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Отдел реализации\Отдел реализации\ОТЧЕТЫ\Отчеты на Сайт\01. РРЭ\04. Цены\"/>
    </mc:Choice>
  </mc:AlternateContent>
  <xr:revisionPtr revIDLastSave="0" documentId="13_ncr:1_{BEE22C77-BD01-4CB5-B718-33410114EE29}" xr6:coauthVersionLast="47" xr6:coauthVersionMax="47" xr10:uidLastSave="{00000000-0000-0000-0000-000000000000}"/>
  <bookViews>
    <workbookView xWindow="-120" yWindow="-120" windowWidth="29040" windowHeight="15840" xr2:uid="{116E1CCE-4B94-4824-A80C-2160E54AD556}"/>
  </bookViews>
  <sheets>
    <sheet name="C1" sheetId="1" r:id="rId1"/>
    <sheet name="П" sheetId="2" r:id="rId2"/>
    <sheet name="1" sheetId="3" r:id="rId3"/>
    <sheet name="1 РРЭ" sheetId="4" r:id="rId4"/>
    <sheet name="2" sheetId="5" r:id="rId5"/>
    <sheet name="3.1." sheetId="6" r:id="rId6"/>
    <sheet name="3.2." sheetId="7" r:id="rId7"/>
    <sheet name="3.2. РРЭ" sheetId="8" r:id="rId8"/>
    <sheet name="3.3." sheetId="10" r:id="rId9"/>
    <sheet name="4.1." sheetId="11" r:id="rId10"/>
    <sheet name="4.2." sheetId="12" r:id="rId11"/>
    <sheet name="4.3." sheetId="13" r:id="rId12"/>
    <sheet name="5.1." sheetId="14" r:id="rId13"/>
    <sheet name="5.2." sheetId="15" r:id="rId14"/>
    <sheet name="5.3." sheetId="16" r:id="rId15"/>
    <sheet name="6.1." sheetId="17" r:id="rId16"/>
    <sheet name="6.2." sheetId="18" r:id="rId17"/>
    <sheet name="6.3." sheetId="19" r:id="rId18"/>
  </sheets>
  <definedNames>
    <definedName name="_xlnm._FilterDatabase" localSheetId="5" hidden="1">'3.1.'!$B$6:$C$584</definedName>
    <definedName name="_xlnm._FilterDatabase" localSheetId="6" hidden="1">'3.2.'!$B$6:$C$584</definedName>
    <definedName name="_xlnm._FilterDatabase" localSheetId="7" hidden="1">'3.2. РРЭ'!$B$6:$C$182</definedName>
    <definedName name="_xlnm._FilterDatabase" localSheetId="8" hidden="1">'3.3.'!$B$6:$C$584</definedName>
    <definedName name="_xlnm._FilterDatabase" localSheetId="9" hidden="1">'4.1.'!$B$6:$C$585</definedName>
    <definedName name="_xlnm._FilterDatabase" localSheetId="10" hidden="1">'4.2.'!$B$7:$C$578</definedName>
    <definedName name="_xlnm._FilterDatabase" localSheetId="11" hidden="1">'4.3.'!$B$6:$C$578</definedName>
    <definedName name="_xlnm._FilterDatabase" localSheetId="12" hidden="1">'5.1.'!$B$6:$C$704</definedName>
    <definedName name="_xlnm._FilterDatabase" localSheetId="13" hidden="1">'5.2.'!$B$6:$C$698</definedName>
    <definedName name="_xlnm._FilterDatabase" localSheetId="14" hidden="1">'5.3.'!$B$6:$C$698</definedName>
    <definedName name="_xlnm._FilterDatabase" localSheetId="15" hidden="1">'6.1.'!$B$6:$C$698</definedName>
    <definedName name="_xlnm._FilterDatabase" localSheetId="16" hidden="1">'6.2.'!$B$6:$C$698</definedName>
    <definedName name="_xlnm._FilterDatabase" localSheetId="17" hidden="1">'6.3.'!$B$6:$C$698</definedName>
    <definedName name="_xlnm.Print_Area" localSheetId="2">'1'!$A$1:$G$28</definedName>
    <definedName name="_xlnm.Print_Area" localSheetId="3">'1 РРЭ'!$A$1:$G$31</definedName>
    <definedName name="_xlnm.Print_Area" localSheetId="4">'2'!$A$1:$G$97</definedName>
    <definedName name="_xlnm.Print_Area" localSheetId="5">'3.1.'!$A$1:$AA$649</definedName>
    <definedName name="_xlnm.Print_Area" localSheetId="6">'3.2.'!$A$1:$AA$648</definedName>
    <definedName name="_xlnm.Print_Area" localSheetId="7">'3.2. РРЭ'!$A$1:$AA$204</definedName>
    <definedName name="_xlnm.Print_Area" localSheetId="8">'3.3.'!$A$1:$AA$648</definedName>
    <definedName name="_xlnm.Print_Area" localSheetId="9">'4.1.'!$A$1:$AA$649</definedName>
    <definedName name="_xlnm.Print_Area" localSheetId="10">'4.2.'!$A$1:$AA$649</definedName>
    <definedName name="_xlnm.Print_Area" localSheetId="11">'4.3.'!$A$1:$AA$649</definedName>
    <definedName name="_xlnm.Print_Area" localSheetId="12">'5.1.'!$A$1:$AA$786</definedName>
    <definedName name="_xlnm.Print_Area" localSheetId="13">'5.2.'!$A$1:$AA$786</definedName>
    <definedName name="_xlnm.Print_Area" localSheetId="14">'5.3.'!$A$1:$AA$786</definedName>
    <definedName name="_xlnm.Print_Area" localSheetId="15">'6.1.'!$A$1:$AA$788</definedName>
    <definedName name="_xlnm.Print_Area" localSheetId="16">'6.2.'!$A$1:$AA$787</definedName>
    <definedName name="_xlnm.Print_Area" localSheetId="17">'6.3.'!$A$1:$AA$788</definedName>
    <definedName name="_xlnm.Print_Area" localSheetId="0">'C1'!$A$1:$N$36</definedName>
    <definedName name="_xlnm.Print_Area" localSheetId="1">П!$A$1:$G$13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782" i="19" l="1"/>
  <c r="G782" i="19"/>
  <c r="AA769" i="19"/>
  <c r="Z769" i="19"/>
  <c r="Y769" i="19"/>
  <c r="X769" i="19"/>
  <c r="W769" i="19"/>
  <c r="V769" i="19"/>
  <c r="U769" i="19"/>
  <c r="T769" i="19"/>
  <c r="S769" i="19"/>
  <c r="R769" i="19"/>
  <c r="Q769" i="19"/>
  <c r="P769" i="19"/>
  <c r="O769" i="19"/>
  <c r="N769" i="19"/>
  <c r="M769" i="19"/>
  <c r="L769" i="19"/>
  <c r="K769" i="19"/>
  <c r="J769" i="19"/>
  <c r="I769" i="19"/>
  <c r="H769" i="19"/>
  <c r="G769" i="19"/>
  <c r="F769" i="19"/>
  <c r="E769" i="19"/>
  <c r="D769" i="19"/>
  <c r="B769" i="19"/>
  <c r="AA767" i="19"/>
  <c r="Z767" i="19"/>
  <c r="Y767" i="19"/>
  <c r="X767" i="19"/>
  <c r="W767" i="19"/>
  <c r="V767" i="19"/>
  <c r="U767" i="19"/>
  <c r="T767" i="19"/>
  <c r="S767" i="19"/>
  <c r="R767" i="19"/>
  <c r="Q767" i="19"/>
  <c r="P767" i="19"/>
  <c r="O767" i="19"/>
  <c r="N767" i="19"/>
  <c r="M767" i="19"/>
  <c r="L767" i="19"/>
  <c r="K767" i="19"/>
  <c r="J767" i="19"/>
  <c r="I767" i="19"/>
  <c r="H767" i="19"/>
  <c r="G767" i="19"/>
  <c r="F767" i="19"/>
  <c r="E767" i="19"/>
  <c r="D767" i="19"/>
  <c r="B767" i="19"/>
  <c r="AA765" i="19"/>
  <c r="Z765" i="19"/>
  <c r="Y765" i="19"/>
  <c r="X765" i="19"/>
  <c r="W765" i="19"/>
  <c r="V765" i="19"/>
  <c r="U765" i="19"/>
  <c r="T765" i="19"/>
  <c r="S765" i="19"/>
  <c r="R765" i="19"/>
  <c r="Q765" i="19"/>
  <c r="P765" i="19"/>
  <c r="O765" i="19"/>
  <c r="N765" i="19"/>
  <c r="M765" i="19"/>
  <c r="L765" i="19"/>
  <c r="K765" i="19"/>
  <c r="J765" i="19"/>
  <c r="I765" i="19"/>
  <c r="H765" i="19"/>
  <c r="G765" i="19"/>
  <c r="F765" i="19"/>
  <c r="E765" i="19"/>
  <c r="D765" i="19"/>
  <c r="B765" i="19"/>
  <c r="AA763" i="19"/>
  <c r="Z763" i="19"/>
  <c r="Y763" i="19"/>
  <c r="X763" i="19"/>
  <c r="W763" i="19"/>
  <c r="V763" i="19"/>
  <c r="U763" i="19"/>
  <c r="T763" i="19"/>
  <c r="S763" i="19"/>
  <c r="R763" i="19"/>
  <c r="Q763" i="19"/>
  <c r="P763" i="19"/>
  <c r="O763" i="19"/>
  <c r="N763" i="19"/>
  <c r="M763" i="19"/>
  <c r="L763" i="19"/>
  <c r="K763" i="19"/>
  <c r="J763" i="19"/>
  <c r="I763" i="19"/>
  <c r="H763" i="19"/>
  <c r="G763" i="19"/>
  <c r="F763" i="19"/>
  <c r="E763" i="19"/>
  <c r="D763" i="19"/>
  <c r="B763" i="19"/>
  <c r="AA761" i="19"/>
  <c r="Z761" i="19"/>
  <c r="Y761" i="19"/>
  <c r="X761" i="19"/>
  <c r="W761" i="19"/>
  <c r="V761" i="19"/>
  <c r="U761" i="19"/>
  <c r="T761" i="19"/>
  <c r="S761" i="19"/>
  <c r="R761" i="19"/>
  <c r="Q761" i="19"/>
  <c r="P761" i="19"/>
  <c r="O761" i="19"/>
  <c r="N761" i="19"/>
  <c r="M761" i="19"/>
  <c r="L761" i="19"/>
  <c r="K761" i="19"/>
  <c r="J761" i="19"/>
  <c r="I761" i="19"/>
  <c r="H761" i="19"/>
  <c r="G761" i="19"/>
  <c r="F761" i="19"/>
  <c r="E761" i="19"/>
  <c r="D761" i="19"/>
  <c r="B761" i="19"/>
  <c r="AA759" i="19"/>
  <c r="Z759" i="19"/>
  <c r="Y759" i="19"/>
  <c r="X759" i="19"/>
  <c r="W759" i="19"/>
  <c r="V759" i="19"/>
  <c r="U759" i="19"/>
  <c r="T759" i="19"/>
  <c r="S759" i="19"/>
  <c r="R759" i="19"/>
  <c r="Q759" i="19"/>
  <c r="P759" i="19"/>
  <c r="O759" i="19"/>
  <c r="N759" i="19"/>
  <c r="M759" i="19"/>
  <c r="L759" i="19"/>
  <c r="K759" i="19"/>
  <c r="J759" i="19"/>
  <c r="I759" i="19"/>
  <c r="H759" i="19"/>
  <c r="G759" i="19"/>
  <c r="F759" i="19"/>
  <c r="E759" i="19"/>
  <c r="D759" i="19"/>
  <c r="B759" i="19"/>
  <c r="AA757" i="19"/>
  <c r="Z757" i="19"/>
  <c r="Y757" i="19"/>
  <c r="X757" i="19"/>
  <c r="W757" i="19"/>
  <c r="V757" i="19"/>
  <c r="U757" i="19"/>
  <c r="T757" i="19"/>
  <c r="S757" i="19"/>
  <c r="R757" i="19"/>
  <c r="Q757" i="19"/>
  <c r="P757" i="19"/>
  <c r="O757" i="19"/>
  <c r="N757" i="19"/>
  <c r="M757" i="19"/>
  <c r="L757" i="19"/>
  <c r="K757" i="19"/>
  <c r="J757" i="19"/>
  <c r="I757" i="19"/>
  <c r="H757" i="19"/>
  <c r="G757" i="19"/>
  <c r="F757" i="19"/>
  <c r="E757" i="19"/>
  <c r="D757" i="19"/>
  <c r="B757" i="19"/>
  <c r="AA755" i="19"/>
  <c r="Z755" i="19"/>
  <c r="Y755" i="19"/>
  <c r="X755" i="19"/>
  <c r="W755" i="19"/>
  <c r="V755" i="19"/>
  <c r="U755" i="19"/>
  <c r="T755" i="19"/>
  <c r="S755" i="19"/>
  <c r="R755" i="19"/>
  <c r="Q755" i="19"/>
  <c r="P755" i="19"/>
  <c r="O755" i="19"/>
  <c r="N755" i="19"/>
  <c r="M755" i="19"/>
  <c r="L755" i="19"/>
  <c r="K755" i="19"/>
  <c r="J755" i="19"/>
  <c r="I755" i="19"/>
  <c r="H755" i="19"/>
  <c r="G755" i="19"/>
  <c r="F755" i="19"/>
  <c r="E755" i="19"/>
  <c r="D755" i="19"/>
  <c r="B755" i="19"/>
  <c r="AA753" i="19"/>
  <c r="Z753" i="19"/>
  <c r="Y753" i="19"/>
  <c r="X753" i="19"/>
  <c r="W753" i="19"/>
  <c r="V753" i="19"/>
  <c r="U753" i="19"/>
  <c r="T753" i="19"/>
  <c r="S753" i="19"/>
  <c r="R753" i="19"/>
  <c r="Q753" i="19"/>
  <c r="P753" i="19"/>
  <c r="O753" i="19"/>
  <c r="N753" i="19"/>
  <c r="M753" i="19"/>
  <c r="L753" i="19"/>
  <c r="K753" i="19"/>
  <c r="J753" i="19"/>
  <c r="I753" i="19"/>
  <c r="H753" i="19"/>
  <c r="G753" i="19"/>
  <c r="F753" i="19"/>
  <c r="E753" i="19"/>
  <c r="D753" i="19"/>
  <c r="B753" i="19"/>
  <c r="AA751" i="19"/>
  <c r="Z751" i="19"/>
  <c r="Y751" i="19"/>
  <c r="X751" i="19"/>
  <c r="W751" i="19"/>
  <c r="V751" i="19"/>
  <c r="U751" i="19"/>
  <c r="T751" i="19"/>
  <c r="S751" i="19"/>
  <c r="R751" i="19"/>
  <c r="Q751" i="19"/>
  <c r="P751" i="19"/>
  <c r="O751" i="19"/>
  <c r="N751" i="19"/>
  <c r="M751" i="19"/>
  <c r="L751" i="19"/>
  <c r="K751" i="19"/>
  <c r="J751" i="19"/>
  <c r="I751" i="19"/>
  <c r="H751" i="19"/>
  <c r="G751" i="19"/>
  <c r="F751" i="19"/>
  <c r="E751" i="19"/>
  <c r="D751" i="19"/>
  <c r="B751" i="19"/>
  <c r="AA749" i="19"/>
  <c r="Z749" i="19"/>
  <c r="Y749" i="19"/>
  <c r="X749" i="19"/>
  <c r="W749" i="19"/>
  <c r="V749" i="19"/>
  <c r="U749" i="19"/>
  <c r="T749" i="19"/>
  <c r="S749" i="19"/>
  <c r="R749" i="19"/>
  <c r="Q749" i="19"/>
  <c r="P749" i="19"/>
  <c r="O749" i="19"/>
  <c r="N749" i="19"/>
  <c r="M749" i="19"/>
  <c r="L749" i="19"/>
  <c r="K749" i="19"/>
  <c r="J749" i="19"/>
  <c r="I749" i="19"/>
  <c r="H749" i="19"/>
  <c r="G749" i="19"/>
  <c r="F749" i="19"/>
  <c r="E749" i="19"/>
  <c r="D749" i="19"/>
  <c r="B749" i="19"/>
  <c r="AA747" i="19"/>
  <c r="Z747" i="19"/>
  <c r="Y747" i="19"/>
  <c r="X747" i="19"/>
  <c r="W747" i="19"/>
  <c r="V747" i="19"/>
  <c r="U747" i="19"/>
  <c r="T747" i="19"/>
  <c r="S747" i="19"/>
  <c r="R747" i="19"/>
  <c r="Q747" i="19"/>
  <c r="P747" i="19"/>
  <c r="O747" i="19"/>
  <c r="N747" i="19"/>
  <c r="M747" i="19"/>
  <c r="L747" i="19"/>
  <c r="K747" i="19"/>
  <c r="J747" i="19"/>
  <c r="I747" i="19"/>
  <c r="H747" i="19"/>
  <c r="G747" i="19"/>
  <c r="F747" i="19"/>
  <c r="E747" i="19"/>
  <c r="D747" i="19"/>
  <c r="B747" i="19"/>
  <c r="AA745" i="19"/>
  <c r="Z745" i="19"/>
  <c r="Y745" i="19"/>
  <c r="X745" i="19"/>
  <c r="W745" i="19"/>
  <c r="V745" i="19"/>
  <c r="U745" i="19"/>
  <c r="T745" i="19"/>
  <c r="S745" i="19"/>
  <c r="R745" i="19"/>
  <c r="Q745" i="19"/>
  <c r="P745" i="19"/>
  <c r="O745" i="19"/>
  <c r="N745" i="19"/>
  <c r="M745" i="19"/>
  <c r="L745" i="19"/>
  <c r="K745" i="19"/>
  <c r="J745" i="19"/>
  <c r="I745" i="19"/>
  <c r="H745" i="19"/>
  <c r="G745" i="19"/>
  <c r="F745" i="19"/>
  <c r="E745" i="19"/>
  <c r="D745" i="19"/>
  <c r="B745" i="19"/>
  <c r="AA743" i="19"/>
  <c r="Z743" i="19"/>
  <c r="Y743" i="19"/>
  <c r="X743" i="19"/>
  <c r="W743" i="19"/>
  <c r="V743" i="19"/>
  <c r="U743" i="19"/>
  <c r="T743" i="19"/>
  <c r="S743" i="19"/>
  <c r="R743" i="19"/>
  <c r="Q743" i="19"/>
  <c r="P743" i="19"/>
  <c r="O743" i="19"/>
  <c r="N743" i="19"/>
  <c r="M743" i="19"/>
  <c r="L743" i="19"/>
  <c r="K743" i="19"/>
  <c r="J743" i="19"/>
  <c r="I743" i="19"/>
  <c r="H743" i="19"/>
  <c r="G743" i="19"/>
  <c r="F743" i="19"/>
  <c r="E743" i="19"/>
  <c r="D743" i="19"/>
  <c r="B743" i="19"/>
  <c r="AA741" i="19"/>
  <c r="Z741" i="19"/>
  <c r="Y741" i="19"/>
  <c r="X741" i="19"/>
  <c r="W741" i="19"/>
  <c r="V741" i="19"/>
  <c r="U741" i="19"/>
  <c r="T741" i="19"/>
  <c r="S741" i="19"/>
  <c r="R741" i="19"/>
  <c r="Q741" i="19"/>
  <c r="P741" i="19"/>
  <c r="O741" i="19"/>
  <c r="N741" i="19"/>
  <c r="M741" i="19"/>
  <c r="L741" i="19"/>
  <c r="K741" i="19"/>
  <c r="J741" i="19"/>
  <c r="I741" i="19"/>
  <c r="H741" i="19"/>
  <c r="G741" i="19"/>
  <c r="F741" i="19"/>
  <c r="E741" i="19"/>
  <c r="D741" i="19"/>
  <c r="B741" i="19"/>
  <c r="AA739" i="19"/>
  <c r="Z739" i="19"/>
  <c r="Y739" i="19"/>
  <c r="X739" i="19"/>
  <c r="W739" i="19"/>
  <c r="V739" i="19"/>
  <c r="U739" i="19"/>
  <c r="T739" i="19"/>
  <c r="S739" i="19"/>
  <c r="R739" i="19"/>
  <c r="Q739" i="19"/>
  <c r="P739" i="19"/>
  <c r="O739" i="19"/>
  <c r="N739" i="19"/>
  <c r="M739" i="19"/>
  <c r="L739" i="19"/>
  <c r="K739" i="19"/>
  <c r="J739" i="19"/>
  <c r="I739" i="19"/>
  <c r="H739" i="19"/>
  <c r="G739" i="19"/>
  <c r="F739" i="19"/>
  <c r="E739" i="19"/>
  <c r="D739" i="19"/>
  <c r="B739" i="19"/>
  <c r="AA737" i="19"/>
  <c r="Z737" i="19"/>
  <c r="Y737" i="19"/>
  <c r="X737" i="19"/>
  <c r="W737" i="19"/>
  <c r="V737" i="19"/>
  <c r="U737" i="19"/>
  <c r="T737" i="19"/>
  <c r="S737" i="19"/>
  <c r="R737" i="19"/>
  <c r="Q737" i="19"/>
  <c r="P737" i="19"/>
  <c r="O737" i="19"/>
  <c r="N737" i="19"/>
  <c r="M737" i="19"/>
  <c r="L737" i="19"/>
  <c r="K737" i="19"/>
  <c r="J737" i="19"/>
  <c r="I737" i="19"/>
  <c r="H737" i="19"/>
  <c r="G737" i="19"/>
  <c r="F737" i="19"/>
  <c r="E737" i="19"/>
  <c r="D737" i="19"/>
  <c r="B737" i="19"/>
  <c r="AA735" i="19"/>
  <c r="Z735" i="19"/>
  <c r="Y735" i="19"/>
  <c r="X735" i="19"/>
  <c r="W735" i="19"/>
  <c r="V735" i="19"/>
  <c r="U735" i="19"/>
  <c r="T735" i="19"/>
  <c r="S735" i="19"/>
  <c r="R735" i="19"/>
  <c r="Q735" i="19"/>
  <c r="P735" i="19"/>
  <c r="O735" i="19"/>
  <c r="N735" i="19"/>
  <c r="M735" i="19"/>
  <c r="L735" i="19"/>
  <c r="K735" i="19"/>
  <c r="J735" i="19"/>
  <c r="I735" i="19"/>
  <c r="H735" i="19"/>
  <c r="G735" i="19"/>
  <c r="F735" i="19"/>
  <c r="E735" i="19"/>
  <c r="D735" i="19"/>
  <c r="B735" i="19"/>
  <c r="AA733" i="19"/>
  <c r="Z733" i="19"/>
  <c r="Y733" i="19"/>
  <c r="X733" i="19"/>
  <c r="W733" i="19"/>
  <c r="V733" i="19"/>
  <c r="U733" i="19"/>
  <c r="T733" i="19"/>
  <c r="S733" i="19"/>
  <c r="R733" i="19"/>
  <c r="Q733" i="19"/>
  <c r="P733" i="19"/>
  <c r="O733" i="19"/>
  <c r="N733" i="19"/>
  <c r="M733" i="19"/>
  <c r="L733" i="19"/>
  <c r="K733" i="19"/>
  <c r="J733" i="19"/>
  <c r="I733" i="19"/>
  <c r="H733" i="19"/>
  <c r="G733" i="19"/>
  <c r="F733" i="19"/>
  <c r="E733" i="19"/>
  <c r="D733" i="19"/>
  <c r="B733" i="19"/>
  <c r="AA731" i="19"/>
  <c r="Z731" i="19"/>
  <c r="Y731" i="19"/>
  <c r="X731" i="19"/>
  <c r="W731" i="19"/>
  <c r="V731" i="19"/>
  <c r="U731" i="19"/>
  <c r="T731" i="19"/>
  <c r="S731" i="19"/>
  <c r="R731" i="19"/>
  <c r="Q731" i="19"/>
  <c r="P731" i="19"/>
  <c r="O731" i="19"/>
  <c r="N731" i="19"/>
  <c r="M731" i="19"/>
  <c r="L731" i="19"/>
  <c r="K731" i="19"/>
  <c r="J731" i="19"/>
  <c r="I731" i="19"/>
  <c r="H731" i="19"/>
  <c r="G731" i="19"/>
  <c r="F731" i="19"/>
  <c r="E731" i="19"/>
  <c r="D731" i="19"/>
  <c r="B731" i="19"/>
  <c r="AA729" i="19"/>
  <c r="Z729" i="19"/>
  <c r="Y729" i="19"/>
  <c r="X729" i="19"/>
  <c r="W729" i="19"/>
  <c r="V729" i="19"/>
  <c r="U729" i="19"/>
  <c r="T729" i="19"/>
  <c r="S729" i="19"/>
  <c r="R729" i="19"/>
  <c r="Q729" i="19"/>
  <c r="P729" i="19"/>
  <c r="O729" i="19"/>
  <c r="N729" i="19"/>
  <c r="M729" i="19"/>
  <c r="L729" i="19"/>
  <c r="K729" i="19"/>
  <c r="J729" i="19"/>
  <c r="I729" i="19"/>
  <c r="H729" i="19"/>
  <c r="G729" i="19"/>
  <c r="F729" i="19"/>
  <c r="E729" i="19"/>
  <c r="D729" i="19"/>
  <c r="B729" i="19"/>
  <c r="AA727" i="19"/>
  <c r="Z727" i="19"/>
  <c r="Y727" i="19"/>
  <c r="X727" i="19"/>
  <c r="W727" i="19"/>
  <c r="V727" i="19"/>
  <c r="U727" i="19"/>
  <c r="T727" i="19"/>
  <c r="S727" i="19"/>
  <c r="R727" i="19"/>
  <c r="Q727" i="19"/>
  <c r="P727" i="19"/>
  <c r="O727" i="19"/>
  <c r="N727" i="19"/>
  <c r="M727" i="19"/>
  <c r="L727" i="19"/>
  <c r="K727" i="19"/>
  <c r="J727" i="19"/>
  <c r="I727" i="19"/>
  <c r="H727" i="19"/>
  <c r="G727" i="19"/>
  <c r="F727" i="19"/>
  <c r="E727" i="19"/>
  <c r="D727" i="19"/>
  <c r="B727" i="19"/>
  <c r="AA725" i="19"/>
  <c r="Z725" i="19"/>
  <c r="Y725" i="19"/>
  <c r="X725" i="19"/>
  <c r="W725" i="19"/>
  <c r="V725" i="19"/>
  <c r="U725" i="19"/>
  <c r="T725" i="19"/>
  <c r="S725" i="19"/>
  <c r="R725" i="19"/>
  <c r="Q725" i="19"/>
  <c r="P725" i="19"/>
  <c r="O725" i="19"/>
  <c r="N725" i="19"/>
  <c r="M725" i="19"/>
  <c r="L725" i="19"/>
  <c r="K725" i="19"/>
  <c r="J725" i="19"/>
  <c r="I725" i="19"/>
  <c r="H725" i="19"/>
  <c r="G725" i="19"/>
  <c r="F725" i="19"/>
  <c r="E725" i="19"/>
  <c r="D725" i="19"/>
  <c r="B725" i="19"/>
  <c r="AA723" i="19"/>
  <c r="Z723" i="19"/>
  <c r="Y723" i="19"/>
  <c r="X723" i="19"/>
  <c r="W723" i="19"/>
  <c r="V723" i="19"/>
  <c r="U723" i="19"/>
  <c r="T723" i="19"/>
  <c r="S723" i="19"/>
  <c r="R723" i="19"/>
  <c r="Q723" i="19"/>
  <c r="P723" i="19"/>
  <c r="O723" i="19"/>
  <c r="N723" i="19"/>
  <c r="M723" i="19"/>
  <c r="L723" i="19"/>
  <c r="K723" i="19"/>
  <c r="J723" i="19"/>
  <c r="I723" i="19"/>
  <c r="H723" i="19"/>
  <c r="G723" i="19"/>
  <c r="F723" i="19"/>
  <c r="E723" i="19"/>
  <c r="D723" i="19"/>
  <c r="B723" i="19"/>
  <c r="AA721" i="19"/>
  <c r="Z721" i="19"/>
  <c r="Y721" i="19"/>
  <c r="X721" i="19"/>
  <c r="W721" i="19"/>
  <c r="V721" i="19"/>
  <c r="U721" i="19"/>
  <c r="T721" i="19"/>
  <c r="S721" i="19"/>
  <c r="R721" i="19"/>
  <c r="Q721" i="19"/>
  <c r="P721" i="19"/>
  <c r="O721" i="19"/>
  <c r="N721" i="19"/>
  <c r="M721" i="19"/>
  <c r="L721" i="19"/>
  <c r="K721" i="19"/>
  <c r="J721" i="19"/>
  <c r="I721" i="19"/>
  <c r="H721" i="19"/>
  <c r="G721" i="19"/>
  <c r="F721" i="19"/>
  <c r="E721" i="19"/>
  <c r="D721" i="19"/>
  <c r="B721" i="19"/>
  <c r="AA719" i="19"/>
  <c r="Z719" i="19"/>
  <c r="Y719" i="19"/>
  <c r="X719" i="19"/>
  <c r="W719" i="19"/>
  <c r="V719" i="19"/>
  <c r="U719" i="19"/>
  <c r="T719" i="19"/>
  <c r="S719" i="19"/>
  <c r="R719" i="19"/>
  <c r="Q719" i="19"/>
  <c r="P719" i="19"/>
  <c r="O719" i="19"/>
  <c r="N719" i="19"/>
  <c r="M719" i="19"/>
  <c r="L719" i="19"/>
  <c r="K719" i="19"/>
  <c r="J719" i="19"/>
  <c r="I719" i="19"/>
  <c r="H719" i="19"/>
  <c r="G719" i="19"/>
  <c r="F719" i="19"/>
  <c r="E719" i="19"/>
  <c r="D719" i="19"/>
  <c r="B719" i="19"/>
  <c r="AA717" i="19"/>
  <c r="Z717" i="19"/>
  <c r="Y717" i="19"/>
  <c r="X717" i="19"/>
  <c r="W717" i="19"/>
  <c r="V717" i="19"/>
  <c r="U717" i="19"/>
  <c r="T717" i="19"/>
  <c r="S717" i="19"/>
  <c r="R717" i="19"/>
  <c r="Q717" i="19"/>
  <c r="P717" i="19"/>
  <c r="O717" i="19"/>
  <c r="N717" i="19"/>
  <c r="M717" i="19"/>
  <c r="L717" i="19"/>
  <c r="K717" i="19"/>
  <c r="J717" i="19"/>
  <c r="I717" i="19"/>
  <c r="H717" i="19"/>
  <c r="G717" i="19"/>
  <c r="F717" i="19"/>
  <c r="E717" i="19"/>
  <c r="D717" i="19"/>
  <c r="B717" i="19"/>
  <c r="AA715" i="19"/>
  <c r="Z715" i="19"/>
  <c r="Y715" i="19"/>
  <c r="X715" i="19"/>
  <c r="W715" i="19"/>
  <c r="V715" i="19"/>
  <c r="U715" i="19"/>
  <c r="T715" i="19"/>
  <c r="S715" i="19"/>
  <c r="R715" i="19"/>
  <c r="Q715" i="19"/>
  <c r="P715" i="19"/>
  <c r="O715" i="19"/>
  <c r="N715" i="19"/>
  <c r="M715" i="19"/>
  <c r="L715" i="19"/>
  <c r="K715" i="19"/>
  <c r="J715" i="19"/>
  <c r="I715" i="19"/>
  <c r="H715" i="19"/>
  <c r="G715" i="19"/>
  <c r="F715" i="19"/>
  <c r="E715" i="19"/>
  <c r="D715" i="19"/>
  <c r="B715" i="19"/>
  <c r="AA713" i="19"/>
  <c r="Z713" i="19"/>
  <c r="Y713" i="19"/>
  <c r="X713" i="19"/>
  <c r="W713" i="19"/>
  <c r="V713" i="19"/>
  <c r="U713" i="19"/>
  <c r="T713" i="19"/>
  <c r="S713" i="19"/>
  <c r="R713" i="19"/>
  <c r="Q713" i="19"/>
  <c r="P713" i="19"/>
  <c r="O713" i="19"/>
  <c r="N713" i="19"/>
  <c r="M713" i="19"/>
  <c r="L713" i="19"/>
  <c r="K713" i="19"/>
  <c r="J713" i="19"/>
  <c r="I713" i="19"/>
  <c r="H713" i="19"/>
  <c r="G713" i="19"/>
  <c r="F713" i="19"/>
  <c r="E713" i="19"/>
  <c r="D713" i="19"/>
  <c r="B713" i="19"/>
  <c r="AA711" i="19"/>
  <c r="Z711" i="19"/>
  <c r="Y711" i="19"/>
  <c r="X711" i="19"/>
  <c r="W711" i="19"/>
  <c r="V711" i="19"/>
  <c r="U711" i="19"/>
  <c r="T711" i="19"/>
  <c r="S711" i="19"/>
  <c r="R711" i="19"/>
  <c r="Q711" i="19"/>
  <c r="P711" i="19"/>
  <c r="O711" i="19"/>
  <c r="N711" i="19"/>
  <c r="M711" i="19"/>
  <c r="L711" i="19"/>
  <c r="K711" i="19"/>
  <c r="J711" i="19"/>
  <c r="I711" i="19"/>
  <c r="H711" i="19"/>
  <c r="G711" i="19"/>
  <c r="F711" i="19"/>
  <c r="E711" i="19"/>
  <c r="D711" i="19"/>
  <c r="B711" i="19"/>
  <c r="AA709" i="19"/>
  <c r="Z709" i="19"/>
  <c r="Y709" i="19"/>
  <c r="X709" i="19"/>
  <c r="W709" i="19"/>
  <c r="V709" i="19"/>
  <c r="U709" i="19"/>
  <c r="T709" i="19"/>
  <c r="S709" i="19"/>
  <c r="R709" i="19"/>
  <c r="Q709" i="19"/>
  <c r="P709" i="19"/>
  <c r="O709" i="19"/>
  <c r="N709" i="19"/>
  <c r="M709" i="19"/>
  <c r="L709" i="19"/>
  <c r="K709" i="19"/>
  <c r="J709" i="19"/>
  <c r="I709" i="19"/>
  <c r="H709" i="19"/>
  <c r="G709" i="19"/>
  <c r="F709" i="19"/>
  <c r="E709" i="19"/>
  <c r="D709" i="19"/>
  <c r="B709" i="19"/>
  <c r="AA703" i="19"/>
  <c r="Z703" i="19"/>
  <c r="Y703" i="19"/>
  <c r="X703" i="19"/>
  <c r="W703" i="19"/>
  <c r="V703" i="19"/>
  <c r="U703" i="19"/>
  <c r="T703" i="19"/>
  <c r="S703" i="19"/>
  <c r="R703" i="19"/>
  <c r="Q703" i="19"/>
  <c r="P703" i="19"/>
  <c r="O703" i="19"/>
  <c r="N703" i="19"/>
  <c r="M703" i="19"/>
  <c r="L703" i="19"/>
  <c r="K703" i="19"/>
  <c r="J703" i="19"/>
  <c r="I703" i="19"/>
  <c r="H703" i="19"/>
  <c r="G703" i="19"/>
  <c r="F703" i="19"/>
  <c r="E703" i="19"/>
  <c r="D703" i="19"/>
  <c r="B703" i="19"/>
  <c r="AA701" i="19"/>
  <c r="Z701" i="19"/>
  <c r="Y701" i="19"/>
  <c r="X701" i="19"/>
  <c r="W701" i="19"/>
  <c r="V701" i="19"/>
  <c r="U701" i="19"/>
  <c r="T701" i="19"/>
  <c r="S701" i="19"/>
  <c r="R701" i="19"/>
  <c r="Q701" i="19"/>
  <c r="P701" i="19"/>
  <c r="O701" i="19"/>
  <c r="N701" i="19"/>
  <c r="M701" i="19"/>
  <c r="L701" i="19"/>
  <c r="K701" i="19"/>
  <c r="J701" i="19"/>
  <c r="I701" i="19"/>
  <c r="H701" i="19"/>
  <c r="G701" i="19"/>
  <c r="F701" i="19"/>
  <c r="E701" i="19"/>
  <c r="D701" i="19"/>
  <c r="B701" i="19"/>
  <c r="AA699" i="19"/>
  <c r="Z699" i="19"/>
  <c r="Y699" i="19"/>
  <c r="X699" i="19"/>
  <c r="W699" i="19"/>
  <c r="V699" i="19"/>
  <c r="U699" i="19"/>
  <c r="T699" i="19"/>
  <c r="S699" i="19"/>
  <c r="R699" i="19"/>
  <c r="Q699" i="19"/>
  <c r="P699" i="19"/>
  <c r="O699" i="19"/>
  <c r="N699" i="19"/>
  <c r="M699" i="19"/>
  <c r="L699" i="19"/>
  <c r="K699" i="19"/>
  <c r="J699" i="19"/>
  <c r="I699" i="19"/>
  <c r="H699" i="19"/>
  <c r="G699" i="19"/>
  <c r="F699" i="19"/>
  <c r="E699" i="19"/>
  <c r="D699" i="19"/>
  <c r="B699" i="19"/>
  <c r="AA697" i="19"/>
  <c r="Z697" i="19"/>
  <c r="Y697" i="19"/>
  <c r="X697" i="19"/>
  <c r="W697" i="19"/>
  <c r="V697" i="19"/>
  <c r="U697" i="19"/>
  <c r="T697" i="19"/>
  <c r="S697" i="19"/>
  <c r="R697" i="19"/>
  <c r="Q697" i="19"/>
  <c r="P697" i="19"/>
  <c r="O697" i="19"/>
  <c r="N697" i="19"/>
  <c r="M697" i="19"/>
  <c r="L697" i="19"/>
  <c r="K697" i="19"/>
  <c r="J697" i="19"/>
  <c r="I697" i="19"/>
  <c r="H697" i="19"/>
  <c r="G697" i="19"/>
  <c r="F697" i="19"/>
  <c r="E697" i="19"/>
  <c r="D697" i="19"/>
  <c r="B697" i="19"/>
  <c r="AA695" i="19"/>
  <c r="Z695" i="19"/>
  <c r="Y695" i="19"/>
  <c r="X695" i="19"/>
  <c r="W695" i="19"/>
  <c r="V695" i="19"/>
  <c r="U695" i="19"/>
  <c r="T695" i="19"/>
  <c r="S695" i="19"/>
  <c r="R695" i="19"/>
  <c r="Q695" i="19"/>
  <c r="P695" i="19"/>
  <c r="O695" i="19"/>
  <c r="N695" i="19"/>
  <c r="M695" i="19"/>
  <c r="L695" i="19"/>
  <c r="K695" i="19"/>
  <c r="J695" i="19"/>
  <c r="I695" i="19"/>
  <c r="H695" i="19"/>
  <c r="G695" i="19"/>
  <c r="F695" i="19"/>
  <c r="E695" i="19"/>
  <c r="D695" i="19"/>
  <c r="B695" i="19"/>
  <c r="AA693" i="19"/>
  <c r="Z693" i="19"/>
  <c r="Y693" i="19"/>
  <c r="X693" i="19"/>
  <c r="W693" i="19"/>
  <c r="V693" i="19"/>
  <c r="U693" i="19"/>
  <c r="T693" i="19"/>
  <c r="S693" i="19"/>
  <c r="R693" i="19"/>
  <c r="Q693" i="19"/>
  <c r="P693" i="19"/>
  <c r="O693" i="19"/>
  <c r="N693" i="19"/>
  <c r="M693" i="19"/>
  <c r="L693" i="19"/>
  <c r="K693" i="19"/>
  <c r="J693" i="19"/>
  <c r="I693" i="19"/>
  <c r="H693" i="19"/>
  <c r="G693" i="19"/>
  <c r="F693" i="19"/>
  <c r="E693" i="19"/>
  <c r="D693" i="19"/>
  <c r="B693" i="19"/>
  <c r="AA691" i="19"/>
  <c r="Z691" i="19"/>
  <c r="Y691" i="19"/>
  <c r="X691" i="19"/>
  <c r="W691" i="19"/>
  <c r="V691" i="19"/>
  <c r="U691" i="19"/>
  <c r="T691" i="19"/>
  <c r="S691" i="19"/>
  <c r="R691" i="19"/>
  <c r="Q691" i="19"/>
  <c r="P691" i="19"/>
  <c r="O691" i="19"/>
  <c r="N691" i="19"/>
  <c r="M691" i="19"/>
  <c r="L691" i="19"/>
  <c r="K691" i="19"/>
  <c r="J691" i="19"/>
  <c r="I691" i="19"/>
  <c r="H691" i="19"/>
  <c r="G691" i="19"/>
  <c r="F691" i="19"/>
  <c r="E691" i="19"/>
  <c r="D691" i="19"/>
  <c r="B691" i="19"/>
  <c r="AA689" i="19"/>
  <c r="Z689" i="19"/>
  <c r="Y689" i="19"/>
  <c r="X689" i="19"/>
  <c r="W689" i="19"/>
  <c r="V689" i="19"/>
  <c r="U689" i="19"/>
  <c r="T689" i="19"/>
  <c r="S689" i="19"/>
  <c r="R689" i="19"/>
  <c r="Q689" i="19"/>
  <c r="P689" i="19"/>
  <c r="O689" i="19"/>
  <c r="N689" i="19"/>
  <c r="M689" i="19"/>
  <c r="L689" i="19"/>
  <c r="K689" i="19"/>
  <c r="J689" i="19"/>
  <c r="I689" i="19"/>
  <c r="H689" i="19"/>
  <c r="G689" i="19"/>
  <c r="F689" i="19"/>
  <c r="E689" i="19"/>
  <c r="D689" i="19"/>
  <c r="B689" i="19"/>
  <c r="AA687" i="19"/>
  <c r="Z687" i="19"/>
  <c r="Y687" i="19"/>
  <c r="X687" i="19"/>
  <c r="W687" i="19"/>
  <c r="V687" i="19"/>
  <c r="U687" i="19"/>
  <c r="T687" i="19"/>
  <c r="S687" i="19"/>
  <c r="R687" i="19"/>
  <c r="Q687" i="19"/>
  <c r="P687" i="19"/>
  <c r="O687" i="19"/>
  <c r="N687" i="19"/>
  <c r="M687" i="19"/>
  <c r="L687" i="19"/>
  <c r="K687" i="19"/>
  <c r="J687" i="19"/>
  <c r="I687" i="19"/>
  <c r="H687" i="19"/>
  <c r="G687" i="19"/>
  <c r="F687" i="19"/>
  <c r="E687" i="19"/>
  <c r="D687" i="19"/>
  <c r="B687" i="19"/>
  <c r="AA685" i="19"/>
  <c r="Z685" i="19"/>
  <c r="Y685" i="19"/>
  <c r="X685" i="19"/>
  <c r="W685" i="19"/>
  <c r="V685" i="19"/>
  <c r="U685" i="19"/>
  <c r="T685" i="19"/>
  <c r="S685" i="19"/>
  <c r="R685" i="19"/>
  <c r="Q685" i="19"/>
  <c r="P685" i="19"/>
  <c r="O685" i="19"/>
  <c r="N685" i="19"/>
  <c r="M685" i="19"/>
  <c r="L685" i="19"/>
  <c r="K685" i="19"/>
  <c r="J685" i="19"/>
  <c r="I685" i="19"/>
  <c r="H685" i="19"/>
  <c r="G685" i="19"/>
  <c r="F685" i="19"/>
  <c r="E685" i="19"/>
  <c r="D685" i="19"/>
  <c r="B685" i="19"/>
  <c r="AA683" i="19"/>
  <c r="Z683" i="19"/>
  <c r="Y683" i="19"/>
  <c r="X683" i="19"/>
  <c r="W683" i="19"/>
  <c r="V683" i="19"/>
  <c r="U683" i="19"/>
  <c r="T683" i="19"/>
  <c r="S683" i="19"/>
  <c r="R683" i="19"/>
  <c r="Q683" i="19"/>
  <c r="P683" i="19"/>
  <c r="O683" i="19"/>
  <c r="N683" i="19"/>
  <c r="M683" i="19"/>
  <c r="L683" i="19"/>
  <c r="K683" i="19"/>
  <c r="J683" i="19"/>
  <c r="I683" i="19"/>
  <c r="H683" i="19"/>
  <c r="G683" i="19"/>
  <c r="F683" i="19"/>
  <c r="E683" i="19"/>
  <c r="D683" i="19"/>
  <c r="B683" i="19"/>
  <c r="AA681" i="19"/>
  <c r="Z681" i="19"/>
  <c r="Y681" i="19"/>
  <c r="X681" i="19"/>
  <c r="W681" i="19"/>
  <c r="V681" i="19"/>
  <c r="U681" i="19"/>
  <c r="T681" i="19"/>
  <c r="S681" i="19"/>
  <c r="R681" i="19"/>
  <c r="Q681" i="19"/>
  <c r="P681" i="19"/>
  <c r="O681" i="19"/>
  <c r="N681" i="19"/>
  <c r="M681" i="19"/>
  <c r="L681" i="19"/>
  <c r="K681" i="19"/>
  <c r="J681" i="19"/>
  <c r="I681" i="19"/>
  <c r="H681" i="19"/>
  <c r="G681" i="19"/>
  <c r="F681" i="19"/>
  <c r="E681" i="19"/>
  <c r="D681" i="19"/>
  <c r="B681" i="19"/>
  <c r="AA679" i="19"/>
  <c r="Z679" i="19"/>
  <c r="Y679" i="19"/>
  <c r="X679" i="19"/>
  <c r="W679" i="19"/>
  <c r="V679" i="19"/>
  <c r="U679" i="19"/>
  <c r="T679" i="19"/>
  <c r="S679" i="19"/>
  <c r="R679" i="19"/>
  <c r="Q679" i="19"/>
  <c r="P679" i="19"/>
  <c r="O679" i="19"/>
  <c r="N679" i="19"/>
  <c r="M679" i="19"/>
  <c r="L679" i="19"/>
  <c r="K679" i="19"/>
  <c r="J679" i="19"/>
  <c r="I679" i="19"/>
  <c r="H679" i="19"/>
  <c r="G679" i="19"/>
  <c r="F679" i="19"/>
  <c r="E679" i="19"/>
  <c r="D679" i="19"/>
  <c r="B679" i="19"/>
  <c r="AA677" i="19"/>
  <c r="Z677" i="19"/>
  <c r="Y677" i="19"/>
  <c r="X677" i="19"/>
  <c r="W677" i="19"/>
  <c r="V677" i="19"/>
  <c r="U677" i="19"/>
  <c r="T677" i="19"/>
  <c r="S677" i="19"/>
  <c r="R677" i="19"/>
  <c r="Q677" i="19"/>
  <c r="P677" i="19"/>
  <c r="O677" i="19"/>
  <c r="N677" i="19"/>
  <c r="M677" i="19"/>
  <c r="L677" i="19"/>
  <c r="K677" i="19"/>
  <c r="J677" i="19"/>
  <c r="I677" i="19"/>
  <c r="H677" i="19"/>
  <c r="G677" i="19"/>
  <c r="F677" i="19"/>
  <c r="E677" i="19"/>
  <c r="D677" i="19"/>
  <c r="B677" i="19"/>
  <c r="AA675" i="19"/>
  <c r="Z675" i="19"/>
  <c r="Y675" i="19"/>
  <c r="X675" i="19"/>
  <c r="W675" i="19"/>
  <c r="V675" i="19"/>
  <c r="U675" i="19"/>
  <c r="T675" i="19"/>
  <c r="S675" i="19"/>
  <c r="R675" i="19"/>
  <c r="Q675" i="19"/>
  <c r="P675" i="19"/>
  <c r="O675" i="19"/>
  <c r="N675" i="19"/>
  <c r="M675" i="19"/>
  <c r="L675" i="19"/>
  <c r="K675" i="19"/>
  <c r="J675" i="19"/>
  <c r="I675" i="19"/>
  <c r="H675" i="19"/>
  <c r="G675" i="19"/>
  <c r="F675" i="19"/>
  <c r="E675" i="19"/>
  <c r="D675" i="19"/>
  <c r="B675" i="19"/>
  <c r="AA673" i="19"/>
  <c r="Z673" i="19"/>
  <c r="Y673" i="19"/>
  <c r="X673" i="19"/>
  <c r="W673" i="19"/>
  <c r="V673" i="19"/>
  <c r="U673" i="19"/>
  <c r="T673" i="19"/>
  <c r="S673" i="19"/>
  <c r="R673" i="19"/>
  <c r="Q673" i="19"/>
  <c r="P673" i="19"/>
  <c r="O673" i="19"/>
  <c r="N673" i="19"/>
  <c r="M673" i="19"/>
  <c r="L673" i="19"/>
  <c r="K673" i="19"/>
  <c r="J673" i="19"/>
  <c r="I673" i="19"/>
  <c r="H673" i="19"/>
  <c r="G673" i="19"/>
  <c r="F673" i="19"/>
  <c r="E673" i="19"/>
  <c r="D673" i="19"/>
  <c r="B673" i="19"/>
  <c r="AA671" i="19"/>
  <c r="Z671" i="19"/>
  <c r="Y671" i="19"/>
  <c r="X671" i="19"/>
  <c r="W671" i="19"/>
  <c r="V671" i="19"/>
  <c r="U671" i="19"/>
  <c r="T671" i="19"/>
  <c r="S671" i="19"/>
  <c r="R671" i="19"/>
  <c r="Q671" i="19"/>
  <c r="P671" i="19"/>
  <c r="O671" i="19"/>
  <c r="N671" i="19"/>
  <c r="M671" i="19"/>
  <c r="L671" i="19"/>
  <c r="K671" i="19"/>
  <c r="J671" i="19"/>
  <c r="I671" i="19"/>
  <c r="H671" i="19"/>
  <c r="G671" i="19"/>
  <c r="F671" i="19"/>
  <c r="E671" i="19"/>
  <c r="D671" i="19"/>
  <c r="B671" i="19"/>
  <c r="AA669" i="19"/>
  <c r="Z669" i="19"/>
  <c r="Y669" i="19"/>
  <c r="X669" i="19"/>
  <c r="W669" i="19"/>
  <c r="V669" i="19"/>
  <c r="U669" i="19"/>
  <c r="T669" i="19"/>
  <c r="S669" i="19"/>
  <c r="R669" i="19"/>
  <c r="Q669" i="19"/>
  <c r="P669" i="19"/>
  <c r="O669" i="19"/>
  <c r="N669" i="19"/>
  <c r="M669" i="19"/>
  <c r="L669" i="19"/>
  <c r="K669" i="19"/>
  <c r="J669" i="19"/>
  <c r="I669" i="19"/>
  <c r="H669" i="19"/>
  <c r="G669" i="19"/>
  <c r="F669" i="19"/>
  <c r="E669" i="19"/>
  <c r="D669" i="19"/>
  <c r="B669" i="19"/>
  <c r="AA667" i="19"/>
  <c r="Z667" i="19"/>
  <c r="Y667" i="19"/>
  <c r="X667" i="19"/>
  <c r="W667" i="19"/>
  <c r="V667" i="19"/>
  <c r="U667" i="19"/>
  <c r="T667" i="19"/>
  <c r="S667" i="19"/>
  <c r="R667" i="19"/>
  <c r="Q667" i="19"/>
  <c r="P667" i="19"/>
  <c r="O667" i="19"/>
  <c r="N667" i="19"/>
  <c r="M667" i="19"/>
  <c r="L667" i="19"/>
  <c r="K667" i="19"/>
  <c r="J667" i="19"/>
  <c r="I667" i="19"/>
  <c r="H667" i="19"/>
  <c r="G667" i="19"/>
  <c r="F667" i="19"/>
  <c r="E667" i="19"/>
  <c r="D667" i="19"/>
  <c r="B667" i="19"/>
  <c r="AA665" i="19"/>
  <c r="Z665" i="19"/>
  <c r="Y665" i="19"/>
  <c r="X665" i="19"/>
  <c r="W665" i="19"/>
  <c r="V665" i="19"/>
  <c r="U665" i="19"/>
  <c r="T665" i="19"/>
  <c r="S665" i="19"/>
  <c r="R665" i="19"/>
  <c r="Q665" i="19"/>
  <c r="P665" i="19"/>
  <c r="O665" i="19"/>
  <c r="N665" i="19"/>
  <c r="M665" i="19"/>
  <c r="L665" i="19"/>
  <c r="K665" i="19"/>
  <c r="J665" i="19"/>
  <c r="I665" i="19"/>
  <c r="H665" i="19"/>
  <c r="G665" i="19"/>
  <c r="F665" i="19"/>
  <c r="E665" i="19"/>
  <c r="D665" i="19"/>
  <c r="B665" i="19"/>
  <c r="AA663" i="19"/>
  <c r="Z663" i="19"/>
  <c r="Y663" i="19"/>
  <c r="X663" i="19"/>
  <c r="W663" i="19"/>
  <c r="V663" i="19"/>
  <c r="U663" i="19"/>
  <c r="T663" i="19"/>
  <c r="S663" i="19"/>
  <c r="R663" i="19"/>
  <c r="Q663" i="19"/>
  <c r="P663" i="19"/>
  <c r="O663" i="19"/>
  <c r="N663" i="19"/>
  <c r="M663" i="19"/>
  <c r="L663" i="19"/>
  <c r="K663" i="19"/>
  <c r="J663" i="19"/>
  <c r="I663" i="19"/>
  <c r="H663" i="19"/>
  <c r="G663" i="19"/>
  <c r="F663" i="19"/>
  <c r="E663" i="19"/>
  <c r="D663" i="19"/>
  <c r="B663" i="19"/>
  <c r="AA661" i="19"/>
  <c r="Z661" i="19"/>
  <c r="Y661" i="19"/>
  <c r="X661" i="19"/>
  <c r="W661" i="19"/>
  <c r="V661" i="19"/>
  <c r="U661" i="19"/>
  <c r="T661" i="19"/>
  <c r="S661" i="19"/>
  <c r="R661" i="19"/>
  <c r="Q661" i="19"/>
  <c r="P661" i="19"/>
  <c r="O661" i="19"/>
  <c r="N661" i="19"/>
  <c r="M661" i="19"/>
  <c r="L661" i="19"/>
  <c r="K661" i="19"/>
  <c r="J661" i="19"/>
  <c r="I661" i="19"/>
  <c r="H661" i="19"/>
  <c r="G661" i="19"/>
  <c r="F661" i="19"/>
  <c r="E661" i="19"/>
  <c r="D661" i="19"/>
  <c r="B661" i="19"/>
  <c r="AA659" i="19"/>
  <c r="Z659" i="19"/>
  <c r="Y659" i="19"/>
  <c r="X659" i="19"/>
  <c r="W659" i="19"/>
  <c r="V659" i="19"/>
  <c r="U659" i="19"/>
  <c r="T659" i="19"/>
  <c r="S659" i="19"/>
  <c r="R659" i="19"/>
  <c r="Q659" i="19"/>
  <c r="P659" i="19"/>
  <c r="O659" i="19"/>
  <c r="N659" i="19"/>
  <c r="M659" i="19"/>
  <c r="L659" i="19"/>
  <c r="K659" i="19"/>
  <c r="J659" i="19"/>
  <c r="I659" i="19"/>
  <c r="H659" i="19"/>
  <c r="G659" i="19"/>
  <c r="F659" i="19"/>
  <c r="E659" i="19"/>
  <c r="D659" i="19"/>
  <c r="B659" i="19"/>
  <c r="AA657" i="19"/>
  <c r="Z657" i="19"/>
  <c r="Y657" i="19"/>
  <c r="X657" i="19"/>
  <c r="W657" i="19"/>
  <c r="V657" i="19"/>
  <c r="U657" i="19"/>
  <c r="T657" i="19"/>
  <c r="S657" i="19"/>
  <c r="R657" i="19"/>
  <c r="Q657" i="19"/>
  <c r="P657" i="19"/>
  <c r="O657" i="19"/>
  <c r="N657" i="19"/>
  <c r="M657" i="19"/>
  <c r="L657" i="19"/>
  <c r="K657" i="19"/>
  <c r="J657" i="19"/>
  <c r="I657" i="19"/>
  <c r="H657" i="19"/>
  <c r="G657" i="19"/>
  <c r="F657" i="19"/>
  <c r="E657" i="19"/>
  <c r="D657" i="19"/>
  <c r="B657" i="19"/>
  <c r="AA655" i="19"/>
  <c r="Z655" i="19"/>
  <c r="Y655" i="19"/>
  <c r="X655" i="19"/>
  <c r="W655" i="19"/>
  <c r="V655" i="19"/>
  <c r="U655" i="19"/>
  <c r="T655" i="19"/>
  <c r="S655" i="19"/>
  <c r="R655" i="19"/>
  <c r="Q655" i="19"/>
  <c r="P655" i="19"/>
  <c r="O655" i="19"/>
  <c r="N655" i="19"/>
  <c r="M655" i="19"/>
  <c r="L655" i="19"/>
  <c r="K655" i="19"/>
  <c r="J655" i="19"/>
  <c r="I655" i="19"/>
  <c r="H655" i="19"/>
  <c r="G655" i="19"/>
  <c r="F655" i="19"/>
  <c r="E655" i="19"/>
  <c r="D655" i="19"/>
  <c r="B655" i="19"/>
  <c r="AA653" i="19"/>
  <c r="Z653" i="19"/>
  <c r="Y653" i="19"/>
  <c r="X653" i="19"/>
  <c r="W653" i="19"/>
  <c r="V653" i="19"/>
  <c r="U653" i="19"/>
  <c r="T653" i="19"/>
  <c r="S653" i="19"/>
  <c r="R653" i="19"/>
  <c r="Q653" i="19"/>
  <c r="P653" i="19"/>
  <c r="O653" i="19"/>
  <c r="N653" i="19"/>
  <c r="M653" i="19"/>
  <c r="L653" i="19"/>
  <c r="K653" i="19"/>
  <c r="J653" i="19"/>
  <c r="I653" i="19"/>
  <c r="H653" i="19"/>
  <c r="G653" i="19"/>
  <c r="F653" i="19"/>
  <c r="E653" i="19"/>
  <c r="D653" i="19"/>
  <c r="B653" i="19"/>
  <c r="AA651" i="19"/>
  <c r="Z651" i="19"/>
  <c r="Y651" i="19"/>
  <c r="X651" i="19"/>
  <c r="W651" i="19"/>
  <c r="V651" i="19"/>
  <c r="U651" i="19"/>
  <c r="T651" i="19"/>
  <c r="S651" i="19"/>
  <c r="R651" i="19"/>
  <c r="Q651" i="19"/>
  <c r="P651" i="19"/>
  <c r="O651" i="19"/>
  <c r="N651" i="19"/>
  <c r="M651" i="19"/>
  <c r="L651" i="19"/>
  <c r="K651" i="19"/>
  <c r="J651" i="19"/>
  <c r="I651" i="19"/>
  <c r="H651" i="19"/>
  <c r="G651" i="19"/>
  <c r="F651" i="19"/>
  <c r="E651" i="19"/>
  <c r="D651" i="19"/>
  <c r="B651" i="19"/>
  <c r="AA649" i="19"/>
  <c r="Z649" i="19"/>
  <c r="Y649" i="19"/>
  <c r="X649" i="19"/>
  <c r="W649" i="19"/>
  <c r="V649" i="19"/>
  <c r="U649" i="19"/>
  <c r="T649" i="19"/>
  <c r="S649" i="19"/>
  <c r="R649" i="19"/>
  <c r="Q649" i="19"/>
  <c r="P649" i="19"/>
  <c r="O649" i="19"/>
  <c r="N649" i="19"/>
  <c r="M649" i="19"/>
  <c r="L649" i="19"/>
  <c r="K649" i="19"/>
  <c r="J649" i="19"/>
  <c r="I649" i="19"/>
  <c r="H649" i="19"/>
  <c r="G649" i="19"/>
  <c r="F649" i="19"/>
  <c r="E649" i="19"/>
  <c r="D649" i="19"/>
  <c r="B649" i="19"/>
  <c r="AA647" i="19"/>
  <c r="Z647" i="19"/>
  <c r="Y647" i="19"/>
  <c r="X647" i="19"/>
  <c r="W647" i="19"/>
  <c r="V647" i="19"/>
  <c r="U647" i="19"/>
  <c r="T647" i="19"/>
  <c r="S647" i="19"/>
  <c r="R647" i="19"/>
  <c r="Q647" i="19"/>
  <c r="P647" i="19"/>
  <c r="O647" i="19"/>
  <c r="N647" i="19"/>
  <c r="M647" i="19"/>
  <c r="L647" i="19"/>
  <c r="K647" i="19"/>
  <c r="J647" i="19"/>
  <c r="I647" i="19"/>
  <c r="H647" i="19"/>
  <c r="G647" i="19"/>
  <c r="F647" i="19"/>
  <c r="E647" i="19"/>
  <c r="D647" i="19"/>
  <c r="B647" i="19"/>
  <c r="AA645" i="19"/>
  <c r="Z645" i="19"/>
  <c r="Y645" i="19"/>
  <c r="X645" i="19"/>
  <c r="W645" i="19"/>
  <c r="V645" i="19"/>
  <c r="U645" i="19"/>
  <c r="T645" i="19"/>
  <c r="S645" i="19"/>
  <c r="R645" i="19"/>
  <c r="Q645" i="19"/>
  <c r="P645" i="19"/>
  <c r="O645" i="19"/>
  <c r="N645" i="19"/>
  <c r="M645" i="19"/>
  <c r="L645" i="19"/>
  <c r="K645" i="19"/>
  <c r="J645" i="19"/>
  <c r="I645" i="19"/>
  <c r="H645" i="19"/>
  <c r="G645" i="19"/>
  <c r="F645" i="19"/>
  <c r="E645" i="19"/>
  <c r="D645" i="19"/>
  <c r="B645" i="19"/>
  <c r="AA643" i="19"/>
  <c r="Z643" i="19"/>
  <c r="Y643" i="19"/>
  <c r="X643" i="19"/>
  <c r="W643" i="19"/>
  <c r="V643" i="19"/>
  <c r="U643" i="19"/>
  <c r="T643" i="19"/>
  <c r="S643" i="19"/>
  <c r="R643" i="19"/>
  <c r="Q643" i="19"/>
  <c r="P643" i="19"/>
  <c r="O643" i="19"/>
  <c r="N643" i="19"/>
  <c r="M643" i="19"/>
  <c r="L643" i="19"/>
  <c r="K643" i="19"/>
  <c r="J643" i="19"/>
  <c r="I643" i="19"/>
  <c r="H643" i="19"/>
  <c r="G643" i="19"/>
  <c r="F643" i="19"/>
  <c r="E643" i="19"/>
  <c r="D643" i="19"/>
  <c r="B643" i="19"/>
  <c r="B634" i="19"/>
  <c r="B629" i="19"/>
  <c r="B624" i="19"/>
  <c r="B619" i="19"/>
  <c r="B614" i="19"/>
  <c r="B609" i="19"/>
  <c r="B604" i="19"/>
  <c r="B599" i="19"/>
  <c r="B594" i="19"/>
  <c r="B589" i="19"/>
  <c r="B584" i="19"/>
  <c r="B579" i="19"/>
  <c r="B574" i="19"/>
  <c r="B569" i="19"/>
  <c r="B564" i="19"/>
  <c r="B559" i="19"/>
  <c r="B554" i="19"/>
  <c r="B549" i="19"/>
  <c r="B544" i="19"/>
  <c r="B539" i="19"/>
  <c r="B534" i="19"/>
  <c r="B529" i="19"/>
  <c r="B524" i="19"/>
  <c r="W521" i="19"/>
  <c r="Q521" i="19"/>
  <c r="K521" i="19"/>
  <c r="E521" i="19"/>
  <c r="B519" i="19"/>
  <c r="X516" i="19"/>
  <c r="R516" i="19"/>
  <c r="L516" i="19"/>
  <c r="F516" i="19"/>
  <c r="B514" i="19"/>
  <c r="Y511" i="19"/>
  <c r="S511" i="19"/>
  <c r="M511" i="19"/>
  <c r="G511" i="19"/>
  <c r="B509" i="19"/>
  <c r="Z506" i="19"/>
  <c r="V506" i="19"/>
  <c r="T506" i="19"/>
  <c r="P506" i="19"/>
  <c r="N506" i="19"/>
  <c r="J506" i="19"/>
  <c r="H506" i="19"/>
  <c r="D506" i="19"/>
  <c r="B504" i="19"/>
  <c r="AA501" i="19"/>
  <c r="W501" i="19"/>
  <c r="U501" i="19"/>
  <c r="Q501" i="19"/>
  <c r="O501" i="19"/>
  <c r="K501" i="19"/>
  <c r="I501" i="19"/>
  <c r="E501" i="19"/>
  <c r="B499" i="19"/>
  <c r="Y496" i="19"/>
  <c r="X496" i="19"/>
  <c r="V496" i="19"/>
  <c r="S496" i="19"/>
  <c r="R496" i="19"/>
  <c r="P496" i="19"/>
  <c r="M496" i="19"/>
  <c r="L496" i="19"/>
  <c r="J496" i="19"/>
  <c r="G496" i="19"/>
  <c r="F496" i="19"/>
  <c r="D496" i="19"/>
  <c r="B494" i="19"/>
  <c r="Z491" i="19"/>
  <c r="Y491" i="19"/>
  <c r="W491" i="19"/>
  <c r="V491" i="19"/>
  <c r="T491" i="19"/>
  <c r="S491" i="19"/>
  <c r="Q491" i="19"/>
  <c r="P491" i="19"/>
  <c r="N491" i="19"/>
  <c r="M491" i="19"/>
  <c r="K491" i="19"/>
  <c r="J491" i="19"/>
  <c r="H491" i="19"/>
  <c r="G491" i="19"/>
  <c r="E491" i="19"/>
  <c r="D491" i="19"/>
  <c r="B489" i="19"/>
  <c r="AA486" i="19"/>
  <c r="Z486" i="19"/>
  <c r="X486" i="19"/>
  <c r="W486" i="19"/>
  <c r="U486" i="19"/>
  <c r="T486" i="19"/>
  <c r="R486" i="19"/>
  <c r="Q486" i="19"/>
  <c r="O486" i="19"/>
  <c r="N486" i="19"/>
  <c r="L486" i="19"/>
  <c r="K486" i="19"/>
  <c r="I486" i="19"/>
  <c r="H486" i="19"/>
  <c r="F486" i="19"/>
  <c r="E486" i="19"/>
  <c r="AA591" i="19"/>
  <c r="B484" i="19"/>
  <c r="B475" i="19"/>
  <c r="B470" i="19"/>
  <c r="B465" i="19"/>
  <c r="B460" i="19"/>
  <c r="B455" i="19"/>
  <c r="B450" i="19"/>
  <c r="B445" i="19"/>
  <c r="B440" i="19"/>
  <c r="B435" i="19"/>
  <c r="B430" i="19"/>
  <c r="B425" i="19"/>
  <c r="B420" i="19"/>
  <c r="T417" i="19"/>
  <c r="B415" i="19"/>
  <c r="B410" i="19"/>
  <c r="B405" i="19"/>
  <c r="B400" i="19"/>
  <c r="H397" i="19"/>
  <c r="B395" i="19"/>
  <c r="B390" i="19"/>
  <c r="N387" i="19"/>
  <c r="B385" i="19"/>
  <c r="K382" i="19"/>
  <c r="B380" i="19"/>
  <c r="X377" i="19"/>
  <c r="L377" i="19"/>
  <c r="B375" i="19"/>
  <c r="AA372" i="19"/>
  <c r="O372" i="19"/>
  <c r="B370" i="19"/>
  <c r="X367" i="19"/>
  <c r="N367" i="19"/>
  <c r="B365" i="19"/>
  <c r="H362" i="19"/>
  <c r="B360" i="19"/>
  <c r="AA357" i="19"/>
  <c r="R357" i="19"/>
  <c r="I357" i="19"/>
  <c r="B355" i="19"/>
  <c r="J352" i="19"/>
  <c r="B350" i="19"/>
  <c r="T347" i="19"/>
  <c r="K347" i="19"/>
  <c r="B345" i="19"/>
  <c r="P342" i="19"/>
  <c r="I342" i="19"/>
  <c r="B340" i="19"/>
  <c r="P337" i="19"/>
  <c r="J337" i="19"/>
  <c r="D337" i="19"/>
  <c r="B335" i="19"/>
  <c r="AA332" i="19"/>
  <c r="W332" i="19"/>
  <c r="O332" i="19"/>
  <c r="K332" i="19"/>
  <c r="I332" i="19"/>
  <c r="E332" i="19"/>
  <c r="B330" i="19"/>
  <c r="X327" i="19"/>
  <c r="V327" i="19"/>
  <c r="T327" i="19"/>
  <c r="R327" i="19"/>
  <c r="L327" i="19"/>
  <c r="J327" i="19"/>
  <c r="H327" i="19"/>
  <c r="F327" i="19"/>
  <c r="Q422" i="19"/>
  <c r="B325" i="19"/>
  <c r="B316" i="19"/>
  <c r="B311" i="19"/>
  <c r="Q308" i="19"/>
  <c r="B306" i="19"/>
  <c r="B301" i="19"/>
  <c r="P300" i="19"/>
  <c r="D298" i="19"/>
  <c r="B296" i="19"/>
  <c r="K293" i="19"/>
  <c r="B291" i="19"/>
  <c r="R288" i="19"/>
  <c r="B286" i="19"/>
  <c r="Y283" i="19"/>
  <c r="B281" i="19"/>
  <c r="H280" i="19"/>
  <c r="B276" i="19"/>
  <c r="O273" i="19"/>
  <c r="B271" i="19"/>
  <c r="P268" i="19"/>
  <c r="B266" i="19"/>
  <c r="N265" i="19"/>
  <c r="T263" i="19"/>
  <c r="B261" i="19"/>
  <c r="X258" i="19"/>
  <c r="F258" i="19"/>
  <c r="B256" i="19"/>
  <c r="Y253" i="19"/>
  <c r="G253" i="19"/>
  <c r="B251" i="19"/>
  <c r="K248" i="19"/>
  <c r="B246" i="19"/>
  <c r="O243" i="19"/>
  <c r="B241" i="19"/>
  <c r="P238" i="19"/>
  <c r="B236" i="19"/>
  <c r="N235" i="19"/>
  <c r="T233" i="19"/>
  <c r="B231" i="19"/>
  <c r="X228" i="19"/>
  <c r="F228" i="19"/>
  <c r="B226" i="19"/>
  <c r="G225" i="19"/>
  <c r="S223" i="19"/>
  <c r="G223" i="19"/>
  <c r="B221" i="19"/>
  <c r="W220" i="19"/>
  <c r="W218" i="19"/>
  <c r="K218" i="19"/>
  <c r="B216" i="19"/>
  <c r="Z213" i="19"/>
  <c r="U213" i="19"/>
  <c r="N213" i="19"/>
  <c r="I213" i="19"/>
  <c r="B211" i="19"/>
  <c r="AA208" i="19"/>
  <c r="V208" i="19"/>
  <c r="O208" i="19"/>
  <c r="J208" i="19"/>
  <c r="B206" i="19"/>
  <c r="W203" i="19"/>
  <c r="Q203" i="19"/>
  <c r="P203" i="19"/>
  <c r="K203" i="19"/>
  <c r="E203" i="19"/>
  <c r="D203" i="19"/>
  <c r="B201" i="19"/>
  <c r="U200" i="19"/>
  <c r="AA198" i="19"/>
  <c r="W198" i="19"/>
  <c r="R198" i="19"/>
  <c r="Q198" i="19"/>
  <c r="O198" i="19"/>
  <c r="J198" i="19"/>
  <c r="I198" i="19"/>
  <c r="E198" i="19"/>
  <c r="B196" i="19"/>
  <c r="X193" i="19"/>
  <c r="S193" i="19"/>
  <c r="R193" i="19"/>
  <c r="P193" i="19"/>
  <c r="K193" i="19"/>
  <c r="J193" i="19"/>
  <c r="F193" i="19"/>
  <c r="B191" i="19"/>
  <c r="F190" i="19"/>
  <c r="Z188" i="19"/>
  <c r="W188" i="19"/>
  <c r="V188" i="19"/>
  <c r="S188" i="19"/>
  <c r="P188" i="19"/>
  <c r="N188" i="19"/>
  <c r="L188" i="19"/>
  <c r="H188" i="19"/>
  <c r="G188" i="19"/>
  <c r="E188" i="19"/>
  <c r="B186" i="19"/>
  <c r="N185" i="19"/>
  <c r="N181" i="19" s="1"/>
  <c r="AA183" i="19"/>
  <c r="Z183" i="19"/>
  <c r="X183" i="19"/>
  <c r="U183" i="19"/>
  <c r="T183" i="19"/>
  <c r="R183" i="19"/>
  <c r="O183" i="19"/>
  <c r="N183" i="19"/>
  <c r="L183" i="19"/>
  <c r="I183" i="19"/>
  <c r="H183" i="19"/>
  <c r="F183" i="19"/>
  <c r="B181" i="19"/>
  <c r="AA178" i="19"/>
  <c r="Y178" i="19"/>
  <c r="V178" i="19"/>
  <c r="U178" i="19"/>
  <c r="S178" i="19"/>
  <c r="P178" i="19"/>
  <c r="O178" i="19"/>
  <c r="M178" i="19"/>
  <c r="J178" i="19"/>
  <c r="I178" i="19"/>
  <c r="G178" i="19"/>
  <c r="D178" i="19"/>
  <c r="B176" i="19"/>
  <c r="J175" i="19"/>
  <c r="Z173" i="19"/>
  <c r="Y173" i="19"/>
  <c r="W173" i="19"/>
  <c r="V173" i="19"/>
  <c r="T173" i="19"/>
  <c r="S173" i="19"/>
  <c r="Q173" i="19"/>
  <c r="P173" i="19"/>
  <c r="N173" i="19"/>
  <c r="M173" i="19"/>
  <c r="K173" i="19"/>
  <c r="J173" i="19"/>
  <c r="H173" i="19"/>
  <c r="G173" i="19"/>
  <c r="E173" i="19"/>
  <c r="D173" i="19"/>
  <c r="B171" i="19"/>
  <c r="Q170" i="19"/>
  <c r="AA168" i="19"/>
  <c r="Z168" i="19"/>
  <c r="X168" i="19"/>
  <c r="W168" i="19"/>
  <c r="U168" i="19"/>
  <c r="T168" i="19"/>
  <c r="R168" i="19"/>
  <c r="Q168" i="19"/>
  <c r="O168" i="19"/>
  <c r="N168" i="19"/>
  <c r="L168" i="19"/>
  <c r="K168" i="19"/>
  <c r="I168" i="19"/>
  <c r="H168" i="19"/>
  <c r="F168" i="19"/>
  <c r="E168" i="19"/>
  <c r="AA303" i="19"/>
  <c r="B166" i="19"/>
  <c r="R159" i="19"/>
  <c r="B157" i="19"/>
  <c r="Y156" i="19"/>
  <c r="G156" i="19"/>
  <c r="M154" i="19"/>
  <c r="B152" i="19"/>
  <c r="L151" i="19"/>
  <c r="R149" i="19"/>
  <c r="B147" i="19"/>
  <c r="O146" i="19"/>
  <c r="U144" i="19"/>
  <c r="B142" i="19"/>
  <c r="P141" i="19"/>
  <c r="V139" i="19"/>
  <c r="D139" i="19"/>
  <c r="B137" i="19"/>
  <c r="U136" i="19"/>
  <c r="AA134" i="19"/>
  <c r="I134" i="19"/>
  <c r="B132" i="19"/>
  <c r="V131" i="19"/>
  <c r="D131" i="19"/>
  <c r="J129" i="19"/>
  <c r="B127" i="19"/>
  <c r="Y126" i="19"/>
  <c r="S126" i="19"/>
  <c r="G126" i="19"/>
  <c r="M124" i="19"/>
  <c r="B122" i="19"/>
  <c r="X121" i="19"/>
  <c r="L121" i="19"/>
  <c r="F121" i="19"/>
  <c r="R119" i="19"/>
  <c r="B117" i="19"/>
  <c r="AA116" i="19"/>
  <c r="O116" i="19"/>
  <c r="I116" i="19"/>
  <c r="U114" i="19"/>
  <c r="O114" i="19"/>
  <c r="B112" i="19"/>
  <c r="P111" i="19"/>
  <c r="J111" i="19"/>
  <c r="V109" i="19"/>
  <c r="P109" i="19"/>
  <c r="D109" i="19"/>
  <c r="P107" i="19"/>
  <c r="B107" i="19"/>
  <c r="U106" i="19"/>
  <c r="O106" i="19"/>
  <c r="AA104" i="19"/>
  <c r="U104" i="19"/>
  <c r="I104" i="19"/>
  <c r="B102" i="19"/>
  <c r="S101" i="19"/>
  <c r="P101" i="19"/>
  <c r="G101" i="19"/>
  <c r="D101" i="19"/>
  <c r="S99" i="19"/>
  <c r="P99" i="19"/>
  <c r="G99" i="19"/>
  <c r="G97" i="19" s="1"/>
  <c r="D99" i="19"/>
  <c r="D97" i="19" s="1"/>
  <c r="B97" i="19"/>
  <c r="W96" i="19"/>
  <c r="S96" i="19"/>
  <c r="S92" i="19" s="1"/>
  <c r="K96" i="19"/>
  <c r="G96" i="19"/>
  <c r="W94" i="19"/>
  <c r="S94" i="19"/>
  <c r="K94" i="19"/>
  <c r="G94" i="19"/>
  <c r="K92" i="19"/>
  <c r="B92" i="19"/>
  <c r="Z91" i="19"/>
  <c r="U91" i="19"/>
  <c r="N91" i="19"/>
  <c r="I91" i="19"/>
  <c r="Z89" i="19"/>
  <c r="W89" i="19"/>
  <c r="S89" i="19"/>
  <c r="Q89" i="19"/>
  <c r="M89" i="19"/>
  <c r="K89" i="19"/>
  <c r="G89" i="19"/>
  <c r="E89" i="19"/>
  <c r="B87" i="19"/>
  <c r="Z86" i="19"/>
  <c r="X86" i="19"/>
  <c r="T86" i="19"/>
  <c r="R86" i="19"/>
  <c r="N86" i="19"/>
  <c r="L86" i="19"/>
  <c r="H86" i="19"/>
  <c r="F86" i="19"/>
  <c r="Z84" i="19"/>
  <c r="Z82" i="19" s="1"/>
  <c r="X84" i="19"/>
  <c r="X82" i="19" s="1"/>
  <c r="T84" i="19"/>
  <c r="R84" i="19"/>
  <c r="N84" i="19"/>
  <c r="L84" i="19"/>
  <c r="H84" i="19"/>
  <c r="H82" i="19" s="1"/>
  <c r="F84" i="19"/>
  <c r="F82" i="19" s="1"/>
  <c r="L82" i="19"/>
  <c r="B82" i="19"/>
  <c r="AA81" i="19"/>
  <c r="Y81" i="19"/>
  <c r="U81" i="19"/>
  <c r="S81" i="19"/>
  <c r="O81" i="19"/>
  <c r="O77" i="19" s="1"/>
  <c r="M81" i="19"/>
  <c r="I81" i="19"/>
  <c r="G81" i="19"/>
  <c r="AA79" i="19"/>
  <c r="AA77" i="19" s="1"/>
  <c r="Y79" i="19"/>
  <c r="Y77" i="19" s="1"/>
  <c r="U79" i="19"/>
  <c r="S79" i="19"/>
  <c r="O79" i="19"/>
  <c r="M79" i="19"/>
  <c r="M77" i="19" s="1"/>
  <c r="I79" i="19"/>
  <c r="I77" i="19" s="1"/>
  <c r="G79" i="19"/>
  <c r="G77" i="19" s="1"/>
  <c r="U77" i="19"/>
  <c r="B77" i="19"/>
  <c r="Z76" i="19"/>
  <c r="V76" i="19"/>
  <c r="V72" i="19" s="1"/>
  <c r="T76" i="19"/>
  <c r="P76" i="19"/>
  <c r="N76" i="19"/>
  <c r="J76" i="19"/>
  <c r="H76" i="19"/>
  <c r="D76" i="19"/>
  <c r="D72" i="19" s="1"/>
  <c r="Z74" i="19"/>
  <c r="V74" i="19"/>
  <c r="T74" i="19"/>
  <c r="T72" i="19" s="1"/>
  <c r="P74" i="19"/>
  <c r="P72" i="19" s="1"/>
  <c r="N74" i="19"/>
  <c r="N72" i="19" s="1"/>
  <c r="J74" i="19"/>
  <c r="H74" i="19"/>
  <c r="D74" i="19"/>
  <c r="B72" i="19"/>
  <c r="AA71" i="19"/>
  <c r="W71" i="19"/>
  <c r="U71" i="19"/>
  <c r="Q71" i="19"/>
  <c r="O71" i="19"/>
  <c r="K71" i="19"/>
  <c r="I71" i="19"/>
  <c r="E71" i="19"/>
  <c r="AA69" i="19"/>
  <c r="W69" i="19"/>
  <c r="U69" i="19"/>
  <c r="Q69" i="19"/>
  <c r="O69" i="19"/>
  <c r="O67" i="19" s="1"/>
  <c r="K69" i="19"/>
  <c r="I69" i="19"/>
  <c r="E69" i="19"/>
  <c r="B67" i="19"/>
  <c r="X66" i="19"/>
  <c r="V66" i="19"/>
  <c r="R66" i="19"/>
  <c r="P66" i="19"/>
  <c r="L66" i="19"/>
  <c r="J66" i="19"/>
  <c r="F66" i="19"/>
  <c r="D66" i="19"/>
  <c r="X64" i="19"/>
  <c r="V64" i="19"/>
  <c r="R64" i="19"/>
  <c r="P64" i="19"/>
  <c r="P62" i="19" s="1"/>
  <c r="L64" i="19"/>
  <c r="L62" i="19" s="1"/>
  <c r="J64" i="19"/>
  <c r="F64" i="19"/>
  <c r="D64" i="19"/>
  <c r="B62" i="19"/>
  <c r="Y61" i="19"/>
  <c r="Y57" i="19" s="1"/>
  <c r="W61" i="19"/>
  <c r="S61" i="19"/>
  <c r="Q61" i="19"/>
  <c r="M61" i="19"/>
  <c r="K61" i="19"/>
  <c r="G61" i="19"/>
  <c r="G57" i="19" s="1"/>
  <c r="E61" i="19"/>
  <c r="Y59" i="19"/>
  <c r="W59" i="19"/>
  <c r="S59" i="19"/>
  <c r="S57" i="19" s="1"/>
  <c r="Q59" i="19"/>
  <c r="Q57" i="19" s="1"/>
  <c r="M59" i="19"/>
  <c r="K59" i="19"/>
  <c r="G59" i="19"/>
  <c r="E59" i="19"/>
  <c r="E57" i="19" s="1"/>
  <c r="W57" i="19"/>
  <c r="B57" i="19"/>
  <c r="Z56" i="19"/>
  <c r="X56" i="19"/>
  <c r="T56" i="19"/>
  <c r="R56" i="19"/>
  <c r="R52" i="19" s="1"/>
  <c r="N56" i="19"/>
  <c r="L56" i="19"/>
  <c r="H56" i="19"/>
  <c r="F56" i="19"/>
  <c r="Z54" i="19"/>
  <c r="X54" i="19"/>
  <c r="X52" i="19" s="1"/>
  <c r="T54" i="19"/>
  <c r="R54" i="19"/>
  <c r="N54" i="19"/>
  <c r="L54" i="19"/>
  <c r="L52" i="19" s="1"/>
  <c r="H54" i="19"/>
  <c r="F54" i="19"/>
  <c r="F52" i="19" s="1"/>
  <c r="B52" i="19"/>
  <c r="AA51" i="19"/>
  <c r="Y51" i="19"/>
  <c r="Y47" i="19" s="1"/>
  <c r="U51" i="19"/>
  <c r="S51" i="19"/>
  <c r="O51" i="19"/>
  <c r="M51" i="19"/>
  <c r="I51" i="19"/>
  <c r="G51" i="19"/>
  <c r="G47" i="19" s="1"/>
  <c r="AA49" i="19"/>
  <c r="AA47" i="19" s="1"/>
  <c r="Y49" i="19"/>
  <c r="U49" i="19"/>
  <c r="S49" i="19"/>
  <c r="O49" i="19"/>
  <c r="M49" i="19"/>
  <c r="M47" i="19" s="1"/>
  <c r="I49" i="19"/>
  <c r="I47" i="19" s="1"/>
  <c r="G49" i="19"/>
  <c r="S47" i="19"/>
  <c r="B47" i="19"/>
  <c r="Z46" i="19"/>
  <c r="V46" i="19"/>
  <c r="T46" i="19"/>
  <c r="P46" i="19"/>
  <c r="N46" i="19"/>
  <c r="J46" i="19"/>
  <c r="H46" i="19"/>
  <c r="D46" i="19"/>
  <c r="Z44" i="19"/>
  <c r="V44" i="19"/>
  <c r="T44" i="19"/>
  <c r="P44" i="19"/>
  <c r="N44" i="19"/>
  <c r="J44" i="19"/>
  <c r="H44" i="19"/>
  <c r="D44" i="19"/>
  <c r="Z42" i="19"/>
  <c r="T42" i="19"/>
  <c r="N42" i="19"/>
  <c r="H42" i="19"/>
  <c r="B42" i="19"/>
  <c r="AA41" i="19"/>
  <c r="W41" i="19"/>
  <c r="U41" i="19"/>
  <c r="Q41" i="19"/>
  <c r="O41" i="19"/>
  <c r="K41" i="19"/>
  <c r="I41" i="19"/>
  <c r="E41" i="19"/>
  <c r="AA39" i="19"/>
  <c r="AA37" i="19" s="1"/>
  <c r="W39" i="19"/>
  <c r="U39" i="19"/>
  <c r="Q39" i="19"/>
  <c r="O39" i="19"/>
  <c r="K39" i="19"/>
  <c r="I39" i="19"/>
  <c r="I37" i="19" s="1"/>
  <c r="E39" i="19"/>
  <c r="E37" i="19" s="1"/>
  <c r="W37" i="19"/>
  <c r="Q37" i="19"/>
  <c r="K37" i="19"/>
  <c r="B37" i="19"/>
  <c r="X36" i="19"/>
  <c r="V36" i="19"/>
  <c r="R36" i="19"/>
  <c r="P36" i="19"/>
  <c r="L36" i="19"/>
  <c r="J36" i="19"/>
  <c r="F36" i="19"/>
  <c r="D36" i="19"/>
  <c r="X34" i="19"/>
  <c r="V34" i="19"/>
  <c r="R34" i="19"/>
  <c r="R32" i="19" s="1"/>
  <c r="P34" i="19"/>
  <c r="P32" i="19" s="1"/>
  <c r="L34" i="19"/>
  <c r="L32" i="19" s="1"/>
  <c r="J34" i="19"/>
  <c r="F34" i="19"/>
  <c r="D34" i="19"/>
  <c r="X32" i="19"/>
  <c r="F32" i="19"/>
  <c r="V32" i="19"/>
  <c r="D32" i="19"/>
  <c r="B32" i="19"/>
  <c r="Y31" i="19"/>
  <c r="W31" i="19"/>
  <c r="S31" i="19"/>
  <c r="Q31" i="19"/>
  <c r="M31" i="19"/>
  <c r="K31" i="19"/>
  <c r="G31" i="19"/>
  <c r="E31" i="19"/>
  <c r="Y29" i="19"/>
  <c r="Y27" i="19" s="1"/>
  <c r="W29" i="19"/>
  <c r="S29" i="19"/>
  <c r="Q29" i="19"/>
  <c r="Q27" i="19" s="1"/>
  <c r="M29" i="19"/>
  <c r="M27" i="19" s="1"/>
  <c r="K29" i="19"/>
  <c r="G29" i="19"/>
  <c r="G27" i="19" s="1"/>
  <c r="E29" i="19"/>
  <c r="W27" i="19"/>
  <c r="E27" i="19"/>
  <c r="B27" i="19"/>
  <c r="AA26" i="19"/>
  <c r="Z26" i="19"/>
  <c r="X26" i="19"/>
  <c r="U26" i="19"/>
  <c r="T26" i="19"/>
  <c r="R26" i="19"/>
  <c r="O26" i="19"/>
  <c r="N26" i="19"/>
  <c r="L26" i="19"/>
  <c r="I26" i="19"/>
  <c r="H26" i="19"/>
  <c r="F26" i="19"/>
  <c r="Z24" i="19"/>
  <c r="Z22" i="19" s="1"/>
  <c r="X24" i="19"/>
  <c r="X22" i="19" s="1"/>
  <c r="T24" i="19"/>
  <c r="R24" i="19"/>
  <c r="N24" i="19"/>
  <c r="L24" i="19"/>
  <c r="L22" i="19" s="1"/>
  <c r="H24" i="19"/>
  <c r="H22" i="19" s="1"/>
  <c r="F24" i="19"/>
  <c r="T22" i="19"/>
  <c r="N22" i="19"/>
  <c r="B22" i="19"/>
  <c r="AA21" i="19"/>
  <c r="Y21" i="19"/>
  <c r="V21" i="19"/>
  <c r="U21" i="19"/>
  <c r="S21" i="19"/>
  <c r="P21" i="19"/>
  <c r="O21" i="19"/>
  <c r="M21" i="19"/>
  <c r="J21" i="19"/>
  <c r="I21" i="19"/>
  <c r="G21" i="19"/>
  <c r="D21" i="19"/>
  <c r="AA19" i="19"/>
  <c r="AA17" i="19" s="1"/>
  <c r="Y19" i="19"/>
  <c r="V19" i="19"/>
  <c r="V17" i="19" s="1"/>
  <c r="U19" i="19"/>
  <c r="S19" i="19"/>
  <c r="P19" i="19"/>
  <c r="P17" i="19" s="1"/>
  <c r="O19" i="19"/>
  <c r="O17" i="19" s="1"/>
  <c r="M19" i="19"/>
  <c r="J19" i="19"/>
  <c r="J17" i="19" s="1"/>
  <c r="I19" i="19"/>
  <c r="I17" i="19" s="1"/>
  <c r="G19" i="19"/>
  <c r="D19" i="19"/>
  <c r="D17" i="19" s="1"/>
  <c r="U17" i="19"/>
  <c r="Y17" i="19"/>
  <c r="S17" i="19"/>
  <c r="M17" i="19"/>
  <c r="G17" i="19"/>
  <c r="B17" i="19"/>
  <c r="Z16" i="19"/>
  <c r="W16" i="19"/>
  <c r="V16" i="19"/>
  <c r="T16" i="19"/>
  <c r="Q16" i="19"/>
  <c r="P16" i="19"/>
  <c r="N16" i="19"/>
  <c r="K16" i="19"/>
  <c r="J16" i="19"/>
  <c r="H16" i="19"/>
  <c r="E16" i="19"/>
  <c r="D16" i="19"/>
  <c r="Z14" i="19"/>
  <c r="Z12" i="19" s="1"/>
  <c r="W14" i="19"/>
  <c r="W12" i="19" s="1"/>
  <c r="V14" i="19"/>
  <c r="T14" i="19"/>
  <c r="Q14" i="19"/>
  <c r="P14" i="19"/>
  <c r="P12" i="19" s="1"/>
  <c r="N14" i="19"/>
  <c r="N12" i="19" s="1"/>
  <c r="K14" i="19"/>
  <c r="K12" i="19" s="1"/>
  <c r="J14" i="19"/>
  <c r="H14" i="19"/>
  <c r="H12" i="19" s="1"/>
  <c r="E14" i="19"/>
  <c r="D14" i="19"/>
  <c r="V12" i="19"/>
  <c r="J12" i="19"/>
  <c r="T12" i="19"/>
  <c r="Q12" i="19"/>
  <c r="E12" i="19"/>
  <c r="D12" i="19"/>
  <c r="B12" i="19"/>
  <c r="AA11" i="19"/>
  <c r="X11" i="19"/>
  <c r="W11" i="19"/>
  <c r="U11" i="19"/>
  <c r="R11" i="19"/>
  <c r="Q11" i="19"/>
  <c r="O11" i="19"/>
  <c r="L11" i="19"/>
  <c r="K11" i="19"/>
  <c r="I11" i="19"/>
  <c r="I7" i="19" s="1"/>
  <c r="F11" i="19"/>
  <c r="E11" i="19"/>
  <c r="AA334" i="19"/>
  <c r="AA9" i="19"/>
  <c r="X9" i="19"/>
  <c r="X7" i="19" s="1"/>
  <c r="W9" i="19"/>
  <c r="W7" i="19" s="1"/>
  <c r="U9" i="19"/>
  <c r="R9" i="19"/>
  <c r="Q9" i="19"/>
  <c r="O9" i="19"/>
  <c r="L9" i="19"/>
  <c r="L7" i="19" s="1"/>
  <c r="K9" i="19"/>
  <c r="K7" i="19" s="1"/>
  <c r="I9" i="19"/>
  <c r="F9" i="19"/>
  <c r="E9" i="19"/>
  <c r="F159" i="19"/>
  <c r="AA7" i="19"/>
  <c r="U7" i="19"/>
  <c r="D7" i="19"/>
  <c r="B7" i="19"/>
  <c r="F782" i="18"/>
  <c r="E782" i="18"/>
  <c r="G782" i="18"/>
  <c r="AA769" i="18"/>
  <c r="Z769" i="18"/>
  <c r="Y769" i="18"/>
  <c r="X769" i="18"/>
  <c r="W769" i="18"/>
  <c r="V769" i="18"/>
  <c r="U769" i="18"/>
  <c r="T769" i="18"/>
  <c r="S769" i="18"/>
  <c r="R769" i="18"/>
  <c r="Q769" i="18"/>
  <c r="P769" i="18"/>
  <c r="O769" i="18"/>
  <c r="N769" i="18"/>
  <c r="M769" i="18"/>
  <c r="L769" i="18"/>
  <c r="K769" i="18"/>
  <c r="J769" i="18"/>
  <c r="I769" i="18"/>
  <c r="H769" i="18"/>
  <c r="G769" i="18"/>
  <c r="F769" i="18"/>
  <c r="E769" i="18"/>
  <c r="D769" i="18"/>
  <c r="B769" i="18"/>
  <c r="AA767" i="18"/>
  <c r="Z767" i="18"/>
  <c r="Y767" i="18"/>
  <c r="X767" i="18"/>
  <c r="W767" i="18"/>
  <c r="V767" i="18"/>
  <c r="U767" i="18"/>
  <c r="T767" i="18"/>
  <c r="S767" i="18"/>
  <c r="R767" i="18"/>
  <c r="Q767" i="18"/>
  <c r="P767" i="18"/>
  <c r="O767" i="18"/>
  <c r="N767" i="18"/>
  <c r="M767" i="18"/>
  <c r="L767" i="18"/>
  <c r="K767" i="18"/>
  <c r="J767" i="18"/>
  <c r="I767" i="18"/>
  <c r="H767" i="18"/>
  <c r="G767" i="18"/>
  <c r="F767" i="18"/>
  <c r="E767" i="18"/>
  <c r="D767" i="18"/>
  <c r="B767" i="18"/>
  <c r="AA765" i="18"/>
  <c r="Z765" i="18"/>
  <c r="Y765" i="18"/>
  <c r="X765" i="18"/>
  <c r="W765" i="18"/>
  <c r="V765" i="18"/>
  <c r="U765" i="18"/>
  <c r="T765" i="18"/>
  <c r="S765" i="18"/>
  <c r="R765" i="18"/>
  <c r="Q765" i="18"/>
  <c r="P765" i="18"/>
  <c r="O765" i="18"/>
  <c r="N765" i="18"/>
  <c r="M765" i="18"/>
  <c r="L765" i="18"/>
  <c r="K765" i="18"/>
  <c r="J765" i="18"/>
  <c r="I765" i="18"/>
  <c r="H765" i="18"/>
  <c r="G765" i="18"/>
  <c r="F765" i="18"/>
  <c r="E765" i="18"/>
  <c r="D765" i="18"/>
  <c r="B765" i="18"/>
  <c r="AA763" i="18"/>
  <c r="Z763" i="18"/>
  <c r="Y763" i="18"/>
  <c r="X763" i="18"/>
  <c r="W763" i="18"/>
  <c r="V763" i="18"/>
  <c r="U763" i="18"/>
  <c r="T763" i="18"/>
  <c r="S763" i="18"/>
  <c r="R763" i="18"/>
  <c r="Q763" i="18"/>
  <c r="P763" i="18"/>
  <c r="O763" i="18"/>
  <c r="N763" i="18"/>
  <c r="M763" i="18"/>
  <c r="L763" i="18"/>
  <c r="K763" i="18"/>
  <c r="J763" i="18"/>
  <c r="I763" i="18"/>
  <c r="H763" i="18"/>
  <c r="G763" i="18"/>
  <c r="F763" i="18"/>
  <c r="E763" i="18"/>
  <c r="D763" i="18"/>
  <c r="B763" i="18"/>
  <c r="AA761" i="18"/>
  <c r="Z761" i="18"/>
  <c r="Y761" i="18"/>
  <c r="X761" i="18"/>
  <c r="W761" i="18"/>
  <c r="V761" i="18"/>
  <c r="U761" i="18"/>
  <c r="T761" i="18"/>
  <c r="S761" i="18"/>
  <c r="R761" i="18"/>
  <c r="Q761" i="18"/>
  <c r="P761" i="18"/>
  <c r="O761" i="18"/>
  <c r="N761" i="18"/>
  <c r="M761" i="18"/>
  <c r="L761" i="18"/>
  <c r="K761" i="18"/>
  <c r="J761" i="18"/>
  <c r="I761" i="18"/>
  <c r="H761" i="18"/>
  <c r="G761" i="18"/>
  <c r="F761" i="18"/>
  <c r="E761" i="18"/>
  <c r="D761" i="18"/>
  <c r="B761" i="18"/>
  <c r="AA759" i="18"/>
  <c r="Z759" i="18"/>
  <c r="Y759" i="18"/>
  <c r="X759" i="18"/>
  <c r="W759" i="18"/>
  <c r="V759" i="18"/>
  <c r="U759" i="18"/>
  <c r="T759" i="18"/>
  <c r="S759" i="18"/>
  <c r="R759" i="18"/>
  <c r="Q759" i="18"/>
  <c r="P759" i="18"/>
  <c r="O759" i="18"/>
  <c r="N759" i="18"/>
  <c r="M759" i="18"/>
  <c r="L759" i="18"/>
  <c r="K759" i="18"/>
  <c r="J759" i="18"/>
  <c r="I759" i="18"/>
  <c r="H759" i="18"/>
  <c r="G759" i="18"/>
  <c r="F759" i="18"/>
  <c r="E759" i="18"/>
  <c r="D759" i="18"/>
  <c r="B759" i="18"/>
  <c r="AA757" i="18"/>
  <c r="Z757" i="18"/>
  <c r="Y757" i="18"/>
  <c r="X757" i="18"/>
  <c r="W757" i="18"/>
  <c r="V757" i="18"/>
  <c r="U757" i="18"/>
  <c r="T757" i="18"/>
  <c r="S757" i="18"/>
  <c r="R757" i="18"/>
  <c r="Q757" i="18"/>
  <c r="P757" i="18"/>
  <c r="O757" i="18"/>
  <c r="N757" i="18"/>
  <c r="M757" i="18"/>
  <c r="L757" i="18"/>
  <c r="K757" i="18"/>
  <c r="J757" i="18"/>
  <c r="I757" i="18"/>
  <c r="H757" i="18"/>
  <c r="G757" i="18"/>
  <c r="F757" i="18"/>
  <c r="E757" i="18"/>
  <c r="D757" i="18"/>
  <c r="B757" i="18"/>
  <c r="AA755" i="18"/>
  <c r="Z755" i="18"/>
  <c r="Y755" i="18"/>
  <c r="X755" i="18"/>
  <c r="W755" i="18"/>
  <c r="V755" i="18"/>
  <c r="U755" i="18"/>
  <c r="T755" i="18"/>
  <c r="S755" i="18"/>
  <c r="R755" i="18"/>
  <c r="Q755" i="18"/>
  <c r="P755" i="18"/>
  <c r="O755" i="18"/>
  <c r="N755" i="18"/>
  <c r="M755" i="18"/>
  <c r="L755" i="18"/>
  <c r="K755" i="18"/>
  <c r="J755" i="18"/>
  <c r="I755" i="18"/>
  <c r="H755" i="18"/>
  <c r="G755" i="18"/>
  <c r="F755" i="18"/>
  <c r="E755" i="18"/>
  <c r="D755" i="18"/>
  <c r="B755" i="18"/>
  <c r="AA753" i="18"/>
  <c r="Z753" i="18"/>
  <c r="Y753" i="18"/>
  <c r="X753" i="18"/>
  <c r="W753" i="18"/>
  <c r="V753" i="18"/>
  <c r="U753" i="18"/>
  <c r="T753" i="18"/>
  <c r="S753" i="18"/>
  <c r="R753" i="18"/>
  <c r="Q753" i="18"/>
  <c r="P753" i="18"/>
  <c r="O753" i="18"/>
  <c r="N753" i="18"/>
  <c r="M753" i="18"/>
  <c r="L753" i="18"/>
  <c r="K753" i="18"/>
  <c r="J753" i="18"/>
  <c r="I753" i="18"/>
  <c r="H753" i="18"/>
  <c r="G753" i="18"/>
  <c r="F753" i="18"/>
  <c r="E753" i="18"/>
  <c r="D753" i="18"/>
  <c r="B753" i="18"/>
  <c r="AA751" i="18"/>
  <c r="Z751" i="18"/>
  <c r="Y751" i="18"/>
  <c r="X751" i="18"/>
  <c r="W751" i="18"/>
  <c r="V751" i="18"/>
  <c r="U751" i="18"/>
  <c r="T751" i="18"/>
  <c r="S751" i="18"/>
  <c r="R751" i="18"/>
  <c r="Q751" i="18"/>
  <c r="P751" i="18"/>
  <c r="O751" i="18"/>
  <c r="N751" i="18"/>
  <c r="M751" i="18"/>
  <c r="L751" i="18"/>
  <c r="K751" i="18"/>
  <c r="J751" i="18"/>
  <c r="I751" i="18"/>
  <c r="H751" i="18"/>
  <c r="G751" i="18"/>
  <c r="F751" i="18"/>
  <c r="E751" i="18"/>
  <c r="D751" i="18"/>
  <c r="B751" i="18"/>
  <c r="AA749" i="18"/>
  <c r="Z749" i="18"/>
  <c r="Y749" i="18"/>
  <c r="X749" i="18"/>
  <c r="W749" i="18"/>
  <c r="V749" i="18"/>
  <c r="U749" i="18"/>
  <c r="T749" i="18"/>
  <c r="S749" i="18"/>
  <c r="R749" i="18"/>
  <c r="Q749" i="18"/>
  <c r="P749" i="18"/>
  <c r="O749" i="18"/>
  <c r="N749" i="18"/>
  <c r="M749" i="18"/>
  <c r="L749" i="18"/>
  <c r="K749" i="18"/>
  <c r="J749" i="18"/>
  <c r="I749" i="18"/>
  <c r="H749" i="18"/>
  <c r="G749" i="18"/>
  <c r="F749" i="18"/>
  <c r="E749" i="18"/>
  <c r="D749" i="18"/>
  <c r="B749" i="18"/>
  <c r="AA747" i="18"/>
  <c r="Z747" i="18"/>
  <c r="Y747" i="18"/>
  <c r="X747" i="18"/>
  <c r="W747" i="18"/>
  <c r="V747" i="18"/>
  <c r="U747" i="18"/>
  <c r="T747" i="18"/>
  <c r="S747" i="18"/>
  <c r="R747" i="18"/>
  <c r="Q747" i="18"/>
  <c r="P747" i="18"/>
  <c r="O747" i="18"/>
  <c r="N747" i="18"/>
  <c r="M747" i="18"/>
  <c r="L747" i="18"/>
  <c r="K747" i="18"/>
  <c r="J747" i="18"/>
  <c r="I747" i="18"/>
  <c r="H747" i="18"/>
  <c r="G747" i="18"/>
  <c r="F747" i="18"/>
  <c r="E747" i="18"/>
  <c r="D747" i="18"/>
  <c r="B747" i="18"/>
  <c r="AA745" i="18"/>
  <c r="Z745" i="18"/>
  <c r="Y745" i="18"/>
  <c r="X745" i="18"/>
  <c r="W745" i="18"/>
  <c r="V745" i="18"/>
  <c r="U745" i="18"/>
  <c r="T745" i="18"/>
  <c r="S745" i="18"/>
  <c r="R745" i="18"/>
  <c r="Q745" i="18"/>
  <c r="P745" i="18"/>
  <c r="O745" i="18"/>
  <c r="N745" i="18"/>
  <c r="M745" i="18"/>
  <c r="L745" i="18"/>
  <c r="K745" i="18"/>
  <c r="J745" i="18"/>
  <c r="I745" i="18"/>
  <c r="H745" i="18"/>
  <c r="G745" i="18"/>
  <c r="F745" i="18"/>
  <c r="E745" i="18"/>
  <c r="D745" i="18"/>
  <c r="B745" i="18"/>
  <c r="AA743" i="18"/>
  <c r="Z743" i="18"/>
  <c r="Y743" i="18"/>
  <c r="X743" i="18"/>
  <c r="W743" i="18"/>
  <c r="V743" i="18"/>
  <c r="U743" i="18"/>
  <c r="T743" i="18"/>
  <c r="S743" i="18"/>
  <c r="R743" i="18"/>
  <c r="Q743" i="18"/>
  <c r="P743" i="18"/>
  <c r="O743" i="18"/>
  <c r="N743" i="18"/>
  <c r="M743" i="18"/>
  <c r="L743" i="18"/>
  <c r="K743" i="18"/>
  <c r="J743" i="18"/>
  <c r="I743" i="18"/>
  <c r="H743" i="18"/>
  <c r="G743" i="18"/>
  <c r="F743" i="18"/>
  <c r="E743" i="18"/>
  <c r="D743" i="18"/>
  <c r="B743" i="18"/>
  <c r="AA741" i="18"/>
  <c r="Z741" i="18"/>
  <c r="Y741" i="18"/>
  <c r="X741" i="18"/>
  <c r="W741" i="18"/>
  <c r="V741" i="18"/>
  <c r="U741" i="18"/>
  <c r="T741" i="18"/>
  <c r="S741" i="18"/>
  <c r="R741" i="18"/>
  <c r="Q741" i="18"/>
  <c r="P741" i="18"/>
  <c r="O741" i="18"/>
  <c r="N741" i="18"/>
  <c r="M741" i="18"/>
  <c r="L741" i="18"/>
  <c r="K741" i="18"/>
  <c r="J741" i="18"/>
  <c r="I741" i="18"/>
  <c r="H741" i="18"/>
  <c r="G741" i="18"/>
  <c r="F741" i="18"/>
  <c r="E741" i="18"/>
  <c r="D741" i="18"/>
  <c r="B741" i="18"/>
  <c r="AA739" i="18"/>
  <c r="Z739" i="18"/>
  <c r="Y739" i="18"/>
  <c r="X739" i="18"/>
  <c r="W739" i="18"/>
  <c r="V739" i="18"/>
  <c r="U739" i="18"/>
  <c r="T739" i="18"/>
  <c r="S739" i="18"/>
  <c r="R739" i="18"/>
  <c r="Q739" i="18"/>
  <c r="P739" i="18"/>
  <c r="O739" i="18"/>
  <c r="N739" i="18"/>
  <c r="M739" i="18"/>
  <c r="L739" i="18"/>
  <c r="K739" i="18"/>
  <c r="J739" i="18"/>
  <c r="I739" i="18"/>
  <c r="H739" i="18"/>
  <c r="G739" i="18"/>
  <c r="F739" i="18"/>
  <c r="E739" i="18"/>
  <c r="D739" i="18"/>
  <c r="B739" i="18"/>
  <c r="AA737" i="18"/>
  <c r="Z737" i="18"/>
  <c r="Y737" i="18"/>
  <c r="X737" i="18"/>
  <c r="W737" i="18"/>
  <c r="V737" i="18"/>
  <c r="U737" i="18"/>
  <c r="T737" i="18"/>
  <c r="S737" i="18"/>
  <c r="R737" i="18"/>
  <c r="Q737" i="18"/>
  <c r="P737" i="18"/>
  <c r="O737" i="18"/>
  <c r="N737" i="18"/>
  <c r="M737" i="18"/>
  <c r="L737" i="18"/>
  <c r="K737" i="18"/>
  <c r="J737" i="18"/>
  <c r="I737" i="18"/>
  <c r="H737" i="18"/>
  <c r="G737" i="18"/>
  <c r="F737" i="18"/>
  <c r="E737" i="18"/>
  <c r="D737" i="18"/>
  <c r="B737" i="18"/>
  <c r="AA735" i="18"/>
  <c r="Z735" i="18"/>
  <c r="Y735" i="18"/>
  <c r="X735" i="18"/>
  <c r="W735" i="18"/>
  <c r="V735" i="18"/>
  <c r="U735" i="18"/>
  <c r="T735" i="18"/>
  <c r="S735" i="18"/>
  <c r="R735" i="18"/>
  <c r="Q735" i="18"/>
  <c r="P735" i="18"/>
  <c r="O735" i="18"/>
  <c r="N735" i="18"/>
  <c r="M735" i="18"/>
  <c r="L735" i="18"/>
  <c r="K735" i="18"/>
  <c r="J735" i="18"/>
  <c r="I735" i="18"/>
  <c r="H735" i="18"/>
  <c r="G735" i="18"/>
  <c r="F735" i="18"/>
  <c r="E735" i="18"/>
  <c r="D735" i="18"/>
  <c r="B735" i="18"/>
  <c r="AA733" i="18"/>
  <c r="Z733" i="18"/>
  <c r="Y733" i="18"/>
  <c r="X733" i="18"/>
  <c r="W733" i="18"/>
  <c r="V733" i="18"/>
  <c r="U733" i="18"/>
  <c r="T733" i="18"/>
  <c r="S733" i="18"/>
  <c r="R733" i="18"/>
  <c r="Q733" i="18"/>
  <c r="P733" i="18"/>
  <c r="O733" i="18"/>
  <c r="N733" i="18"/>
  <c r="M733" i="18"/>
  <c r="L733" i="18"/>
  <c r="K733" i="18"/>
  <c r="J733" i="18"/>
  <c r="I733" i="18"/>
  <c r="H733" i="18"/>
  <c r="G733" i="18"/>
  <c r="F733" i="18"/>
  <c r="E733" i="18"/>
  <c r="D733" i="18"/>
  <c r="B733" i="18"/>
  <c r="AA731" i="18"/>
  <c r="Z731" i="18"/>
  <c r="Y731" i="18"/>
  <c r="X731" i="18"/>
  <c r="W731" i="18"/>
  <c r="V731" i="18"/>
  <c r="U731" i="18"/>
  <c r="T731" i="18"/>
  <c r="S731" i="18"/>
  <c r="R731" i="18"/>
  <c r="Q731" i="18"/>
  <c r="P731" i="18"/>
  <c r="O731" i="18"/>
  <c r="N731" i="18"/>
  <c r="M731" i="18"/>
  <c r="L731" i="18"/>
  <c r="K731" i="18"/>
  <c r="J731" i="18"/>
  <c r="I731" i="18"/>
  <c r="H731" i="18"/>
  <c r="G731" i="18"/>
  <c r="F731" i="18"/>
  <c r="E731" i="18"/>
  <c r="D731" i="18"/>
  <c r="B731" i="18"/>
  <c r="AA729" i="18"/>
  <c r="Z729" i="18"/>
  <c r="Y729" i="18"/>
  <c r="X729" i="18"/>
  <c r="W729" i="18"/>
  <c r="V729" i="18"/>
  <c r="U729" i="18"/>
  <c r="T729" i="18"/>
  <c r="S729" i="18"/>
  <c r="R729" i="18"/>
  <c r="Q729" i="18"/>
  <c r="P729" i="18"/>
  <c r="O729" i="18"/>
  <c r="N729" i="18"/>
  <c r="M729" i="18"/>
  <c r="L729" i="18"/>
  <c r="K729" i="18"/>
  <c r="J729" i="18"/>
  <c r="I729" i="18"/>
  <c r="H729" i="18"/>
  <c r="G729" i="18"/>
  <c r="F729" i="18"/>
  <c r="E729" i="18"/>
  <c r="D729" i="18"/>
  <c r="B729" i="18"/>
  <c r="AA727" i="18"/>
  <c r="Z727" i="18"/>
  <c r="Y727" i="18"/>
  <c r="X727" i="18"/>
  <c r="W727" i="18"/>
  <c r="V727" i="18"/>
  <c r="U727" i="18"/>
  <c r="T727" i="18"/>
  <c r="S727" i="18"/>
  <c r="R727" i="18"/>
  <c r="Q727" i="18"/>
  <c r="P727" i="18"/>
  <c r="O727" i="18"/>
  <c r="N727" i="18"/>
  <c r="M727" i="18"/>
  <c r="L727" i="18"/>
  <c r="K727" i="18"/>
  <c r="J727" i="18"/>
  <c r="I727" i="18"/>
  <c r="H727" i="18"/>
  <c r="G727" i="18"/>
  <c r="F727" i="18"/>
  <c r="E727" i="18"/>
  <c r="D727" i="18"/>
  <c r="B727" i="18"/>
  <c r="AA725" i="18"/>
  <c r="Z725" i="18"/>
  <c r="Y725" i="18"/>
  <c r="X725" i="18"/>
  <c r="W725" i="18"/>
  <c r="V725" i="18"/>
  <c r="U725" i="18"/>
  <c r="T725" i="18"/>
  <c r="S725" i="18"/>
  <c r="R725" i="18"/>
  <c r="Q725" i="18"/>
  <c r="P725" i="18"/>
  <c r="O725" i="18"/>
  <c r="N725" i="18"/>
  <c r="M725" i="18"/>
  <c r="L725" i="18"/>
  <c r="K725" i="18"/>
  <c r="J725" i="18"/>
  <c r="I725" i="18"/>
  <c r="H725" i="18"/>
  <c r="G725" i="18"/>
  <c r="F725" i="18"/>
  <c r="E725" i="18"/>
  <c r="D725" i="18"/>
  <c r="B725" i="18"/>
  <c r="AA723" i="18"/>
  <c r="Z723" i="18"/>
  <c r="Y723" i="18"/>
  <c r="X723" i="18"/>
  <c r="W723" i="18"/>
  <c r="V723" i="18"/>
  <c r="U723" i="18"/>
  <c r="T723" i="18"/>
  <c r="S723" i="18"/>
  <c r="R723" i="18"/>
  <c r="Q723" i="18"/>
  <c r="P723" i="18"/>
  <c r="O723" i="18"/>
  <c r="N723" i="18"/>
  <c r="M723" i="18"/>
  <c r="L723" i="18"/>
  <c r="K723" i="18"/>
  <c r="J723" i="18"/>
  <c r="I723" i="18"/>
  <c r="H723" i="18"/>
  <c r="G723" i="18"/>
  <c r="F723" i="18"/>
  <c r="E723" i="18"/>
  <c r="D723" i="18"/>
  <c r="B723" i="18"/>
  <c r="AA721" i="18"/>
  <c r="Z721" i="18"/>
  <c r="Y721" i="18"/>
  <c r="X721" i="18"/>
  <c r="W721" i="18"/>
  <c r="V721" i="18"/>
  <c r="U721" i="18"/>
  <c r="T721" i="18"/>
  <c r="S721" i="18"/>
  <c r="R721" i="18"/>
  <c r="Q721" i="18"/>
  <c r="P721" i="18"/>
  <c r="O721" i="18"/>
  <c r="N721" i="18"/>
  <c r="M721" i="18"/>
  <c r="L721" i="18"/>
  <c r="K721" i="18"/>
  <c r="J721" i="18"/>
  <c r="I721" i="18"/>
  <c r="H721" i="18"/>
  <c r="G721" i="18"/>
  <c r="F721" i="18"/>
  <c r="E721" i="18"/>
  <c r="D721" i="18"/>
  <c r="B721" i="18"/>
  <c r="AA719" i="18"/>
  <c r="Z719" i="18"/>
  <c r="Y719" i="18"/>
  <c r="X719" i="18"/>
  <c r="W719" i="18"/>
  <c r="V719" i="18"/>
  <c r="U719" i="18"/>
  <c r="T719" i="18"/>
  <c r="S719" i="18"/>
  <c r="R719" i="18"/>
  <c r="Q719" i="18"/>
  <c r="P719" i="18"/>
  <c r="O719" i="18"/>
  <c r="N719" i="18"/>
  <c r="M719" i="18"/>
  <c r="L719" i="18"/>
  <c r="K719" i="18"/>
  <c r="J719" i="18"/>
  <c r="I719" i="18"/>
  <c r="H719" i="18"/>
  <c r="G719" i="18"/>
  <c r="F719" i="18"/>
  <c r="E719" i="18"/>
  <c r="D719" i="18"/>
  <c r="B719" i="18"/>
  <c r="AA717" i="18"/>
  <c r="Z717" i="18"/>
  <c r="Y717" i="18"/>
  <c r="X717" i="18"/>
  <c r="W717" i="18"/>
  <c r="V717" i="18"/>
  <c r="U717" i="18"/>
  <c r="T717" i="18"/>
  <c r="S717" i="18"/>
  <c r="R717" i="18"/>
  <c r="Q717" i="18"/>
  <c r="P717" i="18"/>
  <c r="O717" i="18"/>
  <c r="N717" i="18"/>
  <c r="M717" i="18"/>
  <c r="L717" i="18"/>
  <c r="K717" i="18"/>
  <c r="J717" i="18"/>
  <c r="I717" i="18"/>
  <c r="H717" i="18"/>
  <c r="G717" i="18"/>
  <c r="F717" i="18"/>
  <c r="E717" i="18"/>
  <c r="D717" i="18"/>
  <c r="B717" i="18"/>
  <c r="AA715" i="18"/>
  <c r="Z715" i="18"/>
  <c r="Y715" i="18"/>
  <c r="X715" i="18"/>
  <c r="W715" i="18"/>
  <c r="V715" i="18"/>
  <c r="U715" i="18"/>
  <c r="T715" i="18"/>
  <c r="S715" i="18"/>
  <c r="R715" i="18"/>
  <c r="Q715" i="18"/>
  <c r="P715" i="18"/>
  <c r="O715" i="18"/>
  <c r="N715" i="18"/>
  <c r="M715" i="18"/>
  <c r="L715" i="18"/>
  <c r="K715" i="18"/>
  <c r="J715" i="18"/>
  <c r="I715" i="18"/>
  <c r="H715" i="18"/>
  <c r="G715" i="18"/>
  <c r="F715" i="18"/>
  <c r="E715" i="18"/>
  <c r="D715" i="18"/>
  <c r="B715" i="18"/>
  <c r="AA713" i="18"/>
  <c r="Z713" i="18"/>
  <c r="Y713" i="18"/>
  <c r="X713" i="18"/>
  <c r="W713" i="18"/>
  <c r="V713" i="18"/>
  <c r="U713" i="18"/>
  <c r="T713" i="18"/>
  <c r="S713" i="18"/>
  <c r="R713" i="18"/>
  <c r="Q713" i="18"/>
  <c r="P713" i="18"/>
  <c r="O713" i="18"/>
  <c r="N713" i="18"/>
  <c r="M713" i="18"/>
  <c r="L713" i="18"/>
  <c r="K713" i="18"/>
  <c r="J713" i="18"/>
  <c r="I713" i="18"/>
  <c r="H713" i="18"/>
  <c r="G713" i="18"/>
  <c r="F713" i="18"/>
  <c r="E713" i="18"/>
  <c r="D713" i="18"/>
  <c r="B713" i="18"/>
  <c r="AA711" i="18"/>
  <c r="Z711" i="18"/>
  <c r="Y711" i="18"/>
  <c r="X711" i="18"/>
  <c r="W711" i="18"/>
  <c r="V711" i="18"/>
  <c r="U711" i="18"/>
  <c r="T711" i="18"/>
  <c r="S711" i="18"/>
  <c r="R711" i="18"/>
  <c r="Q711" i="18"/>
  <c r="P711" i="18"/>
  <c r="O711" i="18"/>
  <c r="N711" i="18"/>
  <c r="M711" i="18"/>
  <c r="L711" i="18"/>
  <c r="K711" i="18"/>
  <c r="J711" i="18"/>
  <c r="I711" i="18"/>
  <c r="H711" i="18"/>
  <c r="G711" i="18"/>
  <c r="F711" i="18"/>
  <c r="E711" i="18"/>
  <c r="D711" i="18"/>
  <c r="B711" i="18"/>
  <c r="AA709" i="18"/>
  <c r="Z709" i="18"/>
  <c r="Y709" i="18"/>
  <c r="X709" i="18"/>
  <c r="W709" i="18"/>
  <c r="V709" i="18"/>
  <c r="U709" i="18"/>
  <c r="T709" i="18"/>
  <c r="S709" i="18"/>
  <c r="R709" i="18"/>
  <c r="Q709" i="18"/>
  <c r="P709" i="18"/>
  <c r="O709" i="18"/>
  <c r="N709" i="18"/>
  <c r="M709" i="18"/>
  <c r="L709" i="18"/>
  <c r="K709" i="18"/>
  <c r="J709" i="18"/>
  <c r="I709" i="18"/>
  <c r="H709" i="18"/>
  <c r="G709" i="18"/>
  <c r="F709" i="18"/>
  <c r="E709" i="18"/>
  <c r="D709" i="18"/>
  <c r="B709" i="18"/>
  <c r="AA703" i="18"/>
  <c r="Z703" i="18"/>
  <c r="Y703" i="18"/>
  <c r="X703" i="18"/>
  <c r="W703" i="18"/>
  <c r="V703" i="18"/>
  <c r="U703" i="18"/>
  <c r="T703" i="18"/>
  <c r="S703" i="18"/>
  <c r="R703" i="18"/>
  <c r="Q703" i="18"/>
  <c r="P703" i="18"/>
  <c r="O703" i="18"/>
  <c r="N703" i="18"/>
  <c r="M703" i="18"/>
  <c r="L703" i="18"/>
  <c r="K703" i="18"/>
  <c r="J703" i="18"/>
  <c r="I703" i="18"/>
  <c r="H703" i="18"/>
  <c r="G703" i="18"/>
  <c r="F703" i="18"/>
  <c r="E703" i="18"/>
  <c r="D703" i="18"/>
  <c r="B703" i="18"/>
  <c r="AA701" i="18"/>
  <c r="Z701" i="18"/>
  <c r="Y701" i="18"/>
  <c r="X701" i="18"/>
  <c r="W701" i="18"/>
  <c r="V701" i="18"/>
  <c r="U701" i="18"/>
  <c r="T701" i="18"/>
  <c r="S701" i="18"/>
  <c r="R701" i="18"/>
  <c r="Q701" i="18"/>
  <c r="P701" i="18"/>
  <c r="O701" i="18"/>
  <c r="N701" i="18"/>
  <c r="M701" i="18"/>
  <c r="L701" i="18"/>
  <c r="K701" i="18"/>
  <c r="J701" i="18"/>
  <c r="I701" i="18"/>
  <c r="H701" i="18"/>
  <c r="G701" i="18"/>
  <c r="F701" i="18"/>
  <c r="E701" i="18"/>
  <c r="D701" i="18"/>
  <c r="B701" i="18"/>
  <c r="AA699" i="18"/>
  <c r="Z699" i="18"/>
  <c r="Y699" i="18"/>
  <c r="X699" i="18"/>
  <c r="W699" i="18"/>
  <c r="V699" i="18"/>
  <c r="U699" i="18"/>
  <c r="T699" i="18"/>
  <c r="S699" i="18"/>
  <c r="R699" i="18"/>
  <c r="Q699" i="18"/>
  <c r="P699" i="18"/>
  <c r="O699" i="18"/>
  <c r="N699" i="18"/>
  <c r="M699" i="18"/>
  <c r="L699" i="18"/>
  <c r="K699" i="18"/>
  <c r="J699" i="18"/>
  <c r="I699" i="18"/>
  <c r="H699" i="18"/>
  <c r="G699" i="18"/>
  <c r="F699" i="18"/>
  <c r="E699" i="18"/>
  <c r="D699" i="18"/>
  <c r="B699" i="18"/>
  <c r="AA697" i="18"/>
  <c r="Z697" i="18"/>
  <c r="Y697" i="18"/>
  <c r="X697" i="18"/>
  <c r="W697" i="18"/>
  <c r="V697" i="18"/>
  <c r="U697" i="18"/>
  <c r="T697" i="18"/>
  <c r="S697" i="18"/>
  <c r="R697" i="18"/>
  <c r="Q697" i="18"/>
  <c r="P697" i="18"/>
  <c r="O697" i="18"/>
  <c r="N697" i="18"/>
  <c r="M697" i="18"/>
  <c r="L697" i="18"/>
  <c r="K697" i="18"/>
  <c r="J697" i="18"/>
  <c r="I697" i="18"/>
  <c r="H697" i="18"/>
  <c r="G697" i="18"/>
  <c r="F697" i="18"/>
  <c r="E697" i="18"/>
  <c r="D697" i="18"/>
  <c r="B697" i="18"/>
  <c r="AA695" i="18"/>
  <c r="Z695" i="18"/>
  <c r="Y695" i="18"/>
  <c r="X695" i="18"/>
  <c r="W695" i="18"/>
  <c r="V695" i="18"/>
  <c r="U695" i="18"/>
  <c r="T695" i="18"/>
  <c r="S695" i="18"/>
  <c r="R695" i="18"/>
  <c r="Q695" i="18"/>
  <c r="P695" i="18"/>
  <c r="O695" i="18"/>
  <c r="N695" i="18"/>
  <c r="M695" i="18"/>
  <c r="L695" i="18"/>
  <c r="K695" i="18"/>
  <c r="J695" i="18"/>
  <c r="I695" i="18"/>
  <c r="H695" i="18"/>
  <c r="G695" i="18"/>
  <c r="F695" i="18"/>
  <c r="E695" i="18"/>
  <c r="D695" i="18"/>
  <c r="B695" i="18"/>
  <c r="AA693" i="18"/>
  <c r="Z693" i="18"/>
  <c r="Y693" i="18"/>
  <c r="X693" i="18"/>
  <c r="W693" i="18"/>
  <c r="V693" i="18"/>
  <c r="U693" i="18"/>
  <c r="T693" i="18"/>
  <c r="S693" i="18"/>
  <c r="R693" i="18"/>
  <c r="Q693" i="18"/>
  <c r="P693" i="18"/>
  <c r="O693" i="18"/>
  <c r="N693" i="18"/>
  <c r="M693" i="18"/>
  <c r="L693" i="18"/>
  <c r="K693" i="18"/>
  <c r="J693" i="18"/>
  <c r="I693" i="18"/>
  <c r="H693" i="18"/>
  <c r="G693" i="18"/>
  <c r="F693" i="18"/>
  <c r="E693" i="18"/>
  <c r="D693" i="18"/>
  <c r="B693" i="18"/>
  <c r="AA691" i="18"/>
  <c r="Z691" i="18"/>
  <c r="Y691" i="18"/>
  <c r="X691" i="18"/>
  <c r="W691" i="18"/>
  <c r="V691" i="18"/>
  <c r="U691" i="18"/>
  <c r="T691" i="18"/>
  <c r="S691" i="18"/>
  <c r="R691" i="18"/>
  <c r="Q691" i="18"/>
  <c r="P691" i="18"/>
  <c r="O691" i="18"/>
  <c r="N691" i="18"/>
  <c r="M691" i="18"/>
  <c r="L691" i="18"/>
  <c r="K691" i="18"/>
  <c r="J691" i="18"/>
  <c r="I691" i="18"/>
  <c r="H691" i="18"/>
  <c r="G691" i="18"/>
  <c r="F691" i="18"/>
  <c r="E691" i="18"/>
  <c r="D691" i="18"/>
  <c r="B691" i="18"/>
  <c r="AA689" i="18"/>
  <c r="Z689" i="18"/>
  <c r="Y689" i="18"/>
  <c r="X689" i="18"/>
  <c r="W689" i="18"/>
  <c r="V689" i="18"/>
  <c r="U689" i="18"/>
  <c r="T689" i="18"/>
  <c r="S689" i="18"/>
  <c r="R689" i="18"/>
  <c r="Q689" i="18"/>
  <c r="P689" i="18"/>
  <c r="O689" i="18"/>
  <c r="N689" i="18"/>
  <c r="M689" i="18"/>
  <c r="L689" i="18"/>
  <c r="K689" i="18"/>
  <c r="J689" i="18"/>
  <c r="I689" i="18"/>
  <c r="H689" i="18"/>
  <c r="G689" i="18"/>
  <c r="F689" i="18"/>
  <c r="E689" i="18"/>
  <c r="D689" i="18"/>
  <c r="B689" i="18"/>
  <c r="AA687" i="18"/>
  <c r="Z687" i="18"/>
  <c r="Y687" i="18"/>
  <c r="X687" i="18"/>
  <c r="W687" i="18"/>
  <c r="V687" i="18"/>
  <c r="U687" i="18"/>
  <c r="T687" i="18"/>
  <c r="S687" i="18"/>
  <c r="R687" i="18"/>
  <c r="Q687" i="18"/>
  <c r="P687" i="18"/>
  <c r="O687" i="18"/>
  <c r="N687" i="18"/>
  <c r="M687" i="18"/>
  <c r="L687" i="18"/>
  <c r="K687" i="18"/>
  <c r="J687" i="18"/>
  <c r="I687" i="18"/>
  <c r="H687" i="18"/>
  <c r="G687" i="18"/>
  <c r="F687" i="18"/>
  <c r="E687" i="18"/>
  <c r="D687" i="18"/>
  <c r="B687" i="18"/>
  <c r="AA685" i="18"/>
  <c r="Z685" i="18"/>
  <c r="Y685" i="18"/>
  <c r="X685" i="18"/>
  <c r="W685" i="18"/>
  <c r="V685" i="18"/>
  <c r="U685" i="18"/>
  <c r="T685" i="18"/>
  <c r="S685" i="18"/>
  <c r="R685" i="18"/>
  <c r="Q685" i="18"/>
  <c r="P685" i="18"/>
  <c r="O685" i="18"/>
  <c r="N685" i="18"/>
  <c r="M685" i="18"/>
  <c r="L685" i="18"/>
  <c r="K685" i="18"/>
  <c r="J685" i="18"/>
  <c r="I685" i="18"/>
  <c r="H685" i="18"/>
  <c r="G685" i="18"/>
  <c r="F685" i="18"/>
  <c r="E685" i="18"/>
  <c r="D685" i="18"/>
  <c r="B685" i="18"/>
  <c r="AA683" i="18"/>
  <c r="Z683" i="18"/>
  <c r="Y683" i="18"/>
  <c r="X683" i="18"/>
  <c r="W683" i="18"/>
  <c r="V683" i="18"/>
  <c r="U683" i="18"/>
  <c r="T683" i="18"/>
  <c r="S683" i="18"/>
  <c r="R683" i="18"/>
  <c r="Q683" i="18"/>
  <c r="P683" i="18"/>
  <c r="O683" i="18"/>
  <c r="N683" i="18"/>
  <c r="M683" i="18"/>
  <c r="L683" i="18"/>
  <c r="K683" i="18"/>
  <c r="J683" i="18"/>
  <c r="I683" i="18"/>
  <c r="H683" i="18"/>
  <c r="G683" i="18"/>
  <c r="F683" i="18"/>
  <c r="E683" i="18"/>
  <c r="D683" i="18"/>
  <c r="B683" i="18"/>
  <c r="AA681" i="18"/>
  <c r="Z681" i="18"/>
  <c r="Y681" i="18"/>
  <c r="X681" i="18"/>
  <c r="W681" i="18"/>
  <c r="V681" i="18"/>
  <c r="U681" i="18"/>
  <c r="T681" i="18"/>
  <c r="S681" i="18"/>
  <c r="R681" i="18"/>
  <c r="Q681" i="18"/>
  <c r="P681" i="18"/>
  <c r="O681" i="18"/>
  <c r="N681" i="18"/>
  <c r="M681" i="18"/>
  <c r="L681" i="18"/>
  <c r="K681" i="18"/>
  <c r="J681" i="18"/>
  <c r="I681" i="18"/>
  <c r="H681" i="18"/>
  <c r="G681" i="18"/>
  <c r="F681" i="18"/>
  <c r="E681" i="18"/>
  <c r="D681" i="18"/>
  <c r="B681" i="18"/>
  <c r="AA679" i="18"/>
  <c r="Z679" i="18"/>
  <c r="Y679" i="18"/>
  <c r="X679" i="18"/>
  <c r="W679" i="18"/>
  <c r="V679" i="18"/>
  <c r="U679" i="18"/>
  <c r="T679" i="18"/>
  <c r="S679" i="18"/>
  <c r="R679" i="18"/>
  <c r="Q679" i="18"/>
  <c r="P679" i="18"/>
  <c r="O679" i="18"/>
  <c r="N679" i="18"/>
  <c r="M679" i="18"/>
  <c r="L679" i="18"/>
  <c r="K679" i="18"/>
  <c r="J679" i="18"/>
  <c r="I679" i="18"/>
  <c r="H679" i="18"/>
  <c r="G679" i="18"/>
  <c r="F679" i="18"/>
  <c r="E679" i="18"/>
  <c r="D679" i="18"/>
  <c r="B679" i="18"/>
  <c r="AA677" i="18"/>
  <c r="Z677" i="18"/>
  <c r="Y677" i="18"/>
  <c r="X677" i="18"/>
  <c r="W677" i="18"/>
  <c r="V677" i="18"/>
  <c r="U677" i="18"/>
  <c r="T677" i="18"/>
  <c r="S677" i="18"/>
  <c r="R677" i="18"/>
  <c r="Q677" i="18"/>
  <c r="P677" i="18"/>
  <c r="O677" i="18"/>
  <c r="N677" i="18"/>
  <c r="M677" i="18"/>
  <c r="L677" i="18"/>
  <c r="K677" i="18"/>
  <c r="J677" i="18"/>
  <c r="I677" i="18"/>
  <c r="H677" i="18"/>
  <c r="G677" i="18"/>
  <c r="F677" i="18"/>
  <c r="E677" i="18"/>
  <c r="D677" i="18"/>
  <c r="B677" i="18"/>
  <c r="AA675" i="18"/>
  <c r="Z675" i="18"/>
  <c r="Y675" i="18"/>
  <c r="X675" i="18"/>
  <c r="W675" i="18"/>
  <c r="V675" i="18"/>
  <c r="U675" i="18"/>
  <c r="T675" i="18"/>
  <c r="S675" i="18"/>
  <c r="R675" i="18"/>
  <c r="Q675" i="18"/>
  <c r="P675" i="18"/>
  <c r="O675" i="18"/>
  <c r="N675" i="18"/>
  <c r="M675" i="18"/>
  <c r="L675" i="18"/>
  <c r="K675" i="18"/>
  <c r="J675" i="18"/>
  <c r="I675" i="18"/>
  <c r="H675" i="18"/>
  <c r="G675" i="18"/>
  <c r="F675" i="18"/>
  <c r="E675" i="18"/>
  <c r="D675" i="18"/>
  <c r="B675" i="18"/>
  <c r="AA673" i="18"/>
  <c r="Z673" i="18"/>
  <c r="Y673" i="18"/>
  <c r="X673" i="18"/>
  <c r="W673" i="18"/>
  <c r="V673" i="18"/>
  <c r="U673" i="18"/>
  <c r="T673" i="18"/>
  <c r="S673" i="18"/>
  <c r="R673" i="18"/>
  <c r="Q673" i="18"/>
  <c r="P673" i="18"/>
  <c r="O673" i="18"/>
  <c r="N673" i="18"/>
  <c r="M673" i="18"/>
  <c r="L673" i="18"/>
  <c r="K673" i="18"/>
  <c r="J673" i="18"/>
  <c r="I673" i="18"/>
  <c r="H673" i="18"/>
  <c r="G673" i="18"/>
  <c r="F673" i="18"/>
  <c r="E673" i="18"/>
  <c r="D673" i="18"/>
  <c r="B673" i="18"/>
  <c r="AA671" i="18"/>
  <c r="Z671" i="18"/>
  <c r="Y671" i="18"/>
  <c r="X671" i="18"/>
  <c r="W671" i="18"/>
  <c r="V671" i="18"/>
  <c r="U671" i="18"/>
  <c r="T671" i="18"/>
  <c r="S671" i="18"/>
  <c r="R671" i="18"/>
  <c r="Q671" i="18"/>
  <c r="P671" i="18"/>
  <c r="O671" i="18"/>
  <c r="N671" i="18"/>
  <c r="M671" i="18"/>
  <c r="L671" i="18"/>
  <c r="K671" i="18"/>
  <c r="J671" i="18"/>
  <c r="I671" i="18"/>
  <c r="H671" i="18"/>
  <c r="G671" i="18"/>
  <c r="F671" i="18"/>
  <c r="E671" i="18"/>
  <c r="D671" i="18"/>
  <c r="B671" i="18"/>
  <c r="AA669" i="18"/>
  <c r="Z669" i="18"/>
  <c r="Y669" i="18"/>
  <c r="X669" i="18"/>
  <c r="W669" i="18"/>
  <c r="V669" i="18"/>
  <c r="U669" i="18"/>
  <c r="T669" i="18"/>
  <c r="S669" i="18"/>
  <c r="R669" i="18"/>
  <c r="Q669" i="18"/>
  <c r="P669" i="18"/>
  <c r="O669" i="18"/>
  <c r="N669" i="18"/>
  <c r="M669" i="18"/>
  <c r="L669" i="18"/>
  <c r="K669" i="18"/>
  <c r="J669" i="18"/>
  <c r="I669" i="18"/>
  <c r="H669" i="18"/>
  <c r="G669" i="18"/>
  <c r="F669" i="18"/>
  <c r="E669" i="18"/>
  <c r="D669" i="18"/>
  <c r="B669" i="18"/>
  <c r="AA667" i="18"/>
  <c r="Z667" i="18"/>
  <c r="Y667" i="18"/>
  <c r="X667" i="18"/>
  <c r="W667" i="18"/>
  <c r="V667" i="18"/>
  <c r="U667" i="18"/>
  <c r="T667" i="18"/>
  <c r="S667" i="18"/>
  <c r="R667" i="18"/>
  <c r="Q667" i="18"/>
  <c r="P667" i="18"/>
  <c r="O667" i="18"/>
  <c r="N667" i="18"/>
  <c r="M667" i="18"/>
  <c r="L667" i="18"/>
  <c r="K667" i="18"/>
  <c r="J667" i="18"/>
  <c r="I667" i="18"/>
  <c r="H667" i="18"/>
  <c r="G667" i="18"/>
  <c r="F667" i="18"/>
  <c r="E667" i="18"/>
  <c r="D667" i="18"/>
  <c r="B667" i="18"/>
  <c r="AA665" i="18"/>
  <c r="Z665" i="18"/>
  <c r="Y665" i="18"/>
  <c r="X665" i="18"/>
  <c r="W665" i="18"/>
  <c r="V665" i="18"/>
  <c r="U665" i="18"/>
  <c r="T665" i="18"/>
  <c r="S665" i="18"/>
  <c r="R665" i="18"/>
  <c r="Q665" i="18"/>
  <c r="P665" i="18"/>
  <c r="O665" i="18"/>
  <c r="N665" i="18"/>
  <c r="M665" i="18"/>
  <c r="L665" i="18"/>
  <c r="K665" i="18"/>
  <c r="J665" i="18"/>
  <c r="I665" i="18"/>
  <c r="H665" i="18"/>
  <c r="G665" i="18"/>
  <c r="F665" i="18"/>
  <c r="E665" i="18"/>
  <c r="D665" i="18"/>
  <c r="B665" i="18"/>
  <c r="AA663" i="18"/>
  <c r="Z663" i="18"/>
  <c r="Y663" i="18"/>
  <c r="X663" i="18"/>
  <c r="W663" i="18"/>
  <c r="V663" i="18"/>
  <c r="U663" i="18"/>
  <c r="T663" i="18"/>
  <c r="S663" i="18"/>
  <c r="R663" i="18"/>
  <c r="Q663" i="18"/>
  <c r="P663" i="18"/>
  <c r="O663" i="18"/>
  <c r="N663" i="18"/>
  <c r="M663" i="18"/>
  <c r="L663" i="18"/>
  <c r="K663" i="18"/>
  <c r="J663" i="18"/>
  <c r="I663" i="18"/>
  <c r="H663" i="18"/>
  <c r="G663" i="18"/>
  <c r="F663" i="18"/>
  <c r="E663" i="18"/>
  <c r="D663" i="18"/>
  <c r="B663" i="18"/>
  <c r="AA661" i="18"/>
  <c r="Z661" i="18"/>
  <c r="Y661" i="18"/>
  <c r="X661" i="18"/>
  <c r="W661" i="18"/>
  <c r="V661" i="18"/>
  <c r="U661" i="18"/>
  <c r="T661" i="18"/>
  <c r="S661" i="18"/>
  <c r="R661" i="18"/>
  <c r="Q661" i="18"/>
  <c r="P661" i="18"/>
  <c r="O661" i="18"/>
  <c r="N661" i="18"/>
  <c r="M661" i="18"/>
  <c r="L661" i="18"/>
  <c r="K661" i="18"/>
  <c r="J661" i="18"/>
  <c r="I661" i="18"/>
  <c r="H661" i="18"/>
  <c r="G661" i="18"/>
  <c r="F661" i="18"/>
  <c r="E661" i="18"/>
  <c r="D661" i="18"/>
  <c r="B661" i="18"/>
  <c r="AA659" i="18"/>
  <c r="Z659" i="18"/>
  <c r="Y659" i="18"/>
  <c r="X659" i="18"/>
  <c r="W659" i="18"/>
  <c r="V659" i="18"/>
  <c r="U659" i="18"/>
  <c r="T659" i="18"/>
  <c r="S659" i="18"/>
  <c r="R659" i="18"/>
  <c r="Q659" i="18"/>
  <c r="P659" i="18"/>
  <c r="O659" i="18"/>
  <c r="N659" i="18"/>
  <c r="M659" i="18"/>
  <c r="L659" i="18"/>
  <c r="K659" i="18"/>
  <c r="J659" i="18"/>
  <c r="I659" i="18"/>
  <c r="H659" i="18"/>
  <c r="G659" i="18"/>
  <c r="F659" i="18"/>
  <c r="E659" i="18"/>
  <c r="D659" i="18"/>
  <c r="B659" i="18"/>
  <c r="AA657" i="18"/>
  <c r="Z657" i="18"/>
  <c r="Y657" i="18"/>
  <c r="X657" i="18"/>
  <c r="W657" i="18"/>
  <c r="V657" i="18"/>
  <c r="U657" i="18"/>
  <c r="T657" i="18"/>
  <c r="S657" i="18"/>
  <c r="R657" i="18"/>
  <c r="Q657" i="18"/>
  <c r="P657" i="18"/>
  <c r="O657" i="18"/>
  <c r="N657" i="18"/>
  <c r="M657" i="18"/>
  <c r="L657" i="18"/>
  <c r="K657" i="18"/>
  <c r="J657" i="18"/>
  <c r="I657" i="18"/>
  <c r="H657" i="18"/>
  <c r="G657" i="18"/>
  <c r="F657" i="18"/>
  <c r="E657" i="18"/>
  <c r="D657" i="18"/>
  <c r="B657" i="18"/>
  <c r="AA655" i="18"/>
  <c r="Z655" i="18"/>
  <c r="Y655" i="18"/>
  <c r="X655" i="18"/>
  <c r="W655" i="18"/>
  <c r="V655" i="18"/>
  <c r="U655" i="18"/>
  <c r="T655" i="18"/>
  <c r="S655" i="18"/>
  <c r="R655" i="18"/>
  <c r="Q655" i="18"/>
  <c r="P655" i="18"/>
  <c r="O655" i="18"/>
  <c r="N655" i="18"/>
  <c r="M655" i="18"/>
  <c r="L655" i="18"/>
  <c r="K655" i="18"/>
  <c r="J655" i="18"/>
  <c r="I655" i="18"/>
  <c r="H655" i="18"/>
  <c r="G655" i="18"/>
  <c r="F655" i="18"/>
  <c r="E655" i="18"/>
  <c r="D655" i="18"/>
  <c r="B655" i="18"/>
  <c r="AA653" i="18"/>
  <c r="Z653" i="18"/>
  <c r="Y653" i="18"/>
  <c r="X653" i="18"/>
  <c r="W653" i="18"/>
  <c r="V653" i="18"/>
  <c r="U653" i="18"/>
  <c r="T653" i="18"/>
  <c r="S653" i="18"/>
  <c r="R653" i="18"/>
  <c r="Q653" i="18"/>
  <c r="P653" i="18"/>
  <c r="O653" i="18"/>
  <c r="N653" i="18"/>
  <c r="M653" i="18"/>
  <c r="L653" i="18"/>
  <c r="K653" i="18"/>
  <c r="J653" i="18"/>
  <c r="I653" i="18"/>
  <c r="H653" i="18"/>
  <c r="G653" i="18"/>
  <c r="F653" i="18"/>
  <c r="E653" i="18"/>
  <c r="D653" i="18"/>
  <c r="B653" i="18"/>
  <c r="AA651" i="18"/>
  <c r="Z651" i="18"/>
  <c r="Y651" i="18"/>
  <c r="X651" i="18"/>
  <c r="W651" i="18"/>
  <c r="V651" i="18"/>
  <c r="U651" i="18"/>
  <c r="T651" i="18"/>
  <c r="S651" i="18"/>
  <c r="R651" i="18"/>
  <c r="Q651" i="18"/>
  <c r="P651" i="18"/>
  <c r="O651" i="18"/>
  <c r="N651" i="18"/>
  <c r="M651" i="18"/>
  <c r="L651" i="18"/>
  <c r="K651" i="18"/>
  <c r="J651" i="18"/>
  <c r="I651" i="18"/>
  <c r="H651" i="18"/>
  <c r="G651" i="18"/>
  <c r="F651" i="18"/>
  <c r="E651" i="18"/>
  <c r="D651" i="18"/>
  <c r="B651" i="18"/>
  <c r="AA649" i="18"/>
  <c r="Z649" i="18"/>
  <c r="Y649" i="18"/>
  <c r="X649" i="18"/>
  <c r="W649" i="18"/>
  <c r="V649" i="18"/>
  <c r="U649" i="18"/>
  <c r="T649" i="18"/>
  <c r="S649" i="18"/>
  <c r="R649" i="18"/>
  <c r="Q649" i="18"/>
  <c r="P649" i="18"/>
  <c r="O649" i="18"/>
  <c r="N649" i="18"/>
  <c r="M649" i="18"/>
  <c r="L649" i="18"/>
  <c r="K649" i="18"/>
  <c r="J649" i="18"/>
  <c r="I649" i="18"/>
  <c r="H649" i="18"/>
  <c r="G649" i="18"/>
  <c r="F649" i="18"/>
  <c r="E649" i="18"/>
  <c r="D649" i="18"/>
  <c r="B649" i="18"/>
  <c r="AA647" i="18"/>
  <c r="Z647" i="18"/>
  <c r="Y647" i="18"/>
  <c r="X647" i="18"/>
  <c r="W647" i="18"/>
  <c r="V647" i="18"/>
  <c r="U647" i="18"/>
  <c r="T647" i="18"/>
  <c r="S647" i="18"/>
  <c r="R647" i="18"/>
  <c r="Q647" i="18"/>
  <c r="P647" i="18"/>
  <c r="O647" i="18"/>
  <c r="N647" i="18"/>
  <c r="M647" i="18"/>
  <c r="L647" i="18"/>
  <c r="K647" i="18"/>
  <c r="J647" i="18"/>
  <c r="I647" i="18"/>
  <c r="H647" i="18"/>
  <c r="G647" i="18"/>
  <c r="F647" i="18"/>
  <c r="E647" i="18"/>
  <c r="D647" i="18"/>
  <c r="B647" i="18"/>
  <c r="AA645" i="18"/>
  <c r="Z645" i="18"/>
  <c r="Y645" i="18"/>
  <c r="X645" i="18"/>
  <c r="W645" i="18"/>
  <c r="V645" i="18"/>
  <c r="U645" i="18"/>
  <c r="T645" i="18"/>
  <c r="S645" i="18"/>
  <c r="R645" i="18"/>
  <c r="Q645" i="18"/>
  <c r="P645" i="18"/>
  <c r="O645" i="18"/>
  <c r="N645" i="18"/>
  <c r="M645" i="18"/>
  <c r="L645" i="18"/>
  <c r="K645" i="18"/>
  <c r="J645" i="18"/>
  <c r="I645" i="18"/>
  <c r="H645" i="18"/>
  <c r="G645" i="18"/>
  <c r="F645" i="18"/>
  <c r="E645" i="18"/>
  <c r="D645" i="18"/>
  <c r="B645" i="18"/>
  <c r="AA643" i="18"/>
  <c r="Z643" i="18"/>
  <c r="Y643" i="18"/>
  <c r="X643" i="18"/>
  <c r="W643" i="18"/>
  <c r="V643" i="18"/>
  <c r="U643" i="18"/>
  <c r="T643" i="18"/>
  <c r="S643" i="18"/>
  <c r="R643" i="18"/>
  <c r="Q643" i="18"/>
  <c r="P643" i="18"/>
  <c r="O643" i="18"/>
  <c r="N643" i="18"/>
  <c r="M643" i="18"/>
  <c r="L643" i="18"/>
  <c r="K643" i="18"/>
  <c r="J643" i="18"/>
  <c r="I643" i="18"/>
  <c r="H643" i="18"/>
  <c r="G643" i="18"/>
  <c r="F643" i="18"/>
  <c r="E643" i="18"/>
  <c r="D643" i="18"/>
  <c r="B643" i="18"/>
  <c r="B634" i="18"/>
  <c r="B629" i="18"/>
  <c r="B624" i="18"/>
  <c r="B619" i="18"/>
  <c r="B614" i="18"/>
  <c r="B609" i="18"/>
  <c r="B604" i="18"/>
  <c r="B599" i="18"/>
  <c r="B594" i="18"/>
  <c r="B589" i="18"/>
  <c r="B584" i="18"/>
  <c r="B579" i="18"/>
  <c r="B574" i="18"/>
  <c r="B569" i="18"/>
  <c r="B564" i="18"/>
  <c r="B559" i="18"/>
  <c r="B554" i="18"/>
  <c r="X551" i="18"/>
  <c r="R551" i="18"/>
  <c r="L551" i="18"/>
  <c r="F551" i="18"/>
  <c r="B549" i="18"/>
  <c r="Y546" i="18"/>
  <c r="S546" i="18"/>
  <c r="M546" i="18"/>
  <c r="G546" i="18"/>
  <c r="B544" i="18"/>
  <c r="Z541" i="18"/>
  <c r="T541" i="18"/>
  <c r="N541" i="18"/>
  <c r="H541" i="18"/>
  <c r="B539" i="18"/>
  <c r="AA536" i="18"/>
  <c r="U536" i="18"/>
  <c r="O536" i="18"/>
  <c r="I536" i="18"/>
  <c r="B534" i="18"/>
  <c r="V531" i="18"/>
  <c r="P531" i="18"/>
  <c r="J531" i="18"/>
  <c r="D531" i="18"/>
  <c r="B529" i="18"/>
  <c r="W526" i="18"/>
  <c r="Q526" i="18"/>
  <c r="K526" i="18"/>
  <c r="E526" i="18"/>
  <c r="B524" i="18"/>
  <c r="X521" i="18"/>
  <c r="V521" i="18"/>
  <c r="R521" i="18"/>
  <c r="P521" i="18"/>
  <c r="L521" i="18"/>
  <c r="J521" i="18"/>
  <c r="F521" i="18"/>
  <c r="D521" i="18"/>
  <c r="B519" i="18"/>
  <c r="Y516" i="18"/>
  <c r="W516" i="18"/>
  <c r="S516" i="18"/>
  <c r="Q516" i="18"/>
  <c r="M516" i="18"/>
  <c r="K516" i="18"/>
  <c r="G516" i="18"/>
  <c r="E516" i="18"/>
  <c r="B514" i="18"/>
  <c r="Z511" i="18"/>
  <c r="X511" i="18"/>
  <c r="T511" i="18"/>
  <c r="R511" i="18"/>
  <c r="N511" i="18"/>
  <c r="L511" i="18"/>
  <c r="H511" i="18"/>
  <c r="F511" i="18"/>
  <c r="B509" i="18"/>
  <c r="AA506" i="18"/>
  <c r="Y506" i="18"/>
  <c r="U506" i="18"/>
  <c r="S506" i="18"/>
  <c r="O506" i="18"/>
  <c r="M506" i="18"/>
  <c r="I506" i="18"/>
  <c r="G506" i="18"/>
  <c r="B504" i="18"/>
  <c r="Z501" i="18"/>
  <c r="V501" i="18"/>
  <c r="T501" i="18"/>
  <c r="P501" i="18"/>
  <c r="N501" i="18"/>
  <c r="J501" i="18"/>
  <c r="H501" i="18"/>
  <c r="D501" i="18"/>
  <c r="B499" i="18"/>
  <c r="AA496" i="18"/>
  <c r="W496" i="18"/>
  <c r="U496" i="18"/>
  <c r="Q496" i="18"/>
  <c r="O496" i="18"/>
  <c r="K496" i="18"/>
  <c r="I496" i="18"/>
  <c r="E496" i="18"/>
  <c r="B494" i="18"/>
  <c r="X491" i="18"/>
  <c r="V491" i="18"/>
  <c r="R491" i="18"/>
  <c r="P491" i="18"/>
  <c r="L491" i="18"/>
  <c r="J491" i="18"/>
  <c r="F491" i="18"/>
  <c r="D491" i="18"/>
  <c r="B489" i="18"/>
  <c r="Y486" i="18"/>
  <c r="W486" i="18"/>
  <c r="S486" i="18"/>
  <c r="Q486" i="18"/>
  <c r="M486" i="18"/>
  <c r="K486" i="18"/>
  <c r="G486" i="18"/>
  <c r="E486" i="18"/>
  <c r="AA636" i="18"/>
  <c r="B484" i="18"/>
  <c r="B475" i="18"/>
  <c r="B470" i="18"/>
  <c r="B465" i="18"/>
  <c r="B460" i="18"/>
  <c r="B455" i="18"/>
  <c r="B450" i="18"/>
  <c r="B445" i="18"/>
  <c r="B440" i="18"/>
  <c r="B435" i="18"/>
  <c r="B430" i="18"/>
  <c r="B425" i="18"/>
  <c r="B420" i="18"/>
  <c r="B415" i="18"/>
  <c r="B410" i="18"/>
  <c r="B405" i="18"/>
  <c r="B400" i="18"/>
  <c r="B395" i="18"/>
  <c r="B390" i="18"/>
  <c r="B385" i="18"/>
  <c r="B380" i="18"/>
  <c r="B375" i="18"/>
  <c r="B370" i="18"/>
  <c r="B365" i="18"/>
  <c r="B360" i="18"/>
  <c r="Y357" i="18"/>
  <c r="M357" i="18"/>
  <c r="B355" i="18"/>
  <c r="Z352" i="18"/>
  <c r="N352" i="18"/>
  <c r="B350" i="18"/>
  <c r="Q347" i="18"/>
  <c r="E347" i="18"/>
  <c r="B345" i="18"/>
  <c r="R342" i="18"/>
  <c r="F342" i="18"/>
  <c r="B340" i="18"/>
  <c r="AA337" i="18"/>
  <c r="Y337" i="18"/>
  <c r="U337" i="18"/>
  <c r="S337" i="18"/>
  <c r="O337" i="18"/>
  <c r="M337" i="18"/>
  <c r="I337" i="18"/>
  <c r="G337" i="18"/>
  <c r="B335" i="18"/>
  <c r="Z332" i="18"/>
  <c r="V332" i="18"/>
  <c r="T332" i="18"/>
  <c r="P332" i="18"/>
  <c r="N332" i="18"/>
  <c r="J332" i="18"/>
  <c r="H332" i="18"/>
  <c r="D332" i="18"/>
  <c r="B330" i="18"/>
  <c r="AA327" i="18"/>
  <c r="Y327" i="18"/>
  <c r="W327" i="18"/>
  <c r="U327" i="18"/>
  <c r="S327" i="18"/>
  <c r="Q327" i="18"/>
  <c r="O327" i="18"/>
  <c r="M327" i="18"/>
  <c r="K327" i="18"/>
  <c r="I327" i="18"/>
  <c r="G327" i="18"/>
  <c r="E327" i="18"/>
  <c r="K477" i="18"/>
  <c r="B325" i="18"/>
  <c r="B316" i="18"/>
  <c r="B311" i="18"/>
  <c r="B306" i="18"/>
  <c r="B301" i="18"/>
  <c r="B296" i="18"/>
  <c r="B291" i="18"/>
  <c r="B286" i="18"/>
  <c r="B281" i="18"/>
  <c r="B276" i="18"/>
  <c r="B271" i="18"/>
  <c r="B266" i="18"/>
  <c r="B261" i="18"/>
  <c r="B256" i="18"/>
  <c r="B251" i="18"/>
  <c r="B246" i="18"/>
  <c r="B241" i="18"/>
  <c r="B236" i="18"/>
  <c r="B231" i="18"/>
  <c r="B226" i="18"/>
  <c r="B221" i="18"/>
  <c r="B216" i="18"/>
  <c r="B211" i="18"/>
  <c r="B206" i="18"/>
  <c r="B201" i="18"/>
  <c r="B196" i="18"/>
  <c r="B191" i="18"/>
  <c r="B186" i="18"/>
  <c r="B181" i="18"/>
  <c r="B176" i="18"/>
  <c r="B171" i="18"/>
  <c r="Z233" i="18"/>
  <c r="B166" i="18"/>
  <c r="B157" i="18"/>
  <c r="B152" i="18"/>
  <c r="B147" i="18"/>
  <c r="B142" i="18"/>
  <c r="B137" i="18"/>
  <c r="B132" i="18"/>
  <c r="B127" i="18"/>
  <c r="B122" i="18"/>
  <c r="B117" i="18"/>
  <c r="B112" i="18"/>
  <c r="B107" i="18"/>
  <c r="B102" i="18"/>
  <c r="B97" i="18"/>
  <c r="B92" i="18"/>
  <c r="B87" i="18"/>
  <c r="B82" i="18"/>
  <c r="B77" i="18"/>
  <c r="B72" i="18"/>
  <c r="B67" i="18"/>
  <c r="B62" i="18"/>
  <c r="B57" i="18"/>
  <c r="B52" i="18"/>
  <c r="B47" i="18"/>
  <c r="B42" i="18"/>
  <c r="B37" i="18"/>
  <c r="B32" i="18"/>
  <c r="B27" i="18"/>
  <c r="B22" i="18"/>
  <c r="B17" i="18"/>
  <c r="B12" i="18"/>
  <c r="W11" i="18"/>
  <c r="Q11" i="18"/>
  <c r="K11" i="18"/>
  <c r="E11" i="18"/>
  <c r="Y235" i="18"/>
  <c r="Z159" i="18"/>
  <c r="D7" i="18"/>
  <c r="B7" i="18"/>
  <c r="G782" i="17"/>
  <c r="AA769" i="17"/>
  <c r="Z769" i="17"/>
  <c r="Y769" i="17"/>
  <c r="X769" i="17"/>
  <c r="W769" i="17"/>
  <c r="V769" i="17"/>
  <c r="U769" i="17"/>
  <c r="T769" i="17"/>
  <c r="S769" i="17"/>
  <c r="R769" i="17"/>
  <c r="Q769" i="17"/>
  <c r="P769" i="17"/>
  <c r="O769" i="17"/>
  <c r="N769" i="17"/>
  <c r="M769" i="17"/>
  <c r="L769" i="17"/>
  <c r="K769" i="17"/>
  <c r="J769" i="17"/>
  <c r="I769" i="17"/>
  <c r="H769" i="17"/>
  <c r="G769" i="17"/>
  <c r="F769" i="17"/>
  <c r="E769" i="17"/>
  <c r="D769" i="17"/>
  <c r="B769" i="17"/>
  <c r="AA767" i="17"/>
  <c r="Z767" i="17"/>
  <c r="Y767" i="17"/>
  <c r="X767" i="17"/>
  <c r="W767" i="17"/>
  <c r="V767" i="17"/>
  <c r="U767" i="17"/>
  <c r="T767" i="17"/>
  <c r="S767" i="17"/>
  <c r="R767" i="17"/>
  <c r="Q767" i="17"/>
  <c r="P767" i="17"/>
  <c r="O767" i="17"/>
  <c r="N767" i="17"/>
  <c r="M767" i="17"/>
  <c r="L767" i="17"/>
  <c r="K767" i="17"/>
  <c r="J767" i="17"/>
  <c r="I767" i="17"/>
  <c r="H767" i="17"/>
  <c r="G767" i="17"/>
  <c r="F767" i="17"/>
  <c r="E767" i="17"/>
  <c r="D767" i="17"/>
  <c r="B767" i="17"/>
  <c r="AA765" i="17"/>
  <c r="Z765" i="17"/>
  <c r="Y765" i="17"/>
  <c r="X765" i="17"/>
  <c r="W765" i="17"/>
  <c r="V765" i="17"/>
  <c r="U765" i="17"/>
  <c r="T765" i="17"/>
  <c r="S765" i="17"/>
  <c r="R765" i="17"/>
  <c r="Q765" i="17"/>
  <c r="P765" i="17"/>
  <c r="O765" i="17"/>
  <c r="N765" i="17"/>
  <c r="M765" i="17"/>
  <c r="L765" i="17"/>
  <c r="K765" i="17"/>
  <c r="J765" i="17"/>
  <c r="I765" i="17"/>
  <c r="H765" i="17"/>
  <c r="G765" i="17"/>
  <c r="F765" i="17"/>
  <c r="E765" i="17"/>
  <c r="D765" i="17"/>
  <c r="B765" i="17"/>
  <c r="AA763" i="17"/>
  <c r="Z763" i="17"/>
  <c r="Y763" i="17"/>
  <c r="X763" i="17"/>
  <c r="W763" i="17"/>
  <c r="V763" i="17"/>
  <c r="U763" i="17"/>
  <c r="T763" i="17"/>
  <c r="S763" i="17"/>
  <c r="R763" i="17"/>
  <c r="Q763" i="17"/>
  <c r="P763" i="17"/>
  <c r="O763" i="17"/>
  <c r="N763" i="17"/>
  <c r="M763" i="17"/>
  <c r="L763" i="17"/>
  <c r="K763" i="17"/>
  <c r="J763" i="17"/>
  <c r="I763" i="17"/>
  <c r="H763" i="17"/>
  <c r="G763" i="17"/>
  <c r="F763" i="17"/>
  <c r="E763" i="17"/>
  <c r="D763" i="17"/>
  <c r="B763" i="17"/>
  <c r="AA761" i="17"/>
  <c r="Z761" i="17"/>
  <c r="Y761" i="17"/>
  <c r="X761" i="17"/>
  <c r="W761" i="17"/>
  <c r="V761" i="17"/>
  <c r="U761" i="17"/>
  <c r="T761" i="17"/>
  <c r="S761" i="17"/>
  <c r="R761" i="17"/>
  <c r="Q761" i="17"/>
  <c r="P761" i="17"/>
  <c r="O761" i="17"/>
  <c r="N761" i="17"/>
  <c r="M761" i="17"/>
  <c r="L761" i="17"/>
  <c r="K761" i="17"/>
  <c r="J761" i="17"/>
  <c r="I761" i="17"/>
  <c r="H761" i="17"/>
  <c r="G761" i="17"/>
  <c r="F761" i="17"/>
  <c r="E761" i="17"/>
  <c r="D761" i="17"/>
  <c r="B761" i="17"/>
  <c r="AA759" i="17"/>
  <c r="Z759" i="17"/>
  <c r="Y759" i="17"/>
  <c r="X759" i="17"/>
  <c r="W759" i="17"/>
  <c r="V759" i="17"/>
  <c r="U759" i="17"/>
  <c r="T759" i="17"/>
  <c r="S759" i="17"/>
  <c r="R759" i="17"/>
  <c r="Q759" i="17"/>
  <c r="P759" i="17"/>
  <c r="O759" i="17"/>
  <c r="N759" i="17"/>
  <c r="M759" i="17"/>
  <c r="L759" i="17"/>
  <c r="K759" i="17"/>
  <c r="J759" i="17"/>
  <c r="I759" i="17"/>
  <c r="H759" i="17"/>
  <c r="G759" i="17"/>
  <c r="F759" i="17"/>
  <c r="E759" i="17"/>
  <c r="D759" i="17"/>
  <c r="B759" i="17"/>
  <c r="AA757" i="17"/>
  <c r="Z757" i="17"/>
  <c r="Y757" i="17"/>
  <c r="X757" i="17"/>
  <c r="W757" i="17"/>
  <c r="V757" i="17"/>
  <c r="U757" i="17"/>
  <c r="T757" i="17"/>
  <c r="S757" i="17"/>
  <c r="R757" i="17"/>
  <c r="Q757" i="17"/>
  <c r="P757" i="17"/>
  <c r="O757" i="17"/>
  <c r="N757" i="17"/>
  <c r="M757" i="17"/>
  <c r="L757" i="17"/>
  <c r="K757" i="17"/>
  <c r="J757" i="17"/>
  <c r="I757" i="17"/>
  <c r="H757" i="17"/>
  <c r="G757" i="17"/>
  <c r="F757" i="17"/>
  <c r="E757" i="17"/>
  <c r="D757" i="17"/>
  <c r="B757" i="17"/>
  <c r="AA755" i="17"/>
  <c r="Z755" i="17"/>
  <c r="Y755" i="17"/>
  <c r="X755" i="17"/>
  <c r="W755" i="17"/>
  <c r="V755" i="17"/>
  <c r="U755" i="17"/>
  <c r="T755" i="17"/>
  <c r="S755" i="17"/>
  <c r="R755" i="17"/>
  <c r="Q755" i="17"/>
  <c r="P755" i="17"/>
  <c r="O755" i="17"/>
  <c r="N755" i="17"/>
  <c r="M755" i="17"/>
  <c r="L755" i="17"/>
  <c r="K755" i="17"/>
  <c r="J755" i="17"/>
  <c r="I755" i="17"/>
  <c r="H755" i="17"/>
  <c r="G755" i="17"/>
  <c r="F755" i="17"/>
  <c r="E755" i="17"/>
  <c r="D755" i="17"/>
  <c r="B755" i="17"/>
  <c r="AA753" i="17"/>
  <c r="Z753" i="17"/>
  <c r="Y753" i="17"/>
  <c r="X753" i="17"/>
  <c r="W753" i="17"/>
  <c r="V753" i="17"/>
  <c r="U753" i="17"/>
  <c r="T753" i="17"/>
  <c r="S753" i="17"/>
  <c r="R753" i="17"/>
  <c r="Q753" i="17"/>
  <c r="P753" i="17"/>
  <c r="O753" i="17"/>
  <c r="N753" i="17"/>
  <c r="M753" i="17"/>
  <c r="L753" i="17"/>
  <c r="K753" i="17"/>
  <c r="J753" i="17"/>
  <c r="I753" i="17"/>
  <c r="H753" i="17"/>
  <c r="G753" i="17"/>
  <c r="F753" i="17"/>
  <c r="E753" i="17"/>
  <c r="D753" i="17"/>
  <c r="B753" i="17"/>
  <c r="AA751" i="17"/>
  <c r="Z751" i="17"/>
  <c r="Y751" i="17"/>
  <c r="X751" i="17"/>
  <c r="W751" i="17"/>
  <c r="V751" i="17"/>
  <c r="U751" i="17"/>
  <c r="T751" i="17"/>
  <c r="S751" i="17"/>
  <c r="R751" i="17"/>
  <c r="Q751" i="17"/>
  <c r="P751" i="17"/>
  <c r="O751" i="17"/>
  <c r="N751" i="17"/>
  <c r="M751" i="17"/>
  <c r="L751" i="17"/>
  <c r="K751" i="17"/>
  <c r="J751" i="17"/>
  <c r="I751" i="17"/>
  <c r="H751" i="17"/>
  <c r="G751" i="17"/>
  <c r="F751" i="17"/>
  <c r="E751" i="17"/>
  <c r="D751" i="17"/>
  <c r="B751" i="17"/>
  <c r="AA749" i="17"/>
  <c r="Z749" i="17"/>
  <c r="Y749" i="17"/>
  <c r="X749" i="17"/>
  <c r="W749" i="17"/>
  <c r="V749" i="17"/>
  <c r="U749" i="17"/>
  <c r="T749" i="17"/>
  <c r="S749" i="17"/>
  <c r="R749" i="17"/>
  <c r="Q749" i="17"/>
  <c r="P749" i="17"/>
  <c r="O749" i="17"/>
  <c r="N749" i="17"/>
  <c r="M749" i="17"/>
  <c r="L749" i="17"/>
  <c r="K749" i="17"/>
  <c r="J749" i="17"/>
  <c r="I749" i="17"/>
  <c r="H749" i="17"/>
  <c r="G749" i="17"/>
  <c r="F749" i="17"/>
  <c r="E749" i="17"/>
  <c r="D749" i="17"/>
  <c r="B749" i="17"/>
  <c r="AA747" i="17"/>
  <c r="Z747" i="17"/>
  <c r="Y747" i="17"/>
  <c r="X747" i="17"/>
  <c r="W747" i="17"/>
  <c r="V747" i="17"/>
  <c r="U747" i="17"/>
  <c r="T747" i="17"/>
  <c r="S747" i="17"/>
  <c r="R747" i="17"/>
  <c r="Q747" i="17"/>
  <c r="P747" i="17"/>
  <c r="O747" i="17"/>
  <c r="N747" i="17"/>
  <c r="M747" i="17"/>
  <c r="L747" i="17"/>
  <c r="K747" i="17"/>
  <c r="J747" i="17"/>
  <c r="I747" i="17"/>
  <c r="H747" i="17"/>
  <c r="G747" i="17"/>
  <c r="F747" i="17"/>
  <c r="E747" i="17"/>
  <c r="D747" i="17"/>
  <c r="B747" i="17"/>
  <c r="AA745" i="17"/>
  <c r="Z745" i="17"/>
  <c r="Y745" i="17"/>
  <c r="X745" i="17"/>
  <c r="W745" i="17"/>
  <c r="V745" i="17"/>
  <c r="U745" i="17"/>
  <c r="T745" i="17"/>
  <c r="S745" i="17"/>
  <c r="R745" i="17"/>
  <c r="Q745" i="17"/>
  <c r="P745" i="17"/>
  <c r="O745" i="17"/>
  <c r="N745" i="17"/>
  <c r="M745" i="17"/>
  <c r="L745" i="17"/>
  <c r="K745" i="17"/>
  <c r="J745" i="17"/>
  <c r="I745" i="17"/>
  <c r="H745" i="17"/>
  <c r="G745" i="17"/>
  <c r="F745" i="17"/>
  <c r="E745" i="17"/>
  <c r="D745" i="17"/>
  <c r="B745" i="17"/>
  <c r="AA743" i="17"/>
  <c r="Z743" i="17"/>
  <c r="Y743" i="17"/>
  <c r="X743" i="17"/>
  <c r="W743" i="17"/>
  <c r="V743" i="17"/>
  <c r="U743" i="17"/>
  <c r="T743" i="17"/>
  <c r="S743" i="17"/>
  <c r="R743" i="17"/>
  <c r="Q743" i="17"/>
  <c r="P743" i="17"/>
  <c r="O743" i="17"/>
  <c r="N743" i="17"/>
  <c r="M743" i="17"/>
  <c r="L743" i="17"/>
  <c r="K743" i="17"/>
  <c r="J743" i="17"/>
  <c r="I743" i="17"/>
  <c r="H743" i="17"/>
  <c r="G743" i="17"/>
  <c r="F743" i="17"/>
  <c r="E743" i="17"/>
  <c r="D743" i="17"/>
  <c r="B743" i="17"/>
  <c r="AA741" i="17"/>
  <c r="Z741" i="17"/>
  <c r="Y741" i="17"/>
  <c r="X741" i="17"/>
  <c r="W741" i="17"/>
  <c r="V741" i="17"/>
  <c r="U741" i="17"/>
  <c r="T741" i="17"/>
  <c r="S741" i="17"/>
  <c r="R741" i="17"/>
  <c r="Q741" i="17"/>
  <c r="P741" i="17"/>
  <c r="O741" i="17"/>
  <c r="N741" i="17"/>
  <c r="M741" i="17"/>
  <c r="L741" i="17"/>
  <c r="K741" i="17"/>
  <c r="J741" i="17"/>
  <c r="I741" i="17"/>
  <c r="H741" i="17"/>
  <c r="G741" i="17"/>
  <c r="F741" i="17"/>
  <c r="E741" i="17"/>
  <c r="D741" i="17"/>
  <c r="B741" i="17"/>
  <c r="AA739" i="17"/>
  <c r="Z739" i="17"/>
  <c r="Y739" i="17"/>
  <c r="X739" i="17"/>
  <c r="W739" i="17"/>
  <c r="V739" i="17"/>
  <c r="U739" i="17"/>
  <c r="T739" i="17"/>
  <c r="S739" i="17"/>
  <c r="R739" i="17"/>
  <c r="Q739" i="17"/>
  <c r="P739" i="17"/>
  <c r="O739" i="17"/>
  <c r="N739" i="17"/>
  <c r="M739" i="17"/>
  <c r="L739" i="17"/>
  <c r="K739" i="17"/>
  <c r="J739" i="17"/>
  <c r="I739" i="17"/>
  <c r="H739" i="17"/>
  <c r="G739" i="17"/>
  <c r="F739" i="17"/>
  <c r="E739" i="17"/>
  <c r="D739" i="17"/>
  <c r="B739" i="17"/>
  <c r="AA737" i="17"/>
  <c r="Z737" i="17"/>
  <c r="Y737" i="17"/>
  <c r="X737" i="17"/>
  <c r="W737" i="17"/>
  <c r="V737" i="17"/>
  <c r="U737" i="17"/>
  <c r="T737" i="17"/>
  <c r="S737" i="17"/>
  <c r="R737" i="17"/>
  <c r="Q737" i="17"/>
  <c r="P737" i="17"/>
  <c r="O737" i="17"/>
  <c r="N737" i="17"/>
  <c r="M737" i="17"/>
  <c r="L737" i="17"/>
  <c r="K737" i="17"/>
  <c r="J737" i="17"/>
  <c r="I737" i="17"/>
  <c r="H737" i="17"/>
  <c r="G737" i="17"/>
  <c r="F737" i="17"/>
  <c r="E737" i="17"/>
  <c r="D737" i="17"/>
  <c r="B737" i="17"/>
  <c r="AA735" i="17"/>
  <c r="Z735" i="17"/>
  <c r="Y735" i="17"/>
  <c r="X735" i="17"/>
  <c r="W735" i="17"/>
  <c r="V735" i="17"/>
  <c r="U735" i="17"/>
  <c r="T735" i="17"/>
  <c r="S735" i="17"/>
  <c r="R735" i="17"/>
  <c r="Q735" i="17"/>
  <c r="P735" i="17"/>
  <c r="O735" i="17"/>
  <c r="N735" i="17"/>
  <c r="M735" i="17"/>
  <c r="L735" i="17"/>
  <c r="K735" i="17"/>
  <c r="J735" i="17"/>
  <c r="I735" i="17"/>
  <c r="H735" i="17"/>
  <c r="G735" i="17"/>
  <c r="F735" i="17"/>
  <c r="E735" i="17"/>
  <c r="D735" i="17"/>
  <c r="B735" i="17"/>
  <c r="AA733" i="17"/>
  <c r="Z733" i="17"/>
  <c r="Y733" i="17"/>
  <c r="X733" i="17"/>
  <c r="W733" i="17"/>
  <c r="V733" i="17"/>
  <c r="U733" i="17"/>
  <c r="T733" i="17"/>
  <c r="S733" i="17"/>
  <c r="R733" i="17"/>
  <c r="Q733" i="17"/>
  <c r="P733" i="17"/>
  <c r="O733" i="17"/>
  <c r="N733" i="17"/>
  <c r="M733" i="17"/>
  <c r="L733" i="17"/>
  <c r="K733" i="17"/>
  <c r="J733" i="17"/>
  <c r="I733" i="17"/>
  <c r="H733" i="17"/>
  <c r="G733" i="17"/>
  <c r="F733" i="17"/>
  <c r="E733" i="17"/>
  <c r="D733" i="17"/>
  <c r="B733" i="17"/>
  <c r="AA731" i="17"/>
  <c r="Z731" i="17"/>
  <c r="Y731" i="17"/>
  <c r="X731" i="17"/>
  <c r="W731" i="17"/>
  <c r="V731" i="17"/>
  <c r="U731" i="17"/>
  <c r="T731" i="17"/>
  <c r="S731" i="17"/>
  <c r="R731" i="17"/>
  <c r="Q731" i="17"/>
  <c r="P731" i="17"/>
  <c r="O731" i="17"/>
  <c r="N731" i="17"/>
  <c r="M731" i="17"/>
  <c r="L731" i="17"/>
  <c r="K731" i="17"/>
  <c r="J731" i="17"/>
  <c r="I731" i="17"/>
  <c r="H731" i="17"/>
  <c r="G731" i="17"/>
  <c r="F731" i="17"/>
  <c r="E731" i="17"/>
  <c r="D731" i="17"/>
  <c r="B731" i="17"/>
  <c r="AA729" i="17"/>
  <c r="Z729" i="17"/>
  <c r="Y729" i="17"/>
  <c r="X729" i="17"/>
  <c r="W729" i="17"/>
  <c r="V729" i="17"/>
  <c r="U729" i="17"/>
  <c r="T729" i="17"/>
  <c r="S729" i="17"/>
  <c r="R729" i="17"/>
  <c r="Q729" i="17"/>
  <c r="P729" i="17"/>
  <c r="O729" i="17"/>
  <c r="N729" i="17"/>
  <c r="M729" i="17"/>
  <c r="L729" i="17"/>
  <c r="K729" i="17"/>
  <c r="J729" i="17"/>
  <c r="I729" i="17"/>
  <c r="H729" i="17"/>
  <c r="G729" i="17"/>
  <c r="F729" i="17"/>
  <c r="E729" i="17"/>
  <c r="D729" i="17"/>
  <c r="B729" i="17"/>
  <c r="AA727" i="17"/>
  <c r="Z727" i="17"/>
  <c r="Y727" i="17"/>
  <c r="X727" i="17"/>
  <c r="W727" i="17"/>
  <c r="V727" i="17"/>
  <c r="U727" i="17"/>
  <c r="T727" i="17"/>
  <c r="S727" i="17"/>
  <c r="R727" i="17"/>
  <c r="Q727" i="17"/>
  <c r="P727" i="17"/>
  <c r="O727" i="17"/>
  <c r="N727" i="17"/>
  <c r="M727" i="17"/>
  <c r="L727" i="17"/>
  <c r="K727" i="17"/>
  <c r="J727" i="17"/>
  <c r="I727" i="17"/>
  <c r="H727" i="17"/>
  <c r="G727" i="17"/>
  <c r="F727" i="17"/>
  <c r="E727" i="17"/>
  <c r="D727" i="17"/>
  <c r="B727" i="17"/>
  <c r="AA725" i="17"/>
  <c r="Z725" i="17"/>
  <c r="Y725" i="17"/>
  <c r="X725" i="17"/>
  <c r="W725" i="17"/>
  <c r="V725" i="17"/>
  <c r="U725" i="17"/>
  <c r="T725" i="17"/>
  <c r="S725" i="17"/>
  <c r="R725" i="17"/>
  <c r="Q725" i="17"/>
  <c r="P725" i="17"/>
  <c r="O725" i="17"/>
  <c r="N725" i="17"/>
  <c r="M725" i="17"/>
  <c r="L725" i="17"/>
  <c r="K725" i="17"/>
  <c r="J725" i="17"/>
  <c r="I725" i="17"/>
  <c r="H725" i="17"/>
  <c r="G725" i="17"/>
  <c r="F725" i="17"/>
  <c r="E725" i="17"/>
  <c r="D725" i="17"/>
  <c r="B725" i="17"/>
  <c r="AA723" i="17"/>
  <c r="Z723" i="17"/>
  <c r="Y723" i="17"/>
  <c r="X723" i="17"/>
  <c r="W723" i="17"/>
  <c r="V723" i="17"/>
  <c r="U723" i="17"/>
  <c r="T723" i="17"/>
  <c r="S723" i="17"/>
  <c r="R723" i="17"/>
  <c r="Q723" i="17"/>
  <c r="P723" i="17"/>
  <c r="O723" i="17"/>
  <c r="N723" i="17"/>
  <c r="M723" i="17"/>
  <c r="L723" i="17"/>
  <c r="K723" i="17"/>
  <c r="J723" i="17"/>
  <c r="I723" i="17"/>
  <c r="H723" i="17"/>
  <c r="G723" i="17"/>
  <c r="F723" i="17"/>
  <c r="E723" i="17"/>
  <c r="D723" i="17"/>
  <c r="B723" i="17"/>
  <c r="AA721" i="17"/>
  <c r="Z721" i="17"/>
  <c r="Y721" i="17"/>
  <c r="X721" i="17"/>
  <c r="W721" i="17"/>
  <c r="V721" i="17"/>
  <c r="U721" i="17"/>
  <c r="T721" i="17"/>
  <c r="S721" i="17"/>
  <c r="R721" i="17"/>
  <c r="Q721" i="17"/>
  <c r="P721" i="17"/>
  <c r="O721" i="17"/>
  <c r="N721" i="17"/>
  <c r="M721" i="17"/>
  <c r="L721" i="17"/>
  <c r="K721" i="17"/>
  <c r="J721" i="17"/>
  <c r="I721" i="17"/>
  <c r="H721" i="17"/>
  <c r="G721" i="17"/>
  <c r="F721" i="17"/>
  <c r="E721" i="17"/>
  <c r="D721" i="17"/>
  <c r="B721" i="17"/>
  <c r="AA719" i="17"/>
  <c r="Z719" i="17"/>
  <c r="Y719" i="17"/>
  <c r="X719" i="17"/>
  <c r="W719" i="17"/>
  <c r="V719" i="17"/>
  <c r="U719" i="17"/>
  <c r="T719" i="17"/>
  <c r="S719" i="17"/>
  <c r="R719" i="17"/>
  <c r="Q719" i="17"/>
  <c r="P719" i="17"/>
  <c r="O719" i="17"/>
  <c r="N719" i="17"/>
  <c r="M719" i="17"/>
  <c r="L719" i="17"/>
  <c r="K719" i="17"/>
  <c r="J719" i="17"/>
  <c r="I719" i="17"/>
  <c r="H719" i="17"/>
  <c r="G719" i="17"/>
  <c r="F719" i="17"/>
  <c r="E719" i="17"/>
  <c r="D719" i="17"/>
  <c r="B719" i="17"/>
  <c r="AA717" i="17"/>
  <c r="Z717" i="17"/>
  <c r="Y717" i="17"/>
  <c r="X717" i="17"/>
  <c r="W717" i="17"/>
  <c r="V717" i="17"/>
  <c r="U717" i="17"/>
  <c r="T717" i="17"/>
  <c r="S717" i="17"/>
  <c r="R717" i="17"/>
  <c r="Q717" i="17"/>
  <c r="P717" i="17"/>
  <c r="O717" i="17"/>
  <c r="N717" i="17"/>
  <c r="M717" i="17"/>
  <c r="L717" i="17"/>
  <c r="K717" i="17"/>
  <c r="J717" i="17"/>
  <c r="I717" i="17"/>
  <c r="H717" i="17"/>
  <c r="G717" i="17"/>
  <c r="F717" i="17"/>
  <c r="E717" i="17"/>
  <c r="D717" i="17"/>
  <c r="B717" i="17"/>
  <c r="AA715" i="17"/>
  <c r="Z715" i="17"/>
  <c r="Y715" i="17"/>
  <c r="X715" i="17"/>
  <c r="W715" i="17"/>
  <c r="V715" i="17"/>
  <c r="U715" i="17"/>
  <c r="T715" i="17"/>
  <c r="S715" i="17"/>
  <c r="R715" i="17"/>
  <c r="Q715" i="17"/>
  <c r="P715" i="17"/>
  <c r="O715" i="17"/>
  <c r="N715" i="17"/>
  <c r="M715" i="17"/>
  <c r="L715" i="17"/>
  <c r="K715" i="17"/>
  <c r="J715" i="17"/>
  <c r="I715" i="17"/>
  <c r="H715" i="17"/>
  <c r="G715" i="17"/>
  <c r="F715" i="17"/>
  <c r="E715" i="17"/>
  <c r="D715" i="17"/>
  <c r="B715" i="17"/>
  <c r="AA713" i="17"/>
  <c r="Z713" i="17"/>
  <c r="Y713" i="17"/>
  <c r="X713" i="17"/>
  <c r="W713" i="17"/>
  <c r="V713" i="17"/>
  <c r="U713" i="17"/>
  <c r="T713" i="17"/>
  <c r="S713" i="17"/>
  <c r="R713" i="17"/>
  <c r="Q713" i="17"/>
  <c r="P713" i="17"/>
  <c r="O713" i="17"/>
  <c r="N713" i="17"/>
  <c r="M713" i="17"/>
  <c r="L713" i="17"/>
  <c r="K713" i="17"/>
  <c r="J713" i="17"/>
  <c r="I713" i="17"/>
  <c r="H713" i="17"/>
  <c r="G713" i="17"/>
  <c r="F713" i="17"/>
  <c r="E713" i="17"/>
  <c r="D713" i="17"/>
  <c r="B713" i="17"/>
  <c r="AA711" i="17"/>
  <c r="Z711" i="17"/>
  <c r="Y711" i="17"/>
  <c r="X711" i="17"/>
  <c r="W711" i="17"/>
  <c r="V711" i="17"/>
  <c r="U711" i="17"/>
  <c r="T711" i="17"/>
  <c r="S711" i="17"/>
  <c r="R711" i="17"/>
  <c r="Q711" i="17"/>
  <c r="P711" i="17"/>
  <c r="O711" i="17"/>
  <c r="N711" i="17"/>
  <c r="M711" i="17"/>
  <c r="L711" i="17"/>
  <c r="K711" i="17"/>
  <c r="J711" i="17"/>
  <c r="I711" i="17"/>
  <c r="H711" i="17"/>
  <c r="G711" i="17"/>
  <c r="F711" i="17"/>
  <c r="E711" i="17"/>
  <c r="D711" i="17"/>
  <c r="B711" i="17"/>
  <c r="AA709" i="17"/>
  <c r="Z709" i="17"/>
  <c r="Y709" i="17"/>
  <c r="X709" i="17"/>
  <c r="W709" i="17"/>
  <c r="V709" i="17"/>
  <c r="U709" i="17"/>
  <c r="T709" i="17"/>
  <c r="S709" i="17"/>
  <c r="R709" i="17"/>
  <c r="Q709" i="17"/>
  <c r="P709" i="17"/>
  <c r="O709" i="17"/>
  <c r="N709" i="17"/>
  <c r="M709" i="17"/>
  <c r="L709" i="17"/>
  <c r="K709" i="17"/>
  <c r="J709" i="17"/>
  <c r="I709" i="17"/>
  <c r="H709" i="17"/>
  <c r="G709" i="17"/>
  <c r="F709" i="17"/>
  <c r="E709" i="17"/>
  <c r="D709" i="17"/>
  <c r="B709" i="17"/>
  <c r="AA703" i="17"/>
  <c r="Z703" i="17"/>
  <c r="Y703" i="17"/>
  <c r="X703" i="17"/>
  <c r="W703" i="17"/>
  <c r="V703" i="17"/>
  <c r="U703" i="17"/>
  <c r="T703" i="17"/>
  <c r="S703" i="17"/>
  <c r="R703" i="17"/>
  <c r="Q703" i="17"/>
  <c r="P703" i="17"/>
  <c r="O703" i="17"/>
  <c r="N703" i="17"/>
  <c r="M703" i="17"/>
  <c r="L703" i="17"/>
  <c r="K703" i="17"/>
  <c r="J703" i="17"/>
  <c r="I703" i="17"/>
  <c r="H703" i="17"/>
  <c r="G703" i="17"/>
  <c r="F703" i="17"/>
  <c r="E703" i="17"/>
  <c r="D703" i="17"/>
  <c r="B703" i="17"/>
  <c r="AA701" i="17"/>
  <c r="Z701" i="17"/>
  <c r="Y701" i="17"/>
  <c r="X701" i="17"/>
  <c r="W701" i="17"/>
  <c r="V701" i="17"/>
  <c r="U701" i="17"/>
  <c r="T701" i="17"/>
  <c r="S701" i="17"/>
  <c r="R701" i="17"/>
  <c r="Q701" i="17"/>
  <c r="P701" i="17"/>
  <c r="O701" i="17"/>
  <c r="N701" i="17"/>
  <c r="M701" i="17"/>
  <c r="L701" i="17"/>
  <c r="K701" i="17"/>
  <c r="J701" i="17"/>
  <c r="I701" i="17"/>
  <c r="H701" i="17"/>
  <c r="G701" i="17"/>
  <c r="F701" i="17"/>
  <c r="E701" i="17"/>
  <c r="D701" i="17"/>
  <c r="B701" i="17"/>
  <c r="AA699" i="17"/>
  <c r="Z699" i="17"/>
  <c r="Y699" i="17"/>
  <c r="X699" i="17"/>
  <c r="W699" i="17"/>
  <c r="V699" i="17"/>
  <c r="U699" i="17"/>
  <c r="T699" i="17"/>
  <c r="S699" i="17"/>
  <c r="R699" i="17"/>
  <c r="Q699" i="17"/>
  <c r="P699" i="17"/>
  <c r="O699" i="17"/>
  <c r="N699" i="17"/>
  <c r="M699" i="17"/>
  <c r="L699" i="17"/>
  <c r="K699" i="17"/>
  <c r="J699" i="17"/>
  <c r="I699" i="17"/>
  <c r="H699" i="17"/>
  <c r="G699" i="17"/>
  <c r="F699" i="17"/>
  <c r="E699" i="17"/>
  <c r="D699" i="17"/>
  <c r="B699" i="17"/>
  <c r="AA697" i="17"/>
  <c r="Z697" i="17"/>
  <c r="Y697" i="17"/>
  <c r="X697" i="17"/>
  <c r="W697" i="17"/>
  <c r="V697" i="17"/>
  <c r="U697" i="17"/>
  <c r="T697" i="17"/>
  <c r="S697" i="17"/>
  <c r="R697" i="17"/>
  <c r="Q697" i="17"/>
  <c r="P697" i="17"/>
  <c r="O697" i="17"/>
  <c r="N697" i="17"/>
  <c r="M697" i="17"/>
  <c r="L697" i="17"/>
  <c r="K697" i="17"/>
  <c r="J697" i="17"/>
  <c r="I697" i="17"/>
  <c r="H697" i="17"/>
  <c r="G697" i="17"/>
  <c r="F697" i="17"/>
  <c r="E697" i="17"/>
  <c r="D697" i="17"/>
  <c r="B697" i="17"/>
  <c r="AA695" i="17"/>
  <c r="Z695" i="17"/>
  <c r="Y695" i="17"/>
  <c r="X695" i="17"/>
  <c r="W695" i="17"/>
  <c r="V695" i="17"/>
  <c r="U695" i="17"/>
  <c r="T695" i="17"/>
  <c r="S695" i="17"/>
  <c r="R695" i="17"/>
  <c r="Q695" i="17"/>
  <c r="P695" i="17"/>
  <c r="O695" i="17"/>
  <c r="N695" i="17"/>
  <c r="M695" i="17"/>
  <c r="L695" i="17"/>
  <c r="K695" i="17"/>
  <c r="J695" i="17"/>
  <c r="I695" i="17"/>
  <c r="H695" i="17"/>
  <c r="G695" i="17"/>
  <c r="F695" i="17"/>
  <c r="E695" i="17"/>
  <c r="D695" i="17"/>
  <c r="B695" i="17"/>
  <c r="AA693" i="17"/>
  <c r="Z693" i="17"/>
  <c r="Y693" i="17"/>
  <c r="X693" i="17"/>
  <c r="W693" i="17"/>
  <c r="V693" i="17"/>
  <c r="U693" i="17"/>
  <c r="T693" i="17"/>
  <c r="S693" i="17"/>
  <c r="R693" i="17"/>
  <c r="Q693" i="17"/>
  <c r="P693" i="17"/>
  <c r="O693" i="17"/>
  <c r="N693" i="17"/>
  <c r="M693" i="17"/>
  <c r="L693" i="17"/>
  <c r="K693" i="17"/>
  <c r="J693" i="17"/>
  <c r="I693" i="17"/>
  <c r="H693" i="17"/>
  <c r="G693" i="17"/>
  <c r="F693" i="17"/>
  <c r="E693" i="17"/>
  <c r="D693" i="17"/>
  <c r="B693" i="17"/>
  <c r="AA691" i="17"/>
  <c r="Z691" i="17"/>
  <c r="Y691" i="17"/>
  <c r="X691" i="17"/>
  <c r="W691" i="17"/>
  <c r="V691" i="17"/>
  <c r="U691" i="17"/>
  <c r="T691" i="17"/>
  <c r="S691" i="17"/>
  <c r="R691" i="17"/>
  <c r="Q691" i="17"/>
  <c r="P691" i="17"/>
  <c r="O691" i="17"/>
  <c r="N691" i="17"/>
  <c r="M691" i="17"/>
  <c r="L691" i="17"/>
  <c r="K691" i="17"/>
  <c r="J691" i="17"/>
  <c r="I691" i="17"/>
  <c r="H691" i="17"/>
  <c r="G691" i="17"/>
  <c r="F691" i="17"/>
  <c r="E691" i="17"/>
  <c r="D691" i="17"/>
  <c r="B691" i="17"/>
  <c r="AA689" i="17"/>
  <c r="Z689" i="17"/>
  <c r="Y689" i="17"/>
  <c r="X689" i="17"/>
  <c r="W689" i="17"/>
  <c r="V689" i="17"/>
  <c r="U689" i="17"/>
  <c r="T689" i="17"/>
  <c r="S689" i="17"/>
  <c r="R689" i="17"/>
  <c r="Q689" i="17"/>
  <c r="P689" i="17"/>
  <c r="O689" i="17"/>
  <c r="N689" i="17"/>
  <c r="M689" i="17"/>
  <c r="L689" i="17"/>
  <c r="K689" i="17"/>
  <c r="J689" i="17"/>
  <c r="I689" i="17"/>
  <c r="H689" i="17"/>
  <c r="G689" i="17"/>
  <c r="F689" i="17"/>
  <c r="E689" i="17"/>
  <c r="D689" i="17"/>
  <c r="B689" i="17"/>
  <c r="AA687" i="17"/>
  <c r="Z687" i="17"/>
  <c r="Y687" i="17"/>
  <c r="X687" i="17"/>
  <c r="W687" i="17"/>
  <c r="V687" i="17"/>
  <c r="U687" i="17"/>
  <c r="T687" i="17"/>
  <c r="S687" i="17"/>
  <c r="R687" i="17"/>
  <c r="Q687" i="17"/>
  <c r="P687" i="17"/>
  <c r="O687" i="17"/>
  <c r="N687" i="17"/>
  <c r="M687" i="17"/>
  <c r="L687" i="17"/>
  <c r="K687" i="17"/>
  <c r="J687" i="17"/>
  <c r="I687" i="17"/>
  <c r="H687" i="17"/>
  <c r="G687" i="17"/>
  <c r="F687" i="17"/>
  <c r="E687" i="17"/>
  <c r="D687" i="17"/>
  <c r="B687" i="17"/>
  <c r="AA685" i="17"/>
  <c r="Z685" i="17"/>
  <c r="Y685" i="17"/>
  <c r="X685" i="17"/>
  <c r="W685" i="17"/>
  <c r="V685" i="17"/>
  <c r="U685" i="17"/>
  <c r="T685" i="17"/>
  <c r="S685" i="17"/>
  <c r="R685" i="17"/>
  <c r="Q685" i="17"/>
  <c r="P685" i="17"/>
  <c r="O685" i="17"/>
  <c r="N685" i="17"/>
  <c r="M685" i="17"/>
  <c r="L685" i="17"/>
  <c r="K685" i="17"/>
  <c r="J685" i="17"/>
  <c r="I685" i="17"/>
  <c r="H685" i="17"/>
  <c r="G685" i="17"/>
  <c r="F685" i="17"/>
  <c r="E685" i="17"/>
  <c r="D685" i="17"/>
  <c r="B685" i="17"/>
  <c r="AA683" i="17"/>
  <c r="Z683" i="17"/>
  <c r="Y683" i="17"/>
  <c r="X683" i="17"/>
  <c r="W683" i="17"/>
  <c r="V683" i="17"/>
  <c r="U683" i="17"/>
  <c r="T683" i="17"/>
  <c r="S683" i="17"/>
  <c r="R683" i="17"/>
  <c r="Q683" i="17"/>
  <c r="P683" i="17"/>
  <c r="O683" i="17"/>
  <c r="N683" i="17"/>
  <c r="M683" i="17"/>
  <c r="L683" i="17"/>
  <c r="K683" i="17"/>
  <c r="J683" i="17"/>
  <c r="I683" i="17"/>
  <c r="H683" i="17"/>
  <c r="G683" i="17"/>
  <c r="F683" i="17"/>
  <c r="E683" i="17"/>
  <c r="D683" i="17"/>
  <c r="B683" i="17"/>
  <c r="AA681" i="17"/>
  <c r="Z681" i="17"/>
  <c r="Y681" i="17"/>
  <c r="X681" i="17"/>
  <c r="W681" i="17"/>
  <c r="V681" i="17"/>
  <c r="U681" i="17"/>
  <c r="T681" i="17"/>
  <c r="S681" i="17"/>
  <c r="R681" i="17"/>
  <c r="Q681" i="17"/>
  <c r="P681" i="17"/>
  <c r="O681" i="17"/>
  <c r="N681" i="17"/>
  <c r="M681" i="17"/>
  <c r="L681" i="17"/>
  <c r="K681" i="17"/>
  <c r="J681" i="17"/>
  <c r="I681" i="17"/>
  <c r="H681" i="17"/>
  <c r="G681" i="17"/>
  <c r="F681" i="17"/>
  <c r="E681" i="17"/>
  <c r="D681" i="17"/>
  <c r="B681" i="17"/>
  <c r="AA679" i="17"/>
  <c r="Z679" i="17"/>
  <c r="Y679" i="17"/>
  <c r="X679" i="17"/>
  <c r="W679" i="17"/>
  <c r="V679" i="17"/>
  <c r="U679" i="17"/>
  <c r="T679" i="17"/>
  <c r="S679" i="17"/>
  <c r="R679" i="17"/>
  <c r="Q679" i="17"/>
  <c r="P679" i="17"/>
  <c r="O679" i="17"/>
  <c r="N679" i="17"/>
  <c r="M679" i="17"/>
  <c r="L679" i="17"/>
  <c r="K679" i="17"/>
  <c r="J679" i="17"/>
  <c r="I679" i="17"/>
  <c r="H679" i="17"/>
  <c r="G679" i="17"/>
  <c r="F679" i="17"/>
  <c r="E679" i="17"/>
  <c r="D679" i="17"/>
  <c r="B679" i="17"/>
  <c r="AA677" i="17"/>
  <c r="Z677" i="17"/>
  <c r="Y677" i="17"/>
  <c r="X677" i="17"/>
  <c r="W677" i="17"/>
  <c r="V677" i="17"/>
  <c r="U677" i="17"/>
  <c r="T677" i="17"/>
  <c r="S677" i="17"/>
  <c r="R677" i="17"/>
  <c r="Q677" i="17"/>
  <c r="P677" i="17"/>
  <c r="O677" i="17"/>
  <c r="N677" i="17"/>
  <c r="M677" i="17"/>
  <c r="L677" i="17"/>
  <c r="K677" i="17"/>
  <c r="J677" i="17"/>
  <c r="I677" i="17"/>
  <c r="H677" i="17"/>
  <c r="G677" i="17"/>
  <c r="F677" i="17"/>
  <c r="E677" i="17"/>
  <c r="D677" i="17"/>
  <c r="B677" i="17"/>
  <c r="AA675" i="17"/>
  <c r="Z675" i="17"/>
  <c r="Y675" i="17"/>
  <c r="X675" i="17"/>
  <c r="W675" i="17"/>
  <c r="V675" i="17"/>
  <c r="U675" i="17"/>
  <c r="T675" i="17"/>
  <c r="S675" i="17"/>
  <c r="R675" i="17"/>
  <c r="Q675" i="17"/>
  <c r="P675" i="17"/>
  <c r="O675" i="17"/>
  <c r="N675" i="17"/>
  <c r="M675" i="17"/>
  <c r="L675" i="17"/>
  <c r="K675" i="17"/>
  <c r="J675" i="17"/>
  <c r="I675" i="17"/>
  <c r="H675" i="17"/>
  <c r="G675" i="17"/>
  <c r="F675" i="17"/>
  <c r="E675" i="17"/>
  <c r="D675" i="17"/>
  <c r="B675" i="17"/>
  <c r="AA673" i="17"/>
  <c r="Z673" i="17"/>
  <c r="Y673" i="17"/>
  <c r="X673" i="17"/>
  <c r="W673" i="17"/>
  <c r="V673" i="17"/>
  <c r="U673" i="17"/>
  <c r="T673" i="17"/>
  <c r="S673" i="17"/>
  <c r="R673" i="17"/>
  <c r="Q673" i="17"/>
  <c r="P673" i="17"/>
  <c r="O673" i="17"/>
  <c r="N673" i="17"/>
  <c r="M673" i="17"/>
  <c r="L673" i="17"/>
  <c r="K673" i="17"/>
  <c r="J673" i="17"/>
  <c r="I673" i="17"/>
  <c r="H673" i="17"/>
  <c r="G673" i="17"/>
  <c r="F673" i="17"/>
  <c r="E673" i="17"/>
  <c r="D673" i="17"/>
  <c r="B673" i="17"/>
  <c r="AA671" i="17"/>
  <c r="Z671" i="17"/>
  <c r="Y671" i="17"/>
  <c r="X671" i="17"/>
  <c r="W671" i="17"/>
  <c r="V671" i="17"/>
  <c r="U671" i="17"/>
  <c r="T671" i="17"/>
  <c r="S671" i="17"/>
  <c r="R671" i="17"/>
  <c r="Q671" i="17"/>
  <c r="P671" i="17"/>
  <c r="O671" i="17"/>
  <c r="N671" i="17"/>
  <c r="M671" i="17"/>
  <c r="L671" i="17"/>
  <c r="K671" i="17"/>
  <c r="J671" i="17"/>
  <c r="I671" i="17"/>
  <c r="H671" i="17"/>
  <c r="G671" i="17"/>
  <c r="F671" i="17"/>
  <c r="E671" i="17"/>
  <c r="D671" i="17"/>
  <c r="B671" i="17"/>
  <c r="AA669" i="17"/>
  <c r="Z669" i="17"/>
  <c r="Y669" i="17"/>
  <c r="X669" i="17"/>
  <c r="W669" i="17"/>
  <c r="V669" i="17"/>
  <c r="U669" i="17"/>
  <c r="T669" i="17"/>
  <c r="S669" i="17"/>
  <c r="R669" i="17"/>
  <c r="Q669" i="17"/>
  <c r="P669" i="17"/>
  <c r="O669" i="17"/>
  <c r="N669" i="17"/>
  <c r="M669" i="17"/>
  <c r="L669" i="17"/>
  <c r="K669" i="17"/>
  <c r="J669" i="17"/>
  <c r="I669" i="17"/>
  <c r="H669" i="17"/>
  <c r="G669" i="17"/>
  <c r="F669" i="17"/>
  <c r="E669" i="17"/>
  <c r="D669" i="17"/>
  <c r="B669" i="17"/>
  <c r="AA667" i="17"/>
  <c r="Z667" i="17"/>
  <c r="Y667" i="17"/>
  <c r="X667" i="17"/>
  <c r="W667" i="17"/>
  <c r="V667" i="17"/>
  <c r="U667" i="17"/>
  <c r="T667" i="17"/>
  <c r="S667" i="17"/>
  <c r="R667" i="17"/>
  <c r="Q667" i="17"/>
  <c r="P667" i="17"/>
  <c r="O667" i="17"/>
  <c r="N667" i="17"/>
  <c r="M667" i="17"/>
  <c r="L667" i="17"/>
  <c r="K667" i="17"/>
  <c r="J667" i="17"/>
  <c r="I667" i="17"/>
  <c r="H667" i="17"/>
  <c r="G667" i="17"/>
  <c r="F667" i="17"/>
  <c r="E667" i="17"/>
  <c r="D667" i="17"/>
  <c r="B667" i="17"/>
  <c r="AA665" i="17"/>
  <c r="Z665" i="17"/>
  <c r="Y665" i="17"/>
  <c r="X665" i="17"/>
  <c r="W665" i="17"/>
  <c r="V665" i="17"/>
  <c r="U665" i="17"/>
  <c r="T665" i="17"/>
  <c r="S665" i="17"/>
  <c r="R665" i="17"/>
  <c r="Q665" i="17"/>
  <c r="P665" i="17"/>
  <c r="O665" i="17"/>
  <c r="N665" i="17"/>
  <c r="M665" i="17"/>
  <c r="L665" i="17"/>
  <c r="K665" i="17"/>
  <c r="J665" i="17"/>
  <c r="I665" i="17"/>
  <c r="H665" i="17"/>
  <c r="G665" i="17"/>
  <c r="F665" i="17"/>
  <c r="E665" i="17"/>
  <c r="D665" i="17"/>
  <c r="B665" i="17"/>
  <c r="AA663" i="17"/>
  <c r="Z663" i="17"/>
  <c r="Y663" i="17"/>
  <c r="X663" i="17"/>
  <c r="W663" i="17"/>
  <c r="V663" i="17"/>
  <c r="U663" i="17"/>
  <c r="T663" i="17"/>
  <c r="S663" i="17"/>
  <c r="R663" i="17"/>
  <c r="Q663" i="17"/>
  <c r="P663" i="17"/>
  <c r="O663" i="17"/>
  <c r="N663" i="17"/>
  <c r="M663" i="17"/>
  <c r="L663" i="17"/>
  <c r="K663" i="17"/>
  <c r="J663" i="17"/>
  <c r="I663" i="17"/>
  <c r="H663" i="17"/>
  <c r="G663" i="17"/>
  <c r="F663" i="17"/>
  <c r="E663" i="17"/>
  <c r="D663" i="17"/>
  <c r="B663" i="17"/>
  <c r="AA661" i="17"/>
  <c r="Z661" i="17"/>
  <c r="Y661" i="17"/>
  <c r="X661" i="17"/>
  <c r="W661" i="17"/>
  <c r="V661" i="17"/>
  <c r="U661" i="17"/>
  <c r="T661" i="17"/>
  <c r="S661" i="17"/>
  <c r="R661" i="17"/>
  <c r="Q661" i="17"/>
  <c r="P661" i="17"/>
  <c r="O661" i="17"/>
  <c r="N661" i="17"/>
  <c r="M661" i="17"/>
  <c r="L661" i="17"/>
  <c r="K661" i="17"/>
  <c r="J661" i="17"/>
  <c r="I661" i="17"/>
  <c r="H661" i="17"/>
  <c r="G661" i="17"/>
  <c r="F661" i="17"/>
  <c r="E661" i="17"/>
  <c r="D661" i="17"/>
  <c r="B661" i="17"/>
  <c r="AA659" i="17"/>
  <c r="Z659" i="17"/>
  <c r="Y659" i="17"/>
  <c r="X659" i="17"/>
  <c r="W659" i="17"/>
  <c r="V659" i="17"/>
  <c r="U659" i="17"/>
  <c r="T659" i="17"/>
  <c r="S659" i="17"/>
  <c r="R659" i="17"/>
  <c r="Q659" i="17"/>
  <c r="P659" i="17"/>
  <c r="O659" i="17"/>
  <c r="N659" i="17"/>
  <c r="M659" i="17"/>
  <c r="L659" i="17"/>
  <c r="K659" i="17"/>
  <c r="J659" i="17"/>
  <c r="I659" i="17"/>
  <c r="H659" i="17"/>
  <c r="G659" i="17"/>
  <c r="F659" i="17"/>
  <c r="E659" i="17"/>
  <c r="D659" i="17"/>
  <c r="B659" i="17"/>
  <c r="AA657" i="17"/>
  <c r="Z657" i="17"/>
  <c r="Y657" i="17"/>
  <c r="X657" i="17"/>
  <c r="W657" i="17"/>
  <c r="V657" i="17"/>
  <c r="U657" i="17"/>
  <c r="T657" i="17"/>
  <c r="S657" i="17"/>
  <c r="R657" i="17"/>
  <c r="Q657" i="17"/>
  <c r="P657" i="17"/>
  <c r="O657" i="17"/>
  <c r="N657" i="17"/>
  <c r="M657" i="17"/>
  <c r="L657" i="17"/>
  <c r="K657" i="17"/>
  <c r="J657" i="17"/>
  <c r="I657" i="17"/>
  <c r="H657" i="17"/>
  <c r="G657" i="17"/>
  <c r="F657" i="17"/>
  <c r="E657" i="17"/>
  <c r="D657" i="17"/>
  <c r="B657" i="17"/>
  <c r="AA655" i="17"/>
  <c r="Z655" i="17"/>
  <c r="Y655" i="17"/>
  <c r="X655" i="17"/>
  <c r="W655" i="17"/>
  <c r="V655" i="17"/>
  <c r="U655" i="17"/>
  <c r="T655" i="17"/>
  <c r="S655" i="17"/>
  <c r="R655" i="17"/>
  <c r="Q655" i="17"/>
  <c r="P655" i="17"/>
  <c r="O655" i="17"/>
  <c r="N655" i="17"/>
  <c r="M655" i="17"/>
  <c r="L655" i="17"/>
  <c r="K655" i="17"/>
  <c r="J655" i="17"/>
  <c r="I655" i="17"/>
  <c r="H655" i="17"/>
  <c r="G655" i="17"/>
  <c r="F655" i="17"/>
  <c r="E655" i="17"/>
  <c r="D655" i="17"/>
  <c r="B655" i="17"/>
  <c r="AA653" i="17"/>
  <c r="Z653" i="17"/>
  <c r="Y653" i="17"/>
  <c r="X653" i="17"/>
  <c r="W653" i="17"/>
  <c r="V653" i="17"/>
  <c r="U653" i="17"/>
  <c r="T653" i="17"/>
  <c r="S653" i="17"/>
  <c r="R653" i="17"/>
  <c r="Q653" i="17"/>
  <c r="P653" i="17"/>
  <c r="O653" i="17"/>
  <c r="N653" i="17"/>
  <c r="M653" i="17"/>
  <c r="L653" i="17"/>
  <c r="K653" i="17"/>
  <c r="J653" i="17"/>
  <c r="I653" i="17"/>
  <c r="H653" i="17"/>
  <c r="G653" i="17"/>
  <c r="F653" i="17"/>
  <c r="E653" i="17"/>
  <c r="D653" i="17"/>
  <c r="B653" i="17"/>
  <c r="AA651" i="17"/>
  <c r="Z651" i="17"/>
  <c r="Y651" i="17"/>
  <c r="X651" i="17"/>
  <c r="W651" i="17"/>
  <c r="V651" i="17"/>
  <c r="U651" i="17"/>
  <c r="T651" i="17"/>
  <c r="S651" i="17"/>
  <c r="R651" i="17"/>
  <c r="Q651" i="17"/>
  <c r="P651" i="17"/>
  <c r="O651" i="17"/>
  <c r="N651" i="17"/>
  <c r="M651" i="17"/>
  <c r="L651" i="17"/>
  <c r="K651" i="17"/>
  <c r="J651" i="17"/>
  <c r="I651" i="17"/>
  <c r="H651" i="17"/>
  <c r="G651" i="17"/>
  <c r="F651" i="17"/>
  <c r="E651" i="17"/>
  <c r="D651" i="17"/>
  <c r="B651" i="17"/>
  <c r="AA649" i="17"/>
  <c r="Z649" i="17"/>
  <c r="Y649" i="17"/>
  <c r="X649" i="17"/>
  <c r="W649" i="17"/>
  <c r="V649" i="17"/>
  <c r="U649" i="17"/>
  <c r="T649" i="17"/>
  <c r="S649" i="17"/>
  <c r="R649" i="17"/>
  <c r="Q649" i="17"/>
  <c r="P649" i="17"/>
  <c r="O649" i="17"/>
  <c r="N649" i="17"/>
  <c r="M649" i="17"/>
  <c r="L649" i="17"/>
  <c r="K649" i="17"/>
  <c r="J649" i="17"/>
  <c r="I649" i="17"/>
  <c r="H649" i="17"/>
  <c r="G649" i="17"/>
  <c r="F649" i="17"/>
  <c r="E649" i="17"/>
  <c r="D649" i="17"/>
  <c r="B649" i="17"/>
  <c r="AA647" i="17"/>
  <c r="Z647" i="17"/>
  <c r="Y647" i="17"/>
  <c r="X647" i="17"/>
  <c r="W647" i="17"/>
  <c r="V647" i="17"/>
  <c r="U647" i="17"/>
  <c r="T647" i="17"/>
  <c r="S647" i="17"/>
  <c r="R647" i="17"/>
  <c r="Q647" i="17"/>
  <c r="P647" i="17"/>
  <c r="O647" i="17"/>
  <c r="N647" i="17"/>
  <c r="M647" i="17"/>
  <c r="L647" i="17"/>
  <c r="K647" i="17"/>
  <c r="J647" i="17"/>
  <c r="I647" i="17"/>
  <c r="H647" i="17"/>
  <c r="G647" i="17"/>
  <c r="F647" i="17"/>
  <c r="E647" i="17"/>
  <c r="D647" i="17"/>
  <c r="B647" i="17"/>
  <c r="AA645" i="17"/>
  <c r="Z645" i="17"/>
  <c r="Y645" i="17"/>
  <c r="X645" i="17"/>
  <c r="W645" i="17"/>
  <c r="V645" i="17"/>
  <c r="U645" i="17"/>
  <c r="T645" i="17"/>
  <c r="S645" i="17"/>
  <c r="R645" i="17"/>
  <c r="Q645" i="17"/>
  <c r="P645" i="17"/>
  <c r="O645" i="17"/>
  <c r="N645" i="17"/>
  <c r="M645" i="17"/>
  <c r="L645" i="17"/>
  <c r="K645" i="17"/>
  <c r="J645" i="17"/>
  <c r="I645" i="17"/>
  <c r="H645" i="17"/>
  <c r="G645" i="17"/>
  <c r="F645" i="17"/>
  <c r="E645" i="17"/>
  <c r="D645" i="17"/>
  <c r="B645" i="17"/>
  <c r="AA643" i="17"/>
  <c r="Z643" i="17"/>
  <c r="Y643" i="17"/>
  <c r="X643" i="17"/>
  <c r="W643" i="17"/>
  <c r="V643" i="17"/>
  <c r="U643" i="17"/>
  <c r="T643" i="17"/>
  <c r="S643" i="17"/>
  <c r="R643" i="17"/>
  <c r="Q643" i="17"/>
  <c r="P643" i="17"/>
  <c r="O643" i="17"/>
  <c r="N643" i="17"/>
  <c r="M643" i="17"/>
  <c r="L643" i="17"/>
  <c r="K643" i="17"/>
  <c r="J643" i="17"/>
  <c r="I643" i="17"/>
  <c r="H643" i="17"/>
  <c r="G643" i="17"/>
  <c r="F643" i="17"/>
  <c r="E643" i="17"/>
  <c r="D643" i="17"/>
  <c r="B643" i="17"/>
  <c r="B634" i="17"/>
  <c r="B629" i="17"/>
  <c r="B624" i="17"/>
  <c r="B619" i="17"/>
  <c r="B614" i="17"/>
  <c r="B609" i="17"/>
  <c r="B604" i="17"/>
  <c r="B599" i="17"/>
  <c r="B594" i="17"/>
  <c r="B589" i="17"/>
  <c r="B584" i="17"/>
  <c r="B579" i="17"/>
  <c r="B574" i="17"/>
  <c r="B569" i="17"/>
  <c r="B564" i="17"/>
  <c r="B559" i="17"/>
  <c r="B554" i="17"/>
  <c r="B549" i="17"/>
  <c r="B544" i="17"/>
  <c r="B539" i="17"/>
  <c r="B534" i="17"/>
  <c r="B529" i="17"/>
  <c r="B524" i="17"/>
  <c r="B519" i="17"/>
  <c r="B514" i="17"/>
  <c r="B509" i="17"/>
  <c r="B504" i="17"/>
  <c r="B499" i="17"/>
  <c r="B494" i="17"/>
  <c r="B489" i="17"/>
  <c r="K486" i="17"/>
  <c r="E486" i="17"/>
  <c r="R591" i="17"/>
  <c r="B484" i="17"/>
  <c r="B475" i="17"/>
  <c r="B470" i="17"/>
  <c r="B465" i="17"/>
  <c r="B460" i="17"/>
  <c r="B455" i="17"/>
  <c r="B450" i="17"/>
  <c r="B445" i="17"/>
  <c r="B440" i="17"/>
  <c r="B435" i="17"/>
  <c r="B430" i="17"/>
  <c r="B425" i="17"/>
  <c r="B420" i="17"/>
  <c r="B415" i="17"/>
  <c r="B410" i="17"/>
  <c r="B405" i="17"/>
  <c r="B400" i="17"/>
  <c r="B395" i="17"/>
  <c r="B390" i="17"/>
  <c r="B385" i="17"/>
  <c r="B380" i="17"/>
  <c r="B375" i="17"/>
  <c r="AA372" i="17"/>
  <c r="Z372" i="17"/>
  <c r="U372" i="17"/>
  <c r="T372" i="17"/>
  <c r="O372" i="17"/>
  <c r="N372" i="17"/>
  <c r="I372" i="17"/>
  <c r="H372" i="17"/>
  <c r="B370" i="17"/>
  <c r="AA367" i="17"/>
  <c r="V367" i="17"/>
  <c r="U367" i="17"/>
  <c r="P367" i="17"/>
  <c r="O367" i="17"/>
  <c r="J367" i="17"/>
  <c r="I367" i="17"/>
  <c r="D367" i="17"/>
  <c r="B365" i="17"/>
  <c r="W362" i="17"/>
  <c r="V362" i="17"/>
  <c r="Q362" i="17"/>
  <c r="P362" i="17"/>
  <c r="K362" i="17"/>
  <c r="J362" i="17"/>
  <c r="E362" i="17"/>
  <c r="D362" i="17"/>
  <c r="B360" i="17"/>
  <c r="X357" i="17"/>
  <c r="W357" i="17"/>
  <c r="R357" i="17"/>
  <c r="Q357" i="17"/>
  <c r="L357" i="17"/>
  <c r="K357" i="17"/>
  <c r="F357" i="17"/>
  <c r="E357" i="17"/>
  <c r="B355" i="17"/>
  <c r="Y352" i="17"/>
  <c r="X352" i="17"/>
  <c r="S352" i="17"/>
  <c r="R352" i="17"/>
  <c r="M352" i="17"/>
  <c r="L352" i="17"/>
  <c r="G352" i="17"/>
  <c r="F352" i="17"/>
  <c r="B350" i="17"/>
  <c r="Z347" i="17"/>
  <c r="Y347" i="17"/>
  <c r="T347" i="17"/>
  <c r="S347" i="17"/>
  <c r="N347" i="17"/>
  <c r="M347" i="17"/>
  <c r="H347" i="17"/>
  <c r="G347" i="17"/>
  <c r="B345" i="17"/>
  <c r="AA342" i="17"/>
  <c r="Z342" i="17"/>
  <c r="U342" i="17"/>
  <c r="T342" i="17"/>
  <c r="O342" i="17"/>
  <c r="N342" i="17"/>
  <c r="I342" i="17"/>
  <c r="H342" i="17"/>
  <c r="B340" i="17"/>
  <c r="AA337" i="17"/>
  <c r="V337" i="17"/>
  <c r="U337" i="17"/>
  <c r="P337" i="17"/>
  <c r="O337" i="17"/>
  <c r="J337" i="17"/>
  <c r="I337" i="17"/>
  <c r="D337" i="17"/>
  <c r="B335" i="17"/>
  <c r="Z332" i="17"/>
  <c r="Y332" i="17"/>
  <c r="W332" i="17"/>
  <c r="V332" i="17"/>
  <c r="T332" i="17"/>
  <c r="S332" i="17"/>
  <c r="Q332" i="17"/>
  <c r="P332" i="17"/>
  <c r="N332" i="17"/>
  <c r="M332" i="17"/>
  <c r="K332" i="17"/>
  <c r="J332" i="17"/>
  <c r="H332" i="17"/>
  <c r="G332" i="17"/>
  <c r="E332" i="17"/>
  <c r="D332" i="17"/>
  <c r="B330" i="17"/>
  <c r="AA327" i="17"/>
  <c r="Z327" i="17"/>
  <c r="X327" i="17"/>
  <c r="W327" i="17"/>
  <c r="U327" i="17"/>
  <c r="T327" i="17"/>
  <c r="R327" i="17"/>
  <c r="Q327" i="17"/>
  <c r="O327" i="17"/>
  <c r="N327" i="17"/>
  <c r="L327" i="17"/>
  <c r="K327" i="17"/>
  <c r="I327" i="17"/>
  <c r="H327" i="17"/>
  <c r="F327" i="17"/>
  <c r="E327" i="17"/>
  <c r="X477" i="17"/>
  <c r="B325" i="17"/>
  <c r="B316" i="17"/>
  <c r="B311" i="17"/>
  <c r="B306" i="17"/>
  <c r="B301" i="17"/>
  <c r="B296" i="17"/>
  <c r="B291" i="17"/>
  <c r="B286" i="17"/>
  <c r="B281" i="17"/>
  <c r="B276" i="17"/>
  <c r="B271" i="17"/>
  <c r="B266" i="17"/>
  <c r="B261" i="17"/>
  <c r="B256" i="17"/>
  <c r="B251" i="17"/>
  <c r="B246" i="17"/>
  <c r="B241" i="17"/>
  <c r="B236" i="17"/>
  <c r="B231" i="17"/>
  <c r="B226" i="17"/>
  <c r="B221" i="17"/>
  <c r="B216" i="17"/>
  <c r="B211" i="17"/>
  <c r="B206" i="17"/>
  <c r="B201" i="17"/>
  <c r="B196" i="17"/>
  <c r="AA193" i="17"/>
  <c r="U193" i="17"/>
  <c r="O193" i="17"/>
  <c r="I193" i="17"/>
  <c r="B191" i="17"/>
  <c r="V188" i="17"/>
  <c r="P188" i="17"/>
  <c r="M188" i="17"/>
  <c r="J188" i="17"/>
  <c r="G188" i="17"/>
  <c r="D188" i="17"/>
  <c r="B186" i="17"/>
  <c r="AA183" i="17"/>
  <c r="Z183" i="17"/>
  <c r="W183" i="17"/>
  <c r="U183" i="17"/>
  <c r="T183" i="17"/>
  <c r="Q183" i="17"/>
  <c r="O183" i="17"/>
  <c r="N183" i="17"/>
  <c r="K183" i="17"/>
  <c r="I183" i="17"/>
  <c r="H183" i="17"/>
  <c r="E183" i="17"/>
  <c r="B181" i="17"/>
  <c r="AA178" i="17"/>
  <c r="X178" i="17"/>
  <c r="V178" i="17"/>
  <c r="U178" i="17"/>
  <c r="R178" i="17"/>
  <c r="P178" i="17"/>
  <c r="O178" i="17"/>
  <c r="L178" i="17"/>
  <c r="J178" i="17"/>
  <c r="I178" i="17"/>
  <c r="G178" i="17"/>
  <c r="F178" i="17"/>
  <c r="D178" i="17"/>
  <c r="B176" i="17"/>
  <c r="Z173" i="17"/>
  <c r="Y173" i="17"/>
  <c r="W173" i="17"/>
  <c r="V173" i="17"/>
  <c r="T173" i="17"/>
  <c r="S173" i="17"/>
  <c r="Q173" i="17"/>
  <c r="P173" i="17"/>
  <c r="N173" i="17"/>
  <c r="M173" i="17"/>
  <c r="K173" i="17"/>
  <c r="J173" i="17"/>
  <c r="H173" i="17"/>
  <c r="G173" i="17"/>
  <c r="E173" i="17"/>
  <c r="D173" i="17"/>
  <c r="B171" i="17"/>
  <c r="AA168" i="17"/>
  <c r="Z168" i="17"/>
  <c r="X168" i="17"/>
  <c r="W168" i="17"/>
  <c r="U168" i="17"/>
  <c r="T168" i="17"/>
  <c r="R168" i="17"/>
  <c r="Q168" i="17"/>
  <c r="O168" i="17"/>
  <c r="N168" i="17"/>
  <c r="L168" i="17"/>
  <c r="K168" i="17"/>
  <c r="I168" i="17"/>
  <c r="H168" i="17"/>
  <c r="F168" i="17"/>
  <c r="E168" i="17"/>
  <c r="B166" i="17"/>
  <c r="B157" i="17"/>
  <c r="B152" i="17"/>
  <c r="B147" i="17"/>
  <c r="B142" i="17"/>
  <c r="B137" i="17"/>
  <c r="B132" i="17"/>
  <c r="B127" i="17"/>
  <c r="B122" i="17"/>
  <c r="B117" i="17"/>
  <c r="B112" i="17"/>
  <c r="B107" i="17"/>
  <c r="B102" i="17"/>
  <c r="B97" i="17"/>
  <c r="B92" i="17"/>
  <c r="B87" i="17"/>
  <c r="B82" i="17"/>
  <c r="B77" i="17"/>
  <c r="B72" i="17"/>
  <c r="B67" i="17"/>
  <c r="B62" i="17"/>
  <c r="B57" i="17"/>
  <c r="B52" i="17"/>
  <c r="B47" i="17"/>
  <c r="B42" i="17"/>
  <c r="B37" i="17"/>
  <c r="B32" i="17"/>
  <c r="O31" i="17"/>
  <c r="I31" i="17"/>
  <c r="B27" i="17"/>
  <c r="AA26" i="17"/>
  <c r="V26" i="17"/>
  <c r="U26" i="17"/>
  <c r="P26" i="17"/>
  <c r="O26" i="17"/>
  <c r="J26" i="17"/>
  <c r="I26" i="17"/>
  <c r="D26" i="17"/>
  <c r="V24" i="17"/>
  <c r="P24" i="17"/>
  <c r="J24" i="17"/>
  <c r="J22" i="17" s="1"/>
  <c r="D24" i="17"/>
  <c r="V22" i="17"/>
  <c r="P22" i="17"/>
  <c r="D22" i="17"/>
  <c r="B22" i="17"/>
  <c r="W21" i="17"/>
  <c r="V21" i="17"/>
  <c r="Q21" i="17"/>
  <c r="P21" i="17"/>
  <c r="K21" i="17"/>
  <c r="J21" i="17"/>
  <c r="J17" i="17" s="1"/>
  <c r="E21" i="17"/>
  <c r="D21" i="17"/>
  <c r="W19" i="17"/>
  <c r="V19" i="17"/>
  <c r="Q19" i="17"/>
  <c r="P19" i="17"/>
  <c r="P17" i="17" s="1"/>
  <c r="K19" i="17"/>
  <c r="J19" i="17"/>
  <c r="E19" i="17"/>
  <c r="D19" i="17"/>
  <c r="W17" i="17"/>
  <c r="V17" i="17"/>
  <c r="Q17" i="17"/>
  <c r="K17" i="17"/>
  <c r="E17" i="17"/>
  <c r="D17" i="17"/>
  <c r="B17" i="17"/>
  <c r="X16" i="17"/>
  <c r="W16" i="17"/>
  <c r="R16" i="17"/>
  <c r="Q16" i="17"/>
  <c r="L16" i="17"/>
  <c r="L12" i="17" s="1"/>
  <c r="K16" i="17"/>
  <c r="F16" i="17"/>
  <c r="E16" i="17"/>
  <c r="X14" i="17"/>
  <c r="W14" i="17"/>
  <c r="R14" i="17"/>
  <c r="R12" i="17" s="1"/>
  <c r="Q14" i="17"/>
  <c r="L14" i="17"/>
  <c r="K14" i="17"/>
  <c r="F14" i="17"/>
  <c r="E14" i="17"/>
  <c r="X12" i="17"/>
  <c r="W12" i="17"/>
  <c r="Q12" i="17"/>
  <c r="K12" i="17"/>
  <c r="F12" i="17"/>
  <c r="E12" i="17"/>
  <c r="B12" i="17"/>
  <c r="Y11" i="17"/>
  <c r="X11" i="17"/>
  <c r="S11" i="17"/>
  <c r="R11" i="17"/>
  <c r="M11" i="17"/>
  <c r="L11" i="17"/>
  <c r="G11" i="17"/>
  <c r="F11" i="17"/>
  <c r="X56" i="17"/>
  <c r="Y9" i="17"/>
  <c r="Y7" i="17" s="1"/>
  <c r="X9" i="17"/>
  <c r="S9" i="17"/>
  <c r="R9" i="17"/>
  <c r="M9" i="17"/>
  <c r="L9" i="17"/>
  <c r="G9" i="17"/>
  <c r="G7" i="17" s="1"/>
  <c r="F9" i="17"/>
  <c r="L54" i="17"/>
  <c r="X7" i="17"/>
  <c r="S7" i="17"/>
  <c r="R7" i="17"/>
  <c r="M7" i="17"/>
  <c r="L7" i="17"/>
  <c r="F7" i="17"/>
  <c r="D7" i="17"/>
  <c r="B7" i="17"/>
  <c r="B763" i="16"/>
  <c r="F782" i="16"/>
  <c r="F781" i="16" s="1"/>
  <c r="E782" i="16"/>
  <c r="E781" i="16" s="1"/>
  <c r="G782" i="16"/>
  <c r="G781" i="16" s="1"/>
  <c r="D781" i="16"/>
  <c r="AA769" i="16"/>
  <c r="Z769" i="16"/>
  <c r="Y769" i="16"/>
  <c r="X769" i="16"/>
  <c r="W769" i="16"/>
  <c r="V769" i="16"/>
  <c r="U769" i="16"/>
  <c r="T769" i="16"/>
  <c r="S769" i="16"/>
  <c r="R769" i="16"/>
  <c r="Q769" i="16"/>
  <c r="P769" i="16"/>
  <c r="O769" i="16"/>
  <c r="N769" i="16"/>
  <c r="M769" i="16"/>
  <c r="L769" i="16"/>
  <c r="K769" i="16"/>
  <c r="J769" i="16"/>
  <c r="I769" i="16"/>
  <c r="H769" i="16"/>
  <c r="G769" i="16"/>
  <c r="F769" i="16"/>
  <c r="E769" i="16"/>
  <c r="D769" i="16"/>
  <c r="B769" i="16"/>
  <c r="AA767" i="16"/>
  <c r="Z767" i="16"/>
  <c r="Y767" i="16"/>
  <c r="X767" i="16"/>
  <c r="W767" i="16"/>
  <c r="V767" i="16"/>
  <c r="U767" i="16"/>
  <c r="T767" i="16"/>
  <c r="S767" i="16"/>
  <c r="R767" i="16"/>
  <c r="Q767" i="16"/>
  <c r="P767" i="16"/>
  <c r="O767" i="16"/>
  <c r="N767" i="16"/>
  <c r="M767" i="16"/>
  <c r="L767" i="16"/>
  <c r="K767" i="16"/>
  <c r="J767" i="16"/>
  <c r="I767" i="16"/>
  <c r="H767" i="16"/>
  <c r="G767" i="16"/>
  <c r="F767" i="16"/>
  <c r="E767" i="16"/>
  <c r="D767" i="16"/>
  <c r="B767" i="16"/>
  <c r="AA765" i="16"/>
  <c r="Z765" i="16"/>
  <c r="Y765" i="16"/>
  <c r="X765" i="16"/>
  <c r="W765" i="16"/>
  <c r="V765" i="16"/>
  <c r="U765" i="16"/>
  <c r="T765" i="16"/>
  <c r="S765" i="16"/>
  <c r="R765" i="16"/>
  <c r="Q765" i="16"/>
  <c r="P765" i="16"/>
  <c r="O765" i="16"/>
  <c r="N765" i="16"/>
  <c r="M765" i="16"/>
  <c r="L765" i="16"/>
  <c r="K765" i="16"/>
  <c r="J765" i="16"/>
  <c r="I765" i="16"/>
  <c r="H765" i="16"/>
  <c r="G765" i="16"/>
  <c r="F765" i="16"/>
  <c r="E765" i="16"/>
  <c r="D765" i="16"/>
  <c r="AA763" i="16"/>
  <c r="Z763" i="16"/>
  <c r="Y763" i="16"/>
  <c r="X763" i="16"/>
  <c r="W763" i="16"/>
  <c r="V763" i="16"/>
  <c r="U763" i="16"/>
  <c r="T763" i="16"/>
  <c r="S763" i="16"/>
  <c r="R763" i="16"/>
  <c r="Q763" i="16"/>
  <c r="P763" i="16"/>
  <c r="O763" i="16"/>
  <c r="N763" i="16"/>
  <c r="M763" i="16"/>
  <c r="L763" i="16"/>
  <c r="K763" i="16"/>
  <c r="J763" i="16"/>
  <c r="I763" i="16"/>
  <c r="H763" i="16"/>
  <c r="G763" i="16"/>
  <c r="F763" i="16"/>
  <c r="E763" i="16"/>
  <c r="D763" i="16"/>
  <c r="AA761" i="16"/>
  <c r="Z761" i="16"/>
  <c r="Y761" i="16"/>
  <c r="X761" i="16"/>
  <c r="W761" i="16"/>
  <c r="V761" i="16"/>
  <c r="U761" i="16"/>
  <c r="T761" i="16"/>
  <c r="S761" i="16"/>
  <c r="R761" i="16"/>
  <c r="Q761" i="16"/>
  <c r="P761" i="16"/>
  <c r="O761" i="16"/>
  <c r="N761" i="16"/>
  <c r="M761" i="16"/>
  <c r="L761" i="16"/>
  <c r="K761" i="16"/>
  <c r="J761" i="16"/>
  <c r="I761" i="16"/>
  <c r="H761" i="16"/>
  <c r="G761" i="16"/>
  <c r="F761" i="16"/>
  <c r="E761" i="16"/>
  <c r="D761" i="16"/>
  <c r="AA759" i="16"/>
  <c r="Z759" i="16"/>
  <c r="Y759" i="16"/>
  <c r="X759" i="16"/>
  <c r="W759" i="16"/>
  <c r="V759" i="16"/>
  <c r="U759" i="16"/>
  <c r="T759" i="16"/>
  <c r="S759" i="16"/>
  <c r="R759" i="16"/>
  <c r="Q759" i="16"/>
  <c r="P759" i="16"/>
  <c r="O759" i="16"/>
  <c r="N759" i="16"/>
  <c r="M759" i="16"/>
  <c r="L759" i="16"/>
  <c r="K759" i="16"/>
  <c r="J759" i="16"/>
  <c r="I759" i="16"/>
  <c r="H759" i="16"/>
  <c r="G759" i="16"/>
  <c r="F759" i="16"/>
  <c r="E759" i="16"/>
  <c r="D759" i="16"/>
  <c r="AA757" i="16"/>
  <c r="Z757" i="16"/>
  <c r="Y757" i="16"/>
  <c r="X757" i="16"/>
  <c r="W757" i="16"/>
  <c r="V757" i="16"/>
  <c r="U757" i="16"/>
  <c r="T757" i="16"/>
  <c r="S757" i="16"/>
  <c r="R757" i="16"/>
  <c r="Q757" i="16"/>
  <c r="P757" i="16"/>
  <c r="O757" i="16"/>
  <c r="N757" i="16"/>
  <c r="M757" i="16"/>
  <c r="L757" i="16"/>
  <c r="K757" i="16"/>
  <c r="J757" i="16"/>
  <c r="I757" i="16"/>
  <c r="H757" i="16"/>
  <c r="G757" i="16"/>
  <c r="F757" i="16"/>
  <c r="E757" i="16"/>
  <c r="D757" i="16"/>
  <c r="B757" i="16"/>
  <c r="AA755" i="16"/>
  <c r="Z755" i="16"/>
  <c r="Y755" i="16"/>
  <c r="X755" i="16"/>
  <c r="W755" i="16"/>
  <c r="V755" i="16"/>
  <c r="U755" i="16"/>
  <c r="T755" i="16"/>
  <c r="S755" i="16"/>
  <c r="R755" i="16"/>
  <c r="Q755" i="16"/>
  <c r="P755" i="16"/>
  <c r="O755" i="16"/>
  <c r="N755" i="16"/>
  <c r="M755" i="16"/>
  <c r="L755" i="16"/>
  <c r="K755" i="16"/>
  <c r="J755" i="16"/>
  <c r="I755" i="16"/>
  <c r="H755" i="16"/>
  <c r="G755" i="16"/>
  <c r="F755" i="16"/>
  <c r="E755" i="16"/>
  <c r="D755" i="16"/>
  <c r="B755" i="16"/>
  <c r="AA753" i="16"/>
  <c r="Z753" i="16"/>
  <c r="Y753" i="16"/>
  <c r="X753" i="16"/>
  <c r="W753" i="16"/>
  <c r="V753" i="16"/>
  <c r="U753" i="16"/>
  <c r="T753" i="16"/>
  <c r="S753" i="16"/>
  <c r="R753" i="16"/>
  <c r="Q753" i="16"/>
  <c r="P753" i="16"/>
  <c r="O753" i="16"/>
  <c r="N753" i="16"/>
  <c r="M753" i="16"/>
  <c r="L753" i="16"/>
  <c r="K753" i="16"/>
  <c r="J753" i="16"/>
  <c r="I753" i="16"/>
  <c r="H753" i="16"/>
  <c r="G753" i="16"/>
  <c r="F753" i="16"/>
  <c r="E753" i="16"/>
  <c r="D753" i="16"/>
  <c r="AA751" i="16"/>
  <c r="Z751" i="16"/>
  <c r="Y751" i="16"/>
  <c r="X751" i="16"/>
  <c r="W751" i="16"/>
  <c r="V751" i="16"/>
  <c r="U751" i="16"/>
  <c r="T751" i="16"/>
  <c r="S751" i="16"/>
  <c r="R751" i="16"/>
  <c r="Q751" i="16"/>
  <c r="P751" i="16"/>
  <c r="O751" i="16"/>
  <c r="N751" i="16"/>
  <c r="M751" i="16"/>
  <c r="L751" i="16"/>
  <c r="K751" i="16"/>
  <c r="J751" i="16"/>
  <c r="I751" i="16"/>
  <c r="H751" i="16"/>
  <c r="G751" i="16"/>
  <c r="F751" i="16"/>
  <c r="E751" i="16"/>
  <c r="D751" i="16"/>
  <c r="B751" i="16"/>
  <c r="AA749" i="16"/>
  <c r="Z749" i="16"/>
  <c r="Y749" i="16"/>
  <c r="X749" i="16"/>
  <c r="W749" i="16"/>
  <c r="V749" i="16"/>
  <c r="U749" i="16"/>
  <c r="T749" i="16"/>
  <c r="S749" i="16"/>
  <c r="R749" i="16"/>
  <c r="Q749" i="16"/>
  <c r="P749" i="16"/>
  <c r="O749" i="16"/>
  <c r="N749" i="16"/>
  <c r="M749" i="16"/>
  <c r="L749" i="16"/>
  <c r="K749" i="16"/>
  <c r="J749" i="16"/>
  <c r="I749" i="16"/>
  <c r="H749" i="16"/>
  <c r="G749" i="16"/>
  <c r="F749" i="16"/>
  <c r="E749" i="16"/>
  <c r="D749" i="16"/>
  <c r="B749" i="16"/>
  <c r="AA747" i="16"/>
  <c r="Z747" i="16"/>
  <c r="Y747" i="16"/>
  <c r="X747" i="16"/>
  <c r="W747" i="16"/>
  <c r="V747" i="16"/>
  <c r="U747" i="16"/>
  <c r="T747" i="16"/>
  <c r="S747" i="16"/>
  <c r="R747" i="16"/>
  <c r="Q747" i="16"/>
  <c r="P747" i="16"/>
  <c r="O747" i="16"/>
  <c r="N747" i="16"/>
  <c r="M747" i="16"/>
  <c r="L747" i="16"/>
  <c r="K747" i="16"/>
  <c r="J747" i="16"/>
  <c r="I747" i="16"/>
  <c r="H747" i="16"/>
  <c r="G747" i="16"/>
  <c r="F747" i="16"/>
  <c r="E747" i="16"/>
  <c r="D747" i="16"/>
  <c r="AA745" i="16"/>
  <c r="Z745" i="16"/>
  <c r="Y745" i="16"/>
  <c r="X745" i="16"/>
  <c r="W745" i="16"/>
  <c r="V745" i="16"/>
  <c r="U745" i="16"/>
  <c r="T745" i="16"/>
  <c r="S745" i="16"/>
  <c r="R745" i="16"/>
  <c r="Q745" i="16"/>
  <c r="P745" i="16"/>
  <c r="O745" i="16"/>
  <c r="N745" i="16"/>
  <c r="M745" i="16"/>
  <c r="L745" i="16"/>
  <c r="K745" i="16"/>
  <c r="J745" i="16"/>
  <c r="I745" i="16"/>
  <c r="H745" i="16"/>
  <c r="G745" i="16"/>
  <c r="F745" i="16"/>
  <c r="E745" i="16"/>
  <c r="D745" i="16"/>
  <c r="B745" i="16"/>
  <c r="AA743" i="16"/>
  <c r="Z743" i="16"/>
  <c r="Y743" i="16"/>
  <c r="X743" i="16"/>
  <c r="W743" i="16"/>
  <c r="V743" i="16"/>
  <c r="U743" i="16"/>
  <c r="T743" i="16"/>
  <c r="S743" i="16"/>
  <c r="R743" i="16"/>
  <c r="Q743" i="16"/>
  <c r="P743" i="16"/>
  <c r="O743" i="16"/>
  <c r="N743" i="16"/>
  <c r="M743" i="16"/>
  <c r="L743" i="16"/>
  <c r="K743" i="16"/>
  <c r="J743" i="16"/>
  <c r="I743" i="16"/>
  <c r="H743" i="16"/>
  <c r="G743" i="16"/>
  <c r="F743" i="16"/>
  <c r="E743" i="16"/>
  <c r="D743" i="16"/>
  <c r="B743" i="16"/>
  <c r="AA741" i="16"/>
  <c r="Z741" i="16"/>
  <c r="Y741" i="16"/>
  <c r="X741" i="16"/>
  <c r="W741" i="16"/>
  <c r="V741" i="16"/>
  <c r="U741" i="16"/>
  <c r="T741" i="16"/>
  <c r="S741" i="16"/>
  <c r="R741" i="16"/>
  <c r="Q741" i="16"/>
  <c r="P741" i="16"/>
  <c r="O741" i="16"/>
  <c r="N741" i="16"/>
  <c r="M741" i="16"/>
  <c r="L741" i="16"/>
  <c r="K741" i="16"/>
  <c r="J741" i="16"/>
  <c r="I741" i="16"/>
  <c r="H741" i="16"/>
  <c r="G741" i="16"/>
  <c r="F741" i="16"/>
  <c r="E741" i="16"/>
  <c r="D741" i="16"/>
  <c r="AA739" i="16"/>
  <c r="Z739" i="16"/>
  <c r="Y739" i="16"/>
  <c r="X739" i="16"/>
  <c r="W739" i="16"/>
  <c r="V739" i="16"/>
  <c r="U739" i="16"/>
  <c r="T739" i="16"/>
  <c r="S739" i="16"/>
  <c r="R739" i="16"/>
  <c r="Q739" i="16"/>
  <c r="P739" i="16"/>
  <c r="O739" i="16"/>
  <c r="N739" i="16"/>
  <c r="M739" i="16"/>
  <c r="L739" i="16"/>
  <c r="K739" i="16"/>
  <c r="J739" i="16"/>
  <c r="I739" i="16"/>
  <c r="H739" i="16"/>
  <c r="G739" i="16"/>
  <c r="F739" i="16"/>
  <c r="E739" i="16"/>
  <c r="D739" i="16"/>
  <c r="B739" i="16"/>
  <c r="AA737" i="16"/>
  <c r="Z737" i="16"/>
  <c r="Y737" i="16"/>
  <c r="X737" i="16"/>
  <c r="W737" i="16"/>
  <c r="V737" i="16"/>
  <c r="U737" i="16"/>
  <c r="T737" i="16"/>
  <c r="S737" i="16"/>
  <c r="R737" i="16"/>
  <c r="Q737" i="16"/>
  <c r="P737" i="16"/>
  <c r="O737" i="16"/>
  <c r="N737" i="16"/>
  <c r="M737" i="16"/>
  <c r="L737" i="16"/>
  <c r="K737" i="16"/>
  <c r="J737" i="16"/>
  <c r="I737" i="16"/>
  <c r="H737" i="16"/>
  <c r="G737" i="16"/>
  <c r="F737" i="16"/>
  <c r="E737" i="16"/>
  <c r="D737" i="16"/>
  <c r="B737" i="16"/>
  <c r="AA735" i="16"/>
  <c r="Z735" i="16"/>
  <c r="Y735" i="16"/>
  <c r="X735" i="16"/>
  <c r="W735" i="16"/>
  <c r="V735" i="16"/>
  <c r="U735" i="16"/>
  <c r="T735" i="16"/>
  <c r="S735" i="16"/>
  <c r="R735" i="16"/>
  <c r="Q735" i="16"/>
  <c r="P735" i="16"/>
  <c r="O735" i="16"/>
  <c r="N735" i="16"/>
  <c r="M735" i="16"/>
  <c r="L735" i="16"/>
  <c r="K735" i="16"/>
  <c r="J735" i="16"/>
  <c r="I735" i="16"/>
  <c r="H735" i="16"/>
  <c r="G735" i="16"/>
  <c r="F735" i="16"/>
  <c r="E735" i="16"/>
  <c r="D735" i="16"/>
  <c r="B735" i="16"/>
  <c r="AA733" i="16"/>
  <c r="Z733" i="16"/>
  <c r="Y733" i="16"/>
  <c r="X733" i="16"/>
  <c r="W733" i="16"/>
  <c r="V733" i="16"/>
  <c r="U733" i="16"/>
  <c r="T733" i="16"/>
  <c r="S733" i="16"/>
  <c r="R733" i="16"/>
  <c r="Q733" i="16"/>
  <c r="P733" i="16"/>
  <c r="O733" i="16"/>
  <c r="N733" i="16"/>
  <c r="M733" i="16"/>
  <c r="L733" i="16"/>
  <c r="K733" i="16"/>
  <c r="J733" i="16"/>
  <c r="I733" i="16"/>
  <c r="H733" i="16"/>
  <c r="G733" i="16"/>
  <c r="F733" i="16"/>
  <c r="E733" i="16"/>
  <c r="D733" i="16"/>
  <c r="B733" i="16"/>
  <c r="AA731" i="16"/>
  <c r="Z731" i="16"/>
  <c r="Y731" i="16"/>
  <c r="X731" i="16"/>
  <c r="W731" i="16"/>
  <c r="V731" i="16"/>
  <c r="U731" i="16"/>
  <c r="T731" i="16"/>
  <c r="S731" i="16"/>
  <c r="R731" i="16"/>
  <c r="Q731" i="16"/>
  <c r="P731" i="16"/>
  <c r="O731" i="16"/>
  <c r="N731" i="16"/>
  <c r="M731" i="16"/>
  <c r="L731" i="16"/>
  <c r="K731" i="16"/>
  <c r="J731" i="16"/>
  <c r="I731" i="16"/>
  <c r="H731" i="16"/>
  <c r="G731" i="16"/>
  <c r="F731" i="16"/>
  <c r="E731" i="16"/>
  <c r="D731" i="16"/>
  <c r="B731" i="16"/>
  <c r="AA729" i="16"/>
  <c r="Z729" i="16"/>
  <c r="Y729" i="16"/>
  <c r="X729" i="16"/>
  <c r="W729" i="16"/>
  <c r="V729" i="16"/>
  <c r="U729" i="16"/>
  <c r="T729" i="16"/>
  <c r="S729" i="16"/>
  <c r="R729" i="16"/>
  <c r="Q729" i="16"/>
  <c r="P729" i="16"/>
  <c r="O729" i="16"/>
  <c r="N729" i="16"/>
  <c r="M729" i="16"/>
  <c r="L729" i="16"/>
  <c r="K729" i="16"/>
  <c r="J729" i="16"/>
  <c r="I729" i="16"/>
  <c r="H729" i="16"/>
  <c r="G729" i="16"/>
  <c r="F729" i="16"/>
  <c r="E729" i="16"/>
  <c r="D729" i="16"/>
  <c r="AA727" i="16"/>
  <c r="Z727" i="16"/>
  <c r="Y727" i="16"/>
  <c r="X727" i="16"/>
  <c r="W727" i="16"/>
  <c r="V727" i="16"/>
  <c r="U727" i="16"/>
  <c r="T727" i="16"/>
  <c r="S727" i="16"/>
  <c r="R727" i="16"/>
  <c r="Q727" i="16"/>
  <c r="P727" i="16"/>
  <c r="O727" i="16"/>
  <c r="N727" i="16"/>
  <c r="M727" i="16"/>
  <c r="L727" i="16"/>
  <c r="K727" i="16"/>
  <c r="J727" i="16"/>
  <c r="I727" i="16"/>
  <c r="H727" i="16"/>
  <c r="G727" i="16"/>
  <c r="F727" i="16"/>
  <c r="E727" i="16"/>
  <c r="D727" i="16"/>
  <c r="B727" i="16"/>
  <c r="AA725" i="16"/>
  <c r="Z725" i="16"/>
  <c r="Y725" i="16"/>
  <c r="X725" i="16"/>
  <c r="W725" i="16"/>
  <c r="V725" i="16"/>
  <c r="U725" i="16"/>
  <c r="T725" i="16"/>
  <c r="S725" i="16"/>
  <c r="R725" i="16"/>
  <c r="Q725" i="16"/>
  <c r="P725" i="16"/>
  <c r="O725" i="16"/>
  <c r="N725" i="16"/>
  <c r="M725" i="16"/>
  <c r="L725" i="16"/>
  <c r="K725" i="16"/>
  <c r="J725" i="16"/>
  <c r="I725" i="16"/>
  <c r="H725" i="16"/>
  <c r="G725" i="16"/>
  <c r="F725" i="16"/>
  <c r="E725" i="16"/>
  <c r="D725" i="16"/>
  <c r="B725" i="16"/>
  <c r="AA723" i="16"/>
  <c r="Z723" i="16"/>
  <c r="Y723" i="16"/>
  <c r="X723" i="16"/>
  <c r="W723" i="16"/>
  <c r="V723" i="16"/>
  <c r="U723" i="16"/>
  <c r="T723" i="16"/>
  <c r="S723" i="16"/>
  <c r="R723" i="16"/>
  <c r="Q723" i="16"/>
  <c r="P723" i="16"/>
  <c r="O723" i="16"/>
  <c r="N723" i="16"/>
  <c r="M723" i="16"/>
  <c r="L723" i="16"/>
  <c r="K723" i="16"/>
  <c r="J723" i="16"/>
  <c r="I723" i="16"/>
  <c r="H723" i="16"/>
  <c r="G723" i="16"/>
  <c r="F723" i="16"/>
  <c r="E723" i="16"/>
  <c r="D723" i="16"/>
  <c r="B723" i="16"/>
  <c r="AA721" i="16"/>
  <c r="Z721" i="16"/>
  <c r="Y721" i="16"/>
  <c r="X721" i="16"/>
  <c r="W721" i="16"/>
  <c r="V721" i="16"/>
  <c r="U721" i="16"/>
  <c r="T721" i="16"/>
  <c r="S721" i="16"/>
  <c r="R721" i="16"/>
  <c r="Q721" i="16"/>
  <c r="P721" i="16"/>
  <c r="O721" i="16"/>
  <c r="N721" i="16"/>
  <c r="M721" i="16"/>
  <c r="L721" i="16"/>
  <c r="K721" i="16"/>
  <c r="J721" i="16"/>
  <c r="I721" i="16"/>
  <c r="H721" i="16"/>
  <c r="G721" i="16"/>
  <c r="F721" i="16"/>
  <c r="E721" i="16"/>
  <c r="D721" i="16"/>
  <c r="B721" i="16"/>
  <c r="AA719" i="16"/>
  <c r="Z719" i="16"/>
  <c r="Y719" i="16"/>
  <c r="X719" i="16"/>
  <c r="W719" i="16"/>
  <c r="V719" i="16"/>
  <c r="U719" i="16"/>
  <c r="T719" i="16"/>
  <c r="S719" i="16"/>
  <c r="R719" i="16"/>
  <c r="Q719" i="16"/>
  <c r="P719" i="16"/>
  <c r="O719" i="16"/>
  <c r="N719" i="16"/>
  <c r="M719" i="16"/>
  <c r="L719" i="16"/>
  <c r="K719" i="16"/>
  <c r="J719" i="16"/>
  <c r="I719" i="16"/>
  <c r="H719" i="16"/>
  <c r="G719" i="16"/>
  <c r="F719" i="16"/>
  <c r="E719" i="16"/>
  <c r="D719" i="16"/>
  <c r="B719" i="16"/>
  <c r="AA717" i="16"/>
  <c r="Z717" i="16"/>
  <c r="Y717" i="16"/>
  <c r="X717" i="16"/>
  <c r="W717" i="16"/>
  <c r="V717" i="16"/>
  <c r="U717" i="16"/>
  <c r="T717" i="16"/>
  <c r="S717" i="16"/>
  <c r="R717" i="16"/>
  <c r="Q717" i="16"/>
  <c r="P717" i="16"/>
  <c r="O717" i="16"/>
  <c r="N717" i="16"/>
  <c r="M717" i="16"/>
  <c r="L717" i="16"/>
  <c r="K717" i="16"/>
  <c r="J717" i="16"/>
  <c r="I717" i="16"/>
  <c r="H717" i="16"/>
  <c r="G717" i="16"/>
  <c r="F717" i="16"/>
  <c r="E717" i="16"/>
  <c r="D717" i="16"/>
  <c r="B717" i="16"/>
  <c r="AA715" i="16"/>
  <c r="Z715" i="16"/>
  <c r="Y715" i="16"/>
  <c r="X715" i="16"/>
  <c r="W715" i="16"/>
  <c r="V715" i="16"/>
  <c r="U715" i="16"/>
  <c r="T715" i="16"/>
  <c r="S715" i="16"/>
  <c r="R715" i="16"/>
  <c r="Q715" i="16"/>
  <c r="P715" i="16"/>
  <c r="O715" i="16"/>
  <c r="N715" i="16"/>
  <c r="M715" i="16"/>
  <c r="L715" i="16"/>
  <c r="K715" i="16"/>
  <c r="J715" i="16"/>
  <c r="I715" i="16"/>
  <c r="H715" i="16"/>
  <c r="G715" i="16"/>
  <c r="F715" i="16"/>
  <c r="E715" i="16"/>
  <c r="D715" i="16"/>
  <c r="B715" i="16"/>
  <c r="AA713" i="16"/>
  <c r="Z713" i="16"/>
  <c r="Y713" i="16"/>
  <c r="X713" i="16"/>
  <c r="W713" i="16"/>
  <c r="V713" i="16"/>
  <c r="U713" i="16"/>
  <c r="T713" i="16"/>
  <c r="S713" i="16"/>
  <c r="R713" i="16"/>
  <c r="Q713" i="16"/>
  <c r="P713" i="16"/>
  <c r="O713" i="16"/>
  <c r="N713" i="16"/>
  <c r="M713" i="16"/>
  <c r="L713" i="16"/>
  <c r="K713" i="16"/>
  <c r="J713" i="16"/>
  <c r="I713" i="16"/>
  <c r="H713" i="16"/>
  <c r="G713" i="16"/>
  <c r="F713" i="16"/>
  <c r="E713" i="16"/>
  <c r="D713" i="16"/>
  <c r="B713" i="16"/>
  <c r="AA711" i="16"/>
  <c r="Z711" i="16"/>
  <c r="Y711" i="16"/>
  <c r="X711" i="16"/>
  <c r="W711" i="16"/>
  <c r="V711" i="16"/>
  <c r="U711" i="16"/>
  <c r="T711" i="16"/>
  <c r="S711" i="16"/>
  <c r="R711" i="16"/>
  <c r="Q711" i="16"/>
  <c r="P711" i="16"/>
  <c r="O711" i="16"/>
  <c r="N711" i="16"/>
  <c r="M711" i="16"/>
  <c r="L711" i="16"/>
  <c r="K711" i="16"/>
  <c r="J711" i="16"/>
  <c r="I711" i="16"/>
  <c r="H711" i="16"/>
  <c r="G711" i="16"/>
  <c r="F711" i="16"/>
  <c r="E711" i="16"/>
  <c r="D711" i="16"/>
  <c r="B711" i="16"/>
  <c r="AA709" i="16"/>
  <c r="Z709" i="16"/>
  <c r="Y709" i="16"/>
  <c r="X709" i="16"/>
  <c r="W709" i="16"/>
  <c r="V709" i="16"/>
  <c r="U709" i="16"/>
  <c r="T709" i="16"/>
  <c r="S709" i="16"/>
  <c r="R709" i="16"/>
  <c r="Q709" i="16"/>
  <c r="P709" i="16"/>
  <c r="O709" i="16"/>
  <c r="N709" i="16"/>
  <c r="M709" i="16"/>
  <c r="L709" i="16"/>
  <c r="K709" i="16"/>
  <c r="J709" i="16"/>
  <c r="I709" i="16"/>
  <c r="H709" i="16"/>
  <c r="G709" i="16"/>
  <c r="F709" i="16"/>
  <c r="E709" i="16"/>
  <c r="D709" i="16"/>
  <c r="B709" i="16"/>
  <c r="AA703" i="16"/>
  <c r="Z703" i="16"/>
  <c r="Y703" i="16"/>
  <c r="X703" i="16"/>
  <c r="W703" i="16"/>
  <c r="V703" i="16"/>
  <c r="U703" i="16"/>
  <c r="T703" i="16"/>
  <c r="S703" i="16"/>
  <c r="R703" i="16"/>
  <c r="Q703" i="16"/>
  <c r="P703" i="16"/>
  <c r="O703" i="16"/>
  <c r="N703" i="16"/>
  <c r="M703" i="16"/>
  <c r="L703" i="16"/>
  <c r="K703" i="16"/>
  <c r="J703" i="16"/>
  <c r="I703" i="16"/>
  <c r="H703" i="16"/>
  <c r="G703" i="16"/>
  <c r="F703" i="16"/>
  <c r="E703" i="16"/>
  <c r="D703" i="16"/>
  <c r="B703" i="16"/>
  <c r="AA701" i="16"/>
  <c r="Z701" i="16"/>
  <c r="Y701" i="16"/>
  <c r="X701" i="16"/>
  <c r="W701" i="16"/>
  <c r="V701" i="16"/>
  <c r="U701" i="16"/>
  <c r="T701" i="16"/>
  <c r="S701" i="16"/>
  <c r="R701" i="16"/>
  <c r="Q701" i="16"/>
  <c r="P701" i="16"/>
  <c r="O701" i="16"/>
  <c r="N701" i="16"/>
  <c r="M701" i="16"/>
  <c r="L701" i="16"/>
  <c r="K701" i="16"/>
  <c r="J701" i="16"/>
  <c r="I701" i="16"/>
  <c r="H701" i="16"/>
  <c r="G701" i="16"/>
  <c r="F701" i="16"/>
  <c r="E701" i="16"/>
  <c r="D701" i="16"/>
  <c r="B701" i="16"/>
  <c r="AA699" i="16"/>
  <c r="Z699" i="16"/>
  <c r="Y699" i="16"/>
  <c r="X699" i="16"/>
  <c r="W699" i="16"/>
  <c r="V699" i="16"/>
  <c r="U699" i="16"/>
  <c r="T699" i="16"/>
  <c r="S699" i="16"/>
  <c r="R699" i="16"/>
  <c r="Q699" i="16"/>
  <c r="P699" i="16"/>
  <c r="O699" i="16"/>
  <c r="N699" i="16"/>
  <c r="M699" i="16"/>
  <c r="L699" i="16"/>
  <c r="K699" i="16"/>
  <c r="J699" i="16"/>
  <c r="I699" i="16"/>
  <c r="H699" i="16"/>
  <c r="G699" i="16"/>
  <c r="F699" i="16"/>
  <c r="E699" i="16"/>
  <c r="D699" i="16"/>
  <c r="B699" i="16"/>
  <c r="AA697" i="16"/>
  <c r="Z697" i="16"/>
  <c r="Y697" i="16"/>
  <c r="X697" i="16"/>
  <c r="W697" i="16"/>
  <c r="V697" i="16"/>
  <c r="U697" i="16"/>
  <c r="T697" i="16"/>
  <c r="S697" i="16"/>
  <c r="R697" i="16"/>
  <c r="Q697" i="16"/>
  <c r="P697" i="16"/>
  <c r="O697" i="16"/>
  <c r="N697" i="16"/>
  <c r="M697" i="16"/>
  <c r="L697" i="16"/>
  <c r="K697" i="16"/>
  <c r="J697" i="16"/>
  <c r="I697" i="16"/>
  <c r="H697" i="16"/>
  <c r="G697" i="16"/>
  <c r="F697" i="16"/>
  <c r="E697" i="16"/>
  <c r="D697" i="16"/>
  <c r="B697" i="16"/>
  <c r="AA695" i="16"/>
  <c r="Z695" i="16"/>
  <c r="Y695" i="16"/>
  <c r="X695" i="16"/>
  <c r="W695" i="16"/>
  <c r="V695" i="16"/>
  <c r="U695" i="16"/>
  <c r="T695" i="16"/>
  <c r="S695" i="16"/>
  <c r="R695" i="16"/>
  <c r="Q695" i="16"/>
  <c r="P695" i="16"/>
  <c r="O695" i="16"/>
  <c r="N695" i="16"/>
  <c r="M695" i="16"/>
  <c r="L695" i="16"/>
  <c r="K695" i="16"/>
  <c r="J695" i="16"/>
  <c r="I695" i="16"/>
  <c r="H695" i="16"/>
  <c r="G695" i="16"/>
  <c r="F695" i="16"/>
  <c r="E695" i="16"/>
  <c r="D695" i="16"/>
  <c r="B695" i="16"/>
  <c r="AA693" i="16"/>
  <c r="Z693" i="16"/>
  <c r="Y693" i="16"/>
  <c r="X693" i="16"/>
  <c r="W693" i="16"/>
  <c r="V693" i="16"/>
  <c r="U693" i="16"/>
  <c r="T693" i="16"/>
  <c r="S693" i="16"/>
  <c r="R693" i="16"/>
  <c r="Q693" i="16"/>
  <c r="P693" i="16"/>
  <c r="O693" i="16"/>
  <c r="N693" i="16"/>
  <c r="M693" i="16"/>
  <c r="L693" i="16"/>
  <c r="K693" i="16"/>
  <c r="J693" i="16"/>
  <c r="I693" i="16"/>
  <c r="H693" i="16"/>
  <c r="G693" i="16"/>
  <c r="F693" i="16"/>
  <c r="E693" i="16"/>
  <c r="D693" i="16"/>
  <c r="B693" i="16"/>
  <c r="AA691" i="16"/>
  <c r="Z691" i="16"/>
  <c r="Y691" i="16"/>
  <c r="X691" i="16"/>
  <c r="W691" i="16"/>
  <c r="V691" i="16"/>
  <c r="U691" i="16"/>
  <c r="T691" i="16"/>
  <c r="S691" i="16"/>
  <c r="R691" i="16"/>
  <c r="Q691" i="16"/>
  <c r="P691" i="16"/>
  <c r="O691" i="16"/>
  <c r="N691" i="16"/>
  <c r="M691" i="16"/>
  <c r="L691" i="16"/>
  <c r="K691" i="16"/>
  <c r="J691" i="16"/>
  <c r="I691" i="16"/>
  <c r="H691" i="16"/>
  <c r="G691" i="16"/>
  <c r="F691" i="16"/>
  <c r="E691" i="16"/>
  <c r="D691" i="16"/>
  <c r="B691" i="16"/>
  <c r="AA689" i="16"/>
  <c r="Z689" i="16"/>
  <c r="Y689" i="16"/>
  <c r="X689" i="16"/>
  <c r="W689" i="16"/>
  <c r="V689" i="16"/>
  <c r="U689" i="16"/>
  <c r="T689" i="16"/>
  <c r="S689" i="16"/>
  <c r="R689" i="16"/>
  <c r="Q689" i="16"/>
  <c r="P689" i="16"/>
  <c r="O689" i="16"/>
  <c r="N689" i="16"/>
  <c r="M689" i="16"/>
  <c r="L689" i="16"/>
  <c r="K689" i="16"/>
  <c r="J689" i="16"/>
  <c r="I689" i="16"/>
  <c r="H689" i="16"/>
  <c r="G689" i="16"/>
  <c r="F689" i="16"/>
  <c r="E689" i="16"/>
  <c r="D689" i="16"/>
  <c r="B689" i="16"/>
  <c r="AA687" i="16"/>
  <c r="Z687" i="16"/>
  <c r="Y687" i="16"/>
  <c r="X687" i="16"/>
  <c r="W687" i="16"/>
  <c r="V687" i="16"/>
  <c r="U687" i="16"/>
  <c r="T687" i="16"/>
  <c r="S687" i="16"/>
  <c r="R687" i="16"/>
  <c r="Q687" i="16"/>
  <c r="P687" i="16"/>
  <c r="O687" i="16"/>
  <c r="N687" i="16"/>
  <c r="M687" i="16"/>
  <c r="L687" i="16"/>
  <c r="K687" i="16"/>
  <c r="J687" i="16"/>
  <c r="I687" i="16"/>
  <c r="H687" i="16"/>
  <c r="G687" i="16"/>
  <c r="F687" i="16"/>
  <c r="E687" i="16"/>
  <c r="D687" i="16"/>
  <c r="B687" i="16"/>
  <c r="AA685" i="16"/>
  <c r="Z685" i="16"/>
  <c r="Y685" i="16"/>
  <c r="X685" i="16"/>
  <c r="W685" i="16"/>
  <c r="V685" i="16"/>
  <c r="U685" i="16"/>
  <c r="T685" i="16"/>
  <c r="S685" i="16"/>
  <c r="R685" i="16"/>
  <c r="Q685" i="16"/>
  <c r="P685" i="16"/>
  <c r="O685" i="16"/>
  <c r="N685" i="16"/>
  <c r="M685" i="16"/>
  <c r="L685" i="16"/>
  <c r="K685" i="16"/>
  <c r="J685" i="16"/>
  <c r="I685" i="16"/>
  <c r="H685" i="16"/>
  <c r="G685" i="16"/>
  <c r="F685" i="16"/>
  <c r="E685" i="16"/>
  <c r="D685" i="16"/>
  <c r="B685" i="16"/>
  <c r="AA683" i="16"/>
  <c r="Z683" i="16"/>
  <c r="Y683" i="16"/>
  <c r="X683" i="16"/>
  <c r="W683" i="16"/>
  <c r="V683" i="16"/>
  <c r="U683" i="16"/>
  <c r="T683" i="16"/>
  <c r="S683" i="16"/>
  <c r="R683" i="16"/>
  <c r="Q683" i="16"/>
  <c r="P683" i="16"/>
  <c r="O683" i="16"/>
  <c r="N683" i="16"/>
  <c r="M683" i="16"/>
  <c r="L683" i="16"/>
  <c r="K683" i="16"/>
  <c r="J683" i="16"/>
  <c r="I683" i="16"/>
  <c r="H683" i="16"/>
  <c r="G683" i="16"/>
  <c r="F683" i="16"/>
  <c r="E683" i="16"/>
  <c r="D683" i="16"/>
  <c r="B683" i="16"/>
  <c r="AA681" i="16"/>
  <c r="Z681" i="16"/>
  <c r="Y681" i="16"/>
  <c r="X681" i="16"/>
  <c r="W681" i="16"/>
  <c r="V681" i="16"/>
  <c r="U681" i="16"/>
  <c r="T681" i="16"/>
  <c r="S681" i="16"/>
  <c r="R681" i="16"/>
  <c r="Q681" i="16"/>
  <c r="P681" i="16"/>
  <c r="O681" i="16"/>
  <c r="N681" i="16"/>
  <c r="M681" i="16"/>
  <c r="L681" i="16"/>
  <c r="K681" i="16"/>
  <c r="J681" i="16"/>
  <c r="I681" i="16"/>
  <c r="H681" i="16"/>
  <c r="G681" i="16"/>
  <c r="F681" i="16"/>
  <c r="E681" i="16"/>
  <c r="D681" i="16"/>
  <c r="B681" i="16"/>
  <c r="AA679" i="16"/>
  <c r="Z679" i="16"/>
  <c r="Y679" i="16"/>
  <c r="X679" i="16"/>
  <c r="W679" i="16"/>
  <c r="V679" i="16"/>
  <c r="U679" i="16"/>
  <c r="T679" i="16"/>
  <c r="S679" i="16"/>
  <c r="R679" i="16"/>
  <c r="Q679" i="16"/>
  <c r="P679" i="16"/>
  <c r="O679" i="16"/>
  <c r="N679" i="16"/>
  <c r="M679" i="16"/>
  <c r="L679" i="16"/>
  <c r="K679" i="16"/>
  <c r="J679" i="16"/>
  <c r="I679" i="16"/>
  <c r="H679" i="16"/>
  <c r="G679" i="16"/>
  <c r="F679" i="16"/>
  <c r="E679" i="16"/>
  <c r="D679" i="16"/>
  <c r="B679" i="16"/>
  <c r="AA677" i="16"/>
  <c r="Z677" i="16"/>
  <c r="Y677" i="16"/>
  <c r="X677" i="16"/>
  <c r="W677" i="16"/>
  <c r="V677" i="16"/>
  <c r="U677" i="16"/>
  <c r="T677" i="16"/>
  <c r="S677" i="16"/>
  <c r="R677" i="16"/>
  <c r="Q677" i="16"/>
  <c r="P677" i="16"/>
  <c r="O677" i="16"/>
  <c r="N677" i="16"/>
  <c r="M677" i="16"/>
  <c r="L677" i="16"/>
  <c r="K677" i="16"/>
  <c r="J677" i="16"/>
  <c r="I677" i="16"/>
  <c r="H677" i="16"/>
  <c r="G677" i="16"/>
  <c r="F677" i="16"/>
  <c r="E677" i="16"/>
  <c r="D677" i="16"/>
  <c r="B677" i="16"/>
  <c r="AA675" i="16"/>
  <c r="Z675" i="16"/>
  <c r="Y675" i="16"/>
  <c r="X675" i="16"/>
  <c r="W675" i="16"/>
  <c r="V675" i="16"/>
  <c r="U675" i="16"/>
  <c r="T675" i="16"/>
  <c r="S675" i="16"/>
  <c r="R675" i="16"/>
  <c r="Q675" i="16"/>
  <c r="P675" i="16"/>
  <c r="O675" i="16"/>
  <c r="N675" i="16"/>
  <c r="M675" i="16"/>
  <c r="L675" i="16"/>
  <c r="K675" i="16"/>
  <c r="J675" i="16"/>
  <c r="I675" i="16"/>
  <c r="H675" i="16"/>
  <c r="G675" i="16"/>
  <c r="F675" i="16"/>
  <c r="E675" i="16"/>
  <c r="D675" i="16"/>
  <c r="B675" i="16"/>
  <c r="AA673" i="16"/>
  <c r="Z673" i="16"/>
  <c r="Y673" i="16"/>
  <c r="X673" i="16"/>
  <c r="W673" i="16"/>
  <c r="V673" i="16"/>
  <c r="U673" i="16"/>
  <c r="T673" i="16"/>
  <c r="S673" i="16"/>
  <c r="R673" i="16"/>
  <c r="Q673" i="16"/>
  <c r="P673" i="16"/>
  <c r="O673" i="16"/>
  <c r="N673" i="16"/>
  <c r="M673" i="16"/>
  <c r="L673" i="16"/>
  <c r="K673" i="16"/>
  <c r="J673" i="16"/>
  <c r="I673" i="16"/>
  <c r="H673" i="16"/>
  <c r="G673" i="16"/>
  <c r="F673" i="16"/>
  <c r="E673" i="16"/>
  <c r="D673" i="16"/>
  <c r="B673" i="16"/>
  <c r="AA671" i="16"/>
  <c r="Z671" i="16"/>
  <c r="Y671" i="16"/>
  <c r="X671" i="16"/>
  <c r="W671" i="16"/>
  <c r="V671" i="16"/>
  <c r="U671" i="16"/>
  <c r="T671" i="16"/>
  <c r="S671" i="16"/>
  <c r="R671" i="16"/>
  <c r="Q671" i="16"/>
  <c r="P671" i="16"/>
  <c r="O671" i="16"/>
  <c r="N671" i="16"/>
  <c r="M671" i="16"/>
  <c r="L671" i="16"/>
  <c r="K671" i="16"/>
  <c r="J671" i="16"/>
  <c r="I671" i="16"/>
  <c r="H671" i="16"/>
  <c r="G671" i="16"/>
  <c r="F671" i="16"/>
  <c r="E671" i="16"/>
  <c r="D671" i="16"/>
  <c r="B671" i="16"/>
  <c r="AA669" i="16"/>
  <c r="Z669" i="16"/>
  <c r="Y669" i="16"/>
  <c r="X669" i="16"/>
  <c r="W669" i="16"/>
  <c r="V669" i="16"/>
  <c r="U669" i="16"/>
  <c r="T669" i="16"/>
  <c r="S669" i="16"/>
  <c r="R669" i="16"/>
  <c r="Q669" i="16"/>
  <c r="P669" i="16"/>
  <c r="O669" i="16"/>
  <c r="N669" i="16"/>
  <c r="M669" i="16"/>
  <c r="L669" i="16"/>
  <c r="K669" i="16"/>
  <c r="J669" i="16"/>
  <c r="I669" i="16"/>
  <c r="H669" i="16"/>
  <c r="G669" i="16"/>
  <c r="F669" i="16"/>
  <c r="E669" i="16"/>
  <c r="D669" i="16"/>
  <c r="B669" i="16"/>
  <c r="AA667" i="16"/>
  <c r="Z667" i="16"/>
  <c r="Y667" i="16"/>
  <c r="X667" i="16"/>
  <c r="W667" i="16"/>
  <c r="V667" i="16"/>
  <c r="U667" i="16"/>
  <c r="T667" i="16"/>
  <c r="S667" i="16"/>
  <c r="R667" i="16"/>
  <c r="Q667" i="16"/>
  <c r="P667" i="16"/>
  <c r="O667" i="16"/>
  <c r="N667" i="16"/>
  <c r="M667" i="16"/>
  <c r="L667" i="16"/>
  <c r="K667" i="16"/>
  <c r="J667" i="16"/>
  <c r="I667" i="16"/>
  <c r="H667" i="16"/>
  <c r="G667" i="16"/>
  <c r="F667" i="16"/>
  <c r="E667" i="16"/>
  <c r="D667" i="16"/>
  <c r="B667" i="16"/>
  <c r="AA665" i="16"/>
  <c r="Z665" i="16"/>
  <c r="Y665" i="16"/>
  <c r="X665" i="16"/>
  <c r="W665" i="16"/>
  <c r="V665" i="16"/>
  <c r="U665" i="16"/>
  <c r="T665" i="16"/>
  <c r="S665" i="16"/>
  <c r="R665" i="16"/>
  <c r="Q665" i="16"/>
  <c r="P665" i="16"/>
  <c r="O665" i="16"/>
  <c r="N665" i="16"/>
  <c r="M665" i="16"/>
  <c r="L665" i="16"/>
  <c r="K665" i="16"/>
  <c r="J665" i="16"/>
  <c r="I665" i="16"/>
  <c r="H665" i="16"/>
  <c r="G665" i="16"/>
  <c r="F665" i="16"/>
  <c r="E665" i="16"/>
  <c r="D665" i="16"/>
  <c r="B665" i="16"/>
  <c r="AA663" i="16"/>
  <c r="Z663" i="16"/>
  <c r="Y663" i="16"/>
  <c r="X663" i="16"/>
  <c r="W663" i="16"/>
  <c r="V663" i="16"/>
  <c r="U663" i="16"/>
  <c r="T663" i="16"/>
  <c r="S663" i="16"/>
  <c r="R663" i="16"/>
  <c r="Q663" i="16"/>
  <c r="P663" i="16"/>
  <c r="O663" i="16"/>
  <c r="N663" i="16"/>
  <c r="M663" i="16"/>
  <c r="L663" i="16"/>
  <c r="K663" i="16"/>
  <c r="J663" i="16"/>
  <c r="I663" i="16"/>
  <c r="H663" i="16"/>
  <c r="G663" i="16"/>
  <c r="F663" i="16"/>
  <c r="E663" i="16"/>
  <c r="D663" i="16"/>
  <c r="B663" i="16"/>
  <c r="AA661" i="16"/>
  <c r="Z661" i="16"/>
  <c r="Y661" i="16"/>
  <c r="X661" i="16"/>
  <c r="W661" i="16"/>
  <c r="V661" i="16"/>
  <c r="U661" i="16"/>
  <c r="T661" i="16"/>
  <c r="S661" i="16"/>
  <c r="R661" i="16"/>
  <c r="Q661" i="16"/>
  <c r="P661" i="16"/>
  <c r="O661" i="16"/>
  <c r="N661" i="16"/>
  <c r="M661" i="16"/>
  <c r="L661" i="16"/>
  <c r="K661" i="16"/>
  <c r="J661" i="16"/>
  <c r="I661" i="16"/>
  <c r="H661" i="16"/>
  <c r="G661" i="16"/>
  <c r="F661" i="16"/>
  <c r="E661" i="16"/>
  <c r="D661" i="16"/>
  <c r="B661" i="16"/>
  <c r="AA659" i="16"/>
  <c r="Z659" i="16"/>
  <c r="Y659" i="16"/>
  <c r="X659" i="16"/>
  <c r="W659" i="16"/>
  <c r="V659" i="16"/>
  <c r="U659" i="16"/>
  <c r="T659" i="16"/>
  <c r="S659" i="16"/>
  <c r="R659" i="16"/>
  <c r="Q659" i="16"/>
  <c r="P659" i="16"/>
  <c r="O659" i="16"/>
  <c r="N659" i="16"/>
  <c r="M659" i="16"/>
  <c r="L659" i="16"/>
  <c r="K659" i="16"/>
  <c r="J659" i="16"/>
  <c r="I659" i="16"/>
  <c r="H659" i="16"/>
  <c r="G659" i="16"/>
  <c r="F659" i="16"/>
  <c r="E659" i="16"/>
  <c r="D659" i="16"/>
  <c r="B659" i="16"/>
  <c r="AA657" i="16"/>
  <c r="Z657" i="16"/>
  <c r="Y657" i="16"/>
  <c r="X657" i="16"/>
  <c r="W657" i="16"/>
  <c r="V657" i="16"/>
  <c r="U657" i="16"/>
  <c r="T657" i="16"/>
  <c r="S657" i="16"/>
  <c r="R657" i="16"/>
  <c r="Q657" i="16"/>
  <c r="P657" i="16"/>
  <c r="O657" i="16"/>
  <c r="N657" i="16"/>
  <c r="M657" i="16"/>
  <c r="L657" i="16"/>
  <c r="K657" i="16"/>
  <c r="J657" i="16"/>
  <c r="I657" i="16"/>
  <c r="H657" i="16"/>
  <c r="G657" i="16"/>
  <c r="F657" i="16"/>
  <c r="E657" i="16"/>
  <c r="D657" i="16"/>
  <c r="B657" i="16"/>
  <c r="AA655" i="16"/>
  <c r="Z655" i="16"/>
  <c r="Y655" i="16"/>
  <c r="X655" i="16"/>
  <c r="W655" i="16"/>
  <c r="V655" i="16"/>
  <c r="U655" i="16"/>
  <c r="T655" i="16"/>
  <c r="S655" i="16"/>
  <c r="R655" i="16"/>
  <c r="Q655" i="16"/>
  <c r="P655" i="16"/>
  <c r="O655" i="16"/>
  <c r="N655" i="16"/>
  <c r="M655" i="16"/>
  <c r="L655" i="16"/>
  <c r="K655" i="16"/>
  <c r="J655" i="16"/>
  <c r="I655" i="16"/>
  <c r="H655" i="16"/>
  <c r="G655" i="16"/>
  <c r="F655" i="16"/>
  <c r="E655" i="16"/>
  <c r="D655" i="16"/>
  <c r="B655" i="16"/>
  <c r="AA653" i="16"/>
  <c r="Z653" i="16"/>
  <c r="Y653" i="16"/>
  <c r="X653" i="16"/>
  <c r="W653" i="16"/>
  <c r="V653" i="16"/>
  <c r="U653" i="16"/>
  <c r="T653" i="16"/>
  <c r="S653" i="16"/>
  <c r="R653" i="16"/>
  <c r="Q653" i="16"/>
  <c r="P653" i="16"/>
  <c r="O653" i="16"/>
  <c r="N653" i="16"/>
  <c r="M653" i="16"/>
  <c r="L653" i="16"/>
  <c r="K653" i="16"/>
  <c r="J653" i="16"/>
  <c r="I653" i="16"/>
  <c r="H653" i="16"/>
  <c r="G653" i="16"/>
  <c r="F653" i="16"/>
  <c r="E653" i="16"/>
  <c r="D653" i="16"/>
  <c r="B653" i="16"/>
  <c r="AA651" i="16"/>
  <c r="Z651" i="16"/>
  <c r="Y651" i="16"/>
  <c r="X651" i="16"/>
  <c r="W651" i="16"/>
  <c r="V651" i="16"/>
  <c r="U651" i="16"/>
  <c r="T651" i="16"/>
  <c r="S651" i="16"/>
  <c r="R651" i="16"/>
  <c r="Q651" i="16"/>
  <c r="P651" i="16"/>
  <c r="O651" i="16"/>
  <c r="N651" i="16"/>
  <c r="M651" i="16"/>
  <c r="L651" i="16"/>
  <c r="K651" i="16"/>
  <c r="J651" i="16"/>
  <c r="I651" i="16"/>
  <c r="H651" i="16"/>
  <c r="G651" i="16"/>
  <c r="F651" i="16"/>
  <c r="E651" i="16"/>
  <c r="D651" i="16"/>
  <c r="B651" i="16"/>
  <c r="AA649" i="16"/>
  <c r="Z649" i="16"/>
  <c r="Y649" i="16"/>
  <c r="X649" i="16"/>
  <c r="W649" i="16"/>
  <c r="V649" i="16"/>
  <c r="U649" i="16"/>
  <c r="T649" i="16"/>
  <c r="S649" i="16"/>
  <c r="R649" i="16"/>
  <c r="Q649" i="16"/>
  <c r="P649" i="16"/>
  <c r="O649" i="16"/>
  <c r="N649" i="16"/>
  <c r="M649" i="16"/>
  <c r="L649" i="16"/>
  <c r="K649" i="16"/>
  <c r="J649" i="16"/>
  <c r="I649" i="16"/>
  <c r="H649" i="16"/>
  <c r="G649" i="16"/>
  <c r="F649" i="16"/>
  <c r="E649" i="16"/>
  <c r="D649" i="16"/>
  <c r="B649" i="16"/>
  <c r="AA647" i="16"/>
  <c r="Z647" i="16"/>
  <c r="Y647" i="16"/>
  <c r="X647" i="16"/>
  <c r="W647" i="16"/>
  <c r="V647" i="16"/>
  <c r="U647" i="16"/>
  <c r="T647" i="16"/>
  <c r="S647" i="16"/>
  <c r="R647" i="16"/>
  <c r="Q647" i="16"/>
  <c r="P647" i="16"/>
  <c r="O647" i="16"/>
  <c r="N647" i="16"/>
  <c r="M647" i="16"/>
  <c r="L647" i="16"/>
  <c r="K647" i="16"/>
  <c r="J647" i="16"/>
  <c r="I647" i="16"/>
  <c r="H647" i="16"/>
  <c r="G647" i="16"/>
  <c r="F647" i="16"/>
  <c r="E647" i="16"/>
  <c r="D647" i="16"/>
  <c r="B647" i="16"/>
  <c r="AA645" i="16"/>
  <c r="Z645" i="16"/>
  <c r="Y645" i="16"/>
  <c r="X645" i="16"/>
  <c r="W645" i="16"/>
  <c r="V645" i="16"/>
  <c r="U645" i="16"/>
  <c r="T645" i="16"/>
  <c r="S645" i="16"/>
  <c r="R645" i="16"/>
  <c r="Q645" i="16"/>
  <c r="P645" i="16"/>
  <c r="O645" i="16"/>
  <c r="N645" i="16"/>
  <c r="M645" i="16"/>
  <c r="L645" i="16"/>
  <c r="K645" i="16"/>
  <c r="J645" i="16"/>
  <c r="I645" i="16"/>
  <c r="H645" i="16"/>
  <c r="G645" i="16"/>
  <c r="F645" i="16"/>
  <c r="E645" i="16"/>
  <c r="D645" i="16"/>
  <c r="B645" i="16"/>
  <c r="AA643" i="16"/>
  <c r="Z643" i="16"/>
  <c r="Y643" i="16"/>
  <c r="X643" i="16"/>
  <c r="W643" i="16"/>
  <c r="V643" i="16"/>
  <c r="U643" i="16"/>
  <c r="T643" i="16"/>
  <c r="S643" i="16"/>
  <c r="R643" i="16"/>
  <c r="Q643" i="16"/>
  <c r="P643" i="16"/>
  <c r="O643" i="16"/>
  <c r="N643" i="16"/>
  <c r="M643" i="16"/>
  <c r="L643" i="16"/>
  <c r="K643" i="16"/>
  <c r="J643" i="16"/>
  <c r="I643" i="16"/>
  <c r="H643" i="16"/>
  <c r="G643" i="16"/>
  <c r="F643" i="16"/>
  <c r="E643" i="16"/>
  <c r="D643" i="16"/>
  <c r="B643" i="16"/>
  <c r="B634" i="16"/>
  <c r="B629" i="16"/>
  <c r="B624" i="16"/>
  <c r="B619" i="16"/>
  <c r="B614" i="16"/>
  <c r="B609" i="16"/>
  <c r="B604" i="16"/>
  <c r="B599" i="16"/>
  <c r="B594" i="16"/>
  <c r="B589" i="16"/>
  <c r="B584" i="16"/>
  <c r="B579" i="16"/>
  <c r="B574" i="16"/>
  <c r="B569" i="16"/>
  <c r="B564" i="16"/>
  <c r="B559" i="16"/>
  <c r="B554" i="16"/>
  <c r="B549" i="16"/>
  <c r="B544" i="16"/>
  <c r="B539" i="16"/>
  <c r="B534" i="16"/>
  <c r="B529" i="16"/>
  <c r="B524" i="16"/>
  <c r="B519" i="16"/>
  <c r="B514" i="16"/>
  <c r="B509" i="16"/>
  <c r="B504" i="16"/>
  <c r="B499" i="16"/>
  <c r="B494" i="16"/>
  <c r="B489" i="16"/>
  <c r="Z636" i="16"/>
  <c r="B484" i="16"/>
  <c r="B475" i="16"/>
  <c r="B470" i="16"/>
  <c r="B465" i="16"/>
  <c r="B460" i="16"/>
  <c r="B455" i="16"/>
  <c r="B450" i="16"/>
  <c r="B445" i="16"/>
  <c r="B440" i="16"/>
  <c r="B435" i="16"/>
  <c r="B430" i="16"/>
  <c r="B425" i="16"/>
  <c r="B420" i="16"/>
  <c r="B415" i="16"/>
  <c r="B410" i="16"/>
  <c r="B405" i="16"/>
  <c r="B400" i="16"/>
  <c r="B395" i="16"/>
  <c r="B390" i="16"/>
  <c r="B385" i="16"/>
  <c r="B380" i="16"/>
  <c r="B375" i="16"/>
  <c r="B370" i="16"/>
  <c r="B365" i="16"/>
  <c r="V362" i="16"/>
  <c r="P362" i="16"/>
  <c r="J362" i="16"/>
  <c r="D362" i="16"/>
  <c r="B360" i="16"/>
  <c r="W357" i="16"/>
  <c r="Q357" i="16"/>
  <c r="K357" i="16"/>
  <c r="E357" i="16"/>
  <c r="B355" i="16"/>
  <c r="AA352" i="16"/>
  <c r="Y352" i="16"/>
  <c r="X352" i="16"/>
  <c r="U352" i="16"/>
  <c r="S352" i="16"/>
  <c r="R352" i="16"/>
  <c r="O352" i="16"/>
  <c r="M352" i="16"/>
  <c r="L352" i="16"/>
  <c r="I352" i="16"/>
  <c r="G352" i="16"/>
  <c r="F352" i="16"/>
  <c r="B350" i="16"/>
  <c r="Z347" i="16"/>
  <c r="Y347" i="16"/>
  <c r="V347" i="16"/>
  <c r="T347" i="16"/>
  <c r="S347" i="16"/>
  <c r="P347" i="16"/>
  <c r="N347" i="16"/>
  <c r="M347" i="16"/>
  <c r="J347" i="16"/>
  <c r="H347" i="16"/>
  <c r="G347" i="16"/>
  <c r="D347" i="16"/>
  <c r="B345" i="16"/>
  <c r="AA342" i="16"/>
  <c r="Z342" i="16"/>
  <c r="W342" i="16"/>
  <c r="U342" i="16"/>
  <c r="T342" i="16"/>
  <c r="Q342" i="16"/>
  <c r="O342" i="16"/>
  <c r="N342" i="16"/>
  <c r="L342" i="16"/>
  <c r="K342" i="16"/>
  <c r="I342" i="16"/>
  <c r="H342" i="16"/>
  <c r="F342" i="16"/>
  <c r="E342" i="16"/>
  <c r="B340" i="16"/>
  <c r="AA337" i="16"/>
  <c r="Y337" i="16"/>
  <c r="X337" i="16"/>
  <c r="V337" i="16"/>
  <c r="U337" i="16"/>
  <c r="S337" i="16"/>
  <c r="R337" i="16"/>
  <c r="P337" i="16"/>
  <c r="O337" i="16"/>
  <c r="M337" i="16"/>
  <c r="L337" i="16"/>
  <c r="J337" i="16"/>
  <c r="I337" i="16"/>
  <c r="G337" i="16"/>
  <c r="F337" i="16"/>
  <c r="D337" i="16"/>
  <c r="B335" i="16"/>
  <c r="Z332" i="16"/>
  <c r="Y332" i="16"/>
  <c r="W332" i="16"/>
  <c r="V332" i="16"/>
  <c r="T332" i="16"/>
  <c r="S332" i="16"/>
  <c r="Q332" i="16"/>
  <c r="P332" i="16"/>
  <c r="N332" i="16"/>
  <c r="M332" i="16"/>
  <c r="K332" i="16"/>
  <c r="J332" i="16"/>
  <c r="H332" i="16"/>
  <c r="G332" i="16"/>
  <c r="E332" i="16"/>
  <c r="D332" i="16"/>
  <c r="B330" i="16"/>
  <c r="AA327" i="16"/>
  <c r="Z327" i="16"/>
  <c r="X327" i="16"/>
  <c r="W327" i="16"/>
  <c r="U327" i="16"/>
  <c r="T327" i="16"/>
  <c r="R327" i="16"/>
  <c r="Q327" i="16"/>
  <c r="O327" i="16"/>
  <c r="N327" i="16"/>
  <c r="L327" i="16"/>
  <c r="K327" i="16"/>
  <c r="I327" i="16"/>
  <c r="H327" i="16"/>
  <c r="F327" i="16"/>
  <c r="E327" i="16"/>
  <c r="B325" i="16"/>
  <c r="B316" i="16"/>
  <c r="B311" i="16"/>
  <c r="B306" i="16"/>
  <c r="B301" i="16"/>
  <c r="B296" i="16"/>
  <c r="B291" i="16"/>
  <c r="B286" i="16"/>
  <c r="B281" i="16"/>
  <c r="B276" i="16"/>
  <c r="B271" i="16"/>
  <c r="B266" i="16"/>
  <c r="B261" i="16"/>
  <c r="B256" i="16"/>
  <c r="B251" i="16"/>
  <c r="B246" i="16"/>
  <c r="B241" i="16"/>
  <c r="B236" i="16"/>
  <c r="B231" i="16"/>
  <c r="B226" i="16"/>
  <c r="B221" i="16"/>
  <c r="B216" i="16"/>
  <c r="B211" i="16"/>
  <c r="B206" i="16"/>
  <c r="B201" i="16"/>
  <c r="B196" i="16"/>
  <c r="B191" i="16"/>
  <c r="B186" i="16"/>
  <c r="B181" i="16"/>
  <c r="B176" i="16"/>
  <c r="B171" i="16"/>
  <c r="V318" i="16"/>
  <c r="B166" i="16"/>
  <c r="B157" i="16"/>
  <c r="B152" i="16"/>
  <c r="B147" i="16"/>
  <c r="B142" i="16"/>
  <c r="B137" i="16"/>
  <c r="B132" i="16"/>
  <c r="B127" i="16"/>
  <c r="B122" i="16"/>
  <c r="B117" i="16"/>
  <c r="B112" i="16"/>
  <c r="B107" i="16"/>
  <c r="B102" i="16"/>
  <c r="B97" i="16"/>
  <c r="B92" i="16"/>
  <c r="B87" i="16"/>
  <c r="B82" i="16"/>
  <c r="B77" i="16"/>
  <c r="B72" i="16"/>
  <c r="B67" i="16"/>
  <c r="B62" i="16"/>
  <c r="B57" i="16"/>
  <c r="B52" i="16"/>
  <c r="B47" i="16"/>
  <c r="B42" i="16"/>
  <c r="B37" i="16"/>
  <c r="B32" i="16"/>
  <c r="B27" i="16"/>
  <c r="B22" i="16"/>
  <c r="B17" i="16"/>
  <c r="B12" i="16"/>
  <c r="K91" i="16"/>
  <c r="Q89" i="16"/>
  <c r="D7" i="16"/>
  <c r="B7" i="16"/>
  <c r="B761" i="15"/>
  <c r="G782" i="15"/>
  <c r="F782" i="15"/>
  <c r="F781" i="15" s="1"/>
  <c r="E782" i="15"/>
  <c r="E781" i="15" s="1"/>
  <c r="G781" i="15"/>
  <c r="D781" i="15"/>
  <c r="AA769" i="15"/>
  <c r="Z769" i="15"/>
  <c r="Y769" i="15"/>
  <c r="X769" i="15"/>
  <c r="W769" i="15"/>
  <c r="V769" i="15"/>
  <c r="U769" i="15"/>
  <c r="T769" i="15"/>
  <c r="S769" i="15"/>
  <c r="R769" i="15"/>
  <c r="Q769" i="15"/>
  <c r="P769" i="15"/>
  <c r="O769" i="15"/>
  <c r="N769" i="15"/>
  <c r="M769" i="15"/>
  <c r="L769" i="15"/>
  <c r="K769" i="15"/>
  <c r="J769" i="15"/>
  <c r="I769" i="15"/>
  <c r="H769" i="15"/>
  <c r="G769" i="15"/>
  <c r="F769" i="15"/>
  <c r="E769" i="15"/>
  <c r="D769" i="15"/>
  <c r="B769" i="15"/>
  <c r="AA767" i="15"/>
  <c r="Z767" i="15"/>
  <c r="Y767" i="15"/>
  <c r="X767" i="15"/>
  <c r="W767" i="15"/>
  <c r="V767" i="15"/>
  <c r="U767" i="15"/>
  <c r="T767" i="15"/>
  <c r="S767" i="15"/>
  <c r="R767" i="15"/>
  <c r="Q767" i="15"/>
  <c r="P767" i="15"/>
  <c r="O767" i="15"/>
  <c r="N767" i="15"/>
  <c r="M767" i="15"/>
  <c r="L767" i="15"/>
  <c r="K767" i="15"/>
  <c r="J767" i="15"/>
  <c r="I767" i="15"/>
  <c r="H767" i="15"/>
  <c r="G767" i="15"/>
  <c r="F767" i="15"/>
  <c r="E767" i="15"/>
  <c r="D767" i="15"/>
  <c r="B767" i="15"/>
  <c r="AA765" i="15"/>
  <c r="Z765" i="15"/>
  <c r="Y765" i="15"/>
  <c r="X765" i="15"/>
  <c r="W765" i="15"/>
  <c r="V765" i="15"/>
  <c r="U765" i="15"/>
  <c r="T765" i="15"/>
  <c r="S765" i="15"/>
  <c r="R765" i="15"/>
  <c r="Q765" i="15"/>
  <c r="P765" i="15"/>
  <c r="O765" i="15"/>
  <c r="N765" i="15"/>
  <c r="M765" i="15"/>
  <c r="L765" i="15"/>
  <c r="K765" i="15"/>
  <c r="J765" i="15"/>
  <c r="I765" i="15"/>
  <c r="H765" i="15"/>
  <c r="G765" i="15"/>
  <c r="F765" i="15"/>
  <c r="E765" i="15"/>
  <c r="D765" i="15"/>
  <c r="B765" i="15"/>
  <c r="AA763" i="15"/>
  <c r="Z763" i="15"/>
  <c r="Y763" i="15"/>
  <c r="X763" i="15"/>
  <c r="W763" i="15"/>
  <c r="V763" i="15"/>
  <c r="U763" i="15"/>
  <c r="T763" i="15"/>
  <c r="S763" i="15"/>
  <c r="R763" i="15"/>
  <c r="Q763" i="15"/>
  <c r="P763" i="15"/>
  <c r="O763" i="15"/>
  <c r="N763" i="15"/>
  <c r="M763" i="15"/>
  <c r="L763" i="15"/>
  <c r="K763" i="15"/>
  <c r="J763" i="15"/>
  <c r="I763" i="15"/>
  <c r="H763" i="15"/>
  <c r="G763" i="15"/>
  <c r="F763" i="15"/>
  <c r="E763" i="15"/>
  <c r="D763" i="15"/>
  <c r="B763" i="15"/>
  <c r="AA761" i="15"/>
  <c r="Z761" i="15"/>
  <c r="Y761" i="15"/>
  <c r="X761" i="15"/>
  <c r="W761" i="15"/>
  <c r="V761" i="15"/>
  <c r="U761" i="15"/>
  <c r="T761" i="15"/>
  <c r="S761" i="15"/>
  <c r="R761" i="15"/>
  <c r="Q761" i="15"/>
  <c r="P761" i="15"/>
  <c r="O761" i="15"/>
  <c r="N761" i="15"/>
  <c r="M761" i="15"/>
  <c r="L761" i="15"/>
  <c r="K761" i="15"/>
  <c r="J761" i="15"/>
  <c r="I761" i="15"/>
  <c r="H761" i="15"/>
  <c r="G761" i="15"/>
  <c r="F761" i="15"/>
  <c r="E761" i="15"/>
  <c r="D761" i="15"/>
  <c r="AA759" i="15"/>
  <c r="Z759" i="15"/>
  <c r="Y759" i="15"/>
  <c r="X759" i="15"/>
  <c r="W759" i="15"/>
  <c r="V759" i="15"/>
  <c r="U759" i="15"/>
  <c r="T759" i="15"/>
  <c r="S759" i="15"/>
  <c r="R759" i="15"/>
  <c r="Q759" i="15"/>
  <c r="P759" i="15"/>
  <c r="O759" i="15"/>
  <c r="N759" i="15"/>
  <c r="M759" i="15"/>
  <c r="L759" i="15"/>
  <c r="K759" i="15"/>
  <c r="J759" i="15"/>
  <c r="I759" i="15"/>
  <c r="H759" i="15"/>
  <c r="G759" i="15"/>
  <c r="F759" i="15"/>
  <c r="E759" i="15"/>
  <c r="D759" i="15"/>
  <c r="B759" i="15"/>
  <c r="AA757" i="15"/>
  <c r="Z757" i="15"/>
  <c r="Y757" i="15"/>
  <c r="X757" i="15"/>
  <c r="W757" i="15"/>
  <c r="V757" i="15"/>
  <c r="U757" i="15"/>
  <c r="T757" i="15"/>
  <c r="S757" i="15"/>
  <c r="R757" i="15"/>
  <c r="Q757" i="15"/>
  <c r="P757" i="15"/>
  <c r="O757" i="15"/>
  <c r="N757" i="15"/>
  <c r="M757" i="15"/>
  <c r="L757" i="15"/>
  <c r="K757" i="15"/>
  <c r="J757" i="15"/>
  <c r="I757" i="15"/>
  <c r="H757" i="15"/>
  <c r="G757" i="15"/>
  <c r="F757" i="15"/>
  <c r="E757" i="15"/>
  <c r="D757" i="15"/>
  <c r="B757" i="15"/>
  <c r="AA755" i="15"/>
  <c r="Z755" i="15"/>
  <c r="Y755" i="15"/>
  <c r="X755" i="15"/>
  <c r="W755" i="15"/>
  <c r="V755" i="15"/>
  <c r="U755" i="15"/>
  <c r="T755" i="15"/>
  <c r="S755" i="15"/>
  <c r="R755" i="15"/>
  <c r="Q755" i="15"/>
  <c r="P755" i="15"/>
  <c r="O755" i="15"/>
  <c r="N755" i="15"/>
  <c r="M755" i="15"/>
  <c r="L755" i="15"/>
  <c r="K755" i="15"/>
  <c r="J755" i="15"/>
  <c r="I755" i="15"/>
  <c r="H755" i="15"/>
  <c r="G755" i="15"/>
  <c r="F755" i="15"/>
  <c r="E755" i="15"/>
  <c r="D755" i="15"/>
  <c r="B755" i="15"/>
  <c r="AA753" i="15"/>
  <c r="Z753" i="15"/>
  <c r="Y753" i="15"/>
  <c r="X753" i="15"/>
  <c r="W753" i="15"/>
  <c r="V753" i="15"/>
  <c r="U753" i="15"/>
  <c r="T753" i="15"/>
  <c r="S753" i="15"/>
  <c r="R753" i="15"/>
  <c r="Q753" i="15"/>
  <c r="P753" i="15"/>
  <c r="O753" i="15"/>
  <c r="N753" i="15"/>
  <c r="M753" i="15"/>
  <c r="L753" i="15"/>
  <c r="K753" i="15"/>
  <c r="J753" i="15"/>
  <c r="I753" i="15"/>
  <c r="H753" i="15"/>
  <c r="G753" i="15"/>
  <c r="F753" i="15"/>
  <c r="E753" i="15"/>
  <c r="D753" i="15"/>
  <c r="B753" i="15"/>
  <c r="AA751" i="15"/>
  <c r="Z751" i="15"/>
  <c r="Y751" i="15"/>
  <c r="X751" i="15"/>
  <c r="W751" i="15"/>
  <c r="V751" i="15"/>
  <c r="U751" i="15"/>
  <c r="T751" i="15"/>
  <c r="S751" i="15"/>
  <c r="R751" i="15"/>
  <c r="Q751" i="15"/>
  <c r="P751" i="15"/>
  <c r="O751" i="15"/>
  <c r="N751" i="15"/>
  <c r="M751" i="15"/>
  <c r="L751" i="15"/>
  <c r="K751" i="15"/>
  <c r="J751" i="15"/>
  <c r="I751" i="15"/>
  <c r="H751" i="15"/>
  <c r="G751" i="15"/>
  <c r="F751" i="15"/>
  <c r="E751" i="15"/>
  <c r="D751" i="15"/>
  <c r="B751" i="15"/>
  <c r="AA749" i="15"/>
  <c r="Z749" i="15"/>
  <c r="Y749" i="15"/>
  <c r="X749" i="15"/>
  <c r="W749" i="15"/>
  <c r="V749" i="15"/>
  <c r="U749" i="15"/>
  <c r="T749" i="15"/>
  <c r="S749" i="15"/>
  <c r="R749" i="15"/>
  <c r="Q749" i="15"/>
  <c r="P749" i="15"/>
  <c r="O749" i="15"/>
  <c r="N749" i="15"/>
  <c r="M749" i="15"/>
  <c r="L749" i="15"/>
  <c r="K749" i="15"/>
  <c r="J749" i="15"/>
  <c r="I749" i="15"/>
  <c r="H749" i="15"/>
  <c r="G749" i="15"/>
  <c r="F749" i="15"/>
  <c r="E749" i="15"/>
  <c r="D749" i="15"/>
  <c r="AA747" i="15"/>
  <c r="Z747" i="15"/>
  <c r="Y747" i="15"/>
  <c r="X747" i="15"/>
  <c r="W747" i="15"/>
  <c r="V747" i="15"/>
  <c r="U747" i="15"/>
  <c r="T747" i="15"/>
  <c r="S747" i="15"/>
  <c r="R747" i="15"/>
  <c r="Q747" i="15"/>
  <c r="P747" i="15"/>
  <c r="O747" i="15"/>
  <c r="N747" i="15"/>
  <c r="M747" i="15"/>
  <c r="L747" i="15"/>
  <c r="K747" i="15"/>
  <c r="J747" i="15"/>
  <c r="I747" i="15"/>
  <c r="H747" i="15"/>
  <c r="G747" i="15"/>
  <c r="F747" i="15"/>
  <c r="E747" i="15"/>
  <c r="D747" i="15"/>
  <c r="B747" i="15"/>
  <c r="AA745" i="15"/>
  <c r="Z745" i="15"/>
  <c r="Y745" i="15"/>
  <c r="X745" i="15"/>
  <c r="W745" i="15"/>
  <c r="V745" i="15"/>
  <c r="U745" i="15"/>
  <c r="T745" i="15"/>
  <c r="S745" i="15"/>
  <c r="R745" i="15"/>
  <c r="Q745" i="15"/>
  <c r="P745" i="15"/>
  <c r="O745" i="15"/>
  <c r="N745" i="15"/>
  <c r="M745" i="15"/>
  <c r="L745" i="15"/>
  <c r="K745" i="15"/>
  <c r="J745" i="15"/>
  <c r="I745" i="15"/>
  <c r="H745" i="15"/>
  <c r="G745" i="15"/>
  <c r="F745" i="15"/>
  <c r="E745" i="15"/>
  <c r="D745" i="15"/>
  <c r="B745" i="15"/>
  <c r="AA743" i="15"/>
  <c r="Z743" i="15"/>
  <c r="Y743" i="15"/>
  <c r="X743" i="15"/>
  <c r="W743" i="15"/>
  <c r="V743" i="15"/>
  <c r="U743" i="15"/>
  <c r="T743" i="15"/>
  <c r="S743" i="15"/>
  <c r="R743" i="15"/>
  <c r="Q743" i="15"/>
  <c r="P743" i="15"/>
  <c r="O743" i="15"/>
  <c r="N743" i="15"/>
  <c r="M743" i="15"/>
  <c r="L743" i="15"/>
  <c r="K743" i="15"/>
  <c r="J743" i="15"/>
  <c r="I743" i="15"/>
  <c r="H743" i="15"/>
  <c r="G743" i="15"/>
  <c r="F743" i="15"/>
  <c r="E743" i="15"/>
  <c r="D743" i="15"/>
  <c r="B743" i="15"/>
  <c r="AA741" i="15"/>
  <c r="Z741" i="15"/>
  <c r="Y741" i="15"/>
  <c r="X741" i="15"/>
  <c r="W741" i="15"/>
  <c r="V741" i="15"/>
  <c r="U741" i="15"/>
  <c r="T741" i="15"/>
  <c r="S741" i="15"/>
  <c r="R741" i="15"/>
  <c r="Q741" i="15"/>
  <c r="P741" i="15"/>
  <c r="O741" i="15"/>
  <c r="N741" i="15"/>
  <c r="M741" i="15"/>
  <c r="L741" i="15"/>
  <c r="K741" i="15"/>
  <c r="J741" i="15"/>
  <c r="I741" i="15"/>
  <c r="H741" i="15"/>
  <c r="G741" i="15"/>
  <c r="F741" i="15"/>
  <c r="E741" i="15"/>
  <c r="D741" i="15"/>
  <c r="B741" i="15"/>
  <c r="AA739" i="15"/>
  <c r="Z739" i="15"/>
  <c r="Y739" i="15"/>
  <c r="X739" i="15"/>
  <c r="W739" i="15"/>
  <c r="V739" i="15"/>
  <c r="U739" i="15"/>
  <c r="T739" i="15"/>
  <c r="S739" i="15"/>
  <c r="R739" i="15"/>
  <c r="Q739" i="15"/>
  <c r="P739" i="15"/>
  <c r="O739" i="15"/>
  <c r="N739" i="15"/>
  <c r="M739" i="15"/>
  <c r="L739" i="15"/>
  <c r="K739" i="15"/>
  <c r="J739" i="15"/>
  <c r="I739" i="15"/>
  <c r="H739" i="15"/>
  <c r="G739" i="15"/>
  <c r="F739" i="15"/>
  <c r="E739" i="15"/>
  <c r="D739" i="15"/>
  <c r="B739" i="15"/>
  <c r="AA737" i="15"/>
  <c r="Z737" i="15"/>
  <c r="Y737" i="15"/>
  <c r="X737" i="15"/>
  <c r="W737" i="15"/>
  <c r="V737" i="15"/>
  <c r="U737" i="15"/>
  <c r="T737" i="15"/>
  <c r="S737" i="15"/>
  <c r="R737" i="15"/>
  <c r="Q737" i="15"/>
  <c r="P737" i="15"/>
  <c r="O737" i="15"/>
  <c r="N737" i="15"/>
  <c r="M737" i="15"/>
  <c r="L737" i="15"/>
  <c r="K737" i="15"/>
  <c r="J737" i="15"/>
  <c r="I737" i="15"/>
  <c r="H737" i="15"/>
  <c r="G737" i="15"/>
  <c r="F737" i="15"/>
  <c r="E737" i="15"/>
  <c r="D737" i="15"/>
  <c r="AA735" i="15"/>
  <c r="Z735" i="15"/>
  <c r="Y735" i="15"/>
  <c r="X735" i="15"/>
  <c r="W735" i="15"/>
  <c r="V735" i="15"/>
  <c r="U735" i="15"/>
  <c r="T735" i="15"/>
  <c r="S735" i="15"/>
  <c r="R735" i="15"/>
  <c r="Q735" i="15"/>
  <c r="P735" i="15"/>
  <c r="O735" i="15"/>
  <c r="N735" i="15"/>
  <c r="M735" i="15"/>
  <c r="L735" i="15"/>
  <c r="K735" i="15"/>
  <c r="J735" i="15"/>
  <c r="I735" i="15"/>
  <c r="H735" i="15"/>
  <c r="G735" i="15"/>
  <c r="F735" i="15"/>
  <c r="E735" i="15"/>
  <c r="D735" i="15"/>
  <c r="B735" i="15"/>
  <c r="AA733" i="15"/>
  <c r="Z733" i="15"/>
  <c r="Y733" i="15"/>
  <c r="X733" i="15"/>
  <c r="W733" i="15"/>
  <c r="V733" i="15"/>
  <c r="U733" i="15"/>
  <c r="T733" i="15"/>
  <c r="S733" i="15"/>
  <c r="R733" i="15"/>
  <c r="Q733" i="15"/>
  <c r="P733" i="15"/>
  <c r="O733" i="15"/>
  <c r="N733" i="15"/>
  <c r="M733" i="15"/>
  <c r="L733" i="15"/>
  <c r="K733" i="15"/>
  <c r="J733" i="15"/>
  <c r="I733" i="15"/>
  <c r="H733" i="15"/>
  <c r="G733" i="15"/>
  <c r="F733" i="15"/>
  <c r="E733" i="15"/>
  <c r="D733" i="15"/>
  <c r="B733" i="15"/>
  <c r="AA731" i="15"/>
  <c r="Z731" i="15"/>
  <c r="Y731" i="15"/>
  <c r="X731" i="15"/>
  <c r="W731" i="15"/>
  <c r="V731" i="15"/>
  <c r="U731" i="15"/>
  <c r="T731" i="15"/>
  <c r="S731" i="15"/>
  <c r="R731" i="15"/>
  <c r="Q731" i="15"/>
  <c r="P731" i="15"/>
  <c r="O731" i="15"/>
  <c r="N731" i="15"/>
  <c r="M731" i="15"/>
  <c r="L731" i="15"/>
  <c r="K731" i="15"/>
  <c r="J731" i="15"/>
  <c r="I731" i="15"/>
  <c r="H731" i="15"/>
  <c r="G731" i="15"/>
  <c r="F731" i="15"/>
  <c r="E731" i="15"/>
  <c r="D731" i="15"/>
  <c r="B731" i="15"/>
  <c r="AA729" i="15"/>
  <c r="Z729" i="15"/>
  <c r="Y729" i="15"/>
  <c r="X729" i="15"/>
  <c r="W729" i="15"/>
  <c r="V729" i="15"/>
  <c r="U729" i="15"/>
  <c r="T729" i="15"/>
  <c r="S729" i="15"/>
  <c r="R729" i="15"/>
  <c r="Q729" i="15"/>
  <c r="P729" i="15"/>
  <c r="O729" i="15"/>
  <c r="N729" i="15"/>
  <c r="M729" i="15"/>
  <c r="L729" i="15"/>
  <c r="K729" i="15"/>
  <c r="J729" i="15"/>
  <c r="I729" i="15"/>
  <c r="H729" i="15"/>
  <c r="G729" i="15"/>
  <c r="F729" i="15"/>
  <c r="E729" i="15"/>
  <c r="D729" i="15"/>
  <c r="B729" i="15"/>
  <c r="AA727" i="15"/>
  <c r="Z727" i="15"/>
  <c r="Y727" i="15"/>
  <c r="X727" i="15"/>
  <c r="W727" i="15"/>
  <c r="V727" i="15"/>
  <c r="U727" i="15"/>
  <c r="T727" i="15"/>
  <c r="S727" i="15"/>
  <c r="R727" i="15"/>
  <c r="Q727" i="15"/>
  <c r="P727" i="15"/>
  <c r="O727" i="15"/>
  <c r="N727" i="15"/>
  <c r="M727" i="15"/>
  <c r="L727" i="15"/>
  <c r="K727" i="15"/>
  <c r="J727" i="15"/>
  <c r="I727" i="15"/>
  <c r="H727" i="15"/>
  <c r="G727" i="15"/>
  <c r="F727" i="15"/>
  <c r="E727" i="15"/>
  <c r="D727" i="15"/>
  <c r="B727" i="15"/>
  <c r="AA725" i="15"/>
  <c r="Z725" i="15"/>
  <c r="Y725" i="15"/>
  <c r="X725" i="15"/>
  <c r="W725" i="15"/>
  <c r="V725" i="15"/>
  <c r="U725" i="15"/>
  <c r="T725" i="15"/>
  <c r="S725" i="15"/>
  <c r="R725" i="15"/>
  <c r="Q725" i="15"/>
  <c r="P725" i="15"/>
  <c r="O725" i="15"/>
  <c r="N725" i="15"/>
  <c r="M725" i="15"/>
  <c r="L725" i="15"/>
  <c r="K725" i="15"/>
  <c r="J725" i="15"/>
  <c r="I725" i="15"/>
  <c r="H725" i="15"/>
  <c r="G725" i="15"/>
  <c r="F725" i="15"/>
  <c r="E725" i="15"/>
  <c r="D725" i="15"/>
  <c r="B725" i="15"/>
  <c r="AA723" i="15"/>
  <c r="Z723" i="15"/>
  <c r="Y723" i="15"/>
  <c r="X723" i="15"/>
  <c r="W723" i="15"/>
  <c r="V723" i="15"/>
  <c r="U723" i="15"/>
  <c r="T723" i="15"/>
  <c r="S723" i="15"/>
  <c r="R723" i="15"/>
  <c r="Q723" i="15"/>
  <c r="P723" i="15"/>
  <c r="O723" i="15"/>
  <c r="N723" i="15"/>
  <c r="M723" i="15"/>
  <c r="L723" i="15"/>
  <c r="K723" i="15"/>
  <c r="J723" i="15"/>
  <c r="I723" i="15"/>
  <c r="H723" i="15"/>
  <c r="G723" i="15"/>
  <c r="F723" i="15"/>
  <c r="E723" i="15"/>
  <c r="D723" i="15"/>
  <c r="B723" i="15"/>
  <c r="AA721" i="15"/>
  <c r="Z721" i="15"/>
  <c r="Y721" i="15"/>
  <c r="X721" i="15"/>
  <c r="W721" i="15"/>
  <c r="V721" i="15"/>
  <c r="U721" i="15"/>
  <c r="T721" i="15"/>
  <c r="S721" i="15"/>
  <c r="R721" i="15"/>
  <c r="Q721" i="15"/>
  <c r="P721" i="15"/>
  <c r="O721" i="15"/>
  <c r="N721" i="15"/>
  <c r="M721" i="15"/>
  <c r="L721" i="15"/>
  <c r="K721" i="15"/>
  <c r="J721" i="15"/>
  <c r="I721" i="15"/>
  <c r="H721" i="15"/>
  <c r="G721" i="15"/>
  <c r="F721" i="15"/>
  <c r="E721" i="15"/>
  <c r="D721" i="15"/>
  <c r="B721" i="15"/>
  <c r="AA719" i="15"/>
  <c r="Z719" i="15"/>
  <c r="Y719" i="15"/>
  <c r="X719" i="15"/>
  <c r="W719" i="15"/>
  <c r="V719" i="15"/>
  <c r="U719" i="15"/>
  <c r="T719" i="15"/>
  <c r="S719" i="15"/>
  <c r="R719" i="15"/>
  <c r="Q719" i="15"/>
  <c r="P719" i="15"/>
  <c r="O719" i="15"/>
  <c r="N719" i="15"/>
  <c r="M719" i="15"/>
  <c r="L719" i="15"/>
  <c r="K719" i="15"/>
  <c r="J719" i="15"/>
  <c r="I719" i="15"/>
  <c r="H719" i="15"/>
  <c r="G719" i="15"/>
  <c r="F719" i="15"/>
  <c r="E719" i="15"/>
  <c r="D719" i="15"/>
  <c r="B719" i="15"/>
  <c r="AA717" i="15"/>
  <c r="Z717" i="15"/>
  <c r="Y717" i="15"/>
  <c r="X717" i="15"/>
  <c r="W717" i="15"/>
  <c r="V717" i="15"/>
  <c r="U717" i="15"/>
  <c r="T717" i="15"/>
  <c r="S717" i="15"/>
  <c r="R717" i="15"/>
  <c r="Q717" i="15"/>
  <c r="P717" i="15"/>
  <c r="O717" i="15"/>
  <c r="N717" i="15"/>
  <c r="M717" i="15"/>
  <c r="L717" i="15"/>
  <c r="K717" i="15"/>
  <c r="J717" i="15"/>
  <c r="I717" i="15"/>
  <c r="H717" i="15"/>
  <c r="G717" i="15"/>
  <c r="F717" i="15"/>
  <c r="E717" i="15"/>
  <c r="D717" i="15"/>
  <c r="B717" i="15"/>
  <c r="AA715" i="15"/>
  <c r="Z715" i="15"/>
  <c r="Y715" i="15"/>
  <c r="X715" i="15"/>
  <c r="W715" i="15"/>
  <c r="V715" i="15"/>
  <c r="U715" i="15"/>
  <c r="T715" i="15"/>
  <c r="S715" i="15"/>
  <c r="R715" i="15"/>
  <c r="Q715" i="15"/>
  <c r="P715" i="15"/>
  <c r="O715" i="15"/>
  <c r="N715" i="15"/>
  <c r="M715" i="15"/>
  <c r="L715" i="15"/>
  <c r="K715" i="15"/>
  <c r="J715" i="15"/>
  <c r="I715" i="15"/>
  <c r="H715" i="15"/>
  <c r="G715" i="15"/>
  <c r="F715" i="15"/>
  <c r="E715" i="15"/>
  <c r="D715" i="15"/>
  <c r="B715" i="15"/>
  <c r="AA713" i="15"/>
  <c r="Z713" i="15"/>
  <c r="Y713" i="15"/>
  <c r="X713" i="15"/>
  <c r="W713" i="15"/>
  <c r="V713" i="15"/>
  <c r="U713" i="15"/>
  <c r="T713" i="15"/>
  <c r="S713" i="15"/>
  <c r="R713" i="15"/>
  <c r="Q713" i="15"/>
  <c r="P713" i="15"/>
  <c r="O713" i="15"/>
  <c r="N713" i="15"/>
  <c r="M713" i="15"/>
  <c r="L713" i="15"/>
  <c r="K713" i="15"/>
  <c r="J713" i="15"/>
  <c r="I713" i="15"/>
  <c r="H713" i="15"/>
  <c r="G713" i="15"/>
  <c r="F713" i="15"/>
  <c r="E713" i="15"/>
  <c r="D713" i="15"/>
  <c r="B713" i="15"/>
  <c r="AA711" i="15"/>
  <c r="Z711" i="15"/>
  <c r="Y711" i="15"/>
  <c r="X711" i="15"/>
  <c r="W711" i="15"/>
  <c r="V711" i="15"/>
  <c r="U711" i="15"/>
  <c r="T711" i="15"/>
  <c r="S711" i="15"/>
  <c r="R711" i="15"/>
  <c r="Q711" i="15"/>
  <c r="P711" i="15"/>
  <c r="O711" i="15"/>
  <c r="N711" i="15"/>
  <c r="M711" i="15"/>
  <c r="L711" i="15"/>
  <c r="K711" i="15"/>
  <c r="J711" i="15"/>
  <c r="I711" i="15"/>
  <c r="H711" i="15"/>
  <c r="G711" i="15"/>
  <c r="F711" i="15"/>
  <c r="E711" i="15"/>
  <c r="D711" i="15"/>
  <c r="B711" i="15"/>
  <c r="AA709" i="15"/>
  <c r="Z709" i="15"/>
  <c r="Y709" i="15"/>
  <c r="X709" i="15"/>
  <c r="W709" i="15"/>
  <c r="V709" i="15"/>
  <c r="U709" i="15"/>
  <c r="T709" i="15"/>
  <c r="S709" i="15"/>
  <c r="R709" i="15"/>
  <c r="Q709" i="15"/>
  <c r="P709" i="15"/>
  <c r="O709" i="15"/>
  <c r="N709" i="15"/>
  <c r="M709" i="15"/>
  <c r="L709" i="15"/>
  <c r="K709" i="15"/>
  <c r="J709" i="15"/>
  <c r="I709" i="15"/>
  <c r="H709" i="15"/>
  <c r="G709" i="15"/>
  <c r="F709" i="15"/>
  <c r="E709" i="15"/>
  <c r="D709" i="15"/>
  <c r="B709" i="15"/>
  <c r="AA703" i="15"/>
  <c r="Z703" i="15"/>
  <c r="Y703" i="15"/>
  <c r="X703" i="15"/>
  <c r="W703" i="15"/>
  <c r="V703" i="15"/>
  <c r="U703" i="15"/>
  <c r="T703" i="15"/>
  <c r="S703" i="15"/>
  <c r="R703" i="15"/>
  <c r="Q703" i="15"/>
  <c r="P703" i="15"/>
  <c r="O703" i="15"/>
  <c r="N703" i="15"/>
  <c r="M703" i="15"/>
  <c r="L703" i="15"/>
  <c r="K703" i="15"/>
  <c r="J703" i="15"/>
  <c r="I703" i="15"/>
  <c r="H703" i="15"/>
  <c r="G703" i="15"/>
  <c r="F703" i="15"/>
  <c r="E703" i="15"/>
  <c r="D703" i="15"/>
  <c r="B703" i="15"/>
  <c r="AA701" i="15"/>
  <c r="Z701" i="15"/>
  <c r="Y701" i="15"/>
  <c r="X701" i="15"/>
  <c r="W701" i="15"/>
  <c r="V701" i="15"/>
  <c r="U701" i="15"/>
  <c r="T701" i="15"/>
  <c r="S701" i="15"/>
  <c r="R701" i="15"/>
  <c r="Q701" i="15"/>
  <c r="P701" i="15"/>
  <c r="O701" i="15"/>
  <c r="N701" i="15"/>
  <c r="M701" i="15"/>
  <c r="L701" i="15"/>
  <c r="K701" i="15"/>
  <c r="J701" i="15"/>
  <c r="I701" i="15"/>
  <c r="H701" i="15"/>
  <c r="G701" i="15"/>
  <c r="F701" i="15"/>
  <c r="E701" i="15"/>
  <c r="D701" i="15"/>
  <c r="B701" i="15"/>
  <c r="AA699" i="15"/>
  <c r="Z699" i="15"/>
  <c r="Y699" i="15"/>
  <c r="X699" i="15"/>
  <c r="W699" i="15"/>
  <c r="V699" i="15"/>
  <c r="U699" i="15"/>
  <c r="T699" i="15"/>
  <c r="S699" i="15"/>
  <c r="R699" i="15"/>
  <c r="Q699" i="15"/>
  <c r="P699" i="15"/>
  <c r="O699" i="15"/>
  <c r="N699" i="15"/>
  <c r="M699" i="15"/>
  <c r="L699" i="15"/>
  <c r="K699" i="15"/>
  <c r="J699" i="15"/>
  <c r="I699" i="15"/>
  <c r="H699" i="15"/>
  <c r="G699" i="15"/>
  <c r="F699" i="15"/>
  <c r="E699" i="15"/>
  <c r="D699" i="15"/>
  <c r="B699" i="15"/>
  <c r="AA697" i="15"/>
  <c r="Z697" i="15"/>
  <c r="Y697" i="15"/>
  <c r="X697" i="15"/>
  <c r="W697" i="15"/>
  <c r="V697" i="15"/>
  <c r="U697" i="15"/>
  <c r="T697" i="15"/>
  <c r="S697" i="15"/>
  <c r="R697" i="15"/>
  <c r="Q697" i="15"/>
  <c r="P697" i="15"/>
  <c r="O697" i="15"/>
  <c r="N697" i="15"/>
  <c r="M697" i="15"/>
  <c r="L697" i="15"/>
  <c r="K697" i="15"/>
  <c r="J697" i="15"/>
  <c r="I697" i="15"/>
  <c r="H697" i="15"/>
  <c r="G697" i="15"/>
  <c r="F697" i="15"/>
  <c r="E697" i="15"/>
  <c r="D697" i="15"/>
  <c r="B697" i="15"/>
  <c r="AA695" i="15"/>
  <c r="Z695" i="15"/>
  <c r="Y695" i="15"/>
  <c r="X695" i="15"/>
  <c r="W695" i="15"/>
  <c r="V695" i="15"/>
  <c r="U695" i="15"/>
  <c r="T695" i="15"/>
  <c r="S695" i="15"/>
  <c r="R695" i="15"/>
  <c r="Q695" i="15"/>
  <c r="P695" i="15"/>
  <c r="O695" i="15"/>
  <c r="N695" i="15"/>
  <c r="M695" i="15"/>
  <c r="L695" i="15"/>
  <c r="K695" i="15"/>
  <c r="J695" i="15"/>
  <c r="I695" i="15"/>
  <c r="H695" i="15"/>
  <c r="G695" i="15"/>
  <c r="F695" i="15"/>
  <c r="E695" i="15"/>
  <c r="D695" i="15"/>
  <c r="B695" i="15"/>
  <c r="AA693" i="15"/>
  <c r="Z693" i="15"/>
  <c r="Y693" i="15"/>
  <c r="X693" i="15"/>
  <c r="W693" i="15"/>
  <c r="V693" i="15"/>
  <c r="U693" i="15"/>
  <c r="T693" i="15"/>
  <c r="S693" i="15"/>
  <c r="R693" i="15"/>
  <c r="Q693" i="15"/>
  <c r="P693" i="15"/>
  <c r="O693" i="15"/>
  <c r="N693" i="15"/>
  <c r="M693" i="15"/>
  <c r="L693" i="15"/>
  <c r="K693" i="15"/>
  <c r="J693" i="15"/>
  <c r="I693" i="15"/>
  <c r="H693" i="15"/>
  <c r="G693" i="15"/>
  <c r="F693" i="15"/>
  <c r="E693" i="15"/>
  <c r="D693" i="15"/>
  <c r="B693" i="15"/>
  <c r="AA691" i="15"/>
  <c r="Z691" i="15"/>
  <c r="Y691" i="15"/>
  <c r="X691" i="15"/>
  <c r="W691" i="15"/>
  <c r="V691" i="15"/>
  <c r="U691" i="15"/>
  <c r="T691" i="15"/>
  <c r="S691" i="15"/>
  <c r="R691" i="15"/>
  <c r="Q691" i="15"/>
  <c r="P691" i="15"/>
  <c r="O691" i="15"/>
  <c r="N691" i="15"/>
  <c r="M691" i="15"/>
  <c r="L691" i="15"/>
  <c r="K691" i="15"/>
  <c r="J691" i="15"/>
  <c r="I691" i="15"/>
  <c r="H691" i="15"/>
  <c r="G691" i="15"/>
  <c r="F691" i="15"/>
  <c r="E691" i="15"/>
  <c r="D691" i="15"/>
  <c r="B691" i="15"/>
  <c r="AA689" i="15"/>
  <c r="Z689" i="15"/>
  <c r="Y689" i="15"/>
  <c r="X689" i="15"/>
  <c r="W689" i="15"/>
  <c r="V689" i="15"/>
  <c r="U689" i="15"/>
  <c r="T689" i="15"/>
  <c r="S689" i="15"/>
  <c r="R689" i="15"/>
  <c r="Q689" i="15"/>
  <c r="P689" i="15"/>
  <c r="O689" i="15"/>
  <c r="N689" i="15"/>
  <c r="M689" i="15"/>
  <c r="L689" i="15"/>
  <c r="K689" i="15"/>
  <c r="J689" i="15"/>
  <c r="I689" i="15"/>
  <c r="H689" i="15"/>
  <c r="G689" i="15"/>
  <c r="F689" i="15"/>
  <c r="E689" i="15"/>
  <c r="D689" i="15"/>
  <c r="B689" i="15"/>
  <c r="AA687" i="15"/>
  <c r="Z687" i="15"/>
  <c r="Y687" i="15"/>
  <c r="X687" i="15"/>
  <c r="W687" i="15"/>
  <c r="V687" i="15"/>
  <c r="U687" i="15"/>
  <c r="T687" i="15"/>
  <c r="S687" i="15"/>
  <c r="R687" i="15"/>
  <c r="Q687" i="15"/>
  <c r="P687" i="15"/>
  <c r="O687" i="15"/>
  <c r="N687" i="15"/>
  <c r="M687" i="15"/>
  <c r="L687" i="15"/>
  <c r="K687" i="15"/>
  <c r="J687" i="15"/>
  <c r="I687" i="15"/>
  <c r="H687" i="15"/>
  <c r="G687" i="15"/>
  <c r="F687" i="15"/>
  <c r="E687" i="15"/>
  <c r="D687" i="15"/>
  <c r="B687" i="15"/>
  <c r="AA685" i="15"/>
  <c r="Z685" i="15"/>
  <c r="Y685" i="15"/>
  <c r="X685" i="15"/>
  <c r="W685" i="15"/>
  <c r="V685" i="15"/>
  <c r="U685" i="15"/>
  <c r="T685" i="15"/>
  <c r="S685" i="15"/>
  <c r="R685" i="15"/>
  <c r="Q685" i="15"/>
  <c r="P685" i="15"/>
  <c r="O685" i="15"/>
  <c r="N685" i="15"/>
  <c r="M685" i="15"/>
  <c r="L685" i="15"/>
  <c r="K685" i="15"/>
  <c r="J685" i="15"/>
  <c r="I685" i="15"/>
  <c r="H685" i="15"/>
  <c r="G685" i="15"/>
  <c r="F685" i="15"/>
  <c r="E685" i="15"/>
  <c r="D685" i="15"/>
  <c r="B685" i="15"/>
  <c r="AA683" i="15"/>
  <c r="Z683" i="15"/>
  <c r="Y683" i="15"/>
  <c r="X683" i="15"/>
  <c r="W683" i="15"/>
  <c r="V683" i="15"/>
  <c r="U683" i="15"/>
  <c r="T683" i="15"/>
  <c r="S683" i="15"/>
  <c r="R683" i="15"/>
  <c r="Q683" i="15"/>
  <c r="P683" i="15"/>
  <c r="O683" i="15"/>
  <c r="N683" i="15"/>
  <c r="M683" i="15"/>
  <c r="L683" i="15"/>
  <c r="K683" i="15"/>
  <c r="J683" i="15"/>
  <c r="I683" i="15"/>
  <c r="H683" i="15"/>
  <c r="G683" i="15"/>
  <c r="F683" i="15"/>
  <c r="E683" i="15"/>
  <c r="D683" i="15"/>
  <c r="B683" i="15"/>
  <c r="AA681" i="15"/>
  <c r="Z681" i="15"/>
  <c r="Y681" i="15"/>
  <c r="X681" i="15"/>
  <c r="W681" i="15"/>
  <c r="V681" i="15"/>
  <c r="U681" i="15"/>
  <c r="T681" i="15"/>
  <c r="S681" i="15"/>
  <c r="R681" i="15"/>
  <c r="Q681" i="15"/>
  <c r="P681" i="15"/>
  <c r="O681" i="15"/>
  <c r="N681" i="15"/>
  <c r="M681" i="15"/>
  <c r="L681" i="15"/>
  <c r="K681" i="15"/>
  <c r="J681" i="15"/>
  <c r="I681" i="15"/>
  <c r="H681" i="15"/>
  <c r="G681" i="15"/>
  <c r="F681" i="15"/>
  <c r="E681" i="15"/>
  <c r="D681" i="15"/>
  <c r="B681" i="15"/>
  <c r="AA679" i="15"/>
  <c r="Z679" i="15"/>
  <c r="Y679" i="15"/>
  <c r="X679" i="15"/>
  <c r="W679" i="15"/>
  <c r="V679" i="15"/>
  <c r="U679" i="15"/>
  <c r="T679" i="15"/>
  <c r="S679" i="15"/>
  <c r="R679" i="15"/>
  <c r="Q679" i="15"/>
  <c r="P679" i="15"/>
  <c r="O679" i="15"/>
  <c r="N679" i="15"/>
  <c r="M679" i="15"/>
  <c r="L679" i="15"/>
  <c r="K679" i="15"/>
  <c r="J679" i="15"/>
  <c r="I679" i="15"/>
  <c r="H679" i="15"/>
  <c r="G679" i="15"/>
  <c r="F679" i="15"/>
  <c r="E679" i="15"/>
  <c r="D679" i="15"/>
  <c r="B679" i="15"/>
  <c r="AA677" i="15"/>
  <c r="Z677" i="15"/>
  <c r="Y677" i="15"/>
  <c r="X677" i="15"/>
  <c r="W677" i="15"/>
  <c r="V677" i="15"/>
  <c r="U677" i="15"/>
  <c r="T677" i="15"/>
  <c r="S677" i="15"/>
  <c r="R677" i="15"/>
  <c r="Q677" i="15"/>
  <c r="P677" i="15"/>
  <c r="O677" i="15"/>
  <c r="N677" i="15"/>
  <c r="M677" i="15"/>
  <c r="L677" i="15"/>
  <c r="K677" i="15"/>
  <c r="J677" i="15"/>
  <c r="I677" i="15"/>
  <c r="H677" i="15"/>
  <c r="G677" i="15"/>
  <c r="F677" i="15"/>
  <c r="E677" i="15"/>
  <c r="D677" i="15"/>
  <c r="B677" i="15"/>
  <c r="AA675" i="15"/>
  <c r="Z675" i="15"/>
  <c r="Y675" i="15"/>
  <c r="X675" i="15"/>
  <c r="W675" i="15"/>
  <c r="V675" i="15"/>
  <c r="U675" i="15"/>
  <c r="T675" i="15"/>
  <c r="S675" i="15"/>
  <c r="R675" i="15"/>
  <c r="Q675" i="15"/>
  <c r="P675" i="15"/>
  <c r="O675" i="15"/>
  <c r="N675" i="15"/>
  <c r="M675" i="15"/>
  <c r="L675" i="15"/>
  <c r="K675" i="15"/>
  <c r="J675" i="15"/>
  <c r="I675" i="15"/>
  <c r="H675" i="15"/>
  <c r="G675" i="15"/>
  <c r="F675" i="15"/>
  <c r="E675" i="15"/>
  <c r="D675" i="15"/>
  <c r="B675" i="15"/>
  <c r="AA673" i="15"/>
  <c r="Z673" i="15"/>
  <c r="Y673" i="15"/>
  <c r="X673" i="15"/>
  <c r="W673" i="15"/>
  <c r="V673" i="15"/>
  <c r="U673" i="15"/>
  <c r="T673" i="15"/>
  <c r="S673" i="15"/>
  <c r="R673" i="15"/>
  <c r="Q673" i="15"/>
  <c r="P673" i="15"/>
  <c r="O673" i="15"/>
  <c r="N673" i="15"/>
  <c r="M673" i="15"/>
  <c r="L673" i="15"/>
  <c r="K673" i="15"/>
  <c r="J673" i="15"/>
  <c r="I673" i="15"/>
  <c r="H673" i="15"/>
  <c r="G673" i="15"/>
  <c r="F673" i="15"/>
  <c r="E673" i="15"/>
  <c r="D673" i="15"/>
  <c r="B673" i="15"/>
  <c r="AA671" i="15"/>
  <c r="Z671" i="15"/>
  <c r="Y671" i="15"/>
  <c r="X671" i="15"/>
  <c r="W671" i="15"/>
  <c r="V671" i="15"/>
  <c r="U671" i="15"/>
  <c r="T671" i="15"/>
  <c r="S671" i="15"/>
  <c r="R671" i="15"/>
  <c r="Q671" i="15"/>
  <c r="P671" i="15"/>
  <c r="O671" i="15"/>
  <c r="N671" i="15"/>
  <c r="M671" i="15"/>
  <c r="L671" i="15"/>
  <c r="K671" i="15"/>
  <c r="J671" i="15"/>
  <c r="I671" i="15"/>
  <c r="H671" i="15"/>
  <c r="G671" i="15"/>
  <c r="F671" i="15"/>
  <c r="E671" i="15"/>
  <c r="D671" i="15"/>
  <c r="B671" i="15"/>
  <c r="AA669" i="15"/>
  <c r="Z669" i="15"/>
  <c r="Y669" i="15"/>
  <c r="X669" i="15"/>
  <c r="W669" i="15"/>
  <c r="V669" i="15"/>
  <c r="U669" i="15"/>
  <c r="T669" i="15"/>
  <c r="S669" i="15"/>
  <c r="R669" i="15"/>
  <c r="Q669" i="15"/>
  <c r="P669" i="15"/>
  <c r="O669" i="15"/>
  <c r="N669" i="15"/>
  <c r="M669" i="15"/>
  <c r="L669" i="15"/>
  <c r="K669" i="15"/>
  <c r="J669" i="15"/>
  <c r="I669" i="15"/>
  <c r="H669" i="15"/>
  <c r="G669" i="15"/>
  <c r="F669" i="15"/>
  <c r="E669" i="15"/>
  <c r="D669" i="15"/>
  <c r="B669" i="15"/>
  <c r="AA667" i="15"/>
  <c r="Z667" i="15"/>
  <c r="Y667" i="15"/>
  <c r="X667" i="15"/>
  <c r="W667" i="15"/>
  <c r="V667" i="15"/>
  <c r="U667" i="15"/>
  <c r="T667" i="15"/>
  <c r="S667" i="15"/>
  <c r="R667" i="15"/>
  <c r="Q667" i="15"/>
  <c r="P667" i="15"/>
  <c r="O667" i="15"/>
  <c r="N667" i="15"/>
  <c r="M667" i="15"/>
  <c r="L667" i="15"/>
  <c r="K667" i="15"/>
  <c r="J667" i="15"/>
  <c r="I667" i="15"/>
  <c r="H667" i="15"/>
  <c r="G667" i="15"/>
  <c r="F667" i="15"/>
  <c r="E667" i="15"/>
  <c r="D667" i="15"/>
  <c r="B667" i="15"/>
  <c r="AA665" i="15"/>
  <c r="Z665" i="15"/>
  <c r="Y665" i="15"/>
  <c r="X665" i="15"/>
  <c r="W665" i="15"/>
  <c r="V665" i="15"/>
  <c r="U665" i="15"/>
  <c r="T665" i="15"/>
  <c r="S665" i="15"/>
  <c r="R665" i="15"/>
  <c r="Q665" i="15"/>
  <c r="P665" i="15"/>
  <c r="O665" i="15"/>
  <c r="N665" i="15"/>
  <c r="M665" i="15"/>
  <c r="L665" i="15"/>
  <c r="K665" i="15"/>
  <c r="J665" i="15"/>
  <c r="I665" i="15"/>
  <c r="H665" i="15"/>
  <c r="G665" i="15"/>
  <c r="F665" i="15"/>
  <c r="E665" i="15"/>
  <c r="D665" i="15"/>
  <c r="B665" i="15"/>
  <c r="AA663" i="15"/>
  <c r="Z663" i="15"/>
  <c r="Y663" i="15"/>
  <c r="X663" i="15"/>
  <c r="W663" i="15"/>
  <c r="V663" i="15"/>
  <c r="U663" i="15"/>
  <c r="T663" i="15"/>
  <c r="S663" i="15"/>
  <c r="R663" i="15"/>
  <c r="Q663" i="15"/>
  <c r="P663" i="15"/>
  <c r="O663" i="15"/>
  <c r="N663" i="15"/>
  <c r="M663" i="15"/>
  <c r="L663" i="15"/>
  <c r="K663" i="15"/>
  <c r="J663" i="15"/>
  <c r="I663" i="15"/>
  <c r="H663" i="15"/>
  <c r="G663" i="15"/>
  <c r="F663" i="15"/>
  <c r="E663" i="15"/>
  <c r="D663" i="15"/>
  <c r="B663" i="15"/>
  <c r="AA661" i="15"/>
  <c r="Z661" i="15"/>
  <c r="Y661" i="15"/>
  <c r="X661" i="15"/>
  <c r="W661" i="15"/>
  <c r="V661" i="15"/>
  <c r="U661" i="15"/>
  <c r="T661" i="15"/>
  <c r="S661" i="15"/>
  <c r="R661" i="15"/>
  <c r="Q661" i="15"/>
  <c r="P661" i="15"/>
  <c r="O661" i="15"/>
  <c r="N661" i="15"/>
  <c r="M661" i="15"/>
  <c r="L661" i="15"/>
  <c r="K661" i="15"/>
  <c r="J661" i="15"/>
  <c r="I661" i="15"/>
  <c r="H661" i="15"/>
  <c r="G661" i="15"/>
  <c r="F661" i="15"/>
  <c r="E661" i="15"/>
  <c r="D661" i="15"/>
  <c r="B661" i="15"/>
  <c r="AA659" i="15"/>
  <c r="Z659" i="15"/>
  <c r="Y659" i="15"/>
  <c r="X659" i="15"/>
  <c r="W659" i="15"/>
  <c r="V659" i="15"/>
  <c r="U659" i="15"/>
  <c r="T659" i="15"/>
  <c r="S659" i="15"/>
  <c r="R659" i="15"/>
  <c r="Q659" i="15"/>
  <c r="P659" i="15"/>
  <c r="O659" i="15"/>
  <c r="N659" i="15"/>
  <c r="M659" i="15"/>
  <c r="L659" i="15"/>
  <c r="K659" i="15"/>
  <c r="J659" i="15"/>
  <c r="I659" i="15"/>
  <c r="H659" i="15"/>
  <c r="G659" i="15"/>
  <c r="F659" i="15"/>
  <c r="E659" i="15"/>
  <c r="D659" i="15"/>
  <c r="B659" i="15"/>
  <c r="AA657" i="15"/>
  <c r="Z657" i="15"/>
  <c r="Y657" i="15"/>
  <c r="X657" i="15"/>
  <c r="W657" i="15"/>
  <c r="V657" i="15"/>
  <c r="U657" i="15"/>
  <c r="T657" i="15"/>
  <c r="S657" i="15"/>
  <c r="R657" i="15"/>
  <c r="Q657" i="15"/>
  <c r="P657" i="15"/>
  <c r="O657" i="15"/>
  <c r="N657" i="15"/>
  <c r="M657" i="15"/>
  <c r="L657" i="15"/>
  <c r="K657" i="15"/>
  <c r="J657" i="15"/>
  <c r="I657" i="15"/>
  <c r="H657" i="15"/>
  <c r="G657" i="15"/>
  <c r="F657" i="15"/>
  <c r="E657" i="15"/>
  <c r="D657" i="15"/>
  <c r="B657" i="15"/>
  <c r="AA655" i="15"/>
  <c r="Z655" i="15"/>
  <c r="Y655" i="15"/>
  <c r="X655" i="15"/>
  <c r="W655" i="15"/>
  <c r="V655" i="15"/>
  <c r="U655" i="15"/>
  <c r="T655" i="15"/>
  <c r="S655" i="15"/>
  <c r="R655" i="15"/>
  <c r="Q655" i="15"/>
  <c r="P655" i="15"/>
  <c r="O655" i="15"/>
  <c r="N655" i="15"/>
  <c r="M655" i="15"/>
  <c r="L655" i="15"/>
  <c r="K655" i="15"/>
  <c r="J655" i="15"/>
  <c r="I655" i="15"/>
  <c r="H655" i="15"/>
  <c r="G655" i="15"/>
  <c r="F655" i="15"/>
  <c r="E655" i="15"/>
  <c r="D655" i="15"/>
  <c r="B655" i="15"/>
  <c r="AA653" i="15"/>
  <c r="Z653" i="15"/>
  <c r="Y653" i="15"/>
  <c r="X653" i="15"/>
  <c r="W653" i="15"/>
  <c r="V653" i="15"/>
  <c r="U653" i="15"/>
  <c r="T653" i="15"/>
  <c r="S653" i="15"/>
  <c r="R653" i="15"/>
  <c r="Q653" i="15"/>
  <c r="P653" i="15"/>
  <c r="O653" i="15"/>
  <c r="N653" i="15"/>
  <c r="M653" i="15"/>
  <c r="L653" i="15"/>
  <c r="K653" i="15"/>
  <c r="J653" i="15"/>
  <c r="I653" i="15"/>
  <c r="H653" i="15"/>
  <c r="G653" i="15"/>
  <c r="F653" i="15"/>
  <c r="E653" i="15"/>
  <c r="D653" i="15"/>
  <c r="B653" i="15"/>
  <c r="AA651" i="15"/>
  <c r="Z651" i="15"/>
  <c r="Y651" i="15"/>
  <c r="X651" i="15"/>
  <c r="W651" i="15"/>
  <c r="V651" i="15"/>
  <c r="U651" i="15"/>
  <c r="T651" i="15"/>
  <c r="S651" i="15"/>
  <c r="R651" i="15"/>
  <c r="Q651" i="15"/>
  <c r="P651" i="15"/>
  <c r="O651" i="15"/>
  <c r="N651" i="15"/>
  <c r="M651" i="15"/>
  <c r="L651" i="15"/>
  <c r="K651" i="15"/>
  <c r="J651" i="15"/>
  <c r="I651" i="15"/>
  <c r="H651" i="15"/>
  <c r="G651" i="15"/>
  <c r="F651" i="15"/>
  <c r="E651" i="15"/>
  <c r="D651" i="15"/>
  <c r="B651" i="15"/>
  <c r="AA649" i="15"/>
  <c r="Z649" i="15"/>
  <c r="Y649" i="15"/>
  <c r="X649" i="15"/>
  <c r="W649" i="15"/>
  <c r="V649" i="15"/>
  <c r="U649" i="15"/>
  <c r="T649" i="15"/>
  <c r="S649" i="15"/>
  <c r="R649" i="15"/>
  <c r="Q649" i="15"/>
  <c r="P649" i="15"/>
  <c r="O649" i="15"/>
  <c r="N649" i="15"/>
  <c r="M649" i="15"/>
  <c r="L649" i="15"/>
  <c r="K649" i="15"/>
  <c r="J649" i="15"/>
  <c r="I649" i="15"/>
  <c r="H649" i="15"/>
  <c r="G649" i="15"/>
  <c r="F649" i="15"/>
  <c r="E649" i="15"/>
  <c r="D649" i="15"/>
  <c r="B649" i="15"/>
  <c r="AA647" i="15"/>
  <c r="Z647" i="15"/>
  <c r="Y647" i="15"/>
  <c r="X647" i="15"/>
  <c r="W647" i="15"/>
  <c r="V647" i="15"/>
  <c r="U647" i="15"/>
  <c r="T647" i="15"/>
  <c r="S647" i="15"/>
  <c r="R647" i="15"/>
  <c r="Q647" i="15"/>
  <c r="P647" i="15"/>
  <c r="O647" i="15"/>
  <c r="N647" i="15"/>
  <c r="M647" i="15"/>
  <c r="L647" i="15"/>
  <c r="K647" i="15"/>
  <c r="J647" i="15"/>
  <c r="I647" i="15"/>
  <c r="H647" i="15"/>
  <c r="G647" i="15"/>
  <c r="F647" i="15"/>
  <c r="E647" i="15"/>
  <c r="D647" i="15"/>
  <c r="B647" i="15"/>
  <c r="AA645" i="15"/>
  <c r="Z645" i="15"/>
  <c r="Y645" i="15"/>
  <c r="X645" i="15"/>
  <c r="W645" i="15"/>
  <c r="V645" i="15"/>
  <c r="U645" i="15"/>
  <c r="T645" i="15"/>
  <c r="S645" i="15"/>
  <c r="R645" i="15"/>
  <c r="Q645" i="15"/>
  <c r="P645" i="15"/>
  <c r="O645" i="15"/>
  <c r="N645" i="15"/>
  <c r="M645" i="15"/>
  <c r="L645" i="15"/>
  <c r="K645" i="15"/>
  <c r="J645" i="15"/>
  <c r="I645" i="15"/>
  <c r="H645" i="15"/>
  <c r="G645" i="15"/>
  <c r="F645" i="15"/>
  <c r="E645" i="15"/>
  <c r="D645" i="15"/>
  <c r="B645" i="15"/>
  <c r="AA643" i="15"/>
  <c r="Z643" i="15"/>
  <c r="Y643" i="15"/>
  <c r="X643" i="15"/>
  <c r="W643" i="15"/>
  <c r="V643" i="15"/>
  <c r="U643" i="15"/>
  <c r="T643" i="15"/>
  <c r="S643" i="15"/>
  <c r="R643" i="15"/>
  <c r="Q643" i="15"/>
  <c r="P643" i="15"/>
  <c r="O643" i="15"/>
  <c r="N643" i="15"/>
  <c r="M643" i="15"/>
  <c r="L643" i="15"/>
  <c r="K643" i="15"/>
  <c r="J643" i="15"/>
  <c r="I643" i="15"/>
  <c r="H643" i="15"/>
  <c r="G643" i="15"/>
  <c r="F643" i="15"/>
  <c r="E643" i="15"/>
  <c r="D643" i="15"/>
  <c r="B643" i="15"/>
  <c r="B634" i="15"/>
  <c r="B629" i="15"/>
  <c r="B624" i="15"/>
  <c r="B619" i="15"/>
  <c r="B614" i="15"/>
  <c r="B609" i="15"/>
  <c r="B604" i="15"/>
  <c r="B599" i="15"/>
  <c r="B594" i="15"/>
  <c r="B589" i="15"/>
  <c r="B584" i="15"/>
  <c r="B579" i="15"/>
  <c r="B574" i="15"/>
  <c r="B569" i="15"/>
  <c r="B564" i="15"/>
  <c r="B559" i="15"/>
  <c r="B554" i="15"/>
  <c r="B549" i="15"/>
  <c r="B544" i="15"/>
  <c r="B539" i="15"/>
  <c r="B534" i="15"/>
  <c r="B529" i="15"/>
  <c r="B524" i="15"/>
  <c r="B519" i="15"/>
  <c r="B514" i="15"/>
  <c r="B509" i="15"/>
  <c r="B504" i="15"/>
  <c r="B499" i="15"/>
  <c r="B494" i="15"/>
  <c r="B489" i="15"/>
  <c r="X636" i="15"/>
  <c r="B484" i="15"/>
  <c r="B475" i="15"/>
  <c r="B470" i="15"/>
  <c r="B465" i="15"/>
  <c r="B460" i="15"/>
  <c r="B455" i="15"/>
  <c r="B450" i="15"/>
  <c r="B445" i="15"/>
  <c r="B440" i="15"/>
  <c r="B435" i="15"/>
  <c r="B430" i="15"/>
  <c r="B425" i="15"/>
  <c r="B420" i="15"/>
  <c r="B415" i="15"/>
  <c r="B410" i="15"/>
  <c r="B405" i="15"/>
  <c r="B400" i="15"/>
  <c r="B395" i="15"/>
  <c r="B390" i="15"/>
  <c r="B385" i="15"/>
  <c r="B380" i="15"/>
  <c r="B375" i="15"/>
  <c r="B370" i="15"/>
  <c r="B365" i="15"/>
  <c r="B360" i="15"/>
  <c r="B355" i="15"/>
  <c r="B350" i="15"/>
  <c r="B345" i="15"/>
  <c r="B340" i="15"/>
  <c r="B335" i="15"/>
  <c r="B330" i="15"/>
  <c r="O427" i="15"/>
  <c r="B325" i="15"/>
  <c r="B316" i="15"/>
  <c r="B311" i="15"/>
  <c r="B306" i="15"/>
  <c r="B301" i="15"/>
  <c r="B296" i="15"/>
  <c r="B291" i="15"/>
  <c r="B286" i="15"/>
  <c r="B281" i="15"/>
  <c r="B276" i="15"/>
  <c r="B271" i="15"/>
  <c r="B266" i="15"/>
  <c r="B261" i="15"/>
  <c r="B256" i="15"/>
  <c r="B251" i="15"/>
  <c r="B246" i="15"/>
  <c r="B241" i="15"/>
  <c r="B236" i="15"/>
  <c r="B231" i="15"/>
  <c r="B226" i="15"/>
  <c r="B221" i="15"/>
  <c r="B216" i="15"/>
  <c r="B211" i="15"/>
  <c r="B206" i="15"/>
  <c r="B201" i="15"/>
  <c r="B196" i="15"/>
  <c r="B191" i="15"/>
  <c r="B186" i="15"/>
  <c r="B181" i="15"/>
  <c r="B176" i="15"/>
  <c r="B171" i="15"/>
  <c r="W318" i="15"/>
  <c r="B166" i="15"/>
  <c r="B157" i="15"/>
  <c r="B152" i="15"/>
  <c r="B147" i="15"/>
  <c r="B142" i="15"/>
  <c r="B137" i="15"/>
  <c r="B132" i="15"/>
  <c r="B127" i="15"/>
  <c r="B122" i="15"/>
  <c r="B117" i="15"/>
  <c r="B112" i="15"/>
  <c r="B107" i="15"/>
  <c r="B102" i="15"/>
  <c r="B97" i="15"/>
  <c r="B92" i="15"/>
  <c r="B87" i="15"/>
  <c r="B82" i="15"/>
  <c r="B77" i="15"/>
  <c r="B72" i="15"/>
  <c r="B67" i="15"/>
  <c r="B62" i="15"/>
  <c r="B57" i="15"/>
  <c r="B52" i="15"/>
  <c r="B47" i="15"/>
  <c r="B42" i="15"/>
  <c r="B37" i="15"/>
  <c r="B32" i="15"/>
  <c r="B27" i="15"/>
  <c r="B22" i="15"/>
  <c r="B17" i="15"/>
  <c r="B12" i="15"/>
  <c r="U429" i="15"/>
  <c r="X159" i="15"/>
  <c r="D7" i="15"/>
  <c r="B7" i="15"/>
  <c r="G782" i="14"/>
  <c r="G781" i="14" s="1"/>
  <c r="F782" i="14"/>
  <c r="F781" i="14" s="1"/>
  <c r="E782" i="14"/>
  <c r="E781" i="14" s="1"/>
  <c r="D781" i="14"/>
  <c r="AA769" i="14"/>
  <c r="Z769" i="14"/>
  <c r="Y769" i="14"/>
  <c r="X769" i="14"/>
  <c r="W769" i="14"/>
  <c r="V769" i="14"/>
  <c r="U769" i="14"/>
  <c r="T769" i="14"/>
  <c r="S769" i="14"/>
  <c r="R769" i="14"/>
  <c r="Q769" i="14"/>
  <c r="P769" i="14"/>
  <c r="O769" i="14"/>
  <c r="N769" i="14"/>
  <c r="M769" i="14"/>
  <c r="L769" i="14"/>
  <c r="K769" i="14"/>
  <c r="J769" i="14"/>
  <c r="I769" i="14"/>
  <c r="H769" i="14"/>
  <c r="G769" i="14"/>
  <c r="F769" i="14"/>
  <c r="E769" i="14"/>
  <c r="D769" i="14"/>
  <c r="B769" i="14"/>
  <c r="AA767" i="14"/>
  <c r="Z767" i="14"/>
  <c r="Y767" i="14"/>
  <c r="X767" i="14"/>
  <c r="W767" i="14"/>
  <c r="V767" i="14"/>
  <c r="U767" i="14"/>
  <c r="T767" i="14"/>
  <c r="S767" i="14"/>
  <c r="R767" i="14"/>
  <c r="Q767" i="14"/>
  <c r="P767" i="14"/>
  <c r="O767" i="14"/>
  <c r="N767" i="14"/>
  <c r="M767" i="14"/>
  <c r="L767" i="14"/>
  <c r="K767" i="14"/>
  <c r="J767" i="14"/>
  <c r="I767" i="14"/>
  <c r="H767" i="14"/>
  <c r="G767" i="14"/>
  <c r="F767" i="14"/>
  <c r="E767" i="14"/>
  <c r="D767" i="14"/>
  <c r="B767" i="14"/>
  <c r="AA765" i="14"/>
  <c r="Z765" i="14"/>
  <c r="Y765" i="14"/>
  <c r="X765" i="14"/>
  <c r="W765" i="14"/>
  <c r="V765" i="14"/>
  <c r="U765" i="14"/>
  <c r="T765" i="14"/>
  <c r="S765" i="14"/>
  <c r="R765" i="14"/>
  <c r="Q765" i="14"/>
  <c r="P765" i="14"/>
  <c r="O765" i="14"/>
  <c r="N765" i="14"/>
  <c r="M765" i="14"/>
  <c r="L765" i="14"/>
  <c r="K765" i="14"/>
  <c r="J765" i="14"/>
  <c r="I765" i="14"/>
  <c r="H765" i="14"/>
  <c r="G765" i="14"/>
  <c r="F765" i="14"/>
  <c r="E765" i="14"/>
  <c r="D765" i="14"/>
  <c r="B765" i="14"/>
  <c r="AA763" i="14"/>
  <c r="Z763" i="14"/>
  <c r="Y763" i="14"/>
  <c r="X763" i="14"/>
  <c r="W763" i="14"/>
  <c r="V763" i="14"/>
  <c r="U763" i="14"/>
  <c r="T763" i="14"/>
  <c r="S763" i="14"/>
  <c r="R763" i="14"/>
  <c r="Q763" i="14"/>
  <c r="P763" i="14"/>
  <c r="O763" i="14"/>
  <c r="N763" i="14"/>
  <c r="M763" i="14"/>
  <c r="L763" i="14"/>
  <c r="K763" i="14"/>
  <c r="J763" i="14"/>
  <c r="I763" i="14"/>
  <c r="H763" i="14"/>
  <c r="G763" i="14"/>
  <c r="F763" i="14"/>
  <c r="E763" i="14"/>
  <c r="D763" i="14"/>
  <c r="B763" i="14"/>
  <c r="AA761" i="14"/>
  <c r="Z761" i="14"/>
  <c r="Y761" i="14"/>
  <c r="X761" i="14"/>
  <c r="W761" i="14"/>
  <c r="V761" i="14"/>
  <c r="U761" i="14"/>
  <c r="T761" i="14"/>
  <c r="S761" i="14"/>
  <c r="R761" i="14"/>
  <c r="Q761" i="14"/>
  <c r="P761" i="14"/>
  <c r="O761" i="14"/>
  <c r="N761" i="14"/>
  <c r="M761" i="14"/>
  <c r="L761" i="14"/>
  <c r="K761" i="14"/>
  <c r="J761" i="14"/>
  <c r="I761" i="14"/>
  <c r="H761" i="14"/>
  <c r="G761" i="14"/>
  <c r="F761" i="14"/>
  <c r="E761" i="14"/>
  <c r="D761" i="14"/>
  <c r="B761" i="14"/>
  <c r="AA759" i="14"/>
  <c r="Z759" i="14"/>
  <c r="Y759" i="14"/>
  <c r="X759" i="14"/>
  <c r="W759" i="14"/>
  <c r="V759" i="14"/>
  <c r="U759" i="14"/>
  <c r="T759" i="14"/>
  <c r="S759" i="14"/>
  <c r="R759" i="14"/>
  <c r="Q759" i="14"/>
  <c r="P759" i="14"/>
  <c r="O759" i="14"/>
  <c r="N759" i="14"/>
  <c r="M759" i="14"/>
  <c r="L759" i="14"/>
  <c r="K759" i="14"/>
  <c r="J759" i="14"/>
  <c r="I759" i="14"/>
  <c r="H759" i="14"/>
  <c r="G759" i="14"/>
  <c r="F759" i="14"/>
  <c r="E759" i="14"/>
  <c r="D759" i="14"/>
  <c r="B759" i="14"/>
  <c r="AA757" i="14"/>
  <c r="Z757" i="14"/>
  <c r="Y757" i="14"/>
  <c r="X757" i="14"/>
  <c r="W757" i="14"/>
  <c r="V757" i="14"/>
  <c r="U757" i="14"/>
  <c r="T757" i="14"/>
  <c r="S757" i="14"/>
  <c r="R757" i="14"/>
  <c r="Q757" i="14"/>
  <c r="P757" i="14"/>
  <c r="O757" i="14"/>
  <c r="N757" i="14"/>
  <c r="M757" i="14"/>
  <c r="L757" i="14"/>
  <c r="K757" i="14"/>
  <c r="J757" i="14"/>
  <c r="I757" i="14"/>
  <c r="H757" i="14"/>
  <c r="G757" i="14"/>
  <c r="F757" i="14"/>
  <c r="E757" i="14"/>
  <c r="D757" i="14"/>
  <c r="B757" i="14"/>
  <c r="AA755" i="14"/>
  <c r="Z755" i="14"/>
  <c r="Y755" i="14"/>
  <c r="X755" i="14"/>
  <c r="W755" i="14"/>
  <c r="V755" i="14"/>
  <c r="U755" i="14"/>
  <c r="T755" i="14"/>
  <c r="S755" i="14"/>
  <c r="R755" i="14"/>
  <c r="Q755" i="14"/>
  <c r="P755" i="14"/>
  <c r="O755" i="14"/>
  <c r="N755" i="14"/>
  <c r="M755" i="14"/>
  <c r="L755" i="14"/>
  <c r="K755" i="14"/>
  <c r="J755" i="14"/>
  <c r="I755" i="14"/>
  <c r="H755" i="14"/>
  <c r="G755" i="14"/>
  <c r="F755" i="14"/>
  <c r="E755" i="14"/>
  <c r="D755" i="14"/>
  <c r="B755" i="14"/>
  <c r="AA753" i="14"/>
  <c r="Z753" i="14"/>
  <c r="Y753" i="14"/>
  <c r="X753" i="14"/>
  <c r="W753" i="14"/>
  <c r="V753" i="14"/>
  <c r="U753" i="14"/>
  <c r="T753" i="14"/>
  <c r="S753" i="14"/>
  <c r="R753" i="14"/>
  <c r="Q753" i="14"/>
  <c r="P753" i="14"/>
  <c r="O753" i="14"/>
  <c r="N753" i="14"/>
  <c r="M753" i="14"/>
  <c r="L753" i="14"/>
  <c r="K753" i="14"/>
  <c r="J753" i="14"/>
  <c r="I753" i="14"/>
  <c r="H753" i="14"/>
  <c r="G753" i="14"/>
  <c r="F753" i="14"/>
  <c r="E753" i="14"/>
  <c r="D753" i="14"/>
  <c r="B753" i="14"/>
  <c r="AA751" i="14"/>
  <c r="Z751" i="14"/>
  <c r="Y751" i="14"/>
  <c r="X751" i="14"/>
  <c r="W751" i="14"/>
  <c r="V751" i="14"/>
  <c r="U751" i="14"/>
  <c r="T751" i="14"/>
  <c r="S751" i="14"/>
  <c r="R751" i="14"/>
  <c r="Q751" i="14"/>
  <c r="P751" i="14"/>
  <c r="O751" i="14"/>
  <c r="N751" i="14"/>
  <c r="M751" i="14"/>
  <c r="L751" i="14"/>
  <c r="K751" i="14"/>
  <c r="J751" i="14"/>
  <c r="I751" i="14"/>
  <c r="H751" i="14"/>
  <c r="G751" i="14"/>
  <c r="F751" i="14"/>
  <c r="E751" i="14"/>
  <c r="D751" i="14"/>
  <c r="B751" i="14"/>
  <c r="AA749" i="14"/>
  <c r="Z749" i="14"/>
  <c r="Y749" i="14"/>
  <c r="X749" i="14"/>
  <c r="W749" i="14"/>
  <c r="V749" i="14"/>
  <c r="U749" i="14"/>
  <c r="T749" i="14"/>
  <c r="S749" i="14"/>
  <c r="R749" i="14"/>
  <c r="Q749" i="14"/>
  <c r="P749" i="14"/>
  <c r="O749" i="14"/>
  <c r="N749" i="14"/>
  <c r="M749" i="14"/>
  <c r="L749" i="14"/>
  <c r="K749" i="14"/>
  <c r="J749" i="14"/>
  <c r="I749" i="14"/>
  <c r="H749" i="14"/>
  <c r="G749" i="14"/>
  <c r="F749" i="14"/>
  <c r="E749" i="14"/>
  <c r="D749" i="14"/>
  <c r="B749" i="14"/>
  <c r="AA747" i="14"/>
  <c r="Z747" i="14"/>
  <c r="Y747" i="14"/>
  <c r="X747" i="14"/>
  <c r="W747" i="14"/>
  <c r="V747" i="14"/>
  <c r="U747" i="14"/>
  <c r="T747" i="14"/>
  <c r="S747" i="14"/>
  <c r="R747" i="14"/>
  <c r="Q747" i="14"/>
  <c r="P747" i="14"/>
  <c r="O747" i="14"/>
  <c r="N747" i="14"/>
  <c r="M747" i="14"/>
  <c r="L747" i="14"/>
  <c r="K747" i="14"/>
  <c r="J747" i="14"/>
  <c r="I747" i="14"/>
  <c r="H747" i="14"/>
  <c r="G747" i="14"/>
  <c r="F747" i="14"/>
  <c r="E747" i="14"/>
  <c r="D747" i="14"/>
  <c r="B747" i="14"/>
  <c r="AA745" i="14"/>
  <c r="Z745" i="14"/>
  <c r="Y745" i="14"/>
  <c r="X745" i="14"/>
  <c r="W745" i="14"/>
  <c r="V745" i="14"/>
  <c r="U745" i="14"/>
  <c r="T745" i="14"/>
  <c r="S745" i="14"/>
  <c r="R745" i="14"/>
  <c r="Q745" i="14"/>
  <c r="P745" i="14"/>
  <c r="O745" i="14"/>
  <c r="N745" i="14"/>
  <c r="M745" i="14"/>
  <c r="L745" i="14"/>
  <c r="K745" i="14"/>
  <c r="J745" i="14"/>
  <c r="I745" i="14"/>
  <c r="H745" i="14"/>
  <c r="G745" i="14"/>
  <c r="F745" i="14"/>
  <c r="E745" i="14"/>
  <c r="D745" i="14"/>
  <c r="B745" i="14"/>
  <c r="AA743" i="14"/>
  <c r="Z743" i="14"/>
  <c r="Y743" i="14"/>
  <c r="X743" i="14"/>
  <c r="W743" i="14"/>
  <c r="V743" i="14"/>
  <c r="U743" i="14"/>
  <c r="T743" i="14"/>
  <c r="S743" i="14"/>
  <c r="R743" i="14"/>
  <c r="Q743" i="14"/>
  <c r="P743" i="14"/>
  <c r="O743" i="14"/>
  <c r="N743" i="14"/>
  <c r="M743" i="14"/>
  <c r="L743" i="14"/>
  <c r="K743" i="14"/>
  <c r="J743" i="14"/>
  <c r="I743" i="14"/>
  <c r="H743" i="14"/>
  <c r="G743" i="14"/>
  <c r="F743" i="14"/>
  <c r="E743" i="14"/>
  <c r="D743" i="14"/>
  <c r="B743" i="14"/>
  <c r="AA741" i="14"/>
  <c r="Z741" i="14"/>
  <c r="Y741" i="14"/>
  <c r="X741" i="14"/>
  <c r="W741" i="14"/>
  <c r="V741" i="14"/>
  <c r="U741" i="14"/>
  <c r="T741" i="14"/>
  <c r="S741" i="14"/>
  <c r="R741" i="14"/>
  <c r="Q741" i="14"/>
  <c r="P741" i="14"/>
  <c r="O741" i="14"/>
  <c r="N741" i="14"/>
  <c r="M741" i="14"/>
  <c r="L741" i="14"/>
  <c r="K741" i="14"/>
  <c r="J741" i="14"/>
  <c r="I741" i="14"/>
  <c r="H741" i="14"/>
  <c r="G741" i="14"/>
  <c r="F741" i="14"/>
  <c r="E741" i="14"/>
  <c r="D741" i="14"/>
  <c r="B741" i="14"/>
  <c r="AA739" i="14"/>
  <c r="Z739" i="14"/>
  <c r="Y739" i="14"/>
  <c r="X739" i="14"/>
  <c r="W739" i="14"/>
  <c r="V739" i="14"/>
  <c r="U739" i="14"/>
  <c r="T739" i="14"/>
  <c r="S739" i="14"/>
  <c r="R739" i="14"/>
  <c r="Q739" i="14"/>
  <c r="P739" i="14"/>
  <c r="O739" i="14"/>
  <c r="N739" i="14"/>
  <c r="M739" i="14"/>
  <c r="L739" i="14"/>
  <c r="K739" i="14"/>
  <c r="J739" i="14"/>
  <c r="I739" i="14"/>
  <c r="H739" i="14"/>
  <c r="G739" i="14"/>
  <c r="F739" i="14"/>
  <c r="E739" i="14"/>
  <c r="D739" i="14"/>
  <c r="B739" i="14"/>
  <c r="AA737" i="14"/>
  <c r="Z737" i="14"/>
  <c r="Y737" i="14"/>
  <c r="X737" i="14"/>
  <c r="W737" i="14"/>
  <c r="V737" i="14"/>
  <c r="U737" i="14"/>
  <c r="T737" i="14"/>
  <c r="S737" i="14"/>
  <c r="R737" i="14"/>
  <c r="Q737" i="14"/>
  <c r="P737" i="14"/>
  <c r="O737" i="14"/>
  <c r="N737" i="14"/>
  <c r="M737" i="14"/>
  <c r="L737" i="14"/>
  <c r="K737" i="14"/>
  <c r="J737" i="14"/>
  <c r="I737" i="14"/>
  <c r="H737" i="14"/>
  <c r="G737" i="14"/>
  <c r="F737" i="14"/>
  <c r="E737" i="14"/>
  <c r="D737" i="14"/>
  <c r="B737" i="14"/>
  <c r="AA735" i="14"/>
  <c r="Z735" i="14"/>
  <c r="Y735" i="14"/>
  <c r="X735" i="14"/>
  <c r="W735" i="14"/>
  <c r="V735" i="14"/>
  <c r="U735" i="14"/>
  <c r="T735" i="14"/>
  <c r="S735" i="14"/>
  <c r="R735" i="14"/>
  <c r="Q735" i="14"/>
  <c r="P735" i="14"/>
  <c r="O735" i="14"/>
  <c r="N735" i="14"/>
  <c r="M735" i="14"/>
  <c r="L735" i="14"/>
  <c r="K735" i="14"/>
  <c r="J735" i="14"/>
  <c r="I735" i="14"/>
  <c r="H735" i="14"/>
  <c r="G735" i="14"/>
  <c r="F735" i="14"/>
  <c r="E735" i="14"/>
  <c r="D735" i="14"/>
  <c r="B735" i="14"/>
  <c r="AA733" i="14"/>
  <c r="Z733" i="14"/>
  <c r="Y733" i="14"/>
  <c r="X733" i="14"/>
  <c r="W733" i="14"/>
  <c r="V733" i="14"/>
  <c r="U733" i="14"/>
  <c r="T733" i="14"/>
  <c r="S733" i="14"/>
  <c r="R733" i="14"/>
  <c r="Q733" i="14"/>
  <c r="P733" i="14"/>
  <c r="O733" i="14"/>
  <c r="N733" i="14"/>
  <c r="M733" i="14"/>
  <c r="L733" i="14"/>
  <c r="K733" i="14"/>
  <c r="J733" i="14"/>
  <c r="I733" i="14"/>
  <c r="H733" i="14"/>
  <c r="G733" i="14"/>
  <c r="F733" i="14"/>
  <c r="E733" i="14"/>
  <c r="D733" i="14"/>
  <c r="B733" i="14"/>
  <c r="AA731" i="14"/>
  <c r="Z731" i="14"/>
  <c r="Y731" i="14"/>
  <c r="X731" i="14"/>
  <c r="W731" i="14"/>
  <c r="V731" i="14"/>
  <c r="U731" i="14"/>
  <c r="T731" i="14"/>
  <c r="S731" i="14"/>
  <c r="R731" i="14"/>
  <c r="Q731" i="14"/>
  <c r="P731" i="14"/>
  <c r="O731" i="14"/>
  <c r="N731" i="14"/>
  <c r="M731" i="14"/>
  <c r="L731" i="14"/>
  <c r="K731" i="14"/>
  <c r="J731" i="14"/>
  <c r="I731" i="14"/>
  <c r="H731" i="14"/>
  <c r="G731" i="14"/>
  <c r="F731" i="14"/>
  <c r="E731" i="14"/>
  <c r="D731" i="14"/>
  <c r="B731" i="14"/>
  <c r="AA729" i="14"/>
  <c r="Z729" i="14"/>
  <c r="Y729" i="14"/>
  <c r="X729" i="14"/>
  <c r="W729" i="14"/>
  <c r="V729" i="14"/>
  <c r="U729" i="14"/>
  <c r="T729" i="14"/>
  <c r="S729" i="14"/>
  <c r="R729" i="14"/>
  <c r="Q729" i="14"/>
  <c r="P729" i="14"/>
  <c r="O729" i="14"/>
  <c r="N729" i="14"/>
  <c r="M729" i="14"/>
  <c r="L729" i="14"/>
  <c r="K729" i="14"/>
  <c r="J729" i="14"/>
  <c r="I729" i="14"/>
  <c r="H729" i="14"/>
  <c r="G729" i="14"/>
  <c r="F729" i="14"/>
  <c r="E729" i="14"/>
  <c r="D729" i="14"/>
  <c r="B729" i="14"/>
  <c r="AA727" i="14"/>
  <c r="Z727" i="14"/>
  <c r="Y727" i="14"/>
  <c r="X727" i="14"/>
  <c r="W727" i="14"/>
  <c r="V727" i="14"/>
  <c r="U727" i="14"/>
  <c r="T727" i="14"/>
  <c r="S727" i="14"/>
  <c r="R727" i="14"/>
  <c r="Q727" i="14"/>
  <c r="P727" i="14"/>
  <c r="O727" i="14"/>
  <c r="N727" i="14"/>
  <c r="M727" i="14"/>
  <c r="L727" i="14"/>
  <c r="K727" i="14"/>
  <c r="J727" i="14"/>
  <c r="I727" i="14"/>
  <c r="H727" i="14"/>
  <c r="G727" i="14"/>
  <c r="F727" i="14"/>
  <c r="E727" i="14"/>
  <c r="D727" i="14"/>
  <c r="B727" i="14"/>
  <c r="AA725" i="14"/>
  <c r="Z725" i="14"/>
  <c r="Y725" i="14"/>
  <c r="X725" i="14"/>
  <c r="W725" i="14"/>
  <c r="V725" i="14"/>
  <c r="U725" i="14"/>
  <c r="T725" i="14"/>
  <c r="S725" i="14"/>
  <c r="R725" i="14"/>
  <c r="Q725" i="14"/>
  <c r="P725" i="14"/>
  <c r="O725" i="14"/>
  <c r="N725" i="14"/>
  <c r="M725" i="14"/>
  <c r="L725" i="14"/>
  <c r="K725" i="14"/>
  <c r="J725" i="14"/>
  <c r="I725" i="14"/>
  <c r="H725" i="14"/>
  <c r="G725" i="14"/>
  <c r="F725" i="14"/>
  <c r="E725" i="14"/>
  <c r="D725" i="14"/>
  <c r="B725" i="14"/>
  <c r="AA723" i="14"/>
  <c r="Z723" i="14"/>
  <c r="Y723" i="14"/>
  <c r="X723" i="14"/>
  <c r="W723" i="14"/>
  <c r="V723" i="14"/>
  <c r="U723" i="14"/>
  <c r="T723" i="14"/>
  <c r="S723" i="14"/>
  <c r="R723" i="14"/>
  <c r="Q723" i="14"/>
  <c r="P723" i="14"/>
  <c r="O723" i="14"/>
  <c r="N723" i="14"/>
  <c r="M723" i="14"/>
  <c r="L723" i="14"/>
  <c r="K723" i="14"/>
  <c r="J723" i="14"/>
  <c r="I723" i="14"/>
  <c r="H723" i="14"/>
  <c r="G723" i="14"/>
  <c r="F723" i="14"/>
  <c r="E723" i="14"/>
  <c r="D723" i="14"/>
  <c r="B723" i="14"/>
  <c r="AA721" i="14"/>
  <c r="Z721" i="14"/>
  <c r="Y721" i="14"/>
  <c r="X721" i="14"/>
  <c r="W721" i="14"/>
  <c r="V721" i="14"/>
  <c r="U721" i="14"/>
  <c r="T721" i="14"/>
  <c r="S721" i="14"/>
  <c r="R721" i="14"/>
  <c r="Q721" i="14"/>
  <c r="P721" i="14"/>
  <c r="O721" i="14"/>
  <c r="N721" i="14"/>
  <c r="M721" i="14"/>
  <c r="L721" i="14"/>
  <c r="K721" i="14"/>
  <c r="J721" i="14"/>
  <c r="I721" i="14"/>
  <c r="H721" i="14"/>
  <c r="G721" i="14"/>
  <c r="F721" i="14"/>
  <c r="E721" i="14"/>
  <c r="D721" i="14"/>
  <c r="B721" i="14"/>
  <c r="AA719" i="14"/>
  <c r="Z719" i="14"/>
  <c r="Y719" i="14"/>
  <c r="X719" i="14"/>
  <c r="W719" i="14"/>
  <c r="V719" i="14"/>
  <c r="U719" i="14"/>
  <c r="T719" i="14"/>
  <c r="S719" i="14"/>
  <c r="R719" i="14"/>
  <c r="Q719" i="14"/>
  <c r="P719" i="14"/>
  <c r="O719" i="14"/>
  <c r="N719" i="14"/>
  <c r="M719" i="14"/>
  <c r="L719" i="14"/>
  <c r="K719" i="14"/>
  <c r="J719" i="14"/>
  <c r="I719" i="14"/>
  <c r="H719" i="14"/>
  <c r="G719" i="14"/>
  <c r="F719" i="14"/>
  <c r="E719" i="14"/>
  <c r="D719" i="14"/>
  <c r="B719" i="14"/>
  <c r="AA717" i="14"/>
  <c r="Z717" i="14"/>
  <c r="Y717" i="14"/>
  <c r="X717" i="14"/>
  <c r="W717" i="14"/>
  <c r="V717" i="14"/>
  <c r="U717" i="14"/>
  <c r="T717" i="14"/>
  <c r="S717" i="14"/>
  <c r="R717" i="14"/>
  <c r="Q717" i="14"/>
  <c r="P717" i="14"/>
  <c r="O717" i="14"/>
  <c r="N717" i="14"/>
  <c r="M717" i="14"/>
  <c r="L717" i="14"/>
  <c r="K717" i="14"/>
  <c r="J717" i="14"/>
  <c r="I717" i="14"/>
  <c r="H717" i="14"/>
  <c r="G717" i="14"/>
  <c r="F717" i="14"/>
  <c r="E717" i="14"/>
  <c r="D717" i="14"/>
  <c r="B717" i="14"/>
  <c r="AA715" i="14"/>
  <c r="Z715" i="14"/>
  <c r="Y715" i="14"/>
  <c r="X715" i="14"/>
  <c r="W715" i="14"/>
  <c r="V715" i="14"/>
  <c r="U715" i="14"/>
  <c r="T715" i="14"/>
  <c r="S715" i="14"/>
  <c r="R715" i="14"/>
  <c r="Q715" i="14"/>
  <c r="P715" i="14"/>
  <c r="O715" i="14"/>
  <c r="N715" i="14"/>
  <c r="M715" i="14"/>
  <c r="L715" i="14"/>
  <c r="K715" i="14"/>
  <c r="J715" i="14"/>
  <c r="I715" i="14"/>
  <c r="H715" i="14"/>
  <c r="G715" i="14"/>
  <c r="F715" i="14"/>
  <c r="E715" i="14"/>
  <c r="D715" i="14"/>
  <c r="B715" i="14"/>
  <c r="AA713" i="14"/>
  <c r="Z713" i="14"/>
  <c r="Y713" i="14"/>
  <c r="X713" i="14"/>
  <c r="W713" i="14"/>
  <c r="V713" i="14"/>
  <c r="U713" i="14"/>
  <c r="T713" i="14"/>
  <c r="S713" i="14"/>
  <c r="R713" i="14"/>
  <c r="Q713" i="14"/>
  <c r="P713" i="14"/>
  <c r="O713" i="14"/>
  <c r="N713" i="14"/>
  <c r="M713" i="14"/>
  <c r="L713" i="14"/>
  <c r="K713" i="14"/>
  <c r="J713" i="14"/>
  <c r="I713" i="14"/>
  <c r="H713" i="14"/>
  <c r="G713" i="14"/>
  <c r="F713" i="14"/>
  <c r="E713" i="14"/>
  <c r="D713" i="14"/>
  <c r="B713" i="14"/>
  <c r="AA711" i="14"/>
  <c r="Z711" i="14"/>
  <c r="Y711" i="14"/>
  <c r="X711" i="14"/>
  <c r="W711" i="14"/>
  <c r="V711" i="14"/>
  <c r="U711" i="14"/>
  <c r="T711" i="14"/>
  <c r="S711" i="14"/>
  <c r="R711" i="14"/>
  <c r="Q711" i="14"/>
  <c r="P711" i="14"/>
  <c r="O711" i="14"/>
  <c r="N711" i="14"/>
  <c r="M711" i="14"/>
  <c r="L711" i="14"/>
  <c r="K711" i="14"/>
  <c r="J711" i="14"/>
  <c r="I711" i="14"/>
  <c r="H711" i="14"/>
  <c r="G711" i="14"/>
  <c r="F711" i="14"/>
  <c r="E711" i="14"/>
  <c r="D711" i="14"/>
  <c r="B711" i="14"/>
  <c r="AA709" i="14"/>
  <c r="Z709" i="14"/>
  <c r="Y709" i="14"/>
  <c r="X709" i="14"/>
  <c r="W709" i="14"/>
  <c r="V709" i="14"/>
  <c r="U709" i="14"/>
  <c r="T709" i="14"/>
  <c r="S709" i="14"/>
  <c r="R709" i="14"/>
  <c r="Q709" i="14"/>
  <c r="P709" i="14"/>
  <c r="O709" i="14"/>
  <c r="N709" i="14"/>
  <c r="M709" i="14"/>
  <c r="L709" i="14"/>
  <c r="K709" i="14"/>
  <c r="J709" i="14"/>
  <c r="I709" i="14"/>
  <c r="H709" i="14"/>
  <c r="G709" i="14"/>
  <c r="F709" i="14"/>
  <c r="E709" i="14"/>
  <c r="D709" i="14"/>
  <c r="B709" i="14"/>
  <c r="AA703" i="14"/>
  <c r="Z703" i="14"/>
  <c r="Y703" i="14"/>
  <c r="X703" i="14"/>
  <c r="W703" i="14"/>
  <c r="V703" i="14"/>
  <c r="U703" i="14"/>
  <c r="T703" i="14"/>
  <c r="S703" i="14"/>
  <c r="R703" i="14"/>
  <c r="Q703" i="14"/>
  <c r="P703" i="14"/>
  <c r="O703" i="14"/>
  <c r="N703" i="14"/>
  <c r="M703" i="14"/>
  <c r="L703" i="14"/>
  <c r="K703" i="14"/>
  <c r="J703" i="14"/>
  <c r="I703" i="14"/>
  <c r="H703" i="14"/>
  <c r="G703" i="14"/>
  <c r="F703" i="14"/>
  <c r="E703" i="14"/>
  <c r="D703" i="14"/>
  <c r="B703" i="14"/>
  <c r="AA701" i="14"/>
  <c r="Z701" i="14"/>
  <c r="Y701" i="14"/>
  <c r="X701" i="14"/>
  <c r="W701" i="14"/>
  <c r="V701" i="14"/>
  <c r="U701" i="14"/>
  <c r="T701" i="14"/>
  <c r="S701" i="14"/>
  <c r="R701" i="14"/>
  <c r="Q701" i="14"/>
  <c r="P701" i="14"/>
  <c r="O701" i="14"/>
  <c r="N701" i="14"/>
  <c r="M701" i="14"/>
  <c r="L701" i="14"/>
  <c r="K701" i="14"/>
  <c r="J701" i="14"/>
  <c r="I701" i="14"/>
  <c r="H701" i="14"/>
  <c r="G701" i="14"/>
  <c r="F701" i="14"/>
  <c r="E701" i="14"/>
  <c r="D701" i="14"/>
  <c r="B701" i="14"/>
  <c r="AA699" i="14"/>
  <c r="Z699" i="14"/>
  <c r="Y699" i="14"/>
  <c r="X699" i="14"/>
  <c r="W699" i="14"/>
  <c r="V699" i="14"/>
  <c r="U699" i="14"/>
  <c r="T699" i="14"/>
  <c r="S699" i="14"/>
  <c r="R699" i="14"/>
  <c r="Q699" i="14"/>
  <c r="P699" i="14"/>
  <c r="O699" i="14"/>
  <c r="N699" i="14"/>
  <c r="M699" i="14"/>
  <c r="L699" i="14"/>
  <c r="K699" i="14"/>
  <c r="J699" i="14"/>
  <c r="I699" i="14"/>
  <c r="H699" i="14"/>
  <c r="G699" i="14"/>
  <c r="F699" i="14"/>
  <c r="E699" i="14"/>
  <c r="D699" i="14"/>
  <c r="B699" i="14"/>
  <c r="AA697" i="14"/>
  <c r="Z697" i="14"/>
  <c r="Y697" i="14"/>
  <c r="X697" i="14"/>
  <c r="W697" i="14"/>
  <c r="V697" i="14"/>
  <c r="U697" i="14"/>
  <c r="T697" i="14"/>
  <c r="S697" i="14"/>
  <c r="R697" i="14"/>
  <c r="Q697" i="14"/>
  <c r="P697" i="14"/>
  <c r="O697" i="14"/>
  <c r="N697" i="14"/>
  <c r="M697" i="14"/>
  <c r="L697" i="14"/>
  <c r="K697" i="14"/>
  <c r="J697" i="14"/>
  <c r="I697" i="14"/>
  <c r="H697" i="14"/>
  <c r="G697" i="14"/>
  <c r="F697" i="14"/>
  <c r="E697" i="14"/>
  <c r="D697" i="14"/>
  <c r="B697" i="14"/>
  <c r="AA695" i="14"/>
  <c r="Z695" i="14"/>
  <c r="Y695" i="14"/>
  <c r="X695" i="14"/>
  <c r="W695" i="14"/>
  <c r="V695" i="14"/>
  <c r="U695" i="14"/>
  <c r="T695" i="14"/>
  <c r="S695" i="14"/>
  <c r="R695" i="14"/>
  <c r="Q695" i="14"/>
  <c r="P695" i="14"/>
  <c r="O695" i="14"/>
  <c r="N695" i="14"/>
  <c r="M695" i="14"/>
  <c r="L695" i="14"/>
  <c r="K695" i="14"/>
  <c r="J695" i="14"/>
  <c r="I695" i="14"/>
  <c r="H695" i="14"/>
  <c r="G695" i="14"/>
  <c r="F695" i="14"/>
  <c r="E695" i="14"/>
  <c r="D695" i="14"/>
  <c r="B695" i="14"/>
  <c r="AA693" i="14"/>
  <c r="Z693" i="14"/>
  <c r="Y693" i="14"/>
  <c r="X693" i="14"/>
  <c r="W693" i="14"/>
  <c r="V693" i="14"/>
  <c r="U693" i="14"/>
  <c r="T693" i="14"/>
  <c r="S693" i="14"/>
  <c r="R693" i="14"/>
  <c r="Q693" i="14"/>
  <c r="P693" i="14"/>
  <c r="O693" i="14"/>
  <c r="N693" i="14"/>
  <c r="M693" i="14"/>
  <c r="L693" i="14"/>
  <c r="K693" i="14"/>
  <c r="J693" i="14"/>
  <c r="I693" i="14"/>
  <c r="H693" i="14"/>
  <c r="G693" i="14"/>
  <c r="F693" i="14"/>
  <c r="E693" i="14"/>
  <c r="D693" i="14"/>
  <c r="B693" i="14"/>
  <c r="AA691" i="14"/>
  <c r="Z691" i="14"/>
  <c r="Y691" i="14"/>
  <c r="X691" i="14"/>
  <c r="W691" i="14"/>
  <c r="V691" i="14"/>
  <c r="U691" i="14"/>
  <c r="T691" i="14"/>
  <c r="S691" i="14"/>
  <c r="R691" i="14"/>
  <c r="Q691" i="14"/>
  <c r="P691" i="14"/>
  <c r="O691" i="14"/>
  <c r="N691" i="14"/>
  <c r="M691" i="14"/>
  <c r="L691" i="14"/>
  <c r="K691" i="14"/>
  <c r="J691" i="14"/>
  <c r="I691" i="14"/>
  <c r="H691" i="14"/>
  <c r="G691" i="14"/>
  <c r="F691" i="14"/>
  <c r="E691" i="14"/>
  <c r="D691" i="14"/>
  <c r="B691" i="14"/>
  <c r="AA689" i="14"/>
  <c r="Z689" i="14"/>
  <c r="Y689" i="14"/>
  <c r="X689" i="14"/>
  <c r="W689" i="14"/>
  <c r="V689" i="14"/>
  <c r="U689" i="14"/>
  <c r="T689" i="14"/>
  <c r="S689" i="14"/>
  <c r="R689" i="14"/>
  <c r="Q689" i="14"/>
  <c r="P689" i="14"/>
  <c r="O689" i="14"/>
  <c r="N689" i="14"/>
  <c r="M689" i="14"/>
  <c r="L689" i="14"/>
  <c r="K689" i="14"/>
  <c r="J689" i="14"/>
  <c r="I689" i="14"/>
  <c r="H689" i="14"/>
  <c r="G689" i="14"/>
  <c r="F689" i="14"/>
  <c r="E689" i="14"/>
  <c r="D689" i="14"/>
  <c r="B689" i="14"/>
  <c r="AA687" i="14"/>
  <c r="Z687" i="14"/>
  <c r="Y687" i="14"/>
  <c r="X687" i="14"/>
  <c r="W687" i="14"/>
  <c r="V687" i="14"/>
  <c r="U687" i="14"/>
  <c r="T687" i="14"/>
  <c r="S687" i="14"/>
  <c r="R687" i="14"/>
  <c r="Q687" i="14"/>
  <c r="P687" i="14"/>
  <c r="O687" i="14"/>
  <c r="N687" i="14"/>
  <c r="M687" i="14"/>
  <c r="L687" i="14"/>
  <c r="K687" i="14"/>
  <c r="J687" i="14"/>
  <c r="I687" i="14"/>
  <c r="H687" i="14"/>
  <c r="G687" i="14"/>
  <c r="F687" i="14"/>
  <c r="E687" i="14"/>
  <c r="D687" i="14"/>
  <c r="B687" i="14"/>
  <c r="AA685" i="14"/>
  <c r="Z685" i="14"/>
  <c r="Y685" i="14"/>
  <c r="X685" i="14"/>
  <c r="W685" i="14"/>
  <c r="V685" i="14"/>
  <c r="U685" i="14"/>
  <c r="T685" i="14"/>
  <c r="S685" i="14"/>
  <c r="R685" i="14"/>
  <c r="Q685" i="14"/>
  <c r="P685" i="14"/>
  <c r="O685" i="14"/>
  <c r="N685" i="14"/>
  <c r="M685" i="14"/>
  <c r="L685" i="14"/>
  <c r="K685" i="14"/>
  <c r="J685" i="14"/>
  <c r="I685" i="14"/>
  <c r="H685" i="14"/>
  <c r="G685" i="14"/>
  <c r="F685" i="14"/>
  <c r="E685" i="14"/>
  <c r="D685" i="14"/>
  <c r="B685" i="14"/>
  <c r="AA683" i="14"/>
  <c r="Z683" i="14"/>
  <c r="Y683" i="14"/>
  <c r="X683" i="14"/>
  <c r="W683" i="14"/>
  <c r="V683" i="14"/>
  <c r="U683" i="14"/>
  <c r="T683" i="14"/>
  <c r="S683" i="14"/>
  <c r="R683" i="14"/>
  <c r="Q683" i="14"/>
  <c r="P683" i="14"/>
  <c r="O683" i="14"/>
  <c r="N683" i="14"/>
  <c r="M683" i="14"/>
  <c r="L683" i="14"/>
  <c r="K683" i="14"/>
  <c r="J683" i="14"/>
  <c r="I683" i="14"/>
  <c r="H683" i="14"/>
  <c r="G683" i="14"/>
  <c r="F683" i="14"/>
  <c r="E683" i="14"/>
  <c r="D683" i="14"/>
  <c r="B683" i="14"/>
  <c r="AA681" i="14"/>
  <c r="Z681" i="14"/>
  <c r="Y681" i="14"/>
  <c r="X681" i="14"/>
  <c r="W681" i="14"/>
  <c r="V681" i="14"/>
  <c r="U681" i="14"/>
  <c r="T681" i="14"/>
  <c r="S681" i="14"/>
  <c r="R681" i="14"/>
  <c r="Q681" i="14"/>
  <c r="P681" i="14"/>
  <c r="O681" i="14"/>
  <c r="N681" i="14"/>
  <c r="M681" i="14"/>
  <c r="L681" i="14"/>
  <c r="K681" i="14"/>
  <c r="J681" i="14"/>
  <c r="I681" i="14"/>
  <c r="H681" i="14"/>
  <c r="G681" i="14"/>
  <c r="F681" i="14"/>
  <c r="E681" i="14"/>
  <c r="D681" i="14"/>
  <c r="B681" i="14"/>
  <c r="AA679" i="14"/>
  <c r="Z679" i="14"/>
  <c r="Y679" i="14"/>
  <c r="X679" i="14"/>
  <c r="W679" i="14"/>
  <c r="V679" i="14"/>
  <c r="U679" i="14"/>
  <c r="T679" i="14"/>
  <c r="S679" i="14"/>
  <c r="R679" i="14"/>
  <c r="Q679" i="14"/>
  <c r="P679" i="14"/>
  <c r="O679" i="14"/>
  <c r="N679" i="14"/>
  <c r="M679" i="14"/>
  <c r="L679" i="14"/>
  <c r="K679" i="14"/>
  <c r="J679" i="14"/>
  <c r="I679" i="14"/>
  <c r="H679" i="14"/>
  <c r="G679" i="14"/>
  <c r="F679" i="14"/>
  <c r="E679" i="14"/>
  <c r="D679" i="14"/>
  <c r="B679" i="14"/>
  <c r="AA677" i="14"/>
  <c r="Z677" i="14"/>
  <c r="Y677" i="14"/>
  <c r="X677" i="14"/>
  <c r="W677" i="14"/>
  <c r="V677" i="14"/>
  <c r="U677" i="14"/>
  <c r="T677" i="14"/>
  <c r="S677" i="14"/>
  <c r="R677" i="14"/>
  <c r="Q677" i="14"/>
  <c r="P677" i="14"/>
  <c r="O677" i="14"/>
  <c r="N677" i="14"/>
  <c r="M677" i="14"/>
  <c r="L677" i="14"/>
  <c r="K677" i="14"/>
  <c r="J677" i="14"/>
  <c r="I677" i="14"/>
  <c r="H677" i="14"/>
  <c r="G677" i="14"/>
  <c r="F677" i="14"/>
  <c r="E677" i="14"/>
  <c r="D677" i="14"/>
  <c r="B677" i="14"/>
  <c r="AA675" i="14"/>
  <c r="Z675" i="14"/>
  <c r="Y675" i="14"/>
  <c r="X675" i="14"/>
  <c r="W675" i="14"/>
  <c r="V675" i="14"/>
  <c r="U675" i="14"/>
  <c r="T675" i="14"/>
  <c r="S675" i="14"/>
  <c r="R675" i="14"/>
  <c r="Q675" i="14"/>
  <c r="P675" i="14"/>
  <c r="O675" i="14"/>
  <c r="N675" i="14"/>
  <c r="M675" i="14"/>
  <c r="L675" i="14"/>
  <c r="K675" i="14"/>
  <c r="J675" i="14"/>
  <c r="I675" i="14"/>
  <c r="H675" i="14"/>
  <c r="G675" i="14"/>
  <c r="F675" i="14"/>
  <c r="E675" i="14"/>
  <c r="D675" i="14"/>
  <c r="B675" i="14"/>
  <c r="AA673" i="14"/>
  <c r="Z673" i="14"/>
  <c r="Y673" i="14"/>
  <c r="X673" i="14"/>
  <c r="W673" i="14"/>
  <c r="V673" i="14"/>
  <c r="U673" i="14"/>
  <c r="T673" i="14"/>
  <c r="S673" i="14"/>
  <c r="R673" i="14"/>
  <c r="Q673" i="14"/>
  <c r="P673" i="14"/>
  <c r="O673" i="14"/>
  <c r="N673" i="14"/>
  <c r="M673" i="14"/>
  <c r="L673" i="14"/>
  <c r="K673" i="14"/>
  <c r="J673" i="14"/>
  <c r="I673" i="14"/>
  <c r="H673" i="14"/>
  <c r="G673" i="14"/>
  <c r="F673" i="14"/>
  <c r="E673" i="14"/>
  <c r="D673" i="14"/>
  <c r="B673" i="14"/>
  <c r="AA671" i="14"/>
  <c r="Z671" i="14"/>
  <c r="Y671" i="14"/>
  <c r="X671" i="14"/>
  <c r="W671" i="14"/>
  <c r="V671" i="14"/>
  <c r="U671" i="14"/>
  <c r="T671" i="14"/>
  <c r="S671" i="14"/>
  <c r="R671" i="14"/>
  <c r="Q671" i="14"/>
  <c r="P671" i="14"/>
  <c r="O671" i="14"/>
  <c r="N671" i="14"/>
  <c r="M671" i="14"/>
  <c r="L671" i="14"/>
  <c r="K671" i="14"/>
  <c r="J671" i="14"/>
  <c r="I671" i="14"/>
  <c r="H671" i="14"/>
  <c r="G671" i="14"/>
  <c r="F671" i="14"/>
  <c r="E671" i="14"/>
  <c r="D671" i="14"/>
  <c r="B671" i="14"/>
  <c r="AA669" i="14"/>
  <c r="Z669" i="14"/>
  <c r="Y669" i="14"/>
  <c r="X669" i="14"/>
  <c r="W669" i="14"/>
  <c r="V669" i="14"/>
  <c r="U669" i="14"/>
  <c r="T669" i="14"/>
  <c r="S669" i="14"/>
  <c r="R669" i="14"/>
  <c r="Q669" i="14"/>
  <c r="P669" i="14"/>
  <c r="O669" i="14"/>
  <c r="N669" i="14"/>
  <c r="M669" i="14"/>
  <c r="L669" i="14"/>
  <c r="K669" i="14"/>
  <c r="J669" i="14"/>
  <c r="I669" i="14"/>
  <c r="H669" i="14"/>
  <c r="G669" i="14"/>
  <c r="F669" i="14"/>
  <c r="E669" i="14"/>
  <c r="D669" i="14"/>
  <c r="B669" i="14"/>
  <c r="AA667" i="14"/>
  <c r="Z667" i="14"/>
  <c r="Y667" i="14"/>
  <c r="X667" i="14"/>
  <c r="W667" i="14"/>
  <c r="V667" i="14"/>
  <c r="U667" i="14"/>
  <c r="T667" i="14"/>
  <c r="S667" i="14"/>
  <c r="R667" i="14"/>
  <c r="Q667" i="14"/>
  <c r="P667" i="14"/>
  <c r="O667" i="14"/>
  <c r="N667" i="14"/>
  <c r="M667" i="14"/>
  <c r="L667" i="14"/>
  <c r="K667" i="14"/>
  <c r="J667" i="14"/>
  <c r="I667" i="14"/>
  <c r="H667" i="14"/>
  <c r="G667" i="14"/>
  <c r="F667" i="14"/>
  <c r="E667" i="14"/>
  <c r="D667" i="14"/>
  <c r="B667" i="14"/>
  <c r="AA665" i="14"/>
  <c r="Z665" i="14"/>
  <c r="Y665" i="14"/>
  <c r="X665" i="14"/>
  <c r="W665" i="14"/>
  <c r="V665" i="14"/>
  <c r="U665" i="14"/>
  <c r="T665" i="14"/>
  <c r="S665" i="14"/>
  <c r="R665" i="14"/>
  <c r="Q665" i="14"/>
  <c r="P665" i="14"/>
  <c r="O665" i="14"/>
  <c r="N665" i="14"/>
  <c r="M665" i="14"/>
  <c r="L665" i="14"/>
  <c r="K665" i="14"/>
  <c r="J665" i="14"/>
  <c r="I665" i="14"/>
  <c r="H665" i="14"/>
  <c r="G665" i="14"/>
  <c r="F665" i="14"/>
  <c r="E665" i="14"/>
  <c r="D665" i="14"/>
  <c r="B665" i="14"/>
  <c r="AA663" i="14"/>
  <c r="Z663" i="14"/>
  <c r="Y663" i="14"/>
  <c r="X663" i="14"/>
  <c r="W663" i="14"/>
  <c r="V663" i="14"/>
  <c r="U663" i="14"/>
  <c r="T663" i="14"/>
  <c r="S663" i="14"/>
  <c r="R663" i="14"/>
  <c r="Q663" i="14"/>
  <c r="P663" i="14"/>
  <c r="O663" i="14"/>
  <c r="N663" i="14"/>
  <c r="M663" i="14"/>
  <c r="L663" i="14"/>
  <c r="K663" i="14"/>
  <c r="J663" i="14"/>
  <c r="I663" i="14"/>
  <c r="H663" i="14"/>
  <c r="G663" i="14"/>
  <c r="F663" i="14"/>
  <c r="E663" i="14"/>
  <c r="D663" i="14"/>
  <c r="B663" i="14"/>
  <c r="AA661" i="14"/>
  <c r="Z661" i="14"/>
  <c r="Y661" i="14"/>
  <c r="X661" i="14"/>
  <c r="W661" i="14"/>
  <c r="V661" i="14"/>
  <c r="U661" i="14"/>
  <c r="T661" i="14"/>
  <c r="S661" i="14"/>
  <c r="R661" i="14"/>
  <c r="Q661" i="14"/>
  <c r="P661" i="14"/>
  <c r="O661" i="14"/>
  <c r="N661" i="14"/>
  <c r="M661" i="14"/>
  <c r="L661" i="14"/>
  <c r="K661" i="14"/>
  <c r="J661" i="14"/>
  <c r="I661" i="14"/>
  <c r="H661" i="14"/>
  <c r="G661" i="14"/>
  <c r="F661" i="14"/>
  <c r="E661" i="14"/>
  <c r="D661" i="14"/>
  <c r="B661" i="14"/>
  <c r="AA659" i="14"/>
  <c r="Z659" i="14"/>
  <c r="Y659" i="14"/>
  <c r="X659" i="14"/>
  <c r="W659" i="14"/>
  <c r="V659" i="14"/>
  <c r="U659" i="14"/>
  <c r="T659" i="14"/>
  <c r="S659" i="14"/>
  <c r="R659" i="14"/>
  <c r="Q659" i="14"/>
  <c r="P659" i="14"/>
  <c r="O659" i="14"/>
  <c r="N659" i="14"/>
  <c r="M659" i="14"/>
  <c r="L659" i="14"/>
  <c r="K659" i="14"/>
  <c r="J659" i="14"/>
  <c r="I659" i="14"/>
  <c r="H659" i="14"/>
  <c r="G659" i="14"/>
  <c r="F659" i="14"/>
  <c r="E659" i="14"/>
  <c r="D659" i="14"/>
  <c r="B659" i="14"/>
  <c r="AA657" i="14"/>
  <c r="Z657" i="14"/>
  <c r="Y657" i="14"/>
  <c r="X657" i="14"/>
  <c r="W657" i="14"/>
  <c r="V657" i="14"/>
  <c r="U657" i="14"/>
  <c r="T657" i="14"/>
  <c r="S657" i="14"/>
  <c r="R657" i="14"/>
  <c r="Q657" i="14"/>
  <c r="P657" i="14"/>
  <c r="O657" i="14"/>
  <c r="N657" i="14"/>
  <c r="M657" i="14"/>
  <c r="L657" i="14"/>
  <c r="K657" i="14"/>
  <c r="J657" i="14"/>
  <c r="I657" i="14"/>
  <c r="H657" i="14"/>
  <c r="G657" i="14"/>
  <c r="F657" i="14"/>
  <c r="E657" i="14"/>
  <c r="D657" i="14"/>
  <c r="B657" i="14"/>
  <c r="AA655" i="14"/>
  <c r="Z655" i="14"/>
  <c r="Y655" i="14"/>
  <c r="X655" i="14"/>
  <c r="W655" i="14"/>
  <c r="V655" i="14"/>
  <c r="U655" i="14"/>
  <c r="T655" i="14"/>
  <c r="S655" i="14"/>
  <c r="R655" i="14"/>
  <c r="Q655" i="14"/>
  <c r="P655" i="14"/>
  <c r="O655" i="14"/>
  <c r="N655" i="14"/>
  <c r="M655" i="14"/>
  <c r="L655" i="14"/>
  <c r="K655" i="14"/>
  <c r="J655" i="14"/>
  <c r="I655" i="14"/>
  <c r="H655" i="14"/>
  <c r="G655" i="14"/>
  <c r="F655" i="14"/>
  <c r="E655" i="14"/>
  <c r="D655" i="14"/>
  <c r="B655" i="14"/>
  <c r="AA653" i="14"/>
  <c r="Z653" i="14"/>
  <c r="Y653" i="14"/>
  <c r="X653" i="14"/>
  <c r="W653" i="14"/>
  <c r="V653" i="14"/>
  <c r="U653" i="14"/>
  <c r="T653" i="14"/>
  <c r="S653" i="14"/>
  <c r="R653" i="14"/>
  <c r="Q653" i="14"/>
  <c r="P653" i="14"/>
  <c r="O653" i="14"/>
  <c r="N653" i="14"/>
  <c r="M653" i="14"/>
  <c r="L653" i="14"/>
  <c r="K653" i="14"/>
  <c r="J653" i="14"/>
  <c r="I653" i="14"/>
  <c r="H653" i="14"/>
  <c r="G653" i="14"/>
  <c r="F653" i="14"/>
  <c r="E653" i="14"/>
  <c r="D653" i="14"/>
  <c r="B653" i="14"/>
  <c r="AA651" i="14"/>
  <c r="Z651" i="14"/>
  <c r="Y651" i="14"/>
  <c r="X651" i="14"/>
  <c r="W651" i="14"/>
  <c r="V651" i="14"/>
  <c r="U651" i="14"/>
  <c r="T651" i="14"/>
  <c r="S651" i="14"/>
  <c r="R651" i="14"/>
  <c r="Q651" i="14"/>
  <c r="P651" i="14"/>
  <c r="O651" i="14"/>
  <c r="N651" i="14"/>
  <c r="M651" i="14"/>
  <c r="L651" i="14"/>
  <c r="K651" i="14"/>
  <c r="J651" i="14"/>
  <c r="I651" i="14"/>
  <c r="H651" i="14"/>
  <c r="G651" i="14"/>
  <c r="F651" i="14"/>
  <c r="E651" i="14"/>
  <c r="D651" i="14"/>
  <c r="B651" i="14"/>
  <c r="AA649" i="14"/>
  <c r="Z649" i="14"/>
  <c r="Y649" i="14"/>
  <c r="X649" i="14"/>
  <c r="W649" i="14"/>
  <c r="V649" i="14"/>
  <c r="U649" i="14"/>
  <c r="T649" i="14"/>
  <c r="S649" i="14"/>
  <c r="R649" i="14"/>
  <c r="Q649" i="14"/>
  <c r="P649" i="14"/>
  <c r="O649" i="14"/>
  <c r="N649" i="14"/>
  <c r="M649" i="14"/>
  <c r="L649" i="14"/>
  <c r="K649" i="14"/>
  <c r="J649" i="14"/>
  <c r="I649" i="14"/>
  <c r="H649" i="14"/>
  <c r="G649" i="14"/>
  <c r="F649" i="14"/>
  <c r="E649" i="14"/>
  <c r="D649" i="14"/>
  <c r="B649" i="14"/>
  <c r="AA647" i="14"/>
  <c r="Z647" i="14"/>
  <c r="Y647" i="14"/>
  <c r="X647" i="14"/>
  <c r="W647" i="14"/>
  <c r="V647" i="14"/>
  <c r="U647" i="14"/>
  <c r="T647" i="14"/>
  <c r="S647" i="14"/>
  <c r="R647" i="14"/>
  <c r="Q647" i="14"/>
  <c r="P647" i="14"/>
  <c r="O647" i="14"/>
  <c r="N647" i="14"/>
  <c r="M647" i="14"/>
  <c r="L647" i="14"/>
  <c r="K647" i="14"/>
  <c r="J647" i="14"/>
  <c r="I647" i="14"/>
  <c r="H647" i="14"/>
  <c r="G647" i="14"/>
  <c r="F647" i="14"/>
  <c r="E647" i="14"/>
  <c r="D647" i="14"/>
  <c r="B647" i="14"/>
  <c r="AA645" i="14"/>
  <c r="Z645" i="14"/>
  <c r="Y645" i="14"/>
  <c r="X645" i="14"/>
  <c r="W645" i="14"/>
  <c r="V645" i="14"/>
  <c r="U645" i="14"/>
  <c r="T645" i="14"/>
  <c r="S645" i="14"/>
  <c r="R645" i="14"/>
  <c r="Q645" i="14"/>
  <c r="P645" i="14"/>
  <c r="O645" i="14"/>
  <c r="N645" i="14"/>
  <c r="M645" i="14"/>
  <c r="L645" i="14"/>
  <c r="K645" i="14"/>
  <c r="J645" i="14"/>
  <c r="I645" i="14"/>
  <c r="H645" i="14"/>
  <c r="G645" i="14"/>
  <c r="F645" i="14"/>
  <c r="E645" i="14"/>
  <c r="D645" i="14"/>
  <c r="B645" i="14"/>
  <c r="AA643" i="14"/>
  <c r="Z643" i="14"/>
  <c r="Y643" i="14"/>
  <c r="X643" i="14"/>
  <c r="W643" i="14"/>
  <c r="V643" i="14"/>
  <c r="U643" i="14"/>
  <c r="T643" i="14"/>
  <c r="S643" i="14"/>
  <c r="R643" i="14"/>
  <c r="Q643" i="14"/>
  <c r="P643" i="14"/>
  <c r="O643" i="14"/>
  <c r="N643" i="14"/>
  <c r="M643" i="14"/>
  <c r="L643" i="14"/>
  <c r="K643" i="14"/>
  <c r="J643" i="14"/>
  <c r="I643" i="14"/>
  <c r="H643" i="14"/>
  <c r="G643" i="14"/>
  <c r="F643" i="14"/>
  <c r="E643" i="14"/>
  <c r="D643" i="14"/>
  <c r="B643" i="14"/>
  <c r="B634" i="14"/>
  <c r="B629" i="14"/>
  <c r="B624" i="14"/>
  <c r="B619" i="14"/>
  <c r="B614" i="14"/>
  <c r="B609" i="14"/>
  <c r="B604" i="14"/>
  <c r="B599" i="14"/>
  <c r="B594" i="14"/>
  <c r="B589" i="14"/>
  <c r="B584" i="14"/>
  <c r="B579" i="14"/>
  <c r="B574" i="14"/>
  <c r="B569" i="14"/>
  <c r="B564" i="14"/>
  <c r="B559" i="14"/>
  <c r="B554" i="14"/>
  <c r="B549" i="14"/>
  <c r="B544" i="14"/>
  <c r="B539" i="14"/>
  <c r="B534" i="14"/>
  <c r="B529" i="14"/>
  <c r="B524" i="14"/>
  <c r="B519" i="14"/>
  <c r="B514" i="14"/>
  <c r="B509" i="14"/>
  <c r="B504" i="14"/>
  <c r="B499" i="14"/>
  <c r="B494" i="14"/>
  <c r="B489" i="14"/>
  <c r="V636" i="14"/>
  <c r="B484" i="14"/>
  <c r="B475" i="14"/>
  <c r="B470" i="14"/>
  <c r="B465" i="14"/>
  <c r="B460" i="14"/>
  <c r="B455" i="14"/>
  <c r="B450" i="14"/>
  <c r="B445" i="14"/>
  <c r="B440" i="14"/>
  <c r="B435" i="14"/>
  <c r="B430" i="14"/>
  <c r="B425" i="14"/>
  <c r="B420" i="14"/>
  <c r="B415" i="14"/>
  <c r="B410" i="14"/>
  <c r="B405" i="14"/>
  <c r="B400" i="14"/>
  <c r="B395" i="14"/>
  <c r="B390" i="14"/>
  <c r="B385" i="14"/>
  <c r="B380" i="14"/>
  <c r="B375" i="14"/>
  <c r="B370" i="14"/>
  <c r="B365" i="14"/>
  <c r="B360" i="14"/>
  <c r="B355" i="14"/>
  <c r="B350" i="14"/>
  <c r="B345" i="14"/>
  <c r="B340" i="14"/>
  <c r="B335" i="14"/>
  <c r="B330" i="14"/>
  <c r="W477" i="14"/>
  <c r="B325" i="14"/>
  <c r="B316" i="14"/>
  <c r="B311" i="14"/>
  <c r="B306" i="14"/>
  <c r="B301" i="14"/>
  <c r="B296" i="14"/>
  <c r="B291" i="14"/>
  <c r="B286" i="14"/>
  <c r="B281" i="14"/>
  <c r="B276" i="14"/>
  <c r="B271" i="14"/>
  <c r="B266" i="14"/>
  <c r="B261" i="14"/>
  <c r="B256" i="14"/>
  <c r="B251" i="14"/>
  <c r="B246" i="14"/>
  <c r="B241" i="14"/>
  <c r="B236" i="14"/>
  <c r="B231" i="14"/>
  <c r="B226" i="14"/>
  <c r="B221" i="14"/>
  <c r="B216" i="14"/>
  <c r="B211" i="14"/>
  <c r="B206" i="14"/>
  <c r="B201" i="14"/>
  <c r="B196" i="14"/>
  <c r="B191" i="14"/>
  <c r="B186" i="14"/>
  <c r="B181" i="14"/>
  <c r="B176" i="14"/>
  <c r="B171" i="14"/>
  <c r="X318" i="14"/>
  <c r="B166" i="14"/>
  <c r="B157" i="14"/>
  <c r="B152" i="14"/>
  <c r="B147" i="14"/>
  <c r="B142" i="14"/>
  <c r="B137" i="14"/>
  <c r="B132" i="14"/>
  <c r="B127" i="14"/>
  <c r="B122" i="14"/>
  <c r="B117" i="14"/>
  <c r="B112" i="14"/>
  <c r="B107" i="14"/>
  <c r="B102" i="14"/>
  <c r="B97" i="14"/>
  <c r="B92" i="14"/>
  <c r="B87" i="14"/>
  <c r="B82" i="14"/>
  <c r="B77" i="14"/>
  <c r="B72" i="14"/>
  <c r="B67" i="14"/>
  <c r="B62" i="14"/>
  <c r="B57" i="14"/>
  <c r="B52" i="14"/>
  <c r="B47" i="14"/>
  <c r="B42" i="14"/>
  <c r="B37" i="14"/>
  <c r="B32" i="14"/>
  <c r="B27" i="14"/>
  <c r="B22" i="14"/>
  <c r="B17" i="14"/>
  <c r="B12" i="14"/>
  <c r="W479" i="14"/>
  <c r="Y159" i="14"/>
  <c r="D7" i="14"/>
  <c r="B7" i="14"/>
  <c r="G644" i="13"/>
  <c r="B634" i="13"/>
  <c r="B629" i="13"/>
  <c r="B624" i="13"/>
  <c r="B619" i="13"/>
  <c r="B614" i="13"/>
  <c r="B609" i="13"/>
  <c r="B604" i="13"/>
  <c r="B599" i="13"/>
  <c r="B594" i="13"/>
  <c r="B589" i="13"/>
  <c r="B584" i="13"/>
  <c r="B579" i="13"/>
  <c r="B574" i="13"/>
  <c r="B569" i="13"/>
  <c r="B564" i="13"/>
  <c r="B559" i="13"/>
  <c r="B554" i="13"/>
  <c r="B549" i="13"/>
  <c r="B544" i="13"/>
  <c r="B539" i="13"/>
  <c r="B534" i="13"/>
  <c r="B529" i="13"/>
  <c r="B524" i="13"/>
  <c r="B519" i="13"/>
  <c r="B514" i="13"/>
  <c r="B509" i="13"/>
  <c r="B504" i="13"/>
  <c r="B499" i="13"/>
  <c r="B494" i="13"/>
  <c r="B489" i="13"/>
  <c r="W536" i="13"/>
  <c r="B484" i="13"/>
  <c r="B475" i="13"/>
  <c r="B470" i="13"/>
  <c r="B465" i="13"/>
  <c r="B460" i="13"/>
  <c r="B455" i="13"/>
  <c r="B450" i="13"/>
  <c r="B445" i="13"/>
  <c r="B440" i="13"/>
  <c r="B435" i="13"/>
  <c r="B430" i="13"/>
  <c r="B425" i="13"/>
  <c r="B420" i="13"/>
  <c r="B415" i="13"/>
  <c r="B410" i="13"/>
  <c r="B405" i="13"/>
  <c r="B400" i="13"/>
  <c r="B395" i="13"/>
  <c r="B390" i="13"/>
  <c r="B385" i="13"/>
  <c r="B380" i="13"/>
  <c r="B375" i="13"/>
  <c r="B370" i="13"/>
  <c r="B365" i="13"/>
  <c r="B360" i="13"/>
  <c r="B355" i="13"/>
  <c r="B350" i="13"/>
  <c r="B345" i="13"/>
  <c r="B340" i="13"/>
  <c r="B335" i="13"/>
  <c r="B330" i="13"/>
  <c r="AA477" i="13"/>
  <c r="B325" i="13"/>
  <c r="B316" i="13"/>
  <c r="B311" i="13"/>
  <c r="B306" i="13"/>
  <c r="B301" i="13"/>
  <c r="B296" i="13"/>
  <c r="B291" i="13"/>
  <c r="B286" i="13"/>
  <c r="B281" i="13"/>
  <c r="B276" i="13"/>
  <c r="B271" i="13"/>
  <c r="B266" i="13"/>
  <c r="B261" i="13"/>
  <c r="B256" i="13"/>
  <c r="B251" i="13"/>
  <c r="B246" i="13"/>
  <c r="B241" i="13"/>
  <c r="B236" i="13"/>
  <c r="B231" i="13"/>
  <c r="B226" i="13"/>
  <c r="B221" i="13"/>
  <c r="B216" i="13"/>
  <c r="B211" i="13"/>
  <c r="B206" i="13"/>
  <c r="B201" i="13"/>
  <c r="B196" i="13"/>
  <c r="B191" i="13"/>
  <c r="B186" i="13"/>
  <c r="B181" i="13"/>
  <c r="B176" i="13"/>
  <c r="B171" i="13"/>
  <c r="V318" i="13"/>
  <c r="B166" i="13"/>
  <c r="B157" i="13"/>
  <c r="B152" i="13"/>
  <c r="B147" i="13"/>
  <c r="B142" i="13"/>
  <c r="B137" i="13"/>
  <c r="B132" i="13"/>
  <c r="B127" i="13"/>
  <c r="B122" i="13"/>
  <c r="B117" i="13"/>
  <c r="B112" i="13"/>
  <c r="B107" i="13"/>
  <c r="B102" i="13"/>
  <c r="B97" i="13"/>
  <c r="B92" i="13"/>
  <c r="B87" i="13"/>
  <c r="B82" i="13"/>
  <c r="B77" i="13"/>
  <c r="B72" i="13"/>
  <c r="B67" i="13"/>
  <c r="B62" i="13"/>
  <c r="B57" i="13"/>
  <c r="B52" i="13"/>
  <c r="B47" i="13"/>
  <c r="B42" i="13"/>
  <c r="B37" i="13"/>
  <c r="B32" i="13"/>
  <c r="B27" i="13"/>
  <c r="B22" i="13"/>
  <c r="B17" i="13"/>
  <c r="B12" i="13"/>
  <c r="Y538" i="13"/>
  <c r="W159" i="13"/>
  <c r="D7" i="13"/>
  <c r="B7" i="13"/>
  <c r="E644" i="12"/>
  <c r="B634" i="12"/>
  <c r="B629" i="12"/>
  <c r="B624" i="12"/>
  <c r="B619" i="12"/>
  <c r="B614" i="12"/>
  <c r="B609" i="12"/>
  <c r="B604" i="12"/>
  <c r="B599" i="12"/>
  <c r="B594" i="12"/>
  <c r="B589" i="12"/>
  <c r="B584" i="12"/>
  <c r="B579" i="12"/>
  <c r="B574" i="12"/>
  <c r="B569" i="12"/>
  <c r="B564" i="12"/>
  <c r="B559" i="12"/>
  <c r="B554" i="12"/>
  <c r="B549" i="12"/>
  <c r="B544" i="12"/>
  <c r="B539" i="12"/>
  <c r="B534" i="12"/>
  <c r="B529" i="12"/>
  <c r="B524" i="12"/>
  <c r="B519" i="12"/>
  <c r="B514" i="12"/>
  <c r="B509" i="12"/>
  <c r="B504" i="12"/>
  <c r="B499" i="12"/>
  <c r="B494" i="12"/>
  <c r="B489" i="12"/>
  <c r="S591" i="12"/>
  <c r="B484" i="12"/>
  <c r="B475" i="12"/>
  <c r="B470" i="12"/>
  <c r="B465" i="12"/>
  <c r="B460" i="12"/>
  <c r="B455" i="12"/>
  <c r="B450" i="12"/>
  <c r="B445" i="12"/>
  <c r="B440" i="12"/>
  <c r="B435" i="12"/>
  <c r="B430" i="12"/>
  <c r="B425" i="12"/>
  <c r="B420" i="12"/>
  <c r="B415" i="12"/>
  <c r="B410" i="12"/>
  <c r="B405" i="12"/>
  <c r="B400" i="12"/>
  <c r="B395" i="12"/>
  <c r="B390" i="12"/>
  <c r="B385" i="12"/>
  <c r="B380" i="12"/>
  <c r="B375" i="12"/>
  <c r="B370" i="12"/>
  <c r="B365" i="12"/>
  <c r="B360" i="12"/>
  <c r="B355" i="12"/>
  <c r="B350" i="12"/>
  <c r="B345" i="12"/>
  <c r="B340" i="12"/>
  <c r="B335" i="12"/>
  <c r="B330" i="12"/>
  <c r="W477" i="12"/>
  <c r="B325" i="12"/>
  <c r="B316" i="12"/>
  <c r="B311" i="12"/>
  <c r="B306" i="12"/>
  <c r="B301" i="12"/>
  <c r="B296" i="12"/>
  <c r="B291" i="12"/>
  <c r="B286" i="12"/>
  <c r="B281" i="12"/>
  <c r="B276" i="12"/>
  <c r="B271" i="12"/>
  <c r="B266" i="12"/>
  <c r="B261" i="12"/>
  <c r="B256" i="12"/>
  <c r="B251" i="12"/>
  <c r="B246" i="12"/>
  <c r="B241" i="12"/>
  <c r="B236" i="12"/>
  <c r="B231" i="12"/>
  <c r="B226" i="12"/>
  <c r="B221" i="12"/>
  <c r="B216" i="12"/>
  <c r="B211" i="12"/>
  <c r="B206" i="12"/>
  <c r="B201" i="12"/>
  <c r="B196" i="12"/>
  <c r="B191" i="12"/>
  <c r="B186" i="12"/>
  <c r="B181" i="12"/>
  <c r="B176" i="12"/>
  <c r="B171" i="12"/>
  <c r="X318" i="12"/>
  <c r="B166" i="12"/>
  <c r="B157" i="12"/>
  <c r="B152" i="12"/>
  <c r="B147" i="12"/>
  <c r="B142" i="12"/>
  <c r="B137" i="12"/>
  <c r="B132" i="12"/>
  <c r="B127" i="12"/>
  <c r="B122" i="12"/>
  <c r="B117" i="12"/>
  <c r="B112" i="12"/>
  <c r="B107" i="12"/>
  <c r="B102" i="12"/>
  <c r="B97" i="12"/>
  <c r="B92" i="12"/>
  <c r="B87" i="12"/>
  <c r="B82" i="12"/>
  <c r="B77" i="12"/>
  <c r="B72" i="12"/>
  <c r="B67" i="12"/>
  <c r="B62" i="12"/>
  <c r="B57" i="12"/>
  <c r="B52" i="12"/>
  <c r="B47" i="12"/>
  <c r="B42" i="12"/>
  <c r="B37" i="12"/>
  <c r="B32" i="12"/>
  <c r="B27" i="12"/>
  <c r="B22" i="12"/>
  <c r="B17" i="12"/>
  <c r="B12" i="12"/>
  <c r="X16" i="12"/>
  <c r="X14" i="12"/>
  <c r="D7" i="12"/>
  <c r="B7" i="12"/>
  <c r="F644" i="11"/>
  <c r="B634" i="11"/>
  <c r="B629" i="11"/>
  <c r="B624" i="11"/>
  <c r="B619" i="11"/>
  <c r="B614" i="11"/>
  <c r="B609" i="11"/>
  <c r="B604" i="11"/>
  <c r="B599" i="11"/>
  <c r="B594" i="11"/>
  <c r="B589" i="11"/>
  <c r="B584" i="11"/>
  <c r="B579" i="11"/>
  <c r="B574" i="11"/>
  <c r="B569" i="11"/>
  <c r="B564" i="11"/>
  <c r="B559" i="11"/>
  <c r="B554" i="11"/>
  <c r="B549" i="11"/>
  <c r="B544" i="11"/>
  <c r="B539" i="11"/>
  <c r="B534" i="11"/>
  <c r="B529" i="11"/>
  <c r="B524" i="11"/>
  <c r="B519" i="11"/>
  <c r="B514" i="11"/>
  <c r="B509" i="11"/>
  <c r="B504" i="11"/>
  <c r="B499" i="11"/>
  <c r="B494" i="11"/>
  <c r="B489" i="11"/>
  <c r="X636" i="11"/>
  <c r="B484" i="11"/>
  <c r="B475" i="11"/>
  <c r="B470" i="11"/>
  <c r="B465" i="11"/>
  <c r="B460" i="11"/>
  <c r="B455" i="11"/>
  <c r="B450" i="11"/>
  <c r="B445" i="11"/>
  <c r="B440" i="11"/>
  <c r="B435" i="11"/>
  <c r="B430" i="11"/>
  <c r="B425" i="11"/>
  <c r="B420" i="11"/>
  <c r="B415" i="11"/>
  <c r="B410" i="11"/>
  <c r="B405" i="11"/>
  <c r="B400" i="11"/>
  <c r="B395" i="11"/>
  <c r="B390" i="11"/>
  <c r="B385" i="11"/>
  <c r="B380" i="11"/>
  <c r="B375" i="11"/>
  <c r="B370" i="11"/>
  <c r="B365" i="11"/>
  <c r="B360" i="11"/>
  <c r="B355" i="11"/>
  <c r="B350" i="11"/>
  <c r="B345" i="11"/>
  <c r="B340" i="11"/>
  <c r="B335" i="11"/>
  <c r="B330" i="11"/>
  <c r="Y477" i="11"/>
  <c r="B325" i="11"/>
  <c r="B316" i="11"/>
  <c r="B311" i="11"/>
  <c r="B306" i="11"/>
  <c r="B301" i="11"/>
  <c r="B296" i="11"/>
  <c r="B291" i="11"/>
  <c r="B286" i="11"/>
  <c r="B281" i="11"/>
  <c r="B276" i="11"/>
  <c r="B271" i="11"/>
  <c r="B266" i="11"/>
  <c r="B261" i="11"/>
  <c r="B256" i="11"/>
  <c r="B251" i="11"/>
  <c r="B246" i="11"/>
  <c r="B241" i="11"/>
  <c r="B236" i="11"/>
  <c r="B231" i="11"/>
  <c r="B226" i="11"/>
  <c r="B221" i="11"/>
  <c r="B216" i="11"/>
  <c r="B211" i="11"/>
  <c r="B206" i="11"/>
  <c r="B201" i="11"/>
  <c r="B196" i="11"/>
  <c r="B191" i="11"/>
  <c r="B186" i="11"/>
  <c r="B181" i="11"/>
  <c r="B176" i="11"/>
  <c r="B171" i="11"/>
  <c r="Z318" i="11"/>
  <c r="B166" i="11"/>
  <c r="B157" i="11"/>
  <c r="B152" i="11"/>
  <c r="B147" i="11"/>
  <c r="B142" i="11"/>
  <c r="B137" i="11"/>
  <c r="B132" i="11"/>
  <c r="B127" i="11"/>
  <c r="B122" i="11"/>
  <c r="B117" i="11"/>
  <c r="B112" i="11"/>
  <c r="B107" i="11"/>
  <c r="B102" i="11"/>
  <c r="B97" i="11"/>
  <c r="B92" i="11"/>
  <c r="B87" i="11"/>
  <c r="B82" i="11"/>
  <c r="B77" i="11"/>
  <c r="B72" i="11"/>
  <c r="B67" i="11"/>
  <c r="B62" i="11"/>
  <c r="B57" i="11"/>
  <c r="B52" i="11"/>
  <c r="B47" i="11"/>
  <c r="B42" i="11"/>
  <c r="B37" i="11"/>
  <c r="B32" i="11"/>
  <c r="B27" i="11"/>
  <c r="B22" i="11"/>
  <c r="B17" i="11"/>
  <c r="B12" i="11"/>
  <c r="X71" i="11"/>
  <c r="J74" i="11"/>
  <c r="D7" i="11"/>
  <c r="B7" i="11"/>
  <c r="F644" i="10"/>
  <c r="F643" i="10" s="1"/>
  <c r="G644" i="10"/>
  <c r="G643" i="10" s="1"/>
  <c r="D643" i="10"/>
  <c r="B634" i="10"/>
  <c r="B629" i="10"/>
  <c r="B624" i="10"/>
  <c r="B619" i="10"/>
  <c r="B614" i="10"/>
  <c r="B609" i="10"/>
  <c r="B604" i="10"/>
  <c r="B599" i="10"/>
  <c r="B594" i="10"/>
  <c r="B589" i="10"/>
  <c r="B584" i="10"/>
  <c r="B579" i="10"/>
  <c r="B574" i="10"/>
  <c r="B569" i="10"/>
  <c r="B564" i="10"/>
  <c r="B559" i="10"/>
  <c r="B554" i="10"/>
  <c r="B549" i="10"/>
  <c r="B544" i="10"/>
  <c r="B539" i="10"/>
  <c r="B534" i="10"/>
  <c r="B529" i="10"/>
  <c r="B524" i="10"/>
  <c r="B519" i="10"/>
  <c r="B514" i="10"/>
  <c r="B509" i="10"/>
  <c r="B504" i="10"/>
  <c r="B499" i="10"/>
  <c r="B494" i="10"/>
  <c r="B489" i="10"/>
  <c r="Z636" i="10"/>
  <c r="B484" i="10"/>
  <c r="B475" i="10"/>
  <c r="B470" i="10"/>
  <c r="B465" i="10"/>
  <c r="B460" i="10"/>
  <c r="B455" i="10"/>
  <c r="B450" i="10"/>
  <c r="B445" i="10"/>
  <c r="B440" i="10"/>
  <c r="B435" i="10"/>
  <c r="B430" i="10"/>
  <c r="B425" i="10"/>
  <c r="B420" i="10"/>
  <c r="B415" i="10"/>
  <c r="B410" i="10"/>
  <c r="B405" i="10"/>
  <c r="B400" i="10"/>
  <c r="B395" i="10"/>
  <c r="B390" i="10"/>
  <c r="B385" i="10"/>
  <c r="B380" i="10"/>
  <c r="B375" i="10"/>
  <c r="B370" i="10"/>
  <c r="B365" i="10"/>
  <c r="B360" i="10"/>
  <c r="B355" i="10"/>
  <c r="B350" i="10"/>
  <c r="B345" i="10"/>
  <c r="B340" i="10"/>
  <c r="B335" i="10"/>
  <c r="B330" i="10"/>
  <c r="AA477" i="10"/>
  <c r="B325" i="10"/>
  <c r="B316" i="10"/>
  <c r="B311" i="10"/>
  <c r="B306" i="10"/>
  <c r="B301" i="10"/>
  <c r="B296" i="10"/>
  <c r="B291" i="10"/>
  <c r="B286" i="10"/>
  <c r="B281" i="10"/>
  <c r="B276" i="10"/>
  <c r="B271" i="10"/>
  <c r="B266" i="10"/>
  <c r="B261" i="10"/>
  <c r="B256" i="10"/>
  <c r="B251" i="10"/>
  <c r="B246" i="10"/>
  <c r="B241" i="10"/>
  <c r="B236" i="10"/>
  <c r="B231" i="10"/>
  <c r="B226" i="10"/>
  <c r="B221" i="10"/>
  <c r="B216" i="10"/>
  <c r="B211" i="10"/>
  <c r="B206" i="10"/>
  <c r="B201" i="10"/>
  <c r="B196" i="10"/>
  <c r="B191" i="10"/>
  <c r="B186" i="10"/>
  <c r="B181" i="10"/>
  <c r="B176" i="10"/>
  <c r="B171" i="10"/>
  <c r="V318" i="10"/>
  <c r="B166" i="10"/>
  <c r="B157" i="10"/>
  <c r="B152" i="10"/>
  <c r="B147" i="10"/>
  <c r="B142" i="10"/>
  <c r="B137" i="10"/>
  <c r="B132" i="10"/>
  <c r="B127" i="10"/>
  <c r="B122" i="10"/>
  <c r="B117" i="10"/>
  <c r="B112" i="10"/>
  <c r="B107" i="10"/>
  <c r="B102" i="10"/>
  <c r="B97" i="10"/>
  <c r="B92" i="10"/>
  <c r="B87" i="10"/>
  <c r="B82" i="10"/>
  <c r="B77" i="10"/>
  <c r="B72" i="10"/>
  <c r="B67" i="10"/>
  <c r="B62" i="10"/>
  <c r="B57" i="10"/>
  <c r="B52" i="10"/>
  <c r="B47" i="10"/>
  <c r="B42" i="10"/>
  <c r="B37" i="10"/>
  <c r="B32" i="10"/>
  <c r="B27" i="10"/>
  <c r="B22" i="10"/>
  <c r="B17" i="10"/>
  <c r="B12" i="10"/>
  <c r="D7" i="10"/>
  <c r="B7" i="10"/>
  <c r="D199" i="8"/>
  <c r="B188" i="8"/>
  <c r="B182" i="8"/>
  <c r="B176" i="8"/>
  <c r="B170" i="8"/>
  <c r="B164" i="8"/>
  <c r="B158" i="8"/>
  <c r="B152" i="8"/>
  <c r="B146" i="8"/>
  <c r="B140" i="8"/>
  <c r="B134" i="8"/>
  <c r="B128" i="8"/>
  <c r="B122" i="8"/>
  <c r="B116" i="8"/>
  <c r="B110" i="8"/>
  <c r="B104" i="8"/>
  <c r="B98" i="8"/>
  <c r="B92" i="8"/>
  <c r="B86" i="8"/>
  <c r="B80" i="8"/>
  <c r="B74" i="8"/>
  <c r="B68" i="8"/>
  <c r="B62" i="8"/>
  <c r="B56" i="8"/>
  <c r="B50" i="8"/>
  <c r="B44" i="8"/>
  <c r="B38" i="8"/>
  <c r="B32" i="8"/>
  <c r="B26" i="8"/>
  <c r="B20" i="8"/>
  <c r="B14" i="8"/>
  <c r="AA193" i="8"/>
  <c r="AA192" i="8"/>
  <c r="AA190" i="8"/>
  <c r="D8" i="8"/>
  <c r="B8" i="8"/>
  <c r="F644" i="7"/>
  <c r="F643" i="7" s="1"/>
  <c r="E644" i="7"/>
  <c r="E643" i="7" s="1"/>
  <c r="G644" i="7"/>
  <c r="G643" i="7" s="1"/>
  <c r="D643" i="7"/>
  <c r="B634" i="7"/>
  <c r="B629" i="7"/>
  <c r="B624" i="7"/>
  <c r="B619" i="7"/>
  <c r="B614" i="7"/>
  <c r="B609" i="7"/>
  <c r="B604" i="7"/>
  <c r="B599" i="7"/>
  <c r="B594" i="7"/>
  <c r="B589" i="7"/>
  <c r="B584" i="7"/>
  <c r="B579" i="7"/>
  <c r="B574" i="7"/>
  <c r="B569" i="7"/>
  <c r="B564" i="7"/>
  <c r="B559" i="7"/>
  <c r="B554" i="7"/>
  <c r="B549" i="7"/>
  <c r="B544" i="7"/>
  <c r="B539" i="7"/>
  <c r="B534" i="7"/>
  <c r="B529" i="7"/>
  <c r="B524" i="7"/>
  <c r="B519" i="7"/>
  <c r="B514" i="7"/>
  <c r="B509" i="7"/>
  <c r="B504" i="7"/>
  <c r="B499" i="7"/>
  <c r="B494" i="7"/>
  <c r="B489" i="7"/>
  <c r="AA636" i="7"/>
  <c r="B484" i="7"/>
  <c r="B475" i="7"/>
  <c r="B470" i="7"/>
  <c r="B465" i="7"/>
  <c r="B460" i="7"/>
  <c r="B455" i="7"/>
  <c r="B450" i="7"/>
  <c r="B445" i="7"/>
  <c r="B440" i="7"/>
  <c r="B435" i="7"/>
  <c r="B430" i="7"/>
  <c r="B425" i="7"/>
  <c r="B420" i="7"/>
  <c r="B415" i="7"/>
  <c r="B410" i="7"/>
  <c r="B405" i="7"/>
  <c r="B400" i="7"/>
  <c r="B395" i="7"/>
  <c r="B390" i="7"/>
  <c r="B385" i="7"/>
  <c r="B380" i="7"/>
  <c r="B375" i="7"/>
  <c r="B370" i="7"/>
  <c r="B365" i="7"/>
  <c r="B360" i="7"/>
  <c r="B355" i="7"/>
  <c r="B350" i="7"/>
  <c r="B345" i="7"/>
  <c r="B340" i="7"/>
  <c r="B335" i="7"/>
  <c r="B330" i="7"/>
  <c r="V477" i="7"/>
  <c r="B325" i="7"/>
  <c r="B316" i="7"/>
  <c r="B311" i="7"/>
  <c r="B306" i="7"/>
  <c r="B301" i="7"/>
  <c r="B296" i="7"/>
  <c r="B291" i="7"/>
  <c r="B286" i="7"/>
  <c r="B281" i="7"/>
  <c r="B276" i="7"/>
  <c r="B271" i="7"/>
  <c r="B266" i="7"/>
  <c r="B261" i="7"/>
  <c r="B256" i="7"/>
  <c r="B251" i="7"/>
  <c r="B246" i="7"/>
  <c r="B241" i="7"/>
  <c r="B236" i="7"/>
  <c r="B231" i="7"/>
  <c r="B226" i="7"/>
  <c r="B221" i="7"/>
  <c r="B216" i="7"/>
  <c r="B211" i="7"/>
  <c r="B206" i="7"/>
  <c r="B201" i="7"/>
  <c r="B196" i="7"/>
  <c r="B191" i="7"/>
  <c r="B186" i="7"/>
  <c r="B181" i="7"/>
  <c r="B176" i="7"/>
  <c r="B171" i="7"/>
  <c r="W318" i="7"/>
  <c r="B166" i="7"/>
  <c r="B157" i="7"/>
  <c r="B152" i="7"/>
  <c r="B147" i="7"/>
  <c r="B142" i="7"/>
  <c r="B137" i="7"/>
  <c r="B132" i="7"/>
  <c r="B127" i="7"/>
  <c r="B122" i="7"/>
  <c r="B117" i="7"/>
  <c r="B112" i="7"/>
  <c r="B107" i="7"/>
  <c r="B102" i="7"/>
  <c r="B97" i="7"/>
  <c r="B92" i="7"/>
  <c r="B87" i="7"/>
  <c r="B82" i="7"/>
  <c r="B77" i="7"/>
  <c r="B72" i="7"/>
  <c r="B67" i="7"/>
  <c r="B62" i="7"/>
  <c r="B57" i="7"/>
  <c r="B52" i="7"/>
  <c r="B47" i="7"/>
  <c r="B42" i="7"/>
  <c r="B37" i="7"/>
  <c r="B32" i="7"/>
  <c r="B27" i="7"/>
  <c r="B22" i="7"/>
  <c r="B17" i="7"/>
  <c r="B12" i="7"/>
  <c r="N26" i="7"/>
  <c r="U24" i="7"/>
  <c r="D7" i="7"/>
  <c r="B7" i="7"/>
  <c r="F644" i="6"/>
  <c r="F643" i="6" s="1"/>
  <c r="E644" i="6"/>
  <c r="E643" i="6" s="1"/>
  <c r="G644" i="6"/>
  <c r="G643" i="6" s="1"/>
  <c r="D643" i="6"/>
  <c r="B634" i="6"/>
  <c r="B629" i="6"/>
  <c r="B624" i="6"/>
  <c r="B619" i="6"/>
  <c r="B614" i="6"/>
  <c r="B609" i="6"/>
  <c r="B604" i="6"/>
  <c r="B599" i="6"/>
  <c r="B594" i="6"/>
  <c r="B589" i="6"/>
  <c r="B584" i="6"/>
  <c r="B579" i="6"/>
  <c r="B574" i="6"/>
  <c r="B569" i="6"/>
  <c r="B564" i="6"/>
  <c r="B559" i="6"/>
  <c r="B554" i="6"/>
  <c r="B549" i="6"/>
  <c r="B544" i="6"/>
  <c r="B539" i="6"/>
  <c r="B534" i="6"/>
  <c r="B529" i="6"/>
  <c r="B524" i="6"/>
  <c r="B519" i="6"/>
  <c r="B514" i="6"/>
  <c r="B509" i="6"/>
  <c r="B504" i="6"/>
  <c r="B499" i="6"/>
  <c r="B494" i="6"/>
  <c r="B489" i="6"/>
  <c r="W636" i="6"/>
  <c r="B484" i="6"/>
  <c r="B475" i="6"/>
  <c r="B470" i="6"/>
  <c r="B465" i="6"/>
  <c r="B460" i="6"/>
  <c r="B455" i="6"/>
  <c r="B450" i="6"/>
  <c r="B445" i="6"/>
  <c r="B440" i="6"/>
  <c r="B435" i="6"/>
  <c r="B430" i="6"/>
  <c r="B425" i="6"/>
  <c r="B420" i="6"/>
  <c r="B415" i="6"/>
  <c r="B410" i="6"/>
  <c r="B405" i="6"/>
  <c r="B400" i="6"/>
  <c r="B395" i="6"/>
  <c r="B390" i="6"/>
  <c r="B385" i="6"/>
  <c r="B380" i="6"/>
  <c r="B375" i="6"/>
  <c r="B370" i="6"/>
  <c r="B365" i="6"/>
  <c r="B360" i="6"/>
  <c r="B355" i="6"/>
  <c r="B350" i="6"/>
  <c r="B345" i="6"/>
  <c r="B340" i="6"/>
  <c r="B335" i="6"/>
  <c r="B330" i="6"/>
  <c r="X477" i="6"/>
  <c r="B325" i="6"/>
  <c r="B316" i="6"/>
  <c r="B311" i="6"/>
  <c r="B306" i="6"/>
  <c r="B301" i="6"/>
  <c r="B296" i="6"/>
  <c r="B291" i="6"/>
  <c r="B286" i="6"/>
  <c r="B281" i="6"/>
  <c r="B276" i="6"/>
  <c r="B271" i="6"/>
  <c r="B266" i="6"/>
  <c r="B261" i="6"/>
  <c r="B256" i="6"/>
  <c r="B251" i="6"/>
  <c r="B246" i="6"/>
  <c r="B241" i="6"/>
  <c r="B236" i="6"/>
  <c r="B231" i="6"/>
  <c r="B226" i="6"/>
  <c r="B221" i="6"/>
  <c r="B216" i="6"/>
  <c r="B211" i="6"/>
  <c r="B206" i="6"/>
  <c r="B201" i="6"/>
  <c r="B196" i="6"/>
  <c r="B191" i="6"/>
  <c r="B186" i="6"/>
  <c r="B181" i="6"/>
  <c r="B176" i="6"/>
  <c r="B171" i="6"/>
  <c r="Y318" i="6"/>
  <c r="B166" i="6"/>
  <c r="B157" i="6"/>
  <c r="B152" i="6"/>
  <c r="B147" i="6"/>
  <c r="B142" i="6"/>
  <c r="B137" i="6"/>
  <c r="B132" i="6"/>
  <c r="B127" i="6"/>
  <c r="B122" i="6"/>
  <c r="B117" i="6"/>
  <c r="B112" i="6"/>
  <c r="B107" i="6"/>
  <c r="B102" i="6"/>
  <c r="B97" i="6"/>
  <c r="B92" i="6"/>
  <c r="B87" i="6"/>
  <c r="B82" i="6"/>
  <c r="B77" i="6"/>
  <c r="B72" i="6"/>
  <c r="B67" i="6"/>
  <c r="B62" i="6"/>
  <c r="B57" i="6"/>
  <c r="B52" i="6"/>
  <c r="B47" i="6"/>
  <c r="B42" i="6"/>
  <c r="B37" i="6"/>
  <c r="B32" i="6"/>
  <c r="B27" i="6"/>
  <c r="B22" i="6"/>
  <c r="B17" i="6"/>
  <c r="B12" i="6"/>
  <c r="W638" i="6"/>
  <c r="Z159" i="6"/>
  <c r="D7" i="6"/>
  <c r="B7" i="6"/>
  <c r="G94" i="5"/>
  <c r="F89" i="5"/>
  <c r="G89" i="5"/>
  <c r="F83" i="5"/>
  <c r="E83" i="5"/>
  <c r="G78" i="5"/>
  <c r="F73" i="5"/>
  <c r="G73" i="5"/>
  <c r="F66" i="5"/>
  <c r="E66" i="5"/>
  <c r="G61" i="5"/>
  <c r="F59" i="5"/>
  <c r="D58" i="5"/>
  <c r="F55" i="5"/>
  <c r="G55" i="5"/>
  <c r="F50" i="5"/>
  <c r="E50" i="5"/>
  <c r="G45" i="5"/>
  <c r="F43" i="5"/>
  <c r="D42" i="5"/>
  <c r="F38" i="5"/>
  <c r="G38" i="5"/>
  <c r="F36" i="5"/>
  <c r="F35" i="5"/>
  <c r="F63" i="5" s="1"/>
  <c r="D63" i="5"/>
  <c r="F33" i="5"/>
  <c r="E33" i="5"/>
  <c r="F30" i="5"/>
  <c r="F58" i="5" s="1"/>
  <c r="D86" i="5"/>
  <c r="G27" i="5"/>
  <c r="F25" i="5"/>
  <c r="D52" i="5"/>
  <c r="F22" i="5"/>
  <c r="G22" i="5"/>
  <c r="F20" i="5"/>
  <c r="F19" i="5"/>
  <c r="F47" i="5" s="1"/>
  <c r="D47" i="5"/>
  <c r="F17" i="5"/>
  <c r="E17" i="5"/>
  <c r="G81" i="5"/>
  <c r="F87" i="5"/>
  <c r="E87" i="5"/>
  <c r="D92" i="5"/>
  <c r="F14" i="5"/>
  <c r="F42" i="5" s="1"/>
  <c r="D70" i="5"/>
  <c r="I43" i="4"/>
  <c r="I42" i="4"/>
  <c r="I41" i="4"/>
  <c r="I40" i="4"/>
  <c r="G28" i="4"/>
  <c r="F27" i="4"/>
  <c r="E27" i="4"/>
  <c r="G22" i="4"/>
  <c r="F21" i="4"/>
  <c r="E21" i="4"/>
  <c r="G16" i="4"/>
  <c r="F15" i="4"/>
  <c r="E15" i="4"/>
  <c r="F14" i="4"/>
  <c r="G14" i="4"/>
  <c r="E24" i="4"/>
  <c r="F25" i="3"/>
  <c r="G25" i="3"/>
  <c r="D24" i="3"/>
  <c r="G24" i="3" s="1"/>
  <c r="F20" i="3"/>
  <c r="G15" i="3"/>
  <c r="D19" i="3"/>
  <c r="F10" i="2"/>
  <c r="F9" i="2"/>
  <c r="G9" i="2"/>
  <c r="N27" i="1"/>
  <c r="N10" i="1"/>
  <c r="O1" i="1"/>
  <c r="A1" i="3"/>
  <c r="J62" i="19" l="1"/>
  <c r="R82" i="19"/>
  <c r="R22" i="19"/>
  <c r="M57" i="19"/>
  <c r="J72" i="19"/>
  <c r="T82" i="19"/>
  <c r="G92" i="19"/>
  <c r="K27" i="19"/>
  <c r="O47" i="19"/>
  <c r="F22" i="19"/>
  <c r="S27" i="19"/>
  <c r="J32" i="19"/>
  <c r="U37" i="19"/>
  <c r="I67" i="19"/>
  <c r="AA67" i="19"/>
  <c r="U67" i="19"/>
  <c r="U47" i="19"/>
  <c r="K57" i="19"/>
  <c r="P97" i="19"/>
  <c r="F7" i="19"/>
  <c r="R7" i="19"/>
  <c r="O37" i="19"/>
  <c r="D42" i="19"/>
  <c r="V42" i="19"/>
  <c r="P42" i="19"/>
  <c r="S97" i="19"/>
  <c r="T52" i="19"/>
  <c r="K67" i="19"/>
  <c r="N82" i="19"/>
  <c r="J42" i="19"/>
  <c r="D62" i="19"/>
  <c r="V62" i="19"/>
  <c r="W92" i="19"/>
  <c r="O7" i="19"/>
  <c r="H72" i="19"/>
  <c r="Z72" i="19"/>
  <c r="S77" i="19"/>
  <c r="W216" i="19"/>
  <c r="J171" i="19"/>
  <c r="F19" i="3"/>
  <c r="G19" i="3"/>
  <c r="E19" i="3"/>
  <c r="N7" i="1"/>
  <c r="D12" i="3" s="1"/>
  <c r="W634" i="6"/>
  <c r="A1" i="5"/>
  <c r="A1" i="4"/>
  <c r="F18" i="4"/>
  <c r="D20" i="4"/>
  <c r="F24" i="4"/>
  <c r="D26" i="4"/>
  <c r="D16" i="5"/>
  <c r="E9" i="2"/>
  <c r="G10" i="2"/>
  <c r="G14" i="3"/>
  <c r="G20" i="3"/>
  <c r="E25" i="3"/>
  <c r="E14" i="4"/>
  <c r="G15" i="4"/>
  <c r="G18" i="4"/>
  <c r="G21" i="4"/>
  <c r="G24" i="4"/>
  <c r="G27" i="4"/>
  <c r="G14" i="5"/>
  <c r="G17" i="5"/>
  <c r="E19" i="5"/>
  <c r="G20" i="5"/>
  <c r="E22" i="5"/>
  <c r="E25" i="5"/>
  <c r="G30" i="5"/>
  <c r="G33" i="5"/>
  <c r="E35" i="5"/>
  <c r="G36" i="5"/>
  <c r="E38" i="5"/>
  <c r="E43" i="5"/>
  <c r="G50" i="5"/>
  <c r="G53" i="5"/>
  <c r="E55" i="5"/>
  <c r="E59" i="5"/>
  <c r="G66" i="5"/>
  <c r="G71" i="5"/>
  <c r="E73" i="5"/>
  <c r="E76" i="5"/>
  <c r="G83" i="5"/>
  <c r="G87" i="5"/>
  <c r="E89" i="5"/>
  <c r="E92" i="5"/>
  <c r="I9" i="6"/>
  <c r="O9" i="6"/>
  <c r="U9" i="6"/>
  <c r="AA9" i="6"/>
  <c r="I11" i="6"/>
  <c r="O11" i="6"/>
  <c r="U11" i="6"/>
  <c r="AA11" i="6"/>
  <c r="H14" i="6"/>
  <c r="N14" i="6"/>
  <c r="T14" i="6"/>
  <c r="Z14" i="6"/>
  <c r="H16" i="6"/>
  <c r="N16" i="6"/>
  <c r="T16" i="6"/>
  <c r="Z16" i="6"/>
  <c r="G19" i="6"/>
  <c r="M19" i="6"/>
  <c r="S19" i="6"/>
  <c r="Y19" i="6"/>
  <c r="G21" i="6"/>
  <c r="M21" i="6"/>
  <c r="S21" i="6"/>
  <c r="Y21" i="6"/>
  <c r="F24" i="6"/>
  <c r="L24" i="6"/>
  <c r="R24" i="6"/>
  <c r="X24" i="6"/>
  <c r="F26" i="6"/>
  <c r="L26" i="6"/>
  <c r="R26" i="6"/>
  <c r="X26" i="6"/>
  <c r="E29" i="6"/>
  <c r="K29" i="6"/>
  <c r="Q29" i="6"/>
  <c r="W29" i="6"/>
  <c r="E31" i="6"/>
  <c r="K31" i="6"/>
  <c r="Q31" i="6"/>
  <c r="W31" i="6"/>
  <c r="D34" i="6"/>
  <c r="J34" i="6"/>
  <c r="P34" i="6"/>
  <c r="V34" i="6"/>
  <c r="D36" i="6"/>
  <c r="J36" i="6"/>
  <c r="P36" i="6"/>
  <c r="V36" i="6"/>
  <c r="I39" i="6"/>
  <c r="O39" i="6"/>
  <c r="U39" i="6"/>
  <c r="AA39" i="6"/>
  <c r="I41" i="6"/>
  <c r="O41" i="6"/>
  <c r="U41" i="6"/>
  <c r="AA41" i="6"/>
  <c r="H44" i="6"/>
  <c r="N44" i="6"/>
  <c r="T44" i="6"/>
  <c r="Z44" i="6"/>
  <c r="H46" i="6"/>
  <c r="N46" i="6"/>
  <c r="T46" i="6"/>
  <c r="Z46" i="6"/>
  <c r="G49" i="6"/>
  <c r="M49" i="6"/>
  <c r="S49" i="6"/>
  <c r="Y49" i="6"/>
  <c r="G51" i="6"/>
  <c r="M51" i="6"/>
  <c r="S51" i="6"/>
  <c r="Y51" i="6"/>
  <c r="F54" i="6"/>
  <c r="L54" i="6"/>
  <c r="R54" i="6"/>
  <c r="X54" i="6"/>
  <c r="F56" i="6"/>
  <c r="L56" i="6"/>
  <c r="R56" i="6"/>
  <c r="X56" i="6"/>
  <c r="E59" i="6"/>
  <c r="K59" i="6"/>
  <c r="K57" i="6" s="1"/>
  <c r="Q59" i="6"/>
  <c r="W59" i="6"/>
  <c r="E61" i="6"/>
  <c r="K61" i="6"/>
  <c r="Q61" i="6"/>
  <c r="W61" i="6"/>
  <c r="D64" i="6"/>
  <c r="J64" i="6"/>
  <c r="P64" i="6"/>
  <c r="V64" i="6"/>
  <c r="D66" i="6"/>
  <c r="J66" i="6"/>
  <c r="P66" i="6"/>
  <c r="V66" i="6"/>
  <c r="I69" i="6"/>
  <c r="O69" i="6"/>
  <c r="U69" i="6"/>
  <c r="AA69" i="6"/>
  <c r="AA67" i="6" s="1"/>
  <c r="I71" i="6"/>
  <c r="O71" i="6"/>
  <c r="U71" i="6"/>
  <c r="AA71" i="6"/>
  <c r="H74" i="6"/>
  <c r="N74" i="6"/>
  <c r="N72" i="6" s="1"/>
  <c r="T74" i="6"/>
  <c r="Z74" i="6"/>
  <c r="H76" i="6"/>
  <c r="N76" i="6"/>
  <c r="T76" i="6"/>
  <c r="Z76" i="6"/>
  <c r="G79" i="6"/>
  <c r="M79" i="6"/>
  <c r="S79" i="6"/>
  <c r="Y79" i="6"/>
  <c r="G81" i="6"/>
  <c r="M81" i="6"/>
  <c r="S81" i="6"/>
  <c r="Y81" i="6"/>
  <c r="F84" i="6"/>
  <c r="L84" i="6"/>
  <c r="R84" i="6"/>
  <c r="X84" i="6"/>
  <c r="X82" i="6" s="1"/>
  <c r="F86" i="6"/>
  <c r="L86" i="6"/>
  <c r="R86" i="6"/>
  <c r="X86" i="6"/>
  <c r="E89" i="6"/>
  <c r="K89" i="6"/>
  <c r="K87" i="6" s="1"/>
  <c r="Q89" i="6"/>
  <c r="W89" i="6"/>
  <c r="E91" i="6"/>
  <c r="K91" i="6"/>
  <c r="Q91" i="6"/>
  <c r="W91" i="6"/>
  <c r="D94" i="6"/>
  <c r="J94" i="6"/>
  <c r="P94" i="6"/>
  <c r="V94" i="6"/>
  <c r="D96" i="6"/>
  <c r="J96" i="6"/>
  <c r="P96" i="6"/>
  <c r="V96" i="6"/>
  <c r="I99" i="6"/>
  <c r="O99" i="6"/>
  <c r="U99" i="6"/>
  <c r="AA99" i="6"/>
  <c r="AA97" i="6" s="1"/>
  <c r="I101" i="6"/>
  <c r="O101" i="6"/>
  <c r="U101" i="6"/>
  <c r="AA101" i="6"/>
  <c r="H104" i="6"/>
  <c r="N104" i="6"/>
  <c r="N102" i="6" s="1"/>
  <c r="T104" i="6"/>
  <c r="Z104" i="6"/>
  <c r="H106" i="6"/>
  <c r="N106" i="6"/>
  <c r="T106" i="6"/>
  <c r="Z106" i="6"/>
  <c r="G109" i="6"/>
  <c r="M109" i="6"/>
  <c r="S109" i="6"/>
  <c r="Y109" i="6"/>
  <c r="G111" i="6"/>
  <c r="M111" i="6"/>
  <c r="S111" i="6"/>
  <c r="Y111" i="6"/>
  <c r="F114" i="6"/>
  <c r="L114" i="6"/>
  <c r="R114" i="6"/>
  <c r="X114" i="6"/>
  <c r="X112" i="6" s="1"/>
  <c r="F116" i="6"/>
  <c r="L116" i="6"/>
  <c r="R116" i="6"/>
  <c r="X116" i="6"/>
  <c r="E119" i="6"/>
  <c r="K119" i="6"/>
  <c r="K117" i="6" s="1"/>
  <c r="Q119" i="6"/>
  <c r="W119" i="6"/>
  <c r="E121" i="6"/>
  <c r="K121" i="6"/>
  <c r="Q121" i="6"/>
  <c r="W121" i="6"/>
  <c r="D124" i="6"/>
  <c r="J124" i="6"/>
  <c r="P124" i="6"/>
  <c r="V124" i="6"/>
  <c r="D126" i="6"/>
  <c r="J126" i="6"/>
  <c r="P126" i="6"/>
  <c r="V126" i="6"/>
  <c r="I129" i="6"/>
  <c r="O129" i="6"/>
  <c r="U129" i="6"/>
  <c r="AA129" i="6"/>
  <c r="AA127" i="6" s="1"/>
  <c r="I131" i="6"/>
  <c r="O131" i="6"/>
  <c r="U131" i="6"/>
  <c r="AA131" i="6"/>
  <c r="H134" i="6"/>
  <c r="N134" i="6"/>
  <c r="N132" i="6" s="1"/>
  <c r="T134" i="6"/>
  <c r="Z134" i="6"/>
  <c r="H136" i="6"/>
  <c r="N136" i="6"/>
  <c r="T136" i="6"/>
  <c r="Z136" i="6"/>
  <c r="G139" i="6"/>
  <c r="M139" i="6"/>
  <c r="S139" i="6"/>
  <c r="Y139" i="6"/>
  <c r="G141" i="6"/>
  <c r="M141" i="6"/>
  <c r="S141" i="6"/>
  <c r="Y141" i="6"/>
  <c r="F144" i="6"/>
  <c r="L144" i="6"/>
  <c r="R144" i="6"/>
  <c r="X144" i="6"/>
  <c r="X142" i="6" s="1"/>
  <c r="F146" i="6"/>
  <c r="L146" i="6"/>
  <c r="R146" i="6"/>
  <c r="X146" i="6"/>
  <c r="E149" i="6"/>
  <c r="K149" i="6"/>
  <c r="K147" i="6" s="1"/>
  <c r="Q149" i="6"/>
  <c r="W149" i="6"/>
  <c r="E151" i="6"/>
  <c r="K151" i="6"/>
  <c r="Q151" i="6"/>
  <c r="W151" i="6"/>
  <c r="D154" i="6"/>
  <c r="J154" i="6"/>
  <c r="P154" i="6"/>
  <c r="V154" i="6"/>
  <c r="D156" i="6"/>
  <c r="J156" i="6"/>
  <c r="P156" i="6"/>
  <c r="V156" i="6"/>
  <c r="I159" i="6"/>
  <c r="O159" i="6"/>
  <c r="U159" i="6"/>
  <c r="AA159" i="6"/>
  <c r="AA157" i="6" s="1"/>
  <c r="I161" i="6"/>
  <c r="O161" i="6"/>
  <c r="U161" i="6"/>
  <c r="AA161" i="6"/>
  <c r="H168" i="6"/>
  <c r="N168" i="6"/>
  <c r="N166" i="6" s="1"/>
  <c r="T168" i="6"/>
  <c r="Z168" i="6"/>
  <c r="H170" i="6"/>
  <c r="N170" i="6"/>
  <c r="T170" i="6"/>
  <c r="Z170" i="6"/>
  <c r="G173" i="6"/>
  <c r="M173" i="6"/>
  <c r="S173" i="6"/>
  <c r="Y173" i="6"/>
  <c r="G175" i="6"/>
  <c r="M175" i="6"/>
  <c r="S175" i="6"/>
  <c r="Y175" i="6"/>
  <c r="F178" i="6"/>
  <c r="L178" i="6"/>
  <c r="R178" i="6"/>
  <c r="X178" i="6"/>
  <c r="X176" i="6" s="1"/>
  <c r="F180" i="6"/>
  <c r="L180" i="6"/>
  <c r="R180" i="6"/>
  <c r="X180" i="6"/>
  <c r="E183" i="6"/>
  <c r="K183" i="6"/>
  <c r="K181" i="6" s="1"/>
  <c r="Q183" i="6"/>
  <c r="W183" i="6"/>
  <c r="E185" i="6"/>
  <c r="K185" i="6"/>
  <c r="Q185" i="6"/>
  <c r="W185" i="6"/>
  <c r="D188" i="6"/>
  <c r="J188" i="6"/>
  <c r="P188" i="6"/>
  <c r="V188" i="6"/>
  <c r="D190" i="6"/>
  <c r="J190" i="6"/>
  <c r="P190" i="6"/>
  <c r="V190" i="6"/>
  <c r="I193" i="6"/>
  <c r="O193" i="6"/>
  <c r="U193" i="6"/>
  <c r="AA193" i="6"/>
  <c r="AA191" i="6" s="1"/>
  <c r="I195" i="6"/>
  <c r="O195" i="6"/>
  <c r="U195" i="6"/>
  <c r="AA195" i="6"/>
  <c r="H198" i="6"/>
  <c r="N198" i="6"/>
  <c r="N196" i="6" s="1"/>
  <c r="T198" i="6"/>
  <c r="Z198" i="6"/>
  <c r="H200" i="6"/>
  <c r="N200" i="6"/>
  <c r="T200" i="6"/>
  <c r="Z200" i="6"/>
  <c r="G203" i="6"/>
  <c r="M203" i="6"/>
  <c r="S203" i="6"/>
  <c r="Y203" i="6"/>
  <c r="G205" i="6"/>
  <c r="M205" i="6"/>
  <c r="S205" i="6"/>
  <c r="Y205" i="6"/>
  <c r="F208" i="6"/>
  <c r="L208" i="6"/>
  <c r="R208" i="6"/>
  <c r="X208" i="6"/>
  <c r="X206" i="6" s="1"/>
  <c r="F210" i="6"/>
  <c r="L210" i="6"/>
  <c r="R210" i="6"/>
  <c r="X210" i="6"/>
  <c r="E213" i="6"/>
  <c r="K213" i="6"/>
  <c r="K211" i="6" s="1"/>
  <c r="Q213" i="6"/>
  <c r="W213" i="6"/>
  <c r="E215" i="6"/>
  <c r="K215" i="6"/>
  <c r="Q215" i="6"/>
  <c r="W215" i="6"/>
  <c r="D218" i="6"/>
  <c r="J218" i="6"/>
  <c r="P218" i="6"/>
  <c r="V218" i="6"/>
  <c r="D220" i="6"/>
  <c r="J220" i="6"/>
  <c r="P220" i="6"/>
  <c r="V220" i="6"/>
  <c r="I223" i="6"/>
  <c r="O223" i="6"/>
  <c r="U223" i="6"/>
  <c r="AA223" i="6"/>
  <c r="AA221" i="6" s="1"/>
  <c r="I225" i="6"/>
  <c r="O225" i="6"/>
  <c r="U225" i="6"/>
  <c r="AA225" i="6"/>
  <c r="H228" i="6"/>
  <c r="N228" i="6"/>
  <c r="N226" i="6" s="1"/>
  <c r="T228" i="6"/>
  <c r="Z228" i="6"/>
  <c r="H230" i="6"/>
  <c r="N230" i="6"/>
  <c r="T230" i="6"/>
  <c r="Z230" i="6"/>
  <c r="G233" i="6"/>
  <c r="M233" i="6"/>
  <c r="S233" i="6"/>
  <c r="Y233" i="6"/>
  <c r="G235" i="6"/>
  <c r="M235" i="6"/>
  <c r="S235" i="6"/>
  <c r="Y235" i="6"/>
  <c r="F238" i="6"/>
  <c r="L238" i="6"/>
  <c r="R238" i="6"/>
  <c r="X238" i="6"/>
  <c r="X236" i="6" s="1"/>
  <c r="F240" i="6"/>
  <c r="L240" i="6"/>
  <c r="R240" i="6"/>
  <c r="X240" i="6"/>
  <c r="E243" i="6"/>
  <c r="K243" i="6"/>
  <c r="K241" i="6" s="1"/>
  <c r="Q243" i="6"/>
  <c r="W243" i="6"/>
  <c r="E245" i="6"/>
  <c r="K245" i="6"/>
  <c r="Q245" i="6"/>
  <c r="W245" i="6"/>
  <c r="D248" i="6"/>
  <c r="J248" i="6"/>
  <c r="P248" i="6"/>
  <c r="V248" i="6"/>
  <c r="D250" i="6"/>
  <c r="J250" i="6"/>
  <c r="P250" i="6"/>
  <c r="V250" i="6"/>
  <c r="I253" i="6"/>
  <c r="O253" i="6"/>
  <c r="U253" i="6"/>
  <c r="AA253" i="6"/>
  <c r="AA251" i="6" s="1"/>
  <c r="I255" i="6"/>
  <c r="O255" i="6"/>
  <c r="U255" i="6"/>
  <c r="AA255" i="6"/>
  <c r="H258" i="6"/>
  <c r="N258" i="6"/>
  <c r="N256" i="6" s="1"/>
  <c r="T258" i="6"/>
  <c r="Z258" i="6"/>
  <c r="H260" i="6"/>
  <c r="N260" i="6"/>
  <c r="T260" i="6"/>
  <c r="Z260" i="6"/>
  <c r="G263" i="6"/>
  <c r="M263" i="6"/>
  <c r="S263" i="6"/>
  <c r="Y263" i="6"/>
  <c r="G265" i="6"/>
  <c r="M265" i="6"/>
  <c r="S265" i="6"/>
  <c r="Y265" i="6"/>
  <c r="F268" i="6"/>
  <c r="L268" i="6"/>
  <c r="R268" i="6"/>
  <c r="X268" i="6"/>
  <c r="X266" i="6" s="1"/>
  <c r="F270" i="6"/>
  <c r="L270" i="6"/>
  <c r="R270" i="6"/>
  <c r="X270" i="6"/>
  <c r="E273" i="6"/>
  <c r="K273" i="6"/>
  <c r="K271" i="6" s="1"/>
  <c r="Q273" i="6"/>
  <c r="W273" i="6"/>
  <c r="E275" i="6"/>
  <c r="K275" i="6"/>
  <c r="Q275" i="6"/>
  <c r="W275" i="6"/>
  <c r="D278" i="6"/>
  <c r="J278" i="6"/>
  <c r="P278" i="6"/>
  <c r="V278" i="6"/>
  <c r="D280" i="6"/>
  <c r="J280" i="6"/>
  <c r="P280" i="6"/>
  <c r="V280" i="6"/>
  <c r="I283" i="6"/>
  <c r="O283" i="6"/>
  <c r="U283" i="6"/>
  <c r="AA283" i="6"/>
  <c r="AA281" i="6" s="1"/>
  <c r="I285" i="6"/>
  <c r="O285" i="6"/>
  <c r="U285" i="6"/>
  <c r="AA285" i="6"/>
  <c r="H288" i="6"/>
  <c r="N288" i="6"/>
  <c r="N286" i="6" s="1"/>
  <c r="T288" i="6"/>
  <c r="Z288" i="6"/>
  <c r="H290" i="6"/>
  <c r="N290" i="6"/>
  <c r="T290" i="6"/>
  <c r="Z290" i="6"/>
  <c r="G293" i="6"/>
  <c r="M293" i="6"/>
  <c r="S293" i="6"/>
  <c r="Y293" i="6"/>
  <c r="G295" i="6"/>
  <c r="M295" i="6"/>
  <c r="S295" i="6"/>
  <c r="Y295" i="6"/>
  <c r="F298" i="6"/>
  <c r="L298" i="6"/>
  <c r="R298" i="6"/>
  <c r="X298" i="6"/>
  <c r="X296" i="6" s="1"/>
  <c r="F300" i="6"/>
  <c r="L300" i="6"/>
  <c r="R300" i="6"/>
  <c r="X300" i="6"/>
  <c r="E303" i="6"/>
  <c r="K303" i="6"/>
  <c r="K301" i="6" s="1"/>
  <c r="Q303" i="6"/>
  <c r="W303" i="6"/>
  <c r="E305" i="6"/>
  <c r="K305" i="6"/>
  <c r="Q305" i="6"/>
  <c r="W305" i="6"/>
  <c r="D308" i="6"/>
  <c r="J308" i="6"/>
  <c r="P308" i="6"/>
  <c r="V308" i="6"/>
  <c r="D310" i="6"/>
  <c r="J310" i="6"/>
  <c r="P310" i="6"/>
  <c r="V310" i="6"/>
  <c r="I313" i="6"/>
  <c r="O313" i="6"/>
  <c r="U313" i="6"/>
  <c r="AA313" i="6"/>
  <c r="AA311" i="6" s="1"/>
  <c r="I315" i="6"/>
  <c r="O315" i="6"/>
  <c r="U315" i="6"/>
  <c r="AA315" i="6"/>
  <c r="H318" i="6"/>
  <c r="N318" i="6"/>
  <c r="N316" i="6" s="1"/>
  <c r="T318" i="6"/>
  <c r="Z318" i="6"/>
  <c r="H320" i="6"/>
  <c r="N320" i="6"/>
  <c r="T320" i="6"/>
  <c r="Z320" i="6"/>
  <c r="G327" i="6"/>
  <c r="M327" i="6"/>
  <c r="S327" i="6"/>
  <c r="Y327" i="6"/>
  <c r="G329" i="6"/>
  <c r="M329" i="6"/>
  <c r="S329" i="6"/>
  <c r="Y329" i="6"/>
  <c r="F332" i="6"/>
  <c r="L332" i="6"/>
  <c r="R332" i="6"/>
  <c r="X332" i="6"/>
  <c r="X330" i="6" s="1"/>
  <c r="F334" i="6"/>
  <c r="L334" i="6"/>
  <c r="R334" i="6"/>
  <c r="X334" i="6"/>
  <c r="E337" i="6"/>
  <c r="K337" i="6"/>
  <c r="K335" i="6" s="1"/>
  <c r="Q337" i="6"/>
  <c r="W337" i="6"/>
  <c r="E339" i="6"/>
  <c r="K339" i="6"/>
  <c r="Q339" i="6"/>
  <c r="W339" i="6"/>
  <c r="D342" i="6"/>
  <c r="J342" i="6"/>
  <c r="P342" i="6"/>
  <c r="V342" i="6"/>
  <c r="D344" i="6"/>
  <c r="J344" i="6"/>
  <c r="P344" i="6"/>
  <c r="V344" i="6"/>
  <c r="I347" i="6"/>
  <c r="O347" i="6"/>
  <c r="U347" i="6"/>
  <c r="AA347" i="6"/>
  <c r="AA345" i="6" s="1"/>
  <c r="I349" i="6"/>
  <c r="O349" i="6"/>
  <c r="U349" i="6"/>
  <c r="AA349" i="6"/>
  <c r="H352" i="6"/>
  <c r="N352" i="6"/>
  <c r="N350" i="6" s="1"/>
  <c r="T352" i="6"/>
  <c r="Z352" i="6"/>
  <c r="H354" i="6"/>
  <c r="N354" i="6"/>
  <c r="T354" i="6"/>
  <c r="Z354" i="6"/>
  <c r="G357" i="6"/>
  <c r="M357" i="6"/>
  <c r="S357" i="6"/>
  <c r="Y357" i="6"/>
  <c r="G359" i="6"/>
  <c r="M359" i="6"/>
  <c r="S359" i="6"/>
  <c r="Y359" i="6"/>
  <c r="F362" i="6"/>
  <c r="L362" i="6"/>
  <c r="R362" i="6"/>
  <c r="X362" i="6"/>
  <c r="X360" i="6" s="1"/>
  <c r="F364" i="6"/>
  <c r="L364" i="6"/>
  <c r="R364" i="6"/>
  <c r="X364" i="6"/>
  <c r="E367" i="6"/>
  <c r="K367" i="6"/>
  <c r="K365" i="6" s="1"/>
  <c r="Q367" i="6"/>
  <c r="W367" i="6"/>
  <c r="E369" i="6"/>
  <c r="K369" i="6"/>
  <c r="Q369" i="6"/>
  <c r="W369" i="6"/>
  <c r="D372" i="6"/>
  <c r="J372" i="6"/>
  <c r="P372" i="6"/>
  <c r="V372" i="6"/>
  <c r="D374" i="6"/>
  <c r="J374" i="6"/>
  <c r="P374" i="6"/>
  <c r="V374" i="6"/>
  <c r="I377" i="6"/>
  <c r="O377" i="6"/>
  <c r="U377" i="6"/>
  <c r="AA377" i="6"/>
  <c r="AA375" i="6" s="1"/>
  <c r="I379" i="6"/>
  <c r="O379" i="6"/>
  <c r="U379" i="6"/>
  <c r="AA379" i="6"/>
  <c r="H382" i="6"/>
  <c r="N382" i="6"/>
  <c r="N380" i="6" s="1"/>
  <c r="T382" i="6"/>
  <c r="Z382" i="6"/>
  <c r="H384" i="6"/>
  <c r="N384" i="6"/>
  <c r="T384" i="6"/>
  <c r="Z384" i="6"/>
  <c r="G387" i="6"/>
  <c r="M387" i="6"/>
  <c r="S387" i="6"/>
  <c r="Y387" i="6"/>
  <c r="G389" i="6"/>
  <c r="M389" i="6"/>
  <c r="S389" i="6"/>
  <c r="Y389" i="6"/>
  <c r="F392" i="6"/>
  <c r="L392" i="6"/>
  <c r="R392" i="6"/>
  <c r="X392" i="6"/>
  <c r="X390" i="6" s="1"/>
  <c r="F394" i="6"/>
  <c r="L394" i="6"/>
  <c r="R394" i="6"/>
  <c r="X394" i="6"/>
  <c r="E397" i="6"/>
  <c r="K397" i="6"/>
  <c r="K395" i="6" s="1"/>
  <c r="Q397" i="6"/>
  <c r="W397" i="6"/>
  <c r="E399" i="6"/>
  <c r="K399" i="6"/>
  <c r="Q399" i="6"/>
  <c r="W399" i="6"/>
  <c r="D402" i="6"/>
  <c r="J402" i="6"/>
  <c r="P402" i="6"/>
  <c r="V402" i="6"/>
  <c r="D404" i="6"/>
  <c r="J404" i="6"/>
  <c r="P404" i="6"/>
  <c r="V404" i="6"/>
  <c r="I407" i="6"/>
  <c r="O407" i="6"/>
  <c r="U407" i="6"/>
  <c r="AA407" i="6"/>
  <c r="AA405" i="6" s="1"/>
  <c r="I409" i="6"/>
  <c r="O409" i="6"/>
  <c r="U409" i="6"/>
  <c r="AA409" i="6"/>
  <c r="H412" i="6"/>
  <c r="N412" i="6"/>
  <c r="N410" i="6" s="1"/>
  <c r="T412" i="6"/>
  <c r="Z412" i="6"/>
  <c r="H414" i="6"/>
  <c r="N414" i="6"/>
  <c r="T414" i="6"/>
  <c r="Z414" i="6"/>
  <c r="G417" i="6"/>
  <c r="M417" i="6"/>
  <c r="S417" i="6"/>
  <c r="Y417" i="6"/>
  <c r="G419" i="6"/>
  <c r="M419" i="6"/>
  <c r="S419" i="6"/>
  <c r="Y419" i="6"/>
  <c r="F422" i="6"/>
  <c r="L422" i="6"/>
  <c r="R422" i="6"/>
  <c r="X422" i="6"/>
  <c r="X420" i="6" s="1"/>
  <c r="F424" i="6"/>
  <c r="L424" i="6"/>
  <c r="R424" i="6"/>
  <c r="X424" i="6"/>
  <c r="E427" i="6"/>
  <c r="K427" i="6"/>
  <c r="K425" i="6" s="1"/>
  <c r="Q427" i="6"/>
  <c r="W427" i="6"/>
  <c r="E429" i="6"/>
  <c r="K429" i="6"/>
  <c r="Q429" i="6"/>
  <c r="W429" i="6"/>
  <c r="D432" i="6"/>
  <c r="J432" i="6"/>
  <c r="P432" i="6"/>
  <c r="V432" i="6"/>
  <c r="D434" i="6"/>
  <c r="J434" i="6"/>
  <c r="P434" i="6"/>
  <c r="V434" i="6"/>
  <c r="I437" i="6"/>
  <c r="O437" i="6"/>
  <c r="U437" i="6"/>
  <c r="AA437" i="6"/>
  <c r="AA435" i="6" s="1"/>
  <c r="I439" i="6"/>
  <c r="O439" i="6"/>
  <c r="U439" i="6"/>
  <c r="AA439" i="6"/>
  <c r="H442" i="6"/>
  <c r="N442" i="6"/>
  <c r="N440" i="6" s="1"/>
  <c r="T442" i="6"/>
  <c r="Z442" i="6"/>
  <c r="H444" i="6"/>
  <c r="N444" i="6"/>
  <c r="T444" i="6"/>
  <c r="Z444" i="6"/>
  <c r="G447" i="6"/>
  <c r="M447" i="6"/>
  <c r="S447" i="6"/>
  <c r="Y447" i="6"/>
  <c r="G449" i="6"/>
  <c r="M449" i="6"/>
  <c r="S449" i="6"/>
  <c r="Y449" i="6"/>
  <c r="F452" i="6"/>
  <c r="L452" i="6"/>
  <c r="R452" i="6"/>
  <c r="X452" i="6"/>
  <c r="X450" i="6" s="1"/>
  <c r="F454" i="6"/>
  <c r="L454" i="6"/>
  <c r="R454" i="6"/>
  <c r="X454" i="6"/>
  <c r="E457" i="6"/>
  <c r="K457" i="6"/>
  <c r="K455" i="6" s="1"/>
  <c r="Q457" i="6"/>
  <c r="W457" i="6"/>
  <c r="E459" i="6"/>
  <c r="K459" i="6"/>
  <c r="Q459" i="6"/>
  <c r="W459" i="6"/>
  <c r="D462" i="6"/>
  <c r="J462" i="6"/>
  <c r="P462" i="6"/>
  <c r="V462" i="6"/>
  <c r="D464" i="6"/>
  <c r="J464" i="6"/>
  <c r="P464" i="6"/>
  <c r="V464" i="6"/>
  <c r="I467" i="6"/>
  <c r="I465" i="6" s="1"/>
  <c r="O467" i="6"/>
  <c r="U467" i="6"/>
  <c r="AA467" i="6"/>
  <c r="AA465" i="6" s="1"/>
  <c r="I469" i="6"/>
  <c r="O469" i="6"/>
  <c r="U469" i="6"/>
  <c r="AA469" i="6"/>
  <c r="H472" i="6"/>
  <c r="N472" i="6"/>
  <c r="N470" i="6" s="1"/>
  <c r="T472" i="6"/>
  <c r="Z472" i="6"/>
  <c r="H474" i="6"/>
  <c r="N474" i="6"/>
  <c r="T474" i="6"/>
  <c r="Z474" i="6"/>
  <c r="G477" i="6"/>
  <c r="M477" i="6"/>
  <c r="S477" i="6"/>
  <c r="S475" i="6" s="1"/>
  <c r="Y477" i="6"/>
  <c r="G479" i="6"/>
  <c r="M479" i="6"/>
  <c r="S479" i="6"/>
  <c r="Y479" i="6"/>
  <c r="F486" i="6"/>
  <c r="F484" i="6" s="1"/>
  <c r="L486" i="6"/>
  <c r="R486" i="6"/>
  <c r="X486" i="6"/>
  <c r="X484" i="6" s="1"/>
  <c r="F488" i="6"/>
  <c r="L488" i="6"/>
  <c r="R488" i="6"/>
  <c r="X488" i="6"/>
  <c r="E491" i="6"/>
  <c r="K491" i="6"/>
  <c r="K489" i="6" s="1"/>
  <c r="Q491" i="6"/>
  <c r="W491" i="6"/>
  <c r="E493" i="6"/>
  <c r="K493" i="6"/>
  <c r="Q493" i="6"/>
  <c r="W493" i="6"/>
  <c r="D496" i="6"/>
  <c r="J496" i="6"/>
  <c r="P496" i="6"/>
  <c r="P494" i="6" s="1"/>
  <c r="V496" i="6"/>
  <c r="D498" i="6"/>
  <c r="J498" i="6"/>
  <c r="P498" i="6"/>
  <c r="V498" i="6"/>
  <c r="I501" i="6"/>
  <c r="I499" i="6" s="1"/>
  <c r="O501" i="6"/>
  <c r="U501" i="6"/>
  <c r="AA501" i="6"/>
  <c r="AA499" i="6" s="1"/>
  <c r="I503" i="6"/>
  <c r="O503" i="6"/>
  <c r="U503" i="6"/>
  <c r="AA503" i="6"/>
  <c r="H506" i="6"/>
  <c r="N506" i="6"/>
  <c r="N504" i="6" s="1"/>
  <c r="T506" i="6"/>
  <c r="Z506" i="6"/>
  <c r="H508" i="6"/>
  <c r="N508" i="6"/>
  <c r="T508" i="6"/>
  <c r="Z508" i="6"/>
  <c r="G511" i="6"/>
  <c r="M511" i="6"/>
  <c r="S511" i="6"/>
  <c r="S509" i="6" s="1"/>
  <c r="Y511" i="6"/>
  <c r="G513" i="6"/>
  <c r="M513" i="6"/>
  <c r="S513" i="6"/>
  <c r="Y513" i="6"/>
  <c r="F516" i="6"/>
  <c r="F514" i="6" s="1"/>
  <c r="L516" i="6"/>
  <c r="R516" i="6"/>
  <c r="X516" i="6"/>
  <c r="X514" i="6" s="1"/>
  <c r="F518" i="6"/>
  <c r="L518" i="6"/>
  <c r="R518" i="6"/>
  <c r="X518" i="6"/>
  <c r="E521" i="6"/>
  <c r="K521" i="6"/>
  <c r="K519" i="6" s="1"/>
  <c r="Q521" i="6"/>
  <c r="W521" i="6"/>
  <c r="E523" i="6"/>
  <c r="K523" i="6"/>
  <c r="Q523" i="6"/>
  <c r="W523" i="6"/>
  <c r="D526" i="6"/>
  <c r="J526" i="6"/>
  <c r="P526" i="6"/>
  <c r="P524" i="6" s="1"/>
  <c r="V526" i="6"/>
  <c r="D528" i="6"/>
  <c r="J528" i="6"/>
  <c r="P528" i="6"/>
  <c r="V528" i="6"/>
  <c r="I531" i="6"/>
  <c r="I529" i="6" s="1"/>
  <c r="O531" i="6"/>
  <c r="U531" i="6"/>
  <c r="AA531" i="6"/>
  <c r="AA529" i="6" s="1"/>
  <c r="I533" i="6"/>
  <c r="O533" i="6"/>
  <c r="U533" i="6"/>
  <c r="AA533" i="6"/>
  <c r="H536" i="6"/>
  <c r="N536" i="6"/>
  <c r="N534" i="6" s="1"/>
  <c r="T536" i="6"/>
  <c r="Z536" i="6"/>
  <c r="H538" i="6"/>
  <c r="N538" i="6"/>
  <c r="T538" i="6"/>
  <c r="Z538" i="6"/>
  <c r="G541" i="6"/>
  <c r="M541" i="6"/>
  <c r="S541" i="6"/>
  <c r="S539" i="6" s="1"/>
  <c r="Y541" i="6"/>
  <c r="G543" i="6"/>
  <c r="M543" i="6"/>
  <c r="S543" i="6"/>
  <c r="Y543" i="6"/>
  <c r="F546" i="6"/>
  <c r="F544" i="6" s="1"/>
  <c r="L546" i="6"/>
  <c r="R546" i="6"/>
  <c r="X546" i="6"/>
  <c r="X544" i="6" s="1"/>
  <c r="F548" i="6"/>
  <c r="L548" i="6"/>
  <c r="R548" i="6"/>
  <c r="X548" i="6"/>
  <c r="E551" i="6"/>
  <c r="K551" i="6"/>
  <c r="K549" i="6" s="1"/>
  <c r="Q551" i="6"/>
  <c r="W551" i="6"/>
  <c r="E553" i="6"/>
  <c r="K553" i="6"/>
  <c r="Q553" i="6"/>
  <c r="W553" i="6"/>
  <c r="D556" i="6"/>
  <c r="J556" i="6"/>
  <c r="P556" i="6"/>
  <c r="P554" i="6" s="1"/>
  <c r="V556" i="6"/>
  <c r="D558" i="6"/>
  <c r="J558" i="6"/>
  <c r="P558" i="6"/>
  <c r="V558" i="6"/>
  <c r="I561" i="6"/>
  <c r="I559" i="6" s="1"/>
  <c r="O561" i="6"/>
  <c r="U561" i="6"/>
  <c r="AA561" i="6"/>
  <c r="AA559" i="6" s="1"/>
  <c r="I563" i="6"/>
  <c r="O563" i="6"/>
  <c r="U563" i="6"/>
  <c r="AA563" i="6"/>
  <c r="H566" i="6"/>
  <c r="N566" i="6"/>
  <c r="N564" i="6" s="1"/>
  <c r="T566" i="6"/>
  <c r="Z566" i="6"/>
  <c r="H568" i="6"/>
  <c r="N568" i="6"/>
  <c r="T568" i="6"/>
  <c r="Z568" i="6"/>
  <c r="G571" i="6"/>
  <c r="M571" i="6"/>
  <c r="S571" i="6"/>
  <c r="S569" i="6" s="1"/>
  <c r="Y571" i="6"/>
  <c r="G573" i="6"/>
  <c r="M573" i="6"/>
  <c r="S573" i="6"/>
  <c r="Y573" i="6"/>
  <c r="F576" i="6"/>
  <c r="F574" i="6" s="1"/>
  <c r="L576" i="6"/>
  <c r="R576" i="6"/>
  <c r="X576" i="6"/>
  <c r="X574" i="6" s="1"/>
  <c r="F578" i="6"/>
  <c r="L578" i="6"/>
  <c r="R578" i="6"/>
  <c r="X578" i="6"/>
  <c r="E581" i="6"/>
  <c r="K581" i="6"/>
  <c r="K579" i="6" s="1"/>
  <c r="Q581" i="6"/>
  <c r="W581" i="6"/>
  <c r="E583" i="6"/>
  <c r="K583" i="6"/>
  <c r="Q583" i="6"/>
  <c r="W583" i="6"/>
  <c r="D586" i="6"/>
  <c r="J586" i="6"/>
  <c r="P586" i="6"/>
  <c r="P584" i="6" s="1"/>
  <c r="V586" i="6"/>
  <c r="D588" i="6"/>
  <c r="J588" i="6"/>
  <c r="P588" i="6"/>
  <c r="V588" i="6"/>
  <c r="I591" i="6"/>
  <c r="I589" i="6" s="1"/>
  <c r="O591" i="6"/>
  <c r="U591" i="6"/>
  <c r="AA591" i="6"/>
  <c r="AA589" i="6" s="1"/>
  <c r="I593" i="6"/>
  <c r="O593" i="6"/>
  <c r="U593" i="6"/>
  <c r="AA593" i="6"/>
  <c r="H596" i="6"/>
  <c r="N596" i="6"/>
  <c r="N594" i="6" s="1"/>
  <c r="T596" i="6"/>
  <c r="Z596" i="6"/>
  <c r="H598" i="6"/>
  <c r="N598" i="6"/>
  <c r="T598" i="6"/>
  <c r="Z598" i="6"/>
  <c r="G601" i="6"/>
  <c r="M601" i="6"/>
  <c r="S601" i="6"/>
  <c r="S599" i="6" s="1"/>
  <c r="Y601" i="6"/>
  <c r="G603" i="6"/>
  <c r="M603" i="6"/>
  <c r="S603" i="6"/>
  <c r="Y603" i="6"/>
  <c r="F606" i="6"/>
  <c r="F604" i="6" s="1"/>
  <c r="L606" i="6"/>
  <c r="R606" i="6"/>
  <c r="X606" i="6"/>
  <c r="X604" i="6" s="1"/>
  <c r="F608" i="6"/>
  <c r="L608" i="6"/>
  <c r="R608" i="6"/>
  <c r="X608" i="6"/>
  <c r="E611" i="6"/>
  <c r="K611" i="6"/>
  <c r="K609" i="6" s="1"/>
  <c r="Q611" i="6"/>
  <c r="W611" i="6"/>
  <c r="E613" i="6"/>
  <c r="K613" i="6"/>
  <c r="Q613" i="6"/>
  <c r="W613" i="6"/>
  <c r="D616" i="6"/>
  <c r="J616" i="6"/>
  <c r="P616" i="6"/>
  <c r="P614" i="6" s="1"/>
  <c r="V616" i="6"/>
  <c r="D618" i="6"/>
  <c r="J618" i="6"/>
  <c r="P618" i="6"/>
  <c r="V618" i="6"/>
  <c r="I621" i="6"/>
  <c r="I619" i="6" s="1"/>
  <c r="O621" i="6"/>
  <c r="U621" i="6"/>
  <c r="AA621" i="6"/>
  <c r="AA619" i="6" s="1"/>
  <c r="I623" i="6"/>
  <c r="O623" i="6"/>
  <c r="U623" i="6"/>
  <c r="AA623" i="6"/>
  <c r="H626" i="6"/>
  <c r="N626" i="6"/>
  <c r="N624" i="6" s="1"/>
  <c r="T626" i="6"/>
  <c r="Z626" i="6"/>
  <c r="H628" i="6"/>
  <c r="N628" i="6"/>
  <c r="T628" i="6"/>
  <c r="Z628" i="6"/>
  <c r="G631" i="6"/>
  <c r="M631" i="6"/>
  <c r="S631" i="6"/>
  <c r="S629" i="6" s="1"/>
  <c r="Y631" i="6"/>
  <c r="G633" i="6"/>
  <c r="M633" i="6"/>
  <c r="S633" i="6"/>
  <c r="Y633" i="6"/>
  <c r="F636" i="6"/>
  <c r="F634" i="6" s="1"/>
  <c r="L636" i="6"/>
  <c r="R636" i="6"/>
  <c r="X636" i="6"/>
  <c r="X634" i="6" s="1"/>
  <c r="F638" i="6"/>
  <c r="L638" i="6"/>
  <c r="R638" i="6"/>
  <c r="X638" i="6"/>
  <c r="F9" i="7"/>
  <c r="L9" i="7"/>
  <c r="L7" i="7" s="1"/>
  <c r="R9" i="7"/>
  <c r="X9" i="7"/>
  <c r="F11" i="7"/>
  <c r="L11" i="7"/>
  <c r="R11" i="7"/>
  <c r="X11" i="7"/>
  <c r="E14" i="7"/>
  <c r="K14" i="7"/>
  <c r="Q14" i="7"/>
  <c r="Q12" i="7" s="1"/>
  <c r="W14" i="7"/>
  <c r="E16" i="7"/>
  <c r="K16" i="7"/>
  <c r="Q16" i="7"/>
  <c r="W16" i="7"/>
  <c r="D19" i="7"/>
  <c r="D17" i="7" s="1"/>
  <c r="J19" i="7"/>
  <c r="P19" i="7"/>
  <c r="V19" i="7"/>
  <c r="D21" i="7"/>
  <c r="J21" i="7"/>
  <c r="P21" i="7"/>
  <c r="W21" i="7"/>
  <c r="J24" i="7"/>
  <c r="J22" i="7" s="1"/>
  <c r="Q24" i="7"/>
  <c r="X24" i="7"/>
  <c r="J26" i="7"/>
  <c r="R26" i="7"/>
  <c r="AA188" i="8"/>
  <c r="D48" i="5"/>
  <c r="D64" i="5"/>
  <c r="F70" i="5"/>
  <c r="D75" i="5"/>
  <c r="F76" i="5"/>
  <c r="D81" i="5"/>
  <c r="F86" i="5"/>
  <c r="D91" i="5"/>
  <c r="F92" i="5"/>
  <c r="J9" i="6"/>
  <c r="P9" i="6"/>
  <c r="P7" i="6" s="1"/>
  <c r="V9" i="6"/>
  <c r="V7" i="6" s="1"/>
  <c r="J11" i="6"/>
  <c r="P11" i="6"/>
  <c r="V11" i="6"/>
  <c r="I14" i="6"/>
  <c r="O14" i="6"/>
  <c r="U14" i="6"/>
  <c r="U12" i="6" s="1"/>
  <c r="AA14" i="6"/>
  <c r="I16" i="6"/>
  <c r="O16" i="6"/>
  <c r="U16" i="6"/>
  <c r="AA16" i="6"/>
  <c r="H19" i="6"/>
  <c r="H17" i="6" s="1"/>
  <c r="N19" i="6"/>
  <c r="T19" i="6"/>
  <c r="Z19" i="6"/>
  <c r="H21" i="6"/>
  <c r="N21" i="6"/>
  <c r="T21" i="6"/>
  <c r="Z21" i="6"/>
  <c r="G24" i="6"/>
  <c r="M24" i="6"/>
  <c r="S24" i="6"/>
  <c r="Y24" i="6"/>
  <c r="G26" i="6"/>
  <c r="M26" i="6"/>
  <c r="S26" i="6"/>
  <c r="Y26" i="6"/>
  <c r="F29" i="6"/>
  <c r="L29" i="6"/>
  <c r="R29" i="6"/>
  <c r="R27" i="6" s="1"/>
  <c r="X29" i="6"/>
  <c r="F31" i="6"/>
  <c r="L31" i="6"/>
  <c r="R31" i="6"/>
  <c r="X31" i="6"/>
  <c r="E34" i="6"/>
  <c r="E32" i="6" s="1"/>
  <c r="K34" i="6"/>
  <c r="Q34" i="6"/>
  <c r="W34" i="6"/>
  <c r="E36" i="6"/>
  <c r="K36" i="6"/>
  <c r="Q36" i="6"/>
  <c r="W36" i="6"/>
  <c r="D39" i="6"/>
  <c r="J39" i="6"/>
  <c r="P39" i="6"/>
  <c r="V39" i="6"/>
  <c r="D41" i="6"/>
  <c r="J41" i="6"/>
  <c r="P41" i="6"/>
  <c r="V41" i="6"/>
  <c r="I44" i="6"/>
  <c r="O44" i="6"/>
  <c r="U44" i="6"/>
  <c r="U42" i="6" s="1"/>
  <c r="AA44" i="6"/>
  <c r="I46" i="6"/>
  <c r="O46" i="6"/>
  <c r="U46" i="6"/>
  <c r="AA46" i="6"/>
  <c r="H49" i="6"/>
  <c r="H47" i="6" s="1"/>
  <c r="N49" i="6"/>
  <c r="T49" i="6"/>
  <c r="Z49" i="6"/>
  <c r="H51" i="6"/>
  <c r="N51" i="6"/>
  <c r="T51" i="6"/>
  <c r="Z51" i="6"/>
  <c r="G54" i="6"/>
  <c r="M54" i="6"/>
  <c r="S54" i="6"/>
  <c r="Y54" i="6"/>
  <c r="G56" i="6"/>
  <c r="M56" i="6"/>
  <c r="S56" i="6"/>
  <c r="Y56" i="6"/>
  <c r="F59" i="6"/>
  <c r="L59" i="6"/>
  <c r="R59" i="6"/>
  <c r="R57" i="6" s="1"/>
  <c r="X59" i="6"/>
  <c r="F61" i="6"/>
  <c r="L61" i="6"/>
  <c r="R61" i="6"/>
  <c r="X61" i="6"/>
  <c r="E64" i="6"/>
  <c r="E62" i="6" s="1"/>
  <c r="K64" i="6"/>
  <c r="Q64" i="6"/>
  <c r="W64" i="6"/>
  <c r="E66" i="6"/>
  <c r="K66" i="6"/>
  <c r="Q66" i="6"/>
  <c r="W66" i="6"/>
  <c r="D69" i="6"/>
  <c r="J69" i="6"/>
  <c r="P69" i="6"/>
  <c r="V69" i="6"/>
  <c r="D71" i="6"/>
  <c r="J71" i="6"/>
  <c r="P71" i="6"/>
  <c r="V71" i="6"/>
  <c r="I74" i="6"/>
  <c r="O74" i="6"/>
  <c r="U74" i="6"/>
  <c r="U72" i="6" s="1"/>
  <c r="AA74" i="6"/>
  <c r="I76" i="6"/>
  <c r="O76" i="6"/>
  <c r="U76" i="6"/>
  <c r="AA76" i="6"/>
  <c r="H79" i="6"/>
  <c r="H77" i="6" s="1"/>
  <c r="N79" i="6"/>
  <c r="T79" i="6"/>
  <c r="Z79" i="6"/>
  <c r="H81" i="6"/>
  <c r="N81" i="6"/>
  <c r="T81" i="6"/>
  <c r="Z81" i="6"/>
  <c r="G84" i="6"/>
  <c r="M84" i="6"/>
  <c r="S84" i="6"/>
  <c r="Y84" i="6"/>
  <c r="G86" i="6"/>
  <c r="M86" i="6"/>
  <c r="S86" i="6"/>
  <c r="Y86" i="6"/>
  <c r="F89" i="6"/>
  <c r="L89" i="6"/>
  <c r="R89" i="6"/>
  <c r="R87" i="6" s="1"/>
  <c r="X89" i="6"/>
  <c r="F91" i="6"/>
  <c r="L91" i="6"/>
  <c r="R91" i="6"/>
  <c r="X91" i="6"/>
  <c r="E94" i="6"/>
  <c r="E92" i="6" s="1"/>
  <c r="K94" i="6"/>
  <c r="Q94" i="6"/>
  <c r="W94" i="6"/>
  <c r="E96" i="6"/>
  <c r="K96" i="6"/>
  <c r="Q96" i="6"/>
  <c r="W96" i="6"/>
  <c r="D99" i="6"/>
  <c r="J99" i="6"/>
  <c r="P99" i="6"/>
  <c r="V99" i="6"/>
  <c r="D101" i="6"/>
  <c r="J101" i="6"/>
  <c r="P101" i="6"/>
  <c r="V101" i="6"/>
  <c r="I104" i="6"/>
  <c r="O104" i="6"/>
  <c r="U104" i="6"/>
  <c r="U102" i="6" s="1"/>
  <c r="AA104" i="6"/>
  <c r="I106" i="6"/>
  <c r="O106" i="6"/>
  <c r="U106" i="6"/>
  <c r="AA106" i="6"/>
  <c r="H109" i="6"/>
  <c r="H107" i="6" s="1"/>
  <c r="N109" i="6"/>
  <c r="T109" i="6"/>
  <c r="Z109" i="6"/>
  <c r="H111" i="6"/>
  <c r="N111" i="6"/>
  <c r="T111" i="6"/>
  <c r="Z111" i="6"/>
  <c r="G114" i="6"/>
  <c r="M114" i="6"/>
  <c r="S114" i="6"/>
  <c r="Y114" i="6"/>
  <c r="G116" i="6"/>
  <c r="M116" i="6"/>
  <c r="S116" i="6"/>
  <c r="Y116" i="6"/>
  <c r="F119" i="6"/>
  <c r="L119" i="6"/>
  <c r="R119" i="6"/>
  <c r="R117" i="6" s="1"/>
  <c r="X119" i="6"/>
  <c r="F121" i="6"/>
  <c r="L121" i="6"/>
  <c r="R121" i="6"/>
  <c r="X121" i="6"/>
  <c r="E124" i="6"/>
  <c r="E122" i="6" s="1"/>
  <c r="K124" i="6"/>
  <c r="Q124" i="6"/>
  <c r="W124" i="6"/>
  <c r="E126" i="6"/>
  <c r="K126" i="6"/>
  <c r="Q126" i="6"/>
  <c r="W126" i="6"/>
  <c r="D129" i="6"/>
  <c r="J129" i="6"/>
  <c r="P129" i="6"/>
  <c r="V129" i="6"/>
  <c r="D131" i="6"/>
  <c r="J131" i="6"/>
  <c r="P131" i="6"/>
  <c r="V131" i="6"/>
  <c r="I134" i="6"/>
  <c r="O134" i="6"/>
  <c r="U134" i="6"/>
  <c r="U132" i="6" s="1"/>
  <c r="AA134" i="6"/>
  <c r="I136" i="6"/>
  <c r="O136" i="6"/>
  <c r="U136" i="6"/>
  <c r="AA136" i="6"/>
  <c r="H139" i="6"/>
  <c r="H137" i="6" s="1"/>
  <c r="N139" i="6"/>
  <c r="T139" i="6"/>
  <c r="Z139" i="6"/>
  <c r="H141" i="6"/>
  <c r="N141" i="6"/>
  <c r="T141" i="6"/>
  <c r="Z141" i="6"/>
  <c r="G144" i="6"/>
  <c r="M144" i="6"/>
  <c r="S144" i="6"/>
  <c r="Y144" i="6"/>
  <c r="G146" i="6"/>
  <c r="M146" i="6"/>
  <c r="S146" i="6"/>
  <c r="Y146" i="6"/>
  <c r="F149" i="6"/>
  <c r="L149" i="6"/>
  <c r="R149" i="6"/>
  <c r="R147" i="6" s="1"/>
  <c r="X149" i="6"/>
  <c r="F151" i="6"/>
  <c r="L151" i="6"/>
  <c r="R151" i="6"/>
  <c r="X151" i="6"/>
  <c r="E154" i="6"/>
  <c r="E152" i="6" s="1"/>
  <c r="K154" i="6"/>
  <c r="Q154" i="6"/>
  <c r="W154" i="6"/>
  <c r="E156" i="6"/>
  <c r="K156" i="6"/>
  <c r="Q156" i="6"/>
  <c r="W156" i="6"/>
  <c r="D159" i="6"/>
  <c r="J159" i="6"/>
  <c r="P159" i="6"/>
  <c r="V159" i="6"/>
  <c r="D161" i="6"/>
  <c r="J161" i="6"/>
  <c r="P161" i="6"/>
  <c r="V161" i="6"/>
  <c r="I168" i="6"/>
  <c r="O168" i="6"/>
  <c r="U168" i="6"/>
  <c r="U166" i="6" s="1"/>
  <c r="AA168" i="6"/>
  <c r="I170" i="6"/>
  <c r="O170" i="6"/>
  <c r="U170" i="6"/>
  <c r="AA170" i="6"/>
  <c r="H173" i="6"/>
  <c r="H171" i="6" s="1"/>
  <c r="N173" i="6"/>
  <c r="T173" i="6"/>
  <c r="Z173" i="6"/>
  <c r="H175" i="6"/>
  <c r="N175" i="6"/>
  <c r="T175" i="6"/>
  <c r="Z175" i="6"/>
  <c r="G178" i="6"/>
  <c r="M178" i="6"/>
  <c r="S178" i="6"/>
  <c r="Y178" i="6"/>
  <c r="G180" i="6"/>
  <c r="M180" i="6"/>
  <c r="S180" i="6"/>
  <c r="Y180" i="6"/>
  <c r="F183" i="6"/>
  <c r="L183" i="6"/>
  <c r="R183" i="6"/>
  <c r="R181" i="6" s="1"/>
  <c r="X183" i="6"/>
  <c r="F185" i="6"/>
  <c r="L185" i="6"/>
  <c r="R185" i="6"/>
  <c r="X185" i="6"/>
  <c r="E188" i="6"/>
  <c r="E186" i="6" s="1"/>
  <c r="K188" i="6"/>
  <c r="Q188" i="6"/>
  <c r="W188" i="6"/>
  <c r="E190" i="6"/>
  <c r="K190" i="6"/>
  <c r="Q190" i="6"/>
  <c r="W190" i="6"/>
  <c r="D193" i="6"/>
  <c r="J193" i="6"/>
  <c r="P193" i="6"/>
  <c r="V193" i="6"/>
  <c r="D195" i="6"/>
  <c r="J195" i="6"/>
  <c r="P195" i="6"/>
  <c r="V195" i="6"/>
  <c r="I198" i="6"/>
  <c r="O198" i="6"/>
  <c r="U198" i="6"/>
  <c r="U196" i="6" s="1"/>
  <c r="AA198" i="6"/>
  <c r="I200" i="6"/>
  <c r="O200" i="6"/>
  <c r="U200" i="6"/>
  <c r="AA200" i="6"/>
  <c r="H203" i="6"/>
  <c r="H201" i="6" s="1"/>
  <c r="N203" i="6"/>
  <c r="T203" i="6"/>
  <c r="Z203" i="6"/>
  <c r="H205" i="6"/>
  <c r="N205" i="6"/>
  <c r="T205" i="6"/>
  <c r="Z205" i="6"/>
  <c r="G208" i="6"/>
  <c r="M208" i="6"/>
  <c r="S208" i="6"/>
  <c r="Y208" i="6"/>
  <c r="G210" i="6"/>
  <c r="M210" i="6"/>
  <c r="S210" i="6"/>
  <c r="Y210" i="6"/>
  <c r="F213" i="6"/>
  <c r="L213" i="6"/>
  <c r="R213" i="6"/>
  <c r="R211" i="6" s="1"/>
  <c r="X213" i="6"/>
  <c r="F215" i="6"/>
  <c r="L215" i="6"/>
  <c r="R215" i="6"/>
  <c r="X215" i="6"/>
  <c r="E218" i="6"/>
  <c r="E216" i="6" s="1"/>
  <c r="K218" i="6"/>
  <c r="Q218" i="6"/>
  <c r="W218" i="6"/>
  <c r="E220" i="6"/>
  <c r="K220" i="6"/>
  <c r="Q220" i="6"/>
  <c r="W220" i="6"/>
  <c r="D223" i="6"/>
  <c r="J223" i="6"/>
  <c r="P223" i="6"/>
  <c r="V223" i="6"/>
  <c r="D225" i="6"/>
  <c r="J225" i="6"/>
  <c r="P225" i="6"/>
  <c r="V225" i="6"/>
  <c r="I228" i="6"/>
  <c r="O228" i="6"/>
  <c r="U228" i="6"/>
  <c r="U226" i="6" s="1"/>
  <c r="AA228" i="6"/>
  <c r="I230" i="6"/>
  <c r="O230" i="6"/>
  <c r="U230" i="6"/>
  <c r="AA230" i="6"/>
  <c r="H233" i="6"/>
  <c r="H231" i="6" s="1"/>
  <c r="N233" i="6"/>
  <c r="T233" i="6"/>
  <c r="Z233" i="6"/>
  <c r="H235" i="6"/>
  <c r="N235" i="6"/>
  <c r="T235" i="6"/>
  <c r="Z235" i="6"/>
  <c r="G238" i="6"/>
  <c r="M238" i="6"/>
  <c r="S238" i="6"/>
  <c r="Y238" i="6"/>
  <c r="G240" i="6"/>
  <c r="M240" i="6"/>
  <c r="S240" i="6"/>
  <c r="Y240" i="6"/>
  <c r="F243" i="6"/>
  <c r="L243" i="6"/>
  <c r="R243" i="6"/>
  <c r="R241" i="6" s="1"/>
  <c r="X243" i="6"/>
  <c r="F245" i="6"/>
  <c r="L245" i="6"/>
  <c r="R245" i="6"/>
  <c r="X245" i="6"/>
  <c r="E248" i="6"/>
  <c r="E246" i="6" s="1"/>
  <c r="K248" i="6"/>
  <c r="Q248" i="6"/>
  <c r="W248" i="6"/>
  <c r="E250" i="6"/>
  <c r="K250" i="6"/>
  <c r="Q250" i="6"/>
  <c r="W250" i="6"/>
  <c r="D253" i="6"/>
  <c r="J253" i="6"/>
  <c r="P253" i="6"/>
  <c r="V253" i="6"/>
  <c r="D255" i="6"/>
  <c r="J255" i="6"/>
  <c r="P255" i="6"/>
  <c r="V255" i="6"/>
  <c r="I258" i="6"/>
  <c r="O258" i="6"/>
  <c r="U258" i="6"/>
  <c r="U256" i="6" s="1"/>
  <c r="AA258" i="6"/>
  <c r="I260" i="6"/>
  <c r="O260" i="6"/>
  <c r="U260" i="6"/>
  <c r="AA260" i="6"/>
  <c r="H263" i="6"/>
  <c r="H261" i="6" s="1"/>
  <c r="N263" i="6"/>
  <c r="T263" i="6"/>
  <c r="Z263" i="6"/>
  <c r="H265" i="6"/>
  <c r="N265" i="6"/>
  <c r="T265" i="6"/>
  <c r="Z265" i="6"/>
  <c r="G268" i="6"/>
  <c r="M268" i="6"/>
  <c r="S268" i="6"/>
  <c r="Y268" i="6"/>
  <c r="G270" i="6"/>
  <c r="M270" i="6"/>
  <c r="S270" i="6"/>
  <c r="Y270" i="6"/>
  <c r="F273" i="6"/>
  <c r="L273" i="6"/>
  <c r="R273" i="6"/>
  <c r="R271" i="6" s="1"/>
  <c r="X273" i="6"/>
  <c r="F275" i="6"/>
  <c r="L275" i="6"/>
  <c r="R275" i="6"/>
  <c r="X275" i="6"/>
  <c r="E278" i="6"/>
  <c r="E276" i="6" s="1"/>
  <c r="K278" i="6"/>
  <c r="Q278" i="6"/>
  <c r="W278" i="6"/>
  <c r="E280" i="6"/>
  <c r="K280" i="6"/>
  <c r="Q280" i="6"/>
  <c r="W280" i="6"/>
  <c r="D283" i="6"/>
  <c r="J283" i="6"/>
  <c r="P283" i="6"/>
  <c r="V283" i="6"/>
  <c r="D285" i="6"/>
  <c r="J285" i="6"/>
  <c r="P285" i="6"/>
  <c r="V285" i="6"/>
  <c r="I288" i="6"/>
  <c r="O288" i="6"/>
  <c r="U288" i="6"/>
  <c r="U286" i="6" s="1"/>
  <c r="AA288" i="6"/>
  <c r="I290" i="6"/>
  <c r="O290" i="6"/>
  <c r="U290" i="6"/>
  <c r="AA290" i="6"/>
  <c r="H293" i="6"/>
  <c r="H291" i="6" s="1"/>
  <c r="N293" i="6"/>
  <c r="T293" i="6"/>
  <c r="Z293" i="6"/>
  <c r="H295" i="6"/>
  <c r="N295" i="6"/>
  <c r="T295" i="6"/>
  <c r="Z295" i="6"/>
  <c r="G298" i="6"/>
  <c r="M298" i="6"/>
  <c r="S298" i="6"/>
  <c r="Y298" i="6"/>
  <c r="G300" i="6"/>
  <c r="M300" i="6"/>
  <c r="S300" i="6"/>
  <c r="Y300" i="6"/>
  <c r="F303" i="6"/>
  <c r="L303" i="6"/>
  <c r="R303" i="6"/>
  <c r="R301" i="6" s="1"/>
  <c r="X303" i="6"/>
  <c r="F305" i="6"/>
  <c r="L305" i="6"/>
  <c r="R305" i="6"/>
  <c r="X305" i="6"/>
  <c r="E308" i="6"/>
  <c r="E306" i="6" s="1"/>
  <c r="K308" i="6"/>
  <c r="Q308" i="6"/>
  <c r="W308" i="6"/>
  <c r="E310" i="6"/>
  <c r="K310" i="6"/>
  <c r="Q310" i="6"/>
  <c r="W310" i="6"/>
  <c r="D313" i="6"/>
  <c r="J313" i="6"/>
  <c r="P313" i="6"/>
  <c r="V313" i="6"/>
  <c r="D315" i="6"/>
  <c r="J315" i="6"/>
  <c r="P315" i="6"/>
  <c r="V315" i="6"/>
  <c r="I318" i="6"/>
  <c r="O318" i="6"/>
  <c r="U318" i="6"/>
  <c r="U316" i="6" s="1"/>
  <c r="AA318" i="6"/>
  <c r="I320" i="6"/>
  <c r="O320" i="6"/>
  <c r="U320" i="6"/>
  <c r="AA320" i="6"/>
  <c r="H327" i="6"/>
  <c r="H325" i="6" s="1"/>
  <c r="N327" i="6"/>
  <c r="T327" i="6"/>
  <c r="Z327" i="6"/>
  <c r="H329" i="6"/>
  <c r="N329" i="6"/>
  <c r="T329" i="6"/>
  <c r="Z329" i="6"/>
  <c r="G332" i="6"/>
  <c r="M332" i="6"/>
  <c r="S332" i="6"/>
  <c r="Y332" i="6"/>
  <c r="G334" i="6"/>
  <c r="M334" i="6"/>
  <c r="S334" i="6"/>
  <c r="Y334" i="6"/>
  <c r="F337" i="6"/>
  <c r="L337" i="6"/>
  <c r="R337" i="6"/>
  <c r="R335" i="6" s="1"/>
  <c r="X337" i="6"/>
  <c r="F339" i="6"/>
  <c r="L339" i="6"/>
  <c r="R339" i="6"/>
  <c r="X339" i="6"/>
  <c r="E342" i="6"/>
  <c r="E340" i="6" s="1"/>
  <c r="K342" i="6"/>
  <c r="Q342" i="6"/>
  <c r="W342" i="6"/>
  <c r="E344" i="6"/>
  <c r="K344" i="6"/>
  <c r="Q344" i="6"/>
  <c r="W344" i="6"/>
  <c r="D347" i="6"/>
  <c r="J347" i="6"/>
  <c r="P347" i="6"/>
  <c r="V347" i="6"/>
  <c r="D349" i="6"/>
  <c r="J349" i="6"/>
  <c r="P349" i="6"/>
  <c r="V349" i="6"/>
  <c r="I352" i="6"/>
  <c r="O352" i="6"/>
  <c r="U352" i="6"/>
  <c r="U350" i="6" s="1"/>
  <c r="AA352" i="6"/>
  <c r="I354" i="6"/>
  <c r="O354" i="6"/>
  <c r="U354" i="6"/>
  <c r="AA354" i="6"/>
  <c r="H357" i="6"/>
  <c r="H355" i="6" s="1"/>
  <c r="N357" i="6"/>
  <c r="T357" i="6"/>
  <c r="Z357" i="6"/>
  <c r="H359" i="6"/>
  <c r="N359" i="6"/>
  <c r="T359" i="6"/>
  <c r="Z359" i="6"/>
  <c r="G362" i="6"/>
  <c r="M362" i="6"/>
  <c r="S362" i="6"/>
  <c r="Y362" i="6"/>
  <c r="G364" i="6"/>
  <c r="M364" i="6"/>
  <c r="S364" i="6"/>
  <c r="Y364" i="6"/>
  <c r="F367" i="6"/>
  <c r="L367" i="6"/>
  <c r="R367" i="6"/>
  <c r="R365" i="6" s="1"/>
  <c r="X367" i="6"/>
  <c r="F369" i="6"/>
  <c r="L369" i="6"/>
  <c r="R369" i="6"/>
  <c r="X369" i="6"/>
  <c r="E372" i="6"/>
  <c r="E370" i="6" s="1"/>
  <c r="K372" i="6"/>
  <c r="Q372" i="6"/>
  <c r="W372" i="6"/>
  <c r="E374" i="6"/>
  <c r="K374" i="6"/>
  <c r="Q374" i="6"/>
  <c r="W374" i="6"/>
  <c r="D377" i="6"/>
  <c r="J377" i="6"/>
  <c r="P377" i="6"/>
  <c r="V377" i="6"/>
  <c r="D379" i="6"/>
  <c r="J379" i="6"/>
  <c r="P379" i="6"/>
  <c r="V379" i="6"/>
  <c r="I382" i="6"/>
  <c r="O382" i="6"/>
  <c r="U382" i="6"/>
  <c r="U380" i="6" s="1"/>
  <c r="AA382" i="6"/>
  <c r="I384" i="6"/>
  <c r="O384" i="6"/>
  <c r="U384" i="6"/>
  <c r="AA384" i="6"/>
  <c r="H387" i="6"/>
  <c r="H385" i="6" s="1"/>
  <c r="N387" i="6"/>
  <c r="T387" i="6"/>
  <c r="Z387" i="6"/>
  <c r="H389" i="6"/>
  <c r="N389" i="6"/>
  <c r="T389" i="6"/>
  <c r="Z389" i="6"/>
  <c r="G392" i="6"/>
  <c r="M392" i="6"/>
  <c r="S392" i="6"/>
  <c r="Y392" i="6"/>
  <c r="G394" i="6"/>
  <c r="M394" i="6"/>
  <c r="S394" i="6"/>
  <c r="Y394" i="6"/>
  <c r="F397" i="6"/>
  <c r="L397" i="6"/>
  <c r="R397" i="6"/>
  <c r="R395" i="6" s="1"/>
  <c r="X397" i="6"/>
  <c r="F399" i="6"/>
  <c r="L399" i="6"/>
  <c r="R399" i="6"/>
  <c r="X399" i="6"/>
  <c r="E402" i="6"/>
  <c r="E400" i="6" s="1"/>
  <c r="K402" i="6"/>
  <c r="Q402" i="6"/>
  <c r="W402" i="6"/>
  <c r="E404" i="6"/>
  <c r="K404" i="6"/>
  <c r="Q404" i="6"/>
  <c r="W404" i="6"/>
  <c r="D407" i="6"/>
  <c r="J407" i="6"/>
  <c r="P407" i="6"/>
  <c r="V407" i="6"/>
  <c r="D409" i="6"/>
  <c r="J409" i="6"/>
  <c r="P409" i="6"/>
  <c r="V409" i="6"/>
  <c r="I412" i="6"/>
  <c r="O412" i="6"/>
  <c r="U412" i="6"/>
  <c r="U410" i="6" s="1"/>
  <c r="AA412" i="6"/>
  <c r="I414" i="6"/>
  <c r="O414" i="6"/>
  <c r="U414" i="6"/>
  <c r="AA414" i="6"/>
  <c r="H417" i="6"/>
  <c r="H415" i="6" s="1"/>
  <c r="N417" i="6"/>
  <c r="T417" i="6"/>
  <c r="Z417" i="6"/>
  <c r="H419" i="6"/>
  <c r="N419" i="6"/>
  <c r="T419" i="6"/>
  <c r="Z419" i="6"/>
  <c r="G422" i="6"/>
  <c r="M422" i="6"/>
  <c r="S422" i="6"/>
  <c r="Y422" i="6"/>
  <c r="G424" i="6"/>
  <c r="M424" i="6"/>
  <c r="S424" i="6"/>
  <c r="Y424" i="6"/>
  <c r="F427" i="6"/>
  <c r="L427" i="6"/>
  <c r="R427" i="6"/>
  <c r="R425" i="6" s="1"/>
  <c r="X427" i="6"/>
  <c r="F429" i="6"/>
  <c r="L429" i="6"/>
  <c r="R429" i="6"/>
  <c r="X429" i="6"/>
  <c r="E432" i="6"/>
  <c r="E430" i="6" s="1"/>
  <c r="K432" i="6"/>
  <c r="Q432" i="6"/>
  <c r="W432" i="6"/>
  <c r="E434" i="6"/>
  <c r="K434" i="6"/>
  <c r="Q434" i="6"/>
  <c r="W434" i="6"/>
  <c r="D437" i="6"/>
  <c r="J437" i="6"/>
  <c r="P437" i="6"/>
  <c r="V437" i="6"/>
  <c r="D439" i="6"/>
  <c r="J439" i="6"/>
  <c r="P439" i="6"/>
  <c r="V439" i="6"/>
  <c r="I442" i="6"/>
  <c r="O442" i="6"/>
  <c r="U442" i="6"/>
  <c r="U440" i="6" s="1"/>
  <c r="AA442" i="6"/>
  <c r="I444" i="6"/>
  <c r="O444" i="6"/>
  <c r="U444" i="6"/>
  <c r="AA444" i="6"/>
  <c r="H447" i="6"/>
  <c r="H445" i="6" s="1"/>
  <c r="N447" i="6"/>
  <c r="T447" i="6"/>
  <c r="Z447" i="6"/>
  <c r="H449" i="6"/>
  <c r="N449" i="6"/>
  <c r="T449" i="6"/>
  <c r="Z449" i="6"/>
  <c r="G452" i="6"/>
  <c r="M452" i="6"/>
  <c r="S452" i="6"/>
  <c r="Y452" i="6"/>
  <c r="G454" i="6"/>
  <c r="M454" i="6"/>
  <c r="S454" i="6"/>
  <c r="Y454" i="6"/>
  <c r="F457" i="6"/>
  <c r="L457" i="6"/>
  <c r="R457" i="6"/>
  <c r="R455" i="6" s="1"/>
  <c r="X457" i="6"/>
  <c r="F459" i="6"/>
  <c r="L459" i="6"/>
  <c r="R459" i="6"/>
  <c r="X459" i="6"/>
  <c r="E462" i="6"/>
  <c r="E460" i="6" s="1"/>
  <c r="K462" i="6"/>
  <c r="Q462" i="6"/>
  <c r="W462" i="6"/>
  <c r="E464" i="6"/>
  <c r="K464" i="6"/>
  <c r="Q464" i="6"/>
  <c r="W464" i="6"/>
  <c r="D467" i="6"/>
  <c r="J467" i="6"/>
  <c r="P467" i="6"/>
  <c r="V467" i="6"/>
  <c r="D469" i="6"/>
  <c r="J469" i="6"/>
  <c r="P469" i="6"/>
  <c r="V469" i="6"/>
  <c r="I472" i="6"/>
  <c r="O472" i="6"/>
  <c r="U472" i="6"/>
  <c r="U470" i="6" s="1"/>
  <c r="AA472" i="6"/>
  <c r="I474" i="6"/>
  <c r="O474" i="6"/>
  <c r="U474" i="6"/>
  <c r="AA474" i="6"/>
  <c r="H477" i="6"/>
  <c r="H475" i="6" s="1"/>
  <c r="N477" i="6"/>
  <c r="T477" i="6"/>
  <c r="Z477" i="6"/>
  <c r="H479" i="6"/>
  <c r="N479" i="6"/>
  <c r="T479" i="6"/>
  <c r="Z479" i="6"/>
  <c r="G486" i="6"/>
  <c r="M486" i="6"/>
  <c r="S486" i="6"/>
  <c r="Y486" i="6"/>
  <c r="G488" i="6"/>
  <c r="M488" i="6"/>
  <c r="S488" i="6"/>
  <c r="Y488" i="6"/>
  <c r="F491" i="6"/>
  <c r="L491" i="6"/>
  <c r="R491" i="6"/>
  <c r="R489" i="6" s="1"/>
  <c r="X491" i="6"/>
  <c r="F493" i="6"/>
  <c r="L493" i="6"/>
  <c r="R493" i="6"/>
  <c r="X493" i="6"/>
  <c r="E496" i="6"/>
  <c r="E494" i="6" s="1"/>
  <c r="K496" i="6"/>
  <c r="Q496" i="6"/>
  <c r="W496" i="6"/>
  <c r="E498" i="6"/>
  <c r="K498" i="6"/>
  <c r="Q498" i="6"/>
  <c r="W498" i="6"/>
  <c r="D501" i="6"/>
  <c r="J501" i="6"/>
  <c r="P501" i="6"/>
  <c r="V501" i="6"/>
  <c r="D503" i="6"/>
  <c r="J503" i="6"/>
  <c r="P503" i="6"/>
  <c r="V503" i="6"/>
  <c r="I506" i="6"/>
  <c r="O506" i="6"/>
  <c r="U506" i="6"/>
  <c r="U504" i="6" s="1"/>
  <c r="AA506" i="6"/>
  <c r="I508" i="6"/>
  <c r="O508" i="6"/>
  <c r="U508" i="6"/>
  <c r="AA508" i="6"/>
  <c r="H511" i="6"/>
  <c r="H509" i="6" s="1"/>
  <c r="N511" i="6"/>
  <c r="T511" i="6"/>
  <c r="Z511" i="6"/>
  <c r="H513" i="6"/>
  <c r="N513" i="6"/>
  <c r="T513" i="6"/>
  <c r="Z513" i="6"/>
  <c r="G516" i="6"/>
  <c r="M516" i="6"/>
  <c r="S516" i="6"/>
  <c r="Y516" i="6"/>
  <c r="G518" i="6"/>
  <c r="M518" i="6"/>
  <c r="S518" i="6"/>
  <c r="Y518" i="6"/>
  <c r="F521" i="6"/>
  <c r="L521" i="6"/>
  <c r="R521" i="6"/>
  <c r="R519" i="6" s="1"/>
  <c r="X521" i="6"/>
  <c r="F523" i="6"/>
  <c r="L523" i="6"/>
  <c r="R523" i="6"/>
  <c r="X523" i="6"/>
  <c r="E526" i="6"/>
  <c r="E524" i="6" s="1"/>
  <c r="K526" i="6"/>
  <c r="Q526" i="6"/>
  <c r="W526" i="6"/>
  <c r="E528" i="6"/>
  <c r="K528" i="6"/>
  <c r="Q528" i="6"/>
  <c r="W528" i="6"/>
  <c r="D531" i="6"/>
  <c r="J531" i="6"/>
  <c r="P531" i="6"/>
  <c r="V531" i="6"/>
  <c r="D533" i="6"/>
  <c r="J533" i="6"/>
  <c r="P533" i="6"/>
  <c r="V533" i="6"/>
  <c r="I536" i="6"/>
  <c r="O536" i="6"/>
  <c r="U536" i="6"/>
  <c r="U534" i="6" s="1"/>
  <c r="AA536" i="6"/>
  <c r="I538" i="6"/>
  <c r="O538" i="6"/>
  <c r="U538" i="6"/>
  <c r="AA538" i="6"/>
  <c r="H541" i="6"/>
  <c r="H539" i="6" s="1"/>
  <c r="N541" i="6"/>
  <c r="T541" i="6"/>
  <c r="Z541" i="6"/>
  <c r="H543" i="6"/>
  <c r="N543" i="6"/>
  <c r="T543" i="6"/>
  <c r="Z543" i="6"/>
  <c r="G546" i="6"/>
  <c r="M546" i="6"/>
  <c r="S546" i="6"/>
  <c r="Y546" i="6"/>
  <c r="G548" i="6"/>
  <c r="M548" i="6"/>
  <c r="S548" i="6"/>
  <c r="Y548" i="6"/>
  <c r="F551" i="6"/>
  <c r="L551" i="6"/>
  <c r="R551" i="6"/>
  <c r="R549" i="6" s="1"/>
  <c r="X551" i="6"/>
  <c r="F553" i="6"/>
  <c r="L553" i="6"/>
  <c r="R553" i="6"/>
  <c r="X553" i="6"/>
  <c r="E556" i="6"/>
  <c r="E554" i="6" s="1"/>
  <c r="K556" i="6"/>
  <c r="Q556" i="6"/>
  <c r="W556" i="6"/>
  <c r="E558" i="6"/>
  <c r="K558" i="6"/>
  <c r="Q558" i="6"/>
  <c r="W558" i="6"/>
  <c r="D561" i="6"/>
  <c r="J561" i="6"/>
  <c r="P561" i="6"/>
  <c r="V561" i="6"/>
  <c r="D563" i="6"/>
  <c r="J563" i="6"/>
  <c r="P563" i="6"/>
  <c r="V563" i="6"/>
  <c r="I566" i="6"/>
  <c r="O566" i="6"/>
  <c r="U566" i="6"/>
  <c r="U564" i="6" s="1"/>
  <c r="AA566" i="6"/>
  <c r="I568" i="6"/>
  <c r="O568" i="6"/>
  <c r="U568" i="6"/>
  <c r="AA568" i="6"/>
  <c r="H571" i="6"/>
  <c r="H569" i="6" s="1"/>
  <c r="N571" i="6"/>
  <c r="T571" i="6"/>
  <c r="Z571" i="6"/>
  <c r="H573" i="6"/>
  <c r="N573" i="6"/>
  <c r="T573" i="6"/>
  <c r="Z573" i="6"/>
  <c r="G576" i="6"/>
  <c r="M576" i="6"/>
  <c r="S576" i="6"/>
  <c r="Y576" i="6"/>
  <c r="G578" i="6"/>
  <c r="M578" i="6"/>
  <c r="S578" i="6"/>
  <c r="Y578" i="6"/>
  <c r="F581" i="6"/>
  <c r="L581" i="6"/>
  <c r="R581" i="6"/>
  <c r="R579" i="6" s="1"/>
  <c r="X581" i="6"/>
  <c r="F583" i="6"/>
  <c r="L583" i="6"/>
  <c r="R583" i="6"/>
  <c r="X583" i="6"/>
  <c r="E586" i="6"/>
  <c r="E584" i="6" s="1"/>
  <c r="K586" i="6"/>
  <c r="Q586" i="6"/>
  <c r="W586" i="6"/>
  <c r="E588" i="6"/>
  <c r="K588" i="6"/>
  <c r="Q588" i="6"/>
  <c r="W588" i="6"/>
  <c r="D591" i="6"/>
  <c r="J591" i="6"/>
  <c r="P591" i="6"/>
  <c r="V591" i="6"/>
  <c r="D593" i="6"/>
  <c r="J593" i="6"/>
  <c r="P593" i="6"/>
  <c r="V593" i="6"/>
  <c r="I596" i="6"/>
  <c r="O596" i="6"/>
  <c r="U596" i="6"/>
  <c r="U594" i="6" s="1"/>
  <c r="AA596" i="6"/>
  <c r="I598" i="6"/>
  <c r="O598" i="6"/>
  <c r="U598" i="6"/>
  <c r="AA598" i="6"/>
  <c r="H601" i="6"/>
  <c r="H599" i="6" s="1"/>
  <c r="N601" i="6"/>
  <c r="T601" i="6"/>
  <c r="Z601" i="6"/>
  <c r="H603" i="6"/>
  <c r="N603" i="6"/>
  <c r="T603" i="6"/>
  <c r="Z603" i="6"/>
  <c r="G606" i="6"/>
  <c r="M606" i="6"/>
  <c r="S606" i="6"/>
  <c r="Y606" i="6"/>
  <c r="G608" i="6"/>
  <c r="M608" i="6"/>
  <c r="S608" i="6"/>
  <c r="Y608" i="6"/>
  <c r="F611" i="6"/>
  <c r="L611" i="6"/>
  <c r="R611" i="6"/>
  <c r="R609" i="6" s="1"/>
  <c r="X611" i="6"/>
  <c r="F613" i="6"/>
  <c r="L613" i="6"/>
  <c r="R613" i="6"/>
  <c r="X613" i="6"/>
  <c r="E616" i="6"/>
  <c r="E614" i="6" s="1"/>
  <c r="K616" i="6"/>
  <c r="Q616" i="6"/>
  <c r="W616" i="6"/>
  <c r="E618" i="6"/>
  <c r="K618" i="6"/>
  <c r="Q618" i="6"/>
  <c r="W618" i="6"/>
  <c r="D621" i="6"/>
  <c r="J621" i="6"/>
  <c r="P621" i="6"/>
  <c r="V621" i="6"/>
  <c r="D623" i="6"/>
  <c r="J623" i="6"/>
  <c r="P623" i="6"/>
  <c r="V623" i="6"/>
  <c r="I626" i="6"/>
  <c r="O626" i="6"/>
  <c r="U626" i="6"/>
  <c r="U624" i="6" s="1"/>
  <c r="AA626" i="6"/>
  <c r="I628" i="6"/>
  <c r="O628" i="6"/>
  <c r="U628" i="6"/>
  <c r="AA628" i="6"/>
  <c r="H631" i="6"/>
  <c r="H629" i="6" s="1"/>
  <c r="N631" i="6"/>
  <c r="T631" i="6"/>
  <c r="Z631" i="6"/>
  <c r="H633" i="6"/>
  <c r="N633" i="6"/>
  <c r="T633" i="6"/>
  <c r="Z633" i="6"/>
  <c r="G636" i="6"/>
  <c r="M636" i="6"/>
  <c r="S636" i="6"/>
  <c r="Y636" i="6"/>
  <c r="G638" i="6"/>
  <c r="M638" i="6"/>
  <c r="S638" i="6"/>
  <c r="Y638" i="6"/>
  <c r="G9" i="7"/>
  <c r="G7" i="7" s="1"/>
  <c r="M9" i="7"/>
  <c r="S9" i="7"/>
  <c r="Y9" i="7"/>
  <c r="G11" i="7"/>
  <c r="M11" i="7"/>
  <c r="S11" i="7"/>
  <c r="Y11" i="7"/>
  <c r="F14" i="7"/>
  <c r="F12" i="7" s="1"/>
  <c r="L14" i="7"/>
  <c r="R14" i="7"/>
  <c r="X14" i="7"/>
  <c r="F16" i="7"/>
  <c r="L16" i="7"/>
  <c r="R16" i="7"/>
  <c r="X16" i="7"/>
  <c r="E19" i="7"/>
  <c r="K19" i="7"/>
  <c r="Q19" i="7"/>
  <c r="Q17" i="7" s="1"/>
  <c r="W19" i="7"/>
  <c r="W17" i="7" s="1"/>
  <c r="E21" i="7"/>
  <c r="K21" i="7"/>
  <c r="Q21" i="7"/>
  <c r="X21" i="7"/>
  <c r="D24" i="7"/>
  <c r="K24" i="7"/>
  <c r="R24" i="7"/>
  <c r="Z24" i="7"/>
  <c r="K26" i="7"/>
  <c r="W26" i="7"/>
  <c r="D31" i="5"/>
  <c r="A1" i="2"/>
  <c r="E15" i="3"/>
  <c r="E24" i="3"/>
  <c r="E16" i="4"/>
  <c r="E22" i="4"/>
  <c r="E28" i="4"/>
  <c r="G19" i="5"/>
  <c r="E24" i="5"/>
  <c r="G25" i="5"/>
  <c r="E27" i="5"/>
  <c r="E31" i="5"/>
  <c r="G35" i="5"/>
  <c r="G43" i="5"/>
  <c r="E45" i="5"/>
  <c r="E48" i="5"/>
  <c r="G59" i="5"/>
  <c r="E61" i="5"/>
  <c r="E64" i="5"/>
  <c r="G76" i="5"/>
  <c r="E78" i="5"/>
  <c r="E81" i="5"/>
  <c r="G92" i="5"/>
  <c r="E94" i="5"/>
  <c r="E9" i="6"/>
  <c r="K9" i="6"/>
  <c r="Q9" i="6"/>
  <c r="Q7" i="6" s="1"/>
  <c r="W9" i="6"/>
  <c r="E11" i="6"/>
  <c r="K11" i="6"/>
  <c r="Q11" i="6"/>
  <c r="W11" i="6"/>
  <c r="D14" i="6"/>
  <c r="D12" i="6" s="1"/>
  <c r="J14" i="6"/>
  <c r="P14" i="6"/>
  <c r="V14" i="6"/>
  <c r="D16" i="6"/>
  <c r="J16" i="6"/>
  <c r="P16" i="6"/>
  <c r="V16" i="6"/>
  <c r="I19" i="6"/>
  <c r="O19" i="6"/>
  <c r="U19" i="6"/>
  <c r="AA19" i="6"/>
  <c r="I21" i="6"/>
  <c r="O21" i="6"/>
  <c r="U21" i="6"/>
  <c r="AA21" i="6"/>
  <c r="H24" i="6"/>
  <c r="N24" i="6"/>
  <c r="T24" i="6"/>
  <c r="T22" i="6" s="1"/>
  <c r="Z24" i="6"/>
  <c r="H26" i="6"/>
  <c r="N26" i="6"/>
  <c r="T26" i="6"/>
  <c r="Z26" i="6"/>
  <c r="G29" i="6"/>
  <c r="G27" i="6" s="1"/>
  <c r="M29" i="6"/>
  <c r="S29" i="6"/>
  <c r="Y29" i="6"/>
  <c r="G31" i="6"/>
  <c r="M31" i="6"/>
  <c r="S31" i="6"/>
  <c r="Y31" i="6"/>
  <c r="F34" i="6"/>
  <c r="L34" i="6"/>
  <c r="R34" i="6"/>
  <c r="X34" i="6"/>
  <c r="F36" i="6"/>
  <c r="L36" i="6"/>
  <c r="R36" i="6"/>
  <c r="X36" i="6"/>
  <c r="E39" i="6"/>
  <c r="K39" i="6"/>
  <c r="Q39" i="6"/>
  <c r="Q37" i="6" s="1"/>
  <c r="W39" i="6"/>
  <c r="E41" i="6"/>
  <c r="K41" i="6"/>
  <c r="Q41" i="6"/>
  <c r="W41" i="6"/>
  <c r="D44" i="6"/>
  <c r="D42" i="6" s="1"/>
  <c r="J44" i="6"/>
  <c r="P44" i="6"/>
  <c r="V44" i="6"/>
  <c r="D46" i="6"/>
  <c r="J46" i="6"/>
  <c r="P46" i="6"/>
  <c r="V46" i="6"/>
  <c r="I49" i="6"/>
  <c r="O49" i="6"/>
  <c r="U49" i="6"/>
  <c r="AA49" i="6"/>
  <c r="I51" i="6"/>
  <c r="O51" i="6"/>
  <c r="U51" i="6"/>
  <c r="AA51" i="6"/>
  <c r="H54" i="6"/>
  <c r="N54" i="6"/>
  <c r="T54" i="6"/>
  <c r="T52" i="6" s="1"/>
  <c r="Z54" i="6"/>
  <c r="H56" i="6"/>
  <c r="N56" i="6"/>
  <c r="T56" i="6"/>
  <c r="Z56" i="6"/>
  <c r="G59" i="6"/>
  <c r="G57" i="6" s="1"/>
  <c r="M59" i="6"/>
  <c r="S59" i="6"/>
  <c r="Y59" i="6"/>
  <c r="G61" i="6"/>
  <c r="M61" i="6"/>
  <c r="S61" i="6"/>
  <c r="Y61" i="6"/>
  <c r="F64" i="6"/>
  <c r="L64" i="6"/>
  <c r="R64" i="6"/>
  <c r="X64" i="6"/>
  <c r="F66" i="6"/>
  <c r="L66" i="6"/>
  <c r="R66" i="6"/>
  <c r="X66" i="6"/>
  <c r="E69" i="6"/>
  <c r="K69" i="6"/>
  <c r="Q69" i="6"/>
  <c r="Q67" i="6" s="1"/>
  <c r="W69" i="6"/>
  <c r="E71" i="6"/>
  <c r="K71" i="6"/>
  <c r="Q71" i="6"/>
  <c r="W71" i="6"/>
  <c r="D74" i="6"/>
  <c r="D72" i="6" s="1"/>
  <c r="J74" i="6"/>
  <c r="P74" i="6"/>
  <c r="V74" i="6"/>
  <c r="D76" i="6"/>
  <c r="J76" i="6"/>
  <c r="P76" i="6"/>
  <c r="V76" i="6"/>
  <c r="I79" i="6"/>
  <c r="O79" i="6"/>
  <c r="U79" i="6"/>
  <c r="AA79" i="6"/>
  <c r="I81" i="6"/>
  <c r="O81" i="6"/>
  <c r="U81" i="6"/>
  <c r="AA81" i="6"/>
  <c r="H84" i="6"/>
  <c r="N84" i="6"/>
  <c r="T84" i="6"/>
  <c r="T82" i="6" s="1"/>
  <c r="Z84" i="6"/>
  <c r="H86" i="6"/>
  <c r="N86" i="6"/>
  <c r="T86" i="6"/>
  <c r="Z86" i="6"/>
  <c r="G89" i="6"/>
  <c r="G87" i="6" s="1"/>
  <c r="M89" i="6"/>
  <c r="S89" i="6"/>
  <c r="Y89" i="6"/>
  <c r="G91" i="6"/>
  <c r="M91" i="6"/>
  <c r="S91" i="6"/>
  <c r="Y91" i="6"/>
  <c r="F94" i="6"/>
  <c r="L94" i="6"/>
  <c r="R94" i="6"/>
  <c r="X94" i="6"/>
  <c r="F96" i="6"/>
  <c r="L96" i="6"/>
  <c r="R96" i="6"/>
  <c r="X96" i="6"/>
  <c r="E99" i="6"/>
  <c r="K99" i="6"/>
  <c r="Q99" i="6"/>
  <c r="Q97" i="6" s="1"/>
  <c r="W99" i="6"/>
  <c r="E101" i="6"/>
  <c r="K101" i="6"/>
  <c r="Q101" i="6"/>
  <c r="W101" i="6"/>
  <c r="D104" i="6"/>
  <c r="D102" i="6" s="1"/>
  <c r="J104" i="6"/>
  <c r="P104" i="6"/>
  <c r="V104" i="6"/>
  <c r="D106" i="6"/>
  <c r="J106" i="6"/>
  <c r="P106" i="6"/>
  <c r="V106" i="6"/>
  <c r="I109" i="6"/>
  <c r="O109" i="6"/>
  <c r="U109" i="6"/>
  <c r="AA109" i="6"/>
  <c r="I111" i="6"/>
  <c r="O111" i="6"/>
  <c r="U111" i="6"/>
  <c r="AA111" i="6"/>
  <c r="H114" i="6"/>
  <c r="N114" i="6"/>
  <c r="T114" i="6"/>
  <c r="T112" i="6" s="1"/>
  <c r="Z114" i="6"/>
  <c r="H116" i="6"/>
  <c r="N116" i="6"/>
  <c r="T116" i="6"/>
  <c r="Z116" i="6"/>
  <c r="G119" i="6"/>
  <c r="G117" i="6" s="1"/>
  <c r="M119" i="6"/>
  <c r="S119" i="6"/>
  <c r="Y119" i="6"/>
  <c r="G121" i="6"/>
  <c r="M121" i="6"/>
  <c r="S121" i="6"/>
  <c r="Y121" i="6"/>
  <c r="F124" i="6"/>
  <c r="L124" i="6"/>
  <c r="R124" i="6"/>
  <c r="X124" i="6"/>
  <c r="F126" i="6"/>
  <c r="L126" i="6"/>
  <c r="R126" i="6"/>
  <c r="X126" i="6"/>
  <c r="E129" i="6"/>
  <c r="K129" i="6"/>
  <c r="Q129" i="6"/>
  <c r="Q127" i="6" s="1"/>
  <c r="W129" i="6"/>
  <c r="E131" i="6"/>
  <c r="K131" i="6"/>
  <c r="Q131" i="6"/>
  <c r="W131" i="6"/>
  <c r="D134" i="6"/>
  <c r="D132" i="6" s="1"/>
  <c r="J134" i="6"/>
  <c r="P134" i="6"/>
  <c r="V134" i="6"/>
  <c r="D136" i="6"/>
  <c r="J136" i="6"/>
  <c r="P136" i="6"/>
  <c r="V136" i="6"/>
  <c r="I139" i="6"/>
  <c r="O139" i="6"/>
  <c r="U139" i="6"/>
  <c r="AA139" i="6"/>
  <c r="I141" i="6"/>
  <c r="O141" i="6"/>
  <c r="U141" i="6"/>
  <c r="AA141" i="6"/>
  <c r="H144" i="6"/>
  <c r="N144" i="6"/>
  <c r="T144" i="6"/>
  <c r="T142" i="6" s="1"/>
  <c r="Z144" i="6"/>
  <c r="H146" i="6"/>
  <c r="N146" i="6"/>
  <c r="T146" i="6"/>
  <c r="Z146" i="6"/>
  <c r="G149" i="6"/>
  <c r="G147" i="6" s="1"/>
  <c r="M149" i="6"/>
  <c r="S149" i="6"/>
  <c r="Y149" i="6"/>
  <c r="G151" i="6"/>
  <c r="M151" i="6"/>
  <c r="S151" i="6"/>
  <c r="Y151" i="6"/>
  <c r="F154" i="6"/>
  <c r="L154" i="6"/>
  <c r="R154" i="6"/>
  <c r="X154" i="6"/>
  <c r="F156" i="6"/>
  <c r="L156" i="6"/>
  <c r="R156" i="6"/>
  <c r="X156" i="6"/>
  <c r="E159" i="6"/>
  <c r="K159" i="6"/>
  <c r="Q159" i="6"/>
  <c r="Q157" i="6" s="1"/>
  <c r="W159" i="6"/>
  <c r="E161" i="6"/>
  <c r="K161" i="6"/>
  <c r="Q161" i="6"/>
  <c r="W161" i="6"/>
  <c r="J168" i="6"/>
  <c r="J166" i="6" s="1"/>
  <c r="P168" i="6"/>
  <c r="V168" i="6"/>
  <c r="D170" i="6"/>
  <c r="D166" i="6" s="1"/>
  <c r="J170" i="6"/>
  <c r="P170" i="6"/>
  <c r="V170" i="6"/>
  <c r="I173" i="6"/>
  <c r="O173" i="6"/>
  <c r="U173" i="6"/>
  <c r="AA173" i="6"/>
  <c r="I175" i="6"/>
  <c r="O175" i="6"/>
  <c r="U175" i="6"/>
  <c r="AA175" i="6"/>
  <c r="H178" i="6"/>
  <c r="N178" i="6"/>
  <c r="T178" i="6"/>
  <c r="Z178" i="6"/>
  <c r="Z176" i="6" s="1"/>
  <c r="H180" i="6"/>
  <c r="N180" i="6"/>
  <c r="T180" i="6"/>
  <c r="Z180" i="6"/>
  <c r="G183" i="6"/>
  <c r="M183" i="6"/>
  <c r="M181" i="6" s="1"/>
  <c r="S183" i="6"/>
  <c r="Y183" i="6"/>
  <c r="G185" i="6"/>
  <c r="M185" i="6"/>
  <c r="S185" i="6"/>
  <c r="Y185" i="6"/>
  <c r="F188" i="6"/>
  <c r="L188" i="6"/>
  <c r="R188" i="6"/>
  <c r="X188" i="6"/>
  <c r="F190" i="6"/>
  <c r="L190" i="6"/>
  <c r="R190" i="6"/>
  <c r="X190" i="6"/>
  <c r="E193" i="6"/>
  <c r="K193" i="6"/>
  <c r="Q193" i="6"/>
  <c r="W193" i="6"/>
  <c r="W191" i="6" s="1"/>
  <c r="E195" i="6"/>
  <c r="K195" i="6"/>
  <c r="Q195" i="6"/>
  <c r="W195" i="6"/>
  <c r="D198" i="6"/>
  <c r="J198" i="6"/>
  <c r="J196" i="6" s="1"/>
  <c r="P198" i="6"/>
  <c r="V198" i="6"/>
  <c r="D200" i="6"/>
  <c r="J200" i="6"/>
  <c r="P200" i="6"/>
  <c r="V200" i="6"/>
  <c r="I203" i="6"/>
  <c r="O203" i="6"/>
  <c r="U203" i="6"/>
  <c r="AA203" i="6"/>
  <c r="I205" i="6"/>
  <c r="O205" i="6"/>
  <c r="U205" i="6"/>
  <c r="AA205" i="6"/>
  <c r="H208" i="6"/>
  <c r="N208" i="6"/>
  <c r="T208" i="6"/>
  <c r="Z208" i="6"/>
  <c r="Z206" i="6" s="1"/>
  <c r="H210" i="6"/>
  <c r="N210" i="6"/>
  <c r="T210" i="6"/>
  <c r="Z210" i="6"/>
  <c r="G213" i="6"/>
  <c r="M213" i="6"/>
  <c r="M211" i="6" s="1"/>
  <c r="S213" i="6"/>
  <c r="Y213" i="6"/>
  <c r="G215" i="6"/>
  <c r="M215" i="6"/>
  <c r="S215" i="6"/>
  <c r="Y215" i="6"/>
  <c r="F218" i="6"/>
  <c r="L218" i="6"/>
  <c r="R218" i="6"/>
  <c r="X218" i="6"/>
  <c r="F220" i="6"/>
  <c r="L220" i="6"/>
  <c r="R220" i="6"/>
  <c r="X220" i="6"/>
  <c r="E223" i="6"/>
  <c r="K223" i="6"/>
  <c r="Q223" i="6"/>
  <c r="W223" i="6"/>
  <c r="W221" i="6" s="1"/>
  <c r="E225" i="6"/>
  <c r="K225" i="6"/>
  <c r="Q225" i="6"/>
  <c r="W225" i="6"/>
  <c r="D228" i="6"/>
  <c r="J228" i="6"/>
  <c r="J226" i="6" s="1"/>
  <c r="P228" i="6"/>
  <c r="V228" i="6"/>
  <c r="D230" i="6"/>
  <c r="J230" i="6"/>
  <c r="P230" i="6"/>
  <c r="V230" i="6"/>
  <c r="I233" i="6"/>
  <c r="O233" i="6"/>
  <c r="U233" i="6"/>
  <c r="AA233" i="6"/>
  <c r="I235" i="6"/>
  <c r="O235" i="6"/>
  <c r="U235" i="6"/>
  <c r="AA235" i="6"/>
  <c r="H238" i="6"/>
  <c r="N238" i="6"/>
  <c r="T238" i="6"/>
  <c r="Z238" i="6"/>
  <c r="Z236" i="6" s="1"/>
  <c r="H240" i="6"/>
  <c r="N240" i="6"/>
  <c r="T240" i="6"/>
  <c r="Z240" i="6"/>
  <c r="G243" i="6"/>
  <c r="M243" i="6"/>
  <c r="M241" i="6" s="1"/>
  <c r="S243" i="6"/>
  <c r="Y243" i="6"/>
  <c r="G245" i="6"/>
  <c r="M245" i="6"/>
  <c r="S245" i="6"/>
  <c r="Y245" i="6"/>
  <c r="F248" i="6"/>
  <c r="L248" i="6"/>
  <c r="R248" i="6"/>
  <c r="X248" i="6"/>
  <c r="F250" i="6"/>
  <c r="L250" i="6"/>
  <c r="R250" i="6"/>
  <c r="X250" i="6"/>
  <c r="E253" i="6"/>
  <c r="K253" i="6"/>
  <c r="Q253" i="6"/>
  <c r="W253" i="6"/>
  <c r="W251" i="6" s="1"/>
  <c r="E255" i="6"/>
  <c r="K255" i="6"/>
  <c r="Q255" i="6"/>
  <c r="W255" i="6"/>
  <c r="D258" i="6"/>
  <c r="J258" i="6"/>
  <c r="J256" i="6" s="1"/>
  <c r="P258" i="6"/>
  <c r="V258" i="6"/>
  <c r="D260" i="6"/>
  <c r="J260" i="6"/>
  <c r="P260" i="6"/>
  <c r="V260" i="6"/>
  <c r="I263" i="6"/>
  <c r="O263" i="6"/>
  <c r="U263" i="6"/>
  <c r="AA263" i="6"/>
  <c r="I265" i="6"/>
  <c r="O265" i="6"/>
  <c r="U265" i="6"/>
  <c r="AA265" i="6"/>
  <c r="H268" i="6"/>
  <c r="N268" i="6"/>
  <c r="T268" i="6"/>
  <c r="Z268" i="6"/>
  <c r="Z266" i="6" s="1"/>
  <c r="H270" i="6"/>
  <c r="N270" i="6"/>
  <c r="T270" i="6"/>
  <c r="Z270" i="6"/>
  <c r="G273" i="6"/>
  <c r="M273" i="6"/>
  <c r="M271" i="6" s="1"/>
  <c r="S273" i="6"/>
  <c r="Y273" i="6"/>
  <c r="G275" i="6"/>
  <c r="M275" i="6"/>
  <c r="S275" i="6"/>
  <c r="Y275" i="6"/>
  <c r="F278" i="6"/>
  <c r="L278" i="6"/>
  <c r="R278" i="6"/>
  <c r="X278" i="6"/>
  <c r="F280" i="6"/>
  <c r="L280" i="6"/>
  <c r="R280" i="6"/>
  <c r="X280" i="6"/>
  <c r="E283" i="6"/>
  <c r="K283" i="6"/>
  <c r="Q283" i="6"/>
  <c r="W283" i="6"/>
  <c r="W281" i="6" s="1"/>
  <c r="E285" i="6"/>
  <c r="K285" i="6"/>
  <c r="Q285" i="6"/>
  <c r="W285" i="6"/>
  <c r="D288" i="6"/>
  <c r="J288" i="6"/>
  <c r="J286" i="6" s="1"/>
  <c r="P288" i="6"/>
  <c r="V288" i="6"/>
  <c r="D290" i="6"/>
  <c r="J290" i="6"/>
  <c r="P290" i="6"/>
  <c r="V290" i="6"/>
  <c r="I293" i="6"/>
  <c r="O293" i="6"/>
  <c r="U293" i="6"/>
  <c r="AA293" i="6"/>
  <c r="I295" i="6"/>
  <c r="O295" i="6"/>
  <c r="U295" i="6"/>
  <c r="AA295" i="6"/>
  <c r="H298" i="6"/>
  <c r="N298" i="6"/>
  <c r="T298" i="6"/>
  <c r="Z298" i="6"/>
  <c r="Z296" i="6" s="1"/>
  <c r="H300" i="6"/>
  <c r="N300" i="6"/>
  <c r="T300" i="6"/>
  <c r="Z300" i="6"/>
  <c r="G303" i="6"/>
  <c r="M303" i="6"/>
  <c r="M301" i="6" s="1"/>
  <c r="S303" i="6"/>
  <c r="Y303" i="6"/>
  <c r="G305" i="6"/>
  <c r="M305" i="6"/>
  <c r="S305" i="6"/>
  <c r="Y305" i="6"/>
  <c r="F308" i="6"/>
  <c r="L308" i="6"/>
  <c r="R308" i="6"/>
  <c r="X308" i="6"/>
  <c r="F310" i="6"/>
  <c r="L310" i="6"/>
  <c r="R310" i="6"/>
  <c r="X310" i="6"/>
  <c r="E313" i="6"/>
  <c r="K313" i="6"/>
  <c r="Q313" i="6"/>
  <c r="W313" i="6"/>
  <c r="W311" i="6" s="1"/>
  <c r="E315" i="6"/>
  <c r="K315" i="6"/>
  <c r="Q315" i="6"/>
  <c r="W315" i="6"/>
  <c r="D318" i="6"/>
  <c r="J318" i="6"/>
  <c r="J316" i="6" s="1"/>
  <c r="P318" i="6"/>
  <c r="V318" i="6"/>
  <c r="D320" i="6"/>
  <c r="J320" i="6"/>
  <c r="P320" i="6"/>
  <c r="V320" i="6"/>
  <c r="I327" i="6"/>
  <c r="O327" i="6"/>
  <c r="U327" i="6"/>
  <c r="AA327" i="6"/>
  <c r="AA325" i="6" s="1"/>
  <c r="I329" i="6"/>
  <c r="O329" i="6"/>
  <c r="U329" i="6"/>
  <c r="AA329" i="6"/>
  <c r="H332" i="6"/>
  <c r="N332" i="6"/>
  <c r="N330" i="6" s="1"/>
  <c r="T332" i="6"/>
  <c r="Z332" i="6"/>
  <c r="Z330" i="6" s="1"/>
  <c r="H334" i="6"/>
  <c r="N334" i="6"/>
  <c r="T334" i="6"/>
  <c r="Z334" i="6"/>
  <c r="G337" i="6"/>
  <c r="M337" i="6"/>
  <c r="M335" i="6" s="1"/>
  <c r="S337" i="6"/>
  <c r="Y337" i="6"/>
  <c r="G339" i="6"/>
  <c r="M339" i="6"/>
  <c r="S339" i="6"/>
  <c r="Y339" i="6"/>
  <c r="F342" i="6"/>
  <c r="L342" i="6"/>
  <c r="R342" i="6"/>
  <c r="X342" i="6"/>
  <c r="X340" i="6" s="1"/>
  <c r="F344" i="6"/>
  <c r="L344" i="6"/>
  <c r="R344" i="6"/>
  <c r="X344" i="6"/>
  <c r="E347" i="6"/>
  <c r="K347" i="6"/>
  <c r="K345" i="6" s="1"/>
  <c r="Q347" i="6"/>
  <c r="W347" i="6"/>
  <c r="W345" i="6" s="1"/>
  <c r="E349" i="6"/>
  <c r="K349" i="6"/>
  <c r="Q349" i="6"/>
  <c r="W349" i="6"/>
  <c r="D352" i="6"/>
  <c r="J352" i="6"/>
  <c r="J350" i="6" s="1"/>
  <c r="P352" i="6"/>
  <c r="V352" i="6"/>
  <c r="D354" i="6"/>
  <c r="J354" i="6"/>
  <c r="P354" i="6"/>
  <c r="V354" i="6"/>
  <c r="I357" i="6"/>
  <c r="O357" i="6"/>
  <c r="U357" i="6"/>
  <c r="AA357" i="6"/>
  <c r="AA355" i="6" s="1"/>
  <c r="I359" i="6"/>
  <c r="O359" i="6"/>
  <c r="U359" i="6"/>
  <c r="AA359" i="6"/>
  <c r="H362" i="6"/>
  <c r="N362" i="6"/>
  <c r="N360" i="6" s="1"/>
  <c r="T362" i="6"/>
  <c r="Z362" i="6"/>
  <c r="Z360" i="6" s="1"/>
  <c r="H364" i="6"/>
  <c r="N364" i="6"/>
  <c r="T364" i="6"/>
  <c r="Z364" i="6"/>
  <c r="G367" i="6"/>
  <c r="M367" i="6"/>
  <c r="M365" i="6" s="1"/>
  <c r="S367" i="6"/>
  <c r="Y367" i="6"/>
  <c r="G369" i="6"/>
  <c r="M369" i="6"/>
  <c r="S369" i="6"/>
  <c r="Y369" i="6"/>
  <c r="F372" i="6"/>
  <c r="L372" i="6"/>
  <c r="R372" i="6"/>
  <c r="X372" i="6"/>
  <c r="X370" i="6" s="1"/>
  <c r="F374" i="6"/>
  <c r="L374" i="6"/>
  <c r="R374" i="6"/>
  <c r="X374" i="6"/>
  <c r="E377" i="6"/>
  <c r="K377" i="6"/>
  <c r="K375" i="6" s="1"/>
  <c r="Q377" i="6"/>
  <c r="W377" i="6"/>
  <c r="W375" i="6" s="1"/>
  <c r="E379" i="6"/>
  <c r="K379" i="6"/>
  <c r="Q379" i="6"/>
  <c r="W379" i="6"/>
  <c r="D382" i="6"/>
  <c r="J382" i="6"/>
  <c r="J380" i="6" s="1"/>
  <c r="P382" i="6"/>
  <c r="V382" i="6"/>
  <c r="D384" i="6"/>
  <c r="J384" i="6"/>
  <c r="P384" i="6"/>
  <c r="V384" i="6"/>
  <c r="I387" i="6"/>
  <c r="O387" i="6"/>
  <c r="U387" i="6"/>
  <c r="AA387" i="6"/>
  <c r="AA385" i="6" s="1"/>
  <c r="I389" i="6"/>
  <c r="O389" i="6"/>
  <c r="U389" i="6"/>
  <c r="AA389" i="6"/>
  <c r="H392" i="6"/>
  <c r="N392" i="6"/>
  <c r="N390" i="6" s="1"/>
  <c r="T392" i="6"/>
  <c r="Z392" i="6"/>
  <c r="Z390" i="6" s="1"/>
  <c r="H394" i="6"/>
  <c r="N394" i="6"/>
  <c r="T394" i="6"/>
  <c r="Z394" i="6"/>
  <c r="G397" i="6"/>
  <c r="M397" i="6"/>
  <c r="M395" i="6" s="1"/>
  <c r="S397" i="6"/>
  <c r="Y397" i="6"/>
  <c r="G399" i="6"/>
  <c r="M399" i="6"/>
  <c r="S399" i="6"/>
  <c r="Y399" i="6"/>
  <c r="F402" i="6"/>
  <c r="L402" i="6"/>
  <c r="R402" i="6"/>
  <c r="X402" i="6"/>
  <c r="X400" i="6" s="1"/>
  <c r="F404" i="6"/>
  <c r="L404" i="6"/>
  <c r="R404" i="6"/>
  <c r="X404" i="6"/>
  <c r="E407" i="6"/>
  <c r="K407" i="6"/>
  <c r="K405" i="6" s="1"/>
  <c r="Q407" i="6"/>
  <c r="W407" i="6"/>
  <c r="W405" i="6" s="1"/>
  <c r="E409" i="6"/>
  <c r="K409" i="6"/>
  <c r="Q409" i="6"/>
  <c r="W409" i="6"/>
  <c r="D412" i="6"/>
  <c r="J412" i="6"/>
  <c r="J410" i="6" s="1"/>
  <c r="P412" i="6"/>
  <c r="V412" i="6"/>
  <c r="D414" i="6"/>
  <c r="J414" i="6"/>
  <c r="P414" i="6"/>
  <c r="V414" i="6"/>
  <c r="I417" i="6"/>
  <c r="O417" i="6"/>
  <c r="U417" i="6"/>
  <c r="AA417" i="6"/>
  <c r="AA415" i="6" s="1"/>
  <c r="I419" i="6"/>
  <c r="O419" i="6"/>
  <c r="U419" i="6"/>
  <c r="AA419" i="6"/>
  <c r="H422" i="6"/>
  <c r="N422" i="6"/>
  <c r="N420" i="6" s="1"/>
  <c r="T422" i="6"/>
  <c r="Z422" i="6"/>
  <c r="Z420" i="6" s="1"/>
  <c r="H424" i="6"/>
  <c r="N424" i="6"/>
  <c r="T424" i="6"/>
  <c r="Z424" i="6"/>
  <c r="G427" i="6"/>
  <c r="M427" i="6"/>
  <c r="M425" i="6" s="1"/>
  <c r="S427" i="6"/>
  <c r="Y427" i="6"/>
  <c r="G429" i="6"/>
  <c r="M429" i="6"/>
  <c r="S429" i="6"/>
  <c r="Y429" i="6"/>
  <c r="F432" i="6"/>
  <c r="L432" i="6"/>
  <c r="R432" i="6"/>
  <c r="X432" i="6"/>
  <c r="X430" i="6" s="1"/>
  <c r="F434" i="6"/>
  <c r="L434" i="6"/>
  <c r="R434" i="6"/>
  <c r="X434" i="6"/>
  <c r="E437" i="6"/>
  <c r="K437" i="6"/>
  <c r="K435" i="6" s="1"/>
  <c r="Q437" i="6"/>
  <c r="W437" i="6"/>
  <c r="W435" i="6" s="1"/>
  <c r="E439" i="6"/>
  <c r="K439" i="6"/>
  <c r="Q439" i="6"/>
  <c r="W439" i="6"/>
  <c r="D442" i="6"/>
  <c r="J442" i="6"/>
  <c r="J440" i="6" s="1"/>
  <c r="P442" i="6"/>
  <c r="V442" i="6"/>
  <c r="D444" i="6"/>
  <c r="J444" i="6"/>
  <c r="P444" i="6"/>
  <c r="V444" i="6"/>
  <c r="I447" i="6"/>
  <c r="O447" i="6"/>
  <c r="U447" i="6"/>
  <c r="AA447" i="6"/>
  <c r="AA445" i="6" s="1"/>
  <c r="I449" i="6"/>
  <c r="O449" i="6"/>
  <c r="U449" i="6"/>
  <c r="AA449" i="6"/>
  <c r="H452" i="6"/>
  <c r="N452" i="6"/>
  <c r="N450" i="6" s="1"/>
  <c r="T452" i="6"/>
  <c r="Z452" i="6"/>
  <c r="Z450" i="6" s="1"/>
  <c r="H454" i="6"/>
  <c r="N454" i="6"/>
  <c r="T454" i="6"/>
  <c r="Z454" i="6"/>
  <c r="G457" i="6"/>
  <c r="M457" i="6"/>
  <c r="M455" i="6" s="1"/>
  <c r="S457" i="6"/>
  <c r="Y457" i="6"/>
  <c r="G459" i="6"/>
  <c r="M459" i="6"/>
  <c r="S459" i="6"/>
  <c r="Y459" i="6"/>
  <c r="F462" i="6"/>
  <c r="L462" i="6"/>
  <c r="R462" i="6"/>
  <c r="X462" i="6"/>
  <c r="X460" i="6" s="1"/>
  <c r="F464" i="6"/>
  <c r="L464" i="6"/>
  <c r="R464" i="6"/>
  <c r="X464" i="6"/>
  <c r="E467" i="6"/>
  <c r="K467" i="6"/>
  <c r="K465" i="6" s="1"/>
  <c r="Q467" i="6"/>
  <c r="W467" i="6"/>
  <c r="W465" i="6" s="1"/>
  <c r="E469" i="6"/>
  <c r="K469" i="6"/>
  <c r="Q469" i="6"/>
  <c r="W469" i="6"/>
  <c r="D472" i="6"/>
  <c r="J472" i="6"/>
  <c r="J470" i="6" s="1"/>
  <c r="P472" i="6"/>
  <c r="V472" i="6"/>
  <c r="D474" i="6"/>
  <c r="J474" i="6"/>
  <c r="P474" i="6"/>
  <c r="V474" i="6"/>
  <c r="I477" i="6"/>
  <c r="O477" i="6"/>
  <c r="U477" i="6"/>
  <c r="AA477" i="6"/>
  <c r="AA475" i="6" s="1"/>
  <c r="I479" i="6"/>
  <c r="O479" i="6"/>
  <c r="U479" i="6"/>
  <c r="AA479" i="6"/>
  <c r="H486" i="6"/>
  <c r="N486" i="6"/>
  <c r="N484" i="6" s="1"/>
  <c r="T486" i="6"/>
  <c r="Z486" i="6"/>
  <c r="Z484" i="6" s="1"/>
  <c r="H488" i="6"/>
  <c r="N488" i="6"/>
  <c r="T488" i="6"/>
  <c r="Z488" i="6"/>
  <c r="G491" i="6"/>
  <c r="M491" i="6"/>
  <c r="M489" i="6" s="1"/>
  <c r="S491" i="6"/>
  <c r="Y491" i="6"/>
  <c r="G493" i="6"/>
  <c r="M493" i="6"/>
  <c r="S493" i="6"/>
  <c r="Y493" i="6"/>
  <c r="F496" i="6"/>
  <c r="L496" i="6"/>
  <c r="R496" i="6"/>
  <c r="X496" i="6"/>
  <c r="X494" i="6" s="1"/>
  <c r="F498" i="6"/>
  <c r="L498" i="6"/>
  <c r="R498" i="6"/>
  <c r="X498" i="6"/>
  <c r="E501" i="6"/>
  <c r="K501" i="6"/>
  <c r="K499" i="6" s="1"/>
  <c r="Q501" i="6"/>
  <c r="W501" i="6"/>
  <c r="W499" i="6" s="1"/>
  <c r="E503" i="6"/>
  <c r="K503" i="6"/>
  <c r="Q503" i="6"/>
  <c r="W503" i="6"/>
  <c r="D506" i="6"/>
  <c r="J506" i="6"/>
  <c r="J504" i="6" s="1"/>
  <c r="P506" i="6"/>
  <c r="V506" i="6"/>
  <c r="D508" i="6"/>
  <c r="J508" i="6"/>
  <c r="P508" i="6"/>
  <c r="V508" i="6"/>
  <c r="I511" i="6"/>
  <c r="O511" i="6"/>
  <c r="U511" i="6"/>
  <c r="AA511" i="6"/>
  <c r="AA509" i="6" s="1"/>
  <c r="I513" i="6"/>
  <c r="O513" i="6"/>
  <c r="U513" i="6"/>
  <c r="AA513" i="6"/>
  <c r="H516" i="6"/>
  <c r="N516" i="6"/>
  <c r="N514" i="6" s="1"/>
  <c r="T516" i="6"/>
  <c r="Z516" i="6"/>
  <c r="Z514" i="6" s="1"/>
  <c r="H518" i="6"/>
  <c r="N518" i="6"/>
  <c r="T518" i="6"/>
  <c r="Z518" i="6"/>
  <c r="G521" i="6"/>
  <c r="M521" i="6"/>
  <c r="M519" i="6" s="1"/>
  <c r="S521" i="6"/>
  <c r="Y521" i="6"/>
  <c r="G523" i="6"/>
  <c r="M523" i="6"/>
  <c r="S523" i="6"/>
  <c r="Y523" i="6"/>
  <c r="F526" i="6"/>
  <c r="L526" i="6"/>
  <c r="R526" i="6"/>
  <c r="X526" i="6"/>
  <c r="X524" i="6" s="1"/>
  <c r="F528" i="6"/>
  <c r="L528" i="6"/>
  <c r="R528" i="6"/>
  <c r="X528" i="6"/>
  <c r="E531" i="6"/>
  <c r="K531" i="6"/>
  <c r="K529" i="6" s="1"/>
  <c r="Q531" i="6"/>
  <c r="W531" i="6"/>
  <c r="W529" i="6" s="1"/>
  <c r="E533" i="6"/>
  <c r="K533" i="6"/>
  <c r="Q533" i="6"/>
  <c r="W533" i="6"/>
  <c r="D536" i="6"/>
  <c r="J536" i="6"/>
  <c r="J534" i="6" s="1"/>
  <c r="P536" i="6"/>
  <c r="V536" i="6"/>
  <c r="D538" i="6"/>
  <c r="J538" i="6"/>
  <c r="P538" i="6"/>
  <c r="V538" i="6"/>
  <c r="I541" i="6"/>
  <c r="O541" i="6"/>
  <c r="U541" i="6"/>
  <c r="AA541" i="6"/>
  <c r="AA539" i="6" s="1"/>
  <c r="I543" i="6"/>
  <c r="O543" i="6"/>
  <c r="U543" i="6"/>
  <c r="AA543" i="6"/>
  <c r="H546" i="6"/>
  <c r="N546" i="6"/>
  <c r="N544" i="6" s="1"/>
  <c r="T546" i="6"/>
  <c r="Z546" i="6"/>
  <c r="Z544" i="6" s="1"/>
  <c r="H548" i="6"/>
  <c r="N548" i="6"/>
  <c r="T548" i="6"/>
  <c r="Z548" i="6"/>
  <c r="G551" i="6"/>
  <c r="M551" i="6"/>
  <c r="M549" i="6" s="1"/>
  <c r="S551" i="6"/>
  <c r="Y551" i="6"/>
  <c r="G553" i="6"/>
  <c r="M553" i="6"/>
  <c r="S553" i="6"/>
  <c r="Y553" i="6"/>
  <c r="F556" i="6"/>
  <c r="L556" i="6"/>
  <c r="R556" i="6"/>
  <c r="X556" i="6"/>
  <c r="X554" i="6" s="1"/>
  <c r="F558" i="6"/>
  <c r="L558" i="6"/>
  <c r="R558" i="6"/>
  <c r="X558" i="6"/>
  <c r="E561" i="6"/>
  <c r="K561" i="6"/>
  <c r="K559" i="6" s="1"/>
  <c r="Q561" i="6"/>
  <c r="W561" i="6"/>
  <c r="W559" i="6" s="1"/>
  <c r="E563" i="6"/>
  <c r="K563" i="6"/>
  <c r="Q563" i="6"/>
  <c r="W563" i="6"/>
  <c r="D566" i="6"/>
  <c r="J566" i="6"/>
  <c r="J564" i="6" s="1"/>
  <c r="P566" i="6"/>
  <c r="V566" i="6"/>
  <c r="D568" i="6"/>
  <c r="J568" i="6"/>
  <c r="P568" i="6"/>
  <c r="V568" i="6"/>
  <c r="I571" i="6"/>
  <c r="O571" i="6"/>
  <c r="U571" i="6"/>
  <c r="AA571" i="6"/>
  <c r="AA569" i="6" s="1"/>
  <c r="I573" i="6"/>
  <c r="O573" i="6"/>
  <c r="U573" i="6"/>
  <c r="AA573" i="6"/>
  <c r="H576" i="6"/>
  <c r="N576" i="6"/>
  <c r="N574" i="6" s="1"/>
  <c r="T576" i="6"/>
  <c r="Z576" i="6"/>
  <c r="Z574" i="6" s="1"/>
  <c r="H578" i="6"/>
  <c r="N578" i="6"/>
  <c r="T578" i="6"/>
  <c r="Z578" i="6"/>
  <c r="G581" i="6"/>
  <c r="M581" i="6"/>
  <c r="M579" i="6" s="1"/>
  <c r="S581" i="6"/>
  <c r="Y581" i="6"/>
  <c r="G583" i="6"/>
  <c r="M583" i="6"/>
  <c r="S583" i="6"/>
  <c r="Y583" i="6"/>
  <c r="F586" i="6"/>
  <c r="L586" i="6"/>
  <c r="R586" i="6"/>
  <c r="X586" i="6"/>
  <c r="X584" i="6" s="1"/>
  <c r="F588" i="6"/>
  <c r="L588" i="6"/>
  <c r="R588" i="6"/>
  <c r="X588" i="6"/>
  <c r="E591" i="6"/>
  <c r="K591" i="6"/>
  <c r="K589" i="6" s="1"/>
  <c r="Q591" i="6"/>
  <c r="W591" i="6"/>
  <c r="W589" i="6" s="1"/>
  <c r="E593" i="6"/>
  <c r="K593" i="6"/>
  <c r="Q593" i="6"/>
  <c r="W593" i="6"/>
  <c r="D596" i="6"/>
  <c r="J596" i="6"/>
  <c r="J594" i="6" s="1"/>
  <c r="P596" i="6"/>
  <c r="V596" i="6"/>
  <c r="D598" i="6"/>
  <c r="J598" i="6"/>
  <c r="P598" i="6"/>
  <c r="V598" i="6"/>
  <c r="I601" i="6"/>
  <c r="O601" i="6"/>
  <c r="U601" i="6"/>
  <c r="AA601" i="6"/>
  <c r="AA599" i="6" s="1"/>
  <c r="I603" i="6"/>
  <c r="O603" i="6"/>
  <c r="U603" i="6"/>
  <c r="AA603" i="6"/>
  <c r="H606" i="6"/>
  <c r="N606" i="6"/>
  <c r="N604" i="6" s="1"/>
  <c r="T606" i="6"/>
  <c r="Z606" i="6"/>
  <c r="Z604" i="6" s="1"/>
  <c r="H608" i="6"/>
  <c r="N608" i="6"/>
  <c r="T608" i="6"/>
  <c r="Z608" i="6"/>
  <c r="G611" i="6"/>
  <c r="M611" i="6"/>
  <c r="M609" i="6" s="1"/>
  <c r="S611" i="6"/>
  <c r="Y611" i="6"/>
  <c r="G613" i="6"/>
  <c r="M613" i="6"/>
  <c r="S613" i="6"/>
  <c r="Y613" i="6"/>
  <c r="F616" i="6"/>
  <c r="L616" i="6"/>
  <c r="R616" i="6"/>
  <c r="X616" i="6"/>
  <c r="X614" i="6" s="1"/>
  <c r="F618" i="6"/>
  <c r="L618" i="6"/>
  <c r="R618" i="6"/>
  <c r="X618" i="6"/>
  <c r="E621" i="6"/>
  <c r="K621" i="6"/>
  <c r="K619" i="6" s="1"/>
  <c r="Q621" i="6"/>
  <c r="W621" i="6"/>
  <c r="W619" i="6" s="1"/>
  <c r="E623" i="6"/>
  <c r="K623" i="6"/>
  <c r="Q623" i="6"/>
  <c r="W623" i="6"/>
  <c r="D626" i="6"/>
  <c r="J626" i="6"/>
  <c r="J624" i="6" s="1"/>
  <c r="P626" i="6"/>
  <c r="V626" i="6"/>
  <c r="D628" i="6"/>
  <c r="J628" i="6"/>
  <c r="P628" i="6"/>
  <c r="V628" i="6"/>
  <c r="I631" i="6"/>
  <c r="O631" i="6"/>
  <c r="U631" i="6"/>
  <c r="AA631" i="6"/>
  <c r="AA629" i="6" s="1"/>
  <c r="I633" i="6"/>
  <c r="O633" i="6"/>
  <c r="U633" i="6"/>
  <c r="AA633" i="6"/>
  <c r="H636" i="6"/>
  <c r="N636" i="6"/>
  <c r="N634" i="6" s="1"/>
  <c r="T636" i="6"/>
  <c r="Z636" i="6"/>
  <c r="Z634" i="6" s="1"/>
  <c r="H638" i="6"/>
  <c r="N638" i="6"/>
  <c r="T638" i="6"/>
  <c r="Z638" i="6"/>
  <c r="H9" i="7"/>
  <c r="N9" i="7"/>
  <c r="N7" i="7" s="1"/>
  <c r="T9" i="7"/>
  <c r="Z9" i="7"/>
  <c r="H11" i="7"/>
  <c r="N11" i="7"/>
  <c r="T11" i="7"/>
  <c r="Z11" i="7"/>
  <c r="G14" i="7"/>
  <c r="M14" i="7"/>
  <c r="S14" i="7"/>
  <c r="Y14" i="7"/>
  <c r="Y12" i="7" s="1"/>
  <c r="G16" i="7"/>
  <c r="M16" i="7"/>
  <c r="S16" i="7"/>
  <c r="Y16" i="7"/>
  <c r="F19" i="7"/>
  <c r="L19" i="7"/>
  <c r="L17" i="7" s="1"/>
  <c r="R19" i="7"/>
  <c r="X19" i="7"/>
  <c r="X17" i="7" s="1"/>
  <c r="F21" i="7"/>
  <c r="L21" i="7"/>
  <c r="R21" i="7"/>
  <c r="Y21" i="7"/>
  <c r="E24" i="7"/>
  <c r="L24" i="7"/>
  <c r="L22" i="7" s="1"/>
  <c r="T24" i="7"/>
  <c r="D26" i="7"/>
  <c r="L26" i="7"/>
  <c r="X26" i="7"/>
  <c r="F15" i="3"/>
  <c r="F16" i="4"/>
  <c r="D18" i="4"/>
  <c r="F22" i="4"/>
  <c r="D24" i="4"/>
  <c r="F28" i="4"/>
  <c r="D20" i="5"/>
  <c r="F24" i="5"/>
  <c r="F27" i="5"/>
  <c r="F31" i="5"/>
  <c r="D36" i="5"/>
  <c r="F45" i="5"/>
  <c r="F48" i="5"/>
  <c r="D53" i="5"/>
  <c r="F61" i="5"/>
  <c r="F64" i="5"/>
  <c r="D71" i="5"/>
  <c r="F75" i="5"/>
  <c r="F78" i="5"/>
  <c r="D80" i="5"/>
  <c r="F81" i="5"/>
  <c r="D87" i="5"/>
  <c r="F91" i="5"/>
  <c r="F94" i="5"/>
  <c r="F9" i="6"/>
  <c r="L9" i="6"/>
  <c r="L7" i="6" s="1"/>
  <c r="R9" i="6"/>
  <c r="X9" i="6"/>
  <c r="F11" i="6"/>
  <c r="L11" i="6"/>
  <c r="R11" i="6"/>
  <c r="X11" i="6"/>
  <c r="E14" i="6"/>
  <c r="K14" i="6"/>
  <c r="Q14" i="6"/>
  <c r="W14" i="6"/>
  <c r="E16" i="6"/>
  <c r="K16" i="6"/>
  <c r="Q16" i="6"/>
  <c r="W16" i="6"/>
  <c r="D19" i="6"/>
  <c r="J19" i="6"/>
  <c r="P19" i="6"/>
  <c r="V19" i="6"/>
  <c r="V17" i="6" s="1"/>
  <c r="D21" i="6"/>
  <c r="J21" i="6"/>
  <c r="P21" i="6"/>
  <c r="V21" i="6"/>
  <c r="I24" i="6"/>
  <c r="O24" i="6"/>
  <c r="O22" i="6" s="1"/>
  <c r="U24" i="6"/>
  <c r="AA24" i="6"/>
  <c r="I26" i="6"/>
  <c r="O26" i="6"/>
  <c r="U26" i="6"/>
  <c r="AA26" i="6"/>
  <c r="H29" i="6"/>
  <c r="N29" i="6"/>
  <c r="T29" i="6"/>
  <c r="Z29" i="6"/>
  <c r="H31" i="6"/>
  <c r="N31" i="6"/>
  <c r="T31" i="6"/>
  <c r="Z31" i="6"/>
  <c r="G34" i="6"/>
  <c r="M34" i="6"/>
  <c r="S34" i="6"/>
  <c r="Y34" i="6"/>
  <c r="Y32" i="6" s="1"/>
  <c r="G36" i="6"/>
  <c r="M36" i="6"/>
  <c r="S36" i="6"/>
  <c r="Y36" i="6"/>
  <c r="F39" i="6"/>
  <c r="L39" i="6"/>
  <c r="L37" i="6" s="1"/>
  <c r="R39" i="6"/>
  <c r="X39" i="6"/>
  <c r="F41" i="6"/>
  <c r="L41" i="6"/>
  <c r="R41" i="6"/>
  <c r="X41" i="6"/>
  <c r="E44" i="6"/>
  <c r="K44" i="6"/>
  <c r="Q44" i="6"/>
  <c r="W44" i="6"/>
  <c r="E46" i="6"/>
  <c r="K46" i="6"/>
  <c r="Q46" i="6"/>
  <c r="W46" i="6"/>
  <c r="D49" i="6"/>
  <c r="J49" i="6"/>
  <c r="P49" i="6"/>
  <c r="V49" i="6"/>
  <c r="V47" i="6" s="1"/>
  <c r="D51" i="6"/>
  <c r="J51" i="6"/>
  <c r="P51" i="6"/>
  <c r="V51" i="6"/>
  <c r="I54" i="6"/>
  <c r="O54" i="6"/>
  <c r="O52" i="6" s="1"/>
  <c r="U54" i="6"/>
  <c r="AA54" i="6"/>
  <c r="I56" i="6"/>
  <c r="O56" i="6"/>
  <c r="U56" i="6"/>
  <c r="AA56" i="6"/>
  <c r="H59" i="6"/>
  <c r="N59" i="6"/>
  <c r="T59" i="6"/>
  <c r="Z59" i="6"/>
  <c r="H61" i="6"/>
  <c r="N61" i="6"/>
  <c r="T61" i="6"/>
  <c r="Z61" i="6"/>
  <c r="G64" i="6"/>
  <c r="M64" i="6"/>
  <c r="S64" i="6"/>
  <c r="Y64" i="6"/>
  <c r="Y62" i="6" s="1"/>
  <c r="G66" i="6"/>
  <c r="M66" i="6"/>
  <c r="S66" i="6"/>
  <c r="Y66" i="6"/>
  <c r="F69" i="6"/>
  <c r="L69" i="6"/>
  <c r="L67" i="6" s="1"/>
  <c r="R69" i="6"/>
  <c r="X69" i="6"/>
  <c r="F71" i="6"/>
  <c r="L71" i="6"/>
  <c r="R71" i="6"/>
  <c r="X71" i="6"/>
  <c r="E74" i="6"/>
  <c r="K74" i="6"/>
  <c r="Q74" i="6"/>
  <c r="W74" i="6"/>
  <c r="E76" i="6"/>
  <c r="K76" i="6"/>
  <c r="Q76" i="6"/>
  <c r="W76" i="6"/>
  <c r="D79" i="6"/>
  <c r="J79" i="6"/>
  <c r="P79" i="6"/>
  <c r="V79" i="6"/>
  <c r="V77" i="6" s="1"/>
  <c r="D81" i="6"/>
  <c r="J81" i="6"/>
  <c r="P81" i="6"/>
  <c r="V81" i="6"/>
  <c r="I84" i="6"/>
  <c r="O84" i="6"/>
  <c r="O82" i="6" s="1"/>
  <c r="U84" i="6"/>
  <c r="AA84" i="6"/>
  <c r="I86" i="6"/>
  <c r="O86" i="6"/>
  <c r="U86" i="6"/>
  <c r="AA86" i="6"/>
  <c r="H89" i="6"/>
  <c r="N89" i="6"/>
  <c r="T89" i="6"/>
  <c r="Z89" i="6"/>
  <c r="H91" i="6"/>
  <c r="N91" i="6"/>
  <c r="T91" i="6"/>
  <c r="Z91" i="6"/>
  <c r="G94" i="6"/>
  <c r="M94" i="6"/>
  <c r="S94" i="6"/>
  <c r="Y94" i="6"/>
  <c r="Y92" i="6" s="1"/>
  <c r="G96" i="6"/>
  <c r="M96" i="6"/>
  <c r="S96" i="6"/>
  <c r="Y96" i="6"/>
  <c r="F99" i="6"/>
  <c r="L99" i="6"/>
  <c r="L97" i="6" s="1"/>
  <c r="R99" i="6"/>
  <c r="X99" i="6"/>
  <c r="F101" i="6"/>
  <c r="L101" i="6"/>
  <c r="R101" i="6"/>
  <c r="X101" i="6"/>
  <c r="E104" i="6"/>
  <c r="K104" i="6"/>
  <c r="Q104" i="6"/>
  <c r="W104" i="6"/>
  <c r="E106" i="6"/>
  <c r="K106" i="6"/>
  <c r="Q106" i="6"/>
  <c r="W106" i="6"/>
  <c r="D109" i="6"/>
  <c r="J109" i="6"/>
  <c r="P109" i="6"/>
  <c r="V109" i="6"/>
  <c r="V107" i="6" s="1"/>
  <c r="D111" i="6"/>
  <c r="J111" i="6"/>
  <c r="P111" i="6"/>
  <c r="V111" i="6"/>
  <c r="I114" i="6"/>
  <c r="O114" i="6"/>
  <c r="O112" i="6" s="1"/>
  <c r="U114" i="6"/>
  <c r="AA114" i="6"/>
  <c r="I116" i="6"/>
  <c r="O116" i="6"/>
  <c r="U116" i="6"/>
  <c r="AA116" i="6"/>
  <c r="H119" i="6"/>
  <c r="N119" i="6"/>
  <c r="T119" i="6"/>
  <c r="Z119" i="6"/>
  <c r="H121" i="6"/>
  <c r="N121" i="6"/>
  <c r="T121" i="6"/>
  <c r="Z121" i="6"/>
  <c r="G124" i="6"/>
  <c r="M124" i="6"/>
  <c r="S124" i="6"/>
  <c r="Y124" i="6"/>
  <c r="Y122" i="6" s="1"/>
  <c r="G126" i="6"/>
  <c r="M126" i="6"/>
  <c r="S126" i="6"/>
  <c r="Y126" i="6"/>
  <c r="F129" i="6"/>
  <c r="L129" i="6"/>
  <c r="L127" i="6" s="1"/>
  <c r="R129" i="6"/>
  <c r="X129" i="6"/>
  <c r="F131" i="6"/>
  <c r="L131" i="6"/>
  <c r="R131" i="6"/>
  <c r="X131" i="6"/>
  <c r="E134" i="6"/>
  <c r="K134" i="6"/>
  <c r="Q134" i="6"/>
  <c r="W134" i="6"/>
  <c r="E136" i="6"/>
  <c r="K136" i="6"/>
  <c r="Q136" i="6"/>
  <c r="W136" i="6"/>
  <c r="D139" i="6"/>
  <c r="J139" i="6"/>
  <c r="P139" i="6"/>
  <c r="V139" i="6"/>
  <c r="V137" i="6" s="1"/>
  <c r="D141" i="6"/>
  <c r="J141" i="6"/>
  <c r="P141" i="6"/>
  <c r="V141" i="6"/>
  <c r="I144" i="6"/>
  <c r="O144" i="6"/>
  <c r="O142" i="6" s="1"/>
  <c r="U144" i="6"/>
  <c r="AA144" i="6"/>
  <c r="I146" i="6"/>
  <c r="O146" i="6"/>
  <c r="U146" i="6"/>
  <c r="AA146" i="6"/>
  <c r="H149" i="6"/>
  <c r="N149" i="6"/>
  <c r="T149" i="6"/>
  <c r="Z149" i="6"/>
  <c r="H151" i="6"/>
  <c r="N151" i="6"/>
  <c r="T151" i="6"/>
  <c r="Z151" i="6"/>
  <c r="G154" i="6"/>
  <c r="M154" i="6"/>
  <c r="S154" i="6"/>
  <c r="Y154" i="6"/>
  <c r="Y152" i="6" s="1"/>
  <c r="G156" i="6"/>
  <c r="M156" i="6"/>
  <c r="S156" i="6"/>
  <c r="Y156" i="6"/>
  <c r="F159" i="6"/>
  <c r="L159" i="6"/>
  <c r="L157" i="6" s="1"/>
  <c r="R159" i="6"/>
  <c r="X159" i="6"/>
  <c r="F161" i="6"/>
  <c r="L161" i="6"/>
  <c r="R161" i="6"/>
  <c r="X161" i="6"/>
  <c r="E168" i="6"/>
  <c r="K168" i="6"/>
  <c r="Q168" i="6"/>
  <c r="W168" i="6"/>
  <c r="E170" i="6"/>
  <c r="K170" i="6"/>
  <c r="Q170" i="6"/>
  <c r="W170" i="6"/>
  <c r="D173" i="6"/>
  <c r="J173" i="6"/>
  <c r="P173" i="6"/>
  <c r="V173" i="6"/>
  <c r="V171" i="6" s="1"/>
  <c r="D175" i="6"/>
  <c r="J175" i="6"/>
  <c r="P175" i="6"/>
  <c r="V175" i="6"/>
  <c r="I178" i="6"/>
  <c r="O178" i="6"/>
  <c r="O176" i="6" s="1"/>
  <c r="U178" i="6"/>
  <c r="AA178" i="6"/>
  <c r="I180" i="6"/>
  <c r="O180" i="6"/>
  <c r="U180" i="6"/>
  <c r="AA180" i="6"/>
  <c r="H183" i="6"/>
  <c r="N183" i="6"/>
  <c r="T183" i="6"/>
  <c r="Z183" i="6"/>
  <c r="H185" i="6"/>
  <c r="N185" i="6"/>
  <c r="T185" i="6"/>
  <c r="Z185" i="6"/>
  <c r="G188" i="6"/>
  <c r="M188" i="6"/>
  <c r="S188" i="6"/>
  <c r="Y188" i="6"/>
  <c r="Y186" i="6" s="1"/>
  <c r="G190" i="6"/>
  <c r="M190" i="6"/>
  <c r="S190" i="6"/>
  <c r="Y190" i="6"/>
  <c r="F193" i="6"/>
  <c r="L193" i="6"/>
  <c r="L191" i="6" s="1"/>
  <c r="R193" i="6"/>
  <c r="X193" i="6"/>
  <c r="F195" i="6"/>
  <c r="L195" i="6"/>
  <c r="R195" i="6"/>
  <c r="X195" i="6"/>
  <c r="E198" i="6"/>
  <c r="K198" i="6"/>
  <c r="Q198" i="6"/>
  <c r="W198" i="6"/>
  <c r="E200" i="6"/>
  <c r="K200" i="6"/>
  <c r="Q200" i="6"/>
  <c r="W200" i="6"/>
  <c r="D203" i="6"/>
  <c r="J203" i="6"/>
  <c r="P203" i="6"/>
  <c r="V203" i="6"/>
  <c r="V201" i="6" s="1"/>
  <c r="D205" i="6"/>
  <c r="J205" i="6"/>
  <c r="P205" i="6"/>
  <c r="V205" i="6"/>
  <c r="I208" i="6"/>
  <c r="O208" i="6"/>
  <c r="O206" i="6" s="1"/>
  <c r="U208" i="6"/>
  <c r="AA208" i="6"/>
  <c r="I210" i="6"/>
  <c r="O210" i="6"/>
  <c r="U210" i="6"/>
  <c r="AA210" i="6"/>
  <c r="H213" i="6"/>
  <c r="N213" i="6"/>
  <c r="T213" i="6"/>
  <c r="Z213" i="6"/>
  <c r="H215" i="6"/>
  <c r="N215" i="6"/>
  <c r="T215" i="6"/>
  <c r="Z215" i="6"/>
  <c r="G218" i="6"/>
  <c r="M218" i="6"/>
  <c r="S218" i="6"/>
  <c r="Y218" i="6"/>
  <c r="Y216" i="6" s="1"/>
  <c r="G220" i="6"/>
  <c r="M220" i="6"/>
  <c r="S220" i="6"/>
  <c r="Y220" i="6"/>
  <c r="F223" i="6"/>
  <c r="L223" i="6"/>
  <c r="L221" i="6" s="1"/>
  <c r="R223" i="6"/>
  <c r="X223" i="6"/>
  <c r="F225" i="6"/>
  <c r="L225" i="6"/>
  <c r="R225" i="6"/>
  <c r="X225" i="6"/>
  <c r="E228" i="6"/>
  <c r="K228" i="6"/>
  <c r="Q228" i="6"/>
  <c r="W228" i="6"/>
  <c r="E230" i="6"/>
  <c r="K230" i="6"/>
  <c r="Q230" i="6"/>
  <c r="W230" i="6"/>
  <c r="D233" i="6"/>
  <c r="J233" i="6"/>
  <c r="P233" i="6"/>
  <c r="V233" i="6"/>
  <c r="V231" i="6" s="1"/>
  <c r="D235" i="6"/>
  <c r="J235" i="6"/>
  <c r="P235" i="6"/>
  <c r="V235" i="6"/>
  <c r="I238" i="6"/>
  <c r="O238" i="6"/>
  <c r="O236" i="6" s="1"/>
  <c r="U238" i="6"/>
  <c r="AA238" i="6"/>
  <c r="I240" i="6"/>
  <c r="O240" i="6"/>
  <c r="U240" i="6"/>
  <c r="AA240" i="6"/>
  <c r="H243" i="6"/>
  <c r="N243" i="6"/>
  <c r="T243" i="6"/>
  <c r="Z243" i="6"/>
  <c r="H245" i="6"/>
  <c r="N245" i="6"/>
  <c r="T245" i="6"/>
  <c r="Z245" i="6"/>
  <c r="G248" i="6"/>
  <c r="M248" i="6"/>
  <c r="S248" i="6"/>
  <c r="Y248" i="6"/>
  <c r="Y246" i="6" s="1"/>
  <c r="G250" i="6"/>
  <c r="M250" i="6"/>
  <c r="S250" i="6"/>
  <c r="Y250" i="6"/>
  <c r="F253" i="6"/>
  <c r="L253" i="6"/>
  <c r="L251" i="6" s="1"/>
  <c r="R253" i="6"/>
  <c r="X253" i="6"/>
  <c r="F255" i="6"/>
  <c r="L255" i="6"/>
  <c r="R255" i="6"/>
  <c r="X255" i="6"/>
  <c r="E258" i="6"/>
  <c r="K258" i="6"/>
  <c r="Q258" i="6"/>
  <c r="W258" i="6"/>
  <c r="E260" i="6"/>
  <c r="K260" i="6"/>
  <c r="Q260" i="6"/>
  <c r="W260" i="6"/>
  <c r="D263" i="6"/>
  <c r="J263" i="6"/>
  <c r="P263" i="6"/>
  <c r="V263" i="6"/>
  <c r="V261" i="6" s="1"/>
  <c r="D265" i="6"/>
  <c r="J265" i="6"/>
  <c r="P265" i="6"/>
  <c r="V265" i="6"/>
  <c r="I268" i="6"/>
  <c r="O268" i="6"/>
  <c r="O266" i="6" s="1"/>
  <c r="U268" i="6"/>
  <c r="AA268" i="6"/>
  <c r="I270" i="6"/>
  <c r="O270" i="6"/>
  <c r="U270" i="6"/>
  <c r="AA270" i="6"/>
  <c r="H273" i="6"/>
  <c r="N273" i="6"/>
  <c r="T273" i="6"/>
  <c r="Z273" i="6"/>
  <c r="H275" i="6"/>
  <c r="N275" i="6"/>
  <c r="T275" i="6"/>
  <c r="Z275" i="6"/>
  <c r="G278" i="6"/>
  <c r="M278" i="6"/>
  <c r="S278" i="6"/>
  <c r="Y278" i="6"/>
  <c r="Y276" i="6" s="1"/>
  <c r="G280" i="6"/>
  <c r="M280" i="6"/>
  <c r="S280" i="6"/>
  <c r="Y280" i="6"/>
  <c r="F283" i="6"/>
  <c r="L283" i="6"/>
  <c r="L281" i="6" s="1"/>
  <c r="R283" i="6"/>
  <c r="X283" i="6"/>
  <c r="F285" i="6"/>
  <c r="L285" i="6"/>
  <c r="R285" i="6"/>
  <c r="X285" i="6"/>
  <c r="E288" i="6"/>
  <c r="K288" i="6"/>
  <c r="Q288" i="6"/>
  <c r="W288" i="6"/>
  <c r="E290" i="6"/>
  <c r="K290" i="6"/>
  <c r="Q290" i="6"/>
  <c r="W290" i="6"/>
  <c r="D293" i="6"/>
  <c r="J293" i="6"/>
  <c r="P293" i="6"/>
  <c r="V293" i="6"/>
  <c r="V291" i="6" s="1"/>
  <c r="D295" i="6"/>
  <c r="J295" i="6"/>
  <c r="P295" i="6"/>
  <c r="V295" i="6"/>
  <c r="I298" i="6"/>
  <c r="O298" i="6"/>
  <c r="O296" i="6" s="1"/>
  <c r="U298" i="6"/>
  <c r="AA298" i="6"/>
  <c r="I300" i="6"/>
  <c r="O300" i="6"/>
  <c r="U300" i="6"/>
  <c r="AA300" i="6"/>
  <c r="H303" i="6"/>
  <c r="N303" i="6"/>
  <c r="T303" i="6"/>
  <c r="Z303" i="6"/>
  <c r="H305" i="6"/>
  <c r="N305" i="6"/>
  <c r="T305" i="6"/>
  <c r="Z305" i="6"/>
  <c r="G308" i="6"/>
  <c r="M308" i="6"/>
  <c r="S308" i="6"/>
  <c r="Y308" i="6"/>
  <c r="Y306" i="6" s="1"/>
  <c r="G310" i="6"/>
  <c r="M310" i="6"/>
  <c r="S310" i="6"/>
  <c r="Y310" i="6"/>
  <c r="F313" i="6"/>
  <c r="L313" i="6"/>
  <c r="L311" i="6" s="1"/>
  <c r="R313" i="6"/>
  <c r="X313" i="6"/>
  <c r="F315" i="6"/>
  <c r="L315" i="6"/>
  <c r="R315" i="6"/>
  <c r="X315" i="6"/>
  <c r="E318" i="6"/>
  <c r="K318" i="6"/>
  <c r="Q318" i="6"/>
  <c r="W318" i="6"/>
  <c r="E320" i="6"/>
  <c r="K320" i="6"/>
  <c r="Q320" i="6"/>
  <c r="W320" i="6"/>
  <c r="J327" i="6"/>
  <c r="P327" i="6"/>
  <c r="V327" i="6"/>
  <c r="D329" i="6"/>
  <c r="D325" i="6" s="1"/>
  <c r="J329" i="6"/>
  <c r="P329" i="6"/>
  <c r="V329" i="6"/>
  <c r="I332" i="6"/>
  <c r="O332" i="6"/>
  <c r="U332" i="6"/>
  <c r="U330" i="6" s="1"/>
  <c r="AA332" i="6"/>
  <c r="I334" i="6"/>
  <c r="O334" i="6"/>
  <c r="U334" i="6"/>
  <c r="AA334" i="6"/>
  <c r="H337" i="6"/>
  <c r="H335" i="6" s="1"/>
  <c r="N337" i="6"/>
  <c r="T337" i="6"/>
  <c r="Z337" i="6"/>
  <c r="H339" i="6"/>
  <c r="N339" i="6"/>
  <c r="T339" i="6"/>
  <c r="Z339" i="6"/>
  <c r="G342" i="6"/>
  <c r="M342" i="6"/>
  <c r="S342" i="6"/>
  <c r="Y342" i="6"/>
  <c r="G344" i="6"/>
  <c r="M344" i="6"/>
  <c r="S344" i="6"/>
  <c r="Y344" i="6"/>
  <c r="F347" i="6"/>
  <c r="L347" i="6"/>
  <c r="R347" i="6"/>
  <c r="R345" i="6" s="1"/>
  <c r="X347" i="6"/>
  <c r="F349" i="6"/>
  <c r="L349" i="6"/>
  <c r="R349" i="6"/>
  <c r="X349" i="6"/>
  <c r="E352" i="6"/>
  <c r="E350" i="6" s="1"/>
  <c r="K352" i="6"/>
  <c r="Q352" i="6"/>
  <c r="W352" i="6"/>
  <c r="E354" i="6"/>
  <c r="K354" i="6"/>
  <c r="Q354" i="6"/>
  <c r="W354" i="6"/>
  <c r="D357" i="6"/>
  <c r="J357" i="6"/>
  <c r="P357" i="6"/>
  <c r="V357" i="6"/>
  <c r="D359" i="6"/>
  <c r="J359" i="6"/>
  <c r="P359" i="6"/>
  <c r="V359" i="6"/>
  <c r="I362" i="6"/>
  <c r="O362" i="6"/>
  <c r="U362" i="6"/>
  <c r="U360" i="6" s="1"/>
  <c r="AA362" i="6"/>
  <c r="I364" i="6"/>
  <c r="O364" i="6"/>
  <c r="U364" i="6"/>
  <c r="AA364" i="6"/>
  <c r="H367" i="6"/>
  <c r="H365" i="6" s="1"/>
  <c r="N367" i="6"/>
  <c r="T367" i="6"/>
  <c r="Z367" i="6"/>
  <c r="H369" i="6"/>
  <c r="N369" i="6"/>
  <c r="T369" i="6"/>
  <c r="Z369" i="6"/>
  <c r="G372" i="6"/>
  <c r="M372" i="6"/>
  <c r="S372" i="6"/>
  <c r="Y372" i="6"/>
  <c r="G374" i="6"/>
  <c r="M374" i="6"/>
  <c r="S374" i="6"/>
  <c r="Y374" i="6"/>
  <c r="F377" i="6"/>
  <c r="L377" i="6"/>
  <c r="R377" i="6"/>
  <c r="R375" i="6" s="1"/>
  <c r="X377" i="6"/>
  <c r="F379" i="6"/>
  <c r="L379" i="6"/>
  <c r="R379" i="6"/>
  <c r="X379" i="6"/>
  <c r="E382" i="6"/>
  <c r="E380" i="6" s="1"/>
  <c r="K382" i="6"/>
  <c r="Q382" i="6"/>
  <c r="W382" i="6"/>
  <c r="E384" i="6"/>
  <c r="K384" i="6"/>
  <c r="Q384" i="6"/>
  <c r="W384" i="6"/>
  <c r="D387" i="6"/>
  <c r="J387" i="6"/>
  <c r="P387" i="6"/>
  <c r="V387" i="6"/>
  <c r="D389" i="6"/>
  <c r="J389" i="6"/>
  <c r="P389" i="6"/>
  <c r="V389" i="6"/>
  <c r="I392" i="6"/>
  <c r="O392" i="6"/>
  <c r="U392" i="6"/>
  <c r="U390" i="6" s="1"/>
  <c r="AA392" i="6"/>
  <c r="I394" i="6"/>
  <c r="O394" i="6"/>
  <c r="U394" i="6"/>
  <c r="AA394" i="6"/>
  <c r="H397" i="6"/>
  <c r="H395" i="6" s="1"/>
  <c r="N397" i="6"/>
  <c r="T397" i="6"/>
  <c r="Z397" i="6"/>
  <c r="H399" i="6"/>
  <c r="N399" i="6"/>
  <c r="T399" i="6"/>
  <c r="Z399" i="6"/>
  <c r="G402" i="6"/>
  <c r="M402" i="6"/>
  <c r="S402" i="6"/>
  <c r="Y402" i="6"/>
  <c r="G404" i="6"/>
  <c r="M404" i="6"/>
  <c r="S404" i="6"/>
  <c r="Y404" i="6"/>
  <c r="F407" i="6"/>
  <c r="L407" i="6"/>
  <c r="R407" i="6"/>
  <c r="R405" i="6" s="1"/>
  <c r="X407" i="6"/>
  <c r="F409" i="6"/>
  <c r="L409" i="6"/>
  <c r="R409" i="6"/>
  <c r="X409" i="6"/>
  <c r="E412" i="6"/>
  <c r="E410" i="6" s="1"/>
  <c r="K412" i="6"/>
  <c r="Q412" i="6"/>
  <c r="W412" i="6"/>
  <c r="E414" i="6"/>
  <c r="K414" i="6"/>
  <c r="Q414" i="6"/>
  <c r="W414" i="6"/>
  <c r="D417" i="6"/>
  <c r="J417" i="6"/>
  <c r="P417" i="6"/>
  <c r="V417" i="6"/>
  <c r="D419" i="6"/>
  <c r="J419" i="6"/>
  <c r="P419" i="6"/>
  <c r="V419" i="6"/>
  <c r="I422" i="6"/>
  <c r="O422" i="6"/>
  <c r="U422" i="6"/>
  <c r="U420" i="6" s="1"/>
  <c r="AA422" i="6"/>
  <c r="I424" i="6"/>
  <c r="O424" i="6"/>
  <c r="U424" i="6"/>
  <c r="AA424" i="6"/>
  <c r="H427" i="6"/>
  <c r="H425" i="6" s="1"/>
  <c r="N427" i="6"/>
  <c r="T427" i="6"/>
  <c r="Z427" i="6"/>
  <c r="H429" i="6"/>
  <c r="N429" i="6"/>
  <c r="T429" i="6"/>
  <c r="Z429" i="6"/>
  <c r="G432" i="6"/>
  <c r="M432" i="6"/>
  <c r="S432" i="6"/>
  <c r="Y432" i="6"/>
  <c r="G434" i="6"/>
  <c r="M434" i="6"/>
  <c r="S434" i="6"/>
  <c r="Y434" i="6"/>
  <c r="F437" i="6"/>
  <c r="L437" i="6"/>
  <c r="R437" i="6"/>
  <c r="R435" i="6" s="1"/>
  <c r="X437" i="6"/>
  <c r="F439" i="6"/>
  <c r="L439" i="6"/>
  <c r="R439" i="6"/>
  <c r="X439" i="6"/>
  <c r="E442" i="6"/>
  <c r="E440" i="6" s="1"/>
  <c r="K442" i="6"/>
  <c r="Q442" i="6"/>
  <c r="W442" i="6"/>
  <c r="E444" i="6"/>
  <c r="K444" i="6"/>
  <c r="Q444" i="6"/>
  <c r="W444" i="6"/>
  <c r="D447" i="6"/>
  <c r="J447" i="6"/>
  <c r="P447" i="6"/>
  <c r="V447" i="6"/>
  <c r="D449" i="6"/>
  <c r="J449" i="6"/>
  <c r="P449" i="6"/>
  <c r="V449" i="6"/>
  <c r="I452" i="6"/>
  <c r="O452" i="6"/>
  <c r="U452" i="6"/>
  <c r="U450" i="6" s="1"/>
  <c r="AA452" i="6"/>
  <c r="I454" i="6"/>
  <c r="O454" i="6"/>
  <c r="U454" i="6"/>
  <c r="AA454" i="6"/>
  <c r="H457" i="6"/>
  <c r="H455" i="6" s="1"/>
  <c r="N457" i="6"/>
  <c r="T457" i="6"/>
  <c r="Z457" i="6"/>
  <c r="H459" i="6"/>
  <c r="N459" i="6"/>
  <c r="T459" i="6"/>
  <c r="Z459" i="6"/>
  <c r="G462" i="6"/>
  <c r="M462" i="6"/>
  <c r="S462" i="6"/>
  <c r="Y462" i="6"/>
  <c r="G464" i="6"/>
  <c r="M464" i="6"/>
  <c r="S464" i="6"/>
  <c r="Y464" i="6"/>
  <c r="F467" i="6"/>
  <c r="L467" i="6"/>
  <c r="R467" i="6"/>
  <c r="R465" i="6" s="1"/>
  <c r="X467" i="6"/>
  <c r="F469" i="6"/>
  <c r="L469" i="6"/>
  <c r="R469" i="6"/>
  <c r="X469" i="6"/>
  <c r="E472" i="6"/>
  <c r="E470" i="6" s="1"/>
  <c r="K472" i="6"/>
  <c r="Q472" i="6"/>
  <c r="W472" i="6"/>
  <c r="E474" i="6"/>
  <c r="K474" i="6"/>
  <c r="Q474" i="6"/>
  <c r="W474" i="6"/>
  <c r="D477" i="6"/>
  <c r="J477" i="6"/>
  <c r="P477" i="6"/>
  <c r="V477" i="6"/>
  <c r="D479" i="6"/>
  <c r="J479" i="6"/>
  <c r="P479" i="6"/>
  <c r="V479" i="6"/>
  <c r="I486" i="6"/>
  <c r="O486" i="6"/>
  <c r="U486" i="6"/>
  <c r="U484" i="6" s="1"/>
  <c r="AA486" i="6"/>
  <c r="I488" i="6"/>
  <c r="O488" i="6"/>
  <c r="U488" i="6"/>
  <c r="AA488" i="6"/>
  <c r="H491" i="6"/>
  <c r="H489" i="6" s="1"/>
  <c r="N491" i="6"/>
  <c r="T491" i="6"/>
  <c r="Z491" i="6"/>
  <c r="H493" i="6"/>
  <c r="N493" i="6"/>
  <c r="T493" i="6"/>
  <c r="Z493" i="6"/>
  <c r="G496" i="6"/>
  <c r="M496" i="6"/>
  <c r="S496" i="6"/>
  <c r="Y496" i="6"/>
  <c r="G498" i="6"/>
  <c r="M498" i="6"/>
  <c r="S498" i="6"/>
  <c r="Y498" i="6"/>
  <c r="F501" i="6"/>
  <c r="L501" i="6"/>
  <c r="R501" i="6"/>
  <c r="R499" i="6" s="1"/>
  <c r="X501" i="6"/>
  <c r="F503" i="6"/>
  <c r="L503" i="6"/>
  <c r="R503" i="6"/>
  <c r="X503" i="6"/>
  <c r="E506" i="6"/>
  <c r="E504" i="6" s="1"/>
  <c r="K506" i="6"/>
  <c r="Q506" i="6"/>
  <c r="W506" i="6"/>
  <c r="E508" i="6"/>
  <c r="K508" i="6"/>
  <c r="Q508" i="6"/>
  <c r="W508" i="6"/>
  <c r="D511" i="6"/>
  <c r="J511" i="6"/>
  <c r="P511" i="6"/>
  <c r="V511" i="6"/>
  <c r="D513" i="6"/>
  <c r="J513" i="6"/>
  <c r="P513" i="6"/>
  <c r="V513" i="6"/>
  <c r="I516" i="6"/>
  <c r="O516" i="6"/>
  <c r="U516" i="6"/>
  <c r="U514" i="6" s="1"/>
  <c r="AA516" i="6"/>
  <c r="I518" i="6"/>
  <c r="O518" i="6"/>
  <c r="U518" i="6"/>
  <c r="AA518" i="6"/>
  <c r="H521" i="6"/>
  <c r="H519" i="6" s="1"/>
  <c r="N521" i="6"/>
  <c r="T521" i="6"/>
  <c r="Z521" i="6"/>
  <c r="H523" i="6"/>
  <c r="N523" i="6"/>
  <c r="T523" i="6"/>
  <c r="Z523" i="6"/>
  <c r="G526" i="6"/>
  <c r="M526" i="6"/>
  <c r="S526" i="6"/>
  <c r="Y526" i="6"/>
  <c r="G528" i="6"/>
  <c r="M528" i="6"/>
  <c r="S528" i="6"/>
  <c r="Y528" i="6"/>
  <c r="F531" i="6"/>
  <c r="L531" i="6"/>
  <c r="R531" i="6"/>
  <c r="R529" i="6" s="1"/>
  <c r="X531" i="6"/>
  <c r="F533" i="6"/>
  <c r="L533" i="6"/>
  <c r="R533" i="6"/>
  <c r="X533" i="6"/>
  <c r="E536" i="6"/>
  <c r="E534" i="6" s="1"/>
  <c r="K536" i="6"/>
  <c r="Q536" i="6"/>
  <c r="W536" i="6"/>
  <c r="E538" i="6"/>
  <c r="K538" i="6"/>
  <c r="Q538" i="6"/>
  <c r="W538" i="6"/>
  <c r="D541" i="6"/>
  <c r="J541" i="6"/>
  <c r="P541" i="6"/>
  <c r="V541" i="6"/>
  <c r="D543" i="6"/>
  <c r="J543" i="6"/>
  <c r="P543" i="6"/>
  <c r="V543" i="6"/>
  <c r="I546" i="6"/>
  <c r="O546" i="6"/>
  <c r="U546" i="6"/>
  <c r="U544" i="6" s="1"/>
  <c r="AA546" i="6"/>
  <c r="I548" i="6"/>
  <c r="O548" i="6"/>
  <c r="U548" i="6"/>
  <c r="AA548" i="6"/>
  <c r="H551" i="6"/>
  <c r="H549" i="6" s="1"/>
  <c r="N551" i="6"/>
  <c r="T551" i="6"/>
  <c r="Z551" i="6"/>
  <c r="H553" i="6"/>
  <c r="N553" i="6"/>
  <c r="T553" i="6"/>
  <c r="Z553" i="6"/>
  <c r="G556" i="6"/>
  <c r="M556" i="6"/>
  <c r="S556" i="6"/>
  <c r="Y556" i="6"/>
  <c r="G558" i="6"/>
  <c r="M558" i="6"/>
  <c r="S558" i="6"/>
  <c r="Y558" i="6"/>
  <c r="F561" i="6"/>
  <c r="L561" i="6"/>
  <c r="R561" i="6"/>
  <c r="R559" i="6" s="1"/>
  <c r="X561" i="6"/>
  <c r="F563" i="6"/>
  <c r="L563" i="6"/>
  <c r="R563" i="6"/>
  <c r="X563" i="6"/>
  <c r="E566" i="6"/>
  <c r="E564" i="6" s="1"/>
  <c r="K566" i="6"/>
  <c r="Q566" i="6"/>
  <c r="W566" i="6"/>
  <c r="E568" i="6"/>
  <c r="K568" i="6"/>
  <c r="Q568" i="6"/>
  <c r="W568" i="6"/>
  <c r="D571" i="6"/>
  <c r="J571" i="6"/>
  <c r="P571" i="6"/>
  <c r="V571" i="6"/>
  <c r="D573" i="6"/>
  <c r="J573" i="6"/>
  <c r="P573" i="6"/>
  <c r="V573" i="6"/>
  <c r="I576" i="6"/>
  <c r="O576" i="6"/>
  <c r="U576" i="6"/>
  <c r="U574" i="6" s="1"/>
  <c r="AA576" i="6"/>
  <c r="I578" i="6"/>
  <c r="O578" i="6"/>
  <c r="U578" i="6"/>
  <c r="AA578" i="6"/>
  <c r="H581" i="6"/>
  <c r="H579" i="6" s="1"/>
  <c r="N581" i="6"/>
  <c r="T581" i="6"/>
  <c r="Z581" i="6"/>
  <c r="H583" i="6"/>
  <c r="N583" i="6"/>
  <c r="T583" i="6"/>
  <c r="Z583" i="6"/>
  <c r="G586" i="6"/>
  <c r="M586" i="6"/>
  <c r="S586" i="6"/>
  <c r="Y586" i="6"/>
  <c r="G588" i="6"/>
  <c r="M588" i="6"/>
  <c r="S588" i="6"/>
  <c r="Y588" i="6"/>
  <c r="F591" i="6"/>
  <c r="L591" i="6"/>
  <c r="R591" i="6"/>
  <c r="R589" i="6" s="1"/>
  <c r="X591" i="6"/>
  <c r="F593" i="6"/>
  <c r="L593" i="6"/>
  <c r="R593" i="6"/>
  <c r="X593" i="6"/>
  <c r="E596" i="6"/>
  <c r="E594" i="6" s="1"/>
  <c r="K596" i="6"/>
  <c r="Q596" i="6"/>
  <c r="W596" i="6"/>
  <c r="E598" i="6"/>
  <c r="K598" i="6"/>
  <c r="Q598" i="6"/>
  <c r="W598" i="6"/>
  <c r="D601" i="6"/>
  <c r="J601" i="6"/>
  <c r="P601" i="6"/>
  <c r="V601" i="6"/>
  <c r="D603" i="6"/>
  <c r="J603" i="6"/>
  <c r="P603" i="6"/>
  <c r="V603" i="6"/>
  <c r="I606" i="6"/>
  <c r="O606" i="6"/>
  <c r="U606" i="6"/>
  <c r="U604" i="6" s="1"/>
  <c r="AA606" i="6"/>
  <c r="I608" i="6"/>
  <c r="O608" i="6"/>
  <c r="U608" i="6"/>
  <c r="AA608" i="6"/>
  <c r="H611" i="6"/>
  <c r="H609" i="6" s="1"/>
  <c r="N611" i="6"/>
  <c r="T611" i="6"/>
  <c r="Z611" i="6"/>
  <c r="H613" i="6"/>
  <c r="N613" i="6"/>
  <c r="T613" i="6"/>
  <c r="Z613" i="6"/>
  <c r="G616" i="6"/>
  <c r="M616" i="6"/>
  <c r="S616" i="6"/>
  <c r="Y616" i="6"/>
  <c r="G618" i="6"/>
  <c r="M618" i="6"/>
  <c r="S618" i="6"/>
  <c r="Y618" i="6"/>
  <c r="F621" i="6"/>
  <c r="L621" i="6"/>
  <c r="R621" i="6"/>
  <c r="R619" i="6" s="1"/>
  <c r="X621" i="6"/>
  <c r="F623" i="6"/>
  <c r="L623" i="6"/>
  <c r="R623" i="6"/>
  <c r="X623" i="6"/>
  <c r="E626" i="6"/>
  <c r="E624" i="6" s="1"/>
  <c r="K626" i="6"/>
  <c r="Q626" i="6"/>
  <c r="W626" i="6"/>
  <c r="E628" i="6"/>
  <c r="K628" i="6"/>
  <c r="Q628" i="6"/>
  <c r="W628" i="6"/>
  <c r="D631" i="6"/>
  <c r="J631" i="6"/>
  <c r="P631" i="6"/>
  <c r="V631" i="6"/>
  <c r="D633" i="6"/>
  <c r="J633" i="6"/>
  <c r="P633" i="6"/>
  <c r="V633" i="6"/>
  <c r="I636" i="6"/>
  <c r="O636" i="6"/>
  <c r="U636" i="6"/>
  <c r="U634" i="6" s="1"/>
  <c r="AA636" i="6"/>
  <c r="I638" i="6"/>
  <c r="O638" i="6"/>
  <c r="U638" i="6"/>
  <c r="AA638" i="6"/>
  <c r="I9" i="7"/>
  <c r="I7" i="7" s="1"/>
  <c r="O9" i="7"/>
  <c r="U9" i="7"/>
  <c r="AA9" i="7"/>
  <c r="AA7" i="7" s="1"/>
  <c r="I11" i="7"/>
  <c r="O11" i="7"/>
  <c r="U11" i="7"/>
  <c r="AA11" i="7"/>
  <c r="H14" i="7"/>
  <c r="N14" i="7"/>
  <c r="N12" i="7" s="1"/>
  <c r="T14" i="7"/>
  <c r="Z14" i="7"/>
  <c r="H16" i="7"/>
  <c r="N16" i="7"/>
  <c r="T16" i="7"/>
  <c r="Z16" i="7"/>
  <c r="G19" i="7"/>
  <c r="M19" i="7"/>
  <c r="S19" i="7"/>
  <c r="S17" i="7" s="1"/>
  <c r="Y19" i="7"/>
  <c r="G21" i="7"/>
  <c r="M21" i="7"/>
  <c r="S21" i="7"/>
  <c r="AA21" i="7"/>
  <c r="F24" i="7"/>
  <c r="N24" i="7"/>
  <c r="N22" i="7" s="1"/>
  <c r="E26" i="7"/>
  <c r="F24" i="3"/>
  <c r="E10" i="2"/>
  <c r="E14" i="3"/>
  <c r="E20" i="3"/>
  <c r="E12" i="4"/>
  <c r="E18" i="4"/>
  <c r="E14" i="5"/>
  <c r="E20" i="5"/>
  <c r="G24" i="5"/>
  <c r="E30" i="5"/>
  <c r="G31" i="5"/>
  <c r="E36" i="5"/>
  <c r="G48" i="5"/>
  <c r="E53" i="5"/>
  <c r="G64" i="5"/>
  <c r="E71" i="5"/>
  <c r="G9" i="6"/>
  <c r="M9" i="6"/>
  <c r="S9" i="6"/>
  <c r="Y9" i="6"/>
  <c r="G11" i="6"/>
  <c r="M11" i="6"/>
  <c r="S11" i="6"/>
  <c r="Y11" i="6"/>
  <c r="F14" i="6"/>
  <c r="L14" i="6"/>
  <c r="R14" i="6"/>
  <c r="R12" i="6" s="1"/>
  <c r="X14" i="6"/>
  <c r="F16" i="6"/>
  <c r="L16" i="6"/>
  <c r="R16" i="6"/>
  <c r="X16" i="6"/>
  <c r="E19" i="6"/>
  <c r="E17" i="6" s="1"/>
  <c r="K19" i="6"/>
  <c r="Q19" i="6"/>
  <c r="W19" i="6"/>
  <c r="E21" i="6"/>
  <c r="K21" i="6"/>
  <c r="Q21" i="6"/>
  <c r="W21" i="6"/>
  <c r="D24" i="6"/>
  <c r="J24" i="6"/>
  <c r="P24" i="6"/>
  <c r="V24" i="6"/>
  <c r="D26" i="6"/>
  <c r="J26" i="6"/>
  <c r="P26" i="6"/>
  <c r="V26" i="6"/>
  <c r="I29" i="6"/>
  <c r="O29" i="6"/>
  <c r="U29" i="6"/>
  <c r="U27" i="6" s="1"/>
  <c r="AA29" i="6"/>
  <c r="I31" i="6"/>
  <c r="O31" i="6"/>
  <c r="U31" i="6"/>
  <c r="AA31" i="6"/>
  <c r="H34" i="6"/>
  <c r="H32" i="6" s="1"/>
  <c r="N34" i="6"/>
  <c r="T34" i="6"/>
  <c r="Z34" i="6"/>
  <c r="H36" i="6"/>
  <c r="N36" i="6"/>
  <c r="T36" i="6"/>
  <c r="Z36" i="6"/>
  <c r="G39" i="6"/>
  <c r="M39" i="6"/>
  <c r="S39" i="6"/>
  <c r="Y39" i="6"/>
  <c r="G41" i="6"/>
  <c r="M41" i="6"/>
  <c r="S41" i="6"/>
  <c r="Y41" i="6"/>
  <c r="F44" i="6"/>
  <c r="L44" i="6"/>
  <c r="R44" i="6"/>
  <c r="R42" i="6" s="1"/>
  <c r="X44" i="6"/>
  <c r="F46" i="6"/>
  <c r="L46" i="6"/>
  <c r="R46" i="6"/>
  <c r="X46" i="6"/>
  <c r="E49" i="6"/>
  <c r="E47" i="6" s="1"/>
  <c r="K49" i="6"/>
  <c r="Q49" i="6"/>
  <c r="W49" i="6"/>
  <c r="E51" i="6"/>
  <c r="K51" i="6"/>
  <c r="Q51" i="6"/>
  <c r="W51" i="6"/>
  <c r="D54" i="6"/>
  <c r="J54" i="6"/>
  <c r="P54" i="6"/>
  <c r="V54" i="6"/>
  <c r="D56" i="6"/>
  <c r="J56" i="6"/>
  <c r="P56" i="6"/>
  <c r="V56" i="6"/>
  <c r="I59" i="6"/>
  <c r="O59" i="6"/>
  <c r="U59" i="6"/>
  <c r="U57" i="6" s="1"/>
  <c r="AA59" i="6"/>
  <c r="I61" i="6"/>
  <c r="O61" i="6"/>
  <c r="U61" i="6"/>
  <c r="AA61" i="6"/>
  <c r="H64" i="6"/>
  <c r="H62" i="6" s="1"/>
  <c r="N64" i="6"/>
  <c r="T64" i="6"/>
  <c r="Z64" i="6"/>
  <c r="H66" i="6"/>
  <c r="N66" i="6"/>
  <c r="T66" i="6"/>
  <c r="Z66" i="6"/>
  <c r="G69" i="6"/>
  <c r="M69" i="6"/>
  <c r="S69" i="6"/>
  <c r="Y69" i="6"/>
  <c r="G71" i="6"/>
  <c r="M71" i="6"/>
  <c r="S71" i="6"/>
  <c r="Y71" i="6"/>
  <c r="F74" i="6"/>
  <c r="L74" i="6"/>
  <c r="R74" i="6"/>
  <c r="R72" i="6" s="1"/>
  <c r="X74" i="6"/>
  <c r="F76" i="6"/>
  <c r="L76" i="6"/>
  <c r="R76" i="6"/>
  <c r="X76" i="6"/>
  <c r="E79" i="6"/>
  <c r="E77" i="6" s="1"/>
  <c r="K79" i="6"/>
  <c r="Q79" i="6"/>
  <c r="W79" i="6"/>
  <c r="E81" i="6"/>
  <c r="K81" i="6"/>
  <c r="Q81" i="6"/>
  <c r="W81" i="6"/>
  <c r="D84" i="6"/>
  <c r="J84" i="6"/>
  <c r="P84" i="6"/>
  <c r="V84" i="6"/>
  <c r="D86" i="6"/>
  <c r="J86" i="6"/>
  <c r="P86" i="6"/>
  <c r="V86" i="6"/>
  <c r="I89" i="6"/>
  <c r="O89" i="6"/>
  <c r="U89" i="6"/>
  <c r="U87" i="6" s="1"/>
  <c r="AA89" i="6"/>
  <c r="I91" i="6"/>
  <c r="O91" i="6"/>
  <c r="U91" i="6"/>
  <c r="AA91" i="6"/>
  <c r="H94" i="6"/>
  <c r="H92" i="6" s="1"/>
  <c r="N94" i="6"/>
  <c r="T94" i="6"/>
  <c r="Z94" i="6"/>
  <c r="H96" i="6"/>
  <c r="N96" i="6"/>
  <c r="T96" i="6"/>
  <c r="Z96" i="6"/>
  <c r="G99" i="6"/>
  <c r="M99" i="6"/>
  <c r="S99" i="6"/>
  <c r="Y99" i="6"/>
  <c r="G101" i="6"/>
  <c r="M101" i="6"/>
  <c r="S101" i="6"/>
  <c r="Y101" i="6"/>
  <c r="F104" i="6"/>
  <c r="L104" i="6"/>
  <c r="R104" i="6"/>
  <c r="R102" i="6" s="1"/>
  <c r="X104" i="6"/>
  <c r="F106" i="6"/>
  <c r="L106" i="6"/>
  <c r="R106" i="6"/>
  <c r="X106" i="6"/>
  <c r="E109" i="6"/>
  <c r="E107" i="6" s="1"/>
  <c r="K109" i="6"/>
  <c r="Q109" i="6"/>
  <c r="W109" i="6"/>
  <c r="E111" i="6"/>
  <c r="K111" i="6"/>
  <c r="Q111" i="6"/>
  <c r="W111" i="6"/>
  <c r="D114" i="6"/>
  <c r="J114" i="6"/>
  <c r="P114" i="6"/>
  <c r="V114" i="6"/>
  <c r="D116" i="6"/>
  <c r="J116" i="6"/>
  <c r="P116" i="6"/>
  <c r="V116" i="6"/>
  <c r="I119" i="6"/>
  <c r="O119" i="6"/>
  <c r="U119" i="6"/>
  <c r="U117" i="6" s="1"/>
  <c r="AA119" i="6"/>
  <c r="I121" i="6"/>
  <c r="O121" i="6"/>
  <c r="U121" i="6"/>
  <c r="AA121" i="6"/>
  <c r="H124" i="6"/>
  <c r="H122" i="6" s="1"/>
  <c r="N124" i="6"/>
  <c r="T124" i="6"/>
  <c r="Z124" i="6"/>
  <c r="H126" i="6"/>
  <c r="N126" i="6"/>
  <c r="T126" i="6"/>
  <c r="Z126" i="6"/>
  <c r="G129" i="6"/>
  <c r="M129" i="6"/>
  <c r="S129" i="6"/>
  <c r="Y129" i="6"/>
  <c r="G131" i="6"/>
  <c r="M131" i="6"/>
  <c r="S131" i="6"/>
  <c r="Y131" i="6"/>
  <c r="F134" i="6"/>
  <c r="L134" i="6"/>
  <c r="R134" i="6"/>
  <c r="R132" i="6" s="1"/>
  <c r="X134" i="6"/>
  <c r="F136" i="6"/>
  <c r="L136" i="6"/>
  <c r="R136" i="6"/>
  <c r="X136" i="6"/>
  <c r="E139" i="6"/>
  <c r="E137" i="6" s="1"/>
  <c r="K139" i="6"/>
  <c r="Q139" i="6"/>
  <c r="W139" i="6"/>
  <c r="E141" i="6"/>
  <c r="K141" i="6"/>
  <c r="Q141" i="6"/>
  <c r="W141" i="6"/>
  <c r="D144" i="6"/>
  <c r="J144" i="6"/>
  <c r="P144" i="6"/>
  <c r="V144" i="6"/>
  <c r="D146" i="6"/>
  <c r="J146" i="6"/>
  <c r="P146" i="6"/>
  <c r="V146" i="6"/>
  <c r="I149" i="6"/>
  <c r="O149" i="6"/>
  <c r="U149" i="6"/>
  <c r="U147" i="6" s="1"/>
  <c r="AA149" i="6"/>
  <c r="I151" i="6"/>
  <c r="O151" i="6"/>
  <c r="U151" i="6"/>
  <c r="AA151" i="6"/>
  <c r="H154" i="6"/>
  <c r="H152" i="6" s="1"/>
  <c r="N154" i="6"/>
  <c r="T154" i="6"/>
  <c r="Z154" i="6"/>
  <c r="H156" i="6"/>
  <c r="N156" i="6"/>
  <c r="T156" i="6"/>
  <c r="Z156" i="6"/>
  <c r="G159" i="6"/>
  <c r="M159" i="6"/>
  <c r="S159" i="6"/>
  <c r="Y159" i="6"/>
  <c r="G161" i="6"/>
  <c r="M161" i="6"/>
  <c r="S161" i="6"/>
  <c r="Y161" i="6"/>
  <c r="F168" i="6"/>
  <c r="L168" i="6"/>
  <c r="R168" i="6"/>
  <c r="R166" i="6" s="1"/>
  <c r="X168" i="6"/>
  <c r="F170" i="6"/>
  <c r="L170" i="6"/>
  <c r="R170" i="6"/>
  <c r="X170" i="6"/>
  <c r="E173" i="6"/>
  <c r="E171" i="6" s="1"/>
  <c r="K173" i="6"/>
  <c r="Q173" i="6"/>
  <c r="W173" i="6"/>
  <c r="E175" i="6"/>
  <c r="K175" i="6"/>
  <c r="Q175" i="6"/>
  <c r="W175" i="6"/>
  <c r="D178" i="6"/>
  <c r="J178" i="6"/>
  <c r="P178" i="6"/>
  <c r="V178" i="6"/>
  <c r="D180" i="6"/>
  <c r="J180" i="6"/>
  <c r="P180" i="6"/>
  <c r="V180" i="6"/>
  <c r="I183" i="6"/>
  <c r="O183" i="6"/>
  <c r="U183" i="6"/>
  <c r="U181" i="6" s="1"/>
  <c r="AA183" i="6"/>
  <c r="I185" i="6"/>
  <c r="O185" i="6"/>
  <c r="U185" i="6"/>
  <c r="AA185" i="6"/>
  <c r="H188" i="6"/>
  <c r="H186" i="6" s="1"/>
  <c r="N188" i="6"/>
  <c r="T188" i="6"/>
  <c r="Z188" i="6"/>
  <c r="H190" i="6"/>
  <c r="N190" i="6"/>
  <c r="T190" i="6"/>
  <c r="Z190" i="6"/>
  <c r="G193" i="6"/>
  <c r="M193" i="6"/>
  <c r="S193" i="6"/>
  <c r="Y193" i="6"/>
  <c r="G195" i="6"/>
  <c r="M195" i="6"/>
  <c r="S195" i="6"/>
  <c r="Y195" i="6"/>
  <c r="F198" i="6"/>
  <c r="L198" i="6"/>
  <c r="R198" i="6"/>
  <c r="R196" i="6" s="1"/>
  <c r="X198" i="6"/>
  <c r="F200" i="6"/>
  <c r="L200" i="6"/>
  <c r="R200" i="6"/>
  <c r="X200" i="6"/>
  <c r="E203" i="6"/>
  <c r="E201" i="6" s="1"/>
  <c r="K203" i="6"/>
  <c r="Q203" i="6"/>
  <c r="W203" i="6"/>
  <c r="E205" i="6"/>
  <c r="K205" i="6"/>
  <c r="Q205" i="6"/>
  <c r="W205" i="6"/>
  <c r="D208" i="6"/>
  <c r="J208" i="6"/>
  <c r="P208" i="6"/>
  <c r="V208" i="6"/>
  <c r="D210" i="6"/>
  <c r="J210" i="6"/>
  <c r="P210" i="6"/>
  <c r="V210" i="6"/>
  <c r="I213" i="6"/>
  <c r="O213" i="6"/>
  <c r="U213" i="6"/>
  <c r="U211" i="6" s="1"/>
  <c r="AA213" i="6"/>
  <c r="I215" i="6"/>
  <c r="O215" i="6"/>
  <c r="U215" i="6"/>
  <c r="AA215" i="6"/>
  <c r="H218" i="6"/>
  <c r="H216" i="6" s="1"/>
  <c r="N218" i="6"/>
  <c r="T218" i="6"/>
  <c r="Z218" i="6"/>
  <c r="H220" i="6"/>
  <c r="N220" i="6"/>
  <c r="T220" i="6"/>
  <c r="Z220" i="6"/>
  <c r="G223" i="6"/>
  <c r="M223" i="6"/>
  <c r="S223" i="6"/>
  <c r="Y223" i="6"/>
  <c r="G225" i="6"/>
  <c r="M225" i="6"/>
  <c r="S225" i="6"/>
  <c r="Y225" i="6"/>
  <c r="F228" i="6"/>
  <c r="L228" i="6"/>
  <c r="R228" i="6"/>
  <c r="R226" i="6" s="1"/>
  <c r="X228" i="6"/>
  <c r="F230" i="6"/>
  <c r="L230" i="6"/>
  <c r="R230" i="6"/>
  <c r="X230" i="6"/>
  <c r="E233" i="6"/>
  <c r="E231" i="6" s="1"/>
  <c r="K233" i="6"/>
  <c r="Q233" i="6"/>
  <c r="W233" i="6"/>
  <c r="E235" i="6"/>
  <c r="K235" i="6"/>
  <c r="Q235" i="6"/>
  <c r="W235" i="6"/>
  <c r="D238" i="6"/>
  <c r="J238" i="6"/>
  <c r="P238" i="6"/>
  <c r="V238" i="6"/>
  <c r="D240" i="6"/>
  <c r="J240" i="6"/>
  <c r="P240" i="6"/>
  <c r="V240" i="6"/>
  <c r="I243" i="6"/>
  <c r="O243" i="6"/>
  <c r="U243" i="6"/>
  <c r="U241" i="6" s="1"/>
  <c r="AA243" i="6"/>
  <c r="I245" i="6"/>
  <c r="O245" i="6"/>
  <c r="U245" i="6"/>
  <c r="AA245" i="6"/>
  <c r="H248" i="6"/>
  <c r="H246" i="6" s="1"/>
  <c r="N248" i="6"/>
  <c r="T248" i="6"/>
  <c r="Z248" i="6"/>
  <c r="H250" i="6"/>
  <c r="N250" i="6"/>
  <c r="T250" i="6"/>
  <c r="Z250" i="6"/>
  <c r="G253" i="6"/>
  <c r="M253" i="6"/>
  <c r="S253" i="6"/>
  <c r="Y253" i="6"/>
  <c r="G255" i="6"/>
  <c r="M255" i="6"/>
  <c r="S255" i="6"/>
  <c r="Y255" i="6"/>
  <c r="F258" i="6"/>
  <c r="L258" i="6"/>
  <c r="R258" i="6"/>
  <c r="R256" i="6" s="1"/>
  <c r="X258" i="6"/>
  <c r="F260" i="6"/>
  <c r="L260" i="6"/>
  <c r="R260" i="6"/>
  <c r="X260" i="6"/>
  <c r="E263" i="6"/>
  <c r="E261" i="6" s="1"/>
  <c r="K263" i="6"/>
  <c r="Q263" i="6"/>
  <c r="W263" i="6"/>
  <c r="E265" i="6"/>
  <c r="K265" i="6"/>
  <c r="Q265" i="6"/>
  <c r="W265" i="6"/>
  <c r="D268" i="6"/>
  <c r="J268" i="6"/>
  <c r="P268" i="6"/>
  <c r="V268" i="6"/>
  <c r="D270" i="6"/>
  <c r="J270" i="6"/>
  <c r="P270" i="6"/>
  <c r="V270" i="6"/>
  <c r="I273" i="6"/>
  <c r="O273" i="6"/>
  <c r="U273" i="6"/>
  <c r="U271" i="6" s="1"/>
  <c r="AA273" i="6"/>
  <c r="I275" i="6"/>
  <c r="O275" i="6"/>
  <c r="U275" i="6"/>
  <c r="AA275" i="6"/>
  <c r="H278" i="6"/>
  <c r="H276" i="6" s="1"/>
  <c r="N278" i="6"/>
  <c r="T278" i="6"/>
  <c r="Z278" i="6"/>
  <c r="H280" i="6"/>
  <c r="N280" i="6"/>
  <c r="T280" i="6"/>
  <c r="Z280" i="6"/>
  <c r="G283" i="6"/>
  <c r="M283" i="6"/>
  <c r="S283" i="6"/>
  <c r="Y283" i="6"/>
  <c r="G285" i="6"/>
  <c r="M285" i="6"/>
  <c r="S285" i="6"/>
  <c r="Y285" i="6"/>
  <c r="F288" i="6"/>
  <c r="L288" i="6"/>
  <c r="R288" i="6"/>
  <c r="R286" i="6" s="1"/>
  <c r="X288" i="6"/>
  <c r="F290" i="6"/>
  <c r="L290" i="6"/>
  <c r="R290" i="6"/>
  <c r="X290" i="6"/>
  <c r="E293" i="6"/>
  <c r="E291" i="6" s="1"/>
  <c r="K293" i="6"/>
  <c r="Q293" i="6"/>
  <c r="W293" i="6"/>
  <c r="E295" i="6"/>
  <c r="K295" i="6"/>
  <c r="Q295" i="6"/>
  <c r="W295" i="6"/>
  <c r="D298" i="6"/>
  <c r="J298" i="6"/>
  <c r="P298" i="6"/>
  <c r="V298" i="6"/>
  <c r="D300" i="6"/>
  <c r="J300" i="6"/>
  <c r="P300" i="6"/>
  <c r="V300" i="6"/>
  <c r="I303" i="6"/>
  <c r="O303" i="6"/>
  <c r="U303" i="6"/>
  <c r="U301" i="6" s="1"/>
  <c r="AA303" i="6"/>
  <c r="I305" i="6"/>
  <c r="O305" i="6"/>
  <c r="U305" i="6"/>
  <c r="AA305" i="6"/>
  <c r="H308" i="6"/>
  <c r="H306" i="6" s="1"/>
  <c r="N308" i="6"/>
  <c r="T308" i="6"/>
  <c r="Z308" i="6"/>
  <c r="H310" i="6"/>
  <c r="N310" i="6"/>
  <c r="T310" i="6"/>
  <c r="Z310" i="6"/>
  <c r="G313" i="6"/>
  <c r="M313" i="6"/>
  <c r="S313" i="6"/>
  <c r="Y313" i="6"/>
  <c r="G315" i="6"/>
  <c r="M315" i="6"/>
  <c r="S315" i="6"/>
  <c r="Y315" i="6"/>
  <c r="F318" i="6"/>
  <c r="L318" i="6"/>
  <c r="R318" i="6"/>
  <c r="R316" i="6" s="1"/>
  <c r="X318" i="6"/>
  <c r="F320" i="6"/>
  <c r="L320" i="6"/>
  <c r="R320" i="6"/>
  <c r="X320" i="6"/>
  <c r="E327" i="6"/>
  <c r="E325" i="6" s="1"/>
  <c r="K327" i="6"/>
  <c r="Q327" i="6"/>
  <c r="W327" i="6"/>
  <c r="E329" i="6"/>
  <c r="K329" i="6"/>
  <c r="Q329" i="6"/>
  <c r="W329" i="6"/>
  <c r="D332" i="6"/>
  <c r="J332" i="6"/>
  <c r="P332" i="6"/>
  <c r="V332" i="6"/>
  <c r="D334" i="6"/>
  <c r="J334" i="6"/>
  <c r="P334" i="6"/>
  <c r="V334" i="6"/>
  <c r="I337" i="6"/>
  <c r="O337" i="6"/>
  <c r="U337" i="6"/>
  <c r="U335" i="6" s="1"/>
  <c r="AA337" i="6"/>
  <c r="I339" i="6"/>
  <c r="O339" i="6"/>
  <c r="U339" i="6"/>
  <c r="AA339" i="6"/>
  <c r="H342" i="6"/>
  <c r="H340" i="6" s="1"/>
  <c r="N342" i="6"/>
  <c r="T342" i="6"/>
  <c r="Z342" i="6"/>
  <c r="H344" i="6"/>
  <c r="N344" i="6"/>
  <c r="T344" i="6"/>
  <c r="Z344" i="6"/>
  <c r="G347" i="6"/>
  <c r="M347" i="6"/>
  <c r="S347" i="6"/>
  <c r="Y347" i="6"/>
  <c r="G349" i="6"/>
  <c r="M349" i="6"/>
  <c r="S349" i="6"/>
  <c r="Y349" i="6"/>
  <c r="F352" i="6"/>
  <c r="L352" i="6"/>
  <c r="R352" i="6"/>
  <c r="R350" i="6" s="1"/>
  <c r="X352" i="6"/>
  <c r="F354" i="6"/>
  <c r="L354" i="6"/>
  <c r="R354" i="6"/>
  <c r="X354" i="6"/>
  <c r="E357" i="6"/>
  <c r="E355" i="6" s="1"/>
  <c r="K357" i="6"/>
  <c r="Q357" i="6"/>
  <c r="W357" i="6"/>
  <c r="E359" i="6"/>
  <c r="K359" i="6"/>
  <c r="Q359" i="6"/>
  <c r="W359" i="6"/>
  <c r="D362" i="6"/>
  <c r="J362" i="6"/>
  <c r="P362" i="6"/>
  <c r="V362" i="6"/>
  <c r="D364" i="6"/>
  <c r="J364" i="6"/>
  <c r="P364" i="6"/>
  <c r="V364" i="6"/>
  <c r="I367" i="6"/>
  <c r="O367" i="6"/>
  <c r="U367" i="6"/>
  <c r="U365" i="6" s="1"/>
  <c r="AA367" i="6"/>
  <c r="I369" i="6"/>
  <c r="O369" i="6"/>
  <c r="U369" i="6"/>
  <c r="AA369" i="6"/>
  <c r="H372" i="6"/>
  <c r="H370" i="6" s="1"/>
  <c r="N372" i="6"/>
  <c r="T372" i="6"/>
  <c r="Z372" i="6"/>
  <c r="H374" i="6"/>
  <c r="N374" i="6"/>
  <c r="T374" i="6"/>
  <c r="Z374" i="6"/>
  <c r="G377" i="6"/>
  <c r="M377" i="6"/>
  <c r="S377" i="6"/>
  <c r="Y377" i="6"/>
  <c r="G379" i="6"/>
  <c r="M379" i="6"/>
  <c r="S379" i="6"/>
  <c r="Y379" i="6"/>
  <c r="F382" i="6"/>
  <c r="L382" i="6"/>
  <c r="R382" i="6"/>
  <c r="R380" i="6" s="1"/>
  <c r="X382" i="6"/>
  <c r="F384" i="6"/>
  <c r="L384" i="6"/>
  <c r="R384" i="6"/>
  <c r="X384" i="6"/>
  <c r="E387" i="6"/>
  <c r="E385" i="6" s="1"/>
  <c r="K387" i="6"/>
  <c r="Q387" i="6"/>
  <c r="W387" i="6"/>
  <c r="E389" i="6"/>
  <c r="K389" i="6"/>
  <c r="Q389" i="6"/>
  <c r="W389" i="6"/>
  <c r="D392" i="6"/>
  <c r="J392" i="6"/>
  <c r="P392" i="6"/>
  <c r="V392" i="6"/>
  <c r="D394" i="6"/>
  <c r="J394" i="6"/>
  <c r="P394" i="6"/>
  <c r="V394" i="6"/>
  <c r="I397" i="6"/>
  <c r="O397" i="6"/>
  <c r="U397" i="6"/>
  <c r="U395" i="6" s="1"/>
  <c r="AA397" i="6"/>
  <c r="I399" i="6"/>
  <c r="O399" i="6"/>
  <c r="U399" i="6"/>
  <c r="AA399" i="6"/>
  <c r="H402" i="6"/>
  <c r="H400" i="6" s="1"/>
  <c r="N402" i="6"/>
  <c r="T402" i="6"/>
  <c r="Z402" i="6"/>
  <c r="H404" i="6"/>
  <c r="N404" i="6"/>
  <c r="T404" i="6"/>
  <c r="Z404" i="6"/>
  <c r="G407" i="6"/>
  <c r="M407" i="6"/>
  <c r="S407" i="6"/>
  <c r="Y407" i="6"/>
  <c r="G409" i="6"/>
  <c r="M409" i="6"/>
  <c r="S409" i="6"/>
  <c r="Y409" i="6"/>
  <c r="F412" i="6"/>
  <c r="L412" i="6"/>
  <c r="R412" i="6"/>
  <c r="R410" i="6" s="1"/>
  <c r="X412" i="6"/>
  <c r="F414" i="6"/>
  <c r="L414" i="6"/>
  <c r="R414" i="6"/>
  <c r="X414" i="6"/>
  <c r="E417" i="6"/>
  <c r="E415" i="6" s="1"/>
  <c r="K417" i="6"/>
  <c r="Q417" i="6"/>
  <c r="W417" i="6"/>
  <c r="E419" i="6"/>
  <c r="K419" i="6"/>
  <c r="Q419" i="6"/>
  <c r="W419" i="6"/>
  <c r="D422" i="6"/>
  <c r="J422" i="6"/>
  <c r="P422" i="6"/>
  <c r="V422" i="6"/>
  <c r="D424" i="6"/>
  <c r="J424" i="6"/>
  <c r="P424" i="6"/>
  <c r="V424" i="6"/>
  <c r="I427" i="6"/>
  <c r="O427" i="6"/>
  <c r="U427" i="6"/>
  <c r="U425" i="6" s="1"/>
  <c r="AA427" i="6"/>
  <c r="I429" i="6"/>
  <c r="O429" i="6"/>
  <c r="U429" i="6"/>
  <c r="AA429" i="6"/>
  <c r="H432" i="6"/>
  <c r="H430" i="6" s="1"/>
  <c r="N432" i="6"/>
  <c r="T432" i="6"/>
  <c r="Z432" i="6"/>
  <c r="H434" i="6"/>
  <c r="N434" i="6"/>
  <c r="T434" i="6"/>
  <c r="Z434" i="6"/>
  <c r="G437" i="6"/>
  <c r="M437" i="6"/>
  <c r="S437" i="6"/>
  <c r="Y437" i="6"/>
  <c r="G439" i="6"/>
  <c r="M439" i="6"/>
  <c r="S439" i="6"/>
  <c r="Y439" i="6"/>
  <c r="F442" i="6"/>
  <c r="L442" i="6"/>
  <c r="R442" i="6"/>
  <c r="R440" i="6" s="1"/>
  <c r="X442" i="6"/>
  <c r="F444" i="6"/>
  <c r="L444" i="6"/>
  <c r="R444" i="6"/>
  <c r="X444" i="6"/>
  <c r="E447" i="6"/>
  <c r="E445" i="6" s="1"/>
  <c r="K447" i="6"/>
  <c r="Q447" i="6"/>
  <c r="W447" i="6"/>
  <c r="E449" i="6"/>
  <c r="K449" i="6"/>
  <c r="Q449" i="6"/>
  <c r="W449" i="6"/>
  <c r="D452" i="6"/>
  <c r="J452" i="6"/>
  <c r="P452" i="6"/>
  <c r="V452" i="6"/>
  <c r="D454" i="6"/>
  <c r="J454" i="6"/>
  <c r="P454" i="6"/>
  <c r="V454" i="6"/>
  <c r="I457" i="6"/>
  <c r="O457" i="6"/>
  <c r="U457" i="6"/>
  <c r="U455" i="6" s="1"/>
  <c r="AA457" i="6"/>
  <c r="I459" i="6"/>
  <c r="O459" i="6"/>
  <c r="U459" i="6"/>
  <c r="AA459" i="6"/>
  <c r="H462" i="6"/>
  <c r="H460" i="6" s="1"/>
  <c r="N462" i="6"/>
  <c r="T462" i="6"/>
  <c r="Z462" i="6"/>
  <c r="H464" i="6"/>
  <c r="N464" i="6"/>
  <c r="T464" i="6"/>
  <c r="Z464" i="6"/>
  <c r="G467" i="6"/>
  <c r="M467" i="6"/>
  <c r="S467" i="6"/>
  <c r="Y467" i="6"/>
  <c r="G469" i="6"/>
  <c r="M469" i="6"/>
  <c r="S469" i="6"/>
  <c r="Y469" i="6"/>
  <c r="F472" i="6"/>
  <c r="L472" i="6"/>
  <c r="R472" i="6"/>
  <c r="R470" i="6" s="1"/>
  <c r="X472" i="6"/>
  <c r="F474" i="6"/>
  <c r="L474" i="6"/>
  <c r="R474" i="6"/>
  <c r="X474" i="6"/>
  <c r="E477" i="6"/>
  <c r="E475" i="6" s="1"/>
  <c r="K477" i="6"/>
  <c r="Q477" i="6"/>
  <c r="W477" i="6"/>
  <c r="E479" i="6"/>
  <c r="K479" i="6"/>
  <c r="Q479" i="6"/>
  <c r="W479" i="6"/>
  <c r="J486" i="6"/>
  <c r="P486" i="6"/>
  <c r="V486" i="6"/>
  <c r="D488" i="6"/>
  <c r="D484" i="6" s="1"/>
  <c r="J488" i="6"/>
  <c r="P488" i="6"/>
  <c r="V488" i="6"/>
  <c r="I491" i="6"/>
  <c r="O491" i="6"/>
  <c r="U491" i="6"/>
  <c r="AA491" i="6"/>
  <c r="AA489" i="6" s="1"/>
  <c r="I493" i="6"/>
  <c r="O493" i="6"/>
  <c r="U493" i="6"/>
  <c r="AA493" i="6"/>
  <c r="H496" i="6"/>
  <c r="N496" i="6"/>
  <c r="N494" i="6" s="1"/>
  <c r="T496" i="6"/>
  <c r="Z496" i="6"/>
  <c r="H498" i="6"/>
  <c r="N498" i="6"/>
  <c r="T498" i="6"/>
  <c r="Z498" i="6"/>
  <c r="G501" i="6"/>
  <c r="M501" i="6"/>
  <c r="S501" i="6"/>
  <c r="Y501" i="6"/>
  <c r="G503" i="6"/>
  <c r="M503" i="6"/>
  <c r="S503" i="6"/>
  <c r="Y503" i="6"/>
  <c r="F506" i="6"/>
  <c r="L506" i="6"/>
  <c r="R506" i="6"/>
  <c r="X506" i="6"/>
  <c r="X504" i="6" s="1"/>
  <c r="F508" i="6"/>
  <c r="L508" i="6"/>
  <c r="R508" i="6"/>
  <c r="X508" i="6"/>
  <c r="E511" i="6"/>
  <c r="K511" i="6"/>
  <c r="K509" i="6" s="1"/>
  <c r="Q511" i="6"/>
  <c r="W511" i="6"/>
  <c r="E513" i="6"/>
  <c r="K513" i="6"/>
  <c r="Q513" i="6"/>
  <c r="W513" i="6"/>
  <c r="D516" i="6"/>
  <c r="J516" i="6"/>
  <c r="P516" i="6"/>
  <c r="V516" i="6"/>
  <c r="D518" i="6"/>
  <c r="J518" i="6"/>
  <c r="P518" i="6"/>
  <c r="V518" i="6"/>
  <c r="I521" i="6"/>
  <c r="O521" i="6"/>
  <c r="U521" i="6"/>
  <c r="AA521" i="6"/>
  <c r="AA519" i="6" s="1"/>
  <c r="I523" i="6"/>
  <c r="O523" i="6"/>
  <c r="U523" i="6"/>
  <c r="AA523" i="6"/>
  <c r="H526" i="6"/>
  <c r="N526" i="6"/>
  <c r="N524" i="6" s="1"/>
  <c r="T526" i="6"/>
  <c r="Z526" i="6"/>
  <c r="H528" i="6"/>
  <c r="N528" i="6"/>
  <c r="T528" i="6"/>
  <c r="Z528" i="6"/>
  <c r="G531" i="6"/>
  <c r="M531" i="6"/>
  <c r="S531" i="6"/>
  <c r="Y531" i="6"/>
  <c r="G533" i="6"/>
  <c r="M533" i="6"/>
  <c r="S533" i="6"/>
  <c r="Y533" i="6"/>
  <c r="F536" i="6"/>
  <c r="L536" i="6"/>
  <c r="R536" i="6"/>
  <c r="X536" i="6"/>
  <c r="X534" i="6" s="1"/>
  <c r="F538" i="6"/>
  <c r="L538" i="6"/>
  <c r="R538" i="6"/>
  <c r="X538" i="6"/>
  <c r="E541" i="6"/>
  <c r="K541" i="6"/>
  <c r="K539" i="6" s="1"/>
  <c r="Q541" i="6"/>
  <c r="W541" i="6"/>
  <c r="E543" i="6"/>
  <c r="K543" i="6"/>
  <c r="Q543" i="6"/>
  <c r="W543" i="6"/>
  <c r="D546" i="6"/>
  <c r="J546" i="6"/>
  <c r="P546" i="6"/>
  <c r="V546" i="6"/>
  <c r="D548" i="6"/>
  <c r="J548" i="6"/>
  <c r="P548" i="6"/>
  <c r="V548" i="6"/>
  <c r="I551" i="6"/>
  <c r="O551" i="6"/>
  <c r="U551" i="6"/>
  <c r="AA551" i="6"/>
  <c r="AA549" i="6" s="1"/>
  <c r="I553" i="6"/>
  <c r="O553" i="6"/>
  <c r="U553" i="6"/>
  <c r="AA553" i="6"/>
  <c r="H556" i="6"/>
  <c r="N556" i="6"/>
  <c r="N554" i="6" s="1"/>
  <c r="T556" i="6"/>
  <c r="Z556" i="6"/>
  <c r="H558" i="6"/>
  <c r="N558" i="6"/>
  <c r="T558" i="6"/>
  <c r="Z558" i="6"/>
  <c r="G561" i="6"/>
  <c r="M561" i="6"/>
  <c r="S561" i="6"/>
  <c r="Y561" i="6"/>
  <c r="G563" i="6"/>
  <c r="M563" i="6"/>
  <c r="S563" i="6"/>
  <c r="Y563" i="6"/>
  <c r="F566" i="6"/>
  <c r="L566" i="6"/>
  <c r="R566" i="6"/>
  <c r="X566" i="6"/>
  <c r="X564" i="6" s="1"/>
  <c r="F568" i="6"/>
  <c r="L568" i="6"/>
  <c r="R568" i="6"/>
  <c r="X568" i="6"/>
  <c r="E571" i="6"/>
  <c r="K571" i="6"/>
  <c r="K569" i="6" s="1"/>
  <c r="Q571" i="6"/>
  <c r="W571" i="6"/>
  <c r="E573" i="6"/>
  <c r="K573" i="6"/>
  <c r="Q573" i="6"/>
  <c r="W573" i="6"/>
  <c r="D576" i="6"/>
  <c r="J576" i="6"/>
  <c r="P576" i="6"/>
  <c r="V576" i="6"/>
  <c r="D578" i="6"/>
  <c r="J578" i="6"/>
  <c r="P578" i="6"/>
  <c r="V578" i="6"/>
  <c r="I581" i="6"/>
  <c r="O581" i="6"/>
  <c r="U581" i="6"/>
  <c r="AA581" i="6"/>
  <c r="AA579" i="6" s="1"/>
  <c r="I583" i="6"/>
  <c r="O583" i="6"/>
  <c r="U583" i="6"/>
  <c r="AA583" i="6"/>
  <c r="H586" i="6"/>
  <c r="N586" i="6"/>
  <c r="N584" i="6" s="1"/>
  <c r="T586" i="6"/>
  <c r="Z586" i="6"/>
  <c r="H588" i="6"/>
  <c r="N588" i="6"/>
  <c r="T588" i="6"/>
  <c r="Z588" i="6"/>
  <c r="G591" i="6"/>
  <c r="M591" i="6"/>
  <c r="S591" i="6"/>
  <c r="Y591" i="6"/>
  <c r="G593" i="6"/>
  <c r="M593" i="6"/>
  <c r="S593" i="6"/>
  <c r="Y593" i="6"/>
  <c r="F596" i="6"/>
  <c r="L596" i="6"/>
  <c r="R596" i="6"/>
  <c r="X596" i="6"/>
  <c r="X594" i="6" s="1"/>
  <c r="F598" i="6"/>
  <c r="L598" i="6"/>
  <c r="R598" i="6"/>
  <c r="X598" i="6"/>
  <c r="E601" i="6"/>
  <c r="K601" i="6"/>
  <c r="K599" i="6" s="1"/>
  <c r="Q601" i="6"/>
  <c r="W601" i="6"/>
  <c r="E603" i="6"/>
  <c r="K603" i="6"/>
  <c r="Q603" i="6"/>
  <c r="W603" i="6"/>
  <c r="D606" i="6"/>
  <c r="J606" i="6"/>
  <c r="P606" i="6"/>
  <c r="V606" i="6"/>
  <c r="D608" i="6"/>
  <c r="J608" i="6"/>
  <c r="P608" i="6"/>
  <c r="V608" i="6"/>
  <c r="I611" i="6"/>
  <c r="O611" i="6"/>
  <c r="U611" i="6"/>
  <c r="AA611" i="6"/>
  <c r="AA609" i="6" s="1"/>
  <c r="I613" i="6"/>
  <c r="O613" i="6"/>
  <c r="U613" i="6"/>
  <c r="AA613" i="6"/>
  <c r="H616" i="6"/>
  <c r="N616" i="6"/>
  <c r="N614" i="6" s="1"/>
  <c r="T616" i="6"/>
  <c r="Z616" i="6"/>
  <c r="H618" i="6"/>
  <c r="N618" i="6"/>
  <c r="T618" i="6"/>
  <c r="Z618" i="6"/>
  <c r="G621" i="6"/>
  <c r="M621" i="6"/>
  <c r="S621" i="6"/>
  <c r="Y621" i="6"/>
  <c r="G623" i="6"/>
  <c r="M623" i="6"/>
  <c r="S623" i="6"/>
  <c r="Y623" i="6"/>
  <c r="F626" i="6"/>
  <c r="L626" i="6"/>
  <c r="R626" i="6"/>
  <c r="X626" i="6"/>
  <c r="X624" i="6" s="1"/>
  <c r="F628" i="6"/>
  <c r="L628" i="6"/>
  <c r="R628" i="6"/>
  <c r="X628" i="6"/>
  <c r="E631" i="6"/>
  <c r="K631" i="6"/>
  <c r="K629" i="6" s="1"/>
  <c r="Q631" i="6"/>
  <c r="W631" i="6"/>
  <c r="E633" i="6"/>
  <c r="K633" i="6"/>
  <c r="Q633" i="6"/>
  <c r="W633" i="6"/>
  <c r="D636" i="6"/>
  <c r="J636" i="6"/>
  <c r="P636" i="6"/>
  <c r="V636" i="6"/>
  <c r="D638" i="6"/>
  <c r="J638" i="6"/>
  <c r="P638" i="6"/>
  <c r="V638" i="6"/>
  <c r="X159" i="7"/>
  <c r="R159" i="7"/>
  <c r="L159" i="7"/>
  <c r="F159" i="7"/>
  <c r="Y154" i="7"/>
  <c r="S154" i="7"/>
  <c r="M154" i="7"/>
  <c r="G154" i="7"/>
  <c r="Z149" i="7"/>
  <c r="T149" i="7"/>
  <c r="N149" i="7"/>
  <c r="H149" i="7"/>
  <c r="AA144" i="7"/>
  <c r="U144" i="7"/>
  <c r="O144" i="7"/>
  <c r="I144" i="7"/>
  <c r="V139" i="7"/>
  <c r="P139" i="7"/>
  <c r="J139" i="7"/>
  <c r="D139" i="7"/>
  <c r="W134" i="7"/>
  <c r="Q134" i="7"/>
  <c r="K134" i="7"/>
  <c r="E134" i="7"/>
  <c r="X129" i="7"/>
  <c r="R129" i="7"/>
  <c r="L129" i="7"/>
  <c r="F129" i="7"/>
  <c r="Y124" i="7"/>
  <c r="S124" i="7"/>
  <c r="M124" i="7"/>
  <c r="G124" i="7"/>
  <c r="Z119" i="7"/>
  <c r="T119" i="7"/>
  <c r="N119" i="7"/>
  <c r="H119" i="7"/>
  <c r="AA114" i="7"/>
  <c r="U114" i="7"/>
  <c r="O114" i="7"/>
  <c r="I114" i="7"/>
  <c r="V109" i="7"/>
  <c r="P109" i="7"/>
  <c r="J109" i="7"/>
  <c r="D109" i="7"/>
  <c r="W104" i="7"/>
  <c r="Q104" i="7"/>
  <c r="K104" i="7"/>
  <c r="E104" i="7"/>
  <c r="X99" i="7"/>
  <c r="R99" i="7"/>
  <c r="L99" i="7"/>
  <c r="F99" i="7"/>
  <c r="Y94" i="7"/>
  <c r="S94" i="7"/>
  <c r="M94" i="7"/>
  <c r="G94" i="7"/>
  <c r="Z89" i="7"/>
  <c r="T89" i="7"/>
  <c r="N89" i="7"/>
  <c r="H89" i="7"/>
  <c r="AA84" i="7"/>
  <c r="U84" i="7"/>
  <c r="O84" i="7"/>
  <c r="I84" i="7"/>
  <c r="V79" i="7"/>
  <c r="P79" i="7"/>
  <c r="J79" i="7"/>
  <c r="D79" i="7"/>
  <c r="W74" i="7"/>
  <c r="Q74" i="7"/>
  <c r="K74" i="7"/>
  <c r="E74" i="7"/>
  <c r="X69" i="7"/>
  <c r="R69" i="7"/>
  <c r="L69" i="7"/>
  <c r="F69" i="7"/>
  <c r="Y64" i="7"/>
  <c r="S64" i="7"/>
  <c r="M64" i="7"/>
  <c r="G64" i="7"/>
  <c r="Z59" i="7"/>
  <c r="T59" i="7"/>
  <c r="N59" i="7"/>
  <c r="H59" i="7"/>
  <c r="AA54" i="7"/>
  <c r="U54" i="7"/>
  <c r="O54" i="7"/>
  <c r="I54" i="7"/>
  <c r="V49" i="7"/>
  <c r="P49" i="7"/>
  <c r="J49" i="7"/>
  <c r="D49" i="7"/>
  <c r="W44" i="7"/>
  <c r="Q44" i="7"/>
  <c r="K44" i="7"/>
  <c r="E44" i="7"/>
  <c r="X39" i="7"/>
  <c r="R39" i="7"/>
  <c r="L39" i="7"/>
  <c r="F39" i="7"/>
  <c r="Y34" i="7"/>
  <c r="S34" i="7"/>
  <c r="M34" i="7"/>
  <c r="G34" i="7"/>
  <c r="Z29" i="7"/>
  <c r="T29" i="7"/>
  <c r="N29" i="7"/>
  <c r="H29" i="7"/>
  <c r="AA24" i="7"/>
  <c r="W159" i="7"/>
  <c r="Q159" i="7"/>
  <c r="K159" i="7"/>
  <c r="K157" i="7" s="1"/>
  <c r="E159" i="7"/>
  <c r="X154" i="7"/>
  <c r="R154" i="7"/>
  <c r="L154" i="7"/>
  <c r="F154" i="7"/>
  <c r="Y149" i="7"/>
  <c r="Y147" i="7" s="1"/>
  <c r="S149" i="7"/>
  <c r="M149" i="7"/>
  <c r="G149" i="7"/>
  <c r="Z144" i="7"/>
  <c r="T144" i="7"/>
  <c r="N144" i="7"/>
  <c r="N142" i="7" s="1"/>
  <c r="H144" i="7"/>
  <c r="AA139" i="7"/>
  <c r="U139" i="7"/>
  <c r="O139" i="7"/>
  <c r="I139" i="7"/>
  <c r="V134" i="7"/>
  <c r="V132" i="7" s="1"/>
  <c r="P134" i="7"/>
  <c r="J134" i="7"/>
  <c r="D134" i="7"/>
  <c r="W129" i="7"/>
  <c r="Q129" i="7"/>
  <c r="K129" i="7"/>
  <c r="K127" i="7" s="1"/>
  <c r="E129" i="7"/>
  <c r="X124" i="7"/>
  <c r="R124" i="7"/>
  <c r="L124" i="7"/>
  <c r="F124" i="7"/>
  <c r="Y119" i="7"/>
  <c r="Y117" i="7" s="1"/>
  <c r="S119" i="7"/>
  <c r="M119" i="7"/>
  <c r="G119" i="7"/>
  <c r="Z114" i="7"/>
  <c r="T114" i="7"/>
  <c r="N114" i="7"/>
  <c r="N112" i="7" s="1"/>
  <c r="H114" i="7"/>
  <c r="AA109" i="7"/>
  <c r="U109" i="7"/>
  <c r="O109" i="7"/>
  <c r="I109" i="7"/>
  <c r="V104" i="7"/>
  <c r="V102" i="7" s="1"/>
  <c r="P104" i="7"/>
  <c r="J104" i="7"/>
  <c r="D104" i="7"/>
  <c r="W99" i="7"/>
  <c r="Q99" i="7"/>
  <c r="K99" i="7"/>
  <c r="K97" i="7" s="1"/>
  <c r="E99" i="7"/>
  <c r="X94" i="7"/>
  <c r="R94" i="7"/>
  <c r="L94" i="7"/>
  <c r="F94" i="7"/>
  <c r="Y89" i="7"/>
  <c r="Y87" i="7" s="1"/>
  <c r="S89" i="7"/>
  <c r="M89" i="7"/>
  <c r="G89" i="7"/>
  <c r="Z84" i="7"/>
  <c r="T84" i="7"/>
  <c r="N84" i="7"/>
  <c r="N82" i="7" s="1"/>
  <c r="H84" i="7"/>
  <c r="AA79" i="7"/>
  <c r="U79" i="7"/>
  <c r="O79" i="7"/>
  <c r="I79" i="7"/>
  <c r="V74" i="7"/>
  <c r="V72" i="7" s="1"/>
  <c r="P74" i="7"/>
  <c r="J74" i="7"/>
  <c r="D74" i="7"/>
  <c r="W69" i="7"/>
  <c r="Q69" i="7"/>
  <c r="K69" i="7"/>
  <c r="K67" i="7" s="1"/>
  <c r="E69" i="7"/>
  <c r="X64" i="7"/>
  <c r="R64" i="7"/>
  <c r="L64" i="7"/>
  <c r="F64" i="7"/>
  <c r="Y59" i="7"/>
  <c r="Y57" i="7" s="1"/>
  <c r="S59" i="7"/>
  <c r="M59" i="7"/>
  <c r="G59" i="7"/>
  <c r="Z54" i="7"/>
  <c r="T54" i="7"/>
  <c r="N54" i="7"/>
  <c r="N52" i="7" s="1"/>
  <c r="H54" i="7"/>
  <c r="AA49" i="7"/>
  <c r="U49" i="7"/>
  <c r="O49" i="7"/>
  <c r="I49" i="7"/>
  <c r="V44" i="7"/>
  <c r="V42" i="7" s="1"/>
  <c r="P44" i="7"/>
  <c r="J44" i="7"/>
  <c r="D44" i="7"/>
  <c r="W39" i="7"/>
  <c r="Q39" i="7"/>
  <c r="K39" i="7"/>
  <c r="K37" i="7" s="1"/>
  <c r="E39" i="7"/>
  <c r="X34" i="7"/>
  <c r="R34" i="7"/>
  <c r="L34" i="7"/>
  <c r="F34" i="7"/>
  <c r="Y29" i="7"/>
  <c r="Y27" i="7" s="1"/>
  <c r="S29" i="7"/>
  <c r="M29" i="7"/>
  <c r="G29" i="7"/>
  <c r="V159" i="7"/>
  <c r="P159" i="7"/>
  <c r="J159" i="7"/>
  <c r="J157" i="7" s="1"/>
  <c r="D159" i="7"/>
  <c r="W154" i="7"/>
  <c r="Q154" i="7"/>
  <c r="K154" i="7"/>
  <c r="E154" i="7"/>
  <c r="X149" i="7"/>
  <c r="X147" i="7" s="1"/>
  <c r="R149" i="7"/>
  <c r="L149" i="7"/>
  <c r="F149" i="7"/>
  <c r="Y144" i="7"/>
  <c r="S144" i="7"/>
  <c r="M144" i="7"/>
  <c r="M142" i="7" s="1"/>
  <c r="G144" i="7"/>
  <c r="Z139" i="7"/>
  <c r="T139" i="7"/>
  <c r="N139" i="7"/>
  <c r="H139" i="7"/>
  <c r="AA134" i="7"/>
  <c r="AA132" i="7" s="1"/>
  <c r="U134" i="7"/>
  <c r="O134" i="7"/>
  <c r="I134" i="7"/>
  <c r="V129" i="7"/>
  <c r="P129" i="7"/>
  <c r="J129" i="7"/>
  <c r="J127" i="7" s="1"/>
  <c r="D129" i="7"/>
  <c r="W124" i="7"/>
  <c r="Q124" i="7"/>
  <c r="K124" i="7"/>
  <c r="E124" i="7"/>
  <c r="X119" i="7"/>
  <c r="X117" i="7" s="1"/>
  <c r="R119" i="7"/>
  <c r="L119" i="7"/>
  <c r="F119" i="7"/>
  <c r="Y114" i="7"/>
  <c r="S114" i="7"/>
  <c r="M114" i="7"/>
  <c r="M112" i="7" s="1"/>
  <c r="G114" i="7"/>
  <c r="Z109" i="7"/>
  <c r="T109" i="7"/>
  <c r="N109" i="7"/>
  <c r="H109" i="7"/>
  <c r="AA104" i="7"/>
  <c r="AA102" i="7" s="1"/>
  <c r="U104" i="7"/>
  <c r="O104" i="7"/>
  <c r="I104" i="7"/>
  <c r="V99" i="7"/>
  <c r="P99" i="7"/>
  <c r="J99" i="7"/>
  <c r="J97" i="7" s="1"/>
  <c r="D99" i="7"/>
  <c r="W94" i="7"/>
  <c r="Q94" i="7"/>
  <c r="K94" i="7"/>
  <c r="E94" i="7"/>
  <c r="X89" i="7"/>
  <c r="X87" i="7" s="1"/>
  <c r="R89" i="7"/>
  <c r="L89" i="7"/>
  <c r="F89" i="7"/>
  <c r="Y84" i="7"/>
  <c r="S84" i="7"/>
  <c r="M84" i="7"/>
  <c r="M82" i="7" s="1"/>
  <c r="G84" i="7"/>
  <c r="Z79" i="7"/>
  <c r="T79" i="7"/>
  <c r="N79" i="7"/>
  <c r="H79" i="7"/>
  <c r="AA74" i="7"/>
  <c r="AA72" i="7" s="1"/>
  <c r="U74" i="7"/>
  <c r="O74" i="7"/>
  <c r="I74" i="7"/>
  <c r="V69" i="7"/>
  <c r="P69" i="7"/>
  <c r="J69" i="7"/>
  <c r="J67" i="7" s="1"/>
  <c r="D69" i="7"/>
  <c r="W64" i="7"/>
  <c r="Q64" i="7"/>
  <c r="K64" i="7"/>
  <c r="E64" i="7"/>
  <c r="X59" i="7"/>
  <c r="X57" i="7" s="1"/>
  <c r="R59" i="7"/>
  <c r="L59" i="7"/>
  <c r="F59" i="7"/>
  <c r="Y54" i="7"/>
  <c r="S54" i="7"/>
  <c r="M54" i="7"/>
  <c r="M52" i="7" s="1"/>
  <c r="G54" i="7"/>
  <c r="Z49" i="7"/>
  <c r="T49" i="7"/>
  <c r="N49" i="7"/>
  <c r="H49" i="7"/>
  <c r="AA44" i="7"/>
  <c r="AA42" i="7" s="1"/>
  <c r="U44" i="7"/>
  <c r="O44" i="7"/>
  <c r="I44" i="7"/>
  <c r="V39" i="7"/>
  <c r="P39" i="7"/>
  <c r="J39" i="7"/>
  <c r="J37" i="7" s="1"/>
  <c r="D39" i="7"/>
  <c r="W34" i="7"/>
  <c r="Q34" i="7"/>
  <c r="K34" i="7"/>
  <c r="E34" i="7"/>
  <c r="X29" i="7"/>
  <c r="X27" i="7" s="1"/>
  <c r="R29" i="7"/>
  <c r="L29" i="7"/>
  <c r="F29" i="7"/>
  <c r="Y24" i="7"/>
  <c r="S24" i="7"/>
  <c r="M24" i="7"/>
  <c r="M22" i="7" s="1"/>
  <c r="G24" i="7"/>
  <c r="AA159" i="7"/>
  <c r="U159" i="7"/>
  <c r="O159" i="7"/>
  <c r="I159" i="7"/>
  <c r="V154" i="7"/>
  <c r="P154" i="7"/>
  <c r="J154" i="7"/>
  <c r="D154" i="7"/>
  <c r="W149" i="7"/>
  <c r="Q149" i="7"/>
  <c r="K149" i="7"/>
  <c r="E149" i="7"/>
  <c r="X144" i="7"/>
  <c r="R144" i="7"/>
  <c r="L144" i="7"/>
  <c r="F144" i="7"/>
  <c r="Y139" i="7"/>
  <c r="S139" i="7"/>
  <c r="M139" i="7"/>
  <c r="G139" i="7"/>
  <c r="Z134" i="7"/>
  <c r="T134" i="7"/>
  <c r="N134" i="7"/>
  <c r="H134" i="7"/>
  <c r="AA129" i="7"/>
  <c r="U129" i="7"/>
  <c r="O129" i="7"/>
  <c r="I129" i="7"/>
  <c r="V124" i="7"/>
  <c r="P124" i="7"/>
  <c r="J124" i="7"/>
  <c r="D124" i="7"/>
  <c r="W119" i="7"/>
  <c r="Q119" i="7"/>
  <c r="K119" i="7"/>
  <c r="E119" i="7"/>
  <c r="X114" i="7"/>
  <c r="R114" i="7"/>
  <c r="L114" i="7"/>
  <c r="F114" i="7"/>
  <c r="Y109" i="7"/>
  <c r="S109" i="7"/>
  <c r="M109" i="7"/>
  <c r="G109" i="7"/>
  <c r="Z104" i="7"/>
  <c r="T104" i="7"/>
  <c r="N104" i="7"/>
  <c r="H104" i="7"/>
  <c r="AA99" i="7"/>
  <c r="U99" i="7"/>
  <c r="O99" i="7"/>
  <c r="I99" i="7"/>
  <c r="V94" i="7"/>
  <c r="P94" i="7"/>
  <c r="J94" i="7"/>
  <c r="D94" i="7"/>
  <c r="W89" i="7"/>
  <c r="Q89" i="7"/>
  <c r="K89" i="7"/>
  <c r="E89" i="7"/>
  <c r="X84" i="7"/>
  <c r="R84" i="7"/>
  <c r="L84" i="7"/>
  <c r="F84" i="7"/>
  <c r="Y79" i="7"/>
  <c r="S79" i="7"/>
  <c r="M79" i="7"/>
  <c r="G79" i="7"/>
  <c r="Z74" i="7"/>
  <c r="T74" i="7"/>
  <c r="N74" i="7"/>
  <c r="H74" i="7"/>
  <c r="AA69" i="7"/>
  <c r="U69" i="7"/>
  <c r="O69" i="7"/>
  <c r="I69" i="7"/>
  <c r="V64" i="7"/>
  <c r="P64" i="7"/>
  <c r="J64" i="7"/>
  <c r="D64" i="7"/>
  <c r="W59" i="7"/>
  <c r="Q59" i="7"/>
  <c r="K59" i="7"/>
  <c r="E59" i="7"/>
  <c r="X54" i="7"/>
  <c r="R54" i="7"/>
  <c r="L54" i="7"/>
  <c r="F54" i="7"/>
  <c r="Y49" i="7"/>
  <c r="S49" i="7"/>
  <c r="M49" i="7"/>
  <c r="G49" i="7"/>
  <c r="Z44" i="7"/>
  <c r="T44" i="7"/>
  <c r="N44" i="7"/>
  <c r="H44" i="7"/>
  <c r="AA39" i="7"/>
  <c r="U39" i="7"/>
  <c r="O39" i="7"/>
  <c r="I39" i="7"/>
  <c r="V34" i="7"/>
  <c r="P34" i="7"/>
  <c r="J34" i="7"/>
  <c r="D34" i="7"/>
  <c r="W29" i="7"/>
  <c r="Q29" i="7"/>
  <c r="K29" i="7"/>
  <c r="E29" i="7"/>
  <c r="Z159" i="7"/>
  <c r="T159" i="7"/>
  <c r="N159" i="7"/>
  <c r="H159" i="7"/>
  <c r="AA154" i="7"/>
  <c r="U154" i="7"/>
  <c r="O154" i="7"/>
  <c r="I154" i="7"/>
  <c r="V149" i="7"/>
  <c r="P149" i="7"/>
  <c r="J149" i="7"/>
  <c r="D149" i="7"/>
  <c r="W144" i="7"/>
  <c r="Q144" i="7"/>
  <c r="K144" i="7"/>
  <c r="E144" i="7"/>
  <c r="X139" i="7"/>
  <c r="R139" i="7"/>
  <c r="L139" i="7"/>
  <c r="F139" i="7"/>
  <c r="Y134" i="7"/>
  <c r="S134" i="7"/>
  <c r="M134" i="7"/>
  <c r="G134" i="7"/>
  <c r="Z129" i="7"/>
  <c r="T129" i="7"/>
  <c r="N129" i="7"/>
  <c r="H129" i="7"/>
  <c r="AA124" i="7"/>
  <c r="U124" i="7"/>
  <c r="O124" i="7"/>
  <c r="I124" i="7"/>
  <c r="V119" i="7"/>
  <c r="P119" i="7"/>
  <c r="J119" i="7"/>
  <c r="D119" i="7"/>
  <c r="W114" i="7"/>
  <c r="Q114" i="7"/>
  <c r="K114" i="7"/>
  <c r="E114" i="7"/>
  <c r="X109" i="7"/>
  <c r="R109" i="7"/>
  <c r="L109" i="7"/>
  <c r="F109" i="7"/>
  <c r="Y104" i="7"/>
  <c r="S104" i="7"/>
  <c r="M104" i="7"/>
  <c r="G104" i="7"/>
  <c r="Z99" i="7"/>
  <c r="T99" i="7"/>
  <c r="N99" i="7"/>
  <c r="H99" i="7"/>
  <c r="AA94" i="7"/>
  <c r="U94" i="7"/>
  <c r="O94" i="7"/>
  <c r="I94" i="7"/>
  <c r="V89" i="7"/>
  <c r="P89" i="7"/>
  <c r="J89" i="7"/>
  <c r="D89" i="7"/>
  <c r="W84" i="7"/>
  <c r="Q84" i="7"/>
  <c r="K84" i="7"/>
  <c r="E84" i="7"/>
  <c r="X79" i="7"/>
  <c r="R79" i="7"/>
  <c r="L79" i="7"/>
  <c r="F79" i="7"/>
  <c r="Y74" i="7"/>
  <c r="S74" i="7"/>
  <c r="M74" i="7"/>
  <c r="G74" i="7"/>
  <c r="Z69" i="7"/>
  <c r="T69" i="7"/>
  <c r="N69" i="7"/>
  <c r="H69" i="7"/>
  <c r="AA64" i="7"/>
  <c r="U64" i="7"/>
  <c r="O64" i="7"/>
  <c r="I64" i="7"/>
  <c r="V59" i="7"/>
  <c r="P59" i="7"/>
  <c r="J59" i="7"/>
  <c r="D59" i="7"/>
  <c r="W54" i="7"/>
  <c r="Q54" i="7"/>
  <c r="K54" i="7"/>
  <c r="E54" i="7"/>
  <c r="X49" i="7"/>
  <c r="R49" i="7"/>
  <c r="L49" i="7"/>
  <c r="F49" i="7"/>
  <c r="Y44" i="7"/>
  <c r="S44" i="7"/>
  <c r="M44" i="7"/>
  <c r="G44" i="7"/>
  <c r="Z39" i="7"/>
  <c r="T39" i="7"/>
  <c r="N39" i="7"/>
  <c r="H39" i="7"/>
  <c r="AA34" i="7"/>
  <c r="U34" i="7"/>
  <c r="O34" i="7"/>
  <c r="I34" i="7"/>
  <c r="V29" i="7"/>
  <c r="P29" i="7"/>
  <c r="J29" i="7"/>
  <c r="D29" i="7"/>
  <c r="Y159" i="7"/>
  <c r="S159" i="7"/>
  <c r="M159" i="7"/>
  <c r="G159" i="7"/>
  <c r="Z154" i="7"/>
  <c r="T154" i="7"/>
  <c r="N154" i="7"/>
  <c r="H154" i="7"/>
  <c r="AA149" i="7"/>
  <c r="U149" i="7"/>
  <c r="O149" i="7"/>
  <c r="I149" i="7"/>
  <c r="V144" i="7"/>
  <c r="P144" i="7"/>
  <c r="J144" i="7"/>
  <c r="D144" i="7"/>
  <c r="W139" i="7"/>
  <c r="Q139" i="7"/>
  <c r="K139" i="7"/>
  <c r="E139" i="7"/>
  <c r="X134" i="7"/>
  <c r="R134" i="7"/>
  <c r="L134" i="7"/>
  <c r="F134" i="7"/>
  <c r="Y129" i="7"/>
  <c r="S129" i="7"/>
  <c r="M129" i="7"/>
  <c r="G129" i="7"/>
  <c r="Z124" i="7"/>
  <c r="T124" i="7"/>
  <c r="N124" i="7"/>
  <c r="H124" i="7"/>
  <c r="AA119" i="7"/>
  <c r="U119" i="7"/>
  <c r="O119" i="7"/>
  <c r="I119" i="7"/>
  <c r="V114" i="7"/>
  <c r="P114" i="7"/>
  <c r="J114" i="7"/>
  <c r="D114" i="7"/>
  <c r="W109" i="7"/>
  <c r="Q109" i="7"/>
  <c r="K109" i="7"/>
  <c r="E109" i="7"/>
  <c r="X104" i="7"/>
  <c r="R104" i="7"/>
  <c r="L104" i="7"/>
  <c r="F104" i="7"/>
  <c r="Y99" i="7"/>
  <c r="S99" i="7"/>
  <c r="M99" i="7"/>
  <c r="G99" i="7"/>
  <c r="Z94" i="7"/>
  <c r="T94" i="7"/>
  <c r="N94" i="7"/>
  <c r="H94" i="7"/>
  <c r="AA89" i="7"/>
  <c r="U89" i="7"/>
  <c r="O89" i="7"/>
  <c r="I89" i="7"/>
  <c r="V84" i="7"/>
  <c r="P84" i="7"/>
  <c r="J84" i="7"/>
  <c r="D84" i="7"/>
  <c r="W79" i="7"/>
  <c r="Q79" i="7"/>
  <c r="K79" i="7"/>
  <c r="E79" i="7"/>
  <c r="X74" i="7"/>
  <c r="R74" i="7"/>
  <c r="L74" i="7"/>
  <c r="F74" i="7"/>
  <c r="Y69" i="7"/>
  <c r="S69" i="7"/>
  <c r="M69" i="7"/>
  <c r="G69" i="7"/>
  <c r="Z64" i="7"/>
  <c r="T64" i="7"/>
  <c r="N64" i="7"/>
  <c r="H64" i="7"/>
  <c r="AA59" i="7"/>
  <c r="U59" i="7"/>
  <c r="O59" i="7"/>
  <c r="I59" i="7"/>
  <c r="V54" i="7"/>
  <c r="P54" i="7"/>
  <c r="J54" i="7"/>
  <c r="D54" i="7"/>
  <c r="W49" i="7"/>
  <c r="Q49" i="7"/>
  <c r="K49" i="7"/>
  <c r="E49" i="7"/>
  <c r="X44" i="7"/>
  <c r="R44" i="7"/>
  <c r="L44" i="7"/>
  <c r="F44" i="7"/>
  <c r="Y39" i="7"/>
  <c r="S39" i="7"/>
  <c r="M39" i="7"/>
  <c r="G39" i="7"/>
  <c r="Z34" i="7"/>
  <c r="T34" i="7"/>
  <c r="N34" i="7"/>
  <c r="H34" i="7"/>
  <c r="AA29" i="7"/>
  <c r="U29" i="7"/>
  <c r="O29" i="7"/>
  <c r="I29" i="7"/>
  <c r="J9" i="7"/>
  <c r="P9" i="7"/>
  <c r="V9" i="7"/>
  <c r="AA638" i="7"/>
  <c r="AA634" i="7" s="1"/>
  <c r="U638" i="7"/>
  <c r="O638" i="7"/>
  <c r="I638" i="7"/>
  <c r="V633" i="7"/>
  <c r="P633" i="7"/>
  <c r="J633" i="7"/>
  <c r="D633" i="7"/>
  <c r="W628" i="7"/>
  <c r="Q628" i="7"/>
  <c r="K628" i="7"/>
  <c r="E628" i="7"/>
  <c r="X623" i="7"/>
  <c r="R623" i="7"/>
  <c r="L623" i="7"/>
  <c r="F623" i="7"/>
  <c r="Y618" i="7"/>
  <c r="S618" i="7"/>
  <c r="M618" i="7"/>
  <c r="G618" i="7"/>
  <c r="Z613" i="7"/>
  <c r="T613" i="7"/>
  <c r="N613" i="7"/>
  <c r="H613" i="7"/>
  <c r="AA608" i="7"/>
  <c r="U608" i="7"/>
  <c r="O608" i="7"/>
  <c r="I608" i="7"/>
  <c r="V603" i="7"/>
  <c r="P603" i="7"/>
  <c r="J603" i="7"/>
  <c r="D603" i="7"/>
  <c r="W598" i="7"/>
  <c r="Q598" i="7"/>
  <c r="K598" i="7"/>
  <c r="E598" i="7"/>
  <c r="X593" i="7"/>
  <c r="R593" i="7"/>
  <c r="L593" i="7"/>
  <c r="F593" i="7"/>
  <c r="Y588" i="7"/>
  <c r="S588" i="7"/>
  <c r="M588" i="7"/>
  <c r="G588" i="7"/>
  <c r="Z583" i="7"/>
  <c r="T583" i="7"/>
  <c r="N583" i="7"/>
  <c r="H583" i="7"/>
  <c r="AA578" i="7"/>
  <c r="U578" i="7"/>
  <c r="O578" i="7"/>
  <c r="I578" i="7"/>
  <c r="V573" i="7"/>
  <c r="P573" i="7"/>
  <c r="J573" i="7"/>
  <c r="D573" i="7"/>
  <c r="W568" i="7"/>
  <c r="Q568" i="7"/>
  <c r="K568" i="7"/>
  <c r="E568" i="7"/>
  <c r="X563" i="7"/>
  <c r="R563" i="7"/>
  <c r="L563" i="7"/>
  <c r="F563" i="7"/>
  <c r="Y558" i="7"/>
  <c r="S558" i="7"/>
  <c r="M558" i="7"/>
  <c r="G558" i="7"/>
  <c r="Z553" i="7"/>
  <c r="T553" i="7"/>
  <c r="N553" i="7"/>
  <c r="H553" i="7"/>
  <c r="AA548" i="7"/>
  <c r="U548" i="7"/>
  <c r="O548" i="7"/>
  <c r="I548" i="7"/>
  <c r="V543" i="7"/>
  <c r="P543" i="7"/>
  <c r="J543" i="7"/>
  <c r="D543" i="7"/>
  <c r="W538" i="7"/>
  <c r="Q538" i="7"/>
  <c r="K538" i="7"/>
  <c r="E538" i="7"/>
  <c r="X533" i="7"/>
  <c r="R533" i="7"/>
  <c r="L533" i="7"/>
  <c r="F533" i="7"/>
  <c r="Y528" i="7"/>
  <c r="S528" i="7"/>
  <c r="M528" i="7"/>
  <c r="G528" i="7"/>
  <c r="Z523" i="7"/>
  <c r="T523" i="7"/>
  <c r="N523" i="7"/>
  <c r="H523" i="7"/>
  <c r="AA518" i="7"/>
  <c r="U518" i="7"/>
  <c r="O518" i="7"/>
  <c r="I518" i="7"/>
  <c r="V513" i="7"/>
  <c r="P513" i="7"/>
  <c r="J513" i="7"/>
  <c r="D513" i="7"/>
  <c r="W508" i="7"/>
  <c r="Q508" i="7"/>
  <c r="K508" i="7"/>
  <c r="E508" i="7"/>
  <c r="X503" i="7"/>
  <c r="R503" i="7"/>
  <c r="L503" i="7"/>
  <c r="F503" i="7"/>
  <c r="Y498" i="7"/>
  <c r="S498" i="7"/>
  <c r="M498" i="7"/>
  <c r="G498" i="7"/>
  <c r="Z493" i="7"/>
  <c r="T493" i="7"/>
  <c r="N493" i="7"/>
  <c r="H493" i="7"/>
  <c r="AA488" i="7"/>
  <c r="U488" i="7"/>
  <c r="O488" i="7"/>
  <c r="I488" i="7"/>
  <c r="V479" i="7"/>
  <c r="V475" i="7" s="1"/>
  <c r="P479" i="7"/>
  <c r="J479" i="7"/>
  <c r="D479" i="7"/>
  <c r="W474" i="7"/>
  <c r="Q474" i="7"/>
  <c r="K474" i="7"/>
  <c r="E474" i="7"/>
  <c r="X469" i="7"/>
  <c r="R469" i="7"/>
  <c r="L469" i="7"/>
  <c r="F469" i="7"/>
  <c r="Y464" i="7"/>
  <c r="S464" i="7"/>
  <c r="M464" i="7"/>
  <c r="G464" i="7"/>
  <c r="Z459" i="7"/>
  <c r="T459" i="7"/>
  <c r="N459" i="7"/>
  <c r="H459" i="7"/>
  <c r="AA454" i="7"/>
  <c r="U454" i="7"/>
  <c r="O454" i="7"/>
  <c r="I454" i="7"/>
  <c r="V449" i="7"/>
  <c r="P449" i="7"/>
  <c r="J449" i="7"/>
  <c r="D449" i="7"/>
  <c r="W444" i="7"/>
  <c r="Q444" i="7"/>
  <c r="K444" i="7"/>
  <c r="E444" i="7"/>
  <c r="X439" i="7"/>
  <c r="R439" i="7"/>
  <c r="L439" i="7"/>
  <c r="F439" i="7"/>
  <c r="Y434" i="7"/>
  <c r="S434" i="7"/>
  <c r="M434" i="7"/>
  <c r="G434" i="7"/>
  <c r="Z429" i="7"/>
  <c r="T429" i="7"/>
  <c r="N429" i="7"/>
  <c r="H429" i="7"/>
  <c r="AA424" i="7"/>
  <c r="U424" i="7"/>
  <c r="O424" i="7"/>
  <c r="I424" i="7"/>
  <c r="V419" i="7"/>
  <c r="P419" i="7"/>
  <c r="J419" i="7"/>
  <c r="D419" i="7"/>
  <c r="W414" i="7"/>
  <c r="Q414" i="7"/>
  <c r="K414" i="7"/>
  <c r="E414" i="7"/>
  <c r="X409" i="7"/>
  <c r="R409" i="7"/>
  <c r="L409" i="7"/>
  <c r="F409" i="7"/>
  <c r="Y404" i="7"/>
  <c r="S404" i="7"/>
  <c r="M404" i="7"/>
  <c r="G404" i="7"/>
  <c r="Z399" i="7"/>
  <c r="T399" i="7"/>
  <c r="N399" i="7"/>
  <c r="H399" i="7"/>
  <c r="AA394" i="7"/>
  <c r="U394" i="7"/>
  <c r="O394" i="7"/>
  <c r="I394" i="7"/>
  <c r="V389" i="7"/>
  <c r="P389" i="7"/>
  <c r="J389" i="7"/>
  <c r="D389" i="7"/>
  <c r="W384" i="7"/>
  <c r="Q384" i="7"/>
  <c r="K384" i="7"/>
  <c r="E384" i="7"/>
  <c r="X379" i="7"/>
  <c r="R379" i="7"/>
  <c r="L379" i="7"/>
  <c r="F379" i="7"/>
  <c r="Y374" i="7"/>
  <c r="S374" i="7"/>
  <c r="M374" i="7"/>
  <c r="G374" i="7"/>
  <c r="Z369" i="7"/>
  <c r="T369" i="7"/>
  <c r="N369" i="7"/>
  <c r="H369" i="7"/>
  <c r="AA364" i="7"/>
  <c r="U364" i="7"/>
  <c r="O364" i="7"/>
  <c r="I364" i="7"/>
  <c r="V359" i="7"/>
  <c r="P359" i="7"/>
  <c r="J359" i="7"/>
  <c r="D359" i="7"/>
  <c r="W354" i="7"/>
  <c r="Q354" i="7"/>
  <c r="K354" i="7"/>
  <c r="E354" i="7"/>
  <c r="X349" i="7"/>
  <c r="R349" i="7"/>
  <c r="L349" i="7"/>
  <c r="F349" i="7"/>
  <c r="Y344" i="7"/>
  <c r="S344" i="7"/>
  <c r="M344" i="7"/>
  <c r="G344" i="7"/>
  <c r="Z339" i="7"/>
  <c r="T339" i="7"/>
  <c r="N339" i="7"/>
  <c r="H339" i="7"/>
  <c r="AA334" i="7"/>
  <c r="U334" i="7"/>
  <c r="O334" i="7"/>
  <c r="I334" i="7"/>
  <c r="V329" i="7"/>
  <c r="P329" i="7"/>
  <c r="J329" i="7"/>
  <c r="D329" i="7"/>
  <c r="D325" i="7" s="1"/>
  <c r="W320" i="7"/>
  <c r="Q320" i="7"/>
  <c r="K320" i="7"/>
  <c r="E320" i="7"/>
  <c r="X315" i="7"/>
  <c r="R315" i="7"/>
  <c r="L315" i="7"/>
  <c r="F315" i="7"/>
  <c r="Y310" i="7"/>
  <c r="S310" i="7"/>
  <c r="M310" i="7"/>
  <c r="G310" i="7"/>
  <c r="Z305" i="7"/>
  <c r="T305" i="7"/>
  <c r="N305" i="7"/>
  <c r="H305" i="7"/>
  <c r="AA300" i="7"/>
  <c r="U300" i="7"/>
  <c r="O300" i="7"/>
  <c r="I300" i="7"/>
  <c r="V295" i="7"/>
  <c r="P295" i="7"/>
  <c r="J295" i="7"/>
  <c r="D295" i="7"/>
  <c r="W290" i="7"/>
  <c r="Q290" i="7"/>
  <c r="K290" i="7"/>
  <c r="E290" i="7"/>
  <c r="X285" i="7"/>
  <c r="R285" i="7"/>
  <c r="L285" i="7"/>
  <c r="F285" i="7"/>
  <c r="Y280" i="7"/>
  <c r="S280" i="7"/>
  <c r="M280" i="7"/>
  <c r="G280" i="7"/>
  <c r="Z275" i="7"/>
  <c r="T275" i="7"/>
  <c r="N275" i="7"/>
  <c r="H275" i="7"/>
  <c r="AA270" i="7"/>
  <c r="U270" i="7"/>
  <c r="O270" i="7"/>
  <c r="I270" i="7"/>
  <c r="V265" i="7"/>
  <c r="P265" i="7"/>
  <c r="J265" i="7"/>
  <c r="D265" i="7"/>
  <c r="W260" i="7"/>
  <c r="Q260" i="7"/>
  <c r="K260" i="7"/>
  <c r="E260" i="7"/>
  <c r="X255" i="7"/>
  <c r="R255" i="7"/>
  <c r="L255" i="7"/>
  <c r="F255" i="7"/>
  <c r="Y250" i="7"/>
  <c r="S250" i="7"/>
  <c r="M250" i="7"/>
  <c r="G250" i="7"/>
  <c r="Z245" i="7"/>
  <c r="T245" i="7"/>
  <c r="N245" i="7"/>
  <c r="H245" i="7"/>
  <c r="AA240" i="7"/>
  <c r="U240" i="7"/>
  <c r="O240" i="7"/>
  <c r="I240" i="7"/>
  <c r="V235" i="7"/>
  <c r="P235" i="7"/>
  <c r="J235" i="7"/>
  <c r="D235" i="7"/>
  <c r="W230" i="7"/>
  <c r="Q230" i="7"/>
  <c r="K230" i="7"/>
  <c r="E230" i="7"/>
  <c r="X225" i="7"/>
  <c r="R225" i="7"/>
  <c r="L225" i="7"/>
  <c r="F225" i="7"/>
  <c r="Y220" i="7"/>
  <c r="S220" i="7"/>
  <c r="M220" i="7"/>
  <c r="G220" i="7"/>
  <c r="Z215" i="7"/>
  <c r="T215" i="7"/>
  <c r="N215" i="7"/>
  <c r="H215" i="7"/>
  <c r="AA210" i="7"/>
  <c r="U210" i="7"/>
  <c r="O210" i="7"/>
  <c r="I210" i="7"/>
  <c r="V205" i="7"/>
  <c r="P205" i="7"/>
  <c r="J205" i="7"/>
  <c r="D205" i="7"/>
  <c r="W200" i="7"/>
  <c r="Q200" i="7"/>
  <c r="K200" i="7"/>
  <c r="E200" i="7"/>
  <c r="X195" i="7"/>
  <c r="R195" i="7"/>
  <c r="L195" i="7"/>
  <c r="F195" i="7"/>
  <c r="Y190" i="7"/>
  <c r="S190" i="7"/>
  <c r="M190" i="7"/>
  <c r="G190" i="7"/>
  <c r="Z185" i="7"/>
  <c r="T185" i="7"/>
  <c r="N185" i="7"/>
  <c r="H185" i="7"/>
  <c r="AA180" i="7"/>
  <c r="U180" i="7"/>
  <c r="O180" i="7"/>
  <c r="I180" i="7"/>
  <c r="V175" i="7"/>
  <c r="P175" i="7"/>
  <c r="J175" i="7"/>
  <c r="D175" i="7"/>
  <c r="W170" i="7"/>
  <c r="Q170" i="7"/>
  <c r="K170" i="7"/>
  <c r="E170" i="7"/>
  <c r="X161" i="7"/>
  <c r="R161" i="7"/>
  <c r="L161" i="7"/>
  <c r="F161" i="7"/>
  <c r="Y156" i="7"/>
  <c r="S156" i="7"/>
  <c r="M156" i="7"/>
  <c r="G156" i="7"/>
  <c r="Z151" i="7"/>
  <c r="T151" i="7"/>
  <c r="N151" i="7"/>
  <c r="H151" i="7"/>
  <c r="AA146" i="7"/>
  <c r="U146" i="7"/>
  <c r="O146" i="7"/>
  <c r="I146" i="7"/>
  <c r="V141" i="7"/>
  <c r="P141" i="7"/>
  <c r="J141" i="7"/>
  <c r="D141" i="7"/>
  <c r="W136" i="7"/>
  <c r="Q136" i="7"/>
  <c r="K136" i="7"/>
  <c r="E136" i="7"/>
  <c r="X131" i="7"/>
  <c r="R131" i="7"/>
  <c r="L131" i="7"/>
  <c r="F131" i="7"/>
  <c r="Y126" i="7"/>
  <c r="S126" i="7"/>
  <c r="M126" i="7"/>
  <c r="G126" i="7"/>
  <c r="Z121" i="7"/>
  <c r="T121" i="7"/>
  <c r="N121" i="7"/>
  <c r="H121" i="7"/>
  <c r="AA116" i="7"/>
  <c r="U116" i="7"/>
  <c r="O116" i="7"/>
  <c r="I116" i="7"/>
  <c r="V111" i="7"/>
  <c r="P111" i="7"/>
  <c r="J111" i="7"/>
  <c r="D111" i="7"/>
  <c r="W106" i="7"/>
  <c r="Q106" i="7"/>
  <c r="K106" i="7"/>
  <c r="E106" i="7"/>
  <c r="X101" i="7"/>
  <c r="R101" i="7"/>
  <c r="L101" i="7"/>
  <c r="F101" i="7"/>
  <c r="Y96" i="7"/>
  <c r="S96" i="7"/>
  <c r="M96" i="7"/>
  <c r="G96" i="7"/>
  <c r="Z91" i="7"/>
  <c r="T91" i="7"/>
  <c r="N91" i="7"/>
  <c r="H91" i="7"/>
  <c r="AA86" i="7"/>
  <c r="U86" i="7"/>
  <c r="O86" i="7"/>
  <c r="I86" i="7"/>
  <c r="V81" i="7"/>
  <c r="P81" i="7"/>
  <c r="J81" i="7"/>
  <c r="D81" i="7"/>
  <c r="W76" i="7"/>
  <c r="Q76" i="7"/>
  <c r="K76" i="7"/>
  <c r="E76" i="7"/>
  <c r="X71" i="7"/>
  <c r="R71" i="7"/>
  <c r="L71" i="7"/>
  <c r="F71" i="7"/>
  <c r="Y66" i="7"/>
  <c r="S66" i="7"/>
  <c r="M66" i="7"/>
  <c r="G66" i="7"/>
  <c r="Z61" i="7"/>
  <c r="T61" i="7"/>
  <c r="N61" i="7"/>
  <c r="H61" i="7"/>
  <c r="AA56" i="7"/>
  <c r="U56" i="7"/>
  <c r="O56" i="7"/>
  <c r="I56" i="7"/>
  <c r="V51" i="7"/>
  <c r="P51" i="7"/>
  <c r="J51" i="7"/>
  <c r="D51" i="7"/>
  <c r="W46" i="7"/>
  <c r="Q46" i="7"/>
  <c r="K46" i="7"/>
  <c r="E46" i="7"/>
  <c r="X41" i="7"/>
  <c r="R41" i="7"/>
  <c r="L41" i="7"/>
  <c r="F41" i="7"/>
  <c r="Y36" i="7"/>
  <c r="S36" i="7"/>
  <c r="M36" i="7"/>
  <c r="G36" i="7"/>
  <c r="Z31" i="7"/>
  <c r="T31" i="7"/>
  <c r="N31" i="7"/>
  <c r="H31" i="7"/>
  <c r="AA26" i="7"/>
  <c r="U26" i="7"/>
  <c r="U22" i="7" s="1"/>
  <c r="O26" i="7"/>
  <c r="I26" i="7"/>
  <c r="Z638" i="7"/>
  <c r="T638" i="7"/>
  <c r="N638" i="7"/>
  <c r="H638" i="7"/>
  <c r="AA633" i="7"/>
  <c r="U633" i="7"/>
  <c r="O633" i="7"/>
  <c r="I633" i="7"/>
  <c r="V628" i="7"/>
  <c r="P628" i="7"/>
  <c r="J628" i="7"/>
  <c r="D628" i="7"/>
  <c r="W623" i="7"/>
  <c r="Q623" i="7"/>
  <c r="K623" i="7"/>
  <c r="E623" i="7"/>
  <c r="X618" i="7"/>
  <c r="R618" i="7"/>
  <c r="L618" i="7"/>
  <c r="F618" i="7"/>
  <c r="Y613" i="7"/>
  <c r="S613" i="7"/>
  <c r="M613" i="7"/>
  <c r="G613" i="7"/>
  <c r="Z608" i="7"/>
  <c r="T608" i="7"/>
  <c r="N608" i="7"/>
  <c r="H608" i="7"/>
  <c r="AA603" i="7"/>
  <c r="U603" i="7"/>
  <c r="O603" i="7"/>
  <c r="I603" i="7"/>
  <c r="V598" i="7"/>
  <c r="P598" i="7"/>
  <c r="J598" i="7"/>
  <c r="D598" i="7"/>
  <c r="W593" i="7"/>
  <c r="Q593" i="7"/>
  <c r="K593" i="7"/>
  <c r="E593" i="7"/>
  <c r="X588" i="7"/>
  <c r="R588" i="7"/>
  <c r="L588" i="7"/>
  <c r="F588" i="7"/>
  <c r="Y583" i="7"/>
  <c r="S583" i="7"/>
  <c r="M583" i="7"/>
  <c r="G583" i="7"/>
  <c r="Z578" i="7"/>
  <c r="T578" i="7"/>
  <c r="N578" i="7"/>
  <c r="H578" i="7"/>
  <c r="AA573" i="7"/>
  <c r="U573" i="7"/>
  <c r="O573" i="7"/>
  <c r="I573" i="7"/>
  <c r="V568" i="7"/>
  <c r="P568" i="7"/>
  <c r="J568" i="7"/>
  <c r="D568" i="7"/>
  <c r="W563" i="7"/>
  <c r="Q563" i="7"/>
  <c r="K563" i="7"/>
  <c r="E563" i="7"/>
  <c r="X558" i="7"/>
  <c r="R558" i="7"/>
  <c r="L558" i="7"/>
  <c r="F558" i="7"/>
  <c r="Y553" i="7"/>
  <c r="S553" i="7"/>
  <c r="M553" i="7"/>
  <c r="G553" i="7"/>
  <c r="Z548" i="7"/>
  <c r="T548" i="7"/>
  <c r="N548" i="7"/>
  <c r="H548" i="7"/>
  <c r="AA543" i="7"/>
  <c r="U543" i="7"/>
  <c r="O543" i="7"/>
  <c r="I543" i="7"/>
  <c r="V538" i="7"/>
  <c r="P538" i="7"/>
  <c r="J538" i="7"/>
  <c r="D538" i="7"/>
  <c r="W533" i="7"/>
  <c r="Q533" i="7"/>
  <c r="K533" i="7"/>
  <c r="E533" i="7"/>
  <c r="X528" i="7"/>
  <c r="R528" i="7"/>
  <c r="L528" i="7"/>
  <c r="F528" i="7"/>
  <c r="Y523" i="7"/>
  <c r="S523" i="7"/>
  <c r="M523" i="7"/>
  <c r="G523" i="7"/>
  <c r="Z518" i="7"/>
  <c r="T518" i="7"/>
  <c r="N518" i="7"/>
  <c r="H518" i="7"/>
  <c r="AA513" i="7"/>
  <c r="U513" i="7"/>
  <c r="O513" i="7"/>
  <c r="I513" i="7"/>
  <c r="V508" i="7"/>
  <c r="P508" i="7"/>
  <c r="J508" i="7"/>
  <c r="D508" i="7"/>
  <c r="W503" i="7"/>
  <c r="Q503" i="7"/>
  <c r="K503" i="7"/>
  <c r="E503" i="7"/>
  <c r="X498" i="7"/>
  <c r="R498" i="7"/>
  <c r="L498" i="7"/>
  <c r="F498" i="7"/>
  <c r="Y493" i="7"/>
  <c r="S493" i="7"/>
  <c r="M493" i="7"/>
  <c r="G493" i="7"/>
  <c r="Z488" i="7"/>
  <c r="T488" i="7"/>
  <c r="N488" i="7"/>
  <c r="H488" i="7"/>
  <c r="AA479" i="7"/>
  <c r="U479" i="7"/>
  <c r="O479" i="7"/>
  <c r="I479" i="7"/>
  <c r="V474" i="7"/>
  <c r="P474" i="7"/>
  <c r="J474" i="7"/>
  <c r="D474" i="7"/>
  <c r="W469" i="7"/>
  <c r="Q469" i="7"/>
  <c r="K469" i="7"/>
  <c r="E469" i="7"/>
  <c r="X464" i="7"/>
  <c r="R464" i="7"/>
  <c r="L464" i="7"/>
  <c r="F464" i="7"/>
  <c r="Y459" i="7"/>
  <c r="S459" i="7"/>
  <c r="M459" i="7"/>
  <c r="G459" i="7"/>
  <c r="Z454" i="7"/>
  <c r="T454" i="7"/>
  <c r="N454" i="7"/>
  <c r="H454" i="7"/>
  <c r="AA449" i="7"/>
  <c r="U449" i="7"/>
  <c r="O449" i="7"/>
  <c r="I449" i="7"/>
  <c r="V444" i="7"/>
  <c r="P444" i="7"/>
  <c r="J444" i="7"/>
  <c r="D444" i="7"/>
  <c r="W439" i="7"/>
  <c r="Q439" i="7"/>
  <c r="K439" i="7"/>
  <c r="E439" i="7"/>
  <c r="X434" i="7"/>
  <c r="R434" i="7"/>
  <c r="L434" i="7"/>
  <c r="F434" i="7"/>
  <c r="Y429" i="7"/>
  <c r="S429" i="7"/>
  <c r="M429" i="7"/>
  <c r="G429" i="7"/>
  <c r="Z424" i="7"/>
  <c r="T424" i="7"/>
  <c r="N424" i="7"/>
  <c r="H424" i="7"/>
  <c r="AA419" i="7"/>
  <c r="U419" i="7"/>
  <c r="O419" i="7"/>
  <c r="I419" i="7"/>
  <c r="V414" i="7"/>
  <c r="P414" i="7"/>
  <c r="J414" i="7"/>
  <c r="D414" i="7"/>
  <c r="W409" i="7"/>
  <c r="Q409" i="7"/>
  <c r="K409" i="7"/>
  <c r="E409" i="7"/>
  <c r="X404" i="7"/>
  <c r="R404" i="7"/>
  <c r="L404" i="7"/>
  <c r="F404" i="7"/>
  <c r="Y399" i="7"/>
  <c r="S399" i="7"/>
  <c r="M399" i="7"/>
  <c r="G399" i="7"/>
  <c r="Z394" i="7"/>
  <c r="T394" i="7"/>
  <c r="N394" i="7"/>
  <c r="H394" i="7"/>
  <c r="AA389" i="7"/>
  <c r="U389" i="7"/>
  <c r="O389" i="7"/>
  <c r="I389" i="7"/>
  <c r="V384" i="7"/>
  <c r="P384" i="7"/>
  <c r="J384" i="7"/>
  <c r="D384" i="7"/>
  <c r="W379" i="7"/>
  <c r="Q379" i="7"/>
  <c r="K379" i="7"/>
  <c r="E379" i="7"/>
  <c r="X374" i="7"/>
  <c r="R374" i="7"/>
  <c r="L374" i="7"/>
  <c r="F374" i="7"/>
  <c r="Y369" i="7"/>
  <c r="S369" i="7"/>
  <c r="M369" i="7"/>
  <c r="G369" i="7"/>
  <c r="Z364" i="7"/>
  <c r="T364" i="7"/>
  <c r="N364" i="7"/>
  <c r="H364" i="7"/>
  <c r="AA359" i="7"/>
  <c r="U359" i="7"/>
  <c r="O359" i="7"/>
  <c r="I359" i="7"/>
  <c r="V354" i="7"/>
  <c r="P354" i="7"/>
  <c r="J354" i="7"/>
  <c r="D354" i="7"/>
  <c r="W349" i="7"/>
  <c r="Q349" i="7"/>
  <c r="K349" i="7"/>
  <c r="E349" i="7"/>
  <c r="X344" i="7"/>
  <c r="R344" i="7"/>
  <c r="L344" i="7"/>
  <c r="F344" i="7"/>
  <c r="Y339" i="7"/>
  <c r="S339" i="7"/>
  <c r="M339" i="7"/>
  <c r="G339" i="7"/>
  <c r="Z334" i="7"/>
  <c r="T334" i="7"/>
  <c r="N334" i="7"/>
  <c r="H334" i="7"/>
  <c r="AA329" i="7"/>
  <c r="U329" i="7"/>
  <c r="O329" i="7"/>
  <c r="I329" i="7"/>
  <c r="V320" i="7"/>
  <c r="P320" i="7"/>
  <c r="J320" i="7"/>
  <c r="D320" i="7"/>
  <c r="W315" i="7"/>
  <c r="Q315" i="7"/>
  <c r="K315" i="7"/>
  <c r="E315" i="7"/>
  <c r="X310" i="7"/>
  <c r="R310" i="7"/>
  <c r="L310" i="7"/>
  <c r="F310" i="7"/>
  <c r="Y305" i="7"/>
  <c r="S305" i="7"/>
  <c r="M305" i="7"/>
  <c r="G305" i="7"/>
  <c r="Z300" i="7"/>
  <c r="T300" i="7"/>
  <c r="N300" i="7"/>
  <c r="H300" i="7"/>
  <c r="AA295" i="7"/>
  <c r="U295" i="7"/>
  <c r="O295" i="7"/>
  <c r="I295" i="7"/>
  <c r="V290" i="7"/>
  <c r="P290" i="7"/>
  <c r="J290" i="7"/>
  <c r="D290" i="7"/>
  <c r="W285" i="7"/>
  <c r="Q285" i="7"/>
  <c r="K285" i="7"/>
  <c r="E285" i="7"/>
  <c r="X280" i="7"/>
  <c r="R280" i="7"/>
  <c r="L280" i="7"/>
  <c r="F280" i="7"/>
  <c r="Y275" i="7"/>
  <c r="S275" i="7"/>
  <c r="M275" i="7"/>
  <c r="G275" i="7"/>
  <c r="Z270" i="7"/>
  <c r="T270" i="7"/>
  <c r="N270" i="7"/>
  <c r="H270" i="7"/>
  <c r="AA265" i="7"/>
  <c r="U265" i="7"/>
  <c r="O265" i="7"/>
  <c r="I265" i="7"/>
  <c r="V260" i="7"/>
  <c r="P260" i="7"/>
  <c r="J260" i="7"/>
  <c r="D260" i="7"/>
  <c r="W255" i="7"/>
  <c r="Q255" i="7"/>
  <c r="K255" i="7"/>
  <c r="E255" i="7"/>
  <c r="X250" i="7"/>
  <c r="R250" i="7"/>
  <c r="L250" i="7"/>
  <c r="F250" i="7"/>
  <c r="Y245" i="7"/>
  <c r="S245" i="7"/>
  <c r="M245" i="7"/>
  <c r="G245" i="7"/>
  <c r="Z240" i="7"/>
  <c r="T240" i="7"/>
  <c r="N240" i="7"/>
  <c r="H240" i="7"/>
  <c r="AA235" i="7"/>
  <c r="U235" i="7"/>
  <c r="O235" i="7"/>
  <c r="I235" i="7"/>
  <c r="V230" i="7"/>
  <c r="P230" i="7"/>
  <c r="J230" i="7"/>
  <c r="D230" i="7"/>
  <c r="W225" i="7"/>
  <c r="Q225" i="7"/>
  <c r="K225" i="7"/>
  <c r="E225" i="7"/>
  <c r="X220" i="7"/>
  <c r="R220" i="7"/>
  <c r="L220" i="7"/>
  <c r="F220" i="7"/>
  <c r="Y215" i="7"/>
  <c r="S215" i="7"/>
  <c r="M215" i="7"/>
  <c r="G215" i="7"/>
  <c r="Z210" i="7"/>
  <c r="T210" i="7"/>
  <c r="N210" i="7"/>
  <c r="H210" i="7"/>
  <c r="AA205" i="7"/>
  <c r="U205" i="7"/>
  <c r="O205" i="7"/>
  <c r="I205" i="7"/>
  <c r="V200" i="7"/>
  <c r="P200" i="7"/>
  <c r="J200" i="7"/>
  <c r="D200" i="7"/>
  <c r="W195" i="7"/>
  <c r="Q195" i="7"/>
  <c r="K195" i="7"/>
  <c r="E195" i="7"/>
  <c r="X190" i="7"/>
  <c r="R190" i="7"/>
  <c r="L190" i="7"/>
  <c r="F190" i="7"/>
  <c r="Y185" i="7"/>
  <c r="S185" i="7"/>
  <c r="M185" i="7"/>
  <c r="G185" i="7"/>
  <c r="Z180" i="7"/>
  <c r="T180" i="7"/>
  <c r="N180" i="7"/>
  <c r="H180" i="7"/>
  <c r="AA175" i="7"/>
  <c r="U175" i="7"/>
  <c r="O175" i="7"/>
  <c r="I175" i="7"/>
  <c r="V170" i="7"/>
  <c r="P170" i="7"/>
  <c r="J170" i="7"/>
  <c r="D170" i="7"/>
  <c r="D166" i="7" s="1"/>
  <c r="W161" i="7"/>
  <c r="Q161" i="7"/>
  <c r="K161" i="7"/>
  <c r="E161" i="7"/>
  <c r="X156" i="7"/>
  <c r="R156" i="7"/>
  <c r="L156" i="7"/>
  <c r="F156" i="7"/>
  <c r="Y151" i="7"/>
  <c r="S151" i="7"/>
  <c r="M151" i="7"/>
  <c r="G151" i="7"/>
  <c r="Z146" i="7"/>
  <c r="T146" i="7"/>
  <c r="N146" i="7"/>
  <c r="H146" i="7"/>
  <c r="AA141" i="7"/>
  <c r="U141" i="7"/>
  <c r="O141" i="7"/>
  <c r="I141" i="7"/>
  <c r="V136" i="7"/>
  <c r="P136" i="7"/>
  <c r="J136" i="7"/>
  <c r="D136" i="7"/>
  <c r="W131" i="7"/>
  <c r="Q131" i="7"/>
  <c r="K131" i="7"/>
  <c r="E131" i="7"/>
  <c r="X126" i="7"/>
  <c r="R126" i="7"/>
  <c r="L126" i="7"/>
  <c r="F126" i="7"/>
  <c r="Y121" i="7"/>
  <c r="S121" i="7"/>
  <c r="M121" i="7"/>
  <c r="G121" i="7"/>
  <c r="Z116" i="7"/>
  <c r="T116" i="7"/>
  <c r="N116" i="7"/>
  <c r="H116" i="7"/>
  <c r="AA111" i="7"/>
  <c r="U111" i="7"/>
  <c r="O111" i="7"/>
  <c r="I111" i="7"/>
  <c r="V106" i="7"/>
  <c r="P106" i="7"/>
  <c r="J106" i="7"/>
  <c r="D106" i="7"/>
  <c r="W101" i="7"/>
  <c r="Q101" i="7"/>
  <c r="K101" i="7"/>
  <c r="E101" i="7"/>
  <c r="X96" i="7"/>
  <c r="R96" i="7"/>
  <c r="L96" i="7"/>
  <c r="F96" i="7"/>
  <c r="Y91" i="7"/>
  <c r="S91" i="7"/>
  <c r="M91" i="7"/>
  <c r="G91" i="7"/>
  <c r="Z86" i="7"/>
  <c r="T86" i="7"/>
  <c r="N86" i="7"/>
  <c r="H86" i="7"/>
  <c r="AA81" i="7"/>
  <c r="U81" i="7"/>
  <c r="O81" i="7"/>
  <c r="I81" i="7"/>
  <c r="V76" i="7"/>
  <c r="P76" i="7"/>
  <c r="J76" i="7"/>
  <c r="D76" i="7"/>
  <c r="W71" i="7"/>
  <c r="Q71" i="7"/>
  <c r="K71" i="7"/>
  <c r="E71" i="7"/>
  <c r="X66" i="7"/>
  <c r="R66" i="7"/>
  <c r="L66" i="7"/>
  <c r="F66" i="7"/>
  <c r="Y61" i="7"/>
  <c r="S61" i="7"/>
  <c r="M61" i="7"/>
  <c r="G61" i="7"/>
  <c r="Z56" i="7"/>
  <c r="T56" i="7"/>
  <c r="N56" i="7"/>
  <c r="H56" i="7"/>
  <c r="AA51" i="7"/>
  <c r="U51" i="7"/>
  <c r="O51" i="7"/>
  <c r="I51" i="7"/>
  <c r="V46" i="7"/>
  <c r="P46" i="7"/>
  <c r="J46" i="7"/>
  <c r="D46" i="7"/>
  <c r="W41" i="7"/>
  <c r="Q41" i="7"/>
  <c r="K41" i="7"/>
  <c r="E41" i="7"/>
  <c r="X36" i="7"/>
  <c r="R36" i="7"/>
  <c r="L36" i="7"/>
  <c r="F36" i="7"/>
  <c r="Y31" i="7"/>
  <c r="S31" i="7"/>
  <c r="M31" i="7"/>
  <c r="G31" i="7"/>
  <c r="Z26" i="7"/>
  <c r="T26" i="7"/>
  <c r="Y638" i="7"/>
  <c r="S638" i="7"/>
  <c r="M638" i="7"/>
  <c r="G638" i="7"/>
  <c r="Z633" i="7"/>
  <c r="T633" i="7"/>
  <c r="N633" i="7"/>
  <c r="H633" i="7"/>
  <c r="AA628" i="7"/>
  <c r="U628" i="7"/>
  <c r="O628" i="7"/>
  <c r="I628" i="7"/>
  <c r="V623" i="7"/>
  <c r="P623" i="7"/>
  <c r="J623" i="7"/>
  <c r="D623" i="7"/>
  <c r="W618" i="7"/>
  <c r="Q618" i="7"/>
  <c r="K618" i="7"/>
  <c r="E618" i="7"/>
  <c r="X613" i="7"/>
  <c r="R613" i="7"/>
  <c r="L613" i="7"/>
  <c r="F613" i="7"/>
  <c r="Y608" i="7"/>
  <c r="S608" i="7"/>
  <c r="M608" i="7"/>
  <c r="G608" i="7"/>
  <c r="Z603" i="7"/>
  <c r="T603" i="7"/>
  <c r="N603" i="7"/>
  <c r="H603" i="7"/>
  <c r="AA598" i="7"/>
  <c r="U598" i="7"/>
  <c r="O598" i="7"/>
  <c r="I598" i="7"/>
  <c r="V593" i="7"/>
  <c r="P593" i="7"/>
  <c r="J593" i="7"/>
  <c r="D593" i="7"/>
  <c r="W588" i="7"/>
  <c r="Q588" i="7"/>
  <c r="K588" i="7"/>
  <c r="E588" i="7"/>
  <c r="X583" i="7"/>
  <c r="R583" i="7"/>
  <c r="L583" i="7"/>
  <c r="F583" i="7"/>
  <c r="Y578" i="7"/>
  <c r="S578" i="7"/>
  <c r="M578" i="7"/>
  <c r="G578" i="7"/>
  <c r="Z573" i="7"/>
  <c r="T573" i="7"/>
  <c r="N573" i="7"/>
  <c r="H573" i="7"/>
  <c r="AA568" i="7"/>
  <c r="U568" i="7"/>
  <c r="O568" i="7"/>
  <c r="I568" i="7"/>
  <c r="V563" i="7"/>
  <c r="P563" i="7"/>
  <c r="J563" i="7"/>
  <c r="D563" i="7"/>
  <c r="W558" i="7"/>
  <c r="Q558" i="7"/>
  <c r="K558" i="7"/>
  <c r="E558" i="7"/>
  <c r="X553" i="7"/>
  <c r="R553" i="7"/>
  <c r="L553" i="7"/>
  <c r="F553" i="7"/>
  <c r="Y548" i="7"/>
  <c r="S548" i="7"/>
  <c r="M548" i="7"/>
  <c r="G548" i="7"/>
  <c r="Z543" i="7"/>
  <c r="T543" i="7"/>
  <c r="N543" i="7"/>
  <c r="H543" i="7"/>
  <c r="AA538" i="7"/>
  <c r="U538" i="7"/>
  <c r="O538" i="7"/>
  <c r="I538" i="7"/>
  <c r="V533" i="7"/>
  <c r="P533" i="7"/>
  <c r="J533" i="7"/>
  <c r="D533" i="7"/>
  <c r="W528" i="7"/>
  <c r="Q528" i="7"/>
  <c r="K528" i="7"/>
  <c r="E528" i="7"/>
  <c r="X523" i="7"/>
  <c r="R523" i="7"/>
  <c r="L523" i="7"/>
  <c r="F523" i="7"/>
  <c r="Y518" i="7"/>
  <c r="S518" i="7"/>
  <c r="M518" i="7"/>
  <c r="G518" i="7"/>
  <c r="Z513" i="7"/>
  <c r="T513" i="7"/>
  <c r="N513" i="7"/>
  <c r="H513" i="7"/>
  <c r="AA508" i="7"/>
  <c r="U508" i="7"/>
  <c r="O508" i="7"/>
  <c r="I508" i="7"/>
  <c r="V503" i="7"/>
  <c r="P503" i="7"/>
  <c r="J503" i="7"/>
  <c r="D503" i="7"/>
  <c r="W498" i="7"/>
  <c r="Q498" i="7"/>
  <c r="K498" i="7"/>
  <c r="E498" i="7"/>
  <c r="X493" i="7"/>
  <c r="R493" i="7"/>
  <c r="L493" i="7"/>
  <c r="F493" i="7"/>
  <c r="Y488" i="7"/>
  <c r="S488" i="7"/>
  <c r="M488" i="7"/>
  <c r="G488" i="7"/>
  <c r="Z479" i="7"/>
  <c r="T479" i="7"/>
  <c r="N479" i="7"/>
  <c r="H479" i="7"/>
  <c r="AA474" i="7"/>
  <c r="U474" i="7"/>
  <c r="O474" i="7"/>
  <c r="I474" i="7"/>
  <c r="V469" i="7"/>
  <c r="P469" i="7"/>
  <c r="J469" i="7"/>
  <c r="D469" i="7"/>
  <c r="W464" i="7"/>
  <c r="Q464" i="7"/>
  <c r="K464" i="7"/>
  <c r="E464" i="7"/>
  <c r="X459" i="7"/>
  <c r="R459" i="7"/>
  <c r="L459" i="7"/>
  <c r="F459" i="7"/>
  <c r="Y454" i="7"/>
  <c r="S454" i="7"/>
  <c r="M454" i="7"/>
  <c r="G454" i="7"/>
  <c r="Z449" i="7"/>
  <c r="T449" i="7"/>
  <c r="N449" i="7"/>
  <c r="H449" i="7"/>
  <c r="AA444" i="7"/>
  <c r="U444" i="7"/>
  <c r="O444" i="7"/>
  <c r="I444" i="7"/>
  <c r="V439" i="7"/>
  <c r="P439" i="7"/>
  <c r="J439" i="7"/>
  <c r="D439" i="7"/>
  <c r="W434" i="7"/>
  <c r="Q434" i="7"/>
  <c r="K434" i="7"/>
  <c r="E434" i="7"/>
  <c r="X429" i="7"/>
  <c r="R429" i="7"/>
  <c r="L429" i="7"/>
  <c r="F429" i="7"/>
  <c r="Y424" i="7"/>
  <c r="S424" i="7"/>
  <c r="M424" i="7"/>
  <c r="G424" i="7"/>
  <c r="Z419" i="7"/>
  <c r="T419" i="7"/>
  <c r="N419" i="7"/>
  <c r="H419" i="7"/>
  <c r="AA414" i="7"/>
  <c r="U414" i="7"/>
  <c r="O414" i="7"/>
  <c r="I414" i="7"/>
  <c r="V409" i="7"/>
  <c r="P409" i="7"/>
  <c r="J409" i="7"/>
  <c r="D409" i="7"/>
  <c r="W404" i="7"/>
  <c r="Q404" i="7"/>
  <c r="K404" i="7"/>
  <c r="E404" i="7"/>
  <c r="X399" i="7"/>
  <c r="R399" i="7"/>
  <c r="L399" i="7"/>
  <c r="F399" i="7"/>
  <c r="Y394" i="7"/>
  <c r="S394" i="7"/>
  <c r="M394" i="7"/>
  <c r="G394" i="7"/>
  <c r="Z389" i="7"/>
  <c r="T389" i="7"/>
  <c r="N389" i="7"/>
  <c r="H389" i="7"/>
  <c r="AA384" i="7"/>
  <c r="U384" i="7"/>
  <c r="O384" i="7"/>
  <c r="I384" i="7"/>
  <c r="V379" i="7"/>
  <c r="P379" i="7"/>
  <c r="J379" i="7"/>
  <c r="D379" i="7"/>
  <c r="W374" i="7"/>
  <c r="Q374" i="7"/>
  <c r="K374" i="7"/>
  <c r="E374" i="7"/>
  <c r="X369" i="7"/>
  <c r="R369" i="7"/>
  <c r="L369" i="7"/>
  <c r="F369" i="7"/>
  <c r="Y364" i="7"/>
  <c r="S364" i="7"/>
  <c r="M364" i="7"/>
  <c r="G364" i="7"/>
  <c r="Z359" i="7"/>
  <c r="T359" i="7"/>
  <c r="N359" i="7"/>
  <c r="H359" i="7"/>
  <c r="AA354" i="7"/>
  <c r="U354" i="7"/>
  <c r="O354" i="7"/>
  <c r="I354" i="7"/>
  <c r="V349" i="7"/>
  <c r="P349" i="7"/>
  <c r="J349" i="7"/>
  <c r="D349" i="7"/>
  <c r="W344" i="7"/>
  <c r="Q344" i="7"/>
  <c r="K344" i="7"/>
  <c r="E344" i="7"/>
  <c r="X339" i="7"/>
  <c r="R339" i="7"/>
  <c r="L339" i="7"/>
  <c r="F339" i="7"/>
  <c r="Y334" i="7"/>
  <c r="S334" i="7"/>
  <c r="M334" i="7"/>
  <c r="G334" i="7"/>
  <c r="Z329" i="7"/>
  <c r="T329" i="7"/>
  <c r="N329" i="7"/>
  <c r="H329" i="7"/>
  <c r="AA320" i="7"/>
  <c r="U320" i="7"/>
  <c r="O320" i="7"/>
  <c r="I320" i="7"/>
  <c r="V315" i="7"/>
  <c r="P315" i="7"/>
  <c r="J315" i="7"/>
  <c r="D315" i="7"/>
  <c r="W310" i="7"/>
  <c r="Q310" i="7"/>
  <c r="K310" i="7"/>
  <c r="E310" i="7"/>
  <c r="X305" i="7"/>
  <c r="R305" i="7"/>
  <c r="L305" i="7"/>
  <c r="F305" i="7"/>
  <c r="Y300" i="7"/>
  <c r="S300" i="7"/>
  <c r="M300" i="7"/>
  <c r="G300" i="7"/>
  <c r="Z295" i="7"/>
  <c r="T295" i="7"/>
  <c r="N295" i="7"/>
  <c r="H295" i="7"/>
  <c r="AA290" i="7"/>
  <c r="U290" i="7"/>
  <c r="O290" i="7"/>
  <c r="I290" i="7"/>
  <c r="V285" i="7"/>
  <c r="P285" i="7"/>
  <c r="J285" i="7"/>
  <c r="D285" i="7"/>
  <c r="W280" i="7"/>
  <c r="Q280" i="7"/>
  <c r="K280" i="7"/>
  <c r="E280" i="7"/>
  <c r="X275" i="7"/>
  <c r="R275" i="7"/>
  <c r="L275" i="7"/>
  <c r="F275" i="7"/>
  <c r="Y270" i="7"/>
  <c r="S270" i="7"/>
  <c r="M270" i="7"/>
  <c r="G270" i="7"/>
  <c r="Z265" i="7"/>
  <c r="T265" i="7"/>
  <c r="N265" i="7"/>
  <c r="H265" i="7"/>
  <c r="AA260" i="7"/>
  <c r="U260" i="7"/>
  <c r="O260" i="7"/>
  <c r="I260" i="7"/>
  <c r="V255" i="7"/>
  <c r="P255" i="7"/>
  <c r="J255" i="7"/>
  <c r="D255" i="7"/>
  <c r="W250" i="7"/>
  <c r="Q250" i="7"/>
  <c r="K250" i="7"/>
  <c r="E250" i="7"/>
  <c r="X245" i="7"/>
  <c r="R245" i="7"/>
  <c r="L245" i="7"/>
  <c r="F245" i="7"/>
  <c r="Y240" i="7"/>
  <c r="S240" i="7"/>
  <c r="M240" i="7"/>
  <c r="G240" i="7"/>
  <c r="Z235" i="7"/>
  <c r="T235" i="7"/>
  <c r="N235" i="7"/>
  <c r="H235" i="7"/>
  <c r="AA230" i="7"/>
  <c r="U230" i="7"/>
  <c r="O230" i="7"/>
  <c r="I230" i="7"/>
  <c r="V225" i="7"/>
  <c r="P225" i="7"/>
  <c r="J225" i="7"/>
  <c r="D225" i="7"/>
  <c r="W220" i="7"/>
  <c r="Q220" i="7"/>
  <c r="K220" i="7"/>
  <c r="E220" i="7"/>
  <c r="X215" i="7"/>
  <c r="R215" i="7"/>
  <c r="L215" i="7"/>
  <c r="F215" i="7"/>
  <c r="Y210" i="7"/>
  <c r="S210" i="7"/>
  <c r="M210" i="7"/>
  <c r="G210" i="7"/>
  <c r="Z205" i="7"/>
  <c r="T205" i="7"/>
  <c r="N205" i="7"/>
  <c r="H205" i="7"/>
  <c r="AA200" i="7"/>
  <c r="U200" i="7"/>
  <c r="O200" i="7"/>
  <c r="I200" i="7"/>
  <c r="V195" i="7"/>
  <c r="P195" i="7"/>
  <c r="J195" i="7"/>
  <c r="D195" i="7"/>
  <c r="W190" i="7"/>
  <c r="Q190" i="7"/>
  <c r="K190" i="7"/>
  <c r="E190" i="7"/>
  <c r="X185" i="7"/>
  <c r="R185" i="7"/>
  <c r="L185" i="7"/>
  <c r="F185" i="7"/>
  <c r="Y180" i="7"/>
  <c r="S180" i="7"/>
  <c r="M180" i="7"/>
  <c r="G180" i="7"/>
  <c r="Z175" i="7"/>
  <c r="T175" i="7"/>
  <c r="N175" i="7"/>
  <c r="H175" i="7"/>
  <c r="AA170" i="7"/>
  <c r="U170" i="7"/>
  <c r="O170" i="7"/>
  <c r="I170" i="7"/>
  <c r="V161" i="7"/>
  <c r="P161" i="7"/>
  <c r="J161" i="7"/>
  <c r="D161" i="7"/>
  <c r="W156" i="7"/>
  <c r="Q156" i="7"/>
  <c r="K156" i="7"/>
  <c r="E156" i="7"/>
  <c r="X151" i="7"/>
  <c r="R151" i="7"/>
  <c r="L151" i="7"/>
  <c r="F151" i="7"/>
  <c r="Y146" i="7"/>
  <c r="S146" i="7"/>
  <c r="M146" i="7"/>
  <c r="G146" i="7"/>
  <c r="Z141" i="7"/>
  <c r="T141" i="7"/>
  <c r="N141" i="7"/>
  <c r="H141" i="7"/>
  <c r="AA136" i="7"/>
  <c r="U136" i="7"/>
  <c r="O136" i="7"/>
  <c r="I136" i="7"/>
  <c r="V131" i="7"/>
  <c r="P131" i="7"/>
  <c r="J131" i="7"/>
  <c r="D131" i="7"/>
  <c r="W126" i="7"/>
  <c r="Q126" i="7"/>
  <c r="K126" i="7"/>
  <c r="E126" i="7"/>
  <c r="X121" i="7"/>
  <c r="R121" i="7"/>
  <c r="L121" i="7"/>
  <c r="F121" i="7"/>
  <c r="Y116" i="7"/>
  <c r="S116" i="7"/>
  <c r="M116" i="7"/>
  <c r="G116" i="7"/>
  <c r="Z111" i="7"/>
  <c r="T111" i="7"/>
  <c r="N111" i="7"/>
  <c r="H111" i="7"/>
  <c r="AA106" i="7"/>
  <c r="U106" i="7"/>
  <c r="O106" i="7"/>
  <c r="I106" i="7"/>
  <c r="V101" i="7"/>
  <c r="P101" i="7"/>
  <c r="J101" i="7"/>
  <c r="D101" i="7"/>
  <c r="W96" i="7"/>
  <c r="Q96" i="7"/>
  <c r="K96" i="7"/>
  <c r="E96" i="7"/>
  <c r="X91" i="7"/>
  <c r="R91" i="7"/>
  <c r="L91" i="7"/>
  <c r="F91" i="7"/>
  <c r="Y86" i="7"/>
  <c r="S86" i="7"/>
  <c r="M86" i="7"/>
  <c r="G86" i="7"/>
  <c r="Z81" i="7"/>
  <c r="T81" i="7"/>
  <c r="N81" i="7"/>
  <c r="H81" i="7"/>
  <c r="AA76" i="7"/>
  <c r="U76" i="7"/>
  <c r="O76" i="7"/>
  <c r="I76" i="7"/>
  <c r="V71" i="7"/>
  <c r="P71" i="7"/>
  <c r="J71" i="7"/>
  <c r="D71" i="7"/>
  <c r="W66" i="7"/>
  <c r="Q66" i="7"/>
  <c r="K66" i="7"/>
  <c r="E66" i="7"/>
  <c r="X61" i="7"/>
  <c r="R61" i="7"/>
  <c r="L61" i="7"/>
  <c r="F61" i="7"/>
  <c r="Y56" i="7"/>
  <c r="S56" i="7"/>
  <c r="M56" i="7"/>
  <c r="G56" i="7"/>
  <c r="Z51" i="7"/>
  <c r="T51" i="7"/>
  <c r="N51" i="7"/>
  <c r="H51" i="7"/>
  <c r="AA46" i="7"/>
  <c r="U46" i="7"/>
  <c r="O46" i="7"/>
  <c r="I46" i="7"/>
  <c r="V41" i="7"/>
  <c r="P41" i="7"/>
  <c r="J41" i="7"/>
  <c r="D41" i="7"/>
  <c r="W36" i="7"/>
  <c r="Q36" i="7"/>
  <c r="K36" i="7"/>
  <c r="E36" i="7"/>
  <c r="X31" i="7"/>
  <c r="R31" i="7"/>
  <c r="L31" i="7"/>
  <c r="F31" i="7"/>
  <c r="Y26" i="7"/>
  <c r="S26" i="7"/>
  <c r="M26" i="7"/>
  <c r="G26" i="7"/>
  <c r="Z21" i="7"/>
  <c r="T21" i="7"/>
  <c r="X638" i="7"/>
  <c r="R638" i="7"/>
  <c r="L638" i="7"/>
  <c r="F638" i="7"/>
  <c r="Y633" i="7"/>
  <c r="S633" i="7"/>
  <c r="M633" i="7"/>
  <c r="G633" i="7"/>
  <c r="Z628" i="7"/>
  <c r="T628" i="7"/>
  <c r="N628" i="7"/>
  <c r="H628" i="7"/>
  <c r="AA623" i="7"/>
  <c r="U623" i="7"/>
  <c r="O623" i="7"/>
  <c r="I623" i="7"/>
  <c r="V618" i="7"/>
  <c r="P618" i="7"/>
  <c r="J618" i="7"/>
  <c r="D618" i="7"/>
  <c r="W613" i="7"/>
  <c r="Q613" i="7"/>
  <c r="K613" i="7"/>
  <c r="E613" i="7"/>
  <c r="X608" i="7"/>
  <c r="R608" i="7"/>
  <c r="L608" i="7"/>
  <c r="F608" i="7"/>
  <c r="Y603" i="7"/>
  <c r="S603" i="7"/>
  <c r="M603" i="7"/>
  <c r="G603" i="7"/>
  <c r="Z598" i="7"/>
  <c r="T598" i="7"/>
  <c r="N598" i="7"/>
  <c r="H598" i="7"/>
  <c r="AA593" i="7"/>
  <c r="U593" i="7"/>
  <c r="O593" i="7"/>
  <c r="I593" i="7"/>
  <c r="V588" i="7"/>
  <c r="P588" i="7"/>
  <c r="J588" i="7"/>
  <c r="D588" i="7"/>
  <c r="W583" i="7"/>
  <c r="Q583" i="7"/>
  <c r="K583" i="7"/>
  <c r="E583" i="7"/>
  <c r="X578" i="7"/>
  <c r="R578" i="7"/>
  <c r="L578" i="7"/>
  <c r="F578" i="7"/>
  <c r="Y573" i="7"/>
  <c r="S573" i="7"/>
  <c r="M573" i="7"/>
  <c r="G573" i="7"/>
  <c r="Z568" i="7"/>
  <c r="T568" i="7"/>
  <c r="N568" i="7"/>
  <c r="H568" i="7"/>
  <c r="AA563" i="7"/>
  <c r="U563" i="7"/>
  <c r="O563" i="7"/>
  <c r="I563" i="7"/>
  <c r="V558" i="7"/>
  <c r="P558" i="7"/>
  <c r="J558" i="7"/>
  <c r="D558" i="7"/>
  <c r="W553" i="7"/>
  <c r="Q553" i="7"/>
  <c r="K553" i="7"/>
  <c r="E553" i="7"/>
  <c r="X548" i="7"/>
  <c r="R548" i="7"/>
  <c r="L548" i="7"/>
  <c r="F548" i="7"/>
  <c r="Y543" i="7"/>
  <c r="S543" i="7"/>
  <c r="M543" i="7"/>
  <c r="G543" i="7"/>
  <c r="Z538" i="7"/>
  <c r="T538" i="7"/>
  <c r="N538" i="7"/>
  <c r="H538" i="7"/>
  <c r="AA533" i="7"/>
  <c r="U533" i="7"/>
  <c r="O533" i="7"/>
  <c r="I533" i="7"/>
  <c r="V528" i="7"/>
  <c r="P528" i="7"/>
  <c r="J528" i="7"/>
  <c r="D528" i="7"/>
  <c r="W523" i="7"/>
  <c r="Q523" i="7"/>
  <c r="K523" i="7"/>
  <c r="E523" i="7"/>
  <c r="X518" i="7"/>
  <c r="R518" i="7"/>
  <c r="L518" i="7"/>
  <c r="F518" i="7"/>
  <c r="Y513" i="7"/>
  <c r="S513" i="7"/>
  <c r="M513" i="7"/>
  <c r="G513" i="7"/>
  <c r="Z508" i="7"/>
  <c r="T508" i="7"/>
  <c r="N508" i="7"/>
  <c r="H508" i="7"/>
  <c r="AA503" i="7"/>
  <c r="U503" i="7"/>
  <c r="O503" i="7"/>
  <c r="I503" i="7"/>
  <c r="V498" i="7"/>
  <c r="P498" i="7"/>
  <c r="J498" i="7"/>
  <c r="D498" i="7"/>
  <c r="W493" i="7"/>
  <c r="Q493" i="7"/>
  <c r="K493" i="7"/>
  <c r="E493" i="7"/>
  <c r="X488" i="7"/>
  <c r="R488" i="7"/>
  <c r="L488" i="7"/>
  <c r="F488" i="7"/>
  <c r="Y479" i="7"/>
  <c r="S479" i="7"/>
  <c r="M479" i="7"/>
  <c r="G479" i="7"/>
  <c r="Z474" i="7"/>
  <c r="T474" i="7"/>
  <c r="N474" i="7"/>
  <c r="H474" i="7"/>
  <c r="AA469" i="7"/>
  <c r="U469" i="7"/>
  <c r="O469" i="7"/>
  <c r="I469" i="7"/>
  <c r="V464" i="7"/>
  <c r="P464" i="7"/>
  <c r="J464" i="7"/>
  <c r="D464" i="7"/>
  <c r="W459" i="7"/>
  <c r="Q459" i="7"/>
  <c r="K459" i="7"/>
  <c r="E459" i="7"/>
  <c r="X454" i="7"/>
  <c r="R454" i="7"/>
  <c r="L454" i="7"/>
  <c r="F454" i="7"/>
  <c r="Y449" i="7"/>
  <c r="S449" i="7"/>
  <c r="M449" i="7"/>
  <c r="G449" i="7"/>
  <c r="Z444" i="7"/>
  <c r="T444" i="7"/>
  <c r="N444" i="7"/>
  <c r="H444" i="7"/>
  <c r="AA439" i="7"/>
  <c r="U439" i="7"/>
  <c r="O439" i="7"/>
  <c r="I439" i="7"/>
  <c r="V434" i="7"/>
  <c r="P434" i="7"/>
  <c r="J434" i="7"/>
  <c r="D434" i="7"/>
  <c r="W429" i="7"/>
  <c r="Q429" i="7"/>
  <c r="K429" i="7"/>
  <c r="E429" i="7"/>
  <c r="X424" i="7"/>
  <c r="R424" i="7"/>
  <c r="L424" i="7"/>
  <c r="F424" i="7"/>
  <c r="Y419" i="7"/>
  <c r="S419" i="7"/>
  <c r="M419" i="7"/>
  <c r="G419" i="7"/>
  <c r="Z414" i="7"/>
  <c r="T414" i="7"/>
  <c r="N414" i="7"/>
  <c r="H414" i="7"/>
  <c r="AA409" i="7"/>
  <c r="U409" i="7"/>
  <c r="O409" i="7"/>
  <c r="I409" i="7"/>
  <c r="V404" i="7"/>
  <c r="P404" i="7"/>
  <c r="J404" i="7"/>
  <c r="D404" i="7"/>
  <c r="W399" i="7"/>
  <c r="Q399" i="7"/>
  <c r="K399" i="7"/>
  <c r="E399" i="7"/>
  <c r="X394" i="7"/>
  <c r="R394" i="7"/>
  <c r="L394" i="7"/>
  <c r="F394" i="7"/>
  <c r="Y389" i="7"/>
  <c r="S389" i="7"/>
  <c r="M389" i="7"/>
  <c r="G389" i="7"/>
  <c r="Z384" i="7"/>
  <c r="T384" i="7"/>
  <c r="N384" i="7"/>
  <c r="H384" i="7"/>
  <c r="AA379" i="7"/>
  <c r="U379" i="7"/>
  <c r="O379" i="7"/>
  <c r="I379" i="7"/>
  <c r="V374" i="7"/>
  <c r="P374" i="7"/>
  <c r="J374" i="7"/>
  <c r="D374" i="7"/>
  <c r="W369" i="7"/>
  <c r="Q369" i="7"/>
  <c r="K369" i="7"/>
  <c r="E369" i="7"/>
  <c r="X364" i="7"/>
  <c r="R364" i="7"/>
  <c r="L364" i="7"/>
  <c r="F364" i="7"/>
  <c r="Y359" i="7"/>
  <c r="S359" i="7"/>
  <c r="M359" i="7"/>
  <c r="G359" i="7"/>
  <c r="Z354" i="7"/>
  <c r="T354" i="7"/>
  <c r="N354" i="7"/>
  <c r="H354" i="7"/>
  <c r="AA349" i="7"/>
  <c r="U349" i="7"/>
  <c r="O349" i="7"/>
  <c r="I349" i="7"/>
  <c r="V344" i="7"/>
  <c r="P344" i="7"/>
  <c r="J344" i="7"/>
  <c r="D344" i="7"/>
  <c r="W339" i="7"/>
  <c r="Q339" i="7"/>
  <c r="K339" i="7"/>
  <c r="E339" i="7"/>
  <c r="X334" i="7"/>
  <c r="R334" i="7"/>
  <c r="L334" i="7"/>
  <c r="F334" i="7"/>
  <c r="Y329" i="7"/>
  <c r="S329" i="7"/>
  <c r="M329" i="7"/>
  <c r="G329" i="7"/>
  <c r="Z320" i="7"/>
  <c r="T320" i="7"/>
  <c r="N320" i="7"/>
  <c r="H320" i="7"/>
  <c r="AA315" i="7"/>
  <c r="U315" i="7"/>
  <c r="O315" i="7"/>
  <c r="I315" i="7"/>
  <c r="V310" i="7"/>
  <c r="P310" i="7"/>
  <c r="J310" i="7"/>
  <c r="D310" i="7"/>
  <c r="W305" i="7"/>
  <c r="Q305" i="7"/>
  <c r="K305" i="7"/>
  <c r="E305" i="7"/>
  <c r="X300" i="7"/>
  <c r="R300" i="7"/>
  <c r="L300" i="7"/>
  <c r="F300" i="7"/>
  <c r="Y295" i="7"/>
  <c r="S295" i="7"/>
  <c r="M295" i="7"/>
  <c r="G295" i="7"/>
  <c r="Z290" i="7"/>
  <c r="T290" i="7"/>
  <c r="N290" i="7"/>
  <c r="H290" i="7"/>
  <c r="AA285" i="7"/>
  <c r="U285" i="7"/>
  <c r="O285" i="7"/>
  <c r="I285" i="7"/>
  <c r="V280" i="7"/>
  <c r="P280" i="7"/>
  <c r="J280" i="7"/>
  <c r="D280" i="7"/>
  <c r="W275" i="7"/>
  <c r="Q275" i="7"/>
  <c r="K275" i="7"/>
  <c r="E275" i="7"/>
  <c r="X270" i="7"/>
  <c r="R270" i="7"/>
  <c r="L270" i="7"/>
  <c r="F270" i="7"/>
  <c r="Y265" i="7"/>
  <c r="S265" i="7"/>
  <c r="M265" i="7"/>
  <c r="G265" i="7"/>
  <c r="Z260" i="7"/>
  <c r="T260" i="7"/>
  <c r="N260" i="7"/>
  <c r="H260" i="7"/>
  <c r="AA255" i="7"/>
  <c r="U255" i="7"/>
  <c r="O255" i="7"/>
  <c r="I255" i="7"/>
  <c r="V250" i="7"/>
  <c r="P250" i="7"/>
  <c r="J250" i="7"/>
  <c r="D250" i="7"/>
  <c r="W245" i="7"/>
  <c r="Q245" i="7"/>
  <c r="K245" i="7"/>
  <c r="E245" i="7"/>
  <c r="X240" i="7"/>
  <c r="R240" i="7"/>
  <c r="L240" i="7"/>
  <c r="F240" i="7"/>
  <c r="Y235" i="7"/>
  <c r="S235" i="7"/>
  <c r="M235" i="7"/>
  <c r="G235" i="7"/>
  <c r="Z230" i="7"/>
  <c r="T230" i="7"/>
  <c r="N230" i="7"/>
  <c r="H230" i="7"/>
  <c r="AA225" i="7"/>
  <c r="U225" i="7"/>
  <c r="O225" i="7"/>
  <c r="I225" i="7"/>
  <c r="V220" i="7"/>
  <c r="P220" i="7"/>
  <c r="J220" i="7"/>
  <c r="D220" i="7"/>
  <c r="W215" i="7"/>
  <c r="Q215" i="7"/>
  <c r="K215" i="7"/>
  <c r="E215" i="7"/>
  <c r="X210" i="7"/>
  <c r="R210" i="7"/>
  <c r="L210" i="7"/>
  <c r="F210" i="7"/>
  <c r="Y205" i="7"/>
  <c r="S205" i="7"/>
  <c r="M205" i="7"/>
  <c r="G205" i="7"/>
  <c r="Z200" i="7"/>
  <c r="T200" i="7"/>
  <c r="N200" i="7"/>
  <c r="H200" i="7"/>
  <c r="AA195" i="7"/>
  <c r="U195" i="7"/>
  <c r="O195" i="7"/>
  <c r="I195" i="7"/>
  <c r="V190" i="7"/>
  <c r="P190" i="7"/>
  <c r="J190" i="7"/>
  <c r="D190" i="7"/>
  <c r="W185" i="7"/>
  <c r="Q185" i="7"/>
  <c r="K185" i="7"/>
  <c r="E185" i="7"/>
  <c r="X180" i="7"/>
  <c r="R180" i="7"/>
  <c r="L180" i="7"/>
  <c r="F180" i="7"/>
  <c r="Y175" i="7"/>
  <c r="S175" i="7"/>
  <c r="M175" i="7"/>
  <c r="G175" i="7"/>
  <c r="Z170" i="7"/>
  <c r="T170" i="7"/>
  <c r="N170" i="7"/>
  <c r="H170" i="7"/>
  <c r="AA161" i="7"/>
  <c r="U161" i="7"/>
  <c r="O161" i="7"/>
  <c r="I161" i="7"/>
  <c r="V156" i="7"/>
  <c r="P156" i="7"/>
  <c r="J156" i="7"/>
  <c r="D156" i="7"/>
  <c r="W151" i="7"/>
  <c r="Q151" i="7"/>
  <c r="K151" i="7"/>
  <c r="E151" i="7"/>
  <c r="X146" i="7"/>
  <c r="R146" i="7"/>
  <c r="L146" i="7"/>
  <c r="F146" i="7"/>
  <c r="Y141" i="7"/>
  <c r="S141" i="7"/>
  <c r="M141" i="7"/>
  <c r="G141" i="7"/>
  <c r="Z136" i="7"/>
  <c r="T136" i="7"/>
  <c r="N136" i="7"/>
  <c r="H136" i="7"/>
  <c r="AA131" i="7"/>
  <c r="U131" i="7"/>
  <c r="O131" i="7"/>
  <c r="I131" i="7"/>
  <c r="V126" i="7"/>
  <c r="P126" i="7"/>
  <c r="J126" i="7"/>
  <c r="D126" i="7"/>
  <c r="W121" i="7"/>
  <c r="Q121" i="7"/>
  <c r="K121" i="7"/>
  <c r="E121" i="7"/>
  <c r="X116" i="7"/>
  <c r="R116" i="7"/>
  <c r="L116" i="7"/>
  <c r="F116" i="7"/>
  <c r="Y111" i="7"/>
  <c r="S111" i="7"/>
  <c r="M111" i="7"/>
  <c r="G111" i="7"/>
  <c r="Z106" i="7"/>
  <c r="T106" i="7"/>
  <c r="N106" i="7"/>
  <c r="H106" i="7"/>
  <c r="AA101" i="7"/>
  <c r="U101" i="7"/>
  <c r="O101" i="7"/>
  <c r="I101" i="7"/>
  <c r="V96" i="7"/>
  <c r="P96" i="7"/>
  <c r="J96" i="7"/>
  <c r="D96" i="7"/>
  <c r="W91" i="7"/>
  <c r="Q91" i="7"/>
  <c r="K91" i="7"/>
  <c r="E91" i="7"/>
  <c r="X86" i="7"/>
  <c r="R86" i="7"/>
  <c r="L86" i="7"/>
  <c r="F86" i="7"/>
  <c r="Y81" i="7"/>
  <c r="S81" i="7"/>
  <c r="M81" i="7"/>
  <c r="G81" i="7"/>
  <c r="Z76" i="7"/>
  <c r="T76" i="7"/>
  <c r="N76" i="7"/>
  <c r="H76" i="7"/>
  <c r="AA71" i="7"/>
  <c r="U71" i="7"/>
  <c r="O71" i="7"/>
  <c r="I71" i="7"/>
  <c r="V66" i="7"/>
  <c r="P66" i="7"/>
  <c r="J66" i="7"/>
  <c r="D66" i="7"/>
  <c r="W61" i="7"/>
  <c r="Q61" i="7"/>
  <c r="K61" i="7"/>
  <c r="E61" i="7"/>
  <c r="X56" i="7"/>
  <c r="R56" i="7"/>
  <c r="L56" i="7"/>
  <c r="F56" i="7"/>
  <c r="Y51" i="7"/>
  <c r="S51" i="7"/>
  <c r="M51" i="7"/>
  <c r="G51" i="7"/>
  <c r="Z46" i="7"/>
  <c r="T46" i="7"/>
  <c r="N46" i="7"/>
  <c r="H46" i="7"/>
  <c r="AA41" i="7"/>
  <c r="U41" i="7"/>
  <c r="O41" i="7"/>
  <c r="I41" i="7"/>
  <c r="V36" i="7"/>
  <c r="P36" i="7"/>
  <c r="J36" i="7"/>
  <c r="D36" i="7"/>
  <c r="W31" i="7"/>
  <c r="Q31" i="7"/>
  <c r="K31" i="7"/>
  <c r="E31" i="7"/>
  <c r="W638" i="7"/>
  <c r="Q638" i="7"/>
  <c r="K638" i="7"/>
  <c r="E638" i="7"/>
  <c r="X633" i="7"/>
  <c r="R633" i="7"/>
  <c r="L633" i="7"/>
  <c r="F633" i="7"/>
  <c r="Y628" i="7"/>
  <c r="S628" i="7"/>
  <c r="M628" i="7"/>
  <c r="G628" i="7"/>
  <c r="Z623" i="7"/>
  <c r="T623" i="7"/>
  <c r="N623" i="7"/>
  <c r="H623" i="7"/>
  <c r="AA618" i="7"/>
  <c r="U618" i="7"/>
  <c r="O618" i="7"/>
  <c r="I618" i="7"/>
  <c r="V613" i="7"/>
  <c r="P613" i="7"/>
  <c r="J613" i="7"/>
  <c r="D613" i="7"/>
  <c r="W608" i="7"/>
  <c r="Q608" i="7"/>
  <c r="K608" i="7"/>
  <c r="E608" i="7"/>
  <c r="X603" i="7"/>
  <c r="R603" i="7"/>
  <c r="L603" i="7"/>
  <c r="F603" i="7"/>
  <c r="Y598" i="7"/>
  <c r="S598" i="7"/>
  <c r="M598" i="7"/>
  <c r="G598" i="7"/>
  <c r="Z593" i="7"/>
  <c r="T593" i="7"/>
  <c r="N593" i="7"/>
  <c r="H593" i="7"/>
  <c r="AA588" i="7"/>
  <c r="U588" i="7"/>
  <c r="O588" i="7"/>
  <c r="I588" i="7"/>
  <c r="V583" i="7"/>
  <c r="P583" i="7"/>
  <c r="J583" i="7"/>
  <c r="D583" i="7"/>
  <c r="W578" i="7"/>
  <c r="Q578" i="7"/>
  <c r="K578" i="7"/>
  <c r="E578" i="7"/>
  <c r="X573" i="7"/>
  <c r="R573" i="7"/>
  <c r="L573" i="7"/>
  <c r="F573" i="7"/>
  <c r="Y568" i="7"/>
  <c r="S568" i="7"/>
  <c r="M568" i="7"/>
  <c r="G568" i="7"/>
  <c r="Z563" i="7"/>
  <c r="T563" i="7"/>
  <c r="N563" i="7"/>
  <c r="H563" i="7"/>
  <c r="AA558" i="7"/>
  <c r="U558" i="7"/>
  <c r="O558" i="7"/>
  <c r="I558" i="7"/>
  <c r="V553" i="7"/>
  <c r="P553" i="7"/>
  <c r="J553" i="7"/>
  <c r="D553" i="7"/>
  <c r="W548" i="7"/>
  <c r="Q548" i="7"/>
  <c r="K548" i="7"/>
  <c r="E548" i="7"/>
  <c r="X543" i="7"/>
  <c r="R543" i="7"/>
  <c r="L543" i="7"/>
  <c r="F543" i="7"/>
  <c r="Y538" i="7"/>
  <c r="S538" i="7"/>
  <c r="M538" i="7"/>
  <c r="G538" i="7"/>
  <c r="Z533" i="7"/>
  <c r="T533" i="7"/>
  <c r="N533" i="7"/>
  <c r="H533" i="7"/>
  <c r="AA528" i="7"/>
  <c r="U528" i="7"/>
  <c r="O528" i="7"/>
  <c r="I528" i="7"/>
  <c r="V523" i="7"/>
  <c r="P523" i="7"/>
  <c r="J523" i="7"/>
  <c r="D523" i="7"/>
  <c r="W518" i="7"/>
  <c r="Q518" i="7"/>
  <c r="K518" i="7"/>
  <c r="E518" i="7"/>
  <c r="X513" i="7"/>
  <c r="R513" i="7"/>
  <c r="L513" i="7"/>
  <c r="F513" i="7"/>
  <c r="Y508" i="7"/>
  <c r="S508" i="7"/>
  <c r="M508" i="7"/>
  <c r="G508" i="7"/>
  <c r="Z503" i="7"/>
  <c r="T503" i="7"/>
  <c r="N503" i="7"/>
  <c r="H503" i="7"/>
  <c r="AA498" i="7"/>
  <c r="U498" i="7"/>
  <c r="O498" i="7"/>
  <c r="I498" i="7"/>
  <c r="V493" i="7"/>
  <c r="P493" i="7"/>
  <c r="J493" i="7"/>
  <c r="D493" i="7"/>
  <c r="W488" i="7"/>
  <c r="Q488" i="7"/>
  <c r="K488" i="7"/>
  <c r="E488" i="7"/>
  <c r="X479" i="7"/>
  <c r="R479" i="7"/>
  <c r="L479" i="7"/>
  <c r="F479" i="7"/>
  <c r="Y474" i="7"/>
  <c r="S474" i="7"/>
  <c r="M474" i="7"/>
  <c r="G474" i="7"/>
  <c r="Z469" i="7"/>
  <c r="T469" i="7"/>
  <c r="N469" i="7"/>
  <c r="H469" i="7"/>
  <c r="AA464" i="7"/>
  <c r="U464" i="7"/>
  <c r="O464" i="7"/>
  <c r="I464" i="7"/>
  <c r="V459" i="7"/>
  <c r="P459" i="7"/>
  <c r="J459" i="7"/>
  <c r="D459" i="7"/>
  <c r="W454" i="7"/>
  <c r="Q454" i="7"/>
  <c r="K454" i="7"/>
  <c r="E454" i="7"/>
  <c r="X449" i="7"/>
  <c r="R449" i="7"/>
  <c r="L449" i="7"/>
  <c r="F449" i="7"/>
  <c r="Y444" i="7"/>
  <c r="S444" i="7"/>
  <c r="M444" i="7"/>
  <c r="G444" i="7"/>
  <c r="Z439" i="7"/>
  <c r="T439" i="7"/>
  <c r="N439" i="7"/>
  <c r="H439" i="7"/>
  <c r="AA434" i="7"/>
  <c r="U434" i="7"/>
  <c r="O434" i="7"/>
  <c r="I434" i="7"/>
  <c r="V429" i="7"/>
  <c r="P429" i="7"/>
  <c r="J429" i="7"/>
  <c r="D429" i="7"/>
  <c r="W424" i="7"/>
  <c r="Q424" i="7"/>
  <c r="K424" i="7"/>
  <c r="E424" i="7"/>
  <c r="X419" i="7"/>
  <c r="R419" i="7"/>
  <c r="L419" i="7"/>
  <c r="F419" i="7"/>
  <c r="Y414" i="7"/>
  <c r="S414" i="7"/>
  <c r="M414" i="7"/>
  <c r="G414" i="7"/>
  <c r="Z409" i="7"/>
  <c r="T409" i="7"/>
  <c r="N409" i="7"/>
  <c r="H409" i="7"/>
  <c r="AA404" i="7"/>
  <c r="U404" i="7"/>
  <c r="O404" i="7"/>
  <c r="I404" i="7"/>
  <c r="V399" i="7"/>
  <c r="P399" i="7"/>
  <c r="J399" i="7"/>
  <c r="D399" i="7"/>
  <c r="W394" i="7"/>
  <c r="Q394" i="7"/>
  <c r="K394" i="7"/>
  <c r="E394" i="7"/>
  <c r="X389" i="7"/>
  <c r="R389" i="7"/>
  <c r="L389" i="7"/>
  <c r="F389" i="7"/>
  <c r="Y384" i="7"/>
  <c r="S384" i="7"/>
  <c r="M384" i="7"/>
  <c r="G384" i="7"/>
  <c r="Z379" i="7"/>
  <c r="T379" i="7"/>
  <c r="N379" i="7"/>
  <c r="H379" i="7"/>
  <c r="AA374" i="7"/>
  <c r="U374" i="7"/>
  <c r="O374" i="7"/>
  <c r="I374" i="7"/>
  <c r="V369" i="7"/>
  <c r="P369" i="7"/>
  <c r="J369" i="7"/>
  <c r="D369" i="7"/>
  <c r="W364" i="7"/>
  <c r="Q364" i="7"/>
  <c r="K364" i="7"/>
  <c r="E364" i="7"/>
  <c r="X359" i="7"/>
  <c r="R359" i="7"/>
  <c r="L359" i="7"/>
  <c r="F359" i="7"/>
  <c r="Y354" i="7"/>
  <c r="S354" i="7"/>
  <c r="M354" i="7"/>
  <c r="G354" i="7"/>
  <c r="Z349" i="7"/>
  <c r="T349" i="7"/>
  <c r="N349" i="7"/>
  <c r="H349" i="7"/>
  <c r="AA344" i="7"/>
  <c r="U344" i="7"/>
  <c r="O344" i="7"/>
  <c r="I344" i="7"/>
  <c r="V339" i="7"/>
  <c r="P339" i="7"/>
  <c r="J339" i="7"/>
  <c r="D339" i="7"/>
  <c r="W334" i="7"/>
  <c r="Q334" i="7"/>
  <c r="K334" i="7"/>
  <c r="E334" i="7"/>
  <c r="X329" i="7"/>
  <c r="R329" i="7"/>
  <c r="L329" i="7"/>
  <c r="F329" i="7"/>
  <c r="Y320" i="7"/>
  <c r="S320" i="7"/>
  <c r="M320" i="7"/>
  <c r="G320" i="7"/>
  <c r="Z315" i="7"/>
  <c r="T315" i="7"/>
  <c r="N315" i="7"/>
  <c r="H315" i="7"/>
  <c r="AA310" i="7"/>
  <c r="U310" i="7"/>
  <c r="O310" i="7"/>
  <c r="I310" i="7"/>
  <c r="V305" i="7"/>
  <c r="P305" i="7"/>
  <c r="J305" i="7"/>
  <c r="D305" i="7"/>
  <c r="W300" i="7"/>
  <c r="Q300" i="7"/>
  <c r="K300" i="7"/>
  <c r="E300" i="7"/>
  <c r="X295" i="7"/>
  <c r="R295" i="7"/>
  <c r="L295" i="7"/>
  <c r="F295" i="7"/>
  <c r="Y290" i="7"/>
  <c r="S290" i="7"/>
  <c r="M290" i="7"/>
  <c r="G290" i="7"/>
  <c r="Z285" i="7"/>
  <c r="T285" i="7"/>
  <c r="N285" i="7"/>
  <c r="H285" i="7"/>
  <c r="AA280" i="7"/>
  <c r="U280" i="7"/>
  <c r="O280" i="7"/>
  <c r="I280" i="7"/>
  <c r="V275" i="7"/>
  <c r="P275" i="7"/>
  <c r="J275" i="7"/>
  <c r="D275" i="7"/>
  <c r="W270" i="7"/>
  <c r="Q270" i="7"/>
  <c r="K270" i="7"/>
  <c r="E270" i="7"/>
  <c r="X265" i="7"/>
  <c r="R265" i="7"/>
  <c r="L265" i="7"/>
  <c r="F265" i="7"/>
  <c r="Y260" i="7"/>
  <c r="S260" i="7"/>
  <c r="M260" i="7"/>
  <c r="G260" i="7"/>
  <c r="Z255" i="7"/>
  <c r="T255" i="7"/>
  <c r="N255" i="7"/>
  <c r="H255" i="7"/>
  <c r="AA250" i="7"/>
  <c r="U250" i="7"/>
  <c r="O250" i="7"/>
  <c r="I250" i="7"/>
  <c r="V245" i="7"/>
  <c r="P245" i="7"/>
  <c r="J245" i="7"/>
  <c r="D245" i="7"/>
  <c r="W240" i="7"/>
  <c r="Q240" i="7"/>
  <c r="K240" i="7"/>
  <c r="E240" i="7"/>
  <c r="X235" i="7"/>
  <c r="R235" i="7"/>
  <c r="L235" i="7"/>
  <c r="F235" i="7"/>
  <c r="Y230" i="7"/>
  <c r="S230" i="7"/>
  <c r="M230" i="7"/>
  <c r="G230" i="7"/>
  <c r="Z225" i="7"/>
  <c r="T225" i="7"/>
  <c r="N225" i="7"/>
  <c r="H225" i="7"/>
  <c r="AA220" i="7"/>
  <c r="U220" i="7"/>
  <c r="O220" i="7"/>
  <c r="I220" i="7"/>
  <c r="V215" i="7"/>
  <c r="P215" i="7"/>
  <c r="J215" i="7"/>
  <c r="D215" i="7"/>
  <c r="W210" i="7"/>
  <c r="Q210" i="7"/>
  <c r="K210" i="7"/>
  <c r="E210" i="7"/>
  <c r="X205" i="7"/>
  <c r="R205" i="7"/>
  <c r="L205" i="7"/>
  <c r="F205" i="7"/>
  <c r="Y200" i="7"/>
  <c r="S200" i="7"/>
  <c r="M200" i="7"/>
  <c r="G200" i="7"/>
  <c r="Z195" i="7"/>
  <c r="T195" i="7"/>
  <c r="N195" i="7"/>
  <c r="H195" i="7"/>
  <c r="AA190" i="7"/>
  <c r="U190" i="7"/>
  <c r="O190" i="7"/>
  <c r="I190" i="7"/>
  <c r="V185" i="7"/>
  <c r="P185" i="7"/>
  <c r="J185" i="7"/>
  <c r="D185" i="7"/>
  <c r="W180" i="7"/>
  <c r="Q180" i="7"/>
  <c r="K180" i="7"/>
  <c r="E180" i="7"/>
  <c r="X175" i="7"/>
  <c r="R175" i="7"/>
  <c r="L175" i="7"/>
  <c r="F175" i="7"/>
  <c r="Y170" i="7"/>
  <c r="S170" i="7"/>
  <c r="M170" i="7"/>
  <c r="G170" i="7"/>
  <c r="Z161" i="7"/>
  <c r="T161" i="7"/>
  <c r="N161" i="7"/>
  <c r="H161" i="7"/>
  <c r="AA156" i="7"/>
  <c r="U156" i="7"/>
  <c r="O156" i="7"/>
  <c r="I156" i="7"/>
  <c r="V151" i="7"/>
  <c r="P151" i="7"/>
  <c r="J151" i="7"/>
  <c r="D151" i="7"/>
  <c r="W146" i="7"/>
  <c r="Q146" i="7"/>
  <c r="K146" i="7"/>
  <c r="E146" i="7"/>
  <c r="X141" i="7"/>
  <c r="R141" i="7"/>
  <c r="L141" i="7"/>
  <c r="F141" i="7"/>
  <c r="Y136" i="7"/>
  <c r="S136" i="7"/>
  <c r="M136" i="7"/>
  <c r="G136" i="7"/>
  <c r="Z131" i="7"/>
  <c r="T131" i="7"/>
  <c r="N131" i="7"/>
  <c r="H131" i="7"/>
  <c r="AA126" i="7"/>
  <c r="U126" i="7"/>
  <c r="O126" i="7"/>
  <c r="I126" i="7"/>
  <c r="V121" i="7"/>
  <c r="P121" i="7"/>
  <c r="J121" i="7"/>
  <c r="D121" i="7"/>
  <c r="W116" i="7"/>
  <c r="Q116" i="7"/>
  <c r="K116" i="7"/>
  <c r="E116" i="7"/>
  <c r="X111" i="7"/>
  <c r="R111" i="7"/>
  <c r="L111" i="7"/>
  <c r="F111" i="7"/>
  <c r="Y106" i="7"/>
  <c r="S106" i="7"/>
  <c r="M106" i="7"/>
  <c r="G106" i="7"/>
  <c r="Z101" i="7"/>
  <c r="T101" i="7"/>
  <c r="N101" i="7"/>
  <c r="H101" i="7"/>
  <c r="AA96" i="7"/>
  <c r="U96" i="7"/>
  <c r="O96" i="7"/>
  <c r="I96" i="7"/>
  <c r="V91" i="7"/>
  <c r="P91" i="7"/>
  <c r="J91" i="7"/>
  <c r="D91" i="7"/>
  <c r="W86" i="7"/>
  <c r="Q86" i="7"/>
  <c r="K86" i="7"/>
  <c r="E86" i="7"/>
  <c r="X81" i="7"/>
  <c r="R81" i="7"/>
  <c r="L81" i="7"/>
  <c r="F81" i="7"/>
  <c r="Y76" i="7"/>
  <c r="S76" i="7"/>
  <c r="M76" i="7"/>
  <c r="G76" i="7"/>
  <c r="Z71" i="7"/>
  <c r="T71" i="7"/>
  <c r="N71" i="7"/>
  <c r="H71" i="7"/>
  <c r="AA66" i="7"/>
  <c r="U66" i="7"/>
  <c r="O66" i="7"/>
  <c r="I66" i="7"/>
  <c r="V61" i="7"/>
  <c r="P61" i="7"/>
  <c r="J61" i="7"/>
  <c r="D61" i="7"/>
  <c r="W56" i="7"/>
  <c r="Q56" i="7"/>
  <c r="K56" i="7"/>
  <c r="E56" i="7"/>
  <c r="X51" i="7"/>
  <c r="R51" i="7"/>
  <c r="L51" i="7"/>
  <c r="F51" i="7"/>
  <c r="Y46" i="7"/>
  <c r="S46" i="7"/>
  <c r="M46" i="7"/>
  <c r="G46" i="7"/>
  <c r="Z41" i="7"/>
  <c r="T41" i="7"/>
  <c r="N41" i="7"/>
  <c r="H41" i="7"/>
  <c r="AA36" i="7"/>
  <c r="U36" i="7"/>
  <c r="O36" i="7"/>
  <c r="I36" i="7"/>
  <c r="V31" i="7"/>
  <c r="P31" i="7"/>
  <c r="J31" i="7"/>
  <c r="D31" i="7"/>
  <c r="V638" i="7"/>
  <c r="P638" i="7"/>
  <c r="J638" i="7"/>
  <c r="D638" i="7"/>
  <c r="W633" i="7"/>
  <c r="Q633" i="7"/>
  <c r="K633" i="7"/>
  <c r="E633" i="7"/>
  <c r="X628" i="7"/>
  <c r="R628" i="7"/>
  <c r="L628" i="7"/>
  <c r="F628" i="7"/>
  <c r="Y623" i="7"/>
  <c r="S623" i="7"/>
  <c r="M623" i="7"/>
  <c r="G623" i="7"/>
  <c r="Z618" i="7"/>
  <c r="T618" i="7"/>
  <c r="N618" i="7"/>
  <c r="H618" i="7"/>
  <c r="AA613" i="7"/>
  <c r="U613" i="7"/>
  <c r="O613" i="7"/>
  <c r="I613" i="7"/>
  <c r="V608" i="7"/>
  <c r="P608" i="7"/>
  <c r="J608" i="7"/>
  <c r="D608" i="7"/>
  <c r="W603" i="7"/>
  <c r="Q603" i="7"/>
  <c r="K603" i="7"/>
  <c r="E603" i="7"/>
  <c r="X598" i="7"/>
  <c r="R598" i="7"/>
  <c r="L598" i="7"/>
  <c r="F598" i="7"/>
  <c r="Y593" i="7"/>
  <c r="S593" i="7"/>
  <c r="M593" i="7"/>
  <c r="G593" i="7"/>
  <c r="Z588" i="7"/>
  <c r="T588" i="7"/>
  <c r="N588" i="7"/>
  <c r="H588" i="7"/>
  <c r="AA583" i="7"/>
  <c r="U583" i="7"/>
  <c r="O583" i="7"/>
  <c r="I583" i="7"/>
  <c r="V578" i="7"/>
  <c r="P578" i="7"/>
  <c r="J578" i="7"/>
  <c r="D578" i="7"/>
  <c r="W573" i="7"/>
  <c r="Q573" i="7"/>
  <c r="K573" i="7"/>
  <c r="E573" i="7"/>
  <c r="X568" i="7"/>
  <c r="R568" i="7"/>
  <c r="L568" i="7"/>
  <c r="F568" i="7"/>
  <c r="Y563" i="7"/>
  <c r="S563" i="7"/>
  <c r="M563" i="7"/>
  <c r="G563" i="7"/>
  <c r="Z558" i="7"/>
  <c r="T558" i="7"/>
  <c r="N558" i="7"/>
  <c r="H558" i="7"/>
  <c r="AA553" i="7"/>
  <c r="U553" i="7"/>
  <c r="O553" i="7"/>
  <c r="I553" i="7"/>
  <c r="V548" i="7"/>
  <c r="P548" i="7"/>
  <c r="J548" i="7"/>
  <c r="D548" i="7"/>
  <c r="W543" i="7"/>
  <c r="Q543" i="7"/>
  <c r="K543" i="7"/>
  <c r="E543" i="7"/>
  <c r="X538" i="7"/>
  <c r="R538" i="7"/>
  <c r="L538" i="7"/>
  <c r="F538" i="7"/>
  <c r="Y533" i="7"/>
  <c r="S533" i="7"/>
  <c r="M533" i="7"/>
  <c r="G533" i="7"/>
  <c r="Z528" i="7"/>
  <c r="T528" i="7"/>
  <c r="N528" i="7"/>
  <c r="H528" i="7"/>
  <c r="AA523" i="7"/>
  <c r="U523" i="7"/>
  <c r="O523" i="7"/>
  <c r="I523" i="7"/>
  <c r="V518" i="7"/>
  <c r="P518" i="7"/>
  <c r="J518" i="7"/>
  <c r="D518" i="7"/>
  <c r="W513" i="7"/>
  <c r="Q513" i="7"/>
  <c r="K513" i="7"/>
  <c r="E513" i="7"/>
  <c r="X508" i="7"/>
  <c r="R508" i="7"/>
  <c r="L508" i="7"/>
  <c r="F508" i="7"/>
  <c r="Y503" i="7"/>
  <c r="S503" i="7"/>
  <c r="M503" i="7"/>
  <c r="G503" i="7"/>
  <c r="Z498" i="7"/>
  <c r="T498" i="7"/>
  <c r="N498" i="7"/>
  <c r="H498" i="7"/>
  <c r="AA493" i="7"/>
  <c r="U493" i="7"/>
  <c r="O493" i="7"/>
  <c r="I493" i="7"/>
  <c r="V488" i="7"/>
  <c r="P488" i="7"/>
  <c r="J488" i="7"/>
  <c r="D488" i="7"/>
  <c r="D484" i="7" s="1"/>
  <c r="W479" i="7"/>
  <c r="Q479" i="7"/>
  <c r="K479" i="7"/>
  <c r="E479" i="7"/>
  <c r="X474" i="7"/>
  <c r="R474" i="7"/>
  <c r="L474" i="7"/>
  <c r="F474" i="7"/>
  <c r="Y469" i="7"/>
  <c r="S469" i="7"/>
  <c r="M469" i="7"/>
  <c r="G469" i="7"/>
  <c r="Z464" i="7"/>
  <c r="T464" i="7"/>
  <c r="N464" i="7"/>
  <c r="H464" i="7"/>
  <c r="AA459" i="7"/>
  <c r="U459" i="7"/>
  <c r="O459" i="7"/>
  <c r="I459" i="7"/>
  <c r="V454" i="7"/>
  <c r="P454" i="7"/>
  <c r="J454" i="7"/>
  <c r="D454" i="7"/>
  <c r="W449" i="7"/>
  <c r="Q449" i="7"/>
  <c r="K449" i="7"/>
  <c r="E449" i="7"/>
  <c r="X444" i="7"/>
  <c r="R444" i="7"/>
  <c r="L444" i="7"/>
  <c r="F444" i="7"/>
  <c r="Y439" i="7"/>
  <c r="S439" i="7"/>
  <c r="M439" i="7"/>
  <c r="G439" i="7"/>
  <c r="Z434" i="7"/>
  <c r="T434" i="7"/>
  <c r="N434" i="7"/>
  <c r="H434" i="7"/>
  <c r="AA429" i="7"/>
  <c r="U429" i="7"/>
  <c r="O429" i="7"/>
  <c r="I429" i="7"/>
  <c r="V424" i="7"/>
  <c r="P424" i="7"/>
  <c r="J424" i="7"/>
  <c r="D424" i="7"/>
  <c r="W419" i="7"/>
  <c r="Q419" i="7"/>
  <c r="K419" i="7"/>
  <c r="E419" i="7"/>
  <c r="X414" i="7"/>
  <c r="R414" i="7"/>
  <c r="L414" i="7"/>
  <c r="F414" i="7"/>
  <c r="Y409" i="7"/>
  <c r="S409" i="7"/>
  <c r="M409" i="7"/>
  <c r="G409" i="7"/>
  <c r="Z404" i="7"/>
  <c r="T404" i="7"/>
  <c r="N404" i="7"/>
  <c r="H404" i="7"/>
  <c r="AA399" i="7"/>
  <c r="U399" i="7"/>
  <c r="O399" i="7"/>
  <c r="I399" i="7"/>
  <c r="V394" i="7"/>
  <c r="P394" i="7"/>
  <c r="J394" i="7"/>
  <c r="D394" i="7"/>
  <c r="W389" i="7"/>
  <c r="Q389" i="7"/>
  <c r="K389" i="7"/>
  <c r="E389" i="7"/>
  <c r="X384" i="7"/>
  <c r="R384" i="7"/>
  <c r="L384" i="7"/>
  <c r="F384" i="7"/>
  <c r="Y379" i="7"/>
  <c r="S379" i="7"/>
  <c r="M379" i="7"/>
  <c r="G379" i="7"/>
  <c r="Z374" i="7"/>
  <c r="T374" i="7"/>
  <c r="N374" i="7"/>
  <c r="H374" i="7"/>
  <c r="AA369" i="7"/>
  <c r="U369" i="7"/>
  <c r="O369" i="7"/>
  <c r="I369" i="7"/>
  <c r="V364" i="7"/>
  <c r="P364" i="7"/>
  <c r="J364" i="7"/>
  <c r="D364" i="7"/>
  <c r="W359" i="7"/>
  <c r="Q359" i="7"/>
  <c r="K359" i="7"/>
  <c r="E359" i="7"/>
  <c r="X354" i="7"/>
  <c r="R354" i="7"/>
  <c r="L354" i="7"/>
  <c r="F354" i="7"/>
  <c r="Y349" i="7"/>
  <c r="S349" i="7"/>
  <c r="M349" i="7"/>
  <c r="G349" i="7"/>
  <c r="Z344" i="7"/>
  <c r="T344" i="7"/>
  <c r="N344" i="7"/>
  <c r="H344" i="7"/>
  <c r="AA339" i="7"/>
  <c r="U339" i="7"/>
  <c r="O339" i="7"/>
  <c r="I339" i="7"/>
  <c r="V334" i="7"/>
  <c r="P334" i="7"/>
  <c r="J334" i="7"/>
  <c r="D334" i="7"/>
  <c r="W329" i="7"/>
  <c r="Q329" i="7"/>
  <c r="K329" i="7"/>
  <c r="E329" i="7"/>
  <c r="X320" i="7"/>
  <c r="R320" i="7"/>
  <c r="L320" i="7"/>
  <c r="F320" i="7"/>
  <c r="Y315" i="7"/>
  <c r="S315" i="7"/>
  <c r="M315" i="7"/>
  <c r="G315" i="7"/>
  <c r="Z310" i="7"/>
  <c r="T310" i="7"/>
  <c r="N310" i="7"/>
  <c r="H310" i="7"/>
  <c r="AA305" i="7"/>
  <c r="U305" i="7"/>
  <c r="O305" i="7"/>
  <c r="I305" i="7"/>
  <c r="V300" i="7"/>
  <c r="P300" i="7"/>
  <c r="J300" i="7"/>
  <c r="D300" i="7"/>
  <c r="W295" i="7"/>
  <c r="Q295" i="7"/>
  <c r="K295" i="7"/>
  <c r="E295" i="7"/>
  <c r="X290" i="7"/>
  <c r="R290" i="7"/>
  <c r="L290" i="7"/>
  <c r="F290" i="7"/>
  <c r="Y285" i="7"/>
  <c r="S285" i="7"/>
  <c r="M285" i="7"/>
  <c r="G285" i="7"/>
  <c r="Z280" i="7"/>
  <c r="T280" i="7"/>
  <c r="N280" i="7"/>
  <c r="H280" i="7"/>
  <c r="AA275" i="7"/>
  <c r="U275" i="7"/>
  <c r="O275" i="7"/>
  <c r="I275" i="7"/>
  <c r="V270" i="7"/>
  <c r="P270" i="7"/>
  <c r="J270" i="7"/>
  <c r="D270" i="7"/>
  <c r="W265" i="7"/>
  <c r="Q265" i="7"/>
  <c r="K265" i="7"/>
  <c r="E265" i="7"/>
  <c r="X260" i="7"/>
  <c r="R260" i="7"/>
  <c r="L260" i="7"/>
  <c r="F260" i="7"/>
  <c r="Y255" i="7"/>
  <c r="S255" i="7"/>
  <c r="M255" i="7"/>
  <c r="G255" i="7"/>
  <c r="Z250" i="7"/>
  <c r="T250" i="7"/>
  <c r="N250" i="7"/>
  <c r="H250" i="7"/>
  <c r="AA245" i="7"/>
  <c r="U245" i="7"/>
  <c r="O245" i="7"/>
  <c r="I245" i="7"/>
  <c r="V240" i="7"/>
  <c r="P240" i="7"/>
  <c r="J240" i="7"/>
  <c r="D240" i="7"/>
  <c r="W235" i="7"/>
  <c r="Q235" i="7"/>
  <c r="K235" i="7"/>
  <c r="E235" i="7"/>
  <c r="X230" i="7"/>
  <c r="R230" i="7"/>
  <c r="L230" i="7"/>
  <c r="F230" i="7"/>
  <c r="Y225" i="7"/>
  <c r="S225" i="7"/>
  <c r="M225" i="7"/>
  <c r="G225" i="7"/>
  <c r="Z220" i="7"/>
  <c r="T220" i="7"/>
  <c r="N220" i="7"/>
  <c r="H220" i="7"/>
  <c r="AA215" i="7"/>
  <c r="U215" i="7"/>
  <c r="O215" i="7"/>
  <c r="I215" i="7"/>
  <c r="V210" i="7"/>
  <c r="P210" i="7"/>
  <c r="J210" i="7"/>
  <c r="D210" i="7"/>
  <c r="W205" i="7"/>
  <c r="Q205" i="7"/>
  <c r="K205" i="7"/>
  <c r="E205" i="7"/>
  <c r="X200" i="7"/>
  <c r="R200" i="7"/>
  <c r="L200" i="7"/>
  <c r="F200" i="7"/>
  <c r="Y195" i="7"/>
  <c r="S195" i="7"/>
  <c r="M195" i="7"/>
  <c r="G195" i="7"/>
  <c r="Z190" i="7"/>
  <c r="T190" i="7"/>
  <c r="N190" i="7"/>
  <c r="H190" i="7"/>
  <c r="AA185" i="7"/>
  <c r="U185" i="7"/>
  <c r="O185" i="7"/>
  <c r="I185" i="7"/>
  <c r="V180" i="7"/>
  <c r="P180" i="7"/>
  <c r="J180" i="7"/>
  <c r="D180" i="7"/>
  <c r="W175" i="7"/>
  <c r="Q175" i="7"/>
  <c r="K175" i="7"/>
  <c r="E175" i="7"/>
  <c r="X170" i="7"/>
  <c r="R170" i="7"/>
  <c r="L170" i="7"/>
  <c r="F170" i="7"/>
  <c r="Y161" i="7"/>
  <c r="S161" i="7"/>
  <c r="M161" i="7"/>
  <c r="G161" i="7"/>
  <c r="Z156" i="7"/>
  <c r="T156" i="7"/>
  <c r="N156" i="7"/>
  <c r="H156" i="7"/>
  <c r="AA151" i="7"/>
  <c r="U151" i="7"/>
  <c r="O151" i="7"/>
  <c r="I151" i="7"/>
  <c r="V146" i="7"/>
  <c r="P146" i="7"/>
  <c r="J146" i="7"/>
  <c r="D146" i="7"/>
  <c r="W141" i="7"/>
  <c r="Q141" i="7"/>
  <c r="K141" i="7"/>
  <c r="E141" i="7"/>
  <c r="X136" i="7"/>
  <c r="R136" i="7"/>
  <c r="L136" i="7"/>
  <c r="F136" i="7"/>
  <c r="Y131" i="7"/>
  <c r="S131" i="7"/>
  <c r="M131" i="7"/>
  <c r="G131" i="7"/>
  <c r="Z126" i="7"/>
  <c r="T126" i="7"/>
  <c r="N126" i="7"/>
  <c r="H126" i="7"/>
  <c r="AA121" i="7"/>
  <c r="U121" i="7"/>
  <c r="O121" i="7"/>
  <c r="I121" i="7"/>
  <c r="V116" i="7"/>
  <c r="P116" i="7"/>
  <c r="J116" i="7"/>
  <c r="D116" i="7"/>
  <c r="W111" i="7"/>
  <c r="Q111" i="7"/>
  <c r="K111" i="7"/>
  <c r="E111" i="7"/>
  <c r="X106" i="7"/>
  <c r="R106" i="7"/>
  <c r="L106" i="7"/>
  <c r="F106" i="7"/>
  <c r="Y101" i="7"/>
  <c r="S101" i="7"/>
  <c r="M101" i="7"/>
  <c r="G101" i="7"/>
  <c r="Z96" i="7"/>
  <c r="T96" i="7"/>
  <c r="N96" i="7"/>
  <c r="H96" i="7"/>
  <c r="AA91" i="7"/>
  <c r="U91" i="7"/>
  <c r="O91" i="7"/>
  <c r="I91" i="7"/>
  <c r="V86" i="7"/>
  <c r="P86" i="7"/>
  <c r="J86" i="7"/>
  <c r="D86" i="7"/>
  <c r="W81" i="7"/>
  <c r="Q81" i="7"/>
  <c r="K81" i="7"/>
  <c r="E81" i="7"/>
  <c r="X76" i="7"/>
  <c r="R76" i="7"/>
  <c r="L76" i="7"/>
  <c r="F76" i="7"/>
  <c r="Y71" i="7"/>
  <c r="S71" i="7"/>
  <c r="M71" i="7"/>
  <c r="G71" i="7"/>
  <c r="Z66" i="7"/>
  <c r="T66" i="7"/>
  <c r="N66" i="7"/>
  <c r="H66" i="7"/>
  <c r="AA61" i="7"/>
  <c r="U61" i="7"/>
  <c r="O61" i="7"/>
  <c r="I61" i="7"/>
  <c r="V56" i="7"/>
  <c r="P56" i="7"/>
  <c r="J56" i="7"/>
  <c r="D56" i="7"/>
  <c r="W51" i="7"/>
  <c r="Q51" i="7"/>
  <c r="K51" i="7"/>
  <c r="E51" i="7"/>
  <c r="X46" i="7"/>
  <c r="R46" i="7"/>
  <c r="L46" i="7"/>
  <c r="F46" i="7"/>
  <c r="Y41" i="7"/>
  <c r="S41" i="7"/>
  <c r="M41" i="7"/>
  <c r="G41" i="7"/>
  <c r="Z36" i="7"/>
  <c r="T36" i="7"/>
  <c r="N36" i="7"/>
  <c r="H36" i="7"/>
  <c r="AA31" i="7"/>
  <c r="U31" i="7"/>
  <c r="O31" i="7"/>
  <c r="I31" i="7"/>
  <c r="V26" i="7"/>
  <c r="J11" i="7"/>
  <c r="P11" i="7"/>
  <c r="V11" i="7"/>
  <c r="I14" i="7"/>
  <c r="O14" i="7"/>
  <c r="U14" i="7"/>
  <c r="AA14" i="7"/>
  <c r="AA12" i="7" s="1"/>
  <c r="I16" i="7"/>
  <c r="O16" i="7"/>
  <c r="U16" i="7"/>
  <c r="AA16" i="7"/>
  <c r="H19" i="7"/>
  <c r="N19" i="7"/>
  <c r="N17" i="7" s="1"/>
  <c r="T19" i="7"/>
  <c r="T17" i="7" s="1"/>
  <c r="Z19" i="7"/>
  <c r="Z17" i="7" s="1"/>
  <c r="H21" i="7"/>
  <c r="N21" i="7"/>
  <c r="U21" i="7"/>
  <c r="H24" i="7"/>
  <c r="H22" i="7" s="1"/>
  <c r="O24" i="7"/>
  <c r="O22" i="7" s="1"/>
  <c r="V24" i="7"/>
  <c r="V22" i="7" s="1"/>
  <c r="F26" i="7"/>
  <c r="P26" i="7"/>
  <c r="W316" i="7"/>
  <c r="F14" i="3"/>
  <c r="D13" i="5"/>
  <c r="D25" i="5"/>
  <c r="D43" i="5"/>
  <c r="F53" i="5"/>
  <c r="D59" i="5"/>
  <c r="F71" i="5"/>
  <c r="D76" i="5"/>
  <c r="H9" i="6"/>
  <c r="N9" i="6"/>
  <c r="T9" i="6"/>
  <c r="Z9" i="6"/>
  <c r="H11" i="6"/>
  <c r="N11" i="6"/>
  <c r="T11" i="6"/>
  <c r="Z11" i="6"/>
  <c r="G14" i="6"/>
  <c r="M14" i="6"/>
  <c r="S14" i="6"/>
  <c r="S12" i="6" s="1"/>
  <c r="Y14" i="6"/>
  <c r="Y12" i="6" s="1"/>
  <c r="G16" i="6"/>
  <c r="M16" i="6"/>
  <c r="S16" i="6"/>
  <c r="Y16" i="6"/>
  <c r="F19" i="6"/>
  <c r="F17" i="6" s="1"/>
  <c r="L19" i="6"/>
  <c r="L17" i="6" s="1"/>
  <c r="R19" i="6"/>
  <c r="X19" i="6"/>
  <c r="F21" i="6"/>
  <c r="L21" i="6"/>
  <c r="R21" i="6"/>
  <c r="X21" i="6"/>
  <c r="E24" i="6"/>
  <c r="K24" i="6"/>
  <c r="Q24" i="6"/>
  <c r="W24" i="6"/>
  <c r="E26" i="6"/>
  <c r="K26" i="6"/>
  <c r="Q26" i="6"/>
  <c r="W26" i="6"/>
  <c r="D29" i="6"/>
  <c r="J29" i="6"/>
  <c r="P29" i="6"/>
  <c r="P27" i="6" s="1"/>
  <c r="V29" i="6"/>
  <c r="V27" i="6" s="1"/>
  <c r="D31" i="6"/>
  <c r="J31" i="6"/>
  <c r="P31" i="6"/>
  <c r="V31" i="6"/>
  <c r="I34" i="6"/>
  <c r="I32" i="6" s="1"/>
  <c r="O34" i="6"/>
  <c r="O32" i="6" s="1"/>
  <c r="U34" i="6"/>
  <c r="AA34" i="6"/>
  <c r="I36" i="6"/>
  <c r="O36" i="6"/>
  <c r="U36" i="6"/>
  <c r="AA36" i="6"/>
  <c r="H39" i="6"/>
  <c r="N39" i="6"/>
  <c r="T39" i="6"/>
  <c r="Z39" i="6"/>
  <c r="H41" i="6"/>
  <c r="N41" i="6"/>
  <c r="T41" i="6"/>
  <c r="Z41" i="6"/>
  <c r="G44" i="6"/>
  <c r="M44" i="6"/>
  <c r="S44" i="6"/>
  <c r="S42" i="6" s="1"/>
  <c r="Y44" i="6"/>
  <c r="Y42" i="6" s="1"/>
  <c r="G46" i="6"/>
  <c r="M46" i="6"/>
  <c r="S46" i="6"/>
  <c r="Y46" i="6"/>
  <c r="F49" i="6"/>
  <c r="F47" i="6" s="1"/>
  <c r="L49" i="6"/>
  <c r="L47" i="6" s="1"/>
  <c r="R49" i="6"/>
  <c r="X49" i="6"/>
  <c r="F51" i="6"/>
  <c r="L51" i="6"/>
  <c r="R51" i="6"/>
  <c r="X51" i="6"/>
  <c r="E54" i="6"/>
  <c r="K54" i="6"/>
  <c r="Q54" i="6"/>
  <c r="W54" i="6"/>
  <c r="E56" i="6"/>
  <c r="K56" i="6"/>
  <c r="Q56" i="6"/>
  <c r="W56" i="6"/>
  <c r="D59" i="6"/>
  <c r="J59" i="6"/>
  <c r="P59" i="6"/>
  <c r="P57" i="6" s="1"/>
  <c r="V59" i="6"/>
  <c r="V57" i="6" s="1"/>
  <c r="D61" i="6"/>
  <c r="J61" i="6"/>
  <c r="P61" i="6"/>
  <c r="V61" i="6"/>
  <c r="I64" i="6"/>
  <c r="I62" i="6" s="1"/>
  <c r="O64" i="6"/>
  <c r="O62" i="6" s="1"/>
  <c r="U64" i="6"/>
  <c r="AA64" i="6"/>
  <c r="I66" i="6"/>
  <c r="O66" i="6"/>
  <c r="U66" i="6"/>
  <c r="AA66" i="6"/>
  <c r="H69" i="6"/>
  <c r="N69" i="6"/>
  <c r="T69" i="6"/>
  <c r="Z69" i="6"/>
  <c r="H71" i="6"/>
  <c r="N71" i="6"/>
  <c r="T71" i="6"/>
  <c r="Z71" i="6"/>
  <c r="G74" i="6"/>
  <c r="M74" i="6"/>
  <c r="S74" i="6"/>
  <c r="S72" i="6" s="1"/>
  <c r="Y74" i="6"/>
  <c r="Y72" i="6" s="1"/>
  <c r="G76" i="6"/>
  <c r="M76" i="6"/>
  <c r="S76" i="6"/>
  <c r="Y76" i="6"/>
  <c r="F79" i="6"/>
  <c r="F77" i="6" s="1"/>
  <c r="L79" i="6"/>
  <c r="L77" i="6" s="1"/>
  <c r="R79" i="6"/>
  <c r="X79" i="6"/>
  <c r="F81" i="6"/>
  <c r="L81" i="6"/>
  <c r="R81" i="6"/>
  <c r="X81" i="6"/>
  <c r="E84" i="6"/>
  <c r="K84" i="6"/>
  <c r="Q84" i="6"/>
  <c r="W84" i="6"/>
  <c r="E86" i="6"/>
  <c r="K86" i="6"/>
  <c r="Q86" i="6"/>
  <c r="W86" i="6"/>
  <c r="D89" i="6"/>
  <c r="J89" i="6"/>
  <c r="P89" i="6"/>
  <c r="P87" i="6" s="1"/>
  <c r="V89" i="6"/>
  <c r="V87" i="6" s="1"/>
  <c r="D91" i="6"/>
  <c r="J91" i="6"/>
  <c r="P91" i="6"/>
  <c r="V91" i="6"/>
  <c r="I94" i="6"/>
  <c r="I92" i="6" s="1"/>
  <c r="O94" i="6"/>
  <c r="O92" i="6" s="1"/>
  <c r="U94" i="6"/>
  <c r="AA94" i="6"/>
  <c r="I96" i="6"/>
  <c r="O96" i="6"/>
  <c r="U96" i="6"/>
  <c r="AA96" i="6"/>
  <c r="H99" i="6"/>
  <c r="N99" i="6"/>
  <c r="T99" i="6"/>
  <c r="Z99" i="6"/>
  <c r="H101" i="6"/>
  <c r="N101" i="6"/>
  <c r="T101" i="6"/>
  <c r="Z101" i="6"/>
  <c r="G104" i="6"/>
  <c r="M104" i="6"/>
  <c r="S104" i="6"/>
  <c r="S102" i="6" s="1"/>
  <c r="Y104" i="6"/>
  <c r="Y102" i="6" s="1"/>
  <c r="G106" i="6"/>
  <c r="M106" i="6"/>
  <c r="S106" i="6"/>
  <c r="Y106" i="6"/>
  <c r="F109" i="6"/>
  <c r="F107" i="6" s="1"/>
  <c r="L109" i="6"/>
  <c r="L107" i="6" s="1"/>
  <c r="R109" i="6"/>
  <c r="X109" i="6"/>
  <c r="F111" i="6"/>
  <c r="L111" i="6"/>
  <c r="R111" i="6"/>
  <c r="X111" i="6"/>
  <c r="E114" i="6"/>
  <c r="K114" i="6"/>
  <c r="Q114" i="6"/>
  <c r="W114" i="6"/>
  <c r="E116" i="6"/>
  <c r="K116" i="6"/>
  <c r="Q116" i="6"/>
  <c r="W116" i="6"/>
  <c r="D119" i="6"/>
  <c r="J119" i="6"/>
  <c r="P119" i="6"/>
  <c r="P117" i="6" s="1"/>
  <c r="V119" i="6"/>
  <c r="V117" i="6" s="1"/>
  <c r="D121" i="6"/>
  <c r="J121" i="6"/>
  <c r="P121" i="6"/>
  <c r="V121" i="6"/>
  <c r="I124" i="6"/>
  <c r="I122" i="6" s="1"/>
  <c r="O124" i="6"/>
  <c r="O122" i="6" s="1"/>
  <c r="U124" i="6"/>
  <c r="AA124" i="6"/>
  <c r="I126" i="6"/>
  <c r="O126" i="6"/>
  <c r="U126" i="6"/>
  <c r="AA126" i="6"/>
  <c r="H129" i="6"/>
  <c r="N129" i="6"/>
  <c r="T129" i="6"/>
  <c r="Z129" i="6"/>
  <c r="H131" i="6"/>
  <c r="N131" i="6"/>
  <c r="T131" i="6"/>
  <c r="Z131" i="6"/>
  <c r="G134" i="6"/>
  <c r="M134" i="6"/>
  <c r="S134" i="6"/>
  <c r="S132" i="6" s="1"/>
  <c r="Y134" i="6"/>
  <c r="Y132" i="6" s="1"/>
  <c r="G136" i="6"/>
  <c r="M136" i="6"/>
  <c r="S136" i="6"/>
  <c r="Y136" i="6"/>
  <c r="F139" i="6"/>
  <c r="F137" i="6" s="1"/>
  <c r="L139" i="6"/>
  <c r="L137" i="6" s="1"/>
  <c r="R139" i="6"/>
  <c r="X139" i="6"/>
  <c r="F141" i="6"/>
  <c r="L141" i="6"/>
  <c r="R141" i="6"/>
  <c r="X141" i="6"/>
  <c r="E144" i="6"/>
  <c r="K144" i="6"/>
  <c r="Q144" i="6"/>
  <c r="W144" i="6"/>
  <c r="E146" i="6"/>
  <c r="K146" i="6"/>
  <c r="Q146" i="6"/>
  <c r="W146" i="6"/>
  <c r="D149" i="6"/>
  <c r="J149" i="6"/>
  <c r="P149" i="6"/>
  <c r="P147" i="6" s="1"/>
  <c r="V149" i="6"/>
  <c r="V147" i="6" s="1"/>
  <c r="D151" i="6"/>
  <c r="J151" i="6"/>
  <c r="P151" i="6"/>
  <c r="V151" i="6"/>
  <c r="I154" i="6"/>
  <c r="I152" i="6" s="1"/>
  <c r="O154" i="6"/>
  <c r="O152" i="6" s="1"/>
  <c r="U154" i="6"/>
  <c r="AA154" i="6"/>
  <c r="I156" i="6"/>
  <c r="O156" i="6"/>
  <c r="U156" i="6"/>
  <c r="AA156" i="6"/>
  <c r="H159" i="6"/>
  <c r="H157" i="6" s="1"/>
  <c r="N159" i="6"/>
  <c r="T159" i="6"/>
  <c r="H161" i="6"/>
  <c r="N161" i="6"/>
  <c r="T161" i="6"/>
  <c r="Z161" i="6"/>
  <c r="Z157" i="6" s="1"/>
  <c r="G168" i="6"/>
  <c r="M168" i="6"/>
  <c r="S168" i="6"/>
  <c r="Y168" i="6"/>
  <c r="Y166" i="6" s="1"/>
  <c r="G170" i="6"/>
  <c r="M170" i="6"/>
  <c r="S170" i="6"/>
  <c r="Y170" i="6"/>
  <c r="F173" i="6"/>
  <c r="L173" i="6"/>
  <c r="L171" i="6" s="1"/>
  <c r="R173" i="6"/>
  <c r="R171" i="6" s="1"/>
  <c r="X173" i="6"/>
  <c r="F175" i="6"/>
  <c r="L175" i="6"/>
  <c r="R175" i="6"/>
  <c r="X175" i="6"/>
  <c r="E178" i="6"/>
  <c r="E176" i="6" s="1"/>
  <c r="K178" i="6"/>
  <c r="Q178" i="6"/>
  <c r="W178" i="6"/>
  <c r="E180" i="6"/>
  <c r="K180" i="6"/>
  <c r="Q180" i="6"/>
  <c r="W180" i="6"/>
  <c r="D183" i="6"/>
  <c r="J183" i="6"/>
  <c r="P183" i="6"/>
  <c r="V183" i="6"/>
  <c r="V181" i="6" s="1"/>
  <c r="D185" i="6"/>
  <c r="J185" i="6"/>
  <c r="P185" i="6"/>
  <c r="V185" i="6"/>
  <c r="I188" i="6"/>
  <c r="O188" i="6"/>
  <c r="O186" i="6" s="1"/>
  <c r="U188" i="6"/>
  <c r="U186" i="6" s="1"/>
  <c r="AA188" i="6"/>
  <c r="I190" i="6"/>
  <c r="O190" i="6"/>
  <c r="U190" i="6"/>
  <c r="AA190" i="6"/>
  <c r="H193" i="6"/>
  <c r="H191" i="6" s="1"/>
  <c r="N193" i="6"/>
  <c r="T193" i="6"/>
  <c r="Z193" i="6"/>
  <c r="H195" i="6"/>
  <c r="N195" i="6"/>
  <c r="T195" i="6"/>
  <c r="Z195" i="6"/>
  <c r="G198" i="6"/>
  <c r="M198" i="6"/>
  <c r="S198" i="6"/>
  <c r="Y198" i="6"/>
  <c r="Y196" i="6" s="1"/>
  <c r="G200" i="6"/>
  <c r="M200" i="6"/>
  <c r="S200" i="6"/>
  <c r="Y200" i="6"/>
  <c r="F203" i="6"/>
  <c r="L203" i="6"/>
  <c r="L201" i="6" s="1"/>
  <c r="R203" i="6"/>
  <c r="R201" i="6" s="1"/>
  <c r="X203" i="6"/>
  <c r="F205" i="6"/>
  <c r="L205" i="6"/>
  <c r="R205" i="6"/>
  <c r="X205" i="6"/>
  <c r="E208" i="6"/>
  <c r="E206" i="6" s="1"/>
  <c r="K208" i="6"/>
  <c r="Q208" i="6"/>
  <c r="W208" i="6"/>
  <c r="E210" i="6"/>
  <c r="K210" i="6"/>
  <c r="Q210" i="6"/>
  <c r="W210" i="6"/>
  <c r="D213" i="6"/>
  <c r="J213" i="6"/>
  <c r="P213" i="6"/>
  <c r="V213" i="6"/>
  <c r="V211" i="6" s="1"/>
  <c r="D215" i="6"/>
  <c r="J215" i="6"/>
  <c r="P215" i="6"/>
  <c r="V215" i="6"/>
  <c r="I218" i="6"/>
  <c r="O218" i="6"/>
  <c r="O216" i="6" s="1"/>
  <c r="U218" i="6"/>
  <c r="U216" i="6" s="1"/>
  <c r="AA218" i="6"/>
  <c r="I220" i="6"/>
  <c r="O220" i="6"/>
  <c r="U220" i="6"/>
  <c r="AA220" i="6"/>
  <c r="H223" i="6"/>
  <c r="H221" i="6" s="1"/>
  <c r="N223" i="6"/>
  <c r="T223" i="6"/>
  <c r="Z223" i="6"/>
  <c r="H225" i="6"/>
  <c r="N225" i="6"/>
  <c r="T225" i="6"/>
  <c r="Z225" i="6"/>
  <c r="G228" i="6"/>
  <c r="M228" i="6"/>
  <c r="S228" i="6"/>
  <c r="Y228" i="6"/>
  <c r="Y226" i="6" s="1"/>
  <c r="G230" i="6"/>
  <c r="M230" i="6"/>
  <c r="S230" i="6"/>
  <c r="Y230" i="6"/>
  <c r="F233" i="6"/>
  <c r="L233" i="6"/>
  <c r="L231" i="6" s="1"/>
  <c r="R233" i="6"/>
  <c r="R231" i="6" s="1"/>
  <c r="X233" i="6"/>
  <c r="F235" i="6"/>
  <c r="L235" i="6"/>
  <c r="R235" i="6"/>
  <c r="X235" i="6"/>
  <c r="E238" i="6"/>
  <c r="E236" i="6" s="1"/>
  <c r="K238" i="6"/>
  <c r="Q238" i="6"/>
  <c r="W238" i="6"/>
  <c r="E240" i="6"/>
  <c r="K240" i="6"/>
  <c r="Q240" i="6"/>
  <c r="W240" i="6"/>
  <c r="D243" i="6"/>
  <c r="J243" i="6"/>
  <c r="P243" i="6"/>
  <c r="V243" i="6"/>
  <c r="V241" i="6" s="1"/>
  <c r="D245" i="6"/>
  <c r="J245" i="6"/>
  <c r="P245" i="6"/>
  <c r="V245" i="6"/>
  <c r="I248" i="6"/>
  <c r="O248" i="6"/>
  <c r="O246" i="6" s="1"/>
  <c r="U248" i="6"/>
  <c r="U246" i="6" s="1"/>
  <c r="AA248" i="6"/>
  <c r="I250" i="6"/>
  <c r="O250" i="6"/>
  <c r="U250" i="6"/>
  <c r="AA250" i="6"/>
  <c r="H253" i="6"/>
  <c r="H251" i="6" s="1"/>
  <c r="N253" i="6"/>
  <c r="T253" i="6"/>
  <c r="Z253" i="6"/>
  <c r="H255" i="6"/>
  <c r="N255" i="6"/>
  <c r="T255" i="6"/>
  <c r="Z255" i="6"/>
  <c r="G258" i="6"/>
  <c r="M258" i="6"/>
  <c r="S258" i="6"/>
  <c r="Y258" i="6"/>
  <c r="Y256" i="6" s="1"/>
  <c r="G260" i="6"/>
  <c r="M260" i="6"/>
  <c r="S260" i="6"/>
  <c r="Y260" i="6"/>
  <c r="F263" i="6"/>
  <c r="L263" i="6"/>
  <c r="L261" i="6" s="1"/>
  <c r="R263" i="6"/>
  <c r="R261" i="6" s="1"/>
  <c r="X263" i="6"/>
  <c r="F265" i="6"/>
  <c r="L265" i="6"/>
  <c r="R265" i="6"/>
  <c r="X265" i="6"/>
  <c r="E268" i="6"/>
  <c r="E266" i="6" s="1"/>
  <c r="K268" i="6"/>
  <c r="Q268" i="6"/>
  <c r="W268" i="6"/>
  <c r="E270" i="6"/>
  <c r="K270" i="6"/>
  <c r="Q270" i="6"/>
  <c r="W270" i="6"/>
  <c r="D273" i="6"/>
  <c r="J273" i="6"/>
  <c r="P273" i="6"/>
  <c r="V273" i="6"/>
  <c r="V271" i="6" s="1"/>
  <c r="D275" i="6"/>
  <c r="J275" i="6"/>
  <c r="P275" i="6"/>
  <c r="V275" i="6"/>
  <c r="I278" i="6"/>
  <c r="O278" i="6"/>
  <c r="O276" i="6" s="1"/>
  <c r="U278" i="6"/>
  <c r="U276" i="6" s="1"/>
  <c r="AA278" i="6"/>
  <c r="I280" i="6"/>
  <c r="O280" i="6"/>
  <c r="U280" i="6"/>
  <c r="AA280" i="6"/>
  <c r="H283" i="6"/>
  <c r="H281" i="6" s="1"/>
  <c r="N283" i="6"/>
  <c r="T283" i="6"/>
  <c r="Z283" i="6"/>
  <c r="H285" i="6"/>
  <c r="N285" i="6"/>
  <c r="T285" i="6"/>
  <c r="Z285" i="6"/>
  <c r="G288" i="6"/>
  <c r="M288" i="6"/>
  <c r="S288" i="6"/>
  <c r="Y288" i="6"/>
  <c r="Y286" i="6" s="1"/>
  <c r="G290" i="6"/>
  <c r="M290" i="6"/>
  <c r="S290" i="6"/>
  <c r="Y290" i="6"/>
  <c r="F293" i="6"/>
  <c r="L293" i="6"/>
  <c r="L291" i="6" s="1"/>
  <c r="R293" i="6"/>
  <c r="R291" i="6" s="1"/>
  <c r="X293" i="6"/>
  <c r="F295" i="6"/>
  <c r="L295" i="6"/>
  <c r="R295" i="6"/>
  <c r="X295" i="6"/>
  <c r="E298" i="6"/>
  <c r="E296" i="6" s="1"/>
  <c r="K298" i="6"/>
  <c r="Q298" i="6"/>
  <c r="W298" i="6"/>
  <c r="E300" i="6"/>
  <c r="K300" i="6"/>
  <c r="Q300" i="6"/>
  <c r="W300" i="6"/>
  <c r="D303" i="6"/>
  <c r="J303" i="6"/>
  <c r="P303" i="6"/>
  <c r="V303" i="6"/>
  <c r="V301" i="6" s="1"/>
  <c r="D305" i="6"/>
  <c r="J305" i="6"/>
  <c r="P305" i="6"/>
  <c r="V305" i="6"/>
  <c r="I308" i="6"/>
  <c r="O308" i="6"/>
  <c r="O306" i="6" s="1"/>
  <c r="U308" i="6"/>
  <c r="U306" i="6" s="1"/>
  <c r="AA308" i="6"/>
  <c r="I310" i="6"/>
  <c r="O310" i="6"/>
  <c r="U310" i="6"/>
  <c r="AA310" i="6"/>
  <c r="H313" i="6"/>
  <c r="H311" i="6" s="1"/>
  <c r="N313" i="6"/>
  <c r="T313" i="6"/>
  <c r="Z313" i="6"/>
  <c r="H315" i="6"/>
  <c r="N315" i="6"/>
  <c r="T315" i="6"/>
  <c r="Z315" i="6"/>
  <c r="G318" i="6"/>
  <c r="M318" i="6"/>
  <c r="S318" i="6"/>
  <c r="G320" i="6"/>
  <c r="M320" i="6"/>
  <c r="S320" i="6"/>
  <c r="Y320" i="6"/>
  <c r="Y316" i="6" s="1"/>
  <c r="F327" i="6"/>
  <c r="L327" i="6"/>
  <c r="R327" i="6"/>
  <c r="R325" i="6" s="1"/>
  <c r="X327" i="6"/>
  <c r="X325" i="6" s="1"/>
  <c r="F329" i="6"/>
  <c r="L329" i="6"/>
  <c r="R329" i="6"/>
  <c r="X329" i="6"/>
  <c r="E332" i="6"/>
  <c r="E330" i="6" s="1"/>
  <c r="K332" i="6"/>
  <c r="K330" i="6" s="1"/>
  <c r="Q332" i="6"/>
  <c r="W332" i="6"/>
  <c r="E334" i="6"/>
  <c r="K334" i="6"/>
  <c r="Q334" i="6"/>
  <c r="W334" i="6"/>
  <c r="D337" i="6"/>
  <c r="J337" i="6"/>
  <c r="P337" i="6"/>
  <c r="V337" i="6"/>
  <c r="D339" i="6"/>
  <c r="J339" i="6"/>
  <c r="P339" i="6"/>
  <c r="V339" i="6"/>
  <c r="I342" i="6"/>
  <c r="O342" i="6"/>
  <c r="U342" i="6"/>
  <c r="U340" i="6" s="1"/>
  <c r="AA342" i="6"/>
  <c r="AA340" i="6" s="1"/>
  <c r="I344" i="6"/>
  <c r="O344" i="6"/>
  <c r="U344" i="6"/>
  <c r="AA344" i="6"/>
  <c r="H347" i="6"/>
  <c r="H345" i="6" s="1"/>
  <c r="N347" i="6"/>
  <c r="N345" i="6" s="1"/>
  <c r="T347" i="6"/>
  <c r="Z347" i="6"/>
  <c r="H349" i="6"/>
  <c r="N349" i="6"/>
  <c r="T349" i="6"/>
  <c r="Z349" i="6"/>
  <c r="G352" i="6"/>
  <c r="M352" i="6"/>
  <c r="S352" i="6"/>
  <c r="Y352" i="6"/>
  <c r="G354" i="6"/>
  <c r="M354" i="6"/>
  <c r="S354" i="6"/>
  <c r="Y354" i="6"/>
  <c r="F357" i="6"/>
  <c r="L357" i="6"/>
  <c r="R357" i="6"/>
  <c r="R355" i="6" s="1"/>
  <c r="X357" i="6"/>
  <c r="X355" i="6" s="1"/>
  <c r="F359" i="6"/>
  <c r="L359" i="6"/>
  <c r="R359" i="6"/>
  <c r="X359" i="6"/>
  <c r="E362" i="6"/>
  <c r="E360" i="6" s="1"/>
  <c r="K362" i="6"/>
  <c r="K360" i="6" s="1"/>
  <c r="Q362" i="6"/>
  <c r="W362" i="6"/>
  <c r="E364" i="6"/>
  <c r="K364" i="6"/>
  <c r="Q364" i="6"/>
  <c r="W364" i="6"/>
  <c r="D367" i="6"/>
  <c r="J367" i="6"/>
  <c r="P367" i="6"/>
  <c r="V367" i="6"/>
  <c r="D369" i="6"/>
  <c r="J369" i="6"/>
  <c r="P369" i="6"/>
  <c r="V369" i="6"/>
  <c r="I372" i="6"/>
  <c r="O372" i="6"/>
  <c r="U372" i="6"/>
  <c r="U370" i="6" s="1"/>
  <c r="AA372" i="6"/>
  <c r="AA370" i="6" s="1"/>
  <c r="I374" i="6"/>
  <c r="O374" i="6"/>
  <c r="U374" i="6"/>
  <c r="AA374" i="6"/>
  <c r="H377" i="6"/>
  <c r="H375" i="6" s="1"/>
  <c r="N377" i="6"/>
  <c r="N375" i="6" s="1"/>
  <c r="T377" i="6"/>
  <c r="Z377" i="6"/>
  <c r="H379" i="6"/>
  <c r="N379" i="6"/>
  <c r="T379" i="6"/>
  <c r="Z379" i="6"/>
  <c r="G382" i="6"/>
  <c r="M382" i="6"/>
  <c r="S382" i="6"/>
  <c r="Y382" i="6"/>
  <c r="G384" i="6"/>
  <c r="M384" i="6"/>
  <c r="S384" i="6"/>
  <c r="Y384" i="6"/>
  <c r="F387" i="6"/>
  <c r="L387" i="6"/>
  <c r="R387" i="6"/>
  <c r="R385" i="6" s="1"/>
  <c r="X387" i="6"/>
  <c r="X385" i="6" s="1"/>
  <c r="F389" i="6"/>
  <c r="L389" i="6"/>
  <c r="R389" i="6"/>
  <c r="X389" i="6"/>
  <c r="E392" i="6"/>
  <c r="E390" i="6" s="1"/>
  <c r="K392" i="6"/>
  <c r="K390" i="6" s="1"/>
  <c r="Q392" i="6"/>
  <c r="W392" i="6"/>
  <c r="E394" i="6"/>
  <c r="K394" i="6"/>
  <c r="Q394" i="6"/>
  <c r="W394" i="6"/>
  <c r="D397" i="6"/>
  <c r="J397" i="6"/>
  <c r="P397" i="6"/>
  <c r="V397" i="6"/>
  <c r="D399" i="6"/>
  <c r="J399" i="6"/>
  <c r="P399" i="6"/>
  <c r="V399" i="6"/>
  <c r="I402" i="6"/>
  <c r="O402" i="6"/>
  <c r="U402" i="6"/>
  <c r="U400" i="6" s="1"/>
  <c r="AA402" i="6"/>
  <c r="AA400" i="6" s="1"/>
  <c r="I404" i="6"/>
  <c r="O404" i="6"/>
  <c r="U404" i="6"/>
  <c r="AA404" i="6"/>
  <c r="H407" i="6"/>
  <c r="H405" i="6" s="1"/>
  <c r="N407" i="6"/>
  <c r="N405" i="6" s="1"/>
  <c r="T407" i="6"/>
  <c r="Z407" i="6"/>
  <c r="H409" i="6"/>
  <c r="N409" i="6"/>
  <c r="T409" i="6"/>
  <c r="Z409" i="6"/>
  <c r="G412" i="6"/>
  <c r="M412" i="6"/>
  <c r="S412" i="6"/>
  <c r="Y412" i="6"/>
  <c r="G414" i="6"/>
  <c r="M414" i="6"/>
  <c r="S414" i="6"/>
  <c r="Y414" i="6"/>
  <c r="F417" i="6"/>
  <c r="L417" i="6"/>
  <c r="R417" i="6"/>
  <c r="R415" i="6" s="1"/>
  <c r="X417" i="6"/>
  <c r="X415" i="6" s="1"/>
  <c r="F419" i="6"/>
  <c r="L419" i="6"/>
  <c r="R419" i="6"/>
  <c r="X419" i="6"/>
  <c r="E422" i="6"/>
  <c r="E420" i="6" s="1"/>
  <c r="K422" i="6"/>
  <c r="K420" i="6" s="1"/>
  <c r="Q422" i="6"/>
  <c r="W422" i="6"/>
  <c r="E424" i="6"/>
  <c r="K424" i="6"/>
  <c r="Q424" i="6"/>
  <c r="W424" i="6"/>
  <c r="D427" i="6"/>
  <c r="J427" i="6"/>
  <c r="P427" i="6"/>
  <c r="V427" i="6"/>
  <c r="D429" i="6"/>
  <c r="J429" i="6"/>
  <c r="P429" i="6"/>
  <c r="V429" i="6"/>
  <c r="I432" i="6"/>
  <c r="O432" i="6"/>
  <c r="U432" i="6"/>
  <c r="U430" i="6" s="1"/>
  <c r="AA432" i="6"/>
  <c r="AA430" i="6" s="1"/>
  <c r="I434" i="6"/>
  <c r="O434" i="6"/>
  <c r="U434" i="6"/>
  <c r="AA434" i="6"/>
  <c r="H437" i="6"/>
  <c r="H435" i="6" s="1"/>
  <c r="N437" i="6"/>
  <c r="N435" i="6" s="1"/>
  <c r="T437" i="6"/>
  <c r="Z437" i="6"/>
  <c r="H439" i="6"/>
  <c r="N439" i="6"/>
  <c r="T439" i="6"/>
  <c r="Z439" i="6"/>
  <c r="G442" i="6"/>
  <c r="M442" i="6"/>
  <c r="S442" i="6"/>
  <c r="Y442" i="6"/>
  <c r="G444" i="6"/>
  <c r="M444" i="6"/>
  <c r="S444" i="6"/>
  <c r="Y444" i="6"/>
  <c r="F447" i="6"/>
  <c r="L447" i="6"/>
  <c r="R447" i="6"/>
  <c r="R445" i="6" s="1"/>
  <c r="X447" i="6"/>
  <c r="X445" i="6" s="1"/>
  <c r="F449" i="6"/>
  <c r="L449" i="6"/>
  <c r="R449" i="6"/>
  <c r="X449" i="6"/>
  <c r="E452" i="6"/>
  <c r="E450" i="6" s="1"/>
  <c r="K452" i="6"/>
  <c r="K450" i="6" s="1"/>
  <c r="Q452" i="6"/>
  <c r="W452" i="6"/>
  <c r="E454" i="6"/>
  <c r="K454" i="6"/>
  <c r="Q454" i="6"/>
  <c r="W454" i="6"/>
  <c r="D457" i="6"/>
  <c r="J457" i="6"/>
  <c r="P457" i="6"/>
  <c r="V457" i="6"/>
  <c r="D459" i="6"/>
  <c r="J459" i="6"/>
  <c r="P459" i="6"/>
  <c r="V459" i="6"/>
  <c r="I462" i="6"/>
  <c r="O462" i="6"/>
  <c r="U462" i="6"/>
  <c r="U460" i="6" s="1"/>
  <c r="AA462" i="6"/>
  <c r="AA460" i="6" s="1"/>
  <c r="I464" i="6"/>
  <c r="O464" i="6"/>
  <c r="U464" i="6"/>
  <c r="AA464" i="6"/>
  <c r="H467" i="6"/>
  <c r="H465" i="6" s="1"/>
  <c r="N467" i="6"/>
  <c r="N465" i="6" s="1"/>
  <c r="T467" i="6"/>
  <c r="Z467" i="6"/>
  <c r="H469" i="6"/>
  <c r="N469" i="6"/>
  <c r="T469" i="6"/>
  <c r="Z469" i="6"/>
  <c r="G472" i="6"/>
  <c r="M472" i="6"/>
  <c r="S472" i="6"/>
  <c r="Y472" i="6"/>
  <c r="G474" i="6"/>
  <c r="M474" i="6"/>
  <c r="S474" i="6"/>
  <c r="Y474" i="6"/>
  <c r="F477" i="6"/>
  <c r="L477" i="6"/>
  <c r="R477" i="6"/>
  <c r="F479" i="6"/>
  <c r="L479" i="6"/>
  <c r="R479" i="6"/>
  <c r="X479" i="6"/>
  <c r="X475" i="6" s="1"/>
  <c r="E486" i="6"/>
  <c r="K486" i="6"/>
  <c r="K484" i="6" s="1"/>
  <c r="Q486" i="6"/>
  <c r="Q484" i="6" s="1"/>
  <c r="W486" i="6"/>
  <c r="E488" i="6"/>
  <c r="K488" i="6"/>
  <c r="Q488" i="6"/>
  <c r="W488" i="6"/>
  <c r="D491" i="6"/>
  <c r="D489" i="6" s="1"/>
  <c r="J491" i="6"/>
  <c r="P491" i="6"/>
  <c r="V491" i="6"/>
  <c r="D493" i="6"/>
  <c r="J493" i="6"/>
  <c r="P493" i="6"/>
  <c r="V493" i="6"/>
  <c r="I496" i="6"/>
  <c r="O496" i="6"/>
  <c r="U496" i="6"/>
  <c r="AA496" i="6"/>
  <c r="AA494" i="6" s="1"/>
  <c r="I498" i="6"/>
  <c r="O498" i="6"/>
  <c r="U498" i="6"/>
  <c r="AA498" i="6"/>
  <c r="H501" i="6"/>
  <c r="N501" i="6"/>
  <c r="N499" i="6" s="1"/>
  <c r="T501" i="6"/>
  <c r="T499" i="6" s="1"/>
  <c r="Z501" i="6"/>
  <c r="H503" i="6"/>
  <c r="N503" i="6"/>
  <c r="T503" i="6"/>
  <c r="Z503" i="6"/>
  <c r="G506" i="6"/>
  <c r="G504" i="6" s="1"/>
  <c r="M506" i="6"/>
  <c r="S506" i="6"/>
  <c r="Y506" i="6"/>
  <c r="G508" i="6"/>
  <c r="M508" i="6"/>
  <c r="S508" i="6"/>
  <c r="Y508" i="6"/>
  <c r="F511" i="6"/>
  <c r="L511" i="6"/>
  <c r="R511" i="6"/>
  <c r="X511" i="6"/>
  <c r="X509" i="6" s="1"/>
  <c r="F513" i="6"/>
  <c r="L513" i="6"/>
  <c r="R513" i="6"/>
  <c r="X513" i="6"/>
  <c r="E516" i="6"/>
  <c r="K516" i="6"/>
  <c r="K514" i="6" s="1"/>
  <c r="Q516" i="6"/>
  <c r="Q514" i="6" s="1"/>
  <c r="W516" i="6"/>
  <c r="E518" i="6"/>
  <c r="K518" i="6"/>
  <c r="Q518" i="6"/>
  <c r="W518" i="6"/>
  <c r="D521" i="6"/>
  <c r="D519" i="6" s="1"/>
  <c r="J521" i="6"/>
  <c r="P521" i="6"/>
  <c r="V521" i="6"/>
  <c r="D523" i="6"/>
  <c r="J523" i="6"/>
  <c r="P523" i="6"/>
  <c r="V523" i="6"/>
  <c r="I526" i="6"/>
  <c r="O526" i="6"/>
  <c r="U526" i="6"/>
  <c r="AA526" i="6"/>
  <c r="AA524" i="6" s="1"/>
  <c r="I528" i="6"/>
  <c r="O528" i="6"/>
  <c r="U528" i="6"/>
  <c r="AA528" i="6"/>
  <c r="H531" i="6"/>
  <c r="N531" i="6"/>
  <c r="N529" i="6" s="1"/>
  <c r="T531" i="6"/>
  <c r="T529" i="6" s="1"/>
  <c r="Z531" i="6"/>
  <c r="H533" i="6"/>
  <c r="N533" i="6"/>
  <c r="T533" i="6"/>
  <c r="Z533" i="6"/>
  <c r="G536" i="6"/>
  <c r="G534" i="6" s="1"/>
  <c r="M536" i="6"/>
  <c r="S536" i="6"/>
  <c r="Y536" i="6"/>
  <c r="G538" i="6"/>
  <c r="M538" i="6"/>
  <c r="S538" i="6"/>
  <c r="Y538" i="6"/>
  <c r="F541" i="6"/>
  <c r="L541" i="6"/>
  <c r="R541" i="6"/>
  <c r="X541" i="6"/>
  <c r="X539" i="6" s="1"/>
  <c r="F543" i="6"/>
  <c r="L543" i="6"/>
  <c r="R543" i="6"/>
  <c r="X543" i="6"/>
  <c r="E546" i="6"/>
  <c r="K546" i="6"/>
  <c r="K544" i="6" s="1"/>
  <c r="Q546" i="6"/>
  <c r="Q544" i="6" s="1"/>
  <c r="W546" i="6"/>
  <c r="E548" i="6"/>
  <c r="K548" i="6"/>
  <c r="Q548" i="6"/>
  <c r="W548" i="6"/>
  <c r="D551" i="6"/>
  <c r="D549" i="6" s="1"/>
  <c r="J551" i="6"/>
  <c r="P551" i="6"/>
  <c r="V551" i="6"/>
  <c r="D553" i="6"/>
  <c r="J553" i="6"/>
  <c r="P553" i="6"/>
  <c r="V553" i="6"/>
  <c r="I556" i="6"/>
  <c r="O556" i="6"/>
  <c r="U556" i="6"/>
  <c r="AA556" i="6"/>
  <c r="AA554" i="6" s="1"/>
  <c r="I558" i="6"/>
  <c r="O558" i="6"/>
  <c r="U558" i="6"/>
  <c r="AA558" i="6"/>
  <c r="H561" i="6"/>
  <c r="N561" i="6"/>
  <c r="N559" i="6" s="1"/>
  <c r="T561" i="6"/>
  <c r="T559" i="6" s="1"/>
  <c r="Z561" i="6"/>
  <c r="H563" i="6"/>
  <c r="N563" i="6"/>
  <c r="T563" i="6"/>
  <c r="Z563" i="6"/>
  <c r="G566" i="6"/>
  <c r="G564" i="6" s="1"/>
  <c r="M566" i="6"/>
  <c r="S566" i="6"/>
  <c r="Y566" i="6"/>
  <c r="G568" i="6"/>
  <c r="M568" i="6"/>
  <c r="S568" i="6"/>
  <c r="Y568" i="6"/>
  <c r="F571" i="6"/>
  <c r="L571" i="6"/>
  <c r="R571" i="6"/>
  <c r="X571" i="6"/>
  <c r="X569" i="6" s="1"/>
  <c r="F573" i="6"/>
  <c r="L573" i="6"/>
  <c r="R573" i="6"/>
  <c r="X573" i="6"/>
  <c r="E576" i="6"/>
  <c r="K576" i="6"/>
  <c r="K574" i="6" s="1"/>
  <c r="Q576" i="6"/>
  <c r="Q574" i="6" s="1"/>
  <c r="W576" i="6"/>
  <c r="E578" i="6"/>
  <c r="K578" i="6"/>
  <c r="Q578" i="6"/>
  <c r="W578" i="6"/>
  <c r="D581" i="6"/>
  <c r="D579" i="6" s="1"/>
  <c r="J581" i="6"/>
  <c r="P581" i="6"/>
  <c r="V581" i="6"/>
  <c r="D583" i="6"/>
  <c r="J583" i="6"/>
  <c r="P583" i="6"/>
  <c r="V583" i="6"/>
  <c r="I586" i="6"/>
  <c r="O586" i="6"/>
  <c r="U586" i="6"/>
  <c r="AA586" i="6"/>
  <c r="AA584" i="6" s="1"/>
  <c r="I588" i="6"/>
  <c r="O588" i="6"/>
  <c r="U588" i="6"/>
  <c r="AA588" i="6"/>
  <c r="H591" i="6"/>
  <c r="N591" i="6"/>
  <c r="N589" i="6" s="1"/>
  <c r="T591" i="6"/>
  <c r="T589" i="6" s="1"/>
  <c r="Z591" i="6"/>
  <c r="H593" i="6"/>
  <c r="N593" i="6"/>
  <c r="T593" i="6"/>
  <c r="Z593" i="6"/>
  <c r="G596" i="6"/>
  <c r="G594" i="6" s="1"/>
  <c r="M596" i="6"/>
  <c r="S596" i="6"/>
  <c r="Y596" i="6"/>
  <c r="G598" i="6"/>
  <c r="M598" i="6"/>
  <c r="S598" i="6"/>
  <c r="Y598" i="6"/>
  <c r="F601" i="6"/>
  <c r="L601" i="6"/>
  <c r="R601" i="6"/>
  <c r="X601" i="6"/>
  <c r="X599" i="6" s="1"/>
  <c r="F603" i="6"/>
  <c r="L603" i="6"/>
  <c r="R603" i="6"/>
  <c r="X603" i="6"/>
  <c r="E606" i="6"/>
  <c r="K606" i="6"/>
  <c r="K604" i="6" s="1"/>
  <c r="Q606" i="6"/>
  <c r="Q604" i="6" s="1"/>
  <c r="W606" i="6"/>
  <c r="E608" i="6"/>
  <c r="K608" i="6"/>
  <c r="Q608" i="6"/>
  <c r="W608" i="6"/>
  <c r="D611" i="6"/>
  <c r="D609" i="6" s="1"/>
  <c r="J611" i="6"/>
  <c r="P611" i="6"/>
  <c r="V611" i="6"/>
  <c r="D613" i="6"/>
  <c r="J613" i="6"/>
  <c r="P613" i="6"/>
  <c r="V613" i="6"/>
  <c r="I616" i="6"/>
  <c r="O616" i="6"/>
  <c r="U616" i="6"/>
  <c r="AA616" i="6"/>
  <c r="AA614" i="6" s="1"/>
  <c r="I618" i="6"/>
  <c r="O618" i="6"/>
  <c r="U618" i="6"/>
  <c r="AA618" i="6"/>
  <c r="H621" i="6"/>
  <c r="N621" i="6"/>
  <c r="N619" i="6" s="1"/>
  <c r="T621" i="6"/>
  <c r="T619" i="6" s="1"/>
  <c r="Z621" i="6"/>
  <c r="H623" i="6"/>
  <c r="N623" i="6"/>
  <c r="T623" i="6"/>
  <c r="Z623" i="6"/>
  <c r="G626" i="6"/>
  <c r="G624" i="6" s="1"/>
  <c r="M626" i="6"/>
  <c r="S626" i="6"/>
  <c r="Y626" i="6"/>
  <c r="G628" i="6"/>
  <c r="M628" i="6"/>
  <c r="S628" i="6"/>
  <c r="Y628" i="6"/>
  <c r="F631" i="6"/>
  <c r="L631" i="6"/>
  <c r="R631" i="6"/>
  <c r="X631" i="6"/>
  <c r="X629" i="6" s="1"/>
  <c r="F633" i="6"/>
  <c r="L633" i="6"/>
  <c r="R633" i="6"/>
  <c r="X633" i="6"/>
  <c r="E636" i="6"/>
  <c r="K636" i="6"/>
  <c r="Q636" i="6"/>
  <c r="Q634" i="6" s="1"/>
  <c r="E638" i="6"/>
  <c r="K638" i="6"/>
  <c r="Q638" i="6"/>
  <c r="E9" i="7"/>
  <c r="K9" i="7"/>
  <c r="K7" i="7" s="1"/>
  <c r="Q9" i="7"/>
  <c r="Q7" i="7" s="1"/>
  <c r="W9" i="7"/>
  <c r="E11" i="7"/>
  <c r="K11" i="7"/>
  <c r="Q11" i="7"/>
  <c r="W11" i="7"/>
  <c r="D14" i="7"/>
  <c r="D12" i="7" s="1"/>
  <c r="J14" i="7"/>
  <c r="P14" i="7"/>
  <c r="V14" i="7"/>
  <c r="D16" i="7"/>
  <c r="J16" i="7"/>
  <c r="P16" i="7"/>
  <c r="V16" i="7"/>
  <c r="I19" i="7"/>
  <c r="O19" i="7"/>
  <c r="U19" i="7"/>
  <c r="U17" i="7" s="1"/>
  <c r="AA19" i="7"/>
  <c r="AA17" i="7" s="1"/>
  <c r="I21" i="7"/>
  <c r="O21" i="7"/>
  <c r="V21" i="7"/>
  <c r="I24" i="7"/>
  <c r="P24" i="7"/>
  <c r="P22" i="7" s="1"/>
  <c r="W24" i="7"/>
  <c r="W22" i="7" s="1"/>
  <c r="H26" i="7"/>
  <c r="Q26" i="7"/>
  <c r="F168" i="7"/>
  <c r="F166" i="7" s="1"/>
  <c r="L168" i="7"/>
  <c r="L166" i="7" s="1"/>
  <c r="R168" i="7"/>
  <c r="X168" i="7"/>
  <c r="X166" i="7" s="1"/>
  <c r="E173" i="7"/>
  <c r="K173" i="7"/>
  <c r="K171" i="7" s="1"/>
  <c r="Q173" i="7"/>
  <c r="Q171" i="7" s="1"/>
  <c r="W173" i="7"/>
  <c r="W171" i="7" s="1"/>
  <c r="D178" i="7"/>
  <c r="J178" i="7"/>
  <c r="J176" i="7" s="1"/>
  <c r="P178" i="7"/>
  <c r="V178" i="7"/>
  <c r="V176" i="7" s="1"/>
  <c r="I183" i="7"/>
  <c r="I181" i="7" s="1"/>
  <c r="O183" i="7"/>
  <c r="O181" i="7" s="1"/>
  <c r="U183" i="7"/>
  <c r="AA183" i="7"/>
  <c r="AA181" i="7" s="1"/>
  <c r="H188" i="7"/>
  <c r="N188" i="7"/>
  <c r="N186" i="7" s="1"/>
  <c r="T188" i="7"/>
  <c r="T186" i="7" s="1"/>
  <c r="Z188" i="7"/>
  <c r="Z186" i="7" s="1"/>
  <c r="G193" i="7"/>
  <c r="M193" i="7"/>
  <c r="M191" i="7" s="1"/>
  <c r="S193" i="7"/>
  <c r="Y193" i="7"/>
  <c r="Y191" i="7" s="1"/>
  <c r="F198" i="7"/>
  <c r="F196" i="7" s="1"/>
  <c r="L198" i="7"/>
  <c r="L196" i="7" s="1"/>
  <c r="R198" i="7"/>
  <c r="X198" i="7"/>
  <c r="X196" i="7" s="1"/>
  <c r="E203" i="7"/>
  <c r="K203" i="7"/>
  <c r="K201" i="7" s="1"/>
  <c r="Q203" i="7"/>
  <c r="Q201" i="7" s="1"/>
  <c r="W203" i="7"/>
  <c r="W201" i="7" s="1"/>
  <c r="D208" i="7"/>
  <c r="J208" i="7"/>
  <c r="J206" i="7" s="1"/>
  <c r="P208" i="7"/>
  <c r="V208" i="7"/>
  <c r="V206" i="7" s="1"/>
  <c r="I213" i="7"/>
  <c r="I211" i="7" s="1"/>
  <c r="O213" i="7"/>
  <c r="O211" i="7" s="1"/>
  <c r="U213" i="7"/>
  <c r="AA213" i="7"/>
  <c r="AA211" i="7" s="1"/>
  <c r="H218" i="7"/>
  <c r="N218" i="7"/>
  <c r="N216" i="7" s="1"/>
  <c r="T218" i="7"/>
  <c r="T216" i="7" s="1"/>
  <c r="Z218" i="7"/>
  <c r="Z216" i="7" s="1"/>
  <c r="G223" i="7"/>
  <c r="M223" i="7"/>
  <c r="M221" i="7" s="1"/>
  <c r="S223" i="7"/>
  <c r="Y223" i="7"/>
  <c r="Y221" i="7" s="1"/>
  <c r="F228" i="7"/>
  <c r="F226" i="7" s="1"/>
  <c r="L228" i="7"/>
  <c r="L226" i="7" s="1"/>
  <c r="R228" i="7"/>
  <c r="X228" i="7"/>
  <c r="X226" i="7" s="1"/>
  <c r="E233" i="7"/>
  <c r="K233" i="7"/>
  <c r="K231" i="7" s="1"/>
  <c r="Q233" i="7"/>
  <c r="Q231" i="7" s="1"/>
  <c r="W233" i="7"/>
  <c r="W231" i="7" s="1"/>
  <c r="D238" i="7"/>
  <c r="J238" i="7"/>
  <c r="J236" i="7" s="1"/>
  <c r="P238" i="7"/>
  <c r="V238" i="7"/>
  <c r="V236" i="7" s="1"/>
  <c r="I243" i="7"/>
  <c r="I241" i="7" s="1"/>
  <c r="O243" i="7"/>
  <c r="O241" i="7" s="1"/>
  <c r="U243" i="7"/>
  <c r="AA243" i="7"/>
  <c r="AA241" i="7" s="1"/>
  <c r="H248" i="7"/>
  <c r="N248" i="7"/>
  <c r="N246" i="7" s="1"/>
  <c r="T248" i="7"/>
  <c r="T246" i="7" s="1"/>
  <c r="Z248" i="7"/>
  <c r="Z246" i="7" s="1"/>
  <c r="G253" i="7"/>
  <c r="M253" i="7"/>
  <c r="M251" i="7" s="1"/>
  <c r="S253" i="7"/>
  <c r="Y253" i="7"/>
  <c r="Y251" i="7" s="1"/>
  <c r="F258" i="7"/>
  <c r="F256" i="7" s="1"/>
  <c r="L258" i="7"/>
  <c r="L256" i="7" s="1"/>
  <c r="R258" i="7"/>
  <c r="X258" i="7"/>
  <c r="X256" i="7" s="1"/>
  <c r="E263" i="7"/>
  <c r="K263" i="7"/>
  <c r="K261" i="7" s="1"/>
  <c r="Q263" i="7"/>
  <c r="Q261" i="7" s="1"/>
  <c r="W263" i="7"/>
  <c r="W261" i="7" s="1"/>
  <c r="D268" i="7"/>
  <c r="J268" i="7"/>
  <c r="J266" i="7" s="1"/>
  <c r="P268" i="7"/>
  <c r="V268" i="7"/>
  <c r="V266" i="7" s="1"/>
  <c r="I273" i="7"/>
  <c r="I271" i="7" s="1"/>
  <c r="O273" i="7"/>
  <c r="O271" i="7" s="1"/>
  <c r="U273" i="7"/>
  <c r="AA273" i="7"/>
  <c r="AA271" i="7" s="1"/>
  <c r="H278" i="7"/>
  <c r="N278" i="7"/>
  <c r="N276" i="7" s="1"/>
  <c r="T278" i="7"/>
  <c r="T276" i="7" s="1"/>
  <c r="Z278" i="7"/>
  <c r="Z276" i="7" s="1"/>
  <c r="G283" i="7"/>
  <c r="M283" i="7"/>
  <c r="M281" i="7" s="1"/>
  <c r="S283" i="7"/>
  <c r="Y283" i="7"/>
  <c r="Y281" i="7" s="1"/>
  <c r="F288" i="7"/>
  <c r="F286" i="7" s="1"/>
  <c r="L288" i="7"/>
  <c r="L286" i="7" s="1"/>
  <c r="R288" i="7"/>
  <c r="X288" i="7"/>
  <c r="X286" i="7" s="1"/>
  <c r="E293" i="7"/>
  <c r="K293" i="7"/>
  <c r="K291" i="7" s="1"/>
  <c r="Q293" i="7"/>
  <c r="Q291" i="7" s="1"/>
  <c r="W293" i="7"/>
  <c r="W291" i="7" s="1"/>
  <c r="D298" i="7"/>
  <c r="J298" i="7"/>
  <c r="J296" i="7" s="1"/>
  <c r="P298" i="7"/>
  <c r="V298" i="7"/>
  <c r="V296" i="7" s="1"/>
  <c r="I303" i="7"/>
  <c r="I301" i="7" s="1"/>
  <c r="O303" i="7"/>
  <c r="O301" i="7" s="1"/>
  <c r="U303" i="7"/>
  <c r="AA303" i="7"/>
  <c r="AA301" i="7" s="1"/>
  <c r="H308" i="7"/>
  <c r="N308" i="7"/>
  <c r="N306" i="7" s="1"/>
  <c r="T308" i="7"/>
  <c r="T306" i="7" s="1"/>
  <c r="Z308" i="7"/>
  <c r="Z306" i="7" s="1"/>
  <c r="G313" i="7"/>
  <c r="M313" i="7"/>
  <c r="M311" i="7" s="1"/>
  <c r="S313" i="7"/>
  <c r="Y313" i="7"/>
  <c r="Y311" i="7" s="1"/>
  <c r="F318" i="7"/>
  <c r="F316" i="7" s="1"/>
  <c r="L318" i="7"/>
  <c r="L316" i="7" s="1"/>
  <c r="R318" i="7"/>
  <c r="X318" i="7"/>
  <c r="X316" i="7" s="1"/>
  <c r="E327" i="7"/>
  <c r="K327" i="7"/>
  <c r="K325" i="7" s="1"/>
  <c r="Q327" i="7"/>
  <c r="Q325" i="7" s="1"/>
  <c r="W327" i="7"/>
  <c r="W325" i="7" s="1"/>
  <c r="D332" i="7"/>
  <c r="J332" i="7"/>
  <c r="J330" i="7" s="1"/>
  <c r="P332" i="7"/>
  <c r="V332" i="7"/>
  <c r="V330" i="7" s="1"/>
  <c r="I337" i="7"/>
  <c r="I335" i="7" s="1"/>
  <c r="O337" i="7"/>
  <c r="O335" i="7" s="1"/>
  <c r="U337" i="7"/>
  <c r="AA337" i="7"/>
  <c r="AA335" i="7" s="1"/>
  <c r="H342" i="7"/>
  <c r="N342" i="7"/>
  <c r="N340" i="7" s="1"/>
  <c r="T342" i="7"/>
  <c r="T340" i="7" s="1"/>
  <c r="Z342" i="7"/>
  <c r="Z340" i="7" s="1"/>
  <c r="G347" i="7"/>
  <c r="M347" i="7"/>
  <c r="M345" i="7" s="1"/>
  <c r="S347" i="7"/>
  <c r="Y347" i="7"/>
  <c r="Y345" i="7" s="1"/>
  <c r="F352" i="7"/>
  <c r="F350" i="7" s="1"/>
  <c r="L352" i="7"/>
  <c r="L350" i="7" s="1"/>
  <c r="R352" i="7"/>
  <c r="X352" i="7"/>
  <c r="X350" i="7" s="1"/>
  <c r="E357" i="7"/>
  <c r="K357" i="7"/>
  <c r="K355" i="7" s="1"/>
  <c r="Q357" i="7"/>
  <c r="Q355" i="7" s="1"/>
  <c r="W357" i="7"/>
  <c r="W355" i="7" s="1"/>
  <c r="D362" i="7"/>
  <c r="J362" i="7"/>
  <c r="J360" i="7" s="1"/>
  <c r="P362" i="7"/>
  <c r="V362" i="7"/>
  <c r="V360" i="7" s="1"/>
  <c r="I367" i="7"/>
  <c r="I365" i="7" s="1"/>
  <c r="O367" i="7"/>
  <c r="O365" i="7" s="1"/>
  <c r="U367" i="7"/>
  <c r="AA367" i="7"/>
  <c r="AA365" i="7" s="1"/>
  <c r="H372" i="7"/>
  <c r="N372" i="7"/>
  <c r="N370" i="7" s="1"/>
  <c r="T372" i="7"/>
  <c r="T370" i="7" s="1"/>
  <c r="Z372" i="7"/>
  <c r="Z370" i="7" s="1"/>
  <c r="G377" i="7"/>
  <c r="M377" i="7"/>
  <c r="M375" i="7" s="1"/>
  <c r="S377" i="7"/>
  <c r="Y377" i="7"/>
  <c r="Y375" i="7" s="1"/>
  <c r="F382" i="7"/>
  <c r="F380" i="7" s="1"/>
  <c r="L382" i="7"/>
  <c r="L380" i="7" s="1"/>
  <c r="R382" i="7"/>
  <c r="X382" i="7"/>
  <c r="X380" i="7" s="1"/>
  <c r="E387" i="7"/>
  <c r="K387" i="7"/>
  <c r="K385" i="7" s="1"/>
  <c r="Q387" i="7"/>
  <c r="Q385" i="7" s="1"/>
  <c r="W387" i="7"/>
  <c r="W385" i="7" s="1"/>
  <c r="D392" i="7"/>
  <c r="J392" i="7"/>
  <c r="J390" i="7" s="1"/>
  <c r="P392" i="7"/>
  <c r="V392" i="7"/>
  <c r="V390" i="7" s="1"/>
  <c r="I397" i="7"/>
  <c r="I395" i="7" s="1"/>
  <c r="O397" i="7"/>
  <c r="O395" i="7" s="1"/>
  <c r="U397" i="7"/>
  <c r="AA397" i="7"/>
  <c r="AA395" i="7" s="1"/>
  <c r="H402" i="7"/>
  <c r="N402" i="7"/>
  <c r="N400" i="7" s="1"/>
  <c r="T402" i="7"/>
  <c r="T400" i="7" s="1"/>
  <c r="Z402" i="7"/>
  <c r="Z400" i="7" s="1"/>
  <c r="G407" i="7"/>
  <c r="M407" i="7"/>
  <c r="M405" i="7" s="1"/>
  <c r="S407" i="7"/>
  <c r="Y407" i="7"/>
  <c r="Y405" i="7" s="1"/>
  <c r="F412" i="7"/>
  <c r="F410" i="7" s="1"/>
  <c r="L412" i="7"/>
  <c r="L410" i="7" s="1"/>
  <c r="R412" i="7"/>
  <c r="X412" i="7"/>
  <c r="X410" i="7" s="1"/>
  <c r="E417" i="7"/>
  <c r="K417" i="7"/>
  <c r="K415" i="7" s="1"/>
  <c r="Q417" i="7"/>
  <c r="Q415" i="7" s="1"/>
  <c r="W417" i="7"/>
  <c r="W415" i="7" s="1"/>
  <c r="D422" i="7"/>
  <c r="J422" i="7"/>
  <c r="J420" i="7" s="1"/>
  <c r="P422" i="7"/>
  <c r="V422" i="7"/>
  <c r="V420" i="7" s="1"/>
  <c r="I427" i="7"/>
  <c r="I425" i="7" s="1"/>
  <c r="O427" i="7"/>
  <c r="O425" i="7" s="1"/>
  <c r="U427" i="7"/>
  <c r="AA427" i="7"/>
  <c r="AA425" i="7" s="1"/>
  <c r="H432" i="7"/>
  <c r="N432" i="7"/>
  <c r="N430" i="7" s="1"/>
  <c r="T432" i="7"/>
  <c r="T430" i="7" s="1"/>
  <c r="Z432" i="7"/>
  <c r="Z430" i="7" s="1"/>
  <c r="G437" i="7"/>
  <c r="M437" i="7"/>
  <c r="M435" i="7" s="1"/>
  <c r="S437" i="7"/>
  <c r="Y437" i="7"/>
  <c r="Y435" i="7" s="1"/>
  <c r="F442" i="7"/>
  <c r="F440" i="7" s="1"/>
  <c r="L442" i="7"/>
  <c r="L440" i="7" s="1"/>
  <c r="R442" i="7"/>
  <c r="X442" i="7"/>
  <c r="X440" i="7" s="1"/>
  <c r="E447" i="7"/>
  <c r="K447" i="7"/>
  <c r="K445" i="7" s="1"/>
  <c r="Q447" i="7"/>
  <c r="Q445" i="7" s="1"/>
  <c r="W447" i="7"/>
  <c r="W445" i="7" s="1"/>
  <c r="D452" i="7"/>
  <c r="J452" i="7"/>
  <c r="J450" i="7" s="1"/>
  <c r="P452" i="7"/>
  <c r="V452" i="7"/>
  <c r="V450" i="7" s="1"/>
  <c r="I457" i="7"/>
  <c r="I455" i="7" s="1"/>
  <c r="O457" i="7"/>
  <c r="O455" i="7" s="1"/>
  <c r="U457" i="7"/>
  <c r="AA457" i="7"/>
  <c r="AA455" i="7" s="1"/>
  <c r="H462" i="7"/>
  <c r="H460" i="7" s="1"/>
  <c r="N462" i="7"/>
  <c r="N460" i="7" s="1"/>
  <c r="T462" i="7"/>
  <c r="T460" i="7" s="1"/>
  <c r="Z462" i="7"/>
  <c r="Z460" i="7" s="1"/>
  <c r="G467" i="7"/>
  <c r="M467" i="7"/>
  <c r="M465" i="7" s="1"/>
  <c r="S467" i="7"/>
  <c r="S465" i="7" s="1"/>
  <c r="Y467" i="7"/>
  <c r="Y465" i="7" s="1"/>
  <c r="F472" i="7"/>
  <c r="F470" i="7" s="1"/>
  <c r="L472" i="7"/>
  <c r="L470" i="7" s="1"/>
  <c r="R472" i="7"/>
  <c r="X472" i="7"/>
  <c r="X470" i="7" s="1"/>
  <c r="E477" i="7"/>
  <c r="E475" i="7" s="1"/>
  <c r="K477" i="7"/>
  <c r="K475" i="7" s="1"/>
  <c r="Q477" i="7"/>
  <c r="Q475" i="7" s="1"/>
  <c r="W477" i="7"/>
  <c r="W475" i="7" s="1"/>
  <c r="J486" i="7"/>
  <c r="J484" i="7" s="1"/>
  <c r="P486" i="7"/>
  <c r="P484" i="7" s="1"/>
  <c r="V486" i="7"/>
  <c r="V484" i="7" s="1"/>
  <c r="I491" i="7"/>
  <c r="I489" i="7" s="1"/>
  <c r="O491" i="7"/>
  <c r="U491" i="7"/>
  <c r="U489" i="7" s="1"/>
  <c r="AA491" i="7"/>
  <c r="AA489" i="7" s="1"/>
  <c r="H496" i="7"/>
  <c r="H494" i="7" s="1"/>
  <c r="N496" i="7"/>
  <c r="N494" i="7" s="1"/>
  <c r="T496" i="7"/>
  <c r="T494" i="7" s="1"/>
  <c r="Z496" i="7"/>
  <c r="G501" i="7"/>
  <c r="G499" i="7" s="1"/>
  <c r="M501" i="7"/>
  <c r="M499" i="7" s="1"/>
  <c r="S501" i="7"/>
  <c r="S499" i="7" s="1"/>
  <c r="Y501" i="7"/>
  <c r="Y499" i="7" s="1"/>
  <c r="F506" i="7"/>
  <c r="F504" i="7" s="1"/>
  <c r="L506" i="7"/>
  <c r="R506" i="7"/>
  <c r="R504" i="7" s="1"/>
  <c r="X506" i="7"/>
  <c r="X504" i="7" s="1"/>
  <c r="E511" i="7"/>
  <c r="E509" i="7" s="1"/>
  <c r="K511" i="7"/>
  <c r="K509" i="7" s="1"/>
  <c r="Q511" i="7"/>
  <c r="Q509" i="7" s="1"/>
  <c r="W511" i="7"/>
  <c r="D516" i="7"/>
  <c r="D514" i="7" s="1"/>
  <c r="J516" i="7"/>
  <c r="J514" i="7" s="1"/>
  <c r="P516" i="7"/>
  <c r="P514" i="7" s="1"/>
  <c r="V516" i="7"/>
  <c r="V514" i="7" s="1"/>
  <c r="I521" i="7"/>
  <c r="I519" i="7" s="1"/>
  <c r="O521" i="7"/>
  <c r="U521" i="7"/>
  <c r="U519" i="7" s="1"/>
  <c r="AA521" i="7"/>
  <c r="AA519" i="7" s="1"/>
  <c r="H526" i="7"/>
  <c r="H524" i="7" s="1"/>
  <c r="N526" i="7"/>
  <c r="N524" i="7" s="1"/>
  <c r="T526" i="7"/>
  <c r="T524" i="7" s="1"/>
  <c r="Z526" i="7"/>
  <c r="G531" i="7"/>
  <c r="G529" i="7" s="1"/>
  <c r="M531" i="7"/>
  <c r="M529" i="7" s="1"/>
  <c r="S531" i="7"/>
  <c r="S529" i="7" s="1"/>
  <c r="Y531" i="7"/>
  <c r="Y529" i="7" s="1"/>
  <c r="F536" i="7"/>
  <c r="F534" i="7" s="1"/>
  <c r="L536" i="7"/>
  <c r="R536" i="7"/>
  <c r="R534" i="7" s="1"/>
  <c r="X536" i="7"/>
  <c r="X534" i="7" s="1"/>
  <c r="E541" i="7"/>
  <c r="E539" i="7" s="1"/>
  <c r="K541" i="7"/>
  <c r="K539" i="7" s="1"/>
  <c r="Q541" i="7"/>
  <c r="Q539" i="7" s="1"/>
  <c r="W541" i="7"/>
  <c r="D546" i="7"/>
  <c r="D544" i="7" s="1"/>
  <c r="J546" i="7"/>
  <c r="J544" i="7" s="1"/>
  <c r="P546" i="7"/>
  <c r="P544" i="7" s="1"/>
  <c r="V546" i="7"/>
  <c r="V544" i="7" s="1"/>
  <c r="I551" i="7"/>
  <c r="I549" i="7" s="1"/>
  <c r="O551" i="7"/>
  <c r="U551" i="7"/>
  <c r="U549" i="7" s="1"/>
  <c r="AA551" i="7"/>
  <c r="AA549" i="7" s="1"/>
  <c r="H556" i="7"/>
  <c r="H554" i="7" s="1"/>
  <c r="N556" i="7"/>
  <c r="N554" i="7" s="1"/>
  <c r="T556" i="7"/>
  <c r="T554" i="7" s="1"/>
  <c r="Z556" i="7"/>
  <c r="G561" i="7"/>
  <c r="G559" i="7" s="1"/>
  <c r="M561" i="7"/>
  <c r="M559" i="7" s="1"/>
  <c r="S561" i="7"/>
  <c r="S559" i="7" s="1"/>
  <c r="Y561" i="7"/>
  <c r="Y559" i="7" s="1"/>
  <c r="F566" i="7"/>
  <c r="F564" i="7" s="1"/>
  <c r="L566" i="7"/>
  <c r="R566" i="7"/>
  <c r="R564" i="7" s="1"/>
  <c r="X566" i="7"/>
  <c r="X564" i="7" s="1"/>
  <c r="E571" i="7"/>
  <c r="E569" i="7" s="1"/>
  <c r="K571" i="7"/>
  <c r="K569" i="7" s="1"/>
  <c r="Q571" i="7"/>
  <c r="Q569" i="7" s="1"/>
  <c r="W571" i="7"/>
  <c r="D576" i="7"/>
  <c r="D574" i="7" s="1"/>
  <c r="J576" i="7"/>
  <c r="J574" i="7" s="1"/>
  <c r="P576" i="7"/>
  <c r="P574" i="7" s="1"/>
  <c r="V576" i="7"/>
  <c r="V574" i="7" s="1"/>
  <c r="I581" i="7"/>
  <c r="I579" i="7" s="1"/>
  <c r="O581" i="7"/>
  <c r="U581" i="7"/>
  <c r="U579" i="7" s="1"/>
  <c r="AA581" i="7"/>
  <c r="AA579" i="7" s="1"/>
  <c r="H586" i="7"/>
  <c r="H584" i="7" s="1"/>
  <c r="N586" i="7"/>
  <c r="N584" i="7" s="1"/>
  <c r="T586" i="7"/>
  <c r="T584" i="7" s="1"/>
  <c r="Z586" i="7"/>
  <c r="G591" i="7"/>
  <c r="G589" i="7" s="1"/>
  <c r="M591" i="7"/>
  <c r="M589" i="7" s="1"/>
  <c r="S591" i="7"/>
  <c r="S589" i="7" s="1"/>
  <c r="Y591" i="7"/>
  <c r="Y589" i="7" s="1"/>
  <c r="F596" i="7"/>
  <c r="F594" i="7" s="1"/>
  <c r="L596" i="7"/>
  <c r="R596" i="7"/>
  <c r="R594" i="7" s="1"/>
  <c r="X596" i="7"/>
  <c r="X594" i="7" s="1"/>
  <c r="E601" i="7"/>
  <c r="E599" i="7" s="1"/>
  <c r="K601" i="7"/>
  <c r="K599" i="7" s="1"/>
  <c r="Q601" i="7"/>
  <c r="Q599" i="7" s="1"/>
  <c r="W601" i="7"/>
  <c r="D606" i="7"/>
  <c r="D604" i="7" s="1"/>
  <c r="J606" i="7"/>
  <c r="J604" i="7" s="1"/>
  <c r="P606" i="7"/>
  <c r="P604" i="7" s="1"/>
  <c r="V606" i="7"/>
  <c r="V604" i="7" s="1"/>
  <c r="I611" i="7"/>
  <c r="I609" i="7" s="1"/>
  <c r="O611" i="7"/>
  <c r="U611" i="7"/>
  <c r="U609" i="7" s="1"/>
  <c r="AA611" i="7"/>
  <c r="AA609" i="7" s="1"/>
  <c r="H616" i="7"/>
  <c r="H614" i="7" s="1"/>
  <c r="N616" i="7"/>
  <c r="N614" i="7" s="1"/>
  <c r="T616" i="7"/>
  <c r="T614" i="7" s="1"/>
  <c r="Z616" i="7"/>
  <c r="G621" i="7"/>
  <c r="G619" i="7" s="1"/>
  <c r="M621" i="7"/>
  <c r="M619" i="7" s="1"/>
  <c r="S621" i="7"/>
  <c r="S619" i="7" s="1"/>
  <c r="Y621" i="7"/>
  <c r="Y619" i="7" s="1"/>
  <c r="F626" i="7"/>
  <c r="F624" i="7" s="1"/>
  <c r="L626" i="7"/>
  <c r="R626" i="7"/>
  <c r="R624" i="7" s="1"/>
  <c r="X626" i="7"/>
  <c r="X624" i="7" s="1"/>
  <c r="E631" i="7"/>
  <c r="E629" i="7" s="1"/>
  <c r="K631" i="7"/>
  <c r="K629" i="7" s="1"/>
  <c r="Q631" i="7"/>
  <c r="Q629" i="7" s="1"/>
  <c r="W631" i="7"/>
  <c r="D636" i="7"/>
  <c r="D634" i="7" s="1"/>
  <c r="J636" i="7"/>
  <c r="J634" i="7" s="1"/>
  <c r="P636" i="7"/>
  <c r="P634" i="7" s="1"/>
  <c r="V636" i="7"/>
  <c r="V634" i="7" s="1"/>
  <c r="J10" i="8"/>
  <c r="P10" i="8"/>
  <c r="V10" i="8"/>
  <c r="J12" i="8"/>
  <c r="P12" i="8"/>
  <c r="V12" i="8"/>
  <c r="J13" i="8"/>
  <c r="P13" i="8"/>
  <c r="V13" i="8"/>
  <c r="I16" i="8"/>
  <c r="O16" i="8"/>
  <c r="O14" i="8" s="1"/>
  <c r="U16" i="8"/>
  <c r="AA16" i="8"/>
  <c r="I18" i="8"/>
  <c r="O18" i="8"/>
  <c r="U18" i="8"/>
  <c r="AA18" i="8"/>
  <c r="I19" i="8"/>
  <c r="O19" i="8"/>
  <c r="U19" i="8"/>
  <c r="AA19" i="8"/>
  <c r="H22" i="8"/>
  <c r="N22" i="8"/>
  <c r="N20" i="8" s="1"/>
  <c r="T22" i="8"/>
  <c r="T20" i="8" s="1"/>
  <c r="Z22" i="8"/>
  <c r="H24" i="8"/>
  <c r="N24" i="8"/>
  <c r="T24" i="8"/>
  <c r="Z24" i="8"/>
  <c r="H25" i="8"/>
  <c r="N25" i="8"/>
  <c r="T25" i="8"/>
  <c r="Z25" i="8"/>
  <c r="G28" i="8"/>
  <c r="M28" i="8"/>
  <c r="M26" i="8" s="1"/>
  <c r="S28" i="8"/>
  <c r="S26" i="8" s="1"/>
  <c r="Y28" i="8"/>
  <c r="G30" i="8"/>
  <c r="M30" i="8"/>
  <c r="S30" i="8"/>
  <c r="Y30" i="8"/>
  <c r="G31" i="8"/>
  <c r="M31" i="8"/>
  <c r="S31" i="8"/>
  <c r="Y31" i="8"/>
  <c r="F34" i="8"/>
  <c r="L34" i="8"/>
  <c r="L32" i="8" s="1"/>
  <c r="R34" i="8"/>
  <c r="R32" i="8" s="1"/>
  <c r="X34" i="8"/>
  <c r="F36" i="8"/>
  <c r="L36" i="8"/>
  <c r="R36" i="8"/>
  <c r="X36" i="8"/>
  <c r="F37" i="8"/>
  <c r="L37" i="8"/>
  <c r="R37" i="8"/>
  <c r="X37" i="8"/>
  <c r="E40" i="8"/>
  <c r="K40" i="8"/>
  <c r="K38" i="8" s="1"/>
  <c r="Q40" i="8"/>
  <c r="Q38" i="8" s="1"/>
  <c r="W40" i="8"/>
  <c r="E42" i="8"/>
  <c r="K42" i="8"/>
  <c r="Q42" i="8"/>
  <c r="W42" i="8"/>
  <c r="E43" i="8"/>
  <c r="K43" i="8"/>
  <c r="Q43" i="8"/>
  <c r="W43" i="8"/>
  <c r="D46" i="8"/>
  <c r="J46" i="8"/>
  <c r="J44" i="8" s="1"/>
  <c r="P46" i="8"/>
  <c r="P44" i="8" s="1"/>
  <c r="V46" i="8"/>
  <c r="D48" i="8"/>
  <c r="J48" i="8"/>
  <c r="P48" i="8"/>
  <c r="V48" i="8"/>
  <c r="D49" i="8"/>
  <c r="J49" i="8"/>
  <c r="P49" i="8"/>
  <c r="V49" i="8"/>
  <c r="I52" i="8"/>
  <c r="O52" i="8"/>
  <c r="O50" i="8" s="1"/>
  <c r="U52" i="8"/>
  <c r="U50" i="8" s="1"/>
  <c r="AA52" i="8"/>
  <c r="I54" i="8"/>
  <c r="O54" i="8"/>
  <c r="U54" i="8"/>
  <c r="AA54" i="8"/>
  <c r="I55" i="8"/>
  <c r="O55" i="8"/>
  <c r="U55" i="8"/>
  <c r="AA55" i="8"/>
  <c r="H58" i="8"/>
  <c r="N58" i="8"/>
  <c r="N56" i="8" s="1"/>
  <c r="T58" i="8"/>
  <c r="T56" i="8" s="1"/>
  <c r="Z58" i="8"/>
  <c r="H60" i="8"/>
  <c r="N60" i="8"/>
  <c r="T60" i="8"/>
  <c r="Z60" i="8"/>
  <c r="H61" i="8"/>
  <c r="N61" i="8"/>
  <c r="T61" i="8"/>
  <c r="Z61" i="8"/>
  <c r="G64" i="8"/>
  <c r="M64" i="8"/>
  <c r="M62" i="8" s="1"/>
  <c r="S64" i="8"/>
  <c r="S62" i="8" s="1"/>
  <c r="Y64" i="8"/>
  <c r="G66" i="8"/>
  <c r="M66" i="8"/>
  <c r="S66" i="8"/>
  <c r="Y66" i="8"/>
  <c r="G67" i="8"/>
  <c r="M67" i="8"/>
  <c r="S67" i="8"/>
  <c r="Y67" i="8"/>
  <c r="F70" i="8"/>
  <c r="L70" i="8"/>
  <c r="L68" i="8" s="1"/>
  <c r="R70" i="8"/>
  <c r="R68" i="8" s="1"/>
  <c r="X70" i="8"/>
  <c r="F72" i="8"/>
  <c r="L72" i="8"/>
  <c r="R72" i="8"/>
  <c r="X72" i="8"/>
  <c r="F73" i="8"/>
  <c r="L73" i="8"/>
  <c r="R73" i="8"/>
  <c r="X73" i="8"/>
  <c r="E76" i="8"/>
  <c r="K76" i="8"/>
  <c r="K74" i="8" s="1"/>
  <c r="Q76" i="8"/>
  <c r="Q74" i="8" s="1"/>
  <c r="W76" i="8"/>
  <c r="E78" i="8"/>
  <c r="K78" i="8"/>
  <c r="Q78" i="8"/>
  <c r="W78" i="8"/>
  <c r="E79" i="8"/>
  <c r="K79" i="8"/>
  <c r="Q79" i="8"/>
  <c r="W79" i="8"/>
  <c r="D82" i="8"/>
  <c r="J82" i="8"/>
  <c r="J80" i="8" s="1"/>
  <c r="P82" i="8"/>
  <c r="P80" i="8" s="1"/>
  <c r="V82" i="8"/>
  <c r="D84" i="8"/>
  <c r="J84" i="8"/>
  <c r="P84" i="8"/>
  <c r="V84" i="8"/>
  <c r="D85" i="8"/>
  <c r="J85" i="8"/>
  <c r="P85" i="8"/>
  <c r="V85" i="8"/>
  <c r="I88" i="8"/>
  <c r="O88" i="8"/>
  <c r="O86" i="8" s="1"/>
  <c r="U88" i="8"/>
  <c r="U86" i="8" s="1"/>
  <c r="AA88" i="8"/>
  <c r="I90" i="8"/>
  <c r="O90" i="8"/>
  <c r="U90" i="8"/>
  <c r="AA90" i="8"/>
  <c r="I91" i="8"/>
  <c r="O91" i="8"/>
  <c r="U91" i="8"/>
  <c r="AA91" i="8"/>
  <c r="H94" i="8"/>
  <c r="N94" i="8"/>
  <c r="N92" i="8" s="1"/>
  <c r="T94" i="8"/>
  <c r="T92" i="8" s="1"/>
  <c r="Z94" i="8"/>
  <c r="H96" i="8"/>
  <c r="N96" i="8"/>
  <c r="T96" i="8"/>
  <c r="Z96" i="8"/>
  <c r="H97" i="8"/>
  <c r="N97" i="8"/>
  <c r="T97" i="8"/>
  <c r="Z97" i="8"/>
  <c r="G100" i="8"/>
  <c r="M100" i="8"/>
  <c r="M98" i="8" s="1"/>
  <c r="S100" i="8"/>
  <c r="S98" i="8" s="1"/>
  <c r="Y100" i="8"/>
  <c r="G102" i="8"/>
  <c r="M102" i="8"/>
  <c r="S102" i="8"/>
  <c r="Y102" i="8"/>
  <c r="G103" i="8"/>
  <c r="M103" i="8"/>
  <c r="S103" i="8"/>
  <c r="Y103" i="8"/>
  <c r="F106" i="8"/>
  <c r="L106" i="8"/>
  <c r="L104" i="8" s="1"/>
  <c r="R106" i="8"/>
  <c r="R104" i="8" s="1"/>
  <c r="X106" i="8"/>
  <c r="F108" i="8"/>
  <c r="L108" i="8"/>
  <c r="R108" i="8"/>
  <c r="X108" i="8"/>
  <c r="F109" i="8"/>
  <c r="L109" i="8"/>
  <c r="R109" i="8"/>
  <c r="X109" i="8"/>
  <c r="E112" i="8"/>
  <c r="K112" i="8"/>
  <c r="K110" i="8" s="1"/>
  <c r="Q112" i="8"/>
  <c r="Q110" i="8" s="1"/>
  <c r="W112" i="8"/>
  <c r="E114" i="8"/>
  <c r="K114" i="8"/>
  <c r="Q114" i="8"/>
  <c r="W114" i="8"/>
  <c r="E115" i="8"/>
  <c r="K115" i="8"/>
  <c r="Q115" i="8"/>
  <c r="W115" i="8"/>
  <c r="D118" i="8"/>
  <c r="J118" i="8"/>
  <c r="J116" i="8" s="1"/>
  <c r="P118" i="8"/>
  <c r="P116" i="8" s="1"/>
  <c r="V118" i="8"/>
  <c r="D120" i="8"/>
  <c r="J120" i="8"/>
  <c r="P120" i="8"/>
  <c r="V120" i="8"/>
  <c r="D121" i="8"/>
  <c r="J121" i="8"/>
  <c r="P121" i="8"/>
  <c r="V121" i="8"/>
  <c r="I124" i="8"/>
  <c r="O124" i="8"/>
  <c r="O122" i="8" s="1"/>
  <c r="U124" i="8"/>
  <c r="U122" i="8" s="1"/>
  <c r="AA124" i="8"/>
  <c r="I126" i="8"/>
  <c r="O126" i="8"/>
  <c r="U126" i="8"/>
  <c r="AA126" i="8"/>
  <c r="I127" i="8"/>
  <c r="O127" i="8"/>
  <c r="U127" i="8"/>
  <c r="AA127" i="8"/>
  <c r="H130" i="8"/>
  <c r="N130" i="8"/>
  <c r="N128" i="8" s="1"/>
  <c r="T130" i="8"/>
  <c r="T128" i="8" s="1"/>
  <c r="Z130" i="8"/>
  <c r="H132" i="8"/>
  <c r="N132" i="8"/>
  <c r="T132" i="8"/>
  <c r="Z132" i="8"/>
  <c r="H133" i="8"/>
  <c r="N133" i="8"/>
  <c r="T133" i="8"/>
  <c r="Z133" i="8"/>
  <c r="G136" i="8"/>
  <c r="M136" i="8"/>
  <c r="M134" i="8" s="1"/>
  <c r="S136" i="8"/>
  <c r="S134" i="8" s="1"/>
  <c r="Y136" i="8"/>
  <c r="G138" i="8"/>
  <c r="M138" i="8"/>
  <c r="S138" i="8"/>
  <c r="Y138" i="8"/>
  <c r="G139" i="8"/>
  <c r="M139" i="8"/>
  <c r="S139" i="8"/>
  <c r="Y139" i="8"/>
  <c r="F142" i="8"/>
  <c r="L142" i="8"/>
  <c r="L140" i="8" s="1"/>
  <c r="R142" i="8"/>
  <c r="R140" i="8" s="1"/>
  <c r="X142" i="8"/>
  <c r="F144" i="8"/>
  <c r="L144" i="8"/>
  <c r="R144" i="8"/>
  <c r="X144" i="8"/>
  <c r="F145" i="8"/>
  <c r="L145" i="8"/>
  <c r="R145" i="8"/>
  <c r="X145" i="8"/>
  <c r="E148" i="8"/>
  <c r="K148" i="8"/>
  <c r="K146" i="8" s="1"/>
  <c r="Q148" i="8"/>
  <c r="Q146" i="8" s="1"/>
  <c r="W148" i="8"/>
  <c r="E150" i="8"/>
  <c r="K150" i="8"/>
  <c r="Q150" i="8"/>
  <c r="W150" i="8"/>
  <c r="E151" i="8"/>
  <c r="K151" i="8"/>
  <c r="Q151" i="8"/>
  <c r="W151" i="8"/>
  <c r="D154" i="8"/>
  <c r="J154" i="8"/>
  <c r="J152" i="8" s="1"/>
  <c r="P154" i="8"/>
  <c r="P152" i="8" s="1"/>
  <c r="V154" i="8"/>
  <c r="D156" i="8"/>
  <c r="J156" i="8"/>
  <c r="P156" i="8"/>
  <c r="V156" i="8"/>
  <c r="D157" i="8"/>
  <c r="J157" i="8"/>
  <c r="P157" i="8"/>
  <c r="V157" i="8"/>
  <c r="I160" i="8"/>
  <c r="O160" i="8"/>
  <c r="O158" i="8" s="1"/>
  <c r="U160" i="8"/>
  <c r="U158" i="8" s="1"/>
  <c r="AA160" i="8"/>
  <c r="I162" i="8"/>
  <c r="O162" i="8"/>
  <c r="U162" i="8"/>
  <c r="AA162" i="8"/>
  <c r="I163" i="8"/>
  <c r="O163" i="8"/>
  <c r="U163" i="8"/>
  <c r="AA163" i="8"/>
  <c r="H166" i="8"/>
  <c r="N166" i="8"/>
  <c r="N164" i="8" s="1"/>
  <c r="T166" i="8"/>
  <c r="T164" i="8" s="1"/>
  <c r="Z166" i="8"/>
  <c r="H168" i="8"/>
  <c r="N168" i="8"/>
  <c r="T168" i="8"/>
  <c r="Z168" i="8"/>
  <c r="H169" i="8"/>
  <c r="N169" i="8"/>
  <c r="T169" i="8"/>
  <c r="Z169" i="8"/>
  <c r="G172" i="8"/>
  <c r="M172" i="8"/>
  <c r="M170" i="8" s="1"/>
  <c r="S172" i="8"/>
  <c r="S170" i="8" s="1"/>
  <c r="Y172" i="8"/>
  <c r="G174" i="8"/>
  <c r="M174" i="8"/>
  <c r="S174" i="8"/>
  <c r="Y174" i="8"/>
  <c r="G175" i="8"/>
  <c r="M175" i="8"/>
  <c r="S175" i="8"/>
  <c r="Y175" i="8"/>
  <c r="F178" i="8"/>
  <c r="L178" i="8"/>
  <c r="L176" i="8" s="1"/>
  <c r="R178" i="8"/>
  <c r="R176" i="8" s="1"/>
  <c r="X178" i="8"/>
  <c r="F180" i="8"/>
  <c r="L180" i="8"/>
  <c r="R180" i="8"/>
  <c r="X180" i="8"/>
  <c r="F181" i="8"/>
  <c r="L181" i="8"/>
  <c r="R181" i="8"/>
  <c r="X181" i="8"/>
  <c r="E184" i="8"/>
  <c r="K184" i="8"/>
  <c r="K182" i="8" s="1"/>
  <c r="Q184" i="8"/>
  <c r="Q182" i="8" s="1"/>
  <c r="W184" i="8"/>
  <c r="E186" i="8"/>
  <c r="K186" i="8"/>
  <c r="Q186" i="8"/>
  <c r="W186" i="8"/>
  <c r="E187" i="8"/>
  <c r="K187" i="8"/>
  <c r="Q187" i="8"/>
  <c r="W187" i="8"/>
  <c r="D190" i="8"/>
  <c r="J190" i="8"/>
  <c r="J188" i="8" s="1"/>
  <c r="P190" i="8"/>
  <c r="P188" i="8" s="1"/>
  <c r="V190" i="8"/>
  <c r="D192" i="8"/>
  <c r="J192" i="8"/>
  <c r="P192" i="8"/>
  <c r="V192" i="8"/>
  <c r="D193" i="8"/>
  <c r="J193" i="8"/>
  <c r="P193" i="8"/>
  <c r="V193" i="8"/>
  <c r="W159" i="10"/>
  <c r="Q159" i="10"/>
  <c r="K159" i="10"/>
  <c r="E159" i="10"/>
  <c r="X154" i="10"/>
  <c r="R154" i="10"/>
  <c r="L154" i="10"/>
  <c r="F154" i="10"/>
  <c r="Y149" i="10"/>
  <c r="S149" i="10"/>
  <c r="M149" i="10"/>
  <c r="G149" i="10"/>
  <c r="Z144" i="10"/>
  <c r="T144" i="10"/>
  <c r="N144" i="10"/>
  <c r="H144" i="10"/>
  <c r="AA139" i="10"/>
  <c r="U139" i="10"/>
  <c r="O139" i="10"/>
  <c r="I139" i="10"/>
  <c r="V134" i="10"/>
  <c r="P134" i="10"/>
  <c r="J134" i="10"/>
  <c r="D134" i="10"/>
  <c r="W129" i="10"/>
  <c r="Q129" i="10"/>
  <c r="K129" i="10"/>
  <c r="E129" i="10"/>
  <c r="V159" i="10"/>
  <c r="P159" i="10"/>
  <c r="J159" i="10"/>
  <c r="D159" i="10"/>
  <c r="W154" i="10"/>
  <c r="Q154" i="10"/>
  <c r="K154" i="10"/>
  <c r="E154" i="10"/>
  <c r="X149" i="10"/>
  <c r="R149" i="10"/>
  <c r="L149" i="10"/>
  <c r="F149" i="10"/>
  <c r="Y144" i="10"/>
  <c r="S144" i="10"/>
  <c r="M144" i="10"/>
  <c r="G144" i="10"/>
  <c r="Z139" i="10"/>
  <c r="T139" i="10"/>
  <c r="N139" i="10"/>
  <c r="H139" i="10"/>
  <c r="AA134" i="10"/>
  <c r="U134" i="10"/>
  <c r="O134" i="10"/>
  <c r="I134" i="10"/>
  <c r="V129" i="10"/>
  <c r="P129" i="10"/>
  <c r="J129" i="10"/>
  <c r="D129" i="10"/>
  <c r="W124" i="10"/>
  <c r="Q124" i="10"/>
  <c r="K124" i="10"/>
  <c r="E124" i="10"/>
  <c r="AA159" i="10"/>
  <c r="U159" i="10"/>
  <c r="O159" i="10"/>
  <c r="I159" i="10"/>
  <c r="V154" i="10"/>
  <c r="P154" i="10"/>
  <c r="J154" i="10"/>
  <c r="D154" i="10"/>
  <c r="W149" i="10"/>
  <c r="Q149" i="10"/>
  <c r="K149" i="10"/>
  <c r="E149" i="10"/>
  <c r="X144" i="10"/>
  <c r="R144" i="10"/>
  <c r="L144" i="10"/>
  <c r="F144" i="10"/>
  <c r="Y139" i="10"/>
  <c r="S139" i="10"/>
  <c r="M139" i="10"/>
  <c r="G139" i="10"/>
  <c r="Z134" i="10"/>
  <c r="T134" i="10"/>
  <c r="N134" i="10"/>
  <c r="H134" i="10"/>
  <c r="AA129" i="10"/>
  <c r="U129" i="10"/>
  <c r="O129" i="10"/>
  <c r="I129" i="10"/>
  <c r="Z159" i="10"/>
  <c r="T159" i="10"/>
  <c r="N159" i="10"/>
  <c r="H159" i="10"/>
  <c r="AA154" i="10"/>
  <c r="U154" i="10"/>
  <c r="O154" i="10"/>
  <c r="I154" i="10"/>
  <c r="V149" i="10"/>
  <c r="P149" i="10"/>
  <c r="J149" i="10"/>
  <c r="D149" i="10"/>
  <c r="W144" i="10"/>
  <c r="Q144" i="10"/>
  <c r="K144" i="10"/>
  <c r="E144" i="10"/>
  <c r="X139" i="10"/>
  <c r="R139" i="10"/>
  <c r="L139" i="10"/>
  <c r="F139" i="10"/>
  <c r="Y134" i="10"/>
  <c r="S134" i="10"/>
  <c r="M134" i="10"/>
  <c r="G134" i="10"/>
  <c r="Z129" i="10"/>
  <c r="T129" i="10"/>
  <c r="N129" i="10"/>
  <c r="H129" i="10"/>
  <c r="AA124" i="10"/>
  <c r="U124" i="10"/>
  <c r="O124" i="10"/>
  <c r="I124" i="10"/>
  <c r="Y159" i="10"/>
  <c r="S159" i="10"/>
  <c r="M159" i="10"/>
  <c r="G159" i="10"/>
  <c r="Z154" i="10"/>
  <c r="T154" i="10"/>
  <c r="N154" i="10"/>
  <c r="H154" i="10"/>
  <c r="AA149" i="10"/>
  <c r="U149" i="10"/>
  <c r="O149" i="10"/>
  <c r="I149" i="10"/>
  <c r="V144" i="10"/>
  <c r="P144" i="10"/>
  <c r="J144" i="10"/>
  <c r="D144" i="10"/>
  <c r="W139" i="10"/>
  <c r="Q139" i="10"/>
  <c r="K139" i="10"/>
  <c r="E139" i="10"/>
  <c r="X134" i="10"/>
  <c r="R134" i="10"/>
  <c r="L134" i="10"/>
  <c r="F134" i="10"/>
  <c r="Y129" i="10"/>
  <c r="S129" i="10"/>
  <c r="M129" i="10"/>
  <c r="G129" i="10"/>
  <c r="Z124" i="10"/>
  <c r="T124" i="10"/>
  <c r="N124" i="10"/>
  <c r="H124" i="10"/>
  <c r="X159" i="10"/>
  <c r="R159" i="10"/>
  <c r="L159" i="10"/>
  <c r="F159" i="10"/>
  <c r="Y154" i="10"/>
  <c r="S154" i="10"/>
  <c r="M154" i="10"/>
  <c r="G154" i="10"/>
  <c r="Z149" i="10"/>
  <c r="T149" i="10"/>
  <c r="N149" i="10"/>
  <c r="H149" i="10"/>
  <c r="AA144" i="10"/>
  <c r="U144" i="10"/>
  <c r="O144" i="10"/>
  <c r="I144" i="10"/>
  <c r="V139" i="10"/>
  <c r="P139" i="10"/>
  <c r="J139" i="10"/>
  <c r="D139" i="10"/>
  <c r="W134" i="10"/>
  <c r="Q134" i="10"/>
  <c r="K134" i="10"/>
  <c r="E134" i="10"/>
  <c r="X129" i="10"/>
  <c r="R129" i="10"/>
  <c r="L129" i="10"/>
  <c r="F129" i="10"/>
  <c r="Y124" i="10"/>
  <c r="S124" i="10"/>
  <c r="M124" i="10"/>
  <c r="G124" i="10"/>
  <c r="J9" i="10"/>
  <c r="P9" i="10"/>
  <c r="V9" i="10"/>
  <c r="Z638" i="10"/>
  <c r="T638" i="10"/>
  <c r="N638" i="10"/>
  <c r="H638" i="10"/>
  <c r="AA633" i="10"/>
  <c r="U633" i="10"/>
  <c r="O633" i="10"/>
  <c r="I633" i="10"/>
  <c r="V628" i="10"/>
  <c r="P628" i="10"/>
  <c r="J628" i="10"/>
  <c r="D628" i="10"/>
  <c r="W623" i="10"/>
  <c r="Q623" i="10"/>
  <c r="K623" i="10"/>
  <c r="E623" i="10"/>
  <c r="X618" i="10"/>
  <c r="R618" i="10"/>
  <c r="L618" i="10"/>
  <c r="F618" i="10"/>
  <c r="Y613" i="10"/>
  <c r="S613" i="10"/>
  <c r="M613" i="10"/>
  <c r="G613" i="10"/>
  <c r="Z608" i="10"/>
  <c r="T608" i="10"/>
  <c r="N608" i="10"/>
  <c r="H608" i="10"/>
  <c r="AA603" i="10"/>
  <c r="U603" i="10"/>
  <c r="O603" i="10"/>
  <c r="I603" i="10"/>
  <c r="V598" i="10"/>
  <c r="P598" i="10"/>
  <c r="J598" i="10"/>
  <c r="D598" i="10"/>
  <c r="W593" i="10"/>
  <c r="Q593" i="10"/>
  <c r="K593" i="10"/>
  <c r="E593" i="10"/>
  <c r="X588" i="10"/>
  <c r="R588" i="10"/>
  <c r="L588" i="10"/>
  <c r="F588" i="10"/>
  <c r="Y583" i="10"/>
  <c r="S583" i="10"/>
  <c r="M583" i="10"/>
  <c r="G583" i="10"/>
  <c r="Z578" i="10"/>
  <c r="T578" i="10"/>
  <c r="N578" i="10"/>
  <c r="H578" i="10"/>
  <c r="AA573" i="10"/>
  <c r="U573" i="10"/>
  <c r="O573" i="10"/>
  <c r="I573" i="10"/>
  <c r="V568" i="10"/>
  <c r="P568" i="10"/>
  <c r="J568" i="10"/>
  <c r="D568" i="10"/>
  <c r="W563" i="10"/>
  <c r="Q563" i="10"/>
  <c r="K563" i="10"/>
  <c r="E563" i="10"/>
  <c r="X558" i="10"/>
  <c r="R558" i="10"/>
  <c r="L558" i="10"/>
  <c r="F558" i="10"/>
  <c r="Y553" i="10"/>
  <c r="S553" i="10"/>
  <c r="M553" i="10"/>
  <c r="G553" i="10"/>
  <c r="Z548" i="10"/>
  <c r="T548" i="10"/>
  <c r="N548" i="10"/>
  <c r="H548" i="10"/>
  <c r="AA543" i="10"/>
  <c r="U543" i="10"/>
  <c r="O543" i="10"/>
  <c r="I543" i="10"/>
  <c r="V538" i="10"/>
  <c r="P538" i="10"/>
  <c r="J538" i="10"/>
  <c r="D538" i="10"/>
  <c r="W533" i="10"/>
  <c r="Q533" i="10"/>
  <c r="K533" i="10"/>
  <c r="E533" i="10"/>
  <c r="X528" i="10"/>
  <c r="R528" i="10"/>
  <c r="L528" i="10"/>
  <c r="F528" i="10"/>
  <c r="Y523" i="10"/>
  <c r="S523" i="10"/>
  <c r="M523" i="10"/>
  <c r="G523" i="10"/>
  <c r="Z518" i="10"/>
  <c r="T518" i="10"/>
  <c r="N518" i="10"/>
  <c r="H518" i="10"/>
  <c r="AA513" i="10"/>
  <c r="U513" i="10"/>
  <c r="O513" i="10"/>
  <c r="I513" i="10"/>
  <c r="V508" i="10"/>
  <c r="P508" i="10"/>
  <c r="J508" i="10"/>
  <c r="D508" i="10"/>
  <c r="W503" i="10"/>
  <c r="Q503" i="10"/>
  <c r="K503" i="10"/>
  <c r="E503" i="10"/>
  <c r="X498" i="10"/>
  <c r="R498" i="10"/>
  <c r="L498" i="10"/>
  <c r="F498" i="10"/>
  <c r="Y493" i="10"/>
  <c r="S493" i="10"/>
  <c r="M493" i="10"/>
  <c r="G493" i="10"/>
  <c r="Z488" i="10"/>
  <c r="T488" i="10"/>
  <c r="N488" i="10"/>
  <c r="H488" i="10"/>
  <c r="AA479" i="10"/>
  <c r="U479" i="10"/>
  <c r="O479" i="10"/>
  <c r="I479" i="10"/>
  <c r="V474" i="10"/>
  <c r="P474" i="10"/>
  <c r="J474" i="10"/>
  <c r="D474" i="10"/>
  <c r="W469" i="10"/>
  <c r="Q469" i="10"/>
  <c r="K469" i="10"/>
  <c r="E469" i="10"/>
  <c r="X464" i="10"/>
  <c r="R464" i="10"/>
  <c r="L464" i="10"/>
  <c r="F464" i="10"/>
  <c r="Y459" i="10"/>
  <c r="S459" i="10"/>
  <c r="M459" i="10"/>
  <c r="G459" i="10"/>
  <c r="Z454" i="10"/>
  <c r="T454" i="10"/>
  <c r="N454" i="10"/>
  <c r="H454" i="10"/>
  <c r="AA449" i="10"/>
  <c r="U449" i="10"/>
  <c r="O449" i="10"/>
  <c r="I449" i="10"/>
  <c r="V444" i="10"/>
  <c r="P444" i="10"/>
  <c r="J444" i="10"/>
  <c r="D444" i="10"/>
  <c r="W439" i="10"/>
  <c r="Q439" i="10"/>
  <c r="K439" i="10"/>
  <c r="E439" i="10"/>
  <c r="X434" i="10"/>
  <c r="R434" i="10"/>
  <c r="L434" i="10"/>
  <c r="F434" i="10"/>
  <c r="Y429" i="10"/>
  <c r="S429" i="10"/>
  <c r="M429" i="10"/>
  <c r="G429" i="10"/>
  <c r="Z424" i="10"/>
  <c r="T424" i="10"/>
  <c r="N424" i="10"/>
  <c r="H424" i="10"/>
  <c r="AA419" i="10"/>
  <c r="U419" i="10"/>
  <c r="O419" i="10"/>
  <c r="I419" i="10"/>
  <c r="V414" i="10"/>
  <c r="P414" i="10"/>
  <c r="J414" i="10"/>
  <c r="D414" i="10"/>
  <c r="W409" i="10"/>
  <c r="Q409" i="10"/>
  <c r="K409" i="10"/>
  <c r="E409" i="10"/>
  <c r="X404" i="10"/>
  <c r="R404" i="10"/>
  <c r="L404" i="10"/>
  <c r="F404" i="10"/>
  <c r="Y399" i="10"/>
  <c r="S399" i="10"/>
  <c r="M399" i="10"/>
  <c r="G399" i="10"/>
  <c r="Z394" i="10"/>
  <c r="T394" i="10"/>
  <c r="N394" i="10"/>
  <c r="H394" i="10"/>
  <c r="AA389" i="10"/>
  <c r="U389" i="10"/>
  <c r="O389" i="10"/>
  <c r="I389" i="10"/>
  <c r="V384" i="10"/>
  <c r="P384" i="10"/>
  <c r="J384" i="10"/>
  <c r="D384" i="10"/>
  <c r="W379" i="10"/>
  <c r="Q379" i="10"/>
  <c r="K379" i="10"/>
  <c r="E379" i="10"/>
  <c r="X374" i="10"/>
  <c r="R374" i="10"/>
  <c r="L374" i="10"/>
  <c r="F374" i="10"/>
  <c r="Y369" i="10"/>
  <c r="S369" i="10"/>
  <c r="M369" i="10"/>
  <c r="G369" i="10"/>
  <c r="Z364" i="10"/>
  <c r="T364" i="10"/>
  <c r="N364" i="10"/>
  <c r="H364" i="10"/>
  <c r="AA359" i="10"/>
  <c r="U359" i="10"/>
  <c r="O359" i="10"/>
  <c r="I359" i="10"/>
  <c r="V354" i="10"/>
  <c r="P354" i="10"/>
  <c r="J354" i="10"/>
  <c r="D354" i="10"/>
  <c r="W349" i="10"/>
  <c r="Q349" i="10"/>
  <c r="K349" i="10"/>
  <c r="E349" i="10"/>
  <c r="X344" i="10"/>
  <c r="R344" i="10"/>
  <c r="L344" i="10"/>
  <c r="F344" i="10"/>
  <c r="Y339" i="10"/>
  <c r="S339" i="10"/>
  <c r="M339" i="10"/>
  <c r="G339" i="10"/>
  <c r="Z334" i="10"/>
  <c r="T334" i="10"/>
  <c r="N334" i="10"/>
  <c r="H334" i="10"/>
  <c r="AA329" i="10"/>
  <c r="U329" i="10"/>
  <c r="O329" i="10"/>
  <c r="I329" i="10"/>
  <c r="V320" i="10"/>
  <c r="P320" i="10"/>
  <c r="J320" i="10"/>
  <c r="D320" i="10"/>
  <c r="W315" i="10"/>
  <c r="Q315" i="10"/>
  <c r="K315" i="10"/>
  <c r="E315" i="10"/>
  <c r="X310" i="10"/>
  <c r="R310" i="10"/>
  <c r="L310" i="10"/>
  <c r="F310" i="10"/>
  <c r="Y305" i="10"/>
  <c r="S305" i="10"/>
  <c r="M305" i="10"/>
  <c r="G305" i="10"/>
  <c r="Z300" i="10"/>
  <c r="T300" i="10"/>
  <c r="N300" i="10"/>
  <c r="H300" i="10"/>
  <c r="AA295" i="10"/>
  <c r="U295" i="10"/>
  <c r="O295" i="10"/>
  <c r="I295" i="10"/>
  <c r="V290" i="10"/>
  <c r="P290" i="10"/>
  <c r="J290" i="10"/>
  <c r="D290" i="10"/>
  <c r="W285" i="10"/>
  <c r="Q285" i="10"/>
  <c r="K285" i="10"/>
  <c r="E285" i="10"/>
  <c r="X280" i="10"/>
  <c r="R280" i="10"/>
  <c r="L280" i="10"/>
  <c r="F280" i="10"/>
  <c r="Y275" i="10"/>
  <c r="S275" i="10"/>
  <c r="M275" i="10"/>
  <c r="G275" i="10"/>
  <c r="Z270" i="10"/>
  <c r="T270" i="10"/>
  <c r="N270" i="10"/>
  <c r="H270" i="10"/>
  <c r="AA265" i="10"/>
  <c r="U265" i="10"/>
  <c r="O265" i="10"/>
  <c r="I265" i="10"/>
  <c r="V260" i="10"/>
  <c r="P260" i="10"/>
  <c r="J260" i="10"/>
  <c r="D260" i="10"/>
  <c r="W255" i="10"/>
  <c r="Q255" i="10"/>
  <c r="K255" i="10"/>
  <c r="E255" i="10"/>
  <c r="X250" i="10"/>
  <c r="R250" i="10"/>
  <c r="L250" i="10"/>
  <c r="F250" i="10"/>
  <c r="Y245" i="10"/>
  <c r="S245" i="10"/>
  <c r="M245" i="10"/>
  <c r="G245" i="10"/>
  <c r="Z240" i="10"/>
  <c r="T240" i="10"/>
  <c r="N240" i="10"/>
  <c r="H240" i="10"/>
  <c r="AA235" i="10"/>
  <c r="U235" i="10"/>
  <c r="O235" i="10"/>
  <c r="I235" i="10"/>
  <c r="V230" i="10"/>
  <c r="P230" i="10"/>
  <c r="J230" i="10"/>
  <c r="D230" i="10"/>
  <c r="W225" i="10"/>
  <c r="Q225" i="10"/>
  <c r="K225" i="10"/>
  <c r="E225" i="10"/>
  <c r="X220" i="10"/>
  <c r="R220" i="10"/>
  <c r="L220" i="10"/>
  <c r="F220" i="10"/>
  <c r="Y215" i="10"/>
  <c r="S215" i="10"/>
  <c r="M215" i="10"/>
  <c r="G215" i="10"/>
  <c r="Z210" i="10"/>
  <c r="T210" i="10"/>
  <c r="N210" i="10"/>
  <c r="H210" i="10"/>
  <c r="AA205" i="10"/>
  <c r="U205" i="10"/>
  <c r="O205" i="10"/>
  <c r="I205" i="10"/>
  <c r="V200" i="10"/>
  <c r="P200" i="10"/>
  <c r="J200" i="10"/>
  <c r="D200" i="10"/>
  <c r="W195" i="10"/>
  <c r="Q195" i="10"/>
  <c r="K195" i="10"/>
  <c r="E195" i="10"/>
  <c r="X190" i="10"/>
  <c r="R190" i="10"/>
  <c r="L190" i="10"/>
  <c r="F190" i="10"/>
  <c r="Y185" i="10"/>
  <c r="S185" i="10"/>
  <c r="M185" i="10"/>
  <c r="G185" i="10"/>
  <c r="Z180" i="10"/>
  <c r="T180" i="10"/>
  <c r="N180" i="10"/>
  <c r="H180" i="10"/>
  <c r="AA175" i="10"/>
  <c r="U175" i="10"/>
  <c r="O175" i="10"/>
  <c r="I175" i="10"/>
  <c r="V170" i="10"/>
  <c r="P170" i="10"/>
  <c r="J170" i="10"/>
  <c r="D170" i="10"/>
  <c r="D166" i="10" s="1"/>
  <c r="W161" i="10"/>
  <c r="Q161" i="10"/>
  <c r="K161" i="10"/>
  <c r="E161" i="10"/>
  <c r="X156" i="10"/>
  <c r="R156" i="10"/>
  <c r="L156" i="10"/>
  <c r="F156" i="10"/>
  <c r="Y151" i="10"/>
  <c r="S151" i="10"/>
  <c r="M151" i="10"/>
  <c r="G151" i="10"/>
  <c r="Z146" i="10"/>
  <c r="T146" i="10"/>
  <c r="N146" i="10"/>
  <c r="H146" i="10"/>
  <c r="AA141" i="10"/>
  <c r="U141" i="10"/>
  <c r="O141" i="10"/>
  <c r="I141" i="10"/>
  <c r="V136" i="10"/>
  <c r="P136" i="10"/>
  <c r="J136" i="10"/>
  <c r="D136" i="10"/>
  <c r="W131" i="10"/>
  <c r="Q131" i="10"/>
  <c r="K131" i="10"/>
  <c r="E131" i="10"/>
  <c r="X126" i="10"/>
  <c r="R126" i="10"/>
  <c r="L126" i="10"/>
  <c r="F126" i="10"/>
  <c r="Y638" i="10"/>
  <c r="S638" i="10"/>
  <c r="M638" i="10"/>
  <c r="G638" i="10"/>
  <c r="Z633" i="10"/>
  <c r="T633" i="10"/>
  <c r="N633" i="10"/>
  <c r="H633" i="10"/>
  <c r="AA628" i="10"/>
  <c r="U628" i="10"/>
  <c r="O628" i="10"/>
  <c r="I628" i="10"/>
  <c r="V623" i="10"/>
  <c r="P623" i="10"/>
  <c r="J623" i="10"/>
  <c r="D623" i="10"/>
  <c r="W618" i="10"/>
  <c r="Q618" i="10"/>
  <c r="K618" i="10"/>
  <c r="E618" i="10"/>
  <c r="X613" i="10"/>
  <c r="R613" i="10"/>
  <c r="L613" i="10"/>
  <c r="F613" i="10"/>
  <c r="Y608" i="10"/>
  <c r="S608" i="10"/>
  <c r="M608" i="10"/>
  <c r="G608" i="10"/>
  <c r="Z603" i="10"/>
  <c r="T603" i="10"/>
  <c r="N603" i="10"/>
  <c r="H603" i="10"/>
  <c r="AA598" i="10"/>
  <c r="U598" i="10"/>
  <c r="O598" i="10"/>
  <c r="I598" i="10"/>
  <c r="V593" i="10"/>
  <c r="P593" i="10"/>
  <c r="J593" i="10"/>
  <c r="D593" i="10"/>
  <c r="W588" i="10"/>
  <c r="Q588" i="10"/>
  <c r="K588" i="10"/>
  <c r="E588" i="10"/>
  <c r="X583" i="10"/>
  <c r="R583" i="10"/>
  <c r="L583" i="10"/>
  <c r="F583" i="10"/>
  <c r="Y578" i="10"/>
  <c r="S578" i="10"/>
  <c r="M578" i="10"/>
  <c r="G578" i="10"/>
  <c r="Z573" i="10"/>
  <c r="T573" i="10"/>
  <c r="N573" i="10"/>
  <c r="H573" i="10"/>
  <c r="AA568" i="10"/>
  <c r="U568" i="10"/>
  <c r="O568" i="10"/>
  <c r="I568" i="10"/>
  <c r="V563" i="10"/>
  <c r="P563" i="10"/>
  <c r="J563" i="10"/>
  <c r="D563" i="10"/>
  <c r="W558" i="10"/>
  <c r="Q558" i="10"/>
  <c r="K558" i="10"/>
  <c r="E558" i="10"/>
  <c r="X553" i="10"/>
  <c r="R553" i="10"/>
  <c r="L553" i="10"/>
  <c r="F553" i="10"/>
  <c r="Y548" i="10"/>
  <c r="S548" i="10"/>
  <c r="M548" i="10"/>
  <c r="G548" i="10"/>
  <c r="Z543" i="10"/>
  <c r="T543" i="10"/>
  <c r="N543" i="10"/>
  <c r="H543" i="10"/>
  <c r="AA538" i="10"/>
  <c r="U538" i="10"/>
  <c r="O538" i="10"/>
  <c r="I538" i="10"/>
  <c r="V533" i="10"/>
  <c r="P533" i="10"/>
  <c r="J533" i="10"/>
  <c r="D533" i="10"/>
  <c r="W528" i="10"/>
  <c r="Q528" i="10"/>
  <c r="K528" i="10"/>
  <c r="E528" i="10"/>
  <c r="X523" i="10"/>
  <c r="R523" i="10"/>
  <c r="L523" i="10"/>
  <c r="F523" i="10"/>
  <c r="Y518" i="10"/>
  <c r="S518" i="10"/>
  <c r="M518" i="10"/>
  <c r="G518" i="10"/>
  <c r="Z513" i="10"/>
  <c r="T513" i="10"/>
  <c r="N513" i="10"/>
  <c r="H513" i="10"/>
  <c r="AA508" i="10"/>
  <c r="U508" i="10"/>
  <c r="O508" i="10"/>
  <c r="I508" i="10"/>
  <c r="V503" i="10"/>
  <c r="P503" i="10"/>
  <c r="J503" i="10"/>
  <c r="D503" i="10"/>
  <c r="W498" i="10"/>
  <c r="Q498" i="10"/>
  <c r="K498" i="10"/>
  <c r="E498" i="10"/>
  <c r="X493" i="10"/>
  <c r="R493" i="10"/>
  <c r="L493" i="10"/>
  <c r="F493" i="10"/>
  <c r="Y488" i="10"/>
  <c r="S488" i="10"/>
  <c r="M488" i="10"/>
  <c r="G488" i="10"/>
  <c r="Z479" i="10"/>
  <c r="T479" i="10"/>
  <c r="N479" i="10"/>
  <c r="H479" i="10"/>
  <c r="AA474" i="10"/>
  <c r="U474" i="10"/>
  <c r="O474" i="10"/>
  <c r="I474" i="10"/>
  <c r="V469" i="10"/>
  <c r="P469" i="10"/>
  <c r="J469" i="10"/>
  <c r="D469" i="10"/>
  <c r="W464" i="10"/>
  <c r="Q464" i="10"/>
  <c r="K464" i="10"/>
  <c r="E464" i="10"/>
  <c r="X459" i="10"/>
  <c r="R459" i="10"/>
  <c r="L459" i="10"/>
  <c r="F459" i="10"/>
  <c r="Y454" i="10"/>
  <c r="S454" i="10"/>
  <c r="M454" i="10"/>
  <c r="G454" i="10"/>
  <c r="Z449" i="10"/>
  <c r="T449" i="10"/>
  <c r="N449" i="10"/>
  <c r="H449" i="10"/>
  <c r="AA444" i="10"/>
  <c r="U444" i="10"/>
  <c r="O444" i="10"/>
  <c r="I444" i="10"/>
  <c r="V439" i="10"/>
  <c r="P439" i="10"/>
  <c r="J439" i="10"/>
  <c r="D439" i="10"/>
  <c r="W434" i="10"/>
  <c r="Q434" i="10"/>
  <c r="K434" i="10"/>
  <c r="E434" i="10"/>
  <c r="X429" i="10"/>
  <c r="R429" i="10"/>
  <c r="L429" i="10"/>
  <c r="F429" i="10"/>
  <c r="Y424" i="10"/>
  <c r="S424" i="10"/>
  <c r="M424" i="10"/>
  <c r="G424" i="10"/>
  <c r="Z419" i="10"/>
  <c r="T419" i="10"/>
  <c r="N419" i="10"/>
  <c r="H419" i="10"/>
  <c r="AA414" i="10"/>
  <c r="U414" i="10"/>
  <c r="O414" i="10"/>
  <c r="I414" i="10"/>
  <c r="V409" i="10"/>
  <c r="P409" i="10"/>
  <c r="J409" i="10"/>
  <c r="D409" i="10"/>
  <c r="W404" i="10"/>
  <c r="Q404" i="10"/>
  <c r="K404" i="10"/>
  <c r="E404" i="10"/>
  <c r="X399" i="10"/>
  <c r="R399" i="10"/>
  <c r="L399" i="10"/>
  <c r="F399" i="10"/>
  <c r="Y394" i="10"/>
  <c r="S394" i="10"/>
  <c r="M394" i="10"/>
  <c r="G394" i="10"/>
  <c r="Z389" i="10"/>
  <c r="T389" i="10"/>
  <c r="N389" i="10"/>
  <c r="H389" i="10"/>
  <c r="AA384" i="10"/>
  <c r="U384" i="10"/>
  <c r="O384" i="10"/>
  <c r="I384" i="10"/>
  <c r="V379" i="10"/>
  <c r="P379" i="10"/>
  <c r="J379" i="10"/>
  <c r="D379" i="10"/>
  <c r="W374" i="10"/>
  <c r="Q374" i="10"/>
  <c r="K374" i="10"/>
  <c r="E374" i="10"/>
  <c r="X369" i="10"/>
  <c r="R369" i="10"/>
  <c r="L369" i="10"/>
  <c r="F369" i="10"/>
  <c r="Y364" i="10"/>
  <c r="S364" i="10"/>
  <c r="M364" i="10"/>
  <c r="G364" i="10"/>
  <c r="Z359" i="10"/>
  <c r="T359" i="10"/>
  <c r="N359" i="10"/>
  <c r="H359" i="10"/>
  <c r="AA354" i="10"/>
  <c r="U354" i="10"/>
  <c r="O354" i="10"/>
  <c r="I354" i="10"/>
  <c r="V349" i="10"/>
  <c r="P349" i="10"/>
  <c r="J349" i="10"/>
  <c r="D349" i="10"/>
  <c r="W344" i="10"/>
  <c r="Q344" i="10"/>
  <c r="K344" i="10"/>
  <c r="E344" i="10"/>
  <c r="X339" i="10"/>
  <c r="R339" i="10"/>
  <c r="L339" i="10"/>
  <c r="F339" i="10"/>
  <c r="Y334" i="10"/>
  <c r="S334" i="10"/>
  <c r="M334" i="10"/>
  <c r="G334" i="10"/>
  <c r="Z329" i="10"/>
  <c r="T329" i="10"/>
  <c r="N329" i="10"/>
  <c r="H329" i="10"/>
  <c r="AA320" i="10"/>
  <c r="U320" i="10"/>
  <c r="O320" i="10"/>
  <c r="I320" i="10"/>
  <c r="V315" i="10"/>
  <c r="P315" i="10"/>
  <c r="J315" i="10"/>
  <c r="D315" i="10"/>
  <c r="W310" i="10"/>
  <c r="Q310" i="10"/>
  <c r="K310" i="10"/>
  <c r="E310" i="10"/>
  <c r="X305" i="10"/>
  <c r="R305" i="10"/>
  <c r="L305" i="10"/>
  <c r="F305" i="10"/>
  <c r="Y300" i="10"/>
  <c r="S300" i="10"/>
  <c r="M300" i="10"/>
  <c r="G300" i="10"/>
  <c r="Z295" i="10"/>
  <c r="T295" i="10"/>
  <c r="N295" i="10"/>
  <c r="H295" i="10"/>
  <c r="AA290" i="10"/>
  <c r="U290" i="10"/>
  <c r="O290" i="10"/>
  <c r="I290" i="10"/>
  <c r="V285" i="10"/>
  <c r="P285" i="10"/>
  <c r="J285" i="10"/>
  <c r="D285" i="10"/>
  <c r="W280" i="10"/>
  <c r="Q280" i="10"/>
  <c r="K280" i="10"/>
  <c r="E280" i="10"/>
  <c r="X275" i="10"/>
  <c r="R275" i="10"/>
  <c r="L275" i="10"/>
  <c r="F275" i="10"/>
  <c r="Y270" i="10"/>
  <c r="S270" i="10"/>
  <c r="M270" i="10"/>
  <c r="G270" i="10"/>
  <c r="Z265" i="10"/>
  <c r="T265" i="10"/>
  <c r="N265" i="10"/>
  <c r="H265" i="10"/>
  <c r="AA260" i="10"/>
  <c r="U260" i="10"/>
  <c r="O260" i="10"/>
  <c r="I260" i="10"/>
  <c r="V255" i="10"/>
  <c r="P255" i="10"/>
  <c r="J255" i="10"/>
  <c r="D255" i="10"/>
  <c r="W250" i="10"/>
  <c r="Q250" i="10"/>
  <c r="K250" i="10"/>
  <c r="E250" i="10"/>
  <c r="X245" i="10"/>
  <c r="R245" i="10"/>
  <c r="L245" i="10"/>
  <c r="F245" i="10"/>
  <c r="Y240" i="10"/>
  <c r="S240" i="10"/>
  <c r="M240" i="10"/>
  <c r="G240" i="10"/>
  <c r="Z235" i="10"/>
  <c r="T235" i="10"/>
  <c r="N235" i="10"/>
  <c r="H235" i="10"/>
  <c r="AA230" i="10"/>
  <c r="U230" i="10"/>
  <c r="O230" i="10"/>
  <c r="I230" i="10"/>
  <c r="V225" i="10"/>
  <c r="P225" i="10"/>
  <c r="J225" i="10"/>
  <c r="D225" i="10"/>
  <c r="W220" i="10"/>
  <c r="Q220" i="10"/>
  <c r="K220" i="10"/>
  <c r="E220" i="10"/>
  <c r="X215" i="10"/>
  <c r="R215" i="10"/>
  <c r="L215" i="10"/>
  <c r="F215" i="10"/>
  <c r="Y210" i="10"/>
  <c r="S210" i="10"/>
  <c r="M210" i="10"/>
  <c r="G210" i="10"/>
  <c r="Z205" i="10"/>
  <c r="T205" i="10"/>
  <c r="N205" i="10"/>
  <c r="H205" i="10"/>
  <c r="AA200" i="10"/>
  <c r="U200" i="10"/>
  <c r="O200" i="10"/>
  <c r="I200" i="10"/>
  <c r="V195" i="10"/>
  <c r="P195" i="10"/>
  <c r="J195" i="10"/>
  <c r="D195" i="10"/>
  <c r="W190" i="10"/>
  <c r="Q190" i="10"/>
  <c r="K190" i="10"/>
  <c r="E190" i="10"/>
  <c r="X185" i="10"/>
  <c r="R185" i="10"/>
  <c r="L185" i="10"/>
  <c r="F185" i="10"/>
  <c r="Y180" i="10"/>
  <c r="S180" i="10"/>
  <c r="M180" i="10"/>
  <c r="G180" i="10"/>
  <c r="Z175" i="10"/>
  <c r="T175" i="10"/>
  <c r="N175" i="10"/>
  <c r="H175" i="10"/>
  <c r="AA170" i="10"/>
  <c r="U170" i="10"/>
  <c r="O170" i="10"/>
  <c r="I170" i="10"/>
  <c r="V161" i="10"/>
  <c r="P161" i="10"/>
  <c r="J161" i="10"/>
  <c r="D161" i="10"/>
  <c r="W156" i="10"/>
  <c r="Q156" i="10"/>
  <c r="K156" i="10"/>
  <c r="E156" i="10"/>
  <c r="X151" i="10"/>
  <c r="R151" i="10"/>
  <c r="L151" i="10"/>
  <c r="F151" i="10"/>
  <c r="Y146" i="10"/>
  <c r="S146" i="10"/>
  <c r="M146" i="10"/>
  <c r="G146" i="10"/>
  <c r="Z141" i="10"/>
  <c r="T141" i="10"/>
  <c r="N141" i="10"/>
  <c r="H141" i="10"/>
  <c r="AA136" i="10"/>
  <c r="U136" i="10"/>
  <c r="O136" i="10"/>
  <c r="I136" i="10"/>
  <c r="V131" i="10"/>
  <c r="P131" i="10"/>
  <c r="J131" i="10"/>
  <c r="D131" i="10"/>
  <c r="W126" i="10"/>
  <c r="Q126" i="10"/>
  <c r="K126" i="10"/>
  <c r="E126" i="10"/>
  <c r="X121" i="10"/>
  <c r="R121" i="10"/>
  <c r="L121" i="10"/>
  <c r="F121" i="10"/>
  <c r="X638" i="10"/>
  <c r="R638" i="10"/>
  <c r="L638" i="10"/>
  <c r="F638" i="10"/>
  <c r="Y633" i="10"/>
  <c r="S633" i="10"/>
  <c r="M633" i="10"/>
  <c r="G633" i="10"/>
  <c r="Z628" i="10"/>
  <c r="T628" i="10"/>
  <c r="N628" i="10"/>
  <c r="H628" i="10"/>
  <c r="AA623" i="10"/>
  <c r="U623" i="10"/>
  <c r="O623" i="10"/>
  <c r="I623" i="10"/>
  <c r="V618" i="10"/>
  <c r="P618" i="10"/>
  <c r="J618" i="10"/>
  <c r="D618" i="10"/>
  <c r="W613" i="10"/>
  <c r="Q613" i="10"/>
  <c r="K613" i="10"/>
  <c r="E613" i="10"/>
  <c r="X608" i="10"/>
  <c r="R608" i="10"/>
  <c r="L608" i="10"/>
  <c r="F608" i="10"/>
  <c r="Y603" i="10"/>
  <c r="S603" i="10"/>
  <c r="M603" i="10"/>
  <c r="G603" i="10"/>
  <c r="Z598" i="10"/>
  <c r="T598" i="10"/>
  <c r="N598" i="10"/>
  <c r="H598" i="10"/>
  <c r="AA593" i="10"/>
  <c r="U593" i="10"/>
  <c r="O593" i="10"/>
  <c r="I593" i="10"/>
  <c r="V588" i="10"/>
  <c r="P588" i="10"/>
  <c r="J588" i="10"/>
  <c r="D588" i="10"/>
  <c r="W583" i="10"/>
  <c r="Q583" i="10"/>
  <c r="K583" i="10"/>
  <c r="E583" i="10"/>
  <c r="X578" i="10"/>
  <c r="R578" i="10"/>
  <c r="L578" i="10"/>
  <c r="F578" i="10"/>
  <c r="Y573" i="10"/>
  <c r="S573" i="10"/>
  <c r="M573" i="10"/>
  <c r="G573" i="10"/>
  <c r="Z568" i="10"/>
  <c r="T568" i="10"/>
  <c r="N568" i="10"/>
  <c r="H568" i="10"/>
  <c r="AA563" i="10"/>
  <c r="U563" i="10"/>
  <c r="O563" i="10"/>
  <c r="I563" i="10"/>
  <c r="V558" i="10"/>
  <c r="P558" i="10"/>
  <c r="J558" i="10"/>
  <c r="D558" i="10"/>
  <c r="W553" i="10"/>
  <c r="Q553" i="10"/>
  <c r="K553" i="10"/>
  <c r="E553" i="10"/>
  <c r="X548" i="10"/>
  <c r="R548" i="10"/>
  <c r="L548" i="10"/>
  <c r="F548" i="10"/>
  <c r="Y543" i="10"/>
  <c r="S543" i="10"/>
  <c r="M543" i="10"/>
  <c r="G543" i="10"/>
  <c r="Z538" i="10"/>
  <c r="T538" i="10"/>
  <c r="N538" i="10"/>
  <c r="H538" i="10"/>
  <c r="AA533" i="10"/>
  <c r="U533" i="10"/>
  <c r="O533" i="10"/>
  <c r="I533" i="10"/>
  <c r="V528" i="10"/>
  <c r="P528" i="10"/>
  <c r="J528" i="10"/>
  <c r="D528" i="10"/>
  <c r="W523" i="10"/>
  <c r="Q523" i="10"/>
  <c r="K523" i="10"/>
  <c r="E523" i="10"/>
  <c r="X518" i="10"/>
  <c r="R518" i="10"/>
  <c r="L518" i="10"/>
  <c r="F518" i="10"/>
  <c r="Y513" i="10"/>
  <c r="S513" i="10"/>
  <c r="M513" i="10"/>
  <c r="G513" i="10"/>
  <c r="Z508" i="10"/>
  <c r="T508" i="10"/>
  <c r="N508" i="10"/>
  <c r="H508" i="10"/>
  <c r="AA503" i="10"/>
  <c r="U503" i="10"/>
  <c r="O503" i="10"/>
  <c r="I503" i="10"/>
  <c r="V498" i="10"/>
  <c r="P498" i="10"/>
  <c r="J498" i="10"/>
  <c r="D498" i="10"/>
  <c r="W493" i="10"/>
  <c r="Q493" i="10"/>
  <c r="K493" i="10"/>
  <c r="E493" i="10"/>
  <c r="X488" i="10"/>
  <c r="R488" i="10"/>
  <c r="L488" i="10"/>
  <c r="F488" i="10"/>
  <c r="Y479" i="10"/>
  <c r="S479" i="10"/>
  <c r="M479" i="10"/>
  <c r="G479" i="10"/>
  <c r="Z474" i="10"/>
  <c r="T474" i="10"/>
  <c r="N474" i="10"/>
  <c r="H474" i="10"/>
  <c r="AA469" i="10"/>
  <c r="U469" i="10"/>
  <c r="O469" i="10"/>
  <c r="I469" i="10"/>
  <c r="V464" i="10"/>
  <c r="P464" i="10"/>
  <c r="J464" i="10"/>
  <c r="D464" i="10"/>
  <c r="W459" i="10"/>
  <c r="Q459" i="10"/>
  <c r="K459" i="10"/>
  <c r="E459" i="10"/>
  <c r="X454" i="10"/>
  <c r="R454" i="10"/>
  <c r="L454" i="10"/>
  <c r="F454" i="10"/>
  <c r="Y449" i="10"/>
  <c r="S449" i="10"/>
  <c r="M449" i="10"/>
  <c r="G449" i="10"/>
  <c r="Z444" i="10"/>
  <c r="T444" i="10"/>
  <c r="N444" i="10"/>
  <c r="H444" i="10"/>
  <c r="AA439" i="10"/>
  <c r="U439" i="10"/>
  <c r="O439" i="10"/>
  <c r="I439" i="10"/>
  <c r="V434" i="10"/>
  <c r="P434" i="10"/>
  <c r="J434" i="10"/>
  <c r="D434" i="10"/>
  <c r="W429" i="10"/>
  <c r="Q429" i="10"/>
  <c r="K429" i="10"/>
  <c r="E429" i="10"/>
  <c r="X424" i="10"/>
  <c r="R424" i="10"/>
  <c r="L424" i="10"/>
  <c r="F424" i="10"/>
  <c r="Y419" i="10"/>
  <c r="S419" i="10"/>
  <c r="M419" i="10"/>
  <c r="G419" i="10"/>
  <c r="Z414" i="10"/>
  <c r="T414" i="10"/>
  <c r="N414" i="10"/>
  <c r="H414" i="10"/>
  <c r="AA409" i="10"/>
  <c r="U409" i="10"/>
  <c r="O409" i="10"/>
  <c r="I409" i="10"/>
  <c r="V404" i="10"/>
  <c r="P404" i="10"/>
  <c r="J404" i="10"/>
  <c r="D404" i="10"/>
  <c r="W399" i="10"/>
  <c r="Q399" i="10"/>
  <c r="K399" i="10"/>
  <c r="E399" i="10"/>
  <c r="X394" i="10"/>
  <c r="R394" i="10"/>
  <c r="L394" i="10"/>
  <c r="F394" i="10"/>
  <c r="Y389" i="10"/>
  <c r="S389" i="10"/>
  <c r="M389" i="10"/>
  <c r="G389" i="10"/>
  <c r="Z384" i="10"/>
  <c r="T384" i="10"/>
  <c r="N384" i="10"/>
  <c r="H384" i="10"/>
  <c r="AA379" i="10"/>
  <c r="U379" i="10"/>
  <c r="O379" i="10"/>
  <c r="I379" i="10"/>
  <c r="V374" i="10"/>
  <c r="P374" i="10"/>
  <c r="J374" i="10"/>
  <c r="D374" i="10"/>
  <c r="W369" i="10"/>
  <c r="Q369" i="10"/>
  <c r="K369" i="10"/>
  <c r="E369" i="10"/>
  <c r="X364" i="10"/>
  <c r="R364" i="10"/>
  <c r="L364" i="10"/>
  <c r="F364" i="10"/>
  <c r="Y359" i="10"/>
  <c r="S359" i="10"/>
  <c r="M359" i="10"/>
  <c r="G359" i="10"/>
  <c r="Z354" i="10"/>
  <c r="T354" i="10"/>
  <c r="N354" i="10"/>
  <c r="H354" i="10"/>
  <c r="AA349" i="10"/>
  <c r="U349" i="10"/>
  <c r="O349" i="10"/>
  <c r="I349" i="10"/>
  <c r="V344" i="10"/>
  <c r="P344" i="10"/>
  <c r="J344" i="10"/>
  <c r="D344" i="10"/>
  <c r="W339" i="10"/>
  <c r="Q339" i="10"/>
  <c r="K339" i="10"/>
  <c r="E339" i="10"/>
  <c r="X334" i="10"/>
  <c r="R334" i="10"/>
  <c r="L334" i="10"/>
  <c r="F334" i="10"/>
  <c r="Y329" i="10"/>
  <c r="S329" i="10"/>
  <c r="M329" i="10"/>
  <c r="G329" i="10"/>
  <c r="Z320" i="10"/>
  <c r="T320" i="10"/>
  <c r="N320" i="10"/>
  <c r="H320" i="10"/>
  <c r="AA315" i="10"/>
  <c r="U315" i="10"/>
  <c r="O315" i="10"/>
  <c r="I315" i="10"/>
  <c r="V310" i="10"/>
  <c r="P310" i="10"/>
  <c r="J310" i="10"/>
  <c r="D310" i="10"/>
  <c r="W305" i="10"/>
  <c r="Q305" i="10"/>
  <c r="K305" i="10"/>
  <c r="E305" i="10"/>
  <c r="X300" i="10"/>
  <c r="R300" i="10"/>
  <c r="L300" i="10"/>
  <c r="F300" i="10"/>
  <c r="Y295" i="10"/>
  <c r="S295" i="10"/>
  <c r="M295" i="10"/>
  <c r="G295" i="10"/>
  <c r="Z290" i="10"/>
  <c r="T290" i="10"/>
  <c r="N290" i="10"/>
  <c r="H290" i="10"/>
  <c r="AA285" i="10"/>
  <c r="U285" i="10"/>
  <c r="O285" i="10"/>
  <c r="I285" i="10"/>
  <c r="V280" i="10"/>
  <c r="P280" i="10"/>
  <c r="J280" i="10"/>
  <c r="D280" i="10"/>
  <c r="W275" i="10"/>
  <c r="Q275" i="10"/>
  <c r="K275" i="10"/>
  <c r="E275" i="10"/>
  <c r="X270" i="10"/>
  <c r="R270" i="10"/>
  <c r="L270" i="10"/>
  <c r="F270" i="10"/>
  <c r="Y265" i="10"/>
  <c r="S265" i="10"/>
  <c r="M265" i="10"/>
  <c r="G265" i="10"/>
  <c r="Z260" i="10"/>
  <c r="T260" i="10"/>
  <c r="N260" i="10"/>
  <c r="H260" i="10"/>
  <c r="AA255" i="10"/>
  <c r="U255" i="10"/>
  <c r="O255" i="10"/>
  <c r="I255" i="10"/>
  <c r="V250" i="10"/>
  <c r="P250" i="10"/>
  <c r="J250" i="10"/>
  <c r="D250" i="10"/>
  <c r="W245" i="10"/>
  <c r="Q245" i="10"/>
  <c r="K245" i="10"/>
  <c r="E245" i="10"/>
  <c r="X240" i="10"/>
  <c r="R240" i="10"/>
  <c r="L240" i="10"/>
  <c r="F240" i="10"/>
  <c r="Y235" i="10"/>
  <c r="S235" i="10"/>
  <c r="M235" i="10"/>
  <c r="G235" i="10"/>
  <c r="Z230" i="10"/>
  <c r="T230" i="10"/>
  <c r="N230" i="10"/>
  <c r="H230" i="10"/>
  <c r="AA225" i="10"/>
  <c r="U225" i="10"/>
  <c r="O225" i="10"/>
  <c r="I225" i="10"/>
  <c r="V220" i="10"/>
  <c r="P220" i="10"/>
  <c r="J220" i="10"/>
  <c r="D220" i="10"/>
  <c r="W215" i="10"/>
  <c r="Q215" i="10"/>
  <c r="K215" i="10"/>
  <c r="E215" i="10"/>
  <c r="X210" i="10"/>
  <c r="R210" i="10"/>
  <c r="L210" i="10"/>
  <c r="F210" i="10"/>
  <c r="Y205" i="10"/>
  <c r="S205" i="10"/>
  <c r="M205" i="10"/>
  <c r="G205" i="10"/>
  <c r="Z200" i="10"/>
  <c r="T200" i="10"/>
  <c r="N200" i="10"/>
  <c r="H200" i="10"/>
  <c r="AA195" i="10"/>
  <c r="U195" i="10"/>
  <c r="O195" i="10"/>
  <c r="I195" i="10"/>
  <c r="V190" i="10"/>
  <c r="P190" i="10"/>
  <c r="J190" i="10"/>
  <c r="D190" i="10"/>
  <c r="W185" i="10"/>
  <c r="Q185" i="10"/>
  <c r="K185" i="10"/>
  <c r="E185" i="10"/>
  <c r="X180" i="10"/>
  <c r="R180" i="10"/>
  <c r="L180" i="10"/>
  <c r="F180" i="10"/>
  <c r="Y175" i="10"/>
  <c r="S175" i="10"/>
  <c r="M175" i="10"/>
  <c r="G175" i="10"/>
  <c r="Z170" i="10"/>
  <c r="T170" i="10"/>
  <c r="N170" i="10"/>
  <c r="H170" i="10"/>
  <c r="AA161" i="10"/>
  <c r="U161" i="10"/>
  <c r="O161" i="10"/>
  <c r="I161" i="10"/>
  <c r="V156" i="10"/>
  <c r="P156" i="10"/>
  <c r="J156" i="10"/>
  <c r="D156" i="10"/>
  <c r="W151" i="10"/>
  <c r="Q151" i="10"/>
  <c r="K151" i="10"/>
  <c r="E151" i="10"/>
  <c r="X146" i="10"/>
  <c r="R146" i="10"/>
  <c r="L146" i="10"/>
  <c r="F146" i="10"/>
  <c r="Y141" i="10"/>
  <c r="S141" i="10"/>
  <c r="M141" i="10"/>
  <c r="G141" i="10"/>
  <c r="Z136" i="10"/>
  <c r="T136" i="10"/>
  <c r="N136" i="10"/>
  <c r="H136" i="10"/>
  <c r="AA131" i="10"/>
  <c r="U131" i="10"/>
  <c r="O131" i="10"/>
  <c r="I131" i="10"/>
  <c r="V126" i="10"/>
  <c r="P126" i="10"/>
  <c r="J126" i="10"/>
  <c r="D126" i="10"/>
  <c r="W638" i="10"/>
  <c r="Q638" i="10"/>
  <c r="K638" i="10"/>
  <c r="E638" i="10"/>
  <c r="X633" i="10"/>
  <c r="R633" i="10"/>
  <c r="L633" i="10"/>
  <c r="F633" i="10"/>
  <c r="Y628" i="10"/>
  <c r="S628" i="10"/>
  <c r="M628" i="10"/>
  <c r="G628" i="10"/>
  <c r="Z623" i="10"/>
  <c r="T623" i="10"/>
  <c r="N623" i="10"/>
  <c r="H623" i="10"/>
  <c r="AA618" i="10"/>
  <c r="U618" i="10"/>
  <c r="O618" i="10"/>
  <c r="I618" i="10"/>
  <c r="V613" i="10"/>
  <c r="P613" i="10"/>
  <c r="J613" i="10"/>
  <c r="D613" i="10"/>
  <c r="W608" i="10"/>
  <c r="Q608" i="10"/>
  <c r="K608" i="10"/>
  <c r="E608" i="10"/>
  <c r="X603" i="10"/>
  <c r="R603" i="10"/>
  <c r="L603" i="10"/>
  <c r="F603" i="10"/>
  <c r="Y598" i="10"/>
  <c r="S598" i="10"/>
  <c r="M598" i="10"/>
  <c r="G598" i="10"/>
  <c r="Z593" i="10"/>
  <c r="T593" i="10"/>
  <c r="N593" i="10"/>
  <c r="H593" i="10"/>
  <c r="AA588" i="10"/>
  <c r="U588" i="10"/>
  <c r="O588" i="10"/>
  <c r="I588" i="10"/>
  <c r="V583" i="10"/>
  <c r="P583" i="10"/>
  <c r="J583" i="10"/>
  <c r="D583" i="10"/>
  <c r="W578" i="10"/>
  <c r="Q578" i="10"/>
  <c r="K578" i="10"/>
  <c r="E578" i="10"/>
  <c r="X573" i="10"/>
  <c r="R573" i="10"/>
  <c r="L573" i="10"/>
  <c r="F573" i="10"/>
  <c r="Y568" i="10"/>
  <c r="S568" i="10"/>
  <c r="M568" i="10"/>
  <c r="G568" i="10"/>
  <c r="Z563" i="10"/>
  <c r="T563" i="10"/>
  <c r="N563" i="10"/>
  <c r="H563" i="10"/>
  <c r="AA558" i="10"/>
  <c r="U558" i="10"/>
  <c r="O558" i="10"/>
  <c r="I558" i="10"/>
  <c r="V553" i="10"/>
  <c r="P553" i="10"/>
  <c r="J553" i="10"/>
  <c r="D553" i="10"/>
  <c r="W548" i="10"/>
  <c r="Q548" i="10"/>
  <c r="K548" i="10"/>
  <c r="E548" i="10"/>
  <c r="X543" i="10"/>
  <c r="R543" i="10"/>
  <c r="L543" i="10"/>
  <c r="F543" i="10"/>
  <c r="Y538" i="10"/>
  <c r="S538" i="10"/>
  <c r="M538" i="10"/>
  <c r="G538" i="10"/>
  <c r="Z533" i="10"/>
  <c r="T533" i="10"/>
  <c r="N533" i="10"/>
  <c r="H533" i="10"/>
  <c r="AA528" i="10"/>
  <c r="U528" i="10"/>
  <c r="O528" i="10"/>
  <c r="I528" i="10"/>
  <c r="V523" i="10"/>
  <c r="P523" i="10"/>
  <c r="J523" i="10"/>
  <c r="D523" i="10"/>
  <c r="W518" i="10"/>
  <c r="Q518" i="10"/>
  <c r="K518" i="10"/>
  <c r="E518" i="10"/>
  <c r="X513" i="10"/>
  <c r="R513" i="10"/>
  <c r="L513" i="10"/>
  <c r="F513" i="10"/>
  <c r="Y508" i="10"/>
  <c r="S508" i="10"/>
  <c r="M508" i="10"/>
  <c r="G508" i="10"/>
  <c r="Z503" i="10"/>
  <c r="T503" i="10"/>
  <c r="N503" i="10"/>
  <c r="H503" i="10"/>
  <c r="AA498" i="10"/>
  <c r="U498" i="10"/>
  <c r="O498" i="10"/>
  <c r="I498" i="10"/>
  <c r="V493" i="10"/>
  <c r="P493" i="10"/>
  <c r="J493" i="10"/>
  <c r="D493" i="10"/>
  <c r="W488" i="10"/>
  <c r="Q488" i="10"/>
  <c r="K488" i="10"/>
  <c r="E488" i="10"/>
  <c r="X479" i="10"/>
  <c r="R479" i="10"/>
  <c r="L479" i="10"/>
  <c r="F479" i="10"/>
  <c r="Y474" i="10"/>
  <c r="S474" i="10"/>
  <c r="M474" i="10"/>
  <c r="G474" i="10"/>
  <c r="Z469" i="10"/>
  <c r="T469" i="10"/>
  <c r="N469" i="10"/>
  <c r="H469" i="10"/>
  <c r="AA464" i="10"/>
  <c r="U464" i="10"/>
  <c r="O464" i="10"/>
  <c r="I464" i="10"/>
  <c r="V459" i="10"/>
  <c r="P459" i="10"/>
  <c r="J459" i="10"/>
  <c r="D459" i="10"/>
  <c r="W454" i="10"/>
  <c r="Q454" i="10"/>
  <c r="K454" i="10"/>
  <c r="E454" i="10"/>
  <c r="X449" i="10"/>
  <c r="R449" i="10"/>
  <c r="L449" i="10"/>
  <c r="F449" i="10"/>
  <c r="Y444" i="10"/>
  <c r="S444" i="10"/>
  <c r="M444" i="10"/>
  <c r="G444" i="10"/>
  <c r="Z439" i="10"/>
  <c r="T439" i="10"/>
  <c r="N439" i="10"/>
  <c r="H439" i="10"/>
  <c r="AA434" i="10"/>
  <c r="U434" i="10"/>
  <c r="O434" i="10"/>
  <c r="I434" i="10"/>
  <c r="V429" i="10"/>
  <c r="P429" i="10"/>
  <c r="J429" i="10"/>
  <c r="D429" i="10"/>
  <c r="W424" i="10"/>
  <c r="Q424" i="10"/>
  <c r="K424" i="10"/>
  <c r="E424" i="10"/>
  <c r="X419" i="10"/>
  <c r="R419" i="10"/>
  <c r="L419" i="10"/>
  <c r="F419" i="10"/>
  <c r="Y414" i="10"/>
  <c r="S414" i="10"/>
  <c r="M414" i="10"/>
  <c r="G414" i="10"/>
  <c r="Z409" i="10"/>
  <c r="T409" i="10"/>
  <c r="N409" i="10"/>
  <c r="H409" i="10"/>
  <c r="AA404" i="10"/>
  <c r="U404" i="10"/>
  <c r="O404" i="10"/>
  <c r="I404" i="10"/>
  <c r="V399" i="10"/>
  <c r="P399" i="10"/>
  <c r="J399" i="10"/>
  <c r="D399" i="10"/>
  <c r="W394" i="10"/>
  <c r="Q394" i="10"/>
  <c r="K394" i="10"/>
  <c r="E394" i="10"/>
  <c r="X389" i="10"/>
  <c r="R389" i="10"/>
  <c r="L389" i="10"/>
  <c r="F389" i="10"/>
  <c r="Y384" i="10"/>
  <c r="S384" i="10"/>
  <c r="M384" i="10"/>
  <c r="G384" i="10"/>
  <c r="Z379" i="10"/>
  <c r="T379" i="10"/>
  <c r="N379" i="10"/>
  <c r="H379" i="10"/>
  <c r="AA374" i="10"/>
  <c r="U374" i="10"/>
  <c r="O374" i="10"/>
  <c r="I374" i="10"/>
  <c r="V369" i="10"/>
  <c r="P369" i="10"/>
  <c r="J369" i="10"/>
  <c r="D369" i="10"/>
  <c r="W364" i="10"/>
  <c r="Q364" i="10"/>
  <c r="K364" i="10"/>
  <c r="E364" i="10"/>
  <c r="X359" i="10"/>
  <c r="R359" i="10"/>
  <c r="L359" i="10"/>
  <c r="F359" i="10"/>
  <c r="Y354" i="10"/>
  <c r="S354" i="10"/>
  <c r="M354" i="10"/>
  <c r="G354" i="10"/>
  <c r="Z349" i="10"/>
  <c r="T349" i="10"/>
  <c r="N349" i="10"/>
  <c r="H349" i="10"/>
  <c r="AA344" i="10"/>
  <c r="U344" i="10"/>
  <c r="O344" i="10"/>
  <c r="I344" i="10"/>
  <c r="V339" i="10"/>
  <c r="P339" i="10"/>
  <c r="J339" i="10"/>
  <c r="D339" i="10"/>
  <c r="W334" i="10"/>
  <c r="Q334" i="10"/>
  <c r="K334" i="10"/>
  <c r="E334" i="10"/>
  <c r="X329" i="10"/>
  <c r="R329" i="10"/>
  <c r="L329" i="10"/>
  <c r="F329" i="10"/>
  <c r="Y320" i="10"/>
  <c r="S320" i="10"/>
  <c r="M320" i="10"/>
  <c r="G320" i="10"/>
  <c r="Z315" i="10"/>
  <c r="T315" i="10"/>
  <c r="N315" i="10"/>
  <c r="H315" i="10"/>
  <c r="AA310" i="10"/>
  <c r="U310" i="10"/>
  <c r="O310" i="10"/>
  <c r="I310" i="10"/>
  <c r="V305" i="10"/>
  <c r="P305" i="10"/>
  <c r="J305" i="10"/>
  <c r="D305" i="10"/>
  <c r="W300" i="10"/>
  <c r="Q300" i="10"/>
  <c r="K300" i="10"/>
  <c r="E300" i="10"/>
  <c r="X295" i="10"/>
  <c r="R295" i="10"/>
  <c r="L295" i="10"/>
  <c r="F295" i="10"/>
  <c r="Y290" i="10"/>
  <c r="S290" i="10"/>
  <c r="M290" i="10"/>
  <c r="G290" i="10"/>
  <c r="Z285" i="10"/>
  <c r="T285" i="10"/>
  <c r="N285" i="10"/>
  <c r="H285" i="10"/>
  <c r="AA280" i="10"/>
  <c r="U280" i="10"/>
  <c r="O280" i="10"/>
  <c r="I280" i="10"/>
  <c r="V275" i="10"/>
  <c r="P275" i="10"/>
  <c r="J275" i="10"/>
  <c r="D275" i="10"/>
  <c r="W270" i="10"/>
  <c r="Q270" i="10"/>
  <c r="K270" i="10"/>
  <c r="E270" i="10"/>
  <c r="X265" i="10"/>
  <c r="R265" i="10"/>
  <c r="L265" i="10"/>
  <c r="F265" i="10"/>
  <c r="Y260" i="10"/>
  <c r="S260" i="10"/>
  <c r="M260" i="10"/>
  <c r="G260" i="10"/>
  <c r="Z255" i="10"/>
  <c r="T255" i="10"/>
  <c r="N255" i="10"/>
  <c r="H255" i="10"/>
  <c r="AA250" i="10"/>
  <c r="U250" i="10"/>
  <c r="O250" i="10"/>
  <c r="I250" i="10"/>
  <c r="V245" i="10"/>
  <c r="P245" i="10"/>
  <c r="J245" i="10"/>
  <c r="D245" i="10"/>
  <c r="W240" i="10"/>
  <c r="Q240" i="10"/>
  <c r="K240" i="10"/>
  <c r="E240" i="10"/>
  <c r="X235" i="10"/>
  <c r="R235" i="10"/>
  <c r="L235" i="10"/>
  <c r="F235" i="10"/>
  <c r="Y230" i="10"/>
  <c r="S230" i="10"/>
  <c r="M230" i="10"/>
  <c r="G230" i="10"/>
  <c r="Z225" i="10"/>
  <c r="T225" i="10"/>
  <c r="N225" i="10"/>
  <c r="H225" i="10"/>
  <c r="AA220" i="10"/>
  <c r="U220" i="10"/>
  <c r="O220" i="10"/>
  <c r="I220" i="10"/>
  <c r="V215" i="10"/>
  <c r="P215" i="10"/>
  <c r="J215" i="10"/>
  <c r="D215" i="10"/>
  <c r="W210" i="10"/>
  <c r="Q210" i="10"/>
  <c r="K210" i="10"/>
  <c r="E210" i="10"/>
  <c r="X205" i="10"/>
  <c r="R205" i="10"/>
  <c r="L205" i="10"/>
  <c r="F205" i="10"/>
  <c r="Y200" i="10"/>
  <c r="S200" i="10"/>
  <c r="M200" i="10"/>
  <c r="G200" i="10"/>
  <c r="Z195" i="10"/>
  <c r="T195" i="10"/>
  <c r="N195" i="10"/>
  <c r="H195" i="10"/>
  <c r="AA190" i="10"/>
  <c r="U190" i="10"/>
  <c r="O190" i="10"/>
  <c r="I190" i="10"/>
  <c r="V185" i="10"/>
  <c r="P185" i="10"/>
  <c r="J185" i="10"/>
  <c r="D185" i="10"/>
  <c r="W180" i="10"/>
  <c r="Q180" i="10"/>
  <c r="K180" i="10"/>
  <c r="E180" i="10"/>
  <c r="X175" i="10"/>
  <c r="R175" i="10"/>
  <c r="L175" i="10"/>
  <c r="F175" i="10"/>
  <c r="Y170" i="10"/>
  <c r="S170" i="10"/>
  <c r="M170" i="10"/>
  <c r="G170" i="10"/>
  <c r="Z161" i="10"/>
  <c r="T161" i="10"/>
  <c r="N161" i="10"/>
  <c r="H161" i="10"/>
  <c r="AA156" i="10"/>
  <c r="U156" i="10"/>
  <c r="O156" i="10"/>
  <c r="I156" i="10"/>
  <c r="V151" i="10"/>
  <c r="P151" i="10"/>
  <c r="J151" i="10"/>
  <c r="D151" i="10"/>
  <c r="W146" i="10"/>
  <c r="Q146" i="10"/>
  <c r="K146" i="10"/>
  <c r="E146" i="10"/>
  <c r="X141" i="10"/>
  <c r="R141" i="10"/>
  <c r="L141" i="10"/>
  <c r="F141" i="10"/>
  <c r="Y136" i="10"/>
  <c r="S136" i="10"/>
  <c r="M136" i="10"/>
  <c r="G136" i="10"/>
  <c r="Z131" i="10"/>
  <c r="T131" i="10"/>
  <c r="N131" i="10"/>
  <c r="H131" i="10"/>
  <c r="AA126" i="10"/>
  <c r="U126" i="10"/>
  <c r="O126" i="10"/>
  <c r="I126" i="10"/>
  <c r="V638" i="10"/>
  <c r="P638" i="10"/>
  <c r="J638" i="10"/>
  <c r="D638" i="10"/>
  <c r="W633" i="10"/>
  <c r="Q633" i="10"/>
  <c r="K633" i="10"/>
  <c r="E633" i="10"/>
  <c r="X628" i="10"/>
  <c r="R628" i="10"/>
  <c r="L628" i="10"/>
  <c r="F628" i="10"/>
  <c r="Y623" i="10"/>
  <c r="S623" i="10"/>
  <c r="M623" i="10"/>
  <c r="G623" i="10"/>
  <c r="Z618" i="10"/>
  <c r="T618" i="10"/>
  <c r="N618" i="10"/>
  <c r="H618" i="10"/>
  <c r="AA613" i="10"/>
  <c r="U613" i="10"/>
  <c r="O613" i="10"/>
  <c r="I613" i="10"/>
  <c r="V608" i="10"/>
  <c r="P608" i="10"/>
  <c r="J608" i="10"/>
  <c r="D608" i="10"/>
  <c r="W603" i="10"/>
  <c r="Q603" i="10"/>
  <c r="K603" i="10"/>
  <c r="E603" i="10"/>
  <c r="X598" i="10"/>
  <c r="R598" i="10"/>
  <c r="L598" i="10"/>
  <c r="F598" i="10"/>
  <c r="Y593" i="10"/>
  <c r="S593" i="10"/>
  <c r="M593" i="10"/>
  <c r="G593" i="10"/>
  <c r="Z588" i="10"/>
  <c r="T588" i="10"/>
  <c r="N588" i="10"/>
  <c r="H588" i="10"/>
  <c r="AA583" i="10"/>
  <c r="U583" i="10"/>
  <c r="O583" i="10"/>
  <c r="I583" i="10"/>
  <c r="V578" i="10"/>
  <c r="P578" i="10"/>
  <c r="J578" i="10"/>
  <c r="D578" i="10"/>
  <c r="W573" i="10"/>
  <c r="Q573" i="10"/>
  <c r="K573" i="10"/>
  <c r="E573" i="10"/>
  <c r="X568" i="10"/>
  <c r="R568" i="10"/>
  <c r="L568" i="10"/>
  <c r="F568" i="10"/>
  <c r="Y563" i="10"/>
  <c r="S563" i="10"/>
  <c r="M563" i="10"/>
  <c r="G563" i="10"/>
  <c r="Z558" i="10"/>
  <c r="T558" i="10"/>
  <c r="N558" i="10"/>
  <c r="H558" i="10"/>
  <c r="AA553" i="10"/>
  <c r="U553" i="10"/>
  <c r="O553" i="10"/>
  <c r="I553" i="10"/>
  <c r="V548" i="10"/>
  <c r="P548" i="10"/>
  <c r="J548" i="10"/>
  <c r="D548" i="10"/>
  <c r="W543" i="10"/>
  <c r="Q543" i="10"/>
  <c r="K543" i="10"/>
  <c r="E543" i="10"/>
  <c r="X538" i="10"/>
  <c r="R538" i="10"/>
  <c r="L538" i="10"/>
  <c r="F538" i="10"/>
  <c r="Y533" i="10"/>
  <c r="S533" i="10"/>
  <c r="M533" i="10"/>
  <c r="G533" i="10"/>
  <c r="Z528" i="10"/>
  <c r="T528" i="10"/>
  <c r="N528" i="10"/>
  <c r="H528" i="10"/>
  <c r="AA523" i="10"/>
  <c r="U523" i="10"/>
  <c r="O523" i="10"/>
  <c r="I523" i="10"/>
  <c r="V518" i="10"/>
  <c r="P518" i="10"/>
  <c r="J518" i="10"/>
  <c r="D518" i="10"/>
  <c r="W513" i="10"/>
  <c r="Q513" i="10"/>
  <c r="K513" i="10"/>
  <c r="E513" i="10"/>
  <c r="X508" i="10"/>
  <c r="R508" i="10"/>
  <c r="L508" i="10"/>
  <c r="F508" i="10"/>
  <c r="Y503" i="10"/>
  <c r="S503" i="10"/>
  <c r="M503" i="10"/>
  <c r="G503" i="10"/>
  <c r="Z498" i="10"/>
  <c r="T498" i="10"/>
  <c r="N498" i="10"/>
  <c r="H498" i="10"/>
  <c r="AA493" i="10"/>
  <c r="U493" i="10"/>
  <c r="O493" i="10"/>
  <c r="I493" i="10"/>
  <c r="V488" i="10"/>
  <c r="P488" i="10"/>
  <c r="J488" i="10"/>
  <c r="D488" i="10"/>
  <c r="D484" i="10" s="1"/>
  <c r="W479" i="10"/>
  <c r="Q479" i="10"/>
  <c r="K479" i="10"/>
  <c r="E479" i="10"/>
  <c r="X474" i="10"/>
  <c r="R474" i="10"/>
  <c r="L474" i="10"/>
  <c r="F474" i="10"/>
  <c r="Y469" i="10"/>
  <c r="S469" i="10"/>
  <c r="M469" i="10"/>
  <c r="G469" i="10"/>
  <c r="Z464" i="10"/>
  <c r="T464" i="10"/>
  <c r="N464" i="10"/>
  <c r="H464" i="10"/>
  <c r="AA459" i="10"/>
  <c r="U459" i="10"/>
  <c r="O459" i="10"/>
  <c r="I459" i="10"/>
  <c r="V454" i="10"/>
  <c r="P454" i="10"/>
  <c r="J454" i="10"/>
  <c r="D454" i="10"/>
  <c r="W449" i="10"/>
  <c r="Q449" i="10"/>
  <c r="K449" i="10"/>
  <c r="E449" i="10"/>
  <c r="X444" i="10"/>
  <c r="R444" i="10"/>
  <c r="L444" i="10"/>
  <c r="F444" i="10"/>
  <c r="Y439" i="10"/>
  <c r="S439" i="10"/>
  <c r="M439" i="10"/>
  <c r="G439" i="10"/>
  <c r="Z434" i="10"/>
  <c r="T434" i="10"/>
  <c r="N434" i="10"/>
  <c r="H434" i="10"/>
  <c r="AA429" i="10"/>
  <c r="U429" i="10"/>
  <c r="O429" i="10"/>
  <c r="I429" i="10"/>
  <c r="V424" i="10"/>
  <c r="P424" i="10"/>
  <c r="J424" i="10"/>
  <c r="D424" i="10"/>
  <c r="W419" i="10"/>
  <c r="Q419" i="10"/>
  <c r="K419" i="10"/>
  <c r="E419" i="10"/>
  <c r="X414" i="10"/>
  <c r="R414" i="10"/>
  <c r="L414" i="10"/>
  <c r="F414" i="10"/>
  <c r="Y409" i="10"/>
  <c r="S409" i="10"/>
  <c r="M409" i="10"/>
  <c r="G409" i="10"/>
  <c r="Z404" i="10"/>
  <c r="T404" i="10"/>
  <c r="N404" i="10"/>
  <c r="H404" i="10"/>
  <c r="AA399" i="10"/>
  <c r="U399" i="10"/>
  <c r="O399" i="10"/>
  <c r="I399" i="10"/>
  <c r="V394" i="10"/>
  <c r="P394" i="10"/>
  <c r="J394" i="10"/>
  <c r="D394" i="10"/>
  <c r="W389" i="10"/>
  <c r="Q389" i="10"/>
  <c r="K389" i="10"/>
  <c r="E389" i="10"/>
  <c r="X384" i="10"/>
  <c r="R384" i="10"/>
  <c r="L384" i="10"/>
  <c r="F384" i="10"/>
  <c r="Y379" i="10"/>
  <c r="S379" i="10"/>
  <c r="M379" i="10"/>
  <c r="G379" i="10"/>
  <c r="Z374" i="10"/>
  <c r="T374" i="10"/>
  <c r="N374" i="10"/>
  <c r="H374" i="10"/>
  <c r="AA369" i="10"/>
  <c r="U369" i="10"/>
  <c r="O369" i="10"/>
  <c r="I369" i="10"/>
  <c r="V364" i="10"/>
  <c r="P364" i="10"/>
  <c r="J364" i="10"/>
  <c r="D364" i="10"/>
  <c r="W359" i="10"/>
  <c r="Q359" i="10"/>
  <c r="K359" i="10"/>
  <c r="E359" i="10"/>
  <c r="X354" i="10"/>
  <c r="R354" i="10"/>
  <c r="L354" i="10"/>
  <c r="F354" i="10"/>
  <c r="Y349" i="10"/>
  <c r="S349" i="10"/>
  <c r="M349" i="10"/>
  <c r="G349" i="10"/>
  <c r="Z344" i="10"/>
  <c r="T344" i="10"/>
  <c r="N344" i="10"/>
  <c r="H344" i="10"/>
  <c r="AA339" i="10"/>
  <c r="U339" i="10"/>
  <c r="O339" i="10"/>
  <c r="I339" i="10"/>
  <c r="V334" i="10"/>
  <c r="P334" i="10"/>
  <c r="J334" i="10"/>
  <c r="D334" i="10"/>
  <c r="W329" i="10"/>
  <c r="Q329" i="10"/>
  <c r="K329" i="10"/>
  <c r="E329" i="10"/>
  <c r="X320" i="10"/>
  <c r="R320" i="10"/>
  <c r="L320" i="10"/>
  <c r="F320" i="10"/>
  <c r="Y315" i="10"/>
  <c r="S315" i="10"/>
  <c r="M315" i="10"/>
  <c r="G315" i="10"/>
  <c r="Z310" i="10"/>
  <c r="T310" i="10"/>
  <c r="N310" i="10"/>
  <c r="H310" i="10"/>
  <c r="AA305" i="10"/>
  <c r="U305" i="10"/>
  <c r="O305" i="10"/>
  <c r="I305" i="10"/>
  <c r="V300" i="10"/>
  <c r="P300" i="10"/>
  <c r="J300" i="10"/>
  <c r="D300" i="10"/>
  <c r="W295" i="10"/>
  <c r="Q295" i="10"/>
  <c r="K295" i="10"/>
  <c r="E295" i="10"/>
  <c r="X290" i="10"/>
  <c r="R290" i="10"/>
  <c r="L290" i="10"/>
  <c r="F290" i="10"/>
  <c r="Y285" i="10"/>
  <c r="S285" i="10"/>
  <c r="M285" i="10"/>
  <c r="G285" i="10"/>
  <c r="Z280" i="10"/>
  <c r="T280" i="10"/>
  <c r="N280" i="10"/>
  <c r="H280" i="10"/>
  <c r="AA275" i="10"/>
  <c r="U275" i="10"/>
  <c r="O275" i="10"/>
  <c r="I275" i="10"/>
  <c r="V270" i="10"/>
  <c r="P270" i="10"/>
  <c r="J270" i="10"/>
  <c r="D270" i="10"/>
  <c r="W265" i="10"/>
  <c r="Q265" i="10"/>
  <c r="K265" i="10"/>
  <c r="E265" i="10"/>
  <c r="X260" i="10"/>
  <c r="R260" i="10"/>
  <c r="L260" i="10"/>
  <c r="F260" i="10"/>
  <c r="Y255" i="10"/>
  <c r="S255" i="10"/>
  <c r="M255" i="10"/>
  <c r="G255" i="10"/>
  <c r="Z250" i="10"/>
  <c r="T250" i="10"/>
  <c r="N250" i="10"/>
  <c r="H250" i="10"/>
  <c r="AA245" i="10"/>
  <c r="U245" i="10"/>
  <c r="O245" i="10"/>
  <c r="I245" i="10"/>
  <c r="V240" i="10"/>
  <c r="P240" i="10"/>
  <c r="J240" i="10"/>
  <c r="D240" i="10"/>
  <c r="W235" i="10"/>
  <c r="Q235" i="10"/>
  <c r="K235" i="10"/>
  <c r="E235" i="10"/>
  <c r="X230" i="10"/>
  <c r="R230" i="10"/>
  <c r="L230" i="10"/>
  <c r="F230" i="10"/>
  <c r="Y225" i="10"/>
  <c r="S225" i="10"/>
  <c r="M225" i="10"/>
  <c r="G225" i="10"/>
  <c r="Z220" i="10"/>
  <c r="T220" i="10"/>
  <c r="N220" i="10"/>
  <c r="H220" i="10"/>
  <c r="AA215" i="10"/>
  <c r="U215" i="10"/>
  <c r="O215" i="10"/>
  <c r="I215" i="10"/>
  <c r="V210" i="10"/>
  <c r="P210" i="10"/>
  <c r="J210" i="10"/>
  <c r="D210" i="10"/>
  <c r="W205" i="10"/>
  <c r="Q205" i="10"/>
  <c r="K205" i="10"/>
  <c r="E205" i="10"/>
  <c r="X200" i="10"/>
  <c r="R200" i="10"/>
  <c r="L200" i="10"/>
  <c r="F200" i="10"/>
  <c r="Y195" i="10"/>
  <c r="S195" i="10"/>
  <c r="M195" i="10"/>
  <c r="G195" i="10"/>
  <c r="Z190" i="10"/>
  <c r="T190" i="10"/>
  <c r="N190" i="10"/>
  <c r="H190" i="10"/>
  <c r="AA185" i="10"/>
  <c r="U185" i="10"/>
  <c r="O185" i="10"/>
  <c r="I185" i="10"/>
  <c r="V180" i="10"/>
  <c r="P180" i="10"/>
  <c r="J180" i="10"/>
  <c r="D180" i="10"/>
  <c r="W175" i="10"/>
  <c r="Q175" i="10"/>
  <c r="K175" i="10"/>
  <c r="E175" i="10"/>
  <c r="X170" i="10"/>
  <c r="R170" i="10"/>
  <c r="L170" i="10"/>
  <c r="F170" i="10"/>
  <c r="Y161" i="10"/>
  <c r="S161" i="10"/>
  <c r="M161" i="10"/>
  <c r="G161" i="10"/>
  <c r="Z156" i="10"/>
  <c r="T156" i="10"/>
  <c r="N156" i="10"/>
  <c r="H156" i="10"/>
  <c r="AA151" i="10"/>
  <c r="U151" i="10"/>
  <c r="O151" i="10"/>
  <c r="I151" i="10"/>
  <c r="V146" i="10"/>
  <c r="P146" i="10"/>
  <c r="J146" i="10"/>
  <c r="D146" i="10"/>
  <c r="W141" i="10"/>
  <c r="Q141" i="10"/>
  <c r="K141" i="10"/>
  <c r="E141" i="10"/>
  <c r="X136" i="10"/>
  <c r="R136" i="10"/>
  <c r="L136" i="10"/>
  <c r="F136" i="10"/>
  <c r="Y131" i="10"/>
  <c r="S131" i="10"/>
  <c r="M131" i="10"/>
  <c r="G131" i="10"/>
  <c r="Z126" i="10"/>
  <c r="T126" i="10"/>
  <c r="N126" i="10"/>
  <c r="H126" i="10"/>
  <c r="AA638" i="10"/>
  <c r="U638" i="10"/>
  <c r="O638" i="10"/>
  <c r="I638" i="10"/>
  <c r="V633" i="10"/>
  <c r="P633" i="10"/>
  <c r="J633" i="10"/>
  <c r="D633" i="10"/>
  <c r="W628" i="10"/>
  <c r="Q628" i="10"/>
  <c r="K628" i="10"/>
  <c r="E628" i="10"/>
  <c r="X623" i="10"/>
  <c r="R623" i="10"/>
  <c r="L623" i="10"/>
  <c r="F623" i="10"/>
  <c r="Y618" i="10"/>
  <c r="S618" i="10"/>
  <c r="M618" i="10"/>
  <c r="G618" i="10"/>
  <c r="Z613" i="10"/>
  <c r="T613" i="10"/>
  <c r="N613" i="10"/>
  <c r="H613" i="10"/>
  <c r="AA608" i="10"/>
  <c r="U608" i="10"/>
  <c r="O608" i="10"/>
  <c r="I608" i="10"/>
  <c r="V603" i="10"/>
  <c r="P603" i="10"/>
  <c r="J603" i="10"/>
  <c r="D603" i="10"/>
  <c r="W598" i="10"/>
  <c r="Q598" i="10"/>
  <c r="K598" i="10"/>
  <c r="E598" i="10"/>
  <c r="X593" i="10"/>
  <c r="R593" i="10"/>
  <c r="L593" i="10"/>
  <c r="F593" i="10"/>
  <c r="Y588" i="10"/>
  <c r="S588" i="10"/>
  <c r="M588" i="10"/>
  <c r="G588" i="10"/>
  <c r="Z583" i="10"/>
  <c r="T583" i="10"/>
  <c r="N583" i="10"/>
  <c r="H583" i="10"/>
  <c r="AA578" i="10"/>
  <c r="U578" i="10"/>
  <c r="O578" i="10"/>
  <c r="I578" i="10"/>
  <c r="V573" i="10"/>
  <c r="P573" i="10"/>
  <c r="J573" i="10"/>
  <c r="D573" i="10"/>
  <c r="W568" i="10"/>
  <c r="Q568" i="10"/>
  <c r="K568" i="10"/>
  <c r="E568" i="10"/>
  <c r="X563" i="10"/>
  <c r="R563" i="10"/>
  <c r="L563" i="10"/>
  <c r="F563" i="10"/>
  <c r="Y558" i="10"/>
  <c r="S558" i="10"/>
  <c r="M558" i="10"/>
  <c r="G558" i="10"/>
  <c r="Z553" i="10"/>
  <c r="T553" i="10"/>
  <c r="N553" i="10"/>
  <c r="H553" i="10"/>
  <c r="AA548" i="10"/>
  <c r="U548" i="10"/>
  <c r="O548" i="10"/>
  <c r="I548" i="10"/>
  <c r="V543" i="10"/>
  <c r="P543" i="10"/>
  <c r="J543" i="10"/>
  <c r="D543" i="10"/>
  <c r="W538" i="10"/>
  <c r="Q538" i="10"/>
  <c r="K538" i="10"/>
  <c r="E538" i="10"/>
  <c r="X533" i="10"/>
  <c r="R533" i="10"/>
  <c r="L533" i="10"/>
  <c r="F533" i="10"/>
  <c r="Y528" i="10"/>
  <c r="S528" i="10"/>
  <c r="M528" i="10"/>
  <c r="G528" i="10"/>
  <c r="Z523" i="10"/>
  <c r="T523" i="10"/>
  <c r="N523" i="10"/>
  <c r="H523" i="10"/>
  <c r="AA518" i="10"/>
  <c r="U518" i="10"/>
  <c r="O518" i="10"/>
  <c r="I518" i="10"/>
  <c r="V513" i="10"/>
  <c r="P513" i="10"/>
  <c r="J513" i="10"/>
  <c r="D513" i="10"/>
  <c r="W508" i="10"/>
  <c r="Q508" i="10"/>
  <c r="K508" i="10"/>
  <c r="E508" i="10"/>
  <c r="X503" i="10"/>
  <c r="R503" i="10"/>
  <c r="L503" i="10"/>
  <c r="F503" i="10"/>
  <c r="Y498" i="10"/>
  <c r="S498" i="10"/>
  <c r="M498" i="10"/>
  <c r="G498" i="10"/>
  <c r="Z493" i="10"/>
  <c r="T493" i="10"/>
  <c r="N493" i="10"/>
  <c r="H493" i="10"/>
  <c r="AA488" i="10"/>
  <c r="U488" i="10"/>
  <c r="O488" i="10"/>
  <c r="I488" i="10"/>
  <c r="V479" i="10"/>
  <c r="P479" i="10"/>
  <c r="J479" i="10"/>
  <c r="D479" i="10"/>
  <c r="W474" i="10"/>
  <c r="Q474" i="10"/>
  <c r="K474" i="10"/>
  <c r="E474" i="10"/>
  <c r="X469" i="10"/>
  <c r="R469" i="10"/>
  <c r="L469" i="10"/>
  <c r="F469" i="10"/>
  <c r="Y464" i="10"/>
  <c r="S464" i="10"/>
  <c r="M464" i="10"/>
  <c r="G464" i="10"/>
  <c r="Z459" i="10"/>
  <c r="T459" i="10"/>
  <c r="N459" i="10"/>
  <c r="H459" i="10"/>
  <c r="AA454" i="10"/>
  <c r="U454" i="10"/>
  <c r="O454" i="10"/>
  <c r="I454" i="10"/>
  <c r="V449" i="10"/>
  <c r="P449" i="10"/>
  <c r="J449" i="10"/>
  <c r="D449" i="10"/>
  <c r="W444" i="10"/>
  <c r="Q444" i="10"/>
  <c r="K444" i="10"/>
  <c r="E444" i="10"/>
  <c r="X439" i="10"/>
  <c r="R439" i="10"/>
  <c r="L439" i="10"/>
  <c r="F439" i="10"/>
  <c r="Y434" i="10"/>
  <c r="S434" i="10"/>
  <c r="M434" i="10"/>
  <c r="G434" i="10"/>
  <c r="Z429" i="10"/>
  <c r="T429" i="10"/>
  <c r="N429" i="10"/>
  <c r="H429" i="10"/>
  <c r="AA424" i="10"/>
  <c r="U424" i="10"/>
  <c r="O424" i="10"/>
  <c r="I424" i="10"/>
  <c r="V419" i="10"/>
  <c r="P419" i="10"/>
  <c r="J419" i="10"/>
  <c r="D419" i="10"/>
  <c r="W414" i="10"/>
  <c r="Q414" i="10"/>
  <c r="K414" i="10"/>
  <c r="E414" i="10"/>
  <c r="X409" i="10"/>
  <c r="R409" i="10"/>
  <c r="L409" i="10"/>
  <c r="F409" i="10"/>
  <c r="Y404" i="10"/>
  <c r="S404" i="10"/>
  <c r="M404" i="10"/>
  <c r="G404" i="10"/>
  <c r="Z399" i="10"/>
  <c r="T399" i="10"/>
  <c r="N399" i="10"/>
  <c r="H399" i="10"/>
  <c r="AA394" i="10"/>
  <c r="U394" i="10"/>
  <c r="O394" i="10"/>
  <c r="I394" i="10"/>
  <c r="V389" i="10"/>
  <c r="P389" i="10"/>
  <c r="J389" i="10"/>
  <c r="D389" i="10"/>
  <c r="W384" i="10"/>
  <c r="Q384" i="10"/>
  <c r="K384" i="10"/>
  <c r="E384" i="10"/>
  <c r="X379" i="10"/>
  <c r="R379" i="10"/>
  <c r="L379" i="10"/>
  <c r="F379" i="10"/>
  <c r="Y374" i="10"/>
  <c r="S374" i="10"/>
  <c r="M374" i="10"/>
  <c r="G374" i="10"/>
  <c r="Z369" i="10"/>
  <c r="T369" i="10"/>
  <c r="N369" i="10"/>
  <c r="H369" i="10"/>
  <c r="AA364" i="10"/>
  <c r="U364" i="10"/>
  <c r="O364" i="10"/>
  <c r="I364" i="10"/>
  <c r="V359" i="10"/>
  <c r="P359" i="10"/>
  <c r="J359" i="10"/>
  <c r="D359" i="10"/>
  <c r="W354" i="10"/>
  <c r="Q354" i="10"/>
  <c r="K354" i="10"/>
  <c r="E354" i="10"/>
  <c r="X349" i="10"/>
  <c r="R349" i="10"/>
  <c r="L349" i="10"/>
  <c r="F349" i="10"/>
  <c r="Y344" i="10"/>
  <c r="S344" i="10"/>
  <c r="M344" i="10"/>
  <c r="G344" i="10"/>
  <c r="Z339" i="10"/>
  <c r="T339" i="10"/>
  <c r="N339" i="10"/>
  <c r="H339" i="10"/>
  <c r="AA334" i="10"/>
  <c r="U334" i="10"/>
  <c r="O334" i="10"/>
  <c r="I334" i="10"/>
  <c r="V329" i="10"/>
  <c r="P329" i="10"/>
  <c r="J329" i="10"/>
  <c r="D329" i="10"/>
  <c r="D325" i="10" s="1"/>
  <c r="W320" i="10"/>
  <c r="Q320" i="10"/>
  <c r="K320" i="10"/>
  <c r="E320" i="10"/>
  <c r="X315" i="10"/>
  <c r="R315" i="10"/>
  <c r="L315" i="10"/>
  <c r="F315" i="10"/>
  <c r="Y310" i="10"/>
  <c r="S310" i="10"/>
  <c r="M310" i="10"/>
  <c r="G310" i="10"/>
  <c r="Z305" i="10"/>
  <c r="T305" i="10"/>
  <c r="N305" i="10"/>
  <c r="H305" i="10"/>
  <c r="AA300" i="10"/>
  <c r="U300" i="10"/>
  <c r="O300" i="10"/>
  <c r="I300" i="10"/>
  <c r="V295" i="10"/>
  <c r="P295" i="10"/>
  <c r="J295" i="10"/>
  <c r="D295" i="10"/>
  <c r="W290" i="10"/>
  <c r="Q290" i="10"/>
  <c r="K290" i="10"/>
  <c r="E290" i="10"/>
  <c r="X285" i="10"/>
  <c r="R285" i="10"/>
  <c r="L285" i="10"/>
  <c r="F285" i="10"/>
  <c r="Y280" i="10"/>
  <c r="S280" i="10"/>
  <c r="M280" i="10"/>
  <c r="G280" i="10"/>
  <c r="Z275" i="10"/>
  <c r="T275" i="10"/>
  <c r="N275" i="10"/>
  <c r="H275" i="10"/>
  <c r="AA270" i="10"/>
  <c r="U270" i="10"/>
  <c r="O270" i="10"/>
  <c r="I270" i="10"/>
  <c r="V265" i="10"/>
  <c r="P265" i="10"/>
  <c r="J265" i="10"/>
  <c r="D265" i="10"/>
  <c r="W260" i="10"/>
  <c r="Q260" i="10"/>
  <c r="K260" i="10"/>
  <c r="E260" i="10"/>
  <c r="X255" i="10"/>
  <c r="R255" i="10"/>
  <c r="L255" i="10"/>
  <c r="F255" i="10"/>
  <c r="Y250" i="10"/>
  <c r="S250" i="10"/>
  <c r="M250" i="10"/>
  <c r="G250" i="10"/>
  <c r="Z245" i="10"/>
  <c r="T245" i="10"/>
  <c r="N245" i="10"/>
  <c r="H245" i="10"/>
  <c r="AA240" i="10"/>
  <c r="U240" i="10"/>
  <c r="O240" i="10"/>
  <c r="I240" i="10"/>
  <c r="V235" i="10"/>
  <c r="P235" i="10"/>
  <c r="J235" i="10"/>
  <c r="D235" i="10"/>
  <c r="W230" i="10"/>
  <c r="Q230" i="10"/>
  <c r="K230" i="10"/>
  <c r="E230" i="10"/>
  <c r="X225" i="10"/>
  <c r="R225" i="10"/>
  <c r="L225" i="10"/>
  <c r="F225" i="10"/>
  <c r="Y220" i="10"/>
  <c r="S220" i="10"/>
  <c r="M220" i="10"/>
  <c r="G220" i="10"/>
  <c r="Z215" i="10"/>
  <c r="T215" i="10"/>
  <c r="N215" i="10"/>
  <c r="H215" i="10"/>
  <c r="AA210" i="10"/>
  <c r="U210" i="10"/>
  <c r="O210" i="10"/>
  <c r="I210" i="10"/>
  <c r="V205" i="10"/>
  <c r="P205" i="10"/>
  <c r="J205" i="10"/>
  <c r="D205" i="10"/>
  <c r="W200" i="10"/>
  <c r="Q200" i="10"/>
  <c r="K200" i="10"/>
  <c r="E200" i="10"/>
  <c r="X195" i="10"/>
  <c r="R195" i="10"/>
  <c r="L195" i="10"/>
  <c r="F195" i="10"/>
  <c r="Y190" i="10"/>
  <c r="S190" i="10"/>
  <c r="M190" i="10"/>
  <c r="G190" i="10"/>
  <c r="Z185" i="10"/>
  <c r="T185" i="10"/>
  <c r="N185" i="10"/>
  <c r="H185" i="10"/>
  <c r="AA180" i="10"/>
  <c r="U180" i="10"/>
  <c r="O180" i="10"/>
  <c r="I180" i="10"/>
  <c r="V175" i="10"/>
  <c r="P175" i="10"/>
  <c r="J175" i="10"/>
  <c r="D175" i="10"/>
  <c r="W170" i="10"/>
  <c r="Q170" i="10"/>
  <c r="K170" i="10"/>
  <c r="E170" i="10"/>
  <c r="X161" i="10"/>
  <c r="R161" i="10"/>
  <c r="L161" i="10"/>
  <c r="F161" i="10"/>
  <c r="Y156" i="10"/>
  <c r="S156" i="10"/>
  <c r="M156" i="10"/>
  <c r="G156" i="10"/>
  <c r="Z151" i="10"/>
  <c r="T151" i="10"/>
  <c r="N151" i="10"/>
  <c r="H151" i="10"/>
  <c r="AA146" i="10"/>
  <c r="U146" i="10"/>
  <c r="O146" i="10"/>
  <c r="I146" i="10"/>
  <c r="V141" i="10"/>
  <c r="P141" i="10"/>
  <c r="J141" i="10"/>
  <c r="D141" i="10"/>
  <c r="W136" i="10"/>
  <c r="Q136" i="10"/>
  <c r="K136" i="10"/>
  <c r="E136" i="10"/>
  <c r="X131" i="10"/>
  <c r="R131" i="10"/>
  <c r="L131" i="10"/>
  <c r="F131" i="10"/>
  <c r="Y126" i="10"/>
  <c r="S126" i="10"/>
  <c r="M126" i="10"/>
  <c r="G126" i="10"/>
  <c r="Z121" i="10"/>
  <c r="J11" i="10"/>
  <c r="P11" i="10"/>
  <c r="V11" i="10"/>
  <c r="I14" i="10"/>
  <c r="O14" i="10"/>
  <c r="O12" i="10" s="1"/>
  <c r="U14" i="10"/>
  <c r="U12" i="10" s="1"/>
  <c r="AA14" i="10"/>
  <c r="I16" i="10"/>
  <c r="O16" i="10"/>
  <c r="U16" i="10"/>
  <c r="AA16" i="10"/>
  <c r="H19" i="10"/>
  <c r="H17" i="10" s="1"/>
  <c r="N19" i="10"/>
  <c r="T19" i="10"/>
  <c r="Z19" i="10"/>
  <c r="Z17" i="10" s="1"/>
  <c r="H21" i="10"/>
  <c r="N21" i="10"/>
  <c r="T21" i="10"/>
  <c r="Z21" i="10"/>
  <c r="G24" i="10"/>
  <c r="M24" i="10"/>
  <c r="M22" i="10" s="1"/>
  <c r="S24" i="10"/>
  <c r="Y24" i="10"/>
  <c r="Y22" i="10" s="1"/>
  <c r="G26" i="10"/>
  <c r="M26" i="10"/>
  <c r="S26" i="10"/>
  <c r="Y26" i="10"/>
  <c r="F29" i="10"/>
  <c r="L29" i="10"/>
  <c r="L27" i="10" s="1"/>
  <c r="R29" i="10"/>
  <c r="R27" i="10" s="1"/>
  <c r="X29" i="10"/>
  <c r="F31" i="10"/>
  <c r="L31" i="10"/>
  <c r="R31" i="10"/>
  <c r="X31" i="10"/>
  <c r="E34" i="10"/>
  <c r="E32" i="10" s="1"/>
  <c r="K34" i="10"/>
  <c r="Q34" i="10"/>
  <c r="W34" i="10"/>
  <c r="W32" i="10" s="1"/>
  <c r="E36" i="10"/>
  <c r="K36" i="10"/>
  <c r="Q36" i="10"/>
  <c r="W36" i="10"/>
  <c r="D39" i="10"/>
  <c r="J39" i="10"/>
  <c r="J37" i="10" s="1"/>
  <c r="P39" i="10"/>
  <c r="V39" i="10"/>
  <c r="V37" i="10" s="1"/>
  <c r="D41" i="10"/>
  <c r="J41" i="10"/>
  <c r="P41" i="10"/>
  <c r="V41" i="10"/>
  <c r="I44" i="10"/>
  <c r="O44" i="10"/>
  <c r="O42" i="10" s="1"/>
  <c r="U44" i="10"/>
  <c r="U42" i="10" s="1"/>
  <c r="AA44" i="10"/>
  <c r="I46" i="10"/>
  <c r="O46" i="10"/>
  <c r="U46" i="10"/>
  <c r="AA46" i="10"/>
  <c r="H49" i="10"/>
  <c r="H47" i="10" s="1"/>
  <c r="N49" i="10"/>
  <c r="T49" i="10"/>
  <c r="Z49" i="10"/>
  <c r="Z47" i="10" s="1"/>
  <c r="H51" i="10"/>
  <c r="N51" i="10"/>
  <c r="T51" i="10"/>
  <c r="Z51" i="10"/>
  <c r="G54" i="10"/>
  <c r="M54" i="10"/>
  <c r="M52" i="10" s="1"/>
  <c r="S54" i="10"/>
  <c r="Y54" i="10"/>
  <c r="Y52" i="10" s="1"/>
  <c r="G56" i="10"/>
  <c r="M56" i="10"/>
  <c r="S56" i="10"/>
  <c r="Y56" i="10"/>
  <c r="F59" i="10"/>
  <c r="L59" i="10"/>
  <c r="L57" i="10" s="1"/>
  <c r="R59" i="10"/>
  <c r="R57" i="10" s="1"/>
  <c r="X59" i="10"/>
  <c r="F61" i="10"/>
  <c r="L61" i="10"/>
  <c r="R61" i="10"/>
  <c r="X61" i="10"/>
  <c r="E64" i="10"/>
  <c r="E62" i="10" s="1"/>
  <c r="K64" i="10"/>
  <c r="Q64" i="10"/>
  <c r="W64" i="10"/>
  <c r="W62" i="10" s="1"/>
  <c r="E66" i="10"/>
  <c r="K66" i="10"/>
  <c r="Q66" i="10"/>
  <c r="W66" i="10"/>
  <c r="D69" i="10"/>
  <c r="J69" i="10"/>
  <c r="J67" i="10" s="1"/>
  <c r="P69" i="10"/>
  <c r="V69" i="10"/>
  <c r="V67" i="10" s="1"/>
  <c r="D71" i="10"/>
  <c r="J71" i="10"/>
  <c r="P71" i="10"/>
  <c r="V71" i="10"/>
  <c r="I74" i="10"/>
  <c r="O74" i="10"/>
  <c r="O72" i="10" s="1"/>
  <c r="U74" i="10"/>
  <c r="U72" i="10" s="1"/>
  <c r="AA74" i="10"/>
  <c r="I76" i="10"/>
  <c r="O76" i="10"/>
  <c r="U76" i="10"/>
  <c r="AA76" i="10"/>
  <c r="H79" i="10"/>
  <c r="H77" i="10" s="1"/>
  <c r="N79" i="10"/>
  <c r="T79" i="10"/>
  <c r="Z79" i="10"/>
  <c r="Z77" i="10" s="1"/>
  <c r="H81" i="10"/>
  <c r="N81" i="10"/>
  <c r="T81" i="10"/>
  <c r="Z81" i="10"/>
  <c r="G84" i="10"/>
  <c r="M84" i="10"/>
  <c r="M82" i="10" s="1"/>
  <c r="S84" i="10"/>
  <c r="Y84" i="10"/>
  <c r="Y82" i="10" s="1"/>
  <c r="G86" i="10"/>
  <c r="M86" i="10"/>
  <c r="S86" i="10"/>
  <c r="Y86" i="10"/>
  <c r="F89" i="10"/>
  <c r="L89" i="10"/>
  <c r="L87" i="10" s="1"/>
  <c r="R89" i="10"/>
  <c r="R87" i="10" s="1"/>
  <c r="X89" i="10"/>
  <c r="F91" i="10"/>
  <c r="L91" i="10"/>
  <c r="R91" i="10"/>
  <c r="X91" i="10"/>
  <c r="E94" i="10"/>
  <c r="E92" i="10" s="1"/>
  <c r="K94" i="10"/>
  <c r="Q94" i="10"/>
  <c r="W94" i="10"/>
  <c r="W92" i="10" s="1"/>
  <c r="E96" i="10"/>
  <c r="K96" i="10"/>
  <c r="Q96" i="10"/>
  <c r="W96" i="10"/>
  <c r="D99" i="10"/>
  <c r="J99" i="10"/>
  <c r="J97" i="10" s="1"/>
  <c r="P99" i="10"/>
  <c r="V99" i="10"/>
  <c r="V97" i="10" s="1"/>
  <c r="D101" i="10"/>
  <c r="J101" i="10"/>
  <c r="P101" i="10"/>
  <c r="V101" i="10"/>
  <c r="I104" i="10"/>
  <c r="O104" i="10"/>
  <c r="O102" i="10" s="1"/>
  <c r="U104" i="10"/>
  <c r="U102" i="10" s="1"/>
  <c r="AA104" i="10"/>
  <c r="I106" i="10"/>
  <c r="O106" i="10"/>
  <c r="U106" i="10"/>
  <c r="AA106" i="10"/>
  <c r="H109" i="10"/>
  <c r="H107" i="10" s="1"/>
  <c r="N109" i="10"/>
  <c r="T109" i="10"/>
  <c r="Z109" i="10"/>
  <c r="Z107" i="10" s="1"/>
  <c r="H111" i="10"/>
  <c r="N111" i="10"/>
  <c r="T111" i="10"/>
  <c r="Z111" i="10"/>
  <c r="G114" i="10"/>
  <c r="M114" i="10"/>
  <c r="M112" i="10" s="1"/>
  <c r="S114" i="10"/>
  <c r="Y114" i="10"/>
  <c r="Y112" i="10" s="1"/>
  <c r="G116" i="10"/>
  <c r="M116" i="10"/>
  <c r="S116" i="10"/>
  <c r="Y116" i="10"/>
  <c r="F119" i="10"/>
  <c r="F117" i="10" s="1"/>
  <c r="L119" i="10"/>
  <c r="L117" i="10" s="1"/>
  <c r="R119" i="10"/>
  <c r="R117" i="10" s="1"/>
  <c r="X119" i="10"/>
  <c r="G121" i="10"/>
  <c r="N121" i="10"/>
  <c r="U121" i="10"/>
  <c r="R124" i="10"/>
  <c r="R122" i="10" s="1"/>
  <c r="G168" i="7"/>
  <c r="G166" i="7" s="1"/>
  <c r="M168" i="7"/>
  <c r="M166" i="7" s="1"/>
  <c r="S168" i="7"/>
  <c r="S166" i="7" s="1"/>
  <c r="Y168" i="7"/>
  <c r="Y166" i="7" s="1"/>
  <c r="F173" i="7"/>
  <c r="F171" i="7" s="1"/>
  <c r="L173" i="7"/>
  <c r="L171" i="7" s="1"/>
  <c r="R173" i="7"/>
  <c r="R171" i="7" s="1"/>
  <c r="X173" i="7"/>
  <c r="X171" i="7" s="1"/>
  <c r="E178" i="7"/>
  <c r="E176" i="7" s="1"/>
  <c r="K178" i="7"/>
  <c r="K176" i="7" s="1"/>
  <c r="Q178" i="7"/>
  <c r="Q176" i="7" s="1"/>
  <c r="W178" i="7"/>
  <c r="W176" i="7" s="1"/>
  <c r="D183" i="7"/>
  <c r="D181" i="7" s="1"/>
  <c r="J183" i="7"/>
  <c r="J181" i="7" s="1"/>
  <c r="P183" i="7"/>
  <c r="P181" i="7" s="1"/>
  <c r="V183" i="7"/>
  <c r="V181" i="7" s="1"/>
  <c r="I188" i="7"/>
  <c r="I186" i="7" s="1"/>
  <c r="O188" i="7"/>
  <c r="O186" i="7" s="1"/>
  <c r="U188" i="7"/>
  <c r="U186" i="7" s="1"/>
  <c r="AA188" i="7"/>
  <c r="AA186" i="7" s="1"/>
  <c r="H193" i="7"/>
  <c r="H191" i="7" s="1"/>
  <c r="N193" i="7"/>
  <c r="N191" i="7" s="1"/>
  <c r="T193" i="7"/>
  <c r="T191" i="7" s="1"/>
  <c r="Z193" i="7"/>
  <c r="Z191" i="7" s="1"/>
  <c r="G198" i="7"/>
  <c r="G196" i="7" s="1"/>
  <c r="M198" i="7"/>
  <c r="M196" i="7" s="1"/>
  <c r="S198" i="7"/>
  <c r="S196" i="7" s="1"/>
  <c r="Y198" i="7"/>
  <c r="Y196" i="7" s="1"/>
  <c r="F203" i="7"/>
  <c r="F201" i="7" s="1"/>
  <c r="L203" i="7"/>
  <c r="L201" i="7" s="1"/>
  <c r="R203" i="7"/>
  <c r="R201" i="7" s="1"/>
  <c r="X203" i="7"/>
  <c r="X201" i="7" s="1"/>
  <c r="E208" i="7"/>
  <c r="E206" i="7" s="1"/>
  <c r="K208" i="7"/>
  <c r="K206" i="7" s="1"/>
  <c r="Q208" i="7"/>
  <c r="Q206" i="7" s="1"/>
  <c r="W208" i="7"/>
  <c r="W206" i="7" s="1"/>
  <c r="D213" i="7"/>
  <c r="D211" i="7" s="1"/>
  <c r="J213" i="7"/>
  <c r="J211" i="7" s="1"/>
  <c r="P213" i="7"/>
  <c r="P211" i="7" s="1"/>
  <c r="V213" i="7"/>
  <c r="V211" i="7" s="1"/>
  <c r="I218" i="7"/>
  <c r="I216" i="7" s="1"/>
  <c r="O218" i="7"/>
  <c r="O216" i="7" s="1"/>
  <c r="U218" i="7"/>
  <c r="U216" i="7" s="1"/>
  <c r="AA218" i="7"/>
  <c r="AA216" i="7" s="1"/>
  <c r="H223" i="7"/>
  <c r="H221" i="7" s="1"/>
  <c r="N223" i="7"/>
  <c r="N221" i="7" s="1"/>
  <c r="T223" i="7"/>
  <c r="T221" i="7" s="1"/>
  <c r="Z223" i="7"/>
  <c r="Z221" i="7" s="1"/>
  <c r="G228" i="7"/>
  <c r="G226" i="7" s="1"/>
  <c r="M228" i="7"/>
  <c r="M226" i="7" s="1"/>
  <c r="S228" i="7"/>
  <c r="S226" i="7" s="1"/>
  <c r="Y228" i="7"/>
  <c r="Y226" i="7" s="1"/>
  <c r="F233" i="7"/>
  <c r="F231" i="7" s="1"/>
  <c r="L233" i="7"/>
  <c r="L231" i="7" s="1"/>
  <c r="R233" i="7"/>
  <c r="R231" i="7" s="1"/>
  <c r="X233" i="7"/>
  <c r="X231" i="7" s="1"/>
  <c r="E238" i="7"/>
  <c r="E236" i="7" s="1"/>
  <c r="K238" i="7"/>
  <c r="K236" i="7" s="1"/>
  <c r="Q238" i="7"/>
  <c r="Q236" i="7" s="1"/>
  <c r="W238" i="7"/>
  <c r="W236" i="7" s="1"/>
  <c r="D243" i="7"/>
  <c r="D241" i="7" s="1"/>
  <c r="J243" i="7"/>
  <c r="J241" i="7" s="1"/>
  <c r="P243" i="7"/>
  <c r="P241" i="7" s="1"/>
  <c r="V243" i="7"/>
  <c r="V241" i="7" s="1"/>
  <c r="I248" i="7"/>
  <c r="I246" i="7" s="1"/>
  <c r="O248" i="7"/>
  <c r="O246" i="7" s="1"/>
  <c r="U248" i="7"/>
  <c r="U246" i="7" s="1"/>
  <c r="AA248" i="7"/>
  <c r="AA246" i="7" s="1"/>
  <c r="H253" i="7"/>
  <c r="H251" i="7" s="1"/>
  <c r="N253" i="7"/>
  <c r="N251" i="7" s="1"/>
  <c r="T253" i="7"/>
  <c r="T251" i="7" s="1"/>
  <c r="Z253" i="7"/>
  <c r="Z251" i="7" s="1"/>
  <c r="G258" i="7"/>
  <c r="G256" i="7" s="1"/>
  <c r="M258" i="7"/>
  <c r="M256" i="7" s="1"/>
  <c r="S258" i="7"/>
  <c r="S256" i="7" s="1"/>
  <c r="Y258" i="7"/>
  <c r="Y256" i="7" s="1"/>
  <c r="F263" i="7"/>
  <c r="F261" i="7" s="1"/>
  <c r="L263" i="7"/>
  <c r="L261" i="7" s="1"/>
  <c r="R263" i="7"/>
  <c r="R261" i="7" s="1"/>
  <c r="X263" i="7"/>
  <c r="X261" i="7" s="1"/>
  <c r="E268" i="7"/>
  <c r="E266" i="7" s="1"/>
  <c r="K268" i="7"/>
  <c r="K266" i="7" s="1"/>
  <c r="Q268" i="7"/>
  <c r="Q266" i="7" s="1"/>
  <c r="W268" i="7"/>
  <c r="W266" i="7" s="1"/>
  <c r="D273" i="7"/>
  <c r="D271" i="7" s="1"/>
  <c r="J273" i="7"/>
  <c r="J271" i="7" s="1"/>
  <c r="P273" i="7"/>
  <c r="P271" i="7" s="1"/>
  <c r="V273" i="7"/>
  <c r="V271" i="7" s="1"/>
  <c r="I278" i="7"/>
  <c r="I276" i="7" s="1"/>
  <c r="O278" i="7"/>
  <c r="O276" i="7" s="1"/>
  <c r="U278" i="7"/>
  <c r="U276" i="7" s="1"/>
  <c r="AA278" i="7"/>
  <c r="AA276" i="7" s="1"/>
  <c r="H283" i="7"/>
  <c r="H281" i="7" s="1"/>
  <c r="N283" i="7"/>
  <c r="N281" i="7" s="1"/>
  <c r="T283" i="7"/>
  <c r="T281" i="7" s="1"/>
  <c r="Z283" i="7"/>
  <c r="Z281" i="7" s="1"/>
  <c r="G288" i="7"/>
  <c r="G286" i="7" s="1"/>
  <c r="M288" i="7"/>
  <c r="M286" i="7" s="1"/>
  <c r="S288" i="7"/>
  <c r="S286" i="7" s="1"/>
  <c r="Y288" i="7"/>
  <c r="Y286" i="7" s="1"/>
  <c r="F293" i="7"/>
  <c r="F291" i="7" s="1"/>
  <c r="L293" i="7"/>
  <c r="L291" i="7" s="1"/>
  <c r="R293" i="7"/>
  <c r="R291" i="7" s="1"/>
  <c r="X293" i="7"/>
  <c r="X291" i="7" s="1"/>
  <c r="E298" i="7"/>
  <c r="E296" i="7" s="1"/>
  <c r="K298" i="7"/>
  <c r="K296" i="7" s="1"/>
  <c r="Q298" i="7"/>
  <c r="Q296" i="7" s="1"/>
  <c r="W298" i="7"/>
  <c r="W296" i="7" s="1"/>
  <c r="D303" i="7"/>
  <c r="D301" i="7" s="1"/>
  <c r="J303" i="7"/>
  <c r="J301" i="7" s="1"/>
  <c r="P303" i="7"/>
  <c r="P301" i="7" s="1"/>
  <c r="V303" i="7"/>
  <c r="V301" i="7" s="1"/>
  <c r="I308" i="7"/>
  <c r="I306" i="7" s="1"/>
  <c r="O308" i="7"/>
  <c r="O306" i="7" s="1"/>
  <c r="U308" i="7"/>
  <c r="U306" i="7" s="1"/>
  <c r="AA308" i="7"/>
  <c r="AA306" i="7" s="1"/>
  <c r="H313" i="7"/>
  <c r="H311" i="7" s="1"/>
  <c r="N313" i="7"/>
  <c r="N311" i="7" s="1"/>
  <c r="T313" i="7"/>
  <c r="T311" i="7" s="1"/>
  <c r="Z313" i="7"/>
  <c r="Z311" i="7" s="1"/>
  <c r="G318" i="7"/>
  <c r="G316" i="7" s="1"/>
  <c r="M318" i="7"/>
  <c r="M316" i="7" s="1"/>
  <c r="S318" i="7"/>
  <c r="S316" i="7" s="1"/>
  <c r="Y318" i="7"/>
  <c r="Y316" i="7" s="1"/>
  <c r="F327" i="7"/>
  <c r="F325" i="7" s="1"/>
  <c r="L327" i="7"/>
  <c r="L325" i="7" s="1"/>
  <c r="R327" i="7"/>
  <c r="R325" i="7" s="1"/>
  <c r="X327" i="7"/>
  <c r="X325" i="7" s="1"/>
  <c r="E332" i="7"/>
  <c r="E330" i="7" s="1"/>
  <c r="K332" i="7"/>
  <c r="K330" i="7" s="1"/>
  <c r="Q332" i="7"/>
  <c r="Q330" i="7" s="1"/>
  <c r="W332" i="7"/>
  <c r="W330" i="7" s="1"/>
  <c r="D337" i="7"/>
  <c r="D335" i="7" s="1"/>
  <c r="J337" i="7"/>
  <c r="J335" i="7" s="1"/>
  <c r="P337" i="7"/>
  <c r="P335" i="7" s="1"/>
  <c r="V337" i="7"/>
  <c r="V335" i="7" s="1"/>
  <c r="I342" i="7"/>
  <c r="I340" i="7" s="1"/>
  <c r="O342" i="7"/>
  <c r="O340" i="7" s="1"/>
  <c r="U342" i="7"/>
  <c r="U340" i="7" s="1"/>
  <c r="AA342" i="7"/>
  <c r="AA340" i="7" s="1"/>
  <c r="H347" i="7"/>
  <c r="H345" i="7" s="1"/>
  <c r="N347" i="7"/>
  <c r="N345" i="7" s="1"/>
  <c r="T347" i="7"/>
  <c r="T345" i="7" s="1"/>
  <c r="Z347" i="7"/>
  <c r="Z345" i="7" s="1"/>
  <c r="G352" i="7"/>
  <c r="G350" i="7" s="1"/>
  <c r="M352" i="7"/>
  <c r="M350" i="7" s="1"/>
  <c r="S352" i="7"/>
  <c r="S350" i="7" s="1"/>
  <c r="Y352" i="7"/>
  <c r="Y350" i="7" s="1"/>
  <c r="F357" i="7"/>
  <c r="F355" i="7" s="1"/>
  <c r="L357" i="7"/>
  <c r="L355" i="7" s="1"/>
  <c r="R357" i="7"/>
  <c r="R355" i="7" s="1"/>
  <c r="X357" i="7"/>
  <c r="X355" i="7" s="1"/>
  <c r="E362" i="7"/>
  <c r="E360" i="7" s="1"/>
  <c r="K362" i="7"/>
  <c r="K360" i="7" s="1"/>
  <c r="Q362" i="7"/>
  <c r="Q360" i="7" s="1"/>
  <c r="W362" i="7"/>
  <c r="W360" i="7" s="1"/>
  <c r="D367" i="7"/>
  <c r="D365" i="7" s="1"/>
  <c r="J367" i="7"/>
  <c r="J365" i="7" s="1"/>
  <c r="P367" i="7"/>
  <c r="P365" i="7" s="1"/>
  <c r="V367" i="7"/>
  <c r="V365" i="7" s="1"/>
  <c r="I372" i="7"/>
  <c r="I370" i="7" s="1"/>
  <c r="O372" i="7"/>
  <c r="O370" i="7" s="1"/>
  <c r="U372" i="7"/>
  <c r="U370" i="7" s="1"/>
  <c r="AA372" i="7"/>
  <c r="AA370" i="7" s="1"/>
  <c r="H377" i="7"/>
  <c r="H375" i="7" s="1"/>
  <c r="N377" i="7"/>
  <c r="N375" i="7" s="1"/>
  <c r="T377" i="7"/>
  <c r="T375" i="7" s="1"/>
  <c r="Z377" i="7"/>
  <c r="Z375" i="7" s="1"/>
  <c r="G382" i="7"/>
  <c r="G380" i="7" s="1"/>
  <c r="M382" i="7"/>
  <c r="M380" i="7" s="1"/>
  <c r="S382" i="7"/>
  <c r="S380" i="7" s="1"/>
  <c r="Y382" i="7"/>
  <c r="Y380" i="7" s="1"/>
  <c r="F387" i="7"/>
  <c r="F385" i="7" s="1"/>
  <c r="L387" i="7"/>
  <c r="L385" i="7" s="1"/>
  <c r="R387" i="7"/>
  <c r="R385" i="7" s="1"/>
  <c r="X387" i="7"/>
  <c r="X385" i="7" s="1"/>
  <c r="E392" i="7"/>
  <c r="E390" i="7" s="1"/>
  <c r="K392" i="7"/>
  <c r="K390" i="7" s="1"/>
  <c r="Q392" i="7"/>
  <c r="Q390" i="7" s="1"/>
  <c r="W392" i="7"/>
  <c r="W390" i="7" s="1"/>
  <c r="D397" i="7"/>
  <c r="D395" i="7" s="1"/>
  <c r="J397" i="7"/>
  <c r="J395" i="7" s="1"/>
  <c r="P397" i="7"/>
  <c r="P395" i="7" s="1"/>
  <c r="V397" i="7"/>
  <c r="V395" i="7" s="1"/>
  <c r="I402" i="7"/>
  <c r="I400" i="7" s="1"/>
  <c r="O402" i="7"/>
  <c r="O400" i="7" s="1"/>
  <c r="U402" i="7"/>
  <c r="U400" i="7" s="1"/>
  <c r="AA402" i="7"/>
  <c r="AA400" i="7" s="1"/>
  <c r="H407" i="7"/>
  <c r="H405" i="7" s="1"/>
  <c r="N407" i="7"/>
  <c r="N405" i="7" s="1"/>
  <c r="T407" i="7"/>
  <c r="T405" i="7" s="1"/>
  <c r="Z407" i="7"/>
  <c r="Z405" i="7" s="1"/>
  <c r="G412" i="7"/>
  <c r="G410" i="7" s="1"/>
  <c r="M412" i="7"/>
  <c r="M410" i="7" s="1"/>
  <c r="S412" i="7"/>
  <c r="S410" i="7" s="1"/>
  <c r="Y412" i="7"/>
  <c r="Y410" i="7" s="1"/>
  <c r="F417" i="7"/>
  <c r="F415" i="7" s="1"/>
  <c r="L417" i="7"/>
  <c r="L415" i="7" s="1"/>
  <c r="R417" i="7"/>
  <c r="R415" i="7" s="1"/>
  <c r="X417" i="7"/>
  <c r="X415" i="7" s="1"/>
  <c r="E422" i="7"/>
  <c r="E420" i="7" s="1"/>
  <c r="K422" i="7"/>
  <c r="K420" i="7" s="1"/>
  <c r="Q422" i="7"/>
  <c r="Q420" i="7" s="1"/>
  <c r="W422" i="7"/>
  <c r="W420" i="7" s="1"/>
  <c r="D427" i="7"/>
  <c r="D425" i="7" s="1"/>
  <c r="J427" i="7"/>
  <c r="J425" i="7" s="1"/>
  <c r="P427" i="7"/>
  <c r="P425" i="7" s="1"/>
  <c r="V427" i="7"/>
  <c r="V425" i="7" s="1"/>
  <c r="I432" i="7"/>
  <c r="I430" i="7" s="1"/>
  <c r="O432" i="7"/>
  <c r="O430" i="7" s="1"/>
  <c r="U432" i="7"/>
  <c r="U430" i="7" s="1"/>
  <c r="AA432" i="7"/>
  <c r="AA430" i="7" s="1"/>
  <c r="H437" i="7"/>
  <c r="H435" i="7" s="1"/>
  <c r="N437" i="7"/>
  <c r="N435" i="7" s="1"/>
  <c r="T437" i="7"/>
  <c r="T435" i="7" s="1"/>
  <c r="Z437" i="7"/>
  <c r="Z435" i="7" s="1"/>
  <c r="G442" i="7"/>
  <c r="G440" i="7" s="1"/>
  <c r="M442" i="7"/>
  <c r="M440" i="7" s="1"/>
  <c r="S442" i="7"/>
  <c r="S440" i="7" s="1"/>
  <c r="Y442" i="7"/>
  <c r="Y440" i="7" s="1"/>
  <c r="F447" i="7"/>
  <c r="F445" i="7" s="1"/>
  <c r="L447" i="7"/>
  <c r="L445" i="7" s="1"/>
  <c r="R447" i="7"/>
  <c r="R445" i="7" s="1"/>
  <c r="X447" i="7"/>
  <c r="X445" i="7" s="1"/>
  <c r="E452" i="7"/>
  <c r="E450" i="7" s="1"/>
  <c r="K452" i="7"/>
  <c r="K450" i="7" s="1"/>
  <c r="Q452" i="7"/>
  <c r="Q450" i="7" s="1"/>
  <c r="W452" i="7"/>
  <c r="W450" i="7" s="1"/>
  <c r="D457" i="7"/>
  <c r="D455" i="7" s="1"/>
  <c r="J457" i="7"/>
  <c r="J455" i="7" s="1"/>
  <c r="P457" i="7"/>
  <c r="P455" i="7" s="1"/>
  <c r="V457" i="7"/>
  <c r="V455" i="7" s="1"/>
  <c r="I462" i="7"/>
  <c r="I460" i="7" s="1"/>
  <c r="O462" i="7"/>
  <c r="O460" i="7" s="1"/>
  <c r="U462" i="7"/>
  <c r="U460" i="7" s="1"/>
  <c r="AA462" i="7"/>
  <c r="AA460" i="7" s="1"/>
  <c r="H467" i="7"/>
  <c r="H465" i="7" s="1"/>
  <c r="N467" i="7"/>
  <c r="N465" i="7" s="1"/>
  <c r="T467" i="7"/>
  <c r="T465" i="7" s="1"/>
  <c r="Z467" i="7"/>
  <c r="Z465" i="7" s="1"/>
  <c r="G472" i="7"/>
  <c r="G470" i="7" s="1"/>
  <c r="M472" i="7"/>
  <c r="M470" i="7" s="1"/>
  <c r="S472" i="7"/>
  <c r="S470" i="7" s="1"/>
  <c r="Y472" i="7"/>
  <c r="Y470" i="7" s="1"/>
  <c r="F477" i="7"/>
  <c r="F475" i="7" s="1"/>
  <c r="L477" i="7"/>
  <c r="L475" i="7" s="1"/>
  <c r="R477" i="7"/>
  <c r="R475" i="7" s="1"/>
  <c r="X477" i="7"/>
  <c r="X475" i="7" s="1"/>
  <c r="E486" i="7"/>
  <c r="E484" i="7" s="1"/>
  <c r="K486" i="7"/>
  <c r="K484" i="7" s="1"/>
  <c r="Q486" i="7"/>
  <c r="Q484" i="7" s="1"/>
  <c r="W486" i="7"/>
  <c r="W484" i="7" s="1"/>
  <c r="D491" i="7"/>
  <c r="D489" i="7" s="1"/>
  <c r="J491" i="7"/>
  <c r="J489" i="7" s="1"/>
  <c r="P491" i="7"/>
  <c r="P489" i="7" s="1"/>
  <c r="V491" i="7"/>
  <c r="V489" i="7" s="1"/>
  <c r="I496" i="7"/>
  <c r="I494" i="7" s="1"/>
  <c r="O496" i="7"/>
  <c r="O494" i="7" s="1"/>
  <c r="U496" i="7"/>
  <c r="U494" i="7" s="1"/>
  <c r="AA496" i="7"/>
  <c r="AA494" i="7" s="1"/>
  <c r="H501" i="7"/>
  <c r="H499" i="7" s="1"/>
  <c r="N501" i="7"/>
  <c r="N499" i="7" s="1"/>
  <c r="T501" i="7"/>
  <c r="T499" i="7" s="1"/>
  <c r="Z501" i="7"/>
  <c r="Z499" i="7" s="1"/>
  <c r="G506" i="7"/>
  <c r="G504" i="7" s="1"/>
  <c r="M506" i="7"/>
  <c r="M504" i="7" s="1"/>
  <c r="S506" i="7"/>
  <c r="S504" i="7" s="1"/>
  <c r="Y506" i="7"/>
  <c r="Y504" i="7" s="1"/>
  <c r="F511" i="7"/>
  <c r="F509" i="7" s="1"/>
  <c r="L511" i="7"/>
  <c r="L509" i="7" s="1"/>
  <c r="R511" i="7"/>
  <c r="R509" i="7" s="1"/>
  <c r="X511" i="7"/>
  <c r="X509" i="7" s="1"/>
  <c r="E516" i="7"/>
  <c r="E514" i="7" s="1"/>
  <c r="K516" i="7"/>
  <c r="K514" i="7" s="1"/>
  <c r="Q516" i="7"/>
  <c r="Q514" i="7" s="1"/>
  <c r="W516" i="7"/>
  <c r="W514" i="7" s="1"/>
  <c r="D521" i="7"/>
  <c r="D519" i="7" s="1"/>
  <c r="J521" i="7"/>
  <c r="J519" i="7" s="1"/>
  <c r="P521" i="7"/>
  <c r="P519" i="7" s="1"/>
  <c r="V521" i="7"/>
  <c r="V519" i="7" s="1"/>
  <c r="I526" i="7"/>
  <c r="I524" i="7" s="1"/>
  <c r="O526" i="7"/>
  <c r="O524" i="7" s="1"/>
  <c r="U526" i="7"/>
  <c r="U524" i="7" s="1"/>
  <c r="AA526" i="7"/>
  <c r="AA524" i="7" s="1"/>
  <c r="H531" i="7"/>
  <c r="H529" i="7" s="1"/>
  <c r="N531" i="7"/>
  <c r="N529" i="7" s="1"/>
  <c r="T531" i="7"/>
  <c r="T529" i="7" s="1"/>
  <c r="Z531" i="7"/>
  <c r="Z529" i="7" s="1"/>
  <c r="G536" i="7"/>
  <c r="G534" i="7" s="1"/>
  <c r="M536" i="7"/>
  <c r="M534" i="7" s="1"/>
  <c r="S536" i="7"/>
  <c r="S534" i="7" s="1"/>
  <c r="Y536" i="7"/>
  <c r="Y534" i="7" s="1"/>
  <c r="F541" i="7"/>
  <c r="F539" i="7" s="1"/>
  <c r="L541" i="7"/>
  <c r="L539" i="7" s="1"/>
  <c r="R541" i="7"/>
  <c r="R539" i="7" s="1"/>
  <c r="X541" i="7"/>
  <c r="X539" i="7" s="1"/>
  <c r="E546" i="7"/>
  <c r="E544" i="7" s="1"/>
  <c r="K546" i="7"/>
  <c r="K544" i="7" s="1"/>
  <c r="Q546" i="7"/>
  <c r="Q544" i="7" s="1"/>
  <c r="W546" i="7"/>
  <c r="W544" i="7" s="1"/>
  <c r="D551" i="7"/>
  <c r="D549" i="7" s="1"/>
  <c r="J551" i="7"/>
  <c r="J549" i="7" s="1"/>
  <c r="P551" i="7"/>
  <c r="P549" i="7" s="1"/>
  <c r="V551" i="7"/>
  <c r="V549" i="7" s="1"/>
  <c r="I556" i="7"/>
  <c r="I554" i="7" s="1"/>
  <c r="O556" i="7"/>
  <c r="O554" i="7" s="1"/>
  <c r="U556" i="7"/>
  <c r="U554" i="7" s="1"/>
  <c r="AA556" i="7"/>
  <c r="AA554" i="7" s="1"/>
  <c r="H561" i="7"/>
  <c r="H559" i="7" s="1"/>
  <c r="N561" i="7"/>
  <c r="N559" i="7" s="1"/>
  <c r="T561" i="7"/>
  <c r="T559" i="7" s="1"/>
  <c r="Z561" i="7"/>
  <c r="Z559" i="7" s="1"/>
  <c r="G566" i="7"/>
  <c r="G564" i="7" s="1"/>
  <c r="M566" i="7"/>
  <c r="M564" i="7" s="1"/>
  <c r="S566" i="7"/>
  <c r="S564" i="7" s="1"/>
  <c r="Y566" i="7"/>
  <c r="Y564" i="7" s="1"/>
  <c r="F571" i="7"/>
  <c r="F569" i="7" s="1"/>
  <c r="L571" i="7"/>
  <c r="L569" i="7" s="1"/>
  <c r="R571" i="7"/>
  <c r="R569" i="7" s="1"/>
  <c r="X571" i="7"/>
  <c r="X569" i="7" s="1"/>
  <c r="E576" i="7"/>
  <c r="E574" i="7" s="1"/>
  <c r="K576" i="7"/>
  <c r="K574" i="7" s="1"/>
  <c r="Q576" i="7"/>
  <c r="Q574" i="7" s="1"/>
  <c r="W576" i="7"/>
  <c r="W574" i="7" s="1"/>
  <c r="D581" i="7"/>
  <c r="D579" i="7" s="1"/>
  <c r="J581" i="7"/>
  <c r="J579" i="7" s="1"/>
  <c r="P581" i="7"/>
  <c r="P579" i="7" s="1"/>
  <c r="V581" i="7"/>
  <c r="V579" i="7" s="1"/>
  <c r="I586" i="7"/>
  <c r="I584" i="7" s="1"/>
  <c r="O586" i="7"/>
  <c r="O584" i="7" s="1"/>
  <c r="U586" i="7"/>
  <c r="U584" i="7" s="1"/>
  <c r="AA586" i="7"/>
  <c r="AA584" i="7" s="1"/>
  <c r="H591" i="7"/>
  <c r="H589" i="7" s="1"/>
  <c r="N591" i="7"/>
  <c r="N589" i="7" s="1"/>
  <c r="T591" i="7"/>
  <c r="T589" i="7" s="1"/>
  <c r="Z591" i="7"/>
  <c r="Z589" i="7" s="1"/>
  <c r="G596" i="7"/>
  <c r="G594" i="7" s="1"/>
  <c r="M596" i="7"/>
  <c r="M594" i="7" s="1"/>
  <c r="S596" i="7"/>
  <c r="S594" i="7" s="1"/>
  <c r="Y596" i="7"/>
  <c r="Y594" i="7" s="1"/>
  <c r="F601" i="7"/>
  <c r="F599" i="7" s="1"/>
  <c r="L601" i="7"/>
  <c r="L599" i="7" s="1"/>
  <c r="R601" i="7"/>
  <c r="R599" i="7" s="1"/>
  <c r="X601" i="7"/>
  <c r="X599" i="7" s="1"/>
  <c r="E606" i="7"/>
  <c r="E604" i="7" s="1"/>
  <c r="K606" i="7"/>
  <c r="K604" i="7" s="1"/>
  <c r="Q606" i="7"/>
  <c r="Q604" i="7" s="1"/>
  <c r="W606" i="7"/>
  <c r="W604" i="7" s="1"/>
  <c r="D611" i="7"/>
  <c r="D609" i="7" s="1"/>
  <c r="J611" i="7"/>
  <c r="J609" i="7" s="1"/>
  <c r="P611" i="7"/>
  <c r="P609" i="7" s="1"/>
  <c r="V611" i="7"/>
  <c r="V609" i="7" s="1"/>
  <c r="I616" i="7"/>
  <c r="I614" i="7" s="1"/>
  <c r="O616" i="7"/>
  <c r="O614" i="7" s="1"/>
  <c r="U616" i="7"/>
  <c r="U614" i="7" s="1"/>
  <c r="AA616" i="7"/>
  <c r="AA614" i="7" s="1"/>
  <c r="H621" i="7"/>
  <c r="H619" i="7" s="1"/>
  <c r="N621" i="7"/>
  <c r="N619" i="7" s="1"/>
  <c r="T621" i="7"/>
  <c r="T619" i="7" s="1"/>
  <c r="Z621" i="7"/>
  <c r="Z619" i="7" s="1"/>
  <c r="G626" i="7"/>
  <c r="G624" i="7" s="1"/>
  <c r="M626" i="7"/>
  <c r="M624" i="7" s="1"/>
  <c r="S626" i="7"/>
  <c r="S624" i="7" s="1"/>
  <c r="Y626" i="7"/>
  <c r="Y624" i="7" s="1"/>
  <c r="F631" i="7"/>
  <c r="F629" i="7" s="1"/>
  <c r="L631" i="7"/>
  <c r="L629" i="7" s="1"/>
  <c r="R631" i="7"/>
  <c r="R629" i="7" s="1"/>
  <c r="X631" i="7"/>
  <c r="X629" i="7" s="1"/>
  <c r="E636" i="7"/>
  <c r="E634" i="7" s="1"/>
  <c r="K636" i="7"/>
  <c r="K634" i="7" s="1"/>
  <c r="Q636" i="7"/>
  <c r="Q634" i="7" s="1"/>
  <c r="W636" i="7"/>
  <c r="W634" i="7" s="1"/>
  <c r="E10" i="8"/>
  <c r="K10" i="8"/>
  <c r="Q10" i="8"/>
  <c r="W10" i="8"/>
  <c r="E12" i="8"/>
  <c r="K12" i="8"/>
  <c r="Q12" i="8"/>
  <c r="W12" i="8"/>
  <c r="E13" i="8"/>
  <c r="K13" i="8"/>
  <c r="Q13" i="8"/>
  <c r="W13" i="8"/>
  <c r="D16" i="8"/>
  <c r="J16" i="8"/>
  <c r="P16" i="8"/>
  <c r="V16" i="8"/>
  <c r="D18" i="8"/>
  <c r="J18" i="8"/>
  <c r="P18" i="8"/>
  <c r="V18" i="8"/>
  <c r="D19" i="8"/>
  <c r="J19" i="8"/>
  <c r="P19" i="8"/>
  <c r="V19" i="8"/>
  <c r="I22" i="8"/>
  <c r="O22" i="8"/>
  <c r="U22" i="8"/>
  <c r="AA22" i="8"/>
  <c r="I24" i="8"/>
  <c r="O24" i="8"/>
  <c r="U24" i="8"/>
  <c r="AA24" i="8"/>
  <c r="I25" i="8"/>
  <c r="O25" i="8"/>
  <c r="U25" i="8"/>
  <c r="AA25" i="8"/>
  <c r="H28" i="8"/>
  <c r="N28" i="8"/>
  <c r="T28" i="8"/>
  <c r="Z28" i="8"/>
  <c r="H30" i="8"/>
  <c r="N30" i="8"/>
  <c r="T30" i="8"/>
  <c r="Z30" i="8"/>
  <c r="H31" i="8"/>
  <c r="N31" i="8"/>
  <c r="T31" i="8"/>
  <c r="Z31" i="8"/>
  <c r="G34" i="8"/>
  <c r="M34" i="8"/>
  <c r="S34" i="8"/>
  <c r="Y34" i="8"/>
  <c r="G36" i="8"/>
  <c r="M36" i="8"/>
  <c r="S36" i="8"/>
  <c r="Y36" i="8"/>
  <c r="G37" i="8"/>
  <c r="M37" i="8"/>
  <c r="S37" i="8"/>
  <c r="Y37" i="8"/>
  <c r="F40" i="8"/>
  <c r="L40" i="8"/>
  <c r="R40" i="8"/>
  <c r="X40" i="8"/>
  <c r="F42" i="8"/>
  <c r="L42" i="8"/>
  <c r="R42" i="8"/>
  <c r="X42" i="8"/>
  <c r="F43" i="8"/>
  <c r="L43" i="8"/>
  <c r="R43" i="8"/>
  <c r="X43" i="8"/>
  <c r="E46" i="8"/>
  <c r="K46" i="8"/>
  <c r="Q46" i="8"/>
  <c r="W46" i="8"/>
  <c r="E48" i="8"/>
  <c r="K48" i="8"/>
  <c r="Q48" i="8"/>
  <c r="W48" i="8"/>
  <c r="E49" i="8"/>
  <c r="K49" i="8"/>
  <c r="Q49" i="8"/>
  <c r="W49" i="8"/>
  <c r="D52" i="8"/>
  <c r="J52" i="8"/>
  <c r="P52" i="8"/>
  <c r="V52" i="8"/>
  <c r="D54" i="8"/>
  <c r="J54" i="8"/>
  <c r="P54" i="8"/>
  <c r="V54" i="8"/>
  <c r="D55" i="8"/>
  <c r="J55" i="8"/>
  <c r="P55" i="8"/>
  <c r="V55" i="8"/>
  <c r="I58" i="8"/>
  <c r="O58" i="8"/>
  <c r="U58" i="8"/>
  <c r="AA58" i="8"/>
  <c r="I60" i="8"/>
  <c r="O60" i="8"/>
  <c r="U60" i="8"/>
  <c r="AA60" i="8"/>
  <c r="I61" i="8"/>
  <c r="O61" i="8"/>
  <c r="U61" i="8"/>
  <c r="AA61" i="8"/>
  <c r="H64" i="8"/>
  <c r="N64" i="8"/>
  <c r="T64" i="8"/>
  <c r="Z64" i="8"/>
  <c r="H66" i="8"/>
  <c r="N66" i="8"/>
  <c r="T66" i="8"/>
  <c r="Z66" i="8"/>
  <c r="H67" i="8"/>
  <c r="N67" i="8"/>
  <c r="T67" i="8"/>
  <c r="Z67" i="8"/>
  <c r="G70" i="8"/>
  <c r="M70" i="8"/>
  <c r="S70" i="8"/>
  <c r="Y70" i="8"/>
  <c r="G72" i="8"/>
  <c r="M72" i="8"/>
  <c r="S72" i="8"/>
  <c r="Y72" i="8"/>
  <c r="G73" i="8"/>
  <c r="M73" i="8"/>
  <c r="S73" i="8"/>
  <c r="Y73" i="8"/>
  <c r="F76" i="8"/>
  <c r="L76" i="8"/>
  <c r="R76" i="8"/>
  <c r="X76" i="8"/>
  <c r="F78" i="8"/>
  <c r="L78" i="8"/>
  <c r="R78" i="8"/>
  <c r="X78" i="8"/>
  <c r="F79" i="8"/>
  <c r="L79" i="8"/>
  <c r="R79" i="8"/>
  <c r="X79" i="8"/>
  <c r="E82" i="8"/>
  <c r="K82" i="8"/>
  <c r="Q82" i="8"/>
  <c r="W82" i="8"/>
  <c r="E84" i="8"/>
  <c r="K84" i="8"/>
  <c r="Q84" i="8"/>
  <c r="W84" i="8"/>
  <c r="E85" i="8"/>
  <c r="K85" i="8"/>
  <c r="Q85" i="8"/>
  <c r="W85" i="8"/>
  <c r="D88" i="8"/>
  <c r="J88" i="8"/>
  <c r="P88" i="8"/>
  <c r="V88" i="8"/>
  <c r="D90" i="8"/>
  <c r="J90" i="8"/>
  <c r="P90" i="8"/>
  <c r="V90" i="8"/>
  <c r="D91" i="8"/>
  <c r="J91" i="8"/>
  <c r="P91" i="8"/>
  <c r="V91" i="8"/>
  <c r="I94" i="8"/>
  <c r="O94" i="8"/>
  <c r="U94" i="8"/>
  <c r="AA94" i="8"/>
  <c r="I96" i="8"/>
  <c r="O96" i="8"/>
  <c r="U96" i="8"/>
  <c r="AA96" i="8"/>
  <c r="I97" i="8"/>
  <c r="O97" i="8"/>
  <c r="U97" i="8"/>
  <c r="AA97" i="8"/>
  <c r="H100" i="8"/>
  <c r="N100" i="8"/>
  <c r="T100" i="8"/>
  <c r="Z100" i="8"/>
  <c r="H102" i="8"/>
  <c r="N102" i="8"/>
  <c r="T102" i="8"/>
  <c r="Z102" i="8"/>
  <c r="H103" i="8"/>
  <c r="N103" i="8"/>
  <c r="T103" i="8"/>
  <c r="Z103" i="8"/>
  <c r="G106" i="8"/>
  <c r="M106" i="8"/>
  <c r="S106" i="8"/>
  <c r="Y106" i="8"/>
  <c r="G108" i="8"/>
  <c r="M108" i="8"/>
  <c r="S108" i="8"/>
  <c r="Y108" i="8"/>
  <c r="G109" i="8"/>
  <c r="M109" i="8"/>
  <c r="S109" i="8"/>
  <c r="Y109" i="8"/>
  <c r="F112" i="8"/>
  <c r="L112" i="8"/>
  <c r="R112" i="8"/>
  <c r="X112" i="8"/>
  <c r="F114" i="8"/>
  <c r="L114" i="8"/>
  <c r="R114" i="8"/>
  <c r="X114" i="8"/>
  <c r="F115" i="8"/>
  <c r="L115" i="8"/>
  <c r="R115" i="8"/>
  <c r="X115" i="8"/>
  <c r="E118" i="8"/>
  <c r="K118" i="8"/>
  <c r="Q118" i="8"/>
  <c r="W118" i="8"/>
  <c r="E120" i="8"/>
  <c r="K120" i="8"/>
  <c r="Q120" i="8"/>
  <c r="W120" i="8"/>
  <c r="E121" i="8"/>
  <c r="K121" i="8"/>
  <c r="Q121" i="8"/>
  <c r="W121" i="8"/>
  <c r="D124" i="8"/>
  <c r="J124" i="8"/>
  <c r="P124" i="8"/>
  <c r="V124" i="8"/>
  <c r="D126" i="8"/>
  <c r="J126" i="8"/>
  <c r="P126" i="8"/>
  <c r="V126" i="8"/>
  <c r="D127" i="8"/>
  <c r="J127" i="8"/>
  <c r="P127" i="8"/>
  <c r="V127" i="8"/>
  <c r="I130" i="8"/>
  <c r="O130" i="8"/>
  <c r="U130" i="8"/>
  <c r="AA130" i="8"/>
  <c r="I132" i="8"/>
  <c r="O132" i="8"/>
  <c r="U132" i="8"/>
  <c r="AA132" i="8"/>
  <c r="I133" i="8"/>
  <c r="O133" i="8"/>
  <c r="U133" i="8"/>
  <c r="AA133" i="8"/>
  <c r="H136" i="8"/>
  <c r="N136" i="8"/>
  <c r="T136" i="8"/>
  <c r="Z136" i="8"/>
  <c r="H138" i="8"/>
  <c r="N138" i="8"/>
  <c r="T138" i="8"/>
  <c r="Z138" i="8"/>
  <c r="H139" i="8"/>
  <c r="N139" i="8"/>
  <c r="T139" i="8"/>
  <c r="Z139" i="8"/>
  <c r="G142" i="8"/>
  <c r="M142" i="8"/>
  <c r="S142" i="8"/>
  <c r="Y142" i="8"/>
  <c r="G144" i="8"/>
  <c r="M144" i="8"/>
  <c r="S144" i="8"/>
  <c r="Y144" i="8"/>
  <c r="G145" i="8"/>
  <c r="M145" i="8"/>
  <c r="S145" i="8"/>
  <c r="Y145" i="8"/>
  <c r="F148" i="8"/>
  <c r="L148" i="8"/>
  <c r="R148" i="8"/>
  <c r="X148" i="8"/>
  <c r="F150" i="8"/>
  <c r="L150" i="8"/>
  <c r="R150" i="8"/>
  <c r="X150" i="8"/>
  <c r="F151" i="8"/>
  <c r="L151" i="8"/>
  <c r="R151" i="8"/>
  <c r="X151" i="8"/>
  <c r="E154" i="8"/>
  <c r="K154" i="8"/>
  <c r="Q154" i="8"/>
  <c r="W154" i="8"/>
  <c r="E156" i="8"/>
  <c r="K156" i="8"/>
  <c r="Q156" i="8"/>
  <c r="W156" i="8"/>
  <c r="E157" i="8"/>
  <c r="K157" i="8"/>
  <c r="Q157" i="8"/>
  <c r="W157" i="8"/>
  <c r="D160" i="8"/>
  <c r="J160" i="8"/>
  <c r="P160" i="8"/>
  <c r="V160" i="8"/>
  <c r="D162" i="8"/>
  <c r="J162" i="8"/>
  <c r="P162" i="8"/>
  <c r="V162" i="8"/>
  <c r="D163" i="8"/>
  <c r="J163" i="8"/>
  <c r="P163" i="8"/>
  <c r="V163" i="8"/>
  <c r="I166" i="8"/>
  <c r="O166" i="8"/>
  <c r="U166" i="8"/>
  <c r="AA166" i="8"/>
  <c r="I168" i="8"/>
  <c r="O168" i="8"/>
  <c r="U168" i="8"/>
  <c r="AA168" i="8"/>
  <c r="I169" i="8"/>
  <c r="O169" i="8"/>
  <c r="U169" i="8"/>
  <c r="AA169" i="8"/>
  <c r="H172" i="8"/>
  <c r="N172" i="8"/>
  <c r="T172" i="8"/>
  <c r="Z172" i="8"/>
  <c r="H174" i="8"/>
  <c r="N174" i="8"/>
  <c r="T174" i="8"/>
  <c r="Z174" i="8"/>
  <c r="H175" i="8"/>
  <c r="N175" i="8"/>
  <c r="T175" i="8"/>
  <c r="Z175" i="8"/>
  <c r="G178" i="8"/>
  <c r="M178" i="8"/>
  <c r="S178" i="8"/>
  <c r="Y178" i="8"/>
  <c r="G180" i="8"/>
  <c r="M180" i="8"/>
  <c r="S180" i="8"/>
  <c r="Y180" i="8"/>
  <c r="G181" i="8"/>
  <c r="M181" i="8"/>
  <c r="S181" i="8"/>
  <c r="Y181" i="8"/>
  <c r="F184" i="8"/>
  <c r="L184" i="8"/>
  <c r="R184" i="8"/>
  <c r="X184" i="8"/>
  <c r="F186" i="8"/>
  <c r="L186" i="8"/>
  <c r="R186" i="8"/>
  <c r="X186" i="8"/>
  <c r="F187" i="8"/>
  <c r="L187" i="8"/>
  <c r="R187" i="8"/>
  <c r="X187" i="8"/>
  <c r="E190" i="8"/>
  <c r="K190" i="8"/>
  <c r="Q190" i="8"/>
  <c r="W190" i="8"/>
  <c r="E192" i="8"/>
  <c r="K192" i="8"/>
  <c r="Q192" i="8"/>
  <c r="W192" i="8"/>
  <c r="E193" i="8"/>
  <c r="K193" i="8"/>
  <c r="Q193" i="8"/>
  <c r="W193" i="8"/>
  <c r="E9" i="10"/>
  <c r="K9" i="10"/>
  <c r="Q9" i="10"/>
  <c r="Q7" i="10" s="1"/>
  <c r="W9" i="10"/>
  <c r="W7" i="10" s="1"/>
  <c r="E11" i="10"/>
  <c r="K11" i="10"/>
  <c r="Q11" i="10"/>
  <c r="W11" i="10"/>
  <c r="D14" i="10"/>
  <c r="D12" i="10" s="1"/>
  <c r="J14" i="10"/>
  <c r="J12" i="10" s="1"/>
  <c r="P14" i="10"/>
  <c r="V14" i="10"/>
  <c r="D16" i="10"/>
  <c r="J16" i="10"/>
  <c r="P16" i="10"/>
  <c r="V16" i="10"/>
  <c r="I19" i="10"/>
  <c r="O19" i="10"/>
  <c r="U19" i="10"/>
  <c r="AA19" i="10"/>
  <c r="I21" i="10"/>
  <c r="O21" i="10"/>
  <c r="U21" i="10"/>
  <c r="AA21" i="10"/>
  <c r="H24" i="10"/>
  <c r="N24" i="10"/>
  <c r="T24" i="10"/>
  <c r="T22" i="10" s="1"/>
  <c r="Z24" i="10"/>
  <c r="Z22" i="10" s="1"/>
  <c r="H26" i="10"/>
  <c r="N26" i="10"/>
  <c r="T26" i="10"/>
  <c r="Z26" i="10"/>
  <c r="G29" i="10"/>
  <c r="G27" i="10" s="1"/>
  <c r="M29" i="10"/>
  <c r="M27" i="10" s="1"/>
  <c r="S29" i="10"/>
  <c r="Y29" i="10"/>
  <c r="G31" i="10"/>
  <c r="M31" i="10"/>
  <c r="S31" i="10"/>
  <c r="Y31" i="10"/>
  <c r="F34" i="10"/>
  <c r="L34" i="10"/>
  <c r="R34" i="10"/>
  <c r="X34" i="10"/>
  <c r="F36" i="10"/>
  <c r="L36" i="10"/>
  <c r="R36" i="10"/>
  <c r="X36" i="10"/>
  <c r="E39" i="10"/>
  <c r="K39" i="10"/>
  <c r="Q39" i="10"/>
  <c r="Q37" i="10" s="1"/>
  <c r="W39" i="10"/>
  <c r="W37" i="10" s="1"/>
  <c r="E41" i="10"/>
  <c r="K41" i="10"/>
  <c r="Q41" i="10"/>
  <c r="W41" i="10"/>
  <c r="D44" i="10"/>
  <c r="D42" i="10" s="1"/>
  <c r="J44" i="10"/>
  <c r="J42" i="10" s="1"/>
  <c r="P44" i="10"/>
  <c r="V44" i="10"/>
  <c r="D46" i="10"/>
  <c r="J46" i="10"/>
  <c r="P46" i="10"/>
  <c r="V46" i="10"/>
  <c r="I49" i="10"/>
  <c r="O49" i="10"/>
  <c r="U49" i="10"/>
  <c r="AA49" i="10"/>
  <c r="I51" i="10"/>
  <c r="O51" i="10"/>
  <c r="U51" i="10"/>
  <c r="AA51" i="10"/>
  <c r="H54" i="10"/>
  <c r="N54" i="10"/>
  <c r="T54" i="10"/>
  <c r="T52" i="10" s="1"/>
  <c r="Z54" i="10"/>
  <c r="Z52" i="10" s="1"/>
  <c r="H56" i="10"/>
  <c r="N56" i="10"/>
  <c r="T56" i="10"/>
  <c r="Z56" i="10"/>
  <c r="G59" i="10"/>
  <c r="G57" i="10" s="1"/>
  <c r="M59" i="10"/>
  <c r="M57" i="10" s="1"/>
  <c r="S59" i="10"/>
  <c r="Y59" i="10"/>
  <c r="G61" i="10"/>
  <c r="M61" i="10"/>
  <c r="S61" i="10"/>
  <c r="Y61" i="10"/>
  <c r="F64" i="10"/>
  <c r="L64" i="10"/>
  <c r="R64" i="10"/>
  <c r="X64" i="10"/>
  <c r="F66" i="10"/>
  <c r="L66" i="10"/>
  <c r="R66" i="10"/>
  <c r="X66" i="10"/>
  <c r="E69" i="10"/>
  <c r="K69" i="10"/>
  <c r="Q69" i="10"/>
  <c r="Q67" i="10" s="1"/>
  <c r="W69" i="10"/>
  <c r="W67" i="10" s="1"/>
  <c r="E71" i="10"/>
  <c r="K71" i="10"/>
  <c r="Q71" i="10"/>
  <c r="W71" i="10"/>
  <c r="D74" i="10"/>
  <c r="D72" i="10" s="1"/>
  <c r="J74" i="10"/>
  <c r="J72" i="10" s="1"/>
  <c r="P74" i="10"/>
  <c r="V74" i="10"/>
  <c r="D76" i="10"/>
  <c r="J76" i="10"/>
  <c r="P76" i="10"/>
  <c r="V76" i="10"/>
  <c r="I79" i="10"/>
  <c r="O79" i="10"/>
  <c r="U79" i="10"/>
  <c r="AA79" i="10"/>
  <c r="I81" i="10"/>
  <c r="O81" i="10"/>
  <c r="U81" i="10"/>
  <c r="AA81" i="10"/>
  <c r="H84" i="10"/>
  <c r="N84" i="10"/>
  <c r="T84" i="10"/>
  <c r="T82" i="10" s="1"/>
  <c r="Z84" i="10"/>
  <c r="Z82" i="10" s="1"/>
  <c r="H86" i="10"/>
  <c r="N86" i="10"/>
  <c r="T86" i="10"/>
  <c r="Z86" i="10"/>
  <c r="G89" i="10"/>
  <c r="G87" i="10" s="1"/>
  <c r="M89" i="10"/>
  <c r="M87" i="10" s="1"/>
  <c r="S89" i="10"/>
  <c r="Y89" i="10"/>
  <c r="G91" i="10"/>
  <c r="M91" i="10"/>
  <c r="S91" i="10"/>
  <c r="Y91" i="10"/>
  <c r="F94" i="10"/>
  <c r="L94" i="10"/>
  <c r="R94" i="10"/>
  <c r="X94" i="10"/>
  <c r="F96" i="10"/>
  <c r="L96" i="10"/>
  <c r="R96" i="10"/>
  <c r="X96" i="10"/>
  <c r="E99" i="10"/>
  <c r="K99" i="10"/>
  <c r="Q99" i="10"/>
  <c r="Q97" i="10" s="1"/>
  <c r="W99" i="10"/>
  <c r="W97" i="10" s="1"/>
  <c r="E101" i="10"/>
  <c r="K101" i="10"/>
  <c r="Q101" i="10"/>
  <c r="W101" i="10"/>
  <c r="D104" i="10"/>
  <c r="D102" i="10" s="1"/>
  <c r="J104" i="10"/>
  <c r="J102" i="10" s="1"/>
  <c r="P104" i="10"/>
  <c r="V104" i="10"/>
  <c r="D106" i="10"/>
  <c r="J106" i="10"/>
  <c r="P106" i="10"/>
  <c r="V106" i="10"/>
  <c r="I109" i="10"/>
  <c r="O109" i="10"/>
  <c r="U109" i="10"/>
  <c r="AA109" i="10"/>
  <c r="I111" i="10"/>
  <c r="O111" i="10"/>
  <c r="U111" i="10"/>
  <c r="AA111" i="10"/>
  <c r="H114" i="10"/>
  <c r="N114" i="10"/>
  <c r="T114" i="10"/>
  <c r="T112" i="10" s="1"/>
  <c r="Z114" i="10"/>
  <c r="Z112" i="10" s="1"/>
  <c r="H116" i="10"/>
  <c r="N116" i="10"/>
  <c r="T116" i="10"/>
  <c r="Z116" i="10"/>
  <c r="G119" i="10"/>
  <c r="G117" i="10" s="1"/>
  <c r="M119" i="10"/>
  <c r="S119" i="10"/>
  <c r="Y119" i="10"/>
  <c r="H121" i="10"/>
  <c r="O121" i="10"/>
  <c r="V121" i="10"/>
  <c r="D124" i="10"/>
  <c r="D122" i="10" s="1"/>
  <c r="V124" i="10"/>
  <c r="V122" i="10" s="1"/>
  <c r="AA475" i="10"/>
  <c r="H168" i="7"/>
  <c r="H166" i="7" s="1"/>
  <c r="N168" i="7"/>
  <c r="N166" i="7" s="1"/>
  <c r="T168" i="7"/>
  <c r="T166" i="7" s="1"/>
  <c r="Z168" i="7"/>
  <c r="Z166" i="7" s="1"/>
  <c r="G173" i="7"/>
  <c r="G171" i="7" s="1"/>
  <c r="M173" i="7"/>
  <c r="M171" i="7" s="1"/>
  <c r="S173" i="7"/>
  <c r="S171" i="7" s="1"/>
  <c r="Y173" i="7"/>
  <c r="Y171" i="7" s="1"/>
  <c r="F178" i="7"/>
  <c r="F176" i="7" s="1"/>
  <c r="L178" i="7"/>
  <c r="L176" i="7" s="1"/>
  <c r="R178" i="7"/>
  <c r="R176" i="7" s="1"/>
  <c r="X178" i="7"/>
  <c r="X176" i="7" s="1"/>
  <c r="E183" i="7"/>
  <c r="E181" i="7" s="1"/>
  <c r="K183" i="7"/>
  <c r="K181" i="7" s="1"/>
  <c r="Q183" i="7"/>
  <c r="Q181" i="7" s="1"/>
  <c r="W183" i="7"/>
  <c r="W181" i="7" s="1"/>
  <c r="D188" i="7"/>
  <c r="D186" i="7" s="1"/>
  <c r="J188" i="7"/>
  <c r="J186" i="7" s="1"/>
  <c r="P188" i="7"/>
  <c r="P186" i="7" s="1"/>
  <c r="V188" i="7"/>
  <c r="V186" i="7" s="1"/>
  <c r="I193" i="7"/>
  <c r="I191" i="7" s="1"/>
  <c r="O193" i="7"/>
  <c r="O191" i="7" s="1"/>
  <c r="U193" i="7"/>
  <c r="U191" i="7" s="1"/>
  <c r="AA193" i="7"/>
  <c r="AA191" i="7" s="1"/>
  <c r="H198" i="7"/>
  <c r="H196" i="7" s="1"/>
  <c r="N198" i="7"/>
  <c r="N196" i="7" s="1"/>
  <c r="T198" i="7"/>
  <c r="T196" i="7" s="1"/>
  <c r="Z198" i="7"/>
  <c r="Z196" i="7" s="1"/>
  <c r="G203" i="7"/>
  <c r="G201" i="7" s="1"/>
  <c r="M203" i="7"/>
  <c r="M201" i="7" s="1"/>
  <c r="S203" i="7"/>
  <c r="S201" i="7" s="1"/>
  <c r="Y203" i="7"/>
  <c r="Y201" i="7" s="1"/>
  <c r="F208" i="7"/>
  <c r="F206" i="7" s="1"/>
  <c r="L208" i="7"/>
  <c r="L206" i="7" s="1"/>
  <c r="R208" i="7"/>
  <c r="R206" i="7" s="1"/>
  <c r="X208" i="7"/>
  <c r="X206" i="7" s="1"/>
  <c r="E213" i="7"/>
  <c r="E211" i="7" s="1"/>
  <c r="K213" i="7"/>
  <c r="K211" i="7" s="1"/>
  <c r="Q213" i="7"/>
  <c r="Q211" i="7" s="1"/>
  <c r="W213" i="7"/>
  <c r="W211" i="7" s="1"/>
  <c r="D218" i="7"/>
  <c r="D216" i="7" s="1"/>
  <c r="J218" i="7"/>
  <c r="J216" i="7" s="1"/>
  <c r="P218" i="7"/>
  <c r="P216" i="7" s="1"/>
  <c r="V218" i="7"/>
  <c r="V216" i="7" s="1"/>
  <c r="I223" i="7"/>
  <c r="I221" i="7" s="1"/>
  <c r="O223" i="7"/>
  <c r="O221" i="7" s="1"/>
  <c r="U223" i="7"/>
  <c r="U221" i="7" s="1"/>
  <c r="AA223" i="7"/>
  <c r="AA221" i="7" s="1"/>
  <c r="H228" i="7"/>
  <c r="H226" i="7" s="1"/>
  <c r="N228" i="7"/>
  <c r="N226" i="7" s="1"/>
  <c r="T228" i="7"/>
  <c r="T226" i="7" s="1"/>
  <c r="Z228" i="7"/>
  <c r="Z226" i="7" s="1"/>
  <c r="G233" i="7"/>
  <c r="G231" i="7" s="1"/>
  <c r="M233" i="7"/>
  <c r="M231" i="7" s="1"/>
  <c r="S233" i="7"/>
  <c r="S231" i="7" s="1"/>
  <c r="Y233" i="7"/>
  <c r="Y231" i="7" s="1"/>
  <c r="F238" i="7"/>
  <c r="F236" i="7" s="1"/>
  <c r="L238" i="7"/>
  <c r="L236" i="7" s="1"/>
  <c r="R238" i="7"/>
  <c r="R236" i="7" s="1"/>
  <c r="X238" i="7"/>
  <c r="X236" i="7" s="1"/>
  <c r="E243" i="7"/>
  <c r="E241" i="7" s="1"/>
  <c r="K243" i="7"/>
  <c r="K241" i="7" s="1"/>
  <c r="Q243" i="7"/>
  <c r="Q241" i="7" s="1"/>
  <c r="W243" i="7"/>
  <c r="W241" i="7" s="1"/>
  <c r="D248" i="7"/>
  <c r="D246" i="7" s="1"/>
  <c r="J248" i="7"/>
  <c r="J246" i="7" s="1"/>
  <c r="P248" i="7"/>
  <c r="P246" i="7" s="1"/>
  <c r="V248" i="7"/>
  <c r="V246" i="7" s="1"/>
  <c r="I253" i="7"/>
  <c r="I251" i="7" s="1"/>
  <c r="O253" i="7"/>
  <c r="O251" i="7" s="1"/>
  <c r="U253" i="7"/>
  <c r="U251" i="7" s="1"/>
  <c r="AA253" i="7"/>
  <c r="AA251" i="7" s="1"/>
  <c r="H258" i="7"/>
  <c r="H256" i="7" s="1"/>
  <c r="N258" i="7"/>
  <c r="N256" i="7" s="1"/>
  <c r="T258" i="7"/>
  <c r="T256" i="7" s="1"/>
  <c r="Z258" i="7"/>
  <c r="Z256" i="7" s="1"/>
  <c r="G263" i="7"/>
  <c r="G261" i="7" s="1"/>
  <c r="M263" i="7"/>
  <c r="M261" i="7" s="1"/>
  <c r="S263" i="7"/>
  <c r="S261" i="7" s="1"/>
  <c r="Y263" i="7"/>
  <c r="Y261" i="7" s="1"/>
  <c r="F268" i="7"/>
  <c r="F266" i="7" s="1"/>
  <c r="L268" i="7"/>
  <c r="L266" i="7" s="1"/>
  <c r="R268" i="7"/>
  <c r="R266" i="7" s="1"/>
  <c r="X268" i="7"/>
  <c r="X266" i="7" s="1"/>
  <c r="E273" i="7"/>
  <c r="E271" i="7" s="1"/>
  <c r="K273" i="7"/>
  <c r="K271" i="7" s="1"/>
  <c r="Q273" i="7"/>
  <c r="Q271" i="7" s="1"/>
  <c r="W273" i="7"/>
  <c r="W271" i="7" s="1"/>
  <c r="D278" i="7"/>
  <c r="D276" i="7" s="1"/>
  <c r="J278" i="7"/>
  <c r="J276" i="7" s="1"/>
  <c r="P278" i="7"/>
  <c r="P276" i="7" s="1"/>
  <c r="V278" i="7"/>
  <c r="V276" i="7" s="1"/>
  <c r="I283" i="7"/>
  <c r="I281" i="7" s="1"/>
  <c r="O283" i="7"/>
  <c r="O281" i="7" s="1"/>
  <c r="U283" i="7"/>
  <c r="U281" i="7" s="1"/>
  <c r="AA283" i="7"/>
  <c r="AA281" i="7" s="1"/>
  <c r="H288" i="7"/>
  <c r="H286" i="7" s="1"/>
  <c r="N288" i="7"/>
  <c r="N286" i="7" s="1"/>
  <c r="T288" i="7"/>
  <c r="T286" i="7" s="1"/>
  <c r="Z288" i="7"/>
  <c r="Z286" i="7" s="1"/>
  <c r="G293" i="7"/>
  <c r="G291" i="7" s="1"/>
  <c r="M293" i="7"/>
  <c r="M291" i="7" s="1"/>
  <c r="S293" i="7"/>
  <c r="S291" i="7" s="1"/>
  <c r="Y293" i="7"/>
  <c r="Y291" i="7" s="1"/>
  <c r="F298" i="7"/>
  <c r="F296" i="7" s="1"/>
  <c r="L298" i="7"/>
  <c r="L296" i="7" s="1"/>
  <c r="R298" i="7"/>
  <c r="R296" i="7" s="1"/>
  <c r="X298" i="7"/>
  <c r="X296" i="7" s="1"/>
  <c r="E303" i="7"/>
  <c r="E301" i="7" s="1"/>
  <c r="K303" i="7"/>
  <c r="K301" i="7" s="1"/>
  <c r="Q303" i="7"/>
  <c r="Q301" i="7" s="1"/>
  <c r="W303" i="7"/>
  <c r="W301" i="7" s="1"/>
  <c r="D308" i="7"/>
  <c r="D306" i="7" s="1"/>
  <c r="J308" i="7"/>
  <c r="J306" i="7" s="1"/>
  <c r="P308" i="7"/>
  <c r="P306" i="7" s="1"/>
  <c r="V308" i="7"/>
  <c r="V306" i="7" s="1"/>
  <c r="I313" i="7"/>
  <c r="I311" i="7" s="1"/>
  <c r="O313" i="7"/>
  <c r="O311" i="7" s="1"/>
  <c r="U313" i="7"/>
  <c r="U311" i="7" s="1"/>
  <c r="AA313" i="7"/>
  <c r="AA311" i="7" s="1"/>
  <c r="H318" i="7"/>
  <c r="H316" i="7" s="1"/>
  <c r="N318" i="7"/>
  <c r="N316" i="7" s="1"/>
  <c r="T318" i="7"/>
  <c r="T316" i="7" s="1"/>
  <c r="Z318" i="7"/>
  <c r="Z316" i="7" s="1"/>
  <c r="G327" i="7"/>
  <c r="G325" i="7" s="1"/>
  <c r="M327" i="7"/>
  <c r="M325" i="7" s="1"/>
  <c r="S327" i="7"/>
  <c r="S325" i="7" s="1"/>
  <c r="Y327" i="7"/>
  <c r="Y325" i="7" s="1"/>
  <c r="F332" i="7"/>
  <c r="F330" i="7" s="1"/>
  <c r="L332" i="7"/>
  <c r="L330" i="7" s="1"/>
  <c r="R332" i="7"/>
  <c r="R330" i="7" s="1"/>
  <c r="X332" i="7"/>
  <c r="X330" i="7" s="1"/>
  <c r="E337" i="7"/>
  <c r="E335" i="7" s="1"/>
  <c r="K337" i="7"/>
  <c r="K335" i="7" s="1"/>
  <c r="Q337" i="7"/>
  <c r="Q335" i="7" s="1"/>
  <c r="W337" i="7"/>
  <c r="W335" i="7" s="1"/>
  <c r="D342" i="7"/>
  <c r="D340" i="7" s="1"/>
  <c r="J342" i="7"/>
  <c r="J340" i="7" s="1"/>
  <c r="P342" i="7"/>
  <c r="P340" i="7" s="1"/>
  <c r="V342" i="7"/>
  <c r="V340" i="7" s="1"/>
  <c r="I347" i="7"/>
  <c r="I345" i="7" s="1"/>
  <c r="O347" i="7"/>
  <c r="O345" i="7" s="1"/>
  <c r="U347" i="7"/>
  <c r="U345" i="7" s="1"/>
  <c r="AA347" i="7"/>
  <c r="AA345" i="7" s="1"/>
  <c r="H352" i="7"/>
  <c r="H350" i="7" s="1"/>
  <c r="N352" i="7"/>
  <c r="N350" i="7" s="1"/>
  <c r="T352" i="7"/>
  <c r="T350" i="7" s="1"/>
  <c r="Z352" i="7"/>
  <c r="Z350" i="7" s="1"/>
  <c r="G357" i="7"/>
  <c r="G355" i="7" s="1"/>
  <c r="M357" i="7"/>
  <c r="M355" i="7" s="1"/>
  <c r="S357" i="7"/>
  <c r="S355" i="7" s="1"/>
  <c r="Y357" i="7"/>
  <c r="Y355" i="7" s="1"/>
  <c r="F362" i="7"/>
  <c r="F360" i="7" s="1"/>
  <c r="L362" i="7"/>
  <c r="L360" i="7" s="1"/>
  <c r="R362" i="7"/>
  <c r="R360" i="7" s="1"/>
  <c r="X362" i="7"/>
  <c r="X360" i="7" s="1"/>
  <c r="E367" i="7"/>
  <c r="E365" i="7" s="1"/>
  <c r="K367" i="7"/>
  <c r="K365" i="7" s="1"/>
  <c r="Q367" i="7"/>
  <c r="Q365" i="7" s="1"/>
  <c r="W367" i="7"/>
  <c r="W365" i="7" s="1"/>
  <c r="D372" i="7"/>
  <c r="D370" i="7" s="1"/>
  <c r="J372" i="7"/>
  <c r="J370" i="7" s="1"/>
  <c r="P372" i="7"/>
  <c r="P370" i="7" s="1"/>
  <c r="V372" i="7"/>
  <c r="V370" i="7" s="1"/>
  <c r="I377" i="7"/>
  <c r="I375" i="7" s="1"/>
  <c r="O377" i="7"/>
  <c r="O375" i="7" s="1"/>
  <c r="U377" i="7"/>
  <c r="U375" i="7" s="1"/>
  <c r="AA377" i="7"/>
  <c r="AA375" i="7" s="1"/>
  <c r="H382" i="7"/>
  <c r="H380" i="7" s="1"/>
  <c r="N382" i="7"/>
  <c r="N380" i="7" s="1"/>
  <c r="T382" i="7"/>
  <c r="T380" i="7" s="1"/>
  <c r="Z382" i="7"/>
  <c r="Z380" i="7" s="1"/>
  <c r="G387" i="7"/>
  <c r="G385" i="7" s="1"/>
  <c r="M387" i="7"/>
  <c r="M385" i="7" s="1"/>
  <c r="S387" i="7"/>
  <c r="S385" i="7" s="1"/>
  <c r="Y387" i="7"/>
  <c r="Y385" i="7" s="1"/>
  <c r="F392" i="7"/>
  <c r="F390" i="7" s="1"/>
  <c r="L392" i="7"/>
  <c r="L390" i="7" s="1"/>
  <c r="R392" i="7"/>
  <c r="R390" i="7" s="1"/>
  <c r="X392" i="7"/>
  <c r="X390" i="7" s="1"/>
  <c r="E397" i="7"/>
  <c r="E395" i="7" s="1"/>
  <c r="K397" i="7"/>
  <c r="K395" i="7" s="1"/>
  <c r="Q397" i="7"/>
  <c r="Q395" i="7" s="1"/>
  <c r="W397" i="7"/>
  <c r="W395" i="7" s="1"/>
  <c r="D402" i="7"/>
  <c r="D400" i="7" s="1"/>
  <c r="J402" i="7"/>
  <c r="J400" i="7" s="1"/>
  <c r="P402" i="7"/>
  <c r="P400" i="7" s="1"/>
  <c r="V402" i="7"/>
  <c r="V400" i="7" s="1"/>
  <c r="I407" i="7"/>
  <c r="I405" i="7" s="1"/>
  <c r="O407" i="7"/>
  <c r="O405" i="7" s="1"/>
  <c r="U407" i="7"/>
  <c r="U405" i="7" s="1"/>
  <c r="AA407" i="7"/>
  <c r="AA405" i="7" s="1"/>
  <c r="H412" i="7"/>
  <c r="H410" i="7" s="1"/>
  <c r="N412" i="7"/>
  <c r="N410" i="7" s="1"/>
  <c r="T412" i="7"/>
  <c r="T410" i="7" s="1"/>
  <c r="Z412" i="7"/>
  <c r="Z410" i="7" s="1"/>
  <c r="G417" i="7"/>
  <c r="G415" i="7" s="1"/>
  <c r="M417" i="7"/>
  <c r="M415" i="7" s="1"/>
  <c r="S417" i="7"/>
  <c r="S415" i="7" s="1"/>
  <c r="Y417" i="7"/>
  <c r="Y415" i="7" s="1"/>
  <c r="F422" i="7"/>
  <c r="F420" i="7" s="1"/>
  <c r="L422" i="7"/>
  <c r="L420" i="7" s="1"/>
  <c r="R422" i="7"/>
  <c r="R420" i="7" s="1"/>
  <c r="X422" i="7"/>
  <c r="X420" i="7" s="1"/>
  <c r="E427" i="7"/>
  <c r="E425" i="7" s="1"/>
  <c r="K427" i="7"/>
  <c r="K425" i="7" s="1"/>
  <c r="Q427" i="7"/>
  <c r="Q425" i="7" s="1"/>
  <c r="W427" i="7"/>
  <c r="W425" i="7" s="1"/>
  <c r="D432" i="7"/>
  <c r="D430" i="7" s="1"/>
  <c r="J432" i="7"/>
  <c r="J430" i="7" s="1"/>
  <c r="P432" i="7"/>
  <c r="P430" i="7" s="1"/>
  <c r="V432" i="7"/>
  <c r="V430" i="7" s="1"/>
  <c r="I437" i="7"/>
  <c r="I435" i="7" s="1"/>
  <c r="O437" i="7"/>
  <c r="O435" i="7" s="1"/>
  <c r="U437" i="7"/>
  <c r="U435" i="7" s="1"/>
  <c r="AA437" i="7"/>
  <c r="AA435" i="7" s="1"/>
  <c r="H442" i="7"/>
  <c r="H440" i="7" s="1"/>
  <c r="N442" i="7"/>
  <c r="N440" i="7" s="1"/>
  <c r="T442" i="7"/>
  <c r="T440" i="7" s="1"/>
  <c r="Z442" i="7"/>
  <c r="Z440" i="7" s="1"/>
  <c r="G447" i="7"/>
  <c r="G445" i="7" s="1"/>
  <c r="M447" i="7"/>
  <c r="M445" i="7" s="1"/>
  <c r="S447" i="7"/>
  <c r="S445" i="7" s="1"/>
  <c r="Y447" i="7"/>
  <c r="Y445" i="7" s="1"/>
  <c r="F452" i="7"/>
  <c r="F450" i="7" s="1"/>
  <c r="L452" i="7"/>
  <c r="L450" i="7" s="1"/>
  <c r="R452" i="7"/>
  <c r="R450" i="7" s="1"/>
  <c r="X452" i="7"/>
  <c r="X450" i="7" s="1"/>
  <c r="E457" i="7"/>
  <c r="E455" i="7" s="1"/>
  <c r="K457" i="7"/>
  <c r="K455" i="7" s="1"/>
  <c r="Q457" i="7"/>
  <c r="Q455" i="7" s="1"/>
  <c r="W457" i="7"/>
  <c r="W455" i="7" s="1"/>
  <c r="D462" i="7"/>
  <c r="D460" i="7" s="1"/>
  <c r="J462" i="7"/>
  <c r="J460" i="7" s="1"/>
  <c r="P462" i="7"/>
  <c r="P460" i="7" s="1"/>
  <c r="V462" i="7"/>
  <c r="V460" i="7" s="1"/>
  <c r="I467" i="7"/>
  <c r="I465" i="7" s="1"/>
  <c r="O467" i="7"/>
  <c r="O465" i="7" s="1"/>
  <c r="U467" i="7"/>
  <c r="U465" i="7" s="1"/>
  <c r="AA467" i="7"/>
  <c r="AA465" i="7" s="1"/>
  <c r="H472" i="7"/>
  <c r="H470" i="7" s="1"/>
  <c r="N472" i="7"/>
  <c r="N470" i="7" s="1"/>
  <c r="T472" i="7"/>
  <c r="T470" i="7" s="1"/>
  <c r="Z472" i="7"/>
  <c r="Z470" i="7" s="1"/>
  <c r="G477" i="7"/>
  <c r="G475" i="7" s="1"/>
  <c r="M477" i="7"/>
  <c r="M475" i="7" s="1"/>
  <c r="S477" i="7"/>
  <c r="S475" i="7" s="1"/>
  <c r="Y477" i="7"/>
  <c r="Y475" i="7" s="1"/>
  <c r="F486" i="7"/>
  <c r="F484" i="7" s="1"/>
  <c r="L486" i="7"/>
  <c r="L484" i="7" s="1"/>
  <c r="R486" i="7"/>
  <c r="R484" i="7" s="1"/>
  <c r="X486" i="7"/>
  <c r="X484" i="7" s="1"/>
  <c r="E491" i="7"/>
  <c r="E489" i="7" s="1"/>
  <c r="K491" i="7"/>
  <c r="K489" i="7" s="1"/>
  <c r="Q491" i="7"/>
  <c r="Q489" i="7" s="1"/>
  <c r="W491" i="7"/>
  <c r="W489" i="7" s="1"/>
  <c r="D496" i="7"/>
  <c r="D494" i="7" s="1"/>
  <c r="J496" i="7"/>
  <c r="J494" i="7" s="1"/>
  <c r="P496" i="7"/>
  <c r="P494" i="7" s="1"/>
  <c r="V496" i="7"/>
  <c r="V494" i="7" s="1"/>
  <c r="I501" i="7"/>
  <c r="I499" i="7" s="1"/>
  <c r="O501" i="7"/>
  <c r="O499" i="7" s="1"/>
  <c r="U501" i="7"/>
  <c r="U499" i="7" s="1"/>
  <c r="AA501" i="7"/>
  <c r="AA499" i="7" s="1"/>
  <c r="H506" i="7"/>
  <c r="H504" i="7" s="1"/>
  <c r="N506" i="7"/>
  <c r="N504" i="7" s="1"/>
  <c r="T506" i="7"/>
  <c r="T504" i="7" s="1"/>
  <c r="Z506" i="7"/>
  <c r="Z504" i="7" s="1"/>
  <c r="G511" i="7"/>
  <c r="G509" i="7" s="1"/>
  <c r="M511" i="7"/>
  <c r="M509" i="7" s="1"/>
  <c r="S511" i="7"/>
  <c r="S509" i="7" s="1"/>
  <c r="Y511" i="7"/>
  <c r="Y509" i="7" s="1"/>
  <c r="F516" i="7"/>
  <c r="F514" i="7" s="1"/>
  <c r="L516" i="7"/>
  <c r="L514" i="7" s="1"/>
  <c r="R516" i="7"/>
  <c r="R514" i="7" s="1"/>
  <c r="X516" i="7"/>
  <c r="X514" i="7" s="1"/>
  <c r="E521" i="7"/>
  <c r="E519" i="7" s="1"/>
  <c r="K521" i="7"/>
  <c r="K519" i="7" s="1"/>
  <c r="Q521" i="7"/>
  <c r="Q519" i="7" s="1"/>
  <c r="W521" i="7"/>
  <c r="W519" i="7" s="1"/>
  <c r="D526" i="7"/>
  <c r="D524" i="7" s="1"/>
  <c r="J526" i="7"/>
  <c r="J524" i="7" s="1"/>
  <c r="P526" i="7"/>
  <c r="P524" i="7" s="1"/>
  <c r="V526" i="7"/>
  <c r="V524" i="7" s="1"/>
  <c r="I531" i="7"/>
  <c r="I529" i="7" s="1"/>
  <c r="O531" i="7"/>
  <c r="O529" i="7" s="1"/>
  <c r="U531" i="7"/>
  <c r="U529" i="7" s="1"/>
  <c r="AA531" i="7"/>
  <c r="AA529" i="7" s="1"/>
  <c r="H536" i="7"/>
  <c r="H534" i="7" s="1"/>
  <c r="N536" i="7"/>
  <c r="N534" i="7" s="1"/>
  <c r="T536" i="7"/>
  <c r="T534" i="7" s="1"/>
  <c r="Z536" i="7"/>
  <c r="Z534" i="7" s="1"/>
  <c r="G541" i="7"/>
  <c r="G539" i="7" s="1"/>
  <c r="M541" i="7"/>
  <c r="M539" i="7" s="1"/>
  <c r="S541" i="7"/>
  <c r="S539" i="7" s="1"/>
  <c r="Y541" i="7"/>
  <c r="Y539" i="7" s="1"/>
  <c r="F546" i="7"/>
  <c r="F544" i="7" s="1"/>
  <c r="L546" i="7"/>
  <c r="L544" i="7" s="1"/>
  <c r="R546" i="7"/>
  <c r="R544" i="7" s="1"/>
  <c r="X546" i="7"/>
  <c r="X544" i="7" s="1"/>
  <c r="E551" i="7"/>
  <c r="E549" i="7" s="1"/>
  <c r="K551" i="7"/>
  <c r="K549" i="7" s="1"/>
  <c r="Q551" i="7"/>
  <c r="Q549" i="7" s="1"/>
  <c r="W551" i="7"/>
  <c r="W549" i="7" s="1"/>
  <c r="D556" i="7"/>
  <c r="D554" i="7" s="1"/>
  <c r="J556" i="7"/>
  <c r="J554" i="7" s="1"/>
  <c r="P556" i="7"/>
  <c r="P554" i="7" s="1"/>
  <c r="V556" i="7"/>
  <c r="V554" i="7" s="1"/>
  <c r="I561" i="7"/>
  <c r="I559" i="7" s="1"/>
  <c r="O561" i="7"/>
  <c r="O559" i="7" s="1"/>
  <c r="U561" i="7"/>
  <c r="U559" i="7" s="1"/>
  <c r="AA561" i="7"/>
  <c r="AA559" i="7" s="1"/>
  <c r="H566" i="7"/>
  <c r="H564" i="7" s="1"/>
  <c r="N566" i="7"/>
  <c r="N564" i="7" s="1"/>
  <c r="T566" i="7"/>
  <c r="T564" i="7" s="1"/>
  <c r="Z566" i="7"/>
  <c r="Z564" i="7" s="1"/>
  <c r="G571" i="7"/>
  <c r="G569" i="7" s="1"/>
  <c r="M571" i="7"/>
  <c r="M569" i="7" s="1"/>
  <c r="S571" i="7"/>
  <c r="S569" i="7" s="1"/>
  <c r="Y571" i="7"/>
  <c r="Y569" i="7" s="1"/>
  <c r="F576" i="7"/>
  <c r="F574" i="7" s="1"/>
  <c r="L576" i="7"/>
  <c r="L574" i="7" s="1"/>
  <c r="R576" i="7"/>
  <c r="R574" i="7" s="1"/>
  <c r="X576" i="7"/>
  <c r="X574" i="7" s="1"/>
  <c r="E581" i="7"/>
  <c r="E579" i="7" s="1"/>
  <c r="K581" i="7"/>
  <c r="K579" i="7" s="1"/>
  <c r="Q581" i="7"/>
  <c r="Q579" i="7" s="1"/>
  <c r="W581" i="7"/>
  <c r="W579" i="7" s="1"/>
  <c r="D586" i="7"/>
  <c r="D584" i="7" s="1"/>
  <c r="J586" i="7"/>
  <c r="J584" i="7" s="1"/>
  <c r="P586" i="7"/>
  <c r="P584" i="7" s="1"/>
  <c r="V586" i="7"/>
  <c r="V584" i="7" s="1"/>
  <c r="I591" i="7"/>
  <c r="I589" i="7" s="1"/>
  <c r="O591" i="7"/>
  <c r="O589" i="7" s="1"/>
  <c r="U591" i="7"/>
  <c r="U589" i="7" s="1"/>
  <c r="AA591" i="7"/>
  <c r="AA589" i="7" s="1"/>
  <c r="H596" i="7"/>
  <c r="H594" i="7" s="1"/>
  <c r="N596" i="7"/>
  <c r="N594" i="7" s="1"/>
  <c r="T596" i="7"/>
  <c r="T594" i="7" s="1"/>
  <c r="Z596" i="7"/>
  <c r="Z594" i="7" s="1"/>
  <c r="G601" i="7"/>
  <c r="G599" i="7" s="1"/>
  <c r="M601" i="7"/>
  <c r="M599" i="7" s="1"/>
  <c r="S601" i="7"/>
  <c r="S599" i="7" s="1"/>
  <c r="Y601" i="7"/>
  <c r="Y599" i="7" s="1"/>
  <c r="F606" i="7"/>
  <c r="F604" i="7" s="1"/>
  <c r="L606" i="7"/>
  <c r="L604" i="7" s="1"/>
  <c r="R606" i="7"/>
  <c r="R604" i="7" s="1"/>
  <c r="X606" i="7"/>
  <c r="X604" i="7" s="1"/>
  <c r="E611" i="7"/>
  <c r="E609" i="7" s="1"/>
  <c r="K611" i="7"/>
  <c r="K609" i="7" s="1"/>
  <c r="Q611" i="7"/>
  <c r="Q609" i="7" s="1"/>
  <c r="W611" i="7"/>
  <c r="W609" i="7" s="1"/>
  <c r="D616" i="7"/>
  <c r="D614" i="7" s="1"/>
  <c r="J616" i="7"/>
  <c r="J614" i="7" s="1"/>
  <c r="P616" i="7"/>
  <c r="P614" i="7" s="1"/>
  <c r="V616" i="7"/>
  <c r="V614" i="7" s="1"/>
  <c r="I621" i="7"/>
  <c r="I619" i="7" s="1"/>
  <c r="O621" i="7"/>
  <c r="O619" i="7" s="1"/>
  <c r="U621" i="7"/>
  <c r="U619" i="7" s="1"/>
  <c r="AA621" i="7"/>
  <c r="AA619" i="7" s="1"/>
  <c r="H626" i="7"/>
  <c r="H624" i="7" s="1"/>
  <c r="N626" i="7"/>
  <c r="N624" i="7" s="1"/>
  <c r="T626" i="7"/>
  <c r="T624" i="7" s="1"/>
  <c r="Z626" i="7"/>
  <c r="Z624" i="7" s="1"/>
  <c r="G631" i="7"/>
  <c r="G629" i="7" s="1"/>
  <c r="M631" i="7"/>
  <c r="M629" i="7" s="1"/>
  <c r="S631" i="7"/>
  <c r="S629" i="7" s="1"/>
  <c r="Y631" i="7"/>
  <c r="Y629" i="7" s="1"/>
  <c r="F636" i="7"/>
  <c r="F634" i="7" s="1"/>
  <c r="L636" i="7"/>
  <c r="L634" i="7" s="1"/>
  <c r="R636" i="7"/>
  <c r="R634" i="7" s="1"/>
  <c r="X636" i="7"/>
  <c r="X634" i="7" s="1"/>
  <c r="F10" i="8"/>
  <c r="L10" i="8"/>
  <c r="R10" i="8"/>
  <c r="R8" i="8" s="1"/>
  <c r="X10" i="8"/>
  <c r="X8" i="8" s="1"/>
  <c r="F12" i="8"/>
  <c r="L12" i="8"/>
  <c r="R12" i="8"/>
  <c r="X12" i="8"/>
  <c r="F13" i="8"/>
  <c r="L13" i="8"/>
  <c r="R13" i="8"/>
  <c r="X13" i="8"/>
  <c r="E16" i="8"/>
  <c r="K16" i="8"/>
  <c r="Q16" i="8"/>
  <c r="Q14" i="8" s="1"/>
  <c r="W16" i="8"/>
  <c r="W14" i="8" s="1"/>
  <c r="E18" i="8"/>
  <c r="K18" i="8"/>
  <c r="Q18" i="8"/>
  <c r="W18" i="8"/>
  <c r="E19" i="8"/>
  <c r="K19" i="8"/>
  <c r="Q19" i="8"/>
  <c r="W19" i="8"/>
  <c r="D22" i="8"/>
  <c r="J22" i="8"/>
  <c r="P22" i="8"/>
  <c r="P20" i="8" s="1"/>
  <c r="V22" i="8"/>
  <c r="V20" i="8" s="1"/>
  <c r="D24" i="8"/>
  <c r="J24" i="8"/>
  <c r="P24" i="8"/>
  <c r="V24" i="8"/>
  <c r="D25" i="8"/>
  <c r="J25" i="8"/>
  <c r="P25" i="8"/>
  <c r="V25" i="8"/>
  <c r="I28" i="8"/>
  <c r="O28" i="8"/>
  <c r="U28" i="8"/>
  <c r="U26" i="8" s="1"/>
  <c r="AA28" i="8"/>
  <c r="AA26" i="8" s="1"/>
  <c r="I30" i="8"/>
  <c r="O30" i="8"/>
  <c r="U30" i="8"/>
  <c r="AA30" i="8"/>
  <c r="I31" i="8"/>
  <c r="O31" i="8"/>
  <c r="U31" i="8"/>
  <c r="AA31" i="8"/>
  <c r="H34" i="8"/>
  <c r="N34" i="8"/>
  <c r="T34" i="8"/>
  <c r="T32" i="8" s="1"/>
  <c r="Z34" i="8"/>
  <c r="Z32" i="8" s="1"/>
  <c r="H36" i="8"/>
  <c r="N36" i="8"/>
  <c r="T36" i="8"/>
  <c r="Z36" i="8"/>
  <c r="H37" i="8"/>
  <c r="N37" i="8"/>
  <c r="T37" i="8"/>
  <c r="Z37" i="8"/>
  <c r="G40" i="8"/>
  <c r="M40" i="8"/>
  <c r="S40" i="8"/>
  <c r="S38" i="8" s="1"/>
  <c r="Y40" i="8"/>
  <c r="Y38" i="8" s="1"/>
  <c r="G42" i="8"/>
  <c r="M42" i="8"/>
  <c r="S42" i="8"/>
  <c r="Y42" i="8"/>
  <c r="G43" i="8"/>
  <c r="M43" i="8"/>
  <c r="S43" i="8"/>
  <c r="Y43" i="8"/>
  <c r="F46" i="8"/>
  <c r="L46" i="8"/>
  <c r="R46" i="8"/>
  <c r="R44" i="8" s="1"/>
  <c r="X46" i="8"/>
  <c r="X44" i="8" s="1"/>
  <c r="F48" i="8"/>
  <c r="L48" i="8"/>
  <c r="R48" i="8"/>
  <c r="X48" i="8"/>
  <c r="F49" i="8"/>
  <c r="L49" i="8"/>
  <c r="R49" i="8"/>
  <c r="X49" i="8"/>
  <c r="E52" i="8"/>
  <c r="K52" i="8"/>
  <c r="Q52" i="8"/>
  <c r="Q50" i="8" s="1"/>
  <c r="W52" i="8"/>
  <c r="W50" i="8" s="1"/>
  <c r="E54" i="8"/>
  <c r="K54" i="8"/>
  <c r="Q54" i="8"/>
  <c r="W54" i="8"/>
  <c r="E55" i="8"/>
  <c r="K55" i="8"/>
  <c r="Q55" i="8"/>
  <c r="W55" i="8"/>
  <c r="D58" i="8"/>
  <c r="J58" i="8"/>
  <c r="P58" i="8"/>
  <c r="P56" i="8" s="1"/>
  <c r="V58" i="8"/>
  <c r="V56" i="8" s="1"/>
  <c r="D60" i="8"/>
  <c r="J60" i="8"/>
  <c r="P60" i="8"/>
  <c r="V60" i="8"/>
  <c r="D61" i="8"/>
  <c r="J61" i="8"/>
  <c r="P61" i="8"/>
  <c r="V61" i="8"/>
  <c r="I64" i="8"/>
  <c r="O64" i="8"/>
  <c r="U64" i="8"/>
  <c r="U62" i="8" s="1"/>
  <c r="AA64" i="8"/>
  <c r="AA62" i="8" s="1"/>
  <c r="I66" i="8"/>
  <c r="O66" i="8"/>
  <c r="U66" i="8"/>
  <c r="AA66" i="8"/>
  <c r="I67" i="8"/>
  <c r="O67" i="8"/>
  <c r="U67" i="8"/>
  <c r="AA67" i="8"/>
  <c r="H70" i="8"/>
  <c r="N70" i="8"/>
  <c r="T70" i="8"/>
  <c r="T68" i="8" s="1"/>
  <c r="Z70" i="8"/>
  <c r="Z68" i="8" s="1"/>
  <c r="H72" i="8"/>
  <c r="N72" i="8"/>
  <c r="T72" i="8"/>
  <c r="Z72" i="8"/>
  <c r="H73" i="8"/>
  <c r="N73" i="8"/>
  <c r="T73" i="8"/>
  <c r="Z73" i="8"/>
  <c r="G76" i="8"/>
  <c r="M76" i="8"/>
  <c r="S76" i="8"/>
  <c r="S74" i="8" s="1"/>
  <c r="Y76" i="8"/>
  <c r="Y74" i="8" s="1"/>
  <c r="G78" i="8"/>
  <c r="M78" i="8"/>
  <c r="S78" i="8"/>
  <c r="Y78" i="8"/>
  <c r="G79" i="8"/>
  <c r="M79" i="8"/>
  <c r="S79" i="8"/>
  <c r="Y79" i="8"/>
  <c r="F82" i="8"/>
  <c r="L82" i="8"/>
  <c r="R82" i="8"/>
  <c r="R80" i="8" s="1"/>
  <c r="X82" i="8"/>
  <c r="X80" i="8" s="1"/>
  <c r="F84" i="8"/>
  <c r="L84" i="8"/>
  <c r="R84" i="8"/>
  <c r="X84" i="8"/>
  <c r="F85" i="8"/>
  <c r="L85" i="8"/>
  <c r="R85" i="8"/>
  <c r="X85" i="8"/>
  <c r="E88" i="8"/>
  <c r="K88" i="8"/>
  <c r="Q88" i="8"/>
  <c r="Q86" i="8" s="1"/>
  <c r="W88" i="8"/>
  <c r="W86" i="8" s="1"/>
  <c r="E90" i="8"/>
  <c r="K90" i="8"/>
  <c r="Q90" i="8"/>
  <c r="W90" i="8"/>
  <c r="E91" i="8"/>
  <c r="K91" i="8"/>
  <c r="Q91" i="8"/>
  <c r="W91" i="8"/>
  <c r="D94" i="8"/>
  <c r="J94" i="8"/>
  <c r="P94" i="8"/>
  <c r="P92" i="8" s="1"/>
  <c r="V94" i="8"/>
  <c r="V92" i="8" s="1"/>
  <c r="D96" i="8"/>
  <c r="J96" i="8"/>
  <c r="P96" i="8"/>
  <c r="V96" i="8"/>
  <c r="D97" i="8"/>
  <c r="J97" i="8"/>
  <c r="P97" i="8"/>
  <c r="V97" i="8"/>
  <c r="I100" i="8"/>
  <c r="O100" i="8"/>
  <c r="U100" i="8"/>
  <c r="U98" i="8" s="1"/>
  <c r="AA100" i="8"/>
  <c r="AA98" i="8" s="1"/>
  <c r="I102" i="8"/>
  <c r="O102" i="8"/>
  <c r="U102" i="8"/>
  <c r="AA102" i="8"/>
  <c r="I103" i="8"/>
  <c r="O103" i="8"/>
  <c r="U103" i="8"/>
  <c r="AA103" i="8"/>
  <c r="H106" i="8"/>
  <c r="N106" i="8"/>
  <c r="T106" i="8"/>
  <c r="T104" i="8" s="1"/>
  <c r="Z106" i="8"/>
  <c r="Z104" i="8" s="1"/>
  <c r="H108" i="8"/>
  <c r="N108" i="8"/>
  <c r="T108" i="8"/>
  <c r="Z108" i="8"/>
  <c r="H109" i="8"/>
  <c r="N109" i="8"/>
  <c r="T109" i="8"/>
  <c r="Z109" i="8"/>
  <c r="G112" i="8"/>
  <c r="M112" i="8"/>
  <c r="S112" i="8"/>
  <c r="S110" i="8" s="1"/>
  <c r="Y112" i="8"/>
  <c r="Y110" i="8" s="1"/>
  <c r="G114" i="8"/>
  <c r="M114" i="8"/>
  <c r="S114" i="8"/>
  <c r="Y114" i="8"/>
  <c r="G115" i="8"/>
  <c r="M115" i="8"/>
  <c r="S115" i="8"/>
  <c r="Y115" i="8"/>
  <c r="F118" i="8"/>
  <c r="L118" i="8"/>
  <c r="R118" i="8"/>
  <c r="R116" i="8" s="1"/>
  <c r="X118" i="8"/>
  <c r="X116" i="8" s="1"/>
  <c r="F120" i="8"/>
  <c r="L120" i="8"/>
  <c r="R120" i="8"/>
  <c r="X120" i="8"/>
  <c r="F121" i="8"/>
  <c r="L121" i="8"/>
  <c r="R121" i="8"/>
  <c r="X121" i="8"/>
  <c r="E124" i="8"/>
  <c r="K124" i="8"/>
  <c r="Q124" i="8"/>
  <c r="Q122" i="8" s="1"/>
  <c r="W124" i="8"/>
  <c r="W122" i="8" s="1"/>
  <c r="E126" i="8"/>
  <c r="K126" i="8"/>
  <c r="Q126" i="8"/>
  <c r="W126" i="8"/>
  <c r="E127" i="8"/>
  <c r="K127" i="8"/>
  <c r="Q127" i="8"/>
  <c r="W127" i="8"/>
  <c r="D130" i="8"/>
  <c r="J130" i="8"/>
  <c r="P130" i="8"/>
  <c r="P128" i="8" s="1"/>
  <c r="V130" i="8"/>
  <c r="V128" i="8" s="1"/>
  <c r="D132" i="8"/>
  <c r="J132" i="8"/>
  <c r="P132" i="8"/>
  <c r="V132" i="8"/>
  <c r="D133" i="8"/>
  <c r="J133" i="8"/>
  <c r="P133" i="8"/>
  <c r="V133" i="8"/>
  <c r="I136" i="8"/>
  <c r="O136" i="8"/>
  <c r="U136" i="8"/>
  <c r="U134" i="8" s="1"/>
  <c r="AA136" i="8"/>
  <c r="AA134" i="8" s="1"/>
  <c r="I138" i="8"/>
  <c r="O138" i="8"/>
  <c r="U138" i="8"/>
  <c r="AA138" i="8"/>
  <c r="I139" i="8"/>
  <c r="O139" i="8"/>
  <c r="U139" i="8"/>
  <c r="AA139" i="8"/>
  <c r="H142" i="8"/>
  <c r="N142" i="8"/>
  <c r="T142" i="8"/>
  <c r="T140" i="8" s="1"/>
  <c r="Z142" i="8"/>
  <c r="Z140" i="8" s="1"/>
  <c r="H144" i="8"/>
  <c r="N144" i="8"/>
  <c r="T144" i="8"/>
  <c r="Z144" i="8"/>
  <c r="H145" i="8"/>
  <c r="N145" i="8"/>
  <c r="T145" i="8"/>
  <c r="Z145" i="8"/>
  <c r="G148" i="8"/>
  <c r="M148" i="8"/>
  <c r="S148" i="8"/>
  <c r="S146" i="8" s="1"/>
  <c r="Y148" i="8"/>
  <c r="Y146" i="8" s="1"/>
  <c r="G150" i="8"/>
  <c r="M150" i="8"/>
  <c r="S150" i="8"/>
  <c r="Y150" i="8"/>
  <c r="G151" i="8"/>
  <c r="M151" i="8"/>
  <c r="S151" i="8"/>
  <c r="Y151" i="8"/>
  <c r="F154" i="8"/>
  <c r="L154" i="8"/>
  <c r="R154" i="8"/>
  <c r="R152" i="8" s="1"/>
  <c r="X154" i="8"/>
  <c r="X152" i="8" s="1"/>
  <c r="F156" i="8"/>
  <c r="L156" i="8"/>
  <c r="R156" i="8"/>
  <c r="X156" i="8"/>
  <c r="F157" i="8"/>
  <c r="L157" i="8"/>
  <c r="R157" i="8"/>
  <c r="X157" i="8"/>
  <c r="E160" i="8"/>
  <c r="K160" i="8"/>
  <c r="Q160" i="8"/>
  <c r="Q158" i="8" s="1"/>
  <c r="W160" i="8"/>
  <c r="W158" i="8" s="1"/>
  <c r="E162" i="8"/>
  <c r="K162" i="8"/>
  <c r="Q162" i="8"/>
  <c r="W162" i="8"/>
  <c r="E163" i="8"/>
  <c r="K163" i="8"/>
  <c r="Q163" i="8"/>
  <c r="W163" i="8"/>
  <c r="D166" i="8"/>
  <c r="J166" i="8"/>
  <c r="P166" i="8"/>
  <c r="P164" i="8" s="1"/>
  <c r="V166" i="8"/>
  <c r="V164" i="8" s="1"/>
  <c r="D168" i="8"/>
  <c r="J168" i="8"/>
  <c r="P168" i="8"/>
  <c r="V168" i="8"/>
  <c r="D169" i="8"/>
  <c r="J169" i="8"/>
  <c r="P169" i="8"/>
  <c r="V169" i="8"/>
  <c r="I172" i="8"/>
  <c r="O172" i="8"/>
  <c r="U172" i="8"/>
  <c r="U170" i="8" s="1"/>
  <c r="AA172" i="8"/>
  <c r="AA170" i="8" s="1"/>
  <c r="I174" i="8"/>
  <c r="O174" i="8"/>
  <c r="U174" i="8"/>
  <c r="AA174" i="8"/>
  <c r="I175" i="8"/>
  <c r="O175" i="8"/>
  <c r="U175" i="8"/>
  <c r="AA175" i="8"/>
  <c r="H178" i="8"/>
  <c r="N178" i="8"/>
  <c r="T178" i="8"/>
  <c r="T176" i="8" s="1"/>
  <c r="Z178" i="8"/>
  <c r="Z176" i="8" s="1"/>
  <c r="H180" i="8"/>
  <c r="N180" i="8"/>
  <c r="T180" i="8"/>
  <c r="Z180" i="8"/>
  <c r="H181" i="8"/>
  <c r="N181" i="8"/>
  <c r="T181" i="8"/>
  <c r="Z181" i="8"/>
  <c r="G184" i="8"/>
  <c r="M184" i="8"/>
  <c r="S184" i="8"/>
  <c r="S182" i="8" s="1"/>
  <c r="Y184" i="8"/>
  <c r="Y182" i="8" s="1"/>
  <c r="G186" i="8"/>
  <c r="M186" i="8"/>
  <c r="S186" i="8"/>
  <c r="Y186" i="8"/>
  <c r="G187" i="8"/>
  <c r="M187" i="8"/>
  <c r="S187" i="8"/>
  <c r="Y187" i="8"/>
  <c r="F190" i="8"/>
  <c r="L190" i="8"/>
  <c r="R190" i="8"/>
  <c r="R188" i="8" s="1"/>
  <c r="X190" i="8"/>
  <c r="X188" i="8" s="1"/>
  <c r="F192" i="8"/>
  <c r="L192" i="8"/>
  <c r="R192" i="8"/>
  <c r="X192" i="8"/>
  <c r="F193" i="8"/>
  <c r="L193" i="8"/>
  <c r="R193" i="8"/>
  <c r="X193" i="8"/>
  <c r="F9" i="10"/>
  <c r="L9" i="10"/>
  <c r="R9" i="10"/>
  <c r="X9" i="10"/>
  <c r="X7" i="10" s="1"/>
  <c r="F11" i="10"/>
  <c r="L11" i="10"/>
  <c r="R11" i="10"/>
  <c r="X11" i="10"/>
  <c r="E14" i="10"/>
  <c r="K14" i="10"/>
  <c r="K12" i="10" s="1"/>
  <c r="Q14" i="10"/>
  <c r="W14" i="10"/>
  <c r="E16" i="10"/>
  <c r="K16" i="10"/>
  <c r="Q16" i="10"/>
  <c r="W16" i="10"/>
  <c r="D19" i="10"/>
  <c r="J19" i="10"/>
  <c r="P19" i="10"/>
  <c r="V19" i="10"/>
  <c r="D21" i="10"/>
  <c r="J21" i="10"/>
  <c r="P21" i="10"/>
  <c r="V21" i="10"/>
  <c r="I24" i="10"/>
  <c r="O24" i="10"/>
  <c r="U24" i="10"/>
  <c r="AA24" i="10"/>
  <c r="AA22" i="10" s="1"/>
  <c r="I26" i="10"/>
  <c r="O26" i="10"/>
  <c r="U26" i="10"/>
  <c r="AA26" i="10"/>
  <c r="H29" i="10"/>
  <c r="N29" i="10"/>
  <c r="N27" i="10" s="1"/>
  <c r="T29" i="10"/>
  <c r="Z29" i="10"/>
  <c r="H31" i="10"/>
  <c r="N31" i="10"/>
  <c r="T31" i="10"/>
  <c r="Z31" i="10"/>
  <c r="G34" i="10"/>
  <c r="M34" i="10"/>
  <c r="S34" i="10"/>
  <c r="Y34" i="10"/>
  <c r="G36" i="10"/>
  <c r="M36" i="10"/>
  <c r="S36" i="10"/>
  <c r="Y36" i="10"/>
  <c r="F39" i="10"/>
  <c r="L39" i="10"/>
  <c r="R39" i="10"/>
  <c r="X39" i="10"/>
  <c r="X37" i="10" s="1"/>
  <c r="F41" i="10"/>
  <c r="L41" i="10"/>
  <c r="R41" i="10"/>
  <c r="X41" i="10"/>
  <c r="E44" i="10"/>
  <c r="K44" i="10"/>
  <c r="K42" i="10" s="1"/>
  <c r="Q44" i="10"/>
  <c r="W44" i="10"/>
  <c r="E46" i="10"/>
  <c r="K46" i="10"/>
  <c r="Q46" i="10"/>
  <c r="W46" i="10"/>
  <c r="D49" i="10"/>
  <c r="J49" i="10"/>
  <c r="P49" i="10"/>
  <c r="V49" i="10"/>
  <c r="D51" i="10"/>
  <c r="J51" i="10"/>
  <c r="P51" i="10"/>
  <c r="V51" i="10"/>
  <c r="I54" i="10"/>
  <c r="O54" i="10"/>
  <c r="U54" i="10"/>
  <c r="AA54" i="10"/>
  <c r="AA52" i="10" s="1"/>
  <c r="I56" i="10"/>
  <c r="O56" i="10"/>
  <c r="U56" i="10"/>
  <c r="AA56" i="10"/>
  <c r="H59" i="10"/>
  <c r="N59" i="10"/>
  <c r="N57" i="10" s="1"/>
  <c r="T59" i="10"/>
  <c r="Z59" i="10"/>
  <c r="H61" i="10"/>
  <c r="N61" i="10"/>
  <c r="T61" i="10"/>
  <c r="Z61" i="10"/>
  <c r="G64" i="10"/>
  <c r="M64" i="10"/>
  <c r="S64" i="10"/>
  <c r="Y64" i="10"/>
  <c r="G66" i="10"/>
  <c r="M66" i="10"/>
  <c r="S66" i="10"/>
  <c r="Y66" i="10"/>
  <c r="F69" i="10"/>
  <c r="F67" i="10" s="1"/>
  <c r="L69" i="10"/>
  <c r="R69" i="10"/>
  <c r="X69" i="10"/>
  <c r="X67" i="10" s="1"/>
  <c r="F71" i="10"/>
  <c r="L71" i="10"/>
  <c r="R71" i="10"/>
  <c r="X71" i="10"/>
  <c r="E74" i="10"/>
  <c r="K74" i="10"/>
  <c r="K72" i="10" s="1"/>
  <c r="Q74" i="10"/>
  <c r="W74" i="10"/>
  <c r="E76" i="10"/>
  <c r="K76" i="10"/>
  <c r="Q76" i="10"/>
  <c r="W76" i="10"/>
  <c r="D79" i="10"/>
  <c r="J79" i="10"/>
  <c r="P79" i="10"/>
  <c r="P77" i="10" s="1"/>
  <c r="V79" i="10"/>
  <c r="D81" i="10"/>
  <c r="J81" i="10"/>
  <c r="P81" i="10"/>
  <c r="V81" i="10"/>
  <c r="I84" i="10"/>
  <c r="I82" i="10" s="1"/>
  <c r="O84" i="10"/>
  <c r="U84" i="10"/>
  <c r="AA84" i="10"/>
  <c r="AA82" i="10" s="1"/>
  <c r="I86" i="10"/>
  <c r="O86" i="10"/>
  <c r="U86" i="10"/>
  <c r="AA86" i="10"/>
  <c r="H89" i="10"/>
  <c r="N89" i="10"/>
  <c r="N87" i="10" s="1"/>
  <c r="T89" i="10"/>
  <c r="Z89" i="10"/>
  <c r="H91" i="10"/>
  <c r="N91" i="10"/>
  <c r="T91" i="10"/>
  <c r="Z91" i="10"/>
  <c r="G94" i="10"/>
  <c r="M94" i="10"/>
  <c r="S94" i="10"/>
  <c r="S92" i="10" s="1"/>
  <c r="Y94" i="10"/>
  <c r="G96" i="10"/>
  <c r="M96" i="10"/>
  <c r="S96" i="10"/>
  <c r="Y96" i="10"/>
  <c r="F99" i="10"/>
  <c r="F97" i="10" s="1"/>
  <c r="L99" i="10"/>
  <c r="R99" i="10"/>
  <c r="X99" i="10"/>
  <c r="X97" i="10" s="1"/>
  <c r="F101" i="10"/>
  <c r="L101" i="10"/>
  <c r="R101" i="10"/>
  <c r="X101" i="10"/>
  <c r="E104" i="10"/>
  <c r="K104" i="10"/>
  <c r="K102" i="10" s="1"/>
  <c r="Q104" i="10"/>
  <c r="W104" i="10"/>
  <c r="E106" i="10"/>
  <c r="K106" i="10"/>
  <c r="Q106" i="10"/>
  <c r="W106" i="10"/>
  <c r="D109" i="10"/>
  <c r="J109" i="10"/>
  <c r="P109" i="10"/>
  <c r="P107" i="10" s="1"/>
  <c r="V109" i="10"/>
  <c r="D111" i="10"/>
  <c r="J111" i="10"/>
  <c r="P111" i="10"/>
  <c r="V111" i="10"/>
  <c r="I114" i="10"/>
  <c r="I112" i="10" s="1"/>
  <c r="O114" i="10"/>
  <c r="U114" i="10"/>
  <c r="AA114" i="10"/>
  <c r="AA112" i="10" s="1"/>
  <c r="I116" i="10"/>
  <c r="O116" i="10"/>
  <c r="U116" i="10"/>
  <c r="AA116" i="10"/>
  <c r="H119" i="10"/>
  <c r="H117" i="10" s="1"/>
  <c r="N119" i="10"/>
  <c r="N117" i="10" s="1"/>
  <c r="T119" i="10"/>
  <c r="Z119" i="10"/>
  <c r="Z117" i="10" s="1"/>
  <c r="I121" i="10"/>
  <c r="P121" i="10"/>
  <c r="W121" i="10"/>
  <c r="F124" i="10"/>
  <c r="F122" i="10" s="1"/>
  <c r="X124" i="10"/>
  <c r="X122" i="10" s="1"/>
  <c r="I168" i="7"/>
  <c r="I166" i="7" s="1"/>
  <c r="O168" i="7"/>
  <c r="O166" i="7" s="1"/>
  <c r="U168" i="7"/>
  <c r="U166" i="7" s="1"/>
  <c r="AA168" i="7"/>
  <c r="AA166" i="7" s="1"/>
  <c r="H173" i="7"/>
  <c r="H171" i="7" s="1"/>
  <c r="N173" i="7"/>
  <c r="N171" i="7" s="1"/>
  <c r="T173" i="7"/>
  <c r="T171" i="7" s="1"/>
  <c r="Z173" i="7"/>
  <c r="Z171" i="7" s="1"/>
  <c r="G178" i="7"/>
  <c r="G176" i="7" s="1"/>
  <c r="M178" i="7"/>
  <c r="M176" i="7" s="1"/>
  <c r="S178" i="7"/>
  <c r="S176" i="7" s="1"/>
  <c r="Y178" i="7"/>
  <c r="Y176" i="7" s="1"/>
  <c r="F183" i="7"/>
  <c r="F181" i="7" s="1"/>
  <c r="L183" i="7"/>
  <c r="L181" i="7" s="1"/>
  <c r="R183" i="7"/>
  <c r="R181" i="7" s="1"/>
  <c r="X183" i="7"/>
  <c r="X181" i="7" s="1"/>
  <c r="E188" i="7"/>
  <c r="E186" i="7" s="1"/>
  <c r="K188" i="7"/>
  <c r="K186" i="7" s="1"/>
  <c r="Q188" i="7"/>
  <c r="Q186" i="7" s="1"/>
  <c r="W188" i="7"/>
  <c r="W186" i="7" s="1"/>
  <c r="D193" i="7"/>
  <c r="D191" i="7" s="1"/>
  <c r="J193" i="7"/>
  <c r="J191" i="7" s="1"/>
  <c r="P193" i="7"/>
  <c r="P191" i="7" s="1"/>
  <c r="V193" i="7"/>
  <c r="V191" i="7" s="1"/>
  <c r="I198" i="7"/>
  <c r="I196" i="7" s="1"/>
  <c r="O198" i="7"/>
  <c r="O196" i="7" s="1"/>
  <c r="U198" i="7"/>
  <c r="U196" i="7" s="1"/>
  <c r="AA198" i="7"/>
  <c r="AA196" i="7" s="1"/>
  <c r="H203" i="7"/>
  <c r="H201" i="7" s="1"/>
  <c r="N203" i="7"/>
  <c r="N201" i="7" s="1"/>
  <c r="T203" i="7"/>
  <c r="T201" i="7" s="1"/>
  <c r="Z203" i="7"/>
  <c r="Z201" i="7" s="1"/>
  <c r="G208" i="7"/>
  <c r="G206" i="7" s="1"/>
  <c r="M208" i="7"/>
  <c r="M206" i="7" s="1"/>
  <c r="S208" i="7"/>
  <c r="S206" i="7" s="1"/>
  <c r="Y208" i="7"/>
  <c r="Y206" i="7" s="1"/>
  <c r="F213" i="7"/>
  <c r="F211" i="7" s="1"/>
  <c r="L213" i="7"/>
  <c r="L211" i="7" s="1"/>
  <c r="R213" i="7"/>
  <c r="R211" i="7" s="1"/>
  <c r="X213" i="7"/>
  <c r="X211" i="7" s="1"/>
  <c r="E218" i="7"/>
  <c r="E216" i="7" s="1"/>
  <c r="K218" i="7"/>
  <c r="K216" i="7" s="1"/>
  <c r="Q218" i="7"/>
  <c r="Q216" i="7" s="1"/>
  <c r="W218" i="7"/>
  <c r="W216" i="7" s="1"/>
  <c r="D223" i="7"/>
  <c r="D221" i="7" s="1"/>
  <c r="J223" i="7"/>
  <c r="J221" i="7" s="1"/>
  <c r="P223" i="7"/>
  <c r="P221" i="7" s="1"/>
  <c r="V223" i="7"/>
  <c r="V221" i="7" s="1"/>
  <c r="I228" i="7"/>
  <c r="I226" i="7" s="1"/>
  <c r="O228" i="7"/>
  <c r="O226" i="7" s="1"/>
  <c r="U228" i="7"/>
  <c r="U226" i="7" s="1"/>
  <c r="AA228" i="7"/>
  <c r="AA226" i="7" s="1"/>
  <c r="H233" i="7"/>
  <c r="H231" i="7" s="1"/>
  <c r="N233" i="7"/>
  <c r="N231" i="7" s="1"/>
  <c r="T233" i="7"/>
  <c r="T231" i="7" s="1"/>
  <c r="Z233" i="7"/>
  <c r="Z231" i="7" s="1"/>
  <c r="G238" i="7"/>
  <c r="G236" i="7" s="1"/>
  <c r="M238" i="7"/>
  <c r="M236" i="7" s="1"/>
  <c r="S238" i="7"/>
  <c r="S236" i="7" s="1"/>
  <c r="Y238" i="7"/>
  <c r="Y236" i="7" s="1"/>
  <c r="F243" i="7"/>
  <c r="F241" i="7" s="1"/>
  <c r="L243" i="7"/>
  <c r="L241" i="7" s="1"/>
  <c r="R243" i="7"/>
  <c r="R241" i="7" s="1"/>
  <c r="X243" i="7"/>
  <c r="X241" i="7" s="1"/>
  <c r="E248" i="7"/>
  <c r="E246" i="7" s="1"/>
  <c r="K248" i="7"/>
  <c r="K246" i="7" s="1"/>
  <c r="Q248" i="7"/>
  <c r="Q246" i="7" s="1"/>
  <c r="W248" i="7"/>
  <c r="W246" i="7" s="1"/>
  <c r="D253" i="7"/>
  <c r="D251" i="7" s="1"/>
  <c r="J253" i="7"/>
  <c r="J251" i="7" s="1"/>
  <c r="P253" i="7"/>
  <c r="P251" i="7" s="1"/>
  <c r="V253" i="7"/>
  <c r="V251" i="7" s="1"/>
  <c r="I258" i="7"/>
  <c r="I256" i="7" s="1"/>
  <c r="O258" i="7"/>
  <c r="O256" i="7" s="1"/>
  <c r="U258" i="7"/>
  <c r="U256" i="7" s="1"/>
  <c r="AA258" i="7"/>
  <c r="AA256" i="7" s="1"/>
  <c r="H263" i="7"/>
  <c r="H261" i="7" s="1"/>
  <c r="N263" i="7"/>
  <c r="N261" i="7" s="1"/>
  <c r="T263" i="7"/>
  <c r="T261" i="7" s="1"/>
  <c r="Z263" i="7"/>
  <c r="Z261" i="7" s="1"/>
  <c r="G268" i="7"/>
  <c r="G266" i="7" s="1"/>
  <c r="M268" i="7"/>
  <c r="M266" i="7" s="1"/>
  <c r="S268" i="7"/>
  <c r="S266" i="7" s="1"/>
  <c r="Y268" i="7"/>
  <c r="Y266" i="7" s="1"/>
  <c r="F273" i="7"/>
  <c r="F271" i="7" s="1"/>
  <c r="L273" i="7"/>
  <c r="L271" i="7" s="1"/>
  <c r="R273" i="7"/>
  <c r="R271" i="7" s="1"/>
  <c r="X273" i="7"/>
  <c r="X271" i="7" s="1"/>
  <c r="E278" i="7"/>
  <c r="E276" i="7" s="1"/>
  <c r="K278" i="7"/>
  <c r="K276" i="7" s="1"/>
  <c r="Q278" i="7"/>
  <c r="Q276" i="7" s="1"/>
  <c r="W278" i="7"/>
  <c r="W276" i="7" s="1"/>
  <c r="D283" i="7"/>
  <c r="D281" i="7" s="1"/>
  <c r="J283" i="7"/>
  <c r="J281" i="7" s="1"/>
  <c r="P283" i="7"/>
  <c r="P281" i="7" s="1"/>
  <c r="V283" i="7"/>
  <c r="V281" i="7" s="1"/>
  <c r="I288" i="7"/>
  <c r="I286" i="7" s="1"/>
  <c r="O288" i="7"/>
  <c r="O286" i="7" s="1"/>
  <c r="U288" i="7"/>
  <c r="U286" i="7" s="1"/>
  <c r="AA288" i="7"/>
  <c r="AA286" i="7" s="1"/>
  <c r="H293" i="7"/>
  <c r="H291" i="7" s="1"/>
  <c r="N293" i="7"/>
  <c r="N291" i="7" s="1"/>
  <c r="T293" i="7"/>
  <c r="T291" i="7" s="1"/>
  <c r="Z293" i="7"/>
  <c r="Z291" i="7" s="1"/>
  <c r="G298" i="7"/>
  <c r="G296" i="7" s="1"/>
  <c r="M298" i="7"/>
  <c r="M296" i="7" s="1"/>
  <c r="S298" i="7"/>
  <c r="S296" i="7" s="1"/>
  <c r="Y298" i="7"/>
  <c r="Y296" i="7" s="1"/>
  <c r="F303" i="7"/>
  <c r="F301" i="7" s="1"/>
  <c r="L303" i="7"/>
  <c r="L301" i="7" s="1"/>
  <c r="R303" i="7"/>
  <c r="R301" i="7" s="1"/>
  <c r="X303" i="7"/>
  <c r="X301" i="7" s="1"/>
  <c r="E308" i="7"/>
  <c r="E306" i="7" s="1"/>
  <c r="K308" i="7"/>
  <c r="K306" i="7" s="1"/>
  <c r="Q308" i="7"/>
  <c r="Q306" i="7" s="1"/>
  <c r="W308" i="7"/>
  <c r="W306" i="7" s="1"/>
  <c r="D313" i="7"/>
  <c r="D311" i="7" s="1"/>
  <c r="J313" i="7"/>
  <c r="J311" i="7" s="1"/>
  <c r="P313" i="7"/>
  <c r="P311" i="7" s="1"/>
  <c r="V313" i="7"/>
  <c r="V311" i="7" s="1"/>
  <c r="I318" i="7"/>
  <c r="I316" i="7" s="1"/>
  <c r="O318" i="7"/>
  <c r="O316" i="7" s="1"/>
  <c r="U318" i="7"/>
  <c r="U316" i="7" s="1"/>
  <c r="AA318" i="7"/>
  <c r="AA316" i="7" s="1"/>
  <c r="H327" i="7"/>
  <c r="H325" i="7" s="1"/>
  <c r="N327" i="7"/>
  <c r="N325" i="7" s="1"/>
  <c r="T327" i="7"/>
  <c r="T325" i="7" s="1"/>
  <c r="Z327" i="7"/>
  <c r="Z325" i="7" s="1"/>
  <c r="G332" i="7"/>
  <c r="G330" i="7" s="1"/>
  <c r="M332" i="7"/>
  <c r="M330" i="7" s="1"/>
  <c r="S332" i="7"/>
  <c r="S330" i="7" s="1"/>
  <c r="Y332" i="7"/>
  <c r="Y330" i="7" s="1"/>
  <c r="F337" i="7"/>
  <c r="F335" i="7" s="1"/>
  <c r="L337" i="7"/>
  <c r="L335" i="7" s="1"/>
  <c r="R337" i="7"/>
  <c r="R335" i="7" s="1"/>
  <c r="X337" i="7"/>
  <c r="X335" i="7" s="1"/>
  <c r="E342" i="7"/>
  <c r="E340" i="7" s="1"/>
  <c r="K342" i="7"/>
  <c r="K340" i="7" s="1"/>
  <c r="Q342" i="7"/>
  <c r="Q340" i="7" s="1"/>
  <c r="W342" i="7"/>
  <c r="W340" i="7" s="1"/>
  <c r="D347" i="7"/>
  <c r="D345" i="7" s="1"/>
  <c r="J347" i="7"/>
  <c r="J345" i="7" s="1"/>
  <c r="P347" i="7"/>
  <c r="P345" i="7" s="1"/>
  <c r="V347" i="7"/>
  <c r="V345" i="7" s="1"/>
  <c r="I352" i="7"/>
  <c r="I350" i="7" s="1"/>
  <c r="O352" i="7"/>
  <c r="O350" i="7" s="1"/>
  <c r="U352" i="7"/>
  <c r="U350" i="7" s="1"/>
  <c r="AA352" i="7"/>
  <c r="AA350" i="7" s="1"/>
  <c r="H357" i="7"/>
  <c r="H355" i="7" s="1"/>
  <c r="N357" i="7"/>
  <c r="N355" i="7" s="1"/>
  <c r="T357" i="7"/>
  <c r="T355" i="7" s="1"/>
  <c r="Z357" i="7"/>
  <c r="Z355" i="7" s="1"/>
  <c r="G362" i="7"/>
  <c r="G360" i="7" s="1"/>
  <c r="M362" i="7"/>
  <c r="M360" i="7" s="1"/>
  <c r="S362" i="7"/>
  <c r="S360" i="7" s="1"/>
  <c r="Y362" i="7"/>
  <c r="Y360" i="7" s="1"/>
  <c r="F367" i="7"/>
  <c r="F365" i="7" s="1"/>
  <c r="L367" i="7"/>
  <c r="L365" i="7" s="1"/>
  <c r="R367" i="7"/>
  <c r="R365" i="7" s="1"/>
  <c r="X367" i="7"/>
  <c r="X365" i="7" s="1"/>
  <c r="E372" i="7"/>
  <c r="E370" i="7" s="1"/>
  <c r="K372" i="7"/>
  <c r="K370" i="7" s="1"/>
  <c r="Q372" i="7"/>
  <c r="Q370" i="7" s="1"/>
  <c r="W372" i="7"/>
  <c r="W370" i="7" s="1"/>
  <c r="D377" i="7"/>
  <c r="D375" i="7" s="1"/>
  <c r="J377" i="7"/>
  <c r="J375" i="7" s="1"/>
  <c r="P377" i="7"/>
  <c r="P375" i="7" s="1"/>
  <c r="V377" i="7"/>
  <c r="V375" i="7" s="1"/>
  <c r="I382" i="7"/>
  <c r="I380" i="7" s="1"/>
  <c r="O382" i="7"/>
  <c r="O380" i="7" s="1"/>
  <c r="U382" i="7"/>
  <c r="U380" i="7" s="1"/>
  <c r="AA382" i="7"/>
  <c r="AA380" i="7" s="1"/>
  <c r="H387" i="7"/>
  <c r="H385" i="7" s="1"/>
  <c r="N387" i="7"/>
  <c r="N385" i="7" s="1"/>
  <c r="T387" i="7"/>
  <c r="T385" i="7" s="1"/>
  <c r="Z387" i="7"/>
  <c r="Z385" i="7" s="1"/>
  <c r="G392" i="7"/>
  <c r="G390" i="7" s="1"/>
  <c r="M392" i="7"/>
  <c r="M390" i="7" s="1"/>
  <c r="S392" i="7"/>
  <c r="S390" i="7" s="1"/>
  <c r="Y392" i="7"/>
  <c r="Y390" i="7" s="1"/>
  <c r="F397" i="7"/>
  <c r="F395" i="7" s="1"/>
  <c r="L397" i="7"/>
  <c r="L395" i="7" s="1"/>
  <c r="R397" i="7"/>
  <c r="R395" i="7" s="1"/>
  <c r="X397" i="7"/>
  <c r="X395" i="7" s="1"/>
  <c r="E402" i="7"/>
  <c r="E400" i="7" s="1"/>
  <c r="K402" i="7"/>
  <c r="K400" i="7" s="1"/>
  <c r="Q402" i="7"/>
  <c r="Q400" i="7" s="1"/>
  <c r="W402" i="7"/>
  <c r="W400" i="7" s="1"/>
  <c r="D407" i="7"/>
  <c r="D405" i="7" s="1"/>
  <c r="J407" i="7"/>
  <c r="J405" i="7" s="1"/>
  <c r="P407" i="7"/>
  <c r="P405" i="7" s="1"/>
  <c r="V407" i="7"/>
  <c r="V405" i="7" s="1"/>
  <c r="I412" i="7"/>
  <c r="I410" i="7" s="1"/>
  <c r="O412" i="7"/>
  <c r="O410" i="7" s="1"/>
  <c r="U412" i="7"/>
  <c r="U410" i="7" s="1"/>
  <c r="AA412" i="7"/>
  <c r="AA410" i="7" s="1"/>
  <c r="H417" i="7"/>
  <c r="H415" i="7" s="1"/>
  <c r="N417" i="7"/>
  <c r="N415" i="7" s="1"/>
  <c r="T417" i="7"/>
  <c r="T415" i="7" s="1"/>
  <c r="Z417" i="7"/>
  <c r="Z415" i="7" s="1"/>
  <c r="G422" i="7"/>
  <c r="G420" i="7" s="1"/>
  <c r="M422" i="7"/>
  <c r="M420" i="7" s="1"/>
  <c r="S422" i="7"/>
  <c r="S420" i="7" s="1"/>
  <c r="Y422" i="7"/>
  <c r="Y420" i="7" s="1"/>
  <c r="F427" i="7"/>
  <c r="F425" i="7" s="1"/>
  <c r="L427" i="7"/>
  <c r="L425" i="7" s="1"/>
  <c r="R427" i="7"/>
  <c r="R425" i="7" s="1"/>
  <c r="X427" i="7"/>
  <c r="X425" i="7" s="1"/>
  <c r="E432" i="7"/>
  <c r="E430" i="7" s="1"/>
  <c r="K432" i="7"/>
  <c r="K430" i="7" s="1"/>
  <c r="Q432" i="7"/>
  <c r="Q430" i="7" s="1"/>
  <c r="W432" i="7"/>
  <c r="W430" i="7" s="1"/>
  <c r="D437" i="7"/>
  <c r="D435" i="7" s="1"/>
  <c r="J437" i="7"/>
  <c r="J435" i="7" s="1"/>
  <c r="P437" i="7"/>
  <c r="P435" i="7" s="1"/>
  <c r="V437" i="7"/>
  <c r="V435" i="7" s="1"/>
  <c r="I442" i="7"/>
  <c r="I440" i="7" s="1"/>
  <c r="O442" i="7"/>
  <c r="O440" i="7" s="1"/>
  <c r="U442" i="7"/>
  <c r="U440" i="7" s="1"/>
  <c r="AA442" i="7"/>
  <c r="AA440" i="7" s="1"/>
  <c r="H447" i="7"/>
  <c r="H445" i="7" s="1"/>
  <c r="N447" i="7"/>
  <c r="N445" i="7" s="1"/>
  <c r="T447" i="7"/>
  <c r="T445" i="7" s="1"/>
  <c r="Z447" i="7"/>
  <c r="Z445" i="7" s="1"/>
  <c r="G452" i="7"/>
  <c r="G450" i="7" s="1"/>
  <c r="M452" i="7"/>
  <c r="M450" i="7" s="1"/>
  <c r="S452" i="7"/>
  <c r="S450" i="7" s="1"/>
  <c r="Y452" i="7"/>
  <c r="Y450" i="7" s="1"/>
  <c r="F457" i="7"/>
  <c r="F455" i="7" s="1"/>
  <c r="L457" i="7"/>
  <c r="L455" i="7" s="1"/>
  <c r="R457" i="7"/>
  <c r="R455" i="7" s="1"/>
  <c r="X457" i="7"/>
  <c r="X455" i="7" s="1"/>
  <c r="E462" i="7"/>
  <c r="E460" i="7" s="1"/>
  <c r="K462" i="7"/>
  <c r="K460" i="7" s="1"/>
  <c r="Q462" i="7"/>
  <c r="Q460" i="7" s="1"/>
  <c r="W462" i="7"/>
  <c r="W460" i="7" s="1"/>
  <c r="D467" i="7"/>
  <c r="D465" i="7" s="1"/>
  <c r="J467" i="7"/>
  <c r="J465" i="7" s="1"/>
  <c r="P467" i="7"/>
  <c r="P465" i="7" s="1"/>
  <c r="V467" i="7"/>
  <c r="V465" i="7" s="1"/>
  <c r="I472" i="7"/>
  <c r="I470" i="7" s="1"/>
  <c r="O472" i="7"/>
  <c r="O470" i="7" s="1"/>
  <c r="U472" i="7"/>
  <c r="U470" i="7" s="1"/>
  <c r="AA472" i="7"/>
  <c r="AA470" i="7" s="1"/>
  <c r="H477" i="7"/>
  <c r="H475" i="7" s="1"/>
  <c r="N477" i="7"/>
  <c r="N475" i="7" s="1"/>
  <c r="T477" i="7"/>
  <c r="T475" i="7" s="1"/>
  <c r="Z477" i="7"/>
  <c r="Z475" i="7" s="1"/>
  <c r="G486" i="7"/>
  <c r="G484" i="7" s="1"/>
  <c r="M486" i="7"/>
  <c r="M484" i="7" s="1"/>
  <c r="S486" i="7"/>
  <c r="S484" i="7" s="1"/>
  <c r="Y486" i="7"/>
  <c r="Y484" i="7" s="1"/>
  <c r="F491" i="7"/>
  <c r="F489" i="7" s="1"/>
  <c r="L491" i="7"/>
  <c r="L489" i="7" s="1"/>
  <c r="R491" i="7"/>
  <c r="R489" i="7" s="1"/>
  <c r="X491" i="7"/>
  <c r="X489" i="7" s="1"/>
  <c r="E496" i="7"/>
  <c r="E494" i="7" s="1"/>
  <c r="K496" i="7"/>
  <c r="K494" i="7" s="1"/>
  <c r="Q496" i="7"/>
  <c r="Q494" i="7" s="1"/>
  <c r="W496" i="7"/>
  <c r="W494" i="7" s="1"/>
  <c r="D501" i="7"/>
  <c r="D499" i="7" s="1"/>
  <c r="J501" i="7"/>
  <c r="J499" i="7" s="1"/>
  <c r="P501" i="7"/>
  <c r="P499" i="7" s="1"/>
  <c r="V501" i="7"/>
  <c r="V499" i="7" s="1"/>
  <c r="I506" i="7"/>
  <c r="I504" i="7" s="1"/>
  <c r="O506" i="7"/>
  <c r="O504" i="7" s="1"/>
  <c r="U506" i="7"/>
  <c r="U504" i="7" s="1"/>
  <c r="AA506" i="7"/>
  <c r="AA504" i="7" s="1"/>
  <c r="H511" i="7"/>
  <c r="H509" i="7" s="1"/>
  <c r="N511" i="7"/>
  <c r="N509" i="7" s="1"/>
  <c r="T511" i="7"/>
  <c r="T509" i="7" s="1"/>
  <c r="Z511" i="7"/>
  <c r="Z509" i="7" s="1"/>
  <c r="G516" i="7"/>
  <c r="G514" i="7" s="1"/>
  <c r="M516" i="7"/>
  <c r="M514" i="7" s="1"/>
  <c r="S516" i="7"/>
  <c r="S514" i="7" s="1"/>
  <c r="Y516" i="7"/>
  <c r="Y514" i="7" s="1"/>
  <c r="F521" i="7"/>
  <c r="F519" i="7" s="1"/>
  <c r="L521" i="7"/>
  <c r="L519" i="7" s="1"/>
  <c r="R521" i="7"/>
  <c r="R519" i="7" s="1"/>
  <c r="X521" i="7"/>
  <c r="X519" i="7" s="1"/>
  <c r="E526" i="7"/>
  <c r="E524" i="7" s="1"/>
  <c r="K526" i="7"/>
  <c r="K524" i="7" s="1"/>
  <c r="Q526" i="7"/>
  <c r="Q524" i="7" s="1"/>
  <c r="W526" i="7"/>
  <c r="W524" i="7" s="1"/>
  <c r="D531" i="7"/>
  <c r="D529" i="7" s="1"/>
  <c r="J531" i="7"/>
  <c r="J529" i="7" s="1"/>
  <c r="P531" i="7"/>
  <c r="P529" i="7" s="1"/>
  <c r="V531" i="7"/>
  <c r="V529" i="7" s="1"/>
  <c r="I536" i="7"/>
  <c r="I534" i="7" s="1"/>
  <c r="O536" i="7"/>
  <c r="O534" i="7" s="1"/>
  <c r="U536" i="7"/>
  <c r="U534" i="7" s="1"/>
  <c r="AA536" i="7"/>
  <c r="AA534" i="7" s="1"/>
  <c r="H541" i="7"/>
  <c r="H539" i="7" s="1"/>
  <c r="N541" i="7"/>
  <c r="N539" i="7" s="1"/>
  <c r="T541" i="7"/>
  <c r="T539" i="7" s="1"/>
  <c r="Z541" i="7"/>
  <c r="Z539" i="7" s="1"/>
  <c r="G546" i="7"/>
  <c r="G544" i="7" s="1"/>
  <c r="M546" i="7"/>
  <c r="M544" i="7" s="1"/>
  <c r="S546" i="7"/>
  <c r="S544" i="7" s="1"/>
  <c r="Y546" i="7"/>
  <c r="Y544" i="7" s="1"/>
  <c r="F551" i="7"/>
  <c r="F549" i="7" s="1"/>
  <c r="L551" i="7"/>
  <c r="L549" i="7" s="1"/>
  <c r="R551" i="7"/>
  <c r="R549" i="7" s="1"/>
  <c r="X551" i="7"/>
  <c r="X549" i="7" s="1"/>
  <c r="E556" i="7"/>
  <c r="E554" i="7" s="1"/>
  <c r="K556" i="7"/>
  <c r="K554" i="7" s="1"/>
  <c r="Q556" i="7"/>
  <c r="Q554" i="7" s="1"/>
  <c r="W556" i="7"/>
  <c r="W554" i="7" s="1"/>
  <c r="D561" i="7"/>
  <c r="D559" i="7" s="1"/>
  <c r="J561" i="7"/>
  <c r="J559" i="7" s="1"/>
  <c r="P561" i="7"/>
  <c r="P559" i="7" s="1"/>
  <c r="V561" i="7"/>
  <c r="V559" i="7" s="1"/>
  <c r="I566" i="7"/>
  <c r="I564" i="7" s="1"/>
  <c r="O566" i="7"/>
  <c r="O564" i="7" s="1"/>
  <c r="U566" i="7"/>
  <c r="U564" i="7" s="1"/>
  <c r="AA566" i="7"/>
  <c r="AA564" i="7" s="1"/>
  <c r="H571" i="7"/>
  <c r="H569" i="7" s="1"/>
  <c r="N571" i="7"/>
  <c r="N569" i="7" s="1"/>
  <c r="T571" i="7"/>
  <c r="T569" i="7" s="1"/>
  <c r="Z571" i="7"/>
  <c r="Z569" i="7" s="1"/>
  <c r="G576" i="7"/>
  <c r="G574" i="7" s="1"/>
  <c r="M576" i="7"/>
  <c r="M574" i="7" s="1"/>
  <c r="S576" i="7"/>
  <c r="S574" i="7" s="1"/>
  <c r="Y576" i="7"/>
  <c r="Y574" i="7" s="1"/>
  <c r="F581" i="7"/>
  <c r="F579" i="7" s="1"/>
  <c r="L581" i="7"/>
  <c r="L579" i="7" s="1"/>
  <c r="R581" i="7"/>
  <c r="R579" i="7" s="1"/>
  <c r="X581" i="7"/>
  <c r="X579" i="7" s="1"/>
  <c r="E586" i="7"/>
  <c r="E584" i="7" s="1"/>
  <c r="K586" i="7"/>
  <c r="K584" i="7" s="1"/>
  <c r="Q586" i="7"/>
  <c r="Q584" i="7" s="1"/>
  <c r="W586" i="7"/>
  <c r="W584" i="7" s="1"/>
  <c r="D591" i="7"/>
  <c r="D589" i="7" s="1"/>
  <c r="J591" i="7"/>
  <c r="J589" i="7" s="1"/>
  <c r="P591" i="7"/>
  <c r="P589" i="7" s="1"/>
  <c r="V591" i="7"/>
  <c r="V589" i="7" s="1"/>
  <c r="I596" i="7"/>
  <c r="I594" i="7" s="1"/>
  <c r="O596" i="7"/>
  <c r="O594" i="7" s="1"/>
  <c r="U596" i="7"/>
  <c r="U594" i="7" s="1"/>
  <c r="AA596" i="7"/>
  <c r="AA594" i="7" s="1"/>
  <c r="H601" i="7"/>
  <c r="H599" i="7" s="1"/>
  <c r="N601" i="7"/>
  <c r="N599" i="7" s="1"/>
  <c r="T601" i="7"/>
  <c r="T599" i="7" s="1"/>
  <c r="Z601" i="7"/>
  <c r="Z599" i="7" s="1"/>
  <c r="G606" i="7"/>
  <c r="G604" i="7" s="1"/>
  <c r="M606" i="7"/>
  <c r="M604" i="7" s="1"/>
  <c r="S606" i="7"/>
  <c r="S604" i="7" s="1"/>
  <c r="Y606" i="7"/>
  <c r="Y604" i="7" s="1"/>
  <c r="F611" i="7"/>
  <c r="F609" i="7" s="1"/>
  <c r="L611" i="7"/>
  <c r="L609" i="7" s="1"/>
  <c r="R611" i="7"/>
  <c r="R609" i="7" s="1"/>
  <c r="X611" i="7"/>
  <c r="X609" i="7" s="1"/>
  <c r="E616" i="7"/>
  <c r="E614" i="7" s="1"/>
  <c r="K616" i="7"/>
  <c r="K614" i="7" s="1"/>
  <c r="Q616" i="7"/>
  <c r="Q614" i="7" s="1"/>
  <c r="W616" i="7"/>
  <c r="W614" i="7" s="1"/>
  <c r="D621" i="7"/>
  <c r="D619" i="7" s="1"/>
  <c r="J621" i="7"/>
  <c r="J619" i="7" s="1"/>
  <c r="P621" i="7"/>
  <c r="P619" i="7" s="1"/>
  <c r="V621" i="7"/>
  <c r="V619" i="7" s="1"/>
  <c r="I626" i="7"/>
  <c r="I624" i="7" s="1"/>
  <c r="O626" i="7"/>
  <c r="O624" i="7" s="1"/>
  <c r="U626" i="7"/>
  <c r="U624" i="7" s="1"/>
  <c r="AA626" i="7"/>
  <c r="AA624" i="7" s="1"/>
  <c r="H631" i="7"/>
  <c r="H629" i="7" s="1"/>
  <c r="N631" i="7"/>
  <c r="N629" i="7" s="1"/>
  <c r="T631" i="7"/>
  <c r="T629" i="7" s="1"/>
  <c r="Z631" i="7"/>
  <c r="Z629" i="7" s="1"/>
  <c r="G636" i="7"/>
  <c r="G634" i="7" s="1"/>
  <c r="M636" i="7"/>
  <c r="M634" i="7" s="1"/>
  <c r="S636" i="7"/>
  <c r="S634" i="7" s="1"/>
  <c r="Y636" i="7"/>
  <c r="Y634" i="7" s="1"/>
  <c r="G10" i="8"/>
  <c r="M10" i="8"/>
  <c r="S10" i="8"/>
  <c r="Y10" i="8"/>
  <c r="G12" i="8"/>
  <c r="M12" i="8"/>
  <c r="S12" i="8"/>
  <c r="Y12" i="8"/>
  <c r="G13" i="8"/>
  <c r="M13" i="8"/>
  <c r="S13" i="8"/>
  <c r="Y13" i="8"/>
  <c r="F16" i="8"/>
  <c r="L16" i="8"/>
  <c r="R16" i="8"/>
  <c r="X16" i="8"/>
  <c r="F18" i="8"/>
  <c r="L18" i="8"/>
  <c r="R18" i="8"/>
  <c r="X18" i="8"/>
  <c r="F19" i="8"/>
  <c r="L19" i="8"/>
  <c r="R19" i="8"/>
  <c r="X19" i="8"/>
  <c r="E22" i="8"/>
  <c r="K22" i="8"/>
  <c r="Q22" i="8"/>
  <c r="W22" i="8"/>
  <c r="E24" i="8"/>
  <c r="K24" i="8"/>
  <c r="Q24" i="8"/>
  <c r="W24" i="8"/>
  <c r="E25" i="8"/>
  <c r="K25" i="8"/>
  <c r="Q25" i="8"/>
  <c r="W25" i="8"/>
  <c r="D28" i="8"/>
  <c r="J28" i="8"/>
  <c r="P28" i="8"/>
  <c r="V28" i="8"/>
  <c r="D30" i="8"/>
  <c r="J30" i="8"/>
  <c r="P30" i="8"/>
  <c r="V30" i="8"/>
  <c r="D31" i="8"/>
  <c r="J31" i="8"/>
  <c r="P31" i="8"/>
  <c r="V31" i="8"/>
  <c r="I34" i="8"/>
  <c r="O34" i="8"/>
  <c r="U34" i="8"/>
  <c r="AA34" i="8"/>
  <c r="I36" i="8"/>
  <c r="O36" i="8"/>
  <c r="U36" i="8"/>
  <c r="AA36" i="8"/>
  <c r="I37" i="8"/>
  <c r="O37" i="8"/>
  <c r="U37" i="8"/>
  <c r="AA37" i="8"/>
  <c r="H40" i="8"/>
  <c r="N40" i="8"/>
  <c r="T40" i="8"/>
  <c r="Z40" i="8"/>
  <c r="H42" i="8"/>
  <c r="N42" i="8"/>
  <c r="T42" i="8"/>
  <c r="Z42" i="8"/>
  <c r="H43" i="8"/>
  <c r="N43" i="8"/>
  <c r="T43" i="8"/>
  <c r="Z43" i="8"/>
  <c r="G46" i="8"/>
  <c r="M46" i="8"/>
  <c r="S46" i="8"/>
  <c r="Y46" i="8"/>
  <c r="G48" i="8"/>
  <c r="M48" i="8"/>
  <c r="S48" i="8"/>
  <c r="Y48" i="8"/>
  <c r="G49" i="8"/>
  <c r="M49" i="8"/>
  <c r="S49" i="8"/>
  <c r="Y49" i="8"/>
  <c r="F52" i="8"/>
  <c r="L52" i="8"/>
  <c r="R52" i="8"/>
  <c r="X52" i="8"/>
  <c r="F54" i="8"/>
  <c r="L54" i="8"/>
  <c r="R54" i="8"/>
  <c r="X54" i="8"/>
  <c r="F55" i="8"/>
  <c r="L55" i="8"/>
  <c r="R55" i="8"/>
  <c r="X55" i="8"/>
  <c r="E58" i="8"/>
  <c r="K58" i="8"/>
  <c r="Q58" i="8"/>
  <c r="W58" i="8"/>
  <c r="E60" i="8"/>
  <c r="K60" i="8"/>
  <c r="Q60" i="8"/>
  <c r="W60" i="8"/>
  <c r="E61" i="8"/>
  <c r="K61" i="8"/>
  <c r="Q61" i="8"/>
  <c r="W61" i="8"/>
  <c r="D64" i="8"/>
  <c r="J64" i="8"/>
  <c r="P64" i="8"/>
  <c r="V64" i="8"/>
  <c r="D66" i="8"/>
  <c r="J66" i="8"/>
  <c r="P66" i="8"/>
  <c r="V66" i="8"/>
  <c r="D67" i="8"/>
  <c r="J67" i="8"/>
  <c r="P67" i="8"/>
  <c r="V67" i="8"/>
  <c r="I70" i="8"/>
  <c r="O70" i="8"/>
  <c r="U70" i="8"/>
  <c r="AA70" i="8"/>
  <c r="I72" i="8"/>
  <c r="O72" i="8"/>
  <c r="U72" i="8"/>
  <c r="AA72" i="8"/>
  <c r="I73" i="8"/>
  <c r="O73" i="8"/>
  <c r="U73" i="8"/>
  <c r="AA73" i="8"/>
  <c r="H76" i="8"/>
  <c r="N76" i="8"/>
  <c r="T76" i="8"/>
  <c r="Z76" i="8"/>
  <c r="H78" i="8"/>
  <c r="N78" i="8"/>
  <c r="T78" i="8"/>
  <c r="Z78" i="8"/>
  <c r="H79" i="8"/>
  <c r="N79" i="8"/>
  <c r="T79" i="8"/>
  <c r="Z79" i="8"/>
  <c r="G82" i="8"/>
  <c r="M82" i="8"/>
  <c r="S82" i="8"/>
  <c r="Y82" i="8"/>
  <c r="G84" i="8"/>
  <c r="M84" i="8"/>
  <c r="S84" i="8"/>
  <c r="Y84" i="8"/>
  <c r="G85" i="8"/>
  <c r="M85" i="8"/>
  <c r="S85" i="8"/>
  <c r="Y85" i="8"/>
  <c r="F88" i="8"/>
  <c r="L88" i="8"/>
  <c r="R88" i="8"/>
  <c r="X88" i="8"/>
  <c r="F90" i="8"/>
  <c r="L90" i="8"/>
  <c r="R90" i="8"/>
  <c r="X90" i="8"/>
  <c r="F91" i="8"/>
  <c r="L91" i="8"/>
  <c r="R91" i="8"/>
  <c r="X91" i="8"/>
  <c r="E94" i="8"/>
  <c r="K94" i="8"/>
  <c r="Q94" i="8"/>
  <c r="W94" i="8"/>
  <c r="E96" i="8"/>
  <c r="K96" i="8"/>
  <c r="Q96" i="8"/>
  <c r="W96" i="8"/>
  <c r="E97" i="8"/>
  <c r="K97" i="8"/>
  <c r="Q97" i="8"/>
  <c r="W97" i="8"/>
  <c r="D100" i="8"/>
  <c r="J100" i="8"/>
  <c r="P100" i="8"/>
  <c r="V100" i="8"/>
  <c r="D102" i="8"/>
  <c r="J102" i="8"/>
  <c r="P102" i="8"/>
  <c r="V102" i="8"/>
  <c r="D103" i="8"/>
  <c r="J103" i="8"/>
  <c r="P103" i="8"/>
  <c r="V103" i="8"/>
  <c r="I106" i="8"/>
  <c r="O106" i="8"/>
  <c r="U106" i="8"/>
  <c r="AA106" i="8"/>
  <c r="I108" i="8"/>
  <c r="O108" i="8"/>
  <c r="U108" i="8"/>
  <c r="AA108" i="8"/>
  <c r="I109" i="8"/>
  <c r="O109" i="8"/>
  <c r="U109" i="8"/>
  <c r="AA109" i="8"/>
  <c r="H112" i="8"/>
  <c r="N112" i="8"/>
  <c r="T112" i="8"/>
  <c r="Z112" i="8"/>
  <c r="H114" i="8"/>
  <c r="N114" i="8"/>
  <c r="T114" i="8"/>
  <c r="Z114" i="8"/>
  <c r="H115" i="8"/>
  <c r="N115" i="8"/>
  <c r="T115" i="8"/>
  <c r="Z115" i="8"/>
  <c r="G118" i="8"/>
  <c r="M118" i="8"/>
  <c r="S118" i="8"/>
  <c r="Y118" i="8"/>
  <c r="G120" i="8"/>
  <c r="M120" i="8"/>
  <c r="S120" i="8"/>
  <c r="Y120" i="8"/>
  <c r="G121" i="8"/>
  <c r="M121" i="8"/>
  <c r="S121" i="8"/>
  <c r="Y121" i="8"/>
  <c r="F124" i="8"/>
  <c r="L124" i="8"/>
  <c r="R124" i="8"/>
  <c r="X124" i="8"/>
  <c r="F126" i="8"/>
  <c r="L126" i="8"/>
  <c r="R126" i="8"/>
  <c r="X126" i="8"/>
  <c r="F127" i="8"/>
  <c r="L127" i="8"/>
  <c r="R127" i="8"/>
  <c r="X127" i="8"/>
  <c r="E130" i="8"/>
  <c r="K130" i="8"/>
  <c r="Q130" i="8"/>
  <c r="W130" i="8"/>
  <c r="E132" i="8"/>
  <c r="K132" i="8"/>
  <c r="Q132" i="8"/>
  <c r="W132" i="8"/>
  <c r="E133" i="8"/>
  <c r="K133" i="8"/>
  <c r="Q133" i="8"/>
  <c r="W133" i="8"/>
  <c r="D136" i="8"/>
  <c r="J136" i="8"/>
  <c r="P136" i="8"/>
  <c r="V136" i="8"/>
  <c r="D138" i="8"/>
  <c r="J138" i="8"/>
  <c r="P138" i="8"/>
  <c r="V138" i="8"/>
  <c r="D139" i="8"/>
  <c r="J139" i="8"/>
  <c r="P139" i="8"/>
  <c r="V139" i="8"/>
  <c r="I142" i="8"/>
  <c r="O142" i="8"/>
  <c r="U142" i="8"/>
  <c r="AA142" i="8"/>
  <c r="I144" i="8"/>
  <c r="O144" i="8"/>
  <c r="U144" i="8"/>
  <c r="AA144" i="8"/>
  <c r="I145" i="8"/>
  <c r="O145" i="8"/>
  <c r="U145" i="8"/>
  <c r="AA145" i="8"/>
  <c r="H148" i="8"/>
  <c r="N148" i="8"/>
  <c r="T148" i="8"/>
  <c r="Z148" i="8"/>
  <c r="H150" i="8"/>
  <c r="N150" i="8"/>
  <c r="T150" i="8"/>
  <c r="Z150" i="8"/>
  <c r="H151" i="8"/>
  <c r="N151" i="8"/>
  <c r="T151" i="8"/>
  <c r="Z151" i="8"/>
  <c r="G154" i="8"/>
  <c r="M154" i="8"/>
  <c r="S154" i="8"/>
  <c r="Y154" i="8"/>
  <c r="G156" i="8"/>
  <c r="M156" i="8"/>
  <c r="S156" i="8"/>
  <c r="Y156" i="8"/>
  <c r="G157" i="8"/>
  <c r="M157" i="8"/>
  <c r="S157" i="8"/>
  <c r="Y157" i="8"/>
  <c r="F160" i="8"/>
  <c r="L160" i="8"/>
  <c r="R160" i="8"/>
  <c r="X160" i="8"/>
  <c r="F162" i="8"/>
  <c r="L162" i="8"/>
  <c r="R162" i="8"/>
  <c r="X162" i="8"/>
  <c r="F163" i="8"/>
  <c r="L163" i="8"/>
  <c r="R163" i="8"/>
  <c r="X163" i="8"/>
  <c r="E166" i="8"/>
  <c r="K166" i="8"/>
  <c r="Q166" i="8"/>
  <c r="W166" i="8"/>
  <c r="E168" i="8"/>
  <c r="K168" i="8"/>
  <c r="Q168" i="8"/>
  <c r="W168" i="8"/>
  <c r="E169" i="8"/>
  <c r="K169" i="8"/>
  <c r="Q169" i="8"/>
  <c r="W169" i="8"/>
  <c r="D172" i="8"/>
  <c r="J172" i="8"/>
  <c r="P172" i="8"/>
  <c r="V172" i="8"/>
  <c r="D174" i="8"/>
  <c r="J174" i="8"/>
  <c r="P174" i="8"/>
  <c r="V174" i="8"/>
  <c r="D175" i="8"/>
  <c r="J175" i="8"/>
  <c r="P175" i="8"/>
  <c r="V175" i="8"/>
  <c r="I178" i="8"/>
  <c r="O178" i="8"/>
  <c r="U178" i="8"/>
  <c r="AA178" i="8"/>
  <c r="I180" i="8"/>
  <c r="O180" i="8"/>
  <c r="U180" i="8"/>
  <c r="AA180" i="8"/>
  <c r="I181" i="8"/>
  <c r="O181" i="8"/>
  <c r="U181" i="8"/>
  <c r="AA181" i="8"/>
  <c r="H184" i="8"/>
  <c r="N184" i="8"/>
  <c r="T184" i="8"/>
  <c r="Z184" i="8"/>
  <c r="H186" i="8"/>
  <c r="N186" i="8"/>
  <c r="T186" i="8"/>
  <c r="Z186" i="8"/>
  <c r="H187" i="8"/>
  <c r="N187" i="8"/>
  <c r="T187" i="8"/>
  <c r="Z187" i="8"/>
  <c r="G190" i="8"/>
  <c r="M190" i="8"/>
  <c r="S190" i="8"/>
  <c r="Y190" i="8"/>
  <c r="G192" i="8"/>
  <c r="M192" i="8"/>
  <c r="S192" i="8"/>
  <c r="Y192" i="8"/>
  <c r="G193" i="8"/>
  <c r="M193" i="8"/>
  <c r="S193" i="8"/>
  <c r="Y193" i="8"/>
  <c r="G9" i="10"/>
  <c r="M9" i="10"/>
  <c r="S9" i="10"/>
  <c r="Y9" i="10"/>
  <c r="G11" i="10"/>
  <c r="M11" i="10"/>
  <c r="S11" i="10"/>
  <c r="Y11" i="10"/>
  <c r="F14" i="10"/>
  <c r="L14" i="10"/>
  <c r="R14" i="10"/>
  <c r="R12" i="10" s="1"/>
  <c r="X14" i="10"/>
  <c r="X12" i="10" s="1"/>
  <c r="F16" i="10"/>
  <c r="L16" i="10"/>
  <c r="R16" i="10"/>
  <c r="X16" i="10"/>
  <c r="E19" i="10"/>
  <c r="E17" i="10" s="1"/>
  <c r="K19" i="10"/>
  <c r="K17" i="10" s="1"/>
  <c r="Q19" i="10"/>
  <c r="W19" i="10"/>
  <c r="E21" i="10"/>
  <c r="K21" i="10"/>
  <c r="Q21" i="10"/>
  <c r="W21" i="10"/>
  <c r="D24" i="10"/>
  <c r="J24" i="10"/>
  <c r="P24" i="10"/>
  <c r="V24" i="10"/>
  <c r="D26" i="10"/>
  <c r="J26" i="10"/>
  <c r="P26" i="10"/>
  <c r="V26" i="10"/>
  <c r="I29" i="10"/>
  <c r="O29" i="10"/>
  <c r="U29" i="10"/>
  <c r="U27" i="10" s="1"/>
  <c r="AA29" i="10"/>
  <c r="AA27" i="10" s="1"/>
  <c r="I31" i="10"/>
  <c r="O31" i="10"/>
  <c r="U31" i="10"/>
  <c r="AA31" i="10"/>
  <c r="H34" i="10"/>
  <c r="H32" i="10" s="1"/>
  <c r="N34" i="10"/>
  <c r="N32" i="10" s="1"/>
  <c r="T34" i="10"/>
  <c r="Z34" i="10"/>
  <c r="H36" i="10"/>
  <c r="N36" i="10"/>
  <c r="T36" i="10"/>
  <c r="Z36" i="10"/>
  <c r="G39" i="10"/>
  <c r="M39" i="10"/>
  <c r="S39" i="10"/>
  <c r="Y39" i="10"/>
  <c r="G41" i="10"/>
  <c r="M41" i="10"/>
  <c r="S41" i="10"/>
  <c r="Y41" i="10"/>
  <c r="F44" i="10"/>
  <c r="L44" i="10"/>
  <c r="R44" i="10"/>
  <c r="R42" i="10" s="1"/>
  <c r="X44" i="10"/>
  <c r="X42" i="10" s="1"/>
  <c r="F46" i="10"/>
  <c r="L46" i="10"/>
  <c r="R46" i="10"/>
  <c r="X46" i="10"/>
  <c r="E49" i="10"/>
  <c r="E47" i="10" s="1"/>
  <c r="K49" i="10"/>
  <c r="K47" i="10" s="1"/>
  <c r="Q49" i="10"/>
  <c r="W49" i="10"/>
  <c r="E51" i="10"/>
  <c r="K51" i="10"/>
  <c r="Q51" i="10"/>
  <c r="W51" i="10"/>
  <c r="D54" i="10"/>
  <c r="J54" i="10"/>
  <c r="P54" i="10"/>
  <c r="V54" i="10"/>
  <c r="D56" i="10"/>
  <c r="J56" i="10"/>
  <c r="P56" i="10"/>
  <c r="V56" i="10"/>
  <c r="I59" i="10"/>
  <c r="O59" i="10"/>
  <c r="U59" i="10"/>
  <c r="U57" i="10" s="1"/>
  <c r="AA59" i="10"/>
  <c r="AA57" i="10" s="1"/>
  <c r="I61" i="10"/>
  <c r="O61" i="10"/>
  <c r="U61" i="10"/>
  <c r="AA61" i="10"/>
  <c r="H64" i="10"/>
  <c r="H62" i="10" s="1"/>
  <c r="N64" i="10"/>
  <c r="N62" i="10" s="1"/>
  <c r="T64" i="10"/>
  <c r="Z64" i="10"/>
  <c r="H66" i="10"/>
  <c r="N66" i="10"/>
  <c r="T66" i="10"/>
  <c r="Z66" i="10"/>
  <c r="G69" i="10"/>
  <c r="M69" i="10"/>
  <c r="S69" i="10"/>
  <c r="Y69" i="10"/>
  <c r="G71" i="10"/>
  <c r="M71" i="10"/>
  <c r="S71" i="10"/>
  <c r="Y71" i="10"/>
  <c r="F74" i="10"/>
  <c r="L74" i="10"/>
  <c r="R74" i="10"/>
  <c r="R72" i="10" s="1"/>
  <c r="X74" i="10"/>
  <c r="X72" i="10" s="1"/>
  <c r="F76" i="10"/>
  <c r="L76" i="10"/>
  <c r="R76" i="10"/>
  <c r="X76" i="10"/>
  <c r="E79" i="10"/>
  <c r="E77" i="10" s="1"/>
  <c r="K79" i="10"/>
  <c r="K77" i="10" s="1"/>
  <c r="Q79" i="10"/>
  <c r="W79" i="10"/>
  <c r="E81" i="10"/>
  <c r="K81" i="10"/>
  <c r="Q81" i="10"/>
  <c r="W81" i="10"/>
  <c r="D84" i="10"/>
  <c r="J84" i="10"/>
  <c r="P84" i="10"/>
  <c r="V84" i="10"/>
  <c r="D86" i="10"/>
  <c r="J86" i="10"/>
  <c r="P86" i="10"/>
  <c r="V86" i="10"/>
  <c r="I89" i="10"/>
  <c r="O89" i="10"/>
  <c r="U89" i="10"/>
  <c r="U87" i="10" s="1"/>
  <c r="AA89" i="10"/>
  <c r="AA87" i="10" s="1"/>
  <c r="I91" i="10"/>
  <c r="O91" i="10"/>
  <c r="U91" i="10"/>
  <c r="AA91" i="10"/>
  <c r="H94" i="10"/>
  <c r="H92" i="10" s="1"/>
  <c r="N94" i="10"/>
  <c r="N92" i="10" s="1"/>
  <c r="T94" i="10"/>
  <c r="Z94" i="10"/>
  <c r="H96" i="10"/>
  <c r="N96" i="10"/>
  <c r="T96" i="10"/>
  <c r="Z96" i="10"/>
  <c r="G99" i="10"/>
  <c r="M99" i="10"/>
  <c r="S99" i="10"/>
  <c r="Y99" i="10"/>
  <c r="G101" i="10"/>
  <c r="M101" i="10"/>
  <c r="S101" i="10"/>
  <c r="Y101" i="10"/>
  <c r="F104" i="10"/>
  <c r="L104" i="10"/>
  <c r="R104" i="10"/>
  <c r="R102" i="10" s="1"/>
  <c r="X104" i="10"/>
  <c r="X102" i="10" s="1"/>
  <c r="F106" i="10"/>
  <c r="L106" i="10"/>
  <c r="R106" i="10"/>
  <c r="X106" i="10"/>
  <c r="E109" i="10"/>
  <c r="E107" i="10" s="1"/>
  <c r="K109" i="10"/>
  <c r="K107" i="10" s="1"/>
  <c r="Q109" i="10"/>
  <c r="W109" i="10"/>
  <c r="E111" i="10"/>
  <c r="K111" i="10"/>
  <c r="Q111" i="10"/>
  <c r="W111" i="10"/>
  <c r="D114" i="10"/>
  <c r="J114" i="10"/>
  <c r="P114" i="10"/>
  <c r="V114" i="10"/>
  <c r="D116" i="10"/>
  <c r="J116" i="10"/>
  <c r="P116" i="10"/>
  <c r="V116" i="10"/>
  <c r="I119" i="10"/>
  <c r="O119" i="10"/>
  <c r="O117" i="10" s="1"/>
  <c r="U119" i="10"/>
  <c r="U117" i="10" s="1"/>
  <c r="AA119" i="10"/>
  <c r="J121" i="10"/>
  <c r="Q121" i="10"/>
  <c r="Y121" i="10"/>
  <c r="J124" i="10"/>
  <c r="J122" i="10" s="1"/>
  <c r="Z634" i="10"/>
  <c r="J168" i="7"/>
  <c r="J166" i="7" s="1"/>
  <c r="P168" i="7"/>
  <c r="P166" i="7" s="1"/>
  <c r="V168" i="7"/>
  <c r="V166" i="7" s="1"/>
  <c r="I173" i="7"/>
  <c r="I171" i="7" s="1"/>
  <c r="O173" i="7"/>
  <c r="O171" i="7" s="1"/>
  <c r="U173" i="7"/>
  <c r="U171" i="7" s="1"/>
  <c r="AA173" i="7"/>
  <c r="AA171" i="7" s="1"/>
  <c r="H178" i="7"/>
  <c r="H176" i="7" s="1"/>
  <c r="N178" i="7"/>
  <c r="N176" i="7" s="1"/>
  <c r="T178" i="7"/>
  <c r="T176" i="7" s="1"/>
  <c r="Z178" i="7"/>
  <c r="Z176" i="7" s="1"/>
  <c r="G183" i="7"/>
  <c r="G181" i="7" s="1"/>
  <c r="M183" i="7"/>
  <c r="M181" i="7" s="1"/>
  <c r="S183" i="7"/>
  <c r="S181" i="7" s="1"/>
  <c r="Y183" i="7"/>
  <c r="Y181" i="7" s="1"/>
  <c r="F188" i="7"/>
  <c r="F186" i="7" s="1"/>
  <c r="L188" i="7"/>
  <c r="L186" i="7" s="1"/>
  <c r="R188" i="7"/>
  <c r="R186" i="7" s="1"/>
  <c r="X188" i="7"/>
  <c r="X186" i="7" s="1"/>
  <c r="E193" i="7"/>
  <c r="E191" i="7" s="1"/>
  <c r="K193" i="7"/>
  <c r="K191" i="7" s="1"/>
  <c r="Q193" i="7"/>
  <c r="Q191" i="7" s="1"/>
  <c r="W193" i="7"/>
  <c r="W191" i="7" s="1"/>
  <c r="D198" i="7"/>
  <c r="D196" i="7" s="1"/>
  <c r="J198" i="7"/>
  <c r="J196" i="7" s="1"/>
  <c r="P198" i="7"/>
  <c r="P196" i="7" s="1"/>
  <c r="V198" i="7"/>
  <c r="V196" i="7" s="1"/>
  <c r="I203" i="7"/>
  <c r="I201" i="7" s="1"/>
  <c r="O203" i="7"/>
  <c r="O201" i="7" s="1"/>
  <c r="U203" i="7"/>
  <c r="U201" i="7" s="1"/>
  <c r="AA203" i="7"/>
  <c r="AA201" i="7" s="1"/>
  <c r="H208" i="7"/>
  <c r="H206" i="7" s="1"/>
  <c r="N208" i="7"/>
  <c r="N206" i="7" s="1"/>
  <c r="T208" i="7"/>
  <c r="T206" i="7" s="1"/>
  <c r="Z208" i="7"/>
  <c r="Z206" i="7" s="1"/>
  <c r="G213" i="7"/>
  <c r="G211" i="7" s="1"/>
  <c r="M213" i="7"/>
  <c r="M211" i="7" s="1"/>
  <c r="S213" i="7"/>
  <c r="S211" i="7" s="1"/>
  <c r="Y213" i="7"/>
  <c r="Y211" i="7" s="1"/>
  <c r="F218" i="7"/>
  <c r="F216" i="7" s="1"/>
  <c r="L218" i="7"/>
  <c r="L216" i="7" s="1"/>
  <c r="R218" i="7"/>
  <c r="R216" i="7" s="1"/>
  <c r="X218" i="7"/>
  <c r="X216" i="7" s="1"/>
  <c r="E223" i="7"/>
  <c r="E221" i="7" s="1"/>
  <c r="K223" i="7"/>
  <c r="K221" i="7" s="1"/>
  <c r="Q223" i="7"/>
  <c r="Q221" i="7" s="1"/>
  <c r="W223" i="7"/>
  <c r="W221" i="7" s="1"/>
  <c r="D228" i="7"/>
  <c r="D226" i="7" s="1"/>
  <c r="J228" i="7"/>
  <c r="J226" i="7" s="1"/>
  <c r="P228" i="7"/>
  <c r="P226" i="7" s="1"/>
  <c r="V228" i="7"/>
  <c r="V226" i="7" s="1"/>
  <c r="I233" i="7"/>
  <c r="I231" i="7" s="1"/>
  <c r="O233" i="7"/>
  <c r="O231" i="7" s="1"/>
  <c r="U233" i="7"/>
  <c r="U231" i="7" s="1"/>
  <c r="AA233" i="7"/>
  <c r="AA231" i="7" s="1"/>
  <c r="H238" i="7"/>
  <c r="H236" i="7" s="1"/>
  <c r="N238" i="7"/>
  <c r="N236" i="7" s="1"/>
  <c r="T238" i="7"/>
  <c r="T236" i="7" s="1"/>
  <c r="Z238" i="7"/>
  <c r="Z236" i="7" s="1"/>
  <c r="G243" i="7"/>
  <c r="G241" i="7" s="1"/>
  <c r="M243" i="7"/>
  <c r="M241" i="7" s="1"/>
  <c r="S243" i="7"/>
  <c r="S241" i="7" s="1"/>
  <c r="Y243" i="7"/>
  <c r="Y241" i="7" s="1"/>
  <c r="F248" i="7"/>
  <c r="F246" i="7" s="1"/>
  <c r="L248" i="7"/>
  <c r="L246" i="7" s="1"/>
  <c r="R248" i="7"/>
  <c r="R246" i="7" s="1"/>
  <c r="X248" i="7"/>
  <c r="X246" i="7" s="1"/>
  <c r="E253" i="7"/>
  <c r="E251" i="7" s="1"/>
  <c r="K253" i="7"/>
  <c r="K251" i="7" s="1"/>
  <c r="Q253" i="7"/>
  <c r="Q251" i="7" s="1"/>
  <c r="W253" i="7"/>
  <c r="W251" i="7" s="1"/>
  <c r="D258" i="7"/>
  <c r="D256" i="7" s="1"/>
  <c r="J258" i="7"/>
  <c r="J256" i="7" s="1"/>
  <c r="P258" i="7"/>
  <c r="P256" i="7" s="1"/>
  <c r="V258" i="7"/>
  <c r="V256" i="7" s="1"/>
  <c r="I263" i="7"/>
  <c r="I261" i="7" s="1"/>
  <c r="O263" i="7"/>
  <c r="O261" i="7" s="1"/>
  <c r="U263" i="7"/>
  <c r="U261" i="7" s="1"/>
  <c r="AA263" i="7"/>
  <c r="AA261" i="7" s="1"/>
  <c r="H268" i="7"/>
  <c r="H266" i="7" s="1"/>
  <c r="N268" i="7"/>
  <c r="N266" i="7" s="1"/>
  <c r="T268" i="7"/>
  <c r="T266" i="7" s="1"/>
  <c r="Z268" i="7"/>
  <c r="Z266" i="7" s="1"/>
  <c r="G273" i="7"/>
  <c r="G271" i="7" s="1"/>
  <c r="M273" i="7"/>
  <c r="M271" i="7" s="1"/>
  <c r="S273" i="7"/>
  <c r="S271" i="7" s="1"/>
  <c r="Y273" i="7"/>
  <c r="Y271" i="7" s="1"/>
  <c r="F278" i="7"/>
  <c r="F276" i="7" s="1"/>
  <c r="L278" i="7"/>
  <c r="L276" i="7" s="1"/>
  <c r="R278" i="7"/>
  <c r="R276" i="7" s="1"/>
  <c r="X278" i="7"/>
  <c r="X276" i="7" s="1"/>
  <c r="E283" i="7"/>
  <c r="E281" i="7" s="1"/>
  <c r="K283" i="7"/>
  <c r="K281" i="7" s="1"/>
  <c r="Q283" i="7"/>
  <c r="Q281" i="7" s="1"/>
  <c r="W283" i="7"/>
  <c r="W281" i="7" s="1"/>
  <c r="D288" i="7"/>
  <c r="D286" i="7" s="1"/>
  <c r="J288" i="7"/>
  <c r="J286" i="7" s="1"/>
  <c r="P288" i="7"/>
  <c r="P286" i="7" s="1"/>
  <c r="V288" i="7"/>
  <c r="V286" i="7" s="1"/>
  <c r="I293" i="7"/>
  <c r="I291" i="7" s="1"/>
  <c r="O293" i="7"/>
  <c r="O291" i="7" s="1"/>
  <c r="U293" i="7"/>
  <c r="U291" i="7" s="1"/>
  <c r="AA293" i="7"/>
  <c r="AA291" i="7" s="1"/>
  <c r="H298" i="7"/>
  <c r="H296" i="7" s="1"/>
  <c r="N298" i="7"/>
  <c r="N296" i="7" s="1"/>
  <c r="T298" i="7"/>
  <c r="T296" i="7" s="1"/>
  <c r="Z298" i="7"/>
  <c r="Z296" i="7" s="1"/>
  <c r="G303" i="7"/>
  <c r="G301" i="7" s="1"/>
  <c r="M303" i="7"/>
  <c r="M301" i="7" s="1"/>
  <c r="S303" i="7"/>
  <c r="S301" i="7" s="1"/>
  <c r="Y303" i="7"/>
  <c r="Y301" i="7" s="1"/>
  <c r="F308" i="7"/>
  <c r="F306" i="7" s="1"/>
  <c r="L308" i="7"/>
  <c r="L306" i="7" s="1"/>
  <c r="R308" i="7"/>
  <c r="R306" i="7" s="1"/>
  <c r="X308" i="7"/>
  <c r="X306" i="7" s="1"/>
  <c r="E313" i="7"/>
  <c r="E311" i="7" s="1"/>
  <c r="K313" i="7"/>
  <c r="K311" i="7" s="1"/>
  <c r="Q313" i="7"/>
  <c r="Q311" i="7" s="1"/>
  <c r="W313" i="7"/>
  <c r="W311" i="7" s="1"/>
  <c r="D318" i="7"/>
  <c r="D316" i="7" s="1"/>
  <c r="J318" i="7"/>
  <c r="J316" i="7" s="1"/>
  <c r="P318" i="7"/>
  <c r="P316" i="7" s="1"/>
  <c r="V318" i="7"/>
  <c r="V316" i="7" s="1"/>
  <c r="I327" i="7"/>
  <c r="I325" i="7" s="1"/>
  <c r="O327" i="7"/>
  <c r="O325" i="7" s="1"/>
  <c r="U327" i="7"/>
  <c r="U325" i="7" s="1"/>
  <c r="AA327" i="7"/>
  <c r="AA325" i="7" s="1"/>
  <c r="H332" i="7"/>
  <c r="H330" i="7" s="1"/>
  <c r="N332" i="7"/>
  <c r="N330" i="7" s="1"/>
  <c r="T332" i="7"/>
  <c r="T330" i="7" s="1"/>
  <c r="Z332" i="7"/>
  <c r="Z330" i="7" s="1"/>
  <c r="G337" i="7"/>
  <c r="G335" i="7" s="1"/>
  <c r="M337" i="7"/>
  <c r="M335" i="7" s="1"/>
  <c r="S337" i="7"/>
  <c r="S335" i="7" s="1"/>
  <c r="Y337" i="7"/>
  <c r="Y335" i="7" s="1"/>
  <c r="F342" i="7"/>
  <c r="F340" i="7" s="1"/>
  <c r="L342" i="7"/>
  <c r="L340" i="7" s="1"/>
  <c r="R342" i="7"/>
  <c r="R340" i="7" s="1"/>
  <c r="X342" i="7"/>
  <c r="X340" i="7" s="1"/>
  <c r="E347" i="7"/>
  <c r="E345" i="7" s="1"/>
  <c r="K347" i="7"/>
  <c r="K345" i="7" s="1"/>
  <c r="Q347" i="7"/>
  <c r="Q345" i="7" s="1"/>
  <c r="W347" i="7"/>
  <c r="W345" i="7" s="1"/>
  <c r="D352" i="7"/>
  <c r="D350" i="7" s="1"/>
  <c r="J352" i="7"/>
  <c r="J350" i="7" s="1"/>
  <c r="P352" i="7"/>
  <c r="P350" i="7" s="1"/>
  <c r="V352" i="7"/>
  <c r="V350" i="7" s="1"/>
  <c r="I357" i="7"/>
  <c r="I355" i="7" s="1"/>
  <c r="O357" i="7"/>
  <c r="O355" i="7" s="1"/>
  <c r="U357" i="7"/>
  <c r="U355" i="7" s="1"/>
  <c r="AA357" i="7"/>
  <c r="AA355" i="7" s="1"/>
  <c r="H362" i="7"/>
  <c r="H360" i="7" s="1"/>
  <c r="N362" i="7"/>
  <c r="N360" i="7" s="1"/>
  <c r="T362" i="7"/>
  <c r="T360" i="7" s="1"/>
  <c r="Z362" i="7"/>
  <c r="Z360" i="7" s="1"/>
  <c r="G367" i="7"/>
  <c r="G365" i="7" s="1"/>
  <c r="M367" i="7"/>
  <c r="M365" i="7" s="1"/>
  <c r="S367" i="7"/>
  <c r="S365" i="7" s="1"/>
  <c r="Y367" i="7"/>
  <c r="Y365" i="7" s="1"/>
  <c r="F372" i="7"/>
  <c r="F370" i="7" s="1"/>
  <c r="L372" i="7"/>
  <c r="L370" i="7" s="1"/>
  <c r="R372" i="7"/>
  <c r="R370" i="7" s="1"/>
  <c r="X372" i="7"/>
  <c r="X370" i="7" s="1"/>
  <c r="E377" i="7"/>
  <c r="E375" i="7" s="1"/>
  <c r="K377" i="7"/>
  <c r="K375" i="7" s="1"/>
  <c r="Q377" i="7"/>
  <c r="Q375" i="7" s="1"/>
  <c r="W377" i="7"/>
  <c r="W375" i="7" s="1"/>
  <c r="D382" i="7"/>
  <c r="D380" i="7" s="1"/>
  <c r="J382" i="7"/>
  <c r="J380" i="7" s="1"/>
  <c r="P382" i="7"/>
  <c r="P380" i="7" s="1"/>
  <c r="V382" i="7"/>
  <c r="V380" i="7" s="1"/>
  <c r="I387" i="7"/>
  <c r="I385" i="7" s="1"/>
  <c r="O387" i="7"/>
  <c r="O385" i="7" s="1"/>
  <c r="U387" i="7"/>
  <c r="U385" i="7" s="1"/>
  <c r="AA387" i="7"/>
  <c r="AA385" i="7" s="1"/>
  <c r="H392" i="7"/>
  <c r="H390" i="7" s="1"/>
  <c r="N392" i="7"/>
  <c r="N390" i="7" s="1"/>
  <c r="T392" i="7"/>
  <c r="T390" i="7" s="1"/>
  <c r="Z392" i="7"/>
  <c r="Z390" i="7" s="1"/>
  <c r="G397" i="7"/>
  <c r="G395" i="7" s="1"/>
  <c r="M397" i="7"/>
  <c r="M395" i="7" s="1"/>
  <c r="S397" i="7"/>
  <c r="S395" i="7" s="1"/>
  <c r="Y397" i="7"/>
  <c r="Y395" i="7" s="1"/>
  <c r="F402" i="7"/>
  <c r="F400" i="7" s="1"/>
  <c r="L402" i="7"/>
  <c r="L400" i="7" s="1"/>
  <c r="R402" i="7"/>
  <c r="R400" i="7" s="1"/>
  <c r="X402" i="7"/>
  <c r="X400" i="7" s="1"/>
  <c r="E407" i="7"/>
  <c r="E405" i="7" s="1"/>
  <c r="K407" i="7"/>
  <c r="K405" i="7" s="1"/>
  <c r="Q407" i="7"/>
  <c r="Q405" i="7" s="1"/>
  <c r="W407" i="7"/>
  <c r="W405" i="7" s="1"/>
  <c r="D412" i="7"/>
  <c r="D410" i="7" s="1"/>
  <c r="J412" i="7"/>
  <c r="J410" i="7" s="1"/>
  <c r="P412" i="7"/>
  <c r="P410" i="7" s="1"/>
  <c r="V412" i="7"/>
  <c r="V410" i="7" s="1"/>
  <c r="I417" i="7"/>
  <c r="I415" i="7" s="1"/>
  <c r="O417" i="7"/>
  <c r="O415" i="7" s="1"/>
  <c r="U417" i="7"/>
  <c r="U415" i="7" s="1"/>
  <c r="AA417" i="7"/>
  <c r="AA415" i="7" s="1"/>
  <c r="H422" i="7"/>
  <c r="H420" i="7" s="1"/>
  <c r="N422" i="7"/>
  <c r="N420" i="7" s="1"/>
  <c r="T422" i="7"/>
  <c r="T420" i="7" s="1"/>
  <c r="Z422" i="7"/>
  <c r="Z420" i="7" s="1"/>
  <c r="G427" i="7"/>
  <c r="G425" i="7" s="1"/>
  <c r="M427" i="7"/>
  <c r="M425" i="7" s="1"/>
  <c r="S427" i="7"/>
  <c r="S425" i="7" s="1"/>
  <c r="Y427" i="7"/>
  <c r="Y425" i="7" s="1"/>
  <c r="F432" i="7"/>
  <c r="F430" i="7" s="1"/>
  <c r="L432" i="7"/>
  <c r="L430" i="7" s="1"/>
  <c r="R432" i="7"/>
  <c r="R430" i="7" s="1"/>
  <c r="X432" i="7"/>
  <c r="X430" i="7" s="1"/>
  <c r="E437" i="7"/>
  <c r="E435" i="7" s="1"/>
  <c r="K437" i="7"/>
  <c r="K435" i="7" s="1"/>
  <c r="Q437" i="7"/>
  <c r="Q435" i="7" s="1"/>
  <c r="W437" i="7"/>
  <c r="W435" i="7" s="1"/>
  <c r="D442" i="7"/>
  <c r="D440" i="7" s="1"/>
  <c r="J442" i="7"/>
  <c r="J440" i="7" s="1"/>
  <c r="P442" i="7"/>
  <c r="P440" i="7" s="1"/>
  <c r="V442" i="7"/>
  <c r="V440" i="7" s="1"/>
  <c r="I447" i="7"/>
  <c r="I445" i="7" s="1"/>
  <c r="O447" i="7"/>
  <c r="O445" i="7" s="1"/>
  <c r="U447" i="7"/>
  <c r="U445" i="7" s="1"/>
  <c r="AA447" i="7"/>
  <c r="AA445" i="7" s="1"/>
  <c r="H452" i="7"/>
  <c r="H450" i="7" s="1"/>
  <c r="N452" i="7"/>
  <c r="N450" i="7" s="1"/>
  <c r="T452" i="7"/>
  <c r="T450" i="7" s="1"/>
  <c r="Z452" i="7"/>
  <c r="Z450" i="7" s="1"/>
  <c r="G457" i="7"/>
  <c r="G455" i="7" s="1"/>
  <c r="M457" i="7"/>
  <c r="M455" i="7" s="1"/>
  <c r="S457" i="7"/>
  <c r="S455" i="7" s="1"/>
  <c r="Y457" i="7"/>
  <c r="Y455" i="7" s="1"/>
  <c r="F462" i="7"/>
  <c r="F460" i="7" s="1"/>
  <c r="L462" i="7"/>
  <c r="L460" i="7" s="1"/>
  <c r="R462" i="7"/>
  <c r="R460" i="7" s="1"/>
  <c r="X462" i="7"/>
  <c r="X460" i="7" s="1"/>
  <c r="E467" i="7"/>
  <c r="E465" i="7" s="1"/>
  <c r="K467" i="7"/>
  <c r="K465" i="7" s="1"/>
  <c r="Q467" i="7"/>
  <c r="Q465" i="7" s="1"/>
  <c r="W467" i="7"/>
  <c r="W465" i="7" s="1"/>
  <c r="D472" i="7"/>
  <c r="D470" i="7" s="1"/>
  <c r="J472" i="7"/>
  <c r="J470" i="7" s="1"/>
  <c r="P472" i="7"/>
  <c r="P470" i="7" s="1"/>
  <c r="V472" i="7"/>
  <c r="V470" i="7" s="1"/>
  <c r="I477" i="7"/>
  <c r="I475" i="7" s="1"/>
  <c r="O477" i="7"/>
  <c r="O475" i="7" s="1"/>
  <c r="U477" i="7"/>
  <c r="U475" i="7" s="1"/>
  <c r="AA477" i="7"/>
  <c r="AA475" i="7" s="1"/>
  <c r="H486" i="7"/>
  <c r="H484" i="7" s="1"/>
  <c r="N486" i="7"/>
  <c r="N484" i="7" s="1"/>
  <c r="T486" i="7"/>
  <c r="T484" i="7" s="1"/>
  <c r="Z486" i="7"/>
  <c r="Z484" i="7" s="1"/>
  <c r="G491" i="7"/>
  <c r="G489" i="7" s="1"/>
  <c r="M491" i="7"/>
  <c r="M489" i="7" s="1"/>
  <c r="S491" i="7"/>
  <c r="S489" i="7" s="1"/>
  <c r="Y491" i="7"/>
  <c r="Y489" i="7" s="1"/>
  <c r="F496" i="7"/>
  <c r="F494" i="7" s="1"/>
  <c r="L496" i="7"/>
  <c r="L494" i="7" s="1"/>
  <c r="R496" i="7"/>
  <c r="R494" i="7" s="1"/>
  <c r="X496" i="7"/>
  <c r="X494" i="7" s="1"/>
  <c r="E501" i="7"/>
  <c r="E499" i="7" s="1"/>
  <c r="K501" i="7"/>
  <c r="K499" i="7" s="1"/>
  <c r="Q501" i="7"/>
  <c r="Q499" i="7" s="1"/>
  <c r="W501" i="7"/>
  <c r="W499" i="7" s="1"/>
  <c r="D506" i="7"/>
  <c r="D504" i="7" s="1"/>
  <c r="J506" i="7"/>
  <c r="J504" i="7" s="1"/>
  <c r="P506" i="7"/>
  <c r="P504" i="7" s="1"/>
  <c r="V506" i="7"/>
  <c r="V504" i="7" s="1"/>
  <c r="I511" i="7"/>
  <c r="I509" i="7" s="1"/>
  <c r="O511" i="7"/>
  <c r="O509" i="7" s="1"/>
  <c r="U511" i="7"/>
  <c r="U509" i="7" s="1"/>
  <c r="AA511" i="7"/>
  <c r="AA509" i="7" s="1"/>
  <c r="H516" i="7"/>
  <c r="H514" i="7" s="1"/>
  <c r="N516" i="7"/>
  <c r="N514" i="7" s="1"/>
  <c r="T516" i="7"/>
  <c r="T514" i="7" s="1"/>
  <c r="Z516" i="7"/>
  <c r="Z514" i="7" s="1"/>
  <c r="G521" i="7"/>
  <c r="G519" i="7" s="1"/>
  <c r="M521" i="7"/>
  <c r="M519" i="7" s="1"/>
  <c r="S521" i="7"/>
  <c r="S519" i="7" s="1"/>
  <c r="Y521" i="7"/>
  <c r="Y519" i="7" s="1"/>
  <c r="F526" i="7"/>
  <c r="F524" i="7" s="1"/>
  <c r="L526" i="7"/>
  <c r="L524" i="7" s="1"/>
  <c r="R526" i="7"/>
  <c r="R524" i="7" s="1"/>
  <c r="X526" i="7"/>
  <c r="X524" i="7" s="1"/>
  <c r="E531" i="7"/>
  <c r="E529" i="7" s="1"/>
  <c r="K531" i="7"/>
  <c r="K529" i="7" s="1"/>
  <c r="Q531" i="7"/>
  <c r="Q529" i="7" s="1"/>
  <c r="W531" i="7"/>
  <c r="W529" i="7" s="1"/>
  <c r="D536" i="7"/>
  <c r="D534" i="7" s="1"/>
  <c r="J536" i="7"/>
  <c r="J534" i="7" s="1"/>
  <c r="P536" i="7"/>
  <c r="P534" i="7" s="1"/>
  <c r="V536" i="7"/>
  <c r="V534" i="7" s="1"/>
  <c r="I541" i="7"/>
  <c r="I539" i="7" s="1"/>
  <c r="O541" i="7"/>
  <c r="O539" i="7" s="1"/>
  <c r="U541" i="7"/>
  <c r="U539" i="7" s="1"/>
  <c r="AA541" i="7"/>
  <c r="AA539" i="7" s="1"/>
  <c r="H546" i="7"/>
  <c r="H544" i="7" s="1"/>
  <c r="N546" i="7"/>
  <c r="N544" i="7" s="1"/>
  <c r="T546" i="7"/>
  <c r="T544" i="7" s="1"/>
  <c r="Z546" i="7"/>
  <c r="Z544" i="7" s="1"/>
  <c r="G551" i="7"/>
  <c r="G549" i="7" s="1"/>
  <c r="M551" i="7"/>
  <c r="M549" i="7" s="1"/>
  <c r="S551" i="7"/>
  <c r="S549" i="7" s="1"/>
  <c r="Y551" i="7"/>
  <c r="Y549" i="7" s="1"/>
  <c r="F556" i="7"/>
  <c r="F554" i="7" s="1"/>
  <c r="L556" i="7"/>
  <c r="L554" i="7" s="1"/>
  <c r="R556" i="7"/>
  <c r="R554" i="7" s="1"/>
  <c r="X556" i="7"/>
  <c r="X554" i="7" s="1"/>
  <c r="E561" i="7"/>
  <c r="E559" i="7" s="1"/>
  <c r="K561" i="7"/>
  <c r="K559" i="7" s="1"/>
  <c r="Q561" i="7"/>
  <c r="Q559" i="7" s="1"/>
  <c r="W561" i="7"/>
  <c r="W559" i="7" s="1"/>
  <c r="D566" i="7"/>
  <c r="D564" i="7" s="1"/>
  <c r="J566" i="7"/>
  <c r="J564" i="7" s="1"/>
  <c r="P566" i="7"/>
  <c r="P564" i="7" s="1"/>
  <c r="V566" i="7"/>
  <c r="V564" i="7" s="1"/>
  <c r="I571" i="7"/>
  <c r="I569" i="7" s="1"/>
  <c r="O571" i="7"/>
  <c r="O569" i="7" s="1"/>
  <c r="U571" i="7"/>
  <c r="U569" i="7" s="1"/>
  <c r="AA571" i="7"/>
  <c r="AA569" i="7" s="1"/>
  <c r="H576" i="7"/>
  <c r="H574" i="7" s="1"/>
  <c r="N576" i="7"/>
  <c r="N574" i="7" s="1"/>
  <c r="T576" i="7"/>
  <c r="T574" i="7" s="1"/>
  <c r="Z576" i="7"/>
  <c r="Z574" i="7" s="1"/>
  <c r="G581" i="7"/>
  <c r="G579" i="7" s="1"/>
  <c r="M581" i="7"/>
  <c r="M579" i="7" s="1"/>
  <c r="S581" i="7"/>
  <c r="S579" i="7" s="1"/>
  <c r="Y581" i="7"/>
  <c r="Y579" i="7" s="1"/>
  <c r="F586" i="7"/>
  <c r="F584" i="7" s="1"/>
  <c r="L586" i="7"/>
  <c r="L584" i="7" s="1"/>
  <c r="R586" i="7"/>
  <c r="R584" i="7" s="1"/>
  <c r="X586" i="7"/>
  <c r="X584" i="7" s="1"/>
  <c r="E591" i="7"/>
  <c r="E589" i="7" s="1"/>
  <c r="K591" i="7"/>
  <c r="K589" i="7" s="1"/>
  <c r="Q591" i="7"/>
  <c r="Q589" i="7" s="1"/>
  <c r="W591" i="7"/>
  <c r="W589" i="7" s="1"/>
  <c r="D596" i="7"/>
  <c r="D594" i="7" s="1"/>
  <c r="J596" i="7"/>
  <c r="J594" i="7" s="1"/>
  <c r="P596" i="7"/>
  <c r="P594" i="7" s="1"/>
  <c r="V596" i="7"/>
  <c r="V594" i="7" s="1"/>
  <c r="I601" i="7"/>
  <c r="I599" i="7" s="1"/>
  <c r="O601" i="7"/>
  <c r="O599" i="7" s="1"/>
  <c r="U601" i="7"/>
  <c r="U599" i="7" s="1"/>
  <c r="AA601" i="7"/>
  <c r="AA599" i="7" s="1"/>
  <c r="H606" i="7"/>
  <c r="H604" i="7" s="1"/>
  <c r="N606" i="7"/>
  <c r="N604" i="7" s="1"/>
  <c r="T606" i="7"/>
  <c r="T604" i="7" s="1"/>
  <c r="Z606" i="7"/>
  <c r="Z604" i="7" s="1"/>
  <c r="G611" i="7"/>
  <c r="G609" i="7" s="1"/>
  <c r="M611" i="7"/>
  <c r="M609" i="7" s="1"/>
  <c r="S611" i="7"/>
  <c r="S609" i="7" s="1"/>
  <c r="Y611" i="7"/>
  <c r="Y609" i="7" s="1"/>
  <c r="F616" i="7"/>
  <c r="F614" i="7" s="1"/>
  <c r="L616" i="7"/>
  <c r="L614" i="7" s="1"/>
  <c r="R616" i="7"/>
  <c r="R614" i="7" s="1"/>
  <c r="X616" i="7"/>
  <c r="X614" i="7" s="1"/>
  <c r="E621" i="7"/>
  <c r="E619" i="7" s="1"/>
  <c r="K621" i="7"/>
  <c r="K619" i="7" s="1"/>
  <c r="Q621" i="7"/>
  <c r="Q619" i="7" s="1"/>
  <c r="W621" i="7"/>
  <c r="W619" i="7" s="1"/>
  <c r="D626" i="7"/>
  <c r="D624" i="7" s="1"/>
  <c r="J626" i="7"/>
  <c r="J624" i="7" s="1"/>
  <c r="P626" i="7"/>
  <c r="P624" i="7" s="1"/>
  <c r="V626" i="7"/>
  <c r="V624" i="7" s="1"/>
  <c r="I631" i="7"/>
  <c r="I629" i="7" s="1"/>
  <c r="O631" i="7"/>
  <c r="O629" i="7" s="1"/>
  <c r="U631" i="7"/>
  <c r="U629" i="7" s="1"/>
  <c r="AA631" i="7"/>
  <c r="AA629" i="7" s="1"/>
  <c r="H636" i="7"/>
  <c r="H634" i="7" s="1"/>
  <c r="N636" i="7"/>
  <c r="N634" i="7" s="1"/>
  <c r="T636" i="7"/>
  <c r="T634" i="7" s="1"/>
  <c r="Z636" i="7"/>
  <c r="Z634" i="7" s="1"/>
  <c r="H10" i="8"/>
  <c r="N10" i="8"/>
  <c r="T10" i="8"/>
  <c r="Z10" i="8"/>
  <c r="H12" i="8"/>
  <c r="N12" i="8"/>
  <c r="T12" i="8"/>
  <c r="Z12" i="8"/>
  <c r="H13" i="8"/>
  <c r="N13" i="8"/>
  <c r="T13" i="8"/>
  <c r="Z13" i="8"/>
  <c r="G16" i="8"/>
  <c r="M16" i="8"/>
  <c r="S16" i="8"/>
  <c r="Y16" i="8"/>
  <c r="G18" i="8"/>
  <c r="M18" i="8"/>
  <c r="S18" i="8"/>
  <c r="Y18" i="8"/>
  <c r="G19" i="8"/>
  <c r="M19" i="8"/>
  <c r="S19" i="8"/>
  <c r="Y19" i="8"/>
  <c r="F22" i="8"/>
  <c r="L22" i="8"/>
  <c r="R22" i="8"/>
  <c r="X22" i="8"/>
  <c r="F24" i="8"/>
  <c r="L24" i="8"/>
  <c r="R24" i="8"/>
  <c r="X24" i="8"/>
  <c r="F25" i="8"/>
  <c r="L25" i="8"/>
  <c r="R25" i="8"/>
  <c r="X25" i="8"/>
  <c r="E28" i="8"/>
  <c r="K28" i="8"/>
  <c r="Q28" i="8"/>
  <c r="W28" i="8"/>
  <c r="E30" i="8"/>
  <c r="K30" i="8"/>
  <c r="Q30" i="8"/>
  <c r="W30" i="8"/>
  <c r="E31" i="8"/>
  <c r="K31" i="8"/>
  <c r="Q31" i="8"/>
  <c r="W31" i="8"/>
  <c r="D34" i="8"/>
  <c r="J34" i="8"/>
  <c r="P34" i="8"/>
  <c r="V34" i="8"/>
  <c r="D36" i="8"/>
  <c r="J36" i="8"/>
  <c r="P36" i="8"/>
  <c r="V36" i="8"/>
  <c r="D37" i="8"/>
  <c r="J37" i="8"/>
  <c r="P37" i="8"/>
  <c r="V37" i="8"/>
  <c r="I40" i="8"/>
  <c r="O40" i="8"/>
  <c r="U40" i="8"/>
  <c r="AA40" i="8"/>
  <c r="I42" i="8"/>
  <c r="O42" i="8"/>
  <c r="U42" i="8"/>
  <c r="AA42" i="8"/>
  <c r="I43" i="8"/>
  <c r="O43" i="8"/>
  <c r="U43" i="8"/>
  <c r="AA43" i="8"/>
  <c r="H46" i="8"/>
  <c r="N46" i="8"/>
  <c r="T46" i="8"/>
  <c r="Z46" i="8"/>
  <c r="H48" i="8"/>
  <c r="N48" i="8"/>
  <c r="T48" i="8"/>
  <c r="Z48" i="8"/>
  <c r="H49" i="8"/>
  <c r="N49" i="8"/>
  <c r="T49" i="8"/>
  <c r="Z49" i="8"/>
  <c r="G52" i="8"/>
  <c r="M52" i="8"/>
  <c r="S52" i="8"/>
  <c r="Y52" i="8"/>
  <c r="G54" i="8"/>
  <c r="M54" i="8"/>
  <c r="S54" i="8"/>
  <c r="Y54" i="8"/>
  <c r="G55" i="8"/>
  <c r="M55" i="8"/>
  <c r="S55" i="8"/>
  <c r="Y55" i="8"/>
  <c r="F58" i="8"/>
  <c r="L58" i="8"/>
  <c r="R58" i="8"/>
  <c r="X58" i="8"/>
  <c r="F60" i="8"/>
  <c r="L60" i="8"/>
  <c r="R60" i="8"/>
  <c r="X60" i="8"/>
  <c r="F61" i="8"/>
  <c r="L61" i="8"/>
  <c r="R61" i="8"/>
  <c r="X61" i="8"/>
  <c r="E64" i="8"/>
  <c r="K64" i="8"/>
  <c r="Q64" i="8"/>
  <c r="W64" i="8"/>
  <c r="E66" i="8"/>
  <c r="K66" i="8"/>
  <c r="Q66" i="8"/>
  <c r="W66" i="8"/>
  <c r="E67" i="8"/>
  <c r="K67" i="8"/>
  <c r="Q67" i="8"/>
  <c r="W67" i="8"/>
  <c r="D70" i="8"/>
  <c r="J70" i="8"/>
  <c r="P70" i="8"/>
  <c r="V70" i="8"/>
  <c r="D72" i="8"/>
  <c r="J72" i="8"/>
  <c r="P72" i="8"/>
  <c r="V72" i="8"/>
  <c r="D73" i="8"/>
  <c r="J73" i="8"/>
  <c r="P73" i="8"/>
  <c r="V73" i="8"/>
  <c r="I76" i="8"/>
  <c r="O76" i="8"/>
  <c r="U76" i="8"/>
  <c r="AA76" i="8"/>
  <c r="I78" i="8"/>
  <c r="O78" i="8"/>
  <c r="U78" i="8"/>
  <c r="AA78" i="8"/>
  <c r="I79" i="8"/>
  <c r="O79" i="8"/>
  <c r="U79" i="8"/>
  <c r="AA79" i="8"/>
  <c r="H82" i="8"/>
  <c r="N82" i="8"/>
  <c r="T82" i="8"/>
  <c r="Z82" i="8"/>
  <c r="H84" i="8"/>
  <c r="N84" i="8"/>
  <c r="T84" i="8"/>
  <c r="Z84" i="8"/>
  <c r="H85" i="8"/>
  <c r="N85" i="8"/>
  <c r="T85" i="8"/>
  <c r="Z85" i="8"/>
  <c r="G88" i="8"/>
  <c r="M88" i="8"/>
  <c r="S88" i="8"/>
  <c r="Y88" i="8"/>
  <c r="G90" i="8"/>
  <c r="M90" i="8"/>
  <c r="S90" i="8"/>
  <c r="Y90" i="8"/>
  <c r="G91" i="8"/>
  <c r="M91" i="8"/>
  <c r="S91" i="8"/>
  <c r="Y91" i="8"/>
  <c r="F94" i="8"/>
  <c r="L94" i="8"/>
  <c r="R94" i="8"/>
  <c r="X94" i="8"/>
  <c r="F96" i="8"/>
  <c r="L96" i="8"/>
  <c r="R96" i="8"/>
  <c r="X96" i="8"/>
  <c r="F97" i="8"/>
  <c r="L97" i="8"/>
  <c r="R97" i="8"/>
  <c r="X97" i="8"/>
  <c r="E100" i="8"/>
  <c r="K100" i="8"/>
  <c r="Q100" i="8"/>
  <c r="W100" i="8"/>
  <c r="E102" i="8"/>
  <c r="K102" i="8"/>
  <c r="Q102" i="8"/>
  <c r="W102" i="8"/>
  <c r="E103" i="8"/>
  <c r="K103" i="8"/>
  <c r="Q103" i="8"/>
  <c r="W103" i="8"/>
  <c r="D106" i="8"/>
  <c r="J106" i="8"/>
  <c r="P106" i="8"/>
  <c r="V106" i="8"/>
  <c r="D108" i="8"/>
  <c r="J108" i="8"/>
  <c r="P108" i="8"/>
  <c r="V108" i="8"/>
  <c r="D109" i="8"/>
  <c r="J109" i="8"/>
  <c r="P109" i="8"/>
  <c r="V109" i="8"/>
  <c r="I112" i="8"/>
  <c r="O112" i="8"/>
  <c r="U112" i="8"/>
  <c r="AA112" i="8"/>
  <c r="I114" i="8"/>
  <c r="O114" i="8"/>
  <c r="U114" i="8"/>
  <c r="AA114" i="8"/>
  <c r="I115" i="8"/>
  <c r="O115" i="8"/>
  <c r="U115" i="8"/>
  <c r="AA115" i="8"/>
  <c r="H118" i="8"/>
  <c r="N118" i="8"/>
  <c r="T118" i="8"/>
  <c r="Z118" i="8"/>
  <c r="H120" i="8"/>
  <c r="N120" i="8"/>
  <c r="T120" i="8"/>
  <c r="Z120" i="8"/>
  <c r="H121" i="8"/>
  <c r="N121" i="8"/>
  <c r="T121" i="8"/>
  <c r="Z121" i="8"/>
  <c r="G124" i="8"/>
  <c r="M124" i="8"/>
  <c r="S124" i="8"/>
  <c r="Y124" i="8"/>
  <c r="G126" i="8"/>
  <c r="M126" i="8"/>
  <c r="S126" i="8"/>
  <c r="Y126" i="8"/>
  <c r="G127" i="8"/>
  <c r="M127" i="8"/>
  <c r="S127" i="8"/>
  <c r="Y127" i="8"/>
  <c r="F130" i="8"/>
  <c r="L130" i="8"/>
  <c r="R130" i="8"/>
  <c r="X130" i="8"/>
  <c r="F132" i="8"/>
  <c r="L132" i="8"/>
  <c r="R132" i="8"/>
  <c r="X132" i="8"/>
  <c r="F133" i="8"/>
  <c r="L133" i="8"/>
  <c r="R133" i="8"/>
  <c r="X133" i="8"/>
  <c r="E136" i="8"/>
  <c r="K136" i="8"/>
  <c r="Q136" i="8"/>
  <c r="W136" i="8"/>
  <c r="E138" i="8"/>
  <c r="K138" i="8"/>
  <c r="Q138" i="8"/>
  <c r="W138" i="8"/>
  <c r="E139" i="8"/>
  <c r="K139" i="8"/>
  <c r="Q139" i="8"/>
  <c r="W139" i="8"/>
  <c r="D142" i="8"/>
  <c r="J142" i="8"/>
  <c r="P142" i="8"/>
  <c r="V142" i="8"/>
  <c r="D144" i="8"/>
  <c r="J144" i="8"/>
  <c r="P144" i="8"/>
  <c r="V144" i="8"/>
  <c r="D145" i="8"/>
  <c r="J145" i="8"/>
  <c r="P145" i="8"/>
  <c r="V145" i="8"/>
  <c r="I148" i="8"/>
  <c r="O148" i="8"/>
  <c r="U148" i="8"/>
  <c r="AA148" i="8"/>
  <c r="I150" i="8"/>
  <c r="O150" i="8"/>
  <c r="U150" i="8"/>
  <c r="AA150" i="8"/>
  <c r="I151" i="8"/>
  <c r="O151" i="8"/>
  <c r="U151" i="8"/>
  <c r="AA151" i="8"/>
  <c r="H154" i="8"/>
  <c r="N154" i="8"/>
  <c r="T154" i="8"/>
  <c r="Z154" i="8"/>
  <c r="H156" i="8"/>
  <c r="N156" i="8"/>
  <c r="T156" i="8"/>
  <c r="Z156" i="8"/>
  <c r="H157" i="8"/>
  <c r="N157" i="8"/>
  <c r="T157" i="8"/>
  <c r="Z157" i="8"/>
  <c r="G160" i="8"/>
  <c r="M160" i="8"/>
  <c r="S160" i="8"/>
  <c r="Y160" i="8"/>
  <c r="G162" i="8"/>
  <c r="M162" i="8"/>
  <c r="S162" i="8"/>
  <c r="Y162" i="8"/>
  <c r="G163" i="8"/>
  <c r="M163" i="8"/>
  <c r="S163" i="8"/>
  <c r="Y163" i="8"/>
  <c r="F166" i="8"/>
  <c r="L166" i="8"/>
  <c r="R166" i="8"/>
  <c r="X166" i="8"/>
  <c r="F168" i="8"/>
  <c r="L168" i="8"/>
  <c r="R168" i="8"/>
  <c r="X168" i="8"/>
  <c r="F169" i="8"/>
  <c r="L169" i="8"/>
  <c r="R169" i="8"/>
  <c r="X169" i="8"/>
  <c r="E172" i="8"/>
  <c r="K172" i="8"/>
  <c r="Q172" i="8"/>
  <c r="W172" i="8"/>
  <c r="E174" i="8"/>
  <c r="K174" i="8"/>
  <c r="Q174" i="8"/>
  <c r="W174" i="8"/>
  <c r="E175" i="8"/>
  <c r="K175" i="8"/>
  <c r="Q175" i="8"/>
  <c r="W175" i="8"/>
  <c r="D178" i="8"/>
  <c r="J178" i="8"/>
  <c r="P178" i="8"/>
  <c r="V178" i="8"/>
  <c r="D180" i="8"/>
  <c r="J180" i="8"/>
  <c r="P180" i="8"/>
  <c r="V180" i="8"/>
  <c r="D181" i="8"/>
  <c r="J181" i="8"/>
  <c r="P181" i="8"/>
  <c r="V181" i="8"/>
  <c r="I184" i="8"/>
  <c r="O184" i="8"/>
  <c r="U184" i="8"/>
  <c r="AA184" i="8"/>
  <c r="I186" i="8"/>
  <c r="O186" i="8"/>
  <c r="U186" i="8"/>
  <c r="AA186" i="8"/>
  <c r="I187" i="8"/>
  <c r="O187" i="8"/>
  <c r="U187" i="8"/>
  <c r="AA187" i="8"/>
  <c r="H190" i="8"/>
  <c r="N190" i="8"/>
  <c r="T190" i="8"/>
  <c r="Z190" i="8"/>
  <c r="H192" i="8"/>
  <c r="N192" i="8"/>
  <c r="T192" i="8"/>
  <c r="Z192" i="8"/>
  <c r="H193" i="8"/>
  <c r="N193" i="8"/>
  <c r="T193" i="8"/>
  <c r="Z193" i="8"/>
  <c r="H9" i="10"/>
  <c r="N9" i="10"/>
  <c r="N7" i="10" s="1"/>
  <c r="T9" i="10"/>
  <c r="Z9" i="10"/>
  <c r="H11" i="10"/>
  <c r="N11" i="10"/>
  <c r="T11" i="10"/>
  <c r="Z11" i="10"/>
  <c r="G14" i="10"/>
  <c r="M14" i="10"/>
  <c r="S14" i="10"/>
  <c r="Y14" i="10"/>
  <c r="G16" i="10"/>
  <c r="M16" i="10"/>
  <c r="S16" i="10"/>
  <c r="Y16" i="10"/>
  <c r="F19" i="10"/>
  <c r="L19" i="10"/>
  <c r="R19" i="10"/>
  <c r="X19" i="10"/>
  <c r="X17" i="10" s="1"/>
  <c r="F21" i="10"/>
  <c r="L21" i="10"/>
  <c r="R21" i="10"/>
  <c r="X21" i="10"/>
  <c r="E24" i="10"/>
  <c r="K24" i="10"/>
  <c r="K22" i="10" s="1"/>
  <c r="Q24" i="10"/>
  <c r="W24" i="10"/>
  <c r="E26" i="10"/>
  <c r="K26" i="10"/>
  <c r="Q26" i="10"/>
  <c r="W26" i="10"/>
  <c r="D29" i="10"/>
  <c r="J29" i="10"/>
  <c r="P29" i="10"/>
  <c r="V29" i="10"/>
  <c r="D31" i="10"/>
  <c r="J31" i="10"/>
  <c r="P31" i="10"/>
  <c r="V31" i="10"/>
  <c r="I34" i="10"/>
  <c r="O34" i="10"/>
  <c r="U34" i="10"/>
  <c r="AA34" i="10"/>
  <c r="AA32" i="10" s="1"/>
  <c r="I36" i="10"/>
  <c r="O36" i="10"/>
  <c r="U36" i="10"/>
  <c r="AA36" i="10"/>
  <c r="H39" i="10"/>
  <c r="N39" i="10"/>
  <c r="N37" i="10" s="1"/>
  <c r="T39" i="10"/>
  <c r="Z39" i="10"/>
  <c r="H41" i="10"/>
  <c r="N41" i="10"/>
  <c r="T41" i="10"/>
  <c r="Z41" i="10"/>
  <c r="G44" i="10"/>
  <c r="M44" i="10"/>
  <c r="S44" i="10"/>
  <c r="Y44" i="10"/>
  <c r="G46" i="10"/>
  <c r="M46" i="10"/>
  <c r="S46" i="10"/>
  <c r="Y46" i="10"/>
  <c r="F49" i="10"/>
  <c r="L49" i="10"/>
  <c r="R49" i="10"/>
  <c r="X49" i="10"/>
  <c r="X47" i="10" s="1"/>
  <c r="F51" i="10"/>
  <c r="L51" i="10"/>
  <c r="R51" i="10"/>
  <c r="X51" i="10"/>
  <c r="E54" i="10"/>
  <c r="K54" i="10"/>
  <c r="K52" i="10" s="1"/>
  <c r="Q54" i="10"/>
  <c r="W54" i="10"/>
  <c r="E56" i="10"/>
  <c r="K56" i="10"/>
  <c r="Q56" i="10"/>
  <c r="W56" i="10"/>
  <c r="D59" i="10"/>
  <c r="J59" i="10"/>
  <c r="P59" i="10"/>
  <c r="V59" i="10"/>
  <c r="D61" i="10"/>
  <c r="J61" i="10"/>
  <c r="P61" i="10"/>
  <c r="V61" i="10"/>
  <c r="I64" i="10"/>
  <c r="O64" i="10"/>
  <c r="U64" i="10"/>
  <c r="AA64" i="10"/>
  <c r="AA62" i="10" s="1"/>
  <c r="I66" i="10"/>
  <c r="O66" i="10"/>
  <c r="U66" i="10"/>
  <c r="AA66" i="10"/>
  <c r="H69" i="10"/>
  <c r="N69" i="10"/>
  <c r="N67" i="10" s="1"/>
  <c r="T69" i="10"/>
  <c r="Z69" i="10"/>
  <c r="H71" i="10"/>
  <c r="N71" i="10"/>
  <c r="T71" i="10"/>
  <c r="Z71" i="10"/>
  <c r="G74" i="10"/>
  <c r="M74" i="10"/>
  <c r="S74" i="10"/>
  <c r="Y74" i="10"/>
  <c r="G76" i="10"/>
  <c r="M76" i="10"/>
  <c r="S76" i="10"/>
  <c r="Y76" i="10"/>
  <c r="F79" i="10"/>
  <c r="L79" i="10"/>
  <c r="R79" i="10"/>
  <c r="X79" i="10"/>
  <c r="X77" i="10" s="1"/>
  <c r="F81" i="10"/>
  <c r="L81" i="10"/>
  <c r="R81" i="10"/>
  <c r="X81" i="10"/>
  <c r="E84" i="10"/>
  <c r="K84" i="10"/>
  <c r="K82" i="10" s="1"/>
  <c r="Q84" i="10"/>
  <c r="W84" i="10"/>
  <c r="E86" i="10"/>
  <c r="K86" i="10"/>
  <c r="Q86" i="10"/>
  <c r="W86" i="10"/>
  <c r="D89" i="10"/>
  <c r="J89" i="10"/>
  <c r="P89" i="10"/>
  <c r="V89" i="10"/>
  <c r="D91" i="10"/>
  <c r="J91" i="10"/>
  <c r="P91" i="10"/>
  <c r="V91" i="10"/>
  <c r="I94" i="10"/>
  <c r="O94" i="10"/>
  <c r="U94" i="10"/>
  <c r="AA94" i="10"/>
  <c r="AA92" i="10" s="1"/>
  <c r="I96" i="10"/>
  <c r="O96" i="10"/>
  <c r="U96" i="10"/>
  <c r="AA96" i="10"/>
  <c r="H99" i="10"/>
  <c r="N99" i="10"/>
  <c r="N97" i="10" s="1"/>
  <c r="T99" i="10"/>
  <c r="Z99" i="10"/>
  <c r="H101" i="10"/>
  <c r="N101" i="10"/>
  <c r="T101" i="10"/>
  <c r="Z101" i="10"/>
  <c r="G104" i="10"/>
  <c r="M104" i="10"/>
  <c r="S104" i="10"/>
  <c r="Y104" i="10"/>
  <c r="G106" i="10"/>
  <c r="M106" i="10"/>
  <c r="S106" i="10"/>
  <c r="Y106" i="10"/>
  <c r="F109" i="10"/>
  <c r="L109" i="10"/>
  <c r="R109" i="10"/>
  <c r="X109" i="10"/>
  <c r="X107" i="10" s="1"/>
  <c r="F111" i="10"/>
  <c r="L111" i="10"/>
  <c r="R111" i="10"/>
  <c r="X111" i="10"/>
  <c r="E114" i="10"/>
  <c r="K114" i="10"/>
  <c r="K112" i="10" s="1"/>
  <c r="Q114" i="10"/>
  <c r="W114" i="10"/>
  <c r="E116" i="10"/>
  <c r="K116" i="10"/>
  <c r="Q116" i="10"/>
  <c r="W116" i="10"/>
  <c r="D119" i="10"/>
  <c r="J119" i="10"/>
  <c r="J117" i="10" s="1"/>
  <c r="P119" i="10"/>
  <c r="P117" i="10" s="1"/>
  <c r="V119" i="10"/>
  <c r="V117" i="10" s="1"/>
  <c r="D121" i="10"/>
  <c r="K121" i="10"/>
  <c r="S121" i="10"/>
  <c r="AA121" i="10"/>
  <c r="L124" i="10"/>
  <c r="L122" i="10" s="1"/>
  <c r="E168" i="7"/>
  <c r="E166" i="7" s="1"/>
  <c r="K168" i="7"/>
  <c r="K166" i="7" s="1"/>
  <c r="Q168" i="7"/>
  <c r="Q166" i="7" s="1"/>
  <c r="W168" i="7"/>
  <c r="W166" i="7" s="1"/>
  <c r="D173" i="7"/>
  <c r="D171" i="7" s="1"/>
  <c r="J173" i="7"/>
  <c r="J171" i="7" s="1"/>
  <c r="P173" i="7"/>
  <c r="P171" i="7" s="1"/>
  <c r="V173" i="7"/>
  <c r="V171" i="7" s="1"/>
  <c r="I178" i="7"/>
  <c r="I176" i="7" s="1"/>
  <c r="O178" i="7"/>
  <c r="O176" i="7" s="1"/>
  <c r="U178" i="7"/>
  <c r="U176" i="7" s="1"/>
  <c r="AA178" i="7"/>
  <c r="AA176" i="7" s="1"/>
  <c r="H183" i="7"/>
  <c r="H181" i="7" s="1"/>
  <c r="N183" i="7"/>
  <c r="N181" i="7" s="1"/>
  <c r="T183" i="7"/>
  <c r="T181" i="7" s="1"/>
  <c r="Z183" i="7"/>
  <c r="Z181" i="7" s="1"/>
  <c r="G188" i="7"/>
  <c r="G186" i="7" s="1"/>
  <c r="M188" i="7"/>
  <c r="M186" i="7" s="1"/>
  <c r="S188" i="7"/>
  <c r="S186" i="7" s="1"/>
  <c r="Y188" i="7"/>
  <c r="Y186" i="7" s="1"/>
  <c r="F193" i="7"/>
  <c r="F191" i="7" s="1"/>
  <c r="L193" i="7"/>
  <c r="L191" i="7" s="1"/>
  <c r="R193" i="7"/>
  <c r="R191" i="7" s="1"/>
  <c r="X193" i="7"/>
  <c r="X191" i="7" s="1"/>
  <c r="E198" i="7"/>
  <c r="E196" i="7" s="1"/>
  <c r="K198" i="7"/>
  <c r="K196" i="7" s="1"/>
  <c r="Q198" i="7"/>
  <c r="Q196" i="7" s="1"/>
  <c r="W198" i="7"/>
  <c r="W196" i="7" s="1"/>
  <c r="D203" i="7"/>
  <c r="D201" i="7" s="1"/>
  <c r="J203" i="7"/>
  <c r="J201" i="7" s="1"/>
  <c r="P203" i="7"/>
  <c r="P201" i="7" s="1"/>
  <c r="V203" i="7"/>
  <c r="V201" i="7" s="1"/>
  <c r="I208" i="7"/>
  <c r="I206" i="7" s="1"/>
  <c r="O208" i="7"/>
  <c r="O206" i="7" s="1"/>
  <c r="U208" i="7"/>
  <c r="U206" i="7" s="1"/>
  <c r="AA208" i="7"/>
  <c r="AA206" i="7" s="1"/>
  <c r="H213" i="7"/>
  <c r="H211" i="7" s="1"/>
  <c r="N213" i="7"/>
  <c r="N211" i="7" s="1"/>
  <c r="T213" i="7"/>
  <c r="T211" i="7" s="1"/>
  <c r="Z213" i="7"/>
  <c r="Z211" i="7" s="1"/>
  <c r="G218" i="7"/>
  <c r="G216" i="7" s="1"/>
  <c r="M218" i="7"/>
  <c r="M216" i="7" s="1"/>
  <c r="S218" i="7"/>
  <c r="S216" i="7" s="1"/>
  <c r="Y218" i="7"/>
  <c r="Y216" i="7" s="1"/>
  <c r="F223" i="7"/>
  <c r="F221" i="7" s="1"/>
  <c r="L223" i="7"/>
  <c r="L221" i="7" s="1"/>
  <c r="R223" i="7"/>
  <c r="R221" i="7" s="1"/>
  <c r="X223" i="7"/>
  <c r="X221" i="7" s="1"/>
  <c r="E228" i="7"/>
  <c r="E226" i="7" s="1"/>
  <c r="K228" i="7"/>
  <c r="K226" i="7" s="1"/>
  <c r="Q228" i="7"/>
  <c r="Q226" i="7" s="1"/>
  <c r="W228" i="7"/>
  <c r="W226" i="7" s="1"/>
  <c r="D233" i="7"/>
  <c r="D231" i="7" s="1"/>
  <c r="J233" i="7"/>
  <c r="J231" i="7" s="1"/>
  <c r="P233" i="7"/>
  <c r="P231" i="7" s="1"/>
  <c r="V233" i="7"/>
  <c r="V231" i="7" s="1"/>
  <c r="I238" i="7"/>
  <c r="I236" i="7" s="1"/>
  <c r="O238" i="7"/>
  <c r="O236" i="7" s="1"/>
  <c r="U238" i="7"/>
  <c r="U236" i="7" s="1"/>
  <c r="AA238" i="7"/>
  <c r="AA236" i="7" s="1"/>
  <c r="H243" i="7"/>
  <c r="H241" i="7" s="1"/>
  <c r="N243" i="7"/>
  <c r="N241" i="7" s="1"/>
  <c r="T243" i="7"/>
  <c r="T241" i="7" s="1"/>
  <c r="Z243" i="7"/>
  <c r="Z241" i="7" s="1"/>
  <c r="G248" i="7"/>
  <c r="G246" i="7" s="1"/>
  <c r="M248" i="7"/>
  <c r="M246" i="7" s="1"/>
  <c r="S248" i="7"/>
  <c r="S246" i="7" s="1"/>
  <c r="Y248" i="7"/>
  <c r="Y246" i="7" s="1"/>
  <c r="F253" i="7"/>
  <c r="F251" i="7" s="1"/>
  <c r="L253" i="7"/>
  <c r="L251" i="7" s="1"/>
  <c r="R253" i="7"/>
  <c r="R251" i="7" s="1"/>
  <c r="X253" i="7"/>
  <c r="X251" i="7" s="1"/>
  <c r="E258" i="7"/>
  <c r="E256" i="7" s="1"/>
  <c r="K258" i="7"/>
  <c r="K256" i="7" s="1"/>
  <c r="Q258" i="7"/>
  <c r="Q256" i="7" s="1"/>
  <c r="W258" i="7"/>
  <c r="W256" i="7" s="1"/>
  <c r="D263" i="7"/>
  <c r="D261" i="7" s="1"/>
  <c r="J263" i="7"/>
  <c r="J261" i="7" s="1"/>
  <c r="P263" i="7"/>
  <c r="P261" i="7" s="1"/>
  <c r="V263" i="7"/>
  <c r="V261" i="7" s="1"/>
  <c r="I268" i="7"/>
  <c r="I266" i="7" s="1"/>
  <c r="O268" i="7"/>
  <c r="O266" i="7" s="1"/>
  <c r="U268" i="7"/>
  <c r="U266" i="7" s="1"/>
  <c r="AA268" i="7"/>
  <c r="AA266" i="7" s="1"/>
  <c r="H273" i="7"/>
  <c r="H271" i="7" s="1"/>
  <c r="N273" i="7"/>
  <c r="N271" i="7" s="1"/>
  <c r="T273" i="7"/>
  <c r="T271" i="7" s="1"/>
  <c r="Z273" i="7"/>
  <c r="Z271" i="7" s="1"/>
  <c r="G278" i="7"/>
  <c r="G276" i="7" s="1"/>
  <c r="M278" i="7"/>
  <c r="M276" i="7" s="1"/>
  <c r="S278" i="7"/>
  <c r="S276" i="7" s="1"/>
  <c r="Y278" i="7"/>
  <c r="Y276" i="7" s="1"/>
  <c r="F283" i="7"/>
  <c r="F281" i="7" s="1"/>
  <c r="L283" i="7"/>
  <c r="L281" i="7" s="1"/>
  <c r="R283" i="7"/>
  <c r="R281" i="7" s="1"/>
  <c r="X283" i="7"/>
  <c r="X281" i="7" s="1"/>
  <c r="E288" i="7"/>
  <c r="E286" i="7" s="1"/>
  <c r="K288" i="7"/>
  <c r="K286" i="7" s="1"/>
  <c r="Q288" i="7"/>
  <c r="Q286" i="7" s="1"/>
  <c r="W288" i="7"/>
  <c r="W286" i="7" s="1"/>
  <c r="D293" i="7"/>
  <c r="D291" i="7" s="1"/>
  <c r="J293" i="7"/>
  <c r="J291" i="7" s="1"/>
  <c r="P293" i="7"/>
  <c r="P291" i="7" s="1"/>
  <c r="V293" i="7"/>
  <c r="V291" i="7" s="1"/>
  <c r="I298" i="7"/>
  <c r="I296" i="7" s="1"/>
  <c r="O298" i="7"/>
  <c r="O296" i="7" s="1"/>
  <c r="U298" i="7"/>
  <c r="U296" i="7" s="1"/>
  <c r="AA298" i="7"/>
  <c r="AA296" i="7" s="1"/>
  <c r="H303" i="7"/>
  <c r="H301" i="7" s="1"/>
  <c r="N303" i="7"/>
  <c r="N301" i="7" s="1"/>
  <c r="T303" i="7"/>
  <c r="T301" i="7" s="1"/>
  <c r="Z303" i="7"/>
  <c r="Z301" i="7" s="1"/>
  <c r="G308" i="7"/>
  <c r="G306" i="7" s="1"/>
  <c r="M308" i="7"/>
  <c r="M306" i="7" s="1"/>
  <c r="S308" i="7"/>
  <c r="S306" i="7" s="1"/>
  <c r="Y308" i="7"/>
  <c r="Y306" i="7" s="1"/>
  <c r="F313" i="7"/>
  <c r="F311" i="7" s="1"/>
  <c r="L313" i="7"/>
  <c r="L311" i="7" s="1"/>
  <c r="R313" i="7"/>
  <c r="R311" i="7" s="1"/>
  <c r="X313" i="7"/>
  <c r="X311" i="7" s="1"/>
  <c r="E318" i="7"/>
  <c r="E316" i="7" s="1"/>
  <c r="K318" i="7"/>
  <c r="K316" i="7" s="1"/>
  <c r="Q318" i="7"/>
  <c r="Q316" i="7" s="1"/>
  <c r="J327" i="7"/>
  <c r="J325" i="7" s="1"/>
  <c r="P327" i="7"/>
  <c r="P325" i="7" s="1"/>
  <c r="V327" i="7"/>
  <c r="V325" i="7" s="1"/>
  <c r="I332" i="7"/>
  <c r="I330" i="7" s="1"/>
  <c r="O332" i="7"/>
  <c r="O330" i="7" s="1"/>
  <c r="U332" i="7"/>
  <c r="U330" i="7" s="1"/>
  <c r="AA332" i="7"/>
  <c r="AA330" i="7" s="1"/>
  <c r="H337" i="7"/>
  <c r="H335" i="7" s="1"/>
  <c r="N337" i="7"/>
  <c r="N335" i="7" s="1"/>
  <c r="T337" i="7"/>
  <c r="T335" i="7" s="1"/>
  <c r="Z337" i="7"/>
  <c r="Z335" i="7" s="1"/>
  <c r="G342" i="7"/>
  <c r="G340" i="7" s="1"/>
  <c r="M342" i="7"/>
  <c r="M340" i="7" s="1"/>
  <c r="S342" i="7"/>
  <c r="S340" i="7" s="1"/>
  <c r="Y342" i="7"/>
  <c r="Y340" i="7" s="1"/>
  <c r="F347" i="7"/>
  <c r="F345" i="7" s="1"/>
  <c r="L347" i="7"/>
  <c r="L345" i="7" s="1"/>
  <c r="R347" i="7"/>
  <c r="R345" i="7" s="1"/>
  <c r="X347" i="7"/>
  <c r="X345" i="7" s="1"/>
  <c r="E352" i="7"/>
  <c r="E350" i="7" s="1"/>
  <c r="K352" i="7"/>
  <c r="K350" i="7" s="1"/>
  <c r="Q352" i="7"/>
  <c r="Q350" i="7" s="1"/>
  <c r="W352" i="7"/>
  <c r="W350" i="7" s="1"/>
  <c r="D357" i="7"/>
  <c r="D355" i="7" s="1"/>
  <c r="J357" i="7"/>
  <c r="J355" i="7" s="1"/>
  <c r="P357" i="7"/>
  <c r="P355" i="7" s="1"/>
  <c r="V357" i="7"/>
  <c r="V355" i="7" s="1"/>
  <c r="I362" i="7"/>
  <c r="I360" i="7" s="1"/>
  <c r="O362" i="7"/>
  <c r="O360" i="7" s="1"/>
  <c r="U362" i="7"/>
  <c r="U360" i="7" s="1"/>
  <c r="AA362" i="7"/>
  <c r="AA360" i="7" s="1"/>
  <c r="H367" i="7"/>
  <c r="H365" i="7" s="1"/>
  <c r="N367" i="7"/>
  <c r="N365" i="7" s="1"/>
  <c r="T367" i="7"/>
  <c r="T365" i="7" s="1"/>
  <c r="Z367" i="7"/>
  <c r="Z365" i="7" s="1"/>
  <c r="G372" i="7"/>
  <c r="G370" i="7" s="1"/>
  <c r="M372" i="7"/>
  <c r="M370" i="7" s="1"/>
  <c r="S372" i="7"/>
  <c r="S370" i="7" s="1"/>
  <c r="Y372" i="7"/>
  <c r="Y370" i="7" s="1"/>
  <c r="F377" i="7"/>
  <c r="F375" i="7" s="1"/>
  <c r="L377" i="7"/>
  <c r="L375" i="7" s="1"/>
  <c r="R377" i="7"/>
  <c r="R375" i="7" s="1"/>
  <c r="X377" i="7"/>
  <c r="X375" i="7" s="1"/>
  <c r="E382" i="7"/>
  <c r="E380" i="7" s="1"/>
  <c r="K382" i="7"/>
  <c r="K380" i="7" s="1"/>
  <c r="Q382" i="7"/>
  <c r="Q380" i="7" s="1"/>
  <c r="W382" i="7"/>
  <c r="W380" i="7" s="1"/>
  <c r="D387" i="7"/>
  <c r="D385" i="7" s="1"/>
  <c r="J387" i="7"/>
  <c r="J385" i="7" s="1"/>
  <c r="P387" i="7"/>
  <c r="P385" i="7" s="1"/>
  <c r="V387" i="7"/>
  <c r="V385" i="7" s="1"/>
  <c r="I392" i="7"/>
  <c r="I390" i="7" s="1"/>
  <c r="O392" i="7"/>
  <c r="O390" i="7" s="1"/>
  <c r="U392" i="7"/>
  <c r="U390" i="7" s="1"/>
  <c r="AA392" i="7"/>
  <c r="AA390" i="7" s="1"/>
  <c r="H397" i="7"/>
  <c r="H395" i="7" s="1"/>
  <c r="N397" i="7"/>
  <c r="N395" i="7" s="1"/>
  <c r="T397" i="7"/>
  <c r="T395" i="7" s="1"/>
  <c r="Z397" i="7"/>
  <c r="Z395" i="7" s="1"/>
  <c r="G402" i="7"/>
  <c r="G400" i="7" s="1"/>
  <c r="M402" i="7"/>
  <c r="M400" i="7" s="1"/>
  <c r="S402" i="7"/>
  <c r="S400" i="7" s="1"/>
  <c r="Y402" i="7"/>
  <c r="Y400" i="7" s="1"/>
  <c r="F407" i="7"/>
  <c r="F405" i="7" s="1"/>
  <c r="L407" i="7"/>
  <c r="L405" i="7" s="1"/>
  <c r="R407" i="7"/>
  <c r="R405" i="7" s="1"/>
  <c r="X407" i="7"/>
  <c r="X405" i="7" s="1"/>
  <c r="E412" i="7"/>
  <c r="E410" i="7" s="1"/>
  <c r="K412" i="7"/>
  <c r="K410" i="7" s="1"/>
  <c r="Q412" i="7"/>
  <c r="Q410" i="7" s="1"/>
  <c r="W412" i="7"/>
  <c r="W410" i="7" s="1"/>
  <c r="D417" i="7"/>
  <c r="D415" i="7" s="1"/>
  <c r="J417" i="7"/>
  <c r="J415" i="7" s="1"/>
  <c r="P417" i="7"/>
  <c r="P415" i="7" s="1"/>
  <c r="V417" i="7"/>
  <c r="V415" i="7" s="1"/>
  <c r="I422" i="7"/>
  <c r="I420" i="7" s="1"/>
  <c r="O422" i="7"/>
  <c r="O420" i="7" s="1"/>
  <c r="U422" i="7"/>
  <c r="U420" i="7" s="1"/>
  <c r="AA422" i="7"/>
  <c r="AA420" i="7" s="1"/>
  <c r="H427" i="7"/>
  <c r="H425" i="7" s="1"/>
  <c r="N427" i="7"/>
  <c r="N425" i="7" s="1"/>
  <c r="T427" i="7"/>
  <c r="T425" i="7" s="1"/>
  <c r="Z427" i="7"/>
  <c r="Z425" i="7" s="1"/>
  <c r="G432" i="7"/>
  <c r="G430" i="7" s="1"/>
  <c r="M432" i="7"/>
  <c r="M430" i="7" s="1"/>
  <c r="S432" i="7"/>
  <c r="S430" i="7" s="1"/>
  <c r="Y432" i="7"/>
  <c r="Y430" i="7" s="1"/>
  <c r="F437" i="7"/>
  <c r="F435" i="7" s="1"/>
  <c r="L437" i="7"/>
  <c r="L435" i="7" s="1"/>
  <c r="R437" i="7"/>
  <c r="R435" i="7" s="1"/>
  <c r="X437" i="7"/>
  <c r="X435" i="7" s="1"/>
  <c r="E442" i="7"/>
  <c r="E440" i="7" s="1"/>
  <c r="K442" i="7"/>
  <c r="K440" i="7" s="1"/>
  <c r="Q442" i="7"/>
  <c r="Q440" i="7" s="1"/>
  <c r="W442" i="7"/>
  <c r="W440" i="7" s="1"/>
  <c r="D447" i="7"/>
  <c r="D445" i="7" s="1"/>
  <c r="J447" i="7"/>
  <c r="J445" i="7" s="1"/>
  <c r="P447" i="7"/>
  <c r="P445" i="7" s="1"/>
  <c r="V447" i="7"/>
  <c r="V445" i="7" s="1"/>
  <c r="I452" i="7"/>
  <c r="I450" i="7" s="1"/>
  <c r="O452" i="7"/>
  <c r="O450" i="7" s="1"/>
  <c r="U452" i="7"/>
  <c r="U450" i="7" s="1"/>
  <c r="AA452" i="7"/>
  <c r="AA450" i="7" s="1"/>
  <c r="H457" i="7"/>
  <c r="H455" i="7" s="1"/>
  <c r="N457" i="7"/>
  <c r="N455" i="7" s="1"/>
  <c r="T457" i="7"/>
  <c r="T455" i="7" s="1"/>
  <c r="Z457" i="7"/>
  <c r="Z455" i="7" s="1"/>
  <c r="G462" i="7"/>
  <c r="G460" i="7" s="1"/>
  <c r="M462" i="7"/>
  <c r="M460" i="7" s="1"/>
  <c r="S462" i="7"/>
  <c r="S460" i="7" s="1"/>
  <c r="Y462" i="7"/>
  <c r="Y460" i="7" s="1"/>
  <c r="F467" i="7"/>
  <c r="F465" i="7" s="1"/>
  <c r="L467" i="7"/>
  <c r="L465" i="7" s="1"/>
  <c r="R467" i="7"/>
  <c r="R465" i="7" s="1"/>
  <c r="X467" i="7"/>
  <c r="X465" i="7" s="1"/>
  <c r="E472" i="7"/>
  <c r="E470" i="7" s="1"/>
  <c r="K472" i="7"/>
  <c r="K470" i="7" s="1"/>
  <c r="Q472" i="7"/>
  <c r="Q470" i="7" s="1"/>
  <c r="W472" i="7"/>
  <c r="W470" i="7" s="1"/>
  <c r="D477" i="7"/>
  <c r="D475" i="7" s="1"/>
  <c r="J477" i="7"/>
  <c r="J475" i="7" s="1"/>
  <c r="P477" i="7"/>
  <c r="P475" i="7" s="1"/>
  <c r="I486" i="7"/>
  <c r="I484" i="7" s="1"/>
  <c r="O486" i="7"/>
  <c r="O484" i="7" s="1"/>
  <c r="U486" i="7"/>
  <c r="U484" i="7" s="1"/>
  <c r="AA486" i="7"/>
  <c r="AA484" i="7" s="1"/>
  <c r="H491" i="7"/>
  <c r="H489" i="7" s="1"/>
  <c r="N491" i="7"/>
  <c r="N489" i="7" s="1"/>
  <c r="T491" i="7"/>
  <c r="T489" i="7" s="1"/>
  <c r="Z491" i="7"/>
  <c r="Z489" i="7" s="1"/>
  <c r="G496" i="7"/>
  <c r="G494" i="7" s="1"/>
  <c r="M496" i="7"/>
  <c r="M494" i="7" s="1"/>
  <c r="S496" i="7"/>
  <c r="S494" i="7" s="1"/>
  <c r="Y496" i="7"/>
  <c r="Y494" i="7" s="1"/>
  <c r="F501" i="7"/>
  <c r="F499" i="7" s="1"/>
  <c r="L501" i="7"/>
  <c r="L499" i="7" s="1"/>
  <c r="R501" i="7"/>
  <c r="R499" i="7" s="1"/>
  <c r="X501" i="7"/>
  <c r="X499" i="7" s="1"/>
  <c r="E506" i="7"/>
  <c r="E504" i="7" s="1"/>
  <c r="K506" i="7"/>
  <c r="K504" i="7" s="1"/>
  <c r="Q506" i="7"/>
  <c r="Q504" i="7" s="1"/>
  <c r="W506" i="7"/>
  <c r="W504" i="7" s="1"/>
  <c r="D511" i="7"/>
  <c r="D509" i="7" s="1"/>
  <c r="J511" i="7"/>
  <c r="J509" i="7" s="1"/>
  <c r="P511" i="7"/>
  <c r="P509" i="7" s="1"/>
  <c r="V511" i="7"/>
  <c r="V509" i="7" s="1"/>
  <c r="I516" i="7"/>
  <c r="I514" i="7" s="1"/>
  <c r="O516" i="7"/>
  <c r="O514" i="7" s="1"/>
  <c r="U516" i="7"/>
  <c r="U514" i="7" s="1"/>
  <c r="AA516" i="7"/>
  <c r="AA514" i="7" s="1"/>
  <c r="H521" i="7"/>
  <c r="H519" i="7" s="1"/>
  <c r="N521" i="7"/>
  <c r="N519" i="7" s="1"/>
  <c r="T521" i="7"/>
  <c r="T519" i="7" s="1"/>
  <c r="Z521" i="7"/>
  <c r="Z519" i="7" s="1"/>
  <c r="G526" i="7"/>
  <c r="G524" i="7" s="1"/>
  <c r="M526" i="7"/>
  <c r="M524" i="7" s="1"/>
  <c r="S526" i="7"/>
  <c r="S524" i="7" s="1"/>
  <c r="Y526" i="7"/>
  <c r="Y524" i="7" s="1"/>
  <c r="F531" i="7"/>
  <c r="F529" i="7" s="1"/>
  <c r="L531" i="7"/>
  <c r="L529" i="7" s="1"/>
  <c r="R531" i="7"/>
  <c r="R529" i="7" s="1"/>
  <c r="X531" i="7"/>
  <c r="X529" i="7" s="1"/>
  <c r="E536" i="7"/>
  <c r="E534" i="7" s="1"/>
  <c r="K536" i="7"/>
  <c r="K534" i="7" s="1"/>
  <c r="Q536" i="7"/>
  <c r="Q534" i="7" s="1"/>
  <c r="W536" i="7"/>
  <c r="W534" i="7" s="1"/>
  <c r="D541" i="7"/>
  <c r="D539" i="7" s="1"/>
  <c r="J541" i="7"/>
  <c r="J539" i="7" s="1"/>
  <c r="P541" i="7"/>
  <c r="P539" i="7" s="1"/>
  <c r="V541" i="7"/>
  <c r="V539" i="7" s="1"/>
  <c r="I546" i="7"/>
  <c r="I544" i="7" s="1"/>
  <c r="O546" i="7"/>
  <c r="O544" i="7" s="1"/>
  <c r="U546" i="7"/>
  <c r="U544" i="7" s="1"/>
  <c r="AA546" i="7"/>
  <c r="AA544" i="7" s="1"/>
  <c r="H551" i="7"/>
  <c r="H549" i="7" s="1"/>
  <c r="N551" i="7"/>
  <c r="N549" i="7" s="1"/>
  <c r="T551" i="7"/>
  <c r="T549" i="7" s="1"/>
  <c r="Z551" i="7"/>
  <c r="Z549" i="7" s="1"/>
  <c r="G556" i="7"/>
  <c r="G554" i="7" s="1"/>
  <c r="M556" i="7"/>
  <c r="M554" i="7" s="1"/>
  <c r="S556" i="7"/>
  <c r="S554" i="7" s="1"/>
  <c r="Y556" i="7"/>
  <c r="Y554" i="7" s="1"/>
  <c r="F561" i="7"/>
  <c r="F559" i="7" s="1"/>
  <c r="L561" i="7"/>
  <c r="L559" i="7" s="1"/>
  <c r="R561" i="7"/>
  <c r="R559" i="7" s="1"/>
  <c r="X561" i="7"/>
  <c r="X559" i="7" s="1"/>
  <c r="E566" i="7"/>
  <c r="E564" i="7" s="1"/>
  <c r="K566" i="7"/>
  <c r="K564" i="7" s="1"/>
  <c r="Q566" i="7"/>
  <c r="Q564" i="7" s="1"/>
  <c r="W566" i="7"/>
  <c r="W564" i="7" s="1"/>
  <c r="D571" i="7"/>
  <c r="D569" i="7" s="1"/>
  <c r="J571" i="7"/>
  <c r="J569" i="7" s="1"/>
  <c r="P571" i="7"/>
  <c r="P569" i="7" s="1"/>
  <c r="V571" i="7"/>
  <c r="V569" i="7" s="1"/>
  <c r="I576" i="7"/>
  <c r="I574" i="7" s="1"/>
  <c r="O576" i="7"/>
  <c r="O574" i="7" s="1"/>
  <c r="U576" i="7"/>
  <c r="U574" i="7" s="1"/>
  <c r="AA576" i="7"/>
  <c r="AA574" i="7" s="1"/>
  <c r="H581" i="7"/>
  <c r="H579" i="7" s="1"/>
  <c r="N581" i="7"/>
  <c r="N579" i="7" s="1"/>
  <c r="T581" i="7"/>
  <c r="T579" i="7" s="1"/>
  <c r="Z581" i="7"/>
  <c r="Z579" i="7" s="1"/>
  <c r="G586" i="7"/>
  <c r="G584" i="7" s="1"/>
  <c r="M586" i="7"/>
  <c r="M584" i="7" s="1"/>
  <c r="S586" i="7"/>
  <c r="S584" i="7" s="1"/>
  <c r="Y586" i="7"/>
  <c r="Y584" i="7" s="1"/>
  <c r="F591" i="7"/>
  <c r="F589" i="7" s="1"/>
  <c r="L591" i="7"/>
  <c r="L589" i="7" s="1"/>
  <c r="R591" i="7"/>
  <c r="R589" i="7" s="1"/>
  <c r="X591" i="7"/>
  <c r="X589" i="7" s="1"/>
  <c r="E596" i="7"/>
  <c r="E594" i="7" s="1"/>
  <c r="K596" i="7"/>
  <c r="K594" i="7" s="1"/>
  <c r="Q596" i="7"/>
  <c r="Q594" i="7" s="1"/>
  <c r="W596" i="7"/>
  <c r="W594" i="7" s="1"/>
  <c r="D601" i="7"/>
  <c r="D599" i="7" s="1"/>
  <c r="J601" i="7"/>
  <c r="J599" i="7" s="1"/>
  <c r="P601" i="7"/>
  <c r="P599" i="7" s="1"/>
  <c r="V601" i="7"/>
  <c r="V599" i="7" s="1"/>
  <c r="I606" i="7"/>
  <c r="I604" i="7" s="1"/>
  <c r="O606" i="7"/>
  <c r="O604" i="7" s="1"/>
  <c r="U606" i="7"/>
  <c r="U604" i="7" s="1"/>
  <c r="AA606" i="7"/>
  <c r="AA604" i="7" s="1"/>
  <c r="H611" i="7"/>
  <c r="H609" i="7" s="1"/>
  <c r="N611" i="7"/>
  <c r="N609" i="7" s="1"/>
  <c r="T611" i="7"/>
  <c r="T609" i="7" s="1"/>
  <c r="Z611" i="7"/>
  <c r="Z609" i="7" s="1"/>
  <c r="G616" i="7"/>
  <c r="G614" i="7" s="1"/>
  <c r="M616" i="7"/>
  <c r="M614" i="7" s="1"/>
  <c r="S616" i="7"/>
  <c r="S614" i="7" s="1"/>
  <c r="Y616" i="7"/>
  <c r="Y614" i="7" s="1"/>
  <c r="F621" i="7"/>
  <c r="F619" i="7" s="1"/>
  <c r="L621" i="7"/>
  <c r="L619" i="7" s="1"/>
  <c r="R621" i="7"/>
  <c r="R619" i="7" s="1"/>
  <c r="X621" i="7"/>
  <c r="X619" i="7" s="1"/>
  <c r="E626" i="7"/>
  <c r="E624" i="7" s="1"/>
  <c r="K626" i="7"/>
  <c r="K624" i="7" s="1"/>
  <c r="Q626" i="7"/>
  <c r="Q624" i="7" s="1"/>
  <c r="W626" i="7"/>
  <c r="W624" i="7" s="1"/>
  <c r="D631" i="7"/>
  <c r="D629" i="7" s="1"/>
  <c r="J631" i="7"/>
  <c r="J629" i="7" s="1"/>
  <c r="P631" i="7"/>
  <c r="P629" i="7" s="1"/>
  <c r="V631" i="7"/>
  <c r="V629" i="7" s="1"/>
  <c r="I636" i="7"/>
  <c r="I634" i="7" s="1"/>
  <c r="O636" i="7"/>
  <c r="O634" i="7" s="1"/>
  <c r="U636" i="7"/>
  <c r="U634" i="7" s="1"/>
  <c r="I10" i="8"/>
  <c r="O10" i="8"/>
  <c r="U10" i="8"/>
  <c r="AA10" i="8"/>
  <c r="I12" i="8"/>
  <c r="O12" i="8"/>
  <c r="U12" i="8"/>
  <c r="AA12" i="8"/>
  <c r="I13" i="8"/>
  <c r="O13" i="8"/>
  <c r="U13" i="8"/>
  <c r="AA13" i="8"/>
  <c r="H16" i="8"/>
  <c r="N16" i="8"/>
  <c r="T16" i="8"/>
  <c r="Z16" i="8"/>
  <c r="H18" i="8"/>
  <c r="N18" i="8"/>
  <c r="T18" i="8"/>
  <c r="Z18" i="8"/>
  <c r="H19" i="8"/>
  <c r="N19" i="8"/>
  <c r="T19" i="8"/>
  <c r="Z19" i="8"/>
  <c r="G22" i="8"/>
  <c r="M22" i="8"/>
  <c r="S22" i="8"/>
  <c r="Y22" i="8"/>
  <c r="G24" i="8"/>
  <c r="M24" i="8"/>
  <c r="S24" i="8"/>
  <c r="Y24" i="8"/>
  <c r="G25" i="8"/>
  <c r="M25" i="8"/>
  <c r="S25" i="8"/>
  <c r="Y25" i="8"/>
  <c r="F28" i="8"/>
  <c r="L28" i="8"/>
  <c r="R28" i="8"/>
  <c r="X28" i="8"/>
  <c r="F30" i="8"/>
  <c r="L30" i="8"/>
  <c r="R30" i="8"/>
  <c r="X30" i="8"/>
  <c r="F31" i="8"/>
  <c r="L31" i="8"/>
  <c r="R31" i="8"/>
  <c r="X31" i="8"/>
  <c r="E34" i="8"/>
  <c r="K34" i="8"/>
  <c r="Q34" i="8"/>
  <c r="W34" i="8"/>
  <c r="E36" i="8"/>
  <c r="K36" i="8"/>
  <c r="Q36" i="8"/>
  <c r="W36" i="8"/>
  <c r="E37" i="8"/>
  <c r="K37" i="8"/>
  <c r="Q37" i="8"/>
  <c r="W37" i="8"/>
  <c r="D40" i="8"/>
  <c r="J40" i="8"/>
  <c r="P40" i="8"/>
  <c r="V40" i="8"/>
  <c r="D42" i="8"/>
  <c r="J42" i="8"/>
  <c r="P42" i="8"/>
  <c r="V42" i="8"/>
  <c r="D43" i="8"/>
  <c r="J43" i="8"/>
  <c r="P43" i="8"/>
  <c r="V43" i="8"/>
  <c r="I46" i="8"/>
  <c r="O46" i="8"/>
  <c r="U46" i="8"/>
  <c r="AA46" i="8"/>
  <c r="I48" i="8"/>
  <c r="O48" i="8"/>
  <c r="U48" i="8"/>
  <c r="AA48" i="8"/>
  <c r="I49" i="8"/>
  <c r="O49" i="8"/>
  <c r="U49" i="8"/>
  <c r="AA49" i="8"/>
  <c r="H52" i="8"/>
  <c r="N52" i="8"/>
  <c r="T52" i="8"/>
  <c r="Z52" i="8"/>
  <c r="H54" i="8"/>
  <c r="N54" i="8"/>
  <c r="T54" i="8"/>
  <c r="Z54" i="8"/>
  <c r="H55" i="8"/>
  <c r="N55" i="8"/>
  <c r="T55" i="8"/>
  <c r="Z55" i="8"/>
  <c r="G58" i="8"/>
  <c r="M58" i="8"/>
  <c r="S58" i="8"/>
  <c r="Y58" i="8"/>
  <c r="G60" i="8"/>
  <c r="M60" i="8"/>
  <c r="S60" i="8"/>
  <c r="Y60" i="8"/>
  <c r="G61" i="8"/>
  <c r="M61" i="8"/>
  <c r="S61" i="8"/>
  <c r="Y61" i="8"/>
  <c r="F64" i="8"/>
  <c r="L64" i="8"/>
  <c r="R64" i="8"/>
  <c r="X64" i="8"/>
  <c r="F66" i="8"/>
  <c r="L66" i="8"/>
  <c r="R66" i="8"/>
  <c r="X66" i="8"/>
  <c r="F67" i="8"/>
  <c r="L67" i="8"/>
  <c r="R67" i="8"/>
  <c r="X67" i="8"/>
  <c r="E70" i="8"/>
  <c r="K70" i="8"/>
  <c r="Q70" i="8"/>
  <c r="W70" i="8"/>
  <c r="E72" i="8"/>
  <c r="K72" i="8"/>
  <c r="Q72" i="8"/>
  <c r="W72" i="8"/>
  <c r="E73" i="8"/>
  <c r="K73" i="8"/>
  <c r="Q73" i="8"/>
  <c r="W73" i="8"/>
  <c r="D76" i="8"/>
  <c r="J76" i="8"/>
  <c r="P76" i="8"/>
  <c r="V76" i="8"/>
  <c r="D78" i="8"/>
  <c r="J78" i="8"/>
  <c r="P78" i="8"/>
  <c r="V78" i="8"/>
  <c r="D79" i="8"/>
  <c r="J79" i="8"/>
  <c r="P79" i="8"/>
  <c r="V79" i="8"/>
  <c r="I82" i="8"/>
  <c r="O82" i="8"/>
  <c r="U82" i="8"/>
  <c r="AA82" i="8"/>
  <c r="I84" i="8"/>
  <c r="O84" i="8"/>
  <c r="U84" i="8"/>
  <c r="AA84" i="8"/>
  <c r="I85" i="8"/>
  <c r="O85" i="8"/>
  <c r="U85" i="8"/>
  <c r="AA85" i="8"/>
  <c r="H88" i="8"/>
  <c r="N88" i="8"/>
  <c r="T88" i="8"/>
  <c r="Z88" i="8"/>
  <c r="H90" i="8"/>
  <c r="N90" i="8"/>
  <c r="T90" i="8"/>
  <c r="Z90" i="8"/>
  <c r="H91" i="8"/>
  <c r="N91" i="8"/>
  <c r="T91" i="8"/>
  <c r="Z91" i="8"/>
  <c r="G94" i="8"/>
  <c r="M94" i="8"/>
  <c r="S94" i="8"/>
  <c r="Y94" i="8"/>
  <c r="G96" i="8"/>
  <c r="M96" i="8"/>
  <c r="S96" i="8"/>
  <c r="Y96" i="8"/>
  <c r="G97" i="8"/>
  <c r="M97" i="8"/>
  <c r="S97" i="8"/>
  <c r="Y97" i="8"/>
  <c r="F100" i="8"/>
  <c r="L100" i="8"/>
  <c r="R100" i="8"/>
  <c r="X100" i="8"/>
  <c r="F102" i="8"/>
  <c r="L102" i="8"/>
  <c r="R102" i="8"/>
  <c r="X102" i="8"/>
  <c r="F103" i="8"/>
  <c r="L103" i="8"/>
  <c r="R103" i="8"/>
  <c r="X103" i="8"/>
  <c r="E106" i="8"/>
  <c r="K106" i="8"/>
  <c r="Q106" i="8"/>
  <c r="W106" i="8"/>
  <c r="E108" i="8"/>
  <c r="K108" i="8"/>
  <c r="Q108" i="8"/>
  <c r="W108" i="8"/>
  <c r="E109" i="8"/>
  <c r="K109" i="8"/>
  <c r="Q109" i="8"/>
  <c r="W109" i="8"/>
  <c r="D112" i="8"/>
  <c r="J112" i="8"/>
  <c r="P112" i="8"/>
  <c r="V112" i="8"/>
  <c r="D114" i="8"/>
  <c r="J114" i="8"/>
  <c r="P114" i="8"/>
  <c r="V114" i="8"/>
  <c r="D115" i="8"/>
  <c r="J115" i="8"/>
  <c r="P115" i="8"/>
  <c r="V115" i="8"/>
  <c r="I118" i="8"/>
  <c r="O118" i="8"/>
  <c r="U118" i="8"/>
  <c r="AA118" i="8"/>
  <c r="I120" i="8"/>
  <c r="O120" i="8"/>
  <c r="U120" i="8"/>
  <c r="AA120" i="8"/>
  <c r="I121" i="8"/>
  <c r="O121" i="8"/>
  <c r="U121" i="8"/>
  <c r="AA121" i="8"/>
  <c r="H124" i="8"/>
  <c r="N124" i="8"/>
  <c r="T124" i="8"/>
  <c r="Z124" i="8"/>
  <c r="H126" i="8"/>
  <c r="N126" i="8"/>
  <c r="T126" i="8"/>
  <c r="Z126" i="8"/>
  <c r="H127" i="8"/>
  <c r="N127" i="8"/>
  <c r="T127" i="8"/>
  <c r="Z127" i="8"/>
  <c r="G130" i="8"/>
  <c r="M130" i="8"/>
  <c r="S130" i="8"/>
  <c r="Y130" i="8"/>
  <c r="G132" i="8"/>
  <c r="M132" i="8"/>
  <c r="S132" i="8"/>
  <c r="Y132" i="8"/>
  <c r="G133" i="8"/>
  <c r="M133" i="8"/>
  <c r="S133" i="8"/>
  <c r="Y133" i="8"/>
  <c r="F136" i="8"/>
  <c r="L136" i="8"/>
  <c r="R136" i="8"/>
  <c r="X136" i="8"/>
  <c r="F138" i="8"/>
  <c r="L138" i="8"/>
  <c r="R138" i="8"/>
  <c r="X138" i="8"/>
  <c r="F139" i="8"/>
  <c r="L139" i="8"/>
  <c r="R139" i="8"/>
  <c r="X139" i="8"/>
  <c r="E142" i="8"/>
  <c r="K142" i="8"/>
  <c r="Q142" i="8"/>
  <c r="W142" i="8"/>
  <c r="E144" i="8"/>
  <c r="K144" i="8"/>
  <c r="Q144" i="8"/>
  <c r="W144" i="8"/>
  <c r="E145" i="8"/>
  <c r="K145" i="8"/>
  <c r="Q145" i="8"/>
  <c r="W145" i="8"/>
  <c r="D148" i="8"/>
  <c r="J148" i="8"/>
  <c r="P148" i="8"/>
  <c r="V148" i="8"/>
  <c r="D150" i="8"/>
  <c r="J150" i="8"/>
  <c r="P150" i="8"/>
  <c r="V150" i="8"/>
  <c r="D151" i="8"/>
  <c r="J151" i="8"/>
  <c r="P151" i="8"/>
  <c r="V151" i="8"/>
  <c r="I154" i="8"/>
  <c r="O154" i="8"/>
  <c r="U154" i="8"/>
  <c r="AA154" i="8"/>
  <c r="I156" i="8"/>
  <c r="O156" i="8"/>
  <c r="U156" i="8"/>
  <c r="AA156" i="8"/>
  <c r="I157" i="8"/>
  <c r="O157" i="8"/>
  <c r="U157" i="8"/>
  <c r="AA157" i="8"/>
  <c r="H160" i="8"/>
  <c r="N160" i="8"/>
  <c r="T160" i="8"/>
  <c r="Z160" i="8"/>
  <c r="H162" i="8"/>
  <c r="N162" i="8"/>
  <c r="T162" i="8"/>
  <c r="Z162" i="8"/>
  <c r="H163" i="8"/>
  <c r="N163" i="8"/>
  <c r="T163" i="8"/>
  <c r="Z163" i="8"/>
  <c r="G166" i="8"/>
  <c r="M166" i="8"/>
  <c r="S166" i="8"/>
  <c r="Y166" i="8"/>
  <c r="G168" i="8"/>
  <c r="M168" i="8"/>
  <c r="S168" i="8"/>
  <c r="Y168" i="8"/>
  <c r="G169" i="8"/>
  <c r="M169" i="8"/>
  <c r="S169" i="8"/>
  <c r="Y169" i="8"/>
  <c r="F172" i="8"/>
  <c r="L172" i="8"/>
  <c r="R172" i="8"/>
  <c r="X172" i="8"/>
  <c r="F174" i="8"/>
  <c r="L174" i="8"/>
  <c r="R174" i="8"/>
  <c r="X174" i="8"/>
  <c r="F175" i="8"/>
  <c r="L175" i="8"/>
  <c r="R175" i="8"/>
  <c r="X175" i="8"/>
  <c r="E178" i="8"/>
  <c r="K178" i="8"/>
  <c r="Q178" i="8"/>
  <c r="W178" i="8"/>
  <c r="E180" i="8"/>
  <c r="K180" i="8"/>
  <c r="Q180" i="8"/>
  <c r="W180" i="8"/>
  <c r="E181" i="8"/>
  <c r="K181" i="8"/>
  <c r="Q181" i="8"/>
  <c r="W181" i="8"/>
  <c r="D184" i="8"/>
  <c r="J184" i="8"/>
  <c r="P184" i="8"/>
  <c r="V184" i="8"/>
  <c r="D186" i="8"/>
  <c r="J186" i="8"/>
  <c r="P186" i="8"/>
  <c r="V186" i="8"/>
  <c r="D187" i="8"/>
  <c r="J187" i="8"/>
  <c r="P187" i="8"/>
  <c r="V187" i="8"/>
  <c r="I190" i="8"/>
  <c r="O190" i="8"/>
  <c r="U190" i="8"/>
  <c r="I192" i="8"/>
  <c r="O192" i="8"/>
  <c r="U192" i="8"/>
  <c r="I193" i="8"/>
  <c r="O193" i="8"/>
  <c r="U193" i="8"/>
  <c r="I9" i="10"/>
  <c r="O9" i="10"/>
  <c r="U9" i="10"/>
  <c r="U7" i="10" s="1"/>
  <c r="AA9" i="10"/>
  <c r="AA7" i="10" s="1"/>
  <c r="I11" i="10"/>
  <c r="O11" i="10"/>
  <c r="U11" i="10"/>
  <c r="AA11" i="10"/>
  <c r="H14" i="10"/>
  <c r="H12" i="10" s="1"/>
  <c r="N14" i="10"/>
  <c r="N12" i="10" s="1"/>
  <c r="T14" i="10"/>
  <c r="Z14" i="10"/>
  <c r="H16" i="10"/>
  <c r="N16" i="10"/>
  <c r="T16" i="10"/>
  <c r="Z16" i="10"/>
  <c r="G19" i="10"/>
  <c r="M19" i="10"/>
  <c r="S19" i="10"/>
  <c r="Y19" i="10"/>
  <c r="G21" i="10"/>
  <c r="M21" i="10"/>
  <c r="S21" i="10"/>
  <c r="Y21" i="10"/>
  <c r="F24" i="10"/>
  <c r="L24" i="10"/>
  <c r="R24" i="10"/>
  <c r="R22" i="10" s="1"/>
  <c r="X24" i="10"/>
  <c r="X22" i="10" s="1"/>
  <c r="F26" i="10"/>
  <c r="L26" i="10"/>
  <c r="R26" i="10"/>
  <c r="X26" i="10"/>
  <c r="E29" i="10"/>
  <c r="E27" i="10" s="1"/>
  <c r="K29" i="10"/>
  <c r="K27" i="10" s="1"/>
  <c r="Q29" i="10"/>
  <c r="W29" i="10"/>
  <c r="E31" i="10"/>
  <c r="K31" i="10"/>
  <c r="Q31" i="10"/>
  <c r="W31" i="10"/>
  <c r="D34" i="10"/>
  <c r="J34" i="10"/>
  <c r="P34" i="10"/>
  <c r="V34" i="10"/>
  <c r="D36" i="10"/>
  <c r="J36" i="10"/>
  <c r="P36" i="10"/>
  <c r="V36" i="10"/>
  <c r="I39" i="10"/>
  <c r="O39" i="10"/>
  <c r="U39" i="10"/>
  <c r="U37" i="10" s="1"/>
  <c r="AA39" i="10"/>
  <c r="AA37" i="10" s="1"/>
  <c r="I41" i="10"/>
  <c r="O41" i="10"/>
  <c r="U41" i="10"/>
  <c r="AA41" i="10"/>
  <c r="H44" i="10"/>
  <c r="H42" i="10" s="1"/>
  <c r="N44" i="10"/>
  <c r="N42" i="10" s="1"/>
  <c r="T44" i="10"/>
  <c r="Z44" i="10"/>
  <c r="H46" i="10"/>
  <c r="N46" i="10"/>
  <c r="T46" i="10"/>
  <c r="Z46" i="10"/>
  <c r="G49" i="10"/>
  <c r="M49" i="10"/>
  <c r="S49" i="10"/>
  <c r="Y49" i="10"/>
  <c r="G51" i="10"/>
  <c r="M51" i="10"/>
  <c r="S51" i="10"/>
  <c r="Y51" i="10"/>
  <c r="F54" i="10"/>
  <c r="L54" i="10"/>
  <c r="R54" i="10"/>
  <c r="R52" i="10" s="1"/>
  <c r="X54" i="10"/>
  <c r="X52" i="10" s="1"/>
  <c r="F56" i="10"/>
  <c r="L56" i="10"/>
  <c r="R56" i="10"/>
  <c r="X56" i="10"/>
  <c r="E59" i="10"/>
  <c r="E57" i="10" s="1"/>
  <c r="K59" i="10"/>
  <c r="K57" i="10" s="1"/>
  <c r="Q59" i="10"/>
  <c r="W59" i="10"/>
  <c r="E61" i="10"/>
  <c r="K61" i="10"/>
  <c r="Q61" i="10"/>
  <c r="W61" i="10"/>
  <c r="D64" i="10"/>
  <c r="J64" i="10"/>
  <c r="P64" i="10"/>
  <c r="V64" i="10"/>
  <c r="D66" i="10"/>
  <c r="J66" i="10"/>
  <c r="P66" i="10"/>
  <c r="V66" i="10"/>
  <c r="I69" i="10"/>
  <c r="O69" i="10"/>
  <c r="U69" i="10"/>
  <c r="U67" i="10" s="1"/>
  <c r="AA69" i="10"/>
  <c r="AA67" i="10" s="1"/>
  <c r="I71" i="10"/>
  <c r="O71" i="10"/>
  <c r="U71" i="10"/>
  <c r="AA71" i="10"/>
  <c r="H74" i="10"/>
  <c r="H72" i="10" s="1"/>
  <c r="N74" i="10"/>
  <c r="N72" i="10" s="1"/>
  <c r="T74" i="10"/>
  <c r="Z74" i="10"/>
  <c r="H76" i="10"/>
  <c r="N76" i="10"/>
  <c r="T76" i="10"/>
  <c r="Z76" i="10"/>
  <c r="G79" i="10"/>
  <c r="M79" i="10"/>
  <c r="S79" i="10"/>
  <c r="Y79" i="10"/>
  <c r="G81" i="10"/>
  <c r="M81" i="10"/>
  <c r="S81" i="10"/>
  <c r="Y81" i="10"/>
  <c r="F84" i="10"/>
  <c r="L84" i="10"/>
  <c r="R84" i="10"/>
  <c r="R82" i="10" s="1"/>
  <c r="X84" i="10"/>
  <c r="X82" i="10" s="1"/>
  <c r="F86" i="10"/>
  <c r="L86" i="10"/>
  <c r="R86" i="10"/>
  <c r="X86" i="10"/>
  <c r="E89" i="10"/>
  <c r="E87" i="10" s="1"/>
  <c r="K89" i="10"/>
  <c r="K87" i="10" s="1"/>
  <c r="Q89" i="10"/>
  <c r="W89" i="10"/>
  <c r="E91" i="10"/>
  <c r="K91" i="10"/>
  <c r="Q91" i="10"/>
  <c r="W91" i="10"/>
  <c r="D94" i="10"/>
  <c r="J94" i="10"/>
  <c r="P94" i="10"/>
  <c r="V94" i="10"/>
  <c r="D96" i="10"/>
  <c r="J96" i="10"/>
  <c r="P96" i="10"/>
  <c r="V96" i="10"/>
  <c r="I99" i="10"/>
  <c r="O99" i="10"/>
  <c r="U99" i="10"/>
  <c r="U97" i="10" s="1"/>
  <c r="AA99" i="10"/>
  <c r="AA97" i="10" s="1"/>
  <c r="I101" i="10"/>
  <c r="O101" i="10"/>
  <c r="U101" i="10"/>
  <c r="AA101" i="10"/>
  <c r="H104" i="10"/>
  <c r="H102" i="10" s="1"/>
  <c r="N104" i="10"/>
  <c r="N102" i="10" s="1"/>
  <c r="T104" i="10"/>
  <c r="Z104" i="10"/>
  <c r="H106" i="10"/>
  <c r="N106" i="10"/>
  <c r="T106" i="10"/>
  <c r="Z106" i="10"/>
  <c r="G109" i="10"/>
  <c r="M109" i="10"/>
  <c r="S109" i="10"/>
  <c r="Y109" i="10"/>
  <c r="G111" i="10"/>
  <c r="M111" i="10"/>
  <c r="S111" i="10"/>
  <c r="Y111" i="10"/>
  <c r="F114" i="10"/>
  <c r="L114" i="10"/>
  <c r="R114" i="10"/>
  <c r="R112" i="10" s="1"/>
  <c r="X114" i="10"/>
  <c r="X112" i="10" s="1"/>
  <c r="F116" i="10"/>
  <c r="L116" i="10"/>
  <c r="R116" i="10"/>
  <c r="X116" i="10"/>
  <c r="E119" i="10"/>
  <c r="E117" i="10" s="1"/>
  <c r="K119" i="10"/>
  <c r="K117" i="10" s="1"/>
  <c r="Q119" i="10"/>
  <c r="Q117" i="10" s="1"/>
  <c r="W119" i="10"/>
  <c r="W117" i="10" s="1"/>
  <c r="E121" i="10"/>
  <c r="M121" i="10"/>
  <c r="T121" i="10"/>
  <c r="P124" i="10"/>
  <c r="P122" i="10" s="1"/>
  <c r="V316" i="10"/>
  <c r="E168" i="10"/>
  <c r="E166" i="10" s="1"/>
  <c r="K168" i="10"/>
  <c r="K166" i="10" s="1"/>
  <c r="Q168" i="10"/>
  <c r="Q166" i="10" s="1"/>
  <c r="W168" i="10"/>
  <c r="W166" i="10" s="1"/>
  <c r="D173" i="10"/>
  <c r="D171" i="10" s="1"/>
  <c r="J173" i="10"/>
  <c r="J171" i="10" s="1"/>
  <c r="P173" i="10"/>
  <c r="P171" i="10" s="1"/>
  <c r="V173" i="10"/>
  <c r="V171" i="10" s="1"/>
  <c r="I178" i="10"/>
  <c r="I176" i="10" s="1"/>
  <c r="O178" i="10"/>
  <c r="O176" i="10" s="1"/>
  <c r="U178" i="10"/>
  <c r="U176" i="10" s="1"/>
  <c r="AA178" i="10"/>
  <c r="AA176" i="10" s="1"/>
  <c r="H183" i="10"/>
  <c r="H181" i="10" s="1"/>
  <c r="N183" i="10"/>
  <c r="N181" i="10" s="1"/>
  <c r="T183" i="10"/>
  <c r="T181" i="10" s="1"/>
  <c r="Z183" i="10"/>
  <c r="Z181" i="10" s="1"/>
  <c r="G188" i="10"/>
  <c r="G186" i="10" s="1"/>
  <c r="M188" i="10"/>
  <c r="M186" i="10" s="1"/>
  <c r="S188" i="10"/>
  <c r="S186" i="10" s="1"/>
  <c r="Y188" i="10"/>
  <c r="Y186" i="10" s="1"/>
  <c r="F193" i="10"/>
  <c r="F191" i="10" s="1"/>
  <c r="L193" i="10"/>
  <c r="L191" i="10" s="1"/>
  <c r="R193" i="10"/>
  <c r="R191" i="10" s="1"/>
  <c r="X193" i="10"/>
  <c r="X191" i="10" s="1"/>
  <c r="E198" i="10"/>
  <c r="E196" i="10" s="1"/>
  <c r="K198" i="10"/>
  <c r="K196" i="10" s="1"/>
  <c r="Q198" i="10"/>
  <c r="Q196" i="10" s="1"/>
  <c r="W198" i="10"/>
  <c r="W196" i="10" s="1"/>
  <c r="D203" i="10"/>
  <c r="D201" i="10" s="1"/>
  <c r="J203" i="10"/>
  <c r="J201" i="10" s="1"/>
  <c r="P203" i="10"/>
  <c r="P201" i="10" s="1"/>
  <c r="V203" i="10"/>
  <c r="V201" i="10" s="1"/>
  <c r="I208" i="10"/>
  <c r="I206" i="10" s="1"/>
  <c r="O208" i="10"/>
  <c r="O206" i="10" s="1"/>
  <c r="U208" i="10"/>
  <c r="U206" i="10" s="1"/>
  <c r="AA208" i="10"/>
  <c r="AA206" i="10" s="1"/>
  <c r="H213" i="10"/>
  <c r="H211" i="10" s="1"/>
  <c r="N213" i="10"/>
  <c r="N211" i="10" s="1"/>
  <c r="T213" i="10"/>
  <c r="T211" i="10" s="1"/>
  <c r="Z213" i="10"/>
  <c r="Z211" i="10" s="1"/>
  <c r="G218" i="10"/>
  <c r="G216" i="10" s="1"/>
  <c r="M218" i="10"/>
  <c r="M216" i="10" s="1"/>
  <c r="S218" i="10"/>
  <c r="S216" i="10" s="1"/>
  <c r="Y218" i="10"/>
  <c r="Y216" i="10" s="1"/>
  <c r="F223" i="10"/>
  <c r="F221" i="10" s="1"/>
  <c r="L223" i="10"/>
  <c r="L221" i="10" s="1"/>
  <c r="R223" i="10"/>
  <c r="R221" i="10" s="1"/>
  <c r="X223" i="10"/>
  <c r="X221" i="10" s="1"/>
  <c r="E228" i="10"/>
  <c r="E226" i="10" s="1"/>
  <c r="K228" i="10"/>
  <c r="K226" i="10" s="1"/>
  <c r="Q228" i="10"/>
  <c r="Q226" i="10" s="1"/>
  <c r="W228" i="10"/>
  <c r="W226" i="10" s="1"/>
  <c r="D233" i="10"/>
  <c r="D231" i="10" s="1"/>
  <c r="J233" i="10"/>
  <c r="J231" i="10" s="1"/>
  <c r="P233" i="10"/>
  <c r="P231" i="10" s="1"/>
  <c r="V233" i="10"/>
  <c r="V231" i="10" s="1"/>
  <c r="I238" i="10"/>
  <c r="I236" i="10" s="1"/>
  <c r="O238" i="10"/>
  <c r="O236" i="10" s="1"/>
  <c r="U238" i="10"/>
  <c r="U236" i="10" s="1"/>
  <c r="AA238" i="10"/>
  <c r="AA236" i="10" s="1"/>
  <c r="H243" i="10"/>
  <c r="H241" i="10" s="1"/>
  <c r="N243" i="10"/>
  <c r="N241" i="10" s="1"/>
  <c r="T243" i="10"/>
  <c r="T241" i="10" s="1"/>
  <c r="Z243" i="10"/>
  <c r="Z241" i="10" s="1"/>
  <c r="G248" i="10"/>
  <c r="G246" i="10" s="1"/>
  <c r="M248" i="10"/>
  <c r="M246" i="10" s="1"/>
  <c r="S248" i="10"/>
  <c r="S246" i="10" s="1"/>
  <c r="Y248" i="10"/>
  <c r="Y246" i="10" s="1"/>
  <c r="F253" i="10"/>
  <c r="F251" i="10" s="1"/>
  <c r="L253" i="10"/>
  <c r="L251" i="10" s="1"/>
  <c r="R253" i="10"/>
  <c r="R251" i="10" s="1"/>
  <c r="X253" i="10"/>
  <c r="X251" i="10" s="1"/>
  <c r="E258" i="10"/>
  <c r="E256" i="10" s="1"/>
  <c r="K258" i="10"/>
  <c r="K256" i="10" s="1"/>
  <c r="Q258" i="10"/>
  <c r="Q256" i="10" s="1"/>
  <c r="W258" i="10"/>
  <c r="W256" i="10" s="1"/>
  <c r="D263" i="10"/>
  <c r="D261" i="10" s="1"/>
  <c r="J263" i="10"/>
  <c r="J261" i="10" s="1"/>
  <c r="P263" i="10"/>
  <c r="P261" i="10" s="1"/>
  <c r="V263" i="10"/>
  <c r="V261" i="10" s="1"/>
  <c r="I268" i="10"/>
  <c r="I266" i="10" s="1"/>
  <c r="O268" i="10"/>
  <c r="O266" i="10" s="1"/>
  <c r="U268" i="10"/>
  <c r="U266" i="10" s="1"/>
  <c r="AA268" i="10"/>
  <c r="AA266" i="10" s="1"/>
  <c r="H273" i="10"/>
  <c r="H271" i="10" s="1"/>
  <c r="N273" i="10"/>
  <c r="N271" i="10" s="1"/>
  <c r="T273" i="10"/>
  <c r="T271" i="10" s="1"/>
  <c r="Z273" i="10"/>
  <c r="Z271" i="10" s="1"/>
  <c r="G278" i="10"/>
  <c r="G276" i="10" s="1"/>
  <c r="M278" i="10"/>
  <c r="M276" i="10" s="1"/>
  <c r="S278" i="10"/>
  <c r="S276" i="10" s="1"/>
  <c r="Y278" i="10"/>
  <c r="Y276" i="10" s="1"/>
  <c r="F283" i="10"/>
  <c r="F281" i="10" s="1"/>
  <c r="L283" i="10"/>
  <c r="L281" i="10" s="1"/>
  <c r="R283" i="10"/>
  <c r="R281" i="10" s="1"/>
  <c r="X283" i="10"/>
  <c r="X281" i="10" s="1"/>
  <c r="E288" i="10"/>
  <c r="E286" i="10" s="1"/>
  <c r="K288" i="10"/>
  <c r="K286" i="10" s="1"/>
  <c r="Q288" i="10"/>
  <c r="Q286" i="10" s="1"/>
  <c r="W288" i="10"/>
  <c r="W286" i="10" s="1"/>
  <c r="D293" i="10"/>
  <c r="D291" i="10" s="1"/>
  <c r="J293" i="10"/>
  <c r="J291" i="10" s="1"/>
  <c r="P293" i="10"/>
  <c r="P291" i="10" s="1"/>
  <c r="V293" i="10"/>
  <c r="V291" i="10" s="1"/>
  <c r="I298" i="10"/>
  <c r="I296" i="10" s="1"/>
  <c r="O298" i="10"/>
  <c r="O296" i="10" s="1"/>
  <c r="U298" i="10"/>
  <c r="U296" i="10" s="1"/>
  <c r="AA298" i="10"/>
  <c r="AA296" i="10" s="1"/>
  <c r="H303" i="10"/>
  <c r="H301" i="10" s="1"/>
  <c r="N303" i="10"/>
  <c r="N301" i="10" s="1"/>
  <c r="T303" i="10"/>
  <c r="T301" i="10" s="1"/>
  <c r="Z303" i="10"/>
  <c r="Z301" i="10" s="1"/>
  <c r="G308" i="10"/>
  <c r="G306" i="10" s="1"/>
  <c r="M308" i="10"/>
  <c r="M306" i="10" s="1"/>
  <c r="S308" i="10"/>
  <c r="S306" i="10" s="1"/>
  <c r="Y308" i="10"/>
  <c r="Y306" i="10" s="1"/>
  <c r="F313" i="10"/>
  <c r="F311" i="10" s="1"/>
  <c r="L313" i="10"/>
  <c r="L311" i="10" s="1"/>
  <c r="R313" i="10"/>
  <c r="R311" i="10" s="1"/>
  <c r="X313" i="10"/>
  <c r="X311" i="10" s="1"/>
  <c r="E318" i="10"/>
  <c r="E316" i="10" s="1"/>
  <c r="K318" i="10"/>
  <c r="K316" i="10" s="1"/>
  <c r="Q318" i="10"/>
  <c r="Q316" i="10" s="1"/>
  <c r="W318" i="10"/>
  <c r="W316" i="10" s="1"/>
  <c r="J327" i="10"/>
  <c r="J325" i="10" s="1"/>
  <c r="P327" i="10"/>
  <c r="P325" i="10" s="1"/>
  <c r="V327" i="10"/>
  <c r="V325" i="10" s="1"/>
  <c r="I332" i="10"/>
  <c r="I330" i="10" s="1"/>
  <c r="O332" i="10"/>
  <c r="O330" i="10" s="1"/>
  <c r="U332" i="10"/>
  <c r="U330" i="10" s="1"/>
  <c r="AA332" i="10"/>
  <c r="AA330" i="10" s="1"/>
  <c r="H337" i="10"/>
  <c r="H335" i="10" s="1"/>
  <c r="N337" i="10"/>
  <c r="N335" i="10" s="1"/>
  <c r="T337" i="10"/>
  <c r="T335" i="10" s="1"/>
  <c r="Z337" i="10"/>
  <c r="Z335" i="10" s="1"/>
  <c r="G342" i="10"/>
  <c r="G340" i="10" s="1"/>
  <c r="M342" i="10"/>
  <c r="M340" i="10" s="1"/>
  <c r="S342" i="10"/>
  <c r="S340" i="10" s="1"/>
  <c r="Y342" i="10"/>
  <c r="Y340" i="10" s="1"/>
  <c r="F347" i="10"/>
  <c r="F345" i="10" s="1"/>
  <c r="L347" i="10"/>
  <c r="L345" i="10" s="1"/>
  <c r="R347" i="10"/>
  <c r="R345" i="10" s="1"/>
  <c r="X347" i="10"/>
  <c r="X345" i="10" s="1"/>
  <c r="E352" i="10"/>
  <c r="E350" i="10" s="1"/>
  <c r="K352" i="10"/>
  <c r="K350" i="10" s="1"/>
  <c r="Q352" i="10"/>
  <c r="Q350" i="10" s="1"/>
  <c r="W352" i="10"/>
  <c r="W350" i="10" s="1"/>
  <c r="D357" i="10"/>
  <c r="D355" i="10" s="1"/>
  <c r="J357" i="10"/>
  <c r="J355" i="10" s="1"/>
  <c r="P357" i="10"/>
  <c r="P355" i="10" s="1"/>
  <c r="V357" i="10"/>
  <c r="V355" i="10" s="1"/>
  <c r="I362" i="10"/>
  <c r="I360" i="10" s="1"/>
  <c r="O362" i="10"/>
  <c r="O360" i="10" s="1"/>
  <c r="U362" i="10"/>
  <c r="U360" i="10" s="1"/>
  <c r="AA362" i="10"/>
  <c r="AA360" i="10" s="1"/>
  <c r="H367" i="10"/>
  <c r="H365" i="10" s="1"/>
  <c r="N367" i="10"/>
  <c r="N365" i="10" s="1"/>
  <c r="T367" i="10"/>
  <c r="T365" i="10" s="1"/>
  <c r="Z367" i="10"/>
  <c r="Z365" i="10" s="1"/>
  <c r="G372" i="10"/>
  <c r="G370" i="10" s="1"/>
  <c r="M372" i="10"/>
  <c r="M370" i="10" s="1"/>
  <c r="S372" i="10"/>
  <c r="S370" i="10" s="1"/>
  <c r="Y372" i="10"/>
  <c r="Y370" i="10" s="1"/>
  <c r="F377" i="10"/>
  <c r="F375" i="10" s="1"/>
  <c r="L377" i="10"/>
  <c r="L375" i="10" s="1"/>
  <c r="R377" i="10"/>
  <c r="R375" i="10" s="1"/>
  <c r="X377" i="10"/>
  <c r="X375" i="10" s="1"/>
  <c r="E382" i="10"/>
  <c r="E380" i="10" s="1"/>
  <c r="K382" i="10"/>
  <c r="K380" i="10" s="1"/>
  <c r="Q382" i="10"/>
  <c r="Q380" i="10" s="1"/>
  <c r="W382" i="10"/>
  <c r="W380" i="10" s="1"/>
  <c r="D387" i="10"/>
  <c r="D385" i="10" s="1"/>
  <c r="J387" i="10"/>
  <c r="J385" i="10" s="1"/>
  <c r="P387" i="10"/>
  <c r="P385" i="10" s="1"/>
  <c r="V387" i="10"/>
  <c r="V385" i="10" s="1"/>
  <c r="I392" i="10"/>
  <c r="I390" i="10" s="1"/>
  <c r="O392" i="10"/>
  <c r="O390" i="10" s="1"/>
  <c r="U392" i="10"/>
  <c r="U390" i="10" s="1"/>
  <c r="AA392" i="10"/>
  <c r="AA390" i="10" s="1"/>
  <c r="H397" i="10"/>
  <c r="H395" i="10" s="1"/>
  <c r="N397" i="10"/>
  <c r="N395" i="10" s="1"/>
  <c r="T397" i="10"/>
  <c r="T395" i="10" s="1"/>
  <c r="Z397" i="10"/>
  <c r="Z395" i="10" s="1"/>
  <c r="G402" i="10"/>
  <c r="G400" i="10" s="1"/>
  <c r="M402" i="10"/>
  <c r="M400" i="10" s="1"/>
  <c r="S402" i="10"/>
  <c r="S400" i="10" s="1"/>
  <c r="Y402" i="10"/>
  <c r="Y400" i="10" s="1"/>
  <c r="F407" i="10"/>
  <c r="F405" i="10" s="1"/>
  <c r="L407" i="10"/>
  <c r="L405" i="10" s="1"/>
  <c r="R407" i="10"/>
  <c r="R405" i="10" s="1"/>
  <c r="X407" i="10"/>
  <c r="X405" i="10" s="1"/>
  <c r="E412" i="10"/>
  <c r="E410" i="10" s="1"/>
  <c r="K412" i="10"/>
  <c r="K410" i="10" s="1"/>
  <c r="Q412" i="10"/>
  <c r="Q410" i="10" s="1"/>
  <c r="W412" i="10"/>
  <c r="W410" i="10" s="1"/>
  <c r="D417" i="10"/>
  <c r="D415" i="10" s="1"/>
  <c r="J417" i="10"/>
  <c r="J415" i="10" s="1"/>
  <c r="P417" i="10"/>
  <c r="P415" i="10" s="1"/>
  <c r="V417" i="10"/>
  <c r="V415" i="10" s="1"/>
  <c r="I422" i="10"/>
  <c r="I420" i="10" s="1"/>
  <c r="O422" i="10"/>
  <c r="O420" i="10" s="1"/>
  <c r="U422" i="10"/>
  <c r="U420" i="10" s="1"/>
  <c r="AA422" i="10"/>
  <c r="AA420" i="10" s="1"/>
  <c r="H427" i="10"/>
  <c r="H425" i="10" s="1"/>
  <c r="N427" i="10"/>
  <c r="N425" i="10" s="1"/>
  <c r="T427" i="10"/>
  <c r="T425" i="10" s="1"/>
  <c r="Z427" i="10"/>
  <c r="Z425" i="10" s="1"/>
  <c r="G432" i="10"/>
  <c r="G430" i="10" s="1"/>
  <c r="M432" i="10"/>
  <c r="M430" i="10" s="1"/>
  <c r="S432" i="10"/>
  <c r="S430" i="10" s="1"/>
  <c r="Y432" i="10"/>
  <c r="Y430" i="10" s="1"/>
  <c r="F437" i="10"/>
  <c r="F435" i="10" s="1"/>
  <c r="L437" i="10"/>
  <c r="L435" i="10" s="1"/>
  <c r="R437" i="10"/>
  <c r="R435" i="10" s="1"/>
  <c r="X437" i="10"/>
  <c r="X435" i="10" s="1"/>
  <c r="E442" i="10"/>
  <c r="E440" i="10" s="1"/>
  <c r="K442" i="10"/>
  <c r="K440" i="10" s="1"/>
  <c r="Q442" i="10"/>
  <c r="Q440" i="10" s="1"/>
  <c r="W442" i="10"/>
  <c r="W440" i="10" s="1"/>
  <c r="D447" i="10"/>
  <c r="D445" i="10" s="1"/>
  <c r="J447" i="10"/>
  <c r="J445" i="10" s="1"/>
  <c r="P447" i="10"/>
  <c r="P445" i="10" s="1"/>
  <c r="V447" i="10"/>
  <c r="V445" i="10" s="1"/>
  <c r="I452" i="10"/>
  <c r="I450" i="10" s="1"/>
  <c r="O452" i="10"/>
  <c r="O450" i="10" s="1"/>
  <c r="U452" i="10"/>
  <c r="U450" i="10" s="1"/>
  <c r="AA452" i="10"/>
  <c r="AA450" i="10" s="1"/>
  <c r="H457" i="10"/>
  <c r="H455" i="10" s="1"/>
  <c r="N457" i="10"/>
  <c r="N455" i="10" s="1"/>
  <c r="T457" i="10"/>
  <c r="T455" i="10" s="1"/>
  <c r="Z457" i="10"/>
  <c r="Z455" i="10" s="1"/>
  <c r="G462" i="10"/>
  <c r="G460" i="10" s="1"/>
  <c r="M462" i="10"/>
  <c r="M460" i="10" s="1"/>
  <c r="S462" i="10"/>
  <c r="S460" i="10" s="1"/>
  <c r="Y462" i="10"/>
  <c r="Y460" i="10" s="1"/>
  <c r="F467" i="10"/>
  <c r="F465" i="10" s="1"/>
  <c r="L467" i="10"/>
  <c r="L465" i="10" s="1"/>
  <c r="R467" i="10"/>
  <c r="R465" i="10" s="1"/>
  <c r="X467" i="10"/>
  <c r="X465" i="10" s="1"/>
  <c r="E472" i="10"/>
  <c r="E470" i="10" s="1"/>
  <c r="K472" i="10"/>
  <c r="K470" i="10" s="1"/>
  <c r="Q472" i="10"/>
  <c r="Q470" i="10" s="1"/>
  <c r="W472" i="10"/>
  <c r="W470" i="10" s="1"/>
  <c r="D477" i="10"/>
  <c r="D475" i="10" s="1"/>
  <c r="J477" i="10"/>
  <c r="J475" i="10" s="1"/>
  <c r="P477" i="10"/>
  <c r="P475" i="10" s="1"/>
  <c r="V477" i="10"/>
  <c r="V475" i="10" s="1"/>
  <c r="I486" i="10"/>
  <c r="I484" i="10" s="1"/>
  <c r="O486" i="10"/>
  <c r="O484" i="10" s="1"/>
  <c r="U486" i="10"/>
  <c r="U484" i="10" s="1"/>
  <c r="AA486" i="10"/>
  <c r="AA484" i="10" s="1"/>
  <c r="H491" i="10"/>
  <c r="H489" i="10" s="1"/>
  <c r="N491" i="10"/>
  <c r="N489" i="10" s="1"/>
  <c r="T491" i="10"/>
  <c r="T489" i="10" s="1"/>
  <c r="Z491" i="10"/>
  <c r="Z489" i="10" s="1"/>
  <c r="G496" i="10"/>
  <c r="G494" i="10" s="1"/>
  <c r="M496" i="10"/>
  <c r="M494" i="10" s="1"/>
  <c r="S496" i="10"/>
  <c r="S494" i="10" s="1"/>
  <c r="Y496" i="10"/>
  <c r="Y494" i="10" s="1"/>
  <c r="F501" i="10"/>
  <c r="F499" i="10" s="1"/>
  <c r="L501" i="10"/>
  <c r="L499" i="10" s="1"/>
  <c r="R501" i="10"/>
  <c r="R499" i="10" s="1"/>
  <c r="X501" i="10"/>
  <c r="X499" i="10" s="1"/>
  <c r="E506" i="10"/>
  <c r="E504" i="10" s="1"/>
  <c r="K506" i="10"/>
  <c r="K504" i="10" s="1"/>
  <c r="Q506" i="10"/>
  <c r="Q504" i="10" s="1"/>
  <c r="W506" i="10"/>
  <c r="W504" i="10" s="1"/>
  <c r="D511" i="10"/>
  <c r="D509" i="10" s="1"/>
  <c r="J511" i="10"/>
  <c r="J509" i="10" s="1"/>
  <c r="P511" i="10"/>
  <c r="P509" i="10" s="1"/>
  <c r="V511" i="10"/>
  <c r="V509" i="10" s="1"/>
  <c r="I516" i="10"/>
  <c r="I514" i="10" s="1"/>
  <c r="O516" i="10"/>
  <c r="O514" i="10" s="1"/>
  <c r="U516" i="10"/>
  <c r="U514" i="10" s="1"/>
  <c r="AA516" i="10"/>
  <c r="AA514" i="10" s="1"/>
  <c r="H521" i="10"/>
  <c r="H519" i="10" s="1"/>
  <c r="N521" i="10"/>
  <c r="N519" i="10" s="1"/>
  <c r="T521" i="10"/>
  <c r="T519" i="10" s="1"/>
  <c r="Z521" i="10"/>
  <c r="Z519" i="10" s="1"/>
  <c r="G526" i="10"/>
  <c r="G524" i="10" s="1"/>
  <c r="M526" i="10"/>
  <c r="M524" i="10" s="1"/>
  <c r="S526" i="10"/>
  <c r="S524" i="10" s="1"/>
  <c r="Y526" i="10"/>
  <c r="Y524" i="10" s="1"/>
  <c r="F531" i="10"/>
  <c r="F529" i="10" s="1"/>
  <c r="L531" i="10"/>
  <c r="L529" i="10" s="1"/>
  <c r="R531" i="10"/>
  <c r="R529" i="10" s="1"/>
  <c r="X531" i="10"/>
  <c r="X529" i="10" s="1"/>
  <c r="E536" i="10"/>
  <c r="E534" i="10" s="1"/>
  <c r="K536" i="10"/>
  <c r="K534" i="10" s="1"/>
  <c r="Q536" i="10"/>
  <c r="Q534" i="10" s="1"/>
  <c r="W536" i="10"/>
  <c r="W534" i="10" s="1"/>
  <c r="D541" i="10"/>
  <c r="D539" i="10" s="1"/>
  <c r="J541" i="10"/>
  <c r="J539" i="10" s="1"/>
  <c r="P541" i="10"/>
  <c r="P539" i="10" s="1"/>
  <c r="V541" i="10"/>
  <c r="V539" i="10" s="1"/>
  <c r="I546" i="10"/>
  <c r="I544" i="10" s="1"/>
  <c r="O546" i="10"/>
  <c r="O544" i="10" s="1"/>
  <c r="U546" i="10"/>
  <c r="U544" i="10" s="1"/>
  <c r="AA546" i="10"/>
  <c r="AA544" i="10" s="1"/>
  <c r="H551" i="10"/>
  <c r="H549" i="10" s="1"/>
  <c r="N551" i="10"/>
  <c r="N549" i="10" s="1"/>
  <c r="T551" i="10"/>
  <c r="T549" i="10" s="1"/>
  <c r="Z551" i="10"/>
  <c r="Z549" i="10" s="1"/>
  <c r="G556" i="10"/>
  <c r="G554" i="10" s="1"/>
  <c r="M556" i="10"/>
  <c r="M554" i="10" s="1"/>
  <c r="S556" i="10"/>
  <c r="S554" i="10" s="1"/>
  <c r="Y556" i="10"/>
  <c r="Y554" i="10" s="1"/>
  <c r="F561" i="10"/>
  <c r="F559" i="10" s="1"/>
  <c r="L561" i="10"/>
  <c r="L559" i="10" s="1"/>
  <c r="R561" i="10"/>
  <c r="R559" i="10" s="1"/>
  <c r="X561" i="10"/>
  <c r="X559" i="10" s="1"/>
  <c r="E566" i="10"/>
  <c r="E564" i="10" s="1"/>
  <c r="K566" i="10"/>
  <c r="K564" i="10" s="1"/>
  <c r="Q566" i="10"/>
  <c r="Q564" i="10" s="1"/>
  <c r="W566" i="10"/>
  <c r="W564" i="10" s="1"/>
  <c r="D571" i="10"/>
  <c r="D569" i="10" s="1"/>
  <c r="J571" i="10"/>
  <c r="J569" i="10" s="1"/>
  <c r="P571" i="10"/>
  <c r="P569" i="10" s="1"/>
  <c r="V571" i="10"/>
  <c r="V569" i="10" s="1"/>
  <c r="I576" i="10"/>
  <c r="I574" i="10" s="1"/>
  <c r="O576" i="10"/>
  <c r="O574" i="10" s="1"/>
  <c r="U576" i="10"/>
  <c r="U574" i="10" s="1"/>
  <c r="AA576" i="10"/>
  <c r="AA574" i="10" s="1"/>
  <c r="H581" i="10"/>
  <c r="H579" i="10" s="1"/>
  <c r="N581" i="10"/>
  <c r="N579" i="10" s="1"/>
  <c r="T581" i="10"/>
  <c r="T579" i="10" s="1"/>
  <c r="Z581" i="10"/>
  <c r="Z579" i="10" s="1"/>
  <c r="G586" i="10"/>
  <c r="G584" i="10" s="1"/>
  <c r="M586" i="10"/>
  <c r="M584" i="10" s="1"/>
  <c r="S586" i="10"/>
  <c r="S584" i="10" s="1"/>
  <c r="Y586" i="10"/>
  <c r="Y584" i="10" s="1"/>
  <c r="F591" i="10"/>
  <c r="F589" i="10" s="1"/>
  <c r="L591" i="10"/>
  <c r="L589" i="10" s="1"/>
  <c r="R591" i="10"/>
  <c r="R589" i="10" s="1"/>
  <c r="X591" i="10"/>
  <c r="X589" i="10" s="1"/>
  <c r="E596" i="10"/>
  <c r="E594" i="10" s="1"/>
  <c r="K596" i="10"/>
  <c r="K594" i="10" s="1"/>
  <c r="Q596" i="10"/>
  <c r="Q594" i="10" s="1"/>
  <c r="W596" i="10"/>
  <c r="W594" i="10" s="1"/>
  <c r="D601" i="10"/>
  <c r="D599" i="10" s="1"/>
  <c r="J601" i="10"/>
  <c r="J599" i="10" s="1"/>
  <c r="P601" i="10"/>
  <c r="P599" i="10" s="1"/>
  <c r="V601" i="10"/>
  <c r="V599" i="10" s="1"/>
  <c r="I606" i="10"/>
  <c r="I604" i="10" s="1"/>
  <c r="O606" i="10"/>
  <c r="O604" i="10" s="1"/>
  <c r="U606" i="10"/>
  <c r="U604" i="10" s="1"/>
  <c r="AA606" i="10"/>
  <c r="AA604" i="10" s="1"/>
  <c r="H611" i="10"/>
  <c r="H609" i="10" s="1"/>
  <c r="N611" i="10"/>
  <c r="N609" i="10" s="1"/>
  <c r="T611" i="10"/>
  <c r="T609" i="10" s="1"/>
  <c r="Z611" i="10"/>
  <c r="Z609" i="10" s="1"/>
  <c r="G616" i="10"/>
  <c r="G614" i="10" s="1"/>
  <c r="M616" i="10"/>
  <c r="M614" i="10" s="1"/>
  <c r="S616" i="10"/>
  <c r="S614" i="10" s="1"/>
  <c r="Y616" i="10"/>
  <c r="Y614" i="10" s="1"/>
  <c r="F621" i="10"/>
  <c r="F619" i="10" s="1"/>
  <c r="L621" i="10"/>
  <c r="L619" i="10" s="1"/>
  <c r="R621" i="10"/>
  <c r="R619" i="10" s="1"/>
  <c r="X621" i="10"/>
  <c r="X619" i="10" s="1"/>
  <c r="E626" i="10"/>
  <c r="E624" i="10" s="1"/>
  <c r="K626" i="10"/>
  <c r="K624" i="10" s="1"/>
  <c r="Q626" i="10"/>
  <c r="Q624" i="10" s="1"/>
  <c r="W626" i="10"/>
  <c r="W624" i="10" s="1"/>
  <c r="D631" i="10"/>
  <c r="D629" i="10" s="1"/>
  <c r="J631" i="10"/>
  <c r="J629" i="10" s="1"/>
  <c r="P631" i="10"/>
  <c r="P629" i="10" s="1"/>
  <c r="V631" i="10"/>
  <c r="V629" i="10" s="1"/>
  <c r="I636" i="10"/>
  <c r="I634" i="10" s="1"/>
  <c r="O636" i="10"/>
  <c r="O634" i="10" s="1"/>
  <c r="U636" i="10"/>
  <c r="U634" i="10" s="1"/>
  <c r="AA636" i="10"/>
  <c r="AA634" i="10" s="1"/>
  <c r="E644" i="10"/>
  <c r="E643" i="10" s="1"/>
  <c r="I9" i="11"/>
  <c r="O9" i="11"/>
  <c r="O7" i="11" s="1"/>
  <c r="U9" i="11"/>
  <c r="U7" i="11" s="1"/>
  <c r="AA9" i="11"/>
  <c r="I11" i="11"/>
  <c r="O11" i="11"/>
  <c r="U11" i="11"/>
  <c r="AA11" i="11"/>
  <c r="H14" i="11"/>
  <c r="H12" i="11" s="1"/>
  <c r="N14" i="11"/>
  <c r="T14" i="11"/>
  <c r="Z14" i="11"/>
  <c r="H16" i="11"/>
  <c r="N16" i="11"/>
  <c r="T16" i="11"/>
  <c r="Z16" i="11"/>
  <c r="G19" i="11"/>
  <c r="M19" i="11"/>
  <c r="S19" i="11"/>
  <c r="Y19" i="11"/>
  <c r="Y17" i="11" s="1"/>
  <c r="G21" i="11"/>
  <c r="M21" i="11"/>
  <c r="S21" i="11"/>
  <c r="Y21" i="11"/>
  <c r="F24" i="11"/>
  <c r="L24" i="11"/>
  <c r="L22" i="11" s="1"/>
  <c r="R24" i="11"/>
  <c r="R22" i="11" s="1"/>
  <c r="X24" i="11"/>
  <c r="F26" i="11"/>
  <c r="L26" i="11"/>
  <c r="R26" i="11"/>
  <c r="X26" i="11"/>
  <c r="E29" i="11"/>
  <c r="E27" i="11" s="1"/>
  <c r="K29" i="11"/>
  <c r="Q29" i="11"/>
  <c r="W29" i="11"/>
  <c r="E31" i="11"/>
  <c r="K31" i="11"/>
  <c r="Q31" i="11"/>
  <c r="W31" i="11"/>
  <c r="D34" i="11"/>
  <c r="J34" i="11"/>
  <c r="P34" i="11"/>
  <c r="V34" i="11"/>
  <c r="V32" i="11" s="1"/>
  <c r="D36" i="11"/>
  <c r="J36" i="11"/>
  <c r="P36" i="11"/>
  <c r="V36" i="11"/>
  <c r="I39" i="11"/>
  <c r="O39" i="11"/>
  <c r="O37" i="11" s="1"/>
  <c r="U39" i="11"/>
  <c r="U37" i="11" s="1"/>
  <c r="AA39" i="11"/>
  <c r="I41" i="11"/>
  <c r="O41" i="11"/>
  <c r="U41" i="11"/>
  <c r="AA41" i="11"/>
  <c r="H44" i="11"/>
  <c r="H42" i="11" s="1"/>
  <c r="N44" i="11"/>
  <c r="T44" i="11"/>
  <c r="Z44" i="11"/>
  <c r="H46" i="11"/>
  <c r="N46" i="11"/>
  <c r="T46" i="11"/>
  <c r="Z46" i="11"/>
  <c r="G49" i="11"/>
  <c r="M49" i="11"/>
  <c r="S49" i="11"/>
  <c r="Y49" i="11"/>
  <c r="Y47" i="11" s="1"/>
  <c r="G51" i="11"/>
  <c r="M51" i="11"/>
  <c r="S51" i="11"/>
  <c r="Y51" i="11"/>
  <c r="F54" i="11"/>
  <c r="L54" i="11"/>
  <c r="L52" i="11" s="1"/>
  <c r="R54" i="11"/>
  <c r="R52" i="11" s="1"/>
  <c r="X54" i="11"/>
  <c r="F56" i="11"/>
  <c r="L56" i="11"/>
  <c r="R56" i="11"/>
  <c r="X56" i="11"/>
  <c r="E59" i="11"/>
  <c r="E57" i="11" s="1"/>
  <c r="K59" i="11"/>
  <c r="Q59" i="11"/>
  <c r="W59" i="11"/>
  <c r="E61" i="11"/>
  <c r="K61" i="11"/>
  <c r="Q61" i="11"/>
  <c r="W61" i="11"/>
  <c r="D64" i="11"/>
  <c r="J64" i="11"/>
  <c r="P64" i="11"/>
  <c r="V64" i="11"/>
  <c r="V62" i="11" s="1"/>
  <c r="D66" i="11"/>
  <c r="J66" i="11"/>
  <c r="P66" i="11"/>
  <c r="V66" i="11"/>
  <c r="F69" i="11"/>
  <c r="P69" i="11"/>
  <c r="X69" i="11"/>
  <c r="X67" i="11" s="1"/>
  <c r="L71" i="11"/>
  <c r="X12" i="12"/>
  <c r="F168" i="10"/>
  <c r="F166" i="10" s="1"/>
  <c r="L168" i="10"/>
  <c r="L166" i="10" s="1"/>
  <c r="R168" i="10"/>
  <c r="R166" i="10" s="1"/>
  <c r="X168" i="10"/>
  <c r="X166" i="10" s="1"/>
  <c r="E173" i="10"/>
  <c r="E171" i="10" s="1"/>
  <c r="K173" i="10"/>
  <c r="K171" i="10" s="1"/>
  <c r="Q173" i="10"/>
  <c r="Q171" i="10" s="1"/>
  <c r="W173" i="10"/>
  <c r="W171" i="10" s="1"/>
  <c r="D178" i="10"/>
  <c r="D176" i="10" s="1"/>
  <c r="J178" i="10"/>
  <c r="J176" i="10" s="1"/>
  <c r="P178" i="10"/>
  <c r="P176" i="10" s="1"/>
  <c r="V178" i="10"/>
  <c r="V176" i="10" s="1"/>
  <c r="I183" i="10"/>
  <c r="I181" i="10" s="1"/>
  <c r="O183" i="10"/>
  <c r="O181" i="10" s="1"/>
  <c r="U183" i="10"/>
  <c r="U181" i="10" s="1"/>
  <c r="AA183" i="10"/>
  <c r="AA181" i="10" s="1"/>
  <c r="H188" i="10"/>
  <c r="H186" i="10" s="1"/>
  <c r="N188" i="10"/>
  <c r="N186" i="10" s="1"/>
  <c r="T188" i="10"/>
  <c r="T186" i="10" s="1"/>
  <c r="Z188" i="10"/>
  <c r="Z186" i="10" s="1"/>
  <c r="G193" i="10"/>
  <c r="G191" i="10" s="1"/>
  <c r="M193" i="10"/>
  <c r="M191" i="10" s="1"/>
  <c r="S193" i="10"/>
  <c r="S191" i="10" s="1"/>
  <c r="Y193" i="10"/>
  <c r="Y191" i="10" s="1"/>
  <c r="F198" i="10"/>
  <c r="F196" i="10" s="1"/>
  <c r="L198" i="10"/>
  <c r="L196" i="10" s="1"/>
  <c r="R198" i="10"/>
  <c r="R196" i="10" s="1"/>
  <c r="X198" i="10"/>
  <c r="X196" i="10" s="1"/>
  <c r="E203" i="10"/>
  <c r="E201" i="10" s="1"/>
  <c r="K203" i="10"/>
  <c r="K201" i="10" s="1"/>
  <c r="Q203" i="10"/>
  <c r="Q201" i="10" s="1"/>
  <c r="W203" i="10"/>
  <c r="W201" i="10" s="1"/>
  <c r="D208" i="10"/>
  <c r="D206" i="10" s="1"/>
  <c r="J208" i="10"/>
  <c r="J206" i="10" s="1"/>
  <c r="P208" i="10"/>
  <c r="P206" i="10" s="1"/>
  <c r="V208" i="10"/>
  <c r="V206" i="10" s="1"/>
  <c r="I213" i="10"/>
  <c r="I211" i="10" s="1"/>
  <c r="O213" i="10"/>
  <c r="O211" i="10" s="1"/>
  <c r="U213" i="10"/>
  <c r="U211" i="10" s="1"/>
  <c r="AA213" i="10"/>
  <c r="AA211" i="10" s="1"/>
  <c r="H218" i="10"/>
  <c r="H216" i="10" s="1"/>
  <c r="N218" i="10"/>
  <c r="N216" i="10" s="1"/>
  <c r="T218" i="10"/>
  <c r="T216" i="10" s="1"/>
  <c r="Z218" i="10"/>
  <c r="Z216" i="10" s="1"/>
  <c r="G223" i="10"/>
  <c r="G221" i="10" s="1"/>
  <c r="M223" i="10"/>
  <c r="M221" i="10" s="1"/>
  <c r="S223" i="10"/>
  <c r="S221" i="10" s="1"/>
  <c r="Y223" i="10"/>
  <c r="Y221" i="10" s="1"/>
  <c r="F228" i="10"/>
  <c r="F226" i="10" s="1"/>
  <c r="L228" i="10"/>
  <c r="L226" i="10" s="1"/>
  <c r="R228" i="10"/>
  <c r="R226" i="10" s="1"/>
  <c r="X228" i="10"/>
  <c r="X226" i="10" s="1"/>
  <c r="E233" i="10"/>
  <c r="E231" i="10" s="1"/>
  <c r="K233" i="10"/>
  <c r="K231" i="10" s="1"/>
  <c r="Q233" i="10"/>
  <c r="Q231" i="10" s="1"/>
  <c r="W233" i="10"/>
  <c r="W231" i="10" s="1"/>
  <c r="D238" i="10"/>
  <c r="D236" i="10" s="1"/>
  <c r="J238" i="10"/>
  <c r="J236" i="10" s="1"/>
  <c r="P238" i="10"/>
  <c r="P236" i="10" s="1"/>
  <c r="V238" i="10"/>
  <c r="V236" i="10" s="1"/>
  <c r="I243" i="10"/>
  <c r="I241" i="10" s="1"/>
  <c r="O243" i="10"/>
  <c r="O241" i="10" s="1"/>
  <c r="U243" i="10"/>
  <c r="U241" i="10" s="1"/>
  <c r="AA243" i="10"/>
  <c r="AA241" i="10" s="1"/>
  <c r="H248" i="10"/>
  <c r="H246" i="10" s="1"/>
  <c r="N248" i="10"/>
  <c r="N246" i="10" s="1"/>
  <c r="T248" i="10"/>
  <c r="T246" i="10" s="1"/>
  <c r="Z248" i="10"/>
  <c r="Z246" i="10" s="1"/>
  <c r="G253" i="10"/>
  <c r="G251" i="10" s="1"/>
  <c r="M253" i="10"/>
  <c r="M251" i="10" s="1"/>
  <c r="S253" i="10"/>
  <c r="S251" i="10" s="1"/>
  <c r="Y253" i="10"/>
  <c r="Y251" i="10" s="1"/>
  <c r="F258" i="10"/>
  <c r="F256" i="10" s="1"/>
  <c r="L258" i="10"/>
  <c r="L256" i="10" s="1"/>
  <c r="R258" i="10"/>
  <c r="R256" i="10" s="1"/>
  <c r="X258" i="10"/>
  <c r="X256" i="10" s="1"/>
  <c r="E263" i="10"/>
  <c r="E261" i="10" s="1"/>
  <c r="K263" i="10"/>
  <c r="K261" i="10" s="1"/>
  <c r="Q263" i="10"/>
  <c r="Q261" i="10" s="1"/>
  <c r="W263" i="10"/>
  <c r="W261" i="10" s="1"/>
  <c r="D268" i="10"/>
  <c r="D266" i="10" s="1"/>
  <c r="J268" i="10"/>
  <c r="J266" i="10" s="1"/>
  <c r="P268" i="10"/>
  <c r="P266" i="10" s="1"/>
  <c r="V268" i="10"/>
  <c r="V266" i="10" s="1"/>
  <c r="I273" i="10"/>
  <c r="I271" i="10" s="1"/>
  <c r="O273" i="10"/>
  <c r="O271" i="10" s="1"/>
  <c r="U273" i="10"/>
  <c r="U271" i="10" s="1"/>
  <c r="AA273" i="10"/>
  <c r="AA271" i="10" s="1"/>
  <c r="H278" i="10"/>
  <c r="H276" i="10" s="1"/>
  <c r="N278" i="10"/>
  <c r="N276" i="10" s="1"/>
  <c r="T278" i="10"/>
  <c r="T276" i="10" s="1"/>
  <c r="Z278" i="10"/>
  <c r="Z276" i="10" s="1"/>
  <c r="G283" i="10"/>
  <c r="G281" i="10" s="1"/>
  <c r="M283" i="10"/>
  <c r="M281" i="10" s="1"/>
  <c r="S283" i="10"/>
  <c r="S281" i="10" s="1"/>
  <c r="Y283" i="10"/>
  <c r="Y281" i="10" s="1"/>
  <c r="F288" i="10"/>
  <c r="F286" i="10" s="1"/>
  <c r="L288" i="10"/>
  <c r="L286" i="10" s="1"/>
  <c r="R288" i="10"/>
  <c r="R286" i="10" s="1"/>
  <c r="X288" i="10"/>
  <c r="X286" i="10" s="1"/>
  <c r="E293" i="10"/>
  <c r="E291" i="10" s="1"/>
  <c r="K293" i="10"/>
  <c r="K291" i="10" s="1"/>
  <c r="Q293" i="10"/>
  <c r="Q291" i="10" s="1"/>
  <c r="W293" i="10"/>
  <c r="W291" i="10" s="1"/>
  <c r="D298" i="10"/>
  <c r="D296" i="10" s="1"/>
  <c r="J298" i="10"/>
  <c r="J296" i="10" s="1"/>
  <c r="P298" i="10"/>
  <c r="P296" i="10" s="1"/>
  <c r="V298" i="10"/>
  <c r="V296" i="10" s="1"/>
  <c r="I303" i="10"/>
  <c r="I301" i="10" s="1"/>
  <c r="O303" i="10"/>
  <c r="O301" i="10" s="1"/>
  <c r="U303" i="10"/>
  <c r="U301" i="10" s="1"/>
  <c r="AA303" i="10"/>
  <c r="AA301" i="10" s="1"/>
  <c r="H308" i="10"/>
  <c r="H306" i="10" s="1"/>
  <c r="N308" i="10"/>
  <c r="N306" i="10" s="1"/>
  <c r="T308" i="10"/>
  <c r="T306" i="10" s="1"/>
  <c r="Z308" i="10"/>
  <c r="Z306" i="10" s="1"/>
  <c r="G313" i="10"/>
  <c r="G311" i="10" s="1"/>
  <c r="M313" i="10"/>
  <c r="M311" i="10" s="1"/>
  <c r="S313" i="10"/>
  <c r="S311" i="10" s="1"/>
  <c r="Y313" i="10"/>
  <c r="Y311" i="10" s="1"/>
  <c r="F318" i="10"/>
  <c r="F316" i="10" s="1"/>
  <c r="L318" i="10"/>
  <c r="L316" i="10" s="1"/>
  <c r="R318" i="10"/>
  <c r="R316" i="10" s="1"/>
  <c r="X318" i="10"/>
  <c r="X316" i="10" s="1"/>
  <c r="E327" i="10"/>
  <c r="E325" i="10" s="1"/>
  <c r="K327" i="10"/>
  <c r="K325" i="10" s="1"/>
  <c r="Q327" i="10"/>
  <c r="Q325" i="10" s="1"/>
  <c r="W327" i="10"/>
  <c r="W325" i="10" s="1"/>
  <c r="D332" i="10"/>
  <c r="D330" i="10" s="1"/>
  <c r="J332" i="10"/>
  <c r="J330" i="10" s="1"/>
  <c r="P332" i="10"/>
  <c r="P330" i="10" s="1"/>
  <c r="V332" i="10"/>
  <c r="V330" i="10" s="1"/>
  <c r="I337" i="10"/>
  <c r="I335" i="10" s="1"/>
  <c r="O337" i="10"/>
  <c r="O335" i="10" s="1"/>
  <c r="U337" i="10"/>
  <c r="U335" i="10" s="1"/>
  <c r="AA337" i="10"/>
  <c r="AA335" i="10" s="1"/>
  <c r="H342" i="10"/>
  <c r="H340" i="10" s="1"/>
  <c r="N342" i="10"/>
  <c r="N340" i="10" s="1"/>
  <c r="T342" i="10"/>
  <c r="T340" i="10" s="1"/>
  <c r="Z342" i="10"/>
  <c r="Z340" i="10" s="1"/>
  <c r="G347" i="10"/>
  <c r="G345" i="10" s="1"/>
  <c r="M347" i="10"/>
  <c r="M345" i="10" s="1"/>
  <c r="S347" i="10"/>
  <c r="S345" i="10" s="1"/>
  <c r="Y347" i="10"/>
  <c r="Y345" i="10" s="1"/>
  <c r="F352" i="10"/>
  <c r="F350" i="10" s="1"/>
  <c r="L352" i="10"/>
  <c r="L350" i="10" s="1"/>
  <c r="R352" i="10"/>
  <c r="R350" i="10" s="1"/>
  <c r="X352" i="10"/>
  <c r="X350" i="10" s="1"/>
  <c r="E357" i="10"/>
  <c r="E355" i="10" s="1"/>
  <c r="K357" i="10"/>
  <c r="K355" i="10" s="1"/>
  <c r="Q357" i="10"/>
  <c r="Q355" i="10" s="1"/>
  <c r="W357" i="10"/>
  <c r="W355" i="10" s="1"/>
  <c r="D362" i="10"/>
  <c r="D360" i="10" s="1"/>
  <c r="J362" i="10"/>
  <c r="J360" i="10" s="1"/>
  <c r="P362" i="10"/>
  <c r="P360" i="10" s="1"/>
  <c r="V362" i="10"/>
  <c r="V360" i="10" s="1"/>
  <c r="I367" i="10"/>
  <c r="I365" i="10" s="1"/>
  <c r="O367" i="10"/>
  <c r="O365" i="10" s="1"/>
  <c r="U367" i="10"/>
  <c r="U365" i="10" s="1"/>
  <c r="AA367" i="10"/>
  <c r="AA365" i="10" s="1"/>
  <c r="H372" i="10"/>
  <c r="H370" i="10" s="1"/>
  <c r="N372" i="10"/>
  <c r="N370" i="10" s="1"/>
  <c r="T372" i="10"/>
  <c r="T370" i="10" s="1"/>
  <c r="Z372" i="10"/>
  <c r="Z370" i="10" s="1"/>
  <c r="G377" i="10"/>
  <c r="G375" i="10" s="1"/>
  <c r="M377" i="10"/>
  <c r="M375" i="10" s="1"/>
  <c r="S377" i="10"/>
  <c r="S375" i="10" s="1"/>
  <c r="Y377" i="10"/>
  <c r="Y375" i="10" s="1"/>
  <c r="F382" i="10"/>
  <c r="F380" i="10" s="1"/>
  <c r="L382" i="10"/>
  <c r="L380" i="10" s="1"/>
  <c r="R382" i="10"/>
  <c r="R380" i="10" s="1"/>
  <c r="X382" i="10"/>
  <c r="X380" i="10" s="1"/>
  <c r="E387" i="10"/>
  <c r="E385" i="10" s="1"/>
  <c r="K387" i="10"/>
  <c r="K385" i="10" s="1"/>
  <c r="Q387" i="10"/>
  <c r="Q385" i="10" s="1"/>
  <c r="W387" i="10"/>
  <c r="W385" i="10" s="1"/>
  <c r="D392" i="10"/>
  <c r="D390" i="10" s="1"/>
  <c r="J392" i="10"/>
  <c r="J390" i="10" s="1"/>
  <c r="P392" i="10"/>
  <c r="P390" i="10" s="1"/>
  <c r="V392" i="10"/>
  <c r="V390" i="10" s="1"/>
  <c r="I397" i="10"/>
  <c r="I395" i="10" s="1"/>
  <c r="O397" i="10"/>
  <c r="O395" i="10" s="1"/>
  <c r="U397" i="10"/>
  <c r="U395" i="10" s="1"/>
  <c r="AA397" i="10"/>
  <c r="AA395" i="10" s="1"/>
  <c r="H402" i="10"/>
  <c r="H400" i="10" s="1"/>
  <c r="N402" i="10"/>
  <c r="N400" i="10" s="1"/>
  <c r="T402" i="10"/>
  <c r="T400" i="10" s="1"/>
  <c r="Z402" i="10"/>
  <c r="Z400" i="10" s="1"/>
  <c r="G407" i="10"/>
  <c r="G405" i="10" s="1"/>
  <c r="M407" i="10"/>
  <c r="M405" i="10" s="1"/>
  <c r="S407" i="10"/>
  <c r="S405" i="10" s="1"/>
  <c r="Y407" i="10"/>
  <c r="Y405" i="10" s="1"/>
  <c r="F412" i="10"/>
  <c r="F410" i="10" s="1"/>
  <c r="L412" i="10"/>
  <c r="L410" i="10" s="1"/>
  <c r="R412" i="10"/>
  <c r="R410" i="10" s="1"/>
  <c r="X412" i="10"/>
  <c r="X410" i="10" s="1"/>
  <c r="E417" i="10"/>
  <c r="E415" i="10" s="1"/>
  <c r="K417" i="10"/>
  <c r="K415" i="10" s="1"/>
  <c r="Q417" i="10"/>
  <c r="Q415" i="10" s="1"/>
  <c r="W417" i="10"/>
  <c r="W415" i="10" s="1"/>
  <c r="D422" i="10"/>
  <c r="D420" i="10" s="1"/>
  <c r="J422" i="10"/>
  <c r="J420" i="10" s="1"/>
  <c r="P422" i="10"/>
  <c r="P420" i="10" s="1"/>
  <c r="V422" i="10"/>
  <c r="V420" i="10" s="1"/>
  <c r="I427" i="10"/>
  <c r="I425" i="10" s="1"/>
  <c r="O427" i="10"/>
  <c r="O425" i="10" s="1"/>
  <c r="U427" i="10"/>
  <c r="U425" i="10" s="1"/>
  <c r="AA427" i="10"/>
  <c r="AA425" i="10" s="1"/>
  <c r="H432" i="10"/>
  <c r="H430" i="10" s="1"/>
  <c r="N432" i="10"/>
  <c r="N430" i="10" s="1"/>
  <c r="T432" i="10"/>
  <c r="T430" i="10" s="1"/>
  <c r="Z432" i="10"/>
  <c r="Z430" i="10" s="1"/>
  <c r="G437" i="10"/>
  <c r="G435" i="10" s="1"/>
  <c r="M437" i="10"/>
  <c r="M435" i="10" s="1"/>
  <c r="S437" i="10"/>
  <c r="S435" i="10" s="1"/>
  <c r="Y437" i="10"/>
  <c r="Y435" i="10" s="1"/>
  <c r="F442" i="10"/>
  <c r="F440" i="10" s="1"/>
  <c r="L442" i="10"/>
  <c r="L440" i="10" s="1"/>
  <c r="R442" i="10"/>
  <c r="R440" i="10" s="1"/>
  <c r="X442" i="10"/>
  <c r="X440" i="10" s="1"/>
  <c r="E447" i="10"/>
  <c r="E445" i="10" s="1"/>
  <c r="K447" i="10"/>
  <c r="K445" i="10" s="1"/>
  <c r="Q447" i="10"/>
  <c r="Q445" i="10" s="1"/>
  <c r="W447" i="10"/>
  <c r="W445" i="10" s="1"/>
  <c r="D452" i="10"/>
  <c r="D450" i="10" s="1"/>
  <c r="J452" i="10"/>
  <c r="J450" i="10" s="1"/>
  <c r="P452" i="10"/>
  <c r="P450" i="10" s="1"/>
  <c r="V452" i="10"/>
  <c r="V450" i="10" s="1"/>
  <c r="I457" i="10"/>
  <c r="I455" i="10" s="1"/>
  <c r="O457" i="10"/>
  <c r="O455" i="10" s="1"/>
  <c r="U457" i="10"/>
  <c r="U455" i="10" s="1"/>
  <c r="AA457" i="10"/>
  <c r="AA455" i="10" s="1"/>
  <c r="H462" i="10"/>
  <c r="H460" i="10" s="1"/>
  <c r="N462" i="10"/>
  <c r="N460" i="10" s="1"/>
  <c r="T462" i="10"/>
  <c r="T460" i="10" s="1"/>
  <c r="Z462" i="10"/>
  <c r="Z460" i="10" s="1"/>
  <c r="G467" i="10"/>
  <c r="G465" i="10" s="1"/>
  <c r="M467" i="10"/>
  <c r="M465" i="10" s="1"/>
  <c r="S467" i="10"/>
  <c r="S465" i="10" s="1"/>
  <c r="Y467" i="10"/>
  <c r="Y465" i="10" s="1"/>
  <c r="F472" i="10"/>
  <c r="F470" i="10" s="1"/>
  <c r="L472" i="10"/>
  <c r="L470" i="10" s="1"/>
  <c r="R472" i="10"/>
  <c r="R470" i="10" s="1"/>
  <c r="X472" i="10"/>
  <c r="X470" i="10" s="1"/>
  <c r="E477" i="10"/>
  <c r="E475" i="10" s="1"/>
  <c r="K477" i="10"/>
  <c r="K475" i="10" s="1"/>
  <c r="Q477" i="10"/>
  <c r="Q475" i="10" s="1"/>
  <c r="W477" i="10"/>
  <c r="W475" i="10" s="1"/>
  <c r="J486" i="10"/>
  <c r="J484" i="10" s="1"/>
  <c r="P486" i="10"/>
  <c r="P484" i="10" s="1"/>
  <c r="V486" i="10"/>
  <c r="V484" i="10" s="1"/>
  <c r="I491" i="10"/>
  <c r="I489" i="10" s="1"/>
  <c r="O491" i="10"/>
  <c r="O489" i="10" s="1"/>
  <c r="U491" i="10"/>
  <c r="U489" i="10" s="1"/>
  <c r="AA491" i="10"/>
  <c r="AA489" i="10" s="1"/>
  <c r="H496" i="10"/>
  <c r="H494" i="10" s="1"/>
  <c r="N496" i="10"/>
  <c r="N494" i="10" s="1"/>
  <c r="T496" i="10"/>
  <c r="T494" i="10" s="1"/>
  <c r="Z496" i="10"/>
  <c r="Z494" i="10" s="1"/>
  <c r="G501" i="10"/>
  <c r="G499" i="10" s="1"/>
  <c r="M501" i="10"/>
  <c r="M499" i="10" s="1"/>
  <c r="S501" i="10"/>
  <c r="S499" i="10" s="1"/>
  <c r="Y501" i="10"/>
  <c r="Y499" i="10" s="1"/>
  <c r="F506" i="10"/>
  <c r="F504" i="10" s="1"/>
  <c r="L506" i="10"/>
  <c r="L504" i="10" s="1"/>
  <c r="R506" i="10"/>
  <c r="R504" i="10" s="1"/>
  <c r="X506" i="10"/>
  <c r="X504" i="10" s="1"/>
  <c r="E511" i="10"/>
  <c r="E509" i="10" s="1"/>
  <c r="K511" i="10"/>
  <c r="K509" i="10" s="1"/>
  <c r="Q511" i="10"/>
  <c r="Q509" i="10" s="1"/>
  <c r="W511" i="10"/>
  <c r="W509" i="10" s="1"/>
  <c r="D516" i="10"/>
  <c r="D514" i="10" s="1"/>
  <c r="J516" i="10"/>
  <c r="J514" i="10" s="1"/>
  <c r="P516" i="10"/>
  <c r="P514" i="10" s="1"/>
  <c r="V516" i="10"/>
  <c r="V514" i="10" s="1"/>
  <c r="I521" i="10"/>
  <c r="I519" i="10" s="1"/>
  <c r="O521" i="10"/>
  <c r="O519" i="10" s="1"/>
  <c r="U521" i="10"/>
  <c r="U519" i="10" s="1"/>
  <c r="AA521" i="10"/>
  <c r="AA519" i="10" s="1"/>
  <c r="H526" i="10"/>
  <c r="H524" i="10" s="1"/>
  <c r="N526" i="10"/>
  <c r="N524" i="10" s="1"/>
  <c r="T526" i="10"/>
  <c r="T524" i="10" s="1"/>
  <c r="Z526" i="10"/>
  <c r="Z524" i="10" s="1"/>
  <c r="G531" i="10"/>
  <c r="G529" i="10" s="1"/>
  <c r="M531" i="10"/>
  <c r="M529" i="10" s="1"/>
  <c r="S531" i="10"/>
  <c r="S529" i="10" s="1"/>
  <c r="Y531" i="10"/>
  <c r="Y529" i="10" s="1"/>
  <c r="F536" i="10"/>
  <c r="F534" i="10" s="1"/>
  <c r="L536" i="10"/>
  <c r="L534" i="10" s="1"/>
  <c r="R536" i="10"/>
  <c r="R534" i="10" s="1"/>
  <c r="X536" i="10"/>
  <c r="X534" i="10" s="1"/>
  <c r="E541" i="10"/>
  <c r="E539" i="10" s="1"/>
  <c r="K541" i="10"/>
  <c r="K539" i="10" s="1"/>
  <c r="Q541" i="10"/>
  <c r="Q539" i="10" s="1"/>
  <c r="W541" i="10"/>
  <c r="W539" i="10" s="1"/>
  <c r="D546" i="10"/>
  <c r="D544" i="10" s="1"/>
  <c r="J546" i="10"/>
  <c r="J544" i="10" s="1"/>
  <c r="P546" i="10"/>
  <c r="P544" i="10" s="1"/>
  <c r="V546" i="10"/>
  <c r="V544" i="10" s="1"/>
  <c r="I551" i="10"/>
  <c r="I549" i="10" s="1"/>
  <c r="O551" i="10"/>
  <c r="O549" i="10" s="1"/>
  <c r="U551" i="10"/>
  <c r="U549" i="10" s="1"/>
  <c r="AA551" i="10"/>
  <c r="AA549" i="10" s="1"/>
  <c r="H556" i="10"/>
  <c r="H554" i="10" s="1"/>
  <c r="N556" i="10"/>
  <c r="N554" i="10" s="1"/>
  <c r="T556" i="10"/>
  <c r="T554" i="10" s="1"/>
  <c r="Z556" i="10"/>
  <c r="Z554" i="10" s="1"/>
  <c r="G561" i="10"/>
  <c r="G559" i="10" s="1"/>
  <c r="M561" i="10"/>
  <c r="M559" i="10" s="1"/>
  <c r="S561" i="10"/>
  <c r="S559" i="10" s="1"/>
  <c r="Y561" i="10"/>
  <c r="Y559" i="10" s="1"/>
  <c r="F566" i="10"/>
  <c r="F564" i="10" s="1"/>
  <c r="L566" i="10"/>
  <c r="L564" i="10" s="1"/>
  <c r="R566" i="10"/>
  <c r="R564" i="10" s="1"/>
  <c r="X566" i="10"/>
  <c r="X564" i="10" s="1"/>
  <c r="E571" i="10"/>
  <c r="E569" i="10" s="1"/>
  <c r="K571" i="10"/>
  <c r="K569" i="10" s="1"/>
  <c r="Q571" i="10"/>
  <c r="Q569" i="10" s="1"/>
  <c r="W571" i="10"/>
  <c r="W569" i="10" s="1"/>
  <c r="D576" i="10"/>
  <c r="D574" i="10" s="1"/>
  <c r="J576" i="10"/>
  <c r="J574" i="10" s="1"/>
  <c r="P576" i="10"/>
  <c r="P574" i="10" s="1"/>
  <c r="V576" i="10"/>
  <c r="V574" i="10" s="1"/>
  <c r="I581" i="10"/>
  <c r="I579" i="10" s="1"/>
  <c r="O581" i="10"/>
  <c r="O579" i="10" s="1"/>
  <c r="U581" i="10"/>
  <c r="U579" i="10" s="1"/>
  <c r="AA581" i="10"/>
  <c r="AA579" i="10" s="1"/>
  <c r="H586" i="10"/>
  <c r="H584" i="10" s="1"/>
  <c r="N586" i="10"/>
  <c r="N584" i="10" s="1"/>
  <c r="T586" i="10"/>
  <c r="T584" i="10" s="1"/>
  <c r="Z586" i="10"/>
  <c r="Z584" i="10" s="1"/>
  <c r="G591" i="10"/>
  <c r="G589" i="10" s="1"/>
  <c r="M591" i="10"/>
  <c r="M589" i="10" s="1"/>
  <c r="S591" i="10"/>
  <c r="S589" i="10" s="1"/>
  <c r="Y591" i="10"/>
  <c r="Y589" i="10" s="1"/>
  <c r="F596" i="10"/>
  <c r="F594" i="10" s="1"/>
  <c r="L596" i="10"/>
  <c r="L594" i="10" s="1"/>
  <c r="R596" i="10"/>
  <c r="R594" i="10" s="1"/>
  <c r="X596" i="10"/>
  <c r="X594" i="10" s="1"/>
  <c r="E601" i="10"/>
  <c r="E599" i="10" s="1"/>
  <c r="K601" i="10"/>
  <c r="K599" i="10" s="1"/>
  <c r="Q601" i="10"/>
  <c r="Q599" i="10" s="1"/>
  <c r="W601" i="10"/>
  <c r="W599" i="10" s="1"/>
  <c r="D606" i="10"/>
  <c r="D604" i="10" s="1"/>
  <c r="J606" i="10"/>
  <c r="J604" i="10" s="1"/>
  <c r="P606" i="10"/>
  <c r="P604" i="10" s="1"/>
  <c r="V606" i="10"/>
  <c r="V604" i="10" s="1"/>
  <c r="I611" i="10"/>
  <c r="I609" i="10" s="1"/>
  <c r="O611" i="10"/>
  <c r="O609" i="10" s="1"/>
  <c r="U611" i="10"/>
  <c r="U609" i="10" s="1"/>
  <c r="AA611" i="10"/>
  <c r="AA609" i="10" s="1"/>
  <c r="H616" i="10"/>
  <c r="H614" i="10" s="1"/>
  <c r="N616" i="10"/>
  <c r="N614" i="10" s="1"/>
  <c r="T616" i="10"/>
  <c r="T614" i="10" s="1"/>
  <c r="Z616" i="10"/>
  <c r="Z614" i="10" s="1"/>
  <c r="G621" i="10"/>
  <c r="G619" i="10" s="1"/>
  <c r="M621" i="10"/>
  <c r="M619" i="10" s="1"/>
  <c r="S621" i="10"/>
  <c r="S619" i="10" s="1"/>
  <c r="Y621" i="10"/>
  <c r="Y619" i="10" s="1"/>
  <c r="F626" i="10"/>
  <c r="F624" i="10" s="1"/>
  <c r="L626" i="10"/>
  <c r="L624" i="10" s="1"/>
  <c r="R626" i="10"/>
  <c r="R624" i="10" s="1"/>
  <c r="X626" i="10"/>
  <c r="X624" i="10" s="1"/>
  <c r="E631" i="10"/>
  <c r="E629" i="10" s="1"/>
  <c r="K631" i="10"/>
  <c r="K629" i="10" s="1"/>
  <c r="Q631" i="10"/>
  <c r="Q629" i="10" s="1"/>
  <c r="W631" i="10"/>
  <c r="W629" i="10" s="1"/>
  <c r="D636" i="10"/>
  <c r="D634" i="10" s="1"/>
  <c r="J636" i="10"/>
  <c r="J634" i="10" s="1"/>
  <c r="P636" i="10"/>
  <c r="P634" i="10" s="1"/>
  <c r="V636" i="10"/>
  <c r="V634" i="10" s="1"/>
  <c r="AA159" i="11"/>
  <c r="U159" i="11"/>
  <c r="O159" i="11"/>
  <c r="I159" i="11"/>
  <c r="V154" i="11"/>
  <c r="V152" i="11" s="1"/>
  <c r="P154" i="11"/>
  <c r="J154" i="11"/>
  <c r="D154" i="11"/>
  <c r="W149" i="11"/>
  <c r="Q149" i="11"/>
  <c r="K149" i="11"/>
  <c r="K147" i="11" s="1"/>
  <c r="E149" i="11"/>
  <c r="X144" i="11"/>
  <c r="R144" i="11"/>
  <c r="L144" i="11"/>
  <c r="F144" i="11"/>
  <c r="Y139" i="11"/>
  <c r="Y137" i="11" s="1"/>
  <c r="S139" i="11"/>
  <c r="M139" i="11"/>
  <c r="G139" i="11"/>
  <c r="Z134" i="11"/>
  <c r="T134" i="11"/>
  <c r="N134" i="11"/>
  <c r="N132" i="11" s="1"/>
  <c r="H134" i="11"/>
  <c r="AA129" i="11"/>
  <c r="U129" i="11"/>
  <c r="O129" i="11"/>
  <c r="I129" i="11"/>
  <c r="V124" i="11"/>
  <c r="V122" i="11" s="1"/>
  <c r="P124" i="11"/>
  <c r="J124" i="11"/>
  <c r="D124" i="11"/>
  <c r="W119" i="11"/>
  <c r="Q119" i="11"/>
  <c r="K119" i="11"/>
  <c r="K117" i="11" s="1"/>
  <c r="E119" i="11"/>
  <c r="X114" i="11"/>
  <c r="R114" i="11"/>
  <c r="L114" i="11"/>
  <c r="F114" i="11"/>
  <c r="Y109" i="11"/>
  <c r="Y107" i="11" s="1"/>
  <c r="S109" i="11"/>
  <c r="M109" i="11"/>
  <c r="G109" i="11"/>
  <c r="Z104" i="11"/>
  <c r="T104" i="11"/>
  <c r="N104" i="11"/>
  <c r="N102" i="11" s="1"/>
  <c r="H104" i="11"/>
  <c r="AA99" i="11"/>
  <c r="U99" i="11"/>
  <c r="O99" i="11"/>
  <c r="I99" i="11"/>
  <c r="V94" i="11"/>
  <c r="V92" i="11" s="1"/>
  <c r="P94" i="11"/>
  <c r="J94" i="11"/>
  <c r="D94" i="11"/>
  <c r="W89" i="11"/>
  <c r="Q89" i="11"/>
  <c r="K89" i="11"/>
  <c r="K87" i="11" s="1"/>
  <c r="E89" i="11"/>
  <c r="X84" i="11"/>
  <c r="R84" i="11"/>
  <c r="L84" i="11"/>
  <c r="F84" i="11"/>
  <c r="Y79" i="11"/>
  <c r="Y77" i="11" s="1"/>
  <c r="S79" i="11"/>
  <c r="M79" i="11"/>
  <c r="G79" i="11"/>
  <c r="Z74" i="11"/>
  <c r="T74" i="11"/>
  <c r="N74" i="11"/>
  <c r="N72" i="11" s="1"/>
  <c r="H74" i="11"/>
  <c r="Z159" i="11"/>
  <c r="T159" i="11"/>
  <c r="N159" i="11"/>
  <c r="H159" i="11"/>
  <c r="AA154" i="11"/>
  <c r="AA152" i="11" s="1"/>
  <c r="U154" i="11"/>
  <c r="O154" i="11"/>
  <c r="I154" i="11"/>
  <c r="V149" i="11"/>
  <c r="P149" i="11"/>
  <c r="J149" i="11"/>
  <c r="J147" i="11" s="1"/>
  <c r="D149" i="11"/>
  <c r="W144" i="11"/>
  <c r="Q144" i="11"/>
  <c r="K144" i="11"/>
  <c r="E144" i="11"/>
  <c r="X139" i="11"/>
  <c r="X137" i="11" s="1"/>
  <c r="R139" i="11"/>
  <c r="L139" i="11"/>
  <c r="F139" i="11"/>
  <c r="Y134" i="11"/>
  <c r="S134" i="11"/>
  <c r="M134" i="11"/>
  <c r="M132" i="11" s="1"/>
  <c r="G134" i="11"/>
  <c r="Z129" i="11"/>
  <c r="T129" i="11"/>
  <c r="N129" i="11"/>
  <c r="H129" i="11"/>
  <c r="AA124" i="11"/>
  <c r="AA122" i="11" s="1"/>
  <c r="U124" i="11"/>
  <c r="O124" i="11"/>
  <c r="I124" i="11"/>
  <c r="V119" i="11"/>
  <c r="P119" i="11"/>
  <c r="J119" i="11"/>
  <c r="J117" i="11" s="1"/>
  <c r="D119" i="11"/>
  <c r="W114" i="11"/>
  <c r="Q114" i="11"/>
  <c r="K114" i="11"/>
  <c r="E114" i="11"/>
  <c r="X109" i="11"/>
  <c r="X107" i="11" s="1"/>
  <c r="R109" i="11"/>
  <c r="L109" i="11"/>
  <c r="F109" i="11"/>
  <c r="Y104" i="11"/>
  <c r="S104" i="11"/>
  <c r="M104" i="11"/>
  <c r="M102" i="11" s="1"/>
  <c r="G104" i="11"/>
  <c r="Z99" i="11"/>
  <c r="T99" i="11"/>
  <c r="N99" i="11"/>
  <c r="H99" i="11"/>
  <c r="AA94" i="11"/>
  <c r="AA92" i="11" s="1"/>
  <c r="U94" i="11"/>
  <c r="O94" i="11"/>
  <c r="I94" i="11"/>
  <c r="V89" i="11"/>
  <c r="P89" i="11"/>
  <c r="J89" i="11"/>
  <c r="J87" i="11" s="1"/>
  <c r="D89" i="11"/>
  <c r="W84" i="11"/>
  <c r="Q84" i="11"/>
  <c r="K84" i="11"/>
  <c r="E84" i="11"/>
  <c r="X79" i="11"/>
  <c r="X77" i="11" s="1"/>
  <c r="R79" i="11"/>
  <c r="L79" i="11"/>
  <c r="F79" i="11"/>
  <c r="Y74" i="11"/>
  <c r="S74" i="11"/>
  <c r="M74" i="11"/>
  <c r="M72" i="11" s="1"/>
  <c r="G74" i="11"/>
  <c r="Z69" i="11"/>
  <c r="T69" i="11"/>
  <c r="N69" i="11"/>
  <c r="H69" i="11"/>
  <c r="Y159" i="11"/>
  <c r="Y157" i="11" s="1"/>
  <c r="S159" i="11"/>
  <c r="M159" i="11"/>
  <c r="G159" i="11"/>
  <c r="Z154" i="11"/>
  <c r="T154" i="11"/>
  <c r="N154" i="11"/>
  <c r="N152" i="11" s="1"/>
  <c r="H154" i="11"/>
  <c r="AA149" i="11"/>
  <c r="U149" i="11"/>
  <c r="O149" i="11"/>
  <c r="I149" i="11"/>
  <c r="V144" i="11"/>
  <c r="V142" i="11" s="1"/>
  <c r="P144" i="11"/>
  <c r="J144" i="11"/>
  <c r="D144" i="11"/>
  <c r="W139" i="11"/>
  <c r="Q139" i="11"/>
  <c r="K139" i="11"/>
  <c r="K137" i="11" s="1"/>
  <c r="E139" i="11"/>
  <c r="X134" i="11"/>
  <c r="R134" i="11"/>
  <c r="L134" i="11"/>
  <c r="F134" i="11"/>
  <c r="Y129" i="11"/>
  <c r="Y127" i="11" s="1"/>
  <c r="S129" i="11"/>
  <c r="M129" i="11"/>
  <c r="G129" i="11"/>
  <c r="Z124" i="11"/>
  <c r="T124" i="11"/>
  <c r="N124" i="11"/>
  <c r="N122" i="11" s="1"/>
  <c r="H124" i="11"/>
  <c r="AA119" i="11"/>
  <c r="U119" i="11"/>
  <c r="O119" i="11"/>
  <c r="I119" i="11"/>
  <c r="V114" i="11"/>
  <c r="V112" i="11" s="1"/>
  <c r="P114" i="11"/>
  <c r="J114" i="11"/>
  <c r="D114" i="11"/>
  <c r="W109" i="11"/>
  <c r="Q109" i="11"/>
  <c r="K109" i="11"/>
  <c r="K107" i="11" s="1"/>
  <c r="E109" i="11"/>
  <c r="X104" i="11"/>
  <c r="R104" i="11"/>
  <c r="L104" i="11"/>
  <c r="F104" i="11"/>
  <c r="Y99" i="11"/>
  <c r="Y97" i="11" s="1"/>
  <c r="S99" i="11"/>
  <c r="M99" i="11"/>
  <c r="G99" i="11"/>
  <c r="Z94" i="11"/>
  <c r="T94" i="11"/>
  <c r="N94" i="11"/>
  <c r="N92" i="11" s="1"/>
  <c r="H94" i="11"/>
  <c r="AA89" i="11"/>
  <c r="U89" i="11"/>
  <c r="O89" i="11"/>
  <c r="I89" i="11"/>
  <c r="V84" i="11"/>
  <c r="V82" i="11" s="1"/>
  <c r="P84" i="11"/>
  <c r="J84" i="11"/>
  <c r="D84" i="11"/>
  <c r="W79" i="11"/>
  <c r="Q79" i="11"/>
  <c r="K79" i="11"/>
  <c r="K77" i="11" s="1"/>
  <c r="E79" i="11"/>
  <c r="X74" i="11"/>
  <c r="R74" i="11"/>
  <c r="L74" i="11"/>
  <c r="F74" i="11"/>
  <c r="Y69" i="11"/>
  <c r="Y67" i="11" s="1"/>
  <c r="S69" i="11"/>
  <c r="M69" i="11"/>
  <c r="G69" i="11"/>
  <c r="X159" i="11"/>
  <c r="R159" i="11"/>
  <c r="L159" i="11"/>
  <c r="L157" i="11" s="1"/>
  <c r="F159" i="11"/>
  <c r="Y154" i="11"/>
  <c r="S154" i="11"/>
  <c r="M154" i="11"/>
  <c r="G154" i="11"/>
  <c r="Z149" i="11"/>
  <c r="Z147" i="11" s="1"/>
  <c r="T149" i="11"/>
  <c r="N149" i="11"/>
  <c r="H149" i="11"/>
  <c r="AA144" i="11"/>
  <c r="U144" i="11"/>
  <c r="O144" i="11"/>
  <c r="O142" i="11" s="1"/>
  <c r="I144" i="11"/>
  <c r="V139" i="11"/>
  <c r="P139" i="11"/>
  <c r="J139" i="11"/>
  <c r="D139" i="11"/>
  <c r="W134" i="11"/>
  <c r="W132" i="11" s="1"/>
  <c r="Q134" i="11"/>
  <c r="K134" i="11"/>
  <c r="E134" i="11"/>
  <c r="X129" i="11"/>
  <c r="R129" i="11"/>
  <c r="L129" i="11"/>
  <c r="L127" i="11" s="1"/>
  <c r="F129" i="11"/>
  <c r="Y124" i="11"/>
  <c r="S124" i="11"/>
  <c r="M124" i="11"/>
  <c r="G124" i="11"/>
  <c r="Z119" i="11"/>
  <c r="Z117" i="11" s="1"/>
  <c r="T119" i="11"/>
  <c r="N119" i="11"/>
  <c r="H119" i="11"/>
  <c r="AA114" i="11"/>
  <c r="U114" i="11"/>
  <c r="O114" i="11"/>
  <c r="O112" i="11" s="1"/>
  <c r="I114" i="11"/>
  <c r="V109" i="11"/>
  <c r="P109" i="11"/>
  <c r="J109" i="11"/>
  <c r="D109" i="11"/>
  <c r="W104" i="11"/>
  <c r="W102" i="11" s="1"/>
  <c r="Q104" i="11"/>
  <c r="K104" i="11"/>
  <c r="E104" i="11"/>
  <c r="X99" i="11"/>
  <c r="R99" i="11"/>
  <c r="L99" i="11"/>
  <c r="L97" i="11" s="1"/>
  <c r="F99" i="11"/>
  <c r="Y94" i="11"/>
  <c r="S94" i="11"/>
  <c r="M94" i="11"/>
  <c r="G94" i="11"/>
  <c r="Z89" i="11"/>
  <c r="Z87" i="11" s="1"/>
  <c r="T89" i="11"/>
  <c r="N89" i="11"/>
  <c r="H89" i="11"/>
  <c r="AA84" i="11"/>
  <c r="U84" i="11"/>
  <c r="O84" i="11"/>
  <c r="O82" i="11" s="1"/>
  <c r="I84" i="11"/>
  <c r="V79" i="11"/>
  <c r="P79" i="11"/>
  <c r="J79" i="11"/>
  <c r="D79" i="11"/>
  <c r="W74" i="11"/>
  <c r="W72" i="11" s="1"/>
  <c r="Q74" i="11"/>
  <c r="K74" i="11"/>
  <c r="E74" i="11"/>
  <c r="W159" i="11"/>
  <c r="Q159" i="11"/>
  <c r="K159" i="11"/>
  <c r="K157" i="11" s="1"/>
  <c r="E159" i="11"/>
  <c r="X154" i="11"/>
  <c r="R154" i="11"/>
  <c r="L154" i="11"/>
  <c r="F154" i="11"/>
  <c r="Y149" i="11"/>
  <c r="Y147" i="11" s="1"/>
  <c r="S149" i="11"/>
  <c r="M149" i="11"/>
  <c r="G149" i="11"/>
  <c r="Z144" i="11"/>
  <c r="T144" i="11"/>
  <c r="N144" i="11"/>
  <c r="N142" i="11" s="1"/>
  <c r="H144" i="11"/>
  <c r="AA139" i="11"/>
  <c r="U139" i="11"/>
  <c r="O139" i="11"/>
  <c r="I139" i="11"/>
  <c r="V134" i="11"/>
  <c r="V132" i="11" s="1"/>
  <c r="P134" i="11"/>
  <c r="J134" i="11"/>
  <c r="D134" i="11"/>
  <c r="W129" i="11"/>
  <c r="Q129" i="11"/>
  <c r="K129" i="11"/>
  <c r="K127" i="11" s="1"/>
  <c r="E129" i="11"/>
  <c r="X124" i="11"/>
  <c r="R124" i="11"/>
  <c r="L124" i="11"/>
  <c r="F124" i="11"/>
  <c r="Y119" i="11"/>
  <c r="Y117" i="11" s="1"/>
  <c r="S119" i="11"/>
  <c r="M119" i="11"/>
  <c r="G119" i="11"/>
  <c r="Z114" i="11"/>
  <c r="T114" i="11"/>
  <c r="N114" i="11"/>
  <c r="N112" i="11" s="1"/>
  <c r="H114" i="11"/>
  <c r="AA109" i="11"/>
  <c r="U109" i="11"/>
  <c r="O109" i="11"/>
  <c r="I109" i="11"/>
  <c r="V104" i="11"/>
  <c r="V102" i="11" s="1"/>
  <c r="P104" i="11"/>
  <c r="J104" i="11"/>
  <c r="D104" i="11"/>
  <c r="W99" i="11"/>
  <c r="Q99" i="11"/>
  <c r="K99" i="11"/>
  <c r="K97" i="11" s="1"/>
  <c r="E99" i="11"/>
  <c r="X94" i="11"/>
  <c r="R94" i="11"/>
  <c r="L94" i="11"/>
  <c r="F94" i="11"/>
  <c r="Y89" i="11"/>
  <c r="Y87" i="11" s="1"/>
  <c r="S89" i="11"/>
  <c r="M89" i="11"/>
  <c r="G89" i="11"/>
  <c r="Z84" i="11"/>
  <c r="T84" i="11"/>
  <c r="N84" i="11"/>
  <c r="N82" i="11" s="1"/>
  <c r="H84" i="11"/>
  <c r="AA79" i="11"/>
  <c r="U79" i="11"/>
  <c r="O79" i="11"/>
  <c r="I79" i="11"/>
  <c r="V159" i="11"/>
  <c r="P159" i="11"/>
  <c r="J159" i="11"/>
  <c r="D159" i="11"/>
  <c r="W154" i="11"/>
  <c r="Q154" i="11"/>
  <c r="K154" i="11"/>
  <c r="E154" i="11"/>
  <c r="X149" i="11"/>
  <c r="R149" i="11"/>
  <c r="L149" i="11"/>
  <c r="F149" i="11"/>
  <c r="Y144" i="11"/>
  <c r="S144" i="11"/>
  <c r="M144" i="11"/>
  <c r="G144" i="11"/>
  <c r="Z139" i="11"/>
  <c r="T139" i="11"/>
  <c r="N139" i="11"/>
  <c r="H139" i="11"/>
  <c r="AA134" i="11"/>
  <c r="U134" i="11"/>
  <c r="O134" i="11"/>
  <c r="I134" i="11"/>
  <c r="V129" i="11"/>
  <c r="P129" i="11"/>
  <c r="J129" i="11"/>
  <c r="D129" i="11"/>
  <c r="W124" i="11"/>
  <c r="Q124" i="11"/>
  <c r="K124" i="11"/>
  <c r="E124" i="11"/>
  <c r="X119" i="11"/>
  <c r="R119" i="11"/>
  <c r="L119" i="11"/>
  <c r="F119" i="11"/>
  <c r="Y114" i="11"/>
  <c r="S114" i="11"/>
  <c r="M114" i="11"/>
  <c r="G114" i="11"/>
  <c r="Z109" i="11"/>
  <c r="T109" i="11"/>
  <c r="N109" i="11"/>
  <c r="H109" i="11"/>
  <c r="AA104" i="11"/>
  <c r="U104" i="11"/>
  <c r="O104" i="11"/>
  <c r="I104" i="11"/>
  <c r="V99" i="11"/>
  <c r="P99" i="11"/>
  <c r="J99" i="11"/>
  <c r="D99" i="11"/>
  <c r="W94" i="11"/>
  <c r="Q94" i="11"/>
  <c r="K94" i="11"/>
  <c r="E94" i="11"/>
  <c r="X89" i="11"/>
  <c r="R89" i="11"/>
  <c r="L89" i="11"/>
  <c r="F89" i="11"/>
  <c r="Y84" i="11"/>
  <c r="S84" i="11"/>
  <c r="M84" i="11"/>
  <c r="G84" i="11"/>
  <c r="Z79" i="11"/>
  <c r="T79" i="11"/>
  <c r="N79" i="11"/>
  <c r="H79" i="11"/>
  <c r="AA74" i="11"/>
  <c r="U74" i="11"/>
  <c r="O74" i="11"/>
  <c r="I74" i="11"/>
  <c r="I72" i="11" s="1"/>
  <c r="J9" i="11"/>
  <c r="J7" i="11" s="1"/>
  <c r="P9" i="11"/>
  <c r="V9" i="11"/>
  <c r="X638" i="11"/>
  <c r="R638" i="11"/>
  <c r="L638" i="11"/>
  <c r="F638" i="11"/>
  <c r="Y633" i="11"/>
  <c r="S633" i="11"/>
  <c r="M633" i="11"/>
  <c r="G633" i="11"/>
  <c r="Z628" i="11"/>
  <c r="T628" i="11"/>
  <c r="N628" i="11"/>
  <c r="H628" i="11"/>
  <c r="AA623" i="11"/>
  <c r="U623" i="11"/>
  <c r="O623" i="11"/>
  <c r="I623" i="11"/>
  <c r="V618" i="11"/>
  <c r="P618" i="11"/>
  <c r="J618" i="11"/>
  <c r="D618" i="11"/>
  <c r="W613" i="11"/>
  <c r="Q613" i="11"/>
  <c r="K613" i="11"/>
  <c r="E613" i="11"/>
  <c r="X608" i="11"/>
  <c r="R608" i="11"/>
  <c r="L608" i="11"/>
  <c r="F608" i="11"/>
  <c r="Y603" i="11"/>
  <c r="S603" i="11"/>
  <c r="M603" i="11"/>
  <c r="G603" i="11"/>
  <c r="Z598" i="11"/>
  <c r="T598" i="11"/>
  <c r="N598" i="11"/>
  <c r="H598" i="11"/>
  <c r="AA593" i="11"/>
  <c r="U593" i="11"/>
  <c r="O593" i="11"/>
  <c r="I593" i="11"/>
  <c r="V588" i="11"/>
  <c r="P588" i="11"/>
  <c r="J588" i="11"/>
  <c r="D588" i="11"/>
  <c r="W583" i="11"/>
  <c r="Q583" i="11"/>
  <c r="K583" i="11"/>
  <c r="E583" i="11"/>
  <c r="X578" i="11"/>
  <c r="R578" i="11"/>
  <c r="L578" i="11"/>
  <c r="F578" i="11"/>
  <c r="Y573" i="11"/>
  <c r="S573" i="11"/>
  <c r="M573" i="11"/>
  <c r="G573" i="11"/>
  <c r="Z568" i="11"/>
  <c r="T568" i="11"/>
  <c r="N568" i="11"/>
  <c r="H568" i="11"/>
  <c r="AA563" i="11"/>
  <c r="U563" i="11"/>
  <c r="O563" i="11"/>
  <c r="I563" i="11"/>
  <c r="V558" i="11"/>
  <c r="P558" i="11"/>
  <c r="J558" i="11"/>
  <c r="D558" i="11"/>
  <c r="W553" i="11"/>
  <c r="Q553" i="11"/>
  <c r="K553" i="11"/>
  <c r="E553" i="11"/>
  <c r="X548" i="11"/>
  <c r="R548" i="11"/>
  <c r="L548" i="11"/>
  <c r="F548" i="11"/>
  <c r="Y543" i="11"/>
  <c r="S543" i="11"/>
  <c r="M543" i="11"/>
  <c r="G543" i="11"/>
  <c r="Z538" i="11"/>
  <c r="T538" i="11"/>
  <c r="N538" i="11"/>
  <c r="H538" i="11"/>
  <c r="AA533" i="11"/>
  <c r="U533" i="11"/>
  <c r="O533" i="11"/>
  <c r="I533" i="11"/>
  <c r="V528" i="11"/>
  <c r="P528" i="11"/>
  <c r="J528" i="11"/>
  <c r="D528" i="11"/>
  <c r="W523" i="11"/>
  <c r="Q523" i="11"/>
  <c r="K523" i="11"/>
  <c r="E523" i="11"/>
  <c r="X518" i="11"/>
  <c r="R518" i="11"/>
  <c r="L518" i="11"/>
  <c r="F518" i="11"/>
  <c r="Y513" i="11"/>
  <c r="S513" i="11"/>
  <c r="M513" i="11"/>
  <c r="G513" i="11"/>
  <c r="Z508" i="11"/>
  <c r="T508" i="11"/>
  <c r="N508" i="11"/>
  <c r="H508" i="11"/>
  <c r="AA503" i="11"/>
  <c r="U503" i="11"/>
  <c r="O503" i="11"/>
  <c r="I503" i="11"/>
  <c r="V498" i="11"/>
  <c r="P498" i="11"/>
  <c r="J498" i="11"/>
  <c r="D498" i="11"/>
  <c r="W493" i="11"/>
  <c r="Q493" i="11"/>
  <c r="K493" i="11"/>
  <c r="E493" i="11"/>
  <c r="X488" i="11"/>
  <c r="R488" i="11"/>
  <c r="L488" i="11"/>
  <c r="F488" i="11"/>
  <c r="Y479" i="11"/>
  <c r="S479" i="11"/>
  <c r="M479" i="11"/>
  <c r="G479" i="11"/>
  <c r="Z474" i="11"/>
  <c r="T474" i="11"/>
  <c r="N474" i="11"/>
  <c r="H474" i="11"/>
  <c r="AA469" i="11"/>
  <c r="U469" i="11"/>
  <c r="O469" i="11"/>
  <c r="I469" i="11"/>
  <c r="V464" i="11"/>
  <c r="P464" i="11"/>
  <c r="J464" i="11"/>
  <c r="D464" i="11"/>
  <c r="W459" i="11"/>
  <c r="Q459" i="11"/>
  <c r="K459" i="11"/>
  <c r="E459" i="11"/>
  <c r="X454" i="11"/>
  <c r="R454" i="11"/>
  <c r="L454" i="11"/>
  <c r="F454" i="11"/>
  <c r="Y449" i="11"/>
  <c r="S449" i="11"/>
  <c r="M449" i="11"/>
  <c r="G449" i="11"/>
  <c r="Z444" i="11"/>
  <c r="T444" i="11"/>
  <c r="N444" i="11"/>
  <c r="H444" i="11"/>
  <c r="AA439" i="11"/>
  <c r="U439" i="11"/>
  <c r="O439" i="11"/>
  <c r="I439" i="11"/>
  <c r="V434" i="11"/>
  <c r="P434" i="11"/>
  <c r="J434" i="11"/>
  <c r="D434" i="11"/>
  <c r="W429" i="11"/>
  <c r="Q429" i="11"/>
  <c r="K429" i="11"/>
  <c r="E429" i="11"/>
  <c r="X424" i="11"/>
  <c r="R424" i="11"/>
  <c r="L424" i="11"/>
  <c r="F424" i="11"/>
  <c r="Y419" i="11"/>
  <c r="S419" i="11"/>
  <c r="M419" i="11"/>
  <c r="G419" i="11"/>
  <c r="Z414" i="11"/>
  <c r="T414" i="11"/>
  <c r="N414" i="11"/>
  <c r="H414" i="11"/>
  <c r="AA409" i="11"/>
  <c r="U409" i="11"/>
  <c r="O409" i="11"/>
  <c r="I409" i="11"/>
  <c r="V404" i="11"/>
  <c r="P404" i="11"/>
  <c r="J404" i="11"/>
  <c r="D404" i="11"/>
  <c r="W399" i="11"/>
  <c r="Q399" i="11"/>
  <c r="K399" i="11"/>
  <c r="E399" i="11"/>
  <c r="X394" i="11"/>
  <c r="R394" i="11"/>
  <c r="L394" i="11"/>
  <c r="F394" i="11"/>
  <c r="Y389" i="11"/>
  <c r="S389" i="11"/>
  <c r="M389" i="11"/>
  <c r="G389" i="11"/>
  <c r="Z384" i="11"/>
  <c r="T384" i="11"/>
  <c r="N384" i="11"/>
  <c r="H384" i="11"/>
  <c r="AA379" i="11"/>
  <c r="U379" i="11"/>
  <c r="O379" i="11"/>
  <c r="I379" i="11"/>
  <c r="V374" i="11"/>
  <c r="P374" i="11"/>
  <c r="J374" i="11"/>
  <c r="D374" i="11"/>
  <c r="W369" i="11"/>
  <c r="Q369" i="11"/>
  <c r="K369" i="11"/>
  <c r="E369" i="11"/>
  <c r="X364" i="11"/>
  <c r="R364" i="11"/>
  <c r="L364" i="11"/>
  <c r="F364" i="11"/>
  <c r="Y359" i="11"/>
  <c r="S359" i="11"/>
  <c r="M359" i="11"/>
  <c r="G359" i="11"/>
  <c r="Z354" i="11"/>
  <c r="T354" i="11"/>
  <c r="N354" i="11"/>
  <c r="H354" i="11"/>
  <c r="AA349" i="11"/>
  <c r="U349" i="11"/>
  <c r="O349" i="11"/>
  <c r="I349" i="11"/>
  <c r="V344" i="11"/>
  <c r="P344" i="11"/>
  <c r="J344" i="11"/>
  <c r="D344" i="11"/>
  <c r="W339" i="11"/>
  <c r="Q339" i="11"/>
  <c r="K339" i="11"/>
  <c r="E339" i="11"/>
  <c r="X334" i="11"/>
  <c r="R334" i="11"/>
  <c r="L334" i="11"/>
  <c r="F334" i="11"/>
  <c r="Y329" i="11"/>
  <c r="S329" i="11"/>
  <c r="M329" i="11"/>
  <c r="G329" i="11"/>
  <c r="Z320" i="11"/>
  <c r="Z316" i="11" s="1"/>
  <c r="T320" i="11"/>
  <c r="N320" i="11"/>
  <c r="H320" i="11"/>
  <c r="AA315" i="11"/>
  <c r="U315" i="11"/>
  <c r="O315" i="11"/>
  <c r="I315" i="11"/>
  <c r="V310" i="11"/>
  <c r="P310" i="11"/>
  <c r="J310" i="11"/>
  <c r="D310" i="11"/>
  <c r="W305" i="11"/>
  <c r="Q305" i="11"/>
  <c r="K305" i="11"/>
  <c r="E305" i="11"/>
  <c r="X300" i="11"/>
  <c r="R300" i="11"/>
  <c r="L300" i="11"/>
  <c r="F300" i="11"/>
  <c r="Y295" i="11"/>
  <c r="S295" i="11"/>
  <c r="M295" i="11"/>
  <c r="G295" i="11"/>
  <c r="Z290" i="11"/>
  <c r="T290" i="11"/>
  <c r="N290" i="11"/>
  <c r="H290" i="11"/>
  <c r="AA285" i="11"/>
  <c r="U285" i="11"/>
  <c r="O285" i="11"/>
  <c r="I285" i="11"/>
  <c r="V280" i="11"/>
  <c r="P280" i="11"/>
  <c r="J280" i="11"/>
  <c r="D280" i="11"/>
  <c r="W275" i="11"/>
  <c r="Q275" i="11"/>
  <c r="K275" i="11"/>
  <c r="E275" i="11"/>
  <c r="X270" i="11"/>
  <c r="R270" i="11"/>
  <c r="L270" i="11"/>
  <c r="F270" i="11"/>
  <c r="Y265" i="11"/>
  <c r="S265" i="11"/>
  <c r="M265" i="11"/>
  <c r="G265" i="11"/>
  <c r="Z260" i="11"/>
  <c r="T260" i="11"/>
  <c r="N260" i="11"/>
  <c r="H260" i="11"/>
  <c r="AA255" i="11"/>
  <c r="U255" i="11"/>
  <c r="O255" i="11"/>
  <c r="I255" i="11"/>
  <c r="V250" i="11"/>
  <c r="P250" i="11"/>
  <c r="J250" i="11"/>
  <c r="D250" i="11"/>
  <c r="W245" i="11"/>
  <c r="Q245" i="11"/>
  <c r="K245" i="11"/>
  <c r="E245" i="11"/>
  <c r="X240" i="11"/>
  <c r="R240" i="11"/>
  <c r="L240" i="11"/>
  <c r="F240" i="11"/>
  <c r="Y235" i="11"/>
  <c r="S235" i="11"/>
  <c r="M235" i="11"/>
  <c r="G235" i="11"/>
  <c r="Z230" i="11"/>
  <c r="T230" i="11"/>
  <c r="N230" i="11"/>
  <c r="H230" i="11"/>
  <c r="AA225" i="11"/>
  <c r="U225" i="11"/>
  <c r="O225" i="11"/>
  <c r="I225" i="11"/>
  <c r="V220" i="11"/>
  <c r="P220" i="11"/>
  <c r="J220" i="11"/>
  <c r="D220" i="11"/>
  <c r="W215" i="11"/>
  <c r="Q215" i="11"/>
  <c r="K215" i="11"/>
  <c r="E215" i="11"/>
  <c r="X210" i="11"/>
  <c r="R210" i="11"/>
  <c r="L210" i="11"/>
  <c r="F210" i="11"/>
  <c r="Y205" i="11"/>
  <c r="S205" i="11"/>
  <c r="M205" i="11"/>
  <c r="G205" i="11"/>
  <c r="Z200" i="11"/>
  <c r="T200" i="11"/>
  <c r="N200" i="11"/>
  <c r="H200" i="11"/>
  <c r="AA195" i="11"/>
  <c r="U195" i="11"/>
  <c r="O195" i="11"/>
  <c r="I195" i="11"/>
  <c r="V190" i="11"/>
  <c r="P190" i="11"/>
  <c r="J190" i="11"/>
  <c r="D190" i="11"/>
  <c r="W185" i="11"/>
  <c r="Q185" i="11"/>
  <c r="K185" i="11"/>
  <c r="E185" i="11"/>
  <c r="X180" i="11"/>
  <c r="R180" i="11"/>
  <c r="L180" i="11"/>
  <c r="F180" i="11"/>
  <c r="Y175" i="11"/>
  <c r="S175" i="11"/>
  <c r="M175" i="11"/>
  <c r="G175" i="11"/>
  <c r="Z170" i="11"/>
  <c r="T170" i="11"/>
  <c r="N170" i="11"/>
  <c r="H170" i="11"/>
  <c r="AA161" i="11"/>
  <c r="U161" i="11"/>
  <c r="O161" i="11"/>
  <c r="I161" i="11"/>
  <c r="V156" i="11"/>
  <c r="P156" i="11"/>
  <c r="J156" i="11"/>
  <c r="D156" i="11"/>
  <c r="W151" i="11"/>
  <c r="Q151" i="11"/>
  <c r="K151" i="11"/>
  <c r="E151" i="11"/>
  <c r="X146" i="11"/>
  <c r="R146" i="11"/>
  <c r="L146" i="11"/>
  <c r="F146" i="11"/>
  <c r="Y141" i="11"/>
  <c r="S141" i="11"/>
  <c r="M141" i="11"/>
  <c r="G141" i="11"/>
  <c r="Z136" i="11"/>
  <c r="T136" i="11"/>
  <c r="N136" i="11"/>
  <c r="H136" i="11"/>
  <c r="AA131" i="11"/>
  <c r="U131" i="11"/>
  <c r="O131" i="11"/>
  <c r="I131" i="11"/>
  <c r="V126" i="11"/>
  <c r="P126" i="11"/>
  <c r="J126" i="11"/>
  <c r="D126" i="11"/>
  <c r="W121" i="11"/>
  <c r="Q121" i="11"/>
  <c r="K121" i="11"/>
  <c r="E121" i="11"/>
  <c r="X116" i="11"/>
  <c r="R116" i="11"/>
  <c r="L116" i="11"/>
  <c r="F116" i="11"/>
  <c r="Y111" i="11"/>
  <c r="S111" i="11"/>
  <c r="M111" i="11"/>
  <c r="G111" i="11"/>
  <c r="Z106" i="11"/>
  <c r="T106" i="11"/>
  <c r="N106" i="11"/>
  <c r="H106" i="11"/>
  <c r="AA101" i="11"/>
  <c r="U101" i="11"/>
  <c r="O101" i="11"/>
  <c r="I101" i="11"/>
  <c r="V96" i="11"/>
  <c r="P96" i="11"/>
  <c r="J96" i="11"/>
  <c r="D96" i="11"/>
  <c r="W91" i="11"/>
  <c r="Q91" i="11"/>
  <c r="K91" i="11"/>
  <c r="E91" i="11"/>
  <c r="X86" i="11"/>
  <c r="R86" i="11"/>
  <c r="L86" i="11"/>
  <c r="F86" i="11"/>
  <c r="Y81" i="11"/>
  <c r="S81" i="11"/>
  <c r="M81" i="11"/>
  <c r="G81" i="11"/>
  <c r="Z76" i="11"/>
  <c r="T76" i="11"/>
  <c r="N76" i="11"/>
  <c r="H76" i="11"/>
  <c r="W638" i="11"/>
  <c r="Q638" i="11"/>
  <c r="K638" i="11"/>
  <c r="E638" i="11"/>
  <c r="X633" i="11"/>
  <c r="R633" i="11"/>
  <c r="L633" i="11"/>
  <c r="F633" i="11"/>
  <c r="Y628" i="11"/>
  <c r="S628" i="11"/>
  <c r="M628" i="11"/>
  <c r="G628" i="11"/>
  <c r="Z623" i="11"/>
  <c r="T623" i="11"/>
  <c r="N623" i="11"/>
  <c r="H623" i="11"/>
  <c r="AA618" i="11"/>
  <c r="U618" i="11"/>
  <c r="O618" i="11"/>
  <c r="I618" i="11"/>
  <c r="V613" i="11"/>
  <c r="P613" i="11"/>
  <c r="J613" i="11"/>
  <c r="D613" i="11"/>
  <c r="W608" i="11"/>
  <c r="Q608" i="11"/>
  <c r="K608" i="11"/>
  <c r="E608" i="11"/>
  <c r="X603" i="11"/>
  <c r="R603" i="11"/>
  <c r="L603" i="11"/>
  <c r="F603" i="11"/>
  <c r="Y598" i="11"/>
  <c r="S598" i="11"/>
  <c r="M598" i="11"/>
  <c r="G598" i="11"/>
  <c r="Z593" i="11"/>
  <c r="T593" i="11"/>
  <c r="N593" i="11"/>
  <c r="H593" i="11"/>
  <c r="AA588" i="11"/>
  <c r="U588" i="11"/>
  <c r="O588" i="11"/>
  <c r="I588" i="11"/>
  <c r="V583" i="11"/>
  <c r="P583" i="11"/>
  <c r="J583" i="11"/>
  <c r="D583" i="11"/>
  <c r="W578" i="11"/>
  <c r="Q578" i="11"/>
  <c r="K578" i="11"/>
  <c r="E578" i="11"/>
  <c r="X573" i="11"/>
  <c r="R573" i="11"/>
  <c r="L573" i="11"/>
  <c r="F573" i="11"/>
  <c r="Y568" i="11"/>
  <c r="S568" i="11"/>
  <c r="M568" i="11"/>
  <c r="G568" i="11"/>
  <c r="Z563" i="11"/>
  <c r="T563" i="11"/>
  <c r="N563" i="11"/>
  <c r="H563" i="11"/>
  <c r="AA558" i="11"/>
  <c r="U558" i="11"/>
  <c r="O558" i="11"/>
  <c r="I558" i="11"/>
  <c r="V553" i="11"/>
  <c r="P553" i="11"/>
  <c r="J553" i="11"/>
  <c r="D553" i="11"/>
  <c r="W548" i="11"/>
  <c r="Q548" i="11"/>
  <c r="K548" i="11"/>
  <c r="E548" i="11"/>
  <c r="X543" i="11"/>
  <c r="R543" i="11"/>
  <c r="L543" i="11"/>
  <c r="F543" i="11"/>
  <c r="Y538" i="11"/>
  <c r="S538" i="11"/>
  <c r="M538" i="11"/>
  <c r="G538" i="11"/>
  <c r="Z533" i="11"/>
  <c r="T533" i="11"/>
  <c r="N533" i="11"/>
  <c r="H533" i="11"/>
  <c r="AA528" i="11"/>
  <c r="U528" i="11"/>
  <c r="O528" i="11"/>
  <c r="I528" i="11"/>
  <c r="V523" i="11"/>
  <c r="P523" i="11"/>
  <c r="J523" i="11"/>
  <c r="D523" i="11"/>
  <c r="W518" i="11"/>
  <c r="Q518" i="11"/>
  <c r="K518" i="11"/>
  <c r="E518" i="11"/>
  <c r="X513" i="11"/>
  <c r="R513" i="11"/>
  <c r="L513" i="11"/>
  <c r="F513" i="11"/>
  <c r="Y508" i="11"/>
  <c r="S508" i="11"/>
  <c r="M508" i="11"/>
  <c r="G508" i="11"/>
  <c r="Z503" i="11"/>
  <c r="T503" i="11"/>
  <c r="N503" i="11"/>
  <c r="H503" i="11"/>
  <c r="AA498" i="11"/>
  <c r="U498" i="11"/>
  <c r="O498" i="11"/>
  <c r="I498" i="11"/>
  <c r="V493" i="11"/>
  <c r="P493" i="11"/>
  <c r="J493" i="11"/>
  <c r="D493" i="11"/>
  <c r="W488" i="11"/>
  <c r="Q488" i="11"/>
  <c r="K488" i="11"/>
  <c r="E488" i="11"/>
  <c r="X479" i="11"/>
  <c r="R479" i="11"/>
  <c r="L479" i="11"/>
  <c r="F479" i="11"/>
  <c r="Y474" i="11"/>
  <c r="S474" i="11"/>
  <c r="M474" i="11"/>
  <c r="G474" i="11"/>
  <c r="Z469" i="11"/>
  <c r="T469" i="11"/>
  <c r="N469" i="11"/>
  <c r="H469" i="11"/>
  <c r="AA464" i="11"/>
  <c r="U464" i="11"/>
  <c r="O464" i="11"/>
  <c r="I464" i="11"/>
  <c r="V459" i="11"/>
  <c r="P459" i="11"/>
  <c r="J459" i="11"/>
  <c r="D459" i="11"/>
  <c r="W454" i="11"/>
  <c r="Q454" i="11"/>
  <c r="K454" i="11"/>
  <c r="E454" i="11"/>
  <c r="X449" i="11"/>
  <c r="R449" i="11"/>
  <c r="L449" i="11"/>
  <c r="F449" i="11"/>
  <c r="Y444" i="11"/>
  <c r="S444" i="11"/>
  <c r="M444" i="11"/>
  <c r="G444" i="11"/>
  <c r="Z439" i="11"/>
  <c r="T439" i="11"/>
  <c r="N439" i="11"/>
  <c r="H439" i="11"/>
  <c r="AA434" i="11"/>
  <c r="U434" i="11"/>
  <c r="O434" i="11"/>
  <c r="I434" i="11"/>
  <c r="V429" i="11"/>
  <c r="P429" i="11"/>
  <c r="J429" i="11"/>
  <c r="D429" i="11"/>
  <c r="W424" i="11"/>
  <c r="Q424" i="11"/>
  <c r="K424" i="11"/>
  <c r="E424" i="11"/>
  <c r="X419" i="11"/>
  <c r="R419" i="11"/>
  <c r="L419" i="11"/>
  <c r="F419" i="11"/>
  <c r="Y414" i="11"/>
  <c r="S414" i="11"/>
  <c r="M414" i="11"/>
  <c r="G414" i="11"/>
  <c r="Z409" i="11"/>
  <c r="T409" i="11"/>
  <c r="N409" i="11"/>
  <c r="H409" i="11"/>
  <c r="AA404" i="11"/>
  <c r="U404" i="11"/>
  <c r="O404" i="11"/>
  <c r="I404" i="11"/>
  <c r="V399" i="11"/>
  <c r="P399" i="11"/>
  <c r="J399" i="11"/>
  <c r="D399" i="11"/>
  <c r="W394" i="11"/>
  <c r="Q394" i="11"/>
  <c r="K394" i="11"/>
  <c r="E394" i="11"/>
  <c r="X389" i="11"/>
  <c r="R389" i="11"/>
  <c r="L389" i="11"/>
  <c r="F389" i="11"/>
  <c r="Y384" i="11"/>
  <c r="S384" i="11"/>
  <c r="M384" i="11"/>
  <c r="G384" i="11"/>
  <c r="Z379" i="11"/>
  <c r="T379" i="11"/>
  <c r="N379" i="11"/>
  <c r="H379" i="11"/>
  <c r="AA374" i="11"/>
  <c r="U374" i="11"/>
  <c r="O374" i="11"/>
  <c r="I374" i="11"/>
  <c r="V369" i="11"/>
  <c r="P369" i="11"/>
  <c r="J369" i="11"/>
  <c r="D369" i="11"/>
  <c r="W364" i="11"/>
  <c r="Q364" i="11"/>
  <c r="K364" i="11"/>
  <c r="E364" i="11"/>
  <c r="X359" i="11"/>
  <c r="R359" i="11"/>
  <c r="L359" i="11"/>
  <c r="F359" i="11"/>
  <c r="Y354" i="11"/>
  <c r="S354" i="11"/>
  <c r="M354" i="11"/>
  <c r="G354" i="11"/>
  <c r="Z349" i="11"/>
  <c r="T349" i="11"/>
  <c r="N349" i="11"/>
  <c r="H349" i="11"/>
  <c r="AA344" i="11"/>
  <c r="U344" i="11"/>
  <c r="O344" i="11"/>
  <c r="I344" i="11"/>
  <c r="V339" i="11"/>
  <c r="P339" i="11"/>
  <c r="J339" i="11"/>
  <c r="D339" i="11"/>
  <c r="W334" i="11"/>
  <c r="Q334" i="11"/>
  <c r="K334" i="11"/>
  <c r="E334" i="11"/>
  <c r="X329" i="11"/>
  <c r="R329" i="11"/>
  <c r="L329" i="11"/>
  <c r="F329" i="11"/>
  <c r="Y320" i="11"/>
  <c r="S320" i="11"/>
  <c r="M320" i="11"/>
  <c r="G320" i="11"/>
  <c r="Z315" i="11"/>
  <c r="T315" i="11"/>
  <c r="N315" i="11"/>
  <c r="H315" i="11"/>
  <c r="AA310" i="11"/>
  <c r="U310" i="11"/>
  <c r="O310" i="11"/>
  <c r="I310" i="11"/>
  <c r="V305" i="11"/>
  <c r="P305" i="11"/>
  <c r="J305" i="11"/>
  <c r="D305" i="11"/>
  <c r="W300" i="11"/>
  <c r="Q300" i="11"/>
  <c r="K300" i="11"/>
  <c r="E300" i="11"/>
  <c r="X295" i="11"/>
  <c r="R295" i="11"/>
  <c r="L295" i="11"/>
  <c r="F295" i="11"/>
  <c r="Y290" i="11"/>
  <c r="S290" i="11"/>
  <c r="M290" i="11"/>
  <c r="G290" i="11"/>
  <c r="Z285" i="11"/>
  <c r="T285" i="11"/>
  <c r="N285" i="11"/>
  <c r="H285" i="11"/>
  <c r="AA280" i="11"/>
  <c r="U280" i="11"/>
  <c r="O280" i="11"/>
  <c r="I280" i="11"/>
  <c r="V275" i="11"/>
  <c r="P275" i="11"/>
  <c r="J275" i="11"/>
  <c r="D275" i="11"/>
  <c r="W270" i="11"/>
  <c r="Q270" i="11"/>
  <c r="K270" i="11"/>
  <c r="E270" i="11"/>
  <c r="X265" i="11"/>
  <c r="R265" i="11"/>
  <c r="L265" i="11"/>
  <c r="F265" i="11"/>
  <c r="Y260" i="11"/>
  <c r="S260" i="11"/>
  <c r="M260" i="11"/>
  <c r="G260" i="11"/>
  <c r="Z255" i="11"/>
  <c r="T255" i="11"/>
  <c r="N255" i="11"/>
  <c r="H255" i="11"/>
  <c r="AA250" i="11"/>
  <c r="U250" i="11"/>
  <c r="O250" i="11"/>
  <c r="I250" i="11"/>
  <c r="V245" i="11"/>
  <c r="P245" i="11"/>
  <c r="J245" i="11"/>
  <c r="D245" i="11"/>
  <c r="W240" i="11"/>
  <c r="Q240" i="11"/>
  <c r="K240" i="11"/>
  <c r="E240" i="11"/>
  <c r="X235" i="11"/>
  <c r="R235" i="11"/>
  <c r="L235" i="11"/>
  <c r="F235" i="11"/>
  <c r="Y230" i="11"/>
  <c r="S230" i="11"/>
  <c r="M230" i="11"/>
  <c r="G230" i="11"/>
  <c r="Z225" i="11"/>
  <c r="T225" i="11"/>
  <c r="N225" i="11"/>
  <c r="H225" i="11"/>
  <c r="AA220" i="11"/>
  <c r="U220" i="11"/>
  <c r="O220" i="11"/>
  <c r="I220" i="11"/>
  <c r="V215" i="11"/>
  <c r="P215" i="11"/>
  <c r="J215" i="11"/>
  <c r="D215" i="11"/>
  <c r="W210" i="11"/>
  <c r="Q210" i="11"/>
  <c r="K210" i="11"/>
  <c r="E210" i="11"/>
  <c r="X205" i="11"/>
  <c r="R205" i="11"/>
  <c r="L205" i="11"/>
  <c r="F205" i="11"/>
  <c r="Y200" i="11"/>
  <c r="S200" i="11"/>
  <c r="M200" i="11"/>
  <c r="G200" i="11"/>
  <c r="Z195" i="11"/>
  <c r="T195" i="11"/>
  <c r="N195" i="11"/>
  <c r="H195" i="11"/>
  <c r="AA190" i="11"/>
  <c r="U190" i="11"/>
  <c r="O190" i="11"/>
  <c r="I190" i="11"/>
  <c r="V185" i="11"/>
  <c r="P185" i="11"/>
  <c r="J185" i="11"/>
  <c r="D185" i="11"/>
  <c r="W180" i="11"/>
  <c r="Q180" i="11"/>
  <c r="K180" i="11"/>
  <c r="E180" i="11"/>
  <c r="X175" i="11"/>
  <c r="R175" i="11"/>
  <c r="L175" i="11"/>
  <c r="F175" i="11"/>
  <c r="Y170" i="11"/>
  <c r="S170" i="11"/>
  <c r="M170" i="11"/>
  <c r="G170" i="11"/>
  <c r="Z161" i="11"/>
  <c r="T161" i="11"/>
  <c r="N161" i="11"/>
  <c r="H161" i="11"/>
  <c r="AA156" i="11"/>
  <c r="U156" i="11"/>
  <c r="O156" i="11"/>
  <c r="I156" i="11"/>
  <c r="V151" i="11"/>
  <c r="P151" i="11"/>
  <c r="J151" i="11"/>
  <c r="D151" i="11"/>
  <c r="W146" i="11"/>
  <c r="Q146" i="11"/>
  <c r="K146" i="11"/>
  <c r="E146" i="11"/>
  <c r="X141" i="11"/>
  <c r="R141" i="11"/>
  <c r="L141" i="11"/>
  <c r="F141" i="11"/>
  <c r="Y136" i="11"/>
  <c r="S136" i="11"/>
  <c r="M136" i="11"/>
  <c r="G136" i="11"/>
  <c r="Z131" i="11"/>
  <c r="T131" i="11"/>
  <c r="N131" i="11"/>
  <c r="H131" i="11"/>
  <c r="AA126" i="11"/>
  <c r="U126" i="11"/>
  <c r="O126" i="11"/>
  <c r="I126" i="11"/>
  <c r="V121" i="11"/>
  <c r="P121" i="11"/>
  <c r="J121" i="11"/>
  <c r="D121" i="11"/>
  <c r="W116" i="11"/>
  <c r="Q116" i="11"/>
  <c r="K116" i="11"/>
  <c r="E116" i="11"/>
  <c r="X111" i="11"/>
  <c r="R111" i="11"/>
  <c r="L111" i="11"/>
  <c r="F111" i="11"/>
  <c r="Y106" i="11"/>
  <c r="S106" i="11"/>
  <c r="M106" i="11"/>
  <c r="G106" i="11"/>
  <c r="Z101" i="11"/>
  <c r="T101" i="11"/>
  <c r="N101" i="11"/>
  <c r="H101" i="11"/>
  <c r="AA96" i="11"/>
  <c r="U96" i="11"/>
  <c r="O96" i="11"/>
  <c r="I96" i="11"/>
  <c r="V91" i="11"/>
  <c r="P91" i="11"/>
  <c r="J91" i="11"/>
  <c r="D91" i="11"/>
  <c r="W86" i="11"/>
  <c r="Q86" i="11"/>
  <c r="K86" i="11"/>
  <c r="E86" i="11"/>
  <c r="X81" i="11"/>
  <c r="R81" i="11"/>
  <c r="L81" i="11"/>
  <c r="F81" i="11"/>
  <c r="Y76" i="11"/>
  <c r="S76" i="11"/>
  <c r="M76" i="11"/>
  <c r="G76" i="11"/>
  <c r="Z71" i="11"/>
  <c r="T71" i="11"/>
  <c r="N71" i="11"/>
  <c r="H71" i="11"/>
  <c r="V638" i="11"/>
  <c r="P638" i="11"/>
  <c r="J638" i="11"/>
  <c r="D638" i="11"/>
  <c r="W633" i="11"/>
  <c r="Q633" i="11"/>
  <c r="K633" i="11"/>
  <c r="E633" i="11"/>
  <c r="X628" i="11"/>
  <c r="R628" i="11"/>
  <c r="L628" i="11"/>
  <c r="F628" i="11"/>
  <c r="Y623" i="11"/>
  <c r="S623" i="11"/>
  <c r="M623" i="11"/>
  <c r="G623" i="11"/>
  <c r="Z618" i="11"/>
  <c r="T618" i="11"/>
  <c r="N618" i="11"/>
  <c r="H618" i="11"/>
  <c r="AA613" i="11"/>
  <c r="U613" i="11"/>
  <c r="O613" i="11"/>
  <c r="I613" i="11"/>
  <c r="V608" i="11"/>
  <c r="P608" i="11"/>
  <c r="J608" i="11"/>
  <c r="D608" i="11"/>
  <c r="W603" i="11"/>
  <c r="Q603" i="11"/>
  <c r="K603" i="11"/>
  <c r="E603" i="11"/>
  <c r="X598" i="11"/>
  <c r="R598" i="11"/>
  <c r="L598" i="11"/>
  <c r="F598" i="11"/>
  <c r="Y593" i="11"/>
  <c r="S593" i="11"/>
  <c r="M593" i="11"/>
  <c r="G593" i="11"/>
  <c r="Z588" i="11"/>
  <c r="T588" i="11"/>
  <c r="N588" i="11"/>
  <c r="H588" i="11"/>
  <c r="AA583" i="11"/>
  <c r="U583" i="11"/>
  <c r="O583" i="11"/>
  <c r="I583" i="11"/>
  <c r="V578" i="11"/>
  <c r="P578" i="11"/>
  <c r="J578" i="11"/>
  <c r="D578" i="11"/>
  <c r="W573" i="11"/>
  <c r="Q573" i="11"/>
  <c r="K573" i="11"/>
  <c r="E573" i="11"/>
  <c r="X568" i="11"/>
  <c r="R568" i="11"/>
  <c r="L568" i="11"/>
  <c r="F568" i="11"/>
  <c r="Y563" i="11"/>
  <c r="S563" i="11"/>
  <c r="M563" i="11"/>
  <c r="G563" i="11"/>
  <c r="Z558" i="11"/>
  <c r="T558" i="11"/>
  <c r="N558" i="11"/>
  <c r="H558" i="11"/>
  <c r="AA553" i="11"/>
  <c r="U553" i="11"/>
  <c r="O553" i="11"/>
  <c r="I553" i="11"/>
  <c r="V548" i="11"/>
  <c r="P548" i="11"/>
  <c r="J548" i="11"/>
  <c r="D548" i="11"/>
  <c r="W543" i="11"/>
  <c r="Q543" i="11"/>
  <c r="K543" i="11"/>
  <c r="E543" i="11"/>
  <c r="X538" i="11"/>
  <c r="R538" i="11"/>
  <c r="L538" i="11"/>
  <c r="F538" i="11"/>
  <c r="Y533" i="11"/>
  <c r="S533" i="11"/>
  <c r="M533" i="11"/>
  <c r="G533" i="11"/>
  <c r="Z528" i="11"/>
  <c r="T528" i="11"/>
  <c r="N528" i="11"/>
  <c r="H528" i="11"/>
  <c r="AA523" i="11"/>
  <c r="U523" i="11"/>
  <c r="O523" i="11"/>
  <c r="I523" i="11"/>
  <c r="V518" i="11"/>
  <c r="P518" i="11"/>
  <c r="J518" i="11"/>
  <c r="D518" i="11"/>
  <c r="W513" i="11"/>
  <c r="Q513" i="11"/>
  <c r="K513" i="11"/>
  <c r="E513" i="11"/>
  <c r="X508" i="11"/>
  <c r="R508" i="11"/>
  <c r="L508" i="11"/>
  <c r="F508" i="11"/>
  <c r="Y503" i="11"/>
  <c r="S503" i="11"/>
  <c r="M503" i="11"/>
  <c r="G503" i="11"/>
  <c r="Z498" i="11"/>
  <c r="T498" i="11"/>
  <c r="N498" i="11"/>
  <c r="H498" i="11"/>
  <c r="AA493" i="11"/>
  <c r="U493" i="11"/>
  <c r="O493" i="11"/>
  <c r="I493" i="11"/>
  <c r="V488" i="11"/>
  <c r="P488" i="11"/>
  <c r="J488" i="11"/>
  <c r="D488" i="11"/>
  <c r="D484" i="11" s="1"/>
  <c r="W479" i="11"/>
  <c r="Q479" i="11"/>
  <c r="K479" i="11"/>
  <c r="E479" i="11"/>
  <c r="X474" i="11"/>
  <c r="R474" i="11"/>
  <c r="L474" i="11"/>
  <c r="F474" i="11"/>
  <c r="Y469" i="11"/>
  <c r="S469" i="11"/>
  <c r="M469" i="11"/>
  <c r="G469" i="11"/>
  <c r="Z464" i="11"/>
  <c r="T464" i="11"/>
  <c r="N464" i="11"/>
  <c r="H464" i="11"/>
  <c r="AA459" i="11"/>
  <c r="U459" i="11"/>
  <c r="O459" i="11"/>
  <c r="I459" i="11"/>
  <c r="V454" i="11"/>
  <c r="P454" i="11"/>
  <c r="J454" i="11"/>
  <c r="D454" i="11"/>
  <c r="W449" i="11"/>
  <c r="Q449" i="11"/>
  <c r="K449" i="11"/>
  <c r="E449" i="11"/>
  <c r="X444" i="11"/>
  <c r="R444" i="11"/>
  <c r="L444" i="11"/>
  <c r="F444" i="11"/>
  <c r="Y439" i="11"/>
  <c r="S439" i="11"/>
  <c r="M439" i="11"/>
  <c r="G439" i="11"/>
  <c r="Z434" i="11"/>
  <c r="T434" i="11"/>
  <c r="N434" i="11"/>
  <c r="H434" i="11"/>
  <c r="AA429" i="11"/>
  <c r="U429" i="11"/>
  <c r="O429" i="11"/>
  <c r="I429" i="11"/>
  <c r="V424" i="11"/>
  <c r="P424" i="11"/>
  <c r="J424" i="11"/>
  <c r="D424" i="11"/>
  <c r="W419" i="11"/>
  <c r="Q419" i="11"/>
  <c r="K419" i="11"/>
  <c r="E419" i="11"/>
  <c r="X414" i="11"/>
  <c r="R414" i="11"/>
  <c r="L414" i="11"/>
  <c r="F414" i="11"/>
  <c r="Y409" i="11"/>
  <c r="S409" i="11"/>
  <c r="M409" i="11"/>
  <c r="G409" i="11"/>
  <c r="Z404" i="11"/>
  <c r="T404" i="11"/>
  <c r="N404" i="11"/>
  <c r="H404" i="11"/>
  <c r="AA399" i="11"/>
  <c r="U399" i="11"/>
  <c r="O399" i="11"/>
  <c r="I399" i="11"/>
  <c r="V394" i="11"/>
  <c r="P394" i="11"/>
  <c r="J394" i="11"/>
  <c r="D394" i="11"/>
  <c r="W389" i="11"/>
  <c r="Q389" i="11"/>
  <c r="K389" i="11"/>
  <c r="E389" i="11"/>
  <c r="X384" i="11"/>
  <c r="R384" i="11"/>
  <c r="L384" i="11"/>
  <c r="F384" i="11"/>
  <c r="Y379" i="11"/>
  <c r="S379" i="11"/>
  <c r="M379" i="11"/>
  <c r="G379" i="11"/>
  <c r="Z374" i="11"/>
  <c r="T374" i="11"/>
  <c r="N374" i="11"/>
  <c r="H374" i="11"/>
  <c r="AA369" i="11"/>
  <c r="U369" i="11"/>
  <c r="O369" i="11"/>
  <c r="I369" i="11"/>
  <c r="V364" i="11"/>
  <c r="P364" i="11"/>
  <c r="J364" i="11"/>
  <c r="D364" i="11"/>
  <c r="W359" i="11"/>
  <c r="Q359" i="11"/>
  <c r="K359" i="11"/>
  <c r="E359" i="11"/>
  <c r="X354" i="11"/>
  <c r="R354" i="11"/>
  <c r="L354" i="11"/>
  <c r="F354" i="11"/>
  <c r="Y349" i="11"/>
  <c r="S349" i="11"/>
  <c r="M349" i="11"/>
  <c r="G349" i="11"/>
  <c r="Z344" i="11"/>
  <c r="T344" i="11"/>
  <c r="N344" i="11"/>
  <c r="H344" i="11"/>
  <c r="AA339" i="11"/>
  <c r="U339" i="11"/>
  <c r="O339" i="11"/>
  <c r="I339" i="11"/>
  <c r="V334" i="11"/>
  <c r="P334" i="11"/>
  <c r="J334" i="11"/>
  <c r="D334" i="11"/>
  <c r="W329" i="11"/>
  <c r="Q329" i="11"/>
  <c r="K329" i="11"/>
  <c r="E329" i="11"/>
  <c r="X320" i="11"/>
  <c r="R320" i="11"/>
  <c r="L320" i="11"/>
  <c r="F320" i="11"/>
  <c r="Y315" i="11"/>
  <c r="S315" i="11"/>
  <c r="M315" i="11"/>
  <c r="G315" i="11"/>
  <c r="Z310" i="11"/>
  <c r="T310" i="11"/>
  <c r="N310" i="11"/>
  <c r="H310" i="11"/>
  <c r="AA305" i="11"/>
  <c r="U305" i="11"/>
  <c r="O305" i="11"/>
  <c r="I305" i="11"/>
  <c r="V300" i="11"/>
  <c r="P300" i="11"/>
  <c r="J300" i="11"/>
  <c r="D300" i="11"/>
  <c r="W295" i="11"/>
  <c r="Q295" i="11"/>
  <c r="K295" i="11"/>
  <c r="E295" i="11"/>
  <c r="X290" i="11"/>
  <c r="R290" i="11"/>
  <c r="L290" i="11"/>
  <c r="F290" i="11"/>
  <c r="Y285" i="11"/>
  <c r="S285" i="11"/>
  <c r="M285" i="11"/>
  <c r="G285" i="11"/>
  <c r="Z280" i="11"/>
  <c r="T280" i="11"/>
  <c r="N280" i="11"/>
  <c r="H280" i="11"/>
  <c r="AA275" i="11"/>
  <c r="U275" i="11"/>
  <c r="O275" i="11"/>
  <c r="I275" i="11"/>
  <c r="V270" i="11"/>
  <c r="P270" i="11"/>
  <c r="J270" i="11"/>
  <c r="D270" i="11"/>
  <c r="W265" i="11"/>
  <c r="Q265" i="11"/>
  <c r="K265" i="11"/>
  <c r="E265" i="11"/>
  <c r="X260" i="11"/>
  <c r="R260" i="11"/>
  <c r="L260" i="11"/>
  <c r="F260" i="11"/>
  <c r="Y255" i="11"/>
  <c r="S255" i="11"/>
  <c r="M255" i="11"/>
  <c r="G255" i="11"/>
  <c r="Z250" i="11"/>
  <c r="T250" i="11"/>
  <c r="N250" i="11"/>
  <c r="H250" i="11"/>
  <c r="AA245" i="11"/>
  <c r="U245" i="11"/>
  <c r="O245" i="11"/>
  <c r="I245" i="11"/>
  <c r="V240" i="11"/>
  <c r="P240" i="11"/>
  <c r="J240" i="11"/>
  <c r="D240" i="11"/>
  <c r="W235" i="11"/>
  <c r="Q235" i="11"/>
  <c r="K235" i="11"/>
  <c r="E235" i="11"/>
  <c r="X230" i="11"/>
  <c r="R230" i="11"/>
  <c r="L230" i="11"/>
  <c r="F230" i="11"/>
  <c r="Y225" i="11"/>
  <c r="S225" i="11"/>
  <c r="M225" i="11"/>
  <c r="G225" i="11"/>
  <c r="Z220" i="11"/>
  <c r="T220" i="11"/>
  <c r="N220" i="11"/>
  <c r="H220" i="11"/>
  <c r="AA215" i="11"/>
  <c r="U215" i="11"/>
  <c r="O215" i="11"/>
  <c r="I215" i="11"/>
  <c r="V210" i="11"/>
  <c r="P210" i="11"/>
  <c r="J210" i="11"/>
  <c r="D210" i="11"/>
  <c r="W205" i="11"/>
  <c r="Q205" i="11"/>
  <c r="K205" i="11"/>
  <c r="E205" i="11"/>
  <c r="X200" i="11"/>
  <c r="R200" i="11"/>
  <c r="L200" i="11"/>
  <c r="F200" i="11"/>
  <c r="Y195" i="11"/>
  <c r="S195" i="11"/>
  <c r="M195" i="11"/>
  <c r="G195" i="11"/>
  <c r="Z190" i="11"/>
  <c r="T190" i="11"/>
  <c r="N190" i="11"/>
  <c r="H190" i="11"/>
  <c r="AA185" i="11"/>
  <c r="U185" i="11"/>
  <c r="O185" i="11"/>
  <c r="I185" i="11"/>
  <c r="V180" i="11"/>
  <c r="P180" i="11"/>
  <c r="J180" i="11"/>
  <c r="D180" i="11"/>
  <c r="W175" i="11"/>
  <c r="Q175" i="11"/>
  <c r="K175" i="11"/>
  <c r="E175" i="11"/>
  <c r="X170" i="11"/>
  <c r="R170" i="11"/>
  <c r="L170" i="11"/>
  <c r="F170" i="11"/>
  <c r="Y161" i="11"/>
  <c r="S161" i="11"/>
  <c r="M161" i="11"/>
  <c r="G161" i="11"/>
  <c r="Z156" i="11"/>
  <c r="T156" i="11"/>
  <c r="N156" i="11"/>
  <c r="H156" i="11"/>
  <c r="AA151" i="11"/>
  <c r="U151" i="11"/>
  <c r="O151" i="11"/>
  <c r="I151" i="11"/>
  <c r="V146" i="11"/>
  <c r="P146" i="11"/>
  <c r="J146" i="11"/>
  <c r="D146" i="11"/>
  <c r="W141" i="11"/>
  <c r="Q141" i="11"/>
  <c r="K141" i="11"/>
  <c r="E141" i="11"/>
  <c r="X136" i="11"/>
  <c r="R136" i="11"/>
  <c r="L136" i="11"/>
  <c r="F136" i="11"/>
  <c r="Y131" i="11"/>
  <c r="S131" i="11"/>
  <c r="M131" i="11"/>
  <c r="G131" i="11"/>
  <c r="Z126" i="11"/>
  <c r="T126" i="11"/>
  <c r="N126" i="11"/>
  <c r="H126" i="11"/>
  <c r="AA121" i="11"/>
  <c r="U121" i="11"/>
  <c r="O121" i="11"/>
  <c r="I121" i="11"/>
  <c r="V116" i="11"/>
  <c r="P116" i="11"/>
  <c r="J116" i="11"/>
  <c r="D116" i="11"/>
  <c r="W111" i="11"/>
  <c r="Q111" i="11"/>
  <c r="K111" i="11"/>
  <c r="E111" i="11"/>
  <c r="X106" i="11"/>
  <c r="R106" i="11"/>
  <c r="L106" i="11"/>
  <c r="F106" i="11"/>
  <c r="Y101" i="11"/>
  <c r="S101" i="11"/>
  <c r="M101" i="11"/>
  <c r="G101" i="11"/>
  <c r="Z96" i="11"/>
  <c r="T96" i="11"/>
  <c r="N96" i="11"/>
  <c r="H96" i="11"/>
  <c r="AA91" i="11"/>
  <c r="U91" i="11"/>
  <c r="O91" i="11"/>
  <c r="I91" i="11"/>
  <c r="V86" i="11"/>
  <c r="P86" i="11"/>
  <c r="J86" i="11"/>
  <c r="D86" i="11"/>
  <c r="W81" i="11"/>
  <c r="Q81" i="11"/>
  <c r="K81" i="11"/>
  <c r="E81" i="11"/>
  <c r="X76" i="11"/>
  <c r="R76" i="11"/>
  <c r="L76" i="11"/>
  <c r="F76" i="11"/>
  <c r="Y71" i="11"/>
  <c r="S71" i="11"/>
  <c r="M71" i="11"/>
  <c r="G71" i="11"/>
  <c r="AA638" i="11"/>
  <c r="U638" i="11"/>
  <c r="O638" i="11"/>
  <c r="I638" i="11"/>
  <c r="V633" i="11"/>
  <c r="P633" i="11"/>
  <c r="J633" i="11"/>
  <c r="D633" i="11"/>
  <c r="W628" i="11"/>
  <c r="Q628" i="11"/>
  <c r="K628" i="11"/>
  <c r="E628" i="11"/>
  <c r="X623" i="11"/>
  <c r="R623" i="11"/>
  <c r="L623" i="11"/>
  <c r="F623" i="11"/>
  <c r="Y618" i="11"/>
  <c r="S618" i="11"/>
  <c r="M618" i="11"/>
  <c r="G618" i="11"/>
  <c r="Z613" i="11"/>
  <c r="T613" i="11"/>
  <c r="N613" i="11"/>
  <c r="H613" i="11"/>
  <c r="AA608" i="11"/>
  <c r="U608" i="11"/>
  <c r="O608" i="11"/>
  <c r="I608" i="11"/>
  <c r="V603" i="11"/>
  <c r="P603" i="11"/>
  <c r="J603" i="11"/>
  <c r="D603" i="11"/>
  <c r="W598" i="11"/>
  <c r="Q598" i="11"/>
  <c r="K598" i="11"/>
  <c r="E598" i="11"/>
  <c r="X593" i="11"/>
  <c r="R593" i="11"/>
  <c r="L593" i="11"/>
  <c r="F593" i="11"/>
  <c r="Y588" i="11"/>
  <c r="S588" i="11"/>
  <c r="M588" i="11"/>
  <c r="G588" i="11"/>
  <c r="Z583" i="11"/>
  <c r="T583" i="11"/>
  <c r="N583" i="11"/>
  <c r="H583" i="11"/>
  <c r="AA578" i="11"/>
  <c r="U578" i="11"/>
  <c r="O578" i="11"/>
  <c r="I578" i="11"/>
  <c r="V573" i="11"/>
  <c r="P573" i="11"/>
  <c r="J573" i="11"/>
  <c r="D573" i="11"/>
  <c r="W568" i="11"/>
  <c r="Q568" i="11"/>
  <c r="K568" i="11"/>
  <c r="E568" i="11"/>
  <c r="X563" i="11"/>
  <c r="R563" i="11"/>
  <c r="L563" i="11"/>
  <c r="F563" i="11"/>
  <c r="Y558" i="11"/>
  <c r="S558" i="11"/>
  <c r="M558" i="11"/>
  <c r="G558" i="11"/>
  <c r="Z553" i="11"/>
  <c r="T553" i="11"/>
  <c r="N553" i="11"/>
  <c r="H553" i="11"/>
  <c r="AA548" i="11"/>
  <c r="U548" i="11"/>
  <c r="O548" i="11"/>
  <c r="I548" i="11"/>
  <c r="V543" i="11"/>
  <c r="P543" i="11"/>
  <c r="J543" i="11"/>
  <c r="D543" i="11"/>
  <c r="W538" i="11"/>
  <c r="Q538" i="11"/>
  <c r="K538" i="11"/>
  <c r="E538" i="11"/>
  <c r="X533" i="11"/>
  <c r="R533" i="11"/>
  <c r="L533" i="11"/>
  <c r="F533" i="11"/>
  <c r="Y528" i="11"/>
  <c r="S528" i="11"/>
  <c r="M528" i="11"/>
  <c r="G528" i="11"/>
  <c r="Z523" i="11"/>
  <c r="T523" i="11"/>
  <c r="N523" i="11"/>
  <c r="H523" i="11"/>
  <c r="AA518" i="11"/>
  <c r="U518" i="11"/>
  <c r="O518" i="11"/>
  <c r="I518" i="11"/>
  <c r="V513" i="11"/>
  <c r="P513" i="11"/>
  <c r="J513" i="11"/>
  <c r="D513" i="11"/>
  <c r="W508" i="11"/>
  <c r="Q508" i="11"/>
  <c r="K508" i="11"/>
  <c r="E508" i="11"/>
  <c r="X503" i="11"/>
  <c r="R503" i="11"/>
  <c r="L503" i="11"/>
  <c r="F503" i="11"/>
  <c r="Y498" i="11"/>
  <c r="S498" i="11"/>
  <c r="M498" i="11"/>
  <c r="G498" i="11"/>
  <c r="Z493" i="11"/>
  <c r="T493" i="11"/>
  <c r="N493" i="11"/>
  <c r="H493" i="11"/>
  <c r="AA488" i="11"/>
  <c r="U488" i="11"/>
  <c r="O488" i="11"/>
  <c r="I488" i="11"/>
  <c r="V479" i="11"/>
  <c r="P479" i="11"/>
  <c r="J479" i="11"/>
  <c r="D479" i="11"/>
  <c r="W474" i="11"/>
  <c r="Q474" i="11"/>
  <c r="K474" i="11"/>
  <c r="E474" i="11"/>
  <c r="X469" i="11"/>
  <c r="R469" i="11"/>
  <c r="L469" i="11"/>
  <c r="F469" i="11"/>
  <c r="Y464" i="11"/>
  <c r="S464" i="11"/>
  <c r="M464" i="11"/>
  <c r="G464" i="11"/>
  <c r="Z459" i="11"/>
  <c r="T459" i="11"/>
  <c r="N459" i="11"/>
  <c r="H459" i="11"/>
  <c r="AA454" i="11"/>
  <c r="U454" i="11"/>
  <c r="O454" i="11"/>
  <c r="I454" i="11"/>
  <c r="V449" i="11"/>
  <c r="P449" i="11"/>
  <c r="J449" i="11"/>
  <c r="D449" i="11"/>
  <c r="W444" i="11"/>
  <c r="Q444" i="11"/>
  <c r="K444" i="11"/>
  <c r="E444" i="11"/>
  <c r="X439" i="11"/>
  <c r="R439" i="11"/>
  <c r="L439" i="11"/>
  <c r="F439" i="11"/>
  <c r="Y434" i="11"/>
  <c r="S434" i="11"/>
  <c r="M434" i="11"/>
  <c r="G434" i="11"/>
  <c r="Z429" i="11"/>
  <c r="T429" i="11"/>
  <c r="N429" i="11"/>
  <c r="H429" i="11"/>
  <c r="AA424" i="11"/>
  <c r="U424" i="11"/>
  <c r="O424" i="11"/>
  <c r="I424" i="11"/>
  <c r="V419" i="11"/>
  <c r="P419" i="11"/>
  <c r="J419" i="11"/>
  <c r="D419" i="11"/>
  <c r="W414" i="11"/>
  <c r="Q414" i="11"/>
  <c r="K414" i="11"/>
  <c r="E414" i="11"/>
  <c r="X409" i="11"/>
  <c r="R409" i="11"/>
  <c r="L409" i="11"/>
  <c r="F409" i="11"/>
  <c r="Y404" i="11"/>
  <c r="S404" i="11"/>
  <c r="M404" i="11"/>
  <c r="G404" i="11"/>
  <c r="Z399" i="11"/>
  <c r="T399" i="11"/>
  <c r="N399" i="11"/>
  <c r="H399" i="11"/>
  <c r="AA394" i="11"/>
  <c r="U394" i="11"/>
  <c r="O394" i="11"/>
  <c r="I394" i="11"/>
  <c r="V389" i="11"/>
  <c r="P389" i="11"/>
  <c r="J389" i="11"/>
  <c r="D389" i="11"/>
  <c r="W384" i="11"/>
  <c r="Q384" i="11"/>
  <c r="K384" i="11"/>
  <c r="E384" i="11"/>
  <c r="X379" i="11"/>
  <c r="R379" i="11"/>
  <c r="L379" i="11"/>
  <c r="F379" i="11"/>
  <c r="Y374" i="11"/>
  <c r="S374" i="11"/>
  <c r="M374" i="11"/>
  <c r="G374" i="11"/>
  <c r="Z369" i="11"/>
  <c r="T369" i="11"/>
  <c r="N369" i="11"/>
  <c r="H369" i="11"/>
  <c r="AA364" i="11"/>
  <c r="U364" i="11"/>
  <c r="O364" i="11"/>
  <c r="I364" i="11"/>
  <c r="V359" i="11"/>
  <c r="P359" i="11"/>
  <c r="J359" i="11"/>
  <c r="D359" i="11"/>
  <c r="W354" i="11"/>
  <c r="Q354" i="11"/>
  <c r="K354" i="11"/>
  <c r="E354" i="11"/>
  <c r="X349" i="11"/>
  <c r="R349" i="11"/>
  <c r="L349" i="11"/>
  <c r="F349" i="11"/>
  <c r="Y344" i="11"/>
  <c r="S344" i="11"/>
  <c r="M344" i="11"/>
  <c r="G344" i="11"/>
  <c r="Z339" i="11"/>
  <c r="T339" i="11"/>
  <c r="N339" i="11"/>
  <c r="H339" i="11"/>
  <c r="AA334" i="11"/>
  <c r="U334" i="11"/>
  <c r="O334" i="11"/>
  <c r="I334" i="11"/>
  <c r="V329" i="11"/>
  <c r="P329" i="11"/>
  <c r="J329" i="11"/>
  <c r="D329" i="11"/>
  <c r="D325" i="11" s="1"/>
  <c r="W320" i="11"/>
  <c r="Q320" i="11"/>
  <c r="K320" i="11"/>
  <c r="E320" i="11"/>
  <c r="X315" i="11"/>
  <c r="R315" i="11"/>
  <c r="L315" i="11"/>
  <c r="F315" i="11"/>
  <c r="Y310" i="11"/>
  <c r="S310" i="11"/>
  <c r="M310" i="11"/>
  <c r="G310" i="11"/>
  <c r="Z305" i="11"/>
  <c r="T305" i="11"/>
  <c r="N305" i="11"/>
  <c r="H305" i="11"/>
  <c r="AA300" i="11"/>
  <c r="U300" i="11"/>
  <c r="O300" i="11"/>
  <c r="I300" i="11"/>
  <c r="V295" i="11"/>
  <c r="P295" i="11"/>
  <c r="J295" i="11"/>
  <c r="D295" i="11"/>
  <c r="W290" i="11"/>
  <c r="Q290" i="11"/>
  <c r="K290" i="11"/>
  <c r="E290" i="11"/>
  <c r="X285" i="11"/>
  <c r="R285" i="11"/>
  <c r="L285" i="11"/>
  <c r="F285" i="11"/>
  <c r="Y280" i="11"/>
  <c r="S280" i="11"/>
  <c r="M280" i="11"/>
  <c r="G280" i="11"/>
  <c r="Z275" i="11"/>
  <c r="T275" i="11"/>
  <c r="N275" i="11"/>
  <c r="H275" i="11"/>
  <c r="AA270" i="11"/>
  <c r="U270" i="11"/>
  <c r="O270" i="11"/>
  <c r="I270" i="11"/>
  <c r="V265" i="11"/>
  <c r="P265" i="11"/>
  <c r="J265" i="11"/>
  <c r="D265" i="11"/>
  <c r="W260" i="11"/>
  <c r="Q260" i="11"/>
  <c r="K260" i="11"/>
  <c r="E260" i="11"/>
  <c r="X255" i="11"/>
  <c r="R255" i="11"/>
  <c r="L255" i="11"/>
  <c r="F255" i="11"/>
  <c r="Y250" i="11"/>
  <c r="S250" i="11"/>
  <c r="M250" i="11"/>
  <c r="G250" i="11"/>
  <c r="Z245" i="11"/>
  <c r="T245" i="11"/>
  <c r="N245" i="11"/>
  <c r="H245" i="11"/>
  <c r="AA240" i="11"/>
  <c r="U240" i="11"/>
  <c r="O240" i="11"/>
  <c r="I240" i="11"/>
  <c r="V235" i="11"/>
  <c r="P235" i="11"/>
  <c r="J235" i="11"/>
  <c r="D235" i="11"/>
  <c r="W230" i="11"/>
  <c r="Q230" i="11"/>
  <c r="K230" i="11"/>
  <c r="E230" i="11"/>
  <c r="X225" i="11"/>
  <c r="R225" i="11"/>
  <c r="L225" i="11"/>
  <c r="F225" i="11"/>
  <c r="Y220" i="11"/>
  <c r="S220" i="11"/>
  <c r="M220" i="11"/>
  <c r="G220" i="11"/>
  <c r="Z215" i="11"/>
  <c r="T215" i="11"/>
  <c r="N215" i="11"/>
  <c r="H215" i="11"/>
  <c r="AA210" i="11"/>
  <c r="U210" i="11"/>
  <c r="O210" i="11"/>
  <c r="I210" i="11"/>
  <c r="V205" i="11"/>
  <c r="P205" i="11"/>
  <c r="J205" i="11"/>
  <c r="D205" i="11"/>
  <c r="W200" i="11"/>
  <c r="Q200" i="11"/>
  <c r="K200" i="11"/>
  <c r="E200" i="11"/>
  <c r="X195" i="11"/>
  <c r="R195" i="11"/>
  <c r="L195" i="11"/>
  <c r="F195" i="11"/>
  <c r="Y190" i="11"/>
  <c r="S190" i="11"/>
  <c r="M190" i="11"/>
  <c r="G190" i="11"/>
  <c r="Z185" i="11"/>
  <c r="T185" i="11"/>
  <c r="N185" i="11"/>
  <c r="H185" i="11"/>
  <c r="AA180" i="11"/>
  <c r="U180" i="11"/>
  <c r="O180" i="11"/>
  <c r="I180" i="11"/>
  <c r="V175" i="11"/>
  <c r="P175" i="11"/>
  <c r="J175" i="11"/>
  <c r="D175" i="11"/>
  <c r="W170" i="11"/>
  <c r="Q170" i="11"/>
  <c r="K170" i="11"/>
  <c r="E170" i="11"/>
  <c r="X161" i="11"/>
  <c r="R161" i="11"/>
  <c r="L161" i="11"/>
  <c r="F161" i="11"/>
  <c r="Y156" i="11"/>
  <c r="S156" i="11"/>
  <c r="M156" i="11"/>
  <c r="G156" i="11"/>
  <c r="Z151" i="11"/>
  <c r="T151" i="11"/>
  <c r="N151" i="11"/>
  <c r="H151" i="11"/>
  <c r="AA146" i="11"/>
  <c r="U146" i="11"/>
  <c r="O146" i="11"/>
  <c r="I146" i="11"/>
  <c r="V141" i="11"/>
  <c r="P141" i="11"/>
  <c r="J141" i="11"/>
  <c r="D141" i="11"/>
  <c r="W136" i="11"/>
  <c r="Q136" i="11"/>
  <c r="K136" i="11"/>
  <c r="E136" i="11"/>
  <c r="X131" i="11"/>
  <c r="R131" i="11"/>
  <c r="L131" i="11"/>
  <c r="F131" i="11"/>
  <c r="Y126" i="11"/>
  <c r="S126" i="11"/>
  <c r="M126" i="11"/>
  <c r="G126" i="11"/>
  <c r="Z121" i="11"/>
  <c r="T121" i="11"/>
  <c r="N121" i="11"/>
  <c r="H121" i="11"/>
  <c r="AA116" i="11"/>
  <c r="U116" i="11"/>
  <c r="O116" i="11"/>
  <c r="I116" i="11"/>
  <c r="V111" i="11"/>
  <c r="P111" i="11"/>
  <c r="J111" i="11"/>
  <c r="D111" i="11"/>
  <c r="W106" i="11"/>
  <c r="Q106" i="11"/>
  <c r="K106" i="11"/>
  <c r="E106" i="11"/>
  <c r="X101" i="11"/>
  <c r="R101" i="11"/>
  <c r="L101" i="11"/>
  <c r="F101" i="11"/>
  <c r="Y96" i="11"/>
  <c r="S96" i="11"/>
  <c r="M96" i="11"/>
  <c r="G96" i="11"/>
  <c r="Z91" i="11"/>
  <c r="T91" i="11"/>
  <c r="N91" i="11"/>
  <c r="H91" i="11"/>
  <c r="AA86" i="11"/>
  <c r="U86" i="11"/>
  <c r="O86" i="11"/>
  <c r="I86" i="11"/>
  <c r="V81" i="11"/>
  <c r="P81" i="11"/>
  <c r="J81" i="11"/>
  <c r="D81" i="11"/>
  <c r="W76" i="11"/>
  <c r="Q76" i="11"/>
  <c r="K76" i="11"/>
  <c r="E76" i="11"/>
  <c r="Z638" i="11"/>
  <c r="T638" i="11"/>
  <c r="N638" i="11"/>
  <c r="H638" i="11"/>
  <c r="AA633" i="11"/>
  <c r="U633" i="11"/>
  <c r="O633" i="11"/>
  <c r="I633" i="11"/>
  <c r="V628" i="11"/>
  <c r="P628" i="11"/>
  <c r="J628" i="11"/>
  <c r="D628" i="11"/>
  <c r="W623" i="11"/>
  <c r="Q623" i="11"/>
  <c r="K623" i="11"/>
  <c r="E623" i="11"/>
  <c r="X618" i="11"/>
  <c r="R618" i="11"/>
  <c r="L618" i="11"/>
  <c r="F618" i="11"/>
  <c r="Y613" i="11"/>
  <c r="S613" i="11"/>
  <c r="M613" i="11"/>
  <c r="G613" i="11"/>
  <c r="Z608" i="11"/>
  <c r="T608" i="11"/>
  <c r="N608" i="11"/>
  <c r="H608" i="11"/>
  <c r="AA603" i="11"/>
  <c r="U603" i="11"/>
  <c r="O603" i="11"/>
  <c r="I603" i="11"/>
  <c r="V598" i="11"/>
  <c r="P598" i="11"/>
  <c r="J598" i="11"/>
  <c r="D598" i="11"/>
  <c r="W593" i="11"/>
  <c r="Q593" i="11"/>
  <c r="K593" i="11"/>
  <c r="E593" i="11"/>
  <c r="X588" i="11"/>
  <c r="R588" i="11"/>
  <c r="L588" i="11"/>
  <c r="F588" i="11"/>
  <c r="Y583" i="11"/>
  <c r="S583" i="11"/>
  <c r="M583" i="11"/>
  <c r="G583" i="11"/>
  <c r="Z578" i="11"/>
  <c r="T578" i="11"/>
  <c r="N578" i="11"/>
  <c r="H578" i="11"/>
  <c r="AA573" i="11"/>
  <c r="U573" i="11"/>
  <c r="O573" i="11"/>
  <c r="I573" i="11"/>
  <c r="V568" i="11"/>
  <c r="P568" i="11"/>
  <c r="J568" i="11"/>
  <c r="D568" i="11"/>
  <c r="W563" i="11"/>
  <c r="Q563" i="11"/>
  <c r="K563" i="11"/>
  <c r="E563" i="11"/>
  <c r="X558" i="11"/>
  <c r="R558" i="11"/>
  <c r="L558" i="11"/>
  <c r="F558" i="11"/>
  <c r="Y553" i="11"/>
  <c r="S553" i="11"/>
  <c r="M553" i="11"/>
  <c r="G553" i="11"/>
  <c r="Z548" i="11"/>
  <c r="T548" i="11"/>
  <c r="N548" i="11"/>
  <c r="H548" i="11"/>
  <c r="AA543" i="11"/>
  <c r="U543" i="11"/>
  <c r="O543" i="11"/>
  <c r="I543" i="11"/>
  <c r="V538" i="11"/>
  <c r="P538" i="11"/>
  <c r="J538" i="11"/>
  <c r="D538" i="11"/>
  <c r="W533" i="11"/>
  <c r="Q533" i="11"/>
  <c r="K533" i="11"/>
  <c r="E533" i="11"/>
  <c r="X528" i="11"/>
  <c r="R528" i="11"/>
  <c r="L528" i="11"/>
  <c r="F528" i="11"/>
  <c r="Y523" i="11"/>
  <c r="S523" i="11"/>
  <c r="M523" i="11"/>
  <c r="G523" i="11"/>
  <c r="Z518" i="11"/>
  <c r="T518" i="11"/>
  <c r="N518" i="11"/>
  <c r="H518" i="11"/>
  <c r="AA513" i="11"/>
  <c r="U513" i="11"/>
  <c r="O513" i="11"/>
  <c r="I513" i="11"/>
  <c r="V508" i="11"/>
  <c r="P508" i="11"/>
  <c r="J508" i="11"/>
  <c r="D508" i="11"/>
  <c r="W503" i="11"/>
  <c r="Q503" i="11"/>
  <c r="K503" i="11"/>
  <c r="E503" i="11"/>
  <c r="X498" i="11"/>
  <c r="R498" i="11"/>
  <c r="L498" i="11"/>
  <c r="F498" i="11"/>
  <c r="Y493" i="11"/>
  <c r="S493" i="11"/>
  <c r="M493" i="11"/>
  <c r="G493" i="11"/>
  <c r="Z488" i="11"/>
  <c r="T488" i="11"/>
  <c r="N488" i="11"/>
  <c r="H488" i="11"/>
  <c r="AA479" i="11"/>
  <c r="U479" i="11"/>
  <c r="O479" i="11"/>
  <c r="I479" i="11"/>
  <c r="V474" i="11"/>
  <c r="P474" i="11"/>
  <c r="J474" i="11"/>
  <c r="D474" i="11"/>
  <c r="W469" i="11"/>
  <c r="Q469" i="11"/>
  <c r="K469" i="11"/>
  <c r="E469" i="11"/>
  <c r="X464" i="11"/>
  <c r="R464" i="11"/>
  <c r="L464" i="11"/>
  <c r="F464" i="11"/>
  <c r="Y459" i="11"/>
  <c r="S459" i="11"/>
  <c r="M459" i="11"/>
  <c r="G459" i="11"/>
  <c r="Z454" i="11"/>
  <c r="T454" i="11"/>
  <c r="N454" i="11"/>
  <c r="H454" i="11"/>
  <c r="AA449" i="11"/>
  <c r="U449" i="11"/>
  <c r="O449" i="11"/>
  <c r="I449" i="11"/>
  <c r="V444" i="11"/>
  <c r="P444" i="11"/>
  <c r="J444" i="11"/>
  <c r="D444" i="11"/>
  <c r="W439" i="11"/>
  <c r="Q439" i="11"/>
  <c r="K439" i="11"/>
  <c r="E439" i="11"/>
  <c r="X434" i="11"/>
  <c r="R434" i="11"/>
  <c r="L434" i="11"/>
  <c r="F434" i="11"/>
  <c r="Y429" i="11"/>
  <c r="S429" i="11"/>
  <c r="M429" i="11"/>
  <c r="G429" i="11"/>
  <c r="Z424" i="11"/>
  <c r="T424" i="11"/>
  <c r="N424" i="11"/>
  <c r="H424" i="11"/>
  <c r="AA419" i="11"/>
  <c r="U419" i="11"/>
  <c r="O419" i="11"/>
  <c r="I419" i="11"/>
  <c r="V414" i="11"/>
  <c r="P414" i="11"/>
  <c r="J414" i="11"/>
  <c r="D414" i="11"/>
  <c r="W409" i="11"/>
  <c r="Q409" i="11"/>
  <c r="K409" i="11"/>
  <c r="E409" i="11"/>
  <c r="X404" i="11"/>
  <c r="R404" i="11"/>
  <c r="L404" i="11"/>
  <c r="F404" i="11"/>
  <c r="Y399" i="11"/>
  <c r="S399" i="11"/>
  <c r="M399" i="11"/>
  <c r="G399" i="11"/>
  <c r="Z394" i="11"/>
  <c r="T394" i="11"/>
  <c r="N394" i="11"/>
  <c r="H394" i="11"/>
  <c r="AA389" i="11"/>
  <c r="U389" i="11"/>
  <c r="O389" i="11"/>
  <c r="I389" i="11"/>
  <c r="V384" i="11"/>
  <c r="P384" i="11"/>
  <c r="J384" i="11"/>
  <c r="D384" i="11"/>
  <c r="W379" i="11"/>
  <c r="Q379" i="11"/>
  <c r="K379" i="11"/>
  <c r="E379" i="11"/>
  <c r="X374" i="11"/>
  <c r="R374" i="11"/>
  <c r="L374" i="11"/>
  <c r="F374" i="11"/>
  <c r="Y369" i="11"/>
  <c r="S369" i="11"/>
  <c r="M369" i="11"/>
  <c r="G369" i="11"/>
  <c r="Z364" i="11"/>
  <c r="T364" i="11"/>
  <c r="N364" i="11"/>
  <c r="H364" i="11"/>
  <c r="AA359" i="11"/>
  <c r="U359" i="11"/>
  <c r="O359" i="11"/>
  <c r="I359" i="11"/>
  <c r="V354" i="11"/>
  <c r="P354" i="11"/>
  <c r="J354" i="11"/>
  <c r="D354" i="11"/>
  <c r="W349" i="11"/>
  <c r="Q349" i="11"/>
  <c r="K349" i="11"/>
  <c r="E349" i="11"/>
  <c r="X344" i="11"/>
  <c r="R344" i="11"/>
  <c r="L344" i="11"/>
  <c r="F344" i="11"/>
  <c r="Y339" i="11"/>
  <c r="S339" i="11"/>
  <c r="M339" i="11"/>
  <c r="G339" i="11"/>
  <c r="Z334" i="11"/>
  <c r="T334" i="11"/>
  <c r="N334" i="11"/>
  <c r="H334" i="11"/>
  <c r="AA329" i="11"/>
  <c r="U329" i="11"/>
  <c r="O329" i="11"/>
  <c r="I329" i="11"/>
  <c r="V320" i="11"/>
  <c r="P320" i="11"/>
  <c r="J320" i="11"/>
  <c r="D320" i="11"/>
  <c r="W315" i="11"/>
  <c r="Q315" i="11"/>
  <c r="K315" i="11"/>
  <c r="E315" i="11"/>
  <c r="X310" i="11"/>
  <c r="R310" i="11"/>
  <c r="L310" i="11"/>
  <c r="F310" i="11"/>
  <c r="Y305" i="11"/>
  <c r="S305" i="11"/>
  <c r="M305" i="11"/>
  <c r="G305" i="11"/>
  <c r="Z300" i="11"/>
  <c r="T300" i="11"/>
  <c r="N300" i="11"/>
  <c r="H300" i="11"/>
  <c r="AA295" i="11"/>
  <c r="U295" i="11"/>
  <c r="O295" i="11"/>
  <c r="I295" i="11"/>
  <c r="V290" i="11"/>
  <c r="P290" i="11"/>
  <c r="J290" i="11"/>
  <c r="D290" i="11"/>
  <c r="W285" i="11"/>
  <c r="Q285" i="11"/>
  <c r="K285" i="11"/>
  <c r="E285" i="11"/>
  <c r="X280" i="11"/>
  <c r="R280" i="11"/>
  <c r="L280" i="11"/>
  <c r="F280" i="11"/>
  <c r="Y275" i="11"/>
  <c r="S275" i="11"/>
  <c r="M275" i="11"/>
  <c r="G275" i="11"/>
  <c r="Z270" i="11"/>
  <c r="T270" i="11"/>
  <c r="N270" i="11"/>
  <c r="H270" i="11"/>
  <c r="AA265" i="11"/>
  <c r="U265" i="11"/>
  <c r="O265" i="11"/>
  <c r="I265" i="11"/>
  <c r="V260" i="11"/>
  <c r="P260" i="11"/>
  <c r="J260" i="11"/>
  <c r="D260" i="11"/>
  <c r="W255" i="11"/>
  <c r="Q255" i="11"/>
  <c r="K255" i="11"/>
  <c r="E255" i="11"/>
  <c r="X250" i="11"/>
  <c r="R250" i="11"/>
  <c r="L250" i="11"/>
  <c r="F250" i="11"/>
  <c r="Y245" i="11"/>
  <c r="S245" i="11"/>
  <c r="M245" i="11"/>
  <c r="G245" i="11"/>
  <c r="Z240" i="11"/>
  <c r="T240" i="11"/>
  <c r="N240" i="11"/>
  <c r="H240" i="11"/>
  <c r="AA235" i="11"/>
  <c r="U235" i="11"/>
  <c r="O235" i="11"/>
  <c r="I235" i="11"/>
  <c r="V230" i="11"/>
  <c r="P230" i="11"/>
  <c r="J230" i="11"/>
  <c r="D230" i="11"/>
  <c r="W225" i="11"/>
  <c r="Q225" i="11"/>
  <c r="K225" i="11"/>
  <c r="E225" i="11"/>
  <c r="X220" i="11"/>
  <c r="R220" i="11"/>
  <c r="L220" i="11"/>
  <c r="F220" i="11"/>
  <c r="Y215" i="11"/>
  <c r="S215" i="11"/>
  <c r="M215" i="11"/>
  <c r="G215" i="11"/>
  <c r="Z210" i="11"/>
  <c r="T210" i="11"/>
  <c r="N210" i="11"/>
  <c r="H210" i="11"/>
  <c r="AA205" i="11"/>
  <c r="U205" i="11"/>
  <c r="O205" i="11"/>
  <c r="I205" i="11"/>
  <c r="V200" i="11"/>
  <c r="P200" i="11"/>
  <c r="J200" i="11"/>
  <c r="D200" i="11"/>
  <c r="W195" i="11"/>
  <c r="Q195" i="11"/>
  <c r="K195" i="11"/>
  <c r="E195" i="11"/>
  <c r="X190" i="11"/>
  <c r="R190" i="11"/>
  <c r="L190" i="11"/>
  <c r="F190" i="11"/>
  <c r="Y185" i="11"/>
  <c r="S185" i="11"/>
  <c r="M185" i="11"/>
  <c r="G185" i="11"/>
  <c r="Z180" i="11"/>
  <c r="T180" i="11"/>
  <c r="N180" i="11"/>
  <c r="H180" i="11"/>
  <c r="AA175" i="11"/>
  <c r="U175" i="11"/>
  <c r="O175" i="11"/>
  <c r="I175" i="11"/>
  <c r="V170" i="11"/>
  <c r="P170" i="11"/>
  <c r="J170" i="11"/>
  <c r="D170" i="11"/>
  <c r="D166" i="11" s="1"/>
  <c r="W161" i="11"/>
  <c r="Q161" i="11"/>
  <c r="K161" i="11"/>
  <c r="E161" i="11"/>
  <c r="X156" i="11"/>
  <c r="R156" i="11"/>
  <c r="L156" i="11"/>
  <c r="F156" i="11"/>
  <c r="Y151" i="11"/>
  <c r="S151" i="11"/>
  <c r="M151" i="11"/>
  <c r="G151" i="11"/>
  <c r="Z146" i="11"/>
  <c r="T146" i="11"/>
  <c r="N146" i="11"/>
  <c r="H146" i="11"/>
  <c r="AA141" i="11"/>
  <c r="U141" i="11"/>
  <c r="O141" i="11"/>
  <c r="I141" i="11"/>
  <c r="V136" i="11"/>
  <c r="P136" i="11"/>
  <c r="J136" i="11"/>
  <c r="D136" i="11"/>
  <c r="W131" i="11"/>
  <c r="Q131" i="11"/>
  <c r="K131" i="11"/>
  <c r="E131" i="11"/>
  <c r="X126" i="11"/>
  <c r="R126" i="11"/>
  <c r="L126" i="11"/>
  <c r="F126" i="11"/>
  <c r="Y121" i="11"/>
  <c r="S121" i="11"/>
  <c r="M121" i="11"/>
  <c r="G121" i="11"/>
  <c r="Z116" i="11"/>
  <c r="T116" i="11"/>
  <c r="N116" i="11"/>
  <c r="H116" i="11"/>
  <c r="AA111" i="11"/>
  <c r="U111" i="11"/>
  <c r="O111" i="11"/>
  <c r="I111" i="11"/>
  <c r="V106" i="11"/>
  <c r="P106" i="11"/>
  <c r="J106" i="11"/>
  <c r="D106" i="11"/>
  <c r="W101" i="11"/>
  <c r="Q101" i="11"/>
  <c r="K101" i="11"/>
  <c r="E101" i="11"/>
  <c r="X96" i="11"/>
  <c r="R96" i="11"/>
  <c r="L96" i="11"/>
  <c r="F96" i="11"/>
  <c r="Y91" i="11"/>
  <c r="S91" i="11"/>
  <c r="M91" i="11"/>
  <c r="G91" i="11"/>
  <c r="Z86" i="11"/>
  <c r="T86" i="11"/>
  <c r="N86" i="11"/>
  <c r="H86" i="11"/>
  <c r="AA81" i="11"/>
  <c r="U81" i="11"/>
  <c r="O81" i="11"/>
  <c r="I81" i="11"/>
  <c r="V76" i="11"/>
  <c r="P76" i="11"/>
  <c r="J76" i="11"/>
  <c r="J72" i="11" s="1"/>
  <c r="D76" i="11"/>
  <c r="Y638" i="11"/>
  <c r="S638" i="11"/>
  <c r="M638" i="11"/>
  <c r="G638" i="11"/>
  <c r="Z633" i="11"/>
  <c r="T633" i="11"/>
  <c r="N633" i="11"/>
  <c r="H633" i="11"/>
  <c r="AA628" i="11"/>
  <c r="U628" i="11"/>
  <c r="O628" i="11"/>
  <c r="I628" i="11"/>
  <c r="V623" i="11"/>
  <c r="P623" i="11"/>
  <c r="J623" i="11"/>
  <c r="D623" i="11"/>
  <c r="W618" i="11"/>
  <c r="Q618" i="11"/>
  <c r="K618" i="11"/>
  <c r="E618" i="11"/>
  <c r="X613" i="11"/>
  <c r="R613" i="11"/>
  <c r="L613" i="11"/>
  <c r="F613" i="11"/>
  <c r="Y608" i="11"/>
  <c r="S608" i="11"/>
  <c r="M608" i="11"/>
  <c r="G608" i="11"/>
  <c r="Z603" i="11"/>
  <c r="T603" i="11"/>
  <c r="N603" i="11"/>
  <c r="H603" i="11"/>
  <c r="AA598" i="11"/>
  <c r="U598" i="11"/>
  <c r="O598" i="11"/>
  <c r="I598" i="11"/>
  <c r="V593" i="11"/>
  <c r="P593" i="11"/>
  <c r="J593" i="11"/>
  <c r="D593" i="11"/>
  <c r="W588" i="11"/>
  <c r="Q588" i="11"/>
  <c r="K588" i="11"/>
  <c r="E588" i="11"/>
  <c r="X583" i="11"/>
  <c r="R583" i="11"/>
  <c r="L583" i="11"/>
  <c r="F583" i="11"/>
  <c r="Y578" i="11"/>
  <c r="S578" i="11"/>
  <c r="M578" i="11"/>
  <c r="G578" i="11"/>
  <c r="Z573" i="11"/>
  <c r="T573" i="11"/>
  <c r="N573" i="11"/>
  <c r="H573" i="11"/>
  <c r="AA568" i="11"/>
  <c r="U568" i="11"/>
  <c r="O568" i="11"/>
  <c r="I568" i="11"/>
  <c r="V563" i="11"/>
  <c r="P563" i="11"/>
  <c r="J563" i="11"/>
  <c r="D563" i="11"/>
  <c r="W558" i="11"/>
  <c r="Q558" i="11"/>
  <c r="K558" i="11"/>
  <c r="E558" i="11"/>
  <c r="X553" i="11"/>
  <c r="R553" i="11"/>
  <c r="L553" i="11"/>
  <c r="F553" i="11"/>
  <c r="Y548" i="11"/>
  <c r="S548" i="11"/>
  <c r="M548" i="11"/>
  <c r="G548" i="11"/>
  <c r="Z543" i="11"/>
  <c r="T543" i="11"/>
  <c r="N543" i="11"/>
  <c r="H543" i="11"/>
  <c r="AA538" i="11"/>
  <c r="U538" i="11"/>
  <c r="O538" i="11"/>
  <c r="I538" i="11"/>
  <c r="V533" i="11"/>
  <c r="P533" i="11"/>
  <c r="J533" i="11"/>
  <c r="D533" i="11"/>
  <c r="W528" i="11"/>
  <c r="Q528" i="11"/>
  <c r="K528" i="11"/>
  <c r="E528" i="11"/>
  <c r="X523" i="11"/>
  <c r="R523" i="11"/>
  <c r="L523" i="11"/>
  <c r="F523" i="11"/>
  <c r="Y518" i="11"/>
  <c r="S518" i="11"/>
  <c r="M518" i="11"/>
  <c r="G518" i="11"/>
  <c r="Z513" i="11"/>
  <c r="T513" i="11"/>
  <c r="N513" i="11"/>
  <c r="H513" i="11"/>
  <c r="AA508" i="11"/>
  <c r="U508" i="11"/>
  <c r="O508" i="11"/>
  <c r="I508" i="11"/>
  <c r="V503" i="11"/>
  <c r="P503" i="11"/>
  <c r="J503" i="11"/>
  <c r="D503" i="11"/>
  <c r="W498" i="11"/>
  <c r="Q498" i="11"/>
  <c r="K498" i="11"/>
  <c r="E498" i="11"/>
  <c r="X493" i="11"/>
  <c r="R493" i="11"/>
  <c r="L493" i="11"/>
  <c r="F493" i="11"/>
  <c r="Y488" i="11"/>
  <c r="S488" i="11"/>
  <c r="M488" i="11"/>
  <c r="G488" i="11"/>
  <c r="Z479" i="11"/>
  <c r="T479" i="11"/>
  <c r="N479" i="11"/>
  <c r="H479" i="11"/>
  <c r="AA474" i="11"/>
  <c r="U474" i="11"/>
  <c r="O474" i="11"/>
  <c r="I474" i="11"/>
  <c r="V469" i="11"/>
  <c r="P469" i="11"/>
  <c r="J469" i="11"/>
  <c r="D469" i="11"/>
  <c r="W464" i="11"/>
  <c r="Q464" i="11"/>
  <c r="K464" i="11"/>
  <c r="E464" i="11"/>
  <c r="X459" i="11"/>
  <c r="R459" i="11"/>
  <c r="L459" i="11"/>
  <c r="F459" i="11"/>
  <c r="Y454" i="11"/>
  <c r="S454" i="11"/>
  <c r="M454" i="11"/>
  <c r="G454" i="11"/>
  <c r="Z449" i="11"/>
  <c r="T449" i="11"/>
  <c r="N449" i="11"/>
  <c r="H449" i="11"/>
  <c r="AA444" i="11"/>
  <c r="U444" i="11"/>
  <c r="O444" i="11"/>
  <c r="I444" i="11"/>
  <c r="V439" i="11"/>
  <c r="P439" i="11"/>
  <c r="J439" i="11"/>
  <c r="D439" i="11"/>
  <c r="W434" i="11"/>
  <c r="Q434" i="11"/>
  <c r="K434" i="11"/>
  <c r="E434" i="11"/>
  <c r="X429" i="11"/>
  <c r="R429" i="11"/>
  <c r="L429" i="11"/>
  <c r="F429" i="11"/>
  <c r="Y424" i="11"/>
  <c r="S424" i="11"/>
  <c r="M424" i="11"/>
  <c r="G424" i="11"/>
  <c r="Z419" i="11"/>
  <c r="T419" i="11"/>
  <c r="N419" i="11"/>
  <c r="H419" i="11"/>
  <c r="AA414" i="11"/>
  <c r="U414" i="11"/>
  <c r="O414" i="11"/>
  <c r="I414" i="11"/>
  <c r="V409" i="11"/>
  <c r="P409" i="11"/>
  <c r="J409" i="11"/>
  <c r="D409" i="11"/>
  <c r="W404" i="11"/>
  <c r="Q404" i="11"/>
  <c r="K404" i="11"/>
  <c r="E404" i="11"/>
  <c r="X399" i="11"/>
  <c r="R399" i="11"/>
  <c r="L399" i="11"/>
  <c r="F399" i="11"/>
  <c r="Y394" i="11"/>
  <c r="S394" i="11"/>
  <c r="M394" i="11"/>
  <c r="G394" i="11"/>
  <c r="Z389" i="11"/>
  <c r="T389" i="11"/>
  <c r="N389" i="11"/>
  <c r="H389" i="11"/>
  <c r="AA384" i="11"/>
  <c r="U384" i="11"/>
  <c r="O384" i="11"/>
  <c r="I384" i="11"/>
  <c r="V379" i="11"/>
  <c r="P379" i="11"/>
  <c r="J379" i="11"/>
  <c r="D379" i="11"/>
  <c r="W374" i="11"/>
  <c r="Q374" i="11"/>
  <c r="K374" i="11"/>
  <c r="E374" i="11"/>
  <c r="X369" i="11"/>
  <c r="R369" i="11"/>
  <c r="L369" i="11"/>
  <c r="F369" i="11"/>
  <c r="Y364" i="11"/>
  <c r="S364" i="11"/>
  <c r="M364" i="11"/>
  <c r="G364" i="11"/>
  <c r="Z359" i="11"/>
  <c r="T359" i="11"/>
  <c r="N359" i="11"/>
  <c r="H359" i="11"/>
  <c r="AA354" i="11"/>
  <c r="U354" i="11"/>
  <c r="O354" i="11"/>
  <c r="I354" i="11"/>
  <c r="V349" i="11"/>
  <c r="P349" i="11"/>
  <c r="J349" i="11"/>
  <c r="D349" i="11"/>
  <c r="W344" i="11"/>
  <c r="Q344" i="11"/>
  <c r="K344" i="11"/>
  <c r="E344" i="11"/>
  <c r="X339" i="11"/>
  <c r="R339" i="11"/>
  <c r="L339" i="11"/>
  <c r="F339" i="11"/>
  <c r="Y334" i="11"/>
  <c r="S334" i="11"/>
  <c r="M334" i="11"/>
  <c r="G334" i="11"/>
  <c r="Z329" i="11"/>
  <c r="T329" i="11"/>
  <c r="N329" i="11"/>
  <c r="H329" i="11"/>
  <c r="AA320" i="11"/>
  <c r="U320" i="11"/>
  <c r="O320" i="11"/>
  <c r="I320" i="11"/>
  <c r="V315" i="11"/>
  <c r="P315" i="11"/>
  <c r="J315" i="11"/>
  <c r="D315" i="11"/>
  <c r="W310" i="11"/>
  <c r="Q310" i="11"/>
  <c r="K310" i="11"/>
  <c r="E310" i="11"/>
  <c r="X305" i="11"/>
  <c r="R305" i="11"/>
  <c r="L305" i="11"/>
  <c r="F305" i="11"/>
  <c r="Y300" i="11"/>
  <c r="S300" i="11"/>
  <c r="M300" i="11"/>
  <c r="G300" i="11"/>
  <c r="Z295" i="11"/>
  <c r="T295" i="11"/>
  <c r="N295" i="11"/>
  <c r="H295" i="11"/>
  <c r="AA290" i="11"/>
  <c r="U290" i="11"/>
  <c r="O290" i="11"/>
  <c r="I290" i="11"/>
  <c r="V285" i="11"/>
  <c r="P285" i="11"/>
  <c r="J285" i="11"/>
  <c r="D285" i="11"/>
  <c r="W280" i="11"/>
  <c r="Q280" i="11"/>
  <c r="K280" i="11"/>
  <c r="E280" i="11"/>
  <c r="X275" i="11"/>
  <c r="R275" i="11"/>
  <c r="L275" i="11"/>
  <c r="F275" i="11"/>
  <c r="Y270" i="11"/>
  <c r="S270" i="11"/>
  <c r="M270" i="11"/>
  <c r="G270" i="11"/>
  <c r="Z265" i="11"/>
  <c r="T265" i="11"/>
  <c r="N265" i="11"/>
  <c r="H265" i="11"/>
  <c r="AA260" i="11"/>
  <c r="U260" i="11"/>
  <c r="O260" i="11"/>
  <c r="I260" i="11"/>
  <c r="V255" i="11"/>
  <c r="P255" i="11"/>
  <c r="J255" i="11"/>
  <c r="D255" i="11"/>
  <c r="W250" i="11"/>
  <c r="Q250" i="11"/>
  <c r="K250" i="11"/>
  <c r="E250" i="11"/>
  <c r="X245" i="11"/>
  <c r="R245" i="11"/>
  <c r="L245" i="11"/>
  <c r="F245" i="11"/>
  <c r="Y240" i="11"/>
  <c r="S240" i="11"/>
  <c r="M240" i="11"/>
  <c r="G240" i="11"/>
  <c r="Z235" i="11"/>
  <c r="T235" i="11"/>
  <c r="N235" i="11"/>
  <c r="H235" i="11"/>
  <c r="AA230" i="11"/>
  <c r="U230" i="11"/>
  <c r="O230" i="11"/>
  <c r="I230" i="11"/>
  <c r="V225" i="11"/>
  <c r="P225" i="11"/>
  <c r="J225" i="11"/>
  <c r="D225" i="11"/>
  <c r="W220" i="11"/>
  <c r="Q220" i="11"/>
  <c r="K220" i="11"/>
  <c r="E220" i="11"/>
  <c r="X215" i="11"/>
  <c r="R215" i="11"/>
  <c r="L215" i="11"/>
  <c r="F215" i="11"/>
  <c r="Y210" i="11"/>
  <c r="S210" i="11"/>
  <c r="M210" i="11"/>
  <c r="G210" i="11"/>
  <c r="Z205" i="11"/>
  <c r="T205" i="11"/>
  <c r="N205" i="11"/>
  <c r="H205" i="11"/>
  <c r="AA200" i="11"/>
  <c r="U200" i="11"/>
  <c r="O200" i="11"/>
  <c r="I200" i="11"/>
  <c r="V195" i="11"/>
  <c r="P195" i="11"/>
  <c r="J195" i="11"/>
  <c r="D195" i="11"/>
  <c r="W190" i="11"/>
  <c r="Q190" i="11"/>
  <c r="K190" i="11"/>
  <c r="E190" i="11"/>
  <c r="X185" i="11"/>
  <c r="R185" i="11"/>
  <c r="L185" i="11"/>
  <c r="F185" i="11"/>
  <c r="Y180" i="11"/>
  <c r="S180" i="11"/>
  <c r="M180" i="11"/>
  <c r="G180" i="11"/>
  <c r="Z175" i="11"/>
  <c r="T175" i="11"/>
  <c r="N175" i="11"/>
  <c r="H175" i="11"/>
  <c r="AA170" i="11"/>
  <c r="U170" i="11"/>
  <c r="O170" i="11"/>
  <c r="I170" i="11"/>
  <c r="V161" i="11"/>
  <c r="P161" i="11"/>
  <c r="J161" i="11"/>
  <c r="D161" i="11"/>
  <c r="W156" i="11"/>
  <c r="Q156" i="11"/>
  <c r="K156" i="11"/>
  <c r="E156" i="11"/>
  <c r="X151" i="11"/>
  <c r="R151" i="11"/>
  <c r="L151" i="11"/>
  <c r="F151" i="11"/>
  <c r="Y146" i="11"/>
  <c r="S146" i="11"/>
  <c r="M146" i="11"/>
  <c r="G146" i="11"/>
  <c r="Z141" i="11"/>
  <c r="T141" i="11"/>
  <c r="N141" i="11"/>
  <c r="H141" i="11"/>
  <c r="AA136" i="11"/>
  <c r="U136" i="11"/>
  <c r="O136" i="11"/>
  <c r="I136" i="11"/>
  <c r="V131" i="11"/>
  <c r="P131" i="11"/>
  <c r="J131" i="11"/>
  <c r="D131" i="11"/>
  <c r="W126" i="11"/>
  <c r="Q126" i="11"/>
  <c r="K126" i="11"/>
  <c r="E126" i="11"/>
  <c r="X121" i="11"/>
  <c r="R121" i="11"/>
  <c r="L121" i="11"/>
  <c r="F121" i="11"/>
  <c r="Y116" i="11"/>
  <c r="S116" i="11"/>
  <c r="M116" i="11"/>
  <c r="G116" i="11"/>
  <c r="Z111" i="11"/>
  <c r="T111" i="11"/>
  <c r="N111" i="11"/>
  <c r="H111" i="11"/>
  <c r="AA106" i="11"/>
  <c r="U106" i="11"/>
  <c r="O106" i="11"/>
  <c r="I106" i="11"/>
  <c r="V101" i="11"/>
  <c r="P101" i="11"/>
  <c r="J101" i="11"/>
  <c r="D101" i="11"/>
  <c r="W96" i="11"/>
  <c r="Q96" i="11"/>
  <c r="K96" i="11"/>
  <c r="E96" i="11"/>
  <c r="X91" i="11"/>
  <c r="R91" i="11"/>
  <c r="L91" i="11"/>
  <c r="F91" i="11"/>
  <c r="Y86" i="11"/>
  <c r="S86" i="11"/>
  <c r="M86" i="11"/>
  <c r="G86" i="11"/>
  <c r="Z81" i="11"/>
  <c r="T81" i="11"/>
  <c r="N81" i="11"/>
  <c r="H81" i="11"/>
  <c r="AA76" i="11"/>
  <c r="U76" i="11"/>
  <c r="O76" i="11"/>
  <c r="I76" i="11"/>
  <c r="V71" i="11"/>
  <c r="P71" i="11"/>
  <c r="J71" i="11"/>
  <c r="D71" i="11"/>
  <c r="J11" i="11"/>
  <c r="P11" i="11"/>
  <c r="V11" i="11"/>
  <c r="I14" i="11"/>
  <c r="I12" i="11" s="1"/>
  <c r="O14" i="11"/>
  <c r="U14" i="11"/>
  <c r="AA14" i="11"/>
  <c r="I16" i="11"/>
  <c r="O16" i="11"/>
  <c r="U16" i="11"/>
  <c r="AA16" i="11"/>
  <c r="H19" i="11"/>
  <c r="N19" i="11"/>
  <c r="T19" i="11"/>
  <c r="Z19" i="11"/>
  <c r="Z17" i="11" s="1"/>
  <c r="H21" i="11"/>
  <c r="N21" i="11"/>
  <c r="T21" i="11"/>
  <c r="Z21" i="11"/>
  <c r="G24" i="11"/>
  <c r="M24" i="11"/>
  <c r="M22" i="11" s="1"/>
  <c r="S24" i="11"/>
  <c r="S22" i="11" s="1"/>
  <c r="Y24" i="11"/>
  <c r="G26" i="11"/>
  <c r="M26" i="11"/>
  <c r="S26" i="11"/>
  <c r="Y26" i="11"/>
  <c r="F29" i="11"/>
  <c r="F27" i="11" s="1"/>
  <c r="L29" i="11"/>
  <c r="R29" i="11"/>
  <c r="X29" i="11"/>
  <c r="F31" i="11"/>
  <c r="L31" i="11"/>
  <c r="R31" i="11"/>
  <c r="X31" i="11"/>
  <c r="E34" i="11"/>
  <c r="K34" i="11"/>
  <c r="Q34" i="11"/>
  <c r="W34" i="11"/>
  <c r="W32" i="11" s="1"/>
  <c r="E36" i="11"/>
  <c r="K36" i="11"/>
  <c r="Q36" i="11"/>
  <c r="W36" i="11"/>
  <c r="D39" i="11"/>
  <c r="J39" i="11"/>
  <c r="J37" i="11" s="1"/>
  <c r="P39" i="11"/>
  <c r="P37" i="11" s="1"/>
  <c r="V39" i="11"/>
  <c r="D41" i="11"/>
  <c r="J41" i="11"/>
  <c r="P41" i="11"/>
  <c r="V41" i="11"/>
  <c r="I44" i="11"/>
  <c r="I42" i="11" s="1"/>
  <c r="O44" i="11"/>
  <c r="U44" i="11"/>
  <c r="AA44" i="11"/>
  <c r="I46" i="11"/>
  <c r="O46" i="11"/>
  <c r="U46" i="11"/>
  <c r="AA46" i="11"/>
  <c r="H49" i="11"/>
  <c r="N49" i="11"/>
  <c r="T49" i="11"/>
  <c r="Z49" i="11"/>
  <c r="Z47" i="11" s="1"/>
  <c r="H51" i="11"/>
  <c r="N51" i="11"/>
  <c r="T51" i="11"/>
  <c r="Z51" i="11"/>
  <c r="G54" i="11"/>
  <c r="M54" i="11"/>
  <c r="M52" i="11" s="1"/>
  <c r="S54" i="11"/>
  <c r="S52" i="11" s="1"/>
  <c r="Y54" i="11"/>
  <c r="G56" i="11"/>
  <c r="M56" i="11"/>
  <c r="S56" i="11"/>
  <c r="Y56" i="11"/>
  <c r="F59" i="11"/>
  <c r="F57" i="11" s="1"/>
  <c r="L59" i="11"/>
  <c r="R59" i="11"/>
  <c r="X59" i="11"/>
  <c r="F61" i="11"/>
  <c r="L61" i="11"/>
  <c r="R61" i="11"/>
  <c r="X61" i="11"/>
  <c r="E64" i="11"/>
  <c r="K64" i="11"/>
  <c r="Q64" i="11"/>
  <c r="W64" i="11"/>
  <c r="W62" i="11" s="1"/>
  <c r="E66" i="11"/>
  <c r="K66" i="11"/>
  <c r="Q66" i="11"/>
  <c r="W66" i="11"/>
  <c r="I69" i="11"/>
  <c r="Q69" i="11"/>
  <c r="Q67" i="11" s="1"/>
  <c r="AA69" i="11"/>
  <c r="AA67" i="11" s="1"/>
  <c r="O71" i="11"/>
  <c r="AA71" i="11"/>
  <c r="P74" i="11"/>
  <c r="P72" i="11" s="1"/>
  <c r="X634" i="11"/>
  <c r="G168" i="10"/>
  <c r="G166" i="10" s="1"/>
  <c r="M168" i="10"/>
  <c r="M166" i="10" s="1"/>
  <c r="S168" i="10"/>
  <c r="S166" i="10" s="1"/>
  <c r="Y168" i="10"/>
  <c r="Y166" i="10" s="1"/>
  <c r="F173" i="10"/>
  <c r="F171" i="10" s="1"/>
  <c r="L173" i="10"/>
  <c r="L171" i="10" s="1"/>
  <c r="R173" i="10"/>
  <c r="R171" i="10" s="1"/>
  <c r="X173" i="10"/>
  <c r="X171" i="10" s="1"/>
  <c r="E178" i="10"/>
  <c r="E176" i="10" s="1"/>
  <c r="K178" i="10"/>
  <c r="K176" i="10" s="1"/>
  <c r="Q178" i="10"/>
  <c r="Q176" i="10" s="1"/>
  <c r="W178" i="10"/>
  <c r="W176" i="10" s="1"/>
  <c r="D183" i="10"/>
  <c r="D181" i="10" s="1"/>
  <c r="J183" i="10"/>
  <c r="J181" i="10" s="1"/>
  <c r="P183" i="10"/>
  <c r="P181" i="10" s="1"/>
  <c r="V183" i="10"/>
  <c r="V181" i="10" s="1"/>
  <c r="I188" i="10"/>
  <c r="I186" i="10" s="1"/>
  <c r="O188" i="10"/>
  <c r="O186" i="10" s="1"/>
  <c r="U188" i="10"/>
  <c r="U186" i="10" s="1"/>
  <c r="AA188" i="10"/>
  <c r="AA186" i="10" s="1"/>
  <c r="H193" i="10"/>
  <c r="H191" i="10" s="1"/>
  <c r="N193" i="10"/>
  <c r="N191" i="10" s="1"/>
  <c r="T193" i="10"/>
  <c r="T191" i="10" s="1"/>
  <c r="Z193" i="10"/>
  <c r="Z191" i="10" s="1"/>
  <c r="G198" i="10"/>
  <c r="G196" i="10" s="1"/>
  <c r="M198" i="10"/>
  <c r="M196" i="10" s="1"/>
  <c r="S198" i="10"/>
  <c r="S196" i="10" s="1"/>
  <c r="Y198" i="10"/>
  <c r="Y196" i="10" s="1"/>
  <c r="F203" i="10"/>
  <c r="F201" i="10" s="1"/>
  <c r="L203" i="10"/>
  <c r="L201" i="10" s="1"/>
  <c r="R203" i="10"/>
  <c r="R201" i="10" s="1"/>
  <c r="X203" i="10"/>
  <c r="X201" i="10" s="1"/>
  <c r="E208" i="10"/>
  <c r="E206" i="10" s="1"/>
  <c r="K208" i="10"/>
  <c r="K206" i="10" s="1"/>
  <c r="Q208" i="10"/>
  <c r="Q206" i="10" s="1"/>
  <c r="W208" i="10"/>
  <c r="W206" i="10" s="1"/>
  <c r="D213" i="10"/>
  <c r="D211" i="10" s="1"/>
  <c r="J213" i="10"/>
  <c r="J211" i="10" s="1"/>
  <c r="P213" i="10"/>
  <c r="P211" i="10" s="1"/>
  <c r="V213" i="10"/>
  <c r="V211" i="10" s="1"/>
  <c r="I218" i="10"/>
  <c r="I216" i="10" s="1"/>
  <c r="O218" i="10"/>
  <c r="O216" i="10" s="1"/>
  <c r="U218" i="10"/>
  <c r="U216" i="10" s="1"/>
  <c r="AA218" i="10"/>
  <c r="AA216" i="10" s="1"/>
  <c r="H223" i="10"/>
  <c r="H221" i="10" s="1"/>
  <c r="N223" i="10"/>
  <c r="N221" i="10" s="1"/>
  <c r="T223" i="10"/>
  <c r="T221" i="10" s="1"/>
  <c r="Z223" i="10"/>
  <c r="Z221" i="10" s="1"/>
  <c r="G228" i="10"/>
  <c r="G226" i="10" s="1"/>
  <c r="M228" i="10"/>
  <c r="M226" i="10" s="1"/>
  <c r="S228" i="10"/>
  <c r="S226" i="10" s="1"/>
  <c r="Y228" i="10"/>
  <c r="Y226" i="10" s="1"/>
  <c r="F233" i="10"/>
  <c r="F231" i="10" s="1"/>
  <c r="L233" i="10"/>
  <c r="L231" i="10" s="1"/>
  <c r="R233" i="10"/>
  <c r="R231" i="10" s="1"/>
  <c r="X233" i="10"/>
  <c r="X231" i="10" s="1"/>
  <c r="E238" i="10"/>
  <c r="E236" i="10" s="1"/>
  <c r="K238" i="10"/>
  <c r="K236" i="10" s="1"/>
  <c r="Q238" i="10"/>
  <c r="Q236" i="10" s="1"/>
  <c r="W238" i="10"/>
  <c r="W236" i="10" s="1"/>
  <c r="D243" i="10"/>
  <c r="D241" i="10" s="1"/>
  <c r="J243" i="10"/>
  <c r="J241" i="10" s="1"/>
  <c r="P243" i="10"/>
  <c r="P241" i="10" s="1"/>
  <c r="V243" i="10"/>
  <c r="V241" i="10" s="1"/>
  <c r="I248" i="10"/>
  <c r="I246" i="10" s="1"/>
  <c r="O248" i="10"/>
  <c r="O246" i="10" s="1"/>
  <c r="U248" i="10"/>
  <c r="U246" i="10" s="1"/>
  <c r="AA248" i="10"/>
  <c r="AA246" i="10" s="1"/>
  <c r="H253" i="10"/>
  <c r="H251" i="10" s="1"/>
  <c r="N253" i="10"/>
  <c r="N251" i="10" s="1"/>
  <c r="T253" i="10"/>
  <c r="T251" i="10" s="1"/>
  <c r="Z253" i="10"/>
  <c r="Z251" i="10" s="1"/>
  <c r="G258" i="10"/>
  <c r="G256" i="10" s="1"/>
  <c r="M258" i="10"/>
  <c r="M256" i="10" s="1"/>
  <c r="S258" i="10"/>
  <c r="S256" i="10" s="1"/>
  <c r="Y258" i="10"/>
  <c r="Y256" i="10" s="1"/>
  <c r="F263" i="10"/>
  <c r="F261" i="10" s="1"/>
  <c r="L263" i="10"/>
  <c r="L261" i="10" s="1"/>
  <c r="R263" i="10"/>
  <c r="R261" i="10" s="1"/>
  <c r="X263" i="10"/>
  <c r="X261" i="10" s="1"/>
  <c r="E268" i="10"/>
  <c r="E266" i="10" s="1"/>
  <c r="K268" i="10"/>
  <c r="K266" i="10" s="1"/>
  <c r="Q268" i="10"/>
  <c r="Q266" i="10" s="1"/>
  <c r="W268" i="10"/>
  <c r="W266" i="10" s="1"/>
  <c r="D273" i="10"/>
  <c r="D271" i="10" s="1"/>
  <c r="J273" i="10"/>
  <c r="J271" i="10" s="1"/>
  <c r="P273" i="10"/>
  <c r="P271" i="10" s="1"/>
  <c r="V273" i="10"/>
  <c r="V271" i="10" s="1"/>
  <c r="I278" i="10"/>
  <c r="I276" i="10" s="1"/>
  <c r="O278" i="10"/>
  <c r="O276" i="10" s="1"/>
  <c r="U278" i="10"/>
  <c r="U276" i="10" s="1"/>
  <c r="AA278" i="10"/>
  <c r="AA276" i="10" s="1"/>
  <c r="H283" i="10"/>
  <c r="H281" i="10" s="1"/>
  <c r="N283" i="10"/>
  <c r="N281" i="10" s="1"/>
  <c r="T283" i="10"/>
  <c r="T281" i="10" s="1"/>
  <c r="Z283" i="10"/>
  <c r="Z281" i="10" s="1"/>
  <c r="G288" i="10"/>
  <c r="G286" i="10" s="1"/>
  <c r="M288" i="10"/>
  <c r="M286" i="10" s="1"/>
  <c r="S288" i="10"/>
  <c r="S286" i="10" s="1"/>
  <c r="Y288" i="10"/>
  <c r="Y286" i="10" s="1"/>
  <c r="F293" i="10"/>
  <c r="F291" i="10" s="1"/>
  <c r="L293" i="10"/>
  <c r="L291" i="10" s="1"/>
  <c r="R293" i="10"/>
  <c r="R291" i="10" s="1"/>
  <c r="X293" i="10"/>
  <c r="X291" i="10" s="1"/>
  <c r="E298" i="10"/>
  <c r="E296" i="10" s="1"/>
  <c r="K298" i="10"/>
  <c r="K296" i="10" s="1"/>
  <c r="Q298" i="10"/>
  <c r="Q296" i="10" s="1"/>
  <c r="W298" i="10"/>
  <c r="W296" i="10" s="1"/>
  <c r="D303" i="10"/>
  <c r="D301" i="10" s="1"/>
  <c r="J303" i="10"/>
  <c r="J301" i="10" s="1"/>
  <c r="P303" i="10"/>
  <c r="P301" i="10" s="1"/>
  <c r="V303" i="10"/>
  <c r="V301" i="10" s="1"/>
  <c r="I308" i="10"/>
  <c r="I306" i="10" s="1"/>
  <c r="O308" i="10"/>
  <c r="O306" i="10" s="1"/>
  <c r="U308" i="10"/>
  <c r="U306" i="10" s="1"/>
  <c r="AA308" i="10"/>
  <c r="AA306" i="10" s="1"/>
  <c r="H313" i="10"/>
  <c r="H311" i="10" s="1"/>
  <c r="N313" i="10"/>
  <c r="N311" i="10" s="1"/>
  <c r="T313" i="10"/>
  <c r="T311" i="10" s="1"/>
  <c r="Z313" i="10"/>
  <c r="Z311" i="10" s="1"/>
  <c r="G318" i="10"/>
  <c r="G316" i="10" s="1"/>
  <c r="M318" i="10"/>
  <c r="M316" i="10" s="1"/>
  <c r="S318" i="10"/>
  <c r="S316" i="10" s="1"/>
  <c r="Y318" i="10"/>
  <c r="Y316" i="10" s="1"/>
  <c r="F327" i="10"/>
  <c r="F325" i="10" s="1"/>
  <c r="L327" i="10"/>
  <c r="L325" i="10" s="1"/>
  <c r="R327" i="10"/>
  <c r="R325" i="10" s="1"/>
  <c r="X327" i="10"/>
  <c r="X325" i="10" s="1"/>
  <c r="E332" i="10"/>
  <c r="E330" i="10" s="1"/>
  <c r="K332" i="10"/>
  <c r="K330" i="10" s="1"/>
  <c r="Q332" i="10"/>
  <c r="Q330" i="10" s="1"/>
  <c r="W332" i="10"/>
  <c r="W330" i="10" s="1"/>
  <c r="D337" i="10"/>
  <c r="D335" i="10" s="1"/>
  <c r="J337" i="10"/>
  <c r="J335" i="10" s="1"/>
  <c r="P337" i="10"/>
  <c r="P335" i="10" s="1"/>
  <c r="V337" i="10"/>
  <c r="V335" i="10" s="1"/>
  <c r="I342" i="10"/>
  <c r="I340" i="10" s="1"/>
  <c r="O342" i="10"/>
  <c r="O340" i="10" s="1"/>
  <c r="U342" i="10"/>
  <c r="U340" i="10" s="1"/>
  <c r="AA342" i="10"/>
  <c r="AA340" i="10" s="1"/>
  <c r="H347" i="10"/>
  <c r="H345" i="10" s="1"/>
  <c r="N347" i="10"/>
  <c r="N345" i="10" s="1"/>
  <c r="T347" i="10"/>
  <c r="T345" i="10" s="1"/>
  <c r="Z347" i="10"/>
  <c r="Z345" i="10" s="1"/>
  <c r="G352" i="10"/>
  <c r="G350" i="10" s="1"/>
  <c r="M352" i="10"/>
  <c r="M350" i="10" s="1"/>
  <c r="S352" i="10"/>
  <c r="S350" i="10" s="1"/>
  <c r="Y352" i="10"/>
  <c r="Y350" i="10" s="1"/>
  <c r="F357" i="10"/>
  <c r="F355" i="10" s="1"/>
  <c r="L357" i="10"/>
  <c r="L355" i="10" s="1"/>
  <c r="R357" i="10"/>
  <c r="R355" i="10" s="1"/>
  <c r="X357" i="10"/>
  <c r="X355" i="10" s="1"/>
  <c r="E362" i="10"/>
  <c r="E360" i="10" s="1"/>
  <c r="K362" i="10"/>
  <c r="K360" i="10" s="1"/>
  <c r="Q362" i="10"/>
  <c r="Q360" i="10" s="1"/>
  <c r="W362" i="10"/>
  <c r="W360" i="10" s="1"/>
  <c r="D367" i="10"/>
  <c r="D365" i="10" s="1"/>
  <c r="J367" i="10"/>
  <c r="J365" i="10" s="1"/>
  <c r="P367" i="10"/>
  <c r="P365" i="10" s="1"/>
  <c r="V367" i="10"/>
  <c r="V365" i="10" s="1"/>
  <c r="I372" i="10"/>
  <c r="I370" i="10" s="1"/>
  <c r="O372" i="10"/>
  <c r="O370" i="10" s="1"/>
  <c r="U372" i="10"/>
  <c r="U370" i="10" s="1"/>
  <c r="AA372" i="10"/>
  <c r="AA370" i="10" s="1"/>
  <c r="H377" i="10"/>
  <c r="H375" i="10" s="1"/>
  <c r="N377" i="10"/>
  <c r="N375" i="10" s="1"/>
  <c r="T377" i="10"/>
  <c r="T375" i="10" s="1"/>
  <c r="Z377" i="10"/>
  <c r="Z375" i="10" s="1"/>
  <c r="G382" i="10"/>
  <c r="G380" i="10" s="1"/>
  <c r="M382" i="10"/>
  <c r="M380" i="10" s="1"/>
  <c r="S382" i="10"/>
  <c r="S380" i="10" s="1"/>
  <c r="Y382" i="10"/>
  <c r="Y380" i="10" s="1"/>
  <c r="F387" i="10"/>
  <c r="F385" i="10" s="1"/>
  <c r="L387" i="10"/>
  <c r="L385" i="10" s="1"/>
  <c r="R387" i="10"/>
  <c r="R385" i="10" s="1"/>
  <c r="X387" i="10"/>
  <c r="X385" i="10" s="1"/>
  <c r="E392" i="10"/>
  <c r="E390" i="10" s="1"/>
  <c r="K392" i="10"/>
  <c r="K390" i="10" s="1"/>
  <c r="Q392" i="10"/>
  <c r="Q390" i="10" s="1"/>
  <c r="W392" i="10"/>
  <c r="W390" i="10" s="1"/>
  <c r="D397" i="10"/>
  <c r="D395" i="10" s="1"/>
  <c r="J397" i="10"/>
  <c r="J395" i="10" s="1"/>
  <c r="P397" i="10"/>
  <c r="P395" i="10" s="1"/>
  <c r="V397" i="10"/>
  <c r="V395" i="10" s="1"/>
  <c r="I402" i="10"/>
  <c r="I400" i="10" s="1"/>
  <c r="O402" i="10"/>
  <c r="O400" i="10" s="1"/>
  <c r="U402" i="10"/>
  <c r="U400" i="10" s="1"/>
  <c r="AA402" i="10"/>
  <c r="AA400" i="10" s="1"/>
  <c r="H407" i="10"/>
  <c r="H405" i="10" s="1"/>
  <c r="N407" i="10"/>
  <c r="N405" i="10" s="1"/>
  <c r="T407" i="10"/>
  <c r="T405" i="10" s="1"/>
  <c r="Z407" i="10"/>
  <c r="Z405" i="10" s="1"/>
  <c r="G412" i="10"/>
  <c r="G410" i="10" s="1"/>
  <c r="M412" i="10"/>
  <c r="M410" i="10" s="1"/>
  <c r="S412" i="10"/>
  <c r="S410" i="10" s="1"/>
  <c r="Y412" i="10"/>
  <c r="Y410" i="10" s="1"/>
  <c r="F417" i="10"/>
  <c r="F415" i="10" s="1"/>
  <c r="L417" i="10"/>
  <c r="L415" i="10" s="1"/>
  <c r="R417" i="10"/>
  <c r="R415" i="10" s="1"/>
  <c r="X417" i="10"/>
  <c r="X415" i="10" s="1"/>
  <c r="E422" i="10"/>
  <c r="E420" i="10" s="1"/>
  <c r="K422" i="10"/>
  <c r="K420" i="10" s="1"/>
  <c r="Q422" i="10"/>
  <c r="Q420" i="10" s="1"/>
  <c r="W422" i="10"/>
  <c r="W420" i="10" s="1"/>
  <c r="D427" i="10"/>
  <c r="D425" i="10" s="1"/>
  <c r="J427" i="10"/>
  <c r="J425" i="10" s="1"/>
  <c r="P427" i="10"/>
  <c r="P425" i="10" s="1"/>
  <c r="V427" i="10"/>
  <c r="V425" i="10" s="1"/>
  <c r="I432" i="10"/>
  <c r="I430" i="10" s="1"/>
  <c r="O432" i="10"/>
  <c r="O430" i="10" s="1"/>
  <c r="U432" i="10"/>
  <c r="U430" i="10" s="1"/>
  <c r="AA432" i="10"/>
  <c r="AA430" i="10" s="1"/>
  <c r="H437" i="10"/>
  <c r="H435" i="10" s="1"/>
  <c r="N437" i="10"/>
  <c r="N435" i="10" s="1"/>
  <c r="T437" i="10"/>
  <c r="T435" i="10" s="1"/>
  <c r="Z437" i="10"/>
  <c r="Z435" i="10" s="1"/>
  <c r="G442" i="10"/>
  <c r="G440" i="10" s="1"/>
  <c r="M442" i="10"/>
  <c r="M440" i="10" s="1"/>
  <c r="S442" i="10"/>
  <c r="S440" i="10" s="1"/>
  <c r="Y442" i="10"/>
  <c r="Y440" i="10" s="1"/>
  <c r="F447" i="10"/>
  <c r="F445" i="10" s="1"/>
  <c r="L447" i="10"/>
  <c r="L445" i="10" s="1"/>
  <c r="R447" i="10"/>
  <c r="R445" i="10" s="1"/>
  <c r="X447" i="10"/>
  <c r="X445" i="10" s="1"/>
  <c r="E452" i="10"/>
  <c r="E450" i="10" s="1"/>
  <c r="K452" i="10"/>
  <c r="K450" i="10" s="1"/>
  <c r="Q452" i="10"/>
  <c r="Q450" i="10" s="1"/>
  <c r="W452" i="10"/>
  <c r="W450" i="10" s="1"/>
  <c r="D457" i="10"/>
  <c r="D455" i="10" s="1"/>
  <c r="J457" i="10"/>
  <c r="J455" i="10" s="1"/>
  <c r="P457" i="10"/>
  <c r="P455" i="10" s="1"/>
  <c r="V457" i="10"/>
  <c r="V455" i="10" s="1"/>
  <c r="I462" i="10"/>
  <c r="I460" i="10" s="1"/>
  <c r="O462" i="10"/>
  <c r="O460" i="10" s="1"/>
  <c r="U462" i="10"/>
  <c r="U460" i="10" s="1"/>
  <c r="AA462" i="10"/>
  <c r="AA460" i="10" s="1"/>
  <c r="H467" i="10"/>
  <c r="H465" i="10" s="1"/>
  <c r="N467" i="10"/>
  <c r="N465" i="10" s="1"/>
  <c r="T467" i="10"/>
  <c r="T465" i="10" s="1"/>
  <c r="Z467" i="10"/>
  <c r="Z465" i="10" s="1"/>
  <c r="G472" i="10"/>
  <c r="G470" i="10" s="1"/>
  <c r="M472" i="10"/>
  <c r="M470" i="10" s="1"/>
  <c r="S472" i="10"/>
  <c r="S470" i="10" s="1"/>
  <c r="Y472" i="10"/>
  <c r="Y470" i="10" s="1"/>
  <c r="F477" i="10"/>
  <c r="F475" i="10" s="1"/>
  <c r="L477" i="10"/>
  <c r="L475" i="10" s="1"/>
  <c r="R477" i="10"/>
  <c r="R475" i="10" s="1"/>
  <c r="X477" i="10"/>
  <c r="X475" i="10" s="1"/>
  <c r="E486" i="10"/>
  <c r="E484" i="10" s="1"/>
  <c r="K486" i="10"/>
  <c r="K484" i="10" s="1"/>
  <c r="Q486" i="10"/>
  <c r="Q484" i="10" s="1"/>
  <c r="W486" i="10"/>
  <c r="W484" i="10" s="1"/>
  <c r="D491" i="10"/>
  <c r="D489" i="10" s="1"/>
  <c r="J491" i="10"/>
  <c r="J489" i="10" s="1"/>
  <c r="P491" i="10"/>
  <c r="P489" i="10" s="1"/>
  <c r="V491" i="10"/>
  <c r="V489" i="10" s="1"/>
  <c r="I496" i="10"/>
  <c r="I494" i="10" s="1"/>
  <c r="O496" i="10"/>
  <c r="O494" i="10" s="1"/>
  <c r="U496" i="10"/>
  <c r="U494" i="10" s="1"/>
  <c r="AA496" i="10"/>
  <c r="AA494" i="10" s="1"/>
  <c r="H501" i="10"/>
  <c r="H499" i="10" s="1"/>
  <c r="N501" i="10"/>
  <c r="N499" i="10" s="1"/>
  <c r="T501" i="10"/>
  <c r="T499" i="10" s="1"/>
  <c r="Z501" i="10"/>
  <c r="Z499" i="10" s="1"/>
  <c r="G506" i="10"/>
  <c r="G504" i="10" s="1"/>
  <c r="M506" i="10"/>
  <c r="M504" i="10" s="1"/>
  <c r="S506" i="10"/>
  <c r="S504" i="10" s="1"/>
  <c r="Y506" i="10"/>
  <c r="Y504" i="10" s="1"/>
  <c r="F511" i="10"/>
  <c r="F509" i="10" s="1"/>
  <c r="L511" i="10"/>
  <c r="L509" i="10" s="1"/>
  <c r="R511" i="10"/>
  <c r="R509" i="10" s="1"/>
  <c r="X511" i="10"/>
  <c r="X509" i="10" s="1"/>
  <c r="E516" i="10"/>
  <c r="E514" i="10" s="1"/>
  <c r="K516" i="10"/>
  <c r="K514" i="10" s="1"/>
  <c r="Q516" i="10"/>
  <c r="Q514" i="10" s="1"/>
  <c r="W516" i="10"/>
  <c r="W514" i="10" s="1"/>
  <c r="D521" i="10"/>
  <c r="D519" i="10" s="1"/>
  <c r="J521" i="10"/>
  <c r="J519" i="10" s="1"/>
  <c r="P521" i="10"/>
  <c r="P519" i="10" s="1"/>
  <c r="V521" i="10"/>
  <c r="V519" i="10" s="1"/>
  <c r="I526" i="10"/>
  <c r="I524" i="10" s="1"/>
  <c r="O526" i="10"/>
  <c r="O524" i="10" s="1"/>
  <c r="U526" i="10"/>
  <c r="U524" i="10" s="1"/>
  <c r="AA526" i="10"/>
  <c r="AA524" i="10" s="1"/>
  <c r="H531" i="10"/>
  <c r="H529" i="10" s="1"/>
  <c r="N531" i="10"/>
  <c r="N529" i="10" s="1"/>
  <c r="T531" i="10"/>
  <c r="T529" i="10" s="1"/>
  <c r="Z531" i="10"/>
  <c r="Z529" i="10" s="1"/>
  <c r="G536" i="10"/>
  <c r="G534" i="10" s="1"/>
  <c r="M536" i="10"/>
  <c r="M534" i="10" s="1"/>
  <c r="S536" i="10"/>
  <c r="S534" i="10" s="1"/>
  <c r="Y536" i="10"/>
  <c r="Y534" i="10" s="1"/>
  <c r="F541" i="10"/>
  <c r="F539" i="10" s="1"/>
  <c r="L541" i="10"/>
  <c r="L539" i="10" s="1"/>
  <c r="R541" i="10"/>
  <c r="R539" i="10" s="1"/>
  <c r="X541" i="10"/>
  <c r="X539" i="10" s="1"/>
  <c r="E546" i="10"/>
  <c r="E544" i="10" s="1"/>
  <c r="K546" i="10"/>
  <c r="K544" i="10" s="1"/>
  <c r="Q546" i="10"/>
  <c r="Q544" i="10" s="1"/>
  <c r="W546" i="10"/>
  <c r="W544" i="10" s="1"/>
  <c r="D551" i="10"/>
  <c r="D549" i="10" s="1"/>
  <c r="J551" i="10"/>
  <c r="J549" i="10" s="1"/>
  <c r="P551" i="10"/>
  <c r="P549" i="10" s="1"/>
  <c r="V551" i="10"/>
  <c r="V549" i="10" s="1"/>
  <c r="I556" i="10"/>
  <c r="I554" i="10" s="1"/>
  <c r="O556" i="10"/>
  <c r="O554" i="10" s="1"/>
  <c r="U556" i="10"/>
  <c r="U554" i="10" s="1"/>
  <c r="AA556" i="10"/>
  <c r="AA554" i="10" s="1"/>
  <c r="H561" i="10"/>
  <c r="H559" i="10" s="1"/>
  <c r="N561" i="10"/>
  <c r="N559" i="10" s="1"/>
  <c r="T561" i="10"/>
  <c r="T559" i="10" s="1"/>
  <c r="Z561" i="10"/>
  <c r="Z559" i="10" s="1"/>
  <c r="G566" i="10"/>
  <c r="G564" i="10" s="1"/>
  <c r="M566" i="10"/>
  <c r="M564" i="10" s="1"/>
  <c r="S566" i="10"/>
  <c r="S564" i="10" s="1"/>
  <c r="Y566" i="10"/>
  <c r="Y564" i="10" s="1"/>
  <c r="F571" i="10"/>
  <c r="F569" i="10" s="1"/>
  <c r="L571" i="10"/>
  <c r="L569" i="10" s="1"/>
  <c r="R571" i="10"/>
  <c r="R569" i="10" s="1"/>
  <c r="X571" i="10"/>
  <c r="X569" i="10" s="1"/>
  <c r="E576" i="10"/>
  <c r="E574" i="10" s="1"/>
  <c r="K576" i="10"/>
  <c r="K574" i="10" s="1"/>
  <c r="Q576" i="10"/>
  <c r="Q574" i="10" s="1"/>
  <c r="W576" i="10"/>
  <c r="W574" i="10" s="1"/>
  <c r="D581" i="10"/>
  <c r="D579" i="10" s="1"/>
  <c r="J581" i="10"/>
  <c r="J579" i="10" s="1"/>
  <c r="P581" i="10"/>
  <c r="P579" i="10" s="1"/>
  <c r="V581" i="10"/>
  <c r="V579" i="10" s="1"/>
  <c r="I586" i="10"/>
  <c r="I584" i="10" s="1"/>
  <c r="O586" i="10"/>
  <c r="O584" i="10" s="1"/>
  <c r="U586" i="10"/>
  <c r="U584" i="10" s="1"/>
  <c r="AA586" i="10"/>
  <c r="AA584" i="10" s="1"/>
  <c r="H591" i="10"/>
  <c r="H589" i="10" s="1"/>
  <c r="N591" i="10"/>
  <c r="N589" i="10" s="1"/>
  <c r="T591" i="10"/>
  <c r="T589" i="10" s="1"/>
  <c r="Z591" i="10"/>
  <c r="Z589" i="10" s="1"/>
  <c r="G596" i="10"/>
  <c r="G594" i="10" s="1"/>
  <c r="M596" i="10"/>
  <c r="M594" i="10" s="1"/>
  <c r="S596" i="10"/>
  <c r="S594" i="10" s="1"/>
  <c r="Y596" i="10"/>
  <c r="Y594" i="10" s="1"/>
  <c r="F601" i="10"/>
  <c r="F599" i="10" s="1"/>
  <c r="L601" i="10"/>
  <c r="L599" i="10" s="1"/>
  <c r="R601" i="10"/>
  <c r="R599" i="10" s="1"/>
  <c r="X601" i="10"/>
  <c r="X599" i="10" s="1"/>
  <c r="E606" i="10"/>
  <c r="E604" i="10" s="1"/>
  <c r="K606" i="10"/>
  <c r="K604" i="10" s="1"/>
  <c r="Q606" i="10"/>
  <c r="Q604" i="10" s="1"/>
  <c r="W606" i="10"/>
  <c r="W604" i="10" s="1"/>
  <c r="D611" i="10"/>
  <c r="D609" i="10" s="1"/>
  <c r="J611" i="10"/>
  <c r="J609" i="10" s="1"/>
  <c r="P611" i="10"/>
  <c r="P609" i="10" s="1"/>
  <c r="V611" i="10"/>
  <c r="V609" i="10" s="1"/>
  <c r="I616" i="10"/>
  <c r="I614" i="10" s="1"/>
  <c r="O616" i="10"/>
  <c r="O614" i="10" s="1"/>
  <c r="U616" i="10"/>
  <c r="U614" i="10" s="1"/>
  <c r="AA616" i="10"/>
  <c r="AA614" i="10" s="1"/>
  <c r="H621" i="10"/>
  <c r="H619" i="10" s="1"/>
  <c r="N621" i="10"/>
  <c r="N619" i="10" s="1"/>
  <c r="T621" i="10"/>
  <c r="T619" i="10" s="1"/>
  <c r="Z621" i="10"/>
  <c r="Z619" i="10" s="1"/>
  <c r="G626" i="10"/>
  <c r="G624" i="10" s="1"/>
  <c r="M626" i="10"/>
  <c r="M624" i="10" s="1"/>
  <c r="S626" i="10"/>
  <c r="S624" i="10" s="1"/>
  <c r="Y626" i="10"/>
  <c r="Y624" i="10" s="1"/>
  <c r="F631" i="10"/>
  <c r="F629" i="10" s="1"/>
  <c r="L631" i="10"/>
  <c r="L629" i="10" s="1"/>
  <c r="R631" i="10"/>
  <c r="R629" i="10" s="1"/>
  <c r="X631" i="10"/>
  <c r="X629" i="10" s="1"/>
  <c r="E636" i="10"/>
  <c r="E634" i="10" s="1"/>
  <c r="K636" i="10"/>
  <c r="K634" i="10" s="1"/>
  <c r="Q636" i="10"/>
  <c r="Q634" i="10" s="1"/>
  <c r="W636" i="10"/>
  <c r="W634" i="10" s="1"/>
  <c r="E9" i="11"/>
  <c r="E7" i="11" s="1"/>
  <c r="K9" i="11"/>
  <c r="Q9" i="11"/>
  <c r="W9" i="11"/>
  <c r="E11" i="11"/>
  <c r="K11" i="11"/>
  <c r="Q11" i="11"/>
  <c r="W11" i="11"/>
  <c r="D14" i="11"/>
  <c r="J14" i="11"/>
  <c r="P14" i="11"/>
  <c r="V14" i="11"/>
  <c r="D16" i="11"/>
  <c r="J16" i="11"/>
  <c r="P16" i="11"/>
  <c r="V16" i="11"/>
  <c r="I19" i="11"/>
  <c r="O19" i="11"/>
  <c r="O17" i="11" s="1"/>
  <c r="U19" i="11"/>
  <c r="U17" i="11" s="1"/>
  <c r="AA19" i="11"/>
  <c r="I21" i="11"/>
  <c r="O21" i="11"/>
  <c r="U21" i="11"/>
  <c r="AA21" i="11"/>
  <c r="H24" i="11"/>
  <c r="H22" i="11" s="1"/>
  <c r="N24" i="11"/>
  <c r="T24" i="11"/>
  <c r="Z24" i="11"/>
  <c r="H26" i="11"/>
  <c r="N26" i="11"/>
  <c r="T26" i="11"/>
  <c r="Z26" i="11"/>
  <c r="G29" i="11"/>
  <c r="M29" i="11"/>
  <c r="S29" i="11"/>
  <c r="Y29" i="11"/>
  <c r="Y27" i="11" s="1"/>
  <c r="G31" i="11"/>
  <c r="M31" i="11"/>
  <c r="S31" i="11"/>
  <c r="Y31" i="11"/>
  <c r="F34" i="11"/>
  <c r="L34" i="11"/>
  <c r="L32" i="11" s="1"/>
  <c r="R34" i="11"/>
  <c r="R32" i="11" s="1"/>
  <c r="X34" i="11"/>
  <c r="F36" i="11"/>
  <c r="L36" i="11"/>
  <c r="R36" i="11"/>
  <c r="X36" i="11"/>
  <c r="E39" i="11"/>
  <c r="E37" i="11" s="1"/>
  <c r="K39" i="11"/>
  <c r="Q39" i="11"/>
  <c r="W39" i="11"/>
  <c r="E41" i="11"/>
  <c r="K41" i="11"/>
  <c r="Q41" i="11"/>
  <c r="W41" i="11"/>
  <c r="D44" i="11"/>
  <c r="J44" i="11"/>
  <c r="P44" i="11"/>
  <c r="V44" i="11"/>
  <c r="V42" i="11" s="1"/>
  <c r="D46" i="11"/>
  <c r="J46" i="11"/>
  <c r="P46" i="11"/>
  <c r="V46" i="11"/>
  <c r="I49" i="11"/>
  <c r="O49" i="11"/>
  <c r="O47" i="11" s="1"/>
  <c r="U49" i="11"/>
  <c r="U47" i="11" s="1"/>
  <c r="AA49" i="11"/>
  <c r="I51" i="11"/>
  <c r="O51" i="11"/>
  <c r="U51" i="11"/>
  <c r="AA51" i="11"/>
  <c r="H54" i="11"/>
  <c r="H52" i="11" s="1"/>
  <c r="N54" i="11"/>
  <c r="T54" i="11"/>
  <c r="Z54" i="11"/>
  <c r="H56" i="11"/>
  <c r="N56" i="11"/>
  <c r="T56" i="11"/>
  <c r="Z56" i="11"/>
  <c r="G59" i="11"/>
  <c r="M59" i="11"/>
  <c r="S59" i="11"/>
  <c r="Y59" i="11"/>
  <c r="Y57" i="11" s="1"/>
  <c r="G61" i="11"/>
  <c r="M61" i="11"/>
  <c r="S61" i="11"/>
  <c r="Y61" i="11"/>
  <c r="F64" i="11"/>
  <c r="L64" i="11"/>
  <c r="L62" i="11" s="1"/>
  <c r="R64" i="11"/>
  <c r="R62" i="11" s="1"/>
  <c r="X64" i="11"/>
  <c r="F66" i="11"/>
  <c r="L66" i="11"/>
  <c r="R66" i="11"/>
  <c r="X66" i="11"/>
  <c r="J69" i="11"/>
  <c r="J67" i="11" s="1"/>
  <c r="R69" i="11"/>
  <c r="E71" i="11"/>
  <c r="Q71" i="11"/>
  <c r="V74" i="11"/>
  <c r="V72" i="11" s="1"/>
  <c r="H168" i="10"/>
  <c r="H166" i="10" s="1"/>
  <c r="N168" i="10"/>
  <c r="N166" i="10" s="1"/>
  <c r="T168" i="10"/>
  <c r="T166" i="10" s="1"/>
  <c r="Z168" i="10"/>
  <c r="Z166" i="10" s="1"/>
  <c r="G173" i="10"/>
  <c r="G171" i="10" s="1"/>
  <c r="M173" i="10"/>
  <c r="M171" i="10" s="1"/>
  <c r="S173" i="10"/>
  <c r="S171" i="10" s="1"/>
  <c r="Y173" i="10"/>
  <c r="Y171" i="10" s="1"/>
  <c r="F178" i="10"/>
  <c r="F176" i="10" s="1"/>
  <c r="L178" i="10"/>
  <c r="L176" i="10" s="1"/>
  <c r="R178" i="10"/>
  <c r="R176" i="10" s="1"/>
  <c r="X178" i="10"/>
  <c r="X176" i="10" s="1"/>
  <c r="E183" i="10"/>
  <c r="E181" i="10" s="1"/>
  <c r="K183" i="10"/>
  <c r="K181" i="10" s="1"/>
  <c r="Q183" i="10"/>
  <c r="Q181" i="10" s="1"/>
  <c r="W183" i="10"/>
  <c r="W181" i="10" s="1"/>
  <c r="D188" i="10"/>
  <c r="D186" i="10" s="1"/>
  <c r="J188" i="10"/>
  <c r="J186" i="10" s="1"/>
  <c r="P188" i="10"/>
  <c r="P186" i="10" s="1"/>
  <c r="V188" i="10"/>
  <c r="V186" i="10" s="1"/>
  <c r="I193" i="10"/>
  <c r="I191" i="10" s="1"/>
  <c r="O193" i="10"/>
  <c r="O191" i="10" s="1"/>
  <c r="U193" i="10"/>
  <c r="U191" i="10" s="1"/>
  <c r="AA193" i="10"/>
  <c r="AA191" i="10" s="1"/>
  <c r="H198" i="10"/>
  <c r="H196" i="10" s="1"/>
  <c r="N198" i="10"/>
  <c r="N196" i="10" s="1"/>
  <c r="T198" i="10"/>
  <c r="T196" i="10" s="1"/>
  <c r="Z198" i="10"/>
  <c r="Z196" i="10" s="1"/>
  <c r="G203" i="10"/>
  <c r="G201" i="10" s="1"/>
  <c r="M203" i="10"/>
  <c r="M201" i="10" s="1"/>
  <c r="S203" i="10"/>
  <c r="S201" i="10" s="1"/>
  <c r="Y203" i="10"/>
  <c r="Y201" i="10" s="1"/>
  <c r="F208" i="10"/>
  <c r="F206" i="10" s="1"/>
  <c r="L208" i="10"/>
  <c r="L206" i="10" s="1"/>
  <c r="R208" i="10"/>
  <c r="R206" i="10" s="1"/>
  <c r="X208" i="10"/>
  <c r="X206" i="10" s="1"/>
  <c r="E213" i="10"/>
  <c r="E211" i="10" s="1"/>
  <c r="K213" i="10"/>
  <c r="K211" i="10" s="1"/>
  <c r="Q213" i="10"/>
  <c r="Q211" i="10" s="1"/>
  <c r="W213" i="10"/>
  <c r="W211" i="10" s="1"/>
  <c r="D218" i="10"/>
  <c r="D216" i="10" s="1"/>
  <c r="J218" i="10"/>
  <c r="J216" i="10" s="1"/>
  <c r="P218" i="10"/>
  <c r="P216" i="10" s="1"/>
  <c r="V218" i="10"/>
  <c r="V216" i="10" s="1"/>
  <c r="I223" i="10"/>
  <c r="I221" i="10" s="1"/>
  <c r="O223" i="10"/>
  <c r="O221" i="10" s="1"/>
  <c r="U223" i="10"/>
  <c r="U221" i="10" s="1"/>
  <c r="AA223" i="10"/>
  <c r="AA221" i="10" s="1"/>
  <c r="H228" i="10"/>
  <c r="H226" i="10" s="1"/>
  <c r="N228" i="10"/>
  <c r="N226" i="10" s="1"/>
  <c r="T228" i="10"/>
  <c r="T226" i="10" s="1"/>
  <c r="Z228" i="10"/>
  <c r="Z226" i="10" s="1"/>
  <c r="G233" i="10"/>
  <c r="G231" i="10" s="1"/>
  <c r="M233" i="10"/>
  <c r="M231" i="10" s="1"/>
  <c r="S233" i="10"/>
  <c r="S231" i="10" s="1"/>
  <c r="Y233" i="10"/>
  <c r="Y231" i="10" s="1"/>
  <c r="F238" i="10"/>
  <c r="F236" i="10" s="1"/>
  <c r="L238" i="10"/>
  <c r="L236" i="10" s="1"/>
  <c r="R238" i="10"/>
  <c r="R236" i="10" s="1"/>
  <c r="X238" i="10"/>
  <c r="X236" i="10" s="1"/>
  <c r="E243" i="10"/>
  <c r="E241" i="10" s="1"/>
  <c r="K243" i="10"/>
  <c r="K241" i="10" s="1"/>
  <c r="Q243" i="10"/>
  <c r="Q241" i="10" s="1"/>
  <c r="W243" i="10"/>
  <c r="W241" i="10" s="1"/>
  <c r="D248" i="10"/>
  <c r="D246" i="10" s="1"/>
  <c r="J248" i="10"/>
  <c r="J246" i="10" s="1"/>
  <c r="P248" i="10"/>
  <c r="P246" i="10" s="1"/>
  <c r="V248" i="10"/>
  <c r="V246" i="10" s="1"/>
  <c r="I253" i="10"/>
  <c r="I251" i="10" s="1"/>
  <c r="O253" i="10"/>
  <c r="O251" i="10" s="1"/>
  <c r="U253" i="10"/>
  <c r="U251" i="10" s="1"/>
  <c r="AA253" i="10"/>
  <c r="AA251" i="10" s="1"/>
  <c r="H258" i="10"/>
  <c r="H256" i="10" s="1"/>
  <c r="N258" i="10"/>
  <c r="N256" i="10" s="1"/>
  <c r="T258" i="10"/>
  <c r="T256" i="10" s="1"/>
  <c r="Z258" i="10"/>
  <c r="Z256" i="10" s="1"/>
  <c r="G263" i="10"/>
  <c r="G261" i="10" s="1"/>
  <c r="M263" i="10"/>
  <c r="M261" i="10" s="1"/>
  <c r="S263" i="10"/>
  <c r="S261" i="10" s="1"/>
  <c r="Y263" i="10"/>
  <c r="Y261" i="10" s="1"/>
  <c r="F268" i="10"/>
  <c r="F266" i="10" s="1"/>
  <c r="L268" i="10"/>
  <c r="L266" i="10" s="1"/>
  <c r="R268" i="10"/>
  <c r="R266" i="10" s="1"/>
  <c r="X268" i="10"/>
  <c r="X266" i="10" s="1"/>
  <c r="E273" i="10"/>
  <c r="E271" i="10" s="1"/>
  <c r="K273" i="10"/>
  <c r="K271" i="10" s="1"/>
  <c r="Q273" i="10"/>
  <c r="Q271" i="10" s="1"/>
  <c r="W273" i="10"/>
  <c r="W271" i="10" s="1"/>
  <c r="D278" i="10"/>
  <c r="D276" i="10" s="1"/>
  <c r="J278" i="10"/>
  <c r="J276" i="10" s="1"/>
  <c r="P278" i="10"/>
  <c r="P276" i="10" s="1"/>
  <c r="V278" i="10"/>
  <c r="V276" i="10" s="1"/>
  <c r="I283" i="10"/>
  <c r="I281" i="10" s="1"/>
  <c r="O283" i="10"/>
  <c r="O281" i="10" s="1"/>
  <c r="U283" i="10"/>
  <c r="U281" i="10" s="1"/>
  <c r="AA283" i="10"/>
  <c r="AA281" i="10" s="1"/>
  <c r="H288" i="10"/>
  <c r="H286" i="10" s="1"/>
  <c r="N288" i="10"/>
  <c r="N286" i="10" s="1"/>
  <c r="T288" i="10"/>
  <c r="T286" i="10" s="1"/>
  <c r="Z288" i="10"/>
  <c r="Z286" i="10" s="1"/>
  <c r="G293" i="10"/>
  <c r="G291" i="10" s="1"/>
  <c r="M293" i="10"/>
  <c r="M291" i="10" s="1"/>
  <c r="S293" i="10"/>
  <c r="S291" i="10" s="1"/>
  <c r="Y293" i="10"/>
  <c r="Y291" i="10" s="1"/>
  <c r="F298" i="10"/>
  <c r="F296" i="10" s="1"/>
  <c r="L298" i="10"/>
  <c r="L296" i="10" s="1"/>
  <c r="R298" i="10"/>
  <c r="R296" i="10" s="1"/>
  <c r="X298" i="10"/>
  <c r="X296" i="10" s="1"/>
  <c r="E303" i="10"/>
  <c r="E301" i="10" s="1"/>
  <c r="K303" i="10"/>
  <c r="K301" i="10" s="1"/>
  <c r="Q303" i="10"/>
  <c r="Q301" i="10" s="1"/>
  <c r="W303" i="10"/>
  <c r="W301" i="10" s="1"/>
  <c r="D308" i="10"/>
  <c r="D306" i="10" s="1"/>
  <c r="J308" i="10"/>
  <c r="J306" i="10" s="1"/>
  <c r="P308" i="10"/>
  <c r="P306" i="10" s="1"/>
  <c r="V308" i="10"/>
  <c r="V306" i="10" s="1"/>
  <c r="I313" i="10"/>
  <c r="I311" i="10" s="1"/>
  <c r="O313" i="10"/>
  <c r="O311" i="10" s="1"/>
  <c r="U313" i="10"/>
  <c r="U311" i="10" s="1"/>
  <c r="AA313" i="10"/>
  <c r="AA311" i="10" s="1"/>
  <c r="H318" i="10"/>
  <c r="H316" i="10" s="1"/>
  <c r="N318" i="10"/>
  <c r="N316" i="10" s="1"/>
  <c r="T318" i="10"/>
  <c r="T316" i="10" s="1"/>
  <c r="Z318" i="10"/>
  <c r="Z316" i="10" s="1"/>
  <c r="G327" i="10"/>
  <c r="G325" i="10" s="1"/>
  <c r="M327" i="10"/>
  <c r="M325" i="10" s="1"/>
  <c r="S327" i="10"/>
  <c r="S325" i="10" s="1"/>
  <c r="Y327" i="10"/>
  <c r="Y325" i="10" s="1"/>
  <c r="F332" i="10"/>
  <c r="F330" i="10" s="1"/>
  <c r="L332" i="10"/>
  <c r="L330" i="10" s="1"/>
  <c r="R332" i="10"/>
  <c r="R330" i="10" s="1"/>
  <c r="X332" i="10"/>
  <c r="X330" i="10" s="1"/>
  <c r="E337" i="10"/>
  <c r="E335" i="10" s="1"/>
  <c r="K337" i="10"/>
  <c r="K335" i="10" s="1"/>
  <c r="Q337" i="10"/>
  <c r="Q335" i="10" s="1"/>
  <c r="W337" i="10"/>
  <c r="W335" i="10" s="1"/>
  <c r="D342" i="10"/>
  <c r="D340" i="10" s="1"/>
  <c r="J342" i="10"/>
  <c r="J340" i="10" s="1"/>
  <c r="P342" i="10"/>
  <c r="P340" i="10" s="1"/>
  <c r="V342" i="10"/>
  <c r="V340" i="10" s="1"/>
  <c r="I347" i="10"/>
  <c r="I345" i="10" s="1"/>
  <c r="O347" i="10"/>
  <c r="O345" i="10" s="1"/>
  <c r="U347" i="10"/>
  <c r="U345" i="10" s="1"/>
  <c r="AA347" i="10"/>
  <c r="AA345" i="10" s="1"/>
  <c r="H352" i="10"/>
  <c r="H350" i="10" s="1"/>
  <c r="N352" i="10"/>
  <c r="N350" i="10" s="1"/>
  <c r="T352" i="10"/>
  <c r="T350" i="10" s="1"/>
  <c r="Z352" i="10"/>
  <c r="Z350" i="10" s="1"/>
  <c r="G357" i="10"/>
  <c r="G355" i="10" s="1"/>
  <c r="M357" i="10"/>
  <c r="M355" i="10" s="1"/>
  <c r="S357" i="10"/>
  <c r="S355" i="10" s="1"/>
  <c r="Y357" i="10"/>
  <c r="Y355" i="10" s="1"/>
  <c r="F362" i="10"/>
  <c r="F360" i="10" s="1"/>
  <c r="L362" i="10"/>
  <c r="L360" i="10" s="1"/>
  <c r="R362" i="10"/>
  <c r="R360" i="10" s="1"/>
  <c r="X362" i="10"/>
  <c r="X360" i="10" s="1"/>
  <c r="E367" i="10"/>
  <c r="E365" i="10" s="1"/>
  <c r="K367" i="10"/>
  <c r="K365" i="10" s="1"/>
  <c r="Q367" i="10"/>
  <c r="Q365" i="10" s="1"/>
  <c r="W367" i="10"/>
  <c r="W365" i="10" s="1"/>
  <c r="D372" i="10"/>
  <c r="D370" i="10" s="1"/>
  <c r="J372" i="10"/>
  <c r="J370" i="10" s="1"/>
  <c r="P372" i="10"/>
  <c r="P370" i="10" s="1"/>
  <c r="V372" i="10"/>
  <c r="V370" i="10" s="1"/>
  <c r="I377" i="10"/>
  <c r="I375" i="10" s="1"/>
  <c r="O377" i="10"/>
  <c r="O375" i="10" s="1"/>
  <c r="U377" i="10"/>
  <c r="U375" i="10" s="1"/>
  <c r="AA377" i="10"/>
  <c r="AA375" i="10" s="1"/>
  <c r="H382" i="10"/>
  <c r="H380" i="10" s="1"/>
  <c r="N382" i="10"/>
  <c r="N380" i="10" s="1"/>
  <c r="T382" i="10"/>
  <c r="T380" i="10" s="1"/>
  <c r="Z382" i="10"/>
  <c r="Z380" i="10" s="1"/>
  <c r="G387" i="10"/>
  <c r="G385" i="10" s="1"/>
  <c r="M387" i="10"/>
  <c r="M385" i="10" s="1"/>
  <c r="S387" i="10"/>
  <c r="S385" i="10" s="1"/>
  <c r="Y387" i="10"/>
  <c r="Y385" i="10" s="1"/>
  <c r="F392" i="10"/>
  <c r="F390" i="10" s="1"/>
  <c r="L392" i="10"/>
  <c r="L390" i="10" s="1"/>
  <c r="R392" i="10"/>
  <c r="R390" i="10" s="1"/>
  <c r="X392" i="10"/>
  <c r="X390" i="10" s="1"/>
  <c r="E397" i="10"/>
  <c r="E395" i="10" s="1"/>
  <c r="K397" i="10"/>
  <c r="K395" i="10" s="1"/>
  <c r="Q397" i="10"/>
  <c r="Q395" i="10" s="1"/>
  <c r="W397" i="10"/>
  <c r="W395" i="10" s="1"/>
  <c r="D402" i="10"/>
  <c r="D400" i="10" s="1"/>
  <c r="J402" i="10"/>
  <c r="J400" i="10" s="1"/>
  <c r="P402" i="10"/>
  <c r="P400" i="10" s="1"/>
  <c r="V402" i="10"/>
  <c r="V400" i="10" s="1"/>
  <c r="I407" i="10"/>
  <c r="I405" i="10" s="1"/>
  <c r="O407" i="10"/>
  <c r="O405" i="10" s="1"/>
  <c r="U407" i="10"/>
  <c r="U405" i="10" s="1"/>
  <c r="AA407" i="10"/>
  <c r="AA405" i="10" s="1"/>
  <c r="H412" i="10"/>
  <c r="H410" i="10" s="1"/>
  <c r="N412" i="10"/>
  <c r="N410" i="10" s="1"/>
  <c r="T412" i="10"/>
  <c r="T410" i="10" s="1"/>
  <c r="Z412" i="10"/>
  <c r="Z410" i="10" s="1"/>
  <c r="G417" i="10"/>
  <c r="G415" i="10" s="1"/>
  <c r="M417" i="10"/>
  <c r="M415" i="10" s="1"/>
  <c r="S417" i="10"/>
  <c r="S415" i="10" s="1"/>
  <c r="Y417" i="10"/>
  <c r="Y415" i="10" s="1"/>
  <c r="F422" i="10"/>
  <c r="F420" i="10" s="1"/>
  <c r="L422" i="10"/>
  <c r="L420" i="10" s="1"/>
  <c r="R422" i="10"/>
  <c r="R420" i="10" s="1"/>
  <c r="X422" i="10"/>
  <c r="X420" i="10" s="1"/>
  <c r="E427" i="10"/>
  <c r="E425" i="10" s="1"/>
  <c r="K427" i="10"/>
  <c r="K425" i="10" s="1"/>
  <c r="Q427" i="10"/>
  <c r="Q425" i="10" s="1"/>
  <c r="W427" i="10"/>
  <c r="W425" i="10" s="1"/>
  <c r="D432" i="10"/>
  <c r="D430" i="10" s="1"/>
  <c r="J432" i="10"/>
  <c r="J430" i="10" s="1"/>
  <c r="P432" i="10"/>
  <c r="P430" i="10" s="1"/>
  <c r="V432" i="10"/>
  <c r="V430" i="10" s="1"/>
  <c r="I437" i="10"/>
  <c r="I435" i="10" s="1"/>
  <c r="O437" i="10"/>
  <c r="O435" i="10" s="1"/>
  <c r="U437" i="10"/>
  <c r="U435" i="10" s="1"/>
  <c r="AA437" i="10"/>
  <c r="AA435" i="10" s="1"/>
  <c r="H442" i="10"/>
  <c r="H440" i="10" s="1"/>
  <c r="N442" i="10"/>
  <c r="N440" i="10" s="1"/>
  <c r="T442" i="10"/>
  <c r="T440" i="10" s="1"/>
  <c r="Z442" i="10"/>
  <c r="Z440" i="10" s="1"/>
  <c r="G447" i="10"/>
  <c r="G445" i="10" s="1"/>
  <c r="M447" i="10"/>
  <c r="M445" i="10" s="1"/>
  <c r="S447" i="10"/>
  <c r="S445" i="10" s="1"/>
  <c r="Y447" i="10"/>
  <c r="Y445" i="10" s="1"/>
  <c r="F452" i="10"/>
  <c r="F450" i="10" s="1"/>
  <c r="L452" i="10"/>
  <c r="L450" i="10" s="1"/>
  <c r="R452" i="10"/>
  <c r="R450" i="10" s="1"/>
  <c r="X452" i="10"/>
  <c r="X450" i="10" s="1"/>
  <c r="E457" i="10"/>
  <c r="E455" i="10" s="1"/>
  <c r="K457" i="10"/>
  <c r="K455" i="10" s="1"/>
  <c r="Q457" i="10"/>
  <c r="Q455" i="10" s="1"/>
  <c r="W457" i="10"/>
  <c r="W455" i="10" s="1"/>
  <c r="D462" i="10"/>
  <c r="D460" i="10" s="1"/>
  <c r="J462" i="10"/>
  <c r="J460" i="10" s="1"/>
  <c r="P462" i="10"/>
  <c r="P460" i="10" s="1"/>
  <c r="V462" i="10"/>
  <c r="V460" i="10" s="1"/>
  <c r="I467" i="10"/>
  <c r="I465" i="10" s="1"/>
  <c r="O467" i="10"/>
  <c r="O465" i="10" s="1"/>
  <c r="U467" i="10"/>
  <c r="U465" i="10" s="1"/>
  <c r="AA467" i="10"/>
  <c r="AA465" i="10" s="1"/>
  <c r="H472" i="10"/>
  <c r="H470" i="10" s="1"/>
  <c r="N472" i="10"/>
  <c r="N470" i="10" s="1"/>
  <c r="T472" i="10"/>
  <c r="T470" i="10" s="1"/>
  <c r="Z472" i="10"/>
  <c r="Z470" i="10" s="1"/>
  <c r="G477" i="10"/>
  <c r="G475" i="10" s="1"/>
  <c r="M477" i="10"/>
  <c r="M475" i="10" s="1"/>
  <c r="S477" i="10"/>
  <c r="S475" i="10" s="1"/>
  <c r="Y477" i="10"/>
  <c r="Y475" i="10" s="1"/>
  <c r="F486" i="10"/>
  <c r="F484" i="10" s="1"/>
  <c r="L486" i="10"/>
  <c r="L484" i="10" s="1"/>
  <c r="R486" i="10"/>
  <c r="R484" i="10" s="1"/>
  <c r="X486" i="10"/>
  <c r="X484" i="10" s="1"/>
  <c r="E491" i="10"/>
  <c r="E489" i="10" s="1"/>
  <c r="K491" i="10"/>
  <c r="K489" i="10" s="1"/>
  <c r="Q491" i="10"/>
  <c r="Q489" i="10" s="1"/>
  <c r="W491" i="10"/>
  <c r="W489" i="10" s="1"/>
  <c r="D496" i="10"/>
  <c r="D494" i="10" s="1"/>
  <c r="J496" i="10"/>
  <c r="J494" i="10" s="1"/>
  <c r="P496" i="10"/>
  <c r="P494" i="10" s="1"/>
  <c r="V496" i="10"/>
  <c r="V494" i="10" s="1"/>
  <c r="I501" i="10"/>
  <c r="I499" i="10" s="1"/>
  <c r="O501" i="10"/>
  <c r="O499" i="10" s="1"/>
  <c r="U501" i="10"/>
  <c r="U499" i="10" s="1"/>
  <c r="AA501" i="10"/>
  <c r="AA499" i="10" s="1"/>
  <c r="H506" i="10"/>
  <c r="H504" i="10" s="1"/>
  <c r="N506" i="10"/>
  <c r="N504" i="10" s="1"/>
  <c r="T506" i="10"/>
  <c r="T504" i="10" s="1"/>
  <c r="Z506" i="10"/>
  <c r="Z504" i="10" s="1"/>
  <c r="G511" i="10"/>
  <c r="G509" i="10" s="1"/>
  <c r="M511" i="10"/>
  <c r="M509" i="10" s="1"/>
  <c r="S511" i="10"/>
  <c r="S509" i="10" s="1"/>
  <c r="Y511" i="10"/>
  <c r="Y509" i="10" s="1"/>
  <c r="F516" i="10"/>
  <c r="F514" i="10" s="1"/>
  <c r="L516" i="10"/>
  <c r="L514" i="10" s="1"/>
  <c r="R516" i="10"/>
  <c r="R514" i="10" s="1"/>
  <c r="X516" i="10"/>
  <c r="X514" i="10" s="1"/>
  <c r="E521" i="10"/>
  <c r="E519" i="10" s="1"/>
  <c r="K521" i="10"/>
  <c r="K519" i="10" s="1"/>
  <c r="Q521" i="10"/>
  <c r="Q519" i="10" s="1"/>
  <c r="W521" i="10"/>
  <c r="W519" i="10" s="1"/>
  <c r="D526" i="10"/>
  <c r="D524" i="10" s="1"/>
  <c r="J526" i="10"/>
  <c r="J524" i="10" s="1"/>
  <c r="P526" i="10"/>
  <c r="P524" i="10" s="1"/>
  <c r="V526" i="10"/>
  <c r="V524" i="10" s="1"/>
  <c r="I531" i="10"/>
  <c r="I529" i="10" s="1"/>
  <c r="O531" i="10"/>
  <c r="O529" i="10" s="1"/>
  <c r="U531" i="10"/>
  <c r="U529" i="10" s="1"/>
  <c r="AA531" i="10"/>
  <c r="AA529" i="10" s="1"/>
  <c r="H536" i="10"/>
  <c r="H534" i="10" s="1"/>
  <c r="N536" i="10"/>
  <c r="N534" i="10" s="1"/>
  <c r="T536" i="10"/>
  <c r="T534" i="10" s="1"/>
  <c r="Z536" i="10"/>
  <c r="Z534" i="10" s="1"/>
  <c r="G541" i="10"/>
  <c r="G539" i="10" s="1"/>
  <c r="M541" i="10"/>
  <c r="M539" i="10" s="1"/>
  <c r="S541" i="10"/>
  <c r="S539" i="10" s="1"/>
  <c r="Y541" i="10"/>
  <c r="Y539" i="10" s="1"/>
  <c r="F546" i="10"/>
  <c r="F544" i="10" s="1"/>
  <c r="L546" i="10"/>
  <c r="L544" i="10" s="1"/>
  <c r="R546" i="10"/>
  <c r="R544" i="10" s="1"/>
  <c r="X546" i="10"/>
  <c r="X544" i="10" s="1"/>
  <c r="E551" i="10"/>
  <c r="E549" i="10" s="1"/>
  <c r="K551" i="10"/>
  <c r="K549" i="10" s="1"/>
  <c r="Q551" i="10"/>
  <c r="Q549" i="10" s="1"/>
  <c r="W551" i="10"/>
  <c r="W549" i="10" s="1"/>
  <c r="D556" i="10"/>
  <c r="D554" i="10" s="1"/>
  <c r="J556" i="10"/>
  <c r="J554" i="10" s="1"/>
  <c r="P556" i="10"/>
  <c r="P554" i="10" s="1"/>
  <c r="V556" i="10"/>
  <c r="V554" i="10" s="1"/>
  <c r="I561" i="10"/>
  <c r="I559" i="10" s="1"/>
  <c r="O561" i="10"/>
  <c r="O559" i="10" s="1"/>
  <c r="U561" i="10"/>
  <c r="U559" i="10" s="1"/>
  <c r="AA561" i="10"/>
  <c r="AA559" i="10" s="1"/>
  <c r="H566" i="10"/>
  <c r="H564" i="10" s="1"/>
  <c r="N566" i="10"/>
  <c r="N564" i="10" s="1"/>
  <c r="T566" i="10"/>
  <c r="T564" i="10" s="1"/>
  <c r="Z566" i="10"/>
  <c r="Z564" i="10" s="1"/>
  <c r="G571" i="10"/>
  <c r="G569" i="10" s="1"/>
  <c r="M571" i="10"/>
  <c r="M569" i="10" s="1"/>
  <c r="S571" i="10"/>
  <c r="S569" i="10" s="1"/>
  <c r="Y571" i="10"/>
  <c r="Y569" i="10" s="1"/>
  <c r="F576" i="10"/>
  <c r="F574" i="10" s="1"/>
  <c r="L576" i="10"/>
  <c r="L574" i="10" s="1"/>
  <c r="R576" i="10"/>
  <c r="R574" i="10" s="1"/>
  <c r="X576" i="10"/>
  <c r="X574" i="10" s="1"/>
  <c r="E581" i="10"/>
  <c r="E579" i="10" s="1"/>
  <c r="K581" i="10"/>
  <c r="K579" i="10" s="1"/>
  <c r="Q581" i="10"/>
  <c r="Q579" i="10" s="1"/>
  <c r="W581" i="10"/>
  <c r="W579" i="10" s="1"/>
  <c r="D586" i="10"/>
  <c r="D584" i="10" s="1"/>
  <c r="J586" i="10"/>
  <c r="J584" i="10" s="1"/>
  <c r="P586" i="10"/>
  <c r="P584" i="10" s="1"/>
  <c r="V586" i="10"/>
  <c r="V584" i="10" s="1"/>
  <c r="I591" i="10"/>
  <c r="I589" i="10" s="1"/>
  <c r="O591" i="10"/>
  <c r="O589" i="10" s="1"/>
  <c r="U591" i="10"/>
  <c r="U589" i="10" s="1"/>
  <c r="AA591" i="10"/>
  <c r="AA589" i="10" s="1"/>
  <c r="H596" i="10"/>
  <c r="H594" i="10" s="1"/>
  <c r="N596" i="10"/>
  <c r="N594" i="10" s="1"/>
  <c r="T596" i="10"/>
  <c r="T594" i="10" s="1"/>
  <c r="Z596" i="10"/>
  <c r="Z594" i="10" s="1"/>
  <c r="G601" i="10"/>
  <c r="G599" i="10" s="1"/>
  <c r="M601" i="10"/>
  <c r="M599" i="10" s="1"/>
  <c r="S601" i="10"/>
  <c r="S599" i="10" s="1"/>
  <c r="Y601" i="10"/>
  <c r="Y599" i="10" s="1"/>
  <c r="F606" i="10"/>
  <c r="F604" i="10" s="1"/>
  <c r="L606" i="10"/>
  <c r="L604" i="10" s="1"/>
  <c r="R606" i="10"/>
  <c r="R604" i="10" s="1"/>
  <c r="X606" i="10"/>
  <c r="X604" i="10" s="1"/>
  <c r="E611" i="10"/>
  <c r="E609" i="10" s="1"/>
  <c r="K611" i="10"/>
  <c r="K609" i="10" s="1"/>
  <c r="Q611" i="10"/>
  <c r="Q609" i="10" s="1"/>
  <c r="W611" i="10"/>
  <c r="W609" i="10" s="1"/>
  <c r="D616" i="10"/>
  <c r="D614" i="10" s="1"/>
  <c r="J616" i="10"/>
  <c r="J614" i="10" s="1"/>
  <c r="P616" i="10"/>
  <c r="P614" i="10" s="1"/>
  <c r="V616" i="10"/>
  <c r="V614" i="10" s="1"/>
  <c r="I621" i="10"/>
  <c r="I619" i="10" s="1"/>
  <c r="O621" i="10"/>
  <c r="O619" i="10" s="1"/>
  <c r="U621" i="10"/>
  <c r="U619" i="10" s="1"/>
  <c r="AA621" i="10"/>
  <c r="AA619" i="10" s="1"/>
  <c r="H626" i="10"/>
  <c r="H624" i="10" s="1"/>
  <c r="N626" i="10"/>
  <c r="N624" i="10" s="1"/>
  <c r="T626" i="10"/>
  <c r="T624" i="10" s="1"/>
  <c r="Z626" i="10"/>
  <c r="Z624" i="10" s="1"/>
  <c r="G631" i="10"/>
  <c r="G629" i="10" s="1"/>
  <c r="M631" i="10"/>
  <c r="M629" i="10" s="1"/>
  <c r="S631" i="10"/>
  <c r="S629" i="10" s="1"/>
  <c r="Y631" i="10"/>
  <c r="Y629" i="10" s="1"/>
  <c r="F636" i="10"/>
  <c r="F634" i="10" s="1"/>
  <c r="L636" i="10"/>
  <c r="L634" i="10" s="1"/>
  <c r="R636" i="10"/>
  <c r="R634" i="10" s="1"/>
  <c r="X636" i="10"/>
  <c r="X634" i="10" s="1"/>
  <c r="F9" i="11"/>
  <c r="L9" i="11"/>
  <c r="L7" i="11" s="1"/>
  <c r="R9" i="11"/>
  <c r="R7" i="11" s="1"/>
  <c r="X9" i="11"/>
  <c r="F11" i="11"/>
  <c r="L11" i="11"/>
  <c r="R11" i="11"/>
  <c r="X11" i="11"/>
  <c r="E14" i="11"/>
  <c r="E12" i="11" s="1"/>
  <c r="K14" i="11"/>
  <c r="Q14" i="11"/>
  <c r="W14" i="11"/>
  <c r="E16" i="11"/>
  <c r="K16" i="11"/>
  <c r="Q16" i="11"/>
  <c r="W16" i="11"/>
  <c r="D19" i="11"/>
  <c r="J19" i="11"/>
  <c r="P19" i="11"/>
  <c r="V19" i="11"/>
  <c r="V17" i="11" s="1"/>
  <c r="D21" i="11"/>
  <c r="J21" i="11"/>
  <c r="P21" i="11"/>
  <c r="V21" i="11"/>
  <c r="I24" i="11"/>
  <c r="O24" i="11"/>
  <c r="O22" i="11" s="1"/>
  <c r="U24" i="11"/>
  <c r="U22" i="11" s="1"/>
  <c r="AA24" i="11"/>
  <c r="I26" i="11"/>
  <c r="O26" i="11"/>
  <c r="U26" i="11"/>
  <c r="AA26" i="11"/>
  <c r="H29" i="11"/>
  <c r="H27" i="11" s="1"/>
  <c r="N29" i="11"/>
  <c r="T29" i="11"/>
  <c r="Z29" i="11"/>
  <c r="H31" i="11"/>
  <c r="N31" i="11"/>
  <c r="T31" i="11"/>
  <c r="Z31" i="11"/>
  <c r="G34" i="11"/>
  <c r="M34" i="11"/>
  <c r="S34" i="11"/>
  <c r="Y34" i="11"/>
  <c r="Y32" i="11" s="1"/>
  <c r="G36" i="11"/>
  <c r="M36" i="11"/>
  <c r="S36" i="11"/>
  <c r="Y36" i="11"/>
  <c r="F39" i="11"/>
  <c r="L39" i="11"/>
  <c r="L37" i="11" s="1"/>
  <c r="R39" i="11"/>
  <c r="R37" i="11" s="1"/>
  <c r="X39" i="11"/>
  <c r="F41" i="11"/>
  <c r="L41" i="11"/>
  <c r="R41" i="11"/>
  <c r="X41" i="11"/>
  <c r="E44" i="11"/>
  <c r="E42" i="11" s="1"/>
  <c r="K44" i="11"/>
  <c r="Q44" i="11"/>
  <c r="W44" i="11"/>
  <c r="E46" i="11"/>
  <c r="K46" i="11"/>
  <c r="Q46" i="11"/>
  <c r="W46" i="11"/>
  <c r="D49" i="11"/>
  <c r="J49" i="11"/>
  <c r="P49" i="11"/>
  <c r="V49" i="11"/>
  <c r="V47" i="11" s="1"/>
  <c r="D51" i="11"/>
  <c r="J51" i="11"/>
  <c r="P51" i="11"/>
  <c r="V51" i="11"/>
  <c r="I54" i="11"/>
  <c r="O54" i="11"/>
  <c r="O52" i="11" s="1"/>
  <c r="U54" i="11"/>
  <c r="U52" i="11" s="1"/>
  <c r="AA54" i="11"/>
  <c r="I56" i="11"/>
  <c r="O56" i="11"/>
  <c r="U56" i="11"/>
  <c r="AA56" i="11"/>
  <c r="H59" i="11"/>
  <c r="H57" i="11" s="1"/>
  <c r="N59" i="11"/>
  <c r="T59" i="11"/>
  <c r="Z59" i="11"/>
  <c r="H61" i="11"/>
  <c r="N61" i="11"/>
  <c r="T61" i="11"/>
  <c r="Z61" i="11"/>
  <c r="G64" i="11"/>
  <c r="M64" i="11"/>
  <c r="S64" i="11"/>
  <c r="Y64" i="11"/>
  <c r="Y62" i="11" s="1"/>
  <c r="G66" i="11"/>
  <c r="M66" i="11"/>
  <c r="S66" i="11"/>
  <c r="Y66" i="11"/>
  <c r="K69" i="11"/>
  <c r="U69" i="11"/>
  <c r="F71" i="11"/>
  <c r="R71" i="11"/>
  <c r="I168" i="10"/>
  <c r="I166" i="10" s="1"/>
  <c r="O168" i="10"/>
  <c r="O166" i="10" s="1"/>
  <c r="U168" i="10"/>
  <c r="U166" i="10" s="1"/>
  <c r="AA168" i="10"/>
  <c r="AA166" i="10" s="1"/>
  <c r="H173" i="10"/>
  <c r="H171" i="10" s="1"/>
  <c r="N173" i="10"/>
  <c r="N171" i="10" s="1"/>
  <c r="T173" i="10"/>
  <c r="T171" i="10" s="1"/>
  <c r="Z173" i="10"/>
  <c r="Z171" i="10" s="1"/>
  <c r="G178" i="10"/>
  <c r="G176" i="10" s="1"/>
  <c r="M178" i="10"/>
  <c r="M176" i="10" s="1"/>
  <c r="S178" i="10"/>
  <c r="S176" i="10" s="1"/>
  <c r="Y178" i="10"/>
  <c r="Y176" i="10" s="1"/>
  <c r="F183" i="10"/>
  <c r="F181" i="10" s="1"/>
  <c r="L183" i="10"/>
  <c r="L181" i="10" s="1"/>
  <c r="R183" i="10"/>
  <c r="R181" i="10" s="1"/>
  <c r="X183" i="10"/>
  <c r="X181" i="10" s="1"/>
  <c r="E188" i="10"/>
  <c r="E186" i="10" s="1"/>
  <c r="K188" i="10"/>
  <c r="K186" i="10" s="1"/>
  <c r="Q188" i="10"/>
  <c r="Q186" i="10" s="1"/>
  <c r="W188" i="10"/>
  <c r="W186" i="10" s="1"/>
  <c r="D193" i="10"/>
  <c r="D191" i="10" s="1"/>
  <c r="J193" i="10"/>
  <c r="J191" i="10" s="1"/>
  <c r="P193" i="10"/>
  <c r="P191" i="10" s="1"/>
  <c r="V193" i="10"/>
  <c r="V191" i="10" s="1"/>
  <c r="I198" i="10"/>
  <c r="I196" i="10" s="1"/>
  <c r="O198" i="10"/>
  <c r="O196" i="10" s="1"/>
  <c r="U198" i="10"/>
  <c r="U196" i="10" s="1"/>
  <c r="AA198" i="10"/>
  <c r="AA196" i="10" s="1"/>
  <c r="H203" i="10"/>
  <c r="H201" i="10" s="1"/>
  <c r="N203" i="10"/>
  <c r="N201" i="10" s="1"/>
  <c r="T203" i="10"/>
  <c r="T201" i="10" s="1"/>
  <c r="Z203" i="10"/>
  <c r="Z201" i="10" s="1"/>
  <c r="G208" i="10"/>
  <c r="G206" i="10" s="1"/>
  <c r="M208" i="10"/>
  <c r="M206" i="10" s="1"/>
  <c r="S208" i="10"/>
  <c r="S206" i="10" s="1"/>
  <c r="Y208" i="10"/>
  <c r="Y206" i="10" s="1"/>
  <c r="F213" i="10"/>
  <c r="F211" i="10" s="1"/>
  <c r="L213" i="10"/>
  <c r="L211" i="10" s="1"/>
  <c r="R213" i="10"/>
  <c r="R211" i="10" s="1"/>
  <c r="X213" i="10"/>
  <c r="X211" i="10" s="1"/>
  <c r="E218" i="10"/>
  <c r="E216" i="10" s="1"/>
  <c r="K218" i="10"/>
  <c r="K216" i="10" s="1"/>
  <c r="Q218" i="10"/>
  <c r="Q216" i="10" s="1"/>
  <c r="W218" i="10"/>
  <c r="W216" i="10" s="1"/>
  <c r="D223" i="10"/>
  <c r="D221" i="10" s="1"/>
  <c r="J223" i="10"/>
  <c r="J221" i="10" s="1"/>
  <c r="P223" i="10"/>
  <c r="P221" i="10" s="1"/>
  <c r="V223" i="10"/>
  <c r="V221" i="10" s="1"/>
  <c r="I228" i="10"/>
  <c r="I226" i="10" s="1"/>
  <c r="O228" i="10"/>
  <c r="O226" i="10" s="1"/>
  <c r="U228" i="10"/>
  <c r="U226" i="10" s="1"/>
  <c r="AA228" i="10"/>
  <c r="AA226" i="10" s="1"/>
  <c r="H233" i="10"/>
  <c r="H231" i="10" s="1"/>
  <c r="N233" i="10"/>
  <c r="N231" i="10" s="1"/>
  <c r="T233" i="10"/>
  <c r="T231" i="10" s="1"/>
  <c r="Z233" i="10"/>
  <c r="Z231" i="10" s="1"/>
  <c r="G238" i="10"/>
  <c r="G236" i="10" s="1"/>
  <c r="M238" i="10"/>
  <c r="M236" i="10" s="1"/>
  <c r="S238" i="10"/>
  <c r="S236" i="10" s="1"/>
  <c r="Y238" i="10"/>
  <c r="Y236" i="10" s="1"/>
  <c r="F243" i="10"/>
  <c r="F241" i="10" s="1"/>
  <c r="L243" i="10"/>
  <c r="L241" i="10" s="1"/>
  <c r="R243" i="10"/>
  <c r="R241" i="10" s="1"/>
  <c r="X243" i="10"/>
  <c r="X241" i="10" s="1"/>
  <c r="E248" i="10"/>
  <c r="E246" i="10" s="1"/>
  <c r="K248" i="10"/>
  <c r="K246" i="10" s="1"/>
  <c r="Q248" i="10"/>
  <c r="Q246" i="10" s="1"/>
  <c r="W248" i="10"/>
  <c r="W246" i="10" s="1"/>
  <c r="D253" i="10"/>
  <c r="D251" i="10" s="1"/>
  <c r="J253" i="10"/>
  <c r="J251" i="10" s="1"/>
  <c r="P253" i="10"/>
  <c r="P251" i="10" s="1"/>
  <c r="V253" i="10"/>
  <c r="V251" i="10" s="1"/>
  <c r="I258" i="10"/>
  <c r="I256" i="10" s="1"/>
  <c r="O258" i="10"/>
  <c r="O256" i="10" s="1"/>
  <c r="U258" i="10"/>
  <c r="U256" i="10" s="1"/>
  <c r="AA258" i="10"/>
  <c r="AA256" i="10" s="1"/>
  <c r="H263" i="10"/>
  <c r="H261" i="10" s="1"/>
  <c r="N263" i="10"/>
  <c r="N261" i="10" s="1"/>
  <c r="T263" i="10"/>
  <c r="T261" i="10" s="1"/>
  <c r="Z263" i="10"/>
  <c r="Z261" i="10" s="1"/>
  <c r="G268" i="10"/>
  <c r="G266" i="10" s="1"/>
  <c r="M268" i="10"/>
  <c r="M266" i="10" s="1"/>
  <c r="S268" i="10"/>
  <c r="S266" i="10" s="1"/>
  <c r="Y268" i="10"/>
  <c r="Y266" i="10" s="1"/>
  <c r="F273" i="10"/>
  <c r="F271" i="10" s="1"/>
  <c r="L273" i="10"/>
  <c r="L271" i="10" s="1"/>
  <c r="R273" i="10"/>
  <c r="R271" i="10" s="1"/>
  <c r="X273" i="10"/>
  <c r="X271" i="10" s="1"/>
  <c r="E278" i="10"/>
  <c r="E276" i="10" s="1"/>
  <c r="K278" i="10"/>
  <c r="K276" i="10" s="1"/>
  <c r="Q278" i="10"/>
  <c r="Q276" i="10" s="1"/>
  <c r="W278" i="10"/>
  <c r="W276" i="10" s="1"/>
  <c r="D283" i="10"/>
  <c r="D281" i="10" s="1"/>
  <c r="J283" i="10"/>
  <c r="J281" i="10" s="1"/>
  <c r="P283" i="10"/>
  <c r="P281" i="10" s="1"/>
  <c r="V283" i="10"/>
  <c r="V281" i="10" s="1"/>
  <c r="I288" i="10"/>
  <c r="I286" i="10" s="1"/>
  <c r="O288" i="10"/>
  <c r="O286" i="10" s="1"/>
  <c r="U288" i="10"/>
  <c r="U286" i="10" s="1"/>
  <c r="AA288" i="10"/>
  <c r="AA286" i="10" s="1"/>
  <c r="H293" i="10"/>
  <c r="H291" i="10" s="1"/>
  <c r="N293" i="10"/>
  <c r="N291" i="10" s="1"/>
  <c r="T293" i="10"/>
  <c r="T291" i="10" s="1"/>
  <c r="Z293" i="10"/>
  <c r="Z291" i="10" s="1"/>
  <c r="G298" i="10"/>
  <c r="G296" i="10" s="1"/>
  <c r="M298" i="10"/>
  <c r="M296" i="10" s="1"/>
  <c r="S298" i="10"/>
  <c r="S296" i="10" s="1"/>
  <c r="Y298" i="10"/>
  <c r="Y296" i="10" s="1"/>
  <c r="F303" i="10"/>
  <c r="F301" i="10" s="1"/>
  <c r="L303" i="10"/>
  <c r="L301" i="10" s="1"/>
  <c r="R303" i="10"/>
  <c r="R301" i="10" s="1"/>
  <c r="X303" i="10"/>
  <c r="X301" i="10" s="1"/>
  <c r="E308" i="10"/>
  <c r="E306" i="10" s="1"/>
  <c r="K308" i="10"/>
  <c r="K306" i="10" s="1"/>
  <c r="Q308" i="10"/>
  <c r="Q306" i="10" s="1"/>
  <c r="W308" i="10"/>
  <c r="W306" i="10" s="1"/>
  <c r="D313" i="10"/>
  <c r="D311" i="10" s="1"/>
  <c r="J313" i="10"/>
  <c r="J311" i="10" s="1"/>
  <c r="P313" i="10"/>
  <c r="P311" i="10" s="1"/>
  <c r="V313" i="10"/>
  <c r="V311" i="10" s="1"/>
  <c r="I318" i="10"/>
  <c r="I316" i="10" s="1"/>
  <c r="O318" i="10"/>
  <c r="O316" i="10" s="1"/>
  <c r="U318" i="10"/>
  <c r="U316" i="10" s="1"/>
  <c r="AA318" i="10"/>
  <c r="AA316" i="10" s="1"/>
  <c r="H327" i="10"/>
  <c r="H325" i="10" s="1"/>
  <c r="N327" i="10"/>
  <c r="N325" i="10" s="1"/>
  <c r="T327" i="10"/>
  <c r="T325" i="10" s="1"/>
  <c r="Z327" i="10"/>
  <c r="Z325" i="10" s="1"/>
  <c r="G332" i="10"/>
  <c r="G330" i="10" s="1"/>
  <c r="M332" i="10"/>
  <c r="M330" i="10" s="1"/>
  <c r="S332" i="10"/>
  <c r="S330" i="10" s="1"/>
  <c r="Y332" i="10"/>
  <c r="Y330" i="10" s="1"/>
  <c r="F337" i="10"/>
  <c r="F335" i="10" s="1"/>
  <c r="L337" i="10"/>
  <c r="L335" i="10" s="1"/>
  <c r="R337" i="10"/>
  <c r="R335" i="10" s="1"/>
  <c r="X337" i="10"/>
  <c r="X335" i="10" s="1"/>
  <c r="E342" i="10"/>
  <c r="E340" i="10" s="1"/>
  <c r="K342" i="10"/>
  <c r="K340" i="10" s="1"/>
  <c r="Q342" i="10"/>
  <c r="Q340" i="10" s="1"/>
  <c r="W342" i="10"/>
  <c r="W340" i="10" s="1"/>
  <c r="D347" i="10"/>
  <c r="D345" i="10" s="1"/>
  <c r="J347" i="10"/>
  <c r="J345" i="10" s="1"/>
  <c r="P347" i="10"/>
  <c r="P345" i="10" s="1"/>
  <c r="V347" i="10"/>
  <c r="V345" i="10" s="1"/>
  <c r="I352" i="10"/>
  <c r="I350" i="10" s="1"/>
  <c r="O352" i="10"/>
  <c r="O350" i="10" s="1"/>
  <c r="U352" i="10"/>
  <c r="U350" i="10" s="1"/>
  <c r="AA352" i="10"/>
  <c r="AA350" i="10" s="1"/>
  <c r="H357" i="10"/>
  <c r="H355" i="10" s="1"/>
  <c r="N357" i="10"/>
  <c r="N355" i="10" s="1"/>
  <c r="T357" i="10"/>
  <c r="T355" i="10" s="1"/>
  <c r="Z357" i="10"/>
  <c r="Z355" i="10" s="1"/>
  <c r="G362" i="10"/>
  <c r="G360" i="10" s="1"/>
  <c r="M362" i="10"/>
  <c r="M360" i="10" s="1"/>
  <c r="S362" i="10"/>
  <c r="S360" i="10" s="1"/>
  <c r="Y362" i="10"/>
  <c r="Y360" i="10" s="1"/>
  <c r="F367" i="10"/>
  <c r="F365" i="10" s="1"/>
  <c r="L367" i="10"/>
  <c r="L365" i="10" s="1"/>
  <c r="R367" i="10"/>
  <c r="R365" i="10" s="1"/>
  <c r="X367" i="10"/>
  <c r="X365" i="10" s="1"/>
  <c r="E372" i="10"/>
  <c r="E370" i="10" s="1"/>
  <c r="K372" i="10"/>
  <c r="K370" i="10" s="1"/>
  <c r="Q372" i="10"/>
  <c r="Q370" i="10" s="1"/>
  <c r="W372" i="10"/>
  <c r="W370" i="10" s="1"/>
  <c r="D377" i="10"/>
  <c r="D375" i="10" s="1"/>
  <c r="J377" i="10"/>
  <c r="J375" i="10" s="1"/>
  <c r="P377" i="10"/>
  <c r="P375" i="10" s="1"/>
  <c r="V377" i="10"/>
  <c r="V375" i="10" s="1"/>
  <c r="I382" i="10"/>
  <c r="I380" i="10" s="1"/>
  <c r="O382" i="10"/>
  <c r="O380" i="10" s="1"/>
  <c r="U382" i="10"/>
  <c r="U380" i="10" s="1"/>
  <c r="AA382" i="10"/>
  <c r="AA380" i="10" s="1"/>
  <c r="H387" i="10"/>
  <c r="H385" i="10" s="1"/>
  <c r="N387" i="10"/>
  <c r="N385" i="10" s="1"/>
  <c r="T387" i="10"/>
  <c r="T385" i="10" s="1"/>
  <c r="Z387" i="10"/>
  <c r="Z385" i="10" s="1"/>
  <c r="G392" i="10"/>
  <c r="G390" i="10" s="1"/>
  <c r="M392" i="10"/>
  <c r="M390" i="10" s="1"/>
  <c r="S392" i="10"/>
  <c r="S390" i="10" s="1"/>
  <c r="Y392" i="10"/>
  <c r="Y390" i="10" s="1"/>
  <c r="F397" i="10"/>
  <c r="F395" i="10" s="1"/>
  <c r="L397" i="10"/>
  <c r="L395" i="10" s="1"/>
  <c r="R397" i="10"/>
  <c r="R395" i="10" s="1"/>
  <c r="X397" i="10"/>
  <c r="X395" i="10" s="1"/>
  <c r="E402" i="10"/>
  <c r="E400" i="10" s="1"/>
  <c r="K402" i="10"/>
  <c r="K400" i="10" s="1"/>
  <c r="Q402" i="10"/>
  <c r="Q400" i="10" s="1"/>
  <c r="W402" i="10"/>
  <c r="W400" i="10" s="1"/>
  <c r="D407" i="10"/>
  <c r="D405" i="10" s="1"/>
  <c r="J407" i="10"/>
  <c r="J405" i="10" s="1"/>
  <c r="P407" i="10"/>
  <c r="P405" i="10" s="1"/>
  <c r="V407" i="10"/>
  <c r="V405" i="10" s="1"/>
  <c r="I412" i="10"/>
  <c r="I410" i="10" s="1"/>
  <c r="O412" i="10"/>
  <c r="O410" i="10" s="1"/>
  <c r="U412" i="10"/>
  <c r="U410" i="10" s="1"/>
  <c r="AA412" i="10"/>
  <c r="AA410" i="10" s="1"/>
  <c r="H417" i="10"/>
  <c r="H415" i="10" s="1"/>
  <c r="N417" i="10"/>
  <c r="N415" i="10" s="1"/>
  <c r="T417" i="10"/>
  <c r="T415" i="10" s="1"/>
  <c r="Z417" i="10"/>
  <c r="Z415" i="10" s="1"/>
  <c r="G422" i="10"/>
  <c r="G420" i="10" s="1"/>
  <c r="M422" i="10"/>
  <c r="M420" i="10" s="1"/>
  <c r="S422" i="10"/>
  <c r="S420" i="10" s="1"/>
  <c r="Y422" i="10"/>
  <c r="Y420" i="10" s="1"/>
  <c r="F427" i="10"/>
  <c r="F425" i="10" s="1"/>
  <c r="L427" i="10"/>
  <c r="L425" i="10" s="1"/>
  <c r="R427" i="10"/>
  <c r="R425" i="10" s="1"/>
  <c r="X427" i="10"/>
  <c r="X425" i="10" s="1"/>
  <c r="E432" i="10"/>
  <c r="E430" i="10" s="1"/>
  <c r="K432" i="10"/>
  <c r="K430" i="10" s="1"/>
  <c r="Q432" i="10"/>
  <c r="Q430" i="10" s="1"/>
  <c r="W432" i="10"/>
  <c r="W430" i="10" s="1"/>
  <c r="D437" i="10"/>
  <c r="D435" i="10" s="1"/>
  <c r="J437" i="10"/>
  <c r="J435" i="10" s="1"/>
  <c r="P437" i="10"/>
  <c r="P435" i="10" s="1"/>
  <c r="V437" i="10"/>
  <c r="V435" i="10" s="1"/>
  <c r="I442" i="10"/>
  <c r="I440" i="10" s="1"/>
  <c r="O442" i="10"/>
  <c r="O440" i="10" s="1"/>
  <c r="U442" i="10"/>
  <c r="U440" i="10" s="1"/>
  <c r="AA442" i="10"/>
  <c r="AA440" i="10" s="1"/>
  <c r="H447" i="10"/>
  <c r="H445" i="10" s="1"/>
  <c r="N447" i="10"/>
  <c r="N445" i="10" s="1"/>
  <c r="T447" i="10"/>
  <c r="T445" i="10" s="1"/>
  <c r="Z447" i="10"/>
  <c r="Z445" i="10" s="1"/>
  <c r="G452" i="10"/>
  <c r="G450" i="10" s="1"/>
  <c r="M452" i="10"/>
  <c r="M450" i="10" s="1"/>
  <c r="S452" i="10"/>
  <c r="S450" i="10" s="1"/>
  <c r="Y452" i="10"/>
  <c r="Y450" i="10" s="1"/>
  <c r="F457" i="10"/>
  <c r="F455" i="10" s="1"/>
  <c r="L457" i="10"/>
  <c r="L455" i="10" s="1"/>
  <c r="R457" i="10"/>
  <c r="R455" i="10" s="1"/>
  <c r="X457" i="10"/>
  <c r="X455" i="10" s="1"/>
  <c r="E462" i="10"/>
  <c r="E460" i="10" s="1"/>
  <c r="K462" i="10"/>
  <c r="K460" i="10" s="1"/>
  <c r="Q462" i="10"/>
  <c r="Q460" i="10" s="1"/>
  <c r="W462" i="10"/>
  <c r="W460" i="10" s="1"/>
  <c r="D467" i="10"/>
  <c r="D465" i="10" s="1"/>
  <c r="J467" i="10"/>
  <c r="J465" i="10" s="1"/>
  <c r="P467" i="10"/>
  <c r="P465" i="10" s="1"/>
  <c r="V467" i="10"/>
  <c r="V465" i="10" s="1"/>
  <c r="I472" i="10"/>
  <c r="I470" i="10" s="1"/>
  <c r="O472" i="10"/>
  <c r="O470" i="10" s="1"/>
  <c r="U472" i="10"/>
  <c r="U470" i="10" s="1"/>
  <c r="AA472" i="10"/>
  <c r="AA470" i="10" s="1"/>
  <c r="H477" i="10"/>
  <c r="H475" i="10" s="1"/>
  <c r="N477" i="10"/>
  <c r="N475" i="10" s="1"/>
  <c r="T477" i="10"/>
  <c r="T475" i="10" s="1"/>
  <c r="Z477" i="10"/>
  <c r="Z475" i="10" s="1"/>
  <c r="G486" i="10"/>
  <c r="G484" i="10" s="1"/>
  <c r="M486" i="10"/>
  <c r="M484" i="10" s="1"/>
  <c r="S486" i="10"/>
  <c r="S484" i="10" s="1"/>
  <c r="Y486" i="10"/>
  <c r="Y484" i="10" s="1"/>
  <c r="F491" i="10"/>
  <c r="F489" i="10" s="1"/>
  <c r="L491" i="10"/>
  <c r="L489" i="10" s="1"/>
  <c r="R491" i="10"/>
  <c r="R489" i="10" s="1"/>
  <c r="X491" i="10"/>
  <c r="X489" i="10" s="1"/>
  <c r="E496" i="10"/>
  <c r="E494" i="10" s="1"/>
  <c r="K496" i="10"/>
  <c r="K494" i="10" s="1"/>
  <c r="Q496" i="10"/>
  <c r="Q494" i="10" s="1"/>
  <c r="W496" i="10"/>
  <c r="W494" i="10" s="1"/>
  <c r="D501" i="10"/>
  <c r="D499" i="10" s="1"/>
  <c r="J501" i="10"/>
  <c r="J499" i="10" s="1"/>
  <c r="P501" i="10"/>
  <c r="P499" i="10" s="1"/>
  <c r="V501" i="10"/>
  <c r="V499" i="10" s="1"/>
  <c r="I506" i="10"/>
  <c r="I504" i="10" s="1"/>
  <c r="O506" i="10"/>
  <c r="O504" i="10" s="1"/>
  <c r="U506" i="10"/>
  <c r="U504" i="10" s="1"/>
  <c r="AA506" i="10"/>
  <c r="AA504" i="10" s="1"/>
  <c r="H511" i="10"/>
  <c r="H509" i="10" s="1"/>
  <c r="N511" i="10"/>
  <c r="N509" i="10" s="1"/>
  <c r="T511" i="10"/>
  <c r="T509" i="10" s="1"/>
  <c r="Z511" i="10"/>
  <c r="Z509" i="10" s="1"/>
  <c r="G516" i="10"/>
  <c r="G514" i="10" s="1"/>
  <c r="M516" i="10"/>
  <c r="M514" i="10" s="1"/>
  <c r="S516" i="10"/>
  <c r="S514" i="10" s="1"/>
  <c r="Y516" i="10"/>
  <c r="Y514" i="10" s="1"/>
  <c r="F521" i="10"/>
  <c r="F519" i="10" s="1"/>
  <c r="L521" i="10"/>
  <c r="L519" i="10" s="1"/>
  <c r="R521" i="10"/>
  <c r="R519" i="10" s="1"/>
  <c r="X521" i="10"/>
  <c r="X519" i="10" s="1"/>
  <c r="E526" i="10"/>
  <c r="E524" i="10" s="1"/>
  <c r="K526" i="10"/>
  <c r="K524" i="10" s="1"/>
  <c r="Q526" i="10"/>
  <c r="Q524" i="10" s="1"/>
  <c r="W526" i="10"/>
  <c r="W524" i="10" s="1"/>
  <c r="D531" i="10"/>
  <c r="D529" i="10" s="1"/>
  <c r="J531" i="10"/>
  <c r="J529" i="10" s="1"/>
  <c r="P531" i="10"/>
  <c r="P529" i="10" s="1"/>
  <c r="V531" i="10"/>
  <c r="V529" i="10" s="1"/>
  <c r="I536" i="10"/>
  <c r="I534" i="10" s="1"/>
  <c r="O536" i="10"/>
  <c r="O534" i="10" s="1"/>
  <c r="U536" i="10"/>
  <c r="U534" i="10" s="1"/>
  <c r="AA536" i="10"/>
  <c r="AA534" i="10" s="1"/>
  <c r="H541" i="10"/>
  <c r="H539" i="10" s="1"/>
  <c r="N541" i="10"/>
  <c r="N539" i="10" s="1"/>
  <c r="T541" i="10"/>
  <c r="T539" i="10" s="1"/>
  <c r="Z541" i="10"/>
  <c r="Z539" i="10" s="1"/>
  <c r="G546" i="10"/>
  <c r="G544" i="10" s="1"/>
  <c r="M546" i="10"/>
  <c r="M544" i="10" s="1"/>
  <c r="S546" i="10"/>
  <c r="S544" i="10" s="1"/>
  <c r="Y546" i="10"/>
  <c r="Y544" i="10" s="1"/>
  <c r="F551" i="10"/>
  <c r="F549" i="10" s="1"/>
  <c r="L551" i="10"/>
  <c r="L549" i="10" s="1"/>
  <c r="R551" i="10"/>
  <c r="R549" i="10" s="1"/>
  <c r="X551" i="10"/>
  <c r="X549" i="10" s="1"/>
  <c r="E556" i="10"/>
  <c r="E554" i="10" s="1"/>
  <c r="K556" i="10"/>
  <c r="K554" i="10" s="1"/>
  <c r="Q556" i="10"/>
  <c r="Q554" i="10" s="1"/>
  <c r="W556" i="10"/>
  <c r="W554" i="10" s="1"/>
  <c r="D561" i="10"/>
  <c r="D559" i="10" s="1"/>
  <c r="J561" i="10"/>
  <c r="J559" i="10" s="1"/>
  <c r="P561" i="10"/>
  <c r="P559" i="10" s="1"/>
  <c r="V561" i="10"/>
  <c r="V559" i="10" s="1"/>
  <c r="I566" i="10"/>
  <c r="I564" i="10" s="1"/>
  <c r="O566" i="10"/>
  <c r="O564" i="10" s="1"/>
  <c r="U566" i="10"/>
  <c r="U564" i="10" s="1"/>
  <c r="AA566" i="10"/>
  <c r="AA564" i="10" s="1"/>
  <c r="H571" i="10"/>
  <c r="H569" i="10" s="1"/>
  <c r="N571" i="10"/>
  <c r="N569" i="10" s="1"/>
  <c r="T571" i="10"/>
  <c r="T569" i="10" s="1"/>
  <c r="Z571" i="10"/>
  <c r="Z569" i="10" s="1"/>
  <c r="G576" i="10"/>
  <c r="G574" i="10" s="1"/>
  <c r="M576" i="10"/>
  <c r="M574" i="10" s="1"/>
  <c r="S576" i="10"/>
  <c r="S574" i="10" s="1"/>
  <c r="Y576" i="10"/>
  <c r="Y574" i="10" s="1"/>
  <c r="F581" i="10"/>
  <c r="F579" i="10" s="1"/>
  <c r="L581" i="10"/>
  <c r="L579" i="10" s="1"/>
  <c r="R581" i="10"/>
  <c r="R579" i="10" s="1"/>
  <c r="X581" i="10"/>
  <c r="X579" i="10" s="1"/>
  <c r="E586" i="10"/>
  <c r="E584" i="10" s="1"/>
  <c r="K586" i="10"/>
  <c r="K584" i="10" s="1"/>
  <c r="Q586" i="10"/>
  <c r="Q584" i="10" s="1"/>
  <c r="W586" i="10"/>
  <c r="W584" i="10" s="1"/>
  <c r="D591" i="10"/>
  <c r="D589" i="10" s="1"/>
  <c r="J591" i="10"/>
  <c r="J589" i="10" s="1"/>
  <c r="P591" i="10"/>
  <c r="P589" i="10" s="1"/>
  <c r="V591" i="10"/>
  <c r="V589" i="10" s="1"/>
  <c r="I596" i="10"/>
  <c r="I594" i="10" s="1"/>
  <c r="O596" i="10"/>
  <c r="O594" i="10" s="1"/>
  <c r="U596" i="10"/>
  <c r="U594" i="10" s="1"/>
  <c r="AA596" i="10"/>
  <c r="AA594" i="10" s="1"/>
  <c r="H601" i="10"/>
  <c r="H599" i="10" s="1"/>
  <c r="N601" i="10"/>
  <c r="N599" i="10" s="1"/>
  <c r="T601" i="10"/>
  <c r="T599" i="10" s="1"/>
  <c r="Z601" i="10"/>
  <c r="Z599" i="10" s="1"/>
  <c r="G606" i="10"/>
  <c r="G604" i="10" s="1"/>
  <c r="M606" i="10"/>
  <c r="M604" i="10" s="1"/>
  <c r="S606" i="10"/>
  <c r="S604" i="10" s="1"/>
  <c r="Y606" i="10"/>
  <c r="Y604" i="10" s="1"/>
  <c r="F611" i="10"/>
  <c r="F609" i="10" s="1"/>
  <c r="L611" i="10"/>
  <c r="L609" i="10" s="1"/>
  <c r="R611" i="10"/>
  <c r="R609" i="10" s="1"/>
  <c r="X611" i="10"/>
  <c r="X609" i="10" s="1"/>
  <c r="E616" i="10"/>
  <c r="E614" i="10" s="1"/>
  <c r="K616" i="10"/>
  <c r="K614" i="10" s="1"/>
  <c r="Q616" i="10"/>
  <c r="Q614" i="10" s="1"/>
  <c r="W616" i="10"/>
  <c r="W614" i="10" s="1"/>
  <c r="D621" i="10"/>
  <c r="D619" i="10" s="1"/>
  <c r="J621" i="10"/>
  <c r="J619" i="10" s="1"/>
  <c r="P621" i="10"/>
  <c r="P619" i="10" s="1"/>
  <c r="V621" i="10"/>
  <c r="V619" i="10" s="1"/>
  <c r="I626" i="10"/>
  <c r="I624" i="10" s="1"/>
  <c r="O626" i="10"/>
  <c r="O624" i="10" s="1"/>
  <c r="U626" i="10"/>
  <c r="U624" i="10" s="1"/>
  <c r="AA626" i="10"/>
  <c r="AA624" i="10" s="1"/>
  <c r="H631" i="10"/>
  <c r="H629" i="10" s="1"/>
  <c r="N631" i="10"/>
  <c r="N629" i="10" s="1"/>
  <c r="T631" i="10"/>
  <c r="T629" i="10" s="1"/>
  <c r="Z631" i="10"/>
  <c r="Z629" i="10" s="1"/>
  <c r="G636" i="10"/>
  <c r="G634" i="10" s="1"/>
  <c r="M636" i="10"/>
  <c r="M634" i="10" s="1"/>
  <c r="S636" i="10"/>
  <c r="S634" i="10" s="1"/>
  <c r="Y636" i="10"/>
  <c r="Y634" i="10" s="1"/>
  <c r="G9" i="11"/>
  <c r="M9" i="11"/>
  <c r="S9" i="11"/>
  <c r="S7" i="11" s="1"/>
  <c r="Y9" i="11"/>
  <c r="Y7" i="11" s="1"/>
  <c r="G11" i="11"/>
  <c r="M11" i="11"/>
  <c r="S11" i="11"/>
  <c r="Y11" i="11"/>
  <c r="F14" i="11"/>
  <c r="F12" i="11" s="1"/>
  <c r="L14" i="11"/>
  <c r="L12" i="11" s="1"/>
  <c r="R14" i="11"/>
  <c r="X14" i="11"/>
  <c r="F16" i="11"/>
  <c r="L16" i="11"/>
  <c r="R16" i="11"/>
  <c r="X16" i="11"/>
  <c r="E19" i="11"/>
  <c r="K19" i="11"/>
  <c r="Q19" i="11"/>
  <c r="W19" i="11"/>
  <c r="E21" i="11"/>
  <c r="K21" i="11"/>
  <c r="Q21" i="11"/>
  <c r="W21" i="11"/>
  <c r="D24" i="11"/>
  <c r="J24" i="11"/>
  <c r="P24" i="11"/>
  <c r="P22" i="11" s="1"/>
  <c r="V24" i="11"/>
  <c r="V22" i="11" s="1"/>
  <c r="D26" i="11"/>
  <c r="J26" i="11"/>
  <c r="P26" i="11"/>
  <c r="V26" i="11"/>
  <c r="I29" i="11"/>
  <c r="I27" i="11" s="1"/>
  <c r="O29" i="11"/>
  <c r="O27" i="11" s="1"/>
  <c r="U29" i="11"/>
  <c r="AA29" i="11"/>
  <c r="I31" i="11"/>
  <c r="O31" i="11"/>
  <c r="U31" i="11"/>
  <c r="AA31" i="11"/>
  <c r="H34" i="11"/>
  <c r="N34" i="11"/>
  <c r="T34" i="11"/>
  <c r="Z34" i="11"/>
  <c r="H36" i="11"/>
  <c r="N36" i="11"/>
  <c r="T36" i="11"/>
  <c r="Z36" i="11"/>
  <c r="G39" i="11"/>
  <c r="M39" i="11"/>
  <c r="S39" i="11"/>
  <c r="S37" i="11" s="1"/>
  <c r="Y39" i="11"/>
  <c r="Y37" i="11" s="1"/>
  <c r="G41" i="11"/>
  <c r="M41" i="11"/>
  <c r="S41" i="11"/>
  <c r="Y41" i="11"/>
  <c r="F44" i="11"/>
  <c r="F42" i="11" s="1"/>
  <c r="L44" i="11"/>
  <c r="L42" i="11" s="1"/>
  <c r="R44" i="11"/>
  <c r="X44" i="11"/>
  <c r="F46" i="11"/>
  <c r="L46" i="11"/>
  <c r="R46" i="11"/>
  <c r="X46" i="11"/>
  <c r="E49" i="11"/>
  <c r="K49" i="11"/>
  <c r="Q49" i="11"/>
  <c r="W49" i="11"/>
  <c r="E51" i="11"/>
  <c r="K51" i="11"/>
  <c r="Q51" i="11"/>
  <c r="W51" i="11"/>
  <c r="D54" i="11"/>
  <c r="J54" i="11"/>
  <c r="P54" i="11"/>
  <c r="P52" i="11" s="1"/>
  <c r="V54" i="11"/>
  <c r="V52" i="11" s="1"/>
  <c r="D56" i="11"/>
  <c r="J56" i="11"/>
  <c r="P56" i="11"/>
  <c r="V56" i="11"/>
  <c r="I59" i="11"/>
  <c r="I57" i="11" s="1"/>
  <c r="O59" i="11"/>
  <c r="O57" i="11" s="1"/>
  <c r="U59" i="11"/>
  <c r="AA59" i="11"/>
  <c r="I61" i="11"/>
  <c r="O61" i="11"/>
  <c r="U61" i="11"/>
  <c r="AA61" i="11"/>
  <c r="H64" i="11"/>
  <c r="N64" i="11"/>
  <c r="T64" i="11"/>
  <c r="Z64" i="11"/>
  <c r="H66" i="11"/>
  <c r="N66" i="11"/>
  <c r="T66" i="11"/>
  <c r="Z66" i="11"/>
  <c r="D69" i="11"/>
  <c r="D67" i="11" s="1"/>
  <c r="L69" i="11"/>
  <c r="L67" i="11" s="1"/>
  <c r="V69" i="11"/>
  <c r="V67" i="11" s="1"/>
  <c r="I71" i="11"/>
  <c r="U71" i="11"/>
  <c r="J168" i="10"/>
  <c r="J166" i="10" s="1"/>
  <c r="P168" i="10"/>
  <c r="P166" i="10" s="1"/>
  <c r="V168" i="10"/>
  <c r="V166" i="10" s="1"/>
  <c r="I173" i="10"/>
  <c r="I171" i="10" s="1"/>
  <c r="O173" i="10"/>
  <c r="O171" i="10" s="1"/>
  <c r="U173" i="10"/>
  <c r="U171" i="10" s="1"/>
  <c r="AA173" i="10"/>
  <c r="AA171" i="10" s="1"/>
  <c r="H178" i="10"/>
  <c r="H176" i="10" s="1"/>
  <c r="N178" i="10"/>
  <c r="N176" i="10" s="1"/>
  <c r="T178" i="10"/>
  <c r="T176" i="10" s="1"/>
  <c r="Z178" i="10"/>
  <c r="Z176" i="10" s="1"/>
  <c r="G183" i="10"/>
  <c r="G181" i="10" s="1"/>
  <c r="M183" i="10"/>
  <c r="M181" i="10" s="1"/>
  <c r="S183" i="10"/>
  <c r="S181" i="10" s="1"/>
  <c r="Y183" i="10"/>
  <c r="Y181" i="10" s="1"/>
  <c r="F188" i="10"/>
  <c r="F186" i="10" s="1"/>
  <c r="L188" i="10"/>
  <c r="L186" i="10" s="1"/>
  <c r="R188" i="10"/>
  <c r="R186" i="10" s="1"/>
  <c r="X188" i="10"/>
  <c r="X186" i="10" s="1"/>
  <c r="E193" i="10"/>
  <c r="E191" i="10" s="1"/>
  <c r="K193" i="10"/>
  <c r="K191" i="10" s="1"/>
  <c r="Q193" i="10"/>
  <c r="Q191" i="10" s="1"/>
  <c r="W193" i="10"/>
  <c r="W191" i="10" s="1"/>
  <c r="D198" i="10"/>
  <c r="D196" i="10" s="1"/>
  <c r="J198" i="10"/>
  <c r="J196" i="10" s="1"/>
  <c r="P198" i="10"/>
  <c r="P196" i="10" s="1"/>
  <c r="V198" i="10"/>
  <c r="V196" i="10" s="1"/>
  <c r="I203" i="10"/>
  <c r="I201" i="10" s="1"/>
  <c r="O203" i="10"/>
  <c r="O201" i="10" s="1"/>
  <c r="U203" i="10"/>
  <c r="U201" i="10" s="1"/>
  <c r="AA203" i="10"/>
  <c r="AA201" i="10" s="1"/>
  <c r="H208" i="10"/>
  <c r="H206" i="10" s="1"/>
  <c r="N208" i="10"/>
  <c r="N206" i="10" s="1"/>
  <c r="T208" i="10"/>
  <c r="T206" i="10" s="1"/>
  <c r="Z208" i="10"/>
  <c r="Z206" i="10" s="1"/>
  <c r="G213" i="10"/>
  <c r="G211" i="10" s="1"/>
  <c r="M213" i="10"/>
  <c r="M211" i="10" s="1"/>
  <c r="S213" i="10"/>
  <c r="S211" i="10" s="1"/>
  <c r="Y213" i="10"/>
  <c r="Y211" i="10" s="1"/>
  <c r="F218" i="10"/>
  <c r="F216" i="10" s="1"/>
  <c r="L218" i="10"/>
  <c r="L216" i="10" s="1"/>
  <c r="R218" i="10"/>
  <c r="R216" i="10" s="1"/>
  <c r="X218" i="10"/>
  <c r="X216" i="10" s="1"/>
  <c r="E223" i="10"/>
  <c r="E221" i="10" s="1"/>
  <c r="K223" i="10"/>
  <c r="K221" i="10" s="1"/>
  <c r="Q223" i="10"/>
  <c r="Q221" i="10" s="1"/>
  <c r="W223" i="10"/>
  <c r="W221" i="10" s="1"/>
  <c r="D228" i="10"/>
  <c r="D226" i="10" s="1"/>
  <c r="J228" i="10"/>
  <c r="J226" i="10" s="1"/>
  <c r="P228" i="10"/>
  <c r="P226" i="10" s="1"/>
  <c r="V228" i="10"/>
  <c r="V226" i="10" s="1"/>
  <c r="I233" i="10"/>
  <c r="I231" i="10" s="1"/>
  <c r="O233" i="10"/>
  <c r="O231" i="10" s="1"/>
  <c r="U233" i="10"/>
  <c r="U231" i="10" s="1"/>
  <c r="AA233" i="10"/>
  <c r="AA231" i="10" s="1"/>
  <c r="H238" i="10"/>
  <c r="H236" i="10" s="1"/>
  <c r="N238" i="10"/>
  <c r="N236" i="10" s="1"/>
  <c r="T238" i="10"/>
  <c r="T236" i="10" s="1"/>
  <c r="Z238" i="10"/>
  <c r="Z236" i="10" s="1"/>
  <c r="G243" i="10"/>
  <c r="G241" i="10" s="1"/>
  <c r="M243" i="10"/>
  <c r="M241" i="10" s="1"/>
  <c r="S243" i="10"/>
  <c r="S241" i="10" s="1"/>
  <c r="Y243" i="10"/>
  <c r="Y241" i="10" s="1"/>
  <c r="F248" i="10"/>
  <c r="F246" i="10" s="1"/>
  <c r="L248" i="10"/>
  <c r="L246" i="10" s="1"/>
  <c r="R248" i="10"/>
  <c r="R246" i="10" s="1"/>
  <c r="X248" i="10"/>
  <c r="X246" i="10" s="1"/>
  <c r="E253" i="10"/>
  <c r="E251" i="10" s="1"/>
  <c r="K253" i="10"/>
  <c r="K251" i="10" s="1"/>
  <c r="Q253" i="10"/>
  <c r="Q251" i="10" s="1"/>
  <c r="W253" i="10"/>
  <c r="W251" i="10" s="1"/>
  <c r="D258" i="10"/>
  <c r="D256" i="10" s="1"/>
  <c r="J258" i="10"/>
  <c r="J256" i="10" s="1"/>
  <c r="P258" i="10"/>
  <c r="P256" i="10" s="1"/>
  <c r="V258" i="10"/>
  <c r="V256" i="10" s="1"/>
  <c r="I263" i="10"/>
  <c r="I261" i="10" s="1"/>
  <c r="O263" i="10"/>
  <c r="O261" i="10" s="1"/>
  <c r="U263" i="10"/>
  <c r="U261" i="10" s="1"/>
  <c r="AA263" i="10"/>
  <c r="AA261" i="10" s="1"/>
  <c r="H268" i="10"/>
  <c r="H266" i="10" s="1"/>
  <c r="N268" i="10"/>
  <c r="N266" i="10" s="1"/>
  <c r="T268" i="10"/>
  <c r="T266" i="10" s="1"/>
  <c r="Z268" i="10"/>
  <c r="Z266" i="10" s="1"/>
  <c r="G273" i="10"/>
  <c r="G271" i="10" s="1"/>
  <c r="M273" i="10"/>
  <c r="M271" i="10" s="1"/>
  <c r="S273" i="10"/>
  <c r="S271" i="10" s="1"/>
  <c r="Y273" i="10"/>
  <c r="Y271" i="10" s="1"/>
  <c r="F278" i="10"/>
  <c r="F276" i="10" s="1"/>
  <c r="L278" i="10"/>
  <c r="L276" i="10" s="1"/>
  <c r="R278" i="10"/>
  <c r="R276" i="10" s="1"/>
  <c r="X278" i="10"/>
  <c r="X276" i="10" s="1"/>
  <c r="E283" i="10"/>
  <c r="E281" i="10" s="1"/>
  <c r="K283" i="10"/>
  <c r="K281" i="10" s="1"/>
  <c r="Q283" i="10"/>
  <c r="Q281" i="10" s="1"/>
  <c r="W283" i="10"/>
  <c r="W281" i="10" s="1"/>
  <c r="D288" i="10"/>
  <c r="D286" i="10" s="1"/>
  <c r="J288" i="10"/>
  <c r="J286" i="10" s="1"/>
  <c r="P288" i="10"/>
  <c r="P286" i="10" s="1"/>
  <c r="V288" i="10"/>
  <c r="V286" i="10" s="1"/>
  <c r="I293" i="10"/>
  <c r="I291" i="10" s="1"/>
  <c r="O293" i="10"/>
  <c r="O291" i="10" s="1"/>
  <c r="U293" i="10"/>
  <c r="U291" i="10" s="1"/>
  <c r="AA293" i="10"/>
  <c r="AA291" i="10" s="1"/>
  <c r="H298" i="10"/>
  <c r="H296" i="10" s="1"/>
  <c r="N298" i="10"/>
  <c r="N296" i="10" s="1"/>
  <c r="T298" i="10"/>
  <c r="T296" i="10" s="1"/>
  <c r="Z298" i="10"/>
  <c r="Z296" i="10" s="1"/>
  <c r="G303" i="10"/>
  <c r="G301" i="10" s="1"/>
  <c r="M303" i="10"/>
  <c r="M301" i="10" s="1"/>
  <c r="S303" i="10"/>
  <c r="S301" i="10" s="1"/>
  <c r="Y303" i="10"/>
  <c r="Y301" i="10" s="1"/>
  <c r="F308" i="10"/>
  <c r="F306" i="10" s="1"/>
  <c r="L308" i="10"/>
  <c r="L306" i="10" s="1"/>
  <c r="R308" i="10"/>
  <c r="R306" i="10" s="1"/>
  <c r="X308" i="10"/>
  <c r="X306" i="10" s="1"/>
  <c r="E313" i="10"/>
  <c r="E311" i="10" s="1"/>
  <c r="K313" i="10"/>
  <c r="K311" i="10" s="1"/>
  <c r="Q313" i="10"/>
  <c r="Q311" i="10" s="1"/>
  <c r="W313" i="10"/>
  <c r="W311" i="10" s="1"/>
  <c r="D318" i="10"/>
  <c r="D316" i="10" s="1"/>
  <c r="J318" i="10"/>
  <c r="J316" i="10" s="1"/>
  <c r="P318" i="10"/>
  <c r="P316" i="10" s="1"/>
  <c r="I327" i="10"/>
  <c r="I325" i="10" s="1"/>
  <c r="O327" i="10"/>
  <c r="O325" i="10" s="1"/>
  <c r="U327" i="10"/>
  <c r="U325" i="10" s="1"/>
  <c r="AA327" i="10"/>
  <c r="AA325" i="10" s="1"/>
  <c r="H332" i="10"/>
  <c r="H330" i="10" s="1"/>
  <c r="N332" i="10"/>
  <c r="N330" i="10" s="1"/>
  <c r="T332" i="10"/>
  <c r="T330" i="10" s="1"/>
  <c r="Z332" i="10"/>
  <c r="Z330" i="10" s="1"/>
  <c r="G337" i="10"/>
  <c r="G335" i="10" s="1"/>
  <c r="M337" i="10"/>
  <c r="M335" i="10" s="1"/>
  <c r="S337" i="10"/>
  <c r="S335" i="10" s="1"/>
  <c r="Y337" i="10"/>
  <c r="Y335" i="10" s="1"/>
  <c r="F342" i="10"/>
  <c r="F340" i="10" s="1"/>
  <c r="L342" i="10"/>
  <c r="L340" i="10" s="1"/>
  <c r="R342" i="10"/>
  <c r="R340" i="10" s="1"/>
  <c r="X342" i="10"/>
  <c r="X340" i="10" s="1"/>
  <c r="E347" i="10"/>
  <c r="E345" i="10" s="1"/>
  <c r="K347" i="10"/>
  <c r="K345" i="10" s="1"/>
  <c r="Q347" i="10"/>
  <c r="Q345" i="10" s="1"/>
  <c r="W347" i="10"/>
  <c r="W345" i="10" s="1"/>
  <c r="D352" i="10"/>
  <c r="D350" i="10" s="1"/>
  <c r="J352" i="10"/>
  <c r="J350" i="10" s="1"/>
  <c r="P352" i="10"/>
  <c r="P350" i="10" s="1"/>
  <c r="V352" i="10"/>
  <c r="V350" i="10" s="1"/>
  <c r="I357" i="10"/>
  <c r="I355" i="10" s="1"/>
  <c r="O357" i="10"/>
  <c r="O355" i="10" s="1"/>
  <c r="U357" i="10"/>
  <c r="U355" i="10" s="1"/>
  <c r="AA357" i="10"/>
  <c r="AA355" i="10" s="1"/>
  <c r="H362" i="10"/>
  <c r="H360" i="10" s="1"/>
  <c r="N362" i="10"/>
  <c r="N360" i="10" s="1"/>
  <c r="T362" i="10"/>
  <c r="T360" i="10" s="1"/>
  <c r="Z362" i="10"/>
  <c r="Z360" i="10" s="1"/>
  <c r="G367" i="10"/>
  <c r="G365" i="10" s="1"/>
  <c r="M367" i="10"/>
  <c r="M365" i="10" s="1"/>
  <c r="S367" i="10"/>
  <c r="S365" i="10" s="1"/>
  <c r="Y367" i="10"/>
  <c r="Y365" i="10" s="1"/>
  <c r="F372" i="10"/>
  <c r="F370" i="10" s="1"/>
  <c r="L372" i="10"/>
  <c r="L370" i="10" s="1"/>
  <c r="R372" i="10"/>
  <c r="R370" i="10" s="1"/>
  <c r="X372" i="10"/>
  <c r="X370" i="10" s="1"/>
  <c r="E377" i="10"/>
  <c r="E375" i="10" s="1"/>
  <c r="K377" i="10"/>
  <c r="K375" i="10" s="1"/>
  <c r="Q377" i="10"/>
  <c r="Q375" i="10" s="1"/>
  <c r="W377" i="10"/>
  <c r="W375" i="10" s="1"/>
  <c r="D382" i="10"/>
  <c r="D380" i="10" s="1"/>
  <c r="J382" i="10"/>
  <c r="J380" i="10" s="1"/>
  <c r="P382" i="10"/>
  <c r="P380" i="10" s="1"/>
  <c r="V382" i="10"/>
  <c r="V380" i="10" s="1"/>
  <c r="I387" i="10"/>
  <c r="I385" i="10" s="1"/>
  <c r="O387" i="10"/>
  <c r="O385" i="10" s="1"/>
  <c r="U387" i="10"/>
  <c r="U385" i="10" s="1"/>
  <c r="AA387" i="10"/>
  <c r="AA385" i="10" s="1"/>
  <c r="H392" i="10"/>
  <c r="H390" i="10" s="1"/>
  <c r="N392" i="10"/>
  <c r="N390" i="10" s="1"/>
  <c r="T392" i="10"/>
  <c r="T390" i="10" s="1"/>
  <c r="Z392" i="10"/>
  <c r="Z390" i="10" s="1"/>
  <c r="G397" i="10"/>
  <c r="G395" i="10" s="1"/>
  <c r="M397" i="10"/>
  <c r="M395" i="10" s="1"/>
  <c r="S397" i="10"/>
  <c r="S395" i="10" s="1"/>
  <c r="Y397" i="10"/>
  <c r="Y395" i="10" s="1"/>
  <c r="F402" i="10"/>
  <c r="F400" i="10" s="1"/>
  <c r="L402" i="10"/>
  <c r="L400" i="10" s="1"/>
  <c r="R402" i="10"/>
  <c r="R400" i="10" s="1"/>
  <c r="X402" i="10"/>
  <c r="X400" i="10" s="1"/>
  <c r="E407" i="10"/>
  <c r="E405" i="10" s="1"/>
  <c r="K407" i="10"/>
  <c r="K405" i="10" s="1"/>
  <c r="Q407" i="10"/>
  <c r="Q405" i="10" s="1"/>
  <c r="W407" i="10"/>
  <c r="W405" i="10" s="1"/>
  <c r="D412" i="10"/>
  <c r="D410" i="10" s="1"/>
  <c r="J412" i="10"/>
  <c r="J410" i="10" s="1"/>
  <c r="P412" i="10"/>
  <c r="P410" i="10" s="1"/>
  <c r="V412" i="10"/>
  <c r="V410" i="10" s="1"/>
  <c r="I417" i="10"/>
  <c r="I415" i="10" s="1"/>
  <c r="O417" i="10"/>
  <c r="O415" i="10" s="1"/>
  <c r="U417" i="10"/>
  <c r="U415" i="10" s="1"/>
  <c r="AA417" i="10"/>
  <c r="AA415" i="10" s="1"/>
  <c r="H422" i="10"/>
  <c r="H420" i="10" s="1"/>
  <c r="N422" i="10"/>
  <c r="N420" i="10" s="1"/>
  <c r="T422" i="10"/>
  <c r="T420" i="10" s="1"/>
  <c r="Z422" i="10"/>
  <c r="Z420" i="10" s="1"/>
  <c r="G427" i="10"/>
  <c r="G425" i="10" s="1"/>
  <c r="M427" i="10"/>
  <c r="M425" i="10" s="1"/>
  <c r="S427" i="10"/>
  <c r="S425" i="10" s="1"/>
  <c r="Y427" i="10"/>
  <c r="Y425" i="10" s="1"/>
  <c r="F432" i="10"/>
  <c r="F430" i="10" s="1"/>
  <c r="L432" i="10"/>
  <c r="L430" i="10" s="1"/>
  <c r="R432" i="10"/>
  <c r="R430" i="10" s="1"/>
  <c r="X432" i="10"/>
  <c r="X430" i="10" s="1"/>
  <c r="E437" i="10"/>
  <c r="E435" i="10" s="1"/>
  <c r="K437" i="10"/>
  <c r="K435" i="10" s="1"/>
  <c r="Q437" i="10"/>
  <c r="Q435" i="10" s="1"/>
  <c r="W437" i="10"/>
  <c r="W435" i="10" s="1"/>
  <c r="D442" i="10"/>
  <c r="D440" i="10" s="1"/>
  <c r="J442" i="10"/>
  <c r="J440" i="10" s="1"/>
  <c r="P442" i="10"/>
  <c r="P440" i="10" s="1"/>
  <c r="V442" i="10"/>
  <c r="V440" i="10" s="1"/>
  <c r="I447" i="10"/>
  <c r="I445" i="10" s="1"/>
  <c r="O447" i="10"/>
  <c r="O445" i="10" s="1"/>
  <c r="U447" i="10"/>
  <c r="U445" i="10" s="1"/>
  <c r="AA447" i="10"/>
  <c r="AA445" i="10" s="1"/>
  <c r="H452" i="10"/>
  <c r="H450" i="10" s="1"/>
  <c r="N452" i="10"/>
  <c r="N450" i="10" s="1"/>
  <c r="T452" i="10"/>
  <c r="T450" i="10" s="1"/>
  <c r="Z452" i="10"/>
  <c r="Z450" i="10" s="1"/>
  <c r="G457" i="10"/>
  <c r="G455" i="10" s="1"/>
  <c r="M457" i="10"/>
  <c r="M455" i="10" s="1"/>
  <c r="S457" i="10"/>
  <c r="S455" i="10" s="1"/>
  <c r="Y457" i="10"/>
  <c r="Y455" i="10" s="1"/>
  <c r="F462" i="10"/>
  <c r="F460" i="10" s="1"/>
  <c r="L462" i="10"/>
  <c r="L460" i="10" s="1"/>
  <c r="R462" i="10"/>
  <c r="R460" i="10" s="1"/>
  <c r="X462" i="10"/>
  <c r="X460" i="10" s="1"/>
  <c r="E467" i="10"/>
  <c r="E465" i="10" s="1"/>
  <c r="K467" i="10"/>
  <c r="K465" i="10" s="1"/>
  <c r="Q467" i="10"/>
  <c r="Q465" i="10" s="1"/>
  <c r="W467" i="10"/>
  <c r="W465" i="10" s="1"/>
  <c r="D472" i="10"/>
  <c r="D470" i="10" s="1"/>
  <c r="J472" i="10"/>
  <c r="J470" i="10" s="1"/>
  <c r="P472" i="10"/>
  <c r="P470" i="10" s="1"/>
  <c r="V472" i="10"/>
  <c r="V470" i="10" s="1"/>
  <c r="I477" i="10"/>
  <c r="I475" i="10" s="1"/>
  <c r="O477" i="10"/>
  <c r="O475" i="10" s="1"/>
  <c r="U477" i="10"/>
  <c r="U475" i="10" s="1"/>
  <c r="H486" i="10"/>
  <c r="H484" i="10" s="1"/>
  <c r="N486" i="10"/>
  <c r="N484" i="10" s="1"/>
  <c r="T486" i="10"/>
  <c r="T484" i="10" s="1"/>
  <c r="Z486" i="10"/>
  <c r="Z484" i="10" s="1"/>
  <c r="G491" i="10"/>
  <c r="G489" i="10" s="1"/>
  <c r="M491" i="10"/>
  <c r="M489" i="10" s="1"/>
  <c r="S491" i="10"/>
  <c r="S489" i="10" s="1"/>
  <c r="Y491" i="10"/>
  <c r="Y489" i="10" s="1"/>
  <c r="F496" i="10"/>
  <c r="F494" i="10" s="1"/>
  <c r="L496" i="10"/>
  <c r="L494" i="10" s="1"/>
  <c r="R496" i="10"/>
  <c r="R494" i="10" s="1"/>
  <c r="X496" i="10"/>
  <c r="X494" i="10" s="1"/>
  <c r="E501" i="10"/>
  <c r="E499" i="10" s="1"/>
  <c r="K501" i="10"/>
  <c r="K499" i="10" s="1"/>
  <c r="Q501" i="10"/>
  <c r="Q499" i="10" s="1"/>
  <c r="W501" i="10"/>
  <c r="W499" i="10" s="1"/>
  <c r="D506" i="10"/>
  <c r="D504" i="10" s="1"/>
  <c r="J506" i="10"/>
  <c r="J504" i="10" s="1"/>
  <c r="P506" i="10"/>
  <c r="P504" i="10" s="1"/>
  <c r="V506" i="10"/>
  <c r="V504" i="10" s="1"/>
  <c r="I511" i="10"/>
  <c r="I509" i="10" s="1"/>
  <c r="O511" i="10"/>
  <c r="O509" i="10" s="1"/>
  <c r="U511" i="10"/>
  <c r="U509" i="10" s="1"/>
  <c r="AA511" i="10"/>
  <c r="AA509" i="10" s="1"/>
  <c r="H516" i="10"/>
  <c r="H514" i="10" s="1"/>
  <c r="N516" i="10"/>
  <c r="N514" i="10" s="1"/>
  <c r="T516" i="10"/>
  <c r="T514" i="10" s="1"/>
  <c r="Z516" i="10"/>
  <c r="Z514" i="10" s="1"/>
  <c r="G521" i="10"/>
  <c r="G519" i="10" s="1"/>
  <c r="M521" i="10"/>
  <c r="M519" i="10" s="1"/>
  <c r="S521" i="10"/>
  <c r="S519" i="10" s="1"/>
  <c r="Y521" i="10"/>
  <c r="Y519" i="10" s="1"/>
  <c r="F526" i="10"/>
  <c r="F524" i="10" s="1"/>
  <c r="L526" i="10"/>
  <c r="L524" i="10" s="1"/>
  <c r="R526" i="10"/>
  <c r="R524" i="10" s="1"/>
  <c r="X526" i="10"/>
  <c r="X524" i="10" s="1"/>
  <c r="E531" i="10"/>
  <c r="E529" i="10" s="1"/>
  <c r="K531" i="10"/>
  <c r="K529" i="10" s="1"/>
  <c r="Q531" i="10"/>
  <c r="Q529" i="10" s="1"/>
  <c r="W531" i="10"/>
  <c r="W529" i="10" s="1"/>
  <c r="D536" i="10"/>
  <c r="D534" i="10" s="1"/>
  <c r="J536" i="10"/>
  <c r="J534" i="10" s="1"/>
  <c r="P536" i="10"/>
  <c r="P534" i="10" s="1"/>
  <c r="V536" i="10"/>
  <c r="V534" i="10" s="1"/>
  <c r="I541" i="10"/>
  <c r="I539" i="10" s="1"/>
  <c r="O541" i="10"/>
  <c r="O539" i="10" s="1"/>
  <c r="U541" i="10"/>
  <c r="U539" i="10" s="1"/>
  <c r="AA541" i="10"/>
  <c r="AA539" i="10" s="1"/>
  <c r="H546" i="10"/>
  <c r="H544" i="10" s="1"/>
  <c r="N546" i="10"/>
  <c r="N544" i="10" s="1"/>
  <c r="T546" i="10"/>
  <c r="T544" i="10" s="1"/>
  <c r="Z546" i="10"/>
  <c r="Z544" i="10" s="1"/>
  <c r="G551" i="10"/>
  <c r="G549" i="10" s="1"/>
  <c r="M551" i="10"/>
  <c r="M549" i="10" s="1"/>
  <c r="S551" i="10"/>
  <c r="S549" i="10" s="1"/>
  <c r="Y551" i="10"/>
  <c r="Y549" i="10" s="1"/>
  <c r="F556" i="10"/>
  <c r="F554" i="10" s="1"/>
  <c r="L556" i="10"/>
  <c r="L554" i="10" s="1"/>
  <c r="R556" i="10"/>
  <c r="R554" i="10" s="1"/>
  <c r="X556" i="10"/>
  <c r="X554" i="10" s="1"/>
  <c r="E561" i="10"/>
  <c r="E559" i="10" s="1"/>
  <c r="K561" i="10"/>
  <c r="K559" i="10" s="1"/>
  <c r="Q561" i="10"/>
  <c r="Q559" i="10" s="1"/>
  <c r="W561" i="10"/>
  <c r="W559" i="10" s="1"/>
  <c r="D566" i="10"/>
  <c r="D564" i="10" s="1"/>
  <c r="J566" i="10"/>
  <c r="J564" i="10" s="1"/>
  <c r="P566" i="10"/>
  <c r="P564" i="10" s="1"/>
  <c r="V566" i="10"/>
  <c r="V564" i="10" s="1"/>
  <c r="I571" i="10"/>
  <c r="I569" i="10" s="1"/>
  <c r="O571" i="10"/>
  <c r="O569" i="10" s="1"/>
  <c r="U571" i="10"/>
  <c r="U569" i="10" s="1"/>
  <c r="AA571" i="10"/>
  <c r="AA569" i="10" s="1"/>
  <c r="H576" i="10"/>
  <c r="H574" i="10" s="1"/>
  <c r="N576" i="10"/>
  <c r="N574" i="10" s="1"/>
  <c r="T576" i="10"/>
  <c r="T574" i="10" s="1"/>
  <c r="Z576" i="10"/>
  <c r="Z574" i="10" s="1"/>
  <c r="G581" i="10"/>
  <c r="G579" i="10" s="1"/>
  <c r="M581" i="10"/>
  <c r="M579" i="10" s="1"/>
  <c r="S581" i="10"/>
  <c r="S579" i="10" s="1"/>
  <c r="Y581" i="10"/>
  <c r="Y579" i="10" s="1"/>
  <c r="F586" i="10"/>
  <c r="F584" i="10" s="1"/>
  <c r="L586" i="10"/>
  <c r="L584" i="10" s="1"/>
  <c r="R586" i="10"/>
  <c r="R584" i="10" s="1"/>
  <c r="X586" i="10"/>
  <c r="X584" i="10" s="1"/>
  <c r="E591" i="10"/>
  <c r="E589" i="10" s="1"/>
  <c r="K591" i="10"/>
  <c r="K589" i="10" s="1"/>
  <c r="Q591" i="10"/>
  <c r="Q589" i="10" s="1"/>
  <c r="W591" i="10"/>
  <c r="W589" i="10" s="1"/>
  <c r="D596" i="10"/>
  <c r="D594" i="10" s="1"/>
  <c r="J596" i="10"/>
  <c r="J594" i="10" s="1"/>
  <c r="P596" i="10"/>
  <c r="P594" i="10" s="1"/>
  <c r="V596" i="10"/>
  <c r="V594" i="10" s="1"/>
  <c r="I601" i="10"/>
  <c r="I599" i="10" s="1"/>
  <c r="O601" i="10"/>
  <c r="O599" i="10" s="1"/>
  <c r="U601" i="10"/>
  <c r="U599" i="10" s="1"/>
  <c r="AA601" i="10"/>
  <c r="AA599" i="10" s="1"/>
  <c r="H606" i="10"/>
  <c r="H604" i="10" s="1"/>
  <c r="N606" i="10"/>
  <c r="N604" i="10" s="1"/>
  <c r="T606" i="10"/>
  <c r="T604" i="10" s="1"/>
  <c r="Z606" i="10"/>
  <c r="Z604" i="10" s="1"/>
  <c r="G611" i="10"/>
  <c r="G609" i="10" s="1"/>
  <c r="M611" i="10"/>
  <c r="M609" i="10" s="1"/>
  <c r="S611" i="10"/>
  <c r="S609" i="10" s="1"/>
  <c r="Y611" i="10"/>
  <c r="Y609" i="10" s="1"/>
  <c r="F616" i="10"/>
  <c r="F614" i="10" s="1"/>
  <c r="L616" i="10"/>
  <c r="L614" i="10" s="1"/>
  <c r="R616" i="10"/>
  <c r="R614" i="10" s="1"/>
  <c r="X616" i="10"/>
  <c r="X614" i="10" s="1"/>
  <c r="E621" i="10"/>
  <c r="E619" i="10" s="1"/>
  <c r="K621" i="10"/>
  <c r="K619" i="10" s="1"/>
  <c r="Q621" i="10"/>
  <c r="Q619" i="10" s="1"/>
  <c r="W621" i="10"/>
  <c r="W619" i="10" s="1"/>
  <c r="D626" i="10"/>
  <c r="D624" i="10" s="1"/>
  <c r="J626" i="10"/>
  <c r="J624" i="10" s="1"/>
  <c r="P626" i="10"/>
  <c r="P624" i="10" s="1"/>
  <c r="V626" i="10"/>
  <c r="V624" i="10" s="1"/>
  <c r="I631" i="10"/>
  <c r="I629" i="10" s="1"/>
  <c r="O631" i="10"/>
  <c r="O629" i="10" s="1"/>
  <c r="U631" i="10"/>
  <c r="U629" i="10" s="1"/>
  <c r="AA631" i="10"/>
  <c r="AA629" i="10" s="1"/>
  <c r="H636" i="10"/>
  <c r="H634" i="10" s="1"/>
  <c r="N636" i="10"/>
  <c r="N634" i="10" s="1"/>
  <c r="T636" i="10"/>
  <c r="T634" i="10" s="1"/>
  <c r="H9" i="11"/>
  <c r="N9" i="11"/>
  <c r="N7" i="11" s="1"/>
  <c r="T9" i="11"/>
  <c r="T7" i="11" s="1"/>
  <c r="Z9" i="11"/>
  <c r="H11" i="11"/>
  <c r="N11" i="11"/>
  <c r="T11" i="11"/>
  <c r="Z11" i="11"/>
  <c r="G14" i="11"/>
  <c r="G12" i="11" s="1"/>
  <c r="M14" i="11"/>
  <c r="S14" i="11"/>
  <c r="Y14" i="11"/>
  <c r="G16" i="11"/>
  <c r="M16" i="11"/>
  <c r="S16" i="11"/>
  <c r="Y16" i="11"/>
  <c r="F19" i="11"/>
  <c r="L19" i="11"/>
  <c r="R19" i="11"/>
  <c r="X19" i="11"/>
  <c r="X17" i="11" s="1"/>
  <c r="F21" i="11"/>
  <c r="L21" i="11"/>
  <c r="R21" i="11"/>
  <c r="X21" i="11"/>
  <c r="E24" i="11"/>
  <c r="K24" i="11"/>
  <c r="K22" i="11" s="1"/>
  <c r="Q24" i="11"/>
  <c r="Q22" i="11" s="1"/>
  <c r="W24" i="11"/>
  <c r="E26" i="11"/>
  <c r="K26" i="11"/>
  <c r="Q26" i="11"/>
  <c r="W26" i="11"/>
  <c r="D29" i="11"/>
  <c r="D27" i="11" s="1"/>
  <c r="J29" i="11"/>
  <c r="P29" i="11"/>
  <c r="V29" i="11"/>
  <c r="D31" i="11"/>
  <c r="J31" i="11"/>
  <c r="P31" i="11"/>
  <c r="V31" i="11"/>
  <c r="I34" i="11"/>
  <c r="O34" i="11"/>
  <c r="U34" i="11"/>
  <c r="AA34" i="11"/>
  <c r="AA32" i="11" s="1"/>
  <c r="I36" i="11"/>
  <c r="O36" i="11"/>
  <c r="U36" i="11"/>
  <c r="AA36" i="11"/>
  <c r="H39" i="11"/>
  <c r="N39" i="11"/>
  <c r="N37" i="11" s="1"/>
  <c r="T39" i="11"/>
  <c r="T37" i="11" s="1"/>
  <c r="Z39" i="11"/>
  <c r="H41" i="11"/>
  <c r="N41" i="11"/>
  <c r="T41" i="11"/>
  <c r="Z41" i="11"/>
  <c r="G44" i="11"/>
  <c r="G42" i="11" s="1"/>
  <c r="M44" i="11"/>
  <c r="S44" i="11"/>
  <c r="Y44" i="11"/>
  <c r="G46" i="11"/>
  <c r="M46" i="11"/>
  <c r="S46" i="11"/>
  <c r="Y46" i="11"/>
  <c r="F49" i="11"/>
  <c r="L49" i="11"/>
  <c r="R49" i="11"/>
  <c r="X49" i="11"/>
  <c r="X47" i="11" s="1"/>
  <c r="F51" i="11"/>
  <c r="L51" i="11"/>
  <c r="R51" i="11"/>
  <c r="X51" i="11"/>
  <c r="E54" i="11"/>
  <c r="K54" i="11"/>
  <c r="K52" i="11" s="1"/>
  <c r="Q54" i="11"/>
  <c r="Q52" i="11" s="1"/>
  <c r="W54" i="11"/>
  <c r="E56" i="11"/>
  <c r="K56" i="11"/>
  <c r="Q56" i="11"/>
  <c r="W56" i="11"/>
  <c r="D59" i="11"/>
  <c r="D57" i="11" s="1"/>
  <c r="J59" i="11"/>
  <c r="P59" i="11"/>
  <c r="V59" i="11"/>
  <c r="D61" i="11"/>
  <c r="J61" i="11"/>
  <c r="P61" i="11"/>
  <c r="V61" i="11"/>
  <c r="I64" i="11"/>
  <c r="O64" i="11"/>
  <c r="U64" i="11"/>
  <c r="AA64" i="11"/>
  <c r="AA62" i="11" s="1"/>
  <c r="I66" i="11"/>
  <c r="O66" i="11"/>
  <c r="U66" i="11"/>
  <c r="AA66" i="11"/>
  <c r="E69" i="11"/>
  <c r="E67" i="11" s="1"/>
  <c r="O69" i="11"/>
  <c r="O67" i="11" s="1"/>
  <c r="W69" i="11"/>
  <c r="W67" i="11" s="1"/>
  <c r="K71" i="11"/>
  <c r="W71" i="11"/>
  <c r="D74" i="11"/>
  <c r="D72" i="11" s="1"/>
  <c r="Y475" i="11"/>
  <c r="I168" i="11"/>
  <c r="I166" i="11" s="1"/>
  <c r="O168" i="11"/>
  <c r="O166" i="11" s="1"/>
  <c r="U168" i="11"/>
  <c r="U166" i="11" s="1"/>
  <c r="AA168" i="11"/>
  <c r="AA166" i="11" s="1"/>
  <c r="H173" i="11"/>
  <c r="N173" i="11"/>
  <c r="T173" i="11"/>
  <c r="T171" i="11" s="1"/>
  <c r="Z173" i="11"/>
  <c r="Z171" i="11" s="1"/>
  <c r="G178" i="11"/>
  <c r="G176" i="11" s="1"/>
  <c r="M178" i="11"/>
  <c r="M176" i="11" s="1"/>
  <c r="S178" i="11"/>
  <c r="Y178" i="11"/>
  <c r="F183" i="11"/>
  <c r="F181" i="11" s="1"/>
  <c r="L183" i="11"/>
  <c r="L181" i="11" s="1"/>
  <c r="R183" i="11"/>
  <c r="R181" i="11" s="1"/>
  <c r="X183" i="11"/>
  <c r="X181" i="11" s="1"/>
  <c r="E188" i="11"/>
  <c r="K188" i="11"/>
  <c r="Q188" i="11"/>
  <c r="Q186" i="11" s="1"/>
  <c r="W188" i="11"/>
  <c r="W186" i="11" s="1"/>
  <c r="D193" i="11"/>
  <c r="D191" i="11" s="1"/>
  <c r="J193" i="11"/>
  <c r="J191" i="11" s="1"/>
  <c r="P193" i="11"/>
  <c r="V193" i="11"/>
  <c r="I198" i="11"/>
  <c r="I196" i="11" s="1"/>
  <c r="O198" i="11"/>
  <c r="O196" i="11" s="1"/>
  <c r="U198" i="11"/>
  <c r="U196" i="11" s="1"/>
  <c r="AA198" i="11"/>
  <c r="AA196" i="11" s="1"/>
  <c r="H203" i="11"/>
  <c r="N203" i="11"/>
  <c r="T203" i="11"/>
  <c r="T201" i="11" s="1"/>
  <c r="Z203" i="11"/>
  <c r="Z201" i="11" s="1"/>
  <c r="G208" i="11"/>
  <c r="G206" i="11" s="1"/>
  <c r="M208" i="11"/>
  <c r="M206" i="11" s="1"/>
  <c r="S208" i="11"/>
  <c r="Y208" i="11"/>
  <c r="F213" i="11"/>
  <c r="F211" i="11" s="1"/>
  <c r="L213" i="11"/>
  <c r="L211" i="11" s="1"/>
  <c r="R213" i="11"/>
  <c r="R211" i="11" s="1"/>
  <c r="X213" i="11"/>
  <c r="X211" i="11" s="1"/>
  <c r="E218" i="11"/>
  <c r="K218" i="11"/>
  <c r="Q218" i="11"/>
  <c r="Q216" i="11" s="1"/>
  <c r="W218" i="11"/>
  <c r="W216" i="11" s="1"/>
  <c r="D223" i="11"/>
  <c r="D221" i="11" s="1"/>
  <c r="J223" i="11"/>
  <c r="J221" i="11" s="1"/>
  <c r="P223" i="11"/>
  <c r="V223" i="11"/>
  <c r="I228" i="11"/>
  <c r="I226" i="11" s="1"/>
  <c r="O228" i="11"/>
  <c r="O226" i="11" s="1"/>
  <c r="U228" i="11"/>
  <c r="U226" i="11" s="1"/>
  <c r="AA228" i="11"/>
  <c r="AA226" i="11" s="1"/>
  <c r="H233" i="11"/>
  <c r="N233" i="11"/>
  <c r="T233" i="11"/>
  <c r="T231" i="11" s="1"/>
  <c r="Z233" i="11"/>
  <c r="Z231" i="11" s="1"/>
  <c r="G238" i="11"/>
  <c r="G236" i="11" s="1"/>
  <c r="M238" i="11"/>
  <c r="M236" i="11" s="1"/>
  <c r="S238" i="11"/>
  <c r="Y238" i="11"/>
  <c r="F243" i="11"/>
  <c r="F241" i="11" s="1"/>
  <c r="L243" i="11"/>
  <c r="L241" i="11" s="1"/>
  <c r="R243" i="11"/>
  <c r="R241" i="11" s="1"/>
  <c r="X243" i="11"/>
  <c r="X241" i="11" s="1"/>
  <c r="E248" i="11"/>
  <c r="K248" i="11"/>
  <c r="Q248" i="11"/>
  <c r="Q246" i="11" s="1"/>
  <c r="W248" i="11"/>
  <c r="W246" i="11" s="1"/>
  <c r="D253" i="11"/>
  <c r="D251" i="11" s="1"/>
  <c r="J253" i="11"/>
  <c r="J251" i="11" s="1"/>
  <c r="P253" i="11"/>
  <c r="V253" i="11"/>
  <c r="I258" i="11"/>
  <c r="I256" i="11" s="1"/>
  <c r="O258" i="11"/>
  <c r="O256" i="11" s="1"/>
  <c r="U258" i="11"/>
  <c r="U256" i="11" s="1"/>
  <c r="AA258" i="11"/>
  <c r="AA256" i="11" s="1"/>
  <c r="H263" i="11"/>
  <c r="N263" i="11"/>
  <c r="T263" i="11"/>
  <c r="T261" i="11" s="1"/>
  <c r="Z263" i="11"/>
  <c r="Z261" i="11" s="1"/>
  <c r="G268" i="11"/>
  <c r="G266" i="11" s="1"/>
  <c r="M268" i="11"/>
  <c r="M266" i="11" s="1"/>
  <c r="S268" i="11"/>
  <c r="Y268" i="11"/>
  <c r="F273" i="11"/>
  <c r="F271" i="11" s="1"/>
  <c r="L273" i="11"/>
  <c r="L271" i="11" s="1"/>
  <c r="R273" i="11"/>
  <c r="R271" i="11" s="1"/>
  <c r="X273" i="11"/>
  <c r="X271" i="11" s="1"/>
  <c r="E278" i="11"/>
  <c r="K278" i="11"/>
  <c r="Q278" i="11"/>
  <c r="Q276" i="11" s="1"/>
  <c r="W278" i="11"/>
  <c r="W276" i="11" s="1"/>
  <c r="D283" i="11"/>
  <c r="D281" i="11" s="1"/>
  <c r="J283" i="11"/>
  <c r="J281" i="11" s="1"/>
  <c r="P283" i="11"/>
  <c r="V283" i="11"/>
  <c r="I288" i="11"/>
  <c r="I286" i="11" s="1"/>
  <c r="O288" i="11"/>
  <c r="O286" i="11" s="1"/>
  <c r="U288" i="11"/>
  <c r="U286" i="11" s="1"/>
  <c r="AA288" i="11"/>
  <c r="AA286" i="11" s="1"/>
  <c r="H293" i="11"/>
  <c r="N293" i="11"/>
  <c r="T293" i="11"/>
  <c r="T291" i="11" s="1"/>
  <c r="Z293" i="11"/>
  <c r="Z291" i="11" s="1"/>
  <c r="G298" i="11"/>
  <c r="G296" i="11" s="1"/>
  <c r="M298" i="11"/>
  <c r="M296" i="11" s="1"/>
  <c r="S298" i="11"/>
  <c r="Y298" i="11"/>
  <c r="F303" i="11"/>
  <c r="F301" i="11" s="1"/>
  <c r="L303" i="11"/>
  <c r="L301" i="11" s="1"/>
  <c r="R303" i="11"/>
  <c r="R301" i="11" s="1"/>
  <c r="X303" i="11"/>
  <c r="X301" i="11" s="1"/>
  <c r="E308" i="11"/>
  <c r="K308" i="11"/>
  <c r="Q308" i="11"/>
  <c r="Q306" i="11" s="1"/>
  <c r="W308" i="11"/>
  <c r="W306" i="11" s="1"/>
  <c r="D313" i="11"/>
  <c r="D311" i="11" s="1"/>
  <c r="J313" i="11"/>
  <c r="J311" i="11" s="1"/>
  <c r="P313" i="11"/>
  <c r="V313" i="11"/>
  <c r="I318" i="11"/>
  <c r="I316" i="11" s="1"/>
  <c r="O318" i="11"/>
  <c r="O316" i="11" s="1"/>
  <c r="U318" i="11"/>
  <c r="U316" i="11" s="1"/>
  <c r="AA318" i="11"/>
  <c r="AA316" i="11" s="1"/>
  <c r="H327" i="11"/>
  <c r="N327" i="11"/>
  <c r="T327" i="11"/>
  <c r="T325" i="11" s="1"/>
  <c r="Z327" i="11"/>
  <c r="Z325" i="11" s="1"/>
  <c r="G332" i="11"/>
  <c r="G330" i="11" s="1"/>
  <c r="M332" i="11"/>
  <c r="M330" i="11" s="1"/>
  <c r="S332" i="11"/>
  <c r="Y332" i="11"/>
  <c r="F337" i="11"/>
  <c r="F335" i="11" s="1"/>
  <c r="L337" i="11"/>
  <c r="L335" i="11" s="1"/>
  <c r="R337" i="11"/>
  <c r="R335" i="11" s="1"/>
  <c r="X337" i="11"/>
  <c r="X335" i="11" s="1"/>
  <c r="E342" i="11"/>
  <c r="K342" i="11"/>
  <c r="Q342" i="11"/>
  <c r="Q340" i="11" s="1"/>
  <c r="W342" i="11"/>
  <c r="W340" i="11" s="1"/>
  <c r="D347" i="11"/>
  <c r="D345" i="11" s="1"/>
  <c r="J347" i="11"/>
  <c r="J345" i="11" s="1"/>
  <c r="P347" i="11"/>
  <c r="V347" i="11"/>
  <c r="I352" i="11"/>
  <c r="I350" i="11" s="1"/>
  <c r="O352" i="11"/>
  <c r="O350" i="11" s="1"/>
  <c r="U352" i="11"/>
  <c r="U350" i="11" s="1"/>
  <c r="AA352" i="11"/>
  <c r="AA350" i="11" s="1"/>
  <c r="H357" i="11"/>
  <c r="N357" i="11"/>
  <c r="T357" i="11"/>
  <c r="T355" i="11" s="1"/>
  <c r="Z357" i="11"/>
  <c r="Z355" i="11" s="1"/>
  <c r="G362" i="11"/>
  <c r="G360" i="11" s="1"/>
  <c r="M362" i="11"/>
  <c r="M360" i="11" s="1"/>
  <c r="S362" i="11"/>
  <c r="Y362" i="11"/>
  <c r="F367" i="11"/>
  <c r="F365" i="11" s="1"/>
  <c r="L367" i="11"/>
  <c r="L365" i="11" s="1"/>
  <c r="R367" i="11"/>
  <c r="R365" i="11" s="1"/>
  <c r="X367" i="11"/>
  <c r="X365" i="11" s="1"/>
  <c r="E372" i="11"/>
  <c r="K372" i="11"/>
  <c r="Q372" i="11"/>
  <c r="Q370" i="11" s="1"/>
  <c r="W372" i="11"/>
  <c r="W370" i="11" s="1"/>
  <c r="D377" i="11"/>
  <c r="D375" i="11" s="1"/>
  <c r="J377" i="11"/>
  <c r="J375" i="11" s="1"/>
  <c r="P377" i="11"/>
  <c r="V377" i="11"/>
  <c r="I382" i="11"/>
  <c r="I380" i="11" s="1"/>
  <c r="O382" i="11"/>
  <c r="O380" i="11" s="1"/>
  <c r="U382" i="11"/>
  <c r="U380" i="11" s="1"/>
  <c r="AA382" i="11"/>
  <c r="AA380" i="11" s="1"/>
  <c r="H387" i="11"/>
  <c r="N387" i="11"/>
  <c r="T387" i="11"/>
  <c r="T385" i="11" s="1"/>
  <c r="Z387" i="11"/>
  <c r="Z385" i="11" s="1"/>
  <c r="G392" i="11"/>
  <c r="G390" i="11" s="1"/>
  <c r="M392" i="11"/>
  <c r="M390" i="11" s="1"/>
  <c r="S392" i="11"/>
  <c r="Y392" i="11"/>
  <c r="F397" i="11"/>
  <c r="F395" i="11" s="1"/>
  <c r="L397" i="11"/>
  <c r="L395" i="11" s="1"/>
  <c r="R397" i="11"/>
  <c r="R395" i="11" s="1"/>
  <c r="X397" i="11"/>
  <c r="X395" i="11" s="1"/>
  <c r="E402" i="11"/>
  <c r="K402" i="11"/>
  <c r="Q402" i="11"/>
  <c r="Q400" i="11" s="1"/>
  <c r="W402" i="11"/>
  <c r="W400" i="11" s="1"/>
  <c r="D407" i="11"/>
  <c r="D405" i="11" s="1"/>
  <c r="J407" i="11"/>
  <c r="J405" i="11" s="1"/>
  <c r="P407" i="11"/>
  <c r="V407" i="11"/>
  <c r="I412" i="11"/>
  <c r="I410" i="11" s="1"/>
  <c r="O412" i="11"/>
  <c r="O410" i="11" s="1"/>
  <c r="U412" i="11"/>
  <c r="U410" i="11" s="1"/>
  <c r="AA412" i="11"/>
  <c r="AA410" i="11" s="1"/>
  <c r="H417" i="11"/>
  <c r="N417" i="11"/>
  <c r="T417" i="11"/>
  <c r="T415" i="11" s="1"/>
  <c r="Z417" i="11"/>
  <c r="Z415" i="11" s="1"/>
  <c r="G422" i="11"/>
  <c r="G420" i="11" s="1"/>
  <c r="M422" i="11"/>
  <c r="M420" i="11" s="1"/>
  <c r="S422" i="11"/>
  <c r="Y422" i="11"/>
  <c r="F427" i="11"/>
  <c r="F425" i="11" s="1"/>
  <c r="L427" i="11"/>
  <c r="L425" i="11" s="1"/>
  <c r="R427" i="11"/>
  <c r="R425" i="11" s="1"/>
  <c r="X427" i="11"/>
  <c r="X425" i="11" s="1"/>
  <c r="E432" i="11"/>
  <c r="K432" i="11"/>
  <c r="Q432" i="11"/>
  <c r="Q430" i="11" s="1"/>
  <c r="W432" i="11"/>
  <c r="W430" i="11" s="1"/>
  <c r="D437" i="11"/>
  <c r="D435" i="11" s="1"/>
  <c r="J437" i="11"/>
  <c r="J435" i="11" s="1"/>
  <c r="P437" i="11"/>
  <c r="V437" i="11"/>
  <c r="I442" i="11"/>
  <c r="I440" i="11" s="1"/>
  <c r="O442" i="11"/>
  <c r="O440" i="11" s="1"/>
  <c r="U442" i="11"/>
  <c r="U440" i="11" s="1"/>
  <c r="AA442" i="11"/>
  <c r="AA440" i="11" s="1"/>
  <c r="H447" i="11"/>
  <c r="N447" i="11"/>
  <c r="T447" i="11"/>
  <c r="T445" i="11" s="1"/>
  <c r="Z447" i="11"/>
  <c r="Z445" i="11" s="1"/>
  <c r="G452" i="11"/>
  <c r="G450" i="11" s="1"/>
  <c r="M452" i="11"/>
  <c r="M450" i="11" s="1"/>
  <c r="S452" i="11"/>
  <c r="Y452" i="11"/>
  <c r="F457" i="11"/>
  <c r="F455" i="11" s="1"/>
  <c r="L457" i="11"/>
  <c r="L455" i="11" s="1"/>
  <c r="R457" i="11"/>
  <c r="R455" i="11" s="1"/>
  <c r="X457" i="11"/>
  <c r="X455" i="11" s="1"/>
  <c r="E462" i="11"/>
  <c r="K462" i="11"/>
  <c r="Q462" i="11"/>
  <c r="Q460" i="11" s="1"/>
  <c r="W462" i="11"/>
  <c r="W460" i="11" s="1"/>
  <c r="D467" i="11"/>
  <c r="D465" i="11" s="1"/>
  <c r="J467" i="11"/>
  <c r="J465" i="11" s="1"/>
  <c r="P467" i="11"/>
  <c r="V467" i="11"/>
  <c r="I472" i="11"/>
  <c r="I470" i="11" s="1"/>
  <c r="O472" i="11"/>
  <c r="O470" i="11" s="1"/>
  <c r="U472" i="11"/>
  <c r="U470" i="11" s="1"/>
  <c r="AA472" i="11"/>
  <c r="AA470" i="11" s="1"/>
  <c r="H477" i="11"/>
  <c r="N477" i="11"/>
  <c r="T477" i="11"/>
  <c r="T475" i="11" s="1"/>
  <c r="Z477" i="11"/>
  <c r="Z475" i="11" s="1"/>
  <c r="G486" i="11"/>
  <c r="G484" i="11" s="1"/>
  <c r="M486" i="11"/>
  <c r="M484" i="11" s="1"/>
  <c r="S486" i="11"/>
  <c r="Y486" i="11"/>
  <c r="F491" i="11"/>
  <c r="F489" i="11" s="1"/>
  <c r="L491" i="11"/>
  <c r="L489" i="11" s="1"/>
  <c r="R491" i="11"/>
  <c r="R489" i="11" s="1"/>
  <c r="X491" i="11"/>
  <c r="X489" i="11" s="1"/>
  <c r="E496" i="11"/>
  <c r="K496" i="11"/>
  <c r="Q496" i="11"/>
  <c r="Q494" i="11" s="1"/>
  <c r="W496" i="11"/>
  <c r="W494" i="11" s="1"/>
  <c r="D501" i="11"/>
  <c r="D499" i="11" s="1"/>
  <c r="J501" i="11"/>
  <c r="J499" i="11" s="1"/>
  <c r="P501" i="11"/>
  <c r="V501" i="11"/>
  <c r="I506" i="11"/>
  <c r="I504" i="11" s="1"/>
  <c r="O506" i="11"/>
  <c r="O504" i="11" s="1"/>
  <c r="U506" i="11"/>
  <c r="U504" i="11" s="1"/>
  <c r="AA506" i="11"/>
  <c r="AA504" i="11" s="1"/>
  <c r="H511" i="11"/>
  <c r="N511" i="11"/>
  <c r="T511" i="11"/>
  <c r="T509" i="11" s="1"/>
  <c r="Z511" i="11"/>
  <c r="Z509" i="11" s="1"/>
  <c r="G516" i="11"/>
  <c r="G514" i="11" s="1"/>
  <c r="M516" i="11"/>
  <c r="M514" i="11" s="1"/>
  <c r="S516" i="11"/>
  <c r="Y516" i="11"/>
  <c r="F521" i="11"/>
  <c r="F519" i="11" s="1"/>
  <c r="L521" i="11"/>
  <c r="L519" i="11" s="1"/>
  <c r="R521" i="11"/>
  <c r="R519" i="11" s="1"/>
  <c r="X521" i="11"/>
  <c r="X519" i="11" s="1"/>
  <c r="E526" i="11"/>
  <c r="K526" i="11"/>
  <c r="Q526" i="11"/>
  <c r="Q524" i="11" s="1"/>
  <c r="W526" i="11"/>
  <c r="W524" i="11" s="1"/>
  <c r="D531" i="11"/>
  <c r="D529" i="11" s="1"/>
  <c r="J531" i="11"/>
  <c r="J529" i="11" s="1"/>
  <c r="P531" i="11"/>
  <c r="V531" i="11"/>
  <c r="I536" i="11"/>
  <c r="I534" i="11" s="1"/>
  <c r="O536" i="11"/>
  <c r="O534" i="11" s="1"/>
  <c r="U536" i="11"/>
  <c r="U534" i="11" s="1"/>
  <c r="AA536" i="11"/>
  <c r="AA534" i="11" s="1"/>
  <c r="H541" i="11"/>
  <c r="N541" i="11"/>
  <c r="T541" i="11"/>
  <c r="T539" i="11" s="1"/>
  <c r="Z541" i="11"/>
  <c r="Z539" i="11" s="1"/>
  <c r="G546" i="11"/>
  <c r="G544" i="11" s="1"/>
  <c r="M546" i="11"/>
  <c r="M544" i="11" s="1"/>
  <c r="S546" i="11"/>
  <c r="Y546" i="11"/>
  <c r="F551" i="11"/>
  <c r="F549" i="11" s="1"/>
  <c r="L551" i="11"/>
  <c r="L549" i="11" s="1"/>
  <c r="R551" i="11"/>
  <c r="R549" i="11" s="1"/>
  <c r="X551" i="11"/>
  <c r="X549" i="11" s="1"/>
  <c r="E556" i="11"/>
  <c r="K556" i="11"/>
  <c r="Q556" i="11"/>
  <c r="Q554" i="11" s="1"/>
  <c r="W556" i="11"/>
  <c r="W554" i="11" s="1"/>
  <c r="D561" i="11"/>
  <c r="D559" i="11" s="1"/>
  <c r="J561" i="11"/>
  <c r="J559" i="11" s="1"/>
  <c r="P561" i="11"/>
  <c r="V561" i="11"/>
  <c r="I566" i="11"/>
  <c r="I564" i="11" s="1"/>
  <c r="O566" i="11"/>
  <c r="O564" i="11" s="1"/>
  <c r="U566" i="11"/>
  <c r="U564" i="11" s="1"/>
  <c r="AA566" i="11"/>
  <c r="AA564" i="11" s="1"/>
  <c r="H571" i="11"/>
  <c r="N571" i="11"/>
  <c r="T571" i="11"/>
  <c r="T569" i="11" s="1"/>
  <c r="Z571" i="11"/>
  <c r="Z569" i="11" s="1"/>
  <c r="G576" i="11"/>
  <c r="G574" i="11" s="1"/>
  <c r="M576" i="11"/>
  <c r="M574" i="11" s="1"/>
  <c r="S576" i="11"/>
  <c r="Y576" i="11"/>
  <c r="F581" i="11"/>
  <c r="F579" i="11" s="1"/>
  <c r="L581" i="11"/>
  <c r="L579" i="11" s="1"/>
  <c r="R581" i="11"/>
  <c r="R579" i="11" s="1"/>
  <c r="X581" i="11"/>
  <c r="X579" i="11" s="1"/>
  <c r="E586" i="11"/>
  <c r="K586" i="11"/>
  <c r="Q586" i="11"/>
  <c r="Q584" i="11" s="1"/>
  <c r="W586" i="11"/>
  <c r="W584" i="11" s="1"/>
  <c r="D591" i="11"/>
  <c r="D589" i="11" s="1"/>
  <c r="J591" i="11"/>
  <c r="J589" i="11" s="1"/>
  <c r="P591" i="11"/>
  <c r="V591" i="11"/>
  <c r="I596" i="11"/>
  <c r="I594" i="11" s="1"/>
  <c r="O596" i="11"/>
  <c r="O594" i="11" s="1"/>
  <c r="U596" i="11"/>
  <c r="U594" i="11" s="1"/>
  <c r="AA596" i="11"/>
  <c r="AA594" i="11" s="1"/>
  <c r="H601" i="11"/>
  <c r="N601" i="11"/>
  <c r="T601" i="11"/>
  <c r="T599" i="11" s="1"/>
  <c r="Z601" i="11"/>
  <c r="Z599" i="11" s="1"/>
  <c r="G606" i="11"/>
  <c r="G604" i="11" s="1"/>
  <c r="M606" i="11"/>
  <c r="M604" i="11" s="1"/>
  <c r="S606" i="11"/>
  <c r="Y606" i="11"/>
  <c r="F611" i="11"/>
  <c r="F609" i="11" s="1"/>
  <c r="L611" i="11"/>
  <c r="L609" i="11" s="1"/>
  <c r="R611" i="11"/>
  <c r="R609" i="11" s="1"/>
  <c r="X611" i="11"/>
  <c r="X609" i="11" s="1"/>
  <c r="E616" i="11"/>
  <c r="K616" i="11"/>
  <c r="Q616" i="11"/>
  <c r="Q614" i="11" s="1"/>
  <c r="W616" i="11"/>
  <c r="W614" i="11" s="1"/>
  <c r="D621" i="11"/>
  <c r="D619" i="11" s="1"/>
  <c r="J621" i="11"/>
  <c r="J619" i="11" s="1"/>
  <c r="P621" i="11"/>
  <c r="V621" i="11"/>
  <c r="I626" i="11"/>
  <c r="I624" i="11" s="1"/>
  <c r="O626" i="11"/>
  <c r="O624" i="11" s="1"/>
  <c r="U626" i="11"/>
  <c r="U624" i="11" s="1"/>
  <c r="AA626" i="11"/>
  <c r="AA624" i="11" s="1"/>
  <c r="H631" i="11"/>
  <c r="N631" i="11"/>
  <c r="T631" i="11"/>
  <c r="T629" i="11" s="1"/>
  <c r="Z631" i="11"/>
  <c r="Z629" i="11" s="1"/>
  <c r="G636" i="11"/>
  <c r="G634" i="11" s="1"/>
  <c r="M636" i="11"/>
  <c r="M634" i="11" s="1"/>
  <c r="S636" i="11"/>
  <c r="Y636" i="11"/>
  <c r="G644" i="11"/>
  <c r="G9" i="12"/>
  <c r="M9" i="12"/>
  <c r="M7" i="12" s="1"/>
  <c r="S9" i="12"/>
  <c r="Y9" i="12"/>
  <c r="G11" i="12"/>
  <c r="M11" i="12"/>
  <c r="S11" i="12"/>
  <c r="Z11" i="12"/>
  <c r="G14" i="12"/>
  <c r="G12" i="12" s="1"/>
  <c r="S14" i="12"/>
  <c r="G16" i="12"/>
  <c r="S16" i="12"/>
  <c r="J168" i="11"/>
  <c r="J166" i="11" s="1"/>
  <c r="P168" i="11"/>
  <c r="P166" i="11" s="1"/>
  <c r="V168" i="11"/>
  <c r="V166" i="11" s="1"/>
  <c r="I173" i="11"/>
  <c r="O173" i="11"/>
  <c r="U173" i="11"/>
  <c r="U171" i="11" s="1"/>
  <c r="AA173" i="11"/>
  <c r="AA171" i="11" s="1"/>
  <c r="H178" i="11"/>
  <c r="H176" i="11" s="1"/>
  <c r="N178" i="11"/>
  <c r="N176" i="11" s="1"/>
  <c r="T178" i="11"/>
  <c r="Z178" i="11"/>
  <c r="G183" i="11"/>
  <c r="G181" i="11" s="1"/>
  <c r="M183" i="11"/>
  <c r="M181" i="11" s="1"/>
  <c r="S183" i="11"/>
  <c r="S181" i="11" s="1"/>
  <c r="Y183" i="11"/>
  <c r="Y181" i="11" s="1"/>
  <c r="F188" i="11"/>
  <c r="L188" i="11"/>
  <c r="R188" i="11"/>
  <c r="R186" i="11" s="1"/>
  <c r="X188" i="11"/>
  <c r="X186" i="11" s="1"/>
  <c r="E193" i="11"/>
  <c r="E191" i="11" s="1"/>
  <c r="K193" i="11"/>
  <c r="K191" i="11" s="1"/>
  <c r="Q193" i="11"/>
  <c r="W193" i="11"/>
  <c r="D198" i="11"/>
  <c r="D196" i="11" s="1"/>
  <c r="J198" i="11"/>
  <c r="J196" i="11" s="1"/>
  <c r="P198" i="11"/>
  <c r="P196" i="11" s="1"/>
  <c r="V198" i="11"/>
  <c r="V196" i="11" s="1"/>
  <c r="I203" i="11"/>
  <c r="O203" i="11"/>
  <c r="U203" i="11"/>
  <c r="U201" i="11" s="1"/>
  <c r="AA203" i="11"/>
  <c r="AA201" i="11" s="1"/>
  <c r="H208" i="11"/>
  <c r="H206" i="11" s="1"/>
  <c r="N208" i="11"/>
  <c r="N206" i="11" s="1"/>
  <c r="T208" i="11"/>
  <c r="Z208" i="11"/>
  <c r="G213" i="11"/>
  <c r="G211" i="11" s="1"/>
  <c r="M213" i="11"/>
  <c r="M211" i="11" s="1"/>
  <c r="S213" i="11"/>
  <c r="S211" i="11" s="1"/>
  <c r="Y213" i="11"/>
  <c r="Y211" i="11" s="1"/>
  <c r="F218" i="11"/>
  <c r="L218" i="11"/>
  <c r="R218" i="11"/>
  <c r="R216" i="11" s="1"/>
  <c r="X218" i="11"/>
  <c r="X216" i="11" s="1"/>
  <c r="E223" i="11"/>
  <c r="E221" i="11" s="1"/>
  <c r="K223" i="11"/>
  <c r="K221" i="11" s="1"/>
  <c r="Q223" i="11"/>
  <c r="W223" i="11"/>
  <c r="D228" i="11"/>
  <c r="D226" i="11" s="1"/>
  <c r="J228" i="11"/>
  <c r="J226" i="11" s="1"/>
  <c r="P228" i="11"/>
  <c r="P226" i="11" s="1"/>
  <c r="V228" i="11"/>
  <c r="V226" i="11" s="1"/>
  <c r="I233" i="11"/>
  <c r="O233" i="11"/>
  <c r="O231" i="11" s="1"/>
  <c r="U233" i="11"/>
  <c r="U231" i="11" s="1"/>
  <c r="AA233" i="11"/>
  <c r="AA231" i="11" s="1"/>
  <c r="H238" i="11"/>
  <c r="H236" i="11" s="1"/>
  <c r="N238" i="11"/>
  <c r="N236" i="11" s="1"/>
  <c r="T238" i="11"/>
  <c r="Z238" i="11"/>
  <c r="Z236" i="11" s="1"/>
  <c r="G243" i="11"/>
  <c r="G241" i="11" s="1"/>
  <c r="M243" i="11"/>
  <c r="M241" i="11" s="1"/>
  <c r="S243" i="11"/>
  <c r="S241" i="11" s="1"/>
  <c r="Y243" i="11"/>
  <c r="Y241" i="11" s="1"/>
  <c r="F248" i="11"/>
  <c r="L248" i="11"/>
  <c r="L246" i="11" s="1"/>
  <c r="R248" i="11"/>
  <c r="R246" i="11" s="1"/>
  <c r="X248" i="11"/>
  <c r="X246" i="11" s="1"/>
  <c r="E253" i="11"/>
  <c r="E251" i="11" s="1"/>
  <c r="K253" i="11"/>
  <c r="K251" i="11" s="1"/>
  <c r="Q253" i="11"/>
  <c r="W253" i="11"/>
  <c r="W251" i="11" s="1"/>
  <c r="D258" i="11"/>
  <c r="D256" i="11" s="1"/>
  <c r="J258" i="11"/>
  <c r="J256" i="11" s="1"/>
  <c r="P258" i="11"/>
  <c r="P256" i="11" s="1"/>
  <c r="V258" i="11"/>
  <c r="V256" i="11" s="1"/>
  <c r="I263" i="11"/>
  <c r="O263" i="11"/>
  <c r="O261" i="11" s="1"/>
  <c r="U263" i="11"/>
  <c r="U261" i="11" s="1"/>
  <c r="AA263" i="11"/>
  <c r="AA261" i="11" s="1"/>
  <c r="H268" i="11"/>
  <c r="H266" i="11" s="1"/>
  <c r="N268" i="11"/>
  <c r="N266" i="11" s="1"/>
  <c r="T268" i="11"/>
  <c r="Z268" i="11"/>
  <c r="Z266" i="11" s="1"/>
  <c r="G273" i="11"/>
  <c r="G271" i="11" s="1"/>
  <c r="M273" i="11"/>
  <c r="M271" i="11" s="1"/>
  <c r="S273" i="11"/>
  <c r="S271" i="11" s="1"/>
  <c r="Y273" i="11"/>
  <c r="Y271" i="11" s="1"/>
  <c r="F278" i="11"/>
  <c r="L278" i="11"/>
  <c r="L276" i="11" s="1"/>
  <c r="R278" i="11"/>
  <c r="R276" i="11" s="1"/>
  <c r="X278" i="11"/>
  <c r="X276" i="11" s="1"/>
  <c r="E283" i="11"/>
  <c r="E281" i="11" s="1"/>
  <c r="K283" i="11"/>
  <c r="K281" i="11" s="1"/>
  <c r="Q283" i="11"/>
  <c r="W283" i="11"/>
  <c r="W281" i="11" s="1"/>
  <c r="D288" i="11"/>
  <c r="D286" i="11" s="1"/>
  <c r="J288" i="11"/>
  <c r="J286" i="11" s="1"/>
  <c r="P288" i="11"/>
  <c r="P286" i="11" s="1"/>
  <c r="V288" i="11"/>
  <c r="V286" i="11" s="1"/>
  <c r="I293" i="11"/>
  <c r="O293" i="11"/>
  <c r="O291" i="11" s="1"/>
  <c r="U293" i="11"/>
  <c r="U291" i="11" s="1"/>
  <c r="AA293" i="11"/>
  <c r="AA291" i="11" s="1"/>
  <c r="H298" i="11"/>
  <c r="H296" i="11" s="1"/>
  <c r="N298" i="11"/>
  <c r="N296" i="11" s="1"/>
  <c r="T298" i="11"/>
  <c r="Z298" i="11"/>
  <c r="Z296" i="11" s="1"/>
  <c r="G303" i="11"/>
  <c r="G301" i="11" s="1"/>
  <c r="M303" i="11"/>
  <c r="M301" i="11" s="1"/>
  <c r="S303" i="11"/>
  <c r="S301" i="11" s="1"/>
  <c r="Y303" i="11"/>
  <c r="Y301" i="11" s="1"/>
  <c r="F308" i="11"/>
  <c r="L308" i="11"/>
  <c r="L306" i="11" s="1"/>
  <c r="R308" i="11"/>
  <c r="R306" i="11" s="1"/>
  <c r="X308" i="11"/>
  <c r="X306" i="11" s="1"/>
  <c r="E313" i="11"/>
  <c r="E311" i="11" s="1"/>
  <c r="K313" i="11"/>
  <c r="K311" i="11" s="1"/>
  <c r="Q313" i="11"/>
  <c r="W313" i="11"/>
  <c r="W311" i="11" s="1"/>
  <c r="D318" i="11"/>
  <c r="D316" i="11" s="1"/>
  <c r="J318" i="11"/>
  <c r="J316" i="11" s="1"/>
  <c r="P318" i="11"/>
  <c r="P316" i="11" s="1"/>
  <c r="V318" i="11"/>
  <c r="V316" i="11" s="1"/>
  <c r="I327" i="11"/>
  <c r="O327" i="11"/>
  <c r="O325" i="11" s="1"/>
  <c r="U327" i="11"/>
  <c r="U325" i="11" s="1"/>
  <c r="AA327" i="11"/>
  <c r="AA325" i="11" s="1"/>
  <c r="H332" i="11"/>
  <c r="H330" i="11" s="1"/>
  <c r="N332" i="11"/>
  <c r="N330" i="11" s="1"/>
  <c r="T332" i="11"/>
  <c r="Z332" i="11"/>
  <c r="Z330" i="11" s="1"/>
  <c r="G337" i="11"/>
  <c r="G335" i="11" s="1"/>
  <c r="M337" i="11"/>
  <c r="M335" i="11" s="1"/>
  <c r="S337" i="11"/>
  <c r="S335" i="11" s="1"/>
  <c r="Y337" i="11"/>
  <c r="Y335" i="11" s="1"/>
  <c r="F342" i="11"/>
  <c r="L342" i="11"/>
  <c r="L340" i="11" s="1"/>
  <c r="R342" i="11"/>
  <c r="R340" i="11" s="1"/>
  <c r="X342" i="11"/>
  <c r="X340" i="11" s="1"/>
  <c r="E347" i="11"/>
  <c r="E345" i="11" s="1"/>
  <c r="K347" i="11"/>
  <c r="K345" i="11" s="1"/>
  <c r="Q347" i="11"/>
  <c r="W347" i="11"/>
  <c r="W345" i="11" s="1"/>
  <c r="D352" i="11"/>
  <c r="D350" i="11" s="1"/>
  <c r="J352" i="11"/>
  <c r="J350" i="11" s="1"/>
  <c r="P352" i="11"/>
  <c r="P350" i="11" s="1"/>
  <c r="V352" i="11"/>
  <c r="V350" i="11" s="1"/>
  <c r="I357" i="11"/>
  <c r="O357" i="11"/>
  <c r="O355" i="11" s="1"/>
  <c r="U357" i="11"/>
  <c r="U355" i="11" s="1"/>
  <c r="AA357" i="11"/>
  <c r="AA355" i="11" s="1"/>
  <c r="H362" i="11"/>
  <c r="H360" i="11" s="1"/>
  <c r="N362" i="11"/>
  <c r="N360" i="11" s="1"/>
  <c r="T362" i="11"/>
  <c r="Z362" i="11"/>
  <c r="Z360" i="11" s="1"/>
  <c r="G367" i="11"/>
  <c r="G365" i="11" s="1"/>
  <c r="M367" i="11"/>
  <c r="M365" i="11" s="1"/>
  <c r="S367" i="11"/>
  <c r="S365" i="11" s="1"/>
  <c r="Y367" i="11"/>
  <c r="Y365" i="11" s="1"/>
  <c r="F372" i="11"/>
  <c r="L372" i="11"/>
  <c r="L370" i="11" s="1"/>
  <c r="R372" i="11"/>
  <c r="R370" i="11" s="1"/>
  <c r="X372" i="11"/>
  <c r="X370" i="11" s="1"/>
  <c r="E377" i="11"/>
  <c r="E375" i="11" s="1"/>
  <c r="K377" i="11"/>
  <c r="K375" i="11" s="1"/>
  <c r="Q377" i="11"/>
  <c r="W377" i="11"/>
  <c r="W375" i="11" s="1"/>
  <c r="D382" i="11"/>
  <c r="D380" i="11" s="1"/>
  <c r="J382" i="11"/>
  <c r="J380" i="11" s="1"/>
  <c r="P382" i="11"/>
  <c r="P380" i="11" s="1"/>
  <c r="V382" i="11"/>
  <c r="V380" i="11" s="1"/>
  <c r="I387" i="11"/>
  <c r="O387" i="11"/>
  <c r="O385" i="11" s="1"/>
  <c r="U387" i="11"/>
  <c r="U385" i="11" s="1"/>
  <c r="AA387" i="11"/>
  <c r="AA385" i="11" s="1"/>
  <c r="H392" i="11"/>
  <c r="H390" i="11" s="1"/>
  <c r="N392" i="11"/>
  <c r="N390" i="11" s="1"/>
  <c r="T392" i="11"/>
  <c r="Z392" i="11"/>
  <c r="Z390" i="11" s="1"/>
  <c r="G397" i="11"/>
  <c r="G395" i="11" s="1"/>
  <c r="M397" i="11"/>
  <c r="M395" i="11" s="1"/>
  <c r="S397" i="11"/>
  <c r="S395" i="11" s="1"/>
  <c r="Y397" i="11"/>
  <c r="Y395" i="11" s="1"/>
  <c r="F402" i="11"/>
  <c r="L402" i="11"/>
  <c r="L400" i="11" s="1"/>
  <c r="R402" i="11"/>
  <c r="R400" i="11" s="1"/>
  <c r="X402" i="11"/>
  <c r="X400" i="11" s="1"/>
  <c r="E407" i="11"/>
  <c r="E405" i="11" s="1"/>
  <c r="K407" i="11"/>
  <c r="K405" i="11" s="1"/>
  <c r="Q407" i="11"/>
  <c r="W407" i="11"/>
  <c r="W405" i="11" s="1"/>
  <c r="D412" i="11"/>
  <c r="D410" i="11" s="1"/>
  <c r="J412" i="11"/>
  <c r="J410" i="11" s="1"/>
  <c r="P412" i="11"/>
  <c r="P410" i="11" s="1"/>
  <c r="V412" i="11"/>
  <c r="V410" i="11" s="1"/>
  <c r="I417" i="11"/>
  <c r="O417" i="11"/>
  <c r="O415" i="11" s="1"/>
  <c r="U417" i="11"/>
  <c r="U415" i="11" s="1"/>
  <c r="AA417" i="11"/>
  <c r="AA415" i="11" s="1"/>
  <c r="H422" i="11"/>
  <c r="H420" i="11" s="1"/>
  <c r="N422" i="11"/>
  <c r="N420" i="11" s="1"/>
  <c r="T422" i="11"/>
  <c r="Z422" i="11"/>
  <c r="Z420" i="11" s="1"/>
  <c r="G427" i="11"/>
  <c r="G425" i="11" s="1"/>
  <c r="M427" i="11"/>
  <c r="M425" i="11" s="1"/>
  <c r="S427" i="11"/>
  <c r="S425" i="11" s="1"/>
  <c r="Y427" i="11"/>
  <c r="Y425" i="11" s="1"/>
  <c r="F432" i="11"/>
  <c r="L432" i="11"/>
  <c r="L430" i="11" s="1"/>
  <c r="R432" i="11"/>
  <c r="R430" i="11" s="1"/>
  <c r="X432" i="11"/>
  <c r="X430" i="11" s="1"/>
  <c r="E437" i="11"/>
  <c r="E435" i="11" s="1"/>
  <c r="K437" i="11"/>
  <c r="K435" i="11" s="1"/>
  <c r="Q437" i="11"/>
  <c r="W437" i="11"/>
  <c r="W435" i="11" s="1"/>
  <c r="D442" i="11"/>
  <c r="D440" i="11" s="1"/>
  <c r="J442" i="11"/>
  <c r="J440" i="11" s="1"/>
  <c r="P442" i="11"/>
  <c r="P440" i="11" s="1"/>
  <c r="V442" i="11"/>
  <c r="V440" i="11" s="1"/>
  <c r="I447" i="11"/>
  <c r="O447" i="11"/>
  <c r="O445" i="11" s="1"/>
  <c r="U447" i="11"/>
  <c r="U445" i="11" s="1"/>
  <c r="AA447" i="11"/>
  <c r="AA445" i="11" s="1"/>
  <c r="H452" i="11"/>
  <c r="H450" i="11" s="1"/>
  <c r="N452" i="11"/>
  <c r="N450" i="11" s="1"/>
  <c r="T452" i="11"/>
  <c r="Z452" i="11"/>
  <c r="Z450" i="11" s="1"/>
  <c r="G457" i="11"/>
  <c r="G455" i="11" s="1"/>
  <c r="M457" i="11"/>
  <c r="M455" i="11" s="1"/>
  <c r="S457" i="11"/>
  <c r="S455" i="11" s="1"/>
  <c r="Y457" i="11"/>
  <c r="Y455" i="11" s="1"/>
  <c r="F462" i="11"/>
  <c r="L462" i="11"/>
  <c r="L460" i="11" s="1"/>
  <c r="R462" i="11"/>
  <c r="R460" i="11" s="1"/>
  <c r="X462" i="11"/>
  <c r="X460" i="11" s="1"/>
  <c r="E467" i="11"/>
  <c r="E465" i="11" s="1"/>
  <c r="K467" i="11"/>
  <c r="K465" i="11" s="1"/>
  <c r="Q467" i="11"/>
  <c r="W467" i="11"/>
  <c r="W465" i="11" s="1"/>
  <c r="D472" i="11"/>
  <c r="D470" i="11" s="1"/>
  <c r="J472" i="11"/>
  <c r="J470" i="11" s="1"/>
  <c r="P472" i="11"/>
  <c r="P470" i="11" s="1"/>
  <c r="V472" i="11"/>
  <c r="V470" i="11" s="1"/>
  <c r="I477" i="11"/>
  <c r="O477" i="11"/>
  <c r="O475" i="11" s="1"/>
  <c r="U477" i="11"/>
  <c r="U475" i="11" s="1"/>
  <c r="AA477" i="11"/>
  <c r="AA475" i="11" s="1"/>
  <c r="H486" i="11"/>
  <c r="H484" i="11" s="1"/>
  <c r="N486" i="11"/>
  <c r="N484" i="11" s="1"/>
  <c r="T486" i="11"/>
  <c r="Z486" i="11"/>
  <c r="Z484" i="11" s="1"/>
  <c r="G491" i="11"/>
  <c r="G489" i="11" s="1"/>
  <c r="M491" i="11"/>
  <c r="M489" i="11" s="1"/>
  <c r="S491" i="11"/>
  <c r="S489" i="11" s="1"/>
  <c r="Y491" i="11"/>
  <c r="Y489" i="11" s="1"/>
  <c r="F496" i="11"/>
  <c r="L496" i="11"/>
  <c r="L494" i="11" s="1"/>
  <c r="R496" i="11"/>
  <c r="R494" i="11" s="1"/>
  <c r="X496" i="11"/>
  <c r="X494" i="11" s="1"/>
  <c r="E501" i="11"/>
  <c r="E499" i="11" s="1"/>
  <c r="K501" i="11"/>
  <c r="K499" i="11" s="1"/>
  <c r="Q501" i="11"/>
  <c r="W501" i="11"/>
  <c r="W499" i="11" s="1"/>
  <c r="D506" i="11"/>
  <c r="D504" i="11" s="1"/>
  <c r="J506" i="11"/>
  <c r="J504" i="11" s="1"/>
  <c r="P506" i="11"/>
  <c r="P504" i="11" s="1"/>
  <c r="V506" i="11"/>
  <c r="V504" i="11" s="1"/>
  <c r="I511" i="11"/>
  <c r="O511" i="11"/>
  <c r="O509" i="11" s="1"/>
  <c r="U511" i="11"/>
  <c r="U509" i="11" s="1"/>
  <c r="AA511" i="11"/>
  <c r="AA509" i="11" s="1"/>
  <c r="H516" i="11"/>
  <c r="H514" i="11" s="1"/>
  <c r="N516" i="11"/>
  <c r="N514" i="11" s="1"/>
  <c r="T516" i="11"/>
  <c r="Z516" i="11"/>
  <c r="Z514" i="11" s="1"/>
  <c r="G521" i="11"/>
  <c r="G519" i="11" s="1"/>
  <c r="M521" i="11"/>
  <c r="M519" i="11" s="1"/>
  <c r="S521" i="11"/>
  <c r="S519" i="11" s="1"/>
  <c r="Y521" i="11"/>
  <c r="Y519" i="11" s="1"/>
  <c r="F526" i="11"/>
  <c r="L526" i="11"/>
  <c r="L524" i="11" s="1"/>
  <c r="R526" i="11"/>
  <c r="R524" i="11" s="1"/>
  <c r="X526" i="11"/>
  <c r="X524" i="11" s="1"/>
  <c r="E531" i="11"/>
  <c r="E529" i="11" s="1"/>
  <c r="K531" i="11"/>
  <c r="K529" i="11" s="1"/>
  <c r="Q531" i="11"/>
  <c r="W531" i="11"/>
  <c r="W529" i="11" s="1"/>
  <c r="D536" i="11"/>
  <c r="D534" i="11" s="1"/>
  <c r="J536" i="11"/>
  <c r="J534" i="11" s="1"/>
  <c r="P536" i="11"/>
  <c r="P534" i="11" s="1"/>
  <c r="V536" i="11"/>
  <c r="V534" i="11" s="1"/>
  <c r="I541" i="11"/>
  <c r="I539" i="11" s="1"/>
  <c r="O541" i="11"/>
  <c r="O539" i="11" s="1"/>
  <c r="U541" i="11"/>
  <c r="U539" i="11" s="1"/>
  <c r="AA541" i="11"/>
  <c r="AA539" i="11" s="1"/>
  <c r="H546" i="11"/>
  <c r="H544" i="11" s="1"/>
  <c r="N546" i="11"/>
  <c r="N544" i="11" s="1"/>
  <c r="T546" i="11"/>
  <c r="T544" i="11" s="1"/>
  <c r="Z546" i="11"/>
  <c r="Z544" i="11" s="1"/>
  <c r="G551" i="11"/>
  <c r="G549" i="11" s="1"/>
  <c r="M551" i="11"/>
  <c r="M549" i="11" s="1"/>
  <c r="S551" i="11"/>
  <c r="S549" i="11" s="1"/>
  <c r="Y551" i="11"/>
  <c r="Y549" i="11" s="1"/>
  <c r="F556" i="11"/>
  <c r="F554" i="11" s="1"/>
  <c r="L556" i="11"/>
  <c r="L554" i="11" s="1"/>
  <c r="R556" i="11"/>
  <c r="R554" i="11" s="1"/>
  <c r="X556" i="11"/>
  <c r="X554" i="11" s="1"/>
  <c r="E561" i="11"/>
  <c r="E559" i="11" s="1"/>
  <c r="K561" i="11"/>
  <c r="K559" i="11" s="1"/>
  <c r="Q561" i="11"/>
  <c r="Q559" i="11" s="1"/>
  <c r="W561" i="11"/>
  <c r="W559" i="11" s="1"/>
  <c r="D566" i="11"/>
  <c r="D564" i="11" s="1"/>
  <c r="J566" i="11"/>
  <c r="J564" i="11" s="1"/>
  <c r="P566" i="11"/>
  <c r="P564" i="11" s="1"/>
  <c r="V566" i="11"/>
  <c r="V564" i="11" s="1"/>
  <c r="I571" i="11"/>
  <c r="I569" i="11" s="1"/>
  <c r="O571" i="11"/>
  <c r="O569" i="11" s="1"/>
  <c r="U571" i="11"/>
  <c r="U569" i="11" s="1"/>
  <c r="AA571" i="11"/>
  <c r="AA569" i="11" s="1"/>
  <c r="H576" i="11"/>
  <c r="H574" i="11" s="1"/>
  <c r="N576" i="11"/>
  <c r="N574" i="11" s="1"/>
  <c r="T576" i="11"/>
  <c r="T574" i="11" s="1"/>
  <c r="Z576" i="11"/>
  <c r="Z574" i="11" s="1"/>
  <c r="G581" i="11"/>
  <c r="G579" i="11" s="1"/>
  <c r="M581" i="11"/>
  <c r="M579" i="11" s="1"/>
  <c r="S581" i="11"/>
  <c r="S579" i="11" s="1"/>
  <c r="Y581" i="11"/>
  <c r="Y579" i="11" s="1"/>
  <c r="F586" i="11"/>
  <c r="F584" i="11" s="1"/>
  <c r="L586" i="11"/>
  <c r="L584" i="11" s="1"/>
  <c r="R586" i="11"/>
  <c r="R584" i="11" s="1"/>
  <c r="X586" i="11"/>
  <c r="X584" i="11" s="1"/>
  <c r="E591" i="11"/>
  <c r="E589" i="11" s="1"/>
  <c r="K591" i="11"/>
  <c r="K589" i="11" s="1"/>
  <c r="Q591" i="11"/>
  <c r="Q589" i="11" s="1"/>
  <c r="W591" i="11"/>
  <c r="W589" i="11" s="1"/>
  <c r="D596" i="11"/>
  <c r="D594" i="11" s="1"/>
  <c r="J596" i="11"/>
  <c r="J594" i="11" s="1"/>
  <c r="P596" i="11"/>
  <c r="P594" i="11" s="1"/>
  <c r="V596" i="11"/>
  <c r="V594" i="11" s="1"/>
  <c r="I601" i="11"/>
  <c r="I599" i="11" s="1"/>
  <c r="O601" i="11"/>
  <c r="O599" i="11" s="1"/>
  <c r="U601" i="11"/>
  <c r="U599" i="11" s="1"/>
  <c r="AA601" i="11"/>
  <c r="AA599" i="11" s="1"/>
  <c r="H606" i="11"/>
  <c r="H604" i="11" s="1"/>
  <c r="N606" i="11"/>
  <c r="N604" i="11" s="1"/>
  <c r="T606" i="11"/>
  <c r="T604" i="11" s="1"/>
  <c r="Z606" i="11"/>
  <c r="Z604" i="11" s="1"/>
  <c r="G611" i="11"/>
  <c r="G609" i="11" s="1"/>
  <c r="M611" i="11"/>
  <c r="M609" i="11" s="1"/>
  <c r="S611" i="11"/>
  <c r="S609" i="11" s="1"/>
  <c r="Y611" i="11"/>
  <c r="Y609" i="11" s="1"/>
  <c r="F616" i="11"/>
  <c r="F614" i="11" s="1"/>
  <c r="L616" i="11"/>
  <c r="L614" i="11" s="1"/>
  <c r="R616" i="11"/>
  <c r="R614" i="11" s="1"/>
  <c r="X616" i="11"/>
  <c r="X614" i="11" s="1"/>
  <c r="E621" i="11"/>
  <c r="E619" i="11" s="1"/>
  <c r="K621" i="11"/>
  <c r="K619" i="11" s="1"/>
  <c r="Q621" i="11"/>
  <c r="Q619" i="11" s="1"/>
  <c r="W621" i="11"/>
  <c r="W619" i="11" s="1"/>
  <c r="D626" i="11"/>
  <c r="D624" i="11" s="1"/>
  <c r="J626" i="11"/>
  <c r="J624" i="11" s="1"/>
  <c r="P626" i="11"/>
  <c r="P624" i="11" s="1"/>
  <c r="V626" i="11"/>
  <c r="V624" i="11" s="1"/>
  <c r="I631" i="11"/>
  <c r="I629" i="11" s="1"/>
  <c r="O631" i="11"/>
  <c r="O629" i="11" s="1"/>
  <c r="U631" i="11"/>
  <c r="U629" i="11" s="1"/>
  <c r="AA631" i="11"/>
  <c r="AA629" i="11" s="1"/>
  <c r="H636" i="11"/>
  <c r="H634" i="11" s="1"/>
  <c r="N636" i="11"/>
  <c r="N634" i="11" s="1"/>
  <c r="T636" i="11"/>
  <c r="T634" i="11" s="1"/>
  <c r="Z636" i="11"/>
  <c r="Z634" i="11" s="1"/>
  <c r="H9" i="12"/>
  <c r="H7" i="12" s="1"/>
  <c r="N9" i="12"/>
  <c r="N7" i="12" s="1"/>
  <c r="T9" i="12"/>
  <c r="T7" i="12" s="1"/>
  <c r="Z9" i="12"/>
  <c r="H11" i="12"/>
  <c r="N11" i="12"/>
  <c r="T11" i="12"/>
  <c r="AA11" i="12"/>
  <c r="H14" i="12"/>
  <c r="H12" i="12" s="1"/>
  <c r="T14" i="12"/>
  <c r="T12" i="12" s="1"/>
  <c r="H16" i="12"/>
  <c r="T16" i="12"/>
  <c r="E168" i="11"/>
  <c r="E166" i="11" s="1"/>
  <c r="K168" i="11"/>
  <c r="K166" i="11" s="1"/>
  <c r="Q168" i="11"/>
  <c r="Q166" i="11" s="1"/>
  <c r="W168" i="11"/>
  <c r="W166" i="11" s="1"/>
  <c r="D173" i="11"/>
  <c r="D171" i="11" s="1"/>
  <c r="J173" i="11"/>
  <c r="J171" i="11" s="1"/>
  <c r="P173" i="11"/>
  <c r="P171" i="11" s="1"/>
  <c r="V173" i="11"/>
  <c r="V171" i="11" s="1"/>
  <c r="I178" i="11"/>
  <c r="I176" i="11" s="1"/>
  <c r="O178" i="11"/>
  <c r="O176" i="11" s="1"/>
  <c r="U178" i="11"/>
  <c r="U176" i="11" s="1"/>
  <c r="AA178" i="11"/>
  <c r="AA176" i="11" s="1"/>
  <c r="H183" i="11"/>
  <c r="H181" i="11" s="1"/>
  <c r="N183" i="11"/>
  <c r="N181" i="11" s="1"/>
  <c r="T183" i="11"/>
  <c r="T181" i="11" s="1"/>
  <c r="Z183" i="11"/>
  <c r="Z181" i="11" s="1"/>
  <c r="G188" i="11"/>
  <c r="G186" i="11" s="1"/>
  <c r="M188" i="11"/>
  <c r="M186" i="11" s="1"/>
  <c r="S188" i="11"/>
  <c r="S186" i="11" s="1"/>
  <c r="Y188" i="11"/>
  <c r="Y186" i="11" s="1"/>
  <c r="F193" i="11"/>
  <c r="F191" i="11" s="1"/>
  <c r="L193" i="11"/>
  <c r="L191" i="11" s="1"/>
  <c r="R193" i="11"/>
  <c r="R191" i="11" s="1"/>
  <c r="X193" i="11"/>
  <c r="X191" i="11" s="1"/>
  <c r="E198" i="11"/>
  <c r="E196" i="11" s="1"/>
  <c r="K198" i="11"/>
  <c r="K196" i="11" s="1"/>
  <c r="Q198" i="11"/>
  <c r="Q196" i="11" s="1"/>
  <c r="W198" i="11"/>
  <c r="W196" i="11" s="1"/>
  <c r="D203" i="11"/>
  <c r="D201" i="11" s="1"/>
  <c r="J203" i="11"/>
  <c r="J201" i="11" s="1"/>
  <c r="P203" i="11"/>
  <c r="P201" i="11" s="1"/>
  <c r="V203" i="11"/>
  <c r="V201" i="11" s="1"/>
  <c r="I208" i="11"/>
  <c r="I206" i="11" s="1"/>
  <c r="O208" i="11"/>
  <c r="O206" i="11" s="1"/>
  <c r="U208" i="11"/>
  <c r="U206" i="11" s="1"/>
  <c r="AA208" i="11"/>
  <c r="AA206" i="11" s="1"/>
  <c r="H213" i="11"/>
  <c r="H211" i="11" s="1"/>
  <c r="N213" i="11"/>
  <c r="N211" i="11" s="1"/>
  <c r="T213" i="11"/>
  <c r="T211" i="11" s="1"/>
  <c r="Z213" i="11"/>
  <c r="Z211" i="11" s="1"/>
  <c r="G218" i="11"/>
  <c r="G216" i="11" s="1"/>
  <c r="M218" i="11"/>
  <c r="M216" i="11" s="1"/>
  <c r="S218" i="11"/>
  <c r="S216" i="11" s="1"/>
  <c r="Y218" i="11"/>
  <c r="Y216" i="11" s="1"/>
  <c r="F223" i="11"/>
  <c r="F221" i="11" s="1"/>
  <c r="L223" i="11"/>
  <c r="L221" i="11" s="1"/>
  <c r="R223" i="11"/>
  <c r="R221" i="11" s="1"/>
  <c r="X223" i="11"/>
  <c r="X221" i="11" s="1"/>
  <c r="E228" i="11"/>
  <c r="E226" i="11" s="1"/>
  <c r="K228" i="11"/>
  <c r="K226" i="11" s="1"/>
  <c r="Q228" i="11"/>
  <c r="Q226" i="11" s="1"/>
  <c r="W228" i="11"/>
  <c r="W226" i="11" s="1"/>
  <c r="D233" i="11"/>
  <c r="D231" i="11" s="1"/>
  <c r="J233" i="11"/>
  <c r="J231" i="11" s="1"/>
  <c r="P233" i="11"/>
  <c r="P231" i="11" s="1"/>
  <c r="V233" i="11"/>
  <c r="V231" i="11" s="1"/>
  <c r="I238" i="11"/>
  <c r="I236" i="11" s="1"/>
  <c r="O238" i="11"/>
  <c r="O236" i="11" s="1"/>
  <c r="U238" i="11"/>
  <c r="U236" i="11" s="1"/>
  <c r="AA238" i="11"/>
  <c r="AA236" i="11" s="1"/>
  <c r="H243" i="11"/>
  <c r="H241" i="11" s="1"/>
  <c r="N243" i="11"/>
  <c r="N241" i="11" s="1"/>
  <c r="T243" i="11"/>
  <c r="T241" i="11" s="1"/>
  <c r="Z243" i="11"/>
  <c r="Z241" i="11" s="1"/>
  <c r="G248" i="11"/>
  <c r="G246" i="11" s="1"/>
  <c r="M248" i="11"/>
  <c r="M246" i="11" s="1"/>
  <c r="S248" i="11"/>
  <c r="S246" i="11" s="1"/>
  <c r="Y248" i="11"/>
  <c r="Y246" i="11" s="1"/>
  <c r="F253" i="11"/>
  <c r="F251" i="11" s="1"/>
  <c r="L253" i="11"/>
  <c r="L251" i="11" s="1"/>
  <c r="R253" i="11"/>
  <c r="R251" i="11" s="1"/>
  <c r="X253" i="11"/>
  <c r="X251" i="11" s="1"/>
  <c r="E258" i="11"/>
  <c r="E256" i="11" s="1"/>
  <c r="K258" i="11"/>
  <c r="K256" i="11" s="1"/>
  <c r="Q258" i="11"/>
  <c r="Q256" i="11" s="1"/>
  <c r="W258" i="11"/>
  <c r="W256" i="11" s="1"/>
  <c r="D263" i="11"/>
  <c r="D261" i="11" s="1"/>
  <c r="J263" i="11"/>
  <c r="J261" i="11" s="1"/>
  <c r="P263" i="11"/>
  <c r="P261" i="11" s="1"/>
  <c r="V263" i="11"/>
  <c r="V261" i="11" s="1"/>
  <c r="I268" i="11"/>
  <c r="I266" i="11" s="1"/>
  <c r="O268" i="11"/>
  <c r="O266" i="11" s="1"/>
  <c r="U268" i="11"/>
  <c r="U266" i="11" s="1"/>
  <c r="AA268" i="11"/>
  <c r="AA266" i="11" s="1"/>
  <c r="H273" i="11"/>
  <c r="H271" i="11" s="1"/>
  <c r="N273" i="11"/>
  <c r="N271" i="11" s="1"/>
  <c r="T273" i="11"/>
  <c r="T271" i="11" s="1"/>
  <c r="Z273" i="11"/>
  <c r="Z271" i="11" s="1"/>
  <c r="G278" i="11"/>
  <c r="G276" i="11" s="1"/>
  <c r="M278" i="11"/>
  <c r="M276" i="11" s="1"/>
  <c r="S278" i="11"/>
  <c r="S276" i="11" s="1"/>
  <c r="Y278" i="11"/>
  <c r="Y276" i="11" s="1"/>
  <c r="F283" i="11"/>
  <c r="F281" i="11" s="1"/>
  <c r="L283" i="11"/>
  <c r="L281" i="11" s="1"/>
  <c r="R283" i="11"/>
  <c r="R281" i="11" s="1"/>
  <c r="X283" i="11"/>
  <c r="X281" i="11" s="1"/>
  <c r="E288" i="11"/>
  <c r="E286" i="11" s="1"/>
  <c r="K288" i="11"/>
  <c r="K286" i="11" s="1"/>
  <c r="Q288" i="11"/>
  <c r="Q286" i="11" s="1"/>
  <c r="W288" i="11"/>
  <c r="W286" i="11" s="1"/>
  <c r="D293" i="11"/>
  <c r="D291" i="11" s="1"/>
  <c r="J293" i="11"/>
  <c r="J291" i="11" s="1"/>
  <c r="P293" i="11"/>
  <c r="P291" i="11" s="1"/>
  <c r="V293" i="11"/>
  <c r="V291" i="11" s="1"/>
  <c r="I298" i="11"/>
  <c r="I296" i="11" s="1"/>
  <c r="O298" i="11"/>
  <c r="O296" i="11" s="1"/>
  <c r="U298" i="11"/>
  <c r="U296" i="11" s="1"/>
  <c r="AA298" i="11"/>
  <c r="AA296" i="11" s="1"/>
  <c r="H303" i="11"/>
  <c r="H301" i="11" s="1"/>
  <c r="N303" i="11"/>
  <c r="N301" i="11" s="1"/>
  <c r="T303" i="11"/>
  <c r="T301" i="11" s="1"/>
  <c r="Z303" i="11"/>
  <c r="Z301" i="11" s="1"/>
  <c r="G308" i="11"/>
  <c r="G306" i="11" s="1"/>
  <c r="M308" i="11"/>
  <c r="M306" i="11" s="1"/>
  <c r="S308" i="11"/>
  <c r="S306" i="11" s="1"/>
  <c r="Y308" i="11"/>
  <c r="Y306" i="11" s="1"/>
  <c r="F313" i="11"/>
  <c r="F311" i="11" s="1"/>
  <c r="L313" i="11"/>
  <c r="L311" i="11" s="1"/>
  <c r="R313" i="11"/>
  <c r="R311" i="11" s="1"/>
  <c r="X313" i="11"/>
  <c r="X311" i="11" s="1"/>
  <c r="E318" i="11"/>
  <c r="E316" i="11" s="1"/>
  <c r="K318" i="11"/>
  <c r="K316" i="11" s="1"/>
  <c r="Q318" i="11"/>
  <c r="Q316" i="11" s="1"/>
  <c r="W318" i="11"/>
  <c r="W316" i="11" s="1"/>
  <c r="J327" i="11"/>
  <c r="J325" i="11" s="1"/>
  <c r="P327" i="11"/>
  <c r="P325" i="11" s="1"/>
  <c r="V327" i="11"/>
  <c r="V325" i="11" s="1"/>
  <c r="I332" i="11"/>
  <c r="I330" i="11" s="1"/>
  <c r="O332" i="11"/>
  <c r="O330" i="11" s="1"/>
  <c r="U332" i="11"/>
  <c r="U330" i="11" s="1"/>
  <c r="AA332" i="11"/>
  <c r="AA330" i="11" s="1"/>
  <c r="H337" i="11"/>
  <c r="H335" i="11" s="1"/>
  <c r="N337" i="11"/>
  <c r="N335" i="11" s="1"/>
  <c r="T337" i="11"/>
  <c r="T335" i="11" s="1"/>
  <c r="Z337" i="11"/>
  <c r="Z335" i="11" s="1"/>
  <c r="G342" i="11"/>
  <c r="G340" i="11" s="1"/>
  <c r="M342" i="11"/>
  <c r="M340" i="11" s="1"/>
  <c r="S342" i="11"/>
  <c r="S340" i="11" s="1"/>
  <c r="Y342" i="11"/>
  <c r="Y340" i="11" s="1"/>
  <c r="F347" i="11"/>
  <c r="F345" i="11" s="1"/>
  <c r="L347" i="11"/>
  <c r="L345" i="11" s="1"/>
  <c r="R347" i="11"/>
  <c r="R345" i="11" s="1"/>
  <c r="X347" i="11"/>
  <c r="X345" i="11" s="1"/>
  <c r="E352" i="11"/>
  <c r="E350" i="11" s="1"/>
  <c r="K352" i="11"/>
  <c r="K350" i="11" s="1"/>
  <c r="Q352" i="11"/>
  <c r="Q350" i="11" s="1"/>
  <c r="W352" i="11"/>
  <c r="W350" i="11" s="1"/>
  <c r="D357" i="11"/>
  <c r="D355" i="11" s="1"/>
  <c r="J357" i="11"/>
  <c r="J355" i="11" s="1"/>
  <c r="P357" i="11"/>
  <c r="P355" i="11" s="1"/>
  <c r="V357" i="11"/>
  <c r="V355" i="11" s="1"/>
  <c r="I362" i="11"/>
  <c r="I360" i="11" s="1"/>
  <c r="O362" i="11"/>
  <c r="O360" i="11" s="1"/>
  <c r="U362" i="11"/>
  <c r="U360" i="11" s="1"/>
  <c r="AA362" i="11"/>
  <c r="AA360" i="11" s="1"/>
  <c r="H367" i="11"/>
  <c r="H365" i="11" s="1"/>
  <c r="N367" i="11"/>
  <c r="N365" i="11" s="1"/>
  <c r="T367" i="11"/>
  <c r="T365" i="11" s="1"/>
  <c r="Z367" i="11"/>
  <c r="Z365" i="11" s="1"/>
  <c r="G372" i="11"/>
  <c r="G370" i="11" s="1"/>
  <c r="M372" i="11"/>
  <c r="M370" i="11" s="1"/>
  <c r="S372" i="11"/>
  <c r="S370" i="11" s="1"/>
  <c r="Y372" i="11"/>
  <c r="Y370" i="11" s="1"/>
  <c r="F377" i="11"/>
  <c r="F375" i="11" s="1"/>
  <c r="L377" i="11"/>
  <c r="L375" i="11" s="1"/>
  <c r="R377" i="11"/>
  <c r="R375" i="11" s="1"/>
  <c r="X377" i="11"/>
  <c r="X375" i="11" s="1"/>
  <c r="E382" i="11"/>
  <c r="E380" i="11" s="1"/>
  <c r="K382" i="11"/>
  <c r="K380" i="11" s="1"/>
  <c r="Q382" i="11"/>
  <c r="Q380" i="11" s="1"/>
  <c r="W382" i="11"/>
  <c r="W380" i="11" s="1"/>
  <c r="D387" i="11"/>
  <c r="D385" i="11" s="1"/>
  <c r="J387" i="11"/>
  <c r="J385" i="11" s="1"/>
  <c r="P387" i="11"/>
  <c r="P385" i="11" s="1"/>
  <c r="V387" i="11"/>
  <c r="V385" i="11" s="1"/>
  <c r="I392" i="11"/>
  <c r="I390" i="11" s="1"/>
  <c r="O392" i="11"/>
  <c r="O390" i="11" s="1"/>
  <c r="U392" i="11"/>
  <c r="U390" i="11" s="1"/>
  <c r="AA392" i="11"/>
  <c r="AA390" i="11" s="1"/>
  <c r="H397" i="11"/>
  <c r="H395" i="11" s="1"/>
  <c r="N397" i="11"/>
  <c r="N395" i="11" s="1"/>
  <c r="T397" i="11"/>
  <c r="T395" i="11" s="1"/>
  <c r="Z397" i="11"/>
  <c r="Z395" i="11" s="1"/>
  <c r="G402" i="11"/>
  <c r="G400" i="11" s="1"/>
  <c r="M402" i="11"/>
  <c r="M400" i="11" s="1"/>
  <c r="S402" i="11"/>
  <c r="S400" i="11" s="1"/>
  <c r="Y402" i="11"/>
  <c r="Y400" i="11" s="1"/>
  <c r="F407" i="11"/>
  <c r="F405" i="11" s="1"/>
  <c r="L407" i="11"/>
  <c r="L405" i="11" s="1"/>
  <c r="R407" i="11"/>
  <c r="R405" i="11" s="1"/>
  <c r="X407" i="11"/>
  <c r="X405" i="11" s="1"/>
  <c r="E412" i="11"/>
  <c r="E410" i="11" s="1"/>
  <c r="K412" i="11"/>
  <c r="K410" i="11" s="1"/>
  <c r="Q412" i="11"/>
  <c r="Q410" i="11" s="1"/>
  <c r="W412" i="11"/>
  <c r="W410" i="11" s="1"/>
  <c r="D417" i="11"/>
  <c r="D415" i="11" s="1"/>
  <c r="J417" i="11"/>
  <c r="J415" i="11" s="1"/>
  <c r="P417" i="11"/>
  <c r="P415" i="11" s="1"/>
  <c r="V417" i="11"/>
  <c r="V415" i="11" s="1"/>
  <c r="I422" i="11"/>
  <c r="I420" i="11" s="1"/>
  <c r="O422" i="11"/>
  <c r="O420" i="11" s="1"/>
  <c r="U422" i="11"/>
  <c r="U420" i="11" s="1"/>
  <c r="AA422" i="11"/>
  <c r="AA420" i="11" s="1"/>
  <c r="H427" i="11"/>
  <c r="H425" i="11" s="1"/>
  <c r="N427" i="11"/>
  <c r="N425" i="11" s="1"/>
  <c r="T427" i="11"/>
  <c r="T425" i="11" s="1"/>
  <c r="Z427" i="11"/>
  <c r="Z425" i="11" s="1"/>
  <c r="G432" i="11"/>
  <c r="G430" i="11" s="1"/>
  <c r="M432" i="11"/>
  <c r="M430" i="11" s="1"/>
  <c r="S432" i="11"/>
  <c r="S430" i="11" s="1"/>
  <c r="Y432" i="11"/>
  <c r="Y430" i="11" s="1"/>
  <c r="F437" i="11"/>
  <c r="F435" i="11" s="1"/>
  <c r="L437" i="11"/>
  <c r="L435" i="11" s="1"/>
  <c r="R437" i="11"/>
  <c r="R435" i="11" s="1"/>
  <c r="X437" i="11"/>
  <c r="X435" i="11" s="1"/>
  <c r="E442" i="11"/>
  <c r="E440" i="11" s="1"/>
  <c r="K442" i="11"/>
  <c r="K440" i="11" s="1"/>
  <c r="Q442" i="11"/>
  <c r="Q440" i="11" s="1"/>
  <c r="W442" i="11"/>
  <c r="W440" i="11" s="1"/>
  <c r="D447" i="11"/>
  <c r="D445" i="11" s="1"/>
  <c r="J447" i="11"/>
  <c r="J445" i="11" s="1"/>
  <c r="P447" i="11"/>
  <c r="P445" i="11" s="1"/>
  <c r="V447" i="11"/>
  <c r="V445" i="11" s="1"/>
  <c r="I452" i="11"/>
  <c r="I450" i="11" s="1"/>
  <c r="O452" i="11"/>
  <c r="O450" i="11" s="1"/>
  <c r="U452" i="11"/>
  <c r="U450" i="11" s="1"/>
  <c r="AA452" i="11"/>
  <c r="AA450" i="11" s="1"/>
  <c r="H457" i="11"/>
  <c r="H455" i="11" s="1"/>
  <c r="N457" i="11"/>
  <c r="N455" i="11" s="1"/>
  <c r="T457" i="11"/>
  <c r="T455" i="11" s="1"/>
  <c r="Z457" i="11"/>
  <c r="Z455" i="11" s="1"/>
  <c r="G462" i="11"/>
  <c r="G460" i="11" s="1"/>
  <c r="M462" i="11"/>
  <c r="M460" i="11" s="1"/>
  <c r="S462" i="11"/>
  <c r="S460" i="11" s="1"/>
  <c r="Y462" i="11"/>
  <c r="Y460" i="11" s="1"/>
  <c r="F467" i="11"/>
  <c r="F465" i="11" s="1"/>
  <c r="L467" i="11"/>
  <c r="L465" i="11" s="1"/>
  <c r="R467" i="11"/>
  <c r="R465" i="11" s="1"/>
  <c r="X467" i="11"/>
  <c r="X465" i="11" s="1"/>
  <c r="E472" i="11"/>
  <c r="E470" i="11" s="1"/>
  <c r="K472" i="11"/>
  <c r="K470" i="11" s="1"/>
  <c r="Q472" i="11"/>
  <c r="Q470" i="11" s="1"/>
  <c r="W472" i="11"/>
  <c r="W470" i="11" s="1"/>
  <c r="D477" i="11"/>
  <c r="D475" i="11" s="1"/>
  <c r="J477" i="11"/>
  <c r="J475" i="11" s="1"/>
  <c r="P477" i="11"/>
  <c r="P475" i="11" s="1"/>
  <c r="V477" i="11"/>
  <c r="V475" i="11" s="1"/>
  <c r="I486" i="11"/>
  <c r="I484" i="11" s="1"/>
  <c r="O486" i="11"/>
  <c r="O484" i="11" s="1"/>
  <c r="U486" i="11"/>
  <c r="U484" i="11" s="1"/>
  <c r="AA486" i="11"/>
  <c r="AA484" i="11" s="1"/>
  <c r="H491" i="11"/>
  <c r="H489" i="11" s="1"/>
  <c r="N491" i="11"/>
  <c r="N489" i="11" s="1"/>
  <c r="T491" i="11"/>
  <c r="T489" i="11" s="1"/>
  <c r="Z491" i="11"/>
  <c r="Z489" i="11" s="1"/>
  <c r="G496" i="11"/>
  <c r="G494" i="11" s="1"/>
  <c r="M496" i="11"/>
  <c r="M494" i="11" s="1"/>
  <c r="S496" i="11"/>
  <c r="S494" i="11" s="1"/>
  <c r="Y496" i="11"/>
  <c r="Y494" i="11" s="1"/>
  <c r="F501" i="11"/>
  <c r="F499" i="11" s="1"/>
  <c r="L501" i="11"/>
  <c r="L499" i="11" s="1"/>
  <c r="R501" i="11"/>
  <c r="R499" i="11" s="1"/>
  <c r="X501" i="11"/>
  <c r="X499" i="11" s="1"/>
  <c r="E506" i="11"/>
  <c r="E504" i="11" s="1"/>
  <c r="K506" i="11"/>
  <c r="K504" i="11" s="1"/>
  <c r="Q506" i="11"/>
  <c r="Q504" i="11" s="1"/>
  <c r="W506" i="11"/>
  <c r="W504" i="11" s="1"/>
  <c r="D511" i="11"/>
  <c r="D509" i="11" s="1"/>
  <c r="J511" i="11"/>
  <c r="J509" i="11" s="1"/>
  <c r="P511" i="11"/>
  <c r="P509" i="11" s="1"/>
  <c r="V511" i="11"/>
  <c r="V509" i="11" s="1"/>
  <c r="I516" i="11"/>
  <c r="I514" i="11" s="1"/>
  <c r="O516" i="11"/>
  <c r="O514" i="11" s="1"/>
  <c r="U516" i="11"/>
  <c r="U514" i="11" s="1"/>
  <c r="AA516" i="11"/>
  <c r="AA514" i="11" s="1"/>
  <c r="H521" i="11"/>
  <c r="H519" i="11" s="1"/>
  <c r="N521" i="11"/>
  <c r="N519" i="11" s="1"/>
  <c r="T521" i="11"/>
  <c r="T519" i="11" s="1"/>
  <c r="Z521" i="11"/>
  <c r="Z519" i="11" s="1"/>
  <c r="G526" i="11"/>
  <c r="G524" i="11" s="1"/>
  <c r="M526" i="11"/>
  <c r="M524" i="11" s="1"/>
  <c r="S526" i="11"/>
  <c r="S524" i="11" s="1"/>
  <c r="Y526" i="11"/>
  <c r="Y524" i="11" s="1"/>
  <c r="F531" i="11"/>
  <c r="F529" i="11" s="1"/>
  <c r="L531" i="11"/>
  <c r="L529" i="11" s="1"/>
  <c r="R531" i="11"/>
  <c r="R529" i="11" s="1"/>
  <c r="X531" i="11"/>
  <c r="X529" i="11" s="1"/>
  <c r="E536" i="11"/>
  <c r="E534" i="11" s="1"/>
  <c r="K536" i="11"/>
  <c r="K534" i="11" s="1"/>
  <c r="Q536" i="11"/>
  <c r="Q534" i="11" s="1"/>
  <c r="W536" i="11"/>
  <c r="W534" i="11" s="1"/>
  <c r="D541" i="11"/>
  <c r="D539" i="11" s="1"/>
  <c r="J541" i="11"/>
  <c r="J539" i="11" s="1"/>
  <c r="P541" i="11"/>
  <c r="P539" i="11" s="1"/>
  <c r="V541" i="11"/>
  <c r="V539" i="11" s="1"/>
  <c r="I546" i="11"/>
  <c r="I544" i="11" s="1"/>
  <c r="O546" i="11"/>
  <c r="O544" i="11" s="1"/>
  <c r="U546" i="11"/>
  <c r="U544" i="11" s="1"/>
  <c r="AA546" i="11"/>
  <c r="AA544" i="11" s="1"/>
  <c r="H551" i="11"/>
  <c r="H549" i="11" s="1"/>
  <c r="N551" i="11"/>
  <c r="N549" i="11" s="1"/>
  <c r="T551" i="11"/>
  <c r="T549" i="11" s="1"/>
  <c r="Z551" i="11"/>
  <c r="Z549" i="11" s="1"/>
  <c r="G556" i="11"/>
  <c r="G554" i="11" s="1"/>
  <c r="M556" i="11"/>
  <c r="M554" i="11" s="1"/>
  <c r="S556" i="11"/>
  <c r="S554" i="11" s="1"/>
  <c r="Y556" i="11"/>
  <c r="Y554" i="11" s="1"/>
  <c r="F561" i="11"/>
  <c r="F559" i="11" s="1"/>
  <c r="L561" i="11"/>
  <c r="L559" i="11" s="1"/>
  <c r="R561" i="11"/>
  <c r="R559" i="11" s="1"/>
  <c r="X561" i="11"/>
  <c r="X559" i="11" s="1"/>
  <c r="E566" i="11"/>
  <c r="E564" i="11" s="1"/>
  <c r="K566" i="11"/>
  <c r="K564" i="11" s="1"/>
  <c r="Q566" i="11"/>
  <c r="Q564" i="11" s="1"/>
  <c r="W566" i="11"/>
  <c r="W564" i="11" s="1"/>
  <c r="D571" i="11"/>
  <c r="D569" i="11" s="1"/>
  <c r="J571" i="11"/>
  <c r="J569" i="11" s="1"/>
  <c r="P571" i="11"/>
  <c r="P569" i="11" s="1"/>
  <c r="V571" i="11"/>
  <c r="V569" i="11" s="1"/>
  <c r="I576" i="11"/>
  <c r="I574" i="11" s="1"/>
  <c r="O576" i="11"/>
  <c r="O574" i="11" s="1"/>
  <c r="U576" i="11"/>
  <c r="U574" i="11" s="1"/>
  <c r="AA576" i="11"/>
  <c r="AA574" i="11" s="1"/>
  <c r="H581" i="11"/>
  <c r="H579" i="11" s="1"/>
  <c r="N581" i="11"/>
  <c r="N579" i="11" s="1"/>
  <c r="T581" i="11"/>
  <c r="T579" i="11" s="1"/>
  <c r="Z581" i="11"/>
  <c r="Z579" i="11" s="1"/>
  <c r="G586" i="11"/>
  <c r="G584" i="11" s="1"/>
  <c r="M586" i="11"/>
  <c r="M584" i="11" s="1"/>
  <c r="S586" i="11"/>
  <c r="S584" i="11" s="1"/>
  <c r="Y586" i="11"/>
  <c r="Y584" i="11" s="1"/>
  <c r="F591" i="11"/>
  <c r="F589" i="11" s="1"/>
  <c r="L591" i="11"/>
  <c r="L589" i="11" s="1"/>
  <c r="R591" i="11"/>
  <c r="R589" i="11" s="1"/>
  <c r="X591" i="11"/>
  <c r="X589" i="11" s="1"/>
  <c r="E596" i="11"/>
  <c r="E594" i="11" s="1"/>
  <c r="K596" i="11"/>
  <c r="K594" i="11" s="1"/>
  <c r="Q596" i="11"/>
  <c r="Q594" i="11" s="1"/>
  <c r="W596" i="11"/>
  <c r="W594" i="11" s="1"/>
  <c r="D601" i="11"/>
  <c r="D599" i="11" s="1"/>
  <c r="J601" i="11"/>
  <c r="J599" i="11" s="1"/>
  <c r="P601" i="11"/>
  <c r="P599" i="11" s="1"/>
  <c r="V601" i="11"/>
  <c r="V599" i="11" s="1"/>
  <c r="I606" i="11"/>
  <c r="I604" i="11" s="1"/>
  <c r="O606" i="11"/>
  <c r="O604" i="11" s="1"/>
  <c r="U606" i="11"/>
  <c r="U604" i="11" s="1"/>
  <c r="AA606" i="11"/>
  <c r="AA604" i="11" s="1"/>
  <c r="H611" i="11"/>
  <c r="H609" i="11" s="1"/>
  <c r="N611" i="11"/>
  <c r="N609" i="11" s="1"/>
  <c r="T611" i="11"/>
  <c r="T609" i="11" s="1"/>
  <c r="Z611" i="11"/>
  <c r="Z609" i="11" s="1"/>
  <c r="G616" i="11"/>
  <c r="G614" i="11" s="1"/>
  <c r="M616" i="11"/>
  <c r="M614" i="11" s="1"/>
  <c r="S616" i="11"/>
  <c r="S614" i="11" s="1"/>
  <c r="Y616" i="11"/>
  <c r="Y614" i="11" s="1"/>
  <c r="F621" i="11"/>
  <c r="F619" i="11" s="1"/>
  <c r="L621" i="11"/>
  <c r="L619" i="11" s="1"/>
  <c r="R621" i="11"/>
  <c r="R619" i="11" s="1"/>
  <c r="X621" i="11"/>
  <c r="X619" i="11" s="1"/>
  <c r="E626" i="11"/>
  <c r="E624" i="11" s="1"/>
  <c r="K626" i="11"/>
  <c r="K624" i="11" s="1"/>
  <c r="Q626" i="11"/>
  <c r="Q624" i="11" s="1"/>
  <c r="W626" i="11"/>
  <c r="W624" i="11" s="1"/>
  <c r="D631" i="11"/>
  <c r="D629" i="11" s="1"/>
  <c r="J631" i="11"/>
  <c r="J629" i="11" s="1"/>
  <c r="P631" i="11"/>
  <c r="P629" i="11" s="1"/>
  <c r="V631" i="11"/>
  <c r="V629" i="11" s="1"/>
  <c r="I636" i="11"/>
  <c r="I634" i="11" s="1"/>
  <c r="O636" i="11"/>
  <c r="O634" i="11" s="1"/>
  <c r="U636" i="11"/>
  <c r="U634" i="11" s="1"/>
  <c r="AA636" i="11"/>
  <c r="AA634" i="11" s="1"/>
  <c r="I9" i="12"/>
  <c r="O9" i="12"/>
  <c r="O7" i="12" s="1"/>
  <c r="U9" i="12"/>
  <c r="AA9" i="12"/>
  <c r="AA7" i="12" s="1"/>
  <c r="I11" i="12"/>
  <c r="O11" i="12"/>
  <c r="U11" i="12"/>
  <c r="L14" i="12"/>
  <c r="L16" i="12"/>
  <c r="F168" i="11"/>
  <c r="F166" i="11" s="1"/>
  <c r="L168" i="11"/>
  <c r="L166" i="11" s="1"/>
  <c r="R168" i="11"/>
  <c r="R166" i="11" s="1"/>
  <c r="X168" i="11"/>
  <c r="X166" i="11" s="1"/>
  <c r="E173" i="11"/>
  <c r="E171" i="11" s="1"/>
  <c r="K173" i="11"/>
  <c r="K171" i="11" s="1"/>
  <c r="Q173" i="11"/>
  <c r="Q171" i="11" s="1"/>
  <c r="W173" i="11"/>
  <c r="W171" i="11" s="1"/>
  <c r="D178" i="11"/>
  <c r="D176" i="11" s="1"/>
  <c r="J178" i="11"/>
  <c r="J176" i="11" s="1"/>
  <c r="P178" i="11"/>
  <c r="P176" i="11" s="1"/>
  <c r="V178" i="11"/>
  <c r="V176" i="11" s="1"/>
  <c r="I183" i="11"/>
  <c r="I181" i="11" s="1"/>
  <c r="O183" i="11"/>
  <c r="O181" i="11" s="1"/>
  <c r="U183" i="11"/>
  <c r="U181" i="11" s="1"/>
  <c r="AA183" i="11"/>
  <c r="AA181" i="11" s="1"/>
  <c r="H188" i="11"/>
  <c r="H186" i="11" s="1"/>
  <c r="N188" i="11"/>
  <c r="N186" i="11" s="1"/>
  <c r="T188" i="11"/>
  <c r="T186" i="11" s="1"/>
  <c r="Z188" i="11"/>
  <c r="Z186" i="11" s="1"/>
  <c r="G193" i="11"/>
  <c r="G191" i="11" s="1"/>
  <c r="M193" i="11"/>
  <c r="M191" i="11" s="1"/>
  <c r="S193" i="11"/>
  <c r="S191" i="11" s="1"/>
  <c r="Y193" i="11"/>
  <c r="Y191" i="11" s="1"/>
  <c r="F198" i="11"/>
  <c r="F196" i="11" s="1"/>
  <c r="L198" i="11"/>
  <c r="L196" i="11" s="1"/>
  <c r="R198" i="11"/>
  <c r="R196" i="11" s="1"/>
  <c r="X198" i="11"/>
  <c r="X196" i="11" s="1"/>
  <c r="E203" i="11"/>
  <c r="E201" i="11" s="1"/>
  <c r="K203" i="11"/>
  <c r="K201" i="11" s="1"/>
  <c r="Q203" i="11"/>
  <c r="Q201" i="11" s="1"/>
  <c r="W203" i="11"/>
  <c r="W201" i="11" s="1"/>
  <c r="D208" i="11"/>
  <c r="D206" i="11" s="1"/>
  <c r="J208" i="11"/>
  <c r="J206" i="11" s="1"/>
  <c r="P208" i="11"/>
  <c r="P206" i="11" s="1"/>
  <c r="V208" i="11"/>
  <c r="V206" i="11" s="1"/>
  <c r="I213" i="11"/>
  <c r="I211" i="11" s="1"/>
  <c r="O213" i="11"/>
  <c r="O211" i="11" s="1"/>
  <c r="U213" i="11"/>
  <c r="U211" i="11" s="1"/>
  <c r="AA213" i="11"/>
  <c r="AA211" i="11" s="1"/>
  <c r="H218" i="11"/>
  <c r="H216" i="11" s="1"/>
  <c r="N218" i="11"/>
  <c r="N216" i="11" s="1"/>
  <c r="T218" i="11"/>
  <c r="T216" i="11" s="1"/>
  <c r="Z218" i="11"/>
  <c r="Z216" i="11" s="1"/>
  <c r="G223" i="11"/>
  <c r="G221" i="11" s="1"/>
  <c r="M223" i="11"/>
  <c r="M221" i="11" s="1"/>
  <c r="S223" i="11"/>
  <c r="S221" i="11" s="1"/>
  <c r="Y223" i="11"/>
  <c r="Y221" i="11" s="1"/>
  <c r="F228" i="11"/>
  <c r="F226" i="11" s="1"/>
  <c r="L228" i="11"/>
  <c r="L226" i="11" s="1"/>
  <c r="R228" i="11"/>
  <c r="R226" i="11" s="1"/>
  <c r="X228" i="11"/>
  <c r="X226" i="11" s="1"/>
  <c r="E233" i="11"/>
  <c r="E231" i="11" s="1"/>
  <c r="K233" i="11"/>
  <c r="K231" i="11" s="1"/>
  <c r="Q233" i="11"/>
  <c r="Q231" i="11" s="1"/>
  <c r="W233" i="11"/>
  <c r="W231" i="11" s="1"/>
  <c r="D238" i="11"/>
  <c r="D236" i="11" s="1"/>
  <c r="J238" i="11"/>
  <c r="J236" i="11" s="1"/>
  <c r="P238" i="11"/>
  <c r="P236" i="11" s="1"/>
  <c r="V238" i="11"/>
  <c r="V236" i="11" s="1"/>
  <c r="I243" i="11"/>
  <c r="I241" i="11" s="1"/>
  <c r="O243" i="11"/>
  <c r="O241" i="11" s="1"/>
  <c r="U243" i="11"/>
  <c r="U241" i="11" s="1"/>
  <c r="AA243" i="11"/>
  <c r="AA241" i="11" s="1"/>
  <c r="H248" i="11"/>
  <c r="H246" i="11" s="1"/>
  <c r="N248" i="11"/>
  <c r="N246" i="11" s="1"/>
  <c r="T248" i="11"/>
  <c r="T246" i="11" s="1"/>
  <c r="Z248" i="11"/>
  <c r="Z246" i="11" s="1"/>
  <c r="G253" i="11"/>
  <c r="G251" i="11" s="1"/>
  <c r="M253" i="11"/>
  <c r="M251" i="11" s="1"/>
  <c r="S253" i="11"/>
  <c r="S251" i="11" s="1"/>
  <c r="Y253" i="11"/>
  <c r="Y251" i="11" s="1"/>
  <c r="F258" i="11"/>
  <c r="F256" i="11" s="1"/>
  <c r="L258" i="11"/>
  <c r="L256" i="11" s="1"/>
  <c r="R258" i="11"/>
  <c r="R256" i="11" s="1"/>
  <c r="X258" i="11"/>
  <c r="X256" i="11" s="1"/>
  <c r="E263" i="11"/>
  <c r="E261" i="11" s="1"/>
  <c r="K263" i="11"/>
  <c r="K261" i="11" s="1"/>
  <c r="Q263" i="11"/>
  <c r="Q261" i="11" s="1"/>
  <c r="W263" i="11"/>
  <c r="W261" i="11" s="1"/>
  <c r="D268" i="11"/>
  <c r="D266" i="11" s="1"/>
  <c r="J268" i="11"/>
  <c r="J266" i="11" s="1"/>
  <c r="P268" i="11"/>
  <c r="P266" i="11" s="1"/>
  <c r="V268" i="11"/>
  <c r="V266" i="11" s="1"/>
  <c r="I273" i="11"/>
  <c r="I271" i="11" s="1"/>
  <c r="O273" i="11"/>
  <c r="O271" i="11" s="1"/>
  <c r="U273" i="11"/>
  <c r="U271" i="11" s="1"/>
  <c r="AA273" i="11"/>
  <c r="AA271" i="11" s="1"/>
  <c r="H278" i="11"/>
  <c r="H276" i="11" s="1"/>
  <c r="N278" i="11"/>
  <c r="N276" i="11" s="1"/>
  <c r="T278" i="11"/>
  <c r="T276" i="11" s="1"/>
  <c r="Z278" i="11"/>
  <c r="Z276" i="11" s="1"/>
  <c r="G283" i="11"/>
  <c r="G281" i="11" s="1"/>
  <c r="M283" i="11"/>
  <c r="M281" i="11" s="1"/>
  <c r="S283" i="11"/>
  <c r="S281" i="11" s="1"/>
  <c r="Y283" i="11"/>
  <c r="Y281" i="11" s="1"/>
  <c r="F288" i="11"/>
  <c r="F286" i="11" s="1"/>
  <c r="L288" i="11"/>
  <c r="L286" i="11" s="1"/>
  <c r="R288" i="11"/>
  <c r="R286" i="11" s="1"/>
  <c r="X288" i="11"/>
  <c r="X286" i="11" s="1"/>
  <c r="E293" i="11"/>
  <c r="E291" i="11" s="1"/>
  <c r="K293" i="11"/>
  <c r="K291" i="11" s="1"/>
  <c r="Q293" i="11"/>
  <c r="Q291" i="11" s="1"/>
  <c r="W293" i="11"/>
  <c r="W291" i="11" s="1"/>
  <c r="D298" i="11"/>
  <c r="D296" i="11" s="1"/>
  <c r="J298" i="11"/>
  <c r="J296" i="11" s="1"/>
  <c r="P298" i="11"/>
  <c r="P296" i="11" s="1"/>
  <c r="V298" i="11"/>
  <c r="V296" i="11" s="1"/>
  <c r="I303" i="11"/>
  <c r="I301" i="11" s="1"/>
  <c r="O303" i="11"/>
  <c r="O301" i="11" s="1"/>
  <c r="U303" i="11"/>
  <c r="U301" i="11" s="1"/>
  <c r="AA303" i="11"/>
  <c r="AA301" i="11" s="1"/>
  <c r="H308" i="11"/>
  <c r="H306" i="11" s="1"/>
  <c r="N308" i="11"/>
  <c r="N306" i="11" s="1"/>
  <c r="T308" i="11"/>
  <c r="T306" i="11" s="1"/>
  <c r="Z308" i="11"/>
  <c r="Z306" i="11" s="1"/>
  <c r="G313" i="11"/>
  <c r="G311" i="11" s="1"/>
  <c r="M313" i="11"/>
  <c r="M311" i="11" s="1"/>
  <c r="S313" i="11"/>
  <c r="S311" i="11" s="1"/>
  <c r="Y313" i="11"/>
  <c r="Y311" i="11" s="1"/>
  <c r="F318" i="11"/>
  <c r="F316" i="11" s="1"/>
  <c r="L318" i="11"/>
  <c r="L316" i="11" s="1"/>
  <c r="R318" i="11"/>
  <c r="R316" i="11" s="1"/>
  <c r="X318" i="11"/>
  <c r="X316" i="11" s="1"/>
  <c r="E327" i="11"/>
  <c r="E325" i="11" s="1"/>
  <c r="K327" i="11"/>
  <c r="K325" i="11" s="1"/>
  <c r="Q327" i="11"/>
  <c r="Q325" i="11" s="1"/>
  <c r="W327" i="11"/>
  <c r="W325" i="11" s="1"/>
  <c r="D332" i="11"/>
  <c r="D330" i="11" s="1"/>
  <c r="J332" i="11"/>
  <c r="J330" i="11" s="1"/>
  <c r="P332" i="11"/>
  <c r="P330" i="11" s="1"/>
  <c r="V332" i="11"/>
  <c r="V330" i="11" s="1"/>
  <c r="I337" i="11"/>
  <c r="I335" i="11" s="1"/>
  <c r="O337" i="11"/>
  <c r="O335" i="11" s="1"/>
  <c r="U337" i="11"/>
  <c r="U335" i="11" s="1"/>
  <c r="AA337" i="11"/>
  <c r="AA335" i="11" s="1"/>
  <c r="H342" i="11"/>
  <c r="H340" i="11" s="1"/>
  <c r="N342" i="11"/>
  <c r="N340" i="11" s="1"/>
  <c r="T342" i="11"/>
  <c r="T340" i="11" s="1"/>
  <c r="Z342" i="11"/>
  <c r="Z340" i="11" s="1"/>
  <c r="G347" i="11"/>
  <c r="G345" i="11" s="1"/>
  <c r="M347" i="11"/>
  <c r="M345" i="11" s="1"/>
  <c r="S347" i="11"/>
  <c r="S345" i="11" s="1"/>
  <c r="Y347" i="11"/>
  <c r="Y345" i="11" s="1"/>
  <c r="F352" i="11"/>
  <c r="F350" i="11" s="1"/>
  <c r="L352" i="11"/>
  <c r="L350" i="11" s="1"/>
  <c r="R352" i="11"/>
  <c r="R350" i="11" s="1"/>
  <c r="X352" i="11"/>
  <c r="X350" i="11" s="1"/>
  <c r="E357" i="11"/>
  <c r="E355" i="11" s="1"/>
  <c r="K357" i="11"/>
  <c r="K355" i="11" s="1"/>
  <c r="Q357" i="11"/>
  <c r="Q355" i="11" s="1"/>
  <c r="W357" i="11"/>
  <c r="W355" i="11" s="1"/>
  <c r="D362" i="11"/>
  <c r="D360" i="11" s="1"/>
  <c r="J362" i="11"/>
  <c r="J360" i="11" s="1"/>
  <c r="P362" i="11"/>
  <c r="P360" i="11" s="1"/>
  <c r="V362" i="11"/>
  <c r="V360" i="11" s="1"/>
  <c r="I367" i="11"/>
  <c r="I365" i="11" s="1"/>
  <c r="O367" i="11"/>
  <c r="O365" i="11" s="1"/>
  <c r="U367" i="11"/>
  <c r="U365" i="11" s="1"/>
  <c r="AA367" i="11"/>
  <c r="AA365" i="11" s="1"/>
  <c r="H372" i="11"/>
  <c r="H370" i="11" s="1"/>
  <c r="N372" i="11"/>
  <c r="N370" i="11" s="1"/>
  <c r="T372" i="11"/>
  <c r="T370" i="11" s="1"/>
  <c r="Z372" i="11"/>
  <c r="Z370" i="11" s="1"/>
  <c r="G377" i="11"/>
  <c r="G375" i="11" s="1"/>
  <c r="M377" i="11"/>
  <c r="M375" i="11" s="1"/>
  <c r="S377" i="11"/>
  <c r="S375" i="11" s="1"/>
  <c r="Y377" i="11"/>
  <c r="Y375" i="11" s="1"/>
  <c r="F382" i="11"/>
  <c r="F380" i="11" s="1"/>
  <c r="L382" i="11"/>
  <c r="L380" i="11" s="1"/>
  <c r="R382" i="11"/>
  <c r="R380" i="11" s="1"/>
  <c r="X382" i="11"/>
  <c r="X380" i="11" s="1"/>
  <c r="E387" i="11"/>
  <c r="E385" i="11" s="1"/>
  <c r="K387" i="11"/>
  <c r="K385" i="11" s="1"/>
  <c r="Q387" i="11"/>
  <c r="Q385" i="11" s="1"/>
  <c r="W387" i="11"/>
  <c r="W385" i="11" s="1"/>
  <c r="D392" i="11"/>
  <c r="D390" i="11" s="1"/>
  <c r="J392" i="11"/>
  <c r="J390" i="11" s="1"/>
  <c r="P392" i="11"/>
  <c r="P390" i="11" s="1"/>
  <c r="V392" i="11"/>
  <c r="V390" i="11" s="1"/>
  <c r="I397" i="11"/>
  <c r="I395" i="11" s="1"/>
  <c r="O397" i="11"/>
  <c r="O395" i="11" s="1"/>
  <c r="U397" i="11"/>
  <c r="U395" i="11" s="1"/>
  <c r="AA397" i="11"/>
  <c r="AA395" i="11" s="1"/>
  <c r="H402" i="11"/>
  <c r="H400" i="11" s="1"/>
  <c r="N402" i="11"/>
  <c r="N400" i="11" s="1"/>
  <c r="T402" i="11"/>
  <c r="T400" i="11" s="1"/>
  <c r="Z402" i="11"/>
  <c r="Z400" i="11" s="1"/>
  <c r="G407" i="11"/>
  <c r="G405" i="11" s="1"/>
  <c r="M407" i="11"/>
  <c r="M405" i="11" s="1"/>
  <c r="S407" i="11"/>
  <c r="S405" i="11" s="1"/>
  <c r="Y407" i="11"/>
  <c r="Y405" i="11" s="1"/>
  <c r="F412" i="11"/>
  <c r="F410" i="11" s="1"/>
  <c r="L412" i="11"/>
  <c r="L410" i="11" s="1"/>
  <c r="R412" i="11"/>
  <c r="R410" i="11" s="1"/>
  <c r="X412" i="11"/>
  <c r="X410" i="11" s="1"/>
  <c r="E417" i="11"/>
  <c r="E415" i="11" s="1"/>
  <c r="K417" i="11"/>
  <c r="K415" i="11" s="1"/>
  <c r="Q417" i="11"/>
  <c r="Q415" i="11" s="1"/>
  <c r="W417" i="11"/>
  <c r="W415" i="11" s="1"/>
  <c r="D422" i="11"/>
  <c r="D420" i="11" s="1"/>
  <c r="J422" i="11"/>
  <c r="J420" i="11" s="1"/>
  <c r="P422" i="11"/>
  <c r="P420" i="11" s="1"/>
  <c r="V422" i="11"/>
  <c r="V420" i="11" s="1"/>
  <c r="I427" i="11"/>
  <c r="I425" i="11" s="1"/>
  <c r="O427" i="11"/>
  <c r="O425" i="11" s="1"/>
  <c r="U427" i="11"/>
  <c r="U425" i="11" s="1"/>
  <c r="AA427" i="11"/>
  <c r="AA425" i="11" s="1"/>
  <c r="H432" i="11"/>
  <c r="H430" i="11" s="1"/>
  <c r="N432" i="11"/>
  <c r="N430" i="11" s="1"/>
  <c r="T432" i="11"/>
  <c r="T430" i="11" s="1"/>
  <c r="Z432" i="11"/>
  <c r="Z430" i="11" s="1"/>
  <c r="G437" i="11"/>
  <c r="G435" i="11" s="1"/>
  <c r="M437" i="11"/>
  <c r="M435" i="11" s="1"/>
  <c r="S437" i="11"/>
  <c r="S435" i="11" s="1"/>
  <c r="Y437" i="11"/>
  <c r="Y435" i="11" s="1"/>
  <c r="F442" i="11"/>
  <c r="F440" i="11" s="1"/>
  <c r="L442" i="11"/>
  <c r="L440" i="11" s="1"/>
  <c r="R442" i="11"/>
  <c r="R440" i="11" s="1"/>
  <c r="X442" i="11"/>
  <c r="X440" i="11" s="1"/>
  <c r="E447" i="11"/>
  <c r="E445" i="11" s="1"/>
  <c r="K447" i="11"/>
  <c r="K445" i="11" s="1"/>
  <c r="Q447" i="11"/>
  <c r="Q445" i="11" s="1"/>
  <c r="W447" i="11"/>
  <c r="W445" i="11" s="1"/>
  <c r="D452" i="11"/>
  <c r="D450" i="11" s="1"/>
  <c r="J452" i="11"/>
  <c r="J450" i="11" s="1"/>
  <c r="P452" i="11"/>
  <c r="P450" i="11" s="1"/>
  <c r="V452" i="11"/>
  <c r="V450" i="11" s="1"/>
  <c r="I457" i="11"/>
  <c r="I455" i="11" s="1"/>
  <c r="O457" i="11"/>
  <c r="O455" i="11" s="1"/>
  <c r="U457" i="11"/>
  <c r="U455" i="11" s="1"/>
  <c r="AA457" i="11"/>
  <c r="AA455" i="11" s="1"/>
  <c r="H462" i="11"/>
  <c r="H460" i="11" s="1"/>
  <c r="N462" i="11"/>
  <c r="N460" i="11" s="1"/>
  <c r="T462" i="11"/>
  <c r="T460" i="11" s="1"/>
  <c r="Z462" i="11"/>
  <c r="Z460" i="11" s="1"/>
  <c r="G467" i="11"/>
  <c r="G465" i="11" s="1"/>
  <c r="M467" i="11"/>
  <c r="M465" i="11" s="1"/>
  <c r="S467" i="11"/>
  <c r="S465" i="11" s="1"/>
  <c r="Y467" i="11"/>
  <c r="Y465" i="11" s="1"/>
  <c r="F472" i="11"/>
  <c r="F470" i="11" s="1"/>
  <c r="L472" i="11"/>
  <c r="L470" i="11" s="1"/>
  <c r="R472" i="11"/>
  <c r="R470" i="11" s="1"/>
  <c r="X472" i="11"/>
  <c r="X470" i="11" s="1"/>
  <c r="E477" i="11"/>
  <c r="E475" i="11" s="1"/>
  <c r="K477" i="11"/>
  <c r="K475" i="11" s="1"/>
  <c r="Q477" i="11"/>
  <c r="Q475" i="11" s="1"/>
  <c r="W477" i="11"/>
  <c r="W475" i="11" s="1"/>
  <c r="J486" i="11"/>
  <c r="J484" i="11" s="1"/>
  <c r="P486" i="11"/>
  <c r="P484" i="11" s="1"/>
  <c r="V486" i="11"/>
  <c r="V484" i="11" s="1"/>
  <c r="I491" i="11"/>
  <c r="I489" i="11" s="1"/>
  <c r="O491" i="11"/>
  <c r="O489" i="11" s="1"/>
  <c r="U491" i="11"/>
  <c r="U489" i="11" s="1"/>
  <c r="AA491" i="11"/>
  <c r="AA489" i="11" s="1"/>
  <c r="H496" i="11"/>
  <c r="H494" i="11" s="1"/>
  <c r="N496" i="11"/>
  <c r="N494" i="11" s="1"/>
  <c r="T496" i="11"/>
  <c r="T494" i="11" s="1"/>
  <c r="Z496" i="11"/>
  <c r="Z494" i="11" s="1"/>
  <c r="G501" i="11"/>
  <c r="G499" i="11" s="1"/>
  <c r="M501" i="11"/>
  <c r="M499" i="11" s="1"/>
  <c r="S501" i="11"/>
  <c r="S499" i="11" s="1"/>
  <c r="Y501" i="11"/>
  <c r="Y499" i="11" s="1"/>
  <c r="F506" i="11"/>
  <c r="F504" i="11" s="1"/>
  <c r="L506" i="11"/>
  <c r="L504" i="11" s="1"/>
  <c r="R506" i="11"/>
  <c r="R504" i="11" s="1"/>
  <c r="X506" i="11"/>
  <c r="X504" i="11" s="1"/>
  <c r="E511" i="11"/>
  <c r="E509" i="11" s="1"/>
  <c r="K511" i="11"/>
  <c r="K509" i="11" s="1"/>
  <c r="Q511" i="11"/>
  <c r="Q509" i="11" s="1"/>
  <c r="W511" i="11"/>
  <c r="W509" i="11" s="1"/>
  <c r="D516" i="11"/>
  <c r="D514" i="11" s="1"/>
  <c r="J516" i="11"/>
  <c r="J514" i="11" s="1"/>
  <c r="P516" i="11"/>
  <c r="P514" i="11" s="1"/>
  <c r="V516" i="11"/>
  <c r="V514" i="11" s="1"/>
  <c r="I521" i="11"/>
  <c r="I519" i="11" s="1"/>
  <c r="O521" i="11"/>
  <c r="O519" i="11" s="1"/>
  <c r="U521" i="11"/>
  <c r="U519" i="11" s="1"/>
  <c r="AA521" i="11"/>
  <c r="AA519" i="11" s="1"/>
  <c r="H526" i="11"/>
  <c r="H524" i="11" s="1"/>
  <c r="N526" i="11"/>
  <c r="N524" i="11" s="1"/>
  <c r="T526" i="11"/>
  <c r="T524" i="11" s="1"/>
  <c r="Z526" i="11"/>
  <c r="Z524" i="11" s="1"/>
  <c r="G531" i="11"/>
  <c r="G529" i="11" s="1"/>
  <c r="M531" i="11"/>
  <c r="M529" i="11" s="1"/>
  <c r="S531" i="11"/>
  <c r="S529" i="11" s="1"/>
  <c r="Y531" i="11"/>
  <c r="Y529" i="11" s="1"/>
  <c r="F536" i="11"/>
  <c r="F534" i="11" s="1"/>
  <c r="L536" i="11"/>
  <c r="L534" i="11" s="1"/>
  <c r="R536" i="11"/>
  <c r="R534" i="11" s="1"/>
  <c r="X536" i="11"/>
  <c r="X534" i="11" s="1"/>
  <c r="E541" i="11"/>
  <c r="E539" i="11" s="1"/>
  <c r="K541" i="11"/>
  <c r="K539" i="11" s="1"/>
  <c r="Q541" i="11"/>
  <c r="Q539" i="11" s="1"/>
  <c r="W541" i="11"/>
  <c r="W539" i="11" s="1"/>
  <c r="D546" i="11"/>
  <c r="D544" i="11" s="1"/>
  <c r="J546" i="11"/>
  <c r="J544" i="11" s="1"/>
  <c r="P546" i="11"/>
  <c r="P544" i="11" s="1"/>
  <c r="V546" i="11"/>
  <c r="V544" i="11" s="1"/>
  <c r="I551" i="11"/>
  <c r="I549" i="11" s="1"/>
  <c r="O551" i="11"/>
  <c r="O549" i="11" s="1"/>
  <c r="U551" i="11"/>
  <c r="U549" i="11" s="1"/>
  <c r="AA551" i="11"/>
  <c r="AA549" i="11" s="1"/>
  <c r="H556" i="11"/>
  <c r="H554" i="11" s="1"/>
  <c r="N556" i="11"/>
  <c r="N554" i="11" s="1"/>
  <c r="T556" i="11"/>
  <c r="T554" i="11" s="1"/>
  <c r="Z556" i="11"/>
  <c r="Z554" i="11" s="1"/>
  <c r="G561" i="11"/>
  <c r="G559" i="11" s="1"/>
  <c r="M561" i="11"/>
  <c r="M559" i="11" s="1"/>
  <c r="S561" i="11"/>
  <c r="S559" i="11" s="1"/>
  <c r="Y561" i="11"/>
  <c r="Y559" i="11" s="1"/>
  <c r="F566" i="11"/>
  <c r="F564" i="11" s="1"/>
  <c r="L566" i="11"/>
  <c r="L564" i="11" s="1"/>
  <c r="R566" i="11"/>
  <c r="R564" i="11" s="1"/>
  <c r="X566" i="11"/>
  <c r="X564" i="11" s="1"/>
  <c r="E571" i="11"/>
  <c r="E569" i="11" s="1"/>
  <c r="K571" i="11"/>
  <c r="K569" i="11" s="1"/>
  <c r="Q571" i="11"/>
  <c r="Q569" i="11" s="1"/>
  <c r="W571" i="11"/>
  <c r="W569" i="11" s="1"/>
  <c r="D576" i="11"/>
  <c r="D574" i="11" s="1"/>
  <c r="J576" i="11"/>
  <c r="J574" i="11" s="1"/>
  <c r="P576" i="11"/>
  <c r="P574" i="11" s="1"/>
  <c r="V576" i="11"/>
  <c r="V574" i="11" s="1"/>
  <c r="I581" i="11"/>
  <c r="I579" i="11" s="1"/>
  <c r="O581" i="11"/>
  <c r="O579" i="11" s="1"/>
  <c r="U581" i="11"/>
  <c r="U579" i="11" s="1"/>
  <c r="AA581" i="11"/>
  <c r="AA579" i="11" s="1"/>
  <c r="H586" i="11"/>
  <c r="H584" i="11" s="1"/>
  <c r="N586" i="11"/>
  <c r="N584" i="11" s="1"/>
  <c r="T586" i="11"/>
  <c r="T584" i="11" s="1"/>
  <c r="Z586" i="11"/>
  <c r="Z584" i="11" s="1"/>
  <c r="G591" i="11"/>
  <c r="G589" i="11" s="1"/>
  <c r="M591" i="11"/>
  <c r="M589" i="11" s="1"/>
  <c r="S591" i="11"/>
  <c r="S589" i="11" s="1"/>
  <c r="Y591" i="11"/>
  <c r="Y589" i="11" s="1"/>
  <c r="F596" i="11"/>
  <c r="F594" i="11" s="1"/>
  <c r="L596" i="11"/>
  <c r="L594" i="11" s="1"/>
  <c r="R596" i="11"/>
  <c r="R594" i="11" s="1"/>
  <c r="X596" i="11"/>
  <c r="X594" i="11" s="1"/>
  <c r="E601" i="11"/>
  <c r="E599" i="11" s="1"/>
  <c r="K601" i="11"/>
  <c r="K599" i="11" s="1"/>
  <c r="Q601" i="11"/>
  <c r="Q599" i="11" s="1"/>
  <c r="W601" i="11"/>
  <c r="W599" i="11" s="1"/>
  <c r="D606" i="11"/>
  <c r="D604" i="11" s="1"/>
  <c r="J606" i="11"/>
  <c r="J604" i="11" s="1"/>
  <c r="P606" i="11"/>
  <c r="P604" i="11" s="1"/>
  <c r="V606" i="11"/>
  <c r="V604" i="11" s="1"/>
  <c r="I611" i="11"/>
  <c r="I609" i="11" s="1"/>
  <c r="O611" i="11"/>
  <c r="O609" i="11" s="1"/>
  <c r="U611" i="11"/>
  <c r="U609" i="11" s="1"/>
  <c r="AA611" i="11"/>
  <c r="AA609" i="11" s="1"/>
  <c r="H616" i="11"/>
  <c r="H614" i="11" s="1"/>
  <c r="N616" i="11"/>
  <c r="N614" i="11" s="1"/>
  <c r="T616" i="11"/>
  <c r="T614" i="11" s="1"/>
  <c r="Z616" i="11"/>
  <c r="Z614" i="11" s="1"/>
  <c r="G621" i="11"/>
  <c r="G619" i="11" s="1"/>
  <c r="M621" i="11"/>
  <c r="M619" i="11" s="1"/>
  <c r="S621" i="11"/>
  <c r="S619" i="11" s="1"/>
  <c r="Y621" i="11"/>
  <c r="Y619" i="11" s="1"/>
  <c r="F626" i="11"/>
  <c r="F624" i="11" s="1"/>
  <c r="L626" i="11"/>
  <c r="L624" i="11" s="1"/>
  <c r="R626" i="11"/>
  <c r="R624" i="11" s="1"/>
  <c r="X626" i="11"/>
  <c r="X624" i="11" s="1"/>
  <c r="E631" i="11"/>
  <c r="E629" i="11" s="1"/>
  <c r="K631" i="11"/>
  <c r="K629" i="11" s="1"/>
  <c r="Q631" i="11"/>
  <c r="Q629" i="11" s="1"/>
  <c r="W631" i="11"/>
  <c r="W629" i="11" s="1"/>
  <c r="D636" i="11"/>
  <c r="D634" i="11" s="1"/>
  <c r="J636" i="11"/>
  <c r="J634" i="11" s="1"/>
  <c r="P636" i="11"/>
  <c r="P634" i="11" s="1"/>
  <c r="V636" i="11"/>
  <c r="V634" i="11" s="1"/>
  <c r="Y159" i="12"/>
  <c r="S159" i="12"/>
  <c r="S157" i="12" s="1"/>
  <c r="M159" i="12"/>
  <c r="G159" i="12"/>
  <c r="Z154" i="12"/>
  <c r="T154" i="12"/>
  <c r="N154" i="12"/>
  <c r="H154" i="12"/>
  <c r="H152" i="12" s="1"/>
  <c r="AA149" i="12"/>
  <c r="U149" i="12"/>
  <c r="O149" i="12"/>
  <c r="I149" i="12"/>
  <c r="V144" i="12"/>
  <c r="P144" i="12"/>
  <c r="P142" i="12" s="1"/>
  <c r="J144" i="12"/>
  <c r="D144" i="12"/>
  <c r="W139" i="12"/>
  <c r="Q139" i="12"/>
  <c r="K139" i="12"/>
  <c r="E139" i="12"/>
  <c r="E137" i="12" s="1"/>
  <c r="X134" i="12"/>
  <c r="R134" i="12"/>
  <c r="L134" i="12"/>
  <c r="F134" i="12"/>
  <c r="Y129" i="12"/>
  <c r="S129" i="12"/>
  <c r="S127" i="12" s="1"/>
  <c r="M129" i="12"/>
  <c r="G129" i="12"/>
  <c r="Z124" i="12"/>
  <c r="T124" i="12"/>
  <c r="N124" i="12"/>
  <c r="H124" i="12"/>
  <c r="H122" i="12" s="1"/>
  <c r="AA119" i="12"/>
  <c r="U119" i="12"/>
  <c r="O119" i="12"/>
  <c r="I119" i="12"/>
  <c r="V114" i="12"/>
  <c r="P114" i="12"/>
  <c r="P112" i="12" s="1"/>
  <c r="J114" i="12"/>
  <c r="D114" i="12"/>
  <c r="W109" i="12"/>
  <c r="Q109" i="12"/>
  <c r="K109" i="12"/>
  <c r="E109" i="12"/>
  <c r="E107" i="12" s="1"/>
  <c r="X104" i="12"/>
  <c r="R104" i="12"/>
  <c r="L104" i="12"/>
  <c r="F104" i="12"/>
  <c r="Y99" i="12"/>
  <c r="S99" i="12"/>
  <c r="S97" i="12" s="1"/>
  <c r="M99" i="12"/>
  <c r="G99" i="12"/>
  <c r="Z94" i="12"/>
  <c r="T94" i="12"/>
  <c r="N94" i="12"/>
  <c r="H94" i="12"/>
  <c r="H92" i="12" s="1"/>
  <c r="AA89" i="12"/>
  <c r="U89" i="12"/>
  <c r="O89" i="12"/>
  <c r="I89" i="12"/>
  <c r="V84" i="12"/>
  <c r="P84" i="12"/>
  <c r="P82" i="12" s="1"/>
  <c r="J84" i="12"/>
  <c r="D84" i="12"/>
  <c r="W79" i="12"/>
  <c r="Q79" i="12"/>
  <c r="K79" i="12"/>
  <c r="E79" i="12"/>
  <c r="E77" i="12" s="1"/>
  <c r="X74" i="12"/>
  <c r="R74" i="12"/>
  <c r="L74" i="12"/>
  <c r="F74" i="12"/>
  <c r="Y69" i="12"/>
  <c r="S69" i="12"/>
  <c r="S67" i="12" s="1"/>
  <c r="M69" i="12"/>
  <c r="G69" i="12"/>
  <c r="Z64" i="12"/>
  <c r="T64" i="12"/>
  <c r="N64" i="12"/>
  <c r="H64" i="12"/>
  <c r="H62" i="12" s="1"/>
  <c r="AA59" i="12"/>
  <c r="U59" i="12"/>
  <c r="O59" i="12"/>
  <c r="I59" i="12"/>
  <c r="V54" i="12"/>
  <c r="P54" i="12"/>
  <c r="P52" i="12" s="1"/>
  <c r="J54" i="12"/>
  <c r="D54" i="12"/>
  <c r="W49" i="12"/>
  <c r="Q49" i="12"/>
  <c r="K49" i="12"/>
  <c r="E49" i="12"/>
  <c r="E47" i="12" s="1"/>
  <c r="X44" i="12"/>
  <c r="R44" i="12"/>
  <c r="L44" i="12"/>
  <c r="F44" i="12"/>
  <c r="Y39" i="12"/>
  <c r="S39" i="12"/>
  <c r="S37" i="12" s="1"/>
  <c r="M39" i="12"/>
  <c r="G39" i="12"/>
  <c r="Z34" i="12"/>
  <c r="T34" i="12"/>
  <c r="N34" i="12"/>
  <c r="H34" i="12"/>
  <c r="H32" i="12" s="1"/>
  <c r="AA29" i="12"/>
  <c r="U29" i="12"/>
  <c r="O29" i="12"/>
  <c r="I29" i="12"/>
  <c r="V24" i="12"/>
  <c r="P24" i="12"/>
  <c r="P22" i="12" s="1"/>
  <c r="J24" i="12"/>
  <c r="D24" i="12"/>
  <c r="W19" i="12"/>
  <c r="Q19" i="12"/>
  <c r="K19" i="12"/>
  <c r="E19" i="12"/>
  <c r="E17" i="12" s="1"/>
  <c r="X159" i="12"/>
  <c r="R159" i="12"/>
  <c r="L159" i="12"/>
  <c r="F159" i="12"/>
  <c r="Y154" i="12"/>
  <c r="S154" i="12"/>
  <c r="S152" i="12" s="1"/>
  <c r="M154" i="12"/>
  <c r="G154" i="12"/>
  <c r="Z149" i="12"/>
  <c r="T149" i="12"/>
  <c r="N149" i="12"/>
  <c r="H149" i="12"/>
  <c r="H147" i="12" s="1"/>
  <c r="AA144" i="12"/>
  <c r="U144" i="12"/>
  <c r="O144" i="12"/>
  <c r="I144" i="12"/>
  <c r="V139" i="12"/>
  <c r="P139" i="12"/>
  <c r="P137" i="12" s="1"/>
  <c r="J139" i="12"/>
  <c r="D139" i="12"/>
  <c r="W134" i="12"/>
  <c r="Q134" i="12"/>
  <c r="K134" i="12"/>
  <c r="E134" i="12"/>
  <c r="E132" i="12" s="1"/>
  <c r="X129" i="12"/>
  <c r="R129" i="12"/>
  <c r="L129" i="12"/>
  <c r="F129" i="12"/>
  <c r="Y124" i="12"/>
  <c r="S124" i="12"/>
  <c r="S122" i="12" s="1"/>
  <c r="M124" i="12"/>
  <c r="G124" i="12"/>
  <c r="Z119" i="12"/>
  <c r="T119" i="12"/>
  <c r="N119" i="12"/>
  <c r="H119" i="12"/>
  <c r="H117" i="12" s="1"/>
  <c r="AA114" i="12"/>
  <c r="U114" i="12"/>
  <c r="O114" i="12"/>
  <c r="I114" i="12"/>
  <c r="V109" i="12"/>
  <c r="P109" i="12"/>
  <c r="P107" i="12" s="1"/>
  <c r="J109" i="12"/>
  <c r="D109" i="12"/>
  <c r="W104" i="12"/>
  <c r="Q104" i="12"/>
  <c r="K104" i="12"/>
  <c r="E104" i="12"/>
  <c r="E102" i="12" s="1"/>
  <c r="X99" i="12"/>
  <c r="R99" i="12"/>
  <c r="L99" i="12"/>
  <c r="F99" i="12"/>
  <c r="Y94" i="12"/>
  <c r="S94" i="12"/>
  <c r="S92" i="12" s="1"/>
  <c r="M94" i="12"/>
  <c r="G94" i="12"/>
  <c r="Z89" i="12"/>
  <c r="T89" i="12"/>
  <c r="N89" i="12"/>
  <c r="H89" i="12"/>
  <c r="H87" i="12" s="1"/>
  <c r="AA84" i="12"/>
  <c r="U84" i="12"/>
  <c r="O84" i="12"/>
  <c r="I84" i="12"/>
  <c r="V79" i="12"/>
  <c r="P79" i="12"/>
  <c r="P77" i="12" s="1"/>
  <c r="J79" i="12"/>
  <c r="D79" i="12"/>
  <c r="W74" i="12"/>
  <c r="Q74" i="12"/>
  <c r="K74" i="12"/>
  <c r="E74" i="12"/>
  <c r="E72" i="12" s="1"/>
  <c r="X69" i="12"/>
  <c r="R69" i="12"/>
  <c r="L69" i="12"/>
  <c r="F69" i="12"/>
  <c r="Y64" i="12"/>
  <c r="S64" i="12"/>
  <c r="S62" i="12" s="1"/>
  <c r="M64" i="12"/>
  <c r="G64" i="12"/>
  <c r="Z59" i="12"/>
  <c r="T59" i="12"/>
  <c r="N59" i="12"/>
  <c r="H59" i="12"/>
  <c r="H57" i="12" s="1"/>
  <c r="AA54" i="12"/>
  <c r="U54" i="12"/>
  <c r="O54" i="12"/>
  <c r="I54" i="12"/>
  <c r="V49" i="12"/>
  <c r="P49" i="12"/>
  <c r="P47" i="12" s="1"/>
  <c r="J49" i="12"/>
  <c r="D49" i="12"/>
  <c r="W44" i="12"/>
  <c r="Q44" i="12"/>
  <c r="K44" i="12"/>
  <c r="E44" i="12"/>
  <c r="E42" i="12" s="1"/>
  <c r="X39" i="12"/>
  <c r="R39" i="12"/>
  <c r="L39" i="12"/>
  <c r="F39" i="12"/>
  <c r="Y34" i="12"/>
  <c r="S34" i="12"/>
  <c r="S32" i="12" s="1"/>
  <c r="M34" i="12"/>
  <c r="G34" i="12"/>
  <c r="Z29" i="12"/>
  <c r="T29" i="12"/>
  <c r="N29" i="12"/>
  <c r="H29" i="12"/>
  <c r="H27" i="12" s="1"/>
  <c r="AA24" i="12"/>
  <c r="U24" i="12"/>
  <c r="O24" i="12"/>
  <c r="I24" i="12"/>
  <c r="V19" i="12"/>
  <c r="P19" i="12"/>
  <c r="P17" i="12" s="1"/>
  <c r="J19" i="12"/>
  <c r="D19" i="12"/>
  <c r="W14" i="12"/>
  <c r="Q14" i="12"/>
  <c r="K14" i="12"/>
  <c r="E14" i="12"/>
  <c r="E12" i="12" s="1"/>
  <c r="W159" i="12"/>
  <c r="Q159" i="12"/>
  <c r="K159" i="12"/>
  <c r="E159" i="12"/>
  <c r="X154" i="12"/>
  <c r="R154" i="12"/>
  <c r="L154" i="12"/>
  <c r="F154" i="12"/>
  <c r="Y149" i="12"/>
  <c r="S149" i="12"/>
  <c r="M149" i="12"/>
  <c r="G149" i="12"/>
  <c r="Z144" i="12"/>
  <c r="T144" i="12"/>
  <c r="N144" i="12"/>
  <c r="H144" i="12"/>
  <c r="AA139" i="12"/>
  <c r="U139" i="12"/>
  <c r="O139" i="12"/>
  <c r="I139" i="12"/>
  <c r="V134" i="12"/>
  <c r="P134" i="12"/>
  <c r="J134" i="12"/>
  <c r="D134" i="12"/>
  <c r="W129" i="12"/>
  <c r="Q129" i="12"/>
  <c r="K129" i="12"/>
  <c r="E129" i="12"/>
  <c r="X124" i="12"/>
  <c r="R124" i="12"/>
  <c r="L124" i="12"/>
  <c r="F124" i="12"/>
  <c r="Y119" i="12"/>
  <c r="S119" i="12"/>
  <c r="M119" i="12"/>
  <c r="G119" i="12"/>
  <c r="Z114" i="12"/>
  <c r="T114" i="12"/>
  <c r="N114" i="12"/>
  <c r="H114" i="12"/>
  <c r="AA109" i="12"/>
  <c r="U109" i="12"/>
  <c r="O109" i="12"/>
  <c r="I109" i="12"/>
  <c r="V104" i="12"/>
  <c r="P104" i="12"/>
  <c r="J104" i="12"/>
  <c r="D104" i="12"/>
  <c r="W99" i="12"/>
  <c r="Q99" i="12"/>
  <c r="K99" i="12"/>
  <c r="E99" i="12"/>
  <c r="X94" i="12"/>
  <c r="R94" i="12"/>
  <c r="L94" i="12"/>
  <c r="F94" i="12"/>
  <c r="Y89" i="12"/>
  <c r="S89" i="12"/>
  <c r="M89" i="12"/>
  <c r="G89" i="12"/>
  <c r="Z84" i="12"/>
  <c r="T84" i="12"/>
  <c r="N84" i="12"/>
  <c r="H84" i="12"/>
  <c r="AA79" i="12"/>
  <c r="U79" i="12"/>
  <c r="O79" i="12"/>
  <c r="I79" i="12"/>
  <c r="V74" i="12"/>
  <c r="P74" i="12"/>
  <c r="J74" i="12"/>
  <c r="D74" i="12"/>
  <c r="W69" i="12"/>
  <c r="Q69" i="12"/>
  <c r="K69" i="12"/>
  <c r="E69" i="12"/>
  <c r="X64" i="12"/>
  <c r="R64" i="12"/>
  <c r="L64" i="12"/>
  <c r="F64" i="12"/>
  <c r="Y59" i="12"/>
  <c r="S59" i="12"/>
  <c r="M59" i="12"/>
  <c r="G59" i="12"/>
  <c r="Z54" i="12"/>
  <c r="T54" i="12"/>
  <c r="N54" i="12"/>
  <c r="H54" i="12"/>
  <c r="AA49" i="12"/>
  <c r="U49" i="12"/>
  <c r="O49" i="12"/>
  <c r="I49" i="12"/>
  <c r="V44" i="12"/>
  <c r="P44" i="12"/>
  <c r="J44" i="12"/>
  <c r="D44" i="12"/>
  <c r="W39" i="12"/>
  <c r="Q39" i="12"/>
  <c r="K39" i="12"/>
  <c r="E39" i="12"/>
  <c r="X34" i="12"/>
  <c r="R34" i="12"/>
  <c r="L34" i="12"/>
  <c r="F34" i="12"/>
  <c r="Y29" i="12"/>
  <c r="S29" i="12"/>
  <c r="M29" i="12"/>
  <c r="G29" i="12"/>
  <c r="Z24" i="12"/>
  <c r="T24" i="12"/>
  <c r="N24" i="12"/>
  <c r="H24" i="12"/>
  <c r="AA19" i="12"/>
  <c r="U19" i="12"/>
  <c r="O19" i="12"/>
  <c r="I19" i="12"/>
  <c r="V14" i="12"/>
  <c r="P14" i="12"/>
  <c r="J14" i="12"/>
  <c r="D14" i="12"/>
  <c r="V159" i="12"/>
  <c r="P159" i="12"/>
  <c r="J159" i="12"/>
  <c r="D159" i="12"/>
  <c r="W154" i="12"/>
  <c r="Q154" i="12"/>
  <c r="Q152" i="12" s="1"/>
  <c r="K154" i="12"/>
  <c r="E154" i="12"/>
  <c r="X149" i="12"/>
  <c r="R149" i="12"/>
  <c r="L149" i="12"/>
  <c r="F149" i="12"/>
  <c r="F147" i="12" s="1"/>
  <c r="Y144" i="12"/>
  <c r="S144" i="12"/>
  <c r="M144" i="12"/>
  <c r="G144" i="12"/>
  <c r="Z139" i="12"/>
  <c r="T139" i="12"/>
  <c r="T137" i="12" s="1"/>
  <c r="N139" i="12"/>
  <c r="H139" i="12"/>
  <c r="AA134" i="12"/>
  <c r="U134" i="12"/>
  <c r="O134" i="12"/>
  <c r="I134" i="12"/>
  <c r="I132" i="12" s="1"/>
  <c r="V129" i="12"/>
  <c r="P129" i="12"/>
  <c r="J129" i="12"/>
  <c r="D129" i="12"/>
  <c r="W124" i="12"/>
  <c r="Q124" i="12"/>
  <c r="Q122" i="12" s="1"/>
  <c r="K124" i="12"/>
  <c r="E124" i="12"/>
  <c r="X119" i="12"/>
  <c r="R119" i="12"/>
  <c r="L119" i="12"/>
  <c r="F119" i="12"/>
  <c r="F117" i="12" s="1"/>
  <c r="Y114" i="12"/>
  <c r="S114" i="12"/>
  <c r="M114" i="12"/>
  <c r="G114" i="12"/>
  <c r="Z109" i="12"/>
  <c r="T109" i="12"/>
  <c r="T107" i="12" s="1"/>
  <c r="N109" i="12"/>
  <c r="H109" i="12"/>
  <c r="AA104" i="12"/>
  <c r="U104" i="12"/>
  <c r="O104" i="12"/>
  <c r="I104" i="12"/>
  <c r="I102" i="12" s="1"/>
  <c r="V99" i="12"/>
  <c r="P99" i="12"/>
  <c r="J99" i="12"/>
  <c r="D99" i="12"/>
  <c r="W94" i="12"/>
  <c r="Q94" i="12"/>
  <c r="Q92" i="12" s="1"/>
  <c r="K94" i="12"/>
  <c r="E94" i="12"/>
  <c r="X89" i="12"/>
  <c r="R89" i="12"/>
  <c r="L89" i="12"/>
  <c r="F89" i="12"/>
  <c r="F87" i="12" s="1"/>
  <c r="Y84" i="12"/>
  <c r="S84" i="12"/>
  <c r="M84" i="12"/>
  <c r="G84" i="12"/>
  <c r="Z79" i="12"/>
  <c r="T79" i="12"/>
  <c r="T77" i="12" s="1"/>
  <c r="N79" i="12"/>
  <c r="H79" i="12"/>
  <c r="AA74" i="12"/>
  <c r="U74" i="12"/>
  <c r="O74" i="12"/>
  <c r="I74" i="12"/>
  <c r="I72" i="12" s="1"/>
  <c r="V69" i="12"/>
  <c r="P69" i="12"/>
  <c r="J69" i="12"/>
  <c r="D69" i="12"/>
  <c r="W64" i="12"/>
  <c r="Q64" i="12"/>
  <c r="Q62" i="12" s="1"/>
  <c r="K64" i="12"/>
  <c r="E64" i="12"/>
  <c r="X59" i="12"/>
  <c r="R59" i="12"/>
  <c r="L59" i="12"/>
  <c r="F59" i="12"/>
  <c r="F57" i="12" s="1"/>
  <c r="Y54" i="12"/>
  <c r="S54" i="12"/>
  <c r="M54" i="12"/>
  <c r="G54" i="12"/>
  <c r="Z49" i="12"/>
  <c r="T49" i="12"/>
  <c r="T47" i="12" s="1"/>
  <c r="N49" i="12"/>
  <c r="H49" i="12"/>
  <c r="AA44" i="12"/>
  <c r="U44" i="12"/>
  <c r="O44" i="12"/>
  <c r="I44" i="12"/>
  <c r="I42" i="12" s="1"/>
  <c r="V39" i="12"/>
  <c r="P39" i="12"/>
  <c r="J39" i="12"/>
  <c r="D39" i="12"/>
  <c r="W34" i="12"/>
  <c r="Q34" i="12"/>
  <c r="Q32" i="12" s="1"/>
  <c r="K34" i="12"/>
  <c r="E34" i="12"/>
  <c r="X29" i="12"/>
  <c r="R29" i="12"/>
  <c r="L29" i="12"/>
  <c r="F29" i="12"/>
  <c r="F27" i="12" s="1"/>
  <c r="Y24" i="12"/>
  <c r="S24" i="12"/>
  <c r="M24" i="12"/>
  <c r="G24" i="12"/>
  <c r="Z19" i="12"/>
  <c r="T19" i="12"/>
  <c r="T17" i="12" s="1"/>
  <c r="N19" i="12"/>
  <c r="H19" i="12"/>
  <c r="AA14" i="12"/>
  <c r="U14" i="12"/>
  <c r="O14" i="12"/>
  <c r="I14" i="12"/>
  <c r="I12" i="12" s="1"/>
  <c r="AA159" i="12"/>
  <c r="U159" i="12"/>
  <c r="O159" i="12"/>
  <c r="I159" i="12"/>
  <c r="V154" i="12"/>
  <c r="P154" i="12"/>
  <c r="P152" i="12" s="1"/>
  <c r="J154" i="12"/>
  <c r="D154" i="12"/>
  <c r="W149" i="12"/>
  <c r="Q149" i="12"/>
  <c r="K149" i="12"/>
  <c r="E149" i="12"/>
  <c r="E147" i="12" s="1"/>
  <c r="X144" i="12"/>
  <c r="R144" i="12"/>
  <c r="L144" i="12"/>
  <c r="F144" i="12"/>
  <c r="Y139" i="12"/>
  <c r="S139" i="12"/>
  <c r="S137" i="12" s="1"/>
  <c r="M139" i="12"/>
  <c r="G139" i="12"/>
  <c r="Z134" i="12"/>
  <c r="T134" i="12"/>
  <c r="N134" i="12"/>
  <c r="H134" i="12"/>
  <c r="H132" i="12" s="1"/>
  <c r="AA129" i="12"/>
  <c r="U129" i="12"/>
  <c r="O129" i="12"/>
  <c r="I129" i="12"/>
  <c r="V124" i="12"/>
  <c r="P124" i="12"/>
  <c r="P122" i="12" s="1"/>
  <c r="J124" i="12"/>
  <c r="D124" i="12"/>
  <c r="W119" i="12"/>
  <c r="Q119" i="12"/>
  <c r="K119" i="12"/>
  <c r="E119" i="12"/>
  <c r="E117" i="12" s="1"/>
  <c r="X114" i="12"/>
  <c r="R114" i="12"/>
  <c r="L114" i="12"/>
  <c r="F114" i="12"/>
  <c r="Y109" i="12"/>
  <c r="S109" i="12"/>
  <c r="S107" i="12" s="1"/>
  <c r="M109" i="12"/>
  <c r="G109" i="12"/>
  <c r="Z104" i="12"/>
  <c r="T104" i="12"/>
  <c r="N104" i="12"/>
  <c r="H104" i="12"/>
  <c r="H102" i="12" s="1"/>
  <c r="AA99" i="12"/>
  <c r="U99" i="12"/>
  <c r="O99" i="12"/>
  <c r="I99" i="12"/>
  <c r="V94" i="12"/>
  <c r="P94" i="12"/>
  <c r="P92" i="12" s="1"/>
  <c r="J94" i="12"/>
  <c r="D94" i="12"/>
  <c r="W89" i="12"/>
  <c r="Q89" i="12"/>
  <c r="K89" i="12"/>
  <c r="E89" i="12"/>
  <c r="E87" i="12" s="1"/>
  <c r="X84" i="12"/>
  <c r="R84" i="12"/>
  <c r="L84" i="12"/>
  <c r="F84" i="12"/>
  <c r="Y79" i="12"/>
  <c r="S79" i="12"/>
  <c r="S77" i="12" s="1"/>
  <c r="M79" i="12"/>
  <c r="G79" i="12"/>
  <c r="Z74" i="12"/>
  <c r="T74" i="12"/>
  <c r="N74" i="12"/>
  <c r="H74" i="12"/>
  <c r="H72" i="12" s="1"/>
  <c r="AA69" i="12"/>
  <c r="U69" i="12"/>
  <c r="O69" i="12"/>
  <c r="I69" i="12"/>
  <c r="V64" i="12"/>
  <c r="P64" i="12"/>
  <c r="P62" i="12" s="1"/>
  <c r="J64" i="12"/>
  <c r="D64" i="12"/>
  <c r="W59" i="12"/>
  <c r="Q59" i="12"/>
  <c r="K59" i="12"/>
  <c r="E59" i="12"/>
  <c r="E57" i="12" s="1"/>
  <c r="X54" i="12"/>
  <c r="R54" i="12"/>
  <c r="L54" i="12"/>
  <c r="F54" i="12"/>
  <c r="Y49" i="12"/>
  <c r="S49" i="12"/>
  <c r="S47" i="12" s="1"/>
  <c r="M49" i="12"/>
  <c r="G49" i="12"/>
  <c r="Z44" i="12"/>
  <c r="T44" i="12"/>
  <c r="N44" i="12"/>
  <c r="H44" i="12"/>
  <c r="H42" i="12" s="1"/>
  <c r="AA39" i="12"/>
  <c r="U39" i="12"/>
  <c r="O39" i="12"/>
  <c r="I39" i="12"/>
  <c r="V34" i="12"/>
  <c r="P34" i="12"/>
  <c r="P32" i="12" s="1"/>
  <c r="J34" i="12"/>
  <c r="D34" i="12"/>
  <c r="W29" i="12"/>
  <c r="Q29" i="12"/>
  <c r="K29" i="12"/>
  <c r="E29" i="12"/>
  <c r="E27" i="12" s="1"/>
  <c r="X24" i="12"/>
  <c r="R24" i="12"/>
  <c r="L24" i="12"/>
  <c r="F24" i="12"/>
  <c r="Y19" i="12"/>
  <c r="S19" i="12"/>
  <c r="S17" i="12" s="1"/>
  <c r="M19" i="12"/>
  <c r="G19" i="12"/>
  <c r="Z159" i="12"/>
  <c r="T159" i="12"/>
  <c r="N159" i="12"/>
  <c r="H159" i="12"/>
  <c r="H157" i="12" s="1"/>
  <c r="AA154" i="12"/>
  <c r="U154" i="12"/>
  <c r="O154" i="12"/>
  <c r="I154" i="12"/>
  <c r="V149" i="12"/>
  <c r="P149" i="12"/>
  <c r="P147" i="12" s="1"/>
  <c r="J149" i="12"/>
  <c r="D149" i="12"/>
  <c r="W144" i="12"/>
  <c r="Q144" i="12"/>
  <c r="K144" i="12"/>
  <c r="E144" i="12"/>
  <c r="E142" i="12" s="1"/>
  <c r="X139" i="12"/>
  <c r="R139" i="12"/>
  <c r="L139" i="12"/>
  <c r="F139" i="12"/>
  <c r="Y134" i="12"/>
  <c r="S134" i="12"/>
  <c r="S132" i="12" s="1"/>
  <c r="M134" i="12"/>
  <c r="G134" i="12"/>
  <c r="Z129" i="12"/>
  <c r="T129" i="12"/>
  <c r="N129" i="12"/>
  <c r="H129" i="12"/>
  <c r="H127" i="12" s="1"/>
  <c r="AA124" i="12"/>
  <c r="U124" i="12"/>
  <c r="O124" i="12"/>
  <c r="I124" i="12"/>
  <c r="V119" i="12"/>
  <c r="P119" i="12"/>
  <c r="P117" i="12" s="1"/>
  <c r="J119" i="12"/>
  <c r="D119" i="12"/>
  <c r="W114" i="12"/>
  <c r="Q114" i="12"/>
  <c r="K114" i="12"/>
  <c r="E114" i="12"/>
  <c r="E112" i="12" s="1"/>
  <c r="X109" i="12"/>
  <c r="R109" i="12"/>
  <c r="L109" i="12"/>
  <c r="F109" i="12"/>
  <c r="Y104" i="12"/>
  <c r="S104" i="12"/>
  <c r="S102" i="12" s="1"/>
  <c r="M104" i="12"/>
  <c r="G104" i="12"/>
  <c r="Z99" i="12"/>
  <c r="T99" i="12"/>
  <c r="N99" i="12"/>
  <c r="H99" i="12"/>
  <c r="H97" i="12" s="1"/>
  <c r="AA94" i="12"/>
  <c r="U94" i="12"/>
  <c r="O94" i="12"/>
  <c r="I94" i="12"/>
  <c r="V89" i="12"/>
  <c r="P89" i="12"/>
  <c r="P87" i="12" s="1"/>
  <c r="J89" i="12"/>
  <c r="D89" i="12"/>
  <c r="W84" i="12"/>
  <c r="Q84" i="12"/>
  <c r="K84" i="12"/>
  <c r="E84" i="12"/>
  <c r="E82" i="12" s="1"/>
  <c r="X79" i="12"/>
  <c r="R79" i="12"/>
  <c r="L79" i="12"/>
  <c r="F79" i="12"/>
  <c r="Y74" i="12"/>
  <c r="S74" i="12"/>
  <c r="S72" i="12" s="1"/>
  <c r="M74" i="12"/>
  <c r="G74" i="12"/>
  <c r="Z69" i="12"/>
  <c r="T69" i="12"/>
  <c r="N69" i="12"/>
  <c r="H69" i="12"/>
  <c r="H67" i="12" s="1"/>
  <c r="AA64" i="12"/>
  <c r="U64" i="12"/>
  <c r="O64" i="12"/>
  <c r="I64" i="12"/>
  <c r="V59" i="12"/>
  <c r="P59" i="12"/>
  <c r="P57" i="12" s="1"/>
  <c r="J59" i="12"/>
  <c r="D59" i="12"/>
  <c r="W54" i="12"/>
  <c r="Q54" i="12"/>
  <c r="K54" i="12"/>
  <c r="E54" i="12"/>
  <c r="E52" i="12" s="1"/>
  <c r="X49" i="12"/>
  <c r="R49" i="12"/>
  <c r="L49" i="12"/>
  <c r="F49" i="12"/>
  <c r="Y44" i="12"/>
  <c r="S44" i="12"/>
  <c r="S42" i="12" s="1"/>
  <c r="M44" i="12"/>
  <c r="G44" i="12"/>
  <c r="Z39" i="12"/>
  <c r="T39" i="12"/>
  <c r="N39" i="12"/>
  <c r="H39" i="12"/>
  <c r="H37" i="12" s="1"/>
  <c r="AA34" i="12"/>
  <c r="U34" i="12"/>
  <c r="O34" i="12"/>
  <c r="I34" i="12"/>
  <c r="V29" i="12"/>
  <c r="P29" i="12"/>
  <c r="P27" i="12" s="1"/>
  <c r="J29" i="12"/>
  <c r="D29" i="12"/>
  <c r="W24" i="12"/>
  <c r="Q24" i="12"/>
  <c r="K24" i="12"/>
  <c r="E24" i="12"/>
  <c r="E22" i="12" s="1"/>
  <c r="X19" i="12"/>
  <c r="R19" i="12"/>
  <c r="L19" i="12"/>
  <c r="F19" i="12"/>
  <c r="J9" i="12"/>
  <c r="P9" i="12"/>
  <c r="P7" i="12" s="1"/>
  <c r="V9" i="12"/>
  <c r="W638" i="12"/>
  <c r="Q638" i="12"/>
  <c r="K638" i="12"/>
  <c r="E638" i="12"/>
  <c r="X633" i="12"/>
  <c r="R633" i="12"/>
  <c r="L633" i="12"/>
  <c r="F633" i="12"/>
  <c r="Y628" i="12"/>
  <c r="S628" i="12"/>
  <c r="M628" i="12"/>
  <c r="G628" i="12"/>
  <c r="Z623" i="12"/>
  <c r="T623" i="12"/>
  <c r="N623" i="12"/>
  <c r="H623" i="12"/>
  <c r="AA618" i="12"/>
  <c r="U618" i="12"/>
  <c r="O618" i="12"/>
  <c r="I618" i="12"/>
  <c r="V613" i="12"/>
  <c r="P613" i="12"/>
  <c r="J613" i="12"/>
  <c r="D613" i="12"/>
  <c r="W608" i="12"/>
  <c r="Q608" i="12"/>
  <c r="K608" i="12"/>
  <c r="E608" i="12"/>
  <c r="X603" i="12"/>
  <c r="R603" i="12"/>
  <c r="L603" i="12"/>
  <c r="F603" i="12"/>
  <c r="Y598" i="12"/>
  <c r="S598" i="12"/>
  <c r="M598" i="12"/>
  <c r="G598" i="12"/>
  <c r="Z593" i="12"/>
  <c r="T593" i="12"/>
  <c r="N593" i="12"/>
  <c r="H593" i="12"/>
  <c r="V638" i="12"/>
  <c r="P638" i="12"/>
  <c r="J638" i="12"/>
  <c r="D638" i="12"/>
  <c r="W633" i="12"/>
  <c r="Q633" i="12"/>
  <c r="K633" i="12"/>
  <c r="E633" i="12"/>
  <c r="X628" i="12"/>
  <c r="R628" i="12"/>
  <c r="L628" i="12"/>
  <c r="F628" i="12"/>
  <c r="Y623" i="12"/>
  <c r="S623" i="12"/>
  <c r="M623" i="12"/>
  <c r="G623" i="12"/>
  <c r="Z618" i="12"/>
  <c r="T618" i="12"/>
  <c r="N618" i="12"/>
  <c r="H618" i="12"/>
  <c r="AA613" i="12"/>
  <c r="U613" i="12"/>
  <c r="O613" i="12"/>
  <c r="I613" i="12"/>
  <c r="V608" i="12"/>
  <c r="P608" i="12"/>
  <c r="J608" i="12"/>
  <c r="D608" i="12"/>
  <c r="W603" i="12"/>
  <c r="Q603" i="12"/>
  <c r="K603" i="12"/>
  <c r="E603" i="12"/>
  <c r="X598" i="12"/>
  <c r="R598" i="12"/>
  <c r="L598" i="12"/>
  <c r="F598" i="12"/>
  <c r="Y593" i="12"/>
  <c r="S593" i="12"/>
  <c r="S589" i="12" s="1"/>
  <c r="AA638" i="12"/>
  <c r="U638" i="12"/>
  <c r="O638" i="12"/>
  <c r="I638" i="12"/>
  <c r="V633" i="12"/>
  <c r="P633" i="12"/>
  <c r="J633" i="12"/>
  <c r="D633" i="12"/>
  <c r="W628" i="12"/>
  <c r="Q628" i="12"/>
  <c r="K628" i="12"/>
  <c r="E628" i="12"/>
  <c r="X623" i="12"/>
  <c r="R623" i="12"/>
  <c r="L623" i="12"/>
  <c r="F623" i="12"/>
  <c r="Y618" i="12"/>
  <c r="S618" i="12"/>
  <c r="M618" i="12"/>
  <c r="G618" i="12"/>
  <c r="Z613" i="12"/>
  <c r="T613" i="12"/>
  <c r="N613" i="12"/>
  <c r="H613" i="12"/>
  <c r="AA608" i="12"/>
  <c r="U608" i="12"/>
  <c r="O608" i="12"/>
  <c r="I608" i="12"/>
  <c r="V603" i="12"/>
  <c r="P603" i="12"/>
  <c r="J603" i="12"/>
  <c r="D603" i="12"/>
  <c r="W598" i="12"/>
  <c r="Q598" i="12"/>
  <c r="K598" i="12"/>
  <c r="E598" i="12"/>
  <c r="X593" i="12"/>
  <c r="R593" i="12"/>
  <c r="L593" i="12"/>
  <c r="Z638" i="12"/>
  <c r="T638" i="12"/>
  <c r="N638" i="12"/>
  <c r="H638" i="12"/>
  <c r="AA633" i="12"/>
  <c r="U633" i="12"/>
  <c r="O633" i="12"/>
  <c r="I633" i="12"/>
  <c r="V628" i="12"/>
  <c r="P628" i="12"/>
  <c r="J628" i="12"/>
  <c r="D628" i="12"/>
  <c r="W623" i="12"/>
  <c r="Q623" i="12"/>
  <c r="K623" i="12"/>
  <c r="E623" i="12"/>
  <c r="X618" i="12"/>
  <c r="R618" i="12"/>
  <c r="L618" i="12"/>
  <c r="F618" i="12"/>
  <c r="Y613" i="12"/>
  <c r="S613" i="12"/>
  <c r="M613" i="12"/>
  <c r="G613" i="12"/>
  <c r="Z608" i="12"/>
  <c r="T608" i="12"/>
  <c r="N608" i="12"/>
  <c r="H608" i="12"/>
  <c r="AA603" i="12"/>
  <c r="U603" i="12"/>
  <c r="O603" i="12"/>
  <c r="I603" i="12"/>
  <c r="V598" i="12"/>
  <c r="P598" i="12"/>
  <c r="J598" i="12"/>
  <c r="D598" i="12"/>
  <c r="W593" i="12"/>
  <c r="Y638" i="12"/>
  <c r="S638" i="12"/>
  <c r="M638" i="12"/>
  <c r="G638" i="12"/>
  <c r="Z633" i="12"/>
  <c r="T633" i="12"/>
  <c r="N633" i="12"/>
  <c r="H633" i="12"/>
  <c r="AA628" i="12"/>
  <c r="U628" i="12"/>
  <c r="O628" i="12"/>
  <c r="I628" i="12"/>
  <c r="V623" i="12"/>
  <c r="P623" i="12"/>
  <c r="J623" i="12"/>
  <c r="D623" i="12"/>
  <c r="W618" i="12"/>
  <c r="Q618" i="12"/>
  <c r="K618" i="12"/>
  <c r="E618" i="12"/>
  <c r="X613" i="12"/>
  <c r="R613" i="12"/>
  <c r="L613" i="12"/>
  <c r="F613" i="12"/>
  <c r="Y608" i="12"/>
  <c r="S608" i="12"/>
  <c r="M608" i="12"/>
  <c r="G608" i="12"/>
  <c r="Z603" i="12"/>
  <c r="T603" i="12"/>
  <c r="N603" i="12"/>
  <c r="H603" i="12"/>
  <c r="AA598" i="12"/>
  <c r="U598" i="12"/>
  <c r="O598" i="12"/>
  <c r="I598" i="12"/>
  <c r="V593" i="12"/>
  <c r="P593" i="12"/>
  <c r="X638" i="12"/>
  <c r="R638" i="12"/>
  <c r="L638" i="12"/>
  <c r="F638" i="12"/>
  <c r="Y633" i="12"/>
  <c r="S633" i="12"/>
  <c r="M633" i="12"/>
  <c r="G633" i="12"/>
  <c r="Z628" i="12"/>
  <c r="T628" i="12"/>
  <c r="N628" i="12"/>
  <c r="H628" i="12"/>
  <c r="AA623" i="12"/>
  <c r="U623" i="12"/>
  <c r="O623" i="12"/>
  <c r="I623" i="12"/>
  <c r="V618" i="12"/>
  <c r="P618" i="12"/>
  <c r="J618" i="12"/>
  <c r="D618" i="12"/>
  <c r="W613" i="12"/>
  <c r="Q613" i="12"/>
  <c r="K613" i="12"/>
  <c r="E613" i="12"/>
  <c r="X608" i="12"/>
  <c r="R608" i="12"/>
  <c r="L608" i="12"/>
  <c r="F608" i="12"/>
  <c r="Y603" i="12"/>
  <c r="S603" i="12"/>
  <c r="M603" i="12"/>
  <c r="G603" i="12"/>
  <c r="Z598" i="12"/>
  <c r="T598" i="12"/>
  <c r="N598" i="12"/>
  <c r="H598" i="12"/>
  <c r="AA593" i="12"/>
  <c r="U593" i="12"/>
  <c r="O593" i="12"/>
  <c r="I593" i="12"/>
  <c r="F593" i="12"/>
  <c r="Z588" i="12"/>
  <c r="T588" i="12"/>
  <c r="N588" i="12"/>
  <c r="H588" i="12"/>
  <c r="AA583" i="12"/>
  <c r="U583" i="12"/>
  <c r="O583" i="12"/>
  <c r="I583" i="12"/>
  <c r="V578" i="12"/>
  <c r="P578" i="12"/>
  <c r="J578" i="12"/>
  <c r="D578" i="12"/>
  <c r="W573" i="12"/>
  <c r="Q573" i="12"/>
  <c r="K573" i="12"/>
  <c r="E573" i="12"/>
  <c r="X568" i="12"/>
  <c r="R568" i="12"/>
  <c r="L568" i="12"/>
  <c r="F568" i="12"/>
  <c r="Y563" i="12"/>
  <c r="S563" i="12"/>
  <c r="M563" i="12"/>
  <c r="G563" i="12"/>
  <c r="Z558" i="12"/>
  <c r="T558" i="12"/>
  <c r="N558" i="12"/>
  <c r="H558" i="12"/>
  <c r="AA553" i="12"/>
  <c r="U553" i="12"/>
  <c r="O553" i="12"/>
  <c r="I553" i="12"/>
  <c r="V548" i="12"/>
  <c r="P548" i="12"/>
  <c r="J548" i="12"/>
  <c r="D548" i="12"/>
  <c r="W543" i="12"/>
  <c r="Q543" i="12"/>
  <c r="K543" i="12"/>
  <c r="E543" i="12"/>
  <c r="X538" i="12"/>
  <c r="R538" i="12"/>
  <c r="L538" i="12"/>
  <c r="F538" i="12"/>
  <c r="Y533" i="12"/>
  <c r="S533" i="12"/>
  <c r="M533" i="12"/>
  <c r="G533" i="12"/>
  <c r="Z528" i="12"/>
  <c r="T528" i="12"/>
  <c r="N528" i="12"/>
  <c r="H528" i="12"/>
  <c r="AA523" i="12"/>
  <c r="U523" i="12"/>
  <c r="O523" i="12"/>
  <c r="I523" i="12"/>
  <c r="V518" i="12"/>
  <c r="P518" i="12"/>
  <c r="J518" i="12"/>
  <c r="D518" i="12"/>
  <c r="W513" i="12"/>
  <c r="Q513" i="12"/>
  <c r="K513" i="12"/>
  <c r="E513" i="12"/>
  <c r="X508" i="12"/>
  <c r="R508" i="12"/>
  <c r="L508" i="12"/>
  <c r="F508" i="12"/>
  <c r="Y503" i="12"/>
  <c r="S503" i="12"/>
  <c r="M503" i="12"/>
  <c r="G503" i="12"/>
  <c r="Z498" i="12"/>
  <c r="T498" i="12"/>
  <c r="N498" i="12"/>
  <c r="H498" i="12"/>
  <c r="AA493" i="12"/>
  <c r="U493" i="12"/>
  <c r="O493" i="12"/>
  <c r="I493" i="12"/>
  <c r="V488" i="12"/>
  <c r="P488" i="12"/>
  <c r="J488" i="12"/>
  <c r="D488" i="12"/>
  <c r="D484" i="12" s="1"/>
  <c r="W479" i="12"/>
  <c r="Q479" i="12"/>
  <c r="K479" i="12"/>
  <c r="E479" i="12"/>
  <c r="X474" i="12"/>
  <c r="R474" i="12"/>
  <c r="L474" i="12"/>
  <c r="F474" i="12"/>
  <c r="Y469" i="12"/>
  <c r="S469" i="12"/>
  <c r="M469" i="12"/>
  <c r="G469" i="12"/>
  <c r="Z464" i="12"/>
  <c r="T464" i="12"/>
  <c r="N464" i="12"/>
  <c r="H464" i="12"/>
  <c r="AA459" i="12"/>
  <c r="U459" i="12"/>
  <c r="O459" i="12"/>
  <c r="I459" i="12"/>
  <c r="V454" i="12"/>
  <c r="P454" i="12"/>
  <c r="J454" i="12"/>
  <c r="D454" i="12"/>
  <c r="W449" i="12"/>
  <c r="Q449" i="12"/>
  <c r="K449" i="12"/>
  <c r="E449" i="12"/>
  <c r="X444" i="12"/>
  <c r="R444" i="12"/>
  <c r="L444" i="12"/>
  <c r="F444" i="12"/>
  <c r="Y439" i="12"/>
  <c r="S439" i="12"/>
  <c r="M439" i="12"/>
  <c r="G439" i="12"/>
  <c r="Z434" i="12"/>
  <c r="T434" i="12"/>
  <c r="N434" i="12"/>
  <c r="H434" i="12"/>
  <c r="AA429" i="12"/>
  <c r="U429" i="12"/>
  <c r="O429" i="12"/>
  <c r="I429" i="12"/>
  <c r="V424" i="12"/>
  <c r="P424" i="12"/>
  <c r="J424" i="12"/>
  <c r="D424" i="12"/>
  <c r="W419" i="12"/>
  <c r="Q419" i="12"/>
  <c r="K419" i="12"/>
  <c r="E419" i="12"/>
  <c r="X414" i="12"/>
  <c r="R414" i="12"/>
  <c r="L414" i="12"/>
  <c r="F414" i="12"/>
  <c r="Y409" i="12"/>
  <c r="S409" i="12"/>
  <c r="M409" i="12"/>
  <c r="G409" i="12"/>
  <c r="Z404" i="12"/>
  <c r="T404" i="12"/>
  <c r="N404" i="12"/>
  <c r="H404" i="12"/>
  <c r="AA399" i="12"/>
  <c r="U399" i="12"/>
  <c r="O399" i="12"/>
  <c r="I399" i="12"/>
  <c r="V394" i="12"/>
  <c r="P394" i="12"/>
  <c r="J394" i="12"/>
  <c r="D394" i="12"/>
  <c r="W389" i="12"/>
  <c r="Q389" i="12"/>
  <c r="K389" i="12"/>
  <c r="E389" i="12"/>
  <c r="X384" i="12"/>
  <c r="R384" i="12"/>
  <c r="L384" i="12"/>
  <c r="F384" i="12"/>
  <c r="Y379" i="12"/>
  <c r="S379" i="12"/>
  <c r="M379" i="12"/>
  <c r="G379" i="12"/>
  <c r="Z374" i="12"/>
  <c r="T374" i="12"/>
  <c r="N374" i="12"/>
  <c r="H374" i="12"/>
  <c r="AA369" i="12"/>
  <c r="U369" i="12"/>
  <c r="O369" i="12"/>
  <c r="I369" i="12"/>
  <c r="V364" i="12"/>
  <c r="P364" i="12"/>
  <c r="J364" i="12"/>
  <c r="D364" i="12"/>
  <c r="W359" i="12"/>
  <c r="Q359" i="12"/>
  <c r="K359" i="12"/>
  <c r="E359" i="12"/>
  <c r="X354" i="12"/>
  <c r="R354" i="12"/>
  <c r="L354" i="12"/>
  <c r="F354" i="12"/>
  <c r="Y349" i="12"/>
  <c r="S349" i="12"/>
  <c r="M349" i="12"/>
  <c r="G349" i="12"/>
  <c r="Z344" i="12"/>
  <c r="T344" i="12"/>
  <c r="N344" i="12"/>
  <c r="H344" i="12"/>
  <c r="AA339" i="12"/>
  <c r="U339" i="12"/>
  <c r="O339" i="12"/>
  <c r="I339" i="12"/>
  <c r="V334" i="12"/>
  <c r="P334" i="12"/>
  <c r="J334" i="12"/>
  <c r="D334" i="12"/>
  <c r="W329" i="12"/>
  <c r="Q329" i="12"/>
  <c r="K329" i="12"/>
  <c r="E329" i="12"/>
  <c r="X320" i="12"/>
  <c r="X316" i="12" s="1"/>
  <c r="R320" i="12"/>
  <c r="L320" i="12"/>
  <c r="F320" i="12"/>
  <c r="Y315" i="12"/>
  <c r="S315" i="12"/>
  <c r="M315" i="12"/>
  <c r="G315" i="12"/>
  <c r="Z310" i="12"/>
  <c r="T310" i="12"/>
  <c r="N310" i="12"/>
  <c r="H310" i="12"/>
  <c r="AA305" i="12"/>
  <c r="U305" i="12"/>
  <c r="O305" i="12"/>
  <c r="I305" i="12"/>
  <c r="V300" i="12"/>
  <c r="P300" i="12"/>
  <c r="J300" i="12"/>
  <c r="D300" i="12"/>
  <c r="W295" i="12"/>
  <c r="Q295" i="12"/>
  <c r="K295" i="12"/>
  <c r="E295" i="12"/>
  <c r="X290" i="12"/>
  <c r="R290" i="12"/>
  <c r="L290" i="12"/>
  <c r="F290" i="12"/>
  <c r="Y285" i="12"/>
  <c r="S285" i="12"/>
  <c r="M285" i="12"/>
  <c r="G285" i="12"/>
  <c r="Z280" i="12"/>
  <c r="T280" i="12"/>
  <c r="N280" i="12"/>
  <c r="H280" i="12"/>
  <c r="AA275" i="12"/>
  <c r="U275" i="12"/>
  <c r="O275" i="12"/>
  <c r="I275" i="12"/>
  <c r="V270" i="12"/>
  <c r="P270" i="12"/>
  <c r="J270" i="12"/>
  <c r="D270" i="12"/>
  <c r="W265" i="12"/>
  <c r="Q265" i="12"/>
  <c r="K265" i="12"/>
  <c r="E265" i="12"/>
  <c r="X260" i="12"/>
  <c r="R260" i="12"/>
  <c r="L260" i="12"/>
  <c r="F260" i="12"/>
  <c r="Y255" i="12"/>
  <c r="S255" i="12"/>
  <c r="M255" i="12"/>
  <c r="G255" i="12"/>
  <c r="Z250" i="12"/>
  <c r="T250" i="12"/>
  <c r="N250" i="12"/>
  <c r="H250" i="12"/>
  <c r="AA245" i="12"/>
  <c r="U245" i="12"/>
  <c r="O245" i="12"/>
  <c r="I245" i="12"/>
  <c r="V240" i="12"/>
  <c r="P240" i="12"/>
  <c r="J240" i="12"/>
  <c r="D240" i="12"/>
  <c r="W235" i="12"/>
  <c r="Q235" i="12"/>
  <c r="K235" i="12"/>
  <c r="E235" i="12"/>
  <c r="X230" i="12"/>
  <c r="R230" i="12"/>
  <c r="L230" i="12"/>
  <c r="F230" i="12"/>
  <c r="Y225" i="12"/>
  <c r="S225" i="12"/>
  <c r="M225" i="12"/>
  <c r="G225" i="12"/>
  <c r="Z220" i="12"/>
  <c r="T220" i="12"/>
  <c r="N220" i="12"/>
  <c r="H220" i="12"/>
  <c r="AA215" i="12"/>
  <c r="U215" i="12"/>
  <c r="O215" i="12"/>
  <c r="I215" i="12"/>
  <c r="V210" i="12"/>
  <c r="P210" i="12"/>
  <c r="J210" i="12"/>
  <c r="D210" i="12"/>
  <c r="W205" i="12"/>
  <c r="Q205" i="12"/>
  <c r="K205" i="12"/>
  <c r="E205" i="12"/>
  <c r="X200" i="12"/>
  <c r="R200" i="12"/>
  <c r="L200" i="12"/>
  <c r="F200" i="12"/>
  <c r="Y195" i="12"/>
  <c r="S195" i="12"/>
  <c r="M195" i="12"/>
  <c r="G195" i="12"/>
  <c r="Z190" i="12"/>
  <c r="T190" i="12"/>
  <c r="N190" i="12"/>
  <c r="H190" i="12"/>
  <c r="AA185" i="12"/>
  <c r="U185" i="12"/>
  <c r="O185" i="12"/>
  <c r="I185" i="12"/>
  <c r="V180" i="12"/>
  <c r="P180" i="12"/>
  <c r="J180" i="12"/>
  <c r="D180" i="12"/>
  <c r="W175" i="12"/>
  <c r="Q175" i="12"/>
  <c r="K175" i="12"/>
  <c r="E175" i="12"/>
  <c r="X170" i="12"/>
  <c r="R170" i="12"/>
  <c r="L170" i="12"/>
  <c r="F170" i="12"/>
  <c r="Y161" i="12"/>
  <c r="S161" i="12"/>
  <c r="M161" i="12"/>
  <c r="G161" i="12"/>
  <c r="Z156" i="12"/>
  <c r="T156" i="12"/>
  <c r="N156" i="12"/>
  <c r="H156" i="12"/>
  <c r="AA151" i="12"/>
  <c r="U151" i="12"/>
  <c r="O151" i="12"/>
  <c r="I151" i="12"/>
  <c r="V146" i="12"/>
  <c r="P146" i="12"/>
  <c r="J146" i="12"/>
  <c r="D146" i="12"/>
  <c r="W141" i="12"/>
  <c r="Q141" i="12"/>
  <c r="K141" i="12"/>
  <c r="E141" i="12"/>
  <c r="X136" i="12"/>
  <c r="R136" i="12"/>
  <c r="L136" i="12"/>
  <c r="F136" i="12"/>
  <c r="Y131" i="12"/>
  <c r="S131" i="12"/>
  <c r="M131" i="12"/>
  <c r="G131" i="12"/>
  <c r="Z126" i="12"/>
  <c r="T126" i="12"/>
  <c r="N126" i="12"/>
  <c r="H126" i="12"/>
  <c r="AA121" i="12"/>
  <c r="U121" i="12"/>
  <c r="O121" i="12"/>
  <c r="I121" i="12"/>
  <c r="V116" i="12"/>
  <c r="P116" i="12"/>
  <c r="J116" i="12"/>
  <c r="D116" i="12"/>
  <c r="W111" i="12"/>
  <c r="Q111" i="12"/>
  <c r="K111" i="12"/>
  <c r="E111" i="12"/>
  <c r="X106" i="12"/>
  <c r="R106" i="12"/>
  <c r="L106" i="12"/>
  <c r="F106" i="12"/>
  <c r="Y101" i="12"/>
  <c r="S101" i="12"/>
  <c r="M101" i="12"/>
  <c r="G101" i="12"/>
  <c r="Z96" i="12"/>
  <c r="T96" i="12"/>
  <c r="N96" i="12"/>
  <c r="H96" i="12"/>
  <c r="AA91" i="12"/>
  <c r="U91" i="12"/>
  <c r="O91" i="12"/>
  <c r="I91" i="12"/>
  <c r="V86" i="12"/>
  <c r="P86" i="12"/>
  <c r="J86" i="12"/>
  <c r="D86" i="12"/>
  <c r="W81" i="12"/>
  <c r="Q81" i="12"/>
  <c r="K81" i="12"/>
  <c r="E81" i="12"/>
  <c r="X76" i="12"/>
  <c r="R76" i="12"/>
  <c r="L76" i="12"/>
  <c r="F76" i="12"/>
  <c r="Y71" i="12"/>
  <c r="S71" i="12"/>
  <c r="M71" i="12"/>
  <c r="G71" i="12"/>
  <c r="Z66" i="12"/>
  <c r="T66" i="12"/>
  <c r="N66" i="12"/>
  <c r="H66" i="12"/>
  <c r="AA61" i="12"/>
  <c r="U61" i="12"/>
  <c r="O61" i="12"/>
  <c r="I61" i="12"/>
  <c r="V56" i="12"/>
  <c r="P56" i="12"/>
  <c r="J56" i="12"/>
  <c r="D56" i="12"/>
  <c r="W51" i="12"/>
  <c r="Q51" i="12"/>
  <c r="K51" i="12"/>
  <c r="E51" i="12"/>
  <c r="X46" i="12"/>
  <c r="R46" i="12"/>
  <c r="L46" i="12"/>
  <c r="F46" i="12"/>
  <c r="Y41" i="12"/>
  <c r="S41" i="12"/>
  <c r="M41" i="12"/>
  <c r="G41" i="12"/>
  <c r="Z36" i="12"/>
  <c r="T36" i="12"/>
  <c r="N36" i="12"/>
  <c r="H36" i="12"/>
  <c r="AA31" i="12"/>
  <c r="U31" i="12"/>
  <c r="O31" i="12"/>
  <c r="I31" i="12"/>
  <c r="V26" i="12"/>
  <c r="P26" i="12"/>
  <c r="J26" i="12"/>
  <c r="D26" i="12"/>
  <c r="W21" i="12"/>
  <c r="Q21" i="12"/>
  <c r="K21" i="12"/>
  <c r="E21" i="12"/>
  <c r="Q593" i="12"/>
  <c r="E593" i="12"/>
  <c r="Y588" i="12"/>
  <c r="S588" i="12"/>
  <c r="M588" i="12"/>
  <c r="G588" i="12"/>
  <c r="Z583" i="12"/>
  <c r="T583" i="12"/>
  <c r="N583" i="12"/>
  <c r="H583" i="12"/>
  <c r="AA578" i="12"/>
  <c r="U578" i="12"/>
  <c r="O578" i="12"/>
  <c r="I578" i="12"/>
  <c r="V573" i="12"/>
  <c r="P573" i="12"/>
  <c r="J573" i="12"/>
  <c r="D573" i="12"/>
  <c r="W568" i="12"/>
  <c r="Q568" i="12"/>
  <c r="K568" i="12"/>
  <c r="E568" i="12"/>
  <c r="X563" i="12"/>
  <c r="R563" i="12"/>
  <c r="L563" i="12"/>
  <c r="F563" i="12"/>
  <c r="Y558" i="12"/>
  <c r="S558" i="12"/>
  <c r="M558" i="12"/>
  <c r="G558" i="12"/>
  <c r="Z553" i="12"/>
  <c r="T553" i="12"/>
  <c r="N553" i="12"/>
  <c r="H553" i="12"/>
  <c r="AA548" i="12"/>
  <c r="U548" i="12"/>
  <c r="O548" i="12"/>
  <c r="I548" i="12"/>
  <c r="V543" i="12"/>
  <c r="P543" i="12"/>
  <c r="J543" i="12"/>
  <c r="D543" i="12"/>
  <c r="W538" i="12"/>
  <c r="Q538" i="12"/>
  <c r="K538" i="12"/>
  <c r="E538" i="12"/>
  <c r="X533" i="12"/>
  <c r="R533" i="12"/>
  <c r="L533" i="12"/>
  <c r="F533" i="12"/>
  <c r="Y528" i="12"/>
  <c r="S528" i="12"/>
  <c r="M528" i="12"/>
  <c r="G528" i="12"/>
  <c r="Z523" i="12"/>
  <c r="T523" i="12"/>
  <c r="N523" i="12"/>
  <c r="H523" i="12"/>
  <c r="AA518" i="12"/>
  <c r="U518" i="12"/>
  <c r="O518" i="12"/>
  <c r="I518" i="12"/>
  <c r="V513" i="12"/>
  <c r="P513" i="12"/>
  <c r="J513" i="12"/>
  <c r="D513" i="12"/>
  <c r="W508" i="12"/>
  <c r="Q508" i="12"/>
  <c r="K508" i="12"/>
  <c r="E508" i="12"/>
  <c r="X503" i="12"/>
  <c r="R503" i="12"/>
  <c r="L503" i="12"/>
  <c r="F503" i="12"/>
  <c r="Y498" i="12"/>
  <c r="S498" i="12"/>
  <c r="M498" i="12"/>
  <c r="G498" i="12"/>
  <c r="Z493" i="12"/>
  <c r="T493" i="12"/>
  <c r="N493" i="12"/>
  <c r="H493" i="12"/>
  <c r="AA488" i="12"/>
  <c r="U488" i="12"/>
  <c r="O488" i="12"/>
  <c r="I488" i="12"/>
  <c r="V479" i="12"/>
  <c r="P479" i="12"/>
  <c r="J479" i="12"/>
  <c r="D479" i="12"/>
  <c r="W474" i="12"/>
  <c r="Q474" i="12"/>
  <c r="K474" i="12"/>
  <c r="E474" i="12"/>
  <c r="X469" i="12"/>
  <c r="R469" i="12"/>
  <c r="L469" i="12"/>
  <c r="F469" i="12"/>
  <c r="Y464" i="12"/>
  <c r="S464" i="12"/>
  <c r="M464" i="12"/>
  <c r="G464" i="12"/>
  <c r="Z459" i="12"/>
  <c r="T459" i="12"/>
  <c r="N459" i="12"/>
  <c r="H459" i="12"/>
  <c r="AA454" i="12"/>
  <c r="U454" i="12"/>
  <c r="O454" i="12"/>
  <c r="I454" i="12"/>
  <c r="V449" i="12"/>
  <c r="P449" i="12"/>
  <c r="J449" i="12"/>
  <c r="D449" i="12"/>
  <c r="W444" i="12"/>
  <c r="Q444" i="12"/>
  <c r="K444" i="12"/>
  <c r="E444" i="12"/>
  <c r="X439" i="12"/>
  <c r="R439" i="12"/>
  <c r="L439" i="12"/>
  <c r="F439" i="12"/>
  <c r="Y434" i="12"/>
  <c r="S434" i="12"/>
  <c r="M434" i="12"/>
  <c r="G434" i="12"/>
  <c r="Z429" i="12"/>
  <c r="T429" i="12"/>
  <c r="N429" i="12"/>
  <c r="H429" i="12"/>
  <c r="AA424" i="12"/>
  <c r="U424" i="12"/>
  <c r="O424" i="12"/>
  <c r="I424" i="12"/>
  <c r="V419" i="12"/>
  <c r="P419" i="12"/>
  <c r="J419" i="12"/>
  <c r="D419" i="12"/>
  <c r="W414" i="12"/>
  <c r="Q414" i="12"/>
  <c r="K414" i="12"/>
  <c r="E414" i="12"/>
  <c r="X409" i="12"/>
  <c r="R409" i="12"/>
  <c r="L409" i="12"/>
  <c r="F409" i="12"/>
  <c r="Y404" i="12"/>
  <c r="S404" i="12"/>
  <c r="M404" i="12"/>
  <c r="G404" i="12"/>
  <c r="Z399" i="12"/>
  <c r="T399" i="12"/>
  <c r="N399" i="12"/>
  <c r="H399" i="12"/>
  <c r="AA394" i="12"/>
  <c r="U394" i="12"/>
  <c r="O394" i="12"/>
  <c r="I394" i="12"/>
  <c r="V389" i="12"/>
  <c r="P389" i="12"/>
  <c r="J389" i="12"/>
  <c r="D389" i="12"/>
  <c r="W384" i="12"/>
  <c r="Q384" i="12"/>
  <c r="K384" i="12"/>
  <c r="E384" i="12"/>
  <c r="X379" i="12"/>
  <c r="R379" i="12"/>
  <c r="L379" i="12"/>
  <c r="F379" i="12"/>
  <c r="Y374" i="12"/>
  <c r="S374" i="12"/>
  <c r="M374" i="12"/>
  <c r="G374" i="12"/>
  <c r="Z369" i="12"/>
  <c r="T369" i="12"/>
  <c r="N369" i="12"/>
  <c r="H369" i="12"/>
  <c r="AA364" i="12"/>
  <c r="U364" i="12"/>
  <c r="O364" i="12"/>
  <c r="I364" i="12"/>
  <c r="V359" i="12"/>
  <c r="P359" i="12"/>
  <c r="J359" i="12"/>
  <c r="D359" i="12"/>
  <c r="W354" i="12"/>
  <c r="Q354" i="12"/>
  <c r="K354" i="12"/>
  <c r="E354" i="12"/>
  <c r="X349" i="12"/>
  <c r="R349" i="12"/>
  <c r="L349" i="12"/>
  <c r="F349" i="12"/>
  <c r="Y344" i="12"/>
  <c r="S344" i="12"/>
  <c r="M344" i="12"/>
  <c r="G344" i="12"/>
  <c r="Z339" i="12"/>
  <c r="T339" i="12"/>
  <c r="N339" i="12"/>
  <c r="H339" i="12"/>
  <c r="AA334" i="12"/>
  <c r="U334" i="12"/>
  <c r="O334" i="12"/>
  <c r="I334" i="12"/>
  <c r="V329" i="12"/>
  <c r="P329" i="12"/>
  <c r="J329" i="12"/>
  <c r="D329" i="12"/>
  <c r="D325" i="12" s="1"/>
  <c r="W320" i="12"/>
  <c r="Q320" i="12"/>
  <c r="K320" i="12"/>
  <c r="E320" i="12"/>
  <c r="X315" i="12"/>
  <c r="R315" i="12"/>
  <c r="L315" i="12"/>
  <c r="F315" i="12"/>
  <c r="Y310" i="12"/>
  <c r="S310" i="12"/>
  <c r="M310" i="12"/>
  <c r="G310" i="12"/>
  <c r="Z305" i="12"/>
  <c r="T305" i="12"/>
  <c r="N305" i="12"/>
  <c r="H305" i="12"/>
  <c r="AA300" i="12"/>
  <c r="U300" i="12"/>
  <c r="O300" i="12"/>
  <c r="I300" i="12"/>
  <c r="V295" i="12"/>
  <c r="P295" i="12"/>
  <c r="J295" i="12"/>
  <c r="D295" i="12"/>
  <c r="W290" i="12"/>
  <c r="Q290" i="12"/>
  <c r="K290" i="12"/>
  <c r="E290" i="12"/>
  <c r="X285" i="12"/>
  <c r="R285" i="12"/>
  <c r="L285" i="12"/>
  <c r="F285" i="12"/>
  <c r="Y280" i="12"/>
  <c r="S280" i="12"/>
  <c r="M280" i="12"/>
  <c r="G280" i="12"/>
  <c r="Z275" i="12"/>
  <c r="T275" i="12"/>
  <c r="N275" i="12"/>
  <c r="H275" i="12"/>
  <c r="AA270" i="12"/>
  <c r="U270" i="12"/>
  <c r="O270" i="12"/>
  <c r="I270" i="12"/>
  <c r="V265" i="12"/>
  <c r="P265" i="12"/>
  <c r="J265" i="12"/>
  <c r="D265" i="12"/>
  <c r="W260" i="12"/>
  <c r="Q260" i="12"/>
  <c r="K260" i="12"/>
  <c r="E260" i="12"/>
  <c r="X255" i="12"/>
  <c r="R255" i="12"/>
  <c r="L255" i="12"/>
  <c r="F255" i="12"/>
  <c r="Y250" i="12"/>
  <c r="S250" i="12"/>
  <c r="M250" i="12"/>
  <c r="G250" i="12"/>
  <c r="Z245" i="12"/>
  <c r="T245" i="12"/>
  <c r="N245" i="12"/>
  <c r="H245" i="12"/>
  <c r="AA240" i="12"/>
  <c r="U240" i="12"/>
  <c r="O240" i="12"/>
  <c r="I240" i="12"/>
  <c r="V235" i="12"/>
  <c r="P235" i="12"/>
  <c r="J235" i="12"/>
  <c r="D235" i="12"/>
  <c r="W230" i="12"/>
  <c r="Q230" i="12"/>
  <c r="K230" i="12"/>
  <c r="E230" i="12"/>
  <c r="X225" i="12"/>
  <c r="R225" i="12"/>
  <c r="L225" i="12"/>
  <c r="F225" i="12"/>
  <c r="Y220" i="12"/>
  <c r="S220" i="12"/>
  <c r="M220" i="12"/>
  <c r="G220" i="12"/>
  <c r="Z215" i="12"/>
  <c r="T215" i="12"/>
  <c r="N215" i="12"/>
  <c r="H215" i="12"/>
  <c r="AA210" i="12"/>
  <c r="U210" i="12"/>
  <c r="O210" i="12"/>
  <c r="I210" i="12"/>
  <c r="V205" i="12"/>
  <c r="P205" i="12"/>
  <c r="J205" i="12"/>
  <c r="D205" i="12"/>
  <c r="W200" i="12"/>
  <c r="Q200" i="12"/>
  <c r="K200" i="12"/>
  <c r="E200" i="12"/>
  <c r="X195" i="12"/>
  <c r="R195" i="12"/>
  <c r="L195" i="12"/>
  <c r="F195" i="12"/>
  <c r="Y190" i="12"/>
  <c r="S190" i="12"/>
  <c r="M190" i="12"/>
  <c r="G190" i="12"/>
  <c r="Z185" i="12"/>
  <c r="T185" i="12"/>
  <c r="N185" i="12"/>
  <c r="H185" i="12"/>
  <c r="AA180" i="12"/>
  <c r="U180" i="12"/>
  <c r="O180" i="12"/>
  <c r="I180" i="12"/>
  <c r="V175" i="12"/>
  <c r="P175" i="12"/>
  <c r="J175" i="12"/>
  <c r="D175" i="12"/>
  <c r="W170" i="12"/>
  <c r="Q170" i="12"/>
  <c r="K170" i="12"/>
  <c r="E170" i="12"/>
  <c r="X161" i="12"/>
  <c r="R161" i="12"/>
  <c r="L161" i="12"/>
  <c r="F161" i="12"/>
  <c r="Y156" i="12"/>
  <c r="S156" i="12"/>
  <c r="M156" i="12"/>
  <c r="G156" i="12"/>
  <c r="Z151" i="12"/>
  <c r="T151" i="12"/>
  <c r="N151" i="12"/>
  <c r="H151" i="12"/>
  <c r="AA146" i="12"/>
  <c r="U146" i="12"/>
  <c r="O146" i="12"/>
  <c r="I146" i="12"/>
  <c r="V141" i="12"/>
  <c r="P141" i="12"/>
  <c r="J141" i="12"/>
  <c r="D141" i="12"/>
  <c r="W136" i="12"/>
  <c r="Q136" i="12"/>
  <c r="K136" i="12"/>
  <c r="E136" i="12"/>
  <c r="X131" i="12"/>
  <c r="R131" i="12"/>
  <c r="L131" i="12"/>
  <c r="F131" i="12"/>
  <c r="Y126" i="12"/>
  <c r="S126" i="12"/>
  <c r="M126" i="12"/>
  <c r="G126" i="12"/>
  <c r="Z121" i="12"/>
  <c r="T121" i="12"/>
  <c r="N121" i="12"/>
  <c r="H121" i="12"/>
  <c r="AA116" i="12"/>
  <c r="U116" i="12"/>
  <c r="O116" i="12"/>
  <c r="I116" i="12"/>
  <c r="V111" i="12"/>
  <c r="P111" i="12"/>
  <c r="J111" i="12"/>
  <c r="D111" i="12"/>
  <c r="W106" i="12"/>
  <c r="Q106" i="12"/>
  <c r="K106" i="12"/>
  <c r="E106" i="12"/>
  <c r="X101" i="12"/>
  <c r="R101" i="12"/>
  <c r="L101" i="12"/>
  <c r="F101" i="12"/>
  <c r="Y96" i="12"/>
  <c r="S96" i="12"/>
  <c r="M96" i="12"/>
  <c r="G96" i="12"/>
  <c r="Z91" i="12"/>
  <c r="T91" i="12"/>
  <c r="N91" i="12"/>
  <c r="H91" i="12"/>
  <c r="AA86" i="12"/>
  <c r="U86" i="12"/>
  <c r="O86" i="12"/>
  <c r="I86" i="12"/>
  <c r="V81" i="12"/>
  <c r="P81" i="12"/>
  <c r="J81" i="12"/>
  <c r="D81" i="12"/>
  <c r="W76" i="12"/>
  <c r="Q76" i="12"/>
  <c r="K76" i="12"/>
  <c r="E76" i="12"/>
  <c r="X71" i="12"/>
  <c r="R71" i="12"/>
  <c r="L71" i="12"/>
  <c r="F71" i="12"/>
  <c r="Y66" i="12"/>
  <c r="S66" i="12"/>
  <c r="M66" i="12"/>
  <c r="G66" i="12"/>
  <c r="Z61" i="12"/>
  <c r="T61" i="12"/>
  <c r="N61" i="12"/>
  <c r="H61" i="12"/>
  <c r="AA56" i="12"/>
  <c r="U56" i="12"/>
  <c r="O56" i="12"/>
  <c r="I56" i="12"/>
  <c r="V51" i="12"/>
  <c r="P51" i="12"/>
  <c r="J51" i="12"/>
  <c r="D51" i="12"/>
  <c r="W46" i="12"/>
  <c r="Q46" i="12"/>
  <c r="K46" i="12"/>
  <c r="E46" i="12"/>
  <c r="X41" i="12"/>
  <c r="R41" i="12"/>
  <c r="L41" i="12"/>
  <c r="F41" i="12"/>
  <c r="Y36" i="12"/>
  <c r="S36" i="12"/>
  <c r="M36" i="12"/>
  <c r="G36" i="12"/>
  <c r="Z31" i="12"/>
  <c r="T31" i="12"/>
  <c r="N31" i="12"/>
  <c r="H31" i="12"/>
  <c r="AA26" i="12"/>
  <c r="U26" i="12"/>
  <c r="O26" i="12"/>
  <c r="I26" i="12"/>
  <c r="V21" i="12"/>
  <c r="P21" i="12"/>
  <c r="J21" i="12"/>
  <c r="D21" i="12"/>
  <c r="W16" i="12"/>
  <c r="Q16" i="12"/>
  <c r="K16" i="12"/>
  <c r="E16" i="12"/>
  <c r="M593" i="12"/>
  <c r="D593" i="12"/>
  <c r="X588" i="12"/>
  <c r="R588" i="12"/>
  <c r="L588" i="12"/>
  <c r="F588" i="12"/>
  <c r="Y583" i="12"/>
  <c r="S583" i="12"/>
  <c r="M583" i="12"/>
  <c r="G583" i="12"/>
  <c r="Z578" i="12"/>
  <c r="T578" i="12"/>
  <c r="N578" i="12"/>
  <c r="H578" i="12"/>
  <c r="AA573" i="12"/>
  <c r="U573" i="12"/>
  <c r="O573" i="12"/>
  <c r="I573" i="12"/>
  <c r="V568" i="12"/>
  <c r="P568" i="12"/>
  <c r="J568" i="12"/>
  <c r="D568" i="12"/>
  <c r="W563" i="12"/>
  <c r="Q563" i="12"/>
  <c r="K563" i="12"/>
  <c r="E563" i="12"/>
  <c r="X558" i="12"/>
  <c r="R558" i="12"/>
  <c r="L558" i="12"/>
  <c r="F558" i="12"/>
  <c r="Y553" i="12"/>
  <c r="S553" i="12"/>
  <c r="M553" i="12"/>
  <c r="G553" i="12"/>
  <c r="Z548" i="12"/>
  <c r="T548" i="12"/>
  <c r="N548" i="12"/>
  <c r="H548" i="12"/>
  <c r="AA543" i="12"/>
  <c r="U543" i="12"/>
  <c r="O543" i="12"/>
  <c r="I543" i="12"/>
  <c r="V538" i="12"/>
  <c r="P538" i="12"/>
  <c r="J538" i="12"/>
  <c r="D538" i="12"/>
  <c r="W533" i="12"/>
  <c r="Q533" i="12"/>
  <c r="K533" i="12"/>
  <c r="E533" i="12"/>
  <c r="X528" i="12"/>
  <c r="R528" i="12"/>
  <c r="L528" i="12"/>
  <c r="F528" i="12"/>
  <c r="Y523" i="12"/>
  <c r="S523" i="12"/>
  <c r="M523" i="12"/>
  <c r="G523" i="12"/>
  <c r="Z518" i="12"/>
  <c r="T518" i="12"/>
  <c r="N518" i="12"/>
  <c r="H518" i="12"/>
  <c r="AA513" i="12"/>
  <c r="U513" i="12"/>
  <c r="O513" i="12"/>
  <c r="I513" i="12"/>
  <c r="V508" i="12"/>
  <c r="P508" i="12"/>
  <c r="J508" i="12"/>
  <c r="D508" i="12"/>
  <c r="W503" i="12"/>
  <c r="Q503" i="12"/>
  <c r="K503" i="12"/>
  <c r="E503" i="12"/>
  <c r="X498" i="12"/>
  <c r="R498" i="12"/>
  <c r="L498" i="12"/>
  <c r="F498" i="12"/>
  <c r="Y493" i="12"/>
  <c r="S493" i="12"/>
  <c r="M493" i="12"/>
  <c r="G493" i="12"/>
  <c r="Z488" i="12"/>
  <c r="T488" i="12"/>
  <c r="N488" i="12"/>
  <c r="H488" i="12"/>
  <c r="AA479" i="12"/>
  <c r="U479" i="12"/>
  <c r="O479" i="12"/>
  <c r="I479" i="12"/>
  <c r="V474" i="12"/>
  <c r="P474" i="12"/>
  <c r="J474" i="12"/>
  <c r="D474" i="12"/>
  <c r="W469" i="12"/>
  <c r="Q469" i="12"/>
  <c r="K469" i="12"/>
  <c r="E469" i="12"/>
  <c r="X464" i="12"/>
  <c r="R464" i="12"/>
  <c r="L464" i="12"/>
  <c r="F464" i="12"/>
  <c r="Y459" i="12"/>
  <c r="S459" i="12"/>
  <c r="M459" i="12"/>
  <c r="G459" i="12"/>
  <c r="Z454" i="12"/>
  <c r="T454" i="12"/>
  <c r="N454" i="12"/>
  <c r="H454" i="12"/>
  <c r="AA449" i="12"/>
  <c r="U449" i="12"/>
  <c r="O449" i="12"/>
  <c r="I449" i="12"/>
  <c r="V444" i="12"/>
  <c r="P444" i="12"/>
  <c r="J444" i="12"/>
  <c r="D444" i="12"/>
  <c r="W439" i="12"/>
  <c r="Q439" i="12"/>
  <c r="K439" i="12"/>
  <c r="E439" i="12"/>
  <c r="X434" i="12"/>
  <c r="R434" i="12"/>
  <c r="L434" i="12"/>
  <c r="F434" i="12"/>
  <c r="Y429" i="12"/>
  <c r="S429" i="12"/>
  <c r="M429" i="12"/>
  <c r="G429" i="12"/>
  <c r="Z424" i="12"/>
  <c r="T424" i="12"/>
  <c r="N424" i="12"/>
  <c r="H424" i="12"/>
  <c r="AA419" i="12"/>
  <c r="U419" i="12"/>
  <c r="O419" i="12"/>
  <c r="I419" i="12"/>
  <c r="V414" i="12"/>
  <c r="P414" i="12"/>
  <c r="J414" i="12"/>
  <c r="D414" i="12"/>
  <c r="W409" i="12"/>
  <c r="Q409" i="12"/>
  <c r="K409" i="12"/>
  <c r="E409" i="12"/>
  <c r="X404" i="12"/>
  <c r="R404" i="12"/>
  <c r="L404" i="12"/>
  <c r="F404" i="12"/>
  <c r="Y399" i="12"/>
  <c r="S399" i="12"/>
  <c r="M399" i="12"/>
  <c r="G399" i="12"/>
  <c r="Z394" i="12"/>
  <c r="T394" i="12"/>
  <c r="N394" i="12"/>
  <c r="H394" i="12"/>
  <c r="AA389" i="12"/>
  <c r="U389" i="12"/>
  <c r="O389" i="12"/>
  <c r="I389" i="12"/>
  <c r="V384" i="12"/>
  <c r="P384" i="12"/>
  <c r="J384" i="12"/>
  <c r="D384" i="12"/>
  <c r="W379" i="12"/>
  <c r="Q379" i="12"/>
  <c r="K379" i="12"/>
  <c r="E379" i="12"/>
  <c r="X374" i="12"/>
  <c r="R374" i="12"/>
  <c r="L374" i="12"/>
  <c r="F374" i="12"/>
  <c r="Y369" i="12"/>
  <c r="S369" i="12"/>
  <c r="M369" i="12"/>
  <c r="G369" i="12"/>
  <c r="Z364" i="12"/>
  <c r="T364" i="12"/>
  <c r="N364" i="12"/>
  <c r="H364" i="12"/>
  <c r="AA359" i="12"/>
  <c r="U359" i="12"/>
  <c r="O359" i="12"/>
  <c r="I359" i="12"/>
  <c r="V354" i="12"/>
  <c r="P354" i="12"/>
  <c r="J354" i="12"/>
  <c r="D354" i="12"/>
  <c r="W349" i="12"/>
  <c r="Q349" i="12"/>
  <c r="K349" i="12"/>
  <c r="E349" i="12"/>
  <c r="X344" i="12"/>
  <c r="R344" i="12"/>
  <c r="L344" i="12"/>
  <c r="F344" i="12"/>
  <c r="Y339" i="12"/>
  <c r="S339" i="12"/>
  <c r="M339" i="12"/>
  <c r="G339" i="12"/>
  <c r="Z334" i="12"/>
  <c r="T334" i="12"/>
  <c r="N334" i="12"/>
  <c r="H334" i="12"/>
  <c r="AA329" i="12"/>
  <c r="U329" i="12"/>
  <c r="O329" i="12"/>
  <c r="I329" i="12"/>
  <c r="V320" i="12"/>
  <c r="P320" i="12"/>
  <c r="J320" i="12"/>
  <c r="D320" i="12"/>
  <c r="W315" i="12"/>
  <c r="Q315" i="12"/>
  <c r="K315" i="12"/>
  <c r="E315" i="12"/>
  <c r="X310" i="12"/>
  <c r="R310" i="12"/>
  <c r="L310" i="12"/>
  <c r="F310" i="12"/>
  <c r="Y305" i="12"/>
  <c r="S305" i="12"/>
  <c r="M305" i="12"/>
  <c r="G305" i="12"/>
  <c r="Z300" i="12"/>
  <c r="T300" i="12"/>
  <c r="N300" i="12"/>
  <c r="H300" i="12"/>
  <c r="AA295" i="12"/>
  <c r="U295" i="12"/>
  <c r="O295" i="12"/>
  <c r="I295" i="12"/>
  <c r="V290" i="12"/>
  <c r="P290" i="12"/>
  <c r="J290" i="12"/>
  <c r="D290" i="12"/>
  <c r="W285" i="12"/>
  <c r="Q285" i="12"/>
  <c r="K285" i="12"/>
  <c r="E285" i="12"/>
  <c r="X280" i="12"/>
  <c r="R280" i="12"/>
  <c r="L280" i="12"/>
  <c r="F280" i="12"/>
  <c r="Y275" i="12"/>
  <c r="S275" i="12"/>
  <c r="M275" i="12"/>
  <c r="G275" i="12"/>
  <c r="Z270" i="12"/>
  <c r="T270" i="12"/>
  <c r="N270" i="12"/>
  <c r="H270" i="12"/>
  <c r="AA265" i="12"/>
  <c r="U265" i="12"/>
  <c r="O265" i="12"/>
  <c r="I265" i="12"/>
  <c r="V260" i="12"/>
  <c r="P260" i="12"/>
  <c r="J260" i="12"/>
  <c r="D260" i="12"/>
  <c r="W255" i="12"/>
  <c r="Q255" i="12"/>
  <c r="K255" i="12"/>
  <c r="E255" i="12"/>
  <c r="X250" i="12"/>
  <c r="R250" i="12"/>
  <c r="L250" i="12"/>
  <c r="F250" i="12"/>
  <c r="Y245" i="12"/>
  <c r="S245" i="12"/>
  <c r="M245" i="12"/>
  <c r="G245" i="12"/>
  <c r="Z240" i="12"/>
  <c r="T240" i="12"/>
  <c r="N240" i="12"/>
  <c r="H240" i="12"/>
  <c r="AA235" i="12"/>
  <c r="U235" i="12"/>
  <c r="O235" i="12"/>
  <c r="I235" i="12"/>
  <c r="V230" i="12"/>
  <c r="P230" i="12"/>
  <c r="J230" i="12"/>
  <c r="D230" i="12"/>
  <c r="W225" i="12"/>
  <c r="Q225" i="12"/>
  <c r="K225" i="12"/>
  <c r="E225" i="12"/>
  <c r="X220" i="12"/>
  <c r="R220" i="12"/>
  <c r="L220" i="12"/>
  <c r="F220" i="12"/>
  <c r="Y215" i="12"/>
  <c r="S215" i="12"/>
  <c r="M215" i="12"/>
  <c r="G215" i="12"/>
  <c r="Z210" i="12"/>
  <c r="T210" i="12"/>
  <c r="N210" i="12"/>
  <c r="H210" i="12"/>
  <c r="AA205" i="12"/>
  <c r="U205" i="12"/>
  <c r="O205" i="12"/>
  <c r="I205" i="12"/>
  <c r="V200" i="12"/>
  <c r="P200" i="12"/>
  <c r="J200" i="12"/>
  <c r="D200" i="12"/>
  <c r="W195" i="12"/>
  <c r="Q195" i="12"/>
  <c r="K195" i="12"/>
  <c r="E195" i="12"/>
  <c r="X190" i="12"/>
  <c r="R190" i="12"/>
  <c r="L190" i="12"/>
  <c r="F190" i="12"/>
  <c r="Y185" i="12"/>
  <c r="S185" i="12"/>
  <c r="M185" i="12"/>
  <c r="G185" i="12"/>
  <c r="Z180" i="12"/>
  <c r="T180" i="12"/>
  <c r="N180" i="12"/>
  <c r="H180" i="12"/>
  <c r="AA175" i="12"/>
  <c r="U175" i="12"/>
  <c r="O175" i="12"/>
  <c r="I175" i="12"/>
  <c r="V170" i="12"/>
  <c r="P170" i="12"/>
  <c r="J170" i="12"/>
  <c r="D170" i="12"/>
  <c r="D166" i="12" s="1"/>
  <c r="W161" i="12"/>
  <c r="Q161" i="12"/>
  <c r="K161" i="12"/>
  <c r="E161" i="12"/>
  <c r="X156" i="12"/>
  <c r="R156" i="12"/>
  <c r="L156" i="12"/>
  <c r="F156" i="12"/>
  <c r="Y151" i="12"/>
  <c r="S151" i="12"/>
  <c r="M151" i="12"/>
  <c r="G151" i="12"/>
  <c r="Z146" i="12"/>
  <c r="T146" i="12"/>
  <c r="N146" i="12"/>
  <c r="H146" i="12"/>
  <c r="AA141" i="12"/>
  <c r="U141" i="12"/>
  <c r="O141" i="12"/>
  <c r="I141" i="12"/>
  <c r="V136" i="12"/>
  <c r="P136" i="12"/>
  <c r="J136" i="12"/>
  <c r="D136" i="12"/>
  <c r="W131" i="12"/>
  <c r="Q131" i="12"/>
  <c r="K131" i="12"/>
  <c r="E131" i="12"/>
  <c r="X126" i="12"/>
  <c r="R126" i="12"/>
  <c r="L126" i="12"/>
  <c r="F126" i="12"/>
  <c r="Y121" i="12"/>
  <c r="S121" i="12"/>
  <c r="M121" i="12"/>
  <c r="G121" i="12"/>
  <c r="Z116" i="12"/>
  <c r="T116" i="12"/>
  <c r="N116" i="12"/>
  <c r="H116" i="12"/>
  <c r="AA111" i="12"/>
  <c r="U111" i="12"/>
  <c r="O111" i="12"/>
  <c r="I111" i="12"/>
  <c r="V106" i="12"/>
  <c r="P106" i="12"/>
  <c r="J106" i="12"/>
  <c r="D106" i="12"/>
  <c r="W101" i="12"/>
  <c r="Q101" i="12"/>
  <c r="K101" i="12"/>
  <c r="E101" i="12"/>
  <c r="X96" i="12"/>
  <c r="R96" i="12"/>
  <c r="L96" i="12"/>
  <c r="F96" i="12"/>
  <c r="Y91" i="12"/>
  <c r="S91" i="12"/>
  <c r="M91" i="12"/>
  <c r="G91" i="12"/>
  <c r="Z86" i="12"/>
  <c r="T86" i="12"/>
  <c r="N86" i="12"/>
  <c r="H86" i="12"/>
  <c r="AA81" i="12"/>
  <c r="U81" i="12"/>
  <c r="O81" i="12"/>
  <c r="I81" i="12"/>
  <c r="V76" i="12"/>
  <c r="P76" i="12"/>
  <c r="J76" i="12"/>
  <c r="D76" i="12"/>
  <c r="W71" i="12"/>
  <c r="Q71" i="12"/>
  <c r="K71" i="12"/>
  <c r="E71" i="12"/>
  <c r="X66" i="12"/>
  <c r="R66" i="12"/>
  <c r="L66" i="12"/>
  <c r="F66" i="12"/>
  <c r="Y61" i="12"/>
  <c r="S61" i="12"/>
  <c r="M61" i="12"/>
  <c r="G61" i="12"/>
  <c r="Z56" i="12"/>
  <c r="T56" i="12"/>
  <c r="N56" i="12"/>
  <c r="H56" i="12"/>
  <c r="AA51" i="12"/>
  <c r="U51" i="12"/>
  <c r="O51" i="12"/>
  <c r="I51" i="12"/>
  <c r="V46" i="12"/>
  <c r="P46" i="12"/>
  <c r="J46" i="12"/>
  <c r="D46" i="12"/>
  <c r="W41" i="12"/>
  <c r="Q41" i="12"/>
  <c r="K41" i="12"/>
  <c r="E41" i="12"/>
  <c r="X36" i="12"/>
  <c r="R36" i="12"/>
  <c r="L36" i="12"/>
  <c r="F36" i="12"/>
  <c r="Y31" i="12"/>
  <c r="S31" i="12"/>
  <c r="M31" i="12"/>
  <c r="G31" i="12"/>
  <c r="Z26" i="12"/>
  <c r="T26" i="12"/>
  <c r="N26" i="12"/>
  <c r="H26" i="12"/>
  <c r="AA21" i="12"/>
  <c r="U21" i="12"/>
  <c r="O21" i="12"/>
  <c r="I21" i="12"/>
  <c r="V16" i="12"/>
  <c r="P16" i="12"/>
  <c r="J16" i="12"/>
  <c r="D16" i="12"/>
  <c r="W11" i="12"/>
  <c r="K593" i="12"/>
  <c r="W588" i="12"/>
  <c r="Q588" i="12"/>
  <c r="K588" i="12"/>
  <c r="E588" i="12"/>
  <c r="X583" i="12"/>
  <c r="R583" i="12"/>
  <c r="L583" i="12"/>
  <c r="F583" i="12"/>
  <c r="Y578" i="12"/>
  <c r="S578" i="12"/>
  <c r="M578" i="12"/>
  <c r="G578" i="12"/>
  <c r="Z573" i="12"/>
  <c r="T573" i="12"/>
  <c r="N573" i="12"/>
  <c r="H573" i="12"/>
  <c r="AA568" i="12"/>
  <c r="U568" i="12"/>
  <c r="O568" i="12"/>
  <c r="I568" i="12"/>
  <c r="V563" i="12"/>
  <c r="P563" i="12"/>
  <c r="J563" i="12"/>
  <c r="D563" i="12"/>
  <c r="W558" i="12"/>
  <c r="Q558" i="12"/>
  <c r="K558" i="12"/>
  <c r="E558" i="12"/>
  <c r="X553" i="12"/>
  <c r="R553" i="12"/>
  <c r="L553" i="12"/>
  <c r="F553" i="12"/>
  <c r="Y548" i="12"/>
  <c r="S548" i="12"/>
  <c r="M548" i="12"/>
  <c r="G548" i="12"/>
  <c r="Z543" i="12"/>
  <c r="T543" i="12"/>
  <c r="N543" i="12"/>
  <c r="H543" i="12"/>
  <c r="AA538" i="12"/>
  <c r="U538" i="12"/>
  <c r="O538" i="12"/>
  <c r="I538" i="12"/>
  <c r="V533" i="12"/>
  <c r="P533" i="12"/>
  <c r="J533" i="12"/>
  <c r="D533" i="12"/>
  <c r="W528" i="12"/>
  <c r="Q528" i="12"/>
  <c r="K528" i="12"/>
  <c r="E528" i="12"/>
  <c r="X523" i="12"/>
  <c r="R523" i="12"/>
  <c r="L523" i="12"/>
  <c r="F523" i="12"/>
  <c r="Y518" i="12"/>
  <c r="S518" i="12"/>
  <c r="M518" i="12"/>
  <c r="G518" i="12"/>
  <c r="Z513" i="12"/>
  <c r="T513" i="12"/>
  <c r="N513" i="12"/>
  <c r="H513" i="12"/>
  <c r="AA508" i="12"/>
  <c r="U508" i="12"/>
  <c r="O508" i="12"/>
  <c r="I508" i="12"/>
  <c r="V503" i="12"/>
  <c r="P503" i="12"/>
  <c r="J503" i="12"/>
  <c r="D503" i="12"/>
  <c r="W498" i="12"/>
  <c r="Q498" i="12"/>
  <c r="K498" i="12"/>
  <c r="E498" i="12"/>
  <c r="X493" i="12"/>
  <c r="R493" i="12"/>
  <c r="L493" i="12"/>
  <c r="F493" i="12"/>
  <c r="Y488" i="12"/>
  <c r="S488" i="12"/>
  <c r="M488" i="12"/>
  <c r="G488" i="12"/>
  <c r="Z479" i="12"/>
  <c r="T479" i="12"/>
  <c r="N479" i="12"/>
  <c r="H479" i="12"/>
  <c r="AA474" i="12"/>
  <c r="U474" i="12"/>
  <c r="O474" i="12"/>
  <c r="I474" i="12"/>
  <c r="V469" i="12"/>
  <c r="P469" i="12"/>
  <c r="J469" i="12"/>
  <c r="D469" i="12"/>
  <c r="W464" i="12"/>
  <c r="Q464" i="12"/>
  <c r="K464" i="12"/>
  <c r="E464" i="12"/>
  <c r="X459" i="12"/>
  <c r="R459" i="12"/>
  <c r="L459" i="12"/>
  <c r="F459" i="12"/>
  <c r="Y454" i="12"/>
  <c r="S454" i="12"/>
  <c r="M454" i="12"/>
  <c r="G454" i="12"/>
  <c r="Z449" i="12"/>
  <c r="T449" i="12"/>
  <c r="N449" i="12"/>
  <c r="H449" i="12"/>
  <c r="AA444" i="12"/>
  <c r="U444" i="12"/>
  <c r="O444" i="12"/>
  <c r="I444" i="12"/>
  <c r="V439" i="12"/>
  <c r="P439" i="12"/>
  <c r="J439" i="12"/>
  <c r="D439" i="12"/>
  <c r="W434" i="12"/>
  <c r="Q434" i="12"/>
  <c r="K434" i="12"/>
  <c r="E434" i="12"/>
  <c r="X429" i="12"/>
  <c r="R429" i="12"/>
  <c r="L429" i="12"/>
  <c r="F429" i="12"/>
  <c r="Y424" i="12"/>
  <c r="S424" i="12"/>
  <c r="M424" i="12"/>
  <c r="G424" i="12"/>
  <c r="Z419" i="12"/>
  <c r="T419" i="12"/>
  <c r="N419" i="12"/>
  <c r="H419" i="12"/>
  <c r="AA414" i="12"/>
  <c r="U414" i="12"/>
  <c r="O414" i="12"/>
  <c r="I414" i="12"/>
  <c r="V409" i="12"/>
  <c r="P409" i="12"/>
  <c r="J409" i="12"/>
  <c r="D409" i="12"/>
  <c r="W404" i="12"/>
  <c r="Q404" i="12"/>
  <c r="K404" i="12"/>
  <c r="E404" i="12"/>
  <c r="X399" i="12"/>
  <c r="R399" i="12"/>
  <c r="L399" i="12"/>
  <c r="F399" i="12"/>
  <c r="Y394" i="12"/>
  <c r="S394" i="12"/>
  <c r="M394" i="12"/>
  <c r="G394" i="12"/>
  <c r="Z389" i="12"/>
  <c r="T389" i="12"/>
  <c r="N389" i="12"/>
  <c r="H389" i="12"/>
  <c r="AA384" i="12"/>
  <c r="U384" i="12"/>
  <c r="O384" i="12"/>
  <c r="I384" i="12"/>
  <c r="V379" i="12"/>
  <c r="P379" i="12"/>
  <c r="J379" i="12"/>
  <c r="D379" i="12"/>
  <c r="W374" i="12"/>
  <c r="Q374" i="12"/>
  <c r="K374" i="12"/>
  <c r="E374" i="12"/>
  <c r="X369" i="12"/>
  <c r="R369" i="12"/>
  <c r="L369" i="12"/>
  <c r="F369" i="12"/>
  <c r="Y364" i="12"/>
  <c r="S364" i="12"/>
  <c r="M364" i="12"/>
  <c r="G364" i="12"/>
  <c r="Z359" i="12"/>
  <c r="T359" i="12"/>
  <c r="N359" i="12"/>
  <c r="H359" i="12"/>
  <c r="AA354" i="12"/>
  <c r="U354" i="12"/>
  <c r="O354" i="12"/>
  <c r="I354" i="12"/>
  <c r="V349" i="12"/>
  <c r="P349" i="12"/>
  <c r="J349" i="12"/>
  <c r="D349" i="12"/>
  <c r="W344" i="12"/>
  <c r="Q344" i="12"/>
  <c r="K344" i="12"/>
  <c r="E344" i="12"/>
  <c r="X339" i="12"/>
  <c r="R339" i="12"/>
  <c r="L339" i="12"/>
  <c r="F339" i="12"/>
  <c r="Y334" i="12"/>
  <c r="S334" i="12"/>
  <c r="M334" i="12"/>
  <c r="G334" i="12"/>
  <c r="Z329" i="12"/>
  <c r="T329" i="12"/>
  <c r="N329" i="12"/>
  <c r="H329" i="12"/>
  <c r="AA320" i="12"/>
  <c r="U320" i="12"/>
  <c r="O320" i="12"/>
  <c r="I320" i="12"/>
  <c r="V315" i="12"/>
  <c r="P315" i="12"/>
  <c r="J315" i="12"/>
  <c r="D315" i="12"/>
  <c r="W310" i="12"/>
  <c r="Q310" i="12"/>
  <c r="K310" i="12"/>
  <c r="E310" i="12"/>
  <c r="X305" i="12"/>
  <c r="R305" i="12"/>
  <c r="L305" i="12"/>
  <c r="F305" i="12"/>
  <c r="Y300" i="12"/>
  <c r="S300" i="12"/>
  <c r="M300" i="12"/>
  <c r="G300" i="12"/>
  <c r="Z295" i="12"/>
  <c r="T295" i="12"/>
  <c r="N295" i="12"/>
  <c r="H295" i="12"/>
  <c r="AA290" i="12"/>
  <c r="U290" i="12"/>
  <c r="O290" i="12"/>
  <c r="I290" i="12"/>
  <c r="V285" i="12"/>
  <c r="P285" i="12"/>
  <c r="J285" i="12"/>
  <c r="D285" i="12"/>
  <c r="W280" i="12"/>
  <c r="Q280" i="12"/>
  <c r="K280" i="12"/>
  <c r="E280" i="12"/>
  <c r="X275" i="12"/>
  <c r="R275" i="12"/>
  <c r="L275" i="12"/>
  <c r="F275" i="12"/>
  <c r="Y270" i="12"/>
  <c r="S270" i="12"/>
  <c r="M270" i="12"/>
  <c r="G270" i="12"/>
  <c r="Z265" i="12"/>
  <c r="T265" i="12"/>
  <c r="N265" i="12"/>
  <c r="H265" i="12"/>
  <c r="AA260" i="12"/>
  <c r="U260" i="12"/>
  <c r="O260" i="12"/>
  <c r="I260" i="12"/>
  <c r="V255" i="12"/>
  <c r="P255" i="12"/>
  <c r="J255" i="12"/>
  <c r="D255" i="12"/>
  <c r="W250" i="12"/>
  <c r="Q250" i="12"/>
  <c r="K250" i="12"/>
  <c r="E250" i="12"/>
  <c r="X245" i="12"/>
  <c r="R245" i="12"/>
  <c r="L245" i="12"/>
  <c r="F245" i="12"/>
  <c r="Y240" i="12"/>
  <c r="S240" i="12"/>
  <c r="M240" i="12"/>
  <c r="G240" i="12"/>
  <c r="Z235" i="12"/>
  <c r="T235" i="12"/>
  <c r="N235" i="12"/>
  <c r="H235" i="12"/>
  <c r="AA230" i="12"/>
  <c r="U230" i="12"/>
  <c r="O230" i="12"/>
  <c r="I230" i="12"/>
  <c r="V225" i="12"/>
  <c r="P225" i="12"/>
  <c r="J225" i="12"/>
  <c r="D225" i="12"/>
  <c r="W220" i="12"/>
  <c r="Q220" i="12"/>
  <c r="K220" i="12"/>
  <c r="E220" i="12"/>
  <c r="X215" i="12"/>
  <c r="R215" i="12"/>
  <c r="L215" i="12"/>
  <c r="F215" i="12"/>
  <c r="Y210" i="12"/>
  <c r="S210" i="12"/>
  <c r="M210" i="12"/>
  <c r="G210" i="12"/>
  <c r="Z205" i="12"/>
  <c r="T205" i="12"/>
  <c r="N205" i="12"/>
  <c r="H205" i="12"/>
  <c r="AA200" i="12"/>
  <c r="U200" i="12"/>
  <c r="O200" i="12"/>
  <c r="I200" i="12"/>
  <c r="V195" i="12"/>
  <c r="P195" i="12"/>
  <c r="J195" i="12"/>
  <c r="D195" i="12"/>
  <c r="W190" i="12"/>
  <c r="Q190" i="12"/>
  <c r="K190" i="12"/>
  <c r="E190" i="12"/>
  <c r="X185" i="12"/>
  <c r="R185" i="12"/>
  <c r="L185" i="12"/>
  <c r="F185" i="12"/>
  <c r="Y180" i="12"/>
  <c r="S180" i="12"/>
  <c r="M180" i="12"/>
  <c r="G180" i="12"/>
  <c r="Z175" i="12"/>
  <c r="T175" i="12"/>
  <c r="N175" i="12"/>
  <c r="H175" i="12"/>
  <c r="AA170" i="12"/>
  <c r="U170" i="12"/>
  <c r="O170" i="12"/>
  <c r="I170" i="12"/>
  <c r="V161" i="12"/>
  <c r="P161" i="12"/>
  <c r="J161" i="12"/>
  <c r="D161" i="12"/>
  <c r="W156" i="12"/>
  <c r="Q156" i="12"/>
  <c r="K156" i="12"/>
  <c r="E156" i="12"/>
  <c r="X151" i="12"/>
  <c r="R151" i="12"/>
  <c r="L151" i="12"/>
  <c r="F151" i="12"/>
  <c r="Y146" i="12"/>
  <c r="S146" i="12"/>
  <c r="M146" i="12"/>
  <c r="G146" i="12"/>
  <c r="Z141" i="12"/>
  <c r="T141" i="12"/>
  <c r="N141" i="12"/>
  <c r="H141" i="12"/>
  <c r="AA136" i="12"/>
  <c r="U136" i="12"/>
  <c r="O136" i="12"/>
  <c r="I136" i="12"/>
  <c r="V131" i="12"/>
  <c r="P131" i="12"/>
  <c r="J131" i="12"/>
  <c r="D131" i="12"/>
  <c r="W126" i="12"/>
  <c r="Q126" i="12"/>
  <c r="K126" i="12"/>
  <c r="E126" i="12"/>
  <c r="X121" i="12"/>
  <c r="R121" i="12"/>
  <c r="L121" i="12"/>
  <c r="F121" i="12"/>
  <c r="Y116" i="12"/>
  <c r="S116" i="12"/>
  <c r="M116" i="12"/>
  <c r="G116" i="12"/>
  <c r="Z111" i="12"/>
  <c r="T111" i="12"/>
  <c r="N111" i="12"/>
  <c r="H111" i="12"/>
  <c r="AA106" i="12"/>
  <c r="U106" i="12"/>
  <c r="O106" i="12"/>
  <c r="I106" i="12"/>
  <c r="V101" i="12"/>
  <c r="P101" i="12"/>
  <c r="J101" i="12"/>
  <c r="D101" i="12"/>
  <c r="W96" i="12"/>
  <c r="Q96" i="12"/>
  <c r="K96" i="12"/>
  <c r="E96" i="12"/>
  <c r="X91" i="12"/>
  <c r="R91" i="12"/>
  <c r="L91" i="12"/>
  <c r="F91" i="12"/>
  <c r="Y86" i="12"/>
  <c r="S86" i="12"/>
  <c r="M86" i="12"/>
  <c r="G86" i="12"/>
  <c r="Z81" i="12"/>
  <c r="T81" i="12"/>
  <c r="N81" i="12"/>
  <c r="H81" i="12"/>
  <c r="AA76" i="12"/>
  <c r="U76" i="12"/>
  <c r="O76" i="12"/>
  <c r="I76" i="12"/>
  <c r="V71" i="12"/>
  <c r="P71" i="12"/>
  <c r="J71" i="12"/>
  <c r="D71" i="12"/>
  <c r="W66" i="12"/>
  <c r="Q66" i="12"/>
  <c r="K66" i="12"/>
  <c r="E66" i="12"/>
  <c r="X61" i="12"/>
  <c r="R61" i="12"/>
  <c r="L61" i="12"/>
  <c r="F61" i="12"/>
  <c r="Y56" i="12"/>
  <c r="S56" i="12"/>
  <c r="M56" i="12"/>
  <c r="G56" i="12"/>
  <c r="Z51" i="12"/>
  <c r="T51" i="12"/>
  <c r="N51" i="12"/>
  <c r="H51" i="12"/>
  <c r="AA46" i="12"/>
  <c r="U46" i="12"/>
  <c r="O46" i="12"/>
  <c r="I46" i="12"/>
  <c r="V41" i="12"/>
  <c r="P41" i="12"/>
  <c r="J41" i="12"/>
  <c r="D41" i="12"/>
  <c r="W36" i="12"/>
  <c r="Q36" i="12"/>
  <c r="K36" i="12"/>
  <c r="E36" i="12"/>
  <c r="X31" i="12"/>
  <c r="R31" i="12"/>
  <c r="L31" i="12"/>
  <c r="F31" i="12"/>
  <c r="Y26" i="12"/>
  <c r="S26" i="12"/>
  <c r="M26" i="12"/>
  <c r="G26" i="12"/>
  <c r="Z21" i="12"/>
  <c r="T21" i="12"/>
  <c r="N21" i="12"/>
  <c r="H21" i="12"/>
  <c r="AA16" i="12"/>
  <c r="U16" i="12"/>
  <c r="O16" i="12"/>
  <c r="I16" i="12"/>
  <c r="J593" i="12"/>
  <c r="V588" i="12"/>
  <c r="P588" i="12"/>
  <c r="J588" i="12"/>
  <c r="D588" i="12"/>
  <c r="W583" i="12"/>
  <c r="Q583" i="12"/>
  <c r="K583" i="12"/>
  <c r="E583" i="12"/>
  <c r="X578" i="12"/>
  <c r="R578" i="12"/>
  <c r="L578" i="12"/>
  <c r="F578" i="12"/>
  <c r="Y573" i="12"/>
  <c r="S573" i="12"/>
  <c r="M573" i="12"/>
  <c r="G573" i="12"/>
  <c r="Z568" i="12"/>
  <c r="T568" i="12"/>
  <c r="N568" i="12"/>
  <c r="H568" i="12"/>
  <c r="AA563" i="12"/>
  <c r="U563" i="12"/>
  <c r="O563" i="12"/>
  <c r="I563" i="12"/>
  <c r="V558" i="12"/>
  <c r="P558" i="12"/>
  <c r="J558" i="12"/>
  <c r="D558" i="12"/>
  <c r="W553" i="12"/>
  <c r="Q553" i="12"/>
  <c r="K553" i="12"/>
  <c r="E553" i="12"/>
  <c r="X548" i="12"/>
  <c r="R548" i="12"/>
  <c r="L548" i="12"/>
  <c r="F548" i="12"/>
  <c r="Y543" i="12"/>
  <c r="S543" i="12"/>
  <c r="M543" i="12"/>
  <c r="G543" i="12"/>
  <c r="Z538" i="12"/>
  <c r="T538" i="12"/>
  <c r="N538" i="12"/>
  <c r="H538" i="12"/>
  <c r="AA533" i="12"/>
  <c r="U533" i="12"/>
  <c r="O533" i="12"/>
  <c r="I533" i="12"/>
  <c r="V528" i="12"/>
  <c r="P528" i="12"/>
  <c r="J528" i="12"/>
  <c r="D528" i="12"/>
  <c r="W523" i="12"/>
  <c r="Q523" i="12"/>
  <c r="K523" i="12"/>
  <c r="E523" i="12"/>
  <c r="X518" i="12"/>
  <c r="R518" i="12"/>
  <c r="L518" i="12"/>
  <c r="F518" i="12"/>
  <c r="Y513" i="12"/>
  <c r="S513" i="12"/>
  <c r="M513" i="12"/>
  <c r="G513" i="12"/>
  <c r="Z508" i="12"/>
  <c r="T508" i="12"/>
  <c r="N508" i="12"/>
  <c r="H508" i="12"/>
  <c r="AA503" i="12"/>
  <c r="U503" i="12"/>
  <c r="O503" i="12"/>
  <c r="I503" i="12"/>
  <c r="V498" i="12"/>
  <c r="P498" i="12"/>
  <c r="J498" i="12"/>
  <c r="D498" i="12"/>
  <c r="W493" i="12"/>
  <c r="Q493" i="12"/>
  <c r="K493" i="12"/>
  <c r="E493" i="12"/>
  <c r="X488" i="12"/>
  <c r="R488" i="12"/>
  <c r="L488" i="12"/>
  <c r="F488" i="12"/>
  <c r="Y479" i="12"/>
  <c r="S479" i="12"/>
  <c r="M479" i="12"/>
  <c r="G479" i="12"/>
  <c r="Z474" i="12"/>
  <c r="T474" i="12"/>
  <c r="N474" i="12"/>
  <c r="H474" i="12"/>
  <c r="AA469" i="12"/>
  <c r="U469" i="12"/>
  <c r="O469" i="12"/>
  <c r="I469" i="12"/>
  <c r="V464" i="12"/>
  <c r="P464" i="12"/>
  <c r="J464" i="12"/>
  <c r="D464" i="12"/>
  <c r="W459" i="12"/>
  <c r="Q459" i="12"/>
  <c r="K459" i="12"/>
  <c r="E459" i="12"/>
  <c r="X454" i="12"/>
  <c r="R454" i="12"/>
  <c r="L454" i="12"/>
  <c r="F454" i="12"/>
  <c r="Y449" i="12"/>
  <c r="S449" i="12"/>
  <c r="M449" i="12"/>
  <c r="G449" i="12"/>
  <c r="Z444" i="12"/>
  <c r="T444" i="12"/>
  <c r="N444" i="12"/>
  <c r="H444" i="12"/>
  <c r="AA439" i="12"/>
  <c r="U439" i="12"/>
  <c r="O439" i="12"/>
  <c r="I439" i="12"/>
  <c r="V434" i="12"/>
  <c r="P434" i="12"/>
  <c r="J434" i="12"/>
  <c r="D434" i="12"/>
  <c r="W429" i="12"/>
  <c r="Q429" i="12"/>
  <c r="K429" i="12"/>
  <c r="E429" i="12"/>
  <c r="X424" i="12"/>
  <c r="R424" i="12"/>
  <c r="L424" i="12"/>
  <c r="F424" i="12"/>
  <c r="Y419" i="12"/>
  <c r="S419" i="12"/>
  <c r="M419" i="12"/>
  <c r="G419" i="12"/>
  <c r="Z414" i="12"/>
  <c r="T414" i="12"/>
  <c r="N414" i="12"/>
  <c r="H414" i="12"/>
  <c r="AA409" i="12"/>
  <c r="U409" i="12"/>
  <c r="O409" i="12"/>
  <c r="I409" i="12"/>
  <c r="V404" i="12"/>
  <c r="P404" i="12"/>
  <c r="J404" i="12"/>
  <c r="D404" i="12"/>
  <c r="W399" i="12"/>
  <c r="Q399" i="12"/>
  <c r="K399" i="12"/>
  <c r="E399" i="12"/>
  <c r="X394" i="12"/>
  <c r="R394" i="12"/>
  <c r="L394" i="12"/>
  <c r="F394" i="12"/>
  <c r="Y389" i="12"/>
  <c r="S389" i="12"/>
  <c r="M389" i="12"/>
  <c r="G389" i="12"/>
  <c r="Z384" i="12"/>
  <c r="T384" i="12"/>
  <c r="N384" i="12"/>
  <c r="H384" i="12"/>
  <c r="AA379" i="12"/>
  <c r="U379" i="12"/>
  <c r="O379" i="12"/>
  <c r="I379" i="12"/>
  <c r="V374" i="12"/>
  <c r="P374" i="12"/>
  <c r="J374" i="12"/>
  <c r="D374" i="12"/>
  <c r="W369" i="12"/>
  <c r="Q369" i="12"/>
  <c r="K369" i="12"/>
  <c r="E369" i="12"/>
  <c r="X364" i="12"/>
  <c r="R364" i="12"/>
  <c r="L364" i="12"/>
  <c r="F364" i="12"/>
  <c r="Y359" i="12"/>
  <c r="S359" i="12"/>
  <c r="M359" i="12"/>
  <c r="G359" i="12"/>
  <c r="Z354" i="12"/>
  <c r="T354" i="12"/>
  <c r="N354" i="12"/>
  <c r="H354" i="12"/>
  <c r="AA349" i="12"/>
  <c r="U349" i="12"/>
  <c r="O349" i="12"/>
  <c r="I349" i="12"/>
  <c r="V344" i="12"/>
  <c r="P344" i="12"/>
  <c r="J344" i="12"/>
  <c r="D344" i="12"/>
  <c r="W339" i="12"/>
  <c r="Q339" i="12"/>
  <c r="K339" i="12"/>
  <c r="E339" i="12"/>
  <c r="X334" i="12"/>
  <c r="R334" i="12"/>
  <c r="L334" i="12"/>
  <c r="F334" i="12"/>
  <c r="Y329" i="12"/>
  <c r="S329" i="12"/>
  <c r="M329" i="12"/>
  <c r="G329" i="12"/>
  <c r="Z320" i="12"/>
  <c r="T320" i="12"/>
  <c r="N320" i="12"/>
  <c r="H320" i="12"/>
  <c r="AA315" i="12"/>
  <c r="U315" i="12"/>
  <c r="O315" i="12"/>
  <c r="I315" i="12"/>
  <c r="V310" i="12"/>
  <c r="P310" i="12"/>
  <c r="J310" i="12"/>
  <c r="D310" i="12"/>
  <c r="W305" i="12"/>
  <c r="Q305" i="12"/>
  <c r="K305" i="12"/>
  <c r="E305" i="12"/>
  <c r="X300" i="12"/>
  <c r="R300" i="12"/>
  <c r="L300" i="12"/>
  <c r="F300" i="12"/>
  <c r="Y295" i="12"/>
  <c r="S295" i="12"/>
  <c r="M295" i="12"/>
  <c r="G295" i="12"/>
  <c r="Z290" i="12"/>
  <c r="T290" i="12"/>
  <c r="N290" i="12"/>
  <c r="H290" i="12"/>
  <c r="AA285" i="12"/>
  <c r="U285" i="12"/>
  <c r="O285" i="12"/>
  <c r="I285" i="12"/>
  <c r="V280" i="12"/>
  <c r="P280" i="12"/>
  <c r="J280" i="12"/>
  <c r="D280" i="12"/>
  <c r="W275" i="12"/>
  <c r="Q275" i="12"/>
  <c r="K275" i="12"/>
  <c r="E275" i="12"/>
  <c r="X270" i="12"/>
  <c r="R270" i="12"/>
  <c r="L270" i="12"/>
  <c r="F270" i="12"/>
  <c r="Y265" i="12"/>
  <c r="S265" i="12"/>
  <c r="M265" i="12"/>
  <c r="G265" i="12"/>
  <c r="Z260" i="12"/>
  <c r="T260" i="12"/>
  <c r="N260" i="12"/>
  <c r="H260" i="12"/>
  <c r="AA255" i="12"/>
  <c r="U255" i="12"/>
  <c r="O255" i="12"/>
  <c r="I255" i="12"/>
  <c r="V250" i="12"/>
  <c r="P250" i="12"/>
  <c r="J250" i="12"/>
  <c r="D250" i="12"/>
  <c r="W245" i="12"/>
  <c r="Q245" i="12"/>
  <c r="K245" i="12"/>
  <c r="E245" i="12"/>
  <c r="X240" i="12"/>
  <c r="R240" i="12"/>
  <c r="L240" i="12"/>
  <c r="F240" i="12"/>
  <c r="Y235" i="12"/>
  <c r="S235" i="12"/>
  <c r="M235" i="12"/>
  <c r="G235" i="12"/>
  <c r="Z230" i="12"/>
  <c r="T230" i="12"/>
  <c r="N230" i="12"/>
  <c r="H230" i="12"/>
  <c r="AA225" i="12"/>
  <c r="U225" i="12"/>
  <c r="O225" i="12"/>
  <c r="I225" i="12"/>
  <c r="V220" i="12"/>
  <c r="P220" i="12"/>
  <c r="J220" i="12"/>
  <c r="D220" i="12"/>
  <c r="W215" i="12"/>
  <c r="Q215" i="12"/>
  <c r="K215" i="12"/>
  <c r="E215" i="12"/>
  <c r="X210" i="12"/>
  <c r="R210" i="12"/>
  <c r="L210" i="12"/>
  <c r="F210" i="12"/>
  <c r="Y205" i="12"/>
  <c r="S205" i="12"/>
  <c r="M205" i="12"/>
  <c r="G205" i="12"/>
  <c r="Z200" i="12"/>
  <c r="T200" i="12"/>
  <c r="N200" i="12"/>
  <c r="H200" i="12"/>
  <c r="AA195" i="12"/>
  <c r="U195" i="12"/>
  <c r="O195" i="12"/>
  <c r="I195" i="12"/>
  <c r="V190" i="12"/>
  <c r="P190" i="12"/>
  <c r="J190" i="12"/>
  <c r="D190" i="12"/>
  <c r="W185" i="12"/>
  <c r="Q185" i="12"/>
  <c r="K185" i="12"/>
  <c r="E185" i="12"/>
  <c r="X180" i="12"/>
  <c r="R180" i="12"/>
  <c r="L180" i="12"/>
  <c r="F180" i="12"/>
  <c r="Y175" i="12"/>
  <c r="S175" i="12"/>
  <c r="M175" i="12"/>
  <c r="G175" i="12"/>
  <c r="Z170" i="12"/>
  <c r="T170" i="12"/>
  <c r="N170" i="12"/>
  <c r="H170" i="12"/>
  <c r="AA161" i="12"/>
  <c r="U161" i="12"/>
  <c r="O161" i="12"/>
  <c r="I161" i="12"/>
  <c r="V156" i="12"/>
  <c r="P156" i="12"/>
  <c r="J156" i="12"/>
  <c r="D156" i="12"/>
  <c r="W151" i="12"/>
  <c r="Q151" i="12"/>
  <c r="K151" i="12"/>
  <c r="E151" i="12"/>
  <c r="X146" i="12"/>
  <c r="R146" i="12"/>
  <c r="L146" i="12"/>
  <c r="F146" i="12"/>
  <c r="Y141" i="12"/>
  <c r="S141" i="12"/>
  <c r="M141" i="12"/>
  <c r="G141" i="12"/>
  <c r="Z136" i="12"/>
  <c r="T136" i="12"/>
  <c r="N136" i="12"/>
  <c r="H136" i="12"/>
  <c r="AA131" i="12"/>
  <c r="U131" i="12"/>
  <c r="O131" i="12"/>
  <c r="I131" i="12"/>
  <c r="V126" i="12"/>
  <c r="P126" i="12"/>
  <c r="J126" i="12"/>
  <c r="D126" i="12"/>
  <c r="W121" i="12"/>
  <c r="Q121" i="12"/>
  <c r="K121" i="12"/>
  <c r="E121" i="12"/>
  <c r="X116" i="12"/>
  <c r="R116" i="12"/>
  <c r="L116" i="12"/>
  <c r="F116" i="12"/>
  <c r="Y111" i="12"/>
  <c r="S111" i="12"/>
  <c r="M111" i="12"/>
  <c r="G111" i="12"/>
  <c r="Z106" i="12"/>
  <c r="T106" i="12"/>
  <c r="N106" i="12"/>
  <c r="H106" i="12"/>
  <c r="AA101" i="12"/>
  <c r="U101" i="12"/>
  <c r="O101" i="12"/>
  <c r="I101" i="12"/>
  <c r="V96" i="12"/>
  <c r="P96" i="12"/>
  <c r="J96" i="12"/>
  <c r="D96" i="12"/>
  <c r="W91" i="12"/>
  <c r="Q91" i="12"/>
  <c r="K91" i="12"/>
  <c r="E91" i="12"/>
  <c r="X86" i="12"/>
  <c r="R86" i="12"/>
  <c r="L86" i="12"/>
  <c r="F86" i="12"/>
  <c r="Y81" i="12"/>
  <c r="S81" i="12"/>
  <c r="M81" i="12"/>
  <c r="G81" i="12"/>
  <c r="Z76" i="12"/>
  <c r="T76" i="12"/>
  <c r="N76" i="12"/>
  <c r="H76" i="12"/>
  <c r="AA71" i="12"/>
  <c r="U71" i="12"/>
  <c r="O71" i="12"/>
  <c r="I71" i="12"/>
  <c r="V66" i="12"/>
  <c r="P66" i="12"/>
  <c r="J66" i="12"/>
  <c r="D66" i="12"/>
  <c r="W61" i="12"/>
  <c r="Q61" i="12"/>
  <c r="K61" i="12"/>
  <c r="E61" i="12"/>
  <c r="X56" i="12"/>
  <c r="R56" i="12"/>
  <c r="L56" i="12"/>
  <c r="F56" i="12"/>
  <c r="Y51" i="12"/>
  <c r="S51" i="12"/>
  <c r="M51" i="12"/>
  <c r="G51" i="12"/>
  <c r="Z46" i="12"/>
  <c r="T46" i="12"/>
  <c r="N46" i="12"/>
  <c r="H46" i="12"/>
  <c r="AA41" i="12"/>
  <c r="U41" i="12"/>
  <c r="O41" i="12"/>
  <c r="I41" i="12"/>
  <c r="V36" i="12"/>
  <c r="P36" i="12"/>
  <c r="J36" i="12"/>
  <c r="D36" i="12"/>
  <c r="W31" i="12"/>
  <c r="Q31" i="12"/>
  <c r="K31" i="12"/>
  <c r="E31" i="12"/>
  <c r="X26" i="12"/>
  <c r="R26" i="12"/>
  <c r="L26" i="12"/>
  <c r="F26" i="12"/>
  <c r="Y21" i="12"/>
  <c r="S21" i="12"/>
  <c r="M21" i="12"/>
  <c r="G21" i="12"/>
  <c r="G593" i="12"/>
  <c r="AA588" i="12"/>
  <c r="U588" i="12"/>
  <c r="O588" i="12"/>
  <c r="I588" i="12"/>
  <c r="V583" i="12"/>
  <c r="P583" i="12"/>
  <c r="J583" i="12"/>
  <c r="D583" i="12"/>
  <c r="W578" i="12"/>
  <c r="Q578" i="12"/>
  <c r="K578" i="12"/>
  <c r="E578" i="12"/>
  <c r="X573" i="12"/>
  <c r="R573" i="12"/>
  <c r="L573" i="12"/>
  <c r="F573" i="12"/>
  <c r="Y568" i="12"/>
  <c r="S568" i="12"/>
  <c r="M568" i="12"/>
  <c r="G568" i="12"/>
  <c r="Z563" i="12"/>
  <c r="T563" i="12"/>
  <c r="N563" i="12"/>
  <c r="H563" i="12"/>
  <c r="AA558" i="12"/>
  <c r="U558" i="12"/>
  <c r="O558" i="12"/>
  <c r="I558" i="12"/>
  <c r="V553" i="12"/>
  <c r="P553" i="12"/>
  <c r="J553" i="12"/>
  <c r="D553" i="12"/>
  <c r="W548" i="12"/>
  <c r="Q548" i="12"/>
  <c r="K548" i="12"/>
  <c r="E548" i="12"/>
  <c r="X543" i="12"/>
  <c r="R543" i="12"/>
  <c r="L543" i="12"/>
  <c r="F543" i="12"/>
  <c r="Y538" i="12"/>
  <c r="S538" i="12"/>
  <c r="M538" i="12"/>
  <c r="G538" i="12"/>
  <c r="Z533" i="12"/>
  <c r="T533" i="12"/>
  <c r="N533" i="12"/>
  <c r="H533" i="12"/>
  <c r="AA528" i="12"/>
  <c r="U528" i="12"/>
  <c r="O528" i="12"/>
  <c r="I528" i="12"/>
  <c r="V523" i="12"/>
  <c r="P523" i="12"/>
  <c r="J523" i="12"/>
  <c r="D523" i="12"/>
  <c r="W518" i="12"/>
  <c r="Q518" i="12"/>
  <c r="K518" i="12"/>
  <c r="E518" i="12"/>
  <c r="X513" i="12"/>
  <c r="R513" i="12"/>
  <c r="L513" i="12"/>
  <c r="F513" i="12"/>
  <c r="Y508" i="12"/>
  <c r="S508" i="12"/>
  <c r="M508" i="12"/>
  <c r="G508" i="12"/>
  <c r="Z503" i="12"/>
  <c r="T503" i="12"/>
  <c r="N503" i="12"/>
  <c r="H503" i="12"/>
  <c r="AA498" i="12"/>
  <c r="U498" i="12"/>
  <c r="O498" i="12"/>
  <c r="I498" i="12"/>
  <c r="V493" i="12"/>
  <c r="P493" i="12"/>
  <c r="J493" i="12"/>
  <c r="D493" i="12"/>
  <c r="W488" i="12"/>
  <c r="Q488" i="12"/>
  <c r="K488" i="12"/>
  <c r="E488" i="12"/>
  <c r="X479" i="12"/>
  <c r="R479" i="12"/>
  <c r="L479" i="12"/>
  <c r="F479" i="12"/>
  <c r="Y474" i="12"/>
  <c r="S474" i="12"/>
  <c r="M474" i="12"/>
  <c r="G474" i="12"/>
  <c r="Z469" i="12"/>
  <c r="T469" i="12"/>
  <c r="N469" i="12"/>
  <c r="H469" i="12"/>
  <c r="AA464" i="12"/>
  <c r="U464" i="12"/>
  <c r="O464" i="12"/>
  <c r="I464" i="12"/>
  <c r="V459" i="12"/>
  <c r="P459" i="12"/>
  <c r="J459" i="12"/>
  <c r="D459" i="12"/>
  <c r="W454" i="12"/>
  <c r="Q454" i="12"/>
  <c r="K454" i="12"/>
  <c r="E454" i="12"/>
  <c r="X449" i="12"/>
  <c r="R449" i="12"/>
  <c r="L449" i="12"/>
  <c r="F449" i="12"/>
  <c r="Y444" i="12"/>
  <c r="S444" i="12"/>
  <c r="M444" i="12"/>
  <c r="G444" i="12"/>
  <c r="Z439" i="12"/>
  <c r="T439" i="12"/>
  <c r="N439" i="12"/>
  <c r="H439" i="12"/>
  <c r="AA434" i="12"/>
  <c r="U434" i="12"/>
  <c r="O434" i="12"/>
  <c r="I434" i="12"/>
  <c r="V429" i="12"/>
  <c r="P429" i="12"/>
  <c r="J429" i="12"/>
  <c r="D429" i="12"/>
  <c r="W424" i="12"/>
  <c r="Q424" i="12"/>
  <c r="K424" i="12"/>
  <c r="E424" i="12"/>
  <c r="X419" i="12"/>
  <c r="R419" i="12"/>
  <c r="L419" i="12"/>
  <c r="F419" i="12"/>
  <c r="Y414" i="12"/>
  <c r="S414" i="12"/>
  <c r="M414" i="12"/>
  <c r="G414" i="12"/>
  <c r="Z409" i="12"/>
  <c r="T409" i="12"/>
  <c r="N409" i="12"/>
  <c r="H409" i="12"/>
  <c r="AA404" i="12"/>
  <c r="U404" i="12"/>
  <c r="O404" i="12"/>
  <c r="I404" i="12"/>
  <c r="V399" i="12"/>
  <c r="P399" i="12"/>
  <c r="J399" i="12"/>
  <c r="D399" i="12"/>
  <c r="W394" i="12"/>
  <c r="Q394" i="12"/>
  <c r="K394" i="12"/>
  <c r="E394" i="12"/>
  <c r="X389" i="12"/>
  <c r="R389" i="12"/>
  <c r="L389" i="12"/>
  <c r="F389" i="12"/>
  <c r="Y384" i="12"/>
  <c r="S384" i="12"/>
  <c r="M384" i="12"/>
  <c r="G384" i="12"/>
  <c r="Z379" i="12"/>
  <c r="T379" i="12"/>
  <c r="N379" i="12"/>
  <c r="H379" i="12"/>
  <c r="AA374" i="12"/>
  <c r="U374" i="12"/>
  <c r="O374" i="12"/>
  <c r="I374" i="12"/>
  <c r="V369" i="12"/>
  <c r="P369" i="12"/>
  <c r="J369" i="12"/>
  <c r="D369" i="12"/>
  <c r="W364" i="12"/>
  <c r="Q364" i="12"/>
  <c r="K364" i="12"/>
  <c r="E364" i="12"/>
  <c r="X359" i="12"/>
  <c r="R359" i="12"/>
  <c r="L359" i="12"/>
  <c r="F359" i="12"/>
  <c r="Y354" i="12"/>
  <c r="S354" i="12"/>
  <c r="M354" i="12"/>
  <c r="G354" i="12"/>
  <c r="Z349" i="12"/>
  <c r="T349" i="12"/>
  <c r="N349" i="12"/>
  <c r="H349" i="12"/>
  <c r="AA344" i="12"/>
  <c r="U344" i="12"/>
  <c r="O344" i="12"/>
  <c r="I344" i="12"/>
  <c r="V339" i="12"/>
  <c r="P339" i="12"/>
  <c r="J339" i="12"/>
  <c r="D339" i="12"/>
  <c r="W334" i="12"/>
  <c r="Q334" i="12"/>
  <c r="K334" i="12"/>
  <c r="E334" i="12"/>
  <c r="X329" i="12"/>
  <c r="R329" i="12"/>
  <c r="L329" i="12"/>
  <c r="F329" i="12"/>
  <c r="Y320" i="12"/>
  <c r="S320" i="12"/>
  <c r="M320" i="12"/>
  <c r="G320" i="12"/>
  <c r="Z315" i="12"/>
  <c r="T315" i="12"/>
  <c r="N315" i="12"/>
  <c r="H315" i="12"/>
  <c r="AA310" i="12"/>
  <c r="U310" i="12"/>
  <c r="O310" i="12"/>
  <c r="I310" i="12"/>
  <c r="V305" i="12"/>
  <c r="P305" i="12"/>
  <c r="J305" i="12"/>
  <c r="D305" i="12"/>
  <c r="W300" i="12"/>
  <c r="Q300" i="12"/>
  <c r="K300" i="12"/>
  <c r="E300" i="12"/>
  <c r="X295" i="12"/>
  <c r="R295" i="12"/>
  <c r="L295" i="12"/>
  <c r="F295" i="12"/>
  <c r="Y290" i="12"/>
  <c r="S290" i="12"/>
  <c r="M290" i="12"/>
  <c r="G290" i="12"/>
  <c r="Z285" i="12"/>
  <c r="T285" i="12"/>
  <c r="N285" i="12"/>
  <c r="H285" i="12"/>
  <c r="AA280" i="12"/>
  <c r="U280" i="12"/>
  <c r="O280" i="12"/>
  <c r="I280" i="12"/>
  <c r="V275" i="12"/>
  <c r="P275" i="12"/>
  <c r="J275" i="12"/>
  <c r="D275" i="12"/>
  <c r="W270" i="12"/>
  <c r="Q270" i="12"/>
  <c r="K270" i="12"/>
  <c r="E270" i="12"/>
  <c r="X265" i="12"/>
  <c r="R265" i="12"/>
  <c r="L265" i="12"/>
  <c r="F265" i="12"/>
  <c r="Y260" i="12"/>
  <c r="S260" i="12"/>
  <c r="M260" i="12"/>
  <c r="G260" i="12"/>
  <c r="Z255" i="12"/>
  <c r="T255" i="12"/>
  <c r="N255" i="12"/>
  <c r="H255" i="12"/>
  <c r="AA250" i="12"/>
  <c r="U250" i="12"/>
  <c r="O250" i="12"/>
  <c r="I250" i="12"/>
  <c r="V245" i="12"/>
  <c r="P245" i="12"/>
  <c r="J245" i="12"/>
  <c r="D245" i="12"/>
  <c r="W240" i="12"/>
  <c r="Q240" i="12"/>
  <c r="K240" i="12"/>
  <c r="E240" i="12"/>
  <c r="X235" i="12"/>
  <c r="R235" i="12"/>
  <c r="L235" i="12"/>
  <c r="F235" i="12"/>
  <c r="Y230" i="12"/>
  <c r="S230" i="12"/>
  <c r="M230" i="12"/>
  <c r="G230" i="12"/>
  <c r="Z225" i="12"/>
  <c r="T225" i="12"/>
  <c r="N225" i="12"/>
  <c r="H225" i="12"/>
  <c r="AA220" i="12"/>
  <c r="U220" i="12"/>
  <c r="O220" i="12"/>
  <c r="I220" i="12"/>
  <c r="V215" i="12"/>
  <c r="P215" i="12"/>
  <c r="J215" i="12"/>
  <c r="D215" i="12"/>
  <c r="W210" i="12"/>
  <c r="Q210" i="12"/>
  <c r="K210" i="12"/>
  <c r="E210" i="12"/>
  <c r="X205" i="12"/>
  <c r="R205" i="12"/>
  <c r="L205" i="12"/>
  <c r="F205" i="12"/>
  <c r="Y200" i="12"/>
  <c r="S200" i="12"/>
  <c r="M200" i="12"/>
  <c r="G200" i="12"/>
  <c r="Z195" i="12"/>
  <c r="T195" i="12"/>
  <c r="N195" i="12"/>
  <c r="H195" i="12"/>
  <c r="AA190" i="12"/>
  <c r="U190" i="12"/>
  <c r="O190" i="12"/>
  <c r="I190" i="12"/>
  <c r="V185" i="12"/>
  <c r="P185" i="12"/>
  <c r="J185" i="12"/>
  <c r="D185" i="12"/>
  <c r="W180" i="12"/>
  <c r="Q180" i="12"/>
  <c r="K180" i="12"/>
  <c r="E180" i="12"/>
  <c r="X175" i="12"/>
  <c r="R175" i="12"/>
  <c r="L175" i="12"/>
  <c r="F175" i="12"/>
  <c r="Y170" i="12"/>
  <c r="S170" i="12"/>
  <c r="M170" i="12"/>
  <c r="G170" i="12"/>
  <c r="Z161" i="12"/>
  <c r="T161" i="12"/>
  <c r="N161" i="12"/>
  <c r="H161" i="12"/>
  <c r="AA156" i="12"/>
  <c r="U156" i="12"/>
  <c r="O156" i="12"/>
  <c r="I156" i="12"/>
  <c r="V151" i="12"/>
  <c r="P151" i="12"/>
  <c r="J151" i="12"/>
  <c r="D151" i="12"/>
  <c r="W146" i="12"/>
  <c r="Q146" i="12"/>
  <c r="K146" i="12"/>
  <c r="E146" i="12"/>
  <c r="X141" i="12"/>
  <c r="R141" i="12"/>
  <c r="L141" i="12"/>
  <c r="F141" i="12"/>
  <c r="Y136" i="12"/>
  <c r="S136" i="12"/>
  <c r="M136" i="12"/>
  <c r="G136" i="12"/>
  <c r="Z131" i="12"/>
  <c r="T131" i="12"/>
  <c r="N131" i="12"/>
  <c r="H131" i="12"/>
  <c r="AA126" i="12"/>
  <c r="U126" i="12"/>
  <c r="O126" i="12"/>
  <c r="I126" i="12"/>
  <c r="V121" i="12"/>
  <c r="P121" i="12"/>
  <c r="J121" i="12"/>
  <c r="D121" i="12"/>
  <c r="W116" i="12"/>
  <c r="Q116" i="12"/>
  <c r="K116" i="12"/>
  <c r="E116" i="12"/>
  <c r="X111" i="12"/>
  <c r="R111" i="12"/>
  <c r="L111" i="12"/>
  <c r="F111" i="12"/>
  <c r="Y106" i="12"/>
  <c r="S106" i="12"/>
  <c r="M106" i="12"/>
  <c r="G106" i="12"/>
  <c r="Z101" i="12"/>
  <c r="T101" i="12"/>
  <c r="N101" i="12"/>
  <c r="H101" i="12"/>
  <c r="AA96" i="12"/>
  <c r="U96" i="12"/>
  <c r="O96" i="12"/>
  <c r="I96" i="12"/>
  <c r="V91" i="12"/>
  <c r="P91" i="12"/>
  <c r="J91" i="12"/>
  <c r="D91" i="12"/>
  <c r="W86" i="12"/>
  <c r="Q86" i="12"/>
  <c r="K86" i="12"/>
  <c r="E86" i="12"/>
  <c r="X81" i="12"/>
  <c r="R81" i="12"/>
  <c r="L81" i="12"/>
  <c r="F81" i="12"/>
  <c r="Y76" i="12"/>
  <c r="S76" i="12"/>
  <c r="M76" i="12"/>
  <c r="G76" i="12"/>
  <c r="Z71" i="12"/>
  <c r="T71" i="12"/>
  <c r="N71" i="12"/>
  <c r="H71" i="12"/>
  <c r="AA66" i="12"/>
  <c r="U66" i="12"/>
  <c r="O66" i="12"/>
  <c r="I66" i="12"/>
  <c r="V61" i="12"/>
  <c r="P61" i="12"/>
  <c r="J61" i="12"/>
  <c r="D61" i="12"/>
  <c r="W56" i="12"/>
  <c r="Q56" i="12"/>
  <c r="K56" i="12"/>
  <c r="E56" i="12"/>
  <c r="X51" i="12"/>
  <c r="R51" i="12"/>
  <c r="L51" i="12"/>
  <c r="F51" i="12"/>
  <c r="Y46" i="12"/>
  <c r="S46" i="12"/>
  <c r="M46" i="12"/>
  <c r="G46" i="12"/>
  <c r="Z41" i="12"/>
  <c r="T41" i="12"/>
  <c r="N41" i="12"/>
  <c r="H41" i="12"/>
  <c r="AA36" i="12"/>
  <c r="U36" i="12"/>
  <c r="O36" i="12"/>
  <c r="I36" i="12"/>
  <c r="V31" i="12"/>
  <c r="P31" i="12"/>
  <c r="J31" i="12"/>
  <c r="D31" i="12"/>
  <c r="W26" i="12"/>
  <c r="Q26" i="12"/>
  <c r="K26" i="12"/>
  <c r="E26" i="12"/>
  <c r="X21" i="12"/>
  <c r="R21" i="12"/>
  <c r="L21" i="12"/>
  <c r="F21" i="12"/>
  <c r="J11" i="12"/>
  <c r="P11" i="12"/>
  <c r="V11" i="12"/>
  <c r="M14" i="12"/>
  <c r="M12" i="12" s="1"/>
  <c r="Y14" i="12"/>
  <c r="M16" i="12"/>
  <c r="Y16" i="12"/>
  <c r="G168" i="11"/>
  <c r="G166" i="11" s="1"/>
  <c r="M168" i="11"/>
  <c r="M166" i="11" s="1"/>
  <c r="S168" i="11"/>
  <c r="S166" i="11" s="1"/>
  <c r="Y168" i="11"/>
  <c r="Y166" i="11" s="1"/>
  <c r="F173" i="11"/>
  <c r="F171" i="11" s="1"/>
  <c r="L173" i="11"/>
  <c r="L171" i="11" s="1"/>
  <c r="R173" i="11"/>
  <c r="R171" i="11" s="1"/>
  <c r="X173" i="11"/>
  <c r="X171" i="11" s="1"/>
  <c r="E178" i="11"/>
  <c r="E176" i="11" s="1"/>
  <c r="K178" i="11"/>
  <c r="K176" i="11" s="1"/>
  <c r="Q178" i="11"/>
  <c r="Q176" i="11" s="1"/>
  <c r="W178" i="11"/>
  <c r="W176" i="11" s="1"/>
  <c r="D183" i="11"/>
  <c r="D181" i="11" s="1"/>
  <c r="J183" i="11"/>
  <c r="J181" i="11" s="1"/>
  <c r="P183" i="11"/>
  <c r="P181" i="11" s="1"/>
  <c r="V183" i="11"/>
  <c r="V181" i="11" s="1"/>
  <c r="I188" i="11"/>
  <c r="I186" i="11" s="1"/>
  <c r="O188" i="11"/>
  <c r="O186" i="11" s="1"/>
  <c r="U188" i="11"/>
  <c r="U186" i="11" s="1"/>
  <c r="AA188" i="11"/>
  <c r="AA186" i="11" s="1"/>
  <c r="H193" i="11"/>
  <c r="H191" i="11" s="1"/>
  <c r="N193" i="11"/>
  <c r="N191" i="11" s="1"/>
  <c r="T193" i="11"/>
  <c r="T191" i="11" s="1"/>
  <c r="Z193" i="11"/>
  <c r="Z191" i="11" s="1"/>
  <c r="G198" i="11"/>
  <c r="G196" i="11" s="1"/>
  <c r="M198" i="11"/>
  <c r="M196" i="11" s="1"/>
  <c r="S198" i="11"/>
  <c r="S196" i="11" s="1"/>
  <c r="Y198" i="11"/>
  <c r="Y196" i="11" s="1"/>
  <c r="F203" i="11"/>
  <c r="F201" i="11" s="1"/>
  <c r="L203" i="11"/>
  <c r="L201" i="11" s="1"/>
  <c r="R203" i="11"/>
  <c r="R201" i="11" s="1"/>
  <c r="X203" i="11"/>
  <c r="X201" i="11" s="1"/>
  <c r="E208" i="11"/>
  <c r="E206" i="11" s="1"/>
  <c r="K208" i="11"/>
  <c r="K206" i="11" s="1"/>
  <c r="Q208" i="11"/>
  <c r="Q206" i="11" s="1"/>
  <c r="W208" i="11"/>
  <c r="W206" i="11" s="1"/>
  <c r="D213" i="11"/>
  <c r="D211" i="11" s="1"/>
  <c r="J213" i="11"/>
  <c r="J211" i="11" s="1"/>
  <c r="P213" i="11"/>
  <c r="P211" i="11" s="1"/>
  <c r="V213" i="11"/>
  <c r="V211" i="11" s="1"/>
  <c r="I218" i="11"/>
  <c r="I216" i="11" s="1"/>
  <c r="O218" i="11"/>
  <c r="O216" i="11" s="1"/>
  <c r="U218" i="11"/>
  <c r="U216" i="11" s="1"/>
  <c r="AA218" i="11"/>
  <c r="AA216" i="11" s="1"/>
  <c r="H223" i="11"/>
  <c r="H221" i="11" s="1"/>
  <c r="N223" i="11"/>
  <c r="N221" i="11" s="1"/>
  <c r="T223" i="11"/>
  <c r="T221" i="11" s="1"/>
  <c r="Z223" i="11"/>
  <c r="Z221" i="11" s="1"/>
  <c r="G228" i="11"/>
  <c r="G226" i="11" s="1"/>
  <c r="M228" i="11"/>
  <c r="M226" i="11" s="1"/>
  <c r="S228" i="11"/>
  <c r="S226" i="11" s="1"/>
  <c r="Y228" i="11"/>
  <c r="Y226" i="11" s="1"/>
  <c r="F233" i="11"/>
  <c r="F231" i="11" s="1"/>
  <c r="L233" i="11"/>
  <c r="L231" i="11" s="1"/>
  <c r="R233" i="11"/>
  <c r="R231" i="11" s="1"/>
  <c r="X233" i="11"/>
  <c r="X231" i="11" s="1"/>
  <c r="E238" i="11"/>
  <c r="E236" i="11" s="1"/>
  <c r="K238" i="11"/>
  <c r="K236" i="11" s="1"/>
  <c r="Q238" i="11"/>
  <c r="Q236" i="11" s="1"/>
  <c r="W238" i="11"/>
  <c r="W236" i="11" s="1"/>
  <c r="D243" i="11"/>
  <c r="D241" i="11" s="1"/>
  <c r="J243" i="11"/>
  <c r="J241" i="11" s="1"/>
  <c r="P243" i="11"/>
  <c r="P241" i="11" s="1"/>
  <c r="V243" i="11"/>
  <c r="V241" i="11" s="1"/>
  <c r="I248" i="11"/>
  <c r="I246" i="11" s="1"/>
  <c r="O248" i="11"/>
  <c r="O246" i="11" s="1"/>
  <c r="U248" i="11"/>
  <c r="U246" i="11" s="1"/>
  <c r="AA248" i="11"/>
  <c r="AA246" i="11" s="1"/>
  <c r="H253" i="11"/>
  <c r="H251" i="11" s="1"/>
  <c r="N253" i="11"/>
  <c r="N251" i="11" s="1"/>
  <c r="T253" i="11"/>
  <c r="T251" i="11" s="1"/>
  <c r="Z253" i="11"/>
  <c r="Z251" i="11" s="1"/>
  <c r="G258" i="11"/>
  <c r="G256" i="11" s="1"/>
  <c r="M258" i="11"/>
  <c r="M256" i="11" s="1"/>
  <c r="S258" i="11"/>
  <c r="S256" i="11" s="1"/>
  <c r="Y258" i="11"/>
  <c r="Y256" i="11" s="1"/>
  <c r="F263" i="11"/>
  <c r="F261" i="11" s="1"/>
  <c r="L263" i="11"/>
  <c r="L261" i="11" s="1"/>
  <c r="R263" i="11"/>
  <c r="R261" i="11" s="1"/>
  <c r="X263" i="11"/>
  <c r="X261" i="11" s="1"/>
  <c r="E268" i="11"/>
  <c r="E266" i="11" s="1"/>
  <c r="K268" i="11"/>
  <c r="K266" i="11" s="1"/>
  <c r="Q268" i="11"/>
  <c r="Q266" i="11" s="1"/>
  <c r="W268" i="11"/>
  <c r="W266" i="11" s="1"/>
  <c r="D273" i="11"/>
  <c r="D271" i="11" s="1"/>
  <c r="J273" i="11"/>
  <c r="J271" i="11" s="1"/>
  <c r="P273" i="11"/>
  <c r="P271" i="11" s="1"/>
  <c r="V273" i="11"/>
  <c r="V271" i="11" s="1"/>
  <c r="I278" i="11"/>
  <c r="I276" i="11" s="1"/>
  <c r="O278" i="11"/>
  <c r="O276" i="11" s="1"/>
  <c r="U278" i="11"/>
  <c r="U276" i="11" s="1"/>
  <c r="AA278" i="11"/>
  <c r="AA276" i="11" s="1"/>
  <c r="H283" i="11"/>
  <c r="H281" i="11" s="1"/>
  <c r="N283" i="11"/>
  <c r="N281" i="11" s="1"/>
  <c r="T283" i="11"/>
  <c r="T281" i="11" s="1"/>
  <c r="Z283" i="11"/>
  <c r="Z281" i="11" s="1"/>
  <c r="G288" i="11"/>
  <c r="G286" i="11" s="1"/>
  <c r="M288" i="11"/>
  <c r="M286" i="11" s="1"/>
  <c r="S288" i="11"/>
  <c r="S286" i="11" s="1"/>
  <c r="Y288" i="11"/>
  <c r="Y286" i="11" s="1"/>
  <c r="F293" i="11"/>
  <c r="F291" i="11" s="1"/>
  <c r="L293" i="11"/>
  <c r="L291" i="11" s="1"/>
  <c r="R293" i="11"/>
  <c r="R291" i="11" s="1"/>
  <c r="X293" i="11"/>
  <c r="X291" i="11" s="1"/>
  <c r="E298" i="11"/>
  <c r="E296" i="11" s="1"/>
  <c r="K298" i="11"/>
  <c r="K296" i="11" s="1"/>
  <c r="Q298" i="11"/>
  <c r="Q296" i="11" s="1"/>
  <c r="W298" i="11"/>
  <c r="W296" i="11" s="1"/>
  <c r="D303" i="11"/>
  <c r="D301" i="11" s="1"/>
  <c r="J303" i="11"/>
  <c r="J301" i="11" s="1"/>
  <c r="P303" i="11"/>
  <c r="P301" i="11" s="1"/>
  <c r="V303" i="11"/>
  <c r="V301" i="11" s="1"/>
  <c r="I308" i="11"/>
  <c r="I306" i="11" s="1"/>
  <c r="O308" i="11"/>
  <c r="O306" i="11" s="1"/>
  <c r="U308" i="11"/>
  <c r="U306" i="11" s="1"/>
  <c r="AA308" i="11"/>
  <c r="AA306" i="11" s="1"/>
  <c r="H313" i="11"/>
  <c r="H311" i="11" s="1"/>
  <c r="N313" i="11"/>
  <c r="N311" i="11" s="1"/>
  <c r="T313" i="11"/>
  <c r="T311" i="11" s="1"/>
  <c r="Z313" i="11"/>
  <c r="Z311" i="11" s="1"/>
  <c r="G318" i="11"/>
  <c r="G316" i="11" s="1"/>
  <c r="M318" i="11"/>
  <c r="M316" i="11" s="1"/>
  <c r="S318" i="11"/>
  <c r="S316" i="11" s="1"/>
  <c r="Y318" i="11"/>
  <c r="Y316" i="11" s="1"/>
  <c r="F327" i="11"/>
  <c r="F325" i="11" s="1"/>
  <c r="L327" i="11"/>
  <c r="L325" i="11" s="1"/>
  <c r="R327" i="11"/>
  <c r="R325" i="11" s="1"/>
  <c r="X327" i="11"/>
  <c r="X325" i="11" s="1"/>
  <c r="E332" i="11"/>
  <c r="E330" i="11" s="1"/>
  <c r="K332" i="11"/>
  <c r="K330" i="11" s="1"/>
  <c r="Q332" i="11"/>
  <c r="Q330" i="11" s="1"/>
  <c r="W332" i="11"/>
  <c r="W330" i="11" s="1"/>
  <c r="D337" i="11"/>
  <c r="D335" i="11" s="1"/>
  <c r="J337" i="11"/>
  <c r="J335" i="11" s="1"/>
  <c r="P337" i="11"/>
  <c r="P335" i="11" s="1"/>
  <c r="V337" i="11"/>
  <c r="V335" i="11" s="1"/>
  <c r="I342" i="11"/>
  <c r="I340" i="11" s="1"/>
  <c r="O342" i="11"/>
  <c r="O340" i="11" s="1"/>
  <c r="U342" i="11"/>
  <c r="U340" i="11" s="1"/>
  <c r="AA342" i="11"/>
  <c r="AA340" i="11" s="1"/>
  <c r="H347" i="11"/>
  <c r="H345" i="11" s="1"/>
  <c r="N347" i="11"/>
  <c r="N345" i="11" s="1"/>
  <c r="T347" i="11"/>
  <c r="T345" i="11" s="1"/>
  <c r="Z347" i="11"/>
  <c r="Z345" i="11" s="1"/>
  <c r="G352" i="11"/>
  <c r="G350" i="11" s="1"/>
  <c r="M352" i="11"/>
  <c r="M350" i="11" s="1"/>
  <c r="S352" i="11"/>
  <c r="S350" i="11" s="1"/>
  <c r="Y352" i="11"/>
  <c r="Y350" i="11" s="1"/>
  <c r="F357" i="11"/>
  <c r="F355" i="11" s="1"/>
  <c r="L357" i="11"/>
  <c r="L355" i="11" s="1"/>
  <c r="R357" i="11"/>
  <c r="R355" i="11" s="1"/>
  <c r="X357" i="11"/>
  <c r="X355" i="11" s="1"/>
  <c r="E362" i="11"/>
  <c r="E360" i="11" s="1"/>
  <c r="K362" i="11"/>
  <c r="K360" i="11" s="1"/>
  <c r="Q362" i="11"/>
  <c r="Q360" i="11" s="1"/>
  <c r="W362" i="11"/>
  <c r="W360" i="11" s="1"/>
  <c r="D367" i="11"/>
  <c r="D365" i="11" s="1"/>
  <c r="J367" i="11"/>
  <c r="J365" i="11" s="1"/>
  <c r="P367" i="11"/>
  <c r="P365" i="11" s="1"/>
  <c r="V367" i="11"/>
  <c r="V365" i="11" s="1"/>
  <c r="I372" i="11"/>
  <c r="I370" i="11" s="1"/>
  <c r="O372" i="11"/>
  <c r="O370" i="11" s="1"/>
  <c r="U372" i="11"/>
  <c r="U370" i="11" s="1"/>
  <c r="AA372" i="11"/>
  <c r="AA370" i="11" s="1"/>
  <c r="H377" i="11"/>
  <c r="H375" i="11" s="1"/>
  <c r="N377" i="11"/>
  <c r="N375" i="11" s="1"/>
  <c r="T377" i="11"/>
  <c r="T375" i="11" s="1"/>
  <c r="Z377" i="11"/>
  <c r="Z375" i="11" s="1"/>
  <c r="G382" i="11"/>
  <c r="G380" i="11" s="1"/>
  <c r="M382" i="11"/>
  <c r="M380" i="11" s="1"/>
  <c r="S382" i="11"/>
  <c r="S380" i="11" s="1"/>
  <c r="Y382" i="11"/>
  <c r="Y380" i="11" s="1"/>
  <c r="F387" i="11"/>
  <c r="F385" i="11" s="1"/>
  <c r="L387" i="11"/>
  <c r="L385" i="11" s="1"/>
  <c r="R387" i="11"/>
  <c r="R385" i="11" s="1"/>
  <c r="X387" i="11"/>
  <c r="X385" i="11" s="1"/>
  <c r="E392" i="11"/>
  <c r="E390" i="11" s="1"/>
  <c r="K392" i="11"/>
  <c r="K390" i="11" s="1"/>
  <c r="Q392" i="11"/>
  <c r="Q390" i="11" s="1"/>
  <c r="W392" i="11"/>
  <c r="W390" i="11" s="1"/>
  <c r="D397" i="11"/>
  <c r="D395" i="11" s="1"/>
  <c r="J397" i="11"/>
  <c r="J395" i="11" s="1"/>
  <c r="P397" i="11"/>
  <c r="P395" i="11" s="1"/>
  <c r="V397" i="11"/>
  <c r="V395" i="11" s="1"/>
  <c r="I402" i="11"/>
  <c r="I400" i="11" s="1"/>
  <c r="O402" i="11"/>
  <c r="O400" i="11" s="1"/>
  <c r="U402" i="11"/>
  <c r="U400" i="11" s="1"/>
  <c r="AA402" i="11"/>
  <c r="AA400" i="11" s="1"/>
  <c r="H407" i="11"/>
  <c r="H405" i="11" s="1"/>
  <c r="N407" i="11"/>
  <c r="N405" i="11" s="1"/>
  <c r="T407" i="11"/>
  <c r="T405" i="11" s="1"/>
  <c r="Z407" i="11"/>
  <c r="Z405" i="11" s="1"/>
  <c r="G412" i="11"/>
  <c r="G410" i="11" s="1"/>
  <c r="M412" i="11"/>
  <c r="M410" i="11" s="1"/>
  <c r="S412" i="11"/>
  <c r="S410" i="11" s="1"/>
  <c r="Y412" i="11"/>
  <c r="Y410" i="11" s="1"/>
  <c r="F417" i="11"/>
  <c r="F415" i="11" s="1"/>
  <c r="L417" i="11"/>
  <c r="L415" i="11" s="1"/>
  <c r="R417" i="11"/>
  <c r="R415" i="11" s="1"/>
  <c r="X417" i="11"/>
  <c r="X415" i="11" s="1"/>
  <c r="E422" i="11"/>
  <c r="E420" i="11" s="1"/>
  <c r="K422" i="11"/>
  <c r="K420" i="11" s="1"/>
  <c r="Q422" i="11"/>
  <c r="Q420" i="11" s="1"/>
  <c r="W422" i="11"/>
  <c r="W420" i="11" s="1"/>
  <c r="D427" i="11"/>
  <c r="D425" i="11" s="1"/>
  <c r="J427" i="11"/>
  <c r="J425" i="11" s="1"/>
  <c r="P427" i="11"/>
  <c r="P425" i="11" s="1"/>
  <c r="V427" i="11"/>
  <c r="V425" i="11" s="1"/>
  <c r="I432" i="11"/>
  <c r="I430" i="11" s="1"/>
  <c r="O432" i="11"/>
  <c r="O430" i="11" s="1"/>
  <c r="U432" i="11"/>
  <c r="U430" i="11" s="1"/>
  <c r="AA432" i="11"/>
  <c r="AA430" i="11" s="1"/>
  <c r="H437" i="11"/>
  <c r="H435" i="11" s="1"/>
  <c r="N437" i="11"/>
  <c r="N435" i="11" s="1"/>
  <c r="T437" i="11"/>
  <c r="T435" i="11" s="1"/>
  <c r="Z437" i="11"/>
  <c r="Z435" i="11" s="1"/>
  <c r="G442" i="11"/>
  <c r="G440" i="11" s="1"/>
  <c r="M442" i="11"/>
  <c r="M440" i="11" s="1"/>
  <c r="S442" i="11"/>
  <c r="S440" i="11" s="1"/>
  <c r="Y442" i="11"/>
  <c r="Y440" i="11" s="1"/>
  <c r="F447" i="11"/>
  <c r="F445" i="11" s="1"/>
  <c r="L447" i="11"/>
  <c r="L445" i="11" s="1"/>
  <c r="R447" i="11"/>
  <c r="R445" i="11" s="1"/>
  <c r="X447" i="11"/>
  <c r="X445" i="11" s="1"/>
  <c r="E452" i="11"/>
  <c r="E450" i="11" s="1"/>
  <c r="K452" i="11"/>
  <c r="K450" i="11" s="1"/>
  <c r="Q452" i="11"/>
  <c r="Q450" i="11" s="1"/>
  <c r="W452" i="11"/>
  <c r="W450" i="11" s="1"/>
  <c r="D457" i="11"/>
  <c r="D455" i="11" s="1"/>
  <c r="J457" i="11"/>
  <c r="J455" i="11" s="1"/>
  <c r="P457" i="11"/>
  <c r="P455" i="11" s="1"/>
  <c r="V457" i="11"/>
  <c r="V455" i="11" s="1"/>
  <c r="I462" i="11"/>
  <c r="I460" i="11" s="1"/>
  <c r="O462" i="11"/>
  <c r="O460" i="11" s="1"/>
  <c r="U462" i="11"/>
  <c r="U460" i="11" s="1"/>
  <c r="AA462" i="11"/>
  <c r="AA460" i="11" s="1"/>
  <c r="H467" i="11"/>
  <c r="H465" i="11" s="1"/>
  <c r="N467" i="11"/>
  <c r="N465" i="11" s="1"/>
  <c r="T467" i="11"/>
  <c r="T465" i="11" s="1"/>
  <c r="Z467" i="11"/>
  <c r="Z465" i="11" s="1"/>
  <c r="G472" i="11"/>
  <c r="G470" i="11" s="1"/>
  <c r="M472" i="11"/>
  <c r="M470" i="11" s="1"/>
  <c r="S472" i="11"/>
  <c r="S470" i="11" s="1"/>
  <c r="Y472" i="11"/>
  <c r="Y470" i="11" s="1"/>
  <c r="F477" i="11"/>
  <c r="F475" i="11" s="1"/>
  <c r="L477" i="11"/>
  <c r="L475" i="11" s="1"/>
  <c r="R477" i="11"/>
  <c r="R475" i="11" s="1"/>
  <c r="X477" i="11"/>
  <c r="X475" i="11" s="1"/>
  <c r="E486" i="11"/>
  <c r="E484" i="11" s="1"/>
  <c r="K486" i="11"/>
  <c r="K484" i="11" s="1"/>
  <c r="Q486" i="11"/>
  <c r="Q484" i="11" s="1"/>
  <c r="W486" i="11"/>
  <c r="W484" i="11" s="1"/>
  <c r="D491" i="11"/>
  <c r="D489" i="11" s="1"/>
  <c r="J491" i="11"/>
  <c r="J489" i="11" s="1"/>
  <c r="P491" i="11"/>
  <c r="P489" i="11" s="1"/>
  <c r="V491" i="11"/>
  <c r="V489" i="11" s="1"/>
  <c r="I496" i="11"/>
  <c r="I494" i="11" s="1"/>
  <c r="O496" i="11"/>
  <c r="O494" i="11" s="1"/>
  <c r="U496" i="11"/>
  <c r="U494" i="11" s="1"/>
  <c r="AA496" i="11"/>
  <c r="AA494" i="11" s="1"/>
  <c r="H501" i="11"/>
  <c r="H499" i="11" s="1"/>
  <c r="N501" i="11"/>
  <c r="N499" i="11" s="1"/>
  <c r="T501" i="11"/>
  <c r="T499" i="11" s="1"/>
  <c r="Z501" i="11"/>
  <c r="Z499" i="11" s="1"/>
  <c r="G506" i="11"/>
  <c r="G504" i="11" s="1"/>
  <c r="M506" i="11"/>
  <c r="M504" i="11" s="1"/>
  <c r="S506" i="11"/>
  <c r="S504" i="11" s="1"/>
  <c r="Y506" i="11"/>
  <c r="Y504" i="11" s="1"/>
  <c r="F511" i="11"/>
  <c r="F509" i="11" s="1"/>
  <c r="L511" i="11"/>
  <c r="L509" i="11" s="1"/>
  <c r="R511" i="11"/>
  <c r="R509" i="11" s="1"/>
  <c r="X511" i="11"/>
  <c r="X509" i="11" s="1"/>
  <c r="E516" i="11"/>
  <c r="E514" i="11" s="1"/>
  <c r="K516" i="11"/>
  <c r="K514" i="11" s="1"/>
  <c r="Q516" i="11"/>
  <c r="Q514" i="11" s="1"/>
  <c r="W516" i="11"/>
  <c r="W514" i="11" s="1"/>
  <c r="D521" i="11"/>
  <c r="D519" i="11" s="1"/>
  <c r="J521" i="11"/>
  <c r="J519" i="11" s="1"/>
  <c r="P521" i="11"/>
  <c r="P519" i="11" s="1"/>
  <c r="V521" i="11"/>
  <c r="V519" i="11" s="1"/>
  <c r="I526" i="11"/>
  <c r="I524" i="11" s="1"/>
  <c r="O526" i="11"/>
  <c r="O524" i="11" s="1"/>
  <c r="U526" i="11"/>
  <c r="U524" i="11" s="1"/>
  <c r="AA526" i="11"/>
  <c r="AA524" i="11" s="1"/>
  <c r="H531" i="11"/>
  <c r="H529" i="11" s="1"/>
  <c r="N531" i="11"/>
  <c r="N529" i="11" s="1"/>
  <c r="T531" i="11"/>
  <c r="T529" i="11" s="1"/>
  <c r="Z531" i="11"/>
  <c r="Z529" i="11" s="1"/>
  <c r="G536" i="11"/>
  <c r="G534" i="11" s="1"/>
  <c r="M536" i="11"/>
  <c r="M534" i="11" s="1"/>
  <c r="S536" i="11"/>
  <c r="S534" i="11" s="1"/>
  <c r="Y536" i="11"/>
  <c r="Y534" i="11" s="1"/>
  <c r="F541" i="11"/>
  <c r="F539" i="11" s="1"/>
  <c r="L541" i="11"/>
  <c r="L539" i="11" s="1"/>
  <c r="R541" i="11"/>
  <c r="R539" i="11" s="1"/>
  <c r="X541" i="11"/>
  <c r="X539" i="11" s="1"/>
  <c r="E546" i="11"/>
  <c r="E544" i="11" s="1"/>
  <c r="K546" i="11"/>
  <c r="K544" i="11" s="1"/>
  <c r="Q546" i="11"/>
  <c r="Q544" i="11" s="1"/>
  <c r="W546" i="11"/>
  <c r="W544" i="11" s="1"/>
  <c r="D551" i="11"/>
  <c r="D549" i="11" s="1"/>
  <c r="J551" i="11"/>
  <c r="J549" i="11" s="1"/>
  <c r="P551" i="11"/>
  <c r="P549" i="11" s="1"/>
  <c r="V551" i="11"/>
  <c r="V549" i="11" s="1"/>
  <c r="I556" i="11"/>
  <c r="I554" i="11" s="1"/>
  <c r="O556" i="11"/>
  <c r="O554" i="11" s="1"/>
  <c r="U556" i="11"/>
  <c r="U554" i="11" s="1"/>
  <c r="AA556" i="11"/>
  <c r="AA554" i="11" s="1"/>
  <c r="H561" i="11"/>
  <c r="H559" i="11" s="1"/>
  <c r="N561" i="11"/>
  <c r="N559" i="11" s="1"/>
  <c r="T561" i="11"/>
  <c r="T559" i="11" s="1"/>
  <c r="Z561" i="11"/>
  <c r="Z559" i="11" s="1"/>
  <c r="G566" i="11"/>
  <c r="G564" i="11" s="1"/>
  <c r="M566" i="11"/>
  <c r="M564" i="11" s="1"/>
  <c r="S566" i="11"/>
  <c r="S564" i="11" s="1"/>
  <c r="Y566" i="11"/>
  <c r="Y564" i="11" s="1"/>
  <c r="F571" i="11"/>
  <c r="F569" i="11" s="1"/>
  <c r="L571" i="11"/>
  <c r="L569" i="11" s="1"/>
  <c r="R571" i="11"/>
  <c r="R569" i="11" s="1"/>
  <c r="X571" i="11"/>
  <c r="X569" i="11" s="1"/>
  <c r="E576" i="11"/>
  <c r="E574" i="11" s="1"/>
  <c r="K576" i="11"/>
  <c r="K574" i="11" s="1"/>
  <c r="Q576" i="11"/>
  <c r="Q574" i="11" s="1"/>
  <c r="W576" i="11"/>
  <c r="W574" i="11" s="1"/>
  <c r="D581" i="11"/>
  <c r="D579" i="11" s="1"/>
  <c r="J581" i="11"/>
  <c r="J579" i="11" s="1"/>
  <c r="P581" i="11"/>
  <c r="P579" i="11" s="1"/>
  <c r="V581" i="11"/>
  <c r="V579" i="11" s="1"/>
  <c r="I586" i="11"/>
  <c r="I584" i="11" s="1"/>
  <c r="O586" i="11"/>
  <c r="O584" i="11" s="1"/>
  <c r="U586" i="11"/>
  <c r="U584" i="11" s="1"/>
  <c r="AA586" i="11"/>
  <c r="AA584" i="11" s="1"/>
  <c r="H591" i="11"/>
  <c r="H589" i="11" s="1"/>
  <c r="N591" i="11"/>
  <c r="N589" i="11" s="1"/>
  <c r="T591" i="11"/>
  <c r="T589" i="11" s="1"/>
  <c r="Z591" i="11"/>
  <c r="Z589" i="11" s="1"/>
  <c r="G596" i="11"/>
  <c r="G594" i="11" s="1"/>
  <c r="M596" i="11"/>
  <c r="M594" i="11" s="1"/>
  <c r="S596" i="11"/>
  <c r="S594" i="11" s="1"/>
  <c r="Y596" i="11"/>
  <c r="Y594" i="11" s="1"/>
  <c r="F601" i="11"/>
  <c r="F599" i="11" s="1"/>
  <c r="L601" i="11"/>
  <c r="L599" i="11" s="1"/>
  <c r="R601" i="11"/>
  <c r="R599" i="11" s="1"/>
  <c r="X601" i="11"/>
  <c r="X599" i="11" s="1"/>
  <c r="E606" i="11"/>
  <c r="E604" i="11" s="1"/>
  <c r="K606" i="11"/>
  <c r="K604" i="11" s="1"/>
  <c r="Q606" i="11"/>
  <c r="Q604" i="11" s="1"/>
  <c r="W606" i="11"/>
  <c r="W604" i="11" s="1"/>
  <c r="D611" i="11"/>
  <c r="D609" i="11" s="1"/>
  <c r="J611" i="11"/>
  <c r="J609" i="11" s="1"/>
  <c r="P611" i="11"/>
  <c r="P609" i="11" s="1"/>
  <c r="V611" i="11"/>
  <c r="V609" i="11" s="1"/>
  <c r="I616" i="11"/>
  <c r="I614" i="11" s="1"/>
  <c r="O616" i="11"/>
  <c r="O614" i="11" s="1"/>
  <c r="U616" i="11"/>
  <c r="U614" i="11" s="1"/>
  <c r="AA616" i="11"/>
  <c r="AA614" i="11" s="1"/>
  <c r="H621" i="11"/>
  <c r="H619" i="11" s="1"/>
  <c r="N621" i="11"/>
  <c r="N619" i="11" s="1"/>
  <c r="T621" i="11"/>
  <c r="T619" i="11" s="1"/>
  <c r="Z621" i="11"/>
  <c r="Z619" i="11" s="1"/>
  <c r="G626" i="11"/>
  <c r="G624" i="11" s="1"/>
  <c r="M626" i="11"/>
  <c r="M624" i="11" s="1"/>
  <c r="S626" i="11"/>
  <c r="S624" i="11" s="1"/>
  <c r="Y626" i="11"/>
  <c r="Y624" i="11" s="1"/>
  <c r="F631" i="11"/>
  <c r="F629" i="11" s="1"/>
  <c r="L631" i="11"/>
  <c r="L629" i="11" s="1"/>
  <c r="R631" i="11"/>
  <c r="R629" i="11" s="1"/>
  <c r="X631" i="11"/>
  <c r="X629" i="11" s="1"/>
  <c r="E636" i="11"/>
  <c r="E634" i="11" s="1"/>
  <c r="K636" i="11"/>
  <c r="K634" i="11" s="1"/>
  <c r="Q636" i="11"/>
  <c r="Q634" i="11" s="1"/>
  <c r="W636" i="11"/>
  <c r="W634" i="11" s="1"/>
  <c r="E644" i="11"/>
  <c r="E9" i="12"/>
  <c r="K9" i="12"/>
  <c r="K7" i="12" s="1"/>
  <c r="Q9" i="12"/>
  <c r="W9" i="12"/>
  <c r="W7" i="12" s="1"/>
  <c r="E11" i="12"/>
  <c r="K11" i="12"/>
  <c r="Q11" i="12"/>
  <c r="X11" i="12"/>
  <c r="N14" i="12"/>
  <c r="N12" i="12" s="1"/>
  <c r="Z14" i="12"/>
  <c r="Z12" i="12" s="1"/>
  <c r="N16" i="12"/>
  <c r="Z16" i="12"/>
  <c r="H168" i="11"/>
  <c r="H166" i="11" s="1"/>
  <c r="N168" i="11"/>
  <c r="N166" i="11" s="1"/>
  <c r="T168" i="11"/>
  <c r="T166" i="11" s="1"/>
  <c r="Z168" i="11"/>
  <c r="Z166" i="11" s="1"/>
  <c r="G173" i="11"/>
  <c r="G171" i="11" s="1"/>
  <c r="M173" i="11"/>
  <c r="M171" i="11" s="1"/>
  <c r="S173" i="11"/>
  <c r="S171" i="11" s="1"/>
  <c r="Y173" i="11"/>
  <c r="Y171" i="11" s="1"/>
  <c r="F178" i="11"/>
  <c r="F176" i="11" s="1"/>
  <c r="L178" i="11"/>
  <c r="L176" i="11" s="1"/>
  <c r="R178" i="11"/>
  <c r="R176" i="11" s="1"/>
  <c r="X178" i="11"/>
  <c r="X176" i="11" s="1"/>
  <c r="E183" i="11"/>
  <c r="E181" i="11" s="1"/>
  <c r="K183" i="11"/>
  <c r="K181" i="11" s="1"/>
  <c r="Q183" i="11"/>
  <c r="Q181" i="11" s="1"/>
  <c r="W183" i="11"/>
  <c r="W181" i="11" s="1"/>
  <c r="D188" i="11"/>
  <c r="D186" i="11" s="1"/>
  <c r="J188" i="11"/>
  <c r="J186" i="11" s="1"/>
  <c r="P188" i="11"/>
  <c r="P186" i="11" s="1"/>
  <c r="V188" i="11"/>
  <c r="V186" i="11" s="1"/>
  <c r="I193" i="11"/>
  <c r="I191" i="11" s="1"/>
  <c r="O193" i="11"/>
  <c r="O191" i="11" s="1"/>
  <c r="U193" i="11"/>
  <c r="U191" i="11" s="1"/>
  <c r="AA193" i="11"/>
  <c r="AA191" i="11" s="1"/>
  <c r="H198" i="11"/>
  <c r="H196" i="11" s="1"/>
  <c r="N198" i="11"/>
  <c r="N196" i="11" s="1"/>
  <c r="T198" i="11"/>
  <c r="T196" i="11" s="1"/>
  <c r="Z198" i="11"/>
  <c r="Z196" i="11" s="1"/>
  <c r="G203" i="11"/>
  <c r="G201" i="11" s="1"/>
  <c r="M203" i="11"/>
  <c r="M201" i="11" s="1"/>
  <c r="S203" i="11"/>
  <c r="S201" i="11" s="1"/>
  <c r="Y203" i="11"/>
  <c r="Y201" i="11" s="1"/>
  <c r="F208" i="11"/>
  <c r="F206" i="11" s="1"/>
  <c r="L208" i="11"/>
  <c r="L206" i="11" s="1"/>
  <c r="R208" i="11"/>
  <c r="R206" i="11" s="1"/>
  <c r="X208" i="11"/>
  <c r="X206" i="11" s="1"/>
  <c r="E213" i="11"/>
  <c r="E211" i="11" s="1"/>
  <c r="K213" i="11"/>
  <c r="K211" i="11" s="1"/>
  <c r="Q213" i="11"/>
  <c r="Q211" i="11" s="1"/>
  <c r="W213" i="11"/>
  <c r="W211" i="11" s="1"/>
  <c r="D218" i="11"/>
  <c r="D216" i="11" s="1"/>
  <c r="J218" i="11"/>
  <c r="J216" i="11" s="1"/>
  <c r="P218" i="11"/>
  <c r="P216" i="11" s="1"/>
  <c r="V218" i="11"/>
  <c r="V216" i="11" s="1"/>
  <c r="I223" i="11"/>
  <c r="I221" i="11" s="1"/>
  <c r="O223" i="11"/>
  <c r="O221" i="11" s="1"/>
  <c r="U223" i="11"/>
  <c r="U221" i="11" s="1"/>
  <c r="AA223" i="11"/>
  <c r="AA221" i="11" s="1"/>
  <c r="H228" i="11"/>
  <c r="H226" i="11" s="1"/>
  <c r="N228" i="11"/>
  <c r="N226" i="11" s="1"/>
  <c r="T228" i="11"/>
  <c r="T226" i="11" s="1"/>
  <c r="Z228" i="11"/>
  <c r="Z226" i="11" s="1"/>
  <c r="G233" i="11"/>
  <c r="G231" i="11" s="1"/>
  <c r="M233" i="11"/>
  <c r="M231" i="11" s="1"/>
  <c r="S233" i="11"/>
  <c r="S231" i="11" s="1"/>
  <c r="Y233" i="11"/>
  <c r="Y231" i="11" s="1"/>
  <c r="F238" i="11"/>
  <c r="F236" i="11" s="1"/>
  <c r="L238" i="11"/>
  <c r="L236" i="11" s="1"/>
  <c r="R238" i="11"/>
  <c r="R236" i="11" s="1"/>
  <c r="X238" i="11"/>
  <c r="X236" i="11" s="1"/>
  <c r="E243" i="11"/>
  <c r="E241" i="11" s="1"/>
  <c r="K243" i="11"/>
  <c r="K241" i="11" s="1"/>
  <c r="Q243" i="11"/>
  <c r="Q241" i="11" s="1"/>
  <c r="W243" i="11"/>
  <c r="W241" i="11" s="1"/>
  <c r="D248" i="11"/>
  <c r="D246" i="11" s="1"/>
  <c r="J248" i="11"/>
  <c r="J246" i="11" s="1"/>
  <c r="P248" i="11"/>
  <c r="P246" i="11" s="1"/>
  <c r="V248" i="11"/>
  <c r="V246" i="11" s="1"/>
  <c r="I253" i="11"/>
  <c r="I251" i="11" s="1"/>
  <c r="O253" i="11"/>
  <c r="O251" i="11" s="1"/>
  <c r="U253" i="11"/>
  <c r="U251" i="11" s="1"/>
  <c r="AA253" i="11"/>
  <c r="AA251" i="11" s="1"/>
  <c r="H258" i="11"/>
  <c r="H256" i="11" s="1"/>
  <c r="N258" i="11"/>
  <c r="N256" i="11" s="1"/>
  <c r="T258" i="11"/>
  <c r="T256" i="11" s="1"/>
  <c r="Z258" i="11"/>
  <c r="Z256" i="11" s="1"/>
  <c r="G263" i="11"/>
  <c r="G261" i="11" s="1"/>
  <c r="M263" i="11"/>
  <c r="M261" i="11" s="1"/>
  <c r="S263" i="11"/>
  <c r="S261" i="11" s="1"/>
  <c r="Y263" i="11"/>
  <c r="Y261" i="11" s="1"/>
  <c r="F268" i="11"/>
  <c r="F266" i="11" s="1"/>
  <c r="L268" i="11"/>
  <c r="L266" i="11" s="1"/>
  <c r="R268" i="11"/>
  <c r="R266" i="11" s="1"/>
  <c r="X268" i="11"/>
  <c r="X266" i="11" s="1"/>
  <c r="E273" i="11"/>
  <c r="E271" i="11" s="1"/>
  <c r="K273" i="11"/>
  <c r="K271" i="11" s="1"/>
  <c r="Q273" i="11"/>
  <c r="Q271" i="11" s="1"/>
  <c r="W273" i="11"/>
  <c r="W271" i="11" s="1"/>
  <c r="D278" i="11"/>
  <c r="D276" i="11" s="1"/>
  <c r="J278" i="11"/>
  <c r="J276" i="11" s="1"/>
  <c r="P278" i="11"/>
  <c r="P276" i="11" s="1"/>
  <c r="V278" i="11"/>
  <c r="V276" i="11" s="1"/>
  <c r="I283" i="11"/>
  <c r="I281" i="11" s="1"/>
  <c r="O283" i="11"/>
  <c r="O281" i="11" s="1"/>
  <c r="U283" i="11"/>
  <c r="U281" i="11" s="1"/>
  <c r="AA283" i="11"/>
  <c r="AA281" i="11" s="1"/>
  <c r="H288" i="11"/>
  <c r="H286" i="11" s="1"/>
  <c r="N288" i="11"/>
  <c r="N286" i="11" s="1"/>
  <c r="T288" i="11"/>
  <c r="T286" i="11" s="1"/>
  <c r="Z288" i="11"/>
  <c r="Z286" i="11" s="1"/>
  <c r="G293" i="11"/>
  <c r="G291" i="11" s="1"/>
  <c r="M293" i="11"/>
  <c r="M291" i="11" s="1"/>
  <c r="S293" i="11"/>
  <c r="S291" i="11" s="1"/>
  <c r="Y293" i="11"/>
  <c r="Y291" i="11" s="1"/>
  <c r="F298" i="11"/>
  <c r="F296" i="11" s="1"/>
  <c r="L298" i="11"/>
  <c r="L296" i="11" s="1"/>
  <c r="R298" i="11"/>
  <c r="R296" i="11" s="1"/>
  <c r="X298" i="11"/>
  <c r="X296" i="11" s="1"/>
  <c r="E303" i="11"/>
  <c r="E301" i="11" s="1"/>
  <c r="K303" i="11"/>
  <c r="K301" i="11" s="1"/>
  <c r="Q303" i="11"/>
  <c r="Q301" i="11" s="1"/>
  <c r="W303" i="11"/>
  <c r="W301" i="11" s="1"/>
  <c r="D308" i="11"/>
  <c r="D306" i="11" s="1"/>
  <c r="J308" i="11"/>
  <c r="J306" i="11" s="1"/>
  <c r="P308" i="11"/>
  <c r="P306" i="11" s="1"/>
  <c r="V308" i="11"/>
  <c r="V306" i="11" s="1"/>
  <c r="I313" i="11"/>
  <c r="I311" i="11" s="1"/>
  <c r="O313" i="11"/>
  <c r="O311" i="11" s="1"/>
  <c r="U313" i="11"/>
  <c r="U311" i="11" s="1"/>
  <c r="AA313" i="11"/>
  <c r="AA311" i="11" s="1"/>
  <c r="H318" i="11"/>
  <c r="H316" i="11" s="1"/>
  <c r="N318" i="11"/>
  <c r="N316" i="11" s="1"/>
  <c r="T318" i="11"/>
  <c r="T316" i="11" s="1"/>
  <c r="G327" i="11"/>
  <c r="G325" i="11" s="1"/>
  <c r="M327" i="11"/>
  <c r="M325" i="11" s="1"/>
  <c r="S327" i="11"/>
  <c r="S325" i="11" s="1"/>
  <c r="Y327" i="11"/>
  <c r="Y325" i="11" s="1"/>
  <c r="F332" i="11"/>
  <c r="F330" i="11" s="1"/>
  <c r="L332" i="11"/>
  <c r="L330" i="11" s="1"/>
  <c r="R332" i="11"/>
  <c r="R330" i="11" s="1"/>
  <c r="X332" i="11"/>
  <c r="X330" i="11" s="1"/>
  <c r="E337" i="11"/>
  <c r="E335" i="11" s="1"/>
  <c r="K337" i="11"/>
  <c r="K335" i="11" s="1"/>
  <c r="Q337" i="11"/>
  <c r="Q335" i="11" s="1"/>
  <c r="W337" i="11"/>
  <c r="W335" i="11" s="1"/>
  <c r="D342" i="11"/>
  <c r="D340" i="11" s="1"/>
  <c r="J342" i="11"/>
  <c r="J340" i="11" s="1"/>
  <c r="P342" i="11"/>
  <c r="P340" i="11" s="1"/>
  <c r="V342" i="11"/>
  <c r="V340" i="11" s="1"/>
  <c r="I347" i="11"/>
  <c r="I345" i="11" s="1"/>
  <c r="O347" i="11"/>
  <c r="O345" i="11" s="1"/>
  <c r="U347" i="11"/>
  <c r="U345" i="11" s="1"/>
  <c r="AA347" i="11"/>
  <c r="AA345" i="11" s="1"/>
  <c r="H352" i="11"/>
  <c r="H350" i="11" s="1"/>
  <c r="N352" i="11"/>
  <c r="N350" i="11" s="1"/>
  <c r="T352" i="11"/>
  <c r="T350" i="11" s="1"/>
  <c r="Z352" i="11"/>
  <c r="Z350" i="11" s="1"/>
  <c r="G357" i="11"/>
  <c r="G355" i="11" s="1"/>
  <c r="M357" i="11"/>
  <c r="M355" i="11" s="1"/>
  <c r="S357" i="11"/>
  <c r="S355" i="11" s="1"/>
  <c r="Y357" i="11"/>
  <c r="Y355" i="11" s="1"/>
  <c r="F362" i="11"/>
  <c r="F360" i="11" s="1"/>
  <c r="L362" i="11"/>
  <c r="L360" i="11" s="1"/>
  <c r="R362" i="11"/>
  <c r="R360" i="11" s="1"/>
  <c r="X362" i="11"/>
  <c r="X360" i="11" s="1"/>
  <c r="E367" i="11"/>
  <c r="E365" i="11" s="1"/>
  <c r="K367" i="11"/>
  <c r="K365" i="11" s="1"/>
  <c r="Q367" i="11"/>
  <c r="Q365" i="11" s="1"/>
  <c r="W367" i="11"/>
  <c r="W365" i="11" s="1"/>
  <c r="D372" i="11"/>
  <c r="D370" i="11" s="1"/>
  <c r="J372" i="11"/>
  <c r="J370" i="11" s="1"/>
  <c r="P372" i="11"/>
  <c r="P370" i="11" s="1"/>
  <c r="V372" i="11"/>
  <c r="V370" i="11" s="1"/>
  <c r="I377" i="11"/>
  <c r="I375" i="11" s="1"/>
  <c r="O377" i="11"/>
  <c r="O375" i="11" s="1"/>
  <c r="U377" i="11"/>
  <c r="U375" i="11" s="1"/>
  <c r="AA377" i="11"/>
  <c r="AA375" i="11" s="1"/>
  <c r="H382" i="11"/>
  <c r="H380" i="11" s="1"/>
  <c r="N382" i="11"/>
  <c r="N380" i="11" s="1"/>
  <c r="T382" i="11"/>
  <c r="T380" i="11" s="1"/>
  <c r="Z382" i="11"/>
  <c r="Z380" i="11" s="1"/>
  <c r="G387" i="11"/>
  <c r="G385" i="11" s="1"/>
  <c r="M387" i="11"/>
  <c r="M385" i="11" s="1"/>
  <c r="S387" i="11"/>
  <c r="S385" i="11" s="1"/>
  <c r="Y387" i="11"/>
  <c r="Y385" i="11" s="1"/>
  <c r="F392" i="11"/>
  <c r="F390" i="11" s="1"/>
  <c r="L392" i="11"/>
  <c r="L390" i="11" s="1"/>
  <c r="R392" i="11"/>
  <c r="R390" i="11" s="1"/>
  <c r="X392" i="11"/>
  <c r="X390" i="11" s="1"/>
  <c r="E397" i="11"/>
  <c r="E395" i="11" s="1"/>
  <c r="K397" i="11"/>
  <c r="K395" i="11" s="1"/>
  <c r="Q397" i="11"/>
  <c r="Q395" i="11" s="1"/>
  <c r="W397" i="11"/>
  <c r="W395" i="11" s="1"/>
  <c r="D402" i="11"/>
  <c r="D400" i="11" s="1"/>
  <c r="J402" i="11"/>
  <c r="J400" i="11" s="1"/>
  <c r="P402" i="11"/>
  <c r="P400" i="11" s="1"/>
  <c r="V402" i="11"/>
  <c r="V400" i="11" s="1"/>
  <c r="I407" i="11"/>
  <c r="I405" i="11" s="1"/>
  <c r="O407" i="11"/>
  <c r="O405" i="11" s="1"/>
  <c r="U407" i="11"/>
  <c r="U405" i="11" s="1"/>
  <c r="AA407" i="11"/>
  <c r="AA405" i="11" s="1"/>
  <c r="H412" i="11"/>
  <c r="H410" i="11" s="1"/>
  <c r="N412" i="11"/>
  <c r="N410" i="11" s="1"/>
  <c r="T412" i="11"/>
  <c r="T410" i="11" s="1"/>
  <c r="Z412" i="11"/>
  <c r="Z410" i="11" s="1"/>
  <c r="G417" i="11"/>
  <c r="G415" i="11" s="1"/>
  <c r="M417" i="11"/>
  <c r="M415" i="11" s="1"/>
  <c r="S417" i="11"/>
  <c r="S415" i="11" s="1"/>
  <c r="Y417" i="11"/>
  <c r="Y415" i="11" s="1"/>
  <c r="F422" i="11"/>
  <c r="F420" i="11" s="1"/>
  <c r="L422" i="11"/>
  <c r="L420" i="11" s="1"/>
  <c r="R422" i="11"/>
  <c r="R420" i="11" s="1"/>
  <c r="X422" i="11"/>
  <c r="X420" i="11" s="1"/>
  <c r="E427" i="11"/>
  <c r="E425" i="11" s="1"/>
  <c r="K427" i="11"/>
  <c r="K425" i="11" s="1"/>
  <c r="Q427" i="11"/>
  <c r="Q425" i="11" s="1"/>
  <c r="W427" i="11"/>
  <c r="W425" i="11" s="1"/>
  <c r="D432" i="11"/>
  <c r="D430" i="11" s="1"/>
  <c r="J432" i="11"/>
  <c r="J430" i="11" s="1"/>
  <c r="P432" i="11"/>
  <c r="P430" i="11" s="1"/>
  <c r="V432" i="11"/>
  <c r="V430" i="11" s="1"/>
  <c r="I437" i="11"/>
  <c r="I435" i="11" s="1"/>
  <c r="O437" i="11"/>
  <c r="O435" i="11" s="1"/>
  <c r="U437" i="11"/>
  <c r="U435" i="11" s="1"/>
  <c r="AA437" i="11"/>
  <c r="AA435" i="11" s="1"/>
  <c r="H442" i="11"/>
  <c r="H440" i="11" s="1"/>
  <c r="N442" i="11"/>
  <c r="N440" i="11" s="1"/>
  <c r="T442" i="11"/>
  <c r="T440" i="11" s="1"/>
  <c r="Z442" i="11"/>
  <c r="Z440" i="11" s="1"/>
  <c r="G447" i="11"/>
  <c r="G445" i="11" s="1"/>
  <c r="M447" i="11"/>
  <c r="M445" i="11" s="1"/>
  <c r="S447" i="11"/>
  <c r="S445" i="11" s="1"/>
  <c r="Y447" i="11"/>
  <c r="Y445" i="11" s="1"/>
  <c r="F452" i="11"/>
  <c r="F450" i="11" s="1"/>
  <c r="L452" i="11"/>
  <c r="L450" i="11" s="1"/>
  <c r="R452" i="11"/>
  <c r="R450" i="11" s="1"/>
  <c r="X452" i="11"/>
  <c r="X450" i="11" s="1"/>
  <c r="E457" i="11"/>
  <c r="E455" i="11" s="1"/>
  <c r="K457" i="11"/>
  <c r="K455" i="11" s="1"/>
  <c r="Q457" i="11"/>
  <c r="Q455" i="11" s="1"/>
  <c r="W457" i="11"/>
  <c r="W455" i="11" s="1"/>
  <c r="D462" i="11"/>
  <c r="D460" i="11" s="1"/>
  <c r="J462" i="11"/>
  <c r="J460" i="11" s="1"/>
  <c r="P462" i="11"/>
  <c r="P460" i="11" s="1"/>
  <c r="V462" i="11"/>
  <c r="V460" i="11" s="1"/>
  <c r="I467" i="11"/>
  <c r="I465" i="11" s="1"/>
  <c r="O467" i="11"/>
  <c r="O465" i="11" s="1"/>
  <c r="U467" i="11"/>
  <c r="U465" i="11" s="1"/>
  <c r="AA467" i="11"/>
  <c r="AA465" i="11" s="1"/>
  <c r="H472" i="11"/>
  <c r="H470" i="11" s="1"/>
  <c r="N472" i="11"/>
  <c r="N470" i="11" s="1"/>
  <c r="T472" i="11"/>
  <c r="T470" i="11" s="1"/>
  <c r="Z472" i="11"/>
  <c r="Z470" i="11" s="1"/>
  <c r="G477" i="11"/>
  <c r="G475" i="11" s="1"/>
  <c r="M477" i="11"/>
  <c r="M475" i="11" s="1"/>
  <c r="S477" i="11"/>
  <c r="S475" i="11" s="1"/>
  <c r="F486" i="11"/>
  <c r="F484" i="11" s="1"/>
  <c r="L486" i="11"/>
  <c r="L484" i="11" s="1"/>
  <c r="R486" i="11"/>
  <c r="R484" i="11" s="1"/>
  <c r="X486" i="11"/>
  <c r="X484" i="11" s="1"/>
  <c r="E491" i="11"/>
  <c r="E489" i="11" s="1"/>
  <c r="K491" i="11"/>
  <c r="K489" i="11" s="1"/>
  <c r="Q491" i="11"/>
  <c r="Q489" i="11" s="1"/>
  <c r="W491" i="11"/>
  <c r="W489" i="11" s="1"/>
  <c r="D496" i="11"/>
  <c r="D494" i="11" s="1"/>
  <c r="J496" i="11"/>
  <c r="J494" i="11" s="1"/>
  <c r="P496" i="11"/>
  <c r="P494" i="11" s="1"/>
  <c r="V496" i="11"/>
  <c r="V494" i="11" s="1"/>
  <c r="I501" i="11"/>
  <c r="I499" i="11" s="1"/>
  <c r="O501" i="11"/>
  <c r="O499" i="11" s="1"/>
  <c r="U501" i="11"/>
  <c r="U499" i="11" s="1"/>
  <c r="AA501" i="11"/>
  <c r="AA499" i="11" s="1"/>
  <c r="H506" i="11"/>
  <c r="H504" i="11" s="1"/>
  <c r="N506" i="11"/>
  <c r="N504" i="11" s="1"/>
  <c r="T506" i="11"/>
  <c r="T504" i="11" s="1"/>
  <c r="Z506" i="11"/>
  <c r="Z504" i="11" s="1"/>
  <c r="G511" i="11"/>
  <c r="G509" i="11" s="1"/>
  <c r="M511" i="11"/>
  <c r="M509" i="11" s="1"/>
  <c r="S511" i="11"/>
  <c r="S509" i="11" s="1"/>
  <c r="Y511" i="11"/>
  <c r="Y509" i="11" s="1"/>
  <c r="F516" i="11"/>
  <c r="F514" i="11" s="1"/>
  <c r="L516" i="11"/>
  <c r="L514" i="11" s="1"/>
  <c r="R516" i="11"/>
  <c r="R514" i="11" s="1"/>
  <c r="X516" i="11"/>
  <c r="X514" i="11" s="1"/>
  <c r="E521" i="11"/>
  <c r="E519" i="11" s="1"/>
  <c r="K521" i="11"/>
  <c r="K519" i="11" s="1"/>
  <c r="Q521" i="11"/>
  <c r="Q519" i="11" s="1"/>
  <c r="W521" i="11"/>
  <c r="W519" i="11" s="1"/>
  <c r="D526" i="11"/>
  <c r="D524" i="11" s="1"/>
  <c r="J526" i="11"/>
  <c r="J524" i="11" s="1"/>
  <c r="P526" i="11"/>
  <c r="P524" i="11" s="1"/>
  <c r="V526" i="11"/>
  <c r="V524" i="11" s="1"/>
  <c r="I531" i="11"/>
  <c r="I529" i="11" s="1"/>
  <c r="O531" i="11"/>
  <c r="O529" i="11" s="1"/>
  <c r="U531" i="11"/>
  <c r="U529" i="11" s="1"/>
  <c r="AA531" i="11"/>
  <c r="AA529" i="11" s="1"/>
  <c r="H536" i="11"/>
  <c r="H534" i="11" s="1"/>
  <c r="N536" i="11"/>
  <c r="N534" i="11" s="1"/>
  <c r="T536" i="11"/>
  <c r="T534" i="11" s="1"/>
  <c r="Z536" i="11"/>
  <c r="Z534" i="11" s="1"/>
  <c r="G541" i="11"/>
  <c r="G539" i="11" s="1"/>
  <c r="M541" i="11"/>
  <c r="M539" i="11" s="1"/>
  <c r="S541" i="11"/>
  <c r="S539" i="11" s="1"/>
  <c r="Y541" i="11"/>
  <c r="Y539" i="11" s="1"/>
  <c r="F546" i="11"/>
  <c r="F544" i="11" s="1"/>
  <c r="L546" i="11"/>
  <c r="L544" i="11" s="1"/>
  <c r="R546" i="11"/>
  <c r="R544" i="11" s="1"/>
  <c r="X546" i="11"/>
  <c r="X544" i="11" s="1"/>
  <c r="E551" i="11"/>
  <c r="E549" i="11" s="1"/>
  <c r="K551" i="11"/>
  <c r="K549" i="11" s="1"/>
  <c r="Q551" i="11"/>
  <c r="Q549" i="11" s="1"/>
  <c r="W551" i="11"/>
  <c r="W549" i="11" s="1"/>
  <c r="D556" i="11"/>
  <c r="D554" i="11" s="1"/>
  <c r="J556" i="11"/>
  <c r="J554" i="11" s="1"/>
  <c r="P556" i="11"/>
  <c r="P554" i="11" s="1"/>
  <c r="V556" i="11"/>
  <c r="V554" i="11" s="1"/>
  <c r="I561" i="11"/>
  <c r="I559" i="11" s="1"/>
  <c r="O561" i="11"/>
  <c r="O559" i="11" s="1"/>
  <c r="U561" i="11"/>
  <c r="U559" i="11" s="1"/>
  <c r="AA561" i="11"/>
  <c r="AA559" i="11" s="1"/>
  <c r="H566" i="11"/>
  <c r="H564" i="11" s="1"/>
  <c r="N566" i="11"/>
  <c r="N564" i="11" s="1"/>
  <c r="T566" i="11"/>
  <c r="T564" i="11" s="1"/>
  <c r="Z566" i="11"/>
  <c r="Z564" i="11" s="1"/>
  <c r="G571" i="11"/>
  <c r="G569" i="11" s="1"/>
  <c r="M571" i="11"/>
  <c r="M569" i="11" s="1"/>
  <c r="S571" i="11"/>
  <c r="S569" i="11" s="1"/>
  <c r="Y571" i="11"/>
  <c r="Y569" i="11" s="1"/>
  <c r="F576" i="11"/>
  <c r="F574" i="11" s="1"/>
  <c r="L576" i="11"/>
  <c r="L574" i="11" s="1"/>
  <c r="R576" i="11"/>
  <c r="R574" i="11" s="1"/>
  <c r="X576" i="11"/>
  <c r="X574" i="11" s="1"/>
  <c r="E581" i="11"/>
  <c r="E579" i="11" s="1"/>
  <c r="K581" i="11"/>
  <c r="K579" i="11" s="1"/>
  <c r="Q581" i="11"/>
  <c r="Q579" i="11" s="1"/>
  <c r="W581" i="11"/>
  <c r="W579" i="11" s="1"/>
  <c r="D586" i="11"/>
  <c r="D584" i="11" s="1"/>
  <c r="J586" i="11"/>
  <c r="J584" i="11" s="1"/>
  <c r="P586" i="11"/>
  <c r="P584" i="11" s="1"/>
  <c r="V586" i="11"/>
  <c r="V584" i="11" s="1"/>
  <c r="I591" i="11"/>
  <c r="I589" i="11" s="1"/>
  <c r="O591" i="11"/>
  <c r="O589" i="11" s="1"/>
  <c r="U591" i="11"/>
  <c r="U589" i="11" s="1"/>
  <c r="AA591" i="11"/>
  <c r="AA589" i="11" s="1"/>
  <c r="H596" i="11"/>
  <c r="H594" i="11" s="1"/>
  <c r="N596" i="11"/>
  <c r="N594" i="11" s="1"/>
  <c r="T596" i="11"/>
  <c r="T594" i="11" s="1"/>
  <c r="Z596" i="11"/>
  <c r="Z594" i="11" s="1"/>
  <c r="G601" i="11"/>
  <c r="G599" i="11" s="1"/>
  <c r="M601" i="11"/>
  <c r="M599" i="11" s="1"/>
  <c r="S601" i="11"/>
  <c r="S599" i="11" s="1"/>
  <c r="Y601" i="11"/>
  <c r="Y599" i="11" s="1"/>
  <c r="F606" i="11"/>
  <c r="F604" i="11" s="1"/>
  <c r="L606" i="11"/>
  <c r="L604" i="11" s="1"/>
  <c r="R606" i="11"/>
  <c r="R604" i="11" s="1"/>
  <c r="X606" i="11"/>
  <c r="X604" i="11" s="1"/>
  <c r="E611" i="11"/>
  <c r="E609" i="11" s="1"/>
  <c r="K611" i="11"/>
  <c r="K609" i="11" s="1"/>
  <c r="Q611" i="11"/>
  <c r="Q609" i="11" s="1"/>
  <c r="W611" i="11"/>
  <c r="W609" i="11" s="1"/>
  <c r="D616" i="11"/>
  <c r="D614" i="11" s="1"/>
  <c r="J616" i="11"/>
  <c r="J614" i="11" s="1"/>
  <c r="P616" i="11"/>
  <c r="P614" i="11" s="1"/>
  <c r="V616" i="11"/>
  <c r="V614" i="11" s="1"/>
  <c r="I621" i="11"/>
  <c r="I619" i="11" s="1"/>
  <c r="O621" i="11"/>
  <c r="O619" i="11" s="1"/>
  <c r="U621" i="11"/>
  <c r="U619" i="11" s="1"/>
  <c r="AA621" i="11"/>
  <c r="AA619" i="11" s="1"/>
  <c r="H626" i="11"/>
  <c r="H624" i="11" s="1"/>
  <c r="N626" i="11"/>
  <c r="N624" i="11" s="1"/>
  <c r="T626" i="11"/>
  <c r="T624" i="11" s="1"/>
  <c r="Z626" i="11"/>
  <c r="Z624" i="11" s="1"/>
  <c r="G631" i="11"/>
  <c r="G629" i="11" s="1"/>
  <c r="M631" i="11"/>
  <c r="M629" i="11" s="1"/>
  <c r="S631" i="11"/>
  <c r="S629" i="11" s="1"/>
  <c r="Y631" i="11"/>
  <c r="Y629" i="11" s="1"/>
  <c r="F636" i="11"/>
  <c r="F634" i="11" s="1"/>
  <c r="L636" i="11"/>
  <c r="L634" i="11" s="1"/>
  <c r="R636" i="11"/>
  <c r="R634" i="11" s="1"/>
  <c r="F9" i="12"/>
  <c r="L9" i="12"/>
  <c r="R9" i="12"/>
  <c r="X9" i="12"/>
  <c r="F11" i="12"/>
  <c r="L11" i="12"/>
  <c r="R11" i="12"/>
  <c r="Y11" i="12"/>
  <c r="F14" i="12"/>
  <c r="R14" i="12"/>
  <c r="F16" i="12"/>
  <c r="R16" i="12"/>
  <c r="W475" i="12"/>
  <c r="G168" i="12"/>
  <c r="M168" i="12"/>
  <c r="S168" i="12"/>
  <c r="Y168" i="12"/>
  <c r="Y166" i="12" s="1"/>
  <c r="F173" i="12"/>
  <c r="F171" i="12" s="1"/>
  <c r="L173" i="12"/>
  <c r="L171" i="12" s="1"/>
  <c r="R173" i="12"/>
  <c r="X173" i="12"/>
  <c r="E178" i="12"/>
  <c r="K178" i="12"/>
  <c r="K176" i="12" s="1"/>
  <c r="Q178" i="12"/>
  <c r="Q176" i="12" s="1"/>
  <c r="W178" i="12"/>
  <c r="W176" i="12" s="1"/>
  <c r="D183" i="12"/>
  <c r="J183" i="12"/>
  <c r="P183" i="12"/>
  <c r="V183" i="12"/>
  <c r="V181" i="12" s="1"/>
  <c r="I188" i="12"/>
  <c r="I186" i="12" s="1"/>
  <c r="O188" i="12"/>
  <c r="O186" i="12" s="1"/>
  <c r="U188" i="12"/>
  <c r="AA188" i="12"/>
  <c r="H193" i="12"/>
  <c r="N193" i="12"/>
  <c r="N191" i="12" s="1"/>
  <c r="T193" i="12"/>
  <c r="T191" i="12" s="1"/>
  <c r="Z193" i="12"/>
  <c r="Z191" i="12" s="1"/>
  <c r="G198" i="12"/>
  <c r="M198" i="12"/>
  <c r="S198" i="12"/>
  <c r="Y198" i="12"/>
  <c r="Y196" i="12" s="1"/>
  <c r="F203" i="12"/>
  <c r="F201" i="12" s="1"/>
  <c r="L203" i="12"/>
  <c r="L201" i="12" s="1"/>
  <c r="R203" i="12"/>
  <c r="X203" i="12"/>
  <c r="E208" i="12"/>
  <c r="K208" i="12"/>
  <c r="K206" i="12" s="1"/>
  <c r="Q208" i="12"/>
  <c r="Q206" i="12" s="1"/>
  <c r="W208" i="12"/>
  <c r="W206" i="12" s="1"/>
  <c r="D213" i="12"/>
  <c r="J213" i="12"/>
  <c r="P213" i="12"/>
  <c r="V213" i="12"/>
  <c r="V211" i="12" s="1"/>
  <c r="I218" i="12"/>
  <c r="I216" i="12" s="1"/>
  <c r="O218" i="12"/>
  <c r="O216" i="12" s="1"/>
  <c r="U218" i="12"/>
  <c r="AA218" i="12"/>
  <c r="H223" i="12"/>
  <c r="N223" i="12"/>
  <c r="N221" i="12" s="1"/>
  <c r="T223" i="12"/>
  <c r="T221" i="12" s="1"/>
  <c r="Z223" i="12"/>
  <c r="Z221" i="12" s="1"/>
  <c r="G228" i="12"/>
  <c r="M228" i="12"/>
  <c r="S228" i="12"/>
  <c r="Y228" i="12"/>
  <c r="Y226" i="12" s="1"/>
  <c r="F233" i="12"/>
  <c r="F231" i="12" s="1"/>
  <c r="L233" i="12"/>
  <c r="L231" i="12" s="1"/>
  <c r="R233" i="12"/>
  <c r="X233" i="12"/>
  <c r="E238" i="12"/>
  <c r="K238" i="12"/>
  <c r="K236" i="12" s="1"/>
  <c r="Q238" i="12"/>
  <c r="Q236" i="12" s="1"/>
  <c r="W238" i="12"/>
  <c r="W236" i="12" s="1"/>
  <c r="D243" i="12"/>
  <c r="J243" i="12"/>
  <c r="P243" i="12"/>
  <c r="V243" i="12"/>
  <c r="V241" i="12" s="1"/>
  <c r="I248" i="12"/>
  <c r="I246" i="12" s="1"/>
  <c r="O248" i="12"/>
  <c r="O246" i="12" s="1"/>
  <c r="U248" i="12"/>
  <c r="AA248" i="12"/>
  <c r="H253" i="12"/>
  <c r="N253" i="12"/>
  <c r="N251" i="12" s="1"/>
  <c r="T253" i="12"/>
  <c r="T251" i="12" s="1"/>
  <c r="Z253" i="12"/>
  <c r="Z251" i="12" s="1"/>
  <c r="G258" i="12"/>
  <c r="M258" i="12"/>
  <c r="S258" i="12"/>
  <c r="Y258" i="12"/>
  <c r="Y256" i="12" s="1"/>
  <c r="F263" i="12"/>
  <c r="F261" i="12" s="1"/>
  <c r="L263" i="12"/>
  <c r="L261" i="12" s="1"/>
  <c r="R263" i="12"/>
  <c r="X263" i="12"/>
  <c r="E268" i="12"/>
  <c r="K268" i="12"/>
  <c r="K266" i="12" s="1"/>
  <c r="Q268" i="12"/>
  <c r="Q266" i="12" s="1"/>
  <c r="W268" i="12"/>
  <c r="W266" i="12" s="1"/>
  <c r="D273" i="12"/>
  <c r="J273" i="12"/>
  <c r="P273" i="12"/>
  <c r="V273" i="12"/>
  <c r="V271" i="12" s="1"/>
  <c r="I278" i="12"/>
  <c r="I276" i="12" s="1"/>
  <c r="O278" i="12"/>
  <c r="O276" i="12" s="1"/>
  <c r="U278" i="12"/>
  <c r="AA278" i="12"/>
  <c r="H283" i="12"/>
  <c r="N283" i="12"/>
  <c r="N281" i="12" s="1"/>
  <c r="T283" i="12"/>
  <c r="T281" i="12" s="1"/>
  <c r="Z283" i="12"/>
  <c r="Z281" i="12" s="1"/>
  <c r="G288" i="12"/>
  <c r="M288" i="12"/>
  <c r="S288" i="12"/>
  <c r="Y288" i="12"/>
  <c r="Y286" i="12" s="1"/>
  <c r="F293" i="12"/>
  <c r="F291" i="12" s="1"/>
  <c r="L293" i="12"/>
  <c r="L291" i="12" s="1"/>
  <c r="R293" i="12"/>
  <c r="X293" i="12"/>
  <c r="E298" i="12"/>
  <c r="K298" i="12"/>
  <c r="K296" i="12" s="1"/>
  <c r="Q298" i="12"/>
  <c r="Q296" i="12" s="1"/>
  <c r="W298" i="12"/>
  <c r="W296" i="12" s="1"/>
  <c r="D303" i="12"/>
  <c r="J303" i="12"/>
  <c r="P303" i="12"/>
  <c r="V303" i="12"/>
  <c r="V301" i="12" s="1"/>
  <c r="I308" i="12"/>
  <c r="I306" i="12" s="1"/>
  <c r="O308" i="12"/>
  <c r="O306" i="12" s="1"/>
  <c r="U308" i="12"/>
  <c r="AA308" i="12"/>
  <c r="H313" i="12"/>
  <c r="N313" i="12"/>
  <c r="N311" i="12" s="1"/>
  <c r="T313" i="12"/>
  <c r="T311" i="12" s="1"/>
  <c r="Z313" i="12"/>
  <c r="Z311" i="12" s="1"/>
  <c r="G318" i="12"/>
  <c r="M318" i="12"/>
  <c r="M316" i="12" s="1"/>
  <c r="S318" i="12"/>
  <c r="Y318" i="12"/>
  <c r="Y316" i="12" s="1"/>
  <c r="F327" i="12"/>
  <c r="F325" i="12" s="1"/>
  <c r="L327" i="12"/>
  <c r="L325" i="12" s="1"/>
  <c r="R327" i="12"/>
  <c r="X327" i="12"/>
  <c r="X325" i="12" s="1"/>
  <c r="E332" i="12"/>
  <c r="K332" i="12"/>
  <c r="K330" i="12" s="1"/>
  <c r="Q332" i="12"/>
  <c r="Q330" i="12" s="1"/>
  <c r="W332" i="12"/>
  <c r="W330" i="12" s="1"/>
  <c r="D337" i="12"/>
  <c r="J337" i="12"/>
  <c r="J335" i="12" s="1"/>
  <c r="P337" i="12"/>
  <c r="V337" i="12"/>
  <c r="V335" i="12" s="1"/>
  <c r="I342" i="12"/>
  <c r="I340" i="12" s="1"/>
  <c r="O342" i="12"/>
  <c r="O340" i="12" s="1"/>
  <c r="U342" i="12"/>
  <c r="AA342" i="12"/>
  <c r="AA340" i="12" s="1"/>
  <c r="H347" i="12"/>
  <c r="N347" i="12"/>
  <c r="N345" i="12" s="1"/>
  <c r="T347" i="12"/>
  <c r="T345" i="12" s="1"/>
  <c r="Z347" i="12"/>
  <c r="Z345" i="12" s="1"/>
  <c r="G352" i="12"/>
  <c r="M352" i="12"/>
  <c r="M350" i="12" s="1"/>
  <c r="S352" i="12"/>
  <c r="Y352" i="12"/>
  <c r="Y350" i="12" s="1"/>
  <c r="F357" i="12"/>
  <c r="F355" i="12" s="1"/>
  <c r="L357" i="12"/>
  <c r="L355" i="12" s="1"/>
  <c r="R357" i="12"/>
  <c r="X357" i="12"/>
  <c r="X355" i="12" s="1"/>
  <c r="E362" i="12"/>
  <c r="K362" i="12"/>
  <c r="K360" i="12" s="1"/>
  <c r="Q362" i="12"/>
  <c r="Q360" i="12" s="1"/>
  <c r="W362" i="12"/>
  <c r="W360" i="12" s="1"/>
  <c r="D367" i="12"/>
  <c r="J367" i="12"/>
  <c r="J365" i="12" s="1"/>
  <c r="P367" i="12"/>
  <c r="V367" i="12"/>
  <c r="V365" i="12" s="1"/>
  <c r="I372" i="12"/>
  <c r="I370" i="12" s="1"/>
  <c r="O372" i="12"/>
  <c r="O370" i="12" s="1"/>
  <c r="U372" i="12"/>
  <c r="AA372" i="12"/>
  <c r="AA370" i="12" s="1"/>
  <c r="H377" i="12"/>
  <c r="N377" i="12"/>
  <c r="N375" i="12" s="1"/>
  <c r="T377" i="12"/>
  <c r="T375" i="12" s="1"/>
  <c r="Z377" i="12"/>
  <c r="Z375" i="12" s="1"/>
  <c r="G382" i="12"/>
  <c r="M382" i="12"/>
  <c r="M380" i="12" s="1"/>
  <c r="S382" i="12"/>
  <c r="Y382" i="12"/>
  <c r="Y380" i="12" s="1"/>
  <c r="F387" i="12"/>
  <c r="F385" i="12" s="1"/>
  <c r="L387" i="12"/>
  <c r="L385" i="12" s="1"/>
  <c r="R387" i="12"/>
  <c r="X387" i="12"/>
  <c r="X385" i="12" s="1"/>
  <c r="E392" i="12"/>
  <c r="K392" i="12"/>
  <c r="K390" i="12" s="1"/>
  <c r="Q392" i="12"/>
  <c r="Q390" i="12" s="1"/>
  <c r="W392" i="12"/>
  <c r="W390" i="12" s="1"/>
  <c r="D397" i="12"/>
  <c r="J397" i="12"/>
  <c r="J395" i="12" s="1"/>
  <c r="P397" i="12"/>
  <c r="V397" i="12"/>
  <c r="V395" i="12" s="1"/>
  <c r="I402" i="12"/>
  <c r="I400" i="12" s="1"/>
  <c r="O402" i="12"/>
  <c r="O400" i="12" s="1"/>
  <c r="U402" i="12"/>
  <c r="AA402" i="12"/>
  <c r="AA400" i="12" s="1"/>
  <c r="H407" i="12"/>
  <c r="N407" i="12"/>
  <c r="N405" i="12" s="1"/>
  <c r="T407" i="12"/>
  <c r="T405" i="12" s="1"/>
  <c r="Z407" i="12"/>
  <c r="Z405" i="12" s="1"/>
  <c r="G412" i="12"/>
  <c r="M412" i="12"/>
  <c r="M410" i="12" s="1"/>
  <c r="S412" i="12"/>
  <c r="S410" i="12" s="1"/>
  <c r="Y412" i="12"/>
  <c r="Y410" i="12" s="1"/>
  <c r="F417" i="12"/>
  <c r="F415" i="12" s="1"/>
  <c r="L417" i="12"/>
  <c r="L415" i="12" s="1"/>
  <c r="R417" i="12"/>
  <c r="X417" i="12"/>
  <c r="X415" i="12" s="1"/>
  <c r="E422" i="12"/>
  <c r="E420" i="12" s="1"/>
  <c r="K422" i="12"/>
  <c r="K420" i="12" s="1"/>
  <c r="Q422" i="12"/>
  <c r="Q420" i="12" s="1"/>
  <c r="W422" i="12"/>
  <c r="W420" i="12" s="1"/>
  <c r="D427" i="12"/>
  <c r="J427" i="12"/>
  <c r="J425" i="12" s="1"/>
  <c r="P427" i="12"/>
  <c r="P425" i="12" s="1"/>
  <c r="V427" i="12"/>
  <c r="V425" i="12" s="1"/>
  <c r="I432" i="12"/>
  <c r="I430" i="12" s="1"/>
  <c r="O432" i="12"/>
  <c r="O430" i="12" s="1"/>
  <c r="U432" i="12"/>
  <c r="AA432" i="12"/>
  <c r="AA430" i="12" s="1"/>
  <c r="H437" i="12"/>
  <c r="H435" i="12" s="1"/>
  <c r="N437" i="12"/>
  <c r="N435" i="12" s="1"/>
  <c r="T437" i="12"/>
  <c r="T435" i="12" s="1"/>
  <c r="Z437" i="12"/>
  <c r="Z435" i="12" s="1"/>
  <c r="G442" i="12"/>
  <c r="M442" i="12"/>
  <c r="M440" i="12" s="1"/>
  <c r="S442" i="12"/>
  <c r="S440" i="12" s="1"/>
  <c r="Y442" i="12"/>
  <c r="Y440" i="12" s="1"/>
  <c r="F447" i="12"/>
  <c r="F445" i="12" s="1"/>
  <c r="L447" i="12"/>
  <c r="L445" i="12" s="1"/>
  <c r="R447" i="12"/>
  <c r="X447" i="12"/>
  <c r="X445" i="12" s="1"/>
  <c r="E452" i="12"/>
  <c r="E450" i="12" s="1"/>
  <c r="K452" i="12"/>
  <c r="K450" i="12" s="1"/>
  <c r="Q452" i="12"/>
  <c r="Q450" i="12" s="1"/>
  <c r="W452" i="12"/>
  <c r="W450" i="12" s="1"/>
  <c r="D457" i="12"/>
  <c r="J457" i="12"/>
  <c r="J455" i="12" s="1"/>
  <c r="P457" i="12"/>
  <c r="P455" i="12" s="1"/>
  <c r="V457" i="12"/>
  <c r="V455" i="12" s="1"/>
  <c r="I462" i="12"/>
  <c r="I460" i="12" s="1"/>
  <c r="O462" i="12"/>
  <c r="O460" i="12" s="1"/>
  <c r="U462" i="12"/>
  <c r="AA462" i="12"/>
  <c r="AA460" i="12" s="1"/>
  <c r="H467" i="12"/>
  <c r="H465" i="12" s="1"/>
  <c r="N467" i="12"/>
  <c r="N465" i="12" s="1"/>
  <c r="T467" i="12"/>
  <c r="T465" i="12" s="1"/>
  <c r="Z467" i="12"/>
  <c r="Z465" i="12" s="1"/>
  <c r="G472" i="12"/>
  <c r="M472" i="12"/>
  <c r="M470" i="12" s="1"/>
  <c r="S472" i="12"/>
  <c r="S470" i="12" s="1"/>
  <c r="Y472" i="12"/>
  <c r="Y470" i="12" s="1"/>
  <c r="F477" i="12"/>
  <c r="F475" i="12" s="1"/>
  <c r="L477" i="12"/>
  <c r="L475" i="12" s="1"/>
  <c r="R477" i="12"/>
  <c r="X477" i="12"/>
  <c r="X475" i="12" s="1"/>
  <c r="E486" i="12"/>
  <c r="E484" i="12" s="1"/>
  <c r="K486" i="12"/>
  <c r="K484" i="12" s="1"/>
  <c r="Q486" i="12"/>
  <c r="Q484" i="12" s="1"/>
  <c r="W486" i="12"/>
  <c r="W484" i="12" s="1"/>
  <c r="D491" i="12"/>
  <c r="J491" i="12"/>
  <c r="J489" i="12" s="1"/>
  <c r="P491" i="12"/>
  <c r="P489" i="12" s="1"/>
  <c r="V491" i="12"/>
  <c r="V489" i="12" s="1"/>
  <c r="I496" i="12"/>
  <c r="I494" i="12" s="1"/>
  <c r="O496" i="12"/>
  <c r="O494" i="12" s="1"/>
  <c r="U496" i="12"/>
  <c r="AA496" i="12"/>
  <c r="AA494" i="12" s="1"/>
  <c r="H501" i="12"/>
  <c r="H499" i="12" s="1"/>
  <c r="N501" i="12"/>
  <c r="N499" i="12" s="1"/>
  <c r="T501" i="12"/>
  <c r="T499" i="12" s="1"/>
  <c r="Z501" i="12"/>
  <c r="Z499" i="12" s="1"/>
  <c r="G506" i="12"/>
  <c r="M506" i="12"/>
  <c r="M504" i="12" s="1"/>
  <c r="S506" i="12"/>
  <c r="S504" i="12" s="1"/>
  <c r="Y506" i="12"/>
  <c r="Y504" i="12" s="1"/>
  <c r="F511" i="12"/>
  <c r="F509" i="12" s="1"/>
  <c r="L511" i="12"/>
  <c r="L509" i="12" s="1"/>
  <c r="R511" i="12"/>
  <c r="X511" i="12"/>
  <c r="X509" i="12" s="1"/>
  <c r="E516" i="12"/>
  <c r="E514" i="12" s="1"/>
  <c r="K516" i="12"/>
  <c r="K514" i="12" s="1"/>
  <c r="Q516" i="12"/>
  <c r="Q514" i="12" s="1"/>
  <c r="W516" i="12"/>
  <c r="W514" i="12" s="1"/>
  <c r="D521" i="12"/>
  <c r="J521" i="12"/>
  <c r="J519" i="12" s="1"/>
  <c r="P521" i="12"/>
  <c r="P519" i="12" s="1"/>
  <c r="V521" i="12"/>
  <c r="V519" i="12" s="1"/>
  <c r="I526" i="12"/>
  <c r="I524" i="12" s="1"/>
  <c r="O526" i="12"/>
  <c r="O524" i="12" s="1"/>
  <c r="U526" i="12"/>
  <c r="AA526" i="12"/>
  <c r="AA524" i="12" s="1"/>
  <c r="H531" i="12"/>
  <c r="H529" i="12" s="1"/>
  <c r="N531" i="12"/>
  <c r="N529" i="12" s="1"/>
  <c r="T531" i="12"/>
  <c r="T529" i="12" s="1"/>
  <c r="Z531" i="12"/>
  <c r="Z529" i="12" s="1"/>
  <c r="G536" i="12"/>
  <c r="M536" i="12"/>
  <c r="M534" i="12" s="1"/>
  <c r="S536" i="12"/>
  <c r="S534" i="12" s="1"/>
  <c r="Y536" i="12"/>
  <c r="Y534" i="12" s="1"/>
  <c r="F541" i="12"/>
  <c r="F539" i="12" s="1"/>
  <c r="L541" i="12"/>
  <c r="L539" i="12" s="1"/>
  <c r="R541" i="12"/>
  <c r="X541" i="12"/>
  <c r="X539" i="12" s="1"/>
  <c r="E546" i="12"/>
  <c r="E544" i="12" s="1"/>
  <c r="K546" i="12"/>
  <c r="K544" i="12" s="1"/>
  <c r="Q546" i="12"/>
  <c r="Q544" i="12" s="1"/>
  <c r="W546" i="12"/>
  <c r="W544" i="12" s="1"/>
  <c r="D551" i="12"/>
  <c r="J551" i="12"/>
  <c r="J549" i="12" s="1"/>
  <c r="P551" i="12"/>
  <c r="P549" i="12" s="1"/>
  <c r="V551" i="12"/>
  <c r="V549" i="12" s="1"/>
  <c r="I556" i="12"/>
  <c r="I554" i="12" s="1"/>
  <c r="O556" i="12"/>
  <c r="O554" i="12" s="1"/>
  <c r="U556" i="12"/>
  <c r="AA556" i="12"/>
  <c r="AA554" i="12" s="1"/>
  <c r="H561" i="12"/>
  <c r="H559" i="12" s="1"/>
  <c r="N561" i="12"/>
  <c r="N559" i="12" s="1"/>
  <c r="T561" i="12"/>
  <c r="T559" i="12" s="1"/>
  <c r="Z561" i="12"/>
  <c r="Z559" i="12" s="1"/>
  <c r="G566" i="12"/>
  <c r="M566" i="12"/>
  <c r="M564" i="12" s="1"/>
  <c r="S566" i="12"/>
  <c r="S564" i="12" s="1"/>
  <c r="Y566" i="12"/>
  <c r="Y564" i="12" s="1"/>
  <c r="F571" i="12"/>
  <c r="F569" i="12" s="1"/>
  <c r="L571" i="12"/>
  <c r="L569" i="12" s="1"/>
  <c r="R571" i="12"/>
  <c r="X571" i="12"/>
  <c r="X569" i="12" s="1"/>
  <c r="E576" i="12"/>
  <c r="E574" i="12" s="1"/>
  <c r="K576" i="12"/>
  <c r="K574" i="12" s="1"/>
  <c r="Q576" i="12"/>
  <c r="Q574" i="12" s="1"/>
  <c r="W576" i="12"/>
  <c r="W574" i="12" s="1"/>
  <c r="D581" i="12"/>
  <c r="J581" i="12"/>
  <c r="J579" i="12" s="1"/>
  <c r="P581" i="12"/>
  <c r="P579" i="12" s="1"/>
  <c r="V581" i="12"/>
  <c r="V579" i="12" s="1"/>
  <c r="I586" i="12"/>
  <c r="I584" i="12" s="1"/>
  <c r="O586" i="12"/>
  <c r="O584" i="12" s="1"/>
  <c r="U586" i="12"/>
  <c r="AA586" i="12"/>
  <c r="AA584" i="12" s="1"/>
  <c r="E591" i="12"/>
  <c r="M591" i="12"/>
  <c r="M589" i="12" s="1"/>
  <c r="W591" i="12"/>
  <c r="W589" i="12" s="1"/>
  <c r="H168" i="12"/>
  <c r="H166" i="12" s="1"/>
  <c r="N168" i="12"/>
  <c r="T168" i="12"/>
  <c r="T166" i="12" s="1"/>
  <c r="Z168" i="12"/>
  <c r="Z166" i="12" s="1"/>
  <c r="G173" i="12"/>
  <c r="G171" i="12" s="1"/>
  <c r="M173" i="12"/>
  <c r="M171" i="12" s="1"/>
  <c r="S173" i="12"/>
  <c r="S171" i="12" s="1"/>
  <c r="Y173" i="12"/>
  <c r="F178" i="12"/>
  <c r="F176" i="12" s="1"/>
  <c r="L178" i="12"/>
  <c r="L176" i="12" s="1"/>
  <c r="R178" i="12"/>
  <c r="R176" i="12" s="1"/>
  <c r="X178" i="12"/>
  <c r="X176" i="12" s="1"/>
  <c r="E183" i="12"/>
  <c r="E181" i="12" s="1"/>
  <c r="K183" i="12"/>
  <c r="Q183" i="12"/>
  <c r="Q181" i="12" s="1"/>
  <c r="W183" i="12"/>
  <c r="W181" i="12" s="1"/>
  <c r="D188" i="12"/>
  <c r="D186" i="12" s="1"/>
  <c r="J188" i="12"/>
  <c r="J186" i="12" s="1"/>
  <c r="P188" i="12"/>
  <c r="P186" i="12" s="1"/>
  <c r="V188" i="12"/>
  <c r="I193" i="12"/>
  <c r="I191" i="12" s="1"/>
  <c r="O193" i="12"/>
  <c r="O191" i="12" s="1"/>
  <c r="U193" i="12"/>
  <c r="U191" i="12" s="1"/>
  <c r="AA193" i="12"/>
  <c r="AA191" i="12" s="1"/>
  <c r="H198" i="12"/>
  <c r="H196" i="12" s="1"/>
  <c r="N198" i="12"/>
  <c r="T198" i="12"/>
  <c r="T196" i="12" s="1"/>
  <c r="Z198" i="12"/>
  <c r="Z196" i="12" s="1"/>
  <c r="G203" i="12"/>
  <c r="G201" i="12" s="1"/>
  <c r="M203" i="12"/>
  <c r="M201" i="12" s="1"/>
  <c r="S203" i="12"/>
  <c r="S201" i="12" s="1"/>
  <c r="Y203" i="12"/>
  <c r="F208" i="12"/>
  <c r="F206" i="12" s="1"/>
  <c r="L208" i="12"/>
  <c r="L206" i="12" s="1"/>
  <c r="R208" i="12"/>
  <c r="R206" i="12" s="1"/>
  <c r="X208" i="12"/>
  <c r="X206" i="12" s="1"/>
  <c r="E213" i="12"/>
  <c r="E211" i="12" s="1"/>
  <c r="K213" i="12"/>
  <c r="Q213" i="12"/>
  <c r="Q211" i="12" s="1"/>
  <c r="W213" i="12"/>
  <c r="W211" i="12" s="1"/>
  <c r="D218" i="12"/>
  <c r="D216" i="12" s="1"/>
  <c r="J218" i="12"/>
  <c r="J216" i="12" s="1"/>
  <c r="P218" i="12"/>
  <c r="P216" i="12" s="1"/>
  <c r="V218" i="12"/>
  <c r="I223" i="12"/>
  <c r="I221" i="12" s="1"/>
  <c r="O223" i="12"/>
  <c r="O221" i="12" s="1"/>
  <c r="U223" i="12"/>
  <c r="U221" i="12" s="1"/>
  <c r="AA223" i="12"/>
  <c r="AA221" i="12" s="1"/>
  <c r="H228" i="12"/>
  <c r="H226" i="12" s="1"/>
  <c r="N228" i="12"/>
  <c r="T228" i="12"/>
  <c r="T226" i="12" s="1"/>
  <c r="Z228" i="12"/>
  <c r="Z226" i="12" s="1"/>
  <c r="G233" i="12"/>
  <c r="G231" i="12" s="1"/>
  <c r="M233" i="12"/>
  <c r="M231" i="12" s="1"/>
  <c r="S233" i="12"/>
  <c r="S231" i="12" s="1"/>
  <c r="Y233" i="12"/>
  <c r="F238" i="12"/>
  <c r="F236" i="12" s="1"/>
  <c r="L238" i="12"/>
  <c r="L236" i="12" s="1"/>
  <c r="R238" i="12"/>
  <c r="R236" i="12" s="1"/>
  <c r="X238" i="12"/>
  <c r="X236" i="12" s="1"/>
  <c r="E243" i="12"/>
  <c r="E241" i="12" s="1"/>
  <c r="K243" i="12"/>
  <c r="Q243" i="12"/>
  <c r="Q241" i="12" s="1"/>
  <c r="W243" i="12"/>
  <c r="W241" i="12" s="1"/>
  <c r="D248" i="12"/>
  <c r="D246" i="12" s="1"/>
  <c r="J248" i="12"/>
  <c r="J246" i="12" s="1"/>
  <c r="P248" i="12"/>
  <c r="P246" i="12" s="1"/>
  <c r="V248" i="12"/>
  <c r="I253" i="12"/>
  <c r="I251" i="12" s="1"/>
  <c r="O253" i="12"/>
  <c r="O251" i="12" s="1"/>
  <c r="U253" i="12"/>
  <c r="U251" i="12" s="1"/>
  <c r="AA253" i="12"/>
  <c r="AA251" i="12" s="1"/>
  <c r="H258" i="12"/>
  <c r="H256" i="12" s="1"/>
  <c r="N258" i="12"/>
  <c r="T258" i="12"/>
  <c r="T256" i="12" s="1"/>
  <c r="Z258" i="12"/>
  <c r="Z256" i="12" s="1"/>
  <c r="G263" i="12"/>
  <c r="G261" i="12" s="1"/>
  <c r="M263" i="12"/>
  <c r="M261" i="12" s="1"/>
  <c r="S263" i="12"/>
  <c r="S261" i="12" s="1"/>
  <c r="Y263" i="12"/>
  <c r="F268" i="12"/>
  <c r="F266" i="12" s="1"/>
  <c r="L268" i="12"/>
  <c r="L266" i="12" s="1"/>
  <c r="R268" i="12"/>
  <c r="R266" i="12" s="1"/>
  <c r="X268" i="12"/>
  <c r="X266" i="12" s="1"/>
  <c r="E273" i="12"/>
  <c r="E271" i="12" s="1"/>
  <c r="K273" i="12"/>
  <c r="Q273" i="12"/>
  <c r="Q271" i="12" s="1"/>
  <c r="W273" i="12"/>
  <c r="W271" i="12" s="1"/>
  <c r="D278" i="12"/>
  <c r="D276" i="12" s="1"/>
  <c r="J278" i="12"/>
  <c r="J276" i="12" s="1"/>
  <c r="P278" i="12"/>
  <c r="P276" i="12" s="1"/>
  <c r="V278" i="12"/>
  <c r="I283" i="12"/>
  <c r="I281" i="12" s="1"/>
  <c r="O283" i="12"/>
  <c r="O281" i="12" s="1"/>
  <c r="U283" i="12"/>
  <c r="U281" i="12" s="1"/>
  <c r="AA283" i="12"/>
  <c r="AA281" i="12" s="1"/>
  <c r="H288" i="12"/>
  <c r="H286" i="12" s="1"/>
  <c r="N288" i="12"/>
  <c r="T288" i="12"/>
  <c r="T286" i="12" s="1"/>
  <c r="Z288" i="12"/>
  <c r="Z286" i="12" s="1"/>
  <c r="G293" i="12"/>
  <c r="G291" i="12" s="1"/>
  <c r="M293" i="12"/>
  <c r="M291" i="12" s="1"/>
  <c r="S293" i="12"/>
  <c r="S291" i="12" s="1"/>
  <c r="Y293" i="12"/>
  <c r="F298" i="12"/>
  <c r="F296" i="12" s="1"/>
  <c r="L298" i="12"/>
  <c r="L296" i="12" s="1"/>
  <c r="R298" i="12"/>
  <c r="R296" i="12" s="1"/>
  <c r="X298" i="12"/>
  <c r="X296" i="12" s="1"/>
  <c r="E303" i="12"/>
  <c r="E301" i="12" s="1"/>
  <c r="K303" i="12"/>
  <c r="Q303" i="12"/>
  <c r="Q301" i="12" s="1"/>
  <c r="W303" i="12"/>
  <c r="W301" i="12" s="1"/>
  <c r="D308" i="12"/>
  <c r="D306" i="12" s="1"/>
  <c r="J308" i="12"/>
  <c r="J306" i="12" s="1"/>
  <c r="P308" i="12"/>
  <c r="P306" i="12" s="1"/>
  <c r="V308" i="12"/>
  <c r="I313" i="12"/>
  <c r="I311" i="12" s="1"/>
  <c r="O313" i="12"/>
  <c r="O311" i="12" s="1"/>
  <c r="U313" i="12"/>
  <c r="U311" i="12" s="1"/>
  <c r="AA313" i="12"/>
  <c r="AA311" i="12" s="1"/>
  <c r="H318" i="12"/>
  <c r="H316" i="12" s="1"/>
  <c r="N318" i="12"/>
  <c r="T318" i="12"/>
  <c r="T316" i="12" s="1"/>
  <c r="Z318" i="12"/>
  <c r="Z316" i="12" s="1"/>
  <c r="G327" i="12"/>
  <c r="G325" i="12" s="1"/>
  <c r="M327" i="12"/>
  <c r="M325" i="12" s="1"/>
  <c r="S327" i="12"/>
  <c r="S325" i="12" s="1"/>
  <c r="Y327" i="12"/>
  <c r="F332" i="12"/>
  <c r="F330" i="12" s="1"/>
  <c r="L332" i="12"/>
  <c r="L330" i="12" s="1"/>
  <c r="R332" i="12"/>
  <c r="R330" i="12" s="1"/>
  <c r="X332" i="12"/>
  <c r="X330" i="12" s="1"/>
  <c r="E337" i="12"/>
  <c r="E335" i="12" s="1"/>
  <c r="K337" i="12"/>
  <c r="Q337" i="12"/>
  <c r="Q335" i="12" s="1"/>
  <c r="W337" i="12"/>
  <c r="W335" i="12" s="1"/>
  <c r="D342" i="12"/>
  <c r="D340" i="12" s="1"/>
  <c r="J342" i="12"/>
  <c r="J340" i="12" s="1"/>
  <c r="P342" i="12"/>
  <c r="P340" i="12" s="1"/>
  <c r="V342" i="12"/>
  <c r="I347" i="12"/>
  <c r="I345" i="12" s="1"/>
  <c r="O347" i="12"/>
  <c r="O345" i="12" s="1"/>
  <c r="U347" i="12"/>
  <c r="U345" i="12" s="1"/>
  <c r="AA347" i="12"/>
  <c r="AA345" i="12" s="1"/>
  <c r="H352" i="12"/>
  <c r="H350" i="12" s="1"/>
  <c r="N352" i="12"/>
  <c r="T352" i="12"/>
  <c r="T350" i="12" s="1"/>
  <c r="Z352" i="12"/>
  <c r="Z350" i="12" s="1"/>
  <c r="G357" i="12"/>
  <c r="G355" i="12" s="1"/>
  <c r="M357" i="12"/>
  <c r="M355" i="12" s="1"/>
  <c r="S357" i="12"/>
  <c r="S355" i="12" s="1"/>
  <c r="Y357" i="12"/>
  <c r="F362" i="12"/>
  <c r="F360" i="12" s="1"/>
  <c r="L362" i="12"/>
  <c r="L360" i="12" s="1"/>
  <c r="R362" i="12"/>
  <c r="R360" i="12" s="1"/>
  <c r="X362" i="12"/>
  <c r="X360" i="12" s="1"/>
  <c r="E367" i="12"/>
  <c r="E365" i="12" s="1"/>
  <c r="K367" i="12"/>
  <c r="Q367" i="12"/>
  <c r="Q365" i="12" s="1"/>
  <c r="W367" i="12"/>
  <c r="W365" i="12" s="1"/>
  <c r="D372" i="12"/>
  <c r="D370" i="12" s="1"/>
  <c r="J372" i="12"/>
  <c r="J370" i="12" s="1"/>
  <c r="P372" i="12"/>
  <c r="P370" i="12" s="1"/>
  <c r="V372" i="12"/>
  <c r="I377" i="12"/>
  <c r="I375" i="12" s="1"/>
  <c r="O377" i="12"/>
  <c r="O375" i="12" s="1"/>
  <c r="U377" i="12"/>
  <c r="U375" i="12" s="1"/>
  <c r="AA377" i="12"/>
  <c r="AA375" i="12" s="1"/>
  <c r="H382" i="12"/>
  <c r="H380" i="12" s="1"/>
  <c r="N382" i="12"/>
  <c r="T382" i="12"/>
  <c r="T380" i="12" s="1"/>
  <c r="Z382" i="12"/>
  <c r="Z380" i="12" s="1"/>
  <c r="G387" i="12"/>
  <c r="G385" i="12" s="1"/>
  <c r="M387" i="12"/>
  <c r="M385" i="12" s="1"/>
  <c r="S387" i="12"/>
  <c r="S385" i="12" s="1"/>
  <c r="Y387" i="12"/>
  <c r="F392" i="12"/>
  <c r="F390" i="12" s="1"/>
  <c r="L392" i="12"/>
  <c r="L390" i="12" s="1"/>
  <c r="R392" i="12"/>
  <c r="R390" i="12" s="1"/>
  <c r="X392" i="12"/>
  <c r="X390" i="12" s="1"/>
  <c r="E397" i="12"/>
  <c r="E395" i="12" s="1"/>
  <c r="K397" i="12"/>
  <c r="Q397" i="12"/>
  <c r="Q395" i="12" s="1"/>
  <c r="W397" i="12"/>
  <c r="W395" i="12" s="1"/>
  <c r="D402" i="12"/>
  <c r="D400" i="12" s="1"/>
  <c r="J402" i="12"/>
  <c r="J400" i="12" s="1"/>
  <c r="P402" i="12"/>
  <c r="P400" i="12" s="1"/>
  <c r="V402" i="12"/>
  <c r="I407" i="12"/>
  <c r="I405" i="12" s="1"/>
  <c r="O407" i="12"/>
  <c r="O405" i="12" s="1"/>
  <c r="U407" i="12"/>
  <c r="U405" i="12" s="1"/>
  <c r="AA407" i="12"/>
  <c r="AA405" i="12" s="1"/>
  <c r="H412" i="12"/>
  <c r="H410" i="12" s="1"/>
  <c r="N412" i="12"/>
  <c r="T412" i="12"/>
  <c r="T410" i="12" s="1"/>
  <c r="Z412" i="12"/>
  <c r="Z410" i="12" s="1"/>
  <c r="G417" i="12"/>
  <c r="G415" i="12" s="1"/>
  <c r="M417" i="12"/>
  <c r="M415" i="12" s="1"/>
  <c r="S417" i="12"/>
  <c r="S415" i="12" s="1"/>
  <c r="Y417" i="12"/>
  <c r="F422" i="12"/>
  <c r="F420" i="12" s="1"/>
  <c r="L422" i="12"/>
  <c r="L420" i="12" s="1"/>
  <c r="R422" i="12"/>
  <c r="R420" i="12" s="1"/>
  <c r="X422" i="12"/>
  <c r="X420" i="12" s="1"/>
  <c r="E427" i="12"/>
  <c r="E425" i="12" s="1"/>
  <c r="K427" i="12"/>
  <c r="Q427" i="12"/>
  <c r="Q425" i="12" s="1"/>
  <c r="W427" i="12"/>
  <c r="W425" i="12" s="1"/>
  <c r="D432" i="12"/>
  <c r="D430" i="12" s="1"/>
  <c r="J432" i="12"/>
  <c r="J430" i="12" s="1"/>
  <c r="P432" i="12"/>
  <c r="P430" i="12" s="1"/>
  <c r="V432" i="12"/>
  <c r="I437" i="12"/>
  <c r="I435" i="12" s="1"/>
  <c r="O437" i="12"/>
  <c r="O435" i="12" s="1"/>
  <c r="U437" i="12"/>
  <c r="U435" i="12" s="1"/>
  <c r="AA437" i="12"/>
  <c r="AA435" i="12" s="1"/>
  <c r="H442" i="12"/>
  <c r="H440" i="12" s="1"/>
  <c r="N442" i="12"/>
  <c r="T442" i="12"/>
  <c r="T440" i="12" s="1"/>
  <c r="Z442" i="12"/>
  <c r="Z440" i="12" s="1"/>
  <c r="G447" i="12"/>
  <c r="G445" i="12" s="1"/>
  <c r="M447" i="12"/>
  <c r="M445" i="12" s="1"/>
  <c r="S447" i="12"/>
  <c r="S445" i="12" s="1"/>
  <c r="Y447" i="12"/>
  <c r="F452" i="12"/>
  <c r="F450" i="12" s="1"/>
  <c r="L452" i="12"/>
  <c r="L450" i="12" s="1"/>
  <c r="R452" i="12"/>
  <c r="R450" i="12" s="1"/>
  <c r="X452" i="12"/>
  <c r="X450" i="12" s="1"/>
  <c r="E457" i="12"/>
  <c r="E455" i="12" s="1"/>
  <c r="K457" i="12"/>
  <c r="Q457" i="12"/>
  <c r="Q455" i="12" s="1"/>
  <c r="W457" i="12"/>
  <c r="W455" i="12" s="1"/>
  <c r="D462" i="12"/>
  <c r="D460" i="12" s="1"/>
  <c r="J462" i="12"/>
  <c r="J460" i="12" s="1"/>
  <c r="P462" i="12"/>
  <c r="P460" i="12" s="1"/>
  <c r="V462" i="12"/>
  <c r="I467" i="12"/>
  <c r="I465" i="12" s="1"/>
  <c r="O467" i="12"/>
  <c r="O465" i="12" s="1"/>
  <c r="U467" i="12"/>
  <c r="U465" i="12" s="1"/>
  <c r="AA467" i="12"/>
  <c r="AA465" i="12" s="1"/>
  <c r="H472" i="12"/>
  <c r="H470" i="12" s="1"/>
  <c r="N472" i="12"/>
  <c r="T472" i="12"/>
  <c r="T470" i="12" s="1"/>
  <c r="Z472" i="12"/>
  <c r="Z470" i="12" s="1"/>
  <c r="G477" i="12"/>
  <c r="G475" i="12" s="1"/>
  <c r="M477" i="12"/>
  <c r="M475" i="12" s="1"/>
  <c r="S477" i="12"/>
  <c r="S475" i="12" s="1"/>
  <c r="Y477" i="12"/>
  <c r="F486" i="12"/>
  <c r="F484" i="12" s="1"/>
  <c r="L486" i="12"/>
  <c r="L484" i="12" s="1"/>
  <c r="R486" i="12"/>
  <c r="R484" i="12" s="1"/>
  <c r="X486" i="12"/>
  <c r="X484" i="12" s="1"/>
  <c r="E491" i="12"/>
  <c r="E489" i="12" s="1"/>
  <c r="K491" i="12"/>
  <c r="Q491" i="12"/>
  <c r="Q489" i="12" s="1"/>
  <c r="W491" i="12"/>
  <c r="W489" i="12" s="1"/>
  <c r="D496" i="12"/>
  <c r="D494" i="12" s="1"/>
  <c r="J496" i="12"/>
  <c r="J494" i="12" s="1"/>
  <c r="P496" i="12"/>
  <c r="P494" i="12" s="1"/>
  <c r="V496" i="12"/>
  <c r="I501" i="12"/>
  <c r="I499" i="12" s="1"/>
  <c r="O501" i="12"/>
  <c r="O499" i="12" s="1"/>
  <c r="U501" i="12"/>
  <c r="U499" i="12" s="1"/>
  <c r="AA501" i="12"/>
  <c r="AA499" i="12" s="1"/>
  <c r="H506" i="12"/>
  <c r="H504" i="12" s="1"/>
  <c r="N506" i="12"/>
  <c r="T506" i="12"/>
  <c r="T504" i="12" s="1"/>
  <c r="Z506" i="12"/>
  <c r="Z504" i="12" s="1"/>
  <c r="G511" i="12"/>
  <c r="G509" i="12" s="1"/>
  <c r="M511" i="12"/>
  <c r="M509" i="12" s="1"/>
  <c r="S511" i="12"/>
  <c r="S509" i="12" s="1"/>
  <c r="Y511" i="12"/>
  <c r="F516" i="12"/>
  <c r="F514" i="12" s="1"/>
  <c r="L516" i="12"/>
  <c r="L514" i="12" s="1"/>
  <c r="R516" i="12"/>
  <c r="R514" i="12" s="1"/>
  <c r="X516" i="12"/>
  <c r="X514" i="12" s="1"/>
  <c r="E521" i="12"/>
  <c r="E519" i="12" s="1"/>
  <c r="K521" i="12"/>
  <c r="Q521" i="12"/>
  <c r="Q519" i="12" s="1"/>
  <c r="W521" i="12"/>
  <c r="W519" i="12" s="1"/>
  <c r="D526" i="12"/>
  <c r="D524" i="12" s="1"/>
  <c r="J526" i="12"/>
  <c r="J524" i="12" s="1"/>
  <c r="P526" i="12"/>
  <c r="P524" i="12" s="1"/>
  <c r="V526" i="12"/>
  <c r="I531" i="12"/>
  <c r="I529" i="12" s="1"/>
  <c r="O531" i="12"/>
  <c r="O529" i="12" s="1"/>
  <c r="U531" i="12"/>
  <c r="U529" i="12" s="1"/>
  <c r="AA531" i="12"/>
  <c r="AA529" i="12" s="1"/>
  <c r="H536" i="12"/>
  <c r="H534" i="12" s="1"/>
  <c r="N536" i="12"/>
  <c r="T536" i="12"/>
  <c r="T534" i="12" s="1"/>
  <c r="Z536" i="12"/>
  <c r="Z534" i="12" s="1"/>
  <c r="G541" i="12"/>
  <c r="G539" i="12" s="1"/>
  <c r="M541" i="12"/>
  <c r="M539" i="12" s="1"/>
  <c r="S541" i="12"/>
  <c r="S539" i="12" s="1"/>
  <c r="Y541" i="12"/>
  <c r="F546" i="12"/>
  <c r="F544" i="12" s="1"/>
  <c r="L546" i="12"/>
  <c r="L544" i="12" s="1"/>
  <c r="R546" i="12"/>
  <c r="R544" i="12" s="1"/>
  <c r="X546" i="12"/>
  <c r="X544" i="12" s="1"/>
  <c r="E551" i="12"/>
  <c r="E549" i="12" s="1"/>
  <c r="K551" i="12"/>
  <c r="Q551" i="12"/>
  <c r="Q549" i="12" s="1"/>
  <c r="W551" i="12"/>
  <c r="W549" i="12" s="1"/>
  <c r="D556" i="12"/>
  <c r="D554" i="12" s="1"/>
  <c r="J556" i="12"/>
  <c r="J554" i="12" s="1"/>
  <c r="P556" i="12"/>
  <c r="P554" i="12" s="1"/>
  <c r="V556" i="12"/>
  <c r="I561" i="12"/>
  <c r="I559" i="12" s="1"/>
  <c r="O561" i="12"/>
  <c r="O559" i="12" s="1"/>
  <c r="U561" i="12"/>
  <c r="U559" i="12" s="1"/>
  <c r="AA561" i="12"/>
  <c r="AA559" i="12" s="1"/>
  <c r="H566" i="12"/>
  <c r="H564" i="12" s="1"/>
  <c r="N566" i="12"/>
  <c r="T566" i="12"/>
  <c r="T564" i="12" s="1"/>
  <c r="Z566" i="12"/>
  <c r="Z564" i="12" s="1"/>
  <c r="G571" i="12"/>
  <c r="G569" i="12" s="1"/>
  <c r="M571" i="12"/>
  <c r="M569" i="12" s="1"/>
  <c r="S571" i="12"/>
  <c r="S569" i="12" s="1"/>
  <c r="Y571" i="12"/>
  <c r="F576" i="12"/>
  <c r="F574" i="12" s="1"/>
  <c r="L576" i="12"/>
  <c r="L574" i="12" s="1"/>
  <c r="R576" i="12"/>
  <c r="R574" i="12" s="1"/>
  <c r="X576" i="12"/>
  <c r="X574" i="12" s="1"/>
  <c r="E581" i="12"/>
  <c r="E579" i="12" s="1"/>
  <c r="K581" i="12"/>
  <c r="Q581" i="12"/>
  <c r="Q579" i="12" s="1"/>
  <c r="W581" i="12"/>
  <c r="W579" i="12" s="1"/>
  <c r="D586" i="12"/>
  <c r="D584" i="12" s="1"/>
  <c r="J586" i="12"/>
  <c r="J584" i="12" s="1"/>
  <c r="P586" i="12"/>
  <c r="P584" i="12" s="1"/>
  <c r="V586" i="12"/>
  <c r="F591" i="12"/>
  <c r="P591" i="12"/>
  <c r="P589" i="12" s="1"/>
  <c r="X591" i="12"/>
  <c r="X589" i="12" s="1"/>
  <c r="I168" i="12"/>
  <c r="I166" i="12" s="1"/>
  <c r="O168" i="12"/>
  <c r="O166" i="12" s="1"/>
  <c r="U168" i="12"/>
  <c r="U166" i="12" s="1"/>
  <c r="AA168" i="12"/>
  <c r="AA166" i="12" s="1"/>
  <c r="H173" i="12"/>
  <c r="N173" i="12"/>
  <c r="N171" i="12" s="1"/>
  <c r="T173" i="12"/>
  <c r="T171" i="12" s="1"/>
  <c r="Z173" i="12"/>
  <c r="Z171" i="12" s="1"/>
  <c r="G178" i="12"/>
  <c r="G176" i="12" s="1"/>
  <c r="M178" i="12"/>
  <c r="M176" i="12" s="1"/>
  <c r="S178" i="12"/>
  <c r="Y178" i="12"/>
  <c r="Y176" i="12" s="1"/>
  <c r="F183" i="12"/>
  <c r="F181" i="12" s="1"/>
  <c r="L183" i="12"/>
  <c r="L181" i="12" s="1"/>
  <c r="R183" i="12"/>
  <c r="R181" i="12" s="1"/>
  <c r="X183" i="12"/>
  <c r="X181" i="12" s="1"/>
  <c r="E188" i="12"/>
  <c r="K188" i="12"/>
  <c r="K186" i="12" s="1"/>
  <c r="Q188" i="12"/>
  <c r="Q186" i="12" s="1"/>
  <c r="W188" i="12"/>
  <c r="W186" i="12" s="1"/>
  <c r="D193" i="12"/>
  <c r="D191" i="12" s="1"/>
  <c r="J193" i="12"/>
  <c r="J191" i="12" s="1"/>
  <c r="P193" i="12"/>
  <c r="V193" i="12"/>
  <c r="V191" i="12" s="1"/>
  <c r="I198" i="12"/>
  <c r="I196" i="12" s="1"/>
  <c r="O198" i="12"/>
  <c r="O196" i="12" s="1"/>
  <c r="U198" i="12"/>
  <c r="U196" i="12" s="1"/>
  <c r="AA198" i="12"/>
  <c r="AA196" i="12" s="1"/>
  <c r="H203" i="12"/>
  <c r="N203" i="12"/>
  <c r="N201" i="12" s="1"/>
  <c r="T203" i="12"/>
  <c r="T201" i="12" s="1"/>
  <c r="Z203" i="12"/>
  <c r="Z201" i="12" s="1"/>
  <c r="G208" i="12"/>
  <c r="G206" i="12" s="1"/>
  <c r="M208" i="12"/>
  <c r="M206" i="12" s="1"/>
  <c r="S208" i="12"/>
  <c r="Y208" i="12"/>
  <c r="Y206" i="12" s="1"/>
  <c r="F213" i="12"/>
  <c r="F211" i="12" s="1"/>
  <c r="L213" i="12"/>
  <c r="L211" i="12" s="1"/>
  <c r="R213" i="12"/>
  <c r="R211" i="12" s="1"/>
  <c r="X213" i="12"/>
  <c r="X211" i="12" s="1"/>
  <c r="E218" i="12"/>
  <c r="K218" i="12"/>
  <c r="K216" i="12" s="1"/>
  <c r="Q218" i="12"/>
  <c r="Q216" i="12" s="1"/>
  <c r="W218" i="12"/>
  <c r="W216" i="12" s="1"/>
  <c r="D223" i="12"/>
  <c r="D221" i="12" s="1"/>
  <c r="J223" i="12"/>
  <c r="J221" i="12" s="1"/>
  <c r="P223" i="12"/>
  <c r="V223" i="12"/>
  <c r="V221" i="12" s="1"/>
  <c r="I228" i="12"/>
  <c r="I226" i="12" s="1"/>
  <c r="O228" i="12"/>
  <c r="O226" i="12" s="1"/>
  <c r="U228" i="12"/>
  <c r="U226" i="12" s="1"/>
  <c r="AA228" i="12"/>
  <c r="AA226" i="12" s="1"/>
  <c r="H233" i="12"/>
  <c r="N233" i="12"/>
  <c r="N231" i="12" s="1"/>
  <c r="T233" i="12"/>
  <c r="T231" i="12" s="1"/>
  <c r="Z233" i="12"/>
  <c r="Z231" i="12" s="1"/>
  <c r="G238" i="12"/>
  <c r="G236" i="12" s="1"/>
  <c r="M238" i="12"/>
  <c r="M236" i="12" s="1"/>
  <c r="S238" i="12"/>
  <c r="Y238" i="12"/>
  <c r="Y236" i="12" s="1"/>
  <c r="F243" i="12"/>
  <c r="F241" i="12" s="1"/>
  <c r="L243" i="12"/>
  <c r="L241" i="12" s="1"/>
  <c r="R243" i="12"/>
  <c r="R241" i="12" s="1"/>
  <c r="X243" i="12"/>
  <c r="X241" i="12" s="1"/>
  <c r="E248" i="12"/>
  <c r="K248" i="12"/>
  <c r="K246" i="12" s="1"/>
  <c r="Q248" i="12"/>
  <c r="Q246" i="12" s="1"/>
  <c r="W248" i="12"/>
  <c r="W246" i="12" s="1"/>
  <c r="D253" i="12"/>
  <c r="D251" i="12" s="1"/>
  <c r="J253" i="12"/>
  <c r="J251" i="12" s="1"/>
  <c r="P253" i="12"/>
  <c r="V253" i="12"/>
  <c r="V251" i="12" s="1"/>
  <c r="I258" i="12"/>
  <c r="I256" i="12" s="1"/>
  <c r="O258" i="12"/>
  <c r="O256" i="12" s="1"/>
  <c r="U258" i="12"/>
  <c r="U256" i="12" s="1"/>
  <c r="AA258" i="12"/>
  <c r="AA256" i="12" s="1"/>
  <c r="H263" i="12"/>
  <c r="N263" i="12"/>
  <c r="N261" i="12" s="1"/>
  <c r="T263" i="12"/>
  <c r="T261" i="12" s="1"/>
  <c r="Z263" i="12"/>
  <c r="Z261" i="12" s="1"/>
  <c r="G268" i="12"/>
  <c r="G266" i="12" s="1"/>
  <c r="M268" i="12"/>
  <c r="M266" i="12" s="1"/>
  <c r="S268" i="12"/>
  <c r="Y268" i="12"/>
  <c r="Y266" i="12" s="1"/>
  <c r="F273" i="12"/>
  <c r="F271" i="12" s="1"/>
  <c r="L273" i="12"/>
  <c r="L271" i="12" s="1"/>
  <c r="R273" i="12"/>
  <c r="R271" i="12" s="1"/>
  <c r="X273" i="12"/>
  <c r="X271" i="12" s="1"/>
  <c r="E278" i="12"/>
  <c r="K278" i="12"/>
  <c r="K276" i="12" s="1"/>
  <c r="Q278" i="12"/>
  <c r="Q276" i="12" s="1"/>
  <c r="W278" i="12"/>
  <c r="W276" i="12" s="1"/>
  <c r="D283" i="12"/>
  <c r="D281" i="12" s="1"/>
  <c r="J283" i="12"/>
  <c r="J281" i="12" s="1"/>
  <c r="P283" i="12"/>
  <c r="V283" i="12"/>
  <c r="V281" i="12" s="1"/>
  <c r="I288" i="12"/>
  <c r="I286" i="12" s="1"/>
  <c r="O288" i="12"/>
  <c r="O286" i="12" s="1"/>
  <c r="U288" i="12"/>
  <c r="U286" i="12" s="1"/>
  <c r="AA288" i="12"/>
  <c r="AA286" i="12" s="1"/>
  <c r="H293" i="12"/>
  <c r="N293" i="12"/>
  <c r="N291" i="12" s="1"/>
  <c r="T293" i="12"/>
  <c r="T291" i="12" s="1"/>
  <c r="Z293" i="12"/>
  <c r="Z291" i="12" s="1"/>
  <c r="G298" i="12"/>
  <c r="G296" i="12" s="1"/>
  <c r="M298" i="12"/>
  <c r="M296" i="12" s="1"/>
  <c r="S298" i="12"/>
  <c r="Y298" i="12"/>
  <c r="Y296" i="12" s="1"/>
  <c r="F303" i="12"/>
  <c r="F301" i="12" s="1"/>
  <c r="L303" i="12"/>
  <c r="L301" i="12" s="1"/>
  <c r="R303" i="12"/>
  <c r="R301" i="12" s="1"/>
  <c r="X303" i="12"/>
  <c r="X301" i="12" s="1"/>
  <c r="E308" i="12"/>
  <c r="K308" i="12"/>
  <c r="K306" i="12" s="1"/>
  <c r="Q308" i="12"/>
  <c r="Q306" i="12" s="1"/>
  <c r="W308" i="12"/>
  <c r="W306" i="12" s="1"/>
  <c r="D313" i="12"/>
  <c r="D311" i="12" s="1"/>
  <c r="J313" i="12"/>
  <c r="J311" i="12" s="1"/>
  <c r="P313" i="12"/>
  <c r="V313" i="12"/>
  <c r="V311" i="12" s="1"/>
  <c r="I318" i="12"/>
  <c r="I316" i="12" s="1"/>
  <c r="O318" i="12"/>
  <c r="O316" i="12" s="1"/>
  <c r="U318" i="12"/>
  <c r="U316" i="12" s="1"/>
  <c r="AA318" i="12"/>
  <c r="AA316" i="12" s="1"/>
  <c r="H327" i="12"/>
  <c r="N327" i="12"/>
  <c r="N325" i="12" s="1"/>
  <c r="T327" i="12"/>
  <c r="T325" i="12" s="1"/>
  <c r="Z327" i="12"/>
  <c r="Z325" i="12" s="1"/>
  <c r="G332" i="12"/>
  <c r="G330" i="12" s="1"/>
  <c r="M332" i="12"/>
  <c r="M330" i="12" s="1"/>
  <c r="S332" i="12"/>
  <c r="Y332" i="12"/>
  <c r="Y330" i="12" s="1"/>
  <c r="F337" i="12"/>
  <c r="F335" i="12" s="1"/>
  <c r="L337" i="12"/>
  <c r="L335" i="12" s="1"/>
  <c r="R337" i="12"/>
  <c r="R335" i="12" s="1"/>
  <c r="X337" i="12"/>
  <c r="X335" i="12" s="1"/>
  <c r="E342" i="12"/>
  <c r="K342" i="12"/>
  <c r="K340" i="12" s="1"/>
  <c r="Q342" i="12"/>
  <c r="Q340" i="12" s="1"/>
  <c r="W342" i="12"/>
  <c r="W340" i="12" s="1"/>
  <c r="D347" i="12"/>
  <c r="D345" i="12" s="1"/>
  <c r="J347" i="12"/>
  <c r="J345" i="12" s="1"/>
  <c r="P347" i="12"/>
  <c r="V347" i="12"/>
  <c r="V345" i="12" s="1"/>
  <c r="I352" i="12"/>
  <c r="I350" i="12" s="1"/>
  <c r="O352" i="12"/>
  <c r="O350" i="12" s="1"/>
  <c r="U352" i="12"/>
  <c r="U350" i="12" s="1"/>
  <c r="AA352" i="12"/>
  <c r="AA350" i="12" s="1"/>
  <c r="H357" i="12"/>
  <c r="N357" i="12"/>
  <c r="N355" i="12" s="1"/>
  <c r="T357" i="12"/>
  <c r="T355" i="12" s="1"/>
  <c r="Z357" i="12"/>
  <c r="Z355" i="12" s="1"/>
  <c r="G362" i="12"/>
  <c r="G360" i="12" s="1"/>
  <c r="M362" i="12"/>
  <c r="M360" i="12" s="1"/>
  <c r="S362" i="12"/>
  <c r="Y362" i="12"/>
  <c r="Y360" i="12" s="1"/>
  <c r="F367" i="12"/>
  <c r="F365" i="12" s="1"/>
  <c r="L367" i="12"/>
  <c r="L365" i="12" s="1"/>
  <c r="R367" i="12"/>
  <c r="R365" i="12" s="1"/>
  <c r="X367" i="12"/>
  <c r="X365" i="12" s="1"/>
  <c r="E372" i="12"/>
  <c r="K372" i="12"/>
  <c r="K370" i="12" s="1"/>
  <c r="Q372" i="12"/>
  <c r="Q370" i="12" s="1"/>
  <c r="W372" i="12"/>
  <c r="W370" i="12" s="1"/>
  <c r="D377" i="12"/>
  <c r="D375" i="12" s="1"/>
  <c r="J377" i="12"/>
  <c r="J375" i="12" s="1"/>
  <c r="P377" i="12"/>
  <c r="V377" i="12"/>
  <c r="V375" i="12" s="1"/>
  <c r="I382" i="12"/>
  <c r="I380" i="12" s="1"/>
  <c r="O382" i="12"/>
  <c r="O380" i="12" s="1"/>
  <c r="U382" i="12"/>
  <c r="U380" i="12" s="1"/>
  <c r="AA382" i="12"/>
  <c r="AA380" i="12" s="1"/>
  <c r="H387" i="12"/>
  <c r="N387" i="12"/>
  <c r="N385" i="12" s="1"/>
  <c r="T387" i="12"/>
  <c r="T385" i="12" s="1"/>
  <c r="Z387" i="12"/>
  <c r="Z385" i="12" s="1"/>
  <c r="G392" i="12"/>
  <c r="G390" i="12" s="1"/>
  <c r="M392" i="12"/>
  <c r="M390" i="12" s="1"/>
  <c r="S392" i="12"/>
  <c r="Y392" i="12"/>
  <c r="Y390" i="12" s="1"/>
  <c r="F397" i="12"/>
  <c r="F395" i="12" s="1"/>
  <c r="L397" i="12"/>
  <c r="L395" i="12" s="1"/>
  <c r="R397" i="12"/>
  <c r="R395" i="12" s="1"/>
  <c r="X397" i="12"/>
  <c r="X395" i="12" s="1"/>
  <c r="E402" i="12"/>
  <c r="K402" i="12"/>
  <c r="K400" i="12" s="1"/>
  <c r="Q402" i="12"/>
  <c r="Q400" i="12" s="1"/>
  <c r="W402" i="12"/>
  <c r="W400" i="12" s="1"/>
  <c r="D407" i="12"/>
  <c r="D405" i="12" s="1"/>
  <c r="J407" i="12"/>
  <c r="J405" i="12" s="1"/>
  <c r="P407" i="12"/>
  <c r="V407" i="12"/>
  <c r="V405" i="12" s="1"/>
  <c r="I412" i="12"/>
  <c r="I410" i="12" s="1"/>
  <c r="O412" i="12"/>
  <c r="O410" i="12" s="1"/>
  <c r="U412" i="12"/>
  <c r="U410" i="12" s="1"/>
  <c r="AA412" i="12"/>
  <c r="AA410" i="12" s="1"/>
  <c r="H417" i="12"/>
  <c r="N417" i="12"/>
  <c r="N415" i="12" s="1"/>
  <c r="T417" i="12"/>
  <c r="T415" i="12" s="1"/>
  <c r="Z417" i="12"/>
  <c r="Z415" i="12" s="1"/>
  <c r="G422" i="12"/>
  <c r="G420" i="12" s="1"/>
  <c r="M422" i="12"/>
  <c r="M420" i="12" s="1"/>
  <c r="S422" i="12"/>
  <c r="Y422" i="12"/>
  <c r="Y420" i="12" s="1"/>
  <c r="F427" i="12"/>
  <c r="F425" i="12" s="1"/>
  <c r="L427" i="12"/>
  <c r="L425" i="12" s="1"/>
  <c r="R427" i="12"/>
  <c r="R425" i="12" s="1"/>
  <c r="X427" i="12"/>
  <c r="X425" i="12" s="1"/>
  <c r="E432" i="12"/>
  <c r="K432" i="12"/>
  <c r="K430" i="12" s="1"/>
  <c r="Q432" i="12"/>
  <c r="Q430" i="12" s="1"/>
  <c r="W432" i="12"/>
  <c r="W430" i="12" s="1"/>
  <c r="D437" i="12"/>
  <c r="D435" i="12" s="1"/>
  <c r="J437" i="12"/>
  <c r="J435" i="12" s="1"/>
  <c r="P437" i="12"/>
  <c r="V437" i="12"/>
  <c r="V435" i="12" s="1"/>
  <c r="I442" i="12"/>
  <c r="I440" i="12" s="1"/>
  <c r="O442" i="12"/>
  <c r="O440" i="12" s="1"/>
  <c r="U442" i="12"/>
  <c r="U440" i="12" s="1"/>
  <c r="AA442" i="12"/>
  <c r="AA440" i="12" s="1"/>
  <c r="H447" i="12"/>
  <c r="N447" i="12"/>
  <c r="N445" i="12" s="1"/>
  <c r="T447" i="12"/>
  <c r="T445" i="12" s="1"/>
  <c r="Z447" i="12"/>
  <c r="Z445" i="12" s="1"/>
  <c r="G452" i="12"/>
  <c r="G450" i="12" s="1"/>
  <c r="M452" i="12"/>
  <c r="M450" i="12" s="1"/>
  <c r="S452" i="12"/>
  <c r="Y452" i="12"/>
  <c r="Y450" i="12" s="1"/>
  <c r="F457" i="12"/>
  <c r="F455" i="12" s="1"/>
  <c r="L457" i="12"/>
  <c r="L455" i="12" s="1"/>
  <c r="R457" i="12"/>
  <c r="R455" i="12" s="1"/>
  <c r="X457" i="12"/>
  <c r="X455" i="12" s="1"/>
  <c r="E462" i="12"/>
  <c r="K462" i="12"/>
  <c r="K460" i="12" s="1"/>
  <c r="Q462" i="12"/>
  <c r="Q460" i="12" s="1"/>
  <c r="W462" i="12"/>
  <c r="W460" i="12" s="1"/>
  <c r="D467" i="12"/>
  <c r="D465" i="12" s="1"/>
  <c r="J467" i="12"/>
  <c r="J465" i="12" s="1"/>
  <c r="P467" i="12"/>
  <c r="V467" i="12"/>
  <c r="V465" i="12" s="1"/>
  <c r="I472" i="12"/>
  <c r="I470" i="12" s="1"/>
  <c r="O472" i="12"/>
  <c r="O470" i="12" s="1"/>
  <c r="U472" i="12"/>
  <c r="U470" i="12" s="1"/>
  <c r="AA472" i="12"/>
  <c r="AA470" i="12" s="1"/>
  <c r="H477" i="12"/>
  <c r="N477" i="12"/>
  <c r="N475" i="12" s="1"/>
  <c r="T477" i="12"/>
  <c r="T475" i="12" s="1"/>
  <c r="Z477" i="12"/>
  <c r="Z475" i="12" s="1"/>
  <c r="G486" i="12"/>
  <c r="G484" i="12" s="1"/>
  <c r="M486" i="12"/>
  <c r="M484" i="12" s="1"/>
  <c r="S486" i="12"/>
  <c r="Y486" i="12"/>
  <c r="Y484" i="12" s="1"/>
  <c r="F491" i="12"/>
  <c r="F489" i="12" s="1"/>
  <c r="L491" i="12"/>
  <c r="L489" i="12" s="1"/>
  <c r="R491" i="12"/>
  <c r="R489" i="12" s="1"/>
  <c r="X491" i="12"/>
  <c r="X489" i="12" s="1"/>
  <c r="E496" i="12"/>
  <c r="K496" i="12"/>
  <c r="K494" i="12" s="1"/>
  <c r="Q496" i="12"/>
  <c r="Q494" i="12" s="1"/>
  <c r="W496" i="12"/>
  <c r="W494" i="12" s="1"/>
  <c r="D501" i="12"/>
  <c r="D499" i="12" s="1"/>
  <c r="J501" i="12"/>
  <c r="J499" i="12" s="1"/>
  <c r="P501" i="12"/>
  <c r="V501" i="12"/>
  <c r="V499" i="12" s="1"/>
  <c r="I506" i="12"/>
  <c r="I504" i="12" s="1"/>
  <c r="O506" i="12"/>
  <c r="O504" i="12" s="1"/>
  <c r="U506" i="12"/>
  <c r="U504" i="12" s="1"/>
  <c r="AA506" i="12"/>
  <c r="AA504" i="12" s="1"/>
  <c r="H511" i="12"/>
  <c r="N511" i="12"/>
  <c r="N509" i="12" s="1"/>
  <c r="T511" i="12"/>
  <c r="T509" i="12" s="1"/>
  <c r="Z511" i="12"/>
  <c r="Z509" i="12" s="1"/>
  <c r="G516" i="12"/>
  <c r="G514" i="12" s="1"/>
  <c r="M516" i="12"/>
  <c r="M514" i="12" s="1"/>
  <c r="S516" i="12"/>
  <c r="Y516" i="12"/>
  <c r="Y514" i="12" s="1"/>
  <c r="F521" i="12"/>
  <c r="F519" i="12" s="1"/>
  <c r="L521" i="12"/>
  <c r="L519" i="12" s="1"/>
  <c r="R521" i="12"/>
  <c r="R519" i="12" s="1"/>
  <c r="X521" i="12"/>
  <c r="X519" i="12" s="1"/>
  <c r="E526" i="12"/>
  <c r="K526" i="12"/>
  <c r="K524" i="12" s="1"/>
  <c r="Q526" i="12"/>
  <c r="Q524" i="12" s="1"/>
  <c r="W526" i="12"/>
  <c r="W524" i="12" s="1"/>
  <c r="D531" i="12"/>
  <c r="D529" i="12" s="1"/>
  <c r="J531" i="12"/>
  <c r="J529" i="12" s="1"/>
  <c r="P531" i="12"/>
  <c r="V531" i="12"/>
  <c r="V529" i="12" s="1"/>
  <c r="I536" i="12"/>
  <c r="I534" i="12" s="1"/>
  <c r="O536" i="12"/>
  <c r="O534" i="12" s="1"/>
  <c r="U536" i="12"/>
  <c r="U534" i="12" s="1"/>
  <c r="AA536" i="12"/>
  <c r="AA534" i="12" s="1"/>
  <c r="H541" i="12"/>
  <c r="N541" i="12"/>
  <c r="N539" i="12" s="1"/>
  <c r="T541" i="12"/>
  <c r="T539" i="12" s="1"/>
  <c r="Z541" i="12"/>
  <c r="Z539" i="12" s="1"/>
  <c r="G546" i="12"/>
  <c r="G544" i="12" s="1"/>
  <c r="M546" i="12"/>
  <c r="M544" i="12" s="1"/>
  <c r="S546" i="12"/>
  <c r="Y546" i="12"/>
  <c r="Y544" i="12" s="1"/>
  <c r="F551" i="12"/>
  <c r="F549" i="12" s="1"/>
  <c r="L551" i="12"/>
  <c r="L549" i="12" s="1"/>
  <c r="R551" i="12"/>
  <c r="R549" i="12" s="1"/>
  <c r="X551" i="12"/>
  <c r="X549" i="12" s="1"/>
  <c r="E556" i="12"/>
  <c r="K556" i="12"/>
  <c r="K554" i="12" s="1"/>
  <c r="Q556" i="12"/>
  <c r="Q554" i="12" s="1"/>
  <c r="W556" i="12"/>
  <c r="W554" i="12" s="1"/>
  <c r="D561" i="12"/>
  <c r="D559" i="12" s="1"/>
  <c r="J561" i="12"/>
  <c r="J559" i="12" s="1"/>
  <c r="P561" i="12"/>
  <c r="V561" i="12"/>
  <c r="V559" i="12" s="1"/>
  <c r="I566" i="12"/>
  <c r="I564" i="12" s="1"/>
  <c r="O566" i="12"/>
  <c r="O564" i="12" s="1"/>
  <c r="U566" i="12"/>
  <c r="U564" i="12" s="1"/>
  <c r="AA566" i="12"/>
  <c r="AA564" i="12" s="1"/>
  <c r="H571" i="12"/>
  <c r="N571" i="12"/>
  <c r="N569" i="12" s="1"/>
  <c r="T571" i="12"/>
  <c r="T569" i="12" s="1"/>
  <c r="Z571" i="12"/>
  <c r="Z569" i="12" s="1"/>
  <c r="G576" i="12"/>
  <c r="G574" i="12" s="1"/>
  <c r="M576" i="12"/>
  <c r="M574" i="12" s="1"/>
  <c r="S576" i="12"/>
  <c r="Y576" i="12"/>
  <c r="Y574" i="12" s="1"/>
  <c r="F581" i="12"/>
  <c r="F579" i="12" s="1"/>
  <c r="L581" i="12"/>
  <c r="L579" i="12" s="1"/>
  <c r="R581" i="12"/>
  <c r="R579" i="12" s="1"/>
  <c r="X581" i="12"/>
  <c r="X579" i="12" s="1"/>
  <c r="E586" i="12"/>
  <c r="K586" i="12"/>
  <c r="K584" i="12" s="1"/>
  <c r="Q586" i="12"/>
  <c r="Q584" i="12" s="1"/>
  <c r="W586" i="12"/>
  <c r="W584" i="12" s="1"/>
  <c r="G591" i="12"/>
  <c r="G589" i="12" s="1"/>
  <c r="Q591" i="12"/>
  <c r="Q589" i="12" s="1"/>
  <c r="Y591" i="12"/>
  <c r="J168" i="12"/>
  <c r="J166" i="12" s="1"/>
  <c r="P168" i="12"/>
  <c r="P166" i="12" s="1"/>
  <c r="V168" i="12"/>
  <c r="V166" i="12" s="1"/>
  <c r="I173" i="12"/>
  <c r="I171" i="12" s="1"/>
  <c r="O173" i="12"/>
  <c r="O171" i="12" s="1"/>
  <c r="U173" i="12"/>
  <c r="AA173" i="12"/>
  <c r="AA171" i="12" s="1"/>
  <c r="H178" i="12"/>
  <c r="H176" i="12" s="1"/>
  <c r="N178" i="12"/>
  <c r="N176" i="12" s="1"/>
  <c r="T178" i="12"/>
  <c r="T176" i="12" s="1"/>
  <c r="Z178" i="12"/>
  <c r="Z176" i="12" s="1"/>
  <c r="G183" i="12"/>
  <c r="M183" i="12"/>
  <c r="M181" i="12" s="1"/>
  <c r="S183" i="12"/>
  <c r="S181" i="12" s="1"/>
  <c r="Y183" i="12"/>
  <c r="Y181" i="12" s="1"/>
  <c r="F188" i="12"/>
  <c r="F186" i="12" s="1"/>
  <c r="L188" i="12"/>
  <c r="L186" i="12" s="1"/>
  <c r="R188" i="12"/>
  <c r="X188" i="12"/>
  <c r="X186" i="12" s="1"/>
  <c r="E193" i="12"/>
  <c r="E191" i="12" s="1"/>
  <c r="K193" i="12"/>
  <c r="K191" i="12" s="1"/>
  <c r="Q193" i="12"/>
  <c r="Q191" i="12" s="1"/>
  <c r="W193" i="12"/>
  <c r="W191" i="12" s="1"/>
  <c r="D198" i="12"/>
  <c r="J198" i="12"/>
  <c r="J196" i="12" s="1"/>
  <c r="P198" i="12"/>
  <c r="P196" i="12" s="1"/>
  <c r="V198" i="12"/>
  <c r="V196" i="12" s="1"/>
  <c r="I203" i="12"/>
  <c r="I201" i="12" s="1"/>
  <c r="O203" i="12"/>
  <c r="O201" i="12" s="1"/>
  <c r="U203" i="12"/>
  <c r="AA203" i="12"/>
  <c r="AA201" i="12" s="1"/>
  <c r="H208" i="12"/>
  <c r="H206" i="12" s="1"/>
  <c r="N208" i="12"/>
  <c r="N206" i="12" s="1"/>
  <c r="T208" i="12"/>
  <c r="T206" i="12" s="1"/>
  <c r="Z208" i="12"/>
  <c r="Z206" i="12" s="1"/>
  <c r="G213" i="12"/>
  <c r="M213" i="12"/>
  <c r="M211" i="12" s="1"/>
  <c r="S213" i="12"/>
  <c r="S211" i="12" s="1"/>
  <c r="Y213" i="12"/>
  <c r="Y211" i="12" s="1"/>
  <c r="F218" i="12"/>
  <c r="F216" i="12" s="1"/>
  <c r="L218" i="12"/>
  <c r="L216" i="12" s="1"/>
  <c r="R218" i="12"/>
  <c r="X218" i="12"/>
  <c r="X216" i="12" s="1"/>
  <c r="E223" i="12"/>
  <c r="E221" i="12" s="1"/>
  <c r="K223" i="12"/>
  <c r="K221" i="12" s="1"/>
  <c r="Q223" i="12"/>
  <c r="Q221" i="12" s="1"/>
  <c r="W223" i="12"/>
  <c r="W221" i="12" s="1"/>
  <c r="D228" i="12"/>
  <c r="J228" i="12"/>
  <c r="J226" i="12" s="1"/>
  <c r="P228" i="12"/>
  <c r="P226" i="12" s="1"/>
  <c r="V228" i="12"/>
  <c r="V226" i="12" s="1"/>
  <c r="I233" i="12"/>
  <c r="I231" i="12" s="1"/>
  <c r="O233" i="12"/>
  <c r="O231" i="12" s="1"/>
  <c r="U233" i="12"/>
  <c r="AA233" i="12"/>
  <c r="AA231" i="12" s="1"/>
  <c r="H238" i="12"/>
  <c r="H236" i="12" s="1"/>
  <c r="N238" i="12"/>
  <c r="N236" i="12" s="1"/>
  <c r="T238" i="12"/>
  <c r="T236" i="12" s="1"/>
  <c r="Z238" i="12"/>
  <c r="Z236" i="12" s="1"/>
  <c r="G243" i="12"/>
  <c r="M243" i="12"/>
  <c r="M241" i="12" s="1"/>
  <c r="S243" i="12"/>
  <c r="S241" i="12" s="1"/>
  <c r="Y243" i="12"/>
  <c r="Y241" i="12" s="1"/>
  <c r="F248" i="12"/>
  <c r="F246" i="12" s="1"/>
  <c r="L248" i="12"/>
  <c r="L246" i="12" s="1"/>
  <c r="R248" i="12"/>
  <c r="X248" i="12"/>
  <c r="X246" i="12" s="1"/>
  <c r="E253" i="12"/>
  <c r="E251" i="12" s="1"/>
  <c r="K253" i="12"/>
  <c r="K251" i="12" s="1"/>
  <c r="Q253" i="12"/>
  <c r="Q251" i="12" s="1"/>
  <c r="W253" i="12"/>
  <c r="W251" i="12" s="1"/>
  <c r="D258" i="12"/>
  <c r="J258" i="12"/>
  <c r="J256" i="12" s="1"/>
  <c r="P258" i="12"/>
  <c r="P256" i="12" s="1"/>
  <c r="V258" i="12"/>
  <c r="V256" i="12" s="1"/>
  <c r="I263" i="12"/>
  <c r="I261" i="12" s="1"/>
  <c r="O263" i="12"/>
  <c r="O261" i="12" s="1"/>
  <c r="U263" i="12"/>
  <c r="AA263" i="12"/>
  <c r="AA261" i="12" s="1"/>
  <c r="H268" i="12"/>
  <c r="H266" i="12" s="1"/>
  <c r="N268" i="12"/>
  <c r="N266" i="12" s="1"/>
  <c r="T268" i="12"/>
  <c r="T266" i="12" s="1"/>
  <c r="Z268" i="12"/>
  <c r="Z266" i="12" s="1"/>
  <c r="G273" i="12"/>
  <c r="M273" i="12"/>
  <c r="M271" i="12" s="1"/>
  <c r="S273" i="12"/>
  <c r="S271" i="12" s="1"/>
  <c r="Y273" i="12"/>
  <c r="Y271" i="12" s="1"/>
  <c r="F278" i="12"/>
  <c r="F276" i="12" s="1"/>
  <c r="L278" i="12"/>
  <c r="L276" i="12" s="1"/>
  <c r="R278" i="12"/>
  <c r="X278" i="12"/>
  <c r="X276" i="12" s="1"/>
  <c r="E283" i="12"/>
  <c r="E281" i="12" s="1"/>
  <c r="K283" i="12"/>
  <c r="K281" i="12" s="1"/>
  <c r="Q283" i="12"/>
  <c r="Q281" i="12" s="1"/>
  <c r="W283" i="12"/>
  <c r="W281" i="12" s="1"/>
  <c r="D288" i="12"/>
  <c r="J288" i="12"/>
  <c r="J286" i="12" s="1"/>
  <c r="P288" i="12"/>
  <c r="P286" i="12" s="1"/>
  <c r="V288" i="12"/>
  <c r="V286" i="12" s="1"/>
  <c r="I293" i="12"/>
  <c r="I291" i="12" s="1"/>
  <c r="O293" i="12"/>
  <c r="O291" i="12" s="1"/>
  <c r="U293" i="12"/>
  <c r="AA293" i="12"/>
  <c r="AA291" i="12" s="1"/>
  <c r="H298" i="12"/>
  <c r="H296" i="12" s="1"/>
  <c r="N298" i="12"/>
  <c r="N296" i="12" s="1"/>
  <c r="T298" i="12"/>
  <c r="T296" i="12" s="1"/>
  <c r="Z298" i="12"/>
  <c r="Z296" i="12" s="1"/>
  <c r="G303" i="12"/>
  <c r="M303" i="12"/>
  <c r="M301" i="12" s="1"/>
  <c r="S303" i="12"/>
  <c r="S301" i="12" s="1"/>
  <c r="Y303" i="12"/>
  <c r="Y301" i="12" s="1"/>
  <c r="F308" i="12"/>
  <c r="F306" i="12" s="1"/>
  <c r="L308" i="12"/>
  <c r="L306" i="12" s="1"/>
  <c r="R308" i="12"/>
  <c r="X308" i="12"/>
  <c r="X306" i="12" s="1"/>
  <c r="E313" i="12"/>
  <c r="E311" i="12" s="1"/>
  <c r="K313" i="12"/>
  <c r="K311" i="12" s="1"/>
  <c r="Q313" i="12"/>
  <c r="Q311" i="12" s="1"/>
  <c r="W313" i="12"/>
  <c r="W311" i="12" s="1"/>
  <c r="D318" i="12"/>
  <c r="J318" i="12"/>
  <c r="J316" i="12" s="1"/>
  <c r="P318" i="12"/>
  <c r="P316" i="12" s="1"/>
  <c r="V318" i="12"/>
  <c r="V316" i="12" s="1"/>
  <c r="I327" i="12"/>
  <c r="I325" i="12" s="1"/>
  <c r="O327" i="12"/>
  <c r="O325" i="12" s="1"/>
  <c r="U327" i="12"/>
  <c r="AA327" i="12"/>
  <c r="AA325" i="12" s="1"/>
  <c r="H332" i="12"/>
  <c r="H330" i="12" s="1"/>
  <c r="N332" i="12"/>
  <c r="N330" i="12" s="1"/>
  <c r="T332" i="12"/>
  <c r="T330" i="12" s="1"/>
  <c r="Z332" i="12"/>
  <c r="Z330" i="12" s="1"/>
  <c r="G337" i="12"/>
  <c r="M337" i="12"/>
  <c r="M335" i="12" s="1"/>
  <c r="S337" i="12"/>
  <c r="S335" i="12" s="1"/>
  <c r="Y337" i="12"/>
  <c r="Y335" i="12" s="1"/>
  <c r="F342" i="12"/>
  <c r="F340" i="12" s="1"/>
  <c r="L342" i="12"/>
  <c r="L340" i="12" s="1"/>
  <c r="R342" i="12"/>
  <c r="X342" i="12"/>
  <c r="X340" i="12" s="1"/>
  <c r="E347" i="12"/>
  <c r="E345" i="12" s="1"/>
  <c r="K347" i="12"/>
  <c r="K345" i="12" s="1"/>
  <c r="Q347" i="12"/>
  <c r="Q345" i="12" s="1"/>
  <c r="W347" i="12"/>
  <c r="W345" i="12" s="1"/>
  <c r="D352" i="12"/>
  <c r="J352" i="12"/>
  <c r="J350" i="12" s="1"/>
  <c r="P352" i="12"/>
  <c r="P350" i="12" s="1"/>
  <c r="V352" i="12"/>
  <c r="V350" i="12" s="1"/>
  <c r="I357" i="12"/>
  <c r="I355" i="12" s="1"/>
  <c r="O357" i="12"/>
  <c r="O355" i="12" s="1"/>
  <c r="U357" i="12"/>
  <c r="AA357" i="12"/>
  <c r="AA355" i="12" s="1"/>
  <c r="H362" i="12"/>
  <c r="H360" i="12" s="1"/>
  <c r="N362" i="12"/>
  <c r="N360" i="12" s="1"/>
  <c r="T362" i="12"/>
  <c r="T360" i="12" s="1"/>
  <c r="Z362" i="12"/>
  <c r="Z360" i="12" s="1"/>
  <c r="G367" i="12"/>
  <c r="M367" i="12"/>
  <c r="M365" i="12" s="1"/>
  <c r="S367" i="12"/>
  <c r="S365" i="12" s="1"/>
  <c r="Y367" i="12"/>
  <c r="Y365" i="12" s="1"/>
  <c r="F372" i="12"/>
  <c r="F370" i="12" s="1"/>
  <c r="L372" i="12"/>
  <c r="L370" i="12" s="1"/>
  <c r="R372" i="12"/>
  <c r="X372" i="12"/>
  <c r="X370" i="12" s="1"/>
  <c r="E377" i="12"/>
  <c r="E375" i="12" s="1"/>
  <c r="K377" i="12"/>
  <c r="K375" i="12" s="1"/>
  <c r="Q377" i="12"/>
  <c r="Q375" i="12" s="1"/>
  <c r="W377" i="12"/>
  <c r="W375" i="12" s="1"/>
  <c r="D382" i="12"/>
  <c r="J382" i="12"/>
  <c r="J380" i="12" s="1"/>
  <c r="P382" i="12"/>
  <c r="P380" i="12" s="1"/>
  <c r="V382" i="12"/>
  <c r="V380" i="12" s="1"/>
  <c r="I387" i="12"/>
  <c r="I385" i="12" s="1"/>
  <c r="O387" i="12"/>
  <c r="O385" i="12" s="1"/>
  <c r="U387" i="12"/>
  <c r="AA387" i="12"/>
  <c r="AA385" i="12" s="1"/>
  <c r="H392" i="12"/>
  <c r="H390" i="12" s="1"/>
  <c r="N392" i="12"/>
  <c r="N390" i="12" s="1"/>
  <c r="T392" i="12"/>
  <c r="T390" i="12" s="1"/>
  <c r="Z392" i="12"/>
  <c r="Z390" i="12" s="1"/>
  <c r="G397" i="12"/>
  <c r="M397" i="12"/>
  <c r="M395" i="12" s="1"/>
  <c r="S397" i="12"/>
  <c r="S395" i="12" s="1"/>
  <c r="Y397" i="12"/>
  <c r="Y395" i="12" s="1"/>
  <c r="F402" i="12"/>
  <c r="F400" i="12" s="1"/>
  <c r="L402" i="12"/>
  <c r="L400" i="12" s="1"/>
  <c r="R402" i="12"/>
  <c r="X402" i="12"/>
  <c r="X400" i="12" s="1"/>
  <c r="E407" i="12"/>
  <c r="E405" i="12" s="1"/>
  <c r="K407" i="12"/>
  <c r="K405" i="12" s="1"/>
  <c r="Q407" i="12"/>
  <c r="Q405" i="12" s="1"/>
  <c r="W407" i="12"/>
  <c r="W405" i="12" s="1"/>
  <c r="D412" i="12"/>
  <c r="J412" i="12"/>
  <c r="J410" i="12" s="1"/>
  <c r="P412" i="12"/>
  <c r="P410" i="12" s="1"/>
  <c r="V412" i="12"/>
  <c r="V410" i="12" s="1"/>
  <c r="I417" i="12"/>
  <c r="I415" i="12" s="1"/>
  <c r="O417" i="12"/>
  <c r="O415" i="12" s="1"/>
  <c r="U417" i="12"/>
  <c r="AA417" i="12"/>
  <c r="AA415" i="12" s="1"/>
  <c r="H422" i="12"/>
  <c r="H420" i="12" s="1"/>
  <c r="N422" i="12"/>
  <c r="N420" i="12" s="1"/>
  <c r="T422" i="12"/>
  <c r="T420" i="12" s="1"/>
  <c r="Z422" i="12"/>
  <c r="Z420" i="12" s="1"/>
  <c r="G427" i="12"/>
  <c r="M427" i="12"/>
  <c r="M425" i="12" s="1"/>
  <c r="S427" i="12"/>
  <c r="S425" i="12" s="1"/>
  <c r="Y427" i="12"/>
  <c r="Y425" i="12" s="1"/>
  <c r="F432" i="12"/>
  <c r="F430" i="12" s="1"/>
  <c r="L432" i="12"/>
  <c r="L430" i="12" s="1"/>
  <c r="R432" i="12"/>
  <c r="X432" i="12"/>
  <c r="X430" i="12" s="1"/>
  <c r="E437" i="12"/>
  <c r="E435" i="12" s="1"/>
  <c r="K437" i="12"/>
  <c r="K435" i="12" s="1"/>
  <c r="Q437" i="12"/>
  <c r="Q435" i="12" s="1"/>
  <c r="W437" i="12"/>
  <c r="W435" i="12" s="1"/>
  <c r="D442" i="12"/>
  <c r="J442" i="12"/>
  <c r="J440" i="12" s="1"/>
  <c r="P442" i="12"/>
  <c r="P440" i="12" s="1"/>
  <c r="V442" i="12"/>
  <c r="V440" i="12" s="1"/>
  <c r="I447" i="12"/>
  <c r="I445" i="12" s="1"/>
  <c r="O447" i="12"/>
  <c r="O445" i="12" s="1"/>
  <c r="U447" i="12"/>
  <c r="AA447" i="12"/>
  <c r="AA445" i="12" s="1"/>
  <c r="H452" i="12"/>
  <c r="H450" i="12" s="1"/>
  <c r="N452" i="12"/>
  <c r="N450" i="12" s="1"/>
  <c r="T452" i="12"/>
  <c r="T450" i="12" s="1"/>
  <c r="Z452" i="12"/>
  <c r="Z450" i="12" s="1"/>
  <c r="G457" i="12"/>
  <c r="M457" i="12"/>
  <c r="M455" i="12" s="1"/>
  <c r="S457" i="12"/>
  <c r="S455" i="12" s="1"/>
  <c r="Y457" i="12"/>
  <c r="Y455" i="12" s="1"/>
  <c r="F462" i="12"/>
  <c r="F460" i="12" s="1"/>
  <c r="L462" i="12"/>
  <c r="L460" i="12" s="1"/>
  <c r="R462" i="12"/>
  <c r="X462" i="12"/>
  <c r="X460" i="12" s="1"/>
  <c r="E467" i="12"/>
  <c r="E465" i="12" s="1"/>
  <c r="K467" i="12"/>
  <c r="K465" i="12" s="1"/>
  <c r="Q467" i="12"/>
  <c r="Q465" i="12" s="1"/>
  <c r="W467" i="12"/>
  <c r="W465" i="12" s="1"/>
  <c r="D472" i="12"/>
  <c r="J472" i="12"/>
  <c r="J470" i="12" s="1"/>
  <c r="P472" i="12"/>
  <c r="P470" i="12" s="1"/>
  <c r="V472" i="12"/>
  <c r="V470" i="12" s="1"/>
  <c r="I477" i="12"/>
  <c r="I475" i="12" s="1"/>
  <c r="O477" i="12"/>
  <c r="O475" i="12" s="1"/>
  <c r="U477" i="12"/>
  <c r="AA477" i="12"/>
  <c r="AA475" i="12" s="1"/>
  <c r="H486" i="12"/>
  <c r="H484" i="12" s="1"/>
  <c r="N486" i="12"/>
  <c r="N484" i="12" s="1"/>
  <c r="T486" i="12"/>
  <c r="T484" i="12" s="1"/>
  <c r="Z486" i="12"/>
  <c r="Z484" i="12" s="1"/>
  <c r="G491" i="12"/>
  <c r="M491" i="12"/>
  <c r="M489" i="12" s="1"/>
  <c r="S491" i="12"/>
  <c r="S489" i="12" s="1"/>
  <c r="Y491" i="12"/>
  <c r="Y489" i="12" s="1"/>
  <c r="F496" i="12"/>
  <c r="F494" i="12" s="1"/>
  <c r="L496" i="12"/>
  <c r="L494" i="12" s="1"/>
  <c r="R496" i="12"/>
  <c r="X496" i="12"/>
  <c r="X494" i="12" s="1"/>
  <c r="E501" i="12"/>
  <c r="E499" i="12" s="1"/>
  <c r="K501" i="12"/>
  <c r="K499" i="12" s="1"/>
  <c r="Q501" i="12"/>
  <c r="Q499" i="12" s="1"/>
  <c r="W501" i="12"/>
  <c r="W499" i="12" s="1"/>
  <c r="D506" i="12"/>
  <c r="J506" i="12"/>
  <c r="J504" i="12" s="1"/>
  <c r="P506" i="12"/>
  <c r="P504" i="12" s="1"/>
  <c r="V506" i="12"/>
  <c r="V504" i="12" s="1"/>
  <c r="I511" i="12"/>
  <c r="I509" i="12" s="1"/>
  <c r="O511" i="12"/>
  <c r="O509" i="12" s="1"/>
  <c r="U511" i="12"/>
  <c r="AA511" i="12"/>
  <c r="AA509" i="12" s="1"/>
  <c r="H516" i="12"/>
  <c r="H514" i="12" s="1"/>
  <c r="N516" i="12"/>
  <c r="N514" i="12" s="1"/>
  <c r="T516" i="12"/>
  <c r="T514" i="12" s="1"/>
  <c r="Z516" i="12"/>
  <c r="Z514" i="12" s="1"/>
  <c r="G521" i="12"/>
  <c r="M521" i="12"/>
  <c r="M519" i="12" s="1"/>
  <c r="S521" i="12"/>
  <c r="S519" i="12" s="1"/>
  <c r="Y521" i="12"/>
  <c r="Y519" i="12" s="1"/>
  <c r="F526" i="12"/>
  <c r="F524" i="12" s="1"/>
  <c r="L526" i="12"/>
  <c r="L524" i="12" s="1"/>
  <c r="R526" i="12"/>
  <c r="X526" i="12"/>
  <c r="X524" i="12" s="1"/>
  <c r="E531" i="12"/>
  <c r="E529" i="12" s="1"/>
  <c r="K531" i="12"/>
  <c r="K529" i="12" s="1"/>
  <c r="Q531" i="12"/>
  <c r="Q529" i="12" s="1"/>
  <c r="W531" i="12"/>
  <c r="W529" i="12" s="1"/>
  <c r="D536" i="12"/>
  <c r="J536" i="12"/>
  <c r="J534" i="12" s="1"/>
  <c r="P536" i="12"/>
  <c r="P534" i="12" s="1"/>
  <c r="V536" i="12"/>
  <c r="V534" i="12" s="1"/>
  <c r="I541" i="12"/>
  <c r="I539" i="12" s="1"/>
  <c r="O541" i="12"/>
  <c r="O539" i="12" s="1"/>
  <c r="U541" i="12"/>
  <c r="AA541" i="12"/>
  <c r="AA539" i="12" s="1"/>
  <c r="H546" i="12"/>
  <c r="H544" i="12" s="1"/>
  <c r="N546" i="12"/>
  <c r="N544" i="12" s="1"/>
  <c r="T546" i="12"/>
  <c r="T544" i="12" s="1"/>
  <c r="Z546" i="12"/>
  <c r="Z544" i="12" s="1"/>
  <c r="G551" i="12"/>
  <c r="M551" i="12"/>
  <c r="M549" i="12" s="1"/>
  <c r="S551" i="12"/>
  <c r="S549" i="12" s="1"/>
  <c r="Y551" i="12"/>
  <c r="Y549" i="12" s="1"/>
  <c r="F556" i="12"/>
  <c r="F554" i="12" s="1"/>
  <c r="L556" i="12"/>
  <c r="L554" i="12" s="1"/>
  <c r="R556" i="12"/>
  <c r="X556" i="12"/>
  <c r="X554" i="12" s="1"/>
  <c r="E561" i="12"/>
  <c r="E559" i="12" s="1"/>
  <c r="K561" i="12"/>
  <c r="K559" i="12" s="1"/>
  <c r="Q561" i="12"/>
  <c r="Q559" i="12" s="1"/>
  <c r="W561" i="12"/>
  <c r="W559" i="12" s="1"/>
  <c r="D566" i="12"/>
  <c r="J566" i="12"/>
  <c r="J564" i="12" s="1"/>
  <c r="P566" i="12"/>
  <c r="P564" i="12" s="1"/>
  <c r="V566" i="12"/>
  <c r="V564" i="12" s="1"/>
  <c r="I571" i="12"/>
  <c r="I569" i="12" s="1"/>
  <c r="O571" i="12"/>
  <c r="O569" i="12" s="1"/>
  <c r="U571" i="12"/>
  <c r="AA571" i="12"/>
  <c r="AA569" i="12" s="1"/>
  <c r="H576" i="12"/>
  <c r="H574" i="12" s="1"/>
  <c r="N576" i="12"/>
  <c r="N574" i="12" s="1"/>
  <c r="T576" i="12"/>
  <c r="T574" i="12" s="1"/>
  <c r="Z576" i="12"/>
  <c r="Z574" i="12" s="1"/>
  <c r="G581" i="12"/>
  <c r="M581" i="12"/>
  <c r="M579" i="12" s="1"/>
  <c r="S581" i="12"/>
  <c r="S579" i="12" s="1"/>
  <c r="Y581" i="12"/>
  <c r="Y579" i="12" s="1"/>
  <c r="F586" i="12"/>
  <c r="F584" i="12" s="1"/>
  <c r="L586" i="12"/>
  <c r="L584" i="12" s="1"/>
  <c r="R586" i="12"/>
  <c r="X586" i="12"/>
  <c r="X584" i="12" s="1"/>
  <c r="J591" i="12"/>
  <c r="J589" i="12" s="1"/>
  <c r="R591" i="12"/>
  <c r="R589" i="12" s="1"/>
  <c r="E168" i="12"/>
  <c r="E166" i="12" s="1"/>
  <c r="K168" i="12"/>
  <c r="K166" i="12" s="1"/>
  <c r="Q168" i="12"/>
  <c r="W168" i="12"/>
  <c r="W166" i="12" s="1"/>
  <c r="D173" i="12"/>
  <c r="D171" i="12" s="1"/>
  <c r="J173" i="12"/>
  <c r="J171" i="12" s="1"/>
  <c r="P173" i="12"/>
  <c r="P171" i="12" s="1"/>
  <c r="V173" i="12"/>
  <c r="V171" i="12" s="1"/>
  <c r="I178" i="12"/>
  <c r="O178" i="12"/>
  <c r="O176" i="12" s="1"/>
  <c r="U178" i="12"/>
  <c r="U176" i="12" s="1"/>
  <c r="AA178" i="12"/>
  <c r="AA176" i="12" s="1"/>
  <c r="H183" i="12"/>
  <c r="H181" i="12" s="1"/>
  <c r="N183" i="12"/>
  <c r="N181" i="12" s="1"/>
  <c r="T183" i="12"/>
  <c r="Z183" i="12"/>
  <c r="Z181" i="12" s="1"/>
  <c r="G188" i="12"/>
  <c r="G186" i="12" s="1"/>
  <c r="M188" i="12"/>
  <c r="M186" i="12" s="1"/>
  <c r="S188" i="12"/>
  <c r="S186" i="12" s="1"/>
  <c r="Y188" i="12"/>
  <c r="Y186" i="12" s="1"/>
  <c r="F193" i="12"/>
  <c r="L193" i="12"/>
  <c r="L191" i="12" s="1"/>
  <c r="R193" i="12"/>
  <c r="R191" i="12" s="1"/>
  <c r="X193" i="12"/>
  <c r="X191" i="12" s="1"/>
  <c r="E198" i="12"/>
  <c r="E196" i="12" s="1"/>
  <c r="K198" i="12"/>
  <c r="K196" i="12" s="1"/>
  <c r="Q198" i="12"/>
  <c r="W198" i="12"/>
  <c r="W196" i="12" s="1"/>
  <c r="D203" i="12"/>
  <c r="D201" i="12" s="1"/>
  <c r="J203" i="12"/>
  <c r="J201" i="12" s="1"/>
  <c r="P203" i="12"/>
  <c r="P201" i="12" s="1"/>
  <c r="V203" i="12"/>
  <c r="V201" i="12" s="1"/>
  <c r="I208" i="12"/>
  <c r="O208" i="12"/>
  <c r="O206" i="12" s="1"/>
  <c r="U208" i="12"/>
  <c r="U206" i="12" s="1"/>
  <c r="AA208" i="12"/>
  <c r="AA206" i="12" s="1"/>
  <c r="H213" i="12"/>
  <c r="H211" i="12" s="1"/>
  <c r="N213" i="12"/>
  <c r="N211" i="12" s="1"/>
  <c r="T213" i="12"/>
  <c r="Z213" i="12"/>
  <c r="Z211" i="12" s="1"/>
  <c r="G218" i="12"/>
  <c r="G216" i="12" s="1"/>
  <c r="M218" i="12"/>
  <c r="M216" i="12" s="1"/>
  <c r="S218" i="12"/>
  <c r="S216" i="12" s="1"/>
  <c r="Y218" i="12"/>
  <c r="Y216" i="12" s="1"/>
  <c r="F223" i="12"/>
  <c r="L223" i="12"/>
  <c r="L221" i="12" s="1"/>
  <c r="R223" i="12"/>
  <c r="R221" i="12" s="1"/>
  <c r="X223" i="12"/>
  <c r="X221" i="12" s="1"/>
  <c r="E228" i="12"/>
  <c r="E226" i="12" s="1"/>
  <c r="K228" i="12"/>
  <c r="K226" i="12" s="1"/>
  <c r="Q228" i="12"/>
  <c r="W228" i="12"/>
  <c r="W226" i="12" s="1"/>
  <c r="D233" i="12"/>
  <c r="D231" i="12" s="1"/>
  <c r="J233" i="12"/>
  <c r="J231" i="12" s="1"/>
  <c r="P233" i="12"/>
  <c r="P231" i="12" s="1"/>
  <c r="V233" i="12"/>
  <c r="V231" i="12" s="1"/>
  <c r="I238" i="12"/>
  <c r="O238" i="12"/>
  <c r="O236" i="12" s="1"/>
  <c r="U238" i="12"/>
  <c r="U236" i="12" s="1"/>
  <c r="AA238" i="12"/>
  <c r="AA236" i="12" s="1"/>
  <c r="H243" i="12"/>
  <c r="H241" i="12" s="1"/>
  <c r="N243" i="12"/>
  <c r="N241" i="12" s="1"/>
  <c r="T243" i="12"/>
  <c r="Z243" i="12"/>
  <c r="Z241" i="12" s="1"/>
  <c r="G248" i="12"/>
  <c r="G246" i="12" s="1"/>
  <c r="M248" i="12"/>
  <c r="M246" i="12" s="1"/>
  <c r="S248" i="12"/>
  <c r="S246" i="12" s="1"/>
  <c r="Y248" i="12"/>
  <c r="Y246" i="12" s="1"/>
  <c r="F253" i="12"/>
  <c r="L253" i="12"/>
  <c r="L251" i="12" s="1"/>
  <c r="R253" i="12"/>
  <c r="R251" i="12" s="1"/>
  <c r="X253" i="12"/>
  <c r="X251" i="12" s="1"/>
  <c r="E258" i="12"/>
  <c r="E256" i="12" s="1"/>
  <c r="K258" i="12"/>
  <c r="K256" i="12" s="1"/>
  <c r="Q258" i="12"/>
  <c r="W258" i="12"/>
  <c r="W256" i="12" s="1"/>
  <c r="D263" i="12"/>
  <c r="D261" i="12" s="1"/>
  <c r="J263" i="12"/>
  <c r="J261" i="12" s="1"/>
  <c r="P263" i="12"/>
  <c r="P261" i="12" s="1"/>
  <c r="V263" i="12"/>
  <c r="V261" i="12" s="1"/>
  <c r="I268" i="12"/>
  <c r="O268" i="12"/>
  <c r="O266" i="12" s="1"/>
  <c r="U268" i="12"/>
  <c r="U266" i="12" s="1"/>
  <c r="AA268" i="12"/>
  <c r="AA266" i="12" s="1"/>
  <c r="H273" i="12"/>
  <c r="H271" i="12" s="1"/>
  <c r="N273" i="12"/>
  <c r="N271" i="12" s="1"/>
  <c r="T273" i="12"/>
  <c r="Z273" i="12"/>
  <c r="Z271" i="12" s="1"/>
  <c r="G278" i="12"/>
  <c r="G276" i="12" s="1"/>
  <c r="M278" i="12"/>
  <c r="M276" i="12" s="1"/>
  <c r="S278" i="12"/>
  <c r="S276" i="12" s="1"/>
  <c r="Y278" i="12"/>
  <c r="Y276" i="12" s="1"/>
  <c r="F283" i="12"/>
  <c r="L283" i="12"/>
  <c r="L281" i="12" s="1"/>
  <c r="R283" i="12"/>
  <c r="R281" i="12" s="1"/>
  <c r="X283" i="12"/>
  <c r="X281" i="12" s="1"/>
  <c r="E288" i="12"/>
  <c r="E286" i="12" s="1"/>
  <c r="K288" i="12"/>
  <c r="K286" i="12" s="1"/>
  <c r="Q288" i="12"/>
  <c r="W288" i="12"/>
  <c r="W286" i="12" s="1"/>
  <c r="D293" i="12"/>
  <c r="D291" i="12" s="1"/>
  <c r="J293" i="12"/>
  <c r="J291" i="12" s="1"/>
  <c r="P293" i="12"/>
  <c r="P291" i="12" s="1"/>
  <c r="V293" i="12"/>
  <c r="V291" i="12" s="1"/>
  <c r="I298" i="12"/>
  <c r="O298" i="12"/>
  <c r="O296" i="12" s="1"/>
  <c r="U298" i="12"/>
  <c r="U296" i="12" s="1"/>
  <c r="AA298" i="12"/>
  <c r="AA296" i="12" s="1"/>
  <c r="H303" i="12"/>
  <c r="H301" i="12" s="1"/>
  <c r="N303" i="12"/>
  <c r="N301" i="12" s="1"/>
  <c r="T303" i="12"/>
  <c r="Z303" i="12"/>
  <c r="Z301" i="12" s="1"/>
  <c r="G308" i="12"/>
  <c r="G306" i="12" s="1"/>
  <c r="M308" i="12"/>
  <c r="M306" i="12" s="1"/>
  <c r="S308" i="12"/>
  <c r="S306" i="12" s="1"/>
  <c r="Y308" i="12"/>
  <c r="Y306" i="12" s="1"/>
  <c r="F313" i="12"/>
  <c r="L313" i="12"/>
  <c r="L311" i="12" s="1"/>
  <c r="R313" i="12"/>
  <c r="R311" i="12" s="1"/>
  <c r="X313" i="12"/>
  <c r="X311" i="12" s="1"/>
  <c r="E318" i="12"/>
  <c r="E316" i="12" s="1"/>
  <c r="K318" i="12"/>
  <c r="K316" i="12" s="1"/>
  <c r="Q318" i="12"/>
  <c r="W318" i="12"/>
  <c r="W316" i="12" s="1"/>
  <c r="J327" i="12"/>
  <c r="J325" i="12" s="1"/>
  <c r="P327" i="12"/>
  <c r="P325" i="12" s="1"/>
  <c r="V327" i="12"/>
  <c r="V325" i="12" s="1"/>
  <c r="I332" i="12"/>
  <c r="O332" i="12"/>
  <c r="O330" i="12" s="1"/>
  <c r="U332" i="12"/>
  <c r="U330" i="12" s="1"/>
  <c r="AA332" i="12"/>
  <c r="AA330" i="12" s="1"/>
  <c r="H337" i="12"/>
  <c r="H335" i="12" s="1"/>
  <c r="N337" i="12"/>
  <c r="N335" i="12" s="1"/>
  <c r="T337" i="12"/>
  <c r="Z337" i="12"/>
  <c r="Z335" i="12" s="1"/>
  <c r="G342" i="12"/>
  <c r="G340" i="12" s="1"/>
  <c r="M342" i="12"/>
  <c r="M340" i="12" s="1"/>
  <c r="S342" i="12"/>
  <c r="S340" i="12" s="1"/>
  <c r="Y342" i="12"/>
  <c r="Y340" i="12" s="1"/>
  <c r="F347" i="12"/>
  <c r="L347" i="12"/>
  <c r="L345" i="12" s="1"/>
  <c r="R347" i="12"/>
  <c r="R345" i="12" s="1"/>
  <c r="X347" i="12"/>
  <c r="X345" i="12" s="1"/>
  <c r="E352" i="12"/>
  <c r="E350" i="12" s="1"/>
  <c r="K352" i="12"/>
  <c r="K350" i="12" s="1"/>
  <c r="Q352" i="12"/>
  <c r="W352" i="12"/>
  <c r="W350" i="12" s="1"/>
  <c r="D357" i="12"/>
  <c r="D355" i="12" s="1"/>
  <c r="J357" i="12"/>
  <c r="J355" i="12" s="1"/>
  <c r="P357" i="12"/>
  <c r="P355" i="12" s="1"/>
  <c r="V357" i="12"/>
  <c r="V355" i="12" s="1"/>
  <c r="I362" i="12"/>
  <c r="O362" i="12"/>
  <c r="O360" i="12" s="1"/>
  <c r="U362" i="12"/>
  <c r="U360" i="12" s="1"/>
  <c r="AA362" i="12"/>
  <c r="AA360" i="12" s="1"/>
  <c r="H367" i="12"/>
  <c r="H365" i="12" s="1"/>
  <c r="N367" i="12"/>
  <c r="N365" i="12" s="1"/>
  <c r="T367" i="12"/>
  <c r="Z367" i="12"/>
  <c r="Z365" i="12" s="1"/>
  <c r="G372" i="12"/>
  <c r="G370" i="12" s="1"/>
  <c r="M372" i="12"/>
  <c r="M370" i="12" s="1"/>
  <c r="S372" i="12"/>
  <c r="S370" i="12" s="1"/>
  <c r="Y372" i="12"/>
  <c r="Y370" i="12" s="1"/>
  <c r="F377" i="12"/>
  <c r="L377" i="12"/>
  <c r="L375" i="12" s="1"/>
  <c r="R377" i="12"/>
  <c r="R375" i="12" s="1"/>
  <c r="X377" i="12"/>
  <c r="X375" i="12" s="1"/>
  <c r="E382" i="12"/>
  <c r="E380" i="12" s="1"/>
  <c r="K382" i="12"/>
  <c r="K380" i="12" s="1"/>
  <c r="Q382" i="12"/>
  <c r="W382" i="12"/>
  <c r="W380" i="12" s="1"/>
  <c r="D387" i="12"/>
  <c r="D385" i="12" s="1"/>
  <c r="J387" i="12"/>
  <c r="J385" i="12" s="1"/>
  <c r="P387" i="12"/>
  <c r="P385" i="12" s="1"/>
  <c r="V387" i="12"/>
  <c r="V385" i="12" s="1"/>
  <c r="I392" i="12"/>
  <c r="O392" i="12"/>
  <c r="O390" i="12" s="1"/>
  <c r="U392" i="12"/>
  <c r="U390" i="12" s="1"/>
  <c r="AA392" i="12"/>
  <c r="AA390" i="12" s="1"/>
  <c r="H397" i="12"/>
  <c r="H395" i="12" s="1"/>
  <c r="N397" i="12"/>
  <c r="N395" i="12" s="1"/>
  <c r="T397" i="12"/>
  <c r="Z397" i="12"/>
  <c r="Z395" i="12" s="1"/>
  <c r="G402" i="12"/>
  <c r="G400" i="12" s="1"/>
  <c r="M402" i="12"/>
  <c r="M400" i="12" s="1"/>
  <c r="S402" i="12"/>
  <c r="S400" i="12" s="1"/>
  <c r="Y402" i="12"/>
  <c r="Y400" i="12" s="1"/>
  <c r="F407" i="12"/>
  <c r="L407" i="12"/>
  <c r="L405" i="12" s="1"/>
  <c r="R407" i="12"/>
  <c r="R405" i="12" s="1"/>
  <c r="X407" i="12"/>
  <c r="X405" i="12" s="1"/>
  <c r="E412" i="12"/>
  <c r="E410" i="12" s="1"/>
  <c r="K412" i="12"/>
  <c r="K410" i="12" s="1"/>
  <c r="Q412" i="12"/>
  <c r="W412" i="12"/>
  <c r="W410" i="12" s="1"/>
  <c r="D417" i="12"/>
  <c r="D415" i="12" s="1"/>
  <c r="J417" i="12"/>
  <c r="J415" i="12" s="1"/>
  <c r="P417" i="12"/>
  <c r="P415" i="12" s="1"/>
  <c r="V417" i="12"/>
  <c r="V415" i="12" s="1"/>
  <c r="I422" i="12"/>
  <c r="O422" i="12"/>
  <c r="O420" i="12" s="1"/>
  <c r="U422" i="12"/>
  <c r="U420" i="12" s="1"/>
  <c r="AA422" i="12"/>
  <c r="AA420" i="12" s="1"/>
  <c r="H427" i="12"/>
  <c r="H425" i="12" s="1"/>
  <c r="N427" i="12"/>
  <c r="N425" i="12" s="1"/>
  <c r="T427" i="12"/>
  <c r="Z427" i="12"/>
  <c r="Z425" i="12" s="1"/>
  <c r="G432" i="12"/>
  <c r="G430" i="12" s="1"/>
  <c r="M432" i="12"/>
  <c r="M430" i="12" s="1"/>
  <c r="S432" i="12"/>
  <c r="S430" i="12" s="1"/>
  <c r="Y432" i="12"/>
  <c r="Y430" i="12" s="1"/>
  <c r="F437" i="12"/>
  <c r="L437" i="12"/>
  <c r="L435" i="12" s="1"/>
  <c r="R437" i="12"/>
  <c r="R435" i="12" s="1"/>
  <c r="X437" i="12"/>
  <c r="X435" i="12" s="1"/>
  <c r="E442" i="12"/>
  <c r="E440" i="12" s="1"/>
  <c r="K442" i="12"/>
  <c r="K440" i="12" s="1"/>
  <c r="Q442" i="12"/>
  <c r="W442" i="12"/>
  <c r="W440" i="12" s="1"/>
  <c r="D447" i="12"/>
  <c r="D445" i="12" s="1"/>
  <c r="J447" i="12"/>
  <c r="J445" i="12" s="1"/>
  <c r="P447" i="12"/>
  <c r="P445" i="12" s="1"/>
  <c r="V447" i="12"/>
  <c r="V445" i="12" s="1"/>
  <c r="I452" i="12"/>
  <c r="O452" i="12"/>
  <c r="O450" i="12" s="1"/>
  <c r="U452" i="12"/>
  <c r="U450" i="12" s="1"/>
  <c r="AA452" i="12"/>
  <c r="AA450" i="12" s="1"/>
  <c r="H457" i="12"/>
  <c r="H455" i="12" s="1"/>
  <c r="N457" i="12"/>
  <c r="N455" i="12" s="1"/>
  <c r="T457" i="12"/>
  <c r="Z457" i="12"/>
  <c r="Z455" i="12" s="1"/>
  <c r="G462" i="12"/>
  <c r="G460" i="12" s="1"/>
  <c r="M462" i="12"/>
  <c r="M460" i="12" s="1"/>
  <c r="S462" i="12"/>
  <c r="S460" i="12" s="1"/>
  <c r="Y462" i="12"/>
  <c r="Y460" i="12" s="1"/>
  <c r="F467" i="12"/>
  <c r="L467" i="12"/>
  <c r="L465" i="12" s="1"/>
  <c r="R467" i="12"/>
  <c r="R465" i="12" s="1"/>
  <c r="X467" i="12"/>
  <c r="X465" i="12" s="1"/>
  <c r="E472" i="12"/>
  <c r="E470" i="12" s="1"/>
  <c r="K472" i="12"/>
  <c r="K470" i="12" s="1"/>
  <c r="Q472" i="12"/>
  <c r="W472" i="12"/>
  <c r="W470" i="12" s="1"/>
  <c r="D477" i="12"/>
  <c r="D475" i="12" s="1"/>
  <c r="J477" i="12"/>
  <c r="J475" i="12" s="1"/>
  <c r="P477" i="12"/>
  <c r="P475" i="12" s="1"/>
  <c r="V477" i="12"/>
  <c r="V475" i="12" s="1"/>
  <c r="I486" i="12"/>
  <c r="O486" i="12"/>
  <c r="O484" i="12" s="1"/>
  <c r="U486" i="12"/>
  <c r="U484" i="12" s="1"/>
  <c r="AA486" i="12"/>
  <c r="AA484" i="12" s="1"/>
  <c r="H491" i="12"/>
  <c r="H489" i="12" s="1"/>
  <c r="N491" i="12"/>
  <c r="N489" i="12" s="1"/>
  <c r="T491" i="12"/>
  <c r="Z491" i="12"/>
  <c r="Z489" i="12" s="1"/>
  <c r="G496" i="12"/>
  <c r="G494" i="12" s="1"/>
  <c r="M496" i="12"/>
  <c r="M494" i="12" s="1"/>
  <c r="S496" i="12"/>
  <c r="S494" i="12" s="1"/>
  <c r="Y496" i="12"/>
  <c r="Y494" i="12" s="1"/>
  <c r="F501" i="12"/>
  <c r="L501" i="12"/>
  <c r="L499" i="12" s="1"/>
  <c r="R501" i="12"/>
  <c r="R499" i="12" s="1"/>
  <c r="X501" i="12"/>
  <c r="X499" i="12" s="1"/>
  <c r="E506" i="12"/>
  <c r="E504" i="12" s="1"/>
  <c r="K506" i="12"/>
  <c r="K504" i="12" s="1"/>
  <c r="Q506" i="12"/>
  <c r="W506" i="12"/>
  <c r="W504" i="12" s="1"/>
  <c r="D511" i="12"/>
  <c r="D509" i="12" s="1"/>
  <c r="J511" i="12"/>
  <c r="J509" i="12" s="1"/>
  <c r="P511" i="12"/>
  <c r="P509" i="12" s="1"/>
  <c r="V511" i="12"/>
  <c r="V509" i="12" s="1"/>
  <c r="I516" i="12"/>
  <c r="O516" i="12"/>
  <c r="O514" i="12" s="1"/>
  <c r="U516" i="12"/>
  <c r="U514" i="12" s="1"/>
  <c r="AA516" i="12"/>
  <c r="AA514" i="12" s="1"/>
  <c r="H521" i="12"/>
  <c r="H519" i="12" s="1"/>
  <c r="N521" i="12"/>
  <c r="N519" i="12" s="1"/>
  <c r="T521" i="12"/>
  <c r="Z521" i="12"/>
  <c r="Z519" i="12" s="1"/>
  <c r="G526" i="12"/>
  <c r="G524" i="12" s="1"/>
  <c r="M526" i="12"/>
  <c r="M524" i="12" s="1"/>
  <c r="S526" i="12"/>
  <c r="S524" i="12" s="1"/>
  <c r="Y526" i="12"/>
  <c r="Y524" i="12" s="1"/>
  <c r="F531" i="12"/>
  <c r="L531" i="12"/>
  <c r="L529" i="12" s="1"/>
  <c r="R531" i="12"/>
  <c r="R529" i="12" s="1"/>
  <c r="X531" i="12"/>
  <c r="X529" i="12" s="1"/>
  <c r="E536" i="12"/>
  <c r="E534" i="12" s="1"/>
  <c r="K536" i="12"/>
  <c r="K534" i="12" s="1"/>
  <c r="Q536" i="12"/>
  <c r="W536" i="12"/>
  <c r="W534" i="12" s="1"/>
  <c r="D541" i="12"/>
  <c r="D539" i="12" s="1"/>
  <c r="J541" i="12"/>
  <c r="J539" i="12" s="1"/>
  <c r="P541" i="12"/>
  <c r="P539" i="12" s="1"/>
  <c r="V541" i="12"/>
  <c r="V539" i="12" s="1"/>
  <c r="I546" i="12"/>
  <c r="O546" i="12"/>
  <c r="O544" i="12" s="1"/>
  <c r="U546" i="12"/>
  <c r="U544" i="12" s="1"/>
  <c r="AA546" i="12"/>
  <c r="AA544" i="12" s="1"/>
  <c r="H551" i="12"/>
  <c r="H549" i="12" s="1"/>
  <c r="N551" i="12"/>
  <c r="N549" i="12" s="1"/>
  <c r="T551" i="12"/>
  <c r="Z551" i="12"/>
  <c r="Z549" i="12" s="1"/>
  <c r="G556" i="12"/>
  <c r="G554" i="12" s="1"/>
  <c r="M556" i="12"/>
  <c r="M554" i="12" s="1"/>
  <c r="S556" i="12"/>
  <c r="S554" i="12" s="1"/>
  <c r="Y556" i="12"/>
  <c r="Y554" i="12" s="1"/>
  <c r="F561" i="12"/>
  <c r="L561" i="12"/>
  <c r="L559" i="12" s="1"/>
  <c r="R561" i="12"/>
  <c r="R559" i="12" s="1"/>
  <c r="X561" i="12"/>
  <c r="X559" i="12" s="1"/>
  <c r="E566" i="12"/>
  <c r="E564" i="12" s="1"/>
  <c r="K566" i="12"/>
  <c r="K564" i="12" s="1"/>
  <c r="Q566" i="12"/>
  <c r="W566" i="12"/>
  <c r="W564" i="12" s="1"/>
  <c r="D571" i="12"/>
  <c r="D569" i="12" s="1"/>
  <c r="J571" i="12"/>
  <c r="J569" i="12" s="1"/>
  <c r="P571" i="12"/>
  <c r="P569" i="12" s="1"/>
  <c r="V571" i="12"/>
  <c r="V569" i="12" s="1"/>
  <c r="I576" i="12"/>
  <c r="O576" i="12"/>
  <c r="O574" i="12" s="1"/>
  <c r="U576" i="12"/>
  <c r="U574" i="12" s="1"/>
  <c r="AA576" i="12"/>
  <c r="AA574" i="12" s="1"/>
  <c r="H581" i="12"/>
  <c r="H579" i="12" s="1"/>
  <c r="N581" i="12"/>
  <c r="N579" i="12" s="1"/>
  <c r="T581" i="12"/>
  <c r="Z581" i="12"/>
  <c r="Z579" i="12" s="1"/>
  <c r="G586" i="12"/>
  <c r="G584" i="12" s="1"/>
  <c r="M586" i="12"/>
  <c r="M584" i="12" s="1"/>
  <c r="S586" i="12"/>
  <c r="S584" i="12" s="1"/>
  <c r="Y586" i="12"/>
  <c r="Y584" i="12" s="1"/>
  <c r="K591" i="12"/>
  <c r="K589" i="12" s="1"/>
  <c r="F168" i="12"/>
  <c r="F166" i="12" s="1"/>
  <c r="L168" i="12"/>
  <c r="L166" i="12" s="1"/>
  <c r="R168" i="12"/>
  <c r="X168" i="12"/>
  <c r="X166" i="12" s="1"/>
  <c r="E173" i="12"/>
  <c r="E171" i="12" s="1"/>
  <c r="K173" i="12"/>
  <c r="K171" i="12" s="1"/>
  <c r="Q173" i="12"/>
  <c r="Q171" i="12" s="1"/>
  <c r="W173" i="12"/>
  <c r="W171" i="12" s="1"/>
  <c r="D178" i="12"/>
  <c r="J178" i="12"/>
  <c r="J176" i="12" s="1"/>
  <c r="P178" i="12"/>
  <c r="P176" i="12" s="1"/>
  <c r="V178" i="12"/>
  <c r="V176" i="12" s="1"/>
  <c r="I183" i="12"/>
  <c r="I181" i="12" s="1"/>
  <c r="O183" i="12"/>
  <c r="O181" i="12" s="1"/>
  <c r="U183" i="12"/>
  <c r="AA183" i="12"/>
  <c r="AA181" i="12" s="1"/>
  <c r="H188" i="12"/>
  <c r="H186" i="12" s="1"/>
  <c r="N188" i="12"/>
  <c r="N186" i="12" s="1"/>
  <c r="T188" i="12"/>
  <c r="T186" i="12" s="1"/>
  <c r="Z188" i="12"/>
  <c r="Z186" i="12" s="1"/>
  <c r="G193" i="12"/>
  <c r="M193" i="12"/>
  <c r="M191" i="12" s="1"/>
  <c r="S193" i="12"/>
  <c r="S191" i="12" s="1"/>
  <c r="Y193" i="12"/>
  <c r="Y191" i="12" s="1"/>
  <c r="F198" i="12"/>
  <c r="F196" i="12" s="1"/>
  <c r="L198" i="12"/>
  <c r="L196" i="12" s="1"/>
  <c r="R198" i="12"/>
  <c r="X198" i="12"/>
  <c r="X196" i="12" s="1"/>
  <c r="E203" i="12"/>
  <c r="E201" i="12" s="1"/>
  <c r="K203" i="12"/>
  <c r="K201" i="12" s="1"/>
  <c r="Q203" i="12"/>
  <c r="Q201" i="12" s="1"/>
  <c r="W203" i="12"/>
  <c r="W201" i="12" s="1"/>
  <c r="D208" i="12"/>
  <c r="J208" i="12"/>
  <c r="J206" i="12" s="1"/>
  <c r="P208" i="12"/>
  <c r="P206" i="12" s="1"/>
  <c r="V208" i="12"/>
  <c r="V206" i="12" s="1"/>
  <c r="I213" i="12"/>
  <c r="I211" i="12" s="1"/>
  <c r="O213" i="12"/>
  <c r="O211" i="12" s="1"/>
  <c r="U213" i="12"/>
  <c r="AA213" i="12"/>
  <c r="AA211" i="12" s="1"/>
  <c r="H218" i="12"/>
  <c r="H216" i="12" s="1"/>
  <c r="N218" i="12"/>
  <c r="N216" i="12" s="1"/>
  <c r="T218" i="12"/>
  <c r="T216" i="12" s="1"/>
  <c r="Z218" i="12"/>
  <c r="Z216" i="12" s="1"/>
  <c r="G223" i="12"/>
  <c r="M223" i="12"/>
  <c r="M221" i="12" s="1"/>
  <c r="S223" i="12"/>
  <c r="S221" i="12" s="1"/>
  <c r="Y223" i="12"/>
  <c r="Y221" i="12" s="1"/>
  <c r="F228" i="12"/>
  <c r="F226" i="12" s="1"/>
  <c r="L228" i="12"/>
  <c r="L226" i="12" s="1"/>
  <c r="R228" i="12"/>
  <c r="X228" i="12"/>
  <c r="X226" i="12" s="1"/>
  <c r="E233" i="12"/>
  <c r="E231" i="12" s="1"/>
  <c r="K233" i="12"/>
  <c r="K231" i="12" s="1"/>
  <c r="Q233" i="12"/>
  <c r="Q231" i="12" s="1"/>
  <c r="W233" i="12"/>
  <c r="W231" i="12" s="1"/>
  <c r="D238" i="12"/>
  <c r="J238" i="12"/>
  <c r="J236" i="12" s="1"/>
  <c r="P238" i="12"/>
  <c r="P236" i="12" s="1"/>
  <c r="V238" i="12"/>
  <c r="V236" i="12" s="1"/>
  <c r="I243" i="12"/>
  <c r="I241" i="12" s="1"/>
  <c r="O243" i="12"/>
  <c r="O241" i="12" s="1"/>
  <c r="U243" i="12"/>
  <c r="AA243" i="12"/>
  <c r="AA241" i="12" s="1"/>
  <c r="H248" i="12"/>
  <c r="H246" i="12" s="1"/>
  <c r="N248" i="12"/>
  <c r="N246" i="12" s="1"/>
  <c r="T248" i="12"/>
  <c r="T246" i="12" s="1"/>
  <c r="Z248" i="12"/>
  <c r="Z246" i="12" s="1"/>
  <c r="G253" i="12"/>
  <c r="M253" i="12"/>
  <c r="M251" i="12" s="1"/>
  <c r="S253" i="12"/>
  <c r="S251" i="12" s="1"/>
  <c r="Y253" i="12"/>
  <c r="Y251" i="12" s="1"/>
  <c r="F258" i="12"/>
  <c r="F256" i="12" s="1"/>
  <c r="L258" i="12"/>
  <c r="L256" i="12" s="1"/>
  <c r="R258" i="12"/>
  <c r="X258" i="12"/>
  <c r="X256" i="12" s="1"/>
  <c r="E263" i="12"/>
  <c r="E261" i="12" s="1"/>
  <c r="K263" i="12"/>
  <c r="K261" i="12" s="1"/>
  <c r="Q263" i="12"/>
  <c r="Q261" i="12" s="1"/>
  <c r="W263" i="12"/>
  <c r="W261" i="12" s="1"/>
  <c r="D268" i="12"/>
  <c r="J268" i="12"/>
  <c r="J266" i="12" s="1"/>
  <c r="P268" i="12"/>
  <c r="P266" i="12" s="1"/>
  <c r="V268" i="12"/>
  <c r="V266" i="12" s="1"/>
  <c r="I273" i="12"/>
  <c r="I271" i="12" s="1"/>
  <c r="O273" i="12"/>
  <c r="O271" i="12" s="1"/>
  <c r="U273" i="12"/>
  <c r="AA273" i="12"/>
  <c r="AA271" i="12" s="1"/>
  <c r="H278" i="12"/>
  <c r="H276" i="12" s="1"/>
  <c r="N278" i="12"/>
  <c r="N276" i="12" s="1"/>
  <c r="T278" i="12"/>
  <c r="T276" i="12" s="1"/>
  <c r="Z278" i="12"/>
  <c r="Z276" i="12" s="1"/>
  <c r="G283" i="12"/>
  <c r="M283" i="12"/>
  <c r="M281" i="12" s="1"/>
  <c r="S283" i="12"/>
  <c r="S281" i="12" s="1"/>
  <c r="Y283" i="12"/>
  <c r="Y281" i="12" s="1"/>
  <c r="F288" i="12"/>
  <c r="F286" i="12" s="1"/>
  <c r="L288" i="12"/>
  <c r="L286" i="12" s="1"/>
  <c r="R288" i="12"/>
  <c r="X288" i="12"/>
  <c r="X286" i="12" s="1"/>
  <c r="E293" i="12"/>
  <c r="E291" i="12" s="1"/>
  <c r="K293" i="12"/>
  <c r="K291" i="12" s="1"/>
  <c r="Q293" i="12"/>
  <c r="Q291" i="12" s="1"/>
  <c r="W293" i="12"/>
  <c r="W291" i="12" s="1"/>
  <c r="D298" i="12"/>
  <c r="J298" i="12"/>
  <c r="J296" i="12" s="1"/>
  <c r="P298" i="12"/>
  <c r="P296" i="12" s="1"/>
  <c r="V298" i="12"/>
  <c r="V296" i="12" s="1"/>
  <c r="I303" i="12"/>
  <c r="I301" i="12" s="1"/>
  <c r="O303" i="12"/>
  <c r="O301" i="12" s="1"/>
  <c r="U303" i="12"/>
  <c r="AA303" i="12"/>
  <c r="AA301" i="12" s="1"/>
  <c r="H308" i="12"/>
  <c r="H306" i="12" s="1"/>
  <c r="N308" i="12"/>
  <c r="N306" i="12" s="1"/>
  <c r="T308" i="12"/>
  <c r="T306" i="12" s="1"/>
  <c r="Z308" i="12"/>
  <c r="Z306" i="12" s="1"/>
  <c r="G313" i="12"/>
  <c r="M313" i="12"/>
  <c r="M311" i="12" s="1"/>
  <c r="S313" i="12"/>
  <c r="S311" i="12" s="1"/>
  <c r="Y313" i="12"/>
  <c r="Y311" i="12" s="1"/>
  <c r="F318" i="12"/>
  <c r="F316" i="12" s="1"/>
  <c r="L318" i="12"/>
  <c r="L316" i="12" s="1"/>
  <c r="R318" i="12"/>
  <c r="E327" i="12"/>
  <c r="E325" i="12" s="1"/>
  <c r="K327" i="12"/>
  <c r="K325" i="12" s="1"/>
  <c r="Q327" i="12"/>
  <c r="Q325" i="12" s="1"/>
  <c r="W327" i="12"/>
  <c r="W325" i="12" s="1"/>
  <c r="D332" i="12"/>
  <c r="D330" i="12" s="1"/>
  <c r="J332" i="12"/>
  <c r="J330" i="12" s="1"/>
  <c r="P332" i="12"/>
  <c r="P330" i="12" s="1"/>
  <c r="V332" i="12"/>
  <c r="V330" i="12" s="1"/>
  <c r="I337" i="12"/>
  <c r="I335" i="12" s="1"/>
  <c r="O337" i="12"/>
  <c r="O335" i="12" s="1"/>
  <c r="U337" i="12"/>
  <c r="U335" i="12" s="1"/>
  <c r="AA337" i="12"/>
  <c r="AA335" i="12" s="1"/>
  <c r="H342" i="12"/>
  <c r="H340" i="12" s="1"/>
  <c r="N342" i="12"/>
  <c r="N340" i="12" s="1"/>
  <c r="T342" i="12"/>
  <c r="T340" i="12" s="1"/>
  <c r="Z342" i="12"/>
  <c r="Z340" i="12" s="1"/>
  <c r="G347" i="12"/>
  <c r="G345" i="12" s="1"/>
  <c r="M347" i="12"/>
  <c r="M345" i="12" s="1"/>
  <c r="S347" i="12"/>
  <c r="S345" i="12" s="1"/>
  <c r="Y347" i="12"/>
  <c r="Y345" i="12" s="1"/>
  <c r="F352" i="12"/>
  <c r="F350" i="12" s="1"/>
  <c r="L352" i="12"/>
  <c r="L350" i="12" s="1"/>
  <c r="R352" i="12"/>
  <c r="R350" i="12" s="1"/>
  <c r="X352" i="12"/>
  <c r="X350" i="12" s="1"/>
  <c r="E357" i="12"/>
  <c r="E355" i="12" s="1"/>
  <c r="K357" i="12"/>
  <c r="K355" i="12" s="1"/>
  <c r="Q357" i="12"/>
  <c r="Q355" i="12" s="1"/>
  <c r="W357" i="12"/>
  <c r="W355" i="12" s="1"/>
  <c r="D362" i="12"/>
  <c r="D360" i="12" s="1"/>
  <c r="J362" i="12"/>
  <c r="J360" i="12" s="1"/>
  <c r="P362" i="12"/>
  <c r="P360" i="12" s="1"/>
  <c r="V362" i="12"/>
  <c r="V360" i="12" s="1"/>
  <c r="I367" i="12"/>
  <c r="I365" i="12" s="1"/>
  <c r="O367" i="12"/>
  <c r="O365" i="12" s="1"/>
  <c r="U367" i="12"/>
  <c r="U365" i="12" s="1"/>
  <c r="AA367" i="12"/>
  <c r="AA365" i="12" s="1"/>
  <c r="H372" i="12"/>
  <c r="H370" i="12" s="1"/>
  <c r="N372" i="12"/>
  <c r="N370" i="12" s="1"/>
  <c r="T372" i="12"/>
  <c r="T370" i="12" s="1"/>
  <c r="Z372" i="12"/>
  <c r="Z370" i="12" s="1"/>
  <c r="G377" i="12"/>
  <c r="G375" i="12" s="1"/>
  <c r="M377" i="12"/>
  <c r="M375" i="12" s="1"/>
  <c r="S377" i="12"/>
  <c r="S375" i="12" s="1"/>
  <c r="Y377" i="12"/>
  <c r="Y375" i="12" s="1"/>
  <c r="F382" i="12"/>
  <c r="F380" i="12" s="1"/>
  <c r="L382" i="12"/>
  <c r="L380" i="12" s="1"/>
  <c r="R382" i="12"/>
  <c r="R380" i="12" s="1"/>
  <c r="X382" i="12"/>
  <c r="X380" i="12" s="1"/>
  <c r="E387" i="12"/>
  <c r="E385" i="12" s="1"/>
  <c r="K387" i="12"/>
  <c r="K385" i="12" s="1"/>
  <c r="Q387" i="12"/>
  <c r="Q385" i="12" s="1"/>
  <c r="W387" i="12"/>
  <c r="W385" i="12" s="1"/>
  <c r="D392" i="12"/>
  <c r="D390" i="12" s="1"/>
  <c r="J392" i="12"/>
  <c r="J390" i="12" s="1"/>
  <c r="P392" i="12"/>
  <c r="P390" i="12" s="1"/>
  <c r="V392" i="12"/>
  <c r="V390" i="12" s="1"/>
  <c r="I397" i="12"/>
  <c r="I395" i="12" s="1"/>
  <c r="O397" i="12"/>
  <c r="O395" i="12" s="1"/>
  <c r="U397" i="12"/>
  <c r="U395" i="12" s="1"/>
  <c r="AA397" i="12"/>
  <c r="AA395" i="12" s="1"/>
  <c r="H402" i="12"/>
  <c r="H400" i="12" s="1"/>
  <c r="N402" i="12"/>
  <c r="N400" i="12" s="1"/>
  <c r="T402" i="12"/>
  <c r="T400" i="12" s="1"/>
  <c r="Z402" i="12"/>
  <c r="Z400" i="12" s="1"/>
  <c r="G407" i="12"/>
  <c r="G405" i="12" s="1"/>
  <c r="M407" i="12"/>
  <c r="M405" i="12" s="1"/>
  <c r="S407" i="12"/>
  <c r="S405" i="12" s="1"/>
  <c r="Y407" i="12"/>
  <c r="Y405" i="12" s="1"/>
  <c r="F412" i="12"/>
  <c r="F410" i="12" s="1"/>
  <c r="L412" i="12"/>
  <c r="L410" i="12" s="1"/>
  <c r="R412" i="12"/>
  <c r="R410" i="12" s="1"/>
  <c r="X412" i="12"/>
  <c r="X410" i="12" s="1"/>
  <c r="E417" i="12"/>
  <c r="E415" i="12" s="1"/>
  <c r="K417" i="12"/>
  <c r="K415" i="12" s="1"/>
  <c r="Q417" i="12"/>
  <c r="Q415" i="12" s="1"/>
  <c r="W417" i="12"/>
  <c r="W415" i="12" s="1"/>
  <c r="D422" i="12"/>
  <c r="D420" i="12" s="1"/>
  <c r="J422" i="12"/>
  <c r="J420" i="12" s="1"/>
  <c r="P422" i="12"/>
  <c r="P420" i="12" s="1"/>
  <c r="V422" i="12"/>
  <c r="V420" i="12" s="1"/>
  <c r="I427" i="12"/>
  <c r="I425" i="12" s="1"/>
  <c r="O427" i="12"/>
  <c r="O425" i="12" s="1"/>
  <c r="U427" i="12"/>
  <c r="U425" i="12" s="1"/>
  <c r="AA427" i="12"/>
  <c r="AA425" i="12" s="1"/>
  <c r="H432" i="12"/>
  <c r="H430" i="12" s="1"/>
  <c r="N432" i="12"/>
  <c r="N430" i="12" s="1"/>
  <c r="T432" i="12"/>
  <c r="T430" i="12" s="1"/>
  <c r="Z432" i="12"/>
  <c r="Z430" i="12" s="1"/>
  <c r="G437" i="12"/>
  <c r="G435" i="12" s="1"/>
  <c r="M437" i="12"/>
  <c r="M435" i="12" s="1"/>
  <c r="S437" i="12"/>
  <c r="S435" i="12" s="1"/>
  <c r="Y437" i="12"/>
  <c r="Y435" i="12" s="1"/>
  <c r="F442" i="12"/>
  <c r="F440" i="12" s="1"/>
  <c r="L442" i="12"/>
  <c r="L440" i="12" s="1"/>
  <c r="R442" i="12"/>
  <c r="R440" i="12" s="1"/>
  <c r="X442" i="12"/>
  <c r="X440" i="12" s="1"/>
  <c r="E447" i="12"/>
  <c r="E445" i="12" s="1"/>
  <c r="K447" i="12"/>
  <c r="K445" i="12" s="1"/>
  <c r="Q447" i="12"/>
  <c r="Q445" i="12" s="1"/>
  <c r="W447" i="12"/>
  <c r="W445" i="12" s="1"/>
  <c r="D452" i="12"/>
  <c r="D450" i="12" s="1"/>
  <c r="J452" i="12"/>
  <c r="J450" i="12" s="1"/>
  <c r="P452" i="12"/>
  <c r="P450" i="12" s="1"/>
  <c r="V452" i="12"/>
  <c r="V450" i="12" s="1"/>
  <c r="I457" i="12"/>
  <c r="I455" i="12" s="1"/>
  <c r="O457" i="12"/>
  <c r="O455" i="12" s="1"/>
  <c r="U457" i="12"/>
  <c r="U455" i="12" s="1"/>
  <c r="AA457" i="12"/>
  <c r="AA455" i="12" s="1"/>
  <c r="H462" i="12"/>
  <c r="H460" i="12" s="1"/>
  <c r="N462" i="12"/>
  <c r="N460" i="12" s="1"/>
  <c r="T462" i="12"/>
  <c r="T460" i="12" s="1"/>
  <c r="Z462" i="12"/>
  <c r="Z460" i="12" s="1"/>
  <c r="G467" i="12"/>
  <c r="G465" i="12" s="1"/>
  <c r="M467" i="12"/>
  <c r="M465" i="12" s="1"/>
  <c r="S467" i="12"/>
  <c r="S465" i="12" s="1"/>
  <c r="Y467" i="12"/>
  <c r="Y465" i="12" s="1"/>
  <c r="F472" i="12"/>
  <c r="F470" i="12" s="1"/>
  <c r="L472" i="12"/>
  <c r="L470" i="12" s="1"/>
  <c r="R472" i="12"/>
  <c r="R470" i="12" s="1"/>
  <c r="X472" i="12"/>
  <c r="X470" i="12" s="1"/>
  <c r="E477" i="12"/>
  <c r="E475" i="12" s="1"/>
  <c r="K477" i="12"/>
  <c r="K475" i="12" s="1"/>
  <c r="Q477" i="12"/>
  <c r="Q475" i="12" s="1"/>
  <c r="W636" i="12"/>
  <c r="W634" i="12" s="1"/>
  <c r="Q636" i="12"/>
  <c r="Q634" i="12" s="1"/>
  <c r="K636" i="12"/>
  <c r="K634" i="12" s="1"/>
  <c r="E636" i="12"/>
  <c r="E634" i="12" s="1"/>
  <c r="X631" i="12"/>
  <c r="R631" i="12"/>
  <c r="R629" i="12" s="1"/>
  <c r="L631" i="12"/>
  <c r="L629" i="12" s="1"/>
  <c r="F631" i="12"/>
  <c r="F629" i="12" s="1"/>
  <c r="Y626" i="12"/>
  <c r="Y624" i="12" s="1"/>
  <c r="S626" i="12"/>
  <c r="S624" i="12" s="1"/>
  <c r="M626" i="12"/>
  <c r="G626" i="12"/>
  <c r="G624" i="12" s="1"/>
  <c r="Z621" i="12"/>
  <c r="Z619" i="12" s="1"/>
  <c r="T621" i="12"/>
  <c r="T619" i="12" s="1"/>
  <c r="N621" i="12"/>
  <c r="N619" i="12" s="1"/>
  <c r="H621" i="12"/>
  <c r="H619" i="12" s="1"/>
  <c r="AA616" i="12"/>
  <c r="U616" i="12"/>
  <c r="U614" i="12" s="1"/>
  <c r="O616" i="12"/>
  <c r="O614" i="12" s="1"/>
  <c r="I616" i="12"/>
  <c r="I614" i="12" s="1"/>
  <c r="V611" i="12"/>
  <c r="V609" i="12" s="1"/>
  <c r="P611" i="12"/>
  <c r="P609" i="12" s="1"/>
  <c r="J611" i="12"/>
  <c r="D611" i="12"/>
  <c r="D609" i="12" s="1"/>
  <c r="W606" i="12"/>
  <c r="W604" i="12" s="1"/>
  <c r="Q606" i="12"/>
  <c r="Q604" i="12" s="1"/>
  <c r="K606" i="12"/>
  <c r="K604" i="12" s="1"/>
  <c r="E606" i="12"/>
  <c r="E604" i="12" s="1"/>
  <c r="X601" i="12"/>
  <c r="R601" i="12"/>
  <c r="R599" i="12" s="1"/>
  <c r="L601" i="12"/>
  <c r="L599" i="12" s="1"/>
  <c r="F601" i="12"/>
  <c r="F599" i="12" s="1"/>
  <c r="Y596" i="12"/>
  <c r="Y594" i="12" s="1"/>
  <c r="S596" i="12"/>
  <c r="S594" i="12" s="1"/>
  <c r="M596" i="12"/>
  <c r="G596" i="12"/>
  <c r="G594" i="12" s="1"/>
  <c r="Z591" i="12"/>
  <c r="Z589" i="12" s="1"/>
  <c r="T591" i="12"/>
  <c r="T589" i="12" s="1"/>
  <c r="N591" i="12"/>
  <c r="N589" i="12" s="1"/>
  <c r="H591" i="12"/>
  <c r="H589" i="12" s="1"/>
  <c r="V636" i="12"/>
  <c r="P636" i="12"/>
  <c r="P634" i="12" s="1"/>
  <c r="J636" i="12"/>
  <c r="J634" i="12" s="1"/>
  <c r="D636" i="12"/>
  <c r="D634" i="12" s="1"/>
  <c r="W631" i="12"/>
  <c r="W629" i="12" s="1"/>
  <c r="Q631" i="12"/>
  <c r="Q629" i="12" s="1"/>
  <c r="K631" i="12"/>
  <c r="E631" i="12"/>
  <c r="E629" i="12" s="1"/>
  <c r="X626" i="12"/>
  <c r="X624" i="12" s="1"/>
  <c r="R626" i="12"/>
  <c r="R624" i="12" s="1"/>
  <c r="L626" i="12"/>
  <c r="L624" i="12" s="1"/>
  <c r="F626" i="12"/>
  <c r="F624" i="12" s="1"/>
  <c r="Y621" i="12"/>
  <c r="S621" i="12"/>
  <c r="S619" i="12" s="1"/>
  <c r="M621" i="12"/>
  <c r="M619" i="12" s="1"/>
  <c r="G621" i="12"/>
  <c r="G619" i="12" s="1"/>
  <c r="Z616" i="12"/>
  <c r="Z614" i="12" s="1"/>
  <c r="T616" i="12"/>
  <c r="T614" i="12" s="1"/>
  <c r="N616" i="12"/>
  <c r="H616" i="12"/>
  <c r="H614" i="12" s="1"/>
  <c r="AA611" i="12"/>
  <c r="AA609" i="12" s="1"/>
  <c r="U611" i="12"/>
  <c r="U609" i="12" s="1"/>
  <c r="O611" i="12"/>
  <c r="O609" i="12" s="1"/>
  <c r="I611" i="12"/>
  <c r="I609" i="12" s="1"/>
  <c r="V606" i="12"/>
  <c r="P606" i="12"/>
  <c r="P604" i="12" s="1"/>
  <c r="J606" i="12"/>
  <c r="J604" i="12" s="1"/>
  <c r="D606" i="12"/>
  <c r="D604" i="12" s="1"/>
  <c r="W601" i="12"/>
  <c r="W599" i="12" s="1"/>
  <c r="Q601" i="12"/>
  <c r="Q599" i="12" s="1"/>
  <c r="K601" i="12"/>
  <c r="E601" i="12"/>
  <c r="E599" i="12" s="1"/>
  <c r="X596" i="12"/>
  <c r="X594" i="12" s="1"/>
  <c r="R596" i="12"/>
  <c r="R594" i="12" s="1"/>
  <c r="L596" i="12"/>
  <c r="L594" i="12" s="1"/>
  <c r="F596" i="12"/>
  <c r="F594" i="12" s="1"/>
  <c r="AA636" i="12"/>
  <c r="AA634" i="12" s="1"/>
  <c r="U636" i="12"/>
  <c r="U634" i="12" s="1"/>
  <c r="O636" i="12"/>
  <c r="O634" i="12" s="1"/>
  <c r="I636" i="12"/>
  <c r="I634" i="12" s="1"/>
  <c r="V631" i="12"/>
  <c r="P631" i="12"/>
  <c r="P629" i="12" s="1"/>
  <c r="J631" i="12"/>
  <c r="J629" i="12" s="1"/>
  <c r="D631" i="12"/>
  <c r="D629" i="12" s="1"/>
  <c r="W626" i="12"/>
  <c r="W624" i="12" s="1"/>
  <c r="Q626" i="12"/>
  <c r="Q624" i="12" s="1"/>
  <c r="K626" i="12"/>
  <c r="E626" i="12"/>
  <c r="E624" i="12" s="1"/>
  <c r="X621" i="12"/>
  <c r="X619" i="12" s="1"/>
  <c r="R621" i="12"/>
  <c r="R619" i="12" s="1"/>
  <c r="L621" i="12"/>
  <c r="L619" i="12" s="1"/>
  <c r="F621" i="12"/>
  <c r="F619" i="12" s="1"/>
  <c r="Y616" i="12"/>
  <c r="S616" i="12"/>
  <c r="S614" i="12" s="1"/>
  <c r="M616" i="12"/>
  <c r="M614" i="12" s="1"/>
  <c r="G616" i="12"/>
  <c r="G614" i="12" s="1"/>
  <c r="Z611" i="12"/>
  <c r="Z609" i="12" s="1"/>
  <c r="T611" i="12"/>
  <c r="T609" i="12" s="1"/>
  <c r="N611" i="12"/>
  <c r="H611" i="12"/>
  <c r="H609" i="12" s="1"/>
  <c r="AA606" i="12"/>
  <c r="AA604" i="12" s="1"/>
  <c r="U606" i="12"/>
  <c r="U604" i="12" s="1"/>
  <c r="O606" i="12"/>
  <c r="O604" i="12" s="1"/>
  <c r="I606" i="12"/>
  <c r="I604" i="12" s="1"/>
  <c r="V601" i="12"/>
  <c r="P601" i="12"/>
  <c r="P599" i="12" s="1"/>
  <c r="J601" i="12"/>
  <c r="J599" i="12" s="1"/>
  <c r="D601" i="12"/>
  <c r="D599" i="12" s="1"/>
  <c r="W596" i="12"/>
  <c r="W594" i="12" s="1"/>
  <c r="Q596" i="12"/>
  <c r="Q594" i="12" s="1"/>
  <c r="K596" i="12"/>
  <c r="E596" i="12"/>
  <c r="E594" i="12" s="1"/>
  <c r="Z636" i="12"/>
  <c r="Z634" i="12" s="1"/>
  <c r="T636" i="12"/>
  <c r="N636" i="12"/>
  <c r="N634" i="12" s="1"/>
  <c r="H636" i="12"/>
  <c r="H634" i="12" s="1"/>
  <c r="AA631" i="12"/>
  <c r="AA629" i="12" s="1"/>
  <c r="U631" i="12"/>
  <c r="U629" i="12" s="1"/>
  <c r="O631" i="12"/>
  <c r="O629" i="12" s="1"/>
  <c r="I631" i="12"/>
  <c r="V626" i="12"/>
  <c r="V624" i="12" s="1"/>
  <c r="P626" i="12"/>
  <c r="P624" i="12" s="1"/>
  <c r="J626" i="12"/>
  <c r="J624" i="12" s="1"/>
  <c r="D626" i="12"/>
  <c r="D624" i="12" s="1"/>
  <c r="W621" i="12"/>
  <c r="W619" i="12" s="1"/>
  <c r="Q621" i="12"/>
  <c r="K621" i="12"/>
  <c r="K619" i="12" s="1"/>
  <c r="E621" i="12"/>
  <c r="E619" i="12" s="1"/>
  <c r="X616" i="12"/>
  <c r="X614" i="12" s="1"/>
  <c r="R616" i="12"/>
  <c r="R614" i="12" s="1"/>
  <c r="L616" i="12"/>
  <c r="L614" i="12" s="1"/>
  <c r="F616" i="12"/>
  <c r="Y611" i="12"/>
  <c r="Y609" i="12" s="1"/>
  <c r="S611" i="12"/>
  <c r="S609" i="12" s="1"/>
  <c r="M611" i="12"/>
  <c r="M609" i="12" s="1"/>
  <c r="G611" i="12"/>
  <c r="G609" i="12" s="1"/>
  <c r="Z606" i="12"/>
  <c r="Z604" i="12" s="1"/>
  <c r="T606" i="12"/>
  <c r="N606" i="12"/>
  <c r="N604" i="12" s="1"/>
  <c r="H606" i="12"/>
  <c r="H604" i="12" s="1"/>
  <c r="AA601" i="12"/>
  <c r="AA599" i="12" s="1"/>
  <c r="U601" i="12"/>
  <c r="U599" i="12" s="1"/>
  <c r="O601" i="12"/>
  <c r="O599" i="12" s="1"/>
  <c r="I601" i="12"/>
  <c r="V596" i="12"/>
  <c r="V594" i="12" s="1"/>
  <c r="P596" i="12"/>
  <c r="P594" i="12" s="1"/>
  <c r="J596" i="12"/>
  <c r="J594" i="12" s="1"/>
  <c r="D596" i="12"/>
  <c r="D594" i="12" s="1"/>
  <c r="Y636" i="12"/>
  <c r="S636" i="12"/>
  <c r="S634" i="12" s="1"/>
  <c r="M636" i="12"/>
  <c r="M634" i="12" s="1"/>
  <c r="G636" i="12"/>
  <c r="G634" i="12" s="1"/>
  <c r="Z631" i="12"/>
  <c r="Z629" i="12" s="1"/>
  <c r="T631" i="12"/>
  <c r="T629" i="12" s="1"/>
  <c r="N631" i="12"/>
  <c r="H631" i="12"/>
  <c r="H629" i="12" s="1"/>
  <c r="AA626" i="12"/>
  <c r="AA624" i="12" s="1"/>
  <c r="U626" i="12"/>
  <c r="U624" i="12" s="1"/>
  <c r="O626" i="12"/>
  <c r="O624" i="12" s="1"/>
  <c r="I626" i="12"/>
  <c r="I624" i="12" s="1"/>
  <c r="V621" i="12"/>
  <c r="P621" i="12"/>
  <c r="P619" i="12" s="1"/>
  <c r="J621" i="12"/>
  <c r="J619" i="12" s="1"/>
  <c r="D621" i="12"/>
  <c r="D619" i="12" s="1"/>
  <c r="W616" i="12"/>
  <c r="W614" i="12" s="1"/>
  <c r="Q616" i="12"/>
  <c r="Q614" i="12" s="1"/>
  <c r="K616" i="12"/>
  <c r="E616" i="12"/>
  <c r="E614" i="12" s="1"/>
  <c r="X611" i="12"/>
  <c r="X609" i="12" s="1"/>
  <c r="R611" i="12"/>
  <c r="R609" i="12" s="1"/>
  <c r="L611" i="12"/>
  <c r="L609" i="12" s="1"/>
  <c r="F611" i="12"/>
  <c r="F609" i="12" s="1"/>
  <c r="Y606" i="12"/>
  <c r="S606" i="12"/>
  <c r="S604" i="12" s="1"/>
  <c r="M606" i="12"/>
  <c r="M604" i="12" s="1"/>
  <c r="G606" i="12"/>
  <c r="G604" i="12" s="1"/>
  <c r="Z601" i="12"/>
  <c r="Z599" i="12" s="1"/>
  <c r="T601" i="12"/>
  <c r="T599" i="12" s="1"/>
  <c r="N601" i="12"/>
  <c r="H601" i="12"/>
  <c r="H599" i="12" s="1"/>
  <c r="AA596" i="12"/>
  <c r="AA594" i="12" s="1"/>
  <c r="U596" i="12"/>
  <c r="U594" i="12" s="1"/>
  <c r="O596" i="12"/>
  <c r="O594" i="12" s="1"/>
  <c r="I596" i="12"/>
  <c r="I594" i="12" s="1"/>
  <c r="X636" i="12"/>
  <c r="X634" i="12" s="1"/>
  <c r="R636" i="12"/>
  <c r="R634" i="12" s="1"/>
  <c r="L636" i="12"/>
  <c r="L634" i="12" s="1"/>
  <c r="F636" i="12"/>
  <c r="F634" i="12" s="1"/>
  <c r="Y631" i="12"/>
  <c r="S631" i="12"/>
  <c r="S629" i="12" s="1"/>
  <c r="M631" i="12"/>
  <c r="M629" i="12" s="1"/>
  <c r="G631" i="12"/>
  <c r="G629" i="12" s="1"/>
  <c r="Z626" i="12"/>
  <c r="Z624" i="12" s="1"/>
  <c r="T626" i="12"/>
  <c r="T624" i="12" s="1"/>
  <c r="N626" i="12"/>
  <c r="H626" i="12"/>
  <c r="H624" i="12" s="1"/>
  <c r="AA621" i="12"/>
  <c r="AA619" i="12" s="1"/>
  <c r="U621" i="12"/>
  <c r="U619" i="12" s="1"/>
  <c r="O621" i="12"/>
  <c r="O619" i="12" s="1"/>
  <c r="I621" i="12"/>
  <c r="I619" i="12" s="1"/>
  <c r="V616" i="12"/>
  <c r="P616" i="12"/>
  <c r="P614" i="12" s="1"/>
  <c r="J616" i="12"/>
  <c r="J614" i="12" s="1"/>
  <c r="D616" i="12"/>
  <c r="D614" i="12" s="1"/>
  <c r="W611" i="12"/>
  <c r="W609" i="12" s="1"/>
  <c r="Q611" i="12"/>
  <c r="Q609" i="12" s="1"/>
  <c r="K611" i="12"/>
  <c r="E611" i="12"/>
  <c r="E609" i="12" s="1"/>
  <c r="X606" i="12"/>
  <c r="X604" i="12" s="1"/>
  <c r="R606" i="12"/>
  <c r="R604" i="12" s="1"/>
  <c r="L606" i="12"/>
  <c r="L604" i="12" s="1"/>
  <c r="F606" i="12"/>
  <c r="F604" i="12" s="1"/>
  <c r="Y601" i="12"/>
  <c r="S601" i="12"/>
  <c r="S599" i="12" s="1"/>
  <c r="M601" i="12"/>
  <c r="M599" i="12" s="1"/>
  <c r="G601" i="12"/>
  <c r="G599" i="12" s="1"/>
  <c r="Z596" i="12"/>
  <c r="Z594" i="12" s="1"/>
  <c r="T596" i="12"/>
  <c r="T594" i="12" s="1"/>
  <c r="N596" i="12"/>
  <c r="H596" i="12"/>
  <c r="H594" i="12" s="1"/>
  <c r="AA591" i="12"/>
  <c r="AA589" i="12" s="1"/>
  <c r="U591" i="12"/>
  <c r="U589" i="12" s="1"/>
  <c r="O591" i="12"/>
  <c r="O589" i="12" s="1"/>
  <c r="I591" i="12"/>
  <c r="I589" i="12" s="1"/>
  <c r="J486" i="12"/>
  <c r="J484" i="12" s="1"/>
  <c r="P486" i="12"/>
  <c r="P484" i="12" s="1"/>
  <c r="V486" i="12"/>
  <c r="V484" i="12" s="1"/>
  <c r="I491" i="12"/>
  <c r="I489" i="12" s="1"/>
  <c r="O491" i="12"/>
  <c r="O489" i="12" s="1"/>
  <c r="U491" i="12"/>
  <c r="U489" i="12" s="1"/>
  <c r="AA491" i="12"/>
  <c r="AA489" i="12" s="1"/>
  <c r="H496" i="12"/>
  <c r="H494" i="12" s="1"/>
  <c r="N496" i="12"/>
  <c r="N494" i="12" s="1"/>
  <c r="T496" i="12"/>
  <c r="T494" i="12" s="1"/>
  <c r="Z496" i="12"/>
  <c r="Z494" i="12" s="1"/>
  <c r="G501" i="12"/>
  <c r="G499" i="12" s="1"/>
  <c r="M501" i="12"/>
  <c r="M499" i="12" s="1"/>
  <c r="S501" i="12"/>
  <c r="S499" i="12" s="1"/>
  <c r="Y501" i="12"/>
  <c r="Y499" i="12" s="1"/>
  <c r="F506" i="12"/>
  <c r="F504" i="12" s="1"/>
  <c r="L506" i="12"/>
  <c r="L504" i="12" s="1"/>
  <c r="R506" i="12"/>
  <c r="R504" i="12" s="1"/>
  <c r="X506" i="12"/>
  <c r="X504" i="12" s="1"/>
  <c r="E511" i="12"/>
  <c r="E509" i="12" s="1"/>
  <c r="K511" i="12"/>
  <c r="K509" i="12" s="1"/>
  <c r="Q511" i="12"/>
  <c r="Q509" i="12" s="1"/>
  <c r="W511" i="12"/>
  <c r="W509" i="12" s="1"/>
  <c r="D516" i="12"/>
  <c r="D514" i="12" s="1"/>
  <c r="J516" i="12"/>
  <c r="J514" i="12" s="1"/>
  <c r="P516" i="12"/>
  <c r="P514" i="12" s="1"/>
  <c r="V516" i="12"/>
  <c r="V514" i="12" s="1"/>
  <c r="I521" i="12"/>
  <c r="I519" i="12" s="1"/>
  <c r="O521" i="12"/>
  <c r="O519" i="12" s="1"/>
  <c r="U521" i="12"/>
  <c r="U519" i="12" s="1"/>
  <c r="AA521" i="12"/>
  <c r="AA519" i="12" s="1"/>
  <c r="H526" i="12"/>
  <c r="H524" i="12" s="1"/>
  <c r="N526" i="12"/>
  <c r="N524" i="12" s="1"/>
  <c r="T526" i="12"/>
  <c r="T524" i="12" s="1"/>
  <c r="Z526" i="12"/>
  <c r="Z524" i="12" s="1"/>
  <c r="G531" i="12"/>
  <c r="G529" i="12" s="1"/>
  <c r="M531" i="12"/>
  <c r="M529" i="12" s="1"/>
  <c r="S531" i="12"/>
  <c r="S529" i="12" s="1"/>
  <c r="Y531" i="12"/>
  <c r="Y529" i="12" s="1"/>
  <c r="F536" i="12"/>
  <c r="F534" i="12" s="1"/>
  <c r="L536" i="12"/>
  <c r="L534" i="12" s="1"/>
  <c r="R536" i="12"/>
  <c r="R534" i="12" s="1"/>
  <c r="X536" i="12"/>
  <c r="X534" i="12" s="1"/>
  <c r="E541" i="12"/>
  <c r="E539" i="12" s="1"/>
  <c r="K541" i="12"/>
  <c r="K539" i="12" s="1"/>
  <c r="Q541" i="12"/>
  <c r="Q539" i="12" s="1"/>
  <c r="W541" i="12"/>
  <c r="W539" i="12" s="1"/>
  <c r="D546" i="12"/>
  <c r="D544" i="12" s="1"/>
  <c r="J546" i="12"/>
  <c r="J544" i="12" s="1"/>
  <c r="P546" i="12"/>
  <c r="P544" i="12" s="1"/>
  <c r="V546" i="12"/>
  <c r="V544" i="12" s="1"/>
  <c r="I551" i="12"/>
  <c r="I549" i="12" s="1"/>
  <c r="O551" i="12"/>
  <c r="O549" i="12" s="1"/>
  <c r="U551" i="12"/>
  <c r="U549" i="12" s="1"/>
  <c r="AA551" i="12"/>
  <c r="AA549" i="12" s="1"/>
  <c r="H556" i="12"/>
  <c r="H554" i="12" s="1"/>
  <c r="N556" i="12"/>
  <c r="N554" i="12" s="1"/>
  <c r="T556" i="12"/>
  <c r="T554" i="12" s="1"/>
  <c r="Z556" i="12"/>
  <c r="Z554" i="12" s="1"/>
  <c r="G561" i="12"/>
  <c r="G559" i="12" s="1"/>
  <c r="M561" i="12"/>
  <c r="M559" i="12" s="1"/>
  <c r="S561" i="12"/>
  <c r="S559" i="12" s="1"/>
  <c r="Y561" i="12"/>
  <c r="Y559" i="12" s="1"/>
  <c r="F566" i="12"/>
  <c r="F564" i="12" s="1"/>
  <c r="L566" i="12"/>
  <c r="L564" i="12" s="1"/>
  <c r="R566" i="12"/>
  <c r="R564" i="12" s="1"/>
  <c r="X566" i="12"/>
  <c r="X564" i="12" s="1"/>
  <c r="E571" i="12"/>
  <c r="E569" i="12" s="1"/>
  <c r="K571" i="12"/>
  <c r="K569" i="12" s="1"/>
  <c r="Q571" i="12"/>
  <c r="Q569" i="12" s="1"/>
  <c r="W571" i="12"/>
  <c r="W569" i="12" s="1"/>
  <c r="D576" i="12"/>
  <c r="D574" i="12" s="1"/>
  <c r="J576" i="12"/>
  <c r="J574" i="12" s="1"/>
  <c r="P576" i="12"/>
  <c r="P574" i="12" s="1"/>
  <c r="V576" i="12"/>
  <c r="V574" i="12" s="1"/>
  <c r="I581" i="12"/>
  <c r="I579" i="12" s="1"/>
  <c r="O581" i="12"/>
  <c r="O579" i="12" s="1"/>
  <c r="U581" i="12"/>
  <c r="U579" i="12" s="1"/>
  <c r="AA581" i="12"/>
  <c r="AA579" i="12" s="1"/>
  <c r="H586" i="12"/>
  <c r="H584" i="12" s="1"/>
  <c r="N586" i="12"/>
  <c r="N584" i="12" s="1"/>
  <c r="T586" i="12"/>
  <c r="T584" i="12" s="1"/>
  <c r="Z586" i="12"/>
  <c r="Z584" i="12" s="1"/>
  <c r="D591" i="12"/>
  <c r="D589" i="12" s="1"/>
  <c r="L591" i="12"/>
  <c r="L589" i="12" s="1"/>
  <c r="V591" i="12"/>
  <c r="F644" i="12"/>
  <c r="F9" i="13"/>
  <c r="L9" i="13"/>
  <c r="R9" i="13"/>
  <c r="R7" i="13" s="1"/>
  <c r="X9" i="13"/>
  <c r="X7" i="13" s="1"/>
  <c r="F11" i="13"/>
  <c r="L11" i="13"/>
  <c r="R11" i="13"/>
  <c r="X11" i="13"/>
  <c r="E14" i="13"/>
  <c r="E12" i="13" s="1"/>
  <c r="K14" i="13"/>
  <c r="K12" i="13" s="1"/>
  <c r="Q14" i="13"/>
  <c r="W14" i="13"/>
  <c r="E16" i="13"/>
  <c r="K16" i="13"/>
  <c r="Q16" i="13"/>
  <c r="W16" i="13"/>
  <c r="D19" i="13"/>
  <c r="J19" i="13"/>
  <c r="P19" i="13"/>
  <c r="V19" i="13"/>
  <c r="D21" i="13"/>
  <c r="J21" i="13"/>
  <c r="P21" i="13"/>
  <c r="V21" i="13"/>
  <c r="I24" i="13"/>
  <c r="O24" i="13"/>
  <c r="U24" i="13"/>
  <c r="U22" i="13" s="1"/>
  <c r="AA24" i="13"/>
  <c r="AA22" i="13" s="1"/>
  <c r="I26" i="13"/>
  <c r="O26" i="13"/>
  <c r="U26" i="13"/>
  <c r="AA26" i="13"/>
  <c r="H29" i="13"/>
  <c r="H27" i="13" s="1"/>
  <c r="N29" i="13"/>
  <c r="N27" i="13" s="1"/>
  <c r="T29" i="13"/>
  <c r="Z29" i="13"/>
  <c r="H31" i="13"/>
  <c r="N31" i="13"/>
  <c r="T31" i="13"/>
  <c r="Z31" i="13"/>
  <c r="G34" i="13"/>
  <c r="M34" i="13"/>
  <c r="S34" i="13"/>
  <c r="Y34" i="13"/>
  <c r="G36" i="13"/>
  <c r="M36" i="13"/>
  <c r="S36" i="13"/>
  <c r="Y36" i="13"/>
  <c r="F39" i="13"/>
  <c r="L39" i="13"/>
  <c r="R39" i="13"/>
  <c r="R37" i="13" s="1"/>
  <c r="X39" i="13"/>
  <c r="X37" i="13" s="1"/>
  <c r="F41" i="13"/>
  <c r="L41" i="13"/>
  <c r="R41" i="13"/>
  <c r="X41" i="13"/>
  <c r="E44" i="13"/>
  <c r="E42" i="13" s="1"/>
  <c r="K44" i="13"/>
  <c r="K42" i="13" s="1"/>
  <c r="Q44" i="13"/>
  <c r="W44" i="13"/>
  <c r="E46" i="13"/>
  <c r="K46" i="13"/>
  <c r="Q46" i="13"/>
  <c r="W46" i="13"/>
  <c r="D49" i="13"/>
  <c r="J49" i="13"/>
  <c r="P49" i="13"/>
  <c r="V49" i="13"/>
  <c r="D51" i="13"/>
  <c r="J51" i="13"/>
  <c r="P51" i="13"/>
  <c r="V51" i="13"/>
  <c r="I54" i="13"/>
  <c r="O54" i="13"/>
  <c r="U54" i="13"/>
  <c r="U52" i="13" s="1"/>
  <c r="AA54" i="13"/>
  <c r="AA52" i="13" s="1"/>
  <c r="I56" i="13"/>
  <c r="O56" i="13"/>
  <c r="U56" i="13"/>
  <c r="AA56" i="13"/>
  <c r="H59" i="13"/>
  <c r="H57" i="13" s="1"/>
  <c r="N59" i="13"/>
  <c r="N57" i="13" s="1"/>
  <c r="T59" i="13"/>
  <c r="Z59" i="13"/>
  <c r="H61" i="13"/>
  <c r="N61" i="13"/>
  <c r="T61" i="13"/>
  <c r="Z61" i="13"/>
  <c r="G64" i="13"/>
  <c r="M64" i="13"/>
  <c r="S64" i="13"/>
  <c r="Y64" i="13"/>
  <c r="G66" i="13"/>
  <c r="M66" i="13"/>
  <c r="S66" i="13"/>
  <c r="Y66" i="13"/>
  <c r="F69" i="13"/>
  <c r="L69" i="13"/>
  <c r="R69" i="13"/>
  <c r="X69" i="13"/>
  <c r="F71" i="13"/>
  <c r="L71" i="13"/>
  <c r="R71" i="13"/>
  <c r="X71" i="13"/>
  <c r="E74" i="13"/>
  <c r="K74" i="13"/>
  <c r="K72" i="13" s="1"/>
  <c r="Q74" i="13"/>
  <c r="W74" i="13"/>
  <c r="E76" i="13"/>
  <c r="K76" i="13"/>
  <c r="Q76" i="13"/>
  <c r="W76" i="13"/>
  <c r="D79" i="13"/>
  <c r="J79" i="13"/>
  <c r="P79" i="13"/>
  <c r="V79" i="13"/>
  <c r="D81" i="13"/>
  <c r="J81" i="13"/>
  <c r="P81" i="13"/>
  <c r="V81" i="13"/>
  <c r="I84" i="13"/>
  <c r="O84" i="13"/>
  <c r="U84" i="13"/>
  <c r="AA84" i="13"/>
  <c r="I86" i="13"/>
  <c r="O86" i="13"/>
  <c r="U86" i="13"/>
  <c r="AA86" i="13"/>
  <c r="H89" i="13"/>
  <c r="N89" i="13"/>
  <c r="T89" i="13"/>
  <c r="T87" i="13" s="1"/>
  <c r="Z89" i="13"/>
  <c r="Z87" i="13" s="1"/>
  <c r="H91" i="13"/>
  <c r="N91" i="13"/>
  <c r="T91" i="13"/>
  <c r="Z91" i="13"/>
  <c r="G94" i="13"/>
  <c r="G92" i="13" s="1"/>
  <c r="M94" i="13"/>
  <c r="M92" i="13" s="1"/>
  <c r="S94" i="13"/>
  <c r="Y94" i="13"/>
  <c r="G96" i="13"/>
  <c r="M96" i="13"/>
  <c r="S96" i="13"/>
  <c r="Y96" i="13"/>
  <c r="F99" i="13"/>
  <c r="L99" i="13"/>
  <c r="R99" i="13"/>
  <c r="X99" i="13"/>
  <c r="F101" i="13"/>
  <c r="L101" i="13"/>
  <c r="R101" i="13"/>
  <c r="X101" i="13"/>
  <c r="E104" i="13"/>
  <c r="E102" i="13" s="1"/>
  <c r="K104" i="13"/>
  <c r="K102" i="13" s="1"/>
  <c r="Q104" i="13"/>
  <c r="Q102" i="13" s="1"/>
  <c r="W104" i="13"/>
  <c r="W102" i="13" s="1"/>
  <c r="E106" i="13"/>
  <c r="K106" i="13"/>
  <c r="Q106" i="13"/>
  <c r="W106" i="13"/>
  <c r="D109" i="13"/>
  <c r="D107" i="13" s="1"/>
  <c r="J109" i="13"/>
  <c r="J107" i="13" s="1"/>
  <c r="P109" i="13"/>
  <c r="V109" i="13"/>
  <c r="D111" i="13"/>
  <c r="J111" i="13"/>
  <c r="P111" i="13"/>
  <c r="V111" i="13"/>
  <c r="I114" i="13"/>
  <c r="O114" i="13"/>
  <c r="U114" i="13"/>
  <c r="AA114" i="13"/>
  <c r="I116" i="13"/>
  <c r="O116" i="13"/>
  <c r="U116" i="13"/>
  <c r="AA116" i="13"/>
  <c r="H119" i="13"/>
  <c r="H117" i="13" s="1"/>
  <c r="N119" i="13"/>
  <c r="N117" i="13" s="1"/>
  <c r="T119" i="13"/>
  <c r="T117" i="13" s="1"/>
  <c r="Z119" i="13"/>
  <c r="Z117" i="13" s="1"/>
  <c r="H121" i="13"/>
  <c r="N121" i="13"/>
  <c r="T121" i="13"/>
  <c r="Z121" i="13"/>
  <c r="G124" i="13"/>
  <c r="G122" i="13" s="1"/>
  <c r="M124" i="13"/>
  <c r="M122" i="13" s="1"/>
  <c r="S124" i="13"/>
  <c r="Y124" i="13"/>
  <c r="G126" i="13"/>
  <c r="M126" i="13"/>
  <c r="S126" i="13"/>
  <c r="Y126" i="13"/>
  <c r="F129" i="13"/>
  <c r="L129" i="13"/>
  <c r="R129" i="13"/>
  <c r="X129" i="13"/>
  <c r="F131" i="13"/>
  <c r="L131" i="13"/>
  <c r="R131" i="13"/>
  <c r="X131" i="13"/>
  <c r="E134" i="13"/>
  <c r="E132" i="13" s="1"/>
  <c r="K134" i="13"/>
  <c r="K132" i="13" s="1"/>
  <c r="Q134" i="13"/>
  <c r="Q132" i="13" s="1"/>
  <c r="W134" i="13"/>
  <c r="W132" i="13" s="1"/>
  <c r="E136" i="13"/>
  <c r="K136" i="13"/>
  <c r="Q136" i="13"/>
  <c r="W136" i="13"/>
  <c r="D139" i="13"/>
  <c r="D137" i="13" s="1"/>
  <c r="J139" i="13"/>
  <c r="J137" i="13" s="1"/>
  <c r="P139" i="13"/>
  <c r="V139" i="13"/>
  <c r="D141" i="13"/>
  <c r="J141" i="13"/>
  <c r="P141" i="13"/>
  <c r="V141" i="13"/>
  <c r="I144" i="13"/>
  <c r="O144" i="13"/>
  <c r="U144" i="13"/>
  <c r="AA144" i="13"/>
  <c r="I146" i="13"/>
  <c r="O146" i="13"/>
  <c r="U146" i="13"/>
  <c r="AA146" i="13"/>
  <c r="H149" i="13"/>
  <c r="N149" i="13"/>
  <c r="T149" i="13"/>
  <c r="T147" i="13" s="1"/>
  <c r="Z149" i="13"/>
  <c r="Z147" i="13" s="1"/>
  <c r="H151" i="13"/>
  <c r="N151" i="13"/>
  <c r="T151" i="13"/>
  <c r="Z151" i="13"/>
  <c r="G154" i="13"/>
  <c r="G152" i="13" s="1"/>
  <c r="M154" i="13"/>
  <c r="M152" i="13" s="1"/>
  <c r="S154" i="13"/>
  <c r="Y154" i="13"/>
  <c r="G156" i="13"/>
  <c r="M156" i="13"/>
  <c r="S156" i="13"/>
  <c r="Y156" i="13"/>
  <c r="F159" i="13"/>
  <c r="L159" i="13"/>
  <c r="R159" i="13"/>
  <c r="X159" i="13"/>
  <c r="F161" i="13"/>
  <c r="L161" i="13"/>
  <c r="R161" i="13"/>
  <c r="X161" i="13"/>
  <c r="E168" i="13"/>
  <c r="E166" i="13" s="1"/>
  <c r="K168" i="13"/>
  <c r="Q168" i="13"/>
  <c r="Q166" i="13" s="1"/>
  <c r="W168" i="13"/>
  <c r="W166" i="13" s="1"/>
  <c r="E170" i="13"/>
  <c r="K170" i="13"/>
  <c r="Q170" i="13"/>
  <c r="W170" i="13"/>
  <c r="D173" i="13"/>
  <c r="D171" i="13" s="1"/>
  <c r="J173" i="13"/>
  <c r="J171" i="13" s="1"/>
  <c r="P173" i="13"/>
  <c r="V173" i="13"/>
  <c r="D175" i="13"/>
  <c r="J175" i="13"/>
  <c r="P175" i="13"/>
  <c r="V175" i="13"/>
  <c r="I178" i="13"/>
  <c r="O178" i="13"/>
  <c r="U178" i="13"/>
  <c r="AA178" i="13"/>
  <c r="I180" i="13"/>
  <c r="O180" i="13"/>
  <c r="U180" i="13"/>
  <c r="AA180" i="13"/>
  <c r="H183" i="13"/>
  <c r="H181" i="13" s="1"/>
  <c r="N183" i="13"/>
  <c r="T183" i="13"/>
  <c r="T181" i="13" s="1"/>
  <c r="Z183" i="13"/>
  <c r="Z181" i="13" s="1"/>
  <c r="H185" i="13"/>
  <c r="N185" i="13"/>
  <c r="T185" i="13"/>
  <c r="Z185" i="13"/>
  <c r="G188" i="13"/>
  <c r="G186" i="13" s="1"/>
  <c r="M188" i="13"/>
  <c r="M186" i="13" s="1"/>
  <c r="S188" i="13"/>
  <c r="Y188" i="13"/>
  <c r="G190" i="13"/>
  <c r="M190" i="13"/>
  <c r="S190" i="13"/>
  <c r="Y190" i="13"/>
  <c r="F193" i="13"/>
  <c r="L193" i="13"/>
  <c r="R193" i="13"/>
  <c r="X193" i="13"/>
  <c r="F195" i="13"/>
  <c r="L195" i="13"/>
  <c r="R195" i="13"/>
  <c r="X195" i="13"/>
  <c r="E198" i="13"/>
  <c r="E196" i="13" s="1"/>
  <c r="K198" i="13"/>
  <c r="K196" i="13" s="1"/>
  <c r="Q198" i="13"/>
  <c r="Q196" i="13" s="1"/>
  <c r="W198" i="13"/>
  <c r="W196" i="13" s="1"/>
  <c r="E200" i="13"/>
  <c r="K200" i="13"/>
  <c r="Q200" i="13"/>
  <c r="W200" i="13"/>
  <c r="D203" i="13"/>
  <c r="D201" i="13" s="1"/>
  <c r="J203" i="13"/>
  <c r="J201" i="13" s="1"/>
  <c r="P203" i="13"/>
  <c r="V203" i="13"/>
  <c r="D205" i="13"/>
  <c r="J205" i="13"/>
  <c r="P205" i="13"/>
  <c r="V205" i="13"/>
  <c r="I208" i="13"/>
  <c r="O208" i="13"/>
  <c r="U208" i="13"/>
  <c r="AA208" i="13"/>
  <c r="I210" i="13"/>
  <c r="O210" i="13"/>
  <c r="U210" i="13"/>
  <c r="AA210" i="13"/>
  <c r="H213" i="13"/>
  <c r="H211" i="13" s="1"/>
  <c r="N213" i="13"/>
  <c r="N211" i="13" s="1"/>
  <c r="T213" i="13"/>
  <c r="T211" i="13" s="1"/>
  <c r="Z213" i="13"/>
  <c r="Z211" i="13" s="1"/>
  <c r="H215" i="13"/>
  <c r="N215" i="13"/>
  <c r="T215" i="13"/>
  <c r="Z215" i="13"/>
  <c r="G218" i="13"/>
  <c r="G216" i="13" s="1"/>
  <c r="M218" i="13"/>
  <c r="M216" i="13" s="1"/>
  <c r="S218" i="13"/>
  <c r="Y218" i="13"/>
  <c r="G220" i="13"/>
  <c r="M220" i="13"/>
  <c r="S220" i="13"/>
  <c r="Y220" i="13"/>
  <c r="F223" i="13"/>
  <c r="L223" i="13"/>
  <c r="R223" i="13"/>
  <c r="X223" i="13"/>
  <c r="F225" i="13"/>
  <c r="L225" i="13"/>
  <c r="R225" i="13"/>
  <c r="X225" i="13"/>
  <c r="E228" i="13"/>
  <c r="K228" i="13"/>
  <c r="Q228" i="13"/>
  <c r="Q226" i="13" s="1"/>
  <c r="W228" i="13"/>
  <c r="W226" i="13" s="1"/>
  <c r="E230" i="13"/>
  <c r="K230" i="13"/>
  <c r="Q230" i="13"/>
  <c r="W230" i="13"/>
  <c r="D233" i="13"/>
  <c r="D231" i="13" s="1"/>
  <c r="J233" i="13"/>
  <c r="J231" i="13" s="1"/>
  <c r="P233" i="13"/>
  <c r="V233" i="13"/>
  <c r="D235" i="13"/>
  <c r="J235" i="13"/>
  <c r="P235" i="13"/>
  <c r="V235" i="13"/>
  <c r="I238" i="13"/>
  <c r="O238" i="13"/>
  <c r="U238" i="13"/>
  <c r="AA238" i="13"/>
  <c r="I240" i="13"/>
  <c r="O240" i="13"/>
  <c r="U240" i="13"/>
  <c r="AA240" i="13"/>
  <c r="H243" i="13"/>
  <c r="H241" i="13" s="1"/>
  <c r="N243" i="13"/>
  <c r="N241" i="13" s="1"/>
  <c r="T243" i="13"/>
  <c r="T241" i="13" s="1"/>
  <c r="Z243" i="13"/>
  <c r="Z241" i="13" s="1"/>
  <c r="H245" i="13"/>
  <c r="N245" i="13"/>
  <c r="T245" i="13"/>
  <c r="Z245" i="13"/>
  <c r="G248" i="13"/>
  <c r="G246" i="13" s="1"/>
  <c r="M248" i="13"/>
  <c r="M246" i="13" s="1"/>
  <c r="S248" i="13"/>
  <c r="Y248" i="13"/>
  <c r="G250" i="13"/>
  <c r="M250" i="13"/>
  <c r="S250" i="13"/>
  <c r="Y250" i="13"/>
  <c r="F253" i="13"/>
  <c r="L253" i="13"/>
  <c r="R253" i="13"/>
  <c r="X253" i="13"/>
  <c r="F255" i="13"/>
  <c r="L255" i="13"/>
  <c r="R255" i="13"/>
  <c r="X255" i="13"/>
  <c r="E258" i="13"/>
  <c r="K258" i="13"/>
  <c r="K256" i="13" s="1"/>
  <c r="Q258" i="13"/>
  <c r="Q256" i="13" s="1"/>
  <c r="W258" i="13"/>
  <c r="W256" i="13" s="1"/>
  <c r="E260" i="13"/>
  <c r="K260" i="13"/>
  <c r="Q260" i="13"/>
  <c r="W260" i="13"/>
  <c r="D263" i="13"/>
  <c r="D261" i="13" s="1"/>
  <c r="J263" i="13"/>
  <c r="J261" i="13" s="1"/>
  <c r="P263" i="13"/>
  <c r="V263" i="13"/>
  <c r="D265" i="13"/>
  <c r="J265" i="13"/>
  <c r="P265" i="13"/>
  <c r="V265" i="13"/>
  <c r="I268" i="13"/>
  <c r="O268" i="13"/>
  <c r="U268" i="13"/>
  <c r="AA268" i="13"/>
  <c r="I270" i="13"/>
  <c r="O270" i="13"/>
  <c r="U270" i="13"/>
  <c r="AA270" i="13"/>
  <c r="H273" i="13"/>
  <c r="N273" i="13"/>
  <c r="T273" i="13"/>
  <c r="T271" i="13" s="1"/>
  <c r="Z273" i="13"/>
  <c r="Z271" i="13" s="1"/>
  <c r="H275" i="13"/>
  <c r="N275" i="13"/>
  <c r="T275" i="13"/>
  <c r="Z275" i="13"/>
  <c r="G278" i="13"/>
  <c r="G276" i="13" s="1"/>
  <c r="M278" i="13"/>
  <c r="M276" i="13" s="1"/>
  <c r="S278" i="13"/>
  <c r="Y278" i="13"/>
  <c r="G280" i="13"/>
  <c r="M280" i="13"/>
  <c r="S280" i="13"/>
  <c r="Y280" i="13"/>
  <c r="F283" i="13"/>
  <c r="L283" i="13"/>
  <c r="R283" i="13"/>
  <c r="X283" i="13"/>
  <c r="F285" i="13"/>
  <c r="L285" i="13"/>
  <c r="R285" i="13"/>
  <c r="X285" i="13"/>
  <c r="E288" i="13"/>
  <c r="K288" i="13"/>
  <c r="Q288" i="13"/>
  <c r="Q286" i="13" s="1"/>
  <c r="W288" i="13"/>
  <c r="W286" i="13" s="1"/>
  <c r="E290" i="13"/>
  <c r="K290" i="13"/>
  <c r="Q290" i="13"/>
  <c r="W290" i="13"/>
  <c r="D293" i="13"/>
  <c r="D291" i="13" s="1"/>
  <c r="J293" i="13"/>
  <c r="J291" i="13" s="1"/>
  <c r="P293" i="13"/>
  <c r="V293" i="13"/>
  <c r="D295" i="13"/>
  <c r="J295" i="13"/>
  <c r="P295" i="13"/>
  <c r="V295" i="13"/>
  <c r="I298" i="13"/>
  <c r="O298" i="13"/>
  <c r="U298" i="13"/>
  <c r="AA298" i="13"/>
  <c r="I300" i="13"/>
  <c r="O300" i="13"/>
  <c r="U300" i="13"/>
  <c r="AA300" i="13"/>
  <c r="H303" i="13"/>
  <c r="H301" i="13" s="1"/>
  <c r="N303" i="13"/>
  <c r="N301" i="13" s="1"/>
  <c r="T303" i="13"/>
  <c r="T301" i="13" s="1"/>
  <c r="Z303" i="13"/>
  <c r="Z301" i="13" s="1"/>
  <c r="H305" i="13"/>
  <c r="N305" i="13"/>
  <c r="T305" i="13"/>
  <c r="Z305" i="13"/>
  <c r="G308" i="13"/>
  <c r="G306" i="13" s="1"/>
  <c r="M308" i="13"/>
  <c r="M306" i="13" s="1"/>
  <c r="S308" i="13"/>
  <c r="Y308" i="13"/>
  <c r="G310" i="13"/>
  <c r="M310" i="13"/>
  <c r="S310" i="13"/>
  <c r="Y310" i="13"/>
  <c r="F313" i="13"/>
  <c r="L313" i="13"/>
  <c r="R313" i="13"/>
  <c r="X313" i="13"/>
  <c r="F315" i="13"/>
  <c r="L315" i="13"/>
  <c r="R315" i="13"/>
  <c r="X315" i="13"/>
  <c r="E318" i="13"/>
  <c r="K318" i="13"/>
  <c r="K316" i="13" s="1"/>
  <c r="Q318" i="13"/>
  <c r="Q316" i="13" s="1"/>
  <c r="W318" i="13"/>
  <c r="W316" i="13" s="1"/>
  <c r="E320" i="13"/>
  <c r="K320" i="13"/>
  <c r="Q320" i="13"/>
  <c r="W320" i="13"/>
  <c r="J327" i="13"/>
  <c r="J325" i="13" s="1"/>
  <c r="P327" i="13"/>
  <c r="P325" i="13" s="1"/>
  <c r="V327" i="13"/>
  <c r="D329" i="13"/>
  <c r="D325" i="13" s="1"/>
  <c r="J329" i="13"/>
  <c r="P329" i="13"/>
  <c r="V329" i="13"/>
  <c r="I332" i="13"/>
  <c r="I330" i="13" s="1"/>
  <c r="O332" i="13"/>
  <c r="U332" i="13"/>
  <c r="AA332" i="13"/>
  <c r="I334" i="13"/>
  <c r="O334" i="13"/>
  <c r="U334" i="13"/>
  <c r="AA334" i="13"/>
  <c r="H337" i="13"/>
  <c r="N337" i="13"/>
  <c r="T337" i="13"/>
  <c r="Z337" i="13"/>
  <c r="Z335" i="13" s="1"/>
  <c r="H339" i="13"/>
  <c r="N339" i="13"/>
  <c r="T339" i="13"/>
  <c r="Z339" i="13"/>
  <c r="G342" i="13"/>
  <c r="M342" i="13"/>
  <c r="M340" i="13" s="1"/>
  <c r="S342" i="13"/>
  <c r="S340" i="13" s="1"/>
  <c r="Y342" i="13"/>
  <c r="G344" i="13"/>
  <c r="M344" i="13"/>
  <c r="S344" i="13"/>
  <c r="Y344" i="13"/>
  <c r="F347" i="13"/>
  <c r="F345" i="13" s="1"/>
  <c r="L347" i="13"/>
  <c r="R347" i="13"/>
  <c r="X347" i="13"/>
  <c r="F349" i="13"/>
  <c r="L349" i="13"/>
  <c r="R349" i="13"/>
  <c r="X349" i="13"/>
  <c r="E352" i="13"/>
  <c r="K352" i="13"/>
  <c r="K350" i="13" s="1"/>
  <c r="Q352" i="13"/>
  <c r="W352" i="13"/>
  <c r="W350" i="13" s="1"/>
  <c r="E354" i="13"/>
  <c r="K354" i="13"/>
  <c r="Q354" i="13"/>
  <c r="W354" i="13"/>
  <c r="D357" i="13"/>
  <c r="J357" i="13"/>
  <c r="J355" i="13" s="1"/>
  <c r="P357" i="13"/>
  <c r="P355" i="13" s="1"/>
  <c r="V357" i="13"/>
  <c r="D359" i="13"/>
  <c r="J359" i="13"/>
  <c r="P359" i="13"/>
  <c r="V359" i="13"/>
  <c r="I362" i="13"/>
  <c r="I360" i="13" s="1"/>
  <c r="O362" i="13"/>
  <c r="U362" i="13"/>
  <c r="AA362" i="13"/>
  <c r="I364" i="13"/>
  <c r="O364" i="13"/>
  <c r="U364" i="13"/>
  <c r="AA364" i="13"/>
  <c r="H367" i="13"/>
  <c r="N367" i="13"/>
  <c r="T367" i="13"/>
  <c r="Z367" i="13"/>
  <c r="Z365" i="13" s="1"/>
  <c r="H369" i="13"/>
  <c r="N369" i="13"/>
  <c r="T369" i="13"/>
  <c r="Z369" i="13"/>
  <c r="G372" i="13"/>
  <c r="M372" i="13"/>
  <c r="M370" i="13" s="1"/>
  <c r="S372" i="13"/>
  <c r="S370" i="13" s="1"/>
  <c r="Y372" i="13"/>
  <c r="G374" i="13"/>
  <c r="M374" i="13"/>
  <c r="S374" i="13"/>
  <c r="Y374" i="13"/>
  <c r="F377" i="13"/>
  <c r="F375" i="13" s="1"/>
  <c r="L377" i="13"/>
  <c r="R377" i="13"/>
  <c r="X377" i="13"/>
  <c r="F379" i="13"/>
  <c r="L379" i="13"/>
  <c r="R379" i="13"/>
  <c r="X379" i="13"/>
  <c r="E382" i="13"/>
  <c r="K382" i="13"/>
  <c r="Q382" i="13"/>
  <c r="W382" i="13"/>
  <c r="W380" i="13" s="1"/>
  <c r="E384" i="13"/>
  <c r="K384" i="13"/>
  <c r="Q384" i="13"/>
  <c r="W384" i="13"/>
  <c r="D387" i="13"/>
  <c r="D385" i="13" s="1"/>
  <c r="J387" i="13"/>
  <c r="J385" i="13" s="1"/>
  <c r="P387" i="13"/>
  <c r="P385" i="13" s="1"/>
  <c r="V387" i="13"/>
  <c r="D389" i="13"/>
  <c r="J389" i="13"/>
  <c r="P389" i="13"/>
  <c r="V389" i="13"/>
  <c r="I392" i="13"/>
  <c r="I390" i="13" s="1"/>
  <c r="O392" i="13"/>
  <c r="U392" i="13"/>
  <c r="AA392" i="13"/>
  <c r="I394" i="13"/>
  <c r="O394" i="13"/>
  <c r="U394" i="13"/>
  <c r="AA394" i="13"/>
  <c r="H397" i="13"/>
  <c r="N397" i="13"/>
  <c r="T397" i="13"/>
  <c r="Z397" i="13"/>
  <c r="Z395" i="13" s="1"/>
  <c r="H399" i="13"/>
  <c r="N399" i="13"/>
  <c r="T399" i="13"/>
  <c r="Z399" i="13"/>
  <c r="G402" i="13"/>
  <c r="G400" i="13" s="1"/>
  <c r="M402" i="13"/>
  <c r="M400" i="13" s="1"/>
  <c r="S402" i="13"/>
  <c r="S400" i="13" s="1"/>
  <c r="Y402" i="13"/>
  <c r="G404" i="13"/>
  <c r="M404" i="13"/>
  <c r="S404" i="13"/>
  <c r="Y404" i="13"/>
  <c r="F407" i="13"/>
  <c r="F405" i="13" s="1"/>
  <c r="L407" i="13"/>
  <c r="R407" i="13"/>
  <c r="X407" i="13"/>
  <c r="F409" i="13"/>
  <c r="L409" i="13"/>
  <c r="R409" i="13"/>
  <c r="X409" i="13"/>
  <c r="E412" i="13"/>
  <c r="K412" i="13"/>
  <c r="Q412" i="13"/>
  <c r="W412" i="13"/>
  <c r="W410" i="13" s="1"/>
  <c r="E414" i="13"/>
  <c r="K414" i="13"/>
  <c r="Q414" i="13"/>
  <c r="W414" i="13"/>
  <c r="D417" i="13"/>
  <c r="D415" i="13" s="1"/>
  <c r="J417" i="13"/>
  <c r="J415" i="13" s="1"/>
  <c r="P417" i="13"/>
  <c r="P415" i="13" s="1"/>
  <c r="V417" i="13"/>
  <c r="D419" i="13"/>
  <c r="J419" i="13"/>
  <c r="P419" i="13"/>
  <c r="V419" i="13"/>
  <c r="I422" i="13"/>
  <c r="I420" i="13" s="1"/>
  <c r="O422" i="13"/>
  <c r="U422" i="13"/>
  <c r="AA422" i="13"/>
  <c r="I424" i="13"/>
  <c r="O424" i="13"/>
  <c r="U424" i="13"/>
  <c r="AA424" i="13"/>
  <c r="H427" i="13"/>
  <c r="N427" i="13"/>
  <c r="T427" i="13"/>
  <c r="Z427" i="13"/>
  <c r="Z425" i="13" s="1"/>
  <c r="H429" i="13"/>
  <c r="N429" i="13"/>
  <c r="T429" i="13"/>
  <c r="Z429" i="13"/>
  <c r="G432" i="13"/>
  <c r="G430" i="13" s="1"/>
  <c r="M432" i="13"/>
  <c r="M430" i="13" s="1"/>
  <c r="S432" i="13"/>
  <c r="S430" i="13" s="1"/>
  <c r="Y432" i="13"/>
  <c r="G434" i="13"/>
  <c r="M434" i="13"/>
  <c r="S434" i="13"/>
  <c r="Y434" i="13"/>
  <c r="F437" i="13"/>
  <c r="F435" i="13" s="1"/>
  <c r="L437" i="13"/>
  <c r="R437" i="13"/>
  <c r="X437" i="13"/>
  <c r="F439" i="13"/>
  <c r="L439" i="13"/>
  <c r="R439" i="13"/>
  <c r="X439" i="13"/>
  <c r="E442" i="13"/>
  <c r="K442" i="13"/>
  <c r="Q442" i="13"/>
  <c r="W442" i="13"/>
  <c r="W440" i="13" s="1"/>
  <c r="E444" i="13"/>
  <c r="K444" i="13"/>
  <c r="Q444" i="13"/>
  <c r="W444" i="13"/>
  <c r="D447" i="13"/>
  <c r="D445" i="13" s="1"/>
  <c r="J447" i="13"/>
  <c r="J445" i="13" s="1"/>
  <c r="P447" i="13"/>
  <c r="P445" i="13" s="1"/>
  <c r="V447" i="13"/>
  <c r="D449" i="13"/>
  <c r="J449" i="13"/>
  <c r="P449" i="13"/>
  <c r="V449" i="13"/>
  <c r="I452" i="13"/>
  <c r="I450" i="13" s="1"/>
  <c r="O452" i="13"/>
  <c r="U452" i="13"/>
  <c r="AA452" i="13"/>
  <c r="I454" i="13"/>
  <c r="O454" i="13"/>
  <c r="U454" i="13"/>
  <c r="AA454" i="13"/>
  <c r="H457" i="13"/>
  <c r="N457" i="13"/>
  <c r="N455" i="13" s="1"/>
  <c r="T457" i="13"/>
  <c r="Z457" i="13"/>
  <c r="Z455" i="13" s="1"/>
  <c r="H459" i="13"/>
  <c r="N459" i="13"/>
  <c r="T459" i="13"/>
  <c r="Z459" i="13"/>
  <c r="G462" i="13"/>
  <c r="M462" i="13"/>
  <c r="M460" i="13" s="1"/>
  <c r="S462" i="13"/>
  <c r="S460" i="13" s="1"/>
  <c r="Y462" i="13"/>
  <c r="G464" i="13"/>
  <c r="M464" i="13"/>
  <c r="S464" i="13"/>
  <c r="Y464" i="13"/>
  <c r="F467" i="13"/>
  <c r="F465" i="13" s="1"/>
  <c r="L467" i="13"/>
  <c r="R467" i="13"/>
  <c r="X467" i="13"/>
  <c r="F469" i="13"/>
  <c r="L469" i="13"/>
  <c r="R469" i="13"/>
  <c r="X469" i="13"/>
  <c r="E472" i="13"/>
  <c r="K472" i="13"/>
  <c r="Q472" i="13"/>
  <c r="W472" i="13"/>
  <c r="W470" i="13" s="1"/>
  <c r="E474" i="13"/>
  <c r="K474" i="13"/>
  <c r="Q474" i="13"/>
  <c r="W474" i="13"/>
  <c r="D477" i="13"/>
  <c r="J477" i="13"/>
  <c r="J475" i="13" s="1"/>
  <c r="P477" i="13"/>
  <c r="P475" i="13" s="1"/>
  <c r="V477" i="13"/>
  <c r="D479" i="13"/>
  <c r="J479" i="13"/>
  <c r="P479" i="13"/>
  <c r="V479" i="13"/>
  <c r="I486" i="13"/>
  <c r="I484" i="13" s="1"/>
  <c r="O486" i="13"/>
  <c r="U486" i="13"/>
  <c r="AA486" i="13"/>
  <c r="I488" i="13"/>
  <c r="O488" i="13"/>
  <c r="U488" i="13"/>
  <c r="AA488" i="13"/>
  <c r="H491" i="13"/>
  <c r="N491" i="13"/>
  <c r="T491" i="13"/>
  <c r="Z491" i="13"/>
  <c r="Z489" i="13" s="1"/>
  <c r="H493" i="13"/>
  <c r="N493" i="13"/>
  <c r="T493" i="13"/>
  <c r="Z493" i="13"/>
  <c r="G496" i="13"/>
  <c r="G494" i="13" s="1"/>
  <c r="M496" i="13"/>
  <c r="M494" i="13" s="1"/>
  <c r="S496" i="13"/>
  <c r="S494" i="13" s="1"/>
  <c r="Y496" i="13"/>
  <c r="G498" i="13"/>
  <c r="M498" i="13"/>
  <c r="S498" i="13"/>
  <c r="Y498" i="13"/>
  <c r="F501" i="13"/>
  <c r="F499" i="13" s="1"/>
  <c r="L501" i="13"/>
  <c r="R501" i="13"/>
  <c r="X501" i="13"/>
  <c r="F503" i="13"/>
  <c r="L503" i="13"/>
  <c r="R503" i="13"/>
  <c r="X503" i="13"/>
  <c r="E506" i="13"/>
  <c r="K506" i="13"/>
  <c r="K504" i="13" s="1"/>
  <c r="Q506" i="13"/>
  <c r="W506" i="13"/>
  <c r="W504" i="13" s="1"/>
  <c r="E508" i="13"/>
  <c r="K508" i="13"/>
  <c r="Q508" i="13"/>
  <c r="W508" i="13"/>
  <c r="D511" i="13"/>
  <c r="J511" i="13"/>
  <c r="J509" i="13" s="1"/>
  <c r="P511" i="13"/>
  <c r="P509" i="13" s="1"/>
  <c r="V511" i="13"/>
  <c r="D513" i="13"/>
  <c r="J513" i="13"/>
  <c r="P513" i="13"/>
  <c r="V513" i="13"/>
  <c r="I516" i="13"/>
  <c r="I514" i="13" s="1"/>
  <c r="O516" i="13"/>
  <c r="U516" i="13"/>
  <c r="AA516" i="13"/>
  <c r="I518" i="13"/>
  <c r="O518" i="13"/>
  <c r="U518" i="13"/>
  <c r="AA518" i="13"/>
  <c r="H521" i="13"/>
  <c r="N521" i="13"/>
  <c r="T521" i="13"/>
  <c r="Z521" i="13"/>
  <c r="Z519" i="13" s="1"/>
  <c r="H523" i="13"/>
  <c r="N523" i="13"/>
  <c r="T523" i="13"/>
  <c r="Z523" i="13"/>
  <c r="G526" i="13"/>
  <c r="M526" i="13"/>
  <c r="M524" i="13" s="1"/>
  <c r="S526" i="13"/>
  <c r="S524" i="13" s="1"/>
  <c r="Y526" i="13"/>
  <c r="G528" i="13"/>
  <c r="M528" i="13"/>
  <c r="S528" i="13"/>
  <c r="Y528" i="13"/>
  <c r="F531" i="13"/>
  <c r="F529" i="13" s="1"/>
  <c r="L531" i="13"/>
  <c r="R531" i="13"/>
  <c r="X531" i="13"/>
  <c r="F533" i="13"/>
  <c r="L533" i="13"/>
  <c r="R533" i="13"/>
  <c r="X533" i="13"/>
  <c r="E536" i="13"/>
  <c r="K536" i="13"/>
  <c r="Q536" i="13"/>
  <c r="E538" i="13"/>
  <c r="L538" i="13"/>
  <c r="T538" i="13"/>
  <c r="G644" i="12"/>
  <c r="G9" i="13"/>
  <c r="M9" i="13"/>
  <c r="M7" i="13" s="1"/>
  <c r="S9" i="13"/>
  <c r="S7" i="13" s="1"/>
  <c r="Y9" i="13"/>
  <c r="G11" i="13"/>
  <c r="M11" i="13"/>
  <c r="S11" i="13"/>
  <c r="Y11" i="13"/>
  <c r="F14" i="13"/>
  <c r="F12" i="13" s="1"/>
  <c r="L14" i="13"/>
  <c r="R14" i="13"/>
  <c r="X14" i="13"/>
  <c r="F16" i="13"/>
  <c r="L16" i="13"/>
  <c r="R16" i="13"/>
  <c r="X16" i="13"/>
  <c r="E19" i="13"/>
  <c r="K19" i="13"/>
  <c r="Q19" i="13"/>
  <c r="W19" i="13"/>
  <c r="E21" i="13"/>
  <c r="K21" i="13"/>
  <c r="Q21" i="13"/>
  <c r="W21" i="13"/>
  <c r="D24" i="13"/>
  <c r="J24" i="13"/>
  <c r="P24" i="13"/>
  <c r="P22" i="13" s="1"/>
  <c r="V24" i="13"/>
  <c r="D26" i="13"/>
  <c r="J26" i="13"/>
  <c r="P26" i="13"/>
  <c r="V26" i="13"/>
  <c r="I29" i="13"/>
  <c r="I27" i="13" s="1"/>
  <c r="O29" i="13"/>
  <c r="U29" i="13"/>
  <c r="AA29" i="13"/>
  <c r="I31" i="13"/>
  <c r="O31" i="13"/>
  <c r="U31" i="13"/>
  <c r="AA31" i="13"/>
  <c r="H34" i="13"/>
  <c r="N34" i="13"/>
  <c r="T34" i="13"/>
  <c r="Z34" i="13"/>
  <c r="H36" i="13"/>
  <c r="N36" i="13"/>
  <c r="T36" i="13"/>
  <c r="Z36" i="13"/>
  <c r="G39" i="13"/>
  <c r="M39" i="13"/>
  <c r="S39" i="13"/>
  <c r="S37" i="13" s="1"/>
  <c r="Y39" i="13"/>
  <c r="G41" i="13"/>
  <c r="M41" i="13"/>
  <c r="S41" i="13"/>
  <c r="Y41" i="13"/>
  <c r="F44" i="13"/>
  <c r="F42" i="13" s="1"/>
  <c r="L44" i="13"/>
  <c r="R44" i="13"/>
  <c r="X44" i="13"/>
  <c r="F46" i="13"/>
  <c r="L46" i="13"/>
  <c r="R46" i="13"/>
  <c r="X46" i="13"/>
  <c r="E49" i="13"/>
  <c r="K49" i="13"/>
  <c r="Q49" i="13"/>
  <c r="W49" i="13"/>
  <c r="E51" i="13"/>
  <c r="K51" i="13"/>
  <c r="Q51" i="13"/>
  <c r="W51" i="13"/>
  <c r="D54" i="13"/>
  <c r="J54" i="13"/>
  <c r="P54" i="13"/>
  <c r="P52" i="13" s="1"/>
  <c r="V54" i="13"/>
  <c r="D56" i="13"/>
  <c r="J56" i="13"/>
  <c r="P56" i="13"/>
  <c r="V56" i="13"/>
  <c r="I59" i="13"/>
  <c r="I57" i="13" s="1"/>
  <c r="O59" i="13"/>
  <c r="U59" i="13"/>
  <c r="AA59" i="13"/>
  <c r="I61" i="13"/>
  <c r="O61" i="13"/>
  <c r="U61" i="13"/>
  <c r="AA61" i="13"/>
  <c r="H64" i="13"/>
  <c r="N64" i="13"/>
  <c r="T64" i="13"/>
  <c r="Z64" i="13"/>
  <c r="Z62" i="13" s="1"/>
  <c r="H66" i="13"/>
  <c r="N66" i="13"/>
  <c r="T66" i="13"/>
  <c r="Z66" i="13"/>
  <c r="G69" i="13"/>
  <c r="M69" i="13"/>
  <c r="M67" i="13" s="1"/>
  <c r="S69" i="13"/>
  <c r="S67" i="13" s="1"/>
  <c r="Y69" i="13"/>
  <c r="G71" i="13"/>
  <c r="M71" i="13"/>
  <c r="S71" i="13"/>
  <c r="Y71" i="13"/>
  <c r="F74" i="13"/>
  <c r="F72" i="13" s="1"/>
  <c r="L74" i="13"/>
  <c r="R74" i="13"/>
  <c r="X74" i="13"/>
  <c r="X72" i="13" s="1"/>
  <c r="F76" i="13"/>
  <c r="L76" i="13"/>
  <c r="R76" i="13"/>
  <c r="X76" i="13"/>
  <c r="E79" i="13"/>
  <c r="K79" i="13"/>
  <c r="K77" i="13" s="1"/>
  <c r="Q79" i="13"/>
  <c r="W79" i="13"/>
  <c r="E81" i="13"/>
  <c r="K81" i="13"/>
  <c r="Q81" i="13"/>
  <c r="W81" i="13"/>
  <c r="D84" i="13"/>
  <c r="J84" i="13"/>
  <c r="J82" i="13" s="1"/>
  <c r="P84" i="13"/>
  <c r="P82" i="13" s="1"/>
  <c r="V84" i="13"/>
  <c r="D86" i="13"/>
  <c r="J86" i="13"/>
  <c r="P86" i="13"/>
  <c r="V86" i="13"/>
  <c r="I89" i="13"/>
  <c r="I87" i="13" s="1"/>
  <c r="O89" i="13"/>
  <c r="U89" i="13"/>
  <c r="AA89" i="13"/>
  <c r="AA87" i="13" s="1"/>
  <c r="I91" i="13"/>
  <c r="O91" i="13"/>
  <c r="U91" i="13"/>
  <c r="AA91" i="13"/>
  <c r="H94" i="13"/>
  <c r="N94" i="13"/>
  <c r="N92" i="13" s="1"/>
  <c r="T94" i="13"/>
  <c r="Z94" i="13"/>
  <c r="Z92" i="13" s="1"/>
  <c r="H96" i="13"/>
  <c r="N96" i="13"/>
  <c r="T96" i="13"/>
  <c r="Z96" i="13"/>
  <c r="G99" i="13"/>
  <c r="M99" i="13"/>
  <c r="M97" i="13" s="1"/>
  <c r="S99" i="13"/>
  <c r="S97" i="13" s="1"/>
  <c r="Y99" i="13"/>
  <c r="G101" i="13"/>
  <c r="M101" i="13"/>
  <c r="S101" i="13"/>
  <c r="Y101" i="13"/>
  <c r="F104" i="13"/>
  <c r="F102" i="13" s="1"/>
  <c r="L104" i="13"/>
  <c r="R104" i="13"/>
  <c r="X104" i="13"/>
  <c r="X102" i="13" s="1"/>
  <c r="F106" i="13"/>
  <c r="L106" i="13"/>
  <c r="R106" i="13"/>
  <c r="X106" i="13"/>
  <c r="E109" i="13"/>
  <c r="K109" i="13"/>
  <c r="K107" i="13" s="1"/>
  <c r="Q109" i="13"/>
  <c r="W109" i="13"/>
  <c r="E111" i="13"/>
  <c r="K111" i="13"/>
  <c r="Q111" i="13"/>
  <c r="W111" i="13"/>
  <c r="D114" i="13"/>
  <c r="J114" i="13"/>
  <c r="J112" i="13" s="1"/>
  <c r="P114" i="13"/>
  <c r="P112" i="13" s="1"/>
  <c r="V114" i="13"/>
  <c r="D116" i="13"/>
  <c r="J116" i="13"/>
  <c r="P116" i="13"/>
  <c r="V116" i="13"/>
  <c r="I119" i="13"/>
  <c r="I117" i="13" s="1"/>
  <c r="O119" i="13"/>
  <c r="U119" i="13"/>
  <c r="AA119" i="13"/>
  <c r="AA117" i="13" s="1"/>
  <c r="I121" i="13"/>
  <c r="O121" i="13"/>
  <c r="U121" i="13"/>
  <c r="AA121" i="13"/>
  <c r="H124" i="13"/>
  <c r="N124" i="13"/>
  <c r="N122" i="13" s="1"/>
  <c r="T124" i="13"/>
  <c r="Z124" i="13"/>
  <c r="H126" i="13"/>
  <c r="N126" i="13"/>
  <c r="T126" i="13"/>
  <c r="Z126" i="13"/>
  <c r="G129" i="13"/>
  <c r="M129" i="13"/>
  <c r="M127" i="13" s="1"/>
  <c r="S129" i="13"/>
  <c r="S127" i="13" s="1"/>
  <c r="Y129" i="13"/>
  <c r="G131" i="13"/>
  <c r="M131" i="13"/>
  <c r="S131" i="13"/>
  <c r="Y131" i="13"/>
  <c r="F134" i="13"/>
  <c r="F132" i="13" s="1"/>
  <c r="L134" i="13"/>
  <c r="R134" i="13"/>
  <c r="X134" i="13"/>
  <c r="X132" i="13" s="1"/>
  <c r="F136" i="13"/>
  <c r="L136" i="13"/>
  <c r="R136" i="13"/>
  <c r="X136" i="13"/>
  <c r="E139" i="13"/>
  <c r="K139" i="13"/>
  <c r="K137" i="13" s="1"/>
  <c r="Q139" i="13"/>
  <c r="W139" i="13"/>
  <c r="E141" i="13"/>
  <c r="K141" i="13"/>
  <c r="Q141" i="13"/>
  <c r="W141" i="13"/>
  <c r="D144" i="13"/>
  <c r="J144" i="13"/>
  <c r="J142" i="13" s="1"/>
  <c r="P144" i="13"/>
  <c r="P142" i="13" s="1"/>
  <c r="V144" i="13"/>
  <c r="D146" i="13"/>
  <c r="J146" i="13"/>
  <c r="P146" i="13"/>
  <c r="V146" i="13"/>
  <c r="I149" i="13"/>
  <c r="I147" i="13" s="1"/>
  <c r="O149" i="13"/>
  <c r="U149" i="13"/>
  <c r="AA149" i="13"/>
  <c r="AA147" i="13" s="1"/>
  <c r="I151" i="13"/>
  <c r="O151" i="13"/>
  <c r="U151" i="13"/>
  <c r="AA151" i="13"/>
  <c r="H154" i="13"/>
  <c r="N154" i="13"/>
  <c r="N152" i="13" s="1"/>
  <c r="T154" i="13"/>
  <c r="Z154" i="13"/>
  <c r="Z152" i="13" s="1"/>
  <c r="H156" i="13"/>
  <c r="N156" i="13"/>
  <c r="T156" i="13"/>
  <c r="Z156" i="13"/>
  <c r="G159" i="13"/>
  <c r="M159" i="13"/>
  <c r="M157" i="13" s="1"/>
  <c r="S159" i="13"/>
  <c r="S157" i="13" s="1"/>
  <c r="Y159" i="13"/>
  <c r="G161" i="13"/>
  <c r="M161" i="13"/>
  <c r="S161" i="13"/>
  <c r="Y161" i="13"/>
  <c r="F168" i="13"/>
  <c r="F166" i="13" s="1"/>
  <c r="L168" i="13"/>
  <c r="R168" i="13"/>
  <c r="X168" i="13"/>
  <c r="X166" i="13" s="1"/>
  <c r="F170" i="13"/>
  <c r="L170" i="13"/>
  <c r="R170" i="13"/>
  <c r="X170" i="13"/>
  <c r="E173" i="13"/>
  <c r="K173" i="13"/>
  <c r="K171" i="13" s="1"/>
  <c r="Q173" i="13"/>
  <c r="W173" i="13"/>
  <c r="W171" i="13" s="1"/>
  <c r="E175" i="13"/>
  <c r="K175" i="13"/>
  <c r="Q175" i="13"/>
  <c r="W175" i="13"/>
  <c r="D178" i="13"/>
  <c r="J178" i="13"/>
  <c r="J176" i="13" s="1"/>
  <c r="P178" i="13"/>
  <c r="P176" i="13" s="1"/>
  <c r="V178" i="13"/>
  <c r="D180" i="13"/>
  <c r="J180" i="13"/>
  <c r="P180" i="13"/>
  <c r="V180" i="13"/>
  <c r="I183" i="13"/>
  <c r="I181" i="13" s="1"/>
  <c r="O183" i="13"/>
  <c r="U183" i="13"/>
  <c r="AA183" i="13"/>
  <c r="AA181" i="13" s="1"/>
  <c r="I185" i="13"/>
  <c r="O185" i="13"/>
  <c r="U185" i="13"/>
  <c r="AA185" i="13"/>
  <c r="H188" i="13"/>
  <c r="N188" i="13"/>
  <c r="N186" i="13" s="1"/>
  <c r="T188" i="13"/>
  <c r="Z188" i="13"/>
  <c r="Z186" i="13" s="1"/>
  <c r="H190" i="13"/>
  <c r="N190" i="13"/>
  <c r="T190" i="13"/>
  <c r="Z190" i="13"/>
  <c r="G193" i="13"/>
  <c r="M193" i="13"/>
  <c r="M191" i="13" s="1"/>
  <c r="S193" i="13"/>
  <c r="S191" i="13" s="1"/>
  <c r="Y193" i="13"/>
  <c r="G195" i="13"/>
  <c r="M195" i="13"/>
  <c r="S195" i="13"/>
  <c r="Y195" i="13"/>
  <c r="F198" i="13"/>
  <c r="F196" i="13" s="1"/>
  <c r="L198" i="13"/>
  <c r="R198" i="13"/>
  <c r="X198" i="13"/>
  <c r="X196" i="13" s="1"/>
  <c r="F200" i="13"/>
  <c r="L200" i="13"/>
  <c r="R200" i="13"/>
  <c r="X200" i="13"/>
  <c r="E203" i="13"/>
  <c r="K203" i="13"/>
  <c r="K201" i="13" s="1"/>
  <c r="Q203" i="13"/>
  <c r="W203" i="13"/>
  <c r="W201" i="13" s="1"/>
  <c r="E205" i="13"/>
  <c r="K205" i="13"/>
  <c r="Q205" i="13"/>
  <c r="W205" i="13"/>
  <c r="D208" i="13"/>
  <c r="J208" i="13"/>
  <c r="J206" i="13" s="1"/>
  <c r="P208" i="13"/>
  <c r="P206" i="13" s="1"/>
  <c r="V208" i="13"/>
  <c r="D210" i="13"/>
  <c r="J210" i="13"/>
  <c r="P210" i="13"/>
  <c r="V210" i="13"/>
  <c r="I213" i="13"/>
  <c r="I211" i="13" s="1"/>
  <c r="O213" i="13"/>
  <c r="U213" i="13"/>
  <c r="AA213" i="13"/>
  <c r="AA211" i="13" s="1"/>
  <c r="I215" i="13"/>
  <c r="O215" i="13"/>
  <c r="U215" i="13"/>
  <c r="AA215" i="13"/>
  <c r="H218" i="13"/>
  <c r="N218" i="13"/>
  <c r="N216" i="13" s="1"/>
  <c r="T218" i="13"/>
  <c r="Z218" i="13"/>
  <c r="Z216" i="13" s="1"/>
  <c r="H220" i="13"/>
  <c r="N220" i="13"/>
  <c r="T220" i="13"/>
  <c r="Z220" i="13"/>
  <c r="G223" i="13"/>
  <c r="M223" i="13"/>
  <c r="M221" i="13" s="1"/>
  <c r="S223" i="13"/>
  <c r="S221" i="13" s="1"/>
  <c r="Y223" i="13"/>
  <c r="G225" i="13"/>
  <c r="M225" i="13"/>
  <c r="S225" i="13"/>
  <c r="Y225" i="13"/>
  <c r="F228" i="13"/>
  <c r="F226" i="13" s="1"/>
  <c r="L228" i="13"/>
  <c r="R228" i="13"/>
  <c r="X228" i="13"/>
  <c r="X226" i="13" s="1"/>
  <c r="F230" i="13"/>
  <c r="L230" i="13"/>
  <c r="R230" i="13"/>
  <c r="X230" i="13"/>
  <c r="E233" i="13"/>
  <c r="K233" i="13"/>
  <c r="K231" i="13" s="1"/>
  <c r="Q233" i="13"/>
  <c r="W233" i="13"/>
  <c r="W231" i="13" s="1"/>
  <c r="E235" i="13"/>
  <c r="K235" i="13"/>
  <c r="Q235" i="13"/>
  <c r="W235" i="13"/>
  <c r="D238" i="13"/>
  <c r="J238" i="13"/>
  <c r="J236" i="13" s="1"/>
  <c r="P238" i="13"/>
  <c r="P236" i="13" s="1"/>
  <c r="V238" i="13"/>
  <c r="D240" i="13"/>
  <c r="J240" i="13"/>
  <c r="P240" i="13"/>
  <c r="V240" i="13"/>
  <c r="I243" i="13"/>
  <c r="I241" i="13" s="1"/>
  <c r="O243" i="13"/>
  <c r="U243" i="13"/>
  <c r="AA243" i="13"/>
  <c r="AA241" i="13" s="1"/>
  <c r="I245" i="13"/>
  <c r="O245" i="13"/>
  <c r="U245" i="13"/>
  <c r="AA245" i="13"/>
  <c r="H248" i="13"/>
  <c r="N248" i="13"/>
  <c r="N246" i="13" s="1"/>
  <c r="T248" i="13"/>
  <c r="Z248" i="13"/>
  <c r="Z246" i="13" s="1"/>
  <c r="H250" i="13"/>
  <c r="N250" i="13"/>
  <c r="T250" i="13"/>
  <c r="Z250" i="13"/>
  <c r="G253" i="13"/>
  <c r="M253" i="13"/>
  <c r="M251" i="13" s="1"/>
  <c r="S253" i="13"/>
  <c r="S251" i="13" s="1"/>
  <c r="Y253" i="13"/>
  <c r="G255" i="13"/>
  <c r="M255" i="13"/>
  <c r="S255" i="13"/>
  <c r="Y255" i="13"/>
  <c r="F258" i="13"/>
  <c r="F256" i="13" s="1"/>
  <c r="L258" i="13"/>
  <c r="R258" i="13"/>
  <c r="X258" i="13"/>
  <c r="X256" i="13" s="1"/>
  <c r="F260" i="13"/>
  <c r="L260" i="13"/>
  <c r="R260" i="13"/>
  <c r="X260" i="13"/>
  <c r="E263" i="13"/>
  <c r="K263" i="13"/>
  <c r="K261" i="13" s="1"/>
  <c r="Q263" i="13"/>
  <c r="W263" i="13"/>
  <c r="W261" i="13" s="1"/>
  <c r="E265" i="13"/>
  <c r="K265" i="13"/>
  <c r="Q265" i="13"/>
  <c r="W265" i="13"/>
  <c r="D268" i="13"/>
  <c r="J268" i="13"/>
  <c r="J266" i="13" s="1"/>
  <c r="P268" i="13"/>
  <c r="P266" i="13" s="1"/>
  <c r="V268" i="13"/>
  <c r="D270" i="13"/>
  <c r="J270" i="13"/>
  <c r="P270" i="13"/>
  <c r="V270" i="13"/>
  <c r="I273" i="13"/>
  <c r="I271" i="13" s="1"/>
  <c r="O273" i="13"/>
  <c r="U273" i="13"/>
  <c r="AA273" i="13"/>
  <c r="AA271" i="13" s="1"/>
  <c r="I275" i="13"/>
  <c r="O275" i="13"/>
  <c r="U275" i="13"/>
  <c r="AA275" i="13"/>
  <c r="H278" i="13"/>
  <c r="N278" i="13"/>
  <c r="N276" i="13" s="1"/>
  <c r="T278" i="13"/>
  <c r="Z278" i="13"/>
  <c r="Z276" i="13" s="1"/>
  <c r="H280" i="13"/>
  <c r="N280" i="13"/>
  <c r="T280" i="13"/>
  <c r="Z280" i="13"/>
  <c r="G283" i="13"/>
  <c r="M283" i="13"/>
  <c r="M281" i="13" s="1"/>
  <c r="S283" i="13"/>
  <c r="S281" i="13" s="1"/>
  <c r="Y283" i="13"/>
  <c r="G285" i="13"/>
  <c r="M285" i="13"/>
  <c r="S285" i="13"/>
  <c r="Y285" i="13"/>
  <c r="F288" i="13"/>
  <c r="F286" i="13" s="1"/>
  <c r="L288" i="13"/>
  <c r="R288" i="13"/>
  <c r="X288" i="13"/>
  <c r="X286" i="13" s="1"/>
  <c r="F290" i="13"/>
  <c r="L290" i="13"/>
  <c r="R290" i="13"/>
  <c r="X290" i="13"/>
  <c r="E293" i="13"/>
  <c r="K293" i="13"/>
  <c r="K291" i="13" s="1"/>
  <c r="Q293" i="13"/>
  <c r="W293" i="13"/>
  <c r="W291" i="13" s="1"/>
  <c r="E295" i="13"/>
  <c r="K295" i="13"/>
  <c r="Q295" i="13"/>
  <c r="W295" i="13"/>
  <c r="D298" i="13"/>
  <c r="J298" i="13"/>
  <c r="J296" i="13" s="1"/>
  <c r="P298" i="13"/>
  <c r="P296" i="13" s="1"/>
  <c r="V298" i="13"/>
  <c r="D300" i="13"/>
  <c r="J300" i="13"/>
  <c r="P300" i="13"/>
  <c r="V300" i="13"/>
  <c r="I303" i="13"/>
  <c r="I301" i="13" s="1"/>
  <c r="O303" i="13"/>
  <c r="U303" i="13"/>
  <c r="AA303" i="13"/>
  <c r="AA301" i="13" s="1"/>
  <c r="I305" i="13"/>
  <c r="O305" i="13"/>
  <c r="U305" i="13"/>
  <c r="AA305" i="13"/>
  <c r="H308" i="13"/>
  <c r="N308" i="13"/>
  <c r="N306" i="13" s="1"/>
  <c r="T308" i="13"/>
  <c r="Z308" i="13"/>
  <c r="Z306" i="13" s="1"/>
  <c r="H310" i="13"/>
  <c r="N310" i="13"/>
  <c r="T310" i="13"/>
  <c r="Z310" i="13"/>
  <c r="G313" i="13"/>
  <c r="M313" i="13"/>
  <c r="M311" i="13" s="1"/>
  <c r="S313" i="13"/>
  <c r="S311" i="13" s="1"/>
  <c r="Y313" i="13"/>
  <c r="G315" i="13"/>
  <c r="M315" i="13"/>
  <c r="S315" i="13"/>
  <c r="Y315" i="13"/>
  <c r="F318" i="13"/>
  <c r="F316" i="13" s="1"/>
  <c r="L318" i="13"/>
  <c r="R318" i="13"/>
  <c r="X318" i="13"/>
  <c r="X316" i="13" s="1"/>
  <c r="F320" i="13"/>
  <c r="L320" i="13"/>
  <c r="R320" i="13"/>
  <c r="X320" i="13"/>
  <c r="E327" i="13"/>
  <c r="K327" i="13"/>
  <c r="K325" i="13" s="1"/>
  <c r="Q327" i="13"/>
  <c r="W327" i="13"/>
  <c r="W325" i="13" s="1"/>
  <c r="E329" i="13"/>
  <c r="K329" i="13"/>
  <c r="Q329" i="13"/>
  <c r="W329" i="13"/>
  <c r="D332" i="13"/>
  <c r="J332" i="13"/>
  <c r="J330" i="13" s="1"/>
  <c r="P332" i="13"/>
  <c r="P330" i="13" s="1"/>
  <c r="V332" i="13"/>
  <c r="D334" i="13"/>
  <c r="J334" i="13"/>
  <c r="P334" i="13"/>
  <c r="V334" i="13"/>
  <c r="I337" i="13"/>
  <c r="I335" i="13" s="1"/>
  <c r="O337" i="13"/>
  <c r="U337" i="13"/>
  <c r="AA337" i="13"/>
  <c r="AA335" i="13" s="1"/>
  <c r="I339" i="13"/>
  <c r="O339" i="13"/>
  <c r="U339" i="13"/>
  <c r="AA339" i="13"/>
  <c r="H342" i="13"/>
  <c r="N342" i="13"/>
  <c r="N340" i="13" s="1"/>
  <c r="T342" i="13"/>
  <c r="Z342" i="13"/>
  <c r="Z340" i="13" s="1"/>
  <c r="H344" i="13"/>
  <c r="N344" i="13"/>
  <c r="T344" i="13"/>
  <c r="Z344" i="13"/>
  <c r="G347" i="13"/>
  <c r="M347" i="13"/>
  <c r="M345" i="13" s="1"/>
  <c r="S347" i="13"/>
  <c r="S345" i="13" s="1"/>
  <c r="Y347" i="13"/>
  <c r="G349" i="13"/>
  <c r="M349" i="13"/>
  <c r="S349" i="13"/>
  <c r="Y349" i="13"/>
  <c r="F352" i="13"/>
  <c r="F350" i="13" s="1"/>
  <c r="L352" i="13"/>
  <c r="R352" i="13"/>
  <c r="X352" i="13"/>
  <c r="X350" i="13" s="1"/>
  <c r="F354" i="13"/>
  <c r="L354" i="13"/>
  <c r="R354" i="13"/>
  <c r="X354" i="13"/>
  <c r="E357" i="13"/>
  <c r="K357" i="13"/>
  <c r="K355" i="13" s="1"/>
  <c r="Q357" i="13"/>
  <c r="W357" i="13"/>
  <c r="W355" i="13" s="1"/>
  <c r="E359" i="13"/>
  <c r="K359" i="13"/>
  <c r="Q359" i="13"/>
  <c r="W359" i="13"/>
  <c r="D362" i="13"/>
  <c r="J362" i="13"/>
  <c r="J360" i="13" s="1"/>
  <c r="P362" i="13"/>
  <c r="P360" i="13" s="1"/>
  <c r="V362" i="13"/>
  <c r="D364" i="13"/>
  <c r="J364" i="13"/>
  <c r="P364" i="13"/>
  <c r="V364" i="13"/>
  <c r="I367" i="13"/>
  <c r="I365" i="13" s="1"/>
  <c r="O367" i="13"/>
  <c r="U367" i="13"/>
  <c r="AA367" i="13"/>
  <c r="AA365" i="13" s="1"/>
  <c r="I369" i="13"/>
  <c r="O369" i="13"/>
  <c r="U369" i="13"/>
  <c r="AA369" i="13"/>
  <c r="H372" i="13"/>
  <c r="N372" i="13"/>
  <c r="N370" i="13" s="1"/>
  <c r="T372" i="13"/>
  <c r="Z372" i="13"/>
  <c r="Z370" i="13" s="1"/>
  <c r="H374" i="13"/>
  <c r="N374" i="13"/>
  <c r="T374" i="13"/>
  <c r="Z374" i="13"/>
  <c r="G377" i="13"/>
  <c r="M377" i="13"/>
  <c r="M375" i="13" s="1"/>
  <c r="S377" i="13"/>
  <c r="S375" i="13" s="1"/>
  <c r="Y377" i="13"/>
  <c r="G379" i="13"/>
  <c r="M379" i="13"/>
  <c r="S379" i="13"/>
  <c r="Y379" i="13"/>
  <c r="F382" i="13"/>
  <c r="F380" i="13" s="1"/>
  <c r="L382" i="13"/>
  <c r="R382" i="13"/>
  <c r="X382" i="13"/>
  <c r="X380" i="13" s="1"/>
  <c r="F384" i="13"/>
  <c r="L384" i="13"/>
  <c r="R384" i="13"/>
  <c r="X384" i="13"/>
  <c r="E387" i="13"/>
  <c r="K387" i="13"/>
  <c r="K385" i="13" s="1"/>
  <c r="Q387" i="13"/>
  <c r="W387" i="13"/>
  <c r="W385" i="13" s="1"/>
  <c r="E389" i="13"/>
  <c r="K389" i="13"/>
  <c r="Q389" i="13"/>
  <c r="W389" i="13"/>
  <c r="D392" i="13"/>
  <c r="J392" i="13"/>
  <c r="J390" i="13" s="1"/>
  <c r="P392" i="13"/>
  <c r="P390" i="13" s="1"/>
  <c r="V392" i="13"/>
  <c r="D394" i="13"/>
  <c r="J394" i="13"/>
  <c r="P394" i="13"/>
  <c r="V394" i="13"/>
  <c r="I397" i="13"/>
  <c r="I395" i="13" s="1"/>
  <c r="O397" i="13"/>
  <c r="U397" i="13"/>
  <c r="AA397" i="13"/>
  <c r="AA395" i="13" s="1"/>
  <c r="I399" i="13"/>
  <c r="O399" i="13"/>
  <c r="U399" i="13"/>
  <c r="AA399" i="13"/>
  <c r="H402" i="13"/>
  <c r="N402" i="13"/>
  <c r="N400" i="13" s="1"/>
  <c r="T402" i="13"/>
  <c r="Z402" i="13"/>
  <c r="Z400" i="13" s="1"/>
  <c r="H404" i="13"/>
  <c r="N404" i="13"/>
  <c r="T404" i="13"/>
  <c r="Z404" i="13"/>
  <c r="G407" i="13"/>
  <c r="M407" i="13"/>
  <c r="M405" i="13" s="1"/>
  <c r="S407" i="13"/>
  <c r="S405" i="13" s="1"/>
  <c r="Y407" i="13"/>
  <c r="G409" i="13"/>
  <c r="M409" i="13"/>
  <c r="S409" i="13"/>
  <c r="Y409" i="13"/>
  <c r="F412" i="13"/>
  <c r="F410" i="13" s="1"/>
  <c r="L412" i="13"/>
  <c r="R412" i="13"/>
  <c r="X412" i="13"/>
  <c r="X410" i="13" s="1"/>
  <c r="F414" i="13"/>
  <c r="L414" i="13"/>
  <c r="R414" i="13"/>
  <c r="X414" i="13"/>
  <c r="E417" i="13"/>
  <c r="K417" i="13"/>
  <c r="K415" i="13" s="1"/>
  <c r="Q417" i="13"/>
  <c r="W417" i="13"/>
  <c r="W415" i="13" s="1"/>
  <c r="E419" i="13"/>
  <c r="K419" i="13"/>
  <c r="Q419" i="13"/>
  <c r="W419" i="13"/>
  <c r="D422" i="13"/>
  <c r="J422" i="13"/>
  <c r="J420" i="13" s="1"/>
  <c r="P422" i="13"/>
  <c r="P420" i="13" s="1"/>
  <c r="V422" i="13"/>
  <c r="D424" i="13"/>
  <c r="J424" i="13"/>
  <c r="P424" i="13"/>
  <c r="V424" i="13"/>
  <c r="I427" i="13"/>
  <c r="I425" i="13" s="1"/>
  <c r="O427" i="13"/>
  <c r="U427" i="13"/>
  <c r="AA427" i="13"/>
  <c r="AA425" i="13" s="1"/>
  <c r="I429" i="13"/>
  <c r="O429" i="13"/>
  <c r="U429" i="13"/>
  <c r="AA429" i="13"/>
  <c r="H432" i="13"/>
  <c r="N432" i="13"/>
  <c r="N430" i="13" s="1"/>
  <c r="T432" i="13"/>
  <c r="Z432" i="13"/>
  <c r="Z430" i="13" s="1"/>
  <c r="H434" i="13"/>
  <c r="N434" i="13"/>
  <c r="T434" i="13"/>
  <c r="Z434" i="13"/>
  <c r="G437" i="13"/>
  <c r="M437" i="13"/>
  <c r="M435" i="13" s="1"/>
  <c r="S437" i="13"/>
  <c r="S435" i="13" s="1"/>
  <c r="Y437" i="13"/>
  <c r="G439" i="13"/>
  <c r="M439" i="13"/>
  <c r="S439" i="13"/>
  <c r="Y439" i="13"/>
  <c r="F442" i="13"/>
  <c r="F440" i="13" s="1"/>
  <c r="L442" i="13"/>
  <c r="R442" i="13"/>
  <c r="X442" i="13"/>
  <c r="X440" i="13" s="1"/>
  <c r="F444" i="13"/>
  <c r="L444" i="13"/>
  <c r="R444" i="13"/>
  <c r="X444" i="13"/>
  <c r="E447" i="13"/>
  <c r="K447" i="13"/>
  <c r="K445" i="13" s="1"/>
  <c r="Q447" i="13"/>
  <c r="W447" i="13"/>
  <c r="W445" i="13" s="1"/>
  <c r="E449" i="13"/>
  <c r="K449" i="13"/>
  <c r="Q449" i="13"/>
  <c r="W449" i="13"/>
  <c r="D452" i="13"/>
  <c r="J452" i="13"/>
  <c r="J450" i="13" s="1"/>
  <c r="P452" i="13"/>
  <c r="P450" i="13" s="1"/>
  <c r="V452" i="13"/>
  <c r="D454" i="13"/>
  <c r="J454" i="13"/>
  <c r="P454" i="13"/>
  <c r="V454" i="13"/>
  <c r="I457" i="13"/>
  <c r="I455" i="13" s="1"/>
  <c r="O457" i="13"/>
  <c r="U457" i="13"/>
  <c r="AA457" i="13"/>
  <c r="AA455" i="13" s="1"/>
  <c r="I459" i="13"/>
  <c r="O459" i="13"/>
  <c r="U459" i="13"/>
  <c r="AA459" i="13"/>
  <c r="H462" i="13"/>
  <c r="N462" i="13"/>
  <c r="N460" i="13" s="1"/>
  <c r="T462" i="13"/>
  <c r="Z462" i="13"/>
  <c r="Z460" i="13" s="1"/>
  <c r="H464" i="13"/>
  <c r="N464" i="13"/>
  <c r="T464" i="13"/>
  <c r="Z464" i="13"/>
  <c r="G467" i="13"/>
  <c r="M467" i="13"/>
  <c r="M465" i="13" s="1"/>
  <c r="S467" i="13"/>
  <c r="S465" i="13" s="1"/>
  <c r="Y467" i="13"/>
  <c r="G469" i="13"/>
  <c r="M469" i="13"/>
  <c r="S469" i="13"/>
  <c r="Y469" i="13"/>
  <c r="F472" i="13"/>
  <c r="F470" i="13" s="1"/>
  <c r="L472" i="13"/>
  <c r="R472" i="13"/>
  <c r="X472" i="13"/>
  <c r="X470" i="13" s="1"/>
  <c r="F474" i="13"/>
  <c r="L474" i="13"/>
  <c r="R474" i="13"/>
  <c r="X474" i="13"/>
  <c r="E477" i="13"/>
  <c r="K477" i="13"/>
  <c r="K475" i="13" s="1"/>
  <c r="Q477" i="13"/>
  <c r="W477" i="13"/>
  <c r="W475" i="13" s="1"/>
  <c r="E479" i="13"/>
  <c r="K479" i="13"/>
  <c r="Q479" i="13"/>
  <c r="W479" i="13"/>
  <c r="Y636" i="13"/>
  <c r="S636" i="13"/>
  <c r="M636" i="13"/>
  <c r="G636" i="13"/>
  <c r="Z631" i="13"/>
  <c r="T631" i="13"/>
  <c r="N631" i="13"/>
  <c r="H631" i="13"/>
  <c r="AA626" i="13"/>
  <c r="U626" i="13"/>
  <c r="O626" i="13"/>
  <c r="I626" i="13"/>
  <c r="V621" i="13"/>
  <c r="P621" i="13"/>
  <c r="J621" i="13"/>
  <c r="D621" i="13"/>
  <c r="W616" i="13"/>
  <c r="Q616" i="13"/>
  <c r="K616" i="13"/>
  <c r="E616" i="13"/>
  <c r="X611" i="13"/>
  <c r="R611" i="13"/>
  <c r="L611" i="13"/>
  <c r="F611" i="13"/>
  <c r="Y606" i="13"/>
  <c r="S606" i="13"/>
  <c r="M606" i="13"/>
  <c r="G606" i="13"/>
  <c r="Z601" i="13"/>
  <c r="T601" i="13"/>
  <c r="N601" i="13"/>
  <c r="H601" i="13"/>
  <c r="AA596" i="13"/>
  <c r="U596" i="13"/>
  <c r="O596" i="13"/>
  <c r="I596" i="13"/>
  <c r="V591" i="13"/>
  <c r="P591" i="13"/>
  <c r="J591" i="13"/>
  <c r="D591" i="13"/>
  <c r="W586" i="13"/>
  <c r="Q586" i="13"/>
  <c r="K586" i="13"/>
  <c r="E586" i="13"/>
  <c r="X581" i="13"/>
  <c r="R581" i="13"/>
  <c r="L581" i="13"/>
  <c r="F581" i="13"/>
  <c r="Y576" i="13"/>
  <c r="S576" i="13"/>
  <c r="M576" i="13"/>
  <c r="G576" i="13"/>
  <c r="Z571" i="13"/>
  <c r="T571" i="13"/>
  <c r="N571" i="13"/>
  <c r="H571" i="13"/>
  <c r="AA566" i="13"/>
  <c r="U566" i="13"/>
  <c r="O566" i="13"/>
  <c r="I566" i="13"/>
  <c r="V561" i="13"/>
  <c r="P561" i="13"/>
  <c r="J561" i="13"/>
  <c r="D561" i="13"/>
  <c r="W556" i="13"/>
  <c r="Q556" i="13"/>
  <c r="K556" i="13"/>
  <c r="E556" i="13"/>
  <c r="X551" i="13"/>
  <c r="R551" i="13"/>
  <c r="L551" i="13"/>
  <c r="F551" i="13"/>
  <c r="Y546" i="13"/>
  <c r="S546" i="13"/>
  <c r="M546" i="13"/>
  <c r="G546" i="13"/>
  <c r="Z541" i="13"/>
  <c r="T541" i="13"/>
  <c r="N541" i="13"/>
  <c r="H541" i="13"/>
  <c r="X636" i="13"/>
  <c r="R636" i="13"/>
  <c r="L636" i="13"/>
  <c r="F636" i="13"/>
  <c r="Y631" i="13"/>
  <c r="S631" i="13"/>
  <c r="M631" i="13"/>
  <c r="G631" i="13"/>
  <c r="Z626" i="13"/>
  <c r="T626" i="13"/>
  <c r="N626" i="13"/>
  <c r="H626" i="13"/>
  <c r="AA621" i="13"/>
  <c r="U621" i="13"/>
  <c r="O621" i="13"/>
  <c r="I621" i="13"/>
  <c r="V616" i="13"/>
  <c r="P616" i="13"/>
  <c r="J616" i="13"/>
  <c r="D616" i="13"/>
  <c r="W611" i="13"/>
  <c r="Q611" i="13"/>
  <c r="K611" i="13"/>
  <c r="E611" i="13"/>
  <c r="X606" i="13"/>
  <c r="R606" i="13"/>
  <c r="L606" i="13"/>
  <c r="F606" i="13"/>
  <c r="Y601" i="13"/>
  <c r="S601" i="13"/>
  <c r="M601" i="13"/>
  <c r="G601" i="13"/>
  <c r="Z596" i="13"/>
  <c r="T596" i="13"/>
  <c r="N596" i="13"/>
  <c r="H596" i="13"/>
  <c r="AA591" i="13"/>
  <c r="U591" i="13"/>
  <c r="O591" i="13"/>
  <c r="I591" i="13"/>
  <c r="V586" i="13"/>
  <c r="P586" i="13"/>
  <c r="J586" i="13"/>
  <c r="D586" i="13"/>
  <c r="W581" i="13"/>
  <c r="Q581" i="13"/>
  <c r="K581" i="13"/>
  <c r="E581" i="13"/>
  <c r="X576" i="13"/>
  <c r="R576" i="13"/>
  <c r="L576" i="13"/>
  <c r="F576" i="13"/>
  <c r="Y571" i="13"/>
  <c r="S571" i="13"/>
  <c r="M571" i="13"/>
  <c r="G571" i="13"/>
  <c r="Z566" i="13"/>
  <c r="T566" i="13"/>
  <c r="N566" i="13"/>
  <c r="H566" i="13"/>
  <c r="AA561" i="13"/>
  <c r="U561" i="13"/>
  <c r="O561" i="13"/>
  <c r="I561" i="13"/>
  <c r="V556" i="13"/>
  <c r="P556" i="13"/>
  <c r="J556" i="13"/>
  <c r="D556" i="13"/>
  <c r="W551" i="13"/>
  <c r="Q551" i="13"/>
  <c r="K551" i="13"/>
  <c r="E551" i="13"/>
  <c r="X546" i="13"/>
  <c r="R546" i="13"/>
  <c r="L546" i="13"/>
  <c r="F546" i="13"/>
  <c r="Y541" i="13"/>
  <c r="S541" i="13"/>
  <c r="M541" i="13"/>
  <c r="G541" i="13"/>
  <c r="W636" i="13"/>
  <c r="Q636" i="13"/>
  <c r="K636" i="13"/>
  <c r="E636" i="13"/>
  <c r="X631" i="13"/>
  <c r="R631" i="13"/>
  <c r="L631" i="13"/>
  <c r="F631" i="13"/>
  <c r="Y626" i="13"/>
  <c r="S626" i="13"/>
  <c r="M626" i="13"/>
  <c r="G626" i="13"/>
  <c r="Z621" i="13"/>
  <c r="T621" i="13"/>
  <c r="N621" i="13"/>
  <c r="H621" i="13"/>
  <c r="AA616" i="13"/>
  <c r="U616" i="13"/>
  <c r="O616" i="13"/>
  <c r="I616" i="13"/>
  <c r="V611" i="13"/>
  <c r="P611" i="13"/>
  <c r="J611" i="13"/>
  <c r="D611" i="13"/>
  <c r="W606" i="13"/>
  <c r="Q606" i="13"/>
  <c r="K606" i="13"/>
  <c r="E606" i="13"/>
  <c r="X601" i="13"/>
  <c r="R601" i="13"/>
  <c r="L601" i="13"/>
  <c r="F601" i="13"/>
  <c r="Y596" i="13"/>
  <c r="S596" i="13"/>
  <c r="M596" i="13"/>
  <c r="G596" i="13"/>
  <c r="Z591" i="13"/>
  <c r="T591" i="13"/>
  <c r="N591" i="13"/>
  <c r="H591" i="13"/>
  <c r="AA586" i="13"/>
  <c r="U586" i="13"/>
  <c r="O586" i="13"/>
  <c r="I586" i="13"/>
  <c r="V581" i="13"/>
  <c r="P581" i="13"/>
  <c r="J581" i="13"/>
  <c r="D581" i="13"/>
  <c r="W576" i="13"/>
  <c r="Q576" i="13"/>
  <c r="K576" i="13"/>
  <c r="E576" i="13"/>
  <c r="X571" i="13"/>
  <c r="R571" i="13"/>
  <c r="L571" i="13"/>
  <c r="F571" i="13"/>
  <c r="Y566" i="13"/>
  <c r="S566" i="13"/>
  <c r="M566" i="13"/>
  <c r="G566" i="13"/>
  <c r="Z561" i="13"/>
  <c r="T561" i="13"/>
  <c r="N561" i="13"/>
  <c r="H561" i="13"/>
  <c r="AA556" i="13"/>
  <c r="U556" i="13"/>
  <c r="O556" i="13"/>
  <c r="I556" i="13"/>
  <c r="V551" i="13"/>
  <c r="P551" i="13"/>
  <c r="J551" i="13"/>
  <c r="D551" i="13"/>
  <c r="W546" i="13"/>
  <c r="Q546" i="13"/>
  <c r="K546" i="13"/>
  <c r="E546" i="13"/>
  <c r="X541" i="13"/>
  <c r="R541" i="13"/>
  <c r="L541" i="13"/>
  <c r="F541" i="13"/>
  <c r="V636" i="13"/>
  <c r="P636" i="13"/>
  <c r="J636" i="13"/>
  <c r="D636" i="13"/>
  <c r="W631" i="13"/>
  <c r="Q631" i="13"/>
  <c r="K631" i="13"/>
  <c r="E631" i="13"/>
  <c r="X626" i="13"/>
  <c r="R626" i="13"/>
  <c r="L626" i="13"/>
  <c r="F626" i="13"/>
  <c r="Y621" i="13"/>
  <c r="S621" i="13"/>
  <c r="M621" i="13"/>
  <c r="G621" i="13"/>
  <c r="Z616" i="13"/>
  <c r="T616" i="13"/>
  <c r="N616" i="13"/>
  <c r="H616" i="13"/>
  <c r="AA611" i="13"/>
  <c r="U611" i="13"/>
  <c r="O611" i="13"/>
  <c r="I611" i="13"/>
  <c r="V606" i="13"/>
  <c r="P606" i="13"/>
  <c r="J606" i="13"/>
  <c r="D606" i="13"/>
  <c r="W601" i="13"/>
  <c r="Q601" i="13"/>
  <c r="K601" i="13"/>
  <c r="E601" i="13"/>
  <c r="X596" i="13"/>
  <c r="R596" i="13"/>
  <c r="L596" i="13"/>
  <c r="F596" i="13"/>
  <c r="Y591" i="13"/>
  <c r="S591" i="13"/>
  <c r="M591" i="13"/>
  <c r="G591" i="13"/>
  <c r="Z586" i="13"/>
  <c r="T586" i="13"/>
  <c r="N586" i="13"/>
  <c r="H586" i="13"/>
  <c r="AA581" i="13"/>
  <c r="U581" i="13"/>
  <c r="O581" i="13"/>
  <c r="I581" i="13"/>
  <c r="V576" i="13"/>
  <c r="P576" i="13"/>
  <c r="J576" i="13"/>
  <c r="D576" i="13"/>
  <c r="W571" i="13"/>
  <c r="Q571" i="13"/>
  <c r="K571" i="13"/>
  <c r="E571" i="13"/>
  <c r="X566" i="13"/>
  <c r="R566" i="13"/>
  <c r="L566" i="13"/>
  <c r="F566" i="13"/>
  <c r="Y561" i="13"/>
  <c r="S561" i="13"/>
  <c r="M561" i="13"/>
  <c r="G561" i="13"/>
  <c r="Z556" i="13"/>
  <c r="T556" i="13"/>
  <c r="N556" i="13"/>
  <c r="H556" i="13"/>
  <c r="AA551" i="13"/>
  <c r="U551" i="13"/>
  <c r="O551" i="13"/>
  <c r="I551" i="13"/>
  <c r="V546" i="13"/>
  <c r="P546" i="13"/>
  <c r="J546" i="13"/>
  <c r="D546" i="13"/>
  <c r="W541" i="13"/>
  <c r="Q541" i="13"/>
  <c r="K541" i="13"/>
  <c r="E541" i="13"/>
  <c r="AA636" i="13"/>
  <c r="U636" i="13"/>
  <c r="O636" i="13"/>
  <c r="I636" i="13"/>
  <c r="V631" i="13"/>
  <c r="P631" i="13"/>
  <c r="J631" i="13"/>
  <c r="D631" i="13"/>
  <c r="W626" i="13"/>
  <c r="Q626" i="13"/>
  <c r="K626" i="13"/>
  <c r="E626" i="13"/>
  <c r="X621" i="13"/>
  <c r="R621" i="13"/>
  <c r="L621" i="13"/>
  <c r="F621" i="13"/>
  <c r="Y616" i="13"/>
  <c r="S616" i="13"/>
  <c r="M616" i="13"/>
  <c r="G616" i="13"/>
  <c r="Z611" i="13"/>
  <c r="T611" i="13"/>
  <c r="N611" i="13"/>
  <c r="H611" i="13"/>
  <c r="AA606" i="13"/>
  <c r="U606" i="13"/>
  <c r="O606" i="13"/>
  <c r="I606" i="13"/>
  <c r="V601" i="13"/>
  <c r="P601" i="13"/>
  <c r="J601" i="13"/>
  <c r="D601" i="13"/>
  <c r="W596" i="13"/>
  <c r="Q596" i="13"/>
  <c r="K596" i="13"/>
  <c r="E596" i="13"/>
  <c r="X591" i="13"/>
  <c r="R591" i="13"/>
  <c r="L591" i="13"/>
  <c r="F591" i="13"/>
  <c r="Y586" i="13"/>
  <c r="S586" i="13"/>
  <c r="M586" i="13"/>
  <c r="G586" i="13"/>
  <c r="Z581" i="13"/>
  <c r="T581" i="13"/>
  <c r="N581" i="13"/>
  <c r="H581" i="13"/>
  <c r="AA576" i="13"/>
  <c r="U576" i="13"/>
  <c r="O576" i="13"/>
  <c r="I576" i="13"/>
  <c r="V571" i="13"/>
  <c r="P571" i="13"/>
  <c r="J571" i="13"/>
  <c r="D571" i="13"/>
  <c r="W566" i="13"/>
  <c r="Q566" i="13"/>
  <c r="K566" i="13"/>
  <c r="E566" i="13"/>
  <c r="X561" i="13"/>
  <c r="R561" i="13"/>
  <c r="L561" i="13"/>
  <c r="F561" i="13"/>
  <c r="Y556" i="13"/>
  <c r="S556" i="13"/>
  <c r="M556" i="13"/>
  <c r="G556" i="13"/>
  <c r="Z551" i="13"/>
  <c r="T551" i="13"/>
  <c r="N551" i="13"/>
  <c r="H551" i="13"/>
  <c r="AA546" i="13"/>
  <c r="U546" i="13"/>
  <c r="O546" i="13"/>
  <c r="I546" i="13"/>
  <c r="V541" i="13"/>
  <c r="P541" i="13"/>
  <c r="J541" i="13"/>
  <c r="D541" i="13"/>
  <c r="Z636" i="13"/>
  <c r="T636" i="13"/>
  <c r="N636" i="13"/>
  <c r="H636" i="13"/>
  <c r="AA631" i="13"/>
  <c r="U631" i="13"/>
  <c r="O631" i="13"/>
  <c r="I631" i="13"/>
  <c r="V626" i="13"/>
  <c r="P626" i="13"/>
  <c r="J626" i="13"/>
  <c r="D626" i="13"/>
  <c r="W621" i="13"/>
  <c r="Q621" i="13"/>
  <c r="K621" i="13"/>
  <c r="E621" i="13"/>
  <c r="X616" i="13"/>
  <c r="R616" i="13"/>
  <c r="L616" i="13"/>
  <c r="F616" i="13"/>
  <c r="Y611" i="13"/>
  <c r="S611" i="13"/>
  <c r="M611" i="13"/>
  <c r="G611" i="13"/>
  <c r="Z606" i="13"/>
  <c r="T606" i="13"/>
  <c r="N606" i="13"/>
  <c r="H606" i="13"/>
  <c r="AA601" i="13"/>
  <c r="U601" i="13"/>
  <c r="O601" i="13"/>
  <c r="I601" i="13"/>
  <c r="V596" i="13"/>
  <c r="P596" i="13"/>
  <c r="J596" i="13"/>
  <c r="D596" i="13"/>
  <c r="W591" i="13"/>
  <c r="Q591" i="13"/>
  <c r="K591" i="13"/>
  <c r="E591" i="13"/>
  <c r="X586" i="13"/>
  <c r="R586" i="13"/>
  <c r="L586" i="13"/>
  <c r="F586" i="13"/>
  <c r="Y581" i="13"/>
  <c r="S581" i="13"/>
  <c r="M581" i="13"/>
  <c r="G581" i="13"/>
  <c r="Z576" i="13"/>
  <c r="T576" i="13"/>
  <c r="N576" i="13"/>
  <c r="H576" i="13"/>
  <c r="AA571" i="13"/>
  <c r="U571" i="13"/>
  <c r="O571" i="13"/>
  <c r="I571" i="13"/>
  <c r="V566" i="13"/>
  <c r="P566" i="13"/>
  <c r="J566" i="13"/>
  <c r="D566" i="13"/>
  <c r="W561" i="13"/>
  <c r="Q561" i="13"/>
  <c r="K561" i="13"/>
  <c r="E561" i="13"/>
  <c r="X556" i="13"/>
  <c r="R556" i="13"/>
  <c r="L556" i="13"/>
  <c r="F556" i="13"/>
  <c r="Y551" i="13"/>
  <c r="S551" i="13"/>
  <c r="M551" i="13"/>
  <c r="G551" i="13"/>
  <c r="Z546" i="13"/>
  <c r="T546" i="13"/>
  <c r="N546" i="13"/>
  <c r="H546" i="13"/>
  <c r="AA541" i="13"/>
  <c r="U541" i="13"/>
  <c r="O541" i="13"/>
  <c r="I541" i="13"/>
  <c r="J486" i="13"/>
  <c r="P486" i="13"/>
  <c r="P484" i="13" s="1"/>
  <c r="V486" i="13"/>
  <c r="V484" i="13" s="1"/>
  <c r="D488" i="13"/>
  <c r="D484" i="13" s="1"/>
  <c r="J488" i="13"/>
  <c r="P488" i="13"/>
  <c r="V488" i="13"/>
  <c r="I491" i="13"/>
  <c r="I489" i="13" s="1"/>
  <c r="O491" i="13"/>
  <c r="O489" i="13" s="1"/>
  <c r="U491" i="13"/>
  <c r="AA491" i="13"/>
  <c r="I493" i="13"/>
  <c r="O493" i="13"/>
  <c r="U493" i="13"/>
  <c r="AA493" i="13"/>
  <c r="H496" i="13"/>
  <c r="N496" i="13"/>
  <c r="T496" i="13"/>
  <c r="T494" i="13" s="1"/>
  <c r="Z496" i="13"/>
  <c r="H498" i="13"/>
  <c r="N498" i="13"/>
  <c r="T498" i="13"/>
  <c r="Z498" i="13"/>
  <c r="G501" i="13"/>
  <c r="G499" i="13" s="1"/>
  <c r="M501" i="13"/>
  <c r="S501" i="13"/>
  <c r="S499" i="13" s="1"/>
  <c r="Y501" i="13"/>
  <c r="Y499" i="13" s="1"/>
  <c r="G503" i="13"/>
  <c r="M503" i="13"/>
  <c r="S503" i="13"/>
  <c r="Y503" i="13"/>
  <c r="F506" i="13"/>
  <c r="F504" i="13" s="1"/>
  <c r="L506" i="13"/>
  <c r="L504" i="13" s="1"/>
  <c r="R506" i="13"/>
  <c r="X506" i="13"/>
  <c r="F508" i="13"/>
  <c r="L508" i="13"/>
  <c r="R508" i="13"/>
  <c r="X508" i="13"/>
  <c r="E511" i="13"/>
  <c r="K511" i="13"/>
  <c r="Q511" i="13"/>
  <c r="Q509" i="13" s="1"/>
  <c r="W511" i="13"/>
  <c r="E513" i="13"/>
  <c r="K513" i="13"/>
  <c r="Q513" i="13"/>
  <c r="W513" i="13"/>
  <c r="D516" i="13"/>
  <c r="D514" i="13" s="1"/>
  <c r="J516" i="13"/>
  <c r="P516" i="13"/>
  <c r="P514" i="13" s="1"/>
  <c r="V516" i="13"/>
  <c r="V514" i="13" s="1"/>
  <c r="D518" i="13"/>
  <c r="J518" i="13"/>
  <c r="P518" i="13"/>
  <c r="V518" i="13"/>
  <c r="I521" i="13"/>
  <c r="I519" i="13" s="1"/>
  <c r="O521" i="13"/>
  <c r="O519" i="13" s="1"/>
  <c r="U521" i="13"/>
  <c r="AA521" i="13"/>
  <c r="I523" i="13"/>
  <c r="O523" i="13"/>
  <c r="U523" i="13"/>
  <c r="AA523" i="13"/>
  <c r="H526" i="13"/>
  <c r="N526" i="13"/>
  <c r="T526" i="13"/>
  <c r="T524" i="13" s="1"/>
  <c r="Z526" i="13"/>
  <c r="H528" i="13"/>
  <c r="N528" i="13"/>
  <c r="T528" i="13"/>
  <c r="Z528" i="13"/>
  <c r="G531" i="13"/>
  <c r="G529" i="13" s="1"/>
  <c r="M531" i="13"/>
  <c r="S531" i="13"/>
  <c r="Y531" i="13"/>
  <c r="Y529" i="13" s="1"/>
  <c r="G533" i="13"/>
  <c r="M533" i="13"/>
  <c r="S533" i="13"/>
  <c r="Y533" i="13"/>
  <c r="F536" i="13"/>
  <c r="L536" i="13"/>
  <c r="L534" i="13" s="1"/>
  <c r="R536" i="13"/>
  <c r="X536" i="13"/>
  <c r="F538" i="13"/>
  <c r="M538" i="13"/>
  <c r="W538" i="13"/>
  <c r="W534" i="13" s="1"/>
  <c r="H9" i="13"/>
  <c r="N9" i="13"/>
  <c r="T9" i="13"/>
  <c r="Z9" i="13"/>
  <c r="H11" i="13"/>
  <c r="N11" i="13"/>
  <c r="T11" i="13"/>
  <c r="Z11" i="13"/>
  <c r="G14" i="13"/>
  <c r="M14" i="13"/>
  <c r="S14" i="13"/>
  <c r="Y14" i="13"/>
  <c r="G16" i="13"/>
  <c r="M16" i="13"/>
  <c r="S16" i="13"/>
  <c r="Y16" i="13"/>
  <c r="F19" i="13"/>
  <c r="L19" i="13"/>
  <c r="R19" i="13"/>
  <c r="X19" i="13"/>
  <c r="F21" i="13"/>
  <c r="L21" i="13"/>
  <c r="R21" i="13"/>
  <c r="X21" i="13"/>
  <c r="E24" i="13"/>
  <c r="K24" i="13"/>
  <c r="Q24" i="13"/>
  <c r="W24" i="13"/>
  <c r="E26" i="13"/>
  <c r="K26" i="13"/>
  <c r="Q26" i="13"/>
  <c r="W26" i="13"/>
  <c r="D29" i="13"/>
  <c r="J29" i="13"/>
  <c r="P29" i="13"/>
  <c r="V29" i="13"/>
  <c r="D31" i="13"/>
  <c r="J31" i="13"/>
  <c r="P31" i="13"/>
  <c r="V31" i="13"/>
  <c r="I34" i="13"/>
  <c r="O34" i="13"/>
  <c r="U34" i="13"/>
  <c r="AA34" i="13"/>
  <c r="I36" i="13"/>
  <c r="O36" i="13"/>
  <c r="U36" i="13"/>
  <c r="AA36" i="13"/>
  <c r="H39" i="13"/>
  <c r="N39" i="13"/>
  <c r="T39" i="13"/>
  <c r="Z39" i="13"/>
  <c r="H41" i="13"/>
  <c r="N41" i="13"/>
  <c r="T41" i="13"/>
  <c r="Z41" i="13"/>
  <c r="G44" i="13"/>
  <c r="M44" i="13"/>
  <c r="S44" i="13"/>
  <c r="Y44" i="13"/>
  <c r="G46" i="13"/>
  <c r="M46" i="13"/>
  <c r="S46" i="13"/>
  <c r="Y46" i="13"/>
  <c r="F49" i="13"/>
  <c r="L49" i="13"/>
  <c r="R49" i="13"/>
  <c r="X49" i="13"/>
  <c r="F51" i="13"/>
  <c r="L51" i="13"/>
  <c r="R51" i="13"/>
  <c r="X51" i="13"/>
  <c r="E54" i="13"/>
  <c r="K54" i="13"/>
  <c r="Q54" i="13"/>
  <c r="W54" i="13"/>
  <c r="E56" i="13"/>
  <c r="K56" i="13"/>
  <c r="Q56" i="13"/>
  <c r="W56" i="13"/>
  <c r="D59" i="13"/>
  <c r="J59" i="13"/>
  <c r="P59" i="13"/>
  <c r="V59" i="13"/>
  <c r="D61" i="13"/>
  <c r="J61" i="13"/>
  <c r="P61" i="13"/>
  <c r="V61" i="13"/>
  <c r="I64" i="13"/>
  <c r="O64" i="13"/>
  <c r="U64" i="13"/>
  <c r="AA64" i="13"/>
  <c r="I66" i="13"/>
  <c r="O66" i="13"/>
  <c r="U66" i="13"/>
  <c r="AA66" i="13"/>
  <c r="H69" i="13"/>
  <c r="N69" i="13"/>
  <c r="T69" i="13"/>
  <c r="Z69" i="13"/>
  <c r="H71" i="13"/>
  <c r="N71" i="13"/>
  <c r="T71" i="13"/>
  <c r="Z71" i="13"/>
  <c r="G74" i="13"/>
  <c r="M74" i="13"/>
  <c r="S74" i="13"/>
  <c r="Y74" i="13"/>
  <c r="G76" i="13"/>
  <c r="M76" i="13"/>
  <c r="S76" i="13"/>
  <c r="Y76" i="13"/>
  <c r="F79" i="13"/>
  <c r="L79" i="13"/>
  <c r="R79" i="13"/>
  <c r="X79" i="13"/>
  <c r="F81" i="13"/>
  <c r="L81" i="13"/>
  <c r="R81" i="13"/>
  <c r="X81" i="13"/>
  <c r="E84" i="13"/>
  <c r="K84" i="13"/>
  <c r="Q84" i="13"/>
  <c r="W84" i="13"/>
  <c r="E86" i="13"/>
  <c r="K86" i="13"/>
  <c r="Q86" i="13"/>
  <c r="W86" i="13"/>
  <c r="D89" i="13"/>
  <c r="J89" i="13"/>
  <c r="P89" i="13"/>
  <c r="V89" i="13"/>
  <c r="D91" i="13"/>
  <c r="J91" i="13"/>
  <c r="P91" i="13"/>
  <c r="V91" i="13"/>
  <c r="I94" i="13"/>
  <c r="O94" i="13"/>
  <c r="U94" i="13"/>
  <c r="AA94" i="13"/>
  <c r="I96" i="13"/>
  <c r="O96" i="13"/>
  <c r="U96" i="13"/>
  <c r="AA96" i="13"/>
  <c r="H99" i="13"/>
  <c r="N99" i="13"/>
  <c r="T99" i="13"/>
  <c r="Z99" i="13"/>
  <c r="H101" i="13"/>
  <c r="N101" i="13"/>
  <c r="T101" i="13"/>
  <c r="Z101" i="13"/>
  <c r="G104" i="13"/>
  <c r="M104" i="13"/>
  <c r="S104" i="13"/>
  <c r="Y104" i="13"/>
  <c r="G106" i="13"/>
  <c r="M106" i="13"/>
  <c r="S106" i="13"/>
  <c r="Y106" i="13"/>
  <c r="F109" i="13"/>
  <c r="L109" i="13"/>
  <c r="R109" i="13"/>
  <c r="X109" i="13"/>
  <c r="F111" i="13"/>
  <c r="L111" i="13"/>
  <c r="R111" i="13"/>
  <c r="X111" i="13"/>
  <c r="E114" i="13"/>
  <c r="K114" i="13"/>
  <c r="Q114" i="13"/>
  <c r="W114" i="13"/>
  <c r="E116" i="13"/>
  <c r="K116" i="13"/>
  <c r="Q116" i="13"/>
  <c r="W116" i="13"/>
  <c r="D119" i="13"/>
  <c r="J119" i="13"/>
  <c r="P119" i="13"/>
  <c r="V119" i="13"/>
  <c r="D121" i="13"/>
  <c r="J121" i="13"/>
  <c r="P121" i="13"/>
  <c r="V121" i="13"/>
  <c r="I124" i="13"/>
  <c r="O124" i="13"/>
  <c r="U124" i="13"/>
  <c r="AA124" i="13"/>
  <c r="I126" i="13"/>
  <c r="O126" i="13"/>
  <c r="U126" i="13"/>
  <c r="AA126" i="13"/>
  <c r="H129" i="13"/>
  <c r="N129" i="13"/>
  <c r="T129" i="13"/>
  <c r="Z129" i="13"/>
  <c r="H131" i="13"/>
  <c r="N131" i="13"/>
  <c r="T131" i="13"/>
  <c r="Z131" i="13"/>
  <c r="G134" i="13"/>
  <c r="M134" i="13"/>
  <c r="S134" i="13"/>
  <c r="Y134" i="13"/>
  <c r="G136" i="13"/>
  <c r="M136" i="13"/>
  <c r="S136" i="13"/>
  <c r="Y136" i="13"/>
  <c r="F139" i="13"/>
  <c r="L139" i="13"/>
  <c r="R139" i="13"/>
  <c r="X139" i="13"/>
  <c r="F141" i="13"/>
  <c r="L141" i="13"/>
  <c r="R141" i="13"/>
  <c r="X141" i="13"/>
  <c r="E144" i="13"/>
  <c r="K144" i="13"/>
  <c r="Q144" i="13"/>
  <c r="W144" i="13"/>
  <c r="E146" i="13"/>
  <c r="K146" i="13"/>
  <c r="Q146" i="13"/>
  <c r="W146" i="13"/>
  <c r="D149" i="13"/>
  <c r="J149" i="13"/>
  <c r="P149" i="13"/>
  <c r="V149" i="13"/>
  <c r="V147" i="13" s="1"/>
  <c r="D151" i="13"/>
  <c r="J151" i="13"/>
  <c r="P151" i="13"/>
  <c r="V151" i="13"/>
  <c r="I154" i="13"/>
  <c r="O154" i="13"/>
  <c r="O152" i="13" s="1"/>
  <c r="U154" i="13"/>
  <c r="AA154" i="13"/>
  <c r="I156" i="13"/>
  <c r="O156" i="13"/>
  <c r="U156" i="13"/>
  <c r="AA156" i="13"/>
  <c r="H159" i="13"/>
  <c r="N159" i="13"/>
  <c r="T159" i="13"/>
  <c r="Z159" i="13"/>
  <c r="H161" i="13"/>
  <c r="N161" i="13"/>
  <c r="T161" i="13"/>
  <c r="Z161" i="13"/>
  <c r="G168" i="13"/>
  <c r="M168" i="13"/>
  <c r="S168" i="13"/>
  <c r="Y168" i="13"/>
  <c r="Y166" i="13" s="1"/>
  <c r="G170" i="13"/>
  <c r="M170" i="13"/>
  <c r="S170" i="13"/>
  <c r="Y170" i="13"/>
  <c r="F173" i="13"/>
  <c r="L173" i="13"/>
  <c r="L171" i="13" s="1"/>
  <c r="R173" i="13"/>
  <c r="X173" i="13"/>
  <c r="F175" i="13"/>
  <c r="L175" i="13"/>
  <c r="R175" i="13"/>
  <c r="X175" i="13"/>
  <c r="E178" i="13"/>
  <c r="K178" i="13"/>
  <c r="Q178" i="13"/>
  <c r="W178" i="13"/>
  <c r="E180" i="13"/>
  <c r="K180" i="13"/>
  <c r="Q180" i="13"/>
  <c r="W180" i="13"/>
  <c r="D183" i="13"/>
  <c r="J183" i="13"/>
  <c r="P183" i="13"/>
  <c r="V183" i="13"/>
  <c r="V181" i="13" s="1"/>
  <c r="D185" i="13"/>
  <c r="J185" i="13"/>
  <c r="P185" i="13"/>
  <c r="V185" i="13"/>
  <c r="I188" i="13"/>
  <c r="O188" i="13"/>
  <c r="O186" i="13" s="1"/>
  <c r="U188" i="13"/>
  <c r="AA188" i="13"/>
  <c r="I190" i="13"/>
  <c r="O190" i="13"/>
  <c r="U190" i="13"/>
  <c r="AA190" i="13"/>
  <c r="H193" i="13"/>
  <c r="N193" i="13"/>
  <c r="T193" i="13"/>
  <c r="Z193" i="13"/>
  <c r="H195" i="13"/>
  <c r="N195" i="13"/>
  <c r="T195" i="13"/>
  <c r="Z195" i="13"/>
  <c r="G198" i="13"/>
  <c r="M198" i="13"/>
  <c r="S198" i="13"/>
  <c r="Y198" i="13"/>
  <c r="Y196" i="13" s="1"/>
  <c r="G200" i="13"/>
  <c r="M200" i="13"/>
  <c r="S200" i="13"/>
  <c r="Y200" i="13"/>
  <c r="F203" i="13"/>
  <c r="L203" i="13"/>
  <c r="L201" i="13" s="1"/>
  <c r="R203" i="13"/>
  <c r="X203" i="13"/>
  <c r="F205" i="13"/>
  <c r="L205" i="13"/>
  <c r="R205" i="13"/>
  <c r="X205" i="13"/>
  <c r="E208" i="13"/>
  <c r="K208" i="13"/>
  <c r="Q208" i="13"/>
  <c r="W208" i="13"/>
  <c r="E210" i="13"/>
  <c r="K210" i="13"/>
  <c r="Q210" i="13"/>
  <c r="W210" i="13"/>
  <c r="D213" i="13"/>
  <c r="J213" i="13"/>
  <c r="P213" i="13"/>
  <c r="V213" i="13"/>
  <c r="V211" i="13" s="1"/>
  <c r="D215" i="13"/>
  <c r="J215" i="13"/>
  <c r="P215" i="13"/>
  <c r="V215" i="13"/>
  <c r="I218" i="13"/>
  <c r="O218" i="13"/>
  <c r="O216" i="13" s="1"/>
  <c r="U218" i="13"/>
  <c r="AA218" i="13"/>
  <c r="I220" i="13"/>
  <c r="O220" i="13"/>
  <c r="U220" i="13"/>
  <c r="AA220" i="13"/>
  <c r="H223" i="13"/>
  <c r="N223" i="13"/>
  <c r="T223" i="13"/>
  <c r="Z223" i="13"/>
  <c r="H225" i="13"/>
  <c r="N225" i="13"/>
  <c r="T225" i="13"/>
  <c r="Z225" i="13"/>
  <c r="G228" i="13"/>
  <c r="M228" i="13"/>
  <c r="S228" i="13"/>
  <c r="Y228" i="13"/>
  <c r="Y226" i="13" s="1"/>
  <c r="G230" i="13"/>
  <c r="M230" i="13"/>
  <c r="S230" i="13"/>
  <c r="Y230" i="13"/>
  <c r="F233" i="13"/>
  <c r="L233" i="13"/>
  <c r="L231" i="13" s="1"/>
  <c r="R233" i="13"/>
  <c r="X233" i="13"/>
  <c r="F235" i="13"/>
  <c r="L235" i="13"/>
  <c r="R235" i="13"/>
  <c r="X235" i="13"/>
  <c r="E238" i="13"/>
  <c r="K238" i="13"/>
  <c r="Q238" i="13"/>
  <c r="W238" i="13"/>
  <c r="E240" i="13"/>
  <c r="K240" i="13"/>
  <c r="Q240" i="13"/>
  <c r="W240" i="13"/>
  <c r="D243" i="13"/>
  <c r="J243" i="13"/>
  <c r="P243" i="13"/>
  <c r="V243" i="13"/>
  <c r="V241" i="13" s="1"/>
  <c r="D245" i="13"/>
  <c r="J245" i="13"/>
  <c r="P245" i="13"/>
  <c r="V245" i="13"/>
  <c r="I248" i="13"/>
  <c r="O248" i="13"/>
  <c r="O246" i="13" s="1"/>
  <c r="U248" i="13"/>
  <c r="AA248" i="13"/>
  <c r="I250" i="13"/>
  <c r="O250" i="13"/>
  <c r="U250" i="13"/>
  <c r="AA250" i="13"/>
  <c r="H253" i="13"/>
  <c r="N253" i="13"/>
  <c r="T253" i="13"/>
  <c r="Z253" i="13"/>
  <c r="H255" i="13"/>
  <c r="N255" i="13"/>
  <c r="T255" i="13"/>
  <c r="Z255" i="13"/>
  <c r="G258" i="13"/>
  <c r="M258" i="13"/>
  <c r="S258" i="13"/>
  <c r="Y258" i="13"/>
  <c r="Y256" i="13" s="1"/>
  <c r="G260" i="13"/>
  <c r="M260" i="13"/>
  <c r="S260" i="13"/>
  <c r="Y260" i="13"/>
  <c r="F263" i="13"/>
  <c r="L263" i="13"/>
  <c r="L261" i="13" s="1"/>
  <c r="R263" i="13"/>
  <c r="X263" i="13"/>
  <c r="F265" i="13"/>
  <c r="L265" i="13"/>
  <c r="R265" i="13"/>
  <c r="X265" i="13"/>
  <c r="E268" i="13"/>
  <c r="K268" i="13"/>
  <c r="Q268" i="13"/>
  <c r="W268" i="13"/>
  <c r="E270" i="13"/>
  <c r="K270" i="13"/>
  <c r="Q270" i="13"/>
  <c r="W270" i="13"/>
  <c r="D273" i="13"/>
  <c r="J273" i="13"/>
  <c r="P273" i="13"/>
  <c r="V273" i="13"/>
  <c r="V271" i="13" s="1"/>
  <c r="D275" i="13"/>
  <c r="J275" i="13"/>
  <c r="P275" i="13"/>
  <c r="V275" i="13"/>
  <c r="I278" i="13"/>
  <c r="O278" i="13"/>
  <c r="O276" i="13" s="1"/>
  <c r="U278" i="13"/>
  <c r="AA278" i="13"/>
  <c r="I280" i="13"/>
  <c r="O280" i="13"/>
  <c r="U280" i="13"/>
  <c r="AA280" i="13"/>
  <c r="H283" i="13"/>
  <c r="N283" i="13"/>
  <c r="T283" i="13"/>
  <c r="Z283" i="13"/>
  <c r="H285" i="13"/>
  <c r="N285" i="13"/>
  <c r="T285" i="13"/>
  <c r="Z285" i="13"/>
  <c r="G288" i="13"/>
  <c r="M288" i="13"/>
  <c r="S288" i="13"/>
  <c r="Y288" i="13"/>
  <c r="Y286" i="13" s="1"/>
  <c r="G290" i="13"/>
  <c r="M290" i="13"/>
  <c r="S290" i="13"/>
  <c r="Y290" i="13"/>
  <c r="F293" i="13"/>
  <c r="L293" i="13"/>
  <c r="L291" i="13" s="1"/>
  <c r="R293" i="13"/>
  <c r="X293" i="13"/>
  <c r="F295" i="13"/>
  <c r="L295" i="13"/>
  <c r="R295" i="13"/>
  <c r="X295" i="13"/>
  <c r="E298" i="13"/>
  <c r="K298" i="13"/>
  <c r="Q298" i="13"/>
  <c r="W298" i="13"/>
  <c r="E300" i="13"/>
  <c r="K300" i="13"/>
  <c r="Q300" i="13"/>
  <c r="W300" i="13"/>
  <c r="D303" i="13"/>
  <c r="J303" i="13"/>
  <c r="P303" i="13"/>
  <c r="V303" i="13"/>
  <c r="V301" i="13" s="1"/>
  <c r="D305" i="13"/>
  <c r="J305" i="13"/>
  <c r="P305" i="13"/>
  <c r="V305" i="13"/>
  <c r="I308" i="13"/>
  <c r="O308" i="13"/>
  <c r="O306" i="13" s="1"/>
  <c r="U308" i="13"/>
  <c r="AA308" i="13"/>
  <c r="I310" i="13"/>
  <c r="O310" i="13"/>
  <c r="U310" i="13"/>
  <c r="AA310" i="13"/>
  <c r="H313" i="13"/>
  <c r="N313" i="13"/>
  <c r="T313" i="13"/>
  <c r="Z313" i="13"/>
  <c r="H315" i="13"/>
  <c r="N315" i="13"/>
  <c r="T315" i="13"/>
  <c r="Z315" i="13"/>
  <c r="G318" i="13"/>
  <c r="M318" i="13"/>
  <c r="S318" i="13"/>
  <c r="Y318" i="13"/>
  <c r="Y316" i="13" s="1"/>
  <c r="G320" i="13"/>
  <c r="M320" i="13"/>
  <c r="S320" i="13"/>
  <c r="Y320" i="13"/>
  <c r="F327" i="13"/>
  <c r="L327" i="13"/>
  <c r="L325" i="13" s="1"/>
  <c r="R327" i="13"/>
  <c r="X327" i="13"/>
  <c r="F329" i="13"/>
  <c r="L329" i="13"/>
  <c r="R329" i="13"/>
  <c r="X329" i="13"/>
  <c r="E332" i="13"/>
  <c r="K332" i="13"/>
  <c r="Q332" i="13"/>
  <c r="W332" i="13"/>
  <c r="E334" i="13"/>
  <c r="K334" i="13"/>
  <c r="Q334" i="13"/>
  <c r="W334" i="13"/>
  <c r="D337" i="13"/>
  <c r="J337" i="13"/>
  <c r="P337" i="13"/>
  <c r="V337" i="13"/>
  <c r="V335" i="13" s="1"/>
  <c r="D339" i="13"/>
  <c r="J339" i="13"/>
  <c r="P339" i="13"/>
  <c r="V339" i="13"/>
  <c r="I342" i="13"/>
  <c r="O342" i="13"/>
  <c r="O340" i="13" s="1"/>
  <c r="U342" i="13"/>
  <c r="AA342" i="13"/>
  <c r="I344" i="13"/>
  <c r="O344" i="13"/>
  <c r="U344" i="13"/>
  <c r="AA344" i="13"/>
  <c r="H347" i="13"/>
  <c r="N347" i="13"/>
  <c r="T347" i="13"/>
  <c r="Z347" i="13"/>
  <c r="H349" i="13"/>
  <c r="N349" i="13"/>
  <c r="T349" i="13"/>
  <c r="Z349" i="13"/>
  <c r="G352" i="13"/>
  <c r="M352" i="13"/>
  <c r="S352" i="13"/>
  <c r="Y352" i="13"/>
  <c r="Y350" i="13" s="1"/>
  <c r="G354" i="13"/>
  <c r="M354" i="13"/>
  <c r="S354" i="13"/>
  <c r="Y354" i="13"/>
  <c r="F357" i="13"/>
  <c r="L357" i="13"/>
  <c r="L355" i="13" s="1"/>
  <c r="R357" i="13"/>
  <c r="X357" i="13"/>
  <c r="F359" i="13"/>
  <c r="L359" i="13"/>
  <c r="R359" i="13"/>
  <c r="X359" i="13"/>
  <c r="E362" i="13"/>
  <c r="K362" i="13"/>
  <c r="Q362" i="13"/>
  <c r="W362" i="13"/>
  <c r="E364" i="13"/>
  <c r="K364" i="13"/>
  <c r="Q364" i="13"/>
  <c r="W364" i="13"/>
  <c r="D367" i="13"/>
  <c r="J367" i="13"/>
  <c r="P367" i="13"/>
  <c r="V367" i="13"/>
  <c r="V365" i="13" s="1"/>
  <c r="D369" i="13"/>
  <c r="J369" i="13"/>
  <c r="P369" i="13"/>
  <c r="V369" i="13"/>
  <c r="I372" i="13"/>
  <c r="O372" i="13"/>
  <c r="O370" i="13" s="1"/>
  <c r="U372" i="13"/>
  <c r="AA372" i="13"/>
  <c r="I374" i="13"/>
  <c r="O374" i="13"/>
  <c r="U374" i="13"/>
  <c r="AA374" i="13"/>
  <c r="H377" i="13"/>
  <c r="N377" i="13"/>
  <c r="T377" i="13"/>
  <c r="Z377" i="13"/>
  <c r="H379" i="13"/>
  <c r="N379" i="13"/>
  <c r="T379" i="13"/>
  <c r="Z379" i="13"/>
  <c r="G382" i="13"/>
  <c r="M382" i="13"/>
  <c r="S382" i="13"/>
  <c r="Y382" i="13"/>
  <c r="Y380" i="13" s="1"/>
  <c r="G384" i="13"/>
  <c r="M384" i="13"/>
  <c r="S384" i="13"/>
  <c r="Y384" i="13"/>
  <c r="F387" i="13"/>
  <c r="L387" i="13"/>
  <c r="L385" i="13" s="1"/>
  <c r="R387" i="13"/>
  <c r="X387" i="13"/>
  <c r="F389" i="13"/>
  <c r="L389" i="13"/>
  <c r="R389" i="13"/>
  <c r="X389" i="13"/>
  <c r="E392" i="13"/>
  <c r="K392" i="13"/>
  <c r="Q392" i="13"/>
  <c r="W392" i="13"/>
  <c r="E394" i="13"/>
  <c r="K394" i="13"/>
  <c r="Q394" i="13"/>
  <c r="W394" i="13"/>
  <c r="D397" i="13"/>
  <c r="J397" i="13"/>
  <c r="P397" i="13"/>
  <c r="V397" i="13"/>
  <c r="V395" i="13" s="1"/>
  <c r="D399" i="13"/>
  <c r="J399" i="13"/>
  <c r="P399" i="13"/>
  <c r="V399" i="13"/>
  <c r="I402" i="13"/>
  <c r="O402" i="13"/>
  <c r="O400" i="13" s="1"/>
  <c r="U402" i="13"/>
  <c r="AA402" i="13"/>
  <c r="I404" i="13"/>
  <c r="O404" i="13"/>
  <c r="U404" i="13"/>
  <c r="AA404" i="13"/>
  <c r="H407" i="13"/>
  <c r="N407" i="13"/>
  <c r="T407" i="13"/>
  <c r="Z407" i="13"/>
  <c r="H409" i="13"/>
  <c r="N409" i="13"/>
  <c r="T409" i="13"/>
  <c r="Z409" i="13"/>
  <c r="G412" i="13"/>
  <c r="M412" i="13"/>
  <c r="S412" i="13"/>
  <c r="Y412" i="13"/>
  <c r="Y410" i="13" s="1"/>
  <c r="G414" i="13"/>
  <c r="M414" i="13"/>
  <c r="S414" i="13"/>
  <c r="Y414" i="13"/>
  <c r="F417" i="13"/>
  <c r="L417" i="13"/>
  <c r="L415" i="13" s="1"/>
  <c r="R417" i="13"/>
  <c r="X417" i="13"/>
  <c r="F419" i="13"/>
  <c r="L419" i="13"/>
  <c r="R419" i="13"/>
  <c r="X419" i="13"/>
  <c r="E422" i="13"/>
  <c r="K422" i="13"/>
  <c r="Q422" i="13"/>
  <c r="W422" i="13"/>
  <c r="E424" i="13"/>
  <c r="K424" i="13"/>
  <c r="Q424" i="13"/>
  <c r="W424" i="13"/>
  <c r="D427" i="13"/>
  <c r="J427" i="13"/>
  <c r="P427" i="13"/>
  <c r="V427" i="13"/>
  <c r="V425" i="13" s="1"/>
  <c r="D429" i="13"/>
  <c r="J429" i="13"/>
  <c r="P429" i="13"/>
  <c r="V429" i="13"/>
  <c r="I432" i="13"/>
  <c r="O432" i="13"/>
  <c r="O430" i="13" s="1"/>
  <c r="U432" i="13"/>
  <c r="AA432" i="13"/>
  <c r="I434" i="13"/>
  <c r="O434" i="13"/>
  <c r="U434" i="13"/>
  <c r="AA434" i="13"/>
  <c r="H437" i="13"/>
  <c r="N437" i="13"/>
  <c r="T437" i="13"/>
  <c r="Z437" i="13"/>
  <c r="H439" i="13"/>
  <c r="N439" i="13"/>
  <c r="T439" i="13"/>
  <c r="Z439" i="13"/>
  <c r="G442" i="13"/>
  <c r="M442" i="13"/>
  <c r="S442" i="13"/>
  <c r="Y442" i="13"/>
  <c r="Y440" i="13" s="1"/>
  <c r="G444" i="13"/>
  <c r="M444" i="13"/>
  <c r="S444" i="13"/>
  <c r="Y444" i="13"/>
  <c r="F447" i="13"/>
  <c r="L447" i="13"/>
  <c r="L445" i="13" s="1"/>
  <c r="R447" i="13"/>
  <c r="X447" i="13"/>
  <c r="F449" i="13"/>
  <c r="L449" i="13"/>
  <c r="R449" i="13"/>
  <c r="X449" i="13"/>
  <c r="E452" i="13"/>
  <c r="K452" i="13"/>
  <c r="Q452" i="13"/>
  <c r="W452" i="13"/>
  <c r="E454" i="13"/>
  <c r="K454" i="13"/>
  <c r="Q454" i="13"/>
  <c r="W454" i="13"/>
  <c r="D457" i="13"/>
  <c r="J457" i="13"/>
  <c r="P457" i="13"/>
  <c r="V457" i="13"/>
  <c r="V455" i="13" s="1"/>
  <c r="D459" i="13"/>
  <c r="J459" i="13"/>
  <c r="P459" i="13"/>
  <c r="V459" i="13"/>
  <c r="I462" i="13"/>
  <c r="O462" i="13"/>
  <c r="O460" i="13" s="1"/>
  <c r="U462" i="13"/>
  <c r="AA462" i="13"/>
  <c r="I464" i="13"/>
  <c r="O464" i="13"/>
  <c r="U464" i="13"/>
  <c r="AA464" i="13"/>
  <c r="H467" i="13"/>
  <c r="N467" i="13"/>
  <c r="T467" i="13"/>
  <c r="Z467" i="13"/>
  <c r="H469" i="13"/>
  <c r="N469" i="13"/>
  <c r="T469" i="13"/>
  <c r="Z469" i="13"/>
  <c r="G472" i="13"/>
  <c r="M472" i="13"/>
  <c r="S472" i="13"/>
  <c r="Y472" i="13"/>
  <c r="Y470" i="13" s="1"/>
  <c r="G474" i="13"/>
  <c r="M474" i="13"/>
  <c r="S474" i="13"/>
  <c r="Y474" i="13"/>
  <c r="F477" i="13"/>
  <c r="L477" i="13"/>
  <c r="L475" i="13" s="1"/>
  <c r="R477" i="13"/>
  <c r="X477" i="13"/>
  <c r="F479" i="13"/>
  <c r="L479" i="13"/>
  <c r="R479" i="13"/>
  <c r="X479" i="13"/>
  <c r="E486" i="13"/>
  <c r="K486" i="13"/>
  <c r="Q486" i="13"/>
  <c r="W486" i="13"/>
  <c r="E488" i="13"/>
  <c r="K488" i="13"/>
  <c r="Q488" i="13"/>
  <c r="W488" i="13"/>
  <c r="D491" i="13"/>
  <c r="J491" i="13"/>
  <c r="P491" i="13"/>
  <c r="V491" i="13"/>
  <c r="V489" i="13" s="1"/>
  <c r="D493" i="13"/>
  <c r="J493" i="13"/>
  <c r="P493" i="13"/>
  <c r="V493" i="13"/>
  <c r="I496" i="13"/>
  <c r="O496" i="13"/>
  <c r="O494" i="13" s="1"/>
  <c r="U496" i="13"/>
  <c r="AA496" i="13"/>
  <c r="I498" i="13"/>
  <c r="O498" i="13"/>
  <c r="U498" i="13"/>
  <c r="AA498" i="13"/>
  <c r="H501" i="13"/>
  <c r="N501" i="13"/>
  <c r="T501" i="13"/>
  <c r="Z501" i="13"/>
  <c r="H503" i="13"/>
  <c r="N503" i="13"/>
  <c r="T503" i="13"/>
  <c r="Z503" i="13"/>
  <c r="G506" i="13"/>
  <c r="M506" i="13"/>
  <c r="S506" i="13"/>
  <c r="Y506" i="13"/>
  <c r="Y504" i="13" s="1"/>
  <c r="G508" i="13"/>
  <c r="M508" i="13"/>
  <c r="S508" i="13"/>
  <c r="Y508" i="13"/>
  <c r="F511" i="13"/>
  <c r="L511" i="13"/>
  <c r="L509" i="13" s="1"/>
  <c r="R511" i="13"/>
  <c r="X511" i="13"/>
  <c r="F513" i="13"/>
  <c r="L513" i="13"/>
  <c r="R513" i="13"/>
  <c r="X513" i="13"/>
  <c r="E516" i="13"/>
  <c r="K516" i="13"/>
  <c r="Q516" i="13"/>
  <c r="W516" i="13"/>
  <c r="E518" i="13"/>
  <c r="K518" i="13"/>
  <c r="Q518" i="13"/>
  <c r="W518" i="13"/>
  <c r="D521" i="13"/>
  <c r="J521" i="13"/>
  <c r="P521" i="13"/>
  <c r="V521" i="13"/>
  <c r="V519" i="13" s="1"/>
  <c r="D523" i="13"/>
  <c r="J523" i="13"/>
  <c r="P523" i="13"/>
  <c r="V523" i="13"/>
  <c r="I526" i="13"/>
  <c r="O526" i="13"/>
  <c r="O524" i="13" s="1"/>
  <c r="U526" i="13"/>
  <c r="AA526" i="13"/>
  <c r="I528" i="13"/>
  <c r="O528" i="13"/>
  <c r="U528" i="13"/>
  <c r="AA528" i="13"/>
  <c r="H531" i="13"/>
  <c r="N531" i="13"/>
  <c r="T531" i="13"/>
  <c r="Z531" i="13"/>
  <c r="H533" i="13"/>
  <c r="N533" i="13"/>
  <c r="T533" i="13"/>
  <c r="Z533" i="13"/>
  <c r="G536" i="13"/>
  <c r="M536" i="13"/>
  <c r="M534" i="13" s="1"/>
  <c r="S536" i="13"/>
  <c r="Y536" i="13"/>
  <c r="Y534" i="13" s="1"/>
  <c r="G538" i="13"/>
  <c r="N538" i="13"/>
  <c r="X538" i="13"/>
  <c r="I9" i="13"/>
  <c r="O9" i="13"/>
  <c r="U9" i="13"/>
  <c r="U7" i="13" s="1"/>
  <c r="AA9" i="13"/>
  <c r="I11" i="13"/>
  <c r="O11" i="13"/>
  <c r="U11" i="13"/>
  <c r="AA11" i="13"/>
  <c r="H14" i="13"/>
  <c r="H12" i="13" s="1"/>
  <c r="N14" i="13"/>
  <c r="T14" i="13"/>
  <c r="Z14" i="13"/>
  <c r="H16" i="13"/>
  <c r="N16" i="13"/>
  <c r="T16" i="13"/>
  <c r="Z16" i="13"/>
  <c r="G19" i="13"/>
  <c r="M19" i="13"/>
  <c r="S19" i="13"/>
  <c r="Y19" i="13"/>
  <c r="G21" i="13"/>
  <c r="M21" i="13"/>
  <c r="S21" i="13"/>
  <c r="Y21" i="13"/>
  <c r="F24" i="13"/>
  <c r="L24" i="13"/>
  <c r="R24" i="13"/>
  <c r="R22" i="13" s="1"/>
  <c r="X24" i="13"/>
  <c r="F26" i="13"/>
  <c r="L26" i="13"/>
  <c r="R26" i="13"/>
  <c r="X26" i="13"/>
  <c r="E29" i="13"/>
  <c r="E27" i="13" s="1"/>
  <c r="K29" i="13"/>
  <c r="Q29" i="13"/>
  <c r="W29" i="13"/>
  <c r="E31" i="13"/>
  <c r="K31" i="13"/>
  <c r="Q31" i="13"/>
  <c r="W31" i="13"/>
  <c r="D34" i="13"/>
  <c r="J34" i="13"/>
  <c r="P34" i="13"/>
  <c r="V34" i="13"/>
  <c r="D36" i="13"/>
  <c r="J36" i="13"/>
  <c r="P36" i="13"/>
  <c r="V36" i="13"/>
  <c r="I39" i="13"/>
  <c r="O39" i="13"/>
  <c r="U39" i="13"/>
  <c r="U37" i="13" s="1"/>
  <c r="AA39" i="13"/>
  <c r="I41" i="13"/>
  <c r="O41" i="13"/>
  <c r="U41" i="13"/>
  <c r="AA41" i="13"/>
  <c r="H44" i="13"/>
  <c r="H42" i="13" s="1"/>
  <c r="N44" i="13"/>
  <c r="T44" i="13"/>
  <c r="Z44" i="13"/>
  <c r="H46" i="13"/>
  <c r="N46" i="13"/>
  <c r="T46" i="13"/>
  <c r="Z46" i="13"/>
  <c r="G49" i="13"/>
  <c r="M49" i="13"/>
  <c r="S49" i="13"/>
  <c r="Y49" i="13"/>
  <c r="G51" i="13"/>
  <c r="M51" i="13"/>
  <c r="S51" i="13"/>
  <c r="Y51" i="13"/>
  <c r="F54" i="13"/>
  <c r="L54" i="13"/>
  <c r="R54" i="13"/>
  <c r="R52" i="13" s="1"/>
  <c r="X54" i="13"/>
  <c r="F56" i="13"/>
  <c r="L56" i="13"/>
  <c r="R56" i="13"/>
  <c r="X56" i="13"/>
  <c r="E59" i="13"/>
  <c r="E57" i="13" s="1"/>
  <c r="K59" i="13"/>
  <c r="Q59" i="13"/>
  <c r="W59" i="13"/>
  <c r="E61" i="13"/>
  <c r="K61" i="13"/>
  <c r="Q61" i="13"/>
  <c r="W61" i="13"/>
  <c r="D64" i="13"/>
  <c r="J64" i="13"/>
  <c r="P64" i="13"/>
  <c r="V64" i="13"/>
  <c r="D66" i="13"/>
  <c r="J66" i="13"/>
  <c r="P66" i="13"/>
  <c r="V66" i="13"/>
  <c r="I69" i="13"/>
  <c r="O69" i="13"/>
  <c r="U69" i="13"/>
  <c r="U67" i="13" s="1"/>
  <c r="AA69" i="13"/>
  <c r="I71" i="13"/>
  <c r="O71" i="13"/>
  <c r="U71" i="13"/>
  <c r="AA71" i="13"/>
  <c r="H74" i="13"/>
  <c r="H72" i="13" s="1"/>
  <c r="N74" i="13"/>
  <c r="T74" i="13"/>
  <c r="Z74" i="13"/>
  <c r="H76" i="13"/>
  <c r="N76" i="13"/>
  <c r="T76" i="13"/>
  <c r="Z76" i="13"/>
  <c r="G79" i="13"/>
  <c r="M79" i="13"/>
  <c r="S79" i="13"/>
  <c r="Y79" i="13"/>
  <c r="G81" i="13"/>
  <c r="M81" i="13"/>
  <c r="S81" i="13"/>
  <c r="Y81" i="13"/>
  <c r="F84" i="13"/>
  <c r="L84" i="13"/>
  <c r="R84" i="13"/>
  <c r="R82" i="13" s="1"/>
  <c r="X84" i="13"/>
  <c r="F86" i="13"/>
  <c r="L86" i="13"/>
  <c r="R86" i="13"/>
  <c r="X86" i="13"/>
  <c r="E89" i="13"/>
  <c r="E87" i="13" s="1"/>
  <c r="K89" i="13"/>
  <c r="Q89" i="13"/>
  <c r="W89" i="13"/>
  <c r="E91" i="13"/>
  <c r="K91" i="13"/>
  <c r="Q91" i="13"/>
  <c r="W91" i="13"/>
  <c r="D94" i="13"/>
  <c r="J94" i="13"/>
  <c r="P94" i="13"/>
  <c r="V94" i="13"/>
  <c r="D96" i="13"/>
  <c r="J96" i="13"/>
  <c r="P96" i="13"/>
  <c r="V96" i="13"/>
  <c r="I99" i="13"/>
  <c r="O99" i="13"/>
  <c r="U99" i="13"/>
  <c r="U97" i="13" s="1"/>
  <c r="AA99" i="13"/>
  <c r="I101" i="13"/>
  <c r="O101" i="13"/>
  <c r="U101" i="13"/>
  <c r="AA101" i="13"/>
  <c r="H104" i="13"/>
  <c r="H102" i="13" s="1"/>
  <c r="N104" i="13"/>
  <c r="T104" i="13"/>
  <c r="Z104" i="13"/>
  <c r="H106" i="13"/>
  <c r="N106" i="13"/>
  <c r="T106" i="13"/>
  <c r="Z106" i="13"/>
  <c r="G109" i="13"/>
  <c r="M109" i="13"/>
  <c r="S109" i="13"/>
  <c r="Y109" i="13"/>
  <c r="G111" i="13"/>
  <c r="M111" i="13"/>
  <c r="S111" i="13"/>
  <c r="Y111" i="13"/>
  <c r="F114" i="13"/>
  <c r="L114" i="13"/>
  <c r="R114" i="13"/>
  <c r="R112" i="13" s="1"/>
  <c r="X114" i="13"/>
  <c r="F116" i="13"/>
  <c r="L116" i="13"/>
  <c r="R116" i="13"/>
  <c r="X116" i="13"/>
  <c r="E119" i="13"/>
  <c r="E117" i="13" s="1"/>
  <c r="K119" i="13"/>
  <c r="Q119" i="13"/>
  <c r="W119" i="13"/>
  <c r="E121" i="13"/>
  <c r="K121" i="13"/>
  <c r="Q121" i="13"/>
  <c r="W121" i="13"/>
  <c r="D124" i="13"/>
  <c r="J124" i="13"/>
  <c r="P124" i="13"/>
  <c r="V124" i="13"/>
  <c r="D126" i="13"/>
  <c r="J126" i="13"/>
  <c r="P126" i="13"/>
  <c r="V126" i="13"/>
  <c r="I129" i="13"/>
  <c r="O129" i="13"/>
  <c r="U129" i="13"/>
  <c r="U127" i="13" s="1"/>
  <c r="AA129" i="13"/>
  <c r="I131" i="13"/>
  <c r="O131" i="13"/>
  <c r="U131" i="13"/>
  <c r="AA131" i="13"/>
  <c r="H134" i="13"/>
  <c r="H132" i="13" s="1"/>
  <c r="N134" i="13"/>
  <c r="T134" i="13"/>
  <c r="Z134" i="13"/>
  <c r="H136" i="13"/>
  <c r="N136" i="13"/>
  <c r="T136" i="13"/>
  <c r="Z136" i="13"/>
  <c r="G139" i="13"/>
  <c r="M139" i="13"/>
  <c r="S139" i="13"/>
  <c r="Y139" i="13"/>
  <c r="G141" i="13"/>
  <c r="M141" i="13"/>
  <c r="S141" i="13"/>
  <c r="Y141" i="13"/>
  <c r="F144" i="13"/>
  <c r="L144" i="13"/>
  <c r="R144" i="13"/>
  <c r="R142" i="13" s="1"/>
  <c r="X144" i="13"/>
  <c r="F146" i="13"/>
  <c r="L146" i="13"/>
  <c r="R146" i="13"/>
  <c r="X146" i="13"/>
  <c r="E149" i="13"/>
  <c r="E147" i="13" s="1"/>
  <c r="K149" i="13"/>
  <c r="Q149" i="13"/>
  <c r="W149" i="13"/>
  <c r="E151" i="13"/>
  <c r="K151" i="13"/>
  <c r="Q151" i="13"/>
  <c r="W151" i="13"/>
  <c r="D154" i="13"/>
  <c r="J154" i="13"/>
  <c r="P154" i="13"/>
  <c r="V154" i="13"/>
  <c r="D156" i="13"/>
  <c r="J156" i="13"/>
  <c r="P156" i="13"/>
  <c r="V156" i="13"/>
  <c r="I159" i="13"/>
  <c r="O159" i="13"/>
  <c r="U159" i="13"/>
  <c r="U157" i="13" s="1"/>
  <c r="AA159" i="13"/>
  <c r="I161" i="13"/>
  <c r="O161" i="13"/>
  <c r="U161" i="13"/>
  <c r="AA161" i="13"/>
  <c r="H168" i="13"/>
  <c r="H166" i="13" s="1"/>
  <c r="N168" i="13"/>
  <c r="T168" i="13"/>
  <c r="Z168" i="13"/>
  <c r="H170" i="13"/>
  <c r="N170" i="13"/>
  <c r="T170" i="13"/>
  <c r="Z170" i="13"/>
  <c r="G173" i="13"/>
  <c r="M173" i="13"/>
  <c r="S173" i="13"/>
  <c r="Y173" i="13"/>
  <c r="G175" i="13"/>
  <c r="M175" i="13"/>
  <c r="S175" i="13"/>
  <c r="Y175" i="13"/>
  <c r="F178" i="13"/>
  <c r="L178" i="13"/>
  <c r="R178" i="13"/>
  <c r="R176" i="13" s="1"/>
  <c r="X178" i="13"/>
  <c r="F180" i="13"/>
  <c r="L180" i="13"/>
  <c r="R180" i="13"/>
  <c r="X180" i="13"/>
  <c r="E183" i="13"/>
  <c r="E181" i="13" s="1"/>
  <c r="K183" i="13"/>
  <c r="Q183" i="13"/>
  <c r="W183" i="13"/>
  <c r="E185" i="13"/>
  <c r="K185" i="13"/>
  <c r="Q185" i="13"/>
  <c r="W185" i="13"/>
  <c r="D188" i="13"/>
  <c r="J188" i="13"/>
  <c r="P188" i="13"/>
  <c r="V188" i="13"/>
  <c r="D190" i="13"/>
  <c r="J190" i="13"/>
  <c r="P190" i="13"/>
  <c r="V190" i="13"/>
  <c r="I193" i="13"/>
  <c r="O193" i="13"/>
  <c r="U193" i="13"/>
  <c r="U191" i="13" s="1"/>
  <c r="AA193" i="13"/>
  <c r="I195" i="13"/>
  <c r="O195" i="13"/>
  <c r="U195" i="13"/>
  <c r="AA195" i="13"/>
  <c r="H198" i="13"/>
  <c r="H196" i="13" s="1"/>
  <c r="N198" i="13"/>
  <c r="T198" i="13"/>
  <c r="Z198" i="13"/>
  <c r="H200" i="13"/>
  <c r="N200" i="13"/>
  <c r="T200" i="13"/>
  <c r="Z200" i="13"/>
  <c r="G203" i="13"/>
  <c r="M203" i="13"/>
  <c r="S203" i="13"/>
  <c r="Y203" i="13"/>
  <c r="G205" i="13"/>
  <c r="M205" i="13"/>
  <c r="S205" i="13"/>
  <c r="Y205" i="13"/>
  <c r="F208" i="13"/>
  <c r="L208" i="13"/>
  <c r="R208" i="13"/>
  <c r="R206" i="13" s="1"/>
  <c r="X208" i="13"/>
  <c r="F210" i="13"/>
  <c r="L210" i="13"/>
  <c r="R210" i="13"/>
  <c r="X210" i="13"/>
  <c r="E213" i="13"/>
  <c r="E211" i="13" s="1"/>
  <c r="K213" i="13"/>
  <c r="Q213" i="13"/>
  <c r="W213" i="13"/>
  <c r="E215" i="13"/>
  <c r="K215" i="13"/>
  <c r="Q215" i="13"/>
  <c r="W215" i="13"/>
  <c r="D218" i="13"/>
  <c r="J218" i="13"/>
  <c r="P218" i="13"/>
  <c r="V218" i="13"/>
  <c r="D220" i="13"/>
  <c r="J220" i="13"/>
  <c r="P220" i="13"/>
  <c r="V220" i="13"/>
  <c r="I223" i="13"/>
  <c r="O223" i="13"/>
  <c r="U223" i="13"/>
  <c r="U221" i="13" s="1"/>
  <c r="AA223" i="13"/>
  <c r="I225" i="13"/>
  <c r="O225" i="13"/>
  <c r="U225" i="13"/>
  <c r="AA225" i="13"/>
  <c r="H228" i="13"/>
  <c r="H226" i="13" s="1"/>
  <c r="N228" i="13"/>
  <c r="T228" i="13"/>
  <c r="Z228" i="13"/>
  <c r="H230" i="13"/>
  <c r="N230" i="13"/>
  <c r="T230" i="13"/>
  <c r="Z230" i="13"/>
  <c r="G233" i="13"/>
  <c r="M233" i="13"/>
  <c r="S233" i="13"/>
  <c r="Y233" i="13"/>
  <c r="G235" i="13"/>
  <c r="M235" i="13"/>
  <c r="S235" i="13"/>
  <c r="Y235" i="13"/>
  <c r="F238" i="13"/>
  <c r="L238" i="13"/>
  <c r="R238" i="13"/>
  <c r="R236" i="13" s="1"/>
  <c r="X238" i="13"/>
  <c r="F240" i="13"/>
  <c r="L240" i="13"/>
  <c r="R240" i="13"/>
  <c r="X240" i="13"/>
  <c r="E243" i="13"/>
  <c r="E241" i="13" s="1"/>
  <c r="K243" i="13"/>
  <c r="Q243" i="13"/>
  <c r="W243" i="13"/>
  <c r="E245" i="13"/>
  <c r="K245" i="13"/>
  <c r="Q245" i="13"/>
  <c r="W245" i="13"/>
  <c r="D248" i="13"/>
  <c r="J248" i="13"/>
  <c r="P248" i="13"/>
  <c r="V248" i="13"/>
  <c r="D250" i="13"/>
  <c r="J250" i="13"/>
  <c r="P250" i="13"/>
  <c r="V250" i="13"/>
  <c r="I253" i="13"/>
  <c r="O253" i="13"/>
  <c r="U253" i="13"/>
  <c r="U251" i="13" s="1"/>
  <c r="AA253" i="13"/>
  <c r="I255" i="13"/>
  <c r="O255" i="13"/>
  <c r="U255" i="13"/>
  <c r="AA255" i="13"/>
  <c r="H258" i="13"/>
  <c r="H256" i="13" s="1"/>
  <c r="N258" i="13"/>
  <c r="T258" i="13"/>
  <c r="Z258" i="13"/>
  <c r="H260" i="13"/>
  <c r="N260" i="13"/>
  <c r="T260" i="13"/>
  <c r="Z260" i="13"/>
  <c r="G263" i="13"/>
  <c r="M263" i="13"/>
  <c r="S263" i="13"/>
  <c r="Y263" i="13"/>
  <c r="G265" i="13"/>
  <c r="M265" i="13"/>
  <c r="S265" i="13"/>
  <c r="Y265" i="13"/>
  <c r="F268" i="13"/>
  <c r="L268" i="13"/>
  <c r="R268" i="13"/>
  <c r="R266" i="13" s="1"/>
  <c r="X268" i="13"/>
  <c r="F270" i="13"/>
  <c r="L270" i="13"/>
  <c r="R270" i="13"/>
  <c r="X270" i="13"/>
  <c r="E273" i="13"/>
  <c r="E271" i="13" s="1"/>
  <c r="K273" i="13"/>
  <c r="Q273" i="13"/>
  <c r="W273" i="13"/>
  <c r="E275" i="13"/>
  <c r="K275" i="13"/>
  <c r="Q275" i="13"/>
  <c r="W275" i="13"/>
  <c r="D278" i="13"/>
  <c r="J278" i="13"/>
  <c r="P278" i="13"/>
  <c r="V278" i="13"/>
  <c r="D280" i="13"/>
  <c r="J280" i="13"/>
  <c r="P280" i="13"/>
  <c r="V280" i="13"/>
  <c r="I283" i="13"/>
  <c r="O283" i="13"/>
  <c r="U283" i="13"/>
  <c r="U281" i="13" s="1"/>
  <c r="AA283" i="13"/>
  <c r="I285" i="13"/>
  <c r="O285" i="13"/>
  <c r="U285" i="13"/>
  <c r="AA285" i="13"/>
  <c r="H288" i="13"/>
  <c r="H286" i="13" s="1"/>
  <c r="N288" i="13"/>
  <c r="T288" i="13"/>
  <c r="Z288" i="13"/>
  <c r="H290" i="13"/>
  <c r="N290" i="13"/>
  <c r="T290" i="13"/>
  <c r="Z290" i="13"/>
  <c r="G293" i="13"/>
  <c r="M293" i="13"/>
  <c r="S293" i="13"/>
  <c r="Y293" i="13"/>
  <c r="G295" i="13"/>
  <c r="M295" i="13"/>
  <c r="S295" i="13"/>
  <c r="Y295" i="13"/>
  <c r="F298" i="13"/>
  <c r="L298" i="13"/>
  <c r="R298" i="13"/>
  <c r="R296" i="13" s="1"/>
  <c r="X298" i="13"/>
  <c r="F300" i="13"/>
  <c r="L300" i="13"/>
  <c r="R300" i="13"/>
  <c r="X300" i="13"/>
  <c r="E303" i="13"/>
  <c r="E301" i="13" s="1"/>
  <c r="K303" i="13"/>
  <c r="Q303" i="13"/>
  <c r="W303" i="13"/>
  <c r="E305" i="13"/>
  <c r="K305" i="13"/>
  <c r="Q305" i="13"/>
  <c r="W305" i="13"/>
  <c r="D308" i="13"/>
  <c r="J308" i="13"/>
  <c r="P308" i="13"/>
  <c r="V308" i="13"/>
  <c r="D310" i="13"/>
  <c r="J310" i="13"/>
  <c r="P310" i="13"/>
  <c r="V310" i="13"/>
  <c r="I313" i="13"/>
  <c r="O313" i="13"/>
  <c r="U313" i="13"/>
  <c r="U311" i="13" s="1"/>
  <c r="AA313" i="13"/>
  <c r="I315" i="13"/>
  <c r="O315" i="13"/>
  <c r="U315" i="13"/>
  <c r="AA315" i="13"/>
  <c r="H318" i="13"/>
  <c r="H316" i="13" s="1"/>
  <c r="N318" i="13"/>
  <c r="T318" i="13"/>
  <c r="Z318" i="13"/>
  <c r="H320" i="13"/>
  <c r="N320" i="13"/>
  <c r="T320" i="13"/>
  <c r="Z320" i="13"/>
  <c r="G327" i="13"/>
  <c r="M327" i="13"/>
  <c r="S327" i="13"/>
  <c r="Y327" i="13"/>
  <c r="G329" i="13"/>
  <c r="M329" i="13"/>
  <c r="S329" i="13"/>
  <c r="Y329" i="13"/>
  <c r="F332" i="13"/>
  <c r="L332" i="13"/>
  <c r="R332" i="13"/>
  <c r="R330" i="13" s="1"/>
  <c r="X332" i="13"/>
  <c r="F334" i="13"/>
  <c r="L334" i="13"/>
  <c r="R334" i="13"/>
  <c r="X334" i="13"/>
  <c r="E337" i="13"/>
  <c r="E335" i="13" s="1"/>
  <c r="K337" i="13"/>
  <c r="Q337" i="13"/>
  <c r="W337" i="13"/>
  <c r="E339" i="13"/>
  <c r="K339" i="13"/>
  <c r="Q339" i="13"/>
  <c r="W339" i="13"/>
  <c r="D342" i="13"/>
  <c r="J342" i="13"/>
  <c r="P342" i="13"/>
  <c r="V342" i="13"/>
  <c r="D344" i="13"/>
  <c r="J344" i="13"/>
  <c r="P344" i="13"/>
  <c r="V344" i="13"/>
  <c r="I347" i="13"/>
  <c r="O347" i="13"/>
  <c r="U347" i="13"/>
  <c r="U345" i="13" s="1"/>
  <c r="AA347" i="13"/>
  <c r="I349" i="13"/>
  <c r="O349" i="13"/>
  <c r="U349" i="13"/>
  <c r="AA349" i="13"/>
  <c r="H352" i="13"/>
  <c r="H350" i="13" s="1"/>
  <c r="N352" i="13"/>
  <c r="T352" i="13"/>
  <c r="Z352" i="13"/>
  <c r="H354" i="13"/>
  <c r="N354" i="13"/>
  <c r="T354" i="13"/>
  <c r="Z354" i="13"/>
  <c r="G357" i="13"/>
  <c r="M357" i="13"/>
  <c r="S357" i="13"/>
  <c r="Y357" i="13"/>
  <c r="G359" i="13"/>
  <c r="M359" i="13"/>
  <c r="S359" i="13"/>
  <c r="Y359" i="13"/>
  <c r="F362" i="13"/>
  <c r="L362" i="13"/>
  <c r="R362" i="13"/>
  <c r="R360" i="13" s="1"/>
  <c r="X362" i="13"/>
  <c r="F364" i="13"/>
  <c r="L364" i="13"/>
  <c r="R364" i="13"/>
  <c r="X364" i="13"/>
  <c r="E367" i="13"/>
  <c r="E365" i="13" s="1"/>
  <c r="K367" i="13"/>
  <c r="Q367" i="13"/>
  <c r="W367" i="13"/>
  <c r="E369" i="13"/>
  <c r="K369" i="13"/>
  <c r="Q369" i="13"/>
  <c r="W369" i="13"/>
  <c r="D372" i="13"/>
  <c r="J372" i="13"/>
  <c r="P372" i="13"/>
  <c r="V372" i="13"/>
  <c r="D374" i="13"/>
  <c r="J374" i="13"/>
  <c r="P374" i="13"/>
  <c r="V374" i="13"/>
  <c r="I377" i="13"/>
  <c r="O377" i="13"/>
  <c r="U377" i="13"/>
  <c r="U375" i="13" s="1"/>
  <c r="AA377" i="13"/>
  <c r="I379" i="13"/>
  <c r="O379" i="13"/>
  <c r="U379" i="13"/>
  <c r="AA379" i="13"/>
  <c r="H382" i="13"/>
  <c r="H380" i="13" s="1"/>
  <c r="N382" i="13"/>
  <c r="T382" i="13"/>
  <c r="Z382" i="13"/>
  <c r="H384" i="13"/>
  <c r="N384" i="13"/>
  <c r="T384" i="13"/>
  <c r="Z384" i="13"/>
  <c r="G387" i="13"/>
  <c r="M387" i="13"/>
  <c r="S387" i="13"/>
  <c r="Y387" i="13"/>
  <c r="G389" i="13"/>
  <c r="M389" i="13"/>
  <c r="S389" i="13"/>
  <c r="Y389" i="13"/>
  <c r="F392" i="13"/>
  <c r="L392" i="13"/>
  <c r="R392" i="13"/>
  <c r="R390" i="13" s="1"/>
  <c r="X392" i="13"/>
  <c r="F394" i="13"/>
  <c r="L394" i="13"/>
  <c r="R394" i="13"/>
  <c r="X394" i="13"/>
  <c r="E397" i="13"/>
  <c r="E395" i="13" s="1"/>
  <c r="K397" i="13"/>
  <c r="Q397" i="13"/>
  <c r="W397" i="13"/>
  <c r="E399" i="13"/>
  <c r="K399" i="13"/>
  <c r="Q399" i="13"/>
  <c r="W399" i="13"/>
  <c r="D402" i="13"/>
  <c r="J402" i="13"/>
  <c r="P402" i="13"/>
  <c r="V402" i="13"/>
  <c r="D404" i="13"/>
  <c r="J404" i="13"/>
  <c r="P404" i="13"/>
  <c r="V404" i="13"/>
  <c r="I407" i="13"/>
  <c r="O407" i="13"/>
  <c r="U407" i="13"/>
  <c r="U405" i="13" s="1"/>
  <c r="AA407" i="13"/>
  <c r="I409" i="13"/>
  <c r="O409" i="13"/>
  <c r="U409" i="13"/>
  <c r="AA409" i="13"/>
  <c r="H412" i="13"/>
  <c r="H410" i="13" s="1"/>
  <c r="N412" i="13"/>
  <c r="T412" i="13"/>
  <c r="Z412" i="13"/>
  <c r="H414" i="13"/>
  <c r="N414" i="13"/>
  <c r="T414" i="13"/>
  <c r="Z414" i="13"/>
  <c r="G417" i="13"/>
  <c r="M417" i="13"/>
  <c r="S417" i="13"/>
  <c r="Y417" i="13"/>
  <c r="G419" i="13"/>
  <c r="M419" i="13"/>
  <c r="S419" i="13"/>
  <c r="Y419" i="13"/>
  <c r="F422" i="13"/>
  <c r="L422" i="13"/>
  <c r="R422" i="13"/>
  <c r="R420" i="13" s="1"/>
  <c r="X422" i="13"/>
  <c r="F424" i="13"/>
  <c r="L424" i="13"/>
  <c r="R424" i="13"/>
  <c r="X424" i="13"/>
  <c r="E427" i="13"/>
  <c r="E425" i="13" s="1"/>
  <c r="K427" i="13"/>
  <c r="Q427" i="13"/>
  <c r="W427" i="13"/>
  <c r="E429" i="13"/>
  <c r="K429" i="13"/>
  <c r="Q429" i="13"/>
  <c r="W429" i="13"/>
  <c r="D432" i="13"/>
  <c r="J432" i="13"/>
  <c r="P432" i="13"/>
  <c r="V432" i="13"/>
  <c r="D434" i="13"/>
  <c r="J434" i="13"/>
  <c r="P434" i="13"/>
  <c r="V434" i="13"/>
  <c r="I437" i="13"/>
  <c r="O437" i="13"/>
  <c r="U437" i="13"/>
  <c r="U435" i="13" s="1"/>
  <c r="AA437" i="13"/>
  <c r="I439" i="13"/>
  <c r="O439" i="13"/>
  <c r="U439" i="13"/>
  <c r="AA439" i="13"/>
  <c r="H442" i="13"/>
  <c r="H440" i="13" s="1"/>
  <c r="N442" i="13"/>
  <c r="T442" i="13"/>
  <c r="Z442" i="13"/>
  <c r="H444" i="13"/>
  <c r="N444" i="13"/>
  <c r="T444" i="13"/>
  <c r="Z444" i="13"/>
  <c r="G447" i="13"/>
  <c r="M447" i="13"/>
  <c r="S447" i="13"/>
  <c r="Y447" i="13"/>
  <c r="G449" i="13"/>
  <c r="M449" i="13"/>
  <c r="S449" i="13"/>
  <c r="Y449" i="13"/>
  <c r="F452" i="13"/>
  <c r="L452" i="13"/>
  <c r="R452" i="13"/>
  <c r="R450" i="13" s="1"/>
  <c r="X452" i="13"/>
  <c r="F454" i="13"/>
  <c r="L454" i="13"/>
  <c r="R454" i="13"/>
  <c r="X454" i="13"/>
  <c r="E457" i="13"/>
  <c r="E455" i="13" s="1"/>
  <c r="K457" i="13"/>
  <c r="Q457" i="13"/>
  <c r="W457" i="13"/>
  <c r="E459" i="13"/>
  <c r="K459" i="13"/>
  <c r="Q459" i="13"/>
  <c r="W459" i="13"/>
  <c r="D462" i="13"/>
  <c r="J462" i="13"/>
  <c r="P462" i="13"/>
  <c r="V462" i="13"/>
  <c r="D464" i="13"/>
  <c r="J464" i="13"/>
  <c r="P464" i="13"/>
  <c r="V464" i="13"/>
  <c r="I467" i="13"/>
  <c r="O467" i="13"/>
  <c r="U467" i="13"/>
  <c r="U465" i="13" s="1"/>
  <c r="AA467" i="13"/>
  <c r="I469" i="13"/>
  <c r="O469" i="13"/>
  <c r="U469" i="13"/>
  <c r="AA469" i="13"/>
  <c r="H472" i="13"/>
  <c r="H470" i="13" s="1"/>
  <c r="N472" i="13"/>
  <c r="T472" i="13"/>
  <c r="Z472" i="13"/>
  <c r="H474" i="13"/>
  <c r="N474" i="13"/>
  <c r="T474" i="13"/>
  <c r="Z474" i="13"/>
  <c r="G477" i="13"/>
  <c r="M477" i="13"/>
  <c r="S477" i="13"/>
  <c r="Y477" i="13"/>
  <c r="G479" i="13"/>
  <c r="M479" i="13"/>
  <c r="S479" i="13"/>
  <c r="Y479" i="13"/>
  <c r="F486" i="13"/>
  <c r="L486" i="13"/>
  <c r="R486" i="13"/>
  <c r="R484" i="13" s="1"/>
  <c r="X486" i="13"/>
  <c r="F488" i="13"/>
  <c r="L488" i="13"/>
  <c r="R488" i="13"/>
  <c r="X488" i="13"/>
  <c r="E491" i="13"/>
  <c r="E489" i="13" s="1"/>
  <c r="K491" i="13"/>
  <c r="Q491" i="13"/>
  <c r="W491" i="13"/>
  <c r="E493" i="13"/>
  <c r="K493" i="13"/>
  <c r="Q493" i="13"/>
  <c r="W493" i="13"/>
  <c r="D496" i="13"/>
  <c r="J496" i="13"/>
  <c r="P496" i="13"/>
  <c r="V496" i="13"/>
  <c r="D498" i="13"/>
  <c r="J498" i="13"/>
  <c r="P498" i="13"/>
  <c r="V498" i="13"/>
  <c r="I501" i="13"/>
  <c r="O501" i="13"/>
  <c r="U501" i="13"/>
  <c r="U499" i="13" s="1"/>
  <c r="AA501" i="13"/>
  <c r="I503" i="13"/>
  <c r="O503" i="13"/>
  <c r="U503" i="13"/>
  <c r="AA503" i="13"/>
  <c r="H506" i="13"/>
  <c r="H504" i="13" s="1"/>
  <c r="N506" i="13"/>
  <c r="T506" i="13"/>
  <c r="Z506" i="13"/>
  <c r="H508" i="13"/>
  <c r="N508" i="13"/>
  <c r="T508" i="13"/>
  <c r="Z508" i="13"/>
  <c r="G511" i="13"/>
  <c r="M511" i="13"/>
  <c r="S511" i="13"/>
  <c r="Y511" i="13"/>
  <c r="G513" i="13"/>
  <c r="M513" i="13"/>
  <c r="S513" i="13"/>
  <c r="Y513" i="13"/>
  <c r="F516" i="13"/>
  <c r="L516" i="13"/>
  <c r="R516" i="13"/>
  <c r="R514" i="13" s="1"/>
  <c r="X516" i="13"/>
  <c r="F518" i="13"/>
  <c r="L518" i="13"/>
  <c r="R518" i="13"/>
  <c r="X518" i="13"/>
  <c r="E521" i="13"/>
  <c r="E519" i="13" s="1"/>
  <c r="K521" i="13"/>
  <c r="Q521" i="13"/>
  <c r="W521" i="13"/>
  <c r="E523" i="13"/>
  <c r="K523" i="13"/>
  <c r="Q523" i="13"/>
  <c r="W523" i="13"/>
  <c r="D526" i="13"/>
  <c r="J526" i="13"/>
  <c r="P526" i="13"/>
  <c r="V526" i="13"/>
  <c r="D528" i="13"/>
  <c r="J528" i="13"/>
  <c r="P528" i="13"/>
  <c r="V528" i="13"/>
  <c r="I531" i="13"/>
  <c r="O531" i="13"/>
  <c r="U531" i="13"/>
  <c r="U529" i="13" s="1"/>
  <c r="AA531" i="13"/>
  <c r="I533" i="13"/>
  <c r="O533" i="13"/>
  <c r="U533" i="13"/>
  <c r="AA533" i="13"/>
  <c r="H536" i="13"/>
  <c r="H534" i="13" s="1"/>
  <c r="N536" i="13"/>
  <c r="N534" i="13" s="1"/>
  <c r="T536" i="13"/>
  <c r="T534" i="13" s="1"/>
  <c r="Z536" i="13"/>
  <c r="H538" i="13"/>
  <c r="Q538" i="13"/>
  <c r="J9" i="13"/>
  <c r="P9" i="13"/>
  <c r="V9" i="13"/>
  <c r="Y638" i="13"/>
  <c r="S638" i="13"/>
  <c r="M638" i="13"/>
  <c r="G638" i="13"/>
  <c r="Z633" i="13"/>
  <c r="T633" i="13"/>
  <c r="N633" i="13"/>
  <c r="H633" i="13"/>
  <c r="AA628" i="13"/>
  <c r="U628" i="13"/>
  <c r="O628" i="13"/>
  <c r="I628" i="13"/>
  <c r="V623" i="13"/>
  <c r="P623" i="13"/>
  <c r="J623" i="13"/>
  <c r="D623" i="13"/>
  <c r="W618" i="13"/>
  <c r="Q618" i="13"/>
  <c r="K618" i="13"/>
  <c r="E618" i="13"/>
  <c r="X613" i="13"/>
  <c r="R613" i="13"/>
  <c r="L613" i="13"/>
  <c r="F613" i="13"/>
  <c r="Y608" i="13"/>
  <c r="S608" i="13"/>
  <c r="M608" i="13"/>
  <c r="G608" i="13"/>
  <c r="Z603" i="13"/>
  <c r="T603" i="13"/>
  <c r="N603" i="13"/>
  <c r="H603" i="13"/>
  <c r="AA598" i="13"/>
  <c r="U598" i="13"/>
  <c r="O598" i="13"/>
  <c r="I598" i="13"/>
  <c r="V593" i="13"/>
  <c r="P593" i="13"/>
  <c r="J593" i="13"/>
  <c r="D593" i="13"/>
  <c r="W588" i="13"/>
  <c r="Q588" i="13"/>
  <c r="K588" i="13"/>
  <c r="E588" i="13"/>
  <c r="X583" i="13"/>
  <c r="R583" i="13"/>
  <c r="L583" i="13"/>
  <c r="F583" i="13"/>
  <c r="Y578" i="13"/>
  <c r="S578" i="13"/>
  <c r="M578" i="13"/>
  <c r="G578" i="13"/>
  <c r="Z573" i="13"/>
  <c r="T573" i="13"/>
  <c r="N573" i="13"/>
  <c r="H573" i="13"/>
  <c r="AA568" i="13"/>
  <c r="U568" i="13"/>
  <c r="O568" i="13"/>
  <c r="I568" i="13"/>
  <c r="V563" i="13"/>
  <c r="P563" i="13"/>
  <c r="J563" i="13"/>
  <c r="D563" i="13"/>
  <c r="W558" i="13"/>
  <c r="Q558" i="13"/>
  <c r="K558" i="13"/>
  <c r="E558" i="13"/>
  <c r="X553" i="13"/>
  <c r="R553" i="13"/>
  <c r="L553" i="13"/>
  <c r="F553" i="13"/>
  <c r="Y548" i="13"/>
  <c r="S548" i="13"/>
  <c r="M548" i="13"/>
  <c r="G548" i="13"/>
  <c r="Z543" i="13"/>
  <c r="T543" i="13"/>
  <c r="N543" i="13"/>
  <c r="H543" i="13"/>
  <c r="AA538" i="13"/>
  <c r="U538" i="13"/>
  <c r="O538" i="13"/>
  <c r="I538" i="13"/>
  <c r="X638" i="13"/>
  <c r="R638" i="13"/>
  <c r="L638" i="13"/>
  <c r="F638" i="13"/>
  <c r="Y633" i="13"/>
  <c r="S633" i="13"/>
  <c r="M633" i="13"/>
  <c r="G633" i="13"/>
  <c r="Z628" i="13"/>
  <c r="T628" i="13"/>
  <c r="N628" i="13"/>
  <c r="H628" i="13"/>
  <c r="AA623" i="13"/>
  <c r="U623" i="13"/>
  <c r="O623" i="13"/>
  <c r="I623" i="13"/>
  <c r="V618" i="13"/>
  <c r="P618" i="13"/>
  <c r="J618" i="13"/>
  <c r="D618" i="13"/>
  <c r="W613" i="13"/>
  <c r="Q613" i="13"/>
  <c r="K613" i="13"/>
  <c r="E613" i="13"/>
  <c r="X608" i="13"/>
  <c r="R608" i="13"/>
  <c r="L608" i="13"/>
  <c r="F608" i="13"/>
  <c r="Y603" i="13"/>
  <c r="S603" i="13"/>
  <c r="M603" i="13"/>
  <c r="G603" i="13"/>
  <c r="Z598" i="13"/>
  <c r="T598" i="13"/>
  <c r="N598" i="13"/>
  <c r="H598" i="13"/>
  <c r="AA593" i="13"/>
  <c r="U593" i="13"/>
  <c r="O593" i="13"/>
  <c r="I593" i="13"/>
  <c r="V588" i="13"/>
  <c r="P588" i="13"/>
  <c r="J588" i="13"/>
  <c r="D588" i="13"/>
  <c r="W583" i="13"/>
  <c r="Q583" i="13"/>
  <c r="K583" i="13"/>
  <c r="E583" i="13"/>
  <c r="X578" i="13"/>
  <c r="R578" i="13"/>
  <c r="L578" i="13"/>
  <c r="F578" i="13"/>
  <c r="Y573" i="13"/>
  <c r="S573" i="13"/>
  <c r="M573" i="13"/>
  <c r="G573" i="13"/>
  <c r="Z568" i="13"/>
  <c r="T568" i="13"/>
  <c r="N568" i="13"/>
  <c r="H568" i="13"/>
  <c r="AA563" i="13"/>
  <c r="U563" i="13"/>
  <c r="O563" i="13"/>
  <c r="I563" i="13"/>
  <c r="V558" i="13"/>
  <c r="P558" i="13"/>
  <c r="J558" i="13"/>
  <c r="D558" i="13"/>
  <c r="W553" i="13"/>
  <c r="Q553" i="13"/>
  <c r="K553" i="13"/>
  <c r="E553" i="13"/>
  <c r="X548" i="13"/>
  <c r="R548" i="13"/>
  <c r="L548" i="13"/>
  <c r="F548" i="13"/>
  <c r="Y543" i="13"/>
  <c r="S543" i="13"/>
  <c r="M543" i="13"/>
  <c r="G543" i="13"/>
  <c r="W638" i="13"/>
  <c r="Q638" i="13"/>
  <c r="K638" i="13"/>
  <c r="E638" i="13"/>
  <c r="X633" i="13"/>
  <c r="R633" i="13"/>
  <c r="L633" i="13"/>
  <c r="F633" i="13"/>
  <c r="Y628" i="13"/>
  <c r="S628" i="13"/>
  <c r="M628" i="13"/>
  <c r="G628" i="13"/>
  <c r="Z623" i="13"/>
  <c r="T623" i="13"/>
  <c r="N623" i="13"/>
  <c r="H623" i="13"/>
  <c r="AA618" i="13"/>
  <c r="U618" i="13"/>
  <c r="O618" i="13"/>
  <c r="I618" i="13"/>
  <c r="V613" i="13"/>
  <c r="P613" i="13"/>
  <c r="J613" i="13"/>
  <c r="D613" i="13"/>
  <c r="W608" i="13"/>
  <c r="Q608" i="13"/>
  <c r="K608" i="13"/>
  <c r="E608" i="13"/>
  <c r="X603" i="13"/>
  <c r="R603" i="13"/>
  <c r="L603" i="13"/>
  <c r="F603" i="13"/>
  <c r="Y598" i="13"/>
  <c r="S598" i="13"/>
  <c r="M598" i="13"/>
  <c r="G598" i="13"/>
  <c r="Z593" i="13"/>
  <c r="T593" i="13"/>
  <c r="N593" i="13"/>
  <c r="H593" i="13"/>
  <c r="AA588" i="13"/>
  <c r="U588" i="13"/>
  <c r="O588" i="13"/>
  <c r="I588" i="13"/>
  <c r="V583" i="13"/>
  <c r="P583" i="13"/>
  <c r="J583" i="13"/>
  <c r="D583" i="13"/>
  <c r="W578" i="13"/>
  <c r="Q578" i="13"/>
  <c r="K578" i="13"/>
  <c r="E578" i="13"/>
  <c r="X573" i="13"/>
  <c r="R573" i="13"/>
  <c r="L573" i="13"/>
  <c r="F573" i="13"/>
  <c r="Y568" i="13"/>
  <c r="S568" i="13"/>
  <c r="M568" i="13"/>
  <c r="G568" i="13"/>
  <c r="Z563" i="13"/>
  <c r="T563" i="13"/>
  <c r="N563" i="13"/>
  <c r="H563" i="13"/>
  <c r="AA558" i="13"/>
  <c r="U558" i="13"/>
  <c r="O558" i="13"/>
  <c r="I558" i="13"/>
  <c r="V553" i="13"/>
  <c r="P553" i="13"/>
  <c r="J553" i="13"/>
  <c r="D553" i="13"/>
  <c r="W548" i="13"/>
  <c r="Q548" i="13"/>
  <c r="K548" i="13"/>
  <c r="E548" i="13"/>
  <c r="X543" i="13"/>
  <c r="R543" i="13"/>
  <c r="L543" i="13"/>
  <c r="F543" i="13"/>
  <c r="V638" i="13"/>
  <c r="P638" i="13"/>
  <c r="J638" i="13"/>
  <c r="D638" i="13"/>
  <c r="W633" i="13"/>
  <c r="Q633" i="13"/>
  <c r="K633" i="13"/>
  <c r="E633" i="13"/>
  <c r="X628" i="13"/>
  <c r="R628" i="13"/>
  <c r="L628" i="13"/>
  <c r="F628" i="13"/>
  <c r="Y623" i="13"/>
  <c r="S623" i="13"/>
  <c r="M623" i="13"/>
  <c r="G623" i="13"/>
  <c r="Z618" i="13"/>
  <c r="T618" i="13"/>
  <c r="N618" i="13"/>
  <c r="H618" i="13"/>
  <c r="AA613" i="13"/>
  <c r="U613" i="13"/>
  <c r="O613" i="13"/>
  <c r="I613" i="13"/>
  <c r="V608" i="13"/>
  <c r="P608" i="13"/>
  <c r="J608" i="13"/>
  <c r="D608" i="13"/>
  <c r="W603" i="13"/>
  <c r="Q603" i="13"/>
  <c r="K603" i="13"/>
  <c r="E603" i="13"/>
  <c r="X598" i="13"/>
  <c r="R598" i="13"/>
  <c r="L598" i="13"/>
  <c r="F598" i="13"/>
  <c r="Y593" i="13"/>
  <c r="S593" i="13"/>
  <c r="M593" i="13"/>
  <c r="G593" i="13"/>
  <c r="Z588" i="13"/>
  <c r="T588" i="13"/>
  <c r="N588" i="13"/>
  <c r="H588" i="13"/>
  <c r="AA583" i="13"/>
  <c r="U583" i="13"/>
  <c r="O583" i="13"/>
  <c r="I583" i="13"/>
  <c r="V578" i="13"/>
  <c r="P578" i="13"/>
  <c r="J578" i="13"/>
  <c r="D578" i="13"/>
  <c r="W573" i="13"/>
  <c r="Q573" i="13"/>
  <c r="K573" i="13"/>
  <c r="E573" i="13"/>
  <c r="X568" i="13"/>
  <c r="R568" i="13"/>
  <c r="L568" i="13"/>
  <c r="F568" i="13"/>
  <c r="Y563" i="13"/>
  <c r="S563" i="13"/>
  <c r="M563" i="13"/>
  <c r="G563" i="13"/>
  <c r="Z558" i="13"/>
  <c r="T558" i="13"/>
  <c r="N558" i="13"/>
  <c r="H558" i="13"/>
  <c r="AA553" i="13"/>
  <c r="U553" i="13"/>
  <c r="O553" i="13"/>
  <c r="I553" i="13"/>
  <c r="V548" i="13"/>
  <c r="P548" i="13"/>
  <c r="J548" i="13"/>
  <c r="D548" i="13"/>
  <c r="W543" i="13"/>
  <c r="Q543" i="13"/>
  <c r="K543" i="13"/>
  <c r="E543" i="13"/>
  <c r="AA638" i="13"/>
  <c r="U638" i="13"/>
  <c r="O638" i="13"/>
  <c r="I638" i="13"/>
  <c r="V633" i="13"/>
  <c r="P633" i="13"/>
  <c r="J633" i="13"/>
  <c r="D633" i="13"/>
  <c r="W628" i="13"/>
  <c r="Q628" i="13"/>
  <c r="K628" i="13"/>
  <c r="E628" i="13"/>
  <c r="X623" i="13"/>
  <c r="R623" i="13"/>
  <c r="L623" i="13"/>
  <c r="F623" i="13"/>
  <c r="Y618" i="13"/>
  <c r="S618" i="13"/>
  <c r="M618" i="13"/>
  <c r="G618" i="13"/>
  <c r="Z613" i="13"/>
  <c r="T613" i="13"/>
  <c r="N613" i="13"/>
  <c r="H613" i="13"/>
  <c r="AA608" i="13"/>
  <c r="U608" i="13"/>
  <c r="O608" i="13"/>
  <c r="I608" i="13"/>
  <c r="V603" i="13"/>
  <c r="P603" i="13"/>
  <c r="J603" i="13"/>
  <c r="D603" i="13"/>
  <c r="W598" i="13"/>
  <c r="Q598" i="13"/>
  <c r="K598" i="13"/>
  <c r="E598" i="13"/>
  <c r="X593" i="13"/>
  <c r="R593" i="13"/>
  <c r="L593" i="13"/>
  <c r="F593" i="13"/>
  <c r="Y588" i="13"/>
  <c r="S588" i="13"/>
  <c r="M588" i="13"/>
  <c r="G588" i="13"/>
  <c r="Z583" i="13"/>
  <c r="T583" i="13"/>
  <c r="N583" i="13"/>
  <c r="H583" i="13"/>
  <c r="AA578" i="13"/>
  <c r="U578" i="13"/>
  <c r="O578" i="13"/>
  <c r="I578" i="13"/>
  <c r="V573" i="13"/>
  <c r="P573" i="13"/>
  <c r="J573" i="13"/>
  <c r="D573" i="13"/>
  <c r="W568" i="13"/>
  <c r="Q568" i="13"/>
  <c r="K568" i="13"/>
  <c r="E568" i="13"/>
  <c r="X563" i="13"/>
  <c r="R563" i="13"/>
  <c r="L563" i="13"/>
  <c r="F563" i="13"/>
  <c r="Y558" i="13"/>
  <c r="S558" i="13"/>
  <c r="M558" i="13"/>
  <c r="G558" i="13"/>
  <c r="Z553" i="13"/>
  <c r="T553" i="13"/>
  <c r="N553" i="13"/>
  <c r="H553" i="13"/>
  <c r="AA548" i="13"/>
  <c r="U548" i="13"/>
  <c r="O548" i="13"/>
  <c r="I548" i="13"/>
  <c r="V543" i="13"/>
  <c r="P543" i="13"/>
  <c r="J543" i="13"/>
  <c r="D543" i="13"/>
  <c r="Z638" i="13"/>
  <c r="T638" i="13"/>
  <c r="N638" i="13"/>
  <c r="H638" i="13"/>
  <c r="AA633" i="13"/>
  <c r="U633" i="13"/>
  <c r="O633" i="13"/>
  <c r="I633" i="13"/>
  <c r="V628" i="13"/>
  <c r="P628" i="13"/>
  <c r="J628" i="13"/>
  <c r="D628" i="13"/>
  <c r="W623" i="13"/>
  <c r="Q623" i="13"/>
  <c r="K623" i="13"/>
  <c r="E623" i="13"/>
  <c r="X618" i="13"/>
  <c r="R618" i="13"/>
  <c r="L618" i="13"/>
  <c r="F618" i="13"/>
  <c r="Y613" i="13"/>
  <c r="S613" i="13"/>
  <c r="M613" i="13"/>
  <c r="G613" i="13"/>
  <c r="Z608" i="13"/>
  <c r="T608" i="13"/>
  <c r="N608" i="13"/>
  <c r="H608" i="13"/>
  <c r="AA603" i="13"/>
  <c r="U603" i="13"/>
  <c r="O603" i="13"/>
  <c r="I603" i="13"/>
  <c r="V598" i="13"/>
  <c r="P598" i="13"/>
  <c r="J598" i="13"/>
  <c r="D598" i="13"/>
  <c r="W593" i="13"/>
  <c r="Q593" i="13"/>
  <c r="K593" i="13"/>
  <c r="E593" i="13"/>
  <c r="X588" i="13"/>
  <c r="R588" i="13"/>
  <c r="L588" i="13"/>
  <c r="F588" i="13"/>
  <c r="Y583" i="13"/>
  <c r="S583" i="13"/>
  <c r="M583" i="13"/>
  <c r="G583" i="13"/>
  <c r="Z578" i="13"/>
  <c r="T578" i="13"/>
  <c r="N578" i="13"/>
  <c r="H578" i="13"/>
  <c r="AA573" i="13"/>
  <c r="U573" i="13"/>
  <c r="O573" i="13"/>
  <c r="I573" i="13"/>
  <c r="V568" i="13"/>
  <c r="P568" i="13"/>
  <c r="J568" i="13"/>
  <c r="D568" i="13"/>
  <c r="W563" i="13"/>
  <c r="Q563" i="13"/>
  <c r="K563" i="13"/>
  <c r="E563" i="13"/>
  <c r="X558" i="13"/>
  <c r="R558" i="13"/>
  <c r="L558" i="13"/>
  <c r="F558" i="13"/>
  <c r="Y553" i="13"/>
  <c r="S553" i="13"/>
  <c r="M553" i="13"/>
  <c r="G553" i="13"/>
  <c r="Z548" i="13"/>
  <c r="T548" i="13"/>
  <c r="N548" i="13"/>
  <c r="H548" i="13"/>
  <c r="AA543" i="13"/>
  <c r="U543" i="13"/>
  <c r="O543" i="13"/>
  <c r="I543" i="13"/>
  <c r="V538" i="13"/>
  <c r="P538" i="13"/>
  <c r="J11" i="13"/>
  <c r="P11" i="13"/>
  <c r="V11" i="13"/>
  <c r="I14" i="13"/>
  <c r="O14" i="13"/>
  <c r="U14" i="13"/>
  <c r="AA14" i="13"/>
  <c r="I16" i="13"/>
  <c r="O16" i="13"/>
  <c r="U16" i="13"/>
  <c r="AA16" i="13"/>
  <c r="H19" i="13"/>
  <c r="N19" i="13"/>
  <c r="T19" i="13"/>
  <c r="T17" i="13" s="1"/>
  <c r="Z19" i="13"/>
  <c r="H21" i="13"/>
  <c r="N21" i="13"/>
  <c r="T21" i="13"/>
  <c r="Z21" i="13"/>
  <c r="G24" i="13"/>
  <c r="G22" i="13" s="1"/>
  <c r="M24" i="13"/>
  <c r="S24" i="13"/>
  <c r="Y24" i="13"/>
  <c r="G26" i="13"/>
  <c r="M26" i="13"/>
  <c r="S26" i="13"/>
  <c r="Y26" i="13"/>
  <c r="F29" i="13"/>
  <c r="L29" i="13"/>
  <c r="R29" i="13"/>
  <c r="X29" i="13"/>
  <c r="F31" i="13"/>
  <c r="L31" i="13"/>
  <c r="R31" i="13"/>
  <c r="X31" i="13"/>
  <c r="E34" i="13"/>
  <c r="K34" i="13"/>
  <c r="Q34" i="13"/>
  <c r="Q32" i="13" s="1"/>
  <c r="W34" i="13"/>
  <c r="E36" i="13"/>
  <c r="K36" i="13"/>
  <c r="Q36" i="13"/>
  <c r="W36" i="13"/>
  <c r="D39" i="13"/>
  <c r="D37" i="13" s="1"/>
  <c r="J39" i="13"/>
  <c r="P39" i="13"/>
  <c r="V39" i="13"/>
  <c r="D41" i="13"/>
  <c r="J41" i="13"/>
  <c r="P41" i="13"/>
  <c r="V41" i="13"/>
  <c r="I44" i="13"/>
  <c r="O44" i="13"/>
  <c r="U44" i="13"/>
  <c r="AA44" i="13"/>
  <c r="I46" i="13"/>
  <c r="O46" i="13"/>
  <c r="U46" i="13"/>
  <c r="AA46" i="13"/>
  <c r="H49" i="13"/>
  <c r="N49" i="13"/>
  <c r="T49" i="13"/>
  <c r="T47" i="13" s="1"/>
  <c r="Z49" i="13"/>
  <c r="H51" i="13"/>
  <c r="N51" i="13"/>
  <c r="T51" i="13"/>
  <c r="Z51" i="13"/>
  <c r="G54" i="13"/>
  <c r="G52" i="13" s="1"/>
  <c r="M54" i="13"/>
  <c r="S54" i="13"/>
  <c r="Y54" i="13"/>
  <c r="G56" i="13"/>
  <c r="M56" i="13"/>
  <c r="S56" i="13"/>
  <c r="Y56" i="13"/>
  <c r="F59" i="13"/>
  <c r="L59" i="13"/>
  <c r="R59" i="13"/>
  <c r="X59" i="13"/>
  <c r="F61" i="13"/>
  <c r="L61" i="13"/>
  <c r="R61" i="13"/>
  <c r="X61" i="13"/>
  <c r="E64" i="13"/>
  <c r="K64" i="13"/>
  <c r="Q64" i="13"/>
  <c r="Q62" i="13" s="1"/>
  <c r="W64" i="13"/>
  <c r="E66" i="13"/>
  <c r="K66" i="13"/>
  <c r="Q66" i="13"/>
  <c r="W66" i="13"/>
  <c r="D69" i="13"/>
  <c r="D67" i="13" s="1"/>
  <c r="J69" i="13"/>
  <c r="P69" i="13"/>
  <c r="V69" i="13"/>
  <c r="D71" i="13"/>
  <c r="J71" i="13"/>
  <c r="P71" i="13"/>
  <c r="V71" i="13"/>
  <c r="I74" i="13"/>
  <c r="O74" i="13"/>
  <c r="U74" i="13"/>
  <c r="AA74" i="13"/>
  <c r="I76" i="13"/>
  <c r="O76" i="13"/>
  <c r="U76" i="13"/>
  <c r="AA76" i="13"/>
  <c r="H79" i="13"/>
  <c r="N79" i="13"/>
  <c r="T79" i="13"/>
  <c r="T77" i="13" s="1"/>
  <c r="Z79" i="13"/>
  <c r="H81" i="13"/>
  <c r="N81" i="13"/>
  <c r="T81" i="13"/>
  <c r="Z81" i="13"/>
  <c r="G84" i="13"/>
  <c r="G82" i="13" s="1"/>
  <c r="M84" i="13"/>
  <c r="S84" i="13"/>
  <c r="Y84" i="13"/>
  <c r="G86" i="13"/>
  <c r="M86" i="13"/>
  <c r="S86" i="13"/>
  <c r="Y86" i="13"/>
  <c r="F89" i="13"/>
  <c r="L89" i="13"/>
  <c r="R89" i="13"/>
  <c r="X89" i="13"/>
  <c r="F91" i="13"/>
  <c r="L91" i="13"/>
  <c r="R91" i="13"/>
  <c r="X91" i="13"/>
  <c r="E94" i="13"/>
  <c r="K94" i="13"/>
  <c r="Q94" i="13"/>
  <c r="Q92" i="13" s="1"/>
  <c r="W94" i="13"/>
  <c r="E96" i="13"/>
  <c r="K96" i="13"/>
  <c r="Q96" i="13"/>
  <c r="W96" i="13"/>
  <c r="D99" i="13"/>
  <c r="D97" i="13" s="1"/>
  <c r="J99" i="13"/>
  <c r="P99" i="13"/>
  <c r="V99" i="13"/>
  <c r="D101" i="13"/>
  <c r="J101" i="13"/>
  <c r="P101" i="13"/>
  <c r="V101" i="13"/>
  <c r="I104" i="13"/>
  <c r="O104" i="13"/>
  <c r="U104" i="13"/>
  <c r="AA104" i="13"/>
  <c r="I106" i="13"/>
  <c r="O106" i="13"/>
  <c r="U106" i="13"/>
  <c r="AA106" i="13"/>
  <c r="H109" i="13"/>
  <c r="N109" i="13"/>
  <c r="T109" i="13"/>
  <c r="T107" i="13" s="1"/>
  <c r="Z109" i="13"/>
  <c r="H111" i="13"/>
  <c r="N111" i="13"/>
  <c r="T111" i="13"/>
  <c r="Z111" i="13"/>
  <c r="G114" i="13"/>
  <c r="G112" i="13" s="1"/>
  <c r="M114" i="13"/>
  <c r="S114" i="13"/>
  <c r="Y114" i="13"/>
  <c r="G116" i="13"/>
  <c r="M116" i="13"/>
  <c r="S116" i="13"/>
  <c r="Y116" i="13"/>
  <c r="F119" i="13"/>
  <c r="L119" i="13"/>
  <c r="R119" i="13"/>
  <c r="X119" i="13"/>
  <c r="F121" i="13"/>
  <c r="L121" i="13"/>
  <c r="R121" i="13"/>
  <c r="X121" i="13"/>
  <c r="E124" i="13"/>
  <c r="K124" i="13"/>
  <c r="Q124" i="13"/>
  <c r="Q122" i="13" s="1"/>
  <c r="W124" i="13"/>
  <c r="E126" i="13"/>
  <c r="K126" i="13"/>
  <c r="Q126" i="13"/>
  <c r="W126" i="13"/>
  <c r="D129" i="13"/>
  <c r="D127" i="13" s="1"/>
  <c r="J129" i="13"/>
  <c r="P129" i="13"/>
  <c r="V129" i="13"/>
  <c r="D131" i="13"/>
  <c r="J131" i="13"/>
  <c r="P131" i="13"/>
  <c r="V131" i="13"/>
  <c r="I134" i="13"/>
  <c r="O134" i="13"/>
  <c r="U134" i="13"/>
  <c r="AA134" i="13"/>
  <c r="I136" i="13"/>
  <c r="O136" i="13"/>
  <c r="U136" i="13"/>
  <c r="AA136" i="13"/>
  <c r="H139" i="13"/>
  <c r="N139" i="13"/>
  <c r="T139" i="13"/>
  <c r="T137" i="13" s="1"/>
  <c r="Z139" i="13"/>
  <c r="H141" i="13"/>
  <c r="N141" i="13"/>
  <c r="T141" i="13"/>
  <c r="Z141" i="13"/>
  <c r="G144" i="13"/>
  <c r="G142" i="13" s="1"/>
  <c r="M144" i="13"/>
  <c r="S144" i="13"/>
  <c r="Y144" i="13"/>
  <c r="G146" i="13"/>
  <c r="M146" i="13"/>
  <c r="S146" i="13"/>
  <c r="Y146" i="13"/>
  <c r="F149" i="13"/>
  <c r="L149" i="13"/>
  <c r="R149" i="13"/>
  <c r="X149" i="13"/>
  <c r="F151" i="13"/>
  <c r="L151" i="13"/>
  <c r="R151" i="13"/>
  <c r="X151" i="13"/>
  <c r="E154" i="13"/>
  <c r="K154" i="13"/>
  <c r="Q154" i="13"/>
  <c r="Q152" i="13" s="1"/>
  <c r="W154" i="13"/>
  <c r="E156" i="13"/>
  <c r="K156" i="13"/>
  <c r="Q156" i="13"/>
  <c r="W156" i="13"/>
  <c r="D159" i="13"/>
  <c r="D157" i="13" s="1"/>
  <c r="J159" i="13"/>
  <c r="P159" i="13"/>
  <c r="V159" i="13"/>
  <c r="D161" i="13"/>
  <c r="J161" i="13"/>
  <c r="P161" i="13"/>
  <c r="V161" i="13"/>
  <c r="I168" i="13"/>
  <c r="O168" i="13"/>
  <c r="U168" i="13"/>
  <c r="AA168" i="13"/>
  <c r="I170" i="13"/>
  <c r="O170" i="13"/>
  <c r="U170" i="13"/>
  <c r="AA170" i="13"/>
  <c r="H173" i="13"/>
  <c r="N173" i="13"/>
  <c r="T173" i="13"/>
  <c r="T171" i="13" s="1"/>
  <c r="Z173" i="13"/>
  <c r="H175" i="13"/>
  <c r="N175" i="13"/>
  <c r="T175" i="13"/>
  <c r="Z175" i="13"/>
  <c r="G178" i="13"/>
  <c r="G176" i="13" s="1"/>
  <c r="M178" i="13"/>
  <c r="S178" i="13"/>
  <c r="Y178" i="13"/>
  <c r="G180" i="13"/>
  <c r="M180" i="13"/>
  <c r="S180" i="13"/>
  <c r="Y180" i="13"/>
  <c r="F183" i="13"/>
  <c r="L183" i="13"/>
  <c r="R183" i="13"/>
  <c r="X183" i="13"/>
  <c r="F185" i="13"/>
  <c r="L185" i="13"/>
  <c r="R185" i="13"/>
  <c r="X185" i="13"/>
  <c r="E188" i="13"/>
  <c r="K188" i="13"/>
  <c r="Q188" i="13"/>
  <c r="Q186" i="13" s="1"/>
  <c r="W188" i="13"/>
  <c r="E190" i="13"/>
  <c r="K190" i="13"/>
  <c r="Q190" i="13"/>
  <c r="W190" i="13"/>
  <c r="D193" i="13"/>
  <c r="D191" i="13" s="1"/>
  <c r="J193" i="13"/>
  <c r="P193" i="13"/>
  <c r="V193" i="13"/>
  <c r="D195" i="13"/>
  <c r="J195" i="13"/>
  <c r="P195" i="13"/>
  <c r="V195" i="13"/>
  <c r="I198" i="13"/>
  <c r="O198" i="13"/>
  <c r="U198" i="13"/>
  <c r="AA198" i="13"/>
  <c r="I200" i="13"/>
  <c r="O200" i="13"/>
  <c r="U200" i="13"/>
  <c r="AA200" i="13"/>
  <c r="H203" i="13"/>
  <c r="N203" i="13"/>
  <c r="T203" i="13"/>
  <c r="T201" i="13" s="1"/>
  <c r="Z203" i="13"/>
  <c r="H205" i="13"/>
  <c r="N205" i="13"/>
  <c r="T205" i="13"/>
  <c r="Z205" i="13"/>
  <c r="G208" i="13"/>
  <c r="G206" i="13" s="1"/>
  <c r="M208" i="13"/>
  <c r="S208" i="13"/>
  <c r="Y208" i="13"/>
  <c r="G210" i="13"/>
  <c r="M210" i="13"/>
  <c r="S210" i="13"/>
  <c r="Y210" i="13"/>
  <c r="F213" i="13"/>
  <c r="L213" i="13"/>
  <c r="R213" i="13"/>
  <c r="X213" i="13"/>
  <c r="F215" i="13"/>
  <c r="L215" i="13"/>
  <c r="R215" i="13"/>
  <c r="X215" i="13"/>
  <c r="E218" i="13"/>
  <c r="K218" i="13"/>
  <c r="Q218" i="13"/>
  <c r="Q216" i="13" s="1"/>
  <c r="W218" i="13"/>
  <c r="E220" i="13"/>
  <c r="K220" i="13"/>
  <c r="Q220" i="13"/>
  <c r="W220" i="13"/>
  <c r="D223" i="13"/>
  <c r="D221" i="13" s="1"/>
  <c r="J223" i="13"/>
  <c r="P223" i="13"/>
  <c r="V223" i="13"/>
  <c r="D225" i="13"/>
  <c r="J225" i="13"/>
  <c r="P225" i="13"/>
  <c r="V225" i="13"/>
  <c r="I228" i="13"/>
  <c r="O228" i="13"/>
  <c r="U228" i="13"/>
  <c r="AA228" i="13"/>
  <c r="I230" i="13"/>
  <c r="O230" i="13"/>
  <c r="U230" i="13"/>
  <c r="AA230" i="13"/>
  <c r="H233" i="13"/>
  <c r="N233" i="13"/>
  <c r="T233" i="13"/>
  <c r="T231" i="13" s="1"/>
  <c r="Z233" i="13"/>
  <c r="H235" i="13"/>
  <c r="N235" i="13"/>
  <c r="T235" i="13"/>
  <c r="Z235" i="13"/>
  <c r="G238" i="13"/>
  <c r="G236" i="13" s="1"/>
  <c r="M238" i="13"/>
  <c r="S238" i="13"/>
  <c r="Y238" i="13"/>
  <c r="G240" i="13"/>
  <c r="M240" i="13"/>
  <c r="S240" i="13"/>
  <c r="Y240" i="13"/>
  <c r="F243" i="13"/>
  <c r="L243" i="13"/>
  <c r="R243" i="13"/>
  <c r="X243" i="13"/>
  <c r="F245" i="13"/>
  <c r="L245" i="13"/>
  <c r="R245" i="13"/>
  <c r="X245" i="13"/>
  <c r="E248" i="13"/>
  <c r="K248" i="13"/>
  <c r="Q248" i="13"/>
  <c r="Q246" i="13" s="1"/>
  <c r="W248" i="13"/>
  <c r="E250" i="13"/>
  <c r="K250" i="13"/>
  <c r="Q250" i="13"/>
  <c r="W250" i="13"/>
  <c r="D253" i="13"/>
  <c r="D251" i="13" s="1"/>
  <c r="J253" i="13"/>
  <c r="P253" i="13"/>
  <c r="V253" i="13"/>
  <c r="D255" i="13"/>
  <c r="J255" i="13"/>
  <c r="P255" i="13"/>
  <c r="V255" i="13"/>
  <c r="I258" i="13"/>
  <c r="O258" i="13"/>
  <c r="U258" i="13"/>
  <c r="AA258" i="13"/>
  <c r="I260" i="13"/>
  <c r="O260" i="13"/>
  <c r="U260" i="13"/>
  <c r="AA260" i="13"/>
  <c r="H263" i="13"/>
  <c r="N263" i="13"/>
  <c r="T263" i="13"/>
  <c r="T261" i="13" s="1"/>
  <c r="Z263" i="13"/>
  <c r="H265" i="13"/>
  <c r="N265" i="13"/>
  <c r="T265" i="13"/>
  <c r="Z265" i="13"/>
  <c r="G268" i="13"/>
  <c r="G266" i="13" s="1"/>
  <c r="M268" i="13"/>
  <c r="S268" i="13"/>
  <c r="Y268" i="13"/>
  <c r="G270" i="13"/>
  <c r="M270" i="13"/>
  <c r="S270" i="13"/>
  <c r="Y270" i="13"/>
  <c r="F273" i="13"/>
  <c r="L273" i="13"/>
  <c r="R273" i="13"/>
  <c r="X273" i="13"/>
  <c r="F275" i="13"/>
  <c r="L275" i="13"/>
  <c r="R275" i="13"/>
  <c r="X275" i="13"/>
  <c r="E278" i="13"/>
  <c r="K278" i="13"/>
  <c r="Q278" i="13"/>
  <c r="Q276" i="13" s="1"/>
  <c r="W278" i="13"/>
  <c r="E280" i="13"/>
  <c r="K280" i="13"/>
  <c r="Q280" i="13"/>
  <c r="W280" i="13"/>
  <c r="D283" i="13"/>
  <c r="D281" i="13" s="1"/>
  <c r="J283" i="13"/>
  <c r="P283" i="13"/>
  <c r="V283" i="13"/>
  <c r="D285" i="13"/>
  <c r="J285" i="13"/>
  <c r="P285" i="13"/>
  <c r="V285" i="13"/>
  <c r="I288" i="13"/>
  <c r="O288" i="13"/>
  <c r="U288" i="13"/>
  <c r="AA288" i="13"/>
  <c r="I290" i="13"/>
  <c r="O290" i="13"/>
  <c r="U290" i="13"/>
  <c r="AA290" i="13"/>
  <c r="H293" i="13"/>
  <c r="N293" i="13"/>
  <c r="T293" i="13"/>
  <c r="T291" i="13" s="1"/>
  <c r="Z293" i="13"/>
  <c r="H295" i="13"/>
  <c r="N295" i="13"/>
  <c r="T295" i="13"/>
  <c r="Z295" i="13"/>
  <c r="G298" i="13"/>
  <c r="G296" i="13" s="1"/>
  <c r="M298" i="13"/>
  <c r="S298" i="13"/>
  <c r="Y298" i="13"/>
  <c r="G300" i="13"/>
  <c r="M300" i="13"/>
  <c r="S300" i="13"/>
  <c r="Y300" i="13"/>
  <c r="F303" i="13"/>
  <c r="L303" i="13"/>
  <c r="R303" i="13"/>
  <c r="X303" i="13"/>
  <c r="F305" i="13"/>
  <c r="L305" i="13"/>
  <c r="R305" i="13"/>
  <c r="X305" i="13"/>
  <c r="E308" i="13"/>
  <c r="K308" i="13"/>
  <c r="Q308" i="13"/>
  <c r="Q306" i="13" s="1"/>
  <c r="W308" i="13"/>
  <c r="E310" i="13"/>
  <c r="K310" i="13"/>
  <c r="Q310" i="13"/>
  <c r="W310" i="13"/>
  <c r="D313" i="13"/>
  <c r="D311" i="13" s="1"/>
  <c r="J313" i="13"/>
  <c r="P313" i="13"/>
  <c r="V313" i="13"/>
  <c r="D315" i="13"/>
  <c r="J315" i="13"/>
  <c r="P315" i="13"/>
  <c r="V315" i="13"/>
  <c r="I318" i="13"/>
  <c r="O318" i="13"/>
  <c r="U318" i="13"/>
  <c r="AA318" i="13"/>
  <c r="I320" i="13"/>
  <c r="O320" i="13"/>
  <c r="U320" i="13"/>
  <c r="AA320" i="13"/>
  <c r="H327" i="13"/>
  <c r="N327" i="13"/>
  <c r="T327" i="13"/>
  <c r="T325" i="13" s="1"/>
  <c r="Z327" i="13"/>
  <c r="H329" i="13"/>
  <c r="N329" i="13"/>
  <c r="T329" i="13"/>
  <c r="Z329" i="13"/>
  <c r="G332" i="13"/>
  <c r="G330" i="13" s="1"/>
  <c r="M332" i="13"/>
  <c r="S332" i="13"/>
  <c r="Y332" i="13"/>
  <c r="G334" i="13"/>
  <c r="M334" i="13"/>
  <c r="S334" i="13"/>
  <c r="Y334" i="13"/>
  <c r="F337" i="13"/>
  <c r="L337" i="13"/>
  <c r="R337" i="13"/>
  <c r="X337" i="13"/>
  <c r="F339" i="13"/>
  <c r="L339" i="13"/>
  <c r="R339" i="13"/>
  <c r="X339" i="13"/>
  <c r="E342" i="13"/>
  <c r="K342" i="13"/>
  <c r="Q342" i="13"/>
  <c r="Q340" i="13" s="1"/>
  <c r="W342" i="13"/>
  <c r="E344" i="13"/>
  <c r="K344" i="13"/>
  <c r="Q344" i="13"/>
  <c r="W344" i="13"/>
  <c r="D347" i="13"/>
  <c r="D345" i="13" s="1"/>
  <c r="J347" i="13"/>
  <c r="P347" i="13"/>
  <c r="V347" i="13"/>
  <c r="D349" i="13"/>
  <c r="J349" i="13"/>
  <c r="P349" i="13"/>
  <c r="V349" i="13"/>
  <c r="I352" i="13"/>
  <c r="O352" i="13"/>
  <c r="U352" i="13"/>
  <c r="AA352" i="13"/>
  <c r="I354" i="13"/>
  <c r="O354" i="13"/>
  <c r="U354" i="13"/>
  <c r="AA354" i="13"/>
  <c r="H357" i="13"/>
  <c r="N357" i="13"/>
  <c r="T357" i="13"/>
  <c r="T355" i="13" s="1"/>
  <c r="Z357" i="13"/>
  <c r="H359" i="13"/>
  <c r="N359" i="13"/>
  <c r="T359" i="13"/>
  <c r="Z359" i="13"/>
  <c r="G362" i="13"/>
  <c r="G360" i="13" s="1"/>
  <c r="M362" i="13"/>
  <c r="S362" i="13"/>
  <c r="Y362" i="13"/>
  <c r="G364" i="13"/>
  <c r="M364" i="13"/>
  <c r="S364" i="13"/>
  <c r="Y364" i="13"/>
  <c r="F367" i="13"/>
  <c r="L367" i="13"/>
  <c r="R367" i="13"/>
  <c r="X367" i="13"/>
  <c r="F369" i="13"/>
  <c r="L369" i="13"/>
  <c r="R369" i="13"/>
  <c r="X369" i="13"/>
  <c r="E372" i="13"/>
  <c r="K372" i="13"/>
  <c r="Q372" i="13"/>
  <c r="Q370" i="13" s="1"/>
  <c r="W372" i="13"/>
  <c r="E374" i="13"/>
  <c r="K374" i="13"/>
  <c r="Q374" i="13"/>
  <c r="W374" i="13"/>
  <c r="D377" i="13"/>
  <c r="D375" i="13" s="1"/>
  <c r="J377" i="13"/>
  <c r="P377" i="13"/>
  <c r="V377" i="13"/>
  <c r="D379" i="13"/>
  <c r="J379" i="13"/>
  <c r="P379" i="13"/>
  <c r="V379" i="13"/>
  <c r="I382" i="13"/>
  <c r="O382" i="13"/>
  <c r="U382" i="13"/>
  <c r="AA382" i="13"/>
  <c r="I384" i="13"/>
  <c r="O384" i="13"/>
  <c r="U384" i="13"/>
  <c r="AA384" i="13"/>
  <c r="H387" i="13"/>
  <c r="N387" i="13"/>
  <c r="T387" i="13"/>
  <c r="T385" i="13" s="1"/>
  <c r="Z387" i="13"/>
  <c r="H389" i="13"/>
  <c r="N389" i="13"/>
  <c r="T389" i="13"/>
  <c r="Z389" i="13"/>
  <c r="G392" i="13"/>
  <c r="G390" i="13" s="1"/>
  <c r="M392" i="13"/>
  <c r="S392" i="13"/>
  <c r="Y392" i="13"/>
  <c r="G394" i="13"/>
  <c r="M394" i="13"/>
  <c r="S394" i="13"/>
  <c r="Y394" i="13"/>
  <c r="F397" i="13"/>
  <c r="L397" i="13"/>
  <c r="R397" i="13"/>
  <c r="X397" i="13"/>
  <c r="F399" i="13"/>
  <c r="L399" i="13"/>
  <c r="R399" i="13"/>
  <c r="X399" i="13"/>
  <c r="E402" i="13"/>
  <c r="K402" i="13"/>
  <c r="Q402" i="13"/>
  <c r="Q400" i="13" s="1"/>
  <c r="W402" i="13"/>
  <c r="E404" i="13"/>
  <c r="K404" i="13"/>
  <c r="Q404" i="13"/>
  <c r="W404" i="13"/>
  <c r="D407" i="13"/>
  <c r="D405" i="13" s="1"/>
  <c r="J407" i="13"/>
  <c r="P407" i="13"/>
  <c r="V407" i="13"/>
  <c r="D409" i="13"/>
  <c r="J409" i="13"/>
  <c r="P409" i="13"/>
  <c r="V409" i="13"/>
  <c r="I412" i="13"/>
  <c r="O412" i="13"/>
  <c r="U412" i="13"/>
  <c r="AA412" i="13"/>
  <c r="I414" i="13"/>
  <c r="O414" i="13"/>
  <c r="U414" i="13"/>
  <c r="AA414" i="13"/>
  <c r="H417" i="13"/>
  <c r="N417" i="13"/>
  <c r="T417" i="13"/>
  <c r="T415" i="13" s="1"/>
  <c r="Z417" i="13"/>
  <c r="H419" i="13"/>
  <c r="N419" i="13"/>
  <c r="T419" i="13"/>
  <c r="Z419" i="13"/>
  <c r="G422" i="13"/>
  <c r="G420" i="13" s="1"/>
  <c r="M422" i="13"/>
  <c r="S422" i="13"/>
  <c r="Y422" i="13"/>
  <c r="G424" i="13"/>
  <c r="M424" i="13"/>
  <c r="S424" i="13"/>
  <c r="Y424" i="13"/>
  <c r="F427" i="13"/>
  <c r="L427" i="13"/>
  <c r="R427" i="13"/>
  <c r="X427" i="13"/>
  <c r="F429" i="13"/>
  <c r="L429" i="13"/>
  <c r="R429" i="13"/>
  <c r="X429" i="13"/>
  <c r="E432" i="13"/>
  <c r="K432" i="13"/>
  <c r="Q432" i="13"/>
  <c r="Q430" i="13" s="1"/>
  <c r="W432" i="13"/>
  <c r="E434" i="13"/>
  <c r="K434" i="13"/>
  <c r="Q434" i="13"/>
  <c r="W434" i="13"/>
  <c r="D437" i="13"/>
  <c r="D435" i="13" s="1"/>
  <c r="J437" i="13"/>
  <c r="P437" i="13"/>
  <c r="V437" i="13"/>
  <c r="D439" i="13"/>
  <c r="J439" i="13"/>
  <c r="P439" i="13"/>
  <c r="V439" i="13"/>
  <c r="I442" i="13"/>
  <c r="O442" i="13"/>
  <c r="U442" i="13"/>
  <c r="AA442" i="13"/>
  <c r="I444" i="13"/>
  <c r="O444" i="13"/>
  <c r="U444" i="13"/>
  <c r="AA444" i="13"/>
  <c r="H447" i="13"/>
  <c r="N447" i="13"/>
  <c r="T447" i="13"/>
  <c r="T445" i="13" s="1"/>
  <c r="Z447" i="13"/>
  <c r="H449" i="13"/>
  <c r="N449" i="13"/>
  <c r="T449" i="13"/>
  <c r="Z449" i="13"/>
  <c r="G452" i="13"/>
  <c r="G450" i="13" s="1"/>
  <c r="M452" i="13"/>
  <c r="S452" i="13"/>
  <c r="Y452" i="13"/>
  <c r="G454" i="13"/>
  <c r="M454" i="13"/>
  <c r="S454" i="13"/>
  <c r="Y454" i="13"/>
  <c r="F457" i="13"/>
  <c r="L457" i="13"/>
  <c r="R457" i="13"/>
  <c r="X457" i="13"/>
  <c r="F459" i="13"/>
  <c r="L459" i="13"/>
  <c r="R459" i="13"/>
  <c r="X459" i="13"/>
  <c r="E462" i="13"/>
  <c r="K462" i="13"/>
  <c r="Q462" i="13"/>
  <c r="Q460" i="13" s="1"/>
  <c r="W462" i="13"/>
  <c r="E464" i="13"/>
  <c r="K464" i="13"/>
  <c r="Q464" i="13"/>
  <c r="W464" i="13"/>
  <c r="D467" i="13"/>
  <c r="D465" i="13" s="1"/>
  <c r="J467" i="13"/>
  <c r="P467" i="13"/>
  <c r="V467" i="13"/>
  <c r="D469" i="13"/>
  <c r="J469" i="13"/>
  <c r="P469" i="13"/>
  <c r="V469" i="13"/>
  <c r="I472" i="13"/>
  <c r="O472" i="13"/>
  <c r="U472" i="13"/>
  <c r="AA472" i="13"/>
  <c r="I474" i="13"/>
  <c r="O474" i="13"/>
  <c r="U474" i="13"/>
  <c r="AA474" i="13"/>
  <c r="H477" i="13"/>
  <c r="N477" i="13"/>
  <c r="T477" i="13"/>
  <c r="T475" i="13" s="1"/>
  <c r="Z477" i="13"/>
  <c r="H479" i="13"/>
  <c r="N479" i="13"/>
  <c r="T479" i="13"/>
  <c r="Z479" i="13"/>
  <c r="G486" i="13"/>
  <c r="G484" i="13" s="1"/>
  <c r="M486" i="13"/>
  <c r="S486" i="13"/>
  <c r="Y486" i="13"/>
  <c r="G488" i="13"/>
  <c r="M488" i="13"/>
  <c r="S488" i="13"/>
  <c r="Y488" i="13"/>
  <c r="F491" i="13"/>
  <c r="L491" i="13"/>
  <c r="R491" i="13"/>
  <c r="X491" i="13"/>
  <c r="F493" i="13"/>
  <c r="L493" i="13"/>
  <c r="R493" i="13"/>
  <c r="X493" i="13"/>
  <c r="E496" i="13"/>
  <c r="K496" i="13"/>
  <c r="Q496" i="13"/>
  <c r="Q494" i="13" s="1"/>
  <c r="W496" i="13"/>
  <c r="E498" i="13"/>
  <c r="K498" i="13"/>
  <c r="Q498" i="13"/>
  <c r="W498" i="13"/>
  <c r="D501" i="13"/>
  <c r="D499" i="13" s="1"/>
  <c r="J501" i="13"/>
  <c r="P501" i="13"/>
  <c r="V501" i="13"/>
  <c r="D503" i="13"/>
  <c r="J503" i="13"/>
  <c r="P503" i="13"/>
  <c r="V503" i="13"/>
  <c r="I506" i="13"/>
  <c r="O506" i="13"/>
  <c r="U506" i="13"/>
  <c r="AA506" i="13"/>
  <c r="I508" i="13"/>
  <c r="O508" i="13"/>
  <c r="U508" i="13"/>
  <c r="AA508" i="13"/>
  <c r="H511" i="13"/>
  <c r="N511" i="13"/>
  <c r="T511" i="13"/>
  <c r="T509" i="13" s="1"/>
  <c r="Z511" i="13"/>
  <c r="H513" i="13"/>
  <c r="N513" i="13"/>
  <c r="T513" i="13"/>
  <c r="Z513" i="13"/>
  <c r="G516" i="13"/>
  <c r="G514" i="13" s="1"/>
  <c r="M516" i="13"/>
  <c r="S516" i="13"/>
  <c r="Y516" i="13"/>
  <c r="G518" i="13"/>
  <c r="M518" i="13"/>
  <c r="S518" i="13"/>
  <c r="Y518" i="13"/>
  <c r="F521" i="13"/>
  <c r="L521" i="13"/>
  <c r="R521" i="13"/>
  <c r="X521" i="13"/>
  <c r="F523" i="13"/>
  <c r="L523" i="13"/>
  <c r="R523" i="13"/>
  <c r="X523" i="13"/>
  <c r="E526" i="13"/>
  <c r="K526" i="13"/>
  <c r="Q526" i="13"/>
  <c r="Q524" i="13" s="1"/>
  <c r="W526" i="13"/>
  <c r="E528" i="13"/>
  <c r="K528" i="13"/>
  <c r="Q528" i="13"/>
  <c r="W528" i="13"/>
  <c r="D531" i="13"/>
  <c r="D529" i="13" s="1"/>
  <c r="J531" i="13"/>
  <c r="P531" i="13"/>
  <c r="V531" i="13"/>
  <c r="D533" i="13"/>
  <c r="J533" i="13"/>
  <c r="P533" i="13"/>
  <c r="V533" i="13"/>
  <c r="I536" i="13"/>
  <c r="O536" i="13"/>
  <c r="O534" i="13" s="1"/>
  <c r="U536" i="13"/>
  <c r="AA536" i="13"/>
  <c r="J538" i="13"/>
  <c r="R538" i="13"/>
  <c r="Z538" i="13"/>
  <c r="E9" i="13"/>
  <c r="K9" i="13"/>
  <c r="Q9" i="13"/>
  <c r="W9" i="13"/>
  <c r="W7" i="13" s="1"/>
  <c r="E11" i="13"/>
  <c r="K11" i="13"/>
  <c r="Q11" i="13"/>
  <c r="W11" i="13"/>
  <c r="D14" i="13"/>
  <c r="J14" i="13"/>
  <c r="J12" i="13" s="1"/>
  <c r="P14" i="13"/>
  <c r="V14" i="13"/>
  <c r="D16" i="13"/>
  <c r="J16" i="13"/>
  <c r="P16" i="13"/>
  <c r="V16" i="13"/>
  <c r="I19" i="13"/>
  <c r="O19" i="13"/>
  <c r="U19" i="13"/>
  <c r="AA19" i="13"/>
  <c r="I21" i="13"/>
  <c r="O21" i="13"/>
  <c r="U21" i="13"/>
  <c r="AA21" i="13"/>
  <c r="H24" i="13"/>
  <c r="N24" i="13"/>
  <c r="T24" i="13"/>
  <c r="Z24" i="13"/>
  <c r="Z22" i="13" s="1"/>
  <c r="H26" i="13"/>
  <c r="N26" i="13"/>
  <c r="T26" i="13"/>
  <c r="Z26" i="13"/>
  <c r="G29" i="13"/>
  <c r="M29" i="13"/>
  <c r="M27" i="13" s="1"/>
  <c r="S29" i="13"/>
  <c r="Y29" i="13"/>
  <c r="G31" i="13"/>
  <c r="M31" i="13"/>
  <c r="S31" i="13"/>
  <c r="Y31" i="13"/>
  <c r="F34" i="13"/>
  <c r="L34" i="13"/>
  <c r="R34" i="13"/>
  <c r="X34" i="13"/>
  <c r="F36" i="13"/>
  <c r="L36" i="13"/>
  <c r="R36" i="13"/>
  <c r="X36" i="13"/>
  <c r="E39" i="13"/>
  <c r="K39" i="13"/>
  <c r="Q39" i="13"/>
  <c r="W39" i="13"/>
  <c r="W37" i="13" s="1"/>
  <c r="E41" i="13"/>
  <c r="K41" i="13"/>
  <c r="Q41" i="13"/>
  <c r="W41" i="13"/>
  <c r="D44" i="13"/>
  <c r="J44" i="13"/>
  <c r="J42" i="13" s="1"/>
  <c r="P44" i="13"/>
  <c r="V44" i="13"/>
  <c r="D46" i="13"/>
  <c r="J46" i="13"/>
  <c r="P46" i="13"/>
  <c r="V46" i="13"/>
  <c r="I49" i="13"/>
  <c r="O49" i="13"/>
  <c r="U49" i="13"/>
  <c r="AA49" i="13"/>
  <c r="I51" i="13"/>
  <c r="O51" i="13"/>
  <c r="U51" i="13"/>
  <c r="AA51" i="13"/>
  <c r="H54" i="13"/>
  <c r="N54" i="13"/>
  <c r="T54" i="13"/>
  <c r="Z54" i="13"/>
  <c r="Z52" i="13" s="1"/>
  <c r="H56" i="13"/>
  <c r="N56" i="13"/>
  <c r="T56" i="13"/>
  <c r="Z56" i="13"/>
  <c r="G59" i="13"/>
  <c r="M59" i="13"/>
  <c r="M57" i="13" s="1"/>
  <c r="S59" i="13"/>
  <c r="Y59" i="13"/>
  <c r="G61" i="13"/>
  <c r="M61" i="13"/>
  <c r="S61" i="13"/>
  <c r="Y61" i="13"/>
  <c r="F64" i="13"/>
  <c r="L64" i="13"/>
  <c r="R64" i="13"/>
  <c r="X64" i="13"/>
  <c r="F66" i="13"/>
  <c r="L66" i="13"/>
  <c r="R66" i="13"/>
  <c r="X66" i="13"/>
  <c r="E69" i="13"/>
  <c r="K69" i="13"/>
  <c r="Q69" i="13"/>
  <c r="W69" i="13"/>
  <c r="W67" i="13" s="1"/>
  <c r="E71" i="13"/>
  <c r="K71" i="13"/>
  <c r="Q71" i="13"/>
  <c r="W71" i="13"/>
  <c r="D74" i="13"/>
  <c r="J74" i="13"/>
  <c r="J72" i="13" s="1"/>
  <c r="P74" i="13"/>
  <c r="V74" i="13"/>
  <c r="D76" i="13"/>
  <c r="J76" i="13"/>
  <c r="P76" i="13"/>
  <c r="V76" i="13"/>
  <c r="I79" i="13"/>
  <c r="O79" i="13"/>
  <c r="U79" i="13"/>
  <c r="AA79" i="13"/>
  <c r="I81" i="13"/>
  <c r="O81" i="13"/>
  <c r="U81" i="13"/>
  <c r="AA81" i="13"/>
  <c r="H84" i="13"/>
  <c r="N84" i="13"/>
  <c r="T84" i="13"/>
  <c r="Z84" i="13"/>
  <c r="Z82" i="13" s="1"/>
  <c r="H86" i="13"/>
  <c r="N86" i="13"/>
  <c r="T86" i="13"/>
  <c r="Z86" i="13"/>
  <c r="G89" i="13"/>
  <c r="M89" i="13"/>
  <c r="M87" i="13" s="1"/>
  <c r="S89" i="13"/>
  <c r="Y89" i="13"/>
  <c r="G91" i="13"/>
  <c r="M91" i="13"/>
  <c r="S91" i="13"/>
  <c r="Y91" i="13"/>
  <c r="F94" i="13"/>
  <c r="L94" i="13"/>
  <c r="R94" i="13"/>
  <c r="X94" i="13"/>
  <c r="F96" i="13"/>
  <c r="L96" i="13"/>
  <c r="R96" i="13"/>
  <c r="X96" i="13"/>
  <c r="E99" i="13"/>
  <c r="K99" i="13"/>
  <c r="Q99" i="13"/>
  <c r="W99" i="13"/>
  <c r="W97" i="13" s="1"/>
  <c r="E101" i="13"/>
  <c r="K101" i="13"/>
  <c r="Q101" i="13"/>
  <c r="W101" i="13"/>
  <c r="D104" i="13"/>
  <c r="J104" i="13"/>
  <c r="J102" i="13" s="1"/>
  <c r="P104" i="13"/>
  <c r="V104" i="13"/>
  <c r="D106" i="13"/>
  <c r="J106" i="13"/>
  <c r="P106" i="13"/>
  <c r="V106" i="13"/>
  <c r="I109" i="13"/>
  <c r="O109" i="13"/>
  <c r="U109" i="13"/>
  <c r="AA109" i="13"/>
  <c r="I111" i="13"/>
  <c r="O111" i="13"/>
  <c r="U111" i="13"/>
  <c r="AA111" i="13"/>
  <c r="H114" i="13"/>
  <c r="N114" i="13"/>
  <c r="T114" i="13"/>
  <c r="Z114" i="13"/>
  <c r="Z112" i="13" s="1"/>
  <c r="H116" i="13"/>
  <c r="N116" i="13"/>
  <c r="T116" i="13"/>
  <c r="Z116" i="13"/>
  <c r="G119" i="13"/>
  <c r="M119" i="13"/>
  <c r="M117" i="13" s="1"/>
  <c r="S119" i="13"/>
  <c r="Y119" i="13"/>
  <c r="G121" i="13"/>
  <c r="M121" i="13"/>
  <c r="S121" i="13"/>
  <c r="Y121" i="13"/>
  <c r="F124" i="13"/>
  <c r="L124" i="13"/>
  <c r="R124" i="13"/>
  <c r="X124" i="13"/>
  <c r="F126" i="13"/>
  <c r="L126" i="13"/>
  <c r="R126" i="13"/>
  <c r="X126" i="13"/>
  <c r="E129" i="13"/>
  <c r="K129" i="13"/>
  <c r="Q129" i="13"/>
  <c r="W129" i="13"/>
  <c r="W127" i="13" s="1"/>
  <c r="E131" i="13"/>
  <c r="K131" i="13"/>
  <c r="Q131" i="13"/>
  <c r="W131" i="13"/>
  <c r="D134" i="13"/>
  <c r="J134" i="13"/>
  <c r="J132" i="13" s="1"/>
  <c r="P134" i="13"/>
  <c r="V134" i="13"/>
  <c r="D136" i="13"/>
  <c r="J136" i="13"/>
  <c r="P136" i="13"/>
  <c r="V136" i="13"/>
  <c r="I139" i="13"/>
  <c r="O139" i="13"/>
  <c r="U139" i="13"/>
  <c r="AA139" i="13"/>
  <c r="I141" i="13"/>
  <c r="O141" i="13"/>
  <c r="U141" i="13"/>
  <c r="AA141" i="13"/>
  <c r="H144" i="13"/>
  <c r="N144" i="13"/>
  <c r="T144" i="13"/>
  <c r="Z144" i="13"/>
  <c r="Z142" i="13" s="1"/>
  <c r="H146" i="13"/>
  <c r="N146" i="13"/>
  <c r="T146" i="13"/>
  <c r="Z146" i="13"/>
  <c r="G149" i="13"/>
  <c r="M149" i="13"/>
  <c r="M147" i="13" s="1"/>
  <c r="S149" i="13"/>
  <c r="Y149" i="13"/>
  <c r="G151" i="13"/>
  <c r="M151" i="13"/>
  <c r="S151" i="13"/>
  <c r="Y151" i="13"/>
  <c r="F154" i="13"/>
  <c r="L154" i="13"/>
  <c r="R154" i="13"/>
  <c r="X154" i="13"/>
  <c r="F156" i="13"/>
  <c r="L156" i="13"/>
  <c r="R156" i="13"/>
  <c r="X156" i="13"/>
  <c r="E159" i="13"/>
  <c r="K159" i="13"/>
  <c r="Q159" i="13"/>
  <c r="E161" i="13"/>
  <c r="K161" i="13"/>
  <c r="Q161" i="13"/>
  <c r="W161" i="13"/>
  <c r="W157" i="13" s="1"/>
  <c r="J168" i="13"/>
  <c r="P168" i="13"/>
  <c r="V168" i="13"/>
  <c r="V166" i="13" s="1"/>
  <c r="D170" i="13"/>
  <c r="D166" i="13" s="1"/>
  <c r="J170" i="13"/>
  <c r="P170" i="13"/>
  <c r="V170" i="13"/>
  <c r="I173" i="13"/>
  <c r="O173" i="13"/>
  <c r="O171" i="13" s="1"/>
  <c r="U173" i="13"/>
  <c r="AA173" i="13"/>
  <c r="I175" i="13"/>
  <c r="O175" i="13"/>
  <c r="U175" i="13"/>
  <c r="AA175" i="13"/>
  <c r="H178" i="13"/>
  <c r="N178" i="13"/>
  <c r="T178" i="13"/>
  <c r="Z178" i="13"/>
  <c r="H180" i="13"/>
  <c r="N180" i="13"/>
  <c r="T180" i="13"/>
  <c r="Z180" i="13"/>
  <c r="G183" i="13"/>
  <c r="M183" i="13"/>
  <c r="S183" i="13"/>
  <c r="Y183" i="13"/>
  <c r="Y181" i="13" s="1"/>
  <c r="G185" i="13"/>
  <c r="M185" i="13"/>
  <c r="S185" i="13"/>
  <c r="Y185" i="13"/>
  <c r="F188" i="13"/>
  <c r="L188" i="13"/>
  <c r="L186" i="13" s="1"/>
  <c r="R188" i="13"/>
  <c r="X188" i="13"/>
  <c r="F190" i="13"/>
  <c r="L190" i="13"/>
  <c r="R190" i="13"/>
  <c r="X190" i="13"/>
  <c r="E193" i="13"/>
  <c r="K193" i="13"/>
  <c r="Q193" i="13"/>
  <c r="W193" i="13"/>
  <c r="E195" i="13"/>
  <c r="K195" i="13"/>
  <c r="Q195" i="13"/>
  <c r="W195" i="13"/>
  <c r="D198" i="13"/>
  <c r="J198" i="13"/>
  <c r="P198" i="13"/>
  <c r="V198" i="13"/>
  <c r="V196" i="13" s="1"/>
  <c r="D200" i="13"/>
  <c r="J200" i="13"/>
  <c r="P200" i="13"/>
  <c r="V200" i="13"/>
  <c r="I203" i="13"/>
  <c r="O203" i="13"/>
  <c r="O201" i="13" s="1"/>
  <c r="U203" i="13"/>
  <c r="AA203" i="13"/>
  <c r="I205" i="13"/>
  <c r="O205" i="13"/>
  <c r="U205" i="13"/>
  <c r="AA205" i="13"/>
  <c r="H208" i="13"/>
  <c r="N208" i="13"/>
  <c r="T208" i="13"/>
  <c r="Z208" i="13"/>
  <c r="H210" i="13"/>
  <c r="N210" i="13"/>
  <c r="T210" i="13"/>
  <c r="Z210" i="13"/>
  <c r="G213" i="13"/>
  <c r="M213" i="13"/>
  <c r="S213" i="13"/>
  <c r="Y213" i="13"/>
  <c r="Y211" i="13" s="1"/>
  <c r="G215" i="13"/>
  <c r="M215" i="13"/>
  <c r="S215" i="13"/>
  <c r="Y215" i="13"/>
  <c r="F218" i="13"/>
  <c r="L218" i="13"/>
  <c r="L216" i="13" s="1"/>
  <c r="R218" i="13"/>
  <c r="X218" i="13"/>
  <c r="F220" i="13"/>
  <c r="L220" i="13"/>
  <c r="R220" i="13"/>
  <c r="X220" i="13"/>
  <c r="E223" i="13"/>
  <c r="K223" i="13"/>
  <c r="Q223" i="13"/>
  <c r="W223" i="13"/>
  <c r="E225" i="13"/>
  <c r="K225" i="13"/>
  <c r="Q225" i="13"/>
  <c r="W225" i="13"/>
  <c r="D228" i="13"/>
  <c r="J228" i="13"/>
  <c r="P228" i="13"/>
  <c r="V228" i="13"/>
  <c r="V226" i="13" s="1"/>
  <c r="D230" i="13"/>
  <c r="J230" i="13"/>
  <c r="P230" i="13"/>
  <c r="V230" i="13"/>
  <c r="I233" i="13"/>
  <c r="O233" i="13"/>
  <c r="O231" i="13" s="1"/>
  <c r="U233" i="13"/>
  <c r="AA233" i="13"/>
  <c r="I235" i="13"/>
  <c r="O235" i="13"/>
  <c r="U235" i="13"/>
  <c r="AA235" i="13"/>
  <c r="H238" i="13"/>
  <c r="N238" i="13"/>
  <c r="T238" i="13"/>
  <c r="Z238" i="13"/>
  <c r="H240" i="13"/>
  <c r="N240" i="13"/>
  <c r="T240" i="13"/>
  <c r="Z240" i="13"/>
  <c r="G243" i="13"/>
  <c r="M243" i="13"/>
  <c r="S243" i="13"/>
  <c r="Y243" i="13"/>
  <c r="Y241" i="13" s="1"/>
  <c r="G245" i="13"/>
  <c r="M245" i="13"/>
  <c r="S245" i="13"/>
  <c r="Y245" i="13"/>
  <c r="F248" i="13"/>
  <c r="L248" i="13"/>
  <c r="L246" i="13" s="1"/>
  <c r="R248" i="13"/>
  <c r="X248" i="13"/>
  <c r="F250" i="13"/>
  <c r="L250" i="13"/>
  <c r="R250" i="13"/>
  <c r="X250" i="13"/>
  <c r="E253" i="13"/>
  <c r="K253" i="13"/>
  <c r="Q253" i="13"/>
  <c r="W253" i="13"/>
  <c r="E255" i="13"/>
  <c r="K255" i="13"/>
  <c r="Q255" i="13"/>
  <c r="W255" i="13"/>
  <c r="D258" i="13"/>
  <c r="J258" i="13"/>
  <c r="P258" i="13"/>
  <c r="V258" i="13"/>
  <c r="V256" i="13" s="1"/>
  <c r="D260" i="13"/>
  <c r="J260" i="13"/>
  <c r="P260" i="13"/>
  <c r="V260" i="13"/>
  <c r="I263" i="13"/>
  <c r="O263" i="13"/>
  <c r="O261" i="13" s="1"/>
  <c r="U263" i="13"/>
  <c r="AA263" i="13"/>
  <c r="I265" i="13"/>
  <c r="O265" i="13"/>
  <c r="U265" i="13"/>
  <c r="AA265" i="13"/>
  <c r="H268" i="13"/>
  <c r="N268" i="13"/>
  <c r="T268" i="13"/>
  <c r="Z268" i="13"/>
  <c r="H270" i="13"/>
  <c r="N270" i="13"/>
  <c r="T270" i="13"/>
  <c r="Z270" i="13"/>
  <c r="G273" i="13"/>
  <c r="M273" i="13"/>
  <c r="S273" i="13"/>
  <c r="Y273" i="13"/>
  <c r="Y271" i="13" s="1"/>
  <c r="G275" i="13"/>
  <c r="M275" i="13"/>
  <c r="S275" i="13"/>
  <c r="Y275" i="13"/>
  <c r="F278" i="13"/>
  <c r="L278" i="13"/>
  <c r="L276" i="13" s="1"/>
  <c r="R278" i="13"/>
  <c r="X278" i="13"/>
  <c r="F280" i="13"/>
  <c r="L280" i="13"/>
  <c r="R280" i="13"/>
  <c r="X280" i="13"/>
  <c r="E283" i="13"/>
  <c r="K283" i="13"/>
  <c r="Q283" i="13"/>
  <c r="W283" i="13"/>
  <c r="E285" i="13"/>
  <c r="K285" i="13"/>
  <c r="Q285" i="13"/>
  <c r="W285" i="13"/>
  <c r="D288" i="13"/>
  <c r="J288" i="13"/>
  <c r="P288" i="13"/>
  <c r="V288" i="13"/>
  <c r="V286" i="13" s="1"/>
  <c r="D290" i="13"/>
  <c r="J290" i="13"/>
  <c r="P290" i="13"/>
  <c r="V290" i="13"/>
  <c r="I293" i="13"/>
  <c r="O293" i="13"/>
  <c r="O291" i="13" s="1"/>
  <c r="U293" i="13"/>
  <c r="AA293" i="13"/>
  <c r="I295" i="13"/>
  <c r="O295" i="13"/>
  <c r="U295" i="13"/>
  <c r="AA295" i="13"/>
  <c r="H298" i="13"/>
  <c r="N298" i="13"/>
  <c r="T298" i="13"/>
  <c r="Z298" i="13"/>
  <c r="H300" i="13"/>
  <c r="N300" i="13"/>
  <c r="T300" i="13"/>
  <c r="Z300" i="13"/>
  <c r="G303" i="13"/>
  <c r="M303" i="13"/>
  <c r="S303" i="13"/>
  <c r="Y303" i="13"/>
  <c r="Y301" i="13" s="1"/>
  <c r="G305" i="13"/>
  <c r="M305" i="13"/>
  <c r="S305" i="13"/>
  <c r="Y305" i="13"/>
  <c r="F308" i="13"/>
  <c r="L308" i="13"/>
  <c r="L306" i="13" s="1"/>
  <c r="R308" i="13"/>
  <c r="X308" i="13"/>
  <c r="F310" i="13"/>
  <c r="L310" i="13"/>
  <c r="R310" i="13"/>
  <c r="X310" i="13"/>
  <c r="E313" i="13"/>
  <c r="K313" i="13"/>
  <c r="Q313" i="13"/>
  <c r="W313" i="13"/>
  <c r="E315" i="13"/>
  <c r="K315" i="13"/>
  <c r="Q315" i="13"/>
  <c r="W315" i="13"/>
  <c r="D318" i="13"/>
  <c r="J318" i="13"/>
  <c r="P318" i="13"/>
  <c r="D320" i="13"/>
  <c r="J320" i="13"/>
  <c r="P320" i="13"/>
  <c r="V320" i="13"/>
  <c r="V316" i="13" s="1"/>
  <c r="I327" i="13"/>
  <c r="O327" i="13"/>
  <c r="U327" i="13"/>
  <c r="U325" i="13" s="1"/>
  <c r="AA327" i="13"/>
  <c r="I329" i="13"/>
  <c r="O329" i="13"/>
  <c r="U329" i="13"/>
  <c r="AA329" i="13"/>
  <c r="H332" i="13"/>
  <c r="H330" i="13" s="1"/>
  <c r="N332" i="13"/>
  <c r="T332" i="13"/>
  <c r="Z332" i="13"/>
  <c r="H334" i="13"/>
  <c r="N334" i="13"/>
  <c r="T334" i="13"/>
  <c r="Z334" i="13"/>
  <c r="G337" i="13"/>
  <c r="M337" i="13"/>
  <c r="S337" i="13"/>
  <c r="Y337" i="13"/>
  <c r="G339" i="13"/>
  <c r="M339" i="13"/>
  <c r="S339" i="13"/>
  <c r="Y339" i="13"/>
  <c r="F342" i="13"/>
  <c r="L342" i="13"/>
  <c r="R342" i="13"/>
  <c r="R340" i="13" s="1"/>
  <c r="X342" i="13"/>
  <c r="F344" i="13"/>
  <c r="L344" i="13"/>
  <c r="R344" i="13"/>
  <c r="X344" i="13"/>
  <c r="E347" i="13"/>
  <c r="E345" i="13" s="1"/>
  <c r="K347" i="13"/>
  <c r="Q347" i="13"/>
  <c r="W347" i="13"/>
  <c r="E349" i="13"/>
  <c r="K349" i="13"/>
  <c r="Q349" i="13"/>
  <c r="W349" i="13"/>
  <c r="D352" i="13"/>
  <c r="J352" i="13"/>
  <c r="P352" i="13"/>
  <c r="V352" i="13"/>
  <c r="D354" i="13"/>
  <c r="J354" i="13"/>
  <c r="P354" i="13"/>
  <c r="V354" i="13"/>
  <c r="I357" i="13"/>
  <c r="O357" i="13"/>
  <c r="U357" i="13"/>
  <c r="U355" i="13" s="1"/>
  <c r="AA357" i="13"/>
  <c r="I359" i="13"/>
  <c r="O359" i="13"/>
  <c r="U359" i="13"/>
  <c r="AA359" i="13"/>
  <c r="H362" i="13"/>
  <c r="H360" i="13" s="1"/>
  <c r="N362" i="13"/>
  <c r="T362" i="13"/>
  <c r="Z362" i="13"/>
  <c r="H364" i="13"/>
  <c r="N364" i="13"/>
  <c r="T364" i="13"/>
  <c r="Z364" i="13"/>
  <c r="G367" i="13"/>
  <c r="M367" i="13"/>
  <c r="S367" i="13"/>
  <c r="Y367" i="13"/>
  <c r="G369" i="13"/>
  <c r="M369" i="13"/>
  <c r="S369" i="13"/>
  <c r="Y369" i="13"/>
  <c r="F372" i="13"/>
  <c r="L372" i="13"/>
  <c r="R372" i="13"/>
  <c r="R370" i="13" s="1"/>
  <c r="X372" i="13"/>
  <c r="F374" i="13"/>
  <c r="L374" i="13"/>
  <c r="R374" i="13"/>
  <c r="X374" i="13"/>
  <c r="E377" i="13"/>
  <c r="E375" i="13" s="1"/>
  <c r="K377" i="13"/>
  <c r="Q377" i="13"/>
  <c r="W377" i="13"/>
  <c r="E379" i="13"/>
  <c r="K379" i="13"/>
  <c r="Q379" i="13"/>
  <c r="W379" i="13"/>
  <c r="D382" i="13"/>
  <c r="J382" i="13"/>
  <c r="P382" i="13"/>
  <c r="V382" i="13"/>
  <c r="D384" i="13"/>
  <c r="J384" i="13"/>
  <c r="P384" i="13"/>
  <c r="V384" i="13"/>
  <c r="I387" i="13"/>
  <c r="O387" i="13"/>
  <c r="U387" i="13"/>
  <c r="U385" i="13" s="1"/>
  <c r="AA387" i="13"/>
  <c r="I389" i="13"/>
  <c r="O389" i="13"/>
  <c r="U389" i="13"/>
  <c r="AA389" i="13"/>
  <c r="H392" i="13"/>
  <c r="H390" i="13" s="1"/>
  <c r="N392" i="13"/>
  <c r="T392" i="13"/>
  <c r="Z392" i="13"/>
  <c r="H394" i="13"/>
  <c r="N394" i="13"/>
  <c r="T394" i="13"/>
  <c r="Z394" i="13"/>
  <c r="G397" i="13"/>
  <c r="M397" i="13"/>
  <c r="S397" i="13"/>
  <c r="Y397" i="13"/>
  <c r="G399" i="13"/>
  <c r="M399" i="13"/>
  <c r="S399" i="13"/>
  <c r="Y399" i="13"/>
  <c r="F402" i="13"/>
  <c r="L402" i="13"/>
  <c r="R402" i="13"/>
  <c r="R400" i="13" s="1"/>
  <c r="X402" i="13"/>
  <c r="F404" i="13"/>
  <c r="L404" i="13"/>
  <c r="R404" i="13"/>
  <c r="X404" i="13"/>
  <c r="E407" i="13"/>
  <c r="E405" i="13" s="1"/>
  <c r="K407" i="13"/>
  <c r="Q407" i="13"/>
  <c r="W407" i="13"/>
  <c r="E409" i="13"/>
  <c r="K409" i="13"/>
  <c r="Q409" i="13"/>
  <c r="W409" i="13"/>
  <c r="D412" i="13"/>
  <c r="J412" i="13"/>
  <c r="P412" i="13"/>
  <c r="V412" i="13"/>
  <c r="D414" i="13"/>
  <c r="J414" i="13"/>
  <c r="P414" i="13"/>
  <c r="V414" i="13"/>
  <c r="I417" i="13"/>
  <c r="O417" i="13"/>
  <c r="U417" i="13"/>
  <c r="U415" i="13" s="1"/>
  <c r="AA417" i="13"/>
  <c r="I419" i="13"/>
  <c r="O419" i="13"/>
  <c r="U419" i="13"/>
  <c r="AA419" i="13"/>
  <c r="H422" i="13"/>
  <c r="H420" i="13" s="1"/>
  <c r="N422" i="13"/>
  <c r="T422" i="13"/>
  <c r="Z422" i="13"/>
  <c r="H424" i="13"/>
  <c r="N424" i="13"/>
  <c r="T424" i="13"/>
  <c r="Z424" i="13"/>
  <c r="G427" i="13"/>
  <c r="M427" i="13"/>
  <c r="S427" i="13"/>
  <c r="Y427" i="13"/>
  <c r="G429" i="13"/>
  <c r="M429" i="13"/>
  <c r="S429" i="13"/>
  <c r="Y429" i="13"/>
  <c r="F432" i="13"/>
  <c r="L432" i="13"/>
  <c r="R432" i="13"/>
  <c r="R430" i="13" s="1"/>
  <c r="X432" i="13"/>
  <c r="F434" i="13"/>
  <c r="L434" i="13"/>
  <c r="R434" i="13"/>
  <c r="X434" i="13"/>
  <c r="E437" i="13"/>
  <c r="E435" i="13" s="1"/>
  <c r="K437" i="13"/>
  <c r="Q437" i="13"/>
  <c r="W437" i="13"/>
  <c r="E439" i="13"/>
  <c r="K439" i="13"/>
  <c r="Q439" i="13"/>
  <c r="W439" i="13"/>
  <c r="D442" i="13"/>
  <c r="J442" i="13"/>
  <c r="P442" i="13"/>
  <c r="V442" i="13"/>
  <c r="D444" i="13"/>
  <c r="J444" i="13"/>
  <c r="P444" i="13"/>
  <c r="V444" i="13"/>
  <c r="I447" i="13"/>
  <c r="O447" i="13"/>
  <c r="U447" i="13"/>
  <c r="U445" i="13" s="1"/>
  <c r="AA447" i="13"/>
  <c r="I449" i="13"/>
  <c r="O449" i="13"/>
  <c r="U449" i="13"/>
  <c r="AA449" i="13"/>
  <c r="H452" i="13"/>
  <c r="H450" i="13" s="1"/>
  <c r="N452" i="13"/>
  <c r="T452" i="13"/>
  <c r="Z452" i="13"/>
  <c r="H454" i="13"/>
  <c r="N454" i="13"/>
  <c r="T454" i="13"/>
  <c r="Z454" i="13"/>
  <c r="G457" i="13"/>
  <c r="M457" i="13"/>
  <c r="S457" i="13"/>
  <c r="Y457" i="13"/>
  <c r="G459" i="13"/>
  <c r="M459" i="13"/>
  <c r="S459" i="13"/>
  <c r="Y459" i="13"/>
  <c r="F462" i="13"/>
  <c r="L462" i="13"/>
  <c r="R462" i="13"/>
  <c r="R460" i="13" s="1"/>
  <c r="X462" i="13"/>
  <c r="F464" i="13"/>
  <c r="L464" i="13"/>
  <c r="R464" i="13"/>
  <c r="X464" i="13"/>
  <c r="E467" i="13"/>
  <c r="E465" i="13" s="1"/>
  <c r="K467" i="13"/>
  <c r="Q467" i="13"/>
  <c r="W467" i="13"/>
  <c r="E469" i="13"/>
  <c r="K469" i="13"/>
  <c r="Q469" i="13"/>
  <c r="W469" i="13"/>
  <c r="D472" i="13"/>
  <c r="J472" i="13"/>
  <c r="P472" i="13"/>
  <c r="V472" i="13"/>
  <c r="D474" i="13"/>
  <c r="J474" i="13"/>
  <c r="P474" i="13"/>
  <c r="V474" i="13"/>
  <c r="I477" i="13"/>
  <c r="O477" i="13"/>
  <c r="U477" i="13"/>
  <c r="U475" i="13" s="1"/>
  <c r="I479" i="13"/>
  <c r="O479" i="13"/>
  <c r="U479" i="13"/>
  <c r="AA479" i="13"/>
  <c r="AA475" i="13" s="1"/>
  <c r="H486" i="13"/>
  <c r="N486" i="13"/>
  <c r="N484" i="13" s="1"/>
  <c r="T486" i="13"/>
  <c r="Z486" i="13"/>
  <c r="H488" i="13"/>
  <c r="N488" i="13"/>
  <c r="T488" i="13"/>
  <c r="Z488" i="13"/>
  <c r="G491" i="13"/>
  <c r="M491" i="13"/>
  <c r="S491" i="13"/>
  <c r="Y491" i="13"/>
  <c r="G493" i="13"/>
  <c r="M493" i="13"/>
  <c r="S493" i="13"/>
  <c r="Y493" i="13"/>
  <c r="F496" i="13"/>
  <c r="L496" i="13"/>
  <c r="R496" i="13"/>
  <c r="X496" i="13"/>
  <c r="X494" i="13" s="1"/>
  <c r="F498" i="13"/>
  <c r="L498" i="13"/>
  <c r="R498" i="13"/>
  <c r="X498" i="13"/>
  <c r="E501" i="13"/>
  <c r="K501" i="13"/>
  <c r="K499" i="13" s="1"/>
  <c r="Q501" i="13"/>
  <c r="W501" i="13"/>
  <c r="E503" i="13"/>
  <c r="K503" i="13"/>
  <c r="Q503" i="13"/>
  <c r="W503" i="13"/>
  <c r="D506" i="13"/>
  <c r="J506" i="13"/>
  <c r="P506" i="13"/>
  <c r="V506" i="13"/>
  <c r="D508" i="13"/>
  <c r="J508" i="13"/>
  <c r="P508" i="13"/>
  <c r="V508" i="13"/>
  <c r="I511" i="13"/>
  <c r="O511" i="13"/>
  <c r="U511" i="13"/>
  <c r="AA511" i="13"/>
  <c r="AA509" i="13" s="1"/>
  <c r="I513" i="13"/>
  <c r="O513" i="13"/>
  <c r="U513" i="13"/>
  <c r="AA513" i="13"/>
  <c r="H516" i="13"/>
  <c r="N516" i="13"/>
  <c r="N514" i="13" s="1"/>
  <c r="T516" i="13"/>
  <c r="Z516" i="13"/>
  <c r="H518" i="13"/>
  <c r="N518" i="13"/>
  <c r="T518" i="13"/>
  <c r="Z518" i="13"/>
  <c r="G521" i="13"/>
  <c r="M521" i="13"/>
  <c r="S521" i="13"/>
  <c r="Y521" i="13"/>
  <c r="G523" i="13"/>
  <c r="M523" i="13"/>
  <c r="S523" i="13"/>
  <c r="Y523" i="13"/>
  <c r="F526" i="13"/>
  <c r="L526" i="13"/>
  <c r="R526" i="13"/>
  <c r="X526" i="13"/>
  <c r="X524" i="13" s="1"/>
  <c r="F528" i="13"/>
  <c r="L528" i="13"/>
  <c r="R528" i="13"/>
  <c r="X528" i="13"/>
  <c r="E531" i="13"/>
  <c r="K531" i="13"/>
  <c r="K529" i="13" s="1"/>
  <c r="Q531" i="13"/>
  <c r="W531" i="13"/>
  <c r="E533" i="13"/>
  <c r="K533" i="13"/>
  <c r="Q533" i="13"/>
  <c r="W533" i="13"/>
  <c r="D536" i="13"/>
  <c r="J536" i="13"/>
  <c r="P536" i="13"/>
  <c r="P534" i="13" s="1"/>
  <c r="V536" i="13"/>
  <c r="V534" i="13" s="1"/>
  <c r="D538" i="13"/>
  <c r="K538" i="13"/>
  <c r="S538" i="13"/>
  <c r="W475" i="14"/>
  <c r="H9" i="14"/>
  <c r="N9" i="14"/>
  <c r="T9" i="14"/>
  <c r="Z9" i="14"/>
  <c r="H11" i="14"/>
  <c r="N11" i="14"/>
  <c r="T11" i="14"/>
  <c r="Z11" i="14"/>
  <c r="G14" i="14"/>
  <c r="M14" i="14"/>
  <c r="M12" i="14" s="1"/>
  <c r="S14" i="14"/>
  <c r="S12" i="14" s="1"/>
  <c r="Y14" i="14"/>
  <c r="G16" i="14"/>
  <c r="M16" i="14"/>
  <c r="S16" i="14"/>
  <c r="Y16" i="14"/>
  <c r="F19" i="14"/>
  <c r="F17" i="14" s="1"/>
  <c r="L19" i="14"/>
  <c r="R19" i="14"/>
  <c r="X19" i="14"/>
  <c r="F21" i="14"/>
  <c r="L21" i="14"/>
  <c r="R21" i="14"/>
  <c r="X21" i="14"/>
  <c r="E24" i="14"/>
  <c r="K24" i="14"/>
  <c r="Q24" i="14"/>
  <c r="W24" i="14"/>
  <c r="W22" i="14" s="1"/>
  <c r="E26" i="14"/>
  <c r="K26" i="14"/>
  <c r="Q26" i="14"/>
  <c r="W26" i="14"/>
  <c r="D29" i="14"/>
  <c r="J29" i="14"/>
  <c r="J27" i="14" s="1"/>
  <c r="P29" i="14"/>
  <c r="P27" i="14" s="1"/>
  <c r="V29" i="14"/>
  <c r="D31" i="14"/>
  <c r="J31" i="14"/>
  <c r="P31" i="14"/>
  <c r="V31" i="14"/>
  <c r="I34" i="14"/>
  <c r="I32" i="14" s="1"/>
  <c r="O34" i="14"/>
  <c r="U34" i="14"/>
  <c r="AA34" i="14"/>
  <c r="AA32" i="14" s="1"/>
  <c r="I36" i="14"/>
  <c r="O36" i="14"/>
  <c r="U36" i="14"/>
  <c r="AA36" i="14"/>
  <c r="H39" i="14"/>
  <c r="N39" i="14"/>
  <c r="N37" i="14" s="1"/>
  <c r="T39" i="14"/>
  <c r="Z39" i="14"/>
  <c r="H41" i="14"/>
  <c r="N41" i="14"/>
  <c r="T41" i="14"/>
  <c r="Z41" i="14"/>
  <c r="G44" i="14"/>
  <c r="M44" i="14"/>
  <c r="S44" i="14"/>
  <c r="S42" i="14" s="1"/>
  <c r="Y44" i="14"/>
  <c r="G46" i="14"/>
  <c r="M46" i="14"/>
  <c r="S46" i="14"/>
  <c r="Y46" i="14"/>
  <c r="F49" i="14"/>
  <c r="F47" i="14" s="1"/>
  <c r="L49" i="14"/>
  <c r="R49" i="14"/>
  <c r="X49" i="14"/>
  <c r="X47" i="14" s="1"/>
  <c r="F51" i="14"/>
  <c r="L51" i="14"/>
  <c r="R51" i="14"/>
  <c r="X51" i="14"/>
  <c r="E54" i="14"/>
  <c r="K54" i="14"/>
  <c r="K52" i="14" s="1"/>
  <c r="Q54" i="14"/>
  <c r="W54" i="14"/>
  <c r="E56" i="14"/>
  <c r="K56" i="14"/>
  <c r="Q56" i="14"/>
  <c r="W56" i="14"/>
  <c r="D59" i="14"/>
  <c r="J59" i="14"/>
  <c r="P59" i="14"/>
  <c r="P57" i="14" s="1"/>
  <c r="V59" i="14"/>
  <c r="D61" i="14"/>
  <c r="J61" i="14"/>
  <c r="P61" i="14"/>
  <c r="V61" i="14"/>
  <c r="I64" i="14"/>
  <c r="I62" i="14" s="1"/>
  <c r="O64" i="14"/>
  <c r="U64" i="14"/>
  <c r="AA64" i="14"/>
  <c r="AA62" i="14" s="1"/>
  <c r="I66" i="14"/>
  <c r="O66" i="14"/>
  <c r="U66" i="14"/>
  <c r="AA66" i="14"/>
  <c r="H69" i="14"/>
  <c r="N69" i="14"/>
  <c r="N67" i="14" s="1"/>
  <c r="T69" i="14"/>
  <c r="Z69" i="14"/>
  <c r="H71" i="14"/>
  <c r="N71" i="14"/>
  <c r="T71" i="14"/>
  <c r="Z71" i="14"/>
  <c r="G74" i="14"/>
  <c r="M74" i="14"/>
  <c r="S74" i="14"/>
  <c r="S72" i="14" s="1"/>
  <c r="Y74" i="14"/>
  <c r="G76" i="14"/>
  <c r="M76" i="14"/>
  <c r="S76" i="14"/>
  <c r="Y76" i="14"/>
  <c r="F79" i="14"/>
  <c r="F77" i="14" s="1"/>
  <c r="L79" i="14"/>
  <c r="R79" i="14"/>
  <c r="X79" i="14"/>
  <c r="X77" i="14" s="1"/>
  <c r="F81" i="14"/>
  <c r="L81" i="14"/>
  <c r="R81" i="14"/>
  <c r="X81" i="14"/>
  <c r="E84" i="14"/>
  <c r="K84" i="14"/>
  <c r="K82" i="14" s="1"/>
  <c r="Q84" i="14"/>
  <c r="W84" i="14"/>
  <c r="E86" i="14"/>
  <c r="K86" i="14"/>
  <c r="Q86" i="14"/>
  <c r="W86" i="14"/>
  <c r="D89" i="14"/>
  <c r="D87" i="14" s="1"/>
  <c r="J89" i="14"/>
  <c r="P89" i="14"/>
  <c r="P87" i="14" s="1"/>
  <c r="V89" i="14"/>
  <c r="D91" i="14"/>
  <c r="J91" i="14"/>
  <c r="P91" i="14"/>
  <c r="V91" i="14"/>
  <c r="I94" i="14"/>
  <c r="I92" i="14" s="1"/>
  <c r="O94" i="14"/>
  <c r="U94" i="14"/>
  <c r="AA94" i="14"/>
  <c r="AA92" i="14" s="1"/>
  <c r="I96" i="14"/>
  <c r="O96" i="14"/>
  <c r="U96" i="14"/>
  <c r="AA96" i="14"/>
  <c r="H99" i="14"/>
  <c r="N99" i="14"/>
  <c r="N97" i="14" s="1"/>
  <c r="T99" i="14"/>
  <c r="Z99" i="14"/>
  <c r="H101" i="14"/>
  <c r="N101" i="14"/>
  <c r="T101" i="14"/>
  <c r="Z101" i="14"/>
  <c r="G104" i="14"/>
  <c r="G102" i="14" s="1"/>
  <c r="M104" i="14"/>
  <c r="S104" i="14"/>
  <c r="S102" i="14" s="1"/>
  <c r="Y104" i="14"/>
  <c r="G106" i="14"/>
  <c r="M106" i="14"/>
  <c r="S106" i="14"/>
  <c r="Y106" i="14"/>
  <c r="F109" i="14"/>
  <c r="F107" i="14" s="1"/>
  <c r="L109" i="14"/>
  <c r="R109" i="14"/>
  <c r="X109" i="14"/>
  <c r="X107" i="14" s="1"/>
  <c r="F111" i="14"/>
  <c r="L111" i="14"/>
  <c r="R111" i="14"/>
  <c r="X111" i="14"/>
  <c r="E114" i="14"/>
  <c r="K114" i="14"/>
  <c r="K112" i="14" s="1"/>
  <c r="Q114" i="14"/>
  <c r="W114" i="14"/>
  <c r="E116" i="14"/>
  <c r="K116" i="14"/>
  <c r="Q116" i="14"/>
  <c r="W116" i="14"/>
  <c r="D119" i="14"/>
  <c r="J119" i="14"/>
  <c r="P119" i="14"/>
  <c r="P117" i="14" s="1"/>
  <c r="V119" i="14"/>
  <c r="D121" i="14"/>
  <c r="J121" i="14"/>
  <c r="P121" i="14"/>
  <c r="V121" i="14"/>
  <c r="I124" i="14"/>
  <c r="I122" i="14" s="1"/>
  <c r="O124" i="14"/>
  <c r="U124" i="14"/>
  <c r="AA124" i="14"/>
  <c r="AA122" i="14" s="1"/>
  <c r="I126" i="14"/>
  <c r="O126" i="14"/>
  <c r="U126" i="14"/>
  <c r="AA126" i="14"/>
  <c r="H129" i="14"/>
  <c r="N129" i="14"/>
  <c r="N127" i="14" s="1"/>
  <c r="T129" i="14"/>
  <c r="Z129" i="14"/>
  <c r="H131" i="14"/>
  <c r="N131" i="14"/>
  <c r="T131" i="14"/>
  <c r="Z131" i="14"/>
  <c r="G134" i="14"/>
  <c r="G132" i="14" s="1"/>
  <c r="M134" i="14"/>
  <c r="S134" i="14"/>
  <c r="S132" i="14" s="1"/>
  <c r="Y134" i="14"/>
  <c r="G136" i="14"/>
  <c r="M136" i="14"/>
  <c r="S136" i="14"/>
  <c r="Y136" i="14"/>
  <c r="F139" i="14"/>
  <c r="F137" i="14" s="1"/>
  <c r="L139" i="14"/>
  <c r="R139" i="14"/>
  <c r="X139" i="14"/>
  <c r="X137" i="14" s="1"/>
  <c r="F141" i="14"/>
  <c r="L141" i="14"/>
  <c r="R141" i="14"/>
  <c r="X141" i="14"/>
  <c r="E144" i="14"/>
  <c r="K144" i="14"/>
  <c r="K142" i="14" s="1"/>
  <c r="Q144" i="14"/>
  <c r="Q142" i="14" s="1"/>
  <c r="W144" i="14"/>
  <c r="E146" i="14"/>
  <c r="K146" i="14"/>
  <c r="Q146" i="14"/>
  <c r="W146" i="14"/>
  <c r="D149" i="14"/>
  <c r="D147" i="14" s="1"/>
  <c r="J149" i="14"/>
  <c r="P149" i="14"/>
  <c r="P147" i="14" s="1"/>
  <c r="V149" i="14"/>
  <c r="D151" i="14"/>
  <c r="J151" i="14"/>
  <c r="P151" i="14"/>
  <c r="V151" i="14"/>
  <c r="I154" i="14"/>
  <c r="I152" i="14" s="1"/>
  <c r="O154" i="14"/>
  <c r="U154" i="14"/>
  <c r="AA154" i="14"/>
  <c r="AA152" i="14" s="1"/>
  <c r="I156" i="14"/>
  <c r="O156" i="14"/>
  <c r="U156" i="14"/>
  <c r="AA156" i="14"/>
  <c r="H159" i="14"/>
  <c r="N159" i="14"/>
  <c r="N157" i="14" s="1"/>
  <c r="T159" i="14"/>
  <c r="Z159" i="14"/>
  <c r="H161" i="14"/>
  <c r="N161" i="14"/>
  <c r="T161" i="14"/>
  <c r="Z161" i="14"/>
  <c r="G168" i="14"/>
  <c r="G166" i="14" s="1"/>
  <c r="M168" i="14"/>
  <c r="S168" i="14"/>
  <c r="S166" i="14" s="1"/>
  <c r="Y168" i="14"/>
  <c r="G170" i="14"/>
  <c r="M170" i="14"/>
  <c r="S170" i="14"/>
  <c r="Y170" i="14"/>
  <c r="F173" i="14"/>
  <c r="F171" i="14" s="1"/>
  <c r="L173" i="14"/>
  <c r="R173" i="14"/>
  <c r="X173" i="14"/>
  <c r="X171" i="14" s="1"/>
  <c r="F175" i="14"/>
  <c r="L175" i="14"/>
  <c r="R175" i="14"/>
  <c r="X175" i="14"/>
  <c r="E178" i="14"/>
  <c r="K178" i="14"/>
  <c r="K176" i="14" s="1"/>
  <c r="Q178" i="14"/>
  <c r="Q176" i="14" s="1"/>
  <c r="W178" i="14"/>
  <c r="E180" i="14"/>
  <c r="K180" i="14"/>
  <c r="Q180" i="14"/>
  <c r="W180" i="14"/>
  <c r="D183" i="14"/>
  <c r="D181" i="14" s="1"/>
  <c r="J183" i="14"/>
  <c r="P183" i="14"/>
  <c r="P181" i="14" s="1"/>
  <c r="V183" i="14"/>
  <c r="D185" i="14"/>
  <c r="J185" i="14"/>
  <c r="P185" i="14"/>
  <c r="V185" i="14"/>
  <c r="I188" i="14"/>
  <c r="I186" i="14" s="1"/>
  <c r="O188" i="14"/>
  <c r="U188" i="14"/>
  <c r="AA188" i="14"/>
  <c r="AA186" i="14" s="1"/>
  <c r="I190" i="14"/>
  <c r="O190" i="14"/>
  <c r="U190" i="14"/>
  <c r="AA190" i="14"/>
  <c r="H193" i="14"/>
  <c r="N193" i="14"/>
  <c r="N191" i="14" s="1"/>
  <c r="T193" i="14"/>
  <c r="Z193" i="14"/>
  <c r="H195" i="14"/>
  <c r="N195" i="14"/>
  <c r="T195" i="14"/>
  <c r="Z195" i="14"/>
  <c r="G198" i="14"/>
  <c r="M198" i="14"/>
  <c r="S198" i="14"/>
  <c r="S196" i="14" s="1"/>
  <c r="Y198" i="14"/>
  <c r="G200" i="14"/>
  <c r="M200" i="14"/>
  <c r="S200" i="14"/>
  <c r="Y200" i="14"/>
  <c r="F203" i="14"/>
  <c r="F201" i="14" s="1"/>
  <c r="L203" i="14"/>
  <c r="R203" i="14"/>
  <c r="X203" i="14"/>
  <c r="X201" i="14" s="1"/>
  <c r="F205" i="14"/>
  <c r="L205" i="14"/>
  <c r="R205" i="14"/>
  <c r="X205" i="14"/>
  <c r="E208" i="14"/>
  <c r="K208" i="14"/>
  <c r="K206" i="14" s="1"/>
  <c r="Q208" i="14"/>
  <c r="W208" i="14"/>
  <c r="E210" i="14"/>
  <c r="K210" i="14"/>
  <c r="Q210" i="14"/>
  <c r="W210" i="14"/>
  <c r="D213" i="14"/>
  <c r="J213" i="14"/>
  <c r="P213" i="14"/>
  <c r="P211" i="14" s="1"/>
  <c r="V213" i="14"/>
  <c r="D215" i="14"/>
  <c r="J215" i="14"/>
  <c r="P215" i="14"/>
  <c r="V215" i="14"/>
  <c r="I218" i="14"/>
  <c r="I216" i="14" s="1"/>
  <c r="O218" i="14"/>
  <c r="U218" i="14"/>
  <c r="AA218" i="14"/>
  <c r="AA216" i="14" s="1"/>
  <c r="I220" i="14"/>
  <c r="O220" i="14"/>
  <c r="U220" i="14"/>
  <c r="AA220" i="14"/>
  <c r="H223" i="14"/>
  <c r="N223" i="14"/>
  <c r="N221" i="14" s="1"/>
  <c r="T223" i="14"/>
  <c r="Z223" i="14"/>
  <c r="H225" i="14"/>
  <c r="N225" i="14"/>
  <c r="T225" i="14"/>
  <c r="Z225" i="14"/>
  <c r="G228" i="14"/>
  <c r="G226" i="14" s="1"/>
  <c r="M228" i="14"/>
  <c r="S228" i="14"/>
  <c r="S226" i="14" s="1"/>
  <c r="Y228" i="14"/>
  <c r="G230" i="14"/>
  <c r="M230" i="14"/>
  <c r="S230" i="14"/>
  <c r="Y230" i="14"/>
  <c r="F233" i="14"/>
  <c r="F231" i="14" s="1"/>
  <c r="L233" i="14"/>
  <c r="R233" i="14"/>
  <c r="X233" i="14"/>
  <c r="X231" i="14" s="1"/>
  <c r="F235" i="14"/>
  <c r="L235" i="14"/>
  <c r="R235" i="14"/>
  <c r="X235" i="14"/>
  <c r="E238" i="14"/>
  <c r="K238" i="14"/>
  <c r="K236" i="14" s="1"/>
  <c r="Q238" i="14"/>
  <c r="Q236" i="14" s="1"/>
  <c r="W238" i="14"/>
  <c r="E240" i="14"/>
  <c r="K240" i="14"/>
  <c r="Q240" i="14"/>
  <c r="W240" i="14"/>
  <c r="D243" i="14"/>
  <c r="D241" i="14" s="1"/>
  <c r="J243" i="14"/>
  <c r="P243" i="14"/>
  <c r="P241" i="14" s="1"/>
  <c r="V243" i="14"/>
  <c r="D245" i="14"/>
  <c r="J245" i="14"/>
  <c r="P245" i="14"/>
  <c r="V245" i="14"/>
  <c r="I248" i="14"/>
  <c r="I246" i="14" s="1"/>
  <c r="O248" i="14"/>
  <c r="U248" i="14"/>
  <c r="AA248" i="14"/>
  <c r="AA246" i="14" s="1"/>
  <c r="I250" i="14"/>
  <c r="O250" i="14"/>
  <c r="U250" i="14"/>
  <c r="AA250" i="14"/>
  <c r="H253" i="14"/>
  <c r="N253" i="14"/>
  <c r="N251" i="14" s="1"/>
  <c r="T253" i="14"/>
  <c r="Z253" i="14"/>
  <c r="H255" i="14"/>
  <c r="N255" i="14"/>
  <c r="T255" i="14"/>
  <c r="Z255" i="14"/>
  <c r="G258" i="14"/>
  <c r="G256" i="14" s="1"/>
  <c r="M258" i="14"/>
  <c r="S258" i="14"/>
  <c r="S256" i="14" s="1"/>
  <c r="Y258" i="14"/>
  <c r="G260" i="14"/>
  <c r="M260" i="14"/>
  <c r="S260" i="14"/>
  <c r="Y260" i="14"/>
  <c r="F263" i="14"/>
  <c r="F261" i="14" s="1"/>
  <c r="L263" i="14"/>
  <c r="R263" i="14"/>
  <c r="X263" i="14"/>
  <c r="X261" i="14" s="1"/>
  <c r="F265" i="14"/>
  <c r="L265" i="14"/>
  <c r="R265" i="14"/>
  <c r="X265" i="14"/>
  <c r="E268" i="14"/>
  <c r="K268" i="14"/>
  <c r="K266" i="14" s="1"/>
  <c r="Q268" i="14"/>
  <c r="W268" i="14"/>
  <c r="E270" i="14"/>
  <c r="K270" i="14"/>
  <c r="Q270" i="14"/>
  <c r="W270" i="14"/>
  <c r="D273" i="14"/>
  <c r="J273" i="14"/>
  <c r="P273" i="14"/>
  <c r="P271" i="14" s="1"/>
  <c r="V273" i="14"/>
  <c r="D275" i="14"/>
  <c r="J275" i="14"/>
  <c r="P275" i="14"/>
  <c r="V275" i="14"/>
  <c r="I278" i="14"/>
  <c r="I276" i="14" s="1"/>
  <c r="O278" i="14"/>
  <c r="U278" i="14"/>
  <c r="AA278" i="14"/>
  <c r="AA276" i="14" s="1"/>
  <c r="I280" i="14"/>
  <c r="O280" i="14"/>
  <c r="U280" i="14"/>
  <c r="AA280" i="14"/>
  <c r="H283" i="14"/>
  <c r="N283" i="14"/>
  <c r="N281" i="14" s="1"/>
  <c r="T283" i="14"/>
  <c r="Z283" i="14"/>
  <c r="H285" i="14"/>
  <c r="N285" i="14"/>
  <c r="T285" i="14"/>
  <c r="Z285" i="14"/>
  <c r="G288" i="14"/>
  <c r="G286" i="14" s="1"/>
  <c r="M288" i="14"/>
  <c r="S288" i="14"/>
  <c r="S286" i="14" s="1"/>
  <c r="Y288" i="14"/>
  <c r="G290" i="14"/>
  <c r="M290" i="14"/>
  <c r="S290" i="14"/>
  <c r="Y290" i="14"/>
  <c r="F293" i="14"/>
  <c r="F291" i="14" s="1"/>
  <c r="L293" i="14"/>
  <c r="R293" i="14"/>
  <c r="X293" i="14"/>
  <c r="X291" i="14" s="1"/>
  <c r="F295" i="14"/>
  <c r="L295" i="14"/>
  <c r="R295" i="14"/>
  <c r="X295" i="14"/>
  <c r="E298" i="14"/>
  <c r="K298" i="14"/>
  <c r="K296" i="14" s="1"/>
  <c r="Q298" i="14"/>
  <c r="W298" i="14"/>
  <c r="E300" i="14"/>
  <c r="K300" i="14"/>
  <c r="Q300" i="14"/>
  <c r="W300" i="14"/>
  <c r="D303" i="14"/>
  <c r="J303" i="14"/>
  <c r="P303" i="14"/>
  <c r="P301" i="14" s="1"/>
  <c r="V303" i="14"/>
  <c r="D305" i="14"/>
  <c r="J305" i="14"/>
  <c r="P305" i="14"/>
  <c r="V305" i="14"/>
  <c r="I308" i="14"/>
  <c r="I306" i="14" s="1"/>
  <c r="O308" i="14"/>
  <c r="U308" i="14"/>
  <c r="AA308" i="14"/>
  <c r="AA306" i="14" s="1"/>
  <c r="I310" i="14"/>
  <c r="O310" i="14"/>
  <c r="U310" i="14"/>
  <c r="AA310" i="14"/>
  <c r="H313" i="14"/>
  <c r="N313" i="14"/>
  <c r="N311" i="14" s="1"/>
  <c r="T313" i="14"/>
  <c r="Z313" i="14"/>
  <c r="H315" i="14"/>
  <c r="N315" i="14"/>
  <c r="T315" i="14"/>
  <c r="Z315" i="14"/>
  <c r="G318" i="14"/>
  <c r="G316" i="14" s="1"/>
  <c r="M318" i="14"/>
  <c r="S318" i="14"/>
  <c r="S316" i="14" s="1"/>
  <c r="Y318" i="14"/>
  <c r="G320" i="14"/>
  <c r="M320" i="14"/>
  <c r="S320" i="14"/>
  <c r="Y320" i="14"/>
  <c r="F327" i="14"/>
  <c r="F325" i="14" s="1"/>
  <c r="L327" i="14"/>
  <c r="R327" i="14"/>
  <c r="X327" i="14"/>
  <c r="X325" i="14" s="1"/>
  <c r="F329" i="14"/>
  <c r="L329" i="14"/>
  <c r="R329" i="14"/>
  <c r="X329" i="14"/>
  <c r="E332" i="14"/>
  <c r="K332" i="14"/>
  <c r="K330" i="14" s="1"/>
  <c r="Q332" i="14"/>
  <c r="W332" i="14"/>
  <c r="E334" i="14"/>
  <c r="K334" i="14"/>
  <c r="Q334" i="14"/>
  <c r="W334" i="14"/>
  <c r="D337" i="14"/>
  <c r="D335" i="14" s="1"/>
  <c r="J337" i="14"/>
  <c r="P337" i="14"/>
  <c r="V337" i="14"/>
  <c r="D339" i="14"/>
  <c r="J339" i="14"/>
  <c r="P339" i="14"/>
  <c r="V339" i="14"/>
  <c r="I342" i="14"/>
  <c r="I340" i="14" s="1"/>
  <c r="O342" i="14"/>
  <c r="U342" i="14"/>
  <c r="AA342" i="14"/>
  <c r="AA340" i="14" s="1"/>
  <c r="I344" i="14"/>
  <c r="O344" i="14"/>
  <c r="U344" i="14"/>
  <c r="AA344" i="14"/>
  <c r="H347" i="14"/>
  <c r="N347" i="14"/>
  <c r="N345" i="14" s="1"/>
  <c r="T347" i="14"/>
  <c r="Z347" i="14"/>
  <c r="H349" i="14"/>
  <c r="N349" i="14"/>
  <c r="T349" i="14"/>
  <c r="Z349" i="14"/>
  <c r="G352" i="14"/>
  <c r="M352" i="14"/>
  <c r="S352" i="14"/>
  <c r="S350" i="14" s="1"/>
  <c r="Y352" i="14"/>
  <c r="G354" i="14"/>
  <c r="M354" i="14"/>
  <c r="S354" i="14"/>
  <c r="Y354" i="14"/>
  <c r="F357" i="14"/>
  <c r="F355" i="14" s="1"/>
  <c r="L357" i="14"/>
  <c r="R357" i="14"/>
  <c r="X357" i="14"/>
  <c r="X355" i="14" s="1"/>
  <c r="F359" i="14"/>
  <c r="L359" i="14"/>
  <c r="R359" i="14"/>
  <c r="X359" i="14"/>
  <c r="E362" i="14"/>
  <c r="K362" i="14"/>
  <c r="K360" i="14" s="1"/>
  <c r="Q362" i="14"/>
  <c r="W362" i="14"/>
  <c r="E364" i="14"/>
  <c r="K364" i="14"/>
  <c r="Q364" i="14"/>
  <c r="W364" i="14"/>
  <c r="D367" i="14"/>
  <c r="J367" i="14"/>
  <c r="P367" i="14"/>
  <c r="P365" i="14" s="1"/>
  <c r="V367" i="14"/>
  <c r="D369" i="14"/>
  <c r="J369" i="14"/>
  <c r="P369" i="14"/>
  <c r="V369" i="14"/>
  <c r="I372" i="14"/>
  <c r="I370" i="14" s="1"/>
  <c r="O372" i="14"/>
  <c r="U372" i="14"/>
  <c r="AA372" i="14"/>
  <c r="AA370" i="14" s="1"/>
  <c r="I374" i="14"/>
  <c r="O374" i="14"/>
  <c r="U374" i="14"/>
  <c r="AA374" i="14"/>
  <c r="H377" i="14"/>
  <c r="N377" i="14"/>
  <c r="N375" i="14" s="1"/>
  <c r="T377" i="14"/>
  <c r="Z377" i="14"/>
  <c r="H379" i="14"/>
  <c r="N379" i="14"/>
  <c r="T379" i="14"/>
  <c r="Z379" i="14"/>
  <c r="G382" i="14"/>
  <c r="M382" i="14"/>
  <c r="S382" i="14"/>
  <c r="S380" i="14" s="1"/>
  <c r="Y382" i="14"/>
  <c r="G384" i="14"/>
  <c r="M384" i="14"/>
  <c r="S384" i="14"/>
  <c r="Y384" i="14"/>
  <c r="F387" i="14"/>
  <c r="F385" i="14" s="1"/>
  <c r="L387" i="14"/>
  <c r="R387" i="14"/>
  <c r="X387" i="14"/>
  <c r="X385" i="14" s="1"/>
  <c r="F389" i="14"/>
  <c r="L389" i="14"/>
  <c r="R389" i="14"/>
  <c r="X389" i="14"/>
  <c r="E392" i="14"/>
  <c r="K392" i="14"/>
  <c r="K390" i="14" s="1"/>
  <c r="Q392" i="14"/>
  <c r="W392" i="14"/>
  <c r="E394" i="14"/>
  <c r="K394" i="14"/>
  <c r="Q394" i="14"/>
  <c r="W394" i="14"/>
  <c r="D397" i="14"/>
  <c r="D395" i="14" s="1"/>
  <c r="J397" i="14"/>
  <c r="P397" i="14"/>
  <c r="P395" i="14" s="1"/>
  <c r="V397" i="14"/>
  <c r="D399" i="14"/>
  <c r="J399" i="14"/>
  <c r="P399" i="14"/>
  <c r="V399" i="14"/>
  <c r="I402" i="14"/>
  <c r="I400" i="14" s="1"/>
  <c r="O402" i="14"/>
  <c r="U402" i="14"/>
  <c r="AA402" i="14"/>
  <c r="AA400" i="14" s="1"/>
  <c r="I404" i="14"/>
  <c r="O404" i="14"/>
  <c r="U404" i="14"/>
  <c r="AA404" i="14"/>
  <c r="H407" i="14"/>
  <c r="N407" i="14"/>
  <c r="N405" i="14" s="1"/>
  <c r="T407" i="14"/>
  <c r="Z407" i="14"/>
  <c r="H409" i="14"/>
  <c r="N409" i="14"/>
  <c r="T409" i="14"/>
  <c r="Z409" i="14"/>
  <c r="G412" i="14"/>
  <c r="G410" i="14" s="1"/>
  <c r="M412" i="14"/>
  <c r="S412" i="14"/>
  <c r="Y412" i="14"/>
  <c r="G414" i="14"/>
  <c r="M414" i="14"/>
  <c r="S414" i="14"/>
  <c r="Y414" i="14"/>
  <c r="F417" i="14"/>
  <c r="F415" i="14" s="1"/>
  <c r="L417" i="14"/>
  <c r="R417" i="14"/>
  <c r="X417" i="14"/>
  <c r="X415" i="14" s="1"/>
  <c r="F419" i="14"/>
  <c r="L419" i="14"/>
  <c r="R419" i="14"/>
  <c r="X419" i="14"/>
  <c r="E422" i="14"/>
  <c r="K422" i="14"/>
  <c r="K420" i="14" s="1"/>
  <c r="Q422" i="14"/>
  <c r="W422" i="14"/>
  <c r="E424" i="14"/>
  <c r="K424" i="14"/>
  <c r="Q424" i="14"/>
  <c r="W424" i="14"/>
  <c r="D427" i="14"/>
  <c r="D425" i="14" s="1"/>
  <c r="J427" i="14"/>
  <c r="P427" i="14"/>
  <c r="P425" i="14" s="1"/>
  <c r="V427" i="14"/>
  <c r="D429" i="14"/>
  <c r="J429" i="14"/>
  <c r="P429" i="14"/>
  <c r="V429" i="14"/>
  <c r="I432" i="14"/>
  <c r="I430" i="14" s="1"/>
  <c r="O432" i="14"/>
  <c r="U432" i="14"/>
  <c r="AA432" i="14"/>
  <c r="AA430" i="14" s="1"/>
  <c r="I434" i="14"/>
  <c r="O434" i="14"/>
  <c r="U434" i="14"/>
  <c r="AA434" i="14"/>
  <c r="H437" i="14"/>
  <c r="N437" i="14"/>
  <c r="N435" i="14" s="1"/>
  <c r="T437" i="14"/>
  <c r="Z437" i="14"/>
  <c r="H439" i="14"/>
  <c r="N439" i="14"/>
  <c r="T439" i="14"/>
  <c r="Z439" i="14"/>
  <c r="G442" i="14"/>
  <c r="G440" i="14" s="1"/>
  <c r="M442" i="14"/>
  <c r="S442" i="14"/>
  <c r="S440" i="14" s="1"/>
  <c r="Y442" i="14"/>
  <c r="G444" i="14"/>
  <c r="M444" i="14"/>
  <c r="S444" i="14"/>
  <c r="Y444" i="14"/>
  <c r="F447" i="14"/>
  <c r="F445" i="14" s="1"/>
  <c r="L447" i="14"/>
  <c r="R447" i="14"/>
  <c r="X447" i="14"/>
  <c r="X445" i="14" s="1"/>
  <c r="F449" i="14"/>
  <c r="L449" i="14"/>
  <c r="R449" i="14"/>
  <c r="X449" i="14"/>
  <c r="E452" i="14"/>
  <c r="K452" i="14"/>
  <c r="K450" i="14" s="1"/>
  <c r="Q452" i="14"/>
  <c r="W452" i="14"/>
  <c r="E454" i="14"/>
  <c r="K454" i="14"/>
  <c r="Q454" i="14"/>
  <c r="W454" i="14"/>
  <c r="D457" i="14"/>
  <c r="J457" i="14"/>
  <c r="P457" i="14"/>
  <c r="P455" i="14" s="1"/>
  <c r="V457" i="14"/>
  <c r="D459" i="14"/>
  <c r="J459" i="14"/>
  <c r="P459" i="14"/>
  <c r="V459" i="14"/>
  <c r="I462" i="14"/>
  <c r="I460" i="14" s="1"/>
  <c r="O462" i="14"/>
  <c r="U462" i="14"/>
  <c r="AA462" i="14"/>
  <c r="AA460" i="14" s="1"/>
  <c r="I464" i="14"/>
  <c r="O464" i="14"/>
  <c r="U464" i="14"/>
  <c r="AA464" i="14"/>
  <c r="H467" i="14"/>
  <c r="N467" i="14"/>
  <c r="N465" i="14" s="1"/>
  <c r="T467" i="14"/>
  <c r="Z467" i="14"/>
  <c r="H469" i="14"/>
  <c r="N469" i="14"/>
  <c r="T469" i="14"/>
  <c r="Z469" i="14"/>
  <c r="G472" i="14"/>
  <c r="G470" i="14" s="1"/>
  <c r="M472" i="14"/>
  <c r="S472" i="14"/>
  <c r="Y472" i="14"/>
  <c r="G474" i="14"/>
  <c r="M474" i="14"/>
  <c r="S474" i="14"/>
  <c r="Y474" i="14"/>
  <c r="K477" i="14"/>
  <c r="Q479" i="14"/>
  <c r="I9" i="14"/>
  <c r="O9" i="14"/>
  <c r="O7" i="14" s="1"/>
  <c r="U9" i="14"/>
  <c r="AA9" i="14"/>
  <c r="I11" i="14"/>
  <c r="O11" i="14"/>
  <c r="U11" i="14"/>
  <c r="AA11" i="14"/>
  <c r="H14" i="14"/>
  <c r="H12" i="14" s="1"/>
  <c r="N14" i="14"/>
  <c r="T14" i="14"/>
  <c r="Z14" i="14"/>
  <c r="H16" i="14"/>
  <c r="N16" i="14"/>
  <c r="T16" i="14"/>
  <c r="Z16" i="14"/>
  <c r="G19" i="14"/>
  <c r="G17" i="14" s="1"/>
  <c r="M19" i="14"/>
  <c r="S19" i="14"/>
  <c r="Y19" i="14"/>
  <c r="Y17" i="14" s="1"/>
  <c r="G21" i="14"/>
  <c r="M21" i="14"/>
  <c r="S21" i="14"/>
  <c r="Y21" i="14"/>
  <c r="F24" i="14"/>
  <c r="L24" i="14"/>
  <c r="L22" i="14" s="1"/>
  <c r="R24" i="14"/>
  <c r="R22" i="14" s="1"/>
  <c r="X24" i="14"/>
  <c r="F26" i="14"/>
  <c r="L26" i="14"/>
  <c r="R26" i="14"/>
  <c r="X26" i="14"/>
  <c r="E29" i="14"/>
  <c r="E27" i="14" s="1"/>
  <c r="K29" i="14"/>
  <c r="Q29" i="14"/>
  <c r="W29" i="14"/>
  <c r="E31" i="14"/>
  <c r="K31" i="14"/>
  <c r="Q31" i="14"/>
  <c r="W31" i="14"/>
  <c r="D34" i="14"/>
  <c r="J34" i="14"/>
  <c r="P34" i="14"/>
  <c r="V34" i="14"/>
  <c r="V32" i="14" s="1"/>
  <c r="D36" i="14"/>
  <c r="J36" i="14"/>
  <c r="P36" i="14"/>
  <c r="V36" i="14"/>
  <c r="I39" i="14"/>
  <c r="O39" i="14"/>
  <c r="O37" i="14" s="1"/>
  <c r="U39" i="14"/>
  <c r="U37" i="14" s="1"/>
  <c r="AA39" i="14"/>
  <c r="I41" i="14"/>
  <c r="O41" i="14"/>
  <c r="U41" i="14"/>
  <c r="AA41" i="14"/>
  <c r="H44" i="14"/>
  <c r="H42" i="14" s="1"/>
  <c r="N44" i="14"/>
  <c r="T44" i="14"/>
  <c r="Z44" i="14"/>
  <c r="H46" i="14"/>
  <c r="N46" i="14"/>
  <c r="T46" i="14"/>
  <c r="Z46" i="14"/>
  <c r="G49" i="14"/>
  <c r="M49" i="14"/>
  <c r="S49" i="14"/>
  <c r="Y49" i="14"/>
  <c r="Y47" i="14" s="1"/>
  <c r="G51" i="14"/>
  <c r="M51" i="14"/>
  <c r="S51" i="14"/>
  <c r="Y51" i="14"/>
  <c r="F54" i="14"/>
  <c r="L54" i="14"/>
  <c r="L52" i="14" s="1"/>
  <c r="R54" i="14"/>
  <c r="R52" i="14" s="1"/>
  <c r="X54" i="14"/>
  <c r="F56" i="14"/>
  <c r="L56" i="14"/>
  <c r="R56" i="14"/>
  <c r="X56" i="14"/>
  <c r="E59" i="14"/>
  <c r="E57" i="14" s="1"/>
  <c r="K59" i="14"/>
  <c r="Q59" i="14"/>
  <c r="W59" i="14"/>
  <c r="E61" i="14"/>
  <c r="K61" i="14"/>
  <c r="Q61" i="14"/>
  <c r="W61" i="14"/>
  <c r="D64" i="14"/>
  <c r="J64" i="14"/>
  <c r="P64" i="14"/>
  <c r="V64" i="14"/>
  <c r="V62" i="14" s="1"/>
  <c r="D66" i="14"/>
  <c r="J66" i="14"/>
  <c r="P66" i="14"/>
  <c r="V66" i="14"/>
  <c r="I69" i="14"/>
  <c r="O69" i="14"/>
  <c r="O67" i="14" s="1"/>
  <c r="U69" i="14"/>
  <c r="U67" i="14" s="1"/>
  <c r="AA69" i="14"/>
  <c r="I71" i="14"/>
  <c r="O71" i="14"/>
  <c r="U71" i="14"/>
  <c r="AA71" i="14"/>
  <c r="H74" i="14"/>
  <c r="H72" i="14" s="1"/>
  <c r="N74" i="14"/>
  <c r="T74" i="14"/>
  <c r="Z74" i="14"/>
  <c r="H76" i="14"/>
  <c r="N76" i="14"/>
  <c r="T76" i="14"/>
  <c r="Z76" i="14"/>
  <c r="G79" i="14"/>
  <c r="M79" i="14"/>
  <c r="S79" i="14"/>
  <c r="Y79" i="14"/>
  <c r="Y77" i="14" s="1"/>
  <c r="G81" i="14"/>
  <c r="M81" i="14"/>
  <c r="S81" i="14"/>
  <c r="Y81" i="14"/>
  <c r="F84" i="14"/>
  <c r="L84" i="14"/>
  <c r="L82" i="14" s="1"/>
  <c r="R84" i="14"/>
  <c r="R82" i="14" s="1"/>
  <c r="X84" i="14"/>
  <c r="F86" i="14"/>
  <c r="L86" i="14"/>
  <c r="R86" i="14"/>
  <c r="X86" i="14"/>
  <c r="E89" i="14"/>
  <c r="E87" i="14" s="1"/>
  <c r="K89" i="14"/>
  <c r="Q89" i="14"/>
  <c r="W89" i="14"/>
  <c r="E91" i="14"/>
  <c r="K91" i="14"/>
  <c r="Q91" i="14"/>
  <c r="W91" i="14"/>
  <c r="D94" i="14"/>
  <c r="J94" i="14"/>
  <c r="P94" i="14"/>
  <c r="V94" i="14"/>
  <c r="V92" i="14" s="1"/>
  <c r="D96" i="14"/>
  <c r="J96" i="14"/>
  <c r="P96" i="14"/>
  <c r="V96" i="14"/>
  <c r="I99" i="14"/>
  <c r="O99" i="14"/>
  <c r="O97" i="14" s="1"/>
  <c r="U99" i="14"/>
  <c r="U97" i="14" s="1"/>
  <c r="AA99" i="14"/>
  <c r="I101" i="14"/>
  <c r="O101" i="14"/>
  <c r="U101" i="14"/>
  <c r="AA101" i="14"/>
  <c r="H104" i="14"/>
  <c r="H102" i="14" s="1"/>
  <c r="N104" i="14"/>
  <c r="T104" i="14"/>
  <c r="Z104" i="14"/>
  <c r="H106" i="14"/>
  <c r="N106" i="14"/>
  <c r="T106" i="14"/>
  <c r="Z106" i="14"/>
  <c r="G109" i="14"/>
  <c r="M109" i="14"/>
  <c r="S109" i="14"/>
  <c r="Y109" i="14"/>
  <c r="Y107" i="14" s="1"/>
  <c r="G111" i="14"/>
  <c r="M111" i="14"/>
  <c r="S111" i="14"/>
  <c r="Y111" i="14"/>
  <c r="F114" i="14"/>
  <c r="L114" i="14"/>
  <c r="L112" i="14" s="1"/>
  <c r="R114" i="14"/>
  <c r="R112" i="14" s="1"/>
  <c r="X114" i="14"/>
  <c r="F116" i="14"/>
  <c r="L116" i="14"/>
  <c r="R116" i="14"/>
  <c r="X116" i="14"/>
  <c r="E119" i="14"/>
  <c r="E117" i="14" s="1"/>
  <c r="K119" i="14"/>
  <c r="Q119" i="14"/>
  <c r="W119" i="14"/>
  <c r="E121" i="14"/>
  <c r="K121" i="14"/>
  <c r="Q121" i="14"/>
  <c r="W121" i="14"/>
  <c r="D124" i="14"/>
  <c r="J124" i="14"/>
  <c r="P124" i="14"/>
  <c r="V124" i="14"/>
  <c r="V122" i="14" s="1"/>
  <c r="D126" i="14"/>
  <c r="J126" i="14"/>
  <c r="P126" i="14"/>
  <c r="V126" i="14"/>
  <c r="I129" i="14"/>
  <c r="O129" i="14"/>
  <c r="O127" i="14" s="1"/>
  <c r="U129" i="14"/>
  <c r="U127" i="14" s="1"/>
  <c r="AA129" i="14"/>
  <c r="I131" i="14"/>
  <c r="O131" i="14"/>
  <c r="U131" i="14"/>
  <c r="AA131" i="14"/>
  <c r="H134" i="14"/>
  <c r="H132" i="14" s="1"/>
  <c r="N134" i="14"/>
  <c r="T134" i="14"/>
  <c r="Z134" i="14"/>
  <c r="H136" i="14"/>
  <c r="N136" i="14"/>
  <c r="T136" i="14"/>
  <c r="Z136" i="14"/>
  <c r="G139" i="14"/>
  <c r="M139" i="14"/>
  <c r="S139" i="14"/>
  <c r="Y139" i="14"/>
  <c r="Y137" i="14" s="1"/>
  <c r="G141" i="14"/>
  <c r="M141" i="14"/>
  <c r="S141" i="14"/>
  <c r="Y141" i="14"/>
  <c r="F144" i="14"/>
  <c r="L144" i="14"/>
  <c r="L142" i="14" s="1"/>
  <c r="R144" i="14"/>
  <c r="R142" i="14" s="1"/>
  <c r="X144" i="14"/>
  <c r="F146" i="14"/>
  <c r="L146" i="14"/>
  <c r="R146" i="14"/>
  <c r="X146" i="14"/>
  <c r="E149" i="14"/>
  <c r="E147" i="14" s="1"/>
  <c r="K149" i="14"/>
  <c r="Q149" i="14"/>
  <c r="W149" i="14"/>
  <c r="E151" i="14"/>
  <c r="K151" i="14"/>
  <c r="Q151" i="14"/>
  <c r="W151" i="14"/>
  <c r="D154" i="14"/>
  <c r="J154" i="14"/>
  <c r="P154" i="14"/>
  <c r="V154" i="14"/>
  <c r="V152" i="14" s="1"/>
  <c r="D156" i="14"/>
  <c r="J156" i="14"/>
  <c r="P156" i="14"/>
  <c r="V156" i="14"/>
  <c r="I159" i="14"/>
  <c r="O159" i="14"/>
  <c r="O157" i="14" s="1"/>
  <c r="U159" i="14"/>
  <c r="U157" i="14" s="1"/>
  <c r="AA159" i="14"/>
  <c r="I161" i="14"/>
  <c r="O161" i="14"/>
  <c r="U161" i="14"/>
  <c r="AA161" i="14"/>
  <c r="H168" i="14"/>
  <c r="H166" i="14" s="1"/>
  <c r="N168" i="14"/>
  <c r="T168" i="14"/>
  <c r="Z168" i="14"/>
  <c r="H170" i="14"/>
  <c r="N170" i="14"/>
  <c r="T170" i="14"/>
  <c r="Z170" i="14"/>
  <c r="G173" i="14"/>
  <c r="M173" i="14"/>
  <c r="S173" i="14"/>
  <c r="Y173" i="14"/>
  <c r="Y171" i="14" s="1"/>
  <c r="G175" i="14"/>
  <c r="M175" i="14"/>
  <c r="S175" i="14"/>
  <c r="Y175" i="14"/>
  <c r="F178" i="14"/>
  <c r="L178" i="14"/>
  <c r="L176" i="14" s="1"/>
  <c r="R178" i="14"/>
  <c r="R176" i="14" s="1"/>
  <c r="X178" i="14"/>
  <c r="F180" i="14"/>
  <c r="L180" i="14"/>
  <c r="R180" i="14"/>
  <c r="X180" i="14"/>
  <c r="E183" i="14"/>
  <c r="E181" i="14" s="1"/>
  <c r="K183" i="14"/>
  <c r="Q183" i="14"/>
  <c r="W183" i="14"/>
  <c r="E185" i="14"/>
  <c r="K185" i="14"/>
  <c r="Q185" i="14"/>
  <c r="W185" i="14"/>
  <c r="D188" i="14"/>
  <c r="J188" i="14"/>
  <c r="P188" i="14"/>
  <c r="V188" i="14"/>
  <c r="V186" i="14" s="1"/>
  <c r="D190" i="14"/>
  <c r="J190" i="14"/>
  <c r="P190" i="14"/>
  <c r="V190" i="14"/>
  <c r="I193" i="14"/>
  <c r="O193" i="14"/>
  <c r="O191" i="14" s="1"/>
  <c r="U193" i="14"/>
  <c r="U191" i="14" s="1"/>
  <c r="AA193" i="14"/>
  <c r="I195" i="14"/>
  <c r="O195" i="14"/>
  <c r="U195" i="14"/>
  <c r="AA195" i="14"/>
  <c r="H198" i="14"/>
  <c r="H196" i="14" s="1"/>
  <c r="N198" i="14"/>
  <c r="T198" i="14"/>
  <c r="Z198" i="14"/>
  <c r="H200" i="14"/>
  <c r="N200" i="14"/>
  <c r="T200" i="14"/>
  <c r="Z200" i="14"/>
  <c r="G203" i="14"/>
  <c r="M203" i="14"/>
  <c r="S203" i="14"/>
  <c r="Y203" i="14"/>
  <c r="Y201" i="14" s="1"/>
  <c r="G205" i="14"/>
  <c r="M205" i="14"/>
  <c r="S205" i="14"/>
  <c r="Y205" i="14"/>
  <c r="F208" i="14"/>
  <c r="L208" i="14"/>
  <c r="L206" i="14" s="1"/>
  <c r="R208" i="14"/>
  <c r="R206" i="14" s="1"/>
  <c r="X208" i="14"/>
  <c r="F210" i="14"/>
  <c r="L210" i="14"/>
  <c r="R210" i="14"/>
  <c r="X210" i="14"/>
  <c r="E213" i="14"/>
  <c r="E211" i="14" s="1"/>
  <c r="K213" i="14"/>
  <c r="Q213" i="14"/>
  <c r="W213" i="14"/>
  <c r="E215" i="14"/>
  <c r="K215" i="14"/>
  <c r="Q215" i="14"/>
  <c r="W215" i="14"/>
  <c r="D218" i="14"/>
  <c r="J218" i="14"/>
  <c r="P218" i="14"/>
  <c r="V218" i="14"/>
  <c r="V216" i="14" s="1"/>
  <c r="D220" i="14"/>
  <c r="J220" i="14"/>
  <c r="P220" i="14"/>
  <c r="V220" i="14"/>
  <c r="I223" i="14"/>
  <c r="O223" i="14"/>
  <c r="O221" i="14" s="1"/>
  <c r="U223" i="14"/>
  <c r="U221" i="14" s="1"/>
  <c r="AA223" i="14"/>
  <c r="I225" i="14"/>
  <c r="O225" i="14"/>
  <c r="U225" i="14"/>
  <c r="AA225" i="14"/>
  <c r="H228" i="14"/>
  <c r="H226" i="14" s="1"/>
  <c r="N228" i="14"/>
  <c r="T228" i="14"/>
  <c r="Z228" i="14"/>
  <c r="H230" i="14"/>
  <c r="N230" i="14"/>
  <c r="T230" i="14"/>
  <c r="Z230" i="14"/>
  <c r="G233" i="14"/>
  <c r="M233" i="14"/>
  <c r="S233" i="14"/>
  <c r="Y233" i="14"/>
  <c r="Y231" i="14" s="1"/>
  <c r="G235" i="14"/>
  <c r="M235" i="14"/>
  <c r="S235" i="14"/>
  <c r="Y235" i="14"/>
  <c r="F238" i="14"/>
  <c r="L238" i="14"/>
  <c r="L236" i="14" s="1"/>
  <c r="R238" i="14"/>
  <c r="R236" i="14" s="1"/>
  <c r="X238" i="14"/>
  <c r="F240" i="14"/>
  <c r="L240" i="14"/>
  <c r="R240" i="14"/>
  <c r="X240" i="14"/>
  <c r="E243" i="14"/>
  <c r="E241" i="14" s="1"/>
  <c r="K243" i="14"/>
  <c r="Q243" i="14"/>
  <c r="W243" i="14"/>
  <c r="E245" i="14"/>
  <c r="K245" i="14"/>
  <c r="Q245" i="14"/>
  <c r="W245" i="14"/>
  <c r="D248" i="14"/>
  <c r="J248" i="14"/>
  <c r="P248" i="14"/>
  <c r="V248" i="14"/>
  <c r="V246" i="14" s="1"/>
  <c r="D250" i="14"/>
  <c r="J250" i="14"/>
  <c r="P250" i="14"/>
  <c r="V250" i="14"/>
  <c r="I253" i="14"/>
  <c r="O253" i="14"/>
  <c r="O251" i="14" s="1"/>
  <c r="U253" i="14"/>
  <c r="U251" i="14" s="1"/>
  <c r="AA253" i="14"/>
  <c r="I255" i="14"/>
  <c r="O255" i="14"/>
  <c r="U255" i="14"/>
  <c r="AA255" i="14"/>
  <c r="H258" i="14"/>
  <c r="H256" i="14" s="1"/>
  <c r="N258" i="14"/>
  <c r="T258" i="14"/>
  <c r="Z258" i="14"/>
  <c r="H260" i="14"/>
  <c r="N260" i="14"/>
  <c r="T260" i="14"/>
  <c r="Z260" i="14"/>
  <c r="G263" i="14"/>
  <c r="M263" i="14"/>
  <c r="S263" i="14"/>
  <c r="Y263" i="14"/>
  <c r="Y261" i="14" s="1"/>
  <c r="G265" i="14"/>
  <c r="M265" i="14"/>
  <c r="S265" i="14"/>
  <c r="Y265" i="14"/>
  <c r="F268" i="14"/>
  <c r="L268" i="14"/>
  <c r="L266" i="14" s="1"/>
  <c r="R268" i="14"/>
  <c r="R266" i="14" s="1"/>
  <c r="X268" i="14"/>
  <c r="F270" i="14"/>
  <c r="L270" i="14"/>
  <c r="R270" i="14"/>
  <c r="X270" i="14"/>
  <c r="E273" i="14"/>
  <c r="E271" i="14" s="1"/>
  <c r="K273" i="14"/>
  <c r="Q273" i="14"/>
  <c r="W273" i="14"/>
  <c r="E275" i="14"/>
  <c r="K275" i="14"/>
  <c r="Q275" i="14"/>
  <c r="W275" i="14"/>
  <c r="D278" i="14"/>
  <c r="J278" i="14"/>
  <c r="P278" i="14"/>
  <c r="V278" i="14"/>
  <c r="V276" i="14" s="1"/>
  <c r="D280" i="14"/>
  <c r="J280" i="14"/>
  <c r="P280" i="14"/>
  <c r="V280" i="14"/>
  <c r="I283" i="14"/>
  <c r="O283" i="14"/>
  <c r="O281" i="14" s="1"/>
  <c r="U283" i="14"/>
  <c r="U281" i="14" s="1"/>
  <c r="AA283" i="14"/>
  <c r="I285" i="14"/>
  <c r="O285" i="14"/>
  <c r="U285" i="14"/>
  <c r="AA285" i="14"/>
  <c r="H288" i="14"/>
  <c r="H286" i="14" s="1"/>
  <c r="N288" i="14"/>
  <c r="T288" i="14"/>
  <c r="Z288" i="14"/>
  <c r="H290" i="14"/>
  <c r="N290" i="14"/>
  <c r="T290" i="14"/>
  <c r="Z290" i="14"/>
  <c r="G293" i="14"/>
  <c r="M293" i="14"/>
  <c r="S293" i="14"/>
  <c r="Y293" i="14"/>
  <c r="Y291" i="14" s="1"/>
  <c r="G295" i="14"/>
  <c r="M295" i="14"/>
  <c r="S295" i="14"/>
  <c r="Y295" i="14"/>
  <c r="F298" i="14"/>
  <c r="L298" i="14"/>
  <c r="L296" i="14" s="1"/>
  <c r="R298" i="14"/>
  <c r="R296" i="14" s="1"/>
  <c r="X298" i="14"/>
  <c r="F300" i="14"/>
  <c r="L300" i="14"/>
  <c r="R300" i="14"/>
  <c r="X300" i="14"/>
  <c r="E303" i="14"/>
  <c r="E301" i="14" s="1"/>
  <c r="K303" i="14"/>
  <c r="Q303" i="14"/>
  <c r="W303" i="14"/>
  <c r="E305" i="14"/>
  <c r="K305" i="14"/>
  <c r="Q305" i="14"/>
  <c r="W305" i="14"/>
  <c r="D308" i="14"/>
  <c r="J308" i="14"/>
  <c r="P308" i="14"/>
  <c r="V308" i="14"/>
  <c r="V306" i="14" s="1"/>
  <c r="D310" i="14"/>
  <c r="J310" i="14"/>
  <c r="P310" i="14"/>
  <c r="V310" i="14"/>
  <c r="I313" i="14"/>
  <c r="O313" i="14"/>
  <c r="O311" i="14" s="1"/>
  <c r="U313" i="14"/>
  <c r="U311" i="14" s="1"/>
  <c r="AA313" i="14"/>
  <c r="I315" i="14"/>
  <c r="O315" i="14"/>
  <c r="U315" i="14"/>
  <c r="AA315" i="14"/>
  <c r="H318" i="14"/>
  <c r="H316" i="14" s="1"/>
  <c r="N318" i="14"/>
  <c r="T318" i="14"/>
  <c r="Z318" i="14"/>
  <c r="H320" i="14"/>
  <c r="N320" i="14"/>
  <c r="T320" i="14"/>
  <c r="Z320" i="14"/>
  <c r="G327" i="14"/>
  <c r="M327" i="14"/>
  <c r="S327" i="14"/>
  <c r="Y327" i="14"/>
  <c r="Y325" i="14" s="1"/>
  <c r="G329" i="14"/>
  <c r="M329" i="14"/>
  <c r="S329" i="14"/>
  <c r="Y329" i="14"/>
  <c r="F332" i="14"/>
  <c r="L332" i="14"/>
  <c r="L330" i="14" s="1"/>
  <c r="R332" i="14"/>
  <c r="R330" i="14" s="1"/>
  <c r="X332" i="14"/>
  <c r="F334" i="14"/>
  <c r="L334" i="14"/>
  <c r="R334" i="14"/>
  <c r="X334" i="14"/>
  <c r="E337" i="14"/>
  <c r="E335" i="14" s="1"/>
  <c r="K337" i="14"/>
  <c r="Q337" i="14"/>
  <c r="W337" i="14"/>
  <c r="E339" i="14"/>
  <c r="K339" i="14"/>
  <c r="Q339" i="14"/>
  <c r="W339" i="14"/>
  <c r="D342" i="14"/>
  <c r="J342" i="14"/>
  <c r="P342" i="14"/>
  <c r="V342" i="14"/>
  <c r="V340" i="14" s="1"/>
  <c r="D344" i="14"/>
  <c r="J344" i="14"/>
  <c r="P344" i="14"/>
  <c r="V344" i="14"/>
  <c r="I347" i="14"/>
  <c r="O347" i="14"/>
  <c r="O345" i="14" s="1"/>
  <c r="U347" i="14"/>
  <c r="U345" i="14" s="1"/>
  <c r="AA347" i="14"/>
  <c r="I349" i="14"/>
  <c r="O349" i="14"/>
  <c r="U349" i="14"/>
  <c r="AA349" i="14"/>
  <c r="H352" i="14"/>
  <c r="H350" i="14" s="1"/>
  <c r="N352" i="14"/>
  <c r="T352" i="14"/>
  <c r="Z352" i="14"/>
  <c r="H354" i="14"/>
  <c r="N354" i="14"/>
  <c r="T354" i="14"/>
  <c r="Z354" i="14"/>
  <c r="G357" i="14"/>
  <c r="M357" i="14"/>
  <c r="S357" i="14"/>
  <c r="Y357" i="14"/>
  <c r="Y355" i="14" s="1"/>
  <c r="G359" i="14"/>
  <c r="M359" i="14"/>
  <c r="S359" i="14"/>
  <c r="Y359" i="14"/>
  <c r="F362" i="14"/>
  <c r="L362" i="14"/>
  <c r="L360" i="14" s="1"/>
  <c r="R362" i="14"/>
  <c r="R360" i="14" s="1"/>
  <c r="X362" i="14"/>
  <c r="F364" i="14"/>
  <c r="L364" i="14"/>
  <c r="R364" i="14"/>
  <c r="X364" i="14"/>
  <c r="E367" i="14"/>
  <c r="E365" i="14" s="1"/>
  <c r="K367" i="14"/>
  <c r="Q367" i="14"/>
  <c r="W367" i="14"/>
  <c r="E369" i="14"/>
  <c r="K369" i="14"/>
  <c r="Q369" i="14"/>
  <c r="W369" i="14"/>
  <c r="D372" i="14"/>
  <c r="J372" i="14"/>
  <c r="P372" i="14"/>
  <c r="V372" i="14"/>
  <c r="V370" i="14" s="1"/>
  <c r="D374" i="14"/>
  <c r="J374" i="14"/>
  <c r="P374" i="14"/>
  <c r="V374" i="14"/>
  <c r="I377" i="14"/>
  <c r="O377" i="14"/>
  <c r="O375" i="14" s="1"/>
  <c r="U377" i="14"/>
  <c r="U375" i="14" s="1"/>
  <c r="AA377" i="14"/>
  <c r="I379" i="14"/>
  <c r="O379" i="14"/>
  <c r="U379" i="14"/>
  <c r="AA379" i="14"/>
  <c r="H382" i="14"/>
  <c r="H380" i="14" s="1"/>
  <c r="N382" i="14"/>
  <c r="T382" i="14"/>
  <c r="Z382" i="14"/>
  <c r="H384" i="14"/>
  <c r="N384" i="14"/>
  <c r="T384" i="14"/>
  <c r="Z384" i="14"/>
  <c r="G387" i="14"/>
  <c r="M387" i="14"/>
  <c r="S387" i="14"/>
  <c r="Y387" i="14"/>
  <c r="Y385" i="14" s="1"/>
  <c r="G389" i="14"/>
  <c r="M389" i="14"/>
  <c r="S389" i="14"/>
  <c r="Y389" i="14"/>
  <c r="F392" i="14"/>
  <c r="L392" i="14"/>
  <c r="L390" i="14" s="1"/>
  <c r="R392" i="14"/>
  <c r="R390" i="14" s="1"/>
  <c r="X392" i="14"/>
  <c r="F394" i="14"/>
  <c r="L394" i="14"/>
  <c r="R394" i="14"/>
  <c r="X394" i="14"/>
  <c r="E397" i="14"/>
  <c r="E395" i="14" s="1"/>
  <c r="K397" i="14"/>
  <c r="Q397" i="14"/>
  <c r="W397" i="14"/>
  <c r="E399" i="14"/>
  <c r="K399" i="14"/>
  <c r="Q399" i="14"/>
  <c r="W399" i="14"/>
  <c r="D402" i="14"/>
  <c r="J402" i="14"/>
  <c r="P402" i="14"/>
  <c r="V402" i="14"/>
  <c r="V400" i="14" s="1"/>
  <c r="D404" i="14"/>
  <c r="J404" i="14"/>
  <c r="P404" i="14"/>
  <c r="V404" i="14"/>
  <c r="I407" i="14"/>
  <c r="O407" i="14"/>
  <c r="O405" i="14" s="1"/>
  <c r="U407" i="14"/>
  <c r="U405" i="14" s="1"/>
  <c r="AA407" i="14"/>
  <c r="I409" i="14"/>
  <c r="O409" i="14"/>
  <c r="U409" i="14"/>
  <c r="AA409" i="14"/>
  <c r="H412" i="14"/>
  <c r="H410" i="14" s="1"/>
  <c r="N412" i="14"/>
  <c r="T412" i="14"/>
  <c r="Z412" i="14"/>
  <c r="H414" i="14"/>
  <c r="N414" i="14"/>
  <c r="T414" i="14"/>
  <c r="Z414" i="14"/>
  <c r="G417" i="14"/>
  <c r="M417" i="14"/>
  <c r="S417" i="14"/>
  <c r="Y417" i="14"/>
  <c r="Y415" i="14" s="1"/>
  <c r="G419" i="14"/>
  <c r="M419" i="14"/>
  <c r="S419" i="14"/>
  <c r="Y419" i="14"/>
  <c r="F422" i="14"/>
  <c r="L422" i="14"/>
  <c r="L420" i="14" s="1"/>
  <c r="R422" i="14"/>
  <c r="R420" i="14" s="1"/>
  <c r="X422" i="14"/>
  <c r="F424" i="14"/>
  <c r="L424" i="14"/>
  <c r="R424" i="14"/>
  <c r="X424" i="14"/>
  <c r="E427" i="14"/>
  <c r="E425" i="14" s="1"/>
  <c r="K427" i="14"/>
  <c r="Q427" i="14"/>
  <c r="W427" i="14"/>
  <c r="E429" i="14"/>
  <c r="K429" i="14"/>
  <c r="Q429" i="14"/>
  <c r="W429" i="14"/>
  <c r="D432" i="14"/>
  <c r="J432" i="14"/>
  <c r="P432" i="14"/>
  <c r="V432" i="14"/>
  <c r="V430" i="14" s="1"/>
  <c r="D434" i="14"/>
  <c r="J434" i="14"/>
  <c r="P434" i="14"/>
  <c r="V434" i="14"/>
  <c r="I437" i="14"/>
  <c r="O437" i="14"/>
  <c r="O435" i="14" s="1"/>
  <c r="U437" i="14"/>
  <c r="U435" i="14" s="1"/>
  <c r="AA437" i="14"/>
  <c r="I439" i="14"/>
  <c r="O439" i="14"/>
  <c r="U439" i="14"/>
  <c r="AA439" i="14"/>
  <c r="H442" i="14"/>
  <c r="H440" i="14" s="1"/>
  <c r="N442" i="14"/>
  <c r="T442" i="14"/>
  <c r="Z442" i="14"/>
  <c r="H444" i="14"/>
  <c r="N444" i="14"/>
  <c r="T444" i="14"/>
  <c r="Z444" i="14"/>
  <c r="G447" i="14"/>
  <c r="M447" i="14"/>
  <c r="S447" i="14"/>
  <c r="Y447" i="14"/>
  <c r="Y445" i="14" s="1"/>
  <c r="G449" i="14"/>
  <c r="M449" i="14"/>
  <c r="S449" i="14"/>
  <c r="Y449" i="14"/>
  <c r="F452" i="14"/>
  <c r="L452" i="14"/>
  <c r="L450" i="14" s="1"/>
  <c r="R452" i="14"/>
  <c r="R450" i="14" s="1"/>
  <c r="X452" i="14"/>
  <c r="F454" i="14"/>
  <c r="L454" i="14"/>
  <c r="R454" i="14"/>
  <c r="X454" i="14"/>
  <c r="E457" i="14"/>
  <c r="E455" i="14" s="1"/>
  <c r="K457" i="14"/>
  <c r="Q457" i="14"/>
  <c r="W457" i="14"/>
  <c r="E459" i="14"/>
  <c r="K459" i="14"/>
  <c r="Q459" i="14"/>
  <c r="W459" i="14"/>
  <c r="D462" i="14"/>
  <c r="J462" i="14"/>
  <c r="P462" i="14"/>
  <c r="V462" i="14"/>
  <c r="V460" i="14" s="1"/>
  <c r="D464" i="14"/>
  <c r="J464" i="14"/>
  <c r="P464" i="14"/>
  <c r="V464" i="14"/>
  <c r="I467" i="14"/>
  <c r="O467" i="14"/>
  <c r="O465" i="14" s="1"/>
  <c r="U467" i="14"/>
  <c r="U465" i="14" s="1"/>
  <c r="AA467" i="14"/>
  <c r="I469" i="14"/>
  <c r="O469" i="14"/>
  <c r="U469" i="14"/>
  <c r="AA469" i="14"/>
  <c r="H472" i="14"/>
  <c r="H470" i="14" s="1"/>
  <c r="N472" i="14"/>
  <c r="T472" i="14"/>
  <c r="Z472" i="14"/>
  <c r="H474" i="14"/>
  <c r="N474" i="14"/>
  <c r="T474" i="14"/>
  <c r="Z474" i="14"/>
  <c r="N477" i="14"/>
  <c r="J9" i="14"/>
  <c r="P9" i="14"/>
  <c r="P7" i="14" s="1"/>
  <c r="V9" i="14"/>
  <c r="V638" i="14"/>
  <c r="V634" i="14" s="1"/>
  <c r="P638" i="14"/>
  <c r="J638" i="14"/>
  <c r="D638" i="14"/>
  <c r="W633" i="14"/>
  <c r="Q633" i="14"/>
  <c r="K633" i="14"/>
  <c r="E633" i="14"/>
  <c r="X628" i="14"/>
  <c r="R628" i="14"/>
  <c r="L628" i="14"/>
  <c r="F628" i="14"/>
  <c r="Y623" i="14"/>
  <c r="S623" i="14"/>
  <c r="M623" i="14"/>
  <c r="G623" i="14"/>
  <c r="Z618" i="14"/>
  <c r="T618" i="14"/>
  <c r="N618" i="14"/>
  <c r="H618" i="14"/>
  <c r="AA613" i="14"/>
  <c r="U613" i="14"/>
  <c r="O613" i="14"/>
  <c r="I613" i="14"/>
  <c r="V608" i="14"/>
  <c r="P608" i="14"/>
  <c r="J608" i="14"/>
  <c r="D608" i="14"/>
  <c r="W603" i="14"/>
  <c r="Q603" i="14"/>
  <c r="K603" i="14"/>
  <c r="E603" i="14"/>
  <c r="X598" i="14"/>
  <c r="R598" i="14"/>
  <c r="L598" i="14"/>
  <c r="F598" i="14"/>
  <c r="Y593" i="14"/>
  <c r="S593" i="14"/>
  <c r="M593" i="14"/>
  <c r="G593" i="14"/>
  <c r="Z588" i="14"/>
  <c r="T588" i="14"/>
  <c r="N588" i="14"/>
  <c r="H588" i="14"/>
  <c r="AA583" i="14"/>
  <c r="U583" i="14"/>
  <c r="O583" i="14"/>
  <c r="I583" i="14"/>
  <c r="V578" i="14"/>
  <c r="P578" i="14"/>
  <c r="J578" i="14"/>
  <c r="D578" i="14"/>
  <c r="W573" i="14"/>
  <c r="Q573" i="14"/>
  <c r="K573" i="14"/>
  <c r="E573" i="14"/>
  <c r="X568" i="14"/>
  <c r="R568" i="14"/>
  <c r="L568" i="14"/>
  <c r="F568" i="14"/>
  <c r="Y563" i="14"/>
  <c r="S563" i="14"/>
  <c r="M563" i="14"/>
  <c r="G563" i="14"/>
  <c r="Z558" i="14"/>
  <c r="T558" i="14"/>
  <c r="N558" i="14"/>
  <c r="H558" i="14"/>
  <c r="AA553" i="14"/>
  <c r="U553" i="14"/>
  <c r="O553" i="14"/>
  <c r="I553" i="14"/>
  <c r="V548" i="14"/>
  <c r="P548" i="14"/>
  <c r="J548" i="14"/>
  <c r="D548" i="14"/>
  <c r="W543" i="14"/>
  <c r="Q543" i="14"/>
  <c r="K543" i="14"/>
  <c r="E543" i="14"/>
  <c r="X538" i="14"/>
  <c r="R538" i="14"/>
  <c r="L538" i="14"/>
  <c r="F538" i="14"/>
  <c r="Y533" i="14"/>
  <c r="S533" i="14"/>
  <c r="M533" i="14"/>
  <c r="G533" i="14"/>
  <c r="Z528" i="14"/>
  <c r="T528" i="14"/>
  <c r="N528" i="14"/>
  <c r="H528" i="14"/>
  <c r="AA523" i="14"/>
  <c r="U523" i="14"/>
  <c r="O523" i="14"/>
  <c r="I523" i="14"/>
  <c r="V518" i="14"/>
  <c r="P518" i="14"/>
  <c r="J518" i="14"/>
  <c r="D518" i="14"/>
  <c r="W513" i="14"/>
  <c r="Q513" i="14"/>
  <c r="K513" i="14"/>
  <c r="E513" i="14"/>
  <c r="X508" i="14"/>
  <c r="R508" i="14"/>
  <c r="L508" i="14"/>
  <c r="F508" i="14"/>
  <c r="Y503" i="14"/>
  <c r="S503" i="14"/>
  <c r="M503" i="14"/>
  <c r="G503" i="14"/>
  <c r="Z498" i="14"/>
  <c r="T498" i="14"/>
  <c r="N498" i="14"/>
  <c r="H498" i="14"/>
  <c r="AA493" i="14"/>
  <c r="U493" i="14"/>
  <c r="O493" i="14"/>
  <c r="I493" i="14"/>
  <c r="V488" i="14"/>
  <c r="P488" i="14"/>
  <c r="J488" i="14"/>
  <c r="D488" i="14"/>
  <c r="D484" i="14" s="1"/>
  <c r="AA638" i="14"/>
  <c r="U638" i="14"/>
  <c r="O638" i="14"/>
  <c r="I638" i="14"/>
  <c r="V633" i="14"/>
  <c r="P633" i="14"/>
  <c r="J633" i="14"/>
  <c r="D633" i="14"/>
  <c r="W628" i="14"/>
  <c r="Q628" i="14"/>
  <c r="K628" i="14"/>
  <c r="E628" i="14"/>
  <c r="X623" i="14"/>
  <c r="R623" i="14"/>
  <c r="L623" i="14"/>
  <c r="F623" i="14"/>
  <c r="Y618" i="14"/>
  <c r="S618" i="14"/>
  <c r="M618" i="14"/>
  <c r="G618" i="14"/>
  <c r="Z613" i="14"/>
  <c r="T613" i="14"/>
  <c r="N613" i="14"/>
  <c r="H613" i="14"/>
  <c r="AA608" i="14"/>
  <c r="U608" i="14"/>
  <c r="O608" i="14"/>
  <c r="I608" i="14"/>
  <c r="V603" i="14"/>
  <c r="P603" i="14"/>
  <c r="J603" i="14"/>
  <c r="D603" i="14"/>
  <c r="W598" i="14"/>
  <c r="Q598" i="14"/>
  <c r="K598" i="14"/>
  <c r="E598" i="14"/>
  <c r="X593" i="14"/>
  <c r="R593" i="14"/>
  <c r="L593" i="14"/>
  <c r="F593" i="14"/>
  <c r="Y588" i="14"/>
  <c r="S588" i="14"/>
  <c r="M588" i="14"/>
  <c r="G588" i="14"/>
  <c r="Z583" i="14"/>
  <c r="T583" i="14"/>
  <c r="N583" i="14"/>
  <c r="H583" i="14"/>
  <c r="AA578" i="14"/>
  <c r="U578" i="14"/>
  <c r="O578" i="14"/>
  <c r="I578" i="14"/>
  <c r="V573" i="14"/>
  <c r="P573" i="14"/>
  <c r="J573" i="14"/>
  <c r="D573" i="14"/>
  <c r="W568" i="14"/>
  <c r="Q568" i="14"/>
  <c r="K568" i="14"/>
  <c r="E568" i="14"/>
  <c r="X563" i="14"/>
  <c r="R563" i="14"/>
  <c r="L563" i="14"/>
  <c r="F563" i="14"/>
  <c r="Y558" i="14"/>
  <c r="S558" i="14"/>
  <c r="M558" i="14"/>
  <c r="G558" i="14"/>
  <c r="Z553" i="14"/>
  <c r="T553" i="14"/>
  <c r="N553" i="14"/>
  <c r="H553" i="14"/>
  <c r="AA548" i="14"/>
  <c r="U548" i="14"/>
  <c r="O548" i="14"/>
  <c r="I548" i="14"/>
  <c r="V543" i="14"/>
  <c r="P543" i="14"/>
  <c r="J543" i="14"/>
  <c r="D543" i="14"/>
  <c r="W538" i="14"/>
  <c r="Q538" i="14"/>
  <c r="K538" i="14"/>
  <c r="E538" i="14"/>
  <c r="X533" i="14"/>
  <c r="R533" i="14"/>
  <c r="L533" i="14"/>
  <c r="F533" i="14"/>
  <c r="Y528" i="14"/>
  <c r="S528" i="14"/>
  <c r="M528" i="14"/>
  <c r="G528" i="14"/>
  <c r="Z523" i="14"/>
  <c r="T523" i="14"/>
  <c r="N523" i="14"/>
  <c r="H523" i="14"/>
  <c r="AA518" i="14"/>
  <c r="U518" i="14"/>
  <c r="O518" i="14"/>
  <c r="I518" i="14"/>
  <c r="V513" i="14"/>
  <c r="P513" i="14"/>
  <c r="J513" i="14"/>
  <c r="D513" i="14"/>
  <c r="W508" i="14"/>
  <c r="Q508" i="14"/>
  <c r="K508" i="14"/>
  <c r="E508" i="14"/>
  <c r="X503" i="14"/>
  <c r="R503" i="14"/>
  <c r="L503" i="14"/>
  <c r="F503" i="14"/>
  <c r="Y498" i="14"/>
  <c r="S498" i="14"/>
  <c r="M498" i="14"/>
  <c r="G498" i="14"/>
  <c r="Z493" i="14"/>
  <c r="T493" i="14"/>
  <c r="N493" i="14"/>
  <c r="H493" i="14"/>
  <c r="AA488" i="14"/>
  <c r="U488" i="14"/>
  <c r="O488" i="14"/>
  <c r="I488" i="14"/>
  <c r="V479" i="14"/>
  <c r="P479" i="14"/>
  <c r="J479" i="14"/>
  <c r="D479" i="14"/>
  <c r="Z638" i="14"/>
  <c r="T638" i="14"/>
  <c r="N638" i="14"/>
  <c r="H638" i="14"/>
  <c r="AA633" i="14"/>
  <c r="U633" i="14"/>
  <c r="O633" i="14"/>
  <c r="I633" i="14"/>
  <c r="V628" i="14"/>
  <c r="P628" i="14"/>
  <c r="J628" i="14"/>
  <c r="D628" i="14"/>
  <c r="W623" i="14"/>
  <c r="Q623" i="14"/>
  <c r="K623" i="14"/>
  <c r="E623" i="14"/>
  <c r="X618" i="14"/>
  <c r="R618" i="14"/>
  <c r="L618" i="14"/>
  <c r="F618" i="14"/>
  <c r="Y613" i="14"/>
  <c r="S613" i="14"/>
  <c r="M613" i="14"/>
  <c r="G613" i="14"/>
  <c r="Z608" i="14"/>
  <c r="T608" i="14"/>
  <c r="N608" i="14"/>
  <c r="H608" i="14"/>
  <c r="AA603" i="14"/>
  <c r="U603" i="14"/>
  <c r="O603" i="14"/>
  <c r="I603" i="14"/>
  <c r="V598" i="14"/>
  <c r="P598" i="14"/>
  <c r="J598" i="14"/>
  <c r="D598" i="14"/>
  <c r="W593" i="14"/>
  <c r="Q593" i="14"/>
  <c r="K593" i="14"/>
  <c r="E593" i="14"/>
  <c r="X588" i="14"/>
  <c r="R588" i="14"/>
  <c r="L588" i="14"/>
  <c r="F588" i="14"/>
  <c r="Y583" i="14"/>
  <c r="S583" i="14"/>
  <c r="M583" i="14"/>
  <c r="G583" i="14"/>
  <c r="Z578" i="14"/>
  <c r="T578" i="14"/>
  <c r="N578" i="14"/>
  <c r="H578" i="14"/>
  <c r="AA573" i="14"/>
  <c r="U573" i="14"/>
  <c r="O573" i="14"/>
  <c r="I573" i="14"/>
  <c r="V568" i="14"/>
  <c r="P568" i="14"/>
  <c r="J568" i="14"/>
  <c r="D568" i="14"/>
  <c r="W563" i="14"/>
  <c r="Q563" i="14"/>
  <c r="K563" i="14"/>
  <c r="E563" i="14"/>
  <c r="X558" i="14"/>
  <c r="R558" i="14"/>
  <c r="L558" i="14"/>
  <c r="F558" i="14"/>
  <c r="Y553" i="14"/>
  <c r="S553" i="14"/>
  <c r="M553" i="14"/>
  <c r="G553" i="14"/>
  <c r="Z548" i="14"/>
  <c r="T548" i="14"/>
  <c r="N548" i="14"/>
  <c r="H548" i="14"/>
  <c r="AA543" i="14"/>
  <c r="U543" i="14"/>
  <c r="O543" i="14"/>
  <c r="I543" i="14"/>
  <c r="V538" i="14"/>
  <c r="P538" i="14"/>
  <c r="J538" i="14"/>
  <c r="D538" i="14"/>
  <c r="W533" i="14"/>
  <c r="Q533" i="14"/>
  <c r="K533" i="14"/>
  <c r="E533" i="14"/>
  <c r="X528" i="14"/>
  <c r="R528" i="14"/>
  <c r="L528" i="14"/>
  <c r="F528" i="14"/>
  <c r="Y523" i="14"/>
  <c r="S523" i="14"/>
  <c r="M523" i="14"/>
  <c r="G523" i="14"/>
  <c r="Z518" i="14"/>
  <c r="T518" i="14"/>
  <c r="N518" i="14"/>
  <c r="H518" i="14"/>
  <c r="AA513" i="14"/>
  <c r="U513" i="14"/>
  <c r="O513" i="14"/>
  <c r="I513" i="14"/>
  <c r="V508" i="14"/>
  <c r="P508" i="14"/>
  <c r="J508" i="14"/>
  <c r="D508" i="14"/>
  <c r="W503" i="14"/>
  <c r="Q503" i="14"/>
  <c r="K503" i="14"/>
  <c r="E503" i="14"/>
  <c r="X498" i="14"/>
  <c r="R498" i="14"/>
  <c r="L498" i="14"/>
  <c r="F498" i="14"/>
  <c r="Y493" i="14"/>
  <c r="S493" i="14"/>
  <c r="M493" i="14"/>
  <c r="G493" i="14"/>
  <c r="Z488" i="14"/>
  <c r="T488" i="14"/>
  <c r="N488" i="14"/>
  <c r="H488" i="14"/>
  <c r="AA479" i="14"/>
  <c r="U479" i="14"/>
  <c r="O479" i="14"/>
  <c r="I479" i="14"/>
  <c r="Y638" i="14"/>
  <c r="S638" i="14"/>
  <c r="M638" i="14"/>
  <c r="G638" i="14"/>
  <c r="Z633" i="14"/>
  <c r="T633" i="14"/>
  <c r="N633" i="14"/>
  <c r="H633" i="14"/>
  <c r="AA628" i="14"/>
  <c r="U628" i="14"/>
  <c r="O628" i="14"/>
  <c r="I628" i="14"/>
  <c r="V623" i="14"/>
  <c r="P623" i="14"/>
  <c r="J623" i="14"/>
  <c r="D623" i="14"/>
  <c r="W618" i="14"/>
  <c r="Q618" i="14"/>
  <c r="K618" i="14"/>
  <c r="E618" i="14"/>
  <c r="X613" i="14"/>
  <c r="R613" i="14"/>
  <c r="L613" i="14"/>
  <c r="F613" i="14"/>
  <c r="Y608" i="14"/>
  <c r="S608" i="14"/>
  <c r="M608" i="14"/>
  <c r="G608" i="14"/>
  <c r="Z603" i="14"/>
  <c r="T603" i="14"/>
  <c r="N603" i="14"/>
  <c r="H603" i="14"/>
  <c r="AA598" i="14"/>
  <c r="U598" i="14"/>
  <c r="O598" i="14"/>
  <c r="I598" i="14"/>
  <c r="V593" i="14"/>
  <c r="P593" i="14"/>
  <c r="J593" i="14"/>
  <c r="D593" i="14"/>
  <c r="W588" i="14"/>
  <c r="Q588" i="14"/>
  <c r="K588" i="14"/>
  <c r="E588" i="14"/>
  <c r="X583" i="14"/>
  <c r="R583" i="14"/>
  <c r="L583" i="14"/>
  <c r="F583" i="14"/>
  <c r="Y578" i="14"/>
  <c r="S578" i="14"/>
  <c r="M578" i="14"/>
  <c r="G578" i="14"/>
  <c r="Z573" i="14"/>
  <c r="T573" i="14"/>
  <c r="N573" i="14"/>
  <c r="H573" i="14"/>
  <c r="AA568" i="14"/>
  <c r="U568" i="14"/>
  <c r="O568" i="14"/>
  <c r="I568" i="14"/>
  <c r="V563" i="14"/>
  <c r="P563" i="14"/>
  <c r="J563" i="14"/>
  <c r="D563" i="14"/>
  <c r="W558" i="14"/>
  <c r="Q558" i="14"/>
  <c r="K558" i="14"/>
  <c r="E558" i="14"/>
  <c r="X553" i="14"/>
  <c r="R553" i="14"/>
  <c r="L553" i="14"/>
  <c r="F553" i="14"/>
  <c r="Y548" i="14"/>
  <c r="S548" i="14"/>
  <c r="M548" i="14"/>
  <c r="G548" i="14"/>
  <c r="Z543" i="14"/>
  <c r="T543" i="14"/>
  <c r="N543" i="14"/>
  <c r="H543" i="14"/>
  <c r="AA538" i="14"/>
  <c r="U538" i="14"/>
  <c r="O538" i="14"/>
  <c r="I538" i="14"/>
  <c r="V533" i="14"/>
  <c r="P533" i="14"/>
  <c r="J533" i="14"/>
  <c r="D533" i="14"/>
  <c r="W528" i="14"/>
  <c r="Q528" i="14"/>
  <c r="K528" i="14"/>
  <c r="E528" i="14"/>
  <c r="X523" i="14"/>
  <c r="R523" i="14"/>
  <c r="L523" i="14"/>
  <c r="F523" i="14"/>
  <c r="Y518" i="14"/>
  <c r="S518" i="14"/>
  <c r="M518" i="14"/>
  <c r="G518" i="14"/>
  <c r="Z513" i="14"/>
  <c r="T513" i="14"/>
  <c r="N513" i="14"/>
  <c r="H513" i="14"/>
  <c r="AA508" i="14"/>
  <c r="U508" i="14"/>
  <c r="O508" i="14"/>
  <c r="I508" i="14"/>
  <c r="V503" i="14"/>
  <c r="P503" i="14"/>
  <c r="J503" i="14"/>
  <c r="D503" i="14"/>
  <c r="W498" i="14"/>
  <c r="Q498" i="14"/>
  <c r="K498" i="14"/>
  <c r="E498" i="14"/>
  <c r="X493" i="14"/>
  <c r="R493" i="14"/>
  <c r="L493" i="14"/>
  <c r="F493" i="14"/>
  <c r="Y488" i="14"/>
  <c r="S488" i="14"/>
  <c r="M488" i="14"/>
  <c r="G488" i="14"/>
  <c r="Z479" i="14"/>
  <c r="T479" i="14"/>
  <c r="N479" i="14"/>
  <c r="H479" i="14"/>
  <c r="X638" i="14"/>
  <c r="R638" i="14"/>
  <c r="L638" i="14"/>
  <c r="F638" i="14"/>
  <c r="Y633" i="14"/>
  <c r="S633" i="14"/>
  <c r="M633" i="14"/>
  <c r="G633" i="14"/>
  <c r="Z628" i="14"/>
  <c r="T628" i="14"/>
  <c r="N628" i="14"/>
  <c r="H628" i="14"/>
  <c r="AA623" i="14"/>
  <c r="U623" i="14"/>
  <c r="O623" i="14"/>
  <c r="I623" i="14"/>
  <c r="V618" i="14"/>
  <c r="P618" i="14"/>
  <c r="J618" i="14"/>
  <c r="D618" i="14"/>
  <c r="W613" i="14"/>
  <c r="Q613" i="14"/>
  <c r="K613" i="14"/>
  <c r="E613" i="14"/>
  <c r="X608" i="14"/>
  <c r="R608" i="14"/>
  <c r="L608" i="14"/>
  <c r="F608" i="14"/>
  <c r="Y603" i="14"/>
  <c r="S603" i="14"/>
  <c r="M603" i="14"/>
  <c r="G603" i="14"/>
  <c r="Z598" i="14"/>
  <c r="T598" i="14"/>
  <c r="N598" i="14"/>
  <c r="H598" i="14"/>
  <c r="AA593" i="14"/>
  <c r="U593" i="14"/>
  <c r="O593" i="14"/>
  <c r="I593" i="14"/>
  <c r="V588" i="14"/>
  <c r="P588" i="14"/>
  <c r="J588" i="14"/>
  <c r="D588" i="14"/>
  <c r="W583" i="14"/>
  <c r="Q583" i="14"/>
  <c r="K583" i="14"/>
  <c r="E583" i="14"/>
  <c r="X578" i="14"/>
  <c r="R578" i="14"/>
  <c r="L578" i="14"/>
  <c r="F578" i="14"/>
  <c r="Y573" i="14"/>
  <c r="S573" i="14"/>
  <c r="M573" i="14"/>
  <c r="G573" i="14"/>
  <c r="Z568" i="14"/>
  <c r="T568" i="14"/>
  <c r="N568" i="14"/>
  <c r="H568" i="14"/>
  <c r="AA563" i="14"/>
  <c r="U563" i="14"/>
  <c r="O563" i="14"/>
  <c r="I563" i="14"/>
  <c r="V558" i="14"/>
  <c r="P558" i="14"/>
  <c r="J558" i="14"/>
  <c r="D558" i="14"/>
  <c r="W553" i="14"/>
  <c r="Q553" i="14"/>
  <c r="K553" i="14"/>
  <c r="E553" i="14"/>
  <c r="X548" i="14"/>
  <c r="R548" i="14"/>
  <c r="L548" i="14"/>
  <c r="F548" i="14"/>
  <c r="Y543" i="14"/>
  <c r="S543" i="14"/>
  <c r="M543" i="14"/>
  <c r="G543" i="14"/>
  <c r="Z538" i="14"/>
  <c r="T538" i="14"/>
  <c r="N538" i="14"/>
  <c r="H538" i="14"/>
  <c r="AA533" i="14"/>
  <c r="U533" i="14"/>
  <c r="O533" i="14"/>
  <c r="I533" i="14"/>
  <c r="V528" i="14"/>
  <c r="P528" i="14"/>
  <c r="J528" i="14"/>
  <c r="D528" i="14"/>
  <c r="W523" i="14"/>
  <c r="Q523" i="14"/>
  <c r="K523" i="14"/>
  <c r="E523" i="14"/>
  <c r="X518" i="14"/>
  <c r="R518" i="14"/>
  <c r="L518" i="14"/>
  <c r="F518" i="14"/>
  <c r="Y513" i="14"/>
  <c r="S513" i="14"/>
  <c r="M513" i="14"/>
  <c r="G513" i="14"/>
  <c r="Z508" i="14"/>
  <c r="T508" i="14"/>
  <c r="N508" i="14"/>
  <c r="H508" i="14"/>
  <c r="AA503" i="14"/>
  <c r="U503" i="14"/>
  <c r="O503" i="14"/>
  <c r="I503" i="14"/>
  <c r="V498" i="14"/>
  <c r="P498" i="14"/>
  <c r="J498" i="14"/>
  <c r="D498" i="14"/>
  <c r="W493" i="14"/>
  <c r="Q493" i="14"/>
  <c r="K493" i="14"/>
  <c r="E493" i="14"/>
  <c r="X488" i="14"/>
  <c r="R488" i="14"/>
  <c r="L488" i="14"/>
  <c r="F488" i="14"/>
  <c r="Y479" i="14"/>
  <c r="S479" i="14"/>
  <c r="M479" i="14"/>
  <c r="G479" i="14"/>
  <c r="W638" i="14"/>
  <c r="Q638" i="14"/>
  <c r="K638" i="14"/>
  <c r="E638" i="14"/>
  <c r="X633" i="14"/>
  <c r="R633" i="14"/>
  <c r="L633" i="14"/>
  <c r="F633" i="14"/>
  <c r="Y628" i="14"/>
  <c r="S628" i="14"/>
  <c r="M628" i="14"/>
  <c r="G628" i="14"/>
  <c r="Z623" i="14"/>
  <c r="T623" i="14"/>
  <c r="N623" i="14"/>
  <c r="H623" i="14"/>
  <c r="AA618" i="14"/>
  <c r="U618" i="14"/>
  <c r="O618" i="14"/>
  <c r="I618" i="14"/>
  <c r="V613" i="14"/>
  <c r="P613" i="14"/>
  <c r="J613" i="14"/>
  <c r="D613" i="14"/>
  <c r="W608" i="14"/>
  <c r="Q608" i="14"/>
  <c r="K608" i="14"/>
  <c r="E608" i="14"/>
  <c r="X603" i="14"/>
  <c r="R603" i="14"/>
  <c r="L603" i="14"/>
  <c r="F603" i="14"/>
  <c r="Y598" i="14"/>
  <c r="S598" i="14"/>
  <c r="M598" i="14"/>
  <c r="G598" i="14"/>
  <c r="Z593" i="14"/>
  <c r="T593" i="14"/>
  <c r="N593" i="14"/>
  <c r="H593" i="14"/>
  <c r="AA588" i="14"/>
  <c r="U588" i="14"/>
  <c r="O588" i="14"/>
  <c r="I588" i="14"/>
  <c r="V583" i="14"/>
  <c r="P583" i="14"/>
  <c r="J583" i="14"/>
  <c r="D583" i="14"/>
  <c r="W578" i="14"/>
  <c r="Q578" i="14"/>
  <c r="K578" i="14"/>
  <c r="E578" i="14"/>
  <c r="X573" i="14"/>
  <c r="R573" i="14"/>
  <c r="L573" i="14"/>
  <c r="F573" i="14"/>
  <c r="Y568" i="14"/>
  <c r="S568" i="14"/>
  <c r="M568" i="14"/>
  <c r="G568" i="14"/>
  <c r="Z563" i="14"/>
  <c r="T563" i="14"/>
  <c r="N563" i="14"/>
  <c r="H563" i="14"/>
  <c r="AA558" i="14"/>
  <c r="U558" i="14"/>
  <c r="O558" i="14"/>
  <c r="I558" i="14"/>
  <c r="V553" i="14"/>
  <c r="P553" i="14"/>
  <c r="J553" i="14"/>
  <c r="D553" i="14"/>
  <c r="W548" i="14"/>
  <c r="Q548" i="14"/>
  <c r="K548" i="14"/>
  <c r="E548" i="14"/>
  <c r="X543" i="14"/>
  <c r="R543" i="14"/>
  <c r="L543" i="14"/>
  <c r="F543" i="14"/>
  <c r="Y538" i="14"/>
  <c r="S538" i="14"/>
  <c r="M538" i="14"/>
  <c r="G538" i="14"/>
  <c r="Z533" i="14"/>
  <c r="T533" i="14"/>
  <c r="N533" i="14"/>
  <c r="H533" i="14"/>
  <c r="AA528" i="14"/>
  <c r="U528" i="14"/>
  <c r="O528" i="14"/>
  <c r="I528" i="14"/>
  <c r="V523" i="14"/>
  <c r="P523" i="14"/>
  <c r="J523" i="14"/>
  <c r="D523" i="14"/>
  <c r="W518" i="14"/>
  <c r="Q518" i="14"/>
  <c r="K518" i="14"/>
  <c r="E518" i="14"/>
  <c r="X513" i="14"/>
  <c r="R513" i="14"/>
  <c r="L513" i="14"/>
  <c r="F513" i="14"/>
  <c r="Y508" i="14"/>
  <c r="S508" i="14"/>
  <c r="M508" i="14"/>
  <c r="G508" i="14"/>
  <c r="Z503" i="14"/>
  <c r="T503" i="14"/>
  <c r="N503" i="14"/>
  <c r="H503" i="14"/>
  <c r="AA498" i="14"/>
  <c r="U498" i="14"/>
  <c r="O498" i="14"/>
  <c r="I498" i="14"/>
  <c r="V493" i="14"/>
  <c r="P493" i="14"/>
  <c r="J493" i="14"/>
  <c r="D493" i="14"/>
  <c r="W488" i="14"/>
  <c r="Q488" i="14"/>
  <c r="K488" i="14"/>
  <c r="E488" i="14"/>
  <c r="X479" i="14"/>
  <c r="R479" i="14"/>
  <c r="L479" i="14"/>
  <c r="F479" i="14"/>
  <c r="J11" i="14"/>
  <c r="P11" i="14"/>
  <c r="V11" i="14"/>
  <c r="I14" i="14"/>
  <c r="O14" i="14"/>
  <c r="U14" i="14"/>
  <c r="AA14" i="14"/>
  <c r="I16" i="14"/>
  <c r="O16" i="14"/>
  <c r="U16" i="14"/>
  <c r="AA16" i="14"/>
  <c r="H19" i="14"/>
  <c r="N19" i="14"/>
  <c r="T19" i="14"/>
  <c r="T17" i="14" s="1"/>
  <c r="Z19" i="14"/>
  <c r="Z17" i="14" s="1"/>
  <c r="H21" i="14"/>
  <c r="N21" i="14"/>
  <c r="T21" i="14"/>
  <c r="Z21" i="14"/>
  <c r="G24" i="14"/>
  <c r="G22" i="14" s="1"/>
  <c r="M24" i="14"/>
  <c r="M22" i="14" s="1"/>
  <c r="S24" i="14"/>
  <c r="Y24" i="14"/>
  <c r="G26" i="14"/>
  <c r="M26" i="14"/>
  <c r="S26" i="14"/>
  <c r="Y26" i="14"/>
  <c r="F29" i="14"/>
  <c r="L29" i="14"/>
  <c r="R29" i="14"/>
  <c r="X29" i="14"/>
  <c r="F31" i="14"/>
  <c r="L31" i="14"/>
  <c r="R31" i="14"/>
  <c r="X31" i="14"/>
  <c r="E34" i="14"/>
  <c r="K34" i="14"/>
  <c r="Q34" i="14"/>
  <c r="Q32" i="14" s="1"/>
  <c r="W34" i="14"/>
  <c r="W32" i="14" s="1"/>
  <c r="E36" i="14"/>
  <c r="K36" i="14"/>
  <c r="Q36" i="14"/>
  <c r="W36" i="14"/>
  <c r="D39" i="14"/>
  <c r="D37" i="14" s="1"/>
  <c r="J39" i="14"/>
  <c r="J37" i="14" s="1"/>
  <c r="P39" i="14"/>
  <c r="V39" i="14"/>
  <c r="D41" i="14"/>
  <c r="J41" i="14"/>
  <c r="P41" i="14"/>
  <c r="V41" i="14"/>
  <c r="I44" i="14"/>
  <c r="O44" i="14"/>
  <c r="U44" i="14"/>
  <c r="AA44" i="14"/>
  <c r="I46" i="14"/>
  <c r="O46" i="14"/>
  <c r="U46" i="14"/>
  <c r="AA46" i="14"/>
  <c r="H49" i="14"/>
  <c r="N49" i="14"/>
  <c r="T49" i="14"/>
  <c r="T47" i="14" s="1"/>
  <c r="Z49" i="14"/>
  <c r="Z47" i="14" s="1"/>
  <c r="H51" i="14"/>
  <c r="N51" i="14"/>
  <c r="T51" i="14"/>
  <c r="Z51" i="14"/>
  <c r="G54" i="14"/>
  <c r="G52" i="14" s="1"/>
  <c r="M54" i="14"/>
  <c r="M52" i="14" s="1"/>
  <c r="S54" i="14"/>
  <c r="Y54" i="14"/>
  <c r="G56" i="14"/>
  <c r="M56" i="14"/>
  <c r="S56" i="14"/>
  <c r="Y56" i="14"/>
  <c r="F59" i="14"/>
  <c r="L59" i="14"/>
  <c r="R59" i="14"/>
  <c r="X59" i="14"/>
  <c r="F61" i="14"/>
  <c r="L61" i="14"/>
  <c r="R61" i="14"/>
  <c r="X61" i="14"/>
  <c r="E64" i="14"/>
  <c r="K64" i="14"/>
  <c r="Q64" i="14"/>
  <c r="Q62" i="14" s="1"/>
  <c r="W64" i="14"/>
  <c r="W62" i="14" s="1"/>
  <c r="E66" i="14"/>
  <c r="K66" i="14"/>
  <c r="Q66" i="14"/>
  <c r="W66" i="14"/>
  <c r="D69" i="14"/>
  <c r="D67" i="14" s="1"/>
  <c r="J69" i="14"/>
  <c r="J67" i="14" s="1"/>
  <c r="P69" i="14"/>
  <c r="V69" i="14"/>
  <c r="D71" i="14"/>
  <c r="J71" i="14"/>
  <c r="P71" i="14"/>
  <c r="V71" i="14"/>
  <c r="I74" i="14"/>
  <c r="O74" i="14"/>
  <c r="U74" i="14"/>
  <c r="AA74" i="14"/>
  <c r="I76" i="14"/>
  <c r="O76" i="14"/>
  <c r="U76" i="14"/>
  <c r="AA76" i="14"/>
  <c r="H79" i="14"/>
  <c r="N79" i="14"/>
  <c r="T79" i="14"/>
  <c r="T77" i="14" s="1"/>
  <c r="Z79" i="14"/>
  <c r="Z77" i="14" s="1"/>
  <c r="H81" i="14"/>
  <c r="N81" i="14"/>
  <c r="T81" i="14"/>
  <c r="Z81" i="14"/>
  <c r="G84" i="14"/>
  <c r="G82" i="14" s="1"/>
  <c r="M84" i="14"/>
  <c r="M82" i="14" s="1"/>
  <c r="S84" i="14"/>
  <c r="Y84" i="14"/>
  <c r="G86" i="14"/>
  <c r="M86" i="14"/>
  <c r="S86" i="14"/>
  <c r="Y86" i="14"/>
  <c r="F89" i="14"/>
  <c r="L89" i="14"/>
  <c r="R89" i="14"/>
  <c r="X89" i="14"/>
  <c r="F91" i="14"/>
  <c r="L91" i="14"/>
  <c r="R91" i="14"/>
  <c r="X91" i="14"/>
  <c r="E94" i="14"/>
  <c r="K94" i="14"/>
  <c r="Q94" i="14"/>
  <c r="Q92" i="14" s="1"/>
  <c r="W94" i="14"/>
  <c r="W92" i="14" s="1"/>
  <c r="E96" i="14"/>
  <c r="K96" i="14"/>
  <c r="Q96" i="14"/>
  <c r="W96" i="14"/>
  <c r="D99" i="14"/>
  <c r="D97" i="14" s="1"/>
  <c r="J99" i="14"/>
  <c r="J97" i="14" s="1"/>
  <c r="P99" i="14"/>
  <c r="V99" i="14"/>
  <c r="D101" i="14"/>
  <c r="J101" i="14"/>
  <c r="P101" i="14"/>
  <c r="V101" i="14"/>
  <c r="I104" i="14"/>
  <c r="O104" i="14"/>
  <c r="U104" i="14"/>
  <c r="AA104" i="14"/>
  <c r="I106" i="14"/>
  <c r="O106" i="14"/>
  <c r="U106" i="14"/>
  <c r="AA106" i="14"/>
  <c r="H109" i="14"/>
  <c r="N109" i="14"/>
  <c r="T109" i="14"/>
  <c r="T107" i="14" s="1"/>
  <c r="Z109" i="14"/>
  <c r="Z107" i="14" s="1"/>
  <c r="H111" i="14"/>
  <c r="N111" i="14"/>
  <c r="T111" i="14"/>
  <c r="Z111" i="14"/>
  <c r="G114" i="14"/>
  <c r="G112" i="14" s="1"/>
  <c r="M114" i="14"/>
  <c r="M112" i="14" s="1"/>
  <c r="S114" i="14"/>
  <c r="Y114" i="14"/>
  <c r="G116" i="14"/>
  <c r="M116" i="14"/>
  <c r="S116" i="14"/>
  <c r="Y116" i="14"/>
  <c r="F119" i="14"/>
  <c r="L119" i="14"/>
  <c r="R119" i="14"/>
  <c r="X119" i="14"/>
  <c r="F121" i="14"/>
  <c r="L121" i="14"/>
  <c r="R121" i="14"/>
  <c r="X121" i="14"/>
  <c r="E124" i="14"/>
  <c r="K124" i="14"/>
  <c r="Q124" i="14"/>
  <c r="Q122" i="14" s="1"/>
  <c r="W124" i="14"/>
  <c r="W122" i="14" s="1"/>
  <c r="E126" i="14"/>
  <c r="K126" i="14"/>
  <c r="Q126" i="14"/>
  <c r="W126" i="14"/>
  <c r="D129" i="14"/>
  <c r="D127" i="14" s="1"/>
  <c r="J129" i="14"/>
  <c r="J127" i="14" s="1"/>
  <c r="P129" i="14"/>
  <c r="V129" i="14"/>
  <c r="D131" i="14"/>
  <c r="J131" i="14"/>
  <c r="P131" i="14"/>
  <c r="V131" i="14"/>
  <c r="I134" i="14"/>
  <c r="O134" i="14"/>
  <c r="U134" i="14"/>
  <c r="AA134" i="14"/>
  <c r="I136" i="14"/>
  <c r="O136" i="14"/>
  <c r="U136" i="14"/>
  <c r="AA136" i="14"/>
  <c r="H139" i="14"/>
  <c r="N139" i="14"/>
  <c r="T139" i="14"/>
  <c r="T137" i="14" s="1"/>
  <c r="Z139" i="14"/>
  <c r="Z137" i="14" s="1"/>
  <c r="H141" i="14"/>
  <c r="N141" i="14"/>
  <c r="T141" i="14"/>
  <c r="Z141" i="14"/>
  <c r="G144" i="14"/>
  <c r="G142" i="14" s="1"/>
  <c r="M144" i="14"/>
  <c r="M142" i="14" s="1"/>
  <c r="S144" i="14"/>
  <c r="Y144" i="14"/>
  <c r="G146" i="14"/>
  <c r="M146" i="14"/>
  <c r="S146" i="14"/>
  <c r="Y146" i="14"/>
  <c r="F149" i="14"/>
  <c r="L149" i="14"/>
  <c r="R149" i="14"/>
  <c r="X149" i="14"/>
  <c r="F151" i="14"/>
  <c r="L151" i="14"/>
  <c r="R151" i="14"/>
  <c r="X151" i="14"/>
  <c r="E154" i="14"/>
  <c r="K154" i="14"/>
  <c r="Q154" i="14"/>
  <c r="Q152" i="14" s="1"/>
  <c r="W154" i="14"/>
  <c r="W152" i="14" s="1"/>
  <c r="E156" i="14"/>
  <c r="K156" i="14"/>
  <c r="Q156" i="14"/>
  <c r="W156" i="14"/>
  <c r="D159" i="14"/>
  <c r="D157" i="14" s="1"/>
  <c r="J159" i="14"/>
  <c r="J157" i="14" s="1"/>
  <c r="P159" i="14"/>
  <c r="V159" i="14"/>
  <c r="D161" i="14"/>
  <c r="J161" i="14"/>
  <c r="P161" i="14"/>
  <c r="V161" i="14"/>
  <c r="I168" i="14"/>
  <c r="O168" i="14"/>
  <c r="U168" i="14"/>
  <c r="AA168" i="14"/>
  <c r="I170" i="14"/>
  <c r="O170" i="14"/>
  <c r="U170" i="14"/>
  <c r="AA170" i="14"/>
  <c r="H173" i="14"/>
  <c r="N173" i="14"/>
  <c r="T173" i="14"/>
  <c r="T171" i="14" s="1"/>
  <c r="Z173" i="14"/>
  <c r="Z171" i="14" s="1"/>
  <c r="H175" i="14"/>
  <c r="N175" i="14"/>
  <c r="T175" i="14"/>
  <c r="Z175" i="14"/>
  <c r="G178" i="14"/>
  <c r="G176" i="14" s="1"/>
  <c r="M178" i="14"/>
  <c r="M176" i="14" s="1"/>
  <c r="S178" i="14"/>
  <c r="Y178" i="14"/>
  <c r="G180" i="14"/>
  <c r="M180" i="14"/>
  <c r="S180" i="14"/>
  <c r="Y180" i="14"/>
  <c r="F183" i="14"/>
  <c r="L183" i="14"/>
  <c r="R183" i="14"/>
  <c r="X183" i="14"/>
  <c r="F185" i="14"/>
  <c r="L185" i="14"/>
  <c r="R185" i="14"/>
  <c r="X185" i="14"/>
  <c r="E188" i="14"/>
  <c r="K188" i="14"/>
  <c r="Q188" i="14"/>
  <c r="Q186" i="14" s="1"/>
  <c r="W188" i="14"/>
  <c r="W186" i="14" s="1"/>
  <c r="E190" i="14"/>
  <c r="K190" i="14"/>
  <c r="Q190" i="14"/>
  <c r="W190" i="14"/>
  <c r="D193" i="14"/>
  <c r="D191" i="14" s="1"/>
  <c r="J193" i="14"/>
  <c r="J191" i="14" s="1"/>
  <c r="P193" i="14"/>
  <c r="V193" i="14"/>
  <c r="D195" i="14"/>
  <c r="J195" i="14"/>
  <c r="P195" i="14"/>
  <c r="V195" i="14"/>
  <c r="I198" i="14"/>
  <c r="O198" i="14"/>
  <c r="U198" i="14"/>
  <c r="AA198" i="14"/>
  <c r="I200" i="14"/>
  <c r="O200" i="14"/>
  <c r="U200" i="14"/>
  <c r="AA200" i="14"/>
  <c r="H203" i="14"/>
  <c r="N203" i="14"/>
  <c r="T203" i="14"/>
  <c r="T201" i="14" s="1"/>
  <c r="Z203" i="14"/>
  <c r="Z201" i="14" s="1"/>
  <c r="H205" i="14"/>
  <c r="N205" i="14"/>
  <c r="T205" i="14"/>
  <c r="Z205" i="14"/>
  <c r="G208" i="14"/>
  <c r="G206" i="14" s="1"/>
  <c r="M208" i="14"/>
  <c r="M206" i="14" s="1"/>
  <c r="S208" i="14"/>
  <c r="Y208" i="14"/>
  <c r="G210" i="14"/>
  <c r="M210" i="14"/>
  <c r="S210" i="14"/>
  <c r="Y210" i="14"/>
  <c r="F213" i="14"/>
  <c r="L213" i="14"/>
  <c r="R213" i="14"/>
  <c r="X213" i="14"/>
  <c r="F215" i="14"/>
  <c r="L215" i="14"/>
  <c r="R215" i="14"/>
  <c r="X215" i="14"/>
  <c r="E218" i="14"/>
  <c r="K218" i="14"/>
  <c r="K216" i="14" s="1"/>
  <c r="Q218" i="14"/>
  <c r="Q216" i="14" s="1"/>
  <c r="W218" i="14"/>
  <c r="W216" i="14" s="1"/>
  <c r="E220" i="14"/>
  <c r="K220" i="14"/>
  <c r="Q220" i="14"/>
  <c r="W220" i="14"/>
  <c r="D223" i="14"/>
  <c r="D221" i="14" s="1"/>
  <c r="J223" i="14"/>
  <c r="J221" i="14" s="1"/>
  <c r="P223" i="14"/>
  <c r="V223" i="14"/>
  <c r="D225" i="14"/>
  <c r="J225" i="14"/>
  <c r="P225" i="14"/>
  <c r="V225" i="14"/>
  <c r="I228" i="14"/>
  <c r="O228" i="14"/>
  <c r="U228" i="14"/>
  <c r="AA228" i="14"/>
  <c r="I230" i="14"/>
  <c r="O230" i="14"/>
  <c r="U230" i="14"/>
  <c r="AA230" i="14"/>
  <c r="H233" i="14"/>
  <c r="N233" i="14"/>
  <c r="T233" i="14"/>
  <c r="T231" i="14" s="1"/>
  <c r="Z233" i="14"/>
  <c r="Z231" i="14" s="1"/>
  <c r="H235" i="14"/>
  <c r="N235" i="14"/>
  <c r="T235" i="14"/>
  <c r="Z235" i="14"/>
  <c r="G238" i="14"/>
  <c r="G236" i="14" s="1"/>
  <c r="M238" i="14"/>
  <c r="M236" i="14" s="1"/>
  <c r="S238" i="14"/>
  <c r="Y238" i="14"/>
  <c r="G240" i="14"/>
  <c r="M240" i="14"/>
  <c r="S240" i="14"/>
  <c r="Y240" i="14"/>
  <c r="F243" i="14"/>
  <c r="L243" i="14"/>
  <c r="R243" i="14"/>
  <c r="X243" i="14"/>
  <c r="F245" i="14"/>
  <c r="L245" i="14"/>
  <c r="R245" i="14"/>
  <c r="X245" i="14"/>
  <c r="E248" i="14"/>
  <c r="K248" i="14"/>
  <c r="Q248" i="14"/>
  <c r="Q246" i="14" s="1"/>
  <c r="W248" i="14"/>
  <c r="W246" i="14" s="1"/>
  <c r="E250" i="14"/>
  <c r="K250" i="14"/>
  <c r="Q250" i="14"/>
  <c r="W250" i="14"/>
  <c r="D253" i="14"/>
  <c r="D251" i="14" s="1"/>
  <c r="J253" i="14"/>
  <c r="J251" i="14" s="1"/>
  <c r="P253" i="14"/>
  <c r="V253" i="14"/>
  <c r="D255" i="14"/>
  <c r="J255" i="14"/>
  <c r="P255" i="14"/>
  <c r="V255" i="14"/>
  <c r="I258" i="14"/>
  <c r="O258" i="14"/>
  <c r="U258" i="14"/>
  <c r="AA258" i="14"/>
  <c r="I260" i="14"/>
  <c r="O260" i="14"/>
  <c r="U260" i="14"/>
  <c r="AA260" i="14"/>
  <c r="H263" i="14"/>
  <c r="N263" i="14"/>
  <c r="T263" i="14"/>
  <c r="T261" i="14" s="1"/>
  <c r="Z263" i="14"/>
  <c r="Z261" i="14" s="1"/>
  <c r="H265" i="14"/>
  <c r="N265" i="14"/>
  <c r="T265" i="14"/>
  <c r="Z265" i="14"/>
  <c r="G268" i="14"/>
  <c r="G266" i="14" s="1"/>
  <c r="M268" i="14"/>
  <c r="M266" i="14" s="1"/>
  <c r="S268" i="14"/>
  <c r="Y268" i="14"/>
  <c r="G270" i="14"/>
  <c r="M270" i="14"/>
  <c r="S270" i="14"/>
  <c r="Y270" i="14"/>
  <c r="F273" i="14"/>
  <c r="L273" i="14"/>
  <c r="R273" i="14"/>
  <c r="X273" i="14"/>
  <c r="F275" i="14"/>
  <c r="L275" i="14"/>
  <c r="R275" i="14"/>
  <c r="X275" i="14"/>
  <c r="E278" i="14"/>
  <c r="K278" i="14"/>
  <c r="K276" i="14" s="1"/>
  <c r="Q278" i="14"/>
  <c r="Q276" i="14" s="1"/>
  <c r="W278" i="14"/>
  <c r="W276" i="14" s="1"/>
  <c r="E280" i="14"/>
  <c r="K280" i="14"/>
  <c r="Q280" i="14"/>
  <c r="W280" i="14"/>
  <c r="D283" i="14"/>
  <c r="D281" i="14" s="1"/>
  <c r="J283" i="14"/>
  <c r="J281" i="14" s="1"/>
  <c r="P283" i="14"/>
  <c r="V283" i="14"/>
  <c r="D285" i="14"/>
  <c r="J285" i="14"/>
  <c r="P285" i="14"/>
  <c r="V285" i="14"/>
  <c r="I288" i="14"/>
  <c r="O288" i="14"/>
  <c r="U288" i="14"/>
  <c r="AA288" i="14"/>
  <c r="AA286" i="14" s="1"/>
  <c r="I290" i="14"/>
  <c r="O290" i="14"/>
  <c r="U290" i="14"/>
  <c r="AA290" i="14"/>
  <c r="H293" i="14"/>
  <c r="N293" i="14"/>
  <c r="N291" i="14" s="1"/>
  <c r="T293" i="14"/>
  <c r="T291" i="14" s="1"/>
  <c r="Z293" i="14"/>
  <c r="Z291" i="14" s="1"/>
  <c r="H295" i="14"/>
  <c r="N295" i="14"/>
  <c r="T295" i="14"/>
  <c r="Z295" i="14"/>
  <c r="G298" i="14"/>
  <c r="G296" i="14" s="1"/>
  <c r="M298" i="14"/>
  <c r="M296" i="14" s="1"/>
  <c r="S298" i="14"/>
  <c r="Y298" i="14"/>
  <c r="G300" i="14"/>
  <c r="M300" i="14"/>
  <c r="S300" i="14"/>
  <c r="Y300" i="14"/>
  <c r="F303" i="14"/>
  <c r="L303" i="14"/>
  <c r="R303" i="14"/>
  <c r="X303" i="14"/>
  <c r="X301" i="14" s="1"/>
  <c r="F305" i="14"/>
  <c r="L305" i="14"/>
  <c r="R305" i="14"/>
  <c r="X305" i="14"/>
  <c r="E308" i="14"/>
  <c r="K308" i="14"/>
  <c r="K306" i="14" s="1"/>
  <c r="Q308" i="14"/>
  <c r="Q306" i="14" s="1"/>
  <c r="W308" i="14"/>
  <c r="W306" i="14" s="1"/>
  <c r="E310" i="14"/>
  <c r="K310" i="14"/>
  <c r="Q310" i="14"/>
  <c r="W310" i="14"/>
  <c r="D313" i="14"/>
  <c r="D311" i="14" s="1"/>
  <c r="J313" i="14"/>
  <c r="J311" i="14" s="1"/>
  <c r="P313" i="14"/>
  <c r="V313" i="14"/>
  <c r="D315" i="14"/>
  <c r="J315" i="14"/>
  <c r="P315" i="14"/>
  <c r="V315" i="14"/>
  <c r="I318" i="14"/>
  <c r="O318" i="14"/>
  <c r="U318" i="14"/>
  <c r="AA318" i="14"/>
  <c r="AA316" i="14" s="1"/>
  <c r="I320" i="14"/>
  <c r="O320" i="14"/>
  <c r="U320" i="14"/>
  <c r="AA320" i="14"/>
  <c r="H327" i="14"/>
  <c r="N327" i="14"/>
  <c r="N325" i="14" s="1"/>
  <c r="T327" i="14"/>
  <c r="T325" i="14" s="1"/>
  <c r="Z327" i="14"/>
  <c r="Z325" i="14" s="1"/>
  <c r="H329" i="14"/>
  <c r="N329" i="14"/>
  <c r="T329" i="14"/>
  <c r="Z329" i="14"/>
  <c r="G332" i="14"/>
  <c r="G330" i="14" s="1"/>
  <c r="M332" i="14"/>
  <c r="M330" i="14" s="1"/>
  <c r="S332" i="14"/>
  <c r="Y332" i="14"/>
  <c r="G334" i="14"/>
  <c r="M334" i="14"/>
  <c r="S334" i="14"/>
  <c r="Y334" i="14"/>
  <c r="F337" i="14"/>
  <c r="L337" i="14"/>
  <c r="R337" i="14"/>
  <c r="X337" i="14"/>
  <c r="X335" i="14" s="1"/>
  <c r="F339" i="14"/>
  <c r="L339" i="14"/>
  <c r="R339" i="14"/>
  <c r="X339" i="14"/>
  <c r="E342" i="14"/>
  <c r="K342" i="14"/>
  <c r="K340" i="14" s="1"/>
  <c r="Q342" i="14"/>
  <c r="Q340" i="14" s="1"/>
  <c r="W342" i="14"/>
  <c r="W340" i="14" s="1"/>
  <c r="E344" i="14"/>
  <c r="K344" i="14"/>
  <c r="Q344" i="14"/>
  <c r="W344" i="14"/>
  <c r="D347" i="14"/>
  <c r="D345" i="14" s="1"/>
  <c r="J347" i="14"/>
  <c r="J345" i="14" s="1"/>
  <c r="P347" i="14"/>
  <c r="V347" i="14"/>
  <c r="D349" i="14"/>
  <c r="J349" i="14"/>
  <c r="P349" i="14"/>
  <c r="V349" i="14"/>
  <c r="I352" i="14"/>
  <c r="O352" i="14"/>
  <c r="U352" i="14"/>
  <c r="AA352" i="14"/>
  <c r="AA350" i="14" s="1"/>
  <c r="I354" i="14"/>
  <c r="O354" i="14"/>
  <c r="U354" i="14"/>
  <c r="AA354" i="14"/>
  <c r="H357" i="14"/>
  <c r="H355" i="14" s="1"/>
  <c r="N357" i="14"/>
  <c r="N355" i="14" s="1"/>
  <c r="T357" i="14"/>
  <c r="T355" i="14" s="1"/>
  <c r="Z357" i="14"/>
  <c r="Z355" i="14" s="1"/>
  <c r="H359" i="14"/>
  <c r="N359" i="14"/>
  <c r="T359" i="14"/>
  <c r="Z359" i="14"/>
  <c r="G362" i="14"/>
  <c r="G360" i="14" s="1"/>
  <c r="M362" i="14"/>
  <c r="M360" i="14" s="1"/>
  <c r="S362" i="14"/>
  <c r="Y362" i="14"/>
  <c r="G364" i="14"/>
  <c r="M364" i="14"/>
  <c r="S364" i="14"/>
  <c r="Y364" i="14"/>
  <c r="F367" i="14"/>
  <c r="L367" i="14"/>
  <c r="R367" i="14"/>
  <c r="R365" i="14" s="1"/>
  <c r="X367" i="14"/>
  <c r="X365" i="14" s="1"/>
  <c r="F369" i="14"/>
  <c r="L369" i="14"/>
  <c r="R369" i="14"/>
  <c r="X369" i="14"/>
  <c r="E372" i="14"/>
  <c r="E370" i="14" s="1"/>
  <c r="K372" i="14"/>
  <c r="K370" i="14" s="1"/>
  <c r="Q372" i="14"/>
  <c r="Q370" i="14" s="1"/>
  <c r="W372" i="14"/>
  <c r="W370" i="14" s="1"/>
  <c r="E374" i="14"/>
  <c r="K374" i="14"/>
  <c r="Q374" i="14"/>
  <c r="W374" i="14"/>
  <c r="D377" i="14"/>
  <c r="D375" i="14" s="1"/>
  <c r="J377" i="14"/>
  <c r="J375" i="14" s="1"/>
  <c r="P377" i="14"/>
  <c r="V377" i="14"/>
  <c r="D379" i="14"/>
  <c r="J379" i="14"/>
  <c r="P379" i="14"/>
  <c r="V379" i="14"/>
  <c r="I382" i="14"/>
  <c r="O382" i="14"/>
  <c r="U382" i="14"/>
  <c r="U380" i="14" s="1"/>
  <c r="AA382" i="14"/>
  <c r="AA380" i="14" s="1"/>
  <c r="I384" i="14"/>
  <c r="O384" i="14"/>
  <c r="U384" i="14"/>
  <c r="AA384" i="14"/>
  <c r="H387" i="14"/>
  <c r="H385" i="14" s="1"/>
  <c r="N387" i="14"/>
  <c r="N385" i="14" s="1"/>
  <c r="T387" i="14"/>
  <c r="T385" i="14" s="1"/>
  <c r="Z387" i="14"/>
  <c r="Z385" i="14" s="1"/>
  <c r="H389" i="14"/>
  <c r="N389" i="14"/>
  <c r="T389" i="14"/>
  <c r="Z389" i="14"/>
  <c r="G392" i="14"/>
  <c r="G390" i="14" s="1"/>
  <c r="M392" i="14"/>
  <c r="M390" i="14" s="1"/>
  <c r="S392" i="14"/>
  <c r="Y392" i="14"/>
  <c r="G394" i="14"/>
  <c r="M394" i="14"/>
  <c r="S394" i="14"/>
  <c r="Y394" i="14"/>
  <c r="F397" i="14"/>
  <c r="L397" i="14"/>
  <c r="R397" i="14"/>
  <c r="R395" i="14" s="1"/>
  <c r="X397" i="14"/>
  <c r="X395" i="14" s="1"/>
  <c r="F399" i="14"/>
  <c r="L399" i="14"/>
  <c r="R399" i="14"/>
  <c r="X399" i="14"/>
  <c r="E402" i="14"/>
  <c r="E400" i="14" s="1"/>
  <c r="K402" i="14"/>
  <c r="K400" i="14" s="1"/>
  <c r="Q402" i="14"/>
  <c r="Q400" i="14" s="1"/>
  <c r="W402" i="14"/>
  <c r="W400" i="14" s="1"/>
  <c r="E404" i="14"/>
  <c r="K404" i="14"/>
  <c r="Q404" i="14"/>
  <c r="W404" i="14"/>
  <c r="D407" i="14"/>
  <c r="D405" i="14" s="1"/>
  <c r="J407" i="14"/>
  <c r="J405" i="14" s="1"/>
  <c r="P407" i="14"/>
  <c r="V407" i="14"/>
  <c r="D409" i="14"/>
  <c r="J409" i="14"/>
  <c r="P409" i="14"/>
  <c r="V409" i="14"/>
  <c r="I412" i="14"/>
  <c r="O412" i="14"/>
  <c r="U412" i="14"/>
  <c r="U410" i="14" s="1"/>
  <c r="AA412" i="14"/>
  <c r="AA410" i="14" s="1"/>
  <c r="I414" i="14"/>
  <c r="O414" i="14"/>
  <c r="U414" i="14"/>
  <c r="AA414" i="14"/>
  <c r="H417" i="14"/>
  <c r="H415" i="14" s="1"/>
  <c r="N417" i="14"/>
  <c r="N415" i="14" s="1"/>
  <c r="T417" i="14"/>
  <c r="T415" i="14" s="1"/>
  <c r="Z417" i="14"/>
  <c r="Z415" i="14" s="1"/>
  <c r="H419" i="14"/>
  <c r="N419" i="14"/>
  <c r="T419" i="14"/>
  <c r="Z419" i="14"/>
  <c r="G422" i="14"/>
  <c r="G420" i="14" s="1"/>
  <c r="M422" i="14"/>
  <c r="M420" i="14" s="1"/>
  <c r="S422" i="14"/>
  <c r="Y422" i="14"/>
  <c r="G424" i="14"/>
  <c r="M424" i="14"/>
  <c r="S424" i="14"/>
  <c r="Y424" i="14"/>
  <c r="F427" i="14"/>
  <c r="L427" i="14"/>
  <c r="R427" i="14"/>
  <c r="R425" i="14" s="1"/>
  <c r="X427" i="14"/>
  <c r="X425" i="14" s="1"/>
  <c r="F429" i="14"/>
  <c r="L429" i="14"/>
  <c r="R429" i="14"/>
  <c r="X429" i="14"/>
  <c r="E432" i="14"/>
  <c r="E430" i="14" s="1"/>
  <c r="K432" i="14"/>
  <c r="K430" i="14" s="1"/>
  <c r="Q432" i="14"/>
  <c r="Q430" i="14" s="1"/>
  <c r="W432" i="14"/>
  <c r="W430" i="14" s="1"/>
  <c r="E434" i="14"/>
  <c r="K434" i="14"/>
  <c r="Q434" i="14"/>
  <c r="W434" i="14"/>
  <c r="D437" i="14"/>
  <c r="D435" i="14" s="1"/>
  <c r="J437" i="14"/>
  <c r="J435" i="14" s="1"/>
  <c r="P437" i="14"/>
  <c r="V437" i="14"/>
  <c r="D439" i="14"/>
  <c r="J439" i="14"/>
  <c r="P439" i="14"/>
  <c r="V439" i="14"/>
  <c r="I442" i="14"/>
  <c r="O442" i="14"/>
  <c r="U442" i="14"/>
  <c r="U440" i="14" s="1"/>
  <c r="AA442" i="14"/>
  <c r="AA440" i="14" s="1"/>
  <c r="I444" i="14"/>
  <c r="O444" i="14"/>
  <c r="U444" i="14"/>
  <c r="AA444" i="14"/>
  <c r="H447" i="14"/>
  <c r="H445" i="14" s="1"/>
  <c r="N447" i="14"/>
  <c r="N445" i="14" s="1"/>
  <c r="T447" i="14"/>
  <c r="T445" i="14" s="1"/>
  <c r="Z447" i="14"/>
  <c r="Z445" i="14" s="1"/>
  <c r="H449" i="14"/>
  <c r="N449" i="14"/>
  <c r="T449" i="14"/>
  <c r="Z449" i="14"/>
  <c r="G452" i="14"/>
  <c r="G450" i="14" s="1"/>
  <c r="M452" i="14"/>
  <c r="M450" i="14" s="1"/>
  <c r="S452" i="14"/>
  <c r="Y452" i="14"/>
  <c r="G454" i="14"/>
  <c r="M454" i="14"/>
  <c r="S454" i="14"/>
  <c r="Y454" i="14"/>
  <c r="F457" i="14"/>
  <c r="L457" i="14"/>
  <c r="R457" i="14"/>
  <c r="R455" i="14" s="1"/>
  <c r="X457" i="14"/>
  <c r="X455" i="14" s="1"/>
  <c r="F459" i="14"/>
  <c r="L459" i="14"/>
  <c r="R459" i="14"/>
  <c r="X459" i="14"/>
  <c r="E462" i="14"/>
  <c r="E460" i="14" s="1"/>
  <c r="K462" i="14"/>
  <c r="K460" i="14" s="1"/>
  <c r="Q462" i="14"/>
  <c r="Q460" i="14" s="1"/>
  <c r="W462" i="14"/>
  <c r="W460" i="14" s="1"/>
  <c r="E464" i="14"/>
  <c r="K464" i="14"/>
  <c r="Q464" i="14"/>
  <c r="W464" i="14"/>
  <c r="D467" i="14"/>
  <c r="D465" i="14" s="1"/>
  <c r="J467" i="14"/>
  <c r="J465" i="14" s="1"/>
  <c r="P467" i="14"/>
  <c r="V467" i="14"/>
  <c r="D469" i="14"/>
  <c r="J469" i="14"/>
  <c r="P469" i="14"/>
  <c r="V469" i="14"/>
  <c r="I472" i="14"/>
  <c r="O472" i="14"/>
  <c r="U472" i="14"/>
  <c r="U470" i="14" s="1"/>
  <c r="AA472" i="14"/>
  <c r="AA470" i="14" s="1"/>
  <c r="I474" i="14"/>
  <c r="O474" i="14"/>
  <c r="U474" i="14"/>
  <c r="AA474" i="14"/>
  <c r="Q477" i="14"/>
  <c r="Q475" i="14" s="1"/>
  <c r="E644" i="13"/>
  <c r="E9" i="14"/>
  <c r="E7" i="14" s="1"/>
  <c r="K9" i="14"/>
  <c r="Q9" i="14"/>
  <c r="W9" i="14"/>
  <c r="E11" i="14"/>
  <c r="K11" i="14"/>
  <c r="Q11" i="14"/>
  <c r="W11" i="14"/>
  <c r="D14" i="14"/>
  <c r="J14" i="14"/>
  <c r="P14" i="14"/>
  <c r="P12" i="14" s="1"/>
  <c r="V14" i="14"/>
  <c r="V12" i="14" s="1"/>
  <c r="D16" i="14"/>
  <c r="J16" i="14"/>
  <c r="P16" i="14"/>
  <c r="V16" i="14"/>
  <c r="I19" i="14"/>
  <c r="I17" i="14" s="1"/>
  <c r="O19" i="14"/>
  <c r="O17" i="14" s="1"/>
  <c r="U19" i="14"/>
  <c r="U17" i="14" s="1"/>
  <c r="AA19" i="14"/>
  <c r="I21" i="14"/>
  <c r="O21" i="14"/>
  <c r="U21" i="14"/>
  <c r="AA21" i="14"/>
  <c r="H24" i="14"/>
  <c r="H22" i="14" s="1"/>
  <c r="N24" i="14"/>
  <c r="T24" i="14"/>
  <c r="Z24" i="14"/>
  <c r="H26" i="14"/>
  <c r="N26" i="14"/>
  <c r="T26" i="14"/>
  <c r="Z26" i="14"/>
  <c r="G29" i="14"/>
  <c r="M29" i="14"/>
  <c r="S29" i="14"/>
  <c r="S27" i="14" s="1"/>
  <c r="Y29" i="14"/>
  <c r="Y27" i="14" s="1"/>
  <c r="G31" i="14"/>
  <c r="M31" i="14"/>
  <c r="S31" i="14"/>
  <c r="Y31" i="14"/>
  <c r="F34" i="14"/>
  <c r="F32" i="14" s="1"/>
  <c r="L34" i="14"/>
  <c r="L32" i="14" s="1"/>
  <c r="R34" i="14"/>
  <c r="R32" i="14" s="1"/>
  <c r="X34" i="14"/>
  <c r="F36" i="14"/>
  <c r="L36" i="14"/>
  <c r="R36" i="14"/>
  <c r="X36" i="14"/>
  <c r="E39" i="14"/>
  <c r="E37" i="14" s="1"/>
  <c r="K39" i="14"/>
  <c r="Q39" i="14"/>
  <c r="W39" i="14"/>
  <c r="E41" i="14"/>
  <c r="K41" i="14"/>
  <c r="Q41" i="14"/>
  <c r="W41" i="14"/>
  <c r="D44" i="14"/>
  <c r="J44" i="14"/>
  <c r="P44" i="14"/>
  <c r="P42" i="14" s="1"/>
  <c r="V44" i="14"/>
  <c r="V42" i="14" s="1"/>
  <c r="D46" i="14"/>
  <c r="J46" i="14"/>
  <c r="P46" i="14"/>
  <c r="V46" i="14"/>
  <c r="I49" i="14"/>
  <c r="I47" i="14" s="1"/>
  <c r="O49" i="14"/>
  <c r="O47" i="14" s="1"/>
  <c r="U49" i="14"/>
  <c r="U47" i="14" s="1"/>
  <c r="AA49" i="14"/>
  <c r="I51" i="14"/>
  <c r="O51" i="14"/>
  <c r="U51" i="14"/>
  <c r="AA51" i="14"/>
  <c r="H54" i="14"/>
  <c r="H52" i="14" s="1"/>
  <c r="N54" i="14"/>
  <c r="T54" i="14"/>
  <c r="Z54" i="14"/>
  <c r="H56" i="14"/>
  <c r="N56" i="14"/>
  <c r="T56" i="14"/>
  <c r="Z56" i="14"/>
  <c r="G59" i="14"/>
  <c r="M59" i="14"/>
  <c r="S59" i="14"/>
  <c r="S57" i="14" s="1"/>
  <c r="Y59" i="14"/>
  <c r="Y57" i="14" s="1"/>
  <c r="G61" i="14"/>
  <c r="M61" i="14"/>
  <c r="S61" i="14"/>
  <c r="Y61" i="14"/>
  <c r="F64" i="14"/>
  <c r="F62" i="14" s="1"/>
  <c r="L64" i="14"/>
  <c r="L62" i="14" s="1"/>
  <c r="R64" i="14"/>
  <c r="R62" i="14" s="1"/>
  <c r="X64" i="14"/>
  <c r="F66" i="14"/>
  <c r="L66" i="14"/>
  <c r="R66" i="14"/>
  <c r="X66" i="14"/>
  <c r="E69" i="14"/>
  <c r="E67" i="14" s="1"/>
  <c r="K69" i="14"/>
  <c r="Q69" i="14"/>
  <c r="W69" i="14"/>
  <c r="E71" i="14"/>
  <c r="K71" i="14"/>
  <c r="Q71" i="14"/>
  <c r="W71" i="14"/>
  <c r="D74" i="14"/>
  <c r="J74" i="14"/>
  <c r="P74" i="14"/>
  <c r="P72" i="14" s="1"/>
  <c r="V74" i="14"/>
  <c r="V72" i="14" s="1"/>
  <c r="D76" i="14"/>
  <c r="J76" i="14"/>
  <c r="P76" i="14"/>
  <c r="V76" i="14"/>
  <c r="I79" i="14"/>
  <c r="I77" i="14" s="1"/>
  <c r="O79" i="14"/>
  <c r="O77" i="14" s="1"/>
  <c r="U79" i="14"/>
  <c r="U77" i="14" s="1"/>
  <c r="AA79" i="14"/>
  <c r="I81" i="14"/>
  <c r="O81" i="14"/>
  <c r="U81" i="14"/>
  <c r="AA81" i="14"/>
  <c r="H84" i="14"/>
  <c r="H82" i="14" s="1"/>
  <c r="N84" i="14"/>
  <c r="T84" i="14"/>
  <c r="Z84" i="14"/>
  <c r="H86" i="14"/>
  <c r="N86" i="14"/>
  <c r="T86" i="14"/>
  <c r="Z86" i="14"/>
  <c r="G89" i="14"/>
  <c r="M89" i="14"/>
  <c r="S89" i="14"/>
  <c r="S87" i="14" s="1"/>
  <c r="Y89" i="14"/>
  <c r="Y87" i="14" s="1"/>
  <c r="G91" i="14"/>
  <c r="M91" i="14"/>
  <c r="S91" i="14"/>
  <c r="Y91" i="14"/>
  <c r="F94" i="14"/>
  <c r="F92" i="14" s="1"/>
  <c r="L94" i="14"/>
  <c r="L92" i="14" s="1"/>
  <c r="R94" i="14"/>
  <c r="R92" i="14" s="1"/>
  <c r="X94" i="14"/>
  <c r="F96" i="14"/>
  <c r="L96" i="14"/>
  <c r="R96" i="14"/>
  <c r="X96" i="14"/>
  <c r="E99" i="14"/>
  <c r="E97" i="14" s="1"/>
  <c r="K99" i="14"/>
  <c r="Q99" i="14"/>
  <c r="W99" i="14"/>
  <c r="E101" i="14"/>
  <c r="K101" i="14"/>
  <c r="Q101" i="14"/>
  <c r="W101" i="14"/>
  <c r="D104" i="14"/>
  <c r="J104" i="14"/>
  <c r="P104" i="14"/>
  <c r="P102" i="14" s="1"/>
  <c r="V104" i="14"/>
  <c r="V102" i="14" s="1"/>
  <c r="D106" i="14"/>
  <c r="J106" i="14"/>
  <c r="P106" i="14"/>
  <c r="V106" i="14"/>
  <c r="I109" i="14"/>
  <c r="I107" i="14" s="1"/>
  <c r="O109" i="14"/>
  <c r="O107" i="14" s="1"/>
  <c r="U109" i="14"/>
  <c r="U107" i="14" s="1"/>
  <c r="AA109" i="14"/>
  <c r="I111" i="14"/>
  <c r="O111" i="14"/>
  <c r="U111" i="14"/>
  <c r="AA111" i="14"/>
  <c r="H114" i="14"/>
  <c r="H112" i="14" s="1"/>
  <c r="N114" i="14"/>
  <c r="T114" i="14"/>
  <c r="Z114" i="14"/>
  <c r="H116" i="14"/>
  <c r="N116" i="14"/>
  <c r="T116" i="14"/>
  <c r="Z116" i="14"/>
  <c r="G119" i="14"/>
  <c r="M119" i="14"/>
  <c r="S119" i="14"/>
  <c r="S117" i="14" s="1"/>
  <c r="Y119" i="14"/>
  <c r="Y117" i="14" s="1"/>
  <c r="G121" i="14"/>
  <c r="M121" i="14"/>
  <c r="S121" i="14"/>
  <c r="Y121" i="14"/>
  <c r="F124" i="14"/>
  <c r="F122" i="14" s="1"/>
  <c r="L124" i="14"/>
  <c r="L122" i="14" s="1"/>
  <c r="R124" i="14"/>
  <c r="R122" i="14" s="1"/>
  <c r="X124" i="14"/>
  <c r="F126" i="14"/>
  <c r="L126" i="14"/>
  <c r="R126" i="14"/>
  <c r="X126" i="14"/>
  <c r="E129" i="14"/>
  <c r="E127" i="14" s="1"/>
  <c r="K129" i="14"/>
  <c r="Q129" i="14"/>
  <c r="W129" i="14"/>
  <c r="E131" i="14"/>
  <c r="K131" i="14"/>
  <c r="Q131" i="14"/>
  <c r="W131" i="14"/>
  <c r="D134" i="14"/>
  <c r="J134" i="14"/>
  <c r="P134" i="14"/>
  <c r="P132" i="14" s="1"/>
  <c r="V134" i="14"/>
  <c r="V132" i="14" s="1"/>
  <c r="D136" i="14"/>
  <c r="J136" i="14"/>
  <c r="P136" i="14"/>
  <c r="V136" i="14"/>
  <c r="I139" i="14"/>
  <c r="I137" i="14" s="1"/>
  <c r="O139" i="14"/>
  <c r="O137" i="14" s="1"/>
  <c r="U139" i="14"/>
  <c r="U137" i="14" s="1"/>
  <c r="AA139" i="14"/>
  <c r="I141" i="14"/>
  <c r="O141" i="14"/>
  <c r="U141" i="14"/>
  <c r="AA141" i="14"/>
  <c r="H144" i="14"/>
  <c r="H142" i="14" s="1"/>
  <c r="N144" i="14"/>
  <c r="T144" i="14"/>
  <c r="Z144" i="14"/>
  <c r="H146" i="14"/>
  <c r="N146" i="14"/>
  <c r="T146" i="14"/>
  <c r="Z146" i="14"/>
  <c r="G149" i="14"/>
  <c r="M149" i="14"/>
  <c r="S149" i="14"/>
  <c r="S147" i="14" s="1"/>
  <c r="Y149" i="14"/>
  <c r="Y147" i="14" s="1"/>
  <c r="G151" i="14"/>
  <c r="M151" i="14"/>
  <c r="S151" i="14"/>
  <c r="Y151" i="14"/>
  <c r="F154" i="14"/>
  <c r="F152" i="14" s="1"/>
  <c r="L154" i="14"/>
  <c r="L152" i="14" s="1"/>
  <c r="R154" i="14"/>
  <c r="R152" i="14" s="1"/>
  <c r="X154" i="14"/>
  <c r="F156" i="14"/>
  <c r="L156" i="14"/>
  <c r="R156" i="14"/>
  <c r="X156" i="14"/>
  <c r="E159" i="14"/>
  <c r="E157" i="14" s="1"/>
  <c r="K159" i="14"/>
  <c r="Q159" i="14"/>
  <c r="W159" i="14"/>
  <c r="E161" i="14"/>
  <c r="K161" i="14"/>
  <c r="Q161" i="14"/>
  <c r="W161" i="14"/>
  <c r="J168" i="14"/>
  <c r="P168" i="14"/>
  <c r="V168" i="14"/>
  <c r="V166" i="14" s="1"/>
  <c r="D170" i="14"/>
  <c r="D166" i="14" s="1"/>
  <c r="J170" i="14"/>
  <c r="P170" i="14"/>
  <c r="V170" i="14"/>
  <c r="I173" i="14"/>
  <c r="O173" i="14"/>
  <c r="O171" i="14" s="1"/>
  <c r="U173" i="14"/>
  <c r="U171" i="14" s="1"/>
  <c r="AA173" i="14"/>
  <c r="AA171" i="14" s="1"/>
  <c r="I175" i="14"/>
  <c r="O175" i="14"/>
  <c r="U175" i="14"/>
  <c r="AA175" i="14"/>
  <c r="H178" i="14"/>
  <c r="H176" i="14" s="1"/>
  <c r="N178" i="14"/>
  <c r="N176" i="14" s="1"/>
  <c r="T178" i="14"/>
  <c r="Z178" i="14"/>
  <c r="H180" i="14"/>
  <c r="N180" i="14"/>
  <c r="T180" i="14"/>
  <c r="Z180" i="14"/>
  <c r="G183" i="14"/>
  <c r="M183" i="14"/>
  <c r="S183" i="14"/>
  <c r="Y183" i="14"/>
  <c r="Y181" i="14" s="1"/>
  <c r="G185" i="14"/>
  <c r="M185" i="14"/>
  <c r="S185" i="14"/>
  <c r="Y185" i="14"/>
  <c r="F188" i="14"/>
  <c r="L188" i="14"/>
  <c r="L186" i="14" s="1"/>
  <c r="R188" i="14"/>
  <c r="R186" i="14" s="1"/>
  <c r="X188" i="14"/>
  <c r="X186" i="14" s="1"/>
  <c r="F190" i="14"/>
  <c r="L190" i="14"/>
  <c r="R190" i="14"/>
  <c r="X190" i="14"/>
  <c r="E193" i="14"/>
  <c r="E191" i="14" s="1"/>
  <c r="K193" i="14"/>
  <c r="K191" i="14" s="1"/>
  <c r="Q193" i="14"/>
  <c r="W193" i="14"/>
  <c r="E195" i="14"/>
  <c r="K195" i="14"/>
  <c r="Q195" i="14"/>
  <c r="W195" i="14"/>
  <c r="D198" i="14"/>
  <c r="J198" i="14"/>
  <c r="P198" i="14"/>
  <c r="V198" i="14"/>
  <c r="V196" i="14" s="1"/>
  <c r="D200" i="14"/>
  <c r="J200" i="14"/>
  <c r="P200" i="14"/>
  <c r="V200" i="14"/>
  <c r="I203" i="14"/>
  <c r="O203" i="14"/>
  <c r="O201" i="14" s="1"/>
  <c r="U203" i="14"/>
  <c r="U201" i="14" s="1"/>
  <c r="AA203" i="14"/>
  <c r="AA201" i="14" s="1"/>
  <c r="I205" i="14"/>
  <c r="O205" i="14"/>
  <c r="U205" i="14"/>
  <c r="AA205" i="14"/>
  <c r="H208" i="14"/>
  <c r="H206" i="14" s="1"/>
  <c r="N208" i="14"/>
  <c r="N206" i="14" s="1"/>
  <c r="T208" i="14"/>
  <c r="Z208" i="14"/>
  <c r="H210" i="14"/>
  <c r="N210" i="14"/>
  <c r="T210" i="14"/>
  <c r="Z210" i="14"/>
  <c r="G213" i="14"/>
  <c r="M213" i="14"/>
  <c r="S213" i="14"/>
  <c r="Y213" i="14"/>
  <c r="Y211" i="14" s="1"/>
  <c r="G215" i="14"/>
  <c r="M215" i="14"/>
  <c r="S215" i="14"/>
  <c r="Y215" i="14"/>
  <c r="F218" i="14"/>
  <c r="L218" i="14"/>
  <c r="L216" i="14" s="1"/>
  <c r="R218" i="14"/>
  <c r="R216" i="14" s="1"/>
  <c r="X218" i="14"/>
  <c r="X216" i="14" s="1"/>
  <c r="F220" i="14"/>
  <c r="L220" i="14"/>
  <c r="R220" i="14"/>
  <c r="X220" i="14"/>
  <c r="E223" i="14"/>
  <c r="E221" i="14" s="1"/>
  <c r="K223" i="14"/>
  <c r="K221" i="14" s="1"/>
  <c r="Q223" i="14"/>
  <c r="W223" i="14"/>
  <c r="E225" i="14"/>
  <c r="K225" i="14"/>
  <c r="Q225" i="14"/>
  <c r="W225" i="14"/>
  <c r="D228" i="14"/>
  <c r="J228" i="14"/>
  <c r="P228" i="14"/>
  <c r="V228" i="14"/>
  <c r="V226" i="14" s="1"/>
  <c r="D230" i="14"/>
  <c r="J230" i="14"/>
  <c r="P230" i="14"/>
  <c r="V230" i="14"/>
  <c r="I233" i="14"/>
  <c r="O233" i="14"/>
  <c r="O231" i="14" s="1"/>
  <c r="U233" i="14"/>
  <c r="U231" i="14" s="1"/>
  <c r="AA233" i="14"/>
  <c r="AA231" i="14" s="1"/>
  <c r="I235" i="14"/>
  <c r="O235" i="14"/>
  <c r="U235" i="14"/>
  <c r="AA235" i="14"/>
  <c r="H238" i="14"/>
  <c r="H236" i="14" s="1"/>
  <c r="N238" i="14"/>
  <c r="N236" i="14" s="1"/>
  <c r="T238" i="14"/>
  <c r="Z238" i="14"/>
  <c r="H240" i="14"/>
  <c r="N240" i="14"/>
  <c r="T240" i="14"/>
  <c r="Z240" i="14"/>
  <c r="G243" i="14"/>
  <c r="M243" i="14"/>
  <c r="S243" i="14"/>
  <c r="Y243" i="14"/>
  <c r="Y241" i="14" s="1"/>
  <c r="G245" i="14"/>
  <c r="M245" i="14"/>
  <c r="S245" i="14"/>
  <c r="Y245" i="14"/>
  <c r="F248" i="14"/>
  <c r="L248" i="14"/>
  <c r="L246" i="14" s="1"/>
  <c r="R248" i="14"/>
  <c r="R246" i="14" s="1"/>
  <c r="X248" i="14"/>
  <c r="X246" i="14" s="1"/>
  <c r="F250" i="14"/>
  <c r="L250" i="14"/>
  <c r="R250" i="14"/>
  <c r="X250" i="14"/>
  <c r="E253" i="14"/>
  <c r="E251" i="14" s="1"/>
  <c r="K253" i="14"/>
  <c r="K251" i="14" s="1"/>
  <c r="Q253" i="14"/>
  <c r="W253" i="14"/>
  <c r="E255" i="14"/>
  <c r="K255" i="14"/>
  <c r="Q255" i="14"/>
  <c r="W255" i="14"/>
  <c r="D258" i="14"/>
  <c r="J258" i="14"/>
  <c r="P258" i="14"/>
  <c r="V258" i="14"/>
  <c r="V256" i="14" s="1"/>
  <c r="D260" i="14"/>
  <c r="J260" i="14"/>
  <c r="P260" i="14"/>
  <c r="V260" i="14"/>
  <c r="I263" i="14"/>
  <c r="O263" i="14"/>
  <c r="O261" i="14" s="1"/>
  <c r="U263" i="14"/>
  <c r="U261" i="14" s="1"/>
  <c r="AA263" i="14"/>
  <c r="AA261" i="14" s="1"/>
  <c r="I265" i="14"/>
  <c r="O265" i="14"/>
  <c r="U265" i="14"/>
  <c r="AA265" i="14"/>
  <c r="H268" i="14"/>
  <c r="H266" i="14" s="1"/>
  <c r="N268" i="14"/>
  <c r="N266" i="14" s="1"/>
  <c r="T268" i="14"/>
  <c r="Z268" i="14"/>
  <c r="H270" i="14"/>
  <c r="N270" i="14"/>
  <c r="T270" i="14"/>
  <c r="Z270" i="14"/>
  <c r="G273" i="14"/>
  <c r="M273" i="14"/>
  <c r="S273" i="14"/>
  <c r="Y273" i="14"/>
  <c r="Y271" i="14" s="1"/>
  <c r="G275" i="14"/>
  <c r="M275" i="14"/>
  <c r="S275" i="14"/>
  <c r="Y275" i="14"/>
  <c r="F278" i="14"/>
  <c r="L278" i="14"/>
  <c r="L276" i="14" s="1"/>
  <c r="R278" i="14"/>
  <c r="R276" i="14" s="1"/>
  <c r="X278" i="14"/>
  <c r="X276" i="14" s="1"/>
  <c r="F280" i="14"/>
  <c r="L280" i="14"/>
  <c r="R280" i="14"/>
  <c r="X280" i="14"/>
  <c r="E283" i="14"/>
  <c r="E281" i="14" s="1"/>
  <c r="K283" i="14"/>
  <c r="K281" i="14" s="1"/>
  <c r="Q283" i="14"/>
  <c r="W283" i="14"/>
  <c r="E285" i="14"/>
  <c r="K285" i="14"/>
  <c r="Q285" i="14"/>
  <c r="W285" i="14"/>
  <c r="D288" i="14"/>
  <c r="J288" i="14"/>
  <c r="P288" i="14"/>
  <c r="V288" i="14"/>
  <c r="V286" i="14" s="1"/>
  <c r="D290" i="14"/>
  <c r="J290" i="14"/>
  <c r="P290" i="14"/>
  <c r="V290" i="14"/>
  <c r="I293" i="14"/>
  <c r="O293" i="14"/>
  <c r="O291" i="14" s="1"/>
  <c r="U293" i="14"/>
  <c r="U291" i="14" s="1"/>
  <c r="AA293" i="14"/>
  <c r="AA291" i="14" s="1"/>
  <c r="I295" i="14"/>
  <c r="O295" i="14"/>
  <c r="U295" i="14"/>
  <c r="AA295" i="14"/>
  <c r="H298" i="14"/>
  <c r="H296" i="14" s="1"/>
  <c r="N298" i="14"/>
  <c r="N296" i="14" s="1"/>
  <c r="T298" i="14"/>
  <c r="Z298" i="14"/>
  <c r="H300" i="14"/>
  <c r="N300" i="14"/>
  <c r="T300" i="14"/>
  <c r="Z300" i="14"/>
  <c r="G303" i="14"/>
  <c r="M303" i="14"/>
  <c r="S303" i="14"/>
  <c r="Y303" i="14"/>
  <c r="Y301" i="14" s="1"/>
  <c r="G305" i="14"/>
  <c r="M305" i="14"/>
  <c r="S305" i="14"/>
  <c r="Y305" i="14"/>
  <c r="F308" i="14"/>
  <c r="L308" i="14"/>
  <c r="L306" i="14" s="1"/>
  <c r="R308" i="14"/>
  <c r="R306" i="14" s="1"/>
  <c r="X308" i="14"/>
  <c r="X306" i="14" s="1"/>
  <c r="F310" i="14"/>
  <c r="L310" i="14"/>
  <c r="R310" i="14"/>
  <c r="X310" i="14"/>
  <c r="E313" i="14"/>
  <c r="E311" i="14" s="1"/>
  <c r="K313" i="14"/>
  <c r="K311" i="14" s="1"/>
  <c r="Q313" i="14"/>
  <c r="W313" i="14"/>
  <c r="E315" i="14"/>
  <c r="K315" i="14"/>
  <c r="Q315" i="14"/>
  <c r="W315" i="14"/>
  <c r="D318" i="14"/>
  <c r="J318" i="14"/>
  <c r="P318" i="14"/>
  <c r="V318" i="14"/>
  <c r="V316" i="14" s="1"/>
  <c r="D320" i="14"/>
  <c r="J320" i="14"/>
  <c r="P320" i="14"/>
  <c r="V320" i="14"/>
  <c r="I327" i="14"/>
  <c r="O327" i="14"/>
  <c r="O325" i="14" s="1"/>
  <c r="U327" i="14"/>
  <c r="U325" i="14" s="1"/>
  <c r="AA327" i="14"/>
  <c r="AA325" i="14" s="1"/>
  <c r="I329" i="14"/>
  <c r="O329" i="14"/>
  <c r="U329" i="14"/>
  <c r="AA329" i="14"/>
  <c r="H332" i="14"/>
  <c r="H330" i="14" s="1"/>
  <c r="N332" i="14"/>
  <c r="N330" i="14" s="1"/>
  <c r="T332" i="14"/>
  <c r="Z332" i="14"/>
  <c r="H334" i="14"/>
  <c r="N334" i="14"/>
  <c r="T334" i="14"/>
  <c r="Z334" i="14"/>
  <c r="G337" i="14"/>
  <c r="M337" i="14"/>
  <c r="S337" i="14"/>
  <c r="Y337" i="14"/>
  <c r="Y335" i="14" s="1"/>
  <c r="G339" i="14"/>
  <c r="M339" i="14"/>
  <c r="S339" i="14"/>
  <c r="Y339" i="14"/>
  <c r="F342" i="14"/>
  <c r="L342" i="14"/>
  <c r="L340" i="14" s="1"/>
  <c r="R342" i="14"/>
  <c r="R340" i="14" s="1"/>
  <c r="X342" i="14"/>
  <c r="X340" i="14" s="1"/>
  <c r="F344" i="14"/>
  <c r="L344" i="14"/>
  <c r="R344" i="14"/>
  <c r="X344" i="14"/>
  <c r="E347" i="14"/>
  <c r="E345" i="14" s="1"/>
  <c r="K347" i="14"/>
  <c r="K345" i="14" s="1"/>
  <c r="Q347" i="14"/>
  <c r="W347" i="14"/>
  <c r="E349" i="14"/>
  <c r="K349" i="14"/>
  <c r="Q349" i="14"/>
  <c r="W349" i="14"/>
  <c r="D352" i="14"/>
  <c r="J352" i="14"/>
  <c r="P352" i="14"/>
  <c r="V352" i="14"/>
  <c r="V350" i="14" s="1"/>
  <c r="D354" i="14"/>
  <c r="J354" i="14"/>
  <c r="P354" i="14"/>
  <c r="V354" i="14"/>
  <c r="I357" i="14"/>
  <c r="O357" i="14"/>
  <c r="O355" i="14" s="1"/>
  <c r="U357" i="14"/>
  <c r="U355" i="14" s="1"/>
  <c r="AA357" i="14"/>
  <c r="AA355" i="14" s="1"/>
  <c r="I359" i="14"/>
  <c r="O359" i="14"/>
  <c r="U359" i="14"/>
  <c r="AA359" i="14"/>
  <c r="H362" i="14"/>
  <c r="H360" i="14" s="1"/>
  <c r="N362" i="14"/>
  <c r="N360" i="14" s="1"/>
  <c r="T362" i="14"/>
  <c r="Z362" i="14"/>
  <c r="H364" i="14"/>
  <c r="N364" i="14"/>
  <c r="T364" i="14"/>
  <c r="Z364" i="14"/>
  <c r="G367" i="14"/>
  <c r="M367" i="14"/>
  <c r="S367" i="14"/>
  <c r="Y367" i="14"/>
  <c r="Y365" i="14" s="1"/>
  <c r="G369" i="14"/>
  <c r="M369" i="14"/>
  <c r="S369" i="14"/>
  <c r="Y369" i="14"/>
  <c r="F372" i="14"/>
  <c r="L372" i="14"/>
  <c r="L370" i="14" s="1"/>
  <c r="R372" i="14"/>
  <c r="R370" i="14" s="1"/>
  <c r="X372" i="14"/>
  <c r="X370" i="14" s="1"/>
  <c r="F374" i="14"/>
  <c r="L374" i="14"/>
  <c r="R374" i="14"/>
  <c r="X374" i="14"/>
  <c r="E377" i="14"/>
  <c r="E375" i="14" s="1"/>
  <c r="K377" i="14"/>
  <c r="K375" i="14" s="1"/>
  <c r="Q377" i="14"/>
  <c r="W377" i="14"/>
  <c r="E379" i="14"/>
  <c r="K379" i="14"/>
  <c r="Q379" i="14"/>
  <c r="W379" i="14"/>
  <c r="D382" i="14"/>
  <c r="J382" i="14"/>
  <c r="P382" i="14"/>
  <c r="V382" i="14"/>
  <c r="V380" i="14" s="1"/>
  <c r="D384" i="14"/>
  <c r="J384" i="14"/>
  <c r="P384" i="14"/>
  <c r="V384" i="14"/>
  <c r="I387" i="14"/>
  <c r="O387" i="14"/>
  <c r="O385" i="14" s="1"/>
  <c r="U387" i="14"/>
  <c r="U385" i="14" s="1"/>
  <c r="AA387" i="14"/>
  <c r="AA385" i="14" s="1"/>
  <c r="I389" i="14"/>
  <c r="O389" i="14"/>
  <c r="U389" i="14"/>
  <c r="AA389" i="14"/>
  <c r="H392" i="14"/>
  <c r="H390" i="14" s="1"/>
  <c r="N392" i="14"/>
  <c r="N390" i="14" s="1"/>
  <c r="T392" i="14"/>
  <c r="Z392" i="14"/>
  <c r="H394" i="14"/>
  <c r="N394" i="14"/>
  <c r="T394" i="14"/>
  <c r="Z394" i="14"/>
  <c r="G397" i="14"/>
  <c r="M397" i="14"/>
  <c r="S397" i="14"/>
  <c r="Y397" i="14"/>
  <c r="Y395" i="14" s="1"/>
  <c r="G399" i="14"/>
  <c r="M399" i="14"/>
  <c r="S399" i="14"/>
  <c r="Y399" i="14"/>
  <c r="F402" i="14"/>
  <c r="L402" i="14"/>
  <c r="L400" i="14" s="1"/>
  <c r="R402" i="14"/>
  <c r="R400" i="14" s="1"/>
  <c r="X402" i="14"/>
  <c r="X400" i="14" s="1"/>
  <c r="F404" i="14"/>
  <c r="L404" i="14"/>
  <c r="R404" i="14"/>
  <c r="X404" i="14"/>
  <c r="E407" i="14"/>
  <c r="E405" i="14" s="1"/>
  <c r="K407" i="14"/>
  <c r="K405" i="14" s="1"/>
  <c r="Q407" i="14"/>
  <c r="W407" i="14"/>
  <c r="E409" i="14"/>
  <c r="K409" i="14"/>
  <c r="Q409" i="14"/>
  <c r="W409" i="14"/>
  <c r="D412" i="14"/>
  <c r="J412" i="14"/>
  <c r="P412" i="14"/>
  <c r="V412" i="14"/>
  <c r="V410" i="14" s="1"/>
  <c r="D414" i="14"/>
  <c r="J414" i="14"/>
  <c r="P414" i="14"/>
  <c r="V414" i="14"/>
  <c r="I417" i="14"/>
  <c r="O417" i="14"/>
  <c r="O415" i="14" s="1"/>
  <c r="U417" i="14"/>
  <c r="U415" i="14" s="1"/>
  <c r="AA417" i="14"/>
  <c r="AA415" i="14" s="1"/>
  <c r="I419" i="14"/>
  <c r="O419" i="14"/>
  <c r="U419" i="14"/>
  <c r="AA419" i="14"/>
  <c r="H422" i="14"/>
  <c r="H420" i="14" s="1"/>
  <c r="N422" i="14"/>
  <c r="N420" i="14" s="1"/>
  <c r="T422" i="14"/>
  <c r="Z422" i="14"/>
  <c r="H424" i="14"/>
  <c r="N424" i="14"/>
  <c r="T424" i="14"/>
  <c r="Z424" i="14"/>
  <c r="G427" i="14"/>
  <c r="M427" i="14"/>
  <c r="S427" i="14"/>
  <c r="Y427" i="14"/>
  <c r="Y425" i="14" s="1"/>
  <c r="G429" i="14"/>
  <c r="M429" i="14"/>
  <c r="S429" i="14"/>
  <c r="Y429" i="14"/>
  <c r="F432" i="14"/>
  <c r="L432" i="14"/>
  <c r="L430" i="14" s="1"/>
  <c r="R432" i="14"/>
  <c r="R430" i="14" s="1"/>
  <c r="X432" i="14"/>
  <c r="X430" i="14" s="1"/>
  <c r="F434" i="14"/>
  <c r="L434" i="14"/>
  <c r="R434" i="14"/>
  <c r="X434" i="14"/>
  <c r="E437" i="14"/>
  <c r="E435" i="14" s="1"/>
  <c r="K437" i="14"/>
  <c r="K435" i="14" s="1"/>
  <c r="Q437" i="14"/>
  <c r="W437" i="14"/>
  <c r="E439" i="14"/>
  <c r="K439" i="14"/>
  <c r="Q439" i="14"/>
  <c r="W439" i="14"/>
  <c r="D442" i="14"/>
  <c r="J442" i="14"/>
  <c r="P442" i="14"/>
  <c r="V442" i="14"/>
  <c r="V440" i="14" s="1"/>
  <c r="D444" i="14"/>
  <c r="J444" i="14"/>
  <c r="P444" i="14"/>
  <c r="V444" i="14"/>
  <c r="I447" i="14"/>
  <c r="O447" i="14"/>
  <c r="O445" i="14" s="1"/>
  <c r="U447" i="14"/>
  <c r="U445" i="14" s="1"/>
  <c r="AA447" i="14"/>
  <c r="AA445" i="14" s="1"/>
  <c r="I449" i="14"/>
  <c r="O449" i="14"/>
  <c r="U449" i="14"/>
  <c r="AA449" i="14"/>
  <c r="H452" i="14"/>
  <c r="H450" i="14" s="1"/>
  <c r="N452" i="14"/>
  <c r="N450" i="14" s="1"/>
  <c r="T452" i="14"/>
  <c r="Z452" i="14"/>
  <c r="H454" i="14"/>
  <c r="N454" i="14"/>
  <c r="T454" i="14"/>
  <c r="Z454" i="14"/>
  <c r="G457" i="14"/>
  <c r="M457" i="14"/>
  <c r="S457" i="14"/>
  <c r="Y457" i="14"/>
  <c r="Y455" i="14" s="1"/>
  <c r="G459" i="14"/>
  <c r="M459" i="14"/>
  <c r="S459" i="14"/>
  <c r="Y459" i="14"/>
  <c r="F462" i="14"/>
  <c r="L462" i="14"/>
  <c r="L460" i="14" s="1"/>
  <c r="R462" i="14"/>
  <c r="R460" i="14" s="1"/>
  <c r="X462" i="14"/>
  <c r="X460" i="14" s="1"/>
  <c r="F464" i="14"/>
  <c r="L464" i="14"/>
  <c r="R464" i="14"/>
  <c r="X464" i="14"/>
  <c r="E467" i="14"/>
  <c r="E465" i="14" s="1"/>
  <c r="K467" i="14"/>
  <c r="K465" i="14" s="1"/>
  <c r="Q467" i="14"/>
  <c r="W467" i="14"/>
  <c r="E469" i="14"/>
  <c r="K469" i="14"/>
  <c r="Q469" i="14"/>
  <c r="W469" i="14"/>
  <c r="D472" i="14"/>
  <c r="J472" i="14"/>
  <c r="P472" i="14"/>
  <c r="V472" i="14"/>
  <c r="V470" i="14" s="1"/>
  <c r="D474" i="14"/>
  <c r="J474" i="14"/>
  <c r="P474" i="14"/>
  <c r="V474" i="14"/>
  <c r="F644" i="13"/>
  <c r="F9" i="14"/>
  <c r="F7" i="14" s="1"/>
  <c r="L9" i="14"/>
  <c r="L7" i="14" s="1"/>
  <c r="R9" i="14"/>
  <c r="R7" i="14" s="1"/>
  <c r="X9" i="14"/>
  <c r="F11" i="14"/>
  <c r="L11" i="14"/>
  <c r="R11" i="14"/>
  <c r="X11" i="14"/>
  <c r="E14" i="14"/>
  <c r="E12" i="14" s="1"/>
  <c r="K14" i="14"/>
  <c r="Q14" i="14"/>
  <c r="W14" i="14"/>
  <c r="E16" i="14"/>
  <c r="K16" i="14"/>
  <c r="Q16" i="14"/>
  <c r="W16" i="14"/>
  <c r="D19" i="14"/>
  <c r="J19" i="14"/>
  <c r="P19" i="14"/>
  <c r="P17" i="14" s="1"/>
  <c r="V19" i="14"/>
  <c r="V17" i="14" s="1"/>
  <c r="D21" i="14"/>
  <c r="J21" i="14"/>
  <c r="P21" i="14"/>
  <c r="V21" i="14"/>
  <c r="I24" i="14"/>
  <c r="I22" i="14" s="1"/>
  <c r="O24" i="14"/>
  <c r="O22" i="14" s="1"/>
  <c r="U24" i="14"/>
  <c r="U22" i="14" s="1"/>
  <c r="AA24" i="14"/>
  <c r="I26" i="14"/>
  <c r="O26" i="14"/>
  <c r="U26" i="14"/>
  <c r="AA26" i="14"/>
  <c r="H29" i="14"/>
  <c r="H27" i="14" s="1"/>
  <c r="N29" i="14"/>
  <c r="T29" i="14"/>
  <c r="Z29" i="14"/>
  <c r="H31" i="14"/>
  <c r="N31" i="14"/>
  <c r="T31" i="14"/>
  <c r="Z31" i="14"/>
  <c r="G34" i="14"/>
  <c r="M34" i="14"/>
  <c r="S34" i="14"/>
  <c r="S32" i="14" s="1"/>
  <c r="Y34" i="14"/>
  <c r="Y32" i="14" s="1"/>
  <c r="G36" i="14"/>
  <c r="M36" i="14"/>
  <c r="S36" i="14"/>
  <c r="Y36" i="14"/>
  <c r="F39" i="14"/>
  <c r="F37" i="14" s="1"/>
  <c r="L39" i="14"/>
  <c r="L37" i="14" s="1"/>
  <c r="R39" i="14"/>
  <c r="R37" i="14" s="1"/>
  <c r="X39" i="14"/>
  <c r="F41" i="14"/>
  <c r="L41" i="14"/>
  <c r="R41" i="14"/>
  <c r="X41" i="14"/>
  <c r="E44" i="14"/>
  <c r="E42" i="14" s="1"/>
  <c r="K44" i="14"/>
  <c r="Q44" i="14"/>
  <c r="W44" i="14"/>
  <c r="E46" i="14"/>
  <c r="K46" i="14"/>
  <c r="Q46" i="14"/>
  <c r="W46" i="14"/>
  <c r="D49" i="14"/>
  <c r="J49" i="14"/>
  <c r="P49" i="14"/>
  <c r="P47" i="14" s="1"/>
  <c r="V49" i="14"/>
  <c r="V47" i="14" s="1"/>
  <c r="D51" i="14"/>
  <c r="J51" i="14"/>
  <c r="P51" i="14"/>
  <c r="V51" i="14"/>
  <c r="I54" i="14"/>
  <c r="I52" i="14" s="1"/>
  <c r="O54" i="14"/>
  <c r="O52" i="14" s="1"/>
  <c r="U54" i="14"/>
  <c r="U52" i="14" s="1"/>
  <c r="AA54" i="14"/>
  <c r="I56" i="14"/>
  <c r="O56" i="14"/>
  <c r="U56" i="14"/>
  <c r="AA56" i="14"/>
  <c r="H59" i="14"/>
  <c r="H57" i="14" s="1"/>
  <c r="N59" i="14"/>
  <c r="T59" i="14"/>
  <c r="Z59" i="14"/>
  <c r="H61" i="14"/>
  <c r="N61" i="14"/>
  <c r="T61" i="14"/>
  <c r="Z61" i="14"/>
  <c r="G64" i="14"/>
  <c r="M64" i="14"/>
  <c r="S64" i="14"/>
  <c r="S62" i="14" s="1"/>
  <c r="Y64" i="14"/>
  <c r="Y62" i="14" s="1"/>
  <c r="G66" i="14"/>
  <c r="M66" i="14"/>
  <c r="S66" i="14"/>
  <c r="Y66" i="14"/>
  <c r="F69" i="14"/>
  <c r="F67" i="14" s="1"/>
  <c r="L69" i="14"/>
  <c r="L67" i="14" s="1"/>
  <c r="R69" i="14"/>
  <c r="R67" i="14" s="1"/>
  <c r="X69" i="14"/>
  <c r="F71" i="14"/>
  <c r="L71" i="14"/>
  <c r="R71" i="14"/>
  <c r="X71" i="14"/>
  <c r="E74" i="14"/>
  <c r="E72" i="14" s="1"/>
  <c r="K74" i="14"/>
  <c r="Q74" i="14"/>
  <c r="W74" i="14"/>
  <c r="E76" i="14"/>
  <c r="K76" i="14"/>
  <c r="Q76" i="14"/>
  <c r="W76" i="14"/>
  <c r="D79" i="14"/>
  <c r="J79" i="14"/>
  <c r="P79" i="14"/>
  <c r="P77" i="14" s="1"/>
  <c r="V79" i="14"/>
  <c r="V77" i="14" s="1"/>
  <c r="D81" i="14"/>
  <c r="J81" i="14"/>
  <c r="P81" i="14"/>
  <c r="V81" i="14"/>
  <c r="I84" i="14"/>
  <c r="I82" i="14" s="1"/>
  <c r="O84" i="14"/>
  <c r="O82" i="14" s="1"/>
  <c r="U84" i="14"/>
  <c r="U82" i="14" s="1"/>
  <c r="AA84" i="14"/>
  <c r="I86" i="14"/>
  <c r="O86" i="14"/>
  <c r="U86" i="14"/>
  <c r="AA86" i="14"/>
  <c r="H89" i="14"/>
  <c r="H87" i="14" s="1"/>
  <c r="N89" i="14"/>
  <c r="T89" i="14"/>
  <c r="Z89" i="14"/>
  <c r="H91" i="14"/>
  <c r="N91" i="14"/>
  <c r="T91" i="14"/>
  <c r="Z91" i="14"/>
  <c r="G94" i="14"/>
  <c r="M94" i="14"/>
  <c r="S94" i="14"/>
  <c r="S92" i="14" s="1"/>
  <c r="Y94" i="14"/>
  <c r="Y92" i="14" s="1"/>
  <c r="G96" i="14"/>
  <c r="M96" i="14"/>
  <c r="S96" i="14"/>
  <c r="Y96" i="14"/>
  <c r="F99" i="14"/>
  <c r="F97" i="14" s="1"/>
  <c r="L99" i="14"/>
  <c r="L97" i="14" s="1"/>
  <c r="R99" i="14"/>
  <c r="R97" i="14" s="1"/>
  <c r="X99" i="14"/>
  <c r="F101" i="14"/>
  <c r="L101" i="14"/>
  <c r="R101" i="14"/>
  <c r="X101" i="14"/>
  <c r="E104" i="14"/>
  <c r="E102" i="14" s="1"/>
  <c r="K104" i="14"/>
  <c r="Q104" i="14"/>
  <c r="W104" i="14"/>
  <c r="E106" i="14"/>
  <c r="K106" i="14"/>
  <c r="Q106" i="14"/>
  <c r="W106" i="14"/>
  <c r="D109" i="14"/>
  <c r="J109" i="14"/>
  <c r="P109" i="14"/>
  <c r="P107" i="14" s="1"/>
  <c r="V109" i="14"/>
  <c r="V107" i="14" s="1"/>
  <c r="D111" i="14"/>
  <c r="J111" i="14"/>
  <c r="P111" i="14"/>
  <c r="V111" i="14"/>
  <c r="I114" i="14"/>
  <c r="I112" i="14" s="1"/>
  <c r="O114" i="14"/>
  <c r="O112" i="14" s="1"/>
  <c r="U114" i="14"/>
  <c r="U112" i="14" s="1"/>
  <c r="AA114" i="14"/>
  <c r="I116" i="14"/>
  <c r="O116" i="14"/>
  <c r="U116" i="14"/>
  <c r="AA116" i="14"/>
  <c r="H119" i="14"/>
  <c r="H117" i="14" s="1"/>
  <c r="N119" i="14"/>
  <c r="T119" i="14"/>
  <c r="Z119" i="14"/>
  <c r="H121" i="14"/>
  <c r="N121" i="14"/>
  <c r="T121" i="14"/>
  <c r="Z121" i="14"/>
  <c r="G124" i="14"/>
  <c r="M124" i="14"/>
  <c r="S124" i="14"/>
  <c r="S122" i="14" s="1"/>
  <c r="Y124" i="14"/>
  <c r="Y122" i="14" s="1"/>
  <c r="G126" i="14"/>
  <c r="M126" i="14"/>
  <c r="S126" i="14"/>
  <c r="Y126" i="14"/>
  <c r="F129" i="14"/>
  <c r="F127" i="14" s="1"/>
  <c r="L129" i="14"/>
  <c r="L127" i="14" s="1"/>
  <c r="R129" i="14"/>
  <c r="R127" i="14" s="1"/>
  <c r="X129" i="14"/>
  <c r="F131" i="14"/>
  <c r="L131" i="14"/>
  <c r="R131" i="14"/>
  <c r="X131" i="14"/>
  <c r="E134" i="14"/>
  <c r="E132" i="14" s="1"/>
  <c r="K134" i="14"/>
  <c r="Q134" i="14"/>
  <c r="W134" i="14"/>
  <c r="E136" i="14"/>
  <c r="K136" i="14"/>
  <c r="Q136" i="14"/>
  <c r="W136" i="14"/>
  <c r="D139" i="14"/>
  <c r="J139" i="14"/>
  <c r="P139" i="14"/>
  <c r="P137" i="14" s="1"/>
  <c r="V139" i="14"/>
  <c r="V137" i="14" s="1"/>
  <c r="D141" i="14"/>
  <c r="J141" i="14"/>
  <c r="P141" i="14"/>
  <c r="V141" i="14"/>
  <c r="I144" i="14"/>
  <c r="I142" i="14" s="1"/>
  <c r="O144" i="14"/>
  <c r="O142" i="14" s="1"/>
  <c r="U144" i="14"/>
  <c r="U142" i="14" s="1"/>
  <c r="AA144" i="14"/>
  <c r="I146" i="14"/>
  <c r="O146" i="14"/>
  <c r="U146" i="14"/>
  <c r="AA146" i="14"/>
  <c r="H149" i="14"/>
  <c r="H147" i="14" s="1"/>
  <c r="N149" i="14"/>
  <c r="T149" i="14"/>
  <c r="Z149" i="14"/>
  <c r="H151" i="14"/>
  <c r="N151" i="14"/>
  <c r="T151" i="14"/>
  <c r="Z151" i="14"/>
  <c r="G154" i="14"/>
  <c r="M154" i="14"/>
  <c r="S154" i="14"/>
  <c r="S152" i="14" s="1"/>
  <c r="Y154" i="14"/>
  <c r="Y152" i="14" s="1"/>
  <c r="G156" i="14"/>
  <c r="M156" i="14"/>
  <c r="S156" i="14"/>
  <c r="Y156" i="14"/>
  <c r="F159" i="14"/>
  <c r="F157" i="14" s="1"/>
  <c r="L159" i="14"/>
  <c r="L157" i="14" s="1"/>
  <c r="R159" i="14"/>
  <c r="R157" i="14" s="1"/>
  <c r="X159" i="14"/>
  <c r="F161" i="14"/>
  <c r="L161" i="14"/>
  <c r="R161" i="14"/>
  <c r="X161" i="14"/>
  <c r="E168" i="14"/>
  <c r="E166" i="14" s="1"/>
  <c r="K168" i="14"/>
  <c r="Q168" i="14"/>
  <c r="W168" i="14"/>
  <c r="E170" i="14"/>
  <c r="K170" i="14"/>
  <c r="Q170" i="14"/>
  <c r="W170" i="14"/>
  <c r="D173" i="14"/>
  <c r="J173" i="14"/>
  <c r="P173" i="14"/>
  <c r="P171" i="14" s="1"/>
  <c r="V173" i="14"/>
  <c r="V171" i="14" s="1"/>
  <c r="D175" i="14"/>
  <c r="J175" i="14"/>
  <c r="P175" i="14"/>
  <c r="V175" i="14"/>
  <c r="I178" i="14"/>
  <c r="I176" i="14" s="1"/>
  <c r="O178" i="14"/>
  <c r="O176" i="14" s="1"/>
  <c r="U178" i="14"/>
  <c r="U176" i="14" s="1"/>
  <c r="AA178" i="14"/>
  <c r="I180" i="14"/>
  <c r="O180" i="14"/>
  <c r="U180" i="14"/>
  <c r="AA180" i="14"/>
  <c r="H183" i="14"/>
  <c r="H181" i="14" s="1"/>
  <c r="N183" i="14"/>
  <c r="T183" i="14"/>
  <c r="Z183" i="14"/>
  <c r="H185" i="14"/>
  <c r="N185" i="14"/>
  <c r="T185" i="14"/>
  <c r="Z185" i="14"/>
  <c r="G188" i="14"/>
  <c r="M188" i="14"/>
  <c r="S188" i="14"/>
  <c r="S186" i="14" s="1"/>
  <c r="Y188" i="14"/>
  <c r="Y186" i="14" s="1"/>
  <c r="G190" i="14"/>
  <c r="M190" i="14"/>
  <c r="S190" i="14"/>
  <c r="Y190" i="14"/>
  <c r="F193" i="14"/>
  <c r="F191" i="14" s="1"/>
  <c r="L193" i="14"/>
  <c r="L191" i="14" s="1"/>
  <c r="R193" i="14"/>
  <c r="R191" i="14" s="1"/>
  <c r="X193" i="14"/>
  <c r="F195" i="14"/>
  <c r="L195" i="14"/>
  <c r="R195" i="14"/>
  <c r="X195" i="14"/>
  <c r="E198" i="14"/>
  <c r="E196" i="14" s="1"/>
  <c r="K198" i="14"/>
  <c r="Q198" i="14"/>
  <c r="W198" i="14"/>
  <c r="E200" i="14"/>
  <c r="K200" i="14"/>
  <c r="Q200" i="14"/>
  <c r="W200" i="14"/>
  <c r="D203" i="14"/>
  <c r="J203" i="14"/>
  <c r="P203" i="14"/>
  <c r="P201" i="14" s="1"/>
  <c r="V203" i="14"/>
  <c r="V201" i="14" s="1"/>
  <c r="D205" i="14"/>
  <c r="J205" i="14"/>
  <c r="P205" i="14"/>
  <c r="V205" i="14"/>
  <c r="I208" i="14"/>
  <c r="I206" i="14" s="1"/>
  <c r="O208" i="14"/>
  <c r="O206" i="14" s="1"/>
  <c r="U208" i="14"/>
  <c r="U206" i="14" s="1"/>
  <c r="AA208" i="14"/>
  <c r="I210" i="14"/>
  <c r="O210" i="14"/>
  <c r="U210" i="14"/>
  <c r="AA210" i="14"/>
  <c r="H213" i="14"/>
  <c r="H211" i="14" s="1"/>
  <c r="N213" i="14"/>
  <c r="T213" i="14"/>
  <c r="Z213" i="14"/>
  <c r="H215" i="14"/>
  <c r="N215" i="14"/>
  <c r="T215" i="14"/>
  <c r="Z215" i="14"/>
  <c r="G218" i="14"/>
  <c r="M218" i="14"/>
  <c r="S218" i="14"/>
  <c r="S216" i="14" s="1"/>
  <c r="Y218" i="14"/>
  <c r="Y216" i="14" s="1"/>
  <c r="G220" i="14"/>
  <c r="M220" i="14"/>
  <c r="S220" i="14"/>
  <c r="Y220" i="14"/>
  <c r="F223" i="14"/>
  <c r="F221" i="14" s="1"/>
  <c r="L223" i="14"/>
  <c r="L221" i="14" s="1"/>
  <c r="R223" i="14"/>
  <c r="R221" i="14" s="1"/>
  <c r="X223" i="14"/>
  <c r="F225" i="14"/>
  <c r="L225" i="14"/>
  <c r="R225" i="14"/>
  <c r="X225" i="14"/>
  <c r="E228" i="14"/>
  <c r="E226" i="14" s="1"/>
  <c r="K228" i="14"/>
  <c r="Q228" i="14"/>
  <c r="W228" i="14"/>
  <c r="E230" i="14"/>
  <c r="K230" i="14"/>
  <c r="Q230" i="14"/>
  <c r="W230" i="14"/>
  <c r="D233" i="14"/>
  <c r="J233" i="14"/>
  <c r="P233" i="14"/>
  <c r="P231" i="14" s="1"/>
  <c r="V233" i="14"/>
  <c r="V231" i="14" s="1"/>
  <c r="D235" i="14"/>
  <c r="J235" i="14"/>
  <c r="P235" i="14"/>
  <c r="V235" i="14"/>
  <c r="I238" i="14"/>
  <c r="I236" i="14" s="1"/>
  <c r="O238" i="14"/>
  <c r="O236" i="14" s="1"/>
  <c r="U238" i="14"/>
  <c r="U236" i="14" s="1"/>
  <c r="AA238" i="14"/>
  <c r="I240" i="14"/>
  <c r="O240" i="14"/>
  <c r="U240" i="14"/>
  <c r="AA240" i="14"/>
  <c r="H243" i="14"/>
  <c r="H241" i="14" s="1"/>
  <c r="N243" i="14"/>
  <c r="T243" i="14"/>
  <c r="Z243" i="14"/>
  <c r="H245" i="14"/>
  <c r="N245" i="14"/>
  <c r="T245" i="14"/>
  <c r="Z245" i="14"/>
  <c r="G248" i="14"/>
  <c r="M248" i="14"/>
  <c r="S248" i="14"/>
  <c r="S246" i="14" s="1"/>
  <c r="Y248" i="14"/>
  <c r="Y246" i="14" s="1"/>
  <c r="G250" i="14"/>
  <c r="M250" i="14"/>
  <c r="S250" i="14"/>
  <c r="Y250" i="14"/>
  <c r="F253" i="14"/>
  <c r="F251" i="14" s="1"/>
  <c r="L253" i="14"/>
  <c r="L251" i="14" s="1"/>
  <c r="R253" i="14"/>
  <c r="R251" i="14" s="1"/>
  <c r="X253" i="14"/>
  <c r="F255" i="14"/>
  <c r="L255" i="14"/>
  <c r="R255" i="14"/>
  <c r="X255" i="14"/>
  <c r="E258" i="14"/>
  <c r="E256" i="14" s="1"/>
  <c r="K258" i="14"/>
  <c r="Q258" i="14"/>
  <c r="W258" i="14"/>
  <c r="E260" i="14"/>
  <c r="K260" i="14"/>
  <c r="Q260" i="14"/>
  <c r="W260" i="14"/>
  <c r="D263" i="14"/>
  <c r="J263" i="14"/>
  <c r="P263" i="14"/>
  <c r="P261" i="14" s="1"/>
  <c r="V263" i="14"/>
  <c r="V261" i="14" s="1"/>
  <c r="D265" i="14"/>
  <c r="J265" i="14"/>
  <c r="P265" i="14"/>
  <c r="V265" i="14"/>
  <c r="I268" i="14"/>
  <c r="I266" i="14" s="1"/>
  <c r="O268" i="14"/>
  <c r="O266" i="14" s="1"/>
  <c r="U268" i="14"/>
  <c r="U266" i="14" s="1"/>
  <c r="AA268" i="14"/>
  <c r="I270" i="14"/>
  <c r="O270" i="14"/>
  <c r="U270" i="14"/>
  <c r="AA270" i="14"/>
  <c r="H273" i="14"/>
  <c r="H271" i="14" s="1"/>
  <c r="N273" i="14"/>
  <c r="T273" i="14"/>
  <c r="Z273" i="14"/>
  <c r="H275" i="14"/>
  <c r="N275" i="14"/>
  <c r="T275" i="14"/>
  <c r="Z275" i="14"/>
  <c r="G278" i="14"/>
  <c r="M278" i="14"/>
  <c r="S278" i="14"/>
  <c r="S276" i="14" s="1"/>
  <c r="Y278" i="14"/>
  <c r="Y276" i="14" s="1"/>
  <c r="G280" i="14"/>
  <c r="M280" i="14"/>
  <c r="S280" i="14"/>
  <c r="Y280" i="14"/>
  <c r="F283" i="14"/>
  <c r="F281" i="14" s="1"/>
  <c r="L283" i="14"/>
  <c r="L281" i="14" s="1"/>
  <c r="R283" i="14"/>
  <c r="R281" i="14" s="1"/>
  <c r="X283" i="14"/>
  <c r="F285" i="14"/>
  <c r="L285" i="14"/>
  <c r="R285" i="14"/>
  <c r="X285" i="14"/>
  <c r="E288" i="14"/>
  <c r="E286" i="14" s="1"/>
  <c r="K288" i="14"/>
  <c r="Q288" i="14"/>
  <c r="W288" i="14"/>
  <c r="E290" i="14"/>
  <c r="K290" i="14"/>
  <c r="Q290" i="14"/>
  <c r="W290" i="14"/>
  <c r="D293" i="14"/>
  <c r="J293" i="14"/>
  <c r="P293" i="14"/>
  <c r="P291" i="14" s="1"/>
  <c r="V293" i="14"/>
  <c r="V291" i="14" s="1"/>
  <c r="D295" i="14"/>
  <c r="J295" i="14"/>
  <c r="P295" i="14"/>
  <c r="V295" i="14"/>
  <c r="I298" i="14"/>
  <c r="I296" i="14" s="1"/>
  <c r="O298" i="14"/>
  <c r="O296" i="14" s="1"/>
  <c r="U298" i="14"/>
  <c r="U296" i="14" s="1"/>
  <c r="AA298" i="14"/>
  <c r="I300" i="14"/>
  <c r="O300" i="14"/>
  <c r="U300" i="14"/>
  <c r="AA300" i="14"/>
  <c r="H303" i="14"/>
  <c r="H301" i="14" s="1"/>
  <c r="N303" i="14"/>
  <c r="T303" i="14"/>
  <c r="Z303" i="14"/>
  <c r="H305" i="14"/>
  <c r="N305" i="14"/>
  <c r="T305" i="14"/>
  <c r="Z305" i="14"/>
  <c r="G308" i="14"/>
  <c r="M308" i="14"/>
  <c r="S308" i="14"/>
  <c r="S306" i="14" s="1"/>
  <c r="Y308" i="14"/>
  <c r="Y306" i="14" s="1"/>
  <c r="G310" i="14"/>
  <c r="M310" i="14"/>
  <c r="S310" i="14"/>
  <c r="Y310" i="14"/>
  <c r="F313" i="14"/>
  <c r="F311" i="14" s="1"/>
  <c r="L313" i="14"/>
  <c r="L311" i="14" s="1"/>
  <c r="R313" i="14"/>
  <c r="R311" i="14" s="1"/>
  <c r="X313" i="14"/>
  <c r="F315" i="14"/>
  <c r="L315" i="14"/>
  <c r="R315" i="14"/>
  <c r="X315" i="14"/>
  <c r="E318" i="14"/>
  <c r="E316" i="14" s="1"/>
  <c r="K318" i="14"/>
  <c r="Q318" i="14"/>
  <c r="W318" i="14"/>
  <c r="E320" i="14"/>
  <c r="K320" i="14"/>
  <c r="Q320" i="14"/>
  <c r="W320" i="14"/>
  <c r="V477" i="14"/>
  <c r="V475" i="14" s="1"/>
  <c r="P477" i="14"/>
  <c r="P475" i="14" s="1"/>
  <c r="J477" i="14"/>
  <c r="D477" i="14"/>
  <c r="D475" i="14" s="1"/>
  <c r="AA477" i="14"/>
  <c r="AA475" i="14" s="1"/>
  <c r="U477" i="14"/>
  <c r="U475" i="14" s="1"/>
  <c r="O477" i="14"/>
  <c r="O475" i="14" s="1"/>
  <c r="I477" i="14"/>
  <c r="I475" i="14" s="1"/>
  <c r="Z477" i="14"/>
  <c r="Z475" i="14" s="1"/>
  <c r="T477" i="14"/>
  <c r="T475" i="14" s="1"/>
  <c r="Y477" i="14"/>
  <c r="Y475" i="14" s="1"/>
  <c r="S477" i="14"/>
  <c r="M477" i="14"/>
  <c r="G477" i="14"/>
  <c r="G475" i="14" s="1"/>
  <c r="X477" i="14"/>
  <c r="R477" i="14"/>
  <c r="R475" i="14" s="1"/>
  <c r="L477" i="14"/>
  <c r="L475" i="14" s="1"/>
  <c r="F477" i="14"/>
  <c r="J327" i="14"/>
  <c r="P327" i="14"/>
  <c r="V327" i="14"/>
  <c r="V325" i="14" s="1"/>
  <c r="D329" i="14"/>
  <c r="D325" i="14" s="1"/>
  <c r="J329" i="14"/>
  <c r="P329" i="14"/>
  <c r="V329" i="14"/>
  <c r="I332" i="14"/>
  <c r="O332" i="14"/>
  <c r="O330" i="14" s="1"/>
  <c r="U332" i="14"/>
  <c r="U330" i="14" s="1"/>
  <c r="AA332" i="14"/>
  <c r="AA330" i="14" s="1"/>
  <c r="I334" i="14"/>
  <c r="O334" i="14"/>
  <c r="U334" i="14"/>
  <c r="AA334" i="14"/>
  <c r="H337" i="14"/>
  <c r="H335" i="14" s="1"/>
  <c r="N337" i="14"/>
  <c r="N335" i="14" s="1"/>
  <c r="T337" i="14"/>
  <c r="Z337" i="14"/>
  <c r="H339" i="14"/>
  <c r="N339" i="14"/>
  <c r="T339" i="14"/>
  <c r="Z339" i="14"/>
  <c r="G342" i="14"/>
  <c r="M342" i="14"/>
  <c r="S342" i="14"/>
  <c r="Y342" i="14"/>
  <c r="Y340" i="14" s="1"/>
  <c r="G344" i="14"/>
  <c r="M344" i="14"/>
  <c r="S344" i="14"/>
  <c r="Y344" i="14"/>
  <c r="F347" i="14"/>
  <c r="L347" i="14"/>
  <c r="L345" i="14" s="1"/>
  <c r="R347" i="14"/>
  <c r="R345" i="14" s="1"/>
  <c r="X347" i="14"/>
  <c r="X345" i="14" s="1"/>
  <c r="F349" i="14"/>
  <c r="L349" i="14"/>
  <c r="R349" i="14"/>
  <c r="X349" i="14"/>
  <c r="E352" i="14"/>
  <c r="E350" i="14" s="1"/>
  <c r="K352" i="14"/>
  <c r="K350" i="14" s="1"/>
  <c r="Q352" i="14"/>
  <c r="W352" i="14"/>
  <c r="E354" i="14"/>
  <c r="K354" i="14"/>
  <c r="Q354" i="14"/>
  <c r="W354" i="14"/>
  <c r="D357" i="14"/>
  <c r="J357" i="14"/>
  <c r="P357" i="14"/>
  <c r="V357" i="14"/>
  <c r="V355" i="14" s="1"/>
  <c r="D359" i="14"/>
  <c r="J359" i="14"/>
  <c r="P359" i="14"/>
  <c r="V359" i="14"/>
  <c r="I362" i="14"/>
  <c r="O362" i="14"/>
  <c r="O360" i="14" s="1"/>
  <c r="U362" i="14"/>
  <c r="U360" i="14" s="1"/>
  <c r="AA362" i="14"/>
  <c r="AA360" i="14" s="1"/>
  <c r="I364" i="14"/>
  <c r="O364" i="14"/>
  <c r="U364" i="14"/>
  <c r="AA364" i="14"/>
  <c r="H367" i="14"/>
  <c r="H365" i="14" s="1"/>
  <c r="N367" i="14"/>
  <c r="N365" i="14" s="1"/>
  <c r="T367" i="14"/>
  <c r="Z367" i="14"/>
  <c r="H369" i="14"/>
  <c r="N369" i="14"/>
  <c r="T369" i="14"/>
  <c r="Z369" i="14"/>
  <c r="G372" i="14"/>
  <c r="M372" i="14"/>
  <c r="S372" i="14"/>
  <c r="Y372" i="14"/>
  <c r="Y370" i="14" s="1"/>
  <c r="G374" i="14"/>
  <c r="M374" i="14"/>
  <c r="S374" i="14"/>
  <c r="Y374" i="14"/>
  <c r="F377" i="14"/>
  <c r="L377" i="14"/>
  <c r="L375" i="14" s="1"/>
  <c r="R377" i="14"/>
  <c r="R375" i="14" s="1"/>
  <c r="X377" i="14"/>
  <c r="X375" i="14" s="1"/>
  <c r="F379" i="14"/>
  <c r="L379" i="14"/>
  <c r="R379" i="14"/>
  <c r="X379" i="14"/>
  <c r="E382" i="14"/>
  <c r="E380" i="14" s="1"/>
  <c r="K382" i="14"/>
  <c r="K380" i="14" s="1"/>
  <c r="Q382" i="14"/>
  <c r="W382" i="14"/>
  <c r="E384" i="14"/>
  <c r="K384" i="14"/>
  <c r="Q384" i="14"/>
  <c r="W384" i="14"/>
  <c r="D387" i="14"/>
  <c r="J387" i="14"/>
  <c r="P387" i="14"/>
  <c r="V387" i="14"/>
  <c r="V385" i="14" s="1"/>
  <c r="D389" i="14"/>
  <c r="J389" i="14"/>
  <c r="P389" i="14"/>
  <c r="V389" i="14"/>
  <c r="I392" i="14"/>
  <c r="O392" i="14"/>
  <c r="O390" i="14" s="1"/>
  <c r="U392" i="14"/>
  <c r="U390" i="14" s="1"/>
  <c r="AA392" i="14"/>
  <c r="AA390" i="14" s="1"/>
  <c r="I394" i="14"/>
  <c r="O394" i="14"/>
  <c r="U394" i="14"/>
  <c r="AA394" i="14"/>
  <c r="H397" i="14"/>
  <c r="H395" i="14" s="1"/>
  <c r="N397" i="14"/>
  <c r="N395" i="14" s="1"/>
  <c r="T397" i="14"/>
  <c r="Z397" i="14"/>
  <c r="H399" i="14"/>
  <c r="N399" i="14"/>
  <c r="T399" i="14"/>
  <c r="Z399" i="14"/>
  <c r="G402" i="14"/>
  <c r="M402" i="14"/>
  <c r="S402" i="14"/>
  <c r="Y402" i="14"/>
  <c r="Y400" i="14" s="1"/>
  <c r="G404" i="14"/>
  <c r="M404" i="14"/>
  <c r="S404" i="14"/>
  <c r="Y404" i="14"/>
  <c r="F407" i="14"/>
  <c r="L407" i="14"/>
  <c r="L405" i="14" s="1"/>
  <c r="R407" i="14"/>
  <c r="R405" i="14" s="1"/>
  <c r="X407" i="14"/>
  <c r="X405" i="14" s="1"/>
  <c r="F409" i="14"/>
  <c r="L409" i="14"/>
  <c r="R409" i="14"/>
  <c r="X409" i="14"/>
  <c r="E412" i="14"/>
  <c r="E410" i="14" s="1"/>
  <c r="K412" i="14"/>
  <c r="K410" i="14" s="1"/>
  <c r="Q412" i="14"/>
  <c r="W412" i="14"/>
  <c r="E414" i="14"/>
  <c r="K414" i="14"/>
  <c r="Q414" i="14"/>
  <c r="W414" i="14"/>
  <c r="D417" i="14"/>
  <c r="J417" i="14"/>
  <c r="P417" i="14"/>
  <c r="V417" i="14"/>
  <c r="V415" i="14" s="1"/>
  <c r="D419" i="14"/>
  <c r="J419" i="14"/>
  <c r="P419" i="14"/>
  <c r="V419" i="14"/>
  <c r="I422" i="14"/>
  <c r="O422" i="14"/>
  <c r="O420" i="14" s="1"/>
  <c r="U422" i="14"/>
  <c r="U420" i="14" s="1"/>
  <c r="AA422" i="14"/>
  <c r="AA420" i="14" s="1"/>
  <c r="I424" i="14"/>
  <c r="O424" i="14"/>
  <c r="U424" i="14"/>
  <c r="AA424" i="14"/>
  <c r="H427" i="14"/>
  <c r="H425" i="14" s="1"/>
  <c r="N427" i="14"/>
  <c r="N425" i="14" s="1"/>
  <c r="T427" i="14"/>
  <c r="Z427" i="14"/>
  <c r="H429" i="14"/>
  <c r="N429" i="14"/>
  <c r="T429" i="14"/>
  <c r="Z429" i="14"/>
  <c r="G432" i="14"/>
  <c r="M432" i="14"/>
  <c r="S432" i="14"/>
  <c r="Y432" i="14"/>
  <c r="Y430" i="14" s="1"/>
  <c r="G434" i="14"/>
  <c r="M434" i="14"/>
  <c r="S434" i="14"/>
  <c r="Y434" i="14"/>
  <c r="F437" i="14"/>
  <c r="L437" i="14"/>
  <c r="L435" i="14" s="1"/>
  <c r="R437" i="14"/>
  <c r="R435" i="14" s="1"/>
  <c r="X437" i="14"/>
  <c r="X435" i="14" s="1"/>
  <c r="F439" i="14"/>
  <c r="L439" i="14"/>
  <c r="R439" i="14"/>
  <c r="X439" i="14"/>
  <c r="E442" i="14"/>
  <c r="E440" i="14" s="1"/>
  <c r="K442" i="14"/>
  <c r="K440" i="14" s="1"/>
  <c r="Q442" i="14"/>
  <c r="W442" i="14"/>
  <c r="E444" i="14"/>
  <c r="K444" i="14"/>
  <c r="Q444" i="14"/>
  <c r="W444" i="14"/>
  <c r="D447" i="14"/>
  <c r="J447" i="14"/>
  <c r="P447" i="14"/>
  <c r="V447" i="14"/>
  <c r="V445" i="14" s="1"/>
  <c r="D449" i="14"/>
  <c r="J449" i="14"/>
  <c r="P449" i="14"/>
  <c r="V449" i="14"/>
  <c r="I452" i="14"/>
  <c r="O452" i="14"/>
  <c r="O450" i="14" s="1"/>
  <c r="U452" i="14"/>
  <c r="U450" i="14" s="1"/>
  <c r="AA452" i="14"/>
  <c r="AA450" i="14" s="1"/>
  <c r="I454" i="14"/>
  <c r="O454" i="14"/>
  <c r="U454" i="14"/>
  <c r="AA454" i="14"/>
  <c r="H457" i="14"/>
  <c r="H455" i="14" s="1"/>
  <c r="N457" i="14"/>
  <c r="N455" i="14" s="1"/>
  <c r="T457" i="14"/>
  <c r="Z457" i="14"/>
  <c r="H459" i="14"/>
  <c r="N459" i="14"/>
  <c r="T459" i="14"/>
  <c r="Z459" i="14"/>
  <c r="G462" i="14"/>
  <c r="M462" i="14"/>
  <c r="S462" i="14"/>
  <c r="Y462" i="14"/>
  <c r="Y460" i="14" s="1"/>
  <c r="G464" i="14"/>
  <c r="M464" i="14"/>
  <c r="S464" i="14"/>
  <c r="Y464" i="14"/>
  <c r="F467" i="14"/>
  <c r="L467" i="14"/>
  <c r="L465" i="14" s="1"/>
  <c r="R467" i="14"/>
  <c r="R465" i="14" s="1"/>
  <c r="X467" i="14"/>
  <c r="X465" i="14" s="1"/>
  <c r="F469" i="14"/>
  <c r="L469" i="14"/>
  <c r="R469" i="14"/>
  <c r="X469" i="14"/>
  <c r="E472" i="14"/>
  <c r="E470" i="14" s="1"/>
  <c r="K472" i="14"/>
  <c r="K470" i="14" s="1"/>
  <c r="Q472" i="14"/>
  <c r="W472" i="14"/>
  <c r="E474" i="14"/>
  <c r="K474" i="14"/>
  <c r="Q474" i="14"/>
  <c r="W474" i="14"/>
  <c r="E477" i="14"/>
  <c r="E479" i="14"/>
  <c r="G9" i="14"/>
  <c r="M9" i="14"/>
  <c r="S9" i="14"/>
  <c r="Y9" i="14"/>
  <c r="Y7" i="14" s="1"/>
  <c r="G11" i="14"/>
  <c r="M11" i="14"/>
  <c r="S11" i="14"/>
  <c r="Y11" i="14"/>
  <c r="F14" i="14"/>
  <c r="L14" i="14"/>
  <c r="L12" i="14" s="1"/>
  <c r="R14" i="14"/>
  <c r="X14" i="14"/>
  <c r="F16" i="14"/>
  <c r="L16" i="14"/>
  <c r="R16" i="14"/>
  <c r="X16" i="14"/>
  <c r="E19" i="14"/>
  <c r="K19" i="14"/>
  <c r="Q19" i="14"/>
  <c r="W19" i="14"/>
  <c r="E21" i="14"/>
  <c r="K21" i="14"/>
  <c r="Q21" i="14"/>
  <c r="W21" i="14"/>
  <c r="D24" i="14"/>
  <c r="J24" i="14"/>
  <c r="P24" i="14"/>
  <c r="V24" i="14"/>
  <c r="V22" i="14" s="1"/>
  <c r="D26" i="14"/>
  <c r="J26" i="14"/>
  <c r="P26" i="14"/>
  <c r="V26" i="14"/>
  <c r="I29" i="14"/>
  <c r="O29" i="14"/>
  <c r="O27" i="14" s="1"/>
  <c r="U29" i="14"/>
  <c r="AA29" i="14"/>
  <c r="I31" i="14"/>
  <c r="O31" i="14"/>
  <c r="U31" i="14"/>
  <c r="AA31" i="14"/>
  <c r="H34" i="14"/>
  <c r="N34" i="14"/>
  <c r="T34" i="14"/>
  <c r="Z34" i="14"/>
  <c r="H36" i="14"/>
  <c r="N36" i="14"/>
  <c r="T36" i="14"/>
  <c r="Z36" i="14"/>
  <c r="G39" i="14"/>
  <c r="M39" i="14"/>
  <c r="S39" i="14"/>
  <c r="Y39" i="14"/>
  <c r="Y37" i="14" s="1"/>
  <c r="G41" i="14"/>
  <c r="M41" i="14"/>
  <c r="S41" i="14"/>
  <c r="Y41" i="14"/>
  <c r="F44" i="14"/>
  <c r="L44" i="14"/>
  <c r="L42" i="14" s="1"/>
  <c r="R44" i="14"/>
  <c r="X44" i="14"/>
  <c r="F46" i="14"/>
  <c r="L46" i="14"/>
  <c r="R46" i="14"/>
  <c r="X46" i="14"/>
  <c r="E49" i="14"/>
  <c r="K49" i="14"/>
  <c r="Q49" i="14"/>
  <c r="W49" i="14"/>
  <c r="E51" i="14"/>
  <c r="K51" i="14"/>
  <c r="Q51" i="14"/>
  <c r="W51" i="14"/>
  <c r="D54" i="14"/>
  <c r="J54" i="14"/>
  <c r="P54" i="14"/>
  <c r="V54" i="14"/>
  <c r="V52" i="14" s="1"/>
  <c r="D56" i="14"/>
  <c r="J56" i="14"/>
  <c r="P56" i="14"/>
  <c r="V56" i="14"/>
  <c r="I59" i="14"/>
  <c r="O59" i="14"/>
  <c r="O57" i="14" s="1"/>
  <c r="U59" i="14"/>
  <c r="AA59" i="14"/>
  <c r="I61" i="14"/>
  <c r="O61" i="14"/>
  <c r="U61" i="14"/>
  <c r="AA61" i="14"/>
  <c r="H64" i="14"/>
  <c r="N64" i="14"/>
  <c r="T64" i="14"/>
  <c r="Z64" i="14"/>
  <c r="H66" i="14"/>
  <c r="N66" i="14"/>
  <c r="T66" i="14"/>
  <c r="Z66" i="14"/>
  <c r="G69" i="14"/>
  <c r="M69" i="14"/>
  <c r="S69" i="14"/>
  <c r="Y69" i="14"/>
  <c r="Y67" i="14" s="1"/>
  <c r="G71" i="14"/>
  <c r="M71" i="14"/>
  <c r="S71" i="14"/>
  <c r="Y71" i="14"/>
  <c r="F74" i="14"/>
  <c r="L74" i="14"/>
  <c r="L72" i="14" s="1"/>
  <c r="R74" i="14"/>
  <c r="X74" i="14"/>
  <c r="F76" i="14"/>
  <c r="L76" i="14"/>
  <c r="R76" i="14"/>
  <c r="X76" i="14"/>
  <c r="E79" i="14"/>
  <c r="K79" i="14"/>
  <c r="Q79" i="14"/>
  <c r="W79" i="14"/>
  <c r="E81" i="14"/>
  <c r="K81" i="14"/>
  <c r="Q81" i="14"/>
  <c r="W81" i="14"/>
  <c r="D84" i="14"/>
  <c r="J84" i="14"/>
  <c r="P84" i="14"/>
  <c r="V84" i="14"/>
  <c r="V82" i="14" s="1"/>
  <c r="D86" i="14"/>
  <c r="J86" i="14"/>
  <c r="P86" i="14"/>
  <c r="V86" i="14"/>
  <c r="I89" i="14"/>
  <c r="O89" i="14"/>
  <c r="O87" i="14" s="1"/>
  <c r="U89" i="14"/>
  <c r="AA89" i="14"/>
  <c r="I91" i="14"/>
  <c r="O91" i="14"/>
  <c r="U91" i="14"/>
  <c r="AA91" i="14"/>
  <c r="H94" i="14"/>
  <c r="N94" i="14"/>
  <c r="T94" i="14"/>
  <c r="Z94" i="14"/>
  <c r="H96" i="14"/>
  <c r="N96" i="14"/>
  <c r="T96" i="14"/>
  <c r="Z96" i="14"/>
  <c r="G99" i="14"/>
  <c r="M99" i="14"/>
  <c r="S99" i="14"/>
  <c r="Y99" i="14"/>
  <c r="Y97" i="14" s="1"/>
  <c r="G101" i="14"/>
  <c r="M101" i="14"/>
  <c r="S101" i="14"/>
  <c r="Y101" i="14"/>
  <c r="F104" i="14"/>
  <c r="L104" i="14"/>
  <c r="L102" i="14" s="1"/>
  <c r="R104" i="14"/>
  <c r="X104" i="14"/>
  <c r="F106" i="14"/>
  <c r="L106" i="14"/>
  <c r="R106" i="14"/>
  <c r="X106" i="14"/>
  <c r="E109" i="14"/>
  <c r="K109" i="14"/>
  <c r="Q109" i="14"/>
  <c r="W109" i="14"/>
  <c r="E111" i="14"/>
  <c r="K111" i="14"/>
  <c r="Q111" i="14"/>
  <c r="W111" i="14"/>
  <c r="D114" i="14"/>
  <c r="J114" i="14"/>
  <c r="P114" i="14"/>
  <c r="V114" i="14"/>
  <c r="V112" i="14" s="1"/>
  <c r="D116" i="14"/>
  <c r="J116" i="14"/>
  <c r="P116" i="14"/>
  <c r="V116" i="14"/>
  <c r="I119" i="14"/>
  <c r="O119" i="14"/>
  <c r="O117" i="14" s="1"/>
  <c r="U119" i="14"/>
  <c r="AA119" i="14"/>
  <c r="I121" i="14"/>
  <c r="O121" i="14"/>
  <c r="U121" i="14"/>
  <c r="AA121" i="14"/>
  <c r="H124" i="14"/>
  <c r="N124" i="14"/>
  <c r="T124" i="14"/>
  <c r="Z124" i="14"/>
  <c r="H126" i="14"/>
  <c r="N126" i="14"/>
  <c r="T126" i="14"/>
  <c r="Z126" i="14"/>
  <c r="G129" i="14"/>
  <c r="M129" i="14"/>
  <c r="S129" i="14"/>
  <c r="Y129" i="14"/>
  <c r="Y127" i="14" s="1"/>
  <c r="G131" i="14"/>
  <c r="M131" i="14"/>
  <c r="S131" i="14"/>
  <c r="Y131" i="14"/>
  <c r="F134" i="14"/>
  <c r="L134" i="14"/>
  <c r="L132" i="14" s="1"/>
  <c r="R134" i="14"/>
  <c r="X134" i="14"/>
  <c r="F136" i="14"/>
  <c r="L136" i="14"/>
  <c r="R136" i="14"/>
  <c r="X136" i="14"/>
  <c r="E139" i="14"/>
  <c r="K139" i="14"/>
  <c r="Q139" i="14"/>
  <c r="W139" i="14"/>
  <c r="E141" i="14"/>
  <c r="K141" i="14"/>
  <c r="Q141" i="14"/>
  <c r="W141" i="14"/>
  <c r="D144" i="14"/>
  <c r="J144" i="14"/>
  <c r="P144" i="14"/>
  <c r="V144" i="14"/>
  <c r="V142" i="14" s="1"/>
  <c r="D146" i="14"/>
  <c r="J146" i="14"/>
  <c r="P146" i="14"/>
  <c r="V146" i="14"/>
  <c r="I149" i="14"/>
  <c r="O149" i="14"/>
  <c r="O147" i="14" s="1"/>
  <c r="U149" i="14"/>
  <c r="U147" i="14" s="1"/>
  <c r="AA149" i="14"/>
  <c r="I151" i="14"/>
  <c r="O151" i="14"/>
  <c r="U151" i="14"/>
  <c r="AA151" i="14"/>
  <c r="H154" i="14"/>
  <c r="H152" i="14" s="1"/>
  <c r="N154" i="14"/>
  <c r="T154" i="14"/>
  <c r="Z154" i="14"/>
  <c r="H156" i="14"/>
  <c r="N156" i="14"/>
  <c r="T156" i="14"/>
  <c r="Z156" i="14"/>
  <c r="G159" i="14"/>
  <c r="M159" i="14"/>
  <c r="S159" i="14"/>
  <c r="G161" i="14"/>
  <c r="M161" i="14"/>
  <c r="S161" i="14"/>
  <c r="Y161" i="14"/>
  <c r="Y157" i="14" s="1"/>
  <c r="F168" i="14"/>
  <c r="L168" i="14"/>
  <c r="R168" i="14"/>
  <c r="R166" i="14" s="1"/>
  <c r="X168" i="14"/>
  <c r="X166" i="14" s="1"/>
  <c r="F170" i="14"/>
  <c r="L170" i="14"/>
  <c r="R170" i="14"/>
  <c r="X170" i="14"/>
  <c r="E173" i="14"/>
  <c r="E171" i="14" s="1"/>
  <c r="K173" i="14"/>
  <c r="K171" i="14" s="1"/>
  <c r="Q173" i="14"/>
  <c r="W173" i="14"/>
  <c r="E175" i="14"/>
  <c r="K175" i="14"/>
  <c r="Q175" i="14"/>
  <c r="W175" i="14"/>
  <c r="D178" i="14"/>
  <c r="J178" i="14"/>
  <c r="P178" i="14"/>
  <c r="V178" i="14"/>
  <c r="D180" i="14"/>
  <c r="J180" i="14"/>
  <c r="P180" i="14"/>
  <c r="V180" i="14"/>
  <c r="I183" i="14"/>
  <c r="O183" i="14"/>
  <c r="U183" i="14"/>
  <c r="U181" i="14" s="1"/>
  <c r="AA183" i="14"/>
  <c r="AA181" i="14" s="1"/>
  <c r="I185" i="14"/>
  <c r="O185" i="14"/>
  <c r="U185" i="14"/>
  <c r="AA185" i="14"/>
  <c r="H188" i="14"/>
  <c r="H186" i="14" s="1"/>
  <c r="N188" i="14"/>
  <c r="N186" i="14" s="1"/>
  <c r="T188" i="14"/>
  <c r="Z188" i="14"/>
  <c r="H190" i="14"/>
  <c r="N190" i="14"/>
  <c r="T190" i="14"/>
  <c r="Z190" i="14"/>
  <c r="G193" i="14"/>
  <c r="M193" i="14"/>
  <c r="S193" i="14"/>
  <c r="Y193" i="14"/>
  <c r="G195" i="14"/>
  <c r="M195" i="14"/>
  <c r="S195" i="14"/>
  <c r="Y195" i="14"/>
  <c r="F198" i="14"/>
  <c r="L198" i="14"/>
  <c r="R198" i="14"/>
  <c r="R196" i="14" s="1"/>
  <c r="X198" i="14"/>
  <c r="X196" i="14" s="1"/>
  <c r="F200" i="14"/>
  <c r="L200" i="14"/>
  <c r="R200" i="14"/>
  <c r="X200" i="14"/>
  <c r="E203" i="14"/>
  <c r="E201" i="14" s="1"/>
  <c r="K203" i="14"/>
  <c r="K201" i="14" s="1"/>
  <c r="Q203" i="14"/>
  <c r="W203" i="14"/>
  <c r="E205" i="14"/>
  <c r="K205" i="14"/>
  <c r="Q205" i="14"/>
  <c r="W205" i="14"/>
  <c r="D208" i="14"/>
  <c r="J208" i="14"/>
  <c r="P208" i="14"/>
  <c r="V208" i="14"/>
  <c r="D210" i="14"/>
  <c r="J210" i="14"/>
  <c r="P210" i="14"/>
  <c r="V210" i="14"/>
  <c r="I213" i="14"/>
  <c r="O213" i="14"/>
  <c r="U213" i="14"/>
  <c r="U211" i="14" s="1"/>
  <c r="AA213" i="14"/>
  <c r="AA211" i="14" s="1"/>
  <c r="I215" i="14"/>
  <c r="O215" i="14"/>
  <c r="U215" i="14"/>
  <c r="AA215" i="14"/>
  <c r="H218" i="14"/>
  <c r="H216" i="14" s="1"/>
  <c r="N218" i="14"/>
  <c r="N216" i="14" s="1"/>
  <c r="T218" i="14"/>
  <c r="Z218" i="14"/>
  <c r="H220" i="14"/>
  <c r="N220" i="14"/>
  <c r="T220" i="14"/>
  <c r="Z220" i="14"/>
  <c r="G223" i="14"/>
  <c r="M223" i="14"/>
  <c r="S223" i="14"/>
  <c r="Y223" i="14"/>
  <c r="G225" i="14"/>
  <c r="M225" i="14"/>
  <c r="S225" i="14"/>
  <c r="Y225" i="14"/>
  <c r="F228" i="14"/>
  <c r="L228" i="14"/>
  <c r="R228" i="14"/>
  <c r="R226" i="14" s="1"/>
  <c r="X228" i="14"/>
  <c r="X226" i="14" s="1"/>
  <c r="F230" i="14"/>
  <c r="L230" i="14"/>
  <c r="R230" i="14"/>
  <c r="X230" i="14"/>
  <c r="E233" i="14"/>
  <c r="E231" i="14" s="1"/>
  <c r="K233" i="14"/>
  <c r="K231" i="14" s="1"/>
  <c r="Q233" i="14"/>
  <c r="W233" i="14"/>
  <c r="E235" i="14"/>
  <c r="K235" i="14"/>
  <c r="Q235" i="14"/>
  <c r="W235" i="14"/>
  <c r="D238" i="14"/>
  <c r="J238" i="14"/>
  <c r="P238" i="14"/>
  <c r="V238" i="14"/>
  <c r="D240" i="14"/>
  <c r="J240" i="14"/>
  <c r="P240" i="14"/>
  <c r="V240" i="14"/>
  <c r="I243" i="14"/>
  <c r="O243" i="14"/>
  <c r="U243" i="14"/>
  <c r="U241" i="14" s="1"/>
  <c r="AA243" i="14"/>
  <c r="AA241" i="14" s="1"/>
  <c r="I245" i="14"/>
  <c r="O245" i="14"/>
  <c r="U245" i="14"/>
  <c r="AA245" i="14"/>
  <c r="H248" i="14"/>
  <c r="H246" i="14" s="1"/>
  <c r="N248" i="14"/>
  <c r="N246" i="14" s="1"/>
  <c r="T248" i="14"/>
  <c r="Z248" i="14"/>
  <c r="H250" i="14"/>
  <c r="N250" i="14"/>
  <c r="T250" i="14"/>
  <c r="Z250" i="14"/>
  <c r="G253" i="14"/>
  <c r="M253" i="14"/>
  <c r="S253" i="14"/>
  <c r="Y253" i="14"/>
  <c r="G255" i="14"/>
  <c r="M255" i="14"/>
  <c r="S255" i="14"/>
  <c r="Y255" i="14"/>
  <c r="F258" i="14"/>
  <c r="L258" i="14"/>
  <c r="R258" i="14"/>
  <c r="R256" i="14" s="1"/>
  <c r="X258" i="14"/>
  <c r="X256" i="14" s="1"/>
  <c r="F260" i="14"/>
  <c r="L260" i="14"/>
  <c r="R260" i="14"/>
  <c r="X260" i="14"/>
  <c r="E263" i="14"/>
  <c r="E261" i="14" s="1"/>
  <c r="K263" i="14"/>
  <c r="K261" i="14" s="1"/>
  <c r="Q263" i="14"/>
  <c r="W263" i="14"/>
  <c r="E265" i="14"/>
  <c r="K265" i="14"/>
  <c r="Q265" i="14"/>
  <c r="W265" i="14"/>
  <c r="D268" i="14"/>
  <c r="J268" i="14"/>
  <c r="P268" i="14"/>
  <c r="V268" i="14"/>
  <c r="D270" i="14"/>
  <c r="J270" i="14"/>
  <c r="P270" i="14"/>
  <c r="V270" i="14"/>
  <c r="I273" i="14"/>
  <c r="O273" i="14"/>
  <c r="U273" i="14"/>
  <c r="U271" i="14" s="1"/>
  <c r="AA273" i="14"/>
  <c r="AA271" i="14" s="1"/>
  <c r="I275" i="14"/>
  <c r="O275" i="14"/>
  <c r="U275" i="14"/>
  <c r="AA275" i="14"/>
  <c r="H278" i="14"/>
  <c r="H276" i="14" s="1"/>
  <c r="N278" i="14"/>
  <c r="N276" i="14" s="1"/>
  <c r="T278" i="14"/>
  <c r="Z278" i="14"/>
  <c r="H280" i="14"/>
  <c r="N280" i="14"/>
  <c r="T280" i="14"/>
  <c r="Z280" i="14"/>
  <c r="G283" i="14"/>
  <c r="M283" i="14"/>
  <c r="S283" i="14"/>
  <c r="Y283" i="14"/>
  <c r="G285" i="14"/>
  <c r="M285" i="14"/>
  <c r="S285" i="14"/>
  <c r="Y285" i="14"/>
  <c r="F288" i="14"/>
  <c r="L288" i="14"/>
  <c r="R288" i="14"/>
  <c r="R286" i="14" s="1"/>
  <c r="X288" i="14"/>
  <c r="X286" i="14" s="1"/>
  <c r="F290" i="14"/>
  <c r="L290" i="14"/>
  <c r="R290" i="14"/>
  <c r="X290" i="14"/>
  <c r="E293" i="14"/>
  <c r="E291" i="14" s="1"/>
  <c r="K293" i="14"/>
  <c r="K291" i="14" s="1"/>
  <c r="Q293" i="14"/>
  <c r="W293" i="14"/>
  <c r="E295" i="14"/>
  <c r="K295" i="14"/>
  <c r="Q295" i="14"/>
  <c r="W295" i="14"/>
  <c r="D298" i="14"/>
  <c r="J298" i="14"/>
  <c r="P298" i="14"/>
  <c r="V298" i="14"/>
  <c r="D300" i="14"/>
  <c r="J300" i="14"/>
  <c r="P300" i="14"/>
  <c r="V300" i="14"/>
  <c r="I303" i="14"/>
  <c r="O303" i="14"/>
  <c r="U303" i="14"/>
  <c r="U301" i="14" s="1"/>
  <c r="AA303" i="14"/>
  <c r="AA301" i="14" s="1"/>
  <c r="I305" i="14"/>
  <c r="O305" i="14"/>
  <c r="U305" i="14"/>
  <c r="AA305" i="14"/>
  <c r="H308" i="14"/>
  <c r="H306" i="14" s="1"/>
  <c r="N308" i="14"/>
  <c r="N306" i="14" s="1"/>
  <c r="T308" i="14"/>
  <c r="Z308" i="14"/>
  <c r="H310" i="14"/>
  <c r="N310" i="14"/>
  <c r="T310" i="14"/>
  <c r="Z310" i="14"/>
  <c r="G313" i="14"/>
  <c r="M313" i="14"/>
  <c r="S313" i="14"/>
  <c r="Y313" i="14"/>
  <c r="G315" i="14"/>
  <c r="M315" i="14"/>
  <c r="S315" i="14"/>
  <c r="Y315" i="14"/>
  <c r="F318" i="14"/>
  <c r="L318" i="14"/>
  <c r="R318" i="14"/>
  <c r="F320" i="14"/>
  <c r="L320" i="14"/>
  <c r="R320" i="14"/>
  <c r="X320" i="14"/>
  <c r="X316" i="14" s="1"/>
  <c r="E327" i="14"/>
  <c r="K327" i="14"/>
  <c r="K325" i="14" s="1"/>
  <c r="Q327" i="14"/>
  <c r="Q325" i="14" s="1"/>
  <c r="W327" i="14"/>
  <c r="E329" i="14"/>
  <c r="K329" i="14"/>
  <c r="Q329" i="14"/>
  <c r="W329" i="14"/>
  <c r="D332" i="14"/>
  <c r="D330" i="14" s="1"/>
  <c r="J332" i="14"/>
  <c r="P332" i="14"/>
  <c r="V332" i="14"/>
  <c r="D334" i="14"/>
  <c r="J334" i="14"/>
  <c r="P334" i="14"/>
  <c r="V334" i="14"/>
  <c r="I337" i="14"/>
  <c r="O337" i="14"/>
  <c r="U337" i="14"/>
  <c r="AA337" i="14"/>
  <c r="AA335" i="14" s="1"/>
  <c r="I339" i="14"/>
  <c r="O339" i="14"/>
  <c r="U339" i="14"/>
  <c r="AA339" i="14"/>
  <c r="H342" i="14"/>
  <c r="N342" i="14"/>
  <c r="N340" i="14" s="1"/>
  <c r="T342" i="14"/>
  <c r="T340" i="14" s="1"/>
  <c r="Z342" i="14"/>
  <c r="H344" i="14"/>
  <c r="N344" i="14"/>
  <c r="T344" i="14"/>
  <c r="Z344" i="14"/>
  <c r="G347" i="14"/>
  <c r="G345" i="14" s="1"/>
  <c r="M347" i="14"/>
  <c r="S347" i="14"/>
  <c r="Y347" i="14"/>
  <c r="G349" i="14"/>
  <c r="M349" i="14"/>
  <c r="S349" i="14"/>
  <c r="Y349" i="14"/>
  <c r="F352" i="14"/>
  <c r="L352" i="14"/>
  <c r="R352" i="14"/>
  <c r="X352" i="14"/>
  <c r="X350" i="14" s="1"/>
  <c r="F354" i="14"/>
  <c r="L354" i="14"/>
  <c r="R354" i="14"/>
  <c r="X354" i="14"/>
  <c r="E357" i="14"/>
  <c r="K357" i="14"/>
  <c r="K355" i="14" s="1"/>
  <c r="Q357" i="14"/>
  <c r="Q355" i="14" s="1"/>
  <c r="W357" i="14"/>
  <c r="E359" i="14"/>
  <c r="K359" i="14"/>
  <c r="Q359" i="14"/>
  <c r="W359" i="14"/>
  <c r="D362" i="14"/>
  <c r="D360" i="14" s="1"/>
  <c r="J362" i="14"/>
  <c r="P362" i="14"/>
  <c r="V362" i="14"/>
  <c r="D364" i="14"/>
  <c r="J364" i="14"/>
  <c r="P364" i="14"/>
  <c r="V364" i="14"/>
  <c r="I367" i="14"/>
  <c r="O367" i="14"/>
  <c r="U367" i="14"/>
  <c r="AA367" i="14"/>
  <c r="AA365" i="14" s="1"/>
  <c r="I369" i="14"/>
  <c r="O369" i="14"/>
  <c r="U369" i="14"/>
  <c r="AA369" i="14"/>
  <c r="H372" i="14"/>
  <c r="N372" i="14"/>
  <c r="N370" i="14" s="1"/>
  <c r="T372" i="14"/>
  <c r="T370" i="14" s="1"/>
  <c r="Z372" i="14"/>
  <c r="H374" i="14"/>
  <c r="N374" i="14"/>
  <c r="T374" i="14"/>
  <c r="Z374" i="14"/>
  <c r="G377" i="14"/>
  <c r="G375" i="14" s="1"/>
  <c r="M377" i="14"/>
  <c r="S377" i="14"/>
  <c r="Y377" i="14"/>
  <c r="G379" i="14"/>
  <c r="M379" i="14"/>
  <c r="S379" i="14"/>
  <c r="Y379" i="14"/>
  <c r="F382" i="14"/>
  <c r="L382" i="14"/>
  <c r="R382" i="14"/>
  <c r="X382" i="14"/>
  <c r="X380" i="14" s="1"/>
  <c r="F384" i="14"/>
  <c r="L384" i="14"/>
  <c r="R384" i="14"/>
  <c r="X384" i="14"/>
  <c r="E387" i="14"/>
  <c r="K387" i="14"/>
  <c r="K385" i="14" s="1"/>
  <c r="Q387" i="14"/>
  <c r="Q385" i="14" s="1"/>
  <c r="W387" i="14"/>
  <c r="E389" i="14"/>
  <c r="K389" i="14"/>
  <c r="Q389" i="14"/>
  <c r="W389" i="14"/>
  <c r="D392" i="14"/>
  <c r="D390" i="14" s="1"/>
  <c r="J392" i="14"/>
  <c r="P392" i="14"/>
  <c r="V392" i="14"/>
  <c r="D394" i="14"/>
  <c r="J394" i="14"/>
  <c r="P394" i="14"/>
  <c r="V394" i="14"/>
  <c r="I397" i="14"/>
  <c r="O397" i="14"/>
  <c r="U397" i="14"/>
  <c r="AA397" i="14"/>
  <c r="AA395" i="14" s="1"/>
  <c r="I399" i="14"/>
  <c r="O399" i="14"/>
  <c r="U399" i="14"/>
  <c r="AA399" i="14"/>
  <c r="H402" i="14"/>
  <c r="N402" i="14"/>
  <c r="N400" i="14" s="1"/>
  <c r="T402" i="14"/>
  <c r="T400" i="14" s="1"/>
  <c r="Z402" i="14"/>
  <c r="H404" i="14"/>
  <c r="N404" i="14"/>
  <c r="T404" i="14"/>
  <c r="Z404" i="14"/>
  <c r="G407" i="14"/>
  <c r="G405" i="14" s="1"/>
  <c r="M407" i="14"/>
  <c r="S407" i="14"/>
  <c r="Y407" i="14"/>
  <c r="G409" i="14"/>
  <c r="M409" i="14"/>
  <c r="S409" i="14"/>
  <c r="Y409" i="14"/>
  <c r="F412" i="14"/>
  <c r="L412" i="14"/>
  <c r="R412" i="14"/>
  <c r="X412" i="14"/>
  <c r="X410" i="14" s="1"/>
  <c r="F414" i="14"/>
  <c r="L414" i="14"/>
  <c r="R414" i="14"/>
  <c r="X414" i="14"/>
  <c r="E417" i="14"/>
  <c r="K417" i="14"/>
  <c r="K415" i="14" s="1"/>
  <c r="Q417" i="14"/>
  <c r="Q415" i="14" s="1"/>
  <c r="W417" i="14"/>
  <c r="E419" i="14"/>
  <c r="K419" i="14"/>
  <c r="Q419" i="14"/>
  <c r="W419" i="14"/>
  <c r="D422" i="14"/>
  <c r="D420" i="14" s="1"/>
  <c r="J422" i="14"/>
  <c r="P422" i="14"/>
  <c r="V422" i="14"/>
  <c r="D424" i="14"/>
  <c r="J424" i="14"/>
  <c r="P424" i="14"/>
  <c r="V424" i="14"/>
  <c r="I427" i="14"/>
  <c r="O427" i="14"/>
  <c r="U427" i="14"/>
  <c r="AA427" i="14"/>
  <c r="AA425" i="14" s="1"/>
  <c r="I429" i="14"/>
  <c r="O429" i="14"/>
  <c r="U429" i="14"/>
  <c r="AA429" i="14"/>
  <c r="H432" i="14"/>
  <c r="N432" i="14"/>
  <c r="N430" i="14" s="1"/>
  <c r="T432" i="14"/>
  <c r="T430" i="14" s="1"/>
  <c r="Z432" i="14"/>
  <c r="H434" i="14"/>
  <c r="N434" i="14"/>
  <c r="T434" i="14"/>
  <c r="Z434" i="14"/>
  <c r="G437" i="14"/>
  <c r="G435" i="14" s="1"/>
  <c r="M437" i="14"/>
  <c r="S437" i="14"/>
  <c r="Y437" i="14"/>
  <c r="G439" i="14"/>
  <c r="M439" i="14"/>
  <c r="S439" i="14"/>
  <c r="Y439" i="14"/>
  <c r="F442" i="14"/>
  <c r="L442" i="14"/>
  <c r="R442" i="14"/>
  <c r="X442" i="14"/>
  <c r="X440" i="14" s="1"/>
  <c r="F444" i="14"/>
  <c r="L444" i="14"/>
  <c r="R444" i="14"/>
  <c r="X444" i="14"/>
  <c r="E447" i="14"/>
  <c r="K447" i="14"/>
  <c r="K445" i="14" s="1"/>
  <c r="Q447" i="14"/>
  <c r="Q445" i="14" s="1"/>
  <c r="W447" i="14"/>
  <c r="E449" i="14"/>
  <c r="K449" i="14"/>
  <c r="Q449" i="14"/>
  <c r="W449" i="14"/>
  <c r="D452" i="14"/>
  <c r="D450" i="14" s="1"/>
  <c r="J452" i="14"/>
  <c r="P452" i="14"/>
  <c r="V452" i="14"/>
  <c r="D454" i="14"/>
  <c r="J454" i="14"/>
  <c r="P454" i="14"/>
  <c r="V454" i="14"/>
  <c r="I457" i="14"/>
  <c r="O457" i="14"/>
  <c r="U457" i="14"/>
  <c r="AA457" i="14"/>
  <c r="AA455" i="14" s="1"/>
  <c r="I459" i="14"/>
  <c r="O459" i="14"/>
  <c r="U459" i="14"/>
  <c r="AA459" i="14"/>
  <c r="H462" i="14"/>
  <c r="N462" i="14"/>
  <c r="N460" i="14" s="1"/>
  <c r="T462" i="14"/>
  <c r="T460" i="14" s="1"/>
  <c r="Z462" i="14"/>
  <c r="H464" i="14"/>
  <c r="N464" i="14"/>
  <c r="T464" i="14"/>
  <c r="Z464" i="14"/>
  <c r="G467" i="14"/>
  <c r="G465" i="14" s="1"/>
  <c r="M467" i="14"/>
  <c r="S467" i="14"/>
  <c r="Y467" i="14"/>
  <c r="G469" i="14"/>
  <c r="M469" i="14"/>
  <c r="S469" i="14"/>
  <c r="Y469" i="14"/>
  <c r="F472" i="14"/>
  <c r="L472" i="14"/>
  <c r="R472" i="14"/>
  <c r="X472" i="14"/>
  <c r="X470" i="14" s="1"/>
  <c r="F474" i="14"/>
  <c r="L474" i="14"/>
  <c r="R474" i="14"/>
  <c r="X474" i="14"/>
  <c r="H477" i="14"/>
  <c r="K479" i="14"/>
  <c r="E486" i="14"/>
  <c r="E484" i="14" s="1"/>
  <c r="K486" i="14"/>
  <c r="K484" i="14" s="1"/>
  <c r="Q486" i="14"/>
  <c r="Q484" i="14" s="1"/>
  <c r="W486" i="14"/>
  <c r="W484" i="14" s="1"/>
  <c r="D491" i="14"/>
  <c r="D489" i="14" s="1"/>
  <c r="J491" i="14"/>
  <c r="J489" i="14" s="1"/>
  <c r="P491" i="14"/>
  <c r="P489" i="14" s="1"/>
  <c r="V491" i="14"/>
  <c r="V489" i="14" s="1"/>
  <c r="I496" i="14"/>
  <c r="I494" i="14" s="1"/>
  <c r="O496" i="14"/>
  <c r="O494" i="14" s="1"/>
  <c r="U496" i="14"/>
  <c r="U494" i="14" s="1"/>
  <c r="AA496" i="14"/>
  <c r="AA494" i="14" s="1"/>
  <c r="H501" i="14"/>
  <c r="H499" i="14" s="1"/>
  <c r="N501" i="14"/>
  <c r="N499" i="14" s="1"/>
  <c r="T501" i="14"/>
  <c r="T499" i="14" s="1"/>
  <c r="Z501" i="14"/>
  <c r="Z499" i="14" s="1"/>
  <c r="G506" i="14"/>
  <c r="G504" i="14" s="1"/>
  <c r="M506" i="14"/>
  <c r="M504" i="14" s="1"/>
  <c r="S506" i="14"/>
  <c r="S504" i="14" s="1"/>
  <c r="Y506" i="14"/>
  <c r="Y504" i="14" s="1"/>
  <c r="F511" i="14"/>
  <c r="F509" i="14" s="1"/>
  <c r="L511" i="14"/>
  <c r="L509" i="14" s="1"/>
  <c r="R511" i="14"/>
  <c r="R509" i="14" s="1"/>
  <c r="X511" i="14"/>
  <c r="X509" i="14" s="1"/>
  <c r="E516" i="14"/>
  <c r="E514" i="14" s="1"/>
  <c r="K516" i="14"/>
  <c r="K514" i="14" s="1"/>
  <c r="Q516" i="14"/>
  <c r="Q514" i="14" s="1"/>
  <c r="W516" i="14"/>
  <c r="W514" i="14" s="1"/>
  <c r="D521" i="14"/>
  <c r="D519" i="14" s="1"/>
  <c r="J521" i="14"/>
  <c r="J519" i="14" s="1"/>
  <c r="P521" i="14"/>
  <c r="P519" i="14" s="1"/>
  <c r="V521" i="14"/>
  <c r="V519" i="14" s="1"/>
  <c r="I526" i="14"/>
  <c r="I524" i="14" s="1"/>
  <c r="O526" i="14"/>
  <c r="O524" i="14" s="1"/>
  <c r="U526" i="14"/>
  <c r="U524" i="14" s="1"/>
  <c r="AA526" i="14"/>
  <c r="AA524" i="14" s="1"/>
  <c r="H531" i="14"/>
  <c r="H529" i="14" s="1"/>
  <c r="N531" i="14"/>
  <c r="N529" i="14" s="1"/>
  <c r="T531" i="14"/>
  <c r="T529" i="14" s="1"/>
  <c r="Z531" i="14"/>
  <c r="Z529" i="14" s="1"/>
  <c r="G536" i="14"/>
  <c r="G534" i="14" s="1"/>
  <c r="M536" i="14"/>
  <c r="M534" i="14" s="1"/>
  <c r="S536" i="14"/>
  <c r="S534" i="14" s="1"/>
  <c r="Y536" i="14"/>
  <c r="Y534" i="14" s="1"/>
  <c r="F541" i="14"/>
  <c r="F539" i="14" s="1"/>
  <c r="L541" i="14"/>
  <c r="L539" i="14" s="1"/>
  <c r="R541" i="14"/>
  <c r="R539" i="14" s="1"/>
  <c r="X541" i="14"/>
  <c r="X539" i="14" s="1"/>
  <c r="E546" i="14"/>
  <c r="E544" i="14" s="1"/>
  <c r="K546" i="14"/>
  <c r="K544" i="14" s="1"/>
  <c r="Q546" i="14"/>
  <c r="Q544" i="14" s="1"/>
  <c r="W546" i="14"/>
  <c r="W544" i="14" s="1"/>
  <c r="D551" i="14"/>
  <c r="D549" i="14" s="1"/>
  <c r="J551" i="14"/>
  <c r="J549" i="14" s="1"/>
  <c r="P551" i="14"/>
  <c r="P549" i="14" s="1"/>
  <c r="V551" i="14"/>
  <c r="V549" i="14" s="1"/>
  <c r="I556" i="14"/>
  <c r="I554" i="14" s="1"/>
  <c r="O556" i="14"/>
  <c r="O554" i="14" s="1"/>
  <c r="U556" i="14"/>
  <c r="U554" i="14" s="1"/>
  <c r="AA556" i="14"/>
  <c r="AA554" i="14" s="1"/>
  <c r="H561" i="14"/>
  <c r="H559" i="14" s="1"/>
  <c r="N561" i="14"/>
  <c r="N559" i="14" s="1"/>
  <c r="T561" i="14"/>
  <c r="T559" i="14" s="1"/>
  <c r="Z561" i="14"/>
  <c r="Z559" i="14" s="1"/>
  <c r="G566" i="14"/>
  <c r="G564" i="14" s="1"/>
  <c r="M566" i="14"/>
  <c r="M564" i="14" s="1"/>
  <c r="S566" i="14"/>
  <c r="S564" i="14" s="1"/>
  <c r="Y566" i="14"/>
  <c r="Y564" i="14" s="1"/>
  <c r="F571" i="14"/>
  <c r="F569" i="14" s="1"/>
  <c r="L571" i="14"/>
  <c r="L569" i="14" s="1"/>
  <c r="R571" i="14"/>
  <c r="R569" i="14" s="1"/>
  <c r="X571" i="14"/>
  <c r="X569" i="14" s="1"/>
  <c r="E576" i="14"/>
  <c r="E574" i="14" s="1"/>
  <c r="K576" i="14"/>
  <c r="K574" i="14" s="1"/>
  <c r="Q576" i="14"/>
  <c r="Q574" i="14" s="1"/>
  <c r="W576" i="14"/>
  <c r="W574" i="14" s="1"/>
  <c r="D581" i="14"/>
  <c r="D579" i="14" s="1"/>
  <c r="J581" i="14"/>
  <c r="J579" i="14" s="1"/>
  <c r="P581" i="14"/>
  <c r="P579" i="14" s="1"/>
  <c r="V581" i="14"/>
  <c r="V579" i="14" s="1"/>
  <c r="I586" i="14"/>
  <c r="I584" i="14" s="1"/>
  <c r="O586" i="14"/>
  <c r="O584" i="14" s="1"/>
  <c r="U586" i="14"/>
  <c r="U584" i="14" s="1"/>
  <c r="AA586" i="14"/>
  <c r="AA584" i="14" s="1"/>
  <c r="H591" i="14"/>
  <c r="H589" i="14" s="1"/>
  <c r="N591" i="14"/>
  <c r="N589" i="14" s="1"/>
  <c r="T591" i="14"/>
  <c r="T589" i="14" s="1"/>
  <c r="Z591" i="14"/>
  <c r="Z589" i="14" s="1"/>
  <c r="G596" i="14"/>
  <c r="G594" i="14" s="1"/>
  <c r="M596" i="14"/>
  <c r="M594" i="14" s="1"/>
  <c r="S596" i="14"/>
  <c r="S594" i="14" s="1"/>
  <c r="Y596" i="14"/>
  <c r="Y594" i="14" s="1"/>
  <c r="F601" i="14"/>
  <c r="F599" i="14" s="1"/>
  <c r="L601" i="14"/>
  <c r="L599" i="14" s="1"/>
  <c r="R601" i="14"/>
  <c r="R599" i="14" s="1"/>
  <c r="X601" i="14"/>
  <c r="X599" i="14" s="1"/>
  <c r="E606" i="14"/>
  <c r="E604" i="14" s="1"/>
  <c r="K606" i="14"/>
  <c r="K604" i="14" s="1"/>
  <c r="Q606" i="14"/>
  <c r="Q604" i="14" s="1"/>
  <c r="W606" i="14"/>
  <c r="W604" i="14" s="1"/>
  <c r="D611" i="14"/>
  <c r="D609" i="14" s="1"/>
  <c r="J611" i="14"/>
  <c r="J609" i="14" s="1"/>
  <c r="P611" i="14"/>
  <c r="P609" i="14" s="1"/>
  <c r="V611" i="14"/>
  <c r="V609" i="14" s="1"/>
  <c r="I616" i="14"/>
  <c r="I614" i="14" s="1"/>
  <c r="O616" i="14"/>
  <c r="O614" i="14" s="1"/>
  <c r="U616" i="14"/>
  <c r="U614" i="14" s="1"/>
  <c r="AA616" i="14"/>
  <c r="AA614" i="14" s="1"/>
  <c r="H621" i="14"/>
  <c r="H619" i="14" s="1"/>
  <c r="N621" i="14"/>
  <c r="N619" i="14" s="1"/>
  <c r="T621" i="14"/>
  <c r="T619" i="14" s="1"/>
  <c r="Z621" i="14"/>
  <c r="Z619" i="14" s="1"/>
  <c r="G626" i="14"/>
  <c r="G624" i="14" s="1"/>
  <c r="M626" i="14"/>
  <c r="M624" i="14" s="1"/>
  <c r="S626" i="14"/>
  <c r="S624" i="14" s="1"/>
  <c r="Y626" i="14"/>
  <c r="Y624" i="14" s="1"/>
  <c r="F631" i="14"/>
  <c r="F629" i="14" s="1"/>
  <c r="L631" i="14"/>
  <c r="L629" i="14" s="1"/>
  <c r="R631" i="14"/>
  <c r="R629" i="14" s="1"/>
  <c r="X631" i="14"/>
  <c r="X629" i="14" s="1"/>
  <c r="E636" i="14"/>
  <c r="E634" i="14" s="1"/>
  <c r="K636" i="14"/>
  <c r="K634" i="14" s="1"/>
  <c r="Q636" i="14"/>
  <c r="Q634" i="14" s="1"/>
  <c r="W636" i="14"/>
  <c r="W634" i="14" s="1"/>
  <c r="G9" i="15"/>
  <c r="G7" i="15" s="1"/>
  <c r="M9" i="15"/>
  <c r="M7" i="15" s="1"/>
  <c r="S9" i="15"/>
  <c r="Y9" i="15"/>
  <c r="G11" i="15"/>
  <c r="M11" i="15"/>
  <c r="S11" i="15"/>
  <c r="Y11" i="15"/>
  <c r="F14" i="15"/>
  <c r="L14" i="15"/>
  <c r="R14" i="15"/>
  <c r="X14" i="15"/>
  <c r="F16" i="15"/>
  <c r="L16" i="15"/>
  <c r="R16" i="15"/>
  <c r="X16" i="15"/>
  <c r="E19" i="15"/>
  <c r="K19" i="15"/>
  <c r="Q19" i="15"/>
  <c r="Q17" i="15" s="1"/>
  <c r="W19" i="15"/>
  <c r="W17" i="15" s="1"/>
  <c r="E21" i="15"/>
  <c r="K21" i="15"/>
  <c r="Q21" i="15"/>
  <c r="W21" i="15"/>
  <c r="D24" i="15"/>
  <c r="D22" i="15" s="1"/>
  <c r="J24" i="15"/>
  <c r="J22" i="15" s="1"/>
  <c r="P24" i="15"/>
  <c r="V24" i="15"/>
  <c r="D26" i="15"/>
  <c r="J26" i="15"/>
  <c r="P26" i="15"/>
  <c r="V26" i="15"/>
  <c r="I29" i="15"/>
  <c r="O29" i="15"/>
  <c r="U29" i="15"/>
  <c r="AA29" i="15"/>
  <c r="I31" i="15"/>
  <c r="O31" i="15"/>
  <c r="U31" i="15"/>
  <c r="AA31" i="15"/>
  <c r="H34" i="15"/>
  <c r="N34" i="15"/>
  <c r="T34" i="15"/>
  <c r="T32" i="15" s="1"/>
  <c r="Z34" i="15"/>
  <c r="Z32" i="15" s="1"/>
  <c r="H36" i="15"/>
  <c r="N36" i="15"/>
  <c r="T36" i="15"/>
  <c r="Z36" i="15"/>
  <c r="G39" i="15"/>
  <c r="G37" i="15" s="1"/>
  <c r="M39" i="15"/>
  <c r="M37" i="15" s="1"/>
  <c r="S39" i="15"/>
  <c r="Y39" i="15"/>
  <c r="G41" i="15"/>
  <c r="M41" i="15"/>
  <c r="S41" i="15"/>
  <c r="Y41" i="15"/>
  <c r="F44" i="15"/>
  <c r="L44" i="15"/>
  <c r="R44" i="15"/>
  <c r="X44" i="15"/>
  <c r="F46" i="15"/>
  <c r="L46" i="15"/>
  <c r="R46" i="15"/>
  <c r="X46" i="15"/>
  <c r="E49" i="15"/>
  <c r="K49" i="15"/>
  <c r="Q49" i="15"/>
  <c r="Q47" i="15" s="1"/>
  <c r="W49" i="15"/>
  <c r="W47" i="15" s="1"/>
  <c r="E51" i="15"/>
  <c r="K51" i="15"/>
  <c r="Q51" i="15"/>
  <c r="W51" i="15"/>
  <c r="D54" i="15"/>
  <c r="D52" i="15" s="1"/>
  <c r="J54" i="15"/>
  <c r="J52" i="15" s="1"/>
  <c r="P54" i="15"/>
  <c r="V54" i="15"/>
  <c r="D56" i="15"/>
  <c r="J56" i="15"/>
  <c r="P56" i="15"/>
  <c r="V56" i="15"/>
  <c r="I59" i="15"/>
  <c r="O59" i="15"/>
  <c r="U59" i="15"/>
  <c r="AA59" i="15"/>
  <c r="I61" i="15"/>
  <c r="O61" i="15"/>
  <c r="U61" i="15"/>
  <c r="AA61" i="15"/>
  <c r="H64" i="15"/>
  <c r="N64" i="15"/>
  <c r="T64" i="15"/>
  <c r="T62" i="15" s="1"/>
  <c r="Z64" i="15"/>
  <c r="Z62" i="15" s="1"/>
  <c r="H66" i="15"/>
  <c r="N66" i="15"/>
  <c r="T66" i="15"/>
  <c r="Z66" i="15"/>
  <c r="G69" i="15"/>
  <c r="G67" i="15" s="1"/>
  <c r="M69" i="15"/>
  <c r="M67" i="15" s="1"/>
  <c r="S69" i="15"/>
  <c r="Y69" i="15"/>
  <c r="G71" i="15"/>
  <c r="M71" i="15"/>
  <c r="S71" i="15"/>
  <c r="Y71" i="15"/>
  <c r="F74" i="15"/>
  <c r="L74" i="15"/>
  <c r="R74" i="15"/>
  <c r="X74" i="15"/>
  <c r="F76" i="15"/>
  <c r="L76" i="15"/>
  <c r="R76" i="15"/>
  <c r="X76" i="15"/>
  <c r="E79" i="15"/>
  <c r="K79" i="15"/>
  <c r="Q79" i="15"/>
  <c r="Q77" i="15" s="1"/>
  <c r="W79" i="15"/>
  <c r="W77" i="15" s="1"/>
  <c r="E81" i="15"/>
  <c r="K81" i="15"/>
  <c r="Q81" i="15"/>
  <c r="W81" i="15"/>
  <c r="D84" i="15"/>
  <c r="D82" i="15" s="1"/>
  <c r="J84" i="15"/>
  <c r="J82" i="15" s="1"/>
  <c r="P84" i="15"/>
  <c r="V84" i="15"/>
  <c r="D86" i="15"/>
  <c r="J86" i="15"/>
  <c r="P86" i="15"/>
  <c r="V86" i="15"/>
  <c r="I89" i="15"/>
  <c r="O89" i="15"/>
  <c r="U89" i="15"/>
  <c r="AA89" i="15"/>
  <c r="I91" i="15"/>
  <c r="O91" i="15"/>
  <c r="U91" i="15"/>
  <c r="AA91" i="15"/>
  <c r="H94" i="15"/>
  <c r="N94" i="15"/>
  <c r="T94" i="15"/>
  <c r="T92" i="15" s="1"/>
  <c r="Z94" i="15"/>
  <c r="Z92" i="15" s="1"/>
  <c r="H96" i="15"/>
  <c r="N96" i="15"/>
  <c r="T96" i="15"/>
  <c r="Z96" i="15"/>
  <c r="G99" i="15"/>
  <c r="G97" i="15" s="1"/>
  <c r="M99" i="15"/>
  <c r="M97" i="15" s="1"/>
  <c r="S99" i="15"/>
  <c r="Y99" i="15"/>
  <c r="G101" i="15"/>
  <c r="M101" i="15"/>
  <c r="S101" i="15"/>
  <c r="Y101" i="15"/>
  <c r="F104" i="15"/>
  <c r="L104" i="15"/>
  <c r="R104" i="15"/>
  <c r="X104" i="15"/>
  <c r="F106" i="15"/>
  <c r="L106" i="15"/>
  <c r="R106" i="15"/>
  <c r="X106" i="15"/>
  <c r="E109" i="15"/>
  <c r="K109" i="15"/>
  <c r="Q109" i="15"/>
  <c r="Q107" i="15" s="1"/>
  <c r="W109" i="15"/>
  <c r="W107" i="15" s="1"/>
  <c r="E111" i="15"/>
  <c r="K111" i="15"/>
  <c r="Q111" i="15"/>
  <c r="W111" i="15"/>
  <c r="D114" i="15"/>
  <c r="D112" i="15" s="1"/>
  <c r="J114" i="15"/>
  <c r="J112" i="15" s="1"/>
  <c r="P114" i="15"/>
  <c r="V114" i="15"/>
  <c r="D116" i="15"/>
  <c r="J116" i="15"/>
  <c r="P116" i="15"/>
  <c r="V116" i="15"/>
  <c r="I119" i="15"/>
  <c r="O119" i="15"/>
  <c r="U119" i="15"/>
  <c r="AA119" i="15"/>
  <c r="I121" i="15"/>
  <c r="O121" i="15"/>
  <c r="U121" i="15"/>
  <c r="AA121" i="15"/>
  <c r="H124" i="15"/>
  <c r="N124" i="15"/>
  <c r="T124" i="15"/>
  <c r="T122" i="15" s="1"/>
  <c r="Z124" i="15"/>
  <c r="Z122" i="15" s="1"/>
  <c r="H126" i="15"/>
  <c r="N126" i="15"/>
  <c r="T126" i="15"/>
  <c r="Z126" i="15"/>
  <c r="G129" i="15"/>
  <c r="G127" i="15" s="1"/>
  <c r="M129" i="15"/>
  <c r="M127" i="15" s="1"/>
  <c r="S129" i="15"/>
  <c r="Y129" i="15"/>
  <c r="G131" i="15"/>
  <c r="M131" i="15"/>
  <c r="S131" i="15"/>
  <c r="Y131" i="15"/>
  <c r="F134" i="15"/>
  <c r="L134" i="15"/>
  <c r="R134" i="15"/>
  <c r="X134" i="15"/>
  <c r="F136" i="15"/>
  <c r="L136" i="15"/>
  <c r="R136" i="15"/>
  <c r="X136" i="15"/>
  <c r="E139" i="15"/>
  <c r="K139" i="15"/>
  <c r="Q139" i="15"/>
  <c r="Q137" i="15" s="1"/>
  <c r="W139" i="15"/>
  <c r="W137" i="15" s="1"/>
  <c r="E141" i="15"/>
  <c r="K141" i="15"/>
  <c r="Q141" i="15"/>
  <c r="W141" i="15"/>
  <c r="D144" i="15"/>
  <c r="D142" i="15" s="1"/>
  <c r="J144" i="15"/>
  <c r="J142" i="15" s="1"/>
  <c r="P144" i="15"/>
  <c r="V144" i="15"/>
  <c r="D146" i="15"/>
  <c r="J146" i="15"/>
  <c r="P146" i="15"/>
  <c r="V146" i="15"/>
  <c r="I149" i="15"/>
  <c r="O149" i="15"/>
  <c r="U149" i="15"/>
  <c r="AA149" i="15"/>
  <c r="I151" i="15"/>
  <c r="O151" i="15"/>
  <c r="U151" i="15"/>
  <c r="AA151" i="15"/>
  <c r="H154" i="15"/>
  <c r="N154" i="15"/>
  <c r="T154" i="15"/>
  <c r="T152" i="15" s="1"/>
  <c r="Z154" i="15"/>
  <c r="Z152" i="15" s="1"/>
  <c r="H156" i="15"/>
  <c r="N156" i="15"/>
  <c r="T156" i="15"/>
  <c r="Z156" i="15"/>
  <c r="G159" i="15"/>
  <c r="G157" i="15" s="1"/>
  <c r="M159" i="15"/>
  <c r="M157" i="15" s="1"/>
  <c r="S159" i="15"/>
  <c r="Y159" i="15"/>
  <c r="G161" i="15"/>
  <c r="M161" i="15"/>
  <c r="S161" i="15"/>
  <c r="Y161" i="15"/>
  <c r="F168" i="15"/>
  <c r="L168" i="15"/>
  <c r="R168" i="15"/>
  <c r="X168" i="15"/>
  <c r="F170" i="15"/>
  <c r="L170" i="15"/>
  <c r="R170" i="15"/>
  <c r="X170" i="15"/>
  <c r="E173" i="15"/>
  <c r="K173" i="15"/>
  <c r="Q173" i="15"/>
  <c r="Q171" i="15" s="1"/>
  <c r="W173" i="15"/>
  <c r="W171" i="15" s="1"/>
  <c r="E175" i="15"/>
  <c r="K175" i="15"/>
  <c r="Q175" i="15"/>
  <c r="W175" i="15"/>
  <c r="D178" i="15"/>
  <c r="D176" i="15" s="1"/>
  <c r="J178" i="15"/>
  <c r="J176" i="15" s="1"/>
  <c r="P178" i="15"/>
  <c r="V178" i="15"/>
  <c r="D180" i="15"/>
  <c r="J180" i="15"/>
  <c r="P180" i="15"/>
  <c r="V180" i="15"/>
  <c r="I183" i="15"/>
  <c r="O183" i="15"/>
  <c r="U183" i="15"/>
  <c r="AA183" i="15"/>
  <c r="I185" i="15"/>
  <c r="O185" i="15"/>
  <c r="U185" i="15"/>
  <c r="AA185" i="15"/>
  <c r="H188" i="15"/>
  <c r="N188" i="15"/>
  <c r="T188" i="15"/>
  <c r="T186" i="15" s="1"/>
  <c r="Z188" i="15"/>
  <c r="Z186" i="15" s="1"/>
  <c r="H190" i="15"/>
  <c r="N190" i="15"/>
  <c r="T190" i="15"/>
  <c r="Z190" i="15"/>
  <c r="G193" i="15"/>
  <c r="G191" i="15" s="1"/>
  <c r="M193" i="15"/>
  <c r="M191" i="15" s="1"/>
  <c r="S193" i="15"/>
  <c r="Y193" i="15"/>
  <c r="G195" i="15"/>
  <c r="M195" i="15"/>
  <c r="S195" i="15"/>
  <c r="Y195" i="15"/>
  <c r="F198" i="15"/>
  <c r="L198" i="15"/>
  <c r="R198" i="15"/>
  <c r="X198" i="15"/>
  <c r="F200" i="15"/>
  <c r="L200" i="15"/>
  <c r="R200" i="15"/>
  <c r="X200" i="15"/>
  <c r="E203" i="15"/>
  <c r="K203" i="15"/>
  <c r="Q203" i="15"/>
  <c r="Q201" i="15" s="1"/>
  <c r="W203" i="15"/>
  <c r="W201" i="15" s="1"/>
  <c r="E205" i="15"/>
  <c r="K205" i="15"/>
  <c r="Q205" i="15"/>
  <c r="W205" i="15"/>
  <c r="D208" i="15"/>
  <c r="D206" i="15" s="1"/>
  <c r="J208" i="15"/>
  <c r="J206" i="15" s="1"/>
  <c r="P208" i="15"/>
  <c r="V208" i="15"/>
  <c r="D210" i="15"/>
  <c r="J210" i="15"/>
  <c r="P210" i="15"/>
  <c r="V210" i="15"/>
  <c r="I213" i="15"/>
  <c r="O213" i="15"/>
  <c r="U213" i="15"/>
  <c r="AA213" i="15"/>
  <c r="I215" i="15"/>
  <c r="O215" i="15"/>
  <c r="U215" i="15"/>
  <c r="AA215" i="15"/>
  <c r="H218" i="15"/>
  <c r="N218" i="15"/>
  <c r="T218" i="15"/>
  <c r="T216" i="15" s="1"/>
  <c r="Z218" i="15"/>
  <c r="Z216" i="15" s="1"/>
  <c r="H220" i="15"/>
  <c r="N220" i="15"/>
  <c r="T220" i="15"/>
  <c r="Z220" i="15"/>
  <c r="G223" i="15"/>
  <c r="G221" i="15" s="1"/>
  <c r="M223" i="15"/>
  <c r="M221" i="15" s="1"/>
  <c r="S223" i="15"/>
  <c r="Y223" i="15"/>
  <c r="G225" i="15"/>
  <c r="M225" i="15"/>
  <c r="S225" i="15"/>
  <c r="Y225" i="15"/>
  <c r="F228" i="15"/>
  <c r="L228" i="15"/>
  <c r="R228" i="15"/>
  <c r="X228" i="15"/>
  <c r="F230" i="15"/>
  <c r="L230" i="15"/>
  <c r="R230" i="15"/>
  <c r="X230" i="15"/>
  <c r="E233" i="15"/>
  <c r="K233" i="15"/>
  <c r="Q233" i="15"/>
  <c r="Q231" i="15" s="1"/>
  <c r="W233" i="15"/>
  <c r="W231" i="15" s="1"/>
  <c r="E235" i="15"/>
  <c r="K235" i="15"/>
  <c r="Q235" i="15"/>
  <c r="W235" i="15"/>
  <c r="D238" i="15"/>
  <c r="D236" i="15" s="1"/>
  <c r="J238" i="15"/>
  <c r="J236" i="15" s="1"/>
  <c r="P238" i="15"/>
  <c r="V238" i="15"/>
  <c r="D240" i="15"/>
  <c r="J240" i="15"/>
  <c r="P240" i="15"/>
  <c r="V240" i="15"/>
  <c r="I243" i="15"/>
  <c r="O243" i="15"/>
  <c r="U243" i="15"/>
  <c r="AA243" i="15"/>
  <c r="I245" i="15"/>
  <c r="O245" i="15"/>
  <c r="U245" i="15"/>
  <c r="AA245" i="15"/>
  <c r="H248" i="15"/>
  <c r="N248" i="15"/>
  <c r="T248" i="15"/>
  <c r="T246" i="15" s="1"/>
  <c r="Z248" i="15"/>
  <c r="Z246" i="15" s="1"/>
  <c r="H250" i="15"/>
  <c r="N250" i="15"/>
  <c r="T250" i="15"/>
  <c r="Z250" i="15"/>
  <c r="G253" i="15"/>
  <c r="G251" i="15" s="1"/>
  <c r="M253" i="15"/>
  <c r="M251" i="15" s="1"/>
  <c r="S253" i="15"/>
  <c r="Y253" i="15"/>
  <c r="G255" i="15"/>
  <c r="M255" i="15"/>
  <c r="S255" i="15"/>
  <c r="Y255" i="15"/>
  <c r="F258" i="15"/>
  <c r="L258" i="15"/>
  <c r="R258" i="15"/>
  <c r="X258" i="15"/>
  <c r="F260" i="15"/>
  <c r="L260" i="15"/>
  <c r="R260" i="15"/>
  <c r="X260" i="15"/>
  <c r="E263" i="15"/>
  <c r="K263" i="15"/>
  <c r="Q263" i="15"/>
  <c r="Q261" i="15" s="1"/>
  <c r="W263" i="15"/>
  <c r="W261" i="15" s="1"/>
  <c r="E265" i="15"/>
  <c r="K265" i="15"/>
  <c r="Q265" i="15"/>
  <c r="W265" i="15"/>
  <c r="D268" i="15"/>
  <c r="D266" i="15" s="1"/>
  <c r="J268" i="15"/>
  <c r="J266" i="15" s="1"/>
  <c r="P268" i="15"/>
  <c r="V268" i="15"/>
  <c r="D270" i="15"/>
  <c r="J270" i="15"/>
  <c r="P270" i="15"/>
  <c r="V270" i="15"/>
  <c r="I273" i="15"/>
  <c r="O273" i="15"/>
  <c r="U273" i="15"/>
  <c r="AA273" i="15"/>
  <c r="I275" i="15"/>
  <c r="O275" i="15"/>
  <c r="U275" i="15"/>
  <c r="AA275" i="15"/>
  <c r="H278" i="15"/>
  <c r="N278" i="15"/>
  <c r="T278" i="15"/>
  <c r="T276" i="15" s="1"/>
  <c r="Z278" i="15"/>
  <c r="Z276" i="15" s="1"/>
  <c r="H280" i="15"/>
  <c r="N280" i="15"/>
  <c r="T280" i="15"/>
  <c r="Z280" i="15"/>
  <c r="G283" i="15"/>
  <c r="G281" i="15" s="1"/>
  <c r="M283" i="15"/>
  <c r="M281" i="15" s="1"/>
  <c r="S283" i="15"/>
  <c r="Y283" i="15"/>
  <c r="G285" i="15"/>
  <c r="M285" i="15"/>
  <c r="S285" i="15"/>
  <c r="Y285" i="15"/>
  <c r="F288" i="15"/>
  <c r="L288" i="15"/>
  <c r="R288" i="15"/>
  <c r="X288" i="15"/>
  <c r="F290" i="15"/>
  <c r="L290" i="15"/>
  <c r="R290" i="15"/>
  <c r="X290" i="15"/>
  <c r="E293" i="15"/>
  <c r="K293" i="15"/>
  <c r="Q293" i="15"/>
  <c r="Q291" i="15" s="1"/>
  <c r="W293" i="15"/>
  <c r="W291" i="15" s="1"/>
  <c r="E295" i="15"/>
  <c r="K295" i="15"/>
  <c r="Q295" i="15"/>
  <c r="W295" i="15"/>
  <c r="D298" i="15"/>
  <c r="D296" i="15" s="1"/>
  <c r="J298" i="15"/>
  <c r="J296" i="15" s="1"/>
  <c r="P298" i="15"/>
  <c r="V298" i="15"/>
  <c r="D300" i="15"/>
  <c r="J300" i="15"/>
  <c r="P300" i="15"/>
  <c r="V300" i="15"/>
  <c r="I303" i="15"/>
  <c r="O303" i="15"/>
  <c r="U303" i="15"/>
  <c r="AA303" i="15"/>
  <c r="I305" i="15"/>
  <c r="O305" i="15"/>
  <c r="U305" i="15"/>
  <c r="AA305" i="15"/>
  <c r="H308" i="15"/>
  <c r="N308" i="15"/>
  <c r="T308" i="15"/>
  <c r="T306" i="15" s="1"/>
  <c r="Z308" i="15"/>
  <c r="Z306" i="15" s="1"/>
  <c r="H310" i="15"/>
  <c r="N310" i="15"/>
  <c r="T310" i="15"/>
  <c r="Z310" i="15"/>
  <c r="G313" i="15"/>
  <c r="G311" i="15" s="1"/>
  <c r="M313" i="15"/>
  <c r="M311" i="15" s="1"/>
  <c r="S313" i="15"/>
  <c r="Y313" i="15"/>
  <c r="G315" i="15"/>
  <c r="M315" i="15"/>
  <c r="S315" i="15"/>
  <c r="Y315" i="15"/>
  <c r="F318" i="15"/>
  <c r="L318" i="15"/>
  <c r="R318" i="15"/>
  <c r="X318" i="15"/>
  <c r="F320" i="15"/>
  <c r="L320" i="15"/>
  <c r="R320" i="15"/>
  <c r="X320" i="15"/>
  <c r="E327" i="15"/>
  <c r="K327" i="15"/>
  <c r="Q327" i="15"/>
  <c r="Q325" i="15" s="1"/>
  <c r="W327" i="15"/>
  <c r="W325" i="15" s="1"/>
  <c r="E329" i="15"/>
  <c r="K329" i="15"/>
  <c r="Q329" i="15"/>
  <c r="W329" i="15"/>
  <c r="D332" i="15"/>
  <c r="D330" i="15" s="1"/>
  <c r="J332" i="15"/>
  <c r="J330" i="15" s="1"/>
  <c r="P332" i="15"/>
  <c r="V332" i="15"/>
  <c r="D334" i="15"/>
  <c r="J334" i="15"/>
  <c r="P334" i="15"/>
  <c r="V334" i="15"/>
  <c r="I337" i="15"/>
  <c r="O337" i="15"/>
  <c r="U337" i="15"/>
  <c r="AA337" i="15"/>
  <c r="I339" i="15"/>
  <c r="O339" i="15"/>
  <c r="U339" i="15"/>
  <c r="AA339" i="15"/>
  <c r="H342" i="15"/>
  <c r="N342" i="15"/>
  <c r="T342" i="15"/>
  <c r="T340" i="15" s="1"/>
  <c r="Z342" i="15"/>
  <c r="Z340" i="15" s="1"/>
  <c r="H344" i="15"/>
  <c r="N344" i="15"/>
  <c r="T344" i="15"/>
  <c r="Z344" i="15"/>
  <c r="G347" i="15"/>
  <c r="G345" i="15" s="1"/>
  <c r="M347" i="15"/>
  <c r="M345" i="15" s="1"/>
  <c r="S347" i="15"/>
  <c r="Y347" i="15"/>
  <c r="G349" i="15"/>
  <c r="M349" i="15"/>
  <c r="S349" i="15"/>
  <c r="Y349" i="15"/>
  <c r="F352" i="15"/>
  <c r="L352" i="15"/>
  <c r="R352" i="15"/>
  <c r="X352" i="15"/>
  <c r="F354" i="15"/>
  <c r="L354" i="15"/>
  <c r="R354" i="15"/>
  <c r="X354" i="15"/>
  <c r="E357" i="15"/>
  <c r="K357" i="15"/>
  <c r="Q357" i="15"/>
  <c r="Q355" i="15" s="1"/>
  <c r="W357" i="15"/>
  <c r="W355" i="15" s="1"/>
  <c r="E359" i="15"/>
  <c r="K359" i="15"/>
  <c r="Q359" i="15"/>
  <c r="W359" i="15"/>
  <c r="D362" i="15"/>
  <c r="D360" i="15" s="1"/>
  <c r="J362" i="15"/>
  <c r="J360" i="15" s="1"/>
  <c r="P362" i="15"/>
  <c r="V362" i="15"/>
  <c r="D364" i="15"/>
  <c r="J364" i="15"/>
  <c r="P364" i="15"/>
  <c r="V364" i="15"/>
  <c r="I367" i="15"/>
  <c r="O367" i="15"/>
  <c r="U367" i="15"/>
  <c r="AA367" i="15"/>
  <c r="I369" i="15"/>
  <c r="O369" i="15"/>
  <c r="U369" i="15"/>
  <c r="AA369" i="15"/>
  <c r="H372" i="15"/>
  <c r="N372" i="15"/>
  <c r="T372" i="15"/>
  <c r="T370" i="15" s="1"/>
  <c r="Z372" i="15"/>
  <c r="Z370" i="15" s="1"/>
  <c r="H374" i="15"/>
  <c r="N374" i="15"/>
  <c r="T374" i="15"/>
  <c r="Z374" i="15"/>
  <c r="G377" i="15"/>
  <c r="G375" i="15" s="1"/>
  <c r="M377" i="15"/>
  <c r="M375" i="15" s="1"/>
  <c r="S377" i="15"/>
  <c r="Y377" i="15"/>
  <c r="G379" i="15"/>
  <c r="M379" i="15"/>
  <c r="S379" i="15"/>
  <c r="Y379" i="15"/>
  <c r="F382" i="15"/>
  <c r="L382" i="15"/>
  <c r="R382" i="15"/>
  <c r="X382" i="15"/>
  <c r="F384" i="15"/>
  <c r="L384" i="15"/>
  <c r="R384" i="15"/>
  <c r="X384" i="15"/>
  <c r="E387" i="15"/>
  <c r="K387" i="15"/>
  <c r="Q387" i="15"/>
  <c r="Q385" i="15" s="1"/>
  <c r="W387" i="15"/>
  <c r="W385" i="15" s="1"/>
  <c r="E389" i="15"/>
  <c r="K389" i="15"/>
  <c r="Q389" i="15"/>
  <c r="W389" i="15"/>
  <c r="D392" i="15"/>
  <c r="D390" i="15" s="1"/>
  <c r="J392" i="15"/>
  <c r="J390" i="15" s="1"/>
  <c r="P392" i="15"/>
  <c r="V392" i="15"/>
  <c r="D394" i="15"/>
  <c r="J394" i="15"/>
  <c r="P394" i="15"/>
  <c r="V394" i="15"/>
  <c r="I397" i="15"/>
  <c r="O397" i="15"/>
  <c r="U397" i="15"/>
  <c r="AA397" i="15"/>
  <c r="I399" i="15"/>
  <c r="O399" i="15"/>
  <c r="U399" i="15"/>
  <c r="AA399" i="15"/>
  <c r="H402" i="15"/>
  <c r="N402" i="15"/>
  <c r="T402" i="15"/>
  <c r="T400" i="15" s="1"/>
  <c r="Z402" i="15"/>
  <c r="Z400" i="15" s="1"/>
  <c r="H404" i="15"/>
  <c r="N404" i="15"/>
  <c r="T404" i="15"/>
  <c r="Z404" i="15"/>
  <c r="G407" i="15"/>
  <c r="M407" i="15"/>
  <c r="S407" i="15"/>
  <c r="Y407" i="15"/>
  <c r="H409" i="15"/>
  <c r="O409" i="15"/>
  <c r="W409" i="15"/>
  <c r="H412" i="15"/>
  <c r="P412" i="15"/>
  <c r="W412" i="15"/>
  <c r="F414" i="15"/>
  <c r="M414" i="15"/>
  <c r="T414" i="15"/>
  <c r="G417" i="15"/>
  <c r="O417" i="15"/>
  <c r="V417" i="15"/>
  <c r="E419" i="15"/>
  <c r="L419" i="15"/>
  <c r="S419" i="15"/>
  <c r="AA419" i="15"/>
  <c r="H422" i="15"/>
  <c r="P422" i="15"/>
  <c r="Z422" i="15"/>
  <c r="J424" i="15"/>
  <c r="T424" i="15"/>
  <c r="U427" i="15"/>
  <c r="U425" i="15" s="1"/>
  <c r="O429" i="15"/>
  <c r="O425" i="15" s="1"/>
  <c r="N432" i="15"/>
  <c r="Z434" i="15"/>
  <c r="F486" i="14"/>
  <c r="F484" i="14" s="1"/>
  <c r="L486" i="14"/>
  <c r="L484" i="14" s="1"/>
  <c r="R486" i="14"/>
  <c r="R484" i="14" s="1"/>
  <c r="X486" i="14"/>
  <c r="X484" i="14" s="1"/>
  <c r="E491" i="14"/>
  <c r="E489" i="14" s="1"/>
  <c r="K491" i="14"/>
  <c r="K489" i="14" s="1"/>
  <c r="Q491" i="14"/>
  <c r="Q489" i="14" s="1"/>
  <c r="W491" i="14"/>
  <c r="W489" i="14" s="1"/>
  <c r="D496" i="14"/>
  <c r="D494" i="14" s="1"/>
  <c r="J496" i="14"/>
  <c r="J494" i="14" s="1"/>
  <c r="P496" i="14"/>
  <c r="P494" i="14" s="1"/>
  <c r="V496" i="14"/>
  <c r="V494" i="14" s="1"/>
  <c r="I501" i="14"/>
  <c r="I499" i="14" s="1"/>
  <c r="O501" i="14"/>
  <c r="O499" i="14" s="1"/>
  <c r="U501" i="14"/>
  <c r="U499" i="14" s="1"/>
  <c r="AA501" i="14"/>
  <c r="AA499" i="14" s="1"/>
  <c r="H506" i="14"/>
  <c r="H504" i="14" s="1"/>
  <c r="N506" i="14"/>
  <c r="N504" i="14" s="1"/>
  <c r="T506" i="14"/>
  <c r="T504" i="14" s="1"/>
  <c r="Z506" i="14"/>
  <c r="Z504" i="14" s="1"/>
  <c r="G511" i="14"/>
  <c r="G509" i="14" s="1"/>
  <c r="M511" i="14"/>
  <c r="M509" i="14" s="1"/>
  <c r="S511" i="14"/>
  <c r="S509" i="14" s="1"/>
  <c r="Y511" i="14"/>
  <c r="Y509" i="14" s="1"/>
  <c r="F516" i="14"/>
  <c r="F514" i="14" s="1"/>
  <c r="L516" i="14"/>
  <c r="L514" i="14" s="1"/>
  <c r="R516" i="14"/>
  <c r="R514" i="14" s="1"/>
  <c r="X516" i="14"/>
  <c r="X514" i="14" s="1"/>
  <c r="E521" i="14"/>
  <c r="E519" i="14" s="1"/>
  <c r="K521" i="14"/>
  <c r="K519" i="14" s="1"/>
  <c r="Q521" i="14"/>
  <c r="Q519" i="14" s="1"/>
  <c r="W521" i="14"/>
  <c r="W519" i="14" s="1"/>
  <c r="D526" i="14"/>
  <c r="D524" i="14" s="1"/>
  <c r="J526" i="14"/>
  <c r="J524" i="14" s="1"/>
  <c r="P526" i="14"/>
  <c r="P524" i="14" s="1"/>
  <c r="V526" i="14"/>
  <c r="V524" i="14" s="1"/>
  <c r="I531" i="14"/>
  <c r="I529" i="14" s="1"/>
  <c r="O531" i="14"/>
  <c r="O529" i="14" s="1"/>
  <c r="U531" i="14"/>
  <c r="U529" i="14" s="1"/>
  <c r="AA531" i="14"/>
  <c r="AA529" i="14" s="1"/>
  <c r="H536" i="14"/>
  <c r="H534" i="14" s="1"/>
  <c r="N536" i="14"/>
  <c r="N534" i="14" s="1"/>
  <c r="T536" i="14"/>
  <c r="T534" i="14" s="1"/>
  <c r="Z536" i="14"/>
  <c r="Z534" i="14" s="1"/>
  <c r="G541" i="14"/>
  <c r="G539" i="14" s="1"/>
  <c r="M541" i="14"/>
  <c r="M539" i="14" s="1"/>
  <c r="S541" i="14"/>
  <c r="S539" i="14" s="1"/>
  <c r="Y541" i="14"/>
  <c r="Y539" i="14" s="1"/>
  <c r="F546" i="14"/>
  <c r="F544" i="14" s="1"/>
  <c r="L546" i="14"/>
  <c r="L544" i="14" s="1"/>
  <c r="R546" i="14"/>
  <c r="R544" i="14" s="1"/>
  <c r="X546" i="14"/>
  <c r="X544" i="14" s="1"/>
  <c r="E551" i="14"/>
  <c r="E549" i="14" s="1"/>
  <c r="K551" i="14"/>
  <c r="K549" i="14" s="1"/>
  <c r="Q551" i="14"/>
  <c r="Q549" i="14" s="1"/>
  <c r="W551" i="14"/>
  <c r="W549" i="14" s="1"/>
  <c r="D556" i="14"/>
  <c r="D554" i="14" s="1"/>
  <c r="J556" i="14"/>
  <c r="J554" i="14" s="1"/>
  <c r="P556" i="14"/>
  <c r="P554" i="14" s="1"/>
  <c r="V556" i="14"/>
  <c r="V554" i="14" s="1"/>
  <c r="I561" i="14"/>
  <c r="I559" i="14" s="1"/>
  <c r="O561" i="14"/>
  <c r="O559" i="14" s="1"/>
  <c r="U561" i="14"/>
  <c r="U559" i="14" s="1"/>
  <c r="AA561" i="14"/>
  <c r="AA559" i="14" s="1"/>
  <c r="H566" i="14"/>
  <c r="H564" i="14" s="1"/>
  <c r="N566" i="14"/>
  <c r="N564" i="14" s="1"/>
  <c r="T566" i="14"/>
  <c r="T564" i="14" s="1"/>
  <c r="Z566" i="14"/>
  <c r="Z564" i="14" s="1"/>
  <c r="G571" i="14"/>
  <c r="G569" i="14" s="1"/>
  <c r="M571" i="14"/>
  <c r="M569" i="14" s="1"/>
  <c r="S571" i="14"/>
  <c r="S569" i="14" s="1"/>
  <c r="Y571" i="14"/>
  <c r="Y569" i="14" s="1"/>
  <c r="F576" i="14"/>
  <c r="F574" i="14" s="1"/>
  <c r="L576" i="14"/>
  <c r="L574" i="14" s="1"/>
  <c r="R576" i="14"/>
  <c r="R574" i="14" s="1"/>
  <c r="X576" i="14"/>
  <c r="X574" i="14" s="1"/>
  <c r="E581" i="14"/>
  <c r="E579" i="14" s="1"/>
  <c r="K581" i="14"/>
  <c r="K579" i="14" s="1"/>
  <c r="Q581" i="14"/>
  <c r="Q579" i="14" s="1"/>
  <c r="W581" i="14"/>
  <c r="W579" i="14" s="1"/>
  <c r="D586" i="14"/>
  <c r="D584" i="14" s="1"/>
  <c r="J586" i="14"/>
  <c r="J584" i="14" s="1"/>
  <c r="P586" i="14"/>
  <c r="P584" i="14" s="1"/>
  <c r="V586" i="14"/>
  <c r="V584" i="14" s="1"/>
  <c r="I591" i="14"/>
  <c r="I589" i="14" s="1"/>
  <c r="O591" i="14"/>
  <c r="O589" i="14" s="1"/>
  <c r="U591" i="14"/>
  <c r="U589" i="14" s="1"/>
  <c r="AA591" i="14"/>
  <c r="AA589" i="14" s="1"/>
  <c r="H596" i="14"/>
  <c r="H594" i="14" s="1"/>
  <c r="N596" i="14"/>
  <c r="N594" i="14" s="1"/>
  <c r="T596" i="14"/>
  <c r="T594" i="14" s="1"/>
  <c r="Z596" i="14"/>
  <c r="Z594" i="14" s="1"/>
  <c r="G601" i="14"/>
  <c r="G599" i="14" s="1"/>
  <c r="M601" i="14"/>
  <c r="M599" i="14" s="1"/>
  <c r="S601" i="14"/>
  <c r="S599" i="14" s="1"/>
  <c r="Y601" i="14"/>
  <c r="Y599" i="14" s="1"/>
  <c r="F606" i="14"/>
  <c r="F604" i="14" s="1"/>
  <c r="L606" i="14"/>
  <c r="L604" i="14" s="1"/>
  <c r="R606" i="14"/>
  <c r="R604" i="14" s="1"/>
  <c r="X606" i="14"/>
  <c r="X604" i="14" s="1"/>
  <c r="E611" i="14"/>
  <c r="E609" i="14" s="1"/>
  <c r="K611" i="14"/>
  <c r="K609" i="14" s="1"/>
  <c r="Q611" i="14"/>
  <c r="Q609" i="14" s="1"/>
  <c r="W611" i="14"/>
  <c r="W609" i="14" s="1"/>
  <c r="D616" i="14"/>
  <c r="D614" i="14" s="1"/>
  <c r="J616" i="14"/>
  <c r="J614" i="14" s="1"/>
  <c r="P616" i="14"/>
  <c r="P614" i="14" s="1"/>
  <c r="V616" i="14"/>
  <c r="V614" i="14" s="1"/>
  <c r="I621" i="14"/>
  <c r="I619" i="14" s="1"/>
  <c r="O621" i="14"/>
  <c r="O619" i="14" s="1"/>
  <c r="U621" i="14"/>
  <c r="U619" i="14" s="1"/>
  <c r="AA621" i="14"/>
  <c r="AA619" i="14" s="1"/>
  <c r="H626" i="14"/>
  <c r="H624" i="14" s="1"/>
  <c r="N626" i="14"/>
  <c r="N624" i="14" s="1"/>
  <c r="T626" i="14"/>
  <c r="T624" i="14" s="1"/>
  <c r="Z626" i="14"/>
  <c r="Z624" i="14" s="1"/>
  <c r="G631" i="14"/>
  <c r="G629" i="14" s="1"/>
  <c r="M631" i="14"/>
  <c r="M629" i="14" s="1"/>
  <c r="S631" i="14"/>
  <c r="S629" i="14" s="1"/>
  <c r="Y631" i="14"/>
  <c r="Y629" i="14" s="1"/>
  <c r="F636" i="14"/>
  <c r="F634" i="14" s="1"/>
  <c r="L636" i="14"/>
  <c r="L634" i="14" s="1"/>
  <c r="R636" i="14"/>
  <c r="R634" i="14" s="1"/>
  <c r="X636" i="14"/>
  <c r="X634" i="14" s="1"/>
  <c r="H9" i="15"/>
  <c r="N9" i="15"/>
  <c r="T9" i="15"/>
  <c r="Z9" i="15"/>
  <c r="Z7" i="15" s="1"/>
  <c r="H11" i="15"/>
  <c r="N11" i="15"/>
  <c r="T11" i="15"/>
  <c r="Z11" i="15"/>
  <c r="G14" i="15"/>
  <c r="G12" i="15" s="1"/>
  <c r="M14" i="15"/>
  <c r="M12" i="15" s="1"/>
  <c r="S14" i="15"/>
  <c r="Y14" i="15"/>
  <c r="Y12" i="15" s="1"/>
  <c r="G16" i="15"/>
  <c r="M16" i="15"/>
  <c r="S16" i="15"/>
  <c r="Y16" i="15"/>
  <c r="F19" i="15"/>
  <c r="L19" i="15"/>
  <c r="L17" i="15" s="1"/>
  <c r="R19" i="15"/>
  <c r="X19" i="15"/>
  <c r="F21" i="15"/>
  <c r="L21" i="15"/>
  <c r="R21" i="15"/>
  <c r="X21" i="15"/>
  <c r="E24" i="15"/>
  <c r="K24" i="15"/>
  <c r="Q24" i="15"/>
  <c r="Q22" i="15" s="1"/>
  <c r="W24" i="15"/>
  <c r="W22" i="15" s="1"/>
  <c r="E26" i="15"/>
  <c r="K26" i="15"/>
  <c r="Q26" i="15"/>
  <c r="W26" i="15"/>
  <c r="D29" i="15"/>
  <c r="D27" i="15" s="1"/>
  <c r="J29" i="15"/>
  <c r="J27" i="15" s="1"/>
  <c r="P29" i="15"/>
  <c r="V29" i="15"/>
  <c r="V27" i="15" s="1"/>
  <c r="D31" i="15"/>
  <c r="J31" i="15"/>
  <c r="P31" i="15"/>
  <c r="V31" i="15"/>
  <c r="I34" i="15"/>
  <c r="O34" i="15"/>
  <c r="O32" i="15" s="1"/>
  <c r="U34" i="15"/>
  <c r="AA34" i="15"/>
  <c r="I36" i="15"/>
  <c r="O36" i="15"/>
  <c r="U36" i="15"/>
  <c r="AA36" i="15"/>
  <c r="H39" i="15"/>
  <c r="N39" i="15"/>
  <c r="T39" i="15"/>
  <c r="T37" i="15" s="1"/>
  <c r="Z39" i="15"/>
  <c r="Z37" i="15" s="1"/>
  <c r="H41" i="15"/>
  <c r="N41" i="15"/>
  <c r="T41" i="15"/>
  <c r="Z41" i="15"/>
  <c r="G44" i="15"/>
  <c r="G42" i="15" s="1"/>
  <c r="M44" i="15"/>
  <c r="M42" i="15" s="1"/>
  <c r="S44" i="15"/>
  <c r="Y44" i="15"/>
  <c r="Y42" i="15" s="1"/>
  <c r="G46" i="15"/>
  <c r="M46" i="15"/>
  <c r="S46" i="15"/>
  <c r="Y46" i="15"/>
  <c r="F49" i="15"/>
  <c r="L49" i="15"/>
  <c r="L47" i="15" s="1"/>
  <c r="R49" i="15"/>
  <c r="X49" i="15"/>
  <c r="F51" i="15"/>
  <c r="L51" i="15"/>
  <c r="R51" i="15"/>
  <c r="X51" i="15"/>
  <c r="E54" i="15"/>
  <c r="K54" i="15"/>
  <c r="Q54" i="15"/>
  <c r="Q52" i="15" s="1"/>
  <c r="W54" i="15"/>
  <c r="W52" i="15" s="1"/>
  <c r="E56" i="15"/>
  <c r="K56" i="15"/>
  <c r="Q56" i="15"/>
  <c r="W56" i="15"/>
  <c r="D59" i="15"/>
  <c r="D57" i="15" s="1"/>
  <c r="J59" i="15"/>
  <c r="J57" i="15" s="1"/>
  <c r="P59" i="15"/>
  <c r="V59" i="15"/>
  <c r="V57" i="15" s="1"/>
  <c r="D61" i="15"/>
  <c r="J61" i="15"/>
  <c r="P61" i="15"/>
  <c r="V61" i="15"/>
  <c r="I64" i="15"/>
  <c r="O64" i="15"/>
  <c r="O62" i="15" s="1"/>
  <c r="U64" i="15"/>
  <c r="AA64" i="15"/>
  <c r="I66" i="15"/>
  <c r="O66" i="15"/>
  <c r="U66" i="15"/>
  <c r="AA66" i="15"/>
  <c r="H69" i="15"/>
  <c r="N69" i="15"/>
  <c r="T69" i="15"/>
  <c r="T67" i="15" s="1"/>
  <c r="Z69" i="15"/>
  <c r="Z67" i="15" s="1"/>
  <c r="H71" i="15"/>
  <c r="N71" i="15"/>
  <c r="T71" i="15"/>
  <c r="Z71" i="15"/>
  <c r="G74" i="15"/>
  <c r="G72" i="15" s="1"/>
  <c r="M74" i="15"/>
  <c r="M72" i="15" s="1"/>
  <c r="S74" i="15"/>
  <c r="Y74" i="15"/>
  <c r="Y72" i="15" s="1"/>
  <c r="G76" i="15"/>
  <c r="M76" i="15"/>
  <c r="S76" i="15"/>
  <c r="Y76" i="15"/>
  <c r="F79" i="15"/>
  <c r="L79" i="15"/>
  <c r="L77" i="15" s="1"/>
  <c r="R79" i="15"/>
  <c r="X79" i="15"/>
  <c r="F81" i="15"/>
  <c r="L81" i="15"/>
  <c r="R81" i="15"/>
  <c r="X81" i="15"/>
  <c r="E84" i="15"/>
  <c r="K84" i="15"/>
  <c r="Q84" i="15"/>
  <c r="Q82" i="15" s="1"/>
  <c r="W84" i="15"/>
  <c r="W82" i="15" s="1"/>
  <c r="E86" i="15"/>
  <c r="K86" i="15"/>
  <c r="Q86" i="15"/>
  <c r="W86" i="15"/>
  <c r="D89" i="15"/>
  <c r="D87" i="15" s="1"/>
  <c r="J89" i="15"/>
  <c r="J87" i="15" s="1"/>
  <c r="P89" i="15"/>
  <c r="V89" i="15"/>
  <c r="V87" i="15" s="1"/>
  <c r="D91" i="15"/>
  <c r="J91" i="15"/>
  <c r="P91" i="15"/>
  <c r="V91" i="15"/>
  <c r="I94" i="15"/>
  <c r="O94" i="15"/>
  <c r="O92" i="15" s="1"/>
  <c r="U94" i="15"/>
  <c r="AA94" i="15"/>
  <c r="I96" i="15"/>
  <c r="O96" i="15"/>
  <c r="U96" i="15"/>
  <c r="AA96" i="15"/>
  <c r="H99" i="15"/>
  <c r="N99" i="15"/>
  <c r="T99" i="15"/>
  <c r="T97" i="15" s="1"/>
  <c r="Z99" i="15"/>
  <c r="Z97" i="15" s="1"/>
  <c r="H101" i="15"/>
  <c r="N101" i="15"/>
  <c r="T101" i="15"/>
  <c r="Z101" i="15"/>
  <c r="G104" i="15"/>
  <c r="G102" i="15" s="1"/>
  <c r="M104" i="15"/>
  <c r="M102" i="15" s="1"/>
  <c r="S104" i="15"/>
  <c r="Y104" i="15"/>
  <c r="Y102" i="15" s="1"/>
  <c r="G106" i="15"/>
  <c r="M106" i="15"/>
  <c r="S106" i="15"/>
  <c r="Y106" i="15"/>
  <c r="F109" i="15"/>
  <c r="L109" i="15"/>
  <c r="L107" i="15" s="1"/>
  <c r="R109" i="15"/>
  <c r="X109" i="15"/>
  <c r="F111" i="15"/>
  <c r="L111" i="15"/>
  <c r="R111" i="15"/>
  <c r="X111" i="15"/>
  <c r="E114" i="15"/>
  <c r="K114" i="15"/>
  <c r="Q114" i="15"/>
  <c r="Q112" i="15" s="1"/>
  <c r="W114" i="15"/>
  <c r="W112" i="15" s="1"/>
  <c r="E116" i="15"/>
  <c r="K116" i="15"/>
  <c r="Q116" i="15"/>
  <c r="W116" i="15"/>
  <c r="D119" i="15"/>
  <c r="D117" i="15" s="1"/>
  <c r="J119" i="15"/>
  <c r="J117" i="15" s="1"/>
  <c r="P119" i="15"/>
  <c r="V119" i="15"/>
  <c r="V117" i="15" s="1"/>
  <c r="D121" i="15"/>
  <c r="J121" i="15"/>
  <c r="P121" i="15"/>
  <c r="V121" i="15"/>
  <c r="I124" i="15"/>
  <c r="O124" i="15"/>
  <c r="O122" i="15" s="1"/>
  <c r="U124" i="15"/>
  <c r="AA124" i="15"/>
  <c r="I126" i="15"/>
  <c r="O126" i="15"/>
  <c r="U126" i="15"/>
  <c r="AA126" i="15"/>
  <c r="H129" i="15"/>
  <c r="N129" i="15"/>
  <c r="T129" i="15"/>
  <c r="T127" i="15" s="1"/>
  <c r="Z129" i="15"/>
  <c r="Z127" i="15" s="1"/>
  <c r="H131" i="15"/>
  <c r="N131" i="15"/>
  <c r="T131" i="15"/>
  <c r="Z131" i="15"/>
  <c r="G134" i="15"/>
  <c r="G132" i="15" s="1"/>
  <c r="M134" i="15"/>
  <c r="M132" i="15" s="1"/>
  <c r="S134" i="15"/>
  <c r="Y134" i="15"/>
  <c r="Y132" i="15" s="1"/>
  <c r="G136" i="15"/>
  <c r="M136" i="15"/>
  <c r="S136" i="15"/>
  <c r="Y136" i="15"/>
  <c r="F139" i="15"/>
  <c r="L139" i="15"/>
  <c r="L137" i="15" s="1"/>
  <c r="R139" i="15"/>
  <c r="X139" i="15"/>
  <c r="F141" i="15"/>
  <c r="L141" i="15"/>
  <c r="R141" i="15"/>
  <c r="X141" i="15"/>
  <c r="E144" i="15"/>
  <c r="K144" i="15"/>
  <c r="Q144" i="15"/>
  <c r="Q142" i="15" s="1"/>
  <c r="W144" i="15"/>
  <c r="W142" i="15" s="1"/>
  <c r="E146" i="15"/>
  <c r="K146" i="15"/>
  <c r="Q146" i="15"/>
  <c r="W146" i="15"/>
  <c r="D149" i="15"/>
  <c r="D147" i="15" s="1"/>
  <c r="J149" i="15"/>
  <c r="J147" i="15" s="1"/>
  <c r="P149" i="15"/>
  <c r="V149" i="15"/>
  <c r="V147" i="15" s="1"/>
  <c r="D151" i="15"/>
  <c r="J151" i="15"/>
  <c r="P151" i="15"/>
  <c r="V151" i="15"/>
  <c r="I154" i="15"/>
  <c r="O154" i="15"/>
  <c r="O152" i="15" s="1"/>
  <c r="U154" i="15"/>
  <c r="AA154" i="15"/>
  <c r="I156" i="15"/>
  <c r="O156" i="15"/>
  <c r="U156" i="15"/>
  <c r="AA156" i="15"/>
  <c r="H159" i="15"/>
  <c r="N159" i="15"/>
  <c r="T159" i="15"/>
  <c r="T157" i="15" s="1"/>
  <c r="Z159" i="15"/>
  <c r="Z157" i="15" s="1"/>
  <c r="H161" i="15"/>
  <c r="N161" i="15"/>
  <c r="T161" i="15"/>
  <c r="Z161" i="15"/>
  <c r="G168" i="15"/>
  <c r="G166" i="15" s="1"/>
  <c r="M168" i="15"/>
  <c r="M166" i="15" s="1"/>
  <c r="S168" i="15"/>
  <c r="Y168" i="15"/>
  <c r="Y166" i="15" s="1"/>
  <c r="G170" i="15"/>
  <c r="M170" i="15"/>
  <c r="S170" i="15"/>
  <c r="Y170" i="15"/>
  <c r="F173" i="15"/>
  <c r="L173" i="15"/>
  <c r="L171" i="15" s="1"/>
  <c r="R173" i="15"/>
  <c r="X173" i="15"/>
  <c r="F175" i="15"/>
  <c r="L175" i="15"/>
  <c r="R175" i="15"/>
  <c r="X175" i="15"/>
  <c r="E178" i="15"/>
  <c r="K178" i="15"/>
  <c r="Q178" i="15"/>
  <c r="Q176" i="15" s="1"/>
  <c r="W178" i="15"/>
  <c r="W176" i="15" s="1"/>
  <c r="E180" i="15"/>
  <c r="K180" i="15"/>
  <c r="Q180" i="15"/>
  <c r="W180" i="15"/>
  <c r="D183" i="15"/>
  <c r="D181" i="15" s="1"/>
  <c r="J183" i="15"/>
  <c r="J181" i="15" s="1"/>
  <c r="P183" i="15"/>
  <c r="V183" i="15"/>
  <c r="V181" i="15" s="1"/>
  <c r="D185" i="15"/>
  <c r="J185" i="15"/>
  <c r="P185" i="15"/>
  <c r="V185" i="15"/>
  <c r="I188" i="15"/>
  <c r="O188" i="15"/>
  <c r="O186" i="15" s="1"/>
  <c r="U188" i="15"/>
  <c r="AA188" i="15"/>
  <c r="I190" i="15"/>
  <c r="O190" i="15"/>
  <c r="U190" i="15"/>
  <c r="AA190" i="15"/>
  <c r="H193" i="15"/>
  <c r="N193" i="15"/>
  <c r="T193" i="15"/>
  <c r="T191" i="15" s="1"/>
  <c r="Z193" i="15"/>
  <c r="Z191" i="15" s="1"/>
  <c r="H195" i="15"/>
  <c r="N195" i="15"/>
  <c r="T195" i="15"/>
  <c r="Z195" i="15"/>
  <c r="G198" i="15"/>
  <c r="G196" i="15" s="1"/>
  <c r="M198" i="15"/>
  <c r="M196" i="15" s="1"/>
  <c r="S198" i="15"/>
  <c r="Y198" i="15"/>
  <c r="Y196" i="15" s="1"/>
  <c r="G200" i="15"/>
  <c r="M200" i="15"/>
  <c r="S200" i="15"/>
  <c r="Y200" i="15"/>
  <c r="F203" i="15"/>
  <c r="L203" i="15"/>
  <c r="L201" i="15" s="1"/>
  <c r="R203" i="15"/>
  <c r="X203" i="15"/>
  <c r="F205" i="15"/>
  <c r="L205" i="15"/>
  <c r="R205" i="15"/>
  <c r="X205" i="15"/>
  <c r="E208" i="15"/>
  <c r="K208" i="15"/>
  <c r="Q208" i="15"/>
  <c r="Q206" i="15" s="1"/>
  <c r="W208" i="15"/>
  <c r="W206" i="15" s="1"/>
  <c r="E210" i="15"/>
  <c r="K210" i="15"/>
  <c r="Q210" i="15"/>
  <c r="W210" i="15"/>
  <c r="D213" i="15"/>
  <c r="D211" i="15" s="1"/>
  <c r="J213" i="15"/>
  <c r="J211" i="15" s="1"/>
  <c r="P213" i="15"/>
  <c r="V213" i="15"/>
  <c r="V211" i="15" s="1"/>
  <c r="D215" i="15"/>
  <c r="J215" i="15"/>
  <c r="P215" i="15"/>
  <c r="V215" i="15"/>
  <c r="I218" i="15"/>
  <c r="O218" i="15"/>
  <c r="O216" i="15" s="1"/>
  <c r="U218" i="15"/>
  <c r="AA218" i="15"/>
  <c r="I220" i="15"/>
  <c r="O220" i="15"/>
  <c r="U220" i="15"/>
  <c r="AA220" i="15"/>
  <c r="H223" i="15"/>
  <c r="N223" i="15"/>
  <c r="T223" i="15"/>
  <c r="T221" i="15" s="1"/>
  <c r="Z223" i="15"/>
  <c r="Z221" i="15" s="1"/>
  <c r="H225" i="15"/>
  <c r="N225" i="15"/>
  <c r="T225" i="15"/>
  <c r="Z225" i="15"/>
  <c r="G228" i="15"/>
  <c r="G226" i="15" s="1"/>
  <c r="M228" i="15"/>
  <c r="M226" i="15" s="1"/>
  <c r="S228" i="15"/>
  <c r="Y228" i="15"/>
  <c r="Y226" i="15" s="1"/>
  <c r="G230" i="15"/>
  <c r="M230" i="15"/>
  <c r="S230" i="15"/>
  <c r="Y230" i="15"/>
  <c r="F233" i="15"/>
  <c r="L233" i="15"/>
  <c r="L231" i="15" s="1"/>
  <c r="R233" i="15"/>
  <c r="X233" i="15"/>
  <c r="F235" i="15"/>
  <c r="L235" i="15"/>
  <c r="R235" i="15"/>
  <c r="X235" i="15"/>
  <c r="E238" i="15"/>
  <c r="K238" i="15"/>
  <c r="Q238" i="15"/>
  <c r="Q236" i="15" s="1"/>
  <c r="W238" i="15"/>
  <c r="W236" i="15" s="1"/>
  <c r="E240" i="15"/>
  <c r="K240" i="15"/>
  <c r="Q240" i="15"/>
  <c r="W240" i="15"/>
  <c r="D243" i="15"/>
  <c r="D241" i="15" s="1"/>
  <c r="J243" i="15"/>
  <c r="J241" i="15" s="1"/>
  <c r="P243" i="15"/>
  <c r="V243" i="15"/>
  <c r="V241" i="15" s="1"/>
  <c r="D245" i="15"/>
  <c r="J245" i="15"/>
  <c r="P245" i="15"/>
  <c r="V245" i="15"/>
  <c r="I248" i="15"/>
  <c r="O248" i="15"/>
  <c r="O246" i="15" s="1"/>
  <c r="U248" i="15"/>
  <c r="AA248" i="15"/>
  <c r="I250" i="15"/>
  <c r="O250" i="15"/>
  <c r="U250" i="15"/>
  <c r="AA250" i="15"/>
  <c r="H253" i="15"/>
  <c r="N253" i="15"/>
  <c r="T253" i="15"/>
  <c r="T251" i="15" s="1"/>
  <c r="Z253" i="15"/>
  <c r="Z251" i="15" s="1"/>
  <c r="H255" i="15"/>
  <c r="N255" i="15"/>
  <c r="T255" i="15"/>
  <c r="Z255" i="15"/>
  <c r="G258" i="15"/>
  <c r="G256" i="15" s="1"/>
  <c r="M258" i="15"/>
  <c r="M256" i="15" s="1"/>
  <c r="S258" i="15"/>
  <c r="Y258" i="15"/>
  <c r="Y256" i="15" s="1"/>
  <c r="G260" i="15"/>
  <c r="M260" i="15"/>
  <c r="S260" i="15"/>
  <c r="Y260" i="15"/>
  <c r="F263" i="15"/>
  <c r="L263" i="15"/>
  <c r="L261" i="15" s="1"/>
  <c r="R263" i="15"/>
  <c r="X263" i="15"/>
  <c r="F265" i="15"/>
  <c r="L265" i="15"/>
  <c r="R265" i="15"/>
  <c r="X265" i="15"/>
  <c r="E268" i="15"/>
  <c r="K268" i="15"/>
  <c r="Q268" i="15"/>
  <c r="Q266" i="15" s="1"/>
  <c r="W268" i="15"/>
  <c r="W266" i="15" s="1"/>
  <c r="E270" i="15"/>
  <c r="K270" i="15"/>
  <c r="Q270" i="15"/>
  <c r="W270" i="15"/>
  <c r="D273" i="15"/>
  <c r="D271" i="15" s="1"/>
  <c r="J273" i="15"/>
  <c r="J271" i="15" s="1"/>
  <c r="P273" i="15"/>
  <c r="V273" i="15"/>
  <c r="V271" i="15" s="1"/>
  <c r="D275" i="15"/>
  <c r="J275" i="15"/>
  <c r="P275" i="15"/>
  <c r="V275" i="15"/>
  <c r="I278" i="15"/>
  <c r="O278" i="15"/>
  <c r="O276" i="15" s="1"/>
  <c r="U278" i="15"/>
  <c r="AA278" i="15"/>
  <c r="I280" i="15"/>
  <c r="O280" i="15"/>
  <c r="U280" i="15"/>
  <c r="AA280" i="15"/>
  <c r="H283" i="15"/>
  <c r="N283" i="15"/>
  <c r="T283" i="15"/>
  <c r="T281" i="15" s="1"/>
  <c r="Z283" i="15"/>
  <c r="Z281" i="15" s="1"/>
  <c r="H285" i="15"/>
  <c r="N285" i="15"/>
  <c r="T285" i="15"/>
  <c r="Z285" i="15"/>
  <c r="G288" i="15"/>
  <c r="G286" i="15" s="1"/>
  <c r="M288" i="15"/>
  <c r="M286" i="15" s="1"/>
  <c r="S288" i="15"/>
  <c r="Y288" i="15"/>
  <c r="Y286" i="15" s="1"/>
  <c r="G290" i="15"/>
  <c r="M290" i="15"/>
  <c r="S290" i="15"/>
  <c r="Y290" i="15"/>
  <c r="F293" i="15"/>
  <c r="L293" i="15"/>
  <c r="L291" i="15" s="1"/>
  <c r="R293" i="15"/>
  <c r="X293" i="15"/>
  <c r="F295" i="15"/>
  <c r="L295" i="15"/>
  <c r="R295" i="15"/>
  <c r="X295" i="15"/>
  <c r="E298" i="15"/>
  <c r="K298" i="15"/>
  <c r="Q298" i="15"/>
  <c r="Q296" i="15" s="1"/>
  <c r="W298" i="15"/>
  <c r="W296" i="15" s="1"/>
  <c r="E300" i="15"/>
  <c r="K300" i="15"/>
  <c r="Q300" i="15"/>
  <c r="W300" i="15"/>
  <c r="D303" i="15"/>
  <c r="D301" i="15" s="1"/>
  <c r="J303" i="15"/>
  <c r="J301" i="15" s="1"/>
  <c r="P303" i="15"/>
  <c r="V303" i="15"/>
  <c r="V301" i="15" s="1"/>
  <c r="D305" i="15"/>
  <c r="J305" i="15"/>
  <c r="P305" i="15"/>
  <c r="V305" i="15"/>
  <c r="I308" i="15"/>
  <c r="O308" i="15"/>
  <c r="O306" i="15" s="1"/>
  <c r="U308" i="15"/>
  <c r="AA308" i="15"/>
  <c r="I310" i="15"/>
  <c r="O310" i="15"/>
  <c r="U310" i="15"/>
  <c r="AA310" i="15"/>
  <c r="H313" i="15"/>
  <c r="N313" i="15"/>
  <c r="T313" i="15"/>
  <c r="T311" i="15" s="1"/>
  <c r="Z313" i="15"/>
  <c r="Z311" i="15" s="1"/>
  <c r="H315" i="15"/>
  <c r="N315" i="15"/>
  <c r="T315" i="15"/>
  <c r="Z315" i="15"/>
  <c r="G318" i="15"/>
  <c r="G316" i="15" s="1"/>
  <c r="M318" i="15"/>
  <c r="M316" i="15" s="1"/>
  <c r="S318" i="15"/>
  <c r="Y318" i="15"/>
  <c r="Y316" i="15" s="1"/>
  <c r="G320" i="15"/>
  <c r="M320" i="15"/>
  <c r="S320" i="15"/>
  <c r="Y320" i="15"/>
  <c r="F327" i="15"/>
  <c r="L327" i="15"/>
  <c r="L325" i="15" s="1"/>
  <c r="R327" i="15"/>
  <c r="X327" i="15"/>
  <c r="F329" i="15"/>
  <c r="L329" i="15"/>
  <c r="R329" i="15"/>
  <c r="X329" i="15"/>
  <c r="E332" i="15"/>
  <c r="K332" i="15"/>
  <c r="Q332" i="15"/>
  <c r="Q330" i="15" s="1"/>
  <c r="W332" i="15"/>
  <c r="W330" i="15" s="1"/>
  <c r="E334" i="15"/>
  <c r="K334" i="15"/>
  <c r="Q334" i="15"/>
  <c r="W334" i="15"/>
  <c r="D337" i="15"/>
  <c r="D335" i="15" s="1"/>
  <c r="J337" i="15"/>
  <c r="J335" i="15" s="1"/>
  <c r="P337" i="15"/>
  <c r="V337" i="15"/>
  <c r="V335" i="15" s="1"/>
  <c r="D339" i="15"/>
  <c r="J339" i="15"/>
  <c r="P339" i="15"/>
  <c r="V339" i="15"/>
  <c r="I342" i="15"/>
  <c r="O342" i="15"/>
  <c r="O340" i="15" s="1"/>
  <c r="U342" i="15"/>
  <c r="AA342" i="15"/>
  <c r="I344" i="15"/>
  <c r="O344" i="15"/>
  <c r="U344" i="15"/>
  <c r="AA344" i="15"/>
  <c r="H347" i="15"/>
  <c r="N347" i="15"/>
  <c r="T347" i="15"/>
  <c r="T345" i="15" s="1"/>
  <c r="Z347" i="15"/>
  <c r="Z345" i="15" s="1"/>
  <c r="H349" i="15"/>
  <c r="N349" i="15"/>
  <c r="T349" i="15"/>
  <c r="Z349" i="15"/>
  <c r="G352" i="15"/>
  <c r="G350" i="15" s="1"/>
  <c r="M352" i="15"/>
  <c r="M350" i="15" s="1"/>
  <c r="S352" i="15"/>
  <c r="Y352" i="15"/>
  <c r="Y350" i="15" s="1"/>
  <c r="G354" i="15"/>
  <c r="M354" i="15"/>
  <c r="S354" i="15"/>
  <c r="Y354" i="15"/>
  <c r="F357" i="15"/>
  <c r="L357" i="15"/>
  <c r="L355" i="15" s="1"/>
  <c r="R357" i="15"/>
  <c r="X357" i="15"/>
  <c r="F359" i="15"/>
  <c r="L359" i="15"/>
  <c r="R359" i="15"/>
  <c r="X359" i="15"/>
  <c r="E362" i="15"/>
  <c r="K362" i="15"/>
  <c r="Q362" i="15"/>
  <c r="Q360" i="15" s="1"/>
  <c r="W362" i="15"/>
  <c r="W360" i="15" s="1"/>
  <c r="E364" i="15"/>
  <c r="K364" i="15"/>
  <c r="Q364" i="15"/>
  <c r="W364" i="15"/>
  <c r="D367" i="15"/>
  <c r="D365" i="15" s="1"/>
  <c r="J367" i="15"/>
  <c r="J365" i="15" s="1"/>
  <c r="P367" i="15"/>
  <c r="V367" i="15"/>
  <c r="V365" i="15" s="1"/>
  <c r="D369" i="15"/>
  <c r="J369" i="15"/>
  <c r="P369" i="15"/>
  <c r="V369" i="15"/>
  <c r="I372" i="15"/>
  <c r="O372" i="15"/>
  <c r="O370" i="15" s="1"/>
  <c r="U372" i="15"/>
  <c r="AA372" i="15"/>
  <c r="I374" i="15"/>
  <c r="O374" i="15"/>
  <c r="U374" i="15"/>
  <c r="AA374" i="15"/>
  <c r="H377" i="15"/>
  <c r="N377" i="15"/>
  <c r="T377" i="15"/>
  <c r="T375" i="15" s="1"/>
  <c r="Z377" i="15"/>
  <c r="Z375" i="15" s="1"/>
  <c r="H379" i="15"/>
  <c r="N379" i="15"/>
  <c r="T379" i="15"/>
  <c r="Z379" i="15"/>
  <c r="G382" i="15"/>
  <c r="G380" i="15" s="1"/>
  <c r="M382" i="15"/>
  <c r="M380" i="15" s="1"/>
  <c r="S382" i="15"/>
  <c r="Y382" i="15"/>
  <c r="Y380" i="15" s="1"/>
  <c r="G384" i="15"/>
  <c r="M384" i="15"/>
  <c r="S384" i="15"/>
  <c r="Y384" i="15"/>
  <c r="F387" i="15"/>
  <c r="L387" i="15"/>
  <c r="L385" i="15" s="1"/>
  <c r="R387" i="15"/>
  <c r="X387" i="15"/>
  <c r="F389" i="15"/>
  <c r="L389" i="15"/>
  <c r="R389" i="15"/>
  <c r="X389" i="15"/>
  <c r="E392" i="15"/>
  <c r="K392" i="15"/>
  <c r="Q392" i="15"/>
  <c r="Q390" i="15" s="1"/>
  <c r="W392" i="15"/>
  <c r="W390" i="15" s="1"/>
  <c r="E394" i="15"/>
  <c r="K394" i="15"/>
  <c r="Q394" i="15"/>
  <c r="W394" i="15"/>
  <c r="D397" i="15"/>
  <c r="D395" i="15" s="1"/>
  <c r="J397" i="15"/>
  <c r="J395" i="15" s="1"/>
  <c r="P397" i="15"/>
  <c r="V397" i="15"/>
  <c r="V395" i="15" s="1"/>
  <c r="D399" i="15"/>
  <c r="J399" i="15"/>
  <c r="P399" i="15"/>
  <c r="V399" i="15"/>
  <c r="I402" i="15"/>
  <c r="O402" i="15"/>
  <c r="O400" i="15" s="1"/>
  <c r="U402" i="15"/>
  <c r="AA402" i="15"/>
  <c r="I404" i="15"/>
  <c r="O404" i="15"/>
  <c r="U404" i="15"/>
  <c r="AA404" i="15"/>
  <c r="H407" i="15"/>
  <c r="H405" i="15" s="1"/>
  <c r="N407" i="15"/>
  <c r="T407" i="15"/>
  <c r="Z407" i="15"/>
  <c r="I409" i="15"/>
  <c r="Q409" i="15"/>
  <c r="X409" i="15"/>
  <c r="J412" i="15"/>
  <c r="Q412" i="15"/>
  <c r="X412" i="15"/>
  <c r="G414" i="15"/>
  <c r="N414" i="15"/>
  <c r="V414" i="15"/>
  <c r="I417" i="15"/>
  <c r="P417" i="15"/>
  <c r="W417" i="15"/>
  <c r="F419" i="15"/>
  <c r="M419" i="15"/>
  <c r="U419" i="15"/>
  <c r="I422" i="15"/>
  <c r="Q422" i="15"/>
  <c r="AA422" i="15"/>
  <c r="K424" i="15"/>
  <c r="U424" i="15"/>
  <c r="G427" i="15"/>
  <c r="Y427" i="15"/>
  <c r="S429" i="15"/>
  <c r="T432" i="15"/>
  <c r="G486" i="14"/>
  <c r="G484" i="14" s="1"/>
  <c r="M486" i="14"/>
  <c r="M484" i="14" s="1"/>
  <c r="S486" i="14"/>
  <c r="S484" i="14" s="1"/>
  <c r="Y486" i="14"/>
  <c r="Y484" i="14" s="1"/>
  <c r="F491" i="14"/>
  <c r="F489" i="14" s="1"/>
  <c r="L491" i="14"/>
  <c r="L489" i="14" s="1"/>
  <c r="R491" i="14"/>
  <c r="R489" i="14" s="1"/>
  <c r="X491" i="14"/>
  <c r="X489" i="14" s="1"/>
  <c r="E496" i="14"/>
  <c r="E494" i="14" s="1"/>
  <c r="K496" i="14"/>
  <c r="K494" i="14" s="1"/>
  <c r="Q496" i="14"/>
  <c r="Q494" i="14" s="1"/>
  <c r="W496" i="14"/>
  <c r="W494" i="14" s="1"/>
  <c r="D501" i="14"/>
  <c r="D499" i="14" s="1"/>
  <c r="J501" i="14"/>
  <c r="J499" i="14" s="1"/>
  <c r="P501" i="14"/>
  <c r="P499" i="14" s="1"/>
  <c r="V501" i="14"/>
  <c r="V499" i="14" s="1"/>
  <c r="I506" i="14"/>
  <c r="I504" i="14" s="1"/>
  <c r="O506" i="14"/>
  <c r="O504" i="14" s="1"/>
  <c r="U506" i="14"/>
  <c r="U504" i="14" s="1"/>
  <c r="AA506" i="14"/>
  <c r="AA504" i="14" s="1"/>
  <c r="H511" i="14"/>
  <c r="H509" i="14" s="1"/>
  <c r="N511" i="14"/>
  <c r="N509" i="14" s="1"/>
  <c r="T511" i="14"/>
  <c r="T509" i="14" s="1"/>
  <c r="Z511" i="14"/>
  <c r="Z509" i="14" s="1"/>
  <c r="G516" i="14"/>
  <c r="G514" i="14" s="1"/>
  <c r="M516" i="14"/>
  <c r="M514" i="14" s="1"/>
  <c r="S516" i="14"/>
  <c r="S514" i="14" s="1"/>
  <c r="Y516" i="14"/>
  <c r="Y514" i="14" s="1"/>
  <c r="F521" i="14"/>
  <c r="F519" i="14" s="1"/>
  <c r="L521" i="14"/>
  <c r="L519" i="14" s="1"/>
  <c r="R521" i="14"/>
  <c r="R519" i="14" s="1"/>
  <c r="X521" i="14"/>
  <c r="X519" i="14" s="1"/>
  <c r="E526" i="14"/>
  <c r="E524" i="14" s="1"/>
  <c r="K526" i="14"/>
  <c r="K524" i="14" s="1"/>
  <c r="Q526" i="14"/>
  <c r="Q524" i="14" s="1"/>
  <c r="W526" i="14"/>
  <c r="W524" i="14" s="1"/>
  <c r="D531" i="14"/>
  <c r="D529" i="14" s="1"/>
  <c r="J531" i="14"/>
  <c r="J529" i="14" s="1"/>
  <c r="P531" i="14"/>
  <c r="P529" i="14" s="1"/>
  <c r="V531" i="14"/>
  <c r="V529" i="14" s="1"/>
  <c r="I536" i="14"/>
  <c r="I534" i="14" s="1"/>
  <c r="O536" i="14"/>
  <c r="O534" i="14" s="1"/>
  <c r="U536" i="14"/>
  <c r="U534" i="14" s="1"/>
  <c r="AA536" i="14"/>
  <c r="AA534" i="14" s="1"/>
  <c r="H541" i="14"/>
  <c r="H539" i="14" s="1"/>
  <c r="N541" i="14"/>
  <c r="N539" i="14" s="1"/>
  <c r="T541" i="14"/>
  <c r="T539" i="14" s="1"/>
  <c r="Z541" i="14"/>
  <c r="Z539" i="14" s="1"/>
  <c r="G546" i="14"/>
  <c r="G544" i="14" s="1"/>
  <c r="M546" i="14"/>
  <c r="M544" i="14" s="1"/>
  <c r="S546" i="14"/>
  <c r="S544" i="14" s="1"/>
  <c r="Y546" i="14"/>
  <c r="Y544" i="14" s="1"/>
  <c r="F551" i="14"/>
  <c r="F549" i="14" s="1"/>
  <c r="L551" i="14"/>
  <c r="L549" i="14" s="1"/>
  <c r="R551" i="14"/>
  <c r="R549" i="14" s="1"/>
  <c r="X551" i="14"/>
  <c r="X549" i="14" s="1"/>
  <c r="E556" i="14"/>
  <c r="E554" i="14" s="1"/>
  <c r="K556" i="14"/>
  <c r="K554" i="14" s="1"/>
  <c r="Q556" i="14"/>
  <c r="Q554" i="14" s="1"/>
  <c r="W556" i="14"/>
  <c r="W554" i="14" s="1"/>
  <c r="D561" i="14"/>
  <c r="D559" i="14" s="1"/>
  <c r="J561" i="14"/>
  <c r="J559" i="14" s="1"/>
  <c r="P561" i="14"/>
  <c r="P559" i="14" s="1"/>
  <c r="V561" i="14"/>
  <c r="V559" i="14" s="1"/>
  <c r="I566" i="14"/>
  <c r="I564" i="14" s="1"/>
  <c r="O566" i="14"/>
  <c r="O564" i="14" s="1"/>
  <c r="U566" i="14"/>
  <c r="U564" i="14" s="1"/>
  <c r="AA566" i="14"/>
  <c r="AA564" i="14" s="1"/>
  <c r="H571" i="14"/>
  <c r="H569" i="14" s="1"/>
  <c r="N571" i="14"/>
  <c r="N569" i="14" s="1"/>
  <c r="T571" i="14"/>
  <c r="T569" i="14" s="1"/>
  <c r="Z571" i="14"/>
  <c r="Z569" i="14" s="1"/>
  <c r="G576" i="14"/>
  <c r="G574" i="14" s="1"/>
  <c r="M576" i="14"/>
  <c r="M574" i="14" s="1"/>
  <c r="S576" i="14"/>
  <c r="S574" i="14" s="1"/>
  <c r="Y576" i="14"/>
  <c r="Y574" i="14" s="1"/>
  <c r="F581" i="14"/>
  <c r="F579" i="14" s="1"/>
  <c r="L581" i="14"/>
  <c r="L579" i="14" s="1"/>
  <c r="R581" i="14"/>
  <c r="R579" i="14" s="1"/>
  <c r="X581" i="14"/>
  <c r="X579" i="14" s="1"/>
  <c r="E586" i="14"/>
  <c r="E584" i="14" s="1"/>
  <c r="K586" i="14"/>
  <c r="K584" i="14" s="1"/>
  <c r="Q586" i="14"/>
  <c r="Q584" i="14" s="1"/>
  <c r="W586" i="14"/>
  <c r="W584" i="14" s="1"/>
  <c r="D591" i="14"/>
  <c r="D589" i="14" s="1"/>
  <c r="J591" i="14"/>
  <c r="J589" i="14" s="1"/>
  <c r="P591" i="14"/>
  <c r="P589" i="14" s="1"/>
  <c r="V591" i="14"/>
  <c r="V589" i="14" s="1"/>
  <c r="I596" i="14"/>
  <c r="I594" i="14" s="1"/>
  <c r="O596" i="14"/>
  <c r="O594" i="14" s="1"/>
  <c r="U596" i="14"/>
  <c r="U594" i="14" s="1"/>
  <c r="AA596" i="14"/>
  <c r="AA594" i="14" s="1"/>
  <c r="H601" i="14"/>
  <c r="H599" i="14" s="1"/>
  <c r="N601" i="14"/>
  <c r="N599" i="14" s="1"/>
  <c r="T601" i="14"/>
  <c r="T599" i="14" s="1"/>
  <c r="Z601" i="14"/>
  <c r="Z599" i="14" s="1"/>
  <c r="G606" i="14"/>
  <c r="G604" i="14" s="1"/>
  <c r="M606" i="14"/>
  <c r="M604" i="14" s="1"/>
  <c r="S606" i="14"/>
  <c r="S604" i="14" s="1"/>
  <c r="Y606" i="14"/>
  <c r="Y604" i="14" s="1"/>
  <c r="F611" i="14"/>
  <c r="F609" i="14" s="1"/>
  <c r="L611" i="14"/>
  <c r="L609" i="14" s="1"/>
  <c r="R611" i="14"/>
  <c r="R609" i="14" s="1"/>
  <c r="X611" i="14"/>
  <c r="X609" i="14" s="1"/>
  <c r="E616" i="14"/>
  <c r="E614" i="14" s="1"/>
  <c r="K616" i="14"/>
  <c r="K614" i="14" s="1"/>
  <c r="Q616" i="14"/>
  <c r="Q614" i="14" s="1"/>
  <c r="W616" i="14"/>
  <c r="W614" i="14" s="1"/>
  <c r="D621" i="14"/>
  <c r="D619" i="14" s="1"/>
  <c r="J621" i="14"/>
  <c r="J619" i="14" s="1"/>
  <c r="P621" i="14"/>
  <c r="P619" i="14" s="1"/>
  <c r="V621" i="14"/>
  <c r="V619" i="14" s="1"/>
  <c r="I626" i="14"/>
  <c r="I624" i="14" s="1"/>
  <c r="O626" i="14"/>
  <c r="O624" i="14" s="1"/>
  <c r="U626" i="14"/>
  <c r="U624" i="14" s="1"/>
  <c r="AA626" i="14"/>
  <c r="AA624" i="14" s="1"/>
  <c r="H631" i="14"/>
  <c r="H629" i="14" s="1"/>
  <c r="N631" i="14"/>
  <c r="N629" i="14" s="1"/>
  <c r="T631" i="14"/>
  <c r="T629" i="14" s="1"/>
  <c r="Z631" i="14"/>
  <c r="Z629" i="14" s="1"/>
  <c r="G636" i="14"/>
  <c r="G634" i="14" s="1"/>
  <c r="M636" i="14"/>
  <c r="M634" i="14" s="1"/>
  <c r="S636" i="14"/>
  <c r="S634" i="14" s="1"/>
  <c r="Y636" i="14"/>
  <c r="Y634" i="14" s="1"/>
  <c r="I9" i="15"/>
  <c r="I7" i="15" s="1"/>
  <c r="O9" i="15"/>
  <c r="O7" i="15" s="1"/>
  <c r="U9" i="15"/>
  <c r="AA9" i="15"/>
  <c r="I11" i="15"/>
  <c r="O11" i="15"/>
  <c r="U11" i="15"/>
  <c r="AA11" i="15"/>
  <c r="H14" i="15"/>
  <c r="N14" i="15"/>
  <c r="T14" i="15"/>
  <c r="Z14" i="15"/>
  <c r="H16" i="15"/>
  <c r="N16" i="15"/>
  <c r="T16" i="15"/>
  <c r="Z16" i="15"/>
  <c r="G19" i="15"/>
  <c r="M19" i="15"/>
  <c r="S19" i="15"/>
  <c r="S17" i="15" s="1"/>
  <c r="Y19" i="15"/>
  <c r="Y17" i="15" s="1"/>
  <c r="G21" i="15"/>
  <c r="M21" i="15"/>
  <c r="S21" i="15"/>
  <c r="Y21" i="15"/>
  <c r="F24" i="15"/>
  <c r="F22" i="15" s="1"/>
  <c r="L24" i="15"/>
  <c r="L22" i="15" s="1"/>
  <c r="R24" i="15"/>
  <c r="X24" i="15"/>
  <c r="F26" i="15"/>
  <c r="L26" i="15"/>
  <c r="R26" i="15"/>
  <c r="X26" i="15"/>
  <c r="E29" i="15"/>
  <c r="K29" i="15"/>
  <c r="Q29" i="15"/>
  <c r="W29" i="15"/>
  <c r="E31" i="15"/>
  <c r="K31" i="15"/>
  <c r="Q31" i="15"/>
  <c r="W31" i="15"/>
  <c r="D34" i="15"/>
  <c r="J34" i="15"/>
  <c r="P34" i="15"/>
  <c r="P32" i="15" s="1"/>
  <c r="V34" i="15"/>
  <c r="V32" i="15" s="1"/>
  <c r="D36" i="15"/>
  <c r="J36" i="15"/>
  <c r="P36" i="15"/>
  <c r="V36" i="15"/>
  <c r="I39" i="15"/>
  <c r="I37" i="15" s="1"/>
  <c r="O39" i="15"/>
  <c r="O37" i="15" s="1"/>
  <c r="U39" i="15"/>
  <c r="AA39" i="15"/>
  <c r="I41" i="15"/>
  <c r="O41" i="15"/>
  <c r="U41" i="15"/>
  <c r="AA41" i="15"/>
  <c r="H44" i="15"/>
  <c r="N44" i="15"/>
  <c r="T44" i="15"/>
  <c r="Z44" i="15"/>
  <c r="H46" i="15"/>
  <c r="N46" i="15"/>
  <c r="T46" i="15"/>
  <c r="Z46" i="15"/>
  <c r="G49" i="15"/>
  <c r="M49" i="15"/>
  <c r="S49" i="15"/>
  <c r="S47" i="15" s="1"/>
  <c r="Y49" i="15"/>
  <c r="Y47" i="15" s="1"/>
  <c r="G51" i="15"/>
  <c r="M51" i="15"/>
  <c r="S51" i="15"/>
  <c r="Y51" i="15"/>
  <c r="F54" i="15"/>
  <c r="F52" i="15" s="1"/>
  <c r="L54" i="15"/>
  <c r="L52" i="15" s="1"/>
  <c r="R54" i="15"/>
  <c r="X54" i="15"/>
  <c r="F56" i="15"/>
  <c r="L56" i="15"/>
  <c r="R56" i="15"/>
  <c r="X56" i="15"/>
  <c r="E59" i="15"/>
  <c r="K59" i="15"/>
  <c r="Q59" i="15"/>
  <c r="W59" i="15"/>
  <c r="E61" i="15"/>
  <c r="K61" i="15"/>
  <c r="Q61" i="15"/>
  <c r="W61" i="15"/>
  <c r="D64" i="15"/>
  <c r="J64" i="15"/>
  <c r="P64" i="15"/>
  <c r="P62" i="15" s="1"/>
  <c r="V64" i="15"/>
  <c r="V62" i="15" s="1"/>
  <c r="D66" i="15"/>
  <c r="J66" i="15"/>
  <c r="P66" i="15"/>
  <c r="V66" i="15"/>
  <c r="I69" i="15"/>
  <c r="I67" i="15" s="1"/>
  <c r="O69" i="15"/>
  <c r="O67" i="15" s="1"/>
  <c r="U69" i="15"/>
  <c r="AA69" i="15"/>
  <c r="I71" i="15"/>
  <c r="O71" i="15"/>
  <c r="U71" i="15"/>
  <c r="AA71" i="15"/>
  <c r="H74" i="15"/>
  <c r="N74" i="15"/>
  <c r="T74" i="15"/>
  <c r="Z74" i="15"/>
  <c r="H76" i="15"/>
  <c r="N76" i="15"/>
  <c r="T76" i="15"/>
  <c r="Z76" i="15"/>
  <c r="G79" i="15"/>
  <c r="M79" i="15"/>
  <c r="S79" i="15"/>
  <c r="S77" i="15" s="1"/>
  <c r="Y79" i="15"/>
  <c r="Y77" i="15" s="1"/>
  <c r="G81" i="15"/>
  <c r="M81" i="15"/>
  <c r="S81" i="15"/>
  <c r="Y81" i="15"/>
  <c r="F84" i="15"/>
  <c r="F82" i="15" s="1"/>
  <c r="L84" i="15"/>
  <c r="L82" i="15" s="1"/>
  <c r="R84" i="15"/>
  <c r="X84" i="15"/>
  <c r="F86" i="15"/>
  <c r="L86" i="15"/>
  <c r="R86" i="15"/>
  <c r="X86" i="15"/>
  <c r="E89" i="15"/>
  <c r="K89" i="15"/>
  <c r="Q89" i="15"/>
  <c r="W89" i="15"/>
  <c r="E91" i="15"/>
  <c r="K91" i="15"/>
  <c r="Q91" i="15"/>
  <c r="W91" i="15"/>
  <c r="D94" i="15"/>
  <c r="J94" i="15"/>
  <c r="P94" i="15"/>
  <c r="P92" i="15" s="1"/>
  <c r="V94" i="15"/>
  <c r="V92" i="15" s="1"/>
  <c r="D96" i="15"/>
  <c r="J96" i="15"/>
  <c r="P96" i="15"/>
  <c r="V96" i="15"/>
  <c r="I99" i="15"/>
  <c r="I97" i="15" s="1"/>
  <c r="O99" i="15"/>
  <c r="O97" i="15" s="1"/>
  <c r="U99" i="15"/>
  <c r="AA99" i="15"/>
  <c r="I101" i="15"/>
  <c r="O101" i="15"/>
  <c r="U101" i="15"/>
  <c r="AA101" i="15"/>
  <c r="H104" i="15"/>
  <c r="N104" i="15"/>
  <c r="T104" i="15"/>
  <c r="Z104" i="15"/>
  <c r="H106" i="15"/>
  <c r="N106" i="15"/>
  <c r="T106" i="15"/>
  <c r="Z106" i="15"/>
  <c r="G109" i="15"/>
  <c r="M109" i="15"/>
  <c r="S109" i="15"/>
  <c r="S107" i="15" s="1"/>
  <c r="Y109" i="15"/>
  <c r="Y107" i="15" s="1"/>
  <c r="G111" i="15"/>
  <c r="M111" i="15"/>
  <c r="S111" i="15"/>
  <c r="Y111" i="15"/>
  <c r="F114" i="15"/>
  <c r="F112" i="15" s="1"/>
  <c r="L114" i="15"/>
  <c r="L112" i="15" s="1"/>
  <c r="R114" i="15"/>
  <c r="X114" i="15"/>
  <c r="F116" i="15"/>
  <c r="L116" i="15"/>
  <c r="R116" i="15"/>
  <c r="X116" i="15"/>
  <c r="E119" i="15"/>
  <c r="K119" i="15"/>
  <c r="Q119" i="15"/>
  <c r="W119" i="15"/>
  <c r="E121" i="15"/>
  <c r="K121" i="15"/>
  <c r="Q121" i="15"/>
  <c r="W121" i="15"/>
  <c r="D124" i="15"/>
  <c r="J124" i="15"/>
  <c r="P124" i="15"/>
  <c r="P122" i="15" s="1"/>
  <c r="V124" i="15"/>
  <c r="V122" i="15" s="1"/>
  <c r="D126" i="15"/>
  <c r="J126" i="15"/>
  <c r="P126" i="15"/>
  <c r="V126" i="15"/>
  <c r="I129" i="15"/>
  <c r="I127" i="15" s="1"/>
  <c r="O129" i="15"/>
  <c r="O127" i="15" s="1"/>
  <c r="U129" i="15"/>
  <c r="AA129" i="15"/>
  <c r="I131" i="15"/>
  <c r="O131" i="15"/>
  <c r="U131" i="15"/>
  <c r="AA131" i="15"/>
  <c r="H134" i="15"/>
  <c r="N134" i="15"/>
  <c r="T134" i="15"/>
  <c r="Z134" i="15"/>
  <c r="H136" i="15"/>
  <c r="N136" i="15"/>
  <c r="T136" i="15"/>
  <c r="Z136" i="15"/>
  <c r="G139" i="15"/>
  <c r="M139" i="15"/>
  <c r="S139" i="15"/>
  <c r="S137" i="15" s="1"/>
  <c r="Y139" i="15"/>
  <c r="Y137" i="15" s="1"/>
  <c r="G141" i="15"/>
  <c r="M141" i="15"/>
  <c r="S141" i="15"/>
  <c r="Y141" i="15"/>
  <c r="F144" i="15"/>
  <c r="F142" i="15" s="1"/>
  <c r="L144" i="15"/>
  <c r="L142" i="15" s="1"/>
  <c r="R144" i="15"/>
  <c r="X144" i="15"/>
  <c r="F146" i="15"/>
  <c r="L146" i="15"/>
  <c r="R146" i="15"/>
  <c r="X146" i="15"/>
  <c r="E149" i="15"/>
  <c r="K149" i="15"/>
  <c r="Q149" i="15"/>
  <c r="W149" i="15"/>
  <c r="E151" i="15"/>
  <c r="K151" i="15"/>
  <c r="Q151" i="15"/>
  <c r="W151" i="15"/>
  <c r="D154" i="15"/>
  <c r="J154" i="15"/>
  <c r="P154" i="15"/>
  <c r="P152" i="15" s="1"/>
  <c r="V154" i="15"/>
  <c r="V152" i="15" s="1"/>
  <c r="D156" i="15"/>
  <c r="J156" i="15"/>
  <c r="P156" i="15"/>
  <c r="V156" i="15"/>
  <c r="I159" i="15"/>
  <c r="I157" i="15" s="1"/>
  <c r="O159" i="15"/>
  <c r="O157" i="15" s="1"/>
  <c r="U159" i="15"/>
  <c r="AA159" i="15"/>
  <c r="I161" i="15"/>
  <c r="O161" i="15"/>
  <c r="U161" i="15"/>
  <c r="AA161" i="15"/>
  <c r="H168" i="15"/>
  <c r="N168" i="15"/>
  <c r="T168" i="15"/>
  <c r="Z168" i="15"/>
  <c r="H170" i="15"/>
  <c r="N170" i="15"/>
  <c r="T170" i="15"/>
  <c r="Z170" i="15"/>
  <c r="G173" i="15"/>
  <c r="M173" i="15"/>
  <c r="S173" i="15"/>
  <c r="S171" i="15" s="1"/>
  <c r="Y173" i="15"/>
  <c r="Y171" i="15" s="1"/>
  <c r="G175" i="15"/>
  <c r="M175" i="15"/>
  <c r="S175" i="15"/>
  <c r="Y175" i="15"/>
  <c r="F178" i="15"/>
  <c r="F176" i="15" s="1"/>
  <c r="L178" i="15"/>
  <c r="L176" i="15" s="1"/>
  <c r="R178" i="15"/>
  <c r="X178" i="15"/>
  <c r="F180" i="15"/>
  <c r="L180" i="15"/>
  <c r="R180" i="15"/>
  <c r="X180" i="15"/>
  <c r="E183" i="15"/>
  <c r="K183" i="15"/>
  <c r="Q183" i="15"/>
  <c r="W183" i="15"/>
  <c r="E185" i="15"/>
  <c r="K185" i="15"/>
  <c r="Q185" i="15"/>
  <c r="W185" i="15"/>
  <c r="D188" i="15"/>
  <c r="J188" i="15"/>
  <c r="P188" i="15"/>
  <c r="P186" i="15" s="1"/>
  <c r="V188" i="15"/>
  <c r="V186" i="15" s="1"/>
  <c r="D190" i="15"/>
  <c r="J190" i="15"/>
  <c r="P190" i="15"/>
  <c r="V190" i="15"/>
  <c r="I193" i="15"/>
  <c r="I191" i="15" s="1"/>
  <c r="O193" i="15"/>
  <c r="O191" i="15" s="1"/>
  <c r="U193" i="15"/>
  <c r="AA193" i="15"/>
  <c r="I195" i="15"/>
  <c r="O195" i="15"/>
  <c r="U195" i="15"/>
  <c r="AA195" i="15"/>
  <c r="H198" i="15"/>
  <c r="N198" i="15"/>
  <c r="T198" i="15"/>
  <c r="Z198" i="15"/>
  <c r="H200" i="15"/>
  <c r="N200" i="15"/>
  <c r="T200" i="15"/>
  <c r="Z200" i="15"/>
  <c r="G203" i="15"/>
  <c r="M203" i="15"/>
  <c r="S203" i="15"/>
  <c r="S201" i="15" s="1"/>
  <c r="Y203" i="15"/>
  <c r="Y201" i="15" s="1"/>
  <c r="G205" i="15"/>
  <c r="M205" i="15"/>
  <c r="S205" i="15"/>
  <c r="Y205" i="15"/>
  <c r="F208" i="15"/>
  <c r="F206" i="15" s="1"/>
  <c r="L208" i="15"/>
  <c r="L206" i="15" s="1"/>
  <c r="R208" i="15"/>
  <c r="X208" i="15"/>
  <c r="F210" i="15"/>
  <c r="L210" i="15"/>
  <c r="R210" i="15"/>
  <c r="X210" i="15"/>
  <c r="E213" i="15"/>
  <c r="K213" i="15"/>
  <c r="Q213" i="15"/>
  <c r="W213" i="15"/>
  <c r="E215" i="15"/>
  <c r="K215" i="15"/>
  <c r="Q215" i="15"/>
  <c r="W215" i="15"/>
  <c r="D218" i="15"/>
  <c r="J218" i="15"/>
  <c r="P218" i="15"/>
  <c r="P216" i="15" s="1"/>
  <c r="V218" i="15"/>
  <c r="V216" i="15" s="1"/>
  <c r="D220" i="15"/>
  <c r="J220" i="15"/>
  <c r="P220" i="15"/>
  <c r="V220" i="15"/>
  <c r="I223" i="15"/>
  <c r="I221" i="15" s="1"/>
  <c r="O223" i="15"/>
  <c r="O221" i="15" s="1"/>
  <c r="U223" i="15"/>
  <c r="AA223" i="15"/>
  <c r="I225" i="15"/>
  <c r="O225" i="15"/>
  <c r="U225" i="15"/>
  <c r="AA225" i="15"/>
  <c r="H228" i="15"/>
  <c r="N228" i="15"/>
  <c r="T228" i="15"/>
  <c r="Z228" i="15"/>
  <c r="H230" i="15"/>
  <c r="N230" i="15"/>
  <c r="T230" i="15"/>
  <c r="Z230" i="15"/>
  <c r="G233" i="15"/>
  <c r="M233" i="15"/>
  <c r="S233" i="15"/>
  <c r="S231" i="15" s="1"/>
  <c r="Y233" i="15"/>
  <c r="Y231" i="15" s="1"/>
  <c r="G235" i="15"/>
  <c r="M235" i="15"/>
  <c r="S235" i="15"/>
  <c r="Y235" i="15"/>
  <c r="F238" i="15"/>
  <c r="F236" i="15" s="1"/>
  <c r="L238" i="15"/>
  <c r="L236" i="15" s="1"/>
  <c r="R238" i="15"/>
  <c r="X238" i="15"/>
  <c r="F240" i="15"/>
  <c r="L240" i="15"/>
  <c r="R240" i="15"/>
  <c r="X240" i="15"/>
  <c r="E243" i="15"/>
  <c r="K243" i="15"/>
  <c r="Q243" i="15"/>
  <c r="W243" i="15"/>
  <c r="E245" i="15"/>
  <c r="K245" i="15"/>
  <c r="Q245" i="15"/>
  <c r="W245" i="15"/>
  <c r="D248" i="15"/>
  <c r="J248" i="15"/>
  <c r="P248" i="15"/>
  <c r="P246" i="15" s="1"/>
  <c r="V248" i="15"/>
  <c r="V246" i="15" s="1"/>
  <c r="D250" i="15"/>
  <c r="J250" i="15"/>
  <c r="P250" i="15"/>
  <c r="V250" i="15"/>
  <c r="I253" i="15"/>
  <c r="I251" i="15" s="1"/>
  <c r="O253" i="15"/>
  <c r="O251" i="15" s="1"/>
  <c r="U253" i="15"/>
  <c r="AA253" i="15"/>
  <c r="I255" i="15"/>
  <c r="O255" i="15"/>
  <c r="U255" i="15"/>
  <c r="AA255" i="15"/>
  <c r="H258" i="15"/>
  <c r="N258" i="15"/>
  <c r="T258" i="15"/>
  <c r="Z258" i="15"/>
  <c r="H260" i="15"/>
  <c r="N260" i="15"/>
  <c r="T260" i="15"/>
  <c r="Z260" i="15"/>
  <c r="G263" i="15"/>
  <c r="M263" i="15"/>
  <c r="S263" i="15"/>
  <c r="S261" i="15" s="1"/>
  <c r="Y263" i="15"/>
  <c r="Y261" i="15" s="1"/>
  <c r="G265" i="15"/>
  <c r="M265" i="15"/>
  <c r="S265" i="15"/>
  <c r="Y265" i="15"/>
  <c r="F268" i="15"/>
  <c r="F266" i="15" s="1"/>
  <c r="L268" i="15"/>
  <c r="L266" i="15" s="1"/>
  <c r="R268" i="15"/>
  <c r="X268" i="15"/>
  <c r="F270" i="15"/>
  <c r="L270" i="15"/>
  <c r="R270" i="15"/>
  <c r="X270" i="15"/>
  <c r="E273" i="15"/>
  <c r="K273" i="15"/>
  <c r="Q273" i="15"/>
  <c r="W273" i="15"/>
  <c r="E275" i="15"/>
  <c r="K275" i="15"/>
  <c r="Q275" i="15"/>
  <c r="W275" i="15"/>
  <c r="D278" i="15"/>
  <c r="J278" i="15"/>
  <c r="P278" i="15"/>
  <c r="P276" i="15" s="1"/>
  <c r="V278" i="15"/>
  <c r="V276" i="15" s="1"/>
  <c r="D280" i="15"/>
  <c r="J280" i="15"/>
  <c r="P280" i="15"/>
  <c r="V280" i="15"/>
  <c r="I283" i="15"/>
  <c r="I281" i="15" s="1"/>
  <c r="O283" i="15"/>
  <c r="O281" i="15" s="1"/>
  <c r="U283" i="15"/>
  <c r="AA283" i="15"/>
  <c r="I285" i="15"/>
  <c r="O285" i="15"/>
  <c r="U285" i="15"/>
  <c r="AA285" i="15"/>
  <c r="H288" i="15"/>
  <c r="N288" i="15"/>
  <c r="T288" i="15"/>
  <c r="Z288" i="15"/>
  <c r="H290" i="15"/>
  <c r="N290" i="15"/>
  <c r="T290" i="15"/>
  <c r="Z290" i="15"/>
  <c r="G293" i="15"/>
  <c r="M293" i="15"/>
  <c r="S293" i="15"/>
  <c r="S291" i="15" s="1"/>
  <c r="Y293" i="15"/>
  <c r="Y291" i="15" s="1"/>
  <c r="G295" i="15"/>
  <c r="M295" i="15"/>
  <c r="S295" i="15"/>
  <c r="Y295" i="15"/>
  <c r="F298" i="15"/>
  <c r="F296" i="15" s="1"/>
  <c r="L298" i="15"/>
  <c r="L296" i="15" s="1"/>
  <c r="R298" i="15"/>
  <c r="X298" i="15"/>
  <c r="F300" i="15"/>
  <c r="L300" i="15"/>
  <c r="R300" i="15"/>
  <c r="X300" i="15"/>
  <c r="E303" i="15"/>
  <c r="K303" i="15"/>
  <c r="Q303" i="15"/>
  <c r="W303" i="15"/>
  <c r="E305" i="15"/>
  <c r="K305" i="15"/>
  <c r="Q305" i="15"/>
  <c r="W305" i="15"/>
  <c r="D308" i="15"/>
  <c r="J308" i="15"/>
  <c r="P308" i="15"/>
  <c r="P306" i="15" s="1"/>
  <c r="V308" i="15"/>
  <c r="V306" i="15" s="1"/>
  <c r="D310" i="15"/>
  <c r="J310" i="15"/>
  <c r="P310" i="15"/>
  <c r="V310" i="15"/>
  <c r="I313" i="15"/>
  <c r="I311" i="15" s="1"/>
  <c r="O313" i="15"/>
  <c r="O311" i="15" s="1"/>
  <c r="U313" i="15"/>
  <c r="AA313" i="15"/>
  <c r="I315" i="15"/>
  <c r="O315" i="15"/>
  <c r="U315" i="15"/>
  <c r="AA315" i="15"/>
  <c r="H318" i="15"/>
  <c r="N318" i="15"/>
  <c r="T318" i="15"/>
  <c r="Z318" i="15"/>
  <c r="H320" i="15"/>
  <c r="N320" i="15"/>
  <c r="T320" i="15"/>
  <c r="Z320" i="15"/>
  <c r="G327" i="15"/>
  <c r="M327" i="15"/>
  <c r="S327" i="15"/>
  <c r="S325" i="15" s="1"/>
  <c r="Y327" i="15"/>
  <c r="Y325" i="15" s="1"/>
  <c r="G329" i="15"/>
  <c r="M329" i="15"/>
  <c r="S329" i="15"/>
  <c r="Y329" i="15"/>
  <c r="F332" i="15"/>
  <c r="F330" i="15" s="1"/>
  <c r="L332" i="15"/>
  <c r="L330" i="15" s="1"/>
  <c r="R332" i="15"/>
  <c r="X332" i="15"/>
  <c r="F334" i="15"/>
  <c r="L334" i="15"/>
  <c r="R334" i="15"/>
  <c r="X334" i="15"/>
  <c r="E337" i="15"/>
  <c r="K337" i="15"/>
  <c r="Q337" i="15"/>
  <c r="W337" i="15"/>
  <c r="E339" i="15"/>
  <c r="K339" i="15"/>
  <c r="Q339" i="15"/>
  <c r="W339" i="15"/>
  <c r="D342" i="15"/>
  <c r="J342" i="15"/>
  <c r="P342" i="15"/>
  <c r="P340" i="15" s="1"/>
  <c r="V342" i="15"/>
  <c r="V340" i="15" s="1"/>
  <c r="D344" i="15"/>
  <c r="J344" i="15"/>
  <c r="P344" i="15"/>
  <c r="V344" i="15"/>
  <c r="I347" i="15"/>
  <c r="I345" i="15" s="1"/>
  <c r="O347" i="15"/>
  <c r="O345" i="15" s="1"/>
  <c r="U347" i="15"/>
  <c r="AA347" i="15"/>
  <c r="I349" i="15"/>
  <c r="O349" i="15"/>
  <c r="U349" i="15"/>
  <c r="AA349" i="15"/>
  <c r="H352" i="15"/>
  <c r="N352" i="15"/>
  <c r="T352" i="15"/>
  <c r="Z352" i="15"/>
  <c r="H354" i="15"/>
  <c r="N354" i="15"/>
  <c r="T354" i="15"/>
  <c r="Z354" i="15"/>
  <c r="G357" i="15"/>
  <c r="M357" i="15"/>
  <c r="S357" i="15"/>
  <c r="S355" i="15" s="1"/>
  <c r="Y357" i="15"/>
  <c r="Y355" i="15" s="1"/>
  <c r="G359" i="15"/>
  <c r="M359" i="15"/>
  <c r="S359" i="15"/>
  <c r="Y359" i="15"/>
  <c r="F362" i="15"/>
  <c r="F360" i="15" s="1"/>
  <c r="L362" i="15"/>
  <c r="L360" i="15" s="1"/>
  <c r="R362" i="15"/>
  <c r="X362" i="15"/>
  <c r="F364" i="15"/>
  <c r="L364" i="15"/>
  <c r="R364" i="15"/>
  <c r="X364" i="15"/>
  <c r="E367" i="15"/>
  <c r="K367" i="15"/>
  <c r="Q367" i="15"/>
  <c r="W367" i="15"/>
  <c r="E369" i="15"/>
  <c r="K369" i="15"/>
  <c r="Q369" i="15"/>
  <c r="W369" i="15"/>
  <c r="D372" i="15"/>
  <c r="J372" i="15"/>
  <c r="P372" i="15"/>
  <c r="P370" i="15" s="1"/>
  <c r="V372" i="15"/>
  <c r="V370" i="15" s="1"/>
  <c r="D374" i="15"/>
  <c r="J374" i="15"/>
  <c r="P374" i="15"/>
  <c r="V374" i="15"/>
  <c r="I377" i="15"/>
  <c r="I375" i="15" s="1"/>
  <c r="O377" i="15"/>
  <c r="O375" i="15" s="1"/>
  <c r="U377" i="15"/>
  <c r="AA377" i="15"/>
  <c r="I379" i="15"/>
  <c r="O379" i="15"/>
  <c r="U379" i="15"/>
  <c r="AA379" i="15"/>
  <c r="H382" i="15"/>
  <c r="N382" i="15"/>
  <c r="T382" i="15"/>
  <c r="Z382" i="15"/>
  <c r="H384" i="15"/>
  <c r="N384" i="15"/>
  <c r="T384" i="15"/>
  <c r="Z384" i="15"/>
  <c r="G387" i="15"/>
  <c r="M387" i="15"/>
  <c r="S387" i="15"/>
  <c r="S385" i="15" s="1"/>
  <c r="Y387" i="15"/>
  <c r="Y385" i="15" s="1"/>
  <c r="G389" i="15"/>
  <c r="M389" i="15"/>
  <c r="S389" i="15"/>
  <c r="Y389" i="15"/>
  <c r="F392" i="15"/>
  <c r="F390" i="15" s="1"/>
  <c r="L392" i="15"/>
  <c r="L390" i="15" s="1"/>
  <c r="R392" i="15"/>
  <c r="X392" i="15"/>
  <c r="F394" i="15"/>
  <c r="L394" i="15"/>
  <c r="R394" i="15"/>
  <c r="X394" i="15"/>
  <c r="E397" i="15"/>
  <c r="K397" i="15"/>
  <c r="Q397" i="15"/>
  <c r="W397" i="15"/>
  <c r="E399" i="15"/>
  <c r="K399" i="15"/>
  <c r="Q399" i="15"/>
  <c r="W399" i="15"/>
  <c r="D402" i="15"/>
  <c r="J402" i="15"/>
  <c r="P402" i="15"/>
  <c r="P400" i="15" s="1"/>
  <c r="V402" i="15"/>
  <c r="V400" i="15" s="1"/>
  <c r="D404" i="15"/>
  <c r="J404" i="15"/>
  <c r="P404" i="15"/>
  <c r="V404" i="15"/>
  <c r="I407" i="15"/>
  <c r="O407" i="15"/>
  <c r="O405" i="15" s="1"/>
  <c r="U407" i="15"/>
  <c r="AA407" i="15"/>
  <c r="K409" i="15"/>
  <c r="R409" i="15"/>
  <c r="Y409" i="15"/>
  <c r="D412" i="15"/>
  <c r="K412" i="15"/>
  <c r="R412" i="15"/>
  <c r="Y412" i="15"/>
  <c r="H414" i="15"/>
  <c r="P414" i="15"/>
  <c r="W414" i="15"/>
  <c r="J417" i="15"/>
  <c r="Q417" i="15"/>
  <c r="X417" i="15"/>
  <c r="G419" i="15"/>
  <c r="O419" i="15"/>
  <c r="V419" i="15"/>
  <c r="J422" i="15"/>
  <c r="J420" i="15" s="1"/>
  <c r="T422" i="15"/>
  <c r="D424" i="15"/>
  <c r="N424" i="15"/>
  <c r="V424" i="15"/>
  <c r="I427" i="15"/>
  <c r="AA427" i="15"/>
  <c r="Z432" i="15"/>
  <c r="Z430" i="15" s="1"/>
  <c r="H486" i="14"/>
  <c r="H484" i="14" s="1"/>
  <c r="N486" i="14"/>
  <c r="N484" i="14" s="1"/>
  <c r="T486" i="14"/>
  <c r="T484" i="14" s="1"/>
  <c r="Z486" i="14"/>
  <c r="Z484" i="14" s="1"/>
  <c r="G491" i="14"/>
  <c r="G489" i="14" s="1"/>
  <c r="M491" i="14"/>
  <c r="M489" i="14" s="1"/>
  <c r="S491" i="14"/>
  <c r="S489" i="14" s="1"/>
  <c r="Y491" i="14"/>
  <c r="Y489" i="14" s="1"/>
  <c r="F496" i="14"/>
  <c r="F494" i="14" s="1"/>
  <c r="L496" i="14"/>
  <c r="L494" i="14" s="1"/>
  <c r="R496" i="14"/>
  <c r="R494" i="14" s="1"/>
  <c r="X496" i="14"/>
  <c r="X494" i="14" s="1"/>
  <c r="E501" i="14"/>
  <c r="E499" i="14" s="1"/>
  <c r="K501" i="14"/>
  <c r="K499" i="14" s="1"/>
  <c r="Q501" i="14"/>
  <c r="Q499" i="14" s="1"/>
  <c r="W501" i="14"/>
  <c r="W499" i="14" s="1"/>
  <c r="D506" i="14"/>
  <c r="D504" i="14" s="1"/>
  <c r="J506" i="14"/>
  <c r="J504" i="14" s="1"/>
  <c r="P506" i="14"/>
  <c r="P504" i="14" s="1"/>
  <c r="V506" i="14"/>
  <c r="V504" i="14" s="1"/>
  <c r="I511" i="14"/>
  <c r="I509" i="14" s="1"/>
  <c r="O511" i="14"/>
  <c r="O509" i="14" s="1"/>
  <c r="U511" i="14"/>
  <c r="U509" i="14" s="1"/>
  <c r="AA511" i="14"/>
  <c r="AA509" i="14" s="1"/>
  <c r="H516" i="14"/>
  <c r="H514" i="14" s="1"/>
  <c r="N516" i="14"/>
  <c r="N514" i="14" s="1"/>
  <c r="T516" i="14"/>
  <c r="T514" i="14" s="1"/>
  <c r="Z516" i="14"/>
  <c r="Z514" i="14" s="1"/>
  <c r="G521" i="14"/>
  <c r="G519" i="14" s="1"/>
  <c r="M521" i="14"/>
  <c r="M519" i="14" s="1"/>
  <c r="S521" i="14"/>
  <c r="S519" i="14" s="1"/>
  <c r="Y521" i="14"/>
  <c r="Y519" i="14" s="1"/>
  <c r="F526" i="14"/>
  <c r="F524" i="14" s="1"/>
  <c r="L526" i="14"/>
  <c r="L524" i="14" s="1"/>
  <c r="R526" i="14"/>
  <c r="R524" i="14" s="1"/>
  <c r="X526" i="14"/>
  <c r="X524" i="14" s="1"/>
  <c r="E531" i="14"/>
  <c r="E529" i="14" s="1"/>
  <c r="K531" i="14"/>
  <c r="K529" i="14" s="1"/>
  <c r="Q531" i="14"/>
  <c r="Q529" i="14" s="1"/>
  <c r="W531" i="14"/>
  <c r="W529" i="14" s="1"/>
  <c r="D536" i="14"/>
  <c r="D534" i="14" s="1"/>
  <c r="J536" i="14"/>
  <c r="J534" i="14" s="1"/>
  <c r="P536" i="14"/>
  <c r="P534" i="14" s="1"/>
  <c r="V536" i="14"/>
  <c r="V534" i="14" s="1"/>
  <c r="I541" i="14"/>
  <c r="I539" i="14" s="1"/>
  <c r="O541" i="14"/>
  <c r="O539" i="14" s="1"/>
  <c r="U541" i="14"/>
  <c r="U539" i="14" s="1"/>
  <c r="AA541" i="14"/>
  <c r="AA539" i="14" s="1"/>
  <c r="H546" i="14"/>
  <c r="H544" i="14" s="1"/>
  <c r="N546" i="14"/>
  <c r="N544" i="14" s="1"/>
  <c r="T546" i="14"/>
  <c r="T544" i="14" s="1"/>
  <c r="Z546" i="14"/>
  <c r="Z544" i="14" s="1"/>
  <c r="G551" i="14"/>
  <c r="G549" i="14" s="1"/>
  <c r="M551" i="14"/>
  <c r="M549" i="14" s="1"/>
  <c r="S551" i="14"/>
  <c r="S549" i="14" s="1"/>
  <c r="Y551" i="14"/>
  <c r="Y549" i="14" s="1"/>
  <c r="F556" i="14"/>
  <c r="F554" i="14" s="1"/>
  <c r="L556" i="14"/>
  <c r="L554" i="14" s="1"/>
  <c r="R556" i="14"/>
  <c r="R554" i="14" s="1"/>
  <c r="X556" i="14"/>
  <c r="X554" i="14" s="1"/>
  <c r="E561" i="14"/>
  <c r="E559" i="14" s="1"/>
  <c r="K561" i="14"/>
  <c r="K559" i="14" s="1"/>
  <c r="Q561" i="14"/>
  <c r="Q559" i="14" s="1"/>
  <c r="W561" i="14"/>
  <c r="W559" i="14" s="1"/>
  <c r="D566" i="14"/>
  <c r="D564" i="14" s="1"/>
  <c r="J566" i="14"/>
  <c r="J564" i="14" s="1"/>
  <c r="P566" i="14"/>
  <c r="P564" i="14" s="1"/>
  <c r="V566" i="14"/>
  <c r="V564" i="14" s="1"/>
  <c r="I571" i="14"/>
  <c r="I569" i="14" s="1"/>
  <c r="O571" i="14"/>
  <c r="O569" i="14" s="1"/>
  <c r="U571" i="14"/>
  <c r="U569" i="14" s="1"/>
  <c r="AA571" i="14"/>
  <c r="AA569" i="14" s="1"/>
  <c r="H576" i="14"/>
  <c r="H574" i="14" s="1"/>
  <c r="N576" i="14"/>
  <c r="N574" i="14" s="1"/>
  <c r="T576" i="14"/>
  <c r="T574" i="14" s="1"/>
  <c r="Z576" i="14"/>
  <c r="Z574" i="14" s="1"/>
  <c r="G581" i="14"/>
  <c r="G579" i="14" s="1"/>
  <c r="M581" i="14"/>
  <c r="M579" i="14" s="1"/>
  <c r="S581" i="14"/>
  <c r="S579" i="14" s="1"/>
  <c r="Y581" i="14"/>
  <c r="Y579" i="14" s="1"/>
  <c r="F586" i="14"/>
  <c r="F584" i="14" s="1"/>
  <c r="L586" i="14"/>
  <c r="L584" i="14" s="1"/>
  <c r="R586" i="14"/>
  <c r="R584" i="14" s="1"/>
  <c r="X586" i="14"/>
  <c r="X584" i="14" s="1"/>
  <c r="E591" i="14"/>
  <c r="E589" i="14" s="1"/>
  <c r="K591" i="14"/>
  <c r="K589" i="14" s="1"/>
  <c r="Q591" i="14"/>
  <c r="Q589" i="14" s="1"/>
  <c r="W591" i="14"/>
  <c r="W589" i="14" s="1"/>
  <c r="D596" i="14"/>
  <c r="D594" i="14" s="1"/>
  <c r="J596" i="14"/>
  <c r="J594" i="14" s="1"/>
  <c r="P596" i="14"/>
  <c r="P594" i="14" s="1"/>
  <c r="V596" i="14"/>
  <c r="V594" i="14" s="1"/>
  <c r="I601" i="14"/>
  <c r="I599" i="14" s="1"/>
  <c r="O601" i="14"/>
  <c r="O599" i="14" s="1"/>
  <c r="U601" i="14"/>
  <c r="U599" i="14" s="1"/>
  <c r="AA601" i="14"/>
  <c r="AA599" i="14" s="1"/>
  <c r="H606" i="14"/>
  <c r="H604" i="14" s="1"/>
  <c r="N606" i="14"/>
  <c r="N604" i="14" s="1"/>
  <c r="T606" i="14"/>
  <c r="T604" i="14" s="1"/>
  <c r="Z606" i="14"/>
  <c r="Z604" i="14" s="1"/>
  <c r="G611" i="14"/>
  <c r="G609" i="14" s="1"/>
  <c r="M611" i="14"/>
  <c r="M609" i="14" s="1"/>
  <c r="S611" i="14"/>
  <c r="S609" i="14" s="1"/>
  <c r="Y611" i="14"/>
  <c r="Y609" i="14" s="1"/>
  <c r="F616" i="14"/>
  <c r="F614" i="14" s="1"/>
  <c r="L616" i="14"/>
  <c r="L614" i="14" s="1"/>
  <c r="R616" i="14"/>
  <c r="R614" i="14" s="1"/>
  <c r="X616" i="14"/>
  <c r="X614" i="14" s="1"/>
  <c r="E621" i="14"/>
  <c r="E619" i="14" s="1"/>
  <c r="K621" i="14"/>
  <c r="K619" i="14" s="1"/>
  <c r="Q621" i="14"/>
  <c r="Q619" i="14" s="1"/>
  <c r="W621" i="14"/>
  <c r="W619" i="14" s="1"/>
  <c r="D626" i="14"/>
  <c r="D624" i="14" s="1"/>
  <c r="J626" i="14"/>
  <c r="J624" i="14" s="1"/>
  <c r="P626" i="14"/>
  <c r="P624" i="14" s="1"/>
  <c r="V626" i="14"/>
  <c r="V624" i="14" s="1"/>
  <c r="I631" i="14"/>
  <c r="I629" i="14" s="1"/>
  <c r="O631" i="14"/>
  <c r="O629" i="14" s="1"/>
  <c r="U631" i="14"/>
  <c r="U629" i="14" s="1"/>
  <c r="AA631" i="14"/>
  <c r="AA629" i="14" s="1"/>
  <c r="H636" i="14"/>
  <c r="H634" i="14" s="1"/>
  <c r="N636" i="14"/>
  <c r="N634" i="14" s="1"/>
  <c r="T636" i="14"/>
  <c r="T634" i="14" s="1"/>
  <c r="Z636" i="14"/>
  <c r="Z634" i="14" s="1"/>
  <c r="J9" i="15"/>
  <c r="P9" i="15"/>
  <c r="V9" i="15"/>
  <c r="X638" i="15"/>
  <c r="X634" i="15" s="1"/>
  <c r="R638" i="15"/>
  <c r="L638" i="15"/>
  <c r="F638" i="15"/>
  <c r="Y633" i="15"/>
  <c r="S633" i="15"/>
  <c r="M633" i="15"/>
  <c r="G633" i="15"/>
  <c r="Z628" i="15"/>
  <c r="T628" i="15"/>
  <c r="N628" i="15"/>
  <c r="H628" i="15"/>
  <c r="AA623" i="15"/>
  <c r="U623" i="15"/>
  <c r="O623" i="15"/>
  <c r="I623" i="15"/>
  <c r="V618" i="15"/>
  <c r="P618" i="15"/>
  <c r="J618" i="15"/>
  <c r="D618" i="15"/>
  <c r="W613" i="15"/>
  <c r="Q613" i="15"/>
  <c r="K613" i="15"/>
  <c r="E613" i="15"/>
  <c r="X608" i="15"/>
  <c r="R608" i="15"/>
  <c r="L608" i="15"/>
  <c r="F608" i="15"/>
  <c r="Y603" i="15"/>
  <c r="S603" i="15"/>
  <c r="M603" i="15"/>
  <c r="G603" i="15"/>
  <c r="Z598" i="15"/>
  <c r="T598" i="15"/>
  <c r="N598" i="15"/>
  <c r="H598" i="15"/>
  <c r="AA593" i="15"/>
  <c r="U593" i="15"/>
  <c r="O593" i="15"/>
  <c r="I593" i="15"/>
  <c r="V588" i="15"/>
  <c r="P588" i="15"/>
  <c r="J588" i="15"/>
  <c r="D588" i="15"/>
  <c r="W583" i="15"/>
  <c r="Q583" i="15"/>
  <c r="K583" i="15"/>
  <c r="E583" i="15"/>
  <c r="X578" i="15"/>
  <c r="R578" i="15"/>
  <c r="L578" i="15"/>
  <c r="F578" i="15"/>
  <c r="Y573" i="15"/>
  <c r="S573" i="15"/>
  <c r="M573" i="15"/>
  <c r="G573" i="15"/>
  <c r="Z568" i="15"/>
  <c r="T568" i="15"/>
  <c r="N568" i="15"/>
  <c r="H568" i="15"/>
  <c r="AA563" i="15"/>
  <c r="U563" i="15"/>
  <c r="O563" i="15"/>
  <c r="I563" i="15"/>
  <c r="V558" i="15"/>
  <c r="P558" i="15"/>
  <c r="J558" i="15"/>
  <c r="D558" i="15"/>
  <c r="W553" i="15"/>
  <c r="Q553" i="15"/>
  <c r="K553" i="15"/>
  <c r="E553" i="15"/>
  <c r="X548" i="15"/>
  <c r="R548" i="15"/>
  <c r="L548" i="15"/>
  <c r="F548" i="15"/>
  <c r="Y543" i="15"/>
  <c r="S543" i="15"/>
  <c r="M543" i="15"/>
  <c r="G543" i="15"/>
  <c r="Z538" i="15"/>
  <c r="T538" i="15"/>
  <c r="N538" i="15"/>
  <c r="H538" i="15"/>
  <c r="AA533" i="15"/>
  <c r="U533" i="15"/>
  <c r="O533" i="15"/>
  <c r="I533" i="15"/>
  <c r="V528" i="15"/>
  <c r="P528" i="15"/>
  <c r="J528" i="15"/>
  <c r="D528" i="15"/>
  <c r="W523" i="15"/>
  <c r="Q523" i="15"/>
  <c r="K523" i="15"/>
  <c r="E523" i="15"/>
  <c r="X518" i="15"/>
  <c r="R518" i="15"/>
  <c r="L518" i="15"/>
  <c r="F518" i="15"/>
  <c r="Y513" i="15"/>
  <c r="S513" i="15"/>
  <c r="M513" i="15"/>
  <c r="G513" i="15"/>
  <c r="Z508" i="15"/>
  <c r="T508" i="15"/>
  <c r="N508" i="15"/>
  <c r="H508" i="15"/>
  <c r="AA503" i="15"/>
  <c r="U503" i="15"/>
  <c r="O503" i="15"/>
  <c r="I503" i="15"/>
  <c r="V498" i="15"/>
  <c r="P498" i="15"/>
  <c r="J498" i="15"/>
  <c r="D498" i="15"/>
  <c r="W493" i="15"/>
  <c r="Q493" i="15"/>
  <c r="K493" i="15"/>
  <c r="E493" i="15"/>
  <c r="X488" i="15"/>
  <c r="R488" i="15"/>
  <c r="L488" i="15"/>
  <c r="F488" i="15"/>
  <c r="Y479" i="15"/>
  <c r="S479" i="15"/>
  <c r="M479" i="15"/>
  <c r="G479" i="15"/>
  <c r="Z474" i="15"/>
  <c r="T474" i="15"/>
  <c r="N474" i="15"/>
  <c r="H474" i="15"/>
  <c r="AA469" i="15"/>
  <c r="U469" i="15"/>
  <c r="O469" i="15"/>
  <c r="I469" i="15"/>
  <c r="V464" i="15"/>
  <c r="P464" i="15"/>
  <c r="J464" i="15"/>
  <c r="D464" i="15"/>
  <c r="W459" i="15"/>
  <c r="Q459" i="15"/>
  <c r="K459" i="15"/>
  <c r="E459" i="15"/>
  <c r="X454" i="15"/>
  <c r="R454" i="15"/>
  <c r="L454" i="15"/>
  <c r="F454" i="15"/>
  <c r="Y449" i="15"/>
  <c r="S449" i="15"/>
  <c r="M449" i="15"/>
  <c r="G449" i="15"/>
  <c r="Z444" i="15"/>
  <c r="T444" i="15"/>
  <c r="N444" i="15"/>
  <c r="H444" i="15"/>
  <c r="AA439" i="15"/>
  <c r="U439" i="15"/>
  <c r="O439" i="15"/>
  <c r="I439" i="15"/>
  <c r="V434" i="15"/>
  <c r="P434" i="15"/>
  <c r="J434" i="15"/>
  <c r="D434" i="15"/>
  <c r="W429" i="15"/>
  <c r="Q429" i="15"/>
  <c r="K429" i="15"/>
  <c r="E429" i="15"/>
  <c r="X424" i="15"/>
  <c r="R424" i="15"/>
  <c r="L424" i="15"/>
  <c r="F424" i="15"/>
  <c r="W638" i="15"/>
  <c r="Q638" i="15"/>
  <c r="K638" i="15"/>
  <c r="E638" i="15"/>
  <c r="X633" i="15"/>
  <c r="R633" i="15"/>
  <c r="L633" i="15"/>
  <c r="F633" i="15"/>
  <c r="Y628" i="15"/>
  <c r="S628" i="15"/>
  <c r="M628" i="15"/>
  <c r="G628" i="15"/>
  <c r="Z623" i="15"/>
  <c r="T623" i="15"/>
  <c r="N623" i="15"/>
  <c r="H623" i="15"/>
  <c r="AA618" i="15"/>
  <c r="U618" i="15"/>
  <c r="O618" i="15"/>
  <c r="I618" i="15"/>
  <c r="V613" i="15"/>
  <c r="P613" i="15"/>
  <c r="J613" i="15"/>
  <c r="D613" i="15"/>
  <c r="W608" i="15"/>
  <c r="Q608" i="15"/>
  <c r="K608" i="15"/>
  <c r="E608" i="15"/>
  <c r="X603" i="15"/>
  <c r="R603" i="15"/>
  <c r="L603" i="15"/>
  <c r="F603" i="15"/>
  <c r="Y598" i="15"/>
  <c r="S598" i="15"/>
  <c r="M598" i="15"/>
  <c r="G598" i="15"/>
  <c r="Z593" i="15"/>
  <c r="T593" i="15"/>
  <c r="N593" i="15"/>
  <c r="H593" i="15"/>
  <c r="AA588" i="15"/>
  <c r="U588" i="15"/>
  <c r="O588" i="15"/>
  <c r="I588" i="15"/>
  <c r="V583" i="15"/>
  <c r="P583" i="15"/>
  <c r="J583" i="15"/>
  <c r="D583" i="15"/>
  <c r="W578" i="15"/>
  <c r="Q578" i="15"/>
  <c r="K578" i="15"/>
  <c r="E578" i="15"/>
  <c r="X573" i="15"/>
  <c r="R573" i="15"/>
  <c r="L573" i="15"/>
  <c r="F573" i="15"/>
  <c r="Y568" i="15"/>
  <c r="S568" i="15"/>
  <c r="M568" i="15"/>
  <c r="G568" i="15"/>
  <c r="Z563" i="15"/>
  <c r="T563" i="15"/>
  <c r="N563" i="15"/>
  <c r="H563" i="15"/>
  <c r="AA558" i="15"/>
  <c r="U558" i="15"/>
  <c r="O558" i="15"/>
  <c r="I558" i="15"/>
  <c r="V553" i="15"/>
  <c r="P553" i="15"/>
  <c r="J553" i="15"/>
  <c r="D553" i="15"/>
  <c r="W548" i="15"/>
  <c r="Q548" i="15"/>
  <c r="K548" i="15"/>
  <c r="E548" i="15"/>
  <c r="X543" i="15"/>
  <c r="R543" i="15"/>
  <c r="L543" i="15"/>
  <c r="F543" i="15"/>
  <c r="Y538" i="15"/>
  <c r="S538" i="15"/>
  <c r="M538" i="15"/>
  <c r="G538" i="15"/>
  <c r="Z533" i="15"/>
  <c r="T533" i="15"/>
  <c r="N533" i="15"/>
  <c r="H533" i="15"/>
  <c r="AA528" i="15"/>
  <c r="U528" i="15"/>
  <c r="O528" i="15"/>
  <c r="I528" i="15"/>
  <c r="V523" i="15"/>
  <c r="P523" i="15"/>
  <c r="J523" i="15"/>
  <c r="D523" i="15"/>
  <c r="W518" i="15"/>
  <c r="Q518" i="15"/>
  <c r="K518" i="15"/>
  <c r="E518" i="15"/>
  <c r="X513" i="15"/>
  <c r="R513" i="15"/>
  <c r="L513" i="15"/>
  <c r="F513" i="15"/>
  <c r="Y508" i="15"/>
  <c r="S508" i="15"/>
  <c r="M508" i="15"/>
  <c r="G508" i="15"/>
  <c r="Z503" i="15"/>
  <c r="T503" i="15"/>
  <c r="N503" i="15"/>
  <c r="H503" i="15"/>
  <c r="AA498" i="15"/>
  <c r="U498" i="15"/>
  <c r="O498" i="15"/>
  <c r="I498" i="15"/>
  <c r="V493" i="15"/>
  <c r="P493" i="15"/>
  <c r="J493" i="15"/>
  <c r="D493" i="15"/>
  <c r="W488" i="15"/>
  <c r="Q488" i="15"/>
  <c r="K488" i="15"/>
  <c r="E488" i="15"/>
  <c r="X479" i="15"/>
  <c r="R479" i="15"/>
  <c r="L479" i="15"/>
  <c r="F479" i="15"/>
  <c r="Y474" i="15"/>
  <c r="S474" i="15"/>
  <c r="M474" i="15"/>
  <c r="G474" i="15"/>
  <c r="Z469" i="15"/>
  <c r="T469" i="15"/>
  <c r="N469" i="15"/>
  <c r="H469" i="15"/>
  <c r="AA464" i="15"/>
  <c r="U464" i="15"/>
  <c r="O464" i="15"/>
  <c r="I464" i="15"/>
  <c r="V459" i="15"/>
  <c r="P459" i="15"/>
  <c r="J459" i="15"/>
  <c r="D459" i="15"/>
  <c r="W454" i="15"/>
  <c r="Q454" i="15"/>
  <c r="K454" i="15"/>
  <c r="E454" i="15"/>
  <c r="X449" i="15"/>
  <c r="R449" i="15"/>
  <c r="L449" i="15"/>
  <c r="F449" i="15"/>
  <c r="Y444" i="15"/>
  <c r="S444" i="15"/>
  <c r="M444" i="15"/>
  <c r="G444" i="15"/>
  <c r="Z439" i="15"/>
  <c r="T439" i="15"/>
  <c r="N439" i="15"/>
  <c r="H439" i="15"/>
  <c r="AA434" i="15"/>
  <c r="U434" i="15"/>
  <c r="O434" i="15"/>
  <c r="I434" i="15"/>
  <c r="V429" i="15"/>
  <c r="P429" i="15"/>
  <c r="J429" i="15"/>
  <c r="D429" i="15"/>
  <c r="V638" i="15"/>
  <c r="P638" i="15"/>
  <c r="J638" i="15"/>
  <c r="D638" i="15"/>
  <c r="W633" i="15"/>
  <c r="Q633" i="15"/>
  <c r="K633" i="15"/>
  <c r="E633" i="15"/>
  <c r="X628" i="15"/>
  <c r="R628" i="15"/>
  <c r="L628" i="15"/>
  <c r="F628" i="15"/>
  <c r="Y623" i="15"/>
  <c r="S623" i="15"/>
  <c r="M623" i="15"/>
  <c r="G623" i="15"/>
  <c r="Z618" i="15"/>
  <c r="T618" i="15"/>
  <c r="N618" i="15"/>
  <c r="H618" i="15"/>
  <c r="AA613" i="15"/>
  <c r="U613" i="15"/>
  <c r="O613" i="15"/>
  <c r="I613" i="15"/>
  <c r="V608" i="15"/>
  <c r="P608" i="15"/>
  <c r="J608" i="15"/>
  <c r="D608" i="15"/>
  <c r="W603" i="15"/>
  <c r="Q603" i="15"/>
  <c r="K603" i="15"/>
  <c r="E603" i="15"/>
  <c r="X598" i="15"/>
  <c r="R598" i="15"/>
  <c r="L598" i="15"/>
  <c r="F598" i="15"/>
  <c r="Y593" i="15"/>
  <c r="S593" i="15"/>
  <c r="M593" i="15"/>
  <c r="G593" i="15"/>
  <c r="Z588" i="15"/>
  <c r="T588" i="15"/>
  <c r="N588" i="15"/>
  <c r="H588" i="15"/>
  <c r="AA583" i="15"/>
  <c r="U583" i="15"/>
  <c r="O583" i="15"/>
  <c r="I583" i="15"/>
  <c r="V578" i="15"/>
  <c r="P578" i="15"/>
  <c r="J578" i="15"/>
  <c r="D578" i="15"/>
  <c r="W573" i="15"/>
  <c r="Q573" i="15"/>
  <c r="K573" i="15"/>
  <c r="E573" i="15"/>
  <c r="X568" i="15"/>
  <c r="R568" i="15"/>
  <c r="L568" i="15"/>
  <c r="F568" i="15"/>
  <c r="Y563" i="15"/>
  <c r="S563" i="15"/>
  <c r="M563" i="15"/>
  <c r="G563" i="15"/>
  <c r="Z558" i="15"/>
  <c r="T558" i="15"/>
  <c r="N558" i="15"/>
  <c r="H558" i="15"/>
  <c r="AA553" i="15"/>
  <c r="U553" i="15"/>
  <c r="O553" i="15"/>
  <c r="I553" i="15"/>
  <c r="V548" i="15"/>
  <c r="P548" i="15"/>
  <c r="J548" i="15"/>
  <c r="D548" i="15"/>
  <c r="W543" i="15"/>
  <c r="Q543" i="15"/>
  <c r="K543" i="15"/>
  <c r="E543" i="15"/>
  <c r="X538" i="15"/>
  <c r="R538" i="15"/>
  <c r="L538" i="15"/>
  <c r="F538" i="15"/>
  <c r="Y533" i="15"/>
  <c r="S533" i="15"/>
  <c r="M533" i="15"/>
  <c r="G533" i="15"/>
  <c r="Z528" i="15"/>
  <c r="T528" i="15"/>
  <c r="N528" i="15"/>
  <c r="H528" i="15"/>
  <c r="AA523" i="15"/>
  <c r="U523" i="15"/>
  <c r="O523" i="15"/>
  <c r="I523" i="15"/>
  <c r="V518" i="15"/>
  <c r="P518" i="15"/>
  <c r="J518" i="15"/>
  <c r="D518" i="15"/>
  <c r="W513" i="15"/>
  <c r="Q513" i="15"/>
  <c r="K513" i="15"/>
  <c r="E513" i="15"/>
  <c r="X508" i="15"/>
  <c r="R508" i="15"/>
  <c r="L508" i="15"/>
  <c r="F508" i="15"/>
  <c r="Y503" i="15"/>
  <c r="S503" i="15"/>
  <c r="M503" i="15"/>
  <c r="G503" i="15"/>
  <c r="Z498" i="15"/>
  <c r="T498" i="15"/>
  <c r="N498" i="15"/>
  <c r="H498" i="15"/>
  <c r="AA493" i="15"/>
  <c r="U493" i="15"/>
  <c r="O493" i="15"/>
  <c r="I493" i="15"/>
  <c r="V488" i="15"/>
  <c r="P488" i="15"/>
  <c r="J488" i="15"/>
  <c r="D488" i="15"/>
  <c r="D484" i="15" s="1"/>
  <c r="W479" i="15"/>
  <c r="Q479" i="15"/>
  <c r="K479" i="15"/>
  <c r="E479" i="15"/>
  <c r="X474" i="15"/>
  <c r="R474" i="15"/>
  <c r="L474" i="15"/>
  <c r="F474" i="15"/>
  <c r="Y469" i="15"/>
  <c r="S469" i="15"/>
  <c r="M469" i="15"/>
  <c r="G469" i="15"/>
  <c r="Z464" i="15"/>
  <c r="T464" i="15"/>
  <c r="N464" i="15"/>
  <c r="H464" i="15"/>
  <c r="AA459" i="15"/>
  <c r="U459" i="15"/>
  <c r="O459" i="15"/>
  <c r="I459" i="15"/>
  <c r="V454" i="15"/>
  <c r="P454" i="15"/>
  <c r="J454" i="15"/>
  <c r="D454" i="15"/>
  <c r="W449" i="15"/>
  <c r="Q449" i="15"/>
  <c r="K449" i="15"/>
  <c r="E449" i="15"/>
  <c r="X444" i="15"/>
  <c r="R444" i="15"/>
  <c r="L444" i="15"/>
  <c r="F444" i="15"/>
  <c r="Y439" i="15"/>
  <c r="S439" i="15"/>
  <c r="M439" i="15"/>
  <c r="G439" i="15"/>
  <c r="AA638" i="15"/>
  <c r="U638" i="15"/>
  <c r="O638" i="15"/>
  <c r="I638" i="15"/>
  <c r="V633" i="15"/>
  <c r="P633" i="15"/>
  <c r="J633" i="15"/>
  <c r="D633" i="15"/>
  <c r="W628" i="15"/>
  <c r="Q628" i="15"/>
  <c r="K628" i="15"/>
  <c r="E628" i="15"/>
  <c r="X623" i="15"/>
  <c r="R623" i="15"/>
  <c r="L623" i="15"/>
  <c r="F623" i="15"/>
  <c r="Y618" i="15"/>
  <c r="S618" i="15"/>
  <c r="M618" i="15"/>
  <c r="G618" i="15"/>
  <c r="Z613" i="15"/>
  <c r="T613" i="15"/>
  <c r="N613" i="15"/>
  <c r="H613" i="15"/>
  <c r="AA608" i="15"/>
  <c r="U608" i="15"/>
  <c r="O608" i="15"/>
  <c r="I608" i="15"/>
  <c r="V603" i="15"/>
  <c r="P603" i="15"/>
  <c r="J603" i="15"/>
  <c r="D603" i="15"/>
  <c r="W598" i="15"/>
  <c r="Q598" i="15"/>
  <c r="K598" i="15"/>
  <c r="E598" i="15"/>
  <c r="X593" i="15"/>
  <c r="R593" i="15"/>
  <c r="L593" i="15"/>
  <c r="F593" i="15"/>
  <c r="Y588" i="15"/>
  <c r="S588" i="15"/>
  <c r="M588" i="15"/>
  <c r="G588" i="15"/>
  <c r="Z583" i="15"/>
  <c r="T583" i="15"/>
  <c r="N583" i="15"/>
  <c r="H583" i="15"/>
  <c r="AA578" i="15"/>
  <c r="U578" i="15"/>
  <c r="O578" i="15"/>
  <c r="I578" i="15"/>
  <c r="V573" i="15"/>
  <c r="P573" i="15"/>
  <c r="J573" i="15"/>
  <c r="D573" i="15"/>
  <c r="W568" i="15"/>
  <c r="Q568" i="15"/>
  <c r="K568" i="15"/>
  <c r="E568" i="15"/>
  <c r="X563" i="15"/>
  <c r="R563" i="15"/>
  <c r="L563" i="15"/>
  <c r="F563" i="15"/>
  <c r="Y558" i="15"/>
  <c r="S558" i="15"/>
  <c r="M558" i="15"/>
  <c r="G558" i="15"/>
  <c r="Z553" i="15"/>
  <c r="T553" i="15"/>
  <c r="N553" i="15"/>
  <c r="H553" i="15"/>
  <c r="AA548" i="15"/>
  <c r="U548" i="15"/>
  <c r="O548" i="15"/>
  <c r="I548" i="15"/>
  <c r="V543" i="15"/>
  <c r="P543" i="15"/>
  <c r="J543" i="15"/>
  <c r="D543" i="15"/>
  <c r="W538" i="15"/>
  <c r="Q538" i="15"/>
  <c r="K538" i="15"/>
  <c r="E538" i="15"/>
  <c r="X533" i="15"/>
  <c r="R533" i="15"/>
  <c r="L533" i="15"/>
  <c r="F533" i="15"/>
  <c r="Y528" i="15"/>
  <c r="S528" i="15"/>
  <c r="M528" i="15"/>
  <c r="G528" i="15"/>
  <c r="Z523" i="15"/>
  <c r="T523" i="15"/>
  <c r="N523" i="15"/>
  <c r="H523" i="15"/>
  <c r="AA518" i="15"/>
  <c r="U518" i="15"/>
  <c r="O518" i="15"/>
  <c r="I518" i="15"/>
  <c r="V513" i="15"/>
  <c r="P513" i="15"/>
  <c r="J513" i="15"/>
  <c r="D513" i="15"/>
  <c r="W508" i="15"/>
  <c r="Q508" i="15"/>
  <c r="K508" i="15"/>
  <c r="E508" i="15"/>
  <c r="X503" i="15"/>
  <c r="R503" i="15"/>
  <c r="L503" i="15"/>
  <c r="F503" i="15"/>
  <c r="Y498" i="15"/>
  <c r="S498" i="15"/>
  <c r="M498" i="15"/>
  <c r="G498" i="15"/>
  <c r="Z493" i="15"/>
  <c r="T493" i="15"/>
  <c r="N493" i="15"/>
  <c r="H493" i="15"/>
  <c r="AA488" i="15"/>
  <c r="U488" i="15"/>
  <c r="O488" i="15"/>
  <c r="I488" i="15"/>
  <c r="V479" i="15"/>
  <c r="P479" i="15"/>
  <c r="J479" i="15"/>
  <c r="D479" i="15"/>
  <c r="W474" i="15"/>
  <c r="Q474" i="15"/>
  <c r="K474" i="15"/>
  <c r="E474" i="15"/>
  <c r="X469" i="15"/>
  <c r="R469" i="15"/>
  <c r="L469" i="15"/>
  <c r="F469" i="15"/>
  <c r="Y464" i="15"/>
  <c r="S464" i="15"/>
  <c r="M464" i="15"/>
  <c r="G464" i="15"/>
  <c r="Z459" i="15"/>
  <c r="T459" i="15"/>
  <c r="N459" i="15"/>
  <c r="H459" i="15"/>
  <c r="AA454" i="15"/>
  <c r="U454" i="15"/>
  <c r="O454" i="15"/>
  <c r="I454" i="15"/>
  <c r="V449" i="15"/>
  <c r="P449" i="15"/>
  <c r="J449" i="15"/>
  <c r="D449" i="15"/>
  <c r="W444" i="15"/>
  <c r="Q444" i="15"/>
  <c r="K444" i="15"/>
  <c r="E444" i="15"/>
  <c r="X439" i="15"/>
  <c r="R439" i="15"/>
  <c r="L439" i="15"/>
  <c r="F439" i="15"/>
  <c r="Y434" i="15"/>
  <c r="S434" i="15"/>
  <c r="M434" i="15"/>
  <c r="G434" i="15"/>
  <c r="Z429" i="15"/>
  <c r="T429" i="15"/>
  <c r="N429" i="15"/>
  <c r="H429" i="15"/>
  <c r="Z638" i="15"/>
  <c r="T638" i="15"/>
  <c r="N638" i="15"/>
  <c r="H638" i="15"/>
  <c r="AA633" i="15"/>
  <c r="U633" i="15"/>
  <c r="O633" i="15"/>
  <c r="I633" i="15"/>
  <c r="V628" i="15"/>
  <c r="P628" i="15"/>
  <c r="J628" i="15"/>
  <c r="D628" i="15"/>
  <c r="W623" i="15"/>
  <c r="Q623" i="15"/>
  <c r="K623" i="15"/>
  <c r="E623" i="15"/>
  <c r="X618" i="15"/>
  <c r="R618" i="15"/>
  <c r="L618" i="15"/>
  <c r="F618" i="15"/>
  <c r="Y613" i="15"/>
  <c r="S613" i="15"/>
  <c r="M613" i="15"/>
  <c r="G613" i="15"/>
  <c r="Z608" i="15"/>
  <c r="T608" i="15"/>
  <c r="N608" i="15"/>
  <c r="H608" i="15"/>
  <c r="AA603" i="15"/>
  <c r="U603" i="15"/>
  <c r="O603" i="15"/>
  <c r="I603" i="15"/>
  <c r="V598" i="15"/>
  <c r="P598" i="15"/>
  <c r="J598" i="15"/>
  <c r="D598" i="15"/>
  <c r="W593" i="15"/>
  <c r="Q593" i="15"/>
  <c r="K593" i="15"/>
  <c r="E593" i="15"/>
  <c r="X588" i="15"/>
  <c r="R588" i="15"/>
  <c r="L588" i="15"/>
  <c r="F588" i="15"/>
  <c r="Y583" i="15"/>
  <c r="S583" i="15"/>
  <c r="M583" i="15"/>
  <c r="G583" i="15"/>
  <c r="Z578" i="15"/>
  <c r="T578" i="15"/>
  <c r="N578" i="15"/>
  <c r="H578" i="15"/>
  <c r="AA573" i="15"/>
  <c r="U573" i="15"/>
  <c r="O573" i="15"/>
  <c r="I573" i="15"/>
  <c r="V568" i="15"/>
  <c r="P568" i="15"/>
  <c r="J568" i="15"/>
  <c r="D568" i="15"/>
  <c r="W563" i="15"/>
  <c r="Q563" i="15"/>
  <c r="K563" i="15"/>
  <c r="E563" i="15"/>
  <c r="X558" i="15"/>
  <c r="R558" i="15"/>
  <c r="L558" i="15"/>
  <c r="F558" i="15"/>
  <c r="Y553" i="15"/>
  <c r="S553" i="15"/>
  <c r="M553" i="15"/>
  <c r="G553" i="15"/>
  <c r="Z548" i="15"/>
  <c r="T548" i="15"/>
  <c r="N548" i="15"/>
  <c r="H548" i="15"/>
  <c r="AA543" i="15"/>
  <c r="U543" i="15"/>
  <c r="O543" i="15"/>
  <c r="I543" i="15"/>
  <c r="V538" i="15"/>
  <c r="P538" i="15"/>
  <c r="J538" i="15"/>
  <c r="D538" i="15"/>
  <c r="W533" i="15"/>
  <c r="Q533" i="15"/>
  <c r="K533" i="15"/>
  <c r="E533" i="15"/>
  <c r="X528" i="15"/>
  <c r="R528" i="15"/>
  <c r="L528" i="15"/>
  <c r="F528" i="15"/>
  <c r="Y523" i="15"/>
  <c r="S523" i="15"/>
  <c r="M523" i="15"/>
  <c r="G523" i="15"/>
  <c r="Z518" i="15"/>
  <c r="T518" i="15"/>
  <c r="N518" i="15"/>
  <c r="H518" i="15"/>
  <c r="AA513" i="15"/>
  <c r="U513" i="15"/>
  <c r="O513" i="15"/>
  <c r="I513" i="15"/>
  <c r="V508" i="15"/>
  <c r="P508" i="15"/>
  <c r="J508" i="15"/>
  <c r="D508" i="15"/>
  <c r="W503" i="15"/>
  <c r="Q503" i="15"/>
  <c r="K503" i="15"/>
  <c r="E503" i="15"/>
  <c r="X498" i="15"/>
  <c r="R498" i="15"/>
  <c r="L498" i="15"/>
  <c r="F498" i="15"/>
  <c r="Y493" i="15"/>
  <c r="S493" i="15"/>
  <c r="M493" i="15"/>
  <c r="G493" i="15"/>
  <c r="Z488" i="15"/>
  <c r="T488" i="15"/>
  <c r="N488" i="15"/>
  <c r="H488" i="15"/>
  <c r="AA479" i="15"/>
  <c r="U479" i="15"/>
  <c r="O479" i="15"/>
  <c r="I479" i="15"/>
  <c r="V474" i="15"/>
  <c r="P474" i="15"/>
  <c r="J474" i="15"/>
  <c r="D474" i="15"/>
  <c r="W469" i="15"/>
  <c r="Q469" i="15"/>
  <c r="K469" i="15"/>
  <c r="E469" i="15"/>
  <c r="X464" i="15"/>
  <c r="R464" i="15"/>
  <c r="L464" i="15"/>
  <c r="F464" i="15"/>
  <c r="Y459" i="15"/>
  <c r="S459" i="15"/>
  <c r="M459" i="15"/>
  <c r="G459" i="15"/>
  <c r="Z454" i="15"/>
  <c r="T454" i="15"/>
  <c r="N454" i="15"/>
  <c r="H454" i="15"/>
  <c r="AA449" i="15"/>
  <c r="U449" i="15"/>
  <c r="O449" i="15"/>
  <c r="I449" i="15"/>
  <c r="V444" i="15"/>
  <c r="P444" i="15"/>
  <c r="J444" i="15"/>
  <c r="D444" i="15"/>
  <c r="W439" i="15"/>
  <c r="Q439" i="15"/>
  <c r="K439" i="15"/>
  <c r="E439" i="15"/>
  <c r="X434" i="15"/>
  <c r="R434" i="15"/>
  <c r="L434" i="15"/>
  <c r="F434" i="15"/>
  <c r="Y638" i="15"/>
  <c r="S638" i="15"/>
  <c r="M638" i="15"/>
  <c r="G638" i="15"/>
  <c r="Z633" i="15"/>
  <c r="T633" i="15"/>
  <c r="N633" i="15"/>
  <c r="H633" i="15"/>
  <c r="AA628" i="15"/>
  <c r="U628" i="15"/>
  <c r="O628" i="15"/>
  <c r="I628" i="15"/>
  <c r="V623" i="15"/>
  <c r="P623" i="15"/>
  <c r="J623" i="15"/>
  <c r="D623" i="15"/>
  <c r="W618" i="15"/>
  <c r="Q618" i="15"/>
  <c r="K618" i="15"/>
  <c r="E618" i="15"/>
  <c r="X613" i="15"/>
  <c r="R613" i="15"/>
  <c r="L613" i="15"/>
  <c r="F613" i="15"/>
  <c r="Y608" i="15"/>
  <c r="S608" i="15"/>
  <c r="M608" i="15"/>
  <c r="G608" i="15"/>
  <c r="Z603" i="15"/>
  <c r="T603" i="15"/>
  <c r="N603" i="15"/>
  <c r="H603" i="15"/>
  <c r="AA598" i="15"/>
  <c r="U598" i="15"/>
  <c r="O598" i="15"/>
  <c r="I598" i="15"/>
  <c r="V593" i="15"/>
  <c r="P593" i="15"/>
  <c r="J593" i="15"/>
  <c r="D593" i="15"/>
  <c r="W588" i="15"/>
  <c r="Q588" i="15"/>
  <c r="K588" i="15"/>
  <c r="E588" i="15"/>
  <c r="X583" i="15"/>
  <c r="R583" i="15"/>
  <c r="L583" i="15"/>
  <c r="F583" i="15"/>
  <c r="Y578" i="15"/>
  <c r="S578" i="15"/>
  <c r="M578" i="15"/>
  <c r="G578" i="15"/>
  <c r="Z573" i="15"/>
  <c r="T573" i="15"/>
  <c r="N573" i="15"/>
  <c r="H573" i="15"/>
  <c r="AA568" i="15"/>
  <c r="U568" i="15"/>
  <c r="O568" i="15"/>
  <c r="I568" i="15"/>
  <c r="V563" i="15"/>
  <c r="P563" i="15"/>
  <c r="J563" i="15"/>
  <c r="D563" i="15"/>
  <c r="W558" i="15"/>
  <c r="Q558" i="15"/>
  <c r="K558" i="15"/>
  <c r="E558" i="15"/>
  <c r="X553" i="15"/>
  <c r="R553" i="15"/>
  <c r="L553" i="15"/>
  <c r="F553" i="15"/>
  <c r="Y548" i="15"/>
  <c r="S548" i="15"/>
  <c r="M548" i="15"/>
  <c r="G548" i="15"/>
  <c r="Z543" i="15"/>
  <c r="T543" i="15"/>
  <c r="N543" i="15"/>
  <c r="H543" i="15"/>
  <c r="AA538" i="15"/>
  <c r="U538" i="15"/>
  <c r="O538" i="15"/>
  <c r="I538" i="15"/>
  <c r="V533" i="15"/>
  <c r="P533" i="15"/>
  <c r="J533" i="15"/>
  <c r="D533" i="15"/>
  <c r="W528" i="15"/>
  <c r="Q528" i="15"/>
  <c r="K528" i="15"/>
  <c r="E528" i="15"/>
  <c r="X523" i="15"/>
  <c r="R523" i="15"/>
  <c r="L523" i="15"/>
  <c r="F523" i="15"/>
  <c r="Y518" i="15"/>
  <c r="S518" i="15"/>
  <c r="M518" i="15"/>
  <c r="G518" i="15"/>
  <c r="Z513" i="15"/>
  <c r="T513" i="15"/>
  <c r="N513" i="15"/>
  <c r="H513" i="15"/>
  <c r="AA508" i="15"/>
  <c r="U508" i="15"/>
  <c r="O508" i="15"/>
  <c r="I508" i="15"/>
  <c r="V503" i="15"/>
  <c r="P503" i="15"/>
  <c r="J503" i="15"/>
  <c r="D503" i="15"/>
  <c r="W498" i="15"/>
  <c r="Q498" i="15"/>
  <c r="K498" i="15"/>
  <c r="E498" i="15"/>
  <c r="X493" i="15"/>
  <c r="R493" i="15"/>
  <c r="L493" i="15"/>
  <c r="F493" i="15"/>
  <c r="Y488" i="15"/>
  <c r="S488" i="15"/>
  <c r="M488" i="15"/>
  <c r="G488" i="15"/>
  <c r="Z479" i="15"/>
  <c r="T479" i="15"/>
  <c r="N479" i="15"/>
  <c r="H479" i="15"/>
  <c r="AA474" i="15"/>
  <c r="U474" i="15"/>
  <c r="O474" i="15"/>
  <c r="I474" i="15"/>
  <c r="V469" i="15"/>
  <c r="P469" i="15"/>
  <c r="J469" i="15"/>
  <c r="D469" i="15"/>
  <c r="W464" i="15"/>
  <c r="Q464" i="15"/>
  <c r="K464" i="15"/>
  <c r="E464" i="15"/>
  <c r="X459" i="15"/>
  <c r="R459" i="15"/>
  <c r="L459" i="15"/>
  <c r="F459" i="15"/>
  <c r="Y454" i="15"/>
  <c r="S454" i="15"/>
  <c r="M454" i="15"/>
  <c r="G454" i="15"/>
  <c r="Z449" i="15"/>
  <c r="T449" i="15"/>
  <c r="N449" i="15"/>
  <c r="H449" i="15"/>
  <c r="AA444" i="15"/>
  <c r="U444" i="15"/>
  <c r="O444" i="15"/>
  <c r="I444" i="15"/>
  <c r="V439" i="15"/>
  <c r="P439" i="15"/>
  <c r="J439" i="15"/>
  <c r="D439" i="15"/>
  <c r="W434" i="15"/>
  <c r="Q434" i="15"/>
  <c r="K434" i="15"/>
  <c r="E434" i="15"/>
  <c r="X429" i="15"/>
  <c r="R429" i="15"/>
  <c r="L429" i="15"/>
  <c r="F429" i="15"/>
  <c r="Y424" i="15"/>
  <c r="S424" i="15"/>
  <c r="M424" i="15"/>
  <c r="G424" i="15"/>
  <c r="Z419" i="15"/>
  <c r="T419" i="15"/>
  <c r="N419" i="15"/>
  <c r="H419" i="15"/>
  <c r="AA414" i="15"/>
  <c r="U414" i="15"/>
  <c r="O414" i="15"/>
  <c r="I414" i="15"/>
  <c r="V409" i="15"/>
  <c r="P409" i="15"/>
  <c r="J409" i="15"/>
  <c r="D409" i="15"/>
  <c r="J11" i="15"/>
  <c r="P11" i="15"/>
  <c r="V11" i="15"/>
  <c r="I14" i="15"/>
  <c r="O14" i="15"/>
  <c r="U14" i="15"/>
  <c r="AA14" i="15"/>
  <c r="I16" i="15"/>
  <c r="O16" i="15"/>
  <c r="U16" i="15"/>
  <c r="AA16" i="15"/>
  <c r="H19" i="15"/>
  <c r="N19" i="15"/>
  <c r="T19" i="15"/>
  <c r="Z19" i="15"/>
  <c r="Z17" i="15" s="1"/>
  <c r="H21" i="15"/>
  <c r="N21" i="15"/>
  <c r="T21" i="15"/>
  <c r="Z21" i="15"/>
  <c r="G24" i="15"/>
  <c r="M24" i="15"/>
  <c r="M22" i="15" s="1"/>
  <c r="S24" i="15"/>
  <c r="Y24" i="15"/>
  <c r="G26" i="15"/>
  <c r="M26" i="15"/>
  <c r="S26" i="15"/>
  <c r="Y26" i="15"/>
  <c r="F29" i="15"/>
  <c r="L29" i="15"/>
  <c r="R29" i="15"/>
  <c r="X29" i="15"/>
  <c r="F31" i="15"/>
  <c r="L31" i="15"/>
  <c r="R31" i="15"/>
  <c r="X31" i="15"/>
  <c r="E34" i="15"/>
  <c r="K34" i="15"/>
  <c r="Q34" i="15"/>
  <c r="W34" i="15"/>
  <c r="W32" i="15" s="1"/>
  <c r="E36" i="15"/>
  <c r="K36" i="15"/>
  <c r="Q36" i="15"/>
  <c r="W36" i="15"/>
  <c r="D39" i="15"/>
  <c r="J39" i="15"/>
  <c r="J37" i="15" s="1"/>
  <c r="P39" i="15"/>
  <c r="V39" i="15"/>
  <c r="D41" i="15"/>
  <c r="J41" i="15"/>
  <c r="P41" i="15"/>
  <c r="V41" i="15"/>
  <c r="I44" i="15"/>
  <c r="O44" i="15"/>
  <c r="U44" i="15"/>
  <c r="AA44" i="15"/>
  <c r="I46" i="15"/>
  <c r="O46" i="15"/>
  <c r="U46" i="15"/>
  <c r="AA46" i="15"/>
  <c r="H49" i="15"/>
  <c r="N49" i="15"/>
  <c r="T49" i="15"/>
  <c r="Z49" i="15"/>
  <c r="Z47" i="15" s="1"/>
  <c r="H51" i="15"/>
  <c r="N51" i="15"/>
  <c r="T51" i="15"/>
  <c r="Z51" i="15"/>
  <c r="G54" i="15"/>
  <c r="M54" i="15"/>
  <c r="M52" i="15" s="1"/>
  <c r="S54" i="15"/>
  <c r="Y54" i="15"/>
  <c r="G56" i="15"/>
  <c r="M56" i="15"/>
  <c r="S56" i="15"/>
  <c r="Y56" i="15"/>
  <c r="F59" i="15"/>
  <c r="L59" i="15"/>
  <c r="R59" i="15"/>
  <c r="X59" i="15"/>
  <c r="F61" i="15"/>
  <c r="L61" i="15"/>
  <c r="R61" i="15"/>
  <c r="X61" i="15"/>
  <c r="E64" i="15"/>
  <c r="K64" i="15"/>
  <c r="Q64" i="15"/>
  <c r="W64" i="15"/>
  <c r="W62" i="15" s="1"/>
  <c r="E66" i="15"/>
  <c r="K66" i="15"/>
  <c r="Q66" i="15"/>
  <c r="W66" i="15"/>
  <c r="D69" i="15"/>
  <c r="J69" i="15"/>
  <c r="J67" i="15" s="1"/>
  <c r="P69" i="15"/>
  <c r="V69" i="15"/>
  <c r="D71" i="15"/>
  <c r="J71" i="15"/>
  <c r="P71" i="15"/>
  <c r="V71" i="15"/>
  <c r="I74" i="15"/>
  <c r="O74" i="15"/>
  <c r="U74" i="15"/>
  <c r="AA74" i="15"/>
  <c r="I76" i="15"/>
  <c r="O76" i="15"/>
  <c r="U76" i="15"/>
  <c r="AA76" i="15"/>
  <c r="H79" i="15"/>
  <c r="N79" i="15"/>
  <c r="T79" i="15"/>
  <c r="Z79" i="15"/>
  <c r="Z77" i="15" s="1"/>
  <c r="H81" i="15"/>
  <c r="N81" i="15"/>
  <c r="T81" i="15"/>
  <c r="Z81" i="15"/>
  <c r="G84" i="15"/>
  <c r="M84" i="15"/>
  <c r="M82" i="15" s="1"/>
  <c r="S84" i="15"/>
  <c r="Y84" i="15"/>
  <c r="G86" i="15"/>
  <c r="M86" i="15"/>
  <c r="S86" i="15"/>
  <c r="Y86" i="15"/>
  <c r="F89" i="15"/>
  <c r="L89" i="15"/>
  <c r="R89" i="15"/>
  <c r="X89" i="15"/>
  <c r="F91" i="15"/>
  <c r="L91" i="15"/>
  <c r="R91" i="15"/>
  <c r="X91" i="15"/>
  <c r="E94" i="15"/>
  <c r="K94" i="15"/>
  <c r="Q94" i="15"/>
  <c r="W94" i="15"/>
  <c r="W92" i="15" s="1"/>
  <c r="E96" i="15"/>
  <c r="K96" i="15"/>
  <c r="Q96" i="15"/>
  <c r="W96" i="15"/>
  <c r="D99" i="15"/>
  <c r="J99" i="15"/>
  <c r="J97" i="15" s="1"/>
  <c r="P99" i="15"/>
  <c r="V99" i="15"/>
  <c r="D101" i="15"/>
  <c r="J101" i="15"/>
  <c r="P101" i="15"/>
  <c r="V101" i="15"/>
  <c r="I104" i="15"/>
  <c r="O104" i="15"/>
  <c r="U104" i="15"/>
  <c r="AA104" i="15"/>
  <c r="I106" i="15"/>
  <c r="O106" i="15"/>
  <c r="U106" i="15"/>
  <c r="AA106" i="15"/>
  <c r="H109" i="15"/>
  <c r="N109" i="15"/>
  <c r="T109" i="15"/>
  <c r="Z109" i="15"/>
  <c r="Z107" i="15" s="1"/>
  <c r="H111" i="15"/>
  <c r="N111" i="15"/>
  <c r="T111" i="15"/>
  <c r="Z111" i="15"/>
  <c r="G114" i="15"/>
  <c r="M114" i="15"/>
  <c r="M112" i="15" s="1"/>
  <c r="S114" i="15"/>
  <c r="Y114" i="15"/>
  <c r="G116" i="15"/>
  <c r="M116" i="15"/>
  <c r="S116" i="15"/>
  <c r="Y116" i="15"/>
  <c r="F119" i="15"/>
  <c r="L119" i="15"/>
  <c r="R119" i="15"/>
  <c r="X119" i="15"/>
  <c r="F121" i="15"/>
  <c r="L121" i="15"/>
  <c r="R121" i="15"/>
  <c r="X121" i="15"/>
  <c r="E124" i="15"/>
  <c r="K124" i="15"/>
  <c r="Q124" i="15"/>
  <c r="W124" i="15"/>
  <c r="W122" i="15" s="1"/>
  <c r="E126" i="15"/>
  <c r="K126" i="15"/>
  <c r="Q126" i="15"/>
  <c r="W126" i="15"/>
  <c r="D129" i="15"/>
  <c r="J129" i="15"/>
  <c r="J127" i="15" s="1"/>
  <c r="P129" i="15"/>
  <c r="V129" i="15"/>
  <c r="D131" i="15"/>
  <c r="J131" i="15"/>
  <c r="P131" i="15"/>
  <c r="V131" i="15"/>
  <c r="I134" i="15"/>
  <c r="O134" i="15"/>
  <c r="U134" i="15"/>
  <c r="AA134" i="15"/>
  <c r="I136" i="15"/>
  <c r="O136" i="15"/>
  <c r="U136" i="15"/>
  <c r="AA136" i="15"/>
  <c r="H139" i="15"/>
  <c r="N139" i="15"/>
  <c r="T139" i="15"/>
  <c r="Z139" i="15"/>
  <c r="Z137" i="15" s="1"/>
  <c r="H141" i="15"/>
  <c r="N141" i="15"/>
  <c r="T141" i="15"/>
  <c r="Z141" i="15"/>
  <c r="G144" i="15"/>
  <c r="M144" i="15"/>
  <c r="M142" i="15" s="1"/>
  <c r="S144" i="15"/>
  <c r="Y144" i="15"/>
  <c r="G146" i="15"/>
  <c r="M146" i="15"/>
  <c r="S146" i="15"/>
  <c r="Y146" i="15"/>
  <c r="F149" i="15"/>
  <c r="L149" i="15"/>
  <c r="R149" i="15"/>
  <c r="X149" i="15"/>
  <c r="F151" i="15"/>
  <c r="L151" i="15"/>
  <c r="R151" i="15"/>
  <c r="X151" i="15"/>
  <c r="E154" i="15"/>
  <c r="K154" i="15"/>
  <c r="Q154" i="15"/>
  <c r="W154" i="15"/>
  <c r="W152" i="15" s="1"/>
  <c r="E156" i="15"/>
  <c r="K156" i="15"/>
  <c r="Q156" i="15"/>
  <c r="W156" i="15"/>
  <c r="D159" i="15"/>
  <c r="J159" i="15"/>
  <c r="J157" i="15" s="1"/>
  <c r="P159" i="15"/>
  <c r="V159" i="15"/>
  <c r="D161" i="15"/>
  <c r="J161" i="15"/>
  <c r="P161" i="15"/>
  <c r="V161" i="15"/>
  <c r="I168" i="15"/>
  <c r="O168" i="15"/>
  <c r="U168" i="15"/>
  <c r="AA168" i="15"/>
  <c r="I170" i="15"/>
  <c r="O170" i="15"/>
  <c r="U170" i="15"/>
  <c r="AA170" i="15"/>
  <c r="H173" i="15"/>
  <c r="N173" i="15"/>
  <c r="T173" i="15"/>
  <c r="Z173" i="15"/>
  <c r="Z171" i="15" s="1"/>
  <c r="H175" i="15"/>
  <c r="N175" i="15"/>
  <c r="T175" i="15"/>
  <c r="Z175" i="15"/>
  <c r="G178" i="15"/>
  <c r="M178" i="15"/>
  <c r="M176" i="15" s="1"/>
  <c r="S178" i="15"/>
  <c r="Y178" i="15"/>
  <c r="G180" i="15"/>
  <c r="M180" i="15"/>
  <c r="S180" i="15"/>
  <c r="Y180" i="15"/>
  <c r="F183" i="15"/>
  <c r="L183" i="15"/>
  <c r="R183" i="15"/>
  <c r="X183" i="15"/>
  <c r="F185" i="15"/>
  <c r="L185" i="15"/>
  <c r="R185" i="15"/>
  <c r="X185" i="15"/>
  <c r="E188" i="15"/>
  <c r="K188" i="15"/>
  <c r="Q188" i="15"/>
  <c r="W188" i="15"/>
  <c r="W186" i="15" s="1"/>
  <c r="E190" i="15"/>
  <c r="K190" i="15"/>
  <c r="Q190" i="15"/>
  <c r="W190" i="15"/>
  <c r="D193" i="15"/>
  <c r="J193" i="15"/>
  <c r="J191" i="15" s="1"/>
  <c r="P193" i="15"/>
  <c r="V193" i="15"/>
  <c r="D195" i="15"/>
  <c r="J195" i="15"/>
  <c r="P195" i="15"/>
  <c r="V195" i="15"/>
  <c r="I198" i="15"/>
  <c r="O198" i="15"/>
  <c r="U198" i="15"/>
  <c r="AA198" i="15"/>
  <c r="I200" i="15"/>
  <c r="O200" i="15"/>
  <c r="U200" i="15"/>
  <c r="AA200" i="15"/>
  <c r="H203" i="15"/>
  <c r="N203" i="15"/>
  <c r="T203" i="15"/>
  <c r="Z203" i="15"/>
  <c r="Z201" i="15" s="1"/>
  <c r="H205" i="15"/>
  <c r="N205" i="15"/>
  <c r="T205" i="15"/>
  <c r="Z205" i="15"/>
  <c r="G208" i="15"/>
  <c r="M208" i="15"/>
  <c r="M206" i="15" s="1"/>
  <c r="S208" i="15"/>
  <c r="Y208" i="15"/>
  <c r="G210" i="15"/>
  <c r="M210" i="15"/>
  <c r="S210" i="15"/>
  <c r="Y210" i="15"/>
  <c r="F213" i="15"/>
  <c r="L213" i="15"/>
  <c r="R213" i="15"/>
  <c r="X213" i="15"/>
  <c r="F215" i="15"/>
  <c r="L215" i="15"/>
  <c r="R215" i="15"/>
  <c r="X215" i="15"/>
  <c r="E218" i="15"/>
  <c r="K218" i="15"/>
  <c r="Q218" i="15"/>
  <c r="W218" i="15"/>
  <c r="W216" i="15" s="1"/>
  <c r="E220" i="15"/>
  <c r="K220" i="15"/>
  <c r="Q220" i="15"/>
  <c r="W220" i="15"/>
  <c r="D223" i="15"/>
  <c r="J223" i="15"/>
  <c r="J221" i="15" s="1"/>
  <c r="P223" i="15"/>
  <c r="V223" i="15"/>
  <c r="D225" i="15"/>
  <c r="J225" i="15"/>
  <c r="P225" i="15"/>
  <c r="V225" i="15"/>
  <c r="I228" i="15"/>
  <c r="O228" i="15"/>
  <c r="U228" i="15"/>
  <c r="AA228" i="15"/>
  <c r="I230" i="15"/>
  <c r="O230" i="15"/>
  <c r="U230" i="15"/>
  <c r="AA230" i="15"/>
  <c r="H233" i="15"/>
  <c r="N233" i="15"/>
  <c r="T233" i="15"/>
  <c r="Z233" i="15"/>
  <c r="Z231" i="15" s="1"/>
  <c r="H235" i="15"/>
  <c r="N235" i="15"/>
  <c r="T235" i="15"/>
  <c r="Z235" i="15"/>
  <c r="G238" i="15"/>
  <c r="M238" i="15"/>
  <c r="M236" i="15" s="1"/>
  <c r="S238" i="15"/>
  <c r="Y238" i="15"/>
  <c r="G240" i="15"/>
  <c r="M240" i="15"/>
  <c r="S240" i="15"/>
  <c r="Y240" i="15"/>
  <c r="F243" i="15"/>
  <c r="L243" i="15"/>
  <c r="R243" i="15"/>
  <c r="X243" i="15"/>
  <c r="F245" i="15"/>
  <c r="L245" i="15"/>
  <c r="R245" i="15"/>
  <c r="X245" i="15"/>
  <c r="E248" i="15"/>
  <c r="K248" i="15"/>
  <c r="Q248" i="15"/>
  <c r="W248" i="15"/>
  <c r="W246" i="15" s="1"/>
  <c r="E250" i="15"/>
  <c r="K250" i="15"/>
  <c r="Q250" i="15"/>
  <c r="W250" i="15"/>
  <c r="D253" i="15"/>
  <c r="J253" i="15"/>
  <c r="J251" i="15" s="1"/>
  <c r="P253" i="15"/>
  <c r="V253" i="15"/>
  <c r="D255" i="15"/>
  <c r="J255" i="15"/>
  <c r="P255" i="15"/>
  <c r="V255" i="15"/>
  <c r="I258" i="15"/>
  <c r="O258" i="15"/>
  <c r="U258" i="15"/>
  <c r="AA258" i="15"/>
  <c r="I260" i="15"/>
  <c r="O260" i="15"/>
  <c r="U260" i="15"/>
  <c r="AA260" i="15"/>
  <c r="H263" i="15"/>
  <c r="N263" i="15"/>
  <c r="T263" i="15"/>
  <c r="Z263" i="15"/>
  <c r="Z261" i="15" s="1"/>
  <c r="H265" i="15"/>
  <c r="N265" i="15"/>
  <c r="T265" i="15"/>
  <c r="Z265" i="15"/>
  <c r="G268" i="15"/>
  <c r="M268" i="15"/>
  <c r="M266" i="15" s="1"/>
  <c r="S268" i="15"/>
  <c r="Y268" i="15"/>
  <c r="G270" i="15"/>
  <c r="M270" i="15"/>
  <c r="S270" i="15"/>
  <c r="Y270" i="15"/>
  <c r="F273" i="15"/>
  <c r="L273" i="15"/>
  <c r="R273" i="15"/>
  <c r="X273" i="15"/>
  <c r="F275" i="15"/>
  <c r="L275" i="15"/>
  <c r="R275" i="15"/>
  <c r="X275" i="15"/>
  <c r="E278" i="15"/>
  <c r="K278" i="15"/>
  <c r="Q278" i="15"/>
  <c r="W278" i="15"/>
  <c r="W276" i="15" s="1"/>
  <c r="E280" i="15"/>
  <c r="K280" i="15"/>
  <c r="Q280" i="15"/>
  <c r="W280" i="15"/>
  <c r="D283" i="15"/>
  <c r="J283" i="15"/>
  <c r="J281" i="15" s="1"/>
  <c r="P283" i="15"/>
  <c r="V283" i="15"/>
  <c r="D285" i="15"/>
  <c r="J285" i="15"/>
  <c r="P285" i="15"/>
  <c r="V285" i="15"/>
  <c r="I288" i="15"/>
  <c r="O288" i="15"/>
  <c r="U288" i="15"/>
  <c r="AA288" i="15"/>
  <c r="I290" i="15"/>
  <c r="O290" i="15"/>
  <c r="U290" i="15"/>
  <c r="AA290" i="15"/>
  <c r="H293" i="15"/>
  <c r="N293" i="15"/>
  <c r="T293" i="15"/>
  <c r="Z293" i="15"/>
  <c r="Z291" i="15" s="1"/>
  <c r="H295" i="15"/>
  <c r="N295" i="15"/>
  <c r="T295" i="15"/>
  <c r="Z295" i="15"/>
  <c r="G298" i="15"/>
  <c r="M298" i="15"/>
  <c r="M296" i="15" s="1"/>
  <c r="S298" i="15"/>
  <c r="Y298" i="15"/>
  <c r="G300" i="15"/>
  <c r="M300" i="15"/>
  <c r="S300" i="15"/>
  <c r="Y300" i="15"/>
  <c r="F303" i="15"/>
  <c r="L303" i="15"/>
  <c r="R303" i="15"/>
  <c r="X303" i="15"/>
  <c r="F305" i="15"/>
  <c r="L305" i="15"/>
  <c r="R305" i="15"/>
  <c r="X305" i="15"/>
  <c r="E308" i="15"/>
  <c r="K308" i="15"/>
  <c r="Q308" i="15"/>
  <c r="W308" i="15"/>
  <c r="W306" i="15" s="1"/>
  <c r="E310" i="15"/>
  <c r="K310" i="15"/>
  <c r="Q310" i="15"/>
  <c r="W310" i="15"/>
  <c r="D313" i="15"/>
  <c r="J313" i="15"/>
  <c r="J311" i="15" s="1"/>
  <c r="P313" i="15"/>
  <c r="V313" i="15"/>
  <c r="D315" i="15"/>
  <c r="J315" i="15"/>
  <c r="P315" i="15"/>
  <c r="V315" i="15"/>
  <c r="I318" i="15"/>
  <c r="O318" i="15"/>
  <c r="U318" i="15"/>
  <c r="AA318" i="15"/>
  <c r="I320" i="15"/>
  <c r="O320" i="15"/>
  <c r="U320" i="15"/>
  <c r="AA320" i="15"/>
  <c r="H327" i="15"/>
  <c r="N327" i="15"/>
  <c r="T327" i="15"/>
  <c r="Z327" i="15"/>
  <c r="Z325" i="15" s="1"/>
  <c r="H329" i="15"/>
  <c r="N329" i="15"/>
  <c r="T329" i="15"/>
  <c r="Z329" i="15"/>
  <c r="G332" i="15"/>
  <c r="M332" i="15"/>
  <c r="M330" i="15" s="1"/>
  <c r="S332" i="15"/>
  <c r="Y332" i="15"/>
  <c r="G334" i="15"/>
  <c r="M334" i="15"/>
  <c r="S334" i="15"/>
  <c r="Y334" i="15"/>
  <c r="F337" i="15"/>
  <c r="L337" i="15"/>
  <c r="R337" i="15"/>
  <c r="X337" i="15"/>
  <c r="F339" i="15"/>
  <c r="L339" i="15"/>
  <c r="R339" i="15"/>
  <c r="X339" i="15"/>
  <c r="E342" i="15"/>
  <c r="K342" i="15"/>
  <c r="Q342" i="15"/>
  <c r="W342" i="15"/>
  <c r="W340" i="15" s="1"/>
  <c r="E344" i="15"/>
  <c r="K344" i="15"/>
  <c r="Q344" i="15"/>
  <c r="W344" i="15"/>
  <c r="D347" i="15"/>
  <c r="J347" i="15"/>
  <c r="J345" i="15" s="1"/>
  <c r="P347" i="15"/>
  <c r="V347" i="15"/>
  <c r="D349" i="15"/>
  <c r="J349" i="15"/>
  <c r="P349" i="15"/>
  <c r="V349" i="15"/>
  <c r="I352" i="15"/>
  <c r="O352" i="15"/>
  <c r="U352" i="15"/>
  <c r="AA352" i="15"/>
  <c r="I354" i="15"/>
  <c r="O354" i="15"/>
  <c r="U354" i="15"/>
  <c r="AA354" i="15"/>
  <c r="H357" i="15"/>
  <c r="N357" i="15"/>
  <c r="T357" i="15"/>
  <c r="Z357" i="15"/>
  <c r="Z355" i="15" s="1"/>
  <c r="H359" i="15"/>
  <c r="N359" i="15"/>
  <c r="T359" i="15"/>
  <c r="Z359" i="15"/>
  <c r="G362" i="15"/>
  <c r="M362" i="15"/>
  <c r="M360" i="15" s="1"/>
  <c r="S362" i="15"/>
  <c r="Y362" i="15"/>
  <c r="G364" i="15"/>
  <c r="M364" i="15"/>
  <c r="S364" i="15"/>
  <c r="Y364" i="15"/>
  <c r="F367" i="15"/>
  <c r="L367" i="15"/>
  <c r="R367" i="15"/>
  <c r="X367" i="15"/>
  <c r="F369" i="15"/>
  <c r="L369" i="15"/>
  <c r="R369" i="15"/>
  <c r="X369" i="15"/>
  <c r="E372" i="15"/>
  <c r="K372" i="15"/>
  <c r="Q372" i="15"/>
  <c r="W372" i="15"/>
  <c r="W370" i="15" s="1"/>
  <c r="E374" i="15"/>
  <c r="K374" i="15"/>
  <c r="Q374" i="15"/>
  <c r="W374" i="15"/>
  <c r="D377" i="15"/>
  <c r="J377" i="15"/>
  <c r="J375" i="15" s="1"/>
  <c r="P377" i="15"/>
  <c r="V377" i="15"/>
  <c r="D379" i="15"/>
  <c r="J379" i="15"/>
  <c r="P379" i="15"/>
  <c r="V379" i="15"/>
  <c r="I382" i="15"/>
  <c r="O382" i="15"/>
  <c r="U382" i="15"/>
  <c r="AA382" i="15"/>
  <c r="I384" i="15"/>
  <c r="O384" i="15"/>
  <c r="U384" i="15"/>
  <c r="AA384" i="15"/>
  <c r="H387" i="15"/>
  <c r="N387" i="15"/>
  <c r="T387" i="15"/>
  <c r="Z387" i="15"/>
  <c r="Z385" i="15" s="1"/>
  <c r="H389" i="15"/>
  <c r="N389" i="15"/>
  <c r="T389" i="15"/>
  <c r="Z389" i="15"/>
  <c r="G392" i="15"/>
  <c r="M392" i="15"/>
  <c r="M390" i="15" s="1"/>
  <c r="S392" i="15"/>
  <c r="Y392" i="15"/>
  <c r="G394" i="15"/>
  <c r="M394" i="15"/>
  <c r="S394" i="15"/>
  <c r="Y394" i="15"/>
  <c r="F397" i="15"/>
  <c r="L397" i="15"/>
  <c r="R397" i="15"/>
  <c r="X397" i="15"/>
  <c r="F399" i="15"/>
  <c r="L399" i="15"/>
  <c r="R399" i="15"/>
  <c r="X399" i="15"/>
  <c r="E402" i="15"/>
  <c r="K402" i="15"/>
  <c r="Q402" i="15"/>
  <c r="W402" i="15"/>
  <c r="W400" i="15" s="1"/>
  <c r="E404" i="15"/>
  <c r="K404" i="15"/>
  <c r="Q404" i="15"/>
  <c r="W404" i="15"/>
  <c r="D407" i="15"/>
  <c r="J407" i="15"/>
  <c r="P407" i="15"/>
  <c r="P405" i="15" s="1"/>
  <c r="V407" i="15"/>
  <c r="V405" i="15" s="1"/>
  <c r="E409" i="15"/>
  <c r="L409" i="15"/>
  <c r="S409" i="15"/>
  <c r="Z409" i="15"/>
  <c r="E412" i="15"/>
  <c r="L412" i="15"/>
  <c r="S412" i="15"/>
  <c r="Z412" i="15"/>
  <c r="J414" i="15"/>
  <c r="J410" i="15" s="1"/>
  <c r="Q414" i="15"/>
  <c r="X414" i="15"/>
  <c r="D417" i="15"/>
  <c r="K417" i="15"/>
  <c r="R417" i="15"/>
  <c r="Y417" i="15"/>
  <c r="I419" i="15"/>
  <c r="I415" i="15" s="1"/>
  <c r="P419" i="15"/>
  <c r="W419" i="15"/>
  <c r="K422" i="15"/>
  <c r="U422" i="15"/>
  <c r="E424" i="15"/>
  <c r="O424" i="15"/>
  <c r="W424" i="15"/>
  <c r="M427" i="15"/>
  <c r="G429" i="15"/>
  <c r="Y429" i="15"/>
  <c r="Y425" i="15" s="1"/>
  <c r="H434" i="15"/>
  <c r="I486" i="14"/>
  <c r="I484" i="14" s="1"/>
  <c r="O486" i="14"/>
  <c r="O484" i="14" s="1"/>
  <c r="U486" i="14"/>
  <c r="U484" i="14" s="1"/>
  <c r="AA486" i="14"/>
  <c r="AA484" i="14" s="1"/>
  <c r="H491" i="14"/>
  <c r="H489" i="14" s="1"/>
  <c r="N491" i="14"/>
  <c r="N489" i="14" s="1"/>
  <c r="T491" i="14"/>
  <c r="T489" i="14" s="1"/>
  <c r="Z491" i="14"/>
  <c r="Z489" i="14" s="1"/>
  <c r="G496" i="14"/>
  <c r="G494" i="14" s="1"/>
  <c r="M496" i="14"/>
  <c r="M494" i="14" s="1"/>
  <c r="S496" i="14"/>
  <c r="S494" i="14" s="1"/>
  <c r="Y496" i="14"/>
  <c r="Y494" i="14" s="1"/>
  <c r="F501" i="14"/>
  <c r="F499" i="14" s="1"/>
  <c r="L501" i="14"/>
  <c r="L499" i="14" s="1"/>
  <c r="R501" i="14"/>
  <c r="R499" i="14" s="1"/>
  <c r="X501" i="14"/>
  <c r="X499" i="14" s="1"/>
  <c r="E506" i="14"/>
  <c r="E504" i="14" s="1"/>
  <c r="K506" i="14"/>
  <c r="K504" i="14" s="1"/>
  <c r="Q506" i="14"/>
  <c r="Q504" i="14" s="1"/>
  <c r="W506" i="14"/>
  <c r="W504" i="14" s="1"/>
  <c r="D511" i="14"/>
  <c r="D509" i="14" s="1"/>
  <c r="J511" i="14"/>
  <c r="J509" i="14" s="1"/>
  <c r="P511" i="14"/>
  <c r="P509" i="14" s="1"/>
  <c r="V511" i="14"/>
  <c r="V509" i="14" s="1"/>
  <c r="I516" i="14"/>
  <c r="I514" i="14" s="1"/>
  <c r="O516" i="14"/>
  <c r="O514" i="14" s="1"/>
  <c r="U516" i="14"/>
  <c r="U514" i="14" s="1"/>
  <c r="AA516" i="14"/>
  <c r="AA514" i="14" s="1"/>
  <c r="H521" i="14"/>
  <c r="H519" i="14" s="1"/>
  <c r="N521" i="14"/>
  <c r="N519" i="14" s="1"/>
  <c r="T521" i="14"/>
  <c r="T519" i="14" s="1"/>
  <c r="Z521" i="14"/>
  <c r="Z519" i="14" s="1"/>
  <c r="G526" i="14"/>
  <c r="G524" i="14" s="1"/>
  <c r="M526" i="14"/>
  <c r="M524" i="14" s="1"/>
  <c r="S526" i="14"/>
  <c r="S524" i="14" s="1"/>
  <c r="Y526" i="14"/>
  <c r="Y524" i="14" s="1"/>
  <c r="F531" i="14"/>
  <c r="F529" i="14" s="1"/>
  <c r="L531" i="14"/>
  <c r="L529" i="14" s="1"/>
  <c r="R531" i="14"/>
  <c r="R529" i="14" s="1"/>
  <c r="X531" i="14"/>
  <c r="X529" i="14" s="1"/>
  <c r="E536" i="14"/>
  <c r="E534" i="14" s="1"/>
  <c r="K536" i="14"/>
  <c r="K534" i="14" s="1"/>
  <c r="Q536" i="14"/>
  <c r="Q534" i="14" s="1"/>
  <c r="W536" i="14"/>
  <c r="W534" i="14" s="1"/>
  <c r="D541" i="14"/>
  <c r="D539" i="14" s="1"/>
  <c r="J541" i="14"/>
  <c r="J539" i="14" s="1"/>
  <c r="P541" i="14"/>
  <c r="P539" i="14" s="1"/>
  <c r="V541" i="14"/>
  <c r="V539" i="14" s="1"/>
  <c r="I546" i="14"/>
  <c r="I544" i="14" s="1"/>
  <c r="O546" i="14"/>
  <c r="O544" i="14" s="1"/>
  <c r="U546" i="14"/>
  <c r="U544" i="14" s="1"/>
  <c r="AA546" i="14"/>
  <c r="AA544" i="14" s="1"/>
  <c r="H551" i="14"/>
  <c r="H549" i="14" s="1"/>
  <c r="N551" i="14"/>
  <c r="N549" i="14" s="1"/>
  <c r="T551" i="14"/>
  <c r="T549" i="14" s="1"/>
  <c r="Z551" i="14"/>
  <c r="Z549" i="14" s="1"/>
  <c r="G556" i="14"/>
  <c r="G554" i="14" s="1"/>
  <c r="M556" i="14"/>
  <c r="M554" i="14" s="1"/>
  <c r="S556" i="14"/>
  <c r="S554" i="14" s="1"/>
  <c r="Y556" i="14"/>
  <c r="Y554" i="14" s="1"/>
  <c r="F561" i="14"/>
  <c r="F559" i="14" s="1"/>
  <c r="L561" i="14"/>
  <c r="L559" i="14" s="1"/>
  <c r="R561" i="14"/>
  <c r="R559" i="14" s="1"/>
  <c r="X561" i="14"/>
  <c r="X559" i="14" s="1"/>
  <c r="E566" i="14"/>
  <c r="E564" i="14" s="1"/>
  <c r="K566" i="14"/>
  <c r="K564" i="14" s="1"/>
  <c r="Q566" i="14"/>
  <c r="Q564" i="14" s="1"/>
  <c r="W566" i="14"/>
  <c r="W564" i="14" s="1"/>
  <c r="D571" i="14"/>
  <c r="D569" i="14" s="1"/>
  <c r="J571" i="14"/>
  <c r="J569" i="14" s="1"/>
  <c r="P571" i="14"/>
  <c r="P569" i="14" s="1"/>
  <c r="V571" i="14"/>
  <c r="V569" i="14" s="1"/>
  <c r="I576" i="14"/>
  <c r="I574" i="14" s="1"/>
  <c r="O576" i="14"/>
  <c r="O574" i="14" s="1"/>
  <c r="U576" i="14"/>
  <c r="U574" i="14" s="1"/>
  <c r="AA576" i="14"/>
  <c r="AA574" i="14" s="1"/>
  <c r="H581" i="14"/>
  <c r="H579" i="14" s="1"/>
  <c r="N581" i="14"/>
  <c r="N579" i="14" s="1"/>
  <c r="T581" i="14"/>
  <c r="T579" i="14" s="1"/>
  <c r="Z581" i="14"/>
  <c r="Z579" i="14" s="1"/>
  <c r="G586" i="14"/>
  <c r="G584" i="14" s="1"/>
  <c r="M586" i="14"/>
  <c r="M584" i="14" s="1"/>
  <c r="S586" i="14"/>
  <c r="S584" i="14" s="1"/>
  <c r="Y586" i="14"/>
  <c r="Y584" i="14" s="1"/>
  <c r="F591" i="14"/>
  <c r="F589" i="14" s="1"/>
  <c r="L591" i="14"/>
  <c r="L589" i="14" s="1"/>
  <c r="R591" i="14"/>
  <c r="R589" i="14" s="1"/>
  <c r="X591" i="14"/>
  <c r="X589" i="14" s="1"/>
  <c r="E596" i="14"/>
  <c r="E594" i="14" s="1"/>
  <c r="K596" i="14"/>
  <c r="K594" i="14" s="1"/>
  <c r="Q596" i="14"/>
  <c r="Q594" i="14" s="1"/>
  <c r="W596" i="14"/>
  <c r="W594" i="14" s="1"/>
  <c r="D601" i="14"/>
  <c r="D599" i="14" s="1"/>
  <c r="J601" i="14"/>
  <c r="J599" i="14" s="1"/>
  <c r="P601" i="14"/>
  <c r="P599" i="14" s="1"/>
  <c r="V601" i="14"/>
  <c r="V599" i="14" s="1"/>
  <c r="I606" i="14"/>
  <c r="I604" i="14" s="1"/>
  <c r="O606" i="14"/>
  <c r="O604" i="14" s="1"/>
  <c r="U606" i="14"/>
  <c r="U604" i="14" s="1"/>
  <c r="AA606" i="14"/>
  <c r="AA604" i="14" s="1"/>
  <c r="H611" i="14"/>
  <c r="H609" i="14" s="1"/>
  <c r="N611" i="14"/>
  <c r="N609" i="14" s="1"/>
  <c r="T611" i="14"/>
  <c r="T609" i="14" s="1"/>
  <c r="Z611" i="14"/>
  <c r="Z609" i="14" s="1"/>
  <c r="G616" i="14"/>
  <c r="G614" i="14" s="1"/>
  <c r="M616" i="14"/>
  <c r="M614" i="14" s="1"/>
  <c r="S616" i="14"/>
  <c r="S614" i="14" s="1"/>
  <c r="Y616" i="14"/>
  <c r="Y614" i="14" s="1"/>
  <c r="F621" i="14"/>
  <c r="F619" i="14" s="1"/>
  <c r="L621" i="14"/>
  <c r="L619" i="14" s="1"/>
  <c r="R621" i="14"/>
  <c r="R619" i="14" s="1"/>
  <c r="X621" i="14"/>
  <c r="X619" i="14" s="1"/>
  <c r="E626" i="14"/>
  <c r="E624" i="14" s="1"/>
  <c r="K626" i="14"/>
  <c r="K624" i="14" s="1"/>
  <c r="Q626" i="14"/>
  <c r="Q624" i="14" s="1"/>
  <c r="W626" i="14"/>
  <c r="W624" i="14" s="1"/>
  <c r="D631" i="14"/>
  <c r="D629" i="14" s="1"/>
  <c r="J631" i="14"/>
  <c r="J629" i="14" s="1"/>
  <c r="P631" i="14"/>
  <c r="P629" i="14" s="1"/>
  <c r="V631" i="14"/>
  <c r="V629" i="14" s="1"/>
  <c r="I636" i="14"/>
  <c r="I634" i="14" s="1"/>
  <c r="O636" i="14"/>
  <c r="O634" i="14" s="1"/>
  <c r="U636" i="14"/>
  <c r="U634" i="14" s="1"/>
  <c r="AA636" i="14"/>
  <c r="AA634" i="14" s="1"/>
  <c r="E9" i="15"/>
  <c r="K9" i="15"/>
  <c r="Q9" i="15"/>
  <c r="Q7" i="15" s="1"/>
  <c r="W9" i="15"/>
  <c r="E11" i="15"/>
  <c r="K11" i="15"/>
  <c r="Q11" i="15"/>
  <c r="W11" i="15"/>
  <c r="D14" i="15"/>
  <c r="D12" i="15" s="1"/>
  <c r="J14" i="15"/>
  <c r="P14" i="15"/>
  <c r="V14" i="15"/>
  <c r="V12" i="15" s="1"/>
  <c r="D16" i="15"/>
  <c r="J16" i="15"/>
  <c r="P16" i="15"/>
  <c r="V16" i="15"/>
  <c r="I19" i="15"/>
  <c r="O19" i="15"/>
  <c r="O17" i="15" s="1"/>
  <c r="U19" i="15"/>
  <c r="AA19" i="15"/>
  <c r="I21" i="15"/>
  <c r="O21" i="15"/>
  <c r="U21" i="15"/>
  <c r="AA21" i="15"/>
  <c r="H24" i="15"/>
  <c r="N24" i="15"/>
  <c r="T24" i="15"/>
  <c r="T22" i="15" s="1"/>
  <c r="Z24" i="15"/>
  <c r="H26" i="15"/>
  <c r="N26" i="15"/>
  <c r="T26" i="15"/>
  <c r="Z26" i="15"/>
  <c r="G29" i="15"/>
  <c r="G27" i="15" s="1"/>
  <c r="M29" i="15"/>
  <c r="S29" i="15"/>
  <c r="Y29" i="15"/>
  <c r="Y27" i="15" s="1"/>
  <c r="G31" i="15"/>
  <c r="M31" i="15"/>
  <c r="S31" i="15"/>
  <c r="Y31" i="15"/>
  <c r="F34" i="15"/>
  <c r="L34" i="15"/>
  <c r="L32" i="15" s="1"/>
  <c r="R34" i="15"/>
  <c r="X34" i="15"/>
  <c r="F36" i="15"/>
  <c r="L36" i="15"/>
  <c r="R36" i="15"/>
  <c r="X36" i="15"/>
  <c r="E39" i="15"/>
  <c r="K39" i="15"/>
  <c r="Q39" i="15"/>
  <c r="Q37" i="15" s="1"/>
  <c r="W39" i="15"/>
  <c r="E41" i="15"/>
  <c r="K41" i="15"/>
  <c r="Q41" i="15"/>
  <c r="W41" i="15"/>
  <c r="D44" i="15"/>
  <c r="D42" i="15" s="1"/>
  <c r="J44" i="15"/>
  <c r="P44" i="15"/>
  <c r="V44" i="15"/>
  <c r="V42" i="15" s="1"/>
  <c r="D46" i="15"/>
  <c r="J46" i="15"/>
  <c r="P46" i="15"/>
  <c r="V46" i="15"/>
  <c r="I49" i="15"/>
  <c r="O49" i="15"/>
  <c r="O47" i="15" s="1"/>
  <c r="U49" i="15"/>
  <c r="AA49" i="15"/>
  <c r="I51" i="15"/>
  <c r="O51" i="15"/>
  <c r="U51" i="15"/>
  <c r="AA51" i="15"/>
  <c r="H54" i="15"/>
  <c r="N54" i="15"/>
  <c r="T54" i="15"/>
  <c r="T52" i="15" s="1"/>
  <c r="Z54" i="15"/>
  <c r="H56" i="15"/>
  <c r="N56" i="15"/>
  <c r="T56" i="15"/>
  <c r="Z56" i="15"/>
  <c r="G59" i="15"/>
  <c r="G57" i="15" s="1"/>
  <c r="M59" i="15"/>
  <c r="S59" i="15"/>
  <c r="Y59" i="15"/>
  <c r="Y57" i="15" s="1"/>
  <c r="G61" i="15"/>
  <c r="M61" i="15"/>
  <c r="S61" i="15"/>
  <c r="Y61" i="15"/>
  <c r="F64" i="15"/>
  <c r="L64" i="15"/>
  <c r="L62" i="15" s="1"/>
  <c r="R64" i="15"/>
  <c r="X64" i="15"/>
  <c r="F66" i="15"/>
  <c r="L66" i="15"/>
  <c r="R66" i="15"/>
  <c r="X66" i="15"/>
  <c r="E69" i="15"/>
  <c r="K69" i="15"/>
  <c r="Q69" i="15"/>
  <c r="Q67" i="15" s="1"/>
  <c r="W69" i="15"/>
  <c r="E71" i="15"/>
  <c r="K71" i="15"/>
  <c r="Q71" i="15"/>
  <c r="W71" i="15"/>
  <c r="D74" i="15"/>
  <c r="D72" i="15" s="1"/>
  <c r="J74" i="15"/>
  <c r="P74" i="15"/>
  <c r="V74" i="15"/>
  <c r="V72" i="15" s="1"/>
  <c r="D76" i="15"/>
  <c r="J76" i="15"/>
  <c r="P76" i="15"/>
  <c r="V76" i="15"/>
  <c r="I79" i="15"/>
  <c r="O79" i="15"/>
  <c r="O77" i="15" s="1"/>
  <c r="U79" i="15"/>
  <c r="AA79" i="15"/>
  <c r="I81" i="15"/>
  <c r="O81" i="15"/>
  <c r="U81" i="15"/>
  <c r="AA81" i="15"/>
  <c r="H84" i="15"/>
  <c r="N84" i="15"/>
  <c r="T84" i="15"/>
  <c r="T82" i="15" s="1"/>
  <c r="Z84" i="15"/>
  <c r="H86" i="15"/>
  <c r="N86" i="15"/>
  <c r="T86" i="15"/>
  <c r="Z86" i="15"/>
  <c r="G89" i="15"/>
  <c r="G87" i="15" s="1"/>
  <c r="M89" i="15"/>
  <c r="S89" i="15"/>
  <c r="Y89" i="15"/>
  <c r="Y87" i="15" s="1"/>
  <c r="G91" i="15"/>
  <c r="M91" i="15"/>
  <c r="S91" i="15"/>
  <c r="Y91" i="15"/>
  <c r="F94" i="15"/>
  <c r="L94" i="15"/>
  <c r="L92" i="15" s="1"/>
  <c r="R94" i="15"/>
  <c r="X94" i="15"/>
  <c r="F96" i="15"/>
  <c r="L96" i="15"/>
  <c r="R96" i="15"/>
  <c r="X96" i="15"/>
  <c r="E99" i="15"/>
  <c r="K99" i="15"/>
  <c r="Q99" i="15"/>
  <c r="Q97" i="15" s="1"/>
  <c r="W99" i="15"/>
  <c r="E101" i="15"/>
  <c r="K101" i="15"/>
  <c r="Q101" i="15"/>
  <c r="W101" i="15"/>
  <c r="D104" i="15"/>
  <c r="D102" i="15" s="1"/>
  <c r="J104" i="15"/>
  <c r="P104" i="15"/>
  <c r="V104" i="15"/>
  <c r="V102" i="15" s="1"/>
  <c r="D106" i="15"/>
  <c r="J106" i="15"/>
  <c r="P106" i="15"/>
  <c r="V106" i="15"/>
  <c r="I109" i="15"/>
  <c r="O109" i="15"/>
  <c r="O107" i="15" s="1"/>
  <c r="U109" i="15"/>
  <c r="AA109" i="15"/>
  <c r="I111" i="15"/>
  <c r="O111" i="15"/>
  <c r="U111" i="15"/>
  <c r="AA111" i="15"/>
  <c r="H114" i="15"/>
  <c r="N114" i="15"/>
  <c r="T114" i="15"/>
  <c r="T112" i="15" s="1"/>
  <c r="Z114" i="15"/>
  <c r="H116" i="15"/>
  <c r="N116" i="15"/>
  <c r="T116" i="15"/>
  <c r="Z116" i="15"/>
  <c r="G119" i="15"/>
  <c r="G117" i="15" s="1"/>
  <c r="M119" i="15"/>
  <c r="S119" i="15"/>
  <c r="Y119" i="15"/>
  <c r="Y117" i="15" s="1"/>
  <c r="G121" i="15"/>
  <c r="M121" i="15"/>
  <c r="S121" i="15"/>
  <c r="Y121" i="15"/>
  <c r="F124" i="15"/>
  <c r="L124" i="15"/>
  <c r="L122" i="15" s="1"/>
  <c r="R124" i="15"/>
  <c r="R122" i="15" s="1"/>
  <c r="X124" i="15"/>
  <c r="F126" i="15"/>
  <c r="L126" i="15"/>
  <c r="R126" i="15"/>
  <c r="X126" i="15"/>
  <c r="E129" i="15"/>
  <c r="E127" i="15" s="1"/>
  <c r="K129" i="15"/>
  <c r="Q129" i="15"/>
  <c r="W129" i="15"/>
  <c r="E131" i="15"/>
  <c r="K131" i="15"/>
  <c r="Q131" i="15"/>
  <c r="W131" i="15"/>
  <c r="D134" i="15"/>
  <c r="J134" i="15"/>
  <c r="P134" i="15"/>
  <c r="V134" i="15"/>
  <c r="V132" i="15" s="1"/>
  <c r="D136" i="15"/>
  <c r="J136" i="15"/>
  <c r="P136" i="15"/>
  <c r="V136" i="15"/>
  <c r="I139" i="15"/>
  <c r="O139" i="15"/>
  <c r="O137" i="15" s="1"/>
  <c r="U139" i="15"/>
  <c r="U137" i="15" s="1"/>
  <c r="AA139" i="15"/>
  <c r="I141" i="15"/>
  <c r="O141" i="15"/>
  <c r="U141" i="15"/>
  <c r="AA141" i="15"/>
  <c r="H144" i="15"/>
  <c r="H142" i="15" s="1"/>
  <c r="N144" i="15"/>
  <c r="T144" i="15"/>
  <c r="Z144" i="15"/>
  <c r="H146" i="15"/>
  <c r="N146" i="15"/>
  <c r="T146" i="15"/>
  <c r="Z146" i="15"/>
  <c r="G149" i="15"/>
  <c r="M149" i="15"/>
  <c r="S149" i="15"/>
  <c r="Y149" i="15"/>
  <c r="Y147" i="15" s="1"/>
  <c r="G151" i="15"/>
  <c r="M151" i="15"/>
  <c r="S151" i="15"/>
  <c r="Y151" i="15"/>
  <c r="F154" i="15"/>
  <c r="L154" i="15"/>
  <c r="L152" i="15" s="1"/>
  <c r="R154" i="15"/>
  <c r="R152" i="15" s="1"/>
  <c r="X154" i="15"/>
  <c r="F156" i="15"/>
  <c r="L156" i="15"/>
  <c r="R156" i="15"/>
  <c r="X156" i="15"/>
  <c r="E159" i="15"/>
  <c r="E157" i="15" s="1"/>
  <c r="K159" i="15"/>
  <c r="Q159" i="15"/>
  <c r="W159" i="15"/>
  <c r="E161" i="15"/>
  <c r="K161" i="15"/>
  <c r="Q161" i="15"/>
  <c r="W161" i="15"/>
  <c r="J168" i="15"/>
  <c r="P168" i="15"/>
  <c r="V168" i="15"/>
  <c r="D170" i="15"/>
  <c r="D166" i="15" s="1"/>
  <c r="J170" i="15"/>
  <c r="P170" i="15"/>
  <c r="V170" i="15"/>
  <c r="I173" i="15"/>
  <c r="O173" i="15"/>
  <c r="U173" i="15"/>
  <c r="U171" i="15" s="1"/>
  <c r="AA173" i="15"/>
  <c r="AA171" i="15" s="1"/>
  <c r="I175" i="15"/>
  <c r="O175" i="15"/>
  <c r="U175" i="15"/>
  <c r="AA175" i="15"/>
  <c r="H178" i="15"/>
  <c r="H176" i="15" s="1"/>
  <c r="N178" i="15"/>
  <c r="N176" i="15" s="1"/>
  <c r="T178" i="15"/>
  <c r="Z178" i="15"/>
  <c r="H180" i="15"/>
  <c r="N180" i="15"/>
  <c r="T180" i="15"/>
  <c r="Z180" i="15"/>
  <c r="G183" i="15"/>
  <c r="M183" i="15"/>
  <c r="S183" i="15"/>
  <c r="Y183" i="15"/>
  <c r="G185" i="15"/>
  <c r="M185" i="15"/>
  <c r="S185" i="15"/>
  <c r="Y185" i="15"/>
  <c r="F188" i="15"/>
  <c r="L188" i="15"/>
  <c r="R188" i="15"/>
  <c r="R186" i="15" s="1"/>
  <c r="X188" i="15"/>
  <c r="X186" i="15" s="1"/>
  <c r="F190" i="15"/>
  <c r="L190" i="15"/>
  <c r="R190" i="15"/>
  <c r="X190" i="15"/>
  <c r="E193" i="15"/>
  <c r="E191" i="15" s="1"/>
  <c r="K193" i="15"/>
  <c r="K191" i="15" s="1"/>
  <c r="Q193" i="15"/>
  <c r="W193" i="15"/>
  <c r="E195" i="15"/>
  <c r="K195" i="15"/>
  <c r="Q195" i="15"/>
  <c r="W195" i="15"/>
  <c r="D198" i="15"/>
  <c r="J198" i="15"/>
  <c r="P198" i="15"/>
  <c r="V198" i="15"/>
  <c r="D200" i="15"/>
  <c r="J200" i="15"/>
  <c r="P200" i="15"/>
  <c r="V200" i="15"/>
  <c r="I203" i="15"/>
  <c r="O203" i="15"/>
  <c r="U203" i="15"/>
  <c r="U201" i="15" s="1"/>
  <c r="AA203" i="15"/>
  <c r="AA201" i="15" s="1"/>
  <c r="I205" i="15"/>
  <c r="O205" i="15"/>
  <c r="U205" i="15"/>
  <c r="AA205" i="15"/>
  <c r="H208" i="15"/>
  <c r="H206" i="15" s="1"/>
  <c r="N208" i="15"/>
  <c r="N206" i="15" s="1"/>
  <c r="T208" i="15"/>
  <c r="Z208" i="15"/>
  <c r="H210" i="15"/>
  <c r="N210" i="15"/>
  <c r="T210" i="15"/>
  <c r="Z210" i="15"/>
  <c r="G213" i="15"/>
  <c r="M213" i="15"/>
  <c r="S213" i="15"/>
  <c r="Y213" i="15"/>
  <c r="G215" i="15"/>
  <c r="M215" i="15"/>
  <c r="S215" i="15"/>
  <c r="Y215" i="15"/>
  <c r="F218" i="15"/>
  <c r="L218" i="15"/>
  <c r="R218" i="15"/>
  <c r="R216" i="15" s="1"/>
  <c r="X218" i="15"/>
  <c r="X216" i="15" s="1"/>
  <c r="F220" i="15"/>
  <c r="L220" i="15"/>
  <c r="R220" i="15"/>
  <c r="X220" i="15"/>
  <c r="E223" i="15"/>
  <c r="E221" i="15" s="1"/>
  <c r="K223" i="15"/>
  <c r="K221" i="15" s="1"/>
  <c r="Q223" i="15"/>
  <c r="W223" i="15"/>
  <c r="E225" i="15"/>
  <c r="K225" i="15"/>
  <c r="Q225" i="15"/>
  <c r="W225" i="15"/>
  <c r="D228" i="15"/>
  <c r="J228" i="15"/>
  <c r="P228" i="15"/>
  <c r="V228" i="15"/>
  <c r="D230" i="15"/>
  <c r="J230" i="15"/>
  <c r="P230" i="15"/>
  <c r="V230" i="15"/>
  <c r="I233" i="15"/>
  <c r="O233" i="15"/>
  <c r="U233" i="15"/>
  <c r="U231" i="15" s="1"/>
  <c r="AA233" i="15"/>
  <c r="AA231" i="15" s="1"/>
  <c r="I235" i="15"/>
  <c r="O235" i="15"/>
  <c r="U235" i="15"/>
  <c r="AA235" i="15"/>
  <c r="H238" i="15"/>
  <c r="H236" i="15" s="1"/>
  <c r="N238" i="15"/>
  <c r="N236" i="15" s="1"/>
  <c r="T238" i="15"/>
  <c r="Z238" i="15"/>
  <c r="H240" i="15"/>
  <c r="N240" i="15"/>
  <c r="T240" i="15"/>
  <c r="Z240" i="15"/>
  <c r="G243" i="15"/>
  <c r="M243" i="15"/>
  <c r="S243" i="15"/>
  <c r="Y243" i="15"/>
  <c r="G245" i="15"/>
  <c r="M245" i="15"/>
  <c r="S245" i="15"/>
  <c r="Y245" i="15"/>
  <c r="F248" i="15"/>
  <c r="L248" i="15"/>
  <c r="R248" i="15"/>
  <c r="R246" i="15" s="1"/>
  <c r="X248" i="15"/>
  <c r="X246" i="15" s="1"/>
  <c r="F250" i="15"/>
  <c r="L250" i="15"/>
  <c r="R250" i="15"/>
  <c r="X250" i="15"/>
  <c r="E253" i="15"/>
  <c r="E251" i="15" s="1"/>
  <c r="K253" i="15"/>
  <c r="K251" i="15" s="1"/>
  <c r="Q253" i="15"/>
  <c r="W253" i="15"/>
  <c r="E255" i="15"/>
  <c r="K255" i="15"/>
  <c r="Q255" i="15"/>
  <c r="W255" i="15"/>
  <c r="D258" i="15"/>
  <c r="J258" i="15"/>
  <c r="P258" i="15"/>
  <c r="V258" i="15"/>
  <c r="D260" i="15"/>
  <c r="J260" i="15"/>
  <c r="P260" i="15"/>
  <c r="V260" i="15"/>
  <c r="I263" i="15"/>
  <c r="O263" i="15"/>
  <c r="U263" i="15"/>
  <c r="U261" i="15" s="1"/>
  <c r="AA263" i="15"/>
  <c r="AA261" i="15" s="1"/>
  <c r="I265" i="15"/>
  <c r="O265" i="15"/>
  <c r="U265" i="15"/>
  <c r="AA265" i="15"/>
  <c r="H268" i="15"/>
  <c r="H266" i="15" s="1"/>
  <c r="N268" i="15"/>
  <c r="N266" i="15" s="1"/>
  <c r="T268" i="15"/>
  <c r="Z268" i="15"/>
  <c r="H270" i="15"/>
  <c r="N270" i="15"/>
  <c r="T270" i="15"/>
  <c r="Z270" i="15"/>
  <c r="G273" i="15"/>
  <c r="M273" i="15"/>
  <c r="S273" i="15"/>
  <c r="Y273" i="15"/>
  <c r="G275" i="15"/>
  <c r="M275" i="15"/>
  <c r="S275" i="15"/>
  <c r="Y275" i="15"/>
  <c r="F278" i="15"/>
  <c r="L278" i="15"/>
  <c r="R278" i="15"/>
  <c r="R276" i="15" s="1"/>
  <c r="X278" i="15"/>
  <c r="X276" i="15" s="1"/>
  <c r="F280" i="15"/>
  <c r="L280" i="15"/>
  <c r="R280" i="15"/>
  <c r="X280" i="15"/>
  <c r="E283" i="15"/>
  <c r="E281" i="15" s="1"/>
  <c r="K283" i="15"/>
  <c r="K281" i="15" s="1"/>
  <c r="Q283" i="15"/>
  <c r="W283" i="15"/>
  <c r="E285" i="15"/>
  <c r="K285" i="15"/>
  <c r="Q285" i="15"/>
  <c r="W285" i="15"/>
  <c r="D288" i="15"/>
  <c r="J288" i="15"/>
  <c r="P288" i="15"/>
  <c r="V288" i="15"/>
  <c r="D290" i="15"/>
  <c r="J290" i="15"/>
  <c r="P290" i="15"/>
  <c r="V290" i="15"/>
  <c r="I293" i="15"/>
  <c r="O293" i="15"/>
  <c r="U293" i="15"/>
  <c r="U291" i="15" s="1"/>
  <c r="AA293" i="15"/>
  <c r="AA291" i="15" s="1"/>
  <c r="I295" i="15"/>
  <c r="O295" i="15"/>
  <c r="U295" i="15"/>
  <c r="AA295" i="15"/>
  <c r="H298" i="15"/>
  <c r="H296" i="15" s="1"/>
  <c r="N298" i="15"/>
  <c r="N296" i="15" s="1"/>
  <c r="T298" i="15"/>
  <c r="Z298" i="15"/>
  <c r="H300" i="15"/>
  <c r="N300" i="15"/>
  <c r="T300" i="15"/>
  <c r="Z300" i="15"/>
  <c r="G303" i="15"/>
  <c r="M303" i="15"/>
  <c r="S303" i="15"/>
  <c r="Y303" i="15"/>
  <c r="G305" i="15"/>
  <c r="M305" i="15"/>
  <c r="S305" i="15"/>
  <c r="Y305" i="15"/>
  <c r="F308" i="15"/>
  <c r="L308" i="15"/>
  <c r="R308" i="15"/>
  <c r="R306" i="15" s="1"/>
  <c r="X308" i="15"/>
  <c r="X306" i="15" s="1"/>
  <c r="F310" i="15"/>
  <c r="L310" i="15"/>
  <c r="R310" i="15"/>
  <c r="X310" i="15"/>
  <c r="E313" i="15"/>
  <c r="E311" i="15" s="1"/>
  <c r="K313" i="15"/>
  <c r="K311" i="15" s="1"/>
  <c r="Q313" i="15"/>
  <c r="W313" i="15"/>
  <c r="E315" i="15"/>
  <c r="K315" i="15"/>
  <c r="Q315" i="15"/>
  <c r="W315" i="15"/>
  <c r="D318" i="15"/>
  <c r="J318" i="15"/>
  <c r="P318" i="15"/>
  <c r="V318" i="15"/>
  <c r="D320" i="15"/>
  <c r="J320" i="15"/>
  <c r="P320" i="15"/>
  <c r="V320" i="15"/>
  <c r="I327" i="15"/>
  <c r="O327" i="15"/>
  <c r="U327" i="15"/>
  <c r="U325" i="15" s="1"/>
  <c r="AA327" i="15"/>
  <c r="AA325" i="15" s="1"/>
  <c r="I329" i="15"/>
  <c r="O329" i="15"/>
  <c r="U329" i="15"/>
  <c r="AA329" i="15"/>
  <c r="H332" i="15"/>
  <c r="H330" i="15" s="1"/>
  <c r="N332" i="15"/>
  <c r="N330" i="15" s="1"/>
  <c r="T332" i="15"/>
  <c r="Z332" i="15"/>
  <c r="H334" i="15"/>
  <c r="N334" i="15"/>
  <c r="T334" i="15"/>
  <c r="Z334" i="15"/>
  <c r="G337" i="15"/>
  <c r="M337" i="15"/>
  <c r="S337" i="15"/>
  <c r="Y337" i="15"/>
  <c r="G339" i="15"/>
  <c r="M339" i="15"/>
  <c r="S339" i="15"/>
  <c r="Y339" i="15"/>
  <c r="F342" i="15"/>
  <c r="L342" i="15"/>
  <c r="R342" i="15"/>
  <c r="R340" i="15" s="1"/>
  <c r="X342" i="15"/>
  <c r="X340" i="15" s="1"/>
  <c r="F344" i="15"/>
  <c r="L344" i="15"/>
  <c r="R344" i="15"/>
  <c r="X344" i="15"/>
  <c r="E347" i="15"/>
  <c r="E345" i="15" s="1"/>
  <c r="K347" i="15"/>
  <c r="K345" i="15" s="1"/>
  <c r="Q347" i="15"/>
  <c r="W347" i="15"/>
  <c r="E349" i="15"/>
  <c r="K349" i="15"/>
  <c r="Q349" i="15"/>
  <c r="W349" i="15"/>
  <c r="D352" i="15"/>
  <c r="J352" i="15"/>
  <c r="P352" i="15"/>
  <c r="V352" i="15"/>
  <c r="D354" i="15"/>
  <c r="J354" i="15"/>
  <c r="P354" i="15"/>
  <c r="V354" i="15"/>
  <c r="I357" i="15"/>
  <c r="O357" i="15"/>
  <c r="U357" i="15"/>
  <c r="U355" i="15" s="1"/>
  <c r="AA357" i="15"/>
  <c r="AA355" i="15" s="1"/>
  <c r="I359" i="15"/>
  <c r="O359" i="15"/>
  <c r="U359" i="15"/>
  <c r="AA359" i="15"/>
  <c r="H362" i="15"/>
  <c r="H360" i="15" s="1"/>
  <c r="N362" i="15"/>
  <c r="N360" i="15" s="1"/>
  <c r="T362" i="15"/>
  <c r="Z362" i="15"/>
  <c r="H364" i="15"/>
  <c r="N364" i="15"/>
  <c r="T364" i="15"/>
  <c r="Z364" i="15"/>
  <c r="G367" i="15"/>
  <c r="M367" i="15"/>
  <c r="S367" i="15"/>
  <c r="Y367" i="15"/>
  <c r="G369" i="15"/>
  <c r="M369" i="15"/>
  <c r="S369" i="15"/>
  <c r="Y369" i="15"/>
  <c r="F372" i="15"/>
  <c r="L372" i="15"/>
  <c r="R372" i="15"/>
  <c r="R370" i="15" s="1"/>
  <c r="X372" i="15"/>
  <c r="X370" i="15" s="1"/>
  <c r="F374" i="15"/>
  <c r="L374" i="15"/>
  <c r="R374" i="15"/>
  <c r="X374" i="15"/>
  <c r="E377" i="15"/>
  <c r="E375" i="15" s="1"/>
  <c r="K377" i="15"/>
  <c r="K375" i="15" s="1"/>
  <c r="Q377" i="15"/>
  <c r="W377" i="15"/>
  <c r="E379" i="15"/>
  <c r="K379" i="15"/>
  <c r="Q379" i="15"/>
  <c r="W379" i="15"/>
  <c r="D382" i="15"/>
  <c r="J382" i="15"/>
  <c r="P382" i="15"/>
  <c r="V382" i="15"/>
  <c r="D384" i="15"/>
  <c r="J384" i="15"/>
  <c r="P384" i="15"/>
  <c r="V384" i="15"/>
  <c r="I387" i="15"/>
  <c r="O387" i="15"/>
  <c r="U387" i="15"/>
  <c r="U385" i="15" s="1"/>
  <c r="AA387" i="15"/>
  <c r="AA385" i="15" s="1"/>
  <c r="I389" i="15"/>
  <c r="O389" i="15"/>
  <c r="U389" i="15"/>
  <c r="AA389" i="15"/>
  <c r="H392" i="15"/>
  <c r="H390" i="15" s="1"/>
  <c r="N392" i="15"/>
  <c r="N390" i="15" s="1"/>
  <c r="T392" i="15"/>
  <c r="Z392" i="15"/>
  <c r="H394" i="15"/>
  <c r="N394" i="15"/>
  <c r="T394" i="15"/>
  <c r="Z394" i="15"/>
  <c r="G397" i="15"/>
  <c r="M397" i="15"/>
  <c r="S397" i="15"/>
  <c r="Y397" i="15"/>
  <c r="G399" i="15"/>
  <c r="M399" i="15"/>
  <c r="S399" i="15"/>
  <c r="Y399" i="15"/>
  <c r="F402" i="15"/>
  <c r="L402" i="15"/>
  <c r="R402" i="15"/>
  <c r="R400" i="15" s="1"/>
  <c r="X402" i="15"/>
  <c r="X400" i="15" s="1"/>
  <c r="F404" i="15"/>
  <c r="L404" i="15"/>
  <c r="R404" i="15"/>
  <c r="X404" i="15"/>
  <c r="E407" i="15"/>
  <c r="E405" i="15" s="1"/>
  <c r="K407" i="15"/>
  <c r="K405" i="15" s="1"/>
  <c r="Q407" i="15"/>
  <c r="Q405" i="15" s="1"/>
  <c r="W407" i="15"/>
  <c r="W405" i="15" s="1"/>
  <c r="F409" i="15"/>
  <c r="M409" i="15"/>
  <c r="T409" i="15"/>
  <c r="AA409" i="15"/>
  <c r="F412" i="15"/>
  <c r="F410" i="15" s="1"/>
  <c r="M412" i="15"/>
  <c r="M410" i="15" s="1"/>
  <c r="T412" i="15"/>
  <c r="T410" i="15" s="1"/>
  <c r="D414" i="15"/>
  <c r="K414" i="15"/>
  <c r="R414" i="15"/>
  <c r="Y414" i="15"/>
  <c r="E417" i="15"/>
  <c r="E415" i="15" s="1"/>
  <c r="L417" i="15"/>
  <c r="L415" i="15" s="1"/>
  <c r="S417" i="15"/>
  <c r="S415" i="15" s="1"/>
  <c r="AA417" i="15"/>
  <c r="AA415" i="15" s="1"/>
  <c r="J419" i="15"/>
  <c r="Q419" i="15"/>
  <c r="X419" i="15"/>
  <c r="D422" i="15"/>
  <c r="D420" i="15" s="1"/>
  <c r="N422" i="15"/>
  <c r="V422" i="15"/>
  <c r="V420" i="15" s="1"/>
  <c r="H424" i="15"/>
  <c r="P424" i="15"/>
  <c r="Z424" i="15"/>
  <c r="I429" i="15"/>
  <c r="AA429" i="15"/>
  <c r="N434" i="15"/>
  <c r="J486" i="14"/>
  <c r="J484" i="14" s="1"/>
  <c r="P486" i="14"/>
  <c r="P484" i="14" s="1"/>
  <c r="V486" i="14"/>
  <c r="V484" i="14" s="1"/>
  <c r="I491" i="14"/>
  <c r="I489" i="14" s="1"/>
  <c r="O491" i="14"/>
  <c r="O489" i="14" s="1"/>
  <c r="U491" i="14"/>
  <c r="U489" i="14" s="1"/>
  <c r="AA491" i="14"/>
  <c r="AA489" i="14" s="1"/>
  <c r="H496" i="14"/>
  <c r="H494" i="14" s="1"/>
  <c r="N496" i="14"/>
  <c r="N494" i="14" s="1"/>
  <c r="T496" i="14"/>
  <c r="T494" i="14" s="1"/>
  <c r="Z496" i="14"/>
  <c r="Z494" i="14" s="1"/>
  <c r="G501" i="14"/>
  <c r="G499" i="14" s="1"/>
  <c r="M501" i="14"/>
  <c r="M499" i="14" s="1"/>
  <c r="S501" i="14"/>
  <c r="S499" i="14" s="1"/>
  <c r="Y501" i="14"/>
  <c r="Y499" i="14" s="1"/>
  <c r="F506" i="14"/>
  <c r="F504" i="14" s="1"/>
  <c r="L506" i="14"/>
  <c r="L504" i="14" s="1"/>
  <c r="R506" i="14"/>
  <c r="R504" i="14" s="1"/>
  <c r="X506" i="14"/>
  <c r="X504" i="14" s="1"/>
  <c r="E511" i="14"/>
  <c r="E509" i="14" s="1"/>
  <c r="K511" i="14"/>
  <c r="K509" i="14" s="1"/>
  <c r="Q511" i="14"/>
  <c r="Q509" i="14" s="1"/>
  <c r="W511" i="14"/>
  <c r="W509" i="14" s="1"/>
  <c r="D516" i="14"/>
  <c r="D514" i="14" s="1"/>
  <c r="J516" i="14"/>
  <c r="J514" i="14" s="1"/>
  <c r="P516" i="14"/>
  <c r="P514" i="14" s="1"/>
  <c r="V516" i="14"/>
  <c r="V514" i="14" s="1"/>
  <c r="I521" i="14"/>
  <c r="I519" i="14" s="1"/>
  <c r="O521" i="14"/>
  <c r="O519" i="14" s="1"/>
  <c r="U521" i="14"/>
  <c r="U519" i="14" s="1"/>
  <c r="AA521" i="14"/>
  <c r="AA519" i="14" s="1"/>
  <c r="H526" i="14"/>
  <c r="H524" i="14" s="1"/>
  <c r="N526" i="14"/>
  <c r="N524" i="14" s="1"/>
  <c r="T526" i="14"/>
  <c r="T524" i="14" s="1"/>
  <c r="Z526" i="14"/>
  <c r="Z524" i="14" s="1"/>
  <c r="G531" i="14"/>
  <c r="G529" i="14" s="1"/>
  <c r="M531" i="14"/>
  <c r="M529" i="14" s="1"/>
  <c r="S531" i="14"/>
  <c r="S529" i="14" s="1"/>
  <c r="Y531" i="14"/>
  <c r="Y529" i="14" s="1"/>
  <c r="F536" i="14"/>
  <c r="F534" i="14" s="1"/>
  <c r="L536" i="14"/>
  <c r="L534" i="14" s="1"/>
  <c r="R536" i="14"/>
  <c r="R534" i="14" s="1"/>
  <c r="X536" i="14"/>
  <c r="X534" i="14" s="1"/>
  <c r="E541" i="14"/>
  <c r="E539" i="14" s="1"/>
  <c r="K541" i="14"/>
  <c r="K539" i="14" s="1"/>
  <c r="Q541" i="14"/>
  <c r="Q539" i="14" s="1"/>
  <c r="W541" i="14"/>
  <c r="W539" i="14" s="1"/>
  <c r="D546" i="14"/>
  <c r="D544" i="14" s="1"/>
  <c r="J546" i="14"/>
  <c r="J544" i="14" s="1"/>
  <c r="P546" i="14"/>
  <c r="P544" i="14" s="1"/>
  <c r="V546" i="14"/>
  <c r="V544" i="14" s="1"/>
  <c r="I551" i="14"/>
  <c r="I549" i="14" s="1"/>
  <c r="O551" i="14"/>
  <c r="O549" i="14" s="1"/>
  <c r="U551" i="14"/>
  <c r="U549" i="14" s="1"/>
  <c r="AA551" i="14"/>
  <c r="AA549" i="14" s="1"/>
  <c r="H556" i="14"/>
  <c r="H554" i="14" s="1"/>
  <c r="N556" i="14"/>
  <c r="N554" i="14" s="1"/>
  <c r="T556" i="14"/>
  <c r="T554" i="14" s="1"/>
  <c r="Z556" i="14"/>
  <c r="Z554" i="14" s="1"/>
  <c r="G561" i="14"/>
  <c r="G559" i="14" s="1"/>
  <c r="M561" i="14"/>
  <c r="M559" i="14" s="1"/>
  <c r="S561" i="14"/>
  <c r="S559" i="14" s="1"/>
  <c r="Y561" i="14"/>
  <c r="Y559" i="14" s="1"/>
  <c r="F566" i="14"/>
  <c r="F564" i="14" s="1"/>
  <c r="L566" i="14"/>
  <c r="L564" i="14" s="1"/>
  <c r="R566" i="14"/>
  <c r="R564" i="14" s="1"/>
  <c r="X566" i="14"/>
  <c r="X564" i="14" s="1"/>
  <c r="E571" i="14"/>
  <c r="E569" i="14" s="1"/>
  <c r="K571" i="14"/>
  <c r="K569" i="14" s="1"/>
  <c r="Q571" i="14"/>
  <c r="Q569" i="14" s="1"/>
  <c r="W571" i="14"/>
  <c r="W569" i="14" s="1"/>
  <c r="D576" i="14"/>
  <c r="D574" i="14" s="1"/>
  <c r="J576" i="14"/>
  <c r="J574" i="14" s="1"/>
  <c r="P576" i="14"/>
  <c r="P574" i="14" s="1"/>
  <c r="V576" i="14"/>
  <c r="V574" i="14" s="1"/>
  <c r="I581" i="14"/>
  <c r="I579" i="14" s="1"/>
  <c r="O581" i="14"/>
  <c r="O579" i="14" s="1"/>
  <c r="U581" i="14"/>
  <c r="U579" i="14" s="1"/>
  <c r="AA581" i="14"/>
  <c r="AA579" i="14" s="1"/>
  <c r="H586" i="14"/>
  <c r="H584" i="14" s="1"/>
  <c r="N586" i="14"/>
  <c r="N584" i="14" s="1"/>
  <c r="T586" i="14"/>
  <c r="T584" i="14" s="1"/>
  <c r="Z586" i="14"/>
  <c r="Z584" i="14" s="1"/>
  <c r="G591" i="14"/>
  <c r="G589" i="14" s="1"/>
  <c r="M591" i="14"/>
  <c r="M589" i="14" s="1"/>
  <c r="S591" i="14"/>
  <c r="S589" i="14" s="1"/>
  <c r="Y591" i="14"/>
  <c r="Y589" i="14" s="1"/>
  <c r="F596" i="14"/>
  <c r="F594" i="14" s="1"/>
  <c r="L596" i="14"/>
  <c r="L594" i="14" s="1"/>
  <c r="R596" i="14"/>
  <c r="R594" i="14" s="1"/>
  <c r="X596" i="14"/>
  <c r="X594" i="14" s="1"/>
  <c r="E601" i="14"/>
  <c r="E599" i="14" s="1"/>
  <c r="K601" i="14"/>
  <c r="K599" i="14" s="1"/>
  <c r="Q601" i="14"/>
  <c r="Q599" i="14" s="1"/>
  <c r="W601" i="14"/>
  <c r="W599" i="14" s="1"/>
  <c r="D606" i="14"/>
  <c r="D604" i="14" s="1"/>
  <c r="J606" i="14"/>
  <c r="J604" i="14" s="1"/>
  <c r="P606" i="14"/>
  <c r="P604" i="14" s="1"/>
  <c r="V606" i="14"/>
  <c r="V604" i="14" s="1"/>
  <c r="I611" i="14"/>
  <c r="I609" i="14" s="1"/>
  <c r="O611" i="14"/>
  <c r="O609" i="14" s="1"/>
  <c r="U611" i="14"/>
  <c r="U609" i="14" s="1"/>
  <c r="AA611" i="14"/>
  <c r="AA609" i="14" s="1"/>
  <c r="H616" i="14"/>
  <c r="H614" i="14" s="1"/>
  <c r="N616" i="14"/>
  <c r="N614" i="14" s="1"/>
  <c r="T616" i="14"/>
  <c r="T614" i="14" s="1"/>
  <c r="Z616" i="14"/>
  <c r="Z614" i="14" s="1"/>
  <c r="G621" i="14"/>
  <c r="G619" i="14" s="1"/>
  <c r="M621" i="14"/>
  <c r="M619" i="14" s="1"/>
  <c r="S621" i="14"/>
  <c r="S619" i="14" s="1"/>
  <c r="Y621" i="14"/>
  <c r="Y619" i="14" s="1"/>
  <c r="F626" i="14"/>
  <c r="F624" i="14" s="1"/>
  <c r="L626" i="14"/>
  <c r="L624" i="14" s="1"/>
  <c r="R626" i="14"/>
  <c r="R624" i="14" s="1"/>
  <c r="X626" i="14"/>
  <c r="X624" i="14" s="1"/>
  <c r="E631" i="14"/>
  <c r="E629" i="14" s="1"/>
  <c r="K631" i="14"/>
  <c r="K629" i="14" s="1"/>
  <c r="Q631" i="14"/>
  <c r="Q629" i="14" s="1"/>
  <c r="W631" i="14"/>
  <c r="W629" i="14" s="1"/>
  <c r="D636" i="14"/>
  <c r="D634" i="14" s="1"/>
  <c r="J636" i="14"/>
  <c r="J634" i="14" s="1"/>
  <c r="P636" i="14"/>
  <c r="P634" i="14" s="1"/>
  <c r="F9" i="15"/>
  <c r="L9" i="15"/>
  <c r="R9" i="15"/>
  <c r="X9" i="15"/>
  <c r="X7" i="15" s="1"/>
  <c r="F11" i="15"/>
  <c r="L11" i="15"/>
  <c r="R11" i="15"/>
  <c r="X11" i="15"/>
  <c r="E14" i="15"/>
  <c r="K14" i="15"/>
  <c r="K12" i="15" s="1"/>
  <c r="Q14" i="15"/>
  <c r="Q12" i="15" s="1"/>
  <c r="W14" i="15"/>
  <c r="E16" i="15"/>
  <c r="K16" i="15"/>
  <c r="Q16" i="15"/>
  <c r="W16" i="15"/>
  <c r="D19" i="15"/>
  <c r="D17" i="15" s="1"/>
  <c r="J19" i="15"/>
  <c r="P19" i="15"/>
  <c r="V19" i="15"/>
  <c r="D21" i="15"/>
  <c r="J21" i="15"/>
  <c r="P21" i="15"/>
  <c r="V21" i="15"/>
  <c r="I24" i="15"/>
  <c r="O24" i="15"/>
  <c r="U24" i="15"/>
  <c r="AA24" i="15"/>
  <c r="AA22" i="15" s="1"/>
  <c r="I26" i="15"/>
  <c r="O26" i="15"/>
  <c r="U26" i="15"/>
  <c r="AA26" i="15"/>
  <c r="H29" i="15"/>
  <c r="N29" i="15"/>
  <c r="N27" i="15" s="1"/>
  <c r="T29" i="15"/>
  <c r="T27" i="15" s="1"/>
  <c r="Z29" i="15"/>
  <c r="H31" i="15"/>
  <c r="N31" i="15"/>
  <c r="T31" i="15"/>
  <c r="Z31" i="15"/>
  <c r="G34" i="15"/>
  <c r="G32" i="15" s="1"/>
  <c r="M34" i="15"/>
  <c r="S34" i="15"/>
  <c r="Y34" i="15"/>
  <c r="G36" i="15"/>
  <c r="M36" i="15"/>
  <c r="S36" i="15"/>
  <c r="Y36" i="15"/>
  <c r="F39" i="15"/>
  <c r="L39" i="15"/>
  <c r="R39" i="15"/>
  <c r="X39" i="15"/>
  <c r="X37" i="15" s="1"/>
  <c r="F41" i="15"/>
  <c r="L41" i="15"/>
  <c r="R41" i="15"/>
  <c r="X41" i="15"/>
  <c r="E44" i="15"/>
  <c r="K44" i="15"/>
  <c r="K42" i="15" s="1"/>
  <c r="Q44" i="15"/>
  <c r="Q42" i="15" s="1"/>
  <c r="W44" i="15"/>
  <c r="E46" i="15"/>
  <c r="K46" i="15"/>
  <c r="Q46" i="15"/>
  <c r="W46" i="15"/>
  <c r="D49" i="15"/>
  <c r="D47" i="15" s="1"/>
  <c r="J49" i="15"/>
  <c r="P49" i="15"/>
  <c r="V49" i="15"/>
  <c r="D51" i="15"/>
  <c r="J51" i="15"/>
  <c r="P51" i="15"/>
  <c r="V51" i="15"/>
  <c r="I54" i="15"/>
  <c r="O54" i="15"/>
  <c r="U54" i="15"/>
  <c r="AA54" i="15"/>
  <c r="AA52" i="15" s="1"/>
  <c r="I56" i="15"/>
  <c r="O56" i="15"/>
  <c r="U56" i="15"/>
  <c r="AA56" i="15"/>
  <c r="H59" i="15"/>
  <c r="N59" i="15"/>
  <c r="N57" i="15" s="1"/>
  <c r="T59" i="15"/>
  <c r="T57" i="15" s="1"/>
  <c r="Z59" i="15"/>
  <c r="H61" i="15"/>
  <c r="N61" i="15"/>
  <c r="T61" i="15"/>
  <c r="Z61" i="15"/>
  <c r="G64" i="15"/>
  <c r="G62" i="15" s="1"/>
  <c r="M64" i="15"/>
  <c r="S64" i="15"/>
  <c r="Y64" i="15"/>
  <c r="G66" i="15"/>
  <c r="M66" i="15"/>
  <c r="S66" i="15"/>
  <c r="Y66" i="15"/>
  <c r="F69" i="15"/>
  <c r="L69" i="15"/>
  <c r="R69" i="15"/>
  <c r="X69" i="15"/>
  <c r="X67" i="15" s="1"/>
  <c r="F71" i="15"/>
  <c r="L71" i="15"/>
  <c r="R71" i="15"/>
  <c r="X71" i="15"/>
  <c r="E74" i="15"/>
  <c r="K74" i="15"/>
  <c r="K72" i="15" s="1"/>
  <c r="Q74" i="15"/>
  <c r="Q72" i="15" s="1"/>
  <c r="W74" i="15"/>
  <c r="E76" i="15"/>
  <c r="K76" i="15"/>
  <c r="Q76" i="15"/>
  <c r="W76" i="15"/>
  <c r="D79" i="15"/>
  <c r="D77" i="15" s="1"/>
  <c r="J79" i="15"/>
  <c r="P79" i="15"/>
  <c r="V79" i="15"/>
  <c r="D81" i="15"/>
  <c r="J81" i="15"/>
  <c r="P81" i="15"/>
  <c r="V81" i="15"/>
  <c r="I84" i="15"/>
  <c r="O84" i="15"/>
  <c r="U84" i="15"/>
  <c r="AA84" i="15"/>
  <c r="AA82" i="15" s="1"/>
  <c r="I86" i="15"/>
  <c r="O86" i="15"/>
  <c r="U86" i="15"/>
  <c r="AA86" i="15"/>
  <c r="H89" i="15"/>
  <c r="N89" i="15"/>
  <c r="N87" i="15" s="1"/>
  <c r="T89" i="15"/>
  <c r="T87" i="15" s="1"/>
  <c r="Z89" i="15"/>
  <c r="H91" i="15"/>
  <c r="N91" i="15"/>
  <c r="T91" i="15"/>
  <c r="Z91" i="15"/>
  <c r="G94" i="15"/>
  <c r="G92" i="15" s="1"/>
  <c r="M94" i="15"/>
  <c r="S94" i="15"/>
  <c r="Y94" i="15"/>
  <c r="G96" i="15"/>
  <c r="M96" i="15"/>
  <c r="S96" i="15"/>
  <c r="Y96" i="15"/>
  <c r="F99" i="15"/>
  <c r="L99" i="15"/>
  <c r="R99" i="15"/>
  <c r="X99" i="15"/>
  <c r="X97" i="15" s="1"/>
  <c r="F101" i="15"/>
  <c r="L101" i="15"/>
  <c r="R101" i="15"/>
  <c r="X101" i="15"/>
  <c r="E104" i="15"/>
  <c r="K104" i="15"/>
  <c r="K102" i="15" s="1"/>
  <c r="Q104" i="15"/>
  <c r="Q102" i="15" s="1"/>
  <c r="W104" i="15"/>
  <c r="E106" i="15"/>
  <c r="K106" i="15"/>
  <c r="Q106" i="15"/>
  <c r="W106" i="15"/>
  <c r="D109" i="15"/>
  <c r="D107" i="15" s="1"/>
  <c r="J109" i="15"/>
  <c r="P109" i="15"/>
  <c r="V109" i="15"/>
  <c r="D111" i="15"/>
  <c r="J111" i="15"/>
  <c r="P111" i="15"/>
  <c r="V111" i="15"/>
  <c r="I114" i="15"/>
  <c r="O114" i="15"/>
  <c r="U114" i="15"/>
  <c r="AA114" i="15"/>
  <c r="AA112" i="15" s="1"/>
  <c r="I116" i="15"/>
  <c r="O116" i="15"/>
  <c r="U116" i="15"/>
  <c r="AA116" i="15"/>
  <c r="H119" i="15"/>
  <c r="N119" i="15"/>
  <c r="N117" i="15" s="1"/>
  <c r="T119" i="15"/>
  <c r="T117" i="15" s="1"/>
  <c r="Z119" i="15"/>
  <c r="H121" i="15"/>
  <c r="N121" i="15"/>
  <c r="T121" i="15"/>
  <c r="Z121" i="15"/>
  <c r="G124" i="15"/>
  <c r="G122" i="15" s="1"/>
  <c r="M124" i="15"/>
  <c r="S124" i="15"/>
  <c r="Y124" i="15"/>
  <c r="G126" i="15"/>
  <c r="M126" i="15"/>
  <c r="S126" i="15"/>
  <c r="Y126" i="15"/>
  <c r="F129" i="15"/>
  <c r="L129" i="15"/>
  <c r="R129" i="15"/>
  <c r="X129" i="15"/>
  <c r="X127" i="15" s="1"/>
  <c r="F131" i="15"/>
  <c r="L131" i="15"/>
  <c r="R131" i="15"/>
  <c r="X131" i="15"/>
  <c r="E134" i="15"/>
  <c r="K134" i="15"/>
  <c r="K132" i="15" s="1"/>
  <c r="Q134" i="15"/>
  <c r="Q132" i="15" s="1"/>
  <c r="W134" i="15"/>
  <c r="E136" i="15"/>
  <c r="K136" i="15"/>
  <c r="Q136" i="15"/>
  <c r="W136" i="15"/>
  <c r="D139" i="15"/>
  <c r="D137" i="15" s="1"/>
  <c r="J139" i="15"/>
  <c r="P139" i="15"/>
  <c r="V139" i="15"/>
  <c r="D141" i="15"/>
  <c r="J141" i="15"/>
  <c r="P141" i="15"/>
  <c r="V141" i="15"/>
  <c r="I144" i="15"/>
  <c r="O144" i="15"/>
  <c r="U144" i="15"/>
  <c r="AA144" i="15"/>
  <c r="AA142" i="15" s="1"/>
  <c r="I146" i="15"/>
  <c r="O146" i="15"/>
  <c r="U146" i="15"/>
  <c r="AA146" i="15"/>
  <c r="H149" i="15"/>
  <c r="N149" i="15"/>
  <c r="N147" i="15" s="1"/>
  <c r="T149" i="15"/>
  <c r="T147" i="15" s="1"/>
  <c r="Z149" i="15"/>
  <c r="H151" i="15"/>
  <c r="N151" i="15"/>
  <c r="T151" i="15"/>
  <c r="Z151" i="15"/>
  <c r="G154" i="15"/>
  <c r="G152" i="15" s="1"/>
  <c r="M154" i="15"/>
  <c r="S154" i="15"/>
  <c r="Y154" i="15"/>
  <c r="G156" i="15"/>
  <c r="M156" i="15"/>
  <c r="S156" i="15"/>
  <c r="Y156" i="15"/>
  <c r="F159" i="15"/>
  <c r="L159" i="15"/>
  <c r="R159" i="15"/>
  <c r="F161" i="15"/>
  <c r="L161" i="15"/>
  <c r="R161" i="15"/>
  <c r="X161" i="15"/>
  <c r="X157" i="15" s="1"/>
  <c r="E168" i="15"/>
  <c r="K168" i="15"/>
  <c r="Q168" i="15"/>
  <c r="Q166" i="15" s="1"/>
  <c r="W168" i="15"/>
  <c r="W166" i="15" s="1"/>
  <c r="E170" i="15"/>
  <c r="K170" i="15"/>
  <c r="Q170" i="15"/>
  <c r="W170" i="15"/>
  <c r="D173" i="15"/>
  <c r="D171" i="15" s="1"/>
  <c r="J173" i="15"/>
  <c r="J171" i="15" s="1"/>
  <c r="P173" i="15"/>
  <c r="V173" i="15"/>
  <c r="D175" i="15"/>
  <c r="J175" i="15"/>
  <c r="P175" i="15"/>
  <c r="V175" i="15"/>
  <c r="I178" i="15"/>
  <c r="O178" i="15"/>
  <c r="U178" i="15"/>
  <c r="AA178" i="15"/>
  <c r="I180" i="15"/>
  <c r="O180" i="15"/>
  <c r="U180" i="15"/>
  <c r="AA180" i="15"/>
  <c r="H183" i="15"/>
  <c r="N183" i="15"/>
  <c r="T183" i="15"/>
  <c r="T181" i="15" s="1"/>
  <c r="Z183" i="15"/>
  <c r="Z181" i="15" s="1"/>
  <c r="H185" i="15"/>
  <c r="N185" i="15"/>
  <c r="T185" i="15"/>
  <c r="Z185" i="15"/>
  <c r="G188" i="15"/>
  <c r="G186" i="15" s="1"/>
  <c r="M188" i="15"/>
  <c r="M186" i="15" s="1"/>
  <c r="S188" i="15"/>
  <c r="Y188" i="15"/>
  <c r="G190" i="15"/>
  <c r="M190" i="15"/>
  <c r="S190" i="15"/>
  <c r="Y190" i="15"/>
  <c r="F193" i="15"/>
  <c r="L193" i="15"/>
  <c r="R193" i="15"/>
  <c r="X193" i="15"/>
  <c r="F195" i="15"/>
  <c r="L195" i="15"/>
  <c r="R195" i="15"/>
  <c r="X195" i="15"/>
  <c r="E198" i="15"/>
  <c r="K198" i="15"/>
  <c r="Q198" i="15"/>
  <c r="Q196" i="15" s="1"/>
  <c r="W198" i="15"/>
  <c r="W196" i="15" s="1"/>
  <c r="E200" i="15"/>
  <c r="K200" i="15"/>
  <c r="Q200" i="15"/>
  <c r="W200" i="15"/>
  <c r="D203" i="15"/>
  <c r="D201" i="15" s="1"/>
  <c r="J203" i="15"/>
  <c r="J201" i="15" s="1"/>
  <c r="P203" i="15"/>
  <c r="V203" i="15"/>
  <c r="D205" i="15"/>
  <c r="J205" i="15"/>
  <c r="P205" i="15"/>
  <c r="V205" i="15"/>
  <c r="I208" i="15"/>
  <c r="O208" i="15"/>
  <c r="U208" i="15"/>
  <c r="AA208" i="15"/>
  <c r="I210" i="15"/>
  <c r="O210" i="15"/>
  <c r="U210" i="15"/>
  <c r="AA210" i="15"/>
  <c r="H213" i="15"/>
  <c r="N213" i="15"/>
  <c r="T213" i="15"/>
  <c r="T211" i="15" s="1"/>
  <c r="Z213" i="15"/>
  <c r="Z211" i="15" s="1"/>
  <c r="H215" i="15"/>
  <c r="N215" i="15"/>
  <c r="T215" i="15"/>
  <c r="Z215" i="15"/>
  <c r="G218" i="15"/>
  <c r="G216" i="15" s="1"/>
  <c r="M218" i="15"/>
  <c r="M216" i="15" s="1"/>
  <c r="S218" i="15"/>
  <c r="Y218" i="15"/>
  <c r="G220" i="15"/>
  <c r="M220" i="15"/>
  <c r="S220" i="15"/>
  <c r="Y220" i="15"/>
  <c r="F223" i="15"/>
  <c r="L223" i="15"/>
  <c r="R223" i="15"/>
  <c r="X223" i="15"/>
  <c r="F225" i="15"/>
  <c r="L225" i="15"/>
  <c r="R225" i="15"/>
  <c r="X225" i="15"/>
  <c r="E228" i="15"/>
  <c r="K228" i="15"/>
  <c r="Q228" i="15"/>
  <c r="Q226" i="15" s="1"/>
  <c r="W228" i="15"/>
  <c r="W226" i="15" s="1"/>
  <c r="E230" i="15"/>
  <c r="K230" i="15"/>
  <c r="Q230" i="15"/>
  <c r="W230" i="15"/>
  <c r="D233" i="15"/>
  <c r="D231" i="15" s="1"/>
  <c r="J233" i="15"/>
  <c r="J231" i="15" s="1"/>
  <c r="P233" i="15"/>
  <c r="V233" i="15"/>
  <c r="D235" i="15"/>
  <c r="J235" i="15"/>
  <c r="P235" i="15"/>
  <c r="V235" i="15"/>
  <c r="I238" i="15"/>
  <c r="O238" i="15"/>
  <c r="U238" i="15"/>
  <c r="AA238" i="15"/>
  <c r="I240" i="15"/>
  <c r="O240" i="15"/>
  <c r="U240" i="15"/>
  <c r="AA240" i="15"/>
  <c r="H243" i="15"/>
  <c r="N243" i="15"/>
  <c r="T243" i="15"/>
  <c r="T241" i="15" s="1"/>
  <c r="Z243" i="15"/>
  <c r="Z241" i="15" s="1"/>
  <c r="H245" i="15"/>
  <c r="N245" i="15"/>
  <c r="T245" i="15"/>
  <c r="Z245" i="15"/>
  <c r="G248" i="15"/>
  <c r="G246" i="15" s="1"/>
  <c r="M248" i="15"/>
  <c r="M246" i="15" s="1"/>
  <c r="S248" i="15"/>
  <c r="Y248" i="15"/>
  <c r="G250" i="15"/>
  <c r="M250" i="15"/>
  <c r="S250" i="15"/>
  <c r="Y250" i="15"/>
  <c r="F253" i="15"/>
  <c r="L253" i="15"/>
  <c r="R253" i="15"/>
  <c r="X253" i="15"/>
  <c r="F255" i="15"/>
  <c r="L255" i="15"/>
  <c r="R255" i="15"/>
  <c r="X255" i="15"/>
  <c r="E258" i="15"/>
  <c r="K258" i="15"/>
  <c r="Q258" i="15"/>
  <c r="Q256" i="15" s="1"/>
  <c r="W258" i="15"/>
  <c r="W256" i="15" s="1"/>
  <c r="E260" i="15"/>
  <c r="K260" i="15"/>
  <c r="Q260" i="15"/>
  <c r="W260" i="15"/>
  <c r="D263" i="15"/>
  <c r="D261" i="15" s="1"/>
  <c r="J263" i="15"/>
  <c r="J261" i="15" s="1"/>
  <c r="P263" i="15"/>
  <c r="V263" i="15"/>
  <c r="D265" i="15"/>
  <c r="J265" i="15"/>
  <c r="P265" i="15"/>
  <c r="V265" i="15"/>
  <c r="I268" i="15"/>
  <c r="O268" i="15"/>
  <c r="U268" i="15"/>
  <c r="AA268" i="15"/>
  <c r="I270" i="15"/>
  <c r="O270" i="15"/>
  <c r="U270" i="15"/>
  <c r="AA270" i="15"/>
  <c r="H273" i="15"/>
  <c r="N273" i="15"/>
  <c r="T273" i="15"/>
  <c r="T271" i="15" s="1"/>
  <c r="Z273" i="15"/>
  <c r="Z271" i="15" s="1"/>
  <c r="H275" i="15"/>
  <c r="N275" i="15"/>
  <c r="T275" i="15"/>
  <c r="Z275" i="15"/>
  <c r="G278" i="15"/>
  <c r="G276" i="15" s="1"/>
  <c r="M278" i="15"/>
  <c r="M276" i="15" s="1"/>
  <c r="S278" i="15"/>
  <c r="Y278" i="15"/>
  <c r="G280" i="15"/>
  <c r="M280" i="15"/>
  <c r="S280" i="15"/>
  <c r="Y280" i="15"/>
  <c r="F283" i="15"/>
  <c r="L283" i="15"/>
  <c r="R283" i="15"/>
  <c r="X283" i="15"/>
  <c r="F285" i="15"/>
  <c r="L285" i="15"/>
  <c r="R285" i="15"/>
  <c r="X285" i="15"/>
  <c r="E288" i="15"/>
  <c r="K288" i="15"/>
  <c r="Q288" i="15"/>
  <c r="Q286" i="15" s="1"/>
  <c r="W288" i="15"/>
  <c r="W286" i="15" s="1"/>
  <c r="E290" i="15"/>
  <c r="K290" i="15"/>
  <c r="Q290" i="15"/>
  <c r="W290" i="15"/>
  <c r="D293" i="15"/>
  <c r="D291" i="15" s="1"/>
  <c r="J293" i="15"/>
  <c r="J291" i="15" s="1"/>
  <c r="P293" i="15"/>
  <c r="V293" i="15"/>
  <c r="D295" i="15"/>
  <c r="J295" i="15"/>
  <c r="P295" i="15"/>
  <c r="V295" i="15"/>
  <c r="I298" i="15"/>
  <c r="O298" i="15"/>
  <c r="U298" i="15"/>
  <c r="AA298" i="15"/>
  <c r="I300" i="15"/>
  <c r="O300" i="15"/>
  <c r="U300" i="15"/>
  <c r="AA300" i="15"/>
  <c r="H303" i="15"/>
  <c r="N303" i="15"/>
  <c r="T303" i="15"/>
  <c r="T301" i="15" s="1"/>
  <c r="Z303" i="15"/>
  <c r="Z301" i="15" s="1"/>
  <c r="H305" i="15"/>
  <c r="N305" i="15"/>
  <c r="T305" i="15"/>
  <c r="Z305" i="15"/>
  <c r="G308" i="15"/>
  <c r="G306" i="15" s="1"/>
  <c r="M308" i="15"/>
  <c r="M306" i="15" s="1"/>
  <c r="S308" i="15"/>
  <c r="Y308" i="15"/>
  <c r="G310" i="15"/>
  <c r="M310" i="15"/>
  <c r="S310" i="15"/>
  <c r="Y310" i="15"/>
  <c r="F313" i="15"/>
  <c r="L313" i="15"/>
  <c r="R313" i="15"/>
  <c r="X313" i="15"/>
  <c r="F315" i="15"/>
  <c r="L315" i="15"/>
  <c r="R315" i="15"/>
  <c r="X315" i="15"/>
  <c r="E318" i="15"/>
  <c r="K318" i="15"/>
  <c r="Q318" i="15"/>
  <c r="E320" i="15"/>
  <c r="K320" i="15"/>
  <c r="Q320" i="15"/>
  <c r="W320" i="15"/>
  <c r="W316" i="15" s="1"/>
  <c r="Y477" i="15"/>
  <c r="Y475" i="15" s="1"/>
  <c r="S477" i="15"/>
  <c r="S475" i="15" s="1"/>
  <c r="M477" i="15"/>
  <c r="G477" i="15"/>
  <c r="G475" i="15" s="1"/>
  <c r="Z472" i="15"/>
  <c r="Z470" i="15" s="1"/>
  <c r="T472" i="15"/>
  <c r="N472" i="15"/>
  <c r="N470" i="15" s="1"/>
  <c r="H472" i="15"/>
  <c r="H470" i="15" s="1"/>
  <c r="AA467" i="15"/>
  <c r="U467" i="15"/>
  <c r="U465" i="15" s="1"/>
  <c r="O467" i="15"/>
  <c r="O465" i="15" s="1"/>
  <c r="I467" i="15"/>
  <c r="V462" i="15"/>
  <c r="V460" i="15" s="1"/>
  <c r="P462" i="15"/>
  <c r="P460" i="15" s="1"/>
  <c r="J462" i="15"/>
  <c r="D462" i="15"/>
  <c r="D460" i="15" s="1"/>
  <c r="W457" i="15"/>
  <c r="W455" i="15" s="1"/>
  <c r="Q457" i="15"/>
  <c r="K457" i="15"/>
  <c r="K455" i="15" s="1"/>
  <c r="E457" i="15"/>
  <c r="E455" i="15" s="1"/>
  <c r="X452" i="15"/>
  <c r="R452" i="15"/>
  <c r="R450" i="15" s="1"/>
  <c r="L452" i="15"/>
  <c r="L450" i="15" s="1"/>
  <c r="F452" i="15"/>
  <c r="Y447" i="15"/>
  <c r="Y445" i="15" s="1"/>
  <c r="S447" i="15"/>
  <c r="S445" i="15" s="1"/>
  <c r="M447" i="15"/>
  <c r="G447" i="15"/>
  <c r="G445" i="15" s="1"/>
  <c r="Z442" i="15"/>
  <c r="Z440" i="15" s="1"/>
  <c r="T442" i="15"/>
  <c r="N442" i="15"/>
  <c r="N440" i="15" s="1"/>
  <c r="H442" i="15"/>
  <c r="H440" i="15" s="1"/>
  <c r="AA437" i="15"/>
  <c r="U437" i="15"/>
  <c r="U435" i="15" s="1"/>
  <c r="O437" i="15"/>
  <c r="O435" i="15" s="1"/>
  <c r="I437" i="15"/>
  <c r="V432" i="15"/>
  <c r="V430" i="15" s="1"/>
  <c r="P432" i="15"/>
  <c r="P430" i="15" s="1"/>
  <c r="J432" i="15"/>
  <c r="D432" i="15"/>
  <c r="D430" i="15" s="1"/>
  <c r="W427" i="15"/>
  <c r="W425" i="15" s="1"/>
  <c r="Q427" i="15"/>
  <c r="K427" i="15"/>
  <c r="K425" i="15" s="1"/>
  <c r="E427" i="15"/>
  <c r="E425" i="15" s="1"/>
  <c r="X422" i="15"/>
  <c r="R422" i="15"/>
  <c r="R420" i="15" s="1"/>
  <c r="L422" i="15"/>
  <c r="L420" i="15" s="1"/>
  <c r="F422" i="15"/>
  <c r="X477" i="15"/>
  <c r="X475" i="15" s="1"/>
  <c r="R477" i="15"/>
  <c r="R475" i="15" s="1"/>
  <c r="L477" i="15"/>
  <c r="L475" i="15" s="1"/>
  <c r="F477" i="15"/>
  <c r="F475" i="15" s="1"/>
  <c r="Y472" i="15"/>
  <c r="Y470" i="15" s="1"/>
  <c r="S472" i="15"/>
  <c r="S470" i="15" s="1"/>
  <c r="M472" i="15"/>
  <c r="M470" i="15" s="1"/>
  <c r="G472" i="15"/>
  <c r="G470" i="15" s="1"/>
  <c r="Z467" i="15"/>
  <c r="Z465" i="15" s="1"/>
  <c r="T467" i="15"/>
  <c r="T465" i="15" s="1"/>
  <c r="N467" i="15"/>
  <c r="N465" i="15" s="1"/>
  <c r="H467" i="15"/>
  <c r="H465" i="15" s="1"/>
  <c r="AA462" i="15"/>
  <c r="AA460" i="15" s="1"/>
  <c r="U462" i="15"/>
  <c r="U460" i="15" s="1"/>
  <c r="O462" i="15"/>
  <c r="O460" i="15" s="1"/>
  <c r="I462" i="15"/>
  <c r="I460" i="15" s="1"/>
  <c r="V457" i="15"/>
  <c r="V455" i="15" s="1"/>
  <c r="P457" i="15"/>
  <c r="P455" i="15" s="1"/>
  <c r="J457" i="15"/>
  <c r="J455" i="15" s="1"/>
  <c r="D457" i="15"/>
  <c r="D455" i="15" s="1"/>
  <c r="W452" i="15"/>
  <c r="W450" i="15" s="1"/>
  <c r="Q452" i="15"/>
  <c r="Q450" i="15" s="1"/>
  <c r="K452" i="15"/>
  <c r="K450" i="15" s="1"/>
  <c r="E452" i="15"/>
  <c r="E450" i="15" s="1"/>
  <c r="X447" i="15"/>
  <c r="X445" i="15" s="1"/>
  <c r="R447" i="15"/>
  <c r="R445" i="15" s="1"/>
  <c r="L447" i="15"/>
  <c r="L445" i="15" s="1"/>
  <c r="F447" i="15"/>
  <c r="F445" i="15" s="1"/>
  <c r="Y442" i="15"/>
  <c r="Y440" i="15" s="1"/>
  <c r="S442" i="15"/>
  <c r="S440" i="15" s="1"/>
  <c r="M442" i="15"/>
  <c r="M440" i="15" s="1"/>
  <c r="G442" i="15"/>
  <c r="G440" i="15" s="1"/>
  <c r="Z437" i="15"/>
  <c r="Z435" i="15" s="1"/>
  <c r="T437" i="15"/>
  <c r="T435" i="15" s="1"/>
  <c r="N437" i="15"/>
  <c r="N435" i="15" s="1"/>
  <c r="H437" i="15"/>
  <c r="H435" i="15" s="1"/>
  <c r="AA432" i="15"/>
  <c r="AA430" i="15" s="1"/>
  <c r="U432" i="15"/>
  <c r="U430" i="15" s="1"/>
  <c r="O432" i="15"/>
  <c r="O430" i="15" s="1"/>
  <c r="I432" i="15"/>
  <c r="I430" i="15" s="1"/>
  <c r="V427" i="15"/>
  <c r="V425" i="15" s="1"/>
  <c r="P427" i="15"/>
  <c r="P425" i="15" s="1"/>
  <c r="J427" i="15"/>
  <c r="J425" i="15" s="1"/>
  <c r="D427" i="15"/>
  <c r="D425" i="15" s="1"/>
  <c r="W477" i="15"/>
  <c r="W475" i="15" s="1"/>
  <c r="Q477" i="15"/>
  <c r="Q475" i="15" s="1"/>
  <c r="K477" i="15"/>
  <c r="K475" i="15" s="1"/>
  <c r="E477" i="15"/>
  <c r="X472" i="15"/>
  <c r="R472" i="15"/>
  <c r="R470" i="15" s="1"/>
  <c r="L472" i="15"/>
  <c r="L470" i="15" s="1"/>
  <c r="F472" i="15"/>
  <c r="F470" i="15" s="1"/>
  <c r="Y467" i="15"/>
  <c r="Y465" i="15" s="1"/>
  <c r="S467" i="15"/>
  <c r="M467" i="15"/>
  <c r="G467" i="15"/>
  <c r="G465" i="15" s="1"/>
  <c r="Z462" i="15"/>
  <c r="Z460" i="15" s="1"/>
  <c r="T462" i="15"/>
  <c r="T460" i="15" s="1"/>
  <c r="N462" i="15"/>
  <c r="N460" i="15" s="1"/>
  <c r="H462" i="15"/>
  <c r="AA457" i="15"/>
  <c r="U457" i="15"/>
  <c r="U455" i="15" s="1"/>
  <c r="O457" i="15"/>
  <c r="O455" i="15" s="1"/>
  <c r="I457" i="15"/>
  <c r="I455" i="15" s="1"/>
  <c r="V452" i="15"/>
  <c r="V450" i="15" s="1"/>
  <c r="P452" i="15"/>
  <c r="J452" i="15"/>
  <c r="D452" i="15"/>
  <c r="D450" i="15" s="1"/>
  <c r="W447" i="15"/>
  <c r="W445" i="15" s="1"/>
  <c r="Q447" i="15"/>
  <c r="Q445" i="15" s="1"/>
  <c r="K447" i="15"/>
  <c r="K445" i="15" s="1"/>
  <c r="E447" i="15"/>
  <c r="X442" i="15"/>
  <c r="R442" i="15"/>
  <c r="R440" i="15" s="1"/>
  <c r="L442" i="15"/>
  <c r="L440" i="15" s="1"/>
  <c r="F442" i="15"/>
  <c r="F440" i="15" s="1"/>
  <c r="Y437" i="15"/>
  <c r="Y435" i="15" s="1"/>
  <c r="S437" i="15"/>
  <c r="M437" i="15"/>
  <c r="G437" i="15"/>
  <c r="G435" i="15" s="1"/>
  <c r="V477" i="15"/>
  <c r="P477" i="15"/>
  <c r="P475" i="15" s="1"/>
  <c r="J477" i="15"/>
  <c r="J475" i="15" s="1"/>
  <c r="D477" i="15"/>
  <c r="W472" i="15"/>
  <c r="W470" i="15" s="1"/>
  <c r="Q472" i="15"/>
  <c r="Q470" i="15" s="1"/>
  <c r="K472" i="15"/>
  <c r="E472" i="15"/>
  <c r="E470" i="15" s="1"/>
  <c r="X467" i="15"/>
  <c r="X465" i="15" s="1"/>
  <c r="R467" i="15"/>
  <c r="L467" i="15"/>
  <c r="L465" i="15" s="1"/>
  <c r="F467" i="15"/>
  <c r="F465" i="15" s="1"/>
  <c r="Y462" i="15"/>
  <c r="S462" i="15"/>
  <c r="S460" i="15" s="1"/>
  <c r="M462" i="15"/>
  <c r="M460" i="15" s="1"/>
  <c r="G462" i="15"/>
  <c r="Z457" i="15"/>
  <c r="Z455" i="15" s="1"/>
  <c r="T457" i="15"/>
  <c r="T455" i="15" s="1"/>
  <c r="N457" i="15"/>
  <c r="H457" i="15"/>
  <c r="H455" i="15" s="1"/>
  <c r="AA452" i="15"/>
  <c r="AA450" i="15" s="1"/>
  <c r="U452" i="15"/>
  <c r="O452" i="15"/>
  <c r="O450" i="15" s="1"/>
  <c r="I452" i="15"/>
  <c r="I450" i="15" s="1"/>
  <c r="V447" i="15"/>
  <c r="P447" i="15"/>
  <c r="P445" i="15" s="1"/>
  <c r="J447" i="15"/>
  <c r="J445" i="15" s="1"/>
  <c r="D447" i="15"/>
  <c r="W442" i="15"/>
  <c r="W440" i="15" s="1"/>
  <c r="Q442" i="15"/>
  <c r="Q440" i="15" s="1"/>
  <c r="K442" i="15"/>
  <c r="E442" i="15"/>
  <c r="E440" i="15" s="1"/>
  <c r="X437" i="15"/>
  <c r="X435" i="15" s="1"/>
  <c r="R437" i="15"/>
  <c r="L437" i="15"/>
  <c r="L435" i="15" s="1"/>
  <c r="F437" i="15"/>
  <c r="F435" i="15" s="1"/>
  <c r="Y432" i="15"/>
  <c r="S432" i="15"/>
  <c r="S430" i="15" s="1"/>
  <c r="M432" i="15"/>
  <c r="M430" i="15" s="1"/>
  <c r="G432" i="15"/>
  <c r="Z427" i="15"/>
  <c r="Z425" i="15" s="1"/>
  <c r="T427" i="15"/>
  <c r="T425" i="15" s="1"/>
  <c r="N427" i="15"/>
  <c r="H427" i="15"/>
  <c r="H425" i="15" s="1"/>
  <c r="AA477" i="15"/>
  <c r="AA475" i="15" s="1"/>
  <c r="U477" i="15"/>
  <c r="U475" i="15" s="1"/>
  <c r="O477" i="15"/>
  <c r="O475" i="15" s="1"/>
  <c r="I477" i="15"/>
  <c r="I475" i="15" s="1"/>
  <c r="V472" i="15"/>
  <c r="V470" i="15" s="1"/>
  <c r="P472" i="15"/>
  <c r="P470" i="15" s="1"/>
  <c r="J472" i="15"/>
  <c r="J470" i="15" s="1"/>
  <c r="D472" i="15"/>
  <c r="D470" i="15" s="1"/>
  <c r="W467" i="15"/>
  <c r="W465" i="15" s="1"/>
  <c r="Q467" i="15"/>
  <c r="Q465" i="15" s="1"/>
  <c r="K467" i="15"/>
  <c r="K465" i="15" s="1"/>
  <c r="E467" i="15"/>
  <c r="E465" i="15" s="1"/>
  <c r="X462" i="15"/>
  <c r="X460" i="15" s="1"/>
  <c r="R462" i="15"/>
  <c r="R460" i="15" s="1"/>
  <c r="L462" i="15"/>
  <c r="L460" i="15" s="1"/>
  <c r="F462" i="15"/>
  <c r="F460" i="15" s="1"/>
  <c r="Y457" i="15"/>
  <c r="Y455" i="15" s="1"/>
  <c r="S457" i="15"/>
  <c r="S455" i="15" s="1"/>
  <c r="M457" i="15"/>
  <c r="M455" i="15" s="1"/>
  <c r="G457" i="15"/>
  <c r="G455" i="15" s="1"/>
  <c r="Z452" i="15"/>
  <c r="Z450" i="15" s="1"/>
  <c r="T452" i="15"/>
  <c r="T450" i="15" s="1"/>
  <c r="N452" i="15"/>
  <c r="N450" i="15" s="1"/>
  <c r="H452" i="15"/>
  <c r="H450" i="15" s="1"/>
  <c r="AA447" i="15"/>
  <c r="AA445" i="15" s="1"/>
  <c r="U447" i="15"/>
  <c r="U445" i="15" s="1"/>
  <c r="O447" i="15"/>
  <c r="O445" i="15" s="1"/>
  <c r="I447" i="15"/>
  <c r="I445" i="15" s="1"/>
  <c r="V442" i="15"/>
  <c r="V440" i="15" s="1"/>
  <c r="P442" i="15"/>
  <c r="P440" i="15" s="1"/>
  <c r="J442" i="15"/>
  <c r="J440" i="15" s="1"/>
  <c r="D442" i="15"/>
  <c r="D440" i="15" s="1"/>
  <c r="W437" i="15"/>
  <c r="W435" i="15" s="1"/>
  <c r="Q437" i="15"/>
  <c r="Q435" i="15" s="1"/>
  <c r="K437" i="15"/>
  <c r="K435" i="15" s="1"/>
  <c r="E437" i="15"/>
  <c r="E435" i="15" s="1"/>
  <c r="X432" i="15"/>
  <c r="X430" i="15" s="1"/>
  <c r="R432" i="15"/>
  <c r="R430" i="15" s="1"/>
  <c r="L432" i="15"/>
  <c r="L430" i="15" s="1"/>
  <c r="F432" i="15"/>
  <c r="F430" i="15" s="1"/>
  <c r="Z477" i="15"/>
  <c r="Z475" i="15" s="1"/>
  <c r="T477" i="15"/>
  <c r="T475" i="15" s="1"/>
  <c r="N477" i="15"/>
  <c r="N475" i="15" s="1"/>
  <c r="H477" i="15"/>
  <c r="AA472" i="15"/>
  <c r="U472" i="15"/>
  <c r="U470" i="15" s="1"/>
  <c r="O472" i="15"/>
  <c r="O470" i="15" s="1"/>
  <c r="I472" i="15"/>
  <c r="I470" i="15" s="1"/>
  <c r="V467" i="15"/>
  <c r="V465" i="15" s="1"/>
  <c r="P467" i="15"/>
  <c r="J467" i="15"/>
  <c r="D467" i="15"/>
  <c r="D465" i="15" s="1"/>
  <c r="W462" i="15"/>
  <c r="W460" i="15" s="1"/>
  <c r="Q462" i="15"/>
  <c r="Q460" i="15" s="1"/>
  <c r="K462" i="15"/>
  <c r="K460" i="15" s="1"/>
  <c r="E462" i="15"/>
  <c r="X457" i="15"/>
  <c r="R457" i="15"/>
  <c r="R455" i="15" s="1"/>
  <c r="L457" i="15"/>
  <c r="L455" i="15" s="1"/>
  <c r="F457" i="15"/>
  <c r="F455" i="15" s="1"/>
  <c r="Y452" i="15"/>
  <c r="Y450" i="15" s="1"/>
  <c r="S452" i="15"/>
  <c r="M452" i="15"/>
  <c r="G452" i="15"/>
  <c r="G450" i="15" s="1"/>
  <c r="Z447" i="15"/>
  <c r="Z445" i="15" s="1"/>
  <c r="T447" i="15"/>
  <c r="T445" i="15" s="1"/>
  <c r="N447" i="15"/>
  <c r="N445" i="15" s="1"/>
  <c r="H447" i="15"/>
  <c r="AA442" i="15"/>
  <c r="U442" i="15"/>
  <c r="U440" i="15" s="1"/>
  <c r="O442" i="15"/>
  <c r="O440" i="15" s="1"/>
  <c r="I442" i="15"/>
  <c r="I440" i="15" s="1"/>
  <c r="V437" i="15"/>
  <c r="V435" i="15" s="1"/>
  <c r="P437" i="15"/>
  <c r="J437" i="15"/>
  <c r="D437" i="15"/>
  <c r="D435" i="15" s="1"/>
  <c r="W432" i="15"/>
  <c r="W430" i="15" s="1"/>
  <c r="Q432" i="15"/>
  <c r="Q430" i="15" s="1"/>
  <c r="K432" i="15"/>
  <c r="K430" i="15" s="1"/>
  <c r="E432" i="15"/>
  <c r="X427" i="15"/>
  <c r="R427" i="15"/>
  <c r="R425" i="15" s="1"/>
  <c r="L427" i="15"/>
  <c r="L425" i="15" s="1"/>
  <c r="F427" i="15"/>
  <c r="F425" i="15" s="1"/>
  <c r="Y422" i="15"/>
  <c r="Y420" i="15" s="1"/>
  <c r="S422" i="15"/>
  <c r="M422" i="15"/>
  <c r="G422" i="15"/>
  <c r="G420" i="15" s="1"/>
  <c r="Z417" i="15"/>
  <c r="Z415" i="15" s="1"/>
  <c r="T417" i="15"/>
  <c r="T415" i="15" s="1"/>
  <c r="N417" i="15"/>
  <c r="N415" i="15" s="1"/>
  <c r="H417" i="15"/>
  <c r="AA412" i="15"/>
  <c r="U412" i="15"/>
  <c r="U410" i="15" s="1"/>
  <c r="O412" i="15"/>
  <c r="O410" i="15" s="1"/>
  <c r="I412" i="15"/>
  <c r="I410" i="15" s="1"/>
  <c r="J327" i="15"/>
  <c r="P327" i="15"/>
  <c r="V327" i="15"/>
  <c r="D329" i="15"/>
  <c r="D325" i="15" s="1"/>
  <c r="J329" i="15"/>
  <c r="P329" i="15"/>
  <c r="V329" i="15"/>
  <c r="I332" i="15"/>
  <c r="O332" i="15"/>
  <c r="U332" i="15"/>
  <c r="U330" i="15" s="1"/>
  <c r="AA332" i="15"/>
  <c r="AA330" i="15" s="1"/>
  <c r="I334" i="15"/>
  <c r="O334" i="15"/>
  <c r="U334" i="15"/>
  <c r="AA334" i="15"/>
  <c r="H337" i="15"/>
  <c r="H335" i="15" s="1"/>
  <c r="N337" i="15"/>
  <c r="N335" i="15" s="1"/>
  <c r="T337" i="15"/>
  <c r="Z337" i="15"/>
  <c r="H339" i="15"/>
  <c r="N339" i="15"/>
  <c r="T339" i="15"/>
  <c r="Z339" i="15"/>
  <c r="G342" i="15"/>
  <c r="M342" i="15"/>
  <c r="S342" i="15"/>
  <c r="Y342" i="15"/>
  <c r="G344" i="15"/>
  <c r="M344" i="15"/>
  <c r="S344" i="15"/>
  <c r="Y344" i="15"/>
  <c r="F347" i="15"/>
  <c r="L347" i="15"/>
  <c r="R347" i="15"/>
  <c r="R345" i="15" s="1"/>
  <c r="X347" i="15"/>
  <c r="X345" i="15" s="1"/>
  <c r="F349" i="15"/>
  <c r="L349" i="15"/>
  <c r="R349" i="15"/>
  <c r="X349" i="15"/>
  <c r="E352" i="15"/>
  <c r="E350" i="15" s="1"/>
  <c r="K352" i="15"/>
  <c r="K350" i="15" s="1"/>
  <c r="Q352" i="15"/>
  <c r="W352" i="15"/>
  <c r="E354" i="15"/>
  <c r="K354" i="15"/>
  <c r="Q354" i="15"/>
  <c r="W354" i="15"/>
  <c r="D357" i="15"/>
  <c r="J357" i="15"/>
  <c r="P357" i="15"/>
  <c r="V357" i="15"/>
  <c r="D359" i="15"/>
  <c r="J359" i="15"/>
  <c r="P359" i="15"/>
  <c r="V359" i="15"/>
  <c r="I362" i="15"/>
  <c r="O362" i="15"/>
  <c r="U362" i="15"/>
  <c r="U360" i="15" s="1"/>
  <c r="AA362" i="15"/>
  <c r="AA360" i="15" s="1"/>
  <c r="I364" i="15"/>
  <c r="O364" i="15"/>
  <c r="U364" i="15"/>
  <c r="AA364" i="15"/>
  <c r="H367" i="15"/>
  <c r="H365" i="15" s="1"/>
  <c r="N367" i="15"/>
  <c r="N365" i="15" s="1"/>
  <c r="T367" i="15"/>
  <c r="Z367" i="15"/>
  <c r="H369" i="15"/>
  <c r="N369" i="15"/>
  <c r="T369" i="15"/>
  <c r="Z369" i="15"/>
  <c r="G372" i="15"/>
  <c r="M372" i="15"/>
  <c r="S372" i="15"/>
  <c r="Y372" i="15"/>
  <c r="G374" i="15"/>
  <c r="M374" i="15"/>
  <c r="S374" i="15"/>
  <c r="Y374" i="15"/>
  <c r="F377" i="15"/>
  <c r="L377" i="15"/>
  <c r="R377" i="15"/>
  <c r="R375" i="15" s="1"/>
  <c r="X377" i="15"/>
  <c r="X375" i="15" s="1"/>
  <c r="F379" i="15"/>
  <c r="L379" i="15"/>
  <c r="R379" i="15"/>
  <c r="X379" i="15"/>
  <c r="E382" i="15"/>
  <c r="E380" i="15" s="1"/>
  <c r="K382" i="15"/>
  <c r="K380" i="15" s="1"/>
  <c r="Q382" i="15"/>
  <c r="W382" i="15"/>
  <c r="E384" i="15"/>
  <c r="K384" i="15"/>
  <c r="Q384" i="15"/>
  <c r="W384" i="15"/>
  <c r="D387" i="15"/>
  <c r="J387" i="15"/>
  <c r="P387" i="15"/>
  <c r="V387" i="15"/>
  <c r="D389" i="15"/>
  <c r="J389" i="15"/>
  <c r="P389" i="15"/>
  <c r="V389" i="15"/>
  <c r="I392" i="15"/>
  <c r="O392" i="15"/>
  <c r="U392" i="15"/>
  <c r="U390" i="15" s="1"/>
  <c r="AA392" i="15"/>
  <c r="AA390" i="15" s="1"/>
  <c r="I394" i="15"/>
  <c r="O394" i="15"/>
  <c r="U394" i="15"/>
  <c r="AA394" i="15"/>
  <c r="H397" i="15"/>
  <c r="H395" i="15" s="1"/>
  <c r="N397" i="15"/>
  <c r="N395" i="15" s="1"/>
  <c r="T397" i="15"/>
  <c r="Z397" i="15"/>
  <c r="H399" i="15"/>
  <c r="N399" i="15"/>
  <c r="T399" i="15"/>
  <c r="Z399" i="15"/>
  <c r="G402" i="15"/>
  <c r="M402" i="15"/>
  <c r="S402" i="15"/>
  <c r="Y402" i="15"/>
  <c r="G404" i="15"/>
  <c r="M404" i="15"/>
  <c r="S404" i="15"/>
  <c r="Y404" i="15"/>
  <c r="F407" i="15"/>
  <c r="F405" i="15" s="1"/>
  <c r="L407" i="15"/>
  <c r="L405" i="15" s="1"/>
  <c r="R407" i="15"/>
  <c r="R405" i="15" s="1"/>
  <c r="X407" i="15"/>
  <c r="X405" i="15" s="1"/>
  <c r="G409" i="15"/>
  <c r="N409" i="15"/>
  <c r="U409" i="15"/>
  <c r="G412" i="15"/>
  <c r="G410" i="15" s="1"/>
  <c r="N412" i="15"/>
  <c r="N410" i="15" s="1"/>
  <c r="V412" i="15"/>
  <c r="V410" i="15" s="1"/>
  <c r="E414" i="15"/>
  <c r="L414" i="15"/>
  <c r="S414" i="15"/>
  <c r="Z414" i="15"/>
  <c r="F417" i="15"/>
  <c r="F415" i="15" s="1"/>
  <c r="M417" i="15"/>
  <c r="M415" i="15" s="1"/>
  <c r="U417" i="15"/>
  <c r="U415" i="15" s="1"/>
  <c r="D419" i="15"/>
  <c r="K419" i="15"/>
  <c r="R419" i="15"/>
  <c r="Y419" i="15"/>
  <c r="E422" i="15"/>
  <c r="E420" i="15" s="1"/>
  <c r="O422" i="15"/>
  <c r="O420" i="15" s="1"/>
  <c r="W422" i="15"/>
  <c r="W420" i="15" s="1"/>
  <c r="I424" i="15"/>
  <c r="I420" i="15" s="1"/>
  <c r="Q424" i="15"/>
  <c r="AA424" i="15"/>
  <c r="S427" i="15"/>
  <c r="S425" i="15" s="1"/>
  <c r="M429" i="15"/>
  <c r="H432" i="15"/>
  <c r="H430" i="15" s="1"/>
  <c r="T434" i="15"/>
  <c r="G486" i="15"/>
  <c r="G484" i="15" s="1"/>
  <c r="M486" i="15"/>
  <c r="M484" i="15" s="1"/>
  <c r="S486" i="15"/>
  <c r="Y486" i="15"/>
  <c r="Y484" i="15" s="1"/>
  <c r="F491" i="15"/>
  <c r="F489" i="15" s="1"/>
  <c r="L491" i="15"/>
  <c r="L489" i="15" s="1"/>
  <c r="R491" i="15"/>
  <c r="R489" i="15" s="1"/>
  <c r="X491" i="15"/>
  <c r="X489" i="15" s="1"/>
  <c r="E496" i="15"/>
  <c r="K496" i="15"/>
  <c r="K494" i="15" s="1"/>
  <c r="Q496" i="15"/>
  <c r="Q494" i="15" s="1"/>
  <c r="W496" i="15"/>
  <c r="W494" i="15" s="1"/>
  <c r="D501" i="15"/>
  <c r="D499" i="15" s="1"/>
  <c r="J501" i="15"/>
  <c r="J499" i="15" s="1"/>
  <c r="P501" i="15"/>
  <c r="V501" i="15"/>
  <c r="V499" i="15" s="1"/>
  <c r="I506" i="15"/>
  <c r="I504" i="15" s="1"/>
  <c r="O506" i="15"/>
  <c r="O504" i="15" s="1"/>
  <c r="U506" i="15"/>
  <c r="U504" i="15" s="1"/>
  <c r="AA506" i="15"/>
  <c r="AA504" i="15" s="1"/>
  <c r="H511" i="15"/>
  <c r="N511" i="15"/>
  <c r="N509" i="15" s="1"/>
  <c r="T511" i="15"/>
  <c r="T509" i="15" s="1"/>
  <c r="Z511" i="15"/>
  <c r="Z509" i="15" s="1"/>
  <c r="G516" i="15"/>
  <c r="G514" i="15" s="1"/>
  <c r="M516" i="15"/>
  <c r="M514" i="15" s="1"/>
  <c r="S516" i="15"/>
  <c r="Y516" i="15"/>
  <c r="Y514" i="15" s="1"/>
  <c r="F521" i="15"/>
  <c r="F519" i="15" s="1"/>
  <c r="L521" i="15"/>
  <c r="L519" i="15" s="1"/>
  <c r="R521" i="15"/>
  <c r="R519" i="15" s="1"/>
  <c r="X521" i="15"/>
  <c r="X519" i="15" s="1"/>
  <c r="E526" i="15"/>
  <c r="K526" i="15"/>
  <c r="K524" i="15" s="1"/>
  <c r="Q526" i="15"/>
  <c r="Q524" i="15" s="1"/>
  <c r="W526" i="15"/>
  <c r="W524" i="15" s="1"/>
  <c r="D531" i="15"/>
  <c r="D529" i="15" s="1"/>
  <c r="J531" i="15"/>
  <c r="J529" i="15" s="1"/>
  <c r="P531" i="15"/>
  <c r="V531" i="15"/>
  <c r="V529" i="15" s="1"/>
  <c r="I536" i="15"/>
  <c r="I534" i="15" s="1"/>
  <c r="O536" i="15"/>
  <c r="O534" i="15" s="1"/>
  <c r="U536" i="15"/>
  <c r="U534" i="15" s="1"/>
  <c r="AA536" i="15"/>
  <c r="AA534" i="15" s="1"/>
  <c r="H541" i="15"/>
  <c r="N541" i="15"/>
  <c r="N539" i="15" s="1"/>
  <c r="T541" i="15"/>
  <c r="T539" i="15" s="1"/>
  <c r="Z541" i="15"/>
  <c r="Z539" i="15" s="1"/>
  <c r="G546" i="15"/>
  <c r="G544" i="15" s="1"/>
  <c r="M546" i="15"/>
  <c r="M544" i="15" s="1"/>
  <c r="S546" i="15"/>
  <c r="Y546" i="15"/>
  <c r="Y544" i="15" s="1"/>
  <c r="F551" i="15"/>
  <c r="F549" i="15" s="1"/>
  <c r="L551" i="15"/>
  <c r="L549" i="15" s="1"/>
  <c r="R551" i="15"/>
  <c r="R549" i="15" s="1"/>
  <c r="X551" i="15"/>
  <c r="X549" i="15" s="1"/>
  <c r="E556" i="15"/>
  <c r="K556" i="15"/>
  <c r="K554" i="15" s="1"/>
  <c r="Q556" i="15"/>
  <c r="Q554" i="15" s="1"/>
  <c r="W556" i="15"/>
  <c r="W554" i="15" s="1"/>
  <c r="D561" i="15"/>
  <c r="D559" i="15" s="1"/>
  <c r="J561" i="15"/>
  <c r="J559" i="15" s="1"/>
  <c r="P561" i="15"/>
  <c r="V561" i="15"/>
  <c r="V559" i="15" s="1"/>
  <c r="I566" i="15"/>
  <c r="I564" i="15" s="1"/>
  <c r="O566" i="15"/>
  <c r="O564" i="15" s="1"/>
  <c r="U566" i="15"/>
  <c r="U564" i="15" s="1"/>
  <c r="AA566" i="15"/>
  <c r="AA564" i="15" s="1"/>
  <c r="H571" i="15"/>
  <c r="N571" i="15"/>
  <c r="N569" i="15" s="1"/>
  <c r="T571" i="15"/>
  <c r="T569" i="15" s="1"/>
  <c r="Z571" i="15"/>
  <c r="Z569" i="15" s="1"/>
  <c r="G576" i="15"/>
  <c r="G574" i="15" s="1"/>
  <c r="M576" i="15"/>
  <c r="M574" i="15" s="1"/>
  <c r="S576" i="15"/>
  <c r="Y576" i="15"/>
  <c r="Y574" i="15" s="1"/>
  <c r="F581" i="15"/>
  <c r="F579" i="15" s="1"/>
  <c r="L581" i="15"/>
  <c r="L579" i="15" s="1"/>
  <c r="R581" i="15"/>
  <c r="R579" i="15" s="1"/>
  <c r="X581" i="15"/>
  <c r="X579" i="15" s="1"/>
  <c r="E586" i="15"/>
  <c r="K586" i="15"/>
  <c r="K584" i="15" s="1"/>
  <c r="Q586" i="15"/>
  <c r="Q584" i="15" s="1"/>
  <c r="W586" i="15"/>
  <c r="W584" i="15" s="1"/>
  <c r="D591" i="15"/>
  <c r="D589" i="15" s="1"/>
  <c r="J591" i="15"/>
  <c r="J589" i="15" s="1"/>
  <c r="P591" i="15"/>
  <c r="V591" i="15"/>
  <c r="V589" i="15" s="1"/>
  <c r="I596" i="15"/>
  <c r="I594" i="15" s="1"/>
  <c r="O596" i="15"/>
  <c r="O594" i="15" s="1"/>
  <c r="U596" i="15"/>
  <c r="U594" i="15" s="1"/>
  <c r="AA596" i="15"/>
  <c r="AA594" i="15" s="1"/>
  <c r="H601" i="15"/>
  <c r="N601" i="15"/>
  <c r="N599" i="15" s="1"/>
  <c r="T601" i="15"/>
  <c r="T599" i="15" s="1"/>
  <c r="Z601" i="15"/>
  <c r="Z599" i="15" s="1"/>
  <c r="G606" i="15"/>
  <c r="G604" i="15" s="1"/>
  <c r="M606" i="15"/>
  <c r="M604" i="15" s="1"/>
  <c r="S606" i="15"/>
  <c r="Y606" i="15"/>
  <c r="Y604" i="15" s="1"/>
  <c r="F611" i="15"/>
  <c r="F609" i="15" s="1"/>
  <c r="L611" i="15"/>
  <c r="L609" i="15" s="1"/>
  <c r="R611" i="15"/>
  <c r="R609" i="15" s="1"/>
  <c r="X611" i="15"/>
  <c r="X609" i="15" s="1"/>
  <c r="E616" i="15"/>
  <c r="K616" i="15"/>
  <c r="K614" i="15" s="1"/>
  <c r="Q616" i="15"/>
  <c r="Q614" i="15" s="1"/>
  <c r="W616" i="15"/>
  <c r="W614" i="15" s="1"/>
  <c r="D621" i="15"/>
  <c r="D619" i="15" s="1"/>
  <c r="J621" i="15"/>
  <c r="J619" i="15" s="1"/>
  <c r="P621" i="15"/>
  <c r="V621" i="15"/>
  <c r="V619" i="15" s="1"/>
  <c r="I626" i="15"/>
  <c r="I624" i="15" s="1"/>
  <c r="O626" i="15"/>
  <c r="O624" i="15" s="1"/>
  <c r="U626" i="15"/>
  <c r="U624" i="15" s="1"/>
  <c r="AA626" i="15"/>
  <c r="AA624" i="15" s="1"/>
  <c r="H631" i="15"/>
  <c r="N631" i="15"/>
  <c r="N629" i="15" s="1"/>
  <c r="T631" i="15"/>
  <c r="T629" i="15" s="1"/>
  <c r="Z631" i="15"/>
  <c r="Z629" i="15" s="1"/>
  <c r="G636" i="15"/>
  <c r="G634" i="15" s="1"/>
  <c r="M636" i="15"/>
  <c r="M634" i="15" s="1"/>
  <c r="S636" i="15"/>
  <c r="Y636" i="15"/>
  <c r="Y634" i="15" s="1"/>
  <c r="B737" i="15"/>
  <c r="B749" i="15"/>
  <c r="I9" i="16"/>
  <c r="I7" i="16" s="1"/>
  <c r="O9" i="16"/>
  <c r="O7" i="16" s="1"/>
  <c r="U9" i="16"/>
  <c r="AA9" i="16"/>
  <c r="I11" i="16"/>
  <c r="O11" i="16"/>
  <c r="U11" i="16"/>
  <c r="AA11" i="16"/>
  <c r="H14" i="16"/>
  <c r="N14" i="16"/>
  <c r="T14" i="16"/>
  <c r="Z14" i="16"/>
  <c r="Z12" i="16" s="1"/>
  <c r="H16" i="16"/>
  <c r="N16" i="16"/>
  <c r="T16" i="16"/>
  <c r="Z16" i="16"/>
  <c r="G19" i="16"/>
  <c r="G17" i="16" s="1"/>
  <c r="M19" i="16"/>
  <c r="M17" i="16" s="1"/>
  <c r="S19" i="16"/>
  <c r="Y19" i="16"/>
  <c r="G21" i="16"/>
  <c r="M21" i="16"/>
  <c r="S21" i="16"/>
  <c r="Y21" i="16"/>
  <c r="F24" i="16"/>
  <c r="L24" i="16"/>
  <c r="L22" i="16" s="1"/>
  <c r="R24" i="16"/>
  <c r="X24" i="16"/>
  <c r="F26" i="16"/>
  <c r="L26" i="16"/>
  <c r="R26" i="16"/>
  <c r="X26" i="16"/>
  <c r="E29" i="16"/>
  <c r="K29" i="16"/>
  <c r="Q29" i="16"/>
  <c r="Q27" i="16" s="1"/>
  <c r="W29" i="16"/>
  <c r="W27" i="16" s="1"/>
  <c r="E31" i="16"/>
  <c r="K31" i="16"/>
  <c r="Q31" i="16"/>
  <c r="W31" i="16"/>
  <c r="D34" i="16"/>
  <c r="D32" i="16" s="1"/>
  <c r="J34" i="16"/>
  <c r="J32" i="16" s="1"/>
  <c r="P34" i="16"/>
  <c r="V34" i="16"/>
  <c r="V32" i="16" s="1"/>
  <c r="D36" i="16"/>
  <c r="J36" i="16"/>
  <c r="P36" i="16"/>
  <c r="V36" i="16"/>
  <c r="I39" i="16"/>
  <c r="O39" i="16"/>
  <c r="O37" i="16" s="1"/>
  <c r="U39" i="16"/>
  <c r="AA39" i="16"/>
  <c r="I41" i="16"/>
  <c r="O41" i="16"/>
  <c r="U41" i="16"/>
  <c r="AA41" i="16"/>
  <c r="H44" i="16"/>
  <c r="N44" i="16"/>
  <c r="T44" i="16"/>
  <c r="T42" i="16" s="1"/>
  <c r="Z44" i="16"/>
  <c r="Z42" i="16" s="1"/>
  <c r="H46" i="16"/>
  <c r="N46" i="16"/>
  <c r="T46" i="16"/>
  <c r="Z46" i="16"/>
  <c r="G49" i="16"/>
  <c r="G47" i="16" s="1"/>
  <c r="M49" i="16"/>
  <c r="M47" i="16" s="1"/>
  <c r="S49" i="16"/>
  <c r="Y49" i="16"/>
  <c r="G51" i="16"/>
  <c r="M51" i="16"/>
  <c r="S51" i="16"/>
  <c r="Y51" i="16"/>
  <c r="F54" i="16"/>
  <c r="L54" i="16"/>
  <c r="L52" i="16" s="1"/>
  <c r="R54" i="16"/>
  <c r="X54" i="16"/>
  <c r="F56" i="16"/>
  <c r="L56" i="16"/>
  <c r="R56" i="16"/>
  <c r="X56" i="16"/>
  <c r="E59" i="16"/>
  <c r="K59" i="16"/>
  <c r="Q59" i="16"/>
  <c r="Q57" i="16" s="1"/>
  <c r="W59" i="16"/>
  <c r="W57" i="16" s="1"/>
  <c r="E61" i="16"/>
  <c r="K61" i="16"/>
  <c r="Q61" i="16"/>
  <c r="W61" i="16"/>
  <c r="D64" i="16"/>
  <c r="D62" i="16" s="1"/>
  <c r="J64" i="16"/>
  <c r="J62" i="16" s="1"/>
  <c r="P64" i="16"/>
  <c r="V64" i="16"/>
  <c r="D66" i="16"/>
  <c r="J66" i="16"/>
  <c r="P66" i="16"/>
  <c r="V66" i="16"/>
  <c r="I69" i="16"/>
  <c r="O69" i="16"/>
  <c r="U69" i="16"/>
  <c r="AA69" i="16"/>
  <c r="I71" i="16"/>
  <c r="O71" i="16"/>
  <c r="U71" i="16"/>
  <c r="AA71" i="16"/>
  <c r="H74" i="16"/>
  <c r="N74" i="16"/>
  <c r="T74" i="16"/>
  <c r="T72" i="16" s="1"/>
  <c r="Z74" i="16"/>
  <c r="Z72" i="16" s="1"/>
  <c r="H76" i="16"/>
  <c r="N76" i="16"/>
  <c r="T76" i="16"/>
  <c r="Z76" i="16"/>
  <c r="G79" i="16"/>
  <c r="G77" i="16" s="1"/>
  <c r="M79" i="16"/>
  <c r="M77" i="16" s="1"/>
  <c r="S79" i="16"/>
  <c r="Y79" i="16"/>
  <c r="G81" i="16"/>
  <c r="M81" i="16"/>
  <c r="S81" i="16"/>
  <c r="Y81" i="16"/>
  <c r="G84" i="16"/>
  <c r="P84" i="16"/>
  <c r="Y84" i="16"/>
  <c r="J86" i="16"/>
  <c r="S86" i="16"/>
  <c r="H486" i="15"/>
  <c r="H484" i="15" s="1"/>
  <c r="N486" i="15"/>
  <c r="N484" i="15" s="1"/>
  <c r="T486" i="15"/>
  <c r="T484" i="15" s="1"/>
  <c r="Z486" i="15"/>
  <c r="Z484" i="15" s="1"/>
  <c r="G491" i="15"/>
  <c r="G489" i="15" s="1"/>
  <c r="M491" i="15"/>
  <c r="S491" i="15"/>
  <c r="S489" i="15" s="1"/>
  <c r="Y491" i="15"/>
  <c r="Y489" i="15" s="1"/>
  <c r="F496" i="15"/>
  <c r="F494" i="15" s="1"/>
  <c r="L496" i="15"/>
  <c r="L494" i="15" s="1"/>
  <c r="R496" i="15"/>
  <c r="R494" i="15" s="1"/>
  <c r="X496" i="15"/>
  <c r="E501" i="15"/>
  <c r="E499" i="15" s="1"/>
  <c r="K501" i="15"/>
  <c r="K499" i="15" s="1"/>
  <c r="Q501" i="15"/>
  <c r="Q499" i="15" s="1"/>
  <c r="W501" i="15"/>
  <c r="W499" i="15" s="1"/>
  <c r="D506" i="15"/>
  <c r="D504" i="15" s="1"/>
  <c r="J506" i="15"/>
  <c r="P506" i="15"/>
  <c r="P504" i="15" s="1"/>
  <c r="V506" i="15"/>
  <c r="V504" i="15" s="1"/>
  <c r="I511" i="15"/>
  <c r="I509" i="15" s="1"/>
  <c r="O511" i="15"/>
  <c r="O509" i="15" s="1"/>
  <c r="U511" i="15"/>
  <c r="U509" i="15" s="1"/>
  <c r="AA511" i="15"/>
  <c r="H516" i="15"/>
  <c r="H514" i="15" s="1"/>
  <c r="N516" i="15"/>
  <c r="N514" i="15" s="1"/>
  <c r="T516" i="15"/>
  <c r="T514" i="15" s="1"/>
  <c r="Z516" i="15"/>
  <c r="Z514" i="15" s="1"/>
  <c r="G521" i="15"/>
  <c r="G519" i="15" s="1"/>
  <c r="M521" i="15"/>
  <c r="S521" i="15"/>
  <c r="S519" i="15" s="1"/>
  <c r="Y521" i="15"/>
  <c r="Y519" i="15" s="1"/>
  <c r="F526" i="15"/>
  <c r="F524" i="15" s="1"/>
  <c r="L526" i="15"/>
  <c r="L524" i="15" s="1"/>
  <c r="R526" i="15"/>
  <c r="R524" i="15" s="1"/>
  <c r="X526" i="15"/>
  <c r="E531" i="15"/>
  <c r="E529" i="15" s="1"/>
  <c r="K531" i="15"/>
  <c r="K529" i="15" s="1"/>
  <c r="Q531" i="15"/>
  <c r="Q529" i="15" s="1"/>
  <c r="W531" i="15"/>
  <c r="W529" i="15" s="1"/>
  <c r="D536" i="15"/>
  <c r="D534" i="15" s="1"/>
  <c r="J536" i="15"/>
  <c r="P536" i="15"/>
  <c r="P534" i="15" s="1"/>
  <c r="V536" i="15"/>
  <c r="V534" i="15" s="1"/>
  <c r="I541" i="15"/>
  <c r="I539" i="15" s="1"/>
  <c r="O541" i="15"/>
  <c r="O539" i="15" s="1"/>
  <c r="U541" i="15"/>
  <c r="U539" i="15" s="1"/>
  <c r="AA541" i="15"/>
  <c r="H546" i="15"/>
  <c r="H544" i="15" s="1"/>
  <c r="N546" i="15"/>
  <c r="N544" i="15" s="1"/>
  <c r="T546" i="15"/>
  <c r="T544" i="15" s="1"/>
  <c r="Z546" i="15"/>
  <c r="Z544" i="15" s="1"/>
  <c r="G551" i="15"/>
  <c r="G549" i="15" s="1"/>
  <c r="M551" i="15"/>
  <c r="S551" i="15"/>
  <c r="S549" i="15" s="1"/>
  <c r="Y551" i="15"/>
  <c r="Y549" i="15" s="1"/>
  <c r="F556" i="15"/>
  <c r="F554" i="15" s="1"/>
  <c r="L556" i="15"/>
  <c r="L554" i="15" s="1"/>
  <c r="R556" i="15"/>
  <c r="R554" i="15" s="1"/>
  <c r="X556" i="15"/>
  <c r="E561" i="15"/>
  <c r="E559" i="15" s="1"/>
  <c r="K561" i="15"/>
  <c r="K559" i="15" s="1"/>
  <c r="Q561" i="15"/>
  <c r="Q559" i="15" s="1"/>
  <c r="W561" i="15"/>
  <c r="W559" i="15" s="1"/>
  <c r="D566" i="15"/>
  <c r="D564" i="15" s="1"/>
  <c r="J566" i="15"/>
  <c r="P566" i="15"/>
  <c r="P564" i="15" s="1"/>
  <c r="V566" i="15"/>
  <c r="V564" i="15" s="1"/>
  <c r="I571" i="15"/>
  <c r="I569" i="15" s="1"/>
  <c r="O571" i="15"/>
  <c r="O569" i="15" s="1"/>
  <c r="U571" i="15"/>
  <c r="U569" i="15" s="1"/>
  <c r="AA571" i="15"/>
  <c r="H576" i="15"/>
  <c r="H574" i="15" s="1"/>
  <c r="N576" i="15"/>
  <c r="N574" i="15" s="1"/>
  <c r="T576" i="15"/>
  <c r="T574" i="15" s="1"/>
  <c r="Z576" i="15"/>
  <c r="Z574" i="15" s="1"/>
  <c r="G581" i="15"/>
  <c r="G579" i="15" s="1"/>
  <c r="M581" i="15"/>
  <c r="S581" i="15"/>
  <c r="S579" i="15" s="1"/>
  <c r="Y581" i="15"/>
  <c r="Y579" i="15" s="1"/>
  <c r="F586" i="15"/>
  <c r="F584" i="15" s="1"/>
  <c r="L586" i="15"/>
  <c r="L584" i="15" s="1"/>
  <c r="R586" i="15"/>
  <c r="R584" i="15" s="1"/>
  <c r="X586" i="15"/>
  <c r="E591" i="15"/>
  <c r="E589" i="15" s="1"/>
  <c r="K591" i="15"/>
  <c r="K589" i="15" s="1"/>
  <c r="Q591" i="15"/>
  <c r="Q589" i="15" s="1"/>
  <c r="W591" i="15"/>
  <c r="W589" i="15" s="1"/>
  <c r="D596" i="15"/>
  <c r="D594" i="15" s="1"/>
  <c r="J596" i="15"/>
  <c r="P596" i="15"/>
  <c r="P594" i="15" s="1"/>
  <c r="V596" i="15"/>
  <c r="V594" i="15" s="1"/>
  <c r="I601" i="15"/>
  <c r="I599" i="15" s="1"/>
  <c r="O601" i="15"/>
  <c r="O599" i="15" s="1"/>
  <c r="U601" i="15"/>
  <c r="U599" i="15" s="1"/>
  <c r="AA601" i="15"/>
  <c r="H606" i="15"/>
  <c r="H604" i="15" s="1"/>
  <c r="N606" i="15"/>
  <c r="N604" i="15" s="1"/>
  <c r="T606" i="15"/>
  <c r="T604" i="15" s="1"/>
  <c r="Z606" i="15"/>
  <c r="Z604" i="15" s="1"/>
  <c r="G611" i="15"/>
  <c r="G609" i="15" s="1"/>
  <c r="M611" i="15"/>
  <c r="S611" i="15"/>
  <c r="S609" i="15" s="1"/>
  <c r="Y611" i="15"/>
  <c r="Y609" i="15" s="1"/>
  <c r="F616" i="15"/>
  <c r="F614" i="15" s="1"/>
  <c r="L616" i="15"/>
  <c r="L614" i="15" s="1"/>
  <c r="R616" i="15"/>
  <c r="R614" i="15" s="1"/>
  <c r="X616" i="15"/>
  <c r="E621" i="15"/>
  <c r="E619" i="15" s="1"/>
  <c r="K621" i="15"/>
  <c r="K619" i="15" s="1"/>
  <c r="Q621" i="15"/>
  <c r="Q619" i="15" s="1"/>
  <c r="W621" i="15"/>
  <c r="W619" i="15" s="1"/>
  <c r="D626" i="15"/>
  <c r="D624" i="15" s="1"/>
  <c r="J626" i="15"/>
  <c r="P626" i="15"/>
  <c r="P624" i="15" s="1"/>
  <c r="V626" i="15"/>
  <c r="V624" i="15" s="1"/>
  <c r="I631" i="15"/>
  <c r="I629" i="15" s="1"/>
  <c r="O631" i="15"/>
  <c r="O629" i="15" s="1"/>
  <c r="U631" i="15"/>
  <c r="U629" i="15" s="1"/>
  <c r="AA631" i="15"/>
  <c r="H636" i="15"/>
  <c r="H634" i="15" s="1"/>
  <c r="N636" i="15"/>
  <c r="N634" i="15" s="1"/>
  <c r="T636" i="15"/>
  <c r="T634" i="15" s="1"/>
  <c r="Z636" i="15"/>
  <c r="Z634" i="15" s="1"/>
  <c r="W159" i="16"/>
  <c r="Q159" i="16"/>
  <c r="K159" i="16"/>
  <c r="E159" i="16"/>
  <c r="X154" i="16"/>
  <c r="R154" i="16"/>
  <c r="L154" i="16"/>
  <c r="F154" i="16"/>
  <c r="Y149" i="16"/>
  <c r="S149" i="16"/>
  <c r="M149" i="16"/>
  <c r="G149" i="16"/>
  <c r="Z144" i="16"/>
  <c r="T144" i="16"/>
  <c r="N144" i="16"/>
  <c r="H144" i="16"/>
  <c r="AA139" i="16"/>
  <c r="U139" i="16"/>
  <c r="O139" i="16"/>
  <c r="I139" i="16"/>
  <c r="V134" i="16"/>
  <c r="P134" i="16"/>
  <c r="J134" i="16"/>
  <c r="D134" i="16"/>
  <c r="W129" i="16"/>
  <c r="Q129" i="16"/>
  <c r="K129" i="16"/>
  <c r="E129" i="16"/>
  <c r="X124" i="16"/>
  <c r="R124" i="16"/>
  <c r="L124" i="16"/>
  <c r="F124" i="16"/>
  <c r="Y119" i="16"/>
  <c r="S119" i="16"/>
  <c r="M119" i="16"/>
  <c r="G119" i="16"/>
  <c r="Z114" i="16"/>
  <c r="T114" i="16"/>
  <c r="N114" i="16"/>
  <c r="H114" i="16"/>
  <c r="AA109" i="16"/>
  <c r="U109" i="16"/>
  <c r="O109" i="16"/>
  <c r="I109" i="16"/>
  <c r="V104" i="16"/>
  <c r="P104" i="16"/>
  <c r="J104" i="16"/>
  <c r="D104" i="16"/>
  <c r="W99" i="16"/>
  <c r="Q99" i="16"/>
  <c r="K99" i="16"/>
  <c r="E99" i="16"/>
  <c r="X94" i="16"/>
  <c r="R94" i="16"/>
  <c r="L94" i="16"/>
  <c r="F94" i="16"/>
  <c r="V159" i="16"/>
  <c r="P159" i="16"/>
  <c r="J159" i="16"/>
  <c r="D159" i="16"/>
  <c r="W154" i="16"/>
  <c r="Q154" i="16"/>
  <c r="K154" i="16"/>
  <c r="E154" i="16"/>
  <c r="X149" i="16"/>
  <c r="R149" i="16"/>
  <c r="L149" i="16"/>
  <c r="F149" i="16"/>
  <c r="Y144" i="16"/>
  <c r="S144" i="16"/>
  <c r="M144" i="16"/>
  <c r="G144" i="16"/>
  <c r="Z139" i="16"/>
  <c r="T139" i="16"/>
  <c r="N139" i="16"/>
  <c r="H139" i="16"/>
  <c r="AA134" i="16"/>
  <c r="U134" i="16"/>
  <c r="O134" i="16"/>
  <c r="I134" i="16"/>
  <c r="V129" i="16"/>
  <c r="P129" i="16"/>
  <c r="J129" i="16"/>
  <c r="D129" i="16"/>
  <c r="W124" i="16"/>
  <c r="Q124" i="16"/>
  <c r="K124" i="16"/>
  <c r="E124" i="16"/>
  <c r="X119" i="16"/>
  <c r="R119" i="16"/>
  <c r="L119" i="16"/>
  <c r="F119" i="16"/>
  <c r="Y114" i="16"/>
  <c r="S114" i="16"/>
  <c r="M114" i="16"/>
  <c r="G114" i="16"/>
  <c r="Z109" i="16"/>
  <c r="T109" i="16"/>
  <c r="N109" i="16"/>
  <c r="H109" i="16"/>
  <c r="AA104" i="16"/>
  <c r="U104" i="16"/>
  <c r="O104" i="16"/>
  <c r="I104" i="16"/>
  <c r="V99" i="16"/>
  <c r="P99" i="16"/>
  <c r="J99" i="16"/>
  <c r="D99" i="16"/>
  <c r="W94" i="16"/>
  <c r="Q94" i="16"/>
  <c r="K94" i="16"/>
  <c r="E94" i="16"/>
  <c r="X89" i="16"/>
  <c r="R89" i="16"/>
  <c r="L89" i="16"/>
  <c r="F89" i="16"/>
  <c r="AA159" i="16"/>
  <c r="U159" i="16"/>
  <c r="O159" i="16"/>
  <c r="I159" i="16"/>
  <c r="V154" i="16"/>
  <c r="P154" i="16"/>
  <c r="J154" i="16"/>
  <c r="D154" i="16"/>
  <c r="W149" i="16"/>
  <c r="Q149" i="16"/>
  <c r="K149" i="16"/>
  <c r="E149" i="16"/>
  <c r="X144" i="16"/>
  <c r="R144" i="16"/>
  <c r="L144" i="16"/>
  <c r="F144" i="16"/>
  <c r="Y139" i="16"/>
  <c r="S139" i="16"/>
  <c r="M139" i="16"/>
  <c r="G139" i="16"/>
  <c r="Z134" i="16"/>
  <c r="T134" i="16"/>
  <c r="N134" i="16"/>
  <c r="H134" i="16"/>
  <c r="AA129" i="16"/>
  <c r="U129" i="16"/>
  <c r="O129" i="16"/>
  <c r="I129" i="16"/>
  <c r="V124" i="16"/>
  <c r="P124" i="16"/>
  <c r="J124" i="16"/>
  <c r="D124" i="16"/>
  <c r="W119" i="16"/>
  <c r="Q119" i="16"/>
  <c r="K119" i="16"/>
  <c r="E119" i="16"/>
  <c r="X114" i="16"/>
  <c r="R114" i="16"/>
  <c r="L114" i="16"/>
  <c r="F114" i="16"/>
  <c r="Y109" i="16"/>
  <c r="S109" i="16"/>
  <c r="M109" i="16"/>
  <c r="G109" i="16"/>
  <c r="Z104" i="16"/>
  <c r="T104" i="16"/>
  <c r="N104" i="16"/>
  <c r="H104" i="16"/>
  <c r="AA99" i="16"/>
  <c r="U99" i="16"/>
  <c r="O99" i="16"/>
  <c r="I99" i="16"/>
  <c r="V94" i="16"/>
  <c r="P94" i="16"/>
  <c r="J94" i="16"/>
  <c r="D94" i="16"/>
  <c r="Z159" i="16"/>
  <c r="T159" i="16"/>
  <c r="N159" i="16"/>
  <c r="H159" i="16"/>
  <c r="AA154" i="16"/>
  <c r="U154" i="16"/>
  <c r="O154" i="16"/>
  <c r="I154" i="16"/>
  <c r="V149" i="16"/>
  <c r="P149" i="16"/>
  <c r="J149" i="16"/>
  <c r="D149" i="16"/>
  <c r="W144" i="16"/>
  <c r="Q144" i="16"/>
  <c r="K144" i="16"/>
  <c r="E144" i="16"/>
  <c r="X139" i="16"/>
  <c r="R139" i="16"/>
  <c r="L139" i="16"/>
  <c r="F139" i="16"/>
  <c r="Y134" i="16"/>
  <c r="S134" i="16"/>
  <c r="M134" i="16"/>
  <c r="G134" i="16"/>
  <c r="Z129" i="16"/>
  <c r="T129" i="16"/>
  <c r="N129" i="16"/>
  <c r="H129" i="16"/>
  <c r="AA124" i="16"/>
  <c r="U124" i="16"/>
  <c r="O124" i="16"/>
  <c r="I124" i="16"/>
  <c r="V119" i="16"/>
  <c r="P119" i="16"/>
  <c r="J119" i="16"/>
  <c r="D119" i="16"/>
  <c r="W114" i="16"/>
  <c r="Q114" i="16"/>
  <c r="K114" i="16"/>
  <c r="E114" i="16"/>
  <c r="X109" i="16"/>
  <c r="R109" i="16"/>
  <c r="L109" i="16"/>
  <c r="F109" i="16"/>
  <c r="Y104" i="16"/>
  <c r="S104" i="16"/>
  <c r="M104" i="16"/>
  <c r="G104" i="16"/>
  <c r="Z99" i="16"/>
  <c r="T99" i="16"/>
  <c r="N99" i="16"/>
  <c r="H99" i="16"/>
  <c r="AA94" i="16"/>
  <c r="U94" i="16"/>
  <c r="O94" i="16"/>
  <c r="I94" i="16"/>
  <c r="V89" i="16"/>
  <c r="P89" i="16"/>
  <c r="J89" i="16"/>
  <c r="D89" i="16"/>
  <c r="W84" i="16"/>
  <c r="Q84" i="16"/>
  <c r="K84" i="16"/>
  <c r="E84" i="16"/>
  <c r="Y159" i="16"/>
  <c r="S159" i="16"/>
  <c r="M159" i="16"/>
  <c r="G159" i="16"/>
  <c r="Z154" i="16"/>
  <c r="T154" i="16"/>
  <c r="N154" i="16"/>
  <c r="H154" i="16"/>
  <c r="AA149" i="16"/>
  <c r="U149" i="16"/>
  <c r="O149" i="16"/>
  <c r="I149" i="16"/>
  <c r="V144" i="16"/>
  <c r="P144" i="16"/>
  <c r="J144" i="16"/>
  <c r="D144" i="16"/>
  <c r="W139" i="16"/>
  <c r="Q139" i="16"/>
  <c r="K139" i="16"/>
  <c r="E139" i="16"/>
  <c r="X134" i="16"/>
  <c r="R134" i="16"/>
  <c r="L134" i="16"/>
  <c r="F134" i="16"/>
  <c r="Y129" i="16"/>
  <c r="S129" i="16"/>
  <c r="M129" i="16"/>
  <c r="G129" i="16"/>
  <c r="Z124" i="16"/>
  <c r="T124" i="16"/>
  <c r="N124" i="16"/>
  <c r="H124" i="16"/>
  <c r="AA119" i="16"/>
  <c r="U119" i="16"/>
  <c r="O119" i="16"/>
  <c r="I119" i="16"/>
  <c r="V114" i="16"/>
  <c r="P114" i="16"/>
  <c r="J114" i="16"/>
  <c r="D114" i="16"/>
  <c r="W109" i="16"/>
  <c r="Q109" i="16"/>
  <c r="K109" i="16"/>
  <c r="E109" i="16"/>
  <c r="X104" i="16"/>
  <c r="R104" i="16"/>
  <c r="L104" i="16"/>
  <c r="F104" i="16"/>
  <c r="Y99" i="16"/>
  <c r="S99" i="16"/>
  <c r="M99" i="16"/>
  <c r="G99" i="16"/>
  <c r="Z94" i="16"/>
  <c r="T94" i="16"/>
  <c r="N94" i="16"/>
  <c r="H94" i="16"/>
  <c r="AA89" i="16"/>
  <c r="U89" i="16"/>
  <c r="O89" i="16"/>
  <c r="I89" i="16"/>
  <c r="X159" i="16"/>
  <c r="R159" i="16"/>
  <c r="L159" i="16"/>
  <c r="F159" i="16"/>
  <c r="Y154" i="16"/>
  <c r="S154" i="16"/>
  <c r="M154" i="16"/>
  <c r="G154" i="16"/>
  <c r="Z149" i="16"/>
  <c r="T149" i="16"/>
  <c r="N149" i="16"/>
  <c r="H149" i="16"/>
  <c r="AA144" i="16"/>
  <c r="U144" i="16"/>
  <c r="O144" i="16"/>
  <c r="I144" i="16"/>
  <c r="V139" i="16"/>
  <c r="P139" i="16"/>
  <c r="J139" i="16"/>
  <c r="D139" i="16"/>
  <c r="W134" i="16"/>
  <c r="Q134" i="16"/>
  <c r="K134" i="16"/>
  <c r="E134" i="16"/>
  <c r="X129" i="16"/>
  <c r="R129" i="16"/>
  <c r="L129" i="16"/>
  <c r="F129" i="16"/>
  <c r="Y124" i="16"/>
  <c r="S124" i="16"/>
  <c r="M124" i="16"/>
  <c r="G124" i="16"/>
  <c r="Z119" i="16"/>
  <c r="T119" i="16"/>
  <c r="N119" i="16"/>
  <c r="H119" i="16"/>
  <c r="AA114" i="16"/>
  <c r="U114" i="16"/>
  <c r="O114" i="16"/>
  <c r="I114" i="16"/>
  <c r="V109" i="16"/>
  <c r="P109" i="16"/>
  <c r="J109" i="16"/>
  <c r="D109" i="16"/>
  <c r="W104" i="16"/>
  <c r="Q104" i="16"/>
  <c r="K104" i="16"/>
  <c r="E104" i="16"/>
  <c r="X99" i="16"/>
  <c r="R99" i="16"/>
  <c r="L99" i="16"/>
  <c r="F99" i="16"/>
  <c r="Y94" i="16"/>
  <c r="S94" i="16"/>
  <c r="M94" i="16"/>
  <c r="G94" i="16"/>
  <c r="Z89" i="16"/>
  <c r="T89" i="16"/>
  <c r="N89" i="16"/>
  <c r="H89" i="16"/>
  <c r="AA84" i="16"/>
  <c r="U84" i="16"/>
  <c r="O84" i="16"/>
  <c r="I84" i="16"/>
  <c r="J9" i="16"/>
  <c r="P9" i="16"/>
  <c r="V9" i="16"/>
  <c r="Z638" i="16"/>
  <c r="T638" i="16"/>
  <c r="N638" i="16"/>
  <c r="H638" i="16"/>
  <c r="AA633" i="16"/>
  <c r="U633" i="16"/>
  <c r="O633" i="16"/>
  <c r="I633" i="16"/>
  <c r="V628" i="16"/>
  <c r="P628" i="16"/>
  <c r="J628" i="16"/>
  <c r="D628" i="16"/>
  <c r="W623" i="16"/>
  <c r="Q623" i="16"/>
  <c r="K623" i="16"/>
  <c r="E623" i="16"/>
  <c r="X618" i="16"/>
  <c r="R618" i="16"/>
  <c r="L618" i="16"/>
  <c r="F618" i="16"/>
  <c r="Y613" i="16"/>
  <c r="S613" i="16"/>
  <c r="M613" i="16"/>
  <c r="G613" i="16"/>
  <c r="Z608" i="16"/>
  <c r="T608" i="16"/>
  <c r="N608" i="16"/>
  <c r="H608" i="16"/>
  <c r="AA603" i="16"/>
  <c r="U603" i="16"/>
  <c r="O603" i="16"/>
  <c r="I603" i="16"/>
  <c r="V598" i="16"/>
  <c r="P598" i="16"/>
  <c r="J598" i="16"/>
  <c r="D598" i="16"/>
  <c r="W593" i="16"/>
  <c r="Q593" i="16"/>
  <c r="K593" i="16"/>
  <c r="E593" i="16"/>
  <c r="X588" i="16"/>
  <c r="R588" i="16"/>
  <c r="L588" i="16"/>
  <c r="F588" i="16"/>
  <c r="Y583" i="16"/>
  <c r="S583" i="16"/>
  <c r="M583" i="16"/>
  <c r="G583" i="16"/>
  <c r="Z578" i="16"/>
  <c r="T578" i="16"/>
  <c r="N578" i="16"/>
  <c r="H578" i="16"/>
  <c r="AA573" i="16"/>
  <c r="U573" i="16"/>
  <c r="O573" i="16"/>
  <c r="I573" i="16"/>
  <c r="V568" i="16"/>
  <c r="P568" i="16"/>
  <c r="J568" i="16"/>
  <c r="D568" i="16"/>
  <c r="W563" i="16"/>
  <c r="Q563" i="16"/>
  <c r="K563" i="16"/>
  <c r="E563" i="16"/>
  <c r="X558" i="16"/>
  <c r="R558" i="16"/>
  <c r="L558" i="16"/>
  <c r="F558" i="16"/>
  <c r="Y553" i="16"/>
  <c r="S553" i="16"/>
  <c r="M553" i="16"/>
  <c r="G553" i="16"/>
  <c r="Z548" i="16"/>
  <c r="T548" i="16"/>
  <c r="N548" i="16"/>
  <c r="H548" i="16"/>
  <c r="AA543" i="16"/>
  <c r="U543" i="16"/>
  <c r="O543" i="16"/>
  <c r="I543" i="16"/>
  <c r="V538" i="16"/>
  <c r="P538" i="16"/>
  <c r="J538" i="16"/>
  <c r="D538" i="16"/>
  <c r="W533" i="16"/>
  <c r="Q533" i="16"/>
  <c r="K533" i="16"/>
  <c r="E533" i="16"/>
  <c r="X528" i="16"/>
  <c r="R528" i="16"/>
  <c r="L528" i="16"/>
  <c r="F528" i="16"/>
  <c r="Y523" i="16"/>
  <c r="S523" i="16"/>
  <c r="M523" i="16"/>
  <c r="G523" i="16"/>
  <c r="Z518" i="16"/>
  <c r="T518" i="16"/>
  <c r="N518" i="16"/>
  <c r="H518" i="16"/>
  <c r="AA513" i="16"/>
  <c r="U513" i="16"/>
  <c r="O513" i="16"/>
  <c r="I513" i="16"/>
  <c r="V508" i="16"/>
  <c r="P508" i="16"/>
  <c r="J508" i="16"/>
  <c r="D508" i="16"/>
  <c r="W503" i="16"/>
  <c r="Q503" i="16"/>
  <c r="K503" i="16"/>
  <c r="E503" i="16"/>
  <c r="X498" i="16"/>
  <c r="R498" i="16"/>
  <c r="L498" i="16"/>
  <c r="F498" i="16"/>
  <c r="Y493" i="16"/>
  <c r="S493" i="16"/>
  <c r="M493" i="16"/>
  <c r="G493" i="16"/>
  <c r="Z488" i="16"/>
  <c r="T488" i="16"/>
  <c r="N488" i="16"/>
  <c r="H488" i="16"/>
  <c r="AA479" i="16"/>
  <c r="U479" i="16"/>
  <c r="O479" i="16"/>
  <c r="I479" i="16"/>
  <c r="V474" i="16"/>
  <c r="P474" i="16"/>
  <c r="J474" i="16"/>
  <c r="D474" i="16"/>
  <c r="W469" i="16"/>
  <c r="Q469" i="16"/>
  <c r="K469" i="16"/>
  <c r="E469" i="16"/>
  <c r="X464" i="16"/>
  <c r="R464" i="16"/>
  <c r="L464" i="16"/>
  <c r="F464" i="16"/>
  <c r="Y459" i="16"/>
  <c r="S459" i="16"/>
  <c r="M459" i="16"/>
  <c r="G459" i="16"/>
  <c r="Z454" i="16"/>
  <c r="T454" i="16"/>
  <c r="N454" i="16"/>
  <c r="H454" i="16"/>
  <c r="AA449" i="16"/>
  <c r="U449" i="16"/>
  <c r="O449" i="16"/>
  <c r="I449" i="16"/>
  <c r="V444" i="16"/>
  <c r="P444" i="16"/>
  <c r="J444" i="16"/>
  <c r="D444" i="16"/>
  <c r="W439" i="16"/>
  <c r="Q439" i="16"/>
  <c r="K439" i="16"/>
  <c r="E439" i="16"/>
  <c r="X434" i="16"/>
  <c r="R434" i="16"/>
  <c r="L434" i="16"/>
  <c r="F434" i="16"/>
  <c r="Y429" i="16"/>
  <c r="S429" i="16"/>
  <c r="M429" i="16"/>
  <c r="G429" i="16"/>
  <c r="Z424" i="16"/>
  <c r="T424" i="16"/>
  <c r="N424" i="16"/>
  <c r="H424" i="16"/>
  <c r="AA419" i="16"/>
  <c r="U419" i="16"/>
  <c r="O419" i="16"/>
  <c r="I419" i="16"/>
  <c r="V414" i="16"/>
  <c r="P414" i="16"/>
  <c r="J414" i="16"/>
  <c r="D414" i="16"/>
  <c r="W409" i="16"/>
  <c r="Q409" i="16"/>
  <c r="K409" i="16"/>
  <c r="E409" i="16"/>
  <c r="X404" i="16"/>
  <c r="R404" i="16"/>
  <c r="L404" i="16"/>
  <c r="F404" i="16"/>
  <c r="Y399" i="16"/>
  <c r="S399" i="16"/>
  <c r="M399" i="16"/>
  <c r="G399" i="16"/>
  <c r="Z394" i="16"/>
  <c r="T394" i="16"/>
  <c r="N394" i="16"/>
  <c r="H394" i="16"/>
  <c r="Y638" i="16"/>
  <c r="S638" i="16"/>
  <c r="M638" i="16"/>
  <c r="G638" i="16"/>
  <c r="Z633" i="16"/>
  <c r="T633" i="16"/>
  <c r="N633" i="16"/>
  <c r="H633" i="16"/>
  <c r="AA628" i="16"/>
  <c r="U628" i="16"/>
  <c r="O628" i="16"/>
  <c r="I628" i="16"/>
  <c r="V623" i="16"/>
  <c r="P623" i="16"/>
  <c r="J623" i="16"/>
  <c r="D623" i="16"/>
  <c r="W618" i="16"/>
  <c r="Q618" i="16"/>
  <c r="K618" i="16"/>
  <c r="E618" i="16"/>
  <c r="X613" i="16"/>
  <c r="R613" i="16"/>
  <c r="L613" i="16"/>
  <c r="F613" i="16"/>
  <c r="Y608" i="16"/>
  <c r="S608" i="16"/>
  <c r="M608" i="16"/>
  <c r="G608" i="16"/>
  <c r="Z603" i="16"/>
  <c r="T603" i="16"/>
  <c r="N603" i="16"/>
  <c r="H603" i="16"/>
  <c r="AA598" i="16"/>
  <c r="U598" i="16"/>
  <c r="O598" i="16"/>
  <c r="I598" i="16"/>
  <c r="V593" i="16"/>
  <c r="P593" i="16"/>
  <c r="J593" i="16"/>
  <c r="D593" i="16"/>
  <c r="W588" i="16"/>
  <c r="Q588" i="16"/>
  <c r="K588" i="16"/>
  <c r="E588" i="16"/>
  <c r="X583" i="16"/>
  <c r="R583" i="16"/>
  <c r="L583" i="16"/>
  <c r="F583" i="16"/>
  <c r="Y578" i="16"/>
  <c r="S578" i="16"/>
  <c r="M578" i="16"/>
  <c r="G578" i="16"/>
  <c r="Z573" i="16"/>
  <c r="T573" i="16"/>
  <c r="N573" i="16"/>
  <c r="H573" i="16"/>
  <c r="AA568" i="16"/>
  <c r="U568" i="16"/>
  <c r="O568" i="16"/>
  <c r="I568" i="16"/>
  <c r="V563" i="16"/>
  <c r="P563" i="16"/>
  <c r="J563" i="16"/>
  <c r="D563" i="16"/>
  <c r="W558" i="16"/>
  <c r="Q558" i="16"/>
  <c r="K558" i="16"/>
  <c r="E558" i="16"/>
  <c r="X553" i="16"/>
  <c r="R553" i="16"/>
  <c r="L553" i="16"/>
  <c r="F553" i="16"/>
  <c r="Y548" i="16"/>
  <c r="S548" i="16"/>
  <c r="M548" i="16"/>
  <c r="G548" i="16"/>
  <c r="Z543" i="16"/>
  <c r="T543" i="16"/>
  <c r="N543" i="16"/>
  <c r="H543" i="16"/>
  <c r="AA538" i="16"/>
  <c r="U538" i="16"/>
  <c r="O538" i="16"/>
  <c r="I538" i="16"/>
  <c r="V533" i="16"/>
  <c r="P533" i="16"/>
  <c r="J533" i="16"/>
  <c r="D533" i="16"/>
  <c r="W528" i="16"/>
  <c r="Q528" i="16"/>
  <c r="K528" i="16"/>
  <c r="E528" i="16"/>
  <c r="X523" i="16"/>
  <c r="R523" i="16"/>
  <c r="L523" i="16"/>
  <c r="F523" i="16"/>
  <c r="Y518" i="16"/>
  <c r="S518" i="16"/>
  <c r="M518" i="16"/>
  <c r="G518" i="16"/>
  <c r="Z513" i="16"/>
  <c r="T513" i="16"/>
  <c r="N513" i="16"/>
  <c r="H513" i="16"/>
  <c r="AA508" i="16"/>
  <c r="U508" i="16"/>
  <c r="O508" i="16"/>
  <c r="I508" i="16"/>
  <c r="V503" i="16"/>
  <c r="P503" i="16"/>
  <c r="J503" i="16"/>
  <c r="D503" i="16"/>
  <c r="W498" i="16"/>
  <c r="Q498" i="16"/>
  <c r="K498" i="16"/>
  <c r="E498" i="16"/>
  <c r="X493" i="16"/>
  <c r="R493" i="16"/>
  <c r="L493" i="16"/>
  <c r="F493" i="16"/>
  <c r="Y488" i="16"/>
  <c r="S488" i="16"/>
  <c r="M488" i="16"/>
  <c r="G488" i="16"/>
  <c r="Z479" i="16"/>
  <c r="T479" i="16"/>
  <c r="N479" i="16"/>
  <c r="H479" i="16"/>
  <c r="AA474" i="16"/>
  <c r="U474" i="16"/>
  <c r="O474" i="16"/>
  <c r="I474" i="16"/>
  <c r="V469" i="16"/>
  <c r="P469" i="16"/>
  <c r="J469" i="16"/>
  <c r="D469" i="16"/>
  <c r="W464" i="16"/>
  <c r="Q464" i="16"/>
  <c r="K464" i="16"/>
  <c r="E464" i="16"/>
  <c r="X459" i="16"/>
  <c r="R459" i="16"/>
  <c r="L459" i="16"/>
  <c r="F459" i="16"/>
  <c r="Y454" i="16"/>
  <c r="S454" i="16"/>
  <c r="M454" i="16"/>
  <c r="G454" i="16"/>
  <c r="Z449" i="16"/>
  <c r="T449" i="16"/>
  <c r="N449" i="16"/>
  <c r="H449" i="16"/>
  <c r="AA444" i="16"/>
  <c r="U444" i="16"/>
  <c r="O444" i="16"/>
  <c r="I444" i="16"/>
  <c r="V439" i="16"/>
  <c r="P439" i="16"/>
  <c r="J439" i="16"/>
  <c r="D439" i="16"/>
  <c r="W434" i="16"/>
  <c r="Q434" i="16"/>
  <c r="K434" i="16"/>
  <c r="E434" i="16"/>
  <c r="X429" i="16"/>
  <c r="R429" i="16"/>
  <c r="L429" i="16"/>
  <c r="F429" i="16"/>
  <c r="Y424" i="16"/>
  <c r="S424" i="16"/>
  <c r="M424" i="16"/>
  <c r="G424" i="16"/>
  <c r="Z419" i="16"/>
  <c r="T419" i="16"/>
  <c r="N419" i="16"/>
  <c r="H419" i="16"/>
  <c r="AA414" i="16"/>
  <c r="U414" i="16"/>
  <c r="O414" i="16"/>
  <c r="I414" i="16"/>
  <c r="V409" i="16"/>
  <c r="P409" i="16"/>
  <c r="J409" i="16"/>
  <c r="D409" i="16"/>
  <c r="W404" i="16"/>
  <c r="Q404" i="16"/>
  <c r="K404" i="16"/>
  <c r="E404" i="16"/>
  <c r="X399" i="16"/>
  <c r="R399" i="16"/>
  <c r="L399" i="16"/>
  <c r="F399" i="16"/>
  <c r="Y394" i="16"/>
  <c r="S394" i="16"/>
  <c r="M394" i="16"/>
  <c r="G394" i="16"/>
  <c r="X638" i="16"/>
  <c r="R638" i="16"/>
  <c r="L638" i="16"/>
  <c r="F638" i="16"/>
  <c r="Y633" i="16"/>
  <c r="S633" i="16"/>
  <c r="M633" i="16"/>
  <c r="G633" i="16"/>
  <c r="Z628" i="16"/>
  <c r="T628" i="16"/>
  <c r="N628" i="16"/>
  <c r="H628" i="16"/>
  <c r="AA623" i="16"/>
  <c r="U623" i="16"/>
  <c r="O623" i="16"/>
  <c r="I623" i="16"/>
  <c r="V618" i="16"/>
  <c r="P618" i="16"/>
  <c r="J618" i="16"/>
  <c r="D618" i="16"/>
  <c r="W613" i="16"/>
  <c r="Q613" i="16"/>
  <c r="K613" i="16"/>
  <c r="E613" i="16"/>
  <c r="X608" i="16"/>
  <c r="R608" i="16"/>
  <c r="L608" i="16"/>
  <c r="F608" i="16"/>
  <c r="Y603" i="16"/>
  <c r="S603" i="16"/>
  <c r="M603" i="16"/>
  <c r="G603" i="16"/>
  <c r="Z598" i="16"/>
  <c r="T598" i="16"/>
  <c r="N598" i="16"/>
  <c r="H598" i="16"/>
  <c r="AA593" i="16"/>
  <c r="U593" i="16"/>
  <c r="O593" i="16"/>
  <c r="I593" i="16"/>
  <c r="V588" i="16"/>
  <c r="P588" i="16"/>
  <c r="J588" i="16"/>
  <c r="D588" i="16"/>
  <c r="W583" i="16"/>
  <c r="Q583" i="16"/>
  <c r="K583" i="16"/>
  <c r="E583" i="16"/>
  <c r="X578" i="16"/>
  <c r="R578" i="16"/>
  <c r="L578" i="16"/>
  <c r="F578" i="16"/>
  <c r="Y573" i="16"/>
  <c r="S573" i="16"/>
  <c r="M573" i="16"/>
  <c r="G573" i="16"/>
  <c r="Z568" i="16"/>
  <c r="T568" i="16"/>
  <c r="N568" i="16"/>
  <c r="H568" i="16"/>
  <c r="AA563" i="16"/>
  <c r="U563" i="16"/>
  <c r="O563" i="16"/>
  <c r="I563" i="16"/>
  <c r="V558" i="16"/>
  <c r="P558" i="16"/>
  <c r="J558" i="16"/>
  <c r="D558" i="16"/>
  <c r="W553" i="16"/>
  <c r="Q553" i="16"/>
  <c r="K553" i="16"/>
  <c r="E553" i="16"/>
  <c r="X548" i="16"/>
  <c r="R548" i="16"/>
  <c r="L548" i="16"/>
  <c r="F548" i="16"/>
  <c r="Y543" i="16"/>
  <c r="S543" i="16"/>
  <c r="M543" i="16"/>
  <c r="G543" i="16"/>
  <c r="Z538" i="16"/>
  <c r="T538" i="16"/>
  <c r="N538" i="16"/>
  <c r="H538" i="16"/>
  <c r="AA533" i="16"/>
  <c r="U533" i="16"/>
  <c r="O533" i="16"/>
  <c r="I533" i="16"/>
  <c r="V528" i="16"/>
  <c r="P528" i="16"/>
  <c r="J528" i="16"/>
  <c r="D528" i="16"/>
  <c r="W523" i="16"/>
  <c r="Q523" i="16"/>
  <c r="K523" i="16"/>
  <c r="E523" i="16"/>
  <c r="X518" i="16"/>
  <c r="R518" i="16"/>
  <c r="L518" i="16"/>
  <c r="F518" i="16"/>
  <c r="Y513" i="16"/>
  <c r="S513" i="16"/>
  <c r="M513" i="16"/>
  <c r="G513" i="16"/>
  <c r="Z508" i="16"/>
  <c r="T508" i="16"/>
  <c r="N508" i="16"/>
  <c r="H508" i="16"/>
  <c r="AA503" i="16"/>
  <c r="U503" i="16"/>
  <c r="O503" i="16"/>
  <c r="I503" i="16"/>
  <c r="V498" i="16"/>
  <c r="P498" i="16"/>
  <c r="J498" i="16"/>
  <c r="D498" i="16"/>
  <c r="W493" i="16"/>
  <c r="Q493" i="16"/>
  <c r="K493" i="16"/>
  <c r="E493" i="16"/>
  <c r="X488" i="16"/>
  <c r="R488" i="16"/>
  <c r="L488" i="16"/>
  <c r="F488" i="16"/>
  <c r="Y479" i="16"/>
  <c r="S479" i="16"/>
  <c r="M479" i="16"/>
  <c r="G479" i="16"/>
  <c r="Z474" i="16"/>
  <c r="T474" i="16"/>
  <c r="N474" i="16"/>
  <c r="H474" i="16"/>
  <c r="AA469" i="16"/>
  <c r="U469" i="16"/>
  <c r="O469" i="16"/>
  <c r="I469" i="16"/>
  <c r="V464" i="16"/>
  <c r="P464" i="16"/>
  <c r="J464" i="16"/>
  <c r="D464" i="16"/>
  <c r="W459" i="16"/>
  <c r="Q459" i="16"/>
  <c r="K459" i="16"/>
  <c r="E459" i="16"/>
  <c r="X454" i="16"/>
  <c r="R454" i="16"/>
  <c r="L454" i="16"/>
  <c r="F454" i="16"/>
  <c r="Y449" i="16"/>
  <c r="S449" i="16"/>
  <c r="M449" i="16"/>
  <c r="G449" i="16"/>
  <c r="Z444" i="16"/>
  <c r="T444" i="16"/>
  <c r="N444" i="16"/>
  <c r="H444" i="16"/>
  <c r="AA439" i="16"/>
  <c r="U439" i="16"/>
  <c r="O439" i="16"/>
  <c r="I439" i="16"/>
  <c r="V434" i="16"/>
  <c r="P434" i="16"/>
  <c r="J434" i="16"/>
  <c r="D434" i="16"/>
  <c r="W429" i="16"/>
  <c r="Q429" i="16"/>
  <c r="K429" i="16"/>
  <c r="E429" i="16"/>
  <c r="X424" i="16"/>
  <c r="R424" i="16"/>
  <c r="L424" i="16"/>
  <c r="F424" i="16"/>
  <c r="Y419" i="16"/>
  <c r="S419" i="16"/>
  <c r="M419" i="16"/>
  <c r="G419" i="16"/>
  <c r="Z414" i="16"/>
  <c r="T414" i="16"/>
  <c r="N414" i="16"/>
  <c r="H414" i="16"/>
  <c r="AA409" i="16"/>
  <c r="U409" i="16"/>
  <c r="O409" i="16"/>
  <c r="I409" i="16"/>
  <c r="V404" i="16"/>
  <c r="P404" i="16"/>
  <c r="J404" i="16"/>
  <c r="D404" i="16"/>
  <c r="W399" i="16"/>
  <c r="Q399" i="16"/>
  <c r="K399" i="16"/>
  <c r="E399" i="16"/>
  <c r="X394" i="16"/>
  <c r="R394" i="16"/>
  <c r="L394" i="16"/>
  <c r="F394" i="16"/>
  <c r="Y389" i="16"/>
  <c r="S389" i="16"/>
  <c r="M389" i="16"/>
  <c r="G389" i="16"/>
  <c r="Z384" i="16"/>
  <c r="T384" i="16"/>
  <c r="N384" i="16"/>
  <c r="H384" i="16"/>
  <c r="AA379" i="16"/>
  <c r="U379" i="16"/>
  <c r="O379" i="16"/>
  <c r="I379" i="16"/>
  <c r="W638" i="16"/>
  <c r="Q638" i="16"/>
  <c r="K638" i="16"/>
  <c r="E638" i="16"/>
  <c r="X633" i="16"/>
  <c r="R633" i="16"/>
  <c r="L633" i="16"/>
  <c r="F633" i="16"/>
  <c r="Y628" i="16"/>
  <c r="S628" i="16"/>
  <c r="M628" i="16"/>
  <c r="G628" i="16"/>
  <c r="Z623" i="16"/>
  <c r="T623" i="16"/>
  <c r="N623" i="16"/>
  <c r="H623" i="16"/>
  <c r="AA618" i="16"/>
  <c r="U618" i="16"/>
  <c r="O618" i="16"/>
  <c r="I618" i="16"/>
  <c r="V613" i="16"/>
  <c r="P613" i="16"/>
  <c r="J613" i="16"/>
  <c r="D613" i="16"/>
  <c r="W608" i="16"/>
  <c r="Q608" i="16"/>
  <c r="K608" i="16"/>
  <c r="E608" i="16"/>
  <c r="X603" i="16"/>
  <c r="R603" i="16"/>
  <c r="L603" i="16"/>
  <c r="F603" i="16"/>
  <c r="Y598" i="16"/>
  <c r="S598" i="16"/>
  <c r="M598" i="16"/>
  <c r="G598" i="16"/>
  <c r="Z593" i="16"/>
  <c r="T593" i="16"/>
  <c r="N593" i="16"/>
  <c r="H593" i="16"/>
  <c r="AA588" i="16"/>
  <c r="U588" i="16"/>
  <c r="O588" i="16"/>
  <c r="I588" i="16"/>
  <c r="V583" i="16"/>
  <c r="P583" i="16"/>
  <c r="J583" i="16"/>
  <c r="D583" i="16"/>
  <c r="W578" i="16"/>
  <c r="Q578" i="16"/>
  <c r="K578" i="16"/>
  <c r="E578" i="16"/>
  <c r="X573" i="16"/>
  <c r="R573" i="16"/>
  <c r="L573" i="16"/>
  <c r="F573" i="16"/>
  <c r="Y568" i="16"/>
  <c r="S568" i="16"/>
  <c r="M568" i="16"/>
  <c r="G568" i="16"/>
  <c r="Z563" i="16"/>
  <c r="T563" i="16"/>
  <c r="N563" i="16"/>
  <c r="H563" i="16"/>
  <c r="AA558" i="16"/>
  <c r="U558" i="16"/>
  <c r="O558" i="16"/>
  <c r="I558" i="16"/>
  <c r="V553" i="16"/>
  <c r="P553" i="16"/>
  <c r="J553" i="16"/>
  <c r="D553" i="16"/>
  <c r="W548" i="16"/>
  <c r="Q548" i="16"/>
  <c r="K548" i="16"/>
  <c r="E548" i="16"/>
  <c r="X543" i="16"/>
  <c r="R543" i="16"/>
  <c r="L543" i="16"/>
  <c r="F543" i="16"/>
  <c r="Y538" i="16"/>
  <c r="S538" i="16"/>
  <c r="M538" i="16"/>
  <c r="G538" i="16"/>
  <c r="Z533" i="16"/>
  <c r="T533" i="16"/>
  <c r="N533" i="16"/>
  <c r="H533" i="16"/>
  <c r="AA528" i="16"/>
  <c r="U528" i="16"/>
  <c r="O528" i="16"/>
  <c r="I528" i="16"/>
  <c r="V523" i="16"/>
  <c r="P523" i="16"/>
  <c r="J523" i="16"/>
  <c r="D523" i="16"/>
  <c r="W518" i="16"/>
  <c r="Q518" i="16"/>
  <c r="K518" i="16"/>
  <c r="E518" i="16"/>
  <c r="X513" i="16"/>
  <c r="R513" i="16"/>
  <c r="L513" i="16"/>
  <c r="F513" i="16"/>
  <c r="Y508" i="16"/>
  <c r="S508" i="16"/>
  <c r="M508" i="16"/>
  <c r="G508" i="16"/>
  <c r="Z503" i="16"/>
  <c r="T503" i="16"/>
  <c r="N503" i="16"/>
  <c r="H503" i="16"/>
  <c r="AA498" i="16"/>
  <c r="U498" i="16"/>
  <c r="O498" i="16"/>
  <c r="I498" i="16"/>
  <c r="V493" i="16"/>
  <c r="P493" i="16"/>
  <c r="J493" i="16"/>
  <c r="D493" i="16"/>
  <c r="W488" i="16"/>
  <c r="Q488" i="16"/>
  <c r="K488" i="16"/>
  <c r="E488" i="16"/>
  <c r="X479" i="16"/>
  <c r="R479" i="16"/>
  <c r="L479" i="16"/>
  <c r="F479" i="16"/>
  <c r="Y474" i="16"/>
  <c r="S474" i="16"/>
  <c r="M474" i="16"/>
  <c r="G474" i="16"/>
  <c r="Z469" i="16"/>
  <c r="T469" i="16"/>
  <c r="N469" i="16"/>
  <c r="H469" i="16"/>
  <c r="AA464" i="16"/>
  <c r="U464" i="16"/>
  <c r="O464" i="16"/>
  <c r="I464" i="16"/>
  <c r="V459" i="16"/>
  <c r="P459" i="16"/>
  <c r="J459" i="16"/>
  <c r="D459" i="16"/>
  <c r="W454" i="16"/>
  <c r="Q454" i="16"/>
  <c r="K454" i="16"/>
  <c r="E454" i="16"/>
  <c r="X449" i="16"/>
  <c r="R449" i="16"/>
  <c r="L449" i="16"/>
  <c r="F449" i="16"/>
  <c r="Y444" i="16"/>
  <c r="S444" i="16"/>
  <c r="M444" i="16"/>
  <c r="G444" i="16"/>
  <c r="Z439" i="16"/>
  <c r="T439" i="16"/>
  <c r="N439" i="16"/>
  <c r="H439" i="16"/>
  <c r="AA434" i="16"/>
  <c r="U434" i="16"/>
  <c r="O434" i="16"/>
  <c r="I434" i="16"/>
  <c r="V429" i="16"/>
  <c r="P429" i="16"/>
  <c r="J429" i="16"/>
  <c r="D429" i="16"/>
  <c r="W424" i="16"/>
  <c r="Q424" i="16"/>
  <c r="K424" i="16"/>
  <c r="E424" i="16"/>
  <c r="X419" i="16"/>
  <c r="R419" i="16"/>
  <c r="L419" i="16"/>
  <c r="F419" i="16"/>
  <c r="Y414" i="16"/>
  <c r="S414" i="16"/>
  <c r="M414" i="16"/>
  <c r="G414" i="16"/>
  <c r="Z409" i="16"/>
  <c r="T409" i="16"/>
  <c r="N409" i="16"/>
  <c r="H409" i="16"/>
  <c r="AA404" i="16"/>
  <c r="U404" i="16"/>
  <c r="O404" i="16"/>
  <c r="I404" i="16"/>
  <c r="V399" i="16"/>
  <c r="P399" i="16"/>
  <c r="J399" i="16"/>
  <c r="D399" i="16"/>
  <c r="W394" i="16"/>
  <c r="Q394" i="16"/>
  <c r="K394" i="16"/>
  <c r="E394" i="16"/>
  <c r="V638" i="16"/>
  <c r="P638" i="16"/>
  <c r="J638" i="16"/>
  <c r="D638" i="16"/>
  <c r="W633" i="16"/>
  <c r="Q633" i="16"/>
  <c r="K633" i="16"/>
  <c r="E633" i="16"/>
  <c r="X628" i="16"/>
  <c r="R628" i="16"/>
  <c r="L628" i="16"/>
  <c r="F628" i="16"/>
  <c r="Y623" i="16"/>
  <c r="S623" i="16"/>
  <c r="M623" i="16"/>
  <c r="G623" i="16"/>
  <c r="Z618" i="16"/>
  <c r="T618" i="16"/>
  <c r="N618" i="16"/>
  <c r="H618" i="16"/>
  <c r="AA613" i="16"/>
  <c r="U613" i="16"/>
  <c r="O613" i="16"/>
  <c r="I613" i="16"/>
  <c r="V608" i="16"/>
  <c r="P608" i="16"/>
  <c r="J608" i="16"/>
  <c r="D608" i="16"/>
  <c r="W603" i="16"/>
  <c r="Q603" i="16"/>
  <c r="K603" i="16"/>
  <c r="E603" i="16"/>
  <c r="X598" i="16"/>
  <c r="R598" i="16"/>
  <c r="L598" i="16"/>
  <c r="F598" i="16"/>
  <c r="Y593" i="16"/>
  <c r="S593" i="16"/>
  <c r="M593" i="16"/>
  <c r="G593" i="16"/>
  <c r="Z588" i="16"/>
  <c r="T588" i="16"/>
  <c r="N588" i="16"/>
  <c r="H588" i="16"/>
  <c r="AA583" i="16"/>
  <c r="U583" i="16"/>
  <c r="O583" i="16"/>
  <c r="I583" i="16"/>
  <c r="V578" i="16"/>
  <c r="P578" i="16"/>
  <c r="J578" i="16"/>
  <c r="D578" i="16"/>
  <c r="W573" i="16"/>
  <c r="Q573" i="16"/>
  <c r="K573" i="16"/>
  <c r="E573" i="16"/>
  <c r="X568" i="16"/>
  <c r="R568" i="16"/>
  <c r="L568" i="16"/>
  <c r="F568" i="16"/>
  <c r="Y563" i="16"/>
  <c r="S563" i="16"/>
  <c r="M563" i="16"/>
  <c r="G563" i="16"/>
  <c r="Z558" i="16"/>
  <c r="T558" i="16"/>
  <c r="N558" i="16"/>
  <c r="H558" i="16"/>
  <c r="AA553" i="16"/>
  <c r="U553" i="16"/>
  <c r="O553" i="16"/>
  <c r="I553" i="16"/>
  <c r="V548" i="16"/>
  <c r="P548" i="16"/>
  <c r="J548" i="16"/>
  <c r="D548" i="16"/>
  <c r="W543" i="16"/>
  <c r="Q543" i="16"/>
  <c r="K543" i="16"/>
  <c r="E543" i="16"/>
  <c r="X538" i="16"/>
  <c r="R538" i="16"/>
  <c r="L538" i="16"/>
  <c r="F538" i="16"/>
  <c r="Y533" i="16"/>
  <c r="S533" i="16"/>
  <c r="M533" i="16"/>
  <c r="G533" i="16"/>
  <c r="Z528" i="16"/>
  <c r="T528" i="16"/>
  <c r="N528" i="16"/>
  <c r="H528" i="16"/>
  <c r="AA523" i="16"/>
  <c r="U523" i="16"/>
  <c r="O523" i="16"/>
  <c r="I523" i="16"/>
  <c r="V518" i="16"/>
  <c r="P518" i="16"/>
  <c r="J518" i="16"/>
  <c r="D518" i="16"/>
  <c r="W513" i="16"/>
  <c r="Q513" i="16"/>
  <c r="K513" i="16"/>
  <c r="E513" i="16"/>
  <c r="X508" i="16"/>
  <c r="R508" i="16"/>
  <c r="L508" i="16"/>
  <c r="F508" i="16"/>
  <c r="Y503" i="16"/>
  <c r="S503" i="16"/>
  <c r="M503" i="16"/>
  <c r="G503" i="16"/>
  <c r="Z498" i="16"/>
  <c r="T498" i="16"/>
  <c r="N498" i="16"/>
  <c r="H498" i="16"/>
  <c r="AA493" i="16"/>
  <c r="U493" i="16"/>
  <c r="O493" i="16"/>
  <c r="I493" i="16"/>
  <c r="V488" i="16"/>
  <c r="P488" i="16"/>
  <c r="J488" i="16"/>
  <c r="D488" i="16"/>
  <c r="D484" i="16" s="1"/>
  <c r="W479" i="16"/>
  <c r="Q479" i="16"/>
  <c r="K479" i="16"/>
  <c r="E479" i="16"/>
  <c r="X474" i="16"/>
  <c r="R474" i="16"/>
  <c r="L474" i="16"/>
  <c r="F474" i="16"/>
  <c r="Y469" i="16"/>
  <c r="S469" i="16"/>
  <c r="M469" i="16"/>
  <c r="G469" i="16"/>
  <c r="Z464" i="16"/>
  <c r="T464" i="16"/>
  <c r="N464" i="16"/>
  <c r="H464" i="16"/>
  <c r="AA459" i="16"/>
  <c r="U459" i="16"/>
  <c r="O459" i="16"/>
  <c r="I459" i="16"/>
  <c r="V454" i="16"/>
  <c r="P454" i="16"/>
  <c r="J454" i="16"/>
  <c r="D454" i="16"/>
  <c r="W449" i="16"/>
  <c r="Q449" i="16"/>
  <c r="K449" i="16"/>
  <c r="E449" i="16"/>
  <c r="X444" i="16"/>
  <c r="R444" i="16"/>
  <c r="L444" i="16"/>
  <c r="F444" i="16"/>
  <c r="Y439" i="16"/>
  <c r="S439" i="16"/>
  <c r="M439" i="16"/>
  <c r="G439" i="16"/>
  <c r="Z434" i="16"/>
  <c r="T434" i="16"/>
  <c r="N434" i="16"/>
  <c r="H434" i="16"/>
  <c r="AA429" i="16"/>
  <c r="U429" i="16"/>
  <c r="O429" i="16"/>
  <c r="I429" i="16"/>
  <c r="V424" i="16"/>
  <c r="P424" i="16"/>
  <c r="J424" i="16"/>
  <c r="D424" i="16"/>
  <c r="W419" i="16"/>
  <c r="Q419" i="16"/>
  <c r="K419" i="16"/>
  <c r="E419" i="16"/>
  <c r="X414" i="16"/>
  <c r="R414" i="16"/>
  <c r="L414" i="16"/>
  <c r="F414" i="16"/>
  <c r="Y409" i="16"/>
  <c r="S409" i="16"/>
  <c r="M409" i="16"/>
  <c r="G409" i="16"/>
  <c r="Z404" i="16"/>
  <c r="T404" i="16"/>
  <c r="N404" i="16"/>
  <c r="H404" i="16"/>
  <c r="AA399" i="16"/>
  <c r="U399" i="16"/>
  <c r="O399" i="16"/>
  <c r="AA638" i="16"/>
  <c r="U638" i="16"/>
  <c r="O638" i="16"/>
  <c r="I638" i="16"/>
  <c r="V633" i="16"/>
  <c r="P633" i="16"/>
  <c r="J633" i="16"/>
  <c r="D633" i="16"/>
  <c r="W628" i="16"/>
  <c r="Q628" i="16"/>
  <c r="K628" i="16"/>
  <c r="E628" i="16"/>
  <c r="X623" i="16"/>
  <c r="R623" i="16"/>
  <c r="L623" i="16"/>
  <c r="F623" i="16"/>
  <c r="Y618" i="16"/>
  <c r="S618" i="16"/>
  <c r="M618" i="16"/>
  <c r="G618" i="16"/>
  <c r="Z613" i="16"/>
  <c r="T613" i="16"/>
  <c r="N613" i="16"/>
  <c r="H613" i="16"/>
  <c r="AA608" i="16"/>
  <c r="U608" i="16"/>
  <c r="O608" i="16"/>
  <c r="I608" i="16"/>
  <c r="V603" i="16"/>
  <c r="P603" i="16"/>
  <c r="J603" i="16"/>
  <c r="D603" i="16"/>
  <c r="W598" i="16"/>
  <c r="Q598" i="16"/>
  <c r="K598" i="16"/>
  <c r="E598" i="16"/>
  <c r="X593" i="16"/>
  <c r="R593" i="16"/>
  <c r="L593" i="16"/>
  <c r="F593" i="16"/>
  <c r="Y588" i="16"/>
  <c r="S588" i="16"/>
  <c r="M588" i="16"/>
  <c r="G588" i="16"/>
  <c r="Z583" i="16"/>
  <c r="T583" i="16"/>
  <c r="N583" i="16"/>
  <c r="H583" i="16"/>
  <c r="AA578" i="16"/>
  <c r="U578" i="16"/>
  <c r="O578" i="16"/>
  <c r="I578" i="16"/>
  <c r="V573" i="16"/>
  <c r="P573" i="16"/>
  <c r="J573" i="16"/>
  <c r="D573" i="16"/>
  <c r="W568" i="16"/>
  <c r="Q568" i="16"/>
  <c r="K568" i="16"/>
  <c r="E568" i="16"/>
  <c r="X563" i="16"/>
  <c r="R563" i="16"/>
  <c r="L563" i="16"/>
  <c r="F563" i="16"/>
  <c r="Y558" i="16"/>
  <c r="S558" i="16"/>
  <c r="M558" i="16"/>
  <c r="G558" i="16"/>
  <c r="Z553" i="16"/>
  <c r="T553" i="16"/>
  <c r="N553" i="16"/>
  <c r="H553" i="16"/>
  <c r="AA548" i="16"/>
  <c r="U548" i="16"/>
  <c r="O548" i="16"/>
  <c r="I548" i="16"/>
  <c r="V543" i="16"/>
  <c r="P543" i="16"/>
  <c r="J543" i="16"/>
  <c r="D543" i="16"/>
  <c r="W538" i="16"/>
  <c r="Q538" i="16"/>
  <c r="K538" i="16"/>
  <c r="E538" i="16"/>
  <c r="X533" i="16"/>
  <c r="R533" i="16"/>
  <c r="L533" i="16"/>
  <c r="F533" i="16"/>
  <c r="Y528" i="16"/>
  <c r="S528" i="16"/>
  <c r="M528" i="16"/>
  <c r="G528" i="16"/>
  <c r="Z523" i="16"/>
  <c r="T523" i="16"/>
  <c r="N523" i="16"/>
  <c r="H523" i="16"/>
  <c r="AA518" i="16"/>
  <c r="U518" i="16"/>
  <c r="O518" i="16"/>
  <c r="I518" i="16"/>
  <c r="V513" i="16"/>
  <c r="P513" i="16"/>
  <c r="J513" i="16"/>
  <c r="D513" i="16"/>
  <c r="W508" i="16"/>
  <c r="Q508" i="16"/>
  <c r="K508" i="16"/>
  <c r="E508" i="16"/>
  <c r="X503" i="16"/>
  <c r="R503" i="16"/>
  <c r="L503" i="16"/>
  <c r="F503" i="16"/>
  <c r="Y498" i="16"/>
  <c r="S498" i="16"/>
  <c r="M498" i="16"/>
  <c r="G498" i="16"/>
  <c r="Z493" i="16"/>
  <c r="T493" i="16"/>
  <c r="N493" i="16"/>
  <c r="H493" i="16"/>
  <c r="AA488" i="16"/>
  <c r="U488" i="16"/>
  <c r="O488" i="16"/>
  <c r="I488" i="16"/>
  <c r="V479" i="16"/>
  <c r="P479" i="16"/>
  <c r="J479" i="16"/>
  <c r="D479" i="16"/>
  <c r="W474" i="16"/>
  <c r="Q474" i="16"/>
  <c r="K474" i="16"/>
  <c r="E474" i="16"/>
  <c r="X469" i="16"/>
  <c r="R469" i="16"/>
  <c r="L469" i="16"/>
  <c r="F469" i="16"/>
  <c r="Y464" i="16"/>
  <c r="S464" i="16"/>
  <c r="M464" i="16"/>
  <c r="G464" i="16"/>
  <c r="Z459" i="16"/>
  <c r="T459" i="16"/>
  <c r="N459" i="16"/>
  <c r="H459" i="16"/>
  <c r="AA454" i="16"/>
  <c r="U454" i="16"/>
  <c r="O454" i="16"/>
  <c r="I454" i="16"/>
  <c r="V449" i="16"/>
  <c r="P449" i="16"/>
  <c r="J449" i="16"/>
  <c r="D449" i="16"/>
  <c r="W444" i="16"/>
  <c r="Q444" i="16"/>
  <c r="K444" i="16"/>
  <c r="E444" i="16"/>
  <c r="X439" i="16"/>
  <c r="R439" i="16"/>
  <c r="L439" i="16"/>
  <c r="F439" i="16"/>
  <c r="Y434" i="16"/>
  <c r="S434" i="16"/>
  <c r="M434" i="16"/>
  <c r="G434" i="16"/>
  <c r="Z429" i="16"/>
  <c r="T429" i="16"/>
  <c r="N429" i="16"/>
  <c r="H429" i="16"/>
  <c r="AA424" i="16"/>
  <c r="U424" i="16"/>
  <c r="O424" i="16"/>
  <c r="I424" i="16"/>
  <c r="V419" i="16"/>
  <c r="P419" i="16"/>
  <c r="J419" i="16"/>
  <c r="D419" i="16"/>
  <c r="W414" i="16"/>
  <c r="Q414" i="16"/>
  <c r="K414" i="16"/>
  <c r="E414" i="16"/>
  <c r="X409" i="16"/>
  <c r="R409" i="16"/>
  <c r="L409" i="16"/>
  <c r="F409" i="16"/>
  <c r="Y404" i="16"/>
  <c r="S404" i="16"/>
  <c r="M404" i="16"/>
  <c r="G404" i="16"/>
  <c r="Z399" i="16"/>
  <c r="T399" i="16"/>
  <c r="N399" i="16"/>
  <c r="H399" i="16"/>
  <c r="AA394" i="16"/>
  <c r="U394" i="16"/>
  <c r="O394" i="16"/>
  <c r="I394" i="16"/>
  <c r="V389" i="16"/>
  <c r="P389" i="16"/>
  <c r="J389" i="16"/>
  <c r="D389" i="16"/>
  <c r="W384" i="16"/>
  <c r="Q384" i="16"/>
  <c r="K384" i="16"/>
  <c r="E384" i="16"/>
  <c r="X379" i="16"/>
  <c r="R379" i="16"/>
  <c r="L379" i="16"/>
  <c r="F379" i="16"/>
  <c r="I399" i="16"/>
  <c r="J394" i="16"/>
  <c r="U389" i="16"/>
  <c r="L389" i="16"/>
  <c r="V384" i="16"/>
  <c r="M384" i="16"/>
  <c r="D384" i="16"/>
  <c r="W379" i="16"/>
  <c r="N379" i="16"/>
  <c r="E379" i="16"/>
  <c r="X374" i="16"/>
  <c r="R374" i="16"/>
  <c r="L374" i="16"/>
  <c r="F374" i="16"/>
  <c r="Y369" i="16"/>
  <c r="S369" i="16"/>
  <c r="M369" i="16"/>
  <c r="G369" i="16"/>
  <c r="Z364" i="16"/>
  <c r="T364" i="16"/>
  <c r="N364" i="16"/>
  <c r="H364" i="16"/>
  <c r="AA359" i="16"/>
  <c r="U359" i="16"/>
  <c r="O359" i="16"/>
  <c r="I359" i="16"/>
  <c r="V354" i="16"/>
  <c r="P354" i="16"/>
  <c r="J354" i="16"/>
  <c r="D354" i="16"/>
  <c r="W349" i="16"/>
  <c r="Q349" i="16"/>
  <c r="K349" i="16"/>
  <c r="E349" i="16"/>
  <c r="X344" i="16"/>
  <c r="R344" i="16"/>
  <c r="L344" i="16"/>
  <c r="L340" i="16" s="1"/>
  <c r="F344" i="16"/>
  <c r="F340" i="16" s="1"/>
  <c r="Y339" i="16"/>
  <c r="Y335" i="16" s="1"/>
  <c r="S339" i="16"/>
  <c r="S335" i="16" s="1"/>
  <c r="M339" i="16"/>
  <c r="M335" i="16" s="1"/>
  <c r="G339" i="16"/>
  <c r="G335" i="16" s="1"/>
  <c r="Z334" i="16"/>
  <c r="Z330" i="16" s="1"/>
  <c r="T334" i="16"/>
  <c r="T330" i="16" s="1"/>
  <c r="N334" i="16"/>
  <c r="N330" i="16" s="1"/>
  <c r="H334" i="16"/>
  <c r="H330" i="16" s="1"/>
  <c r="AA329" i="16"/>
  <c r="AA325" i="16" s="1"/>
  <c r="U329" i="16"/>
  <c r="U325" i="16" s="1"/>
  <c r="O329" i="16"/>
  <c r="O325" i="16" s="1"/>
  <c r="I329" i="16"/>
  <c r="I325" i="16" s="1"/>
  <c r="V320" i="16"/>
  <c r="P320" i="16"/>
  <c r="J320" i="16"/>
  <c r="D320" i="16"/>
  <c r="W315" i="16"/>
  <c r="Q315" i="16"/>
  <c r="K315" i="16"/>
  <c r="E315" i="16"/>
  <c r="X310" i="16"/>
  <c r="R310" i="16"/>
  <c r="L310" i="16"/>
  <c r="F310" i="16"/>
  <c r="Y305" i="16"/>
  <c r="S305" i="16"/>
  <c r="M305" i="16"/>
  <c r="G305" i="16"/>
  <c r="Z300" i="16"/>
  <c r="T300" i="16"/>
  <c r="N300" i="16"/>
  <c r="H300" i="16"/>
  <c r="AA295" i="16"/>
  <c r="U295" i="16"/>
  <c r="O295" i="16"/>
  <c r="I295" i="16"/>
  <c r="V290" i="16"/>
  <c r="P290" i="16"/>
  <c r="J290" i="16"/>
  <c r="D290" i="16"/>
  <c r="W285" i="16"/>
  <c r="Q285" i="16"/>
  <c r="K285" i="16"/>
  <c r="E285" i="16"/>
  <c r="X280" i="16"/>
  <c r="R280" i="16"/>
  <c r="L280" i="16"/>
  <c r="F280" i="16"/>
  <c r="Y275" i="16"/>
  <c r="S275" i="16"/>
  <c r="M275" i="16"/>
  <c r="G275" i="16"/>
  <c r="Z270" i="16"/>
  <c r="T270" i="16"/>
  <c r="N270" i="16"/>
  <c r="H270" i="16"/>
  <c r="AA265" i="16"/>
  <c r="U265" i="16"/>
  <c r="O265" i="16"/>
  <c r="I265" i="16"/>
  <c r="V260" i="16"/>
  <c r="P260" i="16"/>
  <c r="J260" i="16"/>
  <c r="D260" i="16"/>
  <c r="W255" i="16"/>
  <c r="Q255" i="16"/>
  <c r="K255" i="16"/>
  <c r="E255" i="16"/>
  <c r="X250" i="16"/>
  <c r="R250" i="16"/>
  <c r="L250" i="16"/>
  <c r="F250" i="16"/>
  <c r="Y245" i="16"/>
  <c r="S245" i="16"/>
  <c r="M245" i="16"/>
  <c r="G245" i="16"/>
  <c r="Z240" i="16"/>
  <c r="T240" i="16"/>
  <c r="N240" i="16"/>
  <c r="H240" i="16"/>
  <c r="AA235" i="16"/>
  <c r="U235" i="16"/>
  <c r="O235" i="16"/>
  <c r="I235" i="16"/>
  <c r="V230" i="16"/>
  <c r="P230" i="16"/>
  <c r="J230" i="16"/>
  <c r="D230" i="16"/>
  <c r="W225" i="16"/>
  <c r="Q225" i="16"/>
  <c r="K225" i="16"/>
  <c r="E225" i="16"/>
  <c r="X220" i="16"/>
  <c r="R220" i="16"/>
  <c r="L220" i="16"/>
  <c r="F220" i="16"/>
  <c r="Y215" i="16"/>
  <c r="S215" i="16"/>
  <c r="M215" i="16"/>
  <c r="G215" i="16"/>
  <c r="Z210" i="16"/>
  <c r="T210" i="16"/>
  <c r="N210" i="16"/>
  <c r="H210" i="16"/>
  <c r="AA205" i="16"/>
  <c r="U205" i="16"/>
  <c r="O205" i="16"/>
  <c r="I205" i="16"/>
  <c r="V200" i="16"/>
  <c r="P200" i="16"/>
  <c r="J200" i="16"/>
  <c r="D200" i="16"/>
  <c r="W195" i="16"/>
  <c r="Q195" i="16"/>
  <c r="K195" i="16"/>
  <c r="E195" i="16"/>
  <c r="X190" i="16"/>
  <c r="R190" i="16"/>
  <c r="L190" i="16"/>
  <c r="F190" i="16"/>
  <c r="Y185" i="16"/>
  <c r="S185" i="16"/>
  <c r="M185" i="16"/>
  <c r="G185" i="16"/>
  <c r="Z180" i="16"/>
  <c r="T180" i="16"/>
  <c r="N180" i="16"/>
  <c r="H180" i="16"/>
  <c r="AA175" i="16"/>
  <c r="U175" i="16"/>
  <c r="O175" i="16"/>
  <c r="I175" i="16"/>
  <c r="V170" i="16"/>
  <c r="P170" i="16"/>
  <c r="J170" i="16"/>
  <c r="D170" i="16"/>
  <c r="D166" i="16" s="1"/>
  <c r="W161" i="16"/>
  <c r="Q161" i="16"/>
  <c r="K161" i="16"/>
  <c r="E161" i="16"/>
  <c r="X156" i="16"/>
  <c r="R156" i="16"/>
  <c r="L156" i="16"/>
  <c r="F156" i="16"/>
  <c r="Y151" i="16"/>
  <c r="S151" i="16"/>
  <c r="M151" i="16"/>
  <c r="G151" i="16"/>
  <c r="Z146" i="16"/>
  <c r="T146" i="16"/>
  <c r="N146" i="16"/>
  <c r="H146" i="16"/>
  <c r="AA141" i="16"/>
  <c r="U141" i="16"/>
  <c r="O141" i="16"/>
  <c r="I141" i="16"/>
  <c r="V136" i="16"/>
  <c r="P136" i="16"/>
  <c r="J136" i="16"/>
  <c r="D136" i="16"/>
  <c r="W131" i="16"/>
  <c r="Q131" i="16"/>
  <c r="K131" i="16"/>
  <c r="E131" i="16"/>
  <c r="X126" i="16"/>
  <c r="R126" i="16"/>
  <c r="L126" i="16"/>
  <c r="F126" i="16"/>
  <c r="Y121" i="16"/>
  <c r="S121" i="16"/>
  <c r="M121" i="16"/>
  <c r="G121" i="16"/>
  <c r="Z116" i="16"/>
  <c r="T116" i="16"/>
  <c r="N116" i="16"/>
  <c r="H116" i="16"/>
  <c r="AA111" i="16"/>
  <c r="U111" i="16"/>
  <c r="O111" i="16"/>
  <c r="I111" i="16"/>
  <c r="V106" i="16"/>
  <c r="P106" i="16"/>
  <c r="J106" i="16"/>
  <c r="D106" i="16"/>
  <c r="W101" i="16"/>
  <c r="Q101" i="16"/>
  <c r="K101" i="16"/>
  <c r="E101" i="16"/>
  <c r="X96" i="16"/>
  <c r="R96" i="16"/>
  <c r="L96" i="16"/>
  <c r="F96" i="16"/>
  <c r="D394" i="16"/>
  <c r="T389" i="16"/>
  <c r="K389" i="16"/>
  <c r="U384" i="16"/>
  <c r="L384" i="16"/>
  <c r="V379" i="16"/>
  <c r="M379" i="16"/>
  <c r="D379" i="16"/>
  <c r="W374" i="16"/>
  <c r="Q374" i="16"/>
  <c r="K374" i="16"/>
  <c r="E374" i="16"/>
  <c r="X369" i="16"/>
  <c r="R369" i="16"/>
  <c r="L369" i="16"/>
  <c r="F369" i="16"/>
  <c r="Y364" i="16"/>
  <c r="S364" i="16"/>
  <c r="M364" i="16"/>
  <c r="G364" i="16"/>
  <c r="Z359" i="16"/>
  <c r="T359" i="16"/>
  <c r="N359" i="16"/>
  <c r="H359" i="16"/>
  <c r="AA354" i="16"/>
  <c r="AA350" i="16" s="1"/>
  <c r="U354" i="16"/>
  <c r="U350" i="16" s="1"/>
  <c r="O354" i="16"/>
  <c r="O350" i="16" s="1"/>
  <c r="I354" i="16"/>
  <c r="I350" i="16" s="1"/>
  <c r="V349" i="16"/>
  <c r="V345" i="16" s="1"/>
  <c r="P349" i="16"/>
  <c r="P345" i="16" s="1"/>
  <c r="J349" i="16"/>
  <c r="J345" i="16" s="1"/>
  <c r="D349" i="16"/>
  <c r="D345" i="16" s="1"/>
  <c r="W344" i="16"/>
  <c r="W340" i="16" s="1"/>
  <c r="Q344" i="16"/>
  <c r="Q340" i="16" s="1"/>
  <c r="K344" i="16"/>
  <c r="K340" i="16" s="1"/>
  <c r="E344" i="16"/>
  <c r="E340" i="16" s="1"/>
  <c r="X339" i="16"/>
  <c r="X335" i="16" s="1"/>
  <c r="R339" i="16"/>
  <c r="R335" i="16" s="1"/>
  <c r="L339" i="16"/>
  <c r="L335" i="16" s="1"/>
  <c r="F339" i="16"/>
  <c r="F335" i="16" s="1"/>
  <c r="Y334" i="16"/>
  <c r="Y330" i="16" s="1"/>
  <c r="S334" i="16"/>
  <c r="S330" i="16" s="1"/>
  <c r="M334" i="16"/>
  <c r="M330" i="16" s="1"/>
  <c r="G334" i="16"/>
  <c r="G330" i="16" s="1"/>
  <c r="Z329" i="16"/>
  <c r="Z325" i="16" s="1"/>
  <c r="T329" i="16"/>
  <c r="T325" i="16" s="1"/>
  <c r="N329" i="16"/>
  <c r="N325" i="16" s="1"/>
  <c r="H329" i="16"/>
  <c r="H325" i="16" s="1"/>
  <c r="AA320" i="16"/>
  <c r="U320" i="16"/>
  <c r="O320" i="16"/>
  <c r="I320" i="16"/>
  <c r="V315" i="16"/>
  <c r="P315" i="16"/>
  <c r="J315" i="16"/>
  <c r="D315" i="16"/>
  <c r="W310" i="16"/>
  <c r="Q310" i="16"/>
  <c r="K310" i="16"/>
  <c r="E310" i="16"/>
  <c r="X305" i="16"/>
  <c r="R305" i="16"/>
  <c r="L305" i="16"/>
  <c r="F305" i="16"/>
  <c r="Y300" i="16"/>
  <c r="S300" i="16"/>
  <c r="M300" i="16"/>
  <c r="G300" i="16"/>
  <c r="Z295" i="16"/>
  <c r="T295" i="16"/>
  <c r="N295" i="16"/>
  <c r="H295" i="16"/>
  <c r="AA290" i="16"/>
  <c r="U290" i="16"/>
  <c r="O290" i="16"/>
  <c r="I290" i="16"/>
  <c r="V285" i="16"/>
  <c r="P285" i="16"/>
  <c r="J285" i="16"/>
  <c r="D285" i="16"/>
  <c r="W280" i="16"/>
  <c r="Q280" i="16"/>
  <c r="K280" i="16"/>
  <c r="E280" i="16"/>
  <c r="X275" i="16"/>
  <c r="R275" i="16"/>
  <c r="L275" i="16"/>
  <c r="F275" i="16"/>
  <c r="Y270" i="16"/>
  <c r="S270" i="16"/>
  <c r="M270" i="16"/>
  <c r="G270" i="16"/>
  <c r="Z265" i="16"/>
  <c r="T265" i="16"/>
  <c r="N265" i="16"/>
  <c r="H265" i="16"/>
  <c r="AA260" i="16"/>
  <c r="U260" i="16"/>
  <c r="O260" i="16"/>
  <c r="I260" i="16"/>
  <c r="V255" i="16"/>
  <c r="P255" i="16"/>
  <c r="J255" i="16"/>
  <c r="D255" i="16"/>
  <c r="W250" i="16"/>
  <c r="Q250" i="16"/>
  <c r="K250" i="16"/>
  <c r="E250" i="16"/>
  <c r="X245" i="16"/>
  <c r="R245" i="16"/>
  <c r="L245" i="16"/>
  <c r="F245" i="16"/>
  <c r="Y240" i="16"/>
  <c r="S240" i="16"/>
  <c r="M240" i="16"/>
  <c r="G240" i="16"/>
  <c r="Z235" i="16"/>
  <c r="T235" i="16"/>
  <c r="N235" i="16"/>
  <c r="H235" i="16"/>
  <c r="AA230" i="16"/>
  <c r="U230" i="16"/>
  <c r="O230" i="16"/>
  <c r="I230" i="16"/>
  <c r="V225" i="16"/>
  <c r="P225" i="16"/>
  <c r="J225" i="16"/>
  <c r="D225" i="16"/>
  <c r="W220" i="16"/>
  <c r="Q220" i="16"/>
  <c r="K220" i="16"/>
  <c r="E220" i="16"/>
  <c r="X215" i="16"/>
  <c r="R215" i="16"/>
  <c r="L215" i="16"/>
  <c r="F215" i="16"/>
  <c r="Y210" i="16"/>
  <c r="S210" i="16"/>
  <c r="M210" i="16"/>
  <c r="G210" i="16"/>
  <c r="Z205" i="16"/>
  <c r="T205" i="16"/>
  <c r="N205" i="16"/>
  <c r="H205" i="16"/>
  <c r="AA200" i="16"/>
  <c r="U200" i="16"/>
  <c r="O200" i="16"/>
  <c r="I200" i="16"/>
  <c r="V195" i="16"/>
  <c r="P195" i="16"/>
  <c r="J195" i="16"/>
  <c r="D195" i="16"/>
  <c r="W190" i="16"/>
  <c r="Q190" i="16"/>
  <c r="K190" i="16"/>
  <c r="E190" i="16"/>
  <c r="X185" i="16"/>
  <c r="R185" i="16"/>
  <c r="L185" i="16"/>
  <c r="F185" i="16"/>
  <c r="Y180" i="16"/>
  <c r="S180" i="16"/>
  <c r="M180" i="16"/>
  <c r="G180" i="16"/>
  <c r="Z175" i="16"/>
  <c r="T175" i="16"/>
  <c r="N175" i="16"/>
  <c r="H175" i="16"/>
  <c r="AA170" i="16"/>
  <c r="U170" i="16"/>
  <c r="O170" i="16"/>
  <c r="I170" i="16"/>
  <c r="V161" i="16"/>
  <c r="P161" i="16"/>
  <c r="J161" i="16"/>
  <c r="D161" i="16"/>
  <c r="W156" i="16"/>
  <c r="Q156" i="16"/>
  <c r="K156" i="16"/>
  <c r="E156" i="16"/>
  <c r="X151" i="16"/>
  <c r="R151" i="16"/>
  <c r="L151" i="16"/>
  <c r="F151" i="16"/>
  <c r="Y146" i="16"/>
  <c r="S146" i="16"/>
  <c r="M146" i="16"/>
  <c r="G146" i="16"/>
  <c r="Z141" i="16"/>
  <c r="T141" i="16"/>
  <c r="N141" i="16"/>
  <c r="H141" i="16"/>
  <c r="AA136" i="16"/>
  <c r="U136" i="16"/>
  <c r="O136" i="16"/>
  <c r="I136" i="16"/>
  <c r="V131" i="16"/>
  <c r="P131" i="16"/>
  <c r="J131" i="16"/>
  <c r="D131" i="16"/>
  <c r="W126" i="16"/>
  <c r="Q126" i="16"/>
  <c r="K126" i="16"/>
  <c r="E126" i="16"/>
  <c r="X121" i="16"/>
  <c r="R121" i="16"/>
  <c r="L121" i="16"/>
  <c r="F121" i="16"/>
  <c r="Y116" i="16"/>
  <c r="S116" i="16"/>
  <c r="M116" i="16"/>
  <c r="G116" i="16"/>
  <c r="Z111" i="16"/>
  <c r="T111" i="16"/>
  <c r="N111" i="16"/>
  <c r="H111" i="16"/>
  <c r="AA106" i="16"/>
  <c r="U106" i="16"/>
  <c r="O106" i="16"/>
  <c r="I106" i="16"/>
  <c r="V101" i="16"/>
  <c r="P101" i="16"/>
  <c r="J101" i="16"/>
  <c r="D101" i="16"/>
  <c r="W96" i="16"/>
  <c r="Q96" i="16"/>
  <c r="K96" i="16"/>
  <c r="E96" i="16"/>
  <c r="X91" i="16"/>
  <c r="R91" i="16"/>
  <c r="L91" i="16"/>
  <c r="F91" i="16"/>
  <c r="AA389" i="16"/>
  <c r="R389" i="16"/>
  <c r="I389" i="16"/>
  <c r="S384" i="16"/>
  <c r="J384" i="16"/>
  <c r="T379" i="16"/>
  <c r="K379" i="16"/>
  <c r="V374" i="16"/>
  <c r="P374" i="16"/>
  <c r="J374" i="16"/>
  <c r="D374" i="16"/>
  <c r="W369" i="16"/>
  <c r="Q369" i="16"/>
  <c r="K369" i="16"/>
  <c r="E369" i="16"/>
  <c r="X364" i="16"/>
  <c r="R364" i="16"/>
  <c r="L364" i="16"/>
  <c r="F364" i="16"/>
  <c r="Y359" i="16"/>
  <c r="S359" i="16"/>
  <c r="M359" i="16"/>
  <c r="G359" i="16"/>
  <c r="Z354" i="16"/>
  <c r="T354" i="16"/>
  <c r="N354" i="16"/>
  <c r="H354" i="16"/>
  <c r="AA349" i="16"/>
  <c r="U349" i="16"/>
  <c r="O349" i="16"/>
  <c r="I349" i="16"/>
  <c r="V344" i="16"/>
  <c r="P344" i="16"/>
  <c r="J344" i="16"/>
  <c r="D344" i="16"/>
  <c r="W339" i="16"/>
  <c r="Q339" i="16"/>
  <c r="K339" i="16"/>
  <c r="E339" i="16"/>
  <c r="X334" i="16"/>
  <c r="R334" i="16"/>
  <c r="L334" i="16"/>
  <c r="F334" i="16"/>
  <c r="Y329" i="16"/>
  <c r="S329" i="16"/>
  <c r="M329" i="16"/>
  <c r="G329" i="16"/>
  <c r="Z320" i="16"/>
  <c r="T320" i="16"/>
  <c r="N320" i="16"/>
  <c r="H320" i="16"/>
  <c r="AA315" i="16"/>
  <c r="U315" i="16"/>
  <c r="O315" i="16"/>
  <c r="I315" i="16"/>
  <c r="V310" i="16"/>
  <c r="P310" i="16"/>
  <c r="J310" i="16"/>
  <c r="D310" i="16"/>
  <c r="W305" i="16"/>
  <c r="Q305" i="16"/>
  <c r="K305" i="16"/>
  <c r="E305" i="16"/>
  <c r="X300" i="16"/>
  <c r="R300" i="16"/>
  <c r="L300" i="16"/>
  <c r="F300" i="16"/>
  <c r="Y295" i="16"/>
  <c r="S295" i="16"/>
  <c r="M295" i="16"/>
  <c r="G295" i="16"/>
  <c r="Z290" i="16"/>
  <c r="T290" i="16"/>
  <c r="N290" i="16"/>
  <c r="H290" i="16"/>
  <c r="AA285" i="16"/>
  <c r="U285" i="16"/>
  <c r="O285" i="16"/>
  <c r="I285" i="16"/>
  <c r="V280" i="16"/>
  <c r="P280" i="16"/>
  <c r="J280" i="16"/>
  <c r="D280" i="16"/>
  <c r="W275" i="16"/>
  <c r="Q275" i="16"/>
  <c r="K275" i="16"/>
  <c r="E275" i="16"/>
  <c r="X270" i="16"/>
  <c r="R270" i="16"/>
  <c r="L270" i="16"/>
  <c r="F270" i="16"/>
  <c r="Y265" i="16"/>
  <c r="S265" i="16"/>
  <c r="M265" i="16"/>
  <c r="G265" i="16"/>
  <c r="Z260" i="16"/>
  <c r="T260" i="16"/>
  <c r="N260" i="16"/>
  <c r="H260" i="16"/>
  <c r="AA255" i="16"/>
  <c r="U255" i="16"/>
  <c r="O255" i="16"/>
  <c r="I255" i="16"/>
  <c r="V250" i="16"/>
  <c r="P250" i="16"/>
  <c r="J250" i="16"/>
  <c r="D250" i="16"/>
  <c r="W245" i="16"/>
  <c r="Q245" i="16"/>
  <c r="K245" i="16"/>
  <c r="E245" i="16"/>
  <c r="X240" i="16"/>
  <c r="R240" i="16"/>
  <c r="L240" i="16"/>
  <c r="F240" i="16"/>
  <c r="Y235" i="16"/>
  <c r="S235" i="16"/>
  <c r="M235" i="16"/>
  <c r="G235" i="16"/>
  <c r="Z230" i="16"/>
  <c r="T230" i="16"/>
  <c r="N230" i="16"/>
  <c r="H230" i="16"/>
  <c r="AA225" i="16"/>
  <c r="U225" i="16"/>
  <c r="O225" i="16"/>
  <c r="I225" i="16"/>
  <c r="V220" i="16"/>
  <c r="P220" i="16"/>
  <c r="J220" i="16"/>
  <c r="D220" i="16"/>
  <c r="W215" i="16"/>
  <c r="Q215" i="16"/>
  <c r="K215" i="16"/>
  <c r="E215" i="16"/>
  <c r="X210" i="16"/>
  <c r="R210" i="16"/>
  <c r="L210" i="16"/>
  <c r="F210" i="16"/>
  <c r="Y205" i="16"/>
  <c r="S205" i="16"/>
  <c r="M205" i="16"/>
  <c r="G205" i="16"/>
  <c r="Z200" i="16"/>
  <c r="T200" i="16"/>
  <c r="N200" i="16"/>
  <c r="H200" i="16"/>
  <c r="AA195" i="16"/>
  <c r="U195" i="16"/>
  <c r="O195" i="16"/>
  <c r="I195" i="16"/>
  <c r="V190" i="16"/>
  <c r="P190" i="16"/>
  <c r="J190" i="16"/>
  <c r="D190" i="16"/>
  <c r="W185" i="16"/>
  <c r="Q185" i="16"/>
  <c r="K185" i="16"/>
  <c r="E185" i="16"/>
  <c r="X180" i="16"/>
  <c r="R180" i="16"/>
  <c r="L180" i="16"/>
  <c r="F180" i="16"/>
  <c r="Y175" i="16"/>
  <c r="S175" i="16"/>
  <c r="M175" i="16"/>
  <c r="G175" i="16"/>
  <c r="Z170" i="16"/>
  <c r="T170" i="16"/>
  <c r="N170" i="16"/>
  <c r="H170" i="16"/>
  <c r="AA161" i="16"/>
  <c r="U161" i="16"/>
  <c r="O161" i="16"/>
  <c r="I161" i="16"/>
  <c r="V156" i="16"/>
  <c r="P156" i="16"/>
  <c r="J156" i="16"/>
  <c r="D156" i="16"/>
  <c r="W151" i="16"/>
  <c r="Q151" i="16"/>
  <c r="K151" i="16"/>
  <c r="E151" i="16"/>
  <c r="X146" i="16"/>
  <c r="R146" i="16"/>
  <c r="L146" i="16"/>
  <c r="F146" i="16"/>
  <c r="Y141" i="16"/>
  <c r="S141" i="16"/>
  <c r="M141" i="16"/>
  <c r="G141" i="16"/>
  <c r="Z136" i="16"/>
  <c r="T136" i="16"/>
  <c r="N136" i="16"/>
  <c r="H136" i="16"/>
  <c r="AA131" i="16"/>
  <c r="U131" i="16"/>
  <c r="O131" i="16"/>
  <c r="I131" i="16"/>
  <c r="V126" i="16"/>
  <c r="P126" i="16"/>
  <c r="J126" i="16"/>
  <c r="D126" i="16"/>
  <c r="W121" i="16"/>
  <c r="Q121" i="16"/>
  <c r="K121" i="16"/>
  <c r="E121" i="16"/>
  <c r="X116" i="16"/>
  <c r="R116" i="16"/>
  <c r="L116" i="16"/>
  <c r="F116" i="16"/>
  <c r="Y111" i="16"/>
  <c r="S111" i="16"/>
  <c r="M111" i="16"/>
  <c r="G111" i="16"/>
  <c r="Z106" i="16"/>
  <c r="T106" i="16"/>
  <c r="N106" i="16"/>
  <c r="H106" i="16"/>
  <c r="AA101" i="16"/>
  <c r="U101" i="16"/>
  <c r="O101" i="16"/>
  <c r="I101" i="16"/>
  <c r="V96" i="16"/>
  <c r="P96" i="16"/>
  <c r="J96" i="16"/>
  <c r="D96" i="16"/>
  <c r="Z389" i="16"/>
  <c r="Q389" i="16"/>
  <c r="H389" i="16"/>
  <c r="AA384" i="16"/>
  <c r="R384" i="16"/>
  <c r="I384" i="16"/>
  <c r="S379" i="16"/>
  <c r="J379" i="16"/>
  <c r="AA374" i="16"/>
  <c r="U374" i="16"/>
  <c r="O374" i="16"/>
  <c r="I374" i="16"/>
  <c r="V369" i="16"/>
  <c r="P369" i="16"/>
  <c r="J369" i="16"/>
  <c r="D369" i="16"/>
  <c r="W364" i="16"/>
  <c r="Q364" i="16"/>
  <c r="K364" i="16"/>
  <c r="E364" i="16"/>
  <c r="X359" i="16"/>
  <c r="R359" i="16"/>
  <c r="L359" i="16"/>
  <c r="F359" i="16"/>
  <c r="Y354" i="16"/>
  <c r="Y350" i="16" s="1"/>
  <c r="S354" i="16"/>
  <c r="S350" i="16" s="1"/>
  <c r="M354" i="16"/>
  <c r="M350" i="16" s="1"/>
  <c r="G354" i="16"/>
  <c r="G350" i="16" s="1"/>
  <c r="Z349" i="16"/>
  <c r="Z345" i="16" s="1"/>
  <c r="T349" i="16"/>
  <c r="T345" i="16" s="1"/>
  <c r="N349" i="16"/>
  <c r="N345" i="16" s="1"/>
  <c r="H349" i="16"/>
  <c r="H345" i="16" s="1"/>
  <c r="AA344" i="16"/>
  <c r="AA340" i="16" s="1"/>
  <c r="U344" i="16"/>
  <c r="U340" i="16" s="1"/>
  <c r="O344" i="16"/>
  <c r="O340" i="16" s="1"/>
  <c r="I344" i="16"/>
  <c r="I340" i="16" s="1"/>
  <c r="V339" i="16"/>
  <c r="V335" i="16" s="1"/>
  <c r="P339" i="16"/>
  <c r="P335" i="16" s="1"/>
  <c r="J339" i="16"/>
  <c r="J335" i="16" s="1"/>
  <c r="D339" i="16"/>
  <c r="D335" i="16" s="1"/>
  <c r="W334" i="16"/>
  <c r="W330" i="16" s="1"/>
  <c r="Q334" i="16"/>
  <c r="Q330" i="16" s="1"/>
  <c r="K334" i="16"/>
  <c r="K330" i="16" s="1"/>
  <c r="E334" i="16"/>
  <c r="E330" i="16" s="1"/>
  <c r="X329" i="16"/>
  <c r="X325" i="16" s="1"/>
  <c r="R329" i="16"/>
  <c r="R325" i="16" s="1"/>
  <c r="L329" i="16"/>
  <c r="L325" i="16" s="1"/>
  <c r="F329" i="16"/>
  <c r="F325" i="16" s="1"/>
  <c r="Y320" i="16"/>
  <c r="S320" i="16"/>
  <c r="M320" i="16"/>
  <c r="G320" i="16"/>
  <c r="Z315" i="16"/>
  <c r="T315" i="16"/>
  <c r="N315" i="16"/>
  <c r="H315" i="16"/>
  <c r="AA310" i="16"/>
  <c r="U310" i="16"/>
  <c r="O310" i="16"/>
  <c r="I310" i="16"/>
  <c r="V305" i="16"/>
  <c r="P305" i="16"/>
  <c r="J305" i="16"/>
  <c r="D305" i="16"/>
  <c r="W300" i="16"/>
  <c r="Q300" i="16"/>
  <c r="K300" i="16"/>
  <c r="E300" i="16"/>
  <c r="X295" i="16"/>
  <c r="R295" i="16"/>
  <c r="L295" i="16"/>
  <c r="F295" i="16"/>
  <c r="Y290" i="16"/>
  <c r="S290" i="16"/>
  <c r="M290" i="16"/>
  <c r="G290" i="16"/>
  <c r="Z285" i="16"/>
  <c r="T285" i="16"/>
  <c r="N285" i="16"/>
  <c r="H285" i="16"/>
  <c r="AA280" i="16"/>
  <c r="U280" i="16"/>
  <c r="O280" i="16"/>
  <c r="I280" i="16"/>
  <c r="V275" i="16"/>
  <c r="P275" i="16"/>
  <c r="J275" i="16"/>
  <c r="D275" i="16"/>
  <c r="W270" i="16"/>
  <c r="Q270" i="16"/>
  <c r="K270" i="16"/>
  <c r="E270" i="16"/>
  <c r="X265" i="16"/>
  <c r="R265" i="16"/>
  <c r="L265" i="16"/>
  <c r="F265" i="16"/>
  <c r="Y260" i="16"/>
  <c r="S260" i="16"/>
  <c r="M260" i="16"/>
  <c r="G260" i="16"/>
  <c r="Z255" i="16"/>
  <c r="T255" i="16"/>
  <c r="N255" i="16"/>
  <c r="H255" i="16"/>
  <c r="AA250" i="16"/>
  <c r="U250" i="16"/>
  <c r="O250" i="16"/>
  <c r="I250" i="16"/>
  <c r="V245" i="16"/>
  <c r="P245" i="16"/>
  <c r="J245" i="16"/>
  <c r="D245" i="16"/>
  <c r="W240" i="16"/>
  <c r="Q240" i="16"/>
  <c r="K240" i="16"/>
  <c r="E240" i="16"/>
  <c r="X235" i="16"/>
  <c r="R235" i="16"/>
  <c r="L235" i="16"/>
  <c r="F235" i="16"/>
  <c r="Y230" i="16"/>
  <c r="S230" i="16"/>
  <c r="M230" i="16"/>
  <c r="G230" i="16"/>
  <c r="Z225" i="16"/>
  <c r="T225" i="16"/>
  <c r="N225" i="16"/>
  <c r="H225" i="16"/>
  <c r="AA220" i="16"/>
  <c r="U220" i="16"/>
  <c r="O220" i="16"/>
  <c r="I220" i="16"/>
  <c r="V215" i="16"/>
  <c r="P215" i="16"/>
  <c r="J215" i="16"/>
  <c r="D215" i="16"/>
  <c r="W210" i="16"/>
  <c r="Q210" i="16"/>
  <c r="K210" i="16"/>
  <c r="E210" i="16"/>
  <c r="X205" i="16"/>
  <c r="R205" i="16"/>
  <c r="L205" i="16"/>
  <c r="F205" i="16"/>
  <c r="Y200" i="16"/>
  <c r="S200" i="16"/>
  <c r="M200" i="16"/>
  <c r="G200" i="16"/>
  <c r="Z195" i="16"/>
  <c r="T195" i="16"/>
  <c r="N195" i="16"/>
  <c r="H195" i="16"/>
  <c r="AA190" i="16"/>
  <c r="U190" i="16"/>
  <c r="O190" i="16"/>
  <c r="I190" i="16"/>
  <c r="V185" i="16"/>
  <c r="P185" i="16"/>
  <c r="J185" i="16"/>
  <c r="D185" i="16"/>
  <c r="W180" i="16"/>
  <c r="Q180" i="16"/>
  <c r="K180" i="16"/>
  <c r="E180" i="16"/>
  <c r="X175" i="16"/>
  <c r="R175" i="16"/>
  <c r="L175" i="16"/>
  <c r="F175" i="16"/>
  <c r="Y170" i="16"/>
  <c r="S170" i="16"/>
  <c r="M170" i="16"/>
  <c r="G170" i="16"/>
  <c r="Z161" i="16"/>
  <c r="T161" i="16"/>
  <c r="N161" i="16"/>
  <c r="H161" i="16"/>
  <c r="AA156" i="16"/>
  <c r="U156" i="16"/>
  <c r="O156" i="16"/>
  <c r="I156" i="16"/>
  <c r="V151" i="16"/>
  <c r="P151" i="16"/>
  <c r="J151" i="16"/>
  <c r="D151" i="16"/>
  <c r="W146" i="16"/>
  <c r="Q146" i="16"/>
  <c r="K146" i="16"/>
  <c r="E146" i="16"/>
  <c r="X141" i="16"/>
  <c r="R141" i="16"/>
  <c r="L141" i="16"/>
  <c r="F141" i="16"/>
  <c r="Y136" i="16"/>
  <c r="S136" i="16"/>
  <c r="M136" i="16"/>
  <c r="G136" i="16"/>
  <c r="Z131" i="16"/>
  <c r="T131" i="16"/>
  <c r="N131" i="16"/>
  <c r="H131" i="16"/>
  <c r="AA126" i="16"/>
  <c r="U126" i="16"/>
  <c r="O126" i="16"/>
  <c r="I126" i="16"/>
  <c r="V121" i="16"/>
  <c r="P121" i="16"/>
  <c r="J121" i="16"/>
  <c r="D121" i="16"/>
  <c r="W116" i="16"/>
  <c r="Q116" i="16"/>
  <c r="K116" i="16"/>
  <c r="E116" i="16"/>
  <c r="X111" i="16"/>
  <c r="R111" i="16"/>
  <c r="L111" i="16"/>
  <c r="F111" i="16"/>
  <c r="Y106" i="16"/>
  <c r="S106" i="16"/>
  <c r="M106" i="16"/>
  <c r="G106" i="16"/>
  <c r="Z101" i="16"/>
  <c r="T101" i="16"/>
  <c r="N101" i="16"/>
  <c r="H101" i="16"/>
  <c r="AA96" i="16"/>
  <c r="U96" i="16"/>
  <c r="O96" i="16"/>
  <c r="I96" i="16"/>
  <c r="V91" i="16"/>
  <c r="P91" i="16"/>
  <c r="J91" i="16"/>
  <c r="D91" i="16"/>
  <c r="W86" i="16"/>
  <c r="Q86" i="16"/>
  <c r="K86" i="16"/>
  <c r="E86" i="16"/>
  <c r="V394" i="16"/>
  <c r="X389" i="16"/>
  <c r="O389" i="16"/>
  <c r="F389" i="16"/>
  <c r="Y384" i="16"/>
  <c r="P384" i="16"/>
  <c r="G384" i="16"/>
  <c r="Z379" i="16"/>
  <c r="Q379" i="16"/>
  <c r="H379" i="16"/>
  <c r="Z374" i="16"/>
  <c r="T374" i="16"/>
  <c r="N374" i="16"/>
  <c r="H374" i="16"/>
  <c r="AA369" i="16"/>
  <c r="U369" i="16"/>
  <c r="O369" i="16"/>
  <c r="I369" i="16"/>
  <c r="V364" i="16"/>
  <c r="V360" i="16" s="1"/>
  <c r="P364" i="16"/>
  <c r="P360" i="16" s="1"/>
  <c r="J364" i="16"/>
  <c r="J360" i="16" s="1"/>
  <c r="D364" i="16"/>
  <c r="D360" i="16" s="1"/>
  <c r="W359" i="16"/>
  <c r="W355" i="16" s="1"/>
  <c r="Q359" i="16"/>
  <c r="Q355" i="16" s="1"/>
  <c r="K359" i="16"/>
  <c r="K355" i="16" s="1"/>
  <c r="E359" i="16"/>
  <c r="E355" i="16" s="1"/>
  <c r="X354" i="16"/>
  <c r="X350" i="16" s="1"/>
  <c r="R354" i="16"/>
  <c r="R350" i="16" s="1"/>
  <c r="L354" i="16"/>
  <c r="L350" i="16" s="1"/>
  <c r="F354" i="16"/>
  <c r="F350" i="16" s="1"/>
  <c r="Y349" i="16"/>
  <c r="Y345" i="16" s="1"/>
  <c r="S349" i="16"/>
  <c r="S345" i="16" s="1"/>
  <c r="M349" i="16"/>
  <c r="M345" i="16" s="1"/>
  <c r="G349" i="16"/>
  <c r="G345" i="16" s="1"/>
  <c r="Z344" i="16"/>
  <c r="Z340" i="16" s="1"/>
  <c r="T344" i="16"/>
  <c r="T340" i="16" s="1"/>
  <c r="N344" i="16"/>
  <c r="N340" i="16" s="1"/>
  <c r="H344" i="16"/>
  <c r="H340" i="16" s="1"/>
  <c r="AA339" i="16"/>
  <c r="AA335" i="16" s="1"/>
  <c r="U339" i="16"/>
  <c r="U335" i="16" s="1"/>
  <c r="O339" i="16"/>
  <c r="O335" i="16" s="1"/>
  <c r="I339" i="16"/>
  <c r="I335" i="16" s="1"/>
  <c r="V334" i="16"/>
  <c r="V330" i="16" s="1"/>
  <c r="P334" i="16"/>
  <c r="P330" i="16" s="1"/>
  <c r="J334" i="16"/>
  <c r="J330" i="16" s="1"/>
  <c r="D334" i="16"/>
  <c r="D330" i="16" s="1"/>
  <c r="W329" i="16"/>
  <c r="W325" i="16" s="1"/>
  <c r="Q329" i="16"/>
  <c r="Q325" i="16" s="1"/>
  <c r="K329" i="16"/>
  <c r="K325" i="16" s="1"/>
  <c r="E329" i="16"/>
  <c r="E325" i="16" s="1"/>
  <c r="X320" i="16"/>
  <c r="R320" i="16"/>
  <c r="L320" i="16"/>
  <c r="F320" i="16"/>
  <c r="Y315" i="16"/>
  <c r="S315" i="16"/>
  <c r="M315" i="16"/>
  <c r="G315" i="16"/>
  <c r="Z310" i="16"/>
  <c r="T310" i="16"/>
  <c r="N310" i="16"/>
  <c r="H310" i="16"/>
  <c r="AA305" i="16"/>
  <c r="U305" i="16"/>
  <c r="O305" i="16"/>
  <c r="I305" i="16"/>
  <c r="V300" i="16"/>
  <c r="P300" i="16"/>
  <c r="J300" i="16"/>
  <c r="D300" i="16"/>
  <c r="W295" i="16"/>
  <c r="Q295" i="16"/>
  <c r="K295" i="16"/>
  <c r="E295" i="16"/>
  <c r="X290" i="16"/>
  <c r="R290" i="16"/>
  <c r="L290" i="16"/>
  <c r="F290" i="16"/>
  <c r="Y285" i="16"/>
  <c r="S285" i="16"/>
  <c r="M285" i="16"/>
  <c r="G285" i="16"/>
  <c r="Z280" i="16"/>
  <c r="T280" i="16"/>
  <c r="N280" i="16"/>
  <c r="H280" i="16"/>
  <c r="AA275" i="16"/>
  <c r="U275" i="16"/>
  <c r="O275" i="16"/>
  <c r="I275" i="16"/>
  <c r="V270" i="16"/>
  <c r="P270" i="16"/>
  <c r="J270" i="16"/>
  <c r="D270" i="16"/>
  <c r="W265" i="16"/>
  <c r="Q265" i="16"/>
  <c r="K265" i="16"/>
  <c r="E265" i="16"/>
  <c r="X260" i="16"/>
  <c r="R260" i="16"/>
  <c r="L260" i="16"/>
  <c r="F260" i="16"/>
  <c r="Y255" i="16"/>
  <c r="S255" i="16"/>
  <c r="M255" i="16"/>
  <c r="G255" i="16"/>
  <c r="Z250" i="16"/>
  <c r="T250" i="16"/>
  <c r="N250" i="16"/>
  <c r="H250" i="16"/>
  <c r="AA245" i="16"/>
  <c r="U245" i="16"/>
  <c r="O245" i="16"/>
  <c r="I245" i="16"/>
  <c r="V240" i="16"/>
  <c r="P240" i="16"/>
  <c r="J240" i="16"/>
  <c r="D240" i="16"/>
  <c r="W235" i="16"/>
  <c r="Q235" i="16"/>
  <c r="K235" i="16"/>
  <c r="E235" i="16"/>
  <c r="X230" i="16"/>
  <c r="R230" i="16"/>
  <c r="L230" i="16"/>
  <c r="F230" i="16"/>
  <c r="Y225" i="16"/>
  <c r="S225" i="16"/>
  <c r="M225" i="16"/>
  <c r="G225" i="16"/>
  <c r="Z220" i="16"/>
  <c r="T220" i="16"/>
  <c r="N220" i="16"/>
  <c r="H220" i="16"/>
  <c r="AA215" i="16"/>
  <c r="U215" i="16"/>
  <c r="O215" i="16"/>
  <c r="I215" i="16"/>
  <c r="V210" i="16"/>
  <c r="P210" i="16"/>
  <c r="J210" i="16"/>
  <c r="D210" i="16"/>
  <c r="W205" i="16"/>
  <c r="Q205" i="16"/>
  <c r="K205" i="16"/>
  <c r="E205" i="16"/>
  <c r="X200" i="16"/>
  <c r="R200" i="16"/>
  <c r="L200" i="16"/>
  <c r="F200" i="16"/>
  <c r="Y195" i="16"/>
  <c r="S195" i="16"/>
  <c r="M195" i="16"/>
  <c r="G195" i="16"/>
  <c r="Z190" i="16"/>
  <c r="T190" i="16"/>
  <c r="N190" i="16"/>
  <c r="H190" i="16"/>
  <c r="AA185" i="16"/>
  <c r="U185" i="16"/>
  <c r="O185" i="16"/>
  <c r="I185" i="16"/>
  <c r="V180" i="16"/>
  <c r="P180" i="16"/>
  <c r="J180" i="16"/>
  <c r="D180" i="16"/>
  <c r="W175" i="16"/>
  <c r="Q175" i="16"/>
  <c r="K175" i="16"/>
  <c r="E175" i="16"/>
  <c r="X170" i="16"/>
  <c r="R170" i="16"/>
  <c r="L170" i="16"/>
  <c r="F170" i="16"/>
  <c r="Y161" i="16"/>
  <c r="S161" i="16"/>
  <c r="M161" i="16"/>
  <c r="G161" i="16"/>
  <c r="Z156" i="16"/>
  <c r="T156" i="16"/>
  <c r="N156" i="16"/>
  <c r="H156" i="16"/>
  <c r="AA151" i="16"/>
  <c r="U151" i="16"/>
  <c r="O151" i="16"/>
  <c r="I151" i="16"/>
  <c r="V146" i="16"/>
  <c r="P146" i="16"/>
  <c r="J146" i="16"/>
  <c r="D146" i="16"/>
  <c r="W141" i="16"/>
  <c r="Q141" i="16"/>
  <c r="K141" i="16"/>
  <c r="E141" i="16"/>
  <c r="X136" i="16"/>
  <c r="R136" i="16"/>
  <c r="L136" i="16"/>
  <c r="F136" i="16"/>
  <c r="Y131" i="16"/>
  <c r="S131" i="16"/>
  <c r="M131" i="16"/>
  <c r="G131" i="16"/>
  <c r="Z126" i="16"/>
  <c r="T126" i="16"/>
  <c r="N126" i="16"/>
  <c r="H126" i="16"/>
  <c r="AA121" i="16"/>
  <c r="U121" i="16"/>
  <c r="O121" i="16"/>
  <c r="I121" i="16"/>
  <c r="V116" i="16"/>
  <c r="P116" i="16"/>
  <c r="J116" i="16"/>
  <c r="D116" i="16"/>
  <c r="W111" i="16"/>
  <c r="Q111" i="16"/>
  <c r="K111" i="16"/>
  <c r="E111" i="16"/>
  <c r="X106" i="16"/>
  <c r="R106" i="16"/>
  <c r="L106" i="16"/>
  <c r="F106" i="16"/>
  <c r="Y101" i="16"/>
  <c r="S101" i="16"/>
  <c r="M101" i="16"/>
  <c r="G101" i="16"/>
  <c r="Z96" i="16"/>
  <c r="T96" i="16"/>
  <c r="N96" i="16"/>
  <c r="H96" i="16"/>
  <c r="AA91" i="16"/>
  <c r="U91" i="16"/>
  <c r="O91" i="16"/>
  <c r="I91" i="16"/>
  <c r="P394" i="16"/>
  <c r="W389" i="16"/>
  <c r="N389" i="16"/>
  <c r="E389" i="16"/>
  <c r="X384" i="16"/>
  <c r="O384" i="16"/>
  <c r="F384" i="16"/>
  <c r="Y379" i="16"/>
  <c r="P379" i="16"/>
  <c r="G379" i="16"/>
  <c r="Y374" i="16"/>
  <c r="S374" i="16"/>
  <c r="M374" i="16"/>
  <c r="G374" i="16"/>
  <c r="Z369" i="16"/>
  <c r="T369" i="16"/>
  <c r="N369" i="16"/>
  <c r="H369" i="16"/>
  <c r="AA364" i="16"/>
  <c r="U364" i="16"/>
  <c r="O364" i="16"/>
  <c r="I364" i="16"/>
  <c r="V359" i="16"/>
  <c r="P359" i="16"/>
  <c r="J359" i="16"/>
  <c r="D359" i="16"/>
  <c r="W354" i="16"/>
  <c r="Q354" i="16"/>
  <c r="K354" i="16"/>
  <c r="E354" i="16"/>
  <c r="X349" i="16"/>
  <c r="R349" i="16"/>
  <c r="L349" i="16"/>
  <c r="F349" i="16"/>
  <c r="Y344" i="16"/>
  <c r="S344" i="16"/>
  <c r="M344" i="16"/>
  <c r="G344" i="16"/>
  <c r="Z339" i="16"/>
  <c r="T339" i="16"/>
  <c r="N339" i="16"/>
  <c r="H339" i="16"/>
  <c r="AA334" i="16"/>
  <c r="U334" i="16"/>
  <c r="O334" i="16"/>
  <c r="I334" i="16"/>
  <c r="V329" i="16"/>
  <c r="P329" i="16"/>
  <c r="J329" i="16"/>
  <c r="D329" i="16"/>
  <c r="D325" i="16" s="1"/>
  <c r="W320" i="16"/>
  <c r="Q320" i="16"/>
  <c r="K320" i="16"/>
  <c r="E320" i="16"/>
  <c r="X315" i="16"/>
  <c r="R315" i="16"/>
  <c r="L315" i="16"/>
  <c r="F315" i="16"/>
  <c r="Y310" i="16"/>
  <c r="S310" i="16"/>
  <c r="M310" i="16"/>
  <c r="G310" i="16"/>
  <c r="Z305" i="16"/>
  <c r="T305" i="16"/>
  <c r="N305" i="16"/>
  <c r="H305" i="16"/>
  <c r="AA300" i="16"/>
  <c r="U300" i="16"/>
  <c r="O300" i="16"/>
  <c r="I300" i="16"/>
  <c r="V295" i="16"/>
  <c r="P295" i="16"/>
  <c r="J295" i="16"/>
  <c r="D295" i="16"/>
  <c r="W290" i="16"/>
  <c r="Q290" i="16"/>
  <c r="K290" i="16"/>
  <c r="E290" i="16"/>
  <c r="X285" i="16"/>
  <c r="R285" i="16"/>
  <c r="L285" i="16"/>
  <c r="F285" i="16"/>
  <c r="Y280" i="16"/>
  <c r="S280" i="16"/>
  <c r="M280" i="16"/>
  <c r="G280" i="16"/>
  <c r="Z275" i="16"/>
  <c r="T275" i="16"/>
  <c r="N275" i="16"/>
  <c r="H275" i="16"/>
  <c r="AA270" i="16"/>
  <c r="U270" i="16"/>
  <c r="O270" i="16"/>
  <c r="I270" i="16"/>
  <c r="V265" i="16"/>
  <c r="P265" i="16"/>
  <c r="J265" i="16"/>
  <c r="D265" i="16"/>
  <c r="W260" i="16"/>
  <c r="Q260" i="16"/>
  <c r="K260" i="16"/>
  <c r="E260" i="16"/>
  <c r="X255" i="16"/>
  <c r="R255" i="16"/>
  <c r="L255" i="16"/>
  <c r="F255" i="16"/>
  <c r="Y250" i="16"/>
  <c r="S250" i="16"/>
  <c r="M250" i="16"/>
  <c r="G250" i="16"/>
  <c r="Z245" i="16"/>
  <c r="T245" i="16"/>
  <c r="N245" i="16"/>
  <c r="H245" i="16"/>
  <c r="AA240" i="16"/>
  <c r="U240" i="16"/>
  <c r="O240" i="16"/>
  <c r="I240" i="16"/>
  <c r="V235" i="16"/>
  <c r="P235" i="16"/>
  <c r="J235" i="16"/>
  <c r="D235" i="16"/>
  <c r="W230" i="16"/>
  <c r="Q230" i="16"/>
  <c r="K230" i="16"/>
  <c r="E230" i="16"/>
  <c r="X225" i="16"/>
  <c r="R225" i="16"/>
  <c r="L225" i="16"/>
  <c r="F225" i="16"/>
  <c r="Y220" i="16"/>
  <c r="S220" i="16"/>
  <c r="M220" i="16"/>
  <c r="G220" i="16"/>
  <c r="Z215" i="16"/>
  <c r="T215" i="16"/>
  <c r="N215" i="16"/>
  <c r="H215" i="16"/>
  <c r="AA210" i="16"/>
  <c r="U210" i="16"/>
  <c r="O210" i="16"/>
  <c r="I210" i="16"/>
  <c r="V205" i="16"/>
  <c r="P205" i="16"/>
  <c r="J205" i="16"/>
  <c r="D205" i="16"/>
  <c r="W200" i="16"/>
  <c r="Q200" i="16"/>
  <c r="K200" i="16"/>
  <c r="E200" i="16"/>
  <c r="X195" i="16"/>
  <c r="R195" i="16"/>
  <c r="L195" i="16"/>
  <c r="F195" i="16"/>
  <c r="Y190" i="16"/>
  <c r="S190" i="16"/>
  <c r="M190" i="16"/>
  <c r="G190" i="16"/>
  <c r="Z185" i="16"/>
  <c r="T185" i="16"/>
  <c r="N185" i="16"/>
  <c r="H185" i="16"/>
  <c r="AA180" i="16"/>
  <c r="U180" i="16"/>
  <c r="O180" i="16"/>
  <c r="I180" i="16"/>
  <c r="V175" i="16"/>
  <c r="P175" i="16"/>
  <c r="J175" i="16"/>
  <c r="D175" i="16"/>
  <c r="W170" i="16"/>
  <c r="Q170" i="16"/>
  <c r="K170" i="16"/>
  <c r="E170" i="16"/>
  <c r="X161" i="16"/>
  <c r="R161" i="16"/>
  <c r="L161" i="16"/>
  <c r="F161" i="16"/>
  <c r="Y156" i="16"/>
  <c r="S156" i="16"/>
  <c r="M156" i="16"/>
  <c r="G156" i="16"/>
  <c r="Z151" i="16"/>
  <c r="T151" i="16"/>
  <c r="N151" i="16"/>
  <c r="H151" i="16"/>
  <c r="AA146" i="16"/>
  <c r="U146" i="16"/>
  <c r="O146" i="16"/>
  <c r="I146" i="16"/>
  <c r="V141" i="16"/>
  <c r="P141" i="16"/>
  <c r="J141" i="16"/>
  <c r="D141" i="16"/>
  <c r="W136" i="16"/>
  <c r="Q136" i="16"/>
  <c r="K136" i="16"/>
  <c r="E136" i="16"/>
  <c r="X131" i="16"/>
  <c r="R131" i="16"/>
  <c r="L131" i="16"/>
  <c r="F131" i="16"/>
  <c r="Y126" i="16"/>
  <c r="S126" i="16"/>
  <c r="M126" i="16"/>
  <c r="G126" i="16"/>
  <c r="Z121" i="16"/>
  <c r="T121" i="16"/>
  <c r="N121" i="16"/>
  <c r="H121" i="16"/>
  <c r="AA116" i="16"/>
  <c r="U116" i="16"/>
  <c r="O116" i="16"/>
  <c r="I116" i="16"/>
  <c r="V111" i="16"/>
  <c r="P111" i="16"/>
  <c r="J111" i="16"/>
  <c r="D111" i="16"/>
  <c r="W106" i="16"/>
  <c r="Q106" i="16"/>
  <c r="K106" i="16"/>
  <c r="E106" i="16"/>
  <c r="X101" i="16"/>
  <c r="R101" i="16"/>
  <c r="L101" i="16"/>
  <c r="F101" i="16"/>
  <c r="Y96" i="16"/>
  <c r="S96" i="16"/>
  <c r="M96" i="16"/>
  <c r="G96" i="16"/>
  <c r="Z91" i="16"/>
  <c r="T91" i="16"/>
  <c r="N91" i="16"/>
  <c r="H91" i="16"/>
  <c r="AA86" i="16"/>
  <c r="U86" i="16"/>
  <c r="O86" i="16"/>
  <c r="I86" i="16"/>
  <c r="J11" i="16"/>
  <c r="P11" i="16"/>
  <c r="V11" i="16"/>
  <c r="I14" i="16"/>
  <c r="O14" i="16"/>
  <c r="U14" i="16"/>
  <c r="AA14" i="16"/>
  <c r="I16" i="16"/>
  <c r="O16" i="16"/>
  <c r="U16" i="16"/>
  <c r="AA16" i="16"/>
  <c r="H19" i="16"/>
  <c r="N19" i="16"/>
  <c r="T19" i="16"/>
  <c r="Z19" i="16"/>
  <c r="Z17" i="16" s="1"/>
  <c r="H21" i="16"/>
  <c r="N21" i="16"/>
  <c r="T21" i="16"/>
  <c r="Z21" i="16"/>
  <c r="G24" i="16"/>
  <c r="M24" i="16"/>
  <c r="M22" i="16" s="1"/>
  <c r="S24" i="16"/>
  <c r="Y24" i="16"/>
  <c r="G26" i="16"/>
  <c r="M26" i="16"/>
  <c r="S26" i="16"/>
  <c r="Y26" i="16"/>
  <c r="F29" i="16"/>
  <c r="L29" i="16"/>
  <c r="R29" i="16"/>
  <c r="X29" i="16"/>
  <c r="F31" i="16"/>
  <c r="L31" i="16"/>
  <c r="R31" i="16"/>
  <c r="X31" i="16"/>
  <c r="E34" i="16"/>
  <c r="K34" i="16"/>
  <c r="K32" i="16" s="1"/>
  <c r="Q34" i="16"/>
  <c r="W34" i="16"/>
  <c r="W32" i="16" s="1"/>
  <c r="E36" i="16"/>
  <c r="K36" i="16"/>
  <c r="Q36" i="16"/>
  <c r="W36" i="16"/>
  <c r="D39" i="16"/>
  <c r="J39" i="16"/>
  <c r="J37" i="16" s="1"/>
  <c r="P39" i="16"/>
  <c r="V39" i="16"/>
  <c r="D41" i="16"/>
  <c r="J41" i="16"/>
  <c r="P41" i="16"/>
  <c r="V41" i="16"/>
  <c r="I44" i="16"/>
  <c r="O44" i="16"/>
  <c r="U44" i="16"/>
  <c r="U42" i="16" s="1"/>
  <c r="AA44" i="16"/>
  <c r="AA42" i="16" s="1"/>
  <c r="I46" i="16"/>
  <c r="O46" i="16"/>
  <c r="U46" i="16"/>
  <c r="AA46" i="16"/>
  <c r="H49" i="16"/>
  <c r="H47" i="16" s="1"/>
  <c r="N49" i="16"/>
  <c r="N47" i="16" s="1"/>
  <c r="T49" i="16"/>
  <c r="Z49" i="16"/>
  <c r="H51" i="16"/>
  <c r="N51" i="16"/>
  <c r="T51" i="16"/>
  <c r="Z51" i="16"/>
  <c r="G54" i="16"/>
  <c r="M54" i="16"/>
  <c r="M52" i="16" s="1"/>
  <c r="S54" i="16"/>
  <c r="Y54" i="16"/>
  <c r="G56" i="16"/>
  <c r="M56" i="16"/>
  <c r="S56" i="16"/>
  <c r="Y56" i="16"/>
  <c r="F59" i="16"/>
  <c r="L59" i="16"/>
  <c r="R59" i="16"/>
  <c r="R57" i="16" s="1"/>
  <c r="X59" i="16"/>
  <c r="X57" i="16" s="1"/>
  <c r="F61" i="16"/>
  <c r="L61" i="16"/>
  <c r="R61" i="16"/>
  <c r="X61" i="16"/>
  <c r="E64" i="16"/>
  <c r="E62" i="16" s="1"/>
  <c r="K64" i="16"/>
  <c r="K62" i="16" s="1"/>
  <c r="Q64" i="16"/>
  <c r="W64" i="16"/>
  <c r="E66" i="16"/>
  <c r="K66" i="16"/>
  <c r="Q66" i="16"/>
  <c r="W66" i="16"/>
  <c r="D69" i="16"/>
  <c r="J69" i="16"/>
  <c r="J67" i="16" s="1"/>
  <c r="P69" i="16"/>
  <c r="V69" i="16"/>
  <c r="D71" i="16"/>
  <c r="J71" i="16"/>
  <c r="P71" i="16"/>
  <c r="V71" i="16"/>
  <c r="I74" i="16"/>
  <c r="O74" i="16"/>
  <c r="U74" i="16"/>
  <c r="U72" i="16" s="1"/>
  <c r="AA74" i="16"/>
  <c r="AA72" i="16" s="1"/>
  <c r="I76" i="16"/>
  <c r="O76" i="16"/>
  <c r="U76" i="16"/>
  <c r="AA76" i="16"/>
  <c r="H79" i="16"/>
  <c r="H77" i="16" s="1"/>
  <c r="N79" i="16"/>
  <c r="N77" i="16" s="1"/>
  <c r="T79" i="16"/>
  <c r="Z79" i="16"/>
  <c r="H81" i="16"/>
  <c r="N81" i="16"/>
  <c r="T81" i="16"/>
  <c r="Z81" i="16"/>
  <c r="H84" i="16"/>
  <c r="R84" i="16"/>
  <c r="Z84" i="16"/>
  <c r="L86" i="16"/>
  <c r="T86" i="16"/>
  <c r="S89" i="16"/>
  <c r="M91" i="16"/>
  <c r="I486" i="15"/>
  <c r="I484" i="15" s="1"/>
  <c r="O486" i="15"/>
  <c r="O484" i="15" s="1"/>
  <c r="U486" i="15"/>
  <c r="U484" i="15" s="1"/>
  <c r="AA486" i="15"/>
  <c r="AA484" i="15" s="1"/>
  <c r="H491" i="15"/>
  <c r="H489" i="15" s="1"/>
  <c r="N491" i="15"/>
  <c r="N489" i="15" s="1"/>
  <c r="T491" i="15"/>
  <c r="T489" i="15" s="1"/>
  <c r="Z491" i="15"/>
  <c r="Z489" i="15" s="1"/>
  <c r="G496" i="15"/>
  <c r="G494" i="15" s="1"/>
  <c r="M496" i="15"/>
  <c r="M494" i="15" s="1"/>
  <c r="S496" i="15"/>
  <c r="S494" i="15" s="1"/>
  <c r="Y496" i="15"/>
  <c r="Y494" i="15" s="1"/>
  <c r="F501" i="15"/>
  <c r="F499" i="15" s="1"/>
  <c r="L501" i="15"/>
  <c r="L499" i="15" s="1"/>
  <c r="R501" i="15"/>
  <c r="R499" i="15" s="1"/>
  <c r="X501" i="15"/>
  <c r="X499" i="15" s="1"/>
  <c r="E506" i="15"/>
  <c r="E504" i="15" s="1"/>
  <c r="K506" i="15"/>
  <c r="K504" i="15" s="1"/>
  <c r="Q506" i="15"/>
  <c r="Q504" i="15" s="1"/>
  <c r="W506" i="15"/>
  <c r="W504" i="15" s="1"/>
  <c r="D511" i="15"/>
  <c r="D509" i="15" s="1"/>
  <c r="J511" i="15"/>
  <c r="J509" i="15" s="1"/>
  <c r="P511" i="15"/>
  <c r="P509" i="15" s="1"/>
  <c r="V511" i="15"/>
  <c r="V509" i="15" s="1"/>
  <c r="I516" i="15"/>
  <c r="I514" i="15" s="1"/>
  <c r="O516" i="15"/>
  <c r="O514" i="15" s="1"/>
  <c r="U516" i="15"/>
  <c r="U514" i="15" s="1"/>
  <c r="AA516" i="15"/>
  <c r="AA514" i="15" s="1"/>
  <c r="H521" i="15"/>
  <c r="H519" i="15" s="1"/>
  <c r="N521" i="15"/>
  <c r="N519" i="15" s="1"/>
  <c r="T521" i="15"/>
  <c r="T519" i="15" s="1"/>
  <c r="Z521" i="15"/>
  <c r="Z519" i="15" s="1"/>
  <c r="G526" i="15"/>
  <c r="G524" i="15" s="1"/>
  <c r="M526" i="15"/>
  <c r="M524" i="15" s="1"/>
  <c r="S526" i="15"/>
  <c r="S524" i="15" s="1"/>
  <c r="Y526" i="15"/>
  <c r="Y524" i="15" s="1"/>
  <c r="F531" i="15"/>
  <c r="F529" i="15" s="1"/>
  <c r="L531" i="15"/>
  <c r="L529" i="15" s="1"/>
  <c r="R531" i="15"/>
  <c r="R529" i="15" s="1"/>
  <c r="X531" i="15"/>
  <c r="X529" i="15" s="1"/>
  <c r="E536" i="15"/>
  <c r="E534" i="15" s="1"/>
  <c r="K536" i="15"/>
  <c r="K534" i="15" s="1"/>
  <c r="Q536" i="15"/>
  <c r="Q534" i="15" s="1"/>
  <c r="W536" i="15"/>
  <c r="W534" i="15" s="1"/>
  <c r="D541" i="15"/>
  <c r="D539" i="15" s="1"/>
  <c r="J541" i="15"/>
  <c r="J539" i="15" s="1"/>
  <c r="P541" i="15"/>
  <c r="P539" i="15" s="1"/>
  <c r="V541" i="15"/>
  <c r="V539" i="15" s="1"/>
  <c r="I546" i="15"/>
  <c r="I544" i="15" s="1"/>
  <c r="O546" i="15"/>
  <c r="O544" i="15" s="1"/>
  <c r="U546" i="15"/>
  <c r="U544" i="15" s="1"/>
  <c r="AA546" i="15"/>
  <c r="AA544" i="15" s="1"/>
  <c r="H551" i="15"/>
  <c r="H549" i="15" s="1"/>
  <c r="N551" i="15"/>
  <c r="N549" i="15" s="1"/>
  <c r="T551" i="15"/>
  <c r="T549" i="15" s="1"/>
  <c r="Z551" i="15"/>
  <c r="Z549" i="15" s="1"/>
  <c r="G556" i="15"/>
  <c r="G554" i="15" s="1"/>
  <c r="M556" i="15"/>
  <c r="M554" i="15" s="1"/>
  <c r="S556" i="15"/>
  <c r="S554" i="15" s="1"/>
  <c r="Y556" i="15"/>
  <c r="Y554" i="15" s="1"/>
  <c r="F561" i="15"/>
  <c r="F559" i="15" s="1"/>
  <c r="L561" i="15"/>
  <c r="L559" i="15" s="1"/>
  <c r="R561" i="15"/>
  <c r="R559" i="15" s="1"/>
  <c r="X561" i="15"/>
  <c r="X559" i="15" s="1"/>
  <c r="E566" i="15"/>
  <c r="E564" i="15" s="1"/>
  <c r="K566" i="15"/>
  <c r="K564" i="15" s="1"/>
  <c r="Q566" i="15"/>
  <c r="Q564" i="15" s="1"/>
  <c r="W566" i="15"/>
  <c r="W564" i="15" s="1"/>
  <c r="D571" i="15"/>
  <c r="D569" i="15" s="1"/>
  <c r="J571" i="15"/>
  <c r="J569" i="15" s="1"/>
  <c r="P571" i="15"/>
  <c r="P569" i="15" s="1"/>
  <c r="V571" i="15"/>
  <c r="V569" i="15" s="1"/>
  <c r="I576" i="15"/>
  <c r="I574" i="15" s="1"/>
  <c r="O576" i="15"/>
  <c r="O574" i="15" s="1"/>
  <c r="U576" i="15"/>
  <c r="U574" i="15" s="1"/>
  <c r="AA576" i="15"/>
  <c r="AA574" i="15" s="1"/>
  <c r="H581" i="15"/>
  <c r="H579" i="15" s="1"/>
  <c r="N581" i="15"/>
  <c r="N579" i="15" s="1"/>
  <c r="T581" i="15"/>
  <c r="T579" i="15" s="1"/>
  <c r="Z581" i="15"/>
  <c r="Z579" i="15" s="1"/>
  <c r="G586" i="15"/>
  <c r="G584" i="15" s="1"/>
  <c r="M586" i="15"/>
  <c r="M584" i="15" s="1"/>
  <c r="S586" i="15"/>
  <c r="S584" i="15" s="1"/>
  <c r="Y586" i="15"/>
  <c r="Y584" i="15" s="1"/>
  <c r="F591" i="15"/>
  <c r="F589" i="15" s="1"/>
  <c r="L591" i="15"/>
  <c r="L589" i="15" s="1"/>
  <c r="R591" i="15"/>
  <c r="R589" i="15" s="1"/>
  <c r="X591" i="15"/>
  <c r="X589" i="15" s="1"/>
  <c r="E596" i="15"/>
  <c r="E594" i="15" s="1"/>
  <c r="K596" i="15"/>
  <c r="K594" i="15" s="1"/>
  <c r="Q596" i="15"/>
  <c r="Q594" i="15" s="1"/>
  <c r="W596" i="15"/>
  <c r="W594" i="15" s="1"/>
  <c r="D601" i="15"/>
  <c r="D599" i="15" s="1"/>
  <c r="J601" i="15"/>
  <c r="J599" i="15" s="1"/>
  <c r="P601" i="15"/>
  <c r="P599" i="15" s="1"/>
  <c r="V601" i="15"/>
  <c r="V599" i="15" s="1"/>
  <c r="I606" i="15"/>
  <c r="I604" i="15" s="1"/>
  <c r="O606" i="15"/>
  <c r="O604" i="15" s="1"/>
  <c r="U606" i="15"/>
  <c r="U604" i="15" s="1"/>
  <c r="AA606" i="15"/>
  <c r="AA604" i="15" s="1"/>
  <c r="H611" i="15"/>
  <c r="H609" i="15" s="1"/>
  <c r="N611" i="15"/>
  <c r="N609" i="15" s="1"/>
  <c r="T611" i="15"/>
  <c r="T609" i="15" s="1"/>
  <c r="Z611" i="15"/>
  <c r="Z609" i="15" s="1"/>
  <c r="G616" i="15"/>
  <c r="G614" i="15" s="1"/>
  <c r="M616" i="15"/>
  <c r="M614" i="15" s="1"/>
  <c r="S616" i="15"/>
  <c r="S614" i="15" s="1"/>
  <c r="Y616" i="15"/>
  <c r="Y614" i="15" s="1"/>
  <c r="F621" i="15"/>
  <c r="F619" i="15" s="1"/>
  <c r="L621" i="15"/>
  <c r="L619" i="15" s="1"/>
  <c r="R621" i="15"/>
  <c r="R619" i="15" s="1"/>
  <c r="X621" i="15"/>
  <c r="X619" i="15" s="1"/>
  <c r="E626" i="15"/>
  <c r="E624" i="15" s="1"/>
  <c r="K626" i="15"/>
  <c r="K624" i="15" s="1"/>
  <c r="Q626" i="15"/>
  <c r="Q624" i="15" s="1"/>
  <c r="W626" i="15"/>
  <c r="W624" i="15" s="1"/>
  <c r="D631" i="15"/>
  <c r="D629" i="15" s="1"/>
  <c r="J631" i="15"/>
  <c r="J629" i="15" s="1"/>
  <c r="P631" i="15"/>
  <c r="P629" i="15" s="1"/>
  <c r="V631" i="15"/>
  <c r="V629" i="15" s="1"/>
  <c r="I636" i="15"/>
  <c r="I634" i="15" s="1"/>
  <c r="O636" i="15"/>
  <c r="O634" i="15" s="1"/>
  <c r="U636" i="15"/>
  <c r="U634" i="15" s="1"/>
  <c r="AA636" i="15"/>
  <c r="AA634" i="15" s="1"/>
  <c r="E9" i="16"/>
  <c r="E7" i="16" s="1"/>
  <c r="K9" i="16"/>
  <c r="Q9" i="16"/>
  <c r="W9" i="16"/>
  <c r="E11" i="16"/>
  <c r="K11" i="16"/>
  <c r="Q11" i="16"/>
  <c r="W11" i="16"/>
  <c r="D14" i="16"/>
  <c r="J14" i="16"/>
  <c r="P14" i="16"/>
  <c r="V14" i="16"/>
  <c r="V12" i="16" s="1"/>
  <c r="D16" i="16"/>
  <c r="J16" i="16"/>
  <c r="P16" i="16"/>
  <c r="V16" i="16"/>
  <c r="I19" i="16"/>
  <c r="O19" i="16"/>
  <c r="O17" i="16" s="1"/>
  <c r="U19" i="16"/>
  <c r="U17" i="16" s="1"/>
  <c r="AA19" i="16"/>
  <c r="I21" i="16"/>
  <c r="O21" i="16"/>
  <c r="U21" i="16"/>
  <c r="AA21" i="16"/>
  <c r="H24" i="16"/>
  <c r="H22" i="16" s="1"/>
  <c r="N24" i="16"/>
  <c r="T24" i="16"/>
  <c r="Z24" i="16"/>
  <c r="H26" i="16"/>
  <c r="N26" i="16"/>
  <c r="T26" i="16"/>
  <c r="Z26" i="16"/>
  <c r="G29" i="16"/>
  <c r="M29" i="16"/>
  <c r="S29" i="16"/>
  <c r="Y29" i="16"/>
  <c r="Y27" i="16" s="1"/>
  <c r="G31" i="16"/>
  <c r="M31" i="16"/>
  <c r="S31" i="16"/>
  <c r="Y31" i="16"/>
  <c r="F34" i="16"/>
  <c r="L34" i="16"/>
  <c r="L32" i="16" s="1"/>
  <c r="R34" i="16"/>
  <c r="R32" i="16" s="1"/>
  <c r="X34" i="16"/>
  <c r="F36" i="16"/>
  <c r="L36" i="16"/>
  <c r="R36" i="16"/>
  <c r="X36" i="16"/>
  <c r="E39" i="16"/>
  <c r="E37" i="16" s="1"/>
  <c r="K39" i="16"/>
  <c r="Q39" i="16"/>
  <c r="W39" i="16"/>
  <c r="E41" i="16"/>
  <c r="K41" i="16"/>
  <c r="Q41" i="16"/>
  <c r="W41" i="16"/>
  <c r="D44" i="16"/>
  <c r="J44" i="16"/>
  <c r="P44" i="16"/>
  <c r="V44" i="16"/>
  <c r="V42" i="16" s="1"/>
  <c r="D46" i="16"/>
  <c r="J46" i="16"/>
  <c r="P46" i="16"/>
  <c r="V46" i="16"/>
  <c r="I49" i="16"/>
  <c r="O49" i="16"/>
  <c r="O47" i="16" s="1"/>
  <c r="U49" i="16"/>
  <c r="U47" i="16" s="1"/>
  <c r="AA49" i="16"/>
  <c r="I51" i="16"/>
  <c r="O51" i="16"/>
  <c r="U51" i="16"/>
  <c r="AA51" i="16"/>
  <c r="H54" i="16"/>
  <c r="H52" i="16" s="1"/>
  <c r="N54" i="16"/>
  <c r="T54" i="16"/>
  <c r="Z54" i="16"/>
  <c r="H56" i="16"/>
  <c r="N56" i="16"/>
  <c r="T56" i="16"/>
  <c r="Z56" i="16"/>
  <c r="G59" i="16"/>
  <c r="M59" i="16"/>
  <c r="S59" i="16"/>
  <c r="Y59" i="16"/>
  <c r="Y57" i="16" s="1"/>
  <c r="G61" i="16"/>
  <c r="M61" i="16"/>
  <c r="S61" i="16"/>
  <c r="Y61" i="16"/>
  <c r="F64" i="16"/>
  <c r="L64" i="16"/>
  <c r="L62" i="16" s="1"/>
  <c r="R64" i="16"/>
  <c r="R62" i="16" s="1"/>
  <c r="X64" i="16"/>
  <c r="F66" i="16"/>
  <c r="L66" i="16"/>
  <c r="R66" i="16"/>
  <c r="X66" i="16"/>
  <c r="E69" i="16"/>
  <c r="E67" i="16" s="1"/>
  <c r="K69" i="16"/>
  <c r="Q69" i="16"/>
  <c r="W69" i="16"/>
  <c r="E71" i="16"/>
  <c r="K71" i="16"/>
  <c r="Q71" i="16"/>
  <c r="W71" i="16"/>
  <c r="D74" i="16"/>
  <c r="J74" i="16"/>
  <c r="P74" i="16"/>
  <c r="V74" i="16"/>
  <c r="V72" i="16" s="1"/>
  <c r="D76" i="16"/>
  <c r="J76" i="16"/>
  <c r="P76" i="16"/>
  <c r="V76" i="16"/>
  <c r="I79" i="16"/>
  <c r="O79" i="16"/>
  <c r="O77" i="16" s="1"/>
  <c r="U79" i="16"/>
  <c r="U77" i="16" s="1"/>
  <c r="AA79" i="16"/>
  <c r="I81" i="16"/>
  <c r="O81" i="16"/>
  <c r="U81" i="16"/>
  <c r="AA81" i="16"/>
  <c r="J84" i="16"/>
  <c r="J82" i="16" s="1"/>
  <c r="S84" i="16"/>
  <c r="S82" i="16" s="1"/>
  <c r="D86" i="16"/>
  <c r="M86" i="16"/>
  <c r="V86" i="16"/>
  <c r="E89" i="16"/>
  <c r="W89" i="16"/>
  <c r="Q91" i="16"/>
  <c r="Q87" i="16" s="1"/>
  <c r="J486" i="15"/>
  <c r="J484" i="15" s="1"/>
  <c r="P486" i="15"/>
  <c r="P484" i="15" s="1"/>
  <c r="V486" i="15"/>
  <c r="V484" i="15" s="1"/>
  <c r="I491" i="15"/>
  <c r="I489" i="15" s="1"/>
  <c r="O491" i="15"/>
  <c r="O489" i="15" s="1"/>
  <c r="U491" i="15"/>
  <c r="U489" i="15" s="1"/>
  <c r="AA491" i="15"/>
  <c r="AA489" i="15" s="1"/>
  <c r="H496" i="15"/>
  <c r="H494" i="15" s="1"/>
  <c r="N496" i="15"/>
  <c r="N494" i="15" s="1"/>
  <c r="T496" i="15"/>
  <c r="T494" i="15" s="1"/>
  <c r="Z496" i="15"/>
  <c r="Z494" i="15" s="1"/>
  <c r="G501" i="15"/>
  <c r="G499" i="15" s="1"/>
  <c r="M501" i="15"/>
  <c r="M499" i="15" s="1"/>
  <c r="S501" i="15"/>
  <c r="S499" i="15" s="1"/>
  <c r="Y501" i="15"/>
  <c r="Y499" i="15" s="1"/>
  <c r="F506" i="15"/>
  <c r="F504" i="15" s="1"/>
  <c r="L506" i="15"/>
  <c r="L504" i="15" s="1"/>
  <c r="R506" i="15"/>
  <c r="R504" i="15" s="1"/>
  <c r="X506" i="15"/>
  <c r="X504" i="15" s="1"/>
  <c r="E511" i="15"/>
  <c r="E509" i="15" s="1"/>
  <c r="K511" i="15"/>
  <c r="K509" i="15" s="1"/>
  <c r="Q511" i="15"/>
  <c r="Q509" i="15" s="1"/>
  <c r="W511" i="15"/>
  <c r="W509" i="15" s="1"/>
  <c r="D516" i="15"/>
  <c r="D514" i="15" s="1"/>
  <c r="J516" i="15"/>
  <c r="J514" i="15" s="1"/>
  <c r="P516" i="15"/>
  <c r="P514" i="15" s="1"/>
  <c r="V516" i="15"/>
  <c r="V514" i="15" s="1"/>
  <c r="I521" i="15"/>
  <c r="I519" i="15" s="1"/>
  <c r="O521" i="15"/>
  <c r="O519" i="15" s="1"/>
  <c r="U521" i="15"/>
  <c r="U519" i="15" s="1"/>
  <c r="AA521" i="15"/>
  <c r="AA519" i="15" s="1"/>
  <c r="H526" i="15"/>
  <c r="H524" i="15" s="1"/>
  <c r="N526" i="15"/>
  <c r="N524" i="15" s="1"/>
  <c r="T526" i="15"/>
  <c r="T524" i="15" s="1"/>
  <c r="Z526" i="15"/>
  <c r="Z524" i="15" s="1"/>
  <c r="G531" i="15"/>
  <c r="G529" i="15" s="1"/>
  <c r="M531" i="15"/>
  <c r="M529" i="15" s="1"/>
  <c r="S531" i="15"/>
  <c r="S529" i="15" s="1"/>
  <c r="Y531" i="15"/>
  <c r="Y529" i="15" s="1"/>
  <c r="F536" i="15"/>
  <c r="F534" i="15" s="1"/>
  <c r="L536" i="15"/>
  <c r="L534" i="15" s="1"/>
  <c r="R536" i="15"/>
  <c r="R534" i="15" s="1"/>
  <c r="X536" i="15"/>
  <c r="X534" i="15" s="1"/>
  <c r="E541" i="15"/>
  <c r="E539" i="15" s="1"/>
  <c r="K541" i="15"/>
  <c r="K539" i="15" s="1"/>
  <c r="Q541" i="15"/>
  <c r="Q539" i="15" s="1"/>
  <c r="W541" i="15"/>
  <c r="W539" i="15" s="1"/>
  <c r="D546" i="15"/>
  <c r="D544" i="15" s="1"/>
  <c r="J546" i="15"/>
  <c r="J544" i="15" s="1"/>
  <c r="P546" i="15"/>
  <c r="P544" i="15" s="1"/>
  <c r="V546" i="15"/>
  <c r="V544" i="15" s="1"/>
  <c r="I551" i="15"/>
  <c r="I549" i="15" s="1"/>
  <c r="O551" i="15"/>
  <c r="O549" i="15" s="1"/>
  <c r="U551" i="15"/>
  <c r="U549" i="15" s="1"/>
  <c r="AA551" i="15"/>
  <c r="AA549" i="15" s="1"/>
  <c r="H556" i="15"/>
  <c r="H554" i="15" s="1"/>
  <c r="N556" i="15"/>
  <c r="N554" i="15" s="1"/>
  <c r="T556" i="15"/>
  <c r="T554" i="15" s="1"/>
  <c r="Z556" i="15"/>
  <c r="Z554" i="15" s="1"/>
  <c r="G561" i="15"/>
  <c r="G559" i="15" s="1"/>
  <c r="M561" i="15"/>
  <c r="M559" i="15" s="1"/>
  <c r="S561" i="15"/>
  <c r="S559" i="15" s="1"/>
  <c r="Y561" i="15"/>
  <c r="Y559" i="15" s="1"/>
  <c r="F566" i="15"/>
  <c r="F564" i="15" s="1"/>
  <c r="L566" i="15"/>
  <c r="L564" i="15" s="1"/>
  <c r="R566" i="15"/>
  <c r="R564" i="15" s="1"/>
  <c r="X566" i="15"/>
  <c r="X564" i="15" s="1"/>
  <c r="E571" i="15"/>
  <c r="E569" i="15" s="1"/>
  <c r="K571" i="15"/>
  <c r="K569" i="15" s="1"/>
  <c r="Q571" i="15"/>
  <c r="Q569" i="15" s="1"/>
  <c r="W571" i="15"/>
  <c r="W569" i="15" s="1"/>
  <c r="D576" i="15"/>
  <c r="D574" i="15" s="1"/>
  <c r="J576" i="15"/>
  <c r="J574" i="15" s="1"/>
  <c r="P576" i="15"/>
  <c r="P574" i="15" s="1"/>
  <c r="V576" i="15"/>
  <c r="V574" i="15" s="1"/>
  <c r="I581" i="15"/>
  <c r="I579" i="15" s="1"/>
  <c r="O581" i="15"/>
  <c r="O579" i="15" s="1"/>
  <c r="U581" i="15"/>
  <c r="U579" i="15" s="1"/>
  <c r="AA581" i="15"/>
  <c r="AA579" i="15" s="1"/>
  <c r="H586" i="15"/>
  <c r="H584" i="15" s="1"/>
  <c r="N586" i="15"/>
  <c r="N584" i="15" s="1"/>
  <c r="T586" i="15"/>
  <c r="T584" i="15" s="1"/>
  <c r="Z586" i="15"/>
  <c r="Z584" i="15" s="1"/>
  <c r="G591" i="15"/>
  <c r="G589" i="15" s="1"/>
  <c r="M591" i="15"/>
  <c r="M589" i="15" s="1"/>
  <c r="S591" i="15"/>
  <c r="S589" i="15" s="1"/>
  <c r="Y591" i="15"/>
  <c r="Y589" i="15" s="1"/>
  <c r="F596" i="15"/>
  <c r="F594" i="15" s="1"/>
  <c r="L596" i="15"/>
  <c r="L594" i="15" s="1"/>
  <c r="R596" i="15"/>
  <c r="R594" i="15" s="1"/>
  <c r="X596" i="15"/>
  <c r="X594" i="15" s="1"/>
  <c r="E601" i="15"/>
  <c r="E599" i="15" s="1"/>
  <c r="K601" i="15"/>
  <c r="K599" i="15" s="1"/>
  <c r="Q601" i="15"/>
  <c r="Q599" i="15" s="1"/>
  <c r="W601" i="15"/>
  <c r="W599" i="15" s="1"/>
  <c r="D606" i="15"/>
  <c r="D604" i="15" s="1"/>
  <c r="J606" i="15"/>
  <c r="J604" i="15" s="1"/>
  <c r="P606" i="15"/>
  <c r="P604" i="15" s="1"/>
  <c r="V606" i="15"/>
  <c r="V604" i="15" s="1"/>
  <c r="I611" i="15"/>
  <c r="I609" i="15" s="1"/>
  <c r="O611" i="15"/>
  <c r="O609" i="15" s="1"/>
  <c r="U611" i="15"/>
  <c r="U609" i="15" s="1"/>
  <c r="AA611" i="15"/>
  <c r="AA609" i="15" s="1"/>
  <c r="H616" i="15"/>
  <c r="H614" i="15" s="1"/>
  <c r="N616" i="15"/>
  <c r="N614" i="15" s="1"/>
  <c r="T616" i="15"/>
  <c r="T614" i="15" s="1"/>
  <c r="Z616" i="15"/>
  <c r="Z614" i="15" s="1"/>
  <c r="G621" i="15"/>
  <c r="G619" i="15" s="1"/>
  <c r="M621" i="15"/>
  <c r="M619" i="15" s="1"/>
  <c r="S621" i="15"/>
  <c r="S619" i="15" s="1"/>
  <c r="Y621" i="15"/>
  <c r="Y619" i="15" s="1"/>
  <c r="F626" i="15"/>
  <c r="F624" i="15" s="1"/>
  <c r="L626" i="15"/>
  <c r="L624" i="15" s="1"/>
  <c r="R626" i="15"/>
  <c r="R624" i="15" s="1"/>
  <c r="X626" i="15"/>
  <c r="X624" i="15" s="1"/>
  <c r="E631" i="15"/>
  <c r="E629" i="15" s="1"/>
  <c r="K631" i="15"/>
  <c r="K629" i="15" s="1"/>
  <c r="Q631" i="15"/>
  <c r="Q629" i="15" s="1"/>
  <c r="W631" i="15"/>
  <c r="W629" i="15" s="1"/>
  <c r="D636" i="15"/>
  <c r="D634" i="15" s="1"/>
  <c r="J636" i="15"/>
  <c r="J634" i="15" s="1"/>
  <c r="P636" i="15"/>
  <c r="P634" i="15" s="1"/>
  <c r="V636" i="15"/>
  <c r="V634" i="15" s="1"/>
  <c r="F9" i="16"/>
  <c r="F7" i="16" s="1"/>
  <c r="L9" i="16"/>
  <c r="L7" i="16" s="1"/>
  <c r="R9" i="16"/>
  <c r="X9" i="16"/>
  <c r="F11" i="16"/>
  <c r="L11" i="16"/>
  <c r="R11" i="16"/>
  <c r="X11" i="16"/>
  <c r="E14" i="16"/>
  <c r="K14" i="16"/>
  <c r="Q14" i="16"/>
  <c r="W14" i="16"/>
  <c r="E16" i="16"/>
  <c r="K16" i="16"/>
  <c r="Q16" i="16"/>
  <c r="W16" i="16"/>
  <c r="D19" i="16"/>
  <c r="J19" i="16"/>
  <c r="P19" i="16"/>
  <c r="P17" i="16" s="1"/>
  <c r="V19" i="16"/>
  <c r="V17" i="16" s="1"/>
  <c r="D21" i="16"/>
  <c r="J21" i="16"/>
  <c r="P21" i="16"/>
  <c r="V21" i="16"/>
  <c r="I24" i="16"/>
  <c r="I22" i="16" s="1"/>
  <c r="O24" i="16"/>
  <c r="O22" i="16" s="1"/>
  <c r="U24" i="16"/>
  <c r="AA24" i="16"/>
  <c r="I26" i="16"/>
  <c r="O26" i="16"/>
  <c r="U26" i="16"/>
  <c r="AA26" i="16"/>
  <c r="H29" i="16"/>
  <c r="N29" i="16"/>
  <c r="T29" i="16"/>
  <c r="Z29" i="16"/>
  <c r="H31" i="16"/>
  <c r="N31" i="16"/>
  <c r="T31" i="16"/>
  <c r="Z31" i="16"/>
  <c r="G34" i="16"/>
  <c r="M34" i="16"/>
  <c r="S34" i="16"/>
  <c r="S32" i="16" s="1"/>
  <c r="Y34" i="16"/>
  <c r="Y32" i="16" s="1"/>
  <c r="G36" i="16"/>
  <c r="M36" i="16"/>
  <c r="S36" i="16"/>
  <c r="Y36" i="16"/>
  <c r="F39" i="16"/>
  <c r="F37" i="16" s="1"/>
  <c r="L39" i="16"/>
  <c r="L37" i="16" s="1"/>
  <c r="R39" i="16"/>
  <c r="X39" i="16"/>
  <c r="F41" i="16"/>
  <c r="L41" i="16"/>
  <c r="R41" i="16"/>
  <c r="X41" i="16"/>
  <c r="E44" i="16"/>
  <c r="K44" i="16"/>
  <c r="Q44" i="16"/>
  <c r="W44" i="16"/>
  <c r="E46" i="16"/>
  <c r="K46" i="16"/>
  <c r="Q46" i="16"/>
  <c r="W46" i="16"/>
  <c r="D49" i="16"/>
  <c r="J49" i="16"/>
  <c r="P49" i="16"/>
  <c r="P47" i="16" s="1"/>
  <c r="V49" i="16"/>
  <c r="V47" i="16" s="1"/>
  <c r="D51" i="16"/>
  <c r="J51" i="16"/>
  <c r="P51" i="16"/>
  <c r="V51" i="16"/>
  <c r="I54" i="16"/>
  <c r="I52" i="16" s="1"/>
  <c r="O54" i="16"/>
  <c r="O52" i="16" s="1"/>
  <c r="U54" i="16"/>
  <c r="AA54" i="16"/>
  <c r="I56" i="16"/>
  <c r="O56" i="16"/>
  <c r="U56" i="16"/>
  <c r="AA56" i="16"/>
  <c r="H59" i="16"/>
  <c r="N59" i="16"/>
  <c r="T59" i="16"/>
  <c r="Z59" i="16"/>
  <c r="H61" i="16"/>
  <c r="N61" i="16"/>
  <c r="T61" i="16"/>
  <c r="Z61" i="16"/>
  <c r="G64" i="16"/>
  <c r="M64" i="16"/>
  <c r="S64" i="16"/>
  <c r="S62" i="16" s="1"/>
  <c r="Y64" i="16"/>
  <c r="Y62" i="16" s="1"/>
  <c r="G66" i="16"/>
  <c r="M66" i="16"/>
  <c r="S66" i="16"/>
  <c r="Y66" i="16"/>
  <c r="F69" i="16"/>
  <c r="F67" i="16" s="1"/>
  <c r="L69" i="16"/>
  <c r="L67" i="16" s="1"/>
  <c r="R69" i="16"/>
  <c r="X69" i="16"/>
  <c r="F71" i="16"/>
  <c r="L71" i="16"/>
  <c r="R71" i="16"/>
  <c r="X71" i="16"/>
  <c r="E74" i="16"/>
  <c r="K74" i="16"/>
  <c r="Q74" i="16"/>
  <c r="W74" i="16"/>
  <c r="E76" i="16"/>
  <c r="K76" i="16"/>
  <c r="Q76" i="16"/>
  <c r="W76" i="16"/>
  <c r="D79" i="16"/>
  <c r="J79" i="16"/>
  <c r="P79" i="16"/>
  <c r="P77" i="16" s="1"/>
  <c r="V79" i="16"/>
  <c r="V77" i="16" s="1"/>
  <c r="D81" i="16"/>
  <c r="J81" i="16"/>
  <c r="P81" i="16"/>
  <c r="V81" i="16"/>
  <c r="L84" i="16"/>
  <c r="L82" i="16" s="1"/>
  <c r="T84" i="16"/>
  <c r="F86" i="16"/>
  <c r="N86" i="16"/>
  <c r="X86" i="16"/>
  <c r="G89" i="16"/>
  <c r="Y89" i="16"/>
  <c r="S91" i="16"/>
  <c r="V316" i="16"/>
  <c r="E486" i="15"/>
  <c r="E484" i="15" s="1"/>
  <c r="K486" i="15"/>
  <c r="K484" i="15" s="1"/>
  <c r="Q486" i="15"/>
  <c r="Q484" i="15" s="1"/>
  <c r="W486" i="15"/>
  <c r="W484" i="15" s="1"/>
  <c r="D491" i="15"/>
  <c r="D489" i="15" s="1"/>
  <c r="J491" i="15"/>
  <c r="J489" i="15" s="1"/>
  <c r="P491" i="15"/>
  <c r="P489" i="15" s="1"/>
  <c r="V491" i="15"/>
  <c r="V489" i="15" s="1"/>
  <c r="I496" i="15"/>
  <c r="I494" i="15" s="1"/>
  <c r="O496" i="15"/>
  <c r="O494" i="15" s="1"/>
  <c r="U496" i="15"/>
  <c r="U494" i="15" s="1"/>
  <c r="AA496" i="15"/>
  <c r="AA494" i="15" s="1"/>
  <c r="H501" i="15"/>
  <c r="H499" i="15" s="1"/>
  <c r="N501" i="15"/>
  <c r="N499" i="15" s="1"/>
  <c r="T501" i="15"/>
  <c r="T499" i="15" s="1"/>
  <c r="Z501" i="15"/>
  <c r="Z499" i="15" s="1"/>
  <c r="G506" i="15"/>
  <c r="G504" i="15" s="1"/>
  <c r="M506" i="15"/>
  <c r="M504" i="15" s="1"/>
  <c r="S506" i="15"/>
  <c r="S504" i="15" s="1"/>
  <c r="Y506" i="15"/>
  <c r="Y504" i="15" s="1"/>
  <c r="F511" i="15"/>
  <c r="F509" i="15" s="1"/>
  <c r="L511" i="15"/>
  <c r="L509" i="15" s="1"/>
  <c r="R511" i="15"/>
  <c r="R509" i="15" s="1"/>
  <c r="X511" i="15"/>
  <c r="X509" i="15" s="1"/>
  <c r="E516" i="15"/>
  <c r="E514" i="15" s="1"/>
  <c r="K516" i="15"/>
  <c r="K514" i="15" s="1"/>
  <c r="Q516" i="15"/>
  <c r="Q514" i="15" s="1"/>
  <c r="W516" i="15"/>
  <c r="W514" i="15" s="1"/>
  <c r="D521" i="15"/>
  <c r="D519" i="15" s="1"/>
  <c r="J521" i="15"/>
  <c r="J519" i="15" s="1"/>
  <c r="P521" i="15"/>
  <c r="P519" i="15" s="1"/>
  <c r="V521" i="15"/>
  <c r="V519" i="15" s="1"/>
  <c r="I526" i="15"/>
  <c r="I524" i="15" s="1"/>
  <c r="O526" i="15"/>
  <c r="O524" i="15" s="1"/>
  <c r="U526" i="15"/>
  <c r="U524" i="15" s="1"/>
  <c r="AA526" i="15"/>
  <c r="AA524" i="15" s="1"/>
  <c r="H531" i="15"/>
  <c r="H529" i="15" s="1"/>
  <c r="N531" i="15"/>
  <c r="N529" i="15" s="1"/>
  <c r="T531" i="15"/>
  <c r="T529" i="15" s="1"/>
  <c r="Z531" i="15"/>
  <c r="Z529" i="15" s="1"/>
  <c r="G536" i="15"/>
  <c r="G534" i="15" s="1"/>
  <c r="M536" i="15"/>
  <c r="M534" i="15" s="1"/>
  <c r="S536" i="15"/>
  <c r="S534" i="15" s="1"/>
  <c r="Y536" i="15"/>
  <c r="Y534" i="15" s="1"/>
  <c r="F541" i="15"/>
  <c r="F539" i="15" s="1"/>
  <c r="L541" i="15"/>
  <c r="L539" i="15" s="1"/>
  <c r="R541" i="15"/>
  <c r="R539" i="15" s="1"/>
  <c r="X541" i="15"/>
  <c r="X539" i="15" s="1"/>
  <c r="E546" i="15"/>
  <c r="E544" i="15" s="1"/>
  <c r="K546" i="15"/>
  <c r="K544" i="15" s="1"/>
  <c r="Q546" i="15"/>
  <c r="Q544" i="15" s="1"/>
  <c r="W546" i="15"/>
  <c r="W544" i="15" s="1"/>
  <c r="D551" i="15"/>
  <c r="D549" i="15" s="1"/>
  <c r="J551" i="15"/>
  <c r="J549" i="15" s="1"/>
  <c r="P551" i="15"/>
  <c r="P549" i="15" s="1"/>
  <c r="V551" i="15"/>
  <c r="V549" i="15" s="1"/>
  <c r="I556" i="15"/>
  <c r="I554" i="15" s="1"/>
  <c r="O556" i="15"/>
  <c r="O554" i="15" s="1"/>
  <c r="U556" i="15"/>
  <c r="U554" i="15" s="1"/>
  <c r="AA556" i="15"/>
  <c r="AA554" i="15" s="1"/>
  <c r="H561" i="15"/>
  <c r="H559" i="15" s="1"/>
  <c r="N561" i="15"/>
  <c r="N559" i="15" s="1"/>
  <c r="T561" i="15"/>
  <c r="T559" i="15" s="1"/>
  <c r="Z561" i="15"/>
  <c r="Z559" i="15" s="1"/>
  <c r="G566" i="15"/>
  <c r="G564" i="15" s="1"/>
  <c r="M566" i="15"/>
  <c r="M564" i="15" s="1"/>
  <c r="S566" i="15"/>
  <c r="S564" i="15" s="1"/>
  <c r="Y566" i="15"/>
  <c r="Y564" i="15" s="1"/>
  <c r="F571" i="15"/>
  <c r="F569" i="15" s="1"/>
  <c r="L571" i="15"/>
  <c r="L569" i="15" s="1"/>
  <c r="R571" i="15"/>
  <c r="R569" i="15" s="1"/>
  <c r="X571" i="15"/>
  <c r="X569" i="15" s="1"/>
  <c r="E576" i="15"/>
  <c r="E574" i="15" s="1"/>
  <c r="K576" i="15"/>
  <c r="K574" i="15" s="1"/>
  <c r="Q576" i="15"/>
  <c r="Q574" i="15" s="1"/>
  <c r="W576" i="15"/>
  <c r="W574" i="15" s="1"/>
  <c r="D581" i="15"/>
  <c r="D579" i="15" s="1"/>
  <c r="J581" i="15"/>
  <c r="J579" i="15" s="1"/>
  <c r="P581" i="15"/>
  <c r="P579" i="15" s="1"/>
  <c r="V581" i="15"/>
  <c r="V579" i="15" s="1"/>
  <c r="I586" i="15"/>
  <c r="I584" i="15" s="1"/>
  <c r="O586" i="15"/>
  <c r="O584" i="15" s="1"/>
  <c r="U586" i="15"/>
  <c r="U584" i="15" s="1"/>
  <c r="AA586" i="15"/>
  <c r="AA584" i="15" s="1"/>
  <c r="H591" i="15"/>
  <c r="H589" i="15" s="1"/>
  <c r="N591" i="15"/>
  <c r="N589" i="15" s="1"/>
  <c r="T591" i="15"/>
  <c r="T589" i="15" s="1"/>
  <c r="Z591" i="15"/>
  <c r="Z589" i="15" s="1"/>
  <c r="G596" i="15"/>
  <c r="G594" i="15" s="1"/>
  <c r="M596" i="15"/>
  <c r="M594" i="15" s="1"/>
  <c r="S596" i="15"/>
  <c r="S594" i="15" s="1"/>
  <c r="Y596" i="15"/>
  <c r="Y594" i="15" s="1"/>
  <c r="F601" i="15"/>
  <c r="F599" i="15" s="1"/>
  <c r="L601" i="15"/>
  <c r="L599" i="15" s="1"/>
  <c r="R601" i="15"/>
  <c r="R599" i="15" s="1"/>
  <c r="X601" i="15"/>
  <c r="X599" i="15" s="1"/>
  <c r="E606" i="15"/>
  <c r="E604" i="15" s="1"/>
  <c r="K606" i="15"/>
  <c r="K604" i="15" s="1"/>
  <c r="Q606" i="15"/>
  <c r="Q604" i="15" s="1"/>
  <c r="W606" i="15"/>
  <c r="W604" i="15" s="1"/>
  <c r="D611" i="15"/>
  <c r="D609" i="15" s="1"/>
  <c r="J611" i="15"/>
  <c r="J609" i="15" s="1"/>
  <c r="P611" i="15"/>
  <c r="P609" i="15" s="1"/>
  <c r="V611" i="15"/>
  <c r="V609" i="15" s="1"/>
  <c r="I616" i="15"/>
  <c r="I614" i="15" s="1"/>
  <c r="O616" i="15"/>
  <c r="O614" i="15" s="1"/>
  <c r="U616" i="15"/>
  <c r="U614" i="15" s="1"/>
  <c r="AA616" i="15"/>
  <c r="AA614" i="15" s="1"/>
  <c r="H621" i="15"/>
  <c r="H619" i="15" s="1"/>
  <c r="N621" i="15"/>
  <c r="N619" i="15" s="1"/>
  <c r="T621" i="15"/>
  <c r="T619" i="15" s="1"/>
  <c r="Z621" i="15"/>
  <c r="Z619" i="15" s="1"/>
  <c r="G626" i="15"/>
  <c r="G624" i="15" s="1"/>
  <c r="M626" i="15"/>
  <c r="M624" i="15" s="1"/>
  <c r="S626" i="15"/>
  <c r="S624" i="15" s="1"/>
  <c r="Y626" i="15"/>
  <c r="Y624" i="15" s="1"/>
  <c r="F631" i="15"/>
  <c r="F629" i="15" s="1"/>
  <c r="L631" i="15"/>
  <c r="L629" i="15" s="1"/>
  <c r="R631" i="15"/>
  <c r="R629" i="15" s="1"/>
  <c r="X631" i="15"/>
  <c r="X629" i="15" s="1"/>
  <c r="E636" i="15"/>
  <c r="E634" i="15" s="1"/>
  <c r="K636" i="15"/>
  <c r="K634" i="15" s="1"/>
  <c r="Q636" i="15"/>
  <c r="Q634" i="15" s="1"/>
  <c r="W636" i="15"/>
  <c r="W634" i="15" s="1"/>
  <c r="G9" i="16"/>
  <c r="M9" i="16"/>
  <c r="S9" i="16"/>
  <c r="Y9" i="16"/>
  <c r="Y7" i="16" s="1"/>
  <c r="G11" i="16"/>
  <c r="M11" i="16"/>
  <c r="S11" i="16"/>
  <c r="Y11" i="16"/>
  <c r="F14" i="16"/>
  <c r="L14" i="16"/>
  <c r="L12" i="16" s="1"/>
  <c r="R14" i="16"/>
  <c r="R12" i="16" s="1"/>
  <c r="X14" i="16"/>
  <c r="X12" i="16" s="1"/>
  <c r="F16" i="16"/>
  <c r="L16" i="16"/>
  <c r="R16" i="16"/>
  <c r="X16" i="16"/>
  <c r="E19" i="16"/>
  <c r="E17" i="16" s="1"/>
  <c r="K19" i="16"/>
  <c r="K17" i="16" s="1"/>
  <c r="Q19" i="16"/>
  <c r="W19" i="16"/>
  <c r="E21" i="16"/>
  <c r="K21" i="16"/>
  <c r="Q21" i="16"/>
  <c r="W21" i="16"/>
  <c r="D24" i="16"/>
  <c r="J24" i="16"/>
  <c r="P24" i="16"/>
  <c r="V24" i="16"/>
  <c r="V22" i="16" s="1"/>
  <c r="D26" i="16"/>
  <c r="J26" i="16"/>
  <c r="P26" i="16"/>
  <c r="V26" i="16"/>
  <c r="I29" i="16"/>
  <c r="O29" i="16"/>
  <c r="O27" i="16" s="1"/>
  <c r="U29" i="16"/>
  <c r="U27" i="16" s="1"/>
  <c r="AA29" i="16"/>
  <c r="AA27" i="16" s="1"/>
  <c r="I31" i="16"/>
  <c r="O31" i="16"/>
  <c r="U31" i="16"/>
  <c r="AA31" i="16"/>
  <c r="H34" i="16"/>
  <c r="H32" i="16" s="1"/>
  <c r="N34" i="16"/>
  <c r="N32" i="16" s="1"/>
  <c r="T34" i="16"/>
  <c r="Z34" i="16"/>
  <c r="H36" i="16"/>
  <c r="N36" i="16"/>
  <c r="T36" i="16"/>
  <c r="Z36" i="16"/>
  <c r="G39" i="16"/>
  <c r="M39" i="16"/>
  <c r="S39" i="16"/>
  <c r="Y39" i="16"/>
  <c r="Y37" i="16" s="1"/>
  <c r="G41" i="16"/>
  <c r="M41" i="16"/>
  <c r="S41" i="16"/>
  <c r="Y41" i="16"/>
  <c r="F44" i="16"/>
  <c r="L44" i="16"/>
  <c r="L42" i="16" s="1"/>
  <c r="R44" i="16"/>
  <c r="R42" i="16" s="1"/>
  <c r="X44" i="16"/>
  <c r="X42" i="16" s="1"/>
  <c r="F46" i="16"/>
  <c r="L46" i="16"/>
  <c r="R46" i="16"/>
  <c r="X46" i="16"/>
  <c r="E49" i="16"/>
  <c r="E47" i="16" s="1"/>
  <c r="K49" i="16"/>
  <c r="K47" i="16" s="1"/>
  <c r="Q49" i="16"/>
  <c r="W49" i="16"/>
  <c r="E51" i="16"/>
  <c r="K51" i="16"/>
  <c r="Q51" i="16"/>
  <c r="W51" i="16"/>
  <c r="D54" i="16"/>
  <c r="J54" i="16"/>
  <c r="P54" i="16"/>
  <c r="V54" i="16"/>
  <c r="V52" i="16" s="1"/>
  <c r="D56" i="16"/>
  <c r="J56" i="16"/>
  <c r="P56" i="16"/>
  <c r="V56" i="16"/>
  <c r="I59" i="16"/>
  <c r="O59" i="16"/>
  <c r="O57" i="16" s="1"/>
  <c r="U59" i="16"/>
  <c r="U57" i="16" s="1"/>
  <c r="AA59" i="16"/>
  <c r="AA57" i="16" s="1"/>
  <c r="I61" i="16"/>
  <c r="O61" i="16"/>
  <c r="U61" i="16"/>
  <c r="AA61" i="16"/>
  <c r="H64" i="16"/>
  <c r="H62" i="16" s="1"/>
  <c r="N64" i="16"/>
  <c r="N62" i="16" s="1"/>
  <c r="T64" i="16"/>
  <c r="Z64" i="16"/>
  <c r="H66" i="16"/>
  <c r="N66" i="16"/>
  <c r="T66" i="16"/>
  <c r="Z66" i="16"/>
  <c r="G69" i="16"/>
  <c r="M69" i="16"/>
  <c r="S69" i="16"/>
  <c r="Y69" i="16"/>
  <c r="Y67" i="16" s="1"/>
  <c r="G71" i="16"/>
  <c r="M71" i="16"/>
  <c r="S71" i="16"/>
  <c r="Y71" i="16"/>
  <c r="F74" i="16"/>
  <c r="L74" i="16"/>
  <c r="L72" i="16" s="1"/>
  <c r="R74" i="16"/>
  <c r="R72" i="16" s="1"/>
  <c r="X74" i="16"/>
  <c r="X72" i="16" s="1"/>
  <c r="F76" i="16"/>
  <c r="L76" i="16"/>
  <c r="R76" i="16"/>
  <c r="X76" i="16"/>
  <c r="E79" i="16"/>
  <c r="E77" i="16" s="1"/>
  <c r="K79" i="16"/>
  <c r="K77" i="16" s="1"/>
  <c r="Q79" i="16"/>
  <c r="W79" i="16"/>
  <c r="E81" i="16"/>
  <c r="K81" i="16"/>
  <c r="Q81" i="16"/>
  <c r="W81" i="16"/>
  <c r="D84" i="16"/>
  <c r="M84" i="16"/>
  <c r="M82" i="16" s="1"/>
  <c r="V84" i="16"/>
  <c r="V82" i="16" s="1"/>
  <c r="G86" i="16"/>
  <c r="P86" i="16"/>
  <c r="Y86" i="16"/>
  <c r="K89" i="16"/>
  <c r="K87" i="16" s="1"/>
  <c r="E91" i="16"/>
  <c r="W91" i="16"/>
  <c r="F486" i="15"/>
  <c r="F484" i="15" s="1"/>
  <c r="L486" i="15"/>
  <c r="L484" i="15" s="1"/>
  <c r="R486" i="15"/>
  <c r="R484" i="15" s="1"/>
  <c r="X486" i="15"/>
  <c r="X484" i="15" s="1"/>
  <c r="E491" i="15"/>
  <c r="E489" i="15" s="1"/>
  <c r="K491" i="15"/>
  <c r="K489" i="15" s="1"/>
  <c r="Q491" i="15"/>
  <c r="Q489" i="15" s="1"/>
  <c r="W491" i="15"/>
  <c r="W489" i="15" s="1"/>
  <c r="D496" i="15"/>
  <c r="D494" i="15" s="1"/>
  <c r="J496" i="15"/>
  <c r="J494" i="15" s="1"/>
  <c r="P496" i="15"/>
  <c r="P494" i="15" s="1"/>
  <c r="V496" i="15"/>
  <c r="V494" i="15" s="1"/>
  <c r="I501" i="15"/>
  <c r="I499" i="15" s="1"/>
  <c r="O501" i="15"/>
  <c r="O499" i="15" s="1"/>
  <c r="U501" i="15"/>
  <c r="U499" i="15" s="1"/>
  <c r="AA501" i="15"/>
  <c r="AA499" i="15" s="1"/>
  <c r="H506" i="15"/>
  <c r="H504" i="15" s="1"/>
  <c r="N506" i="15"/>
  <c r="N504" i="15" s="1"/>
  <c r="T506" i="15"/>
  <c r="T504" i="15" s="1"/>
  <c r="Z506" i="15"/>
  <c r="Z504" i="15" s="1"/>
  <c r="G511" i="15"/>
  <c r="G509" i="15" s="1"/>
  <c r="M511" i="15"/>
  <c r="M509" i="15" s="1"/>
  <c r="S511" i="15"/>
  <c r="S509" i="15" s="1"/>
  <c r="Y511" i="15"/>
  <c r="Y509" i="15" s="1"/>
  <c r="F516" i="15"/>
  <c r="F514" i="15" s="1"/>
  <c r="L516" i="15"/>
  <c r="L514" i="15" s="1"/>
  <c r="R516" i="15"/>
  <c r="R514" i="15" s="1"/>
  <c r="X516" i="15"/>
  <c r="X514" i="15" s="1"/>
  <c r="E521" i="15"/>
  <c r="E519" i="15" s="1"/>
  <c r="K521" i="15"/>
  <c r="K519" i="15" s="1"/>
  <c r="Q521" i="15"/>
  <c r="Q519" i="15" s="1"/>
  <c r="W521" i="15"/>
  <c r="W519" i="15" s="1"/>
  <c r="D526" i="15"/>
  <c r="D524" i="15" s="1"/>
  <c r="J526" i="15"/>
  <c r="J524" i="15" s="1"/>
  <c r="P526" i="15"/>
  <c r="P524" i="15" s="1"/>
  <c r="V526" i="15"/>
  <c r="V524" i="15" s="1"/>
  <c r="I531" i="15"/>
  <c r="I529" i="15" s="1"/>
  <c r="O531" i="15"/>
  <c r="O529" i="15" s="1"/>
  <c r="U531" i="15"/>
  <c r="U529" i="15" s="1"/>
  <c r="AA531" i="15"/>
  <c r="AA529" i="15" s="1"/>
  <c r="H536" i="15"/>
  <c r="H534" i="15" s="1"/>
  <c r="N536" i="15"/>
  <c r="N534" i="15" s="1"/>
  <c r="T536" i="15"/>
  <c r="T534" i="15" s="1"/>
  <c r="Z536" i="15"/>
  <c r="Z534" i="15" s="1"/>
  <c r="G541" i="15"/>
  <c r="G539" i="15" s="1"/>
  <c r="M541" i="15"/>
  <c r="M539" i="15" s="1"/>
  <c r="S541" i="15"/>
  <c r="S539" i="15" s="1"/>
  <c r="Y541" i="15"/>
  <c r="Y539" i="15" s="1"/>
  <c r="F546" i="15"/>
  <c r="F544" i="15" s="1"/>
  <c r="L546" i="15"/>
  <c r="L544" i="15" s="1"/>
  <c r="R546" i="15"/>
  <c r="R544" i="15" s="1"/>
  <c r="X546" i="15"/>
  <c r="X544" i="15" s="1"/>
  <c r="E551" i="15"/>
  <c r="E549" i="15" s="1"/>
  <c r="K551" i="15"/>
  <c r="K549" i="15" s="1"/>
  <c r="Q551" i="15"/>
  <c r="Q549" i="15" s="1"/>
  <c r="W551" i="15"/>
  <c r="W549" i="15" s="1"/>
  <c r="D556" i="15"/>
  <c r="D554" i="15" s="1"/>
  <c r="J556" i="15"/>
  <c r="J554" i="15" s="1"/>
  <c r="P556" i="15"/>
  <c r="P554" i="15" s="1"/>
  <c r="V556" i="15"/>
  <c r="V554" i="15" s="1"/>
  <c r="I561" i="15"/>
  <c r="I559" i="15" s="1"/>
  <c r="O561" i="15"/>
  <c r="O559" i="15" s="1"/>
  <c r="U561" i="15"/>
  <c r="U559" i="15" s="1"/>
  <c r="AA561" i="15"/>
  <c r="AA559" i="15" s="1"/>
  <c r="H566" i="15"/>
  <c r="H564" i="15" s="1"/>
  <c r="N566" i="15"/>
  <c r="N564" i="15" s="1"/>
  <c r="T566" i="15"/>
  <c r="T564" i="15" s="1"/>
  <c r="Z566" i="15"/>
  <c r="Z564" i="15" s="1"/>
  <c r="G571" i="15"/>
  <c r="G569" i="15" s="1"/>
  <c r="M571" i="15"/>
  <c r="M569" i="15" s="1"/>
  <c r="S571" i="15"/>
  <c r="S569" i="15" s="1"/>
  <c r="Y571" i="15"/>
  <c r="Y569" i="15" s="1"/>
  <c r="F576" i="15"/>
  <c r="F574" i="15" s="1"/>
  <c r="L576" i="15"/>
  <c r="L574" i="15" s="1"/>
  <c r="R576" i="15"/>
  <c r="R574" i="15" s="1"/>
  <c r="X576" i="15"/>
  <c r="X574" i="15" s="1"/>
  <c r="E581" i="15"/>
  <c r="E579" i="15" s="1"/>
  <c r="K581" i="15"/>
  <c r="K579" i="15" s="1"/>
  <c r="Q581" i="15"/>
  <c r="Q579" i="15" s="1"/>
  <c r="W581" i="15"/>
  <c r="W579" i="15" s="1"/>
  <c r="D586" i="15"/>
  <c r="D584" i="15" s="1"/>
  <c r="J586" i="15"/>
  <c r="J584" i="15" s="1"/>
  <c r="P586" i="15"/>
  <c r="P584" i="15" s="1"/>
  <c r="V586" i="15"/>
  <c r="V584" i="15" s="1"/>
  <c r="I591" i="15"/>
  <c r="I589" i="15" s="1"/>
  <c r="O591" i="15"/>
  <c r="O589" i="15" s="1"/>
  <c r="U591" i="15"/>
  <c r="U589" i="15" s="1"/>
  <c r="AA591" i="15"/>
  <c r="AA589" i="15" s="1"/>
  <c r="H596" i="15"/>
  <c r="H594" i="15" s="1"/>
  <c r="N596" i="15"/>
  <c r="N594" i="15" s="1"/>
  <c r="T596" i="15"/>
  <c r="T594" i="15" s="1"/>
  <c r="Z596" i="15"/>
  <c r="Z594" i="15" s="1"/>
  <c r="G601" i="15"/>
  <c r="G599" i="15" s="1"/>
  <c r="M601" i="15"/>
  <c r="M599" i="15" s="1"/>
  <c r="S601" i="15"/>
  <c r="S599" i="15" s="1"/>
  <c r="Y601" i="15"/>
  <c r="Y599" i="15" s="1"/>
  <c r="F606" i="15"/>
  <c r="F604" i="15" s="1"/>
  <c r="L606" i="15"/>
  <c r="L604" i="15" s="1"/>
  <c r="R606" i="15"/>
  <c r="R604" i="15" s="1"/>
  <c r="X606" i="15"/>
  <c r="X604" i="15" s="1"/>
  <c r="E611" i="15"/>
  <c r="E609" i="15" s="1"/>
  <c r="K611" i="15"/>
  <c r="K609" i="15" s="1"/>
  <c r="Q611" i="15"/>
  <c r="Q609" i="15" s="1"/>
  <c r="W611" i="15"/>
  <c r="W609" i="15" s="1"/>
  <c r="D616" i="15"/>
  <c r="D614" i="15" s="1"/>
  <c r="J616" i="15"/>
  <c r="J614" i="15" s="1"/>
  <c r="P616" i="15"/>
  <c r="P614" i="15" s="1"/>
  <c r="V616" i="15"/>
  <c r="V614" i="15" s="1"/>
  <c r="I621" i="15"/>
  <c r="I619" i="15" s="1"/>
  <c r="O621" i="15"/>
  <c r="O619" i="15" s="1"/>
  <c r="U621" i="15"/>
  <c r="U619" i="15" s="1"/>
  <c r="AA621" i="15"/>
  <c r="AA619" i="15" s="1"/>
  <c r="H626" i="15"/>
  <c r="H624" i="15" s="1"/>
  <c r="N626" i="15"/>
  <c r="N624" i="15" s="1"/>
  <c r="T626" i="15"/>
  <c r="T624" i="15" s="1"/>
  <c r="Z626" i="15"/>
  <c r="Z624" i="15" s="1"/>
  <c r="G631" i="15"/>
  <c r="G629" i="15" s="1"/>
  <c r="M631" i="15"/>
  <c r="M629" i="15" s="1"/>
  <c r="S631" i="15"/>
  <c r="S629" i="15" s="1"/>
  <c r="Y631" i="15"/>
  <c r="Y629" i="15" s="1"/>
  <c r="F636" i="15"/>
  <c r="F634" i="15" s="1"/>
  <c r="L636" i="15"/>
  <c r="L634" i="15" s="1"/>
  <c r="R636" i="15"/>
  <c r="R634" i="15" s="1"/>
  <c r="H9" i="16"/>
  <c r="N9" i="16"/>
  <c r="T9" i="16"/>
  <c r="Z9" i="16"/>
  <c r="Z7" i="16" s="1"/>
  <c r="H11" i="16"/>
  <c r="N11" i="16"/>
  <c r="T11" i="16"/>
  <c r="Z11" i="16"/>
  <c r="G14" i="16"/>
  <c r="M14" i="16"/>
  <c r="M12" i="16" s="1"/>
  <c r="S14" i="16"/>
  <c r="S12" i="16" s="1"/>
  <c r="Y14" i="16"/>
  <c r="Y12" i="16" s="1"/>
  <c r="G16" i="16"/>
  <c r="M16" i="16"/>
  <c r="S16" i="16"/>
  <c r="Y16" i="16"/>
  <c r="F19" i="16"/>
  <c r="F17" i="16" s="1"/>
  <c r="L19" i="16"/>
  <c r="L17" i="16" s="1"/>
  <c r="R19" i="16"/>
  <c r="X19" i="16"/>
  <c r="F21" i="16"/>
  <c r="L21" i="16"/>
  <c r="R21" i="16"/>
  <c r="X21" i="16"/>
  <c r="E24" i="16"/>
  <c r="K24" i="16"/>
  <c r="Q24" i="16"/>
  <c r="W24" i="16"/>
  <c r="W22" i="16" s="1"/>
  <c r="E26" i="16"/>
  <c r="K26" i="16"/>
  <c r="Q26" i="16"/>
  <c r="W26" i="16"/>
  <c r="D29" i="16"/>
  <c r="D27" i="16" s="1"/>
  <c r="J29" i="16"/>
  <c r="J27" i="16" s="1"/>
  <c r="P29" i="16"/>
  <c r="P27" i="16" s="1"/>
  <c r="V29" i="16"/>
  <c r="V27" i="16" s="1"/>
  <c r="D31" i="16"/>
  <c r="J31" i="16"/>
  <c r="P31" i="16"/>
  <c r="V31" i="16"/>
  <c r="I34" i="16"/>
  <c r="I32" i="16" s="1"/>
  <c r="O34" i="16"/>
  <c r="O32" i="16" s="1"/>
  <c r="U34" i="16"/>
  <c r="AA34" i="16"/>
  <c r="I36" i="16"/>
  <c r="O36" i="16"/>
  <c r="U36" i="16"/>
  <c r="AA36" i="16"/>
  <c r="H39" i="16"/>
  <c r="N39" i="16"/>
  <c r="T39" i="16"/>
  <c r="T37" i="16" s="1"/>
  <c r="Z39" i="16"/>
  <c r="Z37" i="16" s="1"/>
  <c r="H41" i="16"/>
  <c r="N41" i="16"/>
  <c r="T41" i="16"/>
  <c r="Z41" i="16"/>
  <c r="G44" i="16"/>
  <c r="G42" i="16" s="1"/>
  <c r="M44" i="16"/>
  <c r="M42" i="16" s="1"/>
  <c r="S44" i="16"/>
  <c r="S42" i="16" s="1"/>
  <c r="Y44" i="16"/>
  <c r="Y42" i="16" s="1"/>
  <c r="G46" i="16"/>
  <c r="M46" i="16"/>
  <c r="S46" i="16"/>
  <c r="Y46" i="16"/>
  <c r="F49" i="16"/>
  <c r="F47" i="16" s="1"/>
  <c r="L49" i="16"/>
  <c r="L47" i="16" s="1"/>
  <c r="R49" i="16"/>
  <c r="X49" i="16"/>
  <c r="F51" i="16"/>
  <c r="L51" i="16"/>
  <c r="R51" i="16"/>
  <c r="X51" i="16"/>
  <c r="E54" i="16"/>
  <c r="K54" i="16"/>
  <c r="Q54" i="16"/>
  <c r="Q52" i="16" s="1"/>
  <c r="W54" i="16"/>
  <c r="W52" i="16" s="1"/>
  <c r="E56" i="16"/>
  <c r="K56" i="16"/>
  <c r="Q56" i="16"/>
  <c r="W56" i="16"/>
  <c r="D59" i="16"/>
  <c r="D57" i="16" s="1"/>
  <c r="J59" i="16"/>
  <c r="J57" i="16" s="1"/>
  <c r="P59" i="16"/>
  <c r="P57" i="16" s="1"/>
  <c r="V59" i="16"/>
  <c r="V57" i="16" s="1"/>
  <c r="D61" i="16"/>
  <c r="J61" i="16"/>
  <c r="P61" i="16"/>
  <c r="V61" i="16"/>
  <c r="I64" i="16"/>
  <c r="I62" i="16" s="1"/>
  <c r="O64" i="16"/>
  <c r="O62" i="16" s="1"/>
  <c r="U64" i="16"/>
  <c r="AA64" i="16"/>
  <c r="I66" i="16"/>
  <c r="O66" i="16"/>
  <c r="U66" i="16"/>
  <c r="AA66" i="16"/>
  <c r="H69" i="16"/>
  <c r="N69" i="16"/>
  <c r="T69" i="16"/>
  <c r="T67" i="16" s="1"/>
  <c r="Z69" i="16"/>
  <c r="Z67" i="16" s="1"/>
  <c r="H71" i="16"/>
  <c r="N71" i="16"/>
  <c r="T71" i="16"/>
  <c r="Z71" i="16"/>
  <c r="G74" i="16"/>
  <c r="G72" i="16" s="1"/>
  <c r="M74" i="16"/>
  <c r="M72" i="16" s="1"/>
  <c r="S74" i="16"/>
  <c r="S72" i="16" s="1"/>
  <c r="Y74" i="16"/>
  <c r="Y72" i="16" s="1"/>
  <c r="G76" i="16"/>
  <c r="M76" i="16"/>
  <c r="S76" i="16"/>
  <c r="Y76" i="16"/>
  <c r="F79" i="16"/>
  <c r="F77" i="16" s="1"/>
  <c r="L79" i="16"/>
  <c r="L77" i="16" s="1"/>
  <c r="R79" i="16"/>
  <c r="X79" i="16"/>
  <c r="F81" i="16"/>
  <c r="L81" i="16"/>
  <c r="R81" i="16"/>
  <c r="X81" i="16"/>
  <c r="F84" i="16"/>
  <c r="N84" i="16"/>
  <c r="X84" i="16"/>
  <c r="X82" i="16" s="1"/>
  <c r="H86" i="16"/>
  <c r="R86" i="16"/>
  <c r="Z86" i="16"/>
  <c r="M89" i="16"/>
  <c r="G91" i="16"/>
  <c r="Y91" i="16"/>
  <c r="E168" i="16"/>
  <c r="K168" i="16"/>
  <c r="K166" i="16" s="1"/>
  <c r="Q168" i="16"/>
  <c r="Q166" i="16" s="1"/>
  <c r="W168" i="16"/>
  <c r="W166" i="16" s="1"/>
  <c r="D173" i="16"/>
  <c r="D171" i="16" s="1"/>
  <c r="J173" i="16"/>
  <c r="P173" i="16"/>
  <c r="V173" i="16"/>
  <c r="V171" i="16" s="1"/>
  <c r="I178" i="16"/>
  <c r="I176" i="16" s="1"/>
  <c r="O178" i="16"/>
  <c r="O176" i="16" s="1"/>
  <c r="U178" i="16"/>
  <c r="U176" i="16" s="1"/>
  <c r="AA178" i="16"/>
  <c r="H183" i="16"/>
  <c r="N183" i="16"/>
  <c r="N181" i="16" s="1"/>
  <c r="T183" i="16"/>
  <c r="T181" i="16" s="1"/>
  <c r="Z183" i="16"/>
  <c r="Z181" i="16" s="1"/>
  <c r="G188" i="16"/>
  <c r="G186" i="16" s="1"/>
  <c r="M188" i="16"/>
  <c r="S188" i="16"/>
  <c r="Y188" i="16"/>
  <c r="Y186" i="16" s="1"/>
  <c r="F193" i="16"/>
  <c r="F191" i="16" s="1"/>
  <c r="L193" i="16"/>
  <c r="L191" i="16" s="1"/>
  <c r="R193" i="16"/>
  <c r="R191" i="16" s="1"/>
  <c r="X193" i="16"/>
  <c r="E198" i="16"/>
  <c r="K198" i="16"/>
  <c r="K196" i="16" s="1"/>
  <c r="Q198" i="16"/>
  <c r="Q196" i="16" s="1"/>
  <c r="W198" i="16"/>
  <c r="W196" i="16" s="1"/>
  <c r="D203" i="16"/>
  <c r="D201" i="16" s="1"/>
  <c r="J203" i="16"/>
  <c r="P203" i="16"/>
  <c r="V203" i="16"/>
  <c r="V201" i="16" s="1"/>
  <c r="I208" i="16"/>
  <c r="I206" i="16" s="1"/>
  <c r="O208" i="16"/>
  <c r="O206" i="16" s="1"/>
  <c r="U208" i="16"/>
  <c r="U206" i="16" s="1"/>
  <c r="AA208" i="16"/>
  <c r="H213" i="16"/>
  <c r="N213" i="16"/>
  <c r="N211" i="16" s="1"/>
  <c r="T213" i="16"/>
  <c r="T211" i="16" s="1"/>
  <c r="Z213" i="16"/>
  <c r="Z211" i="16" s="1"/>
  <c r="G218" i="16"/>
  <c r="G216" i="16" s="1"/>
  <c r="M218" i="16"/>
  <c r="S218" i="16"/>
  <c r="Y218" i="16"/>
  <c r="Y216" i="16" s="1"/>
  <c r="F223" i="16"/>
  <c r="F221" i="16" s="1"/>
  <c r="L223" i="16"/>
  <c r="L221" i="16" s="1"/>
  <c r="R223" i="16"/>
  <c r="R221" i="16" s="1"/>
  <c r="X223" i="16"/>
  <c r="E228" i="16"/>
  <c r="K228" i="16"/>
  <c r="K226" i="16" s="1"/>
  <c r="Q228" i="16"/>
  <c r="Q226" i="16" s="1"/>
  <c r="W228" i="16"/>
  <c r="W226" i="16" s="1"/>
  <c r="D233" i="16"/>
  <c r="D231" i="16" s="1"/>
  <c r="J233" i="16"/>
  <c r="P233" i="16"/>
  <c r="V233" i="16"/>
  <c r="V231" i="16" s="1"/>
  <c r="I238" i="16"/>
  <c r="I236" i="16" s="1"/>
  <c r="O238" i="16"/>
  <c r="O236" i="16" s="1"/>
  <c r="U238" i="16"/>
  <c r="U236" i="16" s="1"/>
  <c r="AA238" i="16"/>
  <c r="H243" i="16"/>
  <c r="N243" i="16"/>
  <c r="N241" i="16" s="1"/>
  <c r="T243" i="16"/>
  <c r="T241" i="16" s="1"/>
  <c r="Z243" i="16"/>
  <c r="Z241" i="16" s="1"/>
  <c r="G248" i="16"/>
  <c r="G246" i="16" s="1"/>
  <c r="M248" i="16"/>
  <c r="S248" i="16"/>
  <c r="Y248" i="16"/>
  <c r="Y246" i="16" s="1"/>
  <c r="F253" i="16"/>
  <c r="F251" i="16" s="1"/>
  <c r="L253" i="16"/>
  <c r="L251" i="16" s="1"/>
  <c r="R253" i="16"/>
  <c r="R251" i="16" s="1"/>
  <c r="X253" i="16"/>
  <c r="E258" i="16"/>
  <c r="K258" i="16"/>
  <c r="K256" i="16" s="1"/>
  <c r="Q258" i="16"/>
  <c r="Q256" i="16" s="1"/>
  <c r="W258" i="16"/>
  <c r="W256" i="16" s="1"/>
  <c r="D263" i="16"/>
  <c r="D261" i="16" s="1"/>
  <c r="J263" i="16"/>
  <c r="P263" i="16"/>
  <c r="V263" i="16"/>
  <c r="V261" i="16" s="1"/>
  <c r="I268" i="16"/>
  <c r="I266" i="16" s="1"/>
  <c r="O268" i="16"/>
  <c r="O266" i="16" s="1"/>
  <c r="U268" i="16"/>
  <c r="U266" i="16" s="1"/>
  <c r="AA268" i="16"/>
  <c r="H273" i="16"/>
  <c r="N273" i="16"/>
  <c r="N271" i="16" s="1"/>
  <c r="T273" i="16"/>
  <c r="T271" i="16" s="1"/>
  <c r="Z273" i="16"/>
  <c r="Z271" i="16" s="1"/>
  <c r="G278" i="16"/>
  <c r="G276" i="16" s="1"/>
  <c r="M278" i="16"/>
  <c r="S278" i="16"/>
  <c r="Y278" i="16"/>
  <c r="Y276" i="16" s="1"/>
  <c r="F283" i="16"/>
  <c r="F281" i="16" s="1"/>
  <c r="L283" i="16"/>
  <c r="L281" i="16" s="1"/>
  <c r="R283" i="16"/>
  <c r="R281" i="16" s="1"/>
  <c r="X283" i="16"/>
  <c r="E288" i="16"/>
  <c r="K288" i="16"/>
  <c r="K286" i="16" s="1"/>
  <c r="Q288" i="16"/>
  <c r="Q286" i="16" s="1"/>
  <c r="W288" i="16"/>
  <c r="W286" i="16" s="1"/>
  <c r="D293" i="16"/>
  <c r="D291" i="16" s="1"/>
  <c r="J293" i="16"/>
  <c r="P293" i="16"/>
  <c r="V293" i="16"/>
  <c r="V291" i="16" s="1"/>
  <c r="I298" i="16"/>
  <c r="I296" i="16" s="1"/>
  <c r="O298" i="16"/>
  <c r="O296" i="16" s="1"/>
  <c r="U298" i="16"/>
  <c r="U296" i="16" s="1"/>
  <c r="AA298" i="16"/>
  <c r="H303" i="16"/>
  <c r="N303" i="16"/>
  <c r="N301" i="16" s="1"/>
  <c r="T303" i="16"/>
  <c r="T301" i="16" s="1"/>
  <c r="Z303" i="16"/>
  <c r="Z301" i="16" s="1"/>
  <c r="G308" i="16"/>
  <c r="G306" i="16" s="1"/>
  <c r="M308" i="16"/>
  <c r="S308" i="16"/>
  <c r="Y308" i="16"/>
  <c r="Y306" i="16" s="1"/>
  <c r="F313" i="16"/>
  <c r="F311" i="16" s="1"/>
  <c r="L313" i="16"/>
  <c r="L311" i="16" s="1"/>
  <c r="R313" i="16"/>
  <c r="R311" i="16" s="1"/>
  <c r="X313" i="16"/>
  <c r="E318" i="16"/>
  <c r="K318" i="16"/>
  <c r="K316" i="16" s="1"/>
  <c r="Q318" i="16"/>
  <c r="Q316" i="16" s="1"/>
  <c r="W318" i="16"/>
  <c r="W316" i="16" s="1"/>
  <c r="AA477" i="16"/>
  <c r="AA475" i="16" s="1"/>
  <c r="U477" i="16"/>
  <c r="U475" i="16" s="1"/>
  <c r="O477" i="16"/>
  <c r="O475" i="16" s="1"/>
  <c r="I477" i="16"/>
  <c r="I475" i="16" s="1"/>
  <c r="V472" i="16"/>
  <c r="V470" i="16" s="1"/>
  <c r="P472" i="16"/>
  <c r="P470" i="16" s="1"/>
  <c r="J472" i="16"/>
  <c r="J470" i="16" s="1"/>
  <c r="D472" i="16"/>
  <c r="D470" i="16" s="1"/>
  <c r="W467" i="16"/>
  <c r="W465" i="16" s="1"/>
  <c r="Q467" i="16"/>
  <c r="Q465" i="16" s="1"/>
  <c r="K467" i="16"/>
  <c r="K465" i="16" s="1"/>
  <c r="E467" i="16"/>
  <c r="E465" i="16" s="1"/>
  <c r="X462" i="16"/>
  <c r="X460" i="16" s="1"/>
  <c r="R462" i="16"/>
  <c r="R460" i="16" s="1"/>
  <c r="L462" i="16"/>
  <c r="L460" i="16" s="1"/>
  <c r="F462" i="16"/>
  <c r="F460" i="16" s="1"/>
  <c r="Y457" i="16"/>
  <c r="Y455" i="16" s="1"/>
  <c r="S457" i="16"/>
  <c r="S455" i="16" s="1"/>
  <c r="M457" i="16"/>
  <c r="M455" i="16" s="1"/>
  <c r="G457" i="16"/>
  <c r="G455" i="16" s="1"/>
  <c r="Z452" i="16"/>
  <c r="Z450" i="16" s="1"/>
  <c r="T452" i="16"/>
  <c r="T450" i="16" s="1"/>
  <c r="N452" i="16"/>
  <c r="N450" i="16" s="1"/>
  <c r="H452" i="16"/>
  <c r="H450" i="16" s="1"/>
  <c r="AA447" i="16"/>
  <c r="AA445" i="16" s="1"/>
  <c r="U447" i="16"/>
  <c r="U445" i="16" s="1"/>
  <c r="O447" i="16"/>
  <c r="O445" i="16" s="1"/>
  <c r="I447" i="16"/>
  <c r="I445" i="16" s="1"/>
  <c r="V442" i="16"/>
  <c r="V440" i="16" s="1"/>
  <c r="P442" i="16"/>
  <c r="P440" i="16" s="1"/>
  <c r="J442" i="16"/>
  <c r="J440" i="16" s="1"/>
  <c r="D442" i="16"/>
  <c r="D440" i="16" s="1"/>
  <c r="W437" i="16"/>
  <c r="W435" i="16" s="1"/>
  <c r="Q437" i="16"/>
  <c r="Q435" i="16" s="1"/>
  <c r="K437" i="16"/>
  <c r="K435" i="16" s="1"/>
  <c r="E437" i="16"/>
  <c r="E435" i="16" s="1"/>
  <c r="X432" i="16"/>
  <c r="X430" i="16" s="1"/>
  <c r="R432" i="16"/>
  <c r="R430" i="16" s="1"/>
  <c r="L432" i="16"/>
  <c r="L430" i="16" s="1"/>
  <c r="F432" i="16"/>
  <c r="F430" i="16" s="1"/>
  <c r="Y427" i="16"/>
  <c r="Y425" i="16" s="1"/>
  <c r="S427" i="16"/>
  <c r="S425" i="16" s="1"/>
  <c r="M427" i="16"/>
  <c r="M425" i="16" s="1"/>
  <c r="G427" i="16"/>
  <c r="G425" i="16" s="1"/>
  <c r="Z422" i="16"/>
  <c r="Z420" i="16" s="1"/>
  <c r="T422" i="16"/>
  <c r="T420" i="16" s="1"/>
  <c r="N422" i="16"/>
  <c r="N420" i="16" s="1"/>
  <c r="H422" i="16"/>
  <c r="H420" i="16" s="1"/>
  <c r="AA417" i="16"/>
  <c r="AA415" i="16" s="1"/>
  <c r="U417" i="16"/>
  <c r="U415" i="16" s="1"/>
  <c r="O417" i="16"/>
  <c r="O415" i="16" s="1"/>
  <c r="I417" i="16"/>
  <c r="I415" i="16" s="1"/>
  <c r="V412" i="16"/>
  <c r="V410" i="16" s="1"/>
  <c r="P412" i="16"/>
  <c r="P410" i="16" s="1"/>
  <c r="J412" i="16"/>
  <c r="J410" i="16" s="1"/>
  <c r="D412" i="16"/>
  <c r="D410" i="16" s="1"/>
  <c r="W407" i="16"/>
  <c r="W405" i="16" s="1"/>
  <c r="Q407" i="16"/>
  <c r="Q405" i="16" s="1"/>
  <c r="K407" i="16"/>
  <c r="K405" i="16" s="1"/>
  <c r="E407" i="16"/>
  <c r="E405" i="16" s="1"/>
  <c r="X402" i="16"/>
  <c r="X400" i="16" s="1"/>
  <c r="R402" i="16"/>
  <c r="R400" i="16" s="1"/>
  <c r="L402" i="16"/>
  <c r="L400" i="16" s="1"/>
  <c r="F402" i="16"/>
  <c r="F400" i="16" s="1"/>
  <c r="Y397" i="16"/>
  <c r="Y395" i="16" s="1"/>
  <c r="S397" i="16"/>
  <c r="S395" i="16" s="1"/>
  <c r="M397" i="16"/>
  <c r="M395" i="16" s="1"/>
  <c r="G397" i="16"/>
  <c r="G395" i="16" s="1"/>
  <c r="Z392" i="16"/>
  <c r="Z390" i="16" s="1"/>
  <c r="T392" i="16"/>
  <c r="T390" i="16" s="1"/>
  <c r="N392" i="16"/>
  <c r="N390" i="16" s="1"/>
  <c r="H392" i="16"/>
  <c r="H390" i="16" s="1"/>
  <c r="Z477" i="16"/>
  <c r="T477" i="16"/>
  <c r="T475" i="16" s="1"/>
  <c r="N477" i="16"/>
  <c r="N475" i="16" s="1"/>
  <c r="H477" i="16"/>
  <c r="H475" i="16" s="1"/>
  <c r="AA472" i="16"/>
  <c r="AA470" i="16" s="1"/>
  <c r="U472" i="16"/>
  <c r="O472" i="16"/>
  <c r="I472" i="16"/>
  <c r="I470" i="16" s="1"/>
  <c r="V467" i="16"/>
  <c r="V465" i="16" s="1"/>
  <c r="P467" i="16"/>
  <c r="P465" i="16" s="1"/>
  <c r="J467" i="16"/>
  <c r="J465" i="16" s="1"/>
  <c r="D467" i="16"/>
  <c r="W462" i="16"/>
  <c r="Q462" i="16"/>
  <c r="Q460" i="16" s="1"/>
  <c r="K462" i="16"/>
  <c r="K460" i="16" s="1"/>
  <c r="E462" i="16"/>
  <c r="E460" i="16" s="1"/>
  <c r="X457" i="16"/>
  <c r="X455" i="16" s="1"/>
  <c r="R457" i="16"/>
  <c r="L457" i="16"/>
  <c r="F457" i="16"/>
  <c r="F455" i="16" s="1"/>
  <c r="Y452" i="16"/>
  <c r="Y450" i="16" s="1"/>
  <c r="S452" i="16"/>
  <c r="S450" i="16" s="1"/>
  <c r="M452" i="16"/>
  <c r="M450" i="16" s="1"/>
  <c r="G452" i="16"/>
  <c r="Z447" i="16"/>
  <c r="T447" i="16"/>
  <c r="T445" i="16" s="1"/>
  <c r="N447" i="16"/>
  <c r="N445" i="16" s="1"/>
  <c r="H447" i="16"/>
  <c r="H445" i="16" s="1"/>
  <c r="AA442" i="16"/>
  <c r="AA440" i="16" s="1"/>
  <c r="U442" i="16"/>
  <c r="O442" i="16"/>
  <c r="I442" i="16"/>
  <c r="I440" i="16" s="1"/>
  <c r="V437" i="16"/>
  <c r="V435" i="16" s="1"/>
  <c r="P437" i="16"/>
  <c r="P435" i="16" s="1"/>
  <c r="J437" i="16"/>
  <c r="J435" i="16" s="1"/>
  <c r="D437" i="16"/>
  <c r="W432" i="16"/>
  <c r="Q432" i="16"/>
  <c r="Q430" i="16" s="1"/>
  <c r="K432" i="16"/>
  <c r="K430" i="16" s="1"/>
  <c r="E432" i="16"/>
  <c r="E430" i="16" s="1"/>
  <c r="X427" i="16"/>
  <c r="X425" i="16" s="1"/>
  <c r="R427" i="16"/>
  <c r="L427" i="16"/>
  <c r="F427" i="16"/>
  <c r="F425" i="16" s="1"/>
  <c r="Y422" i="16"/>
  <c r="Y420" i="16" s="1"/>
  <c r="S422" i="16"/>
  <c r="S420" i="16" s="1"/>
  <c r="M422" i="16"/>
  <c r="M420" i="16" s="1"/>
  <c r="G422" i="16"/>
  <c r="Z417" i="16"/>
  <c r="T417" i="16"/>
  <c r="T415" i="16" s="1"/>
  <c r="N417" i="16"/>
  <c r="N415" i="16" s="1"/>
  <c r="H417" i="16"/>
  <c r="H415" i="16" s="1"/>
  <c r="AA412" i="16"/>
  <c r="AA410" i="16" s="1"/>
  <c r="U412" i="16"/>
  <c r="O412" i="16"/>
  <c r="I412" i="16"/>
  <c r="I410" i="16" s="1"/>
  <c r="V407" i="16"/>
  <c r="V405" i="16" s="1"/>
  <c r="P407" i="16"/>
  <c r="P405" i="16" s="1"/>
  <c r="J407" i="16"/>
  <c r="J405" i="16" s="1"/>
  <c r="D407" i="16"/>
  <c r="W402" i="16"/>
  <c r="Q402" i="16"/>
  <c r="Q400" i="16" s="1"/>
  <c r="K402" i="16"/>
  <c r="K400" i="16" s="1"/>
  <c r="E402" i="16"/>
  <c r="E400" i="16" s="1"/>
  <c r="X397" i="16"/>
  <c r="X395" i="16" s="1"/>
  <c r="R397" i="16"/>
  <c r="L397" i="16"/>
  <c r="F397" i="16"/>
  <c r="F395" i="16" s="1"/>
  <c r="Y392" i="16"/>
  <c r="Y390" i="16" s="1"/>
  <c r="S392" i="16"/>
  <c r="S390" i="16" s="1"/>
  <c r="M392" i="16"/>
  <c r="M390" i="16" s="1"/>
  <c r="G392" i="16"/>
  <c r="Y477" i="16"/>
  <c r="Y475" i="16" s="1"/>
  <c r="S477" i="16"/>
  <c r="S475" i="16" s="1"/>
  <c r="M477" i="16"/>
  <c r="G477" i="16"/>
  <c r="G475" i="16" s="1"/>
  <c r="Z472" i="16"/>
  <c r="Z470" i="16" s="1"/>
  <c r="T472" i="16"/>
  <c r="T470" i="16" s="1"/>
  <c r="N472" i="16"/>
  <c r="N470" i="16" s="1"/>
  <c r="H472" i="16"/>
  <c r="H470" i="16" s="1"/>
  <c r="AA467" i="16"/>
  <c r="U467" i="16"/>
  <c r="U465" i="16" s="1"/>
  <c r="O467" i="16"/>
  <c r="O465" i="16" s="1"/>
  <c r="I467" i="16"/>
  <c r="I465" i="16" s="1"/>
  <c r="V462" i="16"/>
  <c r="V460" i="16" s="1"/>
  <c r="P462" i="16"/>
  <c r="P460" i="16" s="1"/>
  <c r="J462" i="16"/>
  <c r="D462" i="16"/>
  <c r="D460" i="16" s="1"/>
  <c r="W457" i="16"/>
  <c r="W455" i="16" s="1"/>
  <c r="Q457" i="16"/>
  <c r="Q455" i="16" s="1"/>
  <c r="K457" i="16"/>
  <c r="K455" i="16" s="1"/>
  <c r="E457" i="16"/>
  <c r="E455" i="16" s="1"/>
  <c r="X452" i="16"/>
  <c r="R452" i="16"/>
  <c r="R450" i="16" s="1"/>
  <c r="L452" i="16"/>
  <c r="L450" i="16" s="1"/>
  <c r="F452" i="16"/>
  <c r="F450" i="16" s="1"/>
  <c r="Y447" i="16"/>
  <c r="Y445" i="16" s="1"/>
  <c r="S447" i="16"/>
  <c r="S445" i="16" s="1"/>
  <c r="M447" i="16"/>
  <c r="G447" i="16"/>
  <c r="G445" i="16" s="1"/>
  <c r="Z442" i="16"/>
  <c r="Z440" i="16" s="1"/>
  <c r="T442" i="16"/>
  <c r="T440" i="16" s="1"/>
  <c r="N442" i="16"/>
  <c r="N440" i="16" s="1"/>
  <c r="H442" i="16"/>
  <c r="H440" i="16" s="1"/>
  <c r="AA437" i="16"/>
  <c r="U437" i="16"/>
  <c r="U435" i="16" s="1"/>
  <c r="O437" i="16"/>
  <c r="O435" i="16" s="1"/>
  <c r="I437" i="16"/>
  <c r="I435" i="16" s="1"/>
  <c r="V432" i="16"/>
  <c r="V430" i="16" s="1"/>
  <c r="P432" i="16"/>
  <c r="P430" i="16" s="1"/>
  <c r="J432" i="16"/>
  <c r="D432" i="16"/>
  <c r="D430" i="16" s="1"/>
  <c r="W427" i="16"/>
  <c r="W425" i="16" s="1"/>
  <c r="Q427" i="16"/>
  <c r="Q425" i="16" s="1"/>
  <c r="K427" i="16"/>
  <c r="K425" i="16" s="1"/>
  <c r="E427" i="16"/>
  <c r="E425" i="16" s="1"/>
  <c r="X422" i="16"/>
  <c r="R422" i="16"/>
  <c r="R420" i="16" s="1"/>
  <c r="L422" i="16"/>
  <c r="L420" i="16" s="1"/>
  <c r="F422" i="16"/>
  <c r="F420" i="16" s="1"/>
  <c r="Y417" i="16"/>
  <c r="Y415" i="16" s="1"/>
  <c r="S417" i="16"/>
  <c r="S415" i="16" s="1"/>
  <c r="M417" i="16"/>
  <c r="G417" i="16"/>
  <c r="G415" i="16" s="1"/>
  <c r="Z412" i="16"/>
  <c r="Z410" i="16" s="1"/>
  <c r="T412" i="16"/>
  <c r="T410" i="16" s="1"/>
  <c r="N412" i="16"/>
  <c r="N410" i="16" s="1"/>
  <c r="H412" i="16"/>
  <c r="H410" i="16" s="1"/>
  <c r="AA407" i="16"/>
  <c r="U407" i="16"/>
  <c r="U405" i="16" s="1"/>
  <c r="O407" i="16"/>
  <c r="O405" i="16" s="1"/>
  <c r="I407" i="16"/>
  <c r="I405" i="16" s="1"/>
  <c r="V402" i="16"/>
  <c r="V400" i="16" s="1"/>
  <c r="P402" i="16"/>
  <c r="P400" i="16" s="1"/>
  <c r="J402" i="16"/>
  <c r="D402" i="16"/>
  <c r="D400" i="16" s="1"/>
  <c r="W397" i="16"/>
  <c r="W395" i="16" s="1"/>
  <c r="Q397" i="16"/>
  <c r="Q395" i="16" s="1"/>
  <c r="K397" i="16"/>
  <c r="K395" i="16" s="1"/>
  <c r="E397" i="16"/>
  <c r="E395" i="16" s="1"/>
  <c r="X392" i="16"/>
  <c r="R392" i="16"/>
  <c r="R390" i="16" s="1"/>
  <c r="L392" i="16"/>
  <c r="L390" i="16" s="1"/>
  <c r="F392" i="16"/>
  <c r="F390" i="16" s="1"/>
  <c r="Y387" i="16"/>
  <c r="Y385" i="16" s="1"/>
  <c r="S387" i="16"/>
  <c r="S385" i="16" s="1"/>
  <c r="M387" i="16"/>
  <c r="G387" i="16"/>
  <c r="G385" i="16" s="1"/>
  <c r="Z382" i="16"/>
  <c r="Z380" i="16" s="1"/>
  <c r="T382" i="16"/>
  <c r="T380" i="16" s="1"/>
  <c r="N382" i="16"/>
  <c r="N380" i="16" s="1"/>
  <c r="H382" i="16"/>
  <c r="H380" i="16" s="1"/>
  <c r="AA377" i="16"/>
  <c r="U377" i="16"/>
  <c r="U375" i="16" s="1"/>
  <c r="O377" i="16"/>
  <c r="O375" i="16" s="1"/>
  <c r="I377" i="16"/>
  <c r="I375" i="16" s="1"/>
  <c r="X477" i="16"/>
  <c r="X475" i="16" s="1"/>
  <c r="R477" i="16"/>
  <c r="R475" i="16" s="1"/>
  <c r="L477" i="16"/>
  <c r="L475" i="16" s="1"/>
  <c r="F477" i="16"/>
  <c r="F475" i="16" s="1"/>
  <c r="Y472" i="16"/>
  <c r="Y470" i="16" s="1"/>
  <c r="S472" i="16"/>
  <c r="S470" i="16" s="1"/>
  <c r="M472" i="16"/>
  <c r="M470" i="16" s="1"/>
  <c r="G472" i="16"/>
  <c r="G470" i="16" s="1"/>
  <c r="Z467" i="16"/>
  <c r="Z465" i="16" s="1"/>
  <c r="T467" i="16"/>
  <c r="T465" i="16" s="1"/>
  <c r="N467" i="16"/>
  <c r="N465" i="16" s="1"/>
  <c r="H467" i="16"/>
  <c r="H465" i="16" s="1"/>
  <c r="AA462" i="16"/>
  <c r="AA460" i="16" s="1"/>
  <c r="U462" i="16"/>
  <c r="U460" i="16" s="1"/>
  <c r="O462" i="16"/>
  <c r="O460" i="16" s="1"/>
  <c r="I462" i="16"/>
  <c r="I460" i="16" s="1"/>
  <c r="V457" i="16"/>
  <c r="V455" i="16" s="1"/>
  <c r="P457" i="16"/>
  <c r="P455" i="16" s="1"/>
  <c r="J457" i="16"/>
  <c r="J455" i="16" s="1"/>
  <c r="D457" i="16"/>
  <c r="D455" i="16" s="1"/>
  <c r="W452" i="16"/>
  <c r="W450" i="16" s="1"/>
  <c r="Q452" i="16"/>
  <c r="Q450" i="16" s="1"/>
  <c r="K452" i="16"/>
  <c r="K450" i="16" s="1"/>
  <c r="E452" i="16"/>
  <c r="E450" i="16" s="1"/>
  <c r="X447" i="16"/>
  <c r="X445" i="16" s="1"/>
  <c r="R447" i="16"/>
  <c r="R445" i="16" s="1"/>
  <c r="L447" i="16"/>
  <c r="L445" i="16" s="1"/>
  <c r="F447" i="16"/>
  <c r="F445" i="16" s="1"/>
  <c r="Y442" i="16"/>
  <c r="Y440" i="16" s="1"/>
  <c r="S442" i="16"/>
  <c r="S440" i="16" s="1"/>
  <c r="M442" i="16"/>
  <c r="M440" i="16" s="1"/>
  <c r="G442" i="16"/>
  <c r="G440" i="16" s="1"/>
  <c r="Z437" i="16"/>
  <c r="Z435" i="16" s="1"/>
  <c r="T437" i="16"/>
  <c r="T435" i="16" s="1"/>
  <c r="N437" i="16"/>
  <c r="N435" i="16" s="1"/>
  <c r="H437" i="16"/>
  <c r="H435" i="16" s="1"/>
  <c r="AA432" i="16"/>
  <c r="AA430" i="16" s="1"/>
  <c r="U432" i="16"/>
  <c r="U430" i="16" s="1"/>
  <c r="O432" i="16"/>
  <c r="O430" i="16" s="1"/>
  <c r="I432" i="16"/>
  <c r="I430" i="16" s="1"/>
  <c r="V427" i="16"/>
  <c r="V425" i="16" s="1"/>
  <c r="P427" i="16"/>
  <c r="P425" i="16" s="1"/>
  <c r="J427" i="16"/>
  <c r="J425" i="16" s="1"/>
  <c r="D427" i="16"/>
  <c r="D425" i="16" s="1"/>
  <c r="W422" i="16"/>
  <c r="W420" i="16" s="1"/>
  <c r="Q422" i="16"/>
  <c r="Q420" i="16" s="1"/>
  <c r="K422" i="16"/>
  <c r="K420" i="16" s="1"/>
  <c r="E422" i="16"/>
  <c r="E420" i="16" s="1"/>
  <c r="X417" i="16"/>
  <c r="X415" i="16" s="1"/>
  <c r="R417" i="16"/>
  <c r="R415" i="16" s="1"/>
  <c r="L417" i="16"/>
  <c r="L415" i="16" s="1"/>
  <c r="F417" i="16"/>
  <c r="F415" i="16" s="1"/>
  <c r="Y412" i="16"/>
  <c r="Y410" i="16" s="1"/>
  <c r="S412" i="16"/>
  <c r="S410" i="16" s="1"/>
  <c r="M412" i="16"/>
  <c r="M410" i="16" s="1"/>
  <c r="G412" i="16"/>
  <c r="G410" i="16" s="1"/>
  <c r="Z407" i="16"/>
  <c r="Z405" i="16" s="1"/>
  <c r="T407" i="16"/>
  <c r="T405" i="16" s="1"/>
  <c r="N407" i="16"/>
  <c r="N405" i="16" s="1"/>
  <c r="H407" i="16"/>
  <c r="H405" i="16" s="1"/>
  <c r="AA402" i="16"/>
  <c r="AA400" i="16" s="1"/>
  <c r="U402" i="16"/>
  <c r="U400" i="16" s="1"/>
  <c r="O402" i="16"/>
  <c r="O400" i="16" s="1"/>
  <c r="I402" i="16"/>
  <c r="I400" i="16" s="1"/>
  <c r="V397" i="16"/>
  <c r="V395" i="16" s="1"/>
  <c r="P397" i="16"/>
  <c r="P395" i="16" s="1"/>
  <c r="J397" i="16"/>
  <c r="J395" i="16" s="1"/>
  <c r="D397" i="16"/>
  <c r="D395" i="16" s="1"/>
  <c r="W477" i="16"/>
  <c r="Q477" i="16"/>
  <c r="Q475" i="16" s="1"/>
  <c r="K477" i="16"/>
  <c r="K475" i="16" s="1"/>
  <c r="E477" i="16"/>
  <c r="E475" i="16" s="1"/>
  <c r="X472" i="16"/>
  <c r="X470" i="16" s="1"/>
  <c r="R472" i="16"/>
  <c r="R470" i="16" s="1"/>
  <c r="L472" i="16"/>
  <c r="F472" i="16"/>
  <c r="F470" i="16" s="1"/>
  <c r="Y467" i="16"/>
  <c r="Y465" i="16" s="1"/>
  <c r="S467" i="16"/>
  <c r="S465" i="16" s="1"/>
  <c r="M467" i="16"/>
  <c r="M465" i="16" s="1"/>
  <c r="G467" i="16"/>
  <c r="G465" i="16" s="1"/>
  <c r="Z462" i="16"/>
  <c r="T462" i="16"/>
  <c r="T460" i="16" s="1"/>
  <c r="N462" i="16"/>
  <c r="N460" i="16" s="1"/>
  <c r="H462" i="16"/>
  <c r="H460" i="16" s="1"/>
  <c r="AA457" i="16"/>
  <c r="AA455" i="16" s="1"/>
  <c r="U457" i="16"/>
  <c r="U455" i="16" s="1"/>
  <c r="O457" i="16"/>
  <c r="I457" i="16"/>
  <c r="I455" i="16" s="1"/>
  <c r="V452" i="16"/>
  <c r="V450" i="16" s="1"/>
  <c r="P452" i="16"/>
  <c r="P450" i="16" s="1"/>
  <c r="J452" i="16"/>
  <c r="J450" i="16" s="1"/>
  <c r="D452" i="16"/>
  <c r="D450" i="16" s="1"/>
  <c r="W447" i="16"/>
  <c r="Q447" i="16"/>
  <c r="Q445" i="16" s="1"/>
  <c r="K447" i="16"/>
  <c r="K445" i="16" s="1"/>
  <c r="E447" i="16"/>
  <c r="E445" i="16" s="1"/>
  <c r="X442" i="16"/>
  <c r="X440" i="16" s="1"/>
  <c r="R442" i="16"/>
  <c r="R440" i="16" s="1"/>
  <c r="L442" i="16"/>
  <c r="F442" i="16"/>
  <c r="F440" i="16" s="1"/>
  <c r="Y437" i="16"/>
  <c r="Y435" i="16" s="1"/>
  <c r="S437" i="16"/>
  <c r="S435" i="16" s="1"/>
  <c r="M437" i="16"/>
  <c r="M435" i="16" s="1"/>
  <c r="G437" i="16"/>
  <c r="G435" i="16" s="1"/>
  <c r="Z432" i="16"/>
  <c r="T432" i="16"/>
  <c r="T430" i="16" s="1"/>
  <c r="N432" i="16"/>
  <c r="N430" i="16" s="1"/>
  <c r="H432" i="16"/>
  <c r="H430" i="16" s="1"/>
  <c r="AA427" i="16"/>
  <c r="AA425" i="16" s="1"/>
  <c r="U427" i="16"/>
  <c r="U425" i="16" s="1"/>
  <c r="O427" i="16"/>
  <c r="I427" i="16"/>
  <c r="I425" i="16" s="1"/>
  <c r="V422" i="16"/>
  <c r="V420" i="16" s="1"/>
  <c r="P422" i="16"/>
  <c r="P420" i="16" s="1"/>
  <c r="J422" i="16"/>
  <c r="J420" i="16" s="1"/>
  <c r="D422" i="16"/>
  <c r="D420" i="16" s="1"/>
  <c r="W417" i="16"/>
  <c r="Q417" i="16"/>
  <c r="Q415" i="16" s="1"/>
  <c r="K417" i="16"/>
  <c r="K415" i="16" s="1"/>
  <c r="E417" i="16"/>
  <c r="E415" i="16" s="1"/>
  <c r="X412" i="16"/>
  <c r="X410" i="16" s="1"/>
  <c r="R412" i="16"/>
  <c r="R410" i="16" s="1"/>
  <c r="L412" i="16"/>
  <c r="F412" i="16"/>
  <c r="F410" i="16" s="1"/>
  <c r="Y407" i="16"/>
  <c r="Y405" i="16" s="1"/>
  <c r="S407" i="16"/>
  <c r="S405" i="16" s="1"/>
  <c r="M407" i="16"/>
  <c r="M405" i="16" s="1"/>
  <c r="G407" i="16"/>
  <c r="G405" i="16" s="1"/>
  <c r="Z402" i="16"/>
  <c r="T402" i="16"/>
  <c r="T400" i="16" s="1"/>
  <c r="N402" i="16"/>
  <c r="N400" i="16" s="1"/>
  <c r="H402" i="16"/>
  <c r="H400" i="16" s="1"/>
  <c r="V477" i="16"/>
  <c r="P477" i="16"/>
  <c r="P475" i="16" s="1"/>
  <c r="J477" i="16"/>
  <c r="J475" i="16" s="1"/>
  <c r="D477" i="16"/>
  <c r="D475" i="16" s="1"/>
  <c r="W472" i="16"/>
  <c r="W470" i="16" s="1"/>
  <c r="Q472" i="16"/>
  <c r="Q470" i="16" s="1"/>
  <c r="K472" i="16"/>
  <c r="E472" i="16"/>
  <c r="E470" i="16" s="1"/>
  <c r="X467" i="16"/>
  <c r="X465" i="16" s="1"/>
  <c r="R467" i="16"/>
  <c r="R465" i="16" s="1"/>
  <c r="L467" i="16"/>
  <c r="L465" i="16" s="1"/>
  <c r="F467" i="16"/>
  <c r="F465" i="16" s="1"/>
  <c r="Y462" i="16"/>
  <c r="S462" i="16"/>
  <c r="S460" i="16" s="1"/>
  <c r="M462" i="16"/>
  <c r="M460" i="16" s="1"/>
  <c r="G462" i="16"/>
  <c r="G460" i="16" s="1"/>
  <c r="Z457" i="16"/>
  <c r="Z455" i="16" s="1"/>
  <c r="T457" i="16"/>
  <c r="T455" i="16" s="1"/>
  <c r="N457" i="16"/>
  <c r="H457" i="16"/>
  <c r="H455" i="16" s="1"/>
  <c r="AA452" i="16"/>
  <c r="AA450" i="16" s="1"/>
  <c r="U452" i="16"/>
  <c r="U450" i="16" s="1"/>
  <c r="O452" i="16"/>
  <c r="O450" i="16" s="1"/>
  <c r="I452" i="16"/>
  <c r="I450" i="16" s="1"/>
  <c r="V447" i="16"/>
  <c r="P447" i="16"/>
  <c r="P445" i="16" s="1"/>
  <c r="J447" i="16"/>
  <c r="J445" i="16" s="1"/>
  <c r="D447" i="16"/>
  <c r="D445" i="16" s="1"/>
  <c r="W442" i="16"/>
  <c r="W440" i="16" s="1"/>
  <c r="Q442" i="16"/>
  <c r="Q440" i="16" s="1"/>
  <c r="K442" i="16"/>
  <c r="E442" i="16"/>
  <c r="E440" i="16" s="1"/>
  <c r="X437" i="16"/>
  <c r="X435" i="16" s="1"/>
  <c r="R437" i="16"/>
  <c r="R435" i="16" s="1"/>
  <c r="L437" i="16"/>
  <c r="L435" i="16" s="1"/>
  <c r="F437" i="16"/>
  <c r="F435" i="16" s="1"/>
  <c r="Y432" i="16"/>
  <c r="S432" i="16"/>
  <c r="S430" i="16" s="1"/>
  <c r="M432" i="16"/>
  <c r="M430" i="16" s="1"/>
  <c r="G432" i="16"/>
  <c r="G430" i="16" s="1"/>
  <c r="Z427" i="16"/>
  <c r="Z425" i="16" s="1"/>
  <c r="T427" i="16"/>
  <c r="T425" i="16" s="1"/>
  <c r="N427" i="16"/>
  <c r="H427" i="16"/>
  <c r="H425" i="16" s="1"/>
  <c r="AA422" i="16"/>
  <c r="AA420" i="16" s="1"/>
  <c r="U422" i="16"/>
  <c r="U420" i="16" s="1"/>
  <c r="O422" i="16"/>
  <c r="O420" i="16" s="1"/>
  <c r="I422" i="16"/>
  <c r="I420" i="16" s="1"/>
  <c r="V417" i="16"/>
  <c r="P417" i="16"/>
  <c r="P415" i="16" s="1"/>
  <c r="J417" i="16"/>
  <c r="J415" i="16" s="1"/>
  <c r="D417" i="16"/>
  <c r="D415" i="16" s="1"/>
  <c r="W412" i="16"/>
  <c r="W410" i="16" s="1"/>
  <c r="Q412" i="16"/>
  <c r="Q410" i="16" s="1"/>
  <c r="K412" i="16"/>
  <c r="E412" i="16"/>
  <c r="E410" i="16" s="1"/>
  <c r="X407" i="16"/>
  <c r="X405" i="16" s="1"/>
  <c r="R407" i="16"/>
  <c r="R405" i="16" s="1"/>
  <c r="L407" i="16"/>
  <c r="L405" i="16" s="1"/>
  <c r="F407" i="16"/>
  <c r="F405" i="16" s="1"/>
  <c r="Y402" i="16"/>
  <c r="S402" i="16"/>
  <c r="S400" i="16" s="1"/>
  <c r="M402" i="16"/>
  <c r="M400" i="16" s="1"/>
  <c r="G402" i="16"/>
  <c r="G400" i="16" s="1"/>
  <c r="Z397" i="16"/>
  <c r="Z395" i="16" s="1"/>
  <c r="T397" i="16"/>
  <c r="T395" i="16" s="1"/>
  <c r="N397" i="16"/>
  <c r="H397" i="16"/>
  <c r="H395" i="16" s="1"/>
  <c r="AA392" i="16"/>
  <c r="AA390" i="16" s="1"/>
  <c r="U392" i="16"/>
  <c r="U390" i="16" s="1"/>
  <c r="O392" i="16"/>
  <c r="O390" i="16" s="1"/>
  <c r="I392" i="16"/>
  <c r="I390" i="16" s="1"/>
  <c r="V387" i="16"/>
  <c r="P387" i="16"/>
  <c r="P385" i="16" s="1"/>
  <c r="J387" i="16"/>
  <c r="J385" i="16" s="1"/>
  <c r="D387" i="16"/>
  <c r="D385" i="16" s="1"/>
  <c r="W382" i="16"/>
  <c r="W380" i="16" s="1"/>
  <c r="Q382" i="16"/>
  <c r="Q380" i="16" s="1"/>
  <c r="K382" i="16"/>
  <c r="E382" i="16"/>
  <c r="E380" i="16" s="1"/>
  <c r="X377" i="16"/>
  <c r="X375" i="16" s="1"/>
  <c r="R377" i="16"/>
  <c r="R375" i="16" s="1"/>
  <c r="L377" i="16"/>
  <c r="L375" i="16" s="1"/>
  <c r="F377" i="16"/>
  <c r="F375" i="16" s="1"/>
  <c r="J327" i="16"/>
  <c r="P327" i="16"/>
  <c r="P325" i="16" s="1"/>
  <c r="V327" i="16"/>
  <c r="V325" i="16" s="1"/>
  <c r="I332" i="16"/>
  <c r="I330" i="16" s="1"/>
  <c r="O332" i="16"/>
  <c r="O330" i="16" s="1"/>
  <c r="U332" i="16"/>
  <c r="U330" i="16" s="1"/>
  <c r="AA332" i="16"/>
  <c r="H337" i="16"/>
  <c r="H335" i="16" s="1"/>
  <c r="N337" i="16"/>
  <c r="N335" i="16" s="1"/>
  <c r="T337" i="16"/>
  <c r="T335" i="16" s="1"/>
  <c r="Z337" i="16"/>
  <c r="Z335" i="16" s="1"/>
  <c r="G342" i="16"/>
  <c r="G340" i="16" s="1"/>
  <c r="M342" i="16"/>
  <c r="S342" i="16"/>
  <c r="S340" i="16" s="1"/>
  <c r="Y342" i="16"/>
  <c r="Y340" i="16" s="1"/>
  <c r="F347" i="16"/>
  <c r="F345" i="16" s="1"/>
  <c r="L347" i="16"/>
  <c r="L345" i="16" s="1"/>
  <c r="R347" i="16"/>
  <c r="R345" i="16" s="1"/>
  <c r="X347" i="16"/>
  <c r="E352" i="16"/>
  <c r="E350" i="16" s="1"/>
  <c r="K352" i="16"/>
  <c r="K350" i="16" s="1"/>
  <c r="Q352" i="16"/>
  <c r="Q350" i="16" s="1"/>
  <c r="W352" i="16"/>
  <c r="W350" i="16" s="1"/>
  <c r="D357" i="16"/>
  <c r="D355" i="16" s="1"/>
  <c r="J357" i="16"/>
  <c r="P357" i="16"/>
  <c r="P355" i="16" s="1"/>
  <c r="V357" i="16"/>
  <c r="V355" i="16" s="1"/>
  <c r="I362" i="16"/>
  <c r="I360" i="16" s="1"/>
  <c r="O362" i="16"/>
  <c r="O360" i="16" s="1"/>
  <c r="U362" i="16"/>
  <c r="U360" i="16" s="1"/>
  <c r="AA362" i="16"/>
  <c r="H367" i="16"/>
  <c r="H365" i="16" s="1"/>
  <c r="N367" i="16"/>
  <c r="N365" i="16" s="1"/>
  <c r="T367" i="16"/>
  <c r="T365" i="16" s="1"/>
  <c r="Z367" i="16"/>
  <c r="Z365" i="16" s="1"/>
  <c r="G372" i="16"/>
  <c r="G370" i="16" s="1"/>
  <c r="M372" i="16"/>
  <c r="S372" i="16"/>
  <c r="S370" i="16" s="1"/>
  <c r="Y372" i="16"/>
  <c r="Y370" i="16" s="1"/>
  <c r="D377" i="16"/>
  <c r="D375" i="16" s="1"/>
  <c r="M377" i="16"/>
  <c r="M375" i="16" s="1"/>
  <c r="V377" i="16"/>
  <c r="L382" i="16"/>
  <c r="U382" i="16"/>
  <c r="U380" i="16" s="1"/>
  <c r="K387" i="16"/>
  <c r="K385" i="16" s="1"/>
  <c r="T387" i="16"/>
  <c r="T385" i="16" s="1"/>
  <c r="P392" i="16"/>
  <c r="P390" i="16" s="1"/>
  <c r="F168" i="16"/>
  <c r="L168" i="16"/>
  <c r="L166" i="16" s="1"/>
  <c r="R168" i="16"/>
  <c r="R166" i="16" s="1"/>
  <c r="X168" i="16"/>
  <c r="X166" i="16" s="1"/>
  <c r="E173" i="16"/>
  <c r="E171" i="16" s="1"/>
  <c r="K173" i="16"/>
  <c r="K171" i="16" s="1"/>
  <c r="Q173" i="16"/>
  <c r="W173" i="16"/>
  <c r="W171" i="16" s="1"/>
  <c r="D178" i="16"/>
  <c r="D176" i="16" s="1"/>
  <c r="J178" i="16"/>
  <c r="J176" i="16" s="1"/>
  <c r="P178" i="16"/>
  <c r="P176" i="16" s="1"/>
  <c r="V178" i="16"/>
  <c r="V176" i="16" s="1"/>
  <c r="I183" i="16"/>
  <c r="O183" i="16"/>
  <c r="O181" i="16" s="1"/>
  <c r="U183" i="16"/>
  <c r="U181" i="16" s="1"/>
  <c r="AA183" i="16"/>
  <c r="AA181" i="16" s="1"/>
  <c r="H188" i="16"/>
  <c r="H186" i="16" s="1"/>
  <c r="N188" i="16"/>
  <c r="N186" i="16" s="1"/>
  <c r="T188" i="16"/>
  <c r="Z188" i="16"/>
  <c r="Z186" i="16" s="1"/>
  <c r="G193" i="16"/>
  <c r="G191" i="16" s="1"/>
  <c r="M193" i="16"/>
  <c r="M191" i="16" s="1"/>
  <c r="S193" i="16"/>
  <c r="S191" i="16" s="1"/>
  <c r="Y193" i="16"/>
  <c r="Y191" i="16" s="1"/>
  <c r="F198" i="16"/>
  <c r="L198" i="16"/>
  <c r="L196" i="16" s="1"/>
  <c r="R198" i="16"/>
  <c r="R196" i="16" s="1"/>
  <c r="X198" i="16"/>
  <c r="X196" i="16" s="1"/>
  <c r="E203" i="16"/>
  <c r="E201" i="16" s="1"/>
  <c r="K203" i="16"/>
  <c r="K201" i="16" s="1"/>
  <c r="Q203" i="16"/>
  <c r="W203" i="16"/>
  <c r="W201" i="16" s="1"/>
  <c r="D208" i="16"/>
  <c r="D206" i="16" s="1"/>
  <c r="J208" i="16"/>
  <c r="J206" i="16" s="1"/>
  <c r="P208" i="16"/>
  <c r="P206" i="16" s="1"/>
  <c r="V208" i="16"/>
  <c r="V206" i="16" s="1"/>
  <c r="I213" i="16"/>
  <c r="O213" i="16"/>
  <c r="O211" i="16" s="1"/>
  <c r="U213" i="16"/>
  <c r="U211" i="16" s="1"/>
  <c r="AA213" i="16"/>
  <c r="AA211" i="16" s="1"/>
  <c r="H218" i="16"/>
  <c r="H216" i="16" s="1"/>
  <c r="N218" i="16"/>
  <c r="N216" i="16" s="1"/>
  <c r="T218" i="16"/>
  <c r="Z218" i="16"/>
  <c r="Z216" i="16" s="1"/>
  <c r="G223" i="16"/>
  <c r="G221" i="16" s="1"/>
  <c r="M223" i="16"/>
  <c r="M221" i="16" s="1"/>
  <c r="S223" i="16"/>
  <c r="S221" i="16" s="1"/>
  <c r="Y223" i="16"/>
  <c r="Y221" i="16" s="1"/>
  <c r="F228" i="16"/>
  <c r="L228" i="16"/>
  <c r="L226" i="16" s="1"/>
  <c r="R228" i="16"/>
  <c r="R226" i="16" s="1"/>
  <c r="X228" i="16"/>
  <c r="X226" i="16" s="1"/>
  <c r="E233" i="16"/>
  <c r="E231" i="16" s="1"/>
  <c r="K233" i="16"/>
  <c r="K231" i="16" s="1"/>
  <c r="Q233" i="16"/>
  <c r="W233" i="16"/>
  <c r="W231" i="16" s="1"/>
  <c r="D238" i="16"/>
  <c r="D236" i="16" s="1"/>
  <c r="J238" i="16"/>
  <c r="J236" i="16" s="1"/>
  <c r="P238" i="16"/>
  <c r="P236" i="16" s="1"/>
  <c r="V238" i="16"/>
  <c r="V236" i="16" s="1"/>
  <c r="I243" i="16"/>
  <c r="O243" i="16"/>
  <c r="O241" i="16" s="1"/>
  <c r="U243" i="16"/>
  <c r="U241" i="16" s="1"/>
  <c r="AA243" i="16"/>
  <c r="AA241" i="16" s="1"/>
  <c r="H248" i="16"/>
  <c r="H246" i="16" s="1"/>
  <c r="N248" i="16"/>
  <c r="N246" i="16" s="1"/>
  <c r="T248" i="16"/>
  <c r="Z248" i="16"/>
  <c r="Z246" i="16" s="1"/>
  <c r="G253" i="16"/>
  <c r="G251" i="16" s="1"/>
  <c r="M253" i="16"/>
  <c r="M251" i="16" s="1"/>
  <c r="S253" i="16"/>
  <c r="S251" i="16" s="1"/>
  <c r="Y253" i="16"/>
  <c r="Y251" i="16" s="1"/>
  <c r="F258" i="16"/>
  <c r="L258" i="16"/>
  <c r="L256" i="16" s="1"/>
  <c r="R258" i="16"/>
  <c r="R256" i="16" s="1"/>
  <c r="X258" i="16"/>
  <c r="X256" i="16" s="1"/>
  <c r="E263" i="16"/>
  <c r="E261" i="16" s="1"/>
  <c r="K263" i="16"/>
  <c r="K261" i="16" s="1"/>
  <c r="Q263" i="16"/>
  <c r="W263" i="16"/>
  <c r="W261" i="16" s="1"/>
  <c r="D268" i="16"/>
  <c r="D266" i="16" s="1"/>
  <c r="J268" i="16"/>
  <c r="J266" i="16" s="1"/>
  <c r="P268" i="16"/>
  <c r="P266" i="16" s="1"/>
  <c r="V268" i="16"/>
  <c r="V266" i="16" s="1"/>
  <c r="I273" i="16"/>
  <c r="O273" i="16"/>
  <c r="O271" i="16" s="1"/>
  <c r="U273" i="16"/>
  <c r="U271" i="16" s="1"/>
  <c r="AA273" i="16"/>
  <c r="AA271" i="16" s="1"/>
  <c r="H278" i="16"/>
  <c r="H276" i="16" s="1"/>
  <c r="N278" i="16"/>
  <c r="N276" i="16" s="1"/>
  <c r="T278" i="16"/>
  <c r="Z278" i="16"/>
  <c r="Z276" i="16" s="1"/>
  <c r="G283" i="16"/>
  <c r="G281" i="16" s="1"/>
  <c r="M283" i="16"/>
  <c r="M281" i="16" s="1"/>
  <c r="S283" i="16"/>
  <c r="S281" i="16" s="1"/>
  <c r="Y283" i="16"/>
  <c r="Y281" i="16" s="1"/>
  <c r="F288" i="16"/>
  <c r="L288" i="16"/>
  <c r="L286" i="16" s="1"/>
  <c r="R288" i="16"/>
  <c r="R286" i="16" s="1"/>
  <c r="X288" i="16"/>
  <c r="X286" i="16" s="1"/>
  <c r="E293" i="16"/>
  <c r="E291" i="16" s="1"/>
  <c r="K293" i="16"/>
  <c r="K291" i="16" s="1"/>
  <c r="Q293" i="16"/>
  <c r="W293" i="16"/>
  <c r="W291" i="16" s="1"/>
  <c r="D298" i="16"/>
  <c r="D296" i="16" s="1"/>
  <c r="J298" i="16"/>
  <c r="J296" i="16" s="1"/>
  <c r="P298" i="16"/>
  <c r="P296" i="16" s="1"/>
  <c r="V298" i="16"/>
  <c r="V296" i="16" s="1"/>
  <c r="I303" i="16"/>
  <c r="O303" i="16"/>
  <c r="O301" i="16" s="1"/>
  <c r="U303" i="16"/>
  <c r="U301" i="16" s="1"/>
  <c r="AA303" i="16"/>
  <c r="AA301" i="16" s="1"/>
  <c r="H308" i="16"/>
  <c r="H306" i="16" s="1"/>
  <c r="N308" i="16"/>
  <c r="N306" i="16" s="1"/>
  <c r="T308" i="16"/>
  <c r="Z308" i="16"/>
  <c r="Z306" i="16" s="1"/>
  <c r="G313" i="16"/>
  <c r="G311" i="16" s="1"/>
  <c r="M313" i="16"/>
  <c r="M311" i="16" s="1"/>
  <c r="S313" i="16"/>
  <c r="S311" i="16" s="1"/>
  <c r="Y313" i="16"/>
  <c r="Y311" i="16" s="1"/>
  <c r="F318" i="16"/>
  <c r="L318" i="16"/>
  <c r="L316" i="16" s="1"/>
  <c r="R318" i="16"/>
  <c r="R316" i="16" s="1"/>
  <c r="X318" i="16"/>
  <c r="X316" i="16" s="1"/>
  <c r="I367" i="16"/>
  <c r="I365" i="16" s="1"/>
  <c r="O367" i="16"/>
  <c r="O365" i="16" s="1"/>
  <c r="U367" i="16"/>
  <c r="U365" i="16" s="1"/>
  <c r="AA367" i="16"/>
  <c r="AA365" i="16" s="1"/>
  <c r="H372" i="16"/>
  <c r="H370" i="16" s="1"/>
  <c r="N372" i="16"/>
  <c r="T372" i="16"/>
  <c r="T370" i="16" s="1"/>
  <c r="Z372" i="16"/>
  <c r="Z370" i="16" s="1"/>
  <c r="E377" i="16"/>
  <c r="E375" i="16" s="1"/>
  <c r="N377" i="16"/>
  <c r="N375" i="16" s="1"/>
  <c r="W377" i="16"/>
  <c r="W375" i="16" s="1"/>
  <c r="D382" i="16"/>
  <c r="D380" i="16" s="1"/>
  <c r="M382" i="16"/>
  <c r="M380" i="16" s="1"/>
  <c r="V382" i="16"/>
  <c r="V380" i="16" s="1"/>
  <c r="L387" i="16"/>
  <c r="L385" i="16" s="1"/>
  <c r="U387" i="16"/>
  <c r="U385" i="16" s="1"/>
  <c r="Q392" i="16"/>
  <c r="Q390" i="16" s="1"/>
  <c r="I397" i="16"/>
  <c r="I395" i="16" s="1"/>
  <c r="G168" i="16"/>
  <c r="G166" i="16" s="1"/>
  <c r="M168" i="16"/>
  <c r="M166" i="16" s="1"/>
  <c r="S168" i="16"/>
  <c r="S166" i="16" s="1"/>
  <c r="Y168" i="16"/>
  <c r="Y166" i="16" s="1"/>
  <c r="F173" i="16"/>
  <c r="F171" i="16" s="1"/>
  <c r="L173" i="16"/>
  <c r="L171" i="16" s="1"/>
  <c r="R173" i="16"/>
  <c r="R171" i="16" s="1"/>
  <c r="X173" i="16"/>
  <c r="X171" i="16" s="1"/>
  <c r="E178" i="16"/>
  <c r="E176" i="16" s="1"/>
  <c r="K178" i="16"/>
  <c r="K176" i="16" s="1"/>
  <c r="Q178" i="16"/>
  <c r="Q176" i="16" s="1"/>
  <c r="W178" i="16"/>
  <c r="W176" i="16" s="1"/>
  <c r="D183" i="16"/>
  <c r="D181" i="16" s="1"/>
  <c r="J183" i="16"/>
  <c r="J181" i="16" s="1"/>
  <c r="P183" i="16"/>
  <c r="P181" i="16" s="1"/>
  <c r="V183" i="16"/>
  <c r="V181" i="16" s="1"/>
  <c r="I188" i="16"/>
  <c r="I186" i="16" s="1"/>
  <c r="O188" i="16"/>
  <c r="O186" i="16" s="1"/>
  <c r="U188" i="16"/>
  <c r="U186" i="16" s="1"/>
  <c r="AA188" i="16"/>
  <c r="AA186" i="16" s="1"/>
  <c r="H193" i="16"/>
  <c r="H191" i="16" s="1"/>
  <c r="N193" i="16"/>
  <c r="N191" i="16" s="1"/>
  <c r="T193" i="16"/>
  <c r="T191" i="16" s="1"/>
  <c r="Z193" i="16"/>
  <c r="Z191" i="16" s="1"/>
  <c r="G198" i="16"/>
  <c r="G196" i="16" s="1"/>
  <c r="M198" i="16"/>
  <c r="M196" i="16" s="1"/>
  <c r="S198" i="16"/>
  <c r="S196" i="16" s="1"/>
  <c r="Y198" i="16"/>
  <c r="Y196" i="16" s="1"/>
  <c r="F203" i="16"/>
  <c r="F201" i="16" s="1"/>
  <c r="L203" i="16"/>
  <c r="L201" i="16" s="1"/>
  <c r="R203" i="16"/>
  <c r="R201" i="16" s="1"/>
  <c r="X203" i="16"/>
  <c r="X201" i="16" s="1"/>
  <c r="E208" i="16"/>
  <c r="E206" i="16" s="1"/>
  <c r="K208" i="16"/>
  <c r="K206" i="16" s="1"/>
  <c r="Q208" i="16"/>
  <c r="Q206" i="16" s="1"/>
  <c r="W208" i="16"/>
  <c r="W206" i="16" s="1"/>
  <c r="D213" i="16"/>
  <c r="D211" i="16" s="1"/>
  <c r="J213" i="16"/>
  <c r="J211" i="16" s="1"/>
  <c r="P213" i="16"/>
  <c r="P211" i="16" s="1"/>
  <c r="V213" i="16"/>
  <c r="V211" i="16" s="1"/>
  <c r="I218" i="16"/>
  <c r="I216" i="16" s="1"/>
  <c r="O218" i="16"/>
  <c r="O216" i="16" s="1"/>
  <c r="U218" i="16"/>
  <c r="U216" i="16" s="1"/>
  <c r="AA218" i="16"/>
  <c r="AA216" i="16" s="1"/>
  <c r="H223" i="16"/>
  <c r="H221" i="16" s="1"/>
  <c r="N223" i="16"/>
  <c r="N221" i="16" s="1"/>
  <c r="T223" i="16"/>
  <c r="T221" i="16" s="1"/>
  <c r="Z223" i="16"/>
  <c r="Z221" i="16" s="1"/>
  <c r="G228" i="16"/>
  <c r="G226" i="16" s="1"/>
  <c r="M228" i="16"/>
  <c r="M226" i="16" s="1"/>
  <c r="S228" i="16"/>
  <c r="S226" i="16" s="1"/>
  <c r="Y228" i="16"/>
  <c r="Y226" i="16" s="1"/>
  <c r="F233" i="16"/>
  <c r="F231" i="16" s="1"/>
  <c r="L233" i="16"/>
  <c r="L231" i="16" s="1"/>
  <c r="R233" i="16"/>
  <c r="R231" i="16" s="1"/>
  <c r="X233" i="16"/>
  <c r="X231" i="16" s="1"/>
  <c r="E238" i="16"/>
  <c r="E236" i="16" s="1"/>
  <c r="K238" i="16"/>
  <c r="K236" i="16" s="1"/>
  <c r="Q238" i="16"/>
  <c r="Q236" i="16" s="1"/>
  <c r="W238" i="16"/>
  <c r="W236" i="16" s="1"/>
  <c r="D243" i="16"/>
  <c r="D241" i="16" s="1"/>
  <c r="J243" i="16"/>
  <c r="J241" i="16" s="1"/>
  <c r="P243" i="16"/>
  <c r="P241" i="16" s="1"/>
  <c r="V243" i="16"/>
  <c r="V241" i="16" s="1"/>
  <c r="I248" i="16"/>
  <c r="I246" i="16" s="1"/>
  <c r="O248" i="16"/>
  <c r="O246" i="16" s="1"/>
  <c r="U248" i="16"/>
  <c r="U246" i="16" s="1"/>
  <c r="AA248" i="16"/>
  <c r="AA246" i="16" s="1"/>
  <c r="H253" i="16"/>
  <c r="H251" i="16" s="1"/>
  <c r="N253" i="16"/>
  <c r="N251" i="16" s="1"/>
  <c r="T253" i="16"/>
  <c r="T251" i="16" s="1"/>
  <c r="Z253" i="16"/>
  <c r="Z251" i="16" s="1"/>
  <c r="G258" i="16"/>
  <c r="G256" i="16" s="1"/>
  <c r="M258" i="16"/>
  <c r="M256" i="16" s="1"/>
  <c r="S258" i="16"/>
  <c r="S256" i="16" s="1"/>
  <c r="Y258" i="16"/>
  <c r="Y256" i="16" s="1"/>
  <c r="F263" i="16"/>
  <c r="F261" i="16" s="1"/>
  <c r="L263" i="16"/>
  <c r="L261" i="16" s="1"/>
  <c r="R263" i="16"/>
  <c r="R261" i="16" s="1"/>
  <c r="X263" i="16"/>
  <c r="X261" i="16" s="1"/>
  <c r="E268" i="16"/>
  <c r="E266" i="16" s="1"/>
  <c r="K268" i="16"/>
  <c r="K266" i="16" s="1"/>
  <c r="Q268" i="16"/>
  <c r="Q266" i="16" s="1"/>
  <c r="W268" i="16"/>
  <c r="W266" i="16" s="1"/>
  <c r="D273" i="16"/>
  <c r="D271" i="16" s="1"/>
  <c r="J273" i="16"/>
  <c r="J271" i="16" s="1"/>
  <c r="P273" i="16"/>
  <c r="P271" i="16" s="1"/>
  <c r="V273" i="16"/>
  <c r="V271" i="16" s="1"/>
  <c r="I278" i="16"/>
  <c r="I276" i="16" s="1"/>
  <c r="O278" i="16"/>
  <c r="O276" i="16" s="1"/>
  <c r="U278" i="16"/>
  <c r="U276" i="16" s="1"/>
  <c r="AA278" i="16"/>
  <c r="AA276" i="16" s="1"/>
  <c r="H283" i="16"/>
  <c r="H281" i="16" s="1"/>
  <c r="N283" i="16"/>
  <c r="N281" i="16" s="1"/>
  <c r="T283" i="16"/>
  <c r="T281" i="16" s="1"/>
  <c r="Z283" i="16"/>
  <c r="Z281" i="16" s="1"/>
  <c r="G288" i="16"/>
  <c r="G286" i="16" s="1"/>
  <c r="M288" i="16"/>
  <c r="M286" i="16" s="1"/>
  <c r="S288" i="16"/>
  <c r="S286" i="16" s="1"/>
  <c r="Y288" i="16"/>
  <c r="Y286" i="16" s="1"/>
  <c r="F293" i="16"/>
  <c r="F291" i="16" s="1"/>
  <c r="L293" i="16"/>
  <c r="L291" i="16" s="1"/>
  <c r="R293" i="16"/>
  <c r="R291" i="16" s="1"/>
  <c r="X293" i="16"/>
  <c r="X291" i="16" s="1"/>
  <c r="E298" i="16"/>
  <c r="E296" i="16" s="1"/>
  <c r="K298" i="16"/>
  <c r="K296" i="16" s="1"/>
  <c r="Q298" i="16"/>
  <c r="Q296" i="16" s="1"/>
  <c r="W298" i="16"/>
  <c r="W296" i="16" s="1"/>
  <c r="D303" i="16"/>
  <c r="D301" i="16" s="1"/>
  <c r="J303" i="16"/>
  <c r="J301" i="16" s="1"/>
  <c r="P303" i="16"/>
  <c r="P301" i="16" s="1"/>
  <c r="V303" i="16"/>
  <c r="V301" i="16" s="1"/>
  <c r="I308" i="16"/>
  <c r="I306" i="16" s="1"/>
  <c r="O308" i="16"/>
  <c r="O306" i="16" s="1"/>
  <c r="U308" i="16"/>
  <c r="U306" i="16" s="1"/>
  <c r="AA308" i="16"/>
  <c r="AA306" i="16" s="1"/>
  <c r="H313" i="16"/>
  <c r="H311" i="16" s="1"/>
  <c r="N313" i="16"/>
  <c r="N311" i="16" s="1"/>
  <c r="T313" i="16"/>
  <c r="T311" i="16" s="1"/>
  <c r="Z313" i="16"/>
  <c r="Z311" i="16" s="1"/>
  <c r="G318" i="16"/>
  <c r="G316" i="16" s="1"/>
  <c r="M318" i="16"/>
  <c r="M316" i="16" s="1"/>
  <c r="S318" i="16"/>
  <c r="S316" i="16" s="1"/>
  <c r="Y318" i="16"/>
  <c r="Y316" i="16" s="1"/>
  <c r="F357" i="16"/>
  <c r="F355" i="16" s="1"/>
  <c r="L357" i="16"/>
  <c r="L355" i="16" s="1"/>
  <c r="R357" i="16"/>
  <c r="R355" i="16" s="1"/>
  <c r="X357" i="16"/>
  <c r="X355" i="16" s="1"/>
  <c r="E362" i="16"/>
  <c r="E360" i="16" s="1"/>
  <c r="K362" i="16"/>
  <c r="K360" i="16" s="1"/>
  <c r="Q362" i="16"/>
  <c r="Q360" i="16" s="1"/>
  <c r="W362" i="16"/>
  <c r="W360" i="16" s="1"/>
  <c r="D367" i="16"/>
  <c r="D365" i="16" s="1"/>
  <c r="J367" i="16"/>
  <c r="J365" i="16" s="1"/>
  <c r="P367" i="16"/>
  <c r="P365" i="16" s="1"/>
  <c r="V367" i="16"/>
  <c r="V365" i="16" s="1"/>
  <c r="I372" i="16"/>
  <c r="I370" i="16" s="1"/>
  <c r="O372" i="16"/>
  <c r="O370" i="16" s="1"/>
  <c r="U372" i="16"/>
  <c r="U370" i="16" s="1"/>
  <c r="AA372" i="16"/>
  <c r="AA370" i="16" s="1"/>
  <c r="G377" i="16"/>
  <c r="G375" i="16" s="1"/>
  <c r="P377" i="16"/>
  <c r="P375" i="16" s="1"/>
  <c r="Y377" i="16"/>
  <c r="Y375" i="16" s="1"/>
  <c r="F382" i="16"/>
  <c r="F380" i="16" s="1"/>
  <c r="O382" i="16"/>
  <c r="O380" i="16" s="1"/>
  <c r="X382" i="16"/>
  <c r="X380" i="16" s="1"/>
  <c r="E387" i="16"/>
  <c r="E385" i="16" s="1"/>
  <c r="N387" i="16"/>
  <c r="N385" i="16" s="1"/>
  <c r="W387" i="16"/>
  <c r="W385" i="16" s="1"/>
  <c r="D392" i="16"/>
  <c r="D390" i="16" s="1"/>
  <c r="V392" i="16"/>
  <c r="V390" i="16" s="1"/>
  <c r="O397" i="16"/>
  <c r="O395" i="16" s="1"/>
  <c r="H168" i="16"/>
  <c r="H166" i="16" s="1"/>
  <c r="N168" i="16"/>
  <c r="T168" i="16"/>
  <c r="T166" i="16" s="1"/>
  <c r="Z168" i="16"/>
  <c r="Z166" i="16" s="1"/>
  <c r="G173" i="16"/>
  <c r="G171" i="16" s="1"/>
  <c r="M173" i="16"/>
  <c r="M171" i="16" s="1"/>
  <c r="S173" i="16"/>
  <c r="S171" i="16" s="1"/>
  <c r="Y173" i="16"/>
  <c r="F178" i="16"/>
  <c r="F176" i="16" s="1"/>
  <c r="L178" i="16"/>
  <c r="L176" i="16" s="1"/>
  <c r="R178" i="16"/>
  <c r="R176" i="16" s="1"/>
  <c r="X178" i="16"/>
  <c r="X176" i="16" s="1"/>
  <c r="E183" i="16"/>
  <c r="E181" i="16" s="1"/>
  <c r="K183" i="16"/>
  <c r="Q183" i="16"/>
  <c r="Q181" i="16" s="1"/>
  <c r="W183" i="16"/>
  <c r="W181" i="16" s="1"/>
  <c r="D188" i="16"/>
  <c r="D186" i="16" s="1"/>
  <c r="J188" i="16"/>
  <c r="J186" i="16" s="1"/>
  <c r="P188" i="16"/>
  <c r="P186" i="16" s="1"/>
  <c r="V188" i="16"/>
  <c r="I193" i="16"/>
  <c r="I191" i="16" s="1"/>
  <c r="O193" i="16"/>
  <c r="O191" i="16" s="1"/>
  <c r="U193" i="16"/>
  <c r="U191" i="16" s="1"/>
  <c r="AA193" i="16"/>
  <c r="AA191" i="16" s="1"/>
  <c r="H198" i="16"/>
  <c r="H196" i="16" s="1"/>
  <c r="N198" i="16"/>
  <c r="T198" i="16"/>
  <c r="T196" i="16" s="1"/>
  <c r="Z198" i="16"/>
  <c r="Z196" i="16" s="1"/>
  <c r="G203" i="16"/>
  <c r="G201" i="16" s="1"/>
  <c r="M203" i="16"/>
  <c r="M201" i="16" s="1"/>
  <c r="S203" i="16"/>
  <c r="S201" i="16" s="1"/>
  <c r="Y203" i="16"/>
  <c r="F208" i="16"/>
  <c r="F206" i="16" s="1"/>
  <c r="L208" i="16"/>
  <c r="L206" i="16" s="1"/>
  <c r="R208" i="16"/>
  <c r="R206" i="16" s="1"/>
  <c r="X208" i="16"/>
  <c r="X206" i="16" s="1"/>
  <c r="E213" i="16"/>
  <c r="E211" i="16" s="1"/>
  <c r="K213" i="16"/>
  <c r="Q213" i="16"/>
  <c r="Q211" i="16" s="1"/>
  <c r="W213" i="16"/>
  <c r="W211" i="16" s="1"/>
  <c r="D218" i="16"/>
  <c r="D216" i="16" s="1"/>
  <c r="J218" i="16"/>
  <c r="J216" i="16" s="1"/>
  <c r="P218" i="16"/>
  <c r="P216" i="16" s="1"/>
  <c r="V218" i="16"/>
  <c r="I223" i="16"/>
  <c r="I221" i="16" s="1"/>
  <c r="O223" i="16"/>
  <c r="O221" i="16" s="1"/>
  <c r="U223" i="16"/>
  <c r="U221" i="16" s="1"/>
  <c r="AA223" i="16"/>
  <c r="AA221" i="16" s="1"/>
  <c r="H228" i="16"/>
  <c r="H226" i="16" s="1"/>
  <c r="N228" i="16"/>
  <c r="T228" i="16"/>
  <c r="T226" i="16" s="1"/>
  <c r="Z228" i="16"/>
  <c r="Z226" i="16" s="1"/>
  <c r="G233" i="16"/>
  <c r="G231" i="16" s="1"/>
  <c r="M233" i="16"/>
  <c r="M231" i="16" s="1"/>
  <c r="S233" i="16"/>
  <c r="S231" i="16" s="1"/>
  <c r="Y233" i="16"/>
  <c r="F238" i="16"/>
  <c r="F236" i="16" s="1"/>
  <c r="L238" i="16"/>
  <c r="L236" i="16" s="1"/>
  <c r="R238" i="16"/>
  <c r="R236" i="16" s="1"/>
  <c r="X238" i="16"/>
  <c r="X236" i="16" s="1"/>
  <c r="E243" i="16"/>
  <c r="E241" i="16" s="1"/>
  <c r="K243" i="16"/>
  <c r="Q243" i="16"/>
  <c r="Q241" i="16" s="1"/>
  <c r="W243" i="16"/>
  <c r="W241" i="16" s="1"/>
  <c r="D248" i="16"/>
  <c r="D246" i="16" s="1"/>
  <c r="J248" i="16"/>
  <c r="J246" i="16" s="1"/>
  <c r="P248" i="16"/>
  <c r="P246" i="16" s="1"/>
  <c r="V248" i="16"/>
  <c r="I253" i="16"/>
  <c r="I251" i="16" s="1"/>
  <c r="O253" i="16"/>
  <c r="O251" i="16" s="1"/>
  <c r="U253" i="16"/>
  <c r="U251" i="16" s="1"/>
  <c r="AA253" i="16"/>
  <c r="AA251" i="16" s="1"/>
  <c r="H258" i="16"/>
  <c r="H256" i="16" s="1"/>
  <c r="N258" i="16"/>
  <c r="T258" i="16"/>
  <c r="T256" i="16" s="1"/>
  <c r="Z258" i="16"/>
  <c r="Z256" i="16" s="1"/>
  <c r="G263" i="16"/>
  <c r="G261" i="16" s="1"/>
  <c r="M263" i="16"/>
  <c r="M261" i="16" s="1"/>
  <c r="S263" i="16"/>
  <c r="S261" i="16" s="1"/>
  <c r="Y263" i="16"/>
  <c r="F268" i="16"/>
  <c r="F266" i="16" s="1"/>
  <c r="L268" i="16"/>
  <c r="L266" i="16" s="1"/>
  <c r="R268" i="16"/>
  <c r="R266" i="16" s="1"/>
  <c r="X268" i="16"/>
  <c r="X266" i="16" s="1"/>
  <c r="E273" i="16"/>
  <c r="E271" i="16" s="1"/>
  <c r="K273" i="16"/>
  <c r="Q273" i="16"/>
  <c r="Q271" i="16" s="1"/>
  <c r="W273" i="16"/>
  <c r="W271" i="16" s="1"/>
  <c r="D278" i="16"/>
  <c r="D276" i="16" s="1"/>
  <c r="J278" i="16"/>
  <c r="J276" i="16" s="1"/>
  <c r="P278" i="16"/>
  <c r="P276" i="16" s="1"/>
  <c r="V278" i="16"/>
  <c r="I283" i="16"/>
  <c r="I281" i="16" s="1"/>
  <c r="O283" i="16"/>
  <c r="O281" i="16" s="1"/>
  <c r="U283" i="16"/>
  <c r="U281" i="16" s="1"/>
  <c r="AA283" i="16"/>
  <c r="AA281" i="16" s="1"/>
  <c r="H288" i="16"/>
  <c r="H286" i="16" s="1"/>
  <c r="N288" i="16"/>
  <c r="T288" i="16"/>
  <c r="T286" i="16" s="1"/>
  <c r="Z288" i="16"/>
  <c r="Z286" i="16" s="1"/>
  <c r="G293" i="16"/>
  <c r="G291" i="16" s="1"/>
  <c r="M293" i="16"/>
  <c r="M291" i="16" s="1"/>
  <c r="S293" i="16"/>
  <c r="S291" i="16" s="1"/>
  <c r="Y293" i="16"/>
  <c r="F298" i="16"/>
  <c r="F296" i="16" s="1"/>
  <c r="L298" i="16"/>
  <c r="L296" i="16" s="1"/>
  <c r="R298" i="16"/>
  <c r="R296" i="16" s="1"/>
  <c r="X298" i="16"/>
  <c r="X296" i="16" s="1"/>
  <c r="E303" i="16"/>
  <c r="E301" i="16" s="1"/>
  <c r="K303" i="16"/>
  <c r="Q303" i="16"/>
  <c r="Q301" i="16" s="1"/>
  <c r="W303" i="16"/>
  <c r="W301" i="16" s="1"/>
  <c r="D308" i="16"/>
  <c r="D306" i="16" s="1"/>
  <c r="J308" i="16"/>
  <c r="J306" i="16" s="1"/>
  <c r="P308" i="16"/>
  <c r="P306" i="16" s="1"/>
  <c r="V308" i="16"/>
  <c r="I313" i="16"/>
  <c r="I311" i="16" s="1"/>
  <c r="O313" i="16"/>
  <c r="O311" i="16" s="1"/>
  <c r="U313" i="16"/>
  <c r="U311" i="16" s="1"/>
  <c r="AA313" i="16"/>
  <c r="AA311" i="16" s="1"/>
  <c r="H318" i="16"/>
  <c r="H316" i="16" s="1"/>
  <c r="N318" i="16"/>
  <c r="T318" i="16"/>
  <c r="T316" i="16" s="1"/>
  <c r="Z318" i="16"/>
  <c r="Z316" i="16" s="1"/>
  <c r="G327" i="16"/>
  <c r="G325" i="16" s="1"/>
  <c r="M327" i="16"/>
  <c r="M325" i="16" s="1"/>
  <c r="S327" i="16"/>
  <c r="S325" i="16" s="1"/>
  <c r="Y327" i="16"/>
  <c r="F332" i="16"/>
  <c r="F330" i="16" s="1"/>
  <c r="L332" i="16"/>
  <c r="L330" i="16" s="1"/>
  <c r="R332" i="16"/>
  <c r="R330" i="16" s="1"/>
  <c r="X332" i="16"/>
  <c r="X330" i="16" s="1"/>
  <c r="E337" i="16"/>
  <c r="E335" i="16" s="1"/>
  <c r="K337" i="16"/>
  <c r="Q337" i="16"/>
  <c r="Q335" i="16" s="1"/>
  <c r="W337" i="16"/>
  <c r="W335" i="16" s="1"/>
  <c r="D342" i="16"/>
  <c r="D340" i="16" s="1"/>
  <c r="J342" i="16"/>
  <c r="J340" i="16" s="1"/>
  <c r="P342" i="16"/>
  <c r="P340" i="16" s="1"/>
  <c r="V342" i="16"/>
  <c r="I347" i="16"/>
  <c r="I345" i="16" s="1"/>
  <c r="O347" i="16"/>
  <c r="O345" i="16" s="1"/>
  <c r="U347" i="16"/>
  <c r="U345" i="16" s="1"/>
  <c r="AA347" i="16"/>
  <c r="AA345" i="16" s="1"/>
  <c r="H352" i="16"/>
  <c r="H350" i="16" s="1"/>
  <c r="N352" i="16"/>
  <c r="T352" i="16"/>
  <c r="T350" i="16" s="1"/>
  <c r="Z352" i="16"/>
  <c r="Z350" i="16" s="1"/>
  <c r="G357" i="16"/>
  <c r="G355" i="16" s="1"/>
  <c r="M357" i="16"/>
  <c r="M355" i="16" s="1"/>
  <c r="S357" i="16"/>
  <c r="S355" i="16" s="1"/>
  <c r="Y357" i="16"/>
  <c r="F362" i="16"/>
  <c r="F360" i="16" s="1"/>
  <c r="L362" i="16"/>
  <c r="L360" i="16" s="1"/>
  <c r="R362" i="16"/>
  <c r="R360" i="16" s="1"/>
  <c r="X362" i="16"/>
  <c r="X360" i="16" s="1"/>
  <c r="E367" i="16"/>
  <c r="E365" i="16" s="1"/>
  <c r="K367" i="16"/>
  <c r="Q367" i="16"/>
  <c r="Q365" i="16" s="1"/>
  <c r="W367" i="16"/>
  <c r="W365" i="16" s="1"/>
  <c r="D372" i="16"/>
  <c r="D370" i="16" s="1"/>
  <c r="J372" i="16"/>
  <c r="J370" i="16" s="1"/>
  <c r="P372" i="16"/>
  <c r="P370" i="16" s="1"/>
  <c r="V372" i="16"/>
  <c r="H377" i="16"/>
  <c r="H375" i="16" s="1"/>
  <c r="Q377" i="16"/>
  <c r="Q375" i="16" s="1"/>
  <c r="Z377" i="16"/>
  <c r="Z375" i="16" s="1"/>
  <c r="G382" i="16"/>
  <c r="G380" i="16" s="1"/>
  <c r="P382" i="16"/>
  <c r="P380" i="16" s="1"/>
  <c r="Y382" i="16"/>
  <c r="Y380" i="16" s="1"/>
  <c r="F387" i="16"/>
  <c r="F385" i="16" s="1"/>
  <c r="O387" i="16"/>
  <c r="O385" i="16" s="1"/>
  <c r="X387" i="16"/>
  <c r="X385" i="16" s="1"/>
  <c r="E392" i="16"/>
  <c r="E390" i="16" s="1"/>
  <c r="W392" i="16"/>
  <c r="W390" i="16" s="1"/>
  <c r="U397" i="16"/>
  <c r="U395" i="16" s="1"/>
  <c r="I168" i="16"/>
  <c r="I166" i="16" s="1"/>
  <c r="O168" i="16"/>
  <c r="O166" i="16" s="1"/>
  <c r="U168" i="16"/>
  <c r="U166" i="16" s="1"/>
  <c r="AA168" i="16"/>
  <c r="AA166" i="16" s="1"/>
  <c r="H173" i="16"/>
  <c r="H171" i="16" s="1"/>
  <c r="N173" i="16"/>
  <c r="N171" i="16" s="1"/>
  <c r="T173" i="16"/>
  <c r="T171" i="16" s="1"/>
  <c r="Z173" i="16"/>
  <c r="Z171" i="16" s="1"/>
  <c r="G178" i="16"/>
  <c r="G176" i="16" s="1"/>
  <c r="M178" i="16"/>
  <c r="M176" i="16" s="1"/>
  <c r="S178" i="16"/>
  <c r="S176" i="16" s="1"/>
  <c r="Y178" i="16"/>
  <c r="Y176" i="16" s="1"/>
  <c r="F183" i="16"/>
  <c r="F181" i="16" s="1"/>
  <c r="L183" i="16"/>
  <c r="L181" i="16" s="1"/>
  <c r="R183" i="16"/>
  <c r="R181" i="16" s="1"/>
  <c r="X183" i="16"/>
  <c r="X181" i="16" s="1"/>
  <c r="E188" i="16"/>
  <c r="E186" i="16" s="1"/>
  <c r="K188" i="16"/>
  <c r="K186" i="16" s="1"/>
  <c r="Q188" i="16"/>
  <c r="Q186" i="16" s="1"/>
  <c r="W188" i="16"/>
  <c r="W186" i="16" s="1"/>
  <c r="D193" i="16"/>
  <c r="D191" i="16" s="1"/>
  <c r="J193" i="16"/>
  <c r="J191" i="16" s="1"/>
  <c r="P193" i="16"/>
  <c r="P191" i="16" s="1"/>
  <c r="V193" i="16"/>
  <c r="V191" i="16" s="1"/>
  <c r="I198" i="16"/>
  <c r="I196" i="16" s="1"/>
  <c r="O198" i="16"/>
  <c r="O196" i="16" s="1"/>
  <c r="U198" i="16"/>
  <c r="U196" i="16" s="1"/>
  <c r="AA198" i="16"/>
  <c r="AA196" i="16" s="1"/>
  <c r="H203" i="16"/>
  <c r="H201" i="16" s="1"/>
  <c r="N203" i="16"/>
  <c r="N201" i="16" s="1"/>
  <c r="T203" i="16"/>
  <c r="T201" i="16" s="1"/>
  <c r="Z203" i="16"/>
  <c r="Z201" i="16" s="1"/>
  <c r="G208" i="16"/>
  <c r="G206" i="16" s="1"/>
  <c r="M208" i="16"/>
  <c r="M206" i="16" s="1"/>
  <c r="S208" i="16"/>
  <c r="S206" i="16" s="1"/>
  <c r="Y208" i="16"/>
  <c r="Y206" i="16" s="1"/>
  <c r="F213" i="16"/>
  <c r="F211" i="16" s="1"/>
  <c r="L213" i="16"/>
  <c r="L211" i="16" s="1"/>
  <c r="R213" i="16"/>
  <c r="R211" i="16" s="1"/>
  <c r="X213" i="16"/>
  <c r="X211" i="16" s="1"/>
  <c r="E218" i="16"/>
  <c r="E216" i="16" s="1"/>
  <c r="K218" i="16"/>
  <c r="K216" i="16" s="1"/>
  <c r="Q218" i="16"/>
  <c r="Q216" i="16" s="1"/>
  <c r="W218" i="16"/>
  <c r="W216" i="16" s="1"/>
  <c r="D223" i="16"/>
  <c r="D221" i="16" s="1"/>
  <c r="J223" i="16"/>
  <c r="J221" i="16" s="1"/>
  <c r="P223" i="16"/>
  <c r="P221" i="16" s="1"/>
  <c r="V223" i="16"/>
  <c r="V221" i="16" s="1"/>
  <c r="I228" i="16"/>
  <c r="I226" i="16" s="1"/>
  <c r="O228" i="16"/>
  <c r="O226" i="16" s="1"/>
  <c r="U228" i="16"/>
  <c r="U226" i="16" s="1"/>
  <c r="AA228" i="16"/>
  <c r="AA226" i="16" s="1"/>
  <c r="H233" i="16"/>
  <c r="H231" i="16" s="1"/>
  <c r="N233" i="16"/>
  <c r="N231" i="16" s="1"/>
  <c r="T233" i="16"/>
  <c r="T231" i="16" s="1"/>
  <c r="Z233" i="16"/>
  <c r="Z231" i="16" s="1"/>
  <c r="G238" i="16"/>
  <c r="G236" i="16" s="1"/>
  <c r="M238" i="16"/>
  <c r="M236" i="16" s="1"/>
  <c r="S238" i="16"/>
  <c r="S236" i="16" s="1"/>
  <c r="Y238" i="16"/>
  <c r="Y236" i="16" s="1"/>
  <c r="F243" i="16"/>
  <c r="F241" i="16" s="1"/>
  <c r="L243" i="16"/>
  <c r="L241" i="16" s="1"/>
  <c r="R243" i="16"/>
  <c r="R241" i="16" s="1"/>
  <c r="X243" i="16"/>
  <c r="X241" i="16" s="1"/>
  <c r="E248" i="16"/>
  <c r="E246" i="16" s="1"/>
  <c r="K248" i="16"/>
  <c r="K246" i="16" s="1"/>
  <c r="Q248" i="16"/>
  <c r="Q246" i="16" s="1"/>
  <c r="W248" i="16"/>
  <c r="W246" i="16" s="1"/>
  <c r="D253" i="16"/>
  <c r="D251" i="16" s="1"/>
  <c r="J253" i="16"/>
  <c r="J251" i="16" s="1"/>
  <c r="P253" i="16"/>
  <c r="P251" i="16" s="1"/>
  <c r="V253" i="16"/>
  <c r="V251" i="16" s="1"/>
  <c r="I258" i="16"/>
  <c r="I256" i="16" s="1"/>
  <c r="O258" i="16"/>
  <c r="O256" i="16" s="1"/>
  <c r="U258" i="16"/>
  <c r="U256" i="16" s="1"/>
  <c r="AA258" i="16"/>
  <c r="AA256" i="16" s="1"/>
  <c r="H263" i="16"/>
  <c r="H261" i="16" s="1"/>
  <c r="N263" i="16"/>
  <c r="N261" i="16" s="1"/>
  <c r="T263" i="16"/>
  <c r="T261" i="16" s="1"/>
  <c r="Z263" i="16"/>
  <c r="Z261" i="16" s="1"/>
  <c r="G268" i="16"/>
  <c r="G266" i="16" s="1"/>
  <c r="M268" i="16"/>
  <c r="M266" i="16" s="1"/>
  <c r="S268" i="16"/>
  <c r="S266" i="16" s="1"/>
  <c r="Y268" i="16"/>
  <c r="Y266" i="16" s="1"/>
  <c r="F273" i="16"/>
  <c r="F271" i="16" s="1"/>
  <c r="L273" i="16"/>
  <c r="L271" i="16" s="1"/>
  <c r="R273" i="16"/>
  <c r="R271" i="16" s="1"/>
  <c r="X273" i="16"/>
  <c r="X271" i="16" s="1"/>
  <c r="E278" i="16"/>
  <c r="E276" i="16" s="1"/>
  <c r="K278" i="16"/>
  <c r="K276" i="16" s="1"/>
  <c r="Q278" i="16"/>
  <c r="Q276" i="16" s="1"/>
  <c r="W278" i="16"/>
  <c r="W276" i="16" s="1"/>
  <c r="D283" i="16"/>
  <c r="D281" i="16" s="1"/>
  <c r="J283" i="16"/>
  <c r="J281" i="16" s="1"/>
  <c r="P283" i="16"/>
  <c r="P281" i="16" s="1"/>
  <c r="V283" i="16"/>
  <c r="V281" i="16" s="1"/>
  <c r="I288" i="16"/>
  <c r="I286" i="16" s="1"/>
  <c r="O288" i="16"/>
  <c r="O286" i="16" s="1"/>
  <c r="U288" i="16"/>
  <c r="U286" i="16" s="1"/>
  <c r="AA288" i="16"/>
  <c r="AA286" i="16" s="1"/>
  <c r="H293" i="16"/>
  <c r="H291" i="16" s="1"/>
  <c r="N293" i="16"/>
  <c r="N291" i="16" s="1"/>
  <c r="T293" i="16"/>
  <c r="T291" i="16" s="1"/>
  <c r="Z293" i="16"/>
  <c r="Z291" i="16" s="1"/>
  <c r="G298" i="16"/>
  <c r="G296" i="16" s="1"/>
  <c r="M298" i="16"/>
  <c r="M296" i="16" s="1"/>
  <c r="S298" i="16"/>
  <c r="S296" i="16" s="1"/>
  <c r="Y298" i="16"/>
  <c r="Y296" i="16" s="1"/>
  <c r="F303" i="16"/>
  <c r="F301" i="16" s="1"/>
  <c r="L303" i="16"/>
  <c r="L301" i="16" s="1"/>
  <c r="R303" i="16"/>
  <c r="R301" i="16" s="1"/>
  <c r="X303" i="16"/>
  <c r="X301" i="16" s="1"/>
  <c r="E308" i="16"/>
  <c r="E306" i="16" s="1"/>
  <c r="K308" i="16"/>
  <c r="K306" i="16" s="1"/>
  <c r="Q308" i="16"/>
  <c r="Q306" i="16" s="1"/>
  <c r="W308" i="16"/>
  <c r="W306" i="16" s="1"/>
  <c r="D313" i="16"/>
  <c r="D311" i="16" s="1"/>
  <c r="J313" i="16"/>
  <c r="J311" i="16" s="1"/>
  <c r="P313" i="16"/>
  <c r="P311" i="16" s="1"/>
  <c r="V313" i="16"/>
  <c r="V311" i="16" s="1"/>
  <c r="I318" i="16"/>
  <c r="I316" i="16" s="1"/>
  <c r="O318" i="16"/>
  <c r="O316" i="16" s="1"/>
  <c r="U318" i="16"/>
  <c r="U316" i="16" s="1"/>
  <c r="AA318" i="16"/>
  <c r="AA316" i="16" s="1"/>
  <c r="H357" i="16"/>
  <c r="H355" i="16" s="1"/>
  <c r="N357" i="16"/>
  <c r="N355" i="16" s="1"/>
  <c r="T357" i="16"/>
  <c r="T355" i="16" s="1"/>
  <c r="Z357" i="16"/>
  <c r="Z355" i="16" s="1"/>
  <c r="G362" i="16"/>
  <c r="G360" i="16" s="1"/>
  <c r="M362" i="16"/>
  <c r="M360" i="16" s="1"/>
  <c r="S362" i="16"/>
  <c r="S360" i="16" s="1"/>
  <c r="Y362" i="16"/>
  <c r="Y360" i="16" s="1"/>
  <c r="F367" i="16"/>
  <c r="F365" i="16" s="1"/>
  <c r="L367" i="16"/>
  <c r="L365" i="16" s="1"/>
  <c r="R367" i="16"/>
  <c r="R365" i="16" s="1"/>
  <c r="X367" i="16"/>
  <c r="X365" i="16" s="1"/>
  <c r="E372" i="16"/>
  <c r="E370" i="16" s="1"/>
  <c r="K372" i="16"/>
  <c r="K370" i="16" s="1"/>
  <c r="Q372" i="16"/>
  <c r="Q370" i="16" s="1"/>
  <c r="W372" i="16"/>
  <c r="W370" i="16" s="1"/>
  <c r="J377" i="16"/>
  <c r="J375" i="16" s="1"/>
  <c r="S377" i="16"/>
  <c r="S375" i="16" s="1"/>
  <c r="I382" i="16"/>
  <c r="I380" i="16" s="1"/>
  <c r="R382" i="16"/>
  <c r="R380" i="16" s="1"/>
  <c r="AA382" i="16"/>
  <c r="AA380" i="16" s="1"/>
  <c r="H387" i="16"/>
  <c r="H385" i="16" s="1"/>
  <c r="Q387" i="16"/>
  <c r="Q385" i="16" s="1"/>
  <c r="Z387" i="16"/>
  <c r="Z385" i="16" s="1"/>
  <c r="J392" i="16"/>
  <c r="J390" i="16" s="1"/>
  <c r="AA397" i="16"/>
  <c r="AA395" i="16" s="1"/>
  <c r="J168" i="16"/>
  <c r="J166" i="16" s="1"/>
  <c r="P168" i="16"/>
  <c r="P166" i="16" s="1"/>
  <c r="V168" i="16"/>
  <c r="V166" i="16" s="1"/>
  <c r="I173" i="16"/>
  <c r="I171" i="16" s="1"/>
  <c r="O173" i="16"/>
  <c r="O171" i="16" s="1"/>
  <c r="U173" i="16"/>
  <c r="U171" i="16" s="1"/>
  <c r="AA173" i="16"/>
  <c r="AA171" i="16" s="1"/>
  <c r="H178" i="16"/>
  <c r="H176" i="16" s="1"/>
  <c r="N178" i="16"/>
  <c r="N176" i="16" s="1"/>
  <c r="T178" i="16"/>
  <c r="T176" i="16" s="1"/>
  <c r="Z178" i="16"/>
  <c r="Z176" i="16" s="1"/>
  <c r="G183" i="16"/>
  <c r="G181" i="16" s="1"/>
  <c r="M183" i="16"/>
  <c r="M181" i="16" s="1"/>
  <c r="S183" i="16"/>
  <c r="S181" i="16" s="1"/>
  <c r="Y183" i="16"/>
  <c r="Y181" i="16" s="1"/>
  <c r="F188" i="16"/>
  <c r="F186" i="16" s="1"/>
  <c r="L188" i="16"/>
  <c r="L186" i="16" s="1"/>
  <c r="R188" i="16"/>
  <c r="R186" i="16" s="1"/>
  <c r="X188" i="16"/>
  <c r="X186" i="16" s="1"/>
  <c r="E193" i="16"/>
  <c r="E191" i="16" s="1"/>
  <c r="K193" i="16"/>
  <c r="K191" i="16" s="1"/>
  <c r="Q193" i="16"/>
  <c r="Q191" i="16" s="1"/>
  <c r="W193" i="16"/>
  <c r="W191" i="16" s="1"/>
  <c r="D198" i="16"/>
  <c r="D196" i="16" s="1"/>
  <c r="J198" i="16"/>
  <c r="J196" i="16" s="1"/>
  <c r="P198" i="16"/>
  <c r="P196" i="16" s="1"/>
  <c r="V198" i="16"/>
  <c r="V196" i="16" s="1"/>
  <c r="I203" i="16"/>
  <c r="I201" i="16" s="1"/>
  <c r="O203" i="16"/>
  <c r="O201" i="16" s="1"/>
  <c r="U203" i="16"/>
  <c r="U201" i="16" s="1"/>
  <c r="AA203" i="16"/>
  <c r="AA201" i="16" s="1"/>
  <c r="H208" i="16"/>
  <c r="H206" i="16" s="1"/>
  <c r="N208" i="16"/>
  <c r="N206" i="16" s="1"/>
  <c r="T208" i="16"/>
  <c r="T206" i="16" s="1"/>
  <c r="Z208" i="16"/>
  <c r="Z206" i="16" s="1"/>
  <c r="G213" i="16"/>
  <c r="G211" i="16" s="1"/>
  <c r="M213" i="16"/>
  <c r="M211" i="16" s="1"/>
  <c r="S213" i="16"/>
  <c r="S211" i="16" s="1"/>
  <c r="Y213" i="16"/>
  <c r="Y211" i="16" s="1"/>
  <c r="F218" i="16"/>
  <c r="F216" i="16" s="1"/>
  <c r="L218" i="16"/>
  <c r="L216" i="16" s="1"/>
  <c r="R218" i="16"/>
  <c r="R216" i="16" s="1"/>
  <c r="X218" i="16"/>
  <c r="X216" i="16" s="1"/>
  <c r="E223" i="16"/>
  <c r="E221" i="16" s="1"/>
  <c r="K223" i="16"/>
  <c r="K221" i="16" s="1"/>
  <c r="Q223" i="16"/>
  <c r="Q221" i="16" s="1"/>
  <c r="W223" i="16"/>
  <c r="W221" i="16" s="1"/>
  <c r="D228" i="16"/>
  <c r="D226" i="16" s="1"/>
  <c r="J228" i="16"/>
  <c r="J226" i="16" s="1"/>
  <c r="P228" i="16"/>
  <c r="P226" i="16" s="1"/>
  <c r="V228" i="16"/>
  <c r="V226" i="16" s="1"/>
  <c r="I233" i="16"/>
  <c r="I231" i="16" s="1"/>
  <c r="O233" i="16"/>
  <c r="O231" i="16" s="1"/>
  <c r="U233" i="16"/>
  <c r="U231" i="16" s="1"/>
  <c r="AA233" i="16"/>
  <c r="AA231" i="16" s="1"/>
  <c r="H238" i="16"/>
  <c r="H236" i="16" s="1"/>
  <c r="N238" i="16"/>
  <c r="N236" i="16" s="1"/>
  <c r="T238" i="16"/>
  <c r="T236" i="16" s="1"/>
  <c r="Z238" i="16"/>
  <c r="Z236" i="16" s="1"/>
  <c r="G243" i="16"/>
  <c r="G241" i="16" s="1"/>
  <c r="M243" i="16"/>
  <c r="M241" i="16" s="1"/>
  <c r="S243" i="16"/>
  <c r="S241" i="16" s="1"/>
  <c r="Y243" i="16"/>
  <c r="Y241" i="16" s="1"/>
  <c r="F248" i="16"/>
  <c r="F246" i="16" s="1"/>
  <c r="L248" i="16"/>
  <c r="L246" i="16" s="1"/>
  <c r="R248" i="16"/>
  <c r="R246" i="16" s="1"/>
  <c r="X248" i="16"/>
  <c r="X246" i="16" s="1"/>
  <c r="E253" i="16"/>
  <c r="E251" i="16" s="1"/>
  <c r="K253" i="16"/>
  <c r="K251" i="16" s="1"/>
  <c r="Q253" i="16"/>
  <c r="Q251" i="16" s="1"/>
  <c r="W253" i="16"/>
  <c r="W251" i="16" s="1"/>
  <c r="D258" i="16"/>
  <c r="D256" i="16" s="1"/>
  <c r="J258" i="16"/>
  <c r="J256" i="16" s="1"/>
  <c r="P258" i="16"/>
  <c r="P256" i="16" s="1"/>
  <c r="V258" i="16"/>
  <c r="V256" i="16" s="1"/>
  <c r="I263" i="16"/>
  <c r="I261" i="16" s="1"/>
  <c r="O263" i="16"/>
  <c r="O261" i="16" s="1"/>
  <c r="U263" i="16"/>
  <c r="U261" i="16" s="1"/>
  <c r="AA263" i="16"/>
  <c r="AA261" i="16" s="1"/>
  <c r="H268" i="16"/>
  <c r="H266" i="16" s="1"/>
  <c r="N268" i="16"/>
  <c r="N266" i="16" s="1"/>
  <c r="T268" i="16"/>
  <c r="T266" i="16" s="1"/>
  <c r="Z268" i="16"/>
  <c r="Z266" i="16" s="1"/>
  <c r="G273" i="16"/>
  <c r="G271" i="16" s="1"/>
  <c r="M273" i="16"/>
  <c r="M271" i="16" s="1"/>
  <c r="S273" i="16"/>
  <c r="S271" i="16" s="1"/>
  <c r="Y273" i="16"/>
  <c r="Y271" i="16" s="1"/>
  <c r="F278" i="16"/>
  <c r="F276" i="16" s="1"/>
  <c r="L278" i="16"/>
  <c r="L276" i="16" s="1"/>
  <c r="R278" i="16"/>
  <c r="R276" i="16" s="1"/>
  <c r="X278" i="16"/>
  <c r="X276" i="16" s="1"/>
  <c r="E283" i="16"/>
  <c r="E281" i="16" s="1"/>
  <c r="K283" i="16"/>
  <c r="K281" i="16" s="1"/>
  <c r="Q283" i="16"/>
  <c r="Q281" i="16" s="1"/>
  <c r="W283" i="16"/>
  <c r="W281" i="16" s="1"/>
  <c r="D288" i="16"/>
  <c r="D286" i="16" s="1"/>
  <c r="J288" i="16"/>
  <c r="J286" i="16" s="1"/>
  <c r="P288" i="16"/>
  <c r="P286" i="16" s="1"/>
  <c r="V288" i="16"/>
  <c r="V286" i="16" s="1"/>
  <c r="I293" i="16"/>
  <c r="I291" i="16" s="1"/>
  <c r="O293" i="16"/>
  <c r="O291" i="16" s="1"/>
  <c r="U293" i="16"/>
  <c r="U291" i="16" s="1"/>
  <c r="AA293" i="16"/>
  <c r="AA291" i="16" s="1"/>
  <c r="H298" i="16"/>
  <c r="H296" i="16" s="1"/>
  <c r="N298" i="16"/>
  <c r="N296" i="16" s="1"/>
  <c r="T298" i="16"/>
  <c r="T296" i="16" s="1"/>
  <c r="Z298" i="16"/>
  <c r="Z296" i="16" s="1"/>
  <c r="G303" i="16"/>
  <c r="G301" i="16" s="1"/>
  <c r="M303" i="16"/>
  <c r="M301" i="16" s="1"/>
  <c r="S303" i="16"/>
  <c r="S301" i="16" s="1"/>
  <c r="Y303" i="16"/>
  <c r="Y301" i="16" s="1"/>
  <c r="F308" i="16"/>
  <c r="F306" i="16" s="1"/>
  <c r="L308" i="16"/>
  <c r="L306" i="16" s="1"/>
  <c r="R308" i="16"/>
  <c r="R306" i="16" s="1"/>
  <c r="X308" i="16"/>
  <c r="X306" i="16" s="1"/>
  <c r="E313" i="16"/>
  <c r="E311" i="16" s="1"/>
  <c r="K313" i="16"/>
  <c r="K311" i="16" s="1"/>
  <c r="Q313" i="16"/>
  <c r="Q311" i="16" s="1"/>
  <c r="W313" i="16"/>
  <c r="W311" i="16" s="1"/>
  <c r="D318" i="16"/>
  <c r="D316" i="16" s="1"/>
  <c r="J318" i="16"/>
  <c r="J316" i="16" s="1"/>
  <c r="P318" i="16"/>
  <c r="P316" i="16" s="1"/>
  <c r="R342" i="16"/>
  <c r="R340" i="16" s="1"/>
  <c r="X342" i="16"/>
  <c r="X340" i="16" s="1"/>
  <c r="E347" i="16"/>
  <c r="E345" i="16" s="1"/>
  <c r="K347" i="16"/>
  <c r="K345" i="16" s="1"/>
  <c r="Q347" i="16"/>
  <c r="Q345" i="16" s="1"/>
  <c r="W347" i="16"/>
  <c r="W345" i="16" s="1"/>
  <c r="D352" i="16"/>
  <c r="D350" i="16" s="1"/>
  <c r="J352" i="16"/>
  <c r="J350" i="16" s="1"/>
  <c r="P352" i="16"/>
  <c r="P350" i="16" s="1"/>
  <c r="V352" i="16"/>
  <c r="V350" i="16" s="1"/>
  <c r="I357" i="16"/>
  <c r="I355" i="16" s="1"/>
  <c r="O357" i="16"/>
  <c r="O355" i="16" s="1"/>
  <c r="U357" i="16"/>
  <c r="U355" i="16" s="1"/>
  <c r="AA357" i="16"/>
  <c r="AA355" i="16" s="1"/>
  <c r="H362" i="16"/>
  <c r="H360" i="16" s="1"/>
  <c r="N362" i="16"/>
  <c r="N360" i="16" s="1"/>
  <c r="T362" i="16"/>
  <c r="T360" i="16" s="1"/>
  <c r="Z362" i="16"/>
  <c r="Z360" i="16" s="1"/>
  <c r="G367" i="16"/>
  <c r="G365" i="16" s="1"/>
  <c r="M367" i="16"/>
  <c r="M365" i="16" s="1"/>
  <c r="S367" i="16"/>
  <c r="S365" i="16" s="1"/>
  <c r="Y367" i="16"/>
  <c r="Y365" i="16" s="1"/>
  <c r="F372" i="16"/>
  <c r="F370" i="16" s="1"/>
  <c r="L372" i="16"/>
  <c r="L370" i="16" s="1"/>
  <c r="R372" i="16"/>
  <c r="R370" i="16" s="1"/>
  <c r="X372" i="16"/>
  <c r="X370" i="16" s="1"/>
  <c r="K377" i="16"/>
  <c r="K375" i="16" s="1"/>
  <c r="T377" i="16"/>
  <c r="T375" i="16" s="1"/>
  <c r="J382" i="16"/>
  <c r="J380" i="16" s="1"/>
  <c r="S382" i="16"/>
  <c r="S380" i="16" s="1"/>
  <c r="I387" i="16"/>
  <c r="I385" i="16" s="1"/>
  <c r="R387" i="16"/>
  <c r="R385" i="16" s="1"/>
  <c r="AA387" i="16"/>
  <c r="AA385" i="16" s="1"/>
  <c r="K392" i="16"/>
  <c r="K390" i="16" s="1"/>
  <c r="Z634" i="16"/>
  <c r="I486" i="16"/>
  <c r="I484" i="16" s="1"/>
  <c r="O486" i="16"/>
  <c r="O484" i="16" s="1"/>
  <c r="U486" i="16"/>
  <c r="U484" i="16" s="1"/>
  <c r="AA486" i="16"/>
  <c r="AA484" i="16" s="1"/>
  <c r="H491" i="16"/>
  <c r="H489" i="16" s="1"/>
  <c r="N491" i="16"/>
  <c r="N489" i="16" s="1"/>
  <c r="T491" i="16"/>
  <c r="T489" i="16" s="1"/>
  <c r="Z491" i="16"/>
  <c r="Z489" i="16" s="1"/>
  <c r="G496" i="16"/>
  <c r="G494" i="16" s="1"/>
  <c r="M496" i="16"/>
  <c r="M494" i="16" s="1"/>
  <c r="S496" i="16"/>
  <c r="S494" i="16" s="1"/>
  <c r="Y496" i="16"/>
  <c r="Y494" i="16" s="1"/>
  <c r="F501" i="16"/>
  <c r="F499" i="16" s="1"/>
  <c r="L501" i="16"/>
  <c r="L499" i="16" s="1"/>
  <c r="R501" i="16"/>
  <c r="R499" i="16" s="1"/>
  <c r="X501" i="16"/>
  <c r="X499" i="16" s="1"/>
  <c r="E506" i="16"/>
  <c r="E504" i="16" s="1"/>
  <c r="K506" i="16"/>
  <c r="K504" i="16" s="1"/>
  <c r="Q506" i="16"/>
  <c r="Q504" i="16" s="1"/>
  <c r="W506" i="16"/>
  <c r="W504" i="16" s="1"/>
  <c r="D511" i="16"/>
  <c r="D509" i="16" s="1"/>
  <c r="J511" i="16"/>
  <c r="J509" i="16" s="1"/>
  <c r="P511" i="16"/>
  <c r="P509" i="16" s="1"/>
  <c r="V511" i="16"/>
  <c r="V509" i="16" s="1"/>
  <c r="I516" i="16"/>
  <c r="I514" i="16" s="1"/>
  <c r="O516" i="16"/>
  <c r="O514" i="16" s="1"/>
  <c r="U516" i="16"/>
  <c r="U514" i="16" s="1"/>
  <c r="AA516" i="16"/>
  <c r="AA514" i="16" s="1"/>
  <c r="H521" i="16"/>
  <c r="H519" i="16" s="1"/>
  <c r="N521" i="16"/>
  <c r="N519" i="16" s="1"/>
  <c r="T521" i="16"/>
  <c r="T519" i="16" s="1"/>
  <c r="Z521" i="16"/>
  <c r="Z519" i="16" s="1"/>
  <c r="G526" i="16"/>
  <c r="G524" i="16" s="1"/>
  <c r="M526" i="16"/>
  <c r="M524" i="16" s="1"/>
  <c r="S526" i="16"/>
  <c r="S524" i="16" s="1"/>
  <c r="Y526" i="16"/>
  <c r="Y524" i="16" s="1"/>
  <c r="F531" i="16"/>
  <c r="F529" i="16" s="1"/>
  <c r="L531" i="16"/>
  <c r="L529" i="16" s="1"/>
  <c r="R531" i="16"/>
  <c r="R529" i="16" s="1"/>
  <c r="X531" i="16"/>
  <c r="X529" i="16" s="1"/>
  <c r="E536" i="16"/>
  <c r="E534" i="16" s="1"/>
  <c r="K536" i="16"/>
  <c r="K534" i="16" s="1"/>
  <c r="Q536" i="16"/>
  <c r="Q534" i="16" s="1"/>
  <c r="W536" i="16"/>
  <c r="W534" i="16" s="1"/>
  <c r="D541" i="16"/>
  <c r="D539" i="16" s="1"/>
  <c r="J541" i="16"/>
  <c r="J539" i="16" s="1"/>
  <c r="P541" i="16"/>
  <c r="P539" i="16" s="1"/>
  <c r="V541" i="16"/>
  <c r="V539" i="16" s="1"/>
  <c r="I546" i="16"/>
  <c r="I544" i="16" s="1"/>
  <c r="O546" i="16"/>
  <c r="O544" i="16" s="1"/>
  <c r="U546" i="16"/>
  <c r="U544" i="16" s="1"/>
  <c r="AA546" i="16"/>
  <c r="AA544" i="16" s="1"/>
  <c r="H551" i="16"/>
  <c r="H549" i="16" s="1"/>
  <c r="N551" i="16"/>
  <c r="N549" i="16" s="1"/>
  <c r="T551" i="16"/>
  <c r="T549" i="16" s="1"/>
  <c r="Z551" i="16"/>
  <c r="Z549" i="16" s="1"/>
  <c r="G556" i="16"/>
  <c r="G554" i="16" s="1"/>
  <c r="M556" i="16"/>
  <c r="M554" i="16" s="1"/>
  <c r="S556" i="16"/>
  <c r="S554" i="16" s="1"/>
  <c r="Y556" i="16"/>
  <c r="Y554" i="16" s="1"/>
  <c r="F561" i="16"/>
  <c r="F559" i="16" s="1"/>
  <c r="L561" i="16"/>
  <c r="L559" i="16" s="1"/>
  <c r="R561" i="16"/>
  <c r="R559" i="16" s="1"/>
  <c r="X561" i="16"/>
  <c r="X559" i="16" s="1"/>
  <c r="E566" i="16"/>
  <c r="E564" i="16" s="1"/>
  <c r="K566" i="16"/>
  <c r="K564" i="16" s="1"/>
  <c r="Q566" i="16"/>
  <c r="Q564" i="16" s="1"/>
  <c r="W566" i="16"/>
  <c r="W564" i="16" s="1"/>
  <c r="D571" i="16"/>
  <c r="D569" i="16" s="1"/>
  <c r="J571" i="16"/>
  <c r="J569" i="16" s="1"/>
  <c r="P571" i="16"/>
  <c r="P569" i="16" s="1"/>
  <c r="V571" i="16"/>
  <c r="V569" i="16" s="1"/>
  <c r="I576" i="16"/>
  <c r="I574" i="16" s="1"/>
  <c r="O576" i="16"/>
  <c r="O574" i="16" s="1"/>
  <c r="U576" i="16"/>
  <c r="U574" i="16" s="1"/>
  <c r="AA576" i="16"/>
  <c r="AA574" i="16" s="1"/>
  <c r="H581" i="16"/>
  <c r="H579" i="16" s="1"/>
  <c r="N581" i="16"/>
  <c r="N579" i="16" s="1"/>
  <c r="T581" i="16"/>
  <c r="T579" i="16" s="1"/>
  <c r="Z581" i="16"/>
  <c r="Z579" i="16" s="1"/>
  <c r="G586" i="16"/>
  <c r="G584" i="16" s="1"/>
  <c r="M586" i="16"/>
  <c r="M584" i="16" s="1"/>
  <c r="S586" i="16"/>
  <c r="S584" i="16" s="1"/>
  <c r="Y586" i="16"/>
  <c r="Y584" i="16" s="1"/>
  <c r="F591" i="16"/>
  <c r="F589" i="16" s="1"/>
  <c r="L591" i="16"/>
  <c r="L589" i="16" s="1"/>
  <c r="R591" i="16"/>
  <c r="R589" i="16" s="1"/>
  <c r="X591" i="16"/>
  <c r="X589" i="16" s="1"/>
  <c r="E596" i="16"/>
  <c r="E594" i="16" s="1"/>
  <c r="K596" i="16"/>
  <c r="K594" i="16" s="1"/>
  <c r="Q596" i="16"/>
  <c r="Q594" i="16" s="1"/>
  <c r="W596" i="16"/>
  <c r="W594" i="16" s="1"/>
  <c r="D601" i="16"/>
  <c r="D599" i="16" s="1"/>
  <c r="J601" i="16"/>
  <c r="J599" i="16" s="1"/>
  <c r="P601" i="16"/>
  <c r="P599" i="16" s="1"/>
  <c r="V601" i="16"/>
  <c r="V599" i="16" s="1"/>
  <c r="I606" i="16"/>
  <c r="I604" i="16" s="1"/>
  <c r="O606" i="16"/>
  <c r="O604" i="16" s="1"/>
  <c r="U606" i="16"/>
  <c r="U604" i="16" s="1"/>
  <c r="AA606" i="16"/>
  <c r="AA604" i="16" s="1"/>
  <c r="H611" i="16"/>
  <c r="H609" i="16" s="1"/>
  <c r="N611" i="16"/>
  <c r="N609" i="16" s="1"/>
  <c r="T611" i="16"/>
  <c r="T609" i="16" s="1"/>
  <c r="Z611" i="16"/>
  <c r="Z609" i="16" s="1"/>
  <c r="G616" i="16"/>
  <c r="G614" i="16" s="1"/>
  <c r="M616" i="16"/>
  <c r="M614" i="16" s="1"/>
  <c r="S616" i="16"/>
  <c r="S614" i="16" s="1"/>
  <c r="Y616" i="16"/>
  <c r="Y614" i="16" s="1"/>
  <c r="F621" i="16"/>
  <c r="F619" i="16" s="1"/>
  <c r="L621" i="16"/>
  <c r="L619" i="16" s="1"/>
  <c r="R621" i="16"/>
  <c r="R619" i="16" s="1"/>
  <c r="X621" i="16"/>
  <c r="X619" i="16" s="1"/>
  <c r="E626" i="16"/>
  <c r="E624" i="16" s="1"/>
  <c r="K626" i="16"/>
  <c r="K624" i="16" s="1"/>
  <c r="Q626" i="16"/>
  <c r="Q624" i="16" s="1"/>
  <c r="W626" i="16"/>
  <c r="W624" i="16" s="1"/>
  <c r="D631" i="16"/>
  <c r="D629" i="16" s="1"/>
  <c r="J631" i="16"/>
  <c r="J629" i="16" s="1"/>
  <c r="P631" i="16"/>
  <c r="P629" i="16" s="1"/>
  <c r="V631" i="16"/>
  <c r="V629" i="16" s="1"/>
  <c r="I636" i="16"/>
  <c r="I634" i="16" s="1"/>
  <c r="O636" i="16"/>
  <c r="O634" i="16" s="1"/>
  <c r="U636" i="16"/>
  <c r="U634" i="16" s="1"/>
  <c r="AA636" i="16"/>
  <c r="AA634" i="16" s="1"/>
  <c r="B729" i="16"/>
  <c r="B741" i="16"/>
  <c r="B753" i="16"/>
  <c r="B765" i="16"/>
  <c r="E9" i="17"/>
  <c r="K9" i="17"/>
  <c r="Q9" i="17"/>
  <c r="W9" i="17"/>
  <c r="E11" i="17"/>
  <c r="K11" i="17"/>
  <c r="Q11" i="17"/>
  <c r="W11" i="17"/>
  <c r="D14" i="17"/>
  <c r="J14" i="17"/>
  <c r="J12" i="17" s="1"/>
  <c r="P14" i="17"/>
  <c r="P12" i="17" s="1"/>
  <c r="V14" i="17"/>
  <c r="D16" i="17"/>
  <c r="J16" i="17"/>
  <c r="P16" i="17"/>
  <c r="V16" i="17"/>
  <c r="I19" i="17"/>
  <c r="I17" i="17" s="1"/>
  <c r="O19" i="17"/>
  <c r="U19" i="17"/>
  <c r="AA19" i="17"/>
  <c r="I21" i="17"/>
  <c r="O21" i="17"/>
  <c r="U21" i="17"/>
  <c r="AA21" i="17"/>
  <c r="H24" i="17"/>
  <c r="N24" i="17"/>
  <c r="T24" i="17"/>
  <c r="Z24" i="17"/>
  <c r="Z22" i="17" s="1"/>
  <c r="H26" i="17"/>
  <c r="N26" i="17"/>
  <c r="T26" i="17"/>
  <c r="Z26" i="17"/>
  <c r="G29" i="17"/>
  <c r="M29" i="17"/>
  <c r="M27" i="17" s="1"/>
  <c r="S29" i="17"/>
  <c r="S27" i="17" s="1"/>
  <c r="Y29" i="17"/>
  <c r="G31" i="17"/>
  <c r="M31" i="17"/>
  <c r="S31" i="17"/>
  <c r="Y31" i="17"/>
  <c r="G34" i="17"/>
  <c r="S34" i="17"/>
  <c r="S32" i="17" s="1"/>
  <c r="G36" i="17"/>
  <c r="S36" i="17"/>
  <c r="F39" i="17"/>
  <c r="R39" i="17"/>
  <c r="F41" i="17"/>
  <c r="R41" i="17"/>
  <c r="N44" i="17"/>
  <c r="Z44" i="17"/>
  <c r="N46" i="17"/>
  <c r="Z46" i="17"/>
  <c r="K49" i="17"/>
  <c r="W49" i="17"/>
  <c r="Q51" i="17"/>
  <c r="R54" i="17"/>
  <c r="L56" i="17"/>
  <c r="L52" i="17" s="1"/>
  <c r="J486" i="16"/>
  <c r="J484" i="16" s="1"/>
  <c r="P486" i="16"/>
  <c r="P484" i="16" s="1"/>
  <c r="V486" i="16"/>
  <c r="V484" i="16" s="1"/>
  <c r="I491" i="16"/>
  <c r="I489" i="16" s="1"/>
  <c r="O491" i="16"/>
  <c r="O489" i="16" s="1"/>
  <c r="U491" i="16"/>
  <c r="U489" i="16" s="1"/>
  <c r="AA491" i="16"/>
  <c r="AA489" i="16" s="1"/>
  <c r="H496" i="16"/>
  <c r="H494" i="16" s="1"/>
  <c r="N496" i="16"/>
  <c r="N494" i="16" s="1"/>
  <c r="T496" i="16"/>
  <c r="T494" i="16" s="1"/>
  <c r="Z496" i="16"/>
  <c r="Z494" i="16" s="1"/>
  <c r="G501" i="16"/>
  <c r="G499" i="16" s="1"/>
  <c r="M501" i="16"/>
  <c r="M499" i="16" s="1"/>
  <c r="S501" i="16"/>
  <c r="S499" i="16" s="1"/>
  <c r="Y501" i="16"/>
  <c r="Y499" i="16" s="1"/>
  <c r="F506" i="16"/>
  <c r="F504" i="16" s="1"/>
  <c r="L506" i="16"/>
  <c r="L504" i="16" s="1"/>
  <c r="R506" i="16"/>
  <c r="R504" i="16" s="1"/>
  <c r="X506" i="16"/>
  <c r="X504" i="16" s="1"/>
  <c r="E511" i="16"/>
  <c r="E509" i="16" s="1"/>
  <c r="K511" i="16"/>
  <c r="K509" i="16" s="1"/>
  <c r="Q511" i="16"/>
  <c r="Q509" i="16" s="1"/>
  <c r="W511" i="16"/>
  <c r="W509" i="16" s="1"/>
  <c r="D516" i="16"/>
  <c r="D514" i="16" s="1"/>
  <c r="J516" i="16"/>
  <c r="J514" i="16" s="1"/>
  <c r="P516" i="16"/>
  <c r="P514" i="16" s="1"/>
  <c r="V516" i="16"/>
  <c r="V514" i="16" s="1"/>
  <c r="I521" i="16"/>
  <c r="I519" i="16" s="1"/>
  <c r="O521" i="16"/>
  <c r="O519" i="16" s="1"/>
  <c r="U521" i="16"/>
  <c r="U519" i="16" s="1"/>
  <c r="AA521" i="16"/>
  <c r="AA519" i="16" s="1"/>
  <c r="H526" i="16"/>
  <c r="H524" i="16" s="1"/>
  <c r="N526" i="16"/>
  <c r="N524" i="16" s="1"/>
  <c r="T526" i="16"/>
  <c r="T524" i="16" s="1"/>
  <c r="Z526" i="16"/>
  <c r="Z524" i="16" s="1"/>
  <c r="G531" i="16"/>
  <c r="G529" i="16" s="1"/>
  <c r="M531" i="16"/>
  <c r="M529" i="16" s="1"/>
  <c r="S531" i="16"/>
  <c r="S529" i="16" s="1"/>
  <c r="Y531" i="16"/>
  <c r="Y529" i="16" s="1"/>
  <c r="F536" i="16"/>
  <c r="F534" i="16" s="1"/>
  <c r="L536" i="16"/>
  <c r="L534" i="16" s="1"/>
  <c r="R536" i="16"/>
  <c r="R534" i="16" s="1"/>
  <c r="X536" i="16"/>
  <c r="X534" i="16" s="1"/>
  <c r="E541" i="16"/>
  <c r="E539" i="16" s="1"/>
  <c r="K541" i="16"/>
  <c r="K539" i="16" s="1"/>
  <c r="Q541" i="16"/>
  <c r="Q539" i="16" s="1"/>
  <c r="W541" i="16"/>
  <c r="W539" i="16" s="1"/>
  <c r="D546" i="16"/>
  <c r="D544" i="16" s="1"/>
  <c r="J546" i="16"/>
  <c r="J544" i="16" s="1"/>
  <c r="P546" i="16"/>
  <c r="P544" i="16" s="1"/>
  <c r="V546" i="16"/>
  <c r="V544" i="16" s="1"/>
  <c r="I551" i="16"/>
  <c r="I549" i="16" s="1"/>
  <c r="O551" i="16"/>
  <c r="O549" i="16" s="1"/>
  <c r="U551" i="16"/>
  <c r="U549" i="16" s="1"/>
  <c r="AA551" i="16"/>
  <c r="AA549" i="16" s="1"/>
  <c r="H556" i="16"/>
  <c r="H554" i="16" s="1"/>
  <c r="N556" i="16"/>
  <c r="N554" i="16" s="1"/>
  <c r="T556" i="16"/>
  <c r="T554" i="16" s="1"/>
  <c r="Z556" i="16"/>
  <c r="Z554" i="16" s="1"/>
  <c r="G561" i="16"/>
  <c r="G559" i="16" s="1"/>
  <c r="M561" i="16"/>
  <c r="M559" i="16" s="1"/>
  <c r="S561" i="16"/>
  <c r="S559" i="16" s="1"/>
  <c r="Y561" i="16"/>
  <c r="Y559" i="16" s="1"/>
  <c r="F566" i="16"/>
  <c r="F564" i="16" s="1"/>
  <c r="L566" i="16"/>
  <c r="L564" i="16" s="1"/>
  <c r="R566" i="16"/>
  <c r="R564" i="16" s="1"/>
  <c r="X566" i="16"/>
  <c r="X564" i="16" s="1"/>
  <c r="E571" i="16"/>
  <c r="E569" i="16" s="1"/>
  <c r="K571" i="16"/>
  <c r="K569" i="16" s="1"/>
  <c r="Q571" i="16"/>
  <c r="Q569" i="16" s="1"/>
  <c r="W571" i="16"/>
  <c r="W569" i="16" s="1"/>
  <c r="D576" i="16"/>
  <c r="D574" i="16" s="1"/>
  <c r="J576" i="16"/>
  <c r="J574" i="16" s="1"/>
  <c r="P576" i="16"/>
  <c r="P574" i="16" s="1"/>
  <c r="V576" i="16"/>
  <c r="V574" i="16" s="1"/>
  <c r="I581" i="16"/>
  <c r="I579" i="16" s="1"/>
  <c r="O581" i="16"/>
  <c r="O579" i="16" s="1"/>
  <c r="U581" i="16"/>
  <c r="U579" i="16" s="1"/>
  <c r="AA581" i="16"/>
  <c r="AA579" i="16" s="1"/>
  <c r="H586" i="16"/>
  <c r="H584" i="16" s="1"/>
  <c r="N586" i="16"/>
  <c r="N584" i="16" s="1"/>
  <c r="T586" i="16"/>
  <c r="T584" i="16" s="1"/>
  <c r="Z586" i="16"/>
  <c r="Z584" i="16" s="1"/>
  <c r="G591" i="16"/>
  <c r="G589" i="16" s="1"/>
  <c r="M591" i="16"/>
  <c r="M589" i="16" s="1"/>
  <c r="S591" i="16"/>
  <c r="S589" i="16" s="1"/>
  <c r="Y591" i="16"/>
  <c r="Y589" i="16" s="1"/>
  <c r="F596" i="16"/>
  <c r="F594" i="16" s="1"/>
  <c r="L596" i="16"/>
  <c r="L594" i="16" s="1"/>
  <c r="R596" i="16"/>
  <c r="R594" i="16" s="1"/>
  <c r="X596" i="16"/>
  <c r="X594" i="16" s="1"/>
  <c r="E601" i="16"/>
  <c r="E599" i="16" s="1"/>
  <c r="K601" i="16"/>
  <c r="K599" i="16" s="1"/>
  <c r="Q601" i="16"/>
  <c r="Q599" i="16" s="1"/>
  <c r="W601" i="16"/>
  <c r="W599" i="16" s="1"/>
  <c r="D606" i="16"/>
  <c r="D604" i="16" s="1"/>
  <c r="J606" i="16"/>
  <c r="J604" i="16" s="1"/>
  <c r="P606" i="16"/>
  <c r="P604" i="16" s="1"/>
  <c r="V606" i="16"/>
  <c r="V604" i="16" s="1"/>
  <c r="I611" i="16"/>
  <c r="I609" i="16" s="1"/>
  <c r="O611" i="16"/>
  <c r="O609" i="16" s="1"/>
  <c r="U611" i="16"/>
  <c r="U609" i="16" s="1"/>
  <c r="AA611" i="16"/>
  <c r="AA609" i="16" s="1"/>
  <c r="H616" i="16"/>
  <c r="H614" i="16" s="1"/>
  <c r="N616" i="16"/>
  <c r="N614" i="16" s="1"/>
  <c r="T616" i="16"/>
  <c r="T614" i="16" s="1"/>
  <c r="Z616" i="16"/>
  <c r="Z614" i="16" s="1"/>
  <c r="G621" i="16"/>
  <c r="G619" i="16" s="1"/>
  <c r="M621" i="16"/>
  <c r="M619" i="16" s="1"/>
  <c r="S621" i="16"/>
  <c r="S619" i="16" s="1"/>
  <c r="Y621" i="16"/>
  <c r="Y619" i="16" s="1"/>
  <c r="F626" i="16"/>
  <c r="F624" i="16" s="1"/>
  <c r="L626" i="16"/>
  <c r="L624" i="16" s="1"/>
  <c r="R626" i="16"/>
  <c r="R624" i="16" s="1"/>
  <c r="X626" i="16"/>
  <c r="X624" i="16" s="1"/>
  <c r="E631" i="16"/>
  <c r="E629" i="16" s="1"/>
  <c r="K631" i="16"/>
  <c r="K629" i="16" s="1"/>
  <c r="Q631" i="16"/>
  <c r="Q629" i="16" s="1"/>
  <c r="W631" i="16"/>
  <c r="W629" i="16" s="1"/>
  <c r="D636" i="16"/>
  <c r="D634" i="16" s="1"/>
  <c r="J636" i="16"/>
  <c r="J634" i="16" s="1"/>
  <c r="P636" i="16"/>
  <c r="P634" i="16" s="1"/>
  <c r="V636" i="16"/>
  <c r="V634" i="16" s="1"/>
  <c r="I24" i="17"/>
  <c r="I22" i="17" s="1"/>
  <c r="O24" i="17"/>
  <c r="O22" i="17" s="1"/>
  <c r="U24" i="17"/>
  <c r="U22" i="17" s="1"/>
  <c r="AA24" i="17"/>
  <c r="AA22" i="17" s="1"/>
  <c r="H29" i="17"/>
  <c r="N29" i="17"/>
  <c r="N27" i="17" s="1"/>
  <c r="T29" i="17"/>
  <c r="T27" i="17" s="1"/>
  <c r="Z29" i="17"/>
  <c r="Z27" i="17" s="1"/>
  <c r="H31" i="17"/>
  <c r="N31" i="17"/>
  <c r="T31" i="17"/>
  <c r="Z31" i="17"/>
  <c r="H34" i="17"/>
  <c r="T34" i="17"/>
  <c r="T32" i="17" s="1"/>
  <c r="H36" i="17"/>
  <c r="T36" i="17"/>
  <c r="G39" i="17"/>
  <c r="S39" i="17"/>
  <c r="G41" i="17"/>
  <c r="S41" i="17"/>
  <c r="E44" i="17"/>
  <c r="E42" i="17" s="1"/>
  <c r="Q44" i="17"/>
  <c r="E46" i="17"/>
  <c r="Q46" i="17"/>
  <c r="M49" i="17"/>
  <c r="Y49" i="17"/>
  <c r="S51" i="17"/>
  <c r="D54" i="17"/>
  <c r="V54" i="17"/>
  <c r="P56" i="17"/>
  <c r="E486" i="16"/>
  <c r="E484" i="16" s="1"/>
  <c r="K486" i="16"/>
  <c r="K484" i="16" s="1"/>
  <c r="Q486" i="16"/>
  <c r="Q484" i="16" s="1"/>
  <c r="W486" i="16"/>
  <c r="W484" i="16" s="1"/>
  <c r="D491" i="16"/>
  <c r="D489" i="16" s="1"/>
  <c r="J491" i="16"/>
  <c r="J489" i="16" s="1"/>
  <c r="P491" i="16"/>
  <c r="P489" i="16" s="1"/>
  <c r="V491" i="16"/>
  <c r="V489" i="16" s="1"/>
  <c r="I496" i="16"/>
  <c r="I494" i="16" s="1"/>
  <c r="O496" i="16"/>
  <c r="O494" i="16" s="1"/>
  <c r="U496" i="16"/>
  <c r="U494" i="16" s="1"/>
  <c r="AA496" i="16"/>
  <c r="AA494" i="16" s="1"/>
  <c r="H501" i="16"/>
  <c r="H499" i="16" s="1"/>
  <c r="N501" i="16"/>
  <c r="N499" i="16" s="1"/>
  <c r="T501" i="16"/>
  <c r="T499" i="16" s="1"/>
  <c r="Z501" i="16"/>
  <c r="Z499" i="16" s="1"/>
  <c r="G506" i="16"/>
  <c r="G504" i="16" s="1"/>
  <c r="M506" i="16"/>
  <c r="M504" i="16" s="1"/>
  <c r="S506" i="16"/>
  <c r="S504" i="16" s="1"/>
  <c r="Y506" i="16"/>
  <c r="Y504" i="16" s="1"/>
  <c r="F511" i="16"/>
  <c r="F509" i="16" s="1"/>
  <c r="L511" i="16"/>
  <c r="L509" i="16" s="1"/>
  <c r="R511" i="16"/>
  <c r="R509" i="16" s="1"/>
  <c r="X511" i="16"/>
  <c r="X509" i="16" s="1"/>
  <c r="E516" i="16"/>
  <c r="E514" i="16" s="1"/>
  <c r="K516" i="16"/>
  <c r="K514" i="16" s="1"/>
  <c r="Q516" i="16"/>
  <c r="Q514" i="16" s="1"/>
  <c r="W516" i="16"/>
  <c r="W514" i="16" s="1"/>
  <c r="D521" i="16"/>
  <c r="D519" i="16" s="1"/>
  <c r="J521" i="16"/>
  <c r="J519" i="16" s="1"/>
  <c r="P521" i="16"/>
  <c r="P519" i="16" s="1"/>
  <c r="V521" i="16"/>
  <c r="V519" i="16" s="1"/>
  <c r="I526" i="16"/>
  <c r="I524" i="16" s="1"/>
  <c r="O526" i="16"/>
  <c r="O524" i="16" s="1"/>
  <c r="U526" i="16"/>
  <c r="U524" i="16" s="1"/>
  <c r="AA526" i="16"/>
  <c r="AA524" i="16" s="1"/>
  <c r="H531" i="16"/>
  <c r="H529" i="16" s="1"/>
  <c r="N531" i="16"/>
  <c r="N529" i="16" s="1"/>
  <c r="T531" i="16"/>
  <c r="T529" i="16" s="1"/>
  <c r="Z531" i="16"/>
  <c r="Z529" i="16" s="1"/>
  <c r="G536" i="16"/>
  <c r="G534" i="16" s="1"/>
  <c r="M536" i="16"/>
  <c r="M534" i="16" s="1"/>
  <c r="S536" i="16"/>
  <c r="S534" i="16" s="1"/>
  <c r="Y536" i="16"/>
  <c r="Y534" i="16" s="1"/>
  <c r="F541" i="16"/>
  <c r="F539" i="16" s="1"/>
  <c r="L541" i="16"/>
  <c r="L539" i="16" s="1"/>
  <c r="R541" i="16"/>
  <c r="R539" i="16" s="1"/>
  <c r="X541" i="16"/>
  <c r="X539" i="16" s="1"/>
  <c r="E546" i="16"/>
  <c r="E544" i="16" s="1"/>
  <c r="K546" i="16"/>
  <c r="K544" i="16" s="1"/>
  <c r="Q546" i="16"/>
  <c r="Q544" i="16" s="1"/>
  <c r="W546" i="16"/>
  <c r="W544" i="16" s="1"/>
  <c r="D551" i="16"/>
  <c r="D549" i="16" s="1"/>
  <c r="J551" i="16"/>
  <c r="J549" i="16" s="1"/>
  <c r="P551" i="16"/>
  <c r="P549" i="16" s="1"/>
  <c r="V551" i="16"/>
  <c r="V549" i="16" s="1"/>
  <c r="I556" i="16"/>
  <c r="I554" i="16" s="1"/>
  <c r="O556" i="16"/>
  <c r="O554" i="16" s="1"/>
  <c r="U556" i="16"/>
  <c r="U554" i="16" s="1"/>
  <c r="AA556" i="16"/>
  <c r="AA554" i="16" s="1"/>
  <c r="H561" i="16"/>
  <c r="H559" i="16" s="1"/>
  <c r="N561" i="16"/>
  <c r="N559" i="16" s="1"/>
  <c r="T561" i="16"/>
  <c r="T559" i="16" s="1"/>
  <c r="Z561" i="16"/>
  <c r="Z559" i="16" s="1"/>
  <c r="G566" i="16"/>
  <c r="G564" i="16" s="1"/>
  <c r="M566" i="16"/>
  <c r="M564" i="16" s="1"/>
  <c r="S566" i="16"/>
  <c r="S564" i="16" s="1"/>
  <c r="Y566" i="16"/>
  <c r="Y564" i="16" s="1"/>
  <c r="F571" i="16"/>
  <c r="F569" i="16" s="1"/>
  <c r="L571" i="16"/>
  <c r="L569" i="16" s="1"/>
  <c r="R571" i="16"/>
  <c r="R569" i="16" s="1"/>
  <c r="X571" i="16"/>
  <c r="X569" i="16" s="1"/>
  <c r="E576" i="16"/>
  <c r="E574" i="16" s="1"/>
  <c r="K576" i="16"/>
  <c r="K574" i="16" s="1"/>
  <c r="Q576" i="16"/>
  <c r="Q574" i="16" s="1"/>
  <c r="W576" i="16"/>
  <c r="W574" i="16" s="1"/>
  <c r="D581" i="16"/>
  <c r="D579" i="16" s="1"/>
  <c r="J581" i="16"/>
  <c r="J579" i="16" s="1"/>
  <c r="P581" i="16"/>
  <c r="P579" i="16" s="1"/>
  <c r="V581" i="16"/>
  <c r="V579" i="16" s="1"/>
  <c r="I586" i="16"/>
  <c r="I584" i="16" s="1"/>
  <c r="O586" i="16"/>
  <c r="O584" i="16" s="1"/>
  <c r="U586" i="16"/>
  <c r="U584" i="16" s="1"/>
  <c r="AA586" i="16"/>
  <c r="AA584" i="16" s="1"/>
  <c r="H591" i="16"/>
  <c r="H589" i="16" s="1"/>
  <c r="N591" i="16"/>
  <c r="N589" i="16" s="1"/>
  <c r="T591" i="16"/>
  <c r="T589" i="16" s="1"/>
  <c r="Z591" i="16"/>
  <c r="Z589" i="16" s="1"/>
  <c r="G596" i="16"/>
  <c r="G594" i="16" s="1"/>
  <c r="M596" i="16"/>
  <c r="M594" i="16" s="1"/>
  <c r="S596" i="16"/>
  <c r="S594" i="16" s="1"/>
  <c r="Y596" i="16"/>
  <c r="Y594" i="16" s="1"/>
  <c r="F601" i="16"/>
  <c r="F599" i="16" s="1"/>
  <c r="L601" i="16"/>
  <c r="L599" i="16" s="1"/>
  <c r="R601" i="16"/>
  <c r="R599" i="16" s="1"/>
  <c r="X601" i="16"/>
  <c r="X599" i="16" s="1"/>
  <c r="E606" i="16"/>
  <c r="E604" i="16" s="1"/>
  <c r="K606" i="16"/>
  <c r="K604" i="16" s="1"/>
  <c r="Q606" i="16"/>
  <c r="Q604" i="16" s="1"/>
  <c r="W606" i="16"/>
  <c r="W604" i="16" s="1"/>
  <c r="D611" i="16"/>
  <c r="D609" i="16" s="1"/>
  <c r="J611" i="16"/>
  <c r="J609" i="16" s="1"/>
  <c r="P611" i="16"/>
  <c r="P609" i="16" s="1"/>
  <c r="V611" i="16"/>
  <c r="V609" i="16" s="1"/>
  <c r="I616" i="16"/>
  <c r="I614" i="16" s="1"/>
  <c r="O616" i="16"/>
  <c r="O614" i="16" s="1"/>
  <c r="U616" i="16"/>
  <c r="U614" i="16" s="1"/>
  <c r="AA616" i="16"/>
  <c r="AA614" i="16" s="1"/>
  <c r="H621" i="16"/>
  <c r="H619" i="16" s="1"/>
  <c r="N621" i="16"/>
  <c r="N619" i="16" s="1"/>
  <c r="T621" i="16"/>
  <c r="T619" i="16" s="1"/>
  <c r="Z621" i="16"/>
  <c r="Z619" i="16" s="1"/>
  <c r="G626" i="16"/>
  <c r="G624" i="16" s="1"/>
  <c r="M626" i="16"/>
  <c r="M624" i="16" s="1"/>
  <c r="S626" i="16"/>
  <c r="S624" i="16" s="1"/>
  <c r="Y626" i="16"/>
  <c r="Y624" i="16" s="1"/>
  <c r="F631" i="16"/>
  <c r="F629" i="16" s="1"/>
  <c r="L631" i="16"/>
  <c r="L629" i="16" s="1"/>
  <c r="R631" i="16"/>
  <c r="R629" i="16" s="1"/>
  <c r="X631" i="16"/>
  <c r="X629" i="16" s="1"/>
  <c r="E636" i="16"/>
  <c r="E634" i="16" s="1"/>
  <c r="K636" i="16"/>
  <c r="K634" i="16" s="1"/>
  <c r="Q636" i="16"/>
  <c r="Q634" i="16" s="1"/>
  <c r="W636" i="16"/>
  <c r="W634" i="16" s="1"/>
  <c r="I29" i="17"/>
  <c r="I27" i="17" s="1"/>
  <c r="O29" i="17"/>
  <c r="O27" i="17" s="1"/>
  <c r="U29" i="17"/>
  <c r="AA29" i="17"/>
  <c r="U31" i="17"/>
  <c r="AA31" i="17"/>
  <c r="J34" i="17"/>
  <c r="V34" i="17"/>
  <c r="J36" i="17"/>
  <c r="V36" i="17"/>
  <c r="I39" i="17"/>
  <c r="U39" i="17"/>
  <c r="I41" i="17"/>
  <c r="U41" i="17"/>
  <c r="F44" i="17"/>
  <c r="R44" i="17"/>
  <c r="F46" i="17"/>
  <c r="R46" i="17"/>
  <c r="D49" i="17"/>
  <c r="P49" i="17"/>
  <c r="E51" i="17"/>
  <c r="W51" i="17"/>
  <c r="F54" i="17"/>
  <c r="X54" i="17"/>
  <c r="X52" i="17" s="1"/>
  <c r="R56" i="17"/>
  <c r="F486" i="16"/>
  <c r="F484" i="16" s="1"/>
  <c r="L486" i="16"/>
  <c r="L484" i="16" s="1"/>
  <c r="R486" i="16"/>
  <c r="R484" i="16" s="1"/>
  <c r="X486" i="16"/>
  <c r="X484" i="16" s="1"/>
  <c r="E491" i="16"/>
  <c r="E489" i="16" s="1"/>
  <c r="K491" i="16"/>
  <c r="K489" i="16" s="1"/>
  <c r="Q491" i="16"/>
  <c r="Q489" i="16" s="1"/>
  <c r="W491" i="16"/>
  <c r="W489" i="16" s="1"/>
  <c r="D496" i="16"/>
  <c r="D494" i="16" s="1"/>
  <c r="J496" i="16"/>
  <c r="J494" i="16" s="1"/>
  <c r="P496" i="16"/>
  <c r="P494" i="16" s="1"/>
  <c r="V496" i="16"/>
  <c r="V494" i="16" s="1"/>
  <c r="I501" i="16"/>
  <c r="I499" i="16" s="1"/>
  <c r="O501" i="16"/>
  <c r="O499" i="16" s="1"/>
  <c r="U501" i="16"/>
  <c r="U499" i="16" s="1"/>
  <c r="AA501" i="16"/>
  <c r="AA499" i="16" s="1"/>
  <c r="H506" i="16"/>
  <c r="H504" i="16" s="1"/>
  <c r="N506" i="16"/>
  <c r="N504" i="16" s="1"/>
  <c r="T506" i="16"/>
  <c r="T504" i="16" s="1"/>
  <c r="Z506" i="16"/>
  <c r="Z504" i="16" s="1"/>
  <c r="G511" i="16"/>
  <c r="G509" i="16" s="1"/>
  <c r="M511" i="16"/>
  <c r="M509" i="16" s="1"/>
  <c r="S511" i="16"/>
  <c r="S509" i="16" s="1"/>
  <c r="Y511" i="16"/>
  <c r="Y509" i="16" s="1"/>
  <c r="F516" i="16"/>
  <c r="F514" i="16" s="1"/>
  <c r="L516" i="16"/>
  <c r="L514" i="16" s="1"/>
  <c r="R516" i="16"/>
  <c r="R514" i="16" s="1"/>
  <c r="X516" i="16"/>
  <c r="X514" i="16" s="1"/>
  <c r="E521" i="16"/>
  <c r="E519" i="16" s="1"/>
  <c r="K521" i="16"/>
  <c r="K519" i="16" s="1"/>
  <c r="Q521" i="16"/>
  <c r="Q519" i="16" s="1"/>
  <c r="W521" i="16"/>
  <c r="W519" i="16" s="1"/>
  <c r="D526" i="16"/>
  <c r="D524" i="16" s="1"/>
  <c r="J526" i="16"/>
  <c r="J524" i="16" s="1"/>
  <c r="P526" i="16"/>
  <c r="P524" i="16" s="1"/>
  <c r="V526" i="16"/>
  <c r="V524" i="16" s="1"/>
  <c r="I531" i="16"/>
  <c r="I529" i="16" s="1"/>
  <c r="O531" i="16"/>
  <c r="O529" i="16" s="1"/>
  <c r="U531" i="16"/>
  <c r="U529" i="16" s="1"/>
  <c r="AA531" i="16"/>
  <c r="AA529" i="16" s="1"/>
  <c r="H536" i="16"/>
  <c r="H534" i="16" s="1"/>
  <c r="N536" i="16"/>
  <c r="N534" i="16" s="1"/>
  <c r="T536" i="16"/>
  <c r="T534" i="16" s="1"/>
  <c r="Z536" i="16"/>
  <c r="Z534" i="16" s="1"/>
  <c r="G541" i="16"/>
  <c r="G539" i="16" s="1"/>
  <c r="M541" i="16"/>
  <c r="M539" i="16" s="1"/>
  <c r="S541" i="16"/>
  <c r="S539" i="16" s="1"/>
  <c r="Y541" i="16"/>
  <c r="Y539" i="16" s="1"/>
  <c r="F546" i="16"/>
  <c r="F544" i="16" s="1"/>
  <c r="L546" i="16"/>
  <c r="L544" i="16" s="1"/>
  <c r="R546" i="16"/>
  <c r="R544" i="16" s="1"/>
  <c r="X546" i="16"/>
  <c r="X544" i="16" s="1"/>
  <c r="E551" i="16"/>
  <c r="E549" i="16" s="1"/>
  <c r="K551" i="16"/>
  <c r="K549" i="16" s="1"/>
  <c r="Q551" i="16"/>
  <c r="Q549" i="16" s="1"/>
  <c r="W551" i="16"/>
  <c r="W549" i="16" s="1"/>
  <c r="D556" i="16"/>
  <c r="D554" i="16" s="1"/>
  <c r="J556" i="16"/>
  <c r="J554" i="16" s="1"/>
  <c r="P556" i="16"/>
  <c r="P554" i="16" s="1"/>
  <c r="V556" i="16"/>
  <c r="V554" i="16" s="1"/>
  <c r="I561" i="16"/>
  <c r="I559" i="16" s="1"/>
  <c r="O561" i="16"/>
  <c r="O559" i="16" s="1"/>
  <c r="U561" i="16"/>
  <c r="U559" i="16" s="1"/>
  <c r="AA561" i="16"/>
  <c r="AA559" i="16" s="1"/>
  <c r="H566" i="16"/>
  <c r="H564" i="16" s="1"/>
  <c r="N566" i="16"/>
  <c r="N564" i="16" s="1"/>
  <c r="T566" i="16"/>
  <c r="T564" i="16" s="1"/>
  <c r="Z566" i="16"/>
  <c r="Z564" i="16" s="1"/>
  <c r="G571" i="16"/>
  <c r="G569" i="16" s="1"/>
  <c r="M571" i="16"/>
  <c r="M569" i="16" s="1"/>
  <c r="S571" i="16"/>
  <c r="S569" i="16" s="1"/>
  <c r="Y571" i="16"/>
  <c r="Y569" i="16" s="1"/>
  <c r="F576" i="16"/>
  <c r="F574" i="16" s="1"/>
  <c r="L576" i="16"/>
  <c r="L574" i="16" s="1"/>
  <c r="R576" i="16"/>
  <c r="R574" i="16" s="1"/>
  <c r="X576" i="16"/>
  <c r="X574" i="16" s="1"/>
  <c r="E581" i="16"/>
  <c r="E579" i="16" s="1"/>
  <c r="K581" i="16"/>
  <c r="K579" i="16" s="1"/>
  <c r="Q581" i="16"/>
  <c r="Q579" i="16" s="1"/>
  <c r="W581" i="16"/>
  <c r="W579" i="16" s="1"/>
  <c r="D586" i="16"/>
  <c r="D584" i="16" s="1"/>
  <c r="J586" i="16"/>
  <c r="J584" i="16" s="1"/>
  <c r="P586" i="16"/>
  <c r="P584" i="16" s="1"/>
  <c r="V586" i="16"/>
  <c r="V584" i="16" s="1"/>
  <c r="I591" i="16"/>
  <c r="I589" i="16" s="1"/>
  <c r="O591" i="16"/>
  <c r="O589" i="16" s="1"/>
  <c r="U591" i="16"/>
  <c r="U589" i="16" s="1"/>
  <c r="AA591" i="16"/>
  <c r="AA589" i="16" s="1"/>
  <c r="H596" i="16"/>
  <c r="H594" i="16" s="1"/>
  <c r="N596" i="16"/>
  <c r="N594" i="16" s="1"/>
  <c r="T596" i="16"/>
  <c r="T594" i="16" s="1"/>
  <c r="Z596" i="16"/>
  <c r="Z594" i="16" s="1"/>
  <c r="G601" i="16"/>
  <c r="G599" i="16" s="1"/>
  <c r="M601" i="16"/>
  <c r="M599" i="16" s="1"/>
  <c r="S601" i="16"/>
  <c r="S599" i="16" s="1"/>
  <c r="Y601" i="16"/>
  <c r="Y599" i="16" s="1"/>
  <c r="F606" i="16"/>
  <c r="F604" i="16" s="1"/>
  <c r="L606" i="16"/>
  <c r="L604" i="16" s="1"/>
  <c r="R606" i="16"/>
  <c r="R604" i="16" s="1"/>
  <c r="X606" i="16"/>
  <c r="X604" i="16" s="1"/>
  <c r="E611" i="16"/>
  <c r="E609" i="16" s="1"/>
  <c r="K611" i="16"/>
  <c r="K609" i="16" s="1"/>
  <c r="Q611" i="16"/>
  <c r="Q609" i="16" s="1"/>
  <c r="W611" i="16"/>
  <c r="W609" i="16" s="1"/>
  <c r="D616" i="16"/>
  <c r="D614" i="16" s="1"/>
  <c r="J616" i="16"/>
  <c r="J614" i="16" s="1"/>
  <c r="P616" i="16"/>
  <c r="P614" i="16" s="1"/>
  <c r="V616" i="16"/>
  <c r="V614" i="16" s="1"/>
  <c r="I621" i="16"/>
  <c r="I619" i="16" s="1"/>
  <c r="O621" i="16"/>
  <c r="O619" i="16" s="1"/>
  <c r="U621" i="16"/>
  <c r="U619" i="16" s="1"/>
  <c r="AA621" i="16"/>
  <c r="AA619" i="16" s="1"/>
  <c r="H626" i="16"/>
  <c r="H624" i="16" s="1"/>
  <c r="N626" i="16"/>
  <c r="N624" i="16" s="1"/>
  <c r="T626" i="16"/>
  <c r="T624" i="16" s="1"/>
  <c r="Z626" i="16"/>
  <c r="Z624" i="16" s="1"/>
  <c r="G631" i="16"/>
  <c r="G629" i="16" s="1"/>
  <c r="M631" i="16"/>
  <c r="M629" i="16" s="1"/>
  <c r="S631" i="16"/>
  <c r="S629" i="16" s="1"/>
  <c r="Y631" i="16"/>
  <c r="Y629" i="16" s="1"/>
  <c r="F636" i="16"/>
  <c r="F634" i="16" s="1"/>
  <c r="L636" i="16"/>
  <c r="L634" i="16" s="1"/>
  <c r="R636" i="16"/>
  <c r="R634" i="16" s="1"/>
  <c r="X636" i="16"/>
  <c r="X634" i="16" s="1"/>
  <c r="B747" i="16"/>
  <c r="B759" i="16"/>
  <c r="H9" i="17"/>
  <c r="N9" i="17"/>
  <c r="N7" i="17" s="1"/>
  <c r="T9" i="17"/>
  <c r="T7" i="17" s="1"/>
  <c r="Z9" i="17"/>
  <c r="H11" i="17"/>
  <c r="N11" i="17"/>
  <c r="T11" i="17"/>
  <c r="Z11" i="17"/>
  <c r="G14" i="17"/>
  <c r="G12" i="17" s="1"/>
  <c r="M14" i="17"/>
  <c r="S14" i="17"/>
  <c r="Y14" i="17"/>
  <c r="G16" i="17"/>
  <c r="M16" i="17"/>
  <c r="S16" i="17"/>
  <c r="Y16" i="17"/>
  <c r="F19" i="17"/>
  <c r="L19" i="17"/>
  <c r="R19" i="17"/>
  <c r="X19" i="17"/>
  <c r="X17" i="17" s="1"/>
  <c r="F21" i="17"/>
  <c r="L21" i="17"/>
  <c r="R21" i="17"/>
  <c r="X21" i="17"/>
  <c r="E24" i="17"/>
  <c r="K24" i="17"/>
  <c r="K22" i="17" s="1"/>
  <c r="Q24" i="17"/>
  <c r="Q22" i="17" s="1"/>
  <c r="W24" i="17"/>
  <c r="E26" i="17"/>
  <c r="K26" i="17"/>
  <c r="Q26" i="17"/>
  <c r="W26" i="17"/>
  <c r="D29" i="17"/>
  <c r="D27" i="17" s="1"/>
  <c r="J29" i="17"/>
  <c r="P29" i="17"/>
  <c r="V29" i="17"/>
  <c r="D31" i="17"/>
  <c r="J31" i="17"/>
  <c r="P31" i="17"/>
  <c r="V31" i="17"/>
  <c r="M34" i="17"/>
  <c r="M32" i="17" s="1"/>
  <c r="Y34" i="17"/>
  <c r="M36" i="17"/>
  <c r="Y36" i="17"/>
  <c r="Y32" i="17" s="1"/>
  <c r="L39" i="17"/>
  <c r="L37" i="17" s="1"/>
  <c r="X39" i="17"/>
  <c r="X37" i="17" s="1"/>
  <c r="L41" i="17"/>
  <c r="X41" i="17"/>
  <c r="H44" i="17"/>
  <c r="T44" i="17"/>
  <c r="T42" i="17" s="1"/>
  <c r="H46" i="17"/>
  <c r="T46" i="17"/>
  <c r="E49" i="17"/>
  <c r="E47" i="17" s="1"/>
  <c r="Q49" i="17"/>
  <c r="G51" i="17"/>
  <c r="Y51" i="17"/>
  <c r="J54" i="17"/>
  <c r="D56" i="17"/>
  <c r="V56" i="17"/>
  <c r="V52" i="17" s="1"/>
  <c r="G486" i="16"/>
  <c r="G484" i="16" s="1"/>
  <c r="M486" i="16"/>
  <c r="M484" i="16" s="1"/>
  <c r="S486" i="16"/>
  <c r="S484" i="16" s="1"/>
  <c r="Y486" i="16"/>
  <c r="Y484" i="16" s="1"/>
  <c r="F491" i="16"/>
  <c r="F489" i="16" s="1"/>
  <c r="L491" i="16"/>
  <c r="L489" i="16" s="1"/>
  <c r="R491" i="16"/>
  <c r="R489" i="16" s="1"/>
  <c r="X491" i="16"/>
  <c r="X489" i="16" s="1"/>
  <c r="E496" i="16"/>
  <c r="E494" i="16" s="1"/>
  <c r="K496" i="16"/>
  <c r="K494" i="16" s="1"/>
  <c r="Q496" i="16"/>
  <c r="Q494" i="16" s="1"/>
  <c r="W496" i="16"/>
  <c r="W494" i="16" s="1"/>
  <c r="D501" i="16"/>
  <c r="D499" i="16" s="1"/>
  <c r="J501" i="16"/>
  <c r="J499" i="16" s="1"/>
  <c r="P501" i="16"/>
  <c r="P499" i="16" s="1"/>
  <c r="V501" i="16"/>
  <c r="V499" i="16" s="1"/>
  <c r="I506" i="16"/>
  <c r="I504" i="16" s="1"/>
  <c r="O506" i="16"/>
  <c r="O504" i="16" s="1"/>
  <c r="U506" i="16"/>
  <c r="U504" i="16" s="1"/>
  <c r="AA506" i="16"/>
  <c r="AA504" i="16" s="1"/>
  <c r="H511" i="16"/>
  <c r="H509" i="16" s="1"/>
  <c r="N511" i="16"/>
  <c r="N509" i="16" s="1"/>
  <c r="T511" i="16"/>
  <c r="T509" i="16" s="1"/>
  <c r="Z511" i="16"/>
  <c r="Z509" i="16" s="1"/>
  <c r="G516" i="16"/>
  <c r="G514" i="16" s="1"/>
  <c r="M516" i="16"/>
  <c r="M514" i="16" s="1"/>
  <c r="S516" i="16"/>
  <c r="S514" i="16" s="1"/>
  <c r="Y516" i="16"/>
  <c r="Y514" i="16" s="1"/>
  <c r="F521" i="16"/>
  <c r="F519" i="16" s="1"/>
  <c r="L521" i="16"/>
  <c r="L519" i="16" s="1"/>
  <c r="R521" i="16"/>
  <c r="R519" i="16" s="1"/>
  <c r="X521" i="16"/>
  <c r="X519" i="16" s="1"/>
  <c r="E526" i="16"/>
  <c r="E524" i="16" s="1"/>
  <c r="K526" i="16"/>
  <c r="K524" i="16" s="1"/>
  <c r="Q526" i="16"/>
  <c r="Q524" i="16" s="1"/>
  <c r="W526" i="16"/>
  <c r="W524" i="16" s="1"/>
  <c r="D531" i="16"/>
  <c r="D529" i="16" s="1"/>
  <c r="J531" i="16"/>
  <c r="J529" i="16" s="1"/>
  <c r="P531" i="16"/>
  <c r="P529" i="16" s="1"/>
  <c r="V531" i="16"/>
  <c r="V529" i="16" s="1"/>
  <c r="I536" i="16"/>
  <c r="I534" i="16" s="1"/>
  <c r="O536" i="16"/>
  <c r="O534" i="16" s="1"/>
  <c r="U536" i="16"/>
  <c r="U534" i="16" s="1"/>
  <c r="AA536" i="16"/>
  <c r="AA534" i="16" s="1"/>
  <c r="H541" i="16"/>
  <c r="H539" i="16" s="1"/>
  <c r="N541" i="16"/>
  <c r="N539" i="16" s="1"/>
  <c r="T541" i="16"/>
  <c r="T539" i="16" s="1"/>
  <c r="Z541" i="16"/>
  <c r="Z539" i="16" s="1"/>
  <c r="G546" i="16"/>
  <c r="G544" i="16" s="1"/>
  <c r="M546" i="16"/>
  <c r="M544" i="16" s="1"/>
  <c r="S546" i="16"/>
  <c r="S544" i="16" s="1"/>
  <c r="Y546" i="16"/>
  <c r="Y544" i="16" s="1"/>
  <c r="F551" i="16"/>
  <c r="F549" i="16" s="1"/>
  <c r="L551" i="16"/>
  <c r="L549" i="16" s="1"/>
  <c r="R551" i="16"/>
  <c r="R549" i="16" s="1"/>
  <c r="X551" i="16"/>
  <c r="X549" i="16" s="1"/>
  <c r="E556" i="16"/>
  <c r="E554" i="16" s="1"/>
  <c r="K556" i="16"/>
  <c r="K554" i="16" s="1"/>
  <c r="Q556" i="16"/>
  <c r="Q554" i="16" s="1"/>
  <c r="W556" i="16"/>
  <c r="W554" i="16" s="1"/>
  <c r="D561" i="16"/>
  <c r="D559" i="16" s="1"/>
  <c r="J561" i="16"/>
  <c r="J559" i="16" s="1"/>
  <c r="P561" i="16"/>
  <c r="P559" i="16" s="1"/>
  <c r="V561" i="16"/>
  <c r="V559" i="16" s="1"/>
  <c r="I566" i="16"/>
  <c r="I564" i="16" s="1"/>
  <c r="O566" i="16"/>
  <c r="O564" i="16" s="1"/>
  <c r="U566" i="16"/>
  <c r="U564" i="16" s="1"/>
  <c r="AA566" i="16"/>
  <c r="AA564" i="16" s="1"/>
  <c r="H571" i="16"/>
  <c r="H569" i="16" s="1"/>
  <c r="N571" i="16"/>
  <c r="N569" i="16" s="1"/>
  <c r="T571" i="16"/>
  <c r="T569" i="16" s="1"/>
  <c r="Z571" i="16"/>
  <c r="Z569" i="16" s="1"/>
  <c r="G576" i="16"/>
  <c r="G574" i="16" s="1"/>
  <c r="M576" i="16"/>
  <c r="M574" i="16" s="1"/>
  <c r="S576" i="16"/>
  <c r="S574" i="16" s="1"/>
  <c r="Y576" i="16"/>
  <c r="Y574" i="16" s="1"/>
  <c r="F581" i="16"/>
  <c r="F579" i="16" s="1"/>
  <c r="L581" i="16"/>
  <c r="L579" i="16" s="1"/>
  <c r="R581" i="16"/>
  <c r="R579" i="16" s="1"/>
  <c r="X581" i="16"/>
  <c r="X579" i="16" s="1"/>
  <c r="E586" i="16"/>
  <c r="E584" i="16" s="1"/>
  <c r="K586" i="16"/>
  <c r="K584" i="16" s="1"/>
  <c r="Q586" i="16"/>
  <c r="Q584" i="16" s="1"/>
  <c r="W586" i="16"/>
  <c r="W584" i="16" s="1"/>
  <c r="D591" i="16"/>
  <c r="D589" i="16" s="1"/>
  <c r="J591" i="16"/>
  <c r="J589" i="16" s="1"/>
  <c r="P591" i="16"/>
  <c r="P589" i="16" s="1"/>
  <c r="V591" i="16"/>
  <c r="V589" i="16" s="1"/>
  <c r="I596" i="16"/>
  <c r="I594" i="16" s="1"/>
  <c r="O596" i="16"/>
  <c r="O594" i="16" s="1"/>
  <c r="U596" i="16"/>
  <c r="U594" i="16" s="1"/>
  <c r="AA596" i="16"/>
  <c r="AA594" i="16" s="1"/>
  <c r="H601" i="16"/>
  <c r="H599" i="16" s="1"/>
  <c r="N601" i="16"/>
  <c r="N599" i="16" s="1"/>
  <c r="T601" i="16"/>
  <c r="T599" i="16" s="1"/>
  <c r="Z601" i="16"/>
  <c r="Z599" i="16" s="1"/>
  <c r="G606" i="16"/>
  <c r="G604" i="16" s="1"/>
  <c r="M606" i="16"/>
  <c r="M604" i="16" s="1"/>
  <c r="S606" i="16"/>
  <c r="S604" i="16" s="1"/>
  <c r="Y606" i="16"/>
  <c r="Y604" i="16" s="1"/>
  <c r="F611" i="16"/>
  <c r="F609" i="16" s="1"/>
  <c r="L611" i="16"/>
  <c r="L609" i="16" s="1"/>
  <c r="R611" i="16"/>
  <c r="R609" i="16" s="1"/>
  <c r="X611" i="16"/>
  <c r="X609" i="16" s="1"/>
  <c r="E616" i="16"/>
  <c r="E614" i="16" s="1"/>
  <c r="K616" i="16"/>
  <c r="K614" i="16" s="1"/>
  <c r="Q616" i="16"/>
  <c r="Q614" i="16" s="1"/>
  <c r="W616" i="16"/>
  <c r="W614" i="16" s="1"/>
  <c r="D621" i="16"/>
  <c r="D619" i="16" s="1"/>
  <c r="J621" i="16"/>
  <c r="J619" i="16" s="1"/>
  <c r="P621" i="16"/>
  <c r="P619" i="16" s="1"/>
  <c r="V621" i="16"/>
  <c r="V619" i="16" s="1"/>
  <c r="I626" i="16"/>
  <c r="I624" i="16" s="1"/>
  <c r="O626" i="16"/>
  <c r="O624" i="16" s="1"/>
  <c r="U626" i="16"/>
  <c r="U624" i="16" s="1"/>
  <c r="AA626" i="16"/>
  <c r="AA624" i="16" s="1"/>
  <c r="H631" i="16"/>
  <c r="H629" i="16" s="1"/>
  <c r="N631" i="16"/>
  <c r="N629" i="16" s="1"/>
  <c r="T631" i="16"/>
  <c r="T629" i="16" s="1"/>
  <c r="Z631" i="16"/>
  <c r="Z629" i="16" s="1"/>
  <c r="G636" i="16"/>
  <c r="G634" i="16" s="1"/>
  <c r="M636" i="16"/>
  <c r="M634" i="16" s="1"/>
  <c r="S636" i="16"/>
  <c r="S634" i="16" s="1"/>
  <c r="Y636" i="16"/>
  <c r="Y634" i="16" s="1"/>
  <c r="B761" i="16"/>
  <c r="I9" i="17"/>
  <c r="O9" i="17"/>
  <c r="U9" i="17"/>
  <c r="AA9" i="17"/>
  <c r="AA7" i="17" s="1"/>
  <c r="I11" i="17"/>
  <c r="O11" i="17"/>
  <c r="U11" i="17"/>
  <c r="AA11" i="17"/>
  <c r="H14" i="17"/>
  <c r="N14" i="17"/>
  <c r="N12" i="17" s="1"/>
  <c r="T14" i="17"/>
  <c r="T12" i="17" s="1"/>
  <c r="Z14" i="17"/>
  <c r="H16" i="17"/>
  <c r="N16" i="17"/>
  <c r="T16" i="17"/>
  <c r="Z16" i="17"/>
  <c r="G19" i="17"/>
  <c r="G17" i="17" s="1"/>
  <c r="M19" i="17"/>
  <c r="S19" i="17"/>
  <c r="Y19" i="17"/>
  <c r="G21" i="17"/>
  <c r="M21" i="17"/>
  <c r="S21" i="17"/>
  <c r="Y21" i="17"/>
  <c r="F24" i="17"/>
  <c r="L24" i="17"/>
  <c r="R24" i="17"/>
  <c r="X24" i="17"/>
  <c r="X22" i="17" s="1"/>
  <c r="F26" i="17"/>
  <c r="L26" i="17"/>
  <c r="R26" i="17"/>
  <c r="X26" i="17"/>
  <c r="E29" i="17"/>
  <c r="K29" i="17"/>
  <c r="K27" i="17" s="1"/>
  <c r="Q29" i="17"/>
  <c r="Q27" i="17" s="1"/>
  <c r="W29" i="17"/>
  <c r="E31" i="17"/>
  <c r="K31" i="17"/>
  <c r="Q31" i="17"/>
  <c r="W31" i="17"/>
  <c r="N34" i="17"/>
  <c r="Z34" i="17"/>
  <c r="Z32" i="17" s="1"/>
  <c r="N36" i="17"/>
  <c r="Z36" i="17"/>
  <c r="M39" i="17"/>
  <c r="Y39" i="17"/>
  <c r="Y37" i="17" s="1"/>
  <c r="M41" i="17"/>
  <c r="Y41" i="17"/>
  <c r="K44" i="17"/>
  <c r="K42" i="17" s="1"/>
  <c r="W44" i="17"/>
  <c r="K46" i="17"/>
  <c r="W46" i="17"/>
  <c r="W42" i="17" s="1"/>
  <c r="G49" i="17"/>
  <c r="G47" i="17" s="1"/>
  <c r="S49" i="17"/>
  <c r="K51" i="17"/>
  <c r="K47" i="17" s="1"/>
  <c r="F56" i="17"/>
  <c r="H486" i="16"/>
  <c r="H484" i="16" s="1"/>
  <c r="N486" i="16"/>
  <c r="N484" i="16" s="1"/>
  <c r="T486" i="16"/>
  <c r="T484" i="16" s="1"/>
  <c r="Z486" i="16"/>
  <c r="Z484" i="16" s="1"/>
  <c r="G491" i="16"/>
  <c r="G489" i="16" s="1"/>
  <c r="M491" i="16"/>
  <c r="M489" i="16" s="1"/>
  <c r="S491" i="16"/>
  <c r="S489" i="16" s="1"/>
  <c r="Y491" i="16"/>
  <c r="Y489" i="16" s="1"/>
  <c r="F496" i="16"/>
  <c r="F494" i="16" s="1"/>
  <c r="L496" i="16"/>
  <c r="L494" i="16" s="1"/>
  <c r="R496" i="16"/>
  <c r="R494" i="16" s="1"/>
  <c r="X496" i="16"/>
  <c r="X494" i="16" s="1"/>
  <c r="E501" i="16"/>
  <c r="E499" i="16" s="1"/>
  <c r="K501" i="16"/>
  <c r="K499" i="16" s="1"/>
  <c r="Q501" i="16"/>
  <c r="Q499" i="16" s="1"/>
  <c r="W501" i="16"/>
  <c r="W499" i="16" s="1"/>
  <c r="D506" i="16"/>
  <c r="D504" i="16" s="1"/>
  <c r="J506" i="16"/>
  <c r="J504" i="16" s="1"/>
  <c r="P506" i="16"/>
  <c r="P504" i="16" s="1"/>
  <c r="V506" i="16"/>
  <c r="V504" i="16" s="1"/>
  <c r="I511" i="16"/>
  <c r="I509" i="16" s="1"/>
  <c r="O511" i="16"/>
  <c r="O509" i="16" s="1"/>
  <c r="U511" i="16"/>
  <c r="U509" i="16" s="1"/>
  <c r="AA511" i="16"/>
  <c r="AA509" i="16" s="1"/>
  <c r="H516" i="16"/>
  <c r="H514" i="16" s="1"/>
  <c r="N516" i="16"/>
  <c r="N514" i="16" s="1"/>
  <c r="T516" i="16"/>
  <c r="T514" i="16" s="1"/>
  <c r="Z516" i="16"/>
  <c r="Z514" i="16" s="1"/>
  <c r="G521" i="16"/>
  <c r="G519" i="16" s="1"/>
  <c r="M521" i="16"/>
  <c r="M519" i="16" s="1"/>
  <c r="S521" i="16"/>
  <c r="S519" i="16" s="1"/>
  <c r="Y521" i="16"/>
  <c r="Y519" i="16" s="1"/>
  <c r="F526" i="16"/>
  <c r="F524" i="16" s="1"/>
  <c r="L526" i="16"/>
  <c r="L524" i="16" s="1"/>
  <c r="R526" i="16"/>
  <c r="R524" i="16" s="1"/>
  <c r="X526" i="16"/>
  <c r="X524" i="16" s="1"/>
  <c r="E531" i="16"/>
  <c r="E529" i="16" s="1"/>
  <c r="K531" i="16"/>
  <c r="K529" i="16" s="1"/>
  <c r="Q531" i="16"/>
  <c r="Q529" i="16" s="1"/>
  <c r="W531" i="16"/>
  <c r="W529" i="16" s="1"/>
  <c r="D536" i="16"/>
  <c r="D534" i="16" s="1"/>
  <c r="J536" i="16"/>
  <c r="J534" i="16" s="1"/>
  <c r="P536" i="16"/>
  <c r="P534" i="16" s="1"/>
  <c r="V536" i="16"/>
  <c r="V534" i="16" s="1"/>
  <c r="I541" i="16"/>
  <c r="I539" i="16" s="1"/>
  <c r="O541" i="16"/>
  <c r="O539" i="16" s="1"/>
  <c r="U541" i="16"/>
  <c r="U539" i="16" s="1"/>
  <c r="AA541" i="16"/>
  <c r="AA539" i="16" s="1"/>
  <c r="H546" i="16"/>
  <c r="H544" i="16" s="1"/>
  <c r="N546" i="16"/>
  <c r="N544" i="16" s="1"/>
  <c r="T546" i="16"/>
  <c r="T544" i="16" s="1"/>
  <c r="Z546" i="16"/>
  <c r="Z544" i="16" s="1"/>
  <c r="G551" i="16"/>
  <c r="G549" i="16" s="1"/>
  <c r="M551" i="16"/>
  <c r="M549" i="16" s="1"/>
  <c r="S551" i="16"/>
  <c r="S549" i="16" s="1"/>
  <c r="Y551" i="16"/>
  <c r="Y549" i="16" s="1"/>
  <c r="F556" i="16"/>
  <c r="F554" i="16" s="1"/>
  <c r="L556" i="16"/>
  <c r="L554" i="16" s="1"/>
  <c r="R556" i="16"/>
  <c r="R554" i="16" s="1"/>
  <c r="X556" i="16"/>
  <c r="X554" i="16" s="1"/>
  <c r="E561" i="16"/>
  <c r="E559" i="16" s="1"/>
  <c r="K561" i="16"/>
  <c r="K559" i="16" s="1"/>
  <c r="Q561" i="16"/>
  <c r="Q559" i="16" s="1"/>
  <c r="W561" i="16"/>
  <c r="W559" i="16" s="1"/>
  <c r="D566" i="16"/>
  <c r="D564" i="16" s="1"/>
  <c r="J566" i="16"/>
  <c r="J564" i="16" s="1"/>
  <c r="P566" i="16"/>
  <c r="P564" i="16" s="1"/>
  <c r="V566" i="16"/>
  <c r="V564" i="16" s="1"/>
  <c r="I571" i="16"/>
  <c r="I569" i="16" s="1"/>
  <c r="O571" i="16"/>
  <c r="O569" i="16" s="1"/>
  <c r="U571" i="16"/>
  <c r="U569" i="16" s="1"/>
  <c r="AA571" i="16"/>
  <c r="AA569" i="16" s="1"/>
  <c r="H576" i="16"/>
  <c r="H574" i="16" s="1"/>
  <c r="N576" i="16"/>
  <c r="N574" i="16" s="1"/>
  <c r="T576" i="16"/>
  <c r="T574" i="16" s="1"/>
  <c r="Z576" i="16"/>
  <c r="Z574" i="16" s="1"/>
  <c r="G581" i="16"/>
  <c r="G579" i="16" s="1"/>
  <c r="M581" i="16"/>
  <c r="M579" i="16" s="1"/>
  <c r="S581" i="16"/>
  <c r="S579" i="16" s="1"/>
  <c r="Y581" i="16"/>
  <c r="Y579" i="16" s="1"/>
  <c r="F586" i="16"/>
  <c r="F584" i="16" s="1"/>
  <c r="L586" i="16"/>
  <c r="L584" i="16" s="1"/>
  <c r="R586" i="16"/>
  <c r="R584" i="16" s="1"/>
  <c r="X586" i="16"/>
  <c r="X584" i="16" s="1"/>
  <c r="E591" i="16"/>
  <c r="E589" i="16" s="1"/>
  <c r="K591" i="16"/>
  <c r="K589" i="16" s="1"/>
  <c r="Q591" i="16"/>
  <c r="Q589" i="16" s="1"/>
  <c r="W591" i="16"/>
  <c r="W589" i="16" s="1"/>
  <c r="D596" i="16"/>
  <c r="D594" i="16" s="1"/>
  <c r="J596" i="16"/>
  <c r="J594" i="16" s="1"/>
  <c r="P596" i="16"/>
  <c r="P594" i="16" s="1"/>
  <c r="V596" i="16"/>
  <c r="V594" i="16" s="1"/>
  <c r="I601" i="16"/>
  <c r="I599" i="16" s="1"/>
  <c r="O601" i="16"/>
  <c r="O599" i="16" s="1"/>
  <c r="U601" i="16"/>
  <c r="U599" i="16" s="1"/>
  <c r="AA601" i="16"/>
  <c r="AA599" i="16" s="1"/>
  <c r="H606" i="16"/>
  <c r="H604" i="16" s="1"/>
  <c r="N606" i="16"/>
  <c r="N604" i="16" s="1"/>
  <c r="T606" i="16"/>
  <c r="T604" i="16" s="1"/>
  <c r="Z606" i="16"/>
  <c r="Z604" i="16" s="1"/>
  <c r="G611" i="16"/>
  <c r="G609" i="16" s="1"/>
  <c r="M611" i="16"/>
  <c r="M609" i="16" s="1"/>
  <c r="S611" i="16"/>
  <c r="S609" i="16" s="1"/>
  <c r="Y611" i="16"/>
  <c r="Y609" i="16" s="1"/>
  <c r="F616" i="16"/>
  <c r="F614" i="16" s="1"/>
  <c r="L616" i="16"/>
  <c r="L614" i="16" s="1"/>
  <c r="R616" i="16"/>
  <c r="R614" i="16" s="1"/>
  <c r="X616" i="16"/>
  <c r="X614" i="16" s="1"/>
  <c r="E621" i="16"/>
  <c r="E619" i="16" s="1"/>
  <c r="K621" i="16"/>
  <c r="K619" i="16" s="1"/>
  <c r="Q621" i="16"/>
  <c r="Q619" i="16" s="1"/>
  <c r="W621" i="16"/>
  <c r="W619" i="16" s="1"/>
  <c r="D626" i="16"/>
  <c r="D624" i="16" s="1"/>
  <c r="J626" i="16"/>
  <c r="J624" i="16" s="1"/>
  <c r="P626" i="16"/>
  <c r="P624" i="16" s="1"/>
  <c r="V626" i="16"/>
  <c r="V624" i="16" s="1"/>
  <c r="I631" i="16"/>
  <c r="I629" i="16" s="1"/>
  <c r="O631" i="16"/>
  <c r="O629" i="16" s="1"/>
  <c r="U631" i="16"/>
  <c r="U629" i="16" s="1"/>
  <c r="AA631" i="16"/>
  <c r="AA629" i="16" s="1"/>
  <c r="H636" i="16"/>
  <c r="H634" i="16" s="1"/>
  <c r="N636" i="16"/>
  <c r="N634" i="16" s="1"/>
  <c r="T636" i="16"/>
  <c r="T634" i="16" s="1"/>
  <c r="V159" i="17"/>
  <c r="P159" i="17"/>
  <c r="J159" i="17"/>
  <c r="D159" i="17"/>
  <c r="W154" i="17"/>
  <c r="Q154" i="17"/>
  <c r="K154" i="17"/>
  <c r="E154" i="17"/>
  <c r="X149" i="17"/>
  <c r="R149" i="17"/>
  <c r="L149" i="17"/>
  <c r="F149" i="17"/>
  <c r="Y144" i="17"/>
  <c r="S144" i="17"/>
  <c r="M144" i="17"/>
  <c r="G144" i="17"/>
  <c r="Z139" i="17"/>
  <c r="T139" i="17"/>
  <c r="N139" i="17"/>
  <c r="H139" i="17"/>
  <c r="AA134" i="17"/>
  <c r="U134" i="17"/>
  <c r="O134" i="17"/>
  <c r="I134" i="17"/>
  <c r="V129" i="17"/>
  <c r="P129" i="17"/>
  <c r="J129" i="17"/>
  <c r="D129" i="17"/>
  <c r="W124" i="17"/>
  <c r="Q124" i="17"/>
  <c r="K124" i="17"/>
  <c r="E124" i="17"/>
  <c r="X119" i="17"/>
  <c r="R119" i="17"/>
  <c r="L119" i="17"/>
  <c r="F119" i="17"/>
  <c r="Y114" i="17"/>
  <c r="S114" i="17"/>
  <c r="M114" i="17"/>
  <c r="G114" i="17"/>
  <c r="Z109" i="17"/>
  <c r="T109" i="17"/>
  <c r="N109" i="17"/>
  <c r="H109" i="17"/>
  <c r="AA104" i="17"/>
  <c r="U104" i="17"/>
  <c r="O104" i="17"/>
  <c r="I104" i="17"/>
  <c r="V99" i="17"/>
  <c r="P99" i="17"/>
  <c r="J99" i="17"/>
  <c r="D99" i="17"/>
  <c r="W94" i="17"/>
  <c r="Q94" i="17"/>
  <c r="K94" i="17"/>
  <c r="E94" i="17"/>
  <c r="X89" i="17"/>
  <c r="R89" i="17"/>
  <c r="L89" i="17"/>
  <c r="F89" i="17"/>
  <c r="Y84" i="17"/>
  <c r="S84" i="17"/>
  <c r="M84" i="17"/>
  <c r="G84" i="17"/>
  <c r="Z79" i="17"/>
  <c r="T79" i="17"/>
  <c r="N79" i="17"/>
  <c r="H79" i="17"/>
  <c r="AA74" i="17"/>
  <c r="U74" i="17"/>
  <c r="O74" i="17"/>
  <c r="I74" i="17"/>
  <c r="V69" i="17"/>
  <c r="P69" i="17"/>
  <c r="J69" i="17"/>
  <c r="D69" i="17"/>
  <c r="W64" i="17"/>
  <c r="Q64" i="17"/>
  <c r="K64" i="17"/>
  <c r="E64" i="17"/>
  <c r="X59" i="17"/>
  <c r="R59" i="17"/>
  <c r="L59" i="17"/>
  <c r="F59" i="17"/>
  <c r="Y54" i="17"/>
  <c r="S54" i="17"/>
  <c r="M54" i="17"/>
  <c r="G54" i="17"/>
  <c r="Z49" i="17"/>
  <c r="T49" i="17"/>
  <c r="N49" i="17"/>
  <c r="H49" i="17"/>
  <c r="AA44" i="17"/>
  <c r="U44" i="17"/>
  <c r="O44" i="17"/>
  <c r="I44" i="17"/>
  <c r="V39" i="17"/>
  <c r="P39" i="17"/>
  <c r="J39" i="17"/>
  <c r="D39" i="17"/>
  <c r="W34" i="17"/>
  <c r="Q34" i="17"/>
  <c r="K34" i="17"/>
  <c r="E34" i="17"/>
  <c r="AA159" i="17"/>
  <c r="U159" i="17"/>
  <c r="O159" i="17"/>
  <c r="I159" i="17"/>
  <c r="V154" i="17"/>
  <c r="P154" i="17"/>
  <c r="J154" i="17"/>
  <c r="D154" i="17"/>
  <c r="W149" i="17"/>
  <c r="Q149" i="17"/>
  <c r="K149" i="17"/>
  <c r="E149" i="17"/>
  <c r="X144" i="17"/>
  <c r="R144" i="17"/>
  <c r="L144" i="17"/>
  <c r="F144" i="17"/>
  <c r="Y139" i="17"/>
  <c r="S139" i="17"/>
  <c r="M139" i="17"/>
  <c r="G139" i="17"/>
  <c r="Z134" i="17"/>
  <c r="T134" i="17"/>
  <c r="N134" i="17"/>
  <c r="H134" i="17"/>
  <c r="AA129" i="17"/>
  <c r="U129" i="17"/>
  <c r="O129" i="17"/>
  <c r="I129" i="17"/>
  <c r="V124" i="17"/>
  <c r="P124" i="17"/>
  <c r="J124" i="17"/>
  <c r="D124" i="17"/>
  <c r="W119" i="17"/>
  <c r="Q119" i="17"/>
  <c r="K119" i="17"/>
  <c r="E119" i="17"/>
  <c r="X114" i="17"/>
  <c r="R114" i="17"/>
  <c r="L114" i="17"/>
  <c r="F114" i="17"/>
  <c r="Y109" i="17"/>
  <c r="S109" i="17"/>
  <c r="M109" i="17"/>
  <c r="G109" i="17"/>
  <c r="Z104" i="17"/>
  <c r="T104" i="17"/>
  <c r="N104" i="17"/>
  <c r="H104" i="17"/>
  <c r="AA99" i="17"/>
  <c r="U99" i="17"/>
  <c r="O99" i="17"/>
  <c r="I99" i="17"/>
  <c r="V94" i="17"/>
  <c r="P94" i="17"/>
  <c r="J94" i="17"/>
  <c r="D94" i="17"/>
  <c r="W89" i="17"/>
  <c r="Q89" i="17"/>
  <c r="K89" i="17"/>
  <c r="E89" i="17"/>
  <c r="X84" i="17"/>
  <c r="R84" i="17"/>
  <c r="L84" i="17"/>
  <c r="F84" i="17"/>
  <c r="Y79" i="17"/>
  <c r="S79" i="17"/>
  <c r="M79" i="17"/>
  <c r="G79" i="17"/>
  <c r="Z74" i="17"/>
  <c r="T74" i="17"/>
  <c r="N74" i="17"/>
  <c r="H74" i="17"/>
  <c r="AA69" i="17"/>
  <c r="U69" i="17"/>
  <c r="O69" i="17"/>
  <c r="I69" i="17"/>
  <c r="V64" i="17"/>
  <c r="P64" i="17"/>
  <c r="J64" i="17"/>
  <c r="D64" i="17"/>
  <c r="W59" i="17"/>
  <c r="Q59" i="17"/>
  <c r="K59" i="17"/>
  <c r="E59" i="17"/>
  <c r="Z159" i="17"/>
  <c r="T159" i="17"/>
  <c r="N159" i="17"/>
  <c r="H159" i="17"/>
  <c r="AA154" i="17"/>
  <c r="U154" i="17"/>
  <c r="O154" i="17"/>
  <c r="I154" i="17"/>
  <c r="V149" i="17"/>
  <c r="P149" i="17"/>
  <c r="J149" i="17"/>
  <c r="D149" i="17"/>
  <c r="W144" i="17"/>
  <c r="Q144" i="17"/>
  <c r="K144" i="17"/>
  <c r="E144" i="17"/>
  <c r="X139" i="17"/>
  <c r="R139" i="17"/>
  <c r="L139" i="17"/>
  <c r="F139" i="17"/>
  <c r="Y134" i="17"/>
  <c r="S134" i="17"/>
  <c r="M134" i="17"/>
  <c r="G134" i="17"/>
  <c r="Z129" i="17"/>
  <c r="T129" i="17"/>
  <c r="N129" i="17"/>
  <c r="H129" i="17"/>
  <c r="AA124" i="17"/>
  <c r="U124" i="17"/>
  <c r="O124" i="17"/>
  <c r="I124" i="17"/>
  <c r="V119" i="17"/>
  <c r="P119" i="17"/>
  <c r="J119" i="17"/>
  <c r="D119" i="17"/>
  <c r="W114" i="17"/>
  <c r="Q114" i="17"/>
  <c r="K114" i="17"/>
  <c r="E114" i="17"/>
  <c r="X109" i="17"/>
  <c r="R109" i="17"/>
  <c r="L109" i="17"/>
  <c r="F109" i="17"/>
  <c r="Y104" i="17"/>
  <c r="S104" i="17"/>
  <c r="M104" i="17"/>
  <c r="G104" i="17"/>
  <c r="Z99" i="17"/>
  <c r="T99" i="17"/>
  <c r="N99" i="17"/>
  <c r="H99" i="17"/>
  <c r="AA94" i="17"/>
  <c r="U94" i="17"/>
  <c r="O94" i="17"/>
  <c r="I94" i="17"/>
  <c r="V89" i="17"/>
  <c r="P89" i="17"/>
  <c r="J89" i="17"/>
  <c r="D89" i="17"/>
  <c r="W84" i="17"/>
  <c r="Q84" i="17"/>
  <c r="K84" i="17"/>
  <c r="E84" i="17"/>
  <c r="X79" i="17"/>
  <c r="R79" i="17"/>
  <c r="L79" i="17"/>
  <c r="F79" i="17"/>
  <c r="Y74" i="17"/>
  <c r="S74" i="17"/>
  <c r="M74" i="17"/>
  <c r="G74" i="17"/>
  <c r="Z69" i="17"/>
  <c r="T69" i="17"/>
  <c r="N69" i="17"/>
  <c r="H69" i="17"/>
  <c r="AA64" i="17"/>
  <c r="U64" i="17"/>
  <c r="O64" i="17"/>
  <c r="I64" i="17"/>
  <c r="V59" i="17"/>
  <c r="P59" i="17"/>
  <c r="J59" i="17"/>
  <c r="D59" i="17"/>
  <c r="W54" i="17"/>
  <c r="Q54" i="17"/>
  <c r="K54" i="17"/>
  <c r="E54" i="17"/>
  <c r="X49" i="17"/>
  <c r="R49" i="17"/>
  <c r="L49" i="17"/>
  <c r="F49" i="17"/>
  <c r="Y44" i="17"/>
  <c r="S44" i="17"/>
  <c r="M44" i="17"/>
  <c r="G44" i="17"/>
  <c r="Z39" i="17"/>
  <c r="T39" i="17"/>
  <c r="N39" i="17"/>
  <c r="H39" i="17"/>
  <c r="AA34" i="17"/>
  <c r="U34" i="17"/>
  <c r="O34" i="17"/>
  <c r="I34" i="17"/>
  <c r="Y159" i="17"/>
  <c r="S159" i="17"/>
  <c r="M159" i="17"/>
  <c r="G159" i="17"/>
  <c r="Z154" i="17"/>
  <c r="T154" i="17"/>
  <c r="N154" i="17"/>
  <c r="H154" i="17"/>
  <c r="AA149" i="17"/>
  <c r="U149" i="17"/>
  <c r="O149" i="17"/>
  <c r="I149" i="17"/>
  <c r="V144" i="17"/>
  <c r="P144" i="17"/>
  <c r="J144" i="17"/>
  <c r="D144" i="17"/>
  <c r="W139" i="17"/>
  <c r="Q139" i="17"/>
  <c r="K139" i="17"/>
  <c r="E139" i="17"/>
  <c r="X134" i="17"/>
  <c r="R134" i="17"/>
  <c r="L134" i="17"/>
  <c r="F134" i="17"/>
  <c r="Y129" i="17"/>
  <c r="S129" i="17"/>
  <c r="M129" i="17"/>
  <c r="G129" i="17"/>
  <c r="Z124" i="17"/>
  <c r="T124" i="17"/>
  <c r="N124" i="17"/>
  <c r="H124" i="17"/>
  <c r="AA119" i="17"/>
  <c r="U119" i="17"/>
  <c r="O119" i="17"/>
  <c r="I119" i="17"/>
  <c r="V114" i="17"/>
  <c r="P114" i="17"/>
  <c r="J114" i="17"/>
  <c r="D114" i="17"/>
  <c r="W109" i="17"/>
  <c r="Q109" i="17"/>
  <c r="K109" i="17"/>
  <c r="E109" i="17"/>
  <c r="X104" i="17"/>
  <c r="R104" i="17"/>
  <c r="L104" i="17"/>
  <c r="F104" i="17"/>
  <c r="Y99" i="17"/>
  <c r="S99" i="17"/>
  <c r="M99" i="17"/>
  <c r="G99" i="17"/>
  <c r="Z94" i="17"/>
  <c r="T94" i="17"/>
  <c r="N94" i="17"/>
  <c r="H94" i="17"/>
  <c r="AA89" i="17"/>
  <c r="U89" i="17"/>
  <c r="O89" i="17"/>
  <c r="I89" i="17"/>
  <c r="V84" i="17"/>
  <c r="P84" i="17"/>
  <c r="J84" i="17"/>
  <c r="D84" i="17"/>
  <c r="W79" i="17"/>
  <c r="Q79" i="17"/>
  <c r="K79" i="17"/>
  <c r="E79" i="17"/>
  <c r="X74" i="17"/>
  <c r="R74" i="17"/>
  <c r="L74" i="17"/>
  <c r="F74" i="17"/>
  <c r="Y69" i="17"/>
  <c r="S69" i="17"/>
  <c r="M69" i="17"/>
  <c r="G69" i="17"/>
  <c r="Z64" i="17"/>
  <c r="T64" i="17"/>
  <c r="N64" i="17"/>
  <c r="H64" i="17"/>
  <c r="AA59" i="17"/>
  <c r="U59" i="17"/>
  <c r="O59" i="17"/>
  <c r="I59" i="17"/>
  <c r="X159" i="17"/>
  <c r="R159" i="17"/>
  <c r="L159" i="17"/>
  <c r="F159" i="17"/>
  <c r="Y154" i="17"/>
  <c r="S154" i="17"/>
  <c r="M154" i="17"/>
  <c r="G154" i="17"/>
  <c r="Z149" i="17"/>
  <c r="T149" i="17"/>
  <c r="N149" i="17"/>
  <c r="H149" i="17"/>
  <c r="AA144" i="17"/>
  <c r="U144" i="17"/>
  <c r="O144" i="17"/>
  <c r="I144" i="17"/>
  <c r="V139" i="17"/>
  <c r="P139" i="17"/>
  <c r="J139" i="17"/>
  <c r="D139" i="17"/>
  <c r="W134" i="17"/>
  <c r="Q134" i="17"/>
  <c r="K134" i="17"/>
  <c r="E134" i="17"/>
  <c r="X129" i="17"/>
  <c r="R129" i="17"/>
  <c r="L129" i="17"/>
  <c r="F129" i="17"/>
  <c r="Y124" i="17"/>
  <c r="S124" i="17"/>
  <c r="M124" i="17"/>
  <c r="G124" i="17"/>
  <c r="Z119" i="17"/>
  <c r="T119" i="17"/>
  <c r="N119" i="17"/>
  <c r="H119" i="17"/>
  <c r="AA114" i="17"/>
  <c r="U114" i="17"/>
  <c r="O114" i="17"/>
  <c r="I114" i="17"/>
  <c r="V109" i="17"/>
  <c r="P109" i="17"/>
  <c r="J109" i="17"/>
  <c r="D109" i="17"/>
  <c r="W104" i="17"/>
  <c r="Q104" i="17"/>
  <c r="K104" i="17"/>
  <c r="E104" i="17"/>
  <c r="X99" i="17"/>
  <c r="R99" i="17"/>
  <c r="L99" i="17"/>
  <c r="F99" i="17"/>
  <c r="Y94" i="17"/>
  <c r="S94" i="17"/>
  <c r="M94" i="17"/>
  <c r="G94" i="17"/>
  <c r="Z89" i="17"/>
  <c r="T89" i="17"/>
  <c r="N89" i="17"/>
  <c r="H89" i="17"/>
  <c r="AA84" i="17"/>
  <c r="U84" i="17"/>
  <c r="O84" i="17"/>
  <c r="I84" i="17"/>
  <c r="V79" i="17"/>
  <c r="P79" i="17"/>
  <c r="J79" i="17"/>
  <c r="D79" i="17"/>
  <c r="W74" i="17"/>
  <c r="Q74" i="17"/>
  <c r="K74" i="17"/>
  <c r="E74" i="17"/>
  <c r="X69" i="17"/>
  <c r="R69" i="17"/>
  <c r="L69" i="17"/>
  <c r="F69" i="17"/>
  <c r="Y64" i="17"/>
  <c r="S64" i="17"/>
  <c r="M64" i="17"/>
  <c r="G64" i="17"/>
  <c r="Z59" i="17"/>
  <c r="T59" i="17"/>
  <c r="N59" i="17"/>
  <c r="H59" i="17"/>
  <c r="AA54" i="17"/>
  <c r="U54" i="17"/>
  <c r="O54" i="17"/>
  <c r="I54" i="17"/>
  <c r="W159" i="17"/>
  <c r="Q159" i="17"/>
  <c r="K159" i="17"/>
  <c r="E159" i="17"/>
  <c r="X154" i="17"/>
  <c r="R154" i="17"/>
  <c r="L154" i="17"/>
  <c r="F154" i="17"/>
  <c r="Y149" i="17"/>
  <c r="S149" i="17"/>
  <c r="M149" i="17"/>
  <c r="G149" i="17"/>
  <c r="Z144" i="17"/>
  <c r="T144" i="17"/>
  <c r="N144" i="17"/>
  <c r="H144" i="17"/>
  <c r="AA139" i="17"/>
  <c r="U139" i="17"/>
  <c r="O139" i="17"/>
  <c r="I139" i="17"/>
  <c r="V134" i="17"/>
  <c r="P134" i="17"/>
  <c r="J134" i="17"/>
  <c r="D134" i="17"/>
  <c r="W129" i="17"/>
  <c r="Q129" i="17"/>
  <c r="K129" i="17"/>
  <c r="E129" i="17"/>
  <c r="X124" i="17"/>
  <c r="R124" i="17"/>
  <c r="L124" i="17"/>
  <c r="F124" i="17"/>
  <c r="Y119" i="17"/>
  <c r="S119" i="17"/>
  <c r="M119" i="17"/>
  <c r="G119" i="17"/>
  <c r="Z114" i="17"/>
  <c r="T114" i="17"/>
  <c r="N114" i="17"/>
  <c r="H114" i="17"/>
  <c r="AA109" i="17"/>
  <c r="U109" i="17"/>
  <c r="O109" i="17"/>
  <c r="I109" i="17"/>
  <c r="V104" i="17"/>
  <c r="P104" i="17"/>
  <c r="J104" i="17"/>
  <c r="D104" i="17"/>
  <c r="W99" i="17"/>
  <c r="Q99" i="17"/>
  <c r="K99" i="17"/>
  <c r="E99" i="17"/>
  <c r="X94" i="17"/>
  <c r="R94" i="17"/>
  <c r="L94" i="17"/>
  <c r="F94" i="17"/>
  <c r="Y89" i="17"/>
  <c r="S89" i="17"/>
  <c r="M89" i="17"/>
  <c r="G89" i="17"/>
  <c r="Z84" i="17"/>
  <c r="T84" i="17"/>
  <c r="N84" i="17"/>
  <c r="H84" i="17"/>
  <c r="AA79" i="17"/>
  <c r="U79" i="17"/>
  <c r="O79" i="17"/>
  <c r="I79" i="17"/>
  <c r="V74" i="17"/>
  <c r="P74" i="17"/>
  <c r="J74" i="17"/>
  <c r="D74" i="17"/>
  <c r="W69" i="17"/>
  <c r="Q69" i="17"/>
  <c r="K69" i="17"/>
  <c r="E69" i="17"/>
  <c r="X64" i="17"/>
  <c r="R64" i="17"/>
  <c r="L64" i="17"/>
  <c r="F64" i="17"/>
  <c r="Y59" i="17"/>
  <c r="S59" i="17"/>
  <c r="M59" i="17"/>
  <c r="G59" i="17"/>
  <c r="Z54" i="17"/>
  <c r="T54" i="17"/>
  <c r="N54" i="17"/>
  <c r="H54" i="17"/>
  <c r="AA49" i="17"/>
  <c r="U49" i="17"/>
  <c r="O49" i="17"/>
  <c r="I49" i="17"/>
  <c r="V44" i="17"/>
  <c r="P44" i="17"/>
  <c r="J44" i="17"/>
  <c r="D44" i="17"/>
  <c r="W39" i="17"/>
  <c r="Q39" i="17"/>
  <c r="K39" i="17"/>
  <c r="E39" i="17"/>
  <c r="X34" i="17"/>
  <c r="R34" i="17"/>
  <c r="L34" i="17"/>
  <c r="F34" i="17"/>
  <c r="J9" i="17"/>
  <c r="P9" i="17"/>
  <c r="V9" i="17"/>
  <c r="X638" i="17"/>
  <c r="R638" i="17"/>
  <c r="L638" i="17"/>
  <c r="F638" i="17"/>
  <c r="Y633" i="17"/>
  <c r="S633" i="17"/>
  <c r="M633" i="17"/>
  <c r="G633" i="17"/>
  <c r="Z628" i="17"/>
  <c r="T628" i="17"/>
  <c r="N628" i="17"/>
  <c r="H628" i="17"/>
  <c r="AA623" i="17"/>
  <c r="U623" i="17"/>
  <c r="O623" i="17"/>
  <c r="I623" i="17"/>
  <c r="V618" i="17"/>
  <c r="P618" i="17"/>
  <c r="J618" i="17"/>
  <c r="D618" i="17"/>
  <c r="W613" i="17"/>
  <c r="Q613" i="17"/>
  <c r="K613" i="17"/>
  <c r="E613" i="17"/>
  <c r="X608" i="17"/>
  <c r="R608" i="17"/>
  <c r="L608" i="17"/>
  <c r="F608" i="17"/>
  <c r="Y603" i="17"/>
  <c r="S603" i="17"/>
  <c r="M603" i="17"/>
  <c r="G603" i="17"/>
  <c r="Z598" i="17"/>
  <c r="T598" i="17"/>
  <c r="N598" i="17"/>
  <c r="H598" i="17"/>
  <c r="AA593" i="17"/>
  <c r="U593" i="17"/>
  <c r="O593" i="17"/>
  <c r="I593" i="17"/>
  <c r="W638" i="17"/>
  <c r="Q638" i="17"/>
  <c r="K638" i="17"/>
  <c r="E638" i="17"/>
  <c r="X633" i="17"/>
  <c r="R633" i="17"/>
  <c r="L633" i="17"/>
  <c r="F633" i="17"/>
  <c r="Y628" i="17"/>
  <c r="S628" i="17"/>
  <c r="M628" i="17"/>
  <c r="G628" i="17"/>
  <c r="Z623" i="17"/>
  <c r="T623" i="17"/>
  <c r="N623" i="17"/>
  <c r="H623" i="17"/>
  <c r="AA618" i="17"/>
  <c r="U618" i="17"/>
  <c r="O618" i="17"/>
  <c r="I618" i="17"/>
  <c r="V613" i="17"/>
  <c r="P613" i="17"/>
  <c r="J613" i="17"/>
  <c r="D613" i="17"/>
  <c r="W608" i="17"/>
  <c r="Q608" i="17"/>
  <c r="K608" i="17"/>
  <c r="E608" i="17"/>
  <c r="X603" i="17"/>
  <c r="R603" i="17"/>
  <c r="L603" i="17"/>
  <c r="F603" i="17"/>
  <c r="Y598" i="17"/>
  <c r="S598" i="17"/>
  <c r="M598" i="17"/>
  <c r="G598" i="17"/>
  <c r="Z593" i="17"/>
  <c r="T593" i="17"/>
  <c r="N593" i="17"/>
  <c r="H593" i="17"/>
  <c r="V638" i="17"/>
  <c r="P638" i="17"/>
  <c r="J638" i="17"/>
  <c r="D638" i="17"/>
  <c r="W633" i="17"/>
  <c r="Q633" i="17"/>
  <c r="K633" i="17"/>
  <c r="E633" i="17"/>
  <c r="X628" i="17"/>
  <c r="R628" i="17"/>
  <c r="L628" i="17"/>
  <c r="F628" i="17"/>
  <c r="Y623" i="17"/>
  <c r="S623" i="17"/>
  <c r="M623" i="17"/>
  <c r="G623" i="17"/>
  <c r="Z618" i="17"/>
  <c r="T618" i="17"/>
  <c r="N618" i="17"/>
  <c r="H618" i="17"/>
  <c r="AA613" i="17"/>
  <c r="U613" i="17"/>
  <c r="O613" i="17"/>
  <c r="I613" i="17"/>
  <c r="V608" i="17"/>
  <c r="P608" i="17"/>
  <c r="J608" i="17"/>
  <c r="D608" i="17"/>
  <c r="W603" i="17"/>
  <c r="Q603" i="17"/>
  <c r="K603" i="17"/>
  <c r="E603" i="17"/>
  <c r="X598" i="17"/>
  <c r="R598" i="17"/>
  <c r="L598" i="17"/>
  <c r="F598" i="17"/>
  <c r="Y593" i="17"/>
  <c r="S593" i="17"/>
  <c r="M593" i="17"/>
  <c r="G593" i="17"/>
  <c r="Z588" i="17"/>
  <c r="T588" i="17"/>
  <c r="N588" i="17"/>
  <c r="H588" i="17"/>
  <c r="AA638" i="17"/>
  <c r="U638" i="17"/>
  <c r="O638" i="17"/>
  <c r="I638" i="17"/>
  <c r="V633" i="17"/>
  <c r="P633" i="17"/>
  <c r="J633" i="17"/>
  <c r="D633" i="17"/>
  <c r="W628" i="17"/>
  <c r="Q628" i="17"/>
  <c r="K628" i="17"/>
  <c r="E628" i="17"/>
  <c r="X623" i="17"/>
  <c r="R623" i="17"/>
  <c r="L623" i="17"/>
  <c r="F623" i="17"/>
  <c r="Y618" i="17"/>
  <c r="S618" i="17"/>
  <c r="M618" i="17"/>
  <c r="G618" i="17"/>
  <c r="Z613" i="17"/>
  <c r="T613" i="17"/>
  <c r="N613" i="17"/>
  <c r="H613" i="17"/>
  <c r="AA608" i="17"/>
  <c r="U608" i="17"/>
  <c r="O608" i="17"/>
  <c r="I608" i="17"/>
  <c r="V603" i="17"/>
  <c r="P603" i="17"/>
  <c r="J603" i="17"/>
  <c r="D603" i="17"/>
  <c r="W598" i="17"/>
  <c r="Q598" i="17"/>
  <c r="K598" i="17"/>
  <c r="E598" i="17"/>
  <c r="X593" i="17"/>
  <c r="R593" i="17"/>
  <c r="L593" i="17"/>
  <c r="Z638" i="17"/>
  <c r="T638" i="17"/>
  <c r="N638" i="17"/>
  <c r="H638" i="17"/>
  <c r="AA633" i="17"/>
  <c r="U633" i="17"/>
  <c r="O633" i="17"/>
  <c r="I633" i="17"/>
  <c r="V628" i="17"/>
  <c r="P628" i="17"/>
  <c r="J628" i="17"/>
  <c r="D628" i="17"/>
  <c r="W623" i="17"/>
  <c r="Q623" i="17"/>
  <c r="K623" i="17"/>
  <c r="E623" i="17"/>
  <c r="X618" i="17"/>
  <c r="R618" i="17"/>
  <c r="L618" i="17"/>
  <c r="F618" i="17"/>
  <c r="Y613" i="17"/>
  <c r="S613" i="17"/>
  <c r="M613" i="17"/>
  <c r="G613" i="17"/>
  <c r="Z608" i="17"/>
  <c r="T608" i="17"/>
  <c r="N608" i="17"/>
  <c r="H608" i="17"/>
  <c r="AA603" i="17"/>
  <c r="U603" i="17"/>
  <c r="O603" i="17"/>
  <c r="I603" i="17"/>
  <c r="V598" i="17"/>
  <c r="P598" i="17"/>
  <c r="J598" i="17"/>
  <c r="D598" i="17"/>
  <c r="W593" i="17"/>
  <c r="Q593" i="17"/>
  <c r="K593" i="17"/>
  <c r="E593" i="17"/>
  <c r="Y638" i="17"/>
  <c r="S638" i="17"/>
  <c r="M638" i="17"/>
  <c r="G638" i="17"/>
  <c r="Z633" i="17"/>
  <c r="T633" i="17"/>
  <c r="N633" i="17"/>
  <c r="H633" i="17"/>
  <c r="AA628" i="17"/>
  <c r="U628" i="17"/>
  <c r="O628" i="17"/>
  <c r="I628" i="17"/>
  <c r="V623" i="17"/>
  <c r="P623" i="17"/>
  <c r="J623" i="17"/>
  <c r="D623" i="17"/>
  <c r="W618" i="17"/>
  <c r="Q618" i="17"/>
  <c r="K618" i="17"/>
  <c r="E618" i="17"/>
  <c r="X613" i="17"/>
  <c r="R613" i="17"/>
  <c r="L613" i="17"/>
  <c r="F613" i="17"/>
  <c r="Y608" i="17"/>
  <c r="S608" i="17"/>
  <c r="M608" i="17"/>
  <c r="G608" i="17"/>
  <c r="Z603" i="17"/>
  <c r="T603" i="17"/>
  <c r="N603" i="17"/>
  <c r="H603" i="17"/>
  <c r="AA598" i="17"/>
  <c r="U598" i="17"/>
  <c r="O598" i="17"/>
  <c r="I598" i="17"/>
  <c r="V593" i="17"/>
  <c r="P593" i="17"/>
  <c r="J593" i="17"/>
  <c r="D593" i="17"/>
  <c r="X588" i="17"/>
  <c r="Q588" i="17"/>
  <c r="J588" i="17"/>
  <c r="V583" i="17"/>
  <c r="P583" i="17"/>
  <c r="J583" i="17"/>
  <c r="D583" i="17"/>
  <c r="W578" i="17"/>
  <c r="Q578" i="17"/>
  <c r="K578" i="17"/>
  <c r="E578" i="17"/>
  <c r="X573" i="17"/>
  <c r="R573" i="17"/>
  <c r="L573" i="17"/>
  <c r="F573" i="17"/>
  <c r="Y568" i="17"/>
  <c r="S568" i="17"/>
  <c r="M568" i="17"/>
  <c r="G568" i="17"/>
  <c r="Z563" i="17"/>
  <c r="T563" i="17"/>
  <c r="N563" i="17"/>
  <c r="H563" i="17"/>
  <c r="AA558" i="17"/>
  <c r="U558" i="17"/>
  <c r="O558" i="17"/>
  <c r="I558" i="17"/>
  <c r="V553" i="17"/>
  <c r="P553" i="17"/>
  <c r="J553" i="17"/>
  <c r="D553" i="17"/>
  <c r="W548" i="17"/>
  <c r="Q548" i="17"/>
  <c r="K548" i="17"/>
  <c r="E548" i="17"/>
  <c r="X543" i="17"/>
  <c r="R543" i="17"/>
  <c r="L543" i="17"/>
  <c r="F543" i="17"/>
  <c r="Y538" i="17"/>
  <c r="S538" i="17"/>
  <c r="M538" i="17"/>
  <c r="G538" i="17"/>
  <c r="Z533" i="17"/>
  <c r="T533" i="17"/>
  <c r="N533" i="17"/>
  <c r="H533" i="17"/>
  <c r="AA528" i="17"/>
  <c r="U528" i="17"/>
  <c r="O528" i="17"/>
  <c r="I528" i="17"/>
  <c r="V523" i="17"/>
  <c r="P523" i="17"/>
  <c r="J523" i="17"/>
  <c r="D523" i="17"/>
  <c r="W518" i="17"/>
  <c r="Q518" i="17"/>
  <c r="K518" i="17"/>
  <c r="E518" i="17"/>
  <c r="X513" i="17"/>
  <c r="R513" i="17"/>
  <c r="L513" i="17"/>
  <c r="F513" i="17"/>
  <c r="Y508" i="17"/>
  <c r="S508" i="17"/>
  <c r="M508" i="17"/>
  <c r="G508" i="17"/>
  <c r="Z503" i="17"/>
  <c r="T503" i="17"/>
  <c r="N503" i="17"/>
  <c r="H503" i="17"/>
  <c r="AA498" i="17"/>
  <c r="U498" i="17"/>
  <c r="O498" i="17"/>
  <c r="I498" i="17"/>
  <c r="V493" i="17"/>
  <c r="P493" i="17"/>
  <c r="J493" i="17"/>
  <c r="D493" i="17"/>
  <c r="W488" i="17"/>
  <c r="Q488" i="17"/>
  <c r="K488" i="17"/>
  <c r="K484" i="17" s="1"/>
  <c r="E488" i="17"/>
  <c r="E484" i="17" s="1"/>
  <c r="X479" i="17"/>
  <c r="R479" i="17"/>
  <c r="L479" i="17"/>
  <c r="F479" i="17"/>
  <c r="Y474" i="17"/>
  <c r="S474" i="17"/>
  <c r="M474" i="17"/>
  <c r="G474" i="17"/>
  <c r="Z469" i="17"/>
  <c r="T469" i="17"/>
  <c r="N469" i="17"/>
  <c r="H469" i="17"/>
  <c r="AA464" i="17"/>
  <c r="U464" i="17"/>
  <c r="O464" i="17"/>
  <c r="I464" i="17"/>
  <c r="V459" i="17"/>
  <c r="P459" i="17"/>
  <c r="J459" i="17"/>
  <c r="D459" i="17"/>
  <c r="W454" i="17"/>
  <c r="Q454" i="17"/>
  <c r="K454" i="17"/>
  <c r="E454" i="17"/>
  <c r="X449" i="17"/>
  <c r="R449" i="17"/>
  <c r="L449" i="17"/>
  <c r="F449" i="17"/>
  <c r="Y444" i="17"/>
  <c r="S444" i="17"/>
  <c r="M444" i="17"/>
  <c r="G444" i="17"/>
  <c r="Z439" i="17"/>
  <c r="T439" i="17"/>
  <c r="N439" i="17"/>
  <c r="H439" i="17"/>
  <c r="AA434" i="17"/>
  <c r="U434" i="17"/>
  <c r="O434" i="17"/>
  <c r="I434" i="17"/>
  <c r="V429" i="17"/>
  <c r="P429" i="17"/>
  <c r="J429" i="17"/>
  <c r="D429" i="17"/>
  <c r="W424" i="17"/>
  <c r="Q424" i="17"/>
  <c r="K424" i="17"/>
  <c r="E424" i="17"/>
  <c r="X419" i="17"/>
  <c r="R419" i="17"/>
  <c r="L419" i="17"/>
  <c r="F419" i="17"/>
  <c r="Y414" i="17"/>
  <c r="S414" i="17"/>
  <c r="M414" i="17"/>
  <c r="G414" i="17"/>
  <c r="Z409" i="17"/>
  <c r="T409" i="17"/>
  <c r="N409" i="17"/>
  <c r="H409" i="17"/>
  <c r="AA404" i="17"/>
  <c r="U404" i="17"/>
  <c r="O404" i="17"/>
  <c r="I404" i="17"/>
  <c r="V399" i="17"/>
  <c r="P399" i="17"/>
  <c r="J399" i="17"/>
  <c r="D399" i="17"/>
  <c r="W394" i="17"/>
  <c r="Q394" i="17"/>
  <c r="K394" i="17"/>
  <c r="E394" i="17"/>
  <c r="X389" i="17"/>
  <c r="R389" i="17"/>
  <c r="L389" i="17"/>
  <c r="F389" i="17"/>
  <c r="Y384" i="17"/>
  <c r="S384" i="17"/>
  <c r="M384" i="17"/>
  <c r="G384" i="17"/>
  <c r="Z379" i="17"/>
  <c r="T379" i="17"/>
  <c r="N379" i="17"/>
  <c r="H379" i="17"/>
  <c r="AA374" i="17"/>
  <c r="AA370" i="17" s="1"/>
  <c r="U374" i="17"/>
  <c r="U370" i="17" s="1"/>
  <c r="O374" i="17"/>
  <c r="O370" i="17" s="1"/>
  <c r="I374" i="17"/>
  <c r="I370" i="17" s="1"/>
  <c r="V369" i="17"/>
  <c r="V365" i="17" s="1"/>
  <c r="P369" i="17"/>
  <c r="P365" i="17" s="1"/>
  <c r="J369" i="17"/>
  <c r="J365" i="17" s="1"/>
  <c r="D369" i="17"/>
  <c r="D365" i="17" s="1"/>
  <c r="W364" i="17"/>
  <c r="W360" i="17" s="1"/>
  <c r="Q364" i="17"/>
  <c r="Q360" i="17" s="1"/>
  <c r="K364" i="17"/>
  <c r="E364" i="17"/>
  <c r="E360" i="17" s="1"/>
  <c r="W588" i="17"/>
  <c r="P588" i="17"/>
  <c r="I588" i="17"/>
  <c r="AA583" i="17"/>
  <c r="U583" i="17"/>
  <c r="O583" i="17"/>
  <c r="I583" i="17"/>
  <c r="V578" i="17"/>
  <c r="P578" i="17"/>
  <c r="J578" i="17"/>
  <c r="D578" i="17"/>
  <c r="W573" i="17"/>
  <c r="Q573" i="17"/>
  <c r="K573" i="17"/>
  <c r="E573" i="17"/>
  <c r="X568" i="17"/>
  <c r="R568" i="17"/>
  <c r="L568" i="17"/>
  <c r="F568" i="17"/>
  <c r="Y563" i="17"/>
  <c r="S563" i="17"/>
  <c r="M563" i="17"/>
  <c r="G563" i="17"/>
  <c r="Z558" i="17"/>
  <c r="T558" i="17"/>
  <c r="N558" i="17"/>
  <c r="H558" i="17"/>
  <c r="AA553" i="17"/>
  <c r="U553" i="17"/>
  <c r="O553" i="17"/>
  <c r="I553" i="17"/>
  <c r="V548" i="17"/>
  <c r="P548" i="17"/>
  <c r="J548" i="17"/>
  <c r="D548" i="17"/>
  <c r="W543" i="17"/>
  <c r="Q543" i="17"/>
  <c r="K543" i="17"/>
  <c r="E543" i="17"/>
  <c r="X538" i="17"/>
  <c r="R538" i="17"/>
  <c r="L538" i="17"/>
  <c r="F538" i="17"/>
  <c r="Y533" i="17"/>
  <c r="S533" i="17"/>
  <c r="M533" i="17"/>
  <c r="G533" i="17"/>
  <c r="Z528" i="17"/>
  <c r="T528" i="17"/>
  <c r="N528" i="17"/>
  <c r="H528" i="17"/>
  <c r="AA523" i="17"/>
  <c r="U523" i="17"/>
  <c r="O523" i="17"/>
  <c r="I523" i="17"/>
  <c r="V518" i="17"/>
  <c r="P518" i="17"/>
  <c r="J518" i="17"/>
  <c r="D518" i="17"/>
  <c r="W513" i="17"/>
  <c r="Q513" i="17"/>
  <c r="K513" i="17"/>
  <c r="E513" i="17"/>
  <c r="X508" i="17"/>
  <c r="R508" i="17"/>
  <c r="L508" i="17"/>
  <c r="F508" i="17"/>
  <c r="Y503" i="17"/>
  <c r="S503" i="17"/>
  <c r="M503" i="17"/>
  <c r="G503" i="17"/>
  <c r="Z498" i="17"/>
  <c r="T498" i="17"/>
  <c r="N498" i="17"/>
  <c r="H498" i="17"/>
  <c r="AA493" i="17"/>
  <c r="U493" i="17"/>
  <c r="O493" i="17"/>
  <c r="I493" i="17"/>
  <c r="V488" i="17"/>
  <c r="P488" i="17"/>
  <c r="J488" i="17"/>
  <c r="D488" i="17"/>
  <c r="D484" i="17" s="1"/>
  <c r="W479" i="17"/>
  <c r="Q479" i="17"/>
  <c r="K479" i="17"/>
  <c r="E479" i="17"/>
  <c r="X474" i="17"/>
  <c r="R474" i="17"/>
  <c r="L474" i="17"/>
  <c r="F474" i="17"/>
  <c r="Y469" i="17"/>
  <c r="S469" i="17"/>
  <c r="M469" i="17"/>
  <c r="G469" i="17"/>
  <c r="Z464" i="17"/>
  <c r="T464" i="17"/>
  <c r="N464" i="17"/>
  <c r="H464" i="17"/>
  <c r="AA459" i="17"/>
  <c r="U459" i="17"/>
  <c r="O459" i="17"/>
  <c r="I459" i="17"/>
  <c r="V454" i="17"/>
  <c r="P454" i="17"/>
  <c r="J454" i="17"/>
  <c r="D454" i="17"/>
  <c r="W449" i="17"/>
  <c r="Q449" i="17"/>
  <c r="K449" i="17"/>
  <c r="E449" i="17"/>
  <c r="X444" i="17"/>
  <c r="R444" i="17"/>
  <c r="L444" i="17"/>
  <c r="F444" i="17"/>
  <c r="Y439" i="17"/>
  <c r="S439" i="17"/>
  <c r="M439" i="17"/>
  <c r="G439" i="17"/>
  <c r="Z434" i="17"/>
  <c r="T434" i="17"/>
  <c r="N434" i="17"/>
  <c r="H434" i="17"/>
  <c r="AA429" i="17"/>
  <c r="U429" i="17"/>
  <c r="O429" i="17"/>
  <c r="I429" i="17"/>
  <c r="V424" i="17"/>
  <c r="P424" i="17"/>
  <c r="J424" i="17"/>
  <c r="D424" i="17"/>
  <c r="W419" i="17"/>
  <c r="Q419" i="17"/>
  <c r="K419" i="17"/>
  <c r="E419" i="17"/>
  <c r="X414" i="17"/>
  <c r="R414" i="17"/>
  <c r="L414" i="17"/>
  <c r="F414" i="17"/>
  <c r="Y409" i="17"/>
  <c r="S409" i="17"/>
  <c r="M409" i="17"/>
  <c r="G409" i="17"/>
  <c r="Z404" i="17"/>
  <c r="T404" i="17"/>
  <c r="N404" i="17"/>
  <c r="H404" i="17"/>
  <c r="AA399" i="17"/>
  <c r="U399" i="17"/>
  <c r="O399" i="17"/>
  <c r="I399" i="17"/>
  <c r="V394" i="17"/>
  <c r="P394" i="17"/>
  <c r="J394" i="17"/>
  <c r="D394" i="17"/>
  <c r="W389" i="17"/>
  <c r="Q389" i="17"/>
  <c r="K389" i="17"/>
  <c r="E389" i="17"/>
  <c r="X384" i="17"/>
  <c r="R384" i="17"/>
  <c r="L384" i="17"/>
  <c r="F384" i="17"/>
  <c r="Y379" i="17"/>
  <c r="S379" i="17"/>
  <c r="M379" i="17"/>
  <c r="G379" i="17"/>
  <c r="Z374" i="17"/>
  <c r="Z370" i="17" s="1"/>
  <c r="T374" i="17"/>
  <c r="T370" i="17" s="1"/>
  <c r="N374" i="17"/>
  <c r="N370" i="17" s="1"/>
  <c r="H374" i="17"/>
  <c r="H370" i="17" s="1"/>
  <c r="AA369" i="17"/>
  <c r="AA365" i="17" s="1"/>
  <c r="U369" i="17"/>
  <c r="U365" i="17" s="1"/>
  <c r="O369" i="17"/>
  <c r="O365" i="17" s="1"/>
  <c r="I369" i="17"/>
  <c r="I365" i="17" s="1"/>
  <c r="V364" i="17"/>
  <c r="V360" i="17" s="1"/>
  <c r="P364" i="17"/>
  <c r="P360" i="17" s="1"/>
  <c r="J364" i="17"/>
  <c r="J360" i="17" s="1"/>
  <c r="D364" i="17"/>
  <c r="D360" i="17" s="1"/>
  <c r="V588" i="17"/>
  <c r="O588" i="17"/>
  <c r="G588" i="17"/>
  <c r="Z583" i="17"/>
  <c r="T583" i="17"/>
  <c r="N583" i="17"/>
  <c r="H583" i="17"/>
  <c r="AA578" i="17"/>
  <c r="U578" i="17"/>
  <c r="O578" i="17"/>
  <c r="I578" i="17"/>
  <c r="V573" i="17"/>
  <c r="P573" i="17"/>
  <c r="J573" i="17"/>
  <c r="D573" i="17"/>
  <c r="W568" i="17"/>
  <c r="Q568" i="17"/>
  <c r="K568" i="17"/>
  <c r="E568" i="17"/>
  <c r="X563" i="17"/>
  <c r="R563" i="17"/>
  <c r="L563" i="17"/>
  <c r="F563" i="17"/>
  <c r="Y558" i="17"/>
  <c r="S558" i="17"/>
  <c r="M558" i="17"/>
  <c r="G558" i="17"/>
  <c r="Z553" i="17"/>
  <c r="T553" i="17"/>
  <c r="N553" i="17"/>
  <c r="H553" i="17"/>
  <c r="AA548" i="17"/>
  <c r="U548" i="17"/>
  <c r="O548" i="17"/>
  <c r="I548" i="17"/>
  <c r="V543" i="17"/>
  <c r="P543" i="17"/>
  <c r="J543" i="17"/>
  <c r="D543" i="17"/>
  <c r="W538" i="17"/>
  <c r="Q538" i="17"/>
  <c r="K538" i="17"/>
  <c r="E538" i="17"/>
  <c r="X533" i="17"/>
  <c r="R533" i="17"/>
  <c r="L533" i="17"/>
  <c r="F533" i="17"/>
  <c r="Y528" i="17"/>
  <c r="S528" i="17"/>
  <c r="M528" i="17"/>
  <c r="G528" i="17"/>
  <c r="Z523" i="17"/>
  <c r="T523" i="17"/>
  <c r="N523" i="17"/>
  <c r="H523" i="17"/>
  <c r="AA518" i="17"/>
  <c r="U518" i="17"/>
  <c r="O518" i="17"/>
  <c r="I518" i="17"/>
  <c r="V513" i="17"/>
  <c r="P513" i="17"/>
  <c r="J513" i="17"/>
  <c r="D513" i="17"/>
  <c r="W508" i="17"/>
  <c r="Q508" i="17"/>
  <c r="K508" i="17"/>
  <c r="E508" i="17"/>
  <c r="X503" i="17"/>
  <c r="R503" i="17"/>
  <c r="L503" i="17"/>
  <c r="F503" i="17"/>
  <c r="Y498" i="17"/>
  <c r="S498" i="17"/>
  <c r="M498" i="17"/>
  <c r="G498" i="17"/>
  <c r="Z493" i="17"/>
  <c r="T493" i="17"/>
  <c r="N493" i="17"/>
  <c r="H493" i="17"/>
  <c r="AA488" i="17"/>
  <c r="U488" i="17"/>
  <c r="O488" i="17"/>
  <c r="I488" i="17"/>
  <c r="V479" i="17"/>
  <c r="P479" i="17"/>
  <c r="J479" i="17"/>
  <c r="D479" i="17"/>
  <c r="W474" i="17"/>
  <c r="Q474" i="17"/>
  <c r="K474" i="17"/>
  <c r="E474" i="17"/>
  <c r="X469" i="17"/>
  <c r="R469" i="17"/>
  <c r="L469" i="17"/>
  <c r="F469" i="17"/>
  <c r="Y464" i="17"/>
  <c r="S464" i="17"/>
  <c r="M464" i="17"/>
  <c r="G464" i="17"/>
  <c r="Z459" i="17"/>
  <c r="T459" i="17"/>
  <c r="N459" i="17"/>
  <c r="H459" i="17"/>
  <c r="AA454" i="17"/>
  <c r="U454" i="17"/>
  <c r="O454" i="17"/>
  <c r="I454" i="17"/>
  <c r="V449" i="17"/>
  <c r="P449" i="17"/>
  <c r="J449" i="17"/>
  <c r="D449" i="17"/>
  <c r="W444" i="17"/>
  <c r="Q444" i="17"/>
  <c r="K444" i="17"/>
  <c r="E444" i="17"/>
  <c r="X439" i="17"/>
  <c r="R439" i="17"/>
  <c r="L439" i="17"/>
  <c r="F439" i="17"/>
  <c r="Y434" i="17"/>
  <c r="S434" i="17"/>
  <c r="M434" i="17"/>
  <c r="G434" i="17"/>
  <c r="Z429" i="17"/>
  <c r="T429" i="17"/>
  <c r="N429" i="17"/>
  <c r="H429" i="17"/>
  <c r="AA424" i="17"/>
  <c r="U424" i="17"/>
  <c r="O424" i="17"/>
  <c r="I424" i="17"/>
  <c r="V419" i="17"/>
  <c r="P419" i="17"/>
  <c r="J419" i="17"/>
  <c r="D419" i="17"/>
  <c r="W414" i="17"/>
  <c r="Q414" i="17"/>
  <c r="K414" i="17"/>
  <c r="E414" i="17"/>
  <c r="X409" i="17"/>
  <c r="R409" i="17"/>
  <c r="L409" i="17"/>
  <c r="F409" i="17"/>
  <c r="Y404" i="17"/>
  <c r="S404" i="17"/>
  <c r="M404" i="17"/>
  <c r="G404" i="17"/>
  <c r="Z399" i="17"/>
  <c r="T399" i="17"/>
  <c r="N399" i="17"/>
  <c r="H399" i="17"/>
  <c r="AA394" i="17"/>
  <c r="U394" i="17"/>
  <c r="O394" i="17"/>
  <c r="I394" i="17"/>
  <c r="V389" i="17"/>
  <c r="P389" i="17"/>
  <c r="J389" i="17"/>
  <c r="D389" i="17"/>
  <c r="W384" i="17"/>
  <c r="Q384" i="17"/>
  <c r="K384" i="17"/>
  <c r="E384" i="17"/>
  <c r="X379" i="17"/>
  <c r="R379" i="17"/>
  <c r="L379" i="17"/>
  <c r="F379" i="17"/>
  <c r="Y374" i="17"/>
  <c r="S374" i="17"/>
  <c r="M374" i="17"/>
  <c r="G374" i="17"/>
  <c r="Z369" i="17"/>
  <c r="T369" i="17"/>
  <c r="N369" i="17"/>
  <c r="H369" i="17"/>
  <c r="AA364" i="17"/>
  <c r="U364" i="17"/>
  <c r="O364" i="17"/>
  <c r="I364" i="17"/>
  <c r="V359" i="17"/>
  <c r="P359" i="17"/>
  <c r="J359" i="17"/>
  <c r="D359" i="17"/>
  <c r="W354" i="17"/>
  <c r="Q354" i="17"/>
  <c r="K354" i="17"/>
  <c r="E354" i="17"/>
  <c r="X349" i="17"/>
  <c r="R349" i="17"/>
  <c r="L349" i="17"/>
  <c r="F349" i="17"/>
  <c r="Y344" i="17"/>
  <c r="S344" i="17"/>
  <c r="M344" i="17"/>
  <c r="G344" i="17"/>
  <c r="Z339" i="17"/>
  <c r="T339" i="17"/>
  <c r="N339" i="17"/>
  <c r="H339" i="17"/>
  <c r="AA334" i="17"/>
  <c r="U334" i="17"/>
  <c r="O334" i="17"/>
  <c r="I334" i="17"/>
  <c r="V329" i="17"/>
  <c r="P329" i="17"/>
  <c r="J329" i="17"/>
  <c r="D329" i="17"/>
  <c r="D325" i="17" s="1"/>
  <c r="W320" i="17"/>
  <c r="Q320" i="17"/>
  <c r="K320" i="17"/>
  <c r="E320" i="17"/>
  <c r="X315" i="17"/>
  <c r="R315" i="17"/>
  <c r="L315" i="17"/>
  <c r="F315" i="17"/>
  <c r="Y310" i="17"/>
  <c r="S310" i="17"/>
  <c r="M310" i="17"/>
  <c r="G310" i="17"/>
  <c r="Z305" i="17"/>
  <c r="U588" i="17"/>
  <c r="M588" i="17"/>
  <c r="F588" i="17"/>
  <c r="Y583" i="17"/>
  <c r="S583" i="17"/>
  <c r="M583" i="17"/>
  <c r="G583" i="17"/>
  <c r="Z578" i="17"/>
  <c r="T578" i="17"/>
  <c r="N578" i="17"/>
  <c r="H578" i="17"/>
  <c r="AA573" i="17"/>
  <c r="U573" i="17"/>
  <c r="O573" i="17"/>
  <c r="I573" i="17"/>
  <c r="V568" i="17"/>
  <c r="P568" i="17"/>
  <c r="J568" i="17"/>
  <c r="D568" i="17"/>
  <c r="W563" i="17"/>
  <c r="Q563" i="17"/>
  <c r="K563" i="17"/>
  <c r="E563" i="17"/>
  <c r="X558" i="17"/>
  <c r="R558" i="17"/>
  <c r="L558" i="17"/>
  <c r="F558" i="17"/>
  <c r="Y553" i="17"/>
  <c r="S553" i="17"/>
  <c r="M553" i="17"/>
  <c r="G553" i="17"/>
  <c r="Z548" i="17"/>
  <c r="T548" i="17"/>
  <c r="N548" i="17"/>
  <c r="H548" i="17"/>
  <c r="AA543" i="17"/>
  <c r="U543" i="17"/>
  <c r="O543" i="17"/>
  <c r="I543" i="17"/>
  <c r="V538" i="17"/>
  <c r="P538" i="17"/>
  <c r="J538" i="17"/>
  <c r="D538" i="17"/>
  <c r="W533" i="17"/>
  <c r="Q533" i="17"/>
  <c r="K533" i="17"/>
  <c r="E533" i="17"/>
  <c r="X528" i="17"/>
  <c r="R528" i="17"/>
  <c r="L528" i="17"/>
  <c r="F528" i="17"/>
  <c r="Y523" i="17"/>
  <c r="S523" i="17"/>
  <c r="M523" i="17"/>
  <c r="G523" i="17"/>
  <c r="Z518" i="17"/>
  <c r="T518" i="17"/>
  <c r="N518" i="17"/>
  <c r="H518" i="17"/>
  <c r="AA513" i="17"/>
  <c r="U513" i="17"/>
  <c r="O513" i="17"/>
  <c r="I513" i="17"/>
  <c r="V508" i="17"/>
  <c r="P508" i="17"/>
  <c r="J508" i="17"/>
  <c r="D508" i="17"/>
  <c r="W503" i="17"/>
  <c r="Q503" i="17"/>
  <c r="K503" i="17"/>
  <c r="E503" i="17"/>
  <c r="X498" i="17"/>
  <c r="R498" i="17"/>
  <c r="L498" i="17"/>
  <c r="F498" i="17"/>
  <c r="Y493" i="17"/>
  <c r="S493" i="17"/>
  <c r="M493" i="17"/>
  <c r="G493" i="17"/>
  <c r="Z488" i="17"/>
  <c r="T488" i="17"/>
  <c r="N488" i="17"/>
  <c r="H488" i="17"/>
  <c r="AA479" i="17"/>
  <c r="U479" i="17"/>
  <c r="O479" i="17"/>
  <c r="I479" i="17"/>
  <c r="V474" i="17"/>
  <c r="P474" i="17"/>
  <c r="J474" i="17"/>
  <c r="D474" i="17"/>
  <c r="W469" i="17"/>
  <c r="Q469" i="17"/>
  <c r="K469" i="17"/>
  <c r="E469" i="17"/>
  <c r="X464" i="17"/>
  <c r="R464" i="17"/>
  <c r="L464" i="17"/>
  <c r="F464" i="17"/>
  <c r="Y459" i="17"/>
  <c r="S459" i="17"/>
  <c r="M459" i="17"/>
  <c r="G459" i="17"/>
  <c r="Z454" i="17"/>
  <c r="T454" i="17"/>
  <c r="N454" i="17"/>
  <c r="H454" i="17"/>
  <c r="AA449" i="17"/>
  <c r="U449" i="17"/>
  <c r="O449" i="17"/>
  <c r="I449" i="17"/>
  <c r="V444" i="17"/>
  <c r="P444" i="17"/>
  <c r="J444" i="17"/>
  <c r="D444" i="17"/>
  <c r="W439" i="17"/>
  <c r="Q439" i="17"/>
  <c r="K439" i="17"/>
  <c r="E439" i="17"/>
  <c r="X434" i="17"/>
  <c r="R434" i="17"/>
  <c r="L434" i="17"/>
  <c r="F434" i="17"/>
  <c r="Y429" i="17"/>
  <c r="S429" i="17"/>
  <c r="M429" i="17"/>
  <c r="G429" i="17"/>
  <c r="Z424" i="17"/>
  <c r="T424" i="17"/>
  <c r="N424" i="17"/>
  <c r="H424" i="17"/>
  <c r="AA419" i="17"/>
  <c r="U419" i="17"/>
  <c r="O419" i="17"/>
  <c r="I419" i="17"/>
  <c r="V414" i="17"/>
  <c r="P414" i="17"/>
  <c r="J414" i="17"/>
  <c r="D414" i="17"/>
  <c r="W409" i="17"/>
  <c r="Q409" i="17"/>
  <c r="K409" i="17"/>
  <c r="E409" i="17"/>
  <c r="X404" i="17"/>
  <c r="R404" i="17"/>
  <c r="L404" i="17"/>
  <c r="F404" i="17"/>
  <c r="Y399" i="17"/>
  <c r="S399" i="17"/>
  <c r="M399" i="17"/>
  <c r="G399" i="17"/>
  <c r="Z394" i="17"/>
  <c r="T394" i="17"/>
  <c r="N394" i="17"/>
  <c r="H394" i="17"/>
  <c r="AA389" i="17"/>
  <c r="U389" i="17"/>
  <c r="O389" i="17"/>
  <c r="I389" i="17"/>
  <c r="V384" i="17"/>
  <c r="P384" i="17"/>
  <c r="J384" i="17"/>
  <c r="D384" i="17"/>
  <c r="W379" i="17"/>
  <c r="Q379" i="17"/>
  <c r="K379" i="17"/>
  <c r="E379" i="17"/>
  <c r="X374" i="17"/>
  <c r="R374" i="17"/>
  <c r="L374" i="17"/>
  <c r="F374" i="17"/>
  <c r="Y369" i="17"/>
  <c r="S369" i="17"/>
  <c r="M369" i="17"/>
  <c r="G369" i="17"/>
  <c r="Z364" i="17"/>
  <c r="T364" i="17"/>
  <c r="N364" i="17"/>
  <c r="H364" i="17"/>
  <c r="AA359" i="17"/>
  <c r="U359" i="17"/>
  <c r="O359" i="17"/>
  <c r="I359" i="17"/>
  <c r="V354" i="17"/>
  <c r="P354" i="17"/>
  <c r="J354" i="17"/>
  <c r="D354" i="17"/>
  <c r="W349" i="17"/>
  <c r="Q349" i="17"/>
  <c r="K349" i="17"/>
  <c r="E349" i="17"/>
  <c r="X344" i="17"/>
  <c r="R344" i="17"/>
  <c r="L344" i="17"/>
  <c r="F344" i="17"/>
  <c r="Y339" i="17"/>
  <c r="S339" i="17"/>
  <c r="M339" i="17"/>
  <c r="G339" i="17"/>
  <c r="Z334" i="17"/>
  <c r="Z330" i="17" s="1"/>
  <c r="T334" i="17"/>
  <c r="T330" i="17" s="1"/>
  <c r="N334" i="17"/>
  <c r="N330" i="17" s="1"/>
  <c r="H334" i="17"/>
  <c r="H330" i="17" s="1"/>
  <c r="AA329" i="17"/>
  <c r="AA325" i="17" s="1"/>
  <c r="U329" i="17"/>
  <c r="U325" i="17" s="1"/>
  <c r="O329" i="17"/>
  <c r="O325" i="17" s="1"/>
  <c r="I329" i="17"/>
  <c r="I325" i="17" s="1"/>
  <c r="V320" i="17"/>
  <c r="P320" i="17"/>
  <c r="J320" i="17"/>
  <c r="D320" i="17"/>
  <c r="F593" i="17"/>
  <c r="AA588" i="17"/>
  <c r="S588" i="17"/>
  <c r="L588" i="17"/>
  <c r="E588" i="17"/>
  <c r="X583" i="17"/>
  <c r="R583" i="17"/>
  <c r="L583" i="17"/>
  <c r="F583" i="17"/>
  <c r="Y578" i="17"/>
  <c r="S578" i="17"/>
  <c r="M578" i="17"/>
  <c r="G578" i="17"/>
  <c r="Z573" i="17"/>
  <c r="T573" i="17"/>
  <c r="N573" i="17"/>
  <c r="H573" i="17"/>
  <c r="AA568" i="17"/>
  <c r="U568" i="17"/>
  <c r="O568" i="17"/>
  <c r="I568" i="17"/>
  <c r="V563" i="17"/>
  <c r="P563" i="17"/>
  <c r="J563" i="17"/>
  <c r="D563" i="17"/>
  <c r="W558" i="17"/>
  <c r="Q558" i="17"/>
  <c r="K558" i="17"/>
  <c r="E558" i="17"/>
  <c r="X553" i="17"/>
  <c r="R553" i="17"/>
  <c r="L553" i="17"/>
  <c r="F553" i="17"/>
  <c r="Y548" i="17"/>
  <c r="S548" i="17"/>
  <c r="M548" i="17"/>
  <c r="G548" i="17"/>
  <c r="Z543" i="17"/>
  <c r="T543" i="17"/>
  <c r="N543" i="17"/>
  <c r="H543" i="17"/>
  <c r="AA538" i="17"/>
  <c r="U538" i="17"/>
  <c r="O538" i="17"/>
  <c r="I538" i="17"/>
  <c r="V533" i="17"/>
  <c r="P533" i="17"/>
  <c r="J533" i="17"/>
  <c r="D533" i="17"/>
  <c r="W528" i="17"/>
  <c r="Q528" i="17"/>
  <c r="K528" i="17"/>
  <c r="E528" i="17"/>
  <c r="X523" i="17"/>
  <c r="R523" i="17"/>
  <c r="L523" i="17"/>
  <c r="F523" i="17"/>
  <c r="Y518" i="17"/>
  <c r="S518" i="17"/>
  <c r="M518" i="17"/>
  <c r="G518" i="17"/>
  <c r="Z513" i="17"/>
  <c r="T513" i="17"/>
  <c r="N513" i="17"/>
  <c r="H513" i="17"/>
  <c r="AA508" i="17"/>
  <c r="U508" i="17"/>
  <c r="O508" i="17"/>
  <c r="I508" i="17"/>
  <c r="V503" i="17"/>
  <c r="P503" i="17"/>
  <c r="J503" i="17"/>
  <c r="D503" i="17"/>
  <c r="W498" i="17"/>
  <c r="Q498" i="17"/>
  <c r="K498" i="17"/>
  <c r="E498" i="17"/>
  <c r="X493" i="17"/>
  <c r="R493" i="17"/>
  <c r="L493" i="17"/>
  <c r="F493" i="17"/>
  <c r="Y488" i="17"/>
  <c r="S488" i="17"/>
  <c r="M488" i="17"/>
  <c r="G488" i="17"/>
  <c r="Z479" i="17"/>
  <c r="T479" i="17"/>
  <c r="N479" i="17"/>
  <c r="H479" i="17"/>
  <c r="AA474" i="17"/>
  <c r="U474" i="17"/>
  <c r="O474" i="17"/>
  <c r="I474" i="17"/>
  <c r="V469" i="17"/>
  <c r="P469" i="17"/>
  <c r="J469" i="17"/>
  <c r="D469" i="17"/>
  <c r="W464" i="17"/>
  <c r="Q464" i="17"/>
  <c r="K464" i="17"/>
  <c r="E464" i="17"/>
  <c r="X459" i="17"/>
  <c r="R459" i="17"/>
  <c r="L459" i="17"/>
  <c r="F459" i="17"/>
  <c r="Y454" i="17"/>
  <c r="S454" i="17"/>
  <c r="M454" i="17"/>
  <c r="G454" i="17"/>
  <c r="Z449" i="17"/>
  <c r="T449" i="17"/>
  <c r="N449" i="17"/>
  <c r="H449" i="17"/>
  <c r="AA444" i="17"/>
  <c r="U444" i="17"/>
  <c r="O444" i="17"/>
  <c r="I444" i="17"/>
  <c r="V439" i="17"/>
  <c r="P439" i="17"/>
  <c r="J439" i="17"/>
  <c r="D439" i="17"/>
  <c r="W434" i="17"/>
  <c r="Q434" i="17"/>
  <c r="K434" i="17"/>
  <c r="E434" i="17"/>
  <c r="X429" i="17"/>
  <c r="R429" i="17"/>
  <c r="L429" i="17"/>
  <c r="F429" i="17"/>
  <c r="Y424" i="17"/>
  <c r="S424" i="17"/>
  <c r="M424" i="17"/>
  <c r="G424" i="17"/>
  <c r="Z419" i="17"/>
  <c r="T419" i="17"/>
  <c r="N419" i="17"/>
  <c r="H419" i="17"/>
  <c r="AA414" i="17"/>
  <c r="U414" i="17"/>
  <c r="O414" i="17"/>
  <c r="I414" i="17"/>
  <c r="V409" i="17"/>
  <c r="P409" i="17"/>
  <c r="J409" i="17"/>
  <c r="D409" i="17"/>
  <c r="W404" i="17"/>
  <c r="Q404" i="17"/>
  <c r="K404" i="17"/>
  <c r="E404" i="17"/>
  <c r="X399" i="17"/>
  <c r="R399" i="17"/>
  <c r="L399" i="17"/>
  <c r="F399" i="17"/>
  <c r="Y394" i="17"/>
  <c r="S394" i="17"/>
  <c r="M394" i="17"/>
  <c r="G394" i="17"/>
  <c r="Z389" i="17"/>
  <c r="T389" i="17"/>
  <c r="N389" i="17"/>
  <c r="H389" i="17"/>
  <c r="AA384" i="17"/>
  <c r="U384" i="17"/>
  <c r="O384" i="17"/>
  <c r="I384" i="17"/>
  <c r="V379" i="17"/>
  <c r="P379" i="17"/>
  <c r="J379" i="17"/>
  <c r="D379" i="17"/>
  <c r="W374" i="17"/>
  <c r="Q374" i="17"/>
  <c r="K374" i="17"/>
  <c r="E374" i="17"/>
  <c r="X369" i="17"/>
  <c r="R369" i="17"/>
  <c r="L369" i="17"/>
  <c r="F369" i="17"/>
  <c r="Y364" i="17"/>
  <c r="S364" i="17"/>
  <c r="M364" i="17"/>
  <c r="G364" i="17"/>
  <c r="Z359" i="17"/>
  <c r="T359" i="17"/>
  <c r="N359" i="17"/>
  <c r="H359" i="17"/>
  <c r="AA354" i="17"/>
  <c r="U354" i="17"/>
  <c r="O354" i="17"/>
  <c r="I354" i="17"/>
  <c r="V349" i="17"/>
  <c r="P349" i="17"/>
  <c r="J349" i="17"/>
  <c r="D349" i="17"/>
  <c r="W344" i="17"/>
  <c r="Q344" i="17"/>
  <c r="K344" i="17"/>
  <c r="E344" i="17"/>
  <c r="X339" i="17"/>
  <c r="R339" i="17"/>
  <c r="L339" i="17"/>
  <c r="F339" i="17"/>
  <c r="Y334" i="17"/>
  <c r="Y330" i="17" s="1"/>
  <c r="S334" i="17"/>
  <c r="S330" i="17" s="1"/>
  <c r="M334" i="17"/>
  <c r="M330" i="17" s="1"/>
  <c r="G334" i="17"/>
  <c r="G330" i="17" s="1"/>
  <c r="Z329" i="17"/>
  <c r="Z325" i="17" s="1"/>
  <c r="T329" i="17"/>
  <c r="T325" i="17" s="1"/>
  <c r="N329" i="17"/>
  <c r="N325" i="17" s="1"/>
  <c r="H329" i="17"/>
  <c r="H325" i="17" s="1"/>
  <c r="AA320" i="17"/>
  <c r="U320" i="17"/>
  <c r="O320" i="17"/>
  <c r="I320" i="17"/>
  <c r="V315" i="17"/>
  <c r="Y588" i="17"/>
  <c r="R588" i="17"/>
  <c r="K588" i="17"/>
  <c r="D588" i="17"/>
  <c r="W583" i="17"/>
  <c r="Q583" i="17"/>
  <c r="K583" i="17"/>
  <c r="E583" i="17"/>
  <c r="X578" i="17"/>
  <c r="R578" i="17"/>
  <c r="L578" i="17"/>
  <c r="F578" i="17"/>
  <c r="Y573" i="17"/>
  <c r="S573" i="17"/>
  <c r="M573" i="17"/>
  <c r="G573" i="17"/>
  <c r="Z568" i="17"/>
  <c r="T568" i="17"/>
  <c r="N568" i="17"/>
  <c r="H568" i="17"/>
  <c r="AA563" i="17"/>
  <c r="U563" i="17"/>
  <c r="O563" i="17"/>
  <c r="I563" i="17"/>
  <c r="V558" i="17"/>
  <c r="P558" i="17"/>
  <c r="J558" i="17"/>
  <c r="D558" i="17"/>
  <c r="W553" i="17"/>
  <c r="Q553" i="17"/>
  <c r="K553" i="17"/>
  <c r="E553" i="17"/>
  <c r="X548" i="17"/>
  <c r="R548" i="17"/>
  <c r="L548" i="17"/>
  <c r="F548" i="17"/>
  <c r="Y543" i="17"/>
  <c r="S543" i="17"/>
  <c r="M543" i="17"/>
  <c r="G543" i="17"/>
  <c r="Z538" i="17"/>
  <c r="T538" i="17"/>
  <c r="N538" i="17"/>
  <c r="H538" i="17"/>
  <c r="AA533" i="17"/>
  <c r="U533" i="17"/>
  <c r="O533" i="17"/>
  <c r="I533" i="17"/>
  <c r="V528" i="17"/>
  <c r="P528" i="17"/>
  <c r="J528" i="17"/>
  <c r="D528" i="17"/>
  <c r="W523" i="17"/>
  <c r="Q523" i="17"/>
  <c r="K523" i="17"/>
  <c r="E523" i="17"/>
  <c r="X518" i="17"/>
  <c r="R518" i="17"/>
  <c r="L518" i="17"/>
  <c r="F518" i="17"/>
  <c r="Y513" i="17"/>
  <c r="S513" i="17"/>
  <c r="M513" i="17"/>
  <c r="G513" i="17"/>
  <c r="Z508" i="17"/>
  <c r="T508" i="17"/>
  <c r="N508" i="17"/>
  <c r="H508" i="17"/>
  <c r="AA503" i="17"/>
  <c r="U503" i="17"/>
  <c r="O503" i="17"/>
  <c r="I503" i="17"/>
  <c r="V498" i="17"/>
  <c r="P498" i="17"/>
  <c r="J498" i="17"/>
  <c r="D498" i="17"/>
  <c r="W493" i="17"/>
  <c r="Q493" i="17"/>
  <c r="K493" i="17"/>
  <c r="E493" i="17"/>
  <c r="X488" i="17"/>
  <c r="R488" i="17"/>
  <c r="L488" i="17"/>
  <c r="F488" i="17"/>
  <c r="Y479" i="17"/>
  <c r="S479" i="17"/>
  <c r="M479" i="17"/>
  <c r="G479" i="17"/>
  <c r="Z474" i="17"/>
  <c r="T474" i="17"/>
  <c r="N474" i="17"/>
  <c r="H474" i="17"/>
  <c r="AA469" i="17"/>
  <c r="U469" i="17"/>
  <c r="O469" i="17"/>
  <c r="I469" i="17"/>
  <c r="V464" i="17"/>
  <c r="P464" i="17"/>
  <c r="J464" i="17"/>
  <c r="D464" i="17"/>
  <c r="W459" i="17"/>
  <c r="Q459" i="17"/>
  <c r="K459" i="17"/>
  <c r="E459" i="17"/>
  <c r="X454" i="17"/>
  <c r="R454" i="17"/>
  <c r="L454" i="17"/>
  <c r="F454" i="17"/>
  <c r="Y449" i="17"/>
  <c r="S449" i="17"/>
  <c r="M449" i="17"/>
  <c r="G449" i="17"/>
  <c r="Z444" i="17"/>
  <c r="T444" i="17"/>
  <c r="N444" i="17"/>
  <c r="H444" i="17"/>
  <c r="AA439" i="17"/>
  <c r="U439" i="17"/>
  <c r="O439" i="17"/>
  <c r="I439" i="17"/>
  <c r="V434" i="17"/>
  <c r="P434" i="17"/>
  <c r="J434" i="17"/>
  <c r="D434" i="17"/>
  <c r="W429" i="17"/>
  <c r="Q429" i="17"/>
  <c r="K429" i="17"/>
  <c r="E429" i="17"/>
  <c r="X424" i="17"/>
  <c r="R424" i="17"/>
  <c r="L424" i="17"/>
  <c r="F424" i="17"/>
  <c r="Y419" i="17"/>
  <c r="S419" i="17"/>
  <c r="M419" i="17"/>
  <c r="G419" i="17"/>
  <c r="Z414" i="17"/>
  <c r="T414" i="17"/>
  <c r="N414" i="17"/>
  <c r="H414" i="17"/>
  <c r="AA409" i="17"/>
  <c r="U409" i="17"/>
  <c r="O409" i="17"/>
  <c r="I409" i="17"/>
  <c r="V404" i="17"/>
  <c r="P404" i="17"/>
  <c r="J404" i="17"/>
  <c r="D404" i="17"/>
  <c r="W399" i="17"/>
  <c r="Q399" i="17"/>
  <c r="K399" i="17"/>
  <c r="E399" i="17"/>
  <c r="X394" i="17"/>
  <c r="R394" i="17"/>
  <c r="L394" i="17"/>
  <c r="F394" i="17"/>
  <c r="Y389" i="17"/>
  <c r="S389" i="17"/>
  <c r="M389" i="17"/>
  <c r="G389" i="17"/>
  <c r="Z384" i="17"/>
  <c r="T384" i="17"/>
  <c r="N384" i="17"/>
  <c r="H384" i="17"/>
  <c r="AA379" i="17"/>
  <c r="U379" i="17"/>
  <c r="O379" i="17"/>
  <c r="I379" i="17"/>
  <c r="V374" i="17"/>
  <c r="P374" i="17"/>
  <c r="J374" i="17"/>
  <c r="D374" i="17"/>
  <c r="W369" i="17"/>
  <c r="Q369" i="17"/>
  <c r="K369" i="17"/>
  <c r="E369" i="17"/>
  <c r="X364" i="17"/>
  <c r="R364" i="17"/>
  <c r="L364" i="17"/>
  <c r="F364" i="17"/>
  <c r="Y359" i="17"/>
  <c r="S359" i="17"/>
  <c r="M359" i="17"/>
  <c r="G359" i="17"/>
  <c r="Z354" i="17"/>
  <c r="T354" i="17"/>
  <c r="N354" i="17"/>
  <c r="H354" i="17"/>
  <c r="AA349" i="17"/>
  <c r="U349" i="17"/>
  <c r="O349" i="17"/>
  <c r="I349" i="17"/>
  <c r="V344" i="17"/>
  <c r="P344" i="17"/>
  <c r="J344" i="17"/>
  <c r="D344" i="17"/>
  <c r="W339" i="17"/>
  <c r="Q339" i="17"/>
  <c r="K339" i="17"/>
  <c r="E339" i="17"/>
  <c r="X334" i="17"/>
  <c r="R334" i="17"/>
  <c r="L334" i="17"/>
  <c r="F334" i="17"/>
  <c r="Y329" i="17"/>
  <c r="S329" i="17"/>
  <c r="M329" i="17"/>
  <c r="G329" i="17"/>
  <c r="Z320" i="17"/>
  <c r="T320" i="17"/>
  <c r="N320" i="17"/>
  <c r="H320" i="17"/>
  <c r="AA315" i="17"/>
  <c r="U315" i="17"/>
  <c r="O315" i="17"/>
  <c r="I315" i="17"/>
  <c r="V310" i="17"/>
  <c r="P310" i="17"/>
  <c r="J310" i="17"/>
  <c r="D310" i="17"/>
  <c r="W305" i="17"/>
  <c r="Q305" i="17"/>
  <c r="K305" i="17"/>
  <c r="E305" i="17"/>
  <c r="X300" i="17"/>
  <c r="R300" i="17"/>
  <c r="L300" i="17"/>
  <c r="F300" i="17"/>
  <c r="K359" i="17"/>
  <c r="K355" i="17" s="1"/>
  <c r="M354" i="17"/>
  <c r="M350" i="17" s="1"/>
  <c r="S349" i="17"/>
  <c r="S345" i="17" s="1"/>
  <c r="U344" i="17"/>
  <c r="U340" i="17" s="1"/>
  <c r="V339" i="17"/>
  <c r="V335" i="17" s="1"/>
  <c r="D339" i="17"/>
  <c r="D335" i="17" s="1"/>
  <c r="W334" i="17"/>
  <c r="W330" i="17" s="1"/>
  <c r="E334" i="17"/>
  <c r="E330" i="17" s="1"/>
  <c r="Q329" i="17"/>
  <c r="Q325" i="17" s="1"/>
  <c r="L320" i="17"/>
  <c r="S315" i="17"/>
  <c r="J315" i="17"/>
  <c r="U310" i="17"/>
  <c r="L310" i="17"/>
  <c r="V305" i="17"/>
  <c r="O305" i="17"/>
  <c r="H305" i="17"/>
  <c r="W300" i="17"/>
  <c r="P300" i="17"/>
  <c r="I300" i="17"/>
  <c r="Z295" i="17"/>
  <c r="T295" i="17"/>
  <c r="N295" i="17"/>
  <c r="H295" i="17"/>
  <c r="AA290" i="17"/>
  <c r="U290" i="17"/>
  <c r="O290" i="17"/>
  <c r="I290" i="17"/>
  <c r="V285" i="17"/>
  <c r="P285" i="17"/>
  <c r="J285" i="17"/>
  <c r="D285" i="17"/>
  <c r="W280" i="17"/>
  <c r="Q280" i="17"/>
  <c r="K280" i="17"/>
  <c r="E280" i="17"/>
  <c r="X275" i="17"/>
  <c r="R275" i="17"/>
  <c r="L275" i="17"/>
  <c r="F275" i="17"/>
  <c r="Y270" i="17"/>
  <c r="S270" i="17"/>
  <c r="M270" i="17"/>
  <c r="G270" i="17"/>
  <c r="Z265" i="17"/>
  <c r="T265" i="17"/>
  <c r="N265" i="17"/>
  <c r="H265" i="17"/>
  <c r="AA260" i="17"/>
  <c r="U260" i="17"/>
  <c r="O260" i="17"/>
  <c r="I260" i="17"/>
  <c r="V255" i="17"/>
  <c r="P255" i="17"/>
  <c r="J255" i="17"/>
  <c r="D255" i="17"/>
  <c r="W250" i="17"/>
  <c r="Q250" i="17"/>
  <c r="K250" i="17"/>
  <c r="E250" i="17"/>
  <c r="X245" i="17"/>
  <c r="R245" i="17"/>
  <c r="L245" i="17"/>
  <c r="F245" i="17"/>
  <c r="Y240" i="17"/>
  <c r="S240" i="17"/>
  <c r="M240" i="17"/>
  <c r="G240" i="17"/>
  <c r="Z235" i="17"/>
  <c r="T235" i="17"/>
  <c r="N235" i="17"/>
  <c r="H235" i="17"/>
  <c r="AA230" i="17"/>
  <c r="U230" i="17"/>
  <c r="O230" i="17"/>
  <c r="I230" i="17"/>
  <c r="V225" i="17"/>
  <c r="P225" i="17"/>
  <c r="J225" i="17"/>
  <c r="D225" i="17"/>
  <c r="W220" i="17"/>
  <c r="Q220" i="17"/>
  <c r="K220" i="17"/>
  <c r="E220" i="17"/>
  <c r="X215" i="17"/>
  <c r="R215" i="17"/>
  <c r="L215" i="17"/>
  <c r="F215" i="17"/>
  <c r="Y210" i="17"/>
  <c r="S210" i="17"/>
  <c r="M210" i="17"/>
  <c r="G210" i="17"/>
  <c r="Z205" i="17"/>
  <c r="T205" i="17"/>
  <c r="N205" i="17"/>
  <c r="H205" i="17"/>
  <c r="AA200" i="17"/>
  <c r="U200" i="17"/>
  <c r="O200" i="17"/>
  <c r="I200" i="17"/>
  <c r="V195" i="17"/>
  <c r="P195" i="17"/>
  <c r="J195" i="17"/>
  <c r="D195" i="17"/>
  <c r="W190" i="17"/>
  <c r="Q190" i="17"/>
  <c r="K190" i="17"/>
  <c r="E190" i="17"/>
  <c r="X185" i="17"/>
  <c r="R185" i="17"/>
  <c r="L185" i="17"/>
  <c r="F185" i="17"/>
  <c r="Y180" i="17"/>
  <c r="S180" i="17"/>
  <c r="M180" i="17"/>
  <c r="G180" i="17"/>
  <c r="G176" i="17" s="1"/>
  <c r="Z175" i="17"/>
  <c r="Z171" i="17" s="1"/>
  <c r="T175" i="17"/>
  <c r="T171" i="17" s="1"/>
  <c r="N175" i="17"/>
  <c r="N171" i="17" s="1"/>
  <c r="H175" i="17"/>
  <c r="H171" i="17" s="1"/>
  <c r="AA170" i="17"/>
  <c r="AA166" i="17" s="1"/>
  <c r="U170" i="17"/>
  <c r="U166" i="17" s="1"/>
  <c r="O170" i="17"/>
  <c r="O166" i="17" s="1"/>
  <c r="I170" i="17"/>
  <c r="I166" i="17" s="1"/>
  <c r="V161" i="17"/>
  <c r="P161" i="17"/>
  <c r="J161" i="17"/>
  <c r="D161" i="17"/>
  <c r="W156" i="17"/>
  <c r="Q156" i="17"/>
  <c r="K156" i="17"/>
  <c r="E156" i="17"/>
  <c r="X151" i="17"/>
  <c r="R151" i="17"/>
  <c r="L151" i="17"/>
  <c r="F151" i="17"/>
  <c r="Y146" i="17"/>
  <c r="S146" i="17"/>
  <c r="M146" i="17"/>
  <c r="G146" i="17"/>
  <c r="Z141" i="17"/>
  <c r="T141" i="17"/>
  <c r="N141" i="17"/>
  <c r="H141" i="17"/>
  <c r="AA136" i="17"/>
  <c r="U136" i="17"/>
  <c r="O136" i="17"/>
  <c r="I136" i="17"/>
  <c r="V131" i="17"/>
  <c r="P131" i="17"/>
  <c r="J131" i="17"/>
  <c r="D131" i="17"/>
  <c r="W126" i="17"/>
  <c r="Q126" i="17"/>
  <c r="K126" i="17"/>
  <c r="E126" i="17"/>
  <c r="X121" i="17"/>
  <c r="R121" i="17"/>
  <c r="L121" i="17"/>
  <c r="F121" i="17"/>
  <c r="Y116" i="17"/>
  <c r="S116" i="17"/>
  <c r="M116" i="17"/>
  <c r="G116" i="17"/>
  <c r="Z111" i="17"/>
  <c r="T111" i="17"/>
  <c r="N111" i="17"/>
  <c r="H111" i="17"/>
  <c r="AA106" i="17"/>
  <c r="U106" i="17"/>
  <c r="O106" i="17"/>
  <c r="I106" i="17"/>
  <c r="V101" i="17"/>
  <c r="P101" i="17"/>
  <c r="J101" i="17"/>
  <c r="D101" i="17"/>
  <c r="W96" i="17"/>
  <c r="Q96" i="17"/>
  <c r="K96" i="17"/>
  <c r="E96" i="17"/>
  <c r="X91" i="17"/>
  <c r="R91" i="17"/>
  <c r="L91" i="17"/>
  <c r="F91" i="17"/>
  <c r="Y86" i="17"/>
  <c r="S86" i="17"/>
  <c r="M86" i="17"/>
  <c r="G86" i="17"/>
  <c r="Z81" i="17"/>
  <c r="T81" i="17"/>
  <c r="N81" i="17"/>
  <c r="H81" i="17"/>
  <c r="AA76" i="17"/>
  <c r="U76" i="17"/>
  <c r="O76" i="17"/>
  <c r="I76" i="17"/>
  <c r="V71" i="17"/>
  <c r="P71" i="17"/>
  <c r="J71" i="17"/>
  <c r="D71" i="17"/>
  <c r="W66" i="17"/>
  <c r="Q66" i="17"/>
  <c r="K66" i="17"/>
  <c r="E66" i="17"/>
  <c r="X61" i="17"/>
  <c r="R61" i="17"/>
  <c r="L61" i="17"/>
  <c r="F61" i="17"/>
  <c r="Y56" i="17"/>
  <c r="S56" i="17"/>
  <c r="M56" i="17"/>
  <c r="G56" i="17"/>
  <c r="Z51" i="17"/>
  <c r="T51" i="17"/>
  <c r="N51" i="17"/>
  <c r="H51" i="17"/>
  <c r="AA46" i="17"/>
  <c r="U46" i="17"/>
  <c r="O46" i="17"/>
  <c r="I46" i="17"/>
  <c r="V41" i="17"/>
  <c r="P41" i="17"/>
  <c r="J41" i="17"/>
  <c r="D41" i="17"/>
  <c r="W36" i="17"/>
  <c r="Q36" i="17"/>
  <c r="K36" i="17"/>
  <c r="E36" i="17"/>
  <c r="X359" i="17"/>
  <c r="X355" i="17" s="1"/>
  <c r="F359" i="17"/>
  <c r="F355" i="17" s="1"/>
  <c r="L354" i="17"/>
  <c r="L350" i="17" s="1"/>
  <c r="N349" i="17"/>
  <c r="N345" i="17" s="1"/>
  <c r="T344" i="17"/>
  <c r="T340" i="17" s="1"/>
  <c r="U339" i="17"/>
  <c r="U335" i="17" s="1"/>
  <c r="V334" i="17"/>
  <c r="V330" i="17" s="1"/>
  <c r="D334" i="17"/>
  <c r="D330" i="17" s="1"/>
  <c r="L329" i="17"/>
  <c r="L325" i="17" s="1"/>
  <c r="Y320" i="17"/>
  <c r="G320" i="17"/>
  <c r="Q315" i="17"/>
  <c r="H315" i="17"/>
  <c r="T310" i="17"/>
  <c r="K310" i="17"/>
  <c r="U305" i="17"/>
  <c r="N305" i="17"/>
  <c r="G305" i="17"/>
  <c r="V300" i="17"/>
  <c r="O300" i="17"/>
  <c r="H300" i="17"/>
  <c r="Y295" i="17"/>
  <c r="S295" i="17"/>
  <c r="M295" i="17"/>
  <c r="G295" i="17"/>
  <c r="Z290" i="17"/>
  <c r="T290" i="17"/>
  <c r="N290" i="17"/>
  <c r="H290" i="17"/>
  <c r="AA285" i="17"/>
  <c r="U285" i="17"/>
  <c r="O285" i="17"/>
  <c r="I285" i="17"/>
  <c r="V280" i="17"/>
  <c r="P280" i="17"/>
  <c r="J280" i="17"/>
  <c r="D280" i="17"/>
  <c r="W275" i="17"/>
  <c r="Q275" i="17"/>
  <c r="K275" i="17"/>
  <c r="E275" i="17"/>
  <c r="X270" i="17"/>
  <c r="R270" i="17"/>
  <c r="L270" i="17"/>
  <c r="F270" i="17"/>
  <c r="Y265" i="17"/>
  <c r="S265" i="17"/>
  <c r="M265" i="17"/>
  <c r="G265" i="17"/>
  <c r="Z260" i="17"/>
  <c r="T260" i="17"/>
  <c r="N260" i="17"/>
  <c r="H260" i="17"/>
  <c r="AA255" i="17"/>
  <c r="U255" i="17"/>
  <c r="O255" i="17"/>
  <c r="I255" i="17"/>
  <c r="V250" i="17"/>
  <c r="P250" i="17"/>
  <c r="J250" i="17"/>
  <c r="D250" i="17"/>
  <c r="W245" i="17"/>
  <c r="Q245" i="17"/>
  <c r="K245" i="17"/>
  <c r="E245" i="17"/>
  <c r="X240" i="17"/>
  <c r="R240" i="17"/>
  <c r="L240" i="17"/>
  <c r="F240" i="17"/>
  <c r="Y235" i="17"/>
  <c r="S235" i="17"/>
  <c r="M235" i="17"/>
  <c r="G235" i="17"/>
  <c r="Z230" i="17"/>
  <c r="T230" i="17"/>
  <c r="N230" i="17"/>
  <c r="H230" i="17"/>
  <c r="AA225" i="17"/>
  <c r="U225" i="17"/>
  <c r="O225" i="17"/>
  <c r="I225" i="17"/>
  <c r="V220" i="17"/>
  <c r="P220" i="17"/>
  <c r="J220" i="17"/>
  <c r="D220" i="17"/>
  <c r="W215" i="17"/>
  <c r="Q215" i="17"/>
  <c r="K215" i="17"/>
  <c r="E215" i="17"/>
  <c r="X210" i="17"/>
  <c r="R210" i="17"/>
  <c r="L210" i="17"/>
  <c r="F210" i="17"/>
  <c r="Y205" i="17"/>
  <c r="S205" i="17"/>
  <c r="M205" i="17"/>
  <c r="G205" i="17"/>
  <c r="Z200" i="17"/>
  <c r="T200" i="17"/>
  <c r="N200" i="17"/>
  <c r="H200" i="17"/>
  <c r="AA195" i="17"/>
  <c r="AA191" i="17" s="1"/>
  <c r="U195" i="17"/>
  <c r="U191" i="17" s="1"/>
  <c r="O195" i="17"/>
  <c r="O191" i="17" s="1"/>
  <c r="I195" i="17"/>
  <c r="I191" i="17" s="1"/>
  <c r="V190" i="17"/>
  <c r="V186" i="17" s="1"/>
  <c r="P190" i="17"/>
  <c r="P186" i="17" s="1"/>
  <c r="J190" i="17"/>
  <c r="J186" i="17" s="1"/>
  <c r="D190" i="17"/>
  <c r="D186" i="17" s="1"/>
  <c r="W185" i="17"/>
  <c r="W181" i="17" s="1"/>
  <c r="Q185" i="17"/>
  <c r="Q181" i="17" s="1"/>
  <c r="K185" i="17"/>
  <c r="K181" i="17" s="1"/>
  <c r="E185" i="17"/>
  <c r="E181" i="17" s="1"/>
  <c r="X180" i="17"/>
  <c r="X176" i="17" s="1"/>
  <c r="R180" i="17"/>
  <c r="R176" i="17" s="1"/>
  <c r="L180" i="17"/>
  <c r="L176" i="17" s="1"/>
  <c r="F180" i="17"/>
  <c r="F176" i="17" s="1"/>
  <c r="Y175" i="17"/>
  <c r="Y171" i="17" s="1"/>
  <c r="S175" i="17"/>
  <c r="S171" i="17" s="1"/>
  <c r="M175" i="17"/>
  <c r="M171" i="17" s="1"/>
  <c r="G175" i="17"/>
  <c r="G171" i="17" s="1"/>
  <c r="Z170" i="17"/>
  <c r="Z166" i="17" s="1"/>
  <c r="T170" i="17"/>
  <c r="T166" i="17" s="1"/>
  <c r="N170" i="17"/>
  <c r="N166" i="17" s="1"/>
  <c r="H170" i="17"/>
  <c r="H166" i="17" s="1"/>
  <c r="AA161" i="17"/>
  <c r="U161" i="17"/>
  <c r="O161" i="17"/>
  <c r="I161" i="17"/>
  <c r="V156" i="17"/>
  <c r="P156" i="17"/>
  <c r="J156" i="17"/>
  <c r="D156" i="17"/>
  <c r="W151" i="17"/>
  <c r="Q151" i="17"/>
  <c r="K151" i="17"/>
  <c r="E151" i="17"/>
  <c r="X146" i="17"/>
  <c r="R146" i="17"/>
  <c r="L146" i="17"/>
  <c r="F146" i="17"/>
  <c r="Y141" i="17"/>
  <c r="S141" i="17"/>
  <c r="M141" i="17"/>
  <c r="G141" i="17"/>
  <c r="Z136" i="17"/>
  <c r="T136" i="17"/>
  <c r="N136" i="17"/>
  <c r="H136" i="17"/>
  <c r="AA131" i="17"/>
  <c r="U131" i="17"/>
  <c r="O131" i="17"/>
  <c r="I131" i="17"/>
  <c r="V126" i="17"/>
  <c r="P126" i="17"/>
  <c r="J126" i="17"/>
  <c r="D126" i="17"/>
  <c r="W121" i="17"/>
  <c r="Q121" i="17"/>
  <c r="K121" i="17"/>
  <c r="E121" i="17"/>
  <c r="X116" i="17"/>
  <c r="R116" i="17"/>
  <c r="L116" i="17"/>
  <c r="F116" i="17"/>
  <c r="Y111" i="17"/>
  <c r="S111" i="17"/>
  <c r="M111" i="17"/>
  <c r="G111" i="17"/>
  <c r="Z106" i="17"/>
  <c r="T106" i="17"/>
  <c r="N106" i="17"/>
  <c r="H106" i="17"/>
  <c r="AA101" i="17"/>
  <c r="U101" i="17"/>
  <c r="O101" i="17"/>
  <c r="I101" i="17"/>
  <c r="V96" i="17"/>
  <c r="P96" i="17"/>
  <c r="J96" i="17"/>
  <c r="D96" i="17"/>
  <c r="W91" i="17"/>
  <c r="Q91" i="17"/>
  <c r="K91" i="17"/>
  <c r="E91" i="17"/>
  <c r="X86" i="17"/>
  <c r="R86" i="17"/>
  <c r="L86" i="17"/>
  <c r="F86" i="17"/>
  <c r="Y81" i="17"/>
  <c r="S81" i="17"/>
  <c r="M81" i="17"/>
  <c r="G81" i="17"/>
  <c r="Z76" i="17"/>
  <c r="T76" i="17"/>
  <c r="N76" i="17"/>
  <c r="H76" i="17"/>
  <c r="AA71" i="17"/>
  <c r="U71" i="17"/>
  <c r="O71" i="17"/>
  <c r="I71" i="17"/>
  <c r="V66" i="17"/>
  <c r="P66" i="17"/>
  <c r="J66" i="17"/>
  <c r="D66" i="17"/>
  <c r="W61" i="17"/>
  <c r="Q61" i="17"/>
  <c r="K61" i="17"/>
  <c r="E61" i="17"/>
  <c r="W359" i="17"/>
  <c r="W355" i="17" s="1"/>
  <c r="E359" i="17"/>
  <c r="E355" i="17" s="1"/>
  <c r="Y354" i="17"/>
  <c r="Y350" i="17" s="1"/>
  <c r="G354" i="17"/>
  <c r="G350" i="17" s="1"/>
  <c r="M349" i="17"/>
  <c r="M345" i="17" s="1"/>
  <c r="O344" i="17"/>
  <c r="P339" i="17"/>
  <c r="P335" i="17" s="1"/>
  <c r="Q334" i="17"/>
  <c r="Q330" i="17" s="1"/>
  <c r="K329" i="17"/>
  <c r="X320" i="17"/>
  <c r="F320" i="17"/>
  <c r="Z315" i="17"/>
  <c r="P315" i="17"/>
  <c r="G315" i="17"/>
  <c r="AA310" i="17"/>
  <c r="R310" i="17"/>
  <c r="I310" i="17"/>
  <c r="T305" i="17"/>
  <c r="M305" i="17"/>
  <c r="F305" i="17"/>
  <c r="U300" i="17"/>
  <c r="N300" i="17"/>
  <c r="G300" i="17"/>
  <c r="X295" i="17"/>
  <c r="R295" i="17"/>
  <c r="L295" i="17"/>
  <c r="F295" i="17"/>
  <c r="Y290" i="17"/>
  <c r="S290" i="17"/>
  <c r="M290" i="17"/>
  <c r="G290" i="17"/>
  <c r="Z285" i="17"/>
  <c r="T285" i="17"/>
  <c r="N285" i="17"/>
  <c r="H285" i="17"/>
  <c r="AA280" i="17"/>
  <c r="U280" i="17"/>
  <c r="O280" i="17"/>
  <c r="I280" i="17"/>
  <c r="V275" i="17"/>
  <c r="P275" i="17"/>
  <c r="J275" i="17"/>
  <c r="D275" i="17"/>
  <c r="W270" i="17"/>
  <c r="Q270" i="17"/>
  <c r="K270" i="17"/>
  <c r="E270" i="17"/>
  <c r="X265" i="17"/>
  <c r="R265" i="17"/>
  <c r="L265" i="17"/>
  <c r="F265" i="17"/>
  <c r="Y260" i="17"/>
  <c r="S260" i="17"/>
  <c r="M260" i="17"/>
  <c r="G260" i="17"/>
  <c r="Z255" i="17"/>
  <c r="T255" i="17"/>
  <c r="N255" i="17"/>
  <c r="H255" i="17"/>
  <c r="AA250" i="17"/>
  <c r="U250" i="17"/>
  <c r="O250" i="17"/>
  <c r="I250" i="17"/>
  <c r="V245" i="17"/>
  <c r="P245" i="17"/>
  <c r="J245" i="17"/>
  <c r="D245" i="17"/>
  <c r="W240" i="17"/>
  <c r="Q240" i="17"/>
  <c r="K240" i="17"/>
  <c r="E240" i="17"/>
  <c r="X235" i="17"/>
  <c r="R235" i="17"/>
  <c r="L235" i="17"/>
  <c r="F235" i="17"/>
  <c r="Y230" i="17"/>
  <c r="S230" i="17"/>
  <c r="M230" i="17"/>
  <c r="G230" i="17"/>
  <c r="Z225" i="17"/>
  <c r="T225" i="17"/>
  <c r="N225" i="17"/>
  <c r="H225" i="17"/>
  <c r="AA220" i="17"/>
  <c r="U220" i="17"/>
  <c r="O220" i="17"/>
  <c r="I220" i="17"/>
  <c r="V215" i="17"/>
  <c r="P215" i="17"/>
  <c r="J215" i="17"/>
  <c r="D215" i="17"/>
  <c r="W210" i="17"/>
  <c r="Q210" i="17"/>
  <c r="K210" i="17"/>
  <c r="E210" i="17"/>
  <c r="X205" i="17"/>
  <c r="R205" i="17"/>
  <c r="L205" i="17"/>
  <c r="F205" i="17"/>
  <c r="Y200" i="17"/>
  <c r="S200" i="17"/>
  <c r="M200" i="17"/>
  <c r="G200" i="17"/>
  <c r="Z195" i="17"/>
  <c r="T195" i="17"/>
  <c r="N195" i="17"/>
  <c r="H195" i="17"/>
  <c r="AA190" i="17"/>
  <c r="U190" i="17"/>
  <c r="O190" i="17"/>
  <c r="I190" i="17"/>
  <c r="V185" i="17"/>
  <c r="P185" i="17"/>
  <c r="J185" i="17"/>
  <c r="D185" i="17"/>
  <c r="W180" i="17"/>
  <c r="Q180" i="17"/>
  <c r="K180" i="17"/>
  <c r="E180" i="17"/>
  <c r="X175" i="17"/>
  <c r="R175" i="17"/>
  <c r="L175" i="17"/>
  <c r="F175" i="17"/>
  <c r="Y170" i="17"/>
  <c r="S170" i="17"/>
  <c r="M170" i="17"/>
  <c r="G170" i="17"/>
  <c r="Z161" i="17"/>
  <c r="T161" i="17"/>
  <c r="N161" i="17"/>
  <c r="H161" i="17"/>
  <c r="AA156" i="17"/>
  <c r="U156" i="17"/>
  <c r="O156" i="17"/>
  <c r="I156" i="17"/>
  <c r="V151" i="17"/>
  <c r="P151" i="17"/>
  <c r="J151" i="17"/>
  <c r="D151" i="17"/>
  <c r="W146" i="17"/>
  <c r="Q146" i="17"/>
  <c r="K146" i="17"/>
  <c r="E146" i="17"/>
  <c r="X141" i="17"/>
  <c r="R141" i="17"/>
  <c r="L141" i="17"/>
  <c r="F141" i="17"/>
  <c r="Y136" i="17"/>
  <c r="S136" i="17"/>
  <c r="M136" i="17"/>
  <c r="G136" i="17"/>
  <c r="Z131" i="17"/>
  <c r="T131" i="17"/>
  <c r="N131" i="17"/>
  <c r="H131" i="17"/>
  <c r="AA126" i="17"/>
  <c r="U126" i="17"/>
  <c r="O126" i="17"/>
  <c r="I126" i="17"/>
  <c r="V121" i="17"/>
  <c r="P121" i="17"/>
  <c r="J121" i="17"/>
  <c r="D121" i="17"/>
  <c r="W116" i="17"/>
  <c r="Q116" i="17"/>
  <c r="K116" i="17"/>
  <c r="E116" i="17"/>
  <c r="X111" i="17"/>
  <c r="R111" i="17"/>
  <c r="L111" i="17"/>
  <c r="F111" i="17"/>
  <c r="Y106" i="17"/>
  <c r="S106" i="17"/>
  <c r="M106" i="17"/>
  <c r="G106" i="17"/>
  <c r="Z101" i="17"/>
  <c r="T101" i="17"/>
  <c r="N101" i="17"/>
  <c r="H101" i="17"/>
  <c r="AA96" i="17"/>
  <c r="U96" i="17"/>
  <c r="O96" i="17"/>
  <c r="I96" i="17"/>
  <c r="V91" i="17"/>
  <c r="P91" i="17"/>
  <c r="J91" i="17"/>
  <c r="D91" i="17"/>
  <c r="W86" i="17"/>
  <c r="Q86" i="17"/>
  <c r="K86" i="17"/>
  <c r="E86" i="17"/>
  <c r="X81" i="17"/>
  <c r="R81" i="17"/>
  <c r="L81" i="17"/>
  <c r="F81" i="17"/>
  <c r="Y76" i="17"/>
  <c r="S76" i="17"/>
  <c r="M76" i="17"/>
  <c r="G76" i="17"/>
  <c r="Z71" i="17"/>
  <c r="T71" i="17"/>
  <c r="N71" i="17"/>
  <c r="H71" i="17"/>
  <c r="AA66" i="17"/>
  <c r="U66" i="17"/>
  <c r="O66" i="17"/>
  <c r="I66" i="17"/>
  <c r="V61" i="17"/>
  <c r="P61" i="17"/>
  <c r="J61" i="17"/>
  <c r="D61" i="17"/>
  <c r="W56" i="17"/>
  <c r="Q56" i="17"/>
  <c r="K56" i="17"/>
  <c r="E56" i="17"/>
  <c r="X51" i="17"/>
  <c r="R51" i="17"/>
  <c r="L51" i="17"/>
  <c r="F51" i="17"/>
  <c r="Y46" i="17"/>
  <c r="S46" i="17"/>
  <c r="M46" i="17"/>
  <c r="G46" i="17"/>
  <c r="Z41" i="17"/>
  <c r="T41" i="17"/>
  <c r="N41" i="17"/>
  <c r="H41" i="17"/>
  <c r="AA36" i="17"/>
  <c r="U36" i="17"/>
  <c r="O36" i="17"/>
  <c r="I36" i="17"/>
  <c r="R359" i="17"/>
  <c r="R355" i="17" s="1"/>
  <c r="X354" i="17"/>
  <c r="X350" i="17" s="1"/>
  <c r="F354" i="17"/>
  <c r="F350" i="17" s="1"/>
  <c r="Z349" i="17"/>
  <c r="Z345" i="17" s="1"/>
  <c r="H349" i="17"/>
  <c r="H345" i="17" s="1"/>
  <c r="N344" i="17"/>
  <c r="N340" i="17" s="1"/>
  <c r="O339" i="17"/>
  <c r="O335" i="17" s="1"/>
  <c r="P334" i="17"/>
  <c r="P330" i="17" s="1"/>
  <c r="X329" i="17"/>
  <c r="X325" i="17" s="1"/>
  <c r="F329" i="17"/>
  <c r="F325" i="17" s="1"/>
  <c r="S320" i="17"/>
  <c r="Y315" i="17"/>
  <c r="N315" i="17"/>
  <c r="E315" i="17"/>
  <c r="Z310" i="17"/>
  <c r="Q310" i="17"/>
  <c r="H310" i="17"/>
  <c r="AA305" i="17"/>
  <c r="S305" i="17"/>
  <c r="L305" i="17"/>
  <c r="D305" i="17"/>
  <c r="AA300" i="17"/>
  <c r="T300" i="17"/>
  <c r="M300" i="17"/>
  <c r="E300" i="17"/>
  <c r="W295" i="17"/>
  <c r="Q295" i="17"/>
  <c r="K295" i="17"/>
  <c r="E295" i="17"/>
  <c r="X290" i="17"/>
  <c r="R290" i="17"/>
  <c r="L290" i="17"/>
  <c r="F290" i="17"/>
  <c r="Y285" i="17"/>
  <c r="S285" i="17"/>
  <c r="M285" i="17"/>
  <c r="G285" i="17"/>
  <c r="Z280" i="17"/>
  <c r="T280" i="17"/>
  <c r="N280" i="17"/>
  <c r="H280" i="17"/>
  <c r="AA275" i="17"/>
  <c r="U275" i="17"/>
  <c r="O275" i="17"/>
  <c r="I275" i="17"/>
  <c r="V270" i="17"/>
  <c r="P270" i="17"/>
  <c r="J270" i="17"/>
  <c r="D270" i="17"/>
  <c r="W265" i="17"/>
  <c r="Q265" i="17"/>
  <c r="K265" i="17"/>
  <c r="E265" i="17"/>
  <c r="X260" i="17"/>
  <c r="R260" i="17"/>
  <c r="L260" i="17"/>
  <c r="F260" i="17"/>
  <c r="Y255" i="17"/>
  <c r="S255" i="17"/>
  <c r="M255" i="17"/>
  <c r="G255" i="17"/>
  <c r="Z250" i="17"/>
  <c r="T250" i="17"/>
  <c r="N250" i="17"/>
  <c r="H250" i="17"/>
  <c r="AA245" i="17"/>
  <c r="U245" i="17"/>
  <c r="O245" i="17"/>
  <c r="I245" i="17"/>
  <c r="V240" i="17"/>
  <c r="P240" i="17"/>
  <c r="J240" i="17"/>
  <c r="D240" i="17"/>
  <c r="W235" i="17"/>
  <c r="Q235" i="17"/>
  <c r="K235" i="17"/>
  <c r="E235" i="17"/>
  <c r="X230" i="17"/>
  <c r="R230" i="17"/>
  <c r="L230" i="17"/>
  <c r="F230" i="17"/>
  <c r="Y225" i="17"/>
  <c r="S225" i="17"/>
  <c r="M225" i="17"/>
  <c r="G225" i="17"/>
  <c r="Z220" i="17"/>
  <c r="T220" i="17"/>
  <c r="N220" i="17"/>
  <c r="H220" i="17"/>
  <c r="AA215" i="17"/>
  <c r="U215" i="17"/>
  <c r="O215" i="17"/>
  <c r="I215" i="17"/>
  <c r="V210" i="17"/>
  <c r="P210" i="17"/>
  <c r="J210" i="17"/>
  <c r="D210" i="17"/>
  <c r="W205" i="17"/>
  <c r="Q205" i="17"/>
  <c r="K205" i="17"/>
  <c r="E205" i="17"/>
  <c r="X200" i="17"/>
  <c r="R200" i="17"/>
  <c r="L200" i="17"/>
  <c r="F200" i="17"/>
  <c r="Y195" i="17"/>
  <c r="S195" i="17"/>
  <c r="M195" i="17"/>
  <c r="G195" i="17"/>
  <c r="Z190" i="17"/>
  <c r="T190" i="17"/>
  <c r="N190" i="17"/>
  <c r="H190" i="17"/>
  <c r="AA185" i="17"/>
  <c r="AA181" i="17" s="1"/>
  <c r="U185" i="17"/>
  <c r="U181" i="17" s="1"/>
  <c r="O185" i="17"/>
  <c r="O181" i="17" s="1"/>
  <c r="I185" i="17"/>
  <c r="I181" i="17" s="1"/>
  <c r="V180" i="17"/>
  <c r="V176" i="17" s="1"/>
  <c r="P180" i="17"/>
  <c r="P176" i="17" s="1"/>
  <c r="J180" i="17"/>
  <c r="J176" i="17" s="1"/>
  <c r="D180" i="17"/>
  <c r="D176" i="17" s="1"/>
  <c r="W175" i="17"/>
  <c r="W171" i="17" s="1"/>
  <c r="Q175" i="17"/>
  <c r="Q171" i="17" s="1"/>
  <c r="K175" i="17"/>
  <c r="K171" i="17" s="1"/>
  <c r="E175" i="17"/>
  <c r="E171" i="17" s="1"/>
  <c r="X170" i="17"/>
  <c r="X166" i="17" s="1"/>
  <c r="R170" i="17"/>
  <c r="R166" i="17" s="1"/>
  <c r="L170" i="17"/>
  <c r="L166" i="17" s="1"/>
  <c r="F170" i="17"/>
  <c r="F166" i="17" s="1"/>
  <c r="Y161" i="17"/>
  <c r="S161" i="17"/>
  <c r="M161" i="17"/>
  <c r="G161" i="17"/>
  <c r="Z156" i="17"/>
  <c r="T156" i="17"/>
  <c r="N156" i="17"/>
  <c r="H156" i="17"/>
  <c r="AA151" i="17"/>
  <c r="U151" i="17"/>
  <c r="O151" i="17"/>
  <c r="I151" i="17"/>
  <c r="V146" i="17"/>
  <c r="P146" i="17"/>
  <c r="J146" i="17"/>
  <c r="D146" i="17"/>
  <c r="W141" i="17"/>
  <c r="Q141" i="17"/>
  <c r="K141" i="17"/>
  <c r="E141" i="17"/>
  <c r="X136" i="17"/>
  <c r="R136" i="17"/>
  <c r="L136" i="17"/>
  <c r="F136" i="17"/>
  <c r="Y131" i="17"/>
  <c r="S131" i="17"/>
  <c r="M131" i="17"/>
  <c r="G131" i="17"/>
  <c r="Z126" i="17"/>
  <c r="T126" i="17"/>
  <c r="N126" i="17"/>
  <c r="H126" i="17"/>
  <c r="AA121" i="17"/>
  <c r="U121" i="17"/>
  <c r="O121" i="17"/>
  <c r="I121" i="17"/>
  <c r="V116" i="17"/>
  <c r="P116" i="17"/>
  <c r="J116" i="17"/>
  <c r="D116" i="17"/>
  <c r="W111" i="17"/>
  <c r="Q111" i="17"/>
  <c r="K111" i="17"/>
  <c r="E111" i="17"/>
  <c r="X106" i="17"/>
  <c r="R106" i="17"/>
  <c r="L106" i="17"/>
  <c r="F106" i="17"/>
  <c r="Y101" i="17"/>
  <c r="S101" i="17"/>
  <c r="M101" i="17"/>
  <c r="G101" i="17"/>
  <c r="Z96" i="17"/>
  <c r="T96" i="17"/>
  <c r="N96" i="17"/>
  <c r="H96" i="17"/>
  <c r="AA91" i="17"/>
  <c r="U91" i="17"/>
  <c r="O91" i="17"/>
  <c r="I91" i="17"/>
  <c r="V86" i="17"/>
  <c r="P86" i="17"/>
  <c r="J86" i="17"/>
  <c r="D86" i="17"/>
  <c r="W81" i="17"/>
  <c r="Q81" i="17"/>
  <c r="K81" i="17"/>
  <c r="E81" i="17"/>
  <c r="X76" i="17"/>
  <c r="R76" i="17"/>
  <c r="L76" i="17"/>
  <c r="F76" i="17"/>
  <c r="Y71" i="17"/>
  <c r="S71" i="17"/>
  <c r="M71" i="17"/>
  <c r="G71" i="17"/>
  <c r="Z66" i="17"/>
  <c r="T66" i="17"/>
  <c r="N66" i="17"/>
  <c r="H66" i="17"/>
  <c r="AA61" i="17"/>
  <c r="U61" i="17"/>
  <c r="O61" i="17"/>
  <c r="I61" i="17"/>
  <c r="Q359" i="17"/>
  <c r="Q355" i="17" s="1"/>
  <c r="S354" i="17"/>
  <c r="S350" i="17" s="1"/>
  <c r="Y349" i="17"/>
  <c r="Y345" i="17" s="1"/>
  <c r="G349" i="17"/>
  <c r="G345" i="17" s="1"/>
  <c r="AA344" i="17"/>
  <c r="AA340" i="17" s="1"/>
  <c r="I344" i="17"/>
  <c r="I340" i="17" s="1"/>
  <c r="J339" i="17"/>
  <c r="J335" i="17" s="1"/>
  <c r="K334" i="17"/>
  <c r="K330" i="17" s="1"/>
  <c r="W329" i="17"/>
  <c r="W325" i="17" s="1"/>
  <c r="E329" i="17"/>
  <c r="E325" i="17" s="1"/>
  <c r="R320" i="17"/>
  <c r="W315" i="17"/>
  <c r="M315" i="17"/>
  <c r="D315" i="17"/>
  <c r="X310" i="17"/>
  <c r="O310" i="17"/>
  <c r="F310" i="17"/>
  <c r="Y305" i="17"/>
  <c r="R305" i="17"/>
  <c r="J305" i="17"/>
  <c r="Z300" i="17"/>
  <c r="S300" i="17"/>
  <c r="K300" i="17"/>
  <c r="D300" i="17"/>
  <c r="V295" i="17"/>
  <c r="P295" i="17"/>
  <c r="J295" i="17"/>
  <c r="D295" i="17"/>
  <c r="W290" i="17"/>
  <c r="Q290" i="17"/>
  <c r="K290" i="17"/>
  <c r="E290" i="17"/>
  <c r="X285" i="17"/>
  <c r="R285" i="17"/>
  <c r="L285" i="17"/>
  <c r="F285" i="17"/>
  <c r="Y280" i="17"/>
  <c r="S280" i="17"/>
  <c r="M280" i="17"/>
  <c r="G280" i="17"/>
  <c r="Z275" i="17"/>
  <c r="T275" i="17"/>
  <c r="N275" i="17"/>
  <c r="H275" i="17"/>
  <c r="AA270" i="17"/>
  <c r="U270" i="17"/>
  <c r="O270" i="17"/>
  <c r="I270" i="17"/>
  <c r="V265" i="17"/>
  <c r="P265" i="17"/>
  <c r="J265" i="17"/>
  <c r="D265" i="17"/>
  <c r="W260" i="17"/>
  <c r="Q260" i="17"/>
  <c r="K260" i="17"/>
  <c r="E260" i="17"/>
  <c r="X255" i="17"/>
  <c r="R255" i="17"/>
  <c r="L255" i="17"/>
  <c r="F255" i="17"/>
  <c r="Y250" i="17"/>
  <c r="S250" i="17"/>
  <c r="M250" i="17"/>
  <c r="G250" i="17"/>
  <c r="Z245" i="17"/>
  <c r="T245" i="17"/>
  <c r="N245" i="17"/>
  <c r="H245" i="17"/>
  <c r="AA240" i="17"/>
  <c r="U240" i="17"/>
  <c r="O240" i="17"/>
  <c r="I240" i="17"/>
  <c r="V235" i="17"/>
  <c r="P235" i="17"/>
  <c r="J235" i="17"/>
  <c r="D235" i="17"/>
  <c r="W230" i="17"/>
  <c r="Q230" i="17"/>
  <c r="K230" i="17"/>
  <c r="E230" i="17"/>
  <c r="X225" i="17"/>
  <c r="R225" i="17"/>
  <c r="L225" i="17"/>
  <c r="F225" i="17"/>
  <c r="Y220" i="17"/>
  <c r="S220" i="17"/>
  <c r="M220" i="17"/>
  <c r="G220" i="17"/>
  <c r="Z215" i="17"/>
  <c r="T215" i="17"/>
  <c r="N215" i="17"/>
  <c r="H215" i="17"/>
  <c r="AA210" i="17"/>
  <c r="U210" i="17"/>
  <c r="O210" i="17"/>
  <c r="I210" i="17"/>
  <c r="V205" i="17"/>
  <c r="P205" i="17"/>
  <c r="J205" i="17"/>
  <c r="D205" i="17"/>
  <c r="W200" i="17"/>
  <c r="Q200" i="17"/>
  <c r="K200" i="17"/>
  <c r="E200" i="17"/>
  <c r="X195" i="17"/>
  <c r="R195" i="17"/>
  <c r="L195" i="17"/>
  <c r="F195" i="17"/>
  <c r="Y190" i="17"/>
  <c r="S190" i="17"/>
  <c r="M190" i="17"/>
  <c r="M186" i="17" s="1"/>
  <c r="G190" i="17"/>
  <c r="G186" i="17" s="1"/>
  <c r="Z185" i="17"/>
  <c r="Z181" i="17" s="1"/>
  <c r="T185" i="17"/>
  <c r="T181" i="17" s="1"/>
  <c r="N185" i="17"/>
  <c r="N181" i="17" s="1"/>
  <c r="H185" i="17"/>
  <c r="H181" i="17" s="1"/>
  <c r="AA180" i="17"/>
  <c r="AA176" i="17" s="1"/>
  <c r="U180" i="17"/>
  <c r="U176" i="17" s="1"/>
  <c r="O180" i="17"/>
  <c r="O176" i="17" s="1"/>
  <c r="I180" i="17"/>
  <c r="I176" i="17" s="1"/>
  <c r="V175" i="17"/>
  <c r="V171" i="17" s="1"/>
  <c r="P175" i="17"/>
  <c r="P171" i="17" s="1"/>
  <c r="J175" i="17"/>
  <c r="J171" i="17" s="1"/>
  <c r="D175" i="17"/>
  <c r="D171" i="17" s="1"/>
  <c r="W170" i="17"/>
  <c r="W166" i="17" s="1"/>
  <c r="Q170" i="17"/>
  <c r="Q166" i="17" s="1"/>
  <c r="K170" i="17"/>
  <c r="K166" i="17" s="1"/>
  <c r="E170" i="17"/>
  <c r="E166" i="17" s="1"/>
  <c r="X161" i="17"/>
  <c r="R161" i="17"/>
  <c r="L161" i="17"/>
  <c r="F161" i="17"/>
  <c r="Y156" i="17"/>
  <c r="S156" i="17"/>
  <c r="M156" i="17"/>
  <c r="G156" i="17"/>
  <c r="Z151" i="17"/>
  <c r="T151" i="17"/>
  <c r="N151" i="17"/>
  <c r="H151" i="17"/>
  <c r="AA146" i="17"/>
  <c r="U146" i="17"/>
  <c r="O146" i="17"/>
  <c r="I146" i="17"/>
  <c r="V141" i="17"/>
  <c r="P141" i="17"/>
  <c r="J141" i="17"/>
  <c r="D141" i="17"/>
  <c r="W136" i="17"/>
  <c r="Q136" i="17"/>
  <c r="K136" i="17"/>
  <c r="E136" i="17"/>
  <c r="X131" i="17"/>
  <c r="R131" i="17"/>
  <c r="L131" i="17"/>
  <c r="F131" i="17"/>
  <c r="Y126" i="17"/>
  <c r="S126" i="17"/>
  <c r="M126" i="17"/>
  <c r="G126" i="17"/>
  <c r="Z121" i="17"/>
  <c r="T121" i="17"/>
  <c r="N121" i="17"/>
  <c r="H121" i="17"/>
  <c r="AA116" i="17"/>
  <c r="U116" i="17"/>
  <c r="O116" i="17"/>
  <c r="I116" i="17"/>
  <c r="V111" i="17"/>
  <c r="P111" i="17"/>
  <c r="J111" i="17"/>
  <c r="D111" i="17"/>
  <c r="W106" i="17"/>
  <c r="Q106" i="17"/>
  <c r="K106" i="17"/>
  <c r="E106" i="17"/>
  <c r="X101" i="17"/>
  <c r="R101" i="17"/>
  <c r="L101" i="17"/>
  <c r="F101" i="17"/>
  <c r="Y96" i="17"/>
  <c r="S96" i="17"/>
  <c r="M96" i="17"/>
  <c r="G96" i="17"/>
  <c r="Z91" i="17"/>
  <c r="T91" i="17"/>
  <c r="N91" i="17"/>
  <c r="H91" i="17"/>
  <c r="AA86" i="17"/>
  <c r="U86" i="17"/>
  <c r="O86" i="17"/>
  <c r="I86" i="17"/>
  <c r="V81" i="17"/>
  <c r="P81" i="17"/>
  <c r="J81" i="17"/>
  <c r="D81" i="17"/>
  <c r="W76" i="17"/>
  <c r="Q76" i="17"/>
  <c r="K76" i="17"/>
  <c r="E76" i="17"/>
  <c r="X71" i="17"/>
  <c r="R71" i="17"/>
  <c r="L71" i="17"/>
  <c r="F71" i="17"/>
  <c r="Y66" i="17"/>
  <c r="S66" i="17"/>
  <c r="M66" i="17"/>
  <c r="G66" i="17"/>
  <c r="Z61" i="17"/>
  <c r="T61" i="17"/>
  <c r="N61" i="17"/>
  <c r="H61" i="17"/>
  <c r="AA56" i="17"/>
  <c r="U56" i="17"/>
  <c r="O56" i="17"/>
  <c r="I56" i="17"/>
  <c r="V51" i="17"/>
  <c r="P51" i="17"/>
  <c r="J51" i="17"/>
  <c r="D51" i="17"/>
  <c r="L359" i="17"/>
  <c r="L355" i="17" s="1"/>
  <c r="R354" i="17"/>
  <c r="R350" i="17" s="1"/>
  <c r="T349" i="17"/>
  <c r="T345" i="17" s="1"/>
  <c r="Z344" i="17"/>
  <c r="Z340" i="17" s="1"/>
  <c r="H344" i="17"/>
  <c r="H340" i="17" s="1"/>
  <c r="AA339" i="17"/>
  <c r="AA335" i="17" s="1"/>
  <c r="I339" i="17"/>
  <c r="I335" i="17" s="1"/>
  <c r="J334" i="17"/>
  <c r="J330" i="17" s="1"/>
  <c r="R329" i="17"/>
  <c r="R325" i="17" s="1"/>
  <c r="M320" i="17"/>
  <c r="T315" i="17"/>
  <c r="K315" i="17"/>
  <c r="W310" i="17"/>
  <c r="N310" i="17"/>
  <c r="E310" i="17"/>
  <c r="X305" i="17"/>
  <c r="P305" i="17"/>
  <c r="I305" i="17"/>
  <c r="Y300" i="17"/>
  <c r="Q300" i="17"/>
  <c r="J300" i="17"/>
  <c r="AA295" i="17"/>
  <c r="U295" i="17"/>
  <c r="O295" i="17"/>
  <c r="I295" i="17"/>
  <c r="V290" i="17"/>
  <c r="P290" i="17"/>
  <c r="J290" i="17"/>
  <c r="D290" i="17"/>
  <c r="W285" i="17"/>
  <c r="Q285" i="17"/>
  <c r="K285" i="17"/>
  <c r="E285" i="17"/>
  <c r="X280" i="17"/>
  <c r="R280" i="17"/>
  <c r="L280" i="17"/>
  <c r="F280" i="17"/>
  <c r="Y275" i="17"/>
  <c r="S275" i="17"/>
  <c r="M275" i="17"/>
  <c r="G275" i="17"/>
  <c r="Z270" i="17"/>
  <c r="T270" i="17"/>
  <c r="N270" i="17"/>
  <c r="H270" i="17"/>
  <c r="AA265" i="17"/>
  <c r="U265" i="17"/>
  <c r="O265" i="17"/>
  <c r="I265" i="17"/>
  <c r="V260" i="17"/>
  <c r="P260" i="17"/>
  <c r="J260" i="17"/>
  <c r="D260" i="17"/>
  <c r="W255" i="17"/>
  <c r="Q255" i="17"/>
  <c r="K255" i="17"/>
  <c r="E255" i="17"/>
  <c r="X250" i="17"/>
  <c r="R250" i="17"/>
  <c r="L250" i="17"/>
  <c r="F250" i="17"/>
  <c r="Y245" i="17"/>
  <c r="S245" i="17"/>
  <c r="M245" i="17"/>
  <c r="G245" i="17"/>
  <c r="Z240" i="17"/>
  <c r="T240" i="17"/>
  <c r="N240" i="17"/>
  <c r="H240" i="17"/>
  <c r="AA235" i="17"/>
  <c r="U235" i="17"/>
  <c r="O235" i="17"/>
  <c r="I235" i="17"/>
  <c r="V230" i="17"/>
  <c r="P230" i="17"/>
  <c r="J230" i="17"/>
  <c r="D230" i="17"/>
  <c r="W225" i="17"/>
  <c r="Q225" i="17"/>
  <c r="K225" i="17"/>
  <c r="E225" i="17"/>
  <c r="X220" i="17"/>
  <c r="R220" i="17"/>
  <c r="L220" i="17"/>
  <c r="F220" i="17"/>
  <c r="Y215" i="17"/>
  <c r="S215" i="17"/>
  <c r="M215" i="17"/>
  <c r="G215" i="17"/>
  <c r="Z210" i="17"/>
  <c r="T210" i="17"/>
  <c r="N210" i="17"/>
  <c r="H210" i="17"/>
  <c r="AA205" i="17"/>
  <c r="U205" i="17"/>
  <c r="O205" i="17"/>
  <c r="I205" i="17"/>
  <c r="V200" i="17"/>
  <c r="P200" i="17"/>
  <c r="J200" i="17"/>
  <c r="D200" i="17"/>
  <c r="W195" i="17"/>
  <c r="Q195" i="17"/>
  <c r="K195" i="17"/>
  <c r="E195" i="17"/>
  <c r="X190" i="17"/>
  <c r="R190" i="17"/>
  <c r="L190" i="17"/>
  <c r="F190" i="17"/>
  <c r="Y185" i="17"/>
  <c r="S185" i="17"/>
  <c r="M185" i="17"/>
  <c r="G185" i="17"/>
  <c r="Z180" i="17"/>
  <c r="T180" i="17"/>
  <c r="N180" i="17"/>
  <c r="H180" i="17"/>
  <c r="AA175" i="17"/>
  <c r="U175" i="17"/>
  <c r="O175" i="17"/>
  <c r="I175" i="17"/>
  <c r="V170" i="17"/>
  <c r="P170" i="17"/>
  <c r="J170" i="17"/>
  <c r="D170" i="17"/>
  <c r="D166" i="17" s="1"/>
  <c r="W161" i="17"/>
  <c r="Q161" i="17"/>
  <c r="K161" i="17"/>
  <c r="E161" i="17"/>
  <c r="X156" i="17"/>
  <c r="R156" i="17"/>
  <c r="L156" i="17"/>
  <c r="F156" i="17"/>
  <c r="Y151" i="17"/>
  <c r="S151" i="17"/>
  <c r="M151" i="17"/>
  <c r="G151" i="17"/>
  <c r="Z146" i="17"/>
  <c r="T146" i="17"/>
  <c r="N146" i="17"/>
  <c r="H146" i="17"/>
  <c r="AA141" i="17"/>
  <c r="U141" i="17"/>
  <c r="O141" i="17"/>
  <c r="I141" i="17"/>
  <c r="V136" i="17"/>
  <c r="P136" i="17"/>
  <c r="J136" i="17"/>
  <c r="D136" i="17"/>
  <c r="W131" i="17"/>
  <c r="Q131" i="17"/>
  <c r="K131" i="17"/>
  <c r="E131" i="17"/>
  <c r="X126" i="17"/>
  <c r="R126" i="17"/>
  <c r="L126" i="17"/>
  <c r="F126" i="17"/>
  <c r="Y121" i="17"/>
  <c r="S121" i="17"/>
  <c r="M121" i="17"/>
  <c r="G121" i="17"/>
  <c r="Z116" i="17"/>
  <c r="T116" i="17"/>
  <c r="N116" i="17"/>
  <c r="H116" i="17"/>
  <c r="AA111" i="17"/>
  <c r="U111" i="17"/>
  <c r="O111" i="17"/>
  <c r="I111" i="17"/>
  <c r="V106" i="17"/>
  <c r="P106" i="17"/>
  <c r="J106" i="17"/>
  <c r="D106" i="17"/>
  <c r="W101" i="17"/>
  <c r="Q101" i="17"/>
  <c r="K101" i="17"/>
  <c r="E101" i="17"/>
  <c r="X96" i="17"/>
  <c r="R96" i="17"/>
  <c r="L96" i="17"/>
  <c r="F96" i="17"/>
  <c r="Y91" i="17"/>
  <c r="S91" i="17"/>
  <c r="M91" i="17"/>
  <c r="G91" i="17"/>
  <c r="Z86" i="17"/>
  <c r="T86" i="17"/>
  <c r="N86" i="17"/>
  <c r="H86" i="17"/>
  <c r="AA81" i="17"/>
  <c r="U81" i="17"/>
  <c r="O81" i="17"/>
  <c r="I81" i="17"/>
  <c r="V76" i="17"/>
  <c r="P76" i="17"/>
  <c r="J76" i="17"/>
  <c r="D76" i="17"/>
  <c r="W71" i="17"/>
  <c r="Q71" i="17"/>
  <c r="K71" i="17"/>
  <c r="E71" i="17"/>
  <c r="X66" i="17"/>
  <c r="R66" i="17"/>
  <c r="L66" i="17"/>
  <c r="F66" i="17"/>
  <c r="Y61" i="17"/>
  <c r="S61" i="17"/>
  <c r="M61" i="17"/>
  <c r="G61" i="17"/>
  <c r="Z56" i="17"/>
  <c r="T56" i="17"/>
  <c r="N56" i="17"/>
  <c r="H56" i="17"/>
  <c r="AA51" i="17"/>
  <c r="U51" i="17"/>
  <c r="O51" i="17"/>
  <c r="I51" i="17"/>
  <c r="V46" i="17"/>
  <c r="P46" i="17"/>
  <c r="J46" i="17"/>
  <c r="D46" i="17"/>
  <c r="W41" i="17"/>
  <c r="Q41" i="17"/>
  <c r="K41" i="17"/>
  <c r="E41" i="17"/>
  <c r="X36" i="17"/>
  <c r="R36" i="17"/>
  <c r="L36" i="17"/>
  <c r="F36" i="17"/>
  <c r="J11" i="17"/>
  <c r="P11" i="17"/>
  <c r="V11" i="17"/>
  <c r="I14" i="17"/>
  <c r="O14" i="17"/>
  <c r="U14" i="17"/>
  <c r="AA14" i="17"/>
  <c r="I16" i="17"/>
  <c r="O16" i="17"/>
  <c r="U16" i="17"/>
  <c r="AA16" i="17"/>
  <c r="H19" i="17"/>
  <c r="N19" i="17"/>
  <c r="T19" i="17"/>
  <c r="T17" i="17" s="1"/>
  <c r="Z19" i="17"/>
  <c r="H21" i="17"/>
  <c r="N21" i="17"/>
  <c r="T21" i="17"/>
  <c r="Z21" i="17"/>
  <c r="G24" i="17"/>
  <c r="G22" i="17" s="1"/>
  <c r="M24" i="17"/>
  <c r="M22" i="17" s="1"/>
  <c r="S24" i="17"/>
  <c r="Y24" i="17"/>
  <c r="G26" i="17"/>
  <c r="M26" i="17"/>
  <c r="S26" i="17"/>
  <c r="Y26" i="17"/>
  <c r="F29" i="17"/>
  <c r="L29" i="17"/>
  <c r="R29" i="17"/>
  <c r="X29" i="17"/>
  <c r="F31" i="17"/>
  <c r="L31" i="17"/>
  <c r="R31" i="17"/>
  <c r="X31" i="17"/>
  <c r="D34" i="17"/>
  <c r="P34" i="17"/>
  <c r="D36" i="17"/>
  <c r="P36" i="17"/>
  <c r="O39" i="17"/>
  <c r="O37" i="17" s="1"/>
  <c r="AA39" i="17"/>
  <c r="AA37" i="17" s="1"/>
  <c r="O41" i="17"/>
  <c r="AA41" i="17"/>
  <c r="L44" i="17"/>
  <c r="L42" i="17" s="1"/>
  <c r="X44" i="17"/>
  <c r="L46" i="17"/>
  <c r="X46" i="17"/>
  <c r="J49" i="17"/>
  <c r="J47" i="17" s="1"/>
  <c r="V49" i="17"/>
  <c r="M51" i="17"/>
  <c r="P54" i="17"/>
  <c r="P52" i="17" s="1"/>
  <c r="J56" i="17"/>
  <c r="K325" i="17"/>
  <c r="O340" i="17"/>
  <c r="K360" i="17"/>
  <c r="W318" i="17"/>
  <c r="W316" i="17" s="1"/>
  <c r="Q318" i="17"/>
  <c r="Q316" i="17" s="1"/>
  <c r="K318" i="17"/>
  <c r="K316" i="17" s="1"/>
  <c r="E318" i="17"/>
  <c r="E316" i="17" s="1"/>
  <c r="X313" i="17"/>
  <c r="X311" i="17" s="1"/>
  <c r="R313" i="17"/>
  <c r="R311" i="17" s="1"/>
  <c r="L313" i="17"/>
  <c r="L311" i="17" s="1"/>
  <c r="F313" i="17"/>
  <c r="F311" i="17" s="1"/>
  <c r="Y308" i="17"/>
  <c r="Y306" i="17" s="1"/>
  <c r="S308" i="17"/>
  <c r="S306" i="17" s="1"/>
  <c r="M308" i="17"/>
  <c r="M306" i="17" s="1"/>
  <c r="G308" i="17"/>
  <c r="G306" i="17" s="1"/>
  <c r="V318" i="17"/>
  <c r="V316" i="17" s="1"/>
  <c r="P318" i="17"/>
  <c r="P316" i="17" s="1"/>
  <c r="J318" i="17"/>
  <c r="J316" i="17" s="1"/>
  <c r="D318" i="17"/>
  <c r="D316" i="17" s="1"/>
  <c r="AA318" i="17"/>
  <c r="AA316" i="17" s="1"/>
  <c r="U318" i="17"/>
  <c r="U316" i="17" s="1"/>
  <c r="O318" i="17"/>
  <c r="O316" i="17" s="1"/>
  <c r="I318" i="17"/>
  <c r="I316" i="17" s="1"/>
  <c r="Z318" i="17"/>
  <c r="Z316" i="17" s="1"/>
  <c r="T318" i="17"/>
  <c r="T316" i="17" s="1"/>
  <c r="N318" i="17"/>
  <c r="N316" i="17" s="1"/>
  <c r="H318" i="17"/>
  <c r="H316" i="17" s="1"/>
  <c r="AA313" i="17"/>
  <c r="AA311" i="17" s="1"/>
  <c r="U313" i="17"/>
  <c r="U311" i="17" s="1"/>
  <c r="O313" i="17"/>
  <c r="O311" i="17" s="1"/>
  <c r="I313" i="17"/>
  <c r="I311" i="17" s="1"/>
  <c r="V308" i="17"/>
  <c r="V306" i="17" s="1"/>
  <c r="P308" i="17"/>
  <c r="P306" i="17" s="1"/>
  <c r="J308" i="17"/>
  <c r="J306" i="17" s="1"/>
  <c r="D308" i="17"/>
  <c r="D306" i="17" s="1"/>
  <c r="W303" i="17"/>
  <c r="W301" i="17" s="1"/>
  <c r="Q303" i="17"/>
  <c r="Q301" i="17" s="1"/>
  <c r="K303" i="17"/>
  <c r="K301" i="17" s="1"/>
  <c r="E303" i="17"/>
  <c r="E301" i="17" s="1"/>
  <c r="X298" i="17"/>
  <c r="X296" i="17" s="1"/>
  <c r="J168" i="17"/>
  <c r="P168" i="17"/>
  <c r="V168" i="17"/>
  <c r="V166" i="17" s="1"/>
  <c r="I173" i="17"/>
  <c r="I171" i="17" s="1"/>
  <c r="O173" i="17"/>
  <c r="O171" i="17" s="1"/>
  <c r="U173" i="17"/>
  <c r="U171" i="17" s="1"/>
  <c r="AA173" i="17"/>
  <c r="H178" i="17"/>
  <c r="N178" i="17"/>
  <c r="N176" i="17" s="1"/>
  <c r="T178" i="17"/>
  <c r="T176" i="17" s="1"/>
  <c r="Z178" i="17"/>
  <c r="Z176" i="17" s="1"/>
  <c r="G183" i="17"/>
  <c r="G181" i="17" s="1"/>
  <c r="M183" i="17"/>
  <c r="S183" i="17"/>
  <c r="Y183" i="17"/>
  <c r="Y181" i="17" s="1"/>
  <c r="F188" i="17"/>
  <c r="F186" i="17" s="1"/>
  <c r="L188" i="17"/>
  <c r="L186" i="17" s="1"/>
  <c r="R188" i="17"/>
  <c r="R186" i="17" s="1"/>
  <c r="X188" i="17"/>
  <c r="E193" i="17"/>
  <c r="K193" i="17"/>
  <c r="K191" i="17" s="1"/>
  <c r="Q193" i="17"/>
  <c r="Q191" i="17" s="1"/>
  <c r="W193" i="17"/>
  <c r="W191" i="17" s="1"/>
  <c r="D198" i="17"/>
  <c r="D196" i="17" s="1"/>
  <c r="J198" i="17"/>
  <c r="P198" i="17"/>
  <c r="V198" i="17"/>
  <c r="V196" i="17" s="1"/>
  <c r="I203" i="17"/>
  <c r="I201" i="17" s="1"/>
  <c r="O203" i="17"/>
  <c r="O201" i="17" s="1"/>
  <c r="U203" i="17"/>
  <c r="U201" i="17" s="1"/>
  <c r="AA203" i="17"/>
  <c r="H208" i="17"/>
  <c r="N208" i="17"/>
  <c r="N206" i="17" s="1"/>
  <c r="T208" i="17"/>
  <c r="T206" i="17" s="1"/>
  <c r="Z208" i="17"/>
  <c r="Z206" i="17" s="1"/>
  <c r="G213" i="17"/>
  <c r="G211" i="17" s="1"/>
  <c r="M213" i="17"/>
  <c r="S213" i="17"/>
  <c r="Y213" i="17"/>
  <c r="Y211" i="17" s="1"/>
  <c r="F218" i="17"/>
  <c r="F216" i="17" s="1"/>
  <c r="L218" i="17"/>
  <c r="L216" i="17" s="1"/>
  <c r="R218" i="17"/>
  <c r="R216" i="17" s="1"/>
  <c r="X218" i="17"/>
  <c r="E223" i="17"/>
  <c r="K223" i="17"/>
  <c r="K221" i="17" s="1"/>
  <c r="Q223" i="17"/>
  <c r="Q221" i="17" s="1"/>
  <c r="W223" i="17"/>
  <c r="W221" i="17" s="1"/>
  <c r="D228" i="17"/>
  <c r="D226" i="17" s="1"/>
  <c r="J228" i="17"/>
  <c r="P228" i="17"/>
  <c r="V228" i="17"/>
  <c r="V226" i="17" s="1"/>
  <c r="I233" i="17"/>
  <c r="I231" i="17" s="1"/>
  <c r="O233" i="17"/>
  <c r="O231" i="17" s="1"/>
  <c r="U233" i="17"/>
  <c r="U231" i="17" s="1"/>
  <c r="AA233" i="17"/>
  <c r="H238" i="17"/>
  <c r="N238" i="17"/>
  <c r="N236" i="17" s="1"/>
  <c r="T238" i="17"/>
  <c r="T236" i="17" s="1"/>
  <c r="Z238" i="17"/>
  <c r="Z236" i="17" s="1"/>
  <c r="G243" i="17"/>
  <c r="G241" i="17" s="1"/>
  <c r="M243" i="17"/>
  <c r="S243" i="17"/>
  <c r="Y243" i="17"/>
  <c r="Y241" i="17" s="1"/>
  <c r="F248" i="17"/>
  <c r="F246" i="17" s="1"/>
  <c r="L248" i="17"/>
  <c r="L246" i="17" s="1"/>
  <c r="R248" i="17"/>
  <c r="R246" i="17" s="1"/>
  <c r="X248" i="17"/>
  <c r="E253" i="17"/>
  <c r="K253" i="17"/>
  <c r="K251" i="17" s="1"/>
  <c r="Q253" i="17"/>
  <c r="Q251" i="17" s="1"/>
  <c r="W253" i="17"/>
  <c r="W251" i="17" s="1"/>
  <c r="D258" i="17"/>
  <c r="D256" i="17" s="1"/>
  <c r="J258" i="17"/>
  <c r="P258" i="17"/>
  <c r="P256" i="17" s="1"/>
  <c r="V258" i="17"/>
  <c r="V256" i="17" s="1"/>
  <c r="I263" i="17"/>
  <c r="I261" i="17" s="1"/>
  <c r="O263" i="17"/>
  <c r="O261" i="17" s="1"/>
  <c r="U263" i="17"/>
  <c r="U261" i="17" s="1"/>
  <c r="AA263" i="17"/>
  <c r="H268" i="17"/>
  <c r="H266" i="17" s="1"/>
  <c r="N268" i="17"/>
  <c r="N266" i="17" s="1"/>
  <c r="T268" i="17"/>
  <c r="T266" i="17" s="1"/>
  <c r="Z268" i="17"/>
  <c r="Z266" i="17" s="1"/>
  <c r="G273" i="17"/>
  <c r="G271" i="17" s="1"/>
  <c r="M273" i="17"/>
  <c r="S273" i="17"/>
  <c r="S271" i="17" s="1"/>
  <c r="Y273" i="17"/>
  <c r="Y271" i="17" s="1"/>
  <c r="F278" i="17"/>
  <c r="F276" i="17" s="1"/>
  <c r="L278" i="17"/>
  <c r="L276" i="17" s="1"/>
  <c r="R278" i="17"/>
  <c r="R276" i="17" s="1"/>
  <c r="X278" i="17"/>
  <c r="E283" i="17"/>
  <c r="E281" i="17" s="1"/>
  <c r="K283" i="17"/>
  <c r="K281" i="17" s="1"/>
  <c r="Q283" i="17"/>
  <c r="Q281" i="17" s="1"/>
  <c r="W283" i="17"/>
  <c r="W281" i="17" s="1"/>
  <c r="D288" i="17"/>
  <c r="D286" i="17" s="1"/>
  <c r="J288" i="17"/>
  <c r="P288" i="17"/>
  <c r="P286" i="17" s="1"/>
  <c r="V288" i="17"/>
  <c r="V286" i="17" s="1"/>
  <c r="I293" i="17"/>
  <c r="I291" i="17" s="1"/>
  <c r="O293" i="17"/>
  <c r="O291" i="17" s="1"/>
  <c r="U293" i="17"/>
  <c r="U291" i="17" s="1"/>
  <c r="AA293" i="17"/>
  <c r="H298" i="17"/>
  <c r="H296" i="17" s="1"/>
  <c r="N298" i="17"/>
  <c r="N296" i="17" s="1"/>
  <c r="T298" i="17"/>
  <c r="T296" i="17" s="1"/>
  <c r="AA298" i="17"/>
  <c r="AA296" i="17" s="1"/>
  <c r="D303" i="17"/>
  <c r="D301" i="17" s="1"/>
  <c r="L303" i="17"/>
  <c r="L301" i="17" s="1"/>
  <c r="S303" i="17"/>
  <c r="S301" i="17" s="1"/>
  <c r="Z303" i="17"/>
  <c r="Z301" i="17" s="1"/>
  <c r="K308" i="17"/>
  <c r="K306" i="17" s="1"/>
  <c r="T308" i="17"/>
  <c r="T306" i="17" s="1"/>
  <c r="H313" i="17"/>
  <c r="H311" i="17" s="1"/>
  <c r="Q313" i="17"/>
  <c r="Q311" i="17" s="1"/>
  <c r="Z313" i="17"/>
  <c r="Z311" i="17" s="1"/>
  <c r="S318" i="17"/>
  <c r="S316" i="17" s="1"/>
  <c r="S188" i="17"/>
  <c r="S186" i="17" s="1"/>
  <c r="Y188" i="17"/>
  <c r="Y186" i="17" s="1"/>
  <c r="F193" i="17"/>
  <c r="F191" i="17" s="1"/>
  <c r="L193" i="17"/>
  <c r="L191" i="17" s="1"/>
  <c r="R193" i="17"/>
  <c r="R191" i="17" s="1"/>
  <c r="X193" i="17"/>
  <c r="X191" i="17" s="1"/>
  <c r="E198" i="17"/>
  <c r="E196" i="17" s="1"/>
  <c r="K198" i="17"/>
  <c r="K196" i="17" s="1"/>
  <c r="Q198" i="17"/>
  <c r="Q196" i="17" s="1"/>
  <c r="W198" i="17"/>
  <c r="W196" i="17" s="1"/>
  <c r="D203" i="17"/>
  <c r="D201" i="17" s="1"/>
  <c r="J203" i="17"/>
  <c r="J201" i="17" s="1"/>
  <c r="P203" i="17"/>
  <c r="P201" i="17" s="1"/>
  <c r="V203" i="17"/>
  <c r="V201" i="17" s="1"/>
  <c r="I208" i="17"/>
  <c r="I206" i="17" s="1"/>
  <c r="O208" i="17"/>
  <c r="O206" i="17" s="1"/>
  <c r="U208" i="17"/>
  <c r="U206" i="17" s="1"/>
  <c r="AA208" i="17"/>
  <c r="AA206" i="17" s="1"/>
  <c r="H213" i="17"/>
  <c r="H211" i="17" s="1"/>
  <c r="N213" i="17"/>
  <c r="N211" i="17" s="1"/>
  <c r="T213" i="17"/>
  <c r="T211" i="17" s="1"/>
  <c r="Z213" i="17"/>
  <c r="Z211" i="17" s="1"/>
  <c r="G218" i="17"/>
  <c r="G216" i="17" s="1"/>
  <c r="M218" i="17"/>
  <c r="M216" i="17" s="1"/>
  <c r="S218" i="17"/>
  <c r="S216" i="17" s="1"/>
  <c r="Y218" i="17"/>
  <c r="Y216" i="17" s="1"/>
  <c r="F223" i="17"/>
  <c r="F221" i="17" s="1"/>
  <c r="L223" i="17"/>
  <c r="L221" i="17" s="1"/>
  <c r="R223" i="17"/>
  <c r="R221" i="17" s="1"/>
  <c r="X223" i="17"/>
  <c r="X221" i="17" s="1"/>
  <c r="E228" i="17"/>
  <c r="E226" i="17" s="1"/>
  <c r="K228" i="17"/>
  <c r="K226" i="17" s="1"/>
  <c r="Q228" i="17"/>
  <c r="Q226" i="17" s="1"/>
  <c r="W228" i="17"/>
  <c r="W226" i="17" s="1"/>
  <c r="D233" i="17"/>
  <c r="D231" i="17" s="1"/>
  <c r="J233" i="17"/>
  <c r="J231" i="17" s="1"/>
  <c r="P233" i="17"/>
  <c r="P231" i="17" s="1"/>
  <c r="V233" i="17"/>
  <c r="V231" i="17" s="1"/>
  <c r="I238" i="17"/>
  <c r="I236" i="17" s="1"/>
  <c r="O238" i="17"/>
  <c r="O236" i="17" s="1"/>
  <c r="U238" i="17"/>
  <c r="U236" i="17" s="1"/>
  <c r="AA238" i="17"/>
  <c r="AA236" i="17" s="1"/>
  <c r="H243" i="17"/>
  <c r="H241" i="17" s="1"/>
  <c r="N243" i="17"/>
  <c r="N241" i="17" s="1"/>
  <c r="T243" i="17"/>
  <c r="T241" i="17" s="1"/>
  <c r="Z243" i="17"/>
  <c r="Z241" i="17" s="1"/>
  <c r="G248" i="17"/>
  <c r="G246" i="17" s="1"/>
  <c r="M248" i="17"/>
  <c r="M246" i="17" s="1"/>
  <c r="S248" i="17"/>
  <c r="S246" i="17" s="1"/>
  <c r="Y248" i="17"/>
  <c r="Y246" i="17" s="1"/>
  <c r="F253" i="17"/>
  <c r="F251" i="17" s="1"/>
  <c r="L253" i="17"/>
  <c r="L251" i="17" s="1"/>
  <c r="R253" i="17"/>
  <c r="R251" i="17" s="1"/>
  <c r="X253" i="17"/>
  <c r="X251" i="17" s="1"/>
  <c r="E258" i="17"/>
  <c r="E256" i="17" s="1"/>
  <c r="K258" i="17"/>
  <c r="K256" i="17" s="1"/>
  <c r="Q258" i="17"/>
  <c r="Q256" i="17" s="1"/>
  <c r="W258" i="17"/>
  <c r="W256" i="17" s="1"/>
  <c r="D263" i="17"/>
  <c r="D261" i="17" s="1"/>
  <c r="J263" i="17"/>
  <c r="J261" i="17" s="1"/>
  <c r="P263" i="17"/>
  <c r="P261" i="17" s="1"/>
  <c r="V263" i="17"/>
  <c r="V261" i="17" s="1"/>
  <c r="I268" i="17"/>
  <c r="I266" i="17" s="1"/>
  <c r="O268" i="17"/>
  <c r="O266" i="17" s="1"/>
  <c r="U268" i="17"/>
  <c r="U266" i="17" s="1"/>
  <c r="AA268" i="17"/>
  <c r="AA266" i="17" s="1"/>
  <c r="H273" i="17"/>
  <c r="H271" i="17" s="1"/>
  <c r="N273" i="17"/>
  <c r="N271" i="17" s="1"/>
  <c r="T273" i="17"/>
  <c r="T271" i="17" s="1"/>
  <c r="Z273" i="17"/>
  <c r="Z271" i="17" s="1"/>
  <c r="G278" i="17"/>
  <c r="G276" i="17" s="1"/>
  <c r="M278" i="17"/>
  <c r="M276" i="17" s="1"/>
  <c r="S278" i="17"/>
  <c r="S276" i="17" s="1"/>
  <c r="Y278" i="17"/>
  <c r="Y276" i="17" s="1"/>
  <c r="F283" i="17"/>
  <c r="F281" i="17" s="1"/>
  <c r="L283" i="17"/>
  <c r="L281" i="17" s="1"/>
  <c r="R283" i="17"/>
  <c r="R281" i="17" s="1"/>
  <c r="X283" i="17"/>
  <c r="X281" i="17" s="1"/>
  <c r="E288" i="17"/>
  <c r="E286" i="17" s="1"/>
  <c r="K288" i="17"/>
  <c r="K286" i="17" s="1"/>
  <c r="Q288" i="17"/>
  <c r="Q286" i="17" s="1"/>
  <c r="W288" i="17"/>
  <c r="W286" i="17" s="1"/>
  <c r="D293" i="17"/>
  <c r="D291" i="17" s="1"/>
  <c r="J293" i="17"/>
  <c r="J291" i="17" s="1"/>
  <c r="P293" i="17"/>
  <c r="P291" i="17" s="1"/>
  <c r="V293" i="17"/>
  <c r="V291" i="17" s="1"/>
  <c r="I298" i="17"/>
  <c r="I296" i="17" s="1"/>
  <c r="O298" i="17"/>
  <c r="O296" i="17" s="1"/>
  <c r="U298" i="17"/>
  <c r="U296" i="17" s="1"/>
  <c r="F303" i="17"/>
  <c r="F301" i="17" s="1"/>
  <c r="M303" i="17"/>
  <c r="M301" i="17" s="1"/>
  <c r="T303" i="17"/>
  <c r="T301" i="17" s="1"/>
  <c r="AA303" i="17"/>
  <c r="AA301" i="17" s="1"/>
  <c r="L308" i="17"/>
  <c r="L306" i="17" s="1"/>
  <c r="U308" i="17"/>
  <c r="U306" i="17" s="1"/>
  <c r="J313" i="17"/>
  <c r="J311" i="17" s="1"/>
  <c r="S313" i="17"/>
  <c r="S311" i="17" s="1"/>
  <c r="F318" i="17"/>
  <c r="F316" i="17" s="1"/>
  <c r="X318" i="17"/>
  <c r="X316" i="17" s="1"/>
  <c r="H188" i="17"/>
  <c r="H186" i="17" s="1"/>
  <c r="N188" i="17"/>
  <c r="N186" i="17" s="1"/>
  <c r="T188" i="17"/>
  <c r="T186" i="17" s="1"/>
  <c r="Z188" i="17"/>
  <c r="Z186" i="17" s="1"/>
  <c r="G193" i="17"/>
  <c r="G191" i="17" s="1"/>
  <c r="M193" i="17"/>
  <c r="M191" i="17" s="1"/>
  <c r="S193" i="17"/>
  <c r="S191" i="17" s="1"/>
  <c r="Y193" i="17"/>
  <c r="Y191" i="17" s="1"/>
  <c r="F198" i="17"/>
  <c r="F196" i="17" s="1"/>
  <c r="L198" i="17"/>
  <c r="L196" i="17" s="1"/>
  <c r="R198" i="17"/>
  <c r="R196" i="17" s="1"/>
  <c r="X198" i="17"/>
  <c r="X196" i="17" s="1"/>
  <c r="E203" i="17"/>
  <c r="E201" i="17" s="1"/>
  <c r="K203" i="17"/>
  <c r="K201" i="17" s="1"/>
  <c r="Q203" i="17"/>
  <c r="Q201" i="17" s="1"/>
  <c r="W203" i="17"/>
  <c r="W201" i="17" s="1"/>
  <c r="D208" i="17"/>
  <c r="D206" i="17" s="1"/>
  <c r="J208" i="17"/>
  <c r="J206" i="17" s="1"/>
  <c r="P208" i="17"/>
  <c r="P206" i="17" s="1"/>
  <c r="V208" i="17"/>
  <c r="V206" i="17" s="1"/>
  <c r="I213" i="17"/>
  <c r="I211" i="17" s="1"/>
  <c r="O213" i="17"/>
  <c r="O211" i="17" s="1"/>
  <c r="U213" i="17"/>
  <c r="U211" i="17" s="1"/>
  <c r="AA213" i="17"/>
  <c r="AA211" i="17" s="1"/>
  <c r="H218" i="17"/>
  <c r="H216" i="17" s="1"/>
  <c r="N218" i="17"/>
  <c r="N216" i="17" s="1"/>
  <c r="T218" i="17"/>
  <c r="T216" i="17" s="1"/>
  <c r="Z218" i="17"/>
  <c r="Z216" i="17" s="1"/>
  <c r="G223" i="17"/>
  <c r="G221" i="17" s="1"/>
  <c r="M223" i="17"/>
  <c r="M221" i="17" s="1"/>
  <c r="S223" i="17"/>
  <c r="S221" i="17" s="1"/>
  <c r="Y223" i="17"/>
  <c r="Y221" i="17" s="1"/>
  <c r="F228" i="17"/>
  <c r="F226" i="17" s="1"/>
  <c r="L228" i="17"/>
  <c r="L226" i="17" s="1"/>
  <c r="R228" i="17"/>
  <c r="R226" i="17" s="1"/>
  <c r="X228" i="17"/>
  <c r="X226" i="17" s="1"/>
  <c r="E233" i="17"/>
  <c r="E231" i="17" s="1"/>
  <c r="K233" i="17"/>
  <c r="K231" i="17" s="1"/>
  <c r="Q233" i="17"/>
  <c r="Q231" i="17" s="1"/>
  <c r="W233" i="17"/>
  <c r="W231" i="17" s="1"/>
  <c r="D238" i="17"/>
  <c r="D236" i="17" s="1"/>
  <c r="J238" i="17"/>
  <c r="J236" i="17" s="1"/>
  <c r="P238" i="17"/>
  <c r="P236" i="17" s="1"/>
  <c r="V238" i="17"/>
  <c r="V236" i="17" s="1"/>
  <c r="I243" i="17"/>
  <c r="I241" i="17" s="1"/>
  <c r="O243" i="17"/>
  <c r="O241" i="17" s="1"/>
  <c r="U243" i="17"/>
  <c r="U241" i="17" s="1"/>
  <c r="AA243" i="17"/>
  <c r="AA241" i="17" s="1"/>
  <c r="H248" i="17"/>
  <c r="H246" i="17" s="1"/>
  <c r="N248" i="17"/>
  <c r="N246" i="17" s="1"/>
  <c r="T248" i="17"/>
  <c r="T246" i="17" s="1"/>
  <c r="Z248" i="17"/>
  <c r="Z246" i="17" s="1"/>
  <c r="G253" i="17"/>
  <c r="G251" i="17" s="1"/>
  <c r="M253" i="17"/>
  <c r="M251" i="17" s="1"/>
  <c r="S253" i="17"/>
  <c r="S251" i="17" s="1"/>
  <c r="Y253" i="17"/>
  <c r="Y251" i="17" s="1"/>
  <c r="F258" i="17"/>
  <c r="F256" i="17" s="1"/>
  <c r="L258" i="17"/>
  <c r="L256" i="17" s="1"/>
  <c r="R258" i="17"/>
  <c r="R256" i="17" s="1"/>
  <c r="X258" i="17"/>
  <c r="X256" i="17" s="1"/>
  <c r="E263" i="17"/>
  <c r="E261" i="17" s="1"/>
  <c r="K263" i="17"/>
  <c r="K261" i="17" s="1"/>
  <c r="Q263" i="17"/>
  <c r="Q261" i="17" s="1"/>
  <c r="W263" i="17"/>
  <c r="W261" i="17" s="1"/>
  <c r="D268" i="17"/>
  <c r="D266" i="17" s="1"/>
  <c r="J268" i="17"/>
  <c r="J266" i="17" s="1"/>
  <c r="P268" i="17"/>
  <c r="P266" i="17" s="1"/>
  <c r="V268" i="17"/>
  <c r="V266" i="17" s="1"/>
  <c r="I273" i="17"/>
  <c r="I271" i="17" s="1"/>
  <c r="O273" i="17"/>
  <c r="O271" i="17" s="1"/>
  <c r="U273" i="17"/>
  <c r="U271" i="17" s="1"/>
  <c r="AA273" i="17"/>
  <c r="AA271" i="17" s="1"/>
  <c r="H278" i="17"/>
  <c r="H276" i="17" s="1"/>
  <c r="N278" i="17"/>
  <c r="N276" i="17" s="1"/>
  <c r="T278" i="17"/>
  <c r="T276" i="17" s="1"/>
  <c r="Z278" i="17"/>
  <c r="Z276" i="17" s="1"/>
  <c r="G283" i="17"/>
  <c r="G281" i="17" s="1"/>
  <c r="M283" i="17"/>
  <c r="M281" i="17" s="1"/>
  <c r="S283" i="17"/>
  <c r="S281" i="17" s="1"/>
  <c r="Y283" i="17"/>
  <c r="Y281" i="17" s="1"/>
  <c r="F288" i="17"/>
  <c r="F286" i="17" s="1"/>
  <c r="L288" i="17"/>
  <c r="L286" i="17" s="1"/>
  <c r="R288" i="17"/>
  <c r="R286" i="17" s="1"/>
  <c r="X288" i="17"/>
  <c r="X286" i="17" s="1"/>
  <c r="E293" i="17"/>
  <c r="E291" i="17" s="1"/>
  <c r="K293" i="17"/>
  <c r="K291" i="17" s="1"/>
  <c r="Q293" i="17"/>
  <c r="Q291" i="17" s="1"/>
  <c r="W293" i="17"/>
  <c r="W291" i="17" s="1"/>
  <c r="D298" i="17"/>
  <c r="D296" i="17" s="1"/>
  <c r="J298" i="17"/>
  <c r="J296" i="17" s="1"/>
  <c r="P298" i="17"/>
  <c r="P296" i="17" s="1"/>
  <c r="V298" i="17"/>
  <c r="V296" i="17" s="1"/>
  <c r="G303" i="17"/>
  <c r="G301" i="17" s="1"/>
  <c r="N303" i="17"/>
  <c r="N301" i="17" s="1"/>
  <c r="U303" i="17"/>
  <c r="U301" i="17" s="1"/>
  <c r="E308" i="17"/>
  <c r="E306" i="17" s="1"/>
  <c r="N308" i="17"/>
  <c r="N306" i="17" s="1"/>
  <c r="W308" i="17"/>
  <c r="W306" i="17" s="1"/>
  <c r="K313" i="17"/>
  <c r="K311" i="17" s="1"/>
  <c r="T313" i="17"/>
  <c r="T311" i="17" s="1"/>
  <c r="G318" i="17"/>
  <c r="G316" i="17" s="1"/>
  <c r="Y318" i="17"/>
  <c r="Y316" i="17" s="1"/>
  <c r="X475" i="17"/>
  <c r="G168" i="17"/>
  <c r="G166" i="17" s="1"/>
  <c r="M168" i="17"/>
  <c r="M166" i="17" s="1"/>
  <c r="S168" i="17"/>
  <c r="S166" i="17" s="1"/>
  <c r="Y168" i="17"/>
  <c r="Y166" i="17" s="1"/>
  <c r="F173" i="17"/>
  <c r="F171" i="17" s="1"/>
  <c r="L173" i="17"/>
  <c r="L171" i="17" s="1"/>
  <c r="R173" i="17"/>
  <c r="R171" i="17" s="1"/>
  <c r="X173" i="17"/>
  <c r="X171" i="17" s="1"/>
  <c r="E178" i="17"/>
  <c r="E176" i="17" s="1"/>
  <c r="K178" i="17"/>
  <c r="K176" i="17" s="1"/>
  <c r="Q178" i="17"/>
  <c r="Q176" i="17" s="1"/>
  <c r="W178" i="17"/>
  <c r="W176" i="17" s="1"/>
  <c r="D183" i="17"/>
  <c r="D181" i="17" s="1"/>
  <c r="J183" i="17"/>
  <c r="J181" i="17" s="1"/>
  <c r="P183" i="17"/>
  <c r="P181" i="17" s="1"/>
  <c r="V183" i="17"/>
  <c r="V181" i="17" s="1"/>
  <c r="I188" i="17"/>
  <c r="I186" i="17" s="1"/>
  <c r="O188" i="17"/>
  <c r="O186" i="17" s="1"/>
  <c r="U188" i="17"/>
  <c r="U186" i="17" s="1"/>
  <c r="AA188" i="17"/>
  <c r="AA186" i="17" s="1"/>
  <c r="H193" i="17"/>
  <c r="H191" i="17" s="1"/>
  <c r="N193" i="17"/>
  <c r="N191" i="17" s="1"/>
  <c r="T193" i="17"/>
  <c r="T191" i="17" s="1"/>
  <c r="Z193" i="17"/>
  <c r="Z191" i="17" s="1"/>
  <c r="G198" i="17"/>
  <c r="G196" i="17" s="1"/>
  <c r="M198" i="17"/>
  <c r="M196" i="17" s="1"/>
  <c r="S198" i="17"/>
  <c r="S196" i="17" s="1"/>
  <c r="Y198" i="17"/>
  <c r="Y196" i="17" s="1"/>
  <c r="F203" i="17"/>
  <c r="F201" i="17" s="1"/>
  <c r="L203" i="17"/>
  <c r="L201" i="17" s="1"/>
  <c r="R203" i="17"/>
  <c r="R201" i="17" s="1"/>
  <c r="X203" i="17"/>
  <c r="X201" i="17" s="1"/>
  <c r="E208" i="17"/>
  <c r="E206" i="17" s="1"/>
  <c r="K208" i="17"/>
  <c r="K206" i="17" s="1"/>
  <c r="Q208" i="17"/>
  <c r="Q206" i="17" s="1"/>
  <c r="W208" i="17"/>
  <c r="W206" i="17" s="1"/>
  <c r="D213" i="17"/>
  <c r="D211" i="17" s="1"/>
  <c r="J213" i="17"/>
  <c r="J211" i="17" s="1"/>
  <c r="P213" i="17"/>
  <c r="P211" i="17" s="1"/>
  <c r="V213" i="17"/>
  <c r="V211" i="17" s="1"/>
  <c r="I218" i="17"/>
  <c r="I216" i="17" s="1"/>
  <c r="O218" i="17"/>
  <c r="O216" i="17" s="1"/>
  <c r="U218" i="17"/>
  <c r="U216" i="17" s="1"/>
  <c r="AA218" i="17"/>
  <c r="AA216" i="17" s="1"/>
  <c r="H223" i="17"/>
  <c r="H221" i="17" s="1"/>
  <c r="N223" i="17"/>
  <c r="N221" i="17" s="1"/>
  <c r="T223" i="17"/>
  <c r="T221" i="17" s="1"/>
  <c r="Z223" i="17"/>
  <c r="Z221" i="17" s="1"/>
  <c r="G228" i="17"/>
  <c r="G226" i="17" s="1"/>
  <c r="M228" i="17"/>
  <c r="M226" i="17" s="1"/>
  <c r="S228" i="17"/>
  <c r="S226" i="17" s="1"/>
  <c r="Y228" i="17"/>
  <c r="Y226" i="17" s="1"/>
  <c r="F233" i="17"/>
  <c r="F231" i="17" s="1"/>
  <c r="L233" i="17"/>
  <c r="L231" i="17" s="1"/>
  <c r="R233" i="17"/>
  <c r="R231" i="17" s="1"/>
  <c r="X233" i="17"/>
  <c r="X231" i="17" s="1"/>
  <c r="E238" i="17"/>
  <c r="E236" i="17" s="1"/>
  <c r="K238" i="17"/>
  <c r="K236" i="17" s="1"/>
  <c r="Q238" i="17"/>
  <c r="Q236" i="17" s="1"/>
  <c r="W238" i="17"/>
  <c r="W236" i="17" s="1"/>
  <c r="D243" i="17"/>
  <c r="D241" i="17" s="1"/>
  <c r="J243" i="17"/>
  <c r="J241" i="17" s="1"/>
  <c r="P243" i="17"/>
  <c r="P241" i="17" s="1"/>
  <c r="V243" i="17"/>
  <c r="V241" i="17" s="1"/>
  <c r="I248" i="17"/>
  <c r="I246" i="17" s="1"/>
  <c r="O248" i="17"/>
  <c r="O246" i="17" s="1"/>
  <c r="U248" i="17"/>
  <c r="U246" i="17" s="1"/>
  <c r="AA248" i="17"/>
  <c r="AA246" i="17" s="1"/>
  <c r="H253" i="17"/>
  <c r="H251" i="17" s="1"/>
  <c r="N253" i="17"/>
  <c r="N251" i="17" s="1"/>
  <c r="T253" i="17"/>
  <c r="T251" i="17" s="1"/>
  <c r="Z253" i="17"/>
  <c r="Z251" i="17" s="1"/>
  <c r="G258" i="17"/>
  <c r="G256" i="17" s="1"/>
  <c r="M258" i="17"/>
  <c r="M256" i="17" s="1"/>
  <c r="S258" i="17"/>
  <c r="S256" i="17" s="1"/>
  <c r="Y258" i="17"/>
  <c r="Y256" i="17" s="1"/>
  <c r="F263" i="17"/>
  <c r="F261" i="17" s="1"/>
  <c r="L263" i="17"/>
  <c r="L261" i="17" s="1"/>
  <c r="R263" i="17"/>
  <c r="R261" i="17" s="1"/>
  <c r="X263" i="17"/>
  <c r="X261" i="17" s="1"/>
  <c r="E268" i="17"/>
  <c r="E266" i="17" s="1"/>
  <c r="K268" i="17"/>
  <c r="K266" i="17" s="1"/>
  <c r="Q268" i="17"/>
  <c r="Q266" i="17" s="1"/>
  <c r="W268" i="17"/>
  <c r="W266" i="17" s="1"/>
  <c r="D273" i="17"/>
  <c r="D271" i="17" s="1"/>
  <c r="J273" i="17"/>
  <c r="J271" i="17" s="1"/>
  <c r="P273" i="17"/>
  <c r="P271" i="17" s="1"/>
  <c r="V273" i="17"/>
  <c r="V271" i="17" s="1"/>
  <c r="I278" i="17"/>
  <c r="I276" i="17" s="1"/>
  <c r="O278" i="17"/>
  <c r="O276" i="17" s="1"/>
  <c r="U278" i="17"/>
  <c r="U276" i="17" s="1"/>
  <c r="AA278" i="17"/>
  <c r="AA276" i="17" s="1"/>
  <c r="H283" i="17"/>
  <c r="H281" i="17" s="1"/>
  <c r="N283" i="17"/>
  <c r="N281" i="17" s="1"/>
  <c r="T283" i="17"/>
  <c r="T281" i="17" s="1"/>
  <c r="Z283" i="17"/>
  <c r="Z281" i="17" s="1"/>
  <c r="G288" i="17"/>
  <c r="G286" i="17" s="1"/>
  <c r="M288" i="17"/>
  <c r="M286" i="17" s="1"/>
  <c r="S288" i="17"/>
  <c r="S286" i="17" s="1"/>
  <c r="Y288" i="17"/>
  <c r="Y286" i="17" s="1"/>
  <c r="F293" i="17"/>
  <c r="F291" i="17" s="1"/>
  <c r="L293" i="17"/>
  <c r="L291" i="17" s="1"/>
  <c r="R293" i="17"/>
  <c r="R291" i="17" s="1"/>
  <c r="X293" i="17"/>
  <c r="X291" i="17" s="1"/>
  <c r="E298" i="17"/>
  <c r="E296" i="17" s="1"/>
  <c r="K298" i="17"/>
  <c r="K296" i="17" s="1"/>
  <c r="Q298" i="17"/>
  <c r="Q296" i="17" s="1"/>
  <c r="W298" i="17"/>
  <c r="W296" i="17" s="1"/>
  <c r="H303" i="17"/>
  <c r="H301" i="17" s="1"/>
  <c r="O303" i="17"/>
  <c r="O301" i="17" s="1"/>
  <c r="V303" i="17"/>
  <c r="V301" i="17" s="1"/>
  <c r="F308" i="17"/>
  <c r="F306" i="17" s="1"/>
  <c r="O308" i="17"/>
  <c r="O306" i="17" s="1"/>
  <c r="X308" i="17"/>
  <c r="X306" i="17" s="1"/>
  <c r="D313" i="17"/>
  <c r="D311" i="17" s="1"/>
  <c r="M313" i="17"/>
  <c r="M311" i="17" s="1"/>
  <c r="V313" i="17"/>
  <c r="V311" i="17" s="1"/>
  <c r="L318" i="17"/>
  <c r="L316" i="17" s="1"/>
  <c r="H198" i="17"/>
  <c r="H196" i="17" s="1"/>
  <c r="N198" i="17"/>
  <c r="N196" i="17" s="1"/>
  <c r="T198" i="17"/>
  <c r="T196" i="17" s="1"/>
  <c r="Z198" i="17"/>
  <c r="Z196" i="17" s="1"/>
  <c r="G203" i="17"/>
  <c r="G201" i="17" s="1"/>
  <c r="M203" i="17"/>
  <c r="M201" i="17" s="1"/>
  <c r="S203" i="17"/>
  <c r="S201" i="17" s="1"/>
  <c r="Y203" i="17"/>
  <c r="Y201" i="17" s="1"/>
  <c r="F208" i="17"/>
  <c r="F206" i="17" s="1"/>
  <c r="L208" i="17"/>
  <c r="L206" i="17" s="1"/>
  <c r="R208" i="17"/>
  <c r="R206" i="17" s="1"/>
  <c r="X208" i="17"/>
  <c r="X206" i="17" s="1"/>
  <c r="E213" i="17"/>
  <c r="E211" i="17" s="1"/>
  <c r="K213" i="17"/>
  <c r="K211" i="17" s="1"/>
  <c r="Q213" i="17"/>
  <c r="Q211" i="17" s="1"/>
  <c r="W213" i="17"/>
  <c r="W211" i="17" s="1"/>
  <c r="D218" i="17"/>
  <c r="D216" i="17" s="1"/>
  <c r="J218" i="17"/>
  <c r="J216" i="17" s="1"/>
  <c r="P218" i="17"/>
  <c r="P216" i="17" s="1"/>
  <c r="V218" i="17"/>
  <c r="V216" i="17" s="1"/>
  <c r="I223" i="17"/>
  <c r="I221" i="17" s="1"/>
  <c r="O223" i="17"/>
  <c r="O221" i="17" s="1"/>
  <c r="U223" i="17"/>
  <c r="U221" i="17" s="1"/>
  <c r="AA223" i="17"/>
  <c r="AA221" i="17" s="1"/>
  <c r="H228" i="17"/>
  <c r="H226" i="17" s="1"/>
  <c r="N228" i="17"/>
  <c r="N226" i="17" s="1"/>
  <c r="T228" i="17"/>
  <c r="T226" i="17" s="1"/>
  <c r="Z228" i="17"/>
  <c r="Z226" i="17" s="1"/>
  <c r="G233" i="17"/>
  <c r="G231" i="17" s="1"/>
  <c r="M233" i="17"/>
  <c r="M231" i="17" s="1"/>
  <c r="S233" i="17"/>
  <c r="S231" i="17" s="1"/>
  <c r="Y233" i="17"/>
  <c r="Y231" i="17" s="1"/>
  <c r="F238" i="17"/>
  <c r="F236" i="17" s="1"/>
  <c r="L238" i="17"/>
  <c r="L236" i="17" s="1"/>
  <c r="R238" i="17"/>
  <c r="R236" i="17" s="1"/>
  <c r="X238" i="17"/>
  <c r="X236" i="17" s="1"/>
  <c r="E243" i="17"/>
  <c r="E241" i="17" s="1"/>
  <c r="K243" i="17"/>
  <c r="K241" i="17" s="1"/>
  <c r="Q243" i="17"/>
  <c r="Q241" i="17" s="1"/>
  <c r="W243" i="17"/>
  <c r="W241" i="17" s="1"/>
  <c r="D248" i="17"/>
  <c r="D246" i="17" s="1"/>
  <c r="J248" i="17"/>
  <c r="J246" i="17" s="1"/>
  <c r="P248" i="17"/>
  <c r="P246" i="17" s="1"/>
  <c r="V248" i="17"/>
  <c r="V246" i="17" s="1"/>
  <c r="I253" i="17"/>
  <c r="I251" i="17" s="1"/>
  <c r="O253" i="17"/>
  <c r="O251" i="17" s="1"/>
  <c r="U253" i="17"/>
  <c r="U251" i="17" s="1"/>
  <c r="AA253" i="17"/>
  <c r="AA251" i="17" s="1"/>
  <c r="H258" i="17"/>
  <c r="H256" i="17" s="1"/>
  <c r="N258" i="17"/>
  <c r="N256" i="17" s="1"/>
  <c r="T258" i="17"/>
  <c r="T256" i="17" s="1"/>
  <c r="Z258" i="17"/>
  <c r="Z256" i="17" s="1"/>
  <c r="G263" i="17"/>
  <c r="G261" i="17" s="1"/>
  <c r="M263" i="17"/>
  <c r="M261" i="17" s="1"/>
  <c r="S263" i="17"/>
  <c r="S261" i="17" s="1"/>
  <c r="Y263" i="17"/>
  <c r="Y261" i="17" s="1"/>
  <c r="F268" i="17"/>
  <c r="F266" i="17" s="1"/>
  <c r="L268" i="17"/>
  <c r="L266" i="17" s="1"/>
  <c r="R268" i="17"/>
  <c r="R266" i="17" s="1"/>
  <c r="X268" i="17"/>
  <c r="X266" i="17" s="1"/>
  <c r="E273" i="17"/>
  <c r="E271" i="17" s="1"/>
  <c r="K273" i="17"/>
  <c r="K271" i="17" s="1"/>
  <c r="Q273" i="17"/>
  <c r="Q271" i="17" s="1"/>
  <c r="W273" i="17"/>
  <c r="W271" i="17" s="1"/>
  <c r="D278" i="17"/>
  <c r="D276" i="17" s="1"/>
  <c r="J278" i="17"/>
  <c r="J276" i="17" s="1"/>
  <c r="P278" i="17"/>
  <c r="P276" i="17" s="1"/>
  <c r="V278" i="17"/>
  <c r="V276" i="17" s="1"/>
  <c r="I283" i="17"/>
  <c r="I281" i="17" s="1"/>
  <c r="O283" i="17"/>
  <c r="O281" i="17" s="1"/>
  <c r="U283" i="17"/>
  <c r="U281" i="17" s="1"/>
  <c r="AA283" i="17"/>
  <c r="AA281" i="17" s="1"/>
  <c r="H288" i="17"/>
  <c r="H286" i="17" s="1"/>
  <c r="N288" i="17"/>
  <c r="N286" i="17" s="1"/>
  <c r="T288" i="17"/>
  <c r="T286" i="17" s="1"/>
  <c r="Z288" i="17"/>
  <c r="Z286" i="17" s="1"/>
  <c r="G293" i="17"/>
  <c r="G291" i="17" s="1"/>
  <c r="M293" i="17"/>
  <c r="M291" i="17" s="1"/>
  <c r="S293" i="17"/>
  <c r="S291" i="17" s="1"/>
  <c r="Y293" i="17"/>
  <c r="Y291" i="17" s="1"/>
  <c r="F298" i="17"/>
  <c r="F296" i="17" s="1"/>
  <c r="L298" i="17"/>
  <c r="L296" i="17" s="1"/>
  <c r="R298" i="17"/>
  <c r="R296" i="17" s="1"/>
  <c r="Y298" i="17"/>
  <c r="Y296" i="17" s="1"/>
  <c r="I303" i="17"/>
  <c r="I301" i="17" s="1"/>
  <c r="P303" i="17"/>
  <c r="P301" i="17" s="1"/>
  <c r="X303" i="17"/>
  <c r="X301" i="17" s="1"/>
  <c r="H308" i="17"/>
  <c r="H306" i="17" s="1"/>
  <c r="Q308" i="17"/>
  <c r="Q306" i="17" s="1"/>
  <c r="Z308" i="17"/>
  <c r="Z306" i="17" s="1"/>
  <c r="E313" i="17"/>
  <c r="E311" i="17" s="1"/>
  <c r="N313" i="17"/>
  <c r="N311" i="17" s="1"/>
  <c r="W313" i="17"/>
  <c r="W311" i="17" s="1"/>
  <c r="M318" i="17"/>
  <c r="M316" i="17" s="1"/>
  <c r="R589" i="17"/>
  <c r="M178" i="17"/>
  <c r="M176" i="17" s="1"/>
  <c r="S178" i="17"/>
  <c r="S176" i="17" s="1"/>
  <c r="Y178" i="17"/>
  <c r="Y176" i="17" s="1"/>
  <c r="F183" i="17"/>
  <c r="F181" i="17" s="1"/>
  <c r="L183" i="17"/>
  <c r="L181" i="17" s="1"/>
  <c r="R183" i="17"/>
  <c r="R181" i="17" s="1"/>
  <c r="X183" i="17"/>
  <c r="X181" i="17" s="1"/>
  <c r="E188" i="17"/>
  <c r="E186" i="17" s="1"/>
  <c r="K188" i="17"/>
  <c r="K186" i="17" s="1"/>
  <c r="Q188" i="17"/>
  <c r="Q186" i="17" s="1"/>
  <c r="W188" i="17"/>
  <c r="W186" i="17" s="1"/>
  <c r="D193" i="17"/>
  <c r="D191" i="17" s="1"/>
  <c r="J193" i="17"/>
  <c r="J191" i="17" s="1"/>
  <c r="P193" i="17"/>
  <c r="P191" i="17" s="1"/>
  <c r="V193" i="17"/>
  <c r="V191" i="17" s="1"/>
  <c r="I198" i="17"/>
  <c r="I196" i="17" s="1"/>
  <c r="O198" i="17"/>
  <c r="O196" i="17" s="1"/>
  <c r="U198" i="17"/>
  <c r="U196" i="17" s="1"/>
  <c r="AA198" i="17"/>
  <c r="AA196" i="17" s="1"/>
  <c r="H203" i="17"/>
  <c r="H201" i="17" s="1"/>
  <c r="N203" i="17"/>
  <c r="N201" i="17" s="1"/>
  <c r="T203" i="17"/>
  <c r="T201" i="17" s="1"/>
  <c r="Z203" i="17"/>
  <c r="Z201" i="17" s="1"/>
  <c r="G208" i="17"/>
  <c r="G206" i="17" s="1"/>
  <c r="M208" i="17"/>
  <c r="M206" i="17" s="1"/>
  <c r="S208" i="17"/>
  <c r="S206" i="17" s="1"/>
  <c r="Y208" i="17"/>
  <c r="Y206" i="17" s="1"/>
  <c r="F213" i="17"/>
  <c r="F211" i="17" s="1"/>
  <c r="L213" i="17"/>
  <c r="L211" i="17" s="1"/>
  <c r="R213" i="17"/>
  <c r="R211" i="17" s="1"/>
  <c r="X213" i="17"/>
  <c r="X211" i="17" s="1"/>
  <c r="E218" i="17"/>
  <c r="E216" i="17" s="1"/>
  <c r="K218" i="17"/>
  <c r="K216" i="17" s="1"/>
  <c r="Q218" i="17"/>
  <c r="Q216" i="17" s="1"/>
  <c r="W218" i="17"/>
  <c r="W216" i="17" s="1"/>
  <c r="D223" i="17"/>
  <c r="D221" i="17" s="1"/>
  <c r="J223" i="17"/>
  <c r="J221" i="17" s="1"/>
  <c r="P223" i="17"/>
  <c r="P221" i="17" s="1"/>
  <c r="V223" i="17"/>
  <c r="V221" i="17" s="1"/>
  <c r="I228" i="17"/>
  <c r="I226" i="17" s="1"/>
  <c r="O228" i="17"/>
  <c r="O226" i="17" s="1"/>
  <c r="U228" i="17"/>
  <c r="U226" i="17" s="1"/>
  <c r="AA228" i="17"/>
  <c r="AA226" i="17" s="1"/>
  <c r="H233" i="17"/>
  <c r="H231" i="17" s="1"/>
  <c r="N233" i="17"/>
  <c r="N231" i="17" s="1"/>
  <c r="T233" i="17"/>
  <c r="T231" i="17" s="1"/>
  <c r="Z233" i="17"/>
  <c r="Z231" i="17" s="1"/>
  <c r="G238" i="17"/>
  <c r="G236" i="17" s="1"/>
  <c r="M238" i="17"/>
  <c r="M236" i="17" s="1"/>
  <c r="S238" i="17"/>
  <c r="S236" i="17" s="1"/>
  <c r="Y238" i="17"/>
  <c r="Y236" i="17" s="1"/>
  <c r="F243" i="17"/>
  <c r="F241" i="17" s="1"/>
  <c r="L243" i="17"/>
  <c r="L241" i="17" s="1"/>
  <c r="R243" i="17"/>
  <c r="R241" i="17" s="1"/>
  <c r="X243" i="17"/>
  <c r="X241" i="17" s="1"/>
  <c r="E248" i="17"/>
  <c r="E246" i="17" s="1"/>
  <c r="K248" i="17"/>
  <c r="K246" i="17" s="1"/>
  <c r="Q248" i="17"/>
  <c r="Q246" i="17" s="1"/>
  <c r="W248" i="17"/>
  <c r="W246" i="17" s="1"/>
  <c r="D253" i="17"/>
  <c r="D251" i="17" s="1"/>
  <c r="J253" i="17"/>
  <c r="J251" i="17" s="1"/>
  <c r="P253" i="17"/>
  <c r="P251" i="17" s="1"/>
  <c r="V253" i="17"/>
  <c r="V251" i="17" s="1"/>
  <c r="I258" i="17"/>
  <c r="I256" i="17" s="1"/>
  <c r="O258" i="17"/>
  <c r="O256" i="17" s="1"/>
  <c r="U258" i="17"/>
  <c r="U256" i="17" s="1"/>
  <c r="AA258" i="17"/>
  <c r="AA256" i="17" s="1"/>
  <c r="H263" i="17"/>
  <c r="H261" i="17" s="1"/>
  <c r="N263" i="17"/>
  <c r="N261" i="17" s="1"/>
  <c r="T263" i="17"/>
  <c r="T261" i="17" s="1"/>
  <c r="Z263" i="17"/>
  <c r="Z261" i="17" s="1"/>
  <c r="G268" i="17"/>
  <c r="G266" i="17" s="1"/>
  <c r="M268" i="17"/>
  <c r="M266" i="17" s="1"/>
  <c r="S268" i="17"/>
  <c r="S266" i="17" s="1"/>
  <c r="Y268" i="17"/>
  <c r="Y266" i="17" s="1"/>
  <c r="F273" i="17"/>
  <c r="F271" i="17" s="1"/>
  <c r="L273" i="17"/>
  <c r="L271" i="17" s="1"/>
  <c r="R273" i="17"/>
  <c r="R271" i="17" s="1"/>
  <c r="X273" i="17"/>
  <c r="X271" i="17" s="1"/>
  <c r="E278" i="17"/>
  <c r="E276" i="17" s="1"/>
  <c r="K278" i="17"/>
  <c r="K276" i="17" s="1"/>
  <c r="Q278" i="17"/>
  <c r="Q276" i="17" s="1"/>
  <c r="W278" i="17"/>
  <c r="W276" i="17" s="1"/>
  <c r="D283" i="17"/>
  <c r="D281" i="17" s="1"/>
  <c r="J283" i="17"/>
  <c r="J281" i="17" s="1"/>
  <c r="P283" i="17"/>
  <c r="P281" i="17" s="1"/>
  <c r="V283" i="17"/>
  <c r="V281" i="17" s="1"/>
  <c r="I288" i="17"/>
  <c r="I286" i="17" s="1"/>
  <c r="O288" i="17"/>
  <c r="O286" i="17" s="1"/>
  <c r="U288" i="17"/>
  <c r="U286" i="17" s="1"/>
  <c r="AA288" i="17"/>
  <c r="AA286" i="17" s="1"/>
  <c r="H293" i="17"/>
  <c r="H291" i="17" s="1"/>
  <c r="N293" i="17"/>
  <c r="N291" i="17" s="1"/>
  <c r="T293" i="17"/>
  <c r="T291" i="17" s="1"/>
  <c r="Z293" i="17"/>
  <c r="Z291" i="17" s="1"/>
  <c r="G298" i="17"/>
  <c r="G296" i="17" s="1"/>
  <c r="M298" i="17"/>
  <c r="M296" i="17" s="1"/>
  <c r="S298" i="17"/>
  <c r="S296" i="17" s="1"/>
  <c r="Z298" i="17"/>
  <c r="Z296" i="17" s="1"/>
  <c r="J303" i="17"/>
  <c r="J301" i="17" s="1"/>
  <c r="R303" i="17"/>
  <c r="R301" i="17" s="1"/>
  <c r="Y303" i="17"/>
  <c r="Y301" i="17" s="1"/>
  <c r="I308" i="17"/>
  <c r="I306" i="17" s="1"/>
  <c r="R308" i="17"/>
  <c r="R306" i="17" s="1"/>
  <c r="AA308" i="17"/>
  <c r="AA306" i="17" s="1"/>
  <c r="G313" i="17"/>
  <c r="G311" i="17" s="1"/>
  <c r="P313" i="17"/>
  <c r="P311" i="17" s="1"/>
  <c r="Y313" i="17"/>
  <c r="Y311" i="17" s="1"/>
  <c r="R318" i="17"/>
  <c r="R316" i="17" s="1"/>
  <c r="G327" i="17"/>
  <c r="G325" i="17" s="1"/>
  <c r="M327" i="17"/>
  <c r="M325" i="17" s="1"/>
  <c r="S327" i="17"/>
  <c r="S325" i="17" s="1"/>
  <c r="Y327" i="17"/>
  <c r="Y325" i="17" s="1"/>
  <c r="F332" i="17"/>
  <c r="F330" i="17" s="1"/>
  <c r="L332" i="17"/>
  <c r="L330" i="17" s="1"/>
  <c r="R332" i="17"/>
  <c r="R330" i="17" s="1"/>
  <c r="X332" i="17"/>
  <c r="X330" i="17" s="1"/>
  <c r="E337" i="17"/>
  <c r="E335" i="17" s="1"/>
  <c r="K337" i="17"/>
  <c r="K335" i="17" s="1"/>
  <c r="Q337" i="17"/>
  <c r="Q335" i="17" s="1"/>
  <c r="W337" i="17"/>
  <c r="W335" i="17" s="1"/>
  <c r="D342" i="17"/>
  <c r="D340" i="17" s="1"/>
  <c r="J342" i="17"/>
  <c r="J340" i="17" s="1"/>
  <c r="P342" i="17"/>
  <c r="P340" i="17" s="1"/>
  <c r="V342" i="17"/>
  <c r="V340" i="17" s="1"/>
  <c r="I347" i="17"/>
  <c r="I345" i="17" s="1"/>
  <c r="O347" i="17"/>
  <c r="O345" i="17" s="1"/>
  <c r="U347" i="17"/>
  <c r="U345" i="17" s="1"/>
  <c r="AA347" i="17"/>
  <c r="AA345" i="17" s="1"/>
  <c r="H352" i="17"/>
  <c r="H350" i="17" s="1"/>
  <c r="N352" i="17"/>
  <c r="N350" i="17" s="1"/>
  <c r="T352" i="17"/>
  <c r="T350" i="17" s="1"/>
  <c r="Z352" i="17"/>
  <c r="Z350" i="17" s="1"/>
  <c r="G357" i="17"/>
  <c r="G355" i="17" s="1"/>
  <c r="M357" i="17"/>
  <c r="M355" i="17" s="1"/>
  <c r="S357" i="17"/>
  <c r="S355" i="17" s="1"/>
  <c r="Y357" i="17"/>
  <c r="Y355" i="17" s="1"/>
  <c r="F362" i="17"/>
  <c r="F360" i="17" s="1"/>
  <c r="L362" i="17"/>
  <c r="L360" i="17" s="1"/>
  <c r="R362" i="17"/>
  <c r="R360" i="17" s="1"/>
  <c r="X362" i="17"/>
  <c r="X360" i="17" s="1"/>
  <c r="E367" i="17"/>
  <c r="E365" i="17" s="1"/>
  <c r="K367" i="17"/>
  <c r="K365" i="17" s="1"/>
  <c r="Q367" i="17"/>
  <c r="Q365" i="17" s="1"/>
  <c r="W367" i="17"/>
  <c r="W365" i="17" s="1"/>
  <c r="D372" i="17"/>
  <c r="D370" i="17" s="1"/>
  <c r="J372" i="17"/>
  <c r="J370" i="17" s="1"/>
  <c r="P372" i="17"/>
  <c r="P370" i="17" s="1"/>
  <c r="V372" i="17"/>
  <c r="V370" i="17" s="1"/>
  <c r="I377" i="17"/>
  <c r="I375" i="17" s="1"/>
  <c r="O377" i="17"/>
  <c r="O375" i="17" s="1"/>
  <c r="U377" i="17"/>
  <c r="U375" i="17" s="1"/>
  <c r="AA377" i="17"/>
  <c r="AA375" i="17" s="1"/>
  <c r="H382" i="17"/>
  <c r="H380" i="17" s="1"/>
  <c r="N382" i="17"/>
  <c r="N380" i="17" s="1"/>
  <c r="T382" i="17"/>
  <c r="T380" i="17" s="1"/>
  <c r="Z382" i="17"/>
  <c r="Z380" i="17" s="1"/>
  <c r="G387" i="17"/>
  <c r="G385" i="17" s="1"/>
  <c r="M387" i="17"/>
  <c r="M385" i="17" s="1"/>
  <c r="S387" i="17"/>
  <c r="S385" i="17" s="1"/>
  <c r="Y387" i="17"/>
  <c r="Y385" i="17" s="1"/>
  <c r="F392" i="17"/>
  <c r="F390" i="17" s="1"/>
  <c r="L392" i="17"/>
  <c r="L390" i="17" s="1"/>
  <c r="R392" i="17"/>
  <c r="R390" i="17" s="1"/>
  <c r="X392" i="17"/>
  <c r="X390" i="17" s="1"/>
  <c r="E397" i="17"/>
  <c r="E395" i="17" s="1"/>
  <c r="K397" i="17"/>
  <c r="K395" i="17" s="1"/>
  <c r="Q397" i="17"/>
  <c r="Q395" i="17" s="1"/>
  <c r="W397" i="17"/>
  <c r="W395" i="17" s="1"/>
  <c r="D402" i="17"/>
  <c r="D400" i="17" s="1"/>
  <c r="J402" i="17"/>
  <c r="J400" i="17" s="1"/>
  <c r="P402" i="17"/>
  <c r="P400" i="17" s="1"/>
  <c r="V402" i="17"/>
  <c r="V400" i="17" s="1"/>
  <c r="I407" i="17"/>
  <c r="I405" i="17" s="1"/>
  <c r="O407" i="17"/>
  <c r="O405" i="17" s="1"/>
  <c r="U407" i="17"/>
  <c r="U405" i="17" s="1"/>
  <c r="AA407" i="17"/>
  <c r="AA405" i="17" s="1"/>
  <c r="H412" i="17"/>
  <c r="H410" i="17" s="1"/>
  <c r="N412" i="17"/>
  <c r="N410" i="17" s="1"/>
  <c r="T412" i="17"/>
  <c r="T410" i="17" s="1"/>
  <c r="Z412" i="17"/>
  <c r="Z410" i="17" s="1"/>
  <c r="G417" i="17"/>
  <c r="G415" i="17" s="1"/>
  <c r="M417" i="17"/>
  <c r="M415" i="17" s="1"/>
  <c r="S417" i="17"/>
  <c r="S415" i="17" s="1"/>
  <c r="Y417" i="17"/>
  <c r="Y415" i="17" s="1"/>
  <c r="F422" i="17"/>
  <c r="F420" i="17" s="1"/>
  <c r="L422" i="17"/>
  <c r="L420" i="17" s="1"/>
  <c r="R422" i="17"/>
  <c r="R420" i="17" s="1"/>
  <c r="X422" i="17"/>
  <c r="X420" i="17" s="1"/>
  <c r="E427" i="17"/>
  <c r="E425" i="17" s="1"/>
  <c r="K427" i="17"/>
  <c r="K425" i="17" s="1"/>
  <c r="Q427" i="17"/>
  <c r="Q425" i="17" s="1"/>
  <c r="W427" i="17"/>
  <c r="W425" i="17" s="1"/>
  <c r="D432" i="17"/>
  <c r="D430" i="17" s="1"/>
  <c r="J432" i="17"/>
  <c r="J430" i="17" s="1"/>
  <c r="P432" i="17"/>
  <c r="P430" i="17" s="1"/>
  <c r="V432" i="17"/>
  <c r="V430" i="17" s="1"/>
  <c r="I437" i="17"/>
  <c r="I435" i="17" s="1"/>
  <c r="O437" i="17"/>
  <c r="O435" i="17" s="1"/>
  <c r="U437" i="17"/>
  <c r="U435" i="17" s="1"/>
  <c r="AA437" i="17"/>
  <c r="AA435" i="17" s="1"/>
  <c r="H442" i="17"/>
  <c r="H440" i="17" s="1"/>
  <c r="N442" i="17"/>
  <c r="N440" i="17" s="1"/>
  <c r="T442" i="17"/>
  <c r="T440" i="17" s="1"/>
  <c r="Z442" i="17"/>
  <c r="Z440" i="17" s="1"/>
  <c r="G447" i="17"/>
  <c r="G445" i="17" s="1"/>
  <c r="M447" i="17"/>
  <c r="M445" i="17" s="1"/>
  <c r="S447" i="17"/>
  <c r="S445" i="17" s="1"/>
  <c r="Y447" i="17"/>
  <c r="Y445" i="17" s="1"/>
  <c r="F452" i="17"/>
  <c r="F450" i="17" s="1"/>
  <c r="L452" i="17"/>
  <c r="L450" i="17" s="1"/>
  <c r="R452" i="17"/>
  <c r="R450" i="17" s="1"/>
  <c r="X452" i="17"/>
  <c r="X450" i="17" s="1"/>
  <c r="E457" i="17"/>
  <c r="E455" i="17" s="1"/>
  <c r="K457" i="17"/>
  <c r="K455" i="17" s="1"/>
  <c r="Q457" i="17"/>
  <c r="Q455" i="17" s="1"/>
  <c r="W457" i="17"/>
  <c r="W455" i="17" s="1"/>
  <c r="D462" i="17"/>
  <c r="D460" i="17" s="1"/>
  <c r="J462" i="17"/>
  <c r="J460" i="17" s="1"/>
  <c r="P462" i="17"/>
  <c r="P460" i="17" s="1"/>
  <c r="V462" i="17"/>
  <c r="V460" i="17" s="1"/>
  <c r="I467" i="17"/>
  <c r="I465" i="17" s="1"/>
  <c r="O467" i="17"/>
  <c r="O465" i="17" s="1"/>
  <c r="U467" i="17"/>
  <c r="U465" i="17" s="1"/>
  <c r="AA467" i="17"/>
  <c r="AA465" i="17" s="1"/>
  <c r="H472" i="17"/>
  <c r="H470" i="17" s="1"/>
  <c r="N472" i="17"/>
  <c r="N470" i="17" s="1"/>
  <c r="T472" i="17"/>
  <c r="T470" i="17" s="1"/>
  <c r="Z472" i="17"/>
  <c r="Z470" i="17" s="1"/>
  <c r="G477" i="17"/>
  <c r="G475" i="17" s="1"/>
  <c r="M477" i="17"/>
  <c r="M475" i="17" s="1"/>
  <c r="S477" i="17"/>
  <c r="S475" i="17" s="1"/>
  <c r="Y477" i="17"/>
  <c r="Y475" i="17" s="1"/>
  <c r="F486" i="17"/>
  <c r="F484" i="17" s="1"/>
  <c r="L486" i="17"/>
  <c r="L484" i="17" s="1"/>
  <c r="R486" i="17"/>
  <c r="R484" i="17" s="1"/>
  <c r="X486" i="17"/>
  <c r="X484" i="17" s="1"/>
  <c r="E491" i="17"/>
  <c r="E489" i="17" s="1"/>
  <c r="K491" i="17"/>
  <c r="K489" i="17" s="1"/>
  <c r="Q491" i="17"/>
  <c r="Q489" i="17" s="1"/>
  <c r="W491" i="17"/>
  <c r="W489" i="17" s="1"/>
  <c r="D496" i="17"/>
  <c r="D494" i="17" s="1"/>
  <c r="J496" i="17"/>
  <c r="J494" i="17" s="1"/>
  <c r="P496" i="17"/>
  <c r="P494" i="17" s="1"/>
  <c r="V496" i="17"/>
  <c r="V494" i="17" s="1"/>
  <c r="I501" i="17"/>
  <c r="I499" i="17" s="1"/>
  <c r="O501" i="17"/>
  <c r="O499" i="17" s="1"/>
  <c r="U501" i="17"/>
  <c r="U499" i="17" s="1"/>
  <c r="AA501" i="17"/>
  <c r="AA499" i="17" s="1"/>
  <c r="H506" i="17"/>
  <c r="H504" i="17" s="1"/>
  <c r="N506" i="17"/>
  <c r="N504" i="17" s="1"/>
  <c r="T506" i="17"/>
  <c r="T504" i="17" s="1"/>
  <c r="Z506" i="17"/>
  <c r="Z504" i="17" s="1"/>
  <c r="G511" i="17"/>
  <c r="G509" i="17" s="1"/>
  <c r="M511" i="17"/>
  <c r="M509" i="17" s="1"/>
  <c r="S511" i="17"/>
  <c r="S509" i="17" s="1"/>
  <c r="Y511" i="17"/>
  <c r="Y509" i="17" s="1"/>
  <c r="F516" i="17"/>
  <c r="F514" i="17" s="1"/>
  <c r="L516" i="17"/>
  <c r="L514" i="17" s="1"/>
  <c r="R516" i="17"/>
  <c r="R514" i="17" s="1"/>
  <c r="X516" i="17"/>
  <c r="X514" i="17" s="1"/>
  <c r="E521" i="17"/>
  <c r="E519" i="17" s="1"/>
  <c r="K521" i="17"/>
  <c r="K519" i="17" s="1"/>
  <c r="Q521" i="17"/>
  <c r="Q519" i="17" s="1"/>
  <c r="W521" i="17"/>
  <c r="W519" i="17" s="1"/>
  <c r="D526" i="17"/>
  <c r="D524" i="17" s="1"/>
  <c r="J526" i="17"/>
  <c r="J524" i="17" s="1"/>
  <c r="P526" i="17"/>
  <c r="P524" i="17" s="1"/>
  <c r="V526" i="17"/>
  <c r="V524" i="17" s="1"/>
  <c r="I531" i="17"/>
  <c r="I529" i="17" s="1"/>
  <c r="O531" i="17"/>
  <c r="O529" i="17" s="1"/>
  <c r="U531" i="17"/>
  <c r="U529" i="17" s="1"/>
  <c r="AA531" i="17"/>
  <c r="AA529" i="17" s="1"/>
  <c r="H536" i="17"/>
  <c r="H534" i="17" s="1"/>
  <c r="N536" i="17"/>
  <c r="N534" i="17" s="1"/>
  <c r="T536" i="17"/>
  <c r="T534" i="17" s="1"/>
  <c r="Z536" i="17"/>
  <c r="Z534" i="17" s="1"/>
  <c r="G541" i="17"/>
  <c r="G539" i="17" s="1"/>
  <c r="M541" i="17"/>
  <c r="M539" i="17" s="1"/>
  <c r="S541" i="17"/>
  <c r="S539" i="17" s="1"/>
  <c r="Y541" i="17"/>
  <c r="Y539" i="17" s="1"/>
  <c r="F546" i="17"/>
  <c r="F544" i="17" s="1"/>
  <c r="L546" i="17"/>
  <c r="L544" i="17" s="1"/>
  <c r="R546" i="17"/>
  <c r="R544" i="17" s="1"/>
  <c r="X546" i="17"/>
  <c r="X544" i="17" s="1"/>
  <c r="E551" i="17"/>
  <c r="E549" i="17" s="1"/>
  <c r="K551" i="17"/>
  <c r="K549" i="17" s="1"/>
  <c r="Q551" i="17"/>
  <c r="Q549" i="17" s="1"/>
  <c r="W551" i="17"/>
  <c r="W549" i="17" s="1"/>
  <c r="D556" i="17"/>
  <c r="D554" i="17" s="1"/>
  <c r="J556" i="17"/>
  <c r="J554" i="17" s="1"/>
  <c r="P556" i="17"/>
  <c r="P554" i="17" s="1"/>
  <c r="V556" i="17"/>
  <c r="V554" i="17" s="1"/>
  <c r="I561" i="17"/>
  <c r="I559" i="17" s="1"/>
  <c r="O561" i="17"/>
  <c r="O559" i="17" s="1"/>
  <c r="U561" i="17"/>
  <c r="U559" i="17" s="1"/>
  <c r="AA561" i="17"/>
  <c r="AA559" i="17" s="1"/>
  <c r="H566" i="17"/>
  <c r="H564" i="17" s="1"/>
  <c r="N566" i="17"/>
  <c r="N564" i="17" s="1"/>
  <c r="T566" i="17"/>
  <c r="T564" i="17" s="1"/>
  <c r="Z566" i="17"/>
  <c r="Z564" i="17" s="1"/>
  <c r="G571" i="17"/>
  <c r="G569" i="17" s="1"/>
  <c r="M571" i="17"/>
  <c r="M569" i="17" s="1"/>
  <c r="S571" i="17"/>
  <c r="S569" i="17" s="1"/>
  <c r="Y571" i="17"/>
  <c r="Y569" i="17" s="1"/>
  <c r="F576" i="17"/>
  <c r="F574" i="17" s="1"/>
  <c r="L576" i="17"/>
  <c r="L574" i="17" s="1"/>
  <c r="R576" i="17"/>
  <c r="R574" i="17" s="1"/>
  <c r="X576" i="17"/>
  <c r="X574" i="17" s="1"/>
  <c r="E581" i="17"/>
  <c r="E579" i="17" s="1"/>
  <c r="K581" i="17"/>
  <c r="K579" i="17" s="1"/>
  <c r="Q581" i="17"/>
  <c r="Q579" i="17" s="1"/>
  <c r="W581" i="17"/>
  <c r="W579" i="17" s="1"/>
  <c r="D586" i="17"/>
  <c r="D584" i="17" s="1"/>
  <c r="J586" i="17"/>
  <c r="J584" i="17" s="1"/>
  <c r="P586" i="17"/>
  <c r="P584" i="17" s="1"/>
  <c r="V586" i="17"/>
  <c r="V584" i="17" s="1"/>
  <c r="L591" i="17"/>
  <c r="L589" i="17" s="1"/>
  <c r="X591" i="17"/>
  <c r="X589" i="17" s="1"/>
  <c r="F337" i="17"/>
  <c r="F335" i="17" s="1"/>
  <c r="L337" i="17"/>
  <c r="L335" i="17" s="1"/>
  <c r="R337" i="17"/>
  <c r="R335" i="17" s="1"/>
  <c r="X337" i="17"/>
  <c r="X335" i="17" s="1"/>
  <c r="E342" i="17"/>
  <c r="E340" i="17" s="1"/>
  <c r="K342" i="17"/>
  <c r="K340" i="17" s="1"/>
  <c r="Q342" i="17"/>
  <c r="Q340" i="17" s="1"/>
  <c r="W342" i="17"/>
  <c r="W340" i="17" s="1"/>
  <c r="D347" i="17"/>
  <c r="D345" i="17" s="1"/>
  <c r="J347" i="17"/>
  <c r="J345" i="17" s="1"/>
  <c r="P347" i="17"/>
  <c r="P345" i="17" s="1"/>
  <c r="V347" i="17"/>
  <c r="V345" i="17" s="1"/>
  <c r="I352" i="17"/>
  <c r="I350" i="17" s="1"/>
  <c r="O352" i="17"/>
  <c r="O350" i="17" s="1"/>
  <c r="U352" i="17"/>
  <c r="U350" i="17" s="1"/>
  <c r="AA352" i="17"/>
  <c r="AA350" i="17" s="1"/>
  <c r="H357" i="17"/>
  <c r="H355" i="17" s="1"/>
  <c r="N357" i="17"/>
  <c r="N355" i="17" s="1"/>
  <c r="T357" i="17"/>
  <c r="T355" i="17" s="1"/>
  <c r="Z357" i="17"/>
  <c r="Z355" i="17" s="1"/>
  <c r="G362" i="17"/>
  <c r="G360" i="17" s="1"/>
  <c r="M362" i="17"/>
  <c r="M360" i="17" s="1"/>
  <c r="S362" i="17"/>
  <c r="S360" i="17" s="1"/>
  <c r="Y362" i="17"/>
  <c r="Y360" i="17" s="1"/>
  <c r="F367" i="17"/>
  <c r="F365" i="17" s="1"/>
  <c r="L367" i="17"/>
  <c r="L365" i="17" s="1"/>
  <c r="R367" i="17"/>
  <c r="R365" i="17" s="1"/>
  <c r="X367" i="17"/>
  <c r="X365" i="17" s="1"/>
  <c r="E372" i="17"/>
  <c r="E370" i="17" s="1"/>
  <c r="K372" i="17"/>
  <c r="K370" i="17" s="1"/>
  <c r="Q372" i="17"/>
  <c r="Q370" i="17" s="1"/>
  <c r="W372" i="17"/>
  <c r="W370" i="17" s="1"/>
  <c r="D377" i="17"/>
  <c r="D375" i="17" s="1"/>
  <c r="J377" i="17"/>
  <c r="J375" i="17" s="1"/>
  <c r="P377" i="17"/>
  <c r="P375" i="17" s="1"/>
  <c r="V377" i="17"/>
  <c r="V375" i="17" s="1"/>
  <c r="I382" i="17"/>
  <c r="I380" i="17" s="1"/>
  <c r="O382" i="17"/>
  <c r="O380" i="17" s="1"/>
  <c r="U382" i="17"/>
  <c r="U380" i="17" s="1"/>
  <c r="AA382" i="17"/>
  <c r="AA380" i="17" s="1"/>
  <c r="H387" i="17"/>
  <c r="H385" i="17" s="1"/>
  <c r="N387" i="17"/>
  <c r="N385" i="17" s="1"/>
  <c r="T387" i="17"/>
  <c r="T385" i="17" s="1"/>
  <c r="Z387" i="17"/>
  <c r="Z385" i="17" s="1"/>
  <c r="G392" i="17"/>
  <c r="G390" i="17" s="1"/>
  <c r="M392" i="17"/>
  <c r="M390" i="17" s="1"/>
  <c r="S392" i="17"/>
  <c r="S390" i="17" s="1"/>
  <c r="Y392" i="17"/>
  <c r="Y390" i="17" s="1"/>
  <c r="F397" i="17"/>
  <c r="F395" i="17" s="1"/>
  <c r="L397" i="17"/>
  <c r="L395" i="17" s="1"/>
  <c r="R397" i="17"/>
  <c r="R395" i="17" s="1"/>
  <c r="X397" i="17"/>
  <c r="X395" i="17" s="1"/>
  <c r="E402" i="17"/>
  <c r="E400" i="17" s="1"/>
  <c r="K402" i="17"/>
  <c r="K400" i="17" s="1"/>
  <c r="Q402" i="17"/>
  <c r="Q400" i="17" s="1"/>
  <c r="W402" i="17"/>
  <c r="W400" i="17" s="1"/>
  <c r="D407" i="17"/>
  <c r="D405" i="17" s="1"/>
  <c r="J407" i="17"/>
  <c r="J405" i="17" s="1"/>
  <c r="P407" i="17"/>
  <c r="P405" i="17" s="1"/>
  <c r="V407" i="17"/>
  <c r="V405" i="17" s="1"/>
  <c r="I412" i="17"/>
  <c r="I410" i="17" s="1"/>
  <c r="O412" i="17"/>
  <c r="O410" i="17" s="1"/>
  <c r="U412" i="17"/>
  <c r="U410" i="17" s="1"/>
  <c r="AA412" i="17"/>
  <c r="AA410" i="17" s="1"/>
  <c r="H417" i="17"/>
  <c r="H415" i="17" s="1"/>
  <c r="N417" i="17"/>
  <c r="N415" i="17" s="1"/>
  <c r="T417" i="17"/>
  <c r="T415" i="17" s="1"/>
  <c r="Z417" i="17"/>
  <c r="Z415" i="17" s="1"/>
  <c r="G422" i="17"/>
  <c r="G420" i="17" s="1"/>
  <c r="M422" i="17"/>
  <c r="M420" i="17" s="1"/>
  <c r="S422" i="17"/>
  <c r="S420" i="17" s="1"/>
  <c r="Y422" i="17"/>
  <c r="Y420" i="17" s="1"/>
  <c r="F427" i="17"/>
  <c r="F425" i="17" s="1"/>
  <c r="L427" i="17"/>
  <c r="L425" i="17" s="1"/>
  <c r="R427" i="17"/>
  <c r="R425" i="17" s="1"/>
  <c r="X427" i="17"/>
  <c r="X425" i="17" s="1"/>
  <c r="E432" i="17"/>
  <c r="E430" i="17" s="1"/>
  <c r="K432" i="17"/>
  <c r="K430" i="17" s="1"/>
  <c r="Q432" i="17"/>
  <c r="Q430" i="17" s="1"/>
  <c r="W432" i="17"/>
  <c r="W430" i="17" s="1"/>
  <c r="D437" i="17"/>
  <c r="D435" i="17" s="1"/>
  <c r="J437" i="17"/>
  <c r="J435" i="17" s="1"/>
  <c r="P437" i="17"/>
  <c r="P435" i="17" s="1"/>
  <c r="V437" i="17"/>
  <c r="V435" i="17" s="1"/>
  <c r="I442" i="17"/>
  <c r="I440" i="17" s="1"/>
  <c r="O442" i="17"/>
  <c r="O440" i="17" s="1"/>
  <c r="U442" i="17"/>
  <c r="U440" i="17" s="1"/>
  <c r="AA442" i="17"/>
  <c r="AA440" i="17" s="1"/>
  <c r="H447" i="17"/>
  <c r="H445" i="17" s="1"/>
  <c r="N447" i="17"/>
  <c r="N445" i="17" s="1"/>
  <c r="T447" i="17"/>
  <c r="T445" i="17" s="1"/>
  <c r="Z447" i="17"/>
  <c r="Z445" i="17" s="1"/>
  <c r="G452" i="17"/>
  <c r="G450" i="17" s="1"/>
  <c r="M452" i="17"/>
  <c r="M450" i="17" s="1"/>
  <c r="S452" i="17"/>
  <c r="S450" i="17" s="1"/>
  <c r="Y452" i="17"/>
  <c r="Y450" i="17" s="1"/>
  <c r="F457" i="17"/>
  <c r="F455" i="17" s="1"/>
  <c r="L457" i="17"/>
  <c r="L455" i="17" s="1"/>
  <c r="R457" i="17"/>
  <c r="R455" i="17" s="1"/>
  <c r="X457" i="17"/>
  <c r="X455" i="17" s="1"/>
  <c r="E462" i="17"/>
  <c r="E460" i="17" s="1"/>
  <c r="K462" i="17"/>
  <c r="K460" i="17" s="1"/>
  <c r="Q462" i="17"/>
  <c r="Q460" i="17" s="1"/>
  <c r="W462" i="17"/>
  <c r="W460" i="17" s="1"/>
  <c r="D467" i="17"/>
  <c r="D465" i="17" s="1"/>
  <c r="J467" i="17"/>
  <c r="J465" i="17" s="1"/>
  <c r="P467" i="17"/>
  <c r="P465" i="17" s="1"/>
  <c r="V467" i="17"/>
  <c r="V465" i="17" s="1"/>
  <c r="I472" i="17"/>
  <c r="I470" i="17" s="1"/>
  <c r="O472" i="17"/>
  <c r="O470" i="17" s="1"/>
  <c r="U472" i="17"/>
  <c r="U470" i="17" s="1"/>
  <c r="AA472" i="17"/>
  <c r="AA470" i="17" s="1"/>
  <c r="H477" i="17"/>
  <c r="H475" i="17" s="1"/>
  <c r="N477" i="17"/>
  <c r="N475" i="17" s="1"/>
  <c r="T477" i="17"/>
  <c r="T475" i="17" s="1"/>
  <c r="Z477" i="17"/>
  <c r="Z475" i="17" s="1"/>
  <c r="G486" i="17"/>
  <c r="G484" i="17" s="1"/>
  <c r="M486" i="17"/>
  <c r="M484" i="17" s="1"/>
  <c r="S486" i="17"/>
  <c r="S484" i="17" s="1"/>
  <c r="Y486" i="17"/>
  <c r="Y484" i="17" s="1"/>
  <c r="F491" i="17"/>
  <c r="F489" i="17" s="1"/>
  <c r="L491" i="17"/>
  <c r="L489" i="17" s="1"/>
  <c r="R491" i="17"/>
  <c r="R489" i="17" s="1"/>
  <c r="X491" i="17"/>
  <c r="X489" i="17" s="1"/>
  <c r="E496" i="17"/>
  <c r="E494" i="17" s="1"/>
  <c r="K496" i="17"/>
  <c r="K494" i="17" s="1"/>
  <c r="Q496" i="17"/>
  <c r="Q494" i="17" s="1"/>
  <c r="W496" i="17"/>
  <c r="W494" i="17" s="1"/>
  <c r="D501" i="17"/>
  <c r="D499" i="17" s="1"/>
  <c r="J501" i="17"/>
  <c r="J499" i="17" s="1"/>
  <c r="P501" i="17"/>
  <c r="P499" i="17" s="1"/>
  <c r="V501" i="17"/>
  <c r="V499" i="17" s="1"/>
  <c r="I506" i="17"/>
  <c r="I504" i="17" s="1"/>
  <c r="O506" i="17"/>
  <c r="O504" i="17" s="1"/>
  <c r="U506" i="17"/>
  <c r="U504" i="17" s="1"/>
  <c r="AA506" i="17"/>
  <c r="AA504" i="17" s="1"/>
  <c r="H511" i="17"/>
  <c r="H509" i="17" s="1"/>
  <c r="N511" i="17"/>
  <c r="N509" i="17" s="1"/>
  <c r="T511" i="17"/>
  <c r="T509" i="17" s="1"/>
  <c r="Z511" i="17"/>
  <c r="Z509" i="17" s="1"/>
  <c r="G516" i="17"/>
  <c r="G514" i="17" s="1"/>
  <c r="M516" i="17"/>
  <c r="M514" i="17" s="1"/>
  <c r="S516" i="17"/>
  <c r="S514" i="17" s="1"/>
  <c r="Y516" i="17"/>
  <c r="Y514" i="17" s="1"/>
  <c r="F521" i="17"/>
  <c r="F519" i="17" s="1"/>
  <c r="L521" i="17"/>
  <c r="L519" i="17" s="1"/>
  <c r="R521" i="17"/>
  <c r="R519" i="17" s="1"/>
  <c r="X521" i="17"/>
  <c r="X519" i="17" s="1"/>
  <c r="E526" i="17"/>
  <c r="E524" i="17" s="1"/>
  <c r="K526" i="17"/>
  <c r="K524" i="17" s="1"/>
  <c r="Q526" i="17"/>
  <c r="Q524" i="17" s="1"/>
  <c r="W526" i="17"/>
  <c r="W524" i="17" s="1"/>
  <c r="D531" i="17"/>
  <c r="D529" i="17" s="1"/>
  <c r="J531" i="17"/>
  <c r="J529" i="17" s="1"/>
  <c r="P531" i="17"/>
  <c r="P529" i="17" s="1"/>
  <c r="V531" i="17"/>
  <c r="V529" i="17" s="1"/>
  <c r="I536" i="17"/>
  <c r="I534" i="17" s="1"/>
  <c r="O536" i="17"/>
  <c r="O534" i="17" s="1"/>
  <c r="U536" i="17"/>
  <c r="U534" i="17" s="1"/>
  <c r="AA536" i="17"/>
  <c r="AA534" i="17" s="1"/>
  <c r="H541" i="17"/>
  <c r="H539" i="17" s="1"/>
  <c r="N541" i="17"/>
  <c r="N539" i="17" s="1"/>
  <c r="T541" i="17"/>
  <c r="T539" i="17" s="1"/>
  <c r="Z541" i="17"/>
  <c r="Z539" i="17" s="1"/>
  <c r="G546" i="17"/>
  <c r="G544" i="17" s="1"/>
  <c r="M546" i="17"/>
  <c r="M544" i="17" s="1"/>
  <c r="S546" i="17"/>
  <c r="S544" i="17" s="1"/>
  <c r="Y546" i="17"/>
  <c r="Y544" i="17" s="1"/>
  <c r="F551" i="17"/>
  <c r="F549" i="17" s="1"/>
  <c r="L551" i="17"/>
  <c r="L549" i="17" s="1"/>
  <c r="R551" i="17"/>
  <c r="R549" i="17" s="1"/>
  <c r="X551" i="17"/>
  <c r="X549" i="17" s="1"/>
  <c r="E556" i="17"/>
  <c r="E554" i="17" s="1"/>
  <c r="K556" i="17"/>
  <c r="K554" i="17" s="1"/>
  <c r="Q556" i="17"/>
  <c r="Q554" i="17" s="1"/>
  <c r="W556" i="17"/>
  <c r="W554" i="17" s="1"/>
  <c r="D561" i="17"/>
  <c r="D559" i="17" s="1"/>
  <c r="J561" i="17"/>
  <c r="J559" i="17" s="1"/>
  <c r="P561" i="17"/>
  <c r="P559" i="17" s="1"/>
  <c r="V561" i="17"/>
  <c r="V559" i="17" s="1"/>
  <c r="I566" i="17"/>
  <c r="I564" i="17" s="1"/>
  <c r="O566" i="17"/>
  <c r="O564" i="17" s="1"/>
  <c r="U566" i="17"/>
  <c r="U564" i="17" s="1"/>
  <c r="AA566" i="17"/>
  <c r="AA564" i="17" s="1"/>
  <c r="H571" i="17"/>
  <c r="H569" i="17" s="1"/>
  <c r="N571" i="17"/>
  <c r="N569" i="17" s="1"/>
  <c r="T571" i="17"/>
  <c r="T569" i="17" s="1"/>
  <c r="Z571" i="17"/>
  <c r="Z569" i="17" s="1"/>
  <c r="G576" i="17"/>
  <c r="G574" i="17" s="1"/>
  <c r="M576" i="17"/>
  <c r="M574" i="17" s="1"/>
  <c r="S576" i="17"/>
  <c r="S574" i="17" s="1"/>
  <c r="Y576" i="17"/>
  <c r="Y574" i="17" s="1"/>
  <c r="F581" i="17"/>
  <c r="F579" i="17" s="1"/>
  <c r="L581" i="17"/>
  <c r="L579" i="17" s="1"/>
  <c r="R581" i="17"/>
  <c r="R579" i="17" s="1"/>
  <c r="X581" i="17"/>
  <c r="X579" i="17" s="1"/>
  <c r="E586" i="17"/>
  <c r="E584" i="17" s="1"/>
  <c r="K586" i="17"/>
  <c r="K584" i="17" s="1"/>
  <c r="Q586" i="17"/>
  <c r="Q584" i="17" s="1"/>
  <c r="W586" i="17"/>
  <c r="W584" i="17" s="1"/>
  <c r="O591" i="17"/>
  <c r="O589" i="17" s="1"/>
  <c r="G337" i="17"/>
  <c r="G335" i="17" s="1"/>
  <c r="M337" i="17"/>
  <c r="M335" i="17" s="1"/>
  <c r="S337" i="17"/>
  <c r="S335" i="17" s="1"/>
  <c r="Y337" i="17"/>
  <c r="Y335" i="17" s="1"/>
  <c r="F342" i="17"/>
  <c r="F340" i="17" s="1"/>
  <c r="L342" i="17"/>
  <c r="L340" i="17" s="1"/>
  <c r="R342" i="17"/>
  <c r="R340" i="17" s="1"/>
  <c r="X342" i="17"/>
  <c r="X340" i="17" s="1"/>
  <c r="E347" i="17"/>
  <c r="E345" i="17" s="1"/>
  <c r="K347" i="17"/>
  <c r="K345" i="17" s="1"/>
  <c r="Q347" i="17"/>
  <c r="Q345" i="17" s="1"/>
  <c r="W347" i="17"/>
  <c r="W345" i="17" s="1"/>
  <c r="D352" i="17"/>
  <c r="D350" i="17" s="1"/>
  <c r="J352" i="17"/>
  <c r="J350" i="17" s="1"/>
  <c r="P352" i="17"/>
  <c r="P350" i="17" s="1"/>
  <c r="V352" i="17"/>
  <c r="V350" i="17" s="1"/>
  <c r="I357" i="17"/>
  <c r="I355" i="17" s="1"/>
  <c r="O357" i="17"/>
  <c r="O355" i="17" s="1"/>
  <c r="U357" i="17"/>
  <c r="U355" i="17" s="1"/>
  <c r="AA357" i="17"/>
  <c r="AA355" i="17" s="1"/>
  <c r="H362" i="17"/>
  <c r="H360" i="17" s="1"/>
  <c r="N362" i="17"/>
  <c r="N360" i="17" s="1"/>
  <c r="T362" i="17"/>
  <c r="T360" i="17" s="1"/>
  <c r="Z362" i="17"/>
  <c r="Z360" i="17" s="1"/>
  <c r="G367" i="17"/>
  <c r="G365" i="17" s="1"/>
  <c r="M367" i="17"/>
  <c r="M365" i="17" s="1"/>
  <c r="S367" i="17"/>
  <c r="S365" i="17" s="1"/>
  <c r="Y367" i="17"/>
  <c r="Y365" i="17" s="1"/>
  <c r="F372" i="17"/>
  <c r="F370" i="17" s="1"/>
  <c r="L372" i="17"/>
  <c r="L370" i="17" s="1"/>
  <c r="R372" i="17"/>
  <c r="R370" i="17" s="1"/>
  <c r="X372" i="17"/>
  <c r="X370" i="17" s="1"/>
  <c r="E377" i="17"/>
  <c r="E375" i="17" s="1"/>
  <c r="K377" i="17"/>
  <c r="K375" i="17" s="1"/>
  <c r="Q377" i="17"/>
  <c r="Q375" i="17" s="1"/>
  <c r="W377" i="17"/>
  <c r="W375" i="17" s="1"/>
  <c r="D382" i="17"/>
  <c r="D380" i="17" s="1"/>
  <c r="J382" i="17"/>
  <c r="J380" i="17" s="1"/>
  <c r="P382" i="17"/>
  <c r="P380" i="17" s="1"/>
  <c r="V382" i="17"/>
  <c r="V380" i="17" s="1"/>
  <c r="I387" i="17"/>
  <c r="I385" i="17" s="1"/>
  <c r="O387" i="17"/>
  <c r="O385" i="17" s="1"/>
  <c r="U387" i="17"/>
  <c r="U385" i="17" s="1"/>
  <c r="AA387" i="17"/>
  <c r="AA385" i="17" s="1"/>
  <c r="H392" i="17"/>
  <c r="H390" i="17" s="1"/>
  <c r="N392" i="17"/>
  <c r="N390" i="17" s="1"/>
  <c r="T392" i="17"/>
  <c r="T390" i="17" s="1"/>
  <c r="Z392" i="17"/>
  <c r="Z390" i="17" s="1"/>
  <c r="G397" i="17"/>
  <c r="G395" i="17" s="1"/>
  <c r="M397" i="17"/>
  <c r="M395" i="17" s="1"/>
  <c r="S397" i="17"/>
  <c r="S395" i="17" s="1"/>
  <c r="Y397" i="17"/>
  <c r="Y395" i="17" s="1"/>
  <c r="F402" i="17"/>
  <c r="F400" i="17" s="1"/>
  <c r="L402" i="17"/>
  <c r="L400" i="17" s="1"/>
  <c r="R402" i="17"/>
  <c r="R400" i="17" s="1"/>
  <c r="X402" i="17"/>
  <c r="X400" i="17" s="1"/>
  <c r="E407" i="17"/>
  <c r="E405" i="17" s="1"/>
  <c r="K407" i="17"/>
  <c r="K405" i="17" s="1"/>
  <c r="Q407" i="17"/>
  <c r="Q405" i="17" s="1"/>
  <c r="W407" i="17"/>
  <c r="W405" i="17" s="1"/>
  <c r="D412" i="17"/>
  <c r="D410" i="17" s="1"/>
  <c r="J412" i="17"/>
  <c r="J410" i="17" s="1"/>
  <c r="P412" i="17"/>
  <c r="P410" i="17" s="1"/>
  <c r="V412" i="17"/>
  <c r="V410" i="17" s="1"/>
  <c r="I417" i="17"/>
  <c r="I415" i="17" s="1"/>
  <c r="O417" i="17"/>
  <c r="O415" i="17" s="1"/>
  <c r="U417" i="17"/>
  <c r="U415" i="17" s="1"/>
  <c r="AA417" i="17"/>
  <c r="AA415" i="17" s="1"/>
  <c r="H422" i="17"/>
  <c r="H420" i="17" s="1"/>
  <c r="N422" i="17"/>
  <c r="N420" i="17" s="1"/>
  <c r="T422" i="17"/>
  <c r="T420" i="17" s="1"/>
  <c r="Z422" i="17"/>
  <c r="Z420" i="17" s="1"/>
  <c r="G427" i="17"/>
  <c r="G425" i="17" s="1"/>
  <c r="M427" i="17"/>
  <c r="M425" i="17" s="1"/>
  <c r="S427" i="17"/>
  <c r="S425" i="17" s="1"/>
  <c r="Y427" i="17"/>
  <c r="Y425" i="17" s="1"/>
  <c r="F432" i="17"/>
  <c r="F430" i="17" s="1"/>
  <c r="L432" i="17"/>
  <c r="L430" i="17" s="1"/>
  <c r="R432" i="17"/>
  <c r="R430" i="17" s="1"/>
  <c r="X432" i="17"/>
  <c r="X430" i="17" s="1"/>
  <c r="E437" i="17"/>
  <c r="E435" i="17" s="1"/>
  <c r="K437" i="17"/>
  <c r="K435" i="17" s="1"/>
  <c r="Q437" i="17"/>
  <c r="Q435" i="17" s="1"/>
  <c r="W437" i="17"/>
  <c r="W435" i="17" s="1"/>
  <c r="D442" i="17"/>
  <c r="D440" i="17" s="1"/>
  <c r="J442" i="17"/>
  <c r="J440" i="17" s="1"/>
  <c r="P442" i="17"/>
  <c r="P440" i="17" s="1"/>
  <c r="V442" i="17"/>
  <c r="V440" i="17" s="1"/>
  <c r="I447" i="17"/>
  <c r="I445" i="17" s="1"/>
  <c r="O447" i="17"/>
  <c r="O445" i="17" s="1"/>
  <c r="U447" i="17"/>
  <c r="U445" i="17" s="1"/>
  <c r="AA447" i="17"/>
  <c r="AA445" i="17" s="1"/>
  <c r="H452" i="17"/>
  <c r="H450" i="17" s="1"/>
  <c r="N452" i="17"/>
  <c r="N450" i="17" s="1"/>
  <c r="T452" i="17"/>
  <c r="T450" i="17" s="1"/>
  <c r="Z452" i="17"/>
  <c r="Z450" i="17" s="1"/>
  <c r="G457" i="17"/>
  <c r="G455" i="17" s="1"/>
  <c r="M457" i="17"/>
  <c r="M455" i="17" s="1"/>
  <c r="S457" i="17"/>
  <c r="S455" i="17" s="1"/>
  <c r="Y457" i="17"/>
  <c r="Y455" i="17" s="1"/>
  <c r="F462" i="17"/>
  <c r="F460" i="17" s="1"/>
  <c r="L462" i="17"/>
  <c r="L460" i="17" s="1"/>
  <c r="R462" i="17"/>
  <c r="R460" i="17" s="1"/>
  <c r="X462" i="17"/>
  <c r="X460" i="17" s="1"/>
  <c r="E467" i="17"/>
  <c r="E465" i="17" s="1"/>
  <c r="K467" i="17"/>
  <c r="K465" i="17" s="1"/>
  <c r="Q467" i="17"/>
  <c r="Q465" i="17" s="1"/>
  <c r="W467" i="17"/>
  <c r="W465" i="17" s="1"/>
  <c r="D472" i="17"/>
  <c r="D470" i="17" s="1"/>
  <c r="J472" i="17"/>
  <c r="J470" i="17" s="1"/>
  <c r="P472" i="17"/>
  <c r="P470" i="17" s="1"/>
  <c r="V472" i="17"/>
  <c r="V470" i="17" s="1"/>
  <c r="I477" i="17"/>
  <c r="I475" i="17" s="1"/>
  <c r="O477" i="17"/>
  <c r="O475" i="17" s="1"/>
  <c r="U477" i="17"/>
  <c r="U475" i="17" s="1"/>
  <c r="AA477" i="17"/>
  <c r="AA475" i="17" s="1"/>
  <c r="H486" i="17"/>
  <c r="H484" i="17" s="1"/>
  <c r="N486" i="17"/>
  <c r="N484" i="17" s="1"/>
  <c r="T486" i="17"/>
  <c r="T484" i="17" s="1"/>
  <c r="Z486" i="17"/>
  <c r="Z484" i="17" s="1"/>
  <c r="G491" i="17"/>
  <c r="G489" i="17" s="1"/>
  <c r="M491" i="17"/>
  <c r="M489" i="17" s="1"/>
  <c r="S491" i="17"/>
  <c r="S489" i="17" s="1"/>
  <c r="Y491" i="17"/>
  <c r="Y489" i="17" s="1"/>
  <c r="F496" i="17"/>
  <c r="F494" i="17" s="1"/>
  <c r="L496" i="17"/>
  <c r="L494" i="17" s="1"/>
  <c r="R496" i="17"/>
  <c r="R494" i="17" s="1"/>
  <c r="X496" i="17"/>
  <c r="X494" i="17" s="1"/>
  <c r="E501" i="17"/>
  <c r="E499" i="17" s="1"/>
  <c r="K501" i="17"/>
  <c r="K499" i="17" s="1"/>
  <c r="Q501" i="17"/>
  <c r="Q499" i="17" s="1"/>
  <c r="W501" i="17"/>
  <c r="W499" i="17" s="1"/>
  <c r="D506" i="17"/>
  <c r="D504" i="17" s="1"/>
  <c r="J506" i="17"/>
  <c r="J504" i="17" s="1"/>
  <c r="P506" i="17"/>
  <c r="P504" i="17" s="1"/>
  <c r="V506" i="17"/>
  <c r="V504" i="17" s="1"/>
  <c r="I511" i="17"/>
  <c r="I509" i="17" s="1"/>
  <c r="O511" i="17"/>
  <c r="O509" i="17" s="1"/>
  <c r="U511" i="17"/>
  <c r="U509" i="17" s="1"/>
  <c r="AA511" i="17"/>
  <c r="AA509" i="17" s="1"/>
  <c r="H516" i="17"/>
  <c r="H514" i="17" s="1"/>
  <c r="N516" i="17"/>
  <c r="N514" i="17" s="1"/>
  <c r="T516" i="17"/>
  <c r="T514" i="17" s="1"/>
  <c r="Z516" i="17"/>
  <c r="Z514" i="17" s="1"/>
  <c r="G521" i="17"/>
  <c r="G519" i="17" s="1"/>
  <c r="M521" i="17"/>
  <c r="M519" i="17" s="1"/>
  <c r="S521" i="17"/>
  <c r="S519" i="17" s="1"/>
  <c r="Y521" i="17"/>
  <c r="Y519" i="17" s="1"/>
  <c r="F526" i="17"/>
  <c r="F524" i="17" s="1"/>
  <c r="L526" i="17"/>
  <c r="L524" i="17" s="1"/>
  <c r="R526" i="17"/>
  <c r="R524" i="17" s="1"/>
  <c r="X526" i="17"/>
  <c r="X524" i="17" s="1"/>
  <c r="E531" i="17"/>
  <c r="E529" i="17" s="1"/>
  <c r="K531" i="17"/>
  <c r="K529" i="17" s="1"/>
  <c r="Q531" i="17"/>
  <c r="Q529" i="17" s="1"/>
  <c r="W531" i="17"/>
  <c r="W529" i="17" s="1"/>
  <c r="D536" i="17"/>
  <c r="D534" i="17" s="1"/>
  <c r="J536" i="17"/>
  <c r="J534" i="17" s="1"/>
  <c r="P536" i="17"/>
  <c r="P534" i="17" s="1"/>
  <c r="V536" i="17"/>
  <c r="V534" i="17" s="1"/>
  <c r="I541" i="17"/>
  <c r="I539" i="17" s="1"/>
  <c r="O541" i="17"/>
  <c r="O539" i="17" s="1"/>
  <c r="U541" i="17"/>
  <c r="U539" i="17" s="1"/>
  <c r="AA541" i="17"/>
  <c r="AA539" i="17" s="1"/>
  <c r="H546" i="17"/>
  <c r="H544" i="17" s="1"/>
  <c r="N546" i="17"/>
  <c r="N544" i="17" s="1"/>
  <c r="T546" i="17"/>
  <c r="T544" i="17" s="1"/>
  <c r="Z546" i="17"/>
  <c r="Z544" i="17" s="1"/>
  <c r="G551" i="17"/>
  <c r="G549" i="17" s="1"/>
  <c r="M551" i="17"/>
  <c r="M549" i="17" s="1"/>
  <c r="S551" i="17"/>
  <c r="S549" i="17" s="1"/>
  <c r="Y551" i="17"/>
  <c r="Y549" i="17" s="1"/>
  <c r="F556" i="17"/>
  <c r="F554" i="17" s="1"/>
  <c r="L556" i="17"/>
  <c r="L554" i="17" s="1"/>
  <c r="R556" i="17"/>
  <c r="R554" i="17" s="1"/>
  <c r="X556" i="17"/>
  <c r="X554" i="17" s="1"/>
  <c r="E561" i="17"/>
  <c r="E559" i="17" s="1"/>
  <c r="K561" i="17"/>
  <c r="K559" i="17" s="1"/>
  <c r="Q561" i="17"/>
  <c r="Q559" i="17" s="1"/>
  <c r="W561" i="17"/>
  <c r="W559" i="17" s="1"/>
  <c r="D566" i="17"/>
  <c r="D564" i="17" s="1"/>
  <c r="J566" i="17"/>
  <c r="J564" i="17" s="1"/>
  <c r="P566" i="17"/>
  <c r="P564" i="17" s="1"/>
  <c r="V566" i="17"/>
  <c r="V564" i="17" s="1"/>
  <c r="I571" i="17"/>
  <c r="I569" i="17" s="1"/>
  <c r="O571" i="17"/>
  <c r="O569" i="17" s="1"/>
  <c r="U571" i="17"/>
  <c r="U569" i="17" s="1"/>
  <c r="AA571" i="17"/>
  <c r="AA569" i="17" s="1"/>
  <c r="H576" i="17"/>
  <c r="H574" i="17" s="1"/>
  <c r="N576" i="17"/>
  <c r="N574" i="17" s="1"/>
  <c r="T576" i="17"/>
  <c r="T574" i="17" s="1"/>
  <c r="Z576" i="17"/>
  <c r="Z574" i="17" s="1"/>
  <c r="G581" i="17"/>
  <c r="G579" i="17" s="1"/>
  <c r="M581" i="17"/>
  <c r="M579" i="17" s="1"/>
  <c r="S581" i="17"/>
  <c r="S579" i="17" s="1"/>
  <c r="Y581" i="17"/>
  <c r="Y579" i="17" s="1"/>
  <c r="F586" i="17"/>
  <c r="F584" i="17" s="1"/>
  <c r="L586" i="17"/>
  <c r="L584" i="17" s="1"/>
  <c r="R586" i="17"/>
  <c r="R584" i="17" s="1"/>
  <c r="X586" i="17"/>
  <c r="X584" i="17" s="1"/>
  <c r="E591" i="17"/>
  <c r="E589" i="17" s="1"/>
  <c r="Q591" i="17"/>
  <c r="Q589" i="17" s="1"/>
  <c r="J327" i="17"/>
  <c r="J325" i="17" s="1"/>
  <c r="P327" i="17"/>
  <c r="P325" i="17" s="1"/>
  <c r="V327" i="17"/>
  <c r="V325" i="17" s="1"/>
  <c r="I332" i="17"/>
  <c r="I330" i="17" s="1"/>
  <c r="O332" i="17"/>
  <c r="O330" i="17" s="1"/>
  <c r="U332" i="17"/>
  <c r="U330" i="17" s="1"/>
  <c r="AA332" i="17"/>
  <c r="AA330" i="17" s="1"/>
  <c r="H337" i="17"/>
  <c r="H335" i="17" s="1"/>
  <c r="N337" i="17"/>
  <c r="N335" i="17" s="1"/>
  <c r="T337" i="17"/>
  <c r="T335" i="17" s="1"/>
  <c r="Z337" i="17"/>
  <c r="Z335" i="17" s="1"/>
  <c r="G342" i="17"/>
  <c r="G340" i="17" s="1"/>
  <c r="M342" i="17"/>
  <c r="M340" i="17" s="1"/>
  <c r="S342" i="17"/>
  <c r="S340" i="17" s="1"/>
  <c r="Y342" i="17"/>
  <c r="Y340" i="17" s="1"/>
  <c r="F347" i="17"/>
  <c r="F345" i="17" s="1"/>
  <c r="L347" i="17"/>
  <c r="L345" i="17" s="1"/>
  <c r="R347" i="17"/>
  <c r="R345" i="17" s="1"/>
  <c r="X347" i="17"/>
  <c r="X345" i="17" s="1"/>
  <c r="E352" i="17"/>
  <c r="E350" i="17" s="1"/>
  <c r="K352" i="17"/>
  <c r="K350" i="17" s="1"/>
  <c r="Q352" i="17"/>
  <c r="Q350" i="17" s="1"/>
  <c r="W352" i="17"/>
  <c r="W350" i="17" s="1"/>
  <c r="D357" i="17"/>
  <c r="D355" i="17" s="1"/>
  <c r="J357" i="17"/>
  <c r="J355" i="17" s="1"/>
  <c r="P357" i="17"/>
  <c r="P355" i="17" s="1"/>
  <c r="V357" i="17"/>
  <c r="V355" i="17" s="1"/>
  <c r="I362" i="17"/>
  <c r="I360" i="17" s="1"/>
  <c r="O362" i="17"/>
  <c r="O360" i="17" s="1"/>
  <c r="U362" i="17"/>
  <c r="U360" i="17" s="1"/>
  <c r="AA362" i="17"/>
  <c r="AA360" i="17" s="1"/>
  <c r="H367" i="17"/>
  <c r="H365" i="17" s="1"/>
  <c r="N367" i="17"/>
  <c r="N365" i="17" s="1"/>
  <c r="T367" i="17"/>
  <c r="T365" i="17" s="1"/>
  <c r="Z367" i="17"/>
  <c r="Z365" i="17" s="1"/>
  <c r="G372" i="17"/>
  <c r="G370" i="17" s="1"/>
  <c r="M372" i="17"/>
  <c r="M370" i="17" s="1"/>
  <c r="S372" i="17"/>
  <c r="S370" i="17" s="1"/>
  <c r="Y372" i="17"/>
  <c r="Y370" i="17" s="1"/>
  <c r="F377" i="17"/>
  <c r="F375" i="17" s="1"/>
  <c r="L377" i="17"/>
  <c r="L375" i="17" s="1"/>
  <c r="R377" i="17"/>
  <c r="R375" i="17" s="1"/>
  <c r="X377" i="17"/>
  <c r="X375" i="17" s="1"/>
  <c r="E382" i="17"/>
  <c r="E380" i="17" s="1"/>
  <c r="K382" i="17"/>
  <c r="K380" i="17" s="1"/>
  <c r="Q382" i="17"/>
  <c r="Q380" i="17" s="1"/>
  <c r="W382" i="17"/>
  <c r="W380" i="17" s="1"/>
  <c r="D387" i="17"/>
  <c r="D385" i="17" s="1"/>
  <c r="J387" i="17"/>
  <c r="J385" i="17" s="1"/>
  <c r="P387" i="17"/>
  <c r="P385" i="17" s="1"/>
  <c r="V387" i="17"/>
  <c r="V385" i="17" s="1"/>
  <c r="I392" i="17"/>
  <c r="I390" i="17" s="1"/>
  <c r="O392" i="17"/>
  <c r="O390" i="17" s="1"/>
  <c r="U392" i="17"/>
  <c r="U390" i="17" s="1"/>
  <c r="AA392" i="17"/>
  <c r="AA390" i="17" s="1"/>
  <c r="H397" i="17"/>
  <c r="H395" i="17" s="1"/>
  <c r="N397" i="17"/>
  <c r="N395" i="17" s="1"/>
  <c r="T397" i="17"/>
  <c r="T395" i="17" s="1"/>
  <c r="Z397" i="17"/>
  <c r="Z395" i="17" s="1"/>
  <c r="G402" i="17"/>
  <c r="G400" i="17" s="1"/>
  <c r="M402" i="17"/>
  <c r="M400" i="17" s="1"/>
  <c r="S402" i="17"/>
  <c r="S400" i="17" s="1"/>
  <c r="Y402" i="17"/>
  <c r="Y400" i="17" s="1"/>
  <c r="F407" i="17"/>
  <c r="F405" i="17" s="1"/>
  <c r="L407" i="17"/>
  <c r="L405" i="17" s="1"/>
  <c r="R407" i="17"/>
  <c r="R405" i="17" s="1"/>
  <c r="X407" i="17"/>
  <c r="X405" i="17" s="1"/>
  <c r="E412" i="17"/>
  <c r="E410" i="17" s="1"/>
  <c r="K412" i="17"/>
  <c r="K410" i="17" s="1"/>
  <c r="Q412" i="17"/>
  <c r="Q410" i="17" s="1"/>
  <c r="W412" i="17"/>
  <c r="W410" i="17" s="1"/>
  <c r="D417" i="17"/>
  <c r="D415" i="17" s="1"/>
  <c r="J417" i="17"/>
  <c r="J415" i="17" s="1"/>
  <c r="P417" i="17"/>
  <c r="P415" i="17" s="1"/>
  <c r="V417" i="17"/>
  <c r="V415" i="17" s="1"/>
  <c r="I422" i="17"/>
  <c r="I420" i="17" s="1"/>
  <c r="O422" i="17"/>
  <c r="O420" i="17" s="1"/>
  <c r="U422" i="17"/>
  <c r="U420" i="17" s="1"/>
  <c r="AA422" i="17"/>
  <c r="AA420" i="17" s="1"/>
  <c r="H427" i="17"/>
  <c r="H425" i="17" s="1"/>
  <c r="N427" i="17"/>
  <c r="N425" i="17" s="1"/>
  <c r="T427" i="17"/>
  <c r="T425" i="17" s="1"/>
  <c r="Z427" i="17"/>
  <c r="Z425" i="17" s="1"/>
  <c r="G432" i="17"/>
  <c r="G430" i="17" s="1"/>
  <c r="M432" i="17"/>
  <c r="M430" i="17" s="1"/>
  <c r="S432" i="17"/>
  <c r="S430" i="17" s="1"/>
  <c r="Y432" i="17"/>
  <c r="Y430" i="17" s="1"/>
  <c r="F437" i="17"/>
  <c r="F435" i="17" s="1"/>
  <c r="L437" i="17"/>
  <c r="L435" i="17" s="1"/>
  <c r="R437" i="17"/>
  <c r="R435" i="17" s="1"/>
  <c r="X437" i="17"/>
  <c r="X435" i="17" s="1"/>
  <c r="E442" i="17"/>
  <c r="E440" i="17" s="1"/>
  <c r="K442" i="17"/>
  <c r="K440" i="17" s="1"/>
  <c r="Q442" i="17"/>
  <c r="Q440" i="17" s="1"/>
  <c r="W442" i="17"/>
  <c r="W440" i="17" s="1"/>
  <c r="D447" i="17"/>
  <c r="D445" i="17" s="1"/>
  <c r="J447" i="17"/>
  <c r="J445" i="17" s="1"/>
  <c r="P447" i="17"/>
  <c r="P445" i="17" s="1"/>
  <c r="V447" i="17"/>
  <c r="V445" i="17" s="1"/>
  <c r="I452" i="17"/>
  <c r="I450" i="17" s="1"/>
  <c r="O452" i="17"/>
  <c r="O450" i="17" s="1"/>
  <c r="U452" i="17"/>
  <c r="U450" i="17" s="1"/>
  <c r="AA452" i="17"/>
  <c r="AA450" i="17" s="1"/>
  <c r="H457" i="17"/>
  <c r="H455" i="17" s="1"/>
  <c r="N457" i="17"/>
  <c r="N455" i="17" s="1"/>
  <c r="T457" i="17"/>
  <c r="T455" i="17" s="1"/>
  <c r="Z457" i="17"/>
  <c r="Z455" i="17" s="1"/>
  <c r="G462" i="17"/>
  <c r="G460" i="17" s="1"/>
  <c r="M462" i="17"/>
  <c r="M460" i="17" s="1"/>
  <c r="S462" i="17"/>
  <c r="S460" i="17" s="1"/>
  <c r="Y462" i="17"/>
  <c r="Y460" i="17" s="1"/>
  <c r="F467" i="17"/>
  <c r="F465" i="17" s="1"/>
  <c r="L467" i="17"/>
  <c r="L465" i="17" s="1"/>
  <c r="R467" i="17"/>
  <c r="R465" i="17" s="1"/>
  <c r="X467" i="17"/>
  <c r="X465" i="17" s="1"/>
  <c r="E472" i="17"/>
  <c r="E470" i="17" s="1"/>
  <c r="K472" i="17"/>
  <c r="K470" i="17" s="1"/>
  <c r="Q472" i="17"/>
  <c r="Q470" i="17" s="1"/>
  <c r="W472" i="17"/>
  <c r="W470" i="17" s="1"/>
  <c r="D477" i="17"/>
  <c r="D475" i="17" s="1"/>
  <c r="J477" i="17"/>
  <c r="J475" i="17" s="1"/>
  <c r="P477" i="17"/>
  <c r="P475" i="17" s="1"/>
  <c r="V477" i="17"/>
  <c r="V475" i="17" s="1"/>
  <c r="I486" i="17"/>
  <c r="I484" i="17" s="1"/>
  <c r="O486" i="17"/>
  <c r="O484" i="17" s="1"/>
  <c r="U486" i="17"/>
  <c r="U484" i="17" s="1"/>
  <c r="AA486" i="17"/>
  <c r="AA484" i="17" s="1"/>
  <c r="H491" i="17"/>
  <c r="H489" i="17" s="1"/>
  <c r="N491" i="17"/>
  <c r="N489" i="17" s="1"/>
  <c r="T491" i="17"/>
  <c r="T489" i="17" s="1"/>
  <c r="Z491" i="17"/>
  <c r="Z489" i="17" s="1"/>
  <c r="G496" i="17"/>
  <c r="G494" i="17" s="1"/>
  <c r="M496" i="17"/>
  <c r="M494" i="17" s="1"/>
  <c r="S496" i="17"/>
  <c r="S494" i="17" s="1"/>
  <c r="Y496" i="17"/>
  <c r="Y494" i="17" s="1"/>
  <c r="F501" i="17"/>
  <c r="F499" i="17" s="1"/>
  <c r="L501" i="17"/>
  <c r="L499" i="17" s="1"/>
  <c r="R501" i="17"/>
  <c r="R499" i="17" s="1"/>
  <c r="X501" i="17"/>
  <c r="X499" i="17" s="1"/>
  <c r="E506" i="17"/>
  <c r="E504" i="17" s="1"/>
  <c r="K506" i="17"/>
  <c r="K504" i="17" s="1"/>
  <c r="Q506" i="17"/>
  <c r="Q504" i="17" s="1"/>
  <c r="W506" i="17"/>
  <c r="W504" i="17" s="1"/>
  <c r="D511" i="17"/>
  <c r="D509" i="17" s="1"/>
  <c r="J511" i="17"/>
  <c r="J509" i="17" s="1"/>
  <c r="P511" i="17"/>
  <c r="P509" i="17" s="1"/>
  <c r="V511" i="17"/>
  <c r="V509" i="17" s="1"/>
  <c r="I516" i="17"/>
  <c r="I514" i="17" s="1"/>
  <c r="O516" i="17"/>
  <c r="O514" i="17" s="1"/>
  <c r="U516" i="17"/>
  <c r="U514" i="17" s="1"/>
  <c r="AA516" i="17"/>
  <c r="AA514" i="17" s="1"/>
  <c r="H521" i="17"/>
  <c r="H519" i="17" s="1"/>
  <c r="N521" i="17"/>
  <c r="N519" i="17" s="1"/>
  <c r="T521" i="17"/>
  <c r="T519" i="17" s="1"/>
  <c r="Z521" i="17"/>
  <c r="Z519" i="17" s="1"/>
  <c r="G526" i="17"/>
  <c r="G524" i="17" s="1"/>
  <c r="M526" i="17"/>
  <c r="M524" i="17" s="1"/>
  <c r="S526" i="17"/>
  <c r="S524" i="17" s="1"/>
  <c r="Y526" i="17"/>
  <c r="Y524" i="17" s="1"/>
  <c r="F531" i="17"/>
  <c r="F529" i="17" s="1"/>
  <c r="L531" i="17"/>
  <c r="L529" i="17" s="1"/>
  <c r="R531" i="17"/>
  <c r="R529" i="17" s="1"/>
  <c r="X531" i="17"/>
  <c r="X529" i="17" s="1"/>
  <c r="E536" i="17"/>
  <c r="E534" i="17" s="1"/>
  <c r="K536" i="17"/>
  <c r="K534" i="17" s="1"/>
  <c r="Q536" i="17"/>
  <c r="Q534" i="17" s="1"/>
  <c r="W536" i="17"/>
  <c r="W534" i="17" s="1"/>
  <c r="D541" i="17"/>
  <c r="D539" i="17" s="1"/>
  <c r="J541" i="17"/>
  <c r="J539" i="17" s="1"/>
  <c r="P541" i="17"/>
  <c r="P539" i="17" s="1"/>
  <c r="V541" i="17"/>
  <c r="V539" i="17" s="1"/>
  <c r="I546" i="17"/>
  <c r="I544" i="17" s="1"/>
  <c r="O546" i="17"/>
  <c r="O544" i="17" s="1"/>
  <c r="U546" i="17"/>
  <c r="U544" i="17" s="1"/>
  <c r="AA546" i="17"/>
  <c r="AA544" i="17" s="1"/>
  <c r="H551" i="17"/>
  <c r="H549" i="17" s="1"/>
  <c r="N551" i="17"/>
  <c r="N549" i="17" s="1"/>
  <c r="T551" i="17"/>
  <c r="T549" i="17" s="1"/>
  <c r="Z551" i="17"/>
  <c r="Z549" i="17" s="1"/>
  <c r="G556" i="17"/>
  <c r="G554" i="17" s="1"/>
  <c r="M556" i="17"/>
  <c r="M554" i="17" s="1"/>
  <c r="S556" i="17"/>
  <c r="S554" i="17" s="1"/>
  <c r="Y556" i="17"/>
  <c r="Y554" i="17" s="1"/>
  <c r="F561" i="17"/>
  <c r="F559" i="17" s="1"/>
  <c r="L561" i="17"/>
  <c r="L559" i="17" s="1"/>
  <c r="R561" i="17"/>
  <c r="R559" i="17" s="1"/>
  <c r="X561" i="17"/>
  <c r="X559" i="17" s="1"/>
  <c r="E566" i="17"/>
  <c r="E564" i="17" s="1"/>
  <c r="K566" i="17"/>
  <c r="K564" i="17" s="1"/>
  <c r="Q566" i="17"/>
  <c r="Q564" i="17" s="1"/>
  <c r="W566" i="17"/>
  <c r="W564" i="17" s="1"/>
  <c r="D571" i="17"/>
  <c r="D569" i="17" s="1"/>
  <c r="J571" i="17"/>
  <c r="J569" i="17" s="1"/>
  <c r="P571" i="17"/>
  <c r="P569" i="17" s="1"/>
  <c r="V571" i="17"/>
  <c r="V569" i="17" s="1"/>
  <c r="I576" i="17"/>
  <c r="I574" i="17" s="1"/>
  <c r="O576" i="17"/>
  <c r="O574" i="17" s="1"/>
  <c r="U576" i="17"/>
  <c r="U574" i="17" s="1"/>
  <c r="AA576" i="17"/>
  <c r="AA574" i="17" s="1"/>
  <c r="H581" i="17"/>
  <c r="H579" i="17" s="1"/>
  <c r="N581" i="17"/>
  <c r="N579" i="17" s="1"/>
  <c r="T581" i="17"/>
  <c r="T579" i="17" s="1"/>
  <c r="Z581" i="17"/>
  <c r="Z579" i="17" s="1"/>
  <c r="G586" i="17"/>
  <c r="G584" i="17" s="1"/>
  <c r="M586" i="17"/>
  <c r="M584" i="17" s="1"/>
  <c r="S586" i="17"/>
  <c r="S584" i="17" s="1"/>
  <c r="Y586" i="17"/>
  <c r="Y584" i="17" s="1"/>
  <c r="F591" i="17"/>
  <c r="F589" i="17" s="1"/>
  <c r="G377" i="17"/>
  <c r="G375" i="17" s="1"/>
  <c r="M377" i="17"/>
  <c r="M375" i="17" s="1"/>
  <c r="S377" i="17"/>
  <c r="S375" i="17" s="1"/>
  <c r="Y377" i="17"/>
  <c r="Y375" i="17" s="1"/>
  <c r="F382" i="17"/>
  <c r="F380" i="17" s="1"/>
  <c r="L382" i="17"/>
  <c r="L380" i="17" s="1"/>
  <c r="R382" i="17"/>
  <c r="R380" i="17" s="1"/>
  <c r="X382" i="17"/>
  <c r="X380" i="17" s="1"/>
  <c r="E387" i="17"/>
  <c r="E385" i="17" s="1"/>
  <c r="K387" i="17"/>
  <c r="K385" i="17" s="1"/>
  <c r="Q387" i="17"/>
  <c r="Q385" i="17" s="1"/>
  <c r="W387" i="17"/>
  <c r="W385" i="17" s="1"/>
  <c r="D392" i="17"/>
  <c r="D390" i="17" s="1"/>
  <c r="J392" i="17"/>
  <c r="J390" i="17" s="1"/>
  <c r="P392" i="17"/>
  <c r="P390" i="17" s="1"/>
  <c r="V392" i="17"/>
  <c r="V390" i="17" s="1"/>
  <c r="I397" i="17"/>
  <c r="I395" i="17" s="1"/>
  <c r="O397" i="17"/>
  <c r="O395" i="17" s="1"/>
  <c r="U397" i="17"/>
  <c r="U395" i="17" s="1"/>
  <c r="AA397" i="17"/>
  <c r="AA395" i="17" s="1"/>
  <c r="H402" i="17"/>
  <c r="H400" i="17" s="1"/>
  <c r="N402" i="17"/>
  <c r="N400" i="17" s="1"/>
  <c r="T402" i="17"/>
  <c r="T400" i="17" s="1"/>
  <c r="Z402" i="17"/>
  <c r="Z400" i="17" s="1"/>
  <c r="G407" i="17"/>
  <c r="G405" i="17" s="1"/>
  <c r="M407" i="17"/>
  <c r="M405" i="17" s="1"/>
  <c r="S407" i="17"/>
  <c r="S405" i="17" s="1"/>
  <c r="Y407" i="17"/>
  <c r="Y405" i="17" s="1"/>
  <c r="F412" i="17"/>
  <c r="F410" i="17" s="1"/>
  <c r="L412" i="17"/>
  <c r="L410" i="17" s="1"/>
  <c r="R412" i="17"/>
  <c r="R410" i="17" s="1"/>
  <c r="X412" i="17"/>
  <c r="X410" i="17" s="1"/>
  <c r="E417" i="17"/>
  <c r="E415" i="17" s="1"/>
  <c r="K417" i="17"/>
  <c r="K415" i="17" s="1"/>
  <c r="Q417" i="17"/>
  <c r="Q415" i="17" s="1"/>
  <c r="W417" i="17"/>
  <c r="W415" i="17" s="1"/>
  <c r="D422" i="17"/>
  <c r="D420" i="17" s="1"/>
  <c r="J422" i="17"/>
  <c r="J420" i="17" s="1"/>
  <c r="P422" i="17"/>
  <c r="P420" i="17" s="1"/>
  <c r="V422" i="17"/>
  <c r="V420" i="17" s="1"/>
  <c r="I427" i="17"/>
  <c r="I425" i="17" s="1"/>
  <c r="O427" i="17"/>
  <c r="O425" i="17" s="1"/>
  <c r="U427" i="17"/>
  <c r="U425" i="17" s="1"/>
  <c r="AA427" i="17"/>
  <c r="AA425" i="17" s="1"/>
  <c r="H432" i="17"/>
  <c r="H430" i="17" s="1"/>
  <c r="N432" i="17"/>
  <c r="N430" i="17" s="1"/>
  <c r="T432" i="17"/>
  <c r="T430" i="17" s="1"/>
  <c r="Z432" i="17"/>
  <c r="Z430" i="17" s="1"/>
  <c r="G437" i="17"/>
  <c r="G435" i="17" s="1"/>
  <c r="M437" i="17"/>
  <c r="M435" i="17" s="1"/>
  <c r="S437" i="17"/>
  <c r="S435" i="17" s="1"/>
  <c r="Y437" i="17"/>
  <c r="Y435" i="17" s="1"/>
  <c r="F442" i="17"/>
  <c r="F440" i="17" s="1"/>
  <c r="L442" i="17"/>
  <c r="L440" i="17" s="1"/>
  <c r="R442" i="17"/>
  <c r="R440" i="17" s="1"/>
  <c r="X442" i="17"/>
  <c r="X440" i="17" s="1"/>
  <c r="E447" i="17"/>
  <c r="E445" i="17" s="1"/>
  <c r="K447" i="17"/>
  <c r="K445" i="17" s="1"/>
  <c r="Q447" i="17"/>
  <c r="Q445" i="17" s="1"/>
  <c r="W447" i="17"/>
  <c r="W445" i="17" s="1"/>
  <c r="D452" i="17"/>
  <c r="D450" i="17" s="1"/>
  <c r="J452" i="17"/>
  <c r="J450" i="17" s="1"/>
  <c r="P452" i="17"/>
  <c r="P450" i="17" s="1"/>
  <c r="V452" i="17"/>
  <c r="V450" i="17" s="1"/>
  <c r="I457" i="17"/>
  <c r="I455" i="17" s="1"/>
  <c r="O457" i="17"/>
  <c r="O455" i="17" s="1"/>
  <c r="U457" i="17"/>
  <c r="U455" i="17" s="1"/>
  <c r="AA457" i="17"/>
  <c r="AA455" i="17" s="1"/>
  <c r="H462" i="17"/>
  <c r="H460" i="17" s="1"/>
  <c r="N462" i="17"/>
  <c r="N460" i="17" s="1"/>
  <c r="T462" i="17"/>
  <c r="T460" i="17" s="1"/>
  <c r="Z462" i="17"/>
  <c r="Z460" i="17" s="1"/>
  <c r="G467" i="17"/>
  <c r="G465" i="17" s="1"/>
  <c r="M467" i="17"/>
  <c r="M465" i="17" s="1"/>
  <c r="S467" i="17"/>
  <c r="S465" i="17" s="1"/>
  <c r="Y467" i="17"/>
  <c r="Y465" i="17" s="1"/>
  <c r="F472" i="17"/>
  <c r="F470" i="17" s="1"/>
  <c r="L472" i="17"/>
  <c r="L470" i="17" s="1"/>
  <c r="R472" i="17"/>
  <c r="R470" i="17" s="1"/>
  <c r="X472" i="17"/>
  <c r="X470" i="17" s="1"/>
  <c r="E477" i="17"/>
  <c r="E475" i="17" s="1"/>
  <c r="K477" i="17"/>
  <c r="K475" i="17" s="1"/>
  <c r="Q477" i="17"/>
  <c r="Q475" i="17" s="1"/>
  <c r="W477" i="17"/>
  <c r="W475" i="17" s="1"/>
  <c r="X636" i="17"/>
  <c r="X634" i="17" s="1"/>
  <c r="R636" i="17"/>
  <c r="R634" i="17" s="1"/>
  <c r="L636" i="17"/>
  <c r="L634" i="17" s="1"/>
  <c r="F636" i="17"/>
  <c r="F634" i="17" s="1"/>
  <c r="Y631" i="17"/>
  <c r="Y629" i="17" s="1"/>
  <c r="S631" i="17"/>
  <c r="S629" i="17" s="1"/>
  <c r="M631" i="17"/>
  <c r="M629" i="17" s="1"/>
  <c r="G631" i="17"/>
  <c r="G629" i="17" s="1"/>
  <c r="Z626" i="17"/>
  <c r="Z624" i="17" s="1"/>
  <c r="T626" i="17"/>
  <c r="T624" i="17" s="1"/>
  <c r="N626" i="17"/>
  <c r="N624" i="17" s="1"/>
  <c r="H626" i="17"/>
  <c r="H624" i="17" s="1"/>
  <c r="AA621" i="17"/>
  <c r="AA619" i="17" s="1"/>
  <c r="U621" i="17"/>
  <c r="U619" i="17" s="1"/>
  <c r="O621" i="17"/>
  <c r="O619" i="17" s="1"/>
  <c r="I621" i="17"/>
  <c r="I619" i="17" s="1"/>
  <c r="V616" i="17"/>
  <c r="V614" i="17" s="1"/>
  <c r="P616" i="17"/>
  <c r="P614" i="17" s="1"/>
  <c r="J616" i="17"/>
  <c r="J614" i="17" s="1"/>
  <c r="D616" i="17"/>
  <c r="D614" i="17" s="1"/>
  <c r="W611" i="17"/>
  <c r="W609" i="17" s="1"/>
  <c r="Q611" i="17"/>
  <c r="Q609" i="17" s="1"/>
  <c r="K611" i="17"/>
  <c r="K609" i="17" s="1"/>
  <c r="E611" i="17"/>
  <c r="E609" i="17" s="1"/>
  <c r="X606" i="17"/>
  <c r="X604" i="17" s="1"/>
  <c r="R606" i="17"/>
  <c r="R604" i="17" s="1"/>
  <c r="L606" i="17"/>
  <c r="L604" i="17" s="1"/>
  <c r="F606" i="17"/>
  <c r="F604" i="17" s="1"/>
  <c r="Y601" i="17"/>
  <c r="Y599" i="17" s="1"/>
  <c r="S601" i="17"/>
  <c r="S599" i="17" s="1"/>
  <c r="M601" i="17"/>
  <c r="M599" i="17" s="1"/>
  <c r="G601" i="17"/>
  <c r="G599" i="17" s="1"/>
  <c r="Z596" i="17"/>
  <c r="Z594" i="17" s="1"/>
  <c r="T596" i="17"/>
  <c r="T594" i="17" s="1"/>
  <c r="N596" i="17"/>
  <c r="N594" i="17" s="1"/>
  <c r="H596" i="17"/>
  <c r="H594" i="17" s="1"/>
  <c r="AA591" i="17"/>
  <c r="AA589" i="17" s="1"/>
  <c r="W636" i="17"/>
  <c r="W634" i="17" s="1"/>
  <c r="Q636" i="17"/>
  <c r="Q634" i="17" s="1"/>
  <c r="K636" i="17"/>
  <c r="K634" i="17" s="1"/>
  <c r="E636" i="17"/>
  <c r="E634" i="17" s="1"/>
  <c r="X631" i="17"/>
  <c r="X629" i="17" s="1"/>
  <c r="R631" i="17"/>
  <c r="R629" i="17" s="1"/>
  <c r="L631" i="17"/>
  <c r="L629" i="17" s="1"/>
  <c r="F631" i="17"/>
  <c r="F629" i="17" s="1"/>
  <c r="Y626" i="17"/>
  <c r="Y624" i="17" s="1"/>
  <c r="S626" i="17"/>
  <c r="S624" i="17" s="1"/>
  <c r="M626" i="17"/>
  <c r="M624" i="17" s="1"/>
  <c r="G626" i="17"/>
  <c r="G624" i="17" s="1"/>
  <c r="Z621" i="17"/>
  <c r="Z619" i="17" s="1"/>
  <c r="T621" i="17"/>
  <c r="T619" i="17" s="1"/>
  <c r="N621" i="17"/>
  <c r="N619" i="17" s="1"/>
  <c r="H621" i="17"/>
  <c r="H619" i="17" s="1"/>
  <c r="AA616" i="17"/>
  <c r="AA614" i="17" s="1"/>
  <c r="U616" i="17"/>
  <c r="U614" i="17" s="1"/>
  <c r="O616" i="17"/>
  <c r="O614" i="17" s="1"/>
  <c r="I616" i="17"/>
  <c r="I614" i="17" s="1"/>
  <c r="V611" i="17"/>
  <c r="V609" i="17" s="1"/>
  <c r="P611" i="17"/>
  <c r="P609" i="17" s="1"/>
  <c r="J611" i="17"/>
  <c r="J609" i="17" s="1"/>
  <c r="D611" i="17"/>
  <c r="D609" i="17" s="1"/>
  <c r="W606" i="17"/>
  <c r="W604" i="17" s="1"/>
  <c r="Q606" i="17"/>
  <c r="Q604" i="17" s="1"/>
  <c r="K606" i="17"/>
  <c r="K604" i="17" s="1"/>
  <c r="E606" i="17"/>
  <c r="E604" i="17" s="1"/>
  <c r="X601" i="17"/>
  <c r="X599" i="17" s="1"/>
  <c r="R601" i="17"/>
  <c r="R599" i="17" s="1"/>
  <c r="L601" i="17"/>
  <c r="L599" i="17" s="1"/>
  <c r="F601" i="17"/>
  <c r="F599" i="17" s="1"/>
  <c r="Y596" i="17"/>
  <c r="Y594" i="17" s="1"/>
  <c r="S596" i="17"/>
  <c r="S594" i="17" s="1"/>
  <c r="M596" i="17"/>
  <c r="M594" i="17" s="1"/>
  <c r="G596" i="17"/>
  <c r="G594" i="17" s="1"/>
  <c r="Z591" i="17"/>
  <c r="Z589" i="17" s="1"/>
  <c r="T591" i="17"/>
  <c r="T589" i="17" s="1"/>
  <c r="N591" i="17"/>
  <c r="N589" i="17" s="1"/>
  <c r="H591" i="17"/>
  <c r="H589" i="17" s="1"/>
  <c r="V636" i="17"/>
  <c r="V634" i="17" s="1"/>
  <c r="P636" i="17"/>
  <c r="P634" i="17" s="1"/>
  <c r="J636" i="17"/>
  <c r="J634" i="17" s="1"/>
  <c r="D636" i="17"/>
  <c r="D634" i="17" s="1"/>
  <c r="W631" i="17"/>
  <c r="W629" i="17" s="1"/>
  <c r="Q631" i="17"/>
  <c r="Q629" i="17" s="1"/>
  <c r="K631" i="17"/>
  <c r="K629" i="17" s="1"/>
  <c r="E631" i="17"/>
  <c r="E629" i="17" s="1"/>
  <c r="X626" i="17"/>
  <c r="X624" i="17" s="1"/>
  <c r="R626" i="17"/>
  <c r="R624" i="17" s="1"/>
  <c r="L626" i="17"/>
  <c r="L624" i="17" s="1"/>
  <c r="F626" i="17"/>
  <c r="F624" i="17" s="1"/>
  <c r="Y621" i="17"/>
  <c r="Y619" i="17" s="1"/>
  <c r="S621" i="17"/>
  <c r="S619" i="17" s="1"/>
  <c r="M621" i="17"/>
  <c r="M619" i="17" s="1"/>
  <c r="G621" i="17"/>
  <c r="G619" i="17" s="1"/>
  <c r="Z616" i="17"/>
  <c r="Z614" i="17" s="1"/>
  <c r="T616" i="17"/>
  <c r="T614" i="17" s="1"/>
  <c r="N616" i="17"/>
  <c r="N614" i="17" s="1"/>
  <c r="H616" i="17"/>
  <c r="H614" i="17" s="1"/>
  <c r="AA611" i="17"/>
  <c r="AA609" i="17" s="1"/>
  <c r="U611" i="17"/>
  <c r="U609" i="17" s="1"/>
  <c r="O611" i="17"/>
  <c r="O609" i="17" s="1"/>
  <c r="I611" i="17"/>
  <c r="I609" i="17" s="1"/>
  <c r="V606" i="17"/>
  <c r="V604" i="17" s="1"/>
  <c r="P606" i="17"/>
  <c r="P604" i="17" s="1"/>
  <c r="J606" i="17"/>
  <c r="J604" i="17" s="1"/>
  <c r="D606" i="17"/>
  <c r="D604" i="17" s="1"/>
  <c r="W601" i="17"/>
  <c r="W599" i="17" s="1"/>
  <c r="Q601" i="17"/>
  <c r="Q599" i="17" s="1"/>
  <c r="K601" i="17"/>
  <c r="K599" i="17" s="1"/>
  <c r="E601" i="17"/>
  <c r="E599" i="17" s="1"/>
  <c r="X596" i="17"/>
  <c r="X594" i="17" s="1"/>
  <c r="R596" i="17"/>
  <c r="R594" i="17" s="1"/>
  <c r="L596" i="17"/>
  <c r="L594" i="17" s="1"/>
  <c r="F596" i="17"/>
  <c r="F594" i="17" s="1"/>
  <c r="Y591" i="17"/>
  <c r="Y589" i="17" s="1"/>
  <c r="S591" i="17"/>
  <c r="S589" i="17" s="1"/>
  <c r="M591" i="17"/>
  <c r="M589" i="17" s="1"/>
  <c r="G591" i="17"/>
  <c r="G589" i="17" s="1"/>
  <c r="AA636" i="17"/>
  <c r="AA634" i="17" s="1"/>
  <c r="U636" i="17"/>
  <c r="U634" i="17" s="1"/>
  <c r="O636" i="17"/>
  <c r="O634" i="17" s="1"/>
  <c r="I636" i="17"/>
  <c r="I634" i="17" s="1"/>
  <c r="V631" i="17"/>
  <c r="V629" i="17" s="1"/>
  <c r="P631" i="17"/>
  <c r="P629" i="17" s="1"/>
  <c r="J631" i="17"/>
  <c r="J629" i="17" s="1"/>
  <c r="D631" i="17"/>
  <c r="D629" i="17" s="1"/>
  <c r="W626" i="17"/>
  <c r="W624" i="17" s="1"/>
  <c r="Q626" i="17"/>
  <c r="Q624" i="17" s="1"/>
  <c r="K626" i="17"/>
  <c r="K624" i="17" s="1"/>
  <c r="E626" i="17"/>
  <c r="E624" i="17" s="1"/>
  <c r="X621" i="17"/>
  <c r="X619" i="17" s="1"/>
  <c r="R621" i="17"/>
  <c r="R619" i="17" s="1"/>
  <c r="L621" i="17"/>
  <c r="L619" i="17" s="1"/>
  <c r="F621" i="17"/>
  <c r="F619" i="17" s="1"/>
  <c r="Y616" i="17"/>
  <c r="Y614" i="17" s="1"/>
  <c r="S616" i="17"/>
  <c r="S614" i="17" s="1"/>
  <c r="M616" i="17"/>
  <c r="M614" i="17" s="1"/>
  <c r="G616" i="17"/>
  <c r="G614" i="17" s="1"/>
  <c r="Z611" i="17"/>
  <c r="Z609" i="17" s="1"/>
  <c r="T611" i="17"/>
  <c r="T609" i="17" s="1"/>
  <c r="N611" i="17"/>
  <c r="N609" i="17" s="1"/>
  <c r="H611" i="17"/>
  <c r="H609" i="17" s="1"/>
  <c r="AA606" i="17"/>
  <c r="AA604" i="17" s="1"/>
  <c r="U606" i="17"/>
  <c r="U604" i="17" s="1"/>
  <c r="O606" i="17"/>
  <c r="O604" i="17" s="1"/>
  <c r="I606" i="17"/>
  <c r="I604" i="17" s="1"/>
  <c r="V601" i="17"/>
  <c r="V599" i="17" s="1"/>
  <c r="P601" i="17"/>
  <c r="P599" i="17" s="1"/>
  <c r="J601" i="17"/>
  <c r="J599" i="17" s="1"/>
  <c r="D601" i="17"/>
  <c r="D599" i="17" s="1"/>
  <c r="W596" i="17"/>
  <c r="W594" i="17" s="1"/>
  <c r="Q596" i="17"/>
  <c r="Q594" i="17" s="1"/>
  <c r="K596" i="17"/>
  <c r="K594" i="17" s="1"/>
  <c r="E596" i="17"/>
  <c r="E594" i="17" s="1"/>
  <c r="Z636" i="17"/>
  <c r="Z634" i="17" s="1"/>
  <c r="T636" i="17"/>
  <c r="T634" i="17" s="1"/>
  <c r="N636" i="17"/>
  <c r="N634" i="17" s="1"/>
  <c r="H636" i="17"/>
  <c r="H634" i="17" s="1"/>
  <c r="AA631" i="17"/>
  <c r="AA629" i="17" s="1"/>
  <c r="U631" i="17"/>
  <c r="U629" i="17" s="1"/>
  <c r="O631" i="17"/>
  <c r="O629" i="17" s="1"/>
  <c r="I631" i="17"/>
  <c r="I629" i="17" s="1"/>
  <c r="V626" i="17"/>
  <c r="V624" i="17" s="1"/>
  <c r="P626" i="17"/>
  <c r="P624" i="17" s="1"/>
  <c r="J626" i="17"/>
  <c r="J624" i="17" s="1"/>
  <c r="D626" i="17"/>
  <c r="D624" i="17" s="1"/>
  <c r="W621" i="17"/>
  <c r="W619" i="17" s="1"/>
  <c r="Q621" i="17"/>
  <c r="Q619" i="17" s="1"/>
  <c r="K621" i="17"/>
  <c r="K619" i="17" s="1"/>
  <c r="E621" i="17"/>
  <c r="E619" i="17" s="1"/>
  <c r="X616" i="17"/>
  <c r="X614" i="17" s="1"/>
  <c r="R616" i="17"/>
  <c r="R614" i="17" s="1"/>
  <c r="L616" i="17"/>
  <c r="L614" i="17" s="1"/>
  <c r="F616" i="17"/>
  <c r="F614" i="17" s="1"/>
  <c r="Y611" i="17"/>
  <c r="Y609" i="17" s="1"/>
  <c r="S611" i="17"/>
  <c r="S609" i="17" s="1"/>
  <c r="M611" i="17"/>
  <c r="M609" i="17" s="1"/>
  <c r="G611" i="17"/>
  <c r="G609" i="17" s="1"/>
  <c r="Z606" i="17"/>
  <c r="Z604" i="17" s="1"/>
  <c r="T606" i="17"/>
  <c r="T604" i="17" s="1"/>
  <c r="N606" i="17"/>
  <c r="N604" i="17" s="1"/>
  <c r="H606" i="17"/>
  <c r="H604" i="17" s="1"/>
  <c r="AA601" i="17"/>
  <c r="AA599" i="17" s="1"/>
  <c r="U601" i="17"/>
  <c r="U599" i="17" s="1"/>
  <c r="O601" i="17"/>
  <c r="O599" i="17" s="1"/>
  <c r="I601" i="17"/>
  <c r="I599" i="17" s="1"/>
  <c r="V596" i="17"/>
  <c r="V594" i="17" s="1"/>
  <c r="P596" i="17"/>
  <c r="P594" i="17" s="1"/>
  <c r="J596" i="17"/>
  <c r="J594" i="17" s="1"/>
  <c r="D596" i="17"/>
  <c r="D594" i="17" s="1"/>
  <c r="Y636" i="17"/>
  <c r="Y634" i="17" s="1"/>
  <c r="S636" i="17"/>
  <c r="S634" i="17" s="1"/>
  <c r="M636" i="17"/>
  <c r="M634" i="17" s="1"/>
  <c r="G636" i="17"/>
  <c r="G634" i="17" s="1"/>
  <c r="Z631" i="17"/>
  <c r="Z629" i="17" s="1"/>
  <c r="T631" i="17"/>
  <c r="T629" i="17" s="1"/>
  <c r="N631" i="17"/>
  <c r="N629" i="17" s="1"/>
  <c r="H631" i="17"/>
  <c r="H629" i="17" s="1"/>
  <c r="AA626" i="17"/>
  <c r="AA624" i="17" s="1"/>
  <c r="U626" i="17"/>
  <c r="U624" i="17" s="1"/>
  <c r="O626" i="17"/>
  <c r="O624" i="17" s="1"/>
  <c r="I626" i="17"/>
  <c r="I624" i="17" s="1"/>
  <c r="V621" i="17"/>
  <c r="V619" i="17" s="1"/>
  <c r="P621" i="17"/>
  <c r="P619" i="17" s="1"/>
  <c r="J621" i="17"/>
  <c r="J619" i="17" s="1"/>
  <c r="D621" i="17"/>
  <c r="D619" i="17" s="1"/>
  <c r="W616" i="17"/>
  <c r="W614" i="17" s="1"/>
  <c r="Q616" i="17"/>
  <c r="Q614" i="17" s="1"/>
  <c r="K616" i="17"/>
  <c r="K614" i="17" s="1"/>
  <c r="E616" i="17"/>
  <c r="E614" i="17" s="1"/>
  <c r="X611" i="17"/>
  <c r="X609" i="17" s="1"/>
  <c r="R611" i="17"/>
  <c r="R609" i="17" s="1"/>
  <c r="L611" i="17"/>
  <c r="L609" i="17" s="1"/>
  <c r="F611" i="17"/>
  <c r="F609" i="17" s="1"/>
  <c r="Y606" i="17"/>
  <c r="Y604" i="17" s="1"/>
  <c r="S606" i="17"/>
  <c r="S604" i="17" s="1"/>
  <c r="M606" i="17"/>
  <c r="M604" i="17" s="1"/>
  <c r="G606" i="17"/>
  <c r="G604" i="17" s="1"/>
  <c r="Z601" i="17"/>
  <c r="Z599" i="17" s="1"/>
  <c r="T601" i="17"/>
  <c r="T599" i="17" s="1"/>
  <c r="N601" i="17"/>
  <c r="N599" i="17" s="1"/>
  <c r="H601" i="17"/>
  <c r="H599" i="17" s="1"/>
  <c r="AA596" i="17"/>
  <c r="AA594" i="17" s="1"/>
  <c r="U596" i="17"/>
  <c r="U594" i="17" s="1"/>
  <c r="O596" i="17"/>
  <c r="O594" i="17" s="1"/>
  <c r="I596" i="17"/>
  <c r="I594" i="17" s="1"/>
  <c r="V591" i="17"/>
  <c r="V589" i="17" s="1"/>
  <c r="P591" i="17"/>
  <c r="P589" i="17" s="1"/>
  <c r="J591" i="17"/>
  <c r="J589" i="17" s="1"/>
  <c r="D591" i="17"/>
  <c r="D589" i="17" s="1"/>
  <c r="J486" i="17"/>
  <c r="J484" i="17" s="1"/>
  <c r="P486" i="17"/>
  <c r="P484" i="17" s="1"/>
  <c r="V486" i="17"/>
  <c r="V484" i="17" s="1"/>
  <c r="I491" i="17"/>
  <c r="I489" i="17" s="1"/>
  <c r="O491" i="17"/>
  <c r="O489" i="17" s="1"/>
  <c r="U491" i="17"/>
  <c r="U489" i="17" s="1"/>
  <c r="AA491" i="17"/>
  <c r="AA489" i="17" s="1"/>
  <c r="H496" i="17"/>
  <c r="H494" i="17" s="1"/>
  <c r="N496" i="17"/>
  <c r="N494" i="17" s="1"/>
  <c r="T496" i="17"/>
  <c r="T494" i="17" s="1"/>
  <c r="Z496" i="17"/>
  <c r="Z494" i="17" s="1"/>
  <c r="G501" i="17"/>
  <c r="G499" i="17" s="1"/>
  <c r="M501" i="17"/>
  <c r="M499" i="17" s="1"/>
  <c r="S501" i="17"/>
  <c r="S499" i="17" s="1"/>
  <c r="Y501" i="17"/>
  <c r="Y499" i="17" s="1"/>
  <c r="F506" i="17"/>
  <c r="F504" i="17" s="1"/>
  <c r="L506" i="17"/>
  <c r="L504" i="17" s="1"/>
  <c r="R506" i="17"/>
  <c r="R504" i="17" s="1"/>
  <c r="X506" i="17"/>
  <c r="X504" i="17" s="1"/>
  <c r="E511" i="17"/>
  <c r="E509" i="17" s="1"/>
  <c r="K511" i="17"/>
  <c r="K509" i="17" s="1"/>
  <c r="Q511" i="17"/>
  <c r="Q509" i="17" s="1"/>
  <c r="W511" i="17"/>
  <c r="W509" i="17" s="1"/>
  <c r="D516" i="17"/>
  <c r="D514" i="17" s="1"/>
  <c r="J516" i="17"/>
  <c r="J514" i="17" s="1"/>
  <c r="P516" i="17"/>
  <c r="P514" i="17" s="1"/>
  <c r="V516" i="17"/>
  <c r="V514" i="17" s="1"/>
  <c r="I521" i="17"/>
  <c r="I519" i="17" s="1"/>
  <c r="O521" i="17"/>
  <c r="O519" i="17" s="1"/>
  <c r="U521" i="17"/>
  <c r="U519" i="17" s="1"/>
  <c r="AA521" i="17"/>
  <c r="AA519" i="17" s="1"/>
  <c r="H526" i="17"/>
  <c r="H524" i="17" s="1"/>
  <c r="N526" i="17"/>
  <c r="N524" i="17" s="1"/>
  <c r="T526" i="17"/>
  <c r="T524" i="17" s="1"/>
  <c r="Z526" i="17"/>
  <c r="Z524" i="17" s="1"/>
  <c r="G531" i="17"/>
  <c r="G529" i="17" s="1"/>
  <c r="M531" i="17"/>
  <c r="M529" i="17" s="1"/>
  <c r="S531" i="17"/>
  <c r="S529" i="17" s="1"/>
  <c r="Y531" i="17"/>
  <c r="Y529" i="17" s="1"/>
  <c r="F536" i="17"/>
  <c r="F534" i="17" s="1"/>
  <c r="L536" i="17"/>
  <c r="L534" i="17" s="1"/>
  <c r="R536" i="17"/>
  <c r="R534" i="17" s="1"/>
  <c r="X536" i="17"/>
  <c r="X534" i="17" s="1"/>
  <c r="E541" i="17"/>
  <c r="E539" i="17" s="1"/>
  <c r="K541" i="17"/>
  <c r="K539" i="17" s="1"/>
  <c r="Q541" i="17"/>
  <c r="Q539" i="17" s="1"/>
  <c r="W541" i="17"/>
  <c r="W539" i="17" s="1"/>
  <c r="D546" i="17"/>
  <c r="D544" i="17" s="1"/>
  <c r="J546" i="17"/>
  <c r="J544" i="17" s="1"/>
  <c r="P546" i="17"/>
  <c r="P544" i="17" s="1"/>
  <c r="V546" i="17"/>
  <c r="V544" i="17" s="1"/>
  <c r="I551" i="17"/>
  <c r="I549" i="17" s="1"/>
  <c r="O551" i="17"/>
  <c r="O549" i="17" s="1"/>
  <c r="U551" i="17"/>
  <c r="U549" i="17" s="1"/>
  <c r="AA551" i="17"/>
  <c r="AA549" i="17" s="1"/>
  <c r="H556" i="17"/>
  <c r="H554" i="17" s="1"/>
  <c r="N556" i="17"/>
  <c r="N554" i="17" s="1"/>
  <c r="T556" i="17"/>
  <c r="T554" i="17" s="1"/>
  <c r="Z556" i="17"/>
  <c r="Z554" i="17" s="1"/>
  <c r="G561" i="17"/>
  <c r="G559" i="17" s="1"/>
  <c r="M561" i="17"/>
  <c r="M559" i="17" s="1"/>
  <c r="S561" i="17"/>
  <c r="S559" i="17" s="1"/>
  <c r="Y561" i="17"/>
  <c r="Y559" i="17" s="1"/>
  <c r="F566" i="17"/>
  <c r="F564" i="17" s="1"/>
  <c r="L566" i="17"/>
  <c r="L564" i="17" s="1"/>
  <c r="R566" i="17"/>
  <c r="R564" i="17" s="1"/>
  <c r="X566" i="17"/>
  <c r="X564" i="17" s="1"/>
  <c r="E571" i="17"/>
  <c r="E569" i="17" s="1"/>
  <c r="K571" i="17"/>
  <c r="K569" i="17" s="1"/>
  <c r="Q571" i="17"/>
  <c r="Q569" i="17" s="1"/>
  <c r="W571" i="17"/>
  <c r="W569" i="17" s="1"/>
  <c r="D576" i="17"/>
  <c r="D574" i="17" s="1"/>
  <c r="J576" i="17"/>
  <c r="J574" i="17" s="1"/>
  <c r="P576" i="17"/>
  <c r="P574" i="17" s="1"/>
  <c r="V576" i="17"/>
  <c r="V574" i="17" s="1"/>
  <c r="I581" i="17"/>
  <c r="I579" i="17" s="1"/>
  <c r="O581" i="17"/>
  <c r="O579" i="17" s="1"/>
  <c r="U581" i="17"/>
  <c r="U579" i="17" s="1"/>
  <c r="AA581" i="17"/>
  <c r="AA579" i="17" s="1"/>
  <c r="H586" i="17"/>
  <c r="H584" i="17" s="1"/>
  <c r="N586" i="17"/>
  <c r="N584" i="17" s="1"/>
  <c r="T586" i="17"/>
  <c r="T584" i="17" s="1"/>
  <c r="Z586" i="17"/>
  <c r="Z584" i="17" s="1"/>
  <c r="I591" i="17"/>
  <c r="I589" i="17" s="1"/>
  <c r="U591" i="17"/>
  <c r="U589" i="17" s="1"/>
  <c r="H377" i="17"/>
  <c r="H375" i="17" s="1"/>
  <c r="N377" i="17"/>
  <c r="N375" i="17" s="1"/>
  <c r="T377" i="17"/>
  <c r="T375" i="17" s="1"/>
  <c r="Z377" i="17"/>
  <c r="Z375" i="17" s="1"/>
  <c r="G382" i="17"/>
  <c r="G380" i="17" s="1"/>
  <c r="M382" i="17"/>
  <c r="M380" i="17" s="1"/>
  <c r="S382" i="17"/>
  <c r="S380" i="17" s="1"/>
  <c r="Y382" i="17"/>
  <c r="Y380" i="17" s="1"/>
  <c r="F387" i="17"/>
  <c r="F385" i="17" s="1"/>
  <c r="L387" i="17"/>
  <c r="L385" i="17" s="1"/>
  <c r="R387" i="17"/>
  <c r="R385" i="17" s="1"/>
  <c r="X387" i="17"/>
  <c r="X385" i="17" s="1"/>
  <c r="E392" i="17"/>
  <c r="E390" i="17" s="1"/>
  <c r="K392" i="17"/>
  <c r="K390" i="17" s="1"/>
  <c r="Q392" i="17"/>
  <c r="Q390" i="17" s="1"/>
  <c r="W392" i="17"/>
  <c r="W390" i="17" s="1"/>
  <c r="D397" i="17"/>
  <c r="D395" i="17" s="1"/>
  <c r="J397" i="17"/>
  <c r="J395" i="17" s="1"/>
  <c r="P397" i="17"/>
  <c r="P395" i="17" s="1"/>
  <c r="V397" i="17"/>
  <c r="V395" i="17" s="1"/>
  <c r="I402" i="17"/>
  <c r="I400" i="17" s="1"/>
  <c r="O402" i="17"/>
  <c r="O400" i="17" s="1"/>
  <c r="U402" i="17"/>
  <c r="U400" i="17" s="1"/>
  <c r="AA402" i="17"/>
  <c r="AA400" i="17" s="1"/>
  <c r="H407" i="17"/>
  <c r="H405" i="17" s="1"/>
  <c r="N407" i="17"/>
  <c r="N405" i="17" s="1"/>
  <c r="T407" i="17"/>
  <c r="T405" i="17" s="1"/>
  <c r="Z407" i="17"/>
  <c r="Z405" i="17" s="1"/>
  <c r="G412" i="17"/>
  <c r="G410" i="17" s="1"/>
  <c r="M412" i="17"/>
  <c r="M410" i="17" s="1"/>
  <c r="S412" i="17"/>
  <c r="S410" i="17" s="1"/>
  <c r="Y412" i="17"/>
  <c r="Y410" i="17" s="1"/>
  <c r="F417" i="17"/>
  <c r="F415" i="17" s="1"/>
  <c r="L417" i="17"/>
  <c r="L415" i="17" s="1"/>
  <c r="R417" i="17"/>
  <c r="R415" i="17" s="1"/>
  <c r="X417" i="17"/>
  <c r="X415" i="17" s="1"/>
  <c r="E422" i="17"/>
  <c r="E420" i="17" s="1"/>
  <c r="K422" i="17"/>
  <c r="K420" i="17" s="1"/>
  <c r="Q422" i="17"/>
  <c r="Q420" i="17" s="1"/>
  <c r="W422" i="17"/>
  <c r="W420" i="17" s="1"/>
  <c r="D427" i="17"/>
  <c r="D425" i="17" s="1"/>
  <c r="J427" i="17"/>
  <c r="J425" i="17" s="1"/>
  <c r="P427" i="17"/>
  <c r="P425" i="17" s="1"/>
  <c r="V427" i="17"/>
  <c r="V425" i="17" s="1"/>
  <c r="I432" i="17"/>
  <c r="I430" i="17" s="1"/>
  <c r="O432" i="17"/>
  <c r="O430" i="17" s="1"/>
  <c r="U432" i="17"/>
  <c r="U430" i="17" s="1"/>
  <c r="AA432" i="17"/>
  <c r="AA430" i="17" s="1"/>
  <c r="H437" i="17"/>
  <c r="H435" i="17" s="1"/>
  <c r="N437" i="17"/>
  <c r="N435" i="17" s="1"/>
  <c r="T437" i="17"/>
  <c r="T435" i="17" s="1"/>
  <c r="Z437" i="17"/>
  <c r="Z435" i="17" s="1"/>
  <c r="G442" i="17"/>
  <c r="G440" i="17" s="1"/>
  <c r="M442" i="17"/>
  <c r="M440" i="17" s="1"/>
  <c r="S442" i="17"/>
  <c r="S440" i="17" s="1"/>
  <c r="Y442" i="17"/>
  <c r="Y440" i="17" s="1"/>
  <c r="F447" i="17"/>
  <c r="F445" i="17" s="1"/>
  <c r="L447" i="17"/>
  <c r="L445" i="17" s="1"/>
  <c r="R447" i="17"/>
  <c r="R445" i="17" s="1"/>
  <c r="X447" i="17"/>
  <c r="X445" i="17" s="1"/>
  <c r="E452" i="17"/>
  <c r="E450" i="17" s="1"/>
  <c r="K452" i="17"/>
  <c r="K450" i="17" s="1"/>
  <c r="Q452" i="17"/>
  <c r="Q450" i="17" s="1"/>
  <c r="W452" i="17"/>
  <c r="W450" i="17" s="1"/>
  <c r="D457" i="17"/>
  <c r="D455" i="17" s="1"/>
  <c r="J457" i="17"/>
  <c r="J455" i="17" s="1"/>
  <c r="P457" i="17"/>
  <c r="P455" i="17" s="1"/>
  <c r="V457" i="17"/>
  <c r="V455" i="17" s="1"/>
  <c r="I462" i="17"/>
  <c r="I460" i="17" s="1"/>
  <c r="O462" i="17"/>
  <c r="O460" i="17" s="1"/>
  <c r="U462" i="17"/>
  <c r="U460" i="17" s="1"/>
  <c r="AA462" i="17"/>
  <c r="AA460" i="17" s="1"/>
  <c r="H467" i="17"/>
  <c r="H465" i="17" s="1"/>
  <c r="N467" i="17"/>
  <c r="N465" i="17" s="1"/>
  <c r="T467" i="17"/>
  <c r="T465" i="17" s="1"/>
  <c r="Z467" i="17"/>
  <c r="Z465" i="17" s="1"/>
  <c r="G472" i="17"/>
  <c r="G470" i="17" s="1"/>
  <c r="M472" i="17"/>
  <c r="M470" i="17" s="1"/>
  <c r="S472" i="17"/>
  <c r="S470" i="17" s="1"/>
  <c r="Y472" i="17"/>
  <c r="Y470" i="17" s="1"/>
  <c r="F477" i="17"/>
  <c r="F475" i="17" s="1"/>
  <c r="L477" i="17"/>
  <c r="L475" i="17" s="1"/>
  <c r="R477" i="17"/>
  <c r="R475" i="17" s="1"/>
  <c r="Q486" i="17"/>
  <c r="Q484" i="17" s="1"/>
  <c r="W486" i="17"/>
  <c r="W484" i="17" s="1"/>
  <c r="D491" i="17"/>
  <c r="D489" i="17" s="1"/>
  <c r="J491" i="17"/>
  <c r="J489" i="17" s="1"/>
  <c r="P491" i="17"/>
  <c r="P489" i="17" s="1"/>
  <c r="V491" i="17"/>
  <c r="V489" i="17" s="1"/>
  <c r="I496" i="17"/>
  <c r="I494" i="17" s="1"/>
  <c r="O496" i="17"/>
  <c r="O494" i="17" s="1"/>
  <c r="U496" i="17"/>
  <c r="U494" i="17" s="1"/>
  <c r="AA496" i="17"/>
  <c r="AA494" i="17" s="1"/>
  <c r="H501" i="17"/>
  <c r="H499" i="17" s="1"/>
  <c r="N501" i="17"/>
  <c r="N499" i="17" s="1"/>
  <c r="T501" i="17"/>
  <c r="T499" i="17" s="1"/>
  <c r="Z501" i="17"/>
  <c r="Z499" i="17" s="1"/>
  <c r="G506" i="17"/>
  <c r="G504" i="17" s="1"/>
  <c r="M506" i="17"/>
  <c r="M504" i="17" s="1"/>
  <c r="S506" i="17"/>
  <c r="S504" i="17" s="1"/>
  <c r="Y506" i="17"/>
  <c r="Y504" i="17" s="1"/>
  <c r="F511" i="17"/>
  <c r="F509" i="17" s="1"/>
  <c r="L511" i="17"/>
  <c r="L509" i="17" s="1"/>
  <c r="R511" i="17"/>
  <c r="R509" i="17" s="1"/>
  <c r="X511" i="17"/>
  <c r="X509" i="17" s="1"/>
  <c r="E516" i="17"/>
  <c r="E514" i="17" s="1"/>
  <c r="K516" i="17"/>
  <c r="K514" i="17" s="1"/>
  <c r="Q516" i="17"/>
  <c r="Q514" i="17" s="1"/>
  <c r="W516" i="17"/>
  <c r="W514" i="17" s="1"/>
  <c r="D521" i="17"/>
  <c r="D519" i="17" s="1"/>
  <c r="J521" i="17"/>
  <c r="J519" i="17" s="1"/>
  <c r="P521" i="17"/>
  <c r="P519" i="17" s="1"/>
  <c r="V521" i="17"/>
  <c r="V519" i="17" s="1"/>
  <c r="I526" i="17"/>
  <c r="I524" i="17" s="1"/>
  <c r="O526" i="17"/>
  <c r="O524" i="17" s="1"/>
  <c r="U526" i="17"/>
  <c r="U524" i="17" s="1"/>
  <c r="AA526" i="17"/>
  <c r="AA524" i="17" s="1"/>
  <c r="H531" i="17"/>
  <c r="H529" i="17" s="1"/>
  <c r="N531" i="17"/>
  <c r="N529" i="17" s="1"/>
  <c r="T531" i="17"/>
  <c r="T529" i="17" s="1"/>
  <c r="Z531" i="17"/>
  <c r="Z529" i="17" s="1"/>
  <c r="G536" i="17"/>
  <c r="G534" i="17" s="1"/>
  <c r="M536" i="17"/>
  <c r="M534" i="17" s="1"/>
  <c r="S536" i="17"/>
  <c r="S534" i="17" s="1"/>
  <c r="Y536" i="17"/>
  <c r="Y534" i="17" s="1"/>
  <c r="F541" i="17"/>
  <c r="F539" i="17" s="1"/>
  <c r="L541" i="17"/>
  <c r="L539" i="17" s="1"/>
  <c r="R541" i="17"/>
  <c r="R539" i="17" s="1"/>
  <c r="X541" i="17"/>
  <c r="X539" i="17" s="1"/>
  <c r="E546" i="17"/>
  <c r="E544" i="17" s="1"/>
  <c r="K546" i="17"/>
  <c r="K544" i="17" s="1"/>
  <c r="Q546" i="17"/>
  <c r="Q544" i="17" s="1"/>
  <c r="W546" i="17"/>
  <c r="W544" i="17" s="1"/>
  <c r="D551" i="17"/>
  <c r="D549" i="17" s="1"/>
  <c r="J551" i="17"/>
  <c r="J549" i="17" s="1"/>
  <c r="P551" i="17"/>
  <c r="P549" i="17" s="1"/>
  <c r="V551" i="17"/>
  <c r="V549" i="17" s="1"/>
  <c r="I556" i="17"/>
  <c r="I554" i="17" s="1"/>
  <c r="O556" i="17"/>
  <c r="O554" i="17" s="1"/>
  <c r="U556" i="17"/>
  <c r="U554" i="17" s="1"/>
  <c r="AA556" i="17"/>
  <c r="AA554" i="17" s="1"/>
  <c r="H561" i="17"/>
  <c r="H559" i="17" s="1"/>
  <c r="N561" i="17"/>
  <c r="N559" i="17" s="1"/>
  <c r="T561" i="17"/>
  <c r="T559" i="17" s="1"/>
  <c r="Z561" i="17"/>
  <c r="Z559" i="17" s="1"/>
  <c r="G566" i="17"/>
  <c r="G564" i="17" s="1"/>
  <c r="M566" i="17"/>
  <c r="M564" i="17" s="1"/>
  <c r="S566" i="17"/>
  <c r="S564" i="17" s="1"/>
  <c r="Y566" i="17"/>
  <c r="Y564" i="17" s="1"/>
  <c r="F571" i="17"/>
  <c r="F569" i="17" s="1"/>
  <c r="L571" i="17"/>
  <c r="L569" i="17" s="1"/>
  <c r="R571" i="17"/>
  <c r="R569" i="17" s="1"/>
  <c r="X571" i="17"/>
  <c r="X569" i="17" s="1"/>
  <c r="E576" i="17"/>
  <c r="E574" i="17" s="1"/>
  <c r="K576" i="17"/>
  <c r="K574" i="17" s="1"/>
  <c r="Q576" i="17"/>
  <c r="Q574" i="17" s="1"/>
  <c r="W576" i="17"/>
  <c r="W574" i="17" s="1"/>
  <c r="D581" i="17"/>
  <c r="D579" i="17" s="1"/>
  <c r="J581" i="17"/>
  <c r="J579" i="17" s="1"/>
  <c r="P581" i="17"/>
  <c r="P579" i="17" s="1"/>
  <c r="V581" i="17"/>
  <c r="V579" i="17" s="1"/>
  <c r="I586" i="17"/>
  <c r="I584" i="17" s="1"/>
  <c r="O586" i="17"/>
  <c r="O584" i="17" s="1"/>
  <c r="U586" i="17"/>
  <c r="U584" i="17" s="1"/>
  <c r="AA586" i="17"/>
  <c r="AA584" i="17" s="1"/>
  <c r="K591" i="17"/>
  <c r="K589" i="17" s="1"/>
  <c r="W591" i="17"/>
  <c r="W589" i="17" s="1"/>
  <c r="I9" i="18"/>
  <c r="I7" i="18" s="1"/>
  <c r="O9" i="18"/>
  <c r="U9" i="18"/>
  <c r="AA9" i="18"/>
  <c r="I11" i="18"/>
  <c r="O11" i="18"/>
  <c r="U11" i="18"/>
  <c r="AA11" i="18"/>
  <c r="H14" i="18"/>
  <c r="N14" i="18"/>
  <c r="T14" i="18"/>
  <c r="Z14" i="18"/>
  <c r="H16" i="18"/>
  <c r="N16" i="18"/>
  <c r="T16" i="18"/>
  <c r="Z16" i="18"/>
  <c r="G19" i="18"/>
  <c r="M19" i="18"/>
  <c r="M17" i="18" s="1"/>
  <c r="S19" i="18"/>
  <c r="S17" i="18" s="1"/>
  <c r="Y19" i="18"/>
  <c r="G21" i="18"/>
  <c r="M21" i="18"/>
  <c r="S21" i="18"/>
  <c r="Y21" i="18"/>
  <c r="F24" i="18"/>
  <c r="F22" i="18" s="1"/>
  <c r="L24" i="18"/>
  <c r="R24" i="18"/>
  <c r="X24" i="18"/>
  <c r="F26" i="18"/>
  <c r="L26" i="18"/>
  <c r="R26" i="18"/>
  <c r="X26" i="18"/>
  <c r="E29" i="18"/>
  <c r="K29" i="18"/>
  <c r="Q29" i="18"/>
  <c r="W29" i="18"/>
  <c r="W27" i="18" s="1"/>
  <c r="E31" i="18"/>
  <c r="K31" i="18"/>
  <c r="Q31" i="18"/>
  <c r="W31" i="18"/>
  <c r="D34" i="18"/>
  <c r="J34" i="18"/>
  <c r="J32" i="18" s="1"/>
  <c r="P34" i="18"/>
  <c r="P32" i="18" s="1"/>
  <c r="V34" i="18"/>
  <c r="D36" i="18"/>
  <c r="J36" i="18"/>
  <c r="P36" i="18"/>
  <c r="V36" i="18"/>
  <c r="I39" i="18"/>
  <c r="I37" i="18" s="1"/>
  <c r="O39" i="18"/>
  <c r="U39" i="18"/>
  <c r="AA39" i="18"/>
  <c r="I41" i="18"/>
  <c r="O41" i="18"/>
  <c r="U41" i="18"/>
  <c r="AA41" i="18"/>
  <c r="H44" i="18"/>
  <c r="N44" i="18"/>
  <c r="N42" i="18" s="1"/>
  <c r="T44" i="18"/>
  <c r="Z44" i="18"/>
  <c r="H46" i="18"/>
  <c r="N46" i="18"/>
  <c r="T46" i="18"/>
  <c r="Z46" i="18"/>
  <c r="G49" i="18"/>
  <c r="G47" i="18" s="1"/>
  <c r="M49" i="18"/>
  <c r="M47" i="18" s="1"/>
  <c r="S49" i="18"/>
  <c r="S47" i="18" s="1"/>
  <c r="Y49" i="18"/>
  <c r="G51" i="18"/>
  <c r="M51" i="18"/>
  <c r="S51" i="18"/>
  <c r="Y51" i="18"/>
  <c r="F54" i="18"/>
  <c r="F52" i="18" s="1"/>
  <c r="L54" i="18"/>
  <c r="R54" i="18"/>
  <c r="X54" i="18"/>
  <c r="F56" i="18"/>
  <c r="L56" i="18"/>
  <c r="R56" i="18"/>
  <c r="X56" i="18"/>
  <c r="E59" i="18"/>
  <c r="K59" i="18"/>
  <c r="Q59" i="18"/>
  <c r="W59" i="18"/>
  <c r="W57" i="18" s="1"/>
  <c r="E61" i="18"/>
  <c r="K61" i="18"/>
  <c r="Q61" i="18"/>
  <c r="W61" i="18"/>
  <c r="D64" i="18"/>
  <c r="D62" i="18" s="1"/>
  <c r="J64" i="18"/>
  <c r="J62" i="18" s="1"/>
  <c r="P64" i="18"/>
  <c r="P62" i="18" s="1"/>
  <c r="V64" i="18"/>
  <c r="D66" i="18"/>
  <c r="J66" i="18"/>
  <c r="P66" i="18"/>
  <c r="V66" i="18"/>
  <c r="I69" i="18"/>
  <c r="I67" i="18" s="1"/>
  <c r="O69" i="18"/>
  <c r="U69" i="18"/>
  <c r="AA69" i="18"/>
  <c r="I71" i="18"/>
  <c r="O71" i="18"/>
  <c r="U71" i="18"/>
  <c r="AA71" i="18"/>
  <c r="H74" i="18"/>
  <c r="N74" i="18"/>
  <c r="N72" i="18" s="1"/>
  <c r="T74" i="18"/>
  <c r="Z74" i="18"/>
  <c r="Z72" i="18" s="1"/>
  <c r="H76" i="18"/>
  <c r="N76" i="18"/>
  <c r="T76" i="18"/>
  <c r="Z76" i="18"/>
  <c r="G79" i="18"/>
  <c r="G77" i="18" s="1"/>
  <c r="M79" i="18"/>
  <c r="M77" i="18" s="1"/>
  <c r="S79" i="18"/>
  <c r="S77" i="18" s="1"/>
  <c r="Y79" i="18"/>
  <c r="G81" i="18"/>
  <c r="M81" i="18"/>
  <c r="S81" i="18"/>
  <c r="Y81" i="18"/>
  <c r="F84" i="18"/>
  <c r="F82" i="18" s="1"/>
  <c r="L84" i="18"/>
  <c r="R84" i="18"/>
  <c r="X84" i="18"/>
  <c r="F86" i="18"/>
  <c r="L86" i="18"/>
  <c r="R86" i="18"/>
  <c r="X86" i="18"/>
  <c r="E89" i="18"/>
  <c r="K89" i="18"/>
  <c r="K87" i="18" s="1"/>
  <c r="Q89" i="18"/>
  <c r="W89" i="18"/>
  <c r="W87" i="18" s="1"/>
  <c r="E91" i="18"/>
  <c r="K91" i="18"/>
  <c r="Q91" i="18"/>
  <c r="W91" i="18"/>
  <c r="D94" i="18"/>
  <c r="D92" i="18" s="1"/>
  <c r="J94" i="18"/>
  <c r="J92" i="18" s="1"/>
  <c r="P94" i="18"/>
  <c r="P92" i="18" s="1"/>
  <c r="V94" i="18"/>
  <c r="D96" i="18"/>
  <c r="J96" i="18"/>
  <c r="P96" i="18"/>
  <c r="V96" i="18"/>
  <c r="I99" i="18"/>
  <c r="I97" i="18" s="1"/>
  <c r="O99" i="18"/>
  <c r="U99" i="18"/>
  <c r="AA99" i="18"/>
  <c r="I101" i="18"/>
  <c r="O101" i="18"/>
  <c r="U101" i="18"/>
  <c r="AA101" i="18"/>
  <c r="H104" i="18"/>
  <c r="N104" i="18"/>
  <c r="N102" i="18" s="1"/>
  <c r="T104" i="18"/>
  <c r="Z104" i="18"/>
  <c r="Z102" i="18" s="1"/>
  <c r="H106" i="18"/>
  <c r="N106" i="18"/>
  <c r="T106" i="18"/>
  <c r="Z106" i="18"/>
  <c r="G109" i="18"/>
  <c r="G107" i="18" s="1"/>
  <c r="M109" i="18"/>
  <c r="M107" i="18" s="1"/>
  <c r="S109" i="18"/>
  <c r="S107" i="18" s="1"/>
  <c r="Y109" i="18"/>
  <c r="G111" i="18"/>
  <c r="M111" i="18"/>
  <c r="S111" i="18"/>
  <c r="Y111" i="18"/>
  <c r="F114" i="18"/>
  <c r="F112" i="18" s="1"/>
  <c r="L114" i="18"/>
  <c r="R114" i="18"/>
  <c r="X114" i="18"/>
  <c r="F116" i="18"/>
  <c r="L116" i="18"/>
  <c r="R116" i="18"/>
  <c r="X116" i="18"/>
  <c r="E119" i="18"/>
  <c r="K119" i="18"/>
  <c r="Q119" i="18"/>
  <c r="W119" i="18"/>
  <c r="W117" i="18" s="1"/>
  <c r="E121" i="18"/>
  <c r="K121" i="18"/>
  <c r="Q121" i="18"/>
  <c r="W121" i="18"/>
  <c r="D124" i="18"/>
  <c r="D122" i="18" s="1"/>
  <c r="J124" i="18"/>
  <c r="J122" i="18" s="1"/>
  <c r="P124" i="18"/>
  <c r="P122" i="18" s="1"/>
  <c r="V124" i="18"/>
  <c r="D126" i="18"/>
  <c r="J126" i="18"/>
  <c r="P126" i="18"/>
  <c r="V126" i="18"/>
  <c r="I129" i="18"/>
  <c r="I127" i="18" s="1"/>
  <c r="O129" i="18"/>
  <c r="U129" i="18"/>
  <c r="AA129" i="18"/>
  <c r="I131" i="18"/>
  <c r="O131" i="18"/>
  <c r="U131" i="18"/>
  <c r="AA131" i="18"/>
  <c r="H134" i="18"/>
  <c r="N134" i="18"/>
  <c r="T134" i="18"/>
  <c r="Z134" i="18"/>
  <c r="Z132" i="18" s="1"/>
  <c r="H136" i="18"/>
  <c r="N136" i="18"/>
  <c r="T136" i="18"/>
  <c r="Z136" i="18"/>
  <c r="G139" i="18"/>
  <c r="M139" i="18"/>
  <c r="M137" i="18" s="1"/>
  <c r="S139" i="18"/>
  <c r="S137" i="18" s="1"/>
  <c r="Y139" i="18"/>
  <c r="G141" i="18"/>
  <c r="M141" i="18"/>
  <c r="S141" i="18"/>
  <c r="Y141" i="18"/>
  <c r="F144" i="18"/>
  <c r="F142" i="18" s="1"/>
  <c r="L144" i="18"/>
  <c r="R144" i="18"/>
  <c r="X144" i="18"/>
  <c r="F146" i="18"/>
  <c r="L146" i="18"/>
  <c r="R146" i="18"/>
  <c r="X146" i="18"/>
  <c r="E149" i="18"/>
  <c r="K149" i="18"/>
  <c r="Q149" i="18"/>
  <c r="W149" i="18"/>
  <c r="W147" i="18" s="1"/>
  <c r="E151" i="18"/>
  <c r="K151" i="18"/>
  <c r="Q151" i="18"/>
  <c r="W151" i="18"/>
  <c r="D154" i="18"/>
  <c r="D152" i="18" s="1"/>
  <c r="J154" i="18"/>
  <c r="J152" i="18" s="1"/>
  <c r="P154" i="18"/>
  <c r="P152" i="18" s="1"/>
  <c r="V154" i="18"/>
  <c r="D156" i="18"/>
  <c r="J156" i="18"/>
  <c r="P156" i="18"/>
  <c r="V156" i="18"/>
  <c r="I159" i="18"/>
  <c r="I157" i="18" s="1"/>
  <c r="O159" i="18"/>
  <c r="U159" i="18"/>
  <c r="AA159" i="18"/>
  <c r="I161" i="18"/>
  <c r="O161" i="18"/>
  <c r="U161" i="18"/>
  <c r="AA161" i="18"/>
  <c r="H168" i="18"/>
  <c r="N168" i="18"/>
  <c r="N166" i="18" s="1"/>
  <c r="T168" i="18"/>
  <c r="Z168" i="18"/>
  <c r="Z166" i="18" s="1"/>
  <c r="H170" i="18"/>
  <c r="N170" i="18"/>
  <c r="T170" i="18"/>
  <c r="Z170" i="18"/>
  <c r="G173" i="18"/>
  <c r="M173" i="18"/>
  <c r="M171" i="18" s="1"/>
  <c r="S173" i="18"/>
  <c r="S171" i="18" s="1"/>
  <c r="Y173" i="18"/>
  <c r="G175" i="18"/>
  <c r="M175" i="18"/>
  <c r="S175" i="18"/>
  <c r="Y175" i="18"/>
  <c r="F178" i="18"/>
  <c r="F176" i="18" s="1"/>
  <c r="L178" i="18"/>
  <c r="R178" i="18"/>
  <c r="X178" i="18"/>
  <c r="F180" i="18"/>
  <c r="L180" i="18"/>
  <c r="R180" i="18"/>
  <c r="X180" i="18"/>
  <c r="E183" i="18"/>
  <c r="K183" i="18"/>
  <c r="Q183" i="18"/>
  <c r="W183" i="18"/>
  <c r="W181" i="18" s="1"/>
  <c r="E185" i="18"/>
  <c r="K185" i="18"/>
  <c r="Q185" i="18"/>
  <c r="W185" i="18"/>
  <c r="D188" i="18"/>
  <c r="J188" i="18"/>
  <c r="J186" i="18" s="1"/>
  <c r="P188" i="18"/>
  <c r="P186" i="18" s="1"/>
  <c r="V188" i="18"/>
  <c r="D190" i="18"/>
  <c r="J190" i="18"/>
  <c r="P190" i="18"/>
  <c r="V190" i="18"/>
  <c r="I193" i="18"/>
  <c r="I191" i="18" s="1"/>
  <c r="O193" i="18"/>
  <c r="U193" i="18"/>
  <c r="AA193" i="18"/>
  <c r="I195" i="18"/>
  <c r="O195" i="18"/>
  <c r="U195" i="18"/>
  <c r="AA195" i="18"/>
  <c r="H198" i="18"/>
  <c r="N198" i="18"/>
  <c r="N196" i="18" s="1"/>
  <c r="T198" i="18"/>
  <c r="Z198" i="18"/>
  <c r="H200" i="18"/>
  <c r="N200" i="18"/>
  <c r="T200" i="18"/>
  <c r="Z200" i="18"/>
  <c r="G203" i="18"/>
  <c r="M203" i="18"/>
  <c r="S203" i="18"/>
  <c r="S201" i="18" s="1"/>
  <c r="Y203" i="18"/>
  <c r="G205" i="18"/>
  <c r="M205" i="18"/>
  <c r="S205" i="18"/>
  <c r="Y205" i="18"/>
  <c r="F208" i="18"/>
  <c r="F206" i="18" s="1"/>
  <c r="L208" i="18"/>
  <c r="R208" i="18"/>
  <c r="X208" i="18"/>
  <c r="F210" i="18"/>
  <c r="L210" i="18"/>
  <c r="R210" i="18"/>
  <c r="X210" i="18"/>
  <c r="E213" i="18"/>
  <c r="K213" i="18"/>
  <c r="Q213" i="18"/>
  <c r="W213" i="18"/>
  <c r="E215" i="18"/>
  <c r="K215" i="18"/>
  <c r="Q215" i="18"/>
  <c r="W215" i="18"/>
  <c r="D218" i="18"/>
  <c r="D216" i="18" s="1"/>
  <c r="J218" i="18"/>
  <c r="P218" i="18"/>
  <c r="P216" i="18" s="1"/>
  <c r="V218" i="18"/>
  <c r="D220" i="18"/>
  <c r="J220" i="18"/>
  <c r="P220" i="18"/>
  <c r="V220" i="18"/>
  <c r="I223" i="18"/>
  <c r="I221" i="18" s="1"/>
  <c r="O223" i="18"/>
  <c r="U223" i="18"/>
  <c r="AA223" i="18"/>
  <c r="I225" i="18"/>
  <c r="O225" i="18"/>
  <c r="U225" i="18"/>
  <c r="AA225" i="18"/>
  <c r="H228" i="18"/>
  <c r="N228" i="18"/>
  <c r="N226" i="18" s="1"/>
  <c r="T228" i="18"/>
  <c r="Z228" i="18"/>
  <c r="H230" i="18"/>
  <c r="N230" i="18"/>
  <c r="T230" i="18"/>
  <c r="Z230" i="18"/>
  <c r="G233" i="18"/>
  <c r="G231" i="18" s="1"/>
  <c r="M233" i="18"/>
  <c r="S233" i="18"/>
  <c r="S231" i="18" s="1"/>
  <c r="Y233" i="18"/>
  <c r="Y231" i="18" s="1"/>
  <c r="G235" i="18"/>
  <c r="M235" i="18"/>
  <c r="S235" i="18"/>
  <c r="J9" i="18"/>
  <c r="P9" i="18"/>
  <c r="V9" i="18"/>
  <c r="Z638" i="18"/>
  <c r="T638" i="18"/>
  <c r="N638" i="18"/>
  <c r="H638" i="18"/>
  <c r="AA633" i="18"/>
  <c r="U633" i="18"/>
  <c r="O633" i="18"/>
  <c r="I633" i="18"/>
  <c r="V628" i="18"/>
  <c r="P628" i="18"/>
  <c r="J628" i="18"/>
  <c r="D628" i="18"/>
  <c r="W623" i="18"/>
  <c r="Q623" i="18"/>
  <c r="K623" i="18"/>
  <c r="E623" i="18"/>
  <c r="X618" i="18"/>
  <c r="R618" i="18"/>
  <c r="L618" i="18"/>
  <c r="F618" i="18"/>
  <c r="Y613" i="18"/>
  <c r="S613" i="18"/>
  <c r="M613" i="18"/>
  <c r="G613" i="18"/>
  <c r="X638" i="18"/>
  <c r="R638" i="18"/>
  <c r="L638" i="18"/>
  <c r="F638" i="18"/>
  <c r="Y633" i="18"/>
  <c r="S633" i="18"/>
  <c r="M633" i="18"/>
  <c r="G633" i="18"/>
  <c r="Z628" i="18"/>
  <c r="T628" i="18"/>
  <c r="N628" i="18"/>
  <c r="H628" i="18"/>
  <c r="AA623" i="18"/>
  <c r="U623" i="18"/>
  <c r="O623" i="18"/>
  <c r="I623" i="18"/>
  <c r="V618" i="18"/>
  <c r="P618" i="18"/>
  <c r="J618" i="18"/>
  <c r="W638" i="18"/>
  <c r="Q638" i="18"/>
  <c r="K638" i="18"/>
  <c r="E638" i="18"/>
  <c r="X633" i="18"/>
  <c r="R633" i="18"/>
  <c r="L633" i="18"/>
  <c r="F633" i="18"/>
  <c r="Y628" i="18"/>
  <c r="S628" i="18"/>
  <c r="M628" i="18"/>
  <c r="G628" i="18"/>
  <c r="Z623" i="18"/>
  <c r="T623" i="18"/>
  <c r="N623" i="18"/>
  <c r="H623" i="18"/>
  <c r="AA618" i="18"/>
  <c r="U618" i="18"/>
  <c r="O618" i="18"/>
  <c r="I618" i="18"/>
  <c r="V638" i="18"/>
  <c r="P638" i="18"/>
  <c r="J638" i="18"/>
  <c r="D638" i="18"/>
  <c r="W633" i="18"/>
  <c r="Q633" i="18"/>
  <c r="K633" i="18"/>
  <c r="E633" i="18"/>
  <c r="X628" i="18"/>
  <c r="R628" i="18"/>
  <c r="L628" i="18"/>
  <c r="F628" i="18"/>
  <c r="Y623" i="18"/>
  <c r="S623" i="18"/>
  <c r="M623" i="18"/>
  <c r="G623" i="18"/>
  <c r="Z618" i="18"/>
  <c r="T618" i="18"/>
  <c r="N618" i="18"/>
  <c r="H618" i="18"/>
  <c r="Y638" i="18"/>
  <c r="G638" i="18"/>
  <c r="Z633" i="18"/>
  <c r="H633" i="18"/>
  <c r="K628" i="18"/>
  <c r="L623" i="18"/>
  <c r="Q618" i="18"/>
  <c r="U613" i="18"/>
  <c r="N613" i="18"/>
  <c r="F613" i="18"/>
  <c r="AA608" i="18"/>
  <c r="U608" i="18"/>
  <c r="O608" i="18"/>
  <c r="I608" i="18"/>
  <c r="V603" i="18"/>
  <c r="P603" i="18"/>
  <c r="J603" i="18"/>
  <c r="D603" i="18"/>
  <c r="W598" i="18"/>
  <c r="Q598" i="18"/>
  <c r="K598" i="18"/>
  <c r="E598" i="18"/>
  <c r="X593" i="18"/>
  <c r="R593" i="18"/>
  <c r="L593" i="18"/>
  <c r="F593" i="18"/>
  <c r="Y588" i="18"/>
  <c r="S588" i="18"/>
  <c r="M588" i="18"/>
  <c r="G588" i="18"/>
  <c r="Z583" i="18"/>
  <c r="T583" i="18"/>
  <c r="N583" i="18"/>
  <c r="H583" i="18"/>
  <c r="AA578" i="18"/>
  <c r="U578" i="18"/>
  <c r="O578" i="18"/>
  <c r="I578" i="18"/>
  <c r="S638" i="18"/>
  <c r="T633" i="18"/>
  <c r="W628" i="18"/>
  <c r="E628" i="18"/>
  <c r="X623" i="18"/>
  <c r="F623" i="18"/>
  <c r="K618" i="18"/>
  <c r="Z613" i="18"/>
  <c r="R613" i="18"/>
  <c r="K613" i="18"/>
  <c r="D613" i="18"/>
  <c r="Y608" i="18"/>
  <c r="S608" i="18"/>
  <c r="M608" i="18"/>
  <c r="G608" i="18"/>
  <c r="Z603" i="18"/>
  <c r="T603" i="18"/>
  <c r="N603" i="18"/>
  <c r="H603" i="18"/>
  <c r="AA598" i="18"/>
  <c r="U598" i="18"/>
  <c r="O598" i="18"/>
  <c r="I598" i="18"/>
  <c r="V593" i="18"/>
  <c r="P593" i="18"/>
  <c r="J593" i="18"/>
  <c r="D593" i="18"/>
  <c r="W588" i="18"/>
  <c r="Q588" i="18"/>
  <c r="K588" i="18"/>
  <c r="E588" i="18"/>
  <c r="X583" i="18"/>
  <c r="R583" i="18"/>
  <c r="L583" i="18"/>
  <c r="F583" i="18"/>
  <c r="Y578" i="18"/>
  <c r="S578" i="18"/>
  <c r="M578" i="18"/>
  <c r="G578" i="18"/>
  <c r="Z573" i="18"/>
  <c r="T573" i="18"/>
  <c r="N573" i="18"/>
  <c r="H573" i="18"/>
  <c r="AA568" i="18"/>
  <c r="U568" i="18"/>
  <c r="O568" i="18"/>
  <c r="I568" i="18"/>
  <c r="V563" i="18"/>
  <c r="P563" i="18"/>
  <c r="J563" i="18"/>
  <c r="D563" i="18"/>
  <c r="W558" i="18"/>
  <c r="Q558" i="18"/>
  <c r="K558" i="18"/>
  <c r="E558" i="18"/>
  <c r="X553" i="18"/>
  <c r="R553" i="18"/>
  <c r="O638" i="18"/>
  <c r="P633" i="18"/>
  <c r="U628" i="18"/>
  <c r="V623" i="18"/>
  <c r="D623" i="18"/>
  <c r="I628" i="18"/>
  <c r="J623" i="18"/>
  <c r="E618" i="18"/>
  <c r="V613" i="18"/>
  <c r="J613" i="18"/>
  <c r="X608" i="18"/>
  <c r="P608" i="18"/>
  <c r="F608" i="18"/>
  <c r="AA603" i="18"/>
  <c r="R603" i="18"/>
  <c r="I603" i="18"/>
  <c r="S598" i="18"/>
  <c r="J598" i="18"/>
  <c r="U593" i="18"/>
  <c r="M593" i="18"/>
  <c r="V588" i="18"/>
  <c r="N588" i="18"/>
  <c r="D588" i="18"/>
  <c r="W583" i="18"/>
  <c r="O583" i="18"/>
  <c r="E583" i="18"/>
  <c r="X578" i="18"/>
  <c r="P578" i="18"/>
  <c r="F578" i="18"/>
  <c r="V573" i="18"/>
  <c r="O573" i="18"/>
  <c r="G573" i="18"/>
  <c r="W568" i="18"/>
  <c r="P568" i="18"/>
  <c r="H568" i="18"/>
  <c r="Y563" i="18"/>
  <c r="R563" i="18"/>
  <c r="K563" i="18"/>
  <c r="Z558" i="18"/>
  <c r="S558" i="18"/>
  <c r="L558" i="18"/>
  <c r="D558" i="18"/>
  <c r="AA553" i="18"/>
  <c r="T553" i="18"/>
  <c r="M553" i="18"/>
  <c r="G553" i="18"/>
  <c r="Z548" i="18"/>
  <c r="T548" i="18"/>
  <c r="N548" i="18"/>
  <c r="H548" i="18"/>
  <c r="AA543" i="18"/>
  <c r="U543" i="18"/>
  <c r="O543" i="18"/>
  <c r="I543" i="18"/>
  <c r="V538" i="18"/>
  <c r="P538" i="18"/>
  <c r="J538" i="18"/>
  <c r="D538" i="18"/>
  <c r="W533" i="18"/>
  <c r="Q533" i="18"/>
  <c r="K533" i="18"/>
  <c r="E533" i="18"/>
  <c r="X528" i="18"/>
  <c r="R528" i="18"/>
  <c r="L528" i="18"/>
  <c r="F528" i="18"/>
  <c r="Y523" i="18"/>
  <c r="S523" i="18"/>
  <c r="M523" i="18"/>
  <c r="G523" i="18"/>
  <c r="Z518" i="18"/>
  <c r="T518" i="18"/>
  <c r="N518" i="18"/>
  <c r="H518" i="18"/>
  <c r="AA513" i="18"/>
  <c r="U513" i="18"/>
  <c r="O513" i="18"/>
  <c r="I513" i="18"/>
  <c r="V508" i="18"/>
  <c r="P508" i="18"/>
  <c r="J508" i="18"/>
  <c r="D508" i="18"/>
  <c r="W503" i="18"/>
  <c r="Q503" i="18"/>
  <c r="K503" i="18"/>
  <c r="E503" i="18"/>
  <c r="X498" i="18"/>
  <c r="R498" i="18"/>
  <c r="L498" i="18"/>
  <c r="F498" i="18"/>
  <c r="Y493" i="18"/>
  <c r="S493" i="18"/>
  <c r="M493" i="18"/>
  <c r="G493" i="18"/>
  <c r="Z488" i="18"/>
  <c r="T488" i="18"/>
  <c r="N488" i="18"/>
  <c r="H488" i="18"/>
  <c r="AA479" i="18"/>
  <c r="U479" i="18"/>
  <c r="O479" i="18"/>
  <c r="I479" i="18"/>
  <c r="V474" i="18"/>
  <c r="P474" i="18"/>
  <c r="J474" i="18"/>
  <c r="D474" i="18"/>
  <c r="W469" i="18"/>
  <c r="Q469" i="18"/>
  <c r="K469" i="18"/>
  <c r="E469" i="18"/>
  <c r="X464" i="18"/>
  <c r="R464" i="18"/>
  <c r="L464" i="18"/>
  <c r="F464" i="18"/>
  <c r="AA638" i="18"/>
  <c r="Y618" i="18"/>
  <c r="D618" i="18"/>
  <c r="T613" i="18"/>
  <c r="I613" i="18"/>
  <c r="W608" i="18"/>
  <c r="N608" i="18"/>
  <c r="E608" i="18"/>
  <c r="Y603" i="18"/>
  <c r="Q603" i="18"/>
  <c r="G603" i="18"/>
  <c r="Z598" i="18"/>
  <c r="R598" i="18"/>
  <c r="H598" i="18"/>
  <c r="T593" i="18"/>
  <c r="K593" i="18"/>
  <c r="U588" i="18"/>
  <c r="L588" i="18"/>
  <c r="V583" i="18"/>
  <c r="M583" i="18"/>
  <c r="D583" i="18"/>
  <c r="W578" i="18"/>
  <c r="N578" i="18"/>
  <c r="E578" i="18"/>
  <c r="U573" i="18"/>
  <c r="M573" i="18"/>
  <c r="F573" i="18"/>
  <c r="V568" i="18"/>
  <c r="N568" i="18"/>
  <c r="G568" i="18"/>
  <c r="X563" i="18"/>
  <c r="Q563" i="18"/>
  <c r="I563" i="18"/>
  <c r="Y558" i="18"/>
  <c r="R558" i="18"/>
  <c r="J558" i="18"/>
  <c r="Z553" i="18"/>
  <c r="S553" i="18"/>
  <c r="L553" i="18"/>
  <c r="U638" i="18"/>
  <c r="V633" i="18"/>
  <c r="W618" i="18"/>
  <c r="Q613" i="18"/>
  <c r="H613" i="18"/>
  <c r="V608" i="18"/>
  <c r="L608" i="18"/>
  <c r="D608" i="18"/>
  <c r="X603" i="18"/>
  <c r="O603" i="18"/>
  <c r="F603" i="18"/>
  <c r="Y598" i="18"/>
  <c r="P598" i="18"/>
  <c r="G598" i="18"/>
  <c r="AA593" i="18"/>
  <c r="S593" i="18"/>
  <c r="I593" i="18"/>
  <c r="T588" i="18"/>
  <c r="J588" i="18"/>
  <c r="U583" i="18"/>
  <c r="K583" i="18"/>
  <c r="V578" i="18"/>
  <c r="L578" i="18"/>
  <c r="D578" i="18"/>
  <c r="AA573" i="18"/>
  <c r="S573" i="18"/>
  <c r="L573" i="18"/>
  <c r="E573" i="18"/>
  <c r="T568" i="18"/>
  <c r="M568" i="18"/>
  <c r="F568" i="18"/>
  <c r="W563" i="18"/>
  <c r="O563" i="18"/>
  <c r="H563" i="18"/>
  <c r="X558" i="18"/>
  <c r="P558" i="18"/>
  <c r="I558" i="18"/>
  <c r="Y553" i="18"/>
  <c r="Q553" i="18"/>
  <c r="K553" i="18"/>
  <c r="E553" i="18"/>
  <c r="X548" i="18"/>
  <c r="R548" i="18"/>
  <c r="L548" i="18"/>
  <c r="F548" i="18"/>
  <c r="Y543" i="18"/>
  <c r="S543" i="18"/>
  <c r="M543" i="18"/>
  <c r="G543" i="18"/>
  <c r="Z538" i="18"/>
  <c r="T538" i="18"/>
  <c r="N538" i="18"/>
  <c r="H538" i="18"/>
  <c r="AA533" i="18"/>
  <c r="U533" i="18"/>
  <c r="O533" i="18"/>
  <c r="I533" i="18"/>
  <c r="V528" i="18"/>
  <c r="P528" i="18"/>
  <c r="J528" i="18"/>
  <c r="D528" i="18"/>
  <c r="W523" i="18"/>
  <c r="Q523" i="18"/>
  <c r="K523" i="18"/>
  <c r="E523" i="18"/>
  <c r="X518" i="18"/>
  <c r="R518" i="18"/>
  <c r="L518" i="18"/>
  <c r="F518" i="18"/>
  <c r="Y513" i="18"/>
  <c r="S513" i="18"/>
  <c r="M513" i="18"/>
  <c r="G513" i="18"/>
  <c r="Z508" i="18"/>
  <c r="T508" i="18"/>
  <c r="N508" i="18"/>
  <c r="H508" i="18"/>
  <c r="AA503" i="18"/>
  <c r="U503" i="18"/>
  <c r="O503" i="18"/>
  <c r="I503" i="18"/>
  <c r="V498" i="18"/>
  <c r="P498" i="18"/>
  <c r="J498" i="18"/>
  <c r="D498" i="18"/>
  <c r="W493" i="18"/>
  <c r="Q493" i="18"/>
  <c r="K493" i="18"/>
  <c r="E493" i="18"/>
  <c r="X488" i="18"/>
  <c r="R488" i="18"/>
  <c r="L488" i="18"/>
  <c r="F488" i="18"/>
  <c r="Y479" i="18"/>
  <c r="S479" i="18"/>
  <c r="M479" i="18"/>
  <c r="G479" i="18"/>
  <c r="Z474" i="18"/>
  <c r="T474" i="18"/>
  <c r="N474" i="18"/>
  <c r="H474" i="18"/>
  <c r="AA469" i="18"/>
  <c r="U469" i="18"/>
  <c r="O469" i="18"/>
  <c r="I469" i="18"/>
  <c r="V464" i="18"/>
  <c r="P464" i="18"/>
  <c r="J464" i="18"/>
  <c r="D464" i="18"/>
  <c r="M638" i="18"/>
  <c r="N633" i="18"/>
  <c r="AA628" i="18"/>
  <c r="S618" i="18"/>
  <c r="AA613" i="18"/>
  <c r="P613" i="18"/>
  <c r="E613" i="18"/>
  <c r="T608" i="18"/>
  <c r="K608" i="18"/>
  <c r="W603" i="18"/>
  <c r="M603" i="18"/>
  <c r="E603" i="18"/>
  <c r="X598" i="18"/>
  <c r="N598" i="18"/>
  <c r="F598" i="18"/>
  <c r="Z593" i="18"/>
  <c r="Q593" i="18"/>
  <c r="H593" i="18"/>
  <c r="AA588" i="18"/>
  <c r="R588" i="18"/>
  <c r="I588" i="18"/>
  <c r="S583" i="18"/>
  <c r="J583" i="18"/>
  <c r="T578" i="18"/>
  <c r="K578" i="18"/>
  <c r="Y573" i="18"/>
  <c r="R573" i="18"/>
  <c r="K573" i="18"/>
  <c r="D573" i="18"/>
  <c r="Z568" i="18"/>
  <c r="S568" i="18"/>
  <c r="L568" i="18"/>
  <c r="E568" i="18"/>
  <c r="U563" i="18"/>
  <c r="N563" i="18"/>
  <c r="G563" i="18"/>
  <c r="V558" i="18"/>
  <c r="O558" i="18"/>
  <c r="H558" i="18"/>
  <c r="W553" i="18"/>
  <c r="P553" i="18"/>
  <c r="J553" i="18"/>
  <c r="D553" i="18"/>
  <c r="W548" i="18"/>
  <c r="Q548" i="18"/>
  <c r="K548" i="18"/>
  <c r="E548" i="18"/>
  <c r="X543" i="18"/>
  <c r="R543" i="18"/>
  <c r="L543" i="18"/>
  <c r="F543" i="18"/>
  <c r="Y538" i="18"/>
  <c r="S538" i="18"/>
  <c r="M538" i="18"/>
  <c r="G538" i="18"/>
  <c r="Z533" i="18"/>
  <c r="T533" i="18"/>
  <c r="N533" i="18"/>
  <c r="H533" i="18"/>
  <c r="AA528" i="18"/>
  <c r="U528" i="18"/>
  <c r="O528" i="18"/>
  <c r="I528" i="18"/>
  <c r="I638" i="18"/>
  <c r="J633" i="18"/>
  <c r="Q628" i="18"/>
  <c r="R623" i="18"/>
  <c r="M618" i="18"/>
  <c r="X613" i="18"/>
  <c r="O613" i="18"/>
  <c r="R608" i="18"/>
  <c r="J608" i="18"/>
  <c r="U603" i="18"/>
  <c r="L603" i="18"/>
  <c r="V598" i="18"/>
  <c r="M598" i="18"/>
  <c r="D598" i="18"/>
  <c r="Y593" i="18"/>
  <c r="O593" i="18"/>
  <c r="G593" i="18"/>
  <c r="Z588" i="18"/>
  <c r="P588" i="18"/>
  <c r="H588" i="18"/>
  <c r="AA583" i="18"/>
  <c r="Q583" i="18"/>
  <c r="I583" i="18"/>
  <c r="R578" i="18"/>
  <c r="J578" i="18"/>
  <c r="X573" i="18"/>
  <c r="Q573" i="18"/>
  <c r="J573" i="18"/>
  <c r="Y568" i="18"/>
  <c r="R568" i="18"/>
  <c r="K568" i="18"/>
  <c r="D568" i="18"/>
  <c r="AA563" i="18"/>
  <c r="T563" i="18"/>
  <c r="M563" i="18"/>
  <c r="F563" i="18"/>
  <c r="U558" i="18"/>
  <c r="N558" i="18"/>
  <c r="G558" i="18"/>
  <c r="V553" i="18"/>
  <c r="O553" i="18"/>
  <c r="I553" i="18"/>
  <c r="V548" i="18"/>
  <c r="P548" i="18"/>
  <c r="J548" i="18"/>
  <c r="D548" i="18"/>
  <c r="W543" i="18"/>
  <c r="Q543" i="18"/>
  <c r="K543" i="18"/>
  <c r="E543" i="18"/>
  <c r="X538" i="18"/>
  <c r="R538" i="18"/>
  <c r="L538" i="18"/>
  <c r="F538" i="18"/>
  <c r="Y533" i="18"/>
  <c r="S533" i="18"/>
  <c r="M533" i="18"/>
  <c r="G533" i="18"/>
  <c r="Z528" i="18"/>
  <c r="T528" i="18"/>
  <c r="N528" i="18"/>
  <c r="H528" i="18"/>
  <c r="AA523" i="18"/>
  <c r="U523" i="18"/>
  <c r="O523" i="18"/>
  <c r="I523" i="18"/>
  <c r="V518" i="18"/>
  <c r="P518" i="18"/>
  <c r="J518" i="18"/>
  <c r="D518" i="18"/>
  <c r="W513" i="18"/>
  <c r="Q513" i="18"/>
  <c r="K513" i="18"/>
  <c r="E513" i="18"/>
  <c r="X508" i="18"/>
  <c r="R508" i="18"/>
  <c r="L508" i="18"/>
  <c r="F508" i="18"/>
  <c r="Y503" i="18"/>
  <c r="S503" i="18"/>
  <c r="M503" i="18"/>
  <c r="G503" i="18"/>
  <c r="Z498" i="18"/>
  <c r="T498" i="18"/>
  <c r="N498" i="18"/>
  <c r="H498" i="18"/>
  <c r="AA493" i="18"/>
  <c r="U493" i="18"/>
  <c r="O493" i="18"/>
  <c r="I493" i="18"/>
  <c r="V488" i="18"/>
  <c r="P488" i="18"/>
  <c r="J488" i="18"/>
  <c r="D488" i="18"/>
  <c r="D484" i="18" s="1"/>
  <c r="D633" i="18"/>
  <c r="O628" i="18"/>
  <c r="P623" i="18"/>
  <c r="G618" i="18"/>
  <c r="W613" i="18"/>
  <c r="L613" i="18"/>
  <c r="Z608" i="18"/>
  <c r="Q608" i="18"/>
  <c r="H608" i="18"/>
  <c r="S603" i="18"/>
  <c r="K603" i="18"/>
  <c r="T598" i="18"/>
  <c r="L598" i="18"/>
  <c r="W593" i="18"/>
  <c r="N593" i="18"/>
  <c r="E593" i="18"/>
  <c r="X588" i="18"/>
  <c r="O588" i="18"/>
  <c r="F588" i="18"/>
  <c r="Y583" i="18"/>
  <c r="P583" i="18"/>
  <c r="G583" i="18"/>
  <c r="Z578" i="18"/>
  <c r="Q578" i="18"/>
  <c r="H578" i="18"/>
  <c r="W573" i="18"/>
  <c r="P573" i="18"/>
  <c r="I573" i="18"/>
  <c r="X568" i="18"/>
  <c r="Q568" i="18"/>
  <c r="J568" i="18"/>
  <c r="Z563" i="18"/>
  <c r="S563" i="18"/>
  <c r="L563" i="18"/>
  <c r="E563" i="18"/>
  <c r="AA558" i="18"/>
  <c r="T558" i="18"/>
  <c r="M558" i="18"/>
  <c r="F558" i="18"/>
  <c r="U553" i="18"/>
  <c r="N553" i="18"/>
  <c r="H553" i="18"/>
  <c r="AA548" i="18"/>
  <c r="U548" i="18"/>
  <c r="O548" i="18"/>
  <c r="I548" i="18"/>
  <c r="V543" i="18"/>
  <c r="P543" i="18"/>
  <c r="J543" i="18"/>
  <c r="D543" i="18"/>
  <c r="W538" i="18"/>
  <c r="Q538" i="18"/>
  <c r="K538" i="18"/>
  <c r="E538" i="18"/>
  <c r="X533" i="18"/>
  <c r="R533" i="18"/>
  <c r="L533" i="18"/>
  <c r="F533" i="18"/>
  <c r="Y528" i="18"/>
  <c r="S528" i="18"/>
  <c r="M528" i="18"/>
  <c r="G528" i="18"/>
  <c r="Z523" i="18"/>
  <c r="T523" i="18"/>
  <c r="N523" i="18"/>
  <c r="H523" i="18"/>
  <c r="AA518" i="18"/>
  <c r="U518" i="18"/>
  <c r="O518" i="18"/>
  <c r="I518" i="18"/>
  <c r="V513" i="18"/>
  <c r="P513" i="18"/>
  <c r="J513" i="18"/>
  <c r="D513" i="18"/>
  <c r="W508" i="18"/>
  <c r="Q508" i="18"/>
  <c r="K508" i="18"/>
  <c r="E508" i="18"/>
  <c r="X503" i="18"/>
  <c r="R503" i="18"/>
  <c r="L503" i="18"/>
  <c r="F503" i="18"/>
  <c r="Y498" i="18"/>
  <c r="S498" i="18"/>
  <c r="M498" i="18"/>
  <c r="G498" i="18"/>
  <c r="Z493" i="18"/>
  <c r="T493" i="18"/>
  <c r="N493" i="18"/>
  <c r="H493" i="18"/>
  <c r="AA488" i="18"/>
  <c r="U488" i="18"/>
  <c r="O488" i="18"/>
  <c r="I488" i="18"/>
  <c r="V479" i="18"/>
  <c r="P479" i="18"/>
  <c r="J479" i="18"/>
  <c r="D479" i="18"/>
  <c r="W474" i="18"/>
  <c r="Q474" i="18"/>
  <c r="K474" i="18"/>
  <c r="E474" i="18"/>
  <c r="X469" i="18"/>
  <c r="R469" i="18"/>
  <c r="L469" i="18"/>
  <c r="F469" i="18"/>
  <c r="Y464" i="18"/>
  <c r="S464" i="18"/>
  <c r="M464" i="18"/>
  <c r="G464" i="18"/>
  <c r="F553" i="18"/>
  <c r="F549" i="18" s="1"/>
  <c r="M548" i="18"/>
  <c r="M544" i="18" s="1"/>
  <c r="T543" i="18"/>
  <c r="T539" i="18" s="1"/>
  <c r="AA538" i="18"/>
  <c r="AA534" i="18" s="1"/>
  <c r="P523" i="18"/>
  <c r="S518" i="18"/>
  <c r="X513" i="18"/>
  <c r="F513" i="18"/>
  <c r="AA508" i="18"/>
  <c r="I508" i="18"/>
  <c r="J503" i="18"/>
  <c r="O498" i="18"/>
  <c r="P493" i="18"/>
  <c r="S488" i="18"/>
  <c r="G548" i="18"/>
  <c r="N543" i="18"/>
  <c r="U538" i="18"/>
  <c r="V533" i="18"/>
  <c r="L523" i="18"/>
  <c r="Q518" i="18"/>
  <c r="T513" i="18"/>
  <c r="Y508" i="18"/>
  <c r="G508" i="18"/>
  <c r="Z503" i="18"/>
  <c r="H503" i="18"/>
  <c r="K498" i="18"/>
  <c r="L493" i="18"/>
  <c r="Q488" i="18"/>
  <c r="Q484" i="18" s="1"/>
  <c r="T479" i="18"/>
  <c r="H479" i="18"/>
  <c r="X474" i="18"/>
  <c r="L474" i="18"/>
  <c r="Y469" i="18"/>
  <c r="M469" i="18"/>
  <c r="AA464" i="18"/>
  <c r="O464" i="18"/>
  <c r="V459" i="18"/>
  <c r="P459" i="18"/>
  <c r="J459" i="18"/>
  <c r="D459" i="18"/>
  <c r="W454" i="18"/>
  <c r="Q454" i="18"/>
  <c r="K454" i="18"/>
  <c r="E454" i="18"/>
  <c r="X449" i="18"/>
  <c r="R449" i="18"/>
  <c r="L449" i="18"/>
  <c r="F449" i="18"/>
  <c r="Y444" i="18"/>
  <c r="S444" i="18"/>
  <c r="M444" i="18"/>
  <c r="G444" i="18"/>
  <c r="Z439" i="18"/>
  <c r="T439" i="18"/>
  <c r="N439" i="18"/>
  <c r="H439" i="18"/>
  <c r="AA434" i="18"/>
  <c r="U434" i="18"/>
  <c r="O434" i="18"/>
  <c r="I434" i="18"/>
  <c r="V429" i="18"/>
  <c r="P429" i="18"/>
  <c r="J429" i="18"/>
  <c r="D429" i="18"/>
  <c r="W424" i="18"/>
  <c r="Q424" i="18"/>
  <c r="K424" i="18"/>
  <c r="E424" i="18"/>
  <c r="X419" i="18"/>
  <c r="R419" i="18"/>
  <c r="L419" i="18"/>
  <c r="F419" i="18"/>
  <c r="Y414" i="18"/>
  <c r="S414" i="18"/>
  <c r="M414" i="18"/>
  <c r="G414" i="18"/>
  <c r="Z409" i="18"/>
  <c r="T409" i="18"/>
  <c r="N409" i="18"/>
  <c r="H409" i="18"/>
  <c r="AA404" i="18"/>
  <c r="U404" i="18"/>
  <c r="O404" i="18"/>
  <c r="I404" i="18"/>
  <c r="V399" i="18"/>
  <c r="P399" i="18"/>
  <c r="J399" i="18"/>
  <c r="D399" i="18"/>
  <c r="W394" i="18"/>
  <c r="Q394" i="18"/>
  <c r="K394" i="18"/>
  <c r="E394" i="18"/>
  <c r="X389" i="18"/>
  <c r="R389" i="18"/>
  <c r="L389" i="18"/>
  <c r="F389" i="18"/>
  <c r="Y384" i="18"/>
  <c r="S384" i="18"/>
  <c r="M384" i="18"/>
  <c r="G384" i="18"/>
  <c r="Z379" i="18"/>
  <c r="T379" i="18"/>
  <c r="N379" i="18"/>
  <c r="H379" i="18"/>
  <c r="AA374" i="18"/>
  <c r="U374" i="18"/>
  <c r="O374" i="18"/>
  <c r="I374" i="18"/>
  <c r="V369" i="18"/>
  <c r="P369" i="18"/>
  <c r="J369" i="18"/>
  <c r="D369" i="18"/>
  <c r="W364" i="18"/>
  <c r="Q364" i="18"/>
  <c r="K364" i="18"/>
  <c r="E364" i="18"/>
  <c r="X359" i="18"/>
  <c r="R359" i="18"/>
  <c r="L359" i="18"/>
  <c r="F359" i="18"/>
  <c r="Y354" i="18"/>
  <c r="S354" i="18"/>
  <c r="M354" i="18"/>
  <c r="G354" i="18"/>
  <c r="Z349" i="18"/>
  <c r="T349" i="18"/>
  <c r="N349" i="18"/>
  <c r="H349" i="18"/>
  <c r="AA344" i="18"/>
  <c r="U344" i="18"/>
  <c r="O344" i="18"/>
  <c r="I344" i="18"/>
  <c r="H543" i="18"/>
  <c r="O538" i="18"/>
  <c r="P533" i="18"/>
  <c r="W528" i="18"/>
  <c r="J523" i="18"/>
  <c r="M518" i="18"/>
  <c r="R513" i="18"/>
  <c r="U508" i="18"/>
  <c r="V503" i="18"/>
  <c r="D503" i="18"/>
  <c r="AA498" i="18"/>
  <c r="I498" i="18"/>
  <c r="J493" i="18"/>
  <c r="M488" i="18"/>
  <c r="R479" i="18"/>
  <c r="F479" i="18"/>
  <c r="U474" i="18"/>
  <c r="I474" i="18"/>
  <c r="V469" i="18"/>
  <c r="J469" i="18"/>
  <c r="Z464" i="18"/>
  <c r="N464" i="18"/>
  <c r="AA459" i="18"/>
  <c r="U459" i="18"/>
  <c r="O459" i="18"/>
  <c r="I459" i="18"/>
  <c r="V454" i="18"/>
  <c r="P454" i="18"/>
  <c r="J454" i="18"/>
  <c r="D454" i="18"/>
  <c r="W449" i="18"/>
  <c r="Q449" i="18"/>
  <c r="K449" i="18"/>
  <c r="E449" i="18"/>
  <c r="X444" i="18"/>
  <c r="R444" i="18"/>
  <c r="L444" i="18"/>
  <c r="F444" i="18"/>
  <c r="Y439" i="18"/>
  <c r="S439" i="18"/>
  <c r="M439" i="18"/>
  <c r="G439" i="18"/>
  <c r="Z434" i="18"/>
  <c r="T434" i="18"/>
  <c r="N434" i="18"/>
  <c r="H434" i="18"/>
  <c r="AA429" i="18"/>
  <c r="U429" i="18"/>
  <c r="O429" i="18"/>
  <c r="I429" i="18"/>
  <c r="V424" i="18"/>
  <c r="P424" i="18"/>
  <c r="J424" i="18"/>
  <c r="D424" i="18"/>
  <c r="W419" i="18"/>
  <c r="Q419" i="18"/>
  <c r="K419" i="18"/>
  <c r="E419" i="18"/>
  <c r="X414" i="18"/>
  <c r="R414" i="18"/>
  <c r="L414" i="18"/>
  <c r="F414" i="18"/>
  <c r="Y409" i="18"/>
  <c r="S409" i="18"/>
  <c r="M409" i="18"/>
  <c r="G409" i="18"/>
  <c r="Z404" i="18"/>
  <c r="T404" i="18"/>
  <c r="N404" i="18"/>
  <c r="H404" i="18"/>
  <c r="AA399" i="18"/>
  <c r="I538" i="18"/>
  <c r="J533" i="18"/>
  <c r="Q528" i="18"/>
  <c r="X523" i="18"/>
  <c r="F523" i="18"/>
  <c r="K518" i="18"/>
  <c r="N513" i="18"/>
  <c r="S508" i="18"/>
  <c r="T503" i="18"/>
  <c r="W498" i="18"/>
  <c r="E498" i="18"/>
  <c r="X493" i="18"/>
  <c r="F493" i="18"/>
  <c r="K488" i="18"/>
  <c r="K484" i="18" s="1"/>
  <c r="Q479" i="18"/>
  <c r="E479" i="18"/>
  <c r="S474" i="18"/>
  <c r="G474" i="18"/>
  <c r="T469" i="18"/>
  <c r="H469" i="18"/>
  <c r="W464" i="18"/>
  <c r="K464" i="18"/>
  <c r="Z459" i="18"/>
  <c r="T459" i="18"/>
  <c r="N459" i="18"/>
  <c r="H459" i="18"/>
  <c r="AA454" i="18"/>
  <c r="U454" i="18"/>
  <c r="O454" i="18"/>
  <c r="I454" i="18"/>
  <c r="V449" i="18"/>
  <c r="P449" i="18"/>
  <c r="J449" i="18"/>
  <c r="D449" i="18"/>
  <c r="W444" i="18"/>
  <c r="Q444" i="18"/>
  <c r="K444" i="18"/>
  <c r="E444" i="18"/>
  <c r="X439" i="18"/>
  <c r="R439" i="18"/>
  <c r="L439" i="18"/>
  <c r="F439" i="18"/>
  <c r="Y434" i="18"/>
  <c r="S434" i="18"/>
  <c r="M434" i="18"/>
  <c r="G434" i="18"/>
  <c r="Z429" i="18"/>
  <c r="T429" i="18"/>
  <c r="N429" i="18"/>
  <c r="H429" i="18"/>
  <c r="AA424" i="18"/>
  <c r="U424" i="18"/>
  <c r="O424" i="18"/>
  <c r="I424" i="18"/>
  <c r="V419" i="18"/>
  <c r="P419" i="18"/>
  <c r="J419" i="18"/>
  <c r="D419" i="18"/>
  <c r="W414" i="18"/>
  <c r="Q414" i="18"/>
  <c r="K414" i="18"/>
  <c r="E414" i="18"/>
  <c r="X409" i="18"/>
  <c r="R409" i="18"/>
  <c r="L409" i="18"/>
  <c r="F409" i="18"/>
  <c r="Y404" i="18"/>
  <c r="S404" i="18"/>
  <c r="M404" i="18"/>
  <c r="G404" i="18"/>
  <c r="Z399" i="18"/>
  <c r="T399" i="18"/>
  <c r="N399" i="18"/>
  <c r="H399" i="18"/>
  <c r="AA394" i="18"/>
  <c r="U394" i="18"/>
  <c r="O394" i="18"/>
  <c r="I394" i="18"/>
  <c r="V389" i="18"/>
  <c r="P389" i="18"/>
  <c r="J389" i="18"/>
  <c r="D389" i="18"/>
  <c r="W384" i="18"/>
  <c r="Q384" i="18"/>
  <c r="K384" i="18"/>
  <c r="E384" i="18"/>
  <c r="X379" i="18"/>
  <c r="R379" i="18"/>
  <c r="L379" i="18"/>
  <c r="F379" i="18"/>
  <c r="Y374" i="18"/>
  <c r="S374" i="18"/>
  <c r="M374" i="18"/>
  <c r="G374" i="18"/>
  <c r="Z369" i="18"/>
  <c r="T369" i="18"/>
  <c r="N369" i="18"/>
  <c r="H369" i="18"/>
  <c r="AA364" i="18"/>
  <c r="U364" i="18"/>
  <c r="O364" i="18"/>
  <c r="I364" i="18"/>
  <c r="V359" i="18"/>
  <c r="P359" i="18"/>
  <c r="J359" i="18"/>
  <c r="D359" i="18"/>
  <c r="W354" i="18"/>
  <c r="Q354" i="18"/>
  <c r="K354" i="18"/>
  <c r="E354" i="18"/>
  <c r="X349" i="18"/>
  <c r="R349" i="18"/>
  <c r="L349" i="18"/>
  <c r="F349" i="18"/>
  <c r="Y344" i="18"/>
  <c r="S344" i="18"/>
  <c r="M344" i="18"/>
  <c r="G344" i="18"/>
  <c r="Z339" i="18"/>
  <c r="Y548" i="18"/>
  <c r="D533" i="18"/>
  <c r="K528" i="18"/>
  <c r="V523" i="18"/>
  <c r="V519" i="18" s="1"/>
  <c r="D523" i="18"/>
  <c r="D519" i="18" s="1"/>
  <c r="Y518" i="18"/>
  <c r="Y514" i="18" s="1"/>
  <c r="G518" i="18"/>
  <c r="G514" i="18" s="1"/>
  <c r="L513" i="18"/>
  <c r="L509" i="18" s="1"/>
  <c r="O508" i="18"/>
  <c r="O504" i="18" s="1"/>
  <c r="P503" i="18"/>
  <c r="P499" i="18" s="1"/>
  <c r="U498" i="18"/>
  <c r="U494" i="18" s="1"/>
  <c r="V493" i="18"/>
  <c r="V489" i="18" s="1"/>
  <c r="D493" i="18"/>
  <c r="D489" i="18" s="1"/>
  <c r="Y488" i="18"/>
  <c r="G488" i="18"/>
  <c r="G484" i="18" s="1"/>
  <c r="Z479" i="18"/>
  <c r="N479" i="18"/>
  <c r="R474" i="18"/>
  <c r="F474" i="18"/>
  <c r="S469" i="18"/>
  <c r="G469" i="18"/>
  <c r="U464" i="18"/>
  <c r="I464" i="18"/>
  <c r="Y459" i="18"/>
  <c r="S459" i="18"/>
  <c r="M459" i="18"/>
  <c r="G459" i="18"/>
  <c r="Z454" i="18"/>
  <c r="T454" i="18"/>
  <c r="N454" i="18"/>
  <c r="H454" i="18"/>
  <c r="AA449" i="18"/>
  <c r="U449" i="18"/>
  <c r="O449" i="18"/>
  <c r="I449" i="18"/>
  <c r="V444" i="18"/>
  <c r="P444" i="18"/>
  <c r="J444" i="18"/>
  <c r="D444" i="18"/>
  <c r="W439" i="18"/>
  <c r="Q439" i="18"/>
  <c r="K439" i="18"/>
  <c r="E439" i="18"/>
  <c r="X434" i="18"/>
  <c r="R434" i="18"/>
  <c r="L434" i="18"/>
  <c r="F434" i="18"/>
  <c r="Y429" i="18"/>
  <c r="S429" i="18"/>
  <c r="M429" i="18"/>
  <c r="G429" i="18"/>
  <c r="Z424" i="18"/>
  <c r="T424" i="18"/>
  <c r="N424" i="18"/>
  <c r="H424" i="18"/>
  <c r="AA419" i="18"/>
  <c r="U419" i="18"/>
  <c r="O419" i="18"/>
  <c r="I419" i="18"/>
  <c r="V414" i="18"/>
  <c r="P414" i="18"/>
  <c r="J414" i="18"/>
  <c r="D414" i="18"/>
  <c r="W409" i="18"/>
  <c r="Q409" i="18"/>
  <c r="K409" i="18"/>
  <c r="E409" i="18"/>
  <c r="X404" i="18"/>
  <c r="R404" i="18"/>
  <c r="L404" i="18"/>
  <c r="F404" i="18"/>
  <c r="Y399" i="18"/>
  <c r="S399" i="18"/>
  <c r="M399" i="18"/>
  <c r="G399" i="18"/>
  <c r="Z394" i="18"/>
  <c r="T394" i="18"/>
  <c r="N394" i="18"/>
  <c r="H394" i="18"/>
  <c r="AA389" i="18"/>
  <c r="U389" i="18"/>
  <c r="O389" i="18"/>
  <c r="I389" i="18"/>
  <c r="V384" i="18"/>
  <c r="P384" i="18"/>
  <c r="J384" i="18"/>
  <c r="D384" i="18"/>
  <c r="S548" i="18"/>
  <c r="Z543" i="18"/>
  <c r="E528" i="18"/>
  <c r="R523" i="18"/>
  <c r="W518" i="18"/>
  <c r="E518" i="18"/>
  <c r="Z513" i="18"/>
  <c r="H513" i="18"/>
  <c r="M508" i="18"/>
  <c r="N503" i="18"/>
  <c r="Q498" i="18"/>
  <c r="R493" i="18"/>
  <c r="W488" i="18"/>
  <c r="W484" i="18" s="1"/>
  <c r="E488" i="18"/>
  <c r="E484" i="18" s="1"/>
  <c r="X479" i="18"/>
  <c r="L479" i="18"/>
  <c r="AA474" i="18"/>
  <c r="O474" i="18"/>
  <c r="P469" i="18"/>
  <c r="D469" i="18"/>
  <c r="T464" i="18"/>
  <c r="H464" i="18"/>
  <c r="X459" i="18"/>
  <c r="R459" i="18"/>
  <c r="L459" i="18"/>
  <c r="F459" i="18"/>
  <c r="Y454" i="18"/>
  <c r="S454" i="18"/>
  <c r="M454" i="18"/>
  <c r="G454" i="18"/>
  <c r="Z449" i="18"/>
  <c r="T449" i="18"/>
  <c r="N449" i="18"/>
  <c r="H449" i="18"/>
  <c r="AA444" i="18"/>
  <c r="U444" i="18"/>
  <c r="O444" i="18"/>
  <c r="I444" i="18"/>
  <c r="V439" i="18"/>
  <c r="P439" i="18"/>
  <c r="J439" i="18"/>
  <c r="D439" i="18"/>
  <c r="W434" i="18"/>
  <c r="Q434" i="18"/>
  <c r="K434" i="18"/>
  <c r="E434" i="18"/>
  <c r="X429" i="18"/>
  <c r="R429" i="18"/>
  <c r="L429" i="18"/>
  <c r="F429" i="18"/>
  <c r="Y424" i="18"/>
  <c r="S424" i="18"/>
  <c r="M424" i="18"/>
  <c r="G424" i="18"/>
  <c r="Z419" i="18"/>
  <c r="T419" i="18"/>
  <c r="N419" i="18"/>
  <c r="H419" i="18"/>
  <c r="AA414" i="18"/>
  <c r="U414" i="18"/>
  <c r="O414" i="18"/>
  <c r="I414" i="18"/>
  <c r="V409" i="18"/>
  <c r="P409" i="18"/>
  <c r="J409" i="18"/>
  <c r="D409" i="18"/>
  <c r="W404" i="18"/>
  <c r="Q404" i="18"/>
  <c r="K404" i="18"/>
  <c r="E404" i="18"/>
  <c r="X399" i="18"/>
  <c r="R399" i="18"/>
  <c r="L399" i="18"/>
  <c r="F399" i="18"/>
  <c r="Y394" i="18"/>
  <c r="S394" i="18"/>
  <c r="M394" i="18"/>
  <c r="G394" i="18"/>
  <c r="Z389" i="18"/>
  <c r="T389" i="18"/>
  <c r="N389" i="18"/>
  <c r="H389" i="18"/>
  <c r="AA384" i="18"/>
  <c r="U384" i="18"/>
  <c r="O384" i="18"/>
  <c r="I384" i="18"/>
  <c r="V379" i="18"/>
  <c r="P379" i="18"/>
  <c r="J379" i="18"/>
  <c r="D379" i="18"/>
  <c r="W374" i="18"/>
  <c r="Q374" i="18"/>
  <c r="K374" i="18"/>
  <c r="E374" i="18"/>
  <c r="X369" i="18"/>
  <c r="R369" i="18"/>
  <c r="L369" i="18"/>
  <c r="F369" i="18"/>
  <c r="Y364" i="18"/>
  <c r="S364" i="18"/>
  <c r="M364" i="18"/>
  <c r="G364" i="18"/>
  <c r="Z359" i="18"/>
  <c r="T359" i="18"/>
  <c r="N359" i="18"/>
  <c r="H359" i="18"/>
  <c r="AA354" i="18"/>
  <c r="U354" i="18"/>
  <c r="O354" i="18"/>
  <c r="I354" i="18"/>
  <c r="V349" i="18"/>
  <c r="P349" i="18"/>
  <c r="J349" i="18"/>
  <c r="D349" i="18"/>
  <c r="W344" i="18"/>
  <c r="Q344" i="18"/>
  <c r="K344" i="18"/>
  <c r="E344" i="18"/>
  <c r="E464" i="18"/>
  <c r="G449" i="18"/>
  <c r="N444" i="18"/>
  <c r="U439" i="18"/>
  <c r="V434" i="18"/>
  <c r="G419" i="18"/>
  <c r="N414" i="18"/>
  <c r="U409" i="18"/>
  <c r="V404" i="18"/>
  <c r="I399" i="18"/>
  <c r="J394" i="18"/>
  <c r="M389" i="18"/>
  <c r="R384" i="18"/>
  <c r="AA379" i="18"/>
  <c r="O379" i="18"/>
  <c r="P374" i="18"/>
  <c r="D374" i="18"/>
  <c r="S369" i="18"/>
  <c r="G369" i="18"/>
  <c r="T364" i="18"/>
  <c r="H364" i="18"/>
  <c r="W359" i="18"/>
  <c r="K359" i="18"/>
  <c r="X354" i="18"/>
  <c r="L354" i="18"/>
  <c r="AA349" i="18"/>
  <c r="O349" i="18"/>
  <c r="P344" i="18"/>
  <c r="D344" i="18"/>
  <c r="X339" i="18"/>
  <c r="R339" i="18"/>
  <c r="L339" i="18"/>
  <c r="F339" i="18"/>
  <c r="Y334" i="18"/>
  <c r="S334" i="18"/>
  <c r="M334" i="18"/>
  <c r="G334" i="18"/>
  <c r="Z329" i="18"/>
  <c r="T329" i="18"/>
  <c r="N329" i="18"/>
  <c r="H329" i="18"/>
  <c r="AA320" i="18"/>
  <c r="U320" i="18"/>
  <c r="O320" i="18"/>
  <c r="I320" i="18"/>
  <c r="V315" i="18"/>
  <c r="P315" i="18"/>
  <c r="J315" i="18"/>
  <c r="D315" i="18"/>
  <c r="W310" i="18"/>
  <c r="Q310" i="18"/>
  <c r="K310" i="18"/>
  <c r="E310" i="18"/>
  <c r="X305" i="18"/>
  <c r="R305" i="18"/>
  <c r="L305" i="18"/>
  <c r="F305" i="18"/>
  <c r="Y300" i="18"/>
  <c r="S300" i="18"/>
  <c r="M300" i="18"/>
  <c r="G300" i="18"/>
  <c r="Z295" i="18"/>
  <c r="T295" i="18"/>
  <c r="N295" i="18"/>
  <c r="H295" i="18"/>
  <c r="AA290" i="18"/>
  <c r="U290" i="18"/>
  <c r="O290" i="18"/>
  <c r="I290" i="18"/>
  <c r="V285" i="18"/>
  <c r="P285" i="18"/>
  <c r="J285" i="18"/>
  <c r="D285" i="18"/>
  <c r="W280" i="18"/>
  <c r="Q280" i="18"/>
  <c r="K280" i="18"/>
  <c r="E280" i="18"/>
  <c r="X275" i="18"/>
  <c r="R275" i="18"/>
  <c r="L275" i="18"/>
  <c r="F275" i="18"/>
  <c r="Y270" i="18"/>
  <c r="S270" i="18"/>
  <c r="M270" i="18"/>
  <c r="G270" i="18"/>
  <c r="Z265" i="18"/>
  <c r="T265" i="18"/>
  <c r="N265" i="18"/>
  <c r="H265" i="18"/>
  <c r="AA260" i="18"/>
  <c r="U260" i="18"/>
  <c r="O260" i="18"/>
  <c r="I260" i="18"/>
  <c r="V255" i="18"/>
  <c r="P255" i="18"/>
  <c r="J255" i="18"/>
  <c r="D255" i="18"/>
  <c r="W250" i="18"/>
  <c r="Q250" i="18"/>
  <c r="K250" i="18"/>
  <c r="E250" i="18"/>
  <c r="X245" i="18"/>
  <c r="R245" i="18"/>
  <c r="L245" i="18"/>
  <c r="F245" i="18"/>
  <c r="Y240" i="18"/>
  <c r="S240" i="18"/>
  <c r="M240" i="18"/>
  <c r="G240" i="18"/>
  <c r="W459" i="18"/>
  <c r="H444" i="18"/>
  <c r="O439" i="18"/>
  <c r="P434" i="18"/>
  <c r="W429" i="18"/>
  <c r="H414" i="18"/>
  <c r="O409" i="18"/>
  <c r="P404" i="18"/>
  <c r="W399" i="18"/>
  <c r="E399" i="18"/>
  <c r="X394" i="18"/>
  <c r="F394" i="18"/>
  <c r="K389" i="18"/>
  <c r="N384" i="18"/>
  <c r="Y379" i="18"/>
  <c r="M379" i="18"/>
  <c r="Z374" i="18"/>
  <c r="N374" i="18"/>
  <c r="Q369" i="18"/>
  <c r="E369" i="18"/>
  <c r="R364" i="18"/>
  <c r="F364" i="18"/>
  <c r="U359" i="18"/>
  <c r="I359" i="18"/>
  <c r="V354" i="18"/>
  <c r="J354" i="18"/>
  <c r="Y349" i="18"/>
  <c r="M349" i="18"/>
  <c r="Z344" i="18"/>
  <c r="N344" i="18"/>
  <c r="W339" i="18"/>
  <c r="Q339" i="18"/>
  <c r="K339" i="18"/>
  <c r="E339" i="18"/>
  <c r="X334" i="18"/>
  <c r="R334" i="18"/>
  <c r="L334" i="18"/>
  <c r="F334" i="18"/>
  <c r="Y329" i="18"/>
  <c r="Y325" i="18" s="1"/>
  <c r="S329" i="18"/>
  <c r="S325" i="18" s="1"/>
  <c r="M329" i="18"/>
  <c r="M325" i="18" s="1"/>
  <c r="G329" i="18"/>
  <c r="G325" i="18" s="1"/>
  <c r="Z320" i="18"/>
  <c r="T320" i="18"/>
  <c r="N320" i="18"/>
  <c r="H320" i="18"/>
  <c r="AA315" i="18"/>
  <c r="U315" i="18"/>
  <c r="O315" i="18"/>
  <c r="I315" i="18"/>
  <c r="V310" i="18"/>
  <c r="P310" i="18"/>
  <c r="J310" i="18"/>
  <c r="D310" i="18"/>
  <c r="W305" i="18"/>
  <c r="Q305" i="18"/>
  <c r="K305" i="18"/>
  <c r="E305" i="18"/>
  <c r="X300" i="18"/>
  <c r="R300" i="18"/>
  <c r="L300" i="18"/>
  <c r="F300" i="18"/>
  <c r="Y295" i="18"/>
  <c r="S295" i="18"/>
  <c r="M295" i="18"/>
  <c r="G295" i="18"/>
  <c r="Z290" i="18"/>
  <c r="T290" i="18"/>
  <c r="N290" i="18"/>
  <c r="H290" i="18"/>
  <c r="AA285" i="18"/>
  <c r="U285" i="18"/>
  <c r="O285" i="18"/>
  <c r="I285" i="18"/>
  <c r="V280" i="18"/>
  <c r="P280" i="18"/>
  <c r="J280" i="18"/>
  <c r="D280" i="18"/>
  <c r="W275" i="18"/>
  <c r="Q275" i="18"/>
  <c r="K275" i="18"/>
  <c r="E275" i="18"/>
  <c r="X270" i="18"/>
  <c r="R270" i="18"/>
  <c r="L270" i="18"/>
  <c r="F270" i="18"/>
  <c r="Y265" i="18"/>
  <c r="S265" i="18"/>
  <c r="M265" i="18"/>
  <c r="G265" i="18"/>
  <c r="Z260" i="18"/>
  <c r="T260" i="18"/>
  <c r="N260" i="18"/>
  <c r="H260" i="18"/>
  <c r="AA255" i="18"/>
  <c r="U255" i="18"/>
  <c r="O255" i="18"/>
  <c r="I255" i="18"/>
  <c r="V250" i="18"/>
  <c r="P250" i="18"/>
  <c r="J250" i="18"/>
  <c r="D250" i="18"/>
  <c r="W245" i="18"/>
  <c r="Q245" i="18"/>
  <c r="K245" i="18"/>
  <c r="E245" i="18"/>
  <c r="X240" i="18"/>
  <c r="R240" i="18"/>
  <c r="L240" i="18"/>
  <c r="F240" i="18"/>
  <c r="W479" i="18"/>
  <c r="Q459" i="18"/>
  <c r="X454" i="18"/>
  <c r="I439" i="18"/>
  <c r="J434" i="18"/>
  <c r="Q429" i="18"/>
  <c r="X424" i="18"/>
  <c r="I409" i="18"/>
  <c r="J404" i="18"/>
  <c r="U399" i="18"/>
  <c r="V394" i="18"/>
  <c r="D394" i="18"/>
  <c r="Y389" i="18"/>
  <c r="G389" i="18"/>
  <c r="L384" i="18"/>
  <c r="W379" i="18"/>
  <c r="K379" i="18"/>
  <c r="X374" i="18"/>
  <c r="L374" i="18"/>
  <c r="AA369" i="18"/>
  <c r="O369" i="18"/>
  <c r="P364" i="18"/>
  <c r="D364" i="18"/>
  <c r="S359" i="18"/>
  <c r="G359" i="18"/>
  <c r="T354" i="18"/>
  <c r="H354" i="18"/>
  <c r="W349" i="18"/>
  <c r="K349" i="18"/>
  <c r="X344" i="18"/>
  <c r="L344" i="18"/>
  <c r="V339" i="18"/>
  <c r="P339" i="18"/>
  <c r="J339" i="18"/>
  <c r="D339" i="18"/>
  <c r="W334" i="18"/>
  <c r="Q334" i="18"/>
  <c r="K334" i="18"/>
  <c r="E334" i="18"/>
  <c r="X329" i="18"/>
  <c r="R329" i="18"/>
  <c r="L329" i="18"/>
  <c r="F329" i="18"/>
  <c r="Y320" i="18"/>
  <c r="S320" i="18"/>
  <c r="M320" i="18"/>
  <c r="G320" i="18"/>
  <c r="Z315" i="18"/>
  <c r="T315" i="18"/>
  <c r="N315" i="18"/>
  <c r="H315" i="18"/>
  <c r="AA310" i="18"/>
  <c r="U310" i="18"/>
  <c r="O310" i="18"/>
  <c r="I310" i="18"/>
  <c r="V305" i="18"/>
  <c r="P305" i="18"/>
  <c r="J305" i="18"/>
  <c r="D305" i="18"/>
  <c r="W300" i="18"/>
  <c r="Q300" i="18"/>
  <c r="K300" i="18"/>
  <c r="E300" i="18"/>
  <c r="X295" i="18"/>
  <c r="R295" i="18"/>
  <c r="L295" i="18"/>
  <c r="F295" i="18"/>
  <c r="Y290" i="18"/>
  <c r="S290" i="18"/>
  <c r="M290" i="18"/>
  <c r="G290" i="18"/>
  <c r="Z285" i="18"/>
  <c r="T285" i="18"/>
  <c r="N285" i="18"/>
  <c r="H285" i="18"/>
  <c r="AA280" i="18"/>
  <c r="U280" i="18"/>
  <c r="O280" i="18"/>
  <c r="I280" i="18"/>
  <c r="V275" i="18"/>
  <c r="P275" i="18"/>
  <c r="J275" i="18"/>
  <c r="D275" i="18"/>
  <c r="W270" i="18"/>
  <c r="Q270" i="18"/>
  <c r="K270" i="18"/>
  <c r="E270" i="18"/>
  <c r="X265" i="18"/>
  <c r="R265" i="18"/>
  <c r="L265" i="18"/>
  <c r="F265" i="18"/>
  <c r="Y260" i="18"/>
  <c r="S260" i="18"/>
  <c r="M260" i="18"/>
  <c r="G260" i="18"/>
  <c r="Z255" i="18"/>
  <c r="T255" i="18"/>
  <c r="N255" i="18"/>
  <c r="H255" i="18"/>
  <c r="AA250" i="18"/>
  <c r="U250" i="18"/>
  <c r="O250" i="18"/>
  <c r="I250" i="18"/>
  <c r="V245" i="18"/>
  <c r="P245" i="18"/>
  <c r="J245" i="18"/>
  <c r="D245" i="18"/>
  <c r="W240" i="18"/>
  <c r="Q240" i="18"/>
  <c r="K240" i="18"/>
  <c r="E240" i="18"/>
  <c r="K479" i="18"/>
  <c r="Y474" i="18"/>
  <c r="K459" i="18"/>
  <c r="R454" i="18"/>
  <c r="Y449" i="18"/>
  <c r="D434" i="18"/>
  <c r="K429" i="18"/>
  <c r="R424" i="18"/>
  <c r="Y419" i="18"/>
  <c r="D404" i="18"/>
  <c r="Q399" i="18"/>
  <c r="R394" i="18"/>
  <c r="W389" i="18"/>
  <c r="E389" i="18"/>
  <c r="Z384" i="18"/>
  <c r="H384" i="18"/>
  <c r="U379" i="18"/>
  <c r="I379" i="18"/>
  <c r="V374" i="18"/>
  <c r="J374" i="18"/>
  <c r="Y369" i="18"/>
  <c r="M369" i="18"/>
  <c r="Z364" i="18"/>
  <c r="N364" i="18"/>
  <c r="Q359" i="18"/>
  <c r="E359" i="18"/>
  <c r="R354" i="18"/>
  <c r="F354" i="18"/>
  <c r="U349" i="18"/>
  <c r="I349" i="18"/>
  <c r="V344" i="18"/>
  <c r="J344" i="18"/>
  <c r="U339" i="18"/>
  <c r="U335" i="18" s="1"/>
  <c r="O339" i="18"/>
  <c r="O335" i="18" s="1"/>
  <c r="I339" i="18"/>
  <c r="I335" i="18" s="1"/>
  <c r="V334" i="18"/>
  <c r="V330" i="18" s="1"/>
  <c r="P334" i="18"/>
  <c r="P330" i="18" s="1"/>
  <c r="J334" i="18"/>
  <c r="J330" i="18" s="1"/>
  <c r="D334" i="18"/>
  <c r="D330" i="18" s="1"/>
  <c r="W329" i="18"/>
  <c r="W325" i="18" s="1"/>
  <c r="Q329" i="18"/>
  <c r="Q325" i="18" s="1"/>
  <c r="K329" i="18"/>
  <c r="K325" i="18" s="1"/>
  <c r="E329" i="18"/>
  <c r="E325" i="18" s="1"/>
  <c r="X320" i="18"/>
  <c r="R320" i="18"/>
  <c r="L320" i="18"/>
  <c r="F320" i="18"/>
  <c r="Y315" i="18"/>
  <c r="S315" i="18"/>
  <c r="M315" i="18"/>
  <c r="G315" i="18"/>
  <c r="Z310" i="18"/>
  <c r="T310" i="18"/>
  <c r="N310" i="18"/>
  <c r="H310" i="18"/>
  <c r="AA305" i="18"/>
  <c r="U305" i="18"/>
  <c r="O305" i="18"/>
  <c r="I305" i="18"/>
  <c r="V300" i="18"/>
  <c r="P300" i="18"/>
  <c r="J300" i="18"/>
  <c r="D300" i="18"/>
  <c r="W295" i="18"/>
  <c r="Q295" i="18"/>
  <c r="K295" i="18"/>
  <c r="E295" i="18"/>
  <c r="X290" i="18"/>
  <c r="R290" i="18"/>
  <c r="L290" i="18"/>
  <c r="F290" i="18"/>
  <c r="Y285" i="18"/>
  <c r="S285" i="18"/>
  <c r="M285" i="18"/>
  <c r="G285" i="18"/>
  <c r="Z280" i="18"/>
  <c r="T280" i="18"/>
  <c r="N280" i="18"/>
  <c r="H280" i="18"/>
  <c r="AA275" i="18"/>
  <c r="U275" i="18"/>
  <c r="O275" i="18"/>
  <c r="I275" i="18"/>
  <c r="V270" i="18"/>
  <c r="P270" i="18"/>
  <c r="J270" i="18"/>
  <c r="D270" i="18"/>
  <c r="W265" i="18"/>
  <c r="Q265" i="18"/>
  <c r="K265" i="18"/>
  <c r="E265" i="18"/>
  <c r="X260" i="18"/>
  <c r="R260" i="18"/>
  <c r="L260" i="18"/>
  <c r="F260" i="18"/>
  <c r="Y255" i="18"/>
  <c r="S255" i="18"/>
  <c r="M255" i="18"/>
  <c r="G255" i="18"/>
  <c r="Z250" i="18"/>
  <c r="T250" i="18"/>
  <c r="N250" i="18"/>
  <c r="H250" i="18"/>
  <c r="AA245" i="18"/>
  <c r="U245" i="18"/>
  <c r="O245" i="18"/>
  <c r="I245" i="18"/>
  <c r="V240" i="18"/>
  <c r="P240" i="18"/>
  <c r="J240" i="18"/>
  <c r="D240" i="18"/>
  <c r="M474" i="18"/>
  <c r="Z469" i="18"/>
  <c r="E459" i="18"/>
  <c r="L454" i="18"/>
  <c r="S449" i="18"/>
  <c r="Z444" i="18"/>
  <c r="E429" i="18"/>
  <c r="L424" i="18"/>
  <c r="S419" i="18"/>
  <c r="Z414" i="18"/>
  <c r="O399" i="18"/>
  <c r="P394" i="18"/>
  <c r="S389" i="18"/>
  <c r="X384" i="18"/>
  <c r="F384" i="18"/>
  <c r="S379" i="18"/>
  <c r="G379" i="18"/>
  <c r="T374" i="18"/>
  <c r="H374" i="18"/>
  <c r="W369" i="18"/>
  <c r="K369" i="18"/>
  <c r="X364" i="18"/>
  <c r="L364" i="18"/>
  <c r="AA359" i="18"/>
  <c r="O359" i="18"/>
  <c r="P354" i="18"/>
  <c r="D354" i="18"/>
  <c r="S349" i="18"/>
  <c r="G349" i="18"/>
  <c r="T344" i="18"/>
  <c r="H344" i="18"/>
  <c r="AA339" i="18"/>
  <c r="AA335" i="18" s="1"/>
  <c r="T339" i="18"/>
  <c r="N339" i="18"/>
  <c r="H339" i="18"/>
  <c r="AA334" i="18"/>
  <c r="U334" i="18"/>
  <c r="O334" i="18"/>
  <c r="I334" i="18"/>
  <c r="V329" i="18"/>
  <c r="P329" i="18"/>
  <c r="J329" i="18"/>
  <c r="D329" i="18"/>
  <c r="D325" i="18" s="1"/>
  <c r="W320" i="18"/>
  <c r="Q320" i="18"/>
  <c r="K320" i="18"/>
  <c r="E320" i="18"/>
  <c r="X315" i="18"/>
  <c r="R315" i="18"/>
  <c r="L315" i="18"/>
  <c r="F315" i="18"/>
  <c r="Y310" i="18"/>
  <c r="S310" i="18"/>
  <c r="M310" i="18"/>
  <c r="G310" i="18"/>
  <c r="Z305" i="18"/>
  <c r="T305" i="18"/>
  <c r="N305" i="18"/>
  <c r="H305" i="18"/>
  <c r="AA300" i="18"/>
  <c r="U300" i="18"/>
  <c r="O300" i="18"/>
  <c r="I300" i="18"/>
  <c r="V295" i="18"/>
  <c r="P295" i="18"/>
  <c r="J295" i="18"/>
  <c r="D295" i="18"/>
  <c r="W290" i="18"/>
  <c r="Q290" i="18"/>
  <c r="K290" i="18"/>
  <c r="E290" i="18"/>
  <c r="X285" i="18"/>
  <c r="R285" i="18"/>
  <c r="L285" i="18"/>
  <c r="F285" i="18"/>
  <c r="Y280" i="18"/>
  <c r="S280" i="18"/>
  <c r="M280" i="18"/>
  <c r="G280" i="18"/>
  <c r="Z275" i="18"/>
  <c r="T275" i="18"/>
  <c r="N275" i="18"/>
  <c r="H275" i="18"/>
  <c r="AA270" i="18"/>
  <c r="U270" i="18"/>
  <c r="O270" i="18"/>
  <c r="I270" i="18"/>
  <c r="V265" i="18"/>
  <c r="P265" i="18"/>
  <c r="J265" i="18"/>
  <c r="D265" i="18"/>
  <c r="W260" i="18"/>
  <c r="Q260" i="18"/>
  <c r="K260" i="18"/>
  <c r="E260" i="18"/>
  <c r="X255" i="18"/>
  <c r="R255" i="18"/>
  <c r="L255" i="18"/>
  <c r="F255" i="18"/>
  <c r="Y250" i="18"/>
  <c r="S250" i="18"/>
  <c r="M250" i="18"/>
  <c r="G250" i="18"/>
  <c r="Z245" i="18"/>
  <c r="T245" i="18"/>
  <c r="N245" i="18"/>
  <c r="H245" i="18"/>
  <c r="AA240" i="18"/>
  <c r="U240" i="18"/>
  <c r="O240" i="18"/>
  <c r="I240" i="18"/>
  <c r="N469" i="18"/>
  <c r="Q464" i="18"/>
  <c r="F454" i="18"/>
  <c r="M449" i="18"/>
  <c r="T444" i="18"/>
  <c r="AA439" i="18"/>
  <c r="F424" i="18"/>
  <c r="M419" i="18"/>
  <c r="T414" i="18"/>
  <c r="AA409" i="18"/>
  <c r="K399" i="18"/>
  <c r="L394" i="18"/>
  <c r="Q389" i="18"/>
  <c r="T384" i="18"/>
  <c r="Q379" i="18"/>
  <c r="E379" i="18"/>
  <c r="R374" i="18"/>
  <c r="F374" i="18"/>
  <c r="U369" i="18"/>
  <c r="I369" i="18"/>
  <c r="V364" i="18"/>
  <c r="J364" i="18"/>
  <c r="Y359" i="18"/>
  <c r="Y355" i="18" s="1"/>
  <c r="M359" i="18"/>
  <c r="M355" i="18" s="1"/>
  <c r="Z354" i="18"/>
  <c r="Z350" i="18" s="1"/>
  <c r="N354" i="18"/>
  <c r="N350" i="18" s="1"/>
  <c r="Q349" i="18"/>
  <c r="Q345" i="18" s="1"/>
  <c r="E349" i="18"/>
  <c r="E345" i="18" s="1"/>
  <c r="R344" i="18"/>
  <c r="R340" i="18" s="1"/>
  <c r="F344" i="18"/>
  <c r="F340" i="18" s="1"/>
  <c r="Y339" i="18"/>
  <c r="Y335" i="18" s="1"/>
  <c r="S339" i="18"/>
  <c r="S335" i="18" s="1"/>
  <c r="M339" i="18"/>
  <c r="M335" i="18" s="1"/>
  <c r="G339" i="18"/>
  <c r="G335" i="18" s="1"/>
  <c r="Z334" i="18"/>
  <c r="Z330" i="18" s="1"/>
  <c r="T334" i="18"/>
  <c r="T330" i="18" s="1"/>
  <c r="N334" i="18"/>
  <c r="N330" i="18" s="1"/>
  <c r="H334" i="18"/>
  <c r="H330" i="18" s="1"/>
  <c r="AA329" i="18"/>
  <c r="AA325" i="18" s="1"/>
  <c r="U329" i="18"/>
  <c r="U325" i="18" s="1"/>
  <c r="O329" i="18"/>
  <c r="O325" i="18" s="1"/>
  <c r="I329" i="18"/>
  <c r="I325" i="18" s="1"/>
  <c r="V320" i="18"/>
  <c r="P320" i="18"/>
  <c r="J320" i="18"/>
  <c r="D320" i="18"/>
  <c r="W315" i="18"/>
  <c r="Q315" i="18"/>
  <c r="K315" i="18"/>
  <c r="E315" i="18"/>
  <c r="X310" i="18"/>
  <c r="R310" i="18"/>
  <c r="L310" i="18"/>
  <c r="F310" i="18"/>
  <c r="Y305" i="18"/>
  <c r="S305" i="18"/>
  <c r="M305" i="18"/>
  <c r="G305" i="18"/>
  <c r="Z300" i="18"/>
  <c r="T300" i="18"/>
  <c r="N300" i="18"/>
  <c r="H300" i="18"/>
  <c r="AA295" i="18"/>
  <c r="U295" i="18"/>
  <c r="O295" i="18"/>
  <c r="I295" i="18"/>
  <c r="V290" i="18"/>
  <c r="P290" i="18"/>
  <c r="J290" i="18"/>
  <c r="D290" i="18"/>
  <c r="W285" i="18"/>
  <c r="Q285" i="18"/>
  <c r="K285" i="18"/>
  <c r="E285" i="18"/>
  <c r="X280" i="18"/>
  <c r="R280" i="18"/>
  <c r="L280" i="18"/>
  <c r="F280" i="18"/>
  <c r="Y275" i="18"/>
  <c r="S275" i="18"/>
  <c r="M275" i="18"/>
  <c r="G275" i="18"/>
  <c r="Z270" i="18"/>
  <c r="T270" i="18"/>
  <c r="N270" i="18"/>
  <c r="H270" i="18"/>
  <c r="AA265" i="18"/>
  <c r="U265" i="18"/>
  <c r="O265" i="18"/>
  <c r="I265" i="18"/>
  <c r="V260" i="18"/>
  <c r="P260" i="18"/>
  <c r="J260" i="18"/>
  <c r="D260" i="18"/>
  <c r="W255" i="18"/>
  <c r="Q255" i="18"/>
  <c r="K255" i="18"/>
  <c r="E255" i="18"/>
  <c r="X250" i="18"/>
  <c r="R250" i="18"/>
  <c r="L250" i="18"/>
  <c r="F250" i="18"/>
  <c r="Y245" i="18"/>
  <c r="S245" i="18"/>
  <c r="M245" i="18"/>
  <c r="G245" i="18"/>
  <c r="Z240" i="18"/>
  <c r="T240" i="18"/>
  <c r="N240" i="18"/>
  <c r="H240" i="18"/>
  <c r="J11" i="18"/>
  <c r="P11" i="18"/>
  <c r="V11" i="18"/>
  <c r="I14" i="18"/>
  <c r="O14" i="18"/>
  <c r="U14" i="18"/>
  <c r="AA14" i="18"/>
  <c r="I16" i="18"/>
  <c r="O16" i="18"/>
  <c r="U16" i="18"/>
  <c r="AA16" i="18"/>
  <c r="H19" i="18"/>
  <c r="N19" i="18"/>
  <c r="N17" i="18" s="1"/>
  <c r="T19" i="18"/>
  <c r="T17" i="18" s="1"/>
  <c r="Z19" i="18"/>
  <c r="H21" i="18"/>
  <c r="N21" i="18"/>
  <c r="T21" i="18"/>
  <c r="Z21" i="18"/>
  <c r="G24" i="18"/>
  <c r="G22" i="18" s="1"/>
  <c r="M24" i="18"/>
  <c r="S24" i="18"/>
  <c r="Y24" i="18"/>
  <c r="G26" i="18"/>
  <c r="M26" i="18"/>
  <c r="S26" i="18"/>
  <c r="Y26" i="18"/>
  <c r="F29" i="18"/>
  <c r="L29" i="18"/>
  <c r="R29" i="18"/>
  <c r="X29" i="18"/>
  <c r="X27" i="18" s="1"/>
  <c r="F31" i="18"/>
  <c r="L31" i="18"/>
  <c r="R31" i="18"/>
  <c r="X31" i="18"/>
  <c r="E34" i="18"/>
  <c r="K34" i="18"/>
  <c r="K32" i="18" s="1"/>
  <c r="Q34" i="18"/>
  <c r="Q32" i="18" s="1"/>
  <c r="W34" i="18"/>
  <c r="E36" i="18"/>
  <c r="K36" i="18"/>
  <c r="Q36" i="18"/>
  <c r="W36" i="18"/>
  <c r="D39" i="18"/>
  <c r="D37" i="18" s="1"/>
  <c r="J39" i="18"/>
  <c r="P39" i="18"/>
  <c r="V39" i="18"/>
  <c r="D41" i="18"/>
  <c r="J41" i="18"/>
  <c r="P41" i="18"/>
  <c r="V41" i="18"/>
  <c r="I44" i="18"/>
  <c r="O44" i="18"/>
  <c r="U44" i="18"/>
  <c r="AA44" i="18"/>
  <c r="AA42" i="18" s="1"/>
  <c r="I46" i="18"/>
  <c r="O46" i="18"/>
  <c r="U46" i="18"/>
  <c r="AA46" i="18"/>
  <c r="H49" i="18"/>
  <c r="N49" i="18"/>
  <c r="N47" i="18" s="1"/>
  <c r="T49" i="18"/>
  <c r="T47" i="18" s="1"/>
  <c r="Z49" i="18"/>
  <c r="H51" i="18"/>
  <c r="N51" i="18"/>
  <c r="T51" i="18"/>
  <c r="Z51" i="18"/>
  <c r="G54" i="18"/>
  <c r="G52" i="18" s="1"/>
  <c r="M54" i="18"/>
  <c r="S54" i="18"/>
  <c r="Y54" i="18"/>
  <c r="G56" i="18"/>
  <c r="M56" i="18"/>
  <c r="S56" i="18"/>
  <c r="Y56" i="18"/>
  <c r="F59" i="18"/>
  <c r="L59" i="18"/>
  <c r="R59" i="18"/>
  <c r="X59" i="18"/>
  <c r="X57" i="18" s="1"/>
  <c r="F61" i="18"/>
  <c r="L61" i="18"/>
  <c r="R61" i="18"/>
  <c r="X61" i="18"/>
  <c r="E64" i="18"/>
  <c r="K64" i="18"/>
  <c r="K62" i="18" s="1"/>
  <c r="Q64" i="18"/>
  <c r="Q62" i="18" s="1"/>
  <c r="W64" i="18"/>
  <c r="E66" i="18"/>
  <c r="K66" i="18"/>
  <c r="Q66" i="18"/>
  <c r="W66" i="18"/>
  <c r="D69" i="18"/>
  <c r="D67" i="18" s="1"/>
  <c r="J69" i="18"/>
  <c r="P69" i="18"/>
  <c r="V69" i="18"/>
  <c r="D71" i="18"/>
  <c r="J71" i="18"/>
  <c r="P71" i="18"/>
  <c r="V71" i="18"/>
  <c r="I74" i="18"/>
  <c r="O74" i="18"/>
  <c r="U74" i="18"/>
  <c r="AA74" i="18"/>
  <c r="AA72" i="18" s="1"/>
  <c r="I76" i="18"/>
  <c r="O76" i="18"/>
  <c r="U76" i="18"/>
  <c r="AA76" i="18"/>
  <c r="H79" i="18"/>
  <c r="N79" i="18"/>
  <c r="N77" i="18" s="1"/>
  <c r="T79" i="18"/>
  <c r="T77" i="18" s="1"/>
  <c r="Z79" i="18"/>
  <c r="H81" i="18"/>
  <c r="N81" i="18"/>
  <c r="T81" i="18"/>
  <c r="Z81" i="18"/>
  <c r="G84" i="18"/>
  <c r="G82" i="18" s="1"/>
  <c r="M84" i="18"/>
  <c r="S84" i="18"/>
  <c r="Y84" i="18"/>
  <c r="G86" i="18"/>
  <c r="M86" i="18"/>
  <c r="S86" i="18"/>
  <c r="Y86" i="18"/>
  <c r="F89" i="18"/>
  <c r="L89" i="18"/>
  <c r="R89" i="18"/>
  <c r="X89" i="18"/>
  <c r="X87" i="18" s="1"/>
  <c r="F91" i="18"/>
  <c r="L91" i="18"/>
  <c r="R91" i="18"/>
  <c r="X91" i="18"/>
  <c r="E94" i="18"/>
  <c r="K94" i="18"/>
  <c r="K92" i="18" s="1"/>
  <c r="Q94" i="18"/>
  <c r="Q92" i="18" s="1"/>
  <c r="W94" i="18"/>
  <c r="E96" i="18"/>
  <c r="K96" i="18"/>
  <c r="Q96" i="18"/>
  <c r="W96" i="18"/>
  <c r="D99" i="18"/>
  <c r="D97" i="18" s="1"/>
  <c r="J99" i="18"/>
  <c r="P99" i="18"/>
  <c r="V99" i="18"/>
  <c r="D101" i="18"/>
  <c r="J101" i="18"/>
  <c r="P101" i="18"/>
  <c r="V101" i="18"/>
  <c r="I104" i="18"/>
  <c r="O104" i="18"/>
  <c r="U104" i="18"/>
  <c r="AA104" i="18"/>
  <c r="AA102" i="18" s="1"/>
  <c r="I106" i="18"/>
  <c r="O106" i="18"/>
  <c r="U106" i="18"/>
  <c r="AA106" i="18"/>
  <c r="H109" i="18"/>
  <c r="N109" i="18"/>
  <c r="N107" i="18" s="1"/>
  <c r="T109" i="18"/>
  <c r="T107" i="18" s="1"/>
  <c r="Z109" i="18"/>
  <c r="H111" i="18"/>
  <c r="N111" i="18"/>
  <c r="T111" i="18"/>
  <c r="Z111" i="18"/>
  <c r="G114" i="18"/>
  <c r="G112" i="18" s="1"/>
  <c r="M114" i="18"/>
  <c r="S114" i="18"/>
  <c r="Y114" i="18"/>
  <c r="G116" i="18"/>
  <c r="M116" i="18"/>
  <c r="S116" i="18"/>
  <c r="Y116" i="18"/>
  <c r="F119" i="18"/>
  <c r="L119" i="18"/>
  <c r="R119" i="18"/>
  <c r="X119" i="18"/>
  <c r="X117" i="18" s="1"/>
  <c r="F121" i="18"/>
  <c r="L121" i="18"/>
  <c r="R121" i="18"/>
  <c r="X121" i="18"/>
  <c r="E124" i="18"/>
  <c r="K124" i="18"/>
  <c r="K122" i="18" s="1"/>
  <c r="Q124" i="18"/>
  <c r="Q122" i="18" s="1"/>
  <c r="W124" i="18"/>
  <c r="E126" i="18"/>
  <c r="K126" i="18"/>
  <c r="Q126" i="18"/>
  <c r="W126" i="18"/>
  <c r="D129" i="18"/>
  <c r="D127" i="18" s="1"/>
  <c r="J129" i="18"/>
  <c r="P129" i="18"/>
  <c r="V129" i="18"/>
  <c r="D131" i="18"/>
  <c r="J131" i="18"/>
  <c r="P131" i="18"/>
  <c r="V131" i="18"/>
  <c r="I134" i="18"/>
  <c r="O134" i="18"/>
  <c r="U134" i="18"/>
  <c r="AA134" i="18"/>
  <c r="AA132" i="18" s="1"/>
  <c r="I136" i="18"/>
  <c r="O136" i="18"/>
  <c r="U136" i="18"/>
  <c r="AA136" i="18"/>
  <c r="H139" i="18"/>
  <c r="N139" i="18"/>
  <c r="N137" i="18" s="1"/>
  <c r="T139" i="18"/>
  <c r="T137" i="18" s="1"/>
  <c r="Z139" i="18"/>
  <c r="H141" i="18"/>
  <c r="N141" i="18"/>
  <c r="T141" i="18"/>
  <c r="Z141" i="18"/>
  <c r="G144" i="18"/>
  <c r="G142" i="18" s="1"/>
  <c r="M144" i="18"/>
  <c r="S144" i="18"/>
  <c r="Y144" i="18"/>
  <c r="G146" i="18"/>
  <c r="M146" i="18"/>
  <c r="S146" i="18"/>
  <c r="Y146" i="18"/>
  <c r="F149" i="18"/>
  <c r="L149" i="18"/>
  <c r="R149" i="18"/>
  <c r="X149" i="18"/>
  <c r="X147" i="18" s="1"/>
  <c r="F151" i="18"/>
  <c r="L151" i="18"/>
  <c r="R151" i="18"/>
  <c r="X151" i="18"/>
  <c r="E154" i="18"/>
  <c r="K154" i="18"/>
  <c r="K152" i="18" s="1"/>
  <c r="Q154" i="18"/>
  <c r="Q152" i="18" s="1"/>
  <c r="W154" i="18"/>
  <c r="E156" i="18"/>
  <c r="K156" i="18"/>
  <c r="Q156" i="18"/>
  <c r="W156" i="18"/>
  <c r="D159" i="18"/>
  <c r="D157" i="18" s="1"/>
  <c r="J159" i="18"/>
  <c r="P159" i="18"/>
  <c r="V159" i="18"/>
  <c r="D161" i="18"/>
  <c r="J161" i="18"/>
  <c r="P161" i="18"/>
  <c r="V161" i="18"/>
  <c r="I168" i="18"/>
  <c r="O168" i="18"/>
  <c r="U168" i="18"/>
  <c r="AA168" i="18"/>
  <c r="AA166" i="18" s="1"/>
  <c r="I170" i="18"/>
  <c r="O170" i="18"/>
  <c r="U170" i="18"/>
  <c r="AA170" i="18"/>
  <c r="H173" i="18"/>
  <c r="N173" i="18"/>
  <c r="N171" i="18" s="1"/>
  <c r="T173" i="18"/>
  <c r="T171" i="18" s="1"/>
  <c r="Z173" i="18"/>
  <c r="H175" i="18"/>
  <c r="N175" i="18"/>
  <c r="T175" i="18"/>
  <c r="Z175" i="18"/>
  <c r="G178" i="18"/>
  <c r="G176" i="18" s="1"/>
  <c r="M178" i="18"/>
  <c r="S178" i="18"/>
  <c r="Y178" i="18"/>
  <c r="G180" i="18"/>
  <c r="M180" i="18"/>
  <c r="S180" i="18"/>
  <c r="Y180" i="18"/>
  <c r="F183" i="18"/>
  <c r="L183" i="18"/>
  <c r="R183" i="18"/>
  <c r="X183" i="18"/>
  <c r="X181" i="18" s="1"/>
  <c r="F185" i="18"/>
  <c r="L185" i="18"/>
  <c r="R185" i="18"/>
  <c r="X185" i="18"/>
  <c r="E188" i="18"/>
  <c r="K188" i="18"/>
  <c r="K186" i="18" s="1"/>
  <c r="Q188" i="18"/>
  <c r="Q186" i="18" s="1"/>
  <c r="W188" i="18"/>
  <c r="E190" i="18"/>
  <c r="K190" i="18"/>
  <c r="Q190" i="18"/>
  <c r="W190" i="18"/>
  <c r="D193" i="18"/>
  <c r="D191" i="18" s="1"/>
  <c r="J193" i="18"/>
  <c r="P193" i="18"/>
  <c r="V193" i="18"/>
  <c r="D195" i="18"/>
  <c r="J195" i="18"/>
  <c r="P195" i="18"/>
  <c r="V195" i="18"/>
  <c r="I198" i="18"/>
  <c r="O198" i="18"/>
  <c r="U198" i="18"/>
  <c r="AA198" i="18"/>
  <c r="AA196" i="18" s="1"/>
  <c r="I200" i="18"/>
  <c r="O200" i="18"/>
  <c r="U200" i="18"/>
  <c r="AA200" i="18"/>
  <c r="H203" i="18"/>
  <c r="N203" i="18"/>
  <c r="N201" i="18" s="1"/>
  <c r="T203" i="18"/>
  <c r="T201" i="18" s="1"/>
  <c r="Z203" i="18"/>
  <c r="H205" i="18"/>
  <c r="N205" i="18"/>
  <c r="T205" i="18"/>
  <c r="Z205" i="18"/>
  <c r="G208" i="18"/>
  <c r="G206" i="18" s="1"/>
  <c r="M208" i="18"/>
  <c r="S208" i="18"/>
  <c r="Y208" i="18"/>
  <c r="G210" i="18"/>
  <c r="M210" i="18"/>
  <c r="S210" i="18"/>
  <c r="Y210" i="18"/>
  <c r="F213" i="18"/>
  <c r="L213" i="18"/>
  <c r="R213" i="18"/>
  <c r="X213" i="18"/>
  <c r="X211" i="18" s="1"/>
  <c r="F215" i="18"/>
  <c r="L215" i="18"/>
  <c r="R215" i="18"/>
  <c r="X215" i="18"/>
  <c r="E218" i="18"/>
  <c r="K218" i="18"/>
  <c r="K216" i="18" s="1"/>
  <c r="Q218" i="18"/>
  <c r="Q216" i="18" s="1"/>
  <c r="W218" i="18"/>
  <c r="E220" i="18"/>
  <c r="K220" i="18"/>
  <c r="Q220" i="18"/>
  <c r="W220" i="18"/>
  <c r="D223" i="18"/>
  <c r="D221" i="18" s="1"/>
  <c r="J223" i="18"/>
  <c r="P223" i="18"/>
  <c r="V223" i="18"/>
  <c r="D225" i="18"/>
  <c r="J225" i="18"/>
  <c r="P225" i="18"/>
  <c r="V225" i="18"/>
  <c r="I228" i="18"/>
  <c r="O228" i="18"/>
  <c r="U228" i="18"/>
  <c r="AA228" i="18"/>
  <c r="AA226" i="18" s="1"/>
  <c r="I230" i="18"/>
  <c r="O230" i="18"/>
  <c r="U230" i="18"/>
  <c r="AA230" i="18"/>
  <c r="H233" i="18"/>
  <c r="N233" i="18"/>
  <c r="N231" i="18" s="1"/>
  <c r="T233" i="18"/>
  <c r="T231" i="18" s="1"/>
  <c r="H235" i="18"/>
  <c r="N235" i="18"/>
  <c r="T235" i="18"/>
  <c r="Z235" i="18"/>
  <c r="Z231" i="18" s="1"/>
  <c r="E782" i="17"/>
  <c r="E9" i="18"/>
  <c r="E7" i="18" s="1"/>
  <c r="K9" i="18"/>
  <c r="K7" i="18" s="1"/>
  <c r="Q9" i="18"/>
  <c r="Q7" i="18" s="1"/>
  <c r="W9" i="18"/>
  <c r="W7" i="18" s="1"/>
  <c r="D14" i="18"/>
  <c r="J14" i="18"/>
  <c r="J12" i="18" s="1"/>
  <c r="P14" i="18"/>
  <c r="P12" i="18" s="1"/>
  <c r="V14" i="18"/>
  <c r="D16" i="18"/>
  <c r="J16" i="18"/>
  <c r="P16" i="18"/>
  <c r="V16" i="18"/>
  <c r="I19" i="18"/>
  <c r="I17" i="18" s="1"/>
  <c r="O19" i="18"/>
  <c r="U19" i="18"/>
  <c r="AA19" i="18"/>
  <c r="I21" i="18"/>
  <c r="O21" i="18"/>
  <c r="U21" i="18"/>
  <c r="AA21" i="18"/>
  <c r="H24" i="18"/>
  <c r="N24" i="18"/>
  <c r="T24" i="18"/>
  <c r="Z24" i="18"/>
  <c r="Z22" i="18" s="1"/>
  <c r="H26" i="18"/>
  <c r="N26" i="18"/>
  <c r="T26" i="18"/>
  <c r="Z26" i="18"/>
  <c r="G29" i="18"/>
  <c r="M29" i="18"/>
  <c r="M27" i="18" s="1"/>
  <c r="S29" i="18"/>
  <c r="S27" i="18" s="1"/>
  <c r="Y29" i="18"/>
  <c r="G31" i="18"/>
  <c r="M31" i="18"/>
  <c r="S31" i="18"/>
  <c r="Y31" i="18"/>
  <c r="F34" i="18"/>
  <c r="F32" i="18" s="1"/>
  <c r="L34" i="18"/>
  <c r="R34" i="18"/>
  <c r="X34" i="18"/>
  <c r="F36" i="18"/>
  <c r="L36" i="18"/>
  <c r="R36" i="18"/>
  <c r="X36" i="18"/>
  <c r="E39" i="18"/>
  <c r="K39" i="18"/>
  <c r="Q39" i="18"/>
  <c r="W39" i="18"/>
  <c r="W37" i="18" s="1"/>
  <c r="E41" i="18"/>
  <c r="K41" i="18"/>
  <c r="Q41" i="18"/>
  <c r="W41" i="18"/>
  <c r="D44" i="18"/>
  <c r="J44" i="18"/>
  <c r="J42" i="18" s="1"/>
  <c r="P44" i="18"/>
  <c r="P42" i="18" s="1"/>
  <c r="V44" i="18"/>
  <c r="D46" i="18"/>
  <c r="J46" i="18"/>
  <c r="P46" i="18"/>
  <c r="V46" i="18"/>
  <c r="I49" i="18"/>
  <c r="I47" i="18" s="1"/>
  <c r="O49" i="18"/>
  <c r="U49" i="18"/>
  <c r="AA49" i="18"/>
  <c r="I51" i="18"/>
  <c r="O51" i="18"/>
  <c r="U51" i="18"/>
  <c r="AA51" i="18"/>
  <c r="H54" i="18"/>
  <c r="N54" i="18"/>
  <c r="T54" i="18"/>
  <c r="Z54" i="18"/>
  <c r="Z52" i="18" s="1"/>
  <c r="H56" i="18"/>
  <c r="N56" i="18"/>
  <c r="T56" i="18"/>
  <c r="Z56" i="18"/>
  <c r="G59" i="18"/>
  <c r="M59" i="18"/>
  <c r="M57" i="18" s="1"/>
  <c r="S59" i="18"/>
  <c r="S57" i="18" s="1"/>
  <c r="Y59" i="18"/>
  <c r="G61" i="18"/>
  <c r="M61" i="18"/>
  <c r="S61" i="18"/>
  <c r="Y61" i="18"/>
  <c r="F64" i="18"/>
  <c r="F62" i="18" s="1"/>
  <c r="L64" i="18"/>
  <c r="R64" i="18"/>
  <c r="X64" i="18"/>
  <c r="F66" i="18"/>
  <c r="L66" i="18"/>
  <c r="R66" i="18"/>
  <c r="X66" i="18"/>
  <c r="E69" i="18"/>
  <c r="K69" i="18"/>
  <c r="Q69" i="18"/>
  <c r="W69" i="18"/>
  <c r="W67" i="18" s="1"/>
  <c r="E71" i="18"/>
  <c r="K71" i="18"/>
  <c r="Q71" i="18"/>
  <c r="W71" i="18"/>
  <c r="D74" i="18"/>
  <c r="J74" i="18"/>
  <c r="J72" i="18" s="1"/>
  <c r="P74" i="18"/>
  <c r="P72" i="18" s="1"/>
  <c r="V74" i="18"/>
  <c r="D76" i="18"/>
  <c r="J76" i="18"/>
  <c r="P76" i="18"/>
  <c r="V76" i="18"/>
  <c r="I79" i="18"/>
  <c r="I77" i="18" s="1"/>
  <c r="O79" i="18"/>
  <c r="U79" i="18"/>
  <c r="AA79" i="18"/>
  <c r="I81" i="18"/>
  <c r="O81" i="18"/>
  <c r="U81" i="18"/>
  <c r="AA81" i="18"/>
  <c r="H84" i="18"/>
  <c r="N84" i="18"/>
  <c r="T84" i="18"/>
  <c r="Z84" i="18"/>
  <c r="Z82" i="18" s="1"/>
  <c r="H86" i="18"/>
  <c r="N86" i="18"/>
  <c r="T86" i="18"/>
  <c r="Z86" i="18"/>
  <c r="G89" i="18"/>
  <c r="M89" i="18"/>
  <c r="M87" i="18" s="1"/>
  <c r="S89" i="18"/>
  <c r="S87" i="18" s="1"/>
  <c r="Y89" i="18"/>
  <c r="G91" i="18"/>
  <c r="M91" i="18"/>
  <c r="S91" i="18"/>
  <c r="Y91" i="18"/>
  <c r="F94" i="18"/>
  <c r="F92" i="18" s="1"/>
  <c r="L94" i="18"/>
  <c r="R94" i="18"/>
  <c r="X94" i="18"/>
  <c r="F96" i="18"/>
  <c r="L96" i="18"/>
  <c r="R96" i="18"/>
  <c r="X96" i="18"/>
  <c r="E99" i="18"/>
  <c r="K99" i="18"/>
  <c r="Q99" i="18"/>
  <c r="W99" i="18"/>
  <c r="W97" i="18" s="1"/>
  <c r="E101" i="18"/>
  <c r="K101" i="18"/>
  <c r="Q101" i="18"/>
  <c r="W101" i="18"/>
  <c r="D104" i="18"/>
  <c r="J104" i="18"/>
  <c r="J102" i="18" s="1"/>
  <c r="P104" i="18"/>
  <c r="P102" i="18" s="1"/>
  <c r="V104" i="18"/>
  <c r="D106" i="18"/>
  <c r="J106" i="18"/>
  <c r="P106" i="18"/>
  <c r="V106" i="18"/>
  <c r="I109" i="18"/>
  <c r="I107" i="18" s="1"/>
  <c r="O109" i="18"/>
  <c r="U109" i="18"/>
  <c r="AA109" i="18"/>
  <c r="I111" i="18"/>
  <c r="O111" i="18"/>
  <c r="U111" i="18"/>
  <c r="AA111" i="18"/>
  <c r="H114" i="18"/>
  <c r="N114" i="18"/>
  <c r="T114" i="18"/>
  <c r="Z114" i="18"/>
  <c r="Z112" i="18" s="1"/>
  <c r="H116" i="18"/>
  <c r="N116" i="18"/>
  <c r="T116" i="18"/>
  <c r="Z116" i="18"/>
  <c r="G119" i="18"/>
  <c r="M119" i="18"/>
  <c r="M117" i="18" s="1"/>
  <c r="S119" i="18"/>
  <c r="S117" i="18" s="1"/>
  <c r="Y119" i="18"/>
  <c r="G121" i="18"/>
  <c r="M121" i="18"/>
  <c r="S121" i="18"/>
  <c r="Y121" i="18"/>
  <c r="F124" i="18"/>
  <c r="F122" i="18" s="1"/>
  <c r="L124" i="18"/>
  <c r="R124" i="18"/>
  <c r="X124" i="18"/>
  <c r="F126" i="18"/>
  <c r="L126" i="18"/>
  <c r="R126" i="18"/>
  <c r="X126" i="18"/>
  <c r="E129" i="18"/>
  <c r="K129" i="18"/>
  <c r="Q129" i="18"/>
  <c r="W129" i="18"/>
  <c r="W127" i="18" s="1"/>
  <c r="E131" i="18"/>
  <c r="K131" i="18"/>
  <c r="Q131" i="18"/>
  <c r="W131" i="18"/>
  <c r="D134" i="18"/>
  <c r="J134" i="18"/>
  <c r="J132" i="18" s="1"/>
  <c r="P134" i="18"/>
  <c r="P132" i="18" s="1"/>
  <c r="V134" i="18"/>
  <c r="D136" i="18"/>
  <c r="J136" i="18"/>
  <c r="P136" i="18"/>
  <c r="V136" i="18"/>
  <c r="I139" i="18"/>
  <c r="I137" i="18" s="1"/>
  <c r="O139" i="18"/>
  <c r="U139" i="18"/>
  <c r="AA139" i="18"/>
  <c r="I141" i="18"/>
  <c r="O141" i="18"/>
  <c r="U141" i="18"/>
  <c r="AA141" i="18"/>
  <c r="H144" i="18"/>
  <c r="N144" i="18"/>
  <c r="T144" i="18"/>
  <c r="Z144" i="18"/>
  <c r="Z142" i="18" s="1"/>
  <c r="H146" i="18"/>
  <c r="N146" i="18"/>
  <c r="T146" i="18"/>
  <c r="Z146" i="18"/>
  <c r="G149" i="18"/>
  <c r="M149" i="18"/>
  <c r="M147" i="18" s="1"/>
  <c r="S149" i="18"/>
  <c r="S147" i="18" s="1"/>
  <c r="Y149" i="18"/>
  <c r="G151" i="18"/>
  <c r="M151" i="18"/>
  <c r="S151" i="18"/>
  <c r="Y151" i="18"/>
  <c r="F154" i="18"/>
  <c r="F152" i="18" s="1"/>
  <c r="L154" i="18"/>
  <c r="R154" i="18"/>
  <c r="X154" i="18"/>
  <c r="F156" i="18"/>
  <c r="L156" i="18"/>
  <c r="R156" i="18"/>
  <c r="X156" i="18"/>
  <c r="E159" i="18"/>
  <c r="K159" i="18"/>
  <c r="Q159" i="18"/>
  <c r="W159" i="18"/>
  <c r="W157" i="18" s="1"/>
  <c r="E161" i="18"/>
  <c r="K161" i="18"/>
  <c r="Q161" i="18"/>
  <c r="W161" i="18"/>
  <c r="AA318" i="18"/>
  <c r="AA316" i="18" s="1"/>
  <c r="U318" i="18"/>
  <c r="U316" i="18" s="1"/>
  <c r="O318" i="18"/>
  <c r="O316" i="18" s="1"/>
  <c r="I318" i="18"/>
  <c r="I316" i="18" s="1"/>
  <c r="V313" i="18"/>
  <c r="V311" i="18" s="1"/>
  <c r="P313" i="18"/>
  <c r="P311" i="18" s="1"/>
  <c r="J313" i="18"/>
  <c r="J311" i="18" s="1"/>
  <c r="D313" i="18"/>
  <c r="D311" i="18" s="1"/>
  <c r="W308" i="18"/>
  <c r="W306" i="18" s="1"/>
  <c r="Q308" i="18"/>
  <c r="Q306" i="18" s="1"/>
  <c r="K308" i="18"/>
  <c r="K306" i="18" s="1"/>
  <c r="E308" i="18"/>
  <c r="E306" i="18" s="1"/>
  <c r="X303" i="18"/>
  <c r="X301" i="18" s="1"/>
  <c r="R303" i="18"/>
  <c r="R301" i="18" s="1"/>
  <c r="L303" i="18"/>
  <c r="L301" i="18" s="1"/>
  <c r="F303" i="18"/>
  <c r="F301" i="18" s="1"/>
  <c r="Y298" i="18"/>
  <c r="Y296" i="18" s="1"/>
  <c r="S298" i="18"/>
  <c r="S296" i="18" s="1"/>
  <c r="M298" i="18"/>
  <c r="M296" i="18" s="1"/>
  <c r="G298" i="18"/>
  <c r="G296" i="18" s="1"/>
  <c r="Z293" i="18"/>
  <c r="Z291" i="18" s="1"/>
  <c r="T293" i="18"/>
  <c r="T291" i="18" s="1"/>
  <c r="N293" i="18"/>
  <c r="N291" i="18" s="1"/>
  <c r="H293" i="18"/>
  <c r="H291" i="18" s="1"/>
  <c r="AA288" i="18"/>
  <c r="AA286" i="18" s="1"/>
  <c r="U288" i="18"/>
  <c r="U286" i="18" s="1"/>
  <c r="O288" i="18"/>
  <c r="O286" i="18" s="1"/>
  <c r="I288" i="18"/>
  <c r="I286" i="18" s="1"/>
  <c r="V283" i="18"/>
  <c r="V281" i="18" s="1"/>
  <c r="P283" i="18"/>
  <c r="P281" i="18" s="1"/>
  <c r="J283" i="18"/>
  <c r="J281" i="18" s="1"/>
  <c r="D283" i="18"/>
  <c r="D281" i="18" s="1"/>
  <c r="W278" i="18"/>
  <c r="W276" i="18" s="1"/>
  <c r="Q278" i="18"/>
  <c r="Q276" i="18" s="1"/>
  <c r="K278" i="18"/>
  <c r="K276" i="18" s="1"/>
  <c r="E278" i="18"/>
  <c r="E276" i="18" s="1"/>
  <c r="X273" i="18"/>
  <c r="X271" i="18" s="1"/>
  <c r="R273" i="18"/>
  <c r="R271" i="18" s="1"/>
  <c r="L273" i="18"/>
  <c r="L271" i="18" s="1"/>
  <c r="F273" i="18"/>
  <c r="F271" i="18" s="1"/>
  <c r="Y268" i="18"/>
  <c r="Y266" i="18" s="1"/>
  <c r="S268" i="18"/>
  <c r="S266" i="18" s="1"/>
  <c r="M268" i="18"/>
  <c r="M266" i="18" s="1"/>
  <c r="G268" i="18"/>
  <c r="G266" i="18" s="1"/>
  <c r="Z263" i="18"/>
  <c r="Z261" i="18" s="1"/>
  <c r="T263" i="18"/>
  <c r="T261" i="18" s="1"/>
  <c r="N263" i="18"/>
  <c r="N261" i="18" s="1"/>
  <c r="H263" i="18"/>
  <c r="H261" i="18" s="1"/>
  <c r="AA258" i="18"/>
  <c r="AA256" i="18" s="1"/>
  <c r="U258" i="18"/>
  <c r="U256" i="18" s="1"/>
  <c r="O258" i="18"/>
  <c r="O256" i="18" s="1"/>
  <c r="I258" i="18"/>
  <c r="I256" i="18" s="1"/>
  <c r="V253" i="18"/>
  <c r="V251" i="18" s="1"/>
  <c r="P253" i="18"/>
  <c r="P251" i="18" s="1"/>
  <c r="J253" i="18"/>
  <c r="J251" i="18" s="1"/>
  <c r="D253" i="18"/>
  <c r="D251" i="18" s="1"/>
  <c r="W248" i="18"/>
  <c r="W246" i="18" s="1"/>
  <c r="Q248" i="18"/>
  <c r="Q246" i="18" s="1"/>
  <c r="K248" i="18"/>
  <c r="K246" i="18" s="1"/>
  <c r="E248" i="18"/>
  <c r="E246" i="18" s="1"/>
  <c r="X243" i="18"/>
  <c r="X241" i="18" s="1"/>
  <c r="R243" i="18"/>
  <c r="R241" i="18" s="1"/>
  <c r="L243" i="18"/>
  <c r="L241" i="18" s="1"/>
  <c r="F243" i="18"/>
  <c r="F241" i="18" s="1"/>
  <c r="Y238" i="18"/>
  <c r="Y236" i="18" s="1"/>
  <c r="S238" i="18"/>
  <c r="S236" i="18" s="1"/>
  <c r="M238" i="18"/>
  <c r="M236" i="18" s="1"/>
  <c r="G238" i="18"/>
  <c r="G236" i="18" s="1"/>
  <c r="Z318" i="18"/>
  <c r="Z316" i="18" s="1"/>
  <c r="T318" i="18"/>
  <c r="T316" i="18" s="1"/>
  <c r="N318" i="18"/>
  <c r="N316" i="18" s="1"/>
  <c r="H318" i="18"/>
  <c r="H316" i="18" s="1"/>
  <c r="AA313" i="18"/>
  <c r="AA311" i="18" s="1"/>
  <c r="U313" i="18"/>
  <c r="U311" i="18" s="1"/>
  <c r="O313" i="18"/>
  <c r="O311" i="18" s="1"/>
  <c r="I313" i="18"/>
  <c r="I311" i="18" s="1"/>
  <c r="V308" i="18"/>
  <c r="V306" i="18" s="1"/>
  <c r="P308" i="18"/>
  <c r="P306" i="18" s="1"/>
  <c r="J308" i="18"/>
  <c r="J306" i="18" s="1"/>
  <c r="D308" i="18"/>
  <c r="D306" i="18" s="1"/>
  <c r="W303" i="18"/>
  <c r="W301" i="18" s="1"/>
  <c r="Q303" i="18"/>
  <c r="Q301" i="18" s="1"/>
  <c r="K303" i="18"/>
  <c r="K301" i="18" s="1"/>
  <c r="E303" i="18"/>
  <c r="E301" i="18" s="1"/>
  <c r="X298" i="18"/>
  <c r="X296" i="18" s="1"/>
  <c r="R298" i="18"/>
  <c r="R296" i="18" s="1"/>
  <c r="L298" i="18"/>
  <c r="L296" i="18" s="1"/>
  <c r="F298" i="18"/>
  <c r="F296" i="18" s="1"/>
  <c r="Y293" i="18"/>
  <c r="Y291" i="18" s="1"/>
  <c r="S293" i="18"/>
  <c r="S291" i="18" s="1"/>
  <c r="M293" i="18"/>
  <c r="M291" i="18" s="1"/>
  <c r="G293" i="18"/>
  <c r="G291" i="18" s="1"/>
  <c r="Z288" i="18"/>
  <c r="Z286" i="18" s="1"/>
  <c r="T288" i="18"/>
  <c r="T286" i="18" s="1"/>
  <c r="N288" i="18"/>
  <c r="N286" i="18" s="1"/>
  <c r="H288" i="18"/>
  <c r="H286" i="18" s="1"/>
  <c r="AA283" i="18"/>
  <c r="AA281" i="18" s="1"/>
  <c r="U283" i="18"/>
  <c r="U281" i="18" s="1"/>
  <c r="O283" i="18"/>
  <c r="O281" i="18" s="1"/>
  <c r="I283" i="18"/>
  <c r="I281" i="18" s="1"/>
  <c r="V278" i="18"/>
  <c r="V276" i="18" s="1"/>
  <c r="P278" i="18"/>
  <c r="P276" i="18" s="1"/>
  <c r="J278" i="18"/>
  <c r="J276" i="18" s="1"/>
  <c r="D278" i="18"/>
  <c r="D276" i="18" s="1"/>
  <c r="W273" i="18"/>
  <c r="W271" i="18" s="1"/>
  <c r="Q273" i="18"/>
  <c r="Q271" i="18" s="1"/>
  <c r="K273" i="18"/>
  <c r="K271" i="18" s="1"/>
  <c r="E273" i="18"/>
  <c r="E271" i="18" s="1"/>
  <c r="X268" i="18"/>
  <c r="X266" i="18" s="1"/>
  <c r="R268" i="18"/>
  <c r="R266" i="18" s="1"/>
  <c r="L268" i="18"/>
  <c r="L266" i="18" s="1"/>
  <c r="F268" i="18"/>
  <c r="F266" i="18" s="1"/>
  <c r="Y263" i="18"/>
  <c r="Y261" i="18" s="1"/>
  <c r="S263" i="18"/>
  <c r="S261" i="18" s="1"/>
  <c r="M263" i="18"/>
  <c r="M261" i="18" s="1"/>
  <c r="G263" i="18"/>
  <c r="G261" i="18" s="1"/>
  <c r="Z258" i="18"/>
  <c r="Z256" i="18" s="1"/>
  <c r="T258" i="18"/>
  <c r="T256" i="18" s="1"/>
  <c r="N258" i="18"/>
  <c r="N256" i="18" s="1"/>
  <c r="H258" i="18"/>
  <c r="H256" i="18" s="1"/>
  <c r="AA253" i="18"/>
  <c r="AA251" i="18" s="1"/>
  <c r="U253" i="18"/>
  <c r="U251" i="18" s="1"/>
  <c r="O253" i="18"/>
  <c r="O251" i="18" s="1"/>
  <c r="I253" i="18"/>
  <c r="I251" i="18" s="1"/>
  <c r="V248" i="18"/>
  <c r="V246" i="18" s="1"/>
  <c r="P248" i="18"/>
  <c r="P246" i="18" s="1"/>
  <c r="J248" i="18"/>
  <c r="J246" i="18" s="1"/>
  <c r="D248" i="18"/>
  <c r="D246" i="18" s="1"/>
  <c r="W243" i="18"/>
  <c r="W241" i="18" s="1"/>
  <c r="Q243" i="18"/>
  <c r="Q241" i="18" s="1"/>
  <c r="K243" i="18"/>
  <c r="K241" i="18" s="1"/>
  <c r="E243" i="18"/>
  <c r="E241" i="18" s="1"/>
  <c r="X238" i="18"/>
  <c r="X236" i="18" s="1"/>
  <c r="R238" i="18"/>
  <c r="R236" i="18" s="1"/>
  <c r="L238" i="18"/>
  <c r="L236" i="18" s="1"/>
  <c r="F238" i="18"/>
  <c r="F236" i="18" s="1"/>
  <c r="Y318" i="18"/>
  <c r="Y316" i="18" s="1"/>
  <c r="S318" i="18"/>
  <c r="S316" i="18" s="1"/>
  <c r="M318" i="18"/>
  <c r="M316" i="18" s="1"/>
  <c r="G318" i="18"/>
  <c r="G316" i="18" s="1"/>
  <c r="Z313" i="18"/>
  <c r="Z311" i="18" s="1"/>
  <c r="T313" i="18"/>
  <c r="T311" i="18" s="1"/>
  <c r="N313" i="18"/>
  <c r="N311" i="18" s="1"/>
  <c r="H313" i="18"/>
  <c r="H311" i="18" s="1"/>
  <c r="AA308" i="18"/>
  <c r="AA306" i="18" s="1"/>
  <c r="U308" i="18"/>
  <c r="U306" i="18" s="1"/>
  <c r="O308" i="18"/>
  <c r="O306" i="18" s="1"/>
  <c r="I308" i="18"/>
  <c r="I306" i="18" s="1"/>
  <c r="V303" i="18"/>
  <c r="V301" i="18" s="1"/>
  <c r="P303" i="18"/>
  <c r="P301" i="18" s="1"/>
  <c r="J303" i="18"/>
  <c r="J301" i="18" s="1"/>
  <c r="D303" i="18"/>
  <c r="D301" i="18" s="1"/>
  <c r="W298" i="18"/>
  <c r="W296" i="18" s="1"/>
  <c r="Q298" i="18"/>
  <c r="Q296" i="18" s="1"/>
  <c r="K298" i="18"/>
  <c r="K296" i="18" s="1"/>
  <c r="E298" i="18"/>
  <c r="E296" i="18" s="1"/>
  <c r="X293" i="18"/>
  <c r="X291" i="18" s="1"/>
  <c r="R293" i="18"/>
  <c r="R291" i="18" s="1"/>
  <c r="L293" i="18"/>
  <c r="L291" i="18" s="1"/>
  <c r="F293" i="18"/>
  <c r="F291" i="18" s="1"/>
  <c r="Y288" i="18"/>
  <c r="Y286" i="18" s="1"/>
  <c r="S288" i="18"/>
  <c r="S286" i="18" s="1"/>
  <c r="M288" i="18"/>
  <c r="M286" i="18" s="1"/>
  <c r="G288" i="18"/>
  <c r="G286" i="18" s="1"/>
  <c r="Z283" i="18"/>
  <c r="Z281" i="18" s="1"/>
  <c r="T283" i="18"/>
  <c r="T281" i="18" s="1"/>
  <c r="N283" i="18"/>
  <c r="N281" i="18" s="1"/>
  <c r="H283" i="18"/>
  <c r="H281" i="18" s="1"/>
  <c r="AA278" i="18"/>
  <c r="AA276" i="18" s="1"/>
  <c r="U278" i="18"/>
  <c r="U276" i="18" s="1"/>
  <c r="O278" i="18"/>
  <c r="O276" i="18" s="1"/>
  <c r="I278" i="18"/>
  <c r="I276" i="18" s="1"/>
  <c r="V273" i="18"/>
  <c r="V271" i="18" s="1"/>
  <c r="P273" i="18"/>
  <c r="P271" i="18" s="1"/>
  <c r="J273" i="18"/>
  <c r="J271" i="18" s="1"/>
  <c r="D273" i="18"/>
  <c r="D271" i="18" s="1"/>
  <c r="W268" i="18"/>
  <c r="W266" i="18" s="1"/>
  <c r="Q268" i="18"/>
  <c r="Q266" i="18" s="1"/>
  <c r="K268" i="18"/>
  <c r="K266" i="18" s="1"/>
  <c r="E268" i="18"/>
  <c r="E266" i="18" s="1"/>
  <c r="X263" i="18"/>
  <c r="X261" i="18" s="1"/>
  <c r="R263" i="18"/>
  <c r="R261" i="18" s="1"/>
  <c r="L263" i="18"/>
  <c r="L261" i="18" s="1"/>
  <c r="F263" i="18"/>
  <c r="F261" i="18" s="1"/>
  <c r="Y258" i="18"/>
  <c r="Y256" i="18" s="1"/>
  <c r="S258" i="18"/>
  <c r="S256" i="18" s="1"/>
  <c r="M258" i="18"/>
  <c r="M256" i="18" s="1"/>
  <c r="G258" i="18"/>
  <c r="G256" i="18" s="1"/>
  <c r="Z253" i="18"/>
  <c r="Z251" i="18" s="1"/>
  <c r="T253" i="18"/>
  <c r="T251" i="18" s="1"/>
  <c r="N253" i="18"/>
  <c r="N251" i="18" s="1"/>
  <c r="H253" i="18"/>
  <c r="H251" i="18" s="1"/>
  <c r="AA248" i="18"/>
  <c r="AA246" i="18" s="1"/>
  <c r="U248" i="18"/>
  <c r="U246" i="18" s="1"/>
  <c r="O248" i="18"/>
  <c r="O246" i="18" s="1"/>
  <c r="I248" i="18"/>
  <c r="I246" i="18" s="1"/>
  <c r="V243" i="18"/>
  <c r="V241" i="18" s="1"/>
  <c r="P243" i="18"/>
  <c r="P241" i="18" s="1"/>
  <c r="J243" i="18"/>
  <c r="J241" i="18" s="1"/>
  <c r="D243" i="18"/>
  <c r="D241" i="18" s="1"/>
  <c r="W238" i="18"/>
  <c r="W236" i="18" s="1"/>
  <c r="Q238" i="18"/>
  <c r="Q236" i="18" s="1"/>
  <c r="K238" i="18"/>
  <c r="K236" i="18" s="1"/>
  <c r="E238" i="18"/>
  <c r="E236" i="18" s="1"/>
  <c r="X318" i="18"/>
  <c r="X316" i="18" s="1"/>
  <c r="R318" i="18"/>
  <c r="R316" i="18" s="1"/>
  <c r="L318" i="18"/>
  <c r="L316" i="18" s="1"/>
  <c r="F318" i="18"/>
  <c r="F316" i="18" s="1"/>
  <c r="Y313" i="18"/>
  <c r="Y311" i="18" s="1"/>
  <c r="S313" i="18"/>
  <c r="S311" i="18" s="1"/>
  <c r="M313" i="18"/>
  <c r="M311" i="18" s="1"/>
  <c r="G313" i="18"/>
  <c r="G311" i="18" s="1"/>
  <c r="Z308" i="18"/>
  <c r="Z306" i="18" s="1"/>
  <c r="T308" i="18"/>
  <c r="T306" i="18" s="1"/>
  <c r="N308" i="18"/>
  <c r="N306" i="18" s="1"/>
  <c r="H308" i="18"/>
  <c r="H306" i="18" s="1"/>
  <c r="AA303" i="18"/>
  <c r="AA301" i="18" s="1"/>
  <c r="U303" i="18"/>
  <c r="U301" i="18" s="1"/>
  <c r="O303" i="18"/>
  <c r="O301" i="18" s="1"/>
  <c r="I303" i="18"/>
  <c r="I301" i="18" s="1"/>
  <c r="V298" i="18"/>
  <c r="V296" i="18" s="1"/>
  <c r="P298" i="18"/>
  <c r="P296" i="18" s="1"/>
  <c r="J298" i="18"/>
  <c r="J296" i="18" s="1"/>
  <c r="D298" i="18"/>
  <c r="D296" i="18" s="1"/>
  <c r="W293" i="18"/>
  <c r="W291" i="18" s="1"/>
  <c r="Q293" i="18"/>
  <c r="Q291" i="18" s="1"/>
  <c r="K293" i="18"/>
  <c r="K291" i="18" s="1"/>
  <c r="E293" i="18"/>
  <c r="E291" i="18" s="1"/>
  <c r="X288" i="18"/>
  <c r="X286" i="18" s="1"/>
  <c r="R288" i="18"/>
  <c r="R286" i="18" s="1"/>
  <c r="L288" i="18"/>
  <c r="L286" i="18" s="1"/>
  <c r="F288" i="18"/>
  <c r="F286" i="18" s="1"/>
  <c r="Y283" i="18"/>
  <c r="Y281" i="18" s="1"/>
  <c r="S283" i="18"/>
  <c r="S281" i="18" s="1"/>
  <c r="M283" i="18"/>
  <c r="M281" i="18" s="1"/>
  <c r="G283" i="18"/>
  <c r="G281" i="18" s="1"/>
  <c r="Z278" i="18"/>
  <c r="Z276" i="18" s="1"/>
  <c r="T278" i="18"/>
  <c r="T276" i="18" s="1"/>
  <c r="N278" i="18"/>
  <c r="N276" i="18" s="1"/>
  <c r="H278" i="18"/>
  <c r="H276" i="18" s="1"/>
  <c r="AA273" i="18"/>
  <c r="AA271" i="18" s="1"/>
  <c r="U273" i="18"/>
  <c r="U271" i="18" s="1"/>
  <c r="O273" i="18"/>
  <c r="O271" i="18" s="1"/>
  <c r="I273" i="18"/>
  <c r="I271" i="18" s="1"/>
  <c r="V268" i="18"/>
  <c r="V266" i="18" s="1"/>
  <c r="P268" i="18"/>
  <c r="P266" i="18" s="1"/>
  <c r="J268" i="18"/>
  <c r="J266" i="18" s="1"/>
  <c r="D268" i="18"/>
  <c r="D266" i="18" s="1"/>
  <c r="W263" i="18"/>
  <c r="W261" i="18" s="1"/>
  <c r="Q263" i="18"/>
  <c r="Q261" i="18" s="1"/>
  <c r="K263" i="18"/>
  <c r="K261" i="18" s="1"/>
  <c r="E263" i="18"/>
  <c r="E261" i="18" s="1"/>
  <c r="X258" i="18"/>
  <c r="X256" i="18" s="1"/>
  <c r="R258" i="18"/>
  <c r="R256" i="18" s="1"/>
  <c r="L258" i="18"/>
  <c r="L256" i="18" s="1"/>
  <c r="F258" i="18"/>
  <c r="F256" i="18" s="1"/>
  <c r="Y253" i="18"/>
  <c r="Y251" i="18" s="1"/>
  <c r="S253" i="18"/>
  <c r="S251" i="18" s="1"/>
  <c r="M253" i="18"/>
  <c r="M251" i="18" s="1"/>
  <c r="G253" i="18"/>
  <c r="G251" i="18" s="1"/>
  <c r="Z248" i="18"/>
  <c r="Z246" i="18" s="1"/>
  <c r="T248" i="18"/>
  <c r="T246" i="18" s="1"/>
  <c r="N248" i="18"/>
  <c r="N246" i="18" s="1"/>
  <c r="H248" i="18"/>
  <c r="H246" i="18" s="1"/>
  <c r="AA243" i="18"/>
  <c r="AA241" i="18" s="1"/>
  <c r="U243" i="18"/>
  <c r="U241" i="18" s="1"/>
  <c r="O243" i="18"/>
  <c r="O241" i="18" s="1"/>
  <c r="I243" i="18"/>
  <c r="I241" i="18" s="1"/>
  <c r="V238" i="18"/>
  <c r="V236" i="18" s="1"/>
  <c r="P238" i="18"/>
  <c r="P236" i="18" s="1"/>
  <c r="J238" i="18"/>
  <c r="J236" i="18" s="1"/>
  <c r="D238" i="18"/>
  <c r="D236" i="18" s="1"/>
  <c r="W318" i="18"/>
  <c r="W316" i="18" s="1"/>
  <c r="Q318" i="18"/>
  <c r="Q316" i="18" s="1"/>
  <c r="K318" i="18"/>
  <c r="K316" i="18" s="1"/>
  <c r="E318" i="18"/>
  <c r="E316" i="18" s="1"/>
  <c r="X313" i="18"/>
  <c r="X311" i="18" s="1"/>
  <c r="R313" i="18"/>
  <c r="R311" i="18" s="1"/>
  <c r="L313" i="18"/>
  <c r="L311" i="18" s="1"/>
  <c r="F313" i="18"/>
  <c r="F311" i="18" s="1"/>
  <c r="Y308" i="18"/>
  <c r="Y306" i="18" s="1"/>
  <c r="S308" i="18"/>
  <c r="S306" i="18" s="1"/>
  <c r="M308" i="18"/>
  <c r="M306" i="18" s="1"/>
  <c r="G308" i="18"/>
  <c r="G306" i="18" s="1"/>
  <c r="Z303" i="18"/>
  <c r="Z301" i="18" s="1"/>
  <c r="T303" i="18"/>
  <c r="T301" i="18" s="1"/>
  <c r="N303" i="18"/>
  <c r="N301" i="18" s="1"/>
  <c r="H303" i="18"/>
  <c r="H301" i="18" s="1"/>
  <c r="AA298" i="18"/>
  <c r="AA296" i="18" s="1"/>
  <c r="U298" i="18"/>
  <c r="U296" i="18" s="1"/>
  <c r="O298" i="18"/>
  <c r="O296" i="18" s="1"/>
  <c r="I298" i="18"/>
  <c r="I296" i="18" s="1"/>
  <c r="V293" i="18"/>
  <c r="V291" i="18" s="1"/>
  <c r="P293" i="18"/>
  <c r="P291" i="18" s="1"/>
  <c r="J293" i="18"/>
  <c r="J291" i="18" s="1"/>
  <c r="D293" i="18"/>
  <c r="D291" i="18" s="1"/>
  <c r="W288" i="18"/>
  <c r="W286" i="18" s="1"/>
  <c r="Q288" i="18"/>
  <c r="Q286" i="18" s="1"/>
  <c r="K288" i="18"/>
  <c r="K286" i="18" s="1"/>
  <c r="E288" i="18"/>
  <c r="E286" i="18" s="1"/>
  <c r="X283" i="18"/>
  <c r="X281" i="18" s="1"/>
  <c r="R283" i="18"/>
  <c r="R281" i="18" s="1"/>
  <c r="L283" i="18"/>
  <c r="L281" i="18" s="1"/>
  <c r="F283" i="18"/>
  <c r="F281" i="18" s="1"/>
  <c r="Y278" i="18"/>
  <c r="Y276" i="18" s="1"/>
  <c r="S278" i="18"/>
  <c r="S276" i="18" s="1"/>
  <c r="M278" i="18"/>
  <c r="M276" i="18" s="1"/>
  <c r="G278" i="18"/>
  <c r="G276" i="18" s="1"/>
  <c r="Z273" i="18"/>
  <c r="Z271" i="18" s="1"/>
  <c r="T273" i="18"/>
  <c r="T271" i="18" s="1"/>
  <c r="N273" i="18"/>
  <c r="N271" i="18" s="1"/>
  <c r="H273" i="18"/>
  <c r="H271" i="18" s="1"/>
  <c r="AA268" i="18"/>
  <c r="AA266" i="18" s="1"/>
  <c r="U268" i="18"/>
  <c r="U266" i="18" s="1"/>
  <c r="O268" i="18"/>
  <c r="O266" i="18" s="1"/>
  <c r="I268" i="18"/>
  <c r="I266" i="18" s="1"/>
  <c r="V263" i="18"/>
  <c r="V261" i="18" s="1"/>
  <c r="P263" i="18"/>
  <c r="P261" i="18" s="1"/>
  <c r="J263" i="18"/>
  <c r="J261" i="18" s="1"/>
  <c r="D263" i="18"/>
  <c r="D261" i="18" s="1"/>
  <c r="W258" i="18"/>
  <c r="W256" i="18" s="1"/>
  <c r="Q258" i="18"/>
  <c r="Q256" i="18" s="1"/>
  <c r="K258" i="18"/>
  <c r="K256" i="18" s="1"/>
  <c r="E258" i="18"/>
  <c r="E256" i="18" s="1"/>
  <c r="X253" i="18"/>
  <c r="X251" i="18" s="1"/>
  <c r="R253" i="18"/>
  <c r="R251" i="18" s="1"/>
  <c r="L253" i="18"/>
  <c r="L251" i="18" s="1"/>
  <c r="F253" i="18"/>
  <c r="F251" i="18" s="1"/>
  <c r="Y248" i="18"/>
  <c r="Y246" i="18" s="1"/>
  <c r="S248" i="18"/>
  <c r="S246" i="18" s="1"/>
  <c r="M248" i="18"/>
  <c r="M246" i="18" s="1"/>
  <c r="G248" i="18"/>
  <c r="G246" i="18" s="1"/>
  <c r="Z243" i="18"/>
  <c r="Z241" i="18" s="1"/>
  <c r="T243" i="18"/>
  <c r="T241" i="18" s="1"/>
  <c r="N243" i="18"/>
  <c r="N241" i="18" s="1"/>
  <c r="H243" i="18"/>
  <c r="H241" i="18" s="1"/>
  <c r="AA238" i="18"/>
  <c r="AA236" i="18" s="1"/>
  <c r="U238" i="18"/>
  <c r="U236" i="18" s="1"/>
  <c r="O238" i="18"/>
  <c r="O236" i="18" s="1"/>
  <c r="I238" i="18"/>
  <c r="I236" i="18" s="1"/>
  <c r="V318" i="18"/>
  <c r="V316" i="18" s="1"/>
  <c r="P318" i="18"/>
  <c r="P316" i="18" s="1"/>
  <c r="J318" i="18"/>
  <c r="J316" i="18" s="1"/>
  <c r="D318" i="18"/>
  <c r="D316" i="18" s="1"/>
  <c r="W313" i="18"/>
  <c r="W311" i="18" s="1"/>
  <c r="Q313" i="18"/>
  <c r="Q311" i="18" s="1"/>
  <c r="K313" i="18"/>
  <c r="K311" i="18" s="1"/>
  <c r="E313" i="18"/>
  <c r="E311" i="18" s="1"/>
  <c r="X308" i="18"/>
  <c r="X306" i="18" s="1"/>
  <c r="R308" i="18"/>
  <c r="R306" i="18" s="1"/>
  <c r="L308" i="18"/>
  <c r="L306" i="18" s="1"/>
  <c r="F308" i="18"/>
  <c r="F306" i="18" s="1"/>
  <c r="Y303" i="18"/>
  <c r="Y301" i="18" s="1"/>
  <c r="S303" i="18"/>
  <c r="S301" i="18" s="1"/>
  <c r="M303" i="18"/>
  <c r="M301" i="18" s="1"/>
  <c r="G303" i="18"/>
  <c r="G301" i="18" s="1"/>
  <c r="Z298" i="18"/>
  <c r="Z296" i="18" s="1"/>
  <c r="T298" i="18"/>
  <c r="T296" i="18" s="1"/>
  <c r="N298" i="18"/>
  <c r="N296" i="18" s="1"/>
  <c r="H298" i="18"/>
  <c r="H296" i="18" s="1"/>
  <c r="AA293" i="18"/>
  <c r="AA291" i="18" s="1"/>
  <c r="U293" i="18"/>
  <c r="U291" i="18" s="1"/>
  <c r="O293" i="18"/>
  <c r="O291" i="18" s="1"/>
  <c r="I293" i="18"/>
  <c r="I291" i="18" s="1"/>
  <c r="V288" i="18"/>
  <c r="V286" i="18" s="1"/>
  <c r="P288" i="18"/>
  <c r="P286" i="18" s="1"/>
  <c r="J288" i="18"/>
  <c r="J286" i="18" s="1"/>
  <c r="D288" i="18"/>
  <c r="D286" i="18" s="1"/>
  <c r="W283" i="18"/>
  <c r="W281" i="18" s="1"/>
  <c r="Q283" i="18"/>
  <c r="Q281" i="18" s="1"/>
  <c r="K283" i="18"/>
  <c r="K281" i="18" s="1"/>
  <c r="E283" i="18"/>
  <c r="E281" i="18" s="1"/>
  <c r="X278" i="18"/>
  <c r="X276" i="18" s="1"/>
  <c r="R278" i="18"/>
  <c r="R276" i="18" s="1"/>
  <c r="L278" i="18"/>
  <c r="L276" i="18" s="1"/>
  <c r="F278" i="18"/>
  <c r="F276" i="18" s="1"/>
  <c r="Y273" i="18"/>
  <c r="Y271" i="18" s="1"/>
  <c r="S273" i="18"/>
  <c r="S271" i="18" s="1"/>
  <c r="M273" i="18"/>
  <c r="M271" i="18" s="1"/>
  <c r="G273" i="18"/>
  <c r="G271" i="18" s="1"/>
  <c r="Z268" i="18"/>
  <c r="Z266" i="18" s="1"/>
  <c r="T268" i="18"/>
  <c r="T266" i="18" s="1"/>
  <c r="N268" i="18"/>
  <c r="N266" i="18" s="1"/>
  <c r="H268" i="18"/>
  <c r="H266" i="18" s="1"/>
  <c r="AA263" i="18"/>
  <c r="AA261" i="18" s="1"/>
  <c r="U263" i="18"/>
  <c r="U261" i="18" s="1"/>
  <c r="O263" i="18"/>
  <c r="O261" i="18" s="1"/>
  <c r="I263" i="18"/>
  <c r="I261" i="18" s="1"/>
  <c r="V258" i="18"/>
  <c r="V256" i="18" s="1"/>
  <c r="P258" i="18"/>
  <c r="P256" i="18" s="1"/>
  <c r="J258" i="18"/>
  <c r="J256" i="18" s="1"/>
  <c r="D258" i="18"/>
  <c r="D256" i="18" s="1"/>
  <c r="W253" i="18"/>
  <c r="W251" i="18" s="1"/>
  <c r="Q253" i="18"/>
  <c r="Q251" i="18" s="1"/>
  <c r="K253" i="18"/>
  <c r="K251" i="18" s="1"/>
  <c r="E253" i="18"/>
  <c r="E251" i="18" s="1"/>
  <c r="X248" i="18"/>
  <c r="X246" i="18" s="1"/>
  <c r="R248" i="18"/>
  <c r="R246" i="18" s="1"/>
  <c r="L248" i="18"/>
  <c r="L246" i="18" s="1"/>
  <c r="F248" i="18"/>
  <c r="F246" i="18" s="1"/>
  <c r="Y243" i="18"/>
  <c r="Y241" i="18" s="1"/>
  <c r="S243" i="18"/>
  <c r="S241" i="18" s="1"/>
  <c r="M243" i="18"/>
  <c r="M241" i="18" s="1"/>
  <c r="G243" i="18"/>
  <c r="G241" i="18" s="1"/>
  <c r="Z238" i="18"/>
  <c r="Z236" i="18" s="1"/>
  <c r="T238" i="18"/>
  <c r="T236" i="18" s="1"/>
  <c r="J168" i="18"/>
  <c r="P168" i="18"/>
  <c r="V168" i="18"/>
  <c r="D170" i="18"/>
  <c r="D166" i="18" s="1"/>
  <c r="J170" i="18"/>
  <c r="P170" i="18"/>
  <c r="V170" i="18"/>
  <c r="I173" i="18"/>
  <c r="O173" i="18"/>
  <c r="U173" i="18"/>
  <c r="U171" i="18" s="1"/>
  <c r="AA173" i="18"/>
  <c r="AA171" i="18" s="1"/>
  <c r="I175" i="18"/>
  <c r="O175" i="18"/>
  <c r="U175" i="18"/>
  <c r="AA175" i="18"/>
  <c r="H178" i="18"/>
  <c r="H176" i="18" s="1"/>
  <c r="N178" i="18"/>
  <c r="N176" i="18" s="1"/>
  <c r="T178" i="18"/>
  <c r="Z178" i="18"/>
  <c r="H180" i="18"/>
  <c r="N180" i="18"/>
  <c r="T180" i="18"/>
  <c r="Z180" i="18"/>
  <c r="G183" i="18"/>
  <c r="M183" i="18"/>
  <c r="S183" i="18"/>
  <c r="Y183" i="18"/>
  <c r="G185" i="18"/>
  <c r="M185" i="18"/>
  <c r="S185" i="18"/>
  <c r="Y185" i="18"/>
  <c r="F188" i="18"/>
  <c r="L188" i="18"/>
  <c r="R188" i="18"/>
  <c r="R186" i="18" s="1"/>
  <c r="X188" i="18"/>
  <c r="X186" i="18" s="1"/>
  <c r="F190" i="18"/>
  <c r="L190" i="18"/>
  <c r="R190" i="18"/>
  <c r="X190" i="18"/>
  <c r="E193" i="18"/>
  <c r="E191" i="18" s="1"/>
  <c r="K193" i="18"/>
  <c r="K191" i="18" s="1"/>
  <c r="Q193" i="18"/>
  <c r="W193" i="18"/>
  <c r="E195" i="18"/>
  <c r="K195" i="18"/>
  <c r="Q195" i="18"/>
  <c r="W195" i="18"/>
  <c r="D198" i="18"/>
  <c r="J198" i="18"/>
  <c r="P198" i="18"/>
  <c r="V198" i="18"/>
  <c r="D200" i="18"/>
  <c r="J200" i="18"/>
  <c r="P200" i="18"/>
  <c r="V200" i="18"/>
  <c r="I203" i="18"/>
  <c r="O203" i="18"/>
  <c r="U203" i="18"/>
  <c r="U201" i="18" s="1"/>
  <c r="AA203" i="18"/>
  <c r="AA201" i="18" s="1"/>
  <c r="I205" i="18"/>
  <c r="O205" i="18"/>
  <c r="U205" i="18"/>
  <c r="AA205" i="18"/>
  <c r="H208" i="18"/>
  <c r="H206" i="18" s="1"/>
  <c r="N208" i="18"/>
  <c r="N206" i="18" s="1"/>
  <c r="T208" i="18"/>
  <c r="Z208" i="18"/>
  <c r="H210" i="18"/>
  <c r="N210" i="18"/>
  <c r="T210" i="18"/>
  <c r="Z210" i="18"/>
  <c r="G213" i="18"/>
  <c r="M213" i="18"/>
  <c r="S213" i="18"/>
  <c r="Y213" i="18"/>
  <c r="G215" i="18"/>
  <c r="M215" i="18"/>
  <c r="S215" i="18"/>
  <c r="Y215" i="18"/>
  <c r="F218" i="18"/>
  <c r="L218" i="18"/>
  <c r="R218" i="18"/>
  <c r="R216" i="18" s="1"/>
  <c r="X218" i="18"/>
  <c r="X216" i="18" s="1"/>
  <c r="F220" i="18"/>
  <c r="L220" i="18"/>
  <c r="R220" i="18"/>
  <c r="X220" i="18"/>
  <c r="E223" i="18"/>
  <c r="E221" i="18" s="1"/>
  <c r="K223" i="18"/>
  <c r="K221" i="18" s="1"/>
  <c r="Q223" i="18"/>
  <c r="W223" i="18"/>
  <c r="E225" i="18"/>
  <c r="K225" i="18"/>
  <c r="Q225" i="18"/>
  <c r="W225" i="18"/>
  <c r="D228" i="18"/>
  <c r="J228" i="18"/>
  <c r="P228" i="18"/>
  <c r="V228" i="18"/>
  <c r="D230" i="18"/>
  <c r="J230" i="18"/>
  <c r="P230" i="18"/>
  <c r="V230" i="18"/>
  <c r="I233" i="18"/>
  <c r="O233" i="18"/>
  <c r="U233" i="18"/>
  <c r="U231" i="18" s="1"/>
  <c r="AA233" i="18"/>
  <c r="AA231" i="18" s="1"/>
  <c r="I235" i="18"/>
  <c r="O235" i="18"/>
  <c r="U235" i="18"/>
  <c r="AA235" i="18"/>
  <c r="F782" i="17"/>
  <c r="F9" i="18"/>
  <c r="L9" i="18"/>
  <c r="R9" i="18"/>
  <c r="X9" i="18"/>
  <c r="F11" i="18"/>
  <c r="L11" i="18"/>
  <c r="R11" i="18"/>
  <c r="X11" i="18"/>
  <c r="E14" i="18"/>
  <c r="K14" i="18"/>
  <c r="Q14" i="18"/>
  <c r="W14" i="18"/>
  <c r="E16" i="18"/>
  <c r="K16" i="18"/>
  <c r="Q16" i="18"/>
  <c r="W16" i="18"/>
  <c r="D19" i="18"/>
  <c r="D17" i="18" s="1"/>
  <c r="J19" i="18"/>
  <c r="P19" i="18"/>
  <c r="V19" i="18"/>
  <c r="D21" i="18"/>
  <c r="J21" i="18"/>
  <c r="P21" i="18"/>
  <c r="V21" i="18"/>
  <c r="I24" i="18"/>
  <c r="O24" i="18"/>
  <c r="U24" i="18"/>
  <c r="AA24" i="18"/>
  <c r="I26" i="18"/>
  <c r="O26" i="18"/>
  <c r="U26" i="18"/>
  <c r="AA26" i="18"/>
  <c r="H29" i="18"/>
  <c r="N29" i="18"/>
  <c r="T29" i="18"/>
  <c r="T27" i="18" s="1"/>
  <c r="Z29" i="18"/>
  <c r="H31" i="18"/>
  <c r="N31" i="18"/>
  <c r="T31" i="18"/>
  <c r="Z31" i="18"/>
  <c r="G34" i="18"/>
  <c r="G32" i="18" s="1"/>
  <c r="M34" i="18"/>
  <c r="S34" i="18"/>
  <c r="Y34" i="18"/>
  <c r="G36" i="18"/>
  <c r="M36" i="18"/>
  <c r="S36" i="18"/>
  <c r="Y36" i="18"/>
  <c r="F39" i="18"/>
  <c r="L39" i="18"/>
  <c r="R39" i="18"/>
  <c r="X39" i="18"/>
  <c r="F41" i="18"/>
  <c r="L41" i="18"/>
  <c r="R41" i="18"/>
  <c r="X41" i="18"/>
  <c r="E44" i="18"/>
  <c r="K44" i="18"/>
  <c r="Q44" i="18"/>
  <c r="Q42" i="18" s="1"/>
  <c r="W44" i="18"/>
  <c r="E46" i="18"/>
  <c r="K46" i="18"/>
  <c r="Q46" i="18"/>
  <c r="W46" i="18"/>
  <c r="D49" i="18"/>
  <c r="D47" i="18" s="1"/>
  <c r="J49" i="18"/>
  <c r="P49" i="18"/>
  <c r="V49" i="18"/>
  <c r="D51" i="18"/>
  <c r="J51" i="18"/>
  <c r="P51" i="18"/>
  <c r="V51" i="18"/>
  <c r="I54" i="18"/>
  <c r="O54" i="18"/>
  <c r="U54" i="18"/>
  <c r="AA54" i="18"/>
  <c r="I56" i="18"/>
  <c r="O56" i="18"/>
  <c r="U56" i="18"/>
  <c r="AA56" i="18"/>
  <c r="H59" i="18"/>
  <c r="N59" i="18"/>
  <c r="T59" i="18"/>
  <c r="T57" i="18" s="1"/>
  <c r="Z59" i="18"/>
  <c r="H61" i="18"/>
  <c r="N61" i="18"/>
  <c r="T61" i="18"/>
  <c r="Z61" i="18"/>
  <c r="G64" i="18"/>
  <c r="G62" i="18" s="1"/>
  <c r="M64" i="18"/>
  <c r="S64" i="18"/>
  <c r="Y64" i="18"/>
  <c r="G66" i="18"/>
  <c r="M66" i="18"/>
  <c r="S66" i="18"/>
  <c r="Y66" i="18"/>
  <c r="F69" i="18"/>
  <c r="L69" i="18"/>
  <c r="R69" i="18"/>
  <c r="X69" i="18"/>
  <c r="F71" i="18"/>
  <c r="L71" i="18"/>
  <c r="R71" i="18"/>
  <c r="X71" i="18"/>
  <c r="E74" i="18"/>
  <c r="K74" i="18"/>
  <c r="Q74" i="18"/>
  <c r="Q72" i="18" s="1"/>
  <c r="W74" i="18"/>
  <c r="E76" i="18"/>
  <c r="K76" i="18"/>
  <c r="Q76" i="18"/>
  <c r="W76" i="18"/>
  <c r="D79" i="18"/>
  <c r="D77" i="18" s="1"/>
  <c r="J79" i="18"/>
  <c r="P79" i="18"/>
  <c r="V79" i="18"/>
  <c r="D81" i="18"/>
  <c r="J81" i="18"/>
  <c r="P81" i="18"/>
  <c r="V81" i="18"/>
  <c r="I84" i="18"/>
  <c r="O84" i="18"/>
  <c r="U84" i="18"/>
  <c r="AA84" i="18"/>
  <c r="I86" i="18"/>
  <c r="O86" i="18"/>
  <c r="U86" i="18"/>
  <c r="AA86" i="18"/>
  <c r="H89" i="18"/>
  <c r="N89" i="18"/>
  <c r="T89" i="18"/>
  <c r="T87" i="18" s="1"/>
  <c r="Z89" i="18"/>
  <c r="H91" i="18"/>
  <c r="N91" i="18"/>
  <c r="T91" i="18"/>
  <c r="Z91" i="18"/>
  <c r="G94" i="18"/>
  <c r="G92" i="18" s="1"/>
  <c r="M94" i="18"/>
  <c r="S94" i="18"/>
  <c r="Y94" i="18"/>
  <c r="G96" i="18"/>
  <c r="M96" i="18"/>
  <c r="S96" i="18"/>
  <c r="Y96" i="18"/>
  <c r="F99" i="18"/>
  <c r="L99" i="18"/>
  <c r="R99" i="18"/>
  <c r="X99" i="18"/>
  <c r="F101" i="18"/>
  <c r="L101" i="18"/>
  <c r="R101" i="18"/>
  <c r="X101" i="18"/>
  <c r="E104" i="18"/>
  <c r="K104" i="18"/>
  <c r="Q104" i="18"/>
  <c r="Q102" i="18" s="1"/>
  <c r="W104" i="18"/>
  <c r="E106" i="18"/>
  <c r="K106" i="18"/>
  <c r="Q106" i="18"/>
  <c r="W106" i="18"/>
  <c r="D109" i="18"/>
  <c r="D107" i="18" s="1"/>
  <c r="J109" i="18"/>
  <c r="P109" i="18"/>
  <c r="V109" i="18"/>
  <c r="D111" i="18"/>
  <c r="J111" i="18"/>
  <c r="P111" i="18"/>
  <c r="V111" i="18"/>
  <c r="I114" i="18"/>
  <c r="O114" i="18"/>
  <c r="U114" i="18"/>
  <c r="AA114" i="18"/>
  <c r="I116" i="18"/>
  <c r="O116" i="18"/>
  <c r="U116" i="18"/>
  <c r="AA116" i="18"/>
  <c r="H119" i="18"/>
  <c r="N119" i="18"/>
  <c r="T119" i="18"/>
  <c r="T117" i="18" s="1"/>
  <c r="Z119" i="18"/>
  <c r="H121" i="18"/>
  <c r="N121" i="18"/>
  <c r="T121" i="18"/>
  <c r="Z121" i="18"/>
  <c r="G124" i="18"/>
  <c r="G122" i="18" s="1"/>
  <c r="M124" i="18"/>
  <c r="S124" i="18"/>
  <c r="Y124" i="18"/>
  <c r="G126" i="18"/>
  <c r="M126" i="18"/>
  <c r="S126" i="18"/>
  <c r="Y126" i="18"/>
  <c r="F129" i="18"/>
  <c r="L129" i="18"/>
  <c r="R129" i="18"/>
  <c r="X129" i="18"/>
  <c r="F131" i="18"/>
  <c r="L131" i="18"/>
  <c r="R131" i="18"/>
  <c r="X131" i="18"/>
  <c r="E134" i="18"/>
  <c r="K134" i="18"/>
  <c r="Q134" i="18"/>
  <c r="Q132" i="18" s="1"/>
  <c r="W134" i="18"/>
  <c r="E136" i="18"/>
  <c r="K136" i="18"/>
  <c r="Q136" i="18"/>
  <c r="W136" i="18"/>
  <c r="D139" i="18"/>
  <c r="D137" i="18" s="1"/>
  <c r="J139" i="18"/>
  <c r="P139" i="18"/>
  <c r="V139" i="18"/>
  <c r="D141" i="18"/>
  <c r="J141" i="18"/>
  <c r="P141" i="18"/>
  <c r="V141" i="18"/>
  <c r="I144" i="18"/>
  <c r="O144" i="18"/>
  <c r="U144" i="18"/>
  <c r="AA144" i="18"/>
  <c r="I146" i="18"/>
  <c r="O146" i="18"/>
  <c r="U146" i="18"/>
  <c r="AA146" i="18"/>
  <c r="H149" i="18"/>
  <c r="N149" i="18"/>
  <c r="T149" i="18"/>
  <c r="T147" i="18" s="1"/>
  <c r="Z149" i="18"/>
  <c r="H151" i="18"/>
  <c r="N151" i="18"/>
  <c r="T151" i="18"/>
  <c r="Z151" i="18"/>
  <c r="G154" i="18"/>
  <c r="G152" i="18" s="1"/>
  <c r="M154" i="18"/>
  <c r="S154" i="18"/>
  <c r="Y154" i="18"/>
  <c r="G156" i="18"/>
  <c r="M156" i="18"/>
  <c r="S156" i="18"/>
  <c r="Y156" i="18"/>
  <c r="F159" i="18"/>
  <c r="L159" i="18"/>
  <c r="R159" i="18"/>
  <c r="X159" i="18"/>
  <c r="F161" i="18"/>
  <c r="L161" i="18"/>
  <c r="R161" i="18"/>
  <c r="X161" i="18"/>
  <c r="E168" i="18"/>
  <c r="K168" i="18"/>
  <c r="Q168" i="18"/>
  <c r="Q166" i="18" s="1"/>
  <c r="W168" i="18"/>
  <c r="E170" i="18"/>
  <c r="K170" i="18"/>
  <c r="Q170" i="18"/>
  <c r="W170" i="18"/>
  <c r="D173" i="18"/>
  <c r="D171" i="18" s="1"/>
  <c r="J173" i="18"/>
  <c r="P173" i="18"/>
  <c r="V173" i="18"/>
  <c r="D175" i="18"/>
  <c r="J175" i="18"/>
  <c r="P175" i="18"/>
  <c r="V175" i="18"/>
  <c r="I178" i="18"/>
  <c r="O178" i="18"/>
  <c r="U178" i="18"/>
  <c r="AA178" i="18"/>
  <c r="I180" i="18"/>
  <c r="O180" i="18"/>
  <c r="U180" i="18"/>
  <c r="AA180" i="18"/>
  <c r="H183" i="18"/>
  <c r="N183" i="18"/>
  <c r="T183" i="18"/>
  <c r="T181" i="18" s="1"/>
  <c r="Z183" i="18"/>
  <c r="H185" i="18"/>
  <c r="N185" i="18"/>
  <c r="T185" i="18"/>
  <c r="Z185" i="18"/>
  <c r="G188" i="18"/>
  <c r="G186" i="18" s="1"/>
  <c r="M188" i="18"/>
  <c r="S188" i="18"/>
  <c r="Y188" i="18"/>
  <c r="G190" i="18"/>
  <c r="M190" i="18"/>
  <c r="S190" i="18"/>
  <c r="Y190" i="18"/>
  <c r="F193" i="18"/>
  <c r="L193" i="18"/>
  <c r="R193" i="18"/>
  <c r="X193" i="18"/>
  <c r="F195" i="18"/>
  <c r="L195" i="18"/>
  <c r="R195" i="18"/>
  <c r="X195" i="18"/>
  <c r="E198" i="18"/>
  <c r="K198" i="18"/>
  <c r="Q198" i="18"/>
  <c r="Q196" i="18" s="1"/>
  <c r="W198" i="18"/>
  <c r="E200" i="18"/>
  <c r="K200" i="18"/>
  <c r="Q200" i="18"/>
  <c r="W200" i="18"/>
  <c r="D203" i="18"/>
  <c r="D201" i="18" s="1"/>
  <c r="J203" i="18"/>
  <c r="P203" i="18"/>
  <c r="V203" i="18"/>
  <c r="D205" i="18"/>
  <c r="J205" i="18"/>
  <c r="P205" i="18"/>
  <c r="V205" i="18"/>
  <c r="I208" i="18"/>
  <c r="O208" i="18"/>
  <c r="U208" i="18"/>
  <c r="AA208" i="18"/>
  <c r="I210" i="18"/>
  <c r="O210" i="18"/>
  <c r="U210" i="18"/>
  <c r="AA210" i="18"/>
  <c r="H213" i="18"/>
  <c r="N213" i="18"/>
  <c r="T213" i="18"/>
  <c r="T211" i="18" s="1"/>
  <c r="Z213" i="18"/>
  <c r="H215" i="18"/>
  <c r="N215" i="18"/>
  <c r="T215" i="18"/>
  <c r="Z215" i="18"/>
  <c r="G218" i="18"/>
  <c r="G216" i="18" s="1"/>
  <c r="M218" i="18"/>
  <c r="S218" i="18"/>
  <c r="Y218" i="18"/>
  <c r="G220" i="18"/>
  <c r="M220" i="18"/>
  <c r="S220" i="18"/>
  <c r="Y220" i="18"/>
  <c r="F223" i="18"/>
  <c r="L223" i="18"/>
  <c r="R223" i="18"/>
  <c r="X223" i="18"/>
  <c r="F225" i="18"/>
  <c r="L225" i="18"/>
  <c r="R225" i="18"/>
  <c r="X225" i="18"/>
  <c r="E228" i="18"/>
  <c r="K228" i="18"/>
  <c r="Q228" i="18"/>
  <c r="Q226" i="18" s="1"/>
  <c r="W228" i="18"/>
  <c r="E230" i="18"/>
  <c r="K230" i="18"/>
  <c r="Q230" i="18"/>
  <c r="W230" i="18"/>
  <c r="D233" i="18"/>
  <c r="D231" i="18" s="1"/>
  <c r="J233" i="18"/>
  <c r="P233" i="18"/>
  <c r="V233" i="18"/>
  <c r="D235" i="18"/>
  <c r="J235" i="18"/>
  <c r="P235" i="18"/>
  <c r="V235" i="18"/>
  <c r="H238" i="18"/>
  <c r="H236" i="18" s="1"/>
  <c r="G9" i="18"/>
  <c r="M9" i="18"/>
  <c r="S9" i="18"/>
  <c r="Y9" i="18"/>
  <c r="Y7" i="18" s="1"/>
  <c r="G11" i="18"/>
  <c r="M11" i="18"/>
  <c r="S11" i="18"/>
  <c r="Y11" i="18"/>
  <c r="F14" i="18"/>
  <c r="L14" i="18"/>
  <c r="L12" i="18" s="1"/>
  <c r="R14" i="18"/>
  <c r="X14" i="18"/>
  <c r="F16" i="18"/>
  <c r="L16" i="18"/>
  <c r="R16" i="18"/>
  <c r="X16" i="18"/>
  <c r="E19" i="18"/>
  <c r="K19" i="18"/>
  <c r="Q19" i="18"/>
  <c r="W19" i="18"/>
  <c r="E21" i="18"/>
  <c r="K21" i="18"/>
  <c r="Q21" i="18"/>
  <c r="W21" i="18"/>
  <c r="D24" i="18"/>
  <c r="J24" i="18"/>
  <c r="P24" i="18"/>
  <c r="V24" i="18"/>
  <c r="V22" i="18" s="1"/>
  <c r="D26" i="18"/>
  <c r="J26" i="18"/>
  <c r="P26" i="18"/>
  <c r="V26" i="18"/>
  <c r="I29" i="18"/>
  <c r="O29" i="18"/>
  <c r="O27" i="18" s="1"/>
  <c r="U29" i="18"/>
  <c r="AA29" i="18"/>
  <c r="I31" i="18"/>
  <c r="O31" i="18"/>
  <c r="U31" i="18"/>
  <c r="AA31" i="18"/>
  <c r="H34" i="18"/>
  <c r="N34" i="18"/>
  <c r="T34" i="18"/>
  <c r="Z34" i="18"/>
  <c r="H36" i="18"/>
  <c r="N36" i="18"/>
  <c r="T36" i="18"/>
  <c r="Z36" i="18"/>
  <c r="G39" i="18"/>
  <c r="M39" i="18"/>
  <c r="S39" i="18"/>
  <c r="Y39" i="18"/>
  <c r="Y37" i="18" s="1"/>
  <c r="G41" i="18"/>
  <c r="M41" i="18"/>
  <c r="S41" i="18"/>
  <c r="Y41" i="18"/>
  <c r="F44" i="18"/>
  <c r="F42" i="18" s="1"/>
  <c r="L44" i="18"/>
  <c r="L42" i="18" s="1"/>
  <c r="R44" i="18"/>
  <c r="X44" i="18"/>
  <c r="F46" i="18"/>
  <c r="L46" i="18"/>
  <c r="R46" i="18"/>
  <c r="X46" i="18"/>
  <c r="E49" i="18"/>
  <c r="K49" i="18"/>
  <c r="Q49" i="18"/>
  <c r="W49" i="18"/>
  <c r="E51" i="18"/>
  <c r="K51" i="18"/>
  <c r="Q51" i="18"/>
  <c r="W51" i="18"/>
  <c r="D54" i="18"/>
  <c r="J54" i="18"/>
  <c r="P54" i="18"/>
  <c r="P52" i="18" s="1"/>
  <c r="V54" i="18"/>
  <c r="V52" i="18" s="1"/>
  <c r="D56" i="18"/>
  <c r="J56" i="18"/>
  <c r="P56" i="18"/>
  <c r="V56" i="18"/>
  <c r="I59" i="18"/>
  <c r="I57" i="18" s="1"/>
  <c r="O59" i="18"/>
  <c r="O57" i="18" s="1"/>
  <c r="U59" i="18"/>
  <c r="AA59" i="18"/>
  <c r="I61" i="18"/>
  <c r="O61" i="18"/>
  <c r="U61" i="18"/>
  <c r="AA61" i="18"/>
  <c r="H64" i="18"/>
  <c r="N64" i="18"/>
  <c r="T64" i="18"/>
  <c r="Z64" i="18"/>
  <c r="H66" i="18"/>
  <c r="N66" i="18"/>
  <c r="T66" i="18"/>
  <c r="Z66" i="18"/>
  <c r="G69" i="18"/>
  <c r="M69" i="18"/>
  <c r="S69" i="18"/>
  <c r="S67" i="18" s="1"/>
  <c r="Y69" i="18"/>
  <c r="Y67" i="18" s="1"/>
  <c r="G71" i="18"/>
  <c r="M71" i="18"/>
  <c r="S71" i="18"/>
  <c r="Y71" i="18"/>
  <c r="F74" i="18"/>
  <c r="F72" i="18" s="1"/>
  <c r="L74" i="18"/>
  <c r="L72" i="18" s="1"/>
  <c r="R74" i="18"/>
  <c r="X74" i="18"/>
  <c r="F76" i="18"/>
  <c r="L76" i="18"/>
  <c r="R76" i="18"/>
  <c r="X76" i="18"/>
  <c r="E79" i="18"/>
  <c r="K79" i="18"/>
  <c r="Q79" i="18"/>
  <c r="W79" i="18"/>
  <c r="E81" i="18"/>
  <c r="K81" i="18"/>
  <c r="Q81" i="18"/>
  <c r="W81" i="18"/>
  <c r="D84" i="18"/>
  <c r="J84" i="18"/>
  <c r="P84" i="18"/>
  <c r="P82" i="18" s="1"/>
  <c r="V84" i="18"/>
  <c r="V82" i="18" s="1"/>
  <c r="D86" i="18"/>
  <c r="J86" i="18"/>
  <c r="P86" i="18"/>
  <c r="V86" i="18"/>
  <c r="I89" i="18"/>
  <c r="I87" i="18" s="1"/>
  <c r="O89" i="18"/>
  <c r="O87" i="18" s="1"/>
  <c r="U89" i="18"/>
  <c r="AA89" i="18"/>
  <c r="I91" i="18"/>
  <c r="O91" i="18"/>
  <c r="U91" i="18"/>
  <c r="AA91" i="18"/>
  <c r="H94" i="18"/>
  <c r="N94" i="18"/>
  <c r="T94" i="18"/>
  <c r="Z94" i="18"/>
  <c r="H96" i="18"/>
  <c r="N96" i="18"/>
  <c r="T96" i="18"/>
  <c r="Z96" i="18"/>
  <c r="G99" i="18"/>
  <c r="M99" i="18"/>
  <c r="S99" i="18"/>
  <c r="S97" i="18" s="1"/>
  <c r="Y99" i="18"/>
  <c r="Y97" i="18" s="1"/>
  <c r="G101" i="18"/>
  <c r="M101" i="18"/>
  <c r="S101" i="18"/>
  <c r="Y101" i="18"/>
  <c r="F104" i="18"/>
  <c r="F102" i="18" s="1"/>
  <c r="L104" i="18"/>
  <c r="L102" i="18" s="1"/>
  <c r="R104" i="18"/>
  <c r="X104" i="18"/>
  <c r="F106" i="18"/>
  <c r="L106" i="18"/>
  <c r="R106" i="18"/>
  <c r="X106" i="18"/>
  <c r="E109" i="18"/>
  <c r="K109" i="18"/>
  <c r="Q109" i="18"/>
  <c r="W109" i="18"/>
  <c r="E111" i="18"/>
  <c r="K111" i="18"/>
  <c r="Q111" i="18"/>
  <c r="W111" i="18"/>
  <c r="D114" i="18"/>
  <c r="J114" i="18"/>
  <c r="P114" i="18"/>
  <c r="P112" i="18" s="1"/>
  <c r="V114" i="18"/>
  <c r="V112" i="18" s="1"/>
  <c r="D116" i="18"/>
  <c r="J116" i="18"/>
  <c r="P116" i="18"/>
  <c r="V116" i="18"/>
  <c r="I119" i="18"/>
  <c r="I117" i="18" s="1"/>
  <c r="O119" i="18"/>
  <c r="O117" i="18" s="1"/>
  <c r="U119" i="18"/>
  <c r="AA119" i="18"/>
  <c r="I121" i="18"/>
  <c r="O121" i="18"/>
  <c r="U121" i="18"/>
  <c r="AA121" i="18"/>
  <c r="H124" i="18"/>
  <c r="N124" i="18"/>
  <c r="T124" i="18"/>
  <c r="Z124" i="18"/>
  <c r="H126" i="18"/>
  <c r="N126" i="18"/>
  <c r="T126" i="18"/>
  <c r="Z126" i="18"/>
  <c r="G129" i="18"/>
  <c r="M129" i="18"/>
  <c r="S129" i="18"/>
  <c r="S127" i="18" s="1"/>
  <c r="Y129" i="18"/>
  <c r="Y127" i="18" s="1"/>
  <c r="G131" i="18"/>
  <c r="M131" i="18"/>
  <c r="S131" i="18"/>
  <c r="Y131" i="18"/>
  <c r="F134" i="18"/>
  <c r="F132" i="18" s="1"/>
  <c r="L134" i="18"/>
  <c r="L132" i="18" s="1"/>
  <c r="R134" i="18"/>
  <c r="X134" i="18"/>
  <c r="F136" i="18"/>
  <c r="L136" i="18"/>
  <c r="R136" i="18"/>
  <c r="X136" i="18"/>
  <c r="E139" i="18"/>
  <c r="K139" i="18"/>
  <c r="Q139" i="18"/>
  <c r="W139" i="18"/>
  <c r="E141" i="18"/>
  <c r="K141" i="18"/>
  <c r="Q141" i="18"/>
  <c r="W141" i="18"/>
  <c r="D144" i="18"/>
  <c r="J144" i="18"/>
  <c r="P144" i="18"/>
  <c r="P142" i="18" s="1"/>
  <c r="V144" i="18"/>
  <c r="V142" i="18" s="1"/>
  <c r="D146" i="18"/>
  <c r="J146" i="18"/>
  <c r="P146" i="18"/>
  <c r="V146" i="18"/>
  <c r="I149" i="18"/>
  <c r="I147" i="18" s="1"/>
  <c r="O149" i="18"/>
  <c r="O147" i="18" s="1"/>
  <c r="U149" i="18"/>
  <c r="AA149" i="18"/>
  <c r="I151" i="18"/>
  <c r="O151" i="18"/>
  <c r="U151" i="18"/>
  <c r="AA151" i="18"/>
  <c r="H154" i="18"/>
  <c r="N154" i="18"/>
  <c r="T154" i="18"/>
  <c r="Z154" i="18"/>
  <c r="H156" i="18"/>
  <c r="N156" i="18"/>
  <c r="T156" i="18"/>
  <c r="Z156" i="18"/>
  <c r="G159" i="18"/>
  <c r="M159" i="18"/>
  <c r="S159" i="18"/>
  <c r="S157" i="18" s="1"/>
  <c r="Y159" i="18"/>
  <c r="Y157" i="18" s="1"/>
  <c r="G161" i="18"/>
  <c r="M161" i="18"/>
  <c r="S161" i="18"/>
  <c r="Y161" i="18"/>
  <c r="F168" i="18"/>
  <c r="F166" i="18" s="1"/>
  <c r="L168" i="18"/>
  <c r="L166" i="18" s="1"/>
  <c r="R168" i="18"/>
  <c r="X168" i="18"/>
  <c r="F170" i="18"/>
  <c r="L170" i="18"/>
  <c r="R170" i="18"/>
  <c r="X170" i="18"/>
  <c r="E173" i="18"/>
  <c r="K173" i="18"/>
  <c r="Q173" i="18"/>
  <c r="W173" i="18"/>
  <c r="E175" i="18"/>
  <c r="K175" i="18"/>
  <c r="Q175" i="18"/>
  <c r="W175" i="18"/>
  <c r="D178" i="18"/>
  <c r="J178" i="18"/>
  <c r="P178" i="18"/>
  <c r="P176" i="18" s="1"/>
  <c r="V178" i="18"/>
  <c r="V176" i="18" s="1"/>
  <c r="D180" i="18"/>
  <c r="J180" i="18"/>
  <c r="P180" i="18"/>
  <c r="V180" i="18"/>
  <c r="I183" i="18"/>
  <c r="I181" i="18" s="1"/>
  <c r="O183" i="18"/>
  <c r="O181" i="18" s="1"/>
  <c r="U183" i="18"/>
  <c r="AA183" i="18"/>
  <c r="I185" i="18"/>
  <c r="O185" i="18"/>
  <c r="U185" i="18"/>
  <c r="AA185" i="18"/>
  <c r="H188" i="18"/>
  <c r="N188" i="18"/>
  <c r="T188" i="18"/>
  <c r="Z188" i="18"/>
  <c r="H190" i="18"/>
  <c r="N190" i="18"/>
  <c r="T190" i="18"/>
  <c r="Z190" i="18"/>
  <c r="G193" i="18"/>
  <c r="M193" i="18"/>
  <c r="S193" i="18"/>
  <c r="S191" i="18" s="1"/>
  <c r="Y193" i="18"/>
  <c r="Y191" i="18" s="1"/>
  <c r="G195" i="18"/>
  <c r="M195" i="18"/>
  <c r="S195" i="18"/>
  <c r="Y195" i="18"/>
  <c r="F198" i="18"/>
  <c r="F196" i="18" s="1"/>
  <c r="L198" i="18"/>
  <c r="L196" i="18" s="1"/>
  <c r="R198" i="18"/>
  <c r="X198" i="18"/>
  <c r="F200" i="18"/>
  <c r="L200" i="18"/>
  <c r="R200" i="18"/>
  <c r="X200" i="18"/>
  <c r="E203" i="18"/>
  <c r="K203" i="18"/>
  <c r="Q203" i="18"/>
  <c r="W203" i="18"/>
  <c r="E205" i="18"/>
  <c r="K205" i="18"/>
  <c r="Q205" i="18"/>
  <c r="W205" i="18"/>
  <c r="D208" i="18"/>
  <c r="J208" i="18"/>
  <c r="P208" i="18"/>
  <c r="P206" i="18" s="1"/>
  <c r="V208" i="18"/>
  <c r="V206" i="18" s="1"/>
  <c r="D210" i="18"/>
  <c r="J210" i="18"/>
  <c r="P210" i="18"/>
  <c r="V210" i="18"/>
  <c r="I213" i="18"/>
  <c r="I211" i="18" s="1"/>
  <c r="O213" i="18"/>
  <c r="O211" i="18" s="1"/>
  <c r="U213" i="18"/>
  <c r="AA213" i="18"/>
  <c r="I215" i="18"/>
  <c r="O215" i="18"/>
  <c r="U215" i="18"/>
  <c r="AA215" i="18"/>
  <c r="H218" i="18"/>
  <c r="N218" i="18"/>
  <c r="T218" i="18"/>
  <c r="Z218" i="18"/>
  <c r="H220" i="18"/>
  <c r="N220" i="18"/>
  <c r="T220" i="18"/>
  <c r="Z220" i="18"/>
  <c r="G223" i="18"/>
  <c r="M223" i="18"/>
  <c r="S223" i="18"/>
  <c r="S221" i="18" s="1"/>
  <c r="Y223" i="18"/>
  <c r="Y221" i="18" s="1"/>
  <c r="G225" i="18"/>
  <c r="M225" i="18"/>
  <c r="S225" i="18"/>
  <c r="Y225" i="18"/>
  <c r="F228" i="18"/>
  <c r="F226" i="18" s="1"/>
  <c r="L228" i="18"/>
  <c r="L226" i="18" s="1"/>
  <c r="R228" i="18"/>
  <c r="X228" i="18"/>
  <c r="F230" i="18"/>
  <c r="L230" i="18"/>
  <c r="R230" i="18"/>
  <c r="X230" i="18"/>
  <c r="E233" i="18"/>
  <c r="K233" i="18"/>
  <c r="Q233" i="18"/>
  <c r="W233" i="18"/>
  <c r="E235" i="18"/>
  <c r="K235" i="18"/>
  <c r="Q235" i="18"/>
  <c r="W235" i="18"/>
  <c r="N238" i="18"/>
  <c r="N236" i="18" s="1"/>
  <c r="K475" i="18"/>
  <c r="H9" i="18"/>
  <c r="N9" i="18"/>
  <c r="T9" i="18"/>
  <c r="T7" i="18" s="1"/>
  <c r="Z9" i="18"/>
  <c r="H11" i="18"/>
  <c r="N11" i="18"/>
  <c r="T11" i="18"/>
  <c r="Z11" i="18"/>
  <c r="G14" i="18"/>
  <c r="G12" i="18" s="1"/>
  <c r="M14" i="18"/>
  <c r="S14" i="18"/>
  <c r="Y14" i="18"/>
  <c r="G16" i="18"/>
  <c r="M16" i="18"/>
  <c r="S16" i="18"/>
  <c r="Y16" i="18"/>
  <c r="F19" i="18"/>
  <c r="L19" i="18"/>
  <c r="R19" i="18"/>
  <c r="X19" i="18"/>
  <c r="F21" i="18"/>
  <c r="L21" i="18"/>
  <c r="R21" i="18"/>
  <c r="X21" i="18"/>
  <c r="E24" i="18"/>
  <c r="K24" i="18"/>
  <c r="Q24" i="18"/>
  <c r="Q22" i="18" s="1"/>
  <c r="W24" i="18"/>
  <c r="E26" i="18"/>
  <c r="K26" i="18"/>
  <c r="Q26" i="18"/>
  <c r="W26" i="18"/>
  <c r="D29" i="18"/>
  <c r="D27" i="18" s="1"/>
  <c r="J29" i="18"/>
  <c r="P29" i="18"/>
  <c r="V29" i="18"/>
  <c r="D31" i="18"/>
  <c r="J31" i="18"/>
  <c r="P31" i="18"/>
  <c r="V31" i="18"/>
  <c r="I34" i="18"/>
  <c r="O34" i="18"/>
  <c r="U34" i="18"/>
  <c r="AA34" i="18"/>
  <c r="I36" i="18"/>
  <c r="O36" i="18"/>
  <c r="U36" i="18"/>
  <c r="AA36" i="18"/>
  <c r="H39" i="18"/>
  <c r="N39" i="18"/>
  <c r="T39" i="18"/>
  <c r="T37" i="18" s="1"/>
  <c r="Z39" i="18"/>
  <c r="H41" i="18"/>
  <c r="N41" i="18"/>
  <c r="T41" i="18"/>
  <c r="Z41" i="18"/>
  <c r="G44" i="18"/>
  <c r="G42" i="18" s="1"/>
  <c r="M44" i="18"/>
  <c r="S44" i="18"/>
  <c r="Y44" i="18"/>
  <c r="G46" i="18"/>
  <c r="M46" i="18"/>
  <c r="S46" i="18"/>
  <c r="Y46" i="18"/>
  <c r="F49" i="18"/>
  <c r="L49" i="18"/>
  <c r="R49" i="18"/>
  <c r="X49" i="18"/>
  <c r="F51" i="18"/>
  <c r="L51" i="18"/>
  <c r="R51" i="18"/>
  <c r="X51" i="18"/>
  <c r="E54" i="18"/>
  <c r="K54" i="18"/>
  <c r="Q54" i="18"/>
  <c r="Q52" i="18" s="1"/>
  <c r="W54" i="18"/>
  <c r="E56" i="18"/>
  <c r="K56" i="18"/>
  <c r="Q56" i="18"/>
  <c r="W56" i="18"/>
  <c r="D59" i="18"/>
  <c r="D57" i="18" s="1"/>
  <c r="J59" i="18"/>
  <c r="P59" i="18"/>
  <c r="V59" i="18"/>
  <c r="D61" i="18"/>
  <c r="J61" i="18"/>
  <c r="P61" i="18"/>
  <c r="V61" i="18"/>
  <c r="I64" i="18"/>
  <c r="O64" i="18"/>
  <c r="U64" i="18"/>
  <c r="AA64" i="18"/>
  <c r="I66" i="18"/>
  <c r="O66" i="18"/>
  <c r="U66" i="18"/>
  <c r="AA66" i="18"/>
  <c r="H69" i="18"/>
  <c r="N69" i="18"/>
  <c r="T69" i="18"/>
  <c r="T67" i="18" s="1"/>
  <c r="Z69" i="18"/>
  <c r="H71" i="18"/>
  <c r="N71" i="18"/>
  <c r="T71" i="18"/>
  <c r="Z71" i="18"/>
  <c r="G74" i="18"/>
  <c r="G72" i="18" s="1"/>
  <c r="M74" i="18"/>
  <c r="S74" i="18"/>
  <c r="Y74" i="18"/>
  <c r="G76" i="18"/>
  <c r="M76" i="18"/>
  <c r="S76" i="18"/>
  <c r="Y76" i="18"/>
  <c r="F79" i="18"/>
  <c r="L79" i="18"/>
  <c r="R79" i="18"/>
  <c r="X79" i="18"/>
  <c r="F81" i="18"/>
  <c r="L81" i="18"/>
  <c r="R81" i="18"/>
  <c r="X81" i="18"/>
  <c r="E84" i="18"/>
  <c r="K84" i="18"/>
  <c r="Q84" i="18"/>
  <c r="Q82" i="18" s="1"/>
  <c r="W84" i="18"/>
  <c r="E86" i="18"/>
  <c r="K86" i="18"/>
  <c r="Q86" i="18"/>
  <c r="W86" i="18"/>
  <c r="D89" i="18"/>
  <c r="D87" i="18" s="1"/>
  <c r="J89" i="18"/>
  <c r="P89" i="18"/>
  <c r="V89" i="18"/>
  <c r="D91" i="18"/>
  <c r="J91" i="18"/>
  <c r="P91" i="18"/>
  <c r="V91" i="18"/>
  <c r="I94" i="18"/>
  <c r="O94" i="18"/>
  <c r="U94" i="18"/>
  <c r="AA94" i="18"/>
  <c r="I96" i="18"/>
  <c r="O96" i="18"/>
  <c r="U96" i="18"/>
  <c r="AA96" i="18"/>
  <c r="H99" i="18"/>
  <c r="N99" i="18"/>
  <c r="T99" i="18"/>
  <c r="T97" i="18" s="1"/>
  <c r="Z99" i="18"/>
  <c r="H101" i="18"/>
  <c r="N101" i="18"/>
  <c r="T101" i="18"/>
  <c r="Z101" i="18"/>
  <c r="G104" i="18"/>
  <c r="G102" i="18" s="1"/>
  <c r="M104" i="18"/>
  <c r="S104" i="18"/>
  <c r="Y104" i="18"/>
  <c r="G106" i="18"/>
  <c r="M106" i="18"/>
  <c r="S106" i="18"/>
  <c r="Y106" i="18"/>
  <c r="F109" i="18"/>
  <c r="L109" i="18"/>
  <c r="R109" i="18"/>
  <c r="X109" i="18"/>
  <c r="F111" i="18"/>
  <c r="L111" i="18"/>
  <c r="R111" i="18"/>
  <c r="X111" i="18"/>
  <c r="E114" i="18"/>
  <c r="K114" i="18"/>
  <c r="Q114" i="18"/>
  <c r="Q112" i="18" s="1"/>
  <c r="W114" i="18"/>
  <c r="E116" i="18"/>
  <c r="K116" i="18"/>
  <c r="Q116" i="18"/>
  <c r="W116" i="18"/>
  <c r="D119" i="18"/>
  <c r="D117" i="18" s="1"/>
  <c r="J119" i="18"/>
  <c r="P119" i="18"/>
  <c r="V119" i="18"/>
  <c r="D121" i="18"/>
  <c r="J121" i="18"/>
  <c r="P121" i="18"/>
  <c r="V121" i="18"/>
  <c r="I124" i="18"/>
  <c r="O124" i="18"/>
  <c r="U124" i="18"/>
  <c r="AA124" i="18"/>
  <c r="I126" i="18"/>
  <c r="O126" i="18"/>
  <c r="U126" i="18"/>
  <c r="AA126" i="18"/>
  <c r="H129" i="18"/>
  <c r="N129" i="18"/>
  <c r="T129" i="18"/>
  <c r="T127" i="18" s="1"/>
  <c r="Z129" i="18"/>
  <c r="H131" i="18"/>
  <c r="N131" i="18"/>
  <c r="T131" i="18"/>
  <c r="Z131" i="18"/>
  <c r="G134" i="18"/>
  <c r="G132" i="18" s="1"/>
  <c r="M134" i="18"/>
  <c r="S134" i="18"/>
  <c r="Y134" i="18"/>
  <c r="G136" i="18"/>
  <c r="M136" i="18"/>
  <c r="S136" i="18"/>
  <c r="Y136" i="18"/>
  <c r="F139" i="18"/>
  <c r="L139" i="18"/>
  <c r="R139" i="18"/>
  <c r="X139" i="18"/>
  <c r="F141" i="18"/>
  <c r="L141" i="18"/>
  <c r="R141" i="18"/>
  <c r="X141" i="18"/>
  <c r="E144" i="18"/>
  <c r="K144" i="18"/>
  <c r="Q144" i="18"/>
  <c r="Q142" i="18" s="1"/>
  <c r="W144" i="18"/>
  <c r="E146" i="18"/>
  <c r="K146" i="18"/>
  <c r="Q146" i="18"/>
  <c r="W146" i="18"/>
  <c r="D149" i="18"/>
  <c r="D147" i="18" s="1"/>
  <c r="J149" i="18"/>
  <c r="P149" i="18"/>
  <c r="V149" i="18"/>
  <c r="D151" i="18"/>
  <c r="J151" i="18"/>
  <c r="P151" i="18"/>
  <c r="V151" i="18"/>
  <c r="I154" i="18"/>
  <c r="O154" i="18"/>
  <c r="U154" i="18"/>
  <c r="AA154" i="18"/>
  <c r="I156" i="18"/>
  <c r="O156" i="18"/>
  <c r="U156" i="18"/>
  <c r="AA156" i="18"/>
  <c r="H159" i="18"/>
  <c r="N159" i="18"/>
  <c r="T159" i="18"/>
  <c r="T157" i="18" s="1"/>
  <c r="H161" i="18"/>
  <c r="N161" i="18"/>
  <c r="T161" i="18"/>
  <c r="Z161" i="18"/>
  <c r="Z157" i="18" s="1"/>
  <c r="G168" i="18"/>
  <c r="M168" i="18"/>
  <c r="M166" i="18" s="1"/>
  <c r="S168" i="18"/>
  <c r="Y168" i="18"/>
  <c r="G170" i="18"/>
  <c r="M170" i="18"/>
  <c r="S170" i="18"/>
  <c r="Y170" i="18"/>
  <c r="F173" i="18"/>
  <c r="L173" i="18"/>
  <c r="R173" i="18"/>
  <c r="X173" i="18"/>
  <c r="F175" i="18"/>
  <c r="L175" i="18"/>
  <c r="R175" i="18"/>
  <c r="X175" i="18"/>
  <c r="E178" i="18"/>
  <c r="K178" i="18"/>
  <c r="Q178" i="18"/>
  <c r="W178" i="18"/>
  <c r="W176" i="18" s="1"/>
  <c r="E180" i="18"/>
  <c r="K180" i="18"/>
  <c r="Q180" i="18"/>
  <c r="W180" i="18"/>
  <c r="D183" i="18"/>
  <c r="J183" i="18"/>
  <c r="J181" i="18" s="1"/>
  <c r="P183" i="18"/>
  <c r="V183" i="18"/>
  <c r="D185" i="18"/>
  <c r="J185" i="18"/>
  <c r="P185" i="18"/>
  <c r="V185" i="18"/>
  <c r="I188" i="18"/>
  <c r="O188" i="18"/>
  <c r="U188" i="18"/>
  <c r="AA188" i="18"/>
  <c r="I190" i="18"/>
  <c r="O190" i="18"/>
  <c r="U190" i="18"/>
  <c r="AA190" i="18"/>
  <c r="H193" i="18"/>
  <c r="N193" i="18"/>
  <c r="T193" i="18"/>
  <c r="Z193" i="18"/>
  <c r="Z191" i="18" s="1"/>
  <c r="H195" i="18"/>
  <c r="N195" i="18"/>
  <c r="T195" i="18"/>
  <c r="Z195" i="18"/>
  <c r="G198" i="18"/>
  <c r="M198" i="18"/>
  <c r="M196" i="18" s="1"/>
  <c r="S198" i="18"/>
  <c r="Y198" i="18"/>
  <c r="G200" i="18"/>
  <c r="M200" i="18"/>
  <c r="S200" i="18"/>
  <c r="Y200" i="18"/>
  <c r="F203" i="18"/>
  <c r="L203" i="18"/>
  <c r="R203" i="18"/>
  <c r="X203" i="18"/>
  <c r="F205" i="18"/>
  <c r="L205" i="18"/>
  <c r="R205" i="18"/>
  <c r="X205" i="18"/>
  <c r="E208" i="18"/>
  <c r="K208" i="18"/>
  <c r="Q208" i="18"/>
  <c r="W208" i="18"/>
  <c r="W206" i="18" s="1"/>
  <c r="E210" i="18"/>
  <c r="K210" i="18"/>
  <c r="Q210" i="18"/>
  <c r="W210" i="18"/>
  <c r="D213" i="18"/>
  <c r="J213" i="18"/>
  <c r="J211" i="18" s="1"/>
  <c r="P213" i="18"/>
  <c r="V213" i="18"/>
  <c r="D215" i="18"/>
  <c r="J215" i="18"/>
  <c r="P215" i="18"/>
  <c r="V215" i="18"/>
  <c r="I218" i="18"/>
  <c r="O218" i="18"/>
  <c r="U218" i="18"/>
  <c r="AA218" i="18"/>
  <c r="I220" i="18"/>
  <c r="O220" i="18"/>
  <c r="U220" i="18"/>
  <c r="AA220" i="18"/>
  <c r="H223" i="18"/>
  <c r="N223" i="18"/>
  <c r="T223" i="18"/>
  <c r="Z223" i="18"/>
  <c r="Z221" i="18" s="1"/>
  <c r="H225" i="18"/>
  <c r="N225" i="18"/>
  <c r="T225" i="18"/>
  <c r="Z225" i="18"/>
  <c r="G228" i="18"/>
  <c r="M228" i="18"/>
  <c r="M226" i="18" s="1"/>
  <c r="S228" i="18"/>
  <c r="Y228" i="18"/>
  <c r="G230" i="18"/>
  <c r="M230" i="18"/>
  <c r="S230" i="18"/>
  <c r="Y230" i="18"/>
  <c r="F233" i="18"/>
  <c r="L233" i="18"/>
  <c r="R233" i="18"/>
  <c r="X233" i="18"/>
  <c r="F235" i="18"/>
  <c r="L235" i="18"/>
  <c r="R235" i="18"/>
  <c r="X235" i="18"/>
  <c r="J362" i="18"/>
  <c r="J360" i="18" s="1"/>
  <c r="V362" i="18"/>
  <c r="V360" i="18" s="1"/>
  <c r="I367" i="18"/>
  <c r="I365" i="18" s="1"/>
  <c r="U367" i="18"/>
  <c r="U365" i="18" s="1"/>
  <c r="F372" i="18"/>
  <c r="F370" i="18" s="1"/>
  <c r="R372" i="18"/>
  <c r="R370" i="18" s="1"/>
  <c r="E377" i="18"/>
  <c r="E375" i="18" s="1"/>
  <c r="Q377" i="18"/>
  <c r="Q375" i="18" s="1"/>
  <c r="H382" i="18"/>
  <c r="H380" i="18" s="1"/>
  <c r="Z382" i="18"/>
  <c r="Z380" i="18" s="1"/>
  <c r="E387" i="18"/>
  <c r="E385" i="18" s="1"/>
  <c r="W387" i="18"/>
  <c r="W385" i="18" s="1"/>
  <c r="R392" i="18"/>
  <c r="R390" i="18" s="1"/>
  <c r="Q397" i="18"/>
  <c r="Q395" i="18" s="1"/>
  <c r="P402" i="18"/>
  <c r="P400" i="18" s="1"/>
  <c r="O407" i="18"/>
  <c r="O405" i="18" s="1"/>
  <c r="H412" i="18"/>
  <c r="H410" i="18" s="1"/>
  <c r="W427" i="18"/>
  <c r="W425" i="18" s="1"/>
  <c r="P432" i="18"/>
  <c r="P430" i="18" s="1"/>
  <c r="O437" i="18"/>
  <c r="O435" i="18" s="1"/>
  <c r="H442" i="18"/>
  <c r="H440" i="18" s="1"/>
  <c r="W457" i="18"/>
  <c r="W455" i="18" s="1"/>
  <c r="Y472" i="18"/>
  <c r="Y470" i="18" s="1"/>
  <c r="S484" i="18"/>
  <c r="F489" i="18"/>
  <c r="L489" i="18"/>
  <c r="R489" i="18"/>
  <c r="X489" i="18"/>
  <c r="J489" i="18"/>
  <c r="J499" i="18"/>
  <c r="U504" i="18"/>
  <c r="S514" i="18"/>
  <c r="F519" i="18"/>
  <c r="L519" i="18"/>
  <c r="R519" i="18"/>
  <c r="X519" i="18"/>
  <c r="J519" i="18"/>
  <c r="D529" i="18"/>
  <c r="J529" i="18"/>
  <c r="P529" i="18"/>
  <c r="V529" i="18"/>
  <c r="G544" i="18"/>
  <c r="S544" i="18"/>
  <c r="Y544" i="18"/>
  <c r="AA477" i="18"/>
  <c r="AA475" i="18" s="1"/>
  <c r="U477" i="18"/>
  <c r="U475" i="18" s="1"/>
  <c r="O477" i="18"/>
  <c r="O475" i="18" s="1"/>
  <c r="I477" i="18"/>
  <c r="I475" i="18" s="1"/>
  <c r="V472" i="18"/>
  <c r="V470" i="18" s="1"/>
  <c r="P472" i="18"/>
  <c r="P470" i="18" s="1"/>
  <c r="J472" i="18"/>
  <c r="J470" i="18" s="1"/>
  <c r="D472" i="18"/>
  <c r="D470" i="18" s="1"/>
  <c r="W467" i="18"/>
  <c r="W465" i="18" s="1"/>
  <c r="Q467" i="18"/>
  <c r="Q465" i="18" s="1"/>
  <c r="K467" i="18"/>
  <c r="K465" i="18" s="1"/>
  <c r="E467" i="18"/>
  <c r="E465" i="18" s="1"/>
  <c r="X462" i="18"/>
  <c r="X460" i="18" s="1"/>
  <c r="R462" i="18"/>
  <c r="R460" i="18" s="1"/>
  <c r="L462" i="18"/>
  <c r="L460" i="18" s="1"/>
  <c r="F462" i="18"/>
  <c r="F460" i="18" s="1"/>
  <c r="Y477" i="18"/>
  <c r="Y475" i="18" s="1"/>
  <c r="S477" i="18"/>
  <c r="S475" i="18" s="1"/>
  <c r="M477" i="18"/>
  <c r="M475" i="18" s="1"/>
  <c r="G477" i="18"/>
  <c r="G475" i="18" s="1"/>
  <c r="Z472" i="18"/>
  <c r="Z470" i="18" s="1"/>
  <c r="T472" i="18"/>
  <c r="T470" i="18" s="1"/>
  <c r="N472" i="18"/>
  <c r="N470" i="18" s="1"/>
  <c r="H472" i="18"/>
  <c r="H470" i="18" s="1"/>
  <c r="AA467" i="18"/>
  <c r="AA465" i="18" s="1"/>
  <c r="U467" i="18"/>
  <c r="U465" i="18" s="1"/>
  <c r="O467" i="18"/>
  <c r="O465" i="18" s="1"/>
  <c r="I467" i="18"/>
  <c r="I465" i="18" s="1"/>
  <c r="V462" i="18"/>
  <c r="V460" i="18" s="1"/>
  <c r="P462" i="18"/>
  <c r="J462" i="18"/>
  <c r="D462" i="18"/>
  <c r="D460" i="18" s="1"/>
  <c r="V477" i="18"/>
  <c r="V475" i="18" s="1"/>
  <c r="P477" i="18"/>
  <c r="P475" i="18" s="1"/>
  <c r="J477" i="18"/>
  <c r="J475" i="18" s="1"/>
  <c r="D477" i="18"/>
  <c r="D475" i="18" s="1"/>
  <c r="W472" i="18"/>
  <c r="W470" i="18" s="1"/>
  <c r="Q472" i="18"/>
  <c r="Q470" i="18" s="1"/>
  <c r="K472" i="18"/>
  <c r="K470" i="18" s="1"/>
  <c r="E472" i="18"/>
  <c r="E470" i="18" s="1"/>
  <c r="X467" i="18"/>
  <c r="X465" i="18" s="1"/>
  <c r="R467" i="18"/>
  <c r="R465" i="18" s="1"/>
  <c r="L467" i="18"/>
  <c r="L465" i="18" s="1"/>
  <c r="F467" i="18"/>
  <c r="F465" i="18" s="1"/>
  <c r="Y462" i="18"/>
  <c r="Y460" i="18" s="1"/>
  <c r="S462" i="18"/>
  <c r="S460" i="18" s="1"/>
  <c r="M462" i="18"/>
  <c r="M460" i="18" s="1"/>
  <c r="G462" i="18"/>
  <c r="G460" i="18" s="1"/>
  <c r="T477" i="18"/>
  <c r="T475" i="18" s="1"/>
  <c r="H477" i="18"/>
  <c r="H475" i="18" s="1"/>
  <c r="X472" i="18"/>
  <c r="L472" i="18"/>
  <c r="Y467" i="18"/>
  <c r="M467" i="18"/>
  <c r="AA462" i="18"/>
  <c r="AA460" i="18" s="1"/>
  <c r="O462" i="18"/>
  <c r="V457" i="18"/>
  <c r="V455" i="18" s="1"/>
  <c r="P457" i="18"/>
  <c r="P455" i="18" s="1"/>
  <c r="J457" i="18"/>
  <c r="J455" i="18" s="1"/>
  <c r="D457" i="18"/>
  <c r="D455" i="18" s="1"/>
  <c r="W452" i="18"/>
  <c r="W450" i="18" s="1"/>
  <c r="Q452" i="18"/>
  <c r="Q450" i="18" s="1"/>
  <c r="K452" i="18"/>
  <c r="K450" i="18" s="1"/>
  <c r="E452" i="18"/>
  <c r="E450" i="18" s="1"/>
  <c r="X447" i="18"/>
  <c r="X445" i="18" s="1"/>
  <c r="R447" i="18"/>
  <c r="R445" i="18" s="1"/>
  <c r="L447" i="18"/>
  <c r="L445" i="18" s="1"/>
  <c r="F447" i="18"/>
  <c r="F445" i="18" s="1"/>
  <c r="Y442" i="18"/>
  <c r="Y440" i="18" s="1"/>
  <c r="S442" i="18"/>
  <c r="S440" i="18" s="1"/>
  <c r="M442" i="18"/>
  <c r="M440" i="18" s="1"/>
  <c r="G442" i="18"/>
  <c r="G440" i="18" s="1"/>
  <c r="Z437" i="18"/>
  <c r="Z435" i="18" s="1"/>
  <c r="T437" i="18"/>
  <c r="T435" i="18" s="1"/>
  <c r="N437" i="18"/>
  <c r="N435" i="18" s="1"/>
  <c r="H437" i="18"/>
  <c r="H435" i="18" s="1"/>
  <c r="AA432" i="18"/>
  <c r="AA430" i="18" s="1"/>
  <c r="U432" i="18"/>
  <c r="U430" i="18" s="1"/>
  <c r="O432" i="18"/>
  <c r="O430" i="18" s="1"/>
  <c r="I432" i="18"/>
  <c r="I430" i="18" s="1"/>
  <c r="V427" i="18"/>
  <c r="V425" i="18" s="1"/>
  <c r="P427" i="18"/>
  <c r="P425" i="18" s="1"/>
  <c r="J427" i="18"/>
  <c r="J425" i="18" s="1"/>
  <c r="D427" i="18"/>
  <c r="D425" i="18" s="1"/>
  <c r="W422" i="18"/>
  <c r="W420" i="18" s="1"/>
  <c r="Q422" i="18"/>
  <c r="Q420" i="18" s="1"/>
  <c r="K422" i="18"/>
  <c r="K420" i="18" s="1"/>
  <c r="E422" i="18"/>
  <c r="E420" i="18" s="1"/>
  <c r="X417" i="18"/>
  <c r="X415" i="18" s="1"/>
  <c r="R417" i="18"/>
  <c r="R415" i="18" s="1"/>
  <c r="L417" i="18"/>
  <c r="L415" i="18" s="1"/>
  <c r="F417" i="18"/>
  <c r="F415" i="18" s="1"/>
  <c r="Y412" i="18"/>
  <c r="Y410" i="18" s="1"/>
  <c r="S412" i="18"/>
  <c r="S410" i="18" s="1"/>
  <c r="M412" i="18"/>
  <c r="M410" i="18" s="1"/>
  <c r="G412" i="18"/>
  <c r="G410" i="18" s="1"/>
  <c r="Z407" i="18"/>
  <c r="Z405" i="18" s="1"/>
  <c r="T407" i="18"/>
  <c r="T405" i="18" s="1"/>
  <c r="N407" i="18"/>
  <c r="N405" i="18" s="1"/>
  <c r="H407" i="18"/>
  <c r="H405" i="18" s="1"/>
  <c r="AA402" i="18"/>
  <c r="AA400" i="18" s="1"/>
  <c r="U402" i="18"/>
  <c r="U400" i="18" s="1"/>
  <c r="O402" i="18"/>
  <c r="O400" i="18" s="1"/>
  <c r="I402" i="18"/>
  <c r="I400" i="18" s="1"/>
  <c r="V397" i="18"/>
  <c r="V395" i="18" s="1"/>
  <c r="P397" i="18"/>
  <c r="P395" i="18" s="1"/>
  <c r="J397" i="18"/>
  <c r="J395" i="18" s="1"/>
  <c r="D397" i="18"/>
  <c r="D395" i="18" s="1"/>
  <c r="W392" i="18"/>
  <c r="W390" i="18" s="1"/>
  <c r="Q392" i="18"/>
  <c r="Q390" i="18" s="1"/>
  <c r="K392" i="18"/>
  <c r="K390" i="18" s="1"/>
  <c r="E392" i="18"/>
  <c r="E390" i="18" s="1"/>
  <c r="X387" i="18"/>
  <c r="X385" i="18" s="1"/>
  <c r="R387" i="18"/>
  <c r="R385" i="18" s="1"/>
  <c r="L387" i="18"/>
  <c r="L385" i="18" s="1"/>
  <c r="F387" i="18"/>
  <c r="F385" i="18" s="1"/>
  <c r="Y382" i="18"/>
  <c r="Y380" i="18" s="1"/>
  <c r="S382" i="18"/>
  <c r="S380" i="18" s="1"/>
  <c r="M382" i="18"/>
  <c r="M380" i="18" s="1"/>
  <c r="G382" i="18"/>
  <c r="G380" i="18" s="1"/>
  <c r="Z377" i="18"/>
  <c r="Z375" i="18" s="1"/>
  <c r="T377" i="18"/>
  <c r="T375" i="18" s="1"/>
  <c r="N377" i="18"/>
  <c r="N375" i="18" s="1"/>
  <c r="H377" i="18"/>
  <c r="H375" i="18" s="1"/>
  <c r="AA372" i="18"/>
  <c r="AA370" i="18" s="1"/>
  <c r="U372" i="18"/>
  <c r="U370" i="18" s="1"/>
  <c r="O372" i="18"/>
  <c r="O370" i="18" s="1"/>
  <c r="I372" i="18"/>
  <c r="I370" i="18" s="1"/>
  <c r="V367" i="18"/>
  <c r="V365" i="18" s="1"/>
  <c r="P367" i="18"/>
  <c r="P365" i="18" s="1"/>
  <c r="J367" i="18"/>
  <c r="J365" i="18" s="1"/>
  <c r="D367" i="18"/>
  <c r="D365" i="18" s="1"/>
  <c r="W362" i="18"/>
  <c r="W360" i="18" s="1"/>
  <c r="Q362" i="18"/>
  <c r="Q360" i="18" s="1"/>
  <c r="K362" i="18"/>
  <c r="K360" i="18" s="1"/>
  <c r="E362" i="18"/>
  <c r="E360" i="18" s="1"/>
  <c r="X357" i="18"/>
  <c r="X355" i="18" s="1"/>
  <c r="R357" i="18"/>
  <c r="R355" i="18" s="1"/>
  <c r="L357" i="18"/>
  <c r="L355" i="18" s="1"/>
  <c r="F357" i="18"/>
  <c r="F355" i="18" s="1"/>
  <c r="Y352" i="18"/>
  <c r="Y350" i="18" s="1"/>
  <c r="S352" i="18"/>
  <c r="S350" i="18" s="1"/>
  <c r="M352" i="18"/>
  <c r="M350" i="18" s="1"/>
  <c r="G352" i="18"/>
  <c r="G350" i="18" s="1"/>
  <c r="Z347" i="18"/>
  <c r="Z345" i="18" s="1"/>
  <c r="T347" i="18"/>
  <c r="T345" i="18" s="1"/>
  <c r="N347" i="18"/>
  <c r="N345" i="18" s="1"/>
  <c r="H347" i="18"/>
  <c r="H345" i="18" s="1"/>
  <c r="AA342" i="18"/>
  <c r="AA340" i="18" s="1"/>
  <c r="U342" i="18"/>
  <c r="U340" i="18" s="1"/>
  <c r="O342" i="18"/>
  <c r="O340" i="18" s="1"/>
  <c r="I342" i="18"/>
  <c r="I340" i="18" s="1"/>
  <c r="R477" i="18"/>
  <c r="R475" i="18" s="1"/>
  <c r="F477" i="18"/>
  <c r="F475" i="18" s="1"/>
  <c r="U472" i="18"/>
  <c r="U470" i="18" s="1"/>
  <c r="I472" i="18"/>
  <c r="I470" i="18" s="1"/>
  <c r="V467" i="18"/>
  <c r="V465" i="18" s="1"/>
  <c r="J467" i="18"/>
  <c r="J465" i="18" s="1"/>
  <c r="Z462" i="18"/>
  <c r="Z460" i="18" s="1"/>
  <c r="N462" i="18"/>
  <c r="AA457" i="18"/>
  <c r="AA455" i="18" s="1"/>
  <c r="U457" i="18"/>
  <c r="U455" i="18" s="1"/>
  <c r="O457" i="18"/>
  <c r="O455" i="18" s="1"/>
  <c r="I457" i="18"/>
  <c r="I455" i="18" s="1"/>
  <c r="V452" i="18"/>
  <c r="V450" i="18" s="1"/>
  <c r="P452" i="18"/>
  <c r="P450" i="18" s="1"/>
  <c r="J452" i="18"/>
  <c r="J450" i="18" s="1"/>
  <c r="D452" i="18"/>
  <c r="D450" i="18" s="1"/>
  <c r="W447" i="18"/>
  <c r="W445" i="18" s="1"/>
  <c r="Q447" i="18"/>
  <c r="Q445" i="18" s="1"/>
  <c r="K447" i="18"/>
  <c r="K445" i="18" s="1"/>
  <c r="E447" i="18"/>
  <c r="E445" i="18" s="1"/>
  <c r="X442" i="18"/>
  <c r="X440" i="18" s="1"/>
  <c r="R442" i="18"/>
  <c r="R440" i="18" s="1"/>
  <c r="L442" i="18"/>
  <c r="L440" i="18" s="1"/>
  <c r="F442" i="18"/>
  <c r="F440" i="18" s="1"/>
  <c r="Y437" i="18"/>
  <c r="Y435" i="18" s="1"/>
  <c r="S437" i="18"/>
  <c r="S435" i="18" s="1"/>
  <c r="M437" i="18"/>
  <c r="M435" i="18" s="1"/>
  <c r="G437" i="18"/>
  <c r="G435" i="18" s="1"/>
  <c r="Z432" i="18"/>
  <c r="Z430" i="18" s="1"/>
  <c r="T432" i="18"/>
  <c r="T430" i="18" s="1"/>
  <c r="N432" i="18"/>
  <c r="N430" i="18" s="1"/>
  <c r="H432" i="18"/>
  <c r="H430" i="18" s="1"/>
  <c r="AA427" i="18"/>
  <c r="AA425" i="18" s="1"/>
  <c r="U427" i="18"/>
  <c r="U425" i="18" s="1"/>
  <c r="O427" i="18"/>
  <c r="O425" i="18" s="1"/>
  <c r="I427" i="18"/>
  <c r="I425" i="18" s="1"/>
  <c r="V422" i="18"/>
  <c r="V420" i="18" s="1"/>
  <c r="P422" i="18"/>
  <c r="P420" i="18" s="1"/>
  <c r="J422" i="18"/>
  <c r="J420" i="18" s="1"/>
  <c r="D422" i="18"/>
  <c r="D420" i="18" s="1"/>
  <c r="W417" i="18"/>
  <c r="W415" i="18" s="1"/>
  <c r="Q417" i="18"/>
  <c r="Q415" i="18" s="1"/>
  <c r="K417" i="18"/>
  <c r="K415" i="18" s="1"/>
  <c r="E417" i="18"/>
  <c r="E415" i="18" s="1"/>
  <c r="X412" i="18"/>
  <c r="X410" i="18" s="1"/>
  <c r="R412" i="18"/>
  <c r="R410" i="18" s="1"/>
  <c r="L412" i="18"/>
  <c r="L410" i="18" s="1"/>
  <c r="F412" i="18"/>
  <c r="F410" i="18" s="1"/>
  <c r="Y407" i="18"/>
  <c r="Y405" i="18" s="1"/>
  <c r="S407" i="18"/>
  <c r="S405" i="18" s="1"/>
  <c r="M407" i="18"/>
  <c r="M405" i="18" s="1"/>
  <c r="G407" i="18"/>
  <c r="G405" i="18" s="1"/>
  <c r="Z402" i="18"/>
  <c r="Z400" i="18" s="1"/>
  <c r="T402" i="18"/>
  <c r="T400" i="18" s="1"/>
  <c r="N402" i="18"/>
  <c r="N400" i="18" s="1"/>
  <c r="H402" i="18"/>
  <c r="H400" i="18" s="1"/>
  <c r="Q477" i="18"/>
  <c r="E477" i="18"/>
  <c r="S472" i="18"/>
  <c r="G472" i="18"/>
  <c r="G470" i="18" s="1"/>
  <c r="T467" i="18"/>
  <c r="H467" i="18"/>
  <c r="W462" i="18"/>
  <c r="K462" i="18"/>
  <c r="K460" i="18" s="1"/>
  <c r="Z457" i="18"/>
  <c r="Z455" i="18" s="1"/>
  <c r="T457" i="18"/>
  <c r="T455" i="18" s="1"/>
  <c r="N457" i="18"/>
  <c r="N455" i="18" s="1"/>
  <c r="H457" i="18"/>
  <c r="H455" i="18" s="1"/>
  <c r="AA452" i="18"/>
  <c r="AA450" i="18" s="1"/>
  <c r="U452" i="18"/>
  <c r="U450" i="18" s="1"/>
  <c r="O452" i="18"/>
  <c r="O450" i="18" s="1"/>
  <c r="I452" i="18"/>
  <c r="I450" i="18" s="1"/>
  <c r="V447" i="18"/>
  <c r="V445" i="18" s="1"/>
  <c r="P447" i="18"/>
  <c r="P445" i="18" s="1"/>
  <c r="J447" i="18"/>
  <c r="J445" i="18" s="1"/>
  <c r="D447" i="18"/>
  <c r="D445" i="18" s="1"/>
  <c r="W442" i="18"/>
  <c r="W440" i="18" s="1"/>
  <c r="Q442" i="18"/>
  <c r="Q440" i="18" s="1"/>
  <c r="K442" i="18"/>
  <c r="K440" i="18" s="1"/>
  <c r="E442" i="18"/>
  <c r="E440" i="18" s="1"/>
  <c r="X437" i="18"/>
  <c r="X435" i="18" s="1"/>
  <c r="R437" i="18"/>
  <c r="R435" i="18" s="1"/>
  <c r="L437" i="18"/>
  <c r="L435" i="18" s="1"/>
  <c r="F437" i="18"/>
  <c r="F435" i="18" s="1"/>
  <c r="Y432" i="18"/>
  <c r="Y430" i="18" s="1"/>
  <c r="S432" i="18"/>
  <c r="S430" i="18" s="1"/>
  <c r="M432" i="18"/>
  <c r="M430" i="18" s="1"/>
  <c r="G432" i="18"/>
  <c r="G430" i="18" s="1"/>
  <c r="Z427" i="18"/>
  <c r="Z425" i="18" s="1"/>
  <c r="T427" i="18"/>
  <c r="T425" i="18" s="1"/>
  <c r="N427" i="18"/>
  <c r="N425" i="18" s="1"/>
  <c r="H427" i="18"/>
  <c r="H425" i="18" s="1"/>
  <c r="AA422" i="18"/>
  <c r="AA420" i="18" s="1"/>
  <c r="U422" i="18"/>
  <c r="U420" i="18" s="1"/>
  <c r="O422" i="18"/>
  <c r="O420" i="18" s="1"/>
  <c r="I422" i="18"/>
  <c r="I420" i="18" s="1"/>
  <c r="V417" i="18"/>
  <c r="V415" i="18" s="1"/>
  <c r="P417" i="18"/>
  <c r="P415" i="18" s="1"/>
  <c r="J417" i="18"/>
  <c r="J415" i="18" s="1"/>
  <c r="D417" i="18"/>
  <c r="D415" i="18" s="1"/>
  <c r="W412" i="18"/>
  <c r="W410" i="18" s="1"/>
  <c r="Q412" i="18"/>
  <c r="Q410" i="18" s="1"/>
  <c r="K412" i="18"/>
  <c r="K410" i="18" s="1"/>
  <c r="E412" i="18"/>
  <c r="E410" i="18" s="1"/>
  <c r="X407" i="18"/>
  <c r="X405" i="18" s="1"/>
  <c r="R407" i="18"/>
  <c r="R405" i="18" s="1"/>
  <c r="L407" i="18"/>
  <c r="L405" i="18" s="1"/>
  <c r="F407" i="18"/>
  <c r="F405" i="18" s="1"/>
  <c r="Y402" i="18"/>
  <c r="Y400" i="18" s="1"/>
  <c r="S402" i="18"/>
  <c r="S400" i="18" s="1"/>
  <c r="M402" i="18"/>
  <c r="M400" i="18" s="1"/>
  <c r="G402" i="18"/>
  <c r="G400" i="18" s="1"/>
  <c r="Z397" i="18"/>
  <c r="Z395" i="18" s="1"/>
  <c r="T397" i="18"/>
  <c r="T395" i="18" s="1"/>
  <c r="N397" i="18"/>
  <c r="N395" i="18" s="1"/>
  <c r="H397" i="18"/>
  <c r="H395" i="18" s="1"/>
  <c r="AA392" i="18"/>
  <c r="AA390" i="18" s="1"/>
  <c r="U392" i="18"/>
  <c r="U390" i="18" s="1"/>
  <c r="O392" i="18"/>
  <c r="O390" i="18" s="1"/>
  <c r="I392" i="18"/>
  <c r="I390" i="18" s="1"/>
  <c r="V387" i="18"/>
  <c r="V385" i="18" s="1"/>
  <c r="P387" i="18"/>
  <c r="P385" i="18" s="1"/>
  <c r="J387" i="18"/>
  <c r="J385" i="18" s="1"/>
  <c r="D387" i="18"/>
  <c r="D385" i="18" s="1"/>
  <c r="W382" i="18"/>
  <c r="W380" i="18" s="1"/>
  <c r="Q382" i="18"/>
  <c r="Q380" i="18" s="1"/>
  <c r="K382" i="18"/>
  <c r="K380" i="18" s="1"/>
  <c r="E382" i="18"/>
  <c r="E380" i="18" s="1"/>
  <c r="X377" i="18"/>
  <c r="X375" i="18" s="1"/>
  <c r="R377" i="18"/>
  <c r="R375" i="18" s="1"/>
  <c r="L377" i="18"/>
  <c r="L375" i="18" s="1"/>
  <c r="F377" i="18"/>
  <c r="F375" i="18" s="1"/>
  <c r="Y372" i="18"/>
  <c r="Y370" i="18" s="1"/>
  <c r="S372" i="18"/>
  <c r="S370" i="18" s="1"/>
  <c r="M372" i="18"/>
  <c r="M370" i="18" s="1"/>
  <c r="G372" i="18"/>
  <c r="G370" i="18" s="1"/>
  <c r="Z367" i="18"/>
  <c r="Z365" i="18" s="1"/>
  <c r="T367" i="18"/>
  <c r="T365" i="18" s="1"/>
  <c r="N367" i="18"/>
  <c r="N365" i="18" s="1"/>
  <c r="H367" i="18"/>
  <c r="H365" i="18" s="1"/>
  <c r="AA362" i="18"/>
  <c r="AA360" i="18" s="1"/>
  <c r="U362" i="18"/>
  <c r="U360" i="18" s="1"/>
  <c r="O362" i="18"/>
  <c r="O360" i="18" s="1"/>
  <c r="I362" i="18"/>
  <c r="I360" i="18" s="1"/>
  <c r="V357" i="18"/>
  <c r="V355" i="18" s="1"/>
  <c r="P357" i="18"/>
  <c r="P355" i="18" s="1"/>
  <c r="J357" i="18"/>
  <c r="J355" i="18" s="1"/>
  <c r="D357" i="18"/>
  <c r="D355" i="18" s="1"/>
  <c r="W352" i="18"/>
  <c r="W350" i="18" s="1"/>
  <c r="Q352" i="18"/>
  <c r="Q350" i="18" s="1"/>
  <c r="K352" i="18"/>
  <c r="K350" i="18" s="1"/>
  <c r="E352" i="18"/>
  <c r="E350" i="18" s="1"/>
  <c r="X347" i="18"/>
  <c r="X345" i="18" s="1"/>
  <c r="R347" i="18"/>
  <c r="R345" i="18" s="1"/>
  <c r="L347" i="18"/>
  <c r="L345" i="18" s="1"/>
  <c r="F347" i="18"/>
  <c r="F345" i="18" s="1"/>
  <c r="Y342" i="18"/>
  <c r="Y340" i="18" s="1"/>
  <c r="S342" i="18"/>
  <c r="S340" i="18" s="1"/>
  <c r="M342" i="18"/>
  <c r="M340" i="18" s="1"/>
  <c r="G342" i="18"/>
  <c r="G340" i="18" s="1"/>
  <c r="Z477" i="18"/>
  <c r="Z475" i="18" s="1"/>
  <c r="N477" i="18"/>
  <c r="N475" i="18" s="1"/>
  <c r="R472" i="18"/>
  <c r="F472" i="18"/>
  <c r="S467" i="18"/>
  <c r="G467" i="18"/>
  <c r="G465" i="18" s="1"/>
  <c r="U462" i="18"/>
  <c r="U460" i="18" s="1"/>
  <c r="I462" i="18"/>
  <c r="I460" i="18" s="1"/>
  <c r="Y457" i="18"/>
  <c r="Y455" i="18" s="1"/>
  <c r="S457" i="18"/>
  <c r="S455" i="18" s="1"/>
  <c r="M457" i="18"/>
  <c r="M455" i="18" s="1"/>
  <c r="G457" i="18"/>
  <c r="G455" i="18" s="1"/>
  <c r="Z452" i="18"/>
  <c r="Z450" i="18" s="1"/>
  <c r="T452" i="18"/>
  <c r="T450" i="18" s="1"/>
  <c r="N452" i="18"/>
  <c r="N450" i="18" s="1"/>
  <c r="H452" i="18"/>
  <c r="H450" i="18" s="1"/>
  <c r="AA447" i="18"/>
  <c r="AA445" i="18" s="1"/>
  <c r="U447" i="18"/>
  <c r="U445" i="18" s="1"/>
  <c r="O447" i="18"/>
  <c r="O445" i="18" s="1"/>
  <c r="I447" i="18"/>
  <c r="I445" i="18" s="1"/>
  <c r="V442" i="18"/>
  <c r="V440" i="18" s="1"/>
  <c r="P442" i="18"/>
  <c r="P440" i="18" s="1"/>
  <c r="J442" i="18"/>
  <c r="J440" i="18" s="1"/>
  <c r="D442" i="18"/>
  <c r="D440" i="18" s="1"/>
  <c r="W437" i="18"/>
  <c r="W435" i="18" s="1"/>
  <c r="Q437" i="18"/>
  <c r="Q435" i="18" s="1"/>
  <c r="K437" i="18"/>
  <c r="K435" i="18" s="1"/>
  <c r="E437" i="18"/>
  <c r="E435" i="18" s="1"/>
  <c r="X432" i="18"/>
  <c r="X430" i="18" s="1"/>
  <c r="R432" i="18"/>
  <c r="R430" i="18" s="1"/>
  <c r="L432" i="18"/>
  <c r="L430" i="18" s="1"/>
  <c r="F432" i="18"/>
  <c r="F430" i="18" s="1"/>
  <c r="Y427" i="18"/>
  <c r="Y425" i="18" s="1"/>
  <c r="S427" i="18"/>
  <c r="S425" i="18" s="1"/>
  <c r="M427" i="18"/>
  <c r="M425" i="18" s="1"/>
  <c r="G427" i="18"/>
  <c r="G425" i="18" s="1"/>
  <c r="Z422" i="18"/>
  <c r="Z420" i="18" s="1"/>
  <c r="T422" i="18"/>
  <c r="T420" i="18" s="1"/>
  <c r="N422" i="18"/>
  <c r="N420" i="18" s="1"/>
  <c r="H422" i="18"/>
  <c r="H420" i="18" s="1"/>
  <c r="AA417" i="18"/>
  <c r="AA415" i="18" s="1"/>
  <c r="U417" i="18"/>
  <c r="U415" i="18" s="1"/>
  <c r="O417" i="18"/>
  <c r="O415" i="18" s="1"/>
  <c r="I417" i="18"/>
  <c r="I415" i="18" s="1"/>
  <c r="V412" i="18"/>
  <c r="V410" i="18" s="1"/>
  <c r="P412" i="18"/>
  <c r="P410" i="18" s="1"/>
  <c r="J412" i="18"/>
  <c r="J410" i="18" s="1"/>
  <c r="D412" i="18"/>
  <c r="D410" i="18" s="1"/>
  <c r="W407" i="18"/>
  <c r="W405" i="18" s="1"/>
  <c r="Q407" i="18"/>
  <c r="Q405" i="18" s="1"/>
  <c r="K407" i="18"/>
  <c r="K405" i="18" s="1"/>
  <c r="E407" i="18"/>
  <c r="E405" i="18" s="1"/>
  <c r="X402" i="18"/>
  <c r="X400" i="18" s="1"/>
  <c r="R402" i="18"/>
  <c r="R400" i="18" s="1"/>
  <c r="L402" i="18"/>
  <c r="L400" i="18" s="1"/>
  <c r="F402" i="18"/>
  <c r="F400" i="18" s="1"/>
  <c r="Y397" i="18"/>
  <c r="Y395" i="18" s="1"/>
  <c r="S397" i="18"/>
  <c r="S395" i="18" s="1"/>
  <c r="M397" i="18"/>
  <c r="M395" i="18" s="1"/>
  <c r="G397" i="18"/>
  <c r="G395" i="18" s="1"/>
  <c r="Z392" i="18"/>
  <c r="Z390" i="18" s="1"/>
  <c r="T392" i="18"/>
  <c r="T390" i="18" s="1"/>
  <c r="N392" i="18"/>
  <c r="N390" i="18" s="1"/>
  <c r="H392" i="18"/>
  <c r="H390" i="18" s="1"/>
  <c r="AA387" i="18"/>
  <c r="AA385" i="18" s="1"/>
  <c r="U387" i="18"/>
  <c r="U385" i="18" s="1"/>
  <c r="O387" i="18"/>
  <c r="O385" i="18" s="1"/>
  <c r="I387" i="18"/>
  <c r="I385" i="18" s="1"/>
  <c r="V382" i="18"/>
  <c r="V380" i="18" s="1"/>
  <c r="P382" i="18"/>
  <c r="P380" i="18" s="1"/>
  <c r="J382" i="18"/>
  <c r="J380" i="18" s="1"/>
  <c r="D382" i="18"/>
  <c r="D380" i="18" s="1"/>
  <c r="X477" i="18"/>
  <c r="X475" i="18" s="1"/>
  <c r="L477" i="18"/>
  <c r="AA472" i="18"/>
  <c r="AA470" i="18" s="1"/>
  <c r="O472" i="18"/>
  <c r="O470" i="18" s="1"/>
  <c r="P467" i="18"/>
  <c r="P465" i="18" s="1"/>
  <c r="D467" i="18"/>
  <c r="D465" i="18" s="1"/>
  <c r="T462" i="18"/>
  <c r="T460" i="18" s="1"/>
  <c r="H462" i="18"/>
  <c r="X457" i="18"/>
  <c r="X455" i="18" s="1"/>
  <c r="R457" i="18"/>
  <c r="R455" i="18" s="1"/>
  <c r="L457" i="18"/>
  <c r="L455" i="18" s="1"/>
  <c r="F457" i="18"/>
  <c r="F455" i="18" s="1"/>
  <c r="Y452" i="18"/>
  <c r="Y450" i="18" s="1"/>
  <c r="S452" i="18"/>
  <c r="S450" i="18" s="1"/>
  <c r="M452" i="18"/>
  <c r="M450" i="18" s="1"/>
  <c r="G452" i="18"/>
  <c r="G450" i="18" s="1"/>
  <c r="Z447" i="18"/>
  <c r="Z445" i="18" s="1"/>
  <c r="T447" i="18"/>
  <c r="T445" i="18" s="1"/>
  <c r="N447" i="18"/>
  <c r="N445" i="18" s="1"/>
  <c r="H447" i="18"/>
  <c r="H445" i="18" s="1"/>
  <c r="AA442" i="18"/>
  <c r="AA440" i="18" s="1"/>
  <c r="U442" i="18"/>
  <c r="U440" i="18" s="1"/>
  <c r="O442" i="18"/>
  <c r="O440" i="18" s="1"/>
  <c r="I442" i="18"/>
  <c r="I440" i="18" s="1"/>
  <c r="V437" i="18"/>
  <c r="V435" i="18" s="1"/>
  <c r="P437" i="18"/>
  <c r="P435" i="18" s="1"/>
  <c r="J437" i="18"/>
  <c r="J435" i="18" s="1"/>
  <c r="D437" i="18"/>
  <c r="D435" i="18" s="1"/>
  <c r="W432" i="18"/>
  <c r="W430" i="18" s="1"/>
  <c r="Q432" i="18"/>
  <c r="Q430" i="18" s="1"/>
  <c r="K432" i="18"/>
  <c r="K430" i="18" s="1"/>
  <c r="E432" i="18"/>
  <c r="E430" i="18" s="1"/>
  <c r="X427" i="18"/>
  <c r="X425" i="18" s="1"/>
  <c r="R427" i="18"/>
  <c r="R425" i="18" s="1"/>
  <c r="L427" i="18"/>
  <c r="L425" i="18" s="1"/>
  <c r="F427" i="18"/>
  <c r="F425" i="18" s="1"/>
  <c r="Y422" i="18"/>
  <c r="Y420" i="18" s="1"/>
  <c r="S422" i="18"/>
  <c r="S420" i="18" s="1"/>
  <c r="M422" i="18"/>
  <c r="M420" i="18" s="1"/>
  <c r="G422" i="18"/>
  <c r="G420" i="18" s="1"/>
  <c r="Z417" i="18"/>
  <c r="Z415" i="18" s="1"/>
  <c r="T417" i="18"/>
  <c r="T415" i="18" s="1"/>
  <c r="N417" i="18"/>
  <c r="N415" i="18" s="1"/>
  <c r="H417" i="18"/>
  <c r="H415" i="18" s="1"/>
  <c r="AA412" i="18"/>
  <c r="AA410" i="18" s="1"/>
  <c r="U412" i="18"/>
  <c r="U410" i="18" s="1"/>
  <c r="O412" i="18"/>
  <c r="O410" i="18" s="1"/>
  <c r="I412" i="18"/>
  <c r="I410" i="18" s="1"/>
  <c r="V407" i="18"/>
  <c r="V405" i="18" s="1"/>
  <c r="P407" i="18"/>
  <c r="P405" i="18" s="1"/>
  <c r="J407" i="18"/>
  <c r="J405" i="18" s="1"/>
  <c r="D407" i="18"/>
  <c r="D405" i="18" s="1"/>
  <c r="W402" i="18"/>
  <c r="W400" i="18" s="1"/>
  <c r="Q402" i="18"/>
  <c r="Q400" i="18" s="1"/>
  <c r="K402" i="18"/>
  <c r="K400" i="18" s="1"/>
  <c r="E402" i="18"/>
  <c r="E400" i="18" s="1"/>
  <c r="X397" i="18"/>
  <c r="X395" i="18" s="1"/>
  <c r="R397" i="18"/>
  <c r="R395" i="18" s="1"/>
  <c r="L397" i="18"/>
  <c r="L395" i="18" s="1"/>
  <c r="F397" i="18"/>
  <c r="F395" i="18" s="1"/>
  <c r="Y392" i="18"/>
  <c r="Y390" i="18" s="1"/>
  <c r="S392" i="18"/>
  <c r="S390" i="18" s="1"/>
  <c r="M392" i="18"/>
  <c r="M390" i="18" s="1"/>
  <c r="G392" i="18"/>
  <c r="G390" i="18" s="1"/>
  <c r="Z387" i="18"/>
  <c r="Z385" i="18" s="1"/>
  <c r="T387" i="18"/>
  <c r="T385" i="18" s="1"/>
  <c r="N387" i="18"/>
  <c r="N385" i="18" s="1"/>
  <c r="H387" i="18"/>
  <c r="H385" i="18" s="1"/>
  <c r="AA382" i="18"/>
  <c r="AA380" i="18" s="1"/>
  <c r="U382" i="18"/>
  <c r="U380" i="18" s="1"/>
  <c r="O382" i="18"/>
  <c r="O380" i="18" s="1"/>
  <c r="I382" i="18"/>
  <c r="I380" i="18" s="1"/>
  <c r="V377" i="18"/>
  <c r="V375" i="18" s="1"/>
  <c r="P377" i="18"/>
  <c r="P375" i="18" s="1"/>
  <c r="J377" i="18"/>
  <c r="J375" i="18" s="1"/>
  <c r="D377" i="18"/>
  <c r="D375" i="18" s="1"/>
  <c r="W372" i="18"/>
  <c r="W370" i="18" s="1"/>
  <c r="Q372" i="18"/>
  <c r="Q370" i="18" s="1"/>
  <c r="K372" i="18"/>
  <c r="K370" i="18" s="1"/>
  <c r="E372" i="18"/>
  <c r="E370" i="18" s="1"/>
  <c r="X367" i="18"/>
  <c r="X365" i="18" s="1"/>
  <c r="R367" i="18"/>
  <c r="R365" i="18" s="1"/>
  <c r="L367" i="18"/>
  <c r="L365" i="18" s="1"/>
  <c r="F367" i="18"/>
  <c r="F365" i="18" s="1"/>
  <c r="Y362" i="18"/>
  <c r="Y360" i="18" s="1"/>
  <c r="S362" i="18"/>
  <c r="S360" i="18" s="1"/>
  <c r="M362" i="18"/>
  <c r="M360" i="18" s="1"/>
  <c r="G362" i="18"/>
  <c r="G360" i="18" s="1"/>
  <c r="Z357" i="18"/>
  <c r="Z355" i="18" s="1"/>
  <c r="T357" i="18"/>
  <c r="T355" i="18" s="1"/>
  <c r="N357" i="18"/>
  <c r="N355" i="18" s="1"/>
  <c r="H357" i="18"/>
  <c r="H355" i="18" s="1"/>
  <c r="AA352" i="18"/>
  <c r="AA350" i="18" s="1"/>
  <c r="U352" i="18"/>
  <c r="U350" i="18" s="1"/>
  <c r="O352" i="18"/>
  <c r="O350" i="18" s="1"/>
  <c r="I352" i="18"/>
  <c r="I350" i="18" s="1"/>
  <c r="V347" i="18"/>
  <c r="V345" i="18" s="1"/>
  <c r="P347" i="18"/>
  <c r="P345" i="18" s="1"/>
  <c r="J347" i="18"/>
  <c r="J345" i="18" s="1"/>
  <c r="D347" i="18"/>
  <c r="D345" i="18" s="1"/>
  <c r="W342" i="18"/>
  <c r="W340" i="18" s="1"/>
  <c r="Q342" i="18"/>
  <c r="Q340" i="18" s="1"/>
  <c r="K342" i="18"/>
  <c r="K340" i="18" s="1"/>
  <c r="E342" i="18"/>
  <c r="E340" i="18" s="1"/>
  <c r="J327" i="18"/>
  <c r="J325" i="18" s="1"/>
  <c r="P327" i="18"/>
  <c r="P325" i="18" s="1"/>
  <c r="V327" i="18"/>
  <c r="V325" i="18" s="1"/>
  <c r="I332" i="18"/>
  <c r="I330" i="18" s="1"/>
  <c r="O332" i="18"/>
  <c r="O330" i="18" s="1"/>
  <c r="U332" i="18"/>
  <c r="U330" i="18" s="1"/>
  <c r="AA332" i="18"/>
  <c r="AA330" i="18" s="1"/>
  <c r="H337" i="18"/>
  <c r="H335" i="18" s="1"/>
  <c r="N337" i="18"/>
  <c r="N335" i="18" s="1"/>
  <c r="T337" i="18"/>
  <c r="T335" i="18" s="1"/>
  <c r="Z337" i="18"/>
  <c r="Z335" i="18" s="1"/>
  <c r="H342" i="18"/>
  <c r="H340" i="18" s="1"/>
  <c r="T342" i="18"/>
  <c r="T340" i="18" s="1"/>
  <c r="G347" i="18"/>
  <c r="G345" i="18" s="1"/>
  <c r="S347" i="18"/>
  <c r="S345" i="18" s="1"/>
  <c r="D352" i="18"/>
  <c r="D350" i="18" s="1"/>
  <c r="P352" i="18"/>
  <c r="P350" i="18" s="1"/>
  <c r="O357" i="18"/>
  <c r="O355" i="18" s="1"/>
  <c r="AA357" i="18"/>
  <c r="AA355" i="18" s="1"/>
  <c r="L362" i="18"/>
  <c r="L360" i="18" s="1"/>
  <c r="X362" i="18"/>
  <c r="X360" i="18" s="1"/>
  <c r="K367" i="18"/>
  <c r="K365" i="18" s="1"/>
  <c r="W367" i="18"/>
  <c r="W365" i="18" s="1"/>
  <c r="H372" i="18"/>
  <c r="H370" i="18" s="1"/>
  <c r="T372" i="18"/>
  <c r="T370" i="18" s="1"/>
  <c r="G377" i="18"/>
  <c r="G375" i="18" s="1"/>
  <c r="S377" i="18"/>
  <c r="S375" i="18" s="1"/>
  <c r="L382" i="18"/>
  <c r="L380" i="18" s="1"/>
  <c r="G387" i="18"/>
  <c r="G385" i="18" s="1"/>
  <c r="Y387" i="18"/>
  <c r="Y385" i="18" s="1"/>
  <c r="D392" i="18"/>
  <c r="D390" i="18" s="1"/>
  <c r="V392" i="18"/>
  <c r="V390" i="18" s="1"/>
  <c r="U397" i="18"/>
  <c r="U395" i="18" s="1"/>
  <c r="V402" i="18"/>
  <c r="V400" i="18" s="1"/>
  <c r="U407" i="18"/>
  <c r="U405" i="18" s="1"/>
  <c r="N412" i="18"/>
  <c r="N410" i="18" s="1"/>
  <c r="G417" i="18"/>
  <c r="G415" i="18" s="1"/>
  <c r="V432" i="18"/>
  <c r="V430" i="18" s="1"/>
  <c r="U437" i="18"/>
  <c r="U435" i="18" s="1"/>
  <c r="N442" i="18"/>
  <c r="N440" i="18" s="1"/>
  <c r="G447" i="18"/>
  <c r="G445" i="18" s="1"/>
  <c r="H460" i="18"/>
  <c r="N460" i="18"/>
  <c r="M465" i="18"/>
  <c r="S465" i="18"/>
  <c r="Y465" i="18"/>
  <c r="F470" i="18"/>
  <c r="L470" i="18"/>
  <c r="R470" i="18"/>
  <c r="X470" i="18"/>
  <c r="E475" i="18"/>
  <c r="Q475" i="18"/>
  <c r="W477" i="18"/>
  <c r="W475" i="18" s="1"/>
  <c r="J342" i="18"/>
  <c r="J340" i="18" s="1"/>
  <c r="V342" i="18"/>
  <c r="V340" i="18" s="1"/>
  <c r="I347" i="18"/>
  <c r="I345" i="18" s="1"/>
  <c r="U347" i="18"/>
  <c r="U345" i="18" s="1"/>
  <c r="F352" i="18"/>
  <c r="F350" i="18" s="1"/>
  <c r="R352" i="18"/>
  <c r="R350" i="18" s="1"/>
  <c r="E357" i="18"/>
  <c r="E355" i="18" s="1"/>
  <c r="Q357" i="18"/>
  <c r="Q355" i="18" s="1"/>
  <c r="N362" i="18"/>
  <c r="N360" i="18" s="1"/>
  <c r="Z362" i="18"/>
  <c r="Z360" i="18" s="1"/>
  <c r="M367" i="18"/>
  <c r="M365" i="18" s="1"/>
  <c r="Y367" i="18"/>
  <c r="Y365" i="18" s="1"/>
  <c r="J372" i="18"/>
  <c r="J370" i="18" s="1"/>
  <c r="V372" i="18"/>
  <c r="V370" i="18" s="1"/>
  <c r="I377" i="18"/>
  <c r="I375" i="18" s="1"/>
  <c r="U377" i="18"/>
  <c r="U375" i="18" s="1"/>
  <c r="N382" i="18"/>
  <c r="N380" i="18" s="1"/>
  <c r="K387" i="18"/>
  <c r="K385" i="18" s="1"/>
  <c r="F392" i="18"/>
  <c r="F390" i="18" s="1"/>
  <c r="X392" i="18"/>
  <c r="X390" i="18" s="1"/>
  <c r="E397" i="18"/>
  <c r="E395" i="18" s="1"/>
  <c r="W397" i="18"/>
  <c r="W395" i="18" s="1"/>
  <c r="AA407" i="18"/>
  <c r="AA405" i="18" s="1"/>
  <c r="T412" i="18"/>
  <c r="T410" i="18" s="1"/>
  <c r="M417" i="18"/>
  <c r="M415" i="18" s="1"/>
  <c r="F422" i="18"/>
  <c r="F420" i="18" s="1"/>
  <c r="AA437" i="18"/>
  <c r="AA435" i="18" s="1"/>
  <c r="T442" i="18"/>
  <c r="T440" i="18" s="1"/>
  <c r="M447" i="18"/>
  <c r="M445" i="18" s="1"/>
  <c r="F452" i="18"/>
  <c r="F450" i="18" s="1"/>
  <c r="O460" i="18"/>
  <c r="H465" i="18"/>
  <c r="T465" i="18"/>
  <c r="S470" i="18"/>
  <c r="L475" i="18"/>
  <c r="Y484" i="18"/>
  <c r="P489" i="18"/>
  <c r="E494" i="18"/>
  <c r="K494" i="18"/>
  <c r="Q494" i="18"/>
  <c r="W494" i="18"/>
  <c r="I494" i="18"/>
  <c r="AA494" i="18"/>
  <c r="H499" i="18"/>
  <c r="N499" i="18"/>
  <c r="T499" i="18"/>
  <c r="Z499" i="18"/>
  <c r="I504" i="18"/>
  <c r="AA504" i="18"/>
  <c r="H509" i="18"/>
  <c r="N509" i="18"/>
  <c r="T509" i="18"/>
  <c r="Z509" i="18"/>
  <c r="R509" i="18"/>
  <c r="E514" i="18"/>
  <c r="K514" i="18"/>
  <c r="Q514" i="18"/>
  <c r="W514" i="18"/>
  <c r="P519" i="18"/>
  <c r="E524" i="18"/>
  <c r="K524" i="18"/>
  <c r="Q524" i="18"/>
  <c r="W524" i="18"/>
  <c r="H539" i="18"/>
  <c r="N539" i="18"/>
  <c r="Z539" i="18"/>
  <c r="F327" i="18"/>
  <c r="F325" i="18" s="1"/>
  <c r="L327" i="18"/>
  <c r="L325" i="18" s="1"/>
  <c r="R327" i="18"/>
  <c r="R325" i="18" s="1"/>
  <c r="X327" i="18"/>
  <c r="X325" i="18" s="1"/>
  <c r="E332" i="18"/>
  <c r="E330" i="18" s="1"/>
  <c r="K332" i="18"/>
  <c r="K330" i="18" s="1"/>
  <c r="Q332" i="18"/>
  <c r="Q330" i="18" s="1"/>
  <c r="W332" i="18"/>
  <c r="W330" i="18" s="1"/>
  <c r="D337" i="18"/>
  <c r="D335" i="18" s="1"/>
  <c r="J337" i="18"/>
  <c r="J335" i="18" s="1"/>
  <c r="P337" i="18"/>
  <c r="P335" i="18" s="1"/>
  <c r="V337" i="18"/>
  <c r="V335" i="18" s="1"/>
  <c r="L342" i="18"/>
  <c r="L340" i="18" s="1"/>
  <c r="X342" i="18"/>
  <c r="X340" i="18" s="1"/>
  <c r="K347" i="18"/>
  <c r="K345" i="18" s="1"/>
  <c r="W347" i="18"/>
  <c r="W345" i="18" s="1"/>
  <c r="H352" i="18"/>
  <c r="H350" i="18" s="1"/>
  <c r="T352" i="18"/>
  <c r="T350" i="18" s="1"/>
  <c r="G357" i="18"/>
  <c r="G355" i="18" s="1"/>
  <c r="S357" i="18"/>
  <c r="S355" i="18" s="1"/>
  <c r="D362" i="18"/>
  <c r="D360" i="18" s="1"/>
  <c r="P362" i="18"/>
  <c r="P360" i="18" s="1"/>
  <c r="O367" i="18"/>
  <c r="O365" i="18" s="1"/>
  <c r="AA367" i="18"/>
  <c r="AA365" i="18" s="1"/>
  <c r="L372" i="18"/>
  <c r="L370" i="18" s="1"/>
  <c r="X372" i="18"/>
  <c r="X370" i="18" s="1"/>
  <c r="K377" i="18"/>
  <c r="K375" i="18" s="1"/>
  <c r="W377" i="18"/>
  <c r="W375" i="18" s="1"/>
  <c r="R382" i="18"/>
  <c r="R380" i="18" s="1"/>
  <c r="M387" i="18"/>
  <c r="M385" i="18" s="1"/>
  <c r="J392" i="18"/>
  <c r="J390" i="18" s="1"/>
  <c r="I397" i="18"/>
  <c r="I395" i="18" s="1"/>
  <c r="AA397" i="18"/>
  <c r="AA395" i="18" s="1"/>
  <c r="Z412" i="18"/>
  <c r="Z410" i="18" s="1"/>
  <c r="S417" i="18"/>
  <c r="S415" i="18" s="1"/>
  <c r="L422" i="18"/>
  <c r="L420" i="18" s="1"/>
  <c r="E427" i="18"/>
  <c r="E425" i="18" s="1"/>
  <c r="Z442" i="18"/>
  <c r="Z440" i="18" s="1"/>
  <c r="S447" i="18"/>
  <c r="S445" i="18" s="1"/>
  <c r="L452" i="18"/>
  <c r="L450" i="18" s="1"/>
  <c r="E457" i="18"/>
  <c r="E455" i="18" s="1"/>
  <c r="J460" i="18"/>
  <c r="P460" i="18"/>
  <c r="E462" i="18"/>
  <c r="E460" i="18" s="1"/>
  <c r="F332" i="18"/>
  <c r="F330" i="18" s="1"/>
  <c r="L332" i="18"/>
  <c r="L330" i="18" s="1"/>
  <c r="R332" i="18"/>
  <c r="R330" i="18" s="1"/>
  <c r="X332" i="18"/>
  <c r="X330" i="18" s="1"/>
  <c r="E337" i="18"/>
  <c r="E335" i="18" s="1"/>
  <c r="K337" i="18"/>
  <c r="K335" i="18" s="1"/>
  <c r="Q337" i="18"/>
  <c r="Q335" i="18" s="1"/>
  <c r="W337" i="18"/>
  <c r="W335" i="18" s="1"/>
  <c r="N342" i="18"/>
  <c r="N340" i="18" s="1"/>
  <c r="Z342" i="18"/>
  <c r="Z340" i="18" s="1"/>
  <c r="M347" i="18"/>
  <c r="M345" i="18" s="1"/>
  <c r="Y347" i="18"/>
  <c r="Y345" i="18" s="1"/>
  <c r="J352" i="18"/>
  <c r="J350" i="18" s="1"/>
  <c r="V352" i="18"/>
  <c r="V350" i="18" s="1"/>
  <c r="I357" i="18"/>
  <c r="I355" i="18" s="1"/>
  <c r="U357" i="18"/>
  <c r="U355" i="18" s="1"/>
  <c r="F362" i="18"/>
  <c r="F360" i="18" s="1"/>
  <c r="R362" i="18"/>
  <c r="R360" i="18" s="1"/>
  <c r="E367" i="18"/>
  <c r="E365" i="18" s="1"/>
  <c r="Q367" i="18"/>
  <c r="Q365" i="18" s="1"/>
  <c r="N372" i="18"/>
  <c r="N370" i="18" s="1"/>
  <c r="Z372" i="18"/>
  <c r="Z370" i="18" s="1"/>
  <c r="M377" i="18"/>
  <c r="M375" i="18" s="1"/>
  <c r="Y377" i="18"/>
  <c r="Y375" i="18" s="1"/>
  <c r="T382" i="18"/>
  <c r="T380" i="18" s="1"/>
  <c r="Q387" i="18"/>
  <c r="Q385" i="18" s="1"/>
  <c r="L392" i="18"/>
  <c r="L390" i="18" s="1"/>
  <c r="K397" i="18"/>
  <c r="K395" i="18" s="1"/>
  <c r="D402" i="18"/>
  <c r="D400" i="18" s="1"/>
  <c r="Y417" i="18"/>
  <c r="Y415" i="18" s="1"/>
  <c r="R422" i="18"/>
  <c r="R420" i="18" s="1"/>
  <c r="K427" i="18"/>
  <c r="K425" i="18" s="1"/>
  <c r="D432" i="18"/>
  <c r="D430" i="18" s="1"/>
  <c r="Y447" i="18"/>
  <c r="Y445" i="18" s="1"/>
  <c r="R452" i="18"/>
  <c r="R450" i="18" s="1"/>
  <c r="K457" i="18"/>
  <c r="K455" i="18" s="1"/>
  <c r="W460" i="18"/>
  <c r="Q462" i="18"/>
  <c r="Q460" i="18" s="1"/>
  <c r="N467" i="18"/>
  <c r="N465" i="18" s="1"/>
  <c r="M484" i="18"/>
  <c r="O494" i="18"/>
  <c r="D499" i="18"/>
  <c r="V499" i="18"/>
  <c r="G504" i="18"/>
  <c r="M504" i="18"/>
  <c r="S504" i="18"/>
  <c r="Y504" i="18"/>
  <c r="F509" i="18"/>
  <c r="X509" i="18"/>
  <c r="M514" i="18"/>
  <c r="I534" i="18"/>
  <c r="O534" i="18"/>
  <c r="U534" i="18"/>
  <c r="L549" i="18"/>
  <c r="R549" i="18"/>
  <c r="X549" i="18"/>
  <c r="H327" i="18"/>
  <c r="H325" i="18" s="1"/>
  <c r="N327" i="18"/>
  <c r="N325" i="18" s="1"/>
  <c r="T327" i="18"/>
  <c r="T325" i="18" s="1"/>
  <c r="Z327" i="18"/>
  <c r="Z325" i="18" s="1"/>
  <c r="G332" i="18"/>
  <c r="G330" i="18" s="1"/>
  <c r="M332" i="18"/>
  <c r="M330" i="18" s="1"/>
  <c r="S332" i="18"/>
  <c r="S330" i="18" s="1"/>
  <c r="Y332" i="18"/>
  <c r="Y330" i="18" s="1"/>
  <c r="F337" i="18"/>
  <c r="F335" i="18" s="1"/>
  <c r="L337" i="18"/>
  <c r="L335" i="18" s="1"/>
  <c r="R337" i="18"/>
  <c r="R335" i="18" s="1"/>
  <c r="X337" i="18"/>
  <c r="X335" i="18" s="1"/>
  <c r="D342" i="18"/>
  <c r="D340" i="18" s="1"/>
  <c r="P342" i="18"/>
  <c r="P340" i="18" s="1"/>
  <c r="O347" i="18"/>
  <c r="O345" i="18" s="1"/>
  <c r="AA347" i="18"/>
  <c r="AA345" i="18" s="1"/>
  <c r="L352" i="18"/>
  <c r="L350" i="18" s="1"/>
  <c r="X352" i="18"/>
  <c r="X350" i="18" s="1"/>
  <c r="K357" i="18"/>
  <c r="K355" i="18" s="1"/>
  <c r="W357" i="18"/>
  <c r="W355" i="18" s="1"/>
  <c r="H362" i="18"/>
  <c r="H360" i="18" s="1"/>
  <c r="T362" i="18"/>
  <c r="T360" i="18" s="1"/>
  <c r="G367" i="18"/>
  <c r="G365" i="18" s="1"/>
  <c r="S367" i="18"/>
  <c r="S365" i="18" s="1"/>
  <c r="D372" i="18"/>
  <c r="D370" i="18" s="1"/>
  <c r="P372" i="18"/>
  <c r="P370" i="18" s="1"/>
  <c r="O377" i="18"/>
  <c r="O375" i="18" s="1"/>
  <c r="AA377" i="18"/>
  <c r="AA375" i="18" s="1"/>
  <c r="F382" i="18"/>
  <c r="F380" i="18" s="1"/>
  <c r="X382" i="18"/>
  <c r="X380" i="18" s="1"/>
  <c r="S387" i="18"/>
  <c r="S385" i="18" s="1"/>
  <c r="P392" i="18"/>
  <c r="P390" i="18" s="1"/>
  <c r="O397" i="18"/>
  <c r="O395" i="18" s="1"/>
  <c r="J402" i="18"/>
  <c r="J400" i="18" s="1"/>
  <c r="I407" i="18"/>
  <c r="I405" i="18" s="1"/>
  <c r="X422" i="18"/>
  <c r="X420" i="18" s="1"/>
  <c r="Q427" i="18"/>
  <c r="Q425" i="18" s="1"/>
  <c r="J432" i="18"/>
  <c r="J430" i="18" s="1"/>
  <c r="I437" i="18"/>
  <c r="I435" i="18" s="1"/>
  <c r="X452" i="18"/>
  <c r="X450" i="18" s="1"/>
  <c r="Q457" i="18"/>
  <c r="Q455" i="18" s="1"/>
  <c r="Z467" i="18"/>
  <c r="Z465" i="18" s="1"/>
  <c r="M472" i="18"/>
  <c r="M470" i="18" s="1"/>
  <c r="AA634" i="18"/>
  <c r="I486" i="18"/>
  <c r="I484" i="18" s="1"/>
  <c r="O486" i="18"/>
  <c r="O484" i="18" s="1"/>
  <c r="U486" i="18"/>
  <c r="U484" i="18" s="1"/>
  <c r="AA486" i="18"/>
  <c r="AA484" i="18" s="1"/>
  <c r="H491" i="18"/>
  <c r="H489" i="18" s="1"/>
  <c r="N491" i="18"/>
  <c r="N489" i="18" s="1"/>
  <c r="T491" i="18"/>
  <c r="T489" i="18" s="1"/>
  <c r="Z491" i="18"/>
  <c r="Z489" i="18" s="1"/>
  <c r="G496" i="18"/>
  <c r="G494" i="18" s="1"/>
  <c r="M496" i="18"/>
  <c r="M494" i="18" s="1"/>
  <c r="S496" i="18"/>
  <c r="S494" i="18" s="1"/>
  <c r="Y496" i="18"/>
  <c r="Y494" i="18" s="1"/>
  <c r="F501" i="18"/>
  <c r="F499" i="18" s="1"/>
  <c r="L501" i="18"/>
  <c r="L499" i="18" s="1"/>
  <c r="R501" i="18"/>
  <c r="R499" i="18" s="1"/>
  <c r="X501" i="18"/>
  <c r="X499" i="18" s="1"/>
  <c r="E506" i="18"/>
  <c r="E504" i="18" s="1"/>
  <c r="K506" i="18"/>
  <c r="K504" i="18" s="1"/>
  <c r="Q506" i="18"/>
  <c r="Q504" i="18" s="1"/>
  <c r="W506" i="18"/>
  <c r="W504" i="18" s="1"/>
  <c r="D511" i="18"/>
  <c r="D509" i="18" s="1"/>
  <c r="J511" i="18"/>
  <c r="J509" i="18" s="1"/>
  <c r="P511" i="18"/>
  <c r="P509" i="18" s="1"/>
  <c r="V511" i="18"/>
  <c r="V509" i="18" s="1"/>
  <c r="I516" i="18"/>
  <c r="I514" i="18" s="1"/>
  <c r="O516" i="18"/>
  <c r="O514" i="18" s="1"/>
  <c r="U516" i="18"/>
  <c r="U514" i="18" s="1"/>
  <c r="AA516" i="18"/>
  <c r="AA514" i="18" s="1"/>
  <c r="H521" i="18"/>
  <c r="H519" i="18" s="1"/>
  <c r="N521" i="18"/>
  <c r="N519" i="18" s="1"/>
  <c r="T521" i="18"/>
  <c r="T519" i="18" s="1"/>
  <c r="Z521" i="18"/>
  <c r="Z519" i="18" s="1"/>
  <c r="G526" i="18"/>
  <c r="G524" i="18" s="1"/>
  <c r="M526" i="18"/>
  <c r="M524" i="18" s="1"/>
  <c r="S526" i="18"/>
  <c r="S524" i="18" s="1"/>
  <c r="Y526" i="18"/>
  <c r="Y524" i="18" s="1"/>
  <c r="F531" i="18"/>
  <c r="F529" i="18" s="1"/>
  <c r="L531" i="18"/>
  <c r="L529" i="18" s="1"/>
  <c r="R531" i="18"/>
  <c r="R529" i="18" s="1"/>
  <c r="X531" i="18"/>
  <c r="X529" i="18" s="1"/>
  <c r="E536" i="18"/>
  <c r="E534" i="18" s="1"/>
  <c r="K536" i="18"/>
  <c r="K534" i="18" s="1"/>
  <c r="Q536" i="18"/>
  <c r="Q534" i="18" s="1"/>
  <c r="W536" i="18"/>
  <c r="W534" i="18" s="1"/>
  <c r="D541" i="18"/>
  <c r="D539" i="18" s="1"/>
  <c r="J541" i="18"/>
  <c r="J539" i="18" s="1"/>
  <c r="P541" i="18"/>
  <c r="P539" i="18" s="1"/>
  <c r="V541" i="18"/>
  <c r="V539" i="18" s="1"/>
  <c r="I546" i="18"/>
  <c r="I544" i="18" s="1"/>
  <c r="O546" i="18"/>
  <c r="O544" i="18" s="1"/>
  <c r="U546" i="18"/>
  <c r="U544" i="18" s="1"/>
  <c r="AA546" i="18"/>
  <c r="AA544" i="18" s="1"/>
  <c r="H551" i="18"/>
  <c r="H549" i="18" s="1"/>
  <c r="N551" i="18"/>
  <c r="N549" i="18" s="1"/>
  <c r="T551" i="18"/>
  <c r="T549" i="18" s="1"/>
  <c r="Z551" i="18"/>
  <c r="Z549" i="18" s="1"/>
  <c r="H556" i="18"/>
  <c r="H554" i="18" s="1"/>
  <c r="O556" i="18"/>
  <c r="O554" i="18" s="1"/>
  <c r="V556" i="18"/>
  <c r="V554" i="18" s="1"/>
  <c r="G561" i="18"/>
  <c r="G559" i="18" s="1"/>
  <c r="N561" i="18"/>
  <c r="N559" i="18" s="1"/>
  <c r="U561" i="18"/>
  <c r="U559" i="18" s="1"/>
  <c r="E566" i="18"/>
  <c r="E564" i="18" s="1"/>
  <c r="L566" i="18"/>
  <c r="L564" i="18" s="1"/>
  <c r="S566" i="18"/>
  <c r="S564" i="18" s="1"/>
  <c r="Z566" i="18"/>
  <c r="Z564" i="18" s="1"/>
  <c r="D571" i="18"/>
  <c r="D569" i="18" s="1"/>
  <c r="K571" i="18"/>
  <c r="K569" i="18" s="1"/>
  <c r="R571" i="18"/>
  <c r="R569" i="18" s="1"/>
  <c r="Y571" i="18"/>
  <c r="Y569" i="18" s="1"/>
  <c r="E576" i="18"/>
  <c r="E574" i="18" s="1"/>
  <c r="N576" i="18"/>
  <c r="N574" i="18" s="1"/>
  <c r="W576" i="18"/>
  <c r="W574" i="18" s="1"/>
  <c r="D581" i="18"/>
  <c r="D579" i="18" s="1"/>
  <c r="M581" i="18"/>
  <c r="M579" i="18" s="1"/>
  <c r="V581" i="18"/>
  <c r="V579" i="18" s="1"/>
  <c r="L586" i="18"/>
  <c r="L584" i="18" s="1"/>
  <c r="U586" i="18"/>
  <c r="U584" i="18" s="1"/>
  <c r="K591" i="18"/>
  <c r="K589" i="18" s="1"/>
  <c r="T591" i="18"/>
  <c r="T589" i="18" s="1"/>
  <c r="H596" i="18"/>
  <c r="H594" i="18" s="1"/>
  <c r="R596" i="18"/>
  <c r="R594" i="18" s="1"/>
  <c r="Z596" i="18"/>
  <c r="Z594" i="18" s="1"/>
  <c r="G601" i="18"/>
  <c r="G599" i="18" s="1"/>
  <c r="Q601" i="18"/>
  <c r="Q599" i="18" s="1"/>
  <c r="Y601" i="18"/>
  <c r="Y599" i="18" s="1"/>
  <c r="E606" i="18"/>
  <c r="E604" i="18" s="1"/>
  <c r="N606" i="18"/>
  <c r="N604" i="18" s="1"/>
  <c r="W606" i="18"/>
  <c r="W604" i="18" s="1"/>
  <c r="D611" i="18"/>
  <c r="D609" i="18" s="1"/>
  <c r="O611" i="18"/>
  <c r="O609" i="18" s="1"/>
  <c r="Z611" i="18"/>
  <c r="Z609" i="18" s="1"/>
  <c r="D616" i="18"/>
  <c r="D614" i="18" s="1"/>
  <c r="S616" i="18"/>
  <c r="S614" i="18" s="1"/>
  <c r="F621" i="18"/>
  <c r="F619" i="18" s="1"/>
  <c r="Z636" i="18"/>
  <c r="Z634" i="18" s="1"/>
  <c r="T636" i="18"/>
  <c r="T634" i="18" s="1"/>
  <c r="N636" i="18"/>
  <c r="N634" i="18" s="1"/>
  <c r="H636" i="18"/>
  <c r="H634" i="18" s="1"/>
  <c r="AA631" i="18"/>
  <c r="AA629" i="18" s="1"/>
  <c r="U631" i="18"/>
  <c r="U629" i="18" s="1"/>
  <c r="O631" i="18"/>
  <c r="O629" i="18" s="1"/>
  <c r="I631" i="18"/>
  <c r="I629" i="18" s="1"/>
  <c r="V626" i="18"/>
  <c r="V624" i="18" s="1"/>
  <c r="P626" i="18"/>
  <c r="P624" i="18" s="1"/>
  <c r="J626" i="18"/>
  <c r="J624" i="18" s="1"/>
  <c r="D626" i="18"/>
  <c r="D624" i="18" s="1"/>
  <c r="W621" i="18"/>
  <c r="W619" i="18" s="1"/>
  <c r="Q621" i="18"/>
  <c r="Q619" i="18" s="1"/>
  <c r="K621" i="18"/>
  <c r="K619" i="18" s="1"/>
  <c r="E621" i="18"/>
  <c r="E619" i="18" s="1"/>
  <c r="X616" i="18"/>
  <c r="X614" i="18" s="1"/>
  <c r="R616" i="18"/>
  <c r="R614" i="18" s="1"/>
  <c r="L616" i="18"/>
  <c r="L614" i="18" s="1"/>
  <c r="F616" i="18"/>
  <c r="F614" i="18" s="1"/>
  <c r="Y611" i="18"/>
  <c r="Y609" i="18" s="1"/>
  <c r="S611" i="18"/>
  <c r="S609" i="18" s="1"/>
  <c r="M611" i="18"/>
  <c r="M609" i="18" s="1"/>
  <c r="G611" i="18"/>
  <c r="G609" i="18" s="1"/>
  <c r="X636" i="18"/>
  <c r="X634" i="18" s="1"/>
  <c r="R636" i="18"/>
  <c r="R634" i="18" s="1"/>
  <c r="L636" i="18"/>
  <c r="L634" i="18" s="1"/>
  <c r="F636" i="18"/>
  <c r="F634" i="18" s="1"/>
  <c r="Y631" i="18"/>
  <c r="Y629" i="18" s="1"/>
  <c r="S631" i="18"/>
  <c r="S629" i="18" s="1"/>
  <c r="M631" i="18"/>
  <c r="M629" i="18" s="1"/>
  <c r="G631" i="18"/>
  <c r="G629" i="18" s="1"/>
  <c r="Z626" i="18"/>
  <c r="Z624" i="18" s="1"/>
  <c r="T626" i="18"/>
  <c r="T624" i="18" s="1"/>
  <c r="N626" i="18"/>
  <c r="N624" i="18" s="1"/>
  <c r="H626" i="18"/>
  <c r="H624" i="18" s="1"/>
  <c r="AA621" i="18"/>
  <c r="AA619" i="18" s="1"/>
  <c r="U621" i="18"/>
  <c r="U619" i="18" s="1"/>
  <c r="O621" i="18"/>
  <c r="O619" i="18" s="1"/>
  <c r="I621" i="18"/>
  <c r="I619" i="18" s="1"/>
  <c r="W636" i="18"/>
  <c r="W634" i="18" s="1"/>
  <c r="Q636" i="18"/>
  <c r="Q634" i="18" s="1"/>
  <c r="K636" i="18"/>
  <c r="K634" i="18" s="1"/>
  <c r="E636" i="18"/>
  <c r="E634" i="18" s="1"/>
  <c r="X631" i="18"/>
  <c r="X629" i="18" s="1"/>
  <c r="R631" i="18"/>
  <c r="R629" i="18" s="1"/>
  <c r="L631" i="18"/>
  <c r="L629" i="18" s="1"/>
  <c r="F631" i="18"/>
  <c r="F629" i="18" s="1"/>
  <c r="Y626" i="18"/>
  <c r="Y624" i="18" s="1"/>
  <c r="S626" i="18"/>
  <c r="S624" i="18" s="1"/>
  <c r="M626" i="18"/>
  <c r="M624" i="18" s="1"/>
  <c r="G626" i="18"/>
  <c r="G624" i="18" s="1"/>
  <c r="Z621" i="18"/>
  <c r="Z619" i="18" s="1"/>
  <c r="T621" i="18"/>
  <c r="T619" i="18" s="1"/>
  <c r="N621" i="18"/>
  <c r="N619" i="18" s="1"/>
  <c r="H621" i="18"/>
  <c r="H619" i="18" s="1"/>
  <c r="AA616" i="18"/>
  <c r="AA614" i="18" s="1"/>
  <c r="U616" i="18"/>
  <c r="U614" i="18" s="1"/>
  <c r="O616" i="18"/>
  <c r="O614" i="18" s="1"/>
  <c r="I616" i="18"/>
  <c r="I614" i="18" s="1"/>
  <c r="V636" i="18"/>
  <c r="V634" i="18" s="1"/>
  <c r="P636" i="18"/>
  <c r="P634" i="18" s="1"/>
  <c r="J636" i="18"/>
  <c r="J634" i="18" s="1"/>
  <c r="D636" i="18"/>
  <c r="D634" i="18" s="1"/>
  <c r="W631" i="18"/>
  <c r="W629" i="18" s="1"/>
  <c r="Q631" i="18"/>
  <c r="Q629" i="18" s="1"/>
  <c r="K631" i="18"/>
  <c r="K629" i="18" s="1"/>
  <c r="E631" i="18"/>
  <c r="E629" i="18" s="1"/>
  <c r="X626" i="18"/>
  <c r="X624" i="18" s="1"/>
  <c r="R626" i="18"/>
  <c r="R624" i="18" s="1"/>
  <c r="L626" i="18"/>
  <c r="L624" i="18" s="1"/>
  <c r="F626" i="18"/>
  <c r="F624" i="18" s="1"/>
  <c r="Y621" i="18"/>
  <c r="Y619" i="18" s="1"/>
  <c r="S621" i="18"/>
  <c r="S619" i="18" s="1"/>
  <c r="M621" i="18"/>
  <c r="M619" i="18" s="1"/>
  <c r="G621" i="18"/>
  <c r="G619" i="18" s="1"/>
  <c r="M636" i="18"/>
  <c r="M634" i="18" s="1"/>
  <c r="N631" i="18"/>
  <c r="N629" i="18" s="1"/>
  <c r="Q626" i="18"/>
  <c r="Q624" i="18" s="1"/>
  <c r="R621" i="18"/>
  <c r="Z616" i="18"/>
  <c r="Z614" i="18" s="1"/>
  <c r="Q616" i="18"/>
  <c r="Q614" i="18" s="1"/>
  <c r="H616" i="18"/>
  <c r="W611" i="18"/>
  <c r="W609" i="18" s="1"/>
  <c r="P611" i="18"/>
  <c r="P609" i="18" s="1"/>
  <c r="I611" i="18"/>
  <c r="I609" i="18" s="1"/>
  <c r="AA606" i="18"/>
  <c r="AA604" i="18" s="1"/>
  <c r="U606" i="18"/>
  <c r="U604" i="18" s="1"/>
  <c r="O606" i="18"/>
  <c r="O604" i="18" s="1"/>
  <c r="I606" i="18"/>
  <c r="I604" i="18" s="1"/>
  <c r="V601" i="18"/>
  <c r="V599" i="18" s="1"/>
  <c r="P601" i="18"/>
  <c r="P599" i="18" s="1"/>
  <c r="J601" i="18"/>
  <c r="J599" i="18" s="1"/>
  <c r="D601" i="18"/>
  <c r="D599" i="18" s="1"/>
  <c r="W596" i="18"/>
  <c r="W594" i="18" s="1"/>
  <c r="Q596" i="18"/>
  <c r="Q594" i="18" s="1"/>
  <c r="K596" i="18"/>
  <c r="K594" i="18" s="1"/>
  <c r="E596" i="18"/>
  <c r="E594" i="18" s="1"/>
  <c r="X591" i="18"/>
  <c r="X589" i="18" s="1"/>
  <c r="R591" i="18"/>
  <c r="R589" i="18" s="1"/>
  <c r="L591" i="18"/>
  <c r="L589" i="18" s="1"/>
  <c r="F591" i="18"/>
  <c r="F589" i="18" s="1"/>
  <c r="Y586" i="18"/>
  <c r="Y584" i="18" s="1"/>
  <c r="S586" i="18"/>
  <c r="S584" i="18" s="1"/>
  <c r="M586" i="18"/>
  <c r="M584" i="18" s="1"/>
  <c r="G586" i="18"/>
  <c r="G584" i="18" s="1"/>
  <c r="Z581" i="18"/>
  <c r="Z579" i="18" s="1"/>
  <c r="T581" i="18"/>
  <c r="T579" i="18" s="1"/>
  <c r="N581" i="18"/>
  <c r="N579" i="18" s="1"/>
  <c r="H581" i="18"/>
  <c r="H579" i="18" s="1"/>
  <c r="AA576" i="18"/>
  <c r="AA574" i="18" s="1"/>
  <c r="U576" i="18"/>
  <c r="U574" i="18" s="1"/>
  <c r="O576" i="18"/>
  <c r="O574" i="18" s="1"/>
  <c r="I576" i="18"/>
  <c r="I574" i="18" s="1"/>
  <c r="Y636" i="18"/>
  <c r="Y634" i="18" s="1"/>
  <c r="G636" i="18"/>
  <c r="G634" i="18" s="1"/>
  <c r="Z631" i="18"/>
  <c r="Z629" i="18" s="1"/>
  <c r="H631" i="18"/>
  <c r="H629" i="18" s="1"/>
  <c r="K626" i="18"/>
  <c r="K624" i="18" s="1"/>
  <c r="L621" i="18"/>
  <c r="L619" i="18" s="1"/>
  <c r="W616" i="18"/>
  <c r="W614" i="18" s="1"/>
  <c r="N616" i="18"/>
  <c r="N614" i="18" s="1"/>
  <c r="E616" i="18"/>
  <c r="E614" i="18" s="1"/>
  <c r="U611" i="18"/>
  <c r="U609" i="18" s="1"/>
  <c r="N611" i="18"/>
  <c r="N609" i="18" s="1"/>
  <c r="F611" i="18"/>
  <c r="F609" i="18" s="1"/>
  <c r="Y606" i="18"/>
  <c r="Y604" i="18" s="1"/>
  <c r="S606" i="18"/>
  <c r="S604" i="18" s="1"/>
  <c r="M606" i="18"/>
  <c r="M604" i="18" s="1"/>
  <c r="G606" i="18"/>
  <c r="G604" i="18" s="1"/>
  <c r="Z601" i="18"/>
  <c r="Z599" i="18" s="1"/>
  <c r="T601" i="18"/>
  <c r="T599" i="18" s="1"/>
  <c r="N601" i="18"/>
  <c r="N599" i="18" s="1"/>
  <c r="H601" i="18"/>
  <c r="H599" i="18" s="1"/>
  <c r="AA596" i="18"/>
  <c r="AA594" i="18" s="1"/>
  <c r="U596" i="18"/>
  <c r="U594" i="18" s="1"/>
  <c r="O596" i="18"/>
  <c r="O594" i="18" s="1"/>
  <c r="I596" i="18"/>
  <c r="I594" i="18" s="1"/>
  <c r="V591" i="18"/>
  <c r="V589" i="18" s="1"/>
  <c r="P591" i="18"/>
  <c r="P589" i="18" s="1"/>
  <c r="J591" i="18"/>
  <c r="J589" i="18" s="1"/>
  <c r="D591" i="18"/>
  <c r="D589" i="18" s="1"/>
  <c r="W586" i="18"/>
  <c r="W584" i="18" s="1"/>
  <c r="Q586" i="18"/>
  <c r="Q584" i="18" s="1"/>
  <c r="K586" i="18"/>
  <c r="K584" i="18" s="1"/>
  <c r="E586" i="18"/>
  <c r="E584" i="18" s="1"/>
  <c r="X581" i="18"/>
  <c r="X579" i="18" s="1"/>
  <c r="R581" i="18"/>
  <c r="R579" i="18" s="1"/>
  <c r="L581" i="18"/>
  <c r="L579" i="18" s="1"/>
  <c r="F581" i="18"/>
  <c r="F579" i="18" s="1"/>
  <c r="Y576" i="18"/>
  <c r="Y574" i="18" s="1"/>
  <c r="S576" i="18"/>
  <c r="S574" i="18" s="1"/>
  <c r="M576" i="18"/>
  <c r="M574" i="18" s="1"/>
  <c r="G576" i="18"/>
  <c r="G574" i="18" s="1"/>
  <c r="Z571" i="18"/>
  <c r="Z569" i="18" s="1"/>
  <c r="T571" i="18"/>
  <c r="T569" i="18" s="1"/>
  <c r="N571" i="18"/>
  <c r="N569" i="18" s="1"/>
  <c r="H571" i="18"/>
  <c r="H569" i="18" s="1"/>
  <c r="AA566" i="18"/>
  <c r="AA564" i="18" s="1"/>
  <c r="U566" i="18"/>
  <c r="U564" i="18" s="1"/>
  <c r="O566" i="18"/>
  <c r="O564" i="18" s="1"/>
  <c r="I566" i="18"/>
  <c r="I564" i="18" s="1"/>
  <c r="V561" i="18"/>
  <c r="V559" i="18" s="1"/>
  <c r="P561" i="18"/>
  <c r="P559" i="18" s="1"/>
  <c r="J561" i="18"/>
  <c r="J559" i="18" s="1"/>
  <c r="D561" i="18"/>
  <c r="D559" i="18" s="1"/>
  <c r="W556" i="18"/>
  <c r="W554" i="18" s="1"/>
  <c r="Q556" i="18"/>
  <c r="Q554" i="18" s="1"/>
  <c r="K556" i="18"/>
  <c r="K554" i="18" s="1"/>
  <c r="E556" i="18"/>
  <c r="E554" i="18" s="1"/>
  <c r="U636" i="18"/>
  <c r="U634" i="18" s="1"/>
  <c r="V631" i="18"/>
  <c r="V629" i="18" s="1"/>
  <c r="D631" i="18"/>
  <c r="D629" i="18" s="1"/>
  <c r="AA626" i="18"/>
  <c r="AA624" i="18" s="1"/>
  <c r="I626" i="18"/>
  <c r="I624" i="18" s="1"/>
  <c r="J486" i="18"/>
  <c r="J484" i="18" s="1"/>
  <c r="P486" i="18"/>
  <c r="P484" i="18" s="1"/>
  <c r="V486" i="18"/>
  <c r="V484" i="18" s="1"/>
  <c r="I491" i="18"/>
  <c r="I489" i="18" s="1"/>
  <c r="O491" i="18"/>
  <c r="O489" i="18" s="1"/>
  <c r="U491" i="18"/>
  <c r="U489" i="18" s="1"/>
  <c r="AA491" i="18"/>
  <c r="AA489" i="18" s="1"/>
  <c r="H496" i="18"/>
  <c r="H494" i="18" s="1"/>
  <c r="N496" i="18"/>
  <c r="N494" i="18" s="1"/>
  <c r="T496" i="18"/>
  <c r="T494" i="18" s="1"/>
  <c r="Z496" i="18"/>
  <c r="Z494" i="18" s="1"/>
  <c r="G501" i="18"/>
  <c r="G499" i="18" s="1"/>
  <c r="M501" i="18"/>
  <c r="M499" i="18" s="1"/>
  <c r="S501" i="18"/>
  <c r="S499" i="18" s="1"/>
  <c r="Y501" i="18"/>
  <c r="Y499" i="18" s="1"/>
  <c r="F506" i="18"/>
  <c r="F504" i="18" s="1"/>
  <c r="L506" i="18"/>
  <c r="L504" i="18" s="1"/>
  <c r="R506" i="18"/>
  <c r="R504" i="18" s="1"/>
  <c r="X506" i="18"/>
  <c r="X504" i="18" s="1"/>
  <c r="E511" i="18"/>
  <c r="E509" i="18" s="1"/>
  <c r="K511" i="18"/>
  <c r="K509" i="18" s="1"/>
  <c r="Q511" i="18"/>
  <c r="Q509" i="18" s="1"/>
  <c r="W511" i="18"/>
  <c r="W509" i="18" s="1"/>
  <c r="D516" i="18"/>
  <c r="D514" i="18" s="1"/>
  <c r="J516" i="18"/>
  <c r="J514" i="18" s="1"/>
  <c r="P516" i="18"/>
  <c r="P514" i="18" s="1"/>
  <c r="V516" i="18"/>
  <c r="V514" i="18" s="1"/>
  <c r="I521" i="18"/>
  <c r="I519" i="18" s="1"/>
  <c r="O521" i="18"/>
  <c r="O519" i="18" s="1"/>
  <c r="U521" i="18"/>
  <c r="U519" i="18" s="1"/>
  <c r="AA521" i="18"/>
  <c r="AA519" i="18" s="1"/>
  <c r="H526" i="18"/>
  <c r="H524" i="18" s="1"/>
  <c r="N526" i="18"/>
  <c r="N524" i="18" s="1"/>
  <c r="T526" i="18"/>
  <c r="T524" i="18" s="1"/>
  <c r="Z526" i="18"/>
  <c r="Z524" i="18" s="1"/>
  <c r="G531" i="18"/>
  <c r="G529" i="18" s="1"/>
  <c r="M531" i="18"/>
  <c r="M529" i="18" s="1"/>
  <c r="S531" i="18"/>
  <c r="S529" i="18" s="1"/>
  <c r="Y531" i="18"/>
  <c r="Y529" i="18" s="1"/>
  <c r="F536" i="18"/>
  <c r="F534" i="18" s="1"/>
  <c r="L536" i="18"/>
  <c r="L534" i="18" s="1"/>
  <c r="R536" i="18"/>
  <c r="R534" i="18" s="1"/>
  <c r="X536" i="18"/>
  <c r="X534" i="18" s="1"/>
  <c r="E541" i="18"/>
  <c r="E539" i="18" s="1"/>
  <c r="K541" i="18"/>
  <c r="K539" i="18" s="1"/>
  <c r="Q541" i="18"/>
  <c r="Q539" i="18" s="1"/>
  <c r="W541" i="18"/>
  <c r="W539" i="18" s="1"/>
  <c r="D546" i="18"/>
  <c r="D544" i="18" s="1"/>
  <c r="J546" i="18"/>
  <c r="J544" i="18" s="1"/>
  <c r="P546" i="18"/>
  <c r="P544" i="18" s="1"/>
  <c r="V546" i="18"/>
  <c r="V544" i="18" s="1"/>
  <c r="I551" i="18"/>
  <c r="I549" i="18" s="1"/>
  <c r="O551" i="18"/>
  <c r="O549" i="18" s="1"/>
  <c r="U551" i="18"/>
  <c r="U549" i="18" s="1"/>
  <c r="AA551" i="18"/>
  <c r="AA549" i="18" s="1"/>
  <c r="I556" i="18"/>
  <c r="I554" i="18" s="1"/>
  <c r="P556" i="18"/>
  <c r="P554" i="18" s="1"/>
  <c r="X556" i="18"/>
  <c r="X554" i="18" s="1"/>
  <c r="H561" i="18"/>
  <c r="H559" i="18" s="1"/>
  <c r="O561" i="18"/>
  <c r="O559" i="18" s="1"/>
  <c r="W561" i="18"/>
  <c r="W559" i="18" s="1"/>
  <c r="F566" i="18"/>
  <c r="F564" i="18" s="1"/>
  <c r="M566" i="18"/>
  <c r="M564" i="18" s="1"/>
  <c r="T566" i="18"/>
  <c r="T564" i="18" s="1"/>
  <c r="E571" i="18"/>
  <c r="E569" i="18" s="1"/>
  <c r="L571" i="18"/>
  <c r="L569" i="18" s="1"/>
  <c r="S571" i="18"/>
  <c r="S569" i="18" s="1"/>
  <c r="AA571" i="18"/>
  <c r="AA569" i="18" s="1"/>
  <c r="F576" i="18"/>
  <c r="F574" i="18" s="1"/>
  <c r="P576" i="18"/>
  <c r="P574" i="18" s="1"/>
  <c r="X576" i="18"/>
  <c r="X574" i="18" s="1"/>
  <c r="E581" i="18"/>
  <c r="E579" i="18" s="1"/>
  <c r="O581" i="18"/>
  <c r="O579" i="18" s="1"/>
  <c r="W581" i="18"/>
  <c r="W579" i="18" s="1"/>
  <c r="D586" i="18"/>
  <c r="D584" i="18" s="1"/>
  <c r="N586" i="18"/>
  <c r="N584" i="18" s="1"/>
  <c r="V586" i="18"/>
  <c r="V584" i="18" s="1"/>
  <c r="M591" i="18"/>
  <c r="M589" i="18" s="1"/>
  <c r="U591" i="18"/>
  <c r="U589" i="18" s="1"/>
  <c r="J596" i="18"/>
  <c r="J594" i="18" s="1"/>
  <c r="S596" i="18"/>
  <c r="S594" i="18" s="1"/>
  <c r="I601" i="18"/>
  <c r="I599" i="18" s="1"/>
  <c r="R601" i="18"/>
  <c r="R599" i="18" s="1"/>
  <c r="AA601" i="18"/>
  <c r="AA599" i="18" s="1"/>
  <c r="F606" i="18"/>
  <c r="F604" i="18" s="1"/>
  <c r="P606" i="18"/>
  <c r="P604" i="18" s="1"/>
  <c r="X606" i="18"/>
  <c r="X604" i="18" s="1"/>
  <c r="E611" i="18"/>
  <c r="E609" i="18" s="1"/>
  <c r="Q611" i="18"/>
  <c r="Q609" i="18" s="1"/>
  <c r="AA611" i="18"/>
  <c r="AA609" i="18" s="1"/>
  <c r="G616" i="18"/>
  <c r="G614" i="18" s="1"/>
  <c r="T616" i="18"/>
  <c r="T614" i="18" s="1"/>
  <c r="R619" i="18"/>
  <c r="J621" i="18"/>
  <c r="J619" i="18" s="1"/>
  <c r="E626" i="18"/>
  <c r="E624" i="18" s="1"/>
  <c r="E7" i="19"/>
  <c r="Q7" i="19"/>
  <c r="I526" i="18"/>
  <c r="I524" i="18" s="1"/>
  <c r="O526" i="18"/>
  <c r="O524" i="18" s="1"/>
  <c r="U526" i="18"/>
  <c r="U524" i="18" s="1"/>
  <c r="AA526" i="18"/>
  <c r="AA524" i="18" s="1"/>
  <c r="H531" i="18"/>
  <c r="H529" i="18" s="1"/>
  <c r="N531" i="18"/>
  <c r="N529" i="18" s="1"/>
  <c r="T531" i="18"/>
  <c r="T529" i="18" s="1"/>
  <c r="Z531" i="18"/>
  <c r="Z529" i="18" s="1"/>
  <c r="G536" i="18"/>
  <c r="G534" i="18" s="1"/>
  <c r="M536" i="18"/>
  <c r="M534" i="18" s="1"/>
  <c r="S536" i="18"/>
  <c r="S534" i="18" s="1"/>
  <c r="Y536" i="18"/>
  <c r="Y534" i="18" s="1"/>
  <c r="F541" i="18"/>
  <c r="F539" i="18" s="1"/>
  <c r="L541" i="18"/>
  <c r="L539" i="18" s="1"/>
  <c r="R541" i="18"/>
  <c r="R539" i="18" s="1"/>
  <c r="X541" i="18"/>
  <c r="X539" i="18" s="1"/>
  <c r="E546" i="18"/>
  <c r="E544" i="18" s="1"/>
  <c r="K546" i="18"/>
  <c r="K544" i="18" s="1"/>
  <c r="Q546" i="18"/>
  <c r="Q544" i="18" s="1"/>
  <c r="W546" i="18"/>
  <c r="W544" i="18" s="1"/>
  <c r="D551" i="18"/>
  <c r="D549" i="18" s="1"/>
  <c r="J551" i="18"/>
  <c r="J549" i="18" s="1"/>
  <c r="P551" i="18"/>
  <c r="P549" i="18" s="1"/>
  <c r="V551" i="18"/>
  <c r="V549" i="18" s="1"/>
  <c r="J556" i="18"/>
  <c r="J554" i="18" s="1"/>
  <c r="R556" i="18"/>
  <c r="R554" i="18" s="1"/>
  <c r="Y556" i="18"/>
  <c r="Y554" i="18" s="1"/>
  <c r="I561" i="18"/>
  <c r="I559" i="18" s="1"/>
  <c r="Q561" i="18"/>
  <c r="Q559" i="18" s="1"/>
  <c r="X561" i="18"/>
  <c r="X559" i="18" s="1"/>
  <c r="G566" i="18"/>
  <c r="G564" i="18" s="1"/>
  <c r="N566" i="18"/>
  <c r="N564" i="18" s="1"/>
  <c r="V566" i="18"/>
  <c r="V564" i="18" s="1"/>
  <c r="F571" i="18"/>
  <c r="F569" i="18" s="1"/>
  <c r="M571" i="18"/>
  <c r="M569" i="18" s="1"/>
  <c r="U571" i="18"/>
  <c r="U569" i="18" s="1"/>
  <c r="H576" i="18"/>
  <c r="H574" i="18" s="1"/>
  <c r="Q576" i="18"/>
  <c r="Q574" i="18" s="1"/>
  <c r="Z576" i="18"/>
  <c r="Z574" i="18" s="1"/>
  <c r="G581" i="18"/>
  <c r="G579" i="18" s="1"/>
  <c r="P581" i="18"/>
  <c r="P579" i="18" s="1"/>
  <c r="Y581" i="18"/>
  <c r="Y579" i="18" s="1"/>
  <c r="F586" i="18"/>
  <c r="F584" i="18" s="1"/>
  <c r="O586" i="18"/>
  <c r="O584" i="18" s="1"/>
  <c r="X586" i="18"/>
  <c r="X584" i="18" s="1"/>
  <c r="E591" i="18"/>
  <c r="E589" i="18" s="1"/>
  <c r="N591" i="18"/>
  <c r="N589" i="18" s="1"/>
  <c r="W591" i="18"/>
  <c r="W589" i="18" s="1"/>
  <c r="L596" i="18"/>
  <c r="L594" i="18" s="1"/>
  <c r="T596" i="18"/>
  <c r="T594" i="18" s="1"/>
  <c r="K601" i="18"/>
  <c r="K599" i="18" s="1"/>
  <c r="S601" i="18"/>
  <c r="S599" i="18" s="1"/>
  <c r="H606" i="18"/>
  <c r="H604" i="18" s="1"/>
  <c r="Q606" i="18"/>
  <c r="Q604" i="18" s="1"/>
  <c r="Z606" i="18"/>
  <c r="Z604" i="18" s="1"/>
  <c r="H611" i="18"/>
  <c r="H609" i="18" s="1"/>
  <c r="R611" i="18"/>
  <c r="R609" i="18" s="1"/>
  <c r="J616" i="18"/>
  <c r="J614" i="18" s="1"/>
  <c r="V616" i="18"/>
  <c r="V614" i="18" s="1"/>
  <c r="P621" i="18"/>
  <c r="P619" i="18" s="1"/>
  <c r="O626" i="18"/>
  <c r="O624" i="18" s="1"/>
  <c r="E67" i="19"/>
  <c r="Q67" i="19"/>
  <c r="W67" i="19"/>
  <c r="F486" i="18"/>
  <c r="F484" i="18" s="1"/>
  <c r="L486" i="18"/>
  <c r="L484" i="18" s="1"/>
  <c r="R486" i="18"/>
  <c r="R484" i="18" s="1"/>
  <c r="X486" i="18"/>
  <c r="X484" i="18" s="1"/>
  <c r="E491" i="18"/>
  <c r="E489" i="18" s="1"/>
  <c r="K491" i="18"/>
  <c r="K489" i="18" s="1"/>
  <c r="Q491" i="18"/>
  <c r="Q489" i="18" s="1"/>
  <c r="W491" i="18"/>
  <c r="W489" i="18" s="1"/>
  <c r="D496" i="18"/>
  <c r="D494" i="18" s="1"/>
  <c r="J496" i="18"/>
  <c r="J494" i="18" s="1"/>
  <c r="P496" i="18"/>
  <c r="P494" i="18" s="1"/>
  <c r="V496" i="18"/>
  <c r="V494" i="18" s="1"/>
  <c r="I501" i="18"/>
  <c r="I499" i="18" s="1"/>
  <c r="O501" i="18"/>
  <c r="O499" i="18" s="1"/>
  <c r="U501" i="18"/>
  <c r="U499" i="18" s="1"/>
  <c r="AA501" i="18"/>
  <c r="AA499" i="18" s="1"/>
  <c r="H506" i="18"/>
  <c r="H504" i="18" s="1"/>
  <c r="N506" i="18"/>
  <c r="N504" i="18" s="1"/>
  <c r="T506" i="18"/>
  <c r="T504" i="18" s="1"/>
  <c r="Z506" i="18"/>
  <c r="Z504" i="18" s="1"/>
  <c r="G511" i="18"/>
  <c r="G509" i="18" s="1"/>
  <c r="M511" i="18"/>
  <c r="M509" i="18" s="1"/>
  <c r="S511" i="18"/>
  <c r="S509" i="18" s="1"/>
  <c r="Y511" i="18"/>
  <c r="Y509" i="18" s="1"/>
  <c r="F516" i="18"/>
  <c r="F514" i="18" s="1"/>
  <c r="L516" i="18"/>
  <c r="L514" i="18" s="1"/>
  <c r="R516" i="18"/>
  <c r="R514" i="18" s="1"/>
  <c r="X516" i="18"/>
  <c r="X514" i="18" s="1"/>
  <c r="E521" i="18"/>
  <c r="E519" i="18" s="1"/>
  <c r="K521" i="18"/>
  <c r="K519" i="18" s="1"/>
  <c r="Q521" i="18"/>
  <c r="Q519" i="18" s="1"/>
  <c r="W521" i="18"/>
  <c r="W519" i="18" s="1"/>
  <c r="D526" i="18"/>
  <c r="D524" i="18" s="1"/>
  <c r="J526" i="18"/>
  <c r="J524" i="18" s="1"/>
  <c r="P526" i="18"/>
  <c r="P524" i="18" s="1"/>
  <c r="V526" i="18"/>
  <c r="V524" i="18" s="1"/>
  <c r="I531" i="18"/>
  <c r="I529" i="18" s="1"/>
  <c r="O531" i="18"/>
  <c r="O529" i="18" s="1"/>
  <c r="U531" i="18"/>
  <c r="U529" i="18" s="1"/>
  <c r="AA531" i="18"/>
  <c r="AA529" i="18" s="1"/>
  <c r="H536" i="18"/>
  <c r="H534" i="18" s="1"/>
  <c r="N536" i="18"/>
  <c r="N534" i="18" s="1"/>
  <c r="T536" i="18"/>
  <c r="T534" i="18" s="1"/>
  <c r="Z536" i="18"/>
  <c r="Z534" i="18" s="1"/>
  <c r="G541" i="18"/>
  <c r="G539" i="18" s="1"/>
  <c r="M541" i="18"/>
  <c r="M539" i="18" s="1"/>
  <c r="S541" i="18"/>
  <c r="S539" i="18" s="1"/>
  <c r="Y541" i="18"/>
  <c r="Y539" i="18" s="1"/>
  <c r="F546" i="18"/>
  <c r="F544" i="18" s="1"/>
  <c r="L546" i="18"/>
  <c r="L544" i="18" s="1"/>
  <c r="R546" i="18"/>
  <c r="R544" i="18" s="1"/>
  <c r="X546" i="18"/>
  <c r="X544" i="18" s="1"/>
  <c r="E551" i="18"/>
  <c r="E549" i="18" s="1"/>
  <c r="K551" i="18"/>
  <c r="K549" i="18" s="1"/>
  <c r="Q551" i="18"/>
  <c r="Q549" i="18" s="1"/>
  <c r="W551" i="18"/>
  <c r="W549" i="18" s="1"/>
  <c r="D556" i="18"/>
  <c r="D554" i="18" s="1"/>
  <c r="L556" i="18"/>
  <c r="L554" i="18" s="1"/>
  <c r="S556" i="18"/>
  <c r="S554" i="18" s="1"/>
  <c r="Z556" i="18"/>
  <c r="Z554" i="18" s="1"/>
  <c r="K561" i="18"/>
  <c r="K559" i="18" s="1"/>
  <c r="R561" i="18"/>
  <c r="R559" i="18" s="1"/>
  <c r="Y561" i="18"/>
  <c r="Y559" i="18" s="1"/>
  <c r="H566" i="18"/>
  <c r="H564" i="18" s="1"/>
  <c r="P566" i="18"/>
  <c r="P564" i="18" s="1"/>
  <c r="W566" i="18"/>
  <c r="W564" i="18" s="1"/>
  <c r="G571" i="18"/>
  <c r="G569" i="18" s="1"/>
  <c r="O571" i="18"/>
  <c r="O569" i="18" s="1"/>
  <c r="V571" i="18"/>
  <c r="V569" i="18" s="1"/>
  <c r="J576" i="18"/>
  <c r="J574" i="18" s="1"/>
  <c r="R576" i="18"/>
  <c r="R574" i="18" s="1"/>
  <c r="I581" i="18"/>
  <c r="I579" i="18" s="1"/>
  <c r="Q581" i="18"/>
  <c r="Q579" i="18" s="1"/>
  <c r="AA581" i="18"/>
  <c r="AA579" i="18" s="1"/>
  <c r="H586" i="18"/>
  <c r="H584" i="18" s="1"/>
  <c r="P586" i="18"/>
  <c r="P584" i="18" s="1"/>
  <c r="Z586" i="18"/>
  <c r="Z584" i="18" s="1"/>
  <c r="G591" i="18"/>
  <c r="G589" i="18" s="1"/>
  <c r="O591" i="18"/>
  <c r="O589" i="18" s="1"/>
  <c r="Y591" i="18"/>
  <c r="Y589" i="18" s="1"/>
  <c r="D596" i="18"/>
  <c r="D594" i="18" s="1"/>
  <c r="M596" i="18"/>
  <c r="M594" i="18" s="1"/>
  <c r="V596" i="18"/>
  <c r="V594" i="18" s="1"/>
  <c r="L601" i="18"/>
  <c r="L599" i="18" s="1"/>
  <c r="U601" i="18"/>
  <c r="U599" i="18" s="1"/>
  <c r="J606" i="18"/>
  <c r="J604" i="18" s="1"/>
  <c r="R606" i="18"/>
  <c r="R604" i="18" s="1"/>
  <c r="J611" i="18"/>
  <c r="J609" i="18" s="1"/>
  <c r="T611" i="18"/>
  <c r="T609" i="18" s="1"/>
  <c r="K616" i="18"/>
  <c r="K614" i="18" s="1"/>
  <c r="Y616" i="18"/>
  <c r="Y614" i="18" s="1"/>
  <c r="V621" i="18"/>
  <c r="V619" i="18" s="1"/>
  <c r="U626" i="18"/>
  <c r="U624" i="18" s="1"/>
  <c r="J631" i="18"/>
  <c r="J629" i="18" s="1"/>
  <c r="I636" i="18"/>
  <c r="I634" i="18" s="1"/>
  <c r="F556" i="18"/>
  <c r="F554" i="18" s="1"/>
  <c r="M556" i="18"/>
  <c r="M554" i="18" s="1"/>
  <c r="T556" i="18"/>
  <c r="T554" i="18" s="1"/>
  <c r="AA556" i="18"/>
  <c r="AA554" i="18" s="1"/>
  <c r="E561" i="18"/>
  <c r="E559" i="18" s="1"/>
  <c r="L561" i="18"/>
  <c r="L559" i="18" s="1"/>
  <c r="S561" i="18"/>
  <c r="S559" i="18" s="1"/>
  <c r="Z561" i="18"/>
  <c r="Z559" i="18" s="1"/>
  <c r="J566" i="18"/>
  <c r="J564" i="18" s="1"/>
  <c r="Q566" i="18"/>
  <c r="Q564" i="18" s="1"/>
  <c r="X566" i="18"/>
  <c r="X564" i="18" s="1"/>
  <c r="I571" i="18"/>
  <c r="I569" i="18" s="1"/>
  <c r="P571" i="18"/>
  <c r="P569" i="18" s="1"/>
  <c r="W571" i="18"/>
  <c r="W569" i="18" s="1"/>
  <c r="K576" i="18"/>
  <c r="K574" i="18" s="1"/>
  <c r="T576" i="18"/>
  <c r="T574" i="18" s="1"/>
  <c r="J581" i="18"/>
  <c r="J579" i="18" s="1"/>
  <c r="S581" i="18"/>
  <c r="S579" i="18" s="1"/>
  <c r="I586" i="18"/>
  <c r="I584" i="18" s="1"/>
  <c r="R586" i="18"/>
  <c r="R584" i="18" s="1"/>
  <c r="AA586" i="18"/>
  <c r="AA584" i="18" s="1"/>
  <c r="H591" i="18"/>
  <c r="H589" i="18" s="1"/>
  <c r="Q591" i="18"/>
  <c r="Q589" i="18" s="1"/>
  <c r="Z591" i="18"/>
  <c r="Z589" i="18" s="1"/>
  <c r="F596" i="18"/>
  <c r="F594" i="18" s="1"/>
  <c r="N596" i="18"/>
  <c r="N594" i="18" s="1"/>
  <c r="X596" i="18"/>
  <c r="X594" i="18" s="1"/>
  <c r="E601" i="18"/>
  <c r="E599" i="18" s="1"/>
  <c r="M601" i="18"/>
  <c r="M599" i="18" s="1"/>
  <c r="W601" i="18"/>
  <c r="W599" i="18" s="1"/>
  <c r="K606" i="18"/>
  <c r="K604" i="18" s="1"/>
  <c r="T606" i="18"/>
  <c r="T604" i="18" s="1"/>
  <c r="K611" i="18"/>
  <c r="K609" i="18" s="1"/>
  <c r="V611" i="18"/>
  <c r="V609" i="18" s="1"/>
  <c r="H614" i="18"/>
  <c r="M616" i="18"/>
  <c r="M614" i="18" s="1"/>
  <c r="X621" i="18"/>
  <c r="X619" i="18" s="1"/>
  <c r="W626" i="18"/>
  <c r="W624" i="18" s="1"/>
  <c r="P631" i="18"/>
  <c r="P629" i="18" s="1"/>
  <c r="O636" i="18"/>
  <c r="O634" i="18" s="1"/>
  <c r="H486" i="18"/>
  <c r="H484" i="18" s="1"/>
  <c r="N486" i="18"/>
  <c r="N484" i="18" s="1"/>
  <c r="T486" i="18"/>
  <c r="T484" i="18" s="1"/>
  <c r="Z486" i="18"/>
  <c r="Z484" i="18" s="1"/>
  <c r="G491" i="18"/>
  <c r="G489" i="18" s="1"/>
  <c r="M491" i="18"/>
  <c r="M489" i="18" s="1"/>
  <c r="S491" i="18"/>
  <c r="S489" i="18" s="1"/>
  <c r="Y491" i="18"/>
  <c r="Y489" i="18" s="1"/>
  <c r="F496" i="18"/>
  <c r="F494" i="18" s="1"/>
  <c r="L496" i="18"/>
  <c r="L494" i="18" s="1"/>
  <c r="R496" i="18"/>
  <c r="R494" i="18" s="1"/>
  <c r="X496" i="18"/>
  <c r="X494" i="18" s="1"/>
  <c r="E501" i="18"/>
  <c r="E499" i="18" s="1"/>
  <c r="K501" i="18"/>
  <c r="K499" i="18" s="1"/>
  <c r="Q501" i="18"/>
  <c r="Q499" i="18" s="1"/>
  <c r="W501" i="18"/>
  <c r="W499" i="18" s="1"/>
  <c r="D506" i="18"/>
  <c r="D504" i="18" s="1"/>
  <c r="J506" i="18"/>
  <c r="J504" i="18" s="1"/>
  <c r="P506" i="18"/>
  <c r="P504" i="18" s="1"/>
  <c r="V506" i="18"/>
  <c r="V504" i="18" s="1"/>
  <c r="I511" i="18"/>
  <c r="I509" i="18" s="1"/>
  <c r="O511" i="18"/>
  <c r="O509" i="18" s="1"/>
  <c r="U511" i="18"/>
  <c r="U509" i="18" s="1"/>
  <c r="AA511" i="18"/>
  <c r="AA509" i="18" s="1"/>
  <c r="H516" i="18"/>
  <c r="H514" i="18" s="1"/>
  <c r="N516" i="18"/>
  <c r="N514" i="18" s="1"/>
  <c r="T516" i="18"/>
  <c r="T514" i="18" s="1"/>
  <c r="Z516" i="18"/>
  <c r="Z514" i="18" s="1"/>
  <c r="G521" i="18"/>
  <c r="G519" i="18" s="1"/>
  <c r="M521" i="18"/>
  <c r="M519" i="18" s="1"/>
  <c r="S521" i="18"/>
  <c r="S519" i="18" s="1"/>
  <c r="Y521" i="18"/>
  <c r="Y519" i="18" s="1"/>
  <c r="F526" i="18"/>
  <c r="F524" i="18" s="1"/>
  <c r="L526" i="18"/>
  <c r="L524" i="18" s="1"/>
  <c r="R526" i="18"/>
  <c r="R524" i="18" s="1"/>
  <c r="X526" i="18"/>
  <c r="X524" i="18" s="1"/>
  <c r="E531" i="18"/>
  <c r="E529" i="18" s="1"/>
  <c r="K531" i="18"/>
  <c r="K529" i="18" s="1"/>
  <c r="Q531" i="18"/>
  <c r="Q529" i="18" s="1"/>
  <c r="W531" i="18"/>
  <c r="W529" i="18" s="1"/>
  <c r="D536" i="18"/>
  <c r="D534" i="18" s="1"/>
  <c r="J536" i="18"/>
  <c r="J534" i="18" s="1"/>
  <c r="P536" i="18"/>
  <c r="P534" i="18" s="1"/>
  <c r="V536" i="18"/>
  <c r="V534" i="18" s="1"/>
  <c r="I541" i="18"/>
  <c r="I539" i="18" s="1"/>
  <c r="O541" i="18"/>
  <c r="O539" i="18" s="1"/>
  <c r="U541" i="18"/>
  <c r="U539" i="18" s="1"/>
  <c r="AA541" i="18"/>
  <c r="AA539" i="18" s="1"/>
  <c r="H546" i="18"/>
  <c r="H544" i="18" s="1"/>
  <c r="N546" i="18"/>
  <c r="N544" i="18" s="1"/>
  <c r="T546" i="18"/>
  <c r="T544" i="18" s="1"/>
  <c r="Z546" i="18"/>
  <c r="Z544" i="18" s="1"/>
  <c r="G551" i="18"/>
  <c r="G549" i="18" s="1"/>
  <c r="M551" i="18"/>
  <c r="M549" i="18" s="1"/>
  <c r="S551" i="18"/>
  <c r="S549" i="18" s="1"/>
  <c r="Y551" i="18"/>
  <c r="Y549" i="18" s="1"/>
  <c r="G556" i="18"/>
  <c r="G554" i="18" s="1"/>
  <c r="N556" i="18"/>
  <c r="N554" i="18" s="1"/>
  <c r="U556" i="18"/>
  <c r="U554" i="18" s="1"/>
  <c r="F561" i="18"/>
  <c r="F559" i="18" s="1"/>
  <c r="M561" i="18"/>
  <c r="M559" i="18" s="1"/>
  <c r="T561" i="18"/>
  <c r="T559" i="18" s="1"/>
  <c r="AA561" i="18"/>
  <c r="AA559" i="18" s="1"/>
  <c r="D566" i="18"/>
  <c r="D564" i="18" s="1"/>
  <c r="K566" i="18"/>
  <c r="K564" i="18" s="1"/>
  <c r="R566" i="18"/>
  <c r="R564" i="18" s="1"/>
  <c r="Y566" i="18"/>
  <c r="Y564" i="18" s="1"/>
  <c r="J571" i="18"/>
  <c r="J569" i="18" s="1"/>
  <c r="Q571" i="18"/>
  <c r="Q569" i="18" s="1"/>
  <c r="X571" i="18"/>
  <c r="X569" i="18" s="1"/>
  <c r="D576" i="18"/>
  <c r="D574" i="18" s="1"/>
  <c r="L576" i="18"/>
  <c r="L574" i="18" s="1"/>
  <c r="V576" i="18"/>
  <c r="V574" i="18" s="1"/>
  <c r="K581" i="18"/>
  <c r="K579" i="18" s="1"/>
  <c r="U581" i="18"/>
  <c r="U579" i="18" s="1"/>
  <c r="J586" i="18"/>
  <c r="J584" i="18" s="1"/>
  <c r="T586" i="18"/>
  <c r="T584" i="18" s="1"/>
  <c r="I591" i="18"/>
  <c r="I589" i="18" s="1"/>
  <c r="S591" i="18"/>
  <c r="S589" i="18" s="1"/>
  <c r="AA591" i="18"/>
  <c r="AA589" i="18" s="1"/>
  <c r="G596" i="18"/>
  <c r="G594" i="18" s="1"/>
  <c r="P596" i="18"/>
  <c r="P594" i="18" s="1"/>
  <c r="Y596" i="18"/>
  <c r="Y594" i="18" s="1"/>
  <c r="F601" i="18"/>
  <c r="F599" i="18" s="1"/>
  <c r="O601" i="18"/>
  <c r="O599" i="18" s="1"/>
  <c r="X601" i="18"/>
  <c r="X599" i="18" s="1"/>
  <c r="D606" i="18"/>
  <c r="D604" i="18" s="1"/>
  <c r="L606" i="18"/>
  <c r="L604" i="18" s="1"/>
  <c r="V606" i="18"/>
  <c r="V604" i="18" s="1"/>
  <c r="L611" i="18"/>
  <c r="L609" i="18" s="1"/>
  <c r="X611" i="18"/>
  <c r="X609" i="18" s="1"/>
  <c r="P616" i="18"/>
  <c r="P614" i="18" s="1"/>
  <c r="D621" i="18"/>
  <c r="D619" i="18" s="1"/>
  <c r="T631" i="18"/>
  <c r="T629" i="18" s="1"/>
  <c r="S636" i="18"/>
  <c r="S634" i="18" s="1"/>
  <c r="H52" i="19"/>
  <c r="N52" i="19"/>
  <c r="Z52" i="19"/>
  <c r="F62" i="19"/>
  <c r="R62" i="19"/>
  <c r="X62" i="19"/>
  <c r="Z87" i="19"/>
  <c r="U102" i="19"/>
  <c r="G221" i="19"/>
  <c r="O112" i="19"/>
  <c r="Q166" i="19"/>
  <c r="I24" i="19"/>
  <c r="I22" i="19" s="1"/>
  <c r="O24" i="19"/>
  <c r="O22" i="19" s="1"/>
  <c r="U24" i="19"/>
  <c r="U22" i="19" s="1"/>
  <c r="AA24" i="19"/>
  <c r="AA22" i="19" s="1"/>
  <c r="H29" i="19"/>
  <c r="N29" i="19"/>
  <c r="T29" i="19"/>
  <c r="Z29" i="19"/>
  <c r="H31" i="19"/>
  <c r="N31" i="19"/>
  <c r="T31" i="19"/>
  <c r="Z31" i="19"/>
  <c r="G34" i="19"/>
  <c r="M34" i="19"/>
  <c r="M32" i="19" s="1"/>
  <c r="S34" i="19"/>
  <c r="Y34" i="19"/>
  <c r="G36" i="19"/>
  <c r="M36" i="19"/>
  <c r="S36" i="19"/>
  <c r="Y36" i="19"/>
  <c r="F39" i="19"/>
  <c r="L39" i="19"/>
  <c r="R39" i="19"/>
  <c r="X39" i="19"/>
  <c r="F41" i="19"/>
  <c r="L41" i="19"/>
  <c r="R41" i="19"/>
  <c r="X41" i="19"/>
  <c r="E44" i="19"/>
  <c r="K44" i="19"/>
  <c r="Q44" i="19"/>
  <c r="W44" i="19"/>
  <c r="E46" i="19"/>
  <c r="K46" i="19"/>
  <c r="Q46" i="19"/>
  <c r="W46" i="19"/>
  <c r="D49" i="19"/>
  <c r="J49" i="19"/>
  <c r="P49" i="19"/>
  <c r="V49" i="19"/>
  <c r="D51" i="19"/>
  <c r="J51" i="19"/>
  <c r="P51" i="19"/>
  <c r="V51" i="19"/>
  <c r="I54" i="19"/>
  <c r="I52" i="19" s="1"/>
  <c r="O54" i="19"/>
  <c r="O52" i="19" s="1"/>
  <c r="U54" i="19"/>
  <c r="U52" i="19" s="1"/>
  <c r="AA54" i="19"/>
  <c r="I56" i="19"/>
  <c r="O56" i="19"/>
  <c r="U56" i="19"/>
  <c r="AA56" i="19"/>
  <c r="H59" i="19"/>
  <c r="H57" i="19" s="1"/>
  <c r="N59" i="19"/>
  <c r="T59" i="19"/>
  <c r="Z59" i="19"/>
  <c r="H61" i="19"/>
  <c r="N61" i="19"/>
  <c r="T61" i="19"/>
  <c r="Z61" i="19"/>
  <c r="G64" i="19"/>
  <c r="M64" i="19"/>
  <c r="S64" i="19"/>
  <c r="Y64" i="19"/>
  <c r="Y62" i="19" s="1"/>
  <c r="G66" i="19"/>
  <c r="M66" i="19"/>
  <c r="S66" i="19"/>
  <c r="Y66" i="19"/>
  <c r="F69" i="19"/>
  <c r="F67" i="19" s="1"/>
  <c r="L69" i="19"/>
  <c r="L67" i="19" s="1"/>
  <c r="R69" i="19"/>
  <c r="R67" i="19" s="1"/>
  <c r="X69" i="19"/>
  <c r="F71" i="19"/>
  <c r="L71" i="19"/>
  <c r="R71" i="19"/>
  <c r="X71" i="19"/>
  <c r="E74" i="19"/>
  <c r="E72" i="19" s="1"/>
  <c r="K74" i="19"/>
  <c r="Q74" i="19"/>
  <c r="W74" i="19"/>
  <c r="E76" i="19"/>
  <c r="K76" i="19"/>
  <c r="Q76" i="19"/>
  <c r="W76" i="19"/>
  <c r="D79" i="19"/>
  <c r="J79" i="19"/>
  <c r="J77" i="19" s="1"/>
  <c r="P79" i="19"/>
  <c r="V79" i="19"/>
  <c r="V77" i="19" s="1"/>
  <c r="D81" i="19"/>
  <c r="J81" i="19"/>
  <c r="P81" i="19"/>
  <c r="V81" i="19"/>
  <c r="I84" i="19"/>
  <c r="I82" i="19" s="1"/>
  <c r="O84" i="19"/>
  <c r="O82" i="19" s="1"/>
  <c r="U84" i="19"/>
  <c r="U82" i="19" s="1"/>
  <c r="AA84" i="19"/>
  <c r="I86" i="19"/>
  <c r="O86" i="19"/>
  <c r="U86" i="19"/>
  <c r="AA86" i="19"/>
  <c r="H89" i="19"/>
  <c r="N89" i="19"/>
  <c r="N87" i="19" s="1"/>
  <c r="T89" i="19"/>
  <c r="AA89" i="19"/>
  <c r="O91" i="19"/>
  <c r="AA91" i="19"/>
  <c r="M94" i="19"/>
  <c r="M92" i="19" s="1"/>
  <c r="Y94" i="19"/>
  <c r="Y92" i="19" s="1"/>
  <c r="M96" i="19"/>
  <c r="Y96" i="19"/>
  <c r="J99" i="19"/>
  <c r="V99" i="19"/>
  <c r="V97" i="19" s="1"/>
  <c r="J101" i="19"/>
  <c r="V101" i="19"/>
  <c r="K104" i="19"/>
  <c r="E106" i="19"/>
  <c r="W106" i="19"/>
  <c r="H109" i="19"/>
  <c r="Z109" i="19"/>
  <c r="T111" i="19"/>
  <c r="G114" i="19"/>
  <c r="Y114" i="19"/>
  <c r="S116" i="19"/>
  <c r="T119" i="19"/>
  <c r="N121" i="19"/>
  <c r="Q124" i="19"/>
  <c r="K126" i="19"/>
  <c r="L129" i="19"/>
  <c r="F131" i="19"/>
  <c r="X131" i="19"/>
  <c r="K134" i="19"/>
  <c r="E136" i="19"/>
  <c r="W136" i="19"/>
  <c r="H139" i="19"/>
  <c r="Z139" i="19"/>
  <c r="T141" i="19"/>
  <c r="G144" i="19"/>
  <c r="Y144" i="19"/>
  <c r="S146" i="19"/>
  <c r="T149" i="19"/>
  <c r="N151" i="19"/>
  <c r="Q154" i="19"/>
  <c r="K156" i="19"/>
  <c r="X159" i="19"/>
  <c r="W170" i="19"/>
  <c r="W166" i="19" s="1"/>
  <c r="P175" i="19"/>
  <c r="P171" i="19" s="1"/>
  <c r="T185" i="19"/>
  <c r="T181" i="19" s="1"/>
  <c r="N190" i="19"/>
  <c r="N186" i="19" s="1"/>
  <c r="O210" i="19"/>
  <c r="O206" i="19" s="1"/>
  <c r="S225" i="19"/>
  <c r="S221" i="19" s="1"/>
  <c r="R230" i="19"/>
  <c r="R260" i="19"/>
  <c r="Y394" i="19"/>
  <c r="G9" i="19"/>
  <c r="M9" i="19"/>
  <c r="S9" i="19"/>
  <c r="Y9" i="19"/>
  <c r="G11" i="19"/>
  <c r="M11" i="19"/>
  <c r="S11" i="19"/>
  <c r="Y11" i="19"/>
  <c r="F14" i="19"/>
  <c r="L14" i="19"/>
  <c r="R14" i="19"/>
  <c r="X14" i="19"/>
  <c r="F16" i="19"/>
  <c r="L16" i="19"/>
  <c r="R16" i="19"/>
  <c r="X16" i="19"/>
  <c r="E19" i="19"/>
  <c r="K19" i="19"/>
  <c r="Q19" i="19"/>
  <c r="W19" i="19"/>
  <c r="W17" i="19" s="1"/>
  <c r="E21" i="19"/>
  <c r="K21" i="19"/>
  <c r="Q21" i="19"/>
  <c r="W21" i="19"/>
  <c r="D24" i="19"/>
  <c r="J24" i="19"/>
  <c r="J22" i="19" s="1"/>
  <c r="P24" i="19"/>
  <c r="V24" i="19"/>
  <c r="D26" i="19"/>
  <c r="J26" i="19"/>
  <c r="P26" i="19"/>
  <c r="V26" i="19"/>
  <c r="I29" i="19"/>
  <c r="I27" i="19" s="1"/>
  <c r="O29" i="19"/>
  <c r="U29" i="19"/>
  <c r="AA29" i="19"/>
  <c r="I31" i="19"/>
  <c r="O31" i="19"/>
  <c r="U31" i="19"/>
  <c r="AA31" i="19"/>
  <c r="H34" i="19"/>
  <c r="N34" i="19"/>
  <c r="T34" i="19"/>
  <c r="Z34" i="19"/>
  <c r="Z32" i="19" s="1"/>
  <c r="H36" i="19"/>
  <c r="N36" i="19"/>
  <c r="T36" i="19"/>
  <c r="Z36" i="19"/>
  <c r="G39" i="19"/>
  <c r="M39" i="19"/>
  <c r="M37" i="19" s="1"/>
  <c r="S39" i="19"/>
  <c r="S37" i="19" s="1"/>
  <c r="Y39" i="19"/>
  <c r="G41" i="19"/>
  <c r="M41" i="19"/>
  <c r="S41" i="19"/>
  <c r="Y41" i="19"/>
  <c r="F44" i="19"/>
  <c r="F42" i="19" s="1"/>
  <c r="L44" i="19"/>
  <c r="R44" i="19"/>
  <c r="X44" i="19"/>
  <c r="F46" i="19"/>
  <c r="L46" i="19"/>
  <c r="R46" i="19"/>
  <c r="X46" i="19"/>
  <c r="E49" i="19"/>
  <c r="K49" i="19"/>
  <c r="Q49" i="19"/>
  <c r="W49" i="19"/>
  <c r="W47" i="19" s="1"/>
  <c r="E51" i="19"/>
  <c r="K51" i="19"/>
  <c r="Q51" i="19"/>
  <c r="W51" i="19"/>
  <c r="D54" i="19"/>
  <c r="J54" i="19"/>
  <c r="J52" i="19" s="1"/>
  <c r="P54" i="19"/>
  <c r="P52" i="19" s="1"/>
  <c r="V54" i="19"/>
  <c r="D56" i="19"/>
  <c r="J56" i="19"/>
  <c r="P56" i="19"/>
  <c r="V56" i="19"/>
  <c r="I59" i="19"/>
  <c r="I57" i="19" s="1"/>
  <c r="O59" i="19"/>
  <c r="U59" i="19"/>
  <c r="AA59" i="19"/>
  <c r="I61" i="19"/>
  <c r="O61" i="19"/>
  <c r="U61" i="19"/>
  <c r="AA61" i="19"/>
  <c r="H64" i="19"/>
  <c r="N64" i="19"/>
  <c r="T64" i="19"/>
  <c r="Z64" i="19"/>
  <c r="Z62" i="19" s="1"/>
  <c r="H66" i="19"/>
  <c r="N66" i="19"/>
  <c r="T66" i="19"/>
  <c r="Z66" i="19"/>
  <c r="G69" i="19"/>
  <c r="M69" i="19"/>
  <c r="M67" i="19" s="1"/>
  <c r="S69" i="19"/>
  <c r="S67" i="19" s="1"/>
  <c r="Y69" i="19"/>
  <c r="G71" i="19"/>
  <c r="M71" i="19"/>
  <c r="S71" i="19"/>
  <c r="Y71" i="19"/>
  <c r="F74" i="19"/>
  <c r="F72" i="19" s="1"/>
  <c r="L74" i="19"/>
  <c r="R74" i="19"/>
  <c r="X74" i="19"/>
  <c r="F76" i="19"/>
  <c r="L76" i="19"/>
  <c r="R76" i="19"/>
  <c r="X76" i="19"/>
  <c r="E79" i="19"/>
  <c r="K79" i="19"/>
  <c r="Q79" i="19"/>
  <c r="W79" i="19"/>
  <c r="W77" i="19" s="1"/>
  <c r="E81" i="19"/>
  <c r="K81" i="19"/>
  <c r="Q81" i="19"/>
  <c r="W81" i="19"/>
  <c r="D84" i="19"/>
  <c r="J84" i="19"/>
  <c r="J82" i="19" s="1"/>
  <c r="P84" i="19"/>
  <c r="P82" i="19" s="1"/>
  <c r="V84" i="19"/>
  <c r="D86" i="19"/>
  <c r="J86" i="19"/>
  <c r="P86" i="19"/>
  <c r="V86" i="19"/>
  <c r="I89" i="19"/>
  <c r="I87" i="19" s="1"/>
  <c r="O89" i="19"/>
  <c r="O87" i="19" s="1"/>
  <c r="U89" i="19"/>
  <c r="U87" i="19" s="1"/>
  <c r="F91" i="19"/>
  <c r="R91" i="19"/>
  <c r="N94" i="19"/>
  <c r="N92" i="19" s="1"/>
  <c r="Z94" i="19"/>
  <c r="N96" i="19"/>
  <c r="Z96" i="19"/>
  <c r="L99" i="19"/>
  <c r="X99" i="19"/>
  <c r="L101" i="19"/>
  <c r="X101" i="19"/>
  <c r="O104" i="19"/>
  <c r="O102" i="19" s="1"/>
  <c r="I106" i="19"/>
  <c r="I102" i="19" s="1"/>
  <c r="AA106" i="19"/>
  <c r="AA102" i="19" s="1"/>
  <c r="J109" i="19"/>
  <c r="J107" i="19" s="1"/>
  <c r="D111" i="19"/>
  <c r="D107" i="19" s="1"/>
  <c r="V111" i="19"/>
  <c r="V107" i="19" s="1"/>
  <c r="I114" i="19"/>
  <c r="I112" i="19" s="1"/>
  <c r="AA114" i="19"/>
  <c r="AA112" i="19" s="1"/>
  <c r="U116" i="19"/>
  <c r="U112" i="19" s="1"/>
  <c r="F119" i="19"/>
  <c r="F117" i="19" s="1"/>
  <c r="X119" i="19"/>
  <c r="X117" i="19" s="1"/>
  <c r="R121" i="19"/>
  <c r="R117" i="19" s="1"/>
  <c r="S124" i="19"/>
  <c r="S122" i="19" s="1"/>
  <c r="M126" i="19"/>
  <c r="M122" i="19" s="1"/>
  <c r="P129" i="19"/>
  <c r="J131" i="19"/>
  <c r="J127" i="19" s="1"/>
  <c r="O134" i="19"/>
  <c r="I136" i="19"/>
  <c r="I132" i="19" s="1"/>
  <c r="AA136" i="19"/>
  <c r="AA132" i="19" s="1"/>
  <c r="J139" i="19"/>
  <c r="D141" i="19"/>
  <c r="D137" i="19" s="1"/>
  <c r="V141" i="19"/>
  <c r="V137" i="19" s="1"/>
  <c r="I144" i="19"/>
  <c r="AA144" i="19"/>
  <c r="U146" i="19"/>
  <c r="U142" i="19" s="1"/>
  <c r="F149" i="19"/>
  <c r="X149" i="19"/>
  <c r="R151" i="19"/>
  <c r="R147" i="19" s="1"/>
  <c r="S154" i="19"/>
  <c r="M156" i="19"/>
  <c r="M152" i="19" s="1"/>
  <c r="F161" i="19"/>
  <c r="F157" i="19" s="1"/>
  <c r="V175" i="19"/>
  <c r="V171" i="19" s="1"/>
  <c r="I180" i="19"/>
  <c r="I176" i="19" s="1"/>
  <c r="Z185" i="19"/>
  <c r="Z181" i="19" s="1"/>
  <c r="X190" i="19"/>
  <c r="D195" i="19"/>
  <c r="AA210" i="19"/>
  <c r="AA206" i="19" s="1"/>
  <c r="E250" i="19"/>
  <c r="S255" i="19"/>
  <c r="L329" i="19"/>
  <c r="L325" i="19" s="1"/>
  <c r="H9" i="19"/>
  <c r="N9" i="19"/>
  <c r="N7" i="19" s="1"/>
  <c r="T9" i="19"/>
  <c r="Z9" i="19"/>
  <c r="H11" i="19"/>
  <c r="N11" i="19"/>
  <c r="T11" i="19"/>
  <c r="Z11" i="19"/>
  <c r="G14" i="19"/>
  <c r="M14" i="19"/>
  <c r="S14" i="19"/>
  <c r="Y14" i="19"/>
  <c r="G16" i="19"/>
  <c r="M16" i="19"/>
  <c r="S16" i="19"/>
  <c r="Y16" i="19"/>
  <c r="F19" i="19"/>
  <c r="L19" i="19"/>
  <c r="R19" i="19"/>
  <c r="X19" i="19"/>
  <c r="X17" i="19" s="1"/>
  <c r="F21" i="19"/>
  <c r="L21" i="19"/>
  <c r="R21" i="19"/>
  <c r="X21" i="19"/>
  <c r="E24" i="19"/>
  <c r="K24" i="19"/>
  <c r="K22" i="19" s="1"/>
  <c r="Q24" i="19"/>
  <c r="W24" i="19"/>
  <c r="E26" i="19"/>
  <c r="K26" i="19"/>
  <c r="Q26" i="19"/>
  <c r="W26" i="19"/>
  <c r="D29" i="19"/>
  <c r="J29" i="19"/>
  <c r="P29" i="19"/>
  <c r="V29" i="19"/>
  <c r="D31" i="19"/>
  <c r="J31" i="19"/>
  <c r="P31" i="19"/>
  <c r="V31" i="19"/>
  <c r="I34" i="19"/>
  <c r="O34" i="19"/>
  <c r="U34" i="19"/>
  <c r="AA34" i="19"/>
  <c r="AA32" i="19" s="1"/>
  <c r="I36" i="19"/>
  <c r="O36" i="19"/>
  <c r="U36" i="19"/>
  <c r="AA36" i="19"/>
  <c r="H39" i="19"/>
  <c r="N39" i="19"/>
  <c r="N37" i="19" s="1"/>
  <c r="T39" i="19"/>
  <c r="Z39" i="19"/>
  <c r="H41" i="19"/>
  <c r="N41" i="19"/>
  <c r="T41" i="19"/>
  <c r="Z41" i="19"/>
  <c r="G44" i="19"/>
  <c r="M44" i="19"/>
  <c r="S44" i="19"/>
  <c r="Y44" i="19"/>
  <c r="G46" i="19"/>
  <c r="M46" i="19"/>
  <c r="S46" i="19"/>
  <c r="Y46" i="19"/>
  <c r="F49" i="19"/>
  <c r="L49" i="19"/>
  <c r="R49" i="19"/>
  <c r="X49" i="19"/>
  <c r="X47" i="19" s="1"/>
  <c r="F51" i="19"/>
  <c r="L51" i="19"/>
  <c r="R51" i="19"/>
  <c r="X51" i="19"/>
  <c r="E54" i="19"/>
  <c r="K54" i="19"/>
  <c r="K52" i="19" s="1"/>
  <c r="Q54" i="19"/>
  <c r="W54" i="19"/>
  <c r="E56" i="19"/>
  <c r="K56" i="19"/>
  <c r="Q56" i="19"/>
  <c r="W56" i="19"/>
  <c r="D59" i="19"/>
  <c r="J59" i="19"/>
  <c r="P59" i="19"/>
  <c r="V59" i="19"/>
  <c r="D61" i="19"/>
  <c r="J61" i="19"/>
  <c r="P61" i="19"/>
  <c r="V61" i="19"/>
  <c r="I64" i="19"/>
  <c r="O64" i="19"/>
  <c r="U64" i="19"/>
  <c r="AA64" i="19"/>
  <c r="AA62" i="19" s="1"/>
  <c r="I66" i="19"/>
  <c r="O66" i="19"/>
  <c r="U66" i="19"/>
  <c r="AA66" i="19"/>
  <c r="H69" i="19"/>
  <c r="N69" i="19"/>
  <c r="N67" i="19" s="1"/>
  <c r="T69" i="19"/>
  <c r="Z69" i="19"/>
  <c r="H71" i="19"/>
  <c r="N71" i="19"/>
  <c r="T71" i="19"/>
  <c r="Z71" i="19"/>
  <c r="G74" i="19"/>
  <c r="M74" i="19"/>
  <c r="S74" i="19"/>
  <c r="Y74" i="19"/>
  <c r="G76" i="19"/>
  <c r="M76" i="19"/>
  <c r="S76" i="19"/>
  <c r="Y76" i="19"/>
  <c r="F79" i="19"/>
  <c r="L79" i="19"/>
  <c r="R79" i="19"/>
  <c r="X79" i="19"/>
  <c r="X77" i="19" s="1"/>
  <c r="F81" i="19"/>
  <c r="L81" i="19"/>
  <c r="R81" i="19"/>
  <c r="X81" i="19"/>
  <c r="E84" i="19"/>
  <c r="K84" i="19"/>
  <c r="K82" i="19" s="1"/>
  <c r="Q84" i="19"/>
  <c r="W84" i="19"/>
  <c r="E86" i="19"/>
  <c r="K86" i="19"/>
  <c r="Q86" i="19"/>
  <c r="W86" i="19"/>
  <c r="D89" i="19"/>
  <c r="J89" i="19"/>
  <c r="P89" i="19"/>
  <c r="V89" i="19"/>
  <c r="H91" i="19"/>
  <c r="T91" i="19"/>
  <c r="E94" i="19"/>
  <c r="E92" i="19" s="1"/>
  <c r="Q94" i="19"/>
  <c r="E96" i="19"/>
  <c r="Q96" i="19"/>
  <c r="M99" i="19"/>
  <c r="Y99" i="19"/>
  <c r="M101" i="19"/>
  <c r="Y101" i="19"/>
  <c r="Q104" i="19"/>
  <c r="K106" i="19"/>
  <c r="N109" i="19"/>
  <c r="H111" i="19"/>
  <c r="Z111" i="19"/>
  <c r="M114" i="19"/>
  <c r="G116" i="19"/>
  <c r="G112" i="19" s="1"/>
  <c r="Y116" i="19"/>
  <c r="H119" i="19"/>
  <c r="Z119" i="19"/>
  <c r="T121" i="19"/>
  <c r="E124" i="19"/>
  <c r="W124" i="19"/>
  <c r="Q126" i="19"/>
  <c r="Q122" i="19" s="1"/>
  <c r="R129" i="19"/>
  <c r="L131" i="19"/>
  <c r="Q134" i="19"/>
  <c r="K136" i="19"/>
  <c r="N139" i="19"/>
  <c r="H141" i="19"/>
  <c r="H137" i="19" s="1"/>
  <c r="Z141" i="19"/>
  <c r="M144" i="19"/>
  <c r="G146" i="19"/>
  <c r="Y146" i="19"/>
  <c r="H149" i="19"/>
  <c r="Z149" i="19"/>
  <c r="T151" i="19"/>
  <c r="E154" i="19"/>
  <c r="W154" i="19"/>
  <c r="Q156" i="19"/>
  <c r="L161" i="19"/>
  <c r="O180" i="19"/>
  <c r="O176" i="19" s="1"/>
  <c r="L195" i="19"/>
  <c r="I245" i="19"/>
  <c r="W250" i="19"/>
  <c r="O275" i="19"/>
  <c r="O271" i="19" s="1"/>
  <c r="W295" i="19"/>
  <c r="T305" i="19"/>
  <c r="L119" i="19"/>
  <c r="L117" i="19" s="1"/>
  <c r="G124" i="19"/>
  <c r="G122" i="19" s="1"/>
  <c r="Y124" i="19"/>
  <c r="Y122" i="19" s="1"/>
  <c r="D129" i="19"/>
  <c r="D127" i="19" s="1"/>
  <c r="V129" i="19"/>
  <c r="V127" i="19" s="1"/>
  <c r="P131" i="19"/>
  <c r="U134" i="19"/>
  <c r="U132" i="19" s="1"/>
  <c r="O136" i="19"/>
  <c r="P139" i="19"/>
  <c r="P137" i="19" s="1"/>
  <c r="J141" i="19"/>
  <c r="O144" i="19"/>
  <c r="O142" i="19" s="1"/>
  <c r="I146" i="19"/>
  <c r="AA146" i="19"/>
  <c r="L149" i="19"/>
  <c r="L147" i="19" s="1"/>
  <c r="F151" i="19"/>
  <c r="X151" i="19"/>
  <c r="G154" i="19"/>
  <c r="G152" i="19" s="1"/>
  <c r="Y154" i="19"/>
  <c r="Y152" i="19" s="1"/>
  <c r="S156" i="19"/>
  <c r="R161" i="19"/>
  <c r="R157" i="19" s="1"/>
  <c r="E170" i="19"/>
  <c r="E166" i="19" s="1"/>
  <c r="U180" i="19"/>
  <c r="U176" i="19" s="1"/>
  <c r="V195" i="19"/>
  <c r="D205" i="19"/>
  <c r="D201" i="19" s="1"/>
  <c r="N215" i="19"/>
  <c r="N211" i="19" s="1"/>
  <c r="AA245" i="19"/>
  <c r="W159" i="19"/>
  <c r="Q159" i="19"/>
  <c r="K159" i="19"/>
  <c r="E159" i="19"/>
  <c r="X154" i="19"/>
  <c r="R154" i="19"/>
  <c r="L154" i="19"/>
  <c r="F154" i="19"/>
  <c r="Y149" i="19"/>
  <c r="S149" i="19"/>
  <c r="M149" i="19"/>
  <c r="G149" i="19"/>
  <c r="Z144" i="19"/>
  <c r="T144" i="19"/>
  <c r="N144" i="19"/>
  <c r="H144" i="19"/>
  <c r="AA139" i="19"/>
  <c r="U139" i="19"/>
  <c r="O139" i="19"/>
  <c r="I139" i="19"/>
  <c r="V134" i="19"/>
  <c r="P134" i="19"/>
  <c r="J134" i="19"/>
  <c r="D134" i="19"/>
  <c r="W129" i="19"/>
  <c r="Q129" i="19"/>
  <c r="K129" i="19"/>
  <c r="E129" i="19"/>
  <c r="X124" i="19"/>
  <c r="R124" i="19"/>
  <c r="L124" i="19"/>
  <c r="F124" i="19"/>
  <c r="Y119" i="19"/>
  <c r="S119" i="19"/>
  <c r="M119" i="19"/>
  <c r="G119" i="19"/>
  <c r="Z114" i="19"/>
  <c r="T114" i="19"/>
  <c r="N114" i="19"/>
  <c r="H114" i="19"/>
  <c r="AA109" i="19"/>
  <c r="U109" i="19"/>
  <c r="O109" i="19"/>
  <c r="I109" i="19"/>
  <c r="V104" i="19"/>
  <c r="P104" i="19"/>
  <c r="J104" i="19"/>
  <c r="D104" i="19"/>
  <c r="W99" i="19"/>
  <c r="Q99" i="19"/>
  <c r="K99" i="19"/>
  <c r="E99" i="19"/>
  <c r="X94" i="19"/>
  <c r="R94" i="19"/>
  <c r="L94" i="19"/>
  <c r="F94" i="19"/>
  <c r="Y89" i="19"/>
  <c r="V159" i="19"/>
  <c r="P159" i="19"/>
  <c r="J159" i="19"/>
  <c r="D159" i="19"/>
  <c r="AA159" i="19"/>
  <c r="U159" i="19"/>
  <c r="O159" i="19"/>
  <c r="I159" i="19"/>
  <c r="V154" i="19"/>
  <c r="P154" i="19"/>
  <c r="J154" i="19"/>
  <c r="D154" i="19"/>
  <c r="W149" i="19"/>
  <c r="Q149" i="19"/>
  <c r="K149" i="19"/>
  <c r="E149" i="19"/>
  <c r="X144" i="19"/>
  <c r="R144" i="19"/>
  <c r="L144" i="19"/>
  <c r="F144" i="19"/>
  <c r="Y139" i="19"/>
  <c r="S139" i="19"/>
  <c r="M139" i="19"/>
  <c r="G139" i="19"/>
  <c r="Z134" i="19"/>
  <c r="T134" i="19"/>
  <c r="N134" i="19"/>
  <c r="H134" i="19"/>
  <c r="AA129" i="19"/>
  <c r="U129" i="19"/>
  <c r="O129" i="19"/>
  <c r="I129" i="19"/>
  <c r="V124" i="19"/>
  <c r="P124" i="19"/>
  <c r="J124" i="19"/>
  <c r="D124" i="19"/>
  <c r="W119" i="19"/>
  <c r="Q119" i="19"/>
  <c r="K119" i="19"/>
  <c r="E119" i="19"/>
  <c r="X114" i="19"/>
  <c r="R114" i="19"/>
  <c r="L114" i="19"/>
  <c r="F114" i="19"/>
  <c r="Y109" i="19"/>
  <c r="S109" i="19"/>
  <c r="M109" i="19"/>
  <c r="G109" i="19"/>
  <c r="Z104" i="19"/>
  <c r="T104" i="19"/>
  <c r="N104" i="19"/>
  <c r="H104" i="19"/>
  <c r="AA99" i="19"/>
  <c r="U99" i="19"/>
  <c r="O99" i="19"/>
  <c r="I99" i="19"/>
  <c r="V94" i="19"/>
  <c r="P94" i="19"/>
  <c r="J94" i="19"/>
  <c r="D94" i="19"/>
  <c r="Z159" i="19"/>
  <c r="T159" i="19"/>
  <c r="N159" i="19"/>
  <c r="H159" i="19"/>
  <c r="AA154" i="19"/>
  <c r="U154" i="19"/>
  <c r="O154" i="19"/>
  <c r="I154" i="19"/>
  <c r="V149" i="19"/>
  <c r="P149" i="19"/>
  <c r="J149" i="19"/>
  <c r="D149" i="19"/>
  <c r="W144" i="19"/>
  <c r="Q144" i="19"/>
  <c r="K144" i="19"/>
  <c r="E144" i="19"/>
  <c r="X139" i="19"/>
  <c r="R139" i="19"/>
  <c r="L139" i="19"/>
  <c r="F139" i="19"/>
  <c r="Y134" i="19"/>
  <c r="S134" i="19"/>
  <c r="M134" i="19"/>
  <c r="G134" i="19"/>
  <c r="Z129" i="19"/>
  <c r="T129" i="19"/>
  <c r="N129" i="19"/>
  <c r="H129" i="19"/>
  <c r="AA124" i="19"/>
  <c r="U124" i="19"/>
  <c r="O124" i="19"/>
  <c r="I124" i="19"/>
  <c r="V119" i="19"/>
  <c r="P119" i="19"/>
  <c r="J119" i="19"/>
  <c r="D119" i="19"/>
  <c r="W114" i="19"/>
  <c r="Q114" i="19"/>
  <c r="K114" i="19"/>
  <c r="E114" i="19"/>
  <c r="X109" i="19"/>
  <c r="R109" i="19"/>
  <c r="L109" i="19"/>
  <c r="F109" i="19"/>
  <c r="Y104" i="19"/>
  <c r="S104" i="19"/>
  <c r="M104" i="19"/>
  <c r="G104" i="19"/>
  <c r="Z99" i="19"/>
  <c r="T99" i="19"/>
  <c r="N99" i="19"/>
  <c r="H99" i="19"/>
  <c r="AA94" i="19"/>
  <c r="U94" i="19"/>
  <c r="O94" i="19"/>
  <c r="I94" i="19"/>
  <c r="Y159" i="19"/>
  <c r="S159" i="19"/>
  <c r="M159" i="19"/>
  <c r="G159" i="19"/>
  <c r="Z154" i="19"/>
  <c r="T154" i="19"/>
  <c r="N154" i="19"/>
  <c r="H154" i="19"/>
  <c r="AA149" i="19"/>
  <c r="U149" i="19"/>
  <c r="O149" i="19"/>
  <c r="I149" i="19"/>
  <c r="V144" i="19"/>
  <c r="P144" i="19"/>
  <c r="J144" i="19"/>
  <c r="D144" i="19"/>
  <c r="W139" i="19"/>
  <c r="Q139" i="19"/>
  <c r="K139" i="19"/>
  <c r="E139" i="19"/>
  <c r="X134" i="19"/>
  <c r="R134" i="19"/>
  <c r="L134" i="19"/>
  <c r="F134" i="19"/>
  <c r="Y129" i="19"/>
  <c r="S129" i="19"/>
  <c r="M129" i="19"/>
  <c r="G129" i="19"/>
  <c r="Z124" i="19"/>
  <c r="T124" i="19"/>
  <c r="N124" i="19"/>
  <c r="H124" i="19"/>
  <c r="AA119" i="19"/>
  <c r="U119" i="19"/>
  <c r="O119" i="19"/>
  <c r="I119" i="19"/>
  <c r="V114" i="19"/>
  <c r="P114" i="19"/>
  <c r="J114" i="19"/>
  <c r="D114" i="19"/>
  <c r="W109" i="19"/>
  <c r="Q109" i="19"/>
  <c r="K109" i="19"/>
  <c r="E109" i="19"/>
  <c r="X104" i="19"/>
  <c r="R104" i="19"/>
  <c r="L104" i="19"/>
  <c r="F104" i="19"/>
  <c r="J9" i="19"/>
  <c r="P9" i="19"/>
  <c r="V9" i="19"/>
  <c r="W638" i="19"/>
  <c r="Q638" i="19"/>
  <c r="K638" i="19"/>
  <c r="E638" i="19"/>
  <c r="X633" i="19"/>
  <c r="R633" i="19"/>
  <c r="L633" i="19"/>
  <c r="F633" i="19"/>
  <c r="Y628" i="19"/>
  <c r="S628" i="19"/>
  <c r="M628" i="19"/>
  <c r="G628" i="19"/>
  <c r="Z623" i="19"/>
  <c r="T623" i="19"/>
  <c r="N623" i="19"/>
  <c r="H623" i="19"/>
  <c r="AA618" i="19"/>
  <c r="U618" i="19"/>
  <c r="O618" i="19"/>
  <c r="I618" i="19"/>
  <c r="V613" i="19"/>
  <c r="P613" i="19"/>
  <c r="J613" i="19"/>
  <c r="D613" i="19"/>
  <c r="W608" i="19"/>
  <c r="Q608" i="19"/>
  <c r="K608" i="19"/>
  <c r="E608" i="19"/>
  <c r="AA638" i="19"/>
  <c r="U638" i="19"/>
  <c r="O638" i="19"/>
  <c r="I638" i="19"/>
  <c r="V633" i="19"/>
  <c r="P633" i="19"/>
  <c r="J633" i="19"/>
  <c r="D633" i="19"/>
  <c r="W628" i="19"/>
  <c r="Q628" i="19"/>
  <c r="K628" i="19"/>
  <c r="E628" i="19"/>
  <c r="X623" i="19"/>
  <c r="R623" i="19"/>
  <c r="L623" i="19"/>
  <c r="F623" i="19"/>
  <c r="Y618" i="19"/>
  <c r="S618" i="19"/>
  <c r="M618" i="19"/>
  <c r="G618" i="19"/>
  <c r="Z613" i="19"/>
  <c r="T613" i="19"/>
  <c r="N613" i="19"/>
  <c r="H613" i="19"/>
  <c r="AA608" i="19"/>
  <c r="U608" i="19"/>
  <c r="O608" i="19"/>
  <c r="I608" i="19"/>
  <c r="Z638" i="19"/>
  <c r="T638" i="19"/>
  <c r="N638" i="19"/>
  <c r="H638" i="19"/>
  <c r="AA633" i="19"/>
  <c r="U633" i="19"/>
  <c r="O633" i="19"/>
  <c r="I633" i="19"/>
  <c r="V628" i="19"/>
  <c r="P628" i="19"/>
  <c r="J628" i="19"/>
  <c r="D628" i="19"/>
  <c r="W623" i="19"/>
  <c r="Q623" i="19"/>
  <c r="K623" i="19"/>
  <c r="E623" i="19"/>
  <c r="X618" i="19"/>
  <c r="R618" i="19"/>
  <c r="L618" i="19"/>
  <c r="F618" i="19"/>
  <c r="Y613" i="19"/>
  <c r="S613" i="19"/>
  <c r="M613" i="19"/>
  <c r="G613" i="19"/>
  <c r="Z608" i="19"/>
  <c r="T608" i="19"/>
  <c r="N608" i="19"/>
  <c r="H608" i="19"/>
  <c r="AA603" i="19"/>
  <c r="Y638" i="19"/>
  <c r="S638" i="19"/>
  <c r="M638" i="19"/>
  <c r="G638" i="19"/>
  <c r="Z633" i="19"/>
  <c r="T633" i="19"/>
  <c r="N633" i="19"/>
  <c r="H633" i="19"/>
  <c r="X638" i="19"/>
  <c r="F638" i="19"/>
  <c r="K633" i="19"/>
  <c r="X628" i="19"/>
  <c r="L628" i="19"/>
  <c r="Y623" i="19"/>
  <c r="M623" i="19"/>
  <c r="Z618" i="19"/>
  <c r="N618" i="19"/>
  <c r="Q613" i="19"/>
  <c r="E613" i="19"/>
  <c r="R608" i="19"/>
  <c r="F608" i="19"/>
  <c r="W603" i="19"/>
  <c r="Q603" i="19"/>
  <c r="K603" i="19"/>
  <c r="E603" i="19"/>
  <c r="X598" i="19"/>
  <c r="R598" i="19"/>
  <c r="L598" i="19"/>
  <c r="F598" i="19"/>
  <c r="Y593" i="19"/>
  <c r="S593" i="19"/>
  <c r="M593" i="19"/>
  <c r="G593" i="19"/>
  <c r="Z588" i="19"/>
  <c r="T588" i="19"/>
  <c r="N588" i="19"/>
  <c r="H588" i="19"/>
  <c r="AA583" i="19"/>
  <c r="U583" i="19"/>
  <c r="O583" i="19"/>
  <c r="I583" i="19"/>
  <c r="V578" i="19"/>
  <c r="P578" i="19"/>
  <c r="J578" i="19"/>
  <c r="D578" i="19"/>
  <c r="W573" i="19"/>
  <c r="Q573" i="19"/>
  <c r="K573" i="19"/>
  <c r="E573" i="19"/>
  <c r="X568" i="19"/>
  <c r="R568" i="19"/>
  <c r="L568" i="19"/>
  <c r="F568" i="19"/>
  <c r="V638" i="19"/>
  <c r="D638" i="19"/>
  <c r="Y633" i="19"/>
  <c r="G633" i="19"/>
  <c r="U628" i="19"/>
  <c r="I628" i="19"/>
  <c r="V623" i="19"/>
  <c r="J623" i="19"/>
  <c r="W618" i="19"/>
  <c r="K618" i="19"/>
  <c r="AA613" i="19"/>
  <c r="O613" i="19"/>
  <c r="P608" i="19"/>
  <c r="D608" i="19"/>
  <c r="V603" i="19"/>
  <c r="P603" i="19"/>
  <c r="J603" i="19"/>
  <c r="D603" i="19"/>
  <c r="W598" i="19"/>
  <c r="Q598" i="19"/>
  <c r="K598" i="19"/>
  <c r="E598" i="19"/>
  <c r="X593" i="19"/>
  <c r="R593" i="19"/>
  <c r="L593" i="19"/>
  <c r="F593" i="19"/>
  <c r="Y588" i="19"/>
  <c r="S588" i="19"/>
  <c r="M588" i="19"/>
  <c r="G588" i="19"/>
  <c r="R638" i="19"/>
  <c r="W633" i="19"/>
  <c r="E633" i="19"/>
  <c r="T628" i="19"/>
  <c r="H628" i="19"/>
  <c r="U623" i="19"/>
  <c r="I623" i="19"/>
  <c r="V618" i="19"/>
  <c r="J618" i="19"/>
  <c r="X613" i="19"/>
  <c r="L613" i="19"/>
  <c r="Y608" i="19"/>
  <c r="M608" i="19"/>
  <c r="U603" i="19"/>
  <c r="O603" i="19"/>
  <c r="I603" i="19"/>
  <c r="V598" i="19"/>
  <c r="P598" i="19"/>
  <c r="J598" i="19"/>
  <c r="D598" i="19"/>
  <c r="W593" i="19"/>
  <c r="Q593" i="19"/>
  <c r="K593" i="19"/>
  <c r="E593" i="19"/>
  <c r="X588" i="19"/>
  <c r="R588" i="19"/>
  <c r="L588" i="19"/>
  <c r="F588" i="19"/>
  <c r="Y583" i="19"/>
  <c r="S583" i="19"/>
  <c r="M583" i="19"/>
  <c r="G583" i="19"/>
  <c r="Z578" i="19"/>
  <c r="T578" i="19"/>
  <c r="N578" i="19"/>
  <c r="H578" i="19"/>
  <c r="AA573" i="19"/>
  <c r="U573" i="19"/>
  <c r="O573" i="19"/>
  <c r="I573" i="19"/>
  <c r="V568" i="19"/>
  <c r="P568" i="19"/>
  <c r="J568" i="19"/>
  <c r="D568" i="19"/>
  <c r="P638" i="19"/>
  <c r="S633" i="19"/>
  <c r="R628" i="19"/>
  <c r="F628" i="19"/>
  <c r="S623" i="19"/>
  <c r="G623" i="19"/>
  <c r="T618" i="19"/>
  <c r="H618" i="19"/>
  <c r="W613" i="19"/>
  <c r="K613" i="19"/>
  <c r="X608" i="19"/>
  <c r="L608" i="19"/>
  <c r="L638" i="19"/>
  <c r="D623" i="19"/>
  <c r="E618" i="19"/>
  <c r="R613" i="19"/>
  <c r="V608" i="19"/>
  <c r="T603" i="19"/>
  <c r="H603" i="19"/>
  <c r="Y598" i="19"/>
  <c r="M598" i="19"/>
  <c r="Z593" i="19"/>
  <c r="N593" i="19"/>
  <c r="AA588" i="19"/>
  <c r="O588" i="19"/>
  <c r="O584" i="19" s="1"/>
  <c r="W583" i="19"/>
  <c r="N583" i="19"/>
  <c r="E583" i="19"/>
  <c r="Y578" i="19"/>
  <c r="Q578" i="19"/>
  <c r="G578" i="19"/>
  <c r="Z573" i="19"/>
  <c r="R573" i="19"/>
  <c r="H573" i="19"/>
  <c r="T568" i="19"/>
  <c r="K568" i="19"/>
  <c r="AA563" i="19"/>
  <c r="U563" i="19"/>
  <c r="O563" i="19"/>
  <c r="I563" i="19"/>
  <c r="V558" i="19"/>
  <c r="J638" i="19"/>
  <c r="D618" i="19"/>
  <c r="I613" i="19"/>
  <c r="S608" i="19"/>
  <c r="S603" i="19"/>
  <c r="G603" i="19"/>
  <c r="U598" i="19"/>
  <c r="I598" i="19"/>
  <c r="V593" i="19"/>
  <c r="J593" i="19"/>
  <c r="W588" i="19"/>
  <c r="K588" i="19"/>
  <c r="V583" i="19"/>
  <c r="L583" i="19"/>
  <c r="D583" i="19"/>
  <c r="X578" i="19"/>
  <c r="O578" i="19"/>
  <c r="F578" i="19"/>
  <c r="Y573" i="19"/>
  <c r="P573" i="19"/>
  <c r="G573" i="19"/>
  <c r="AA568" i="19"/>
  <c r="S568" i="19"/>
  <c r="I568" i="19"/>
  <c r="Z563" i="19"/>
  <c r="T563" i="19"/>
  <c r="N563" i="19"/>
  <c r="H563" i="19"/>
  <c r="AA558" i="19"/>
  <c r="U558" i="19"/>
  <c r="O558" i="19"/>
  <c r="I558" i="19"/>
  <c r="V553" i="19"/>
  <c r="P553" i="19"/>
  <c r="J553" i="19"/>
  <c r="D553" i="19"/>
  <c r="W548" i="19"/>
  <c r="Q548" i="19"/>
  <c r="K548" i="19"/>
  <c r="E548" i="19"/>
  <c r="X543" i="19"/>
  <c r="R543" i="19"/>
  <c r="L543" i="19"/>
  <c r="F543" i="19"/>
  <c r="Y538" i="19"/>
  <c r="S538" i="19"/>
  <c r="M538" i="19"/>
  <c r="G538" i="19"/>
  <c r="Z533" i="19"/>
  <c r="T533" i="19"/>
  <c r="N533" i="19"/>
  <c r="H533" i="19"/>
  <c r="AA528" i="19"/>
  <c r="U528" i="19"/>
  <c r="AA628" i="19"/>
  <c r="F613" i="19"/>
  <c r="J608" i="19"/>
  <c r="R603" i="19"/>
  <c r="F603" i="19"/>
  <c r="T598" i="19"/>
  <c r="H598" i="19"/>
  <c r="U593" i="19"/>
  <c r="I593" i="19"/>
  <c r="V588" i="19"/>
  <c r="J588" i="19"/>
  <c r="T583" i="19"/>
  <c r="K583" i="19"/>
  <c r="W578" i="19"/>
  <c r="M578" i="19"/>
  <c r="E578" i="19"/>
  <c r="X573" i="19"/>
  <c r="N573" i="19"/>
  <c r="F573" i="19"/>
  <c r="Z568" i="19"/>
  <c r="Q568" i="19"/>
  <c r="H568" i="19"/>
  <c r="Y563" i="19"/>
  <c r="S563" i="19"/>
  <c r="M563" i="19"/>
  <c r="G563" i="19"/>
  <c r="Z558" i="19"/>
  <c r="T558" i="19"/>
  <c r="N558" i="19"/>
  <c r="H558" i="19"/>
  <c r="AA553" i="19"/>
  <c r="U553" i="19"/>
  <c r="O553" i="19"/>
  <c r="I553" i="19"/>
  <c r="V548" i="19"/>
  <c r="P548" i="19"/>
  <c r="J548" i="19"/>
  <c r="D548" i="19"/>
  <c r="W543" i="19"/>
  <c r="Q543" i="19"/>
  <c r="K543" i="19"/>
  <c r="E543" i="19"/>
  <c r="X538" i="19"/>
  <c r="R538" i="19"/>
  <c r="L538" i="19"/>
  <c r="F538" i="19"/>
  <c r="Y533" i="19"/>
  <c r="S533" i="19"/>
  <c r="M533" i="19"/>
  <c r="G533" i="19"/>
  <c r="Z528" i="19"/>
  <c r="T528" i="19"/>
  <c r="N528" i="19"/>
  <c r="H528" i="19"/>
  <c r="Q633" i="19"/>
  <c r="Z628" i="19"/>
  <c r="AA623" i="19"/>
  <c r="G608" i="19"/>
  <c r="Z603" i="19"/>
  <c r="N603" i="19"/>
  <c r="S598" i="19"/>
  <c r="G598" i="19"/>
  <c r="T593" i="19"/>
  <c r="H593" i="19"/>
  <c r="U588" i="19"/>
  <c r="I588" i="19"/>
  <c r="U613" i="19"/>
  <c r="M603" i="19"/>
  <c r="Z598" i="19"/>
  <c r="AA593" i="19"/>
  <c r="P583" i="19"/>
  <c r="R578" i="19"/>
  <c r="S573" i="19"/>
  <c r="W568" i="19"/>
  <c r="E568" i="19"/>
  <c r="Q563" i="19"/>
  <c r="E563" i="19"/>
  <c r="Q618" i="19"/>
  <c r="L603" i="19"/>
  <c r="O598" i="19"/>
  <c r="P623" i="19"/>
  <c r="P618" i="19"/>
  <c r="N598" i="19"/>
  <c r="O593" i="19"/>
  <c r="P588" i="19"/>
  <c r="Z583" i="19"/>
  <c r="H583" i="19"/>
  <c r="K578" i="19"/>
  <c r="L573" i="19"/>
  <c r="O568" i="19"/>
  <c r="X563" i="19"/>
  <c r="L563" i="19"/>
  <c r="Q558" i="19"/>
  <c r="G558" i="19"/>
  <c r="S553" i="19"/>
  <c r="K553" i="19"/>
  <c r="U548" i="19"/>
  <c r="M548" i="19"/>
  <c r="V543" i="19"/>
  <c r="N543" i="19"/>
  <c r="D543" i="19"/>
  <c r="W538" i="19"/>
  <c r="O538" i="19"/>
  <c r="E538" i="19"/>
  <c r="X533" i="19"/>
  <c r="P533" i="19"/>
  <c r="F533" i="19"/>
  <c r="Y528" i="19"/>
  <c r="Q528" i="19"/>
  <c r="O628" i="19"/>
  <c r="O623" i="19"/>
  <c r="D593" i="19"/>
  <c r="M633" i="19"/>
  <c r="N628" i="19"/>
  <c r="Y603" i="19"/>
  <c r="X603" i="19"/>
  <c r="AA598" i="19"/>
  <c r="Q583" i="19"/>
  <c r="S578" i="19"/>
  <c r="T573" i="19"/>
  <c r="Y568" i="19"/>
  <c r="G568" i="19"/>
  <c r="R563" i="19"/>
  <c r="F563" i="19"/>
  <c r="W558" i="19"/>
  <c r="L558" i="19"/>
  <c r="D558" i="19"/>
  <c r="X553" i="19"/>
  <c r="N553" i="19"/>
  <c r="F553" i="19"/>
  <c r="Z548" i="19"/>
  <c r="R548" i="19"/>
  <c r="H548" i="19"/>
  <c r="AA543" i="19"/>
  <c r="S543" i="19"/>
  <c r="I543" i="19"/>
  <c r="T538" i="19"/>
  <c r="J538" i="19"/>
  <c r="F583" i="19"/>
  <c r="L578" i="19"/>
  <c r="M573" i="19"/>
  <c r="U568" i="19"/>
  <c r="P563" i="19"/>
  <c r="R558" i="19"/>
  <c r="E558" i="19"/>
  <c r="Z553" i="19"/>
  <c r="M553" i="19"/>
  <c r="T548" i="19"/>
  <c r="G548" i="19"/>
  <c r="Z543" i="19"/>
  <c r="M543" i="19"/>
  <c r="U538" i="19"/>
  <c r="H538" i="19"/>
  <c r="R533" i="19"/>
  <c r="I533" i="19"/>
  <c r="P528" i="19"/>
  <c r="I528" i="19"/>
  <c r="I578" i="19"/>
  <c r="J573" i="19"/>
  <c r="N568" i="19"/>
  <c r="K563" i="19"/>
  <c r="P558" i="19"/>
  <c r="Y553" i="19"/>
  <c r="L553" i="19"/>
  <c r="S548" i="19"/>
  <c r="F548" i="19"/>
  <c r="Y543" i="19"/>
  <c r="J543" i="19"/>
  <c r="Q538" i="19"/>
  <c r="D538" i="19"/>
  <c r="Q533" i="19"/>
  <c r="E533" i="19"/>
  <c r="X528" i="19"/>
  <c r="O528" i="19"/>
  <c r="G528" i="19"/>
  <c r="V523" i="19"/>
  <c r="P523" i="19"/>
  <c r="J523" i="19"/>
  <c r="D523" i="19"/>
  <c r="W518" i="19"/>
  <c r="Q518" i="19"/>
  <c r="K518" i="19"/>
  <c r="E518" i="19"/>
  <c r="X513" i="19"/>
  <c r="R513" i="19"/>
  <c r="L513" i="19"/>
  <c r="F513" i="19"/>
  <c r="Y508" i="19"/>
  <c r="S508" i="19"/>
  <c r="M508" i="19"/>
  <c r="G508" i="19"/>
  <c r="Z503" i="19"/>
  <c r="T503" i="19"/>
  <c r="N503" i="19"/>
  <c r="H503" i="19"/>
  <c r="AA498" i="19"/>
  <c r="U498" i="19"/>
  <c r="O498" i="19"/>
  <c r="I498" i="19"/>
  <c r="V493" i="19"/>
  <c r="V489" i="19" s="1"/>
  <c r="P493" i="19"/>
  <c r="P489" i="19" s="1"/>
  <c r="J493" i="19"/>
  <c r="D493" i="19"/>
  <c r="D489" i="19" s="1"/>
  <c r="P593" i="19"/>
  <c r="Q588" i="19"/>
  <c r="D573" i="19"/>
  <c r="M568" i="19"/>
  <c r="J563" i="19"/>
  <c r="M558" i="19"/>
  <c r="W553" i="19"/>
  <c r="H553" i="19"/>
  <c r="O548" i="19"/>
  <c r="U543" i="19"/>
  <c r="H543" i="19"/>
  <c r="P538" i="19"/>
  <c r="AA533" i="19"/>
  <c r="O533" i="19"/>
  <c r="D533" i="19"/>
  <c r="W528" i="19"/>
  <c r="M528" i="19"/>
  <c r="F528" i="19"/>
  <c r="AA523" i="19"/>
  <c r="U523" i="19"/>
  <c r="O523" i="19"/>
  <c r="I523" i="19"/>
  <c r="V518" i="19"/>
  <c r="P518" i="19"/>
  <c r="J518" i="19"/>
  <c r="D518" i="19"/>
  <c r="W513" i="19"/>
  <c r="Q513" i="19"/>
  <c r="K513" i="19"/>
  <c r="E513" i="19"/>
  <c r="X508" i="19"/>
  <c r="R508" i="19"/>
  <c r="L508" i="19"/>
  <c r="F508" i="19"/>
  <c r="Y503" i="19"/>
  <c r="S503" i="19"/>
  <c r="M503" i="19"/>
  <c r="G503" i="19"/>
  <c r="Z498" i="19"/>
  <c r="T498" i="19"/>
  <c r="N498" i="19"/>
  <c r="H498" i="19"/>
  <c r="AA493" i="19"/>
  <c r="U493" i="19"/>
  <c r="O493" i="19"/>
  <c r="I493" i="19"/>
  <c r="V488" i="19"/>
  <c r="P488" i="19"/>
  <c r="J488" i="19"/>
  <c r="D488" i="19"/>
  <c r="E588" i="19"/>
  <c r="X583" i="19"/>
  <c r="D563" i="19"/>
  <c r="Y558" i="19"/>
  <c r="K558" i="19"/>
  <c r="T553" i="19"/>
  <c r="G553" i="19"/>
  <c r="AA548" i="19"/>
  <c r="N548" i="19"/>
  <c r="T543" i="19"/>
  <c r="G543" i="19"/>
  <c r="AA538" i="19"/>
  <c r="N538" i="19"/>
  <c r="W533" i="19"/>
  <c r="L533" i="19"/>
  <c r="V528" i="19"/>
  <c r="L528" i="19"/>
  <c r="E528" i="19"/>
  <c r="Z523" i="19"/>
  <c r="T523" i="19"/>
  <c r="N523" i="19"/>
  <c r="H523" i="19"/>
  <c r="AA518" i="19"/>
  <c r="U518" i="19"/>
  <c r="O518" i="19"/>
  <c r="I518" i="19"/>
  <c r="V513" i="19"/>
  <c r="P513" i="19"/>
  <c r="J513" i="19"/>
  <c r="D513" i="19"/>
  <c r="W508" i="19"/>
  <c r="Q508" i="19"/>
  <c r="K508" i="19"/>
  <c r="E508" i="19"/>
  <c r="X503" i="19"/>
  <c r="R503" i="19"/>
  <c r="L503" i="19"/>
  <c r="F503" i="19"/>
  <c r="Y498" i="19"/>
  <c r="Y494" i="19" s="1"/>
  <c r="S498" i="19"/>
  <c r="S494" i="19" s="1"/>
  <c r="M498" i="19"/>
  <c r="M494" i="19" s="1"/>
  <c r="G498" i="19"/>
  <c r="G494" i="19" s="1"/>
  <c r="D588" i="19"/>
  <c r="R583" i="19"/>
  <c r="AA578" i="19"/>
  <c r="W563" i="19"/>
  <c r="X558" i="19"/>
  <c r="J558" i="19"/>
  <c r="R553" i="19"/>
  <c r="E553" i="19"/>
  <c r="Y548" i="19"/>
  <c r="L548" i="19"/>
  <c r="P543" i="19"/>
  <c r="Z538" i="19"/>
  <c r="K538" i="19"/>
  <c r="V533" i="19"/>
  <c r="K533" i="19"/>
  <c r="S528" i="19"/>
  <c r="K528" i="19"/>
  <c r="D528" i="19"/>
  <c r="Y523" i="19"/>
  <c r="S523" i="19"/>
  <c r="M523" i="19"/>
  <c r="G523" i="19"/>
  <c r="Z518" i="19"/>
  <c r="T518" i="19"/>
  <c r="N518" i="19"/>
  <c r="H518" i="19"/>
  <c r="AA513" i="19"/>
  <c r="U513" i="19"/>
  <c r="O513" i="19"/>
  <c r="I513" i="19"/>
  <c r="J583" i="19"/>
  <c r="U578" i="19"/>
  <c r="V573" i="19"/>
  <c r="V563" i="19"/>
  <c r="S558" i="19"/>
  <c r="F558" i="19"/>
  <c r="Q553" i="19"/>
  <c r="X548" i="19"/>
  <c r="I548" i="19"/>
  <c r="O543" i="19"/>
  <c r="V538" i="19"/>
  <c r="I538" i="19"/>
  <c r="U533" i="19"/>
  <c r="J533" i="19"/>
  <c r="R528" i="19"/>
  <c r="J528" i="19"/>
  <c r="X523" i="19"/>
  <c r="R523" i="19"/>
  <c r="L523" i="19"/>
  <c r="F523" i="19"/>
  <c r="Y518" i="19"/>
  <c r="S518" i="19"/>
  <c r="M518" i="19"/>
  <c r="G518" i="19"/>
  <c r="Z513" i="19"/>
  <c r="T513" i="19"/>
  <c r="N513" i="19"/>
  <c r="H513" i="19"/>
  <c r="AA508" i="19"/>
  <c r="U508" i="19"/>
  <c r="O508" i="19"/>
  <c r="I508" i="19"/>
  <c r="V503" i="19"/>
  <c r="P503" i="19"/>
  <c r="J503" i="19"/>
  <c r="D503" i="19"/>
  <c r="W498" i="19"/>
  <c r="Q498" i="19"/>
  <c r="K498" i="19"/>
  <c r="E498" i="19"/>
  <c r="X493" i="19"/>
  <c r="R493" i="19"/>
  <c r="L493" i="19"/>
  <c r="F493" i="19"/>
  <c r="Y488" i="19"/>
  <c r="S488" i="19"/>
  <c r="M488" i="19"/>
  <c r="G488" i="19"/>
  <c r="Z479" i="19"/>
  <c r="T479" i="19"/>
  <c r="N479" i="19"/>
  <c r="H479" i="19"/>
  <c r="K523" i="19"/>
  <c r="K519" i="19" s="1"/>
  <c r="R518" i="19"/>
  <c r="R514" i="19" s="1"/>
  <c r="Y513" i="19"/>
  <c r="Y509" i="19" s="1"/>
  <c r="T508" i="19"/>
  <c r="W503" i="19"/>
  <c r="E503" i="19"/>
  <c r="X498" i="19"/>
  <c r="F498" i="19"/>
  <c r="T493" i="19"/>
  <c r="H493" i="19"/>
  <c r="AA488" i="19"/>
  <c r="AA484" i="19" s="1"/>
  <c r="R488" i="19"/>
  <c r="R484" i="19" s="1"/>
  <c r="I488" i="19"/>
  <c r="AA479" i="19"/>
  <c r="S479" i="19"/>
  <c r="L479" i="19"/>
  <c r="E479" i="19"/>
  <c r="Z474" i="19"/>
  <c r="T474" i="19"/>
  <c r="N474" i="19"/>
  <c r="H474" i="19"/>
  <c r="AA469" i="19"/>
  <c r="U469" i="19"/>
  <c r="O469" i="19"/>
  <c r="I469" i="19"/>
  <c r="V464" i="19"/>
  <c r="P464" i="19"/>
  <c r="J464" i="19"/>
  <c r="D464" i="19"/>
  <c r="W459" i="19"/>
  <c r="Q459" i="19"/>
  <c r="K459" i="19"/>
  <c r="E459" i="19"/>
  <c r="X454" i="19"/>
  <c r="E523" i="19"/>
  <c r="L518" i="19"/>
  <c r="S513" i="19"/>
  <c r="S509" i="19" s="1"/>
  <c r="P508" i="19"/>
  <c r="U503" i="19"/>
  <c r="U499" i="19" s="1"/>
  <c r="V498" i="19"/>
  <c r="D498" i="19"/>
  <c r="D494" i="19" s="1"/>
  <c r="S493" i="19"/>
  <c r="G493" i="19"/>
  <c r="G489" i="19" s="1"/>
  <c r="Z488" i="19"/>
  <c r="Q488" i="19"/>
  <c r="Q484" i="19" s="1"/>
  <c r="H488" i="19"/>
  <c r="H484" i="19" s="1"/>
  <c r="Y479" i="19"/>
  <c r="R479" i="19"/>
  <c r="K479" i="19"/>
  <c r="D479" i="19"/>
  <c r="F518" i="19"/>
  <c r="F514" i="19" s="1"/>
  <c r="M513" i="19"/>
  <c r="N508" i="19"/>
  <c r="Q503" i="19"/>
  <c r="R498" i="19"/>
  <c r="Q493" i="19"/>
  <c r="Q489" i="19" s="1"/>
  <c r="E493" i="19"/>
  <c r="E489" i="19" s="1"/>
  <c r="G513" i="19"/>
  <c r="G509" i="19" s="1"/>
  <c r="J508" i="19"/>
  <c r="J504" i="19" s="1"/>
  <c r="O503" i="19"/>
  <c r="O499" i="19" s="1"/>
  <c r="P498" i="19"/>
  <c r="P494" i="19" s="1"/>
  <c r="Z493" i="19"/>
  <c r="N493" i="19"/>
  <c r="W488" i="19"/>
  <c r="N488" i="19"/>
  <c r="N484" i="19" s="1"/>
  <c r="E488" i="19"/>
  <c r="W479" i="19"/>
  <c r="P479" i="19"/>
  <c r="I479" i="19"/>
  <c r="W474" i="19"/>
  <c r="Q474" i="19"/>
  <c r="K474" i="19"/>
  <c r="E474" i="19"/>
  <c r="X469" i="19"/>
  <c r="R469" i="19"/>
  <c r="L469" i="19"/>
  <c r="F469" i="19"/>
  <c r="W523" i="19"/>
  <c r="Z508" i="19"/>
  <c r="Z504" i="19" s="1"/>
  <c r="H508" i="19"/>
  <c r="H504" i="19" s="1"/>
  <c r="K503" i="19"/>
  <c r="K499" i="19" s="1"/>
  <c r="L498" i="19"/>
  <c r="Y493" i="19"/>
  <c r="Y489" i="19" s="1"/>
  <c r="M493" i="19"/>
  <c r="U488" i="19"/>
  <c r="L488" i="19"/>
  <c r="V479" i="19"/>
  <c r="O479" i="19"/>
  <c r="G479" i="19"/>
  <c r="V474" i="19"/>
  <c r="P474" i="19"/>
  <c r="J474" i="19"/>
  <c r="D474" i="19"/>
  <c r="W469" i="19"/>
  <c r="Q469" i="19"/>
  <c r="K469" i="19"/>
  <c r="Q523" i="19"/>
  <c r="Q519" i="19" s="1"/>
  <c r="X518" i="19"/>
  <c r="X514" i="19" s="1"/>
  <c r="V508" i="19"/>
  <c r="V504" i="19" s="1"/>
  <c r="D508" i="19"/>
  <c r="AA503" i="19"/>
  <c r="I503" i="19"/>
  <c r="J498" i="19"/>
  <c r="W493" i="19"/>
  <c r="K493" i="19"/>
  <c r="K489" i="19" s="1"/>
  <c r="T488" i="19"/>
  <c r="T484" i="19" s="1"/>
  <c r="K488" i="19"/>
  <c r="U479" i="19"/>
  <c r="M479" i="19"/>
  <c r="F479" i="19"/>
  <c r="AA474" i="19"/>
  <c r="U474" i="19"/>
  <c r="O474" i="19"/>
  <c r="I474" i="19"/>
  <c r="X488" i="19"/>
  <c r="X484" i="19" s="1"/>
  <c r="X479" i="19"/>
  <c r="R474" i="19"/>
  <c r="S469" i="19"/>
  <c r="G469" i="19"/>
  <c r="U464" i="19"/>
  <c r="N464" i="19"/>
  <c r="G464" i="19"/>
  <c r="V459" i="19"/>
  <c r="O459" i="19"/>
  <c r="H459" i="19"/>
  <c r="W454" i="19"/>
  <c r="Q454" i="19"/>
  <c r="K454" i="19"/>
  <c r="E454" i="19"/>
  <c r="X449" i="19"/>
  <c r="R449" i="19"/>
  <c r="L449" i="19"/>
  <c r="F449" i="19"/>
  <c r="Y444" i="19"/>
  <c r="S444" i="19"/>
  <c r="M444" i="19"/>
  <c r="G444" i="19"/>
  <c r="Z439" i="19"/>
  <c r="T439" i="19"/>
  <c r="N439" i="19"/>
  <c r="H439" i="19"/>
  <c r="H435" i="19" s="1"/>
  <c r="O488" i="19"/>
  <c r="O484" i="19" s="1"/>
  <c r="Q479" i="19"/>
  <c r="M474" i="19"/>
  <c r="P469" i="19"/>
  <c r="E469" i="19"/>
  <c r="AA464" i="19"/>
  <c r="T464" i="19"/>
  <c r="M464" i="19"/>
  <c r="F464" i="19"/>
  <c r="U459" i="19"/>
  <c r="N459" i="19"/>
  <c r="G459" i="19"/>
  <c r="V454" i="19"/>
  <c r="P454" i="19"/>
  <c r="J454" i="19"/>
  <c r="D454" i="19"/>
  <c r="W449" i="19"/>
  <c r="Q449" i="19"/>
  <c r="K449" i="19"/>
  <c r="E449" i="19"/>
  <c r="X444" i="19"/>
  <c r="R444" i="19"/>
  <c r="L444" i="19"/>
  <c r="F444" i="19"/>
  <c r="Y439" i="19"/>
  <c r="S439" i="19"/>
  <c r="M439" i="19"/>
  <c r="G439" i="19"/>
  <c r="Z434" i="19"/>
  <c r="T434" i="19"/>
  <c r="N434" i="19"/>
  <c r="H434" i="19"/>
  <c r="AA429" i="19"/>
  <c r="U429" i="19"/>
  <c r="O429" i="19"/>
  <c r="I429" i="19"/>
  <c r="V424" i="19"/>
  <c r="P424" i="19"/>
  <c r="J424" i="19"/>
  <c r="D424" i="19"/>
  <c r="W419" i="19"/>
  <c r="Q419" i="19"/>
  <c r="K419" i="19"/>
  <c r="E419" i="19"/>
  <c r="X414" i="19"/>
  <c r="R414" i="19"/>
  <c r="L414" i="19"/>
  <c r="F414" i="19"/>
  <c r="F488" i="19"/>
  <c r="F484" i="19" s="1"/>
  <c r="J479" i="19"/>
  <c r="L474" i="19"/>
  <c r="Z469" i="19"/>
  <c r="N469" i="19"/>
  <c r="D469" i="19"/>
  <c r="Z464" i="19"/>
  <c r="S464" i="19"/>
  <c r="L464" i="19"/>
  <c r="E464" i="19"/>
  <c r="AA459" i="19"/>
  <c r="T459" i="19"/>
  <c r="T455" i="19" s="1"/>
  <c r="M459" i="19"/>
  <c r="F459" i="19"/>
  <c r="U454" i="19"/>
  <c r="O454" i="19"/>
  <c r="I454" i="19"/>
  <c r="V449" i="19"/>
  <c r="P449" i="19"/>
  <c r="J449" i="19"/>
  <c r="D449" i="19"/>
  <c r="W444" i="19"/>
  <c r="Q444" i="19"/>
  <c r="K444" i="19"/>
  <c r="E444" i="19"/>
  <c r="X439" i="19"/>
  <c r="R439" i="19"/>
  <c r="L439" i="19"/>
  <c r="F439" i="19"/>
  <c r="Y434" i="19"/>
  <c r="S434" i="19"/>
  <c r="M434" i="19"/>
  <c r="G434" i="19"/>
  <c r="Z429" i="19"/>
  <c r="T429" i="19"/>
  <c r="N429" i="19"/>
  <c r="H429" i="19"/>
  <c r="AA424" i="19"/>
  <c r="U424" i="19"/>
  <c r="O424" i="19"/>
  <c r="I424" i="19"/>
  <c r="V419" i="19"/>
  <c r="P419" i="19"/>
  <c r="J419" i="19"/>
  <c r="D419" i="19"/>
  <c r="W414" i="19"/>
  <c r="Q414" i="19"/>
  <c r="K414" i="19"/>
  <c r="E414" i="19"/>
  <c r="X409" i="19"/>
  <c r="R409" i="19"/>
  <c r="L409" i="19"/>
  <c r="F409" i="19"/>
  <c r="Y404" i="19"/>
  <c r="S404" i="19"/>
  <c r="M404" i="19"/>
  <c r="G404" i="19"/>
  <c r="Y474" i="19"/>
  <c r="G474" i="19"/>
  <c r="Y469" i="19"/>
  <c r="Y465" i="19" s="1"/>
  <c r="M469" i="19"/>
  <c r="Y464" i="19"/>
  <c r="R464" i="19"/>
  <c r="K464" i="19"/>
  <c r="Z459" i="19"/>
  <c r="S459" i="19"/>
  <c r="L459" i="19"/>
  <c r="D459" i="19"/>
  <c r="AA454" i="19"/>
  <c r="T454" i="19"/>
  <c r="N454" i="19"/>
  <c r="H454" i="19"/>
  <c r="AA449" i="19"/>
  <c r="U449" i="19"/>
  <c r="O449" i="19"/>
  <c r="I449" i="19"/>
  <c r="V444" i="19"/>
  <c r="P444" i="19"/>
  <c r="J444" i="19"/>
  <c r="D444" i="19"/>
  <c r="W439" i="19"/>
  <c r="Q439" i="19"/>
  <c r="K439" i="19"/>
  <c r="E439" i="19"/>
  <c r="X434" i="19"/>
  <c r="R434" i="19"/>
  <c r="L434" i="19"/>
  <c r="F434" i="19"/>
  <c r="Y429" i="19"/>
  <c r="S429" i="19"/>
  <c r="M429" i="19"/>
  <c r="G429" i="19"/>
  <c r="Z424" i="19"/>
  <c r="T424" i="19"/>
  <c r="N424" i="19"/>
  <c r="H424" i="19"/>
  <c r="AA419" i="19"/>
  <c r="U419" i="19"/>
  <c r="O419" i="19"/>
  <c r="I419" i="19"/>
  <c r="V414" i="19"/>
  <c r="P414" i="19"/>
  <c r="J414" i="19"/>
  <c r="D414" i="19"/>
  <c r="W409" i="19"/>
  <c r="Q409" i="19"/>
  <c r="K409" i="19"/>
  <c r="E409" i="19"/>
  <c r="X404" i="19"/>
  <c r="R404" i="19"/>
  <c r="L404" i="19"/>
  <c r="F404" i="19"/>
  <c r="X474" i="19"/>
  <c r="F474" i="19"/>
  <c r="V469" i="19"/>
  <c r="J469" i="19"/>
  <c r="X464" i="19"/>
  <c r="Q464" i="19"/>
  <c r="I464" i="19"/>
  <c r="Y459" i="19"/>
  <c r="R459" i="19"/>
  <c r="J459" i="19"/>
  <c r="Z454" i="19"/>
  <c r="S454" i="19"/>
  <c r="M454" i="19"/>
  <c r="G454" i="19"/>
  <c r="Z449" i="19"/>
  <c r="T449" i="19"/>
  <c r="N449" i="19"/>
  <c r="H449" i="19"/>
  <c r="AA444" i="19"/>
  <c r="U444" i="19"/>
  <c r="O444" i="19"/>
  <c r="I444" i="19"/>
  <c r="V439" i="19"/>
  <c r="P439" i="19"/>
  <c r="J439" i="19"/>
  <c r="D439" i="19"/>
  <c r="W434" i="19"/>
  <c r="Q434" i="19"/>
  <c r="K434" i="19"/>
  <c r="E434" i="19"/>
  <c r="X429" i="19"/>
  <c r="R429" i="19"/>
  <c r="L429" i="19"/>
  <c r="F429" i="19"/>
  <c r="Y424" i="19"/>
  <c r="S424" i="19"/>
  <c r="M424" i="19"/>
  <c r="G424" i="19"/>
  <c r="Z419" i="19"/>
  <c r="T419" i="19"/>
  <c r="N419" i="19"/>
  <c r="H419" i="19"/>
  <c r="S474" i="19"/>
  <c r="T469" i="19"/>
  <c r="H469" i="19"/>
  <c r="W464" i="19"/>
  <c r="O464" i="19"/>
  <c r="H464" i="19"/>
  <c r="X459" i="19"/>
  <c r="P459" i="19"/>
  <c r="I459" i="19"/>
  <c r="Y454" i="19"/>
  <c r="R454" i="19"/>
  <c r="L454" i="19"/>
  <c r="F454" i="19"/>
  <c r="Y449" i="19"/>
  <c r="S449" i="19"/>
  <c r="M449" i="19"/>
  <c r="G449" i="19"/>
  <c r="Z444" i="19"/>
  <c r="T444" i="19"/>
  <c r="N444" i="19"/>
  <c r="H444" i="19"/>
  <c r="AA439" i="19"/>
  <c r="U439" i="19"/>
  <c r="O439" i="19"/>
  <c r="I439" i="19"/>
  <c r="V434" i="19"/>
  <c r="P434" i="19"/>
  <c r="J434" i="19"/>
  <c r="D434" i="19"/>
  <c r="W429" i="19"/>
  <c r="Q429" i="19"/>
  <c r="K429" i="19"/>
  <c r="E429" i="19"/>
  <c r="X424" i="19"/>
  <c r="R424" i="19"/>
  <c r="L424" i="19"/>
  <c r="F424" i="19"/>
  <c r="Y419" i="19"/>
  <c r="S419" i="19"/>
  <c r="M419" i="19"/>
  <c r="G419" i="19"/>
  <c r="Z414" i="19"/>
  <c r="T414" i="19"/>
  <c r="N414" i="19"/>
  <c r="H414" i="19"/>
  <c r="AA409" i="19"/>
  <c r="U409" i="19"/>
  <c r="O409" i="19"/>
  <c r="I409" i="19"/>
  <c r="V404" i="19"/>
  <c r="P404" i="19"/>
  <c r="J404" i="19"/>
  <c r="D404" i="19"/>
  <c r="O434" i="19"/>
  <c r="P429" i="19"/>
  <c r="W424" i="19"/>
  <c r="U414" i="19"/>
  <c r="S409" i="19"/>
  <c r="G409" i="19"/>
  <c r="U404" i="19"/>
  <c r="I404" i="19"/>
  <c r="Y399" i="19"/>
  <c r="S399" i="19"/>
  <c r="M399" i="19"/>
  <c r="G399" i="19"/>
  <c r="Z394" i="19"/>
  <c r="T394" i="19"/>
  <c r="N394" i="19"/>
  <c r="H394" i="19"/>
  <c r="AA389" i="19"/>
  <c r="U389" i="19"/>
  <c r="O389" i="19"/>
  <c r="I389" i="19"/>
  <c r="V384" i="19"/>
  <c r="P384" i="19"/>
  <c r="J384" i="19"/>
  <c r="D384" i="19"/>
  <c r="W379" i="19"/>
  <c r="Q379" i="19"/>
  <c r="K379" i="19"/>
  <c r="E379" i="19"/>
  <c r="X374" i="19"/>
  <c r="R374" i="19"/>
  <c r="L374" i="19"/>
  <c r="F374" i="19"/>
  <c r="Y369" i="19"/>
  <c r="D429" i="19"/>
  <c r="K424" i="19"/>
  <c r="R419" i="19"/>
  <c r="O414" i="19"/>
  <c r="Z409" i="19"/>
  <c r="N409" i="19"/>
  <c r="Q404" i="19"/>
  <c r="E404" i="19"/>
  <c r="W399" i="19"/>
  <c r="Q399" i="19"/>
  <c r="K399" i="19"/>
  <c r="E399" i="19"/>
  <c r="X394" i="19"/>
  <c r="R394" i="19"/>
  <c r="L394" i="19"/>
  <c r="F394" i="19"/>
  <c r="Y389" i="19"/>
  <c r="S389" i="19"/>
  <c r="M389" i="19"/>
  <c r="G389" i="19"/>
  <c r="Z384" i="19"/>
  <c r="T384" i="19"/>
  <c r="N384" i="19"/>
  <c r="H384" i="19"/>
  <c r="AA379" i="19"/>
  <c r="U379" i="19"/>
  <c r="O379" i="19"/>
  <c r="I379" i="19"/>
  <c r="V374" i="19"/>
  <c r="P374" i="19"/>
  <c r="J374" i="19"/>
  <c r="D374" i="19"/>
  <c r="W369" i="19"/>
  <c r="Q369" i="19"/>
  <c r="K369" i="19"/>
  <c r="E369" i="19"/>
  <c r="X364" i="19"/>
  <c r="R364" i="19"/>
  <c r="L364" i="19"/>
  <c r="F364" i="19"/>
  <c r="Y359" i="19"/>
  <c r="S359" i="19"/>
  <c r="M359" i="19"/>
  <c r="G359" i="19"/>
  <c r="Z354" i="19"/>
  <c r="T354" i="19"/>
  <c r="N354" i="19"/>
  <c r="H354" i="19"/>
  <c r="AA349" i="19"/>
  <c r="U349" i="19"/>
  <c r="O349" i="19"/>
  <c r="I349" i="19"/>
  <c r="V344" i="19"/>
  <c r="P344" i="19"/>
  <c r="P340" i="19" s="1"/>
  <c r="J344" i="19"/>
  <c r="D344" i="19"/>
  <c r="E424" i="19"/>
  <c r="L419" i="19"/>
  <c r="M414" i="19"/>
  <c r="Y409" i="19"/>
  <c r="M409" i="19"/>
  <c r="AA404" i="19"/>
  <c r="O404" i="19"/>
  <c r="V399" i="19"/>
  <c r="P399" i="19"/>
  <c r="J399" i="19"/>
  <c r="D399" i="19"/>
  <c r="W394" i="19"/>
  <c r="Q394" i="19"/>
  <c r="K394" i="19"/>
  <c r="E394" i="19"/>
  <c r="X389" i="19"/>
  <c r="R389" i="19"/>
  <c r="L389" i="19"/>
  <c r="F389" i="19"/>
  <c r="Y384" i="19"/>
  <c r="S384" i="19"/>
  <c r="M384" i="19"/>
  <c r="AA434" i="19"/>
  <c r="F419" i="19"/>
  <c r="AA414" i="19"/>
  <c r="I414" i="19"/>
  <c r="V409" i="19"/>
  <c r="J409" i="19"/>
  <c r="Z404" i="19"/>
  <c r="N404" i="19"/>
  <c r="AA399" i="19"/>
  <c r="U399" i="19"/>
  <c r="O399" i="19"/>
  <c r="I399" i="19"/>
  <c r="V394" i="19"/>
  <c r="P394" i="19"/>
  <c r="J394" i="19"/>
  <c r="D394" i="19"/>
  <c r="W389" i="19"/>
  <c r="Q389" i="19"/>
  <c r="K389" i="19"/>
  <c r="E389" i="19"/>
  <c r="X384" i="19"/>
  <c r="R384" i="19"/>
  <c r="L384" i="19"/>
  <c r="F384" i="19"/>
  <c r="Y379" i="19"/>
  <c r="S379" i="19"/>
  <c r="M379" i="19"/>
  <c r="G379" i="19"/>
  <c r="Z374" i="19"/>
  <c r="T374" i="19"/>
  <c r="N374" i="19"/>
  <c r="H374" i="19"/>
  <c r="AA369" i="19"/>
  <c r="U369" i="19"/>
  <c r="O369" i="19"/>
  <c r="I369" i="19"/>
  <c r="V364" i="19"/>
  <c r="P364" i="19"/>
  <c r="J364" i="19"/>
  <c r="D364" i="19"/>
  <c r="W359" i="19"/>
  <c r="Q359" i="19"/>
  <c r="K359" i="19"/>
  <c r="E359" i="19"/>
  <c r="X354" i="19"/>
  <c r="R354" i="19"/>
  <c r="L354" i="19"/>
  <c r="F354" i="19"/>
  <c r="Y349" i="19"/>
  <c r="S349" i="19"/>
  <c r="M349" i="19"/>
  <c r="G349" i="19"/>
  <c r="Z344" i="19"/>
  <c r="T344" i="19"/>
  <c r="N344" i="19"/>
  <c r="H344" i="19"/>
  <c r="Q424" i="19"/>
  <c r="P409" i="19"/>
  <c r="W404" i="19"/>
  <c r="X399" i="19"/>
  <c r="F399" i="19"/>
  <c r="AA394" i="19"/>
  <c r="I394" i="19"/>
  <c r="J389" i="19"/>
  <c r="O384" i="19"/>
  <c r="Z379" i="19"/>
  <c r="Z375" i="19" s="1"/>
  <c r="N379" i="19"/>
  <c r="Q374" i="19"/>
  <c r="E374" i="19"/>
  <c r="S369" i="19"/>
  <c r="J369" i="19"/>
  <c r="U364" i="19"/>
  <c r="M364" i="19"/>
  <c r="V359" i="19"/>
  <c r="N359" i="19"/>
  <c r="D359" i="19"/>
  <c r="W354" i="19"/>
  <c r="O354" i="19"/>
  <c r="E354" i="19"/>
  <c r="X349" i="19"/>
  <c r="P349" i="19"/>
  <c r="F349" i="19"/>
  <c r="AA344" i="19"/>
  <c r="R344" i="19"/>
  <c r="I344" i="19"/>
  <c r="I340" i="19" s="1"/>
  <c r="W339" i="19"/>
  <c r="Q339" i="19"/>
  <c r="K339" i="19"/>
  <c r="E339" i="19"/>
  <c r="X334" i="19"/>
  <c r="R334" i="19"/>
  <c r="L334" i="19"/>
  <c r="F334" i="19"/>
  <c r="Y329" i="19"/>
  <c r="S329" i="19"/>
  <c r="M329" i="19"/>
  <c r="G329" i="19"/>
  <c r="Z320" i="19"/>
  <c r="T320" i="19"/>
  <c r="N320" i="19"/>
  <c r="H320" i="19"/>
  <c r="AA315" i="19"/>
  <c r="U315" i="19"/>
  <c r="O315" i="19"/>
  <c r="I315" i="19"/>
  <c r="V310" i="19"/>
  <c r="P310" i="19"/>
  <c r="J310" i="19"/>
  <c r="D310" i="19"/>
  <c r="W305" i="19"/>
  <c r="Q305" i="19"/>
  <c r="K305" i="19"/>
  <c r="E305" i="19"/>
  <c r="U434" i="19"/>
  <c r="J429" i="19"/>
  <c r="S414" i="19"/>
  <c r="D409" i="19"/>
  <c r="K404" i="19"/>
  <c r="R399" i="19"/>
  <c r="U394" i="19"/>
  <c r="U390" i="19" s="1"/>
  <c r="V389" i="19"/>
  <c r="D389" i="19"/>
  <c r="AA384" i="19"/>
  <c r="I384" i="19"/>
  <c r="V379" i="19"/>
  <c r="J379" i="19"/>
  <c r="Y374" i="19"/>
  <c r="M374" i="19"/>
  <c r="Z369" i="19"/>
  <c r="P369" i="19"/>
  <c r="G369" i="19"/>
  <c r="AA364" i="19"/>
  <c r="S364" i="19"/>
  <c r="I364" i="19"/>
  <c r="T359" i="19"/>
  <c r="J359" i="19"/>
  <c r="U354" i="19"/>
  <c r="K354" i="19"/>
  <c r="V349" i="19"/>
  <c r="L349" i="19"/>
  <c r="D349" i="19"/>
  <c r="X344" i="19"/>
  <c r="O344" i="19"/>
  <c r="F344" i="19"/>
  <c r="AA339" i="19"/>
  <c r="U339" i="19"/>
  <c r="O339" i="19"/>
  <c r="I339" i="19"/>
  <c r="V334" i="19"/>
  <c r="P334" i="19"/>
  <c r="J334" i="19"/>
  <c r="D334" i="19"/>
  <c r="W329" i="19"/>
  <c r="Q329" i="19"/>
  <c r="K329" i="19"/>
  <c r="E329" i="19"/>
  <c r="X320" i="19"/>
  <c r="R320" i="19"/>
  <c r="L320" i="19"/>
  <c r="F320" i="19"/>
  <c r="Y315" i="19"/>
  <c r="S315" i="19"/>
  <c r="M315" i="19"/>
  <c r="G315" i="19"/>
  <c r="Z310" i="19"/>
  <c r="T310" i="19"/>
  <c r="N310" i="19"/>
  <c r="H310" i="19"/>
  <c r="AA305" i="19"/>
  <c r="AA301" i="19" s="1"/>
  <c r="U305" i="19"/>
  <c r="O305" i="19"/>
  <c r="I305" i="19"/>
  <c r="I434" i="19"/>
  <c r="G414" i="19"/>
  <c r="H404" i="19"/>
  <c r="N399" i="19"/>
  <c r="S394" i="19"/>
  <c r="T389" i="19"/>
  <c r="W384" i="19"/>
  <c r="G384" i="19"/>
  <c r="T379" i="19"/>
  <c r="H379" i="19"/>
  <c r="W374" i="19"/>
  <c r="K374" i="19"/>
  <c r="X369" i="19"/>
  <c r="N369" i="19"/>
  <c r="F369" i="19"/>
  <c r="Z364" i="19"/>
  <c r="Q364" i="19"/>
  <c r="H364" i="19"/>
  <c r="AA359" i="19"/>
  <c r="R359" i="19"/>
  <c r="R355" i="19" s="1"/>
  <c r="I359" i="19"/>
  <c r="S354" i="19"/>
  <c r="J354" i="19"/>
  <c r="T349" i="19"/>
  <c r="K349" i="19"/>
  <c r="W344" i="19"/>
  <c r="M344" i="19"/>
  <c r="E344" i="19"/>
  <c r="Z339" i="19"/>
  <c r="T339" i="19"/>
  <c r="N339" i="19"/>
  <c r="H339" i="19"/>
  <c r="L399" i="19"/>
  <c r="O394" i="19"/>
  <c r="P389" i="19"/>
  <c r="U384" i="19"/>
  <c r="E384" i="19"/>
  <c r="R379" i="19"/>
  <c r="F379" i="19"/>
  <c r="U374" i="19"/>
  <c r="I374" i="19"/>
  <c r="V369" i="19"/>
  <c r="M369" i="19"/>
  <c r="D369" i="19"/>
  <c r="D365" i="19" s="1"/>
  <c r="Y364" i="19"/>
  <c r="O364" i="19"/>
  <c r="G364" i="19"/>
  <c r="Z359" i="19"/>
  <c r="P359" i="19"/>
  <c r="H359" i="19"/>
  <c r="AA354" i="19"/>
  <c r="Q354" i="19"/>
  <c r="I354" i="19"/>
  <c r="R349" i="19"/>
  <c r="J349" i="19"/>
  <c r="U344" i="19"/>
  <c r="L344" i="19"/>
  <c r="Y339" i="19"/>
  <c r="S339" i="19"/>
  <c r="M339" i="19"/>
  <c r="G339" i="19"/>
  <c r="Z334" i="19"/>
  <c r="T334" i="19"/>
  <c r="N334" i="19"/>
  <c r="H334" i="19"/>
  <c r="AA329" i="19"/>
  <c r="U329" i="19"/>
  <c r="O329" i="19"/>
  <c r="I329" i="19"/>
  <c r="V320" i="19"/>
  <c r="P320" i="19"/>
  <c r="J320" i="19"/>
  <c r="D320" i="19"/>
  <c r="W315" i="19"/>
  <c r="Q315" i="19"/>
  <c r="K315" i="19"/>
  <c r="E315" i="19"/>
  <c r="X310" i="19"/>
  <c r="X419" i="19"/>
  <c r="T409" i="19"/>
  <c r="Z399" i="19"/>
  <c r="H399" i="19"/>
  <c r="M394" i="19"/>
  <c r="N389" i="19"/>
  <c r="Q384" i="19"/>
  <c r="P379" i="19"/>
  <c r="D379" i="19"/>
  <c r="S374" i="19"/>
  <c r="G374" i="19"/>
  <c r="T369" i="19"/>
  <c r="L369" i="19"/>
  <c r="W364" i="19"/>
  <c r="N364" i="19"/>
  <c r="E364" i="19"/>
  <c r="X359" i="19"/>
  <c r="O359" i="19"/>
  <c r="F359" i="19"/>
  <c r="Y354" i="19"/>
  <c r="P354" i="19"/>
  <c r="G354" i="19"/>
  <c r="Z349" i="19"/>
  <c r="Q349" i="19"/>
  <c r="H349" i="19"/>
  <c r="S344" i="19"/>
  <c r="K344" i="19"/>
  <c r="X339" i="19"/>
  <c r="R339" i="19"/>
  <c r="L339" i="19"/>
  <c r="F339" i="19"/>
  <c r="Y334" i="19"/>
  <c r="S334" i="19"/>
  <c r="M334" i="19"/>
  <c r="G334" i="19"/>
  <c r="T364" i="19"/>
  <c r="V354" i="19"/>
  <c r="Y344" i="19"/>
  <c r="P339" i="19"/>
  <c r="P335" i="19" s="1"/>
  <c r="U334" i="19"/>
  <c r="T329" i="19"/>
  <c r="H329" i="19"/>
  <c r="W320" i="19"/>
  <c r="K320" i="19"/>
  <c r="X315" i="19"/>
  <c r="L315" i="19"/>
  <c r="AA310" i="19"/>
  <c r="Q310" i="19"/>
  <c r="Q306" i="19" s="1"/>
  <c r="G310" i="19"/>
  <c r="Z305" i="19"/>
  <c r="R305" i="19"/>
  <c r="H305" i="19"/>
  <c r="Z300" i="19"/>
  <c r="T300" i="19"/>
  <c r="N300" i="19"/>
  <c r="H300" i="19"/>
  <c r="AA295" i="19"/>
  <c r="U295" i="19"/>
  <c r="O295" i="19"/>
  <c r="I295" i="19"/>
  <c r="V290" i="19"/>
  <c r="P290" i="19"/>
  <c r="J290" i="19"/>
  <c r="D290" i="19"/>
  <c r="W285" i="19"/>
  <c r="Q285" i="19"/>
  <c r="K285" i="19"/>
  <c r="E285" i="19"/>
  <c r="X280" i="19"/>
  <c r="R280" i="19"/>
  <c r="L280" i="19"/>
  <c r="F280" i="19"/>
  <c r="Y275" i="19"/>
  <c r="S275" i="19"/>
  <c r="M275" i="19"/>
  <c r="G275" i="19"/>
  <c r="Z270" i="19"/>
  <c r="T270" i="19"/>
  <c r="N270" i="19"/>
  <c r="H270" i="19"/>
  <c r="AA265" i="19"/>
  <c r="U265" i="19"/>
  <c r="O265" i="19"/>
  <c r="I265" i="19"/>
  <c r="V260" i="19"/>
  <c r="P260" i="19"/>
  <c r="J260" i="19"/>
  <c r="D260" i="19"/>
  <c r="W255" i="19"/>
  <c r="Q255" i="19"/>
  <c r="K255" i="19"/>
  <c r="E255" i="19"/>
  <c r="X250" i="19"/>
  <c r="R250" i="19"/>
  <c r="L250" i="19"/>
  <c r="F250" i="19"/>
  <c r="Y245" i="19"/>
  <c r="S245" i="19"/>
  <c r="M245" i="19"/>
  <c r="G245" i="19"/>
  <c r="Z240" i="19"/>
  <c r="T240" i="19"/>
  <c r="N240" i="19"/>
  <c r="H240" i="19"/>
  <c r="AA235" i="19"/>
  <c r="U235" i="19"/>
  <c r="O235" i="19"/>
  <c r="I235" i="19"/>
  <c r="V230" i="19"/>
  <c r="P230" i="19"/>
  <c r="J230" i="19"/>
  <c r="D230" i="19"/>
  <c r="W225" i="19"/>
  <c r="Q225" i="19"/>
  <c r="K225" i="19"/>
  <c r="E225" i="19"/>
  <c r="X220" i="19"/>
  <c r="R220" i="19"/>
  <c r="L220" i="19"/>
  <c r="F220" i="19"/>
  <c r="Y215" i="19"/>
  <c r="S215" i="19"/>
  <c r="M215" i="19"/>
  <c r="G215" i="19"/>
  <c r="Z210" i="19"/>
  <c r="T210" i="19"/>
  <c r="N210" i="19"/>
  <c r="H210" i="19"/>
  <c r="AA205" i="19"/>
  <c r="U205" i="19"/>
  <c r="O205" i="19"/>
  <c r="I205" i="19"/>
  <c r="V429" i="19"/>
  <c r="Y414" i="19"/>
  <c r="T404" i="19"/>
  <c r="K364" i="19"/>
  <c r="M354" i="19"/>
  <c r="Q344" i="19"/>
  <c r="J339" i="19"/>
  <c r="Q334" i="19"/>
  <c r="R329" i="19"/>
  <c r="R325" i="19" s="1"/>
  <c r="F329" i="19"/>
  <c r="F325" i="19" s="1"/>
  <c r="U320" i="19"/>
  <c r="I320" i="19"/>
  <c r="V315" i="19"/>
  <c r="J315" i="19"/>
  <c r="Y310" i="19"/>
  <c r="O310" i="19"/>
  <c r="F310" i="19"/>
  <c r="Y305" i="19"/>
  <c r="P305" i="19"/>
  <c r="G305" i="19"/>
  <c r="Y300" i="19"/>
  <c r="S300" i="19"/>
  <c r="M300" i="19"/>
  <c r="G300" i="19"/>
  <c r="Z295" i="19"/>
  <c r="T295" i="19"/>
  <c r="N295" i="19"/>
  <c r="H295" i="19"/>
  <c r="AA290" i="19"/>
  <c r="U290" i="19"/>
  <c r="O290" i="19"/>
  <c r="I290" i="19"/>
  <c r="V285" i="19"/>
  <c r="P285" i="19"/>
  <c r="J285" i="19"/>
  <c r="D285" i="19"/>
  <c r="W280" i="19"/>
  <c r="Q280" i="19"/>
  <c r="K280" i="19"/>
  <c r="E280" i="19"/>
  <c r="X275" i="19"/>
  <c r="R275" i="19"/>
  <c r="L275" i="19"/>
  <c r="F275" i="19"/>
  <c r="K384" i="19"/>
  <c r="K380" i="19" s="1"/>
  <c r="X379" i="19"/>
  <c r="D354" i="19"/>
  <c r="G344" i="19"/>
  <c r="D339" i="19"/>
  <c r="O334" i="19"/>
  <c r="O330" i="19" s="1"/>
  <c r="P329" i="19"/>
  <c r="D329" i="19"/>
  <c r="D325" i="19" s="1"/>
  <c r="S320" i="19"/>
  <c r="G320" i="19"/>
  <c r="T315" i="19"/>
  <c r="H315" i="19"/>
  <c r="H311" i="19" s="1"/>
  <c r="W310" i="19"/>
  <c r="M310" i="19"/>
  <c r="E310" i="19"/>
  <c r="X305" i="19"/>
  <c r="N305" i="19"/>
  <c r="F305" i="19"/>
  <c r="X300" i="19"/>
  <c r="R300" i="19"/>
  <c r="L300" i="19"/>
  <c r="F300" i="19"/>
  <c r="Y295" i="19"/>
  <c r="S295" i="19"/>
  <c r="M295" i="19"/>
  <c r="G295" i="19"/>
  <c r="Z290" i="19"/>
  <c r="T290" i="19"/>
  <c r="N290" i="19"/>
  <c r="H290" i="19"/>
  <c r="AA285" i="19"/>
  <c r="U285" i="19"/>
  <c r="O285" i="19"/>
  <c r="I285" i="19"/>
  <c r="V280" i="19"/>
  <c r="P280" i="19"/>
  <c r="J280" i="19"/>
  <c r="D280" i="19"/>
  <c r="W275" i="19"/>
  <c r="Q275" i="19"/>
  <c r="K275" i="19"/>
  <c r="E275" i="19"/>
  <c r="X270" i="19"/>
  <c r="R270" i="19"/>
  <c r="L270" i="19"/>
  <c r="F270" i="19"/>
  <c r="Y265" i="19"/>
  <c r="S265" i="19"/>
  <c r="M265" i="19"/>
  <c r="G265" i="19"/>
  <c r="Z260" i="19"/>
  <c r="T260" i="19"/>
  <c r="N260" i="19"/>
  <c r="H260" i="19"/>
  <c r="AA255" i="19"/>
  <c r="U255" i="19"/>
  <c r="O255" i="19"/>
  <c r="I255" i="19"/>
  <c r="V250" i="19"/>
  <c r="P250" i="19"/>
  <c r="J250" i="19"/>
  <c r="D250" i="19"/>
  <c r="W245" i="19"/>
  <c r="Q245" i="19"/>
  <c r="K245" i="19"/>
  <c r="E245" i="19"/>
  <c r="X240" i="19"/>
  <c r="R240" i="19"/>
  <c r="L240" i="19"/>
  <c r="F240" i="19"/>
  <c r="Y235" i="19"/>
  <c r="S235" i="19"/>
  <c r="M235" i="19"/>
  <c r="G235" i="19"/>
  <c r="Z230" i="19"/>
  <c r="T230" i="19"/>
  <c r="N230" i="19"/>
  <c r="H230" i="19"/>
  <c r="AA225" i="19"/>
  <c r="U225" i="19"/>
  <c r="O225" i="19"/>
  <c r="I225" i="19"/>
  <c r="V220" i="19"/>
  <c r="P220" i="19"/>
  <c r="J220" i="19"/>
  <c r="D220" i="19"/>
  <c r="W215" i="19"/>
  <c r="Q215" i="19"/>
  <c r="K215" i="19"/>
  <c r="E215" i="19"/>
  <c r="X210" i="19"/>
  <c r="R210" i="19"/>
  <c r="L210" i="19"/>
  <c r="F210" i="19"/>
  <c r="Y205" i="19"/>
  <c r="S205" i="19"/>
  <c r="M205" i="19"/>
  <c r="G205" i="19"/>
  <c r="Z200" i="19"/>
  <c r="T200" i="19"/>
  <c r="N200" i="19"/>
  <c r="H200" i="19"/>
  <c r="AA195" i="19"/>
  <c r="U195" i="19"/>
  <c r="O195" i="19"/>
  <c r="I195" i="19"/>
  <c r="V190" i="19"/>
  <c r="V186" i="19" s="1"/>
  <c r="P190" i="19"/>
  <c r="P186" i="19" s="1"/>
  <c r="J190" i="19"/>
  <c r="D190" i="19"/>
  <c r="Z389" i="19"/>
  <c r="L379" i="19"/>
  <c r="AA374" i="19"/>
  <c r="U359" i="19"/>
  <c r="W349" i="19"/>
  <c r="K334" i="19"/>
  <c r="K330" i="19" s="1"/>
  <c r="Z329" i="19"/>
  <c r="N329" i="19"/>
  <c r="Q320" i="19"/>
  <c r="E320" i="19"/>
  <c r="R315" i="19"/>
  <c r="F315" i="19"/>
  <c r="U310" i="19"/>
  <c r="L310" i="19"/>
  <c r="V305" i="19"/>
  <c r="M305" i="19"/>
  <c r="D305" i="19"/>
  <c r="W300" i="19"/>
  <c r="Q300" i="19"/>
  <c r="K300" i="19"/>
  <c r="E300" i="19"/>
  <c r="X295" i="19"/>
  <c r="R295" i="19"/>
  <c r="L295" i="19"/>
  <c r="F295" i="19"/>
  <c r="Y290" i="19"/>
  <c r="S290" i="19"/>
  <c r="M290" i="19"/>
  <c r="G290" i="19"/>
  <c r="Z285" i="19"/>
  <c r="T285" i="19"/>
  <c r="N285" i="19"/>
  <c r="H285" i="19"/>
  <c r="AA280" i="19"/>
  <c r="U280" i="19"/>
  <c r="O280" i="19"/>
  <c r="I280" i="19"/>
  <c r="V275" i="19"/>
  <c r="P275" i="19"/>
  <c r="J275" i="19"/>
  <c r="D275" i="19"/>
  <c r="W270" i="19"/>
  <c r="Q270" i="19"/>
  <c r="K270" i="19"/>
  <c r="E270" i="19"/>
  <c r="X265" i="19"/>
  <c r="R265" i="19"/>
  <c r="L265" i="19"/>
  <c r="F265" i="19"/>
  <c r="Y260" i="19"/>
  <c r="S260" i="19"/>
  <c r="M260" i="19"/>
  <c r="G260" i="19"/>
  <c r="Z255" i="19"/>
  <c r="T255" i="19"/>
  <c r="N255" i="19"/>
  <c r="H255" i="19"/>
  <c r="AA250" i="19"/>
  <c r="U250" i="19"/>
  <c r="O250" i="19"/>
  <c r="I250" i="19"/>
  <c r="V245" i="19"/>
  <c r="P245" i="19"/>
  <c r="J245" i="19"/>
  <c r="D245" i="19"/>
  <c r="W240" i="19"/>
  <c r="Q240" i="19"/>
  <c r="K240" i="19"/>
  <c r="E240" i="19"/>
  <c r="X235" i="19"/>
  <c r="R235" i="19"/>
  <c r="L235" i="19"/>
  <c r="F235" i="19"/>
  <c r="Y230" i="19"/>
  <c r="S230" i="19"/>
  <c r="M230" i="19"/>
  <c r="G230" i="19"/>
  <c r="Z225" i="19"/>
  <c r="T225" i="19"/>
  <c r="N225" i="19"/>
  <c r="H225" i="19"/>
  <c r="AA220" i="19"/>
  <c r="U220" i="19"/>
  <c r="O220" i="19"/>
  <c r="I220" i="19"/>
  <c r="V215" i="19"/>
  <c r="P215" i="19"/>
  <c r="J215" i="19"/>
  <c r="D215" i="19"/>
  <c r="W210" i="19"/>
  <c r="Q210" i="19"/>
  <c r="K210" i="19"/>
  <c r="E210" i="19"/>
  <c r="X205" i="19"/>
  <c r="R205" i="19"/>
  <c r="L205" i="19"/>
  <c r="F205" i="19"/>
  <c r="Y200" i="19"/>
  <c r="S200" i="19"/>
  <c r="M200" i="19"/>
  <c r="G200" i="19"/>
  <c r="Z195" i="19"/>
  <c r="T195" i="19"/>
  <c r="N195" i="19"/>
  <c r="H195" i="19"/>
  <c r="AA190" i="19"/>
  <c r="U190" i="19"/>
  <c r="O190" i="19"/>
  <c r="I190" i="19"/>
  <c r="T399" i="19"/>
  <c r="G394" i="19"/>
  <c r="H369" i="19"/>
  <c r="E349" i="19"/>
  <c r="V339" i="19"/>
  <c r="W334" i="19"/>
  <c r="W330" i="19" s="1"/>
  <c r="E334" i="19"/>
  <c r="E330" i="19" s="1"/>
  <c r="V329" i="19"/>
  <c r="V325" i="19" s="1"/>
  <c r="J329" i="19"/>
  <c r="J325" i="19" s="1"/>
  <c r="Y320" i="19"/>
  <c r="M320" i="19"/>
  <c r="Z315" i="19"/>
  <c r="N315" i="19"/>
  <c r="R310" i="19"/>
  <c r="I310" i="19"/>
  <c r="S305" i="19"/>
  <c r="J305" i="19"/>
  <c r="AA300" i="19"/>
  <c r="U300" i="19"/>
  <c r="O300" i="19"/>
  <c r="I300" i="19"/>
  <c r="V295" i="19"/>
  <c r="P295" i="19"/>
  <c r="J295" i="19"/>
  <c r="D295" i="19"/>
  <c r="W290" i="19"/>
  <c r="Q290" i="19"/>
  <c r="K290" i="19"/>
  <c r="E290" i="19"/>
  <c r="X285" i="19"/>
  <c r="R285" i="19"/>
  <c r="L285" i="19"/>
  <c r="F285" i="19"/>
  <c r="Y280" i="19"/>
  <c r="S280" i="19"/>
  <c r="M280" i="19"/>
  <c r="G280" i="19"/>
  <c r="Z275" i="19"/>
  <c r="T275" i="19"/>
  <c r="N275" i="19"/>
  <c r="H275" i="19"/>
  <c r="AA270" i="19"/>
  <c r="U270" i="19"/>
  <c r="O270" i="19"/>
  <c r="I270" i="19"/>
  <c r="V265" i="19"/>
  <c r="P265" i="19"/>
  <c r="J265" i="19"/>
  <c r="D265" i="19"/>
  <c r="W260" i="19"/>
  <c r="Q260" i="19"/>
  <c r="K260" i="19"/>
  <c r="E260" i="19"/>
  <c r="X255" i="19"/>
  <c r="R255" i="19"/>
  <c r="L255" i="19"/>
  <c r="F255" i="19"/>
  <c r="Y250" i="19"/>
  <c r="S250" i="19"/>
  <c r="M250" i="19"/>
  <c r="G250" i="19"/>
  <c r="Z245" i="19"/>
  <c r="T245" i="19"/>
  <c r="N245" i="19"/>
  <c r="H245" i="19"/>
  <c r="AA240" i="19"/>
  <c r="U240" i="19"/>
  <c r="O240" i="19"/>
  <c r="I240" i="19"/>
  <c r="V235" i="19"/>
  <c r="P235" i="19"/>
  <c r="J235" i="19"/>
  <c r="D235" i="19"/>
  <c r="W230" i="19"/>
  <c r="Q230" i="19"/>
  <c r="K230" i="19"/>
  <c r="E230" i="19"/>
  <c r="H409" i="19"/>
  <c r="I334" i="19"/>
  <c r="I330" i="19" s="1"/>
  <c r="AA320" i="19"/>
  <c r="L305" i="19"/>
  <c r="J300" i="19"/>
  <c r="Q295" i="19"/>
  <c r="X290" i="19"/>
  <c r="I275" i="19"/>
  <c r="Y270" i="19"/>
  <c r="G270" i="19"/>
  <c r="K265" i="19"/>
  <c r="O260" i="19"/>
  <c r="P255" i="19"/>
  <c r="T250" i="19"/>
  <c r="X245" i="19"/>
  <c r="F245" i="19"/>
  <c r="Y240" i="19"/>
  <c r="G240" i="19"/>
  <c r="K235" i="19"/>
  <c r="O230" i="19"/>
  <c r="R225" i="19"/>
  <c r="F225" i="19"/>
  <c r="T220" i="19"/>
  <c r="H220" i="19"/>
  <c r="X215" i="19"/>
  <c r="L215" i="19"/>
  <c r="Y210" i="19"/>
  <c r="M210" i="19"/>
  <c r="Z205" i="19"/>
  <c r="N205" i="19"/>
  <c r="R200" i="19"/>
  <c r="R196" i="19" s="1"/>
  <c r="J200" i="19"/>
  <c r="S195" i="19"/>
  <c r="S191" i="19" s="1"/>
  <c r="K195" i="19"/>
  <c r="K191" i="19" s="1"/>
  <c r="W190" i="19"/>
  <c r="W186" i="19" s="1"/>
  <c r="M190" i="19"/>
  <c r="E190" i="19"/>
  <c r="E186" i="19" s="1"/>
  <c r="Y185" i="19"/>
  <c r="S185" i="19"/>
  <c r="M185" i="19"/>
  <c r="G185" i="19"/>
  <c r="Z180" i="19"/>
  <c r="T180" i="19"/>
  <c r="N180" i="19"/>
  <c r="H180" i="19"/>
  <c r="AA175" i="19"/>
  <c r="U175" i="19"/>
  <c r="O175" i="19"/>
  <c r="I175" i="19"/>
  <c r="V170" i="19"/>
  <c r="P170" i="19"/>
  <c r="J170" i="19"/>
  <c r="D170" i="19"/>
  <c r="D166" i="19" s="1"/>
  <c r="W161" i="19"/>
  <c r="Q161" i="19"/>
  <c r="K161" i="19"/>
  <c r="E161" i="19"/>
  <c r="X156" i="19"/>
  <c r="R156" i="19"/>
  <c r="L156" i="19"/>
  <c r="F156" i="19"/>
  <c r="Y151" i="19"/>
  <c r="S151" i="19"/>
  <c r="M151" i="19"/>
  <c r="G151" i="19"/>
  <c r="Z146" i="19"/>
  <c r="T146" i="19"/>
  <c r="N146" i="19"/>
  <c r="H146" i="19"/>
  <c r="AA141" i="19"/>
  <c r="U141" i="19"/>
  <c r="O141" i="19"/>
  <c r="I141" i="19"/>
  <c r="V136" i="19"/>
  <c r="P136" i="19"/>
  <c r="J136" i="19"/>
  <c r="D136" i="19"/>
  <c r="W131" i="19"/>
  <c r="Q131" i="19"/>
  <c r="K131" i="19"/>
  <c r="E131" i="19"/>
  <c r="X126" i="19"/>
  <c r="R126" i="19"/>
  <c r="L126" i="19"/>
  <c r="F126" i="19"/>
  <c r="Y121" i="19"/>
  <c r="S121" i="19"/>
  <c r="M121" i="19"/>
  <c r="G121" i="19"/>
  <c r="Z116" i="19"/>
  <c r="T116" i="19"/>
  <c r="N116" i="19"/>
  <c r="H116" i="19"/>
  <c r="AA111" i="19"/>
  <c r="U111" i="19"/>
  <c r="O111" i="19"/>
  <c r="I111" i="19"/>
  <c r="V106" i="19"/>
  <c r="P106" i="19"/>
  <c r="J106" i="19"/>
  <c r="D106" i="19"/>
  <c r="W101" i="19"/>
  <c r="Q101" i="19"/>
  <c r="K101" i="19"/>
  <c r="E101" i="19"/>
  <c r="X96" i="19"/>
  <c r="R96" i="19"/>
  <c r="L96" i="19"/>
  <c r="F96" i="19"/>
  <c r="Y91" i="19"/>
  <c r="S91" i="19"/>
  <c r="S87" i="19" s="1"/>
  <c r="M91" i="19"/>
  <c r="M87" i="19" s="1"/>
  <c r="G91" i="19"/>
  <c r="G87" i="19" s="1"/>
  <c r="H389" i="19"/>
  <c r="R369" i="19"/>
  <c r="O320" i="19"/>
  <c r="P315" i="19"/>
  <c r="D300" i="19"/>
  <c r="K295" i="19"/>
  <c r="K291" i="19" s="1"/>
  <c r="R290" i="19"/>
  <c r="R286" i="19" s="1"/>
  <c r="Y285" i="19"/>
  <c r="Y281" i="19" s="1"/>
  <c r="V270" i="19"/>
  <c r="D270" i="19"/>
  <c r="Z265" i="19"/>
  <c r="H265" i="19"/>
  <c r="L260" i="19"/>
  <c r="M255" i="19"/>
  <c r="Q250" i="19"/>
  <c r="U245" i="19"/>
  <c r="V240" i="19"/>
  <c r="D240" i="19"/>
  <c r="Z235" i="19"/>
  <c r="H235" i="19"/>
  <c r="L230" i="19"/>
  <c r="P225" i="19"/>
  <c r="D225" i="19"/>
  <c r="S220" i="19"/>
  <c r="G220" i="19"/>
  <c r="U215" i="19"/>
  <c r="U211" i="19" s="1"/>
  <c r="I215" i="19"/>
  <c r="I211" i="19" s="1"/>
  <c r="V210" i="19"/>
  <c r="V206" i="19" s="1"/>
  <c r="J210" i="19"/>
  <c r="J206" i="19" s="1"/>
  <c r="W205" i="19"/>
  <c r="W201" i="19" s="1"/>
  <c r="K205" i="19"/>
  <c r="K201" i="19" s="1"/>
  <c r="AA200" i="19"/>
  <c r="AA196" i="19" s="1"/>
  <c r="Q200" i="19"/>
  <c r="Q196" i="19" s="1"/>
  <c r="I200" i="19"/>
  <c r="I196" i="19" s="1"/>
  <c r="R195" i="19"/>
  <c r="R191" i="19" s="1"/>
  <c r="J195" i="19"/>
  <c r="J191" i="19" s="1"/>
  <c r="T190" i="19"/>
  <c r="L190" i="19"/>
  <c r="X185" i="19"/>
  <c r="X181" i="19" s="1"/>
  <c r="R185" i="19"/>
  <c r="R181" i="19" s="1"/>
  <c r="L185" i="19"/>
  <c r="L181" i="19" s="1"/>
  <c r="F185" i="19"/>
  <c r="F181" i="19" s="1"/>
  <c r="Y180" i="19"/>
  <c r="Y176" i="19" s="1"/>
  <c r="S180" i="19"/>
  <c r="S176" i="19" s="1"/>
  <c r="M180" i="19"/>
  <c r="M176" i="19" s="1"/>
  <c r="G180" i="19"/>
  <c r="G176" i="19" s="1"/>
  <c r="Z175" i="19"/>
  <c r="Z171" i="19" s="1"/>
  <c r="T175" i="19"/>
  <c r="T171" i="19" s="1"/>
  <c r="N175" i="19"/>
  <c r="N171" i="19" s="1"/>
  <c r="H175" i="19"/>
  <c r="H171" i="19" s="1"/>
  <c r="AA170" i="19"/>
  <c r="AA166" i="19" s="1"/>
  <c r="U170" i="19"/>
  <c r="U166" i="19" s="1"/>
  <c r="O170" i="19"/>
  <c r="O166" i="19" s="1"/>
  <c r="I170" i="19"/>
  <c r="I166" i="19" s="1"/>
  <c r="V161" i="19"/>
  <c r="P161" i="19"/>
  <c r="J161" i="19"/>
  <c r="D161" i="19"/>
  <c r="L359" i="19"/>
  <c r="D315" i="19"/>
  <c r="S310" i="19"/>
  <c r="E295" i="19"/>
  <c r="L290" i="19"/>
  <c r="S285" i="19"/>
  <c r="Z280" i="19"/>
  <c r="S270" i="19"/>
  <c r="W265" i="19"/>
  <c r="E265" i="19"/>
  <c r="AA260" i="19"/>
  <c r="I260" i="19"/>
  <c r="J255" i="19"/>
  <c r="N250" i="19"/>
  <c r="R245" i="19"/>
  <c r="S240" i="19"/>
  <c r="W235" i="19"/>
  <c r="E235" i="19"/>
  <c r="AA230" i="19"/>
  <c r="I230" i="19"/>
  <c r="Y225" i="19"/>
  <c r="M225" i="19"/>
  <c r="Q220" i="19"/>
  <c r="E220" i="19"/>
  <c r="T215" i="19"/>
  <c r="H215" i="19"/>
  <c r="U210" i="19"/>
  <c r="I210" i="19"/>
  <c r="V205" i="19"/>
  <c r="J205" i="19"/>
  <c r="X200" i="19"/>
  <c r="P200" i="19"/>
  <c r="F200" i="19"/>
  <c r="Y195" i="19"/>
  <c r="Q195" i="19"/>
  <c r="G195" i="19"/>
  <c r="S190" i="19"/>
  <c r="S186" i="19" s="1"/>
  <c r="K190" i="19"/>
  <c r="W185" i="19"/>
  <c r="Q185" i="19"/>
  <c r="K185" i="19"/>
  <c r="E185" i="19"/>
  <c r="X180" i="19"/>
  <c r="R180" i="19"/>
  <c r="L180" i="19"/>
  <c r="F180" i="19"/>
  <c r="Y175" i="19"/>
  <c r="Y171" i="19" s="1"/>
  <c r="S175" i="19"/>
  <c r="S171" i="19" s="1"/>
  <c r="M175" i="19"/>
  <c r="M171" i="19" s="1"/>
  <c r="G175" i="19"/>
  <c r="G171" i="19" s="1"/>
  <c r="Z170" i="19"/>
  <c r="Z166" i="19" s="1"/>
  <c r="T170" i="19"/>
  <c r="T166" i="19" s="1"/>
  <c r="N170" i="19"/>
  <c r="N166" i="19" s="1"/>
  <c r="H170" i="19"/>
  <c r="H166" i="19" s="1"/>
  <c r="AA161" i="19"/>
  <c r="U161" i="19"/>
  <c r="O161" i="19"/>
  <c r="I161" i="19"/>
  <c r="V156" i="19"/>
  <c r="P156" i="19"/>
  <c r="J156" i="19"/>
  <c r="D156" i="19"/>
  <c r="W151" i="19"/>
  <c r="Q151" i="19"/>
  <c r="K151" i="19"/>
  <c r="E151" i="19"/>
  <c r="X146" i="19"/>
  <c r="R146" i="19"/>
  <c r="L146" i="19"/>
  <c r="F146" i="19"/>
  <c r="Y141" i="19"/>
  <c r="S141" i="19"/>
  <c r="M141" i="19"/>
  <c r="G141" i="19"/>
  <c r="Z136" i="19"/>
  <c r="T136" i="19"/>
  <c r="N136" i="19"/>
  <c r="H136" i="19"/>
  <c r="AA131" i="19"/>
  <c r="U131" i="19"/>
  <c r="O131" i="19"/>
  <c r="I131" i="19"/>
  <c r="V126" i="19"/>
  <c r="P126" i="19"/>
  <c r="J126" i="19"/>
  <c r="D126" i="19"/>
  <c r="W121" i="19"/>
  <c r="Q121" i="19"/>
  <c r="K121" i="19"/>
  <c r="E121" i="19"/>
  <c r="X116" i="19"/>
  <c r="R116" i="19"/>
  <c r="L116" i="19"/>
  <c r="F116" i="19"/>
  <c r="Y111" i="19"/>
  <c r="S111" i="19"/>
  <c r="M111" i="19"/>
  <c r="G111" i="19"/>
  <c r="Z106" i="19"/>
  <c r="T106" i="19"/>
  <c r="N106" i="19"/>
  <c r="H106" i="19"/>
  <c r="AA101" i="19"/>
  <c r="U101" i="19"/>
  <c r="O101" i="19"/>
  <c r="I101" i="19"/>
  <c r="V96" i="19"/>
  <c r="P96" i="19"/>
  <c r="J96" i="19"/>
  <c r="D96" i="19"/>
  <c r="W91" i="19"/>
  <c r="W87" i="19" s="1"/>
  <c r="Q91" i="19"/>
  <c r="Q87" i="19" s="1"/>
  <c r="K91" i="19"/>
  <c r="K87" i="19" s="1"/>
  <c r="E91" i="19"/>
  <c r="E87" i="19" s="1"/>
  <c r="O374" i="19"/>
  <c r="O370" i="19" s="1"/>
  <c r="K310" i="19"/>
  <c r="F290" i="19"/>
  <c r="M285" i="19"/>
  <c r="T280" i="19"/>
  <c r="AA275" i="19"/>
  <c r="P270" i="19"/>
  <c r="P266" i="19" s="1"/>
  <c r="T265" i="19"/>
  <c r="T261" i="19" s="1"/>
  <c r="X260" i="19"/>
  <c r="X256" i="19" s="1"/>
  <c r="F260" i="19"/>
  <c r="Y255" i="19"/>
  <c r="Y251" i="19" s="1"/>
  <c r="G255" i="19"/>
  <c r="G251" i="19" s="1"/>
  <c r="K250" i="19"/>
  <c r="K246" i="19" s="1"/>
  <c r="O245" i="19"/>
  <c r="O241" i="19" s="1"/>
  <c r="P240" i="19"/>
  <c r="P236" i="19" s="1"/>
  <c r="T235" i="19"/>
  <c r="X230" i="19"/>
  <c r="X226" i="19" s="1"/>
  <c r="F230" i="19"/>
  <c r="F226" i="19" s="1"/>
  <c r="X225" i="19"/>
  <c r="L225" i="19"/>
  <c r="Z220" i="19"/>
  <c r="N220" i="19"/>
  <c r="R215" i="19"/>
  <c r="F215" i="19"/>
  <c r="S210" i="19"/>
  <c r="G210" i="19"/>
  <c r="T205" i="19"/>
  <c r="H205" i="19"/>
  <c r="W200" i="19"/>
  <c r="W196" i="19" s="1"/>
  <c r="O200" i="19"/>
  <c r="O196" i="19" s="1"/>
  <c r="E200" i="19"/>
  <c r="E196" i="19" s="1"/>
  <c r="X195" i="19"/>
  <c r="X191" i="19" s="1"/>
  <c r="P195" i="19"/>
  <c r="P191" i="19" s="1"/>
  <c r="F195" i="19"/>
  <c r="F191" i="19" s="1"/>
  <c r="Z190" i="19"/>
  <c r="R190" i="19"/>
  <c r="H190" i="19"/>
  <c r="H186" i="19" s="1"/>
  <c r="V185" i="19"/>
  <c r="P185" i="19"/>
  <c r="J185" i="19"/>
  <c r="D185" i="19"/>
  <c r="W180" i="19"/>
  <c r="Q180" i="19"/>
  <c r="K180" i="19"/>
  <c r="E180" i="19"/>
  <c r="X175" i="19"/>
  <c r="R175" i="19"/>
  <c r="L175" i="19"/>
  <c r="F175" i="19"/>
  <c r="Y170" i="19"/>
  <c r="S170" i="19"/>
  <c r="M170" i="19"/>
  <c r="G170" i="19"/>
  <c r="Z161" i="19"/>
  <c r="T161" i="19"/>
  <c r="N161" i="19"/>
  <c r="H161" i="19"/>
  <c r="AA156" i="19"/>
  <c r="U156" i="19"/>
  <c r="O156" i="19"/>
  <c r="I156" i="19"/>
  <c r="V151" i="19"/>
  <c r="P151" i="19"/>
  <c r="J151" i="19"/>
  <c r="D151" i="19"/>
  <c r="W146" i="19"/>
  <c r="Q146" i="19"/>
  <c r="K146" i="19"/>
  <c r="E146" i="19"/>
  <c r="X141" i="19"/>
  <c r="R141" i="19"/>
  <c r="L141" i="19"/>
  <c r="F141" i="19"/>
  <c r="Y136" i="19"/>
  <c r="S136" i="19"/>
  <c r="M136" i="19"/>
  <c r="G136" i="19"/>
  <c r="Z131" i="19"/>
  <c r="T131" i="19"/>
  <c r="N131" i="19"/>
  <c r="H131" i="19"/>
  <c r="AA126" i="19"/>
  <c r="U126" i="19"/>
  <c r="O126" i="19"/>
  <c r="I126" i="19"/>
  <c r="V121" i="19"/>
  <c r="P121" i="19"/>
  <c r="J121" i="19"/>
  <c r="D121" i="19"/>
  <c r="W116" i="19"/>
  <c r="Q116" i="19"/>
  <c r="K116" i="19"/>
  <c r="E116" i="19"/>
  <c r="X111" i="19"/>
  <c r="R111" i="19"/>
  <c r="L111" i="19"/>
  <c r="F111" i="19"/>
  <c r="Y106" i="19"/>
  <c r="S106" i="19"/>
  <c r="M106" i="19"/>
  <c r="G106" i="19"/>
  <c r="Z101" i="19"/>
  <c r="T101" i="19"/>
  <c r="N101" i="19"/>
  <c r="H101" i="19"/>
  <c r="AA96" i="19"/>
  <c r="U96" i="19"/>
  <c r="O96" i="19"/>
  <c r="I96" i="19"/>
  <c r="V91" i="19"/>
  <c r="P91" i="19"/>
  <c r="J91" i="19"/>
  <c r="D91" i="19"/>
  <c r="N349" i="19"/>
  <c r="X329" i="19"/>
  <c r="X325" i="19" s="1"/>
  <c r="V300" i="19"/>
  <c r="G285" i="19"/>
  <c r="N280" i="19"/>
  <c r="U275" i="19"/>
  <c r="M270" i="19"/>
  <c r="Q265" i="19"/>
  <c r="U260" i="19"/>
  <c r="V255" i="19"/>
  <c r="D255" i="19"/>
  <c r="Z250" i="19"/>
  <c r="H250" i="19"/>
  <c r="L245" i="19"/>
  <c r="M240" i="19"/>
  <c r="Q235" i="19"/>
  <c r="U230" i="19"/>
  <c r="V225" i="19"/>
  <c r="J225" i="19"/>
  <c r="Y220" i="19"/>
  <c r="M220" i="19"/>
  <c r="AA215" i="19"/>
  <c r="O215" i="19"/>
  <c r="P210" i="19"/>
  <c r="D210" i="19"/>
  <c r="Q205" i="19"/>
  <c r="Q201" i="19" s="1"/>
  <c r="E205" i="19"/>
  <c r="E201" i="19" s="1"/>
  <c r="V200" i="19"/>
  <c r="L200" i="19"/>
  <c r="D200" i="19"/>
  <c r="W195" i="19"/>
  <c r="M195" i="19"/>
  <c r="E195" i="19"/>
  <c r="Y190" i="19"/>
  <c r="Q190" i="19"/>
  <c r="G190" i="19"/>
  <c r="G186" i="19" s="1"/>
  <c r="AA185" i="19"/>
  <c r="AA181" i="19" s="1"/>
  <c r="U185" i="19"/>
  <c r="U181" i="19" s="1"/>
  <c r="O185" i="19"/>
  <c r="O181" i="19" s="1"/>
  <c r="I185" i="19"/>
  <c r="I181" i="19" s="1"/>
  <c r="V180" i="19"/>
  <c r="V176" i="19" s="1"/>
  <c r="P180" i="19"/>
  <c r="P176" i="19" s="1"/>
  <c r="J180" i="19"/>
  <c r="J176" i="19" s="1"/>
  <c r="D180" i="19"/>
  <c r="D176" i="19" s="1"/>
  <c r="W175" i="19"/>
  <c r="W171" i="19" s="1"/>
  <c r="Q175" i="19"/>
  <c r="Q171" i="19" s="1"/>
  <c r="K175" i="19"/>
  <c r="K171" i="19" s="1"/>
  <c r="E175" i="19"/>
  <c r="E171" i="19" s="1"/>
  <c r="X170" i="19"/>
  <c r="X166" i="19" s="1"/>
  <c r="R170" i="19"/>
  <c r="R166" i="19" s="1"/>
  <c r="L170" i="19"/>
  <c r="L166" i="19" s="1"/>
  <c r="F170" i="19"/>
  <c r="F166" i="19" s="1"/>
  <c r="Y161" i="19"/>
  <c r="S161" i="19"/>
  <c r="M161" i="19"/>
  <c r="G161" i="19"/>
  <c r="Z156" i="19"/>
  <c r="T156" i="19"/>
  <c r="N156" i="19"/>
  <c r="H156" i="19"/>
  <c r="AA151" i="19"/>
  <c r="U151" i="19"/>
  <c r="O151" i="19"/>
  <c r="I151" i="19"/>
  <c r="V146" i="19"/>
  <c r="P146" i="19"/>
  <c r="J146" i="19"/>
  <c r="D146" i="19"/>
  <c r="W141" i="19"/>
  <c r="Q141" i="19"/>
  <c r="K141" i="19"/>
  <c r="E141" i="19"/>
  <c r="X136" i="19"/>
  <c r="R136" i="19"/>
  <c r="L136" i="19"/>
  <c r="F136" i="19"/>
  <c r="Y131" i="19"/>
  <c r="S131" i="19"/>
  <c r="M131" i="19"/>
  <c r="G131" i="19"/>
  <c r="Z126" i="19"/>
  <c r="T126" i="19"/>
  <c r="N126" i="19"/>
  <c r="H126" i="19"/>
  <c r="AA121" i="19"/>
  <c r="U121" i="19"/>
  <c r="O121" i="19"/>
  <c r="I121" i="19"/>
  <c r="V116" i="19"/>
  <c r="P116" i="19"/>
  <c r="J116" i="19"/>
  <c r="D116" i="19"/>
  <c r="W111" i="19"/>
  <c r="Q111" i="19"/>
  <c r="K111" i="19"/>
  <c r="E111" i="19"/>
  <c r="X106" i="19"/>
  <c r="R106" i="19"/>
  <c r="L106" i="19"/>
  <c r="F106" i="19"/>
  <c r="J11" i="19"/>
  <c r="P11" i="19"/>
  <c r="V11" i="19"/>
  <c r="I14" i="19"/>
  <c r="I12" i="19" s="1"/>
  <c r="O14" i="19"/>
  <c r="U14" i="19"/>
  <c r="AA14" i="19"/>
  <c r="I16" i="19"/>
  <c r="O16" i="19"/>
  <c r="U16" i="19"/>
  <c r="AA16" i="19"/>
  <c r="H19" i="19"/>
  <c r="N19" i="19"/>
  <c r="T19" i="19"/>
  <c r="T17" i="19" s="1"/>
  <c r="Z19" i="19"/>
  <c r="Z17" i="19" s="1"/>
  <c r="H21" i="19"/>
  <c r="N21" i="19"/>
  <c r="T21" i="19"/>
  <c r="Z21" i="19"/>
  <c r="G24" i="19"/>
  <c r="G22" i="19" s="1"/>
  <c r="M24" i="19"/>
  <c r="M22" i="19" s="1"/>
  <c r="S24" i="19"/>
  <c r="Y24" i="19"/>
  <c r="G26" i="19"/>
  <c r="M26" i="19"/>
  <c r="S26" i="19"/>
  <c r="Y26" i="19"/>
  <c r="F29" i="19"/>
  <c r="L29" i="19"/>
  <c r="R29" i="19"/>
  <c r="X29" i="19"/>
  <c r="F31" i="19"/>
  <c r="L31" i="19"/>
  <c r="R31" i="19"/>
  <c r="X31" i="19"/>
  <c r="E34" i="19"/>
  <c r="K34" i="19"/>
  <c r="Q34" i="19"/>
  <c r="Q32" i="19" s="1"/>
  <c r="W34" i="19"/>
  <c r="W32" i="19" s="1"/>
  <c r="E36" i="19"/>
  <c r="K36" i="19"/>
  <c r="Q36" i="19"/>
  <c r="W36" i="19"/>
  <c r="D39" i="19"/>
  <c r="D37" i="19" s="1"/>
  <c r="J39" i="19"/>
  <c r="J37" i="19" s="1"/>
  <c r="P39" i="19"/>
  <c r="V39" i="19"/>
  <c r="D41" i="19"/>
  <c r="J41" i="19"/>
  <c r="P41" i="19"/>
  <c r="V41" i="19"/>
  <c r="I44" i="19"/>
  <c r="O44" i="19"/>
  <c r="U44" i="19"/>
  <c r="AA44" i="19"/>
  <c r="I46" i="19"/>
  <c r="O46" i="19"/>
  <c r="U46" i="19"/>
  <c r="AA46" i="19"/>
  <c r="H49" i="19"/>
  <c r="N49" i="19"/>
  <c r="T49" i="19"/>
  <c r="T47" i="19" s="1"/>
  <c r="Z49" i="19"/>
  <c r="Z47" i="19" s="1"/>
  <c r="H51" i="19"/>
  <c r="N51" i="19"/>
  <c r="T51" i="19"/>
  <c r="Z51" i="19"/>
  <c r="G54" i="19"/>
  <c r="G52" i="19" s="1"/>
  <c r="M54" i="19"/>
  <c r="M52" i="19" s="1"/>
  <c r="S54" i="19"/>
  <c r="Y54" i="19"/>
  <c r="G56" i="19"/>
  <c r="M56" i="19"/>
  <c r="S56" i="19"/>
  <c r="Y56" i="19"/>
  <c r="F59" i="19"/>
  <c r="L59" i="19"/>
  <c r="R59" i="19"/>
  <c r="X59" i="19"/>
  <c r="F61" i="19"/>
  <c r="L61" i="19"/>
  <c r="R61" i="19"/>
  <c r="X61" i="19"/>
  <c r="E64" i="19"/>
  <c r="K64" i="19"/>
  <c r="Q64" i="19"/>
  <c r="Q62" i="19" s="1"/>
  <c r="W64" i="19"/>
  <c r="W62" i="19" s="1"/>
  <c r="E66" i="19"/>
  <c r="K66" i="19"/>
  <c r="Q66" i="19"/>
  <c r="W66" i="19"/>
  <c r="D69" i="19"/>
  <c r="D67" i="19" s="1"/>
  <c r="J69" i="19"/>
  <c r="J67" i="19" s="1"/>
  <c r="P69" i="19"/>
  <c r="V69" i="19"/>
  <c r="D71" i="19"/>
  <c r="J71" i="19"/>
  <c r="P71" i="19"/>
  <c r="V71" i="19"/>
  <c r="I74" i="19"/>
  <c r="O74" i="19"/>
  <c r="U74" i="19"/>
  <c r="AA74" i="19"/>
  <c r="I76" i="19"/>
  <c r="O76" i="19"/>
  <c r="U76" i="19"/>
  <c r="AA76" i="19"/>
  <c r="H79" i="19"/>
  <c r="N79" i="19"/>
  <c r="T79" i="19"/>
  <c r="T77" i="19" s="1"/>
  <c r="Z79" i="19"/>
  <c r="Z77" i="19" s="1"/>
  <c r="H81" i="19"/>
  <c r="N81" i="19"/>
  <c r="T81" i="19"/>
  <c r="Z81" i="19"/>
  <c r="G84" i="19"/>
  <c r="G82" i="19" s="1"/>
  <c r="M84" i="19"/>
  <c r="M82" i="19" s="1"/>
  <c r="S84" i="19"/>
  <c r="Y84" i="19"/>
  <c r="G86" i="19"/>
  <c r="M86" i="19"/>
  <c r="S86" i="19"/>
  <c r="Y86" i="19"/>
  <c r="F89" i="19"/>
  <c r="F87" i="19" s="1"/>
  <c r="L89" i="19"/>
  <c r="R89" i="19"/>
  <c r="R87" i="19" s="1"/>
  <c r="X89" i="19"/>
  <c r="L91" i="19"/>
  <c r="X91" i="19"/>
  <c r="H94" i="19"/>
  <c r="H92" i="19" s="1"/>
  <c r="T94" i="19"/>
  <c r="T92" i="19" s="1"/>
  <c r="H96" i="19"/>
  <c r="T96" i="19"/>
  <c r="F99" i="19"/>
  <c r="R99" i="19"/>
  <c r="F101" i="19"/>
  <c r="R101" i="19"/>
  <c r="E104" i="19"/>
  <c r="E102" i="19" s="1"/>
  <c r="W104" i="19"/>
  <c r="W102" i="19" s="1"/>
  <c r="Q106" i="19"/>
  <c r="T109" i="19"/>
  <c r="T107" i="19" s="1"/>
  <c r="N111" i="19"/>
  <c r="S114" i="19"/>
  <c r="S112" i="19" s="1"/>
  <c r="M116" i="19"/>
  <c r="N119" i="19"/>
  <c r="H121" i="19"/>
  <c r="Z121" i="19"/>
  <c r="K124" i="19"/>
  <c r="K122" i="19" s="1"/>
  <c r="E126" i="19"/>
  <c r="W126" i="19"/>
  <c r="F129" i="19"/>
  <c r="F127" i="19" s="1"/>
  <c r="X129" i="19"/>
  <c r="X127" i="19" s="1"/>
  <c r="R131" i="19"/>
  <c r="E134" i="19"/>
  <c r="E132" i="19" s="1"/>
  <c r="W134" i="19"/>
  <c r="W132" i="19" s="1"/>
  <c r="Q136" i="19"/>
  <c r="T139" i="19"/>
  <c r="T137" i="19" s="1"/>
  <c r="N141" i="19"/>
  <c r="S144" i="19"/>
  <c r="S142" i="19" s="1"/>
  <c r="M146" i="19"/>
  <c r="N149" i="19"/>
  <c r="N147" i="19" s="1"/>
  <c r="H151" i="19"/>
  <c r="Z151" i="19"/>
  <c r="K154" i="19"/>
  <c r="E156" i="19"/>
  <c r="W156" i="19"/>
  <c r="L159" i="19"/>
  <c r="L157" i="19" s="1"/>
  <c r="X161" i="19"/>
  <c r="K170" i="19"/>
  <c r="K166" i="19" s="1"/>
  <c r="D175" i="19"/>
  <c r="D171" i="19" s="1"/>
  <c r="AA180" i="19"/>
  <c r="AA176" i="19" s="1"/>
  <c r="H185" i="19"/>
  <c r="H181" i="19" s="1"/>
  <c r="L186" i="19"/>
  <c r="Z186" i="19"/>
  <c r="J196" i="19"/>
  <c r="K200" i="19"/>
  <c r="P205" i="19"/>
  <c r="P201" i="19" s="1"/>
  <c r="Z215" i="19"/>
  <c r="Z211" i="19" s="1"/>
  <c r="K220" i="19"/>
  <c r="K216" i="19" s="1"/>
  <c r="T231" i="19"/>
  <c r="J240" i="19"/>
  <c r="F256" i="19"/>
  <c r="J270" i="19"/>
  <c r="D296" i="19"/>
  <c r="D208" i="19"/>
  <c r="D206" i="19" s="1"/>
  <c r="P208" i="19"/>
  <c r="P206" i="19" s="1"/>
  <c r="O213" i="19"/>
  <c r="O211" i="19" s="1"/>
  <c r="AA213" i="19"/>
  <c r="AA211" i="19" s="1"/>
  <c r="M218" i="19"/>
  <c r="M216" i="19" s="1"/>
  <c r="Y218" i="19"/>
  <c r="Y216" i="19" s="1"/>
  <c r="J223" i="19"/>
  <c r="J221" i="19" s="1"/>
  <c r="V223" i="19"/>
  <c r="V221" i="19" s="1"/>
  <c r="I228" i="19"/>
  <c r="AA228" i="19"/>
  <c r="E233" i="19"/>
  <c r="E231" i="19" s="1"/>
  <c r="W233" i="19"/>
  <c r="W231" i="19" s="1"/>
  <c r="S238" i="19"/>
  <c r="S236" i="19" s="1"/>
  <c r="R243" i="19"/>
  <c r="R241" i="19" s="1"/>
  <c r="N248" i="19"/>
  <c r="N246" i="19" s="1"/>
  <c r="J253" i="19"/>
  <c r="I258" i="19"/>
  <c r="I256" i="19" s="1"/>
  <c r="AA258" i="19"/>
  <c r="AA256" i="19" s="1"/>
  <c r="E263" i="19"/>
  <c r="E261" i="19" s="1"/>
  <c r="W263" i="19"/>
  <c r="W261" i="19" s="1"/>
  <c r="S268" i="19"/>
  <c r="R273" i="19"/>
  <c r="R271" i="19" s="1"/>
  <c r="X288" i="19"/>
  <c r="X286" i="19" s="1"/>
  <c r="Q293" i="19"/>
  <c r="Q291" i="19" s="1"/>
  <c r="J298" i="19"/>
  <c r="I303" i="19"/>
  <c r="I301" i="19" s="1"/>
  <c r="Y308" i="19"/>
  <c r="D313" i="19"/>
  <c r="H325" i="19"/>
  <c r="T325" i="19"/>
  <c r="AA370" i="19"/>
  <c r="G168" i="19"/>
  <c r="G166" i="19" s="1"/>
  <c r="M168" i="19"/>
  <c r="M166" i="19" s="1"/>
  <c r="S168" i="19"/>
  <c r="S166" i="19" s="1"/>
  <c r="Y168" i="19"/>
  <c r="F173" i="19"/>
  <c r="F171" i="19" s="1"/>
  <c r="L173" i="19"/>
  <c r="L171" i="19" s="1"/>
  <c r="R173" i="19"/>
  <c r="R171" i="19" s="1"/>
  <c r="X173" i="19"/>
  <c r="X171" i="19" s="1"/>
  <c r="E178" i="19"/>
  <c r="E176" i="19" s="1"/>
  <c r="K178" i="19"/>
  <c r="Q178" i="19"/>
  <c r="Q176" i="19" s="1"/>
  <c r="W178" i="19"/>
  <c r="W176" i="19" s="1"/>
  <c r="D183" i="19"/>
  <c r="D181" i="19" s="1"/>
  <c r="J183" i="19"/>
  <c r="J181" i="19" s="1"/>
  <c r="P183" i="19"/>
  <c r="P181" i="19" s="1"/>
  <c r="V183" i="19"/>
  <c r="J188" i="19"/>
  <c r="Q188" i="19"/>
  <c r="Q186" i="19" s="1"/>
  <c r="X188" i="19"/>
  <c r="D193" i="19"/>
  <c r="D191" i="19" s="1"/>
  <c r="L193" i="19"/>
  <c r="V193" i="19"/>
  <c r="V191" i="19" s="1"/>
  <c r="K198" i="19"/>
  <c r="K196" i="19" s="1"/>
  <c r="U198" i="19"/>
  <c r="U196" i="19" s="1"/>
  <c r="H203" i="19"/>
  <c r="H201" i="19" s="1"/>
  <c r="T203" i="19"/>
  <c r="T201" i="19" s="1"/>
  <c r="G208" i="19"/>
  <c r="G206" i="19" s="1"/>
  <c r="S208" i="19"/>
  <c r="F213" i="19"/>
  <c r="F211" i="19" s="1"/>
  <c r="R213" i="19"/>
  <c r="R211" i="19" s="1"/>
  <c r="N218" i="19"/>
  <c r="N216" i="19" s="1"/>
  <c r="Z218" i="19"/>
  <c r="Z216" i="19" s="1"/>
  <c r="L223" i="19"/>
  <c r="L221" i="19" s="1"/>
  <c r="X223" i="19"/>
  <c r="L228" i="19"/>
  <c r="L226" i="19" s="1"/>
  <c r="H233" i="19"/>
  <c r="H231" i="19" s="1"/>
  <c r="Z233" i="19"/>
  <c r="Z231" i="19" s="1"/>
  <c r="D238" i="19"/>
  <c r="V238" i="19"/>
  <c r="U243" i="19"/>
  <c r="U241" i="19" s="1"/>
  <c r="Q248" i="19"/>
  <c r="Q246" i="19" s="1"/>
  <c r="M253" i="19"/>
  <c r="M251" i="19" s="1"/>
  <c r="L258" i="19"/>
  <c r="L256" i="19" s="1"/>
  <c r="H263" i="19"/>
  <c r="Z263" i="19"/>
  <c r="D268" i="19"/>
  <c r="D266" i="19" s="1"/>
  <c r="V268" i="19"/>
  <c r="V266" i="19" s="1"/>
  <c r="U273" i="19"/>
  <c r="U271" i="19" s="1"/>
  <c r="H278" i="19"/>
  <c r="H276" i="19" s="1"/>
  <c r="W293" i="19"/>
  <c r="W291" i="19" s="1"/>
  <c r="P298" i="19"/>
  <c r="P296" i="19" s="1"/>
  <c r="O303" i="19"/>
  <c r="O301" i="19" s="1"/>
  <c r="P313" i="19"/>
  <c r="P311" i="19" s="1"/>
  <c r="O318" i="19"/>
  <c r="O316" i="19" s="1"/>
  <c r="F178" i="19"/>
  <c r="F176" i="19" s="1"/>
  <c r="L178" i="19"/>
  <c r="L176" i="19" s="1"/>
  <c r="R178" i="19"/>
  <c r="X178" i="19"/>
  <c r="E183" i="19"/>
  <c r="E181" i="19" s="1"/>
  <c r="K183" i="19"/>
  <c r="K181" i="19" s="1"/>
  <c r="Q183" i="19"/>
  <c r="Q181" i="19" s="1"/>
  <c r="W183" i="19"/>
  <c r="W181" i="19" s="1"/>
  <c r="D188" i="19"/>
  <c r="D186" i="19" s="1"/>
  <c r="K188" i="19"/>
  <c r="R188" i="19"/>
  <c r="R186" i="19" s="1"/>
  <c r="Y188" i="19"/>
  <c r="Y186" i="19" s="1"/>
  <c r="E193" i="19"/>
  <c r="E191" i="19" s="1"/>
  <c r="M193" i="19"/>
  <c r="W193" i="19"/>
  <c r="W191" i="19" s="1"/>
  <c r="D198" i="19"/>
  <c r="D196" i="19" s="1"/>
  <c r="L198" i="19"/>
  <c r="L196" i="19" s="1"/>
  <c r="V198" i="19"/>
  <c r="V196" i="19" s="1"/>
  <c r="J203" i="19"/>
  <c r="J201" i="19" s="1"/>
  <c r="V203" i="19"/>
  <c r="V201" i="19" s="1"/>
  <c r="I208" i="19"/>
  <c r="I206" i="19" s="1"/>
  <c r="U208" i="19"/>
  <c r="U206" i="19" s="1"/>
  <c r="H213" i="19"/>
  <c r="T213" i="19"/>
  <c r="E218" i="19"/>
  <c r="E216" i="19" s="1"/>
  <c r="Q218" i="19"/>
  <c r="Q216" i="19" s="1"/>
  <c r="M223" i="19"/>
  <c r="M221" i="19" s="1"/>
  <c r="Y223" i="19"/>
  <c r="Y221" i="19" s="1"/>
  <c r="O228" i="19"/>
  <c r="O226" i="19" s="1"/>
  <c r="K233" i="19"/>
  <c r="K231" i="19" s="1"/>
  <c r="G238" i="19"/>
  <c r="G236" i="19" s="1"/>
  <c r="Y238" i="19"/>
  <c r="F243" i="19"/>
  <c r="X243" i="19"/>
  <c r="X241" i="19" s="1"/>
  <c r="T248" i="19"/>
  <c r="T246" i="19" s="1"/>
  <c r="P253" i="19"/>
  <c r="P251" i="19" s="1"/>
  <c r="O258" i="19"/>
  <c r="O256" i="19" s="1"/>
  <c r="K263" i="19"/>
  <c r="G268" i="19"/>
  <c r="Y268" i="19"/>
  <c r="Y266" i="19" s="1"/>
  <c r="F273" i="19"/>
  <c r="X273" i="19"/>
  <c r="X271" i="19" s="1"/>
  <c r="N278" i="19"/>
  <c r="N276" i="19" s="1"/>
  <c r="G283" i="19"/>
  <c r="G281" i="19" s="1"/>
  <c r="V298" i="19"/>
  <c r="U303" i="19"/>
  <c r="U301" i="19" s="1"/>
  <c r="AA318" i="19"/>
  <c r="AA316" i="19" s="1"/>
  <c r="Q420" i="19"/>
  <c r="D335" i="19"/>
  <c r="J350" i="19"/>
  <c r="G218" i="19"/>
  <c r="G216" i="19" s="1"/>
  <c r="S218" i="19"/>
  <c r="D223" i="19"/>
  <c r="P223" i="19"/>
  <c r="P221" i="19" s="1"/>
  <c r="R228" i="19"/>
  <c r="R226" i="19" s="1"/>
  <c r="N233" i="19"/>
  <c r="N231" i="19" s="1"/>
  <c r="J238" i="19"/>
  <c r="J236" i="19" s="1"/>
  <c r="I243" i="19"/>
  <c r="I241" i="19" s="1"/>
  <c r="AA243" i="19"/>
  <c r="AA241" i="19" s="1"/>
  <c r="E248" i="19"/>
  <c r="E246" i="19" s="1"/>
  <c r="W248" i="19"/>
  <c r="W246" i="19" s="1"/>
  <c r="S253" i="19"/>
  <c r="S251" i="19" s="1"/>
  <c r="R258" i="19"/>
  <c r="R256" i="19" s="1"/>
  <c r="N263" i="19"/>
  <c r="N261" i="19" s="1"/>
  <c r="J268" i="19"/>
  <c r="I273" i="19"/>
  <c r="I271" i="19" s="1"/>
  <c r="AA273" i="19"/>
  <c r="AA271" i="19" s="1"/>
  <c r="T278" i="19"/>
  <c r="T276" i="19" s="1"/>
  <c r="M283" i="19"/>
  <c r="M281" i="19" s="1"/>
  <c r="F288" i="19"/>
  <c r="F286" i="19" s="1"/>
  <c r="AA330" i="19"/>
  <c r="J335" i="19"/>
  <c r="L375" i="19"/>
  <c r="Z318" i="19"/>
  <c r="Z316" i="19" s="1"/>
  <c r="T318" i="19"/>
  <c r="T316" i="19" s="1"/>
  <c r="N318" i="19"/>
  <c r="N316" i="19" s="1"/>
  <c r="H318" i="19"/>
  <c r="H316" i="19" s="1"/>
  <c r="AA313" i="19"/>
  <c r="U313" i="19"/>
  <c r="U311" i="19" s="1"/>
  <c r="O313" i="19"/>
  <c r="O311" i="19" s="1"/>
  <c r="I313" i="19"/>
  <c r="I311" i="19" s="1"/>
  <c r="V308" i="19"/>
  <c r="V306" i="19" s="1"/>
  <c r="P308" i="19"/>
  <c r="P306" i="19" s="1"/>
  <c r="J308" i="19"/>
  <c r="D308" i="19"/>
  <c r="D306" i="19" s="1"/>
  <c r="X318" i="19"/>
  <c r="X316" i="19" s="1"/>
  <c r="R318" i="19"/>
  <c r="R316" i="19" s="1"/>
  <c r="L318" i="19"/>
  <c r="L316" i="19" s="1"/>
  <c r="F318" i="19"/>
  <c r="F316" i="19" s="1"/>
  <c r="Y313" i="19"/>
  <c r="Y311" i="19" s="1"/>
  <c r="S313" i="19"/>
  <c r="M313" i="19"/>
  <c r="M311" i="19" s="1"/>
  <c r="G313" i="19"/>
  <c r="G311" i="19" s="1"/>
  <c r="Z308" i="19"/>
  <c r="Z306" i="19" s="1"/>
  <c r="T308" i="19"/>
  <c r="T306" i="19" s="1"/>
  <c r="N308" i="19"/>
  <c r="N306" i="19" s="1"/>
  <c r="H308" i="19"/>
  <c r="V318" i="19"/>
  <c r="V316" i="19" s="1"/>
  <c r="P318" i="19"/>
  <c r="P316" i="19" s="1"/>
  <c r="J318" i="19"/>
  <c r="J316" i="19" s="1"/>
  <c r="D318" i="19"/>
  <c r="D316" i="19" s="1"/>
  <c r="W313" i="19"/>
  <c r="Q313" i="19"/>
  <c r="Q311" i="19" s="1"/>
  <c r="K313" i="19"/>
  <c r="K311" i="19" s="1"/>
  <c r="E313" i="19"/>
  <c r="E311" i="19" s="1"/>
  <c r="W318" i="19"/>
  <c r="W316" i="19" s="1"/>
  <c r="K318" i="19"/>
  <c r="X313" i="19"/>
  <c r="X311" i="19" s="1"/>
  <c r="L313" i="19"/>
  <c r="L311" i="19" s="1"/>
  <c r="W308" i="19"/>
  <c r="M308" i="19"/>
  <c r="M306" i="19" s="1"/>
  <c r="E308" i="19"/>
  <c r="E306" i="19" s="1"/>
  <c r="Y303" i="19"/>
  <c r="Y301" i="19" s="1"/>
  <c r="S303" i="19"/>
  <c r="M303" i="19"/>
  <c r="G303" i="19"/>
  <c r="Z298" i="19"/>
  <c r="Z296" i="19" s="1"/>
  <c r="T298" i="19"/>
  <c r="T296" i="19" s="1"/>
  <c r="N298" i="19"/>
  <c r="N296" i="19" s="1"/>
  <c r="H298" i="19"/>
  <c r="AA293" i="19"/>
  <c r="AA291" i="19" s="1"/>
  <c r="U293" i="19"/>
  <c r="U291" i="19" s="1"/>
  <c r="O293" i="19"/>
  <c r="O291" i="19" s="1"/>
  <c r="I293" i="19"/>
  <c r="I291" i="19" s="1"/>
  <c r="V288" i="19"/>
  <c r="V286" i="19" s="1"/>
  <c r="P288" i="19"/>
  <c r="J288" i="19"/>
  <c r="J286" i="19" s="1"/>
  <c r="D288" i="19"/>
  <c r="D286" i="19" s="1"/>
  <c r="W283" i="19"/>
  <c r="W281" i="19" s="1"/>
  <c r="Q283" i="19"/>
  <c r="Q281" i="19" s="1"/>
  <c r="K283" i="19"/>
  <c r="K281" i="19" s="1"/>
  <c r="E283" i="19"/>
  <c r="X278" i="19"/>
  <c r="X276" i="19" s="1"/>
  <c r="R278" i="19"/>
  <c r="R276" i="19" s="1"/>
  <c r="L278" i="19"/>
  <c r="L276" i="19" s="1"/>
  <c r="F278" i="19"/>
  <c r="F276" i="19" s="1"/>
  <c r="Y273" i="19"/>
  <c r="Y271" i="19" s="1"/>
  <c r="S273" i="19"/>
  <c r="M273" i="19"/>
  <c r="M271" i="19" s="1"/>
  <c r="G273" i="19"/>
  <c r="G271" i="19" s="1"/>
  <c r="Z268" i="19"/>
  <c r="Z266" i="19" s="1"/>
  <c r="T268" i="19"/>
  <c r="T266" i="19" s="1"/>
  <c r="N268" i="19"/>
  <c r="N266" i="19" s="1"/>
  <c r="H268" i="19"/>
  <c r="AA263" i="19"/>
  <c r="AA261" i="19" s="1"/>
  <c r="U263" i="19"/>
  <c r="U261" i="19" s="1"/>
  <c r="O263" i="19"/>
  <c r="O261" i="19" s="1"/>
  <c r="I263" i="19"/>
  <c r="I261" i="19" s="1"/>
  <c r="V258" i="19"/>
  <c r="V256" i="19" s="1"/>
  <c r="P258" i="19"/>
  <c r="J258" i="19"/>
  <c r="J256" i="19" s="1"/>
  <c r="D258" i="19"/>
  <c r="D256" i="19" s="1"/>
  <c r="W253" i="19"/>
  <c r="W251" i="19" s="1"/>
  <c r="Q253" i="19"/>
  <c r="Q251" i="19" s="1"/>
  <c r="K253" i="19"/>
  <c r="K251" i="19" s="1"/>
  <c r="E253" i="19"/>
  <c r="X248" i="19"/>
  <c r="X246" i="19" s="1"/>
  <c r="R248" i="19"/>
  <c r="R246" i="19" s="1"/>
  <c r="L248" i="19"/>
  <c r="L246" i="19" s="1"/>
  <c r="F248" i="19"/>
  <c r="F246" i="19" s="1"/>
  <c r="Y243" i="19"/>
  <c r="Y241" i="19" s="1"/>
  <c r="S243" i="19"/>
  <c r="M243" i="19"/>
  <c r="M241" i="19" s="1"/>
  <c r="G243" i="19"/>
  <c r="G241" i="19" s="1"/>
  <c r="Z238" i="19"/>
  <c r="Z236" i="19" s="1"/>
  <c r="T238" i="19"/>
  <c r="T236" i="19" s="1"/>
  <c r="N238" i="19"/>
  <c r="N236" i="19" s="1"/>
  <c r="H238" i="19"/>
  <c r="AA233" i="19"/>
  <c r="AA231" i="19" s="1"/>
  <c r="U233" i="19"/>
  <c r="U231" i="19" s="1"/>
  <c r="O233" i="19"/>
  <c r="O231" i="19" s="1"/>
  <c r="I233" i="19"/>
  <c r="I231" i="19" s="1"/>
  <c r="V228" i="19"/>
  <c r="V226" i="19" s="1"/>
  <c r="P228" i="19"/>
  <c r="J228" i="19"/>
  <c r="J226" i="19" s="1"/>
  <c r="D228" i="19"/>
  <c r="D226" i="19" s="1"/>
  <c r="W223" i="19"/>
  <c r="W221" i="19" s="1"/>
  <c r="Q223" i="19"/>
  <c r="Q221" i="19" s="1"/>
  <c r="K223" i="19"/>
  <c r="K221" i="19" s="1"/>
  <c r="E223" i="19"/>
  <c r="X218" i="19"/>
  <c r="X216" i="19" s="1"/>
  <c r="R218" i="19"/>
  <c r="R216" i="19" s="1"/>
  <c r="L218" i="19"/>
  <c r="L216" i="19" s="1"/>
  <c r="F218" i="19"/>
  <c r="F216" i="19" s="1"/>
  <c r="Y213" i="19"/>
  <c r="Y211" i="19" s="1"/>
  <c r="S213" i="19"/>
  <c r="M213" i="19"/>
  <c r="M211" i="19" s="1"/>
  <c r="G213" i="19"/>
  <c r="G211" i="19" s="1"/>
  <c r="Z208" i="19"/>
  <c r="Z206" i="19" s="1"/>
  <c r="T208" i="19"/>
  <c r="T206" i="19" s="1"/>
  <c r="N208" i="19"/>
  <c r="N206" i="19" s="1"/>
  <c r="H208" i="19"/>
  <c r="AA203" i="19"/>
  <c r="AA201" i="19" s="1"/>
  <c r="U203" i="19"/>
  <c r="U201" i="19" s="1"/>
  <c r="O203" i="19"/>
  <c r="O201" i="19" s="1"/>
  <c r="I203" i="19"/>
  <c r="I201" i="19" s="1"/>
  <c r="U318" i="19"/>
  <c r="U316" i="19" s="1"/>
  <c r="I318" i="19"/>
  <c r="I316" i="19" s="1"/>
  <c r="V313" i="19"/>
  <c r="V311" i="19" s="1"/>
  <c r="J313" i="19"/>
  <c r="U308" i="19"/>
  <c r="U306" i="19" s="1"/>
  <c r="L308" i="19"/>
  <c r="L306" i="19" s="1"/>
  <c r="X303" i="19"/>
  <c r="X301" i="19" s="1"/>
  <c r="R303" i="19"/>
  <c r="R301" i="19" s="1"/>
  <c r="L303" i="19"/>
  <c r="F303" i="19"/>
  <c r="Y298" i="19"/>
  <c r="S298" i="19"/>
  <c r="S296" i="19" s="1"/>
  <c r="M298" i="19"/>
  <c r="M296" i="19" s="1"/>
  <c r="G298" i="19"/>
  <c r="G296" i="19" s="1"/>
  <c r="Z293" i="19"/>
  <c r="Z291" i="19" s="1"/>
  <c r="T293" i="19"/>
  <c r="N293" i="19"/>
  <c r="H293" i="19"/>
  <c r="H291" i="19" s="1"/>
  <c r="AA288" i="19"/>
  <c r="AA286" i="19" s="1"/>
  <c r="U288" i="19"/>
  <c r="U286" i="19" s="1"/>
  <c r="O288" i="19"/>
  <c r="O286" i="19" s="1"/>
  <c r="I288" i="19"/>
  <c r="V283" i="19"/>
  <c r="P283" i="19"/>
  <c r="P281" i="19" s="1"/>
  <c r="J283" i="19"/>
  <c r="J281" i="19" s="1"/>
  <c r="D283" i="19"/>
  <c r="D281" i="19" s="1"/>
  <c r="W278" i="19"/>
  <c r="W276" i="19" s="1"/>
  <c r="Q278" i="19"/>
  <c r="K278" i="19"/>
  <c r="E278" i="19"/>
  <c r="E276" i="19" s="1"/>
  <c r="S318" i="19"/>
  <c r="G318" i="19"/>
  <c r="G316" i="19" s="1"/>
  <c r="T313" i="19"/>
  <c r="T311" i="19" s="1"/>
  <c r="H313" i="19"/>
  <c r="S308" i="19"/>
  <c r="S306" i="19" s="1"/>
  <c r="K308" i="19"/>
  <c r="W303" i="19"/>
  <c r="W301" i="19" s="1"/>
  <c r="Q303" i="19"/>
  <c r="Q301" i="19" s="1"/>
  <c r="K303" i="19"/>
  <c r="K301" i="19" s="1"/>
  <c r="E303" i="19"/>
  <c r="E301" i="19" s="1"/>
  <c r="X298" i="19"/>
  <c r="R298" i="19"/>
  <c r="R296" i="19" s="1"/>
  <c r="L298" i="19"/>
  <c r="L296" i="19" s="1"/>
  <c r="F298" i="19"/>
  <c r="F296" i="19" s="1"/>
  <c r="Y293" i="19"/>
  <c r="Y291" i="19" s="1"/>
  <c r="S293" i="19"/>
  <c r="M293" i="19"/>
  <c r="G293" i="19"/>
  <c r="G291" i="19" s="1"/>
  <c r="Z288" i="19"/>
  <c r="Z286" i="19" s="1"/>
  <c r="T288" i="19"/>
  <c r="T286" i="19" s="1"/>
  <c r="N288" i="19"/>
  <c r="N286" i="19" s="1"/>
  <c r="H288" i="19"/>
  <c r="AA283" i="19"/>
  <c r="U283" i="19"/>
  <c r="U281" i="19" s="1"/>
  <c r="O283" i="19"/>
  <c r="O281" i="19" s="1"/>
  <c r="I283" i="19"/>
  <c r="I281" i="19" s="1"/>
  <c r="V278" i="19"/>
  <c r="V276" i="19" s="1"/>
  <c r="P278" i="19"/>
  <c r="J278" i="19"/>
  <c r="D278" i="19"/>
  <c r="D276" i="19" s="1"/>
  <c r="W273" i="19"/>
  <c r="W271" i="19" s="1"/>
  <c r="Q273" i="19"/>
  <c r="Q271" i="19" s="1"/>
  <c r="K273" i="19"/>
  <c r="K271" i="19" s="1"/>
  <c r="E273" i="19"/>
  <c r="X268" i="19"/>
  <c r="R268" i="19"/>
  <c r="R266" i="19" s="1"/>
  <c r="L268" i="19"/>
  <c r="L266" i="19" s="1"/>
  <c r="F268" i="19"/>
  <c r="F266" i="19" s="1"/>
  <c r="Y263" i="19"/>
  <c r="Y261" i="19" s="1"/>
  <c r="S263" i="19"/>
  <c r="M263" i="19"/>
  <c r="G263" i="19"/>
  <c r="G261" i="19" s="1"/>
  <c r="Z258" i="19"/>
  <c r="Z256" i="19" s="1"/>
  <c r="T258" i="19"/>
  <c r="T256" i="19" s="1"/>
  <c r="N258" i="19"/>
  <c r="N256" i="19" s="1"/>
  <c r="H258" i="19"/>
  <c r="AA253" i="19"/>
  <c r="U253" i="19"/>
  <c r="U251" i="19" s="1"/>
  <c r="O253" i="19"/>
  <c r="O251" i="19" s="1"/>
  <c r="I253" i="19"/>
  <c r="I251" i="19" s="1"/>
  <c r="V248" i="19"/>
  <c r="V246" i="19" s="1"/>
  <c r="P248" i="19"/>
  <c r="J248" i="19"/>
  <c r="D248" i="19"/>
  <c r="D246" i="19" s="1"/>
  <c r="W243" i="19"/>
  <c r="W241" i="19" s="1"/>
  <c r="Q243" i="19"/>
  <c r="Q241" i="19" s="1"/>
  <c r="K243" i="19"/>
  <c r="K241" i="19" s="1"/>
  <c r="E243" i="19"/>
  <c r="X238" i="19"/>
  <c r="R238" i="19"/>
  <c r="R236" i="19" s="1"/>
  <c r="L238" i="19"/>
  <c r="L236" i="19" s="1"/>
  <c r="F238" i="19"/>
  <c r="F236" i="19" s="1"/>
  <c r="Y233" i="19"/>
  <c r="Y231" i="19" s="1"/>
  <c r="S233" i="19"/>
  <c r="M233" i="19"/>
  <c r="G233" i="19"/>
  <c r="G231" i="19" s="1"/>
  <c r="Z228" i="19"/>
  <c r="Z226" i="19" s="1"/>
  <c r="T228" i="19"/>
  <c r="T226" i="19" s="1"/>
  <c r="N228" i="19"/>
  <c r="N226" i="19" s="1"/>
  <c r="H228" i="19"/>
  <c r="AA223" i="19"/>
  <c r="U223" i="19"/>
  <c r="U221" i="19" s="1"/>
  <c r="O223" i="19"/>
  <c r="O221" i="19" s="1"/>
  <c r="I223" i="19"/>
  <c r="I221" i="19" s="1"/>
  <c r="V218" i="19"/>
  <c r="V216" i="19" s="1"/>
  <c r="P218" i="19"/>
  <c r="J218" i="19"/>
  <c r="D218" i="19"/>
  <c r="D216" i="19" s="1"/>
  <c r="W213" i="19"/>
  <c r="W211" i="19" s="1"/>
  <c r="Q213" i="19"/>
  <c r="Q211" i="19" s="1"/>
  <c r="K213" i="19"/>
  <c r="K211" i="19" s="1"/>
  <c r="E213" i="19"/>
  <c r="X208" i="19"/>
  <c r="R208" i="19"/>
  <c r="R206" i="19" s="1"/>
  <c r="L208" i="19"/>
  <c r="L206" i="19" s="1"/>
  <c r="F208" i="19"/>
  <c r="F206" i="19" s="1"/>
  <c r="Y203" i="19"/>
  <c r="Y201" i="19" s="1"/>
  <c r="S203" i="19"/>
  <c r="M203" i="19"/>
  <c r="G203" i="19"/>
  <c r="G201" i="19" s="1"/>
  <c r="Z198" i="19"/>
  <c r="Z196" i="19" s="1"/>
  <c r="T198" i="19"/>
  <c r="T196" i="19" s="1"/>
  <c r="N198" i="19"/>
  <c r="N196" i="19" s="1"/>
  <c r="H198" i="19"/>
  <c r="AA193" i="19"/>
  <c r="U193" i="19"/>
  <c r="U191" i="19" s="1"/>
  <c r="O193" i="19"/>
  <c r="O191" i="19" s="1"/>
  <c r="I193" i="19"/>
  <c r="I191" i="19" s="1"/>
  <c r="Q318" i="19"/>
  <c r="Q316" i="19" s="1"/>
  <c r="E318" i="19"/>
  <c r="R313" i="19"/>
  <c r="F313" i="19"/>
  <c r="F311" i="19" s="1"/>
  <c r="AA308" i="19"/>
  <c r="AA306" i="19" s="1"/>
  <c r="R308" i="19"/>
  <c r="R306" i="19" s="1"/>
  <c r="I308" i="19"/>
  <c r="V303" i="19"/>
  <c r="V301" i="19" s="1"/>
  <c r="P303" i="19"/>
  <c r="P301" i="19" s="1"/>
  <c r="J303" i="19"/>
  <c r="J301" i="19" s="1"/>
  <c r="D303" i="19"/>
  <c r="W298" i="19"/>
  <c r="W296" i="19" s="1"/>
  <c r="Q298" i="19"/>
  <c r="Q296" i="19" s="1"/>
  <c r="K298" i="19"/>
  <c r="K296" i="19" s="1"/>
  <c r="E298" i="19"/>
  <c r="E296" i="19" s="1"/>
  <c r="X293" i="19"/>
  <c r="R293" i="19"/>
  <c r="L293" i="19"/>
  <c r="L291" i="19" s="1"/>
  <c r="F293" i="19"/>
  <c r="F291" i="19" s="1"/>
  <c r="Y288" i="19"/>
  <c r="Y286" i="19" s="1"/>
  <c r="S288" i="19"/>
  <c r="S286" i="19" s="1"/>
  <c r="M288" i="19"/>
  <c r="G288" i="19"/>
  <c r="Z283" i="19"/>
  <c r="Z281" i="19" s="1"/>
  <c r="T283" i="19"/>
  <c r="T281" i="19" s="1"/>
  <c r="N283" i="19"/>
  <c r="N281" i="19" s="1"/>
  <c r="H283" i="19"/>
  <c r="H281" i="19" s="1"/>
  <c r="AA278" i="19"/>
  <c r="U278" i="19"/>
  <c r="O278" i="19"/>
  <c r="O276" i="19" s="1"/>
  <c r="I278" i="19"/>
  <c r="I276" i="19" s="1"/>
  <c r="V273" i="19"/>
  <c r="V271" i="19" s="1"/>
  <c r="P273" i="19"/>
  <c r="P271" i="19" s="1"/>
  <c r="J273" i="19"/>
  <c r="D273" i="19"/>
  <c r="W268" i="19"/>
  <c r="W266" i="19" s="1"/>
  <c r="Q268" i="19"/>
  <c r="Q266" i="19" s="1"/>
  <c r="K268" i="19"/>
  <c r="K266" i="19" s="1"/>
  <c r="E268" i="19"/>
  <c r="E266" i="19" s="1"/>
  <c r="X263" i="19"/>
  <c r="R263" i="19"/>
  <c r="L263" i="19"/>
  <c r="L261" i="19" s="1"/>
  <c r="F263" i="19"/>
  <c r="F261" i="19" s="1"/>
  <c r="Y258" i="19"/>
  <c r="Y256" i="19" s="1"/>
  <c r="S258" i="19"/>
  <c r="S256" i="19" s="1"/>
  <c r="M258" i="19"/>
  <c r="G258" i="19"/>
  <c r="Z253" i="19"/>
  <c r="Z251" i="19" s="1"/>
  <c r="T253" i="19"/>
  <c r="T251" i="19" s="1"/>
  <c r="N253" i="19"/>
  <c r="N251" i="19" s="1"/>
  <c r="H253" i="19"/>
  <c r="H251" i="19" s="1"/>
  <c r="AA248" i="19"/>
  <c r="U248" i="19"/>
  <c r="O248" i="19"/>
  <c r="O246" i="19" s="1"/>
  <c r="I248" i="19"/>
  <c r="I246" i="19" s="1"/>
  <c r="V243" i="19"/>
  <c r="V241" i="19" s="1"/>
  <c r="P243" i="19"/>
  <c r="P241" i="19" s="1"/>
  <c r="J243" i="19"/>
  <c r="D243" i="19"/>
  <c r="W238" i="19"/>
  <c r="W236" i="19" s="1"/>
  <c r="Q238" i="19"/>
  <c r="Q236" i="19" s="1"/>
  <c r="K238" i="19"/>
  <c r="K236" i="19" s="1"/>
  <c r="E238" i="19"/>
  <c r="E236" i="19" s="1"/>
  <c r="X233" i="19"/>
  <c r="R233" i="19"/>
  <c r="L233" i="19"/>
  <c r="L231" i="19" s="1"/>
  <c r="F233" i="19"/>
  <c r="F231" i="19" s="1"/>
  <c r="Y228" i="19"/>
  <c r="Y226" i="19" s="1"/>
  <c r="S228" i="19"/>
  <c r="S226" i="19" s="1"/>
  <c r="M228" i="19"/>
  <c r="G228" i="19"/>
  <c r="Z223" i="19"/>
  <c r="Z221" i="19" s="1"/>
  <c r="T223" i="19"/>
  <c r="T221" i="19" s="1"/>
  <c r="N223" i="19"/>
  <c r="N221" i="19" s="1"/>
  <c r="H223" i="19"/>
  <c r="H221" i="19" s="1"/>
  <c r="AA218" i="19"/>
  <c r="U218" i="19"/>
  <c r="O218" i="19"/>
  <c r="O216" i="19" s="1"/>
  <c r="I218" i="19"/>
  <c r="I216" i="19" s="1"/>
  <c r="V213" i="19"/>
  <c r="V211" i="19" s="1"/>
  <c r="P213" i="19"/>
  <c r="P211" i="19" s="1"/>
  <c r="J213" i="19"/>
  <c r="D213" i="19"/>
  <c r="W208" i="19"/>
  <c r="W206" i="19" s="1"/>
  <c r="Q208" i="19"/>
  <c r="Q206" i="19" s="1"/>
  <c r="K208" i="19"/>
  <c r="K206" i="19" s="1"/>
  <c r="E208" i="19"/>
  <c r="E206" i="19" s="1"/>
  <c r="X203" i="19"/>
  <c r="R203" i="19"/>
  <c r="L203" i="19"/>
  <c r="L201" i="19" s="1"/>
  <c r="F203" i="19"/>
  <c r="F201" i="19" s="1"/>
  <c r="Y198" i="19"/>
  <c r="Y196" i="19" s="1"/>
  <c r="S198" i="19"/>
  <c r="S196" i="19" s="1"/>
  <c r="M198" i="19"/>
  <c r="G198" i="19"/>
  <c r="Z193" i="19"/>
  <c r="Z191" i="19" s="1"/>
  <c r="T193" i="19"/>
  <c r="T191" i="19" s="1"/>
  <c r="N193" i="19"/>
  <c r="N191" i="19" s="1"/>
  <c r="H193" i="19"/>
  <c r="H191" i="19" s="1"/>
  <c r="AA188" i="19"/>
  <c r="U188" i="19"/>
  <c r="O188" i="19"/>
  <c r="O186" i="19" s="1"/>
  <c r="I188" i="19"/>
  <c r="I186" i="19" s="1"/>
  <c r="Y318" i="19"/>
  <c r="M318" i="19"/>
  <c r="M316" i="19" s="1"/>
  <c r="Z313" i="19"/>
  <c r="Z311" i="19" s="1"/>
  <c r="N313" i="19"/>
  <c r="N311" i="19" s="1"/>
  <c r="X308" i="19"/>
  <c r="X306" i="19" s="1"/>
  <c r="O308" i="19"/>
  <c r="O306" i="19" s="1"/>
  <c r="F308" i="19"/>
  <c r="F306" i="19" s="1"/>
  <c r="Z303" i="19"/>
  <c r="Z301" i="19" s="1"/>
  <c r="T303" i="19"/>
  <c r="T301" i="19" s="1"/>
  <c r="N303" i="19"/>
  <c r="N301" i="19" s="1"/>
  <c r="H303" i="19"/>
  <c r="H301" i="19" s="1"/>
  <c r="AA298" i="19"/>
  <c r="AA296" i="19" s="1"/>
  <c r="U298" i="19"/>
  <c r="U296" i="19" s="1"/>
  <c r="O298" i="19"/>
  <c r="O296" i="19" s="1"/>
  <c r="I298" i="19"/>
  <c r="V293" i="19"/>
  <c r="P293" i="19"/>
  <c r="P291" i="19" s="1"/>
  <c r="J293" i="19"/>
  <c r="J291" i="19" s="1"/>
  <c r="D293" i="19"/>
  <c r="D291" i="19" s="1"/>
  <c r="W288" i="19"/>
  <c r="W286" i="19" s="1"/>
  <c r="Q288" i="19"/>
  <c r="K288" i="19"/>
  <c r="E288" i="19"/>
  <c r="E286" i="19" s="1"/>
  <c r="X283" i="19"/>
  <c r="X281" i="19" s="1"/>
  <c r="R283" i="19"/>
  <c r="R281" i="19" s="1"/>
  <c r="L283" i="19"/>
  <c r="L281" i="19" s="1"/>
  <c r="F283" i="19"/>
  <c r="Y278" i="19"/>
  <c r="S278" i="19"/>
  <c r="S276" i="19" s="1"/>
  <c r="M278" i="19"/>
  <c r="M276" i="19" s="1"/>
  <c r="G278" i="19"/>
  <c r="G276" i="19" s="1"/>
  <c r="Z273" i="19"/>
  <c r="Z271" i="19" s="1"/>
  <c r="T273" i="19"/>
  <c r="N273" i="19"/>
  <c r="H273" i="19"/>
  <c r="H271" i="19" s="1"/>
  <c r="AA268" i="19"/>
  <c r="AA266" i="19" s="1"/>
  <c r="U268" i="19"/>
  <c r="U266" i="19" s="1"/>
  <c r="O268" i="19"/>
  <c r="O266" i="19" s="1"/>
  <c r="I268" i="19"/>
  <c r="V263" i="19"/>
  <c r="P263" i="19"/>
  <c r="P261" i="19" s="1"/>
  <c r="J263" i="19"/>
  <c r="J261" i="19" s="1"/>
  <c r="D263" i="19"/>
  <c r="D261" i="19" s="1"/>
  <c r="W258" i="19"/>
  <c r="W256" i="19" s="1"/>
  <c r="Q258" i="19"/>
  <c r="K258" i="19"/>
  <c r="E258" i="19"/>
  <c r="E256" i="19" s="1"/>
  <c r="X253" i="19"/>
  <c r="X251" i="19" s="1"/>
  <c r="R253" i="19"/>
  <c r="R251" i="19" s="1"/>
  <c r="L253" i="19"/>
  <c r="L251" i="19" s="1"/>
  <c r="F253" i="19"/>
  <c r="Y248" i="19"/>
  <c r="S248" i="19"/>
  <c r="S246" i="19" s="1"/>
  <c r="M248" i="19"/>
  <c r="M246" i="19" s="1"/>
  <c r="G248" i="19"/>
  <c r="G246" i="19" s="1"/>
  <c r="Z243" i="19"/>
  <c r="Z241" i="19" s="1"/>
  <c r="T243" i="19"/>
  <c r="N243" i="19"/>
  <c r="H243" i="19"/>
  <c r="H241" i="19" s="1"/>
  <c r="AA238" i="19"/>
  <c r="AA236" i="19" s="1"/>
  <c r="U238" i="19"/>
  <c r="U236" i="19" s="1"/>
  <c r="O238" i="19"/>
  <c r="O236" i="19" s="1"/>
  <c r="I238" i="19"/>
  <c r="V233" i="19"/>
  <c r="P233" i="19"/>
  <c r="P231" i="19" s="1"/>
  <c r="J233" i="19"/>
  <c r="J231" i="19" s="1"/>
  <c r="D233" i="19"/>
  <c r="D231" i="19" s="1"/>
  <c r="W228" i="19"/>
  <c r="W226" i="19" s="1"/>
  <c r="Q228" i="19"/>
  <c r="K228" i="19"/>
  <c r="J168" i="19"/>
  <c r="P168" i="19"/>
  <c r="P166" i="19" s="1"/>
  <c r="V168" i="19"/>
  <c r="V166" i="19" s="1"/>
  <c r="I173" i="19"/>
  <c r="I171" i="19" s="1"/>
  <c r="O173" i="19"/>
  <c r="O171" i="19" s="1"/>
  <c r="U173" i="19"/>
  <c r="AA173" i="19"/>
  <c r="H178" i="19"/>
  <c r="H176" i="19" s="1"/>
  <c r="N178" i="19"/>
  <c r="N176" i="19" s="1"/>
  <c r="T178" i="19"/>
  <c r="T176" i="19" s="1"/>
  <c r="Z178" i="19"/>
  <c r="Z176" i="19" s="1"/>
  <c r="G183" i="19"/>
  <c r="M183" i="19"/>
  <c r="S183" i="19"/>
  <c r="S181" i="19" s="1"/>
  <c r="Y183" i="19"/>
  <c r="Y181" i="19" s="1"/>
  <c r="F188" i="19"/>
  <c r="F186" i="19" s="1"/>
  <c r="M188" i="19"/>
  <c r="M186" i="19" s="1"/>
  <c r="T188" i="19"/>
  <c r="T186" i="19" s="1"/>
  <c r="G193" i="19"/>
  <c r="G191" i="19" s="1"/>
  <c r="Q193" i="19"/>
  <c r="Q191" i="19" s="1"/>
  <c r="Y193" i="19"/>
  <c r="Y191" i="19" s="1"/>
  <c r="F198" i="19"/>
  <c r="F196" i="19" s="1"/>
  <c r="P198" i="19"/>
  <c r="X198" i="19"/>
  <c r="N203" i="19"/>
  <c r="N201" i="19" s="1"/>
  <c r="Z203" i="19"/>
  <c r="Z201" i="19" s="1"/>
  <c r="M208" i="19"/>
  <c r="Y208" i="19"/>
  <c r="Y206" i="19" s="1"/>
  <c r="L213" i="19"/>
  <c r="L211" i="19" s="1"/>
  <c r="X213" i="19"/>
  <c r="X211" i="19" s="1"/>
  <c r="H218" i="19"/>
  <c r="H216" i="19" s="1"/>
  <c r="T218" i="19"/>
  <c r="T216" i="19" s="1"/>
  <c r="F223" i="19"/>
  <c r="R223" i="19"/>
  <c r="R221" i="19" s="1"/>
  <c r="E228" i="19"/>
  <c r="E226" i="19" s="1"/>
  <c r="U228" i="19"/>
  <c r="U226" i="19" s="1"/>
  <c r="Q233" i="19"/>
  <c r="Q231" i="19" s="1"/>
  <c r="M238" i="19"/>
  <c r="M236" i="19" s="1"/>
  <c r="L243" i="19"/>
  <c r="H248" i="19"/>
  <c r="H246" i="19" s="1"/>
  <c r="Z248" i="19"/>
  <c r="Z246" i="19" s="1"/>
  <c r="D253" i="19"/>
  <c r="D251" i="19" s="1"/>
  <c r="V253" i="19"/>
  <c r="V251" i="19" s="1"/>
  <c r="U258" i="19"/>
  <c r="U256" i="19" s="1"/>
  <c r="Q263" i="19"/>
  <c r="M268" i="19"/>
  <c r="M266" i="19" s="1"/>
  <c r="L273" i="19"/>
  <c r="L271" i="19" s="1"/>
  <c r="Z278" i="19"/>
  <c r="S283" i="19"/>
  <c r="S281" i="19" s="1"/>
  <c r="L288" i="19"/>
  <c r="L286" i="19" s="1"/>
  <c r="E293" i="19"/>
  <c r="E291" i="19" s="1"/>
  <c r="G308" i="19"/>
  <c r="G306" i="19" s="1"/>
  <c r="S316" i="19"/>
  <c r="H360" i="19"/>
  <c r="X375" i="19"/>
  <c r="AA355" i="19"/>
  <c r="N385" i="19"/>
  <c r="T415" i="19"/>
  <c r="N327" i="19"/>
  <c r="N325" i="19" s="1"/>
  <c r="Z327" i="19"/>
  <c r="Z325" i="19" s="1"/>
  <c r="Q332" i="19"/>
  <c r="V337" i="19"/>
  <c r="V335" i="19" s="1"/>
  <c r="W342" i="19"/>
  <c r="S352" i="19"/>
  <c r="S350" i="19" s="1"/>
  <c r="Q362" i="19"/>
  <c r="Q360" i="19" s="1"/>
  <c r="W382" i="19"/>
  <c r="W380" i="19" s="1"/>
  <c r="Z477" i="19"/>
  <c r="Z475" i="19" s="1"/>
  <c r="T477" i="19"/>
  <c r="T475" i="19" s="1"/>
  <c r="N477" i="19"/>
  <c r="N475" i="19" s="1"/>
  <c r="H477" i="19"/>
  <c r="H475" i="19" s="1"/>
  <c r="V477" i="19"/>
  <c r="O477" i="19"/>
  <c r="O475" i="19" s="1"/>
  <c r="G477" i="19"/>
  <c r="G475" i="19" s="1"/>
  <c r="Z472" i="19"/>
  <c r="Z470" i="19" s="1"/>
  <c r="T472" i="19"/>
  <c r="T470" i="19" s="1"/>
  <c r="N472" i="19"/>
  <c r="N470" i="19" s="1"/>
  <c r="H472" i="19"/>
  <c r="AA467" i="19"/>
  <c r="AA465" i="19" s="1"/>
  <c r="U467" i="19"/>
  <c r="U465" i="19" s="1"/>
  <c r="O467" i="19"/>
  <c r="O465" i="19" s="1"/>
  <c r="I467" i="19"/>
  <c r="I465" i="19" s="1"/>
  <c r="V462" i="19"/>
  <c r="V460" i="19" s="1"/>
  <c r="P462" i="19"/>
  <c r="J462" i="19"/>
  <c r="J460" i="19" s="1"/>
  <c r="D462" i="19"/>
  <c r="D460" i="19" s="1"/>
  <c r="W457" i="19"/>
  <c r="W455" i="19" s="1"/>
  <c r="Q457" i="19"/>
  <c r="Q455" i="19" s="1"/>
  <c r="K457" i="19"/>
  <c r="K455" i="19" s="1"/>
  <c r="E457" i="19"/>
  <c r="U477" i="19"/>
  <c r="U475" i="19" s="1"/>
  <c r="M477" i="19"/>
  <c r="M475" i="19" s="1"/>
  <c r="F477" i="19"/>
  <c r="F475" i="19" s="1"/>
  <c r="Y477" i="19"/>
  <c r="Y475" i="19" s="1"/>
  <c r="R477" i="19"/>
  <c r="R475" i="19" s="1"/>
  <c r="K477" i="19"/>
  <c r="K475" i="19" s="1"/>
  <c r="D477" i="19"/>
  <c r="D475" i="19" s="1"/>
  <c r="W472" i="19"/>
  <c r="W470" i="19" s="1"/>
  <c r="Q472" i="19"/>
  <c r="Q470" i="19" s="1"/>
  <c r="K472" i="19"/>
  <c r="K470" i="19" s="1"/>
  <c r="E472" i="19"/>
  <c r="E470" i="19" s="1"/>
  <c r="X467" i="19"/>
  <c r="X465" i="19" s="1"/>
  <c r="R467" i="19"/>
  <c r="L467" i="19"/>
  <c r="L465" i="19" s="1"/>
  <c r="F467" i="19"/>
  <c r="F465" i="19" s="1"/>
  <c r="X477" i="19"/>
  <c r="X475" i="19" s="1"/>
  <c r="Q477" i="19"/>
  <c r="Q475" i="19" s="1"/>
  <c r="J477" i="19"/>
  <c r="J475" i="19" s="1"/>
  <c r="V472" i="19"/>
  <c r="V470" i="19" s="1"/>
  <c r="P472" i="19"/>
  <c r="P470" i="19" s="1"/>
  <c r="J472" i="19"/>
  <c r="J470" i="19" s="1"/>
  <c r="D472" i="19"/>
  <c r="W477" i="19"/>
  <c r="W475" i="19" s="1"/>
  <c r="P477" i="19"/>
  <c r="P475" i="19" s="1"/>
  <c r="I477" i="19"/>
  <c r="AA472" i="19"/>
  <c r="AA470" i="19" s="1"/>
  <c r="U472" i="19"/>
  <c r="U470" i="19" s="1"/>
  <c r="O472" i="19"/>
  <c r="O470" i="19" s="1"/>
  <c r="I472" i="19"/>
  <c r="I470" i="19" s="1"/>
  <c r="E477" i="19"/>
  <c r="E475" i="19" s="1"/>
  <c r="X472" i="19"/>
  <c r="F472" i="19"/>
  <c r="F470" i="19" s="1"/>
  <c r="V467" i="19"/>
  <c r="V465" i="19" s="1"/>
  <c r="M467" i="19"/>
  <c r="M465" i="19" s="1"/>
  <c r="D467" i="19"/>
  <c r="X462" i="19"/>
  <c r="X460" i="19" s="1"/>
  <c r="Q462" i="19"/>
  <c r="I462" i="19"/>
  <c r="I460" i="19" s="1"/>
  <c r="Y457" i="19"/>
  <c r="R457" i="19"/>
  <c r="R455" i="19" s="1"/>
  <c r="J457" i="19"/>
  <c r="J455" i="19" s="1"/>
  <c r="W452" i="19"/>
  <c r="W450" i="19" s="1"/>
  <c r="Q452" i="19"/>
  <c r="Q450" i="19" s="1"/>
  <c r="K452" i="19"/>
  <c r="K450" i="19" s="1"/>
  <c r="E452" i="19"/>
  <c r="X447" i="19"/>
  <c r="X445" i="19" s="1"/>
  <c r="R447" i="19"/>
  <c r="R445" i="19" s="1"/>
  <c r="L447" i="19"/>
  <c r="L445" i="19" s="1"/>
  <c r="F447" i="19"/>
  <c r="F445" i="19" s="1"/>
  <c r="Y442" i="19"/>
  <c r="Y440" i="19" s="1"/>
  <c r="S442" i="19"/>
  <c r="M442" i="19"/>
  <c r="M440" i="19" s="1"/>
  <c r="G442" i="19"/>
  <c r="G440" i="19" s="1"/>
  <c r="Z437" i="19"/>
  <c r="Z435" i="19" s="1"/>
  <c r="T437" i="19"/>
  <c r="T435" i="19" s="1"/>
  <c r="N437" i="19"/>
  <c r="N435" i="19" s="1"/>
  <c r="H437" i="19"/>
  <c r="S472" i="19"/>
  <c r="T467" i="19"/>
  <c r="K467" i="19"/>
  <c r="K465" i="19" s="1"/>
  <c r="W462" i="19"/>
  <c r="W460" i="19" s="1"/>
  <c r="O462" i="19"/>
  <c r="O460" i="19" s="1"/>
  <c r="H462" i="19"/>
  <c r="X457" i="19"/>
  <c r="X455" i="19" s="1"/>
  <c r="P457" i="19"/>
  <c r="I457" i="19"/>
  <c r="V452" i="19"/>
  <c r="V450" i="19" s="1"/>
  <c r="P452" i="19"/>
  <c r="P450" i="19" s="1"/>
  <c r="J452" i="19"/>
  <c r="J450" i="19" s="1"/>
  <c r="D452" i="19"/>
  <c r="D450" i="19" s="1"/>
  <c r="W447" i="19"/>
  <c r="W445" i="19" s="1"/>
  <c r="Q447" i="19"/>
  <c r="K447" i="19"/>
  <c r="K445" i="19" s="1"/>
  <c r="E447" i="19"/>
  <c r="E445" i="19" s="1"/>
  <c r="X442" i="19"/>
  <c r="X440" i="19" s="1"/>
  <c r="R442" i="19"/>
  <c r="R440" i="19" s="1"/>
  <c r="L442" i="19"/>
  <c r="L440" i="19" s="1"/>
  <c r="F442" i="19"/>
  <c r="Y437" i="19"/>
  <c r="Y435" i="19" s="1"/>
  <c r="S437" i="19"/>
  <c r="S435" i="19" s="1"/>
  <c r="M437" i="19"/>
  <c r="M435" i="19" s="1"/>
  <c r="G437" i="19"/>
  <c r="G435" i="19" s="1"/>
  <c r="Z432" i="19"/>
  <c r="Z430" i="19" s="1"/>
  <c r="T432" i="19"/>
  <c r="N432" i="19"/>
  <c r="N430" i="19" s="1"/>
  <c r="H432" i="19"/>
  <c r="H430" i="19" s="1"/>
  <c r="AA427" i="19"/>
  <c r="AA425" i="19" s="1"/>
  <c r="U427" i="19"/>
  <c r="U425" i="19" s="1"/>
  <c r="O427" i="19"/>
  <c r="O425" i="19" s="1"/>
  <c r="I427" i="19"/>
  <c r="V422" i="19"/>
  <c r="V420" i="19" s="1"/>
  <c r="P422" i="19"/>
  <c r="P420" i="19" s="1"/>
  <c r="J422" i="19"/>
  <c r="J420" i="19" s="1"/>
  <c r="D422" i="19"/>
  <c r="D420" i="19" s="1"/>
  <c r="W417" i="19"/>
  <c r="W415" i="19" s="1"/>
  <c r="Q417" i="19"/>
  <c r="K417" i="19"/>
  <c r="K415" i="19" s="1"/>
  <c r="E417" i="19"/>
  <c r="E415" i="19" s="1"/>
  <c r="X412" i="19"/>
  <c r="X410" i="19" s="1"/>
  <c r="R412" i="19"/>
  <c r="R410" i="19" s="1"/>
  <c r="L412" i="19"/>
  <c r="L410" i="19" s="1"/>
  <c r="F412" i="19"/>
  <c r="R472" i="19"/>
  <c r="S467" i="19"/>
  <c r="S465" i="19" s="1"/>
  <c r="J467" i="19"/>
  <c r="J465" i="19" s="1"/>
  <c r="U462" i="19"/>
  <c r="U460" i="19" s="1"/>
  <c r="N462" i="19"/>
  <c r="N460" i="19" s="1"/>
  <c r="G462" i="19"/>
  <c r="G460" i="19" s="1"/>
  <c r="V457" i="19"/>
  <c r="O457" i="19"/>
  <c r="O455" i="19" s="1"/>
  <c r="H457" i="19"/>
  <c r="H455" i="19" s="1"/>
  <c r="AA452" i="19"/>
  <c r="AA450" i="19" s="1"/>
  <c r="U452" i="19"/>
  <c r="U450" i="19" s="1"/>
  <c r="O452" i="19"/>
  <c r="O450" i="19" s="1"/>
  <c r="I452" i="19"/>
  <c r="I450" i="19" s="1"/>
  <c r="V447" i="19"/>
  <c r="V445" i="19" s="1"/>
  <c r="P447" i="19"/>
  <c r="P445" i="19" s="1"/>
  <c r="J447" i="19"/>
  <c r="J445" i="19" s="1"/>
  <c r="D447" i="19"/>
  <c r="D445" i="19" s="1"/>
  <c r="W442" i="19"/>
  <c r="W440" i="19" s="1"/>
  <c r="Q442" i="19"/>
  <c r="Q440" i="19" s="1"/>
  <c r="K442" i="19"/>
  <c r="K440" i="19" s="1"/>
  <c r="E442" i="19"/>
  <c r="E440" i="19" s="1"/>
  <c r="X437" i="19"/>
  <c r="X435" i="19" s="1"/>
  <c r="R437" i="19"/>
  <c r="R435" i="19" s="1"/>
  <c r="L437" i="19"/>
  <c r="L435" i="19" s="1"/>
  <c r="F437" i="19"/>
  <c r="F435" i="19" s="1"/>
  <c r="Y432" i="19"/>
  <c r="Y430" i="19" s="1"/>
  <c r="S432" i="19"/>
  <c r="S430" i="19" s="1"/>
  <c r="M432" i="19"/>
  <c r="M430" i="19" s="1"/>
  <c r="G432" i="19"/>
  <c r="G430" i="19" s="1"/>
  <c r="Z427" i="19"/>
  <c r="Z425" i="19" s="1"/>
  <c r="T427" i="19"/>
  <c r="T425" i="19" s="1"/>
  <c r="N427" i="19"/>
  <c r="N425" i="19" s="1"/>
  <c r="H427" i="19"/>
  <c r="H425" i="19" s="1"/>
  <c r="AA422" i="19"/>
  <c r="AA420" i="19" s="1"/>
  <c r="U422" i="19"/>
  <c r="U420" i="19" s="1"/>
  <c r="O422" i="19"/>
  <c r="O420" i="19" s="1"/>
  <c r="I422" i="19"/>
  <c r="I420" i="19" s="1"/>
  <c r="V417" i="19"/>
  <c r="V415" i="19" s="1"/>
  <c r="P417" i="19"/>
  <c r="P415" i="19" s="1"/>
  <c r="J417" i="19"/>
  <c r="J415" i="19" s="1"/>
  <c r="D417" i="19"/>
  <c r="D415" i="19" s="1"/>
  <c r="W412" i="19"/>
  <c r="W410" i="19" s="1"/>
  <c r="Q412" i="19"/>
  <c r="Q410" i="19" s="1"/>
  <c r="K412" i="19"/>
  <c r="K410" i="19" s="1"/>
  <c r="E412" i="19"/>
  <c r="E410" i="19" s="1"/>
  <c r="X407" i="19"/>
  <c r="X405" i="19" s="1"/>
  <c r="R407" i="19"/>
  <c r="R405" i="19" s="1"/>
  <c r="L407" i="19"/>
  <c r="L405" i="19" s="1"/>
  <c r="F407" i="19"/>
  <c r="F405" i="19" s="1"/>
  <c r="Y402" i="19"/>
  <c r="Y400" i="19" s="1"/>
  <c r="S402" i="19"/>
  <c r="S400" i="19" s="1"/>
  <c r="M402" i="19"/>
  <c r="M400" i="19" s="1"/>
  <c r="G402" i="19"/>
  <c r="G400" i="19" s="1"/>
  <c r="AA477" i="19"/>
  <c r="AA475" i="19" s="1"/>
  <c r="M472" i="19"/>
  <c r="Z467" i="19"/>
  <c r="Z465" i="19" s="1"/>
  <c r="Q467" i="19"/>
  <c r="Q465" i="19" s="1"/>
  <c r="H467" i="19"/>
  <c r="H465" i="19" s="1"/>
  <c r="AA462" i="19"/>
  <c r="T462" i="19"/>
  <c r="M462" i="19"/>
  <c r="F462" i="19"/>
  <c r="F460" i="19" s="1"/>
  <c r="U457" i="19"/>
  <c r="U455" i="19" s="1"/>
  <c r="N457" i="19"/>
  <c r="G457" i="19"/>
  <c r="Z452" i="19"/>
  <c r="Z450" i="19" s="1"/>
  <c r="T452" i="19"/>
  <c r="T450" i="19" s="1"/>
  <c r="N452" i="19"/>
  <c r="N450" i="19" s="1"/>
  <c r="H452" i="19"/>
  <c r="AA447" i="19"/>
  <c r="AA445" i="19" s="1"/>
  <c r="U447" i="19"/>
  <c r="U445" i="19" s="1"/>
  <c r="O447" i="19"/>
  <c r="O445" i="19" s="1"/>
  <c r="I447" i="19"/>
  <c r="I445" i="19" s="1"/>
  <c r="V442" i="19"/>
  <c r="V440" i="19" s="1"/>
  <c r="P442" i="19"/>
  <c r="J442" i="19"/>
  <c r="J440" i="19" s="1"/>
  <c r="D442" i="19"/>
  <c r="D440" i="19" s="1"/>
  <c r="W437" i="19"/>
  <c r="W435" i="19" s="1"/>
  <c r="Q437" i="19"/>
  <c r="Q435" i="19" s="1"/>
  <c r="K437" i="19"/>
  <c r="K435" i="19" s="1"/>
  <c r="E437" i="19"/>
  <c r="X432" i="19"/>
  <c r="X430" i="19" s="1"/>
  <c r="R432" i="19"/>
  <c r="R430" i="19" s="1"/>
  <c r="L432" i="19"/>
  <c r="L430" i="19" s="1"/>
  <c r="F432" i="19"/>
  <c r="F430" i="19" s="1"/>
  <c r="Y427" i="19"/>
  <c r="Y425" i="19" s="1"/>
  <c r="S427" i="19"/>
  <c r="M427" i="19"/>
  <c r="M425" i="19" s="1"/>
  <c r="G427" i="19"/>
  <c r="G425" i="19" s="1"/>
  <c r="Z422" i="19"/>
  <c r="Z420" i="19" s="1"/>
  <c r="T422" i="19"/>
  <c r="T420" i="19" s="1"/>
  <c r="N422" i="19"/>
  <c r="N420" i="19" s="1"/>
  <c r="H422" i="19"/>
  <c r="AA417" i="19"/>
  <c r="AA415" i="19" s="1"/>
  <c r="U417" i="19"/>
  <c r="U415" i="19" s="1"/>
  <c r="O417" i="19"/>
  <c r="O415" i="19" s="1"/>
  <c r="I417" i="19"/>
  <c r="I415" i="19" s="1"/>
  <c r="V412" i="19"/>
  <c r="V410" i="19" s="1"/>
  <c r="P412" i="19"/>
  <c r="J412" i="19"/>
  <c r="J410" i="19" s="1"/>
  <c r="D412" i="19"/>
  <c r="D410" i="19" s="1"/>
  <c r="W407" i="19"/>
  <c r="W405" i="19" s="1"/>
  <c r="Q407" i="19"/>
  <c r="Q405" i="19" s="1"/>
  <c r="K407" i="19"/>
  <c r="K405" i="19" s="1"/>
  <c r="E407" i="19"/>
  <c r="X402" i="19"/>
  <c r="X400" i="19" s="1"/>
  <c r="R402" i="19"/>
  <c r="R400" i="19" s="1"/>
  <c r="L402" i="19"/>
  <c r="L400" i="19" s="1"/>
  <c r="F402" i="19"/>
  <c r="F400" i="19" s="1"/>
  <c r="S477" i="19"/>
  <c r="S475" i="19" s="1"/>
  <c r="L472" i="19"/>
  <c r="L470" i="19" s="1"/>
  <c r="Y467" i="19"/>
  <c r="P467" i="19"/>
  <c r="P465" i="19" s="1"/>
  <c r="G467" i="19"/>
  <c r="Z462" i="19"/>
  <c r="Z460" i="19" s="1"/>
  <c r="S462" i="19"/>
  <c r="S460" i="19" s="1"/>
  <c r="L462" i="19"/>
  <c r="L460" i="19" s="1"/>
  <c r="E462" i="19"/>
  <c r="E460" i="19" s="1"/>
  <c r="AA457" i="19"/>
  <c r="AA455" i="19" s="1"/>
  <c r="T457" i="19"/>
  <c r="M457" i="19"/>
  <c r="M455" i="19" s="1"/>
  <c r="F457" i="19"/>
  <c r="F455" i="19" s="1"/>
  <c r="Y452" i="19"/>
  <c r="Y450" i="19" s="1"/>
  <c r="S452" i="19"/>
  <c r="S450" i="19" s="1"/>
  <c r="M452" i="19"/>
  <c r="M450" i="19" s="1"/>
  <c r="G452" i="19"/>
  <c r="Z447" i="19"/>
  <c r="Z445" i="19" s="1"/>
  <c r="T447" i="19"/>
  <c r="T445" i="19" s="1"/>
  <c r="N447" i="19"/>
  <c r="N445" i="19" s="1"/>
  <c r="H447" i="19"/>
  <c r="H445" i="19" s="1"/>
  <c r="AA442" i="19"/>
  <c r="AA440" i="19" s="1"/>
  <c r="U442" i="19"/>
  <c r="O442" i="19"/>
  <c r="O440" i="19" s="1"/>
  <c r="I442" i="19"/>
  <c r="I440" i="19" s="1"/>
  <c r="V437" i="19"/>
  <c r="V435" i="19" s="1"/>
  <c r="P437" i="19"/>
  <c r="P435" i="19" s="1"/>
  <c r="J437" i="19"/>
  <c r="J435" i="19" s="1"/>
  <c r="D437" i="19"/>
  <c r="W432" i="19"/>
  <c r="W430" i="19" s="1"/>
  <c r="Q432" i="19"/>
  <c r="Q430" i="19" s="1"/>
  <c r="K432" i="19"/>
  <c r="K430" i="19" s="1"/>
  <c r="E432" i="19"/>
  <c r="E430" i="19" s="1"/>
  <c r="X427" i="19"/>
  <c r="X425" i="19" s="1"/>
  <c r="R427" i="19"/>
  <c r="L427" i="19"/>
  <c r="L425" i="19" s="1"/>
  <c r="F427" i="19"/>
  <c r="F425" i="19" s="1"/>
  <c r="Y422" i="19"/>
  <c r="Y420" i="19" s="1"/>
  <c r="S422" i="19"/>
  <c r="S420" i="19" s="1"/>
  <c r="M422" i="19"/>
  <c r="M420" i="19" s="1"/>
  <c r="G422" i="19"/>
  <c r="L477" i="19"/>
  <c r="L475" i="19" s="1"/>
  <c r="Y472" i="19"/>
  <c r="Y470" i="19" s="1"/>
  <c r="G472" i="19"/>
  <c r="W467" i="19"/>
  <c r="W465" i="19" s="1"/>
  <c r="N467" i="19"/>
  <c r="N465" i="19" s="1"/>
  <c r="E467" i="19"/>
  <c r="E465" i="19" s="1"/>
  <c r="Y462" i="19"/>
  <c r="Y460" i="19" s="1"/>
  <c r="R462" i="19"/>
  <c r="R460" i="19" s="1"/>
  <c r="K462" i="19"/>
  <c r="K460" i="19" s="1"/>
  <c r="Z457" i="19"/>
  <c r="Z455" i="19" s="1"/>
  <c r="S457" i="19"/>
  <c r="L457" i="19"/>
  <c r="L455" i="19" s="1"/>
  <c r="D457" i="19"/>
  <c r="D455" i="19" s="1"/>
  <c r="X452" i="19"/>
  <c r="X450" i="19" s="1"/>
  <c r="R452" i="19"/>
  <c r="R450" i="19" s="1"/>
  <c r="L452" i="19"/>
  <c r="L450" i="19" s="1"/>
  <c r="F452" i="19"/>
  <c r="F450" i="19" s="1"/>
  <c r="Y447" i="19"/>
  <c r="S447" i="19"/>
  <c r="S445" i="19" s="1"/>
  <c r="M447" i="19"/>
  <c r="M445" i="19" s="1"/>
  <c r="G447" i="19"/>
  <c r="G445" i="19" s="1"/>
  <c r="Z442" i="19"/>
  <c r="Z440" i="19" s="1"/>
  <c r="T442" i="19"/>
  <c r="T440" i="19" s="1"/>
  <c r="N442" i="19"/>
  <c r="H442" i="19"/>
  <c r="H440" i="19" s="1"/>
  <c r="AA437" i="19"/>
  <c r="AA435" i="19" s="1"/>
  <c r="U437" i="19"/>
  <c r="U435" i="19" s="1"/>
  <c r="O437" i="19"/>
  <c r="O435" i="19" s="1"/>
  <c r="I437" i="19"/>
  <c r="I435" i="19" s="1"/>
  <c r="V432" i="19"/>
  <c r="P432" i="19"/>
  <c r="P430" i="19" s="1"/>
  <c r="J432" i="19"/>
  <c r="J430" i="19" s="1"/>
  <c r="D432" i="19"/>
  <c r="D430" i="19" s="1"/>
  <c r="W427" i="19"/>
  <c r="W425" i="19" s="1"/>
  <c r="Q427" i="19"/>
  <c r="Q425" i="19" s="1"/>
  <c r="K427" i="19"/>
  <c r="E427" i="19"/>
  <c r="E425" i="19" s="1"/>
  <c r="X422" i="19"/>
  <c r="X420" i="19" s="1"/>
  <c r="R422" i="19"/>
  <c r="R420" i="19" s="1"/>
  <c r="L422" i="19"/>
  <c r="L420" i="19" s="1"/>
  <c r="F422" i="19"/>
  <c r="F420" i="19" s="1"/>
  <c r="Y417" i="19"/>
  <c r="S417" i="19"/>
  <c r="S415" i="19" s="1"/>
  <c r="M417" i="19"/>
  <c r="M415" i="19" s="1"/>
  <c r="G417" i="19"/>
  <c r="G415" i="19" s="1"/>
  <c r="Z412" i="19"/>
  <c r="Z410" i="19" s="1"/>
  <c r="T412" i="19"/>
  <c r="T410" i="19" s="1"/>
  <c r="N412" i="19"/>
  <c r="H412" i="19"/>
  <c r="H410" i="19" s="1"/>
  <c r="AA407" i="19"/>
  <c r="AA405" i="19" s="1"/>
  <c r="U407" i="19"/>
  <c r="U405" i="19" s="1"/>
  <c r="O407" i="19"/>
  <c r="O405" i="19" s="1"/>
  <c r="I407" i="19"/>
  <c r="I405" i="19" s="1"/>
  <c r="V402" i="19"/>
  <c r="P402" i="19"/>
  <c r="P400" i="19" s="1"/>
  <c r="J402" i="19"/>
  <c r="J400" i="19" s="1"/>
  <c r="D402" i="19"/>
  <c r="D400" i="19" s="1"/>
  <c r="D427" i="19"/>
  <c r="K422" i="19"/>
  <c r="K420" i="19" s="1"/>
  <c r="X417" i="19"/>
  <c r="F417" i="19"/>
  <c r="AA412" i="19"/>
  <c r="AA410" i="19" s="1"/>
  <c r="I412" i="19"/>
  <c r="I410" i="19" s="1"/>
  <c r="S407" i="19"/>
  <c r="S405" i="19" s="1"/>
  <c r="G407" i="19"/>
  <c r="G405" i="19" s="1"/>
  <c r="U402" i="19"/>
  <c r="U400" i="19" s="1"/>
  <c r="I402" i="19"/>
  <c r="I400" i="19" s="1"/>
  <c r="Y397" i="19"/>
  <c r="Y395" i="19" s="1"/>
  <c r="S397" i="19"/>
  <c r="S395" i="19" s="1"/>
  <c r="M397" i="19"/>
  <c r="M395" i="19" s="1"/>
  <c r="G397" i="19"/>
  <c r="G395" i="19" s="1"/>
  <c r="Z392" i="19"/>
  <c r="Z390" i="19" s="1"/>
  <c r="T392" i="19"/>
  <c r="T390" i="19" s="1"/>
  <c r="N392" i="19"/>
  <c r="N390" i="19" s="1"/>
  <c r="H392" i="19"/>
  <c r="H390" i="19" s="1"/>
  <c r="AA387" i="19"/>
  <c r="AA385" i="19" s="1"/>
  <c r="U387" i="19"/>
  <c r="U385" i="19" s="1"/>
  <c r="O387" i="19"/>
  <c r="O385" i="19" s="1"/>
  <c r="I387" i="19"/>
  <c r="I385" i="19" s="1"/>
  <c r="V382" i="19"/>
  <c r="V380" i="19" s="1"/>
  <c r="P382" i="19"/>
  <c r="P380" i="19" s="1"/>
  <c r="J382" i="19"/>
  <c r="J380" i="19" s="1"/>
  <c r="D382" i="19"/>
  <c r="D380" i="19" s="1"/>
  <c r="W377" i="19"/>
  <c r="W375" i="19" s="1"/>
  <c r="Q377" i="19"/>
  <c r="Q375" i="19" s="1"/>
  <c r="K377" i="19"/>
  <c r="K375" i="19" s="1"/>
  <c r="E377" i="19"/>
  <c r="E375" i="19" s="1"/>
  <c r="X372" i="19"/>
  <c r="X370" i="19" s="1"/>
  <c r="R372" i="19"/>
  <c r="R370" i="19" s="1"/>
  <c r="L372" i="19"/>
  <c r="L370" i="19" s="1"/>
  <c r="F372" i="19"/>
  <c r="F370" i="19" s="1"/>
  <c r="AA432" i="19"/>
  <c r="AA430" i="19" s="1"/>
  <c r="R417" i="19"/>
  <c r="R415" i="19" s="1"/>
  <c r="U412" i="19"/>
  <c r="U410" i="19" s="1"/>
  <c r="Z407" i="19"/>
  <c r="Z405" i="19" s="1"/>
  <c r="N407" i="19"/>
  <c r="Q402" i="19"/>
  <c r="Q400" i="19" s="1"/>
  <c r="E402" i="19"/>
  <c r="E400" i="19" s="1"/>
  <c r="W397" i="19"/>
  <c r="W395" i="19" s="1"/>
  <c r="Q397" i="19"/>
  <c r="Q395" i="19" s="1"/>
  <c r="K397" i="19"/>
  <c r="K395" i="19" s="1"/>
  <c r="E397" i="19"/>
  <c r="X392" i="19"/>
  <c r="X390" i="19" s="1"/>
  <c r="R392" i="19"/>
  <c r="R390" i="19" s="1"/>
  <c r="L392" i="19"/>
  <c r="L390" i="19" s="1"/>
  <c r="F392" i="19"/>
  <c r="F390" i="19" s="1"/>
  <c r="Y387" i="19"/>
  <c r="Y385" i="19" s="1"/>
  <c r="S387" i="19"/>
  <c r="M387" i="19"/>
  <c r="M385" i="19" s="1"/>
  <c r="G387" i="19"/>
  <c r="G385" i="19" s="1"/>
  <c r="Z382" i="19"/>
  <c r="Z380" i="19" s="1"/>
  <c r="T382" i="19"/>
  <c r="T380" i="19" s="1"/>
  <c r="N382" i="19"/>
  <c r="N380" i="19" s="1"/>
  <c r="H382" i="19"/>
  <c r="AA377" i="19"/>
  <c r="AA375" i="19" s="1"/>
  <c r="U377" i="19"/>
  <c r="U375" i="19" s="1"/>
  <c r="O377" i="19"/>
  <c r="O375" i="19" s="1"/>
  <c r="I377" i="19"/>
  <c r="I375" i="19" s="1"/>
  <c r="V372" i="19"/>
  <c r="V370" i="19" s="1"/>
  <c r="P372" i="19"/>
  <c r="J372" i="19"/>
  <c r="J370" i="19" s="1"/>
  <c r="D372" i="19"/>
  <c r="D370" i="19" s="1"/>
  <c r="W367" i="19"/>
  <c r="W365" i="19" s="1"/>
  <c r="Q367" i="19"/>
  <c r="Q365" i="19" s="1"/>
  <c r="K367" i="19"/>
  <c r="K365" i="19" s="1"/>
  <c r="E367" i="19"/>
  <c r="X362" i="19"/>
  <c r="X360" i="19" s="1"/>
  <c r="R362" i="19"/>
  <c r="R360" i="19" s="1"/>
  <c r="L362" i="19"/>
  <c r="L360" i="19" s="1"/>
  <c r="F362" i="19"/>
  <c r="F360" i="19" s="1"/>
  <c r="Y357" i="19"/>
  <c r="Y355" i="19" s="1"/>
  <c r="S357" i="19"/>
  <c r="M357" i="19"/>
  <c r="M355" i="19" s="1"/>
  <c r="G357" i="19"/>
  <c r="G355" i="19" s="1"/>
  <c r="Z352" i="19"/>
  <c r="Z350" i="19" s="1"/>
  <c r="T352" i="19"/>
  <c r="T350" i="19" s="1"/>
  <c r="N352" i="19"/>
  <c r="N350" i="19" s="1"/>
  <c r="H352" i="19"/>
  <c r="AA347" i="19"/>
  <c r="AA345" i="19" s="1"/>
  <c r="U347" i="19"/>
  <c r="U345" i="19" s="1"/>
  <c r="O347" i="19"/>
  <c r="O345" i="19" s="1"/>
  <c r="I347" i="19"/>
  <c r="I345" i="19" s="1"/>
  <c r="U432" i="19"/>
  <c r="V427" i="19"/>
  <c r="V425" i="19" s="1"/>
  <c r="N417" i="19"/>
  <c r="N415" i="19" s="1"/>
  <c r="S412" i="19"/>
  <c r="S410" i="19" s="1"/>
  <c r="Y407" i="19"/>
  <c r="M407" i="19"/>
  <c r="M405" i="19" s="1"/>
  <c r="AA402" i="19"/>
  <c r="AA400" i="19" s="1"/>
  <c r="O402" i="19"/>
  <c r="O400" i="19" s="1"/>
  <c r="V397" i="19"/>
  <c r="V395" i="19" s="1"/>
  <c r="P397" i="19"/>
  <c r="P395" i="19" s="1"/>
  <c r="J397" i="19"/>
  <c r="D397" i="19"/>
  <c r="D395" i="19" s="1"/>
  <c r="W392" i="19"/>
  <c r="W390" i="19" s="1"/>
  <c r="Q392" i="19"/>
  <c r="Q390" i="19" s="1"/>
  <c r="K392" i="19"/>
  <c r="K390" i="19" s="1"/>
  <c r="E392" i="19"/>
  <c r="E390" i="19" s="1"/>
  <c r="X387" i="19"/>
  <c r="R387" i="19"/>
  <c r="R385" i="19" s="1"/>
  <c r="L387" i="19"/>
  <c r="L385" i="19" s="1"/>
  <c r="F387" i="19"/>
  <c r="F385" i="19" s="1"/>
  <c r="O432" i="19"/>
  <c r="P427" i="19"/>
  <c r="P425" i="19" s="1"/>
  <c r="W422" i="19"/>
  <c r="W420" i="19" s="1"/>
  <c r="L417" i="19"/>
  <c r="L415" i="19" s="1"/>
  <c r="O412" i="19"/>
  <c r="O410" i="19" s="1"/>
  <c r="V407" i="19"/>
  <c r="J407" i="19"/>
  <c r="Z402" i="19"/>
  <c r="Z400" i="19" s="1"/>
  <c r="N402" i="19"/>
  <c r="N400" i="19" s="1"/>
  <c r="AA397" i="19"/>
  <c r="AA395" i="19" s="1"/>
  <c r="U397" i="19"/>
  <c r="U395" i="19" s="1"/>
  <c r="O397" i="19"/>
  <c r="O395" i="19" s="1"/>
  <c r="I397" i="19"/>
  <c r="V392" i="19"/>
  <c r="V390" i="19" s="1"/>
  <c r="P392" i="19"/>
  <c r="P390" i="19" s="1"/>
  <c r="J392" i="19"/>
  <c r="J390" i="19" s="1"/>
  <c r="D392" i="19"/>
  <c r="D390" i="19" s="1"/>
  <c r="W387" i="19"/>
  <c r="W385" i="19" s="1"/>
  <c r="Q387" i="19"/>
  <c r="K387" i="19"/>
  <c r="K385" i="19" s="1"/>
  <c r="E387" i="19"/>
  <c r="E385" i="19" s="1"/>
  <c r="X382" i="19"/>
  <c r="X380" i="19" s="1"/>
  <c r="R382" i="19"/>
  <c r="R380" i="19" s="1"/>
  <c r="L382" i="19"/>
  <c r="L380" i="19" s="1"/>
  <c r="F382" i="19"/>
  <c r="Y377" i="19"/>
  <c r="Y375" i="19" s="1"/>
  <c r="S377" i="19"/>
  <c r="S375" i="19" s="1"/>
  <c r="M377" i="19"/>
  <c r="M375" i="19" s="1"/>
  <c r="G377" i="19"/>
  <c r="G375" i="19" s="1"/>
  <c r="Z372" i="19"/>
  <c r="Z370" i="19" s="1"/>
  <c r="T372" i="19"/>
  <c r="N372" i="19"/>
  <c r="N370" i="19" s="1"/>
  <c r="H372" i="19"/>
  <c r="H370" i="19" s="1"/>
  <c r="AA367" i="19"/>
  <c r="AA365" i="19" s="1"/>
  <c r="U367" i="19"/>
  <c r="U365" i="19" s="1"/>
  <c r="O367" i="19"/>
  <c r="O365" i="19" s="1"/>
  <c r="I367" i="19"/>
  <c r="V362" i="19"/>
  <c r="V360" i="19" s="1"/>
  <c r="P362" i="19"/>
  <c r="P360" i="19" s="1"/>
  <c r="J362" i="19"/>
  <c r="J360" i="19" s="1"/>
  <c r="D362" i="19"/>
  <c r="D360" i="19" s="1"/>
  <c r="W357" i="19"/>
  <c r="W355" i="19" s="1"/>
  <c r="Q357" i="19"/>
  <c r="K357" i="19"/>
  <c r="K355" i="19" s="1"/>
  <c r="E357" i="19"/>
  <c r="E355" i="19" s="1"/>
  <c r="X352" i="19"/>
  <c r="X350" i="19" s="1"/>
  <c r="R352" i="19"/>
  <c r="R350" i="19" s="1"/>
  <c r="L352" i="19"/>
  <c r="L350" i="19" s="1"/>
  <c r="F352" i="19"/>
  <c r="Y347" i="19"/>
  <c r="Y345" i="19" s="1"/>
  <c r="S347" i="19"/>
  <c r="S345" i="19" s="1"/>
  <c r="M347" i="19"/>
  <c r="M345" i="19" s="1"/>
  <c r="G347" i="19"/>
  <c r="G345" i="19" s="1"/>
  <c r="Z342" i="19"/>
  <c r="Z340" i="19" s="1"/>
  <c r="T342" i="19"/>
  <c r="N342" i="19"/>
  <c r="N340" i="19" s="1"/>
  <c r="Z417" i="19"/>
  <c r="Z415" i="19" s="1"/>
  <c r="G412" i="19"/>
  <c r="D407" i="19"/>
  <c r="D405" i="19" s="1"/>
  <c r="K402" i="19"/>
  <c r="K400" i="19" s="1"/>
  <c r="L397" i="19"/>
  <c r="L395" i="19" s="1"/>
  <c r="O392" i="19"/>
  <c r="P387" i="19"/>
  <c r="P385" i="19" s="1"/>
  <c r="Y382" i="19"/>
  <c r="M382" i="19"/>
  <c r="Z377" i="19"/>
  <c r="N377" i="19"/>
  <c r="N375" i="19" s="1"/>
  <c r="Q372" i="19"/>
  <c r="Q370" i="19" s="1"/>
  <c r="E372" i="19"/>
  <c r="E370" i="19" s="1"/>
  <c r="Y367" i="19"/>
  <c r="P367" i="19"/>
  <c r="P365" i="19" s="1"/>
  <c r="G367" i="19"/>
  <c r="G365" i="19" s="1"/>
  <c r="AA362" i="19"/>
  <c r="S362" i="19"/>
  <c r="S360" i="19" s="1"/>
  <c r="I362" i="19"/>
  <c r="I360" i="19" s="1"/>
  <c r="T357" i="19"/>
  <c r="T355" i="19" s="1"/>
  <c r="J357" i="19"/>
  <c r="J355" i="19" s="1"/>
  <c r="U352" i="19"/>
  <c r="U350" i="19" s="1"/>
  <c r="K352" i="19"/>
  <c r="V347" i="19"/>
  <c r="V345" i="19" s="1"/>
  <c r="L347" i="19"/>
  <c r="L345" i="19" s="1"/>
  <c r="D347" i="19"/>
  <c r="D345" i="19" s="1"/>
  <c r="X342" i="19"/>
  <c r="X340" i="19" s="1"/>
  <c r="Q342" i="19"/>
  <c r="Q340" i="19" s="1"/>
  <c r="J342" i="19"/>
  <c r="J340" i="19" s="1"/>
  <c r="D342" i="19"/>
  <c r="D340" i="19" s="1"/>
  <c r="W337" i="19"/>
  <c r="W335" i="19" s="1"/>
  <c r="Q337" i="19"/>
  <c r="Q335" i="19" s="1"/>
  <c r="K337" i="19"/>
  <c r="K335" i="19" s="1"/>
  <c r="E337" i="19"/>
  <c r="E335" i="19" s="1"/>
  <c r="X332" i="19"/>
  <c r="R332" i="19"/>
  <c r="R330" i="19" s="1"/>
  <c r="L332" i="19"/>
  <c r="L330" i="19" s="1"/>
  <c r="F332" i="19"/>
  <c r="F330" i="19" s="1"/>
  <c r="Y327" i="19"/>
  <c r="Y325" i="19" s="1"/>
  <c r="S327" i="19"/>
  <c r="S325" i="19" s="1"/>
  <c r="M327" i="19"/>
  <c r="G327" i="19"/>
  <c r="G325" i="19" s="1"/>
  <c r="E422" i="19"/>
  <c r="E420" i="19" s="1"/>
  <c r="H417" i="19"/>
  <c r="H415" i="19" s="1"/>
  <c r="X397" i="19"/>
  <c r="F397" i="19"/>
  <c r="F395" i="19" s="1"/>
  <c r="AA392" i="19"/>
  <c r="AA390" i="19" s="1"/>
  <c r="I392" i="19"/>
  <c r="I390" i="19" s="1"/>
  <c r="J387" i="19"/>
  <c r="J385" i="19" s="1"/>
  <c r="U382" i="19"/>
  <c r="U380" i="19" s="1"/>
  <c r="I382" i="19"/>
  <c r="I380" i="19" s="1"/>
  <c r="V377" i="19"/>
  <c r="V375" i="19" s="1"/>
  <c r="J377" i="19"/>
  <c r="Y372" i="19"/>
  <c r="Y370" i="19" s="1"/>
  <c r="M372" i="19"/>
  <c r="M370" i="19" s="1"/>
  <c r="V367" i="19"/>
  <c r="M367" i="19"/>
  <c r="M365" i="19" s="1"/>
  <c r="D367" i="19"/>
  <c r="Y362" i="19"/>
  <c r="Y360" i="19" s="1"/>
  <c r="O362" i="19"/>
  <c r="O360" i="19" s="1"/>
  <c r="G362" i="19"/>
  <c r="G360" i="19" s="1"/>
  <c r="Z357" i="19"/>
  <c r="Z355" i="19" s="1"/>
  <c r="P357" i="19"/>
  <c r="P355" i="19" s="1"/>
  <c r="H357" i="19"/>
  <c r="AA352" i="19"/>
  <c r="AA350" i="19" s="1"/>
  <c r="Q352" i="19"/>
  <c r="Q350" i="19" s="1"/>
  <c r="I352" i="19"/>
  <c r="I350" i="19" s="1"/>
  <c r="R347" i="19"/>
  <c r="R345" i="19" s="1"/>
  <c r="J347" i="19"/>
  <c r="J345" i="19" s="1"/>
  <c r="V342" i="19"/>
  <c r="V340" i="19" s="1"/>
  <c r="O342" i="19"/>
  <c r="O340" i="19" s="1"/>
  <c r="H342" i="19"/>
  <c r="H340" i="19" s="1"/>
  <c r="AA337" i="19"/>
  <c r="AA335" i="19" s="1"/>
  <c r="U337" i="19"/>
  <c r="U335" i="19" s="1"/>
  <c r="O337" i="19"/>
  <c r="O335" i="19" s="1"/>
  <c r="I337" i="19"/>
  <c r="I335" i="19" s="1"/>
  <c r="V332" i="19"/>
  <c r="V330" i="19" s="1"/>
  <c r="P332" i="19"/>
  <c r="P330" i="19" s="1"/>
  <c r="J332" i="19"/>
  <c r="J330" i="19" s="1"/>
  <c r="D332" i="19"/>
  <c r="D330" i="19" s="1"/>
  <c r="W327" i="19"/>
  <c r="W325" i="19" s="1"/>
  <c r="Q327" i="19"/>
  <c r="Q325" i="19" s="1"/>
  <c r="K327" i="19"/>
  <c r="K325" i="19" s="1"/>
  <c r="E327" i="19"/>
  <c r="E325" i="19" s="1"/>
  <c r="J427" i="19"/>
  <c r="J425" i="19" s="1"/>
  <c r="T407" i="19"/>
  <c r="T397" i="19"/>
  <c r="T395" i="19" s="1"/>
  <c r="Y392" i="19"/>
  <c r="Y390" i="19" s="1"/>
  <c r="G392" i="19"/>
  <c r="G390" i="19" s="1"/>
  <c r="Z387" i="19"/>
  <c r="Z385" i="19" s="1"/>
  <c r="H387" i="19"/>
  <c r="H385" i="19" s="1"/>
  <c r="S382" i="19"/>
  <c r="G382" i="19"/>
  <c r="T377" i="19"/>
  <c r="H377" i="19"/>
  <c r="H375" i="19" s="1"/>
  <c r="W372" i="19"/>
  <c r="W370" i="19" s="1"/>
  <c r="K372" i="19"/>
  <c r="K370" i="19" s="1"/>
  <c r="T367" i="19"/>
  <c r="T365" i="19" s="1"/>
  <c r="L367" i="19"/>
  <c r="L365" i="19" s="1"/>
  <c r="W362" i="19"/>
  <c r="N362" i="19"/>
  <c r="N360" i="19" s="1"/>
  <c r="E362" i="19"/>
  <c r="E360" i="19" s="1"/>
  <c r="X357" i="19"/>
  <c r="X355" i="19" s="1"/>
  <c r="O357" i="19"/>
  <c r="O355" i="19" s="1"/>
  <c r="F357" i="19"/>
  <c r="F355" i="19" s="1"/>
  <c r="Y352" i="19"/>
  <c r="P352" i="19"/>
  <c r="P350" i="19" s="1"/>
  <c r="G352" i="19"/>
  <c r="G350" i="19" s="1"/>
  <c r="Z347" i="19"/>
  <c r="Z345" i="19" s="1"/>
  <c r="Q347" i="19"/>
  <c r="Q345" i="19" s="1"/>
  <c r="H347" i="19"/>
  <c r="H345" i="19" s="1"/>
  <c r="U342" i="19"/>
  <c r="M342" i="19"/>
  <c r="M340" i="19" s="1"/>
  <c r="G342" i="19"/>
  <c r="G340" i="19" s="1"/>
  <c r="Z337" i="19"/>
  <c r="Z335" i="19" s="1"/>
  <c r="T337" i="19"/>
  <c r="T335" i="19" s="1"/>
  <c r="N337" i="19"/>
  <c r="N335" i="19" s="1"/>
  <c r="H337" i="19"/>
  <c r="I432" i="19"/>
  <c r="I430" i="19" s="1"/>
  <c r="Y412" i="19"/>
  <c r="Y410" i="19" s="1"/>
  <c r="P407" i="19"/>
  <c r="P405" i="19" s="1"/>
  <c r="W402" i="19"/>
  <c r="W400" i="19" s="1"/>
  <c r="R397" i="19"/>
  <c r="R395" i="19" s="1"/>
  <c r="U392" i="19"/>
  <c r="V387" i="19"/>
  <c r="V385" i="19" s="1"/>
  <c r="D387" i="19"/>
  <c r="D385" i="19" s="1"/>
  <c r="Q382" i="19"/>
  <c r="Q380" i="19" s="1"/>
  <c r="E382" i="19"/>
  <c r="E380" i="19" s="1"/>
  <c r="R377" i="19"/>
  <c r="F377" i="19"/>
  <c r="F375" i="19" s="1"/>
  <c r="U372" i="19"/>
  <c r="I372" i="19"/>
  <c r="I370" i="19" s="1"/>
  <c r="S367" i="19"/>
  <c r="S365" i="19" s="1"/>
  <c r="J367" i="19"/>
  <c r="J365" i="19" s="1"/>
  <c r="U362" i="19"/>
  <c r="M362" i="19"/>
  <c r="M360" i="19" s="1"/>
  <c r="V357" i="19"/>
  <c r="V355" i="19" s="1"/>
  <c r="N357" i="19"/>
  <c r="N355" i="19" s="1"/>
  <c r="D357" i="19"/>
  <c r="D355" i="19" s="1"/>
  <c r="W352" i="19"/>
  <c r="W350" i="19" s="1"/>
  <c r="O352" i="19"/>
  <c r="E352" i="19"/>
  <c r="E350" i="19" s="1"/>
  <c r="X347" i="19"/>
  <c r="X345" i="19" s="1"/>
  <c r="P347" i="19"/>
  <c r="P345" i="19" s="1"/>
  <c r="F347" i="19"/>
  <c r="F345" i="19" s="1"/>
  <c r="AA342" i="19"/>
  <c r="AA340" i="19" s="1"/>
  <c r="S342" i="19"/>
  <c r="L342" i="19"/>
  <c r="L340" i="19" s="1"/>
  <c r="F342" i="19"/>
  <c r="Y337" i="19"/>
  <c r="Y335" i="19" s="1"/>
  <c r="S337" i="19"/>
  <c r="S335" i="19" s="1"/>
  <c r="M337" i="19"/>
  <c r="M335" i="19" s="1"/>
  <c r="G337" i="19"/>
  <c r="G335" i="19" s="1"/>
  <c r="Z332" i="19"/>
  <c r="T332" i="19"/>
  <c r="T330" i="19" s="1"/>
  <c r="N332" i="19"/>
  <c r="N330" i="19" s="1"/>
  <c r="H332" i="19"/>
  <c r="H330" i="19" s="1"/>
  <c r="AA327" i="19"/>
  <c r="AA325" i="19" s="1"/>
  <c r="U327" i="19"/>
  <c r="U325" i="19" s="1"/>
  <c r="O327" i="19"/>
  <c r="I327" i="19"/>
  <c r="I325" i="19" s="1"/>
  <c r="M412" i="19"/>
  <c r="M410" i="19" s="1"/>
  <c r="H407" i="19"/>
  <c r="H405" i="19" s="1"/>
  <c r="T402" i="19"/>
  <c r="T400" i="19" s="1"/>
  <c r="N397" i="19"/>
  <c r="N395" i="19" s="1"/>
  <c r="S392" i="19"/>
  <c r="S390" i="19" s="1"/>
  <c r="T387" i="19"/>
  <c r="T385" i="19" s="1"/>
  <c r="AA382" i="19"/>
  <c r="AA380" i="19" s="1"/>
  <c r="O382" i="19"/>
  <c r="O380" i="19" s="1"/>
  <c r="P377" i="19"/>
  <c r="D377" i="19"/>
  <c r="D375" i="19" s="1"/>
  <c r="S372" i="19"/>
  <c r="S370" i="19" s="1"/>
  <c r="G372" i="19"/>
  <c r="G370" i="19" s="1"/>
  <c r="Z367" i="19"/>
  <c r="Z365" i="19" s="1"/>
  <c r="R367" i="19"/>
  <c r="R365" i="19" s="1"/>
  <c r="H367" i="19"/>
  <c r="T362" i="19"/>
  <c r="T360" i="19" s="1"/>
  <c r="K362" i="19"/>
  <c r="K360" i="19" s="1"/>
  <c r="U357" i="19"/>
  <c r="L357" i="19"/>
  <c r="L355" i="19" s="1"/>
  <c r="V352" i="19"/>
  <c r="V350" i="19" s="1"/>
  <c r="M352" i="19"/>
  <c r="M350" i="19" s="1"/>
  <c r="D352" i="19"/>
  <c r="D350" i="19" s="1"/>
  <c r="W347" i="19"/>
  <c r="W345" i="19" s="1"/>
  <c r="N347" i="19"/>
  <c r="N345" i="19" s="1"/>
  <c r="E347" i="19"/>
  <c r="E345" i="19" s="1"/>
  <c r="Y342" i="19"/>
  <c r="Y340" i="19" s="1"/>
  <c r="R342" i="19"/>
  <c r="K342" i="19"/>
  <c r="K340" i="19" s="1"/>
  <c r="E342" i="19"/>
  <c r="E340" i="19" s="1"/>
  <c r="X337" i="19"/>
  <c r="X335" i="19" s="1"/>
  <c r="R337" i="19"/>
  <c r="R335" i="19" s="1"/>
  <c r="L337" i="19"/>
  <c r="L335" i="19" s="1"/>
  <c r="F337" i="19"/>
  <c r="F335" i="19" s="1"/>
  <c r="Y332" i="19"/>
  <c r="S332" i="19"/>
  <c r="S330" i="19" s="1"/>
  <c r="M332" i="19"/>
  <c r="M330" i="19" s="1"/>
  <c r="G332" i="19"/>
  <c r="G330" i="19" s="1"/>
  <c r="P327" i="19"/>
  <c r="P325" i="19" s="1"/>
  <c r="U332" i="19"/>
  <c r="U330" i="19" s="1"/>
  <c r="Z362" i="19"/>
  <c r="Z360" i="19" s="1"/>
  <c r="V365" i="19"/>
  <c r="F367" i="19"/>
  <c r="F365" i="19" s="1"/>
  <c r="H402" i="19"/>
  <c r="H400" i="19" s="1"/>
  <c r="K345" i="19"/>
  <c r="I355" i="19"/>
  <c r="N365" i="19"/>
  <c r="U370" i="19"/>
  <c r="T375" i="19"/>
  <c r="S380" i="19"/>
  <c r="Y380" i="19"/>
  <c r="O390" i="19"/>
  <c r="H395" i="19"/>
  <c r="I455" i="19"/>
  <c r="H460" i="19"/>
  <c r="T460" i="19"/>
  <c r="G465" i="19"/>
  <c r="R470" i="19"/>
  <c r="X470" i="19"/>
  <c r="U484" i="19"/>
  <c r="T345" i="19"/>
  <c r="X365" i="19"/>
  <c r="M392" i="19"/>
  <c r="M390" i="19" s="1"/>
  <c r="Z397" i="19"/>
  <c r="Z395" i="19" s="1"/>
  <c r="O430" i="19"/>
  <c r="D425" i="19"/>
  <c r="N405" i="19"/>
  <c r="J405" i="19"/>
  <c r="V405" i="19"/>
  <c r="F415" i="19"/>
  <c r="X415" i="19"/>
  <c r="Q460" i="19"/>
  <c r="D465" i="19"/>
  <c r="N455" i="19"/>
  <c r="M460" i="19"/>
  <c r="G470" i="19"/>
  <c r="M470" i="19"/>
  <c r="S470" i="19"/>
  <c r="Z484" i="19"/>
  <c r="M489" i="19"/>
  <c r="S489" i="19"/>
  <c r="D504" i="19"/>
  <c r="P504" i="19"/>
  <c r="M509" i="19"/>
  <c r="H489" i="19"/>
  <c r="N489" i="19"/>
  <c r="T489" i="19"/>
  <c r="Z489" i="19"/>
  <c r="J489" i="19"/>
  <c r="I484" i="19"/>
  <c r="J494" i="19"/>
  <c r="V494" i="19"/>
  <c r="E519" i="19"/>
  <c r="W519" i="19"/>
  <c r="D484" i="19"/>
  <c r="AA589" i="19"/>
  <c r="L484" i="19"/>
  <c r="E484" i="19"/>
  <c r="K484" i="19"/>
  <c r="W484" i="19"/>
  <c r="W489" i="19"/>
  <c r="F494" i="19"/>
  <c r="L494" i="19"/>
  <c r="R494" i="19"/>
  <c r="X494" i="19"/>
  <c r="E499" i="19"/>
  <c r="Q499" i="19"/>
  <c r="W499" i="19"/>
  <c r="I499" i="19"/>
  <c r="AA499" i="19"/>
  <c r="N504" i="19"/>
  <c r="T504" i="19"/>
  <c r="L514" i="19"/>
  <c r="G486" i="19"/>
  <c r="G484" i="19" s="1"/>
  <c r="M486" i="19"/>
  <c r="M484" i="19" s="1"/>
  <c r="S486" i="19"/>
  <c r="S484" i="19" s="1"/>
  <c r="Y486" i="19"/>
  <c r="Y484" i="19" s="1"/>
  <c r="F491" i="19"/>
  <c r="F489" i="19" s="1"/>
  <c r="L491" i="19"/>
  <c r="L489" i="19" s="1"/>
  <c r="R491" i="19"/>
  <c r="R489" i="19" s="1"/>
  <c r="X491" i="19"/>
  <c r="X489" i="19" s="1"/>
  <c r="E496" i="19"/>
  <c r="E494" i="19" s="1"/>
  <c r="K496" i="19"/>
  <c r="K494" i="19" s="1"/>
  <c r="Q496" i="19"/>
  <c r="Q494" i="19" s="1"/>
  <c r="W496" i="19"/>
  <c r="W494" i="19" s="1"/>
  <c r="D501" i="19"/>
  <c r="D499" i="19" s="1"/>
  <c r="J501" i="19"/>
  <c r="J499" i="19" s="1"/>
  <c r="P501" i="19"/>
  <c r="P499" i="19" s="1"/>
  <c r="V501" i="19"/>
  <c r="V499" i="19" s="1"/>
  <c r="I506" i="19"/>
  <c r="I504" i="19" s="1"/>
  <c r="O506" i="19"/>
  <c r="O504" i="19" s="1"/>
  <c r="U506" i="19"/>
  <c r="U504" i="19" s="1"/>
  <c r="AA506" i="19"/>
  <c r="AA504" i="19" s="1"/>
  <c r="H511" i="19"/>
  <c r="H509" i="19" s="1"/>
  <c r="N511" i="19"/>
  <c r="N509" i="19" s="1"/>
  <c r="T511" i="19"/>
  <c r="T509" i="19" s="1"/>
  <c r="Z511" i="19"/>
  <c r="Z509" i="19" s="1"/>
  <c r="G516" i="19"/>
  <c r="G514" i="19" s="1"/>
  <c r="M516" i="19"/>
  <c r="M514" i="19" s="1"/>
  <c r="S516" i="19"/>
  <c r="S514" i="19" s="1"/>
  <c r="Y516" i="19"/>
  <c r="Y514" i="19" s="1"/>
  <c r="F521" i="19"/>
  <c r="F519" i="19" s="1"/>
  <c r="L521" i="19"/>
  <c r="L519" i="19" s="1"/>
  <c r="R521" i="19"/>
  <c r="R519" i="19" s="1"/>
  <c r="X521" i="19"/>
  <c r="X519" i="19" s="1"/>
  <c r="E526" i="19"/>
  <c r="E524" i="19" s="1"/>
  <c r="L526" i="19"/>
  <c r="L524" i="19" s="1"/>
  <c r="S526" i="19"/>
  <c r="S524" i="19" s="1"/>
  <c r="AA526" i="19"/>
  <c r="AA524" i="19" s="1"/>
  <c r="K531" i="19"/>
  <c r="K529" i="19" s="1"/>
  <c r="W531" i="19"/>
  <c r="W529" i="19" s="1"/>
  <c r="E536" i="19"/>
  <c r="T536" i="19"/>
  <c r="T534" i="19" s="1"/>
  <c r="M541" i="19"/>
  <c r="M539" i="19" s="1"/>
  <c r="Z541" i="19"/>
  <c r="Z539" i="19" s="1"/>
  <c r="G546" i="19"/>
  <c r="G544" i="19" s="1"/>
  <c r="T546" i="19"/>
  <c r="M551" i="19"/>
  <c r="Z551" i="19"/>
  <c r="D556" i="19"/>
  <c r="D554" i="19" s="1"/>
  <c r="Q556" i="19"/>
  <c r="Q554" i="19" s="1"/>
  <c r="D561" i="19"/>
  <c r="D559" i="19" s="1"/>
  <c r="V561" i="19"/>
  <c r="V559" i="19" s="1"/>
  <c r="U566" i="19"/>
  <c r="U564" i="19" s="1"/>
  <c r="J571" i="19"/>
  <c r="J569" i="19" s="1"/>
  <c r="I576" i="19"/>
  <c r="E586" i="19"/>
  <c r="E584" i="19" s="1"/>
  <c r="I511" i="19"/>
  <c r="I509" i="19" s="1"/>
  <c r="O511" i="19"/>
  <c r="O509" i="19" s="1"/>
  <c r="U511" i="19"/>
  <c r="U509" i="19" s="1"/>
  <c r="AA511" i="19"/>
  <c r="AA509" i="19" s="1"/>
  <c r="H516" i="19"/>
  <c r="H514" i="19" s="1"/>
  <c r="N516" i="19"/>
  <c r="N514" i="19" s="1"/>
  <c r="T516" i="19"/>
  <c r="T514" i="19" s="1"/>
  <c r="Z516" i="19"/>
  <c r="Z514" i="19" s="1"/>
  <c r="G521" i="19"/>
  <c r="G519" i="19" s="1"/>
  <c r="M521" i="19"/>
  <c r="M519" i="19" s="1"/>
  <c r="S521" i="19"/>
  <c r="S519" i="19" s="1"/>
  <c r="Y521" i="19"/>
  <c r="Y519" i="19" s="1"/>
  <c r="F526" i="19"/>
  <c r="F524" i="19" s="1"/>
  <c r="M526" i="19"/>
  <c r="M524" i="19" s="1"/>
  <c r="U526" i="19"/>
  <c r="U524" i="19" s="1"/>
  <c r="O531" i="19"/>
  <c r="O529" i="19" s="1"/>
  <c r="X531" i="19"/>
  <c r="X529" i="19" s="1"/>
  <c r="I536" i="19"/>
  <c r="I534" i="19" s="1"/>
  <c r="V536" i="19"/>
  <c r="V534" i="19" s="1"/>
  <c r="N541" i="19"/>
  <c r="N539" i="19" s="1"/>
  <c r="AA541" i="19"/>
  <c r="H546" i="19"/>
  <c r="H544" i="19" s="1"/>
  <c r="U546" i="19"/>
  <c r="U544" i="19" s="1"/>
  <c r="N551" i="19"/>
  <c r="N549" i="19" s="1"/>
  <c r="F556" i="19"/>
  <c r="F554" i="19" s="1"/>
  <c r="S556" i="19"/>
  <c r="E561" i="19"/>
  <c r="E559" i="19" s="1"/>
  <c r="W561" i="19"/>
  <c r="W559" i="19" s="1"/>
  <c r="V566" i="19"/>
  <c r="V564" i="19" s="1"/>
  <c r="P571" i="19"/>
  <c r="P569" i="19" s="1"/>
  <c r="O576" i="19"/>
  <c r="O574" i="19" s="1"/>
  <c r="F581" i="19"/>
  <c r="D591" i="19"/>
  <c r="D589" i="19" s="1"/>
  <c r="Z596" i="19"/>
  <c r="Z594" i="19" s="1"/>
  <c r="F501" i="19"/>
  <c r="F499" i="19" s="1"/>
  <c r="L501" i="19"/>
  <c r="L499" i="19" s="1"/>
  <c r="R501" i="19"/>
  <c r="R499" i="19" s="1"/>
  <c r="X501" i="19"/>
  <c r="X499" i="19" s="1"/>
  <c r="E506" i="19"/>
  <c r="E504" i="19" s="1"/>
  <c r="K506" i="19"/>
  <c r="K504" i="19" s="1"/>
  <c r="Q506" i="19"/>
  <c r="Q504" i="19" s="1"/>
  <c r="W506" i="19"/>
  <c r="W504" i="19" s="1"/>
  <c r="D511" i="19"/>
  <c r="D509" i="19" s="1"/>
  <c r="J511" i="19"/>
  <c r="J509" i="19" s="1"/>
  <c r="P511" i="19"/>
  <c r="P509" i="19" s="1"/>
  <c r="V511" i="19"/>
  <c r="V509" i="19" s="1"/>
  <c r="I516" i="19"/>
  <c r="I514" i="19" s="1"/>
  <c r="O516" i="19"/>
  <c r="O514" i="19" s="1"/>
  <c r="U516" i="19"/>
  <c r="U514" i="19" s="1"/>
  <c r="AA516" i="19"/>
  <c r="AA514" i="19" s="1"/>
  <c r="H521" i="19"/>
  <c r="H519" i="19" s="1"/>
  <c r="N521" i="19"/>
  <c r="N519" i="19" s="1"/>
  <c r="T521" i="19"/>
  <c r="T519" i="19" s="1"/>
  <c r="Z521" i="19"/>
  <c r="Z519" i="19" s="1"/>
  <c r="G526" i="19"/>
  <c r="G524" i="19" s="1"/>
  <c r="O526" i="19"/>
  <c r="O524" i="19" s="1"/>
  <c r="V526" i="19"/>
  <c r="V524" i="19" s="1"/>
  <c r="E531" i="19"/>
  <c r="E529" i="19" s="1"/>
  <c r="P531" i="19"/>
  <c r="P529" i="19" s="1"/>
  <c r="AA531" i="19"/>
  <c r="AA529" i="19" s="1"/>
  <c r="J536" i="19"/>
  <c r="J534" i="19" s="1"/>
  <c r="W536" i="19"/>
  <c r="W534" i="19" s="1"/>
  <c r="P541" i="19"/>
  <c r="L546" i="19"/>
  <c r="L544" i="19" s="1"/>
  <c r="Y546" i="19"/>
  <c r="Y544" i="19" s="1"/>
  <c r="E551" i="19"/>
  <c r="R551" i="19"/>
  <c r="G556" i="19"/>
  <c r="G554" i="19" s="1"/>
  <c r="V556" i="19"/>
  <c r="V554" i="19" s="1"/>
  <c r="J561" i="19"/>
  <c r="J559" i="19" s="1"/>
  <c r="AA566" i="19"/>
  <c r="AA564" i="19" s="1"/>
  <c r="S571" i="19"/>
  <c r="R576" i="19"/>
  <c r="R574" i="19" s="1"/>
  <c r="L581" i="19"/>
  <c r="W636" i="19"/>
  <c r="W634" i="19" s="1"/>
  <c r="Q636" i="19"/>
  <c r="Q634" i="19" s="1"/>
  <c r="K636" i="19"/>
  <c r="K634" i="19" s="1"/>
  <c r="E636" i="19"/>
  <c r="E634" i="19" s="1"/>
  <c r="X631" i="19"/>
  <c r="X629" i="19" s="1"/>
  <c r="R631" i="19"/>
  <c r="R629" i="19" s="1"/>
  <c r="L631" i="19"/>
  <c r="L629" i="19" s="1"/>
  <c r="F631" i="19"/>
  <c r="F629" i="19" s="1"/>
  <c r="Y626" i="19"/>
  <c r="Y624" i="19" s="1"/>
  <c r="S626" i="19"/>
  <c r="S624" i="19" s="1"/>
  <c r="M626" i="19"/>
  <c r="M624" i="19" s="1"/>
  <c r="G626" i="19"/>
  <c r="G624" i="19" s="1"/>
  <c r="Z621" i="19"/>
  <c r="Z619" i="19" s="1"/>
  <c r="T621" i="19"/>
  <c r="T619" i="19" s="1"/>
  <c r="N621" i="19"/>
  <c r="N619" i="19" s="1"/>
  <c r="H621" i="19"/>
  <c r="H619" i="19" s="1"/>
  <c r="AA616" i="19"/>
  <c r="AA614" i="19" s="1"/>
  <c r="U616" i="19"/>
  <c r="U614" i="19" s="1"/>
  <c r="O616" i="19"/>
  <c r="O614" i="19" s="1"/>
  <c r="I616" i="19"/>
  <c r="I614" i="19" s="1"/>
  <c r="V611" i="19"/>
  <c r="V609" i="19" s="1"/>
  <c r="P611" i="19"/>
  <c r="P609" i="19" s="1"/>
  <c r="J611" i="19"/>
  <c r="J609" i="19" s="1"/>
  <c r="D611" i="19"/>
  <c r="D609" i="19" s="1"/>
  <c r="W606" i="19"/>
  <c r="W604" i="19" s="1"/>
  <c r="Q606" i="19"/>
  <c r="Q604" i="19" s="1"/>
  <c r="K606" i="19"/>
  <c r="K604" i="19" s="1"/>
  <c r="E606" i="19"/>
  <c r="E604" i="19" s="1"/>
  <c r="AA636" i="19"/>
  <c r="AA634" i="19" s="1"/>
  <c r="U636" i="19"/>
  <c r="U634" i="19" s="1"/>
  <c r="O636" i="19"/>
  <c r="O634" i="19" s="1"/>
  <c r="I636" i="19"/>
  <c r="I634" i="19" s="1"/>
  <c r="V631" i="19"/>
  <c r="V629" i="19" s="1"/>
  <c r="P631" i="19"/>
  <c r="P629" i="19" s="1"/>
  <c r="J631" i="19"/>
  <c r="J629" i="19" s="1"/>
  <c r="D631" i="19"/>
  <c r="D629" i="19" s="1"/>
  <c r="W626" i="19"/>
  <c r="W624" i="19" s="1"/>
  <c r="Q626" i="19"/>
  <c r="Q624" i="19" s="1"/>
  <c r="K626" i="19"/>
  <c r="K624" i="19" s="1"/>
  <c r="E626" i="19"/>
  <c r="E624" i="19" s="1"/>
  <c r="X621" i="19"/>
  <c r="X619" i="19" s="1"/>
  <c r="R621" i="19"/>
  <c r="R619" i="19" s="1"/>
  <c r="L621" i="19"/>
  <c r="L619" i="19" s="1"/>
  <c r="F621" i="19"/>
  <c r="F619" i="19" s="1"/>
  <c r="Y616" i="19"/>
  <c r="Y614" i="19" s="1"/>
  <c r="S616" i="19"/>
  <c r="S614" i="19" s="1"/>
  <c r="M616" i="19"/>
  <c r="M614" i="19" s="1"/>
  <c r="G616" i="19"/>
  <c r="G614" i="19" s="1"/>
  <c r="Z611" i="19"/>
  <c r="Z609" i="19" s="1"/>
  <c r="T611" i="19"/>
  <c r="T609" i="19" s="1"/>
  <c r="N611" i="19"/>
  <c r="N609" i="19" s="1"/>
  <c r="H611" i="19"/>
  <c r="H609" i="19" s="1"/>
  <c r="AA606" i="19"/>
  <c r="AA604" i="19" s="1"/>
  <c r="U606" i="19"/>
  <c r="U604" i="19" s="1"/>
  <c r="O606" i="19"/>
  <c r="O604" i="19" s="1"/>
  <c r="I606" i="19"/>
  <c r="I604" i="19" s="1"/>
  <c r="Z636" i="19"/>
  <c r="Z634" i="19" s="1"/>
  <c r="T636" i="19"/>
  <c r="T634" i="19" s="1"/>
  <c r="N636" i="19"/>
  <c r="N634" i="19" s="1"/>
  <c r="H636" i="19"/>
  <c r="H634" i="19" s="1"/>
  <c r="AA631" i="19"/>
  <c r="AA629" i="19" s="1"/>
  <c r="U631" i="19"/>
  <c r="U629" i="19" s="1"/>
  <c r="O631" i="19"/>
  <c r="O629" i="19" s="1"/>
  <c r="I631" i="19"/>
  <c r="I629" i="19" s="1"/>
  <c r="V626" i="19"/>
  <c r="V624" i="19" s="1"/>
  <c r="P626" i="19"/>
  <c r="P624" i="19" s="1"/>
  <c r="J626" i="19"/>
  <c r="J624" i="19" s="1"/>
  <c r="D626" i="19"/>
  <c r="D624" i="19" s="1"/>
  <c r="W621" i="19"/>
  <c r="W619" i="19" s="1"/>
  <c r="Q621" i="19"/>
  <c r="Q619" i="19" s="1"/>
  <c r="K621" i="19"/>
  <c r="K619" i="19" s="1"/>
  <c r="E621" i="19"/>
  <c r="E619" i="19" s="1"/>
  <c r="X616" i="19"/>
  <c r="X614" i="19" s="1"/>
  <c r="R616" i="19"/>
  <c r="R614" i="19" s="1"/>
  <c r="L616" i="19"/>
  <c r="L614" i="19" s="1"/>
  <c r="F616" i="19"/>
  <c r="F614" i="19" s="1"/>
  <c r="Y611" i="19"/>
  <c r="Y609" i="19" s="1"/>
  <c r="S611" i="19"/>
  <c r="S609" i="19" s="1"/>
  <c r="M611" i="19"/>
  <c r="M609" i="19" s="1"/>
  <c r="G611" i="19"/>
  <c r="G609" i="19" s="1"/>
  <c r="Z606" i="19"/>
  <c r="Z604" i="19" s="1"/>
  <c r="T606" i="19"/>
  <c r="T604" i="19" s="1"/>
  <c r="N606" i="19"/>
  <c r="N604" i="19" s="1"/>
  <c r="H606" i="19"/>
  <c r="H604" i="19" s="1"/>
  <c r="Y636" i="19"/>
  <c r="Y634" i="19" s="1"/>
  <c r="S636" i="19"/>
  <c r="S634" i="19" s="1"/>
  <c r="M636" i="19"/>
  <c r="M634" i="19" s="1"/>
  <c r="G636" i="19"/>
  <c r="G634" i="19" s="1"/>
  <c r="L636" i="19"/>
  <c r="T631" i="19"/>
  <c r="H631" i="19"/>
  <c r="X626" i="19"/>
  <c r="L626" i="19"/>
  <c r="Y621" i="19"/>
  <c r="M621" i="19"/>
  <c r="Z616" i="19"/>
  <c r="Z614" i="19" s="1"/>
  <c r="N616" i="19"/>
  <c r="Q611" i="19"/>
  <c r="E611" i="19"/>
  <c r="R606" i="19"/>
  <c r="F606" i="19"/>
  <c r="W601" i="19"/>
  <c r="W599" i="19" s="1"/>
  <c r="Q601" i="19"/>
  <c r="Q599" i="19" s="1"/>
  <c r="K601" i="19"/>
  <c r="K599" i="19" s="1"/>
  <c r="E601" i="19"/>
  <c r="E599" i="19" s="1"/>
  <c r="X596" i="19"/>
  <c r="R596" i="19"/>
  <c r="R594" i="19" s="1"/>
  <c r="L596" i="19"/>
  <c r="L594" i="19" s="1"/>
  <c r="F596" i="19"/>
  <c r="F594" i="19" s="1"/>
  <c r="Y591" i="19"/>
  <c r="Y589" i="19" s="1"/>
  <c r="S591" i="19"/>
  <c r="S589" i="19" s="1"/>
  <c r="M591" i="19"/>
  <c r="G591" i="19"/>
  <c r="G589" i="19" s="1"/>
  <c r="Z586" i="19"/>
  <c r="Z584" i="19" s="1"/>
  <c r="T586" i="19"/>
  <c r="T584" i="19" s="1"/>
  <c r="N586" i="19"/>
  <c r="N584" i="19" s="1"/>
  <c r="H586" i="19"/>
  <c r="H584" i="19" s="1"/>
  <c r="AA581" i="19"/>
  <c r="U581" i="19"/>
  <c r="U579" i="19" s="1"/>
  <c r="O581" i="19"/>
  <c r="O579" i="19" s="1"/>
  <c r="I581" i="19"/>
  <c r="I579" i="19" s="1"/>
  <c r="V576" i="19"/>
  <c r="V574" i="19" s="1"/>
  <c r="P576" i="19"/>
  <c r="P574" i="19" s="1"/>
  <c r="J576" i="19"/>
  <c r="D576" i="19"/>
  <c r="D574" i="19" s="1"/>
  <c r="W571" i="19"/>
  <c r="W569" i="19" s="1"/>
  <c r="Q571" i="19"/>
  <c r="Q569" i="19" s="1"/>
  <c r="K571" i="19"/>
  <c r="K569" i="19" s="1"/>
  <c r="E571" i="19"/>
  <c r="E569" i="19" s="1"/>
  <c r="J636" i="19"/>
  <c r="J634" i="19" s="1"/>
  <c r="S631" i="19"/>
  <c r="G631" i="19"/>
  <c r="G629" i="19" s="1"/>
  <c r="U626" i="19"/>
  <c r="I626" i="19"/>
  <c r="V621" i="19"/>
  <c r="V619" i="19" s="1"/>
  <c r="J621" i="19"/>
  <c r="W616" i="19"/>
  <c r="K616" i="19"/>
  <c r="K614" i="19" s="1"/>
  <c r="AA611" i="19"/>
  <c r="AA609" i="19" s="1"/>
  <c r="O611" i="19"/>
  <c r="O609" i="19" s="1"/>
  <c r="P606" i="19"/>
  <c r="P604" i="19" s="1"/>
  <c r="D606" i="19"/>
  <c r="D604" i="19" s="1"/>
  <c r="V601" i="19"/>
  <c r="P601" i="19"/>
  <c r="P599" i="19" s="1"/>
  <c r="J601" i="19"/>
  <c r="J599" i="19" s="1"/>
  <c r="D601" i="19"/>
  <c r="D599" i="19" s="1"/>
  <c r="W596" i="19"/>
  <c r="W594" i="19" s="1"/>
  <c r="Q596" i="19"/>
  <c r="Q594" i="19" s="1"/>
  <c r="K596" i="19"/>
  <c r="E596" i="19"/>
  <c r="E594" i="19" s="1"/>
  <c r="X591" i="19"/>
  <c r="X589" i="19" s="1"/>
  <c r="R591" i="19"/>
  <c r="R589" i="19" s="1"/>
  <c r="L591" i="19"/>
  <c r="L589" i="19" s="1"/>
  <c r="F591" i="19"/>
  <c r="F589" i="19" s="1"/>
  <c r="Y586" i="19"/>
  <c r="S586" i="19"/>
  <c r="S584" i="19" s="1"/>
  <c r="M586" i="19"/>
  <c r="M584" i="19" s="1"/>
  <c r="G586" i="19"/>
  <c r="G584" i="19" s="1"/>
  <c r="X636" i="19"/>
  <c r="X634" i="19" s="1"/>
  <c r="F636" i="19"/>
  <c r="F634" i="19" s="1"/>
  <c r="Q631" i="19"/>
  <c r="E631" i="19"/>
  <c r="T626" i="19"/>
  <c r="H626" i="19"/>
  <c r="U621" i="19"/>
  <c r="I621" i="19"/>
  <c r="V616" i="19"/>
  <c r="J616" i="19"/>
  <c r="X611" i="19"/>
  <c r="L611" i="19"/>
  <c r="Y606" i="19"/>
  <c r="Y604" i="19" s="1"/>
  <c r="M606" i="19"/>
  <c r="AA601" i="19"/>
  <c r="AA599" i="19" s="1"/>
  <c r="U601" i="19"/>
  <c r="U599" i="19" s="1"/>
  <c r="O601" i="19"/>
  <c r="I601" i="19"/>
  <c r="I599" i="19" s="1"/>
  <c r="V596" i="19"/>
  <c r="V594" i="19" s="1"/>
  <c r="P596" i="19"/>
  <c r="P594" i="19" s="1"/>
  <c r="J596" i="19"/>
  <c r="J594" i="19" s="1"/>
  <c r="D596" i="19"/>
  <c r="D594" i="19" s="1"/>
  <c r="W591" i="19"/>
  <c r="Q591" i="19"/>
  <c r="Q589" i="19" s="1"/>
  <c r="K591" i="19"/>
  <c r="K589" i="19" s="1"/>
  <c r="E591" i="19"/>
  <c r="E589" i="19" s="1"/>
  <c r="X586" i="19"/>
  <c r="X584" i="19" s="1"/>
  <c r="R586" i="19"/>
  <c r="R584" i="19" s="1"/>
  <c r="L586" i="19"/>
  <c r="F586" i="19"/>
  <c r="F584" i="19" s="1"/>
  <c r="Y581" i="19"/>
  <c r="Y579" i="19" s="1"/>
  <c r="S581" i="19"/>
  <c r="S579" i="19" s="1"/>
  <c r="M581" i="19"/>
  <c r="M579" i="19" s="1"/>
  <c r="G581" i="19"/>
  <c r="G579" i="19" s="1"/>
  <c r="Z576" i="19"/>
  <c r="T576" i="19"/>
  <c r="T574" i="19" s="1"/>
  <c r="N576" i="19"/>
  <c r="N574" i="19" s="1"/>
  <c r="H576" i="19"/>
  <c r="H574" i="19" s="1"/>
  <c r="AA571" i="19"/>
  <c r="AA569" i="19" s="1"/>
  <c r="U571" i="19"/>
  <c r="U569" i="19" s="1"/>
  <c r="O571" i="19"/>
  <c r="I571" i="19"/>
  <c r="I569" i="19" s="1"/>
  <c r="V636" i="19"/>
  <c r="V634" i="19" s="1"/>
  <c r="D636" i="19"/>
  <c r="D634" i="19" s="1"/>
  <c r="Z631" i="19"/>
  <c r="N631" i="19"/>
  <c r="N629" i="19" s="1"/>
  <c r="R626" i="19"/>
  <c r="R624" i="19" s="1"/>
  <c r="F626" i="19"/>
  <c r="F624" i="19" s="1"/>
  <c r="S621" i="19"/>
  <c r="S619" i="19" s="1"/>
  <c r="G621" i="19"/>
  <c r="G619" i="19" s="1"/>
  <c r="T616" i="19"/>
  <c r="H616" i="19"/>
  <c r="H614" i="19" s="1"/>
  <c r="W611" i="19"/>
  <c r="K611" i="19"/>
  <c r="X606" i="19"/>
  <c r="L606" i="19"/>
  <c r="L604" i="19" s="1"/>
  <c r="W631" i="19"/>
  <c r="W629" i="19" s="1"/>
  <c r="AA626" i="19"/>
  <c r="AA624" i="19" s="1"/>
  <c r="F611" i="19"/>
  <c r="J606" i="19"/>
  <c r="J604" i="19" s="1"/>
  <c r="T601" i="19"/>
  <c r="T599" i="19" s="1"/>
  <c r="H601" i="19"/>
  <c r="Y596" i="19"/>
  <c r="Y594" i="19" s="1"/>
  <c r="M596" i="19"/>
  <c r="M594" i="19" s="1"/>
  <c r="Z591" i="19"/>
  <c r="Z589" i="19" s="1"/>
  <c r="N591" i="19"/>
  <c r="N589" i="19" s="1"/>
  <c r="AA586" i="19"/>
  <c r="AA584" i="19" s="1"/>
  <c r="O586" i="19"/>
  <c r="T581" i="19"/>
  <c r="T579" i="19" s="1"/>
  <c r="K581" i="19"/>
  <c r="K579" i="19" s="1"/>
  <c r="W576" i="19"/>
  <c r="M576" i="19"/>
  <c r="E576" i="19"/>
  <c r="E574" i="19" s="1"/>
  <c r="X571" i="19"/>
  <c r="X569" i="19" s="1"/>
  <c r="N571" i="19"/>
  <c r="N569" i="19" s="1"/>
  <c r="F571" i="19"/>
  <c r="F569" i="19" s="1"/>
  <c r="Z566" i="19"/>
  <c r="T566" i="19"/>
  <c r="T564" i="19" s="1"/>
  <c r="N566" i="19"/>
  <c r="N564" i="19" s="1"/>
  <c r="H566" i="19"/>
  <c r="H564" i="19" s="1"/>
  <c r="AA561" i="19"/>
  <c r="U561" i="19"/>
  <c r="U559" i="19" s="1"/>
  <c r="O561" i="19"/>
  <c r="O559" i="19" s="1"/>
  <c r="I561" i="19"/>
  <c r="I559" i="19" s="1"/>
  <c r="M631" i="19"/>
  <c r="M629" i="19" s="1"/>
  <c r="Z626" i="19"/>
  <c r="AA621" i="19"/>
  <c r="AA619" i="19" s="1"/>
  <c r="G606" i="19"/>
  <c r="G604" i="19" s="1"/>
  <c r="S601" i="19"/>
  <c r="G601" i="19"/>
  <c r="U596" i="19"/>
  <c r="U594" i="19" s="1"/>
  <c r="I596" i="19"/>
  <c r="V591" i="19"/>
  <c r="V589" i="19" s="1"/>
  <c r="J591" i="19"/>
  <c r="J589" i="19" s="1"/>
  <c r="W586" i="19"/>
  <c r="W584" i="19" s="1"/>
  <c r="K586" i="19"/>
  <c r="K584" i="19" s="1"/>
  <c r="R581" i="19"/>
  <c r="R579" i="19" s="1"/>
  <c r="J581" i="19"/>
  <c r="U576" i="19"/>
  <c r="U574" i="19" s="1"/>
  <c r="L576" i="19"/>
  <c r="V571" i="19"/>
  <c r="V569" i="19" s="1"/>
  <c r="M571" i="19"/>
  <c r="M569" i="19" s="1"/>
  <c r="D571" i="19"/>
  <c r="D569" i="19" s="1"/>
  <c r="Y566" i="19"/>
  <c r="Y564" i="19" s="1"/>
  <c r="S566" i="19"/>
  <c r="S564" i="19" s="1"/>
  <c r="M566" i="19"/>
  <c r="M564" i="19" s="1"/>
  <c r="G566" i="19"/>
  <c r="Z561" i="19"/>
  <c r="Z559" i="19" s="1"/>
  <c r="T561" i="19"/>
  <c r="T559" i="19" s="1"/>
  <c r="N561" i="19"/>
  <c r="N559" i="19" s="1"/>
  <c r="H561" i="19"/>
  <c r="H559" i="19" s="1"/>
  <c r="AA556" i="19"/>
  <c r="AA554" i="19" s="1"/>
  <c r="U556" i="19"/>
  <c r="U554" i="19" s="1"/>
  <c r="O556" i="19"/>
  <c r="O554" i="19" s="1"/>
  <c r="I556" i="19"/>
  <c r="I554" i="19" s="1"/>
  <c r="V551" i="19"/>
  <c r="V549" i="19" s="1"/>
  <c r="P551" i="19"/>
  <c r="P549" i="19" s="1"/>
  <c r="J551" i="19"/>
  <c r="J549" i="19" s="1"/>
  <c r="D551" i="19"/>
  <c r="D549" i="19" s="1"/>
  <c r="W546" i="19"/>
  <c r="W544" i="19" s="1"/>
  <c r="Q546" i="19"/>
  <c r="Q544" i="19" s="1"/>
  <c r="K546" i="19"/>
  <c r="K544" i="19" s="1"/>
  <c r="E546" i="19"/>
  <c r="E544" i="19" s="1"/>
  <c r="X541" i="19"/>
  <c r="X539" i="19" s="1"/>
  <c r="R541" i="19"/>
  <c r="R539" i="19" s="1"/>
  <c r="L541" i="19"/>
  <c r="L539" i="19" s="1"/>
  <c r="F541" i="19"/>
  <c r="F539" i="19" s="1"/>
  <c r="Y536" i="19"/>
  <c r="Y534" i="19" s="1"/>
  <c r="S536" i="19"/>
  <c r="S534" i="19" s="1"/>
  <c r="M536" i="19"/>
  <c r="M534" i="19" s="1"/>
  <c r="G536" i="19"/>
  <c r="G534" i="19" s="1"/>
  <c r="Z531" i="19"/>
  <c r="Z529" i="19" s="1"/>
  <c r="T531" i="19"/>
  <c r="T529" i="19" s="1"/>
  <c r="N531" i="19"/>
  <c r="N529" i="19" s="1"/>
  <c r="H531" i="19"/>
  <c r="H529" i="19" s="1"/>
  <c r="R636" i="19"/>
  <c r="R634" i="19" s="1"/>
  <c r="K631" i="19"/>
  <c r="K629" i="19" s="1"/>
  <c r="O626" i="19"/>
  <c r="O624" i="19" s="1"/>
  <c r="P621" i="19"/>
  <c r="P619" i="19" s="1"/>
  <c r="Q616" i="19"/>
  <c r="R601" i="19"/>
  <c r="F601" i="19"/>
  <c r="F599" i="19" s="1"/>
  <c r="T596" i="19"/>
  <c r="H596" i="19"/>
  <c r="U591" i="19"/>
  <c r="U589" i="19" s="1"/>
  <c r="I591" i="19"/>
  <c r="V586" i="19"/>
  <c r="J586" i="19"/>
  <c r="J584" i="19" s="1"/>
  <c r="Z581" i="19"/>
  <c r="Q581" i="19"/>
  <c r="Q579" i="19" s="1"/>
  <c r="H581" i="19"/>
  <c r="H579" i="19" s="1"/>
  <c r="S576" i="19"/>
  <c r="K576" i="19"/>
  <c r="T571" i="19"/>
  <c r="T569" i="19" s="1"/>
  <c r="L571" i="19"/>
  <c r="L569" i="19" s="1"/>
  <c r="X566" i="19"/>
  <c r="X564" i="19" s="1"/>
  <c r="R566" i="19"/>
  <c r="R564" i="19" s="1"/>
  <c r="L566" i="19"/>
  <c r="L564" i="19" s="1"/>
  <c r="F566" i="19"/>
  <c r="F564" i="19" s="1"/>
  <c r="Y561" i="19"/>
  <c r="Y559" i="19" s="1"/>
  <c r="S561" i="19"/>
  <c r="S559" i="19" s="1"/>
  <c r="M561" i="19"/>
  <c r="M559" i="19" s="1"/>
  <c r="G561" i="19"/>
  <c r="G559" i="19" s="1"/>
  <c r="Z556" i="19"/>
  <c r="Z554" i="19" s="1"/>
  <c r="T556" i="19"/>
  <c r="T554" i="19" s="1"/>
  <c r="N556" i="19"/>
  <c r="N554" i="19" s="1"/>
  <c r="H556" i="19"/>
  <c r="H554" i="19" s="1"/>
  <c r="AA551" i="19"/>
  <c r="AA549" i="19" s="1"/>
  <c r="U551" i="19"/>
  <c r="U549" i="19" s="1"/>
  <c r="O551" i="19"/>
  <c r="O549" i="19" s="1"/>
  <c r="I551" i="19"/>
  <c r="I549" i="19" s="1"/>
  <c r="V546" i="19"/>
  <c r="V544" i="19" s="1"/>
  <c r="P546" i="19"/>
  <c r="P544" i="19" s="1"/>
  <c r="J546" i="19"/>
  <c r="J544" i="19" s="1"/>
  <c r="D546" i="19"/>
  <c r="D544" i="19" s="1"/>
  <c r="W541" i="19"/>
  <c r="W539" i="19" s="1"/>
  <c r="Q541" i="19"/>
  <c r="Q539" i="19" s="1"/>
  <c r="K541" i="19"/>
  <c r="K539" i="19" s="1"/>
  <c r="E541" i="19"/>
  <c r="E539" i="19" s="1"/>
  <c r="X536" i="19"/>
  <c r="X534" i="19" s="1"/>
  <c r="R536" i="19"/>
  <c r="R534" i="19" s="1"/>
  <c r="L536" i="19"/>
  <c r="L534" i="19" s="1"/>
  <c r="F536" i="19"/>
  <c r="F534" i="19" s="1"/>
  <c r="Y531" i="19"/>
  <c r="Y529" i="19" s="1"/>
  <c r="S531" i="19"/>
  <c r="S529" i="19" s="1"/>
  <c r="M531" i="19"/>
  <c r="M529" i="19" s="1"/>
  <c r="G531" i="19"/>
  <c r="G529" i="19" s="1"/>
  <c r="Z526" i="19"/>
  <c r="Z524" i="19" s="1"/>
  <c r="T526" i="19"/>
  <c r="T524" i="19" s="1"/>
  <c r="N526" i="19"/>
  <c r="N524" i="19" s="1"/>
  <c r="H526" i="19"/>
  <c r="H524" i="19" s="1"/>
  <c r="P636" i="19"/>
  <c r="N626" i="19"/>
  <c r="N624" i="19" s="1"/>
  <c r="O621" i="19"/>
  <c r="P616" i="19"/>
  <c r="U611" i="19"/>
  <c r="U609" i="19" s="1"/>
  <c r="Z601" i="19"/>
  <c r="N601" i="19"/>
  <c r="S596" i="19"/>
  <c r="S594" i="19" s="1"/>
  <c r="G596" i="19"/>
  <c r="T591" i="19"/>
  <c r="T589" i="19" s="1"/>
  <c r="H591" i="19"/>
  <c r="H589" i="19" s="1"/>
  <c r="U586" i="19"/>
  <c r="U584" i="19" s="1"/>
  <c r="I586" i="19"/>
  <c r="I584" i="19" s="1"/>
  <c r="S606" i="19"/>
  <c r="S604" i="19" s="1"/>
  <c r="N596" i="19"/>
  <c r="N594" i="19" s="1"/>
  <c r="O591" i="19"/>
  <c r="O589" i="19" s="1"/>
  <c r="P586" i="19"/>
  <c r="P584" i="19" s="1"/>
  <c r="V581" i="19"/>
  <c r="V579" i="19" s="1"/>
  <c r="D581" i="19"/>
  <c r="D579" i="19" s="1"/>
  <c r="X576" i="19"/>
  <c r="X574" i="19" s="1"/>
  <c r="F576" i="19"/>
  <c r="F574" i="19" s="1"/>
  <c r="Y571" i="19"/>
  <c r="Y569" i="19" s="1"/>
  <c r="G571" i="19"/>
  <c r="G569" i="19" s="1"/>
  <c r="P566" i="19"/>
  <c r="P564" i="19" s="1"/>
  <c r="D566" i="19"/>
  <c r="D564" i="19" s="1"/>
  <c r="R611" i="19"/>
  <c r="I611" i="19"/>
  <c r="I609" i="19" s="1"/>
  <c r="Y601" i="19"/>
  <c r="Y599" i="19" s="1"/>
  <c r="D586" i="19"/>
  <c r="N581" i="19"/>
  <c r="Q576" i="19"/>
  <c r="R571" i="19"/>
  <c r="R569" i="19" s="1"/>
  <c r="W566" i="19"/>
  <c r="K566" i="19"/>
  <c r="X561" i="19"/>
  <c r="X559" i="19" s="1"/>
  <c r="L561" i="19"/>
  <c r="W556" i="19"/>
  <c r="W554" i="19" s="1"/>
  <c r="M556" i="19"/>
  <c r="M554" i="19" s="1"/>
  <c r="E556" i="19"/>
  <c r="E554" i="19" s="1"/>
  <c r="Y551" i="19"/>
  <c r="Y549" i="19" s="1"/>
  <c r="Q551" i="19"/>
  <c r="G551" i="19"/>
  <c r="AA546" i="19"/>
  <c r="AA544" i="19" s="1"/>
  <c r="S546" i="19"/>
  <c r="S544" i="19" s="1"/>
  <c r="I546" i="19"/>
  <c r="I544" i="19" s="1"/>
  <c r="T541" i="19"/>
  <c r="T539" i="19" s="1"/>
  <c r="J541" i="19"/>
  <c r="J539" i="19" s="1"/>
  <c r="U536" i="19"/>
  <c r="K536" i="19"/>
  <c r="K534" i="19" s="1"/>
  <c r="V531" i="19"/>
  <c r="V529" i="19" s="1"/>
  <c r="L531" i="19"/>
  <c r="L529" i="19" s="1"/>
  <c r="D531" i="19"/>
  <c r="E616" i="19"/>
  <c r="X601" i="19"/>
  <c r="AA596" i="19"/>
  <c r="AA594" i="19" s="1"/>
  <c r="D621" i="19"/>
  <c r="D619" i="19" s="1"/>
  <c r="D616" i="19"/>
  <c r="Y631" i="19"/>
  <c r="V606" i="19"/>
  <c r="V604" i="19" s="1"/>
  <c r="L601" i="19"/>
  <c r="L599" i="19" s="1"/>
  <c r="O596" i="19"/>
  <c r="O594" i="19" s="1"/>
  <c r="P591" i="19"/>
  <c r="P589" i="19" s="1"/>
  <c r="Q586" i="19"/>
  <c r="Q584" i="19" s="1"/>
  <c r="W581" i="19"/>
  <c r="E581" i="19"/>
  <c r="E579" i="19" s="1"/>
  <c r="Y576" i="19"/>
  <c r="G576" i="19"/>
  <c r="G574" i="19" s="1"/>
  <c r="Z571" i="19"/>
  <c r="H571" i="19"/>
  <c r="Q566" i="19"/>
  <c r="Q564" i="19" s="1"/>
  <c r="E566" i="19"/>
  <c r="E564" i="19" s="1"/>
  <c r="R561" i="19"/>
  <c r="R559" i="19" s="1"/>
  <c r="F561" i="19"/>
  <c r="F559" i="19" s="1"/>
  <c r="R556" i="19"/>
  <c r="R554" i="19" s="1"/>
  <c r="J556" i="19"/>
  <c r="J554" i="19" s="1"/>
  <c r="T551" i="19"/>
  <c r="T549" i="19" s="1"/>
  <c r="L551" i="19"/>
  <c r="X546" i="19"/>
  <c r="X544" i="19" s="1"/>
  <c r="N546" i="19"/>
  <c r="N544" i="19" s="1"/>
  <c r="F546" i="19"/>
  <c r="F544" i="19" s="1"/>
  <c r="Y541" i="19"/>
  <c r="Y539" i="19" s="1"/>
  <c r="O541" i="19"/>
  <c r="O539" i="19" s="1"/>
  <c r="G541" i="19"/>
  <c r="G539" i="19" s="1"/>
  <c r="Z536" i="19"/>
  <c r="Z534" i="19" s="1"/>
  <c r="P536" i="19"/>
  <c r="P534" i="19" s="1"/>
  <c r="H536" i="19"/>
  <c r="H534" i="19" s="1"/>
  <c r="J486" i="19"/>
  <c r="J484" i="19" s="1"/>
  <c r="P486" i="19"/>
  <c r="P484" i="19" s="1"/>
  <c r="V486" i="19"/>
  <c r="V484" i="19" s="1"/>
  <c r="I491" i="19"/>
  <c r="I489" i="19" s="1"/>
  <c r="O491" i="19"/>
  <c r="O489" i="19" s="1"/>
  <c r="U491" i="19"/>
  <c r="U489" i="19" s="1"/>
  <c r="AA491" i="19"/>
  <c r="AA489" i="19" s="1"/>
  <c r="H496" i="19"/>
  <c r="H494" i="19" s="1"/>
  <c r="N496" i="19"/>
  <c r="N494" i="19" s="1"/>
  <c r="T496" i="19"/>
  <c r="T494" i="19" s="1"/>
  <c r="Z496" i="19"/>
  <c r="Z494" i="19" s="1"/>
  <c r="G501" i="19"/>
  <c r="G499" i="19" s="1"/>
  <c r="M501" i="19"/>
  <c r="M499" i="19" s="1"/>
  <c r="S501" i="19"/>
  <c r="S499" i="19" s="1"/>
  <c r="Y501" i="19"/>
  <c r="Y499" i="19" s="1"/>
  <c r="F506" i="19"/>
  <c r="F504" i="19" s="1"/>
  <c r="L506" i="19"/>
  <c r="L504" i="19" s="1"/>
  <c r="R506" i="19"/>
  <c r="R504" i="19" s="1"/>
  <c r="X506" i="19"/>
  <c r="X504" i="19" s="1"/>
  <c r="E511" i="19"/>
  <c r="E509" i="19" s="1"/>
  <c r="K511" i="19"/>
  <c r="K509" i="19" s="1"/>
  <c r="Q511" i="19"/>
  <c r="Q509" i="19" s="1"/>
  <c r="W511" i="19"/>
  <c r="W509" i="19" s="1"/>
  <c r="D516" i="19"/>
  <c r="D514" i="19" s="1"/>
  <c r="J516" i="19"/>
  <c r="J514" i="19" s="1"/>
  <c r="P516" i="19"/>
  <c r="P514" i="19" s="1"/>
  <c r="V516" i="19"/>
  <c r="V514" i="19" s="1"/>
  <c r="I521" i="19"/>
  <c r="I519" i="19" s="1"/>
  <c r="O521" i="19"/>
  <c r="O519" i="19" s="1"/>
  <c r="U521" i="19"/>
  <c r="U519" i="19" s="1"/>
  <c r="AA521" i="19"/>
  <c r="AA519" i="19" s="1"/>
  <c r="I526" i="19"/>
  <c r="I524" i="19" s="1"/>
  <c r="P526" i="19"/>
  <c r="P524" i="19" s="1"/>
  <c r="W526" i="19"/>
  <c r="W524" i="19" s="1"/>
  <c r="F531" i="19"/>
  <c r="F529" i="19" s="1"/>
  <c r="Q531" i="19"/>
  <c r="Q529" i="19" s="1"/>
  <c r="N536" i="19"/>
  <c r="AA536" i="19"/>
  <c r="AA534" i="19" s="1"/>
  <c r="P539" i="19"/>
  <c r="D541" i="19"/>
  <c r="D539" i="19" s="1"/>
  <c r="S541" i="19"/>
  <c r="S539" i="19" s="1"/>
  <c r="M546" i="19"/>
  <c r="M544" i="19" s="1"/>
  <c r="Z546" i="19"/>
  <c r="Z544" i="19" s="1"/>
  <c r="E549" i="19"/>
  <c r="F551" i="19"/>
  <c r="F549" i="19" s="1"/>
  <c r="S551" i="19"/>
  <c r="S549" i="19" s="1"/>
  <c r="S554" i="19"/>
  <c r="K556" i="19"/>
  <c r="K554" i="19" s="1"/>
  <c r="X556" i="19"/>
  <c r="X554" i="19" s="1"/>
  <c r="K561" i="19"/>
  <c r="K559" i="19" s="1"/>
  <c r="I566" i="19"/>
  <c r="I564" i="19" s="1"/>
  <c r="S569" i="19"/>
  <c r="M574" i="19"/>
  <c r="S574" i="19"/>
  <c r="Y574" i="19"/>
  <c r="AA576" i="19"/>
  <c r="AA574" i="19" s="1"/>
  <c r="F579" i="19"/>
  <c r="P581" i="19"/>
  <c r="M601" i="19"/>
  <c r="M599" i="19" s="1"/>
  <c r="I496" i="19"/>
  <c r="I494" i="19" s="1"/>
  <c r="O496" i="19"/>
  <c r="O494" i="19" s="1"/>
  <c r="U496" i="19"/>
  <c r="U494" i="19" s="1"/>
  <c r="AA496" i="19"/>
  <c r="AA494" i="19" s="1"/>
  <c r="H501" i="19"/>
  <c r="H499" i="19" s="1"/>
  <c r="N501" i="19"/>
  <c r="N499" i="19" s="1"/>
  <c r="T501" i="19"/>
  <c r="T499" i="19" s="1"/>
  <c r="Z501" i="19"/>
  <c r="Z499" i="19" s="1"/>
  <c r="G506" i="19"/>
  <c r="G504" i="19" s="1"/>
  <c r="M506" i="19"/>
  <c r="M504" i="19" s="1"/>
  <c r="S506" i="19"/>
  <c r="S504" i="19" s="1"/>
  <c r="Y506" i="19"/>
  <c r="Y504" i="19" s="1"/>
  <c r="F511" i="19"/>
  <c r="F509" i="19" s="1"/>
  <c r="L511" i="19"/>
  <c r="L509" i="19" s="1"/>
  <c r="R511" i="19"/>
  <c r="R509" i="19" s="1"/>
  <c r="X511" i="19"/>
  <c r="X509" i="19" s="1"/>
  <c r="E516" i="19"/>
  <c r="E514" i="19" s="1"/>
  <c r="K516" i="19"/>
  <c r="K514" i="19" s="1"/>
  <c r="Q516" i="19"/>
  <c r="Q514" i="19" s="1"/>
  <c r="W516" i="19"/>
  <c r="W514" i="19" s="1"/>
  <c r="D521" i="19"/>
  <c r="D519" i="19" s="1"/>
  <c r="J521" i="19"/>
  <c r="J519" i="19" s="1"/>
  <c r="P521" i="19"/>
  <c r="P519" i="19" s="1"/>
  <c r="V521" i="19"/>
  <c r="V519" i="19" s="1"/>
  <c r="J526" i="19"/>
  <c r="J524" i="19" s="1"/>
  <c r="Q526" i="19"/>
  <c r="Q524" i="19" s="1"/>
  <c r="X526" i="19"/>
  <c r="X524" i="19" s="1"/>
  <c r="I531" i="19"/>
  <c r="I529" i="19" s="1"/>
  <c r="R531" i="19"/>
  <c r="R529" i="19" s="1"/>
  <c r="O536" i="19"/>
  <c r="O534" i="19" s="1"/>
  <c r="H541" i="19"/>
  <c r="H539" i="19" s="1"/>
  <c r="U541" i="19"/>
  <c r="U539" i="19" s="1"/>
  <c r="T544" i="19"/>
  <c r="O546" i="19"/>
  <c r="H551" i="19"/>
  <c r="H549" i="19" s="1"/>
  <c r="W551" i="19"/>
  <c r="W549" i="19" s="1"/>
  <c r="L556" i="19"/>
  <c r="L554" i="19" s="1"/>
  <c r="Y556" i="19"/>
  <c r="Y554" i="19" s="1"/>
  <c r="P561" i="19"/>
  <c r="P559" i="19" s="1"/>
  <c r="K564" i="19"/>
  <c r="W564" i="19"/>
  <c r="J566" i="19"/>
  <c r="J564" i="19" s="1"/>
  <c r="X581" i="19"/>
  <c r="X579" i="19" s="1"/>
  <c r="D526" i="19"/>
  <c r="D524" i="19" s="1"/>
  <c r="K526" i="19"/>
  <c r="K524" i="19" s="1"/>
  <c r="R526" i="19"/>
  <c r="R524" i="19" s="1"/>
  <c r="Y526" i="19"/>
  <c r="Y524" i="19" s="1"/>
  <c r="J531" i="19"/>
  <c r="J529" i="19" s="1"/>
  <c r="U531" i="19"/>
  <c r="U529" i="19" s="1"/>
  <c r="D536" i="19"/>
  <c r="Q536" i="19"/>
  <c r="Q534" i="19" s="1"/>
  <c r="I541" i="19"/>
  <c r="I539" i="19" s="1"/>
  <c r="V541" i="19"/>
  <c r="V539" i="19" s="1"/>
  <c r="O544" i="19"/>
  <c r="R546" i="19"/>
  <c r="R544" i="19" s="1"/>
  <c r="M549" i="19"/>
  <c r="K551" i="19"/>
  <c r="K549" i="19" s="1"/>
  <c r="X551" i="19"/>
  <c r="X549" i="19" s="1"/>
  <c r="P556" i="19"/>
  <c r="P554" i="19" s="1"/>
  <c r="Q561" i="19"/>
  <c r="Q559" i="19" s="1"/>
  <c r="O566" i="19"/>
  <c r="O564" i="19" s="1"/>
  <c r="K574" i="19"/>
  <c r="Q574" i="19"/>
  <c r="W579" i="19"/>
  <c r="I619" i="19"/>
  <c r="O619" i="19"/>
  <c r="U619" i="19"/>
  <c r="I624" i="19"/>
  <c r="U624" i="19"/>
  <c r="F604" i="19"/>
  <c r="R604" i="19"/>
  <c r="X604" i="19"/>
  <c r="D614" i="19"/>
  <c r="J614" i="19"/>
  <c r="P614" i="19"/>
  <c r="V614" i="19"/>
  <c r="J619" i="19"/>
  <c r="R599" i="19"/>
  <c r="M604" i="19"/>
  <c r="E614" i="19"/>
  <c r="Q614" i="19"/>
  <c r="W614" i="19"/>
  <c r="H569" i="19"/>
  <c r="Z569" i="19"/>
  <c r="N579" i="19"/>
  <c r="V584" i="19"/>
  <c r="I589" i="19"/>
  <c r="H594" i="19"/>
  <c r="T594" i="19"/>
  <c r="G599" i="19"/>
  <c r="S599" i="19"/>
  <c r="S629" i="19"/>
  <c r="Y629" i="19"/>
  <c r="H599" i="19"/>
  <c r="N599" i="19"/>
  <c r="Z599" i="19"/>
  <c r="E609" i="19"/>
  <c r="K609" i="19"/>
  <c r="Q609" i="19"/>
  <c r="W609" i="19"/>
  <c r="H629" i="19"/>
  <c r="T629" i="19"/>
  <c r="Z629" i="19"/>
  <c r="P579" i="19"/>
  <c r="L609" i="19"/>
  <c r="R609" i="19"/>
  <c r="X609" i="19"/>
  <c r="H624" i="19"/>
  <c r="T624" i="19"/>
  <c r="P634" i="19"/>
  <c r="N614" i="19"/>
  <c r="M619" i="19"/>
  <c r="Y619" i="19"/>
  <c r="L624" i="19"/>
  <c r="X624" i="19"/>
  <c r="Q629" i="19"/>
  <c r="L634" i="19"/>
  <c r="E782" i="19"/>
  <c r="G266" i="19" l="1"/>
  <c r="F241" i="19"/>
  <c r="Q330" i="19"/>
  <c r="D534" i="19"/>
  <c r="X599" i="19"/>
  <c r="U534" i="19"/>
  <c r="G549" i="19"/>
  <c r="L559" i="19"/>
  <c r="Z579" i="19"/>
  <c r="G564" i="19"/>
  <c r="Z564" i="19"/>
  <c r="W574" i="19"/>
  <c r="F609" i="19"/>
  <c r="O569" i="19"/>
  <c r="Z574" i="19"/>
  <c r="L584" i="19"/>
  <c r="W589" i="19"/>
  <c r="O599" i="19"/>
  <c r="I574" i="19"/>
  <c r="U355" i="19"/>
  <c r="F340" i="19"/>
  <c r="J375" i="19"/>
  <c r="M325" i="19"/>
  <c r="X330" i="19"/>
  <c r="K350" i="19"/>
  <c r="AA360" i="19"/>
  <c r="T340" i="19"/>
  <c r="F350" i="19"/>
  <c r="Q355" i="19"/>
  <c r="I365" i="19"/>
  <c r="T370" i="19"/>
  <c r="F380" i="19"/>
  <c r="Q385" i="19"/>
  <c r="I395" i="19"/>
  <c r="V455" i="19"/>
  <c r="I475" i="19"/>
  <c r="R465" i="19"/>
  <c r="Q261" i="19"/>
  <c r="L241" i="19"/>
  <c r="F221" i="19"/>
  <c r="M206" i="19"/>
  <c r="E316" i="19"/>
  <c r="H196" i="19"/>
  <c r="S201" i="19"/>
  <c r="E211" i="19"/>
  <c r="P216" i="19"/>
  <c r="H226" i="19"/>
  <c r="S231" i="19"/>
  <c r="E241" i="19"/>
  <c r="P246" i="19"/>
  <c r="H256" i="19"/>
  <c r="S261" i="19"/>
  <c r="E271" i="19"/>
  <c r="P276" i="19"/>
  <c r="H286" i="19"/>
  <c r="S291" i="19"/>
  <c r="Q276" i="19"/>
  <c r="I286" i="19"/>
  <c r="T291" i="19"/>
  <c r="F301" i="19"/>
  <c r="J311" i="19"/>
  <c r="G301" i="19"/>
  <c r="M191" i="19"/>
  <c r="X221" i="19"/>
  <c r="S206" i="19"/>
  <c r="L77" i="19"/>
  <c r="Y72" i="19"/>
  <c r="O62" i="19"/>
  <c r="V57" i="19"/>
  <c r="L47" i="19"/>
  <c r="Y42" i="19"/>
  <c r="O32" i="19"/>
  <c r="V27" i="19"/>
  <c r="L17" i="19"/>
  <c r="Y12" i="19"/>
  <c r="V47" i="19"/>
  <c r="L549" i="19"/>
  <c r="Q549" i="19"/>
  <c r="D584" i="19"/>
  <c r="L574" i="19"/>
  <c r="E629" i="19"/>
  <c r="L579" i="19"/>
  <c r="Z549" i="19"/>
  <c r="O325" i="19"/>
  <c r="Z330" i="19"/>
  <c r="H335" i="19"/>
  <c r="U340" i="19"/>
  <c r="Y350" i="19"/>
  <c r="W360" i="19"/>
  <c r="H355" i="19"/>
  <c r="H350" i="19"/>
  <c r="S355" i="19"/>
  <c r="E365" i="19"/>
  <c r="P370" i="19"/>
  <c r="H380" i="19"/>
  <c r="S385" i="19"/>
  <c r="E395" i="19"/>
  <c r="V400" i="19"/>
  <c r="N410" i="19"/>
  <c r="Y415" i="19"/>
  <c r="K425" i="19"/>
  <c r="V430" i="19"/>
  <c r="N440" i="19"/>
  <c r="Y445" i="19"/>
  <c r="G420" i="19"/>
  <c r="R425" i="19"/>
  <c r="D435" i="19"/>
  <c r="U440" i="19"/>
  <c r="G450" i="19"/>
  <c r="F410" i="19"/>
  <c r="Q415" i="19"/>
  <c r="I425" i="19"/>
  <c r="T430" i="19"/>
  <c r="F440" i="19"/>
  <c r="Q445" i="19"/>
  <c r="E455" i="19"/>
  <c r="P460" i="19"/>
  <c r="H470" i="19"/>
  <c r="V475" i="19"/>
  <c r="I306" i="19"/>
  <c r="L301" i="19"/>
  <c r="M301" i="19"/>
  <c r="H306" i="19"/>
  <c r="S311" i="19"/>
  <c r="Z261" i="19"/>
  <c r="V236" i="19"/>
  <c r="L191" i="19"/>
  <c r="J251" i="19"/>
  <c r="AA226" i="19"/>
  <c r="K152" i="19"/>
  <c r="F97" i="19"/>
  <c r="F37" i="19"/>
  <c r="D529" i="19"/>
  <c r="AA559" i="19"/>
  <c r="T614" i="19"/>
  <c r="Y584" i="19"/>
  <c r="K594" i="19"/>
  <c r="V599" i="19"/>
  <c r="R549" i="19"/>
  <c r="AA539" i="19"/>
  <c r="E534" i="19"/>
  <c r="Y330" i="19"/>
  <c r="S340" i="19"/>
  <c r="O350" i="19"/>
  <c r="U360" i="19"/>
  <c r="R375" i="19"/>
  <c r="G380" i="19"/>
  <c r="X395" i="19"/>
  <c r="M380" i="19"/>
  <c r="U430" i="19"/>
  <c r="S455" i="19"/>
  <c r="G455" i="19"/>
  <c r="AA460" i="19"/>
  <c r="P455" i="19"/>
  <c r="T465" i="19"/>
  <c r="M181" i="19"/>
  <c r="AA171" i="19"/>
  <c r="J166" i="19"/>
  <c r="H206" i="19"/>
  <c r="S211" i="19"/>
  <c r="E221" i="19"/>
  <c r="P226" i="19"/>
  <c r="H236" i="19"/>
  <c r="S241" i="19"/>
  <c r="E251" i="19"/>
  <c r="P256" i="19"/>
  <c r="H266" i="19"/>
  <c r="S271" i="19"/>
  <c r="E281" i="19"/>
  <c r="P286" i="19"/>
  <c r="H296" i="19"/>
  <c r="W311" i="19"/>
  <c r="J306" i="19"/>
  <c r="AA311" i="19"/>
  <c r="T211" i="19"/>
  <c r="N117" i="19"/>
  <c r="N534" i="19"/>
  <c r="G594" i="19"/>
  <c r="J579" i="19"/>
  <c r="I594" i="19"/>
  <c r="Z624" i="19"/>
  <c r="J574" i="19"/>
  <c r="AA579" i="19"/>
  <c r="M589" i="19"/>
  <c r="X594" i="19"/>
  <c r="R340" i="19"/>
  <c r="H365" i="19"/>
  <c r="P375" i="19"/>
  <c r="T405" i="19"/>
  <c r="Y365" i="19"/>
  <c r="G410" i="19"/>
  <c r="D470" i="19"/>
  <c r="W340" i="19"/>
  <c r="Z276" i="19"/>
  <c r="X196" i="19"/>
  <c r="K316" i="19"/>
  <c r="D221" i="19"/>
  <c r="F271" i="19"/>
  <c r="X186" i="19"/>
  <c r="X385" i="19"/>
  <c r="J395" i="19"/>
  <c r="Y405" i="19"/>
  <c r="E405" i="19"/>
  <c r="P410" i="19"/>
  <c r="H420" i="19"/>
  <c r="S425" i="19"/>
  <c r="E435" i="19"/>
  <c r="P440" i="19"/>
  <c r="H450" i="19"/>
  <c r="S440" i="19"/>
  <c r="E450" i="19"/>
  <c r="Y455" i="19"/>
  <c r="Q226" i="19"/>
  <c r="I236" i="19"/>
  <c r="T241" i="19"/>
  <c r="F251" i="19"/>
  <c r="Q256" i="19"/>
  <c r="I266" i="19"/>
  <c r="T271" i="19"/>
  <c r="F281" i="19"/>
  <c r="Q286" i="19"/>
  <c r="I296" i="19"/>
  <c r="AA186" i="19"/>
  <c r="M196" i="19"/>
  <c r="X201" i="19"/>
  <c r="J211" i="19"/>
  <c r="AA216" i="19"/>
  <c r="M226" i="19"/>
  <c r="X231" i="19"/>
  <c r="J241" i="19"/>
  <c r="AA246" i="19"/>
  <c r="M256" i="19"/>
  <c r="X261" i="19"/>
  <c r="J271" i="19"/>
  <c r="AA276" i="19"/>
  <c r="M286" i="19"/>
  <c r="X291" i="19"/>
  <c r="X176" i="19"/>
  <c r="Y97" i="19"/>
  <c r="Z92" i="19"/>
  <c r="P22" i="19"/>
  <c r="E42" i="19"/>
  <c r="L37" i="19"/>
  <c r="Q82" i="19"/>
  <c r="G72" i="19"/>
  <c r="T67" i="19"/>
  <c r="D57" i="19"/>
  <c r="S301" i="19"/>
  <c r="H261" i="19"/>
  <c r="D236" i="19"/>
  <c r="D311" i="19"/>
  <c r="S82" i="19"/>
  <c r="I72" i="19"/>
  <c r="P67" i="19"/>
  <c r="F57" i="19"/>
  <c r="S52" i="19"/>
  <c r="I42" i="19"/>
  <c r="P37" i="19"/>
  <c r="F27" i="19"/>
  <c r="S22" i="19"/>
  <c r="R127" i="19"/>
  <c r="H117" i="19"/>
  <c r="N107" i="19"/>
  <c r="M97" i="19"/>
  <c r="S152" i="19"/>
  <c r="I142" i="19"/>
  <c r="O132" i="19"/>
  <c r="M7" i="19"/>
  <c r="G142" i="19"/>
  <c r="K132" i="19"/>
  <c r="Z107" i="19"/>
  <c r="R37" i="19"/>
  <c r="H27" i="19"/>
  <c r="G181" i="19"/>
  <c r="U171" i="19"/>
  <c r="K226" i="19"/>
  <c r="V231" i="19"/>
  <c r="N241" i="19"/>
  <c r="Y246" i="19"/>
  <c r="K256" i="19"/>
  <c r="V261" i="19"/>
  <c r="N271" i="19"/>
  <c r="Y276" i="19"/>
  <c r="K286" i="19"/>
  <c r="V291" i="19"/>
  <c r="U186" i="19"/>
  <c r="G196" i="19"/>
  <c r="R201" i="19"/>
  <c r="D211" i="19"/>
  <c r="U216" i="19"/>
  <c r="G226" i="19"/>
  <c r="R231" i="19"/>
  <c r="D241" i="19"/>
  <c r="U246" i="19"/>
  <c r="G256" i="19"/>
  <c r="R261" i="19"/>
  <c r="D271" i="19"/>
  <c r="U276" i="19"/>
  <c r="G286" i="19"/>
  <c r="R291" i="19"/>
  <c r="D301" i="19"/>
  <c r="J266" i="19"/>
  <c r="H211" i="19"/>
  <c r="Y306" i="19"/>
  <c r="S266" i="19"/>
  <c r="I226" i="19"/>
  <c r="R97" i="19"/>
  <c r="Z147" i="19"/>
  <c r="X97" i="19"/>
  <c r="Q152" i="19"/>
  <c r="T117" i="19"/>
  <c r="H107" i="19"/>
  <c r="Y32" i="19"/>
  <c r="P196" i="19"/>
  <c r="K306" i="19"/>
  <c r="S216" i="19"/>
  <c r="K186" i="19"/>
  <c r="H147" i="19"/>
  <c r="N137" i="19"/>
  <c r="W122" i="19"/>
  <c r="Q102" i="19"/>
  <c r="L97" i="19"/>
  <c r="Z137" i="19"/>
  <c r="J97" i="19"/>
  <c r="R311" i="19"/>
  <c r="AA191" i="19"/>
  <c r="M201" i="19"/>
  <c r="X206" i="19"/>
  <c r="J216" i="19"/>
  <c r="AA221" i="19"/>
  <c r="M231" i="19"/>
  <c r="X236" i="19"/>
  <c r="J246" i="19"/>
  <c r="AA251" i="19"/>
  <c r="M261" i="19"/>
  <c r="X266" i="19"/>
  <c r="J276" i="19"/>
  <c r="AA281" i="19"/>
  <c r="M291" i="19"/>
  <c r="X296" i="19"/>
  <c r="K276" i="19"/>
  <c r="V281" i="19"/>
  <c r="N291" i="19"/>
  <c r="Y296" i="19"/>
  <c r="V296" i="19"/>
  <c r="R176" i="19"/>
  <c r="J186" i="19"/>
  <c r="J296" i="19"/>
  <c r="E122" i="19"/>
  <c r="M112" i="19"/>
  <c r="Q92" i="19"/>
  <c r="J137" i="19"/>
  <c r="T147" i="19"/>
  <c r="L127" i="19"/>
  <c r="Y112" i="19"/>
  <c r="Y316" i="19"/>
  <c r="W306" i="19"/>
  <c r="K261" i="19"/>
  <c r="Y236" i="19"/>
  <c r="V181" i="19"/>
  <c r="K176" i="19"/>
  <c r="Y166" i="19"/>
  <c r="D157" i="19"/>
  <c r="W152" i="19"/>
  <c r="Q132" i="19"/>
  <c r="Q52" i="19"/>
  <c r="G42" i="19"/>
  <c r="T37" i="19"/>
  <c r="D27" i="19"/>
  <c r="Q22" i="19"/>
  <c r="G12" i="19"/>
  <c r="T7" i="19"/>
  <c r="K102" i="19"/>
  <c r="E152" i="19"/>
  <c r="M142" i="19"/>
  <c r="Z117" i="19"/>
  <c r="AA142" i="19"/>
  <c r="F12" i="19"/>
  <c r="S7" i="19"/>
  <c r="X157" i="19"/>
  <c r="Y142" i="19"/>
  <c r="AA12" i="18"/>
  <c r="S37" i="18"/>
  <c r="Z42" i="18"/>
  <c r="F231" i="18"/>
  <c r="S226" i="18"/>
  <c r="I216" i="18"/>
  <c r="P211" i="18"/>
  <c r="F201" i="18"/>
  <c r="S196" i="18"/>
  <c r="I186" i="18"/>
  <c r="K211" i="18"/>
  <c r="N132" i="18"/>
  <c r="M82" i="18"/>
  <c r="J67" i="18"/>
  <c r="M52" i="18"/>
  <c r="Z47" i="18"/>
  <c r="J37" i="18"/>
  <c r="W32" i="18"/>
  <c r="M22" i="18"/>
  <c r="Q211" i="18"/>
  <c r="G201" i="18"/>
  <c r="D186" i="18"/>
  <c r="G171" i="18"/>
  <c r="P181" i="18"/>
  <c r="F171" i="18"/>
  <c r="S166" i="18"/>
  <c r="J147" i="18"/>
  <c r="W142" i="18"/>
  <c r="M132" i="18"/>
  <c r="Z127" i="18"/>
  <c r="J117" i="18"/>
  <c r="W112" i="18"/>
  <c r="M102" i="18"/>
  <c r="Z97" i="18"/>
  <c r="J87" i="18"/>
  <c r="W82" i="18"/>
  <c r="M72" i="18"/>
  <c r="Z67" i="18"/>
  <c r="J57" i="18"/>
  <c r="W52" i="18"/>
  <c r="M42" i="18"/>
  <c r="Z37" i="18"/>
  <c r="J27" i="18"/>
  <c r="W22" i="18"/>
  <c r="M12" i="18"/>
  <c r="Z7" i="18"/>
  <c r="Q12" i="18"/>
  <c r="I27" i="18"/>
  <c r="P22" i="18"/>
  <c r="F12" i="18"/>
  <c r="S7" i="18"/>
  <c r="K226" i="18"/>
  <c r="X221" i="18"/>
  <c r="N211" i="18"/>
  <c r="AA206" i="18"/>
  <c r="K196" i="18"/>
  <c r="X191" i="18"/>
  <c r="N181" i="18"/>
  <c r="AA176" i="18"/>
  <c r="K166" i="18"/>
  <c r="X157" i="18"/>
  <c r="N147" i="18"/>
  <c r="AA142" i="18"/>
  <c r="K132" i="18"/>
  <c r="X127" i="18"/>
  <c r="N117" i="18"/>
  <c r="AA112" i="18"/>
  <c r="K102" i="18"/>
  <c r="X97" i="18"/>
  <c r="N87" i="18"/>
  <c r="AA82" i="18"/>
  <c r="K72" i="18"/>
  <c r="X67" i="18"/>
  <c r="N57" i="18"/>
  <c r="AA52" i="18"/>
  <c r="K42" i="18"/>
  <c r="X37" i="18"/>
  <c r="N27" i="18"/>
  <c r="AA22" i="18"/>
  <c r="K12" i="18"/>
  <c r="X7" i="18"/>
  <c r="Z12" i="18"/>
  <c r="L152" i="18"/>
  <c r="Y147" i="18"/>
  <c r="O137" i="18"/>
  <c r="V132" i="18"/>
  <c r="L122" i="18"/>
  <c r="Y117" i="18"/>
  <c r="O107" i="18"/>
  <c r="V102" i="18"/>
  <c r="L92" i="18"/>
  <c r="Y87" i="18"/>
  <c r="O77" i="18"/>
  <c r="V72" i="18"/>
  <c r="L62" i="18"/>
  <c r="Y57" i="18"/>
  <c r="O47" i="18"/>
  <c r="V42" i="18"/>
  <c r="L32" i="18"/>
  <c r="Y27" i="18"/>
  <c r="O17" i="18"/>
  <c r="V12" i="18"/>
  <c r="J221" i="18"/>
  <c r="W216" i="18"/>
  <c r="M206" i="18"/>
  <c r="Z201" i="18"/>
  <c r="J191" i="18"/>
  <c r="W186" i="18"/>
  <c r="M176" i="18"/>
  <c r="Z171" i="18"/>
  <c r="J157" i="18"/>
  <c r="W152" i="18"/>
  <c r="M142" i="18"/>
  <c r="Z137" i="18"/>
  <c r="J127" i="18"/>
  <c r="W122" i="18"/>
  <c r="M112" i="18"/>
  <c r="Z107" i="18"/>
  <c r="J97" i="18"/>
  <c r="W92" i="18"/>
  <c r="Z77" i="18"/>
  <c r="W62" i="18"/>
  <c r="Z17" i="18"/>
  <c r="F52" i="17"/>
  <c r="F37" i="17"/>
  <c r="X42" i="17"/>
  <c r="Z17" i="17"/>
  <c r="Z42" i="17"/>
  <c r="N42" i="17"/>
  <c r="G32" i="17"/>
  <c r="H22" i="17"/>
  <c r="U17" i="17"/>
  <c r="E7" i="17"/>
  <c r="W47" i="17"/>
  <c r="Y27" i="17"/>
  <c r="O17" i="17"/>
  <c r="V12" i="17"/>
  <c r="J32" i="17"/>
  <c r="F22" i="17"/>
  <c r="S17" i="17"/>
  <c r="I7" i="17"/>
  <c r="P27" i="17"/>
  <c r="F17" i="17"/>
  <c r="S12" i="17"/>
  <c r="U37" i="17"/>
  <c r="W7" i="17"/>
  <c r="K72" i="16"/>
  <c r="X67" i="16"/>
  <c r="E72" i="16"/>
  <c r="R67" i="16"/>
  <c r="Q22" i="16"/>
  <c r="G12" i="16"/>
  <c r="T7" i="16"/>
  <c r="F72" i="16"/>
  <c r="S67" i="16"/>
  <c r="I57" i="16"/>
  <c r="N57" i="16"/>
  <c r="AA52" i="16"/>
  <c r="K42" i="16"/>
  <c r="X37" i="16"/>
  <c r="N27" i="16"/>
  <c r="AA22" i="16"/>
  <c r="K12" i="16"/>
  <c r="X7" i="16"/>
  <c r="D72" i="16"/>
  <c r="Q67" i="16"/>
  <c r="G57" i="16"/>
  <c r="T52" i="16"/>
  <c r="D42" i="16"/>
  <c r="Q37" i="16"/>
  <c r="G27" i="16"/>
  <c r="T22" i="16"/>
  <c r="D12" i="16"/>
  <c r="Q7" i="16"/>
  <c r="Z77" i="16"/>
  <c r="W62" i="16"/>
  <c r="Z47" i="16"/>
  <c r="I82" i="16"/>
  <c r="T87" i="16"/>
  <c r="F97" i="16"/>
  <c r="Q102" i="16"/>
  <c r="I112" i="16"/>
  <c r="T117" i="16"/>
  <c r="F127" i="16"/>
  <c r="Q132" i="16"/>
  <c r="I142" i="16"/>
  <c r="T147" i="16"/>
  <c r="F157" i="16"/>
  <c r="U87" i="16"/>
  <c r="G97" i="16"/>
  <c r="R102" i="16"/>
  <c r="D112" i="16"/>
  <c r="U117" i="16"/>
  <c r="G127" i="16"/>
  <c r="R132" i="16"/>
  <c r="D142" i="16"/>
  <c r="U147" i="16"/>
  <c r="G157" i="16"/>
  <c r="Q82" i="16"/>
  <c r="I92" i="16"/>
  <c r="T97" i="16"/>
  <c r="F107" i="16"/>
  <c r="Q112" i="16"/>
  <c r="I122" i="16"/>
  <c r="T127" i="16"/>
  <c r="F137" i="16"/>
  <c r="Q142" i="16"/>
  <c r="I152" i="16"/>
  <c r="T157" i="16"/>
  <c r="R87" i="16"/>
  <c r="D97" i="16"/>
  <c r="U102" i="16"/>
  <c r="G112" i="16"/>
  <c r="R117" i="16"/>
  <c r="D127" i="16"/>
  <c r="U132" i="16"/>
  <c r="G142" i="16"/>
  <c r="R147" i="16"/>
  <c r="D157" i="16"/>
  <c r="R92" i="16"/>
  <c r="D102" i="16"/>
  <c r="U107" i="16"/>
  <c r="G117" i="16"/>
  <c r="R122" i="16"/>
  <c r="D132" i="16"/>
  <c r="U137" i="16"/>
  <c r="G147" i="16"/>
  <c r="R152" i="16"/>
  <c r="Y82" i="16"/>
  <c r="H57" i="16"/>
  <c r="U52" i="16"/>
  <c r="E42" i="16"/>
  <c r="R37" i="16"/>
  <c r="H27" i="16"/>
  <c r="U22" i="16"/>
  <c r="E12" i="16"/>
  <c r="R7" i="16"/>
  <c r="AA77" i="16"/>
  <c r="K67" i="16"/>
  <c r="X62" i="16"/>
  <c r="N52" i="16"/>
  <c r="AA47" i="16"/>
  <c r="K37" i="16"/>
  <c r="X32" i="16"/>
  <c r="N22" i="16"/>
  <c r="AA17" i="16"/>
  <c r="K7" i="16"/>
  <c r="H82" i="16"/>
  <c r="T77" i="16"/>
  <c r="D67" i="16"/>
  <c r="Q62" i="16"/>
  <c r="G52" i="16"/>
  <c r="T47" i="16"/>
  <c r="D37" i="16"/>
  <c r="Q32" i="16"/>
  <c r="G22" i="16"/>
  <c r="T17" i="16"/>
  <c r="O82" i="16"/>
  <c r="Z87" i="16"/>
  <c r="L97" i="16"/>
  <c r="W102" i="16"/>
  <c r="O112" i="16"/>
  <c r="Z117" i="16"/>
  <c r="L127" i="16"/>
  <c r="W132" i="16"/>
  <c r="O142" i="16"/>
  <c r="Z147" i="16"/>
  <c r="L157" i="16"/>
  <c r="AA87" i="16"/>
  <c r="M97" i="16"/>
  <c r="X102" i="16"/>
  <c r="J112" i="16"/>
  <c r="AA117" i="16"/>
  <c r="M127" i="16"/>
  <c r="X132" i="16"/>
  <c r="J142" i="16"/>
  <c r="AA147" i="16"/>
  <c r="M157" i="16"/>
  <c r="W82" i="16"/>
  <c r="O92" i="16"/>
  <c r="Z97" i="16"/>
  <c r="L107" i="16"/>
  <c r="W112" i="16"/>
  <c r="O122" i="16"/>
  <c r="Z127" i="16"/>
  <c r="L137" i="16"/>
  <c r="W142" i="16"/>
  <c r="O152" i="16"/>
  <c r="Z157" i="16"/>
  <c r="O97" i="16"/>
  <c r="Z102" i="16"/>
  <c r="L112" i="16"/>
  <c r="W117" i="16"/>
  <c r="O127" i="16"/>
  <c r="Z132" i="16"/>
  <c r="L142" i="16"/>
  <c r="W147" i="16"/>
  <c r="O157" i="16"/>
  <c r="X87" i="16"/>
  <c r="J97" i="16"/>
  <c r="AA102" i="16"/>
  <c r="M112" i="16"/>
  <c r="X117" i="16"/>
  <c r="J127" i="16"/>
  <c r="AA132" i="16"/>
  <c r="M142" i="16"/>
  <c r="X147" i="16"/>
  <c r="J157" i="16"/>
  <c r="P82" i="16"/>
  <c r="Y77" i="16"/>
  <c r="O67" i="16"/>
  <c r="V62" i="16"/>
  <c r="Y47" i="16"/>
  <c r="Y17" i="16"/>
  <c r="X27" i="16"/>
  <c r="N17" i="16"/>
  <c r="AA12" i="16"/>
  <c r="E97" i="16"/>
  <c r="P102" i="16"/>
  <c r="H112" i="16"/>
  <c r="S117" i="16"/>
  <c r="E127" i="16"/>
  <c r="P132" i="16"/>
  <c r="H142" i="16"/>
  <c r="S147" i="16"/>
  <c r="E157" i="16"/>
  <c r="S77" i="16"/>
  <c r="I67" i="16"/>
  <c r="P62" i="16"/>
  <c r="F52" i="16"/>
  <c r="S47" i="16"/>
  <c r="I37" i="16"/>
  <c r="P32" i="16"/>
  <c r="F22" i="16"/>
  <c r="S17" i="16"/>
  <c r="E87" i="16"/>
  <c r="E32" i="16"/>
  <c r="R27" i="16"/>
  <c r="H17" i="16"/>
  <c r="U12" i="16"/>
  <c r="J92" i="16"/>
  <c r="AA97" i="16"/>
  <c r="M107" i="16"/>
  <c r="X112" i="16"/>
  <c r="J122" i="16"/>
  <c r="AA127" i="16"/>
  <c r="M137" i="16"/>
  <c r="X142" i="16"/>
  <c r="J152" i="16"/>
  <c r="AA157" i="16"/>
  <c r="K97" i="16"/>
  <c r="V102" i="16"/>
  <c r="N112" i="16"/>
  <c r="Y117" i="16"/>
  <c r="K127" i="16"/>
  <c r="V132" i="16"/>
  <c r="N142" i="16"/>
  <c r="Y147" i="16"/>
  <c r="K157" i="16"/>
  <c r="P52" i="16"/>
  <c r="F42" i="16"/>
  <c r="S37" i="16"/>
  <c r="I27" i="16"/>
  <c r="P22" i="16"/>
  <c r="F12" i="16"/>
  <c r="S7" i="16"/>
  <c r="G87" i="16"/>
  <c r="F87" i="16"/>
  <c r="T12" i="16"/>
  <c r="Z82" i="16"/>
  <c r="M400" i="15"/>
  <c r="Z395" i="15"/>
  <c r="J385" i="15"/>
  <c r="W380" i="15"/>
  <c r="M370" i="15"/>
  <c r="Z365" i="15"/>
  <c r="J355" i="15"/>
  <c r="W350" i="15"/>
  <c r="M340" i="15"/>
  <c r="Z335" i="15"/>
  <c r="J325" i="15"/>
  <c r="G400" i="15"/>
  <c r="T395" i="15"/>
  <c r="D385" i="15"/>
  <c r="Q380" i="15"/>
  <c r="G370" i="15"/>
  <c r="T365" i="15"/>
  <c r="D355" i="15"/>
  <c r="H112" i="15"/>
  <c r="U107" i="15"/>
  <c r="E97" i="15"/>
  <c r="R92" i="15"/>
  <c r="H82" i="15"/>
  <c r="U77" i="15"/>
  <c r="E67" i="15"/>
  <c r="R62" i="15"/>
  <c r="H52" i="15"/>
  <c r="U47" i="15"/>
  <c r="E37" i="15"/>
  <c r="R32" i="15"/>
  <c r="H22" i="15"/>
  <c r="U17" i="15"/>
  <c r="E7" i="15"/>
  <c r="I425" i="15"/>
  <c r="D410" i="15"/>
  <c r="M425" i="15"/>
  <c r="L395" i="15"/>
  <c r="Y390" i="15"/>
  <c r="O380" i="15"/>
  <c r="V375" i="15"/>
  <c r="L365" i="15"/>
  <c r="Y360" i="15"/>
  <c r="O350" i="15"/>
  <c r="V345" i="15"/>
  <c r="L335" i="15"/>
  <c r="Y330" i="15"/>
  <c r="O316" i="15"/>
  <c r="V311" i="15"/>
  <c r="L301" i="15"/>
  <c r="Y296" i="15"/>
  <c r="O286" i="15"/>
  <c r="V281" i="15"/>
  <c r="L271" i="15"/>
  <c r="Y266" i="15"/>
  <c r="O256" i="15"/>
  <c r="V251" i="15"/>
  <c r="L241" i="15"/>
  <c r="Y236" i="15"/>
  <c r="O226" i="15"/>
  <c r="V221" i="15"/>
  <c r="L211" i="15"/>
  <c r="Y206" i="15"/>
  <c r="O196" i="15"/>
  <c r="V191" i="15"/>
  <c r="L181" i="15"/>
  <c r="Y176" i="15"/>
  <c r="O166" i="15"/>
  <c r="V157" i="15"/>
  <c r="L147" i="15"/>
  <c r="Y142" i="15"/>
  <c r="O132" i="15"/>
  <c r="V127" i="15"/>
  <c r="L117" i="15"/>
  <c r="Y112" i="15"/>
  <c r="O102" i="15"/>
  <c r="V97" i="15"/>
  <c r="L87" i="15"/>
  <c r="Y82" i="15"/>
  <c r="O72" i="15"/>
  <c r="V67" i="15"/>
  <c r="L57" i="15"/>
  <c r="Y52" i="15"/>
  <c r="O42" i="15"/>
  <c r="V37" i="15"/>
  <c r="L27" i="15"/>
  <c r="Y22" i="15"/>
  <c r="O12" i="15"/>
  <c r="F395" i="15"/>
  <c r="S390" i="15"/>
  <c r="I380" i="15"/>
  <c r="P375" i="15"/>
  <c r="F365" i="15"/>
  <c r="S360" i="15"/>
  <c r="I350" i="15"/>
  <c r="P345" i="15"/>
  <c r="F335" i="15"/>
  <c r="S330" i="15"/>
  <c r="I316" i="15"/>
  <c r="P311" i="15"/>
  <c r="F301" i="15"/>
  <c r="S296" i="15"/>
  <c r="I286" i="15"/>
  <c r="P281" i="15"/>
  <c r="F271" i="15"/>
  <c r="S266" i="15"/>
  <c r="I256" i="15"/>
  <c r="P251" i="15"/>
  <c r="F241" i="15"/>
  <c r="S236" i="15"/>
  <c r="I226" i="15"/>
  <c r="P221" i="15"/>
  <c r="F211" i="15"/>
  <c r="S206" i="15"/>
  <c r="I196" i="15"/>
  <c r="P191" i="15"/>
  <c r="F181" i="15"/>
  <c r="S176" i="15"/>
  <c r="I166" i="15"/>
  <c r="P157" i="15"/>
  <c r="F147" i="15"/>
  <c r="S142" i="15"/>
  <c r="I132" i="15"/>
  <c r="P127" i="15"/>
  <c r="F117" i="15"/>
  <c r="S112" i="15"/>
  <c r="I102" i="15"/>
  <c r="P97" i="15"/>
  <c r="F87" i="15"/>
  <c r="S82" i="15"/>
  <c r="I72" i="15"/>
  <c r="P67" i="15"/>
  <c r="F57" i="15"/>
  <c r="S52" i="15"/>
  <c r="I42" i="15"/>
  <c r="P37" i="15"/>
  <c r="F27" i="15"/>
  <c r="S22" i="15"/>
  <c r="I12" i="15"/>
  <c r="L311" i="15"/>
  <c r="Y306" i="15"/>
  <c r="O296" i="15"/>
  <c r="V291" i="15"/>
  <c r="L281" i="15"/>
  <c r="Y276" i="15"/>
  <c r="O266" i="15"/>
  <c r="V261" i="15"/>
  <c r="L251" i="15"/>
  <c r="Y246" i="15"/>
  <c r="O236" i="15"/>
  <c r="V231" i="15"/>
  <c r="L221" i="15"/>
  <c r="Y216" i="15"/>
  <c r="O206" i="15"/>
  <c r="V201" i="15"/>
  <c r="L191" i="15"/>
  <c r="Y186" i="15"/>
  <c r="O176" i="15"/>
  <c r="V171" i="15"/>
  <c r="F157" i="15"/>
  <c r="S152" i="15"/>
  <c r="I142" i="15"/>
  <c r="P137" i="15"/>
  <c r="F127" i="15"/>
  <c r="S122" i="15"/>
  <c r="I112" i="15"/>
  <c r="P107" i="15"/>
  <c r="F97" i="15"/>
  <c r="S92" i="15"/>
  <c r="I82" i="15"/>
  <c r="P77" i="15"/>
  <c r="F67" i="15"/>
  <c r="S62" i="15"/>
  <c r="I52" i="15"/>
  <c r="P47" i="15"/>
  <c r="F37" i="15"/>
  <c r="S32" i="15"/>
  <c r="I22" i="15"/>
  <c r="P17" i="15"/>
  <c r="F7" i="15"/>
  <c r="M395" i="15"/>
  <c r="Z390" i="15"/>
  <c r="J380" i="15"/>
  <c r="W375" i="15"/>
  <c r="M365" i="15"/>
  <c r="Z360" i="15"/>
  <c r="J350" i="15"/>
  <c r="W345" i="15"/>
  <c r="M335" i="15"/>
  <c r="Z330" i="15"/>
  <c r="J316" i="15"/>
  <c r="W311" i="15"/>
  <c r="M301" i="15"/>
  <c r="Z296" i="15"/>
  <c r="J286" i="15"/>
  <c r="W281" i="15"/>
  <c r="M271" i="15"/>
  <c r="Z266" i="15"/>
  <c r="J256" i="15"/>
  <c r="W251" i="15"/>
  <c r="M241" i="15"/>
  <c r="Z236" i="15"/>
  <c r="J226" i="15"/>
  <c r="W221" i="15"/>
  <c r="M211" i="15"/>
  <c r="Z206" i="15"/>
  <c r="J196" i="15"/>
  <c r="W191" i="15"/>
  <c r="M181" i="15"/>
  <c r="Z176" i="15"/>
  <c r="J166" i="15"/>
  <c r="Q157" i="15"/>
  <c r="G147" i="15"/>
  <c r="T142" i="15"/>
  <c r="D132" i="15"/>
  <c r="Q127" i="15"/>
  <c r="Q415" i="15"/>
  <c r="R410" i="15"/>
  <c r="Q350" i="15"/>
  <c r="G340" i="15"/>
  <c r="T335" i="15"/>
  <c r="F311" i="15"/>
  <c r="S306" i="15"/>
  <c r="I296" i="15"/>
  <c r="P291" i="15"/>
  <c r="F281" i="15"/>
  <c r="S276" i="15"/>
  <c r="I266" i="15"/>
  <c r="P261" i="15"/>
  <c r="F251" i="15"/>
  <c r="S246" i="15"/>
  <c r="I236" i="15"/>
  <c r="P231" i="15"/>
  <c r="F221" i="15"/>
  <c r="S216" i="15"/>
  <c r="I206" i="15"/>
  <c r="P201" i="15"/>
  <c r="F191" i="15"/>
  <c r="S186" i="15"/>
  <c r="I176" i="15"/>
  <c r="P171" i="15"/>
  <c r="M152" i="15"/>
  <c r="Z147" i="15"/>
  <c r="J137" i="15"/>
  <c r="W132" i="15"/>
  <c r="M122" i="15"/>
  <c r="Z117" i="15"/>
  <c r="J107" i="15"/>
  <c r="W102" i="15"/>
  <c r="M92" i="15"/>
  <c r="Z87" i="15"/>
  <c r="J77" i="15"/>
  <c r="W72" i="15"/>
  <c r="M62" i="15"/>
  <c r="Z57" i="15"/>
  <c r="J47" i="15"/>
  <c r="W42" i="15"/>
  <c r="M32" i="15"/>
  <c r="Z27" i="15"/>
  <c r="J17" i="15"/>
  <c r="W12" i="15"/>
  <c r="G395" i="15"/>
  <c r="T390" i="15"/>
  <c r="D380" i="15"/>
  <c r="Q375" i="15"/>
  <c r="G365" i="15"/>
  <c r="T360" i="15"/>
  <c r="D350" i="15"/>
  <c r="Q345" i="15"/>
  <c r="G335" i="15"/>
  <c r="T330" i="15"/>
  <c r="D316" i="15"/>
  <c r="Q311" i="15"/>
  <c r="G301" i="15"/>
  <c r="T296" i="15"/>
  <c r="D286" i="15"/>
  <c r="Q281" i="15"/>
  <c r="G271" i="15"/>
  <c r="T266" i="15"/>
  <c r="D256" i="15"/>
  <c r="Q251" i="15"/>
  <c r="G241" i="15"/>
  <c r="T236" i="15"/>
  <c r="D226" i="15"/>
  <c r="Q221" i="15"/>
  <c r="G211" i="15"/>
  <c r="T206" i="15"/>
  <c r="D196" i="15"/>
  <c r="Q191" i="15"/>
  <c r="G181" i="15"/>
  <c r="T176" i="15"/>
  <c r="K157" i="15"/>
  <c r="X152" i="15"/>
  <c r="N142" i="15"/>
  <c r="AA137" i="15"/>
  <c r="K127" i="15"/>
  <c r="X122" i="15"/>
  <c r="N112" i="15"/>
  <c r="AA107" i="15"/>
  <c r="K97" i="15"/>
  <c r="X92" i="15"/>
  <c r="N82" i="15"/>
  <c r="AA77" i="15"/>
  <c r="K67" i="15"/>
  <c r="X62" i="15"/>
  <c r="N52" i="15"/>
  <c r="AA47" i="15"/>
  <c r="K37" i="15"/>
  <c r="X32" i="15"/>
  <c r="N22" i="15"/>
  <c r="AA17" i="15"/>
  <c r="K7" i="15"/>
  <c r="D405" i="15"/>
  <c r="Q400" i="15"/>
  <c r="G390" i="15"/>
  <c r="T385" i="15"/>
  <c r="D375" i="15"/>
  <c r="Q370" i="15"/>
  <c r="G360" i="15"/>
  <c r="T355" i="15"/>
  <c r="D345" i="15"/>
  <c r="Q340" i="15"/>
  <c r="G330" i="15"/>
  <c r="T325" i="15"/>
  <c r="D311" i="15"/>
  <c r="Q306" i="15"/>
  <c r="G296" i="15"/>
  <c r="T291" i="15"/>
  <c r="D281" i="15"/>
  <c r="Q276" i="15"/>
  <c r="G266" i="15"/>
  <c r="T261" i="15"/>
  <c r="D251" i="15"/>
  <c r="Q246" i="15"/>
  <c r="G236" i="15"/>
  <c r="T231" i="15"/>
  <c r="D221" i="15"/>
  <c r="Q216" i="15"/>
  <c r="G206" i="15"/>
  <c r="T201" i="15"/>
  <c r="D191" i="15"/>
  <c r="Q186" i="15"/>
  <c r="G176" i="15"/>
  <c r="T171" i="15"/>
  <c r="D157" i="15"/>
  <c r="Q152" i="15"/>
  <c r="G142" i="15"/>
  <c r="T137" i="15"/>
  <c r="D127" i="15"/>
  <c r="Q122" i="15"/>
  <c r="G112" i="15"/>
  <c r="T107" i="15"/>
  <c r="D97" i="15"/>
  <c r="Q92" i="15"/>
  <c r="G82" i="15"/>
  <c r="T77" i="15"/>
  <c r="D67" i="15"/>
  <c r="Q62" i="15"/>
  <c r="G52" i="15"/>
  <c r="T47" i="15"/>
  <c r="D37" i="15"/>
  <c r="Q32" i="15"/>
  <c r="G22" i="15"/>
  <c r="T17" i="15"/>
  <c r="J7" i="15"/>
  <c r="AA425" i="15"/>
  <c r="J415" i="15"/>
  <c r="K410" i="15"/>
  <c r="U405" i="15"/>
  <c r="E395" i="15"/>
  <c r="R390" i="15"/>
  <c r="H380" i="15"/>
  <c r="U375" i="15"/>
  <c r="E365" i="15"/>
  <c r="R360" i="15"/>
  <c r="H350" i="15"/>
  <c r="U345" i="15"/>
  <c r="E335" i="15"/>
  <c r="R330" i="15"/>
  <c r="H316" i="15"/>
  <c r="U311" i="15"/>
  <c r="E301" i="15"/>
  <c r="R296" i="15"/>
  <c r="H286" i="15"/>
  <c r="U281" i="15"/>
  <c r="E271" i="15"/>
  <c r="R266" i="15"/>
  <c r="H256" i="15"/>
  <c r="W415" i="15"/>
  <c r="X410" i="15"/>
  <c r="P415" i="15"/>
  <c r="Q410" i="15"/>
  <c r="T7" i="15"/>
  <c r="J400" i="15"/>
  <c r="W395" i="15"/>
  <c r="M385" i="15"/>
  <c r="Z380" i="15"/>
  <c r="J370" i="15"/>
  <c r="W365" i="15"/>
  <c r="M355" i="15"/>
  <c r="Z350" i="15"/>
  <c r="J340" i="15"/>
  <c r="W335" i="15"/>
  <c r="M325" i="15"/>
  <c r="Z316" i="15"/>
  <c r="J306" i="15"/>
  <c r="W301" i="15"/>
  <c r="M291" i="15"/>
  <c r="Z286" i="15"/>
  <c r="J276" i="15"/>
  <c r="W271" i="15"/>
  <c r="M261" i="15"/>
  <c r="Z256" i="15"/>
  <c r="J246" i="15"/>
  <c r="W241" i="15"/>
  <c r="M231" i="15"/>
  <c r="Z226" i="15"/>
  <c r="J216" i="15"/>
  <c r="W211" i="15"/>
  <c r="M201" i="15"/>
  <c r="Z196" i="15"/>
  <c r="J186" i="15"/>
  <c r="W181" i="15"/>
  <c r="M171" i="15"/>
  <c r="Z166" i="15"/>
  <c r="J152" i="15"/>
  <c r="W147" i="15"/>
  <c r="M137" i="15"/>
  <c r="Z132" i="15"/>
  <c r="J122" i="15"/>
  <c r="W117" i="15"/>
  <c r="M107" i="15"/>
  <c r="Z102" i="15"/>
  <c r="J92" i="15"/>
  <c r="W87" i="15"/>
  <c r="M77" i="15"/>
  <c r="Z72" i="15"/>
  <c r="J62" i="15"/>
  <c r="W57" i="15"/>
  <c r="M47" i="15"/>
  <c r="Z42" i="15"/>
  <c r="J32" i="15"/>
  <c r="W27" i="15"/>
  <c r="M17" i="15"/>
  <c r="Z12" i="15"/>
  <c r="V7" i="15"/>
  <c r="X415" i="15"/>
  <c r="Y410" i="15"/>
  <c r="G425" i="15"/>
  <c r="N430" i="15"/>
  <c r="P420" i="15"/>
  <c r="Y405" i="15"/>
  <c r="O395" i="15"/>
  <c r="V390" i="15"/>
  <c r="L380" i="15"/>
  <c r="Y375" i="15"/>
  <c r="O365" i="15"/>
  <c r="V360" i="15"/>
  <c r="L350" i="15"/>
  <c r="Y345" i="15"/>
  <c r="O335" i="15"/>
  <c r="V330" i="15"/>
  <c r="L316" i="15"/>
  <c r="Y311" i="15"/>
  <c r="O301" i="15"/>
  <c r="V296" i="15"/>
  <c r="L286" i="15"/>
  <c r="Y281" i="15"/>
  <c r="O271" i="15"/>
  <c r="V266" i="15"/>
  <c r="L256" i="15"/>
  <c r="Y251" i="15"/>
  <c r="O241" i="15"/>
  <c r="V236" i="15"/>
  <c r="L226" i="15"/>
  <c r="Y221" i="15"/>
  <c r="O211" i="15"/>
  <c r="V206" i="15"/>
  <c r="L196" i="15"/>
  <c r="Y191" i="15"/>
  <c r="O181" i="15"/>
  <c r="V176" i="15"/>
  <c r="L166" i="15"/>
  <c r="Y157" i="15"/>
  <c r="O147" i="15"/>
  <c r="V142" i="15"/>
  <c r="L132" i="15"/>
  <c r="Y127" i="15"/>
  <c r="O117" i="15"/>
  <c r="V112" i="15"/>
  <c r="L102" i="15"/>
  <c r="Y97" i="15"/>
  <c r="O87" i="15"/>
  <c r="V82" i="15"/>
  <c r="L72" i="15"/>
  <c r="Y67" i="15"/>
  <c r="O57" i="15"/>
  <c r="V52" i="15"/>
  <c r="L42" i="15"/>
  <c r="Y37" i="15"/>
  <c r="O27" i="15"/>
  <c r="V22" i="15"/>
  <c r="L12" i="15"/>
  <c r="Y7" i="15"/>
  <c r="H420" i="15"/>
  <c r="O415" i="15"/>
  <c r="P410" i="15"/>
  <c r="I395" i="15"/>
  <c r="P390" i="15"/>
  <c r="F380" i="15"/>
  <c r="S375" i="15"/>
  <c r="I365" i="15"/>
  <c r="P360" i="15"/>
  <c r="F350" i="15"/>
  <c r="S345" i="15"/>
  <c r="I335" i="15"/>
  <c r="P330" i="15"/>
  <c r="F316" i="15"/>
  <c r="S311" i="15"/>
  <c r="I301" i="15"/>
  <c r="P296" i="15"/>
  <c r="F286" i="15"/>
  <c r="S281" i="15"/>
  <c r="I271" i="15"/>
  <c r="P266" i="15"/>
  <c r="F256" i="15"/>
  <c r="S251" i="15"/>
  <c r="I241" i="15"/>
  <c r="P236" i="15"/>
  <c r="F226" i="15"/>
  <c r="S221" i="15"/>
  <c r="I211" i="15"/>
  <c r="P206" i="15"/>
  <c r="F196" i="15"/>
  <c r="S191" i="15"/>
  <c r="I181" i="15"/>
  <c r="P176" i="15"/>
  <c r="F166" i="15"/>
  <c r="S157" i="15"/>
  <c r="I147" i="15"/>
  <c r="P142" i="15"/>
  <c r="F132" i="15"/>
  <c r="S127" i="15"/>
  <c r="I117" i="15"/>
  <c r="P112" i="15"/>
  <c r="F102" i="15"/>
  <c r="S97" i="15"/>
  <c r="I87" i="15"/>
  <c r="P82" i="15"/>
  <c r="F72" i="15"/>
  <c r="S67" i="15"/>
  <c r="I57" i="15"/>
  <c r="P52" i="15"/>
  <c r="F42" i="15"/>
  <c r="S37" i="15"/>
  <c r="I27" i="15"/>
  <c r="P22" i="15"/>
  <c r="F12" i="15"/>
  <c r="S7" i="15"/>
  <c r="U251" i="15"/>
  <c r="E241" i="15"/>
  <c r="R236" i="15"/>
  <c r="H226" i="15"/>
  <c r="U221" i="15"/>
  <c r="E211" i="15"/>
  <c r="R206" i="15"/>
  <c r="H196" i="15"/>
  <c r="U191" i="15"/>
  <c r="E181" i="15"/>
  <c r="R176" i="15"/>
  <c r="H166" i="15"/>
  <c r="U157" i="15"/>
  <c r="E147" i="15"/>
  <c r="R142" i="15"/>
  <c r="H132" i="15"/>
  <c r="U127" i="15"/>
  <c r="E117" i="15"/>
  <c r="R112" i="15"/>
  <c r="H102" i="15"/>
  <c r="U97" i="15"/>
  <c r="E87" i="15"/>
  <c r="R82" i="15"/>
  <c r="H72" i="15"/>
  <c r="U67" i="15"/>
  <c r="E57" i="15"/>
  <c r="R52" i="15"/>
  <c r="H42" i="15"/>
  <c r="U37" i="15"/>
  <c r="E27" i="15"/>
  <c r="R22" i="15"/>
  <c r="H12" i="15"/>
  <c r="U7" i="15"/>
  <c r="I400" i="15"/>
  <c r="P395" i="15"/>
  <c r="F385" i="15"/>
  <c r="S380" i="15"/>
  <c r="I370" i="15"/>
  <c r="P365" i="15"/>
  <c r="F355" i="15"/>
  <c r="S350" i="15"/>
  <c r="I340" i="15"/>
  <c r="P335" i="15"/>
  <c r="F325" i="15"/>
  <c r="S316" i="15"/>
  <c r="I306" i="15"/>
  <c r="P301" i="15"/>
  <c r="F291" i="15"/>
  <c r="S286" i="15"/>
  <c r="I276" i="15"/>
  <c r="P271" i="15"/>
  <c r="F261" i="15"/>
  <c r="S256" i="15"/>
  <c r="I246" i="15"/>
  <c r="P241" i="15"/>
  <c r="F231" i="15"/>
  <c r="S226" i="15"/>
  <c r="I216" i="15"/>
  <c r="P211" i="15"/>
  <c r="F201" i="15"/>
  <c r="S196" i="15"/>
  <c r="I186" i="15"/>
  <c r="P181" i="15"/>
  <c r="F171" i="15"/>
  <c r="S166" i="15"/>
  <c r="I152" i="15"/>
  <c r="P147" i="15"/>
  <c r="F137" i="15"/>
  <c r="S132" i="15"/>
  <c r="I122" i="15"/>
  <c r="P117" i="15"/>
  <c r="F107" i="15"/>
  <c r="S102" i="15"/>
  <c r="I92" i="15"/>
  <c r="P87" i="15"/>
  <c r="F77" i="15"/>
  <c r="S72" i="15"/>
  <c r="I62" i="15"/>
  <c r="P57" i="15"/>
  <c r="F47" i="15"/>
  <c r="S42" i="15"/>
  <c r="I32" i="15"/>
  <c r="P27" i="15"/>
  <c r="F17" i="15"/>
  <c r="S12" i="15"/>
  <c r="F470" i="14"/>
  <c r="S465" i="14"/>
  <c r="I455" i="14"/>
  <c r="P450" i="14"/>
  <c r="F440" i="14"/>
  <c r="S435" i="14"/>
  <c r="I425" i="14"/>
  <c r="P420" i="14"/>
  <c r="F410" i="14"/>
  <c r="S405" i="14"/>
  <c r="I395" i="14"/>
  <c r="P390" i="14"/>
  <c r="F380" i="14"/>
  <c r="S375" i="14"/>
  <c r="I365" i="14"/>
  <c r="P360" i="14"/>
  <c r="F350" i="14"/>
  <c r="S345" i="14"/>
  <c r="I335" i="14"/>
  <c r="P330" i="14"/>
  <c r="M311" i="14"/>
  <c r="Z306" i="14"/>
  <c r="J296" i="14"/>
  <c r="W291" i="14"/>
  <c r="M281" i="14"/>
  <c r="Z276" i="14"/>
  <c r="J266" i="14"/>
  <c r="W261" i="14"/>
  <c r="M251" i="14"/>
  <c r="Z246" i="14"/>
  <c r="J236" i="14"/>
  <c r="W231" i="14"/>
  <c r="M221" i="14"/>
  <c r="Z216" i="14"/>
  <c r="J206" i="14"/>
  <c r="W201" i="14"/>
  <c r="M191" i="14"/>
  <c r="Z186" i="14"/>
  <c r="J176" i="14"/>
  <c r="W171" i="14"/>
  <c r="G157" i="14"/>
  <c r="T152" i="14"/>
  <c r="D142" i="14"/>
  <c r="Q137" i="14"/>
  <c r="G127" i="14"/>
  <c r="T122" i="14"/>
  <c r="D112" i="14"/>
  <c r="Q107" i="14"/>
  <c r="G97" i="14"/>
  <c r="T92" i="14"/>
  <c r="D82" i="14"/>
  <c r="Q77" i="14"/>
  <c r="G67" i="14"/>
  <c r="T62" i="14"/>
  <c r="D52" i="14"/>
  <c r="Q47" i="14"/>
  <c r="G37" i="14"/>
  <c r="T32" i="14"/>
  <c r="D22" i="14"/>
  <c r="Q17" i="14"/>
  <c r="G7" i="14"/>
  <c r="F465" i="14"/>
  <c r="S460" i="14"/>
  <c r="I450" i="14"/>
  <c r="P445" i="14"/>
  <c r="F435" i="14"/>
  <c r="S430" i="14"/>
  <c r="I420" i="14"/>
  <c r="P415" i="14"/>
  <c r="F405" i="14"/>
  <c r="S400" i="14"/>
  <c r="I390" i="14"/>
  <c r="P385" i="14"/>
  <c r="F375" i="14"/>
  <c r="S370" i="14"/>
  <c r="I360" i="14"/>
  <c r="P355" i="14"/>
  <c r="F345" i="14"/>
  <c r="S340" i="14"/>
  <c r="I330" i="14"/>
  <c r="P325" i="14"/>
  <c r="W316" i="14"/>
  <c r="M306" i="14"/>
  <c r="Z301" i="14"/>
  <c r="J291" i="14"/>
  <c r="W286" i="14"/>
  <c r="M276" i="14"/>
  <c r="Z271" i="14"/>
  <c r="J261" i="14"/>
  <c r="W256" i="14"/>
  <c r="M246" i="14"/>
  <c r="Z241" i="14"/>
  <c r="J231" i="14"/>
  <c r="W226" i="14"/>
  <c r="M216" i="14"/>
  <c r="Z211" i="14"/>
  <c r="J201" i="14"/>
  <c r="W196" i="14"/>
  <c r="M186" i="14"/>
  <c r="M465" i="14"/>
  <c r="Z460" i="14"/>
  <c r="J450" i="14"/>
  <c r="W445" i="14"/>
  <c r="M435" i="14"/>
  <c r="Z430" i="14"/>
  <c r="J420" i="14"/>
  <c r="W415" i="14"/>
  <c r="M405" i="14"/>
  <c r="Z400" i="14"/>
  <c r="J390" i="14"/>
  <c r="W385" i="14"/>
  <c r="M375" i="14"/>
  <c r="Z370" i="14"/>
  <c r="J360" i="14"/>
  <c r="W355" i="14"/>
  <c r="M345" i="14"/>
  <c r="Z340" i="14"/>
  <c r="J330" i="14"/>
  <c r="W325" i="14"/>
  <c r="G311" i="14"/>
  <c r="T306" i="14"/>
  <c r="D296" i="14"/>
  <c r="Q291" i="14"/>
  <c r="G281" i="14"/>
  <c r="T276" i="14"/>
  <c r="D266" i="14"/>
  <c r="Q261" i="14"/>
  <c r="G251" i="14"/>
  <c r="T246" i="14"/>
  <c r="D236" i="14"/>
  <c r="Q231" i="14"/>
  <c r="G221" i="14"/>
  <c r="T216" i="14"/>
  <c r="D206" i="14"/>
  <c r="Q201" i="14"/>
  <c r="G191" i="14"/>
  <c r="T186" i="14"/>
  <c r="D176" i="14"/>
  <c r="Q171" i="14"/>
  <c r="N152" i="14"/>
  <c r="AA147" i="14"/>
  <c r="K137" i="14"/>
  <c r="X132" i="14"/>
  <c r="N122" i="14"/>
  <c r="AA117" i="14"/>
  <c r="K107" i="14"/>
  <c r="X102" i="14"/>
  <c r="N92" i="14"/>
  <c r="AA87" i="14"/>
  <c r="K77" i="14"/>
  <c r="X72" i="14"/>
  <c r="N62" i="14"/>
  <c r="AA57" i="14"/>
  <c r="E137" i="14"/>
  <c r="R132" i="14"/>
  <c r="H122" i="14"/>
  <c r="U117" i="14"/>
  <c r="E107" i="14"/>
  <c r="R102" i="14"/>
  <c r="H92" i="14"/>
  <c r="U87" i="14"/>
  <c r="E77" i="14"/>
  <c r="R72" i="14"/>
  <c r="H62" i="14"/>
  <c r="U57" i="14"/>
  <c r="E47" i="14"/>
  <c r="R42" i="14"/>
  <c r="H32" i="14"/>
  <c r="U27" i="14"/>
  <c r="E17" i="14"/>
  <c r="R12" i="14"/>
  <c r="X271" i="14"/>
  <c r="N261" i="14"/>
  <c r="AA256" i="14"/>
  <c r="K246" i="14"/>
  <c r="X241" i="14"/>
  <c r="N231" i="14"/>
  <c r="AA226" i="14"/>
  <c r="Z181" i="14"/>
  <c r="J171" i="14"/>
  <c r="W166" i="14"/>
  <c r="M152" i="14"/>
  <c r="Z147" i="14"/>
  <c r="J137" i="14"/>
  <c r="W132" i="14"/>
  <c r="M122" i="14"/>
  <c r="Z117" i="14"/>
  <c r="J107" i="14"/>
  <c r="W102" i="14"/>
  <c r="M92" i="14"/>
  <c r="Z87" i="14"/>
  <c r="J77" i="14"/>
  <c r="W72" i="14"/>
  <c r="M62" i="14"/>
  <c r="Z57" i="14"/>
  <c r="J47" i="14"/>
  <c r="W42" i="14"/>
  <c r="M32" i="14"/>
  <c r="Z27" i="14"/>
  <c r="J17" i="14"/>
  <c r="W12" i="14"/>
  <c r="P470" i="14"/>
  <c r="F460" i="14"/>
  <c r="S455" i="14"/>
  <c r="I445" i="14"/>
  <c r="P440" i="14"/>
  <c r="F430" i="14"/>
  <c r="S425" i="14"/>
  <c r="I415" i="14"/>
  <c r="P410" i="14"/>
  <c r="F400" i="14"/>
  <c r="S395" i="14"/>
  <c r="I385" i="14"/>
  <c r="P380" i="14"/>
  <c r="F370" i="14"/>
  <c r="S365" i="14"/>
  <c r="I355" i="14"/>
  <c r="P350" i="14"/>
  <c r="F340" i="14"/>
  <c r="S335" i="14"/>
  <c r="I325" i="14"/>
  <c r="P316" i="14"/>
  <c r="F306" i="14"/>
  <c r="S301" i="14"/>
  <c r="I291" i="14"/>
  <c r="P286" i="14"/>
  <c r="F276" i="14"/>
  <c r="S271" i="14"/>
  <c r="I261" i="14"/>
  <c r="P256" i="14"/>
  <c r="F246" i="14"/>
  <c r="S241" i="14"/>
  <c r="I231" i="14"/>
  <c r="P226" i="14"/>
  <c r="F216" i="14"/>
  <c r="S211" i="14"/>
  <c r="I201" i="14"/>
  <c r="P196" i="14"/>
  <c r="F186" i="14"/>
  <c r="S181" i="14"/>
  <c r="I171" i="14"/>
  <c r="P166" i="14"/>
  <c r="W157" i="14"/>
  <c r="M147" i="14"/>
  <c r="Z142" i="14"/>
  <c r="J132" i="14"/>
  <c r="W127" i="14"/>
  <c r="M117" i="14"/>
  <c r="Z112" i="14"/>
  <c r="J102" i="14"/>
  <c r="W97" i="14"/>
  <c r="M87" i="14"/>
  <c r="Z82" i="14"/>
  <c r="J72" i="14"/>
  <c r="W67" i="14"/>
  <c r="M57" i="14"/>
  <c r="Z52" i="14"/>
  <c r="J42" i="14"/>
  <c r="W37" i="14"/>
  <c r="M27" i="14"/>
  <c r="Z22" i="14"/>
  <c r="J12" i="14"/>
  <c r="W7" i="14"/>
  <c r="K47" i="14"/>
  <c r="X42" i="14"/>
  <c r="N32" i="14"/>
  <c r="AA27" i="14"/>
  <c r="K17" i="14"/>
  <c r="X12" i="14"/>
  <c r="U350" i="14"/>
  <c r="E340" i="14"/>
  <c r="R335" i="14"/>
  <c r="H325" i="14"/>
  <c r="U316" i="14"/>
  <c r="E306" i="14"/>
  <c r="R301" i="14"/>
  <c r="H291" i="14"/>
  <c r="U286" i="14"/>
  <c r="E276" i="14"/>
  <c r="R271" i="14"/>
  <c r="H261" i="14"/>
  <c r="U256" i="14"/>
  <c r="E246" i="14"/>
  <c r="R241" i="14"/>
  <c r="H231" i="14"/>
  <c r="U226" i="14"/>
  <c r="E216" i="14"/>
  <c r="R211" i="14"/>
  <c r="H201" i="14"/>
  <c r="U196" i="14"/>
  <c r="E186" i="14"/>
  <c r="R181" i="14"/>
  <c r="H171" i="14"/>
  <c r="U166" i="14"/>
  <c r="E152" i="14"/>
  <c r="R147" i="14"/>
  <c r="H137" i="14"/>
  <c r="U132" i="14"/>
  <c r="E122" i="14"/>
  <c r="R117" i="14"/>
  <c r="H107" i="14"/>
  <c r="U102" i="14"/>
  <c r="E92" i="14"/>
  <c r="R87" i="14"/>
  <c r="H77" i="14"/>
  <c r="U72" i="14"/>
  <c r="E62" i="14"/>
  <c r="R57" i="14"/>
  <c r="H47" i="14"/>
  <c r="U42" i="14"/>
  <c r="E32" i="14"/>
  <c r="R27" i="14"/>
  <c r="H17" i="14"/>
  <c r="U12" i="14"/>
  <c r="N475" i="14"/>
  <c r="T470" i="14"/>
  <c r="D460" i="14"/>
  <c r="Q455" i="14"/>
  <c r="G445" i="14"/>
  <c r="T440" i="14"/>
  <c r="D430" i="14"/>
  <c r="Q425" i="14"/>
  <c r="G415" i="14"/>
  <c r="T410" i="14"/>
  <c r="D400" i="14"/>
  <c r="Q395" i="14"/>
  <c r="G385" i="14"/>
  <c r="T380" i="14"/>
  <c r="D370" i="14"/>
  <c r="Q365" i="14"/>
  <c r="G355" i="14"/>
  <c r="T350" i="14"/>
  <c r="D340" i="14"/>
  <c r="Q335" i="14"/>
  <c r="G325" i="14"/>
  <c r="T316" i="14"/>
  <c r="D306" i="14"/>
  <c r="Q301" i="14"/>
  <c r="G291" i="14"/>
  <c r="T286" i="14"/>
  <c r="D276" i="14"/>
  <c r="Q271" i="14"/>
  <c r="G261" i="14"/>
  <c r="T256" i="14"/>
  <c r="D246" i="14"/>
  <c r="Q241" i="14"/>
  <c r="G231" i="14"/>
  <c r="T226" i="14"/>
  <c r="D216" i="14"/>
  <c r="Q211" i="14"/>
  <c r="G201" i="14"/>
  <c r="T196" i="14"/>
  <c r="D186" i="14"/>
  <c r="Q181" i="14"/>
  <c r="N470" i="14"/>
  <c r="AA465" i="14"/>
  <c r="K455" i="14"/>
  <c r="X450" i="14"/>
  <c r="N440" i="14"/>
  <c r="AA435" i="14"/>
  <c r="K425" i="14"/>
  <c r="X420" i="14"/>
  <c r="N410" i="14"/>
  <c r="AA405" i="14"/>
  <c r="K395" i="14"/>
  <c r="X390" i="14"/>
  <c r="N380" i="14"/>
  <c r="AA375" i="14"/>
  <c r="K365" i="14"/>
  <c r="X360" i="14"/>
  <c r="N350" i="14"/>
  <c r="AA345" i="14"/>
  <c r="K335" i="14"/>
  <c r="X330" i="14"/>
  <c r="N316" i="14"/>
  <c r="AA311" i="14"/>
  <c r="K301" i="14"/>
  <c r="X296" i="14"/>
  <c r="N286" i="14"/>
  <c r="AA281" i="14"/>
  <c r="K271" i="14"/>
  <c r="X266" i="14"/>
  <c r="N256" i="14"/>
  <c r="AA251" i="14"/>
  <c r="K241" i="14"/>
  <c r="X236" i="14"/>
  <c r="N226" i="14"/>
  <c r="AA221" i="14"/>
  <c r="K211" i="14"/>
  <c r="X206" i="14"/>
  <c r="J7" i="14"/>
  <c r="X211" i="14"/>
  <c r="N201" i="14"/>
  <c r="AA196" i="14"/>
  <c r="K186" i="14"/>
  <c r="X181" i="14"/>
  <c r="N171" i="14"/>
  <c r="AA166" i="14"/>
  <c r="K152" i="14"/>
  <c r="X147" i="14"/>
  <c r="N137" i="14"/>
  <c r="AA132" i="14"/>
  <c r="K122" i="14"/>
  <c r="X117" i="14"/>
  <c r="N107" i="14"/>
  <c r="AA102" i="14"/>
  <c r="K92" i="14"/>
  <c r="X87" i="14"/>
  <c r="N77" i="14"/>
  <c r="AA72" i="14"/>
  <c r="K62" i="14"/>
  <c r="X57" i="14"/>
  <c r="N47" i="14"/>
  <c r="AA42" i="14"/>
  <c r="K32" i="14"/>
  <c r="X27" i="14"/>
  <c r="N17" i="14"/>
  <c r="AA12" i="14"/>
  <c r="G171" i="14"/>
  <c r="T166" i="14"/>
  <c r="D152" i="14"/>
  <c r="Q147" i="14"/>
  <c r="G137" i="14"/>
  <c r="T132" i="14"/>
  <c r="D122" i="14"/>
  <c r="Q117" i="14"/>
  <c r="G107" i="14"/>
  <c r="T102" i="14"/>
  <c r="D92" i="14"/>
  <c r="Q87" i="14"/>
  <c r="G77" i="14"/>
  <c r="T72" i="14"/>
  <c r="D62" i="14"/>
  <c r="Q57" i="14"/>
  <c r="G47" i="14"/>
  <c r="T42" i="14"/>
  <c r="D32" i="14"/>
  <c r="Q27" i="14"/>
  <c r="T12" i="14"/>
  <c r="S470" i="14"/>
  <c r="S410" i="14"/>
  <c r="P335" i="14"/>
  <c r="N196" i="14"/>
  <c r="AA191" i="14"/>
  <c r="K181" i="14"/>
  <c r="X176" i="14"/>
  <c r="N166" i="14"/>
  <c r="AA157" i="14"/>
  <c r="K147" i="14"/>
  <c r="X142" i="14"/>
  <c r="N132" i="14"/>
  <c r="AA127" i="14"/>
  <c r="K117" i="14"/>
  <c r="X112" i="14"/>
  <c r="N102" i="14"/>
  <c r="AA97" i="14"/>
  <c r="K87" i="14"/>
  <c r="X82" i="14"/>
  <c r="N72" i="14"/>
  <c r="AA67" i="14"/>
  <c r="K57" i="14"/>
  <c r="X52" i="14"/>
  <c r="N42" i="14"/>
  <c r="AA37" i="14"/>
  <c r="K27" i="14"/>
  <c r="X22" i="14"/>
  <c r="N12" i="14"/>
  <c r="AA7" i="14"/>
  <c r="M470" i="14"/>
  <c r="Z465" i="14"/>
  <c r="J455" i="14"/>
  <c r="W450" i="14"/>
  <c r="M440" i="14"/>
  <c r="Z435" i="14"/>
  <c r="J425" i="14"/>
  <c r="W420" i="14"/>
  <c r="M410" i="14"/>
  <c r="Z405" i="14"/>
  <c r="J395" i="14"/>
  <c r="W390" i="14"/>
  <c r="M380" i="14"/>
  <c r="Z375" i="14"/>
  <c r="J365" i="14"/>
  <c r="W360" i="14"/>
  <c r="M350" i="14"/>
  <c r="Z345" i="14"/>
  <c r="J335" i="14"/>
  <c r="W330" i="14"/>
  <c r="M316" i="14"/>
  <c r="Z311" i="14"/>
  <c r="J301" i="14"/>
  <c r="W296" i="14"/>
  <c r="M286" i="14"/>
  <c r="Z281" i="14"/>
  <c r="J271" i="14"/>
  <c r="W266" i="14"/>
  <c r="M256" i="14"/>
  <c r="Z251" i="14"/>
  <c r="J241" i="14"/>
  <c r="W236" i="14"/>
  <c r="M226" i="14"/>
  <c r="Z221" i="14"/>
  <c r="J211" i="14"/>
  <c r="W206" i="14"/>
  <c r="M196" i="14"/>
  <c r="Z191" i="14"/>
  <c r="J181" i="14"/>
  <c r="W176" i="14"/>
  <c r="M166" i="14"/>
  <c r="Z157" i="14"/>
  <c r="J147" i="14"/>
  <c r="W142" i="14"/>
  <c r="M132" i="14"/>
  <c r="Z127" i="14"/>
  <c r="J117" i="14"/>
  <c r="W112" i="14"/>
  <c r="M102" i="14"/>
  <c r="Z97" i="14"/>
  <c r="J87" i="14"/>
  <c r="W82" i="14"/>
  <c r="M72" i="14"/>
  <c r="Z67" i="14"/>
  <c r="J57" i="14"/>
  <c r="W52" i="14"/>
  <c r="M42" i="14"/>
  <c r="Z37" i="14"/>
  <c r="Z7" i="14"/>
  <c r="D455" i="14"/>
  <c r="D301" i="14"/>
  <c r="D271" i="14"/>
  <c r="K22" i="14"/>
  <c r="X17" i="14"/>
  <c r="N7" i="14"/>
  <c r="L524" i="13"/>
  <c r="Y519" i="13"/>
  <c r="O509" i="13"/>
  <c r="V504" i="13"/>
  <c r="L494" i="13"/>
  <c r="Y489" i="13"/>
  <c r="P470" i="13"/>
  <c r="F460" i="13"/>
  <c r="S455" i="13"/>
  <c r="I445" i="13"/>
  <c r="P440" i="13"/>
  <c r="F430" i="13"/>
  <c r="S425" i="13"/>
  <c r="I415" i="13"/>
  <c r="P410" i="13"/>
  <c r="F400" i="13"/>
  <c r="S395" i="13"/>
  <c r="I385" i="13"/>
  <c r="P380" i="13"/>
  <c r="F370" i="13"/>
  <c r="S365" i="13"/>
  <c r="I355" i="13"/>
  <c r="P350" i="13"/>
  <c r="F340" i="13"/>
  <c r="S335" i="13"/>
  <c r="I325" i="13"/>
  <c r="W311" i="13"/>
  <c r="M301" i="13"/>
  <c r="Z296" i="13"/>
  <c r="J286" i="13"/>
  <c r="W281" i="13"/>
  <c r="M271" i="13"/>
  <c r="Z266" i="13"/>
  <c r="J256" i="13"/>
  <c r="W251" i="13"/>
  <c r="M241" i="13"/>
  <c r="D534" i="13"/>
  <c r="Q529" i="13"/>
  <c r="G519" i="13"/>
  <c r="T514" i="13"/>
  <c r="D504" i="13"/>
  <c r="Q499" i="13"/>
  <c r="G489" i="13"/>
  <c r="T484" i="13"/>
  <c r="K465" i="13"/>
  <c r="X460" i="13"/>
  <c r="N450" i="13"/>
  <c r="AA445" i="13"/>
  <c r="K435" i="13"/>
  <c r="X430" i="13"/>
  <c r="N420" i="13"/>
  <c r="AA415" i="13"/>
  <c r="K405" i="13"/>
  <c r="X400" i="13"/>
  <c r="N390" i="13"/>
  <c r="AA385" i="13"/>
  <c r="K375" i="13"/>
  <c r="X370" i="13"/>
  <c r="N360" i="13"/>
  <c r="AA355" i="13"/>
  <c r="K345" i="13"/>
  <c r="X340" i="13"/>
  <c r="N330" i="13"/>
  <c r="AA325" i="13"/>
  <c r="E311" i="13"/>
  <c r="R306" i="13"/>
  <c r="H296" i="13"/>
  <c r="U291" i="13"/>
  <c r="E281" i="13"/>
  <c r="R276" i="13"/>
  <c r="H266" i="13"/>
  <c r="U261" i="13"/>
  <c r="E251" i="13"/>
  <c r="R246" i="13"/>
  <c r="H236" i="13"/>
  <c r="U231" i="13"/>
  <c r="E221" i="13"/>
  <c r="R216" i="13"/>
  <c r="H206" i="13"/>
  <c r="U201" i="13"/>
  <c r="E191" i="13"/>
  <c r="R186" i="13"/>
  <c r="H176" i="13"/>
  <c r="U171" i="13"/>
  <c r="F152" i="13"/>
  <c r="S147" i="13"/>
  <c r="I137" i="13"/>
  <c r="P132" i="13"/>
  <c r="F122" i="13"/>
  <c r="S117" i="13"/>
  <c r="I107" i="13"/>
  <c r="P102" i="13"/>
  <c r="F92" i="13"/>
  <c r="S87" i="13"/>
  <c r="I77" i="13"/>
  <c r="P72" i="13"/>
  <c r="F62" i="13"/>
  <c r="S57" i="13"/>
  <c r="I47" i="13"/>
  <c r="P42" i="13"/>
  <c r="F32" i="13"/>
  <c r="S27" i="13"/>
  <c r="I17" i="13"/>
  <c r="P12" i="13"/>
  <c r="J529" i="13"/>
  <c r="W524" i="13"/>
  <c r="M514" i="13"/>
  <c r="Z509" i="13"/>
  <c r="J499" i="13"/>
  <c r="W494" i="13"/>
  <c r="M484" i="13"/>
  <c r="Z475" i="13"/>
  <c r="J465" i="13"/>
  <c r="W460" i="13"/>
  <c r="M450" i="13"/>
  <c r="Z445" i="13"/>
  <c r="J435" i="13"/>
  <c r="W430" i="13"/>
  <c r="M420" i="13"/>
  <c r="Z415" i="13"/>
  <c r="Z534" i="13"/>
  <c r="J524" i="13"/>
  <c r="W519" i="13"/>
  <c r="M509" i="13"/>
  <c r="Z504" i="13"/>
  <c r="J494" i="13"/>
  <c r="W489" i="13"/>
  <c r="M475" i="13"/>
  <c r="Z470" i="13"/>
  <c r="J460" i="13"/>
  <c r="W455" i="13"/>
  <c r="M445" i="13"/>
  <c r="Z440" i="13"/>
  <c r="J430" i="13"/>
  <c r="W425" i="13"/>
  <c r="M415" i="13"/>
  <c r="Z410" i="13"/>
  <c r="J400" i="13"/>
  <c r="W395" i="13"/>
  <c r="M385" i="13"/>
  <c r="Z380" i="13"/>
  <c r="J370" i="13"/>
  <c r="Z236" i="13"/>
  <c r="J226" i="13"/>
  <c r="W221" i="13"/>
  <c r="M211" i="13"/>
  <c r="Z206" i="13"/>
  <c r="J196" i="13"/>
  <c r="W191" i="13"/>
  <c r="M181" i="13"/>
  <c r="Z176" i="13"/>
  <c r="J166" i="13"/>
  <c r="X152" i="13"/>
  <c r="N142" i="13"/>
  <c r="AA137" i="13"/>
  <c r="K127" i="13"/>
  <c r="X122" i="13"/>
  <c r="N112" i="13"/>
  <c r="AA107" i="13"/>
  <c r="K97" i="13"/>
  <c r="X92" i="13"/>
  <c r="N82" i="13"/>
  <c r="AA77" i="13"/>
  <c r="K67" i="13"/>
  <c r="X62" i="13"/>
  <c r="N52" i="13"/>
  <c r="AA47" i="13"/>
  <c r="K37" i="13"/>
  <c r="X32" i="13"/>
  <c r="N22" i="13"/>
  <c r="AA17" i="13"/>
  <c r="K7" i="13"/>
  <c r="U534" i="13"/>
  <c r="E524" i="13"/>
  <c r="R519" i="13"/>
  <c r="H509" i="13"/>
  <c r="U504" i="13"/>
  <c r="E494" i="13"/>
  <c r="R489" i="13"/>
  <c r="H475" i="13"/>
  <c r="U470" i="13"/>
  <c r="E460" i="13"/>
  <c r="R455" i="13"/>
  <c r="H445" i="13"/>
  <c r="U440" i="13"/>
  <c r="E430" i="13"/>
  <c r="R425" i="13"/>
  <c r="H415" i="13"/>
  <c r="U410" i="13"/>
  <c r="E400" i="13"/>
  <c r="R395" i="13"/>
  <c r="H385" i="13"/>
  <c r="U380" i="13"/>
  <c r="E370" i="13"/>
  <c r="R365" i="13"/>
  <c r="H355" i="13"/>
  <c r="U350" i="13"/>
  <c r="E340" i="13"/>
  <c r="R335" i="13"/>
  <c r="H325" i="13"/>
  <c r="U316" i="13"/>
  <c r="E306" i="13"/>
  <c r="R301" i="13"/>
  <c r="H291" i="13"/>
  <c r="U286" i="13"/>
  <c r="E276" i="13"/>
  <c r="R271" i="13"/>
  <c r="H261" i="13"/>
  <c r="U256" i="13"/>
  <c r="E246" i="13"/>
  <c r="R241" i="13"/>
  <c r="H231" i="13"/>
  <c r="U226" i="13"/>
  <c r="E216" i="13"/>
  <c r="R211" i="13"/>
  <c r="H201" i="13"/>
  <c r="U196" i="13"/>
  <c r="E186" i="13"/>
  <c r="R181" i="13"/>
  <c r="H171" i="13"/>
  <c r="U166" i="13"/>
  <c r="E152" i="13"/>
  <c r="R147" i="13"/>
  <c r="H137" i="13"/>
  <c r="U132" i="13"/>
  <c r="E122" i="13"/>
  <c r="R117" i="13"/>
  <c r="J405" i="13"/>
  <c r="W400" i="13"/>
  <c r="M390" i="13"/>
  <c r="Z385" i="13"/>
  <c r="J375" i="13"/>
  <c r="W370" i="13"/>
  <c r="M360" i="13"/>
  <c r="Z355" i="13"/>
  <c r="J345" i="13"/>
  <c r="W340" i="13"/>
  <c r="M330" i="13"/>
  <c r="Z325" i="13"/>
  <c r="J311" i="13"/>
  <c r="W306" i="13"/>
  <c r="M296" i="13"/>
  <c r="Z291" i="13"/>
  <c r="J281" i="13"/>
  <c r="W276" i="13"/>
  <c r="M266" i="13"/>
  <c r="Z261" i="13"/>
  <c r="J251" i="13"/>
  <c r="W246" i="13"/>
  <c r="M236" i="13"/>
  <c r="Z231" i="13"/>
  <c r="J221" i="13"/>
  <c r="W216" i="13"/>
  <c r="M206" i="13"/>
  <c r="Z201" i="13"/>
  <c r="J191" i="13"/>
  <c r="W186" i="13"/>
  <c r="M176" i="13"/>
  <c r="Z171" i="13"/>
  <c r="J157" i="13"/>
  <c r="W152" i="13"/>
  <c r="M142" i="13"/>
  <c r="Z137" i="13"/>
  <c r="J127" i="13"/>
  <c r="W122" i="13"/>
  <c r="M112" i="13"/>
  <c r="Z107" i="13"/>
  <c r="J97" i="13"/>
  <c r="W92" i="13"/>
  <c r="M82" i="13"/>
  <c r="Z77" i="13"/>
  <c r="J67" i="13"/>
  <c r="W62" i="13"/>
  <c r="M52" i="13"/>
  <c r="Z47" i="13"/>
  <c r="J37" i="13"/>
  <c r="W32" i="13"/>
  <c r="M22" i="13"/>
  <c r="Z17" i="13"/>
  <c r="O529" i="13"/>
  <c r="V524" i="13"/>
  <c r="L514" i="13"/>
  <c r="Y509" i="13"/>
  <c r="O499" i="13"/>
  <c r="V494" i="13"/>
  <c r="L484" i="13"/>
  <c r="Y475" i="13"/>
  <c r="O465" i="13"/>
  <c r="V460" i="13"/>
  <c r="L450" i="13"/>
  <c r="Y445" i="13"/>
  <c r="O435" i="13"/>
  <c r="V430" i="13"/>
  <c r="L420" i="13"/>
  <c r="Y415" i="13"/>
  <c r="O405" i="13"/>
  <c r="V400" i="13"/>
  <c r="L390" i="13"/>
  <c r="Y385" i="13"/>
  <c r="O375" i="13"/>
  <c r="V370" i="13"/>
  <c r="L360" i="13"/>
  <c r="Y355" i="13"/>
  <c r="O345" i="13"/>
  <c r="V340" i="13"/>
  <c r="L330" i="13"/>
  <c r="Y325" i="13"/>
  <c r="O311" i="13"/>
  <c r="V306" i="13"/>
  <c r="L296" i="13"/>
  <c r="Y291" i="13"/>
  <c r="O281" i="13"/>
  <c r="V276" i="13"/>
  <c r="L266" i="13"/>
  <c r="Y261" i="13"/>
  <c r="O251" i="13"/>
  <c r="V246" i="13"/>
  <c r="L236" i="13"/>
  <c r="Y231" i="13"/>
  <c r="O221" i="13"/>
  <c r="V216" i="13"/>
  <c r="L206" i="13"/>
  <c r="Y201" i="13"/>
  <c r="O191" i="13"/>
  <c r="V186" i="13"/>
  <c r="L176" i="13"/>
  <c r="Y171" i="13"/>
  <c r="O157" i="13"/>
  <c r="V152" i="13"/>
  <c r="L142" i="13"/>
  <c r="Y137" i="13"/>
  <c r="O127" i="13"/>
  <c r="V122" i="13"/>
  <c r="W365" i="13"/>
  <c r="M355" i="13"/>
  <c r="Z350" i="13"/>
  <c r="J340" i="13"/>
  <c r="W335" i="13"/>
  <c r="M325" i="13"/>
  <c r="Z316" i="13"/>
  <c r="J306" i="13"/>
  <c r="W301" i="13"/>
  <c r="M291" i="13"/>
  <c r="Z286" i="13"/>
  <c r="J276" i="13"/>
  <c r="W271" i="13"/>
  <c r="M261" i="13"/>
  <c r="Z256" i="13"/>
  <c r="J246" i="13"/>
  <c r="W241" i="13"/>
  <c r="M231" i="13"/>
  <c r="Z226" i="13"/>
  <c r="J216" i="13"/>
  <c r="W211" i="13"/>
  <c r="M201" i="13"/>
  <c r="Z196" i="13"/>
  <c r="J186" i="13"/>
  <c r="W181" i="13"/>
  <c r="M171" i="13"/>
  <c r="Z166" i="13"/>
  <c r="J152" i="13"/>
  <c r="W147" i="13"/>
  <c r="M137" i="13"/>
  <c r="Z132" i="13"/>
  <c r="J122" i="13"/>
  <c r="W117" i="13"/>
  <c r="M107" i="13"/>
  <c r="Z102" i="13"/>
  <c r="J92" i="13"/>
  <c r="W87" i="13"/>
  <c r="M77" i="13"/>
  <c r="Z72" i="13"/>
  <c r="J62" i="13"/>
  <c r="W57" i="13"/>
  <c r="M47" i="13"/>
  <c r="Z42" i="13"/>
  <c r="J32" i="13"/>
  <c r="W27" i="13"/>
  <c r="M17" i="13"/>
  <c r="Z12" i="13"/>
  <c r="G534" i="13"/>
  <c r="T529" i="13"/>
  <c r="D519" i="13"/>
  <c r="Q514" i="13"/>
  <c r="G504" i="13"/>
  <c r="T499" i="13"/>
  <c r="D489" i="13"/>
  <c r="Q484" i="13"/>
  <c r="G470" i="13"/>
  <c r="T465" i="13"/>
  <c r="D455" i="13"/>
  <c r="Q450" i="13"/>
  <c r="G440" i="13"/>
  <c r="T435" i="13"/>
  <c r="D425" i="13"/>
  <c r="Q420" i="13"/>
  <c r="G410" i="13"/>
  <c r="T405" i="13"/>
  <c r="D395" i="13"/>
  <c r="Q390" i="13"/>
  <c r="G380" i="13"/>
  <c r="T375" i="13"/>
  <c r="D365" i="13"/>
  <c r="Q360" i="13"/>
  <c r="G350" i="13"/>
  <c r="T345" i="13"/>
  <c r="D335" i="13"/>
  <c r="Q330" i="13"/>
  <c r="G316" i="13"/>
  <c r="T311" i="13"/>
  <c r="D301" i="13"/>
  <c r="Q296" i="13"/>
  <c r="G286" i="13"/>
  <c r="T281" i="13"/>
  <c r="D271" i="13"/>
  <c r="Q266" i="13"/>
  <c r="G256" i="13"/>
  <c r="T251" i="13"/>
  <c r="H107" i="13"/>
  <c r="U102" i="13"/>
  <c r="E92" i="13"/>
  <c r="R87" i="13"/>
  <c r="H77" i="13"/>
  <c r="U72" i="13"/>
  <c r="E62" i="13"/>
  <c r="R57" i="13"/>
  <c r="H47" i="13"/>
  <c r="U42" i="13"/>
  <c r="E32" i="13"/>
  <c r="R27" i="13"/>
  <c r="H17" i="13"/>
  <c r="U12" i="13"/>
  <c r="AA539" i="13"/>
  <c r="M549" i="13"/>
  <c r="X554" i="13"/>
  <c r="J564" i="13"/>
  <c r="AA569" i="13"/>
  <c r="M579" i="13"/>
  <c r="X584" i="13"/>
  <c r="J594" i="13"/>
  <c r="AA599" i="13"/>
  <c r="M609" i="13"/>
  <c r="X614" i="13"/>
  <c r="J624" i="13"/>
  <c r="AA629" i="13"/>
  <c r="J539" i="13"/>
  <c r="AA544" i="13"/>
  <c r="M554" i="13"/>
  <c r="X559" i="13"/>
  <c r="J569" i="13"/>
  <c r="AA574" i="13"/>
  <c r="M584" i="13"/>
  <c r="X589" i="13"/>
  <c r="J599" i="13"/>
  <c r="AA604" i="13"/>
  <c r="M614" i="13"/>
  <c r="X619" i="13"/>
  <c r="J629" i="13"/>
  <c r="AA634" i="13"/>
  <c r="J544" i="13"/>
  <c r="AA549" i="13"/>
  <c r="M559" i="13"/>
  <c r="X564" i="13"/>
  <c r="J574" i="13"/>
  <c r="AA579" i="13"/>
  <c r="M589" i="13"/>
  <c r="X594" i="13"/>
  <c r="J604" i="13"/>
  <c r="AA609" i="13"/>
  <c r="M619" i="13"/>
  <c r="X624" i="13"/>
  <c r="J634" i="13"/>
  <c r="X539" i="13"/>
  <c r="J549" i="13"/>
  <c r="AA554" i="13"/>
  <c r="M564" i="13"/>
  <c r="X569" i="13"/>
  <c r="J579" i="13"/>
  <c r="AA584" i="13"/>
  <c r="M594" i="13"/>
  <c r="X599" i="13"/>
  <c r="J609" i="13"/>
  <c r="AA614" i="13"/>
  <c r="M624" i="13"/>
  <c r="X629" i="13"/>
  <c r="M539" i="13"/>
  <c r="X544" i="13"/>
  <c r="J554" i="13"/>
  <c r="AA559" i="13"/>
  <c r="L137" i="13"/>
  <c r="Y132" i="13"/>
  <c r="O122" i="13"/>
  <c r="V117" i="13"/>
  <c r="L107" i="13"/>
  <c r="Y102" i="13"/>
  <c r="O92" i="13"/>
  <c r="V87" i="13"/>
  <c r="L77" i="13"/>
  <c r="Y72" i="13"/>
  <c r="O62" i="13"/>
  <c r="V57" i="13"/>
  <c r="L47" i="13"/>
  <c r="Y42" i="13"/>
  <c r="O32" i="13"/>
  <c r="V27" i="13"/>
  <c r="L17" i="13"/>
  <c r="Y12" i="13"/>
  <c r="F534" i="13"/>
  <c r="S529" i="13"/>
  <c r="L112" i="13"/>
  <c r="Y107" i="13"/>
  <c r="O97" i="13"/>
  <c r="V92" i="13"/>
  <c r="L82" i="13"/>
  <c r="Y77" i="13"/>
  <c r="O67" i="13"/>
  <c r="V62" i="13"/>
  <c r="L52" i="13"/>
  <c r="Y47" i="13"/>
  <c r="O37" i="13"/>
  <c r="V32" i="13"/>
  <c r="L22" i="13"/>
  <c r="Y17" i="13"/>
  <c r="O7" i="13"/>
  <c r="I524" i="13"/>
  <c r="P519" i="13"/>
  <c r="F509" i="13"/>
  <c r="S504" i="13"/>
  <c r="I494" i="13"/>
  <c r="P489" i="13"/>
  <c r="F475" i="13"/>
  <c r="S470" i="13"/>
  <c r="I460" i="13"/>
  <c r="P455" i="13"/>
  <c r="F445" i="13"/>
  <c r="S440" i="13"/>
  <c r="I430" i="13"/>
  <c r="P425" i="13"/>
  <c r="F415" i="13"/>
  <c r="S410" i="13"/>
  <c r="I400" i="13"/>
  <c r="P395" i="13"/>
  <c r="F385" i="13"/>
  <c r="S380" i="13"/>
  <c r="I370" i="13"/>
  <c r="P365" i="13"/>
  <c r="F355" i="13"/>
  <c r="S350" i="13"/>
  <c r="I340" i="13"/>
  <c r="P335" i="13"/>
  <c r="F325" i="13"/>
  <c r="S316" i="13"/>
  <c r="I306" i="13"/>
  <c r="P301" i="13"/>
  <c r="F291" i="13"/>
  <c r="S286" i="13"/>
  <c r="I276" i="13"/>
  <c r="P271" i="13"/>
  <c r="F261" i="13"/>
  <c r="S256" i="13"/>
  <c r="I246" i="13"/>
  <c r="P241" i="13"/>
  <c r="F231" i="13"/>
  <c r="S226" i="13"/>
  <c r="I216" i="13"/>
  <c r="P211" i="13"/>
  <c r="F201" i="13"/>
  <c r="S196" i="13"/>
  <c r="I186" i="13"/>
  <c r="P181" i="13"/>
  <c r="F171" i="13"/>
  <c r="S166" i="13"/>
  <c r="I152" i="13"/>
  <c r="P147" i="13"/>
  <c r="F137" i="13"/>
  <c r="S132" i="13"/>
  <c r="I122" i="13"/>
  <c r="P117" i="13"/>
  <c r="F107" i="13"/>
  <c r="S102" i="13"/>
  <c r="I92" i="13"/>
  <c r="P87" i="13"/>
  <c r="F77" i="13"/>
  <c r="S72" i="13"/>
  <c r="I62" i="13"/>
  <c r="P57" i="13"/>
  <c r="F47" i="13"/>
  <c r="S42" i="13"/>
  <c r="I32" i="13"/>
  <c r="P27" i="13"/>
  <c r="F17" i="13"/>
  <c r="S12" i="13"/>
  <c r="N489" i="13"/>
  <c r="K410" i="13"/>
  <c r="N62" i="13"/>
  <c r="AA57" i="13"/>
  <c r="K47" i="13"/>
  <c r="X42" i="13"/>
  <c r="N32" i="13"/>
  <c r="AA27" i="13"/>
  <c r="K17" i="13"/>
  <c r="X12" i="13"/>
  <c r="D241" i="13"/>
  <c r="Q236" i="13"/>
  <c r="G226" i="13"/>
  <c r="T221" i="13"/>
  <c r="D211" i="13"/>
  <c r="Q206" i="13"/>
  <c r="G196" i="13"/>
  <c r="T191" i="13"/>
  <c r="D181" i="13"/>
  <c r="Q176" i="13"/>
  <c r="G166" i="13"/>
  <c r="T157" i="13"/>
  <c r="D147" i="13"/>
  <c r="Q142" i="13"/>
  <c r="G132" i="13"/>
  <c r="T127" i="13"/>
  <c r="D117" i="13"/>
  <c r="Q112" i="13"/>
  <c r="G102" i="13"/>
  <c r="T97" i="13"/>
  <c r="D87" i="13"/>
  <c r="Q82" i="13"/>
  <c r="G72" i="13"/>
  <c r="T67" i="13"/>
  <c r="D57" i="13"/>
  <c r="Q52" i="13"/>
  <c r="G42" i="13"/>
  <c r="T37" i="13"/>
  <c r="D27" i="13"/>
  <c r="Q22" i="13"/>
  <c r="G12" i="13"/>
  <c r="T7" i="13"/>
  <c r="J77" i="13"/>
  <c r="W72" i="13"/>
  <c r="M62" i="13"/>
  <c r="Z57" i="13"/>
  <c r="J47" i="13"/>
  <c r="W42" i="13"/>
  <c r="M32" i="13"/>
  <c r="Z27" i="13"/>
  <c r="J17" i="13"/>
  <c r="W12" i="13"/>
  <c r="M569" i="13"/>
  <c r="X574" i="13"/>
  <c r="J584" i="13"/>
  <c r="AA589" i="13"/>
  <c r="M599" i="13"/>
  <c r="X604" i="13"/>
  <c r="J614" i="13"/>
  <c r="AA619" i="13"/>
  <c r="M629" i="13"/>
  <c r="X634" i="13"/>
  <c r="D77" i="13"/>
  <c r="Q72" i="13"/>
  <c r="G62" i="13"/>
  <c r="T57" i="13"/>
  <c r="D47" i="13"/>
  <c r="Q42" i="13"/>
  <c r="G32" i="13"/>
  <c r="T27" i="13"/>
  <c r="D17" i="13"/>
  <c r="Q12" i="13"/>
  <c r="W137" i="13"/>
  <c r="Z122" i="13"/>
  <c r="W107" i="13"/>
  <c r="W77" i="13"/>
  <c r="J52" i="13"/>
  <c r="W47" i="13"/>
  <c r="M37" i="13"/>
  <c r="Z32" i="13"/>
  <c r="J22" i="13"/>
  <c r="W17" i="13"/>
  <c r="G524" i="13"/>
  <c r="D509" i="13"/>
  <c r="D475" i="13"/>
  <c r="G460" i="13"/>
  <c r="D355" i="13"/>
  <c r="Q316" i="12"/>
  <c r="F311" i="12"/>
  <c r="T301" i="12"/>
  <c r="I296" i="12"/>
  <c r="Q286" i="12"/>
  <c r="F281" i="12"/>
  <c r="T271" i="12"/>
  <c r="I266" i="12"/>
  <c r="Q256" i="12"/>
  <c r="F251" i="12"/>
  <c r="T241" i="12"/>
  <c r="I236" i="12"/>
  <c r="Q226" i="12"/>
  <c r="F221" i="12"/>
  <c r="T211" i="12"/>
  <c r="I206" i="12"/>
  <c r="Q196" i="12"/>
  <c r="F191" i="12"/>
  <c r="T181" i="12"/>
  <c r="I176" i="12"/>
  <c r="Q166" i="12"/>
  <c r="R584" i="12"/>
  <c r="G579" i="12"/>
  <c r="U569" i="12"/>
  <c r="D564" i="12"/>
  <c r="R554" i="12"/>
  <c r="G549" i="12"/>
  <c r="U539" i="12"/>
  <c r="D534" i="12"/>
  <c r="R524" i="12"/>
  <c r="G519" i="12"/>
  <c r="U509" i="12"/>
  <c r="D504" i="12"/>
  <c r="R494" i="12"/>
  <c r="G489" i="12"/>
  <c r="U475" i="12"/>
  <c r="D470" i="12"/>
  <c r="R460" i="12"/>
  <c r="G455" i="12"/>
  <c r="U445" i="12"/>
  <c r="D440" i="12"/>
  <c r="R430" i="12"/>
  <c r="G425" i="12"/>
  <c r="U415" i="12"/>
  <c r="D410" i="12"/>
  <c r="R400" i="12"/>
  <c r="G395" i="12"/>
  <c r="U385" i="12"/>
  <c r="D380" i="12"/>
  <c r="R370" i="12"/>
  <c r="G365" i="12"/>
  <c r="U355" i="12"/>
  <c r="D350" i="12"/>
  <c r="R340" i="12"/>
  <c r="G335" i="12"/>
  <c r="U325" i="12"/>
  <c r="D316" i="12"/>
  <c r="R306" i="12"/>
  <c r="G301" i="12"/>
  <c r="U291" i="12"/>
  <c r="D286" i="12"/>
  <c r="R276" i="12"/>
  <c r="G271" i="12"/>
  <c r="U261" i="12"/>
  <c r="D256" i="12"/>
  <c r="R246" i="12"/>
  <c r="G241" i="12"/>
  <c r="U231" i="12"/>
  <c r="D226" i="12"/>
  <c r="R216" i="12"/>
  <c r="G211" i="12"/>
  <c r="U201" i="12"/>
  <c r="D196" i="12"/>
  <c r="R186" i="12"/>
  <c r="G181" i="12"/>
  <c r="U171" i="12"/>
  <c r="Y589" i="12"/>
  <c r="E584" i="12"/>
  <c r="S574" i="12"/>
  <c r="H569" i="12"/>
  <c r="P559" i="12"/>
  <c r="E554" i="12"/>
  <c r="S544" i="12"/>
  <c r="H539" i="12"/>
  <c r="P529" i="12"/>
  <c r="E524" i="12"/>
  <c r="S514" i="12"/>
  <c r="H509" i="12"/>
  <c r="P499" i="12"/>
  <c r="E494" i="12"/>
  <c r="S484" i="12"/>
  <c r="H475" i="12"/>
  <c r="P465" i="12"/>
  <c r="E460" i="12"/>
  <c r="S450" i="12"/>
  <c r="H445" i="12"/>
  <c r="P435" i="12"/>
  <c r="E430" i="12"/>
  <c r="S420" i="12"/>
  <c r="H415" i="12"/>
  <c r="P405" i="12"/>
  <c r="E400" i="12"/>
  <c r="S390" i="12"/>
  <c r="H385" i="12"/>
  <c r="P375" i="12"/>
  <c r="E370" i="12"/>
  <c r="S360" i="12"/>
  <c r="H355" i="12"/>
  <c r="P345" i="12"/>
  <c r="E340" i="12"/>
  <c r="S330" i="12"/>
  <c r="H325" i="12"/>
  <c r="P311" i="12"/>
  <c r="E306" i="12"/>
  <c r="S296" i="12"/>
  <c r="H291" i="12"/>
  <c r="P281" i="12"/>
  <c r="E276" i="12"/>
  <c r="S266" i="12"/>
  <c r="H261" i="12"/>
  <c r="P251" i="12"/>
  <c r="E246" i="12"/>
  <c r="S236" i="12"/>
  <c r="H231" i="12"/>
  <c r="P221" i="12"/>
  <c r="E216" i="12"/>
  <c r="S206" i="12"/>
  <c r="H201" i="12"/>
  <c r="P191" i="12"/>
  <c r="E186" i="12"/>
  <c r="S176" i="12"/>
  <c r="H171" i="12"/>
  <c r="E589" i="12"/>
  <c r="H405" i="12"/>
  <c r="P395" i="12"/>
  <c r="E390" i="12"/>
  <c r="S380" i="12"/>
  <c r="H375" i="12"/>
  <c r="P365" i="12"/>
  <c r="E360" i="12"/>
  <c r="S350" i="12"/>
  <c r="H345" i="12"/>
  <c r="P335" i="12"/>
  <c r="E330" i="12"/>
  <c r="S316" i="12"/>
  <c r="H311" i="12"/>
  <c r="P301" i="12"/>
  <c r="E296" i="12"/>
  <c r="S286" i="12"/>
  <c r="H281" i="12"/>
  <c r="P271" i="12"/>
  <c r="E266" i="12"/>
  <c r="S256" i="12"/>
  <c r="H251" i="12"/>
  <c r="P241" i="12"/>
  <c r="E236" i="12"/>
  <c r="S226" i="12"/>
  <c r="H221" i="12"/>
  <c r="P211" i="12"/>
  <c r="E206" i="12"/>
  <c r="S196" i="12"/>
  <c r="H191" i="12"/>
  <c r="P181" i="12"/>
  <c r="I599" i="12"/>
  <c r="T604" i="12"/>
  <c r="F614" i="12"/>
  <c r="Q619" i="12"/>
  <c r="I629" i="12"/>
  <c r="T634" i="12"/>
  <c r="T579" i="12"/>
  <c r="I574" i="12"/>
  <c r="Q564" i="12"/>
  <c r="F559" i="12"/>
  <c r="T549" i="12"/>
  <c r="I544" i="12"/>
  <c r="Q534" i="12"/>
  <c r="F529" i="12"/>
  <c r="T519" i="12"/>
  <c r="I514" i="12"/>
  <c r="Q504" i="12"/>
  <c r="F499" i="12"/>
  <c r="T489" i="12"/>
  <c r="I484" i="12"/>
  <c r="Q470" i="12"/>
  <c r="F465" i="12"/>
  <c r="T455" i="12"/>
  <c r="I450" i="12"/>
  <c r="Q440" i="12"/>
  <c r="F435" i="12"/>
  <c r="T425" i="12"/>
  <c r="I420" i="12"/>
  <c r="Q410" i="12"/>
  <c r="F405" i="12"/>
  <c r="T395" i="12"/>
  <c r="I390" i="12"/>
  <c r="Q380" i="12"/>
  <c r="F375" i="12"/>
  <c r="T365" i="12"/>
  <c r="I360" i="12"/>
  <c r="Q350" i="12"/>
  <c r="F345" i="12"/>
  <c r="T335" i="12"/>
  <c r="I330" i="12"/>
  <c r="F589" i="12"/>
  <c r="N599" i="12"/>
  <c r="Y604" i="12"/>
  <c r="K614" i="12"/>
  <c r="V619" i="12"/>
  <c r="N629" i="12"/>
  <c r="Y634" i="12"/>
  <c r="K599" i="12"/>
  <c r="V604" i="12"/>
  <c r="N614" i="12"/>
  <c r="Y619" i="12"/>
  <c r="K629" i="12"/>
  <c r="V634" i="12"/>
  <c r="M594" i="12"/>
  <c r="X599" i="12"/>
  <c r="J609" i="12"/>
  <c r="AA614" i="12"/>
  <c r="M624" i="12"/>
  <c r="X629" i="12"/>
  <c r="V584" i="12"/>
  <c r="K579" i="12"/>
  <c r="Y569" i="12"/>
  <c r="N564" i="12"/>
  <c r="V554" i="12"/>
  <c r="K549" i="12"/>
  <c r="Y539" i="12"/>
  <c r="N534" i="12"/>
  <c r="V524" i="12"/>
  <c r="K519" i="12"/>
  <c r="Y509" i="12"/>
  <c r="N504" i="12"/>
  <c r="V494" i="12"/>
  <c r="K489" i="12"/>
  <c r="Y475" i="12"/>
  <c r="N470" i="12"/>
  <c r="V460" i="12"/>
  <c r="K455" i="12"/>
  <c r="Y445" i="12"/>
  <c r="N440" i="12"/>
  <c r="V430" i="12"/>
  <c r="K425" i="12"/>
  <c r="Y415" i="12"/>
  <c r="N410" i="12"/>
  <c r="V400" i="12"/>
  <c r="K395" i="12"/>
  <c r="Y385" i="12"/>
  <c r="N380" i="12"/>
  <c r="V370" i="12"/>
  <c r="K365" i="12"/>
  <c r="Y355" i="12"/>
  <c r="N350" i="12"/>
  <c r="V340" i="12"/>
  <c r="K335" i="12"/>
  <c r="Y325" i="12"/>
  <c r="N316" i="12"/>
  <c r="V306" i="12"/>
  <c r="K301" i="12"/>
  <c r="Y291" i="12"/>
  <c r="N286" i="12"/>
  <c r="V276" i="12"/>
  <c r="K271" i="12"/>
  <c r="Y261" i="12"/>
  <c r="N256" i="12"/>
  <c r="V246" i="12"/>
  <c r="K241" i="12"/>
  <c r="Y231" i="12"/>
  <c r="N226" i="12"/>
  <c r="V216" i="12"/>
  <c r="K211" i="12"/>
  <c r="Y201" i="12"/>
  <c r="N196" i="12"/>
  <c r="V186" i="12"/>
  <c r="K181" i="12"/>
  <c r="Y171" i="12"/>
  <c r="N166" i="12"/>
  <c r="L7" i="12"/>
  <c r="V589" i="12"/>
  <c r="F7" i="12"/>
  <c r="N594" i="12"/>
  <c r="Y599" i="12"/>
  <c r="K609" i="12"/>
  <c r="V614" i="12"/>
  <c r="N624" i="12"/>
  <c r="Y629" i="12"/>
  <c r="K594" i="12"/>
  <c r="V599" i="12"/>
  <c r="N609" i="12"/>
  <c r="Y614" i="12"/>
  <c r="K624" i="12"/>
  <c r="V629" i="12"/>
  <c r="R316" i="12"/>
  <c r="G311" i="12"/>
  <c r="U301" i="12"/>
  <c r="D296" i="12"/>
  <c r="R286" i="12"/>
  <c r="G281" i="12"/>
  <c r="U271" i="12"/>
  <c r="D266" i="12"/>
  <c r="R256" i="12"/>
  <c r="G251" i="12"/>
  <c r="U241" i="12"/>
  <c r="D236" i="12"/>
  <c r="R226" i="12"/>
  <c r="G221" i="12"/>
  <c r="U211" i="12"/>
  <c r="D206" i="12"/>
  <c r="R196" i="12"/>
  <c r="G191" i="12"/>
  <c r="U181" i="12"/>
  <c r="D176" i="12"/>
  <c r="R166" i="12"/>
  <c r="E176" i="12"/>
  <c r="S166" i="12"/>
  <c r="R12" i="12"/>
  <c r="X7" i="12"/>
  <c r="J7" i="12"/>
  <c r="K22" i="12"/>
  <c r="V27" i="12"/>
  <c r="N37" i="12"/>
  <c r="Y42" i="12"/>
  <c r="K52" i="12"/>
  <c r="V57" i="12"/>
  <c r="N67" i="12"/>
  <c r="Y72" i="12"/>
  <c r="K82" i="12"/>
  <c r="V87" i="12"/>
  <c r="N97" i="12"/>
  <c r="Y102" i="12"/>
  <c r="K112" i="12"/>
  <c r="V117" i="12"/>
  <c r="N127" i="12"/>
  <c r="Y132" i="12"/>
  <c r="K142" i="12"/>
  <c r="V147" i="12"/>
  <c r="N157" i="12"/>
  <c r="O12" i="12"/>
  <c r="Z17" i="12"/>
  <c r="L27" i="12"/>
  <c r="W32" i="12"/>
  <c r="O42" i="12"/>
  <c r="Z47" i="12"/>
  <c r="L57" i="12"/>
  <c r="W62" i="12"/>
  <c r="O72" i="12"/>
  <c r="Z77" i="12"/>
  <c r="L87" i="12"/>
  <c r="W92" i="12"/>
  <c r="O102" i="12"/>
  <c r="Z107" i="12"/>
  <c r="L117" i="12"/>
  <c r="W122" i="12"/>
  <c r="O132" i="12"/>
  <c r="Z137" i="12"/>
  <c r="L147" i="12"/>
  <c r="W152" i="12"/>
  <c r="K12" i="12"/>
  <c r="V17" i="12"/>
  <c r="N27" i="12"/>
  <c r="Y32" i="12"/>
  <c r="K42" i="12"/>
  <c r="V47" i="12"/>
  <c r="N57" i="12"/>
  <c r="Y62" i="12"/>
  <c r="K72" i="12"/>
  <c r="V77" i="12"/>
  <c r="N87" i="12"/>
  <c r="Y92" i="12"/>
  <c r="K102" i="12"/>
  <c r="V107" i="12"/>
  <c r="N117" i="12"/>
  <c r="Y122" i="12"/>
  <c r="K132" i="12"/>
  <c r="V137" i="12"/>
  <c r="N147" i="12"/>
  <c r="Y152" i="12"/>
  <c r="K17" i="12"/>
  <c r="V22" i="12"/>
  <c r="N32" i="12"/>
  <c r="Y37" i="12"/>
  <c r="K47" i="12"/>
  <c r="V52" i="12"/>
  <c r="N62" i="12"/>
  <c r="Y67" i="12"/>
  <c r="K77" i="12"/>
  <c r="V82" i="12"/>
  <c r="N92" i="12"/>
  <c r="Y97" i="12"/>
  <c r="K107" i="12"/>
  <c r="V112" i="12"/>
  <c r="N122" i="12"/>
  <c r="Y127" i="12"/>
  <c r="K137" i="12"/>
  <c r="V142" i="12"/>
  <c r="N152" i="12"/>
  <c r="Y157" i="12"/>
  <c r="U7" i="12"/>
  <c r="U12" i="12"/>
  <c r="I7" i="12"/>
  <c r="S12" i="12"/>
  <c r="Z7" i="12"/>
  <c r="S7" i="12"/>
  <c r="Q529" i="11"/>
  <c r="F524" i="11"/>
  <c r="T514" i="11"/>
  <c r="I509" i="11"/>
  <c r="Q499" i="11"/>
  <c r="F494" i="11"/>
  <c r="T484" i="11"/>
  <c r="I475" i="11"/>
  <c r="Q465" i="11"/>
  <c r="F460" i="11"/>
  <c r="T450" i="11"/>
  <c r="I445" i="11"/>
  <c r="Q435" i="11"/>
  <c r="F430" i="11"/>
  <c r="T420" i="11"/>
  <c r="I415" i="11"/>
  <c r="Q405" i="11"/>
  <c r="F400" i="11"/>
  <c r="T390" i="11"/>
  <c r="I385" i="11"/>
  <c r="Q375" i="11"/>
  <c r="F370" i="11"/>
  <c r="T360" i="11"/>
  <c r="I355" i="11"/>
  <c r="Q345" i="11"/>
  <c r="F340" i="11"/>
  <c r="T330" i="11"/>
  <c r="I325" i="11"/>
  <c r="Q311" i="11"/>
  <c r="F306" i="11"/>
  <c r="T296" i="11"/>
  <c r="I291" i="11"/>
  <c r="Q281" i="11"/>
  <c r="F276" i="11"/>
  <c r="T266" i="11"/>
  <c r="I261" i="11"/>
  <c r="Q251" i="11"/>
  <c r="F246" i="11"/>
  <c r="T236" i="11"/>
  <c r="I231" i="11"/>
  <c r="Q221" i="11"/>
  <c r="T77" i="11"/>
  <c r="F87" i="11"/>
  <c r="Q92" i="11"/>
  <c r="I102" i="11"/>
  <c r="T107" i="11"/>
  <c r="F117" i="11"/>
  <c r="Q122" i="11"/>
  <c r="I132" i="11"/>
  <c r="T137" i="11"/>
  <c r="F147" i="11"/>
  <c r="Q152" i="11"/>
  <c r="P67" i="11"/>
  <c r="W221" i="11"/>
  <c r="L216" i="11"/>
  <c r="Z206" i="11"/>
  <c r="O201" i="11"/>
  <c r="W191" i="11"/>
  <c r="L186" i="11"/>
  <c r="Z176" i="11"/>
  <c r="O171" i="11"/>
  <c r="Y634" i="11"/>
  <c r="N629" i="11"/>
  <c r="V619" i="11"/>
  <c r="K614" i="11"/>
  <c r="Y604" i="11"/>
  <c r="N599" i="11"/>
  <c r="V589" i="11"/>
  <c r="K584" i="11"/>
  <c r="Y574" i="11"/>
  <c r="N569" i="11"/>
  <c r="V559" i="11"/>
  <c r="K554" i="11"/>
  <c r="Y544" i="11"/>
  <c r="N539" i="11"/>
  <c r="V529" i="11"/>
  <c r="K524" i="11"/>
  <c r="Y514" i="11"/>
  <c r="N509" i="11"/>
  <c r="V499" i="11"/>
  <c r="K494" i="11"/>
  <c r="Y484" i="11"/>
  <c r="N475" i="11"/>
  <c r="V465" i="11"/>
  <c r="K460" i="11"/>
  <c r="Y450" i="11"/>
  <c r="N445" i="11"/>
  <c r="V435" i="11"/>
  <c r="K430" i="11"/>
  <c r="Y420" i="11"/>
  <c r="N415" i="11"/>
  <c r="V405" i="11"/>
  <c r="K400" i="11"/>
  <c r="Y390" i="11"/>
  <c r="N385" i="11"/>
  <c r="V375" i="11"/>
  <c r="K370" i="11"/>
  <c r="Y360" i="11"/>
  <c r="N355" i="11"/>
  <c r="V345" i="11"/>
  <c r="K340" i="11"/>
  <c r="Y330" i="11"/>
  <c r="N325" i="11"/>
  <c r="V311" i="11"/>
  <c r="K306" i="11"/>
  <c r="Y296" i="11"/>
  <c r="N291" i="11"/>
  <c r="V281" i="11"/>
  <c r="K276" i="11"/>
  <c r="Y266" i="11"/>
  <c r="N261" i="11"/>
  <c r="V251" i="11"/>
  <c r="K246" i="11"/>
  <c r="Y236" i="11"/>
  <c r="N231" i="11"/>
  <c r="V221" i="11"/>
  <c r="K216" i="11"/>
  <c r="Y206" i="11"/>
  <c r="N201" i="11"/>
  <c r="V191" i="11"/>
  <c r="K186" i="11"/>
  <c r="Y176" i="11"/>
  <c r="N171" i="11"/>
  <c r="V12" i="11"/>
  <c r="I67" i="11"/>
  <c r="Q62" i="11"/>
  <c r="G52" i="11"/>
  <c r="T47" i="11"/>
  <c r="D37" i="11"/>
  <c r="Q32" i="11"/>
  <c r="G22" i="11"/>
  <c r="T17" i="11"/>
  <c r="F216" i="11"/>
  <c r="T206" i="11"/>
  <c r="I201" i="11"/>
  <c r="Q191" i="11"/>
  <c r="F186" i="11"/>
  <c r="T176" i="11"/>
  <c r="I171" i="11"/>
  <c r="S634" i="11"/>
  <c r="H629" i="11"/>
  <c r="P619" i="11"/>
  <c r="E614" i="11"/>
  <c r="S604" i="11"/>
  <c r="H599" i="11"/>
  <c r="P589" i="11"/>
  <c r="E584" i="11"/>
  <c r="S574" i="11"/>
  <c r="H569" i="11"/>
  <c r="P559" i="11"/>
  <c r="E554" i="11"/>
  <c r="S544" i="11"/>
  <c r="H539" i="11"/>
  <c r="P529" i="11"/>
  <c r="E524" i="11"/>
  <c r="S514" i="11"/>
  <c r="H509" i="11"/>
  <c r="P499" i="11"/>
  <c r="E494" i="11"/>
  <c r="S484" i="11"/>
  <c r="H475" i="11"/>
  <c r="P465" i="11"/>
  <c r="E460" i="11"/>
  <c r="S450" i="11"/>
  <c r="H445" i="11"/>
  <c r="P435" i="11"/>
  <c r="E430" i="11"/>
  <c r="S420" i="11"/>
  <c r="H415" i="11"/>
  <c r="P405" i="11"/>
  <c r="E400" i="11"/>
  <c r="S390" i="11"/>
  <c r="H385" i="11"/>
  <c r="P375" i="11"/>
  <c r="E370" i="11"/>
  <c r="S360" i="11"/>
  <c r="H355" i="11"/>
  <c r="P345" i="11"/>
  <c r="E340" i="11"/>
  <c r="S330" i="11"/>
  <c r="H325" i="11"/>
  <c r="P311" i="11"/>
  <c r="E306" i="11"/>
  <c r="S296" i="11"/>
  <c r="H291" i="11"/>
  <c r="P281" i="11"/>
  <c r="E276" i="11"/>
  <c r="S266" i="11"/>
  <c r="H261" i="11"/>
  <c r="P251" i="11"/>
  <c r="E246" i="11"/>
  <c r="S236" i="11"/>
  <c r="H231" i="11"/>
  <c r="P221" i="11"/>
  <c r="E216" i="11"/>
  <c r="S206" i="11"/>
  <c r="H201" i="11"/>
  <c r="P191" i="11"/>
  <c r="E186" i="11"/>
  <c r="S176" i="11"/>
  <c r="H171" i="11"/>
  <c r="F62" i="11"/>
  <c r="S57" i="11"/>
  <c r="I47" i="11"/>
  <c r="P42" i="11"/>
  <c r="F32" i="11"/>
  <c r="S27" i="11"/>
  <c r="I17" i="11"/>
  <c r="P12" i="11"/>
  <c r="K62" i="11"/>
  <c r="X57" i="11"/>
  <c r="N47" i="11"/>
  <c r="AA42" i="11"/>
  <c r="K32" i="11"/>
  <c r="X27" i="11"/>
  <c r="N17" i="11"/>
  <c r="AA12" i="11"/>
  <c r="I62" i="11"/>
  <c r="P57" i="11"/>
  <c r="F47" i="11"/>
  <c r="S42" i="11"/>
  <c r="I32" i="11"/>
  <c r="P27" i="11"/>
  <c r="F17" i="11"/>
  <c r="S12" i="11"/>
  <c r="N62" i="11"/>
  <c r="AA57" i="11"/>
  <c r="K47" i="11"/>
  <c r="X42" i="11"/>
  <c r="N32" i="11"/>
  <c r="AA27" i="11"/>
  <c r="K17" i="11"/>
  <c r="X12" i="11"/>
  <c r="G62" i="11"/>
  <c r="T57" i="11"/>
  <c r="D47" i="11"/>
  <c r="Q42" i="11"/>
  <c r="G32" i="11"/>
  <c r="T27" i="11"/>
  <c r="D17" i="11"/>
  <c r="Q12" i="11"/>
  <c r="M57" i="11"/>
  <c r="Z52" i="11"/>
  <c r="J42" i="11"/>
  <c r="W37" i="11"/>
  <c r="M27" i="11"/>
  <c r="Z22" i="11"/>
  <c r="J12" i="11"/>
  <c r="W7" i="11"/>
  <c r="D62" i="11"/>
  <c r="Q57" i="11"/>
  <c r="G47" i="11"/>
  <c r="T42" i="11"/>
  <c r="D32" i="11"/>
  <c r="Q27" i="11"/>
  <c r="G17" i="11"/>
  <c r="T12" i="11"/>
  <c r="J57" i="11"/>
  <c r="W52" i="11"/>
  <c r="M42" i="11"/>
  <c r="Z37" i="11"/>
  <c r="J27" i="11"/>
  <c r="W22" i="11"/>
  <c r="M12" i="11"/>
  <c r="Z7" i="11"/>
  <c r="H62" i="11"/>
  <c r="U57" i="11"/>
  <c r="E47" i="11"/>
  <c r="R42" i="11"/>
  <c r="H32" i="11"/>
  <c r="U27" i="11"/>
  <c r="E17" i="11"/>
  <c r="R12" i="11"/>
  <c r="N57" i="11"/>
  <c r="AA52" i="11"/>
  <c r="K42" i="11"/>
  <c r="X37" i="11"/>
  <c r="N27" i="11"/>
  <c r="AA22" i="11"/>
  <c r="K12" i="11"/>
  <c r="X7" i="11"/>
  <c r="K57" i="11"/>
  <c r="X52" i="11"/>
  <c r="N42" i="11"/>
  <c r="AA37" i="11"/>
  <c r="K27" i="11"/>
  <c r="X22" i="11"/>
  <c r="N12" i="11"/>
  <c r="AA7" i="11"/>
  <c r="L112" i="10"/>
  <c r="Y107" i="10"/>
  <c r="O97" i="10"/>
  <c r="V92" i="10"/>
  <c r="L82" i="10"/>
  <c r="Y77" i="10"/>
  <c r="O67" i="10"/>
  <c r="V62" i="10"/>
  <c r="L52" i="10"/>
  <c r="Y47" i="10"/>
  <c r="O37" i="10"/>
  <c r="V32" i="10"/>
  <c r="L22" i="10"/>
  <c r="Y17" i="10"/>
  <c r="O7" i="10"/>
  <c r="V112" i="10"/>
  <c r="L102" i="10"/>
  <c r="Y97" i="10"/>
  <c r="O87" i="10"/>
  <c r="V82" i="10"/>
  <c r="L72" i="10"/>
  <c r="Y67" i="10"/>
  <c r="O57" i="10"/>
  <c r="V52" i="10"/>
  <c r="L42" i="10"/>
  <c r="Y37" i="10"/>
  <c r="O27" i="10"/>
  <c r="V22" i="10"/>
  <c r="L12" i="10"/>
  <c r="Y7" i="10"/>
  <c r="U112" i="10"/>
  <c r="E102" i="10"/>
  <c r="R97" i="10"/>
  <c r="H87" i="10"/>
  <c r="U82" i="10"/>
  <c r="E72" i="10"/>
  <c r="R67" i="10"/>
  <c r="H57" i="10"/>
  <c r="U52" i="10"/>
  <c r="E42" i="10"/>
  <c r="R37" i="10"/>
  <c r="H27" i="10"/>
  <c r="U22" i="10"/>
  <c r="E12" i="10"/>
  <c r="R7" i="10"/>
  <c r="F112" i="10"/>
  <c r="S107" i="10"/>
  <c r="I97" i="10"/>
  <c r="P92" i="10"/>
  <c r="F82" i="10"/>
  <c r="S77" i="10"/>
  <c r="I67" i="10"/>
  <c r="P62" i="10"/>
  <c r="F52" i="10"/>
  <c r="S47" i="10"/>
  <c r="I37" i="10"/>
  <c r="P32" i="10"/>
  <c r="F22" i="10"/>
  <c r="S17" i="10"/>
  <c r="I7" i="10"/>
  <c r="F107" i="10"/>
  <c r="S102" i="10"/>
  <c r="I92" i="10"/>
  <c r="P87" i="10"/>
  <c r="F77" i="10"/>
  <c r="S72" i="10"/>
  <c r="I62" i="10"/>
  <c r="P57" i="10"/>
  <c r="F47" i="10"/>
  <c r="S42" i="10"/>
  <c r="I32" i="10"/>
  <c r="P27" i="10"/>
  <c r="F17" i="10"/>
  <c r="S12" i="10"/>
  <c r="I117" i="10"/>
  <c r="O112" i="10"/>
  <c r="V107" i="10"/>
  <c r="L97" i="10"/>
  <c r="Y92" i="10"/>
  <c r="O82" i="10"/>
  <c r="V77" i="10"/>
  <c r="L67" i="10"/>
  <c r="Y62" i="10"/>
  <c r="O52" i="10"/>
  <c r="V47" i="10"/>
  <c r="L37" i="10"/>
  <c r="Y32" i="10"/>
  <c r="O22" i="10"/>
  <c r="V17" i="10"/>
  <c r="L7" i="10"/>
  <c r="W112" i="10"/>
  <c r="M102" i="10"/>
  <c r="Z97" i="10"/>
  <c r="J87" i="10"/>
  <c r="W82" i="10"/>
  <c r="M72" i="10"/>
  <c r="Z67" i="10"/>
  <c r="J57" i="10"/>
  <c r="W52" i="10"/>
  <c r="M42" i="10"/>
  <c r="Z37" i="10"/>
  <c r="J27" i="10"/>
  <c r="W22" i="10"/>
  <c r="M12" i="10"/>
  <c r="Z7" i="10"/>
  <c r="S62" i="10"/>
  <c r="I52" i="10"/>
  <c r="P47" i="10"/>
  <c r="F37" i="10"/>
  <c r="S32" i="10"/>
  <c r="I22" i="10"/>
  <c r="P17" i="10"/>
  <c r="F7" i="10"/>
  <c r="P7" i="10"/>
  <c r="F127" i="10"/>
  <c r="Q132" i="10"/>
  <c r="I142" i="10"/>
  <c r="T147" i="10"/>
  <c r="F157" i="10"/>
  <c r="T122" i="10"/>
  <c r="F132" i="10"/>
  <c r="Q137" i="10"/>
  <c r="I147" i="10"/>
  <c r="T152" i="10"/>
  <c r="I122" i="10"/>
  <c r="T127" i="10"/>
  <c r="F137" i="10"/>
  <c r="Q142" i="10"/>
  <c r="I152" i="10"/>
  <c r="T157" i="10"/>
  <c r="H132" i="10"/>
  <c r="S137" i="10"/>
  <c r="E147" i="10"/>
  <c r="P152" i="10"/>
  <c r="D132" i="10"/>
  <c r="U137" i="10"/>
  <c r="G147" i="10"/>
  <c r="R152" i="10"/>
  <c r="D117" i="10"/>
  <c r="Q112" i="10"/>
  <c r="G102" i="10"/>
  <c r="T97" i="10"/>
  <c r="D87" i="10"/>
  <c r="Q82" i="10"/>
  <c r="G72" i="10"/>
  <c r="T67" i="10"/>
  <c r="D57" i="10"/>
  <c r="Q52" i="10"/>
  <c r="G42" i="10"/>
  <c r="T37" i="10"/>
  <c r="D27" i="10"/>
  <c r="Q22" i="10"/>
  <c r="G12" i="10"/>
  <c r="T7" i="10"/>
  <c r="D112" i="10"/>
  <c r="Q107" i="10"/>
  <c r="G97" i="10"/>
  <c r="T92" i="10"/>
  <c r="D82" i="10"/>
  <c r="Q77" i="10"/>
  <c r="G67" i="10"/>
  <c r="T62" i="10"/>
  <c r="D52" i="10"/>
  <c r="Q47" i="10"/>
  <c r="G37" i="10"/>
  <c r="T32" i="10"/>
  <c r="D22" i="10"/>
  <c r="Q17" i="10"/>
  <c r="G7" i="10"/>
  <c r="O107" i="10"/>
  <c r="V102" i="10"/>
  <c r="L92" i="10"/>
  <c r="Y87" i="10"/>
  <c r="O77" i="10"/>
  <c r="V72" i="10"/>
  <c r="L62" i="10"/>
  <c r="Y57" i="10"/>
  <c r="O47" i="10"/>
  <c r="V42" i="10"/>
  <c r="L32" i="10"/>
  <c r="Y27" i="10"/>
  <c r="O17" i="10"/>
  <c r="V12" i="10"/>
  <c r="J7" i="10"/>
  <c r="N132" i="10"/>
  <c r="Y137" i="10"/>
  <c r="K147" i="10"/>
  <c r="V152" i="10"/>
  <c r="K122" i="10"/>
  <c r="V127" i="10"/>
  <c r="N137" i="10"/>
  <c r="Y142" i="10"/>
  <c r="K152" i="10"/>
  <c r="V157" i="10"/>
  <c r="I107" i="10"/>
  <c r="P102" i="10"/>
  <c r="F92" i="10"/>
  <c r="S87" i="10"/>
  <c r="I77" i="10"/>
  <c r="P72" i="10"/>
  <c r="F62" i="10"/>
  <c r="S57" i="10"/>
  <c r="I47" i="10"/>
  <c r="P42" i="10"/>
  <c r="F32" i="10"/>
  <c r="S27" i="10"/>
  <c r="I17" i="10"/>
  <c r="P12" i="10"/>
  <c r="S112" i="10"/>
  <c r="I102" i="10"/>
  <c r="P97" i="10"/>
  <c r="F87" i="10"/>
  <c r="S82" i="10"/>
  <c r="I72" i="10"/>
  <c r="P67" i="10"/>
  <c r="F57" i="10"/>
  <c r="S52" i="10"/>
  <c r="I42" i="10"/>
  <c r="P37" i="10"/>
  <c r="F27" i="10"/>
  <c r="S22" i="10"/>
  <c r="I12" i="10"/>
  <c r="AA122" i="10"/>
  <c r="M132" i="10"/>
  <c r="X137" i="10"/>
  <c r="J147" i="10"/>
  <c r="AA152" i="10"/>
  <c r="W122" i="10"/>
  <c r="O132" i="10"/>
  <c r="Z137" i="10"/>
  <c r="L147" i="10"/>
  <c r="W152" i="10"/>
  <c r="K127" i="10"/>
  <c r="V132" i="10"/>
  <c r="N142" i="10"/>
  <c r="Y147" i="10"/>
  <c r="K157" i="10"/>
  <c r="V182" i="8"/>
  <c r="W176" i="8"/>
  <c r="X170" i="8"/>
  <c r="Y164" i="8"/>
  <c r="Z158" i="8"/>
  <c r="AA152" i="8"/>
  <c r="V146" i="8"/>
  <c r="W140" i="8"/>
  <c r="X134" i="8"/>
  <c r="Y128" i="8"/>
  <c r="Z122" i="8"/>
  <c r="AA116" i="8"/>
  <c r="V110" i="8"/>
  <c r="W104" i="8"/>
  <c r="X98" i="8"/>
  <c r="Y92" i="8"/>
  <c r="Z86" i="8"/>
  <c r="AA80" i="8"/>
  <c r="V74" i="8"/>
  <c r="W68" i="8"/>
  <c r="X62" i="8"/>
  <c r="Y56" i="8"/>
  <c r="Z50" i="8"/>
  <c r="AA44" i="8"/>
  <c r="V38" i="8"/>
  <c r="W32" i="8"/>
  <c r="X26" i="8"/>
  <c r="Y20" i="8"/>
  <c r="Z14" i="8"/>
  <c r="AA8" i="8"/>
  <c r="P182" i="8"/>
  <c r="Q176" i="8"/>
  <c r="R170" i="8"/>
  <c r="S164" i="8"/>
  <c r="T158" i="8"/>
  <c r="U152" i="8"/>
  <c r="P146" i="8"/>
  <c r="Q140" i="8"/>
  <c r="R134" i="8"/>
  <c r="S128" i="8"/>
  <c r="T122" i="8"/>
  <c r="U116" i="8"/>
  <c r="P110" i="8"/>
  <c r="Q104" i="8"/>
  <c r="R98" i="8"/>
  <c r="S92" i="8"/>
  <c r="T86" i="8"/>
  <c r="U80" i="8"/>
  <c r="P74" i="8"/>
  <c r="Q68" i="8"/>
  <c r="R62" i="8"/>
  <c r="S56" i="8"/>
  <c r="T50" i="8"/>
  <c r="U44" i="8"/>
  <c r="P38" i="8"/>
  <c r="Q32" i="8"/>
  <c r="R26" i="8"/>
  <c r="S20" i="8"/>
  <c r="T14" i="8"/>
  <c r="U8" i="8"/>
  <c r="Z188" i="8"/>
  <c r="AA182" i="8"/>
  <c r="V176" i="8"/>
  <c r="W170" i="8"/>
  <c r="X164" i="8"/>
  <c r="Y158" i="8"/>
  <c r="Z152" i="8"/>
  <c r="AA146" i="8"/>
  <c r="V140" i="8"/>
  <c r="W134" i="8"/>
  <c r="X128" i="8"/>
  <c r="Y122" i="8"/>
  <c r="Z116" i="8"/>
  <c r="AA110" i="8"/>
  <c r="V104" i="8"/>
  <c r="W98" i="8"/>
  <c r="X92" i="8"/>
  <c r="Y86" i="8"/>
  <c r="Z80" i="8"/>
  <c r="AA74" i="8"/>
  <c r="V68" i="8"/>
  <c r="W62" i="8"/>
  <c r="X56" i="8"/>
  <c r="Y50" i="8"/>
  <c r="Z44" i="8"/>
  <c r="AA38" i="8"/>
  <c r="V32" i="8"/>
  <c r="W26" i="8"/>
  <c r="X20" i="8"/>
  <c r="Y14" i="8"/>
  <c r="Z8" i="8"/>
  <c r="G188" i="8"/>
  <c r="H182" i="8"/>
  <c r="I176" i="8"/>
  <c r="D170" i="8"/>
  <c r="E164" i="8"/>
  <c r="F158" i="8"/>
  <c r="G152" i="8"/>
  <c r="H146" i="8"/>
  <c r="I140" i="8"/>
  <c r="D134" i="8"/>
  <c r="E128" i="8"/>
  <c r="F122" i="8"/>
  <c r="G116" i="8"/>
  <c r="H110" i="8"/>
  <c r="I104" i="8"/>
  <c r="D98" i="8"/>
  <c r="E92" i="8"/>
  <c r="F86" i="8"/>
  <c r="G80" i="8"/>
  <c r="H74" i="8"/>
  <c r="I68" i="8"/>
  <c r="D62" i="8"/>
  <c r="E56" i="8"/>
  <c r="F50" i="8"/>
  <c r="G44" i="8"/>
  <c r="H38" i="8"/>
  <c r="I32" i="8"/>
  <c r="D26" i="8"/>
  <c r="E20" i="8"/>
  <c r="F14" i="8"/>
  <c r="G8" i="8"/>
  <c r="U14" i="8"/>
  <c r="I17" i="7"/>
  <c r="P12" i="7"/>
  <c r="I12" i="7"/>
  <c r="J12" i="7"/>
  <c r="W7" i="7"/>
  <c r="N32" i="7"/>
  <c r="Y37" i="7"/>
  <c r="K47" i="7"/>
  <c r="V52" i="7"/>
  <c r="N62" i="7"/>
  <c r="Y67" i="7"/>
  <c r="K77" i="7"/>
  <c r="V82" i="7"/>
  <c r="N92" i="7"/>
  <c r="Y97" i="7"/>
  <c r="K107" i="7"/>
  <c r="P450" i="7"/>
  <c r="E445" i="7"/>
  <c r="S435" i="7"/>
  <c r="H430" i="7"/>
  <c r="P420" i="7"/>
  <c r="E415" i="7"/>
  <c r="S405" i="7"/>
  <c r="H400" i="7"/>
  <c r="P390" i="7"/>
  <c r="E385" i="7"/>
  <c r="S375" i="7"/>
  <c r="H370" i="7"/>
  <c r="P360" i="7"/>
  <c r="E355" i="7"/>
  <c r="S345" i="7"/>
  <c r="H340" i="7"/>
  <c r="P330" i="7"/>
  <c r="E325" i="7"/>
  <c r="S311" i="7"/>
  <c r="H306" i="7"/>
  <c r="P296" i="7"/>
  <c r="E291" i="7"/>
  <c r="S281" i="7"/>
  <c r="H276" i="7"/>
  <c r="P266" i="7"/>
  <c r="E261" i="7"/>
  <c r="S251" i="7"/>
  <c r="H246" i="7"/>
  <c r="P236" i="7"/>
  <c r="E231" i="7"/>
  <c r="S221" i="7"/>
  <c r="H216" i="7"/>
  <c r="P206" i="7"/>
  <c r="E201" i="7"/>
  <c r="S191" i="7"/>
  <c r="H186" i="7"/>
  <c r="P176" i="7"/>
  <c r="E171" i="7"/>
  <c r="K12" i="7"/>
  <c r="X7" i="7"/>
  <c r="X22" i="7"/>
  <c r="P7" i="7"/>
  <c r="F27" i="7"/>
  <c r="Q32" i="7"/>
  <c r="I42" i="7"/>
  <c r="T47" i="7"/>
  <c r="F57" i="7"/>
  <c r="Q62" i="7"/>
  <c r="I72" i="7"/>
  <c r="T77" i="7"/>
  <c r="F87" i="7"/>
  <c r="Q92" i="7"/>
  <c r="I102" i="7"/>
  <c r="T107" i="7"/>
  <c r="F117" i="7"/>
  <c r="Q122" i="7"/>
  <c r="I132" i="7"/>
  <c r="T137" i="7"/>
  <c r="F147" i="7"/>
  <c r="Q152" i="7"/>
  <c r="AA22" i="7"/>
  <c r="M32" i="7"/>
  <c r="X37" i="7"/>
  <c r="J47" i="7"/>
  <c r="AA52" i="7"/>
  <c r="M62" i="7"/>
  <c r="X67" i="7"/>
  <c r="J77" i="7"/>
  <c r="AA82" i="7"/>
  <c r="M92" i="7"/>
  <c r="X97" i="7"/>
  <c r="J107" i="7"/>
  <c r="AA112" i="7"/>
  <c r="M122" i="7"/>
  <c r="X127" i="7"/>
  <c r="J137" i="7"/>
  <c r="AA142" i="7"/>
  <c r="M152" i="7"/>
  <c r="X157" i="7"/>
  <c r="H12" i="7"/>
  <c r="U7" i="7"/>
  <c r="Q22" i="7"/>
  <c r="V112" i="7"/>
  <c r="N122" i="7"/>
  <c r="Y127" i="7"/>
  <c r="K137" i="7"/>
  <c r="V142" i="7"/>
  <c r="N152" i="7"/>
  <c r="Y157" i="7"/>
  <c r="O32" i="7"/>
  <c r="Z37" i="7"/>
  <c r="L47" i="7"/>
  <c r="W52" i="7"/>
  <c r="O62" i="7"/>
  <c r="Z67" i="7"/>
  <c r="L77" i="7"/>
  <c r="W82" i="7"/>
  <c r="O92" i="7"/>
  <c r="Z97" i="7"/>
  <c r="L107" i="7"/>
  <c r="W112" i="7"/>
  <c r="O122" i="7"/>
  <c r="Z127" i="7"/>
  <c r="L137" i="7"/>
  <c r="W142" i="7"/>
  <c r="O152" i="7"/>
  <c r="Z157" i="7"/>
  <c r="J32" i="7"/>
  <c r="AA37" i="7"/>
  <c r="M47" i="7"/>
  <c r="X52" i="7"/>
  <c r="J62" i="7"/>
  <c r="AA67" i="7"/>
  <c r="M77" i="7"/>
  <c r="X82" i="7"/>
  <c r="J92" i="7"/>
  <c r="AA97" i="7"/>
  <c r="M107" i="7"/>
  <c r="X112" i="7"/>
  <c r="J122" i="7"/>
  <c r="AA127" i="7"/>
  <c r="M137" i="7"/>
  <c r="X142" i="7"/>
  <c r="J152" i="7"/>
  <c r="AA157" i="7"/>
  <c r="M27" i="7"/>
  <c r="X32" i="7"/>
  <c r="J42" i="7"/>
  <c r="AA47" i="7"/>
  <c r="M57" i="7"/>
  <c r="X62" i="7"/>
  <c r="J72" i="7"/>
  <c r="AA77" i="7"/>
  <c r="M87" i="7"/>
  <c r="X92" i="7"/>
  <c r="J102" i="7"/>
  <c r="AA107" i="7"/>
  <c r="M117" i="7"/>
  <c r="X122" i="7"/>
  <c r="J132" i="7"/>
  <c r="AA137" i="7"/>
  <c r="M147" i="7"/>
  <c r="X152" i="7"/>
  <c r="H27" i="7"/>
  <c r="S32" i="7"/>
  <c r="E42" i="7"/>
  <c r="P47" i="7"/>
  <c r="H57" i="7"/>
  <c r="S62" i="7"/>
  <c r="E72" i="7"/>
  <c r="P77" i="7"/>
  <c r="H87" i="7"/>
  <c r="S92" i="7"/>
  <c r="E102" i="7"/>
  <c r="P107" i="7"/>
  <c r="H117" i="7"/>
  <c r="S122" i="7"/>
  <c r="E132" i="7"/>
  <c r="P137" i="7"/>
  <c r="H147" i="7"/>
  <c r="S152" i="7"/>
  <c r="G12" i="7"/>
  <c r="T7" i="7"/>
  <c r="L12" i="7"/>
  <c r="Y7" i="7"/>
  <c r="P17" i="7"/>
  <c r="F7" i="7"/>
  <c r="F22" i="7"/>
  <c r="R22" i="7"/>
  <c r="S7" i="7"/>
  <c r="F629" i="6"/>
  <c r="S624" i="6"/>
  <c r="I614" i="6"/>
  <c r="P609" i="6"/>
  <c r="F599" i="6"/>
  <c r="S594" i="6"/>
  <c r="I584" i="6"/>
  <c r="P579" i="6"/>
  <c r="F569" i="6"/>
  <c r="S564" i="6"/>
  <c r="I554" i="6"/>
  <c r="P549" i="6"/>
  <c r="F539" i="6"/>
  <c r="S534" i="6"/>
  <c r="I524" i="6"/>
  <c r="P519" i="6"/>
  <c r="F509" i="6"/>
  <c r="S504" i="6"/>
  <c r="I494" i="6"/>
  <c r="P489" i="6"/>
  <c r="M470" i="6"/>
  <c r="Z465" i="6"/>
  <c r="J455" i="6"/>
  <c r="W450" i="6"/>
  <c r="M440" i="6"/>
  <c r="Z435" i="6"/>
  <c r="J425" i="6"/>
  <c r="W420" i="6"/>
  <c r="M410" i="6"/>
  <c r="Z405" i="6"/>
  <c r="J395" i="6"/>
  <c r="W390" i="6"/>
  <c r="M380" i="6"/>
  <c r="Z375" i="6"/>
  <c r="J365" i="6"/>
  <c r="W360" i="6"/>
  <c r="M350" i="6"/>
  <c r="Z345" i="6"/>
  <c r="J335" i="6"/>
  <c r="W330" i="6"/>
  <c r="G316" i="6"/>
  <c r="T311" i="6"/>
  <c r="D301" i="6"/>
  <c r="Q296" i="6"/>
  <c r="G286" i="6"/>
  <c r="T281" i="6"/>
  <c r="D271" i="6"/>
  <c r="Q266" i="6"/>
  <c r="G256" i="6"/>
  <c r="T251" i="6"/>
  <c r="D241" i="6"/>
  <c r="Q236" i="6"/>
  <c r="G226" i="6"/>
  <c r="T221" i="6"/>
  <c r="D211" i="6"/>
  <c r="Q206" i="6"/>
  <c r="G196" i="6"/>
  <c r="T191" i="6"/>
  <c r="D181" i="6"/>
  <c r="Q176" i="6"/>
  <c r="G166" i="6"/>
  <c r="N157" i="6"/>
  <c r="AA152" i="6"/>
  <c r="K142" i="6"/>
  <c r="X137" i="6"/>
  <c r="N127" i="6"/>
  <c r="AA122" i="6"/>
  <c r="K112" i="6"/>
  <c r="X107" i="6"/>
  <c r="N97" i="6"/>
  <c r="AA92" i="6"/>
  <c r="K82" i="6"/>
  <c r="X77" i="6"/>
  <c r="N67" i="6"/>
  <c r="AA62" i="6"/>
  <c r="K52" i="6"/>
  <c r="X47" i="6"/>
  <c r="N37" i="6"/>
  <c r="AA32" i="6"/>
  <c r="K22" i="6"/>
  <c r="X17" i="6"/>
  <c r="N7" i="6"/>
  <c r="P634" i="6"/>
  <c r="F624" i="6"/>
  <c r="S619" i="6"/>
  <c r="I609" i="6"/>
  <c r="P604" i="6"/>
  <c r="F594" i="6"/>
  <c r="S589" i="6"/>
  <c r="I579" i="6"/>
  <c r="P574" i="6"/>
  <c r="F564" i="6"/>
  <c r="S559" i="6"/>
  <c r="I549" i="6"/>
  <c r="P544" i="6"/>
  <c r="F534" i="6"/>
  <c r="S529" i="6"/>
  <c r="I519" i="6"/>
  <c r="P514" i="6"/>
  <c r="F504" i="6"/>
  <c r="S499" i="6"/>
  <c r="I489" i="6"/>
  <c r="P484" i="6"/>
  <c r="W475" i="6"/>
  <c r="M465" i="6"/>
  <c r="Z460" i="6"/>
  <c r="J450" i="6"/>
  <c r="W445" i="6"/>
  <c r="M435" i="6"/>
  <c r="Z430" i="6"/>
  <c r="J420" i="6"/>
  <c r="W415" i="6"/>
  <c r="M405" i="6"/>
  <c r="Z400" i="6"/>
  <c r="J390" i="6"/>
  <c r="W385" i="6"/>
  <c r="M375" i="6"/>
  <c r="Z370" i="6"/>
  <c r="J360" i="6"/>
  <c r="W355" i="6"/>
  <c r="M345" i="6"/>
  <c r="Z340" i="6"/>
  <c r="J330" i="6"/>
  <c r="W325" i="6"/>
  <c r="M311" i="6"/>
  <c r="Z306" i="6"/>
  <c r="J296" i="6"/>
  <c r="W291" i="6"/>
  <c r="M281" i="6"/>
  <c r="Z276" i="6"/>
  <c r="J266" i="6"/>
  <c r="W261" i="6"/>
  <c r="M251" i="6"/>
  <c r="Z246" i="6"/>
  <c r="J236" i="6"/>
  <c r="W231" i="6"/>
  <c r="M221" i="6"/>
  <c r="Z216" i="6"/>
  <c r="J206" i="6"/>
  <c r="W201" i="6"/>
  <c r="M191" i="6"/>
  <c r="Z186" i="6"/>
  <c r="J176" i="6"/>
  <c r="W171" i="6"/>
  <c r="M157" i="6"/>
  <c r="Z152" i="6"/>
  <c r="J142" i="6"/>
  <c r="W137" i="6"/>
  <c r="M127" i="6"/>
  <c r="Z122" i="6"/>
  <c r="J112" i="6"/>
  <c r="W107" i="6"/>
  <c r="M97" i="6"/>
  <c r="Z92" i="6"/>
  <c r="J82" i="6"/>
  <c r="W77" i="6"/>
  <c r="M67" i="6"/>
  <c r="Z62" i="6"/>
  <c r="J52" i="6"/>
  <c r="W47" i="6"/>
  <c r="M37" i="6"/>
  <c r="Z32" i="6"/>
  <c r="M624" i="6"/>
  <c r="Z619" i="6"/>
  <c r="J609" i="6"/>
  <c r="W604" i="6"/>
  <c r="M594" i="6"/>
  <c r="Z589" i="6"/>
  <c r="J579" i="6"/>
  <c r="W574" i="6"/>
  <c r="M564" i="6"/>
  <c r="Z559" i="6"/>
  <c r="J549" i="6"/>
  <c r="W544" i="6"/>
  <c r="M534" i="6"/>
  <c r="Z529" i="6"/>
  <c r="J519" i="6"/>
  <c r="W514" i="6"/>
  <c r="M504" i="6"/>
  <c r="Z499" i="6"/>
  <c r="J489" i="6"/>
  <c r="W484" i="6"/>
  <c r="G470" i="6"/>
  <c r="T465" i="6"/>
  <c r="D455" i="6"/>
  <c r="Q450" i="6"/>
  <c r="G440" i="6"/>
  <c r="T435" i="6"/>
  <c r="D425" i="6"/>
  <c r="Q420" i="6"/>
  <c r="G410" i="6"/>
  <c r="T405" i="6"/>
  <c r="D395" i="6"/>
  <c r="Q390" i="6"/>
  <c r="G380" i="6"/>
  <c r="T375" i="6"/>
  <c r="D365" i="6"/>
  <c r="Q360" i="6"/>
  <c r="G350" i="6"/>
  <c r="T345" i="6"/>
  <c r="D335" i="6"/>
  <c r="Q330" i="6"/>
  <c r="N311" i="6"/>
  <c r="AA306" i="6"/>
  <c r="K296" i="6"/>
  <c r="X291" i="6"/>
  <c r="N281" i="6"/>
  <c r="AA276" i="6"/>
  <c r="K266" i="6"/>
  <c r="X261" i="6"/>
  <c r="N251" i="6"/>
  <c r="AA246" i="6"/>
  <c r="K236" i="6"/>
  <c r="X231" i="6"/>
  <c r="N221" i="6"/>
  <c r="AA216" i="6"/>
  <c r="K206" i="6"/>
  <c r="X201" i="6"/>
  <c r="N191" i="6"/>
  <c r="AA186" i="6"/>
  <c r="K176" i="6"/>
  <c r="X171" i="6"/>
  <c r="U152" i="6"/>
  <c r="E142" i="6"/>
  <c r="R137" i="6"/>
  <c r="H127" i="6"/>
  <c r="U122" i="6"/>
  <c r="E112" i="6"/>
  <c r="R107" i="6"/>
  <c r="H97" i="6"/>
  <c r="U92" i="6"/>
  <c r="E82" i="6"/>
  <c r="R77" i="6"/>
  <c r="H67" i="6"/>
  <c r="U62" i="6"/>
  <c r="E52" i="6"/>
  <c r="R47" i="6"/>
  <c r="H37" i="6"/>
  <c r="U32" i="6"/>
  <c r="E22" i="6"/>
  <c r="R17" i="6"/>
  <c r="H7" i="6"/>
  <c r="J634" i="6"/>
  <c r="W629" i="6"/>
  <c r="M619" i="6"/>
  <c r="Z614" i="6"/>
  <c r="J604" i="6"/>
  <c r="W599" i="6"/>
  <c r="M589" i="6"/>
  <c r="Z584" i="6"/>
  <c r="J574" i="6"/>
  <c r="W569" i="6"/>
  <c r="M559" i="6"/>
  <c r="Z554" i="6"/>
  <c r="J544" i="6"/>
  <c r="W539" i="6"/>
  <c r="M529" i="6"/>
  <c r="Z524" i="6"/>
  <c r="J514" i="6"/>
  <c r="W509" i="6"/>
  <c r="M499" i="6"/>
  <c r="Z494" i="6"/>
  <c r="J484" i="6"/>
  <c r="Q475" i="6"/>
  <c r="G465" i="6"/>
  <c r="T460" i="6"/>
  <c r="D450" i="6"/>
  <c r="Q445" i="6"/>
  <c r="G435" i="6"/>
  <c r="T430" i="6"/>
  <c r="D420" i="6"/>
  <c r="Q415" i="6"/>
  <c r="G405" i="6"/>
  <c r="T400" i="6"/>
  <c r="D390" i="6"/>
  <c r="Q385" i="6"/>
  <c r="G375" i="6"/>
  <c r="T370" i="6"/>
  <c r="D360" i="6"/>
  <c r="Q355" i="6"/>
  <c r="G345" i="6"/>
  <c r="T340" i="6"/>
  <c r="D330" i="6"/>
  <c r="Q325" i="6"/>
  <c r="G311" i="6"/>
  <c r="T306" i="6"/>
  <c r="D296" i="6"/>
  <c r="Q291" i="6"/>
  <c r="G281" i="6"/>
  <c r="T276" i="6"/>
  <c r="D266" i="6"/>
  <c r="Q261" i="6"/>
  <c r="G251" i="6"/>
  <c r="T246" i="6"/>
  <c r="D236" i="6"/>
  <c r="Q231" i="6"/>
  <c r="G221" i="6"/>
  <c r="T216" i="6"/>
  <c r="D206" i="6"/>
  <c r="Q201" i="6"/>
  <c r="G191" i="6"/>
  <c r="T186" i="6"/>
  <c r="D176" i="6"/>
  <c r="Q171" i="6"/>
  <c r="G157" i="6"/>
  <c r="T152" i="6"/>
  <c r="D142" i="6"/>
  <c r="Q137" i="6"/>
  <c r="G127" i="6"/>
  <c r="T122" i="6"/>
  <c r="D112" i="6"/>
  <c r="Q107" i="6"/>
  <c r="G97" i="6"/>
  <c r="T92" i="6"/>
  <c r="D82" i="6"/>
  <c r="Q77" i="6"/>
  <c r="G67" i="6"/>
  <c r="T62" i="6"/>
  <c r="D52" i="6"/>
  <c r="Q47" i="6"/>
  <c r="G37" i="6"/>
  <c r="T32" i="6"/>
  <c r="K311" i="6"/>
  <c r="X306" i="6"/>
  <c r="N296" i="6"/>
  <c r="AA291" i="6"/>
  <c r="K281" i="6"/>
  <c r="X276" i="6"/>
  <c r="N266" i="6"/>
  <c r="AA261" i="6"/>
  <c r="K251" i="6"/>
  <c r="X246" i="6"/>
  <c r="N236" i="6"/>
  <c r="AA231" i="6"/>
  <c r="K221" i="6"/>
  <c r="X216" i="6"/>
  <c r="N206" i="6"/>
  <c r="AA201" i="6"/>
  <c r="K191" i="6"/>
  <c r="X186" i="6"/>
  <c r="N176" i="6"/>
  <c r="AA171" i="6"/>
  <c r="E157" i="6"/>
  <c r="R152" i="6"/>
  <c r="H142" i="6"/>
  <c r="U137" i="6"/>
  <c r="E127" i="6"/>
  <c r="R122" i="6"/>
  <c r="H112" i="6"/>
  <c r="U107" i="6"/>
  <c r="E97" i="6"/>
  <c r="R92" i="6"/>
  <c r="H82" i="6"/>
  <c r="U77" i="6"/>
  <c r="E67" i="6"/>
  <c r="R62" i="6"/>
  <c r="H52" i="6"/>
  <c r="U47" i="6"/>
  <c r="E37" i="6"/>
  <c r="R32" i="6"/>
  <c r="H22" i="6"/>
  <c r="U17" i="6"/>
  <c r="E7" i="6"/>
  <c r="S634" i="6"/>
  <c r="I624" i="6"/>
  <c r="P619" i="6"/>
  <c r="F609" i="6"/>
  <c r="S604" i="6"/>
  <c r="I594" i="6"/>
  <c r="P589" i="6"/>
  <c r="F579" i="6"/>
  <c r="S574" i="6"/>
  <c r="I564" i="6"/>
  <c r="P559" i="6"/>
  <c r="F549" i="6"/>
  <c r="S544" i="6"/>
  <c r="I534" i="6"/>
  <c r="P529" i="6"/>
  <c r="F519" i="6"/>
  <c r="S514" i="6"/>
  <c r="I504" i="6"/>
  <c r="P499" i="6"/>
  <c r="F489" i="6"/>
  <c r="S484" i="6"/>
  <c r="I470" i="6"/>
  <c r="P465" i="6"/>
  <c r="F455" i="6"/>
  <c r="S450" i="6"/>
  <c r="I440" i="6"/>
  <c r="P435" i="6"/>
  <c r="F425" i="6"/>
  <c r="S420" i="6"/>
  <c r="I410" i="6"/>
  <c r="P405" i="6"/>
  <c r="F395" i="6"/>
  <c r="S390" i="6"/>
  <c r="I380" i="6"/>
  <c r="P375" i="6"/>
  <c r="F365" i="6"/>
  <c r="S360" i="6"/>
  <c r="I350" i="6"/>
  <c r="P345" i="6"/>
  <c r="F335" i="6"/>
  <c r="S330" i="6"/>
  <c r="I316" i="6"/>
  <c r="P311" i="6"/>
  <c r="F301" i="6"/>
  <c r="S296" i="6"/>
  <c r="I286" i="6"/>
  <c r="P281" i="6"/>
  <c r="F271" i="6"/>
  <c r="S266" i="6"/>
  <c r="I256" i="6"/>
  <c r="P251" i="6"/>
  <c r="F241" i="6"/>
  <c r="S236" i="6"/>
  <c r="I226" i="6"/>
  <c r="P221" i="6"/>
  <c r="F211" i="6"/>
  <c r="S206" i="6"/>
  <c r="I196" i="6"/>
  <c r="P191" i="6"/>
  <c r="F181" i="6"/>
  <c r="S176" i="6"/>
  <c r="I166" i="6"/>
  <c r="P157" i="6"/>
  <c r="F147" i="6"/>
  <c r="S142" i="6"/>
  <c r="I132" i="6"/>
  <c r="P127" i="6"/>
  <c r="F117" i="6"/>
  <c r="S112" i="6"/>
  <c r="I102" i="6"/>
  <c r="P97" i="6"/>
  <c r="F87" i="6"/>
  <c r="S82" i="6"/>
  <c r="I72" i="6"/>
  <c r="P67" i="6"/>
  <c r="F57" i="6"/>
  <c r="S52" i="6"/>
  <c r="I42" i="6"/>
  <c r="P37" i="6"/>
  <c r="J629" i="6"/>
  <c r="W624" i="6"/>
  <c r="M614" i="6"/>
  <c r="Z609" i="6"/>
  <c r="J599" i="6"/>
  <c r="W594" i="6"/>
  <c r="M584" i="6"/>
  <c r="Z579" i="6"/>
  <c r="J569" i="6"/>
  <c r="W564" i="6"/>
  <c r="M554" i="6"/>
  <c r="Z549" i="6"/>
  <c r="J539" i="6"/>
  <c r="W534" i="6"/>
  <c r="M524" i="6"/>
  <c r="Z519" i="6"/>
  <c r="J509" i="6"/>
  <c r="W504" i="6"/>
  <c r="M494" i="6"/>
  <c r="Z489" i="6"/>
  <c r="J475" i="6"/>
  <c r="W470" i="6"/>
  <c r="M460" i="6"/>
  <c r="Z455" i="6"/>
  <c r="J445" i="6"/>
  <c r="W440" i="6"/>
  <c r="M430" i="6"/>
  <c r="Z425" i="6"/>
  <c r="J415" i="6"/>
  <c r="W410" i="6"/>
  <c r="M400" i="6"/>
  <c r="Z395" i="6"/>
  <c r="J385" i="6"/>
  <c r="W380" i="6"/>
  <c r="M370" i="6"/>
  <c r="Z365" i="6"/>
  <c r="J355" i="6"/>
  <c r="W350" i="6"/>
  <c r="M340" i="6"/>
  <c r="Z335" i="6"/>
  <c r="J325" i="6"/>
  <c r="Q316" i="6"/>
  <c r="G306" i="6"/>
  <c r="T301" i="6"/>
  <c r="D291" i="6"/>
  <c r="Q286" i="6"/>
  <c r="G276" i="6"/>
  <c r="T271" i="6"/>
  <c r="D261" i="6"/>
  <c r="Q256" i="6"/>
  <c r="G246" i="6"/>
  <c r="T241" i="6"/>
  <c r="D231" i="6"/>
  <c r="Q226" i="6"/>
  <c r="G216" i="6"/>
  <c r="T211" i="6"/>
  <c r="D201" i="6"/>
  <c r="Q196" i="6"/>
  <c r="G186" i="6"/>
  <c r="T181" i="6"/>
  <c r="D171" i="6"/>
  <c r="Q166" i="6"/>
  <c r="G152" i="6"/>
  <c r="T147" i="6"/>
  <c r="D137" i="6"/>
  <c r="Q132" i="6"/>
  <c r="G122" i="6"/>
  <c r="T117" i="6"/>
  <c r="D107" i="6"/>
  <c r="Q102" i="6"/>
  <c r="G92" i="6"/>
  <c r="T87" i="6"/>
  <c r="D77" i="6"/>
  <c r="Q72" i="6"/>
  <c r="G62" i="6"/>
  <c r="T57" i="6"/>
  <c r="D47" i="6"/>
  <c r="Q42" i="6"/>
  <c r="G32" i="6"/>
  <c r="T27" i="6"/>
  <c r="D17" i="6"/>
  <c r="Q12" i="6"/>
  <c r="J22" i="6"/>
  <c r="W17" i="6"/>
  <c r="M7" i="6"/>
  <c r="D629" i="6"/>
  <c r="Q624" i="6"/>
  <c r="G614" i="6"/>
  <c r="T609" i="6"/>
  <c r="D599" i="6"/>
  <c r="Q594" i="6"/>
  <c r="G584" i="6"/>
  <c r="T579" i="6"/>
  <c r="D569" i="6"/>
  <c r="Q564" i="6"/>
  <c r="G554" i="6"/>
  <c r="T549" i="6"/>
  <c r="D539" i="6"/>
  <c r="Q534" i="6"/>
  <c r="G524" i="6"/>
  <c r="T519" i="6"/>
  <c r="D509" i="6"/>
  <c r="Q504" i="6"/>
  <c r="G494" i="6"/>
  <c r="T489" i="6"/>
  <c r="D475" i="6"/>
  <c r="Q470" i="6"/>
  <c r="G460" i="6"/>
  <c r="T455" i="6"/>
  <c r="D445" i="6"/>
  <c r="Q440" i="6"/>
  <c r="G430" i="6"/>
  <c r="T425" i="6"/>
  <c r="D415" i="6"/>
  <c r="Q410" i="6"/>
  <c r="G400" i="6"/>
  <c r="T395" i="6"/>
  <c r="D385" i="6"/>
  <c r="Q380" i="6"/>
  <c r="G370" i="6"/>
  <c r="T365" i="6"/>
  <c r="D355" i="6"/>
  <c r="Q350" i="6"/>
  <c r="G340" i="6"/>
  <c r="T335" i="6"/>
  <c r="K316" i="6"/>
  <c r="X311" i="6"/>
  <c r="N301" i="6"/>
  <c r="AA296" i="6"/>
  <c r="K286" i="6"/>
  <c r="X281" i="6"/>
  <c r="N271" i="6"/>
  <c r="AA266" i="6"/>
  <c r="K256" i="6"/>
  <c r="X251" i="6"/>
  <c r="N241" i="6"/>
  <c r="AA236" i="6"/>
  <c r="K226" i="6"/>
  <c r="X221" i="6"/>
  <c r="N211" i="6"/>
  <c r="AA206" i="6"/>
  <c r="K196" i="6"/>
  <c r="X191" i="6"/>
  <c r="N181" i="6"/>
  <c r="AA176" i="6"/>
  <c r="K166" i="6"/>
  <c r="X157" i="6"/>
  <c r="N147" i="6"/>
  <c r="AA142" i="6"/>
  <c r="K132" i="6"/>
  <c r="X127" i="6"/>
  <c r="N117" i="6"/>
  <c r="AA112" i="6"/>
  <c r="K102" i="6"/>
  <c r="X97" i="6"/>
  <c r="N87" i="6"/>
  <c r="AA82" i="6"/>
  <c r="K72" i="6"/>
  <c r="X67" i="6"/>
  <c r="N57" i="6"/>
  <c r="AA52" i="6"/>
  <c r="K42" i="6"/>
  <c r="X37" i="6"/>
  <c r="N27" i="6"/>
  <c r="AA22" i="6"/>
  <c r="K12" i="6"/>
  <c r="X7" i="6"/>
  <c r="D22" i="6"/>
  <c r="Q17" i="6"/>
  <c r="G7" i="6"/>
  <c r="I629" i="6"/>
  <c r="P624" i="6"/>
  <c r="F614" i="6"/>
  <c r="S609" i="6"/>
  <c r="I599" i="6"/>
  <c r="P594" i="6"/>
  <c r="F584" i="6"/>
  <c r="S579" i="6"/>
  <c r="I569" i="6"/>
  <c r="P564" i="6"/>
  <c r="F554" i="6"/>
  <c r="S549" i="6"/>
  <c r="I539" i="6"/>
  <c r="P534" i="6"/>
  <c r="F524" i="6"/>
  <c r="S519" i="6"/>
  <c r="I509" i="6"/>
  <c r="P504" i="6"/>
  <c r="F494" i="6"/>
  <c r="S489" i="6"/>
  <c r="I475" i="6"/>
  <c r="P470" i="6"/>
  <c r="F460" i="6"/>
  <c r="S455" i="6"/>
  <c r="I445" i="6"/>
  <c r="P440" i="6"/>
  <c r="F430" i="6"/>
  <c r="S425" i="6"/>
  <c r="I415" i="6"/>
  <c r="P410" i="6"/>
  <c r="F400" i="6"/>
  <c r="S395" i="6"/>
  <c r="I385" i="6"/>
  <c r="P380" i="6"/>
  <c r="F370" i="6"/>
  <c r="S365" i="6"/>
  <c r="I355" i="6"/>
  <c r="P350" i="6"/>
  <c r="F340" i="6"/>
  <c r="S335" i="6"/>
  <c r="I325" i="6"/>
  <c r="P316" i="6"/>
  <c r="F306" i="6"/>
  <c r="S301" i="6"/>
  <c r="I291" i="6"/>
  <c r="P286" i="6"/>
  <c r="F276" i="6"/>
  <c r="S271" i="6"/>
  <c r="I261" i="6"/>
  <c r="P256" i="6"/>
  <c r="F246" i="6"/>
  <c r="S241" i="6"/>
  <c r="I231" i="6"/>
  <c r="P226" i="6"/>
  <c r="F216" i="6"/>
  <c r="S211" i="6"/>
  <c r="I201" i="6"/>
  <c r="P196" i="6"/>
  <c r="F186" i="6"/>
  <c r="S181" i="6"/>
  <c r="I171" i="6"/>
  <c r="P166" i="6"/>
  <c r="W157" i="6"/>
  <c r="M147" i="6"/>
  <c r="Z142" i="6"/>
  <c r="J132" i="6"/>
  <c r="W127" i="6"/>
  <c r="M117" i="6"/>
  <c r="Z112" i="6"/>
  <c r="J102" i="6"/>
  <c r="W97" i="6"/>
  <c r="M87" i="6"/>
  <c r="Z82" i="6"/>
  <c r="J72" i="6"/>
  <c r="W67" i="6"/>
  <c r="M57" i="6"/>
  <c r="Z52" i="6"/>
  <c r="J42" i="6"/>
  <c r="W37" i="6"/>
  <c r="M27" i="6"/>
  <c r="Z22" i="6"/>
  <c r="J12" i="6"/>
  <c r="W7" i="6"/>
  <c r="N629" i="6"/>
  <c r="AA624" i="6"/>
  <c r="K614" i="6"/>
  <c r="X609" i="6"/>
  <c r="N599" i="6"/>
  <c r="AA594" i="6"/>
  <c r="K584" i="6"/>
  <c r="X579" i="6"/>
  <c r="N569" i="6"/>
  <c r="AA564" i="6"/>
  <c r="K554" i="6"/>
  <c r="X549" i="6"/>
  <c r="N539" i="6"/>
  <c r="AA534" i="6"/>
  <c r="K524" i="6"/>
  <c r="X519" i="6"/>
  <c r="N509" i="6"/>
  <c r="AA504" i="6"/>
  <c r="K494" i="6"/>
  <c r="X489" i="6"/>
  <c r="N475" i="6"/>
  <c r="AA470" i="6"/>
  <c r="K460" i="6"/>
  <c r="X455" i="6"/>
  <c r="N445" i="6"/>
  <c r="AA440" i="6"/>
  <c r="K430" i="6"/>
  <c r="X425" i="6"/>
  <c r="N415" i="6"/>
  <c r="AA410" i="6"/>
  <c r="K400" i="6"/>
  <c r="X395" i="6"/>
  <c r="N385" i="6"/>
  <c r="AA380" i="6"/>
  <c r="K370" i="6"/>
  <c r="X365" i="6"/>
  <c r="N355" i="6"/>
  <c r="AA350" i="6"/>
  <c r="K340" i="6"/>
  <c r="X335" i="6"/>
  <c r="N325" i="6"/>
  <c r="AA316" i="6"/>
  <c r="K306" i="6"/>
  <c r="X301" i="6"/>
  <c r="N291" i="6"/>
  <c r="AA286" i="6"/>
  <c r="K276" i="6"/>
  <c r="X271" i="6"/>
  <c r="N261" i="6"/>
  <c r="AA256" i="6"/>
  <c r="K246" i="6"/>
  <c r="X241" i="6"/>
  <c r="N231" i="6"/>
  <c r="AA226" i="6"/>
  <c r="K216" i="6"/>
  <c r="X211" i="6"/>
  <c r="N201" i="6"/>
  <c r="AA196" i="6"/>
  <c r="K186" i="6"/>
  <c r="X181" i="6"/>
  <c r="N171" i="6"/>
  <c r="AA166" i="6"/>
  <c r="K152" i="6"/>
  <c r="X147" i="6"/>
  <c r="N137" i="6"/>
  <c r="AA132" i="6"/>
  <c r="K122" i="6"/>
  <c r="X117" i="6"/>
  <c r="N107" i="6"/>
  <c r="AA102" i="6"/>
  <c r="K92" i="6"/>
  <c r="X87" i="6"/>
  <c r="N77" i="6"/>
  <c r="AA72" i="6"/>
  <c r="K62" i="6"/>
  <c r="X57" i="6"/>
  <c r="N47" i="6"/>
  <c r="AA42" i="6"/>
  <c r="K32" i="6"/>
  <c r="X27" i="6"/>
  <c r="F27" i="6"/>
  <c r="S22" i="6"/>
  <c r="I12" i="6"/>
  <c r="M629" i="6"/>
  <c r="Z624" i="6"/>
  <c r="J614" i="6"/>
  <c r="W609" i="6"/>
  <c r="M599" i="6"/>
  <c r="Z594" i="6"/>
  <c r="J584" i="6"/>
  <c r="W579" i="6"/>
  <c r="M569" i="6"/>
  <c r="Z564" i="6"/>
  <c r="J554" i="6"/>
  <c r="W549" i="6"/>
  <c r="M539" i="6"/>
  <c r="Z534" i="6"/>
  <c r="J524" i="6"/>
  <c r="W519" i="6"/>
  <c r="M509" i="6"/>
  <c r="Z504" i="6"/>
  <c r="J494" i="6"/>
  <c r="W489" i="6"/>
  <c r="M475" i="6"/>
  <c r="Z470" i="6"/>
  <c r="J460" i="6"/>
  <c r="W455" i="6"/>
  <c r="M445" i="6"/>
  <c r="Z440" i="6"/>
  <c r="J430" i="6"/>
  <c r="W425" i="6"/>
  <c r="M415" i="6"/>
  <c r="Z410" i="6"/>
  <c r="J400" i="6"/>
  <c r="W395" i="6"/>
  <c r="M385" i="6"/>
  <c r="Z380" i="6"/>
  <c r="J370" i="6"/>
  <c r="W365" i="6"/>
  <c r="M355" i="6"/>
  <c r="Z350" i="6"/>
  <c r="J340" i="6"/>
  <c r="W335" i="6"/>
  <c r="M325" i="6"/>
  <c r="Z316" i="6"/>
  <c r="J306" i="6"/>
  <c r="W301" i="6"/>
  <c r="M291" i="6"/>
  <c r="Z286" i="6"/>
  <c r="J276" i="6"/>
  <c r="W271" i="6"/>
  <c r="M261" i="6"/>
  <c r="Z256" i="6"/>
  <c r="J246" i="6"/>
  <c r="W241" i="6"/>
  <c r="M231" i="6"/>
  <c r="Z226" i="6"/>
  <c r="J216" i="6"/>
  <c r="W211" i="6"/>
  <c r="M201" i="6"/>
  <c r="Z196" i="6"/>
  <c r="J186" i="6"/>
  <c r="W181" i="6"/>
  <c r="M171" i="6"/>
  <c r="Z166" i="6"/>
  <c r="J152" i="6"/>
  <c r="W147" i="6"/>
  <c r="M137" i="6"/>
  <c r="Z132" i="6"/>
  <c r="J122" i="6"/>
  <c r="W117" i="6"/>
  <c r="M107" i="6"/>
  <c r="Z102" i="6"/>
  <c r="J92" i="6"/>
  <c r="W87" i="6"/>
  <c r="M77" i="6"/>
  <c r="Z72" i="6"/>
  <c r="J62" i="6"/>
  <c r="W57" i="6"/>
  <c r="M47" i="6"/>
  <c r="Z42" i="6"/>
  <c r="J32" i="6"/>
  <c r="W27" i="6"/>
  <c r="M17" i="6"/>
  <c r="Z12" i="6"/>
  <c r="M22" i="6"/>
  <c r="N17" i="6"/>
  <c r="AA12" i="6"/>
  <c r="R634" i="6"/>
  <c r="H624" i="6"/>
  <c r="U619" i="6"/>
  <c r="E609" i="6"/>
  <c r="R604" i="6"/>
  <c r="H594" i="6"/>
  <c r="U589" i="6"/>
  <c r="E579" i="6"/>
  <c r="R574" i="6"/>
  <c r="H564" i="6"/>
  <c r="U559" i="6"/>
  <c r="E549" i="6"/>
  <c r="R544" i="6"/>
  <c r="H534" i="6"/>
  <c r="U529" i="6"/>
  <c r="E519" i="6"/>
  <c r="R514" i="6"/>
  <c r="H504" i="6"/>
  <c r="U499" i="6"/>
  <c r="E489" i="6"/>
  <c r="R484" i="6"/>
  <c r="H470" i="6"/>
  <c r="U465" i="6"/>
  <c r="E455" i="6"/>
  <c r="R450" i="6"/>
  <c r="H440" i="6"/>
  <c r="U435" i="6"/>
  <c r="E425" i="6"/>
  <c r="R420" i="6"/>
  <c r="H410" i="6"/>
  <c r="U405" i="6"/>
  <c r="E395" i="6"/>
  <c r="R390" i="6"/>
  <c r="H380" i="6"/>
  <c r="U375" i="6"/>
  <c r="E365" i="6"/>
  <c r="R360" i="6"/>
  <c r="H350" i="6"/>
  <c r="U345" i="6"/>
  <c r="E335" i="6"/>
  <c r="R330" i="6"/>
  <c r="H316" i="6"/>
  <c r="U311" i="6"/>
  <c r="E301" i="6"/>
  <c r="R296" i="6"/>
  <c r="H286" i="6"/>
  <c r="U281" i="6"/>
  <c r="E271" i="6"/>
  <c r="R266" i="6"/>
  <c r="H256" i="6"/>
  <c r="U251" i="6"/>
  <c r="E241" i="6"/>
  <c r="R236" i="6"/>
  <c r="H226" i="6"/>
  <c r="U221" i="6"/>
  <c r="E211" i="6"/>
  <c r="R206" i="6"/>
  <c r="H196" i="6"/>
  <c r="U191" i="6"/>
  <c r="E181" i="6"/>
  <c r="R176" i="6"/>
  <c r="H166" i="6"/>
  <c r="U157" i="6"/>
  <c r="E147" i="6"/>
  <c r="R142" i="6"/>
  <c r="H132" i="6"/>
  <c r="U127" i="6"/>
  <c r="E117" i="6"/>
  <c r="R112" i="6"/>
  <c r="H102" i="6"/>
  <c r="U97" i="6"/>
  <c r="E87" i="6"/>
  <c r="R82" i="6"/>
  <c r="H72" i="6"/>
  <c r="U67" i="6"/>
  <c r="E57" i="6"/>
  <c r="R52" i="6"/>
  <c r="H42" i="6"/>
  <c r="U37" i="6"/>
  <c r="E27" i="6"/>
  <c r="R22" i="6"/>
  <c r="H12" i="6"/>
  <c r="U7" i="6"/>
  <c r="D8" i="2"/>
  <c r="F102" i="19"/>
  <c r="Q107" i="19"/>
  <c r="I117" i="19"/>
  <c r="T122" i="19"/>
  <c r="F132" i="19"/>
  <c r="Q137" i="19"/>
  <c r="I147" i="19"/>
  <c r="T152" i="19"/>
  <c r="I92" i="19"/>
  <c r="T97" i="19"/>
  <c r="F107" i="19"/>
  <c r="Q112" i="19"/>
  <c r="I122" i="19"/>
  <c r="T127" i="19"/>
  <c r="F137" i="19"/>
  <c r="Q142" i="19"/>
  <c r="I152" i="19"/>
  <c r="T157" i="19"/>
  <c r="I97" i="19"/>
  <c r="T102" i="19"/>
  <c r="F112" i="19"/>
  <c r="Q117" i="19"/>
  <c r="I127" i="19"/>
  <c r="T132" i="19"/>
  <c r="F142" i="19"/>
  <c r="Q147" i="19"/>
  <c r="I157" i="19"/>
  <c r="P157" i="19"/>
  <c r="X92" i="19"/>
  <c r="J102" i="19"/>
  <c r="AA107" i="19"/>
  <c r="M117" i="19"/>
  <c r="X122" i="19"/>
  <c r="J132" i="19"/>
  <c r="AA137" i="19"/>
  <c r="M147" i="19"/>
  <c r="X152" i="19"/>
  <c r="V87" i="19"/>
  <c r="X147" i="19"/>
  <c r="P127" i="19"/>
  <c r="K77" i="19"/>
  <c r="X72" i="19"/>
  <c r="N62" i="19"/>
  <c r="AA57" i="19"/>
  <c r="K47" i="19"/>
  <c r="X42" i="19"/>
  <c r="N32" i="19"/>
  <c r="AA27" i="19"/>
  <c r="K17" i="19"/>
  <c r="X12" i="19"/>
  <c r="AA87" i="19"/>
  <c r="W72" i="19"/>
  <c r="M62" i="19"/>
  <c r="Z57" i="19"/>
  <c r="J47" i="19"/>
  <c r="W42" i="19"/>
  <c r="Z27" i="19"/>
  <c r="X231" i="18"/>
  <c r="N221" i="18"/>
  <c r="AA216" i="18"/>
  <c r="K206" i="18"/>
  <c r="X201" i="18"/>
  <c r="N191" i="18"/>
  <c r="AA186" i="18"/>
  <c r="K176" i="18"/>
  <c r="X171" i="18"/>
  <c r="H157" i="18"/>
  <c r="U152" i="18"/>
  <c r="E142" i="18"/>
  <c r="R137" i="18"/>
  <c r="H127" i="18"/>
  <c r="U122" i="18"/>
  <c r="E112" i="18"/>
  <c r="R107" i="18"/>
  <c r="H97" i="18"/>
  <c r="U92" i="18"/>
  <c r="E82" i="18"/>
  <c r="R77" i="18"/>
  <c r="H67" i="18"/>
  <c r="U62" i="18"/>
  <c r="E52" i="18"/>
  <c r="R47" i="18"/>
  <c r="H37" i="18"/>
  <c r="U32" i="18"/>
  <c r="E22" i="18"/>
  <c r="R17" i="18"/>
  <c r="H7" i="18"/>
  <c r="Q231" i="18"/>
  <c r="G221" i="18"/>
  <c r="T216" i="18"/>
  <c r="D206" i="18"/>
  <c r="Q201" i="18"/>
  <c r="G191" i="18"/>
  <c r="T186" i="18"/>
  <c r="D176" i="18"/>
  <c r="Q171" i="18"/>
  <c r="G157" i="18"/>
  <c r="T152" i="18"/>
  <c r="D142" i="18"/>
  <c r="Q137" i="18"/>
  <c r="G127" i="18"/>
  <c r="T122" i="18"/>
  <c r="D112" i="18"/>
  <c r="Q107" i="18"/>
  <c r="G97" i="18"/>
  <c r="T92" i="18"/>
  <c r="D82" i="18"/>
  <c r="Q77" i="18"/>
  <c r="G67" i="18"/>
  <c r="T62" i="18"/>
  <c r="D52" i="18"/>
  <c r="Q47" i="18"/>
  <c r="G37" i="18"/>
  <c r="T32" i="18"/>
  <c r="D22" i="18"/>
  <c r="Q17" i="18"/>
  <c r="G7" i="18"/>
  <c r="V231" i="18"/>
  <c r="L221" i="18"/>
  <c r="Y216" i="18"/>
  <c r="O206" i="18"/>
  <c r="V201" i="18"/>
  <c r="L191" i="18"/>
  <c r="Y186" i="18"/>
  <c r="O176" i="18"/>
  <c r="V171" i="18"/>
  <c r="L157" i="18"/>
  <c r="Y152" i="18"/>
  <c r="O142" i="18"/>
  <c r="V137" i="18"/>
  <c r="L127" i="18"/>
  <c r="Y122" i="18"/>
  <c r="O112" i="18"/>
  <c r="V107" i="18"/>
  <c r="L97" i="18"/>
  <c r="Y92" i="18"/>
  <c r="O82" i="18"/>
  <c r="V77" i="18"/>
  <c r="L67" i="18"/>
  <c r="Y62" i="18"/>
  <c r="O52" i="18"/>
  <c r="V47" i="18"/>
  <c r="L37" i="18"/>
  <c r="Y32" i="18"/>
  <c r="O22" i="18"/>
  <c r="V17" i="18"/>
  <c r="L7" i="18"/>
  <c r="I231" i="18"/>
  <c r="P226" i="18"/>
  <c r="F216" i="18"/>
  <c r="S211" i="18"/>
  <c r="I201" i="18"/>
  <c r="P196" i="18"/>
  <c r="F186" i="18"/>
  <c r="S181" i="18"/>
  <c r="I171" i="18"/>
  <c r="P166" i="18"/>
  <c r="K157" i="18"/>
  <c r="X152" i="18"/>
  <c r="N142" i="18"/>
  <c r="AA137" i="18"/>
  <c r="K127" i="18"/>
  <c r="X122" i="18"/>
  <c r="N112" i="18"/>
  <c r="AA107" i="18"/>
  <c r="K97" i="18"/>
  <c r="X92" i="18"/>
  <c r="N82" i="18"/>
  <c r="AA77" i="18"/>
  <c r="K67" i="18"/>
  <c r="X62" i="18"/>
  <c r="N52" i="18"/>
  <c r="AA47" i="18"/>
  <c r="K37" i="18"/>
  <c r="X32" i="18"/>
  <c r="N22" i="18"/>
  <c r="AA17" i="18"/>
  <c r="O226" i="18"/>
  <c r="V221" i="18"/>
  <c r="L211" i="18"/>
  <c r="Y206" i="18"/>
  <c r="O196" i="18"/>
  <c r="V191" i="18"/>
  <c r="L181" i="18"/>
  <c r="Y176" i="18"/>
  <c r="O166" i="18"/>
  <c r="V157" i="18"/>
  <c r="L147" i="18"/>
  <c r="Y142" i="18"/>
  <c r="O132" i="18"/>
  <c r="V127" i="18"/>
  <c r="L117" i="18"/>
  <c r="Y112" i="18"/>
  <c r="O102" i="18"/>
  <c r="V97" i="18"/>
  <c r="L87" i="18"/>
  <c r="Y82" i="18"/>
  <c r="O72" i="18"/>
  <c r="V67" i="18"/>
  <c r="L57" i="18"/>
  <c r="Y52" i="18"/>
  <c r="O42" i="18"/>
  <c r="V37" i="18"/>
  <c r="L27" i="18"/>
  <c r="Y22" i="18"/>
  <c r="O12" i="18"/>
  <c r="P7" i="18"/>
  <c r="AA221" i="18"/>
  <c r="X206" i="18"/>
  <c r="AA191" i="18"/>
  <c r="K181" i="18"/>
  <c r="X176" i="18"/>
  <c r="AA157" i="18"/>
  <c r="K147" i="18"/>
  <c r="X142" i="18"/>
  <c r="AA127" i="18"/>
  <c r="K117" i="18"/>
  <c r="X112" i="18"/>
  <c r="AA97" i="18"/>
  <c r="X82" i="18"/>
  <c r="AA67" i="18"/>
  <c r="K57" i="18"/>
  <c r="X52" i="18"/>
  <c r="AA37" i="18"/>
  <c r="K27" i="18"/>
  <c r="X22" i="18"/>
  <c r="N12" i="18"/>
  <c r="AA7" i="18"/>
  <c r="E251" i="17"/>
  <c r="S241" i="17"/>
  <c r="H236" i="17"/>
  <c r="P226" i="17"/>
  <c r="E221" i="17"/>
  <c r="S211" i="17"/>
  <c r="H206" i="17"/>
  <c r="P196" i="17"/>
  <c r="E191" i="17"/>
  <c r="S181" i="17"/>
  <c r="H176" i="17"/>
  <c r="P166" i="17"/>
  <c r="D32" i="17"/>
  <c r="R27" i="17"/>
  <c r="H17" i="17"/>
  <c r="U12" i="17"/>
  <c r="L32" i="17"/>
  <c r="W37" i="17"/>
  <c r="O47" i="17"/>
  <c r="Z52" i="17"/>
  <c r="L62" i="17"/>
  <c r="W67" i="17"/>
  <c r="O77" i="17"/>
  <c r="Z82" i="17"/>
  <c r="L92" i="17"/>
  <c r="W97" i="17"/>
  <c r="O107" i="17"/>
  <c r="Z112" i="17"/>
  <c r="L122" i="17"/>
  <c r="W127" i="17"/>
  <c r="O137" i="17"/>
  <c r="Z142" i="17"/>
  <c r="L152" i="17"/>
  <c r="W157" i="17"/>
  <c r="N57" i="17"/>
  <c r="Y62" i="17"/>
  <c r="K72" i="17"/>
  <c r="V77" i="17"/>
  <c r="N87" i="17"/>
  <c r="Y92" i="17"/>
  <c r="K102" i="17"/>
  <c r="V107" i="17"/>
  <c r="N117" i="17"/>
  <c r="Y122" i="17"/>
  <c r="R42" i="17"/>
  <c r="AA27" i="17"/>
  <c r="R37" i="17"/>
  <c r="L102" i="19"/>
  <c r="W107" i="19"/>
  <c r="O117" i="19"/>
  <c r="Z122" i="19"/>
  <c r="L132" i="19"/>
  <c r="W137" i="19"/>
  <c r="O147" i="19"/>
  <c r="Z152" i="19"/>
  <c r="O92" i="19"/>
  <c r="Z97" i="19"/>
  <c r="L107" i="19"/>
  <c r="W112" i="19"/>
  <c r="O122" i="19"/>
  <c r="Z127" i="19"/>
  <c r="L137" i="19"/>
  <c r="W142" i="19"/>
  <c r="O152" i="19"/>
  <c r="Z157" i="19"/>
  <c r="O97" i="19"/>
  <c r="Z102" i="19"/>
  <c r="L112" i="19"/>
  <c r="W117" i="19"/>
  <c r="O127" i="19"/>
  <c r="Z132" i="19"/>
  <c r="L142" i="19"/>
  <c r="W147" i="19"/>
  <c r="O157" i="19"/>
  <c r="V157" i="19"/>
  <c r="E97" i="19"/>
  <c r="P102" i="19"/>
  <c r="H112" i="19"/>
  <c r="S117" i="19"/>
  <c r="E127" i="19"/>
  <c r="P132" i="19"/>
  <c r="H142" i="19"/>
  <c r="S147" i="19"/>
  <c r="E157" i="19"/>
  <c r="P87" i="19"/>
  <c r="F77" i="19"/>
  <c r="S72" i="19"/>
  <c r="I62" i="19"/>
  <c r="P57" i="19"/>
  <c r="F47" i="19"/>
  <c r="S42" i="19"/>
  <c r="I32" i="19"/>
  <c r="P27" i="19"/>
  <c r="F17" i="19"/>
  <c r="S12" i="19"/>
  <c r="F147" i="19"/>
  <c r="E77" i="19"/>
  <c r="R72" i="19"/>
  <c r="H62" i="19"/>
  <c r="U57" i="19"/>
  <c r="E47" i="19"/>
  <c r="R42" i="19"/>
  <c r="H32" i="19"/>
  <c r="U27" i="19"/>
  <c r="E17" i="19"/>
  <c r="R12" i="19"/>
  <c r="T87" i="19"/>
  <c r="D77" i="19"/>
  <c r="Q72" i="19"/>
  <c r="G62" i="19"/>
  <c r="T57" i="19"/>
  <c r="D47" i="19"/>
  <c r="Q42" i="19"/>
  <c r="G32" i="19"/>
  <c r="T27" i="19"/>
  <c r="R231" i="18"/>
  <c r="H221" i="18"/>
  <c r="U216" i="18"/>
  <c r="E206" i="18"/>
  <c r="R201" i="18"/>
  <c r="H191" i="18"/>
  <c r="U186" i="18"/>
  <c r="E176" i="18"/>
  <c r="R171" i="18"/>
  <c r="O152" i="18"/>
  <c r="V147" i="18"/>
  <c r="L137" i="18"/>
  <c r="Y132" i="18"/>
  <c r="O122" i="18"/>
  <c r="V117" i="18"/>
  <c r="L107" i="18"/>
  <c r="Y102" i="18"/>
  <c r="O92" i="18"/>
  <c r="V87" i="18"/>
  <c r="L77" i="18"/>
  <c r="Y72" i="18"/>
  <c r="O62" i="18"/>
  <c r="V57" i="18"/>
  <c r="L47" i="18"/>
  <c r="Y42" i="18"/>
  <c r="O32" i="18"/>
  <c r="V27" i="18"/>
  <c r="L17" i="18"/>
  <c r="Y12" i="18"/>
  <c r="K231" i="18"/>
  <c r="X226" i="18"/>
  <c r="N216" i="18"/>
  <c r="AA211" i="18"/>
  <c r="K201" i="18"/>
  <c r="X196" i="18"/>
  <c r="N186" i="18"/>
  <c r="AA181" i="18"/>
  <c r="K171" i="18"/>
  <c r="X166" i="18"/>
  <c r="N152" i="18"/>
  <c r="AA147" i="18"/>
  <c r="K137" i="18"/>
  <c r="X132" i="18"/>
  <c r="N122" i="18"/>
  <c r="AA117" i="18"/>
  <c r="K107" i="18"/>
  <c r="X102" i="18"/>
  <c r="N92" i="18"/>
  <c r="AA87" i="18"/>
  <c r="K77" i="18"/>
  <c r="X72" i="18"/>
  <c r="N62" i="18"/>
  <c r="AA57" i="18"/>
  <c r="K47" i="18"/>
  <c r="X42" i="18"/>
  <c r="N32" i="18"/>
  <c r="AA27" i="18"/>
  <c r="K17" i="18"/>
  <c r="X12" i="18"/>
  <c r="P231" i="18"/>
  <c r="F221" i="18"/>
  <c r="S216" i="18"/>
  <c r="I206" i="18"/>
  <c r="P201" i="18"/>
  <c r="F191" i="18"/>
  <c r="S186" i="18"/>
  <c r="I176" i="18"/>
  <c r="P171" i="18"/>
  <c r="F157" i="18"/>
  <c r="S152" i="18"/>
  <c r="I142" i="18"/>
  <c r="P137" i="18"/>
  <c r="F127" i="18"/>
  <c r="S122" i="18"/>
  <c r="I112" i="18"/>
  <c r="P107" i="18"/>
  <c r="F97" i="18"/>
  <c r="S92" i="18"/>
  <c r="I82" i="18"/>
  <c r="P77" i="18"/>
  <c r="F67" i="18"/>
  <c r="S62" i="18"/>
  <c r="I52" i="18"/>
  <c r="P47" i="18"/>
  <c r="F37" i="18"/>
  <c r="S32" i="18"/>
  <c r="I22" i="18"/>
  <c r="P17" i="18"/>
  <c r="F7" i="18"/>
  <c r="J226" i="18"/>
  <c r="W221" i="18"/>
  <c r="M211" i="18"/>
  <c r="Z206" i="18"/>
  <c r="J196" i="18"/>
  <c r="W191" i="18"/>
  <c r="M181" i="18"/>
  <c r="Z176" i="18"/>
  <c r="J166" i="18"/>
  <c r="E157" i="18"/>
  <c r="R152" i="18"/>
  <c r="H142" i="18"/>
  <c r="U137" i="18"/>
  <c r="E127" i="18"/>
  <c r="R122" i="18"/>
  <c r="H112" i="18"/>
  <c r="U107" i="18"/>
  <c r="E97" i="18"/>
  <c r="R92" i="18"/>
  <c r="H82" i="18"/>
  <c r="U77" i="18"/>
  <c r="E67" i="18"/>
  <c r="R62" i="18"/>
  <c r="H52" i="18"/>
  <c r="U47" i="18"/>
  <c r="E37" i="18"/>
  <c r="R32" i="18"/>
  <c r="H22" i="18"/>
  <c r="U17" i="18"/>
  <c r="I226" i="18"/>
  <c r="P221" i="18"/>
  <c r="F211" i="18"/>
  <c r="S206" i="18"/>
  <c r="I196" i="18"/>
  <c r="P191" i="18"/>
  <c r="F181" i="18"/>
  <c r="S176" i="18"/>
  <c r="I166" i="18"/>
  <c r="P157" i="18"/>
  <c r="F147" i="18"/>
  <c r="S142" i="18"/>
  <c r="I132" i="18"/>
  <c r="P127" i="18"/>
  <c r="F117" i="18"/>
  <c r="S112" i="18"/>
  <c r="I102" i="18"/>
  <c r="P97" i="18"/>
  <c r="F87" i="18"/>
  <c r="S82" i="18"/>
  <c r="I72" i="18"/>
  <c r="P67" i="18"/>
  <c r="F57" i="18"/>
  <c r="S52" i="18"/>
  <c r="I42" i="18"/>
  <c r="P37" i="18"/>
  <c r="F27" i="18"/>
  <c r="S22" i="18"/>
  <c r="I12" i="18"/>
  <c r="J7" i="18"/>
  <c r="H226" i="18"/>
  <c r="U221" i="18"/>
  <c r="E211" i="18"/>
  <c r="R206" i="18"/>
  <c r="H196" i="18"/>
  <c r="U191" i="18"/>
  <c r="E181" i="18"/>
  <c r="R176" i="18"/>
  <c r="H166" i="18"/>
  <c r="U157" i="18"/>
  <c r="E147" i="18"/>
  <c r="R142" i="18"/>
  <c r="H132" i="18"/>
  <c r="U127" i="18"/>
  <c r="E117" i="18"/>
  <c r="R112" i="18"/>
  <c r="H102" i="18"/>
  <c r="U97" i="18"/>
  <c r="E87" i="18"/>
  <c r="R82" i="18"/>
  <c r="H72" i="18"/>
  <c r="U67" i="18"/>
  <c r="E57" i="18"/>
  <c r="R52" i="18"/>
  <c r="H42" i="18"/>
  <c r="U37" i="18"/>
  <c r="E27" i="18"/>
  <c r="R22" i="18"/>
  <c r="H12" i="18"/>
  <c r="U7" i="18"/>
  <c r="AA291" i="17"/>
  <c r="J286" i="17"/>
  <c r="X276" i="17"/>
  <c r="M271" i="17"/>
  <c r="AA261" i="17"/>
  <c r="J256" i="17"/>
  <c r="X246" i="17"/>
  <c r="M241" i="17"/>
  <c r="AA231" i="17"/>
  <c r="J226" i="17"/>
  <c r="X216" i="17"/>
  <c r="M211" i="17"/>
  <c r="AA201" i="17"/>
  <c r="J196" i="17"/>
  <c r="X186" i="17"/>
  <c r="M181" i="17"/>
  <c r="AA171" i="17"/>
  <c r="J166" i="17"/>
  <c r="L27" i="17"/>
  <c r="Y22" i="17"/>
  <c r="O12" i="17"/>
  <c r="R32" i="17"/>
  <c r="D42" i="17"/>
  <c r="U47" i="17"/>
  <c r="G57" i="17"/>
  <c r="R62" i="17"/>
  <c r="D72" i="17"/>
  <c r="U77" i="17"/>
  <c r="G87" i="17"/>
  <c r="R92" i="17"/>
  <c r="D102" i="17"/>
  <c r="U107" i="17"/>
  <c r="G117" i="17"/>
  <c r="R122" i="17"/>
  <c r="D132" i="17"/>
  <c r="U137" i="17"/>
  <c r="G147" i="17"/>
  <c r="R152" i="17"/>
  <c r="I52" i="17"/>
  <c r="T57" i="17"/>
  <c r="F67" i="17"/>
  <c r="Q72" i="17"/>
  <c r="I82" i="17"/>
  <c r="T87" i="17"/>
  <c r="F97" i="17"/>
  <c r="Q102" i="17"/>
  <c r="I112" i="17"/>
  <c r="T117" i="17"/>
  <c r="F127" i="17"/>
  <c r="Q132" i="17"/>
  <c r="R102" i="19"/>
  <c r="D112" i="19"/>
  <c r="U117" i="19"/>
  <c r="G127" i="19"/>
  <c r="R132" i="19"/>
  <c r="D142" i="19"/>
  <c r="U147" i="19"/>
  <c r="G157" i="19"/>
  <c r="U92" i="19"/>
  <c r="G102" i="19"/>
  <c r="R107" i="19"/>
  <c r="D117" i="19"/>
  <c r="U122" i="19"/>
  <c r="G132" i="19"/>
  <c r="R137" i="19"/>
  <c r="D147" i="19"/>
  <c r="U152" i="19"/>
  <c r="D92" i="19"/>
  <c r="U97" i="19"/>
  <c r="G107" i="19"/>
  <c r="R112" i="19"/>
  <c r="D122" i="19"/>
  <c r="U127" i="19"/>
  <c r="G137" i="19"/>
  <c r="R142" i="19"/>
  <c r="D152" i="19"/>
  <c r="U157" i="19"/>
  <c r="Y87" i="19"/>
  <c r="K97" i="19"/>
  <c r="V102" i="19"/>
  <c r="N112" i="19"/>
  <c r="Y117" i="19"/>
  <c r="K127" i="19"/>
  <c r="V132" i="19"/>
  <c r="N142" i="19"/>
  <c r="Y147" i="19"/>
  <c r="K157" i="19"/>
  <c r="J87" i="19"/>
  <c r="W82" i="19"/>
  <c r="M72" i="19"/>
  <c r="Z67" i="19"/>
  <c r="J57" i="19"/>
  <c r="W52" i="19"/>
  <c r="M42" i="19"/>
  <c r="Z37" i="19"/>
  <c r="J27" i="19"/>
  <c r="W22" i="19"/>
  <c r="M12" i="19"/>
  <c r="Z7" i="19"/>
  <c r="V82" i="19"/>
  <c r="L72" i="19"/>
  <c r="Y67" i="19"/>
  <c r="O57" i="19"/>
  <c r="V52" i="19"/>
  <c r="L42" i="19"/>
  <c r="Y37" i="19"/>
  <c r="O27" i="19"/>
  <c r="V22" i="19"/>
  <c r="L12" i="19"/>
  <c r="Y7" i="19"/>
  <c r="AA82" i="19"/>
  <c r="K72" i="19"/>
  <c r="X67" i="19"/>
  <c r="N57" i="19"/>
  <c r="AA52" i="19"/>
  <c r="K42" i="19"/>
  <c r="X37" i="19"/>
  <c r="N27" i="19"/>
  <c r="L231" i="18"/>
  <c r="Y226" i="18"/>
  <c r="O216" i="18"/>
  <c r="V211" i="18"/>
  <c r="L201" i="18"/>
  <c r="Y196" i="18"/>
  <c r="O186" i="18"/>
  <c r="V181" i="18"/>
  <c r="L171" i="18"/>
  <c r="Y166" i="18"/>
  <c r="I152" i="18"/>
  <c r="P147" i="18"/>
  <c r="F137" i="18"/>
  <c r="S132" i="18"/>
  <c r="I122" i="18"/>
  <c r="P117" i="18"/>
  <c r="F107" i="18"/>
  <c r="S102" i="18"/>
  <c r="I92" i="18"/>
  <c r="P87" i="18"/>
  <c r="F77" i="18"/>
  <c r="S72" i="18"/>
  <c r="I62" i="18"/>
  <c r="P57" i="18"/>
  <c r="F47" i="18"/>
  <c r="S42" i="18"/>
  <c r="I32" i="18"/>
  <c r="P27" i="18"/>
  <c r="F17" i="18"/>
  <c r="S12" i="18"/>
  <c r="E231" i="18"/>
  <c r="R226" i="18"/>
  <c r="H216" i="18"/>
  <c r="U211" i="18"/>
  <c r="E201" i="18"/>
  <c r="R196" i="18"/>
  <c r="H186" i="18"/>
  <c r="U181" i="18"/>
  <c r="E171" i="18"/>
  <c r="R166" i="18"/>
  <c r="H152" i="18"/>
  <c r="U147" i="18"/>
  <c r="E137" i="18"/>
  <c r="R132" i="18"/>
  <c r="H122" i="18"/>
  <c r="U117" i="18"/>
  <c r="E107" i="18"/>
  <c r="R102" i="18"/>
  <c r="H92" i="18"/>
  <c r="U87" i="18"/>
  <c r="E77" i="18"/>
  <c r="R72" i="18"/>
  <c r="H62" i="18"/>
  <c r="U57" i="18"/>
  <c r="E47" i="18"/>
  <c r="R42" i="18"/>
  <c r="H32" i="18"/>
  <c r="U27" i="18"/>
  <c r="E17" i="18"/>
  <c r="R12" i="18"/>
  <c r="J231" i="18"/>
  <c r="W226" i="18"/>
  <c r="M216" i="18"/>
  <c r="Z211" i="18"/>
  <c r="J201" i="18"/>
  <c r="W196" i="18"/>
  <c r="M186" i="18"/>
  <c r="Z181" i="18"/>
  <c r="J171" i="18"/>
  <c r="W166" i="18"/>
  <c r="M152" i="18"/>
  <c r="Z147" i="18"/>
  <c r="J137" i="18"/>
  <c r="W132" i="18"/>
  <c r="M122" i="18"/>
  <c r="Z117" i="18"/>
  <c r="J107" i="18"/>
  <c r="W102" i="18"/>
  <c r="M92" i="18"/>
  <c r="Z87" i="18"/>
  <c r="J77" i="18"/>
  <c r="W72" i="18"/>
  <c r="M62" i="18"/>
  <c r="Z57" i="18"/>
  <c r="J47" i="18"/>
  <c r="W42" i="18"/>
  <c r="M32" i="18"/>
  <c r="Z27" i="18"/>
  <c r="J17" i="18"/>
  <c r="W12" i="18"/>
  <c r="D226" i="18"/>
  <c r="Q221" i="18"/>
  <c r="G211" i="18"/>
  <c r="T206" i="18"/>
  <c r="D196" i="18"/>
  <c r="Q191" i="18"/>
  <c r="G181" i="18"/>
  <c r="T176" i="18"/>
  <c r="O221" i="18"/>
  <c r="V216" i="18"/>
  <c r="L206" i="18"/>
  <c r="Y201" i="18"/>
  <c r="O191" i="18"/>
  <c r="V186" i="18"/>
  <c r="L176" i="18"/>
  <c r="Y171" i="18"/>
  <c r="O157" i="18"/>
  <c r="V152" i="18"/>
  <c r="L142" i="18"/>
  <c r="Y137" i="18"/>
  <c r="O127" i="18"/>
  <c r="V122" i="18"/>
  <c r="L112" i="18"/>
  <c r="Y107" i="18"/>
  <c r="O97" i="18"/>
  <c r="V92" i="18"/>
  <c r="L82" i="18"/>
  <c r="Y77" i="18"/>
  <c r="O67" i="18"/>
  <c r="V62" i="18"/>
  <c r="L52" i="18"/>
  <c r="Y47" i="18"/>
  <c r="O37" i="18"/>
  <c r="V32" i="18"/>
  <c r="L22" i="18"/>
  <c r="Y17" i="18"/>
  <c r="O7" i="18"/>
  <c r="F27" i="17"/>
  <c r="S22" i="17"/>
  <c r="I12" i="17"/>
  <c r="V7" i="17"/>
  <c r="X32" i="17"/>
  <c r="J42" i="17"/>
  <c r="AA47" i="17"/>
  <c r="M57" i="17"/>
  <c r="X62" i="17"/>
  <c r="J72" i="17"/>
  <c r="AA77" i="17"/>
  <c r="M87" i="17"/>
  <c r="X92" i="17"/>
  <c r="J102" i="17"/>
  <c r="AA107" i="17"/>
  <c r="M117" i="17"/>
  <c r="X122" i="17"/>
  <c r="J132" i="17"/>
  <c r="AA137" i="17"/>
  <c r="M147" i="17"/>
  <c r="X152" i="17"/>
  <c r="O52" i="17"/>
  <c r="Z57" i="17"/>
  <c r="L67" i="17"/>
  <c r="W72" i="17"/>
  <c r="O82" i="17"/>
  <c r="Z87" i="17"/>
  <c r="L97" i="17"/>
  <c r="W102" i="17"/>
  <c r="O112" i="17"/>
  <c r="Z117" i="17"/>
  <c r="L127" i="17"/>
  <c r="W132" i="17"/>
  <c r="O142" i="17"/>
  <c r="Z147" i="17"/>
  <c r="L157" i="17"/>
  <c r="AA57" i="17"/>
  <c r="M67" i="17"/>
  <c r="X72" i="17"/>
  <c r="J82" i="17"/>
  <c r="AA87" i="17"/>
  <c r="M97" i="17"/>
  <c r="X102" i="17"/>
  <c r="J112" i="17"/>
  <c r="AA117" i="17"/>
  <c r="M127" i="17"/>
  <c r="X132" i="17"/>
  <c r="J142" i="17"/>
  <c r="AA147" i="17"/>
  <c r="M157" i="17"/>
  <c r="AA32" i="17"/>
  <c r="M42" i="17"/>
  <c r="X47" i="17"/>
  <c r="J57" i="17"/>
  <c r="AA62" i="17"/>
  <c r="M72" i="17"/>
  <c r="X77" i="17"/>
  <c r="J87" i="17"/>
  <c r="AA92" i="17"/>
  <c r="M102" i="17"/>
  <c r="X107" i="17"/>
  <c r="J117" i="17"/>
  <c r="AA122" i="17"/>
  <c r="M132" i="17"/>
  <c r="X137" i="17"/>
  <c r="J147" i="17"/>
  <c r="AA152" i="17"/>
  <c r="K57" i="17"/>
  <c r="V62" i="17"/>
  <c r="N72" i="17"/>
  <c r="Y77" i="17"/>
  <c r="K87" i="17"/>
  <c r="V92" i="17"/>
  <c r="N102" i="17"/>
  <c r="Y107" i="17"/>
  <c r="K117" i="17"/>
  <c r="V122" i="17"/>
  <c r="N132" i="17"/>
  <c r="Y137" i="17"/>
  <c r="K147" i="17"/>
  <c r="V152" i="17"/>
  <c r="K32" i="17"/>
  <c r="V37" i="17"/>
  <c r="N47" i="17"/>
  <c r="Y52" i="17"/>
  <c r="K62" i="17"/>
  <c r="V67" i="17"/>
  <c r="N77" i="17"/>
  <c r="Y82" i="17"/>
  <c r="K92" i="17"/>
  <c r="V97" i="17"/>
  <c r="N107" i="17"/>
  <c r="Y112" i="17"/>
  <c r="K122" i="17"/>
  <c r="V127" i="17"/>
  <c r="N137" i="17"/>
  <c r="Y142" i="17"/>
  <c r="K152" i="17"/>
  <c r="V157" i="17"/>
  <c r="J27" i="17"/>
  <c r="W22" i="17"/>
  <c r="M12" i="17"/>
  <c r="Z7" i="17"/>
  <c r="D52" i="17"/>
  <c r="D22" i="3"/>
  <c r="F17" i="3"/>
  <c r="E17" i="3"/>
  <c r="G12" i="3"/>
  <c r="G11" i="3" s="1"/>
  <c r="G33" i="3" s="1"/>
  <c r="F12" i="3"/>
  <c r="F11" i="3" s="1"/>
  <c r="F33" i="3" s="1"/>
  <c r="D17" i="3"/>
  <c r="D11" i="3"/>
  <c r="D33" i="3" s="1"/>
  <c r="G22" i="3"/>
  <c r="E12" i="3"/>
  <c r="E11" i="3" s="1"/>
  <c r="E33" i="3" s="1"/>
  <c r="F22" i="3"/>
  <c r="E22" i="3"/>
  <c r="G17" i="3"/>
  <c r="X87" i="19"/>
  <c r="N77" i="19"/>
  <c r="AA72" i="19"/>
  <c r="K62" i="19"/>
  <c r="X57" i="19"/>
  <c r="N47" i="19"/>
  <c r="AA42" i="19"/>
  <c r="K32" i="19"/>
  <c r="X27" i="19"/>
  <c r="N17" i="19"/>
  <c r="AA12" i="19"/>
  <c r="V7" i="19"/>
  <c r="X102" i="19"/>
  <c r="J112" i="19"/>
  <c r="AA117" i="19"/>
  <c r="M127" i="19"/>
  <c r="X132" i="19"/>
  <c r="J142" i="19"/>
  <c r="AA147" i="19"/>
  <c r="M157" i="19"/>
  <c r="AA92" i="19"/>
  <c r="M102" i="19"/>
  <c r="X107" i="19"/>
  <c r="J117" i="19"/>
  <c r="AA122" i="19"/>
  <c r="M132" i="19"/>
  <c r="X137" i="19"/>
  <c r="J147" i="19"/>
  <c r="AA152" i="19"/>
  <c r="J92" i="19"/>
  <c r="AA97" i="19"/>
  <c r="M107" i="19"/>
  <c r="X112" i="19"/>
  <c r="J122" i="19"/>
  <c r="AA127" i="19"/>
  <c r="M137" i="19"/>
  <c r="X142" i="19"/>
  <c r="J152" i="19"/>
  <c r="AA157" i="19"/>
  <c r="F92" i="19"/>
  <c r="Q97" i="19"/>
  <c r="I107" i="19"/>
  <c r="T112" i="19"/>
  <c r="F122" i="19"/>
  <c r="Q127" i="19"/>
  <c r="I137" i="19"/>
  <c r="T142" i="19"/>
  <c r="F152" i="19"/>
  <c r="Q157" i="19"/>
  <c r="D87" i="19"/>
  <c r="H87" i="19"/>
  <c r="P7" i="17"/>
  <c r="E37" i="17"/>
  <c r="P42" i="17"/>
  <c r="H52" i="17"/>
  <c r="S57" i="17"/>
  <c r="E67" i="17"/>
  <c r="P72" i="17"/>
  <c r="H82" i="17"/>
  <c r="S87" i="17"/>
  <c r="E97" i="17"/>
  <c r="P102" i="17"/>
  <c r="H112" i="17"/>
  <c r="S117" i="17"/>
  <c r="E127" i="17"/>
  <c r="P132" i="17"/>
  <c r="H142" i="17"/>
  <c r="S147" i="17"/>
  <c r="E157" i="17"/>
  <c r="U52" i="17"/>
  <c r="G62" i="17"/>
  <c r="R67" i="17"/>
  <c r="D77" i="17"/>
  <c r="U82" i="17"/>
  <c r="G92" i="17"/>
  <c r="R97" i="17"/>
  <c r="D107" i="17"/>
  <c r="U112" i="17"/>
  <c r="G122" i="17"/>
  <c r="R127" i="17"/>
  <c r="D137" i="17"/>
  <c r="U142" i="17"/>
  <c r="G152" i="17"/>
  <c r="R157" i="17"/>
  <c r="H62" i="17"/>
  <c r="S67" i="17"/>
  <c r="E77" i="17"/>
  <c r="P82" i="17"/>
  <c r="H92" i="17"/>
  <c r="S97" i="17"/>
  <c r="E107" i="17"/>
  <c r="P112" i="17"/>
  <c r="H122" i="17"/>
  <c r="S127" i="17"/>
  <c r="E137" i="17"/>
  <c r="P142" i="17"/>
  <c r="H152" i="17"/>
  <c r="S157" i="17"/>
  <c r="H37" i="17"/>
  <c r="S42" i="17"/>
  <c r="E52" i="17"/>
  <c r="P57" i="17"/>
  <c r="H67" i="17"/>
  <c r="S72" i="17"/>
  <c r="E82" i="17"/>
  <c r="P87" i="17"/>
  <c r="H97" i="17"/>
  <c r="S102" i="17"/>
  <c r="E112" i="17"/>
  <c r="P117" i="17"/>
  <c r="H127" i="17"/>
  <c r="S132" i="17"/>
  <c r="E142" i="17"/>
  <c r="P147" i="17"/>
  <c r="H157" i="17"/>
  <c r="Q57" i="17"/>
  <c r="I67" i="17"/>
  <c r="T72" i="17"/>
  <c r="F82" i="17"/>
  <c r="Q87" i="17"/>
  <c r="I97" i="17"/>
  <c r="T102" i="17"/>
  <c r="F112" i="17"/>
  <c r="Q117" i="17"/>
  <c r="I127" i="17"/>
  <c r="T132" i="17"/>
  <c r="F142" i="17"/>
  <c r="Q147" i="17"/>
  <c r="I157" i="17"/>
  <c r="Q32" i="17"/>
  <c r="I42" i="17"/>
  <c r="T47" i="17"/>
  <c r="F57" i="17"/>
  <c r="Q62" i="17"/>
  <c r="I72" i="17"/>
  <c r="T77" i="17"/>
  <c r="F87" i="17"/>
  <c r="Q92" i="17"/>
  <c r="I102" i="17"/>
  <c r="T107" i="17"/>
  <c r="F117" i="17"/>
  <c r="Q122" i="17"/>
  <c r="I132" i="17"/>
  <c r="T137" i="17"/>
  <c r="F147" i="17"/>
  <c r="Q152" i="17"/>
  <c r="D47" i="17"/>
  <c r="H77" i="19"/>
  <c r="U72" i="19"/>
  <c r="E62" i="19"/>
  <c r="R57" i="19"/>
  <c r="H47" i="19"/>
  <c r="U42" i="19"/>
  <c r="E32" i="19"/>
  <c r="R27" i="19"/>
  <c r="H17" i="19"/>
  <c r="U12" i="19"/>
  <c r="P7" i="19"/>
  <c r="E107" i="19"/>
  <c r="P112" i="19"/>
  <c r="H122" i="19"/>
  <c r="S127" i="19"/>
  <c r="E137" i="19"/>
  <c r="P142" i="19"/>
  <c r="H152" i="19"/>
  <c r="S157" i="19"/>
  <c r="H97" i="19"/>
  <c r="S102" i="19"/>
  <c r="E112" i="19"/>
  <c r="P117" i="19"/>
  <c r="H127" i="19"/>
  <c r="S132" i="19"/>
  <c r="E142" i="19"/>
  <c r="P147" i="19"/>
  <c r="H157" i="19"/>
  <c r="P92" i="19"/>
  <c r="H102" i="19"/>
  <c r="S107" i="19"/>
  <c r="E117" i="19"/>
  <c r="P122" i="19"/>
  <c r="H132" i="19"/>
  <c r="S137" i="19"/>
  <c r="E147" i="19"/>
  <c r="P152" i="19"/>
  <c r="L92" i="19"/>
  <c r="W97" i="19"/>
  <c r="O107" i="19"/>
  <c r="Z112" i="19"/>
  <c r="L122" i="19"/>
  <c r="W127" i="19"/>
  <c r="O137" i="19"/>
  <c r="Z142" i="19"/>
  <c r="L152" i="19"/>
  <c r="W157" i="19"/>
  <c r="M231" i="18"/>
  <c r="Z226" i="18"/>
  <c r="J216" i="18"/>
  <c r="W211" i="18"/>
  <c r="M201" i="18"/>
  <c r="Z196" i="18"/>
  <c r="J7" i="17"/>
  <c r="K37" i="17"/>
  <c r="V42" i="17"/>
  <c r="N52" i="17"/>
  <c r="Y57" i="17"/>
  <c r="K67" i="17"/>
  <c r="V72" i="17"/>
  <c r="N82" i="17"/>
  <c r="Y87" i="17"/>
  <c r="K97" i="17"/>
  <c r="V102" i="17"/>
  <c r="N112" i="17"/>
  <c r="Y117" i="17"/>
  <c r="K127" i="17"/>
  <c r="V132" i="17"/>
  <c r="N142" i="17"/>
  <c r="Y147" i="17"/>
  <c r="K157" i="17"/>
  <c r="AA52" i="17"/>
  <c r="M62" i="17"/>
  <c r="X67" i="17"/>
  <c r="J77" i="17"/>
  <c r="AA82" i="17"/>
  <c r="M92" i="17"/>
  <c r="X97" i="17"/>
  <c r="J107" i="17"/>
  <c r="AA112" i="17"/>
  <c r="M122" i="17"/>
  <c r="X127" i="17"/>
  <c r="J137" i="17"/>
  <c r="AA142" i="17"/>
  <c r="M152" i="17"/>
  <c r="X157" i="17"/>
  <c r="N62" i="17"/>
  <c r="Y67" i="17"/>
  <c r="K77" i="17"/>
  <c r="V82" i="17"/>
  <c r="N92" i="17"/>
  <c r="Y97" i="17"/>
  <c r="K107" i="17"/>
  <c r="V112" i="17"/>
  <c r="N122" i="17"/>
  <c r="Y127" i="17"/>
  <c r="K137" i="17"/>
  <c r="V142" i="17"/>
  <c r="N152" i="17"/>
  <c r="Y157" i="17"/>
  <c r="N37" i="17"/>
  <c r="Y42" i="17"/>
  <c r="K52" i="17"/>
  <c r="V57" i="17"/>
  <c r="N67" i="17"/>
  <c r="Y47" i="17"/>
  <c r="L87" i="19"/>
  <c r="Y82" i="19"/>
  <c r="O72" i="19"/>
  <c r="V67" i="19"/>
  <c r="L57" i="19"/>
  <c r="Y52" i="19"/>
  <c r="O42" i="19"/>
  <c r="V37" i="19"/>
  <c r="L27" i="19"/>
  <c r="Y22" i="19"/>
  <c r="O12" i="19"/>
  <c r="J7" i="19"/>
  <c r="K107" i="19"/>
  <c r="V112" i="19"/>
  <c r="N122" i="19"/>
  <c r="Y127" i="19"/>
  <c r="K137" i="19"/>
  <c r="V142" i="19"/>
  <c r="N152" i="19"/>
  <c r="Y157" i="19"/>
  <c r="N97" i="19"/>
  <c r="Y102" i="19"/>
  <c r="K112" i="19"/>
  <c r="V117" i="19"/>
  <c r="N127" i="19"/>
  <c r="Y132" i="19"/>
  <c r="K142" i="19"/>
  <c r="V147" i="19"/>
  <c r="N157" i="19"/>
  <c r="V92" i="19"/>
  <c r="N102" i="19"/>
  <c r="Y107" i="19"/>
  <c r="K117" i="19"/>
  <c r="V122" i="19"/>
  <c r="N132" i="19"/>
  <c r="Y137" i="19"/>
  <c r="K147" i="19"/>
  <c r="V152" i="19"/>
  <c r="J157" i="19"/>
  <c r="R92" i="19"/>
  <c r="D102" i="19"/>
  <c r="U107" i="19"/>
  <c r="G117" i="19"/>
  <c r="R122" i="19"/>
  <c r="D132" i="19"/>
  <c r="U137" i="19"/>
  <c r="G147" i="19"/>
  <c r="R152" i="19"/>
  <c r="E82" i="19"/>
  <c r="R77" i="19"/>
  <c r="H67" i="19"/>
  <c r="U62" i="19"/>
  <c r="E52" i="19"/>
  <c r="R47" i="19"/>
  <c r="H37" i="19"/>
  <c r="U32" i="19"/>
  <c r="E22" i="19"/>
  <c r="R17" i="19"/>
  <c r="H7" i="19"/>
  <c r="D82" i="19"/>
  <c r="Q77" i="19"/>
  <c r="G67" i="19"/>
  <c r="T62" i="19"/>
  <c r="D52" i="19"/>
  <c r="Q47" i="19"/>
  <c r="G37" i="19"/>
  <c r="T32" i="19"/>
  <c r="D22" i="19"/>
  <c r="Q17" i="19"/>
  <c r="G7" i="19"/>
  <c r="P77" i="19"/>
  <c r="S62" i="19"/>
  <c r="P47" i="19"/>
  <c r="S32" i="19"/>
  <c r="G226" i="18"/>
  <c r="T221" i="18"/>
  <c r="D211" i="18"/>
  <c r="Q206" i="18"/>
  <c r="G196" i="18"/>
  <c r="T191" i="18"/>
  <c r="D181" i="18"/>
  <c r="Q176" i="18"/>
  <c r="G166" i="18"/>
  <c r="N157" i="18"/>
  <c r="AA152" i="18"/>
  <c r="K142" i="18"/>
  <c r="X137" i="18"/>
  <c r="N127" i="18"/>
  <c r="AA122" i="18"/>
  <c r="K112" i="18"/>
  <c r="X107" i="18"/>
  <c r="N97" i="18"/>
  <c r="AA92" i="18"/>
  <c r="K82" i="18"/>
  <c r="X77" i="18"/>
  <c r="N67" i="18"/>
  <c r="AA62" i="18"/>
  <c r="K52" i="18"/>
  <c r="X47" i="18"/>
  <c r="N37" i="18"/>
  <c r="AA32" i="18"/>
  <c r="K22" i="18"/>
  <c r="X17" i="18"/>
  <c r="N7" i="18"/>
  <c r="W231" i="18"/>
  <c r="M221" i="18"/>
  <c r="Z216" i="18"/>
  <c r="J206" i="18"/>
  <c r="W201" i="18"/>
  <c r="M191" i="18"/>
  <c r="Z186" i="18"/>
  <c r="J176" i="18"/>
  <c r="W171" i="18"/>
  <c r="M157" i="18"/>
  <c r="Z152" i="18"/>
  <c r="J142" i="18"/>
  <c r="W137" i="18"/>
  <c r="M127" i="18"/>
  <c r="Z122" i="18"/>
  <c r="J112" i="18"/>
  <c r="W107" i="18"/>
  <c r="M97" i="18"/>
  <c r="Z92" i="18"/>
  <c r="J82" i="18"/>
  <c r="W77" i="18"/>
  <c r="M67" i="18"/>
  <c r="Z62" i="18"/>
  <c r="J52" i="18"/>
  <c r="W47" i="18"/>
  <c r="M37" i="18"/>
  <c r="Z32" i="18"/>
  <c r="J22" i="18"/>
  <c r="W17" i="18"/>
  <c r="M7" i="18"/>
  <c r="E226" i="18"/>
  <c r="R221" i="18"/>
  <c r="H211" i="18"/>
  <c r="U206" i="18"/>
  <c r="E196" i="18"/>
  <c r="R191" i="18"/>
  <c r="H181" i="18"/>
  <c r="U176" i="18"/>
  <c r="E166" i="18"/>
  <c r="R157" i="18"/>
  <c r="H147" i="18"/>
  <c r="U142" i="18"/>
  <c r="E132" i="18"/>
  <c r="R127" i="18"/>
  <c r="H117" i="18"/>
  <c r="U112" i="18"/>
  <c r="E102" i="18"/>
  <c r="R97" i="18"/>
  <c r="H87" i="18"/>
  <c r="U82" i="18"/>
  <c r="E72" i="18"/>
  <c r="R67" i="18"/>
  <c r="H57" i="18"/>
  <c r="U52" i="18"/>
  <c r="E42" i="18"/>
  <c r="R37" i="18"/>
  <c r="H27" i="18"/>
  <c r="U22" i="18"/>
  <c r="E12" i="18"/>
  <c r="R7" i="18"/>
  <c r="O231" i="18"/>
  <c r="V226" i="18"/>
  <c r="L216" i="18"/>
  <c r="Y211" i="18"/>
  <c r="O201" i="18"/>
  <c r="V196" i="18"/>
  <c r="L186" i="18"/>
  <c r="Y181" i="18"/>
  <c r="O171" i="18"/>
  <c r="V166" i="18"/>
  <c r="Q157" i="18"/>
  <c r="G147" i="18"/>
  <c r="T142" i="18"/>
  <c r="D132" i="18"/>
  <c r="Q127" i="18"/>
  <c r="G117" i="18"/>
  <c r="T112" i="18"/>
  <c r="D102" i="18"/>
  <c r="Q97" i="18"/>
  <c r="G87" i="18"/>
  <c r="T82" i="18"/>
  <c r="D72" i="18"/>
  <c r="Q67" i="18"/>
  <c r="G57" i="18"/>
  <c r="T52" i="18"/>
  <c r="D42" i="18"/>
  <c r="Q37" i="18"/>
  <c r="G27" i="18"/>
  <c r="T22" i="18"/>
  <c r="D12" i="18"/>
  <c r="H231" i="18"/>
  <c r="U226" i="18"/>
  <c r="E216" i="18"/>
  <c r="R211" i="18"/>
  <c r="H201" i="18"/>
  <c r="U196" i="18"/>
  <c r="E186" i="18"/>
  <c r="R181" i="18"/>
  <c r="H171" i="18"/>
  <c r="U166" i="18"/>
  <c r="E152" i="18"/>
  <c r="R147" i="18"/>
  <c r="H137" i="18"/>
  <c r="U132" i="18"/>
  <c r="E122" i="18"/>
  <c r="R117" i="18"/>
  <c r="H107" i="18"/>
  <c r="U102" i="18"/>
  <c r="E92" i="18"/>
  <c r="R87" i="18"/>
  <c r="H77" i="18"/>
  <c r="U72" i="18"/>
  <c r="E62" i="18"/>
  <c r="R57" i="18"/>
  <c r="H47" i="18"/>
  <c r="U42" i="18"/>
  <c r="E32" i="18"/>
  <c r="R27" i="18"/>
  <c r="H17" i="18"/>
  <c r="U12" i="18"/>
  <c r="V7" i="18"/>
  <c r="T226" i="18"/>
  <c r="T196" i="18"/>
  <c r="Q181" i="18"/>
  <c r="T166" i="18"/>
  <c r="Q147" i="18"/>
  <c r="G137" i="18"/>
  <c r="T132" i="18"/>
  <c r="Q117" i="18"/>
  <c r="T102" i="18"/>
  <c r="Q87" i="18"/>
  <c r="T72" i="18"/>
  <c r="Q57" i="18"/>
  <c r="T42" i="18"/>
  <c r="D32" i="18"/>
  <c r="Q27" i="18"/>
  <c r="G17" i="18"/>
  <c r="T12" i="18"/>
  <c r="V47" i="17"/>
  <c r="P32" i="17"/>
  <c r="X27" i="17"/>
  <c r="N17" i="17"/>
  <c r="AA12" i="17"/>
  <c r="F32" i="17"/>
  <c r="Q37" i="17"/>
  <c r="I47" i="17"/>
  <c r="T52" i="17"/>
  <c r="F62" i="17"/>
  <c r="Q67" i="17"/>
  <c r="I77" i="17"/>
  <c r="T82" i="17"/>
  <c r="F92" i="17"/>
  <c r="Q97" i="17"/>
  <c r="I107" i="17"/>
  <c r="T112" i="17"/>
  <c r="F122" i="17"/>
  <c r="Q127" i="17"/>
  <c r="I137" i="17"/>
  <c r="T142" i="17"/>
  <c r="F152" i="17"/>
  <c r="Q157" i="17"/>
  <c r="H57" i="17"/>
  <c r="S62" i="17"/>
  <c r="E72" i="17"/>
  <c r="P77" i="17"/>
  <c r="H87" i="17"/>
  <c r="S92" i="17"/>
  <c r="E102" i="17"/>
  <c r="P107" i="17"/>
  <c r="H117" i="17"/>
  <c r="S122" i="17"/>
  <c r="E132" i="17"/>
  <c r="P137" i="17"/>
  <c r="H147" i="17"/>
  <c r="S152" i="17"/>
  <c r="I57" i="17"/>
  <c r="T62" i="17"/>
  <c r="F72" i="17"/>
  <c r="Q77" i="17"/>
  <c r="I87" i="17"/>
  <c r="T92" i="17"/>
  <c r="F102" i="17"/>
  <c r="Q107" i="17"/>
  <c r="I117" i="17"/>
  <c r="T122" i="17"/>
  <c r="F132" i="17"/>
  <c r="Q137" i="17"/>
  <c r="I147" i="17"/>
  <c r="T152" i="17"/>
  <c r="I32" i="17"/>
  <c r="T37" i="17"/>
  <c r="F47" i="17"/>
  <c r="Q52" i="17"/>
  <c r="I62" i="17"/>
  <c r="T67" i="17"/>
  <c r="F77" i="17"/>
  <c r="Q82" i="17"/>
  <c r="I92" i="17"/>
  <c r="T97" i="17"/>
  <c r="F107" i="17"/>
  <c r="Q112" i="17"/>
  <c r="I122" i="17"/>
  <c r="T127" i="17"/>
  <c r="F137" i="17"/>
  <c r="Q142" i="17"/>
  <c r="I152" i="17"/>
  <c r="T157" i="17"/>
  <c r="D62" i="17"/>
  <c r="U67" i="17"/>
  <c r="G77" i="17"/>
  <c r="R82" i="17"/>
  <c r="D92" i="17"/>
  <c r="U97" i="17"/>
  <c r="G107" i="17"/>
  <c r="R112" i="17"/>
  <c r="D122" i="17"/>
  <c r="U127" i="17"/>
  <c r="G137" i="17"/>
  <c r="R142" i="17"/>
  <c r="D152" i="17"/>
  <c r="U157" i="17"/>
  <c r="D37" i="17"/>
  <c r="U42" i="17"/>
  <c r="G52" i="17"/>
  <c r="R57" i="17"/>
  <c r="D67" i="17"/>
  <c r="U72" i="17"/>
  <c r="G82" i="17"/>
  <c r="R87" i="17"/>
  <c r="D97" i="17"/>
  <c r="U102" i="17"/>
  <c r="G112" i="17"/>
  <c r="R117" i="17"/>
  <c r="D127" i="17"/>
  <c r="U132" i="17"/>
  <c r="G142" i="17"/>
  <c r="R147" i="17"/>
  <c r="D157" i="17"/>
  <c r="S47" i="17"/>
  <c r="W27" i="17"/>
  <c r="M17" i="17"/>
  <c r="Z12" i="17"/>
  <c r="K132" i="17"/>
  <c r="V137" i="17"/>
  <c r="N147" i="17"/>
  <c r="Y152" i="17"/>
  <c r="O57" i="17"/>
  <c r="Z62" i="17"/>
  <c r="L72" i="17"/>
  <c r="W77" i="17"/>
  <c r="O87" i="17"/>
  <c r="Z92" i="17"/>
  <c r="L102" i="17"/>
  <c r="W107" i="17"/>
  <c r="O117" i="17"/>
  <c r="Z122" i="17"/>
  <c r="L132" i="17"/>
  <c r="W137" i="17"/>
  <c r="O147" i="17"/>
  <c r="Z152" i="17"/>
  <c r="O32" i="17"/>
  <c r="Z37" i="17"/>
  <c r="L47" i="17"/>
  <c r="W52" i="17"/>
  <c r="O62" i="17"/>
  <c r="Z67" i="17"/>
  <c r="L77" i="17"/>
  <c r="W82" i="17"/>
  <c r="O92" i="17"/>
  <c r="Z97" i="17"/>
  <c r="L107" i="17"/>
  <c r="W112" i="17"/>
  <c r="O122" i="17"/>
  <c r="Z127" i="17"/>
  <c r="L137" i="17"/>
  <c r="W142" i="17"/>
  <c r="O152" i="17"/>
  <c r="Z157" i="17"/>
  <c r="J62" i="17"/>
  <c r="AA67" i="17"/>
  <c r="M77" i="17"/>
  <c r="X82" i="17"/>
  <c r="J92" i="17"/>
  <c r="AA97" i="17"/>
  <c r="M107" i="17"/>
  <c r="X112" i="17"/>
  <c r="J122" i="17"/>
  <c r="AA127" i="17"/>
  <c r="M137" i="17"/>
  <c r="X142" i="17"/>
  <c r="J152" i="17"/>
  <c r="AA157" i="17"/>
  <c r="J37" i="17"/>
  <c r="AA42" i="17"/>
  <c r="M52" i="17"/>
  <c r="X57" i="17"/>
  <c r="J67" i="17"/>
  <c r="AA72" i="17"/>
  <c r="M82" i="17"/>
  <c r="X87" i="17"/>
  <c r="J97" i="17"/>
  <c r="AA102" i="17"/>
  <c r="M112" i="17"/>
  <c r="X117" i="17"/>
  <c r="J127" i="17"/>
  <c r="AA132" i="17"/>
  <c r="M142" i="17"/>
  <c r="X147" i="17"/>
  <c r="J157" i="17"/>
  <c r="M37" i="17"/>
  <c r="E27" i="17"/>
  <c r="R22" i="17"/>
  <c r="H12" i="17"/>
  <c r="U7" i="17"/>
  <c r="H42" i="17"/>
  <c r="E22" i="17"/>
  <c r="R17" i="17"/>
  <c r="H7" i="17"/>
  <c r="F42" i="17"/>
  <c r="U27" i="17"/>
  <c r="G37" i="17"/>
  <c r="H27" i="17"/>
  <c r="G27" i="17"/>
  <c r="T22" i="17"/>
  <c r="D12" i="17"/>
  <c r="Q7" i="17"/>
  <c r="V370" i="16"/>
  <c r="K365" i="16"/>
  <c r="Y355" i="16"/>
  <c r="N350" i="16"/>
  <c r="V340" i="16"/>
  <c r="K335" i="16"/>
  <c r="Y325" i="16"/>
  <c r="N316" i="16"/>
  <c r="V306" i="16"/>
  <c r="K301" i="16"/>
  <c r="Y291" i="16"/>
  <c r="N286" i="16"/>
  <c r="V276" i="16"/>
  <c r="K271" i="16"/>
  <c r="Y261" i="16"/>
  <c r="N256" i="16"/>
  <c r="V246" i="16"/>
  <c r="K241" i="16"/>
  <c r="Y231" i="16"/>
  <c r="N226" i="16"/>
  <c r="V216" i="16"/>
  <c r="K211" i="16"/>
  <c r="Y201" i="16"/>
  <c r="N196" i="16"/>
  <c r="V186" i="16"/>
  <c r="K181" i="16"/>
  <c r="Y171" i="16"/>
  <c r="N166" i="16"/>
  <c r="L380" i="16"/>
  <c r="M370" i="16"/>
  <c r="AA360" i="16"/>
  <c r="J355" i="16"/>
  <c r="X345" i="16"/>
  <c r="M340" i="16"/>
  <c r="AA330" i="16"/>
  <c r="J325" i="16"/>
  <c r="K380" i="16"/>
  <c r="V385" i="16"/>
  <c r="N395" i="16"/>
  <c r="Y400" i="16"/>
  <c r="K410" i="16"/>
  <c r="V415" i="16"/>
  <c r="N425" i="16"/>
  <c r="Y430" i="16"/>
  <c r="K440" i="16"/>
  <c r="V445" i="16"/>
  <c r="N455" i="16"/>
  <c r="Y460" i="16"/>
  <c r="K470" i="16"/>
  <c r="V475" i="16"/>
  <c r="L395" i="16"/>
  <c r="W400" i="16"/>
  <c r="O410" i="16"/>
  <c r="Z415" i="16"/>
  <c r="L425" i="16"/>
  <c r="W430" i="16"/>
  <c r="O440" i="16"/>
  <c r="Z445" i="16"/>
  <c r="L455" i="16"/>
  <c r="W460" i="16"/>
  <c r="O470" i="16"/>
  <c r="Z475" i="16"/>
  <c r="N82" i="16"/>
  <c r="X77" i="16"/>
  <c r="N67" i="16"/>
  <c r="AA62" i="16"/>
  <c r="K52" i="16"/>
  <c r="X47" i="16"/>
  <c r="N37" i="16"/>
  <c r="AA32" i="16"/>
  <c r="K22" i="16"/>
  <c r="X17" i="16"/>
  <c r="N7" i="16"/>
  <c r="W77" i="16"/>
  <c r="M67" i="16"/>
  <c r="Z62" i="16"/>
  <c r="J52" i="16"/>
  <c r="W47" i="16"/>
  <c r="M37" i="16"/>
  <c r="Z32" i="16"/>
  <c r="J22" i="16"/>
  <c r="W17" i="16"/>
  <c r="M7" i="16"/>
  <c r="J77" i="16"/>
  <c r="W72" i="16"/>
  <c r="M62" i="16"/>
  <c r="Z57" i="16"/>
  <c r="J47" i="16"/>
  <c r="W42" i="16"/>
  <c r="M32" i="16"/>
  <c r="Z27" i="16"/>
  <c r="J17" i="16"/>
  <c r="W12" i="16"/>
  <c r="I77" i="16"/>
  <c r="P72" i="16"/>
  <c r="F62" i="16"/>
  <c r="S57" i="16"/>
  <c r="I47" i="16"/>
  <c r="P42" i="16"/>
  <c r="F32" i="16"/>
  <c r="S27" i="16"/>
  <c r="I17" i="16"/>
  <c r="P12" i="16"/>
  <c r="O72" i="16"/>
  <c r="V67" i="16"/>
  <c r="L57" i="16"/>
  <c r="Y52" i="16"/>
  <c r="O42" i="16"/>
  <c r="V37" i="16"/>
  <c r="L27" i="16"/>
  <c r="Y22" i="16"/>
  <c r="O12" i="16"/>
  <c r="P7" i="16"/>
  <c r="H87" i="16"/>
  <c r="S92" i="16"/>
  <c r="E102" i="16"/>
  <c r="P107" i="16"/>
  <c r="H117" i="16"/>
  <c r="S122" i="16"/>
  <c r="E132" i="16"/>
  <c r="P137" i="16"/>
  <c r="H147" i="16"/>
  <c r="S152" i="16"/>
  <c r="I87" i="16"/>
  <c r="T92" i="16"/>
  <c r="F102" i="16"/>
  <c r="Q107" i="16"/>
  <c r="I117" i="16"/>
  <c r="T122" i="16"/>
  <c r="F132" i="16"/>
  <c r="Q137" i="16"/>
  <c r="I147" i="16"/>
  <c r="T152" i="16"/>
  <c r="E82" i="16"/>
  <c r="P87" i="16"/>
  <c r="H97" i="16"/>
  <c r="S102" i="16"/>
  <c r="E112" i="16"/>
  <c r="P117" i="16"/>
  <c r="H127" i="16"/>
  <c r="S132" i="16"/>
  <c r="E142" i="16"/>
  <c r="P147" i="16"/>
  <c r="H157" i="16"/>
  <c r="P92" i="16"/>
  <c r="H102" i="16"/>
  <c r="S107" i="16"/>
  <c r="E117" i="16"/>
  <c r="P122" i="16"/>
  <c r="H132" i="16"/>
  <c r="S137" i="16"/>
  <c r="E147" i="16"/>
  <c r="P152" i="16"/>
  <c r="Q92" i="16"/>
  <c r="I102" i="16"/>
  <c r="T107" i="16"/>
  <c r="F117" i="16"/>
  <c r="Q122" i="16"/>
  <c r="I132" i="16"/>
  <c r="T137" i="16"/>
  <c r="F147" i="16"/>
  <c r="Q152" i="16"/>
  <c r="F92" i="16"/>
  <c r="Q97" i="16"/>
  <c r="I107" i="16"/>
  <c r="T112" i="16"/>
  <c r="F122" i="16"/>
  <c r="Q127" i="16"/>
  <c r="I137" i="16"/>
  <c r="T142" i="16"/>
  <c r="F152" i="16"/>
  <c r="Q157" i="16"/>
  <c r="AA629" i="15"/>
  <c r="J624" i="15"/>
  <c r="X614" i="15"/>
  <c r="M609" i="15"/>
  <c r="AA599" i="15"/>
  <c r="J594" i="15"/>
  <c r="X584" i="15"/>
  <c r="M579" i="15"/>
  <c r="AA569" i="15"/>
  <c r="J564" i="15"/>
  <c r="X554" i="15"/>
  <c r="M549" i="15"/>
  <c r="AA539" i="15"/>
  <c r="J534" i="15"/>
  <c r="X524" i="15"/>
  <c r="M519" i="15"/>
  <c r="AA509" i="15"/>
  <c r="J504" i="15"/>
  <c r="X494" i="15"/>
  <c r="M489" i="15"/>
  <c r="N72" i="16"/>
  <c r="AA67" i="16"/>
  <c r="K57" i="16"/>
  <c r="X52" i="16"/>
  <c r="N42" i="16"/>
  <c r="AA37" i="16"/>
  <c r="K27" i="16"/>
  <c r="X22" i="16"/>
  <c r="N12" i="16"/>
  <c r="AA7" i="16"/>
  <c r="Y400" i="15"/>
  <c r="O390" i="15"/>
  <c r="V385" i="15"/>
  <c r="L375" i="15"/>
  <c r="Y370" i="15"/>
  <c r="O360" i="15"/>
  <c r="V355" i="15"/>
  <c r="L345" i="15"/>
  <c r="Y340" i="15"/>
  <c r="O330" i="15"/>
  <c r="V325" i="15"/>
  <c r="AA410" i="15"/>
  <c r="M420" i="15"/>
  <c r="X425" i="15"/>
  <c r="J435" i="15"/>
  <c r="AA440" i="15"/>
  <c r="M450" i="15"/>
  <c r="X455" i="15"/>
  <c r="J465" i="15"/>
  <c r="AA470" i="15"/>
  <c r="M435" i="15"/>
  <c r="X440" i="15"/>
  <c r="J450" i="15"/>
  <c r="AA455" i="15"/>
  <c r="M465" i="15"/>
  <c r="X470" i="15"/>
  <c r="K316" i="15"/>
  <c r="X311" i="15"/>
  <c r="N301" i="15"/>
  <c r="AA296" i="15"/>
  <c r="K286" i="15"/>
  <c r="X281" i="15"/>
  <c r="N271" i="15"/>
  <c r="AA266" i="15"/>
  <c r="K256" i="15"/>
  <c r="X251" i="15"/>
  <c r="N241" i="15"/>
  <c r="AA236" i="15"/>
  <c r="K226" i="15"/>
  <c r="X221" i="15"/>
  <c r="N211" i="15"/>
  <c r="AA206" i="15"/>
  <c r="K196" i="15"/>
  <c r="X191" i="15"/>
  <c r="N181" i="15"/>
  <c r="AA176" i="15"/>
  <c r="K166" i="15"/>
  <c r="R157" i="15"/>
  <c r="H147" i="15"/>
  <c r="U142" i="15"/>
  <c r="E132" i="15"/>
  <c r="R127" i="15"/>
  <c r="H117" i="15"/>
  <c r="U112" i="15"/>
  <c r="E102" i="15"/>
  <c r="R97" i="15"/>
  <c r="H87" i="15"/>
  <c r="U82" i="15"/>
  <c r="E72" i="15"/>
  <c r="R67" i="15"/>
  <c r="H57" i="15"/>
  <c r="U52" i="15"/>
  <c r="E42" i="15"/>
  <c r="R37" i="15"/>
  <c r="H27" i="15"/>
  <c r="U22" i="15"/>
  <c r="E12" i="15"/>
  <c r="R7" i="15"/>
  <c r="N420" i="15"/>
  <c r="L400" i="15"/>
  <c r="Y395" i="15"/>
  <c r="O385" i="15"/>
  <c r="V380" i="15"/>
  <c r="L370" i="15"/>
  <c r="Y365" i="15"/>
  <c r="O355" i="15"/>
  <c r="V350" i="15"/>
  <c r="L340" i="15"/>
  <c r="Y335" i="15"/>
  <c r="O325" i="15"/>
  <c r="V316" i="15"/>
  <c r="L306" i="15"/>
  <c r="Y301" i="15"/>
  <c r="O291" i="15"/>
  <c r="V286" i="15"/>
  <c r="L276" i="15"/>
  <c r="Y271" i="15"/>
  <c r="O261" i="15"/>
  <c r="V256" i="15"/>
  <c r="L246" i="15"/>
  <c r="Y241" i="15"/>
  <c r="O231" i="15"/>
  <c r="V226" i="15"/>
  <c r="L216" i="15"/>
  <c r="Y211" i="15"/>
  <c r="O201" i="15"/>
  <c r="V196" i="15"/>
  <c r="L186" i="15"/>
  <c r="Y181" i="15"/>
  <c r="O171" i="15"/>
  <c r="V166" i="15"/>
  <c r="F152" i="15"/>
  <c r="S147" i="15"/>
  <c r="I137" i="15"/>
  <c r="P132" i="15"/>
  <c r="F122" i="15"/>
  <c r="S117" i="15"/>
  <c r="I107" i="15"/>
  <c r="P102" i="15"/>
  <c r="F92" i="15"/>
  <c r="S87" i="15"/>
  <c r="I77" i="15"/>
  <c r="P72" i="15"/>
  <c r="F62" i="15"/>
  <c r="S57" i="15"/>
  <c r="I47" i="15"/>
  <c r="P42" i="15"/>
  <c r="F32" i="15"/>
  <c r="S27" i="15"/>
  <c r="I17" i="15"/>
  <c r="P12" i="15"/>
  <c r="U420" i="15"/>
  <c r="R415" i="15"/>
  <c r="Z410" i="15"/>
  <c r="K400" i="15"/>
  <c r="X395" i="15"/>
  <c r="N385" i="15"/>
  <c r="AA380" i="15"/>
  <c r="K370" i="15"/>
  <c r="X365" i="15"/>
  <c r="N355" i="15"/>
  <c r="AA350" i="15"/>
  <c r="K340" i="15"/>
  <c r="X335" i="15"/>
  <c r="N325" i="15"/>
  <c r="AA316" i="15"/>
  <c r="K306" i="15"/>
  <c r="X301" i="15"/>
  <c r="N291" i="15"/>
  <c r="AA286" i="15"/>
  <c r="K276" i="15"/>
  <c r="X271" i="15"/>
  <c r="N261" i="15"/>
  <c r="AA256" i="15"/>
  <c r="K246" i="15"/>
  <c r="X241" i="15"/>
  <c r="N231" i="15"/>
  <c r="AA226" i="15"/>
  <c r="K216" i="15"/>
  <c r="X211" i="15"/>
  <c r="N201" i="15"/>
  <c r="AA196" i="15"/>
  <c r="K186" i="15"/>
  <c r="X181" i="15"/>
  <c r="N171" i="15"/>
  <c r="AA166" i="15"/>
  <c r="K152" i="15"/>
  <c r="X147" i="15"/>
  <c r="N137" i="15"/>
  <c r="AA132" i="15"/>
  <c r="K122" i="15"/>
  <c r="X117" i="15"/>
  <c r="N107" i="15"/>
  <c r="AA102" i="15"/>
  <c r="K92" i="15"/>
  <c r="X87" i="15"/>
  <c r="N77" i="15"/>
  <c r="AA72" i="15"/>
  <c r="K62" i="15"/>
  <c r="X57" i="15"/>
  <c r="N47" i="15"/>
  <c r="AA42" i="15"/>
  <c r="K32" i="15"/>
  <c r="X27" i="15"/>
  <c r="N17" i="15"/>
  <c r="AA12" i="15"/>
  <c r="D400" i="15"/>
  <c r="Q395" i="15"/>
  <c r="G385" i="15"/>
  <c r="T380" i="15"/>
  <c r="D370" i="15"/>
  <c r="Q365" i="15"/>
  <c r="G355" i="15"/>
  <c r="T350" i="15"/>
  <c r="D340" i="15"/>
  <c r="Q335" i="15"/>
  <c r="G325" i="15"/>
  <c r="T316" i="15"/>
  <c r="D306" i="15"/>
  <c r="Q301" i="15"/>
  <c r="G291" i="15"/>
  <c r="T286" i="15"/>
  <c r="D276" i="15"/>
  <c r="Q271" i="15"/>
  <c r="G261" i="15"/>
  <c r="T256" i="15"/>
  <c r="D246" i="15"/>
  <c r="Q241" i="15"/>
  <c r="G231" i="15"/>
  <c r="T226" i="15"/>
  <c r="D216" i="15"/>
  <c r="Q211" i="15"/>
  <c r="G201" i="15"/>
  <c r="T196" i="15"/>
  <c r="D186" i="15"/>
  <c r="Q181" i="15"/>
  <c r="G171" i="15"/>
  <c r="T166" i="15"/>
  <c r="D152" i="15"/>
  <c r="Q147" i="15"/>
  <c r="G137" i="15"/>
  <c r="T132" i="15"/>
  <c r="D122" i="15"/>
  <c r="Q117" i="15"/>
  <c r="G107" i="15"/>
  <c r="T102" i="15"/>
  <c r="D92" i="15"/>
  <c r="Q87" i="15"/>
  <c r="G77" i="15"/>
  <c r="T72" i="15"/>
  <c r="D62" i="15"/>
  <c r="Q57" i="15"/>
  <c r="G47" i="15"/>
  <c r="T42" i="15"/>
  <c r="D32" i="15"/>
  <c r="Q27" i="15"/>
  <c r="G17" i="15"/>
  <c r="T12" i="15"/>
  <c r="N405" i="15"/>
  <c r="AA400" i="15"/>
  <c r="K390" i="15"/>
  <c r="X385" i="15"/>
  <c r="N375" i="15"/>
  <c r="AA370" i="15"/>
  <c r="K360" i="15"/>
  <c r="X355" i="15"/>
  <c r="N345" i="15"/>
  <c r="AA340" i="15"/>
  <c r="K330" i="15"/>
  <c r="X325" i="15"/>
  <c r="N311" i="15"/>
  <c r="AA306" i="15"/>
  <c r="K296" i="15"/>
  <c r="X291" i="15"/>
  <c r="N281" i="15"/>
  <c r="AA276" i="15"/>
  <c r="K266" i="15"/>
  <c r="X261" i="15"/>
  <c r="N251" i="15"/>
  <c r="AA246" i="15"/>
  <c r="K236" i="15"/>
  <c r="X231" i="15"/>
  <c r="N221" i="15"/>
  <c r="AA216" i="15"/>
  <c r="K206" i="15"/>
  <c r="X201" i="15"/>
  <c r="N191" i="15"/>
  <c r="AA186" i="15"/>
  <c r="K176" i="15"/>
  <c r="X171" i="15"/>
  <c r="N157" i="15"/>
  <c r="AA152" i="15"/>
  <c r="K142" i="15"/>
  <c r="X137" i="15"/>
  <c r="N127" i="15"/>
  <c r="AA122" i="15"/>
  <c r="K112" i="15"/>
  <c r="X107" i="15"/>
  <c r="N97" i="15"/>
  <c r="AA92" i="15"/>
  <c r="K82" i="15"/>
  <c r="X77" i="15"/>
  <c r="N67" i="15"/>
  <c r="AA62" i="15"/>
  <c r="K52" i="15"/>
  <c r="X47" i="15"/>
  <c r="N37" i="15"/>
  <c r="AA32" i="15"/>
  <c r="K22" i="15"/>
  <c r="X17" i="15"/>
  <c r="N7" i="15"/>
  <c r="N400" i="15"/>
  <c r="AA395" i="15"/>
  <c r="K385" i="15"/>
  <c r="X380" i="15"/>
  <c r="N370" i="15"/>
  <c r="AA365" i="15"/>
  <c r="K355" i="15"/>
  <c r="X350" i="15"/>
  <c r="N340" i="15"/>
  <c r="AA335" i="15"/>
  <c r="K325" i="15"/>
  <c r="X316" i="15"/>
  <c r="N306" i="15"/>
  <c r="AA301" i="15"/>
  <c r="K291" i="15"/>
  <c r="X286" i="15"/>
  <c r="N276" i="15"/>
  <c r="AA271" i="15"/>
  <c r="K261" i="15"/>
  <c r="X256" i="15"/>
  <c r="N246" i="15"/>
  <c r="AA241" i="15"/>
  <c r="K231" i="15"/>
  <c r="X226" i="15"/>
  <c r="N216" i="15"/>
  <c r="AA211" i="15"/>
  <c r="K201" i="15"/>
  <c r="X196" i="15"/>
  <c r="N186" i="15"/>
  <c r="AA181" i="15"/>
  <c r="K171" i="15"/>
  <c r="X166" i="15"/>
  <c r="N152" i="15"/>
  <c r="AA147" i="15"/>
  <c r="K137" i="15"/>
  <c r="X132" i="15"/>
  <c r="N122" i="15"/>
  <c r="AA117" i="15"/>
  <c r="K107" i="15"/>
  <c r="X102" i="15"/>
  <c r="N92" i="15"/>
  <c r="AA87" i="15"/>
  <c r="K77" i="15"/>
  <c r="X72" i="15"/>
  <c r="N62" i="15"/>
  <c r="AA57" i="15"/>
  <c r="K47" i="15"/>
  <c r="X42" i="15"/>
  <c r="N32" i="15"/>
  <c r="AA27" i="15"/>
  <c r="K17" i="15"/>
  <c r="X12" i="15"/>
  <c r="H475" i="14"/>
  <c r="R470" i="14"/>
  <c r="H460" i="14"/>
  <c r="U455" i="14"/>
  <c r="E445" i="14"/>
  <c r="R440" i="14"/>
  <c r="H430" i="14"/>
  <c r="U425" i="14"/>
  <c r="E415" i="14"/>
  <c r="R410" i="14"/>
  <c r="H400" i="14"/>
  <c r="U395" i="14"/>
  <c r="E385" i="14"/>
  <c r="R380" i="14"/>
  <c r="H370" i="14"/>
  <c r="U365" i="14"/>
  <c r="E355" i="14"/>
  <c r="R350" i="14"/>
  <c r="H340" i="14"/>
  <c r="U335" i="14"/>
  <c r="E325" i="14"/>
  <c r="L316" i="14"/>
  <c r="Y311" i="14"/>
  <c r="O301" i="14"/>
  <c r="V296" i="14"/>
  <c r="L286" i="14"/>
  <c r="Y281" i="14"/>
  <c r="O271" i="14"/>
  <c r="V266" i="14"/>
  <c r="L256" i="14"/>
  <c r="Y251" i="14"/>
  <c r="O241" i="14"/>
  <c r="V236" i="14"/>
  <c r="L226" i="14"/>
  <c r="Y221" i="14"/>
  <c r="O211" i="14"/>
  <c r="V206" i="14"/>
  <c r="L196" i="14"/>
  <c r="Y191" i="14"/>
  <c r="O181" i="14"/>
  <c r="V176" i="14"/>
  <c r="L166" i="14"/>
  <c r="S157" i="14"/>
  <c r="I147" i="14"/>
  <c r="P142" i="14"/>
  <c r="F132" i="14"/>
  <c r="S127" i="14"/>
  <c r="I117" i="14"/>
  <c r="P112" i="14"/>
  <c r="F102" i="14"/>
  <c r="S97" i="14"/>
  <c r="I87" i="14"/>
  <c r="P82" i="14"/>
  <c r="F72" i="14"/>
  <c r="S67" i="14"/>
  <c r="I57" i="14"/>
  <c r="P52" i="14"/>
  <c r="F42" i="14"/>
  <c r="S37" i="14"/>
  <c r="I27" i="14"/>
  <c r="P22" i="14"/>
  <c r="F12" i="14"/>
  <c r="S7" i="14"/>
  <c r="W470" i="14"/>
  <c r="M460" i="14"/>
  <c r="Z455" i="14"/>
  <c r="J445" i="14"/>
  <c r="W440" i="14"/>
  <c r="M430" i="14"/>
  <c r="Z425" i="14"/>
  <c r="J415" i="14"/>
  <c r="W410" i="14"/>
  <c r="M400" i="14"/>
  <c r="Z395" i="14"/>
  <c r="J385" i="14"/>
  <c r="W380" i="14"/>
  <c r="M370" i="14"/>
  <c r="Z365" i="14"/>
  <c r="J355" i="14"/>
  <c r="W350" i="14"/>
  <c r="M340" i="14"/>
  <c r="Z335" i="14"/>
  <c r="J325" i="14"/>
  <c r="M475" i="14"/>
  <c r="Q316" i="14"/>
  <c r="G306" i="14"/>
  <c r="T301" i="14"/>
  <c r="D291" i="14"/>
  <c r="Q286" i="14"/>
  <c r="G276" i="14"/>
  <c r="T271" i="14"/>
  <c r="D261" i="14"/>
  <c r="Q256" i="14"/>
  <c r="G246" i="14"/>
  <c r="T241" i="14"/>
  <c r="D231" i="14"/>
  <c r="Q226" i="14"/>
  <c r="G216" i="14"/>
  <c r="T211" i="14"/>
  <c r="D201" i="14"/>
  <c r="Q196" i="14"/>
  <c r="G186" i="14"/>
  <c r="T181" i="14"/>
  <c r="D171" i="14"/>
  <c r="Q166" i="14"/>
  <c r="G152" i="14"/>
  <c r="T147" i="14"/>
  <c r="D137" i="14"/>
  <c r="Q132" i="14"/>
  <c r="G122" i="14"/>
  <c r="T117" i="14"/>
  <c r="D107" i="14"/>
  <c r="Q102" i="14"/>
  <c r="G92" i="14"/>
  <c r="T87" i="14"/>
  <c r="D77" i="14"/>
  <c r="Q72" i="14"/>
  <c r="G62" i="14"/>
  <c r="T57" i="14"/>
  <c r="D47" i="14"/>
  <c r="Q42" i="14"/>
  <c r="G32" i="14"/>
  <c r="T27" i="14"/>
  <c r="D17" i="14"/>
  <c r="Q12" i="14"/>
  <c r="J470" i="14"/>
  <c r="W465" i="14"/>
  <c r="M455" i="14"/>
  <c r="Z450" i="14"/>
  <c r="J440" i="14"/>
  <c r="W435" i="14"/>
  <c r="M425" i="14"/>
  <c r="Z420" i="14"/>
  <c r="J410" i="14"/>
  <c r="W405" i="14"/>
  <c r="M395" i="14"/>
  <c r="Z390" i="14"/>
  <c r="J380" i="14"/>
  <c r="W375" i="14"/>
  <c r="M365" i="14"/>
  <c r="Z360" i="14"/>
  <c r="J350" i="14"/>
  <c r="W345" i="14"/>
  <c r="M335" i="14"/>
  <c r="Z330" i="14"/>
  <c r="J316" i="14"/>
  <c r="W311" i="14"/>
  <c r="M301" i="14"/>
  <c r="Z296" i="14"/>
  <c r="J286" i="14"/>
  <c r="W281" i="14"/>
  <c r="M271" i="14"/>
  <c r="Z266" i="14"/>
  <c r="J256" i="14"/>
  <c r="W251" i="14"/>
  <c r="M241" i="14"/>
  <c r="Z236" i="14"/>
  <c r="J226" i="14"/>
  <c r="W221" i="14"/>
  <c r="M211" i="14"/>
  <c r="Z206" i="14"/>
  <c r="J196" i="14"/>
  <c r="W191" i="14"/>
  <c r="M181" i="14"/>
  <c r="Z176" i="14"/>
  <c r="J166" i="14"/>
  <c r="Q157" i="14"/>
  <c r="G147" i="14"/>
  <c r="T142" i="14"/>
  <c r="D132" i="14"/>
  <c r="Q127" i="14"/>
  <c r="G117" i="14"/>
  <c r="T112" i="14"/>
  <c r="D102" i="14"/>
  <c r="Q97" i="14"/>
  <c r="G87" i="14"/>
  <c r="T82" i="14"/>
  <c r="D72" i="14"/>
  <c r="Q67" i="14"/>
  <c r="G57" i="14"/>
  <c r="T52" i="14"/>
  <c r="D42" i="14"/>
  <c r="Q37" i="14"/>
  <c r="G27" i="14"/>
  <c r="T22" i="14"/>
  <c r="D12" i="14"/>
  <c r="Q7" i="14"/>
  <c r="O470" i="14"/>
  <c r="V465" i="14"/>
  <c r="L455" i="14"/>
  <c r="Y450" i="14"/>
  <c r="O440" i="14"/>
  <c r="V435" i="14"/>
  <c r="L425" i="14"/>
  <c r="Y420" i="14"/>
  <c r="O410" i="14"/>
  <c r="V405" i="14"/>
  <c r="L395" i="14"/>
  <c r="Y390" i="14"/>
  <c r="O380" i="14"/>
  <c r="V375" i="14"/>
  <c r="L365" i="14"/>
  <c r="Y360" i="14"/>
  <c r="O350" i="14"/>
  <c r="V345" i="14"/>
  <c r="L335" i="14"/>
  <c r="Y330" i="14"/>
  <c r="O316" i="14"/>
  <c r="V311" i="14"/>
  <c r="L301" i="14"/>
  <c r="Y296" i="14"/>
  <c r="O286" i="14"/>
  <c r="V281" i="14"/>
  <c r="L271" i="14"/>
  <c r="Y266" i="14"/>
  <c r="O256" i="14"/>
  <c r="V251" i="14"/>
  <c r="L241" i="14"/>
  <c r="Y236" i="14"/>
  <c r="O226" i="14"/>
  <c r="V221" i="14"/>
  <c r="L211" i="14"/>
  <c r="Y206" i="14"/>
  <c r="O196" i="14"/>
  <c r="V191" i="14"/>
  <c r="L181" i="14"/>
  <c r="Y176" i="14"/>
  <c r="O166" i="14"/>
  <c r="V157" i="14"/>
  <c r="L147" i="14"/>
  <c r="Y142" i="14"/>
  <c r="O132" i="14"/>
  <c r="V127" i="14"/>
  <c r="L117" i="14"/>
  <c r="Y112" i="14"/>
  <c r="O102" i="14"/>
  <c r="V97" i="14"/>
  <c r="L87" i="14"/>
  <c r="Y82" i="14"/>
  <c r="O72" i="14"/>
  <c r="V67" i="14"/>
  <c r="L57" i="14"/>
  <c r="Y52" i="14"/>
  <c r="O42" i="14"/>
  <c r="V37" i="14"/>
  <c r="L27" i="14"/>
  <c r="Y22" i="14"/>
  <c r="O12" i="14"/>
  <c r="I465" i="14"/>
  <c r="P460" i="14"/>
  <c r="F450" i="14"/>
  <c r="S445" i="14"/>
  <c r="I435" i="14"/>
  <c r="P430" i="14"/>
  <c r="F420" i="14"/>
  <c r="S415" i="14"/>
  <c r="I405" i="14"/>
  <c r="P400" i="14"/>
  <c r="F390" i="14"/>
  <c r="S385" i="14"/>
  <c r="I375" i="14"/>
  <c r="P370" i="14"/>
  <c r="F360" i="14"/>
  <c r="S355" i="14"/>
  <c r="I345" i="14"/>
  <c r="P340" i="14"/>
  <c r="F330" i="14"/>
  <c r="S325" i="14"/>
  <c r="I311" i="14"/>
  <c r="P306" i="14"/>
  <c r="F296" i="14"/>
  <c r="S291" i="14"/>
  <c r="I281" i="14"/>
  <c r="P276" i="14"/>
  <c r="F266" i="14"/>
  <c r="S261" i="14"/>
  <c r="I251" i="14"/>
  <c r="P246" i="14"/>
  <c r="F236" i="14"/>
  <c r="S231" i="14"/>
  <c r="I221" i="14"/>
  <c r="P216" i="14"/>
  <c r="F206" i="14"/>
  <c r="S201" i="14"/>
  <c r="I191" i="14"/>
  <c r="P186" i="14"/>
  <c r="F176" i="14"/>
  <c r="S171" i="14"/>
  <c r="I157" i="14"/>
  <c r="P152" i="14"/>
  <c r="F142" i="14"/>
  <c r="S137" i="14"/>
  <c r="I127" i="14"/>
  <c r="P122" i="14"/>
  <c r="F112" i="14"/>
  <c r="S107" i="14"/>
  <c r="I97" i="14"/>
  <c r="P92" i="14"/>
  <c r="F82" i="14"/>
  <c r="S77" i="14"/>
  <c r="I67" i="14"/>
  <c r="P62" i="14"/>
  <c r="F52" i="14"/>
  <c r="S47" i="14"/>
  <c r="I37" i="14"/>
  <c r="P32" i="14"/>
  <c r="F22" i="14"/>
  <c r="S17" i="14"/>
  <c r="I7" i="14"/>
  <c r="H465" i="14"/>
  <c r="U460" i="14"/>
  <c r="E450" i="14"/>
  <c r="R445" i="14"/>
  <c r="H435" i="14"/>
  <c r="U430" i="14"/>
  <c r="E420" i="14"/>
  <c r="R415" i="14"/>
  <c r="H405" i="14"/>
  <c r="U400" i="14"/>
  <c r="E390" i="14"/>
  <c r="R385" i="14"/>
  <c r="H375" i="14"/>
  <c r="U370" i="14"/>
  <c r="E360" i="14"/>
  <c r="R355" i="14"/>
  <c r="H345" i="14"/>
  <c r="U340" i="14"/>
  <c r="E330" i="14"/>
  <c r="R325" i="14"/>
  <c r="H311" i="14"/>
  <c r="U306" i="14"/>
  <c r="E296" i="14"/>
  <c r="R291" i="14"/>
  <c r="H281" i="14"/>
  <c r="U276" i="14"/>
  <c r="E266" i="14"/>
  <c r="R261" i="14"/>
  <c r="H251" i="14"/>
  <c r="U246" i="14"/>
  <c r="E236" i="14"/>
  <c r="R231" i="14"/>
  <c r="H221" i="14"/>
  <c r="U216" i="14"/>
  <c r="E206" i="14"/>
  <c r="R201" i="14"/>
  <c r="H191" i="14"/>
  <c r="U186" i="14"/>
  <c r="E176" i="14"/>
  <c r="R171" i="14"/>
  <c r="H157" i="14"/>
  <c r="U152" i="14"/>
  <c r="E142" i="14"/>
  <c r="R137" i="14"/>
  <c r="H127" i="14"/>
  <c r="U122" i="14"/>
  <c r="E112" i="14"/>
  <c r="R107" i="14"/>
  <c r="H97" i="14"/>
  <c r="U92" i="14"/>
  <c r="E82" i="14"/>
  <c r="R77" i="14"/>
  <c r="H67" i="14"/>
  <c r="U62" i="14"/>
  <c r="E52" i="14"/>
  <c r="R47" i="14"/>
  <c r="H37" i="14"/>
  <c r="U32" i="14"/>
  <c r="E22" i="14"/>
  <c r="R17" i="14"/>
  <c r="H7" i="14"/>
  <c r="F524" i="13"/>
  <c r="S519" i="13"/>
  <c r="I509" i="13"/>
  <c r="P504" i="13"/>
  <c r="F494" i="13"/>
  <c r="S489" i="13"/>
  <c r="J470" i="13"/>
  <c r="W465" i="13"/>
  <c r="M455" i="13"/>
  <c r="Z450" i="13"/>
  <c r="J440" i="13"/>
  <c r="W435" i="13"/>
  <c r="M425" i="13"/>
  <c r="Z420" i="13"/>
  <c r="J410" i="13"/>
  <c r="W405" i="13"/>
  <c r="M395" i="13"/>
  <c r="Z390" i="13"/>
  <c r="J380" i="13"/>
  <c r="W375" i="13"/>
  <c r="M365" i="13"/>
  <c r="Z360" i="13"/>
  <c r="J350" i="13"/>
  <c r="W345" i="13"/>
  <c r="M335" i="13"/>
  <c r="Z330" i="13"/>
  <c r="D316" i="13"/>
  <c r="Q311" i="13"/>
  <c r="G301" i="13"/>
  <c r="T296" i="13"/>
  <c r="D286" i="13"/>
  <c r="Q281" i="13"/>
  <c r="G271" i="13"/>
  <c r="T266" i="13"/>
  <c r="D256" i="13"/>
  <c r="Q251" i="13"/>
  <c r="G241" i="13"/>
  <c r="T236" i="13"/>
  <c r="D226" i="13"/>
  <c r="Q221" i="13"/>
  <c r="G211" i="13"/>
  <c r="T206" i="13"/>
  <c r="D196" i="13"/>
  <c r="Q191" i="13"/>
  <c r="G181" i="13"/>
  <c r="T176" i="13"/>
  <c r="E157" i="13"/>
  <c r="R152" i="13"/>
  <c r="H142" i="13"/>
  <c r="U137" i="13"/>
  <c r="E127" i="13"/>
  <c r="R122" i="13"/>
  <c r="H112" i="13"/>
  <c r="U107" i="13"/>
  <c r="E97" i="13"/>
  <c r="R92" i="13"/>
  <c r="H82" i="13"/>
  <c r="U77" i="13"/>
  <c r="E67" i="13"/>
  <c r="R62" i="13"/>
  <c r="H52" i="13"/>
  <c r="U47" i="13"/>
  <c r="E37" i="13"/>
  <c r="R32" i="13"/>
  <c r="H22" i="13"/>
  <c r="U17" i="13"/>
  <c r="E7" i="13"/>
  <c r="V529" i="13"/>
  <c r="L519" i="13"/>
  <c r="Y514" i="13"/>
  <c r="O504" i="13"/>
  <c r="V499" i="13"/>
  <c r="L489" i="13"/>
  <c r="Y484" i="13"/>
  <c r="O470" i="13"/>
  <c r="V465" i="13"/>
  <c r="L455" i="13"/>
  <c r="Y450" i="13"/>
  <c r="O440" i="13"/>
  <c r="V435" i="13"/>
  <c r="L425" i="13"/>
  <c r="Y420" i="13"/>
  <c r="O410" i="13"/>
  <c r="V405" i="13"/>
  <c r="L395" i="13"/>
  <c r="Y390" i="13"/>
  <c r="O380" i="13"/>
  <c r="V375" i="13"/>
  <c r="L365" i="13"/>
  <c r="Y360" i="13"/>
  <c r="O350" i="13"/>
  <c r="V345" i="13"/>
  <c r="L335" i="13"/>
  <c r="Y330" i="13"/>
  <c r="O316" i="13"/>
  <c r="V311" i="13"/>
  <c r="L301" i="13"/>
  <c r="Y296" i="13"/>
  <c r="O286" i="13"/>
  <c r="V281" i="13"/>
  <c r="L271" i="13"/>
  <c r="Y266" i="13"/>
  <c r="O256" i="13"/>
  <c r="V251" i="13"/>
  <c r="L241" i="13"/>
  <c r="Y236" i="13"/>
  <c r="O226" i="13"/>
  <c r="V221" i="13"/>
  <c r="L211" i="13"/>
  <c r="Y206" i="13"/>
  <c r="O196" i="13"/>
  <c r="V191" i="13"/>
  <c r="L181" i="13"/>
  <c r="Y176" i="13"/>
  <c r="O166" i="13"/>
  <c r="V157" i="13"/>
  <c r="L147" i="13"/>
  <c r="Y142" i="13"/>
  <c r="O132" i="13"/>
  <c r="V127" i="13"/>
  <c r="L117" i="13"/>
  <c r="Y112" i="13"/>
  <c r="O102" i="13"/>
  <c r="V97" i="13"/>
  <c r="L87" i="13"/>
  <c r="Y82" i="13"/>
  <c r="O72" i="13"/>
  <c r="V67" i="13"/>
  <c r="L57" i="13"/>
  <c r="Y52" i="13"/>
  <c r="O42" i="13"/>
  <c r="V37" i="13"/>
  <c r="L27" i="13"/>
  <c r="Y22" i="13"/>
  <c r="O12" i="13"/>
  <c r="P7" i="13"/>
  <c r="D524" i="13"/>
  <c r="Q519" i="13"/>
  <c r="G509" i="13"/>
  <c r="T504" i="13"/>
  <c r="D494" i="13"/>
  <c r="Q489" i="13"/>
  <c r="G475" i="13"/>
  <c r="T470" i="13"/>
  <c r="D460" i="13"/>
  <c r="Q455" i="13"/>
  <c r="G445" i="13"/>
  <c r="T440" i="13"/>
  <c r="D430" i="13"/>
  <c r="Q425" i="13"/>
  <c r="G415" i="13"/>
  <c r="T410" i="13"/>
  <c r="D400" i="13"/>
  <c r="Q395" i="13"/>
  <c r="G385" i="13"/>
  <c r="T380" i="13"/>
  <c r="D370" i="13"/>
  <c r="Q365" i="13"/>
  <c r="G355" i="13"/>
  <c r="T350" i="13"/>
  <c r="D340" i="13"/>
  <c r="Q335" i="13"/>
  <c r="G325" i="13"/>
  <c r="T316" i="13"/>
  <c r="D306" i="13"/>
  <c r="Q301" i="13"/>
  <c r="G291" i="13"/>
  <c r="T286" i="13"/>
  <c r="D276" i="13"/>
  <c r="Q271" i="13"/>
  <c r="G261" i="13"/>
  <c r="T256" i="13"/>
  <c r="D246" i="13"/>
  <c r="Q241" i="13"/>
  <c r="G231" i="13"/>
  <c r="T226" i="13"/>
  <c r="D216" i="13"/>
  <c r="Q211" i="13"/>
  <c r="G201" i="13"/>
  <c r="T196" i="13"/>
  <c r="D186" i="13"/>
  <c r="Q181" i="13"/>
  <c r="G171" i="13"/>
  <c r="T166" i="13"/>
  <c r="D152" i="13"/>
  <c r="Q147" i="13"/>
  <c r="G137" i="13"/>
  <c r="T132" i="13"/>
  <c r="D122" i="13"/>
  <c r="Q117" i="13"/>
  <c r="G107" i="13"/>
  <c r="T102" i="13"/>
  <c r="D92" i="13"/>
  <c r="Q87" i="13"/>
  <c r="G77" i="13"/>
  <c r="T72" i="13"/>
  <c r="D62" i="13"/>
  <c r="Q57" i="13"/>
  <c r="G47" i="13"/>
  <c r="T42" i="13"/>
  <c r="D32" i="13"/>
  <c r="Q27" i="13"/>
  <c r="G17" i="13"/>
  <c r="T12" i="13"/>
  <c r="N529" i="13"/>
  <c r="AA524" i="13"/>
  <c r="K514" i="13"/>
  <c r="X509" i="13"/>
  <c r="N499" i="13"/>
  <c r="AA494" i="13"/>
  <c r="K484" i="13"/>
  <c r="X475" i="13"/>
  <c r="N465" i="13"/>
  <c r="AA460" i="13"/>
  <c r="K450" i="13"/>
  <c r="X445" i="13"/>
  <c r="N435" i="13"/>
  <c r="AA430" i="13"/>
  <c r="K420" i="13"/>
  <c r="X415" i="13"/>
  <c r="N405" i="13"/>
  <c r="AA400" i="13"/>
  <c r="K390" i="13"/>
  <c r="X385" i="13"/>
  <c r="N375" i="13"/>
  <c r="AA370" i="13"/>
  <c r="K360" i="13"/>
  <c r="X355" i="13"/>
  <c r="N345" i="13"/>
  <c r="AA340" i="13"/>
  <c r="K330" i="13"/>
  <c r="X325" i="13"/>
  <c r="N311" i="13"/>
  <c r="AA306" i="13"/>
  <c r="K296" i="13"/>
  <c r="X291" i="13"/>
  <c r="N281" i="13"/>
  <c r="AA276" i="13"/>
  <c r="K266" i="13"/>
  <c r="X261" i="13"/>
  <c r="N251" i="13"/>
  <c r="AA246" i="13"/>
  <c r="K236" i="13"/>
  <c r="X231" i="13"/>
  <c r="N221" i="13"/>
  <c r="AA216" i="13"/>
  <c r="K206" i="13"/>
  <c r="X201" i="13"/>
  <c r="N191" i="13"/>
  <c r="AA186" i="13"/>
  <c r="K176" i="13"/>
  <c r="X171" i="13"/>
  <c r="N157" i="13"/>
  <c r="AA152" i="13"/>
  <c r="K142" i="13"/>
  <c r="X137" i="13"/>
  <c r="N127" i="13"/>
  <c r="AA122" i="13"/>
  <c r="K112" i="13"/>
  <c r="X107" i="13"/>
  <c r="N97" i="13"/>
  <c r="AA92" i="13"/>
  <c r="K82" i="13"/>
  <c r="X77" i="13"/>
  <c r="N67" i="13"/>
  <c r="AA62" i="13"/>
  <c r="K52" i="13"/>
  <c r="X47" i="13"/>
  <c r="N37" i="13"/>
  <c r="AA32" i="13"/>
  <c r="K22" i="13"/>
  <c r="X17" i="13"/>
  <c r="N7" i="13"/>
  <c r="X534" i="13"/>
  <c r="N524" i="13"/>
  <c r="AA519" i="13"/>
  <c r="K509" i="13"/>
  <c r="X504" i="13"/>
  <c r="N494" i="13"/>
  <c r="AA489" i="13"/>
  <c r="O539" i="13"/>
  <c r="Z544" i="13"/>
  <c r="L554" i="13"/>
  <c r="W559" i="13"/>
  <c r="O569" i="13"/>
  <c r="Z574" i="13"/>
  <c r="L584" i="13"/>
  <c r="W589" i="13"/>
  <c r="O599" i="13"/>
  <c r="Z604" i="13"/>
  <c r="L614" i="13"/>
  <c r="W619" i="13"/>
  <c r="O629" i="13"/>
  <c r="Z634" i="13"/>
  <c r="O544" i="13"/>
  <c r="Z549" i="13"/>
  <c r="L559" i="13"/>
  <c r="W564" i="13"/>
  <c r="O574" i="13"/>
  <c r="Z579" i="13"/>
  <c r="L589" i="13"/>
  <c r="W594" i="13"/>
  <c r="O604" i="13"/>
  <c r="Z609" i="13"/>
  <c r="L619" i="13"/>
  <c r="W624" i="13"/>
  <c r="O634" i="13"/>
  <c r="W539" i="13"/>
  <c r="O549" i="13"/>
  <c r="Z554" i="13"/>
  <c r="L564" i="13"/>
  <c r="W569" i="13"/>
  <c r="O579" i="13"/>
  <c r="Z584" i="13"/>
  <c r="L594" i="13"/>
  <c r="W599" i="13"/>
  <c r="O609" i="13"/>
  <c r="Z614" i="13"/>
  <c r="L624" i="13"/>
  <c r="W629" i="13"/>
  <c r="L539" i="13"/>
  <c r="W544" i="13"/>
  <c r="O554" i="13"/>
  <c r="Z559" i="13"/>
  <c r="L569" i="13"/>
  <c r="W574" i="13"/>
  <c r="O584" i="13"/>
  <c r="Z589" i="13"/>
  <c r="L599" i="13"/>
  <c r="W604" i="13"/>
  <c r="O614" i="13"/>
  <c r="Z619" i="13"/>
  <c r="L629" i="13"/>
  <c r="W634" i="13"/>
  <c r="L544" i="13"/>
  <c r="W549" i="13"/>
  <c r="O559" i="13"/>
  <c r="Z564" i="13"/>
  <c r="L574" i="13"/>
  <c r="W579" i="13"/>
  <c r="O589" i="13"/>
  <c r="Z594" i="13"/>
  <c r="L604" i="13"/>
  <c r="W609" i="13"/>
  <c r="O619" i="13"/>
  <c r="Z624" i="13"/>
  <c r="L634" i="13"/>
  <c r="Z539" i="13"/>
  <c r="L549" i="13"/>
  <c r="W554" i="13"/>
  <c r="O564" i="13"/>
  <c r="Z569" i="13"/>
  <c r="L579" i="13"/>
  <c r="W584" i="13"/>
  <c r="O594" i="13"/>
  <c r="Z599" i="13"/>
  <c r="L609" i="13"/>
  <c r="W614" i="13"/>
  <c r="O624" i="13"/>
  <c r="Z629" i="13"/>
  <c r="E475" i="13"/>
  <c r="R470" i="13"/>
  <c r="H460" i="13"/>
  <c r="U455" i="13"/>
  <c r="E445" i="13"/>
  <c r="R440" i="13"/>
  <c r="H430" i="13"/>
  <c r="U425" i="13"/>
  <c r="E415" i="13"/>
  <c r="R410" i="13"/>
  <c r="H400" i="13"/>
  <c r="U395" i="13"/>
  <c r="E385" i="13"/>
  <c r="R380" i="13"/>
  <c r="H370" i="13"/>
  <c r="U365" i="13"/>
  <c r="E355" i="13"/>
  <c r="R350" i="13"/>
  <c r="H340" i="13"/>
  <c r="U335" i="13"/>
  <c r="E325" i="13"/>
  <c r="R316" i="13"/>
  <c r="H306" i="13"/>
  <c r="U301" i="13"/>
  <c r="E291" i="13"/>
  <c r="R286" i="13"/>
  <c r="H276" i="13"/>
  <c r="U271" i="13"/>
  <c r="E261" i="13"/>
  <c r="R256" i="13"/>
  <c r="H246" i="13"/>
  <c r="U241" i="13"/>
  <c r="E231" i="13"/>
  <c r="R226" i="13"/>
  <c r="H216" i="13"/>
  <c r="U211" i="13"/>
  <c r="E201" i="13"/>
  <c r="R196" i="13"/>
  <c r="H186" i="13"/>
  <c r="U181" i="13"/>
  <c r="E171" i="13"/>
  <c r="R166" i="13"/>
  <c r="H152" i="13"/>
  <c r="U147" i="13"/>
  <c r="E137" i="13"/>
  <c r="R132" i="13"/>
  <c r="H122" i="13"/>
  <c r="U117" i="13"/>
  <c r="E107" i="13"/>
  <c r="R102" i="13"/>
  <c r="H92" i="13"/>
  <c r="U87" i="13"/>
  <c r="E77" i="13"/>
  <c r="R72" i="13"/>
  <c r="H62" i="13"/>
  <c r="U57" i="13"/>
  <c r="E47" i="13"/>
  <c r="R42" i="13"/>
  <c r="H32" i="13"/>
  <c r="U27" i="13"/>
  <c r="E17" i="13"/>
  <c r="R12" i="13"/>
  <c r="E534" i="13"/>
  <c r="R529" i="13"/>
  <c r="H519" i="13"/>
  <c r="U514" i="13"/>
  <c r="E504" i="13"/>
  <c r="R499" i="13"/>
  <c r="H489" i="13"/>
  <c r="U484" i="13"/>
  <c r="E470" i="13"/>
  <c r="R465" i="13"/>
  <c r="H455" i="13"/>
  <c r="U450" i="13"/>
  <c r="E440" i="13"/>
  <c r="R435" i="13"/>
  <c r="H425" i="13"/>
  <c r="U420" i="13"/>
  <c r="E410" i="13"/>
  <c r="R405" i="13"/>
  <c r="H395" i="13"/>
  <c r="U390" i="13"/>
  <c r="E380" i="13"/>
  <c r="R375" i="13"/>
  <c r="H365" i="13"/>
  <c r="U360" i="13"/>
  <c r="E350" i="13"/>
  <c r="R345" i="13"/>
  <c r="H335" i="13"/>
  <c r="U330" i="13"/>
  <c r="L311" i="13"/>
  <c r="Y306" i="13"/>
  <c r="O296" i="13"/>
  <c r="V291" i="13"/>
  <c r="L281" i="13"/>
  <c r="Y276" i="13"/>
  <c r="O266" i="13"/>
  <c r="V261" i="13"/>
  <c r="L251" i="13"/>
  <c r="Y246" i="13"/>
  <c r="O236" i="13"/>
  <c r="V231" i="13"/>
  <c r="L221" i="13"/>
  <c r="Y216" i="13"/>
  <c r="O206" i="13"/>
  <c r="V201" i="13"/>
  <c r="L191" i="13"/>
  <c r="Y186" i="13"/>
  <c r="O176" i="13"/>
  <c r="V171" i="13"/>
  <c r="L157" i="13"/>
  <c r="Y152" i="13"/>
  <c r="O142" i="13"/>
  <c r="V137" i="13"/>
  <c r="L127" i="13"/>
  <c r="Y122" i="13"/>
  <c r="O112" i="13"/>
  <c r="V107" i="13"/>
  <c r="L97" i="13"/>
  <c r="Y92" i="13"/>
  <c r="O82" i="13"/>
  <c r="V77" i="13"/>
  <c r="L67" i="13"/>
  <c r="Y62" i="13"/>
  <c r="O52" i="13"/>
  <c r="V47" i="13"/>
  <c r="L37" i="13"/>
  <c r="Y32" i="13"/>
  <c r="O22" i="13"/>
  <c r="V17" i="13"/>
  <c r="L7" i="13"/>
  <c r="U584" i="12"/>
  <c r="D579" i="12"/>
  <c r="R569" i="12"/>
  <c r="G564" i="12"/>
  <c r="U554" i="12"/>
  <c r="D549" i="12"/>
  <c r="R539" i="12"/>
  <c r="G534" i="12"/>
  <c r="U524" i="12"/>
  <c r="D519" i="12"/>
  <c r="R509" i="12"/>
  <c r="G504" i="12"/>
  <c r="U494" i="12"/>
  <c r="D489" i="12"/>
  <c r="R475" i="12"/>
  <c r="G470" i="12"/>
  <c r="U460" i="12"/>
  <c r="D455" i="12"/>
  <c r="R445" i="12"/>
  <c r="G440" i="12"/>
  <c r="U430" i="12"/>
  <c r="D425" i="12"/>
  <c r="R415" i="12"/>
  <c r="G410" i="12"/>
  <c r="U400" i="12"/>
  <c r="D395" i="12"/>
  <c r="R385" i="12"/>
  <c r="G380" i="12"/>
  <c r="U370" i="12"/>
  <c r="D365" i="12"/>
  <c r="R355" i="12"/>
  <c r="G350" i="12"/>
  <c r="U340" i="12"/>
  <c r="D335" i="12"/>
  <c r="R325" i="12"/>
  <c r="G316" i="12"/>
  <c r="U306" i="12"/>
  <c r="D301" i="12"/>
  <c r="R291" i="12"/>
  <c r="G286" i="12"/>
  <c r="U276" i="12"/>
  <c r="D271" i="12"/>
  <c r="R261" i="12"/>
  <c r="G256" i="12"/>
  <c r="U246" i="12"/>
  <c r="D241" i="12"/>
  <c r="R231" i="12"/>
  <c r="G226" i="12"/>
  <c r="U216" i="12"/>
  <c r="D211" i="12"/>
  <c r="R201" i="12"/>
  <c r="G196" i="12"/>
  <c r="U186" i="12"/>
  <c r="D181" i="12"/>
  <c r="R171" i="12"/>
  <c r="G166" i="12"/>
  <c r="E7" i="12"/>
  <c r="R17" i="12"/>
  <c r="D27" i="12"/>
  <c r="U32" i="12"/>
  <c r="G42" i="12"/>
  <c r="R47" i="12"/>
  <c r="D57" i="12"/>
  <c r="U62" i="12"/>
  <c r="G72" i="12"/>
  <c r="R77" i="12"/>
  <c r="D87" i="12"/>
  <c r="U92" i="12"/>
  <c r="G102" i="12"/>
  <c r="R107" i="12"/>
  <c r="D117" i="12"/>
  <c r="U122" i="12"/>
  <c r="G132" i="12"/>
  <c r="R137" i="12"/>
  <c r="D147" i="12"/>
  <c r="U152" i="12"/>
  <c r="G17" i="12"/>
  <c r="R22" i="12"/>
  <c r="D32" i="12"/>
  <c r="U37" i="12"/>
  <c r="G47" i="12"/>
  <c r="R52" i="12"/>
  <c r="D62" i="12"/>
  <c r="U67" i="12"/>
  <c r="G77" i="12"/>
  <c r="R82" i="12"/>
  <c r="D92" i="12"/>
  <c r="U97" i="12"/>
  <c r="G107" i="12"/>
  <c r="R112" i="12"/>
  <c r="D122" i="12"/>
  <c r="U127" i="12"/>
  <c r="G137" i="12"/>
  <c r="R142" i="12"/>
  <c r="D152" i="12"/>
  <c r="U157" i="12"/>
  <c r="H17" i="12"/>
  <c r="S22" i="12"/>
  <c r="E32" i="12"/>
  <c r="P37" i="12"/>
  <c r="H47" i="12"/>
  <c r="S52" i="12"/>
  <c r="E62" i="12"/>
  <c r="P67" i="12"/>
  <c r="H77" i="12"/>
  <c r="S82" i="12"/>
  <c r="E92" i="12"/>
  <c r="P97" i="12"/>
  <c r="H107" i="12"/>
  <c r="S112" i="12"/>
  <c r="E122" i="12"/>
  <c r="P127" i="12"/>
  <c r="H137" i="12"/>
  <c r="S142" i="12"/>
  <c r="E152" i="12"/>
  <c r="P157" i="12"/>
  <c r="I17" i="12"/>
  <c r="T22" i="12"/>
  <c r="F32" i="12"/>
  <c r="Q37" i="12"/>
  <c r="I47" i="12"/>
  <c r="T52" i="12"/>
  <c r="F62" i="12"/>
  <c r="Q67" i="12"/>
  <c r="I77" i="12"/>
  <c r="T82" i="12"/>
  <c r="F92" i="12"/>
  <c r="Q97" i="12"/>
  <c r="I107" i="12"/>
  <c r="T112" i="12"/>
  <c r="F122" i="12"/>
  <c r="Q127" i="12"/>
  <c r="I137" i="12"/>
  <c r="T142" i="12"/>
  <c r="F152" i="12"/>
  <c r="Q157" i="12"/>
  <c r="D17" i="12"/>
  <c r="U22" i="12"/>
  <c r="G32" i="12"/>
  <c r="R37" i="12"/>
  <c r="D47" i="12"/>
  <c r="U52" i="12"/>
  <c r="G62" i="12"/>
  <c r="R67" i="12"/>
  <c r="D77" i="12"/>
  <c r="U82" i="12"/>
  <c r="G92" i="12"/>
  <c r="R97" i="12"/>
  <c r="D107" i="12"/>
  <c r="U112" i="12"/>
  <c r="G122" i="12"/>
  <c r="R127" i="12"/>
  <c r="D137" i="12"/>
  <c r="U142" i="12"/>
  <c r="G152" i="12"/>
  <c r="R157" i="12"/>
  <c r="D22" i="12"/>
  <c r="U27" i="12"/>
  <c r="G37" i="12"/>
  <c r="R42" i="12"/>
  <c r="D52" i="12"/>
  <c r="U57" i="12"/>
  <c r="G67" i="12"/>
  <c r="R72" i="12"/>
  <c r="D82" i="12"/>
  <c r="U87" i="12"/>
  <c r="G97" i="12"/>
  <c r="R102" i="12"/>
  <c r="D112" i="12"/>
  <c r="U117" i="12"/>
  <c r="G127" i="12"/>
  <c r="R132" i="12"/>
  <c r="D142" i="12"/>
  <c r="U147" i="12"/>
  <c r="G157" i="12"/>
  <c r="U62" i="11"/>
  <c r="E52" i="11"/>
  <c r="R47" i="11"/>
  <c r="H37" i="11"/>
  <c r="U32" i="11"/>
  <c r="E22" i="11"/>
  <c r="R17" i="11"/>
  <c r="H7" i="11"/>
  <c r="Z62" i="11"/>
  <c r="J52" i="11"/>
  <c r="W47" i="11"/>
  <c r="M37" i="11"/>
  <c r="Z32" i="11"/>
  <c r="J22" i="11"/>
  <c r="W17" i="11"/>
  <c r="M7" i="11"/>
  <c r="K67" i="11"/>
  <c r="S62" i="11"/>
  <c r="I52" i="11"/>
  <c r="P47" i="11"/>
  <c r="F37" i="11"/>
  <c r="S32" i="11"/>
  <c r="I22" i="11"/>
  <c r="P17" i="11"/>
  <c r="F7" i="11"/>
  <c r="G57" i="11"/>
  <c r="T52" i="11"/>
  <c r="D42" i="11"/>
  <c r="Q37" i="11"/>
  <c r="G27" i="11"/>
  <c r="T22" i="11"/>
  <c r="D12" i="11"/>
  <c r="Q7" i="11"/>
  <c r="E62" i="11"/>
  <c r="R57" i="11"/>
  <c r="H47" i="11"/>
  <c r="U42" i="11"/>
  <c r="E32" i="11"/>
  <c r="R27" i="11"/>
  <c r="H17" i="11"/>
  <c r="U12" i="11"/>
  <c r="V7" i="11"/>
  <c r="AA72" i="11"/>
  <c r="M82" i="11"/>
  <c r="X87" i="11"/>
  <c r="J97" i="11"/>
  <c r="AA102" i="11"/>
  <c r="M112" i="11"/>
  <c r="X117" i="11"/>
  <c r="J127" i="11"/>
  <c r="AA132" i="11"/>
  <c r="M142" i="11"/>
  <c r="X147" i="11"/>
  <c r="J157" i="11"/>
  <c r="AA77" i="11"/>
  <c r="M87" i="11"/>
  <c r="X92" i="11"/>
  <c r="J102" i="11"/>
  <c r="AA107" i="11"/>
  <c r="M117" i="11"/>
  <c r="X122" i="11"/>
  <c r="J132" i="11"/>
  <c r="AA137" i="11"/>
  <c r="M147" i="11"/>
  <c r="X152" i="11"/>
  <c r="K72" i="11"/>
  <c r="V77" i="11"/>
  <c r="N87" i="11"/>
  <c r="Y92" i="11"/>
  <c r="K102" i="11"/>
  <c r="V107" i="11"/>
  <c r="N117" i="11"/>
  <c r="Y122" i="11"/>
  <c r="K132" i="11"/>
  <c r="V137" i="11"/>
  <c r="N147" i="11"/>
  <c r="Y152" i="11"/>
  <c r="M67" i="11"/>
  <c r="X72" i="11"/>
  <c r="J82" i="11"/>
  <c r="AA87" i="11"/>
  <c r="M97" i="11"/>
  <c r="X102" i="11"/>
  <c r="J112" i="11"/>
  <c r="AA117" i="11"/>
  <c r="M127" i="11"/>
  <c r="X132" i="11"/>
  <c r="J142" i="11"/>
  <c r="AA147" i="11"/>
  <c r="M157" i="11"/>
  <c r="Z67" i="11"/>
  <c r="L77" i="11"/>
  <c r="W82" i="11"/>
  <c r="O92" i="11"/>
  <c r="Z97" i="11"/>
  <c r="L107" i="11"/>
  <c r="W112" i="11"/>
  <c r="O122" i="11"/>
  <c r="Z127" i="11"/>
  <c r="L137" i="11"/>
  <c r="W142" i="11"/>
  <c r="O152" i="11"/>
  <c r="Z157" i="11"/>
  <c r="M77" i="11"/>
  <c r="X82" i="11"/>
  <c r="J92" i="11"/>
  <c r="AA97" i="11"/>
  <c r="M107" i="11"/>
  <c r="X112" i="11"/>
  <c r="J122" i="11"/>
  <c r="AA127" i="11"/>
  <c r="M137" i="11"/>
  <c r="X142" i="11"/>
  <c r="J152" i="11"/>
  <c r="AA157" i="11"/>
  <c r="F67" i="11"/>
  <c r="P62" i="11"/>
  <c r="F52" i="11"/>
  <c r="S47" i="11"/>
  <c r="I37" i="11"/>
  <c r="P32" i="11"/>
  <c r="F22" i="11"/>
  <c r="S17" i="11"/>
  <c r="I7" i="11"/>
  <c r="M107" i="10"/>
  <c r="Z102" i="10"/>
  <c r="J92" i="10"/>
  <c r="W87" i="10"/>
  <c r="M77" i="10"/>
  <c r="Z72" i="10"/>
  <c r="J62" i="10"/>
  <c r="W57" i="10"/>
  <c r="M47" i="10"/>
  <c r="Z42" i="10"/>
  <c r="J32" i="10"/>
  <c r="W27" i="10"/>
  <c r="M17" i="10"/>
  <c r="Z12" i="10"/>
  <c r="E112" i="10"/>
  <c r="R107" i="10"/>
  <c r="H97" i="10"/>
  <c r="U92" i="10"/>
  <c r="E82" i="10"/>
  <c r="R77" i="10"/>
  <c r="H67" i="10"/>
  <c r="U62" i="10"/>
  <c r="E52" i="10"/>
  <c r="R47" i="10"/>
  <c r="H37" i="10"/>
  <c r="U32" i="10"/>
  <c r="E22" i="10"/>
  <c r="R17" i="10"/>
  <c r="H7" i="10"/>
  <c r="H188" i="8"/>
  <c r="I182" i="8"/>
  <c r="D176" i="8"/>
  <c r="E170" i="8"/>
  <c r="F164" i="8"/>
  <c r="G158" i="8"/>
  <c r="H152" i="8"/>
  <c r="I146" i="8"/>
  <c r="D140" i="8"/>
  <c r="E134" i="8"/>
  <c r="F128" i="8"/>
  <c r="G122" i="8"/>
  <c r="H116" i="8"/>
  <c r="I110" i="8"/>
  <c r="D104" i="8"/>
  <c r="E98" i="8"/>
  <c r="F92" i="8"/>
  <c r="G86" i="8"/>
  <c r="H80" i="8"/>
  <c r="I74" i="8"/>
  <c r="D68" i="8"/>
  <c r="E62" i="8"/>
  <c r="F56" i="8"/>
  <c r="G50" i="8"/>
  <c r="H44" i="8"/>
  <c r="I38" i="8"/>
  <c r="D32" i="8"/>
  <c r="E26" i="8"/>
  <c r="F20" i="8"/>
  <c r="G14" i="8"/>
  <c r="H8" i="8"/>
  <c r="P112" i="10"/>
  <c r="F102" i="10"/>
  <c r="S97" i="10"/>
  <c r="I87" i="10"/>
  <c r="P82" i="10"/>
  <c r="F72" i="10"/>
  <c r="S67" i="10"/>
  <c r="I57" i="10"/>
  <c r="P52" i="10"/>
  <c r="F42" i="10"/>
  <c r="S37" i="10"/>
  <c r="I27" i="10"/>
  <c r="P22" i="10"/>
  <c r="F12" i="10"/>
  <c r="S7" i="10"/>
  <c r="S188" i="8"/>
  <c r="T182" i="8"/>
  <c r="U176" i="8"/>
  <c r="P170" i="8"/>
  <c r="Q164" i="8"/>
  <c r="R158" i="8"/>
  <c r="S152" i="8"/>
  <c r="T146" i="8"/>
  <c r="U140" i="8"/>
  <c r="P134" i="8"/>
  <c r="Q128" i="8"/>
  <c r="R122" i="8"/>
  <c r="S116" i="8"/>
  <c r="T110" i="8"/>
  <c r="U104" i="8"/>
  <c r="P98" i="8"/>
  <c r="Q92" i="8"/>
  <c r="R86" i="8"/>
  <c r="S80" i="8"/>
  <c r="T74" i="8"/>
  <c r="U68" i="8"/>
  <c r="P62" i="8"/>
  <c r="Q56" i="8"/>
  <c r="R50" i="8"/>
  <c r="S44" i="8"/>
  <c r="T38" i="8"/>
  <c r="U32" i="8"/>
  <c r="P26" i="8"/>
  <c r="Q20" i="8"/>
  <c r="R14" i="8"/>
  <c r="S8" i="8"/>
  <c r="J107" i="10"/>
  <c r="W102" i="10"/>
  <c r="M92" i="10"/>
  <c r="Z87" i="10"/>
  <c r="J77" i="10"/>
  <c r="W72" i="10"/>
  <c r="M62" i="10"/>
  <c r="Z57" i="10"/>
  <c r="J47" i="10"/>
  <c r="W42" i="10"/>
  <c r="M32" i="10"/>
  <c r="Z27" i="10"/>
  <c r="J17" i="10"/>
  <c r="W12" i="10"/>
  <c r="N112" i="10"/>
  <c r="AA107" i="10"/>
  <c r="K97" i="10"/>
  <c r="X92" i="10"/>
  <c r="N82" i="10"/>
  <c r="AA77" i="10"/>
  <c r="K67" i="10"/>
  <c r="X62" i="10"/>
  <c r="N52" i="10"/>
  <c r="AA47" i="10"/>
  <c r="K37" i="10"/>
  <c r="X32" i="10"/>
  <c r="N22" i="10"/>
  <c r="AA17" i="10"/>
  <c r="K7" i="10"/>
  <c r="K188" i="8"/>
  <c r="L182" i="8"/>
  <c r="M176" i="8"/>
  <c r="N170" i="8"/>
  <c r="O164" i="8"/>
  <c r="J158" i="8"/>
  <c r="K152" i="8"/>
  <c r="L146" i="8"/>
  <c r="M140" i="8"/>
  <c r="N134" i="8"/>
  <c r="O128" i="8"/>
  <c r="J122" i="8"/>
  <c r="K116" i="8"/>
  <c r="L110" i="8"/>
  <c r="M104" i="8"/>
  <c r="N98" i="8"/>
  <c r="O92" i="8"/>
  <c r="J86" i="8"/>
  <c r="K80" i="8"/>
  <c r="L74" i="8"/>
  <c r="M68" i="8"/>
  <c r="N62" i="8"/>
  <c r="O56" i="8"/>
  <c r="J50" i="8"/>
  <c r="K44" i="8"/>
  <c r="L38" i="8"/>
  <c r="M32" i="8"/>
  <c r="N26" i="8"/>
  <c r="O20" i="8"/>
  <c r="J14" i="8"/>
  <c r="K8" i="8"/>
  <c r="G112" i="10"/>
  <c r="T107" i="10"/>
  <c r="D97" i="10"/>
  <c r="Q92" i="10"/>
  <c r="G82" i="10"/>
  <c r="T77" i="10"/>
  <c r="D67" i="10"/>
  <c r="Q62" i="10"/>
  <c r="G52" i="10"/>
  <c r="T47" i="10"/>
  <c r="D37" i="10"/>
  <c r="Q32" i="10"/>
  <c r="G22" i="10"/>
  <c r="T17" i="10"/>
  <c r="S122" i="10"/>
  <c r="E132" i="10"/>
  <c r="P137" i="10"/>
  <c r="H147" i="10"/>
  <c r="S152" i="10"/>
  <c r="H122" i="10"/>
  <c r="S127" i="10"/>
  <c r="E137" i="10"/>
  <c r="P142" i="10"/>
  <c r="H152" i="10"/>
  <c r="S157" i="10"/>
  <c r="H127" i="10"/>
  <c r="S132" i="10"/>
  <c r="E142" i="10"/>
  <c r="P147" i="10"/>
  <c r="H157" i="10"/>
  <c r="U127" i="10"/>
  <c r="G137" i="10"/>
  <c r="R142" i="10"/>
  <c r="D152" i="10"/>
  <c r="U157" i="10"/>
  <c r="D127" i="10"/>
  <c r="U132" i="10"/>
  <c r="G142" i="10"/>
  <c r="R147" i="10"/>
  <c r="D157" i="10"/>
  <c r="Q127" i="10"/>
  <c r="I137" i="10"/>
  <c r="T142" i="10"/>
  <c r="F152" i="10"/>
  <c r="Q157" i="10"/>
  <c r="P8" i="8"/>
  <c r="W629" i="7"/>
  <c r="L624" i="7"/>
  <c r="Z614" i="7"/>
  <c r="O609" i="7"/>
  <c r="W599" i="7"/>
  <c r="L594" i="7"/>
  <c r="Z584" i="7"/>
  <c r="O579" i="7"/>
  <c r="W569" i="7"/>
  <c r="L564" i="7"/>
  <c r="Z554" i="7"/>
  <c r="O549" i="7"/>
  <c r="W539" i="7"/>
  <c r="L534" i="7"/>
  <c r="Z524" i="7"/>
  <c r="O519" i="7"/>
  <c r="W509" i="7"/>
  <c r="L504" i="7"/>
  <c r="Z494" i="7"/>
  <c r="O489" i="7"/>
  <c r="E7" i="7"/>
  <c r="E634" i="6"/>
  <c r="R629" i="6"/>
  <c r="H619" i="6"/>
  <c r="U614" i="6"/>
  <c r="E604" i="6"/>
  <c r="R599" i="6"/>
  <c r="H589" i="6"/>
  <c r="U584" i="6"/>
  <c r="E574" i="6"/>
  <c r="R569" i="6"/>
  <c r="H559" i="6"/>
  <c r="U554" i="6"/>
  <c r="E544" i="6"/>
  <c r="R539" i="6"/>
  <c r="H529" i="6"/>
  <c r="U524" i="6"/>
  <c r="E514" i="6"/>
  <c r="R509" i="6"/>
  <c r="H499" i="6"/>
  <c r="U494" i="6"/>
  <c r="E484" i="6"/>
  <c r="L475" i="6"/>
  <c r="Y470" i="6"/>
  <c r="O460" i="6"/>
  <c r="V455" i="6"/>
  <c r="L445" i="6"/>
  <c r="Y440" i="6"/>
  <c r="O430" i="6"/>
  <c r="V425" i="6"/>
  <c r="L415" i="6"/>
  <c r="Y410" i="6"/>
  <c r="O400" i="6"/>
  <c r="V395" i="6"/>
  <c r="L385" i="6"/>
  <c r="Y380" i="6"/>
  <c r="O370" i="6"/>
  <c r="V365" i="6"/>
  <c r="L355" i="6"/>
  <c r="Y350" i="6"/>
  <c r="O340" i="6"/>
  <c r="V335" i="6"/>
  <c r="L325" i="6"/>
  <c r="S316" i="6"/>
  <c r="I306" i="6"/>
  <c r="P301" i="6"/>
  <c r="F291" i="6"/>
  <c r="S286" i="6"/>
  <c r="I276" i="6"/>
  <c r="P271" i="6"/>
  <c r="F261" i="6"/>
  <c r="S256" i="6"/>
  <c r="I246" i="6"/>
  <c r="P241" i="6"/>
  <c r="F231" i="6"/>
  <c r="S226" i="6"/>
  <c r="I216" i="6"/>
  <c r="P211" i="6"/>
  <c r="F201" i="6"/>
  <c r="S196" i="6"/>
  <c r="I186" i="6"/>
  <c r="P181" i="6"/>
  <c r="F171" i="6"/>
  <c r="S166" i="6"/>
  <c r="J147" i="6"/>
  <c r="W142" i="6"/>
  <c r="M132" i="6"/>
  <c r="Z127" i="6"/>
  <c r="J117" i="6"/>
  <c r="W112" i="6"/>
  <c r="M102" i="6"/>
  <c r="Z97" i="6"/>
  <c r="J87" i="6"/>
  <c r="W82" i="6"/>
  <c r="M72" i="6"/>
  <c r="Z67" i="6"/>
  <c r="J57" i="6"/>
  <c r="W52" i="6"/>
  <c r="M42" i="6"/>
  <c r="Z37" i="6"/>
  <c r="J27" i="6"/>
  <c r="W22" i="6"/>
  <c r="M12" i="6"/>
  <c r="Z7" i="6"/>
  <c r="H17" i="7"/>
  <c r="U12" i="7"/>
  <c r="U27" i="7"/>
  <c r="G37" i="7"/>
  <c r="R42" i="7"/>
  <c r="D52" i="7"/>
  <c r="U57" i="7"/>
  <c r="G67" i="7"/>
  <c r="R72" i="7"/>
  <c r="D82" i="7"/>
  <c r="U87" i="7"/>
  <c r="G97" i="7"/>
  <c r="R102" i="7"/>
  <c r="D112" i="7"/>
  <c r="U117" i="7"/>
  <c r="G127" i="7"/>
  <c r="R132" i="7"/>
  <c r="D142" i="7"/>
  <c r="U147" i="7"/>
  <c r="G157" i="7"/>
  <c r="P27" i="7"/>
  <c r="H37" i="7"/>
  <c r="S42" i="7"/>
  <c r="E52" i="7"/>
  <c r="P57" i="7"/>
  <c r="H67" i="7"/>
  <c r="S72" i="7"/>
  <c r="E82" i="7"/>
  <c r="P87" i="7"/>
  <c r="H97" i="7"/>
  <c r="S102" i="7"/>
  <c r="E112" i="7"/>
  <c r="P117" i="7"/>
  <c r="H127" i="7"/>
  <c r="S132" i="7"/>
  <c r="E142" i="7"/>
  <c r="P147" i="7"/>
  <c r="H157" i="7"/>
  <c r="Q27" i="7"/>
  <c r="I37" i="7"/>
  <c r="T42" i="7"/>
  <c r="F52" i="7"/>
  <c r="Q57" i="7"/>
  <c r="I67" i="7"/>
  <c r="T72" i="7"/>
  <c r="F82" i="7"/>
  <c r="Q87" i="7"/>
  <c r="I97" i="7"/>
  <c r="T102" i="7"/>
  <c r="F112" i="7"/>
  <c r="Q117" i="7"/>
  <c r="I127" i="7"/>
  <c r="T132" i="7"/>
  <c r="F142" i="7"/>
  <c r="Q147" i="7"/>
  <c r="I157" i="7"/>
  <c r="S22" i="7"/>
  <c r="E32" i="7"/>
  <c r="P37" i="7"/>
  <c r="H47" i="7"/>
  <c r="S52" i="7"/>
  <c r="E62" i="7"/>
  <c r="P67" i="7"/>
  <c r="H77" i="7"/>
  <c r="S82" i="7"/>
  <c r="E92" i="7"/>
  <c r="P97" i="7"/>
  <c r="H107" i="7"/>
  <c r="S112" i="7"/>
  <c r="E122" i="7"/>
  <c r="P127" i="7"/>
  <c r="H137" i="7"/>
  <c r="S142" i="7"/>
  <c r="E152" i="7"/>
  <c r="P157" i="7"/>
  <c r="F32" i="7"/>
  <c r="Q37" i="7"/>
  <c r="I47" i="7"/>
  <c r="T52" i="7"/>
  <c r="F62" i="7"/>
  <c r="Q67" i="7"/>
  <c r="I77" i="7"/>
  <c r="T82" i="7"/>
  <c r="F92" i="7"/>
  <c r="Q97" i="7"/>
  <c r="I107" i="7"/>
  <c r="T112" i="7"/>
  <c r="F122" i="7"/>
  <c r="Q127" i="7"/>
  <c r="I137" i="7"/>
  <c r="T142" i="7"/>
  <c r="F152" i="7"/>
  <c r="Q157" i="7"/>
  <c r="Z27" i="7"/>
  <c r="L37" i="7"/>
  <c r="W42" i="7"/>
  <c r="O52" i="7"/>
  <c r="Z57" i="7"/>
  <c r="L67" i="7"/>
  <c r="W72" i="7"/>
  <c r="O82" i="7"/>
  <c r="Z87" i="7"/>
  <c r="L97" i="7"/>
  <c r="W102" i="7"/>
  <c r="O112" i="7"/>
  <c r="Z117" i="7"/>
  <c r="L127" i="7"/>
  <c r="W132" i="7"/>
  <c r="O142" i="7"/>
  <c r="Z147" i="7"/>
  <c r="L157" i="7"/>
  <c r="E629" i="6"/>
  <c r="R624" i="6"/>
  <c r="H614" i="6"/>
  <c r="U609" i="6"/>
  <c r="E599" i="6"/>
  <c r="R594" i="6"/>
  <c r="H584" i="6"/>
  <c r="U579" i="6"/>
  <c r="E569" i="6"/>
  <c r="R564" i="6"/>
  <c r="H554" i="6"/>
  <c r="U549" i="6"/>
  <c r="E539" i="6"/>
  <c r="R534" i="6"/>
  <c r="H524" i="6"/>
  <c r="U519" i="6"/>
  <c r="E509" i="6"/>
  <c r="R504" i="6"/>
  <c r="H494" i="6"/>
  <c r="U489" i="6"/>
  <c r="L470" i="6"/>
  <c r="Y465" i="6"/>
  <c r="O455" i="6"/>
  <c r="V450" i="6"/>
  <c r="L440" i="6"/>
  <c r="Y435" i="6"/>
  <c r="O425" i="6"/>
  <c r="V420" i="6"/>
  <c r="L410" i="6"/>
  <c r="Y405" i="6"/>
  <c r="O395" i="6"/>
  <c r="V390" i="6"/>
  <c r="L380" i="6"/>
  <c r="Y375" i="6"/>
  <c r="O365" i="6"/>
  <c r="V360" i="6"/>
  <c r="L350" i="6"/>
  <c r="Y345" i="6"/>
  <c r="O335" i="6"/>
  <c r="V330" i="6"/>
  <c r="L316" i="6"/>
  <c r="Y311" i="6"/>
  <c r="O301" i="6"/>
  <c r="V296" i="6"/>
  <c r="L286" i="6"/>
  <c r="Y281" i="6"/>
  <c r="O271" i="6"/>
  <c r="V266" i="6"/>
  <c r="L256" i="6"/>
  <c r="Y251" i="6"/>
  <c r="O241" i="6"/>
  <c r="V236" i="6"/>
  <c r="L226" i="6"/>
  <c r="Y221" i="6"/>
  <c r="O211" i="6"/>
  <c r="V206" i="6"/>
  <c r="L196" i="6"/>
  <c r="Y191" i="6"/>
  <c r="O181" i="6"/>
  <c r="V176" i="6"/>
  <c r="L166" i="6"/>
  <c r="Y157" i="6"/>
  <c r="O147" i="6"/>
  <c r="V142" i="6"/>
  <c r="L132" i="6"/>
  <c r="Y127" i="6"/>
  <c r="O117" i="6"/>
  <c r="V112" i="6"/>
  <c r="L102" i="6"/>
  <c r="Y97" i="6"/>
  <c r="O87" i="6"/>
  <c r="V82" i="6"/>
  <c r="L72" i="6"/>
  <c r="Y67" i="6"/>
  <c r="O57" i="6"/>
  <c r="V52" i="6"/>
  <c r="L42" i="6"/>
  <c r="Y37" i="6"/>
  <c r="O27" i="6"/>
  <c r="V22" i="6"/>
  <c r="L12" i="6"/>
  <c r="Y7" i="6"/>
  <c r="M17" i="7"/>
  <c r="Z12" i="7"/>
  <c r="O634" i="6"/>
  <c r="V629" i="6"/>
  <c r="L619" i="6"/>
  <c r="Y614" i="6"/>
  <c r="O604" i="6"/>
  <c r="V599" i="6"/>
  <c r="L589" i="6"/>
  <c r="Y584" i="6"/>
  <c r="O574" i="6"/>
  <c r="V569" i="6"/>
  <c r="L559" i="6"/>
  <c r="Y554" i="6"/>
  <c r="O544" i="6"/>
  <c r="V539" i="6"/>
  <c r="L529" i="6"/>
  <c r="Y524" i="6"/>
  <c r="O514" i="6"/>
  <c r="V509" i="6"/>
  <c r="L499" i="6"/>
  <c r="Y494" i="6"/>
  <c r="O484" i="6"/>
  <c r="V475" i="6"/>
  <c r="L465" i="6"/>
  <c r="Y460" i="6"/>
  <c r="O450" i="6"/>
  <c r="V445" i="6"/>
  <c r="L435" i="6"/>
  <c r="Y430" i="6"/>
  <c r="O420" i="6"/>
  <c r="V415" i="6"/>
  <c r="L405" i="6"/>
  <c r="Y400" i="6"/>
  <c r="O390" i="6"/>
  <c r="V385" i="6"/>
  <c r="L375" i="6"/>
  <c r="Y370" i="6"/>
  <c r="O360" i="6"/>
  <c r="V355" i="6"/>
  <c r="L345" i="6"/>
  <c r="Y340" i="6"/>
  <c r="O330" i="6"/>
  <c r="V325" i="6"/>
  <c r="F311" i="6"/>
  <c r="S306" i="6"/>
  <c r="I296" i="6"/>
  <c r="P291" i="6"/>
  <c r="F281" i="6"/>
  <c r="S276" i="6"/>
  <c r="I266" i="6"/>
  <c r="P261" i="6"/>
  <c r="F251" i="6"/>
  <c r="S246" i="6"/>
  <c r="I236" i="6"/>
  <c r="P231" i="6"/>
  <c r="F221" i="6"/>
  <c r="S216" i="6"/>
  <c r="I206" i="6"/>
  <c r="P201" i="6"/>
  <c r="F191" i="6"/>
  <c r="S186" i="6"/>
  <c r="I176" i="6"/>
  <c r="P171" i="6"/>
  <c r="F157" i="6"/>
  <c r="S152" i="6"/>
  <c r="I142" i="6"/>
  <c r="P137" i="6"/>
  <c r="F127" i="6"/>
  <c r="S122" i="6"/>
  <c r="I112" i="6"/>
  <c r="P107" i="6"/>
  <c r="F97" i="6"/>
  <c r="S92" i="6"/>
  <c r="I82" i="6"/>
  <c r="P77" i="6"/>
  <c r="F67" i="6"/>
  <c r="S62" i="6"/>
  <c r="I52" i="6"/>
  <c r="P47" i="6"/>
  <c r="F37" i="6"/>
  <c r="S32" i="6"/>
  <c r="I22" i="6"/>
  <c r="P17" i="6"/>
  <c r="F7" i="6"/>
  <c r="F80" i="5"/>
  <c r="F52" i="5"/>
  <c r="F17" i="7"/>
  <c r="S12" i="7"/>
  <c r="H634" i="6"/>
  <c r="U629" i="6"/>
  <c r="E619" i="6"/>
  <c r="R614" i="6"/>
  <c r="H604" i="6"/>
  <c r="U599" i="6"/>
  <c r="E589" i="6"/>
  <c r="R584" i="6"/>
  <c r="H574" i="6"/>
  <c r="U569" i="6"/>
  <c r="E559" i="6"/>
  <c r="R554" i="6"/>
  <c r="H544" i="6"/>
  <c r="U539" i="6"/>
  <c r="E529" i="6"/>
  <c r="R524" i="6"/>
  <c r="H514" i="6"/>
  <c r="U509" i="6"/>
  <c r="E499" i="6"/>
  <c r="R494" i="6"/>
  <c r="H484" i="6"/>
  <c r="U475" i="6"/>
  <c r="E465" i="6"/>
  <c r="R460" i="6"/>
  <c r="H450" i="6"/>
  <c r="U445" i="6"/>
  <c r="E435" i="6"/>
  <c r="R430" i="6"/>
  <c r="H420" i="6"/>
  <c r="U415" i="6"/>
  <c r="E405" i="6"/>
  <c r="R400" i="6"/>
  <c r="H390" i="6"/>
  <c r="U385" i="6"/>
  <c r="E375" i="6"/>
  <c r="R370" i="6"/>
  <c r="H360" i="6"/>
  <c r="U355" i="6"/>
  <c r="E345" i="6"/>
  <c r="R340" i="6"/>
  <c r="H330" i="6"/>
  <c r="U325" i="6"/>
  <c r="E311" i="6"/>
  <c r="R306" i="6"/>
  <c r="H296" i="6"/>
  <c r="U291" i="6"/>
  <c r="E281" i="6"/>
  <c r="R276" i="6"/>
  <c r="H266" i="6"/>
  <c r="U261" i="6"/>
  <c r="E251" i="6"/>
  <c r="R246" i="6"/>
  <c r="H236" i="6"/>
  <c r="U231" i="6"/>
  <c r="E221" i="6"/>
  <c r="R216" i="6"/>
  <c r="H206" i="6"/>
  <c r="U201" i="6"/>
  <c r="E191" i="6"/>
  <c r="R186" i="6"/>
  <c r="H176" i="6"/>
  <c r="U171" i="6"/>
  <c r="L152" i="6"/>
  <c r="Y147" i="6"/>
  <c r="O137" i="6"/>
  <c r="V132" i="6"/>
  <c r="L122" i="6"/>
  <c r="Y117" i="6"/>
  <c r="O107" i="6"/>
  <c r="V102" i="6"/>
  <c r="L92" i="6"/>
  <c r="Y87" i="6"/>
  <c r="O77" i="6"/>
  <c r="V72" i="6"/>
  <c r="L62" i="6"/>
  <c r="Y57" i="6"/>
  <c r="O47" i="6"/>
  <c r="V42" i="6"/>
  <c r="L32" i="6"/>
  <c r="Y27" i="6"/>
  <c r="O17" i="6"/>
  <c r="V12" i="6"/>
  <c r="K17" i="7"/>
  <c r="X12" i="7"/>
  <c r="M634" i="6"/>
  <c r="Z629" i="6"/>
  <c r="J619" i="6"/>
  <c r="W614" i="6"/>
  <c r="M604" i="6"/>
  <c r="Z599" i="6"/>
  <c r="J589" i="6"/>
  <c r="W584" i="6"/>
  <c r="M574" i="6"/>
  <c r="Z569" i="6"/>
  <c r="J559" i="6"/>
  <c r="W554" i="6"/>
  <c r="M544" i="6"/>
  <c r="Z539" i="6"/>
  <c r="J529" i="6"/>
  <c r="W524" i="6"/>
  <c r="M514" i="6"/>
  <c r="Z509" i="6"/>
  <c r="J499" i="6"/>
  <c r="W494" i="6"/>
  <c r="M484" i="6"/>
  <c r="Z475" i="6"/>
  <c r="J465" i="6"/>
  <c r="W460" i="6"/>
  <c r="M450" i="6"/>
  <c r="Z445" i="6"/>
  <c r="J435" i="6"/>
  <c r="W430" i="6"/>
  <c r="M420" i="6"/>
  <c r="Z415" i="6"/>
  <c r="J405" i="6"/>
  <c r="W400" i="6"/>
  <c r="M390" i="6"/>
  <c r="Z385" i="6"/>
  <c r="J375" i="6"/>
  <c r="W370" i="6"/>
  <c r="M360" i="6"/>
  <c r="Z355" i="6"/>
  <c r="J345" i="6"/>
  <c r="W340" i="6"/>
  <c r="M330" i="6"/>
  <c r="Z325" i="6"/>
  <c r="J311" i="6"/>
  <c r="W306" i="6"/>
  <c r="M296" i="6"/>
  <c r="Z291" i="6"/>
  <c r="J281" i="6"/>
  <c r="W276" i="6"/>
  <c r="M266" i="6"/>
  <c r="Z261" i="6"/>
  <c r="J251" i="6"/>
  <c r="W246" i="6"/>
  <c r="M236" i="6"/>
  <c r="Z231" i="6"/>
  <c r="J221" i="6"/>
  <c r="W216" i="6"/>
  <c r="M206" i="6"/>
  <c r="Z201" i="6"/>
  <c r="J191" i="6"/>
  <c r="W186" i="6"/>
  <c r="M176" i="6"/>
  <c r="Z171" i="6"/>
  <c r="J157" i="6"/>
  <c r="W152" i="6"/>
  <c r="M142" i="6"/>
  <c r="Z137" i="6"/>
  <c r="J127" i="6"/>
  <c r="W122" i="6"/>
  <c r="M112" i="6"/>
  <c r="Z107" i="6"/>
  <c r="J97" i="6"/>
  <c r="W92" i="6"/>
  <c r="M82" i="6"/>
  <c r="Z77" i="6"/>
  <c r="J67" i="6"/>
  <c r="W62" i="6"/>
  <c r="M52" i="6"/>
  <c r="Z47" i="6"/>
  <c r="J37" i="6"/>
  <c r="W32" i="6"/>
  <c r="Z17" i="6"/>
  <c r="G26" i="4"/>
  <c r="F26" i="4"/>
  <c r="E26" i="4"/>
  <c r="F23" i="3"/>
  <c r="F13" i="4"/>
  <c r="F18" i="3"/>
  <c r="I142" i="17"/>
  <c r="T147" i="17"/>
  <c r="F157" i="17"/>
  <c r="U57" i="17"/>
  <c r="G67" i="17"/>
  <c r="R72" i="17"/>
  <c r="D82" i="17"/>
  <c r="U87" i="17"/>
  <c r="G97" i="17"/>
  <c r="R102" i="17"/>
  <c r="D112" i="17"/>
  <c r="U117" i="17"/>
  <c r="G127" i="17"/>
  <c r="R132" i="17"/>
  <c r="D142" i="17"/>
  <c r="U147" i="17"/>
  <c r="G157" i="17"/>
  <c r="U32" i="17"/>
  <c r="G42" i="17"/>
  <c r="R47" i="17"/>
  <c r="D57" i="17"/>
  <c r="U62" i="17"/>
  <c r="G72" i="17"/>
  <c r="R77" i="17"/>
  <c r="D87" i="17"/>
  <c r="U92" i="17"/>
  <c r="G102" i="17"/>
  <c r="R107" i="17"/>
  <c r="D117" i="17"/>
  <c r="U122" i="17"/>
  <c r="G132" i="17"/>
  <c r="R137" i="17"/>
  <c r="D147" i="17"/>
  <c r="U152" i="17"/>
  <c r="E57" i="17"/>
  <c r="P62" i="17"/>
  <c r="H72" i="17"/>
  <c r="S77" i="17"/>
  <c r="E87" i="17"/>
  <c r="P92" i="17"/>
  <c r="H102" i="17"/>
  <c r="S107" i="17"/>
  <c r="E117" i="17"/>
  <c r="P122" i="17"/>
  <c r="H132" i="17"/>
  <c r="S137" i="17"/>
  <c r="E147" i="17"/>
  <c r="P152" i="17"/>
  <c r="E32" i="17"/>
  <c r="P37" i="17"/>
  <c r="H47" i="17"/>
  <c r="S52" i="17"/>
  <c r="E62" i="17"/>
  <c r="P67" i="17"/>
  <c r="H77" i="17"/>
  <c r="S82" i="17"/>
  <c r="E92" i="17"/>
  <c r="P97" i="17"/>
  <c r="H107" i="17"/>
  <c r="S112" i="17"/>
  <c r="E122" i="17"/>
  <c r="P127" i="17"/>
  <c r="H137" i="17"/>
  <c r="S142" i="17"/>
  <c r="E152" i="17"/>
  <c r="P157" i="17"/>
  <c r="L22" i="17"/>
  <c r="Y17" i="17"/>
  <c r="O7" i="17"/>
  <c r="Q47" i="17"/>
  <c r="V27" i="17"/>
  <c r="L17" i="17"/>
  <c r="Y12" i="17"/>
  <c r="P47" i="17"/>
  <c r="V32" i="17"/>
  <c r="Q42" i="17"/>
  <c r="R52" i="17"/>
  <c r="N22" i="17"/>
  <c r="AA17" i="17"/>
  <c r="K7" i="17"/>
  <c r="F316" i="16"/>
  <c r="T306" i="16"/>
  <c r="I301" i="16"/>
  <c r="Q291" i="16"/>
  <c r="F286" i="16"/>
  <c r="T276" i="16"/>
  <c r="I271" i="16"/>
  <c r="Q261" i="16"/>
  <c r="F256" i="16"/>
  <c r="T246" i="16"/>
  <c r="I241" i="16"/>
  <c r="Q231" i="16"/>
  <c r="F226" i="16"/>
  <c r="T216" i="16"/>
  <c r="I211" i="16"/>
  <c r="Q201" i="16"/>
  <c r="F196" i="16"/>
  <c r="T186" i="16"/>
  <c r="I181" i="16"/>
  <c r="Q171" i="16"/>
  <c r="F166" i="16"/>
  <c r="V375" i="16"/>
  <c r="G390" i="16"/>
  <c r="R395" i="16"/>
  <c r="D405" i="16"/>
  <c r="U410" i="16"/>
  <c r="G420" i="16"/>
  <c r="R425" i="16"/>
  <c r="D435" i="16"/>
  <c r="U440" i="16"/>
  <c r="G450" i="16"/>
  <c r="R455" i="16"/>
  <c r="D465" i="16"/>
  <c r="U470" i="16"/>
  <c r="M87" i="16"/>
  <c r="F82" i="16"/>
  <c r="R77" i="16"/>
  <c r="H67" i="16"/>
  <c r="U62" i="16"/>
  <c r="E52" i="16"/>
  <c r="R47" i="16"/>
  <c r="H37" i="16"/>
  <c r="U32" i="16"/>
  <c r="E22" i="16"/>
  <c r="R17" i="16"/>
  <c r="H7" i="16"/>
  <c r="D82" i="16"/>
  <c r="Q77" i="16"/>
  <c r="G67" i="16"/>
  <c r="T62" i="16"/>
  <c r="D52" i="16"/>
  <c r="Q47" i="16"/>
  <c r="G37" i="16"/>
  <c r="T32" i="16"/>
  <c r="D22" i="16"/>
  <c r="Q17" i="16"/>
  <c r="G7" i="16"/>
  <c r="D77" i="16"/>
  <c r="Q72" i="16"/>
  <c r="G62" i="16"/>
  <c r="T57" i="16"/>
  <c r="D47" i="16"/>
  <c r="Q42" i="16"/>
  <c r="G32" i="16"/>
  <c r="T27" i="16"/>
  <c r="D17" i="16"/>
  <c r="Q12" i="16"/>
  <c r="J72" i="16"/>
  <c r="W67" i="16"/>
  <c r="M57" i="16"/>
  <c r="Z52" i="16"/>
  <c r="J42" i="16"/>
  <c r="W37" i="16"/>
  <c r="M27" i="16"/>
  <c r="Z22" i="16"/>
  <c r="J12" i="16"/>
  <c r="W7" i="16"/>
  <c r="I72" i="16"/>
  <c r="P67" i="16"/>
  <c r="F57" i="16"/>
  <c r="S52" i="16"/>
  <c r="I42" i="16"/>
  <c r="P37" i="16"/>
  <c r="F27" i="16"/>
  <c r="S22" i="16"/>
  <c r="I12" i="16"/>
  <c r="J7" i="16"/>
  <c r="N87" i="16"/>
  <c r="Y92" i="16"/>
  <c r="K102" i="16"/>
  <c r="V107" i="16"/>
  <c r="N117" i="16"/>
  <c r="Y122" i="16"/>
  <c r="K132" i="16"/>
  <c r="V137" i="16"/>
  <c r="N147" i="16"/>
  <c r="Y152" i="16"/>
  <c r="O87" i="16"/>
  <c r="Z92" i="16"/>
  <c r="L102" i="16"/>
  <c r="W107" i="16"/>
  <c r="O117" i="16"/>
  <c r="Z122" i="16"/>
  <c r="L132" i="16"/>
  <c r="W137" i="16"/>
  <c r="O147" i="16"/>
  <c r="Z152" i="16"/>
  <c r="K82" i="16"/>
  <c r="V87" i="16"/>
  <c r="N97" i="16"/>
  <c r="Y102" i="16"/>
  <c r="K112" i="16"/>
  <c r="V117" i="16"/>
  <c r="N127" i="16"/>
  <c r="Y132" i="16"/>
  <c r="K142" i="16"/>
  <c r="V147" i="16"/>
  <c r="N157" i="16"/>
  <c r="V92" i="16"/>
  <c r="N102" i="16"/>
  <c r="Y107" i="16"/>
  <c r="K117" i="16"/>
  <c r="V122" i="16"/>
  <c r="N132" i="16"/>
  <c r="Y137" i="16"/>
  <c r="K147" i="16"/>
  <c r="V152" i="16"/>
  <c r="L87" i="16"/>
  <c r="W92" i="16"/>
  <c r="O102" i="16"/>
  <c r="Z107" i="16"/>
  <c r="L117" i="16"/>
  <c r="W122" i="16"/>
  <c r="O132" i="16"/>
  <c r="Z137" i="16"/>
  <c r="L147" i="16"/>
  <c r="W152" i="16"/>
  <c r="L92" i="16"/>
  <c r="W97" i="16"/>
  <c r="O107" i="16"/>
  <c r="Z112" i="16"/>
  <c r="L122" i="16"/>
  <c r="W127" i="16"/>
  <c r="O137" i="16"/>
  <c r="Z142" i="16"/>
  <c r="L152" i="16"/>
  <c r="W157" i="16"/>
  <c r="H72" i="16"/>
  <c r="U67" i="16"/>
  <c r="E57" i="16"/>
  <c r="R52" i="16"/>
  <c r="H42" i="16"/>
  <c r="U37" i="16"/>
  <c r="E27" i="16"/>
  <c r="R22" i="16"/>
  <c r="H12" i="16"/>
  <c r="U7" i="16"/>
  <c r="S634" i="15"/>
  <c r="H629" i="15"/>
  <c r="P619" i="15"/>
  <c r="E614" i="15"/>
  <c r="S604" i="15"/>
  <c r="H599" i="15"/>
  <c r="P589" i="15"/>
  <c r="E584" i="15"/>
  <c r="S574" i="15"/>
  <c r="H569" i="15"/>
  <c r="P559" i="15"/>
  <c r="E554" i="15"/>
  <c r="S544" i="15"/>
  <c r="H539" i="15"/>
  <c r="P529" i="15"/>
  <c r="E524" i="15"/>
  <c r="S514" i="15"/>
  <c r="H509" i="15"/>
  <c r="P499" i="15"/>
  <c r="E494" i="15"/>
  <c r="S484" i="15"/>
  <c r="S400" i="15"/>
  <c r="I390" i="15"/>
  <c r="P385" i="15"/>
  <c r="F375" i="15"/>
  <c r="S370" i="15"/>
  <c r="I360" i="15"/>
  <c r="P355" i="15"/>
  <c r="F345" i="15"/>
  <c r="S340" i="15"/>
  <c r="I330" i="15"/>
  <c r="P325" i="15"/>
  <c r="H415" i="15"/>
  <c r="S420" i="15"/>
  <c r="E430" i="15"/>
  <c r="P435" i="15"/>
  <c r="H445" i="15"/>
  <c r="S450" i="15"/>
  <c r="E460" i="15"/>
  <c r="P465" i="15"/>
  <c r="H475" i="15"/>
  <c r="G430" i="15"/>
  <c r="R435" i="15"/>
  <c r="D445" i="15"/>
  <c r="U450" i="15"/>
  <c r="G460" i="15"/>
  <c r="R465" i="15"/>
  <c r="D475" i="15"/>
  <c r="S435" i="15"/>
  <c r="E445" i="15"/>
  <c r="P450" i="15"/>
  <c r="H460" i="15"/>
  <c r="S465" i="15"/>
  <c r="E475" i="15"/>
  <c r="F420" i="15"/>
  <c r="Q425" i="15"/>
  <c r="I435" i="15"/>
  <c r="T440" i="15"/>
  <c r="F450" i="15"/>
  <c r="Q455" i="15"/>
  <c r="I465" i="15"/>
  <c r="T470" i="15"/>
  <c r="E316" i="15"/>
  <c r="R311" i="15"/>
  <c r="H301" i="15"/>
  <c r="U296" i="15"/>
  <c r="E286" i="15"/>
  <c r="R281" i="15"/>
  <c r="H271" i="15"/>
  <c r="U266" i="15"/>
  <c r="E256" i="15"/>
  <c r="R251" i="15"/>
  <c r="H241" i="15"/>
  <c r="U236" i="15"/>
  <c r="E226" i="15"/>
  <c r="R221" i="15"/>
  <c r="H211" i="15"/>
  <c r="U206" i="15"/>
  <c r="E196" i="15"/>
  <c r="R191" i="15"/>
  <c r="H181" i="15"/>
  <c r="U176" i="15"/>
  <c r="E166" i="15"/>
  <c r="L157" i="15"/>
  <c r="Y152" i="15"/>
  <c r="O142" i="15"/>
  <c r="V137" i="15"/>
  <c r="L127" i="15"/>
  <c r="Y122" i="15"/>
  <c r="O112" i="15"/>
  <c r="V107" i="15"/>
  <c r="L97" i="15"/>
  <c r="Y92" i="15"/>
  <c r="O82" i="15"/>
  <c r="V77" i="15"/>
  <c r="L67" i="15"/>
  <c r="Y62" i="15"/>
  <c r="O52" i="15"/>
  <c r="V47" i="15"/>
  <c r="L37" i="15"/>
  <c r="Y32" i="15"/>
  <c r="O22" i="15"/>
  <c r="V17" i="15"/>
  <c r="L7" i="15"/>
  <c r="F400" i="15"/>
  <c r="S395" i="15"/>
  <c r="I385" i="15"/>
  <c r="P380" i="15"/>
  <c r="F370" i="15"/>
  <c r="S365" i="15"/>
  <c r="I355" i="15"/>
  <c r="P350" i="15"/>
  <c r="F340" i="15"/>
  <c r="S335" i="15"/>
  <c r="I325" i="15"/>
  <c r="P316" i="15"/>
  <c r="F306" i="15"/>
  <c r="S301" i="15"/>
  <c r="I291" i="15"/>
  <c r="P286" i="15"/>
  <c r="F276" i="15"/>
  <c r="S271" i="15"/>
  <c r="I261" i="15"/>
  <c r="P256" i="15"/>
  <c r="F246" i="15"/>
  <c r="S241" i="15"/>
  <c r="I231" i="15"/>
  <c r="P226" i="15"/>
  <c r="F216" i="15"/>
  <c r="S211" i="15"/>
  <c r="I201" i="15"/>
  <c r="P196" i="15"/>
  <c r="F186" i="15"/>
  <c r="S181" i="15"/>
  <c r="I171" i="15"/>
  <c r="P166" i="15"/>
  <c r="W157" i="15"/>
  <c r="M147" i="15"/>
  <c r="Z142" i="15"/>
  <c r="J132" i="15"/>
  <c r="W127" i="15"/>
  <c r="M117" i="15"/>
  <c r="Z112" i="15"/>
  <c r="J102" i="15"/>
  <c r="W97" i="15"/>
  <c r="M87" i="15"/>
  <c r="Z82" i="15"/>
  <c r="J72" i="15"/>
  <c r="W67" i="15"/>
  <c r="M57" i="15"/>
  <c r="Z52" i="15"/>
  <c r="J42" i="15"/>
  <c r="W37" i="15"/>
  <c r="M27" i="15"/>
  <c r="Z22" i="15"/>
  <c r="J12" i="15"/>
  <c r="W7" i="15"/>
  <c r="K420" i="15"/>
  <c r="K415" i="15"/>
  <c r="S410" i="15"/>
  <c r="E400" i="15"/>
  <c r="R395" i="15"/>
  <c r="H385" i="15"/>
  <c r="U380" i="15"/>
  <c r="E370" i="15"/>
  <c r="R365" i="15"/>
  <c r="H355" i="15"/>
  <c r="U350" i="15"/>
  <c r="E340" i="15"/>
  <c r="R335" i="15"/>
  <c r="H325" i="15"/>
  <c r="U316" i="15"/>
  <c r="E306" i="15"/>
  <c r="R301" i="15"/>
  <c r="H291" i="15"/>
  <c r="U286" i="15"/>
  <c r="E276" i="15"/>
  <c r="R271" i="15"/>
  <c r="H261" i="15"/>
  <c r="U256" i="15"/>
  <c r="E246" i="15"/>
  <c r="R241" i="15"/>
  <c r="H231" i="15"/>
  <c r="U226" i="15"/>
  <c r="E216" i="15"/>
  <c r="R211" i="15"/>
  <c r="H201" i="15"/>
  <c r="U196" i="15"/>
  <c r="E186" i="15"/>
  <c r="R181" i="15"/>
  <c r="H171" i="15"/>
  <c r="U166" i="15"/>
  <c r="E152" i="15"/>
  <c r="R147" i="15"/>
  <c r="H137" i="15"/>
  <c r="U132" i="15"/>
  <c r="E122" i="15"/>
  <c r="R117" i="15"/>
  <c r="H107" i="15"/>
  <c r="U102" i="15"/>
  <c r="E92" i="15"/>
  <c r="R87" i="15"/>
  <c r="H77" i="15"/>
  <c r="U72" i="15"/>
  <c r="E62" i="15"/>
  <c r="R57" i="15"/>
  <c r="H47" i="15"/>
  <c r="U42" i="15"/>
  <c r="E32" i="15"/>
  <c r="R27" i="15"/>
  <c r="H17" i="15"/>
  <c r="U12" i="15"/>
  <c r="T420" i="15"/>
  <c r="AA405" i="15"/>
  <c r="K395" i="15"/>
  <c r="X390" i="15"/>
  <c r="N380" i="15"/>
  <c r="AA375" i="15"/>
  <c r="K365" i="15"/>
  <c r="X360" i="15"/>
  <c r="N350" i="15"/>
  <c r="AA345" i="15"/>
  <c r="K335" i="15"/>
  <c r="X330" i="15"/>
  <c r="N316" i="15"/>
  <c r="AA311" i="15"/>
  <c r="K301" i="15"/>
  <c r="X296" i="15"/>
  <c r="N286" i="15"/>
  <c r="AA281" i="15"/>
  <c r="K271" i="15"/>
  <c r="X266" i="15"/>
  <c r="N256" i="15"/>
  <c r="AA251" i="15"/>
  <c r="K241" i="15"/>
  <c r="X236" i="15"/>
  <c r="N226" i="15"/>
  <c r="AA221" i="15"/>
  <c r="K211" i="15"/>
  <c r="X206" i="15"/>
  <c r="N196" i="15"/>
  <c r="AA191" i="15"/>
  <c r="K181" i="15"/>
  <c r="X176" i="15"/>
  <c r="N166" i="15"/>
  <c r="AA157" i="15"/>
  <c r="K147" i="15"/>
  <c r="X142" i="15"/>
  <c r="N132" i="15"/>
  <c r="AA127" i="15"/>
  <c r="K117" i="15"/>
  <c r="X112" i="15"/>
  <c r="N102" i="15"/>
  <c r="AA97" i="15"/>
  <c r="K87" i="15"/>
  <c r="X82" i="15"/>
  <c r="N72" i="15"/>
  <c r="AA67" i="15"/>
  <c r="K57" i="15"/>
  <c r="X52" i="15"/>
  <c r="N42" i="15"/>
  <c r="AA37" i="15"/>
  <c r="K27" i="15"/>
  <c r="X22" i="15"/>
  <c r="N12" i="15"/>
  <c r="AA7" i="15"/>
  <c r="U400" i="15"/>
  <c r="E390" i="15"/>
  <c r="R385" i="15"/>
  <c r="H375" i="15"/>
  <c r="U370" i="15"/>
  <c r="E360" i="15"/>
  <c r="R355" i="15"/>
  <c r="H345" i="15"/>
  <c r="U340" i="15"/>
  <c r="E330" i="15"/>
  <c r="R325" i="15"/>
  <c r="H311" i="15"/>
  <c r="U306" i="15"/>
  <c r="E296" i="15"/>
  <c r="R291" i="15"/>
  <c r="H281" i="15"/>
  <c r="U276" i="15"/>
  <c r="E266" i="15"/>
  <c r="R261" i="15"/>
  <c r="H251" i="15"/>
  <c r="U246" i="15"/>
  <c r="E236" i="15"/>
  <c r="R231" i="15"/>
  <c r="H221" i="15"/>
  <c r="U216" i="15"/>
  <c r="E206" i="15"/>
  <c r="R201" i="15"/>
  <c r="H191" i="15"/>
  <c r="U186" i="15"/>
  <c r="E176" i="15"/>
  <c r="R171" i="15"/>
  <c r="H157" i="15"/>
  <c r="U152" i="15"/>
  <c r="E142" i="15"/>
  <c r="R137" i="15"/>
  <c r="H127" i="15"/>
  <c r="U122" i="15"/>
  <c r="E112" i="15"/>
  <c r="R107" i="15"/>
  <c r="H97" i="15"/>
  <c r="U92" i="15"/>
  <c r="E82" i="15"/>
  <c r="R77" i="15"/>
  <c r="H67" i="15"/>
  <c r="U62" i="15"/>
  <c r="E52" i="15"/>
  <c r="R47" i="15"/>
  <c r="H37" i="15"/>
  <c r="U32" i="15"/>
  <c r="E22" i="15"/>
  <c r="R17" i="15"/>
  <c r="H7" i="15"/>
  <c r="Z420" i="15"/>
  <c r="H400" i="15"/>
  <c r="U395" i="15"/>
  <c r="E385" i="15"/>
  <c r="R380" i="15"/>
  <c r="H370" i="15"/>
  <c r="U365" i="15"/>
  <c r="E355" i="15"/>
  <c r="R350" i="15"/>
  <c r="H340" i="15"/>
  <c r="U335" i="15"/>
  <c r="E325" i="15"/>
  <c r="R316" i="15"/>
  <c r="H306" i="15"/>
  <c r="U301" i="15"/>
  <c r="E291" i="15"/>
  <c r="R286" i="15"/>
  <c r="H276" i="15"/>
  <c r="U271" i="15"/>
  <c r="E261" i="15"/>
  <c r="R256" i="15"/>
  <c r="H246" i="15"/>
  <c r="U241" i="15"/>
  <c r="E231" i="15"/>
  <c r="R226" i="15"/>
  <c r="H216" i="15"/>
  <c r="U211" i="15"/>
  <c r="E201" i="15"/>
  <c r="R196" i="15"/>
  <c r="H186" i="15"/>
  <c r="U181" i="15"/>
  <c r="E171" i="15"/>
  <c r="R166" i="15"/>
  <c r="H152" i="15"/>
  <c r="U147" i="15"/>
  <c r="E137" i="15"/>
  <c r="R132" i="15"/>
  <c r="H122" i="15"/>
  <c r="U117" i="15"/>
  <c r="E107" i="15"/>
  <c r="R102" i="15"/>
  <c r="H92" i="15"/>
  <c r="U87" i="15"/>
  <c r="E77" i="15"/>
  <c r="R72" i="15"/>
  <c r="H62" i="15"/>
  <c r="U57" i="15"/>
  <c r="E47" i="15"/>
  <c r="R42" i="15"/>
  <c r="H32" i="15"/>
  <c r="U27" i="15"/>
  <c r="E17" i="15"/>
  <c r="R12" i="15"/>
  <c r="L470" i="14"/>
  <c r="Y465" i="14"/>
  <c r="O455" i="14"/>
  <c r="V450" i="14"/>
  <c r="L440" i="14"/>
  <c r="Y435" i="14"/>
  <c r="O425" i="14"/>
  <c r="V420" i="14"/>
  <c r="L410" i="14"/>
  <c r="Y405" i="14"/>
  <c r="O395" i="14"/>
  <c r="V390" i="14"/>
  <c r="L380" i="14"/>
  <c r="Y375" i="14"/>
  <c r="O365" i="14"/>
  <c r="V360" i="14"/>
  <c r="L350" i="14"/>
  <c r="Y345" i="14"/>
  <c r="O335" i="14"/>
  <c r="V330" i="14"/>
  <c r="F316" i="14"/>
  <c r="S311" i="14"/>
  <c r="I301" i="14"/>
  <c r="P296" i="14"/>
  <c r="F286" i="14"/>
  <c r="S281" i="14"/>
  <c r="I271" i="14"/>
  <c r="P266" i="14"/>
  <c r="F256" i="14"/>
  <c r="S251" i="14"/>
  <c r="I241" i="14"/>
  <c r="P236" i="14"/>
  <c r="F226" i="14"/>
  <c r="S221" i="14"/>
  <c r="I211" i="14"/>
  <c r="P206" i="14"/>
  <c r="F196" i="14"/>
  <c r="S191" i="14"/>
  <c r="I181" i="14"/>
  <c r="P176" i="14"/>
  <c r="F166" i="14"/>
  <c r="M157" i="14"/>
  <c r="Z152" i="14"/>
  <c r="J142" i="14"/>
  <c r="W137" i="14"/>
  <c r="M127" i="14"/>
  <c r="Z122" i="14"/>
  <c r="J112" i="14"/>
  <c r="W107" i="14"/>
  <c r="M97" i="14"/>
  <c r="Z92" i="14"/>
  <c r="J82" i="14"/>
  <c r="W77" i="14"/>
  <c r="M67" i="14"/>
  <c r="Z62" i="14"/>
  <c r="J52" i="14"/>
  <c r="W47" i="14"/>
  <c r="M37" i="14"/>
  <c r="Z32" i="14"/>
  <c r="J22" i="14"/>
  <c r="W17" i="14"/>
  <c r="M7" i="14"/>
  <c r="E475" i="14"/>
  <c r="Q470" i="14"/>
  <c r="G460" i="14"/>
  <c r="T455" i="14"/>
  <c r="D445" i="14"/>
  <c r="Q440" i="14"/>
  <c r="G430" i="14"/>
  <c r="T425" i="14"/>
  <c r="D415" i="14"/>
  <c r="Q410" i="14"/>
  <c r="G400" i="14"/>
  <c r="T395" i="14"/>
  <c r="D385" i="14"/>
  <c r="Q380" i="14"/>
  <c r="G370" i="14"/>
  <c r="T365" i="14"/>
  <c r="D355" i="14"/>
  <c r="Q350" i="14"/>
  <c r="G340" i="14"/>
  <c r="T335" i="14"/>
  <c r="F475" i="14"/>
  <c r="S475" i="14"/>
  <c r="K316" i="14"/>
  <c r="X311" i="14"/>
  <c r="N301" i="14"/>
  <c r="AA296" i="14"/>
  <c r="K286" i="14"/>
  <c r="X281" i="14"/>
  <c r="N271" i="14"/>
  <c r="AA266" i="14"/>
  <c r="K256" i="14"/>
  <c r="X251" i="14"/>
  <c r="N241" i="14"/>
  <c r="AA236" i="14"/>
  <c r="K226" i="14"/>
  <c r="X221" i="14"/>
  <c r="N211" i="14"/>
  <c r="AA206" i="14"/>
  <c r="K196" i="14"/>
  <c r="X191" i="14"/>
  <c r="N181" i="14"/>
  <c r="AA176" i="14"/>
  <c r="K166" i="14"/>
  <c r="X157" i="14"/>
  <c r="N147" i="14"/>
  <c r="AA142" i="14"/>
  <c r="K132" i="14"/>
  <c r="X127" i="14"/>
  <c r="N117" i="14"/>
  <c r="AA112" i="14"/>
  <c r="K102" i="14"/>
  <c r="X97" i="14"/>
  <c r="N87" i="14"/>
  <c r="AA82" i="14"/>
  <c r="K72" i="14"/>
  <c r="X67" i="14"/>
  <c r="N57" i="14"/>
  <c r="AA52" i="14"/>
  <c r="K42" i="14"/>
  <c r="X37" i="14"/>
  <c r="N27" i="14"/>
  <c r="AA22" i="14"/>
  <c r="K12" i="14"/>
  <c r="X7" i="14"/>
  <c r="D470" i="14"/>
  <c r="Q465" i="14"/>
  <c r="G455" i="14"/>
  <c r="T450" i="14"/>
  <c r="D440" i="14"/>
  <c r="Q435" i="14"/>
  <c r="G425" i="14"/>
  <c r="T420" i="14"/>
  <c r="D410" i="14"/>
  <c r="Q405" i="14"/>
  <c r="G395" i="14"/>
  <c r="T390" i="14"/>
  <c r="D380" i="14"/>
  <c r="Q375" i="14"/>
  <c r="G365" i="14"/>
  <c r="T360" i="14"/>
  <c r="D350" i="14"/>
  <c r="Q345" i="14"/>
  <c r="G335" i="14"/>
  <c r="T330" i="14"/>
  <c r="D316" i="14"/>
  <c r="Q311" i="14"/>
  <c r="G301" i="14"/>
  <c r="T296" i="14"/>
  <c r="D286" i="14"/>
  <c r="Q281" i="14"/>
  <c r="G271" i="14"/>
  <c r="T266" i="14"/>
  <c r="D256" i="14"/>
  <c r="Q251" i="14"/>
  <c r="G241" i="14"/>
  <c r="T236" i="14"/>
  <c r="D226" i="14"/>
  <c r="Q221" i="14"/>
  <c r="G211" i="14"/>
  <c r="T206" i="14"/>
  <c r="D196" i="14"/>
  <c r="Q191" i="14"/>
  <c r="G181" i="14"/>
  <c r="T176" i="14"/>
  <c r="K157" i="14"/>
  <c r="X152" i="14"/>
  <c r="N142" i="14"/>
  <c r="AA137" i="14"/>
  <c r="K127" i="14"/>
  <c r="X122" i="14"/>
  <c r="N112" i="14"/>
  <c r="AA107" i="14"/>
  <c r="K97" i="14"/>
  <c r="X92" i="14"/>
  <c r="N82" i="14"/>
  <c r="AA77" i="14"/>
  <c r="K67" i="14"/>
  <c r="X62" i="14"/>
  <c r="N52" i="14"/>
  <c r="AA47" i="14"/>
  <c r="K37" i="14"/>
  <c r="X32" i="14"/>
  <c r="N22" i="14"/>
  <c r="AA17" i="14"/>
  <c r="K7" i="14"/>
  <c r="I470" i="14"/>
  <c r="P465" i="14"/>
  <c r="F455" i="14"/>
  <c r="S450" i="14"/>
  <c r="I440" i="14"/>
  <c r="P435" i="14"/>
  <c r="F425" i="14"/>
  <c r="S420" i="14"/>
  <c r="I410" i="14"/>
  <c r="P405" i="14"/>
  <c r="F395" i="14"/>
  <c r="S390" i="14"/>
  <c r="I380" i="14"/>
  <c r="P375" i="14"/>
  <c r="F365" i="14"/>
  <c r="S360" i="14"/>
  <c r="I350" i="14"/>
  <c r="P345" i="14"/>
  <c r="F335" i="14"/>
  <c r="S330" i="14"/>
  <c r="I316" i="14"/>
  <c r="P311" i="14"/>
  <c r="F301" i="14"/>
  <c r="S296" i="14"/>
  <c r="I286" i="14"/>
  <c r="P281" i="14"/>
  <c r="F271" i="14"/>
  <c r="S266" i="14"/>
  <c r="I256" i="14"/>
  <c r="P251" i="14"/>
  <c r="F241" i="14"/>
  <c r="S236" i="14"/>
  <c r="I226" i="14"/>
  <c r="P221" i="14"/>
  <c r="F211" i="14"/>
  <c r="S206" i="14"/>
  <c r="I196" i="14"/>
  <c r="P191" i="14"/>
  <c r="F181" i="14"/>
  <c r="S176" i="14"/>
  <c r="I166" i="14"/>
  <c r="P157" i="14"/>
  <c r="F147" i="14"/>
  <c r="S142" i="14"/>
  <c r="I132" i="14"/>
  <c r="P127" i="14"/>
  <c r="F117" i="14"/>
  <c r="S112" i="14"/>
  <c r="I102" i="14"/>
  <c r="P97" i="14"/>
  <c r="F87" i="14"/>
  <c r="S82" i="14"/>
  <c r="I72" i="14"/>
  <c r="P67" i="14"/>
  <c r="F57" i="14"/>
  <c r="S52" i="14"/>
  <c r="I42" i="14"/>
  <c r="P37" i="14"/>
  <c r="F27" i="14"/>
  <c r="S22" i="14"/>
  <c r="I12" i="14"/>
  <c r="V7" i="14"/>
  <c r="Z470" i="14"/>
  <c r="J460" i="14"/>
  <c r="W455" i="14"/>
  <c r="M445" i="14"/>
  <c r="Z440" i="14"/>
  <c r="J430" i="14"/>
  <c r="W425" i="14"/>
  <c r="M415" i="14"/>
  <c r="Z410" i="14"/>
  <c r="J400" i="14"/>
  <c r="W395" i="14"/>
  <c r="M385" i="14"/>
  <c r="Z380" i="14"/>
  <c r="J370" i="14"/>
  <c r="W365" i="14"/>
  <c r="M355" i="14"/>
  <c r="Z350" i="14"/>
  <c r="J340" i="14"/>
  <c r="W335" i="14"/>
  <c r="M325" i="14"/>
  <c r="Z316" i="14"/>
  <c r="J306" i="14"/>
  <c r="W301" i="14"/>
  <c r="M291" i="14"/>
  <c r="Z286" i="14"/>
  <c r="J276" i="14"/>
  <c r="W271" i="14"/>
  <c r="M261" i="14"/>
  <c r="Z256" i="14"/>
  <c r="J246" i="14"/>
  <c r="W241" i="14"/>
  <c r="M231" i="14"/>
  <c r="Z226" i="14"/>
  <c r="J216" i="14"/>
  <c r="W211" i="14"/>
  <c r="M201" i="14"/>
  <c r="Z196" i="14"/>
  <c r="J186" i="14"/>
  <c r="W181" i="14"/>
  <c r="M171" i="14"/>
  <c r="Z166" i="14"/>
  <c r="J152" i="14"/>
  <c r="W147" i="14"/>
  <c r="M137" i="14"/>
  <c r="Z132" i="14"/>
  <c r="J122" i="14"/>
  <c r="W117" i="14"/>
  <c r="M107" i="14"/>
  <c r="Z102" i="14"/>
  <c r="J92" i="14"/>
  <c r="W87" i="14"/>
  <c r="M77" i="14"/>
  <c r="Z72" i="14"/>
  <c r="J62" i="14"/>
  <c r="W57" i="14"/>
  <c r="M47" i="14"/>
  <c r="Z42" i="14"/>
  <c r="J32" i="14"/>
  <c r="W27" i="14"/>
  <c r="M17" i="14"/>
  <c r="Z12" i="14"/>
  <c r="Y470" i="14"/>
  <c r="O460" i="14"/>
  <c r="V455" i="14"/>
  <c r="L445" i="14"/>
  <c r="Y440" i="14"/>
  <c r="O430" i="14"/>
  <c r="V425" i="14"/>
  <c r="L415" i="14"/>
  <c r="Y410" i="14"/>
  <c r="O400" i="14"/>
  <c r="V395" i="14"/>
  <c r="L385" i="14"/>
  <c r="Y380" i="14"/>
  <c r="O370" i="14"/>
  <c r="V365" i="14"/>
  <c r="L355" i="14"/>
  <c r="Y350" i="14"/>
  <c r="O340" i="14"/>
  <c r="V335" i="14"/>
  <c r="L325" i="14"/>
  <c r="Y316" i="14"/>
  <c r="O306" i="14"/>
  <c r="V301" i="14"/>
  <c r="L291" i="14"/>
  <c r="Y286" i="14"/>
  <c r="O276" i="14"/>
  <c r="V271" i="14"/>
  <c r="L261" i="14"/>
  <c r="Y256" i="14"/>
  <c r="O246" i="14"/>
  <c r="V241" i="14"/>
  <c r="L231" i="14"/>
  <c r="Y226" i="14"/>
  <c r="O216" i="14"/>
  <c r="V211" i="14"/>
  <c r="L201" i="14"/>
  <c r="Y196" i="14"/>
  <c r="O186" i="14"/>
  <c r="V181" i="14"/>
  <c r="L171" i="14"/>
  <c r="Y166" i="14"/>
  <c r="O152" i="14"/>
  <c r="V147" i="14"/>
  <c r="L137" i="14"/>
  <c r="Y132" i="14"/>
  <c r="O122" i="14"/>
  <c r="V117" i="14"/>
  <c r="L107" i="14"/>
  <c r="Y102" i="14"/>
  <c r="O92" i="14"/>
  <c r="V87" i="14"/>
  <c r="L77" i="14"/>
  <c r="Y72" i="14"/>
  <c r="O62" i="14"/>
  <c r="V57" i="14"/>
  <c r="L47" i="14"/>
  <c r="Y42" i="14"/>
  <c r="O32" i="14"/>
  <c r="V27" i="14"/>
  <c r="L17" i="14"/>
  <c r="Y12" i="14"/>
  <c r="J534" i="13"/>
  <c r="W529" i="13"/>
  <c r="M519" i="13"/>
  <c r="Z514" i="13"/>
  <c r="J504" i="13"/>
  <c r="W499" i="13"/>
  <c r="M489" i="13"/>
  <c r="Z484" i="13"/>
  <c r="D470" i="13"/>
  <c r="Q465" i="13"/>
  <c r="G455" i="13"/>
  <c r="T450" i="13"/>
  <c r="D440" i="13"/>
  <c r="Q435" i="13"/>
  <c r="G425" i="13"/>
  <c r="T420" i="13"/>
  <c r="D410" i="13"/>
  <c r="Q405" i="13"/>
  <c r="G395" i="13"/>
  <c r="T390" i="13"/>
  <c r="D380" i="13"/>
  <c r="Q375" i="13"/>
  <c r="G365" i="13"/>
  <c r="T360" i="13"/>
  <c r="D350" i="13"/>
  <c r="Q345" i="13"/>
  <c r="G335" i="13"/>
  <c r="T330" i="13"/>
  <c r="K311" i="13"/>
  <c r="X306" i="13"/>
  <c r="N296" i="13"/>
  <c r="AA291" i="13"/>
  <c r="K281" i="13"/>
  <c r="X276" i="13"/>
  <c r="N266" i="13"/>
  <c r="AA261" i="13"/>
  <c r="K251" i="13"/>
  <c r="X246" i="13"/>
  <c r="N236" i="13"/>
  <c r="AA231" i="13"/>
  <c r="K221" i="13"/>
  <c r="X216" i="13"/>
  <c r="N206" i="13"/>
  <c r="AA201" i="13"/>
  <c r="K191" i="13"/>
  <c r="X186" i="13"/>
  <c r="N176" i="13"/>
  <c r="AA171" i="13"/>
  <c r="L152" i="13"/>
  <c r="Y147" i="13"/>
  <c r="O137" i="13"/>
  <c r="V132" i="13"/>
  <c r="L122" i="13"/>
  <c r="Y117" i="13"/>
  <c r="O107" i="13"/>
  <c r="V102" i="13"/>
  <c r="L92" i="13"/>
  <c r="Y87" i="13"/>
  <c r="O77" i="13"/>
  <c r="V72" i="13"/>
  <c r="L62" i="13"/>
  <c r="Y57" i="13"/>
  <c r="O47" i="13"/>
  <c r="V42" i="13"/>
  <c r="L32" i="13"/>
  <c r="Y27" i="13"/>
  <c r="O17" i="13"/>
  <c r="V12" i="13"/>
  <c r="I534" i="13"/>
  <c r="P529" i="13"/>
  <c r="F519" i="13"/>
  <c r="S514" i="13"/>
  <c r="I504" i="13"/>
  <c r="P499" i="13"/>
  <c r="F489" i="13"/>
  <c r="S484" i="13"/>
  <c r="I470" i="13"/>
  <c r="P465" i="13"/>
  <c r="F455" i="13"/>
  <c r="S450" i="13"/>
  <c r="I440" i="13"/>
  <c r="P435" i="13"/>
  <c r="F425" i="13"/>
  <c r="S420" i="13"/>
  <c r="I410" i="13"/>
  <c r="P405" i="13"/>
  <c r="F395" i="13"/>
  <c r="S390" i="13"/>
  <c r="I380" i="13"/>
  <c r="P375" i="13"/>
  <c r="F365" i="13"/>
  <c r="S360" i="13"/>
  <c r="I350" i="13"/>
  <c r="P345" i="13"/>
  <c r="F335" i="13"/>
  <c r="S330" i="13"/>
  <c r="I316" i="13"/>
  <c r="P311" i="13"/>
  <c r="F301" i="13"/>
  <c r="S296" i="13"/>
  <c r="I286" i="13"/>
  <c r="P281" i="13"/>
  <c r="F271" i="13"/>
  <c r="S266" i="13"/>
  <c r="I256" i="13"/>
  <c r="P251" i="13"/>
  <c r="F241" i="13"/>
  <c r="S236" i="13"/>
  <c r="I226" i="13"/>
  <c r="P221" i="13"/>
  <c r="F211" i="13"/>
  <c r="S206" i="13"/>
  <c r="I196" i="13"/>
  <c r="P191" i="13"/>
  <c r="F181" i="13"/>
  <c r="S176" i="13"/>
  <c r="I166" i="13"/>
  <c r="P157" i="13"/>
  <c r="F147" i="13"/>
  <c r="S142" i="13"/>
  <c r="I132" i="13"/>
  <c r="P127" i="13"/>
  <c r="F117" i="13"/>
  <c r="S112" i="13"/>
  <c r="I102" i="13"/>
  <c r="P97" i="13"/>
  <c r="F87" i="13"/>
  <c r="S82" i="13"/>
  <c r="I72" i="13"/>
  <c r="P67" i="13"/>
  <c r="F57" i="13"/>
  <c r="S52" i="13"/>
  <c r="I42" i="13"/>
  <c r="P37" i="13"/>
  <c r="F27" i="13"/>
  <c r="S22" i="13"/>
  <c r="I12" i="13"/>
  <c r="J7" i="13"/>
  <c r="AA529" i="13"/>
  <c r="K519" i="13"/>
  <c r="X514" i="13"/>
  <c r="N504" i="13"/>
  <c r="AA499" i="13"/>
  <c r="K489" i="13"/>
  <c r="X484" i="13"/>
  <c r="N470" i="13"/>
  <c r="AA465" i="13"/>
  <c r="K455" i="13"/>
  <c r="X450" i="13"/>
  <c r="N440" i="13"/>
  <c r="AA435" i="13"/>
  <c r="K425" i="13"/>
  <c r="X420" i="13"/>
  <c r="N410" i="13"/>
  <c r="AA405" i="13"/>
  <c r="K395" i="13"/>
  <c r="X390" i="13"/>
  <c r="N380" i="13"/>
  <c r="AA375" i="13"/>
  <c r="K365" i="13"/>
  <c r="X360" i="13"/>
  <c r="N350" i="13"/>
  <c r="AA345" i="13"/>
  <c r="K335" i="13"/>
  <c r="X330" i="13"/>
  <c r="N316" i="13"/>
  <c r="AA311" i="13"/>
  <c r="K301" i="13"/>
  <c r="X296" i="13"/>
  <c r="N286" i="13"/>
  <c r="AA281" i="13"/>
  <c r="K271" i="13"/>
  <c r="X266" i="13"/>
  <c r="N256" i="13"/>
  <c r="AA251" i="13"/>
  <c r="K241" i="13"/>
  <c r="X236" i="13"/>
  <c r="N226" i="13"/>
  <c r="AA221" i="13"/>
  <c r="K211" i="13"/>
  <c r="X206" i="13"/>
  <c r="N196" i="13"/>
  <c r="AA191" i="13"/>
  <c r="K181" i="13"/>
  <c r="X176" i="13"/>
  <c r="N166" i="13"/>
  <c r="AA157" i="13"/>
  <c r="K147" i="13"/>
  <c r="X142" i="13"/>
  <c r="N132" i="13"/>
  <c r="AA127" i="13"/>
  <c r="K117" i="13"/>
  <c r="X112" i="13"/>
  <c r="N102" i="13"/>
  <c r="AA97" i="13"/>
  <c r="K87" i="13"/>
  <c r="X82" i="13"/>
  <c r="N72" i="13"/>
  <c r="AA67" i="13"/>
  <c r="K57" i="13"/>
  <c r="X52" i="13"/>
  <c r="N42" i="13"/>
  <c r="AA37" i="13"/>
  <c r="K27" i="13"/>
  <c r="X22" i="13"/>
  <c r="N12" i="13"/>
  <c r="AA7" i="13"/>
  <c r="H529" i="13"/>
  <c r="U524" i="13"/>
  <c r="E514" i="13"/>
  <c r="R509" i="13"/>
  <c r="H499" i="13"/>
  <c r="U494" i="13"/>
  <c r="E484" i="13"/>
  <c r="R475" i="13"/>
  <c r="H465" i="13"/>
  <c r="U460" i="13"/>
  <c r="E450" i="13"/>
  <c r="R445" i="13"/>
  <c r="H435" i="13"/>
  <c r="U430" i="13"/>
  <c r="E420" i="13"/>
  <c r="R415" i="13"/>
  <c r="H405" i="13"/>
  <c r="U400" i="13"/>
  <c r="E390" i="13"/>
  <c r="R385" i="13"/>
  <c r="H375" i="13"/>
  <c r="U370" i="13"/>
  <c r="E360" i="13"/>
  <c r="R355" i="13"/>
  <c r="H345" i="13"/>
  <c r="U340" i="13"/>
  <c r="E330" i="13"/>
  <c r="R325" i="13"/>
  <c r="H311" i="13"/>
  <c r="U306" i="13"/>
  <c r="E296" i="13"/>
  <c r="R291" i="13"/>
  <c r="H281" i="13"/>
  <c r="U276" i="13"/>
  <c r="E266" i="13"/>
  <c r="R261" i="13"/>
  <c r="H251" i="13"/>
  <c r="U246" i="13"/>
  <c r="E236" i="13"/>
  <c r="R231" i="13"/>
  <c r="H221" i="13"/>
  <c r="U216" i="13"/>
  <c r="E206" i="13"/>
  <c r="R201" i="13"/>
  <c r="H191" i="13"/>
  <c r="U186" i="13"/>
  <c r="E176" i="13"/>
  <c r="R171" i="13"/>
  <c r="H157" i="13"/>
  <c r="U152" i="13"/>
  <c r="E142" i="13"/>
  <c r="R137" i="13"/>
  <c r="H127" i="13"/>
  <c r="U122" i="13"/>
  <c r="E112" i="13"/>
  <c r="R107" i="13"/>
  <c r="H97" i="13"/>
  <c r="U92" i="13"/>
  <c r="E82" i="13"/>
  <c r="R77" i="13"/>
  <c r="H67" i="13"/>
  <c r="U62" i="13"/>
  <c r="E52" i="13"/>
  <c r="R47" i="13"/>
  <c r="H37" i="13"/>
  <c r="U32" i="13"/>
  <c r="E22" i="13"/>
  <c r="R17" i="13"/>
  <c r="H7" i="13"/>
  <c r="R534" i="13"/>
  <c r="H524" i="13"/>
  <c r="U519" i="13"/>
  <c r="E509" i="13"/>
  <c r="R504" i="13"/>
  <c r="H494" i="13"/>
  <c r="U489" i="13"/>
  <c r="U539" i="13"/>
  <c r="G549" i="13"/>
  <c r="R554" i="13"/>
  <c r="D564" i="13"/>
  <c r="U569" i="13"/>
  <c r="G579" i="13"/>
  <c r="R584" i="13"/>
  <c r="D594" i="13"/>
  <c r="U599" i="13"/>
  <c r="G609" i="13"/>
  <c r="R614" i="13"/>
  <c r="D624" i="13"/>
  <c r="U629" i="13"/>
  <c r="D539" i="13"/>
  <c r="U544" i="13"/>
  <c r="G554" i="13"/>
  <c r="R559" i="13"/>
  <c r="D569" i="13"/>
  <c r="U574" i="13"/>
  <c r="G584" i="13"/>
  <c r="R589" i="13"/>
  <c r="D599" i="13"/>
  <c r="U604" i="13"/>
  <c r="G614" i="13"/>
  <c r="R619" i="13"/>
  <c r="D629" i="13"/>
  <c r="U634" i="13"/>
  <c r="D544" i="13"/>
  <c r="U549" i="13"/>
  <c r="G559" i="13"/>
  <c r="R564" i="13"/>
  <c r="D574" i="13"/>
  <c r="U579" i="13"/>
  <c r="G589" i="13"/>
  <c r="R594" i="13"/>
  <c r="D604" i="13"/>
  <c r="U609" i="13"/>
  <c r="G619" i="13"/>
  <c r="R624" i="13"/>
  <c r="D634" i="13"/>
  <c r="R539" i="13"/>
  <c r="D549" i="13"/>
  <c r="U554" i="13"/>
  <c r="G564" i="13"/>
  <c r="R569" i="13"/>
  <c r="D579" i="13"/>
  <c r="U584" i="13"/>
  <c r="G594" i="13"/>
  <c r="R599" i="13"/>
  <c r="D609" i="13"/>
  <c r="U614" i="13"/>
  <c r="G624" i="13"/>
  <c r="R629" i="13"/>
  <c r="G539" i="13"/>
  <c r="R544" i="13"/>
  <c r="D554" i="13"/>
  <c r="U559" i="13"/>
  <c r="G569" i="13"/>
  <c r="R574" i="13"/>
  <c r="D584" i="13"/>
  <c r="U589" i="13"/>
  <c r="G599" i="13"/>
  <c r="R604" i="13"/>
  <c r="D614" i="13"/>
  <c r="U619" i="13"/>
  <c r="G629" i="13"/>
  <c r="R634" i="13"/>
  <c r="G544" i="13"/>
  <c r="R549" i="13"/>
  <c r="D559" i="13"/>
  <c r="U564" i="13"/>
  <c r="G574" i="13"/>
  <c r="R579" i="13"/>
  <c r="D589" i="13"/>
  <c r="U594" i="13"/>
  <c r="G604" i="13"/>
  <c r="R609" i="13"/>
  <c r="D619" i="13"/>
  <c r="U624" i="13"/>
  <c r="G634" i="13"/>
  <c r="L470" i="13"/>
  <c r="Y465" i="13"/>
  <c r="O455" i="13"/>
  <c r="V450" i="13"/>
  <c r="L440" i="13"/>
  <c r="Y435" i="13"/>
  <c r="O425" i="13"/>
  <c r="V420" i="13"/>
  <c r="L410" i="13"/>
  <c r="Y405" i="13"/>
  <c r="O395" i="13"/>
  <c r="V390" i="13"/>
  <c r="L380" i="13"/>
  <c r="Y375" i="13"/>
  <c r="O365" i="13"/>
  <c r="V360" i="13"/>
  <c r="L350" i="13"/>
  <c r="Y345" i="13"/>
  <c r="O335" i="13"/>
  <c r="V330" i="13"/>
  <c r="L316" i="13"/>
  <c r="Y311" i="13"/>
  <c r="O301" i="13"/>
  <c r="V296" i="13"/>
  <c r="L286" i="13"/>
  <c r="Y281" i="13"/>
  <c r="O271" i="13"/>
  <c r="V266" i="13"/>
  <c r="L256" i="13"/>
  <c r="Y251" i="13"/>
  <c r="O241" i="13"/>
  <c r="V236" i="13"/>
  <c r="L226" i="13"/>
  <c r="Y221" i="13"/>
  <c r="O211" i="13"/>
  <c r="V206" i="13"/>
  <c r="L196" i="13"/>
  <c r="Y191" i="13"/>
  <c r="O181" i="13"/>
  <c r="V176" i="13"/>
  <c r="L166" i="13"/>
  <c r="Y157" i="13"/>
  <c r="O147" i="13"/>
  <c r="V142" i="13"/>
  <c r="L132" i="13"/>
  <c r="Y127" i="13"/>
  <c r="O117" i="13"/>
  <c r="V112" i="13"/>
  <c r="L102" i="13"/>
  <c r="Y97" i="13"/>
  <c r="O87" i="13"/>
  <c r="V82" i="13"/>
  <c r="L72" i="13"/>
  <c r="Y67" i="13"/>
  <c r="O57" i="13"/>
  <c r="V52" i="13"/>
  <c r="L42" i="13"/>
  <c r="Y37" i="13"/>
  <c r="O27" i="13"/>
  <c r="V22" i="13"/>
  <c r="L12" i="13"/>
  <c r="Y7" i="13"/>
  <c r="L529" i="13"/>
  <c r="Y524" i="13"/>
  <c r="O514" i="13"/>
  <c r="V509" i="13"/>
  <c r="L499" i="13"/>
  <c r="Y494" i="13"/>
  <c r="O484" i="13"/>
  <c r="V475" i="13"/>
  <c r="L465" i="13"/>
  <c r="Y460" i="13"/>
  <c r="O450" i="13"/>
  <c r="V445" i="13"/>
  <c r="L435" i="13"/>
  <c r="Y430" i="13"/>
  <c r="O420" i="13"/>
  <c r="V415" i="13"/>
  <c r="L405" i="13"/>
  <c r="Y400" i="13"/>
  <c r="O390" i="13"/>
  <c r="V385" i="13"/>
  <c r="L375" i="13"/>
  <c r="Y370" i="13"/>
  <c r="O360" i="13"/>
  <c r="V355" i="13"/>
  <c r="L345" i="13"/>
  <c r="Y340" i="13"/>
  <c r="O330" i="13"/>
  <c r="V325" i="13"/>
  <c r="F311" i="13"/>
  <c r="S306" i="13"/>
  <c r="I296" i="13"/>
  <c r="P291" i="13"/>
  <c r="F281" i="13"/>
  <c r="S276" i="13"/>
  <c r="I266" i="13"/>
  <c r="P261" i="13"/>
  <c r="F251" i="13"/>
  <c r="S246" i="13"/>
  <c r="I236" i="13"/>
  <c r="P231" i="13"/>
  <c r="F221" i="13"/>
  <c r="S216" i="13"/>
  <c r="I206" i="13"/>
  <c r="P201" i="13"/>
  <c r="F191" i="13"/>
  <c r="S186" i="13"/>
  <c r="I176" i="13"/>
  <c r="P171" i="13"/>
  <c r="F157" i="13"/>
  <c r="S152" i="13"/>
  <c r="I142" i="13"/>
  <c r="P137" i="13"/>
  <c r="F127" i="13"/>
  <c r="S122" i="13"/>
  <c r="I112" i="13"/>
  <c r="P107" i="13"/>
  <c r="F97" i="13"/>
  <c r="S92" i="13"/>
  <c r="I82" i="13"/>
  <c r="P77" i="13"/>
  <c r="F67" i="13"/>
  <c r="S62" i="13"/>
  <c r="I52" i="13"/>
  <c r="P47" i="13"/>
  <c r="F37" i="13"/>
  <c r="S32" i="13"/>
  <c r="I22" i="13"/>
  <c r="P17" i="13"/>
  <c r="F7" i="13"/>
  <c r="F12" i="12"/>
  <c r="R7" i="12"/>
  <c r="Y12" i="12"/>
  <c r="V7" i="12"/>
  <c r="X17" i="12"/>
  <c r="J27" i="12"/>
  <c r="AA32" i="12"/>
  <c r="M42" i="12"/>
  <c r="X47" i="12"/>
  <c r="J57" i="12"/>
  <c r="AA62" i="12"/>
  <c r="M72" i="12"/>
  <c r="X77" i="12"/>
  <c r="J87" i="12"/>
  <c r="AA92" i="12"/>
  <c r="M102" i="12"/>
  <c r="X107" i="12"/>
  <c r="J117" i="12"/>
  <c r="AA122" i="12"/>
  <c r="M132" i="12"/>
  <c r="X137" i="12"/>
  <c r="J147" i="12"/>
  <c r="AA152" i="12"/>
  <c r="M17" i="12"/>
  <c r="X22" i="12"/>
  <c r="J32" i="12"/>
  <c r="AA37" i="12"/>
  <c r="M47" i="12"/>
  <c r="X52" i="12"/>
  <c r="J62" i="12"/>
  <c r="AA67" i="12"/>
  <c r="M77" i="12"/>
  <c r="X82" i="12"/>
  <c r="J92" i="12"/>
  <c r="AA97" i="12"/>
  <c r="M107" i="12"/>
  <c r="X112" i="12"/>
  <c r="J122" i="12"/>
  <c r="AA127" i="12"/>
  <c r="M137" i="12"/>
  <c r="X142" i="12"/>
  <c r="J152" i="12"/>
  <c r="AA157" i="12"/>
  <c r="N17" i="12"/>
  <c r="Y22" i="12"/>
  <c r="K32" i="12"/>
  <c r="V37" i="12"/>
  <c r="N47" i="12"/>
  <c r="Y52" i="12"/>
  <c r="K62" i="12"/>
  <c r="V67" i="12"/>
  <c r="N77" i="12"/>
  <c r="Y82" i="12"/>
  <c r="K92" i="12"/>
  <c r="V97" i="12"/>
  <c r="N107" i="12"/>
  <c r="Y112" i="12"/>
  <c r="K122" i="12"/>
  <c r="V127" i="12"/>
  <c r="N137" i="12"/>
  <c r="Y142" i="12"/>
  <c r="K152" i="12"/>
  <c r="V157" i="12"/>
  <c r="O17" i="12"/>
  <c r="Z22" i="12"/>
  <c r="L32" i="12"/>
  <c r="W37" i="12"/>
  <c r="O47" i="12"/>
  <c r="Z52" i="12"/>
  <c r="L62" i="12"/>
  <c r="W67" i="12"/>
  <c r="O77" i="12"/>
  <c r="Z82" i="12"/>
  <c r="L92" i="12"/>
  <c r="W97" i="12"/>
  <c r="O107" i="12"/>
  <c r="Z112" i="12"/>
  <c r="L122" i="12"/>
  <c r="W127" i="12"/>
  <c r="O137" i="12"/>
  <c r="Z142" i="12"/>
  <c r="L152" i="12"/>
  <c r="W157" i="12"/>
  <c r="J17" i="12"/>
  <c r="AA22" i="12"/>
  <c r="M32" i="12"/>
  <c r="X37" i="12"/>
  <c r="J47" i="12"/>
  <c r="AA52" i="12"/>
  <c r="M62" i="12"/>
  <c r="X67" i="12"/>
  <c r="J77" i="12"/>
  <c r="AA82" i="12"/>
  <c r="M92" i="12"/>
  <c r="X97" i="12"/>
  <c r="J107" i="12"/>
  <c r="AA112" i="12"/>
  <c r="M122" i="12"/>
  <c r="X127" i="12"/>
  <c r="J137" i="12"/>
  <c r="AA142" i="12"/>
  <c r="M152" i="12"/>
  <c r="X157" i="12"/>
  <c r="J22" i="12"/>
  <c r="AA27" i="12"/>
  <c r="M37" i="12"/>
  <c r="X42" i="12"/>
  <c r="J52" i="12"/>
  <c r="AA57" i="12"/>
  <c r="M67" i="12"/>
  <c r="X72" i="12"/>
  <c r="J82" i="12"/>
  <c r="AA87" i="12"/>
  <c r="M97" i="12"/>
  <c r="X102" i="12"/>
  <c r="J112" i="12"/>
  <c r="AA117" i="12"/>
  <c r="M127" i="12"/>
  <c r="X132" i="12"/>
  <c r="J142" i="12"/>
  <c r="AA147" i="12"/>
  <c r="M157" i="12"/>
  <c r="Y7" i="12"/>
  <c r="O62" i="11"/>
  <c r="V57" i="11"/>
  <c r="L47" i="11"/>
  <c r="Y42" i="11"/>
  <c r="O32" i="11"/>
  <c r="V27" i="11"/>
  <c r="L17" i="11"/>
  <c r="Y12" i="11"/>
  <c r="T62" i="11"/>
  <c r="D52" i="11"/>
  <c r="Q47" i="11"/>
  <c r="G37" i="11"/>
  <c r="T32" i="11"/>
  <c r="D22" i="11"/>
  <c r="Q17" i="11"/>
  <c r="G7" i="11"/>
  <c r="M62" i="11"/>
  <c r="Z57" i="11"/>
  <c r="J47" i="11"/>
  <c r="W42" i="11"/>
  <c r="M32" i="11"/>
  <c r="Z27" i="11"/>
  <c r="J17" i="11"/>
  <c r="W12" i="11"/>
  <c r="R67" i="11"/>
  <c r="X62" i="11"/>
  <c r="N52" i="11"/>
  <c r="AA47" i="11"/>
  <c r="K37" i="11"/>
  <c r="X32" i="11"/>
  <c r="N22" i="11"/>
  <c r="AA17" i="11"/>
  <c r="K7" i="11"/>
  <c r="L57" i="11"/>
  <c r="Y52" i="11"/>
  <c r="O42" i="11"/>
  <c r="V37" i="11"/>
  <c r="L27" i="11"/>
  <c r="Y22" i="11"/>
  <c r="O12" i="11"/>
  <c r="P7" i="11"/>
  <c r="H77" i="11"/>
  <c r="S82" i="11"/>
  <c r="E92" i="11"/>
  <c r="P97" i="11"/>
  <c r="H107" i="11"/>
  <c r="S112" i="11"/>
  <c r="E122" i="11"/>
  <c r="P127" i="11"/>
  <c r="H137" i="11"/>
  <c r="S142" i="11"/>
  <c r="E152" i="11"/>
  <c r="P157" i="11"/>
  <c r="H82" i="11"/>
  <c r="S87" i="11"/>
  <c r="E97" i="11"/>
  <c r="P102" i="11"/>
  <c r="H112" i="11"/>
  <c r="S117" i="11"/>
  <c r="E127" i="11"/>
  <c r="P132" i="11"/>
  <c r="H142" i="11"/>
  <c r="S147" i="11"/>
  <c r="E157" i="11"/>
  <c r="Q72" i="11"/>
  <c r="I82" i="11"/>
  <c r="T87" i="11"/>
  <c r="F97" i="11"/>
  <c r="Q102" i="11"/>
  <c r="I112" i="11"/>
  <c r="T117" i="11"/>
  <c r="F127" i="11"/>
  <c r="Q132" i="11"/>
  <c r="I142" i="11"/>
  <c r="T147" i="11"/>
  <c r="F157" i="11"/>
  <c r="S67" i="11"/>
  <c r="E77" i="11"/>
  <c r="P82" i="11"/>
  <c r="H92" i="11"/>
  <c r="S97" i="11"/>
  <c r="E107" i="11"/>
  <c r="P112" i="11"/>
  <c r="H122" i="11"/>
  <c r="S127" i="11"/>
  <c r="E137" i="11"/>
  <c r="P142" i="11"/>
  <c r="H152" i="11"/>
  <c r="S157" i="11"/>
  <c r="G72" i="11"/>
  <c r="R77" i="11"/>
  <c r="D87" i="11"/>
  <c r="U92" i="11"/>
  <c r="G102" i="11"/>
  <c r="R107" i="11"/>
  <c r="D117" i="11"/>
  <c r="U122" i="11"/>
  <c r="G132" i="11"/>
  <c r="R137" i="11"/>
  <c r="D147" i="11"/>
  <c r="U152" i="11"/>
  <c r="H72" i="11"/>
  <c r="S77" i="11"/>
  <c r="E87" i="11"/>
  <c r="P92" i="11"/>
  <c r="H102" i="11"/>
  <c r="S107" i="11"/>
  <c r="E117" i="11"/>
  <c r="P122" i="11"/>
  <c r="H132" i="11"/>
  <c r="S137" i="11"/>
  <c r="E147" i="11"/>
  <c r="P152" i="11"/>
  <c r="J62" i="11"/>
  <c r="W57" i="11"/>
  <c r="M47" i="11"/>
  <c r="Z42" i="11"/>
  <c r="J32" i="11"/>
  <c r="W27" i="11"/>
  <c r="M17" i="11"/>
  <c r="Z12" i="11"/>
  <c r="G107" i="10"/>
  <c r="T102" i="10"/>
  <c r="D92" i="10"/>
  <c r="Q87" i="10"/>
  <c r="G77" i="10"/>
  <c r="T72" i="10"/>
  <c r="D62" i="10"/>
  <c r="Q57" i="10"/>
  <c r="G47" i="10"/>
  <c r="T42" i="10"/>
  <c r="D32" i="10"/>
  <c r="Q27" i="10"/>
  <c r="G17" i="10"/>
  <c r="T12" i="10"/>
  <c r="L107" i="10"/>
  <c r="Y102" i="10"/>
  <c r="O92" i="10"/>
  <c r="V87" i="10"/>
  <c r="L77" i="10"/>
  <c r="Y72" i="10"/>
  <c r="O62" i="10"/>
  <c r="V57" i="10"/>
  <c r="L47" i="10"/>
  <c r="Y42" i="10"/>
  <c r="O32" i="10"/>
  <c r="V27" i="10"/>
  <c r="L17" i="10"/>
  <c r="Y12" i="10"/>
  <c r="J112" i="10"/>
  <c r="W107" i="10"/>
  <c r="M97" i="10"/>
  <c r="Z92" i="10"/>
  <c r="J82" i="10"/>
  <c r="W77" i="10"/>
  <c r="M67" i="10"/>
  <c r="Z62" i="10"/>
  <c r="J52" i="10"/>
  <c r="W47" i="10"/>
  <c r="M37" i="10"/>
  <c r="Z32" i="10"/>
  <c r="J22" i="10"/>
  <c r="W17" i="10"/>
  <c r="M7" i="10"/>
  <c r="M188" i="8"/>
  <c r="N182" i="8"/>
  <c r="O176" i="8"/>
  <c r="J170" i="8"/>
  <c r="K164" i="8"/>
  <c r="L158" i="8"/>
  <c r="M152" i="8"/>
  <c r="N146" i="8"/>
  <c r="O140" i="8"/>
  <c r="J134" i="8"/>
  <c r="K128" i="8"/>
  <c r="L122" i="8"/>
  <c r="M116" i="8"/>
  <c r="N110" i="8"/>
  <c r="O104" i="8"/>
  <c r="J98" i="8"/>
  <c r="K92" i="8"/>
  <c r="L86" i="8"/>
  <c r="M80" i="8"/>
  <c r="N74" i="8"/>
  <c r="O68" i="8"/>
  <c r="J62" i="8"/>
  <c r="K56" i="8"/>
  <c r="L50" i="8"/>
  <c r="M44" i="8"/>
  <c r="N38" i="8"/>
  <c r="O32" i="8"/>
  <c r="J26" i="8"/>
  <c r="K20" i="8"/>
  <c r="L14" i="8"/>
  <c r="M8" i="8"/>
  <c r="T117" i="10"/>
  <c r="D107" i="10"/>
  <c r="Q102" i="10"/>
  <c r="G92" i="10"/>
  <c r="T87" i="10"/>
  <c r="D77" i="10"/>
  <c r="Q72" i="10"/>
  <c r="G62" i="10"/>
  <c r="T57" i="10"/>
  <c r="D47" i="10"/>
  <c r="Q42" i="10"/>
  <c r="G32" i="10"/>
  <c r="T27" i="10"/>
  <c r="D17" i="10"/>
  <c r="Q12" i="10"/>
  <c r="H112" i="10"/>
  <c r="U107" i="10"/>
  <c r="E97" i="10"/>
  <c r="R92" i="10"/>
  <c r="H82" i="10"/>
  <c r="U77" i="10"/>
  <c r="E67" i="10"/>
  <c r="R62" i="10"/>
  <c r="H52" i="10"/>
  <c r="U47" i="10"/>
  <c r="E37" i="10"/>
  <c r="R32" i="10"/>
  <c r="H22" i="10"/>
  <c r="U17" i="10"/>
  <c r="E7" i="10"/>
  <c r="E188" i="8"/>
  <c r="F182" i="8"/>
  <c r="G176" i="8"/>
  <c r="H170" i="8"/>
  <c r="I164" i="8"/>
  <c r="D158" i="8"/>
  <c r="E152" i="8"/>
  <c r="F146" i="8"/>
  <c r="G140" i="8"/>
  <c r="H134" i="8"/>
  <c r="I128" i="8"/>
  <c r="D122" i="8"/>
  <c r="E116" i="8"/>
  <c r="F110" i="8"/>
  <c r="G104" i="8"/>
  <c r="H98" i="8"/>
  <c r="I92" i="8"/>
  <c r="D86" i="8"/>
  <c r="E80" i="8"/>
  <c r="F74" i="8"/>
  <c r="G68" i="8"/>
  <c r="H62" i="8"/>
  <c r="I56" i="8"/>
  <c r="D50" i="8"/>
  <c r="E44" i="8"/>
  <c r="F38" i="8"/>
  <c r="G32" i="8"/>
  <c r="H26" i="8"/>
  <c r="I20" i="8"/>
  <c r="D14" i="8"/>
  <c r="E8" i="8"/>
  <c r="X117" i="10"/>
  <c r="N107" i="10"/>
  <c r="AA102" i="10"/>
  <c r="K92" i="10"/>
  <c r="X87" i="10"/>
  <c r="N77" i="10"/>
  <c r="AA72" i="10"/>
  <c r="K62" i="10"/>
  <c r="X57" i="10"/>
  <c r="N47" i="10"/>
  <c r="AA42" i="10"/>
  <c r="K32" i="10"/>
  <c r="X27" i="10"/>
  <c r="N17" i="10"/>
  <c r="AA12" i="10"/>
  <c r="V7" i="10"/>
  <c r="Y122" i="10"/>
  <c r="K132" i="10"/>
  <c r="V137" i="10"/>
  <c r="N147" i="10"/>
  <c r="Y152" i="10"/>
  <c r="N122" i="10"/>
  <c r="Y127" i="10"/>
  <c r="K137" i="10"/>
  <c r="V142" i="10"/>
  <c r="N152" i="10"/>
  <c r="Y157" i="10"/>
  <c r="N127" i="10"/>
  <c r="Y132" i="10"/>
  <c r="K142" i="10"/>
  <c r="V147" i="10"/>
  <c r="N157" i="10"/>
  <c r="AA127" i="10"/>
  <c r="M137" i="10"/>
  <c r="X142" i="10"/>
  <c r="J152" i="10"/>
  <c r="AA157" i="10"/>
  <c r="J127" i="10"/>
  <c r="AA132" i="10"/>
  <c r="M142" i="10"/>
  <c r="X147" i="10"/>
  <c r="J157" i="10"/>
  <c r="W127" i="10"/>
  <c r="O137" i="10"/>
  <c r="Z142" i="10"/>
  <c r="L152" i="10"/>
  <c r="W157" i="10"/>
  <c r="V188" i="8"/>
  <c r="W182" i="8"/>
  <c r="X176" i="8"/>
  <c r="Y170" i="8"/>
  <c r="Z164" i="8"/>
  <c r="AA158" i="8"/>
  <c r="V152" i="8"/>
  <c r="W146" i="8"/>
  <c r="X140" i="8"/>
  <c r="Y134" i="8"/>
  <c r="Z128" i="8"/>
  <c r="AA122" i="8"/>
  <c r="V116" i="8"/>
  <c r="W110" i="8"/>
  <c r="X104" i="8"/>
  <c r="Y98" i="8"/>
  <c r="Z92" i="8"/>
  <c r="AA86" i="8"/>
  <c r="V80" i="8"/>
  <c r="W74" i="8"/>
  <c r="X68" i="8"/>
  <c r="Y62" i="8"/>
  <c r="Z56" i="8"/>
  <c r="AA50" i="8"/>
  <c r="V44" i="8"/>
  <c r="W38" i="8"/>
  <c r="X32" i="8"/>
  <c r="Y26" i="8"/>
  <c r="Z20" i="8"/>
  <c r="AA14" i="8"/>
  <c r="J8" i="8"/>
  <c r="I22" i="7"/>
  <c r="O17" i="7"/>
  <c r="V12" i="7"/>
  <c r="L629" i="6"/>
  <c r="Y624" i="6"/>
  <c r="O614" i="6"/>
  <c r="V609" i="6"/>
  <c r="L599" i="6"/>
  <c r="Y594" i="6"/>
  <c r="O584" i="6"/>
  <c r="V579" i="6"/>
  <c r="L569" i="6"/>
  <c r="Y564" i="6"/>
  <c r="O554" i="6"/>
  <c r="V549" i="6"/>
  <c r="L539" i="6"/>
  <c r="Y534" i="6"/>
  <c r="O524" i="6"/>
  <c r="V519" i="6"/>
  <c r="L509" i="6"/>
  <c r="Y504" i="6"/>
  <c r="O494" i="6"/>
  <c r="V489" i="6"/>
  <c r="F475" i="6"/>
  <c r="S470" i="6"/>
  <c r="I460" i="6"/>
  <c r="P455" i="6"/>
  <c r="F445" i="6"/>
  <c r="S440" i="6"/>
  <c r="I430" i="6"/>
  <c r="P425" i="6"/>
  <c r="F415" i="6"/>
  <c r="S410" i="6"/>
  <c r="I400" i="6"/>
  <c r="P395" i="6"/>
  <c r="F385" i="6"/>
  <c r="S380" i="6"/>
  <c r="I370" i="6"/>
  <c r="P365" i="6"/>
  <c r="F355" i="6"/>
  <c r="S350" i="6"/>
  <c r="I340" i="6"/>
  <c r="P335" i="6"/>
  <c r="F325" i="6"/>
  <c r="M316" i="6"/>
  <c r="Z311" i="6"/>
  <c r="J301" i="6"/>
  <c r="W296" i="6"/>
  <c r="M286" i="6"/>
  <c r="Z281" i="6"/>
  <c r="J271" i="6"/>
  <c r="W266" i="6"/>
  <c r="M256" i="6"/>
  <c r="Z251" i="6"/>
  <c r="J241" i="6"/>
  <c r="W236" i="6"/>
  <c r="M226" i="6"/>
  <c r="Z221" i="6"/>
  <c r="J211" i="6"/>
  <c r="W206" i="6"/>
  <c r="M196" i="6"/>
  <c r="Z191" i="6"/>
  <c r="J181" i="6"/>
  <c r="W176" i="6"/>
  <c r="M166" i="6"/>
  <c r="T157" i="6"/>
  <c r="D147" i="6"/>
  <c r="Q142" i="6"/>
  <c r="G132" i="6"/>
  <c r="T127" i="6"/>
  <c r="D117" i="6"/>
  <c r="Q112" i="6"/>
  <c r="G102" i="6"/>
  <c r="T97" i="6"/>
  <c r="D87" i="6"/>
  <c r="Q82" i="6"/>
  <c r="G72" i="6"/>
  <c r="T67" i="6"/>
  <c r="D57" i="6"/>
  <c r="Q52" i="6"/>
  <c r="G42" i="6"/>
  <c r="T37" i="6"/>
  <c r="D27" i="6"/>
  <c r="Q22" i="6"/>
  <c r="G12" i="6"/>
  <c r="T7" i="6"/>
  <c r="O12" i="7"/>
  <c r="V7" i="7"/>
  <c r="AA27" i="7"/>
  <c r="M37" i="7"/>
  <c r="X42" i="7"/>
  <c r="J52" i="7"/>
  <c r="AA57" i="7"/>
  <c r="M67" i="7"/>
  <c r="X72" i="7"/>
  <c r="J82" i="7"/>
  <c r="AA87" i="7"/>
  <c r="M97" i="7"/>
  <c r="X102" i="7"/>
  <c r="J112" i="7"/>
  <c r="AA117" i="7"/>
  <c r="M127" i="7"/>
  <c r="X132" i="7"/>
  <c r="J142" i="7"/>
  <c r="AA147" i="7"/>
  <c r="M157" i="7"/>
  <c r="V27" i="7"/>
  <c r="N37" i="7"/>
  <c r="Y42" i="7"/>
  <c r="K52" i="7"/>
  <c r="V57" i="7"/>
  <c r="N67" i="7"/>
  <c r="Y72" i="7"/>
  <c r="K82" i="7"/>
  <c r="V87" i="7"/>
  <c r="N97" i="7"/>
  <c r="Y102" i="7"/>
  <c r="K112" i="7"/>
  <c r="V117" i="7"/>
  <c r="N127" i="7"/>
  <c r="Y132" i="7"/>
  <c r="K142" i="7"/>
  <c r="V147" i="7"/>
  <c r="N157" i="7"/>
  <c r="W27" i="7"/>
  <c r="O37" i="7"/>
  <c r="Z42" i="7"/>
  <c r="L52" i="7"/>
  <c r="W57" i="7"/>
  <c r="O67" i="7"/>
  <c r="Z72" i="7"/>
  <c r="L82" i="7"/>
  <c r="W87" i="7"/>
  <c r="O97" i="7"/>
  <c r="Z102" i="7"/>
  <c r="L112" i="7"/>
  <c r="W117" i="7"/>
  <c r="O127" i="7"/>
  <c r="Z132" i="7"/>
  <c r="L142" i="7"/>
  <c r="W147" i="7"/>
  <c r="O157" i="7"/>
  <c r="Y22" i="7"/>
  <c r="K32" i="7"/>
  <c r="V37" i="7"/>
  <c r="N47" i="7"/>
  <c r="Y52" i="7"/>
  <c r="K62" i="7"/>
  <c r="V67" i="7"/>
  <c r="N77" i="7"/>
  <c r="Y82" i="7"/>
  <c r="K92" i="7"/>
  <c r="V97" i="7"/>
  <c r="N107" i="7"/>
  <c r="Y112" i="7"/>
  <c r="K122" i="7"/>
  <c r="V127" i="7"/>
  <c r="N137" i="7"/>
  <c r="Y142" i="7"/>
  <c r="K152" i="7"/>
  <c r="V157" i="7"/>
  <c r="L32" i="7"/>
  <c r="W37" i="7"/>
  <c r="O47" i="7"/>
  <c r="Z52" i="7"/>
  <c r="L62" i="7"/>
  <c r="W67" i="7"/>
  <c r="O77" i="7"/>
  <c r="Z82" i="7"/>
  <c r="L92" i="7"/>
  <c r="W97" i="7"/>
  <c r="O107" i="7"/>
  <c r="Z112" i="7"/>
  <c r="L122" i="7"/>
  <c r="W127" i="7"/>
  <c r="O137" i="7"/>
  <c r="Z142" i="7"/>
  <c r="L152" i="7"/>
  <c r="W157" i="7"/>
  <c r="G32" i="7"/>
  <c r="R37" i="7"/>
  <c r="D47" i="7"/>
  <c r="U52" i="7"/>
  <c r="G62" i="7"/>
  <c r="R67" i="7"/>
  <c r="D77" i="7"/>
  <c r="U82" i="7"/>
  <c r="G92" i="7"/>
  <c r="R97" i="7"/>
  <c r="D107" i="7"/>
  <c r="U112" i="7"/>
  <c r="G122" i="7"/>
  <c r="R127" i="7"/>
  <c r="D137" i="7"/>
  <c r="U142" i="7"/>
  <c r="G152" i="7"/>
  <c r="R157" i="7"/>
  <c r="V634" i="6"/>
  <c r="L624" i="6"/>
  <c r="Y619" i="6"/>
  <c r="O609" i="6"/>
  <c r="V604" i="6"/>
  <c r="L594" i="6"/>
  <c r="Y589" i="6"/>
  <c r="O579" i="6"/>
  <c r="V574" i="6"/>
  <c r="L564" i="6"/>
  <c r="Y559" i="6"/>
  <c r="O549" i="6"/>
  <c r="V544" i="6"/>
  <c r="L534" i="6"/>
  <c r="Y529" i="6"/>
  <c r="O519" i="6"/>
  <c r="V514" i="6"/>
  <c r="L504" i="6"/>
  <c r="Y499" i="6"/>
  <c r="O489" i="6"/>
  <c r="V484" i="6"/>
  <c r="F470" i="6"/>
  <c r="S465" i="6"/>
  <c r="I455" i="6"/>
  <c r="P450" i="6"/>
  <c r="F440" i="6"/>
  <c r="S435" i="6"/>
  <c r="I425" i="6"/>
  <c r="P420" i="6"/>
  <c r="F410" i="6"/>
  <c r="S405" i="6"/>
  <c r="I395" i="6"/>
  <c r="P390" i="6"/>
  <c r="F380" i="6"/>
  <c r="S375" i="6"/>
  <c r="I365" i="6"/>
  <c r="P360" i="6"/>
  <c r="F350" i="6"/>
  <c r="S345" i="6"/>
  <c r="I335" i="6"/>
  <c r="P330" i="6"/>
  <c r="F316" i="6"/>
  <c r="S311" i="6"/>
  <c r="I301" i="6"/>
  <c r="P296" i="6"/>
  <c r="F286" i="6"/>
  <c r="S281" i="6"/>
  <c r="I271" i="6"/>
  <c r="P266" i="6"/>
  <c r="F256" i="6"/>
  <c r="S251" i="6"/>
  <c r="I241" i="6"/>
  <c r="P236" i="6"/>
  <c r="F226" i="6"/>
  <c r="S221" i="6"/>
  <c r="I211" i="6"/>
  <c r="P206" i="6"/>
  <c r="F196" i="6"/>
  <c r="S191" i="6"/>
  <c r="I181" i="6"/>
  <c r="P176" i="6"/>
  <c r="F166" i="6"/>
  <c r="S157" i="6"/>
  <c r="I147" i="6"/>
  <c r="P142" i="6"/>
  <c r="F132" i="6"/>
  <c r="S127" i="6"/>
  <c r="I117" i="6"/>
  <c r="P112" i="6"/>
  <c r="F102" i="6"/>
  <c r="S97" i="6"/>
  <c r="I87" i="6"/>
  <c r="P82" i="6"/>
  <c r="F72" i="6"/>
  <c r="S67" i="6"/>
  <c r="I57" i="6"/>
  <c r="P52" i="6"/>
  <c r="F42" i="6"/>
  <c r="S37" i="6"/>
  <c r="I27" i="6"/>
  <c r="P22" i="6"/>
  <c r="F12" i="6"/>
  <c r="S7" i="6"/>
  <c r="E42" i="5"/>
  <c r="E70" i="5"/>
  <c r="G17" i="7"/>
  <c r="T12" i="7"/>
  <c r="I634" i="6"/>
  <c r="P629" i="6"/>
  <c r="F619" i="6"/>
  <c r="S614" i="6"/>
  <c r="I604" i="6"/>
  <c r="P599" i="6"/>
  <c r="F589" i="6"/>
  <c r="S584" i="6"/>
  <c r="I574" i="6"/>
  <c r="P569" i="6"/>
  <c r="F559" i="6"/>
  <c r="S554" i="6"/>
  <c r="I544" i="6"/>
  <c r="P539" i="6"/>
  <c r="F529" i="6"/>
  <c r="S524" i="6"/>
  <c r="I514" i="6"/>
  <c r="P509" i="6"/>
  <c r="F499" i="6"/>
  <c r="S494" i="6"/>
  <c r="I484" i="6"/>
  <c r="P475" i="6"/>
  <c r="F465" i="6"/>
  <c r="S460" i="6"/>
  <c r="I450" i="6"/>
  <c r="P445" i="6"/>
  <c r="F435" i="6"/>
  <c r="S430" i="6"/>
  <c r="I420" i="6"/>
  <c r="P415" i="6"/>
  <c r="F405" i="6"/>
  <c r="S400" i="6"/>
  <c r="I390" i="6"/>
  <c r="P385" i="6"/>
  <c r="F375" i="6"/>
  <c r="S370" i="6"/>
  <c r="I360" i="6"/>
  <c r="P355" i="6"/>
  <c r="F345" i="6"/>
  <c r="S340" i="6"/>
  <c r="I330" i="6"/>
  <c r="P325" i="6"/>
  <c r="W316" i="6"/>
  <c r="M306" i="6"/>
  <c r="Z301" i="6"/>
  <c r="J291" i="6"/>
  <c r="W286" i="6"/>
  <c r="M276" i="6"/>
  <c r="Z271" i="6"/>
  <c r="J261" i="6"/>
  <c r="W256" i="6"/>
  <c r="M246" i="6"/>
  <c r="Z241" i="6"/>
  <c r="J231" i="6"/>
  <c r="W226" i="6"/>
  <c r="M216" i="6"/>
  <c r="Z211" i="6"/>
  <c r="J201" i="6"/>
  <c r="W196" i="6"/>
  <c r="M186" i="6"/>
  <c r="Z181" i="6"/>
  <c r="J171" i="6"/>
  <c r="W166" i="6"/>
  <c r="M152" i="6"/>
  <c r="Z147" i="6"/>
  <c r="J137" i="6"/>
  <c r="W132" i="6"/>
  <c r="M122" i="6"/>
  <c r="Z117" i="6"/>
  <c r="J107" i="6"/>
  <c r="W102" i="6"/>
  <c r="M92" i="6"/>
  <c r="Z87" i="6"/>
  <c r="J77" i="6"/>
  <c r="W72" i="6"/>
  <c r="M62" i="6"/>
  <c r="Z57" i="6"/>
  <c r="J47" i="6"/>
  <c r="W42" i="6"/>
  <c r="M32" i="6"/>
  <c r="Z27" i="6"/>
  <c r="J17" i="6"/>
  <c r="W12" i="6"/>
  <c r="M12" i="7"/>
  <c r="Z7" i="7"/>
  <c r="O629" i="6"/>
  <c r="V624" i="6"/>
  <c r="L614" i="6"/>
  <c r="Y609" i="6"/>
  <c r="O599" i="6"/>
  <c r="V594" i="6"/>
  <c r="L584" i="6"/>
  <c r="Y579" i="6"/>
  <c r="O569" i="6"/>
  <c r="V564" i="6"/>
  <c r="L554" i="6"/>
  <c r="Y549" i="6"/>
  <c r="O539" i="6"/>
  <c r="V534" i="6"/>
  <c r="L524" i="6"/>
  <c r="Y519" i="6"/>
  <c r="O509" i="6"/>
  <c r="V504" i="6"/>
  <c r="L494" i="6"/>
  <c r="Y489" i="6"/>
  <c r="O475" i="6"/>
  <c r="V470" i="6"/>
  <c r="L460" i="6"/>
  <c r="Y455" i="6"/>
  <c r="O445" i="6"/>
  <c r="V440" i="6"/>
  <c r="L430" i="6"/>
  <c r="Y425" i="6"/>
  <c r="O415" i="6"/>
  <c r="V410" i="6"/>
  <c r="L400" i="6"/>
  <c r="Y395" i="6"/>
  <c r="O385" i="6"/>
  <c r="V380" i="6"/>
  <c r="L370" i="6"/>
  <c r="Y365" i="6"/>
  <c r="O355" i="6"/>
  <c r="V350" i="6"/>
  <c r="L340" i="6"/>
  <c r="Y335" i="6"/>
  <c r="O325" i="6"/>
  <c r="V316" i="6"/>
  <c r="L306" i="6"/>
  <c r="Y301" i="6"/>
  <c r="O291" i="6"/>
  <c r="V286" i="6"/>
  <c r="L276" i="6"/>
  <c r="Y271" i="6"/>
  <c r="O261" i="6"/>
  <c r="V256" i="6"/>
  <c r="L246" i="6"/>
  <c r="Y241" i="6"/>
  <c r="O231" i="6"/>
  <c r="V226" i="6"/>
  <c r="L216" i="6"/>
  <c r="Y211" i="6"/>
  <c r="O201" i="6"/>
  <c r="V196" i="6"/>
  <c r="L186" i="6"/>
  <c r="Y181" i="6"/>
  <c r="O171" i="6"/>
  <c r="V166" i="6"/>
  <c r="F152" i="6"/>
  <c r="S147" i="6"/>
  <c r="I137" i="6"/>
  <c r="P132" i="6"/>
  <c r="F122" i="6"/>
  <c r="S117" i="6"/>
  <c r="I107" i="6"/>
  <c r="P102" i="6"/>
  <c r="F92" i="6"/>
  <c r="S87" i="6"/>
  <c r="I77" i="6"/>
  <c r="P72" i="6"/>
  <c r="F62" i="6"/>
  <c r="S57" i="6"/>
  <c r="I47" i="6"/>
  <c r="P42" i="6"/>
  <c r="F32" i="6"/>
  <c r="S27" i="6"/>
  <c r="I17" i="6"/>
  <c r="P12" i="6"/>
  <c r="E17" i="7"/>
  <c r="R12" i="7"/>
  <c r="G634" i="6"/>
  <c r="T629" i="6"/>
  <c r="D619" i="6"/>
  <c r="Q614" i="6"/>
  <c r="G604" i="6"/>
  <c r="T599" i="6"/>
  <c r="D589" i="6"/>
  <c r="Q584" i="6"/>
  <c r="G574" i="6"/>
  <c r="T569" i="6"/>
  <c r="D559" i="6"/>
  <c r="Q554" i="6"/>
  <c r="G544" i="6"/>
  <c r="T539" i="6"/>
  <c r="D529" i="6"/>
  <c r="Q524" i="6"/>
  <c r="G514" i="6"/>
  <c r="T509" i="6"/>
  <c r="D499" i="6"/>
  <c r="Q494" i="6"/>
  <c r="G484" i="6"/>
  <c r="T475" i="6"/>
  <c r="D465" i="6"/>
  <c r="Q460" i="6"/>
  <c r="G450" i="6"/>
  <c r="T445" i="6"/>
  <c r="D435" i="6"/>
  <c r="Q430" i="6"/>
  <c r="G420" i="6"/>
  <c r="T415" i="6"/>
  <c r="D405" i="6"/>
  <c r="Q400" i="6"/>
  <c r="G390" i="6"/>
  <c r="T385" i="6"/>
  <c r="D375" i="6"/>
  <c r="Q370" i="6"/>
  <c r="G360" i="6"/>
  <c r="T355" i="6"/>
  <c r="D345" i="6"/>
  <c r="Q340" i="6"/>
  <c r="G330" i="6"/>
  <c r="T325" i="6"/>
  <c r="D311" i="6"/>
  <c r="Q306" i="6"/>
  <c r="G296" i="6"/>
  <c r="T291" i="6"/>
  <c r="D281" i="6"/>
  <c r="Q276" i="6"/>
  <c r="G266" i="6"/>
  <c r="T261" i="6"/>
  <c r="D251" i="6"/>
  <c r="Q246" i="6"/>
  <c r="G236" i="6"/>
  <c r="T231" i="6"/>
  <c r="D221" i="6"/>
  <c r="Q216" i="6"/>
  <c r="G206" i="6"/>
  <c r="T201" i="6"/>
  <c r="D191" i="6"/>
  <c r="Q186" i="6"/>
  <c r="G176" i="6"/>
  <c r="T171" i="6"/>
  <c r="D157" i="6"/>
  <c r="Q152" i="6"/>
  <c r="G142" i="6"/>
  <c r="T137" i="6"/>
  <c r="D127" i="6"/>
  <c r="Q122" i="6"/>
  <c r="G112" i="6"/>
  <c r="T107" i="6"/>
  <c r="D97" i="6"/>
  <c r="Q92" i="6"/>
  <c r="G82" i="6"/>
  <c r="T77" i="6"/>
  <c r="D67" i="6"/>
  <c r="Q62" i="6"/>
  <c r="G52" i="6"/>
  <c r="T47" i="6"/>
  <c r="D37" i="6"/>
  <c r="Q32" i="6"/>
  <c r="G22" i="6"/>
  <c r="T17" i="6"/>
  <c r="E12" i="7"/>
  <c r="R7" i="7"/>
  <c r="G629" i="6"/>
  <c r="T624" i="6"/>
  <c r="D614" i="6"/>
  <c r="Q609" i="6"/>
  <c r="G599" i="6"/>
  <c r="T594" i="6"/>
  <c r="D584" i="6"/>
  <c r="Q579" i="6"/>
  <c r="G569" i="6"/>
  <c r="T564" i="6"/>
  <c r="D554" i="6"/>
  <c r="Q549" i="6"/>
  <c r="G539" i="6"/>
  <c r="T534" i="6"/>
  <c r="D524" i="6"/>
  <c r="Q519" i="6"/>
  <c r="G509" i="6"/>
  <c r="T504" i="6"/>
  <c r="D494" i="6"/>
  <c r="Q489" i="6"/>
  <c r="G475" i="6"/>
  <c r="T470" i="6"/>
  <c r="D460" i="6"/>
  <c r="Q455" i="6"/>
  <c r="G445" i="6"/>
  <c r="T440" i="6"/>
  <c r="D430" i="6"/>
  <c r="Q425" i="6"/>
  <c r="G415" i="6"/>
  <c r="T410" i="6"/>
  <c r="D400" i="6"/>
  <c r="Q395" i="6"/>
  <c r="G385" i="6"/>
  <c r="T380" i="6"/>
  <c r="D370" i="6"/>
  <c r="Q365" i="6"/>
  <c r="G355" i="6"/>
  <c r="T350" i="6"/>
  <c r="D340" i="6"/>
  <c r="Q335" i="6"/>
  <c r="G325" i="6"/>
  <c r="T316" i="6"/>
  <c r="D306" i="6"/>
  <c r="Q301" i="6"/>
  <c r="G291" i="6"/>
  <c r="T286" i="6"/>
  <c r="D276" i="6"/>
  <c r="Q271" i="6"/>
  <c r="G261" i="6"/>
  <c r="T256" i="6"/>
  <c r="D246" i="6"/>
  <c r="Q241" i="6"/>
  <c r="G231" i="6"/>
  <c r="T226" i="6"/>
  <c r="D216" i="6"/>
  <c r="Q211" i="6"/>
  <c r="G201" i="6"/>
  <c r="T196" i="6"/>
  <c r="D186" i="6"/>
  <c r="Q181" i="6"/>
  <c r="G171" i="6"/>
  <c r="T166" i="6"/>
  <c r="D152" i="6"/>
  <c r="Q147" i="6"/>
  <c r="G137" i="6"/>
  <c r="T132" i="6"/>
  <c r="D122" i="6"/>
  <c r="Q117" i="6"/>
  <c r="G107" i="6"/>
  <c r="T102" i="6"/>
  <c r="D92" i="6"/>
  <c r="Q87" i="6"/>
  <c r="G77" i="6"/>
  <c r="T72" i="6"/>
  <c r="D62" i="6"/>
  <c r="Q57" i="6"/>
  <c r="G47" i="6"/>
  <c r="T42" i="6"/>
  <c r="D32" i="6"/>
  <c r="Q27" i="6"/>
  <c r="G17" i="6"/>
  <c r="T12" i="6"/>
  <c r="G13" i="4"/>
  <c r="G18" i="3"/>
  <c r="G23" i="3"/>
  <c r="R82" i="16"/>
  <c r="I97" i="16"/>
  <c r="T102" i="16"/>
  <c r="F112" i="16"/>
  <c r="Q117" i="16"/>
  <c r="I127" i="16"/>
  <c r="T132" i="16"/>
  <c r="F142" i="16"/>
  <c r="Q147" i="16"/>
  <c r="I157" i="16"/>
  <c r="D415" i="15"/>
  <c r="L410" i="15"/>
  <c r="V415" i="15"/>
  <c r="W410" i="15"/>
  <c r="K475" i="14"/>
  <c r="M544" i="13"/>
  <c r="X549" i="13"/>
  <c r="J559" i="13"/>
  <c r="AA564" i="13"/>
  <c r="M574" i="13"/>
  <c r="X579" i="13"/>
  <c r="J589" i="13"/>
  <c r="AA594" i="13"/>
  <c r="M604" i="13"/>
  <c r="X609" i="13"/>
  <c r="J619" i="13"/>
  <c r="AA624" i="13"/>
  <c r="M634" i="13"/>
  <c r="D12" i="12"/>
  <c r="U17" i="12"/>
  <c r="G27" i="12"/>
  <c r="R32" i="12"/>
  <c r="D42" i="12"/>
  <c r="U47" i="12"/>
  <c r="G57" i="12"/>
  <c r="R62" i="12"/>
  <c r="D72" i="12"/>
  <c r="U77" i="12"/>
  <c r="G87" i="12"/>
  <c r="R92" i="12"/>
  <c r="D102" i="12"/>
  <c r="U107" i="12"/>
  <c r="G117" i="12"/>
  <c r="R122" i="12"/>
  <c r="D132" i="12"/>
  <c r="U137" i="12"/>
  <c r="G147" i="12"/>
  <c r="R152" i="12"/>
  <c r="N77" i="11"/>
  <c r="Y82" i="11"/>
  <c r="K92" i="11"/>
  <c r="V97" i="11"/>
  <c r="N107" i="11"/>
  <c r="Y112" i="11"/>
  <c r="K122" i="11"/>
  <c r="V127" i="11"/>
  <c r="N137" i="11"/>
  <c r="Y142" i="11"/>
  <c r="K152" i="11"/>
  <c r="V157" i="11"/>
  <c r="Y117" i="10"/>
  <c r="E122" i="10"/>
  <c r="P127" i="10"/>
  <c r="H137" i="10"/>
  <c r="S142" i="10"/>
  <c r="E152" i="10"/>
  <c r="P157" i="10"/>
  <c r="H32" i="7"/>
  <c r="S37" i="7"/>
  <c r="E47" i="7"/>
  <c r="P52" i="7"/>
  <c r="H62" i="7"/>
  <c r="S67" i="7"/>
  <c r="E77" i="7"/>
  <c r="P82" i="7"/>
  <c r="H92" i="7"/>
  <c r="S97" i="7"/>
  <c r="E107" i="7"/>
  <c r="P112" i="7"/>
  <c r="H122" i="7"/>
  <c r="S127" i="7"/>
  <c r="E137" i="7"/>
  <c r="P142" i="7"/>
  <c r="H152" i="7"/>
  <c r="S157" i="7"/>
  <c r="I32" i="7"/>
  <c r="T37" i="7"/>
  <c r="F47" i="7"/>
  <c r="Q52" i="7"/>
  <c r="I62" i="7"/>
  <c r="T67" i="7"/>
  <c r="F77" i="7"/>
  <c r="Q82" i="7"/>
  <c r="I92" i="7"/>
  <c r="T97" i="7"/>
  <c r="F107" i="7"/>
  <c r="Q112" i="7"/>
  <c r="I122" i="7"/>
  <c r="T127" i="7"/>
  <c r="F137" i="7"/>
  <c r="Q142" i="7"/>
  <c r="I152" i="7"/>
  <c r="T157" i="7"/>
  <c r="D32" i="7"/>
  <c r="U37" i="7"/>
  <c r="G47" i="7"/>
  <c r="R52" i="7"/>
  <c r="D62" i="7"/>
  <c r="U67" i="7"/>
  <c r="G77" i="7"/>
  <c r="R82" i="7"/>
  <c r="D92" i="7"/>
  <c r="U97" i="7"/>
  <c r="G107" i="7"/>
  <c r="R112" i="7"/>
  <c r="D122" i="7"/>
  <c r="U127" i="7"/>
  <c r="G137" i="7"/>
  <c r="R142" i="7"/>
  <c r="D152" i="7"/>
  <c r="U157" i="7"/>
  <c r="G27" i="7"/>
  <c r="R32" i="7"/>
  <c r="D42" i="7"/>
  <c r="U47" i="7"/>
  <c r="G57" i="7"/>
  <c r="R62" i="7"/>
  <c r="D72" i="7"/>
  <c r="U77" i="7"/>
  <c r="G87" i="7"/>
  <c r="R92" i="7"/>
  <c r="D102" i="7"/>
  <c r="U107" i="7"/>
  <c r="G117" i="7"/>
  <c r="R122" i="7"/>
  <c r="D132" i="7"/>
  <c r="U137" i="7"/>
  <c r="G147" i="7"/>
  <c r="R152" i="7"/>
  <c r="T22" i="7"/>
  <c r="Z22" i="7"/>
  <c r="V17" i="7"/>
  <c r="X52" i="6"/>
  <c r="N42" i="6"/>
  <c r="AA37" i="6"/>
  <c r="K27" i="6"/>
  <c r="X22" i="6"/>
  <c r="N12" i="6"/>
  <c r="AA7" i="6"/>
  <c r="G20" i="4"/>
  <c r="F20" i="4"/>
  <c r="E20" i="4"/>
  <c r="X92" i="16"/>
  <c r="J102" i="16"/>
  <c r="AA107" i="16"/>
  <c r="M117" i="16"/>
  <c r="X122" i="16"/>
  <c r="J132" i="16"/>
  <c r="AA137" i="16"/>
  <c r="M147" i="16"/>
  <c r="X152" i="16"/>
  <c r="G82" i="16"/>
  <c r="E410" i="15"/>
  <c r="S405" i="15"/>
  <c r="S534" i="13"/>
  <c r="H544" i="13"/>
  <c r="S549" i="13"/>
  <c r="E559" i="13"/>
  <c r="P564" i="13"/>
  <c r="H574" i="13"/>
  <c r="S579" i="13"/>
  <c r="E589" i="13"/>
  <c r="P594" i="13"/>
  <c r="H604" i="13"/>
  <c r="S609" i="13"/>
  <c r="E619" i="13"/>
  <c r="P624" i="13"/>
  <c r="H634" i="13"/>
  <c r="P539" i="13"/>
  <c r="H549" i="13"/>
  <c r="S554" i="13"/>
  <c r="E564" i="13"/>
  <c r="P569" i="13"/>
  <c r="H579" i="13"/>
  <c r="S584" i="13"/>
  <c r="E594" i="13"/>
  <c r="P599" i="13"/>
  <c r="H609" i="13"/>
  <c r="S614" i="13"/>
  <c r="E624" i="13"/>
  <c r="P629" i="13"/>
  <c r="E539" i="13"/>
  <c r="P544" i="13"/>
  <c r="H554" i="13"/>
  <c r="S559" i="13"/>
  <c r="E569" i="13"/>
  <c r="P574" i="13"/>
  <c r="H584" i="13"/>
  <c r="S589" i="13"/>
  <c r="E599" i="13"/>
  <c r="P604" i="13"/>
  <c r="H614" i="13"/>
  <c r="S619" i="13"/>
  <c r="E629" i="13"/>
  <c r="P634" i="13"/>
  <c r="E544" i="13"/>
  <c r="P549" i="13"/>
  <c r="H559" i="13"/>
  <c r="S564" i="13"/>
  <c r="E574" i="13"/>
  <c r="P579" i="13"/>
  <c r="H589" i="13"/>
  <c r="S594" i="13"/>
  <c r="E604" i="13"/>
  <c r="P609" i="13"/>
  <c r="H619" i="13"/>
  <c r="S624" i="13"/>
  <c r="E634" i="13"/>
  <c r="S539" i="13"/>
  <c r="E549" i="13"/>
  <c r="P554" i="13"/>
  <c r="H564" i="13"/>
  <c r="S569" i="13"/>
  <c r="E579" i="13"/>
  <c r="P584" i="13"/>
  <c r="H594" i="13"/>
  <c r="S599" i="13"/>
  <c r="E609" i="13"/>
  <c r="P614" i="13"/>
  <c r="H624" i="13"/>
  <c r="S629" i="13"/>
  <c r="H539" i="13"/>
  <c r="S544" i="13"/>
  <c r="E554" i="13"/>
  <c r="P559" i="13"/>
  <c r="H569" i="13"/>
  <c r="S574" i="13"/>
  <c r="E584" i="13"/>
  <c r="P589" i="13"/>
  <c r="H599" i="13"/>
  <c r="S604" i="13"/>
  <c r="E614" i="13"/>
  <c r="P619" i="13"/>
  <c r="H629" i="13"/>
  <c r="S634" i="13"/>
  <c r="Y17" i="12"/>
  <c r="K27" i="12"/>
  <c r="V32" i="12"/>
  <c r="N42" i="12"/>
  <c r="Y47" i="12"/>
  <c r="K57" i="12"/>
  <c r="V62" i="12"/>
  <c r="N72" i="12"/>
  <c r="Y77" i="12"/>
  <c r="K87" i="12"/>
  <c r="V92" i="12"/>
  <c r="N102" i="12"/>
  <c r="Y107" i="12"/>
  <c r="K117" i="12"/>
  <c r="V122" i="12"/>
  <c r="N132" i="12"/>
  <c r="Y137" i="12"/>
  <c r="K147" i="12"/>
  <c r="V152" i="12"/>
  <c r="J12" i="12"/>
  <c r="AA17" i="12"/>
  <c r="M27" i="12"/>
  <c r="X32" i="12"/>
  <c r="J42" i="12"/>
  <c r="AA47" i="12"/>
  <c r="M57" i="12"/>
  <c r="X62" i="12"/>
  <c r="J72" i="12"/>
  <c r="AA77" i="12"/>
  <c r="M87" i="12"/>
  <c r="X92" i="12"/>
  <c r="J102" i="12"/>
  <c r="AA107" i="12"/>
  <c r="M117" i="12"/>
  <c r="X122" i="12"/>
  <c r="J132" i="12"/>
  <c r="AA137" i="12"/>
  <c r="M147" i="12"/>
  <c r="X152" i="12"/>
  <c r="I77" i="11"/>
  <c r="T82" i="11"/>
  <c r="F92" i="11"/>
  <c r="Q97" i="11"/>
  <c r="I107" i="11"/>
  <c r="T112" i="11"/>
  <c r="F122" i="11"/>
  <c r="Q127" i="11"/>
  <c r="I137" i="11"/>
  <c r="T142" i="11"/>
  <c r="F152" i="11"/>
  <c r="Q157" i="11"/>
  <c r="D77" i="11"/>
  <c r="U82" i="11"/>
  <c r="G92" i="11"/>
  <c r="R97" i="11"/>
  <c r="D107" i="11"/>
  <c r="U112" i="11"/>
  <c r="G122" i="11"/>
  <c r="R127" i="11"/>
  <c r="D137" i="11"/>
  <c r="U142" i="11"/>
  <c r="G152" i="11"/>
  <c r="R157" i="11"/>
  <c r="F72" i="11"/>
  <c r="Q77" i="11"/>
  <c r="I87" i="11"/>
  <c r="T92" i="11"/>
  <c r="F102" i="11"/>
  <c r="Q107" i="11"/>
  <c r="I117" i="11"/>
  <c r="T122" i="11"/>
  <c r="F132" i="11"/>
  <c r="Q137" i="11"/>
  <c r="I147" i="11"/>
  <c r="T152" i="11"/>
  <c r="H67" i="11"/>
  <c r="S72" i="11"/>
  <c r="E82" i="11"/>
  <c r="P87" i="11"/>
  <c r="H97" i="11"/>
  <c r="S102" i="11"/>
  <c r="E112" i="11"/>
  <c r="P117" i="11"/>
  <c r="H127" i="11"/>
  <c r="S132" i="11"/>
  <c r="E142" i="11"/>
  <c r="P147" i="11"/>
  <c r="H157" i="11"/>
  <c r="T72" i="11"/>
  <c r="F82" i="11"/>
  <c r="Q87" i="11"/>
  <c r="I97" i="11"/>
  <c r="T102" i="11"/>
  <c r="F112" i="11"/>
  <c r="Q117" i="11"/>
  <c r="I127" i="11"/>
  <c r="T132" i="11"/>
  <c r="F142" i="11"/>
  <c r="Q147" i="11"/>
  <c r="I157" i="11"/>
  <c r="U188" i="8"/>
  <c r="AA117" i="10"/>
  <c r="S117" i="10"/>
  <c r="L127" i="10"/>
  <c r="W132" i="10"/>
  <c r="O142" i="10"/>
  <c r="Z147" i="10"/>
  <c r="L157" i="10"/>
  <c r="Z122" i="10"/>
  <c r="L132" i="10"/>
  <c r="W137" i="10"/>
  <c r="O147" i="10"/>
  <c r="Z152" i="10"/>
  <c r="O122" i="10"/>
  <c r="Z127" i="10"/>
  <c r="L137" i="10"/>
  <c r="W142" i="10"/>
  <c r="O152" i="10"/>
  <c r="Z157" i="10"/>
  <c r="J132" i="10"/>
  <c r="AA137" i="10"/>
  <c r="M147" i="10"/>
  <c r="X152" i="10"/>
  <c r="J7" i="7"/>
  <c r="L27" i="7"/>
  <c r="W32" i="7"/>
  <c r="O42" i="7"/>
  <c r="Z47" i="7"/>
  <c r="L57" i="7"/>
  <c r="W62" i="7"/>
  <c r="O72" i="7"/>
  <c r="Z77" i="7"/>
  <c r="L87" i="7"/>
  <c r="W92" i="7"/>
  <c r="O102" i="7"/>
  <c r="Z107" i="7"/>
  <c r="L117" i="7"/>
  <c r="W122" i="7"/>
  <c r="O132" i="7"/>
  <c r="Z137" i="7"/>
  <c r="L147" i="7"/>
  <c r="W152" i="7"/>
  <c r="F12" i="4"/>
  <c r="E80" i="5"/>
  <c r="E52" i="5"/>
  <c r="E63" i="5"/>
  <c r="E91" i="5"/>
  <c r="E47" i="5"/>
  <c r="E75" i="5"/>
  <c r="Y72" i="17"/>
  <c r="K82" i="17"/>
  <c r="V87" i="17"/>
  <c r="N97" i="17"/>
  <c r="Y102" i="17"/>
  <c r="K112" i="17"/>
  <c r="V117" i="17"/>
  <c r="N127" i="17"/>
  <c r="Y132" i="17"/>
  <c r="K142" i="17"/>
  <c r="V147" i="17"/>
  <c r="N157" i="17"/>
  <c r="W57" i="17"/>
  <c r="O67" i="17"/>
  <c r="Z72" i="17"/>
  <c r="L82" i="17"/>
  <c r="W87" i="17"/>
  <c r="O97" i="17"/>
  <c r="Z102" i="17"/>
  <c r="L112" i="17"/>
  <c r="W117" i="17"/>
  <c r="O127" i="17"/>
  <c r="Z132" i="17"/>
  <c r="L142" i="17"/>
  <c r="W147" i="17"/>
  <c r="O157" i="17"/>
  <c r="W32" i="17"/>
  <c r="O42" i="17"/>
  <c r="Z47" i="17"/>
  <c r="L57" i="17"/>
  <c r="W62" i="17"/>
  <c r="O72" i="17"/>
  <c r="Z77" i="17"/>
  <c r="L87" i="17"/>
  <c r="W92" i="17"/>
  <c r="O102" i="17"/>
  <c r="Z107" i="17"/>
  <c r="L117" i="17"/>
  <c r="W122" i="17"/>
  <c r="O132" i="17"/>
  <c r="Z137" i="17"/>
  <c r="L147" i="17"/>
  <c r="W152" i="17"/>
  <c r="N32" i="17"/>
  <c r="J52" i="17"/>
  <c r="I37" i="17"/>
  <c r="M47" i="17"/>
  <c r="H32" i="17"/>
  <c r="N370" i="16"/>
  <c r="Z400" i="16"/>
  <c r="L410" i="16"/>
  <c r="W415" i="16"/>
  <c r="O425" i="16"/>
  <c r="Z430" i="16"/>
  <c r="L440" i="16"/>
  <c r="W445" i="16"/>
  <c r="O455" i="16"/>
  <c r="Z460" i="16"/>
  <c r="L470" i="16"/>
  <c r="W475" i="16"/>
  <c r="AA375" i="16"/>
  <c r="M385" i="16"/>
  <c r="X390" i="16"/>
  <c r="J400" i="16"/>
  <c r="AA405" i="16"/>
  <c r="M415" i="16"/>
  <c r="X420" i="16"/>
  <c r="J430" i="16"/>
  <c r="AA435" i="16"/>
  <c r="M445" i="16"/>
  <c r="X450" i="16"/>
  <c r="J460" i="16"/>
  <c r="AA465" i="16"/>
  <c r="M475" i="16"/>
  <c r="E316" i="16"/>
  <c r="S306" i="16"/>
  <c r="H301" i="16"/>
  <c r="P291" i="16"/>
  <c r="E286" i="16"/>
  <c r="S276" i="16"/>
  <c r="H271" i="16"/>
  <c r="P261" i="16"/>
  <c r="E256" i="16"/>
  <c r="S246" i="16"/>
  <c r="H241" i="16"/>
  <c r="P231" i="16"/>
  <c r="E226" i="16"/>
  <c r="S216" i="16"/>
  <c r="H211" i="16"/>
  <c r="P201" i="16"/>
  <c r="E196" i="16"/>
  <c r="S186" i="16"/>
  <c r="H181" i="16"/>
  <c r="P171" i="16"/>
  <c r="E166" i="16"/>
  <c r="T82" i="16"/>
  <c r="W87" i="16"/>
  <c r="S87" i="16"/>
  <c r="U82" i="16"/>
  <c r="G92" i="16"/>
  <c r="R97" i="16"/>
  <c r="D107" i="16"/>
  <c r="U112" i="16"/>
  <c r="G122" i="16"/>
  <c r="R127" i="16"/>
  <c r="D137" i="16"/>
  <c r="U142" i="16"/>
  <c r="G152" i="16"/>
  <c r="R157" i="16"/>
  <c r="H92" i="16"/>
  <c r="S97" i="16"/>
  <c r="E107" i="16"/>
  <c r="P112" i="16"/>
  <c r="H122" i="16"/>
  <c r="S127" i="16"/>
  <c r="E137" i="16"/>
  <c r="P142" i="16"/>
  <c r="H152" i="16"/>
  <c r="S157" i="16"/>
  <c r="D87" i="16"/>
  <c r="U92" i="16"/>
  <c r="G102" i="16"/>
  <c r="R107" i="16"/>
  <c r="D117" i="16"/>
  <c r="U122" i="16"/>
  <c r="G132" i="16"/>
  <c r="R137" i="16"/>
  <c r="D147" i="16"/>
  <c r="U152" i="16"/>
  <c r="D92" i="16"/>
  <c r="U97" i="16"/>
  <c r="G107" i="16"/>
  <c r="R112" i="16"/>
  <c r="D122" i="16"/>
  <c r="U127" i="16"/>
  <c r="G137" i="16"/>
  <c r="R142" i="16"/>
  <c r="D152" i="16"/>
  <c r="U157" i="16"/>
  <c r="E92" i="16"/>
  <c r="P97" i="16"/>
  <c r="H107" i="16"/>
  <c r="S112" i="16"/>
  <c r="E122" i="16"/>
  <c r="P127" i="16"/>
  <c r="H137" i="16"/>
  <c r="S142" i="16"/>
  <c r="E152" i="16"/>
  <c r="P157" i="16"/>
  <c r="N425" i="15"/>
  <c r="Y430" i="15"/>
  <c r="K440" i="15"/>
  <c r="V445" i="15"/>
  <c r="N455" i="15"/>
  <c r="Y460" i="15"/>
  <c r="K470" i="15"/>
  <c r="V475" i="15"/>
  <c r="X420" i="15"/>
  <c r="J430" i="15"/>
  <c r="AA435" i="15"/>
  <c r="M445" i="15"/>
  <c r="X450" i="15"/>
  <c r="J460" i="15"/>
  <c r="AA465" i="15"/>
  <c r="M475" i="15"/>
  <c r="J405" i="15"/>
  <c r="P7" i="15"/>
  <c r="I405" i="15"/>
  <c r="T430" i="15"/>
  <c r="AA420" i="15"/>
  <c r="Z405" i="15"/>
  <c r="G415" i="15"/>
  <c r="H410" i="15"/>
  <c r="M405" i="15"/>
  <c r="X475" i="14"/>
  <c r="J475" i="14"/>
  <c r="U7" i="14"/>
  <c r="T465" i="14"/>
  <c r="Q450" i="14"/>
  <c r="T435" i="14"/>
  <c r="Q420" i="14"/>
  <c r="T405" i="14"/>
  <c r="Q390" i="14"/>
  <c r="G380" i="14"/>
  <c r="T375" i="14"/>
  <c r="D365" i="14"/>
  <c r="Q360" i="14"/>
  <c r="G350" i="14"/>
  <c r="T345" i="14"/>
  <c r="Q330" i="14"/>
  <c r="T311" i="14"/>
  <c r="Q296" i="14"/>
  <c r="T281" i="14"/>
  <c r="Q266" i="14"/>
  <c r="T251" i="14"/>
  <c r="T221" i="14"/>
  <c r="D211" i="14"/>
  <c r="Q206" i="14"/>
  <c r="G196" i="14"/>
  <c r="T191" i="14"/>
  <c r="T157" i="14"/>
  <c r="T127" i="14"/>
  <c r="D117" i="14"/>
  <c r="Q112" i="14"/>
  <c r="T97" i="14"/>
  <c r="Q82" i="14"/>
  <c r="G72" i="14"/>
  <c r="T67" i="14"/>
  <c r="D57" i="14"/>
  <c r="Q52" i="14"/>
  <c r="G42" i="14"/>
  <c r="T37" i="14"/>
  <c r="D27" i="14"/>
  <c r="Q22" i="14"/>
  <c r="G12" i="14"/>
  <c r="T7" i="14"/>
  <c r="E529" i="13"/>
  <c r="R524" i="13"/>
  <c r="H514" i="13"/>
  <c r="U509" i="13"/>
  <c r="E499" i="13"/>
  <c r="R494" i="13"/>
  <c r="H484" i="13"/>
  <c r="O475" i="13"/>
  <c r="V470" i="13"/>
  <c r="L460" i="13"/>
  <c r="Y455" i="13"/>
  <c r="O445" i="13"/>
  <c r="V440" i="13"/>
  <c r="L430" i="13"/>
  <c r="Y425" i="13"/>
  <c r="O415" i="13"/>
  <c r="V410" i="13"/>
  <c r="L400" i="13"/>
  <c r="Y395" i="13"/>
  <c r="O385" i="13"/>
  <c r="V380" i="13"/>
  <c r="L370" i="13"/>
  <c r="Y365" i="13"/>
  <c r="O355" i="13"/>
  <c r="V350" i="13"/>
  <c r="L340" i="13"/>
  <c r="Y335" i="13"/>
  <c r="O325" i="13"/>
  <c r="P316" i="13"/>
  <c r="F306" i="13"/>
  <c r="S301" i="13"/>
  <c r="I291" i="13"/>
  <c r="P286" i="13"/>
  <c r="F276" i="13"/>
  <c r="S271" i="13"/>
  <c r="I261" i="13"/>
  <c r="P256" i="13"/>
  <c r="F246" i="13"/>
  <c r="S241" i="13"/>
  <c r="I231" i="13"/>
  <c r="P226" i="13"/>
  <c r="F216" i="13"/>
  <c r="S211" i="13"/>
  <c r="I201" i="13"/>
  <c r="P196" i="13"/>
  <c r="F186" i="13"/>
  <c r="S181" i="13"/>
  <c r="I171" i="13"/>
  <c r="P166" i="13"/>
  <c r="Q157" i="13"/>
  <c r="G147" i="13"/>
  <c r="T142" i="13"/>
  <c r="D132" i="13"/>
  <c r="Q127" i="13"/>
  <c r="G117" i="13"/>
  <c r="T112" i="13"/>
  <c r="D102" i="13"/>
  <c r="Q97" i="13"/>
  <c r="G87" i="13"/>
  <c r="T82" i="13"/>
  <c r="D72" i="13"/>
  <c r="Q67" i="13"/>
  <c r="G57" i="13"/>
  <c r="T52" i="13"/>
  <c r="D42" i="13"/>
  <c r="Q37" i="13"/>
  <c r="G27" i="13"/>
  <c r="T22" i="13"/>
  <c r="D12" i="13"/>
  <c r="Q7" i="13"/>
  <c r="AA534" i="13"/>
  <c r="K524" i="13"/>
  <c r="X519" i="13"/>
  <c r="N509" i="13"/>
  <c r="AA504" i="13"/>
  <c r="K494" i="13"/>
  <c r="X489" i="13"/>
  <c r="N475" i="13"/>
  <c r="AA470" i="13"/>
  <c r="K460" i="13"/>
  <c r="X455" i="13"/>
  <c r="N445" i="13"/>
  <c r="AA440" i="13"/>
  <c r="K430" i="13"/>
  <c r="X425" i="13"/>
  <c r="N415" i="13"/>
  <c r="AA410" i="13"/>
  <c r="K400" i="13"/>
  <c r="X395" i="13"/>
  <c r="N385" i="13"/>
  <c r="AA380" i="13"/>
  <c r="K370" i="13"/>
  <c r="X365" i="13"/>
  <c r="N355" i="13"/>
  <c r="AA350" i="13"/>
  <c r="K340" i="13"/>
  <c r="X335" i="13"/>
  <c r="N325" i="13"/>
  <c r="AA316" i="13"/>
  <c r="K306" i="13"/>
  <c r="X301" i="13"/>
  <c r="N291" i="13"/>
  <c r="AA286" i="13"/>
  <c r="K276" i="13"/>
  <c r="X271" i="13"/>
  <c r="N261" i="13"/>
  <c r="AA256" i="13"/>
  <c r="K246" i="13"/>
  <c r="X241" i="13"/>
  <c r="N231" i="13"/>
  <c r="AA226" i="13"/>
  <c r="K216" i="13"/>
  <c r="X211" i="13"/>
  <c r="N201" i="13"/>
  <c r="AA196" i="13"/>
  <c r="K186" i="13"/>
  <c r="X181" i="13"/>
  <c r="N171" i="13"/>
  <c r="AA166" i="13"/>
  <c r="K152" i="13"/>
  <c r="X147" i="13"/>
  <c r="N137" i="13"/>
  <c r="AA132" i="13"/>
  <c r="K122" i="13"/>
  <c r="X117" i="13"/>
  <c r="N107" i="13"/>
  <c r="AA102" i="13"/>
  <c r="K92" i="13"/>
  <c r="X87" i="13"/>
  <c r="N77" i="13"/>
  <c r="AA72" i="13"/>
  <c r="K62" i="13"/>
  <c r="X57" i="13"/>
  <c r="N47" i="13"/>
  <c r="AA42" i="13"/>
  <c r="K32" i="13"/>
  <c r="X27" i="13"/>
  <c r="N17" i="13"/>
  <c r="AA12" i="13"/>
  <c r="I529" i="13"/>
  <c r="P524" i="13"/>
  <c r="F514" i="13"/>
  <c r="S509" i="13"/>
  <c r="I499" i="13"/>
  <c r="P494" i="13"/>
  <c r="F484" i="13"/>
  <c r="S475" i="13"/>
  <c r="I465" i="13"/>
  <c r="P460" i="13"/>
  <c r="F450" i="13"/>
  <c r="S445" i="13"/>
  <c r="I435" i="13"/>
  <c r="P430" i="13"/>
  <c r="F420" i="13"/>
  <c r="S415" i="13"/>
  <c r="I405" i="13"/>
  <c r="P400" i="13"/>
  <c r="F390" i="13"/>
  <c r="S385" i="13"/>
  <c r="I375" i="13"/>
  <c r="P370" i="13"/>
  <c r="F360" i="13"/>
  <c r="S355" i="13"/>
  <c r="I345" i="13"/>
  <c r="P340" i="13"/>
  <c r="F330" i="13"/>
  <c r="S325" i="13"/>
  <c r="I311" i="13"/>
  <c r="P306" i="13"/>
  <c r="F296" i="13"/>
  <c r="S291" i="13"/>
  <c r="I281" i="13"/>
  <c r="P276" i="13"/>
  <c r="F266" i="13"/>
  <c r="S261" i="13"/>
  <c r="I251" i="13"/>
  <c r="P246" i="13"/>
  <c r="F236" i="13"/>
  <c r="S231" i="13"/>
  <c r="I221" i="13"/>
  <c r="P216" i="13"/>
  <c r="F206" i="13"/>
  <c r="S201" i="13"/>
  <c r="I191" i="13"/>
  <c r="P186" i="13"/>
  <c r="F176" i="13"/>
  <c r="S171" i="13"/>
  <c r="I157" i="13"/>
  <c r="P152" i="13"/>
  <c r="F142" i="13"/>
  <c r="S137" i="13"/>
  <c r="I127" i="13"/>
  <c r="P122" i="13"/>
  <c r="F112" i="13"/>
  <c r="S107" i="13"/>
  <c r="I97" i="13"/>
  <c r="P92" i="13"/>
  <c r="F82" i="13"/>
  <c r="S77" i="13"/>
  <c r="I67" i="13"/>
  <c r="P62" i="13"/>
  <c r="F52" i="13"/>
  <c r="S47" i="13"/>
  <c r="I37" i="13"/>
  <c r="P32" i="13"/>
  <c r="F22" i="13"/>
  <c r="S17" i="13"/>
  <c r="I7" i="13"/>
  <c r="Z529" i="13"/>
  <c r="J519" i="13"/>
  <c r="W514" i="13"/>
  <c r="M504" i="13"/>
  <c r="Z499" i="13"/>
  <c r="J489" i="13"/>
  <c r="W484" i="13"/>
  <c r="M470" i="13"/>
  <c r="Z465" i="13"/>
  <c r="J455" i="13"/>
  <c r="W450" i="13"/>
  <c r="M440" i="13"/>
  <c r="Z435" i="13"/>
  <c r="J425" i="13"/>
  <c r="W420" i="13"/>
  <c r="M410" i="13"/>
  <c r="Z405" i="13"/>
  <c r="J395" i="13"/>
  <c r="W390" i="13"/>
  <c r="M380" i="13"/>
  <c r="Z375" i="13"/>
  <c r="J365" i="13"/>
  <c r="W360" i="13"/>
  <c r="M350" i="13"/>
  <c r="Z345" i="13"/>
  <c r="J335" i="13"/>
  <c r="W330" i="13"/>
  <c r="M316" i="13"/>
  <c r="Z311" i="13"/>
  <c r="J301" i="13"/>
  <c r="W296" i="13"/>
  <c r="M286" i="13"/>
  <c r="Z281" i="13"/>
  <c r="J271" i="13"/>
  <c r="W266" i="13"/>
  <c r="M256" i="13"/>
  <c r="Z251" i="13"/>
  <c r="J241" i="13"/>
  <c r="W236" i="13"/>
  <c r="M226" i="13"/>
  <c r="Z221" i="13"/>
  <c r="J211" i="13"/>
  <c r="W206" i="13"/>
  <c r="M196" i="13"/>
  <c r="Z191" i="13"/>
  <c r="J181" i="13"/>
  <c r="W176" i="13"/>
  <c r="M166" i="13"/>
  <c r="Z157" i="13"/>
  <c r="J147" i="13"/>
  <c r="W142" i="13"/>
  <c r="M132" i="13"/>
  <c r="Z127" i="13"/>
  <c r="J117" i="13"/>
  <c r="W112" i="13"/>
  <c r="M102" i="13"/>
  <c r="Z97" i="13"/>
  <c r="J87" i="13"/>
  <c r="W82" i="13"/>
  <c r="M72" i="13"/>
  <c r="Z67" i="13"/>
  <c r="J57" i="13"/>
  <c r="W52" i="13"/>
  <c r="M42" i="13"/>
  <c r="Z37" i="13"/>
  <c r="J27" i="13"/>
  <c r="W22" i="13"/>
  <c r="M12" i="13"/>
  <c r="Z7" i="13"/>
  <c r="M529" i="13"/>
  <c r="Z524" i="13"/>
  <c r="J514" i="13"/>
  <c r="W509" i="13"/>
  <c r="M499" i="13"/>
  <c r="Z494" i="13"/>
  <c r="J484" i="13"/>
  <c r="N544" i="13"/>
  <c r="Y549" i="13"/>
  <c r="K559" i="13"/>
  <c r="V564" i="13"/>
  <c r="N574" i="13"/>
  <c r="Y579" i="13"/>
  <c r="K589" i="13"/>
  <c r="V594" i="13"/>
  <c r="N604" i="13"/>
  <c r="Y609" i="13"/>
  <c r="K619" i="13"/>
  <c r="V624" i="13"/>
  <c r="N634" i="13"/>
  <c r="V539" i="13"/>
  <c r="N549" i="13"/>
  <c r="Y554" i="13"/>
  <c r="K564" i="13"/>
  <c r="V569" i="13"/>
  <c r="N579" i="13"/>
  <c r="Y584" i="13"/>
  <c r="K594" i="13"/>
  <c r="V599" i="13"/>
  <c r="N609" i="13"/>
  <c r="Y614" i="13"/>
  <c r="K624" i="13"/>
  <c r="V629" i="13"/>
  <c r="K539" i="13"/>
  <c r="V544" i="13"/>
  <c r="N554" i="13"/>
  <c r="Y559" i="13"/>
  <c r="K569" i="13"/>
  <c r="V574" i="13"/>
  <c r="N584" i="13"/>
  <c r="Y589" i="13"/>
  <c r="K599" i="13"/>
  <c r="V604" i="13"/>
  <c r="N614" i="13"/>
  <c r="Y619" i="13"/>
  <c r="K629" i="13"/>
  <c r="V634" i="13"/>
  <c r="K544" i="13"/>
  <c r="V549" i="13"/>
  <c r="N559" i="13"/>
  <c r="Y564" i="13"/>
  <c r="K574" i="13"/>
  <c r="V579" i="13"/>
  <c r="N589" i="13"/>
  <c r="Y594" i="13"/>
  <c r="K604" i="13"/>
  <c r="V609" i="13"/>
  <c r="N619" i="13"/>
  <c r="Y624" i="13"/>
  <c r="K634" i="13"/>
  <c r="Y539" i="13"/>
  <c r="K549" i="13"/>
  <c r="V554" i="13"/>
  <c r="N564" i="13"/>
  <c r="Y569" i="13"/>
  <c r="K579" i="13"/>
  <c r="V584" i="13"/>
  <c r="N594" i="13"/>
  <c r="Y599" i="13"/>
  <c r="K609" i="13"/>
  <c r="V614" i="13"/>
  <c r="N624" i="13"/>
  <c r="Y629" i="13"/>
  <c r="N539" i="13"/>
  <c r="Y544" i="13"/>
  <c r="K554" i="13"/>
  <c r="V559" i="13"/>
  <c r="N569" i="13"/>
  <c r="Y574" i="13"/>
  <c r="K584" i="13"/>
  <c r="V589" i="13"/>
  <c r="N599" i="13"/>
  <c r="Y604" i="13"/>
  <c r="K614" i="13"/>
  <c r="V619" i="13"/>
  <c r="N629" i="13"/>
  <c r="Y634" i="13"/>
  <c r="Q475" i="13"/>
  <c r="G465" i="13"/>
  <c r="T460" i="13"/>
  <c r="D450" i="13"/>
  <c r="Q445" i="13"/>
  <c r="G435" i="13"/>
  <c r="T430" i="13"/>
  <c r="D420" i="13"/>
  <c r="Q415" i="13"/>
  <c r="G405" i="13"/>
  <c r="T400" i="13"/>
  <c r="D390" i="13"/>
  <c r="Q385" i="13"/>
  <c r="G375" i="13"/>
  <c r="T370" i="13"/>
  <c r="D360" i="13"/>
  <c r="Q355" i="13"/>
  <c r="G345" i="13"/>
  <c r="T340" i="13"/>
  <c r="D330" i="13"/>
  <c r="Q325" i="13"/>
  <c r="G311" i="13"/>
  <c r="T306" i="13"/>
  <c r="D296" i="13"/>
  <c r="Q291" i="13"/>
  <c r="G281" i="13"/>
  <c r="T276" i="13"/>
  <c r="D266" i="13"/>
  <c r="Q261" i="13"/>
  <c r="G251" i="13"/>
  <c r="T246" i="13"/>
  <c r="D236" i="13"/>
  <c r="Q231" i="13"/>
  <c r="G221" i="13"/>
  <c r="T216" i="13"/>
  <c r="D206" i="13"/>
  <c r="Q201" i="13"/>
  <c r="G191" i="13"/>
  <c r="T186" i="13"/>
  <c r="D176" i="13"/>
  <c r="Q171" i="13"/>
  <c r="G157" i="13"/>
  <c r="T152" i="13"/>
  <c r="D142" i="13"/>
  <c r="Q137" i="13"/>
  <c r="G127" i="13"/>
  <c r="T122" i="13"/>
  <c r="D112" i="13"/>
  <c r="Q107" i="13"/>
  <c r="G97" i="13"/>
  <c r="T92" i="13"/>
  <c r="D82" i="13"/>
  <c r="Q77" i="13"/>
  <c r="G67" i="13"/>
  <c r="T62" i="13"/>
  <c r="D52" i="13"/>
  <c r="Q47" i="13"/>
  <c r="G37" i="13"/>
  <c r="T32" i="13"/>
  <c r="D22" i="13"/>
  <c r="Q17" i="13"/>
  <c r="G7" i="13"/>
  <c r="Q534" i="13"/>
  <c r="T519" i="13"/>
  <c r="Q504" i="13"/>
  <c r="T489" i="13"/>
  <c r="Q470" i="13"/>
  <c r="T455" i="13"/>
  <c r="Q440" i="13"/>
  <c r="T425" i="13"/>
  <c r="Q410" i="13"/>
  <c r="T395" i="13"/>
  <c r="Q380" i="13"/>
  <c r="G370" i="13"/>
  <c r="T365" i="13"/>
  <c r="Q350" i="13"/>
  <c r="G340" i="13"/>
  <c r="T335" i="13"/>
  <c r="X311" i="13"/>
  <c r="AA296" i="13"/>
  <c r="K286" i="13"/>
  <c r="X281" i="13"/>
  <c r="N271" i="13"/>
  <c r="AA266" i="13"/>
  <c r="X251" i="13"/>
  <c r="AA236" i="13"/>
  <c r="K226" i="13"/>
  <c r="X221" i="13"/>
  <c r="AA206" i="13"/>
  <c r="X191" i="13"/>
  <c r="N181" i="13"/>
  <c r="AA176" i="13"/>
  <c r="K166" i="13"/>
  <c r="X157" i="13"/>
  <c r="N147" i="13"/>
  <c r="AA142" i="13"/>
  <c r="X127" i="13"/>
  <c r="AA112" i="13"/>
  <c r="X97" i="13"/>
  <c r="N87" i="13"/>
  <c r="AA82" i="13"/>
  <c r="X67" i="13"/>
  <c r="Q7" i="12"/>
  <c r="F17" i="12"/>
  <c r="Q22" i="12"/>
  <c r="I32" i="12"/>
  <c r="T37" i="12"/>
  <c r="F47" i="12"/>
  <c r="Q52" i="12"/>
  <c r="I62" i="12"/>
  <c r="T67" i="12"/>
  <c r="F77" i="12"/>
  <c r="Q82" i="12"/>
  <c r="I92" i="12"/>
  <c r="T97" i="12"/>
  <c r="F107" i="12"/>
  <c r="Q112" i="12"/>
  <c r="I122" i="12"/>
  <c r="T127" i="12"/>
  <c r="F137" i="12"/>
  <c r="Q142" i="12"/>
  <c r="I152" i="12"/>
  <c r="T157" i="12"/>
  <c r="F22" i="12"/>
  <c r="Q27" i="12"/>
  <c r="I37" i="12"/>
  <c r="T42" i="12"/>
  <c r="F52" i="12"/>
  <c r="Q57" i="12"/>
  <c r="I67" i="12"/>
  <c r="T72" i="12"/>
  <c r="F82" i="12"/>
  <c r="Q87" i="12"/>
  <c r="I97" i="12"/>
  <c r="T102" i="12"/>
  <c r="F112" i="12"/>
  <c r="Q117" i="12"/>
  <c r="I127" i="12"/>
  <c r="T132" i="12"/>
  <c r="F142" i="12"/>
  <c r="Q147" i="12"/>
  <c r="I157" i="12"/>
  <c r="G22" i="12"/>
  <c r="R27" i="12"/>
  <c r="D37" i="12"/>
  <c r="U42" i="12"/>
  <c r="G52" i="12"/>
  <c r="R57" i="12"/>
  <c r="D67" i="12"/>
  <c r="U72" i="12"/>
  <c r="G82" i="12"/>
  <c r="R87" i="12"/>
  <c r="D97" i="12"/>
  <c r="U102" i="12"/>
  <c r="G112" i="12"/>
  <c r="R117" i="12"/>
  <c r="D127" i="12"/>
  <c r="U132" i="12"/>
  <c r="G142" i="12"/>
  <c r="R147" i="12"/>
  <c r="D157" i="12"/>
  <c r="P12" i="12"/>
  <c r="H22" i="12"/>
  <c r="S27" i="12"/>
  <c r="E37" i="12"/>
  <c r="P42" i="12"/>
  <c r="H52" i="12"/>
  <c r="S57" i="12"/>
  <c r="E67" i="12"/>
  <c r="P72" i="12"/>
  <c r="H82" i="12"/>
  <c r="S87" i="12"/>
  <c r="E97" i="12"/>
  <c r="P102" i="12"/>
  <c r="H112" i="12"/>
  <c r="S117" i="12"/>
  <c r="E127" i="12"/>
  <c r="P132" i="12"/>
  <c r="H142" i="12"/>
  <c r="S147" i="12"/>
  <c r="E157" i="12"/>
  <c r="Q12" i="12"/>
  <c r="I22" i="12"/>
  <c r="T27" i="12"/>
  <c r="F37" i="12"/>
  <c r="Q42" i="12"/>
  <c r="I52" i="12"/>
  <c r="T57" i="12"/>
  <c r="F67" i="12"/>
  <c r="Q72" i="12"/>
  <c r="I82" i="12"/>
  <c r="T87" i="12"/>
  <c r="F97" i="12"/>
  <c r="Q102" i="12"/>
  <c r="I112" i="12"/>
  <c r="T117" i="12"/>
  <c r="F127" i="12"/>
  <c r="Q132" i="12"/>
  <c r="I142" i="12"/>
  <c r="T147" i="12"/>
  <c r="F157" i="12"/>
  <c r="Q17" i="12"/>
  <c r="I27" i="12"/>
  <c r="T32" i="12"/>
  <c r="F42" i="12"/>
  <c r="Q47" i="12"/>
  <c r="I57" i="12"/>
  <c r="T62" i="12"/>
  <c r="F72" i="12"/>
  <c r="Q77" i="12"/>
  <c r="I87" i="12"/>
  <c r="T92" i="12"/>
  <c r="F102" i="12"/>
  <c r="Q107" i="12"/>
  <c r="I117" i="12"/>
  <c r="T122" i="12"/>
  <c r="F132" i="12"/>
  <c r="Q137" i="12"/>
  <c r="I147" i="12"/>
  <c r="T152" i="12"/>
  <c r="L12" i="12"/>
  <c r="G7" i="12"/>
  <c r="O72" i="11"/>
  <c r="Z77" i="11"/>
  <c r="L87" i="11"/>
  <c r="W92" i="11"/>
  <c r="O102" i="11"/>
  <c r="Z107" i="11"/>
  <c r="L117" i="11"/>
  <c r="W122" i="11"/>
  <c r="O132" i="11"/>
  <c r="Z137" i="11"/>
  <c r="L147" i="11"/>
  <c r="W152" i="11"/>
  <c r="O77" i="11"/>
  <c r="Z82" i="11"/>
  <c r="L92" i="11"/>
  <c r="W97" i="11"/>
  <c r="O107" i="11"/>
  <c r="Z112" i="11"/>
  <c r="L122" i="11"/>
  <c r="W127" i="11"/>
  <c r="O137" i="11"/>
  <c r="Z142" i="11"/>
  <c r="L152" i="11"/>
  <c r="W157" i="11"/>
  <c r="J77" i="11"/>
  <c r="AA82" i="11"/>
  <c r="M92" i="11"/>
  <c r="X97" i="11"/>
  <c r="J107" i="11"/>
  <c r="AA112" i="11"/>
  <c r="M122" i="11"/>
  <c r="X127" i="11"/>
  <c r="J137" i="11"/>
  <c r="AA142" i="11"/>
  <c r="M152" i="11"/>
  <c r="X157" i="11"/>
  <c r="L72" i="11"/>
  <c r="W77" i="11"/>
  <c r="O87" i="11"/>
  <c r="Z92" i="11"/>
  <c r="L102" i="11"/>
  <c r="W107" i="11"/>
  <c r="O117" i="11"/>
  <c r="Z122" i="11"/>
  <c r="L132" i="11"/>
  <c r="W137" i="11"/>
  <c r="O147" i="11"/>
  <c r="Z152" i="11"/>
  <c r="N67" i="11"/>
  <c r="Y72" i="11"/>
  <c r="K82" i="11"/>
  <c r="V87" i="11"/>
  <c r="N97" i="11"/>
  <c r="Y102" i="11"/>
  <c r="K112" i="11"/>
  <c r="V117" i="11"/>
  <c r="N127" i="11"/>
  <c r="Y132" i="11"/>
  <c r="K142" i="11"/>
  <c r="V147" i="11"/>
  <c r="N157" i="11"/>
  <c r="Z72" i="11"/>
  <c r="L82" i="11"/>
  <c r="W87" i="11"/>
  <c r="O97" i="11"/>
  <c r="Z102" i="11"/>
  <c r="L112" i="11"/>
  <c r="W117" i="11"/>
  <c r="O127" i="11"/>
  <c r="Z132" i="11"/>
  <c r="L142" i="11"/>
  <c r="W147" i="11"/>
  <c r="O157" i="11"/>
  <c r="O188" i="8"/>
  <c r="J182" i="8"/>
  <c r="K176" i="8"/>
  <c r="L170" i="8"/>
  <c r="M164" i="8"/>
  <c r="N158" i="8"/>
  <c r="O152" i="8"/>
  <c r="J146" i="8"/>
  <c r="K140" i="8"/>
  <c r="L134" i="8"/>
  <c r="M128" i="8"/>
  <c r="N122" i="8"/>
  <c r="O116" i="8"/>
  <c r="J110" i="8"/>
  <c r="K104" i="8"/>
  <c r="L98" i="8"/>
  <c r="M92" i="8"/>
  <c r="N86" i="8"/>
  <c r="O80" i="8"/>
  <c r="J74" i="8"/>
  <c r="K68" i="8"/>
  <c r="L62" i="8"/>
  <c r="M56" i="8"/>
  <c r="N50" i="8"/>
  <c r="O44" i="8"/>
  <c r="J38" i="8"/>
  <c r="K32" i="8"/>
  <c r="L26" i="8"/>
  <c r="M20" i="8"/>
  <c r="N14" i="8"/>
  <c r="O8" i="8"/>
  <c r="T188" i="8"/>
  <c r="U182" i="8"/>
  <c r="P176" i="8"/>
  <c r="Q170" i="8"/>
  <c r="R164" i="8"/>
  <c r="S158" i="8"/>
  <c r="T152" i="8"/>
  <c r="U146" i="8"/>
  <c r="P140" i="8"/>
  <c r="Q134" i="8"/>
  <c r="R128" i="8"/>
  <c r="S122" i="8"/>
  <c r="T116" i="8"/>
  <c r="U110" i="8"/>
  <c r="P104" i="8"/>
  <c r="Q98" i="8"/>
  <c r="R92" i="8"/>
  <c r="S86" i="8"/>
  <c r="T80" i="8"/>
  <c r="U74" i="8"/>
  <c r="P68" i="8"/>
  <c r="Q62" i="8"/>
  <c r="R56" i="8"/>
  <c r="S50" i="8"/>
  <c r="T44" i="8"/>
  <c r="U38" i="8"/>
  <c r="P32" i="8"/>
  <c r="Q26" i="8"/>
  <c r="R20" i="8"/>
  <c r="S14" i="8"/>
  <c r="T8" i="8"/>
  <c r="L188" i="8"/>
  <c r="M182" i="8"/>
  <c r="N176" i="8"/>
  <c r="O170" i="8"/>
  <c r="J164" i="8"/>
  <c r="K158" i="8"/>
  <c r="L152" i="8"/>
  <c r="M146" i="8"/>
  <c r="N140" i="8"/>
  <c r="O134" i="8"/>
  <c r="J128" i="8"/>
  <c r="K122" i="8"/>
  <c r="L116" i="8"/>
  <c r="M110" i="8"/>
  <c r="N104" i="8"/>
  <c r="O98" i="8"/>
  <c r="J92" i="8"/>
  <c r="K86" i="8"/>
  <c r="L80" i="8"/>
  <c r="M74" i="8"/>
  <c r="N68" i="8"/>
  <c r="O62" i="8"/>
  <c r="J56" i="8"/>
  <c r="K50" i="8"/>
  <c r="L44" i="8"/>
  <c r="M38" i="8"/>
  <c r="N32" i="8"/>
  <c r="O26" i="8"/>
  <c r="J20" i="8"/>
  <c r="K14" i="8"/>
  <c r="L8" i="8"/>
  <c r="M117" i="10"/>
  <c r="W188" i="8"/>
  <c r="X182" i="8"/>
  <c r="Y176" i="8"/>
  <c r="Z170" i="8"/>
  <c r="AA164" i="8"/>
  <c r="V158" i="8"/>
  <c r="W152" i="8"/>
  <c r="X146" i="8"/>
  <c r="Y140" i="8"/>
  <c r="Z134" i="8"/>
  <c r="AA128" i="8"/>
  <c r="V122" i="8"/>
  <c r="W116" i="8"/>
  <c r="X110" i="8"/>
  <c r="Y104" i="8"/>
  <c r="Z98" i="8"/>
  <c r="AA92" i="8"/>
  <c r="V86" i="8"/>
  <c r="W80" i="8"/>
  <c r="X74" i="8"/>
  <c r="Y68" i="8"/>
  <c r="Z62" i="8"/>
  <c r="AA56" i="8"/>
  <c r="V50" i="8"/>
  <c r="W44" i="8"/>
  <c r="X38" i="8"/>
  <c r="Y32" i="8"/>
  <c r="Z26" i="8"/>
  <c r="AA20" i="8"/>
  <c r="V14" i="8"/>
  <c r="W8" i="8"/>
  <c r="G122" i="10"/>
  <c r="R127" i="10"/>
  <c r="D137" i="10"/>
  <c r="U142" i="10"/>
  <c r="G152" i="10"/>
  <c r="R157" i="10"/>
  <c r="G127" i="10"/>
  <c r="R132" i="10"/>
  <c r="D142" i="10"/>
  <c r="U147" i="10"/>
  <c r="G157" i="10"/>
  <c r="U122" i="10"/>
  <c r="G132" i="10"/>
  <c r="R137" i="10"/>
  <c r="D147" i="10"/>
  <c r="U152" i="10"/>
  <c r="I127" i="10"/>
  <c r="T132" i="10"/>
  <c r="F142" i="10"/>
  <c r="Q147" i="10"/>
  <c r="I157" i="10"/>
  <c r="Q122" i="10"/>
  <c r="I132" i="10"/>
  <c r="T137" i="10"/>
  <c r="F147" i="10"/>
  <c r="Q152" i="10"/>
  <c r="E127" i="10"/>
  <c r="P132" i="10"/>
  <c r="H142" i="10"/>
  <c r="S147" i="10"/>
  <c r="E157" i="10"/>
  <c r="D188" i="8"/>
  <c r="E182" i="8"/>
  <c r="F176" i="8"/>
  <c r="G170" i="8"/>
  <c r="H164" i="8"/>
  <c r="I158" i="8"/>
  <c r="D152" i="8"/>
  <c r="E146" i="8"/>
  <c r="F140" i="8"/>
  <c r="G134" i="8"/>
  <c r="H128" i="8"/>
  <c r="I122" i="8"/>
  <c r="D116" i="8"/>
  <c r="E110" i="8"/>
  <c r="F104" i="8"/>
  <c r="G98" i="8"/>
  <c r="H92" i="8"/>
  <c r="I86" i="8"/>
  <c r="D80" i="8"/>
  <c r="E74" i="8"/>
  <c r="F68" i="8"/>
  <c r="G62" i="8"/>
  <c r="H56" i="8"/>
  <c r="I50" i="8"/>
  <c r="D44" i="8"/>
  <c r="E38" i="8"/>
  <c r="F32" i="8"/>
  <c r="G26" i="8"/>
  <c r="H20" i="8"/>
  <c r="I14" i="8"/>
  <c r="R470" i="7"/>
  <c r="G465" i="7"/>
  <c r="U455" i="7"/>
  <c r="D450" i="7"/>
  <c r="R440" i="7"/>
  <c r="G435" i="7"/>
  <c r="U425" i="7"/>
  <c r="D420" i="7"/>
  <c r="R410" i="7"/>
  <c r="G405" i="7"/>
  <c r="U395" i="7"/>
  <c r="D390" i="7"/>
  <c r="R380" i="7"/>
  <c r="G375" i="7"/>
  <c r="U365" i="7"/>
  <c r="D360" i="7"/>
  <c r="R350" i="7"/>
  <c r="G345" i="7"/>
  <c r="U335" i="7"/>
  <c r="D330" i="7"/>
  <c r="R316" i="7"/>
  <c r="G311" i="7"/>
  <c r="U301" i="7"/>
  <c r="D296" i="7"/>
  <c r="R286" i="7"/>
  <c r="G281" i="7"/>
  <c r="U271" i="7"/>
  <c r="D266" i="7"/>
  <c r="R256" i="7"/>
  <c r="G251" i="7"/>
  <c r="U241" i="7"/>
  <c r="D236" i="7"/>
  <c r="R226" i="7"/>
  <c r="G221" i="7"/>
  <c r="U211" i="7"/>
  <c r="D206" i="7"/>
  <c r="R196" i="7"/>
  <c r="G191" i="7"/>
  <c r="U181" i="7"/>
  <c r="D176" i="7"/>
  <c r="R166" i="7"/>
  <c r="I27" i="7"/>
  <c r="T32" i="7"/>
  <c r="F42" i="7"/>
  <c r="Q47" i="7"/>
  <c r="I57" i="7"/>
  <c r="T62" i="7"/>
  <c r="F72" i="7"/>
  <c r="Q77" i="7"/>
  <c r="I87" i="7"/>
  <c r="T92" i="7"/>
  <c r="F102" i="7"/>
  <c r="Q107" i="7"/>
  <c r="I117" i="7"/>
  <c r="T122" i="7"/>
  <c r="F132" i="7"/>
  <c r="Q137" i="7"/>
  <c r="I147" i="7"/>
  <c r="T152" i="7"/>
  <c r="D27" i="7"/>
  <c r="U32" i="7"/>
  <c r="G42" i="7"/>
  <c r="R47" i="7"/>
  <c r="D57" i="7"/>
  <c r="U62" i="7"/>
  <c r="G72" i="7"/>
  <c r="R77" i="7"/>
  <c r="D87" i="7"/>
  <c r="U92" i="7"/>
  <c r="G102" i="7"/>
  <c r="R107" i="7"/>
  <c r="D117" i="7"/>
  <c r="U122" i="7"/>
  <c r="G132" i="7"/>
  <c r="R137" i="7"/>
  <c r="D147" i="7"/>
  <c r="U152" i="7"/>
  <c r="E27" i="7"/>
  <c r="P32" i="7"/>
  <c r="H42" i="7"/>
  <c r="S47" i="7"/>
  <c r="E57" i="7"/>
  <c r="P62" i="7"/>
  <c r="H72" i="7"/>
  <c r="S77" i="7"/>
  <c r="E87" i="7"/>
  <c r="P92" i="7"/>
  <c r="H102" i="7"/>
  <c r="S107" i="7"/>
  <c r="E117" i="7"/>
  <c r="P122" i="7"/>
  <c r="H132" i="7"/>
  <c r="S137" i="7"/>
  <c r="E147" i="7"/>
  <c r="P152" i="7"/>
  <c r="G22" i="7"/>
  <c r="R27" i="7"/>
  <c r="D37" i="7"/>
  <c r="U42" i="7"/>
  <c r="G52" i="7"/>
  <c r="R57" i="7"/>
  <c r="D67" i="7"/>
  <c r="U72" i="7"/>
  <c r="G82" i="7"/>
  <c r="R87" i="7"/>
  <c r="D97" i="7"/>
  <c r="U102" i="7"/>
  <c r="G112" i="7"/>
  <c r="R117" i="7"/>
  <c r="D127" i="7"/>
  <c r="U132" i="7"/>
  <c r="G142" i="7"/>
  <c r="R147" i="7"/>
  <c r="D157" i="7"/>
  <c r="S27" i="7"/>
  <c r="E37" i="7"/>
  <c r="P42" i="7"/>
  <c r="H52" i="7"/>
  <c r="S57" i="7"/>
  <c r="E67" i="7"/>
  <c r="P72" i="7"/>
  <c r="H82" i="7"/>
  <c r="S87" i="7"/>
  <c r="E97" i="7"/>
  <c r="P102" i="7"/>
  <c r="H112" i="7"/>
  <c r="S117" i="7"/>
  <c r="E127" i="7"/>
  <c r="P132" i="7"/>
  <c r="H142" i="7"/>
  <c r="S147" i="7"/>
  <c r="E157" i="7"/>
  <c r="N27" i="7"/>
  <c r="Y32" i="7"/>
  <c r="K42" i="7"/>
  <c r="V47" i="7"/>
  <c r="N57" i="7"/>
  <c r="Y62" i="7"/>
  <c r="K72" i="7"/>
  <c r="V77" i="7"/>
  <c r="N87" i="7"/>
  <c r="Y92" i="7"/>
  <c r="K102" i="7"/>
  <c r="V107" i="7"/>
  <c r="N117" i="7"/>
  <c r="Y122" i="7"/>
  <c r="K132" i="7"/>
  <c r="V137" i="7"/>
  <c r="N147" i="7"/>
  <c r="Y152" i="7"/>
  <c r="D634" i="6"/>
  <c r="Q629" i="6"/>
  <c r="G619" i="6"/>
  <c r="T614" i="6"/>
  <c r="D604" i="6"/>
  <c r="Q599" i="6"/>
  <c r="G589" i="6"/>
  <c r="T584" i="6"/>
  <c r="D574" i="6"/>
  <c r="Q569" i="6"/>
  <c r="G559" i="6"/>
  <c r="T554" i="6"/>
  <c r="D544" i="6"/>
  <c r="Q539" i="6"/>
  <c r="G529" i="6"/>
  <c r="T524" i="6"/>
  <c r="D514" i="6"/>
  <c r="Q509" i="6"/>
  <c r="G499" i="6"/>
  <c r="T494" i="6"/>
  <c r="K475" i="6"/>
  <c r="X470" i="6"/>
  <c r="N460" i="6"/>
  <c r="AA455" i="6"/>
  <c r="K445" i="6"/>
  <c r="X440" i="6"/>
  <c r="N430" i="6"/>
  <c r="AA425" i="6"/>
  <c r="K415" i="6"/>
  <c r="X410" i="6"/>
  <c r="N400" i="6"/>
  <c r="AA395" i="6"/>
  <c r="K385" i="6"/>
  <c r="X380" i="6"/>
  <c r="N370" i="6"/>
  <c r="AA365" i="6"/>
  <c r="K355" i="6"/>
  <c r="X350" i="6"/>
  <c r="N340" i="6"/>
  <c r="AA335" i="6"/>
  <c r="K325" i="6"/>
  <c r="X316" i="6"/>
  <c r="N306" i="6"/>
  <c r="AA301" i="6"/>
  <c r="K291" i="6"/>
  <c r="X286" i="6"/>
  <c r="N276" i="6"/>
  <c r="AA271" i="6"/>
  <c r="K261" i="6"/>
  <c r="X256" i="6"/>
  <c r="N246" i="6"/>
  <c r="AA241" i="6"/>
  <c r="K231" i="6"/>
  <c r="X226" i="6"/>
  <c r="N216" i="6"/>
  <c r="AA211" i="6"/>
  <c r="K201" i="6"/>
  <c r="X196" i="6"/>
  <c r="N186" i="6"/>
  <c r="AA181" i="6"/>
  <c r="K171" i="6"/>
  <c r="X166" i="6"/>
  <c r="N152" i="6"/>
  <c r="AA147" i="6"/>
  <c r="K137" i="6"/>
  <c r="X132" i="6"/>
  <c r="N122" i="6"/>
  <c r="AA117" i="6"/>
  <c r="K107" i="6"/>
  <c r="X102" i="6"/>
  <c r="N92" i="6"/>
  <c r="AA87" i="6"/>
  <c r="K77" i="6"/>
  <c r="X72" i="6"/>
  <c r="N62" i="6"/>
  <c r="AA57" i="6"/>
  <c r="K47" i="6"/>
  <c r="X42" i="6"/>
  <c r="N32" i="6"/>
  <c r="AA27" i="6"/>
  <c r="K17" i="6"/>
  <c r="X12" i="6"/>
  <c r="E58" i="5"/>
  <c r="E86" i="5"/>
  <c r="Y17" i="7"/>
  <c r="O7" i="7"/>
  <c r="AA634" i="6"/>
  <c r="K624" i="6"/>
  <c r="X619" i="6"/>
  <c r="N609" i="6"/>
  <c r="AA604" i="6"/>
  <c r="K594" i="6"/>
  <c r="X589" i="6"/>
  <c r="N579" i="6"/>
  <c r="AA574" i="6"/>
  <c r="K564" i="6"/>
  <c r="X559" i="6"/>
  <c r="N549" i="6"/>
  <c r="AA544" i="6"/>
  <c r="K534" i="6"/>
  <c r="X529" i="6"/>
  <c r="N519" i="6"/>
  <c r="AA514" i="6"/>
  <c r="K504" i="6"/>
  <c r="X499" i="6"/>
  <c r="N489" i="6"/>
  <c r="AA484" i="6"/>
  <c r="K470" i="6"/>
  <c r="X465" i="6"/>
  <c r="N455" i="6"/>
  <c r="AA450" i="6"/>
  <c r="K440" i="6"/>
  <c r="X435" i="6"/>
  <c r="N425" i="6"/>
  <c r="AA420" i="6"/>
  <c r="K410" i="6"/>
  <c r="X405" i="6"/>
  <c r="N395" i="6"/>
  <c r="AA390" i="6"/>
  <c r="K380" i="6"/>
  <c r="X375" i="6"/>
  <c r="N365" i="6"/>
  <c r="AA360" i="6"/>
  <c r="K350" i="6"/>
  <c r="X345" i="6"/>
  <c r="N335" i="6"/>
  <c r="AA330" i="6"/>
  <c r="E316" i="6"/>
  <c r="R311" i="6"/>
  <c r="H301" i="6"/>
  <c r="U296" i="6"/>
  <c r="E286" i="6"/>
  <c r="R281" i="6"/>
  <c r="H271" i="6"/>
  <c r="U266" i="6"/>
  <c r="E256" i="6"/>
  <c r="R251" i="6"/>
  <c r="H241" i="6"/>
  <c r="U236" i="6"/>
  <c r="E226" i="6"/>
  <c r="R221" i="6"/>
  <c r="H211" i="6"/>
  <c r="U206" i="6"/>
  <c r="E196" i="6"/>
  <c r="R191" i="6"/>
  <c r="H181" i="6"/>
  <c r="U176" i="6"/>
  <c r="E166" i="6"/>
  <c r="R157" i="6"/>
  <c r="H147" i="6"/>
  <c r="U142" i="6"/>
  <c r="E132" i="6"/>
  <c r="R127" i="6"/>
  <c r="H117" i="6"/>
  <c r="U112" i="6"/>
  <c r="E102" i="6"/>
  <c r="R97" i="6"/>
  <c r="H87" i="6"/>
  <c r="U82" i="6"/>
  <c r="E72" i="6"/>
  <c r="R67" i="6"/>
  <c r="H57" i="6"/>
  <c r="U52" i="6"/>
  <c r="E42" i="6"/>
  <c r="R37" i="6"/>
  <c r="H27" i="6"/>
  <c r="U22" i="6"/>
  <c r="E12" i="6"/>
  <c r="R7" i="6"/>
  <c r="E22" i="7"/>
  <c r="R17" i="7"/>
  <c r="H7" i="7"/>
  <c r="T634" i="6"/>
  <c r="D624" i="6"/>
  <c r="Q619" i="6"/>
  <c r="G609" i="6"/>
  <c r="T604" i="6"/>
  <c r="D594" i="6"/>
  <c r="Q589" i="6"/>
  <c r="G579" i="6"/>
  <c r="T574" i="6"/>
  <c r="D564" i="6"/>
  <c r="Q559" i="6"/>
  <c r="G549" i="6"/>
  <c r="T544" i="6"/>
  <c r="D534" i="6"/>
  <c r="Q529" i="6"/>
  <c r="G519" i="6"/>
  <c r="T514" i="6"/>
  <c r="D504" i="6"/>
  <c r="Q499" i="6"/>
  <c r="G489" i="6"/>
  <c r="T484" i="6"/>
  <c r="D470" i="6"/>
  <c r="Q465" i="6"/>
  <c r="G455" i="6"/>
  <c r="T450" i="6"/>
  <c r="D440" i="6"/>
  <c r="Q435" i="6"/>
  <c r="G425" i="6"/>
  <c r="T420" i="6"/>
  <c r="D410" i="6"/>
  <c r="Q405" i="6"/>
  <c r="G395" i="6"/>
  <c r="T390" i="6"/>
  <c r="D380" i="6"/>
  <c r="Q375" i="6"/>
  <c r="G365" i="6"/>
  <c r="T360" i="6"/>
  <c r="D350" i="6"/>
  <c r="Q345" i="6"/>
  <c r="G335" i="6"/>
  <c r="T330" i="6"/>
  <c r="D316" i="6"/>
  <c r="Q311" i="6"/>
  <c r="G301" i="6"/>
  <c r="T296" i="6"/>
  <c r="D286" i="6"/>
  <c r="Q281" i="6"/>
  <c r="G271" i="6"/>
  <c r="T266" i="6"/>
  <c r="D256" i="6"/>
  <c r="Q251" i="6"/>
  <c r="G241" i="6"/>
  <c r="T236" i="6"/>
  <c r="D226" i="6"/>
  <c r="Q221" i="6"/>
  <c r="G211" i="6"/>
  <c r="T206" i="6"/>
  <c r="D196" i="6"/>
  <c r="Q191" i="6"/>
  <c r="G181" i="6"/>
  <c r="T176" i="6"/>
  <c r="K157" i="6"/>
  <c r="X152" i="6"/>
  <c r="N142" i="6"/>
  <c r="AA137" i="6"/>
  <c r="K127" i="6"/>
  <c r="X122" i="6"/>
  <c r="N112" i="6"/>
  <c r="AA107" i="6"/>
  <c r="K97" i="6"/>
  <c r="X92" i="6"/>
  <c r="N82" i="6"/>
  <c r="AA77" i="6"/>
  <c r="K67" i="6"/>
  <c r="X62" i="6"/>
  <c r="N52" i="6"/>
  <c r="AA47" i="6"/>
  <c r="K37" i="6"/>
  <c r="X32" i="6"/>
  <c r="N22" i="6"/>
  <c r="AA17" i="6"/>
  <c r="K7" i="6"/>
  <c r="G75" i="5"/>
  <c r="G47" i="5"/>
  <c r="K22" i="7"/>
  <c r="M7" i="7"/>
  <c r="Y634" i="6"/>
  <c r="O624" i="6"/>
  <c r="V619" i="6"/>
  <c r="L609" i="6"/>
  <c r="Y604" i="6"/>
  <c r="O594" i="6"/>
  <c r="V589" i="6"/>
  <c r="L579" i="6"/>
  <c r="Y574" i="6"/>
  <c r="O564" i="6"/>
  <c r="V559" i="6"/>
  <c r="L549" i="6"/>
  <c r="Y544" i="6"/>
  <c r="O534" i="6"/>
  <c r="V529" i="6"/>
  <c r="L519" i="6"/>
  <c r="Y514" i="6"/>
  <c r="O504" i="6"/>
  <c r="V499" i="6"/>
  <c r="L489" i="6"/>
  <c r="Y484" i="6"/>
  <c r="O470" i="6"/>
  <c r="V465" i="6"/>
  <c r="L455" i="6"/>
  <c r="Y450" i="6"/>
  <c r="O440" i="6"/>
  <c r="V435" i="6"/>
  <c r="L425" i="6"/>
  <c r="Y420" i="6"/>
  <c r="O410" i="6"/>
  <c r="V405" i="6"/>
  <c r="L395" i="6"/>
  <c r="Y390" i="6"/>
  <c r="O380" i="6"/>
  <c r="V375" i="6"/>
  <c r="L365" i="6"/>
  <c r="Y360" i="6"/>
  <c r="O350" i="6"/>
  <c r="V345" i="6"/>
  <c r="L335" i="6"/>
  <c r="Y330" i="6"/>
  <c r="O316" i="6"/>
  <c r="V311" i="6"/>
  <c r="L301" i="6"/>
  <c r="Y296" i="6"/>
  <c r="O286" i="6"/>
  <c r="V281" i="6"/>
  <c r="L271" i="6"/>
  <c r="Y266" i="6"/>
  <c r="O256" i="6"/>
  <c r="V251" i="6"/>
  <c r="L241" i="6"/>
  <c r="Y236" i="6"/>
  <c r="O226" i="6"/>
  <c r="V221" i="6"/>
  <c r="L211" i="6"/>
  <c r="Y206" i="6"/>
  <c r="O196" i="6"/>
  <c r="V191" i="6"/>
  <c r="L181" i="6"/>
  <c r="Y176" i="6"/>
  <c r="O166" i="6"/>
  <c r="V157" i="6"/>
  <c r="L147" i="6"/>
  <c r="Y142" i="6"/>
  <c r="O132" i="6"/>
  <c r="V127" i="6"/>
  <c r="L117" i="6"/>
  <c r="Y112" i="6"/>
  <c r="O102" i="6"/>
  <c r="V97" i="6"/>
  <c r="L87" i="6"/>
  <c r="Y82" i="6"/>
  <c r="O72" i="6"/>
  <c r="V67" i="6"/>
  <c r="L57" i="6"/>
  <c r="Y52" i="6"/>
  <c r="O42" i="6"/>
  <c r="V37" i="6"/>
  <c r="L27" i="6"/>
  <c r="Y22" i="6"/>
  <c r="O12" i="6"/>
  <c r="J17" i="7"/>
  <c r="W12" i="7"/>
  <c r="L634" i="6"/>
  <c r="Y629" i="6"/>
  <c r="O619" i="6"/>
  <c r="V614" i="6"/>
  <c r="L604" i="6"/>
  <c r="Y599" i="6"/>
  <c r="O589" i="6"/>
  <c r="V584" i="6"/>
  <c r="L574" i="6"/>
  <c r="Y569" i="6"/>
  <c r="O559" i="6"/>
  <c r="V554" i="6"/>
  <c r="L544" i="6"/>
  <c r="Y539" i="6"/>
  <c r="O529" i="6"/>
  <c r="V524" i="6"/>
  <c r="L514" i="6"/>
  <c r="Y509" i="6"/>
  <c r="O499" i="6"/>
  <c r="V494" i="6"/>
  <c r="L484" i="6"/>
  <c r="Y475" i="6"/>
  <c r="O465" i="6"/>
  <c r="V460" i="6"/>
  <c r="L450" i="6"/>
  <c r="Y445" i="6"/>
  <c r="O435" i="6"/>
  <c r="V430" i="6"/>
  <c r="L420" i="6"/>
  <c r="Y415" i="6"/>
  <c r="O405" i="6"/>
  <c r="V400" i="6"/>
  <c r="L390" i="6"/>
  <c r="Y385" i="6"/>
  <c r="O375" i="6"/>
  <c r="V370" i="6"/>
  <c r="L360" i="6"/>
  <c r="Y355" i="6"/>
  <c r="O345" i="6"/>
  <c r="V340" i="6"/>
  <c r="L330" i="6"/>
  <c r="Y325" i="6"/>
  <c r="O311" i="6"/>
  <c r="V306" i="6"/>
  <c r="L296" i="6"/>
  <c r="Y291" i="6"/>
  <c r="O281" i="6"/>
  <c r="V276" i="6"/>
  <c r="L266" i="6"/>
  <c r="Y261" i="6"/>
  <c r="O251" i="6"/>
  <c r="V246" i="6"/>
  <c r="L236" i="6"/>
  <c r="Y231" i="6"/>
  <c r="O221" i="6"/>
  <c r="V216" i="6"/>
  <c r="L206" i="6"/>
  <c r="Y201" i="6"/>
  <c r="O191" i="6"/>
  <c r="V186" i="6"/>
  <c r="L176" i="6"/>
  <c r="Y171" i="6"/>
  <c r="O157" i="6"/>
  <c r="V152" i="6"/>
  <c r="L142" i="6"/>
  <c r="Y137" i="6"/>
  <c r="O127" i="6"/>
  <c r="V122" i="6"/>
  <c r="L112" i="6"/>
  <c r="Y107" i="6"/>
  <c r="O97" i="6"/>
  <c r="V92" i="6"/>
  <c r="L82" i="6"/>
  <c r="Y77" i="6"/>
  <c r="O67" i="6"/>
  <c r="V62" i="6"/>
  <c r="L52" i="6"/>
  <c r="Y47" i="6"/>
  <c r="O37" i="6"/>
  <c r="V32" i="6"/>
  <c r="L22" i="6"/>
  <c r="Y17" i="6"/>
  <c r="O7" i="6"/>
  <c r="G8" i="2"/>
  <c r="G7" i="2" s="1"/>
  <c r="F8" i="2"/>
  <c r="F7" i="2" s="1"/>
  <c r="D7" i="2"/>
  <c r="E8" i="2"/>
  <c r="E7" i="2" s="1"/>
  <c r="D23" i="3"/>
  <c r="D13" i="4"/>
  <c r="D18" i="3"/>
  <c r="S37" i="17"/>
  <c r="X311" i="16"/>
  <c r="M306" i="16"/>
  <c r="AA296" i="16"/>
  <c r="J291" i="16"/>
  <c r="X281" i="16"/>
  <c r="M276" i="16"/>
  <c r="AA266" i="16"/>
  <c r="J261" i="16"/>
  <c r="X251" i="16"/>
  <c r="M246" i="16"/>
  <c r="AA236" i="16"/>
  <c r="J231" i="16"/>
  <c r="X221" i="16"/>
  <c r="M216" i="16"/>
  <c r="AA206" i="16"/>
  <c r="J201" i="16"/>
  <c r="X191" i="16"/>
  <c r="M186" i="16"/>
  <c r="AA176" i="16"/>
  <c r="J171" i="16"/>
  <c r="Y87" i="16"/>
  <c r="V7" i="16"/>
  <c r="AA82" i="16"/>
  <c r="M92" i="16"/>
  <c r="X97" i="16"/>
  <c r="J107" i="16"/>
  <c r="AA112" i="16"/>
  <c r="M122" i="16"/>
  <c r="X127" i="16"/>
  <c r="J137" i="16"/>
  <c r="AA142" i="16"/>
  <c r="M152" i="16"/>
  <c r="X157" i="16"/>
  <c r="N92" i="16"/>
  <c r="Y97" i="16"/>
  <c r="K107" i="16"/>
  <c r="V112" i="16"/>
  <c r="N122" i="16"/>
  <c r="Y127" i="16"/>
  <c r="K137" i="16"/>
  <c r="V142" i="16"/>
  <c r="N152" i="16"/>
  <c r="Y157" i="16"/>
  <c r="J87" i="16"/>
  <c r="AA92" i="16"/>
  <c r="M102" i="16"/>
  <c r="X107" i="16"/>
  <c r="J117" i="16"/>
  <c r="AA122" i="16"/>
  <c r="M132" i="16"/>
  <c r="X137" i="16"/>
  <c r="J147" i="16"/>
  <c r="AA152" i="16"/>
  <c r="K92" i="16"/>
  <c r="V97" i="16"/>
  <c r="N107" i="16"/>
  <c r="Y112" i="16"/>
  <c r="K122" i="16"/>
  <c r="V127" i="16"/>
  <c r="N137" i="16"/>
  <c r="Y142" i="16"/>
  <c r="K152" i="16"/>
  <c r="V157" i="16"/>
  <c r="Q316" i="15"/>
  <c r="Y415" i="15"/>
  <c r="Q420" i="15"/>
  <c r="T405" i="15"/>
  <c r="G405" i="15"/>
  <c r="R316" i="14"/>
  <c r="I475" i="13"/>
  <c r="J316" i="13"/>
  <c r="K157" i="13"/>
  <c r="V7" i="13"/>
  <c r="I539" i="13"/>
  <c r="T544" i="13"/>
  <c r="F554" i="13"/>
  <c r="Q559" i="13"/>
  <c r="I569" i="13"/>
  <c r="T574" i="13"/>
  <c r="F584" i="13"/>
  <c r="Q589" i="13"/>
  <c r="I599" i="13"/>
  <c r="T604" i="13"/>
  <c r="F614" i="13"/>
  <c r="Q619" i="13"/>
  <c r="I629" i="13"/>
  <c r="T634" i="13"/>
  <c r="I544" i="13"/>
  <c r="T549" i="13"/>
  <c r="F559" i="13"/>
  <c r="Q564" i="13"/>
  <c r="I574" i="13"/>
  <c r="T579" i="13"/>
  <c r="F589" i="13"/>
  <c r="Q594" i="13"/>
  <c r="I604" i="13"/>
  <c r="T609" i="13"/>
  <c r="F619" i="13"/>
  <c r="Q624" i="13"/>
  <c r="I634" i="13"/>
  <c r="Q539" i="13"/>
  <c r="I549" i="13"/>
  <c r="T554" i="13"/>
  <c r="F564" i="13"/>
  <c r="Q569" i="13"/>
  <c r="I579" i="13"/>
  <c r="T584" i="13"/>
  <c r="F594" i="13"/>
  <c r="Q599" i="13"/>
  <c r="I609" i="13"/>
  <c r="T614" i="13"/>
  <c r="F624" i="13"/>
  <c r="Q629" i="13"/>
  <c r="F539" i="13"/>
  <c r="Q544" i="13"/>
  <c r="I554" i="13"/>
  <c r="T559" i="13"/>
  <c r="F569" i="13"/>
  <c r="Q574" i="13"/>
  <c r="I584" i="13"/>
  <c r="T589" i="13"/>
  <c r="F599" i="13"/>
  <c r="Q604" i="13"/>
  <c r="I614" i="13"/>
  <c r="T619" i="13"/>
  <c r="F629" i="13"/>
  <c r="Q634" i="13"/>
  <c r="F544" i="13"/>
  <c r="Q549" i="13"/>
  <c r="I559" i="13"/>
  <c r="T564" i="13"/>
  <c r="F574" i="13"/>
  <c r="Q579" i="13"/>
  <c r="I589" i="13"/>
  <c r="T594" i="13"/>
  <c r="F604" i="13"/>
  <c r="Q609" i="13"/>
  <c r="I619" i="13"/>
  <c r="T624" i="13"/>
  <c r="F634" i="13"/>
  <c r="T539" i="13"/>
  <c r="F549" i="13"/>
  <c r="Q554" i="13"/>
  <c r="I564" i="13"/>
  <c r="T569" i="13"/>
  <c r="F579" i="13"/>
  <c r="Q584" i="13"/>
  <c r="I594" i="13"/>
  <c r="T599" i="13"/>
  <c r="F609" i="13"/>
  <c r="Q614" i="13"/>
  <c r="I624" i="13"/>
  <c r="T629" i="13"/>
  <c r="K534" i="13"/>
  <c r="X529" i="13"/>
  <c r="N519" i="13"/>
  <c r="AA514" i="13"/>
  <c r="X499" i="13"/>
  <c r="AA484" i="13"/>
  <c r="K470" i="13"/>
  <c r="X465" i="13"/>
  <c r="AA450" i="13"/>
  <c r="K440" i="13"/>
  <c r="X435" i="13"/>
  <c r="N425" i="13"/>
  <c r="AA420" i="13"/>
  <c r="X405" i="13"/>
  <c r="N395" i="13"/>
  <c r="AA390" i="13"/>
  <c r="K380" i="13"/>
  <c r="X375" i="13"/>
  <c r="N365" i="13"/>
  <c r="AA360" i="13"/>
  <c r="X345" i="13"/>
  <c r="N335" i="13"/>
  <c r="AA330" i="13"/>
  <c r="E316" i="13"/>
  <c r="R311" i="13"/>
  <c r="U296" i="13"/>
  <c r="E286" i="13"/>
  <c r="R281" i="13"/>
  <c r="H271" i="13"/>
  <c r="U266" i="13"/>
  <c r="E256" i="13"/>
  <c r="R251" i="13"/>
  <c r="U236" i="13"/>
  <c r="E226" i="13"/>
  <c r="R221" i="13"/>
  <c r="U206" i="13"/>
  <c r="R191" i="13"/>
  <c r="U176" i="13"/>
  <c r="R157" i="13"/>
  <c r="H147" i="13"/>
  <c r="U142" i="13"/>
  <c r="R127" i="13"/>
  <c r="U112" i="13"/>
  <c r="R97" i="13"/>
  <c r="H87" i="13"/>
  <c r="U82" i="13"/>
  <c r="E72" i="13"/>
  <c r="R67" i="13"/>
  <c r="AA306" i="12"/>
  <c r="J301" i="12"/>
  <c r="X291" i="12"/>
  <c r="M286" i="12"/>
  <c r="AA276" i="12"/>
  <c r="J271" i="12"/>
  <c r="X261" i="12"/>
  <c r="M256" i="12"/>
  <c r="AA246" i="12"/>
  <c r="J241" i="12"/>
  <c r="X231" i="12"/>
  <c r="M226" i="12"/>
  <c r="AA216" i="12"/>
  <c r="J211" i="12"/>
  <c r="X201" i="12"/>
  <c r="M196" i="12"/>
  <c r="AA186" i="12"/>
  <c r="J181" i="12"/>
  <c r="X171" i="12"/>
  <c r="M166" i="12"/>
  <c r="L17" i="12"/>
  <c r="W22" i="12"/>
  <c r="O32" i="12"/>
  <c r="Z37" i="12"/>
  <c r="L47" i="12"/>
  <c r="W52" i="12"/>
  <c r="O62" i="12"/>
  <c r="Z67" i="12"/>
  <c r="L77" i="12"/>
  <c r="W82" i="12"/>
  <c r="O92" i="12"/>
  <c r="Z97" i="12"/>
  <c r="L107" i="12"/>
  <c r="W112" i="12"/>
  <c r="O122" i="12"/>
  <c r="Z127" i="12"/>
  <c r="L137" i="12"/>
  <c r="W142" i="12"/>
  <c r="O152" i="12"/>
  <c r="Z157" i="12"/>
  <c r="L22" i="12"/>
  <c r="W27" i="12"/>
  <c r="O37" i="12"/>
  <c r="Z42" i="12"/>
  <c r="L52" i="12"/>
  <c r="W57" i="12"/>
  <c r="O67" i="12"/>
  <c r="Z72" i="12"/>
  <c r="L82" i="12"/>
  <c r="W87" i="12"/>
  <c r="O97" i="12"/>
  <c r="Z102" i="12"/>
  <c r="L112" i="12"/>
  <c r="W117" i="12"/>
  <c r="O127" i="12"/>
  <c r="Z132" i="12"/>
  <c r="L142" i="12"/>
  <c r="W147" i="12"/>
  <c r="O157" i="12"/>
  <c r="AA12" i="12"/>
  <c r="M22" i="12"/>
  <c r="X27" i="12"/>
  <c r="J37" i="12"/>
  <c r="AA42" i="12"/>
  <c r="M52" i="12"/>
  <c r="X57" i="12"/>
  <c r="J67" i="12"/>
  <c r="AA72" i="12"/>
  <c r="M82" i="12"/>
  <c r="X87" i="12"/>
  <c r="J97" i="12"/>
  <c r="AA102" i="12"/>
  <c r="M112" i="12"/>
  <c r="X117" i="12"/>
  <c r="J127" i="12"/>
  <c r="AA132" i="12"/>
  <c r="M142" i="12"/>
  <c r="X147" i="12"/>
  <c r="J157" i="12"/>
  <c r="V12" i="12"/>
  <c r="N22" i="12"/>
  <c r="Y27" i="12"/>
  <c r="K37" i="12"/>
  <c r="V42" i="12"/>
  <c r="N52" i="12"/>
  <c r="Y57" i="12"/>
  <c r="K67" i="12"/>
  <c r="V72" i="12"/>
  <c r="N82" i="12"/>
  <c r="Y87" i="12"/>
  <c r="K97" i="12"/>
  <c r="V102" i="12"/>
  <c r="N112" i="12"/>
  <c r="Y117" i="12"/>
  <c r="K127" i="12"/>
  <c r="V132" i="12"/>
  <c r="N142" i="12"/>
  <c r="Y147" i="12"/>
  <c r="K157" i="12"/>
  <c r="W12" i="12"/>
  <c r="O22" i="12"/>
  <c r="Z27" i="12"/>
  <c r="L37" i="12"/>
  <c r="W42" i="12"/>
  <c r="O52" i="12"/>
  <c r="Z57" i="12"/>
  <c r="L67" i="12"/>
  <c r="W72" i="12"/>
  <c r="O82" i="12"/>
  <c r="Z87" i="12"/>
  <c r="L97" i="12"/>
  <c r="W102" i="12"/>
  <c r="O112" i="12"/>
  <c r="Z117" i="12"/>
  <c r="L127" i="12"/>
  <c r="W132" i="12"/>
  <c r="O142" i="12"/>
  <c r="Z147" i="12"/>
  <c r="L157" i="12"/>
  <c r="W17" i="12"/>
  <c r="O27" i="12"/>
  <c r="Z32" i="12"/>
  <c r="L42" i="12"/>
  <c r="W47" i="12"/>
  <c r="O57" i="12"/>
  <c r="Z62" i="12"/>
  <c r="L72" i="12"/>
  <c r="W77" i="12"/>
  <c r="O87" i="12"/>
  <c r="Z92" i="12"/>
  <c r="L102" i="12"/>
  <c r="W107" i="12"/>
  <c r="O117" i="12"/>
  <c r="Z122" i="12"/>
  <c r="L132" i="12"/>
  <c r="W137" i="12"/>
  <c r="O147" i="12"/>
  <c r="Z152" i="12"/>
  <c r="U67" i="11"/>
  <c r="U72" i="11"/>
  <c r="G82" i="11"/>
  <c r="R87" i="11"/>
  <c r="D97" i="11"/>
  <c r="U102" i="11"/>
  <c r="G112" i="11"/>
  <c r="R117" i="11"/>
  <c r="D127" i="11"/>
  <c r="U132" i="11"/>
  <c r="G142" i="11"/>
  <c r="R147" i="11"/>
  <c r="D157" i="11"/>
  <c r="U77" i="11"/>
  <c r="G87" i="11"/>
  <c r="R92" i="11"/>
  <c r="D102" i="11"/>
  <c r="U107" i="11"/>
  <c r="G117" i="11"/>
  <c r="R122" i="11"/>
  <c r="D132" i="11"/>
  <c r="U137" i="11"/>
  <c r="G147" i="11"/>
  <c r="R152" i="11"/>
  <c r="E72" i="11"/>
  <c r="P77" i="11"/>
  <c r="H87" i="11"/>
  <c r="S92" i="11"/>
  <c r="E102" i="11"/>
  <c r="P107" i="11"/>
  <c r="H117" i="11"/>
  <c r="S122" i="11"/>
  <c r="E132" i="11"/>
  <c r="P137" i="11"/>
  <c r="H147" i="11"/>
  <c r="S152" i="11"/>
  <c r="G67" i="11"/>
  <c r="R72" i="11"/>
  <c r="D82" i="11"/>
  <c r="U87" i="11"/>
  <c r="G97" i="11"/>
  <c r="R102" i="11"/>
  <c r="D112" i="11"/>
  <c r="U117" i="11"/>
  <c r="G127" i="11"/>
  <c r="R132" i="11"/>
  <c r="D142" i="11"/>
  <c r="U147" i="11"/>
  <c r="G157" i="11"/>
  <c r="T67" i="11"/>
  <c r="F77" i="11"/>
  <c r="Q82" i="11"/>
  <c r="I92" i="11"/>
  <c r="T97" i="11"/>
  <c r="F107" i="11"/>
  <c r="Q112" i="11"/>
  <c r="I122" i="11"/>
  <c r="T127" i="11"/>
  <c r="F137" i="11"/>
  <c r="Q142" i="11"/>
  <c r="I152" i="11"/>
  <c r="T157" i="11"/>
  <c r="G77" i="11"/>
  <c r="R82" i="11"/>
  <c r="D92" i="11"/>
  <c r="U97" i="11"/>
  <c r="G107" i="11"/>
  <c r="R112" i="11"/>
  <c r="D122" i="11"/>
  <c r="U127" i="11"/>
  <c r="G137" i="11"/>
  <c r="R142" i="11"/>
  <c r="D152" i="11"/>
  <c r="U157" i="11"/>
  <c r="I188" i="8"/>
  <c r="D182" i="8"/>
  <c r="E176" i="8"/>
  <c r="F170" i="8"/>
  <c r="G164" i="8"/>
  <c r="H158" i="8"/>
  <c r="I152" i="8"/>
  <c r="D146" i="8"/>
  <c r="E140" i="8"/>
  <c r="F134" i="8"/>
  <c r="G128" i="8"/>
  <c r="H122" i="8"/>
  <c r="I116" i="8"/>
  <c r="D110" i="8"/>
  <c r="E104" i="8"/>
  <c r="F98" i="8"/>
  <c r="G92" i="8"/>
  <c r="H86" i="8"/>
  <c r="I80" i="8"/>
  <c r="D74" i="8"/>
  <c r="E68" i="8"/>
  <c r="F62" i="8"/>
  <c r="G56" i="8"/>
  <c r="H50" i="8"/>
  <c r="I44" i="8"/>
  <c r="D38" i="8"/>
  <c r="E32" i="8"/>
  <c r="F26" i="8"/>
  <c r="G20" i="8"/>
  <c r="H14" i="8"/>
  <c r="I8" i="8"/>
  <c r="N188" i="8"/>
  <c r="O182" i="8"/>
  <c r="J176" i="8"/>
  <c r="K170" i="8"/>
  <c r="L164" i="8"/>
  <c r="M158" i="8"/>
  <c r="N152" i="8"/>
  <c r="O146" i="8"/>
  <c r="J140" i="8"/>
  <c r="K134" i="8"/>
  <c r="L128" i="8"/>
  <c r="M122" i="8"/>
  <c r="N116" i="8"/>
  <c r="O110" i="8"/>
  <c r="J104" i="8"/>
  <c r="K98" i="8"/>
  <c r="L92" i="8"/>
  <c r="M86" i="8"/>
  <c r="N80" i="8"/>
  <c r="O74" i="8"/>
  <c r="J68" i="8"/>
  <c r="K62" i="8"/>
  <c r="L56" i="8"/>
  <c r="M50" i="8"/>
  <c r="N44" i="8"/>
  <c r="O38" i="8"/>
  <c r="J32" i="8"/>
  <c r="K26" i="8"/>
  <c r="L20" i="8"/>
  <c r="M14" i="8"/>
  <c r="N8" i="8"/>
  <c r="Y188" i="8"/>
  <c r="Z182" i="8"/>
  <c r="AA176" i="8"/>
  <c r="V170" i="8"/>
  <c r="W164" i="8"/>
  <c r="X158" i="8"/>
  <c r="Y152" i="8"/>
  <c r="Z146" i="8"/>
  <c r="AA140" i="8"/>
  <c r="V134" i="8"/>
  <c r="W128" i="8"/>
  <c r="X122" i="8"/>
  <c r="Y116" i="8"/>
  <c r="Z110" i="8"/>
  <c r="AA104" i="8"/>
  <c r="V98" i="8"/>
  <c r="W92" i="8"/>
  <c r="X86" i="8"/>
  <c r="Y80" i="8"/>
  <c r="Z74" i="8"/>
  <c r="AA68" i="8"/>
  <c r="V62" i="8"/>
  <c r="W56" i="8"/>
  <c r="X50" i="8"/>
  <c r="Y44" i="8"/>
  <c r="Z38" i="8"/>
  <c r="AA32" i="8"/>
  <c r="V26" i="8"/>
  <c r="W20" i="8"/>
  <c r="X14" i="8"/>
  <c r="Y8" i="8"/>
  <c r="F188" i="8"/>
  <c r="G182" i="8"/>
  <c r="H176" i="8"/>
  <c r="I170" i="8"/>
  <c r="D164" i="8"/>
  <c r="E158" i="8"/>
  <c r="F152" i="8"/>
  <c r="G146" i="8"/>
  <c r="H140" i="8"/>
  <c r="I134" i="8"/>
  <c r="D128" i="8"/>
  <c r="E122" i="8"/>
  <c r="F116" i="8"/>
  <c r="G110" i="8"/>
  <c r="H104" i="8"/>
  <c r="I98" i="8"/>
  <c r="D92" i="8"/>
  <c r="E86" i="8"/>
  <c r="F80" i="8"/>
  <c r="G74" i="8"/>
  <c r="H68" i="8"/>
  <c r="I62" i="8"/>
  <c r="D56" i="8"/>
  <c r="E50" i="8"/>
  <c r="F44" i="8"/>
  <c r="G38" i="8"/>
  <c r="H32" i="8"/>
  <c r="I26" i="8"/>
  <c r="D20" i="8"/>
  <c r="E14" i="8"/>
  <c r="F8" i="8"/>
  <c r="Q188" i="8"/>
  <c r="R182" i="8"/>
  <c r="S176" i="8"/>
  <c r="T170" i="8"/>
  <c r="U164" i="8"/>
  <c r="P158" i="8"/>
  <c r="Q152" i="8"/>
  <c r="R146" i="8"/>
  <c r="S140" i="8"/>
  <c r="T134" i="8"/>
  <c r="U128" i="8"/>
  <c r="P122" i="8"/>
  <c r="Q116" i="8"/>
  <c r="R110" i="8"/>
  <c r="S104" i="8"/>
  <c r="T98" i="8"/>
  <c r="U92" i="8"/>
  <c r="P86" i="8"/>
  <c r="Q80" i="8"/>
  <c r="R74" i="8"/>
  <c r="S68" i="8"/>
  <c r="T62" i="8"/>
  <c r="U56" i="8"/>
  <c r="P50" i="8"/>
  <c r="Q44" i="8"/>
  <c r="R38" i="8"/>
  <c r="S32" i="8"/>
  <c r="T26" i="8"/>
  <c r="U20" i="8"/>
  <c r="P14" i="8"/>
  <c r="Q8" i="8"/>
  <c r="M122" i="10"/>
  <c r="X127" i="10"/>
  <c r="J137" i="10"/>
  <c r="AA142" i="10"/>
  <c r="M152" i="10"/>
  <c r="X157" i="10"/>
  <c r="M127" i="10"/>
  <c r="X132" i="10"/>
  <c r="J142" i="10"/>
  <c r="AA147" i="10"/>
  <c r="M157" i="10"/>
  <c r="O127" i="10"/>
  <c r="Z132" i="10"/>
  <c r="L142" i="10"/>
  <c r="W147" i="10"/>
  <c r="O157" i="10"/>
  <c r="V8" i="8"/>
  <c r="K634" i="6"/>
  <c r="R475" i="6"/>
  <c r="O27" i="7"/>
  <c r="Z32" i="7"/>
  <c r="L42" i="7"/>
  <c r="W47" i="7"/>
  <c r="O57" i="7"/>
  <c r="Z62" i="7"/>
  <c r="L72" i="7"/>
  <c r="W77" i="7"/>
  <c r="O87" i="7"/>
  <c r="Z92" i="7"/>
  <c r="L102" i="7"/>
  <c r="W107" i="7"/>
  <c r="O117" i="7"/>
  <c r="Z122" i="7"/>
  <c r="L132" i="7"/>
  <c r="W137" i="7"/>
  <c r="O147" i="7"/>
  <c r="Z152" i="7"/>
  <c r="J27" i="7"/>
  <c r="AA32" i="7"/>
  <c r="M42" i="7"/>
  <c r="X47" i="7"/>
  <c r="J57" i="7"/>
  <c r="AA62" i="7"/>
  <c r="M72" i="7"/>
  <c r="X77" i="7"/>
  <c r="J87" i="7"/>
  <c r="AA92" i="7"/>
  <c r="M102" i="7"/>
  <c r="X107" i="7"/>
  <c r="J117" i="7"/>
  <c r="AA122" i="7"/>
  <c r="M132" i="7"/>
  <c r="X137" i="7"/>
  <c r="J147" i="7"/>
  <c r="AA152" i="7"/>
  <c r="K27" i="7"/>
  <c r="V32" i="7"/>
  <c r="N42" i="7"/>
  <c r="Y47" i="7"/>
  <c r="K57" i="7"/>
  <c r="V62" i="7"/>
  <c r="N72" i="7"/>
  <c r="Y77" i="7"/>
  <c r="K87" i="7"/>
  <c r="V92" i="7"/>
  <c r="N102" i="7"/>
  <c r="Y107" i="7"/>
  <c r="K117" i="7"/>
  <c r="V122" i="7"/>
  <c r="N132" i="7"/>
  <c r="Y137" i="7"/>
  <c r="K147" i="7"/>
  <c r="V152" i="7"/>
  <c r="T27" i="7"/>
  <c r="F37" i="7"/>
  <c r="Q42" i="7"/>
  <c r="I52" i="7"/>
  <c r="T57" i="7"/>
  <c r="F67" i="7"/>
  <c r="Q72" i="7"/>
  <c r="I82" i="7"/>
  <c r="T87" i="7"/>
  <c r="F97" i="7"/>
  <c r="Q102" i="7"/>
  <c r="I112" i="7"/>
  <c r="T117" i="7"/>
  <c r="F127" i="7"/>
  <c r="Q132" i="7"/>
  <c r="I142" i="7"/>
  <c r="T147" i="7"/>
  <c r="F157" i="7"/>
  <c r="G52" i="5"/>
  <c r="G80" i="5"/>
  <c r="G91" i="5"/>
  <c r="G63" i="5"/>
  <c r="D22" i="7"/>
  <c r="J7" i="6"/>
  <c r="P460" i="6"/>
  <c r="F450" i="6"/>
  <c r="S445" i="6"/>
  <c r="I435" i="6"/>
  <c r="P430" i="6"/>
  <c r="F420" i="6"/>
  <c r="S415" i="6"/>
  <c r="I405" i="6"/>
  <c r="P400" i="6"/>
  <c r="F390" i="6"/>
  <c r="S385" i="6"/>
  <c r="I375" i="6"/>
  <c r="P370" i="6"/>
  <c r="F360" i="6"/>
  <c r="S355" i="6"/>
  <c r="I345" i="6"/>
  <c r="P340" i="6"/>
  <c r="F330" i="6"/>
  <c r="S325" i="6"/>
  <c r="I311" i="6"/>
  <c r="P306" i="6"/>
  <c r="F296" i="6"/>
  <c r="S291" i="6"/>
  <c r="I281" i="6"/>
  <c r="P276" i="6"/>
  <c r="F266" i="6"/>
  <c r="S261" i="6"/>
  <c r="I251" i="6"/>
  <c r="P246" i="6"/>
  <c r="F236" i="6"/>
  <c r="S231" i="6"/>
  <c r="I221" i="6"/>
  <c r="P216" i="6"/>
  <c r="F206" i="6"/>
  <c r="S201" i="6"/>
  <c r="I191" i="6"/>
  <c r="P186" i="6"/>
  <c r="F176" i="6"/>
  <c r="S171" i="6"/>
  <c r="I157" i="6"/>
  <c r="P152" i="6"/>
  <c r="F142" i="6"/>
  <c r="S137" i="6"/>
  <c r="I127" i="6"/>
  <c r="P122" i="6"/>
  <c r="F112" i="6"/>
  <c r="S107" i="6"/>
  <c r="I97" i="6"/>
  <c r="P92" i="6"/>
  <c r="F82" i="6"/>
  <c r="S77" i="6"/>
  <c r="I67" i="6"/>
  <c r="P62" i="6"/>
  <c r="F52" i="6"/>
  <c r="S47" i="6"/>
  <c r="I37" i="6"/>
  <c r="P32" i="6"/>
  <c r="F22" i="6"/>
  <c r="S17" i="6"/>
  <c r="I7" i="6"/>
  <c r="G58" i="5"/>
  <c r="G86" i="5"/>
  <c r="G42" i="5"/>
  <c r="G70" i="5"/>
  <c r="D82" i="5"/>
  <c r="D79" i="5" s="1"/>
  <c r="D65" i="5"/>
  <c r="D62" i="5" s="1"/>
  <c r="D49" i="5"/>
  <c r="D46" i="5" s="1"/>
  <c r="D32" i="5"/>
  <c r="D29" i="5" s="1"/>
  <c r="D93" i="5"/>
  <c r="D90" i="5" s="1"/>
  <c r="D77" i="5"/>
  <c r="D74" i="5" s="1"/>
  <c r="D60" i="5"/>
  <c r="D57" i="5" s="1"/>
  <c r="D44" i="5"/>
  <c r="D41" i="5" s="1"/>
  <c r="D26" i="5"/>
  <c r="D23" i="5" s="1"/>
  <c r="G16" i="5"/>
  <c r="G13" i="5" s="1"/>
  <c r="D21" i="5"/>
  <c r="D18" i="5" s="1"/>
  <c r="F16" i="5"/>
  <c r="D88" i="5"/>
  <c r="D85" i="5" s="1"/>
  <c r="D72" i="5"/>
  <c r="D69" i="5" s="1"/>
  <c r="D54" i="5"/>
  <c r="D51" i="5" s="1"/>
  <c r="D37" i="5"/>
  <c r="D34" i="5" s="1"/>
  <c r="E16" i="5"/>
  <c r="E23" i="3"/>
  <c r="E13" i="4"/>
  <c r="E11" i="4" s="1"/>
  <c r="E36" i="4" s="1"/>
  <c r="I37" i="4" s="1"/>
  <c r="E18" i="3"/>
  <c r="F93" i="5" l="1"/>
  <c r="F90" i="5" s="1"/>
  <c r="F77" i="5"/>
  <c r="F74" i="5" s="1"/>
  <c r="F60" i="5"/>
  <c r="F57" i="5" s="1"/>
  <c r="F44" i="5"/>
  <c r="F41" i="5" s="1"/>
  <c r="F26" i="5"/>
  <c r="F23" i="5" s="1"/>
  <c r="F88" i="5"/>
  <c r="F85" i="5" s="1"/>
  <c r="F72" i="5"/>
  <c r="F69" i="5" s="1"/>
  <c r="F54" i="5"/>
  <c r="F37" i="5"/>
  <c r="F34" i="5" s="1"/>
  <c r="F21" i="5"/>
  <c r="F18" i="5" s="1"/>
  <c r="F82" i="5"/>
  <c r="F79" i="5" s="1"/>
  <c r="F65" i="5"/>
  <c r="F62" i="5" s="1"/>
  <c r="F49" i="5"/>
  <c r="F46" i="5" s="1"/>
  <c r="F32" i="5"/>
  <c r="F29" i="5" s="1"/>
  <c r="F13" i="5"/>
  <c r="G25" i="4"/>
  <c r="G23" i="4" s="1"/>
  <c r="G39" i="4" s="1"/>
  <c r="I51" i="4" s="1"/>
  <c r="G19" i="4"/>
  <c r="G17" i="4" s="1"/>
  <c r="G38" i="4" s="1"/>
  <c r="I47" i="4" s="1"/>
  <c r="G21" i="3"/>
  <c r="G36" i="3" s="1"/>
  <c r="F16" i="3"/>
  <c r="F35" i="3" s="1"/>
  <c r="E93" i="5"/>
  <c r="E77" i="5"/>
  <c r="E60" i="5"/>
  <c r="E44" i="5"/>
  <c r="E26" i="5"/>
  <c r="E23" i="5" s="1"/>
  <c r="E88" i="5"/>
  <c r="E85" i="5" s="1"/>
  <c r="E72" i="5"/>
  <c r="E69" i="5" s="1"/>
  <c r="E54" i="5"/>
  <c r="E51" i="5" s="1"/>
  <c r="E37" i="5"/>
  <c r="E34" i="5" s="1"/>
  <c r="E21" i="5"/>
  <c r="E18" i="5" s="1"/>
  <c r="E82" i="5"/>
  <c r="E79" i="5" s="1"/>
  <c r="E65" i="5"/>
  <c r="E49" i="5"/>
  <c r="E46" i="5" s="1"/>
  <c r="E32" i="5"/>
  <c r="E29" i="5" s="1"/>
  <c r="E74" i="5"/>
  <c r="E13" i="5"/>
  <c r="D21" i="3"/>
  <c r="D36" i="3" s="1"/>
  <c r="G88" i="5"/>
  <c r="G85" i="5" s="1"/>
  <c r="G72" i="5"/>
  <c r="G69" i="5" s="1"/>
  <c r="G54" i="5"/>
  <c r="G37" i="5"/>
  <c r="G34" i="5" s="1"/>
  <c r="G21" i="5"/>
  <c r="G18" i="5" s="1"/>
  <c r="G82" i="5"/>
  <c r="G79" i="5" s="1"/>
  <c r="G65" i="5"/>
  <c r="G49" i="5"/>
  <c r="G46" i="5" s="1"/>
  <c r="G32" i="5"/>
  <c r="G29" i="5" s="1"/>
  <c r="G93" i="5"/>
  <c r="G90" i="5" s="1"/>
  <c r="G77" i="5"/>
  <c r="G74" i="5" s="1"/>
  <c r="G60" i="5"/>
  <c r="G57" i="5" s="1"/>
  <c r="G44" i="5"/>
  <c r="G26" i="5"/>
  <c r="G23" i="5" s="1"/>
  <c r="G41" i="5"/>
  <c r="E57" i="5"/>
  <c r="G16" i="3"/>
  <c r="G35" i="3" s="1"/>
  <c r="D16" i="3"/>
  <c r="D35" i="3" s="1"/>
  <c r="E41" i="5"/>
  <c r="F51" i="5"/>
  <c r="E21" i="3"/>
  <c r="E36" i="3" s="1"/>
  <c r="G62" i="5"/>
  <c r="E90" i="5"/>
  <c r="F11" i="4"/>
  <c r="F36" i="4" s="1"/>
  <c r="I38" i="4" s="1"/>
  <c r="G12" i="4"/>
  <c r="G11" i="4" s="1"/>
  <c r="G36" i="4" s="1"/>
  <c r="I39" i="4" s="1"/>
  <c r="F25" i="4"/>
  <c r="F23" i="4" s="1"/>
  <c r="F39" i="4" s="1"/>
  <c r="I50" i="4" s="1"/>
  <c r="F19" i="4"/>
  <c r="F17" i="4" s="1"/>
  <c r="F38" i="4" s="1"/>
  <c r="I46" i="4" s="1"/>
  <c r="F21" i="3"/>
  <c r="F36" i="3" s="1"/>
  <c r="E25" i="4"/>
  <c r="E23" i="4" s="1"/>
  <c r="E39" i="4" s="1"/>
  <c r="I49" i="4" s="1"/>
  <c r="E19" i="4"/>
  <c r="E17" i="4" s="1"/>
  <c r="E38" i="4" s="1"/>
  <c r="I45" i="4" s="1"/>
  <c r="G51" i="5"/>
  <c r="D11" i="4"/>
  <c r="D36" i="4" s="1"/>
  <c r="I36" i="4" s="1"/>
  <c r="D19" i="4"/>
  <c r="D17" i="4" s="1"/>
  <c r="D38" i="4" s="1"/>
  <c r="I44" i="4" s="1"/>
  <c r="D25" i="4"/>
  <c r="D23" i="4" s="1"/>
  <c r="D39" i="4" s="1"/>
  <c r="I48" i="4" s="1"/>
  <c r="E62" i="5"/>
  <c r="E16" i="3"/>
  <c r="E35" i="3" s="1"/>
</calcChain>
</file>

<file path=xl/sharedStrings.xml><?xml version="1.0" encoding="utf-8"?>
<sst xmlns="http://schemas.openxmlformats.org/spreadsheetml/2006/main" count="25874" uniqueCount="3166">
  <si>
    <t>Составляющие расчета средневзешенной нерегулируемой цены на электрическую энергию (мощность),
используемой для расчета предельного уровня неругулируемой цены для первой ценовой категории</t>
  </si>
  <si>
    <t>№, п/п</t>
  </si>
  <si>
    <t>Составляющие расчета</t>
  </si>
  <si>
    <t>Ед. Изм.</t>
  </si>
  <si>
    <t>Величина</t>
  </si>
  <si>
    <t>1.</t>
  </si>
  <si>
    <t>Средневзвешенная нерегулируемая цена на электрическую энергии на оптовом рынке</t>
  </si>
  <si>
    <t>руб / МВтч</t>
  </si>
  <si>
    <t>2.</t>
  </si>
  <si>
    <t>Средневзвешенная нерегулируемая цена на мощность на оптовом рынке</t>
  </si>
  <si>
    <t>руб / МВт</t>
  </si>
  <si>
    <t>3.</t>
  </si>
  <si>
    <t>Коэффициент оплаты мощности потребителями (покупателями), осуществляющими расчеты по первой ценовой категории</t>
  </si>
  <si>
    <t>-</t>
  </si>
  <si>
    <t>4.</t>
  </si>
  <si>
    <t>Объем фактического пикового потребления гарантирующего поставщика на оптовом рынке</t>
  </si>
  <si>
    <t>МВт</t>
  </si>
  <si>
    <t>5.</t>
  </si>
  <si>
    <t>Величина мощности, соответствующей покупке электрической энергии гарантирующим поставщиком у производителей розничного рынка</t>
  </si>
  <si>
    <t>6.</t>
  </si>
  <si>
    <t>Сумма величин мощности, оплачиваемой на розничном рынке потребителями (покупателями),осуществляющими расчеты по второй-шестой ценовым категориям, в т.ч.:</t>
  </si>
  <si>
    <t>6.1.</t>
  </si>
  <si>
    <t xml:space="preserve"> - по второй ценовой категории</t>
  </si>
  <si>
    <t>6.2.</t>
  </si>
  <si>
    <t xml:space="preserve"> - по третьей ценовой категории</t>
  </si>
  <si>
    <t>6.3.</t>
  </si>
  <si>
    <t xml:space="preserve"> - по четвертой ценовой категории</t>
  </si>
  <si>
    <t>6.4.</t>
  </si>
  <si>
    <t xml:space="preserve"> - по пятой ценовой категории</t>
  </si>
  <si>
    <t>6.5.</t>
  </si>
  <si>
    <t xml:space="preserve"> - по шестой ценовой категории</t>
  </si>
  <si>
    <t>7.</t>
  </si>
  <si>
    <t>Объем потребления мощности населением и приравнеными к нему категориями потребителей, равный установленным значениям в утвержденном сводном прогнозном балансе производства и поставок электрической энергии (мощности) в рамках Единой энергетической системы России</t>
  </si>
  <si>
    <t>8.</t>
  </si>
  <si>
    <t>Объем потребления электрической энергии потребителями (покупателями), осуществляющими расчеты по второй ценовой категории, в т.ч.</t>
  </si>
  <si>
    <t>МВтч</t>
  </si>
  <si>
    <t>8.1.</t>
  </si>
  <si>
    <t>Для трех зон суток</t>
  </si>
  <si>
    <t>8.1.1.</t>
  </si>
  <si>
    <t xml:space="preserve"> - по ночной зоне суток</t>
  </si>
  <si>
    <t>8.1.2.</t>
  </si>
  <si>
    <t xml:space="preserve"> - по полупиковой зоне суток</t>
  </si>
  <si>
    <t>8.1.3.</t>
  </si>
  <si>
    <t xml:space="preserve"> - по пиковой зоне суток</t>
  </si>
  <si>
    <t>8.2.</t>
  </si>
  <si>
    <t>Для двух зон суток</t>
  </si>
  <si>
    <t>8.2.1.</t>
  </si>
  <si>
    <t>8.2.2.</t>
  </si>
  <si>
    <t>9.</t>
  </si>
  <si>
    <t>Фактический объем потребления электрической энергии гарантирующего поставщика на оптовом рынке</t>
  </si>
  <si>
    <t>10.</t>
  </si>
  <si>
    <t>Объем покупки электрической энергии гарантирующим поставщиком у производителей розничного рынка</t>
  </si>
  <si>
    <t>11.</t>
  </si>
  <si>
    <t>Сумма объемов потребления элеткрической энергии потребителями (покупателями), осуществляющими расчеты по второй-шестой ценовым категориям, в т.ч.:</t>
  </si>
  <si>
    <t>11.1.</t>
  </si>
  <si>
    <t>11.2.</t>
  </si>
  <si>
    <t>11.3.</t>
  </si>
  <si>
    <t>11.4.</t>
  </si>
  <si>
    <t>11.5.</t>
  </si>
  <si>
    <t>12.</t>
  </si>
  <si>
    <t>Объем потребления элеткрической энергии населением и приравненными к нему категориями потребителей, равный установленным значениям в утвержденном сводном прогнозном балансе производства и поставок электрической энергии (мощности) в рамках Единой энергетической системы России</t>
  </si>
  <si>
    <t>13.</t>
  </si>
  <si>
    <t xml:space="preserve"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                                                                                                                                                                                                        </t>
  </si>
  <si>
    <t>*-порядок определения и применения гарантирующими поставщиками нерегулируемых цен на электрическую энергию (мощность) установлен постановлением Правительства Российской Федерации от 04.05.2012 №442 и постановлением Правительства Российской Федерации от 29.12.2011 №1179</t>
  </si>
  <si>
    <t>№ п/п</t>
  </si>
  <si>
    <t>Группа потребителей</t>
  </si>
  <si>
    <t>Единица измерения</t>
  </si>
  <si>
    <t>Предельный уровень нерегулируемых цен</t>
  </si>
  <si>
    <t>Диапазоны напряжения</t>
  </si>
  <si>
    <t>ВН</t>
  </si>
  <si>
    <t>СН-I</t>
  </si>
  <si>
    <t>CH-II</t>
  </si>
  <si>
    <t>HH</t>
  </si>
  <si>
    <t>Электросетевые организации, приобретающие электроэнергию на цели компенсации технологического расхода (потерь) электрической энергии</t>
  </si>
  <si>
    <t>1.1.1.</t>
  </si>
  <si>
    <t>для фактических объемов, не превышающих утвержденные объемы потерь по балансу ФАС России</t>
  </si>
  <si>
    <t>руб./кВт.ч</t>
  </si>
  <si>
    <t>1.1.1.1.</t>
  </si>
  <si>
    <t xml:space="preserve"> -средневзвешенная стоимость э/э (м)</t>
  </si>
  <si>
    <t>руб./МВт.ч</t>
  </si>
  <si>
    <t>1.1.1.2.</t>
  </si>
  <si>
    <t xml:space="preserve"> -сбытовая надбавка ГП</t>
  </si>
  <si>
    <t>1.1.1.3.</t>
  </si>
  <si>
    <t xml:space="preserve"> -инфраструктурные платежи</t>
  </si>
  <si>
    <t>Все цены указаны без учета НДС.</t>
  </si>
  <si>
    <t>1. Первая ценовая категория
(для объемов покупки электрической энергии (мощности), учет которых осуществляется в целом за расчетный период)
для покупателей, в отношении которых осуществляется покупка электрической энергии (мощности) на оптовом рынке</t>
  </si>
  <si>
    <t>Прочие потребители</t>
  </si>
  <si>
    <t>1.1.</t>
  </si>
  <si>
    <t>Потребители, рассчитывающиеся по договорам энергоснабжения</t>
  </si>
  <si>
    <t>Предельный уровень нерегулируемых цен для подгруппы потребителей с максимальной мощностью энергопринимающих устройств до 670  кВт</t>
  </si>
  <si>
    <t xml:space="preserve"> -услуги по передаче</t>
  </si>
  <si>
    <t>1.1.1.4.</t>
  </si>
  <si>
    <t>1.1.2.</t>
  </si>
  <si>
    <t>Предельный уровень нерегулируемых цен для подгруппы потребителей с максимальной мощностью энергопринимающих устройств от 670 кВт до 10 МВт</t>
  </si>
  <si>
    <t>1.1.2.1.</t>
  </si>
  <si>
    <t>1.1.2.2.</t>
  </si>
  <si>
    <t>1.1.2.3.</t>
  </si>
  <si>
    <t>1.1.2.4.</t>
  </si>
  <si>
    <t>1.1.3.</t>
  </si>
  <si>
    <t>Предельный уровень нерегулируемых цен для подгруппы потребителей с максимальной мощностью энергопринимающих устройств не менее 10 МВт</t>
  </si>
  <si>
    <t>1.1.3.1.</t>
  </si>
  <si>
    <t>1.1.3.2.</t>
  </si>
  <si>
    <t>1.1.3.3.</t>
  </si>
  <si>
    <t>1.1.3.4.</t>
  </si>
  <si>
    <t>до 670  кВт</t>
  </si>
  <si>
    <t>от 670 кВт до 10 МВт</t>
  </si>
  <si>
    <t>не менее 10 МВт</t>
  </si>
  <si>
    <t>1. Первая ценовая категория
(для объемов покупки электрической энергии (мощности), учет которых осуществляется в целом за расчетный период)
для покупателей, в отношении которых осуществляется покупка электрической энергии (мощности) на розничном рынке</t>
  </si>
  <si>
    <t xml:space="preserve"> -сбытовая надбавка МЭС</t>
  </si>
  <si>
    <t>1.1.1.5.</t>
  </si>
  <si>
    <t>1.1.2.5.</t>
  </si>
  <si>
    <t>1.1.3.5.</t>
  </si>
  <si>
    <t>2. Вторая ценовая категория
(для объемов покупки электрической энергии (мощности), учет которых осуществляется
 по зонам суток расчетного периода)</t>
  </si>
  <si>
    <t>2.1.</t>
  </si>
  <si>
    <t>2.1.1.</t>
  </si>
  <si>
    <t>Предельный уровень нерегулируемых цен для подгруппы потребителей 
с максимальной мощностью энергопринимающих устройств до 670 кВт</t>
  </si>
  <si>
    <t>2.1.1.1.</t>
  </si>
  <si>
    <t>Предельный уровень нерегулируемых цен для трех зон суток</t>
  </si>
  <si>
    <t>2.1.1.1.1.</t>
  </si>
  <si>
    <t>ночная зона</t>
  </si>
  <si>
    <t>2.1.1.1.1.1.</t>
  </si>
  <si>
    <t>2.1.1.1.1.2.</t>
  </si>
  <si>
    <t>2.1.1.1.1.3.</t>
  </si>
  <si>
    <t>2.1.1.1.1.4.</t>
  </si>
  <si>
    <t>2.1.1.1.2.</t>
  </si>
  <si>
    <t>полупиковая зона</t>
  </si>
  <si>
    <t>2.1.1.1.2.1.</t>
  </si>
  <si>
    <t>2.1.1.1.2.2.</t>
  </si>
  <si>
    <t>2.1.1.1.2.3.</t>
  </si>
  <si>
    <t>2.1.1.1.2.4.</t>
  </si>
  <si>
    <t>2.1.1.1.3.</t>
  </si>
  <si>
    <t>пиковая зона</t>
  </si>
  <si>
    <t>2.1.1.1.3.1.</t>
  </si>
  <si>
    <t>2.1.1.1.3.2.</t>
  </si>
  <si>
    <t>2.1.1.1.3.3.</t>
  </si>
  <si>
    <t>2.1.1.1.3.4.</t>
  </si>
  <si>
    <t>2.1.1.2.</t>
  </si>
  <si>
    <t>Предельный уровень нерегулируемых цен для двух зон суток</t>
  </si>
  <si>
    <t>2.1.1.2.1.</t>
  </si>
  <si>
    <t>2.1.1.2.1.1.</t>
  </si>
  <si>
    <t>2.1.1.2.1.2.</t>
  </si>
  <si>
    <t>2.1.1.2.1.3.</t>
  </si>
  <si>
    <t>2.1.1.2.1.4.</t>
  </si>
  <si>
    <t>2.1.1.2.2.</t>
  </si>
  <si>
    <t>дневная зона</t>
  </si>
  <si>
    <t>2.1.1.2.2.1.</t>
  </si>
  <si>
    <t>2.1.1.2.2.2.</t>
  </si>
  <si>
    <t>2.1.1.2.2.3.</t>
  </si>
  <si>
    <t>2.1.1.2.2.4.</t>
  </si>
  <si>
    <t>2.1.2.</t>
  </si>
  <si>
    <t>Предельный уровень нерегулируемых цен для подгруппы потребителей 
с максимальной мощностью энергопринимающих устройств от 670 кВт до 10 МВт</t>
  </si>
  <si>
    <t>2.1.2.1.</t>
  </si>
  <si>
    <t>2.1.2.1.1.</t>
  </si>
  <si>
    <t>2.1.2.1.1.1.</t>
  </si>
  <si>
    <t>2.1.2.1.1.2.</t>
  </si>
  <si>
    <t>2.1.2.1.1.3.</t>
  </si>
  <si>
    <t>2.1.2.1.1.4.</t>
  </si>
  <si>
    <t>2.1.2.1.2.</t>
  </si>
  <si>
    <t>2.1.2.1.2.1.</t>
  </si>
  <si>
    <t>2.1.2.1.2.2.</t>
  </si>
  <si>
    <t>2.1.2.1.2.3.</t>
  </si>
  <si>
    <t>2.1.2.1.2.4.</t>
  </si>
  <si>
    <t>2.1.2.1.3.</t>
  </si>
  <si>
    <t>2.1.2.1.3.1.</t>
  </si>
  <si>
    <t>2.1.2.1.3.2.</t>
  </si>
  <si>
    <t>2.1.2.1.3.3.</t>
  </si>
  <si>
    <t>2.1.2.1.3.4.</t>
  </si>
  <si>
    <t>2.1.2.2.</t>
  </si>
  <si>
    <t>2.1.2.2.1.</t>
  </si>
  <si>
    <t>2.1.2.2.1.1.</t>
  </si>
  <si>
    <t>2.1.2.2.1.2.</t>
  </si>
  <si>
    <t>2.1.2.2.1.3.</t>
  </si>
  <si>
    <t>2.1.2.2.1.4.</t>
  </si>
  <si>
    <t>2.1.2.2.2.</t>
  </si>
  <si>
    <t>2.1.2.2.2.1.</t>
  </si>
  <si>
    <t>2.1.2.2.2.2.</t>
  </si>
  <si>
    <t>2.1.2.2.2.3.</t>
  </si>
  <si>
    <t>2.1.2.2.2.4.</t>
  </si>
  <si>
    <t>2.1.3.</t>
  </si>
  <si>
    <t>Предельный уровень нерегулируемых цен для подгруппы потребителей 
с максимальной мощностью энергопринимающих устройств не менее 10 МВт</t>
  </si>
  <si>
    <t>2.1.3.1.</t>
  </si>
  <si>
    <t>2.1.3.1.1.</t>
  </si>
  <si>
    <t>2.1.3.1.1.1.</t>
  </si>
  <si>
    <t>2.1.3.1.1.2.</t>
  </si>
  <si>
    <t>2.1.3.1.1.3.</t>
  </si>
  <si>
    <t>2.1.3.1.1.4.</t>
  </si>
  <si>
    <t>2.1.3.1.2.</t>
  </si>
  <si>
    <t>2.1.3.1.2.1.</t>
  </si>
  <si>
    <t>2.1.3.1.2.2.</t>
  </si>
  <si>
    <t>2.1.3.1.2.3.</t>
  </si>
  <si>
    <t>2.1.3.1.2.4.</t>
  </si>
  <si>
    <t>2.1.3.1.3.</t>
  </si>
  <si>
    <t>2.1.3.1.3.1.</t>
  </si>
  <si>
    <t>2.1.3.1.3.2.</t>
  </si>
  <si>
    <t>2.1.3.1.3.3.</t>
  </si>
  <si>
    <t>2.1.3.1.3.4.</t>
  </si>
  <si>
    <t>2.1.3.2.</t>
  </si>
  <si>
    <t>2.1.3.2.1.</t>
  </si>
  <si>
    <t>2.1.3.2.1.1.</t>
  </si>
  <si>
    <t>2.1.3.2.1.2.</t>
  </si>
  <si>
    <t>2.1.3.2.1.3.</t>
  </si>
  <si>
    <t>2.1.3.2.1.4.</t>
  </si>
  <si>
    <t>2.1.3.2.2.</t>
  </si>
  <si>
    <t>2.1.3.2.2.1.</t>
  </si>
  <si>
    <t>2.1.3.2.2.2.</t>
  </si>
  <si>
    <t>2.1.3.2.2.3.</t>
  </si>
  <si>
    <t>2.1.3.2.2.4.</t>
  </si>
  <si>
    <t>3. Третья ценовая категория
(для объемов покупки электрической энергии (мощности),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одноставочном исчислении)</t>
  </si>
  <si>
    <t>Прочие потребители, подгруппа "максимальная мощность энергопринимающих устройств до 670  кВт"</t>
  </si>
  <si>
    <t>Ставка, применяемая к фактическому почасовому объему покупки электрической энергии, отпущенному на уровне напряжения ВН</t>
  </si>
  <si>
    <t>Дата</t>
  </si>
  <si>
    <t>Единица Измерения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</si>
  <si>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</si>
  <si>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</si>
  <si>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</si>
  <si>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</si>
  <si>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</si>
  <si>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</si>
  <si>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</si>
  <si>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</si>
  <si>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</si>
  <si>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</si>
  <si>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</si>
  <si>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</si>
  <si>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</si>
  <si>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</si>
  <si>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</si>
  <si>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</si>
  <si>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</si>
  <si>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</si>
  <si>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</si>
  <si>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</si>
  <si>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</si>
  <si>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</si>
  <si>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</si>
  <si>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</si>
  <si>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3.1.1.</t>
  </si>
  <si>
    <t>3.1.1.1.</t>
  </si>
  <si>
    <t xml:space="preserve"> -средневзвешенная стоимость э/э</t>
  </si>
  <si>
    <t>3.1.1.2.</t>
  </si>
  <si>
    <t>3.1.1.3.</t>
  </si>
  <si>
    <t>3.1.1.4.</t>
  </si>
  <si>
    <t>3.1.2.</t>
  </si>
  <si>
    <t>3.1.2.1.</t>
  </si>
  <si>
    <t>3.1.2.2.</t>
  </si>
  <si>
    <t>3.1.2.3.</t>
  </si>
  <si>
    <t>3.1.2.4.</t>
  </si>
  <si>
    <t>3.1.3.</t>
  </si>
  <si>
    <t>3.1.3.1.</t>
  </si>
  <si>
    <t>3.1.3.2.</t>
  </si>
  <si>
    <t>3.1.3.3.</t>
  </si>
  <si>
    <t>3.1.3.4.</t>
  </si>
  <si>
    <t>3.1.4.</t>
  </si>
  <si>
    <t>3.1.4.1.</t>
  </si>
  <si>
    <t>3.1.4.2.</t>
  </si>
  <si>
    <t>3.1.4.3.</t>
  </si>
  <si>
    <t>3.1.4.4.</t>
  </si>
  <si>
    <t>3.1.5.</t>
  </si>
  <si>
    <t>3.1.5.1.</t>
  </si>
  <si>
    <t>3.1.5.2.</t>
  </si>
  <si>
    <t>3.1.5.3.</t>
  </si>
  <si>
    <t>3.1.5.4.</t>
  </si>
  <si>
    <t>3.1.6.</t>
  </si>
  <si>
    <t>3.1.6.1.</t>
  </si>
  <si>
    <t>3.1.6.2.</t>
  </si>
  <si>
    <t>3.1.6.3.</t>
  </si>
  <si>
    <t>3.1.6.4.</t>
  </si>
  <si>
    <t>3.1.7.</t>
  </si>
  <si>
    <t>3.1.7.1.</t>
  </si>
  <si>
    <t>3.1.7.2.</t>
  </si>
  <si>
    <t>3.1.7.3.</t>
  </si>
  <si>
    <t>3.1.7.4.</t>
  </si>
  <si>
    <t>3.1.8.</t>
  </si>
  <si>
    <t>3.1.8.1.</t>
  </si>
  <si>
    <t>3.1.8.2.</t>
  </si>
  <si>
    <t>3.1.8.3.</t>
  </si>
  <si>
    <t>3.1.8.4.</t>
  </si>
  <si>
    <t>3.1.9.</t>
  </si>
  <si>
    <t>3.1.9.1.</t>
  </si>
  <si>
    <t>3.1.9.2.</t>
  </si>
  <si>
    <t>3.1.9.3.</t>
  </si>
  <si>
    <t>3.1.9.4.</t>
  </si>
  <si>
    <t>3.1.10.</t>
  </si>
  <si>
    <t>3.1.10.1.</t>
  </si>
  <si>
    <t>3.1.10.2.</t>
  </si>
  <si>
    <t>3.1.10.3.</t>
  </si>
  <si>
    <t>3.1.10.4.</t>
  </si>
  <si>
    <t>3.1.11.</t>
  </si>
  <si>
    <t>3.1.11.1.</t>
  </si>
  <si>
    <t>3.1.11.2.</t>
  </si>
  <si>
    <t>3.1.11.3.</t>
  </si>
  <si>
    <t>3.1.11.4.</t>
  </si>
  <si>
    <t>3.1.12.</t>
  </si>
  <si>
    <t>3.1.12.1.</t>
  </si>
  <si>
    <t>3.1.12.2.</t>
  </si>
  <si>
    <t>3.1.12.3.</t>
  </si>
  <si>
    <t>3.1.12.4.</t>
  </si>
  <si>
    <t>3.1.13.</t>
  </si>
  <si>
    <t>3.1.13.1.</t>
  </si>
  <si>
    <t>3.1.13.2.</t>
  </si>
  <si>
    <t>3.1.13.3.</t>
  </si>
  <si>
    <t>3.1.13.4.</t>
  </si>
  <si>
    <t>3.1.14.</t>
  </si>
  <si>
    <t>3.1.14.1.</t>
  </si>
  <si>
    <t>3.1.14.2.</t>
  </si>
  <si>
    <t>3.1.14.3.</t>
  </si>
  <si>
    <t>3.1.14.4.</t>
  </si>
  <si>
    <t>3.1.15.</t>
  </si>
  <si>
    <t>3.1.15.1.</t>
  </si>
  <si>
    <t>3.1.15.2.</t>
  </si>
  <si>
    <t>3.1.15.3.</t>
  </si>
  <si>
    <t>3.1.15.4.</t>
  </si>
  <si>
    <t>3.1.16.</t>
  </si>
  <si>
    <t>3.1.16.1.</t>
  </si>
  <si>
    <t>3.1.16.2.</t>
  </si>
  <si>
    <t>3.1.16.3.</t>
  </si>
  <si>
    <t>3.1.16.4.</t>
  </si>
  <si>
    <t>3.1.17.</t>
  </si>
  <si>
    <t>3.1.17.1.</t>
  </si>
  <si>
    <t>3.1.17.2.</t>
  </si>
  <si>
    <t>3.1.17.3.</t>
  </si>
  <si>
    <t>3.1.17.4.</t>
  </si>
  <si>
    <t>3.1.18.</t>
  </si>
  <si>
    <t>3.1.18.1.</t>
  </si>
  <si>
    <t>3.1.18.2.</t>
  </si>
  <si>
    <t>3.1.18.3.</t>
  </si>
  <si>
    <t>3.1.18.4.</t>
  </si>
  <si>
    <t>3.1.19.</t>
  </si>
  <si>
    <t>3.1.19.1.</t>
  </si>
  <si>
    <t>3.1.19.2.</t>
  </si>
  <si>
    <t>3.1.19.3.</t>
  </si>
  <si>
    <t>3.1.19.4.</t>
  </si>
  <si>
    <t>3.1.20.</t>
  </si>
  <si>
    <t>3.1.20.1.</t>
  </si>
  <si>
    <t>3.1.20.2.</t>
  </si>
  <si>
    <t>3.1.20.3.</t>
  </si>
  <si>
    <t>3.1.20.4.</t>
  </si>
  <si>
    <t>3.1.21.</t>
  </si>
  <si>
    <t>3.1.21.1.</t>
  </si>
  <si>
    <t>3.1.21.2.</t>
  </si>
  <si>
    <t>3.1.21.3.</t>
  </si>
  <si>
    <t>3.1.21.4.</t>
  </si>
  <si>
    <t>3.1.22.</t>
  </si>
  <si>
    <t>3.1.22.1.</t>
  </si>
  <si>
    <t>3.1.22.2.</t>
  </si>
  <si>
    <t>3.1.22.3.</t>
  </si>
  <si>
    <t>3.1.22.4.</t>
  </si>
  <si>
    <t>3.1.23.</t>
  </si>
  <si>
    <t>3.1.23.1.</t>
  </si>
  <si>
    <t>3.1.23.2.</t>
  </si>
  <si>
    <t>3.1.23.3.</t>
  </si>
  <si>
    <t>3.1.23.4.</t>
  </si>
  <si>
    <t>3.1.24.</t>
  </si>
  <si>
    <t>3.1.24.1.</t>
  </si>
  <si>
    <t>3.1.24.2.</t>
  </si>
  <si>
    <t>3.1.24.3.</t>
  </si>
  <si>
    <t>3.1.24.4.</t>
  </si>
  <si>
    <t>3.1.25.</t>
  </si>
  <si>
    <t>3.1.25.1.</t>
  </si>
  <si>
    <t>3.1.25.2.</t>
  </si>
  <si>
    <t>3.1.25.3.</t>
  </si>
  <si>
    <t>3.1.25.4.</t>
  </si>
  <si>
    <t>3.1.26.</t>
  </si>
  <si>
    <t>3.1.26.1.</t>
  </si>
  <si>
    <t>3.1.26.2.</t>
  </si>
  <si>
    <t>3.1.26.3.</t>
  </si>
  <si>
    <t>3.1.26.4.</t>
  </si>
  <si>
    <t>3.1.27.</t>
  </si>
  <si>
    <t>3.1.27.1.</t>
  </si>
  <si>
    <t>3.1.27.2.</t>
  </si>
  <si>
    <t>3.1.27.3.</t>
  </si>
  <si>
    <t>3.1.27.4.</t>
  </si>
  <si>
    <t>3.1.28.</t>
  </si>
  <si>
    <t>3.1.28.1.</t>
  </si>
  <si>
    <t>3.1.28.2.</t>
  </si>
  <si>
    <t>3.1.28.3.</t>
  </si>
  <si>
    <t>3.1.28.4.</t>
  </si>
  <si>
    <t>3.1.29.</t>
  </si>
  <si>
    <t>3.1.29.1.</t>
  </si>
  <si>
    <t>3.1.29.2.</t>
  </si>
  <si>
    <t>3.1.29.3.</t>
  </si>
  <si>
    <t>3.1.29.4.</t>
  </si>
  <si>
    <t>3.1.30.</t>
  </si>
  <si>
    <t>3.1.30.1.</t>
  </si>
  <si>
    <t>3.1.30.2.</t>
  </si>
  <si>
    <t>3.1.30.3.</t>
  </si>
  <si>
    <t>3.1.30.4.</t>
  </si>
  <si>
    <t>3.1.31.</t>
  </si>
  <si>
    <t>3.1.31.1.</t>
  </si>
  <si>
    <t>3.1.31.2.</t>
  </si>
  <si>
    <t>3.1.31.3.</t>
  </si>
  <si>
    <t>3.1.31.4.</t>
  </si>
  <si>
    <t xml:space="preserve"> </t>
  </si>
  <si>
    <t>Ставка, применяемая к фактическому почасовому объему покупки электрической энергии, отпущенному на уровне напряжения СН-1</t>
  </si>
  <si>
    <t>3.2.1.</t>
  </si>
  <si>
    <t>3.2.1.1.</t>
  </si>
  <si>
    <t>3.2.1.2.</t>
  </si>
  <si>
    <t>3.2.1.3.</t>
  </si>
  <si>
    <t>3.2.1.4.</t>
  </si>
  <si>
    <t>3.2.2.</t>
  </si>
  <si>
    <t>3.2.2.1.</t>
  </si>
  <si>
    <t>3.2.2.2.</t>
  </si>
  <si>
    <t>3.2.2.3.</t>
  </si>
  <si>
    <t>3.2.2.4.</t>
  </si>
  <si>
    <t>3.2.3.</t>
  </si>
  <si>
    <t>3.2.3.1.</t>
  </si>
  <si>
    <t>3.2.3.2.</t>
  </si>
  <si>
    <t>3.2.3.3.</t>
  </si>
  <si>
    <t>3.2.3.4.</t>
  </si>
  <si>
    <t>3.2.4.</t>
  </si>
  <si>
    <t>3.2.4.1.</t>
  </si>
  <si>
    <t>3.2.4.2.</t>
  </si>
  <si>
    <t>3.2.4.3.</t>
  </si>
  <si>
    <t>3.2.4.4.</t>
  </si>
  <si>
    <t>3.2.5.</t>
  </si>
  <si>
    <t>3.2.5.1.</t>
  </si>
  <si>
    <t>3.2.5.2.</t>
  </si>
  <si>
    <t>3.2.5.3.</t>
  </si>
  <si>
    <t>3.2.5.4.</t>
  </si>
  <si>
    <t>3.2.6.</t>
  </si>
  <si>
    <t>3.2.6.1.</t>
  </si>
  <si>
    <t>3.2.6.2.</t>
  </si>
  <si>
    <t>3.2.6.3.</t>
  </si>
  <si>
    <t>3.2.6.4.</t>
  </si>
  <si>
    <t>3.2.7.</t>
  </si>
  <si>
    <t>3.2.7.1.</t>
  </si>
  <si>
    <t>3.2.7.2.</t>
  </si>
  <si>
    <t>3.2.7.3.</t>
  </si>
  <si>
    <t>3.2.7.4.</t>
  </si>
  <si>
    <t>3.2.8.</t>
  </si>
  <si>
    <t>3.2.8.1.</t>
  </si>
  <si>
    <t>3.2.8.2.</t>
  </si>
  <si>
    <t>3.2.8.3.</t>
  </si>
  <si>
    <t>3.2.8.4.</t>
  </si>
  <si>
    <t>3.2.9.</t>
  </si>
  <si>
    <t>3.2.9.1.</t>
  </si>
  <si>
    <t>3.2.9.2.</t>
  </si>
  <si>
    <t>3.2.9.3.</t>
  </si>
  <si>
    <t>3.2.9.4.</t>
  </si>
  <si>
    <t>3.2.10.</t>
  </si>
  <si>
    <t>3.2.10.1.</t>
  </si>
  <si>
    <t>3.2.10.2.</t>
  </si>
  <si>
    <t>3.2.10.3.</t>
  </si>
  <si>
    <t>3.2.10.4.</t>
  </si>
  <si>
    <t>3.2.11.</t>
  </si>
  <si>
    <t>3.2.11.1.</t>
  </si>
  <si>
    <t>3.2.11.2.</t>
  </si>
  <si>
    <t>3.2.11.3.</t>
  </si>
  <si>
    <t>3.2.11.4.</t>
  </si>
  <si>
    <t>3.2.12.</t>
  </si>
  <si>
    <t>3.2.12.1.</t>
  </si>
  <si>
    <t>3.2.12.2.</t>
  </si>
  <si>
    <t>3.2.12.3.</t>
  </si>
  <si>
    <t>3.2.12.4.</t>
  </si>
  <si>
    <t>3.2.13.</t>
  </si>
  <si>
    <t>3.2.13.1.</t>
  </si>
  <si>
    <t>3.2.13.2.</t>
  </si>
  <si>
    <t>3.2.13.3.</t>
  </si>
  <si>
    <t>3.2.13.4.</t>
  </si>
  <si>
    <t>3.2.14.</t>
  </si>
  <si>
    <t>3.2.14.1.</t>
  </si>
  <si>
    <t>3.2.14.2.</t>
  </si>
  <si>
    <t>3.2.14.3.</t>
  </si>
  <si>
    <t>3.2.14.4.</t>
  </si>
  <si>
    <t>3.2.15.</t>
  </si>
  <si>
    <t>3.2.15.1.</t>
  </si>
  <si>
    <t>3.2.15.2.</t>
  </si>
  <si>
    <t>3.2.15.3.</t>
  </si>
  <si>
    <t>3.2.15.4.</t>
  </si>
  <si>
    <t>3.2.16.</t>
  </si>
  <si>
    <t>3.2.16.1.</t>
  </si>
  <si>
    <t>3.2.16.2.</t>
  </si>
  <si>
    <t>3.2.16.3.</t>
  </si>
  <si>
    <t>3.2.16.4.</t>
  </si>
  <si>
    <t>3.2.17.</t>
  </si>
  <si>
    <t>3.2.17.1.</t>
  </si>
  <si>
    <t>3.2.17.2.</t>
  </si>
  <si>
    <t>3.2.17.3.</t>
  </si>
  <si>
    <t>3.2.17.4.</t>
  </si>
  <si>
    <t>3.2.18.</t>
  </si>
  <si>
    <t>3.2.18.1.</t>
  </si>
  <si>
    <t>3.2.18.2.</t>
  </si>
  <si>
    <t>3.2.18.3.</t>
  </si>
  <si>
    <t>3.2.18.4.</t>
  </si>
  <si>
    <t>3.2.19.</t>
  </si>
  <si>
    <t>3.2.19.1.</t>
  </si>
  <si>
    <t>3.2.19.2.</t>
  </si>
  <si>
    <t>3.2.19.3.</t>
  </si>
  <si>
    <t>3.2.19.4.</t>
  </si>
  <si>
    <t>3.2.20.</t>
  </si>
  <si>
    <t>3.2.20.1.</t>
  </si>
  <si>
    <t>3.2.20.2.</t>
  </si>
  <si>
    <t>3.2.20.3.</t>
  </si>
  <si>
    <t>3.2.20.4.</t>
  </si>
  <si>
    <t>3.2.21.</t>
  </si>
  <si>
    <t>3.2.21.1.</t>
  </si>
  <si>
    <t>3.2.21.2.</t>
  </si>
  <si>
    <t>3.2.21.3.</t>
  </si>
  <si>
    <t>3.2.21.4.</t>
  </si>
  <si>
    <t>3.2.22.</t>
  </si>
  <si>
    <t>3.2.22.1.</t>
  </si>
  <si>
    <t>3.2.22.2.</t>
  </si>
  <si>
    <t>3.2.22.3.</t>
  </si>
  <si>
    <t>3.2.22.4.</t>
  </si>
  <si>
    <t>3.2.23.</t>
  </si>
  <si>
    <t>3.2.23.1.</t>
  </si>
  <si>
    <t>3.2.23.2.</t>
  </si>
  <si>
    <t>3.2.23.3.</t>
  </si>
  <si>
    <t>3.2.23.4.</t>
  </si>
  <si>
    <t>3.2.24.</t>
  </si>
  <si>
    <t>3.2.24.1.</t>
  </si>
  <si>
    <t>3.2.24.2.</t>
  </si>
  <si>
    <t>3.2.24.3.</t>
  </si>
  <si>
    <t>3.2.24.4.</t>
  </si>
  <si>
    <t>3.2.25.</t>
  </si>
  <si>
    <t>3.2.25.1.</t>
  </si>
  <si>
    <t>3.2.25.2.</t>
  </si>
  <si>
    <t>3.2.25.3.</t>
  </si>
  <si>
    <t>3.2.25.4.</t>
  </si>
  <si>
    <t>3.2.26.</t>
  </si>
  <si>
    <t>3.2.26.1.</t>
  </si>
  <si>
    <t>3.2.26.2.</t>
  </si>
  <si>
    <t>3.2.26.3.</t>
  </si>
  <si>
    <t>3.2.26.4.</t>
  </si>
  <si>
    <t>3.2.27.</t>
  </si>
  <si>
    <t>3.2.27.1.</t>
  </si>
  <si>
    <t>3.2.27.2.</t>
  </si>
  <si>
    <t>3.2.27.3.</t>
  </si>
  <si>
    <t>3.2.27.4.</t>
  </si>
  <si>
    <t>3.2.28.</t>
  </si>
  <si>
    <t>3.2.28.1.</t>
  </si>
  <si>
    <t>3.2.28.2.</t>
  </si>
  <si>
    <t>3.2.28.3.</t>
  </si>
  <si>
    <t>3.2.28.4.</t>
  </si>
  <si>
    <t>3.2.29.</t>
  </si>
  <si>
    <t>3.2.29.1.</t>
  </si>
  <si>
    <t>3.2.29.2.</t>
  </si>
  <si>
    <t>3.2.29.3.</t>
  </si>
  <si>
    <t>3.2.29.4.</t>
  </si>
  <si>
    <t>3.2.30.</t>
  </si>
  <si>
    <t>3.2.30.1.</t>
  </si>
  <si>
    <t>3.2.30.2.</t>
  </si>
  <si>
    <t>3.2.30.3.</t>
  </si>
  <si>
    <t>3.2.30.4.</t>
  </si>
  <si>
    <t>3.2.31.</t>
  </si>
  <si>
    <t>3.2.31.1.</t>
  </si>
  <si>
    <t>3.2.31.2.</t>
  </si>
  <si>
    <t>3.2.31.3.</t>
  </si>
  <si>
    <t>3.2.31.4.</t>
  </si>
  <si>
    <t>Ставка, применяемая к фактическому почасовому объему покупки электрической энергии, отпущенному на уровне напряжения СН-2</t>
  </si>
  <si>
    <t>3.3.1.</t>
  </si>
  <si>
    <t>3.3.1.1.</t>
  </si>
  <si>
    <t>3.3.1.2.</t>
  </si>
  <si>
    <t>3.3.1.3.</t>
  </si>
  <si>
    <t>3.3.1.4.</t>
  </si>
  <si>
    <t>3.3.2.</t>
  </si>
  <si>
    <t>3.3.2.1.</t>
  </si>
  <si>
    <t>3.3.2.2.</t>
  </si>
  <si>
    <t>3.3.2.3.</t>
  </si>
  <si>
    <t>3.3.2.4.</t>
  </si>
  <si>
    <t>3.3.3.</t>
  </si>
  <si>
    <t>3.3.3.1.</t>
  </si>
  <si>
    <t>3.3.3.2.</t>
  </si>
  <si>
    <t>3.3.3.3.</t>
  </si>
  <si>
    <t>3.3.3.4.</t>
  </si>
  <si>
    <t>3.3.4.</t>
  </si>
  <si>
    <t>3.3.4.1.</t>
  </si>
  <si>
    <t>3.3.4.2.</t>
  </si>
  <si>
    <t>3.3.4.3.</t>
  </si>
  <si>
    <t>3.3.4.4.</t>
  </si>
  <si>
    <t>3.3.5.</t>
  </si>
  <si>
    <t>3.3.5.1.</t>
  </si>
  <si>
    <t>3.3.5.2.</t>
  </si>
  <si>
    <t>3.3.5.3.</t>
  </si>
  <si>
    <t>3.3.5.4.</t>
  </si>
  <si>
    <t>3.3.6.</t>
  </si>
  <si>
    <t>3.3.6.1.</t>
  </si>
  <si>
    <t>3.3.6.2.</t>
  </si>
  <si>
    <t>3.3.6.3.</t>
  </si>
  <si>
    <t>3.3.6.4.</t>
  </si>
  <si>
    <t>3.3.7.</t>
  </si>
  <si>
    <t>3.3.7.1.</t>
  </si>
  <si>
    <t>3.3.7.2.</t>
  </si>
  <si>
    <t>3.3.7.3.</t>
  </si>
  <si>
    <t>3.3.7.4.</t>
  </si>
  <si>
    <t>3.3.8.</t>
  </si>
  <si>
    <t>3.3.8.1.</t>
  </si>
  <si>
    <t>3.3.8.2.</t>
  </si>
  <si>
    <t>3.3.8.3.</t>
  </si>
  <si>
    <t>3.3.8.4.</t>
  </si>
  <si>
    <t>3.3.9.</t>
  </si>
  <si>
    <t>3.3.9.1.</t>
  </si>
  <si>
    <t>3.3.9.2.</t>
  </si>
  <si>
    <t>3.3.9.3.</t>
  </si>
  <si>
    <t>3.3.9.4.</t>
  </si>
  <si>
    <t>3.3.10.</t>
  </si>
  <si>
    <t>3.3.10.1.</t>
  </si>
  <si>
    <t>3.3.10.2.</t>
  </si>
  <si>
    <t>3.3.10.3.</t>
  </si>
  <si>
    <t>3.3.10.4.</t>
  </si>
  <si>
    <t>3.3.11.</t>
  </si>
  <si>
    <t>3.3.11.1.</t>
  </si>
  <si>
    <t>3.3.11.2.</t>
  </si>
  <si>
    <t>3.3.11.3.</t>
  </si>
  <si>
    <t>3.3.11.4.</t>
  </si>
  <si>
    <t>3.3.12.</t>
  </si>
  <si>
    <t>3.3.12.1.</t>
  </si>
  <si>
    <t>3.3.12.2.</t>
  </si>
  <si>
    <t>3.3.12.3.</t>
  </si>
  <si>
    <t>3.3.12.4.</t>
  </si>
  <si>
    <t>3.3.13.</t>
  </si>
  <si>
    <t>3.3.13.1.</t>
  </si>
  <si>
    <t>3.3.13.2.</t>
  </si>
  <si>
    <t>3.3.13.3.</t>
  </si>
  <si>
    <t>3.3.13.4.</t>
  </si>
  <si>
    <t>3.3.14.</t>
  </si>
  <si>
    <t>3.3.14.1.</t>
  </si>
  <si>
    <t>3.3.14.2.</t>
  </si>
  <si>
    <t>3.3.14.3.</t>
  </si>
  <si>
    <t>3.3.14.4.</t>
  </si>
  <si>
    <t>3.3.15.</t>
  </si>
  <si>
    <t>3.3.15.1.</t>
  </si>
  <si>
    <t>3.3.15.2.</t>
  </si>
  <si>
    <t>3.3.15.3.</t>
  </si>
  <si>
    <t>3.3.15.4.</t>
  </si>
  <si>
    <t>3.3.16.</t>
  </si>
  <si>
    <t>3.3.16.1.</t>
  </si>
  <si>
    <t>3.3.16.2.</t>
  </si>
  <si>
    <t>3.3.16.3.</t>
  </si>
  <si>
    <t>3.3.16.4.</t>
  </si>
  <si>
    <t>3.3.17.</t>
  </si>
  <si>
    <t>3.3.17.1.</t>
  </si>
  <si>
    <t>3.3.17.2.</t>
  </si>
  <si>
    <t>3.3.17.3.</t>
  </si>
  <si>
    <t>3.3.17.4.</t>
  </si>
  <si>
    <t>3.3.18.</t>
  </si>
  <si>
    <t>3.3.18.1.</t>
  </si>
  <si>
    <t>3.3.18.2.</t>
  </si>
  <si>
    <t>3.3.18.3.</t>
  </si>
  <si>
    <t>3.3.18.4.</t>
  </si>
  <si>
    <t>3.3.19.</t>
  </si>
  <si>
    <t>3.3.19.1.</t>
  </si>
  <si>
    <t>3.3.19.2.</t>
  </si>
  <si>
    <t>3.3.19.3.</t>
  </si>
  <si>
    <t>3.3.19.4.</t>
  </si>
  <si>
    <t>3.3.20.</t>
  </si>
  <si>
    <t>3.3.20.1.</t>
  </si>
  <si>
    <t>3.3.20.2.</t>
  </si>
  <si>
    <t>3.3.20.3.</t>
  </si>
  <si>
    <t>3.3.20.4.</t>
  </si>
  <si>
    <t>3.3.21.</t>
  </si>
  <si>
    <t>3.3.21.1.</t>
  </si>
  <si>
    <t>3.3.21.2.</t>
  </si>
  <si>
    <t>3.3.21.3.</t>
  </si>
  <si>
    <t>3.3.21.4.</t>
  </si>
  <si>
    <t>3.3.22.</t>
  </si>
  <si>
    <t>3.3.22.1.</t>
  </si>
  <si>
    <t>3.3.22.2.</t>
  </si>
  <si>
    <t>3.3.22.3.</t>
  </si>
  <si>
    <t>3.3.22.4.</t>
  </si>
  <si>
    <t>3.3.23.</t>
  </si>
  <si>
    <t>3.3.23.1.</t>
  </si>
  <si>
    <t>3.3.23.2.</t>
  </si>
  <si>
    <t>3.3.23.3.</t>
  </si>
  <si>
    <t>3.3.23.4.</t>
  </si>
  <si>
    <t>3.3.24.</t>
  </si>
  <si>
    <t>3.3.24.1.</t>
  </si>
  <si>
    <t>3.3.24.2.</t>
  </si>
  <si>
    <t>3.3.24.3.</t>
  </si>
  <si>
    <t>3.3.24.4.</t>
  </si>
  <si>
    <t>3.3.25.</t>
  </si>
  <si>
    <t>3.3.25.1.</t>
  </si>
  <si>
    <t>3.3.25.2.</t>
  </si>
  <si>
    <t>3.3.25.3.</t>
  </si>
  <si>
    <t>3.3.25.4.</t>
  </si>
  <si>
    <t>3.3.26.</t>
  </si>
  <si>
    <t>3.3.26.1.</t>
  </si>
  <si>
    <t>3.3.26.2.</t>
  </si>
  <si>
    <t>3.3.26.3.</t>
  </si>
  <si>
    <t>3.3.26.4.</t>
  </si>
  <si>
    <t>3.3.27.</t>
  </si>
  <si>
    <t>3.3.27.1.</t>
  </si>
  <si>
    <t>3.3.27.2.</t>
  </si>
  <si>
    <t>3.3.27.3.</t>
  </si>
  <si>
    <t>3.3.27.4.</t>
  </si>
  <si>
    <t>3.3.28.</t>
  </si>
  <si>
    <t>3.3.28.1.</t>
  </si>
  <si>
    <t>3.3.28.2.</t>
  </si>
  <si>
    <t>3.3.28.3.</t>
  </si>
  <si>
    <t>3.3.28.4.</t>
  </si>
  <si>
    <t>3.3.29.</t>
  </si>
  <si>
    <t>3.3.29.1.</t>
  </si>
  <si>
    <t>3.3.29.2.</t>
  </si>
  <si>
    <t>3.3.29.3.</t>
  </si>
  <si>
    <t>3.3.29.4.</t>
  </si>
  <si>
    <t>3.3.30.</t>
  </si>
  <si>
    <t>3.3.30.1.</t>
  </si>
  <si>
    <t>3.3.30.2.</t>
  </si>
  <si>
    <t>3.3.30.3.</t>
  </si>
  <si>
    <t>3.3.30.4.</t>
  </si>
  <si>
    <t>3.3.31.</t>
  </si>
  <si>
    <t>3.3.31.1.</t>
  </si>
  <si>
    <t>3.3.31.2.</t>
  </si>
  <si>
    <t>3.3.31.3.</t>
  </si>
  <si>
    <t>3.3.31.4.</t>
  </si>
  <si>
    <t>Ставка, применяемая к фактическому почасовому объему покупки электрической энергии, отпущенному на уровне напряжения НН</t>
  </si>
  <si>
    <t>3.4.1.</t>
  </si>
  <si>
    <t>3.4.1.1.</t>
  </si>
  <si>
    <t>3.4.1.2.</t>
  </si>
  <si>
    <t>3.4.1.3.</t>
  </si>
  <si>
    <t>3.4.1.4.</t>
  </si>
  <si>
    <t>3.4.2.</t>
  </si>
  <si>
    <t>3.4.2.1.</t>
  </si>
  <si>
    <t>3.4.2.2.</t>
  </si>
  <si>
    <t>3.4.2.3.</t>
  </si>
  <si>
    <t>3.4.2.4.</t>
  </si>
  <si>
    <t>3.4.3.</t>
  </si>
  <si>
    <t>3.4.3.1.</t>
  </si>
  <si>
    <t>3.4.3.2.</t>
  </si>
  <si>
    <t>3.4.3.3.</t>
  </si>
  <si>
    <t>3.4.3.4.</t>
  </si>
  <si>
    <t>3.4.4.</t>
  </si>
  <si>
    <t>3.4.4.1.</t>
  </si>
  <si>
    <t>3.4.4.2.</t>
  </si>
  <si>
    <t>3.4.4.3.</t>
  </si>
  <si>
    <t>3.4.4.4.</t>
  </si>
  <si>
    <t>3.4.5.</t>
  </si>
  <si>
    <t>3.4.5.1.</t>
  </si>
  <si>
    <t>3.4.5.2.</t>
  </si>
  <si>
    <t>3.4.5.3.</t>
  </si>
  <si>
    <t>3.4.5.4.</t>
  </si>
  <si>
    <t>3.4.6.</t>
  </si>
  <si>
    <t>3.4.6.1.</t>
  </si>
  <si>
    <t>3.4.6.2.</t>
  </si>
  <si>
    <t>3.4.6.3.</t>
  </si>
  <si>
    <t>3.4.6.4.</t>
  </si>
  <si>
    <t>3.4.7.</t>
  </si>
  <si>
    <t>3.4.7.1.</t>
  </si>
  <si>
    <t>3.4.7.2.</t>
  </si>
  <si>
    <t>3.4.7.3.</t>
  </si>
  <si>
    <t>3.4.7.4.</t>
  </si>
  <si>
    <t>3.4.8.</t>
  </si>
  <si>
    <t>3.4.8.1.</t>
  </si>
  <si>
    <t>3.4.8.2.</t>
  </si>
  <si>
    <t>3.4.8.3.</t>
  </si>
  <si>
    <t>3.4.8.4.</t>
  </si>
  <si>
    <t>3.4.9.</t>
  </si>
  <si>
    <t>3.4.9.1.</t>
  </si>
  <si>
    <t>3.4.9.2.</t>
  </si>
  <si>
    <t>3.4.9.3.</t>
  </si>
  <si>
    <t>3.4.9.4.</t>
  </si>
  <si>
    <t>3.4.10.</t>
  </si>
  <si>
    <t>3.4.10.1.</t>
  </si>
  <si>
    <t>3.4.10.2.</t>
  </si>
  <si>
    <t>3.4.10.3.</t>
  </si>
  <si>
    <t>3.4.10.4.</t>
  </si>
  <si>
    <t>3.4.11.</t>
  </si>
  <si>
    <t>3.4.11.1.</t>
  </si>
  <si>
    <t>3.4.11.2.</t>
  </si>
  <si>
    <t>3.4.11.3.</t>
  </si>
  <si>
    <t>3.4.11.4.</t>
  </si>
  <si>
    <t>3.4.12.</t>
  </si>
  <si>
    <t>3.4.12.1.</t>
  </si>
  <si>
    <t>3.4.12.2.</t>
  </si>
  <si>
    <t>3.4.12.3.</t>
  </si>
  <si>
    <t>3.4.12.4.</t>
  </si>
  <si>
    <t>3.4.13.</t>
  </si>
  <si>
    <t>3.4.13.1.</t>
  </si>
  <si>
    <t>3.4.13.2.</t>
  </si>
  <si>
    <t>3.4.13.3.</t>
  </si>
  <si>
    <t>3.4.13.4.</t>
  </si>
  <si>
    <t>3.4.14.</t>
  </si>
  <si>
    <t>3.4.14.1.</t>
  </si>
  <si>
    <t>3.4.14.2.</t>
  </si>
  <si>
    <t>3.4.14.3.</t>
  </si>
  <si>
    <t>3.4.14.4.</t>
  </si>
  <si>
    <t>3.4.15.</t>
  </si>
  <si>
    <t>3.4.15.1.</t>
  </si>
  <si>
    <t>3.4.15.2.</t>
  </si>
  <si>
    <t>3.4.15.3.</t>
  </si>
  <si>
    <t>3.4.15.4.</t>
  </si>
  <si>
    <t>3.4.16.</t>
  </si>
  <si>
    <t>3.4.16.1.</t>
  </si>
  <si>
    <t>3.4.16.2.</t>
  </si>
  <si>
    <t>3.4.16.3.</t>
  </si>
  <si>
    <t>3.4.16.4.</t>
  </si>
  <si>
    <t>3.4.17.</t>
  </si>
  <si>
    <t>3.4.17.1.</t>
  </si>
  <si>
    <t>3.4.17.2.</t>
  </si>
  <si>
    <t>3.4.17.3.</t>
  </si>
  <si>
    <t>3.4.17.4.</t>
  </si>
  <si>
    <t>3.4.18.</t>
  </si>
  <si>
    <t>3.4.18.1.</t>
  </si>
  <si>
    <t>3.4.18.2.</t>
  </si>
  <si>
    <t>3.4.18.3.</t>
  </si>
  <si>
    <t>3.4.18.4.</t>
  </si>
  <si>
    <t>3.4.19.</t>
  </si>
  <si>
    <t>3.4.19.1.</t>
  </si>
  <si>
    <t>3.4.19.2.</t>
  </si>
  <si>
    <t>3.4.19.3.</t>
  </si>
  <si>
    <t>3.4.19.4.</t>
  </si>
  <si>
    <t>3.4.20.</t>
  </si>
  <si>
    <t>3.4.20.1.</t>
  </si>
  <si>
    <t>3.4.20.2.</t>
  </si>
  <si>
    <t>3.4.20.3.</t>
  </si>
  <si>
    <t>3.4.20.4.</t>
  </si>
  <si>
    <t>3.4.21.</t>
  </si>
  <si>
    <t>3.4.21.1.</t>
  </si>
  <si>
    <t>3.4.21.2.</t>
  </si>
  <si>
    <t>3.4.21.3.</t>
  </si>
  <si>
    <t>3.4.21.4.</t>
  </si>
  <si>
    <t>3.4.22.</t>
  </si>
  <si>
    <t>3.4.22.1.</t>
  </si>
  <si>
    <t>3.4.22.2.</t>
  </si>
  <si>
    <t>3.4.22.3.</t>
  </si>
  <si>
    <t>3.4.22.4.</t>
  </si>
  <si>
    <t>3.4.23.</t>
  </si>
  <si>
    <t>3.4.23.1.</t>
  </si>
  <si>
    <t>3.4.23.2.</t>
  </si>
  <si>
    <t>3.4.23.3.</t>
  </si>
  <si>
    <t>3.4.23.4.</t>
  </si>
  <si>
    <t>3.4.24.</t>
  </si>
  <si>
    <t>3.4.24.1.</t>
  </si>
  <si>
    <t>3.4.24.2.</t>
  </si>
  <si>
    <t>3.4.24.3.</t>
  </si>
  <si>
    <t>3.4.24.4.</t>
  </si>
  <si>
    <t>3.4.25.</t>
  </si>
  <si>
    <t>3.4.25.1.</t>
  </si>
  <si>
    <t>3.4.25.2.</t>
  </si>
  <si>
    <t>3.4.25.3.</t>
  </si>
  <si>
    <t>3.4.25.4.</t>
  </si>
  <si>
    <t>3.4.26.</t>
  </si>
  <si>
    <t>3.4.26.1.</t>
  </si>
  <si>
    <t>3.4.26.2.</t>
  </si>
  <si>
    <t>3.4.26.3.</t>
  </si>
  <si>
    <t>3.4.26.4.</t>
  </si>
  <si>
    <t>3.4.27.</t>
  </si>
  <si>
    <t>3.4.27.1.</t>
  </si>
  <si>
    <t>3.4.27.2.</t>
  </si>
  <si>
    <t>3.4.27.3.</t>
  </si>
  <si>
    <t>3.4.27.4.</t>
  </si>
  <si>
    <t>3.4.28.</t>
  </si>
  <si>
    <t>3.4.28.1.</t>
  </si>
  <si>
    <t>3.4.28.2.</t>
  </si>
  <si>
    <t>3.4.28.3.</t>
  </si>
  <si>
    <t>3.4.28.4.</t>
  </si>
  <si>
    <t>3.4.29.</t>
  </si>
  <si>
    <t>3.4.29.1.</t>
  </si>
  <si>
    <t>3.4.29.2.</t>
  </si>
  <si>
    <t>3.4.29.3.</t>
  </si>
  <si>
    <t>3.4.29.4.</t>
  </si>
  <si>
    <t>3.4.30.</t>
  </si>
  <si>
    <t>3.4.30.1.</t>
  </si>
  <si>
    <t>3.4.30.2.</t>
  </si>
  <si>
    <t>3.4.30.3.</t>
  </si>
  <si>
    <t>3.4.30.4.</t>
  </si>
  <si>
    <t>3.4.31.</t>
  </si>
  <si>
    <t>3.4.31.1.</t>
  </si>
  <si>
    <t>3.4.31.2.</t>
  </si>
  <si>
    <t>3.4.31.3.</t>
  </si>
  <si>
    <t>3.4.31.4.</t>
  </si>
  <si>
    <t>Ставка за мощность предельного уровня нерегулируемой цены</t>
  </si>
  <si>
    <t>3.5.1.</t>
  </si>
  <si>
    <t>Ставка за мощность</t>
  </si>
  <si>
    <t>руб./МВт</t>
  </si>
  <si>
    <t>СН-II</t>
  </si>
  <si>
    <t>НН</t>
  </si>
  <si>
    <t>3.5.1.1.</t>
  </si>
  <si>
    <t xml:space="preserve"> -средневзвешенная стоимость м</t>
  </si>
  <si>
    <t>Прочие потребители, подгруппа "максимальная мощность энергопринимающих устройств от 670 кВт до 10 МВт"</t>
  </si>
  <si>
    <t>3. Третья ценовая категория
(для объемов покупки электрической энергии (мощности) на розничном рынке,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одноставочном исчислении)</t>
  </si>
  <si>
    <t>1.4.</t>
  </si>
  <si>
    <t xml:space="preserve"> -сбытовая надбавка ГП МЭС </t>
  </si>
  <si>
    <t>1.5.</t>
  </si>
  <si>
    <t xml:space="preserve"> -сбытовая надбавка ГП  </t>
  </si>
  <si>
    <t>2.2.</t>
  </si>
  <si>
    <t>2.3.</t>
  </si>
  <si>
    <t>2.4.</t>
  </si>
  <si>
    <t xml:space="preserve"> -сбытовая надбавка ГП МЭС</t>
  </si>
  <si>
    <t>2.5.</t>
  </si>
  <si>
    <t>3.1.</t>
  </si>
  <si>
    <t>3.2.</t>
  </si>
  <si>
    <t>3.3.</t>
  </si>
  <si>
    <t>3.4.</t>
  </si>
  <si>
    <t>3.5.</t>
  </si>
  <si>
    <t>4.1.</t>
  </si>
  <si>
    <t>.4.2.</t>
  </si>
  <si>
    <t>4.3.</t>
  </si>
  <si>
    <t>4.4.</t>
  </si>
  <si>
    <t>4.5.</t>
  </si>
  <si>
    <t>5.1.</t>
  </si>
  <si>
    <t>5.2.</t>
  </si>
  <si>
    <t>5.3.</t>
  </si>
  <si>
    <t>5.4.</t>
  </si>
  <si>
    <t>5.5.</t>
  </si>
  <si>
    <t>7.1.</t>
  </si>
  <si>
    <t>7.2.</t>
  </si>
  <si>
    <t>7.3.</t>
  </si>
  <si>
    <t>7.4.</t>
  </si>
  <si>
    <t>7.5.</t>
  </si>
  <si>
    <t>8.3.</t>
  </si>
  <si>
    <t>8.4.</t>
  </si>
  <si>
    <t>8.5.</t>
  </si>
  <si>
    <t>9.1.</t>
  </si>
  <si>
    <t>9.2.</t>
  </si>
  <si>
    <t>9.3.</t>
  </si>
  <si>
    <t>9.4.</t>
  </si>
  <si>
    <t>9.5.</t>
  </si>
  <si>
    <t>10.1.</t>
  </si>
  <si>
    <t>10.2.</t>
  </si>
  <si>
    <t>10.3.</t>
  </si>
  <si>
    <t>10.4.</t>
  </si>
  <si>
    <t>10.5.</t>
  </si>
  <si>
    <t>12.1.</t>
  </si>
  <si>
    <t>12.2.</t>
  </si>
  <si>
    <t>12.3.</t>
  </si>
  <si>
    <t>12.4.</t>
  </si>
  <si>
    <t>12.5.</t>
  </si>
  <si>
    <t>13.1.</t>
  </si>
  <si>
    <t>13.2.</t>
  </si>
  <si>
    <t>13.3.</t>
  </si>
  <si>
    <t>13.4.</t>
  </si>
  <si>
    <t>13.5.</t>
  </si>
  <si>
    <t>14.</t>
  </si>
  <si>
    <t>14.1.</t>
  </si>
  <si>
    <t>14.2.</t>
  </si>
  <si>
    <t>14.3.</t>
  </si>
  <si>
    <t>14.4.</t>
  </si>
  <si>
    <t>14.5.</t>
  </si>
  <si>
    <t>15.</t>
  </si>
  <si>
    <t>15.1.</t>
  </si>
  <si>
    <t>15.2.</t>
  </si>
  <si>
    <t>15.3.</t>
  </si>
  <si>
    <t>15.4.</t>
  </si>
  <si>
    <t>15.5.</t>
  </si>
  <si>
    <t>16.</t>
  </si>
  <si>
    <t>16.1.</t>
  </si>
  <si>
    <t>16.2.</t>
  </si>
  <si>
    <t>16.3.</t>
  </si>
  <si>
    <t>16.4.</t>
  </si>
  <si>
    <t>16.5.</t>
  </si>
  <si>
    <t>17.</t>
  </si>
  <si>
    <t>17.1.</t>
  </si>
  <si>
    <t>17.2.</t>
  </si>
  <si>
    <t>17.3.</t>
  </si>
  <si>
    <t>17.4.</t>
  </si>
  <si>
    <t>17.5.</t>
  </si>
  <si>
    <t>18.</t>
  </si>
  <si>
    <t>18.1.</t>
  </si>
  <si>
    <t>18.2.</t>
  </si>
  <si>
    <t>18.3.</t>
  </si>
  <si>
    <t>18.4.</t>
  </si>
  <si>
    <t>18.5.</t>
  </si>
  <si>
    <t>19.</t>
  </si>
  <si>
    <t>19.1.</t>
  </si>
  <si>
    <t>19.2.</t>
  </si>
  <si>
    <t>19.3.</t>
  </si>
  <si>
    <t>19.4.</t>
  </si>
  <si>
    <t>19.5.</t>
  </si>
  <si>
    <t>20.</t>
  </si>
  <si>
    <t>20.1.</t>
  </si>
  <si>
    <t>20.2.</t>
  </si>
  <si>
    <t>20.3.</t>
  </si>
  <si>
    <t>20.4.</t>
  </si>
  <si>
    <t>20.5.</t>
  </si>
  <si>
    <t>21.</t>
  </si>
  <si>
    <t>21.1.</t>
  </si>
  <si>
    <t>21.2.</t>
  </si>
  <si>
    <t>21.3.</t>
  </si>
  <si>
    <t>21.4.</t>
  </si>
  <si>
    <t>21.5.</t>
  </si>
  <si>
    <t>22.</t>
  </si>
  <si>
    <t>22.1.</t>
  </si>
  <si>
    <t>22.2.</t>
  </si>
  <si>
    <t>22.3.</t>
  </si>
  <si>
    <t>22.4.</t>
  </si>
  <si>
    <t>22.5.</t>
  </si>
  <si>
    <t>23.</t>
  </si>
  <si>
    <t>23.1.</t>
  </si>
  <si>
    <t>23.2.</t>
  </si>
  <si>
    <t>23.3.</t>
  </si>
  <si>
    <t>23.4.</t>
  </si>
  <si>
    <t>23.5.</t>
  </si>
  <si>
    <t>24.</t>
  </si>
  <si>
    <t>24.1.</t>
  </si>
  <si>
    <t>24.2.</t>
  </si>
  <si>
    <t>24.3.</t>
  </si>
  <si>
    <t>24.4.</t>
  </si>
  <si>
    <t>24.5.</t>
  </si>
  <si>
    <t>25.</t>
  </si>
  <si>
    <t>25.1.</t>
  </si>
  <si>
    <t>25.2.</t>
  </si>
  <si>
    <t>25.3.</t>
  </si>
  <si>
    <t>25.4.</t>
  </si>
  <si>
    <t>25.5.</t>
  </si>
  <si>
    <t>26.</t>
  </si>
  <si>
    <t>26.1.</t>
  </si>
  <si>
    <t>26.2.</t>
  </si>
  <si>
    <t>26.3.</t>
  </si>
  <si>
    <t>26.4.</t>
  </si>
  <si>
    <t>26.5.</t>
  </si>
  <si>
    <t>27.</t>
  </si>
  <si>
    <t>27.1.</t>
  </si>
  <si>
    <t>27.2.</t>
  </si>
  <si>
    <t>27.3.</t>
  </si>
  <si>
    <t>27.4.</t>
  </si>
  <si>
    <t>27.5.</t>
  </si>
  <si>
    <t>28.</t>
  </si>
  <si>
    <t>28.1.</t>
  </si>
  <si>
    <t>28.2.</t>
  </si>
  <si>
    <t>28.3.</t>
  </si>
  <si>
    <t>28.4.</t>
  </si>
  <si>
    <t>28.5.</t>
  </si>
  <si>
    <t>29.</t>
  </si>
  <si>
    <t>29.1.</t>
  </si>
  <si>
    <t>29.2.</t>
  </si>
  <si>
    <t>29.3.</t>
  </si>
  <si>
    <t>29.4.</t>
  </si>
  <si>
    <t>29.5.</t>
  </si>
  <si>
    <t>30.</t>
  </si>
  <si>
    <t>30.1.</t>
  </si>
  <si>
    <t>30.2.</t>
  </si>
  <si>
    <t>30.3.</t>
  </si>
  <si>
    <t>30.4.</t>
  </si>
  <si>
    <t>30.5.</t>
  </si>
  <si>
    <t>31.</t>
  </si>
  <si>
    <t>31.1.</t>
  </si>
  <si>
    <t>31.2.</t>
  </si>
  <si>
    <t>31.3.</t>
  </si>
  <si>
    <t>31.4.</t>
  </si>
  <si>
    <t>31.5.</t>
  </si>
  <si>
    <t>Прочие потребители, подгруппа "максимальная мощность энергопринимающих устройств не менее 10 МВт"</t>
  </si>
  <si>
    <t>4. Четвертая ценовая категория
(для объемов покупки электрической энергии (мощности),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двухставочном исчислении)</t>
  </si>
  <si>
    <t>4.1.1.</t>
  </si>
  <si>
    <t>4.1.1.1.</t>
  </si>
  <si>
    <t>4.1.1.2.</t>
  </si>
  <si>
    <t>4.1.1.3.</t>
  </si>
  <si>
    <t>4.1.1.4.</t>
  </si>
  <si>
    <t>4.1.2.</t>
  </si>
  <si>
    <t>4.1.2.1.</t>
  </si>
  <si>
    <t>4.1.2.2.</t>
  </si>
  <si>
    <t>4.1.2.3.</t>
  </si>
  <si>
    <t>4.1.2.4.</t>
  </si>
  <si>
    <t>4.1.3.</t>
  </si>
  <si>
    <t>4.1.3.1.</t>
  </si>
  <si>
    <t>4.1.3.2.</t>
  </si>
  <si>
    <t>4.1.3.3.</t>
  </si>
  <si>
    <t>4.1.3.4.</t>
  </si>
  <si>
    <t>4.1.4.</t>
  </si>
  <si>
    <t>4.1.4.1.</t>
  </si>
  <si>
    <t>4.1.4.2.</t>
  </si>
  <si>
    <t>4.1.4.3.</t>
  </si>
  <si>
    <t>4.1.4.4.</t>
  </si>
  <si>
    <t>4.1.5.</t>
  </si>
  <si>
    <t>4.1.5.1.</t>
  </si>
  <si>
    <t>4.1.5.2.</t>
  </si>
  <si>
    <t>4.1.5.3.</t>
  </si>
  <si>
    <t>4.1.5.4.</t>
  </si>
  <si>
    <t>4.1.6.</t>
  </si>
  <si>
    <t>4.1.6.1.</t>
  </si>
  <si>
    <t>4.1.6.2.</t>
  </si>
  <si>
    <t>4.1.6.3.</t>
  </si>
  <si>
    <t>4.1.6.4.</t>
  </si>
  <si>
    <t>4.1.7.</t>
  </si>
  <si>
    <t>4.1.7.1.</t>
  </si>
  <si>
    <t>4.1.7.2.</t>
  </si>
  <si>
    <t>4.1.7.3.</t>
  </si>
  <si>
    <t>4.1.7.4.</t>
  </si>
  <si>
    <t>4.1.8.</t>
  </si>
  <si>
    <t>4.1.8.1.</t>
  </si>
  <si>
    <t>4.1.8.2.</t>
  </si>
  <si>
    <t>4.1.8.3.</t>
  </si>
  <si>
    <t>4.1.8.4.</t>
  </si>
  <si>
    <t>4.1.9.</t>
  </si>
  <si>
    <t>4.1.9.1.</t>
  </si>
  <si>
    <t>4.1.9.2.</t>
  </si>
  <si>
    <t>4.1.9.3.</t>
  </si>
  <si>
    <t>4.1.9.4.</t>
  </si>
  <si>
    <t>4.1.10.</t>
  </si>
  <si>
    <t>4.1.10.1.</t>
  </si>
  <si>
    <t>4.1.10.2.</t>
  </si>
  <si>
    <t>4.1.10.3.</t>
  </si>
  <si>
    <t>4.1.10.4.</t>
  </si>
  <si>
    <t>4.1.11.</t>
  </si>
  <si>
    <t>4.1.11.1.</t>
  </si>
  <si>
    <t>4.1.11.2.</t>
  </si>
  <si>
    <t>4.1.11.3.</t>
  </si>
  <si>
    <t>4.1.11.4.</t>
  </si>
  <si>
    <t>4.1.12.</t>
  </si>
  <si>
    <t>4.1.12.1.</t>
  </si>
  <si>
    <t>4.1.12.2.</t>
  </si>
  <si>
    <t>4.1.12.3.</t>
  </si>
  <si>
    <t>4.1.12.4.</t>
  </si>
  <si>
    <t>4.1.13.</t>
  </si>
  <si>
    <t>4.1.13.1.</t>
  </si>
  <si>
    <t>4.1.13.2.</t>
  </si>
  <si>
    <t>4.1.13.3.</t>
  </si>
  <si>
    <t>4.1.13.4.</t>
  </si>
  <si>
    <t>4.1.14.</t>
  </si>
  <si>
    <t>4.1.14.1.</t>
  </si>
  <si>
    <t>4.1.14.2.</t>
  </si>
  <si>
    <t>4.1.14.3.</t>
  </si>
  <si>
    <t>4.1.14.4.</t>
  </si>
  <si>
    <t>4.1.15.</t>
  </si>
  <si>
    <t>4.1.15.1.</t>
  </si>
  <si>
    <t>4.1.15.2.</t>
  </si>
  <si>
    <t>4.1.15.3.</t>
  </si>
  <si>
    <t>4.1.15.4.</t>
  </si>
  <si>
    <t>4.1.16.</t>
  </si>
  <si>
    <t>4.1.16.1.</t>
  </si>
  <si>
    <t>4.1.16.2.</t>
  </si>
  <si>
    <t>4.1.16.3.</t>
  </si>
  <si>
    <t>4.1.16.4.</t>
  </si>
  <si>
    <t>4.1.17.</t>
  </si>
  <si>
    <t>4.1.17.1.</t>
  </si>
  <si>
    <t>4.1.17.2.</t>
  </si>
  <si>
    <t>4.1.17.3.</t>
  </si>
  <si>
    <t>4.1.17.4.</t>
  </si>
  <si>
    <t>4.1.18.</t>
  </si>
  <si>
    <t>4.1.18.1.</t>
  </si>
  <si>
    <t>4.1.18.2.</t>
  </si>
  <si>
    <t>4.1.18.3.</t>
  </si>
  <si>
    <t>4.1.18.4.</t>
  </si>
  <si>
    <t>4.1.19.</t>
  </si>
  <si>
    <t>4.1.19.1.</t>
  </si>
  <si>
    <t>4.1.19.2.</t>
  </si>
  <si>
    <t>4.1.19.3.</t>
  </si>
  <si>
    <t>4.1.19.4.</t>
  </si>
  <si>
    <t>4.1.20.</t>
  </si>
  <si>
    <t>4.1.20.1.</t>
  </si>
  <si>
    <t>4.1.20.2.</t>
  </si>
  <si>
    <t>4.1.20.3.</t>
  </si>
  <si>
    <t>4.1.20.4.</t>
  </si>
  <si>
    <t>4.1.21.</t>
  </si>
  <si>
    <t>4.1.21.1.</t>
  </si>
  <si>
    <t>4.1.21.2.</t>
  </si>
  <si>
    <t>4.1.21.3.</t>
  </si>
  <si>
    <t>4.1.21.4.</t>
  </si>
  <si>
    <t>4.1.22.</t>
  </si>
  <si>
    <t>4.1.22.1.</t>
  </si>
  <si>
    <t>4.1.22.2.</t>
  </si>
  <si>
    <t>4.1.22.3.</t>
  </si>
  <si>
    <t>4.1.22.4.</t>
  </si>
  <si>
    <t>4.1.23.</t>
  </si>
  <si>
    <t>4.1.23.1.</t>
  </si>
  <si>
    <t>4.1.23.2.</t>
  </si>
  <si>
    <t>4.1.23.3.</t>
  </si>
  <si>
    <t>4.1.23.4.</t>
  </si>
  <si>
    <t>4.1.24.</t>
  </si>
  <si>
    <t>4.1.24.1.</t>
  </si>
  <si>
    <t>4.1.24.2.</t>
  </si>
  <si>
    <t>4.1.24.3.</t>
  </si>
  <si>
    <t>4.1.24.4.</t>
  </si>
  <si>
    <t>4.1.25.</t>
  </si>
  <si>
    <t>4.1.25.1.</t>
  </si>
  <si>
    <t>4.1.25.2.</t>
  </si>
  <si>
    <t>4.1.25.3.</t>
  </si>
  <si>
    <t>4.1.25.4.</t>
  </si>
  <si>
    <t>4.1.26.</t>
  </si>
  <si>
    <t>4.1.26.1.</t>
  </si>
  <si>
    <t>4.1.26.2.</t>
  </si>
  <si>
    <t>4.1.26.3.</t>
  </si>
  <si>
    <t>4.1.26.4.</t>
  </si>
  <si>
    <t>4.1.27.</t>
  </si>
  <si>
    <t>4.1.27.1.</t>
  </si>
  <si>
    <t>4.1.27.2.</t>
  </si>
  <si>
    <t>4.1.27.3.</t>
  </si>
  <si>
    <t>4.1.27.4.</t>
  </si>
  <si>
    <t>4.1.28.</t>
  </si>
  <si>
    <t>4.1.28.1.</t>
  </si>
  <si>
    <t>4.1.28.2.</t>
  </si>
  <si>
    <t>4.1.28.3.</t>
  </si>
  <si>
    <t>4.1.28.4.</t>
  </si>
  <si>
    <t>4.1.29.</t>
  </si>
  <si>
    <t>4.1.29.1.</t>
  </si>
  <si>
    <t>4.1.29.2.</t>
  </si>
  <si>
    <t>4.1.29.3.</t>
  </si>
  <si>
    <t>4.1.29.4.</t>
  </si>
  <si>
    <t>4.1.30.</t>
  </si>
  <si>
    <t>4.1.30.1.</t>
  </si>
  <si>
    <t>4.1.30.2.</t>
  </si>
  <si>
    <t>4.1.30.3.</t>
  </si>
  <si>
    <t>4.1.30.4.</t>
  </si>
  <si>
    <t>4.1.31.</t>
  </si>
  <si>
    <t>4.1.31.1.</t>
  </si>
  <si>
    <t>4.1.31.2.</t>
  </si>
  <si>
    <t>4.1.31.3.</t>
  </si>
  <si>
    <t>4.1.31.4.</t>
  </si>
  <si>
    <t>4.2.1.</t>
  </si>
  <si>
    <t>4.2.1.1.</t>
  </si>
  <si>
    <t>4.2.1.2.</t>
  </si>
  <si>
    <t>4.2.1.3.</t>
  </si>
  <si>
    <t>4.2.1.4.</t>
  </si>
  <si>
    <t>4.2.2.</t>
  </si>
  <si>
    <t>4.2.2.1.</t>
  </si>
  <si>
    <t>4.2.2.2.</t>
  </si>
  <si>
    <t>4.2.2.3.</t>
  </si>
  <si>
    <t>4.2.2.4.</t>
  </si>
  <si>
    <t>4.2.3.</t>
  </si>
  <si>
    <t>4.2.3.1.</t>
  </si>
  <si>
    <t>4.2.3.2.</t>
  </si>
  <si>
    <t>4.2.3.3.</t>
  </si>
  <si>
    <t>4.2.3.4.</t>
  </si>
  <si>
    <t>4.2.4.</t>
  </si>
  <si>
    <t>4.2.4.1.</t>
  </si>
  <si>
    <t>4.2.4.2.</t>
  </si>
  <si>
    <t>4.2.4.3.</t>
  </si>
  <si>
    <t>4.2.4.4.</t>
  </si>
  <si>
    <t>4.2.5.</t>
  </si>
  <si>
    <t>4.2.5.1.</t>
  </si>
  <si>
    <t>4.2.5.2.</t>
  </si>
  <si>
    <t>4.2.5.3.</t>
  </si>
  <si>
    <t>4.2.5.4.</t>
  </si>
  <si>
    <t>4.2.6.</t>
  </si>
  <si>
    <t>4.2.6.1.</t>
  </si>
  <si>
    <t>4.2.6.2.</t>
  </si>
  <si>
    <t>4.2.6.3.</t>
  </si>
  <si>
    <t>4.2.6.4.</t>
  </si>
  <si>
    <t>4.2.7.</t>
  </si>
  <si>
    <t>4.2.7.1.</t>
  </si>
  <si>
    <t>4.2.7.2.</t>
  </si>
  <si>
    <t>4.2.7.3.</t>
  </si>
  <si>
    <t>4.2.7.4.</t>
  </si>
  <si>
    <t>4.2.8.</t>
  </si>
  <si>
    <t>4.2.8.1.</t>
  </si>
  <si>
    <t>4.2.8.2.</t>
  </si>
  <si>
    <t>4.2.8.3.</t>
  </si>
  <si>
    <t>4.2.8.4.</t>
  </si>
  <si>
    <t>4.2.9.</t>
  </si>
  <si>
    <t>4.2.9.1.</t>
  </si>
  <si>
    <t>4.2.9.2.</t>
  </si>
  <si>
    <t>4.2.9.3.</t>
  </si>
  <si>
    <t>4.2.9.4.</t>
  </si>
  <si>
    <t>4.2.10.</t>
  </si>
  <si>
    <t>4.2.10.1.</t>
  </si>
  <si>
    <t>4.2.10.2.</t>
  </si>
  <si>
    <t>4.2.10.3.</t>
  </si>
  <si>
    <t>4.2.10.4.</t>
  </si>
  <si>
    <t>4.2.11.</t>
  </si>
  <si>
    <t>4.2.11.1.</t>
  </si>
  <si>
    <t>4.2.11.2.</t>
  </si>
  <si>
    <t>4.2.11.3.</t>
  </si>
  <si>
    <t>4.2.11.4.</t>
  </si>
  <si>
    <t>4.2.12.</t>
  </si>
  <si>
    <t>4.2.12.1.</t>
  </si>
  <si>
    <t>4.2.12.2.</t>
  </si>
  <si>
    <t>4.2.12.3.</t>
  </si>
  <si>
    <t>4.2.12.4.</t>
  </si>
  <si>
    <t>4.2.13.</t>
  </si>
  <si>
    <t>4.2.13.1.</t>
  </si>
  <si>
    <t>4.2.13.2.</t>
  </si>
  <si>
    <t>4.2.13.3.</t>
  </si>
  <si>
    <t>4.2.13.4.</t>
  </si>
  <si>
    <t>4.2.14.</t>
  </si>
  <si>
    <t>4.2.14.1.</t>
  </si>
  <si>
    <t>4.2.14.2.</t>
  </si>
  <si>
    <t>4.2.14.3.</t>
  </si>
  <si>
    <t>4.2.14.4.</t>
  </si>
  <si>
    <t>4.2.15.</t>
  </si>
  <si>
    <t>4.2.15.1.</t>
  </si>
  <si>
    <t>4.2.15.2.</t>
  </si>
  <si>
    <t>4.2.15.3.</t>
  </si>
  <si>
    <t>4.2.15.4.</t>
  </si>
  <si>
    <t>4.2.16.</t>
  </si>
  <si>
    <t>4.2.16.1.</t>
  </si>
  <si>
    <t>4.2.16.2.</t>
  </si>
  <si>
    <t>4.2.16.3.</t>
  </si>
  <si>
    <t>4.2.16.4.</t>
  </si>
  <si>
    <t>4.2.17.</t>
  </si>
  <si>
    <t>4.2.17.1.</t>
  </si>
  <si>
    <t>4.2.17.2.</t>
  </si>
  <si>
    <t>4.2.17.3.</t>
  </si>
  <si>
    <t>4.2.17.4.</t>
  </si>
  <si>
    <t>4.2.18.</t>
  </si>
  <si>
    <t>4.2.18.1.</t>
  </si>
  <si>
    <t>4.2.18.2.</t>
  </si>
  <si>
    <t>4.2.18.3.</t>
  </si>
  <si>
    <t>4.2.18.4.</t>
  </si>
  <si>
    <t>4.2.19.</t>
  </si>
  <si>
    <t>4.2.19.1.</t>
  </si>
  <si>
    <t>4.2.19.2.</t>
  </si>
  <si>
    <t>4.2.19.3.</t>
  </si>
  <si>
    <t>4.2.19.4.</t>
  </si>
  <si>
    <t>4.2.20.</t>
  </si>
  <si>
    <t>4.2.20.1.</t>
  </si>
  <si>
    <t>4.2.20.2.</t>
  </si>
  <si>
    <t>4.2.20.3.</t>
  </si>
  <si>
    <t>4.2.20.4.</t>
  </si>
  <si>
    <t>4.2.21.</t>
  </si>
  <si>
    <t>4.2.21.1.</t>
  </si>
  <si>
    <t>4.2.21.2.</t>
  </si>
  <si>
    <t>4.2.21.3.</t>
  </si>
  <si>
    <t>4.2.21.4.</t>
  </si>
  <si>
    <t>4.2.22.</t>
  </si>
  <si>
    <t>4.2.22.1.</t>
  </si>
  <si>
    <t>4.2.22.2.</t>
  </si>
  <si>
    <t>4.2.22.3.</t>
  </si>
  <si>
    <t>4.2.22.4.</t>
  </si>
  <si>
    <t>4.2.23.</t>
  </si>
  <si>
    <t>4.2.23.1.</t>
  </si>
  <si>
    <t>4.2.23.2.</t>
  </si>
  <si>
    <t>4.2.23.3.</t>
  </si>
  <si>
    <t>4.2.23.4.</t>
  </si>
  <si>
    <t>4.2.24.</t>
  </si>
  <si>
    <t>4.2.24.1.</t>
  </si>
  <si>
    <t>4.2.24.2.</t>
  </si>
  <si>
    <t>4.2.24.3.</t>
  </si>
  <si>
    <t>4.2.24.4.</t>
  </si>
  <si>
    <t>4.2.25.</t>
  </si>
  <si>
    <t>4.2.25.1.</t>
  </si>
  <si>
    <t>4.2.25.2.</t>
  </si>
  <si>
    <t>4.2.25.3.</t>
  </si>
  <si>
    <t>4.2.25.4.</t>
  </si>
  <si>
    <t>4.2.26.</t>
  </si>
  <si>
    <t>4.2.26.1.</t>
  </si>
  <si>
    <t>4.2.26.2.</t>
  </si>
  <si>
    <t>4.2.26.3.</t>
  </si>
  <si>
    <t>4.2.26.4.</t>
  </si>
  <si>
    <t>4.2.27.</t>
  </si>
  <si>
    <t>4.2.27.1.</t>
  </si>
  <si>
    <t>4.2.27.2.</t>
  </si>
  <si>
    <t>4.2.27.3.</t>
  </si>
  <si>
    <t>4.2.27.4.</t>
  </si>
  <si>
    <t>4.2.28.</t>
  </si>
  <si>
    <t>4.2.28.1.</t>
  </si>
  <si>
    <t>4.2.28.2.</t>
  </si>
  <si>
    <t>4.2.28.3.</t>
  </si>
  <si>
    <t>4.2.28.4.</t>
  </si>
  <si>
    <t>4.2.29.</t>
  </si>
  <si>
    <t>4.2.29.1.</t>
  </si>
  <si>
    <t>4.2.29.2.</t>
  </si>
  <si>
    <t>4.2.29.3.</t>
  </si>
  <si>
    <t>4.2.29.4.</t>
  </si>
  <si>
    <t>4.2.30.</t>
  </si>
  <si>
    <t>4.2.30.1.</t>
  </si>
  <si>
    <t>4.2.30.2.</t>
  </si>
  <si>
    <t>4.2.30.3.</t>
  </si>
  <si>
    <t>4.2.30.4.</t>
  </si>
  <si>
    <t>4.2.31.</t>
  </si>
  <si>
    <t>4.2.31.1.</t>
  </si>
  <si>
    <t>4.2.31.2.</t>
  </si>
  <si>
    <t>4.2.31.3.</t>
  </si>
  <si>
    <t>4.2.31.4.</t>
  </si>
  <si>
    <t>4.3.1.</t>
  </si>
  <si>
    <t>4.3.1.1.</t>
  </si>
  <si>
    <t>4.3.1.2.</t>
  </si>
  <si>
    <t>4.3.1.3.</t>
  </si>
  <si>
    <t>4.3.1.4.</t>
  </si>
  <si>
    <t>4.3.2.</t>
  </si>
  <si>
    <t>4.3.2.1.</t>
  </si>
  <si>
    <t>4.3.2.2.</t>
  </si>
  <si>
    <t>4.3.2.3.</t>
  </si>
  <si>
    <t>4.3.2.4.</t>
  </si>
  <si>
    <t>4.3.3.</t>
  </si>
  <si>
    <t>4.3.3.1.</t>
  </si>
  <si>
    <t>4.3.3.2.</t>
  </si>
  <si>
    <t>4.3.3.3.</t>
  </si>
  <si>
    <t>4.3.3.4.</t>
  </si>
  <si>
    <t>4.3.4.</t>
  </si>
  <si>
    <t>4.3.4.1.</t>
  </si>
  <si>
    <t>4.3.4.2.</t>
  </si>
  <si>
    <t>4.3.4.3.</t>
  </si>
  <si>
    <t>4.3.4.4.</t>
  </si>
  <si>
    <t>4.3.5.</t>
  </si>
  <si>
    <t>4.3.5.1.</t>
  </si>
  <si>
    <t>4.3.5.2.</t>
  </si>
  <si>
    <t>4.3.5.3.</t>
  </si>
  <si>
    <t>4.3.5.4.</t>
  </si>
  <si>
    <t>4.3.6.</t>
  </si>
  <si>
    <t>4.3.6.1.</t>
  </si>
  <si>
    <t>4.3.6.2.</t>
  </si>
  <si>
    <t>4.3.6.3.</t>
  </si>
  <si>
    <t>4.3.6.4.</t>
  </si>
  <si>
    <t>4.3.7.</t>
  </si>
  <si>
    <t>4.3.7.1.</t>
  </si>
  <si>
    <t>4.3.7.2.</t>
  </si>
  <si>
    <t>4.3.7.3.</t>
  </si>
  <si>
    <t>4.3.7.4.</t>
  </si>
  <si>
    <t>4.3.8.</t>
  </si>
  <si>
    <t>4.3.8.1.</t>
  </si>
  <si>
    <t>4.3.8.2.</t>
  </si>
  <si>
    <t>4.3.8.3.</t>
  </si>
  <si>
    <t>4.3.8.4.</t>
  </si>
  <si>
    <t>4.3.9.</t>
  </si>
  <si>
    <t>4.3.9.1.</t>
  </si>
  <si>
    <t>4.3.9.2.</t>
  </si>
  <si>
    <t>4.3.9.3.</t>
  </si>
  <si>
    <t>4.3.9.4.</t>
  </si>
  <si>
    <t>4.3.10.</t>
  </si>
  <si>
    <t>4.3.10.1.</t>
  </si>
  <si>
    <t>4.3.10.2.</t>
  </si>
  <si>
    <t>4.3.10.3.</t>
  </si>
  <si>
    <t>4.3.10.4.</t>
  </si>
  <si>
    <t>4.3.11.</t>
  </si>
  <si>
    <t>4.3.11.1.</t>
  </si>
  <si>
    <t>4.3.11.2.</t>
  </si>
  <si>
    <t>4.3.11.3.</t>
  </si>
  <si>
    <t>4.3.11.4.</t>
  </si>
  <si>
    <t>4.3.12.</t>
  </si>
  <si>
    <t>4.3.12.1.</t>
  </si>
  <si>
    <t>4.3.12.2.</t>
  </si>
  <si>
    <t>4.3.12.3.</t>
  </si>
  <si>
    <t>4.3.12.4.</t>
  </si>
  <si>
    <t>4.3.13.</t>
  </si>
  <si>
    <t>4.3.13.1.</t>
  </si>
  <si>
    <t>4.3.13.2.</t>
  </si>
  <si>
    <t>4.3.13.3.</t>
  </si>
  <si>
    <t>4.3.13.4.</t>
  </si>
  <si>
    <t>4.3.14.</t>
  </si>
  <si>
    <t>4.3.14.1.</t>
  </si>
  <si>
    <t>4.3.14.2.</t>
  </si>
  <si>
    <t>4.3.14.3.</t>
  </si>
  <si>
    <t>4.3.14.4.</t>
  </si>
  <si>
    <t>4.3.15.</t>
  </si>
  <si>
    <t>4.3.15.1.</t>
  </si>
  <si>
    <t>4.3.15.2.</t>
  </si>
  <si>
    <t>4.3.15.3.</t>
  </si>
  <si>
    <t>4.3.15.4.</t>
  </si>
  <si>
    <t>4.3.16.</t>
  </si>
  <si>
    <t>4.3.16.1.</t>
  </si>
  <si>
    <t>4.3.16.2.</t>
  </si>
  <si>
    <t>4.3.16.3.</t>
  </si>
  <si>
    <t>4.3.16.4.</t>
  </si>
  <si>
    <t>4.3.17.</t>
  </si>
  <si>
    <t>4.3.17.1.</t>
  </si>
  <si>
    <t>4.3.17.2.</t>
  </si>
  <si>
    <t>4.3.17.3.</t>
  </si>
  <si>
    <t>4.3.17.4.</t>
  </si>
  <si>
    <t>4.3.18.</t>
  </si>
  <si>
    <t>4.3.18.1.</t>
  </si>
  <si>
    <t>4.3.18.2.</t>
  </si>
  <si>
    <t>4.3.18.3.</t>
  </si>
  <si>
    <t>4.3.18.4.</t>
  </si>
  <si>
    <t>4.3.19.</t>
  </si>
  <si>
    <t>4.3.19.1.</t>
  </si>
  <si>
    <t>4.3.19.2.</t>
  </si>
  <si>
    <t>4.3.19.3.</t>
  </si>
  <si>
    <t>4.3.19.4.</t>
  </si>
  <si>
    <t>4.3.20.</t>
  </si>
  <si>
    <t>4.3.20.1.</t>
  </si>
  <si>
    <t>4.3.20.2.</t>
  </si>
  <si>
    <t>4.3.20.3.</t>
  </si>
  <si>
    <t>4.3.20.4.</t>
  </si>
  <si>
    <t>4.3.21.</t>
  </si>
  <si>
    <t>4.3.21.1.</t>
  </si>
  <si>
    <t>4.3.21.2.</t>
  </si>
  <si>
    <t>4.3.21.3.</t>
  </si>
  <si>
    <t>4.3.21.4.</t>
  </si>
  <si>
    <t>4.3.22.</t>
  </si>
  <si>
    <t>4.3.22.1.</t>
  </si>
  <si>
    <t>4.3.22.2.</t>
  </si>
  <si>
    <t>4.3.22.3.</t>
  </si>
  <si>
    <t>4.3.22.4.</t>
  </si>
  <si>
    <t>4.3.23.</t>
  </si>
  <si>
    <t>4.3.23.1.</t>
  </si>
  <si>
    <t>4.3.23.2.</t>
  </si>
  <si>
    <t>4.3.23.3.</t>
  </si>
  <si>
    <t>4.3.23.4.</t>
  </si>
  <si>
    <t>4.3.24.</t>
  </si>
  <si>
    <t>4.3.24.1.</t>
  </si>
  <si>
    <t>4.3.24.2.</t>
  </si>
  <si>
    <t>4.3.24.3.</t>
  </si>
  <si>
    <t>4.3.24.4.</t>
  </si>
  <si>
    <t>4.3.25.</t>
  </si>
  <si>
    <t>4.3.25.1.</t>
  </si>
  <si>
    <t>4.3.25.2.</t>
  </si>
  <si>
    <t>4.3.25.3.</t>
  </si>
  <si>
    <t>4.3.25.4.</t>
  </si>
  <si>
    <t>4.3.26.</t>
  </si>
  <si>
    <t>4.3.26.1.</t>
  </si>
  <si>
    <t>4.3.26.2.</t>
  </si>
  <si>
    <t>4.3.26.3.</t>
  </si>
  <si>
    <t>4.3.26.4.</t>
  </si>
  <si>
    <t>4.3.27.</t>
  </si>
  <si>
    <t>4.3.27.1.</t>
  </si>
  <si>
    <t>4.3.27.2.</t>
  </si>
  <si>
    <t>4.3.27.3.</t>
  </si>
  <si>
    <t>4.3.27.4.</t>
  </si>
  <si>
    <t>4.3.28.</t>
  </si>
  <si>
    <t>4.3.28.1.</t>
  </si>
  <si>
    <t>4.3.28.2.</t>
  </si>
  <si>
    <t>4.3.28.3.</t>
  </si>
  <si>
    <t>4.3.28.4.</t>
  </si>
  <si>
    <t>4.3.29.</t>
  </si>
  <si>
    <t>4.3.29.1.</t>
  </si>
  <si>
    <t>4.3.29.2.</t>
  </si>
  <si>
    <t>4.3.29.3.</t>
  </si>
  <si>
    <t>4.3.29.4.</t>
  </si>
  <si>
    <t>4.3.30.</t>
  </si>
  <si>
    <t>4.3.30.1.</t>
  </si>
  <si>
    <t>4.3.30.2.</t>
  </si>
  <si>
    <t>4.3.30.3.</t>
  </si>
  <si>
    <t>4.3.30.4.</t>
  </si>
  <si>
    <t>4.3.31.</t>
  </si>
  <si>
    <t>4.3.31.1.</t>
  </si>
  <si>
    <t>4.3.31.2.</t>
  </si>
  <si>
    <t>4.3.31.3.</t>
  </si>
  <si>
    <t>4.3.31.4.</t>
  </si>
  <si>
    <t>4.4.1.</t>
  </si>
  <si>
    <t>4.4.1.1.</t>
  </si>
  <si>
    <t>4.4.1.2.</t>
  </si>
  <si>
    <t>4.4.1.3.</t>
  </si>
  <si>
    <t>4.4.1.4.</t>
  </si>
  <si>
    <t>4.4.2.</t>
  </si>
  <si>
    <t>4.4.2.1.</t>
  </si>
  <si>
    <t>4.4.2.2.</t>
  </si>
  <si>
    <t>4.4.2.3.</t>
  </si>
  <si>
    <t>4.4.2.4.</t>
  </si>
  <si>
    <t>4.4.3.</t>
  </si>
  <si>
    <t>4.4.3.1.</t>
  </si>
  <si>
    <t>4.4.3.2.</t>
  </si>
  <si>
    <t>4.4.3.3.</t>
  </si>
  <si>
    <t>4.4.3.4.</t>
  </si>
  <si>
    <t>4.4.4.</t>
  </si>
  <si>
    <t>4.4.4.1.</t>
  </si>
  <si>
    <t>4.4.4.2.</t>
  </si>
  <si>
    <t>4.4.4.3.</t>
  </si>
  <si>
    <t>4.4.4.4.</t>
  </si>
  <si>
    <t>4.4.5.</t>
  </si>
  <si>
    <t>4.4.5.1.</t>
  </si>
  <si>
    <t>4.4.5.2.</t>
  </si>
  <si>
    <t>4.4.5.3.</t>
  </si>
  <si>
    <t>4.4.5.4.</t>
  </si>
  <si>
    <t>4.4.6.</t>
  </si>
  <si>
    <t>4.4.6.1.</t>
  </si>
  <si>
    <t>4.4.6.2.</t>
  </si>
  <si>
    <t>4.4.6.3.</t>
  </si>
  <si>
    <t>4.4.6.4.</t>
  </si>
  <si>
    <t>4.4.7.</t>
  </si>
  <si>
    <t>4.4.7.1.</t>
  </si>
  <si>
    <t>4.4.7.2.</t>
  </si>
  <si>
    <t>4.4.7.3.</t>
  </si>
  <si>
    <t>4.4.7.4.</t>
  </si>
  <si>
    <t>4.4.8.</t>
  </si>
  <si>
    <t>4.4.8.1.</t>
  </si>
  <si>
    <t>4.4.8.2.</t>
  </si>
  <si>
    <t>4.4.8.3.</t>
  </si>
  <si>
    <t>4.4.8.4.</t>
  </si>
  <si>
    <t>4.4.9.</t>
  </si>
  <si>
    <t>4.4.9.1.</t>
  </si>
  <si>
    <t>4.4.9.2.</t>
  </si>
  <si>
    <t>4.4.9.3.</t>
  </si>
  <si>
    <t>4.4.9.4.</t>
  </si>
  <si>
    <t>4.4.10.</t>
  </si>
  <si>
    <t>4.4.10.1.</t>
  </si>
  <si>
    <t>4.4.10.2.</t>
  </si>
  <si>
    <t>4.4.10.3.</t>
  </si>
  <si>
    <t>4.4.10.4.</t>
  </si>
  <si>
    <t>4.4.11.</t>
  </si>
  <si>
    <t>4.4.11.1.</t>
  </si>
  <si>
    <t>4.4.11.2.</t>
  </si>
  <si>
    <t>4.4.11.3.</t>
  </si>
  <si>
    <t>4.4.11.4.</t>
  </si>
  <si>
    <t>4.4.12.</t>
  </si>
  <si>
    <t>4.4.12.1.</t>
  </si>
  <si>
    <t>4.4.12.2.</t>
  </si>
  <si>
    <t>4.4.12.3.</t>
  </si>
  <si>
    <t>4.4.12.4.</t>
  </si>
  <si>
    <t>4.4.13.</t>
  </si>
  <si>
    <t>4.4.13.1.</t>
  </si>
  <si>
    <t>4.4.13.2.</t>
  </si>
  <si>
    <t>4.4.13.3.</t>
  </si>
  <si>
    <t>4.4.13.4.</t>
  </si>
  <si>
    <t>4.4.14.</t>
  </si>
  <si>
    <t>4.4.14.1.</t>
  </si>
  <si>
    <t>4.4.14.2.</t>
  </si>
  <si>
    <t>4.4.14.3.</t>
  </si>
  <si>
    <t>4.4.14.4.</t>
  </si>
  <si>
    <t>4.4.15.</t>
  </si>
  <si>
    <t>4.4.15.1.</t>
  </si>
  <si>
    <t>4.4.15.2.</t>
  </si>
  <si>
    <t>4.4.15.3.</t>
  </si>
  <si>
    <t>4.4.15.4.</t>
  </si>
  <si>
    <t>4.4.16.</t>
  </si>
  <si>
    <t>4.4.16.1.</t>
  </si>
  <si>
    <t>4.4.16.2.</t>
  </si>
  <si>
    <t>4.4.16.3.</t>
  </si>
  <si>
    <t>4.4.16.4.</t>
  </si>
  <si>
    <t>4.4.17.</t>
  </si>
  <si>
    <t>4.4.17.1.</t>
  </si>
  <si>
    <t>4.4.17.2.</t>
  </si>
  <si>
    <t>4.4.17.3.</t>
  </si>
  <si>
    <t>4.4.17.4.</t>
  </si>
  <si>
    <t>4.4.18.</t>
  </si>
  <si>
    <t>4.4.18.1.</t>
  </si>
  <si>
    <t>4.4.18.2.</t>
  </si>
  <si>
    <t>4.4.18.3.</t>
  </si>
  <si>
    <t>4.4.18.4.</t>
  </si>
  <si>
    <t>4.4.19.</t>
  </si>
  <si>
    <t>4.4.19.1.</t>
  </si>
  <si>
    <t>4.4.19.2.</t>
  </si>
  <si>
    <t>4.4.19.3.</t>
  </si>
  <si>
    <t>4.4.19.4.</t>
  </si>
  <si>
    <t>4.4.20.</t>
  </si>
  <si>
    <t>4.4.20.1.</t>
  </si>
  <si>
    <t>4.4.20.2.</t>
  </si>
  <si>
    <t>4.4.20.3.</t>
  </si>
  <si>
    <t>4.4.20.4.</t>
  </si>
  <si>
    <t>4.4.21.</t>
  </si>
  <si>
    <t>4.4.21.1.</t>
  </si>
  <si>
    <t>4.4.21.2.</t>
  </si>
  <si>
    <t>4.4.21.3.</t>
  </si>
  <si>
    <t>4.4.21.4.</t>
  </si>
  <si>
    <t>4.4.22.</t>
  </si>
  <si>
    <t>4.4.22.1.</t>
  </si>
  <si>
    <t>4.4.22.2.</t>
  </si>
  <si>
    <t>4.4.22.3.</t>
  </si>
  <si>
    <t>4.4.22.4.</t>
  </si>
  <si>
    <t>4.4.23.</t>
  </si>
  <si>
    <t>4.4.23.1.</t>
  </si>
  <si>
    <t>4.4.23.2.</t>
  </si>
  <si>
    <t>4.4.23.3.</t>
  </si>
  <si>
    <t>4.4.23.4.</t>
  </si>
  <si>
    <t>4.4.24.</t>
  </si>
  <si>
    <t>4.4.24.1.</t>
  </si>
  <si>
    <t>4.4.24.2.</t>
  </si>
  <si>
    <t>4.4.24.3.</t>
  </si>
  <si>
    <t>4.4.24.4.</t>
  </si>
  <si>
    <t>4.4.25.</t>
  </si>
  <si>
    <t>4.4.25.1.</t>
  </si>
  <si>
    <t>4.4.25.2.</t>
  </si>
  <si>
    <t>4.4.25.3.</t>
  </si>
  <si>
    <t>4.4.25.4.</t>
  </si>
  <si>
    <t>4.4.26.</t>
  </si>
  <si>
    <t>4.4.26.1.</t>
  </si>
  <si>
    <t>4.4.26.2.</t>
  </si>
  <si>
    <t>4.4.26.3.</t>
  </si>
  <si>
    <t>4.4.26.4.</t>
  </si>
  <si>
    <t>4.4.27.</t>
  </si>
  <si>
    <t>4.4.27.1.</t>
  </si>
  <si>
    <t>4.4.27.2.</t>
  </si>
  <si>
    <t>4.4.27.3.</t>
  </si>
  <si>
    <t>4.4.27.4.</t>
  </si>
  <si>
    <t>4.4.28.</t>
  </si>
  <si>
    <t>4.4.28.1.</t>
  </si>
  <si>
    <t>4.4.28.2.</t>
  </si>
  <si>
    <t>4.4.28.3.</t>
  </si>
  <si>
    <t>4.4.28.4.</t>
  </si>
  <si>
    <t>4.4.29.</t>
  </si>
  <si>
    <t>4.4.29.1.</t>
  </si>
  <si>
    <t>4.4.29.2.</t>
  </si>
  <si>
    <t>4.4.29.3.</t>
  </si>
  <si>
    <t>4.4.29.4.</t>
  </si>
  <si>
    <t>4.4.30.</t>
  </si>
  <si>
    <t>4.4.30.1.</t>
  </si>
  <si>
    <t>4.4.30.2.</t>
  </si>
  <si>
    <t>4.4.30.3.</t>
  </si>
  <si>
    <t>4.4.30.4.</t>
  </si>
  <si>
    <t>4.4.31.</t>
  </si>
  <si>
    <t>4.4.31.1.</t>
  </si>
  <si>
    <t>4.4.31.2.</t>
  </si>
  <si>
    <t>4.4.31.3.</t>
  </si>
  <si>
    <t>4.4.31.4.</t>
  </si>
  <si>
    <t>4.5.1.</t>
  </si>
  <si>
    <t>4.5.1.1.</t>
  </si>
  <si>
    <t>4.5.1.2.</t>
  </si>
  <si>
    <t>5. Пятая ценовая категория
(для объемов покупки электрической энергии (мощности), в отношении которых в расчетном периоде осуществляется почасовое планирование и учёт,
и стоимость услуг по передаче электрической энергии (мощности) определяется по цене услуг в одноставочном исчислении)</t>
  </si>
  <si>
    <t>5.1.1.</t>
  </si>
  <si>
    <t>5.1.1.1.</t>
  </si>
  <si>
    <t>5.1.1.2.</t>
  </si>
  <si>
    <t>5.1.1.3.</t>
  </si>
  <si>
    <t>5.1.1.4.</t>
  </si>
  <si>
    <t>5.1.2.</t>
  </si>
  <si>
    <t>5.1.2.1.</t>
  </si>
  <si>
    <t>5.1.2.2.</t>
  </si>
  <si>
    <t>5.1.2.3.</t>
  </si>
  <si>
    <t>5.1.2.4.</t>
  </si>
  <si>
    <t>5.1.3.</t>
  </si>
  <si>
    <t>5.1.3.1.</t>
  </si>
  <si>
    <t>5.1.3.2.</t>
  </si>
  <si>
    <t>5.1.3.3.</t>
  </si>
  <si>
    <t>5.1.3.4.</t>
  </si>
  <si>
    <t>5.1.4.</t>
  </si>
  <si>
    <t>5.1.4.1.</t>
  </si>
  <si>
    <t>5.1.4.2.</t>
  </si>
  <si>
    <t>5.1.4.3.</t>
  </si>
  <si>
    <t>5.1.4.4.</t>
  </si>
  <si>
    <t>5.1.5.</t>
  </si>
  <si>
    <t>5.1.5.1.</t>
  </si>
  <si>
    <t>5.1.5.2.</t>
  </si>
  <si>
    <t>5.1.5.3.</t>
  </si>
  <si>
    <t>5.1.5.4.</t>
  </si>
  <si>
    <t>5.1.6.</t>
  </si>
  <si>
    <t>5.1.6.1.</t>
  </si>
  <si>
    <t>5.1.6.2.</t>
  </si>
  <si>
    <t>5.1.6.3.</t>
  </si>
  <si>
    <t>5.1.6.4.</t>
  </si>
  <si>
    <t>5.1.7.</t>
  </si>
  <si>
    <t>5.1.7.1.</t>
  </si>
  <si>
    <t>5.1.7.2.</t>
  </si>
  <si>
    <t>5.1.7.3.</t>
  </si>
  <si>
    <t>5.1.7.4.</t>
  </si>
  <si>
    <t>5.1.8.</t>
  </si>
  <si>
    <t>5.1.8.1.</t>
  </si>
  <si>
    <t>5.1.8.2.</t>
  </si>
  <si>
    <t>5.1.8.3.</t>
  </si>
  <si>
    <t>5.1.8.4.</t>
  </si>
  <si>
    <t>5.1.9.</t>
  </si>
  <si>
    <t>5.1.9.1.</t>
  </si>
  <si>
    <t>5.1.9.2.</t>
  </si>
  <si>
    <t>5.1.9.3.</t>
  </si>
  <si>
    <t>5.1.9.4.</t>
  </si>
  <si>
    <t>5.1.10.</t>
  </si>
  <si>
    <t>5.1.10.1.</t>
  </si>
  <si>
    <t>5.1.10.2.</t>
  </si>
  <si>
    <t>5.1.10.3.</t>
  </si>
  <si>
    <t>5.1.10.4.</t>
  </si>
  <si>
    <t>5.1.11.</t>
  </si>
  <si>
    <t>5.1.11.1.</t>
  </si>
  <si>
    <t>5.1.11.2.</t>
  </si>
  <si>
    <t>5.1.11.3.</t>
  </si>
  <si>
    <t>5.1.11.4.</t>
  </si>
  <si>
    <t>5.1.12.</t>
  </si>
  <si>
    <t>5.1.12.1.</t>
  </si>
  <si>
    <t>5.1.12.2.</t>
  </si>
  <si>
    <t>5.1.12.3.</t>
  </si>
  <si>
    <t>5.1.12.4.</t>
  </si>
  <si>
    <t>5.1.13.</t>
  </si>
  <si>
    <t>5.1.13.1.</t>
  </si>
  <si>
    <t>5.1.13.2.</t>
  </si>
  <si>
    <t>5.1.13.3.</t>
  </si>
  <si>
    <t>5.1.13.4.</t>
  </si>
  <si>
    <t>5.1.14.</t>
  </si>
  <si>
    <t>5.1.14.1.</t>
  </si>
  <si>
    <t>5.1.14.2.</t>
  </si>
  <si>
    <t>5.1.14.3.</t>
  </si>
  <si>
    <t>5.1.14.4.</t>
  </si>
  <si>
    <t>5.1.15.</t>
  </si>
  <si>
    <t>5.1.15.1.</t>
  </si>
  <si>
    <t>5.1.15.2.</t>
  </si>
  <si>
    <t>5.1.15.3.</t>
  </si>
  <si>
    <t>5.1.15.4.</t>
  </si>
  <si>
    <t>5.1.16.</t>
  </si>
  <si>
    <t>5.1.16.1.</t>
  </si>
  <si>
    <t>5.1.16.2.</t>
  </si>
  <si>
    <t>5.1.16.3.</t>
  </si>
  <si>
    <t>5.1.16.4.</t>
  </si>
  <si>
    <t>5.1.17.</t>
  </si>
  <si>
    <t>5.1.17.1.</t>
  </si>
  <si>
    <t>5.1.17.2.</t>
  </si>
  <si>
    <t>5.1.17.3.</t>
  </si>
  <si>
    <t>5.1.17.4.</t>
  </si>
  <si>
    <t>5.1.18.</t>
  </si>
  <si>
    <t>5.1.18.1.</t>
  </si>
  <si>
    <t>5.1.18.2.</t>
  </si>
  <si>
    <t>5.1.18.3.</t>
  </si>
  <si>
    <t>5.1.18.4.</t>
  </si>
  <si>
    <t>5.1.19.</t>
  </si>
  <si>
    <t>5.1.19.1.</t>
  </si>
  <si>
    <t>5.1.19.2.</t>
  </si>
  <si>
    <t>5.1.19.3.</t>
  </si>
  <si>
    <t>5.1.19.4.</t>
  </si>
  <si>
    <t>5.1.20.</t>
  </si>
  <si>
    <t>5.1.20.1.</t>
  </si>
  <si>
    <t>5.1.20.2.</t>
  </si>
  <si>
    <t>5.1.20.3.</t>
  </si>
  <si>
    <t>5.1.20.4.</t>
  </si>
  <si>
    <t>5.1.21.</t>
  </si>
  <si>
    <t>5.1.21.1.</t>
  </si>
  <si>
    <t>5.1.21.2.</t>
  </si>
  <si>
    <t>5.1.21.3.</t>
  </si>
  <si>
    <t>5.1.21.4.</t>
  </si>
  <si>
    <t>5.1.22.</t>
  </si>
  <si>
    <t>5.1.22.1.</t>
  </si>
  <si>
    <t>5.1.22.2.</t>
  </si>
  <si>
    <t>5.1.22.3.</t>
  </si>
  <si>
    <t>5.1.22.4.</t>
  </si>
  <si>
    <t>5.1.23.</t>
  </si>
  <si>
    <t>5.1.23.1.</t>
  </si>
  <si>
    <t>5.1.23.2.</t>
  </si>
  <si>
    <t>5.1.23.3.</t>
  </si>
  <si>
    <t>5.1.23.4.</t>
  </si>
  <si>
    <t>5.1.24.</t>
  </si>
  <si>
    <t>5.1.24.1.</t>
  </si>
  <si>
    <t>5.1.24.2.</t>
  </si>
  <si>
    <t>5.1.24.3.</t>
  </si>
  <si>
    <t>5.1.24.4.</t>
  </si>
  <si>
    <t>5.1.25.</t>
  </si>
  <si>
    <t>5.1.25.1.</t>
  </si>
  <si>
    <t>5.1.25.2.</t>
  </si>
  <si>
    <t>5.1.25.3.</t>
  </si>
  <si>
    <t>5.1.25.4.</t>
  </si>
  <si>
    <t>5.1.26.</t>
  </si>
  <si>
    <t>5.1.26.1.</t>
  </si>
  <si>
    <t>5.1.26.2.</t>
  </si>
  <si>
    <t>5.1.26.3.</t>
  </si>
  <si>
    <t>5.1.26.4.</t>
  </si>
  <si>
    <t>5.1.27.</t>
  </si>
  <si>
    <t>5.1.27.1.</t>
  </si>
  <si>
    <t>5.1.27.2.</t>
  </si>
  <si>
    <t>5.1.27.3.</t>
  </si>
  <si>
    <t>5.1.27.4.</t>
  </si>
  <si>
    <t>5.1.28.</t>
  </si>
  <si>
    <t>5.1.28.1.</t>
  </si>
  <si>
    <t>5.1.28.2.</t>
  </si>
  <si>
    <t>5.1.28.3.</t>
  </si>
  <si>
    <t>5.1.28.4.</t>
  </si>
  <si>
    <t>5.1.29.</t>
  </si>
  <si>
    <t>5.1.29.1.</t>
  </si>
  <si>
    <t>5.1.29.2.</t>
  </si>
  <si>
    <t>5.1.29.3.</t>
  </si>
  <si>
    <t>5.1.29.4.</t>
  </si>
  <si>
    <t>5.1.30.</t>
  </si>
  <si>
    <t>5.1.30.1.</t>
  </si>
  <si>
    <t>5.1.30.2.</t>
  </si>
  <si>
    <t>5.1.30.3.</t>
  </si>
  <si>
    <t>5.1.30.4.</t>
  </si>
  <si>
    <t>5.1.31.</t>
  </si>
  <si>
    <t>5.1.31.1.</t>
  </si>
  <si>
    <t>5.1.31.2.</t>
  </si>
  <si>
    <t>5.1.31.3.</t>
  </si>
  <si>
    <t>5.1.31.4.</t>
  </si>
  <si>
    <t>5.2.1.</t>
  </si>
  <si>
    <t>5.2.1.1.</t>
  </si>
  <si>
    <t>5.2.1.2.</t>
  </si>
  <si>
    <t>5.2.1.3.</t>
  </si>
  <si>
    <t>5.2.1.4.</t>
  </si>
  <si>
    <t>5.2.2.</t>
  </si>
  <si>
    <t>5.2.2.1.</t>
  </si>
  <si>
    <t>5.2.2.2.</t>
  </si>
  <si>
    <t>5.2.2.3.</t>
  </si>
  <si>
    <t>5.2.2.4.</t>
  </si>
  <si>
    <t>5.2.3.</t>
  </si>
  <si>
    <t>5.2.3.1.</t>
  </si>
  <si>
    <t>5.2.3.2.</t>
  </si>
  <si>
    <t>5.2.3.3.</t>
  </si>
  <si>
    <t>5.2.3.4.</t>
  </si>
  <si>
    <t>5.2.4.</t>
  </si>
  <si>
    <t>5.2.4.1.</t>
  </si>
  <si>
    <t>5.2.4.2.</t>
  </si>
  <si>
    <t>5.2.4.3.</t>
  </si>
  <si>
    <t>5.2.4.4.</t>
  </si>
  <si>
    <t>5.2.5.</t>
  </si>
  <si>
    <t>5.2.5.1.</t>
  </si>
  <si>
    <t>5.2.5.2.</t>
  </si>
  <si>
    <t>5.2.5.3.</t>
  </si>
  <si>
    <t>5.2.5.4.</t>
  </si>
  <si>
    <t>5.2.6.</t>
  </si>
  <si>
    <t>5.2.6.1.</t>
  </si>
  <si>
    <t>5.2.6.2.</t>
  </si>
  <si>
    <t>5.2.6.3.</t>
  </si>
  <si>
    <t>5.2.6.4.</t>
  </si>
  <si>
    <t>5.2.7.</t>
  </si>
  <si>
    <t>5.2.7.1.</t>
  </si>
  <si>
    <t>5.2.7.2.</t>
  </si>
  <si>
    <t>5.2.7.3.</t>
  </si>
  <si>
    <t>5.2.7.4.</t>
  </si>
  <si>
    <t>5.2.8.</t>
  </si>
  <si>
    <t>5.2.8.1.</t>
  </si>
  <si>
    <t>5.2.8.2.</t>
  </si>
  <si>
    <t>5.2.8.3.</t>
  </si>
  <si>
    <t>5.2.8.4.</t>
  </si>
  <si>
    <t>5.2.9.</t>
  </si>
  <si>
    <t>5.2.9.1.</t>
  </si>
  <si>
    <t>5.2.9.2.</t>
  </si>
  <si>
    <t>5.2.9.3.</t>
  </si>
  <si>
    <t>5.2.9.4.</t>
  </si>
  <si>
    <t>5.2.10.</t>
  </si>
  <si>
    <t>5.2.10.1.</t>
  </si>
  <si>
    <t>5.2.10.2.</t>
  </si>
  <si>
    <t>5.2.10.3.</t>
  </si>
  <si>
    <t>5.2.10.4.</t>
  </si>
  <si>
    <t>5.2.11.</t>
  </si>
  <si>
    <t>5.2.11.1.</t>
  </si>
  <si>
    <t>5.2.11.2.</t>
  </si>
  <si>
    <t>5.2.11.3.</t>
  </si>
  <si>
    <t>5.2.11.4.</t>
  </si>
  <si>
    <t>5.2.12.</t>
  </si>
  <si>
    <t>5.2.12.1.</t>
  </si>
  <si>
    <t>5.2.12.2.</t>
  </si>
  <si>
    <t>5.2.12.3.</t>
  </si>
  <si>
    <t>5.2.12.4.</t>
  </si>
  <si>
    <t>5.2.13.</t>
  </si>
  <si>
    <t>5.2.13.1.</t>
  </si>
  <si>
    <t>5.2.13.2.</t>
  </si>
  <si>
    <t>5.2.13.3.</t>
  </si>
  <si>
    <t>5.2.13.4.</t>
  </si>
  <si>
    <t>5.2.14.</t>
  </si>
  <si>
    <t>5.2.14.1.</t>
  </si>
  <si>
    <t>5.2.14.2.</t>
  </si>
  <si>
    <t>5.2.14.3.</t>
  </si>
  <si>
    <t>5.2.14.4.</t>
  </si>
  <si>
    <t>5.2.15.</t>
  </si>
  <si>
    <t>5.2.15.1.</t>
  </si>
  <si>
    <t>5.2.15.2.</t>
  </si>
  <si>
    <t>5.2.15.3.</t>
  </si>
  <si>
    <t>5.2.15.4.</t>
  </si>
  <si>
    <t>5.2.16.</t>
  </si>
  <si>
    <t>5.2.16.1.</t>
  </si>
  <si>
    <t>5.2.16.2.</t>
  </si>
  <si>
    <t>5.2.16.3.</t>
  </si>
  <si>
    <t>5.2.16.4.</t>
  </si>
  <si>
    <t>5.2.17.</t>
  </si>
  <si>
    <t>5.2.17.1.</t>
  </si>
  <si>
    <t>5.2.17.2.</t>
  </si>
  <si>
    <t>5.2.17.3.</t>
  </si>
  <si>
    <t>5.2.17.4.</t>
  </si>
  <si>
    <t>5.2.18.</t>
  </si>
  <si>
    <t>5.2.18.1.</t>
  </si>
  <si>
    <t>5.2.18.2.</t>
  </si>
  <si>
    <t>5.2.18.3.</t>
  </si>
  <si>
    <t>5.2.18.4.</t>
  </si>
  <si>
    <t>5.2.19.</t>
  </si>
  <si>
    <t>5.2.19.1.</t>
  </si>
  <si>
    <t>5.2.19.2.</t>
  </si>
  <si>
    <t>5.2.19.3.</t>
  </si>
  <si>
    <t>5.2.19.4.</t>
  </si>
  <si>
    <t>5.2.20.</t>
  </si>
  <si>
    <t>5.2.20.1.</t>
  </si>
  <si>
    <t>5.2.20.2.</t>
  </si>
  <si>
    <t>5.2.20.3.</t>
  </si>
  <si>
    <t>5.2.20.4.</t>
  </si>
  <si>
    <t>5.2.21.</t>
  </si>
  <si>
    <t>5.2.21.1.</t>
  </si>
  <si>
    <t>5.2.21.2.</t>
  </si>
  <si>
    <t>5.2.21.3.</t>
  </si>
  <si>
    <t>5.2.21.4.</t>
  </si>
  <si>
    <t>5.2.22.</t>
  </si>
  <si>
    <t>5.2.22.1.</t>
  </si>
  <si>
    <t>5.2.22.2.</t>
  </si>
  <si>
    <t>5.2.22.3.</t>
  </si>
  <si>
    <t>5.2.22.4.</t>
  </si>
  <si>
    <t>5.2.23.</t>
  </si>
  <si>
    <t>5.2.23.1.</t>
  </si>
  <si>
    <t>5.2.23.2.</t>
  </si>
  <si>
    <t>5.2.23.3.</t>
  </si>
  <si>
    <t>5.2.23.4.</t>
  </si>
  <si>
    <t>5.2.24.</t>
  </si>
  <si>
    <t>5.2.24.1.</t>
  </si>
  <si>
    <t>5.2.24.2.</t>
  </si>
  <si>
    <t>5.2.24.3.</t>
  </si>
  <si>
    <t>5.2.24.4.</t>
  </si>
  <si>
    <t>5.2.25.</t>
  </si>
  <si>
    <t>5.2.25.1.</t>
  </si>
  <si>
    <t>5.2.25.2.</t>
  </si>
  <si>
    <t>5.2.25.3.</t>
  </si>
  <si>
    <t>5.2.25.4.</t>
  </si>
  <si>
    <t>5.2.26.</t>
  </si>
  <si>
    <t>5.2.26.1.</t>
  </si>
  <si>
    <t>5.2.26.2.</t>
  </si>
  <si>
    <t>5.2.26.3.</t>
  </si>
  <si>
    <t>5.2.26.4.</t>
  </si>
  <si>
    <t>5.2.27.</t>
  </si>
  <si>
    <t>5.2.27.1.</t>
  </si>
  <si>
    <t>5.2.27.2.</t>
  </si>
  <si>
    <t>5.2.27.3.</t>
  </si>
  <si>
    <t>5.2.27.4.</t>
  </si>
  <si>
    <t>5.2.28.</t>
  </si>
  <si>
    <t>5.2.28.1.</t>
  </si>
  <si>
    <t>5.2.28.2.</t>
  </si>
  <si>
    <t>5.2.28.3.</t>
  </si>
  <si>
    <t>5.2.28.4.</t>
  </si>
  <si>
    <t>5.2.29.</t>
  </si>
  <si>
    <t>5.2.29.1.</t>
  </si>
  <si>
    <t>5.2.29.2.</t>
  </si>
  <si>
    <t>5.2.29.3.</t>
  </si>
  <si>
    <t>5.2.29.4.</t>
  </si>
  <si>
    <t>5.2.30.</t>
  </si>
  <si>
    <t>5.2.30.1.</t>
  </si>
  <si>
    <t>5.2.30.2.</t>
  </si>
  <si>
    <t>5.2.30.3.</t>
  </si>
  <si>
    <t>5.2.30.4.</t>
  </si>
  <si>
    <t>5.2.31.</t>
  </si>
  <si>
    <t>5.2.31.1.</t>
  </si>
  <si>
    <t>5.2.31.2.</t>
  </si>
  <si>
    <t>5.2.31.3.</t>
  </si>
  <si>
    <t>5.2.31.4.</t>
  </si>
  <si>
    <t>5.3.1.</t>
  </si>
  <si>
    <t>5.3.1.1.</t>
  </si>
  <si>
    <t>5.3.1.2.</t>
  </si>
  <si>
    <t>5.3.1.3.</t>
  </si>
  <si>
    <t>5.3.1.4.</t>
  </si>
  <si>
    <t>5.3.2.</t>
  </si>
  <si>
    <t>5.3.2.1.</t>
  </si>
  <si>
    <t>5.3.2.2.</t>
  </si>
  <si>
    <t>5.3.2.3.</t>
  </si>
  <si>
    <t>5.3.2.4.</t>
  </si>
  <si>
    <t>5.3.3.</t>
  </si>
  <si>
    <t>5.3.3.1.</t>
  </si>
  <si>
    <t>5.3.3.2.</t>
  </si>
  <si>
    <t>5.3.3.3.</t>
  </si>
  <si>
    <t>5.3.3.4.</t>
  </si>
  <si>
    <t>5.3.4.</t>
  </si>
  <si>
    <t>5.3.4.1.</t>
  </si>
  <si>
    <t>5.3.4.2.</t>
  </si>
  <si>
    <t>5.3.4.3.</t>
  </si>
  <si>
    <t>5.3.4.4.</t>
  </si>
  <si>
    <t>5.3.5.</t>
  </si>
  <si>
    <t>5.3.5.1.</t>
  </si>
  <si>
    <t>5.3.5.2.</t>
  </si>
  <si>
    <t>5.3.5.3.</t>
  </si>
  <si>
    <t>5.3.5.4.</t>
  </si>
  <si>
    <t>5.3.6.</t>
  </si>
  <si>
    <t>5.3.6.1.</t>
  </si>
  <si>
    <t>5.3.6.2.</t>
  </si>
  <si>
    <t>5.3.6.3.</t>
  </si>
  <si>
    <t>5.3.6.4.</t>
  </si>
  <si>
    <t>5.3.7.</t>
  </si>
  <si>
    <t>5.3.7.1.</t>
  </si>
  <si>
    <t>5.3.7.2.</t>
  </si>
  <si>
    <t>5.3.7.3.</t>
  </si>
  <si>
    <t>5.3.7.4.</t>
  </si>
  <si>
    <t>5.3.8.</t>
  </si>
  <si>
    <t>5.3.8.1.</t>
  </si>
  <si>
    <t>5.3.8.2.</t>
  </si>
  <si>
    <t>5.3.8.3.</t>
  </si>
  <si>
    <t>5.3.8.4.</t>
  </si>
  <si>
    <t>5.3.9.</t>
  </si>
  <si>
    <t>5.3.9.1.</t>
  </si>
  <si>
    <t>5.3.9.2.</t>
  </si>
  <si>
    <t>5.3.9.3.</t>
  </si>
  <si>
    <t>5.3.9.4.</t>
  </si>
  <si>
    <t>5.3.10.</t>
  </si>
  <si>
    <t>5.3.10.1.</t>
  </si>
  <si>
    <t>5.3.10.2.</t>
  </si>
  <si>
    <t>5.3.10.3.</t>
  </si>
  <si>
    <t>5.3.10.4.</t>
  </si>
  <si>
    <t>5.3.11.</t>
  </si>
  <si>
    <t>5.3.11.1.</t>
  </si>
  <si>
    <t>5.3.11.2.</t>
  </si>
  <si>
    <t>5.3.11.3.</t>
  </si>
  <si>
    <t>5.3.11.4.</t>
  </si>
  <si>
    <t>5.3.12.</t>
  </si>
  <si>
    <t>5.3.12.1.</t>
  </si>
  <si>
    <t>5.3.12.2.</t>
  </si>
  <si>
    <t>5.3.12.3.</t>
  </si>
  <si>
    <t>5.3.12.4.</t>
  </si>
  <si>
    <t>5.3.13.</t>
  </si>
  <si>
    <t>5.3.13.1.</t>
  </si>
  <si>
    <t>5.3.13.2.</t>
  </si>
  <si>
    <t>5.3.13.3.</t>
  </si>
  <si>
    <t>5.3.13.4.</t>
  </si>
  <si>
    <t>5.3.14.</t>
  </si>
  <si>
    <t>5.3.14.1.</t>
  </si>
  <si>
    <t>5.3.14.2.</t>
  </si>
  <si>
    <t>5.3.14.3.</t>
  </si>
  <si>
    <t>5.3.14.4.</t>
  </si>
  <si>
    <t>5.3.15.</t>
  </si>
  <si>
    <t>5.3.15.1.</t>
  </si>
  <si>
    <t>5.3.15.2.</t>
  </si>
  <si>
    <t>5.3.15.3.</t>
  </si>
  <si>
    <t>5.3.15.4.</t>
  </si>
  <si>
    <t>5.3.16.</t>
  </si>
  <si>
    <t>5.3.16.1.</t>
  </si>
  <si>
    <t>5.3.16.2.</t>
  </si>
  <si>
    <t>5.3.16.3.</t>
  </si>
  <si>
    <t>5.3.16.4.</t>
  </si>
  <si>
    <t>5.3.17.</t>
  </si>
  <si>
    <t>5.3.17.1.</t>
  </si>
  <si>
    <t>5.3.17.2.</t>
  </si>
  <si>
    <t>5.3.17.3.</t>
  </si>
  <si>
    <t>5.3.17.4.</t>
  </si>
  <si>
    <t>5.3.18.</t>
  </si>
  <si>
    <t>5.3.18.1.</t>
  </si>
  <si>
    <t>5.3.18.2.</t>
  </si>
  <si>
    <t>5.3.18.3.</t>
  </si>
  <si>
    <t>5.3.18.4.</t>
  </si>
  <si>
    <t>5.3.19.</t>
  </si>
  <si>
    <t>5.3.19.1.</t>
  </si>
  <si>
    <t>5.3.19.2.</t>
  </si>
  <si>
    <t>5.3.19.3.</t>
  </si>
  <si>
    <t>5.3.19.4.</t>
  </si>
  <si>
    <t>5.3.20.</t>
  </si>
  <si>
    <t>5.3.20.1.</t>
  </si>
  <si>
    <t>5.3.20.2.</t>
  </si>
  <si>
    <t>5.3.20.3.</t>
  </si>
  <si>
    <t>5.3.20.4.</t>
  </si>
  <si>
    <t>5.3.21.</t>
  </si>
  <si>
    <t>5.3.21.1.</t>
  </si>
  <si>
    <t>5.3.21.2.</t>
  </si>
  <si>
    <t>5.3.21.3.</t>
  </si>
  <si>
    <t>5.3.21.4.</t>
  </si>
  <si>
    <t>5.3.22.</t>
  </si>
  <si>
    <t>5.3.22.1.</t>
  </si>
  <si>
    <t>5.3.22.2.</t>
  </si>
  <si>
    <t>5.3.22.3.</t>
  </si>
  <si>
    <t>5.3.22.4.</t>
  </si>
  <si>
    <t>5.3.23.</t>
  </si>
  <si>
    <t>5.3.23.1.</t>
  </si>
  <si>
    <t>5.3.23.2.</t>
  </si>
  <si>
    <t>5.3.23.3.</t>
  </si>
  <si>
    <t>5.3.23.4.</t>
  </si>
  <si>
    <t>5.3.24.</t>
  </si>
  <si>
    <t>5.3.24.1.</t>
  </si>
  <si>
    <t>5.3.24.2.</t>
  </si>
  <si>
    <t>5.3.24.3.</t>
  </si>
  <si>
    <t>5.3.24.4.</t>
  </si>
  <si>
    <t>5.3.25.</t>
  </si>
  <si>
    <t>5.3.25.1.</t>
  </si>
  <si>
    <t>5.3.25.2.</t>
  </si>
  <si>
    <t>5.3.25.3.</t>
  </si>
  <si>
    <t>5.3.25.4.</t>
  </si>
  <si>
    <t>5.3.26.</t>
  </si>
  <si>
    <t>5.3.26.1.</t>
  </si>
  <si>
    <t>5.3.26.2.</t>
  </si>
  <si>
    <t>5.3.26.3.</t>
  </si>
  <si>
    <t>5.3.26.4.</t>
  </si>
  <si>
    <t>5.3.27.</t>
  </si>
  <si>
    <t>5.3.27.1.</t>
  </si>
  <si>
    <t>5.3.27.2.</t>
  </si>
  <si>
    <t>5.3.27.3.</t>
  </si>
  <si>
    <t>5.3.27.4.</t>
  </si>
  <si>
    <t>5.3.28.</t>
  </si>
  <si>
    <t>5.3.28.1.</t>
  </si>
  <si>
    <t>5.3.28.2.</t>
  </si>
  <si>
    <t>5.3.28.3.</t>
  </si>
  <si>
    <t>5.3.28.4.</t>
  </si>
  <si>
    <t>5.3.29.</t>
  </si>
  <si>
    <t>5.3.29.1.</t>
  </si>
  <si>
    <t>5.3.29.2.</t>
  </si>
  <si>
    <t>5.3.29.3.</t>
  </si>
  <si>
    <t>5.3.29.4.</t>
  </si>
  <si>
    <t>5.3.30.</t>
  </si>
  <si>
    <t>5.3.30.1.</t>
  </si>
  <si>
    <t>5.3.30.2.</t>
  </si>
  <si>
    <t>5.3.30.3.</t>
  </si>
  <si>
    <t>5.3.30.4.</t>
  </si>
  <si>
    <t>5.3.31.</t>
  </si>
  <si>
    <t>5.3.31.1.</t>
  </si>
  <si>
    <t>5.3.31.2.</t>
  </si>
  <si>
    <t>5.3.31.3.</t>
  </si>
  <si>
    <t>5.3.31.4.</t>
  </si>
  <si>
    <t>5.4.1.</t>
  </si>
  <si>
    <t>5.4.1.1.</t>
  </si>
  <si>
    <t>5.4.1.2.</t>
  </si>
  <si>
    <t>5.4.1.3.</t>
  </si>
  <si>
    <t>5.4.1.4.</t>
  </si>
  <si>
    <t>5.4.2.</t>
  </si>
  <si>
    <t>5.4.2.1.</t>
  </si>
  <si>
    <t>5.4.2.2.</t>
  </si>
  <si>
    <t>5.4.2.3.</t>
  </si>
  <si>
    <t>5.4.2.4.</t>
  </si>
  <si>
    <t>5.4.3.</t>
  </si>
  <si>
    <t>5.4.3.1.</t>
  </si>
  <si>
    <t>5.4.3.2.</t>
  </si>
  <si>
    <t>5.4.3.3.</t>
  </si>
  <si>
    <t>5.4.3.4.</t>
  </si>
  <si>
    <t>5.4.4.</t>
  </si>
  <si>
    <t>5.4.4.1.</t>
  </si>
  <si>
    <t>5.4.4.2.</t>
  </si>
  <si>
    <t>5.4.4.3.</t>
  </si>
  <si>
    <t>5.4.4.4.</t>
  </si>
  <si>
    <t>5.4.5.</t>
  </si>
  <si>
    <t>5.4.5.1.</t>
  </si>
  <si>
    <t>5.4.5.2.</t>
  </si>
  <si>
    <t>5.4.5.3.</t>
  </si>
  <si>
    <t>5.4.5.4.</t>
  </si>
  <si>
    <t>5.4.6.</t>
  </si>
  <si>
    <t>5.4.6.1.</t>
  </si>
  <si>
    <t>5.4.6.2.</t>
  </si>
  <si>
    <t>5.4.6.3.</t>
  </si>
  <si>
    <t>5.4.6.4.</t>
  </si>
  <si>
    <t>5.4.7.</t>
  </si>
  <si>
    <t>5.4.7.1.</t>
  </si>
  <si>
    <t>5.4.7.2.</t>
  </si>
  <si>
    <t>5.4.7.3.</t>
  </si>
  <si>
    <t>5.4.7.4.</t>
  </si>
  <si>
    <t>5.4.8.</t>
  </si>
  <si>
    <t>5.4.8.1.</t>
  </si>
  <si>
    <t>5.4.8.2.</t>
  </si>
  <si>
    <t>5.4.8.3.</t>
  </si>
  <si>
    <t>5.4.8.4.</t>
  </si>
  <si>
    <t>5.4.9.</t>
  </si>
  <si>
    <t>5.4.9.1.</t>
  </si>
  <si>
    <t>5.4.9.2.</t>
  </si>
  <si>
    <t>5.4.9.3.</t>
  </si>
  <si>
    <t>5.4.9.4.</t>
  </si>
  <si>
    <t>5.4.10.</t>
  </si>
  <si>
    <t>5.4.10.1.</t>
  </si>
  <si>
    <t>5.4.10.2.</t>
  </si>
  <si>
    <t>5.4.10.3.</t>
  </si>
  <si>
    <t>5.4.10.4.</t>
  </si>
  <si>
    <t>5.4.11.</t>
  </si>
  <si>
    <t>5.4.11.1.</t>
  </si>
  <si>
    <t>5.4.11.2.</t>
  </si>
  <si>
    <t>5.4.11.3.</t>
  </si>
  <si>
    <t>5.4.11.4.</t>
  </si>
  <si>
    <t>5.4.12.</t>
  </si>
  <si>
    <t>5.4.12.1.</t>
  </si>
  <si>
    <t>5.4.12.2.</t>
  </si>
  <si>
    <t>5.4.12.3.</t>
  </si>
  <si>
    <t>5.4.12.4.</t>
  </si>
  <si>
    <t>5.4.13.</t>
  </si>
  <si>
    <t>5.4.13.1.</t>
  </si>
  <si>
    <t>5.4.13.2.</t>
  </si>
  <si>
    <t>5.4.13.3.</t>
  </si>
  <si>
    <t>5.4.13.4.</t>
  </si>
  <si>
    <t>5.4.14.</t>
  </si>
  <si>
    <t>5.4.14.1.</t>
  </si>
  <si>
    <t>5.4.14.2.</t>
  </si>
  <si>
    <t>5.4.14.3.</t>
  </si>
  <si>
    <t>5.4.14.4.</t>
  </si>
  <si>
    <t>5.4.15.</t>
  </si>
  <si>
    <t>5.4.15.1.</t>
  </si>
  <si>
    <t>5.4.15.2.</t>
  </si>
  <si>
    <t>5.4.15.3.</t>
  </si>
  <si>
    <t>5.4.15.4.</t>
  </si>
  <si>
    <t>5.4.16.</t>
  </si>
  <si>
    <t>5.4.16.1.</t>
  </si>
  <si>
    <t>5.4.16.2.</t>
  </si>
  <si>
    <t>5.4.16.3.</t>
  </si>
  <si>
    <t>5.4.16.4.</t>
  </si>
  <si>
    <t>5.4.17.</t>
  </si>
  <si>
    <t>5.4.17.1.</t>
  </si>
  <si>
    <t>5.4.17.2.</t>
  </si>
  <si>
    <t>5.4.17.3.</t>
  </si>
  <si>
    <t>5.4.17.4.</t>
  </si>
  <si>
    <t>5.4.18.</t>
  </si>
  <si>
    <t>5.4.18.1.</t>
  </si>
  <si>
    <t>5.4.18.2.</t>
  </si>
  <si>
    <t>5.4.18.3.</t>
  </si>
  <si>
    <t>5.4.18.4.</t>
  </si>
  <si>
    <t>5.4.19.</t>
  </si>
  <si>
    <t>5.4.19.1.</t>
  </si>
  <si>
    <t>5.4.19.2.</t>
  </si>
  <si>
    <t>5.4.19.3.</t>
  </si>
  <si>
    <t>5.4.19.4.</t>
  </si>
  <si>
    <t>5.4.20.</t>
  </si>
  <si>
    <t>5.4.20.1.</t>
  </si>
  <si>
    <t>5.4.20.2.</t>
  </si>
  <si>
    <t>5.4.20.3.</t>
  </si>
  <si>
    <t>5.4.20.4.</t>
  </si>
  <si>
    <t>5.4.21.</t>
  </si>
  <si>
    <t>5.4.21.1.</t>
  </si>
  <si>
    <t>5.4.21.2.</t>
  </si>
  <si>
    <t>5.4.21.3.</t>
  </si>
  <si>
    <t>5.4.21.4.</t>
  </si>
  <si>
    <t>5.4.22.</t>
  </si>
  <si>
    <t>5.4.22.1.</t>
  </si>
  <si>
    <t>5.4.22.2.</t>
  </si>
  <si>
    <t>5.4.22.3.</t>
  </si>
  <si>
    <t>5.4.22.4.</t>
  </si>
  <si>
    <t>5.4.23.</t>
  </si>
  <si>
    <t>5.4.23.1.</t>
  </si>
  <si>
    <t>5.4.23.2.</t>
  </si>
  <si>
    <t>5.4.23.3.</t>
  </si>
  <si>
    <t>5.4.23.4.</t>
  </si>
  <si>
    <t>5.4.24.</t>
  </si>
  <si>
    <t>5.4.24.1.</t>
  </si>
  <si>
    <t>5.4.24.2.</t>
  </si>
  <si>
    <t>5.4.24.3.</t>
  </si>
  <si>
    <t>5.4.24.4.</t>
  </si>
  <si>
    <t>5.4.25.</t>
  </si>
  <si>
    <t>5.4.25.1.</t>
  </si>
  <si>
    <t>5.4.25.2.</t>
  </si>
  <si>
    <t>5.4.25.3.</t>
  </si>
  <si>
    <t>5.4.25.4.</t>
  </si>
  <si>
    <t>5.4.26.</t>
  </si>
  <si>
    <t>5.4.26.1.</t>
  </si>
  <si>
    <t>5.4.26.2.</t>
  </si>
  <si>
    <t>5.4.26.3.</t>
  </si>
  <si>
    <t>5.4.26.4.</t>
  </si>
  <si>
    <t>5.4.27.</t>
  </si>
  <si>
    <t>5.4.27.1.</t>
  </si>
  <si>
    <t>5.4.27.2.</t>
  </si>
  <si>
    <t>5.4.27.3.</t>
  </si>
  <si>
    <t>5.4.27.4.</t>
  </si>
  <si>
    <t>5.4.28.</t>
  </si>
  <si>
    <t>5.4.28.1.</t>
  </si>
  <si>
    <t>5.4.28.2.</t>
  </si>
  <si>
    <t>5.4.28.3.</t>
  </si>
  <si>
    <t>5.4.28.4.</t>
  </si>
  <si>
    <t>5.4.29.</t>
  </si>
  <si>
    <t>5.4.29.1.</t>
  </si>
  <si>
    <t>5.4.29.2.</t>
  </si>
  <si>
    <t>5.4.29.3.</t>
  </si>
  <si>
    <t>5.4.29.4.</t>
  </si>
  <si>
    <t>5.4.30.</t>
  </si>
  <si>
    <t>5.4.30.1.</t>
  </si>
  <si>
    <t>5.4.30.2.</t>
  </si>
  <si>
    <t>5.4.30.3.</t>
  </si>
  <si>
    <t>5.4.30.4.</t>
  </si>
  <si>
    <t>5.4.31.</t>
  </si>
  <si>
    <t>5.4.31.1.</t>
  </si>
  <si>
    <t>5.4.31.2.</t>
  </si>
  <si>
    <t>5.4.31.3.</t>
  </si>
  <si>
    <t>5.4.31.4.</t>
  </si>
  <si>
    <t>Ставка, применяемая к величине превышения фактического почасового объема покупки электрической энергии над соответствующим плановым почасовым объемом</t>
  </si>
  <si>
    <t>5.5.1.</t>
  </si>
  <si>
    <t>5.5.1.1.</t>
  </si>
  <si>
    <t>5.5.2.</t>
  </si>
  <si>
    <t>5.5.2.1.</t>
  </si>
  <si>
    <t>5.5.3.</t>
  </si>
  <si>
    <t>5.5.3.1.</t>
  </si>
  <si>
    <t>5.5.4.</t>
  </si>
  <si>
    <t>5.5.4.1.</t>
  </si>
  <si>
    <t>5.5.5.</t>
  </si>
  <si>
    <t>5.5.5.1.</t>
  </si>
  <si>
    <t>5.5.6.</t>
  </si>
  <si>
    <t>5.5.6.1.</t>
  </si>
  <si>
    <t>5.5.7.</t>
  </si>
  <si>
    <t>5.5.7.1.</t>
  </si>
  <si>
    <t>5.5.8.</t>
  </si>
  <si>
    <t>5.5.8.1.</t>
  </si>
  <si>
    <t>5.5.9.</t>
  </si>
  <si>
    <t>5.5.9.1.</t>
  </si>
  <si>
    <t>5.5.10.</t>
  </si>
  <si>
    <t>5.5.10.1.</t>
  </si>
  <si>
    <t>5.5.11.</t>
  </si>
  <si>
    <t>5.5.11.1.</t>
  </si>
  <si>
    <t>5.5.12.</t>
  </si>
  <si>
    <t>5.5.12.1.</t>
  </si>
  <si>
    <t>5.5.13.</t>
  </si>
  <si>
    <t>5.5.13.1.</t>
  </si>
  <si>
    <t>5.5.14.</t>
  </si>
  <si>
    <t>5.5.14.1.</t>
  </si>
  <si>
    <t>5.5.15.</t>
  </si>
  <si>
    <t>5.5.15.1.</t>
  </si>
  <si>
    <t>5.5.16.</t>
  </si>
  <si>
    <t>5.5.16.1.</t>
  </si>
  <si>
    <t>5.5.17.</t>
  </si>
  <si>
    <t>5.5.17.1.</t>
  </si>
  <si>
    <t>5.5.18.</t>
  </si>
  <si>
    <t>5.5.18.1.</t>
  </si>
  <si>
    <t>5.5.19.</t>
  </si>
  <si>
    <t>5.5.19.1.</t>
  </si>
  <si>
    <t>5.5.20.</t>
  </si>
  <si>
    <t>5.5.20.1.</t>
  </si>
  <si>
    <t>5.5.21.</t>
  </si>
  <si>
    <t>5.5.21.1.</t>
  </si>
  <si>
    <t>5.5.22.</t>
  </si>
  <si>
    <t>5.5.22.1.</t>
  </si>
  <si>
    <t>5.5.23.</t>
  </si>
  <si>
    <t>5.5.23.1.</t>
  </si>
  <si>
    <t>5.5.24.</t>
  </si>
  <si>
    <t>5.5.24.1.</t>
  </si>
  <si>
    <t>5.5.25.</t>
  </si>
  <si>
    <t>5.5.25.1.</t>
  </si>
  <si>
    <t>5.5.26.</t>
  </si>
  <si>
    <t>5.5.26.1.</t>
  </si>
  <si>
    <t>5.5.27.</t>
  </si>
  <si>
    <t>5.5.27.1.</t>
  </si>
  <si>
    <t>5.5.28.</t>
  </si>
  <si>
    <t>5.5.28.1.</t>
  </si>
  <si>
    <t>5.5.29.</t>
  </si>
  <si>
    <t>5.5.29.1.</t>
  </si>
  <si>
    <t>5.5.30.</t>
  </si>
  <si>
    <t>5.5.30.1.</t>
  </si>
  <si>
    <t>5.5.31.</t>
  </si>
  <si>
    <t>5.5.31.1.</t>
  </si>
  <si>
    <t>Ставка, применяемая к величине превышения планового почасового объема покупки электрической энергии над соответствующим фактическим почасовым объемом</t>
  </si>
  <si>
    <t>5.6.1.</t>
  </si>
  <si>
    <t>5.6.1.1.</t>
  </si>
  <si>
    <t>5.6.2.</t>
  </si>
  <si>
    <t>5.6.2.1.</t>
  </si>
  <si>
    <t>5.6.3.</t>
  </si>
  <si>
    <t>5.6.3.1.</t>
  </si>
  <si>
    <t>5.6.4.</t>
  </si>
  <si>
    <t>5.6.4.1.</t>
  </si>
  <si>
    <t>5.6.5.</t>
  </si>
  <si>
    <t>5.6.5.1.</t>
  </si>
  <si>
    <t>5.6.6.</t>
  </si>
  <si>
    <t>5.6.6.1.</t>
  </si>
  <si>
    <t>5.6.7.</t>
  </si>
  <si>
    <t>5.6.7.1.</t>
  </si>
  <si>
    <t>5.6.8.</t>
  </si>
  <si>
    <t>5.6.8.1.</t>
  </si>
  <si>
    <t>5.6.9.</t>
  </si>
  <si>
    <t>5.6.9.1.</t>
  </si>
  <si>
    <t>5.6.10.</t>
  </si>
  <si>
    <t>5.6.10.1.</t>
  </si>
  <si>
    <t>5.6.11.</t>
  </si>
  <si>
    <t>5.6.11.1.</t>
  </si>
  <si>
    <t>5.6.12.</t>
  </si>
  <si>
    <t>5.6.12.1.</t>
  </si>
  <si>
    <t>5.6.13.</t>
  </si>
  <si>
    <t>5.6.13.1.</t>
  </si>
  <si>
    <t>5.6.14.</t>
  </si>
  <si>
    <t>5.6.14.1.</t>
  </si>
  <si>
    <t>5.6.15.</t>
  </si>
  <si>
    <t>5.6.15.1.</t>
  </si>
  <si>
    <t>5.6.16.</t>
  </si>
  <si>
    <t>5.6.16.1.</t>
  </si>
  <si>
    <t>5.6.17.</t>
  </si>
  <si>
    <t>5.6.17.1.</t>
  </si>
  <si>
    <t>5.6.18.</t>
  </si>
  <si>
    <t>5.6.18.1.</t>
  </si>
  <si>
    <t>5.6.19.</t>
  </si>
  <si>
    <t>5.6.19.1.</t>
  </si>
  <si>
    <t>5.6.20.</t>
  </si>
  <si>
    <t>5.6.20.1.</t>
  </si>
  <si>
    <t>5.6.21.</t>
  </si>
  <si>
    <t>5.6.21.1.</t>
  </si>
  <si>
    <t>5.6.22.</t>
  </si>
  <si>
    <t>5.6.22.1.</t>
  </si>
  <si>
    <t>5.6.23.</t>
  </si>
  <si>
    <t>5.6.23.1.</t>
  </si>
  <si>
    <t>5.6.24.</t>
  </si>
  <si>
    <t>5.6.24.1.</t>
  </si>
  <si>
    <t>5.6.25.</t>
  </si>
  <si>
    <t>5.6.25.1.</t>
  </si>
  <si>
    <t>5.6.26.</t>
  </si>
  <si>
    <t>5.6.26.1.</t>
  </si>
  <si>
    <t>5.6.27.</t>
  </si>
  <si>
    <t>5.6.27.1.</t>
  </si>
  <si>
    <t>5.6.28.</t>
  </si>
  <si>
    <t>5.6.28.1.</t>
  </si>
  <si>
    <t>5.6.29.</t>
  </si>
  <si>
    <t>5.6.29.1.</t>
  </si>
  <si>
    <t>5.6.30.</t>
  </si>
  <si>
    <t>5.6.30.1.</t>
  </si>
  <si>
    <t>5.6.31.</t>
  </si>
  <si>
    <t>5.6.31.1.</t>
  </si>
  <si>
    <t>Ставка для учета разницы предварительных требований и обязательств по результатам кокурентного отбора</t>
  </si>
  <si>
    <t>Наименование</t>
  </si>
  <si>
    <t>Ставка</t>
  </si>
  <si>
    <t>5.7.1.</t>
  </si>
  <si>
    <t>Ставка, применяемая к сумме плановых почасовых объемов покупки электрической энергии в целом за расчетный период</t>
  </si>
  <si>
    <t>руб./кВт.ч.</t>
  </si>
  <si>
    <t>5.7.2.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</si>
  <si>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</si>
  <si>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t>5.8.1.</t>
  </si>
  <si>
    <t>5.8.1.1.</t>
  </si>
  <si>
    <t>6. Шестая ценовая категория
(для объемов покупки электрической энергии (мощности), в отношении которых в расчетном периоде осуществляется почасовое планирование и учёт,
и стоимость услуг по передаче электрической энергии (мощности) определяется по цене услуг в двухставочном исчислении)</t>
  </si>
  <si>
    <t>6.1.1.</t>
  </si>
  <si>
    <t>6.1.1.1.</t>
  </si>
  <si>
    <t>6.1.1.2.</t>
  </si>
  <si>
    <t>6.1.1.3.</t>
  </si>
  <si>
    <t>6.1.1.4.</t>
  </si>
  <si>
    <t>6.1.2.</t>
  </si>
  <si>
    <t>6.1.2.1.</t>
  </si>
  <si>
    <t>6.1.2.2.</t>
  </si>
  <si>
    <t>6.1.2.3.</t>
  </si>
  <si>
    <t>6.1.2.4.</t>
  </si>
  <si>
    <t>6.1.3.</t>
  </si>
  <si>
    <t>6.1.3.1.</t>
  </si>
  <si>
    <t>6.1.3.2.</t>
  </si>
  <si>
    <t>6.1.3.3.</t>
  </si>
  <si>
    <t>6.1.3.4.</t>
  </si>
  <si>
    <t>6.1.4.</t>
  </si>
  <si>
    <t>6.1.4.1.</t>
  </si>
  <si>
    <t>6.1.4.2.</t>
  </si>
  <si>
    <t>6.1.4.3.</t>
  </si>
  <si>
    <t>6.1.4.4.</t>
  </si>
  <si>
    <t>6.1.5.</t>
  </si>
  <si>
    <t>6.1.5.1.</t>
  </si>
  <si>
    <t>6.1.5.2.</t>
  </si>
  <si>
    <t>6.1.5.3.</t>
  </si>
  <si>
    <t>6.1.5.4.</t>
  </si>
  <si>
    <t>6.1.6.</t>
  </si>
  <si>
    <t>6.1.6.1.</t>
  </si>
  <si>
    <t>6.1.6.2.</t>
  </si>
  <si>
    <t>6.1.6.3.</t>
  </si>
  <si>
    <t>6.1.6.4.</t>
  </si>
  <si>
    <t>6.1.7.</t>
  </si>
  <si>
    <t>6.1.7.1.</t>
  </si>
  <si>
    <t>6.1.7.2.</t>
  </si>
  <si>
    <t>6.1.7.3.</t>
  </si>
  <si>
    <t>6.1.7.4.</t>
  </si>
  <si>
    <t>6.1.8.</t>
  </si>
  <si>
    <t>6.1.8.1.</t>
  </si>
  <si>
    <t>6.1.8.2.</t>
  </si>
  <si>
    <t>6.1.8.3.</t>
  </si>
  <si>
    <t>6.1.8.4.</t>
  </si>
  <si>
    <t>6.1.9.</t>
  </si>
  <si>
    <t>6.1.9.1.</t>
  </si>
  <si>
    <t>6.1.9.2.</t>
  </si>
  <si>
    <t>6.1.9.3.</t>
  </si>
  <si>
    <t>6.1.9.4.</t>
  </si>
  <si>
    <t>6.1.10.</t>
  </si>
  <si>
    <t>6.1.10.1.</t>
  </si>
  <si>
    <t>6.1.10.2.</t>
  </si>
  <si>
    <t>6.1.10.3.</t>
  </si>
  <si>
    <t>6.1.10.4.</t>
  </si>
  <si>
    <t>6.1.11.</t>
  </si>
  <si>
    <t>6.1.11.1.</t>
  </si>
  <si>
    <t>6.1.11.2.</t>
  </si>
  <si>
    <t>6.1.11.3.</t>
  </si>
  <si>
    <t>6.1.11.4.</t>
  </si>
  <si>
    <t>6.1.12.</t>
  </si>
  <si>
    <t>6.1.12.1.</t>
  </si>
  <si>
    <t>6.1.12.2.</t>
  </si>
  <si>
    <t>6.1.12.3.</t>
  </si>
  <si>
    <t>6.1.12.4.</t>
  </si>
  <si>
    <t>6.1.13.</t>
  </si>
  <si>
    <t>6.1.13.1.</t>
  </si>
  <si>
    <t>6.1.13.2.</t>
  </si>
  <si>
    <t>6.1.13.3.</t>
  </si>
  <si>
    <t>6.1.13.4.</t>
  </si>
  <si>
    <t>6.1.14.</t>
  </si>
  <si>
    <t>6.1.14.1.</t>
  </si>
  <si>
    <t>6.1.14.2.</t>
  </si>
  <si>
    <t>6.1.14.3.</t>
  </si>
  <si>
    <t>6.1.14.4.</t>
  </si>
  <si>
    <t>6.1.15.</t>
  </si>
  <si>
    <t>6.1.15.1.</t>
  </si>
  <si>
    <t>6.1.15.2.</t>
  </si>
  <si>
    <t>6.1.15.3.</t>
  </si>
  <si>
    <t>6.1.15.4.</t>
  </si>
  <si>
    <t>6.1.16.</t>
  </si>
  <si>
    <t>6.1.16.1.</t>
  </si>
  <si>
    <t>6.1.16.2.</t>
  </si>
  <si>
    <t>6.1.16.3.</t>
  </si>
  <si>
    <t>6.1.16.4.</t>
  </si>
  <si>
    <t>6.1.17.</t>
  </si>
  <si>
    <t>6.1.17.1.</t>
  </si>
  <si>
    <t>6.1.17.2.</t>
  </si>
  <si>
    <t>6.1.17.3.</t>
  </si>
  <si>
    <t>6.1.17.4.</t>
  </si>
  <si>
    <t>6.1.18.</t>
  </si>
  <si>
    <t>6.1.18.1.</t>
  </si>
  <si>
    <t>6.1.18.2.</t>
  </si>
  <si>
    <t>6.1.18.3.</t>
  </si>
  <si>
    <t>6.1.18.4.</t>
  </si>
  <si>
    <t>6.1.19.</t>
  </si>
  <si>
    <t>6.1.19.1.</t>
  </si>
  <si>
    <t>6.1.19.2.</t>
  </si>
  <si>
    <t>6.1.19.3.</t>
  </si>
  <si>
    <t>6.1.19.4.</t>
  </si>
  <si>
    <t>6.1.20.</t>
  </si>
  <si>
    <t>6.1.20.1.</t>
  </si>
  <si>
    <t>6.1.20.2.</t>
  </si>
  <si>
    <t>6.1.20.3.</t>
  </si>
  <si>
    <t>6.1.20.4.</t>
  </si>
  <si>
    <t>6.1.21.</t>
  </si>
  <si>
    <t>6.1.21.1.</t>
  </si>
  <si>
    <t>6.1.21.2.</t>
  </si>
  <si>
    <t>6.1.21.3.</t>
  </si>
  <si>
    <t>6.1.21.4.</t>
  </si>
  <si>
    <t>6.1.22.</t>
  </si>
  <si>
    <t>6.1.22.1.</t>
  </si>
  <si>
    <t>6.1.22.2.</t>
  </si>
  <si>
    <t>6.1.22.3.</t>
  </si>
  <si>
    <t>6.1.22.4.</t>
  </si>
  <si>
    <t>6.1.23.</t>
  </si>
  <si>
    <t>6.1.23.1.</t>
  </si>
  <si>
    <t>6.1.23.2.</t>
  </si>
  <si>
    <t>6.1.23.3.</t>
  </si>
  <si>
    <t>6.1.23.4.</t>
  </si>
  <si>
    <t>6.1.24.</t>
  </si>
  <si>
    <t>6.1.24.1.</t>
  </si>
  <si>
    <t>6.1.24.2.</t>
  </si>
  <si>
    <t>6.1.24.3.</t>
  </si>
  <si>
    <t>6.1.24.4.</t>
  </si>
  <si>
    <t>6.1.25.</t>
  </si>
  <si>
    <t>6.1.25.1.</t>
  </si>
  <si>
    <t>6.1.25.2.</t>
  </si>
  <si>
    <t>6.1.25.3.</t>
  </si>
  <si>
    <t>6.1.25.4.</t>
  </si>
  <si>
    <t>6.1.26.</t>
  </si>
  <si>
    <t>6.1.26.1.</t>
  </si>
  <si>
    <t>6.1.26.2.</t>
  </si>
  <si>
    <t>6.1.26.3.</t>
  </si>
  <si>
    <t>6.1.26.4.</t>
  </si>
  <si>
    <t>6.1.27.</t>
  </si>
  <si>
    <t>6.1.27.1.</t>
  </si>
  <si>
    <t>6.1.27.2.</t>
  </si>
  <si>
    <t>6.1.27.3.</t>
  </si>
  <si>
    <t>6.1.27.4.</t>
  </si>
  <si>
    <t>6.1.28.</t>
  </si>
  <si>
    <t>6.1.28.1.</t>
  </si>
  <si>
    <t>6.1.28.2.</t>
  </si>
  <si>
    <t>6.1.28.3.</t>
  </si>
  <si>
    <t>6.1.28.4.</t>
  </si>
  <si>
    <t>6.1.29.</t>
  </si>
  <si>
    <t>6.1.29.1.</t>
  </si>
  <si>
    <t>6.1.29.2.</t>
  </si>
  <si>
    <t>6.1.29.3.</t>
  </si>
  <si>
    <t>6.1.29.4.</t>
  </si>
  <si>
    <t>6.1.30.</t>
  </si>
  <si>
    <t>6.1.30.1.</t>
  </si>
  <si>
    <t>6.1.30.2.</t>
  </si>
  <si>
    <t>6.1.30.3.</t>
  </si>
  <si>
    <t>6.1.30.4.</t>
  </si>
  <si>
    <t>6.1.31.</t>
  </si>
  <si>
    <t>6.1.31.1.</t>
  </si>
  <si>
    <t>6.1.31.2.</t>
  </si>
  <si>
    <t>6.1.31.3.</t>
  </si>
  <si>
    <t>6.1.31.4.</t>
  </si>
  <si>
    <t>6.2.1.</t>
  </si>
  <si>
    <t>6.2.1.1.</t>
  </si>
  <si>
    <t>6.2.1.2.</t>
  </si>
  <si>
    <t>6.2.1.3.</t>
  </si>
  <si>
    <t>6.2.1.4.</t>
  </si>
  <si>
    <t>6.2.2.</t>
  </si>
  <si>
    <t>6.2.2.1.</t>
  </si>
  <si>
    <t>6.2.2.2.</t>
  </si>
  <si>
    <t>6.2.2.3.</t>
  </si>
  <si>
    <t>6.2.2.4.</t>
  </si>
  <si>
    <t>6.2.3.</t>
  </si>
  <si>
    <t>6.2.3.1.</t>
  </si>
  <si>
    <t>6.2.3.2.</t>
  </si>
  <si>
    <t>6.2.3.3.</t>
  </si>
  <si>
    <t>6.2.3.4.</t>
  </si>
  <si>
    <t>6.2.4.</t>
  </si>
  <si>
    <t>6.2.4.1.</t>
  </si>
  <si>
    <t>6.2.4.2.</t>
  </si>
  <si>
    <t>6.2.4.3.</t>
  </si>
  <si>
    <t>6.2.4.4.</t>
  </si>
  <si>
    <t>6.2.5.</t>
  </si>
  <si>
    <t>6.2.5.1.</t>
  </si>
  <si>
    <t>6.2.5.2.</t>
  </si>
  <si>
    <t>6.2.5.3.</t>
  </si>
  <si>
    <t>6.2.5.4.</t>
  </si>
  <si>
    <t>6.2.6.</t>
  </si>
  <si>
    <t>6.2.6.1.</t>
  </si>
  <si>
    <t>6.2.6.2.</t>
  </si>
  <si>
    <t>6.2.6.3.</t>
  </si>
  <si>
    <t>6.2.6.4.</t>
  </si>
  <si>
    <t>6.2.7.</t>
  </si>
  <si>
    <t>6.2.7.1.</t>
  </si>
  <si>
    <t>6.2.7.2.</t>
  </si>
  <si>
    <t>6.2.7.3.</t>
  </si>
  <si>
    <t>6.2.7.4.</t>
  </si>
  <si>
    <t>6.2.8.</t>
  </si>
  <si>
    <t>6.2.8.1.</t>
  </si>
  <si>
    <t>6.2.8.2.</t>
  </si>
  <si>
    <t>6.2.8.3.</t>
  </si>
  <si>
    <t>6.2.8.4.</t>
  </si>
  <si>
    <t>6.2.9.</t>
  </si>
  <si>
    <t>6.2.9.1.</t>
  </si>
  <si>
    <t>6.2.9.2.</t>
  </si>
  <si>
    <t>6.2.9.3.</t>
  </si>
  <si>
    <t>6.2.9.4.</t>
  </si>
  <si>
    <t>6.2.10.</t>
  </si>
  <si>
    <t>6.2.10.1.</t>
  </si>
  <si>
    <t>6.2.10.2.</t>
  </si>
  <si>
    <t>6.2.10.3.</t>
  </si>
  <si>
    <t>6.2.10.4.</t>
  </si>
  <si>
    <t>6.2.11.</t>
  </si>
  <si>
    <t>6.2.11.1.</t>
  </si>
  <si>
    <t>6.2.11.2.</t>
  </si>
  <si>
    <t>6.2.11.3.</t>
  </si>
  <si>
    <t>6.2.11.4.</t>
  </si>
  <si>
    <t>6.2.12.</t>
  </si>
  <si>
    <t>6.2.12.1.</t>
  </si>
  <si>
    <t>6.2.12.2.</t>
  </si>
  <si>
    <t>6.2.12.3.</t>
  </si>
  <si>
    <t>6.2.12.4.</t>
  </si>
  <si>
    <t>6.2.13.</t>
  </si>
  <si>
    <t>6.2.13.1.</t>
  </si>
  <si>
    <t>6.2.13.2.</t>
  </si>
  <si>
    <t>6.2.13.3.</t>
  </si>
  <si>
    <t>6.2.13.4.</t>
  </si>
  <si>
    <t>6.2.14.</t>
  </si>
  <si>
    <t>6.2.14.1.</t>
  </si>
  <si>
    <t>6.2.14.2.</t>
  </si>
  <si>
    <t>6.2.14.3.</t>
  </si>
  <si>
    <t>6.2.14.4.</t>
  </si>
  <si>
    <t>6.2.15.</t>
  </si>
  <si>
    <t>6.2.15.1.</t>
  </si>
  <si>
    <t>6.2.15.2.</t>
  </si>
  <si>
    <t>6.2.15.3.</t>
  </si>
  <si>
    <t>6.2.15.4.</t>
  </si>
  <si>
    <t>6.2.16.</t>
  </si>
  <si>
    <t>6.2.16.1.</t>
  </si>
  <si>
    <t>6.2.16.2.</t>
  </si>
  <si>
    <t>6.2.16.3.</t>
  </si>
  <si>
    <t>6.2.16.4.</t>
  </si>
  <si>
    <t>6.2.17.</t>
  </si>
  <si>
    <t>6.2.17.1.</t>
  </si>
  <si>
    <t>6.2.17.2.</t>
  </si>
  <si>
    <t>6.2.17.3.</t>
  </si>
  <si>
    <t>6.2.17.4.</t>
  </si>
  <si>
    <t>6.2.18.</t>
  </si>
  <si>
    <t>6.2.18.1.</t>
  </si>
  <si>
    <t>6.2.18.2.</t>
  </si>
  <si>
    <t>6.2.18.3.</t>
  </si>
  <si>
    <t>6.2.18.4.</t>
  </si>
  <si>
    <t>6.2.19.</t>
  </si>
  <si>
    <t>6.2.19.1.</t>
  </si>
  <si>
    <t>6.2.19.2.</t>
  </si>
  <si>
    <t>6.2.19.3.</t>
  </si>
  <si>
    <t>6.2.19.4.</t>
  </si>
  <si>
    <t>6.2.20.</t>
  </si>
  <si>
    <t>6.2.20.1.</t>
  </si>
  <si>
    <t>6.2.20.2.</t>
  </si>
  <si>
    <t>6.2.20.3.</t>
  </si>
  <si>
    <t>6.2.20.4.</t>
  </si>
  <si>
    <t>6.2.21.</t>
  </si>
  <si>
    <t>6.2.21.1.</t>
  </si>
  <si>
    <t>6.2.21.2.</t>
  </si>
  <si>
    <t>6.2.21.3.</t>
  </si>
  <si>
    <t>6.2.21.4.</t>
  </si>
  <si>
    <t>6.2.22.</t>
  </si>
  <si>
    <t>6.2.22.1.</t>
  </si>
  <si>
    <t>6.2.22.2.</t>
  </si>
  <si>
    <t>6.2.22.3.</t>
  </si>
  <si>
    <t>6.2.22.4.</t>
  </si>
  <si>
    <t>6.2.23.</t>
  </si>
  <si>
    <t>6.2.23.1.</t>
  </si>
  <si>
    <t>6.2.23.2.</t>
  </si>
  <si>
    <t>6.2.23.3.</t>
  </si>
  <si>
    <t>6.2.23.4.</t>
  </si>
  <si>
    <t>6.2.24.</t>
  </si>
  <si>
    <t>6.2.24.1.</t>
  </si>
  <si>
    <t>6.2.24.2.</t>
  </si>
  <si>
    <t>6.2.24.3.</t>
  </si>
  <si>
    <t>6.2.24.4.</t>
  </si>
  <si>
    <t>6.2.25.</t>
  </si>
  <si>
    <t>6.2.25.1.</t>
  </si>
  <si>
    <t>6.2.25.2.</t>
  </si>
  <si>
    <t>6.2.25.3.</t>
  </si>
  <si>
    <t>6.2.25.4.</t>
  </si>
  <si>
    <t>6.2.26.</t>
  </si>
  <si>
    <t>6.2.26.1.</t>
  </si>
  <si>
    <t>6.2.26.2.</t>
  </si>
  <si>
    <t>6.2.26.3.</t>
  </si>
  <si>
    <t>6.2.26.4.</t>
  </si>
  <si>
    <t>6.2.27.</t>
  </si>
  <si>
    <t>6.2.27.1.</t>
  </si>
  <si>
    <t>6.2.27.2.</t>
  </si>
  <si>
    <t>6.2.27.3.</t>
  </si>
  <si>
    <t>6.2.27.4.</t>
  </si>
  <si>
    <t>6.2.28.</t>
  </si>
  <si>
    <t>6.2.28.1.</t>
  </si>
  <si>
    <t>6.2.28.2.</t>
  </si>
  <si>
    <t>6.2.28.3.</t>
  </si>
  <si>
    <t>6.2.28.4.</t>
  </si>
  <si>
    <t>6.2.29.</t>
  </si>
  <si>
    <t>6.2.29.1.</t>
  </si>
  <si>
    <t>6.2.29.2.</t>
  </si>
  <si>
    <t>6.2.29.3.</t>
  </si>
  <si>
    <t>6.2.29.4.</t>
  </si>
  <si>
    <t>6.2.30.</t>
  </si>
  <si>
    <t>6.2.30.1.</t>
  </si>
  <si>
    <t>6.2.30.2.</t>
  </si>
  <si>
    <t>6.2.30.3.</t>
  </si>
  <si>
    <t>6.2.30.4.</t>
  </si>
  <si>
    <t>6.2.31.</t>
  </si>
  <si>
    <t>6.2.31.1.</t>
  </si>
  <si>
    <t>6.2.31.2.</t>
  </si>
  <si>
    <t>6.2.31.3.</t>
  </si>
  <si>
    <t>6.2.31.4.</t>
  </si>
  <si>
    <t>6.3.1.</t>
  </si>
  <si>
    <t>6.3.1.1.</t>
  </si>
  <si>
    <t>6.3.1.2.</t>
  </si>
  <si>
    <t>6.3.1.3.</t>
  </si>
  <si>
    <t>6.3.1.4.</t>
  </si>
  <si>
    <t>6.3.2.</t>
  </si>
  <si>
    <t>6.3.2.1.</t>
  </si>
  <si>
    <t>6.3.2.2.</t>
  </si>
  <si>
    <t>6.3.2.3.</t>
  </si>
  <si>
    <t>6.3.2.4.</t>
  </si>
  <si>
    <t>6.3.3.</t>
  </si>
  <si>
    <t>6.3.3.1.</t>
  </si>
  <si>
    <t>6.3.3.2.</t>
  </si>
  <si>
    <t>6.3.3.3.</t>
  </si>
  <si>
    <t>6.3.3.4.</t>
  </si>
  <si>
    <t>6.3.4.</t>
  </si>
  <si>
    <t>6.3.4.1.</t>
  </si>
  <si>
    <t>6.3.4.2.</t>
  </si>
  <si>
    <t>6.3.4.3.</t>
  </si>
  <si>
    <t>6.3.4.4.</t>
  </si>
  <si>
    <t>6.3.5.</t>
  </si>
  <si>
    <t>6.3.5.1.</t>
  </si>
  <si>
    <t>6.3.5.2.</t>
  </si>
  <si>
    <t>6.3.5.3.</t>
  </si>
  <si>
    <t>6.3.5.4.</t>
  </si>
  <si>
    <t>6.3.6.</t>
  </si>
  <si>
    <t>6.3.6.1.</t>
  </si>
  <si>
    <t>6.3.6.2.</t>
  </si>
  <si>
    <t>6.3.6.3.</t>
  </si>
  <si>
    <t>6.3.6.4.</t>
  </si>
  <si>
    <t>6.3.7.</t>
  </si>
  <si>
    <t>6.3.7.1.</t>
  </si>
  <si>
    <t>6.3.7.2.</t>
  </si>
  <si>
    <t>6.3.7.3.</t>
  </si>
  <si>
    <t>6.3.7.4.</t>
  </si>
  <si>
    <t>6.3.8.</t>
  </si>
  <si>
    <t>6.3.8.1.</t>
  </si>
  <si>
    <t>6.3.8.2.</t>
  </si>
  <si>
    <t>6.3.8.3.</t>
  </si>
  <si>
    <t>6.3.8.4.</t>
  </si>
  <si>
    <t>6.3.9.</t>
  </si>
  <si>
    <t>6.3.9.1.</t>
  </si>
  <si>
    <t>6.3.9.2.</t>
  </si>
  <si>
    <t>6.3.9.3.</t>
  </si>
  <si>
    <t>6.3.9.4.</t>
  </si>
  <si>
    <t>6.3.10.</t>
  </si>
  <si>
    <t>6.3.10.1.</t>
  </si>
  <si>
    <t>6.3.10.2.</t>
  </si>
  <si>
    <t>6.3.10.3.</t>
  </si>
  <si>
    <t>6.3.10.4.</t>
  </si>
  <si>
    <t>6.3.11.</t>
  </si>
  <si>
    <t>6.3.11.1.</t>
  </si>
  <si>
    <t>6.3.11.2.</t>
  </si>
  <si>
    <t>6.3.11.3.</t>
  </si>
  <si>
    <t>6.3.11.4.</t>
  </si>
  <si>
    <t>6.3.12.</t>
  </si>
  <si>
    <t>6.3.12.1.</t>
  </si>
  <si>
    <t>6.3.12.2.</t>
  </si>
  <si>
    <t>6.3.12.3.</t>
  </si>
  <si>
    <t>6.3.12.4.</t>
  </si>
  <si>
    <t>6.3.13.</t>
  </si>
  <si>
    <t>6.3.13.1.</t>
  </si>
  <si>
    <t>6.3.13.2.</t>
  </si>
  <si>
    <t>6.3.13.3.</t>
  </si>
  <si>
    <t>6.3.13.4.</t>
  </si>
  <si>
    <t>6.3.14.</t>
  </si>
  <si>
    <t>6.3.14.1.</t>
  </si>
  <si>
    <t>6.3.14.2.</t>
  </si>
  <si>
    <t>6.3.14.3.</t>
  </si>
  <si>
    <t>6.3.14.4.</t>
  </si>
  <si>
    <t>6.3.15.</t>
  </si>
  <si>
    <t>6.3.15.1.</t>
  </si>
  <si>
    <t>6.3.15.2.</t>
  </si>
  <si>
    <t>6.3.15.3.</t>
  </si>
  <si>
    <t>6.3.15.4.</t>
  </si>
  <si>
    <t>6.3.16.</t>
  </si>
  <si>
    <t>6.3.16.1.</t>
  </si>
  <si>
    <t>6.3.16.2.</t>
  </si>
  <si>
    <t>6.3.16.3.</t>
  </si>
  <si>
    <t>6.3.16.4.</t>
  </si>
  <si>
    <t>6.3.17.</t>
  </si>
  <si>
    <t>6.3.17.1.</t>
  </si>
  <si>
    <t>6.3.17.2.</t>
  </si>
  <si>
    <t>6.3.17.3.</t>
  </si>
  <si>
    <t>6.3.17.4.</t>
  </si>
  <si>
    <t>6.3.18.</t>
  </si>
  <si>
    <t>6.3.18.1.</t>
  </si>
  <si>
    <t>6.3.18.2.</t>
  </si>
  <si>
    <t>6.3.18.3.</t>
  </si>
  <si>
    <t>6.3.18.4.</t>
  </si>
  <si>
    <t>6.3.19.</t>
  </si>
  <si>
    <t>6.3.19.1.</t>
  </si>
  <si>
    <t>6.3.19.2.</t>
  </si>
  <si>
    <t>6.3.19.3.</t>
  </si>
  <si>
    <t>6.3.19.4.</t>
  </si>
  <si>
    <t>6.3.20.</t>
  </si>
  <si>
    <t>6.3.20.1.</t>
  </si>
  <si>
    <t>6.3.20.2.</t>
  </si>
  <si>
    <t>6.3.20.3.</t>
  </si>
  <si>
    <t>6.3.20.4.</t>
  </si>
  <si>
    <t>6.3.21.</t>
  </si>
  <si>
    <t>6.3.21.1.</t>
  </si>
  <si>
    <t>6.3.21.2.</t>
  </si>
  <si>
    <t>6.3.21.3.</t>
  </si>
  <si>
    <t>6.3.21.4.</t>
  </si>
  <si>
    <t>6.3.22.</t>
  </si>
  <si>
    <t>6.3.22.1.</t>
  </si>
  <si>
    <t>6.3.22.2.</t>
  </si>
  <si>
    <t>6.3.22.3.</t>
  </si>
  <si>
    <t>6.3.22.4.</t>
  </si>
  <si>
    <t>6.3.23.</t>
  </si>
  <si>
    <t>6.3.23.1.</t>
  </si>
  <si>
    <t>6.3.23.2.</t>
  </si>
  <si>
    <t>6.3.23.3.</t>
  </si>
  <si>
    <t>6.3.23.4.</t>
  </si>
  <si>
    <t>6.3.24.</t>
  </si>
  <si>
    <t>6.3.24.1.</t>
  </si>
  <si>
    <t>6.3.24.2.</t>
  </si>
  <si>
    <t>6.3.24.3.</t>
  </si>
  <si>
    <t>6.3.24.4.</t>
  </si>
  <si>
    <t>6.3.25.</t>
  </si>
  <si>
    <t>6.3.25.1.</t>
  </si>
  <si>
    <t>6.3.25.2.</t>
  </si>
  <si>
    <t>6.3.25.3.</t>
  </si>
  <si>
    <t>6.3.25.4.</t>
  </si>
  <si>
    <t>6.3.26.</t>
  </si>
  <si>
    <t>6.3.26.1.</t>
  </si>
  <si>
    <t>6.3.26.2.</t>
  </si>
  <si>
    <t>6.3.26.3.</t>
  </si>
  <si>
    <t>6.3.26.4.</t>
  </si>
  <si>
    <t>6.3.27.</t>
  </si>
  <si>
    <t>6.3.27.1.</t>
  </si>
  <si>
    <t>6.3.27.2.</t>
  </si>
  <si>
    <t>6.3.27.3.</t>
  </si>
  <si>
    <t>6.3.27.4.</t>
  </si>
  <si>
    <t>6.3.28.</t>
  </si>
  <si>
    <t>6.3.28.1.</t>
  </si>
  <si>
    <t>6.3.28.2.</t>
  </si>
  <si>
    <t>6.3.28.3.</t>
  </si>
  <si>
    <t>6.3.28.4.</t>
  </si>
  <si>
    <t>6.3.29.</t>
  </si>
  <si>
    <t>6.3.29.1.</t>
  </si>
  <si>
    <t>6.3.29.2.</t>
  </si>
  <si>
    <t>6.3.29.3.</t>
  </si>
  <si>
    <t>6.3.29.4.</t>
  </si>
  <si>
    <t>6.3.30.</t>
  </si>
  <si>
    <t>6.3.30.1.</t>
  </si>
  <si>
    <t>6.3.30.2.</t>
  </si>
  <si>
    <t>6.3.30.3.</t>
  </si>
  <si>
    <t>6.3.30.4.</t>
  </si>
  <si>
    <t>6.3.31.</t>
  </si>
  <si>
    <t>6.3.31.1.</t>
  </si>
  <si>
    <t>6.3.31.2.</t>
  </si>
  <si>
    <t>6.3.31.3.</t>
  </si>
  <si>
    <t>6.3.31.4.</t>
  </si>
  <si>
    <t>6.4.1.</t>
  </si>
  <si>
    <t>6.4.1.1.</t>
  </si>
  <si>
    <t>6.4.1.2.</t>
  </si>
  <si>
    <t>6.4.1.3.</t>
  </si>
  <si>
    <t>6.4.1.4.</t>
  </si>
  <si>
    <t>6.4.2.</t>
  </si>
  <si>
    <t>6.4.2.1.</t>
  </si>
  <si>
    <t>6.4.2.2.</t>
  </si>
  <si>
    <t>6.4.2.3.</t>
  </si>
  <si>
    <t>6.4.2.4.</t>
  </si>
  <si>
    <t>6.4.3.</t>
  </si>
  <si>
    <t>6.4.3.1.</t>
  </si>
  <si>
    <t>6.4.3.2.</t>
  </si>
  <si>
    <t>6.4.3.3.</t>
  </si>
  <si>
    <t>6.4.3.4.</t>
  </si>
  <si>
    <t>6.4.4.</t>
  </si>
  <si>
    <t>6.4.4.1.</t>
  </si>
  <si>
    <t>6.4.4.2.</t>
  </si>
  <si>
    <t>6.4.4.3.</t>
  </si>
  <si>
    <t>6.4.4.4.</t>
  </si>
  <si>
    <t>6.4.5.</t>
  </si>
  <si>
    <t>6.4.5.1.</t>
  </si>
  <si>
    <t>6.4.5.2.</t>
  </si>
  <si>
    <t>6.4.5.3.</t>
  </si>
  <si>
    <t>6.4.5.4.</t>
  </si>
  <si>
    <t>6.4.6.</t>
  </si>
  <si>
    <t>6.4.6.1.</t>
  </si>
  <si>
    <t>6.4.6.2.</t>
  </si>
  <si>
    <t>6.4.6.3.</t>
  </si>
  <si>
    <t>6.4.6.4.</t>
  </si>
  <si>
    <t>6.4.7.</t>
  </si>
  <si>
    <t>6.4.7.1.</t>
  </si>
  <si>
    <t>6.4.7.2.</t>
  </si>
  <si>
    <t>6.4.7.3.</t>
  </si>
  <si>
    <t>6.4.7.4.</t>
  </si>
  <si>
    <t>6.4.8.</t>
  </si>
  <si>
    <t>6.4.8.1.</t>
  </si>
  <si>
    <t>6.4.8.2.</t>
  </si>
  <si>
    <t>6.4.8.3.</t>
  </si>
  <si>
    <t>6.4.8.4.</t>
  </si>
  <si>
    <t>6.4.9.</t>
  </si>
  <si>
    <t>6.4.9.1.</t>
  </si>
  <si>
    <t>6.4.9.2.</t>
  </si>
  <si>
    <t>6.4.9.3.</t>
  </si>
  <si>
    <t>6.4.9.4.</t>
  </si>
  <si>
    <t>6.4.10.</t>
  </si>
  <si>
    <t>6.4.10.1.</t>
  </si>
  <si>
    <t>6.4.10.2.</t>
  </si>
  <si>
    <t>6.4.10.3.</t>
  </si>
  <si>
    <t>6.4.10.4.</t>
  </si>
  <si>
    <t>6.4.11.</t>
  </si>
  <si>
    <t>6.4.11.1.</t>
  </si>
  <si>
    <t>6.4.11.2.</t>
  </si>
  <si>
    <t>6.4.11.3.</t>
  </si>
  <si>
    <t>6.4.11.4.</t>
  </si>
  <si>
    <t>6.4.12.</t>
  </si>
  <si>
    <t>6.4.12.1.</t>
  </si>
  <si>
    <t>6.4.12.2.</t>
  </si>
  <si>
    <t>6.4.12.3.</t>
  </si>
  <si>
    <t>6.4.12.4.</t>
  </si>
  <si>
    <t>6.4.13.</t>
  </si>
  <si>
    <t>6.4.13.1.</t>
  </si>
  <si>
    <t>6.4.13.2.</t>
  </si>
  <si>
    <t>6.4.13.3.</t>
  </si>
  <si>
    <t>6.4.13.4.</t>
  </si>
  <si>
    <t>6.4.14.</t>
  </si>
  <si>
    <t>6.4.14.1.</t>
  </si>
  <si>
    <t>6.4.14.2.</t>
  </si>
  <si>
    <t>6.4.14.3.</t>
  </si>
  <si>
    <t>6.4.14.4.</t>
  </si>
  <si>
    <t>6.4.15.</t>
  </si>
  <si>
    <t>6.4.15.1.</t>
  </si>
  <si>
    <t>6.4.15.2.</t>
  </si>
  <si>
    <t>6.4.15.3.</t>
  </si>
  <si>
    <t>6.4.15.4.</t>
  </si>
  <si>
    <t>6.4.16.</t>
  </si>
  <si>
    <t>6.4.16.1.</t>
  </si>
  <si>
    <t>6.4.16.2.</t>
  </si>
  <si>
    <t>6.4.16.3.</t>
  </si>
  <si>
    <t>6.4.16.4.</t>
  </si>
  <si>
    <t>6.4.17.</t>
  </si>
  <si>
    <t>6.4.17.1.</t>
  </si>
  <si>
    <t>6.4.17.2.</t>
  </si>
  <si>
    <t>6.4.17.3.</t>
  </si>
  <si>
    <t>6.4.17.4.</t>
  </si>
  <si>
    <t>6.4.18.</t>
  </si>
  <si>
    <t>6.4.18.1.</t>
  </si>
  <si>
    <t>6.4.18.2.</t>
  </si>
  <si>
    <t>6.4.18.3.</t>
  </si>
  <si>
    <t>6.4.18.4.</t>
  </si>
  <si>
    <t>6.4.19.</t>
  </si>
  <si>
    <t>6.4.19.1.</t>
  </si>
  <si>
    <t>6.4.19.2.</t>
  </si>
  <si>
    <t>6.4.19.3.</t>
  </si>
  <si>
    <t>6.4.19.4.</t>
  </si>
  <si>
    <t>6.4.20.</t>
  </si>
  <si>
    <t>6.4.20.1.</t>
  </si>
  <si>
    <t>6.4.20.2.</t>
  </si>
  <si>
    <t>6.4.20.3.</t>
  </si>
  <si>
    <t>6.4.20.4.</t>
  </si>
  <si>
    <t>6.4.21.</t>
  </si>
  <si>
    <t>6.4.21.1.</t>
  </si>
  <si>
    <t>6.4.21.2.</t>
  </si>
  <si>
    <t>6.4.21.3.</t>
  </si>
  <si>
    <t>6.4.21.4.</t>
  </si>
  <si>
    <t>6.4.22.</t>
  </si>
  <si>
    <t>6.4.22.1.</t>
  </si>
  <si>
    <t>6.4.22.2.</t>
  </si>
  <si>
    <t>6.4.22.3.</t>
  </si>
  <si>
    <t>6.4.22.4.</t>
  </si>
  <si>
    <t>6.4.23.</t>
  </si>
  <si>
    <t>6.4.23.1.</t>
  </si>
  <si>
    <t>6.4.23.2.</t>
  </si>
  <si>
    <t>6.4.23.3.</t>
  </si>
  <si>
    <t>6.4.23.4.</t>
  </si>
  <si>
    <t>6.4.24.</t>
  </si>
  <si>
    <t>6.4.24.1.</t>
  </si>
  <si>
    <t>6.4.24.2.</t>
  </si>
  <si>
    <t>6.4.24.3.</t>
  </si>
  <si>
    <t>6.4.24.4.</t>
  </si>
  <si>
    <t>6.4.25.</t>
  </si>
  <si>
    <t>6.4.25.1.</t>
  </si>
  <si>
    <t>6.4.25.2.</t>
  </si>
  <si>
    <t>6.4.25.3.</t>
  </si>
  <si>
    <t>6.4.25.4.</t>
  </si>
  <si>
    <t>6.4.26.</t>
  </si>
  <si>
    <t>6.4.26.1.</t>
  </si>
  <si>
    <t>6.4.26.2.</t>
  </si>
  <si>
    <t>6.4.26.3.</t>
  </si>
  <si>
    <t>6.4.26.4.</t>
  </si>
  <si>
    <t>6.4.27.</t>
  </si>
  <si>
    <t>6.4.27.1.</t>
  </si>
  <si>
    <t>6.4.27.2.</t>
  </si>
  <si>
    <t>6.4.27.3.</t>
  </si>
  <si>
    <t>6.4.27.4.</t>
  </si>
  <si>
    <t>6.4.28.</t>
  </si>
  <si>
    <t>6.4.28.1.</t>
  </si>
  <si>
    <t>6.4.28.2.</t>
  </si>
  <si>
    <t>6.4.28.3.</t>
  </si>
  <si>
    <t>6.4.28.4.</t>
  </si>
  <si>
    <t>6.4.29.</t>
  </si>
  <si>
    <t>6.4.29.1.</t>
  </si>
  <si>
    <t>6.4.29.2.</t>
  </si>
  <si>
    <t>6.4.29.3.</t>
  </si>
  <si>
    <t>6.4.29.4.</t>
  </si>
  <si>
    <t>6.4.30.</t>
  </si>
  <si>
    <t>6.4.30.1.</t>
  </si>
  <si>
    <t>6.4.30.2.</t>
  </si>
  <si>
    <t>6.4.30.3.</t>
  </si>
  <si>
    <t>6.4.30.4.</t>
  </si>
  <si>
    <t>6.4.31.</t>
  </si>
  <si>
    <t>6.4.31.1.</t>
  </si>
  <si>
    <t>6.4.31.2.</t>
  </si>
  <si>
    <t>6.4.31.3.</t>
  </si>
  <si>
    <t>6.4.31.4.</t>
  </si>
  <si>
    <t>6.5.1.</t>
  </si>
  <si>
    <t>6.5.1.1.</t>
  </si>
  <si>
    <t>6.5.2.</t>
  </si>
  <si>
    <t>6.5.2.1.</t>
  </si>
  <si>
    <t>6.5.3.</t>
  </si>
  <si>
    <t>6.5.3.1.</t>
  </si>
  <si>
    <t>6.5.4.</t>
  </si>
  <si>
    <t>6.5.4.1.</t>
  </si>
  <si>
    <t>6.5.5.</t>
  </si>
  <si>
    <t>6.5.5.1.</t>
  </si>
  <si>
    <t>6.5.6.</t>
  </si>
  <si>
    <t>6.5.6.1.</t>
  </si>
  <si>
    <t>6.5.7.</t>
  </si>
  <si>
    <t>6.5.7.1.</t>
  </si>
  <si>
    <t>6.5.8.</t>
  </si>
  <si>
    <t>6.5.8.1.</t>
  </si>
  <si>
    <t>6.5.9.</t>
  </si>
  <si>
    <t>6.5.9.1.</t>
  </si>
  <si>
    <t>6.5.10.</t>
  </si>
  <si>
    <t>6.5.10.1.</t>
  </si>
  <si>
    <t>6.5.11.</t>
  </si>
  <si>
    <t>6.5.11.1.</t>
  </si>
  <si>
    <t>6.5.12.</t>
  </si>
  <si>
    <t>6.5.12.1.</t>
  </si>
  <si>
    <t>6.5.13.</t>
  </si>
  <si>
    <t>6.5.13.1.</t>
  </si>
  <si>
    <t>6.5.14.</t>
  </si>
  <si>
    <t>6.5.14.1.</t>
  </si>
  <si>
    <t>6.5.15.</t>
  </si>
  <si>
    <t>6.5.15.1.</t>
  </si>
  <si>
    <t>6.5.16.</t>
  </si>
  <si>
    <t>6.5.16.1.</t>
  </si>
  <si>
    <t>6.5.17.</t>
  </si>
  <si>
    <t>6.5.17.1.</t>
  </si>
  <si>
    <t>6.5.18.</t>
  </si>
  <si>
    <t>6.5.18.1.</t>
  </si>
  <si>
    <t>6.5.19.</t>
  </si>
  <si>
    <t>6.5.19.1.</t>
  </si>
  <si>
    <t>6.5.20.</t>
  </si>
  <si>
    <t>6.5.20.1.</t>
  </si>
  <si>
    <t>6.5.21.</t>
  </si>
  <si>
    <t>6.5.21.1.</t>
  </si>
  <si>
    <t>6.5.22.</t>
  </si>
  <si>
    <t>6.5.22.1.</t>
  </si>
  <si>
    <t>6.5.23.</t>
  </si>
  <si>
    <t>6.5.23.1.</t>
  </si>
  <si>
    <t>6.5.24.</t>
  </si>
  <si>
    <t>6.5.24.1.</t>
  </si>
  <si>
    <t>6.5.25.</t>
  </si>
  <si>
    <t>6.5.25.1.</t>
  </si>
  <si>
    <t>6.5.26.</t>
  </si>
  <si>
    <t>6.5.26.1.</t>
  </si>
  <si>
    <t>6.5.27.</t>
  </si>
  <si>
    <t>6.5.27.1.</t>
  </si>
  <si>
    <t>6.5.28.</t>
  </si>
  <si>
    <t>6.5.28.1.</t>
  </si>
  <si>
    <t>6.5.29.</t>
  </si>
  <si>
    <t>6.5.29.1.</t>
  </si>
  <si>
    <t>6.5.30.</t>
  </si>
  <si>
    <t>6.5.30.1.</t>
  </si>
  <si>
    <t>6.5.31.</t>
  </si>
  <si>
    <t>6.5.31.1.</t>
  </si>
  <si>
    <t>6.6.1.</t>
  </si>
  <si>
    <t>6.6.1.1.</t>
  </si>
  <si>
    <t>6.6.2.</t>
  </si>
  <si>
    <t>6.6.2.1.</t>
  </si>
  <si>
    <t>6.6.3.</t>
  </si>
  <si>
    <t>6.6.3.1.</t>
  </si>
  <si>
    <t>6.6.4.</t>
  </si>
  <si>
    <t>6.6.4.1.</t>
  </si>
  <si>
    <t>6.6.5.</t>
  </si>
  <si>
    <t>6.6.5.1.</t>
  </si>
  <si>
    <t>6.6.6.</t>
  </si>
  <si>
    <t>6.6.6.1.</t>
  </si>
  <si>
    <t>6.6.7.</t>
  </si>
  <si>
    <t>6.6.7.1.</t>
  </si>
  <si>
    <t>6.6.8.</t>
  </si>
  <si>
    <t>6.6.8.1.</t>
  </si>
  <si>
    <t>6.6.9.</t>
  </si>
  <si>
    <t>6.6.9.1.</t>
  </si>
  <si>
    <t>6.6.10.</t>
  </si>
  <si>
    <t>6.6.10.1.</t>
  </si>
  <si>
    <t>6.6.11.</t>
  </si>
  <si>
    <t>6.6.11.1.</t>
  </si>
  <si>
    <t>6.6.12.</t>
  </si>
  <si>
    <t>6.6.12.1.</t>
  </si>
  <si>
    <t>6.6.13.</t>
  </si>
  <si>
    <t>6.6.13.1.</t>
  </si>
  <si>
    <t>6.6.14.</t>
  </si>
  <si>
    <t>6.6.14.1.</t>
  </si>
  <si>
    <t>6.6.15.</t>
  </si>
  <si>
    <t>6.6.15.1.</t>
  </si>
  <si>
    <t>6.6.16.</t>
  </si>
  <si>
    <t>6.6.16.1.</t>
  </si>
  <si>
    <t>6.6.17.</t>
  </si>
  <si>
    <t>6.6.17.1.</t>
  </si>
  <si>
    <t>6.6.18.</t>
  </si>
  <si>
    <t>6.6.18.1.</t>
  </si>
  <si>
    <t>6.6.19.</t>
  </si>
  <si>
    <t>6.6.19.1.</t>
  </si>
  <si>
    <t>6.6.20.</t>
  </si>
  <si>
    <t>6.6.20.1.</t>
  </si>
  <si>
    <t>6.6.21.</t>
  </si>
  <si>
    <t>6.6.21.1.</t>
  </si>
  <si>
    <t>6.6.22.</t>
  </si>
  <si>
    <t>6.6.22.1.</t>
  </si>
  <si>
    <t>6.6.23.</t>
  </si>
  <si>
    <t>6.6.23.1.</t>
  </si>
  <si>
    <t>6.6.24.</t>
  </si>
  <si>
    <t>6.6.24.1.</t>
  </si>
  <si>
    <t>6.6.25.</t>
  </si>
  <si>
    <t>6.6.25.1.</t>
  </si>
  <si>
    <t>6.6.26.</t>
  </si>
  <si>
    <t>6.6.26.1.</t>
  </si>
  <si>
    <t>6.6.27.</t>
  </si>
  <si>
    <t>6.6.27.1.</t>
  </si>
  <si>
    <t>6.6.28.</t>
  </si>
  <si>
    <t>6.6.28.1.</t>
  </si>
  <si>
    <t>6.6.29.</t>
  </si>
  <si>
    <t>6.6.29.1.</t>
  </si>
  <si>
    <t>6.6.30.</t>
  </si>
  <si>
    <t>6.6.30.1.</t>
  </si>
  <si>
    <t>6.6.31.</t>
  </si>
  <si>
    <t>6.6.31.1.</t>
  </si>
  <si>
    <t>6.7.1.</t>
  </si>
  <si>
    <t>6.7.2.</t>
  </si>
  <si>
    <t>6.8.1.</t>
  </si>
  <si>
    <t>6.8.1.1.</t>
  </si>
  <si>
    <t>6.8.1.2.</t>
  </si>
  <si>
    <t>Размер сбытовой надбавки определен с учётом требований приказа № 451-ТР от 24.11.2022 Департамента экономической политики и развития города Москвы.</t>
  </si>
  <si>
    <t>05</t>
  </si>
  <si>
    <t>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</si>
</sst>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[$-419]mmmm\ yyyy;@"/>
    <numFmt numFmtId="165" formatCode="0.00000000"/>
    <numFmt numFmtId="166" formatCode="#,##0.000"/>
    <numFmt numFmtId="167" formatCode="0.0000"/>
    <numFmt numFmtId="168" formatCode="_-* #,##0.000\ _₽_-;\-* #,##0.000\ _₽_-;_-* &quot;-&quot;???\ _₽_-;_-@_-"/>
    <numFmt numFmtId="169" formatCode="#,##0.000000"/>
    <numFmt numFmtId="170" formatCode="#,##0.00000"/>
    <numFmt numFmtId="171" formatCode="0.000000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i/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Calibri"/>
      <family val="2"/>
      <charset val="204"/>
      <scheme val="minor"/>
    </font>
    <font>
      <b/>
      <sz val="10"/>
      <name val="Calibri"/>
      <family val="2"/>
      <charset val="204"/>
    </font>
    <font>
      <sz val="10"/>
      <name val="Calibri"/>
      <family val="2"/>
      <charset val="204"/>
    </font>
    <font>
      <b/>
      <i/>
      <sz val="10"/>
      <name val="Calibri"/>
      <family val="2"/>
      <charset val="204"/>
    </font>
    <font>
      <i/>
      <sz val="10"/>
      <name val="Calibri"/>
      <family val="2"/>
      <charset val="204"/>
    </font>
    <font>
      <i/>
      <u/>
      <sz val="8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u/>
      <sz val="10"/>
      <name val="Calibri"/>
      <family val="2"/>
      <charset val="204"/>
    </font>
    <font>
      <b/>
      <sz val="10"/>
      <name val="Arial"/>
      <family val="2"/>
      <charset val="204"/>
    </font>
    <font>
      <b/>
      <u/>
      <sz val="11"/>
      <name val="Calibri"/>
      <family val="2"/>
      <charset val="204"/>
    </font>
    <font>
      <i/>
      <sz val="1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0" fontId="8" fillId="0" borderId="0"/>
    <xf numFmtId="0" fontId="11" fillId="0" borderId="0"/>
  </cellStyleXfs>
  <cellXfs count="206">
    <xf numFmtId="0" fontId="0" fillId="0" borderId="0" xfId="0"/>
    <xf numFmtId="164" fontId="3" fillId="0" borderId="0" xfId="0" applyNumberFormat="1" applyFont="1" applyAlignment="1">
      <alignment horizontal="right"/>
    </xf>
    <xf numFmtId="0" fontId="4" fillId="0" borderId="0" xfId="0" applyFont="1"/>
    <xf numFmtId="0" fontId="5" fillId="0" borderId="0" xfId="0" applyFont="1" applyAlignment="1">
      <alignment horizontal="center" vertical="center" wrapText="1"/>
    </xf>
    <xf numFmtId="0" fontId="4" fillId="0" borderId="0" xfId="0" applyFont="1" applyAlignment="1">
      <alignment wrapText="1"/>
    </xf>
    <xf numFmtId="0" fontId="5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2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2" xfId="0" applyFont="1" applyBorder="1" applyAlignment="1">
      <alignment horizontal="right" vertical="top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7" fillId="0" borderId="2" xfId="0" applyFont="1" applyBorder="1" applyAlignment="1">
      <alignment horizontal="center" vertical="center"/>
    </xf>
    <xf numFmtId="4" fontId="4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165" fontId="4" fillId="0" borderId="2" xfId="2" applyNumberFormat="1" applyFont="1" applyBorder="1" applyAlignment="1">
      <alignment horizontal="center" vertical="center"/>
    </xf>
    <xf numFmtId="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66" fontId="4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4" fillId="0" borderId="3" xfId="0" applyFont="1" applyBorder="1" applyAlignment="1">
      <alignment horizontal="left" wrapText="1"/>
    </xf>
    <xf numFmtId="0" fontId="4" fillId="0" borderId="4" xfId="0" applyFont="1" applyBorder="1" applyAlignment="1">
      <alignment horizontal="left" wrapText="1"/>
    </xf>
    <xf numFmtId="0" fontId="4" fillId="0" borderId="5" xfId="0" applyFont="1" applyBorder="1" applyAlignment="1">
      <alignment horizontal="left" wrapText="1"/>
    </xf>
    <xf numFmtId="16" fontId="4" fillId="0" borderId="2" xfId="0" applyNumberFormat="1" applyFont="1" applyBorder="1" applyAlignment="1">
      <alignment horizontal="right" vertical="top"/>
    </xf>
    <xf numFmtId="0" fontId="4" fillId="0" borderId="3" xfId="0" quotePrefix="1" applyFont="1" applyBorder="1" applyAlignment="1">
      <alignment horizontal="left"/>
    </xf>
    <xf numFmtId="0" fontId="4" fillId="0" borderId="4" xfId="0" quotePrefix="1" applyFont="1" applyBorder="1" applyAlignment="1">
      <alignment horizontal="left"/>
    </xf>
    <xf numFmtId="0" fontId="4" fillId="0" borderId="5" xfId="0" quotePrefix="1" applyFont="1" applyBorder="1" applyAlignment="1">
      <alignment horizontal="left"/>
    </xf>
    <xf numFmtId="167" fontId="4" fillId="0" borderId="2" xfId="0" applyNumberFormat="1" applyFont="1" applyBorder="1" applyAlignment="1">
      <alignment horizontal="center" vertical="center"/>
    </xf>
    <xf numFmtId="43" fontId="4" fillId="0" borderId="0" xfId="1" applyFont="1"/>
    <xf numFmtId="168" fontId="4" fillId="0" borderId="0" xfId="0" applyNumberFormat="1" applyFont="1"/>
    <xf numFmtId="166" fontId="4" fillId="0" borderId="0" xfId="0" applyNumberFormat="1" applyFont="1"/>
    <xf numFmtId="166" fontId="4" fillId="0" borderId="0" xfId="0" applyNumberFormat="1" applyFont="1" applyAlignment="1">
      <alignment vertical="center"/>
    </xf>
    <xf numFmtId="3" fontId="4" fillId="0" borderId="2" xfId="0" applyNumberFormat="1" applyFont="1" applyBorder="1" applyAlignment="1">
      <alignment horizontal="center" vertical="center"/>
    </xf>
    <xf numFmtId="0" fontId="9" fillId="0" borderId="0" xfId="0" applyFont="1" applyAlignment="1">
      <alignment horizontal="left" vertical="center" indent="1"/>
    </xf>
    <xf numFmtId="0" fontId="10" fillId="0" borderId="6" xfId="0" applyFont="1" applyBorder="1" applyAlignment="1">
      <alignment horizontal="left" wrapText="1"/>
    </xf>
    <xf numFmtId="0" fontId="10" fillId="0" borderId="0" xfId="0" applyFont="1" applyAlignment="1">
      <alignment horizontal="left" wrapText="1"/>
    </xf>
    <xf numFmtId="164" fontId="12" fillId="0" borderId="0" xfId="3" applyNumberFormat="1" applyFont="1" applyAlignment="1">
      <alignment horizontal="left"/>
    </xf>
    <xf numFmtId="0" fontId="11" fillId="0" borderId="0" xfId="3"/>
    <xf numFmtId="0" fontId="13" fillId="0" borderId="7" xfId="3" applyFont="1" applyBorder="1" applyAlignment="1">
      <alignment horizontal="center" vertical="center"/>
    </xf>
    <xf numFmtId="0" fontId="13" fillId="0" borderId="8" xfId="3" applyFont="1" applyBorder="1" applyAlignment="1">
      <alignment horizontal="center" vertical="center" wrapText="1"/>
    </xf>
    <xf numFmtId="0" fontId="13" fillId="0" borderId="8" xfId="3" applyFont="1" applyBorder="1" applyAlignment="1">
      <alignment horizontal="center"/>
    </xf>
    <xf numFmtId="0" fontId="13" fillId="0" borderId="9" xfId="3" applyFont="1" applyBorder="1" applyAlignment="1">
      <alignment horizontal="center"/>
    </xf>
    <xf numFmtId="0" fontId="13" fillId="0" borderId="10" xfId="3" applyFont="1" applyBorder="1" applyAlignment="1">
      <alignment horizontal="center" vertical="center"/>
    </xf>
    <xf numFmtId="0" fontId="13" fillId="0" borderId="2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/>
    </xf>
    <xf numFmtId="0" fontId="13" fillId="0" borderId="11" xfId="3" applyFont="1" applyBorder="1" applyAlignment="1">
      <alignment horizontal="center" vertical="center"/>
    </xf>
    <xf numFmtId="0" fontId="13" fillId="0" borderId="2" xfId="3" applyFont="1" applyBorder="1" applyAlignment="1">
      <alignment horizontal="center"/>
    </xf>
    <xf numFmtId="0" fontId="13" fillId="0" borderId="11" xfId="3" applyFont="1" applyBorder="1" applyAlignment="1">
      <alignment horizontal="center"/>
    </xf>
    <xf numFmtId="0" fontId="14" fillId="0" borderId="12" xfId="3" applyFont="1" applyBorder="1" applyAlignment="1">
      <alignment horizontal="center"/>
    </xf>
    <xf numFmtId="0" fontId="14" fillId="0" borderId="13" xfId="3" applyFont="1" applyBorder="1" applyAlignment="1">
      <alignment horizontal="center"/>
    </xf>
    <xf numFmtId="0" fontId="14" fillId="0" borderId="14" xfId="3" applyFont="1" applyBorder="1" applyAlignment="1">
      <alignment horizontal="center"/>
    </xf>
    <xf numFmtId="0" fontId="13" fillId="0" borderId="2" xfId="3" applyFont="1" applyBorder="1" applyAlignment="1">
      <alignment horizontal="right" vertical="center"/>
    </xf>
    <xf numFmtId="0" fontId="13" fillId="2" borderId="2" xfId="3" applyFont="1" applyFill="1" applyBorder="1" applyAlignment="1">
      <alignment horizontal="center" wrapText="1"/>
    </xf>
    <xf numFmtId="0" fontId="13" fillId="0" borderId="15" xfId="3" applyFont="1" applyBorder="1" applyAlignment="1">
      <alignment horizontal="right" vertical="center"/>
    </xf>
    <xf numFmtId="0" fontId="13" fillId="0" borderId="16" xfId="3" applyFont="1" applyBorder="1" applyAlignment="1">
      <alignment horizontal="center" vertical="center" wrapText="1"/>
    </xf>
    <xf numFmtId="0" fontId="15" fillId="0" borderId="16" xfId="3" applyFont="1" applyBorder="1" applyAlignment="1">
      <alignment horizontal="center" vertical="center"/>
    </xf>
    <xf numFmtId="169" fontId="13" fillId="0" borderId="16" xfId="3" applyNumberFormat="1" applyFont="1" applyBorder="1" applyAlignment="1">
      <alignment horizontal="center" vertical="center"/>
    </xf>
    <xf numFmtId="169" fontId="13" fillId="0" borderId="17" xfId="3" applyNumberFormat="1" applyFont="1" applyBorder="1" applyAlignment="1">
      <alignment horizontal="center" vertical="center"/>
    </xf>
    <xf numFmtId="169" fontId="11" fillId="0" borderId="0" xfId="3" applyNumberFormat="1"/>
    <xf numFmtId="169" fontId="0" fillId="0" borderId="0" xfId="0" applyNumberFormat="1"/>
    <xf numFmtId="0" fontId="14" fillId="0" borderId="10" xfId="3" applyFont="1" applyBorder="1" applyAlignment="1">
      <alignment horizontal="right"/>
    </xf>
    <xf numFmtId="0" fontId="14" fillId="0" borderId="2" xfId="3" applyFont="1" applyBorder="1"/>
    <xf numFmtId="0" fontId="16" fillId="0" borderId="2" xfId="3" applyFont="1" applyBorder="1" applyAlignment="1">
      <alignment horizontal="center"/>
    </xf>
    <xf numFmtId="4" fontId="14" fillId="0" borderId="2" xfId="3" applyNumberFormat="1" applyFont="1" applyBorder="1" applyAlignment="1">
      <alignment horizontal="center"/>
    </xf>
    <xf numFmtId="4" fontId="14" fillId="0" borderId="11" xfId="3" applyNumberFormat="1" applyFont="1" applyBorder="1" applyAlignment="1">
      <alignment horizontal="center"/>
    </xf>
    <xf numFmtId="4" fontId="0" fillId="0" borderId="0" xfId="0" applyNumberFormat="1"/>
    <xf numFmtId="0" fontId="14" fillId="0" borderId="18" xfId="3" applyFont="1" applyBorder="1" applyAlignment="1">
      <alignment horizontal="right"/>
    </xf>
    <xf numFmtId="0" fontId="14" fillId="0" borderId="19" xfId="3" applyFont="1" applyBorder="1"/>
    <xf numFmtId="0" fontId="16" fillId="0" borderId="19" xfId="3" applyFont="1" applyBorder="1" applyAlignment="1">
      <alignment horizontal="center"/>
    </xf>
    <xf numFmtId="4" fontId="14" fillId="0" borderId="19" xfId="3" applyNumberFormat="1" applyFont="1" applyBorder="1" applyAlignment="1">
      <alignment horizontal="center"/>
    </xf>
    <xf numFmtId="4" fontId="14" fillId="0" borderId="20" xfId="3" applyNumberFormat="1" applyFont="1" applyBorder="1" applyAlignment="1">
      <alignment horizontal="center"/>
    </xf>
    <xf numFmtId="0" fontId="12" fillId="0" borderId="21" xfId="3" applyFont="1" applyBorder="1" applyAlignment="1">
      <alignment horizontal="left" wrapText="1"/>
    </xf>
    <xf numFmtId="0" fontId="12" fillId="0" borderId="0" xfId="3" applyFont="1"/>
    <xf numFmtId="0" fontId="12" fillId="0" borderId="0" xfId="3" applyFont="1" applyAlignment="1">
      <alignment horizontal="left" vertical="top" wrapText="1"/>
    </xf>
    <xf numFmtId="0" fontId="12" fillId="0" borderId="0" xfId="3" applyFont="1" applyAlignment="1">
      <alignment horizontal="left"/>
    </xf>
    <xf numFmtId="0" fontId="17" fillId="0" borderId="0" xfId="3" applyFont="1" applyAlignment="1">
      <alignment horizontal="right"/>
    </xf>
    <xf numFmtId="0" fontId="18" fillId="0" borderId="0" xfId="3" applyFont="1" applyAlignment="1">
      <alignment horizontal="left"/>
    </xf>
    <xf numFmtId="14" fontId="18" fillId="0" borderId="0" xfId="3" applyNumberFormat="1" applyFont="1" applyAlignment="1">
      <alignment horizontal="left"/>
    </xf>
    <xf numFmtId="170" fontId="11" fillId="0" borderId="0" xfId="3" applyNumberFormat="1"/>
    <xf numFmtId="0" fontId="13" fillId="0" borderId="0" xfId="3" applyFont="1" applyAlignment="1">
      <alignment horizontal="center"/>
    </xf>
    <xf numFmtId="0" fontId="19" fillId="0" borderId="0" xfId="3" applyFont="1" applyAlignment="1">
      <alignment horizontal="center"/>
    </xf>
    <xf numFmtId="2" fontId="19" fillId="0" borderId="0" xfId="3" applyNumberFormat="1" applyFont="1" applyAlignment="1">
      <alignment horizontal="center"/>
    </xf>
    <xf numFmtId="4" fontId="19" fillId="0" borderId="0" xfId="3" applyNumberFormat="1" applyFont="1" applyAlignment="1">
      <alignment horizontal="center"/>
    </xf>
    <xf numFmtId="0" fontId="12" fillId="0" borderId="0" xfId="3" applyFont="1" applyAlignment="1">
      <alignment horizontal="center" vertical="center" wrapText="1"/>
    </xf>
    <xf numFmtId="0" fontId="12" fillId="0" borderId="22" xfId="3" applyFont="1" applyBorder="1" applyAlignment="1">
      <alignment horizontal="center" vertical="center" wrapText="1"/>
    </xf>
    <xf numFmtId="0" fontId="14" fillId="0" borderId="10" xfId="3" applyFont="1" applyBorder="1" applyAlignment="1">
      <alignment horizontal="center"/>
    </xf>
    <xf numFmtId="0" fontId="14" fillId="0" borderId="2" xfId="3" applyFont="1" applyBorder="1" applyAlignment="1">
      <alignment horizontal="center"/>
    </xf>
    <xf numFmtId="0" fontId="14" fillId="0" borderId="11" xfId="3" applyFont="1" applyBorder="1" applyAlignment="1">
      <alignment horizontal="center"/>
    </xf>
    <xf numFmtId="0" fontId="13" fillId="2" borderId="10" xfId="3" applyFont="1" applyFill="1" applyBorder="1" applyAlignment="1">
      <alignment horizontal="right"/>
    </xf>
    <xf numFmtId="0" fontId="20" fillId="2" borderId="2" xfId="3" applyFont="1" applyFill="1" applyBorder="1" applyAlignment="1">
      <alignment horizontal="center"/>
    </xf>
    <xf numFmtId="0" fontId="20" fillId="2" borderId="11" xfId="3" applyFont="1" applyFill="1" applyBorder="1" applyAlignment="1">
      <alignment horizontal="center"/>
    </xf>
    <xf numFmtId="0" fontId="13" fillId="3" borderId="12" xfId="3" applyFont="1" applyFill="1" applyBorder="1" applyAlignment="1">
      <alignment horizontal="right"/>
    </xf>
    <xf numFmtId="0" fontId="13" fillId="3" borderId="13" xfId="3" applyFont="1" applyFill="1" applyBorder="1" applyAlignment="1">
      <alignment horizontal="center"/>
    </xf>
    <xf numFmtId="0" fontId="13" fillId="3" borderId="14" xfId="3" applyFont="1" applyFill="1" applyBorder="1" applyAlignment="1">
      <alignment horizontal="center"/>
    </xf>
    <xf numFmtId="0" fontId="13" fillId="0" borderId="7" xfId="3" applyFont="1" applyBorder="1" applyAlignment="1">
      <alignment horizontal="right" vertical="center"/>
    </xf>
    <xf numFmtId="0" fontId="13" fillId="0" borderId="8" xfId="3" applyFont="1" applyBorder="1" applyAlignment="1">
      <alignment horizontal="center" vertical="center" wrapText="1"/>
    </xf>
    <xf numFmtId="0" fontId="15" fillId="0" borderId="8" xfId="3" applyFont="1" applyBorder="1" applyAlignment="1">
      <alignment horizontal="center" vertical="center"/>
    </xf>
    <xf numFmtId="169" fontId="13" fillId="0" borderId="8" xfId="3" applyNumberFormat="1" applyFont="1" applyBorder="1" applyAlignment="1">
      <alignment horizontal="center" vertical="center"/>
    </xf>
    <xf numFmtId="169" fontId="13" fillId="0" borderId="9" xfId="3" applyNumberFormat="1" applyFont="1" applyBorder="1" applyAlignment="1">
      <alignment horizontal="center" vertical="center"/>
    </xf>
    <xf numFmtId="0" fontId="14" fillId="0" borderId="15" xfId="3" applyFont="1" applyBorder="1" applyAlignment="1">
      <alignment horizontal="right"/>
    </xf>
    <xf numFmtId="0" fontId="14" fillId="0" borderId="16" xfId="3" applyFont="1" applyBorder="1"/>
    <xf numFmtId="0" fontId="16" fillId="0" borderId="16" xfId="3" applyFont="1" applyBorder="1" applyAlignment="1">
      <alignment horizontal="center"/>
    </xf>
    <xf numFmtId="4" fontId="14" fillId="0" borderId="16" xfId="3" applyNumberFormat="1" applyFont="1" applyBorder="1" applyAlignment="1">
      <alignment horizontal="center"/>
    </xf>
    <xf numFmtId="4" fontId="14" fillId="0" borderId="17" xfId="3" applyNumberFormat="1" applyFont="1" applyBorder="1" applyAlignment="1">
      <alignment horizontal="center"/>
    </xf>
    <xf numFmtId="0" fontId="12" fillId="0" borderId="21" xfId="3" applyFont="1" applyBorder="1"/>
    <xf numFmtId="0" fontId="0" fillId="0" borderId="2" xfId="0" applyBorder="1"/>
    <xf numFmtId="0" fontId="11" fillId="0" borderId="2" xfId="3" applyBorder="1"/>
    <xf numFmtId="167" fontId="11" fillId="0" borderId="0" xfId="3" applyNumberFormat="1"/>
    <xf numFmtId="0" fontId="14" fillId="0" borderId="23" xfId="3" applyFont="1" applyBorder="1" applyAlignment="1">
      <alignment horizontal="right"/>
    </xf>
    <xf numFmtId="0" fontId="14" fillId="0" borderId="24" xfId="3" applyFont="1" applyBorder="1"/>
    <xf numFmtId="0" fontId="16" fillId="0" borderId="24" xfId="3" applyFont="1" applyBorder="1" applyAlignment="1">
      <alignment horizontal="center"/>
    </xf>
    <xf numFmtId="4" fontId="14" fillId="0" borderId="24" xfId="3" applyNumberFormat="1" applyFont="1" applyBorder="1" applyAlignment="1">
      <alignment horizontal="center"/>
    </xf>
    <xf numFmtId="4" fontId="14" fillId="0" borderId="25" xfId="3" applyNumberFormat="1" applyFont="1" applyBorder="1" applyAlignment="1">
      <alignment horizontal="center"/>
    </xf>
    <xf numFmtId="0" fontId="13" fillId="3" borderId="10" xfId="3" applyFont="1" applyFill="1" applyBorder="1" applyAlignment="1">
      <alignment horizontal="right"/>
    </xf>
    <xf numFmtId="0" fontId="13" fillId="3" borderId="2" xfId="3" applyFont="1" applyFill="1" applyBorder="1" applyAlignment="1">
      <alignment horizontal="center"/>
    </xf>
    <xf numFmtId="0" fontId="13" fillId="3" borderId="11" xfId="3" applyFont="1" applyFill="1" applyBorder="1" applyAlignment="1">
      <alignment horizontal="center"/>
    </xf>
    <xf numFmtId="0" fontId="13" fillId="4" borderId="10" xfId="3" applyFont="1" applyFill="1" applyBorder="1" applyAlignment="1">
      <alignment horizontal="right" vertical="center"/>
    </xf>
    <xf numFmtId="0" fontId="13" fillId="4" borderId="3" xfId="3" applyFont="1" applyFill="1" applyBorder="1" applyAlignment="1">
      <alignment horizontal="center" vertical="center" wrapText="1"/>
    </xf>
    <xf numFmtId="0" fontId="13" fillId="4" borderId="4" xfId="3" applyFont="1" applyFill="1" applyBorder="1" applyAlignment="1">
      <alignment horizontal="center" vertical="center"/>
    </xf>
    <xf numFmtId="0" fontId="13" fillId="4" borderId="26" xfId="3" applyFont="1" applyFill="1" applyBorder="1" applyAlignment="1">
      <alignment horizontal="center" vertical="center"/>
    </xf>
    <xf numFmtId="0" fontId="13" fillId="5" borderId="10" xfId="3" applyFont="1" applyFill="1" applyBorder="1" applyAlignment="1">
      <alignment horizontal="right" vertical="center" wrapText="1"/>
    </xf>
    <xf numFmtId="0" fontId="13" fillId="6" borderId="3" xfId="3" applyFont="1" applyFill="1" applyBorder="1" applyAlignment="1">
      <alignment vertical="center" wrapText="1"/>
    </xf>
    <xf numFmtId="0" fontId="13" fillId="6" borderId="4" xfId="3" applyFont="1" applyFill="1" applyBorder="1" applyAlignment="1">
      <alignment vertical="center" wrapText="1"/>
    </xf>
    <xf numFmtId="0" fontId="13" fillId="6" borderId="26" xfId="3" applyFont="1" applyFill="1" applyBorder="1" applyAlignment="1">
      <alignment vertical="center" wrapText="1"/>
    </xf>
    <xf numFmtId="0" fontId="13" fillId="0" borderId="10" xfId="3" applyFont="1" applyBorder="1" applyAlignment="1">
      <alignment horizontal="right"/>
    </xf>
    <xf numFmtId="0" fontId="13" fillId="0" borderId="2" xfId="3" applyFont="1" applyBorder="1"/>
    <xf numFmtId="0" fontId="15" fillId="0" borderId="2" xfId="3" applyFont="1" applyBorder="1" applyAlignment="1">
      <alignment horizontal="center"/>
    </xf>
    <xf numFmtId="169" fontId="13" fillId="0" borderId="2" xfId="3" applyNumberFormat="1" applyFont="1" applyBorder="1" applyAlignment="1">
      <alignment horizontal="center"/>
    </xf>
    <xf numFmtId="169" fontId="13" fillId="0" borderId="11" xfId="3" applyNumberFormat="1" applyFont="1" applyBorder="1" applyAlignment="1">
      <alignment horizontal="center"/>
    </xf>
    <xf numFmtId="169" fontId="13" fillId="0" borderId="16" xfId="3" applyNumberFormat="1" applyFont="1" applyBorder="1" applyAlignment="1">
      <alignment horizontal="center"/>
    </xf>
    <xf numFmtId="169" fontId="13" fillId="0" borderId="17" xfId="3" applyNumberFormat="1" applyFont="1" applyBorder="1" applyAlignment="1">
      <alignment horizontal="center"/>
    </xf>
    <xf numFmtId="0" fontId="13" fillId="6" borderId="7" xfId="3" applyFont="1" applyFill="1" applyBorder="1" applyAlignment="1">
      <alignment horizontal="right"/>
    </xf>
    <xf numFmtId="0" fontId="13" fillId="6" borderId="27" xfId="3" applyFont="1" applyFill="1" applyBorder="1" applyAlignment="1">
      <alignment horizontal="left"/>
    </xf>
    <xf numFmtId="0" fontId="13" fillId="6" borderId="28" xfId="3" applyFont="1" applyFill="1" applyBorder="1" applyAlignment="1">
      <alignment horizontal="left"/>
    </xf>
    <xf numFmtId="0" fontId="13" fillId="6" borderId="29" xfId="3" applyFont="1" applyFill="1" applyBorder="1" applyAlignment="1">
      <alignment horizontal="left"/>
    </xf>
    <xf numFmtId="0" fontId="13" fillId="4" borderId="30" xfId="3" applyFont="1" applyFill="1" applyBorder="1" applyAlignment="1">
      <alignment horizontal="right" vertical="center"/>
    </xf>
    <xf numFmtId="0" fontId="13" fillId="4" borderId="31" xfId="3" applyFont="1" applyFill="1" applyBorder="1" applyAlignment="1">
      <alignment horizontal="center" vertical="center" wrapText="1"/>
    </xf>
    <xf numFmtId="0" fontId="13" fillId="4" borderId="32" xfId="3" applyFont="1" applyFill="1" applyBorder="1" applyAlignment="1">
      <alignment horizontal="center" vertical="center" wrapText="1"/>
    </xf>
    <xf numFmtId="0" fontId="13" fillId="4" borderId="33" xfId="3" applyFont="1" applyFill="1" applyBorder="1" applyAlignment="1">
      <alignment horizontal="center" vertical="center" wrapText="1"/>
    </xf>
    <xf numFmtId="0" fontId="13" fillId="6" borderId="15" xfId="3" applyFont="1" applyFill="1" applyBorder="1" applyAlignment="1">
      <alignment horizontal="right" vertical="center" wrapText="1"/>
    </xf>
    <xf numFmtId="0" fontId="13" fillId="6" borderId="34" xfId="3" applyFont="1" applyFill="1" applyBorder="1" applyAlignment="1">
      <alignment horizontal="left" vertical="center" wrapText="1"/>
    </xf>
    <xf numFmtId="0" fontId="13" fillId="6" borderId="1" xfId="3" applyFont="1" applyFill="1" applyBorder="1" applyAlignment="1">
      <alignment horizontal="left" vertical="center" wrapText="1"/>
    </xf>
    <xf numFmtId="0" fontId="13" fillId="6" borderId="35" xfId="3" applyFont="1" applyFill="1" applyBorder="1" applyAlignment="1">
      <alignment horizontal="left" vertical="center" wrapText="1"/>
    </xf>
    <xf numFmtId="0" fontId="21" fillId="0" borderId="0" xfId="3" applyFont="1" applyAlignment="1">
      <alignment horizontal="left" vertical="top" wrapText="1"/>
    </xf>
    <xf numFmtId="0" fontId="21" fillId="0" borderId="0" xfId="3" applyFont="1" applyAlignment="1">
      <alignment horizontal="left" vertical="top"/>
    </xf>
    <xf numFmtId="0" fontId="21" fillId="0" borderId="1" xfId="3" applyFont="1" applyBorder="1" applyAlignment="1">
      <alignment horizontal="left" vertical="top"/>
    </xf>
    <xf numFmtId="0" fontId="22" fillId="2" borderId="3" xfId="3" applyFont="1" applyFill="1" applyBorder="1" applyAlignment="1">
      <alignment horizontal="left" wrapText="1"/>
    </xf>
    <xf numFmtId="0" fontId="22" fillId="2" borderId="4" xfId="3" applyFont="1" applyFill="1" applyBorder="1" applyAlignment="1">
      <alignment horizontal="left"/>
    </xf>
    <xf numFmtId="0" fontId="22" fillId="2" borderId="5" xfId="3" applyFont="1" applyFill="1" applyBorder="1" applyAlignment="1">
      <alignment horizontal="left"/>
    </xf>
    <xf numFmtId="0" fontId="13" fillId="3" borderId="3" xfId="3" applyFont="1" applyFill="1" applyBorder="1" applyAlignment="1">
      <alignment horizontal="left"/>
    </xf>
    <xf numFmtId="0" fontId="13" fillId="3" borderId="4" xfId="3" applyFont="1" applyFill="1" applyBorder="1" applyAlignment="1">
      <alignment horizontal="left"/>
    </xf>
    <xf numFmtId="0" fontId="13" fillId="3" borderId="5" xfId="3" applyFont="1" applyFill="1" applyBorder="1" applyAlignment="1">
      <alignment horizontal="left"/>
    </xf>
    <xf numFmtId="0" fontId="13" fillId="0" borderId="2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/>
    </xf>
    <xf numFmtId="0" fontId="13" fillId="0" borderId="2" xfId="3" applyFont="1" applyBorder="1" applyAlignment="1">
      <alignment horizontal="right"/>
    </xf>
    <xf numFmtId="0" fontId="14" fillId="0" borderId="2" xfId="3" applyFont="1" applyBorder="1" applyAlignment="1">
      <alignment horizontal="right"/>
    </xf>
    <xf numFmtId="0" fontId="14" fillId="0" borderId="0" xfId="3" applyFont="1" applyAlignment="1">
      <alignment horizontal="right"/>
    </xf>
    <xf numFmtId="0" fontId="14" fillId="0" borderId="0" xfId="3" applyFont="1"/>
    <xf numFmtId="0" fontId="16" fillId="0" borderId="0" xfId="3" applyFont="1" applyAlignment="1">
      <alignment horizontal="center"/>
    </xf>
    <xf numFmtId="4" fontId="14" fillId="0" borderId="0" xfId="3" applyNumberFormat="1" applyFont="1" applyAlignment="1">
      <alignment horizontal="center"/>
    </xf>
    <xf numFmtId="0" fontId="13" fillId="0" borderId="13" xfId="3" applyFont="1" applyBorder="1" applyAlignment="1">
      <alignment horizontal="right" vertical="center"/>
    </xf>
    <xf numFmtId="0" fontId="13" fillId="0" borderId="13" xfId="3" applyFont="1" applyBorder="1" applyAlignment="1">
      <alignment horizontal="center" vertical="center"/>
    </xf>
    <xf numFmtId="0" fontId="15" fillId="0" borderId="13" xfId="3" applyFont="1" applyBorder="1" applyAlignment="1">
      <alignment horizontal="center" vertical="center"/>
    </xf>
    <xf numFmtId="0" fontId="13" fillId="0" borderId="0" xfId="3" applyFont="1" applyAlignment="1">
      <alignment horizontal="left"/>
    </xf>
    <xf numFmtId="0" fontId="13" fillId="0" borderId="16" xfId="3" applyFont="1" applyBorder="1" applyAlignment="1">
      <alignment horizontal="right" vertical="center"/>
    </xf>
    <xf numFmtId="0" fontId="13" fillId="0" borderId="16" xfId="3" applyFont="1" applyBorder="1" applyAlignment="1">
      <alignment horizontal="center" vertical="center"/>
    </xf>
    <xf numFmtId="0" fontId="15" fillId="0" borderId="16" xfId="3" applyFont="1" applyBorder="1" applyAlignment="1">
      <alignment horizontal="center" vertical="center"/>
    </xf>
    <xf numFmtId="4" fontId="13" fillId="0" borderId="2" xfId="3" applyNumberFormat="1" applyFont="1" applyBorder="1" applyAlignment="1">
      <alignment horizontal="center"/>
    </xf>
    <xf numFmtId="0" fontId="14" fillId="0" borderId="2" xfId="3" applyFont="1" applyBorder="1" applyAlignment="1">
      <alignment horizontal="right" vertical="center"/>
    </xf>
    <xf numFmtId="0" fontId="14" fillId="0" borderId="2" xfId="3" applyFont="1" applyBorder="1" applyAlignment="1">
      <alignment horizontal="center" vertical="center"/>
    </xf>
    <xf numFmtId="0" fontId="16" fillId="0" borderId="2" xfId="3" applyFont="1" applyBorder="1" applyAlignment="1">
      <alignment horizontal="center" vertical="center"/>
    </xf>
    <xf numFmtId="0" fontId="12" fillId="0" borderId="0" xfId="3" applyFont="1" applyAlignment="1">
      <alignment horizontal="left" wrapText="1"/>
    </xf>
    <xf numFmtId="0" fontId="1" fillId="0" borderId="0" xfId="0" applyFont="1" applyAlignment="1">
      <alignment horizontal="left"/>
    </xf>
    <xf numFmtId="49" fontId="13" fillId="0" borderId="2" xfId="3" quotePrefix="1" applyNumberFormat="1" applyFont="1" applyBorder="1" applyAlignment="1">
      <alignment horizontal="center"/>
    </xf>
    <xf numFmtId="0" fontId="14" fillId="0" borderId="2" xfId="3" quotePrefix="1" applyFont="1" applyBorder="1" applyAlignment="1">
      <alignment horizontal="center"/>
    </xf>
    <xf numFmtId="166" fontId="14" fillId="0" borderId="2" xfId="3" applyNumberFormat="1" applyFont="1" applyBorder="1" applyAlignment="1">
      <alignment horizontal="center"/>
    </xf>
    <xf numFmtId="0" fontId="21" fillId="0" borderId="1" xfId="3" applyFont="1" applyBorder="1" applyAlignment="1">
      <alignment horizontal="left" vertical="top" wrapText="1"/>
    </xf>
    <xf numFmtId="0" fontId="22" fillId="2" borderId="4" xfId="3" applyFont="1" applyFill="1" applyBorder="1" applyAlignment="1">
      <alignment horizontal="left" wrapText="1"/>
    </xf>
    <xf numFmtId="0" fontId="22" fillId="2" borderId="5" xfId="3" applyFont="1" applyFill="1" applyBorder="1" applyAlignment="1">
      <alignment horizontal="left" wrapText="1"/>
    </xf>
    <xf numFmtId="49" fontId="14" fillId="0" borderId="2" xfId="3" applyNumberFormat="1" applyFont="1" applyBorder="1" applyAlignment="1">
      <alignment horizontal="right"/>
    </xf>
    <xf numFmtId="2" fontId="14" fillId="0" borderId="2" xfId="3" applyNumberFormat="1" applyFont="1" applyBorder="1" applyAlignment="1">
      <alignment horizontal="right"/>
    </xf>
    <xf numFmtId="0" fontId="13" fillId="3" borderId="36" xfId="3" applyFont="1" applyFill="1" applyBorder="1" applyAlignment="1">
      <alignment horizontal="left"/>
    </xf>
    <xf numFmtId="0" fontId="13" fillId="3" borderId="6" xfId="3" applyFont="1" applyFill="1" applyBorder="1" applyAlignment="1">
      <alignment horizontal="left"/>
    </xf>
    <xf numFmtId="0" fontId="13" fillId="3" borderId="37" xfId="3" applyFont="1" applyFill="1" applyBorder="1" applyAlignment="1">
      <alignment horizontal="left"/>
    </xf>
    <xf numFmtId="0" fontId="13" fillId="0" borderId="0" xfId="3" applyFont="1" applyAlignment="1">
      <alignment horizontal="center" vertical="center"/>
    </xf>
    <xf numFmtId="4" fontId="13" fillId="0" borderId="0" xfId="3" applyNumberFormat="1" applyFont="1" applyAlignment="1">
      <alignment horizontal="center"/>
    </xf>
    <xf numFmtId="0" fontId="12" fillId="0" borderId="3" xfId="3" applyFont="1" applyBorder="1" applyAlignment="1">
      <alignment horizontal="center"/>
    </xf>
    <xf numFmtId="0" fontId="12" fillId="0" borderId="4" xfId="3" applyFont="1" applyBorder="1" applyAlignment="1">
      <alignment horizontal="center"/>
    </xf>
    <xf numFmtId="0" fontId="12" fillId="0" borderId="5" xfId="3" applyFont="1" applyBorder="1" applyAlignment="1">
      <alignment horizontal="center"/>
    </xf>
    <xf numFmtId="0" fontId="12" fillId="0" borderId="2" xfId="3" applyFont="1" applyBorder="1" applyAlignment="1">
      <alignment horizontal="center"/>
    </xf>
    <xf numFmtId="0" fontId="19" fillId="0" borderId="0" xfId="3" applyFont="1"/>
    <xf numFmtId="0" fontId="19" fillId="0" borderId="3" xfId="3" applyFont="1" applyBorder="1" applyAlignment="1">
      <alignment horizontal="center"/>
    </xf>
    <xf numFmtId="0" fontId="19" fillId="0" borderId="4" xfId="3" applyFont="1" applyBorder="1" applyAlignment="1">
      <alignment horizontal="center"/>
    </xf>
    <xf numFmtId="0" fontId="19" fillId="0" borderId="5" xfId="3" applyFont="1" applyBorder="1" applyAlignment="1">
      <alignment horizontal="center"/>
    </xf>
    <xf numFmtId="0" fontId="23" fillId="0" borderId="2" xfId="3" applyFont="1" applyBorder="1" applyAlignment="1">
      <alignment horizontal="center"/>
    </xf>
    <xf numFmtId="171" fontId="19" fillId="0" borderId="2" xfId="3" applyNumberFormat="1" applyFont="1" applyBorder="1" applyAlignment="1">
      <alignment horizontal="center"/>
    </xf>
    <xf numFmtId="0" fontId="12" fillId="0" borderId="2" xfId="3" applyFont="1" applyBorder="1" applyAlignment="1">
      <alignment horizontal="center"/>
    </xf>
    <xf numFmtId="0" fontId="19" fillId="0" borderId="2" xfId="3" applyFont="1" applyBorder="1" applyAlignment="1">
      <alignment horizontal="center"/>
    </xf>
  </cellXfs>
  <cellStyles count="4">
    <cellStyle name="Обычный" xfId="0" builtinId="0"/>
    <cellStyle name="Обычный 2" xfId="3" xr:uid="{AF901EBC-8DA2-4B54-8D6A-B560928D4D9C}"/>
    <cellStyle name="Обычный 2 2" xfId="2" xr:uid="{3390614E-9979-47E4-9B95-A53C7EAA5739}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B76C5-FCC8-4DDE-9385-3E3A6A5A5133}">
  <sheetPr>
    <tabColor rgb="FFFFFF00"/>
  </sheetPr>
  <dimension ref="A1:S36"/>
  <sheetViews>
    <sheetView tabSelected="1" view="pageBreakPreview" zoomScaleNormal="100" zoomScaleSheetLayoutView="100" workbookViewId="0">
      <selection activeCell="B26" sqref="B26:L26"/>
    </sheetView>
  </sheetViews>
  <sheetFormatPr defaultRowHeight="12.75" x14ac:dyDescent="0.2"/>
  <cols>
    <col min="1" max="1" width="6.42578125" style="2" bestFit="1" customWidth="1"/>
    <col min="2" max="2" width="9.140625" style="2" customWidth="1"/>
    <col min="3" max="12" width="9.140625" style="2"/>
    <col min="13" max="13" width="11" style="2" customWidth="1"/>
    <col min="14" max="14" width="11.5703125" style="2" customWidth="1"/>
    <col min="15" max="15" width="9.140625" style="2"/>
    <col min="16" max="16" width="9" style="2" bestFit="1" customWidth="1"/>
    <col min="17" max="17" width="10" style="2" bestFit="1" customWidth="1"/>
    <col min="18" max="18" width="13.5703125" style="2" bestFit="1" customWidth="1"/>
    <col min="19" max="16384" width="9.140625" style="2"/>
  </cols>
  <sheetData>
    <row r="1" spans="1:19" ht="15.75" x14ac:dyDescent="0.25">
      <c r="A1" s="1">
        <v>45047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2">
        <f>MONTH(A1)</f>
        <v>5</v>
      </c>
    </row>
    <row r="2" spans="1:19" ht="21.75" customHeight="1" x14ac:dyDescent="0.2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4"/>
      <c r="P2" s="4"/>
      <c r="Q2" s="4"/>
      <c r="R2" s="4"/>
      <c r="S2" s="4"/>
    </row>
    <row r="3" spans="1:19" ht="21.75" customHeigh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4"/>
      <c r="P3" s="4"/>
      <c r="Q3" s="4"/>
      <c r="R3" s="4"/>
      <c r="S3" s="4"/>
    </row>
    <row r="4" spans="1:19" x14ac:dyDescent="0.2">
      <c r="A4" s="6" t="s">
        <v>1</v>
      </c>
      <c r="B4" s="7" t="s">
        <v>2</v>
      </c>
      <c r="C4" s="8"/>
      <c r="D4" s="8"/>
      <c r="E4" s="8"/>
      <c r="F4" s="8"/>
      <c r="G4" s="8"/>
      <c r="H4" s="8"/>
      <c r="I4" s="8"/>
      <c r="J4" s="8"/>
      <c r="K4" s="8"/>
      <c r="L4" s="9"/>
      <c r="M4" s="10" t="s">
        <v>3</v>
      </c>
      <c r="N4" s="10" t="s">
        <v>4</v>
      </c>
      <c r="O4" s="4"/>
      <c r="P4" s="11"/>
      <c r="Q4" s="11"/>
      <c r="R4" s="11"/>
      <c r="S4" s="11"/>
    </row>
    <row r="5" spans="1:19" x14ac:dyDescent="0.2">
      <c r="A5" s="12" t="s">
        <v>5</v>
      </c>
      <c r="B5" s="13" t="s">
        <v>6</v>
      </c>
      <c r="C5" s="14"/>
      <c r="D5" s="14"/>
      <c r="E5" s="14"/>
      <c r="F5" s="14"/>
      <c r="G5" s="14"/>
      <c r="H5" s="14"/>
      <c r="I5" s="14"/>
      <c r="J5" s="14"/>
      <c r="K5" s="14"/>
      <c r="L5" s="15"/>
      <c r="M5" s="16" t="s">
        <v>7</v>
      </c>
      <c r="N5" s="17">
        <v>1740.26</v>
      </c>
      <c r="O5" s="18"/>
    </row>
    <row r="6" spans="1:19" x14ac:dyDescent="0.2">
      <c r="A6" s="12" t="s">
        <v>8</v>
      </c>
      <c r="B6" s="13" t="s">
        <v>9</v>
      </c>
      <c r="C6" s="14"/>
      <c r="D6" s="14"/>
      <c r="E6" s="14"/>
      <c r="F6" s="14"/>
      <c r="G6" s="14"/>
      <c r="H6" s="14"/>
      <c r="I6" s="14"/>
      <c r="J6" s="14"/>
      <c r="K6" s="14"/>
      <c r="L6" s="15"/>
      <c r="M6" s="16" t="s">
        <v>10</v>
      </c>
      <c r="N6" s="19">
        <v>872323.24</v>
      </c>
      <c r="O6" s="18"/>
    </row>
    <row r="7" spans="1:19" x14ac:dyDescent="0.2">
      <c r="A7" s="12" t="s">
        <v>11</v>
      </c>
      <c r="B7" s="20" t="s">
        <v>12</v>
      </c>
      <c r="C7" s="21"/>
      <c r="D7" s="21"/>
      <c r="E7" s="21"/>
      <c r="F7" s="21"/>
      <c r="G7" s="21"/>
      <c r="H7" s="21"/>
      <c r="I7" s="21"/>
      <c r="J7" s="21"/>
      <c r="K7" s="21"/>
      <c r="L7" s="22"/>
      <c r="M7" s="16" t="s">
        <v>13</v>
      </c>
      <c r="N7" s="23">
        <f>ROUND((MAX(N8+N9-(N10+N16),0))/((N25+N26-(N27+N33))),11)</f>
        <v>1.7889813200000001E-3</v>
      </c>
      <c r="O7" s="18"/>
      <c r="P7" s="24"/>
      <c r="Q7" s="25"/>
    </row>
    <row r="8" spans="1:19" x14ac:dyDescent="0.2">
      <c r="A8" s="12" t="s">
        <v>14</v>
      </c>
      <c r="B8" s="13" t="s">
        <v>15</v>
      </c>
      <c r="C8" s="14"/>
      <c r="D8" s="14"/>
      <c r="E8" s="14"/>
      <c r="F8" s="14"/>
      <c r="G8" s="14"/>
      <c r="H8" s="14"/>
      <c r="I8" s="14"/>
      <c r="J8" s="14"/>
      <c r="K8" s="14"/>
      <c r="L8" s="15"/>
      <c r="M8" s="16" t="s">
        <v>16</v>
      </c>
      <c r="N8" s="26">
        <v>60.109000000000002</v>
      </c>
      <c r="O8" s="27"/>
      <c r="P8" s="25"/>
    </row>
    <row r="9" spans="1:19" ht="25.7" customHeight="1" x14ac:dyDescent="0.2">
      <c r="A9" s="12" t="s">
        <v>17</v>
      </c>
      <c r="B9" s="28" t="s">
        <v>18</v>
      </c>
      <c r="C9" s="29"/>
      <c r="D9" s="29"/>
      <c r="E9" s="29"/>
      <c r="F9" s="29"/>
      <c r="G9" s="29"/>
      <c r="H9" s="29"/>
      <c r="I9" s="29"/>
      <c r="J9" s="29"/>
      <c r="K9" s="29"/>
      <c r="L9" s="30"/>
      <c r="M9" s="16" t="s">
        <v>16</v>
      </c>
      <c r="N9" s="26">
        <v>0</v>
      </c>
      <c r="O9" s="18"/>
    </row>
    <row r="10" spans="1:19" ht="25.5" customHeight="1" x14ac:dyDescent="0.2">
      <c r="A10" s="12" t="s">
        <v>19</v>
      </c>
      <c r="B10" s="28" t="s">
        <v>20</v>
      </c>
      <c r="C10" s="29"/>
      <c r="D10" s="29"/>
      <c r="E10" s="29"/>
      <c r="F10" s="29"/>
      <c r="G10" s="29"/>
      <c r="H10" s="29"/>
      <c r="I10" s="29"/>
      <c r="J10" s="29"/>
      <c r="K10" s="29"/>
      <c r="L10" s="30"/>
      <c r="M10" s="16" t="s">
        <v>16</v>
      </c>
      <c r="N10" s="26">
        <f>SUM(N11:N15)</f>
        <v>58.017999999999994</v>
      </c>
      <c r="O10" s="18"/>
    </row>
    <row r="11" spans="1:19" x14ac:dyDescent="0.2">
      <c r="A11" s="31" t="s">
        <v>21</v>
      </c>
      <c r="B11" s="32" t="s">
        <v>22</v>
      </c>
      <c r="C11" s="33"/>
      <c r="D11" s="33"/>
      <c r="E11" s="33"/>
      <c r="F11" s="33"/>
      <c r="G11" s="33"/>
      <c r="H11" s="33"/>
      <c r="I11" s="33"/>
      <c r="J11" s="33"/>
      <c r="K11" s="33"/>
      <c r="L11" s="34"/>
      <c r="M11" s="16" t="s">
        <v>16</v>
      </c>
      <c r="N11" s="19">
        <v>0</v>
      </c>
      <c r="O11" s="18"/>
    </row>
    <row r="12" spans="1:19" x14ac:dyDescent="0.2">
      <c r="A12" s="12" t="s">
        <v>23</v>
      </c>
      <c r="B12" s="32" t="s">
        <v>24</v>
      </c>
      <c r="C12" s="33"/>
      <c r="D12" s="33"/>
      <c r="E12" s="33"/>
      <c r="F12" s="33"/>
      <c r="G12" s="33"/>
      <c r="H12" s="33"/>
      <c r="I12" s="33"/>
      <c r="J12" s="33"/>
      <c r="K12" s="33"/>
      <c r="L12" s="34"/>
      <c r="M12" s="16" t="s">
        <v>16</v>
      </c>
      <c r="N12" s="26">
        <v>58.016999999999996</v>
      </c>
      <c r="O12" s="18"/>
    </row>
    <row r="13" spans="1:19" x14ac:dyDescent="0.2">
      <c r="A13" s="12" t="s">
        <v>25</v>
      </c>
      <c r="B13" s="32" t="s">
        <v>26</v>
      </c>
      <c r="C13" s="33"/>
      <c r="D13" s="33"/>
      <c r="E13" s="33"/>
      <c r="F13" s="33"/>
      <c r="G13" s="33"/>
      <c r="H13" s="33"/>
      <c r="I13" s="33"/>
      <c r="J13" s="33"/>
      <c r="K13" s="33"/>
      <c r="L13" s="34"/>
      <c r="M13" s="16" t="s">
        <v>16</v>
      </c>
      <c r="N13" s="26">
        <v>1E-3</v>
      </c>
      <c r="O13" s="18"/>
    </row>
    <row r="14" spans="1:19" x14ac:dyDescent="0.2">
      <c r="A14" s="12" t="s">
        <v>27</v>
      </c>
      <c r="B14" s="32" t="s">
        <v>28</v>
      </c>
      <c r="C14" s="33"/>
      <c r="D14" s="33"/>
      <c r="E14" s="33"/>
      <c r="F14" s="33"/>
      <c r="G14" s="33"/>
      <c r="H14" s="33"/>
      <c r="I14" s="33"/>
      <c r="J14" s="33"/>
      <c r="K14" s="33"/>
      <c r="L14" s="34"/>
      <c r="M14" s="16" t="s">
        <v>16</v>
      </c>
      <c r="N14" s="19">
        <v>0</v>
      </c>
      <c r="O14" s="18"/>
    </row>
    <row r="15" spans="1:19" x14ac:dyDescent="0.2">
      <c r="A15" s="12" t="s">
        <v>29</v>
      </c>
      <c r="B15" s="32" t="s">
        <v>30</v>
      </c>
      <c r="C15" s="33"/>
      <c r="D15" s="33"/>
      <c r="E15" s="33"/>
      <c r="F15" s="33"/>
      <c r="G15" s="33"/>
      <c r="H15" s="33"/>
      <c r="I15" s="33"/>
      <c r="J15" s="33"/>
      <c r="K15" s="33"/>
      <c r="L15" s="34"/>
      <c r="M15" s="16" t="s">
        <v>16</v>
      </c>
      <c r="N15" s="19">
        <v>0</v>
      </c>
      <c r="O15" s="18"/>
    </row>
    <row r="16" spans="1:19" ht="38.25" customHeight="1" x14ac:dyDescent="0.2">
      <c r="A16" s="12" t="s">
        <v>31</v>
      </c>
      <c r="B16" s="28" t="s">
        <v>32</v>
      </c>
      <c r="C16" s="29"/>
      <c r="D16" s="29"/>
      <c r="E16" s="29"/>
      <c r="F16" s="29"/>
      <c r="G16" s="29"/>
      <c r="H16" s="29"/>
      <c r="I16" s="29"/>
      <c r="J16" s="29"/>
      <c r="K16" s="29"/>
      <c r="L16" s="30"/>
      <c r="M16" s="16" t="s">
        <v>16</v>
      </c>
      <c r="N16" s="35">
        <v>6.2E-2</v>
      </c>
      <c r="O16" s="18"/>
    </row>
    <row r="17" spans="1:18" ht="25.5" customHeight="1" x14ac:dyDescent="0.2">
      <c r="A17" s="12" t="s">
        <v>33</v>
      </c>
      <c r="B17" s="28" t="s">
        <v>34</v>
      </c>
      <c r="C17" s="29"/>
      <c r="D17" s="29"/>
      <c r="E17" s="29"/>
      <c r="F17" s="29"/>
      <c r="G17" s="29"/>
      <c r="H17" s="29"/>
      <c r="I17" s="29"/>
      <c r="J17" s="29"/>
      <c r="K17" s="29"/>
      <c r="L17" s="30"/>
      <c r="M17" s="16" t="s">
        <v>35</v>
      </c>
      <c r="N17" s="19">
        <v>0</v>
      </c>
      <c r="O17" s="18"/>
    </row>
    <row r="18" spans="1:18" x14ac:dyDescent="0.2">
      <c r="A18" s="12" t="s">
        <v>36</v>
      </c>
      <c r="B18" s="13" t="s">
        <v>37</v>
      </c>
      <c r="C18" s="14"/>
      <c r="D18" s="14"/>
      <c r="E18" s="14"/>
      <c r="F18" s="14"/>
      <c r="G18" s="14"/>
      <c r="H18" s="14"/>
      <c r="I18" s="14"/>
      <c r="J18" s="14"/>
      <c r="K18" s="14"/>
      <c r="L18" s="15"/>
      <c r="M18" s="16" t="s">
        <v>35</v>
      </c>
      <c r="N18" s="19">
        <v>0</v>
      </c>
      <c r="O18" s="18"/>
    </row>
    <row r="19" spans="1:18" x14ac:dyDescent="0.2">
      <c r="A19" s="12" t="s">
        <v>38</v>
      </c>
      <c r="B19" s="32" t="s">
        <v>39</v>
      </c>
      <c r="C19" s="33"/>
      <c r="D19" s="33"/>
      <c r="E19" s="33"/>
      <c r="F19" s="33"/>
      <c r="G19" s="33"/>
      <c r="H19" s="33"/>
      <c r="I19" s="33"/>
      <c r="J19" s="33"/>
      <c r="K19" s="33"/>
      <c r="L19" s="34"/>
      <c r="M19" s="16" t="s">
        <v>35</v>
      </c>
      <c r="N19" s="19">
        <v>0</v>
      </c>
      <c r="O19" s="18"/>
    </row>
    <row r="20" spans="1:18" x14ac:dyDescent="0.2">
      <c r="A20" s="12" t="s">
        <v>40</v>
      </c>
      <c r="B20" s="32" t="s">
        <v>41</v>
      </c>
      <c r="C20" s="33"/>
      <c r="D20" s="33"/>
      <c r="E20" s="33"/>
      <c r="F20" s="33"/>
      <c r="G20" s="33"/>
      <c r="H20" s="33"/>
      <c r="I20" s="33"/>
      <c r="J20" s="33"/>
      <c r="K20" s="33"/>
      <c r="L20" s="34"/>
      <c r="M20" s="16" t="s">
        <v>35</v>
      </c>
      <c r="N20" s="19">
        <v>0</v>
      </c>
      <c r="O20" s="18"/>
    </row>
    <row r="21" spans="1:18" x14ac:dyDescent="0.2">
      <c r="A21" s="12" t="s">
        <v>42</v>
      </c>
      <c r="B21" s="32" t="s">
        <v>43</v>
      </c>
      <c r="C21" s="33"/>
      <c r="D21" s="33"/>
      <c r="E21" s="33"/>
      <c r="F21" s="33"/>
      <c r="G21" s="33"/>
      <c r="H21" s="33"/>
      <c r="I21" s="33"/>
      <c r="J21" s="33"/>
      <c r="K21" s="33"/>
      <c r="L21" s="34"/>
      <c r="M21" s="16" t="s">
        <v>35</v>
      </c>
      <c r="N21" s="19">
        <v>0</v>
      </c>
      <c r="O21" s="18"/>
    </row>
    <row r="22" spans="1:18" x14ac:dyDescent="0.2">
      <c r="A22" s="12" t="s">
        <v>44</v>
      </c>
      <c r="B22" s="13" t="s">
        <v>45</v>
      </c>
      <c r="C22" s="14"/>
      <c r="D22" s="14"/>
      <c r="E22" s="14"/>
      <c r="F22" s="14"/>
      <c r="G22" s="14"/>
      <c r="H22" s="14"/>
      <c r="I22" s="14"/>
      <c r="J22" s="14"/>
      <c r="K22" s="14"/>
      <c r="L22" s="15"/>
      <c r="M22" s="16" t="s">
        <v>35</v>
      </c>
      <c r="N22" s="19">
        <v>0</v>
      </c>
      <c r="O22" s="18"/>
    </row>
    <row r="23" spans="1:18" x14ac:dyDescent="0.2">
      <c r="A23" s="12" t="s">
        <v>46</v>
      </c>
      <c r="B23" s="32" t="s">
        <v>39</v>
      </c>
      <c r="C23" s="33"/>
      <c r="D23" s="33"/>
      <c r="E23" s="33"/>
      <c r="F23" s="33"/>
      <c r="G23" s="33"/>
      <c r="H23" s="33"/>
      <c r="I23" s="33"/>
      <c r="J23" s="33"/>
      <c r="K23" s="33"/>
      <c r="L23" s="34"/>
      <c r="M23" s="16" t="s">
        <v>35</v>
      </c>
      <c r="N23" s="19">
        <v>0</v>
      </c>
      <c r="O23" s="18"/>
      <c r="R23" s="36"/>
    </row>
    <row r="24" spans="1:18" x14ac:dyDescent="0.2">
      <c r="A24" s="12" t="s">
        <v>47</v>
      </c>
      <c r="B24" s="32" t="s">
        <v>43</v>
      </c>
      <c r="C24" s="33"/>
      <c r="D24" s="33"/>
      <c r="E24" s="33"/>
      <c r="F24" s="33"/>
      <c r="G24" s="33"/>
      <c r="H24" s="33"/>
      <c r="I24" s="33"/>
      <c r="J24" s="33"/>
      <c r="K24" s="33"/>
      <c r="L24" s="34"/>
      <c r="M24" s="16" t="s">
        <v>35</v>
      </c>
      <c r="N24" s="19">
        <v>0</v>
      </c>
      <c r="O24" s="18"/>
      <c r="R24" s="37"/>
    </row>
    <row r="25" spans="1:18" x14ac:dyDescent="0.2">
      <c r="A25" s="12" t="s">
        <v>48</v>
      </c>
      <c r="B25" s="13" t="s">
        <v>49</v>
      </c>
      <c r="C25" s="14"/>
      <c r="D25" s="14"/>
      <c r="E25" s="14"/>
      <c r="F25" s="14"/>
      <c r="G25" s="14"/>
      <c r="H25" s="14"/>
      <c r="I25" s="14"/>
      <c r="J25" s="14"/>
      <c r="K25" s="14"/>
      <c r="L25" s="15"/>
      <c r="M25" s="16" t="s">
        <v>35</v>
      </c>
      <c r="N25" s="26">
        <v>37864.728999999999</v>
      </c>
      <c r="O25" s="18"/>
      <c r="P25" s="38"/>
    </row>
    <row r="26" spans="1:18" x14ac:dyDescent="0.2">
      <c r="A26" s="12" t="s">
        <v>50</v>
      </c>
      <c r="B26" s="13" t="s">
        <v>51</v>
      </c>
      <c r="C26" s="14"/>
      <c r="D26" s="14"/>
      <c r="E26" s="14"/>
      <c r="F26" s="14"/>
      <c r="G26" s="14"/>
      <c r="H26" s="14"/>
      <c r="I26" s="14"/>
      <c r="J26" s="14"/>
      <c r="K26" s="14"/>
      <c r="L26" s="15"/>
      <c r="M26" s="16" t="s">
        <v>35</v>
      </c>
      <c r="N26" s="19">
        <v>0</v>
      </c>
      <c r="O26" s="18"/>
    </row>
    <row r="27" spans="1:18" ht="25.5" customHeight="1" x14ac:dyDescent="0.2">
      <c r="A27" s="12" t="s">
        <v>52</v>
      </c>
      <c r="B27" s="28" t="s">
        <v>53</v>
      </c>
      <c r="C27" s="29"/>
      <c r="D27" s="29"/>
      <c r="E27" s="29"/>
      <c r="F27" s="29"/>
      <c r="G27" s="29"/>
      <c r="H27" s="29"/>
      <c r="I27" s="29"/>
      <c r="J27" s="29"/>
      <c r="K27" s="29"/>
      <c r="L27" s="30"/>
      <c r="M27" s="16" t="s">
        <v>35</v>
      </c>
      <c r="N27" s="26">
        <f>SUM(N28:N32)</f>
        <v>36699.564000000006</v>
      </c>
      <c r="O27" s="39"/>
    </row>
    <row r="28" spans="1:18" x14ac:dyDescent="0.2">
      <c r="A28" s="12" t="s">
        <v>54</v>
      </c>
      <c r="B28" s="32" t="s">
        <v>22</v>
      </c>
      <c r="C28" s="33"/>
      <c r="D28" s="33"/>
      <c r="E28" s="33"/>
      <c r="F28" s="33"/>
      <c r="G28" s="33"/>
      <c r="H28" s="33"/>
      <c r="I28" s="33"/>
      <c r="J28" s="33"/>
      <c r="K28" s="33"/>
      <c r="L28" s="34"/>
      <c r="M28" s="16" t="s">
        <v>35</v>
      </c>
      <c r="N28" s="40">
        <v>0</v>
      </c>
      <c r="O28" s="18"/>
    </row>
    <row r="29" spans="1:18" x14ac:dyDescent="0.2">
      <c r="A29" s="12" t="s">
        <v>55</v>
      </c>
      <c r="B29" s="32" t="s">
        <v>24</v>
      </c>
      <c r="C29" s="33"/>
      <c r="D29" s="33"/>
      <c r="E29" s="33"/>
      <c r="F29" s="33"/>
      <c r="G29" s="33"/>
      <c r="H29" s="33"/>
      <c r="I29" s="33"/>
      <c r="J29" s="33"/>
      <c r="K29" s="33"/>
      <c r="L29" s="34"/>
      <c r="M29" s="16" t="s">
        <v>35</v>
      </c>
      <c r="N29" s="26">
        <v>36698.747000000003</v>
      </c>
      <c r="O29" s="18"/>
      <c r="P29" s="38"/>
    </row>
    <row r="30" spans="1:18" x14ac:dyDescent="0.2">
      <c r="A30" s="12" t="s">
        <v>56</v>
      </c>
      <c r="B30" s="32" t="s">
        <v>26</v>
      </c>
      <c r="C30" s="33"/>
      <c r="D30" s="33"/>
      <c r="E30" s="33"/>
      <c r="F30" s="33"/>
      <c r="G30" s="33"/>
      <c r="H30" s="33"/>
      <c r="I30" s="33"/>
      <c r="J30" s="33"/>
      <c r="K30" s="33"/>
      <c r="L30" s="34"/>
      <c r="M30" s="16" t="s">
        <v>35</v>
      </c>
      <c r="N30" s="26">
        <v>0.81700000000001338</v>
      </c>
      <c r="O30" s="18"/>
    </row>
    <row r="31" spans="1:18" x14ac:dyDescent="0.2">
      <c r="A31" s="12" t="s">
        <v>57</v>
      </c>
      <c r="B31" s="32" t="s">
        <v>28</v>
      </c>
      <c r="C31" s="33"/>
      <c r="D31" s="33"/>
      <c r="E31" s="33"/>
      <c r="F31" s="33"/>
      <c r="G31" s="33"/>
      <c r="H31" s="33"/>
      <c r="I31" s="33"/>
      <c r="J31" s="33"/>
      <c r="K31" s="33"/>
      <c r="L31" s="34"/>
      <c r="M31" s="16" t="s">
        <v>35</v>
      </c>
      <c r="N31" s="19">
        <v>0</v>
      </c>
      <c r="O31" s="18"/>
    </row>
    <row r="32" spans="1:18" x14ac:dyDescent="0.2">
      <c r="A32" s="12" t="s">
        <v>58</v>
      </c>
      <c r="B32" s="32" t="s">
        <v>30</v>
      </c>
      <c r="C32" s="33"/>
      <c r="D32" s="33"/>
      <c r="E32" s="33"/>
      <c r="F32" s="33"/>
      <c r="G32" s="33"/>
      <c r="H32" s="33"/>
      <c r="I32" s="33"/>
      <c r="J32" s="33"/>
      <c r="K32" s="33"/>
      <c r="L32" s="34"/>
      <c r="M32" s="16" t="s">
        <v>35</v>
      </c>
      <c r="N32" s="19">
        <v>0</v>
      </c>
      <c r="O32" s="18"/>
    </row>
    <row r="33" spans="1:15" ht="38.25" customHeight="1" x14ac:dyDescent="0.2">
      <c r="A33" s="12" t="s">
        <v>59</v>
      </c>
      <c r="B33" s="28" t="s">
        <v>60</v>
      </c>
      <c r="C33" s="29"/>
      <c r="D33" s="29"/>
      <c r="E33" s="29"/>
      <c r="F33" s="29"/>
      <c r="G33" s="29"/>
      <c r="H33" s="29"/>
      <c r="I33" s="29"/>
      <c r="J33" s="29"/>
      <c r="K33" s="29"/>
      <c r="L33" s="30"/>
      <c r="M33" s="16" t="s">
        <v>35</v>
      </c>
      <c r="N33" s="35">
        <v>31</v>
      </c>
      <c r="O33" s="18"/>
    </row>
    <row r="34" spans="1:15" ht="26.25" customHeight="1" x14ac:dyDescent="0.2">
      <c r="A34" s="12" t="s">
        <v>61</v>
      </c>
      <c r="B34" s="20" t="s">
        <v>62</v>
      </c>
      <c r="C34" s="21"/>
      <c r="D34" s="21"/>
      <c r="E34" s="21"/>
      <c r="F34" s="21"/>
      <c r="G34" s="21"/>
      <c r="H34" s="21"/>
      <c r="I34" s="21"/>
      <c r="J34" s="21"/>
      <c r="K34" s="21"/>
      <c r="L34" s="22"/>
      <c r="M34" s="16" t="s">
        <v>7</v>
      </c>
      <c r="N34" s="35">
        <v>0</v>
      </c>
      <c r="O34" s="41"/>
    </row>
    <row r="35" spans="1:15" ht="12.75" customHeight="1" x14ac:dyDescent="0.2">
      <c r="A35" s="42" t="s">
        <v>63</v>
      </c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</row>
    <row r="36" spans="1:15" x14ac:dyDescent="0.2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</row>
  </sheetData>
  <mergeCells count="34">
    <mergeCell ref="B32:L32"/>
    <mergeCell ref="B33:L33"/>
    <mergeCell ref="B34:L34"/>
    <mergeCell ref="A35:N36"/>
    <mergeCell ref="B26:L26"/>
    <mergeCell ref="B27:L27"/>
    <mergeCell ref="B28:L28"/>
    <mergeCell ref="B29:L29"/>
    <mergeCell ref="B30:L30"/>
    <mergeCell ref="B31:L31"/>
    <mergeCell ref="B20:L20"/>
    <mergeCell ref="B21:L21"/>
    <mergeCell ref="B22:L22"/>
    <mergeCell ref="B23:L23"/>
    <mergeCell ref="B24:L24"/>
    <mergeCell ref="B25:L25"/>
    <mergeCell ref="B14:L14"/>
    <mergeCell ref="B15:L15"/>
    <mergeCell ref="B16:L16"/>
    <mergeCell ref="B17:L17"/>
    <mergeCell ref="B18:L18"/>
    <mergeCell ref="B19:L19"/>
    <mergeCell ref="B8:L8"/>
    <mergeCell ref="B9:L9"/>
    <mergeCell ref="B10:L10"/>
    <mergeCell ref="B11:L11"/>
    <mergeCell ref="B12:L12"/>
    <mergeCell ref="B13:L13"/>
    <mergeCell ref="A1:N1"/>
    <mergeCell ref="A2:N3"/>
    <mergeCell ref="B4:L4"/>
    <mergeCell ref="B5:L5"/>
    <mergeCell ref="B6:L6"/>
    <mergeCell ref="B7:L7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  <headerFooter>
    <oddFooter>Страница  &amp;P из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00261-B1F6-40AE-8DB0-CD9B756597F3}">
  <sheetPr>
    <tabColor theme="5" tint="0.59999389629810485"/>
    <pageSetUpPr fitToPage="1"/>
  </sheetPr>
  <dimension ref="A1:AA664"/>
  <sheetViews>
    <sheetView view="pageBreakPreview" zoomScale="76" zoomScaleNormal="100" zoomScaleSheetLayoutView="76" workbookViewId="0">
      <pane ySplit="4" topLeftCell="A5" activePane="bottomLeft" state="frozen"/>
      <selection activeCell="B26" sqref="B26:L26"/>
      <selection pane="bottomLeft" activeCell="B26" sqref="B26:L26"/>
    </sheetView>
  </sheetViews>
  <sheetFormatPr defaultRowHeight="12.75" outlineLevelRow="1" x14ac:dyDescent="0.2"/>
  <cols>
    <col min="1" max="1" width="9.140625" style="45"/>
    <col min="2" max="2" width="32.140625" style="45" bestFit="1" customWidth="1"/>
    <col min="3" max="3" width="13.42578125" style="45" customWidth="1"/>
    <col min="4" max="27" width="12" style="45" customWidth="1"/>
    <col min="28" max="16384" width="9.140625" style="45"/>
  </cols>
  <sheetData>
    <row r="1" spans="1:27" ht="12.75" customHeight="1" x14ac:dyDescent="0.2">
      <c r="A1" s="151" t="s">
        <v>1032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</row>
    <row r="2" spans="1:27" x14ac:dyDescent="0.2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</row>
    <row r="3" spans="1:27" x14ac:dyDescent="0.2">
      <c r="A3" s="184"/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</row>
    <row r="4" spans="1:27" ht="15" customHeight="1" x14ac:dyDescent="0.25">
      <c r="A4" s="154" t="s">
        <v>208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6"/>
    </row>
    <row r="5" spans="1:27" x14ac:dyDescent="0.2">
      <c r="A5" s="157" t="s">
        <v>209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9"/>
    </row>
    <row r="6" spans="1:27" ht="27" customHeight="1" x14ac:dyDescent="0.2">
      <c r="A6" s="160" t="s">
        <v>64</v>
      </c>
      <c r="B6" s="161" t="s">
        <v>210</v>
      </c>
      <c r="C6" s="160" t="s">
        <v>211</v>
      </c>
      <c r="D6" s="161" t="s">
        <v>212</v>
      </c>
      <c r="E6" s="161" t="s">
        <v>213</v>
      </c>
      <c r="F6" s="161" t="s">
        <v>214</v>
      </c>
      <c r="G6" s="161" t="s">
        <v>215</v>
      </c>
      <c r="H6" s="161" t="s">
        <v>216</v>
      </c>
      <c r="I6" s="161" t="s">
        <v>217</v>
      </c>
      <c r="J6" s="161" t="s">
        <v>218</v>
      </c>
      <c r="K6" s="161" t="s">
        <v>219</v>
      </c>
      <c r="L6" s="161" t="s">
        <v>220</v>
      </c>
      <c r="M6" s="161" t="s">
        <v>221</v>
      </c>
      <c r="N6" s="161" t="s">
        <v>222</v>
      </c>
      <c r="O6" s="161" t="s">
        <v>223</v>
      </c>
      <c r="P6" s="161" t="s">
        <v>224</v>
      </c>
      <c r="Q6" s="161" t="s">
        <v>225</v>
      </c>
      <c r="R6" s="161" t="s">
        <v>226</v>
      </c>
      <c r="S6" s="161" t="s">
        <v>227</v>
      </c>
      <c r="T6" s="161" t="s">
        <v>228</v>
      </c>
      <c r="U6" s="161" t="s">
        <v>229</v>
      </c>
      <c r="V6" s="161" t="s">
        <v>230</v>
      </c>
      <c r="W6" s="161" t="s">
        <v>231</v>
      </c>
      <c r="X6" s="161" t="s">
        <v>232</v>
      </c>
      <c r="Y6" s="161" t="s">
        <v>233</v>
      </c>
      <c r="Z6" s="161" t="s">
        <v>234</v>
      </c>
      <c r="AA6" s="161" t="s">
        <v>235</v>
      </c>
    </row>
    <row r="7" spans="1:27" x14ac:dyDescent="0.2">
      <c r="A7" s="162" t="s">
        <v>1033</v>
      </c>
      <c r="B7" s="54" t="str">
        <f>"01"&amp;"."&amp;$B$663&amp;"."&amp;$B$664</f>
        <v>01.05.2023</v>
      </c>
      <c r="C7" s="134" t="s">
        <v>76</v>
      </c>
      <c r="D7" s="135">
        <f>ROUND(((D8+D9+D11+D10)/1000),5)</f>
        <v>1.9597100000000001</v>
      </c>
      <c r="E7" s="135">
        <f>ROUND(((E8+E9+E11+E10)/1000),5)</f>
        <v>1.82975</v>
      </c>
      <c r="F7" s="135">
        <f>ROUND(((F8+F9+F11+F10)/1000),5)</f>
        <v>1.73647</v>
      </c>
      <c r="G7" s="135">
        <f t="shared" ref="G7:AA7" si="0">ROUND(((G8+G9+G11+G10)/1000),5)</f>
        <v>1.6700900000000001</v>
      </c>
      <c r="H7" s="135">
        <f t="shared" si="0"/>
        <v>1.6505700000000001</v>
      </c>
      <c r="I7" s="135">
        <f t="shared" si="0"/>
        <v>1.66127</v>
      </c>
      <c r="J7" s="135">
        <f t="shared" si="0"/>
        <v>1.6908799999999999</v>
      </c>
      <c r="K7" s="135">
        <f t="shared" si="0"/>
        <v>1.8596600000000001</v>
      </c>
      <c r="L7" s="135">
        <f t="shared" si="0"/>
        <v>2.11321</v>
      </c>
      <c r="M7" s="135">
        <f t="shared" si="0"/>
        <v>2.2919900000000002</v>
      </c>
      <c r="N7" s="135">
        <f t="shared" si="0"/>
        <v>2.3068300000000002</v>
      </c>
      <c r="O7" s="135">
        <f t="shared" si="0"/>
        <v>2.3039800000000001</v>
      </c>
      <c r="P7" s="135">
        <f t="shared" si="0"/>
        <v>2.2939699999999998</v>
      </c>
      <c r="Q7" s="135">
        <f t="shared" si="0"/>
        <v>2.2938299999999998</v>
      </c>
      <c r="R7" s="135">
        <f t="shared" si="0"/>
        <v>2.27752</v>
      </c>
      <c r="S7" s="135">
        <f t="shared" si="0"/>
        <v>2.3184300000000002</v>
      </c>
      <c r="T7" s="135">
        <f t="shared" si="0"/>
        <v>2.3534999999999999</v>
      </c>
      <c r="U7" s="135">
        <f t="shared" si="0"/>
        <v>2.36904</v>
      </c>
      <c r="V7" s="135">
        <f t="shared" si="0"/>
        <v>2.4086599999999998</v>
      </c>
      <c r="W7" s="135">
        <f t="shared" si="0"/>
        <v>2.4882200000000001</v>
      </c>
      <c r="X7" s="135">
        <f t="shared" si="0"/>
        <v>2.6778200000000001</v>
      </c>
      <c r="Y7" s="135">
        <f t="shared" si="0"/>
        <v>2.4779499999999999</v>
      </c>
      <c r="Z7" s="135">
        <f t="shared" si="0"/>
        <v>2.2775500000000002</v>
      </c>
      <c r="AA7" s="135">
        <f t="shared" si="0"/>
        <v>2.0762399999999999</v>
      </c>
    </row>
    <row r="8" spans="1:27" ht="12.75" hidden="1" customHeight="1" outlineLevel="1" x14ac:dyDescent="0.2">
      <c r="A8" s="163" t="s">
        <v>1034</v>
      </c>
      <c r="B8" s="94" t="s">
        <v>238</v>
      </c>
      <c r="C8" s="70" t="s">
        <v>79</v>
      </c>
      <c r="D8" s="71">
        <v>1557.89</v>
      </c>
      <c r="E8" s="71">
        <v>1427.93</v>
      </c>
      <c r="F8" s="71">
        <v>1334.65</v>
      </c>
      <c r="G8" s="71">
        <v>1268.27</v>
      </c>
      <c r="H8" s="71">
        <v>1248.75</v>
      </c>
      <c r="I8" s="71">
        <v>1259.45</v>
      </c>
      <c r="J8" s="71">
        <v>1289.06</v>
      </c>
      <c r="K8" s="71">
        <v>1457.84</v>
      </c>
      <c r="L8" s="71">
        <v>1711.39</v>
      </c>
      <c r="M8" s="71">
        <v>1890.17</v>
      </c>
      <c r="N8" s="71">
        <v>1905.01</v>
      </c>
      <c r="O8" s="71">
        <v>1902.16</v>
      </c>
      <c r="P8" s="71">
        <v>1892.15</v>
      </c>
      <c r="Q8" s="71">
        <v>1892.01</v>
      </c>
      <c r="R8" s="71">
        <v>1875.7</v>
      </c>
      <c r="S8" s="71">
        <v>1916.61</v>
      </c>
      <c r="T8" s="71">
        <v>1951.68</v>
      </c>
      <c r="U8" s="71">
        <v>1967.22</v>
      </c>
      <c r="V8" s="71">
        <v>2006.84</v>
      </c>
      <c r="W8" s="71">
        <v>2086.4</v>
      </c>
      <c r="X8" s="71">
        <v>2276</v>
      </c>
      <c r="Y8" s="71">
        <v>2076.13</v>
      </c>
      <c r="Z8" s="71">
        <v>1875.73</v>
      </c>
      <c r="AA8" s="71">
        <v>1674.42</v>
      </c>
    </row>
    <row r="9" spans="1:27" ht="12.75" hidden="1" customHeight="1" outlineLevel="1" x14ac:dyDescent="0.2">
      <c r="A9" s="163" t="s">
        <v>1035</v>
      </c>
      <c r="B9" s="94" t="s">
        <v>90</v>
      </c>
      <c r="C9" s="70" t="s">
        <v>79</v>
      </c>
      <c r="D9" s="71">
        <v>66.180000000000007</v>
      </c>
      <c r="E9" s="71">
        <f>$D$9</f>
        <v>66.180000000000007</v>
      </c>
      <c r="F9" s="71">
        <f t="shared" ref="F9:AA9" si="1">$D$9</f>
        <v>66.180000000000007</v>
      </c>
      <c r="G9" s="71">
        <f t="shared" si="1"/>
        <v>66.180000000000007</v>
      </c>
      <c r="H9" s="71">
        <f t="shared" si="1"/>
        <v>66.180000000000007</v>
      </c>
      <c r="I9" s="71">
        <f t="shared" si="1"/>
        <v>66.180000000000007</v>
      </c>
      <c r="J9" s="71">
        <f t="shared" si="1"/>
        <v>66.180000000000007</v>
      </c>
      <c r="K9" s="71">
        <f t="shared" si="1"/>
        <v>66.180000000000007</v>
      </c>
      <c r="L9" s="71">
        <f t="shared" si="1"/>
        <v>66.180000000000007</v>
      </c>
      <c r="M9" s="71">
        <f t="shared" si="1"/>
        <v>66.180000000000007</v>
      </c>
      <c r="N9" s="71">
        <f t="shared" si="1"/>
        <v>66.180000000000007</v>
      </c>
      <c r="O9" s="71">
        <f t="shared" si="1"/>
        <v>66.180000000000007</v>
      </c>
      <c r="P9" s="71">
        <f t="shared" si="1"/>
        <v>66.180000000000007</v>
      </c>
      <c r="Q9" s="71">
        <f t="shared" si="1"/>
        <v>66.180000000000007</v>
      </c>
      <c r="R9" s="71">
        <f t="shared" si="1"/>
        <v>66.180000000000007</v>
      </c>
      <c r="S9" s="71">
        <f t="shared" si="1"/>
        <v>66.180000000000007</v>
      </c>
      <c r="T9" s="71">
        <f t="shared" si="1"/>
        <v>66.180000000000007</v>
      </c>
      <c r="U9" s="71">
        <f t="shared" si="1"/>
        <v>66.180000000000007</v>
      </c>
      <c r="V9" s="71">
        <f t="shared" si="1"/>
        <v>66.180000000000007</v>
      </c>
      <c r="W9" s="71">
        <f t="shared" si="1"/>
        <v>66.180000000000007</v>
      </c>
      <c r="X9" s="71">
        <f t="shared" si="1"/>
        <v>66.180000000000007</v>
      </c>
      <c r="Y9" s="71">
        <f t="shared" si="1"/>
        <v>66.180000000000007</v>
      </c>
      <c r="Z9" s="71">
        <f t="shared" si="1"/>
        <v>66.180000000000007</v>
      </c>
      <c r="AA9" s="71">
        <f t="shared" si="1"/>
        <v>66.180000000000007</v>
      </c>
    </row>
    <row r="10" spans="1:27" ht="12.75" hidden="1" customHeight="1" outlineLevel="1" x14ac:dyDescent="0.2">
      <c r="A10" s="163" t="s">
        <v>1036</v>
      </c>
      <c r="B10" s="94" t="s">
        <v>83</v>
      </c>
      <c r="C10" s="70" t="s">
        <v>79</v>
      </c>
      <c r="D10" s="71">
        <v>4.95</v>
      </c>
      <c r="E10" s="71">
        <v>4.95</v>
      </c>
      <c r="F10" s="71">
        <v>4.95</v>
      </c>
      <c r="G10" s="71">
        <v>4.95</v>
      </c>
      <c r="H10" s="71">
        <v>4.95</v>
      </c>
      <c r="I10" s="71">
        <v>4.95</v>
      </c>
      <c r="J10" s="71">
        <v>4.95</v>
      </c>
      <c r="K10" s="71">
        <v>4.95</v>
      </c>
      <c r="L10" s="71">
        <v>4.95</v>
      </c>
      <c r="M10" s="71">
        <v>4.95</v>
      </c>
      <c r="N10" s="71">
        <v>4.95</v>
      </c>
      <c r="O10" s="71">
        <v>4.95</v>
      </c>
      <c r="P10" s="71">
        <v>4.95</v>
      </c>
      <c r="Q10" s="71">
        <v>4.95</v>
      </c>
      <c r="R10" s="71">
        <v>4.95</v>
      </c>
      <c r="S10" s="71">
        <v>4.95</v>
      </c>
      <c r="T10" s="71">
        <v>4.95</v>
      </c>
      <c r="U10" s="71">
        <v>4.95</v>
      </c>
      <c r="V10" s="71">
        <v>4.95</v>
      </c>
      <c r="W10" s="71">
        <v>4.95</v>
      </c>
      <c r="X10" s="71">
        <v>4.95</v>
      </c>
      <c r="Y10" s="71">
        <v>4.95</v>
      </c>
      <c r="Z10" s="71">
        <v>4.95</v>
      </c>
      <c r="AA10" s="71">
        <v>4.95</v>
      </c>
    </row>
    <row r="11" spans="1:27" ht="12.75" hidden="1" customHeight="1" outlineLevel="1" x14ac:dyDescent="0.2">
      <c r="A11" s="163" t="s">
        <v>1037</v>
      </c>
      <c r="B11" s="94" t="s">
        <v>81</v>
      </c>
      <c r="C11" s="70" t="s">
        <v>79</v>
      </c>
      <c r="D11" s="71">
        <v>330.69</v>
      </c>
      <c r="E11" s="71">
        <f>$D$11</f>
        <v>330.69</v>
      </c>
      <c r="F11" s="71">
        <f t="shared" ref="F11:AA11" si="2">$D$11</f>
        <v>330.69</v>
      </c>
      <c r="G11" s="71">
        <f t="shared" si="2"/>
        <v>330.69</v>
      </c>
      <c r="H11" s="71">
        <f t="shared" si="2"/>
        <v>330.69</v>
      </c>
      <c r="I11" s="71">
        <f t="shared" si="2"/>
        <v>330.69</v>
      </c>
      <c r="J11" s="71">
        <f t="shared" si="2"/>
        <v>330.69</v>
      </c>
      <c r="K11" s="71">
        <f t="shared" si="2"/>
        <v>330.69</v>
      </c>
      <c r="L11" s="71">
        <f t="shared" si="2"/>
        <v>330.69</v>
      </c>
      <c r="M11" s="71">
        <f t="shared" si="2"/>
        <v>330.69</v>
      </c>
      <c r="N11" s="71">
        <f t="shared" si="2"/>
        <v>330.69</v>
      </c>
      <c r="O11" s="71">
        <f t="shared" si="2"/>
        <v>330.69</v>
      </c>
      <c r="P11" s="71">
        <f t="shared" si="2"/>
        <v>330.69</v>
      </c>
      <c r="Q11" s="71">
        <f t="shared" si="2"/>
        <v>330.69</v>
      </c>
      <c r="R11" s="71">
        <f t="shared" si="2"/>
        <v>330.69</v>
      </c>
      <c r="S11" s="71">
        <f t="shared" si="2"/>
        <v>330.69</v>
      </c>
      <c r="T11" s="71">
        <f t="shared" si="2"/>
        <v>330.69</v>
      </c>
      <c r="U11" s="71">
        <f t="shared" si="2"/>
        <v>330.69</v>
      </c>
      <c r="V11" s="71">
        <f t="shared" si="2"/>
        <v>330.69</v>
      </c>
      <c r="W11" s="71">
        <f t="shared" si="2"/>
        <v>330.69</v>
      </c>
      <c r="X11" s="71">
        <f t="shared" si="2"/>
        <v>330.69</v>
      </c>
      <c r="Y11" s="71">
        <f t="shared" si="2"/>
        <v>330.69</v>
      </c>
      <c r="Z11" s="71">
        <f t="shared" si="2"/>
        <v>330.69</v>
      </c>
      <c r="AA11" s="71">
        <f t="shared" si="2"/>
        <v>330.69</v>
      </c>
    </row>
    <row r="12" spans="1:27" collapsed="1" x14ac:dyDescent="0.2">
      <c r="A12" s="162" t="s">
        <v>1038</v>
      </c>
      <c r="B12" s="54" t="str">
        <f>"02"&amp;"."&amp;$B$663&amp;"."&amp;$B$664</f>
        <v>02.05.2023</v>
      </c>
      <c r="C12" s="134" t="s">
        <v>76</v>
      </c>
      <c r="D12" s="135">
        <f>ROUND(((D13+D14+D16+D15)/1000),5)</f>
        <v>1.7738100000000001</v>
      </c>
      <c r="E12" s="135">
        <f>ROUND(((E13+E14+E16+E15)/1000),5)</f>
        <v>1.5968899999999999</v>
      </c>
      <c r="F12" s="135">
        <f>ROUND(((F13+F14+F16+F15)/1000),5)</f>
        <v>1.5055799999999999</v>
      </c>
      <c r="G12" s="135">
        <f t="shared" ref="G12:AA12" si="3">ROUND(((G13+G14+G16+G15)/1000),5)</f>
        <v>1.50484</v>
      </c>
      <c r="H12" s="135">
        <f t="shared" si="3"/>
        <v>1.5287999999999999</v>
      </c>
      <c r="I12" s="135">
        <f t="shared" si="3"/>
        <v>1.6422099999999999</v>
      </c>
      <c r="J12" s="135">
        <f t="shared" si="3"/>
        <v>1.8437600000000001</v>
      </c>
      <c r="K12" s="135">
        <f t="shared" si="3"/>
        <v>2.10501</v>
      </c>
      <c r="L12" s="135">
        <f t="shared" si="3"/>
        <v>2.2939099999999999</v>
      </c>
      <c r="M12" s="135">
        <f t="shared" si="3"/>
        <v>2.3704000000000001</v>
      </c>
      <c r="N12" s="135">
        <f t="shared" si="3"/>
        <v>2.3910499999999999</v>
      </c>
      <c r="O12" s="135">
        <f t="shared" si="3"/>
        <v>2.3315899999999998</v>
      </c>
      <c r="P12" s="135">
        <f t="shared" si="3"/>
        <v>2.3327599999999999</v>
      </c>
      <c r="Q12" s="135">
        <f t="shared" si="3"/>
        <v>2.3359800000000002</v>
      </c>
      <c r="R12" s="135">
        <f t="shared" si="3"/>
        <v>2.3229299999999999</v>
      </c>
      <c r="S12" s="135">
        <f t="shared" si="3"/>
        <v>2.2887599999999999</v>
      </c>
      <c r="T12" s="135">
        <f t="shared" si="3"/>
        <v>2.2458499999999999</v>
      </c>
      <c r="U12" s="135">
        <f t="shared" si="3"/>
        <v>2.2324099999999998</v>
      </c>
      <c r="V12" s="135">
        <f t="shared" si="3"/>
        <v>2.2499600000000002</v>
      </c>
      <c r="W12" s="135">
        <f t="shared" si="3"/>
        <v>2.2660200000000001</v>
      </c>
      <c r="X12" s="135">
        <f t="shared" si="3"/>
        <v>2.40144</v>
      </c>
      <c r="Y12" s="135">
        <f t="shared" si="3"/>
        <v>2.3080500000000002</v>
      </c>
      <c r="Z12" s="135">
        <f t="shared" si="3"/>
        <v>2.0841400000000001</v>
      </c>
      <c r="AA12" s="135">
        <f t="shared" si="3"/>
        <v>1.7805599999999999</v>
      </c>
    </row>
    <row r="13" spans="1:27" ht="12.75" hidden="1" customHeight="1" outlineLevel="1" x14ac:dyDescent="0.2">
      <c r="A13" s="163" t="s">
        <v>1039</v>
      </c>
      <c r="B13" s="94" t="s">
        <v>238</v>
      </c>
      <c r="C13" s="70" t="s">
        <v>79</v>
      </c>
      <c r="D13" s="71">
        <v>1371.99</v>
      </c>
      <c r="E13" s="71">
        <v>1195.07</v>
      </c>
      <c r="F13" s="71">
        <v>1103.76</v>
      </c>
      <c r="G13" s="71">
        <v>1103.02</v>
      </c>
      <c r="H13" s="71">
        <v>1126.98</v>
      </c>
      <c r="I13" s="71">
        <v>1240.3900000000001</v>
      </c>
      <c r="J13" s="71">
        <v>1441.94</v>
      </c>
      <c r="K13" s="71">
        <v>1703.19</v>
      </c>
      <c r="L13" s="71">
        <v>1892.09</v>
      </c>
      <c r="M13" s="71">
        <v>1968.58</v>
      </c>
      <c r="N13" s="71">
        <v>1989.23</v>
      </c>
      <c r="O13" s="71">
        <v>1929.77</v>
      </c>
      <c r="P13" s="71">
        <v>1930.94</v>
      </c>
      <c r="Q13" s="71">
        <v>1934.16</v>
      </c>
      <c r="R13" s="71">
        <v>1921.11</v>
      </c>
      <c r="S13" s="71">
        <v>1886.94</v>
      </c>
      <c r="T13" s="71">
        <v>1844.03</v>
      </c>
      <c r="U13" s="71">
        <v>1830.59</v>
      </c>
      <c r="V13" s="71">
        <v>1848.14</v>
      </c>
      <c r="W13" s="71">
        <v>1864.2</v>
      </c>
      <c r="X13" s="71">
        <v>1999.62</v>
      </c>
      <c r="Y13" s="71">
        <v>1906.23</v>
      </c>
      <c r="Z13" s="71">
        <v>1682.32</v>
      </c>
      <c r="AA13" s="71">
        <v>1378.74</v>
      </c>
    </row>
    <row r="14" spans="1:27" ht="12.75" hidden="1" customHeight="1" outlineLevel="1" x14ac:dyDescent="0.2">
      <c r="A14" s="163" t="s">
        <v>1040</v>
      </c>
      <c r="B14" s="94" t="s">
        <v>90</v>
      </c>
      <c r="C14" s="70" t="s">
        <v>79</v>
      </c>
      <c r="D14" s="71">
        <f t="shared" ref="D14:AA14" si="4">$D$9</f>
        <v>66.180000000000007</v>
      </c>
      <c r="E14" s="71">
        <f t="shared" si="4"/>
        <v>66.180000000000007</v>
      </c>
      <c r="F14" s="71">
        <f t="shared" si="4"/>
        <v>66.180000000000007</v>
      </c>
      <c r="G14" s="71">
        <f t="shared" si="4"/>
        <v>66.180000000000007</v>
      </c>
      <c r="H14" s="71">
        <f t="shared" si="4"/>
        <v>66.180000000000007</v>
      </c>
      <c r="I14" s="71">
        <f t="shared" si="4"/>
        <v>66.180000000000007</v>
      </c>
      <c r="J14" s="71">
        <f t="shared" si="4"/>
        <v>66.180000000000007</v>
      </c>
      <c r="K14" s="71">
        <f t="shared" si="4"/>
        <v>66.180000000000007</v>
      </c>
      <c r="L14" s="71">
        <f t="shared" si="4"/>
        <v>66.180000000000007</v>
      </c>
      <c r="M14" s="71">
        <f t="shared" si="4"/>
        <v>66.180000000000007</v>
      </c>
      <c r="N14" s="71">
        <f t="shared" si="4"/>
        <v>66.180000000000007</v>
      </c>
      <c r="O14" s="71">
        <f t="shared" si="4"/>
        <v>66.180000000000007</v>
      </c>
      <c r="P14" s="71">
        <f t="shared" si="4"/>
        <v>66.180000000000007</v>
      </c>
      <c r="Q14" s="71">
        <f t="shared" si="4"/>
        <v>66.180000000000007</v>
      </c>
      <c r="R14" s="71">
        <f t="shared" si="4"/>
        <v>66.180000000000007</v>
      </c>
      <c r="S14" s="71">
        <f t="shared" si="4"/>
        <v>66.180000000000007</v>
      </c>
      <c r="T14" s="71">
        <f t="shared" si="4"/>
        <v>66.180000000000007</v>
      </c>
      <c r="U14" s="71">
        <f t="shared" si="4"/>
        <v>66.180000000000007</v>
      </c>
      <c r="V14" s="71">
        <f t="shared" si="4"/>
        <v>66.180000000000007</v>
      </c>
      <c r="W14" s="71">
        <f t="shared" si="4"/>
        <v>66.180000000000007</v>
      </c>
      <c r="X14" s="71">
        <f t="shared" si="4"/>
        <v>66.180000000000007</v>
      </c>
      <c r="Y14" s="71">
        <f t="shared" si="4"/>
        <v>66.180000000000007</v>
      </c>
      <c r="Z14" s="71">
        <f t="shared" si="4"/>
        <v>66.180000000000007</v>
      </c>
      <c r="AA14" s="71">
        <f t="shared" si="4"/>
        <v>66.180000000000007</v>
      </c>
    </row>
    <row r="15" spans="1:27" ht="12.75" hidden="1" customHeight="1" outlineLevel="1" x14ac:dyDescent="0.2">
      <c r="A15" s="163" t="s">
        <v>1041</v>
      </c>
      <c r="B15" s="94" t="s">
        <v>83</v>
      </c>
      <c r="C15" s="70" t="s">
        <v>79</v>
      </c>
      <c r="D15" s="71">
        <v>4.95</v>
      </c>
      <c r="E15" s="71">
        <v>4.95</v>
      </c>
      <c r="F15" s="71">
        <v>4.95</v>
      </c>
      <c r="G15" s="71">
        <v>4.95</v>
      </c>
      <c r="H15" s="71">
        <v>4.95</v>
      </c>
      <c r="I15" s="71">
        <v>4.95</v>
      </c>
      <c r="J15" s="71">
        <v>4.95</v>
      </c>
      <c r="K15" s="71">
        <v>4.95</v>
      </c>
      <c r="L15" s="71">
        <v>4.95</v>
      </c>
      <c r="M15" s="71">
        <v>4.95</v>
      </c>
      <c r="N15" s="71">
        <v>4.95</v>
      </c>
      <c r="O15" s="71">
        <v>4.95</v>
      </c>
      <c r="P15" s="71">
        <v>4.95</v>
      </c>
      <c r="Q15" s="71">
        <v>4.95</v>
      </c>
      <c r="R15" s="71">
        <v>4.95</v>
      </c>
      <c r="S15" s="71">
        <v>4.95</v>
      </c>
      <c r="T15" s="71">
        <v>4.95</v>
      </c>
      <c r="U15" s="71">
        <v>4.95</v>
      </c>
      <c r="V15" s="71">
        <v>4.95</v>
      </c>
      <c r="W15" s="71">
        <v>4.95</v>
      </c>
      <c r="X15" s="71">
        <v>4.95</v>
      </c>
      <c r="Y15" s="71">
        <v>4.95</v>
      </c>
      <c r="Z15" s="71">
        <v>4.95</v>
      </c>
      <c r="AA15" s="71">
        <v>4.95</v>
      </c>
    </row>
    <row r="16" spans="1:27" ht="12.75" hidden="1" customHeight="1" outlineLevel="1" x14ac:dyDescent="0.2">
      <c r="A16" s="163" t="s">
        <v>1042</v>
      </c>
      <c r="B16" s="94" t="s">
        <v>81</v>
      </c>
      <c r="C16" s="70" t="s">
        <v>79</v>
      </c>
      <c r="D16" s="71">
        <f>$D$11</f>
        <v>330.69</v>
      </c>
      <c r="E16" s="71">
        <f t="shared" ref="E16:AA16" si="5">$D$11</f>
        <v>330.69</v>
      </c>
      <c r="F16" s="71">
        <f t="shared" si="5"/>
        <v>330.69</v>
      </c>
      <c r="G16" s="71">
        <f t="shared" si="5"/>
        <v>330.69</v>
      </c>
      <c r="H16" s="71">
        <f t="shared" si="5"/>
        <v>330.69</v>
      </c>
      <c r="I16" s="71">
        <f t="shared" si="5"/>
        <v>330.69</v>
      </c>
      <c r="J16" s="71">
        <f t="shared" si="5"/>
        <v>330.69</v>
      </c>
      <c r="K16" s="71">
        <f t="shared" si="5"/>
        <v>330.69</v>
      </c>
      <c r="L16" s="71">
        <f t="shared" si="5"/>
        <v>330.69</v>
      </c>
      <c r="M16" s="71">
        <f t="shared" si="5"/>
        <v>330.69</v>
      </c>
      <c r="N16" s="71">
        <f t="shared" si="5"/>
        <v>330.69</v>
      </c>
      <c r="O16" s="71">
        <f t="shared" si="5"/>
        <v>330.69</v>
      </c>
      <c r="P16" s="71">
        <f t="shared" si="5"/>
        <v>330.69</v>
      </c>
      <c r="Q16" s="71">
        <f t="shared" si="5"/>
        <v>330.69</v>
      </c>
      <c r="R16" s="71">
        <f t="shared" si="5"/>
        <v>330.69</v>
      </c>
      <c r="S16" s="71">
        <f t="shared" si="5"/>
        <v>330.69</v>
      </c>
      <c r="T16" s="71">
        <f t="shared" si="5"/>
        <v>330.69</v>
      </c>
      <c r="U16" s="71">
        <f t="shared" si="5"/>
        <v>330.69</v>
      </c>
      <c r="V16" s="71">
        <f t="shared" si="5"/>
        <v>330.69</v>
      </c>
      <c r="W16" s="71">
        <f t="shared" si="5"/>
        <v>330.69</v>
      </c>
      <c r="X16" s="71">
        <f t="shared" si="5"/>
        <v>330.69</v>
      </c>
      <c r="Y16" s="71">
        <f t="shared" si="5"/>
        <v>330.69</v>
      </c>
      <c r="Z16" s="71">
        <f t="shared" si="5"/>
        <v>330.69</v>
      </c>
      <c r="AA16" s="71">
        <f t="shared" si="5"/>
        <v>330.69</v>
      </c>
    </row>
    <row r="17" spans="1:27" ht="12.75" customHeight="1" collapsed="1" x14ac:dyDescent="0.2">
      <c r="A17" s="162" t="s">
        <v>1043</v>
      </c>
      <c r="B17" s="54" t="str">
        <f>"03"&amp;"."&amp;$B$663&amp;"."&amp;$B$664</f>
        <v>03.05.2023</v>
      </c>
      <c r="C17" s="134" t="s">
        <v>76</v>
      </c>
      <c r="D17" s="135">
        <f>ROUND(((D18+D19+D21+D20)/1000),5)</f>
        <v>1.6387499999999999</v>
      </c>
      <c r="E17" s="135">
        <f>ROUND(((E18+E19+E21+E20)/1000),5)</f>
        <v>1.5047200000000001</v>
      </c>
      <c r="F17" s="135">
        <f>ROUND(((F18+F19+F21+F20)/1000),5)</f>
        <v>1.4818800000000001</v>
      </c>
      <c r="G17" s="135">
        <f t="shared" ref="G17:AA17" si="6">ROUND(((G18+G19+G21+G20)/1000),5)</f>
        <v>1.4825600000000001</v>
      </c>
      <c r="H17" s="135">
        <f t="shared" si="6"/>
        <v>1.50082</v>
      </c>
      <c r="I17" s="135">
        <f t="shared" si="6"/>
        <v>1.5969500000000001</v>
      </c>
      <c r="J17" s="135">
        <f t="shared" si="6"/>
        <v>1.7764800000000001</v>
      </c>
      <c r="K17" s="135">
        <f t="shared" si="6"/>
        <v>2.0036399999999999</v>
      </c>
      <c r="L17" s="135">
        <f t="shared" si="6"/>
        <v>2.21793</v>
      </c>
      <c r="M17" s="135">
        <f t="shared" si="6"/>
        <v>2.32097</v>
      </c>
      <c r="N17" s="135">
        <f t="shared" si="6"/>
        <v>2.3284899999999999</v>
      </c>
      <c r="O17" s="135">
        <f t="shared" si="6"/>
        <v>2.33026</v>
      </c>
      <c r="P17" s="135">
        <f t="shared" si="6"/>
        <v>2.3297699999999999</v>
      </c>
      <c r="Q17" s="135">
        <f t="shared" si="6"/>
        <v>2.34998</v>
      </c>
      <c r="R17" s="135">
        <f t="shared" si="6"/>
        <v>2.3316300000000001</v>
      </c>
      <c r="S17" s="135">
        <f t="shared" si="6"/>
        <v>2.3293400000000002</v>
      </c>
      <c r="T17" s="135">
        <f t="shared" si="6"/>
        <v>2.3273299999999999</v>
      </c>
      <c r="U17" s="135">
        <f t="shared" si="6"/>
        <v>2.3233899999999998</v>
      </c>
      <c r="V17" s="135">
        <f t="shared" si="6"/>
        <v>2.2991100000000002</v>
      </c>
      <c r="W17" s="135">
        <f t="shared" si="6"/>
        <v>2.2955100000000002</v>
      </c>
      <c r="X17" s="135">
        <f t="shared" si="6"/>
        <v>2.3223500000000001</v>
      </c>
      <c r="Y17" s="135">
        <f t="shared" si="6"/>
        <v>2.3323900000000002</v>
      </c>
      <c r="Z17" s="135">
        <f t="shared" si="6"/>
        <v>2.0889099999999998</v>
      </c>
      <c r="AA17" s="135">
        <f t="shared" si="6"/>
        <v>1.84735</v>
      </c>
    </row>
    <row r="18" spans="1:27" ht="12.75" hidden="1" customHeight="1" outlineLevel="1" x14ac:dyDescent="0.2">
      <c r="A18" s="163" t="s">
        <v>1044</v>
      </c>
      <c r="B18" s="94" t="s">
        <v>238</v>
      </c>
      <c r="C18" s="70" t="s">
        <v>79</v>
      </c>
      <c r="D18" s="71">
        <v>1236.93</v>
      </c>
      <c r="E18" s="71">
        <v>1102.9000000000001</v>
      </c>
      <c r="F18" s="71">
        <v>1080.06</v>
      </c>
      <c r="G18" s="71">
        <v>1080.74</v>
      </c>
      <c r="H18" s="71">
        <v>1099</v>
      </c>
      <c r="I18" s="71">
        <v>1195.1300000000001</v>
      </c>
      <c r="J18" s="71">
        <v>1374.66</v>
      </c>
      <c r="K18" s="71">
        <v>1601.82</v>
      </c>
      <c r="L18" s="71">
        <v>1816.11</v>
      </c>
      <c r="M18" s="71">
        <v>1919.15</v>
      </c>
      <c r="N18" s="71">
        <v>1926.67</v>
      </c>
      <c r="O18" s="71">
        <v>1928.44</v>
      </c>
      <c r="P18" s="71">
        <v>1927.95</v>
      </c>
      <c r="Q18" s="71">
        <v>1948.16</v>
      </c>
      <c r="R18" s="71">
        <v>1929.81</v>
      </c>
      <c r="S18" s="71">
        <v>1927.52</v>
      </c>
      <c r="T18" s="71">
        <v>1925.51</v>
      </c>
      <c r="U18" s="71">
        <v>1921.57</v>
      </c>
      <c r="V18" s="71">
        <v>1897.29</v>
      </c>
      <c r="W18" s="71">
        <v>1893.69</v>
      </c>
      <c r="X18" s="71">
        <v>1920.53</v>
      </c>
      <c r="Y18" s="71">
        <v>1930.57</v>
      </c>
      <c r="Z18" s="71">
        <v>1687.09</v>
      </c>
      <c r="AA18" s="71">
        <v>1445.53</v>
      </c>
    </row>
    <row r="19" spans="1:27" ht="12.75" hidden="1" customHeight="1" outlineLevel="1" x14ac:dyDescent="0.2">
      <c r="A19" s="163" t="s">
        <v>1045</v>
      </c>
      <c r="B19" s="94" t="s">
        <v>90</v>
      </c>
      <c r="C19" s="70" t="s">
        <v>79</v>
      </c>
      <c r="D19" s="71">
        <f t="shared" ref="D19:AA19" si="7">$D$9</f>
        <v>66.180000000000007</v>
      </c>
      <c r="E19" s="71">
        <f t="shared" si="7"/>
        <v>66.180000000000007</v>
      </c>
      <c r="F19" s="71">
        <f t="shared" si="7"/>
        <v>66.180000000000007</v>
      </c>
      <c r="G19" s="71">
        <f t="shared" si="7"/>
        <v>66.180000000000007</v>
      </c>
      <c r="H19" s="71">
        <f t="shared" si="7"/>
        <v>66.180000000000007</v>
      </c>
      <c r="I19" s="71">
        <f t="shared" si="7"/>
        <v>66.180000000000007</v>
      </c>
      <c r="J19" s="71">
        <f t="shared" si="7"/>
        <v>66.180000000000007</v>
      </c>
      <c r="K19" s="71">
        <f t="shared" si="7"/>
        <v>66.180000000000007</v>
      </c>
      <c r="L19" s="71">
        <f t="shared" si="7"/>
        <v>66.180000000000007</v>
      </c>
      <c r="M19" s="71">
        <f t="shared" si="7"/>
        <v>66.180000000000007</v>
      </c>
      <c r="N19" s="71">
        <f t="shared" si="7"/>
        <v>66.180000000000007</v>
      </c>
      <c r="O19" s="71">
        <f t="shared" si="7"/>
        <v>66.180000000000007</v>
      </c>
      <c r="P19" s="71">
        <f t="shared" si="7"/>
        <v>66.180000000000007</v>
      </c>
      <c r="Q19" s="71">
        <f t="shared" si="7"/>
        <v>66.180000000000007</v>
      </c>
      <c r="R19" s="71">
        <f t="shared" si="7"/>
        <v>66.180000000000007</v>
      </c>
      <c r="S19" s="71">
        <f t="shared" si="7"/>
        <v>66.180000000000007</v>
      </c>
      <c r="T19" s="71">
        <f t="shared" si="7"/>
        <v>66.180000000000007</v>
      </c>
      <c r="U19" s="71">
        <f t="shared" si="7"/>
        <v>66.180000000000007</v>
      </c>
      <c r="V19" s="71">
        <f t="shared" si="7"/>
        <v>66.180000000000007</v>
      </c>
      <c r="W19" s="71">
        <f t="shared" si="7"/>
        <v>66.180000000000007</v>
      </c>
      <c r="X19" s="71">
        <f t="shared" si="7"/>
        <v>66.180000000000007</v>
      </c>
      <c r="Y19" s="71">
        <f t="shared" si="7"/>
        <v>66.180000000000007</v>
      </c>
      <c r="Z19" s="71">
        <f t="shared" si="7"/>
        <v>66.180000000000007</v>
      </c>
      <c r="AA19" s="71">
        <f t="shared" si="7"/>
        <v>66.180000000000007</v>
      </c>
    </row>
    <row r="20" spans="1:27" ht="12.75" hidden="1" customHeight="1" outlineLevel="1" x14ac:dyDescent="0.2">
      <c r="A20" s="163" t="s">
        <v>1046</v>
      </c>
      <c r="B20" s="94" t="s">
        <v>83</v>
      </c>
      <c r="C20" s="70" t="s">
        <v>79</v>
      </c>
      <c r="D20" s="71">
        <v>4.95</v>
      </c>
      <c r="E20" s="71">
        <v>4.95</v>
      </c>
      <c r="F20" s="71">
        <v>4.95</v>
      </c>
      <c r="G20" s="71">
        <v>4.95</v>
      </c>
      <c r="H20" s="71">
        <v>4.95</v>
      </c>
      <c r="I20" s="71">
        <v>4.95</v>
      </c>
      <c r="J20" s="71">
        <v>4.95</v>
      </c>
      <c r="K20" s="71">
        <v>4.95</v>
      </c>
      <c r="L20" s="71">
        <v>4.95</v>
      </c>
      <c r="M20" s="71">
        <v>4.95</v>
      </c>
      <c r="N20" s="71">
        <v>4.95</v>
      </c>
      <c r="O20" s="71">
        <v>4.95</v>
      </c>
      <c r="P20" s="71">
        <v>4.95</v>
      </c>
      <c r="Q20" s="71">
        <v>4.95</v>
      </c>
      <c r="R20" s="71">
        <v>4.95</v>
      </c>
      <c r="S20" s="71">
        <v>4.95</v>
      </c>
      <c r="T20" s="71">
        <v>4.95</v>
      </c>
      <c r="U20" s="71">
        <v>4.95</v>
      </c>
      <c r="V20" s="71">
        <v>4.95</v>
      </c>
      <c r="W20" s="71">
        <v>4.95</v>
      </c>
      <c r="X20" s="71">
        <v>4.95</v>
      </c>
      <c r="Y20" s="71">
        <v>4.95</v>
      </c>
      <c r="Z20" s="71">
        <v>4.95</v>
      </c>
      <c r="AA20" s="71">
        <v>4.95</v>
      </c>
    </row>
    <row r="21" spans="1:27" ht="12.75" hidden="1" customHeight="1" outlineLevel="1" x14ac:dyDescent="0.2">
      <c r="A21" s="163" t="s">
        <v>1047</v>
      </c>
      <c r="B21" s="94" t="s">
        <v>81</v>
      </c>
      <c r="C21" s="70" t="s">
        <v>79</v>
      </c>
      <c r="D21" s="71">
        <f>$D$11</f>
        <v>330.69</v>
      </c>
      <c r="E21" s="71">
        <f t="shared" ref="E21:AA21" si="8">$D$11</f>
        <v>330.69</v>
      </c>
      <c r="F21" s="71">
        <f t="shared" si="8"/>
        <v>330.69</v>
      </c>
      <c r="G21" s="71">
        <f t="shared" si="8"/>
        <v>330.69</v>
      </c>
      <c r="H21" s="71">
        <f t="shared" si="8"/>
        <v>330.69</v>
      </c>
      <c r="I21" s="71">
        <f t="shared" si="8"/>
        <v>330.69</v>
      </c>
      <c r="J21" s="71">
        <f t="shared" si="8"/>
        <v>330.69</v>
      </c>
      <c r="K21" s="71">
        <f t="shared" si="8"/>
        <v>330.69</v>
      </c>
      <c r="L21" s="71">
        <f t="shared" si="8"/>
        <v>330.69</v>
      </c>
      <c r="M21" s="71">
        <f t="shared" si="8"/>
        <v>330.69</v>
      </c>
      <c r="N21" s="71">
        <f t="shared" si="8"/>
        <v>330.69</v>
      </c>
      <c r="O21" s="71">
        <f t="shared" si="8"/>
        <v>330.69</v>
      </c>
      <c r="P21" s="71">
        <f t="shared" si="8"/>
        <v>330.69</v>
      </c>
      <c r="Q21" s="71">
        <f t="shared" si="8"/>
        <v>330.69</v>
      </c>
      <c r="R21" s="71">
        <f t="shared" si="8"/>
        <v>330.69</v>
      </c>
      <c r="S21" s="71">
        <f t="shared" si="8"/>
        <v>330.69</v>
      </c>
      <c r="T21" s="71">
        <f t="shared" si="8"/>
        <v>330.69</v>
      </c>
      <c r="U21" s="71">
        <f t="shared" si="8"/>
        <v>330.69</v>
      </c>
      <c r="V21" s="71">
        <f t="shared" si="8"/>
        <v>330.69</v>
      </c>
      <c r="W21" s="71">
        <f t="shared" si="8"/>
        <v>330.69</v>
      </c>
      <c r="X21" s="71">
        <f t="shared" si="8"/>
        <v>330.69</v>
      </c>
      <c r="Y21" s="71">
        <f t="shared" si="8"/>
        <v>330.69</v>
      </c>
      <c r="Z21" s="71">
        <f t="shared" si="8"/>
        <v>330.69</v>
      </c>
      <c r="AA21" s="71">
        <f t="shared" si="8"/>
        <v>330.69</v>
      </c>
    </row>
    <row r="22" spans="1:27" ht="12.75" customHeight="1" collapsed="1" x14ac:dyDescent="0.2">
      <c r="A22" s="162" t="s">
        <v>1048</v>
      </c>
      <c r="B22" s="54" t="str">
        <f>"04"&amp;"."&amp;$B$663&amp;"."&amp;$B$664</f>
        <v>04.05.2023</v>
      </c>
      <c r="C22" s="134" t="s">
        <v>76</v>
      </c>
      <c r="D22" s="135">
        <f>ROUND(((D23+D24+D26+D25)/1000),5)</f>
        <v>1.6064400000000001</v>
      </c>
      <c r="E22" s="135">
        <f>ROUND(((E23+E24+E26+E25)/1000),5)</f>
        <v>1.5033000000000001</v>
      </c>
      <c r="F22" s="135">
        <f>ROUND(((F23+F24+F26+F25)/1000),5)</f>
        <v>1.42832</v>
      </c>
      <c r="G22" s="135">
        <f t="shared" ref="G22:AA22" si="9">ROUND(((G23+G24+G26+G25)/1000),5)</f>
        <v>1.41004</v>
      </c>
      <c r="H22" s="135">
        <f t="shared" si="9"/>
        <v>1.46329</v>
      </c>
      <c r="I22" s="135">
        <f t="shared" si="9"/>
        <v>1.5130699999999999</v>
      </c>
      <c r="J22" s="135">
        <f t="shared" si="9"/>
        <v>1.7172400000000001</v>
      </c>
      <c r="K22" s="135">
        <f t="shared" si="9"/>
        <v>2.0118800000000001</v>
      </c>
      <c r="L22" s="135">
        <f t="shared" si="9"/>
        <v>2.1157300000000001</v>
      </c>
      <c r="M22" s="135">
        <f t="shared" si="9"/>
        <v>2.3046099999999998</v>
      </c>
      <c r="N22" s="135">
        <f t="shared" si="9"/>
        <v>2.3260299999999998</v>
      </c>
      <c r="O22" s="135">
        <f t="shared" si="9"/>
        <v>2.3532000000000002</v>
      </c>
      <c r="P22" s="135">
        <f t="shared" si="9"/>
        <v>2.3554599999999999</v>
      </c>
      <c r="Q22" s="135">
        <f t="shared" si="9"/>
        <v>2.3694700000000002</v>
      </c>
      <c r="R22" s="135">
        <f t="shared" si="9"/>
        <v>2.34232</v>
      </c>
      <c r="S22" s="135">
        <f t="shared" si="9"/>
        <v>2.3003</v>
      </c>
      <c r="T22" s="135">
        <f t="shared" si="9"/>
        <v>2.2482000000000002</v>
      </c>
      <c r="U22" s="135">
        <f t="shared" si="9"/>
        <v>2.2043400000000002</v>
      </c>
      <c r="V22" s="135">
        <f t="shared" si="9"/>
        <v>2.1856200000000001</v>
      </c>
      <c r="W22" s="135">
        <f t="shared" si="9"/>
        <v>2.25813</v>
      </c>
      <c r="X22" s="135">
        <f t="shared" si="9"/>
        <v>2.3843299999999998</v>
      </c>
      <c r="Y22" s="135">
        <f t="shared" si="9"/>
        <v>2.32199</v>
      </c>
      <c r="Z22" s="135">
        <f t="shared" si="9"/>
        <v>2.05951</v>
      </c>
      <c r="AA22" s="135">
        <f t="shared" si="9"/>
        <v>1.88374</v>
      </c>
    </row>
    <row r="23" spans="1:27" ht="12.75" hidden="1" customHeight="1" outlineLevel="1" x14ac:dyDescent="0.2">
      <c r="A23" s="163" t="s">
        <v>1049</v>
      </c>
      <c r="B23" s="94" t="s">
        <v>238</v>
      </c>
      <c r="C23" s="70" t="s">
        <v>79</v>
      </c>
      <c r="D23" s="71">
        <v>1204.6199999999999</v>
      </c>
      <c r="E23" s="71">
        <v>1101.48</v>
      </c>
      <c r="F23" s="71">
        <v>1026.5</v>
      </c>
      <c r="G23" s="71">
        <v>1008.22</v>
      </c>
      <c r="H23" s="71">
        <v>1061.47</v>
      </c>
      <c r="I23" s="71">
        <v>1111.25</v>
      </c>
      <c r="J23" s="71">
        <v>1315.42</v>
      </c>
      <c r="K23" s="71">
        <v>1610.06</v>
      </c>
      <c r="L23" s="71">
        <v>1713.91</v>
      </c>
      <c r="M23" s="71">
        <v>1902.79</v>
      </c>
      <c r="N23" s="71">
        <v>1924.21</v>
      </c>
      <c r="O23" s="71">
        <v>1951.38</v>
      </c>
      <c r="P23" s="71">
        <v>1953.64</v>
      </c>
      <c r="Q23" s="71">
        <v>1967.65</v>
      </c>
      <c r="R23" s="71">
        <v>1940.5</v>
      </c>
      <c r="S23" s="71">
        <v>1898.48</v>
      </c>
      <c r="T23" s="71">
        <v>1846.38</v>
      </c>
      <c r="U23" s="71">
        <v>1802.52</v>
      </c>
      <c r="V23" s="71">
        <v>1783.8</v>
      </c>
      <c r="W23" s="71">
        <v>1856.31</v>
      </c>
      <c r="X23" s="71">
        <v>1982.51</v>
      </c>
      <c r="Y23" s="71">
        <v>1920.17</v>
      </c>
      <c r="Z23" s="71">
        <v>1657.69</v>
      </c>
      <c r="AA23" s="71">
        <v>1481.92</v>
      </c>
    </row>
    <row r="24" spans="1:27" ht="12.75" hidden="1" customHeight="1" outlineLevel="1" x14ac:dyDescent="0.2">
      <c r="A24" s="163" t="s">
        <v>1050</v>
      </c>
      <c r="B24" s="94" t="s">
        <v>90</v>
      </c>
      <c r="C24" s="70" t="s">
        <v>79</v>
      </c>
      <c r="D24" s="71">
        <f t="shared" ref="D24:AA24" si="10">$D$9</f>
        <v>66.180000000000007</v>
      </c>
      <c r="E24" s="71">
        <f t="shared" si="10"/>
        <v>66.180000000000007</v>
      </c>
      <c r="F24" s="71">
        <f t="shared" si="10"/>
        <v>66.180000000000007</v>
      </c>
      <c r="G24" s="71">
        <f t="shared" si="10"/>
        <v>66.180000000000007</v>
      </c>
      <c r="H24" s="71">
        <f t="shared" si="10"/>
        <v>66.180000000000007</v>
      </c>
      <c r="I24" s="71">
        <f t="shared" si="10"/>
        <v>66.180000000000007</v>
      </c>
      <c r="J24" s="71">
        <f t="shared" si="10"/>
        <v>66.180000000000007</v>
      </c>
      <c r="K24" s="71">
        <f t="shared" si="10"/>
        <v>66.180000000000007</v>
      </c>
      <c r="L24" s="71">
        <f t="shared" si="10"/>
        <v>66.180000000000007</v>
      </c>
      <c r="M24" s="71">
        <f t="shared" si="10"/>
        <v>66.180000000000007</v>
      </c>
      <c r="N24" s="71">
        <f t="shared" si="10"/>
        <v>66.180000000000007</v>
      </c>
      <c r="O24" s="71">
        <f t="shared" si="10"/>
        <v>66.180000000000007</v>
      </c>
      <c r="P24" s="71">
        <f t="shared" si="10"/>
        <v>66.180000000000007</v>
      </c>
      <c r="Q24" s="71">
        <f t="shared" si="10"/>
        <v>66.180000000000007</v>
      </c>
      <c r="R24" s="71">
        <f t="shared" si="10"/>
        <v>66.180000000000007</v>
      </c>
      <c r="S24" s="71">
        <f t="shared" si="10"/>
        <v>66.180000000000007</v>
      </c>
      <c r="T24" s="71">
        <f t="shared" si="10"/>
        <v>66.180000000000007</v>
      </c>
      <c r="U24" s="71">
        <f t="shared" si="10"/>
        <v>66.180000000000007</v>
      </c>
      <c r="V24" s="71">
        <f t="shared" si="10"/>
        <v>66.180000000000007</v>
      </c>
      <c r="W24" s="71">
        <f t="shared" si="10"/>
        <v>66.180000000000007</v>
      </c>
      <c r="X24" s="71">
        <f t="shared" si="10"/>
        <v>66.180000000000007</v>
      </c>
      <c r="Y24" s="71">
        <f t="shared" si="10"/>
        <v>66.180000000000007</v>
      </c>
      <c r="Z24" s="71">
        <f t="shared" si="10"/>
        <v>66.180000000000007</v>
      </c>
      <c r="AA24" s="71">
        <f t="shared" si="10"/>
        <v>66.180000000000007</v>
      </c>
    </row>
    <row r="25" spans="1:27" ht="12.75" hidden="1" customHeight="1" outlineLevel="1" x14ac:dyDescent="0.2">
      <c r="A25" s="163" t="s">
        <v>1051</v>
      </c>
      <c r="B25" s="94" t="s">
        <v>83</v>
      </c>
      <c r="C25" s="70" t="s">
        <v>79</v>
      </c>
      <c r="D25" s="71">
        <v>4.95</v>
      </c>
      <c r="E25" s="71">
        <v>4.95</v>
      </c>
      <c r="F25" s="71">
        <v>4.95</v>
      </c>
      <c r="G25" s="71">
        <v>4.95</v>
      </c>
      <c r="H25" s="71">
        <v>4.95</v>
      </c>
      <c r="I25" s="71">
        <v>4.95</v>
      </c>
      <c r="J25" s="71">
        <v>4.95</v>
      </c>
      <c r="K25" s="71">
        <v>4.95</v>
      </c>
      <c r="L25" s="71">
        <v>4.95</v>
      </c>
      <c r="M25" s="71">
        <v>4.95</v>
      </c>
      <c r="N25" s="71">
        <v>4.95</v>
      </c>
      <c r="O25" s="71">
        <v>4.95</v>
      </c>
      <c r="P25" s="71">
        <v>4.95</v>
      </c>
      <c r="Q25" s="71">
        <v>4.95</v>
      </c>
      <c r="R25" s="71">
        <v>4.95</v>
      </c>
      <c r="S25" s="71">
        <v>4.95</v>
      </c>
      <c r="T25" s="71">
        <v>4.95</v>
      </c>
      <c r="U25" s="71">
        <v>4.95</v>
      </c>
      <c r="V25" s="71">
        <v>4.95</v>
      </c>
      <c r="W25" s="71">
        <v>4.95</v>
      </c>
      <c r="X25" s="71">
        <v>4.95</v>
      </c>
      <c r="Y25" s="71">
        <v>4.95</v>
      </c>
      <c r="Z25" s="71">
        <v>4.95</v>
      </c>
      <c r="AA25" s="71">
        <v>4.95</v>
      </c>
    </row>
    <row r="26" spans="1:27" ht="12.75" hidden="1" customHeight="1" outlineLevel="1" x14ac:dyDescent="0.2">
      <c r="A26" s="163" t="s">
        <v>1052</v>
      </c>
      <c r="B26" s="94" t="s">
        <v>81</v>
      </c>
      <c r="C26" s="70" t="s">
        <v>79</v>
      </c>
      <c r="D26" s="71">
        <f>$D$11</f>
        <v>330.69</v>
      </c>
      <c r="E26" s="71">
        <f t="shared" ref="E26:AA26" si="11">$D$11</f>
        <v>330.69</v>
      </c>
      <c r="F26" s="71">
        <f t="shared" si="11"/>
        <v>330.69</v>
      </c>
      <c r="G26" s="71">
        <f t="shared" si="11"/>
        <v>330.69</v>
      </c>
      <c r="H26" s="71">
        <f t="shared" si="11"/>
        <v>330.69</v>
      </c>
      <c r="I26" s="71">
        <f t="shared" si="11"/>
        <v>330.69</v>
      </c>
      <c r="J26" s="71">
        <f t="shared" si="11"/>
        <v>330.69</v>
      </c>
      <c r="K26" s="71">
        <f t="shared" si="11"/>
        <v>330.69</v>
      </c>
      <c r="L26" s="71">
        <f t="shared" si="11"/>
        <v>330.69</v>
      </c>
      <c r="M26" s="71">
        <f t="shared" si="11"/>
        <v>330.69</v>
      </c>
      <c r="N26" s="71">
        <f t="shared" si="11"/>
        <v>330.69</v>
      </c>
      <c r="O26" s="71">
        <f t="shared" si="11"/>
        <v>330.69</v>
      </c>
      <c r="P26" s="71">
        <f t="shared" si="11"/>
        <v>330.69</v>
      </c>
      <c r="Q26" s="71">
        <f t="shared" si="11"/>
        <v>330.69</v>
      </c>
      <c r="R26" s="71">
        <f t="shared" si="11"/>
        <v>330.69</v>
      </c>
      <c r="S26" s="71">
        <f t="shared" si="11"/>
        <v>330.69</v>
      </c>
      <c r="T26" s="71">
        <f t="shared" si="11"/>
        <v>330.69</v>
      </c>
      <c r="U26" s="71">
        <f t="shared" si="11"/>
        <v>330.69</v>
      </c>
      <c r="V26" s="71">
        <f t="shared" si="11"/>
        <v>330.69</v>
      </c>
      <c r="W26" s="71">
        <f t="shared" si="11"/>
        <v>330.69</v>
      </c>
      <c r="X26" s="71">
        <f t="shared" si="11"/>
        <v>330.69</v>
      </c>
      <c r="Y26" s="71">
        <f t="shared" si="11"/>
        <v>330.69</v>
      </c>
      <c r="Z26" s="71">
        <f t="shared" si="11"/>
        <v>330.69</v>
      </c>
      <c r="AA26" s="71">
        <f t="shared" si="11"/>
        <v>330.69</v>
      </c>
    </row>
    <row r="27" spans="1:27" ht="12.75" customHeight="1" collapsed="1" x14ac:dyDescent="0.2">
      <c r="A27" s="162" t="s">
        <v>1053</v>
      </c>
      <c r="B27" s="54" t="str">
        <f>"05"&amp;"."&amp;$B$663&amp;"."&amp;$B$664</f>
        <v>05.05.2023</v>
      </c>
      <c r="C27" s="134" t="s">
        <v>76</v>
      </c>
      <c r="D27" s="135">
        <f>ROUND(((D28+D29+D31+D30)/1000),5)</f>
        <v>1.80508</v>
      </c>
      <c r="E27" s="135">
        <f>ROUND(((E28+E29+E31+E30)/1000),5)</f>
        <v>1.6185</v>
      </c>
      <c r="F27" s="135">
        <f>ROUND(((F28+F29+F31+F30)/1000),5)</f>
        <v>1.54322</v>
      </c>
      <c r="G27" s="135">
        <f t="shared" ref="G27:AA27" si="12">ROUND(((G28+G29+G31+G30)/1000),5)</f>
        <v>1.5200400000000001</v>
      </c>
      <c r="H27" s="135">
        <f t="shared" si="12"/>
        <v>1.5672200000000001</v>
      </c>
      <c r="I27" s="135">
        <f t="shared" si="12"/>
        <v>1.6782999999999999</v>
      </c>
      <c r="J27" s="135">
        <f t="shared" si="12"/>
        <v>1.8017799999999999</v>
      </c>
      <c r="K27" s="135">
        <f t="shared" si="12"/>
        <v>2.0321699999999998</v>
      </c>
      <c r="L27" s="135">
        <f t="shared" si="12"/>
        <v>2.2397</v>
      </c>
      <c r="M27" s="135">
        <f t="shared" si="12"/>
        <v>2.3129400000000002</v>
      </c>
      <c r="N27" s="135">
        <f t="shared" si="12"/>
        <v>2.4150900000000002</v>
      </c>
      <c r="O27" s="135">
        <f t="shared" si="12"/>
        <v>2.3886799999999999</v>
      </c>
      <c r="P27" s="135">
        <f t="shared" si="12"/>
        <v>2.3721100000000002</v>
      </c>
      <c r="Q27" s="135">
        <f t="shared" si="12"/>
        <v>2.3872200000000001</v>
      </c>
      <c r="R27" s="135">
        <f t="shared" si="12"/>
        <v>2.3718699999999999</v>
      </c>
      <c r="S27" s="135">
        <f t="shared" si="12"/>
        <v>2.3353600000000001</v>
      </c>
      <c r="T27" s="135">
        <f t="shared" si="12"/>
        <v>2.3057599999999998</v>
      </c>
      <c r="U27" s="135">
        <f t="shared" si="12"/>
        <v>2.2980100000000001</v>
      </c>
      <c r="V27" s="135">
        <f t="shared" si="12"/>
        <v>2.3006799999999998</v>
      </c>
      <c r="W27" s="135">
        <f t="shared" si="12"/>
        <v>2.3093499999999998</v>
      </c>
      <c r="X27" s="135">
        <f t="shared" si="12"/>
        <v>2.4237099999999998</v>
      </c>
      <c r="Y27" s="135">
        <f t="shared" si="12"/>
        <v>2.37548</v>
      </c>
      <c r="Z27" s="135">
        <f t="shared" si="12"/>
        <v>2.2421600000000002</v>
      </c>
      <c r="AA27" s="135">
        <f t="shared" si="12"/>
        <v>2.0324399999999998</v>
      </c>
    </row>
    <row r="28" spans="1:27" ht="12.75" hidden="1" customHeight="1" outlineLevel="1" x14ac:dyDescent="0.2">
      <c r="A28" s="163" t="s">
        <v>1054</v>
      </c>
      <c r="B28" s="94" t="s">
        <v>238</v>
      </c>
      <c r="C28" s="70" t="s">
        <v>79</v>
      </c>
      <c r="D28" s="71">
        <v>1403.26</v>
      </c>
      <c r="E28" s="71">
        <v>1216.68</v>
      </c>
      <c r="F28" s="71">
        <v>1141.4000000000001</v>
      </c>
      <c r="G28" s="71">
        <v>1118.22</v>
      </c>
      <c r="H28" s="71">
        <v>1165.4000000000001</v>
      </c>
      <c r="I28" s="71">
        <v>1276.48</v>
      </c>
      <c r="J28" s="71">
        <v>1399.96</v>
      </c>
      <c r="K28" s="71">
        <v>1630.35</v>
      </c>
      <c r="L28" s="71">
        <v>1837.88</v>
      </c>
      <c r="M28" s="71">
        <v>1911.12</v>
      </c>
      <c r="N28" s="71">
        <v>2013.27</v>
      </c>
      <c r="O28" s="71">
        <v>1986.86</v>
      </c>
      <c r="P28" s="71">
        <v>1970.29</v>
      </c>
      <c r="Q28" s="71">
        <v>1985.4</v>
      </c>
      <c r="R28" s="71">
        <v>1970.05</v>
      </c>
      <c r="S28" s="71">
        <v>1933.54</v>
      </c>
      <c r="T28" s="71">
        <v>1903.94</v>
      </c>
      <c r="U28" s="71">
        <v>1896.19</v>
      </c>
      <c r="V28" s="71">
        <v>1898.86</v>
      </c>
      <c r="W28" s="71">
        <v>1907.53</v>
      </c>
      <c r="X28" s="71">
        <v>2021.89</v>
      </c>
      <c r="Y28" s="71">
        <v>1973.66</v>
      </c>
      <c r="Z28" s="71">
        <v>1840.34</v>
      </c>
      <c r="AA28" s="71">
        <v>1630.62</v>
      </c>
    </row>
    <row r="29" spans="1:27" ht="12.75" hidden="1" customHeight="1" outlineLevel="1" x14ac:dyDescent="0.2">
      <c r="A29" s="163" t="s">
        <v>1055</v>
      </c>
      <c r="B29" s="94" t="s">
        <v>90</v>
      </c>
      <c r="C29" s="70" t="s">
        <v>79</v>
      </c>
      <c r="D29" s="71">
        <f t="shared" ref="D29:AA29" si="13">$D$9</f>
        <v>66.180000000000007</v>
      </c>
      <c r="E29" s="71">
        <f t="shared" si="13"/>
        <v>66.180000000000007</v>
      </c>
      <c r="F29" s="71">
        <f t="shared" si="13"/>
        <v>66.180000000000007</v>
      </c>
      <c r="G29" s="71">
        <f t="shared" si="13"/>
        <v>66.180000000000007</v>
      </c>
      <c r="H29" s="71">
        <f t="shared" si="13"/>
        <v>66.180000000000007</v>
      </c>
      <c r="I29" s="71">
        <f t="shared" si="13"/>
        <v>66.180000000000007</v>
      </c>
      <c r="J29" s="71">
        <f t="shared" si="13"/>
        <v>66.180000000000007</v>
      </c>
      <c r="K29" s="71">
        <f t="shared" si="13"/>
        <v>66.180000000000007</v>
      </c>
      <c r="L29" s="71">
        <f t="shared" si="13"/>
        <v>66.180000000000007</v>
      </c>
      <c r="M29" s="71">
        <f t="shared" si="13"/>
        <v>66.180000000000007</v>
      </c>
      <c r="N29" s="71">
        <f t="shared" si="13"/>
        <v>66.180000000000007</v>
      </c>
      <c r="O29" s="71">
        <f t="shared" si="13"/>
        <v>66.180000000000007</v>
      </c>
      <c r="P29" s="71">
        <f t="shared" si="13"/>
        <v>66.180000000000007</v>
      </c>
      <c r="Q29" s="71">
        <f t="shared" si="13"/>
        <v>66.180000000000007</v>
      </c>
      <c r="R29" s="71">
        <f t="shared" si="13"/>
        <v>66.180000000000007</v>
      </c>
      <c r="S29" s="71">
        <f t="shared" si="13"/>
        <v>66.180000000000007</v>
      </c>
      <c r="T29" s="71">
        <f t="shared" si="13"/>
        <v>66.180000000000007</v>
      </c>
      <c r="U29" s="71">
        <f t="shared" si="13"/>
        <v>66.180000000000007</v>
      </c>
      <c r="V29" s="71">
        <f t="shared" si="13"/>
        <v>66.180000000000007</v>
      </c>
      <c r="W29" s="71">
        <f t="shared" si="13"/>
        <v>66.180000000000007</v>
      </c>
      <c r="X29" s="71">
        <f t="shared" si="13"/>
        <v>66.180000000000007</v>
      </c>
      <c r="Y29" s="71">
        <f t="shared" si="13"/>
        <v>66.180000000000007</v>
      </c>
      <c r="Z29" s="71">
        <f t="shared" si="13"/>
        <v>66.180000000000007</v>
      </c>
      <c r="AA29" s="71">
        <f t="shared" si="13"/>
        <v>66.180000000000007</v>
      </c>
    </row>
    <row r="30" spans="1:27" ht="12.75" hidden="1" customHeight="1" outlineLevel="1" x14ac:dyDescent="0.2">
      <c r="A30" s="163" t="s">
        <v>1056</v>
      </c>
      <c r="B30" s="94" t="s">
        <v>83</v>
      </c>
      <c r="C30" s="70" t="s">
        <v>79</v>
      </c>
      <c r="D30" s="71">
        <v>4.95</v>
      </c>
      <c r="E30" s="71">
        <v>4.95</v>
      </c>
      <c r="F30" s="71">
        <v>4.95</v>
      </c>
      <c r="G30" s="71">
        <v>4.95</v>
      </c>
      <c r="H30" s="71">
        <v>4.95</v>
      </c>
      <c r="I30" s="71">
        <v>4.95</v>
      </c>
      <c r="J30" s="71">
        <v>4.95</v>
      </c>
      <c r="K30" s="71">
        <v>4.95</v>
      </c>
      <c r="L30" s="71">
        <v>4.95</v>
      </c>
      <c r="M30" s="71">
        <v>4.95</v>
      </c>
      <c r="N30" s="71">
        <v>4.95</v>
      </c>
      <c r="O30" s="71">
        <v>4.95</v>
      </c>
      <c r="P30" s="71">
        <v>4.95</v>
      </c>
      <c r="Q30" s="71">
        <v>4.95</v>
      </c>
      <c r="R30" s="71">
        <v>4.95</v>
      </c>
      <c r="S30" s="71">
        <v>4.95</v>
      </c>
      <c r="T30" s="71">
        <v>4.95</v>
      </c>
      <c r="U30" s="71">
        <v>4.95</v>
      </c>
      <c r="V30" s="71">
        <v>4.95</v>
      </c>
      <c r="W30" s="71">
        <v>4.95</v>
      </c>
      <c r="X30" s="71">
        <v>4.95</v>
      </c>
      <c r="Y30" s="71">
        <v>4.95</v>
      </c>
      <c r="Z30" s="71">
        <v>4.95</v>
      </c>
      <c r="AA30" s="71">
        <v>4.95</v>
      </c>
    </row>
    <row r="31" spans="1:27" ht="12.75" hidden="1" customHeight="1" outlineLevel="1" x14ac:dyDescent="0.2">
      <c r="A31" s="163" t="s">
        <v>1057</v>
      </c>
      <c r="B31" s="94" t="s">
        <v>81</v>
      </c>
      <c r="C31" s="70" t="s">
        <v>79</v>
      </c>
      <c r="D31" s="71">
        <f>$D$11</f>
        <v>330.69</v>
      </c>
      <c r="E31" s="71">
        <f t="shared" ref="E31:AA31" si="14">$D$11</f>
        <v>330.69</v>
      </c>
      <c r="F31" s="71">
        <f t="shared" si="14"/>
        <v>330.69</v>
      </c>
      <c r="G31" s="71">
        <f t="shared" si="14"/>
        <v>330.69</v>
      </c>
      <c r="H31" s="71">
        <f t="shared" si="14"/>
        <v>330.69</v>
      </c>
      <c r="I31" s="71">
        <f t="shared" si="14"/>
        <v>330.69</v>
      </c>
      <c r="J31" s="71">
        <f t="shared" si="14"/>
        <v>330.69</v>
      </c>
      <c r="K31" s="71">
        <f t="shared" si="14"/>
        <v>330.69</v>
      </c>
      <c r="L31" s="71">
        <f t="shared" si="14"/>
        <v>330.69</v>
      </c>
      <c r="M31" s="71">
        <f t="shared" si="14"/>
        <v>330.69</v>
      </c>
      <c r="N31" s="71">
        <f t="shared" si="14"/>
        <v>330.69</v>
      </c>
      <c r="O31" s="71">
        <f t="shared" si="14"/>
        <v>330.69</v>
      </c>
      <c r="P31" s="71">
        <f t="shared" si="14"/>
        <v>330.69</v>
      </c>
      <c r="Q31" s="71">
        <f t="shared" si="14"/>
        <v>330.69</v>
      </c>
      <c r="R31" s="71">
        <f t="shared" si="14"/>
        <v>330.69</v>
      </c>
      <c r="S31" s="71">
        <f t="shared" si="14"/>
        <v>330.69</v>
      </c>
      <c r="T31" s="71">
        <f t="shared" si="14"/>
        <v>330.69</v>
      </c>
      <c r="U31" s="71">
        <f t="shared" si="14"/>
        <v>330.69</v>
      </c>
      <c r="V31" s="71">
        <f t="shared" si="14"/>
        <v>330.69</v>
      </c>
      <c r="W31" s="71">
        <f t="shared" si="14"/>
        <v>330.69</v>
      </c>
      <c r="X31" s="71">
        <f t="shared" si="14"/>
        <v>330.69</v>
      </c>
      <c r="Y31" s="71">
        <f t="shared" si="14"/>
        <v>330.69</v>
      </c>
      <c r="Z31" s="71">
        <f t="shared" si="14"/>
        <v>330.69</v>
      </c>
      <c r="AA31" s="71">
        <f t="shared" si="14"/>
        <v>330.69</v>
      </c>
    </row>
    <row r="32" spans="1:27" ht="12.75" customHeight="1" collapsed="1" x14ac:dyDescent="0.2">
      <c r="A32" s="162" t="s">
        <v>1058</v>
      </c>
      <c r="B32" s="54" t="str">
        <f>"06"&amp;"."&amp;$B$663&amp;"."&amp;$B$664</f>
        <v>06.05.2023</v>
      </c>
      <c r="C32" s="134" t="s">
        <v>76</v>
      </c>
      <c r="D32" s="135">
        <f>ROUND(((D33+D34+D36+D35)/1000),5)</f>
        <v>1.9264300000000001</v>
      </c>
      <c r="E32" s="135">
        <f>ROUND(((E33+E34+E36+E35)/1000),5)</f>
        <v>1.8501000000000001</v>
      </c>
      <c r="F32" s="135">
        <f>ROUND(((F33+F34+F36+F35)/1000),5)</f>
        <v>1.7351000000000001</v>
      </c>
      <c r="G32" s="135">
        <f t="shared" ref="G32:AA32" si="15">ROUND(((G33+G34+G36+G35)/1000),5)</f>
        <v>1.6220399999999999</v>
      </c>
      <c r="H32" s="135">
        <f t="shared" si="15"/>
        <v>1.61968</v>
      </c>
      <c r="I32" s="135">
        <f t="shared" si="15"/>
        <v>1.7137800000000001</v>
      </c>
      <c r="J32" s="135">
        <f t="shared" si="15"/>
        <v>1.76041</v>
      </c>
      <c r="K32" s="135">
        <f t="shared" si="15"/>
        <v>1.87578</v>
      </c>
      <c r="L32" s="135">
        <f t="shared" si="15"/>
        <v>2.1708599999999998</v>
      </c>
      <c r="M32" s="135">
        <f t="shared" si="15"/>
        <v>2.3209599999999999</v>
      </c>
      <c r="N32" s="135">
        <f t="shared" si="15"/>
        <v>2.4004599999999998</v>
      </c>
      <c r="O32" s="135">
        <f t="shared" si="15"/>
        <v>2.3787600000000002</v>
      </c>
      <c r="P32" s="135">
        <f t="shared" si="15"/>
        <v>2.3234900000000001</v>
      </c>
      <c r="Q32" s="135">
        <f t="shared" si="15"/>
        <v>2.3218999999999999</v>
      </c>
      <c r="R32" s="135">
        <f t="shared" si="15"/>
        <v>2.3043200000000001</v>
      </c>
      <c r="S32" s="135">
        <f t="shared" si="15"/>
        <v>2.29942</v>
      </c>
      <c r="T32" s="135">
        <f t="shared" si="15"/>
        <v>2.2677299999999998</v>
      </c>
      <c r="U32" s="135">
        <f t="shared" si="15"/>
        <v>2.2398400000000001</v>
      </c>
      <c r="V32" s="135">
        <f t="shared" si="15"/>
        <v>2.23685</v>
      </c>
      <c r="W32" s="135">
        <f t="shared" si="15"/>
        <v>2.2774800000000002</v>
      </c>
      <c r="X32" s="135">
        <f t="shared" si="15"/>
        <v>2.4407399999999999</v>
      </c>
      <c r="Y32" s="135">
        <f t="shared" si="15"/>
        <v>2.4191400000000001</v>
      </c>
      <c r="Z32" s="135">
        <f t="shared" si="15"/>
        <v>2.21991</v>
      </c>
      <c r="AA32" s="135">
        <f t="shared" si="15"/>
        <v>2.0569899999999999</v>
      </c>
    </row>
    <row r="33" spans="1:27" ht="12.75" hidden="1" customHeight="1" outlineLevel="1" x14ac:dyDescent="0.2">
      <c r="A33" s="163" t="s">
        <v>1059</v>
      </c>
      <c r="B33" s="94" t="s">
        <v>238</v>
      </c>
      <c r="C33" s="70" t="s">
        <v>79</v>
      </c>
      <c r="D33" s="71">
        <v>1524.61</v>
      </c>
      <c r="E33" s="71">
        <v>1448.28</v>
      </c>
      <c r="F33" s="71">
        <v>1333.28</v>
      </c>
      <c r="G33" s="71">
        <v>1220.22</v>
      </c>
      <c r="H33" s="71">
        <v>1217.8599999999999</v>
      </c>
      <c r="I33" s="71">
        <v>1311.96</v>
      </c>
      <c r="J33" s="71">
        <v>1358.59</v>
      </c>
      <c r="K33" s="71">
        <v>1473.96</v>
      </c>
      <c r="L33" s="71">
        <v>1769.04</v>
      </c>
      <c r="M33" s="71">
        <v>1919.14</v>
      </c>
      <c r="N33" s="71">
        <v>1998.64</v>
      </c>
      <c r="O33" s="71">
        <v>1976.94</v>
      </c>
      <c r="P33" s="71">
        <v>1921.67</v>
      </c>
      <c r="Q33" s="71">
        <v>1920.08</v>
      </c>
      <c r="R33" s="71">
        <v>1902.5</v>
      </c>
      <c r="S33" s="71">
        <v>1897.6</v>
      </c>
      <c r="T33" s="71">
        <v>1865.91</v>
      </c>
      <c r="U33" s="71">
        <v>1838.02</v>
      </c>
      <c r="V33" s="71">
        <v>1835.03</v>
      </c>
      <c r="W33" s="71">
        <v>1875.66</v>
      </c>
      <c r="X33" s="71">
        <v>2038.92</v>
      </c>
      <c r="Y33" s="71">
        <v>2017.32</v>
      </c>
      <c r="Z33" s="71">
        <v>1818.09</v>
      </c>
      <c r="AA33" s="71">
        <v>1655.17</v>
      </c>
    </row>
    <row r="34" spans="1:27" ht="12.75" hidden="1" customHeight="1" outlineLevel="1" x14ac:dyDescent="0.2">
      <c r="A34" s="163" t="s">
        <v>1060</v>
      </c>
      <c r="B34" s="94" t="s">
        <v>90</v>
      </c>
      <c r="C34" s="70" t="s">
        <v>79</v>
      </c>
      <c r="D34" s="71">
        <f t="shared" ref="D34:AA34" si="16">$D$9</f>
        <v>66.180000000000007</v>
      </c>
      <c r="E34" s="71">
        <f t="shared" si="16"/>
        <v>66.180000000000007</v>
      </c>
      <c r="F34" s="71">
        <f t="shared" si="16"/>
        <v>66.180000000000007</v>
      </c>
      <c r="G34" s="71">
        <f t="shared" si="16"/>
        <v>66.180000000000007</v>
      </c>
      <c r="H34" s="71">
        <f t="shared" si="16"/>
        <v>66.180000000000007</v>
      </c>
      <c r="I34" s="71">
        <f t="shared" si="16"/>
        <v>66.180000000000007</v>
      </c>
      <c r="J34" s="71">
        <f t="shared" si="16"/>
        <v>66.180000000000007</v>
      </c>
      <c r="K34" s="71">
        <f t="shared" si="16"/>
        <v>66.180000000000007</v>
      </c>
      <c r="L34" s="71">
        <f t="shared" si="16"/>
        <v>66.180000000000007</v>
      </c>
      <c r="M34" s="71">
        <f t="shared" si="16"/>
        <v>66.180000000000007</v>
      </c>
      <c r="N34" s="71">
        <f t="shared" si="16"/>
        <v>66.180000000000007</v>
      </c>
      <c r="O34" s="71">
        <f t="shared" si="16"/>
        <v>66.180000000000007</v>
      </c>
      <c r="P34" s="71">
        <f t="shared" si="16"/>
        <v>66.180000000000007</v>
      </c>
      <c r="Q34" s="71">
        <f t="shared" si="16"/>
        <v>66.180000000000007</v>
      </c>
      <c r="R34" s="71">
        <f t="shared" si="16"/>
        <v>66.180000000000007</v>
      </c>
      <c r="S34" s="71">
        <f t="shared" si="16"/>
        <v>66.180000000000007</v>
      </c>
      <c r="T34" s="71">
        <f t="shared" si="16"/>
        <v>66.180000000000007</v>
      </c>
      <c r="U34" s="71">
        <f t="shared" si="16"/>
        <v>66.180000000000007</v>
      </c>
      <c r="V34" s="71">
        <f t="shared" si="16"/>
        <v>66.180000000000007</v>
      </c>
      <c r="W34" s="71">
        <f t="shared" si="16"/>
        <v>66.180000000000007</v>
      </c>
      <c r="X34" s="71">
        <f t="shared" si="16"/>
        <v>66.180000000000007</v>
      </c>
      <c r="Y34" s="71">
        <f t="shared" si="16"/>
        <v>66.180000000000007</v>
      </c>
      <c r="Z34" s="71">
        <f t="shared" si="16"/>
        <v>66.180000000000007</v>
      </c>
      <c r="AA34" s="71">
        <f t="shared" si="16"/>
        <v>66.180000000000007</v>
      </c>
    </row>
    <row r="35" spans="1:27" ht="12.75" hidden="1" customHeight="1" outlineLevel="1" x14ac:dyDescent="0.2">
      <c r="A35" s="163" t="s">
        <v>1061</v>
      </c>
      <c r="B35" s="94" t="s">
        <v>83</v>
      </c>
      <c r="C35" s="70" t="s">
        <v>79</v>
      </c>
      <c r="D35" s="71">
        <v>4.95</v>
      </c>
      <c r="E35" s="71">
        <v>4.95</v>
      </c>
      <c r="F35" s="71">
        <v>4.95</v>
      </c>
      <c r="G35" s="71">
        <v>4.95</v>
      </c>
      <c r="H35" s="71">
        <v>4.95</v>
      </c>
      <c r="I35" s="71">
        <v>4.95</v>
      </c>
      <c r="J35" s="71">
        <v>4.95</v>
      </c>
      <c r="K35" s="71">
        <v>4.95</v>
      </c>
      <c r="L35" s="71">
        <v>4.95</v>
      </c>
      <c r="M35" s="71">
        <v>4.95</v>
      </c>
      <c r="N35" s="71">
        <v>4.95</v>
      </c>
      <c r="O35" s="71">
        <v>4.95</v>
      </c>
      <c r="P35" s="71">
        <v>4.95</v>
      </c>
      <c r="Q35" s="71">
        <v>4.95</v>
      </c>
      <c r="R35" s="71">
        <v>4.95</v>
      </c>
      <c r="S35" s="71">
        <v>4.95</v>
      </c>
      <c r="T35" s="71">
        <v>4.95</v>
      </c>
      <c r="U35" s="71">
        <v>4.95</v>
      </c>
      <c r="V35" s="71">
        <v>4.95</v>
      </c>
      <c r="W35" s="71">
        <v>4.95</v>
      </c>
      <c r="X35" s="71">
        <v>4.95</v>
      </c>
      <c r="Y35" s="71">
        <v>4.95</v>
      </c>
      <c r="Z35" s="71">
        <v>4.95</v>
      </c>
      <c r="AA35" s="71">
        <v>4.95</v>
      </c>
    </row>
    <row r="36" spans="1:27" ht="12.75" hidden="1" customHeight="1" outlineLevel="1" x14ac:dyDescent="0.2">
      <c r="A36" s="163" t="s">
        <v>1062</v>
      </c>
      <c r="B36" s="94" t="s">
        <v>81</v>
      </c>
      <c r="C36" s="70" t="s">
        <v>79</v>
      </c>
      <c r="D36" s="71">
        <f>$D$11</f>
        <v>330.69</v>
      </c>
      <c r="E36" s="71">
        <f t="shared" ref="E36:AA36" si="17">$D$11</f>
        <v>330.69</v>
      </c>
      <c r="F36" s="71">
        <f t="shared" si="17"/>
        <v>330.69</v>
      </c>
      <c r="G36" s="71">
        <f t="shared" si="17"/>
        <v>330.69</v>
      </c>
      <c r="H36" s="71">
        <f t="shared" si="17"/>
        <v>330.69</v>
      </c>
      <c r="I36" s="71">
        <f t="shared" si="17"/>
        <v>330.69</v>
      </c>
      <c r="J36" s="71">
        <f t="shared" si="17"/>
        <v>330.69</v>
      </c>
      <c r="K36" s="71">
        <f t="shared" si="17"/>
        <v>330.69</v>
      </c>
      <c r="L36" s="71">
        <f t="shared" si="17"/>
        <v>330.69</v>
      </c>
      <c r="M36" s="71">
        <f t="shared" si="17"/>
        <v>330.69</v>
      </c>
      <c r="N36" s="71">
        <f t="shared" si="17"/>
        <v>330.69</v>
      </c>
      <c r="O36" s="71">
        <f t="shared" si="17"/>
        <v>330.69</v>
      </c>
      <c r="P36" s="71">
        <f t="shared" si="17"/>
        <v>330.69</v>
      </c>
      <c r="Q36" s="71">
        <f t="shared" si="17"/>
        <v>330.69</v>
      </c>
      <c r="R36" s="71">
        <f t="shared" si="17"/>
        <v>330.69</v>
      </c>
      <c r="S36" s="71">
        <f t="shared" si="17"/>
        <v>330.69</v>
      </c>
      <c r="T36" s="71">
        <f t="shared" si="17"/>
        <v>330.69</v>
      </c>
      <c r="U36" s="71">
        <f t="shared" si="17"/>
        <v>330.69</v>
      </c>
      <c r="V36" s="71">
        <f t="shared" si="17"/>
        <v>330.69</v>
      </c>
      <c r="W36" s="71">
        <f t="shared" si="17"/>
        <v>330.69</v>
      </c>
      <c r="X36" s="71">
        <f t="shared" si="17"/>
        <v>330.69</v>
      </c>
      <c r="Y36" s="71">
        <f t="shared" si="17"/>
        <v>330.69</v>
      </c>
      <c r="Z36" s="71">
        <f t="shared" si="17"/>
        <v>330.69</v>
      </c>
      <c r="AA36" s="71">
        <f t="shared" si="17"/>
        <v>330.69</v>
      </c>
    </row>
    <row r="37" spans="1:27" ht="12.75" customHeight="1" collapsed="1" x14ac:dyDescent="0.2">
      <c r="A37" s="162" t="s">
        <v>1063</v>
      </c>
      <c r="B37" s="54" t="str">
        <f>"07"&amp;"."&amp;$B$663&amp;"."&amp;$B$664</f>
        <v>07.05.2023</v>
      </c>
      <c r="C37" s="134" t="s">
        <v>76</v>
      </c>
      <c r="D37" s="135">
        <f>ROUND(((D38+D39+D41+D40)/1000),5)</f>
        <v>1.88978</v>
      </c>
      <c r="E37" s="135">
        <f>ROUND(((E38+E39+E41+E40)/1000),5)</f>
        <v>1.74271</v>
      </c>
      <c r="F37" s="135">
        <f>ROUND(((F38+F39+F41+F40)/1000),5)</f>
        <v>1.62127</v>
      </c>
      <c r="G37" s="135">
        <f t="shared" ref="G37:AA37" si="18">ROUND(((G38+G39+G41+G40)/1000),5)</f>
        <v>1.57263</v>
      </c>
      <c r="H37" s="135">
        <f t="shared" si="18"/>
        <v>1.5509999999999999</v>
      </c>
      <c r="I37" s="135">
        <f t="shared" si="18"/>
        <v>1.5121500000000001</v>
      </c>
      <c r="J37" s="135">
        <f t="shared" si="18"/>
        <v>1.6101099999999999</v>
      </c>
      <c r="K37" s="135">
        <f t="shared" si="18"/>
        <v>1.7072700000000001</v>
      </c>
      <c r="L37" s="135">
        <f t="shared" si="18"/>
        <v>1.8883399999999999</v>
      </c>
      <c r="M37" s="135">
        <f t="shared" si="18"/>
        <v>2.0515300000000001</v>
      </c>
      <c r="N37" s="135">
        <f t="shared" si="18"/>
        <v>2.0903299999999998</v>
      </c>
      <c r="O37" s="135">
        <f t="shared" si="18"/>
        <v>2.1006100000000001</v>
      </c>
      <c r="P37" s="135">
        <f t="shared" si="18"/>
        <v>2.09483</v>
      </c>
      <c r="Q37" s="135">
        <f t="shared" si="18"/>
        <v>2.0875499999999998</v>
      </c>
      <c r="R37" s="135">
        <f t="shared" si="18"/>
        <v>2.0772699999999999</v>
      </c>
      <c r="S37" s="135">
        <f t="shared" si="18"/>
        <v>2.0714800000000002</v>
      </c>
      <c r="T37" s="135">
        <f t="shared" si="18"/>
        <v>2.0556999999999999</v>
      </c>
      <c r="U37" s="135">
        <f t="shared" si="18"/>
        <v>2.0712799999999998</v>
      </c>
      <c r="V37" s="135">
        <f t="shared" si="18"/>
        <v>2.0979100000000002</v>
      </c>
      <c r="W37" s="135">
        <f t="shared" si="18"/>
        <v>2.1575700000000002</v>
      </c>
      <c r="X37" s="135">
        <f t="shared" si="18"/>
        <v>2.27779</v>
      </c>
      <c r="Y37" s="135">
        <f t="shared" si="18"/>
        <v>2.3352599999999999</v>
      </c>
      <c r="Z37" s="135">
        <f t="shared" si="18"/>
        <v>2.0757099999999999</v>
      </c>
      <c r="AA37" s="135">
        <f t="shared" si="18"/>
        <v>1.9113800000000001</v>
      </c>
    </row>
    <row r="38" spans="1:27" ht="12.75" hidden="1" customHeight="1" outlineLevel="1" x14ac:dyDescent="0.2">
      <c r="A38" s="163" t="s">
        <v>1064</v>
      </c>
      <c r="B38" s="94" t="s">
        <v>238</v>
      </c>
      <c r="C38" s="70" t="s">
        <v>79</v>
      </c>
      <c r="D38" s="71">
        <v>1487.96</v>
      </c>
      <c r="E38" s="71">
        <v>1340.89</v>
      </c>
      <c r="F38" s="71">
        <v>1219.45</v>
      </c>
      <c r="G38" s="71">
        <v>1170.81</v>
      </c>
      <c r="H38" s="71">
        <v>1149.18</v>
      </c>
      <c r="I38" s="71">
        <v>1110.33</v>
      </c>
      <c r="J38" s="71">
        <v>1208.29</v>
      </c>
      <c r="K38" s="71">
        <v>1305.45</v>
      </c>
      <c r="L38" s="71">
        <v>1486.52</v>
      </c>
      <c r="M38" s="71">
        <v>1649.71</v>
      </c>
      <c r="N38" s="71">
        <v>1688.51</v>
      </c>
      <c r="O38" s="71">
        <v>1698.79</v>
      </c>
      <c r="P38" s="71">
        <v>1693.01</v>
      </c>
      <c r="Q38" s="71">
        <v>1685.73</v>
      </c>
      <c r="R38" s="71">
        <v>1675.45</v>
      </c>
      <c r="S38" s="71">
        <v>1669.66</v>
      </c>
      <c r="T38" s="71">
        <v>1653.88</v>
      </c>
      <c r="U38" s="71">
        <v>1669.46</v>
      </c>
      <c r="V38" s="71">
        <v>1696.09</v>
      </c>
      <c r="W38" s="71">
        <v>1755.75</v>
      </c>
      <c r="X38" s="71">
        <v>1875.97</v>
      </c>
      <c r="Y38" s="71">
        <v>1933.44</v>
      </c>
      <c r="Z38" s="71">
        <v>1673.89</v>
      </c>
      <c r="AA38" s="71">
        <v>1509.56</v>
      </c>
    </row>
    <row r="39" spans="1:27" ht="12.75" hidden="1" customHeight="1" outlineLevel="1" x14ac:dyDescent="0.2">
      <c r="A39" s="163" t="s">
        <v>1065</v>
      </c>
      <c r="B39" s="94" t="s">
        <v>90</v>
      </c>
      <c r="C39" s="70" t="s">
        <v>79</v>
      </c>
      <c r="D39" s="71">
        <f t="shared" ref="D39:AA39" si="19">$D$9</f>
        <v>66.180000000000007</v>
      </c>
      <c r="E39" s="71">
        <f t="shared" si="19"/>
        <v>66.180000000000007</v>
      </c>
      <c r="F39" s="71">
        <f t="shared" si="19"/>
        <v>66.180000000000007</v>
      </c>
      <c r="G39" s="71">
        <f t="shared" si="19"/>
        <v>66.180000000000007</v>
      </c>
      <c r="H39" s="71">
        <f t="shared" si="19"/>
        <v>66.180000000000007</v>
      </c>
      <c r="I39" s="71">
        <f t="shared" si="19"/>
        <v>66.180000000000007</v>
      </c>
      <c r="J39" s="71">
        <f t="shared" si="19"/>
        <v>66.180000000000007</v>
      </c>
      <c r="K39" s="71">
        <f t="shared" si="19"/>
        <v>66.180000000000007</v>
      </c>
      <c r="L39" s="71">
        <f t="shared" si="19"/>
        <v>66.180000000000007</v>
      </c>
      <c r="M39" s="71">
        <f t="shared" si="19"/>
        <v>66.180000000000007</v>
      </c>
      <c r="N39" s="71">
        <f t="shared" si="19"/>
        <v>66.180000000000007</v>
      </c>
      <c r="O39" s="71">
        <f t="shared" si="19"/>
        <v>66.180000000000007</v>
      </c>
      <c r="P39" s="71">
        <f t="shared" si="19"/>
        <v>66.180000000000007</v>
      </c>
      <c r="Q39" s="71">
        <f t="shared" si="19"/>
        <v>66.180000000000007</v>
      </c>
      <c r="R39" s="71">
        <f t="shared" si="19"/>
        <v>66.180000000000007</v>
      </c>
      <c r="S39" s="71">
        <f t="shared" si="19"/>
        <v>66.180000000000007</v>
      </c>
      <c r="T39" s="71">
        <f t="shared" si="19"/>
        <v>66.180000000000007</v>
      </c>
      <c r="U39" s="71">
        <f t="shared" si="19"/>
        <v>66.180000000000007</v>
      </c>
      <c r="V39" s="71">
        <f t="shared" si="19"/>
        <v>66.180000000000007</v>
      </c>
      <c r="W39" s="71">
        <f t="shared" si="19"/>
        <v>66.180000000000007</v>
      </c>
      <c r="X39" s="71">
        <f t="shared" si="19"/>
        <v>66.180000000000007</v>
      </c>
      <c r="Y39" s="71">
        <f t="shared" si="19"/>
        <v>66.180000000000007</v>
      </c>
      <c r="Z39" s="71">
        <f t="shared" si="19"/>
        <v>66.180000000000007</v>
      </c>
      <c r="AA39" s="71">
        <f t="shared" si="19"/>
        <v>66.180000000000007</v>
      </c>
    </row>
    <row r="40" spans="1:27" ht="12.75" hidden="1" customHeight="1" outlineLevel="1" x14ac:dyDescent="0.2">
      <c r="A40" s="163" t="s">
        <v>1066</v>
      </c>
      <c r="B40" s="94" t="s">
        <v>83</v>
      </c>
      <c r="C40" s="70" t="s">
        <v>79</v>
      </c>
      <c r="D40" s="71">
        <v>4.95</v>
      </c>
      <c r="E40" s="71">
        <v>4.95</v>
      </c>
      <c r="F40" s="71">
        <v>4.95</v>
      </c>
      <c r="G40" s="71">
        <v>4.95</v>
      </c>
      <c r="H40" s="71">
        <v>4.95</v>
      </c>
      <c r="I40" s="71">
        <v>4.95</v>
      </c>
      <c r="J40" s="71">
        <v>4.95</v>
      </c>
      <c r="K40" s="71">
        <v>4.95</v>
      </c>
      <c r="L40" s="71">
        <v>4.95</v>
      </c>
      <c r="M40" s="71">
        <v>4.95</v>
      </c>
      <c r="N40" s="71">
        <v>4.95</v>
      </c>
      <c r="O40" s="71">
        <v>4.95</v>
      </c>
      <c r="P40" s="71">
        <v>4.95</v>
      </c>
      <c r="Q40" s="71">
        <v>4.95</v>
      </c>
      <c r="R40" s="71">
        <v>4.95</v>
      </c>
      <c r="S40" s="71">
        <v>4.95</v>
      </c>
      <c r="T40" s="71">
        <v>4.95</v>
      </c>
      <c r="U40" s="71">
        <v>4.95</v>
      </c>
      <c r="V40" s="71">
        <v>4.95</v>
      </c>
      <c r="W40" s="71">
        <v>4.95</v>
      </c>
      <c r="X40" s="71">
        <v>4.95</v>
      </c>
      <c r="Y40" s="71">
        <v>4.95</v>
      </c>
      <c r="Z40" s="71">
        <v>4.95</v>
      </c>
      <c r="AA40" s="71">
        <v>4.95</v>
      </c>
    </row>
    <row r="41" spans="1:27" ht="12.75" hidden="1" customHeight="1" outlineLevel="1" x14ac:dyDescent="0.2">
      <c r="A41" s="163" t="s">
        <v>1067</v>
      </c>
      <c r="B41" s="94" t="s">
        <v>81</v>
      </c>
      <c r="C41" s="70" t="s">
        <v>79</v>
      </c>
      <c r="D41" s="71">
        <f>$D$11</f>
        <v>330.69</v>
      </c>
      <c r="E41" s="71">
        <f t="shared" ref="E41:AA41" si="20">$D$11</f>
        <v>330.69</v>
      </c>
      <c r="F41" s="71">
        <f t="shared" si="20"/>
        <v>330.69</v>
      </c>
      <c r="G41" s="71">
        <f t="shared" si="20"/>
        <v>330.69</v>
      </c>
      <c r="H41" s="71">
        <f t="shared" si="20"/>
        <v>330.69</v>
      </c>
      <c r="I41" s="71">
        <f t="shared" si="20"/>
        <v>330.69</v>
      </c>
      <c r="J41" s="71">
        <f t="shared" si="20"/>
        <v>330.69</v>
      </c>
      <c r="K41" s="71">
        <f t="shared" si="20"/>
        <v>330.69</v>
      </c>
      <c r="L41" s="71">
        <f t="shared" si="20"/>
        <v>330.69</v>
      </c>
      <c r="M41" s="71">
        <f t="shared" si="20"/>
        <v>330.69</v>
      </c>
      <c r="N41" s="71">
        <f t="shared" si="20"/>
        <v>330.69</v>
      </c>
      <c r="O41" s="71">
        <f t="shared" si="20"/>
        <v>330.69</v>
      </c>
      <c r="P41" s="71">
        <f t="shared" si="20"/>
        <v>330.69</v>
      </c>
      <c r="Q41" s="71">
        <f t="shared" si="20"/>
        <v>330.69</v>
      </c>
      <c r="R41" s="71">
        <f t="shared" si="20"/>
        <v>330.69</v>
      </c>
      <c r="S41" s="71">
        <f t="shared" si="20"/>
        <v>330.69</v>
      </c>
      <c r="T41" s="71">
        <f t="shared" si="20"/>
        <v>330.69</v>
      </c>
      <c r="U41" s="71">
        <f t="shared" si="20"/>
        <v>330.69</v>
      </c>
      <c r="V41" s="71">
        <f t="shared" si="20"/>
        <v>330.69</v>
      </c>
      <c r="W41" s="71">
        <f t="shared" si="20"/>
        <v>330.69</v>
      </c>
      <c r="X41" s="71">
        <f t="shared" si="20"/>
        <v>330.69</v>
      </c>
      <c r="Y41" s="71">
        <f t="shared" si="20"/>
        <v>330.69</v>
      </c>
      <c r="Z41" s="71">
        <f t="shared" si="20"/>
        <v>330.69</v>
      </c>
      <c r="AA41" s="71">
        <f t="shared" si="20"/>
        <v>330.69</v>
      </c>
    </row>
    <row r="42" spans="1:27" ht="12.75" customHeight="1" collapsed="1" x14ac:dyDescent="0.2">
      <c r="A42" s="162" t="s">
        <v>1068</v>
      </c>
      <c r="B42" s="54" t="str">
        <f>"08"&amp;"."&amp;$B$663&amp;"."&amp;$B$664</f>
        <v>08.05.2023</v>
      </c>
      <c r="C42" s="134" t="s">
        <v>76</v>
      </c>
      <c r="D42" s="135">
        <f>ROUND(((D43+D44+D46+D45)/1000),5)</f>
        <v>1.8872199999999999</v>
      </c>
      <c r="E42" s="135">
        <f>ROUND(((E43+E44+E46+E45)/1000),5)</f>
        <v>1.7862100000000001</v>
      </c>
      <c r="F42" s="135">
        <f>ROUND(((F43+F44+F46+F45)/1000),5)</f>
        <v>1.66177</v>
      </c>
      <c r="G42" s="135">
        <f t="shared" ref="G42:AA42" si="21">ROUND(((G43+G44+G46+G45)/1000),5)</f>
        <v>1.63611</v>
      </c>
      <c r="H42" s="135">
        <f t="shared" si="21"/>
        <v>1.6153999999999999</v>
      </c>
      <c r="I42" s="135">
        <f t="shared" si="21"/>
        <v>1.62544</v>
      </c>
      <c r="J42" s="135">
        <f t="shared" si="21"/>
        <v>1.6578200000000001</v>
      </c>
      <c r="K42" s="135">
        <f t="shared" si="21"/>
        <v>1.78105</v>
      </c>
      <c r="L42" s="135">
        <f t="shared" si="21"/>
        <v>1.9992799999999999</v>
      </c>
      <c r="M42" s="135">
        <f t="shared" si="21"/>
        <v>2.1967400000000001</v>
      </c>
      <c r="N42" s="135">
        <f t="shared" si="21"/>
        <v>2.2576700000000001</v>
      </c>
      <c r="O42" s="135">
        <f t="shared" si="21"/>
        <v>2.2660499999999999</v>
      </c>
      <c r="P42" s="135">
        <f t="shared" si="21"/>
        <v>2.2532700000000001</v>
      </c>
      <c r="Q42" s="135">
        <f t="shared" si="21"/>
        <v>2.2498399999999998</v>
      </c>
      <c r="R42" s="135">
        <f t="shared" si="21"/>
        <v>2.2439</v>
      </c>
      <c r="S42" s="135">
        <f t="shared" si="21"/>
        <v>2.23726</v>
      </c>
      <c r="T42" s="135">
        <f t="shared" si="21"/>
        <v>2.2212499999999999</v>
      </c>
      <c r="U42" s="135">
        <f t="shared" si="21"/>
        <v>2.2926799999999998</v>
      </c>
      <c r="V42" s="135">
        <f t="shared" si="21"/>
        <v>2.3357600000000001</v>
      </c>
      <c r="W42" s="135">
        <f t="shared" si="21"/>
        <v>2.3813599999999999</v>
      </c>
      <c r="X42" s="135">
        <f t="shared" si="21"/>
        <v>2.3850799999999999</v>
      </c>
      <c r="Y42" s="135">
        <f t="shared" si="21"/>
        <v>2.4716300000000002</v>
      </c>
      <c r="Z42" s="135">
        <f t="shared" si="21"/>
        <v>2.1482899999999998</v>
      </c>
      <c r="AA42" s="135">
        <f t="shared" si="21"/>
        <v>2.00535</v>
      </c>
    </row>
    <row r="43" spans="1:27" ht="12.75" hidden="1" customHeight="1" outlineLevel="1" x14ac:dyDescent="0.2">
      <c r="A43" s="163" t="s">
        <v>1069</v>
      </c>
      <c r="B43" s="94" t="s">
        <v>238</v>
      </c>
      <c r="C43" s="70" t="s">
        <v>79</v>
      </c>
      <c r="D43" s="71">
        <v>1485.4</v>
      </c>
      <c r="E43" s="71">
        <v>1384.39</v>
      </c>
      <c r="F43" s="71">
        <v>1259.95</v>
      </c>
      <c r="G43" s="71">
        <v>1234.29</v>
      </c>
      <c r="H43" s="71">
        <v>1213.58</v>
      </c>
      <c r="I43" s="71">
        <v>1223.6199999999999</v>
      </c>
      <c r="J43" s="71">
        <v>1256</v>
      </c>
      <c r="K43" s="71">
        <v>1379.23</v>
      </c>
      <c r="L43" s="71">
        <v>1597.46</v>
      </c>
      <c r="M43" s="71">
        <v>1794.92</v>
      </c>
      <c r="N43" s="71">
        <v>1855.85</v>
      </c>
      <c r="O43" s="71">
        <v>1864.23</v>
      </c>
      <c r="P43" s="71">
        <v>1851.45</v>
      </c>
      <c r="Q43" s="71">
        <v>1848.02</v>
      </c>
      <c r="R43" s="71">
        <v>1842.08</v>
      </c>
      <c r="S43" s="71">
        <v>1835.44</v>
      </c>
      <c r="T43" s="71">
        <v>1819.43</v>
      </c>
      <c r="U43" s="71">
        <v>1890.86</v>
      </c>
      <c r="V43" s="71">
        <v>1933.94</v>
      </c>
      <c r="W43" s="71">
        <v>1979.54</v>
      </c>
      <c r="X43" s="71">
        <v>1983.26</v>
      </c>
      <c r="Y43" s="71">
        <v>2069.81</v>
      </c>
      <c r="Z43" s="71">
        <v>1746.47</v>
      </c>
      <c r="AA43" s="71">
        <v>1603.53</v>
      </c>
    </row>
    <row r="44" spans="1:27" ht="12.75" hidden="1" customHeight="1" outlineLevel="1" x14ac:dyDescent="0.2">
      <c r="A44" s="163" t="s">
        <v>1070</v>
      </c>
      <c r="B44" s="94" t="s">
        <v>90</v>
      </c>
      <c r="C44" s="70" t="s">
        <v>79</v>
      </c>
      <c r="D44" s="71">
        <f t="shared" ref="D44:AA44" si="22">$D$9</f>
        <v>66.180000000000007</v>
      </c>
      <c r="E44" s="71">
        <f t="shared" si="22"/>
        <v>66.180000000000007</v>
      </c>
      <c r="F44" s="71">
        <f t="shared" si="22"/>
        <v>66.180000000000007</v>
      </c>
      <c r="G44" s="71">
        <f t="shared" si="22"/>
        <v>66.180000000000007</v>
      </c>
      <c r="H44" s="71">
        <f t="shared" si="22"/>
        <v>66.180000000000007</v>
      </c>
      <c r="I44" s="71">
        <f t="shared" si="22"/>
        <v>66.180000000000007</v>
      </c>
      <c r="J44" s="71">
        <f t="shared" si="22"/>
        <v>66.180000000000007</v>
      </c>
      <c r="K44" s="71">
        <f t="shared" si="22"/>
        <v>66.180000000000007</v>
      </c>
      <c r="L44" s="71">
        <f t="shared" si="22"/>
        <v>66.180000000000007</v>
      </c>
      <c r="M44" s="71">
        <f t="shared" si="22"/>
        <v>66.180000000000007</v>
      </c>
      <c r="N44" s="71">
        <f t="shared" si="22"/>
        <v>66.180000000000007</v>
      </c>
      <c r="O44" s="71">
        <f t="shared" si="22"/>
        <v>66.180000000000007</v>
      </c>
      <c r="P44" s="71">
        <f t="shared" si="22"/>
        <v>66.180000000000007</v>
      </c>
      <c r="Q44" s="71">
        <f t="shared" si="22"/>
        <v>66.180000000000007</v>
      </c>
      <c r="R44" s="71">
        <f t="shared" si="22"/>
        <v>66.180000000000007</v>
      </c>
      <c r="S44" s="71">
        <f t="shared" si="22"/>
        <v>66.180000000000007</v>
      </c>
      <c r="T44" s="71">
        <f t="shared" si="22"/>
        <v>66.180000000000007</v>
      </c>
      <c r="U44" s="71">
        <f t="shared" si="22"/>
        <v>66.180000000000007</v>
      </c>
      <c r="V44" s="71">
        <f t="shared" si="22"/>
        <v>66.180000000000007</v>
      </c>
      <c r="W44" s="71">
        <f t="shared" si="22"/>
        <v>66.180000000000007</v>
      </c>
      <c r="X44" s="71">
        <f t="shared" si="22"/>
        <v>66.180000000000007</v>
      </c>
      <c r="Y44" s="71">
        <f t="shared" si="22"/>
        <v>66.180000000000007</v>
      </c>
      <c r="Z44" s="71">
        <f t="shared" si="22"/>
        <v>66.180000000000007</v>
      </c>
      <c r="AA44" s="71">
        <f t="shared" si="22"/>
        <v>66.180000000000007</v>
      </c>
    </row>
    <row r="45" spans="1:27" ht="12.75" hidden="1" customHeight="1" outlineLevel="1" x14ac:dyDescent="0.2">
      <c r="A45" s="163" t="s">
        <v>1071</v>
      </c>
      <c r="B45" s="94" t="s">
        <v>83</v>
      </c>
      <c r="C45" s="70" t="s">
        <v>79</v>
      </c>
      <c r="D45" s="71">
        <v>4.95</v>
      </c>
      <c r="E45" s="71">
        <v>4.95</v>
      </c>
      <c r="F45" s="71">
        <v>4.95</v>
      </c>
      <c r="G45" s="71">
        <v>4.95</v>
      </c>
      <c r="H45" s="71">
        <v>4.95</v>
      </c>
      <c r="I45" s="71">
        <v>4.95</v>
      </c>
      <c r="J45" s="71">
        <v>4.95</v>
      </c>
      <c r="K45" s="71">
        <v>4.95</v>
      </c>
      <c r="L45" s="71">
        <v>4.95</v>
      </c>
      <c r="M45" s="71">
        <v>4.95</v>
      </c>
      <c r="N45" s="71">
        <v>4.95</v>
      </c>
      <c r="O45" s="71">
        <v>4.95</v>
      </c>
      <c r="P45" s="71">
        <v>4.95</v>
      </c>
      <c r="Q45" s="71">
        <v>4.95</v>
      </c>
      <c r="R45" s="71">
        <v>4.95</v>
      </c>
      <c r="S45" s="71">
        <v>4.95</v>
      </c>
      <c r="T45" s="71">
        <v>4.95</v>
      </c>
      <c r="U45" s="71">
        <v>4.95</v>
      </c>
      <c r="V45" s="71">
        <v>4.95</v>
      </c>
      <c r="W45" s="71">
        <v>4.95</v>
      </c>
      <c r="X45" s="71">
        <v>4.95</v>
      </c>
      <c r="Y45" s="71">
        <v>4.95</v>
      </c>
      <c r="Z45" s="71">
        <v>4.95</v>
      </c>
      <c r="AA45" s="71">
        <v>4.95</v>
      </c>
    </row>
    <row r="46" spans="1:27" ht="12.75" hidden="1" customHeight="1" outlineLevel="1" x14ac:dyDescent="0.2">
      <c r="A46" s="163" t="s">
        <v>1072</v>
      </c>
      <c r="B46" s="94" t="s">
        <v>81</v>
      </c>
      <c r="C46" s="70" t="s">
        <v>79</v>
      </c>
      <c r="D46" s="71">
        <f>$D$11</f>
        <v>330.69</v>
      </c>
      <c r="E46" s="71">
        <f t="shared" ref="E46:AA46" si="23">$D$11</f>
        <v>330.69</v>
      </c>
      <c r="F46" s="71">
        <f t="shared" si="23"/>
        <v>330.69</v>
      </c>
      <c r="G46" s="71">
        <f t="shared" si="23"/>
        <v>330.69</v>
      </c>
      <c r="H46" s="71">
        <f t="shared" si="23"/>
        <v>330.69</v>
      </c>
      <c r="I46" s="71">
        <f t="shared" si="23"/>
        <v>330.69</v>
      </c>
      <c r="J46" s="71">
        <f t="shared" si="23"/>
        <v>330.69</v>
      </c>
      <c r="K46" s="71">
        <f t="shared" si="23"/>
        <v>330.69</v>
      </c>
      <c r="L46" s="71">
        <f t="shared" si="23"/>
        <v>330.69</v>
      </c>
      <c r="M46" s="71">
        <f t="shared" si="23"/>
        <v>330.69</v>
      </c>
      <c r="N46" s="71">
        <f t="shared" si="23"/>
        <v>330.69</v>
      </c>
      <c r="O46" s="71">
        <f t="shared" si="23"/>
        <v>330.69</v>
      </c>
      <c r="P46" s="71">
        <f t="shared" si="23"/>
        <v>330.69</v>
      </c>
      <c r="Q46" s="71">
        <f t="shared" si="23"/>
        <v>330.69</v>
      </c>
      <c r="R46" s="71">
        <f t="shared" si="23"/>
        <v>330.69</v>
      </c>
      <c r="S46" s="71">
        <f t="shared" si="23"/>
        <v>330.69</v>
      </c>
      <c r="T46" s="71">
        <f t="shared" si="23"/>
        <v>330.69</v>
      </c>
      <c r="U46" s="71">
        <f t="shared" si="23"/>
        <v>330.69</v>
      </c>
      <c r="V46" s="71">
        <f t="shared" si="23"/>
        <v>330.69</v>
      </c>
      <c r="W46" s="71">
        <f t="shared" si="23"/>
        <v>330.69</v>
      </c>
      <c r="X46" s="71">
        <f t="shared" si="23"/>
        <v>330.69</v>
      </c>
      <c r="Y46" s="71">
        <f t="shared" si="23"/>
        <v>330.69</v>
      </c>
      <c r="Z46" s="71">
        <f t="shared" si="23"/>
        <v>330.69</v>
      </c>
      <c r="AA46" s="71">
        <f t="shared" si="23"/>
        <v>330.69</v>
      </c>
    </row>
    <row r="47" spans="1:27" ht="12.75" customHeight="1" collapsed="1" x14ac:dyDescent="0.2">
      <c r="A47" s="162" t="s">
        <v>1073</v>
      </c>
      <c r="B47" s="54" t="str">
        <f>"09"&amp;"."&amp;$B$663&amp;"."&amp;$B$664</f>
        <v>09.05.2023</v>
      </c>
      <c r="C47" s="134" t="s">
        <v>76</v>
      </c>
      <c r="D47" s="135">
        <f>ROUND(((D48+D49+D51+D50)/1000),5)</f>
        <v>1.9270400000000001</v>
      </c>
      <c r="E47" s="135">
        <f>ROUND(((E48+E49+E51+E50)/1000),5)</f>
        <v>1.80294</v>
      </c>
      <c r="F47" s="135">
        <f>ROUND(((F48+F49+F51+F50)/1000),5)</f>
        <v>1.74295</v>
      </c>
      <c r="G47" s="135">
        <f t="shared" ref="G47:AA47" si="24">ROUND(((G48+G49+G51+G50)/1000),5)</f>
        <v>1.6960900000000001</v>
      </c>
      <c r="H47" s="135">
        <f t="shared" si="24"/>
        <v>1.6566399999999999</v>
      </c>
      <c r="I47" s="135">
        <f t="shared" si="24"/>
        <v>1.6433500000000001</v>
      </c>
      <c r="J47" s="135">
        <f t="shared" si="24"/>
        <v>1.6625799999999999</v>
      </c>
      <c r="K47" s="135">
        <f t="shared" si="24"/>
        <v>1.7543200000000001</v>
      </c>
      <c r="L47" s="135">
        <f t="shared" si="24"/>
        <v>1.9997799999999999</v>
      </c>
      <c r="M47" s="135">
        <f t="shared" si="24"/>
        <v>2.1329400000000001</v>
      </c>
      <c r="N47" s="135">
        <f t="shared" si="24"/>
        <v>2.2299500000000001</v>
      </c>
      <c r="O47" s="135">
        <f t="shared" si="24"/>
        <v>2.2260499999999999</v>
      </c>
      <c r="P47" s="135">
        <f t="shared" si="24"/>
        <v>2.2200299999999999</v>
      </c>
      <c r="Q47" s="135">
        <f t="shared" si="24"/>
        <v>2.2193399999999999</v>
      </c>
      <c r="R47" s="135">
        <f t="shared" si="24"/>
        <v>2.2136200000000001</v>
      </c>
      <c r="S47" s="135">
        <f t="shared" si="24"/>
        <v>2.1734900000000001</v>
      </c>
      <c r="T47" s="135">
        <f t="shared" si="24"/>
        <v>2.1660900000000001</v>
      </c>
      <c r="U47" s="135">
        <f t="shared" si="24"/>
        <v>2.4329999999999998</v>
      </c>
      <c r="V47" s="135">
        <f t="shared" si="24"/>
        <v>2.4353199999999999</v>
      </c>
      <c r="W47" s="135">
        <f t="shared" si="24"/>
        <v>2.48108</v>
      </c>
      <c r="X47" s="135">
        <f t="shared" si="24"/>
        <v>2.57619</v>
      </c>
      <c r="Y47" s="135">
        <f t="shared" si="24"/>
        <v>2.645</v>
      </c>
      <c r="Z47" s="135">
        <f t="shared" si="24"/>
        <v>2.2180499999999999</v>
      </c>
      <c r="AA47" s="135">
        <f t="shared" si="24"/>
        <v>2.0739399999999999</v>
      </c>
    </row>
    <row r="48" spans="1:27" ht="12.75" hidden="1" customHeight="1" outlineLevel="1" x14ac:dyDescent="0.2">
      <c r="A48" s="163" t="s">
        <v>1074</v>
      </c>
      <c r="B48" s="94" t="s">
        <v>238</v>
      </c>
      <c r="C48" s="70" t="s">
        <v>79</v>
      </c>
      <c r="D48" s="71">
        <v>1525.22</v>
      </c>
      <c r="E48" s="71">
        <v>1401.12</v>
      </c>
      <c r="F48" s="71">
        <v>1341.13</v>
      </c>
      <c r="G48" s="71">
        <v>1294.27</v>
      </c>
      <c r="H48" s="71">
        <v>1254.82</v>
      </c>
      <c r="I48" s="71">
        <v>1241.53</v>
      </c>
      <c r="J48" s="71">
        <v>1260.76</v>
      </c>
      <c r="K48" s="71">
        <v>1352.5</v>
      </c>
      <c r="L48" s="71">
        <v>1597.96</v>
      </c>
      <c r="M48" s="71">
        <v>1731.12</v>
      </c>
      <c r="N48" s="71">
        <v>1828.13</v>
      </c>
      <c r="O48" s="71">
        <v>1824.23</v>
      </c>
      <c r="P48" s="71">
        <v>1818.21</v>
      </c>
      <c r="Q48" s="71">
        <v>1817.52</v>
      </c>
      <c r="R48" s="71">
        <v>1811.8</v>
      </c>
      <c r="S48" s="71">
        <v>1771.67</v>
      </c>
      <c r="T48" s="71">
        <v>1764.27</v>
      </c>
      <c r="U48" s="71">
        <v>2031.18</v>
      </c>
      <c r="V48" s="71">
        <v>2033.5</v>
      </c>
      <c r="W48" s="71">
        <v>2079.2600000000002</v>
      </c>
      <c r="X48" s="71">
        <v>2174.37</v>
      </c>
      <c r="Y48" s="71">
        <v>2243.1799999999998</v>
      </c>
      <c r="Z48" s="71">
        <v>1816.23</v>
      </c>
      <c r="AA48" s="71">
        <v>1672.12</v>
      </c>
    </row>
    <row r="49" spans="1:27" ht="12.75" hidden="1" customHeight="1" outlineLevel="1" x14ac:dyDescent="0.2">
      <c r="A49" s="163" t="s">
        <v>1075</v>
      </c>
      <c r="B49" s="94" t="s">
        <v>90</v>
      </c>
      <c r="C49" s="70" t="s">
        <v>79</v>
      </c>
      <c r="D49" s="71">
        <f t="shared" ref="D49:AA49" si="25">$D$9</f>
        <v>66.180000000000007</v>
      </c>
      <c r="E49" s="71">
        <f t="shared" si="25"/>
        <v>66.180000000000007</v>
      </c>
      <c r="F49" s="71">
        <f t="shared" si="25"/>
        <v>66.180000000000007</v>
      </c>
      <c r="G49" s="71">
        <f t="shared" si="25"/>
        <v>66.180000000000007</v>
      </c>
      <c r="H49" s="71">
        <f t="shared" si="25"/>
        <v>66.180000000000007</v>
      </c>
      <c r="I49" s="71">
        <f t="shared" si="25"/>
        <v>66.180000000000007</v>
      </c>
      <c r="J49" s="71">
        <f t="shared" si="25"/>
        <v>66.180000000000007</v>
      </c>
      <c r="K49" s="71">
        <f t="shared" si="25"/>
        <v>66.180000000000007</v>
      </c>
      <c r="L49" s="71">
        <f t="shared" si="25"/>
        <v>66.180000000000007</v>
      </c>
      <c r="M49" s="71">
        <f t="shared" si="25"/>
        <v>66.180000000000007</v>
      </c>
      <c r="N49" s="71">
        <f t="shared" si="25"/>
        <v>66.180000000000007</v>
      </c>
      <c r="O49" s="71">
        <f t="shared" si="25"/>
        <v>66.180000000000007</v>
      </c>
      <c r="P49" s="71">
        <f t="shared" si="25"/>
        <v>66.180000000000007</v>
      </c>
      <c r="Q49" s="71">
        <f t="shared" si="25"/>
        <v>66.180000000000007</v>
      </c>
      <c r="R49" s="71">
        <f t="shared" si="25"/>
        <v>66.180000000000007</v>
      </c>
      <c r="S49" s="71">
        <f t="shared" si="25"/>
        <v>66.180000000000007</v>
      </c>
      <c r="T49" s="71">
        <f t="shared" si="25"/>
        <v>66.180000000000007</v>
      </c>
      <c r="U49" s="71">
        <f t="shared" si="25"/>
        <v>66.180000000000007</v>
      </c>
      <c r="V49" s="71">
        <f t="shared" si="25"/>
        <v>66.180000000000007</v>
      </c>
      <c r="W49" s="71">
        <f t="shared" si="25"/>
        <v>66.180000000000007</v>
      </c>
      <c r="X49" s="71">
        <f t="shared" si="25"/>
        <v>66.180000000000007</v>
      </c>
      <c r="Y49" s="71">
        <f t="shared" si="25"/>
        <v>66.180000000000007</v>
      </c>
      <c r="Z49" s="71">
        <f t="shared" si="25"/>
        <v>66.180000000000007</v>
      </c>
      <c r="AA49" s="71">
        <f t="shared" si="25"/>
        <v>66.180000000000007</v>
      </c>
    </row>
    <row r="50" spans="1:27" ht="12.75" hidden="1" customHeight="1" outlineLevel="1" x14ac:dyDescent="0.2">
      <c r="A50" s="163" t="s">
        <v>1076</v>
      </c>
      <c r="B50" s="94" t="s">
        <v>83</v>
      </c>
      <c r="C50" s="70" t="s">
        <v>79</v>
      </c>
      <c r="D50" s="71">
        <v>4.95</v>
      </c>
      <c r="E50" s="71">
        <v>4.95</v>
      </c>
      <c r="F50" s="71">
        <v>4.95</v>
      </c>
      <c r="G50" s="71">
        <v>4.95</v>
      </c>
      <c r="H50" s="71">
        <v>4.95</v>
      </c>
      <c r="I50" s="71">
        <v>4.95</v>
      </c>
      <c r="J50" s="71">
        <v>4.95</v>
      </c>
      <c r="K50" s="71">
        <v>4.95</v>
      </c>
      <c r="L50" s="71">
        <v>4.95</v>
      </c>
      <c r="M50" s="71">
        <v>4.95</v>
      </c>
      <c r="N50" s="71">
        <v>4.95</v>
      </c>
      <c r="O50" s="71">
        <v>4.95</v>
      </c>
      <c r="P50" s="71">
        <v>4.95</v>
      </c>
      <c r="Q50" s="71">
        <v>4.95</v>
      </c>
      <c r="R50" s="71">
        <v>4.95</v>
      </c>
      <c r="S50" s="71">
        <v>4.95</v>
      </c>
      <c r="T50" s="71">
        <v>4.95</v>
      </c>
      <c r="U50" s="71">
        <v>4.95</v>
      </c>
      <c r="V50" s="71">
        <v>4.95</v>
      </c>
      <c r="W50" s="71">
        <v>4.95</v>
      </c>
      <c r="X50" s="71">
        <v>4.95</v>
      </c>
      <c r="Y50" s="71">
        <v>4.95</v>
      </c>
      <c r="Z50" s="71">
        <v>4.95</v>
      </c>
      <c r="AA50" s="71">
        <v>4.95</v>
      </c>
    </row>
    <row r="51" spans="1:27" ht="12.75" hidden="1" customHeight="1" outlineLevel="1" x14ac:dyDescent="0.2">
      <c r="A51" s="163" t="s">
        <v>1077</v>
      </c>
      <c r="B51" s="94" t="s">
        <v>81</v>
      </c>
      <c r="C51" s="70" t="s">
        <v>79</v>
      </c>
      <c r="D51" s="71">
        <f>$D$11</f>
        <v>330.69</v>
      </c>
      <c r="E51" s="71">
        <f t="shared" ref="E51:AA51" si="26">$D$11</f>
        <v>330.69</v>
      </c>
      <c r="F51" s="71">
        <f t="shared" si="26"/>
        <v>330.69</v>
      </c>
      <c r="G51" s="71">
        <f t="shared" si="26"/>
        <v>330.69</v>
      </c>
      <c r="H51" s="71">
        <f t="shared" si="26"/>
        <v>330.69</v>
      </c>
      <c r="I51" s="71">
        <f t="shared" si="26"/>
        <v>330.69</v>
      </c>
      <c r="J51" s="71">
        <f t="shared" si="26"/>
        <v>330.69</v>
      </c>
      <c r="K51" s="71">
        <f t="shared" si="26"/>
        <v>330.69</v>
      </c>
      <c r="L51" s="71">
        <f t="shared" si="26"/>
        <v>330.69</v>
      </c>
      <c r="M51" s="71">
        <f t="shared" si="26"/>
        <v>330.69</v>
      </c>
      <c r="N51" s="71">
        <f t="shared" si="26"/>
        <v>330.69</v>
      </c>
      <c r="O51" s="71">
        <f t="shared" si="26"/>
        <v>330.69</v>
      </c>
      <c r="P51" s="71">
        <f t="shared" si="26"/>
        <v>330.69</v>
      </c>
      <c r="Q51" s="71">
        <f t="shared" si="26"/>
        <v>330.69</v>
      </c>
      <c r="R51" s="71">
        <f t="shared" si="26"/>
        <v>330.69</v>
      </c>
      <c r="S51" s="71">
        <f t="shared" si="26"/>
        <v>330.69</v>
      </c>
      <c r="T51" s="71">
        <f t="shared" si="26"/>
        <v>330.69</v>
      </c>
      <c r="U51" s="71">
        <f t="shared" si="26"/>
        <v>330.69</v>
      </c>
      <c r="V51" s="71">
        <f t="shared" si="26"/>
        <v>330.69</v>
      </c>
      <c r="W51" s="71">
        <f t="shared" si="26"/>
        <v>330.69</v>
      </c>
      <c r="X51" s="71">
        <f t="shared" si="26"/>
        <v>330.69</v>
      </c>
      <c r="Y51" s="71">
        <f t="shared" si="26"/>
        <v>330.69</v>
      </c>
      <c r="Z51" s="71">
        <f t="shared" si="26"/>
        <v>330.69</v>
      </c>
      <c r="AA51" s="71">
        <f t="shared" si="26"/>
        <v>330.69</v>
      </c>
    </row>
    <row r="52" spans="1:27" ht="12.75" customHeight="1" collapsed="1" x14ac:dyDescent="0.2">
      <c r="A52" s="162" t="s">
        <v>1078</v>
      </c>
      <c r="B52" s="54" t="str">
        <f>"10"&amp;"."&amp;$B$663&amp;"."&amp;$B$664</f>
        <v>10.05.2023</v>
      </c>
      <c r="C52" s="134" t="s">
        <v>76</v>
      </c>
      <c r="D52" s="135">
        <f>ROUND(((D53+D54+D56+D55)/1000),5)</f>
        <v>2.0284499999999999</v>
      </c>
      <c r="E52" s="135">
        <f>ROUND(((E53+E54+E56+E55)/1000),5)</f>
        <v>1.8212900000000001</v>
      </c>
      <c r="F52" s="135">
        <f>ROUND(((F53+F54+F56+F55)/1000),5)</f>
        <v>1.7305699999999999</v>
      </c>
      <c r="G52" s="135">
        <f t="shared" ref="G52:AA52" si="27">ROUND(((G53+G54+G56+G55)/1000),5)</f>
        <v>1.67991</v>
      </c>
      <c r="H52" s="135">
        <f t="shared" si="27"/>
        <v>1.7012700000000001</v>
      </c>
      <c r="I52" s="135">
        <f t="shared" si="27"/>
        <v>1.7521</v>
      </c>
      <c r="J52" s="135">
        <f t="shared" si="27"/>
        <v>1.9327799999999999</v>
      </c>
      <c r="K52" s="135">
        <f t="shared" si="27"/>
        <v>2.0769500000000001</v>
      </c>
      <c r="L52" s="135">
        <f t="shared" si="27"/>
        <v>2.2906</v>
      </c>
      <c r="M52" s="135">
        <f t="shared" si="27"/>
        <v>2.4916</v>
      </c>
      <c r="N52" s="135">
        <f t="shared" si="27"/>
        <v>2.55897</v>
      </c>
      <c r="O52" s="135">
        <f t="shared" si="27"/>
        <v>2.3740399999999999</v>
      </c>
      <c r="P52" s="135">
        <f t="shared" si="27"/>
        <v>2.3788299999999998</v>
      </c>
      <c r="Q52" s="135">
        <f t="shared" si="27"/>
        <v>2.3928600000000002</v>
      </c>
      <c r="R52" s="135">
        <f t="shared" si="27"/>
        <v>2.3748200000000002</v>
      </c>
      <c r="S52" s="135">
        <f t="shared" si="27"/>
        <v>2.3738800000000002</v>
      </c>
      <c r="T52" s="135">
        <f t="shared" si="27"/>
        <v>2.33358</v>
      </c>
      <c r="U52" s="135">
        <f t="shared" si="27"/>
        <v>2.3001800000000001</v>
      </c>
      <c r="V52" s="135">
        <f t="shared" si="27"/>
        <v>2.2913700000000001</v>
      </c>
      <c r="W52" s="135">
        <f t="shared" si="27"/>
        <v>2.3371499999999998</v>
      </c>
      <c r="X52" s="135">
        <f t="shared" si="27"/>
        <v>2.3917700000000002</v>
      </c>
      <c r="Y52" s="135">
        <f t="shared" si="27"/>
        <v>2.3363700000000001</v>
      </c>
      <c r="Z52" s="135">
        <f t="shared" si="27"/>
        <v>2.2488600000000001</v>
      </c>
      <c r="AA52" s="135">
        <f t="shared" si="27"/>
        <v>2.0477300000000001</v>
      </c>
    </row>
    <row r="53" spans="1:27" ht="12.75" hidden="1" customHeight="1" outlineLevel="1" x14ac:dyDescent="0.2">
      <c r="A53" s="163" t="s">
        <v>1079</v>
      </c>
      <c r="B53" s="94" t="s">
        <v>238</v>
      </c>
      <c r="C53" s="70" t="s">
        <v>79</v>
      </c>
      <c r="D53" s="71">
        <v>1626.63</v>
      </c>
      <c r="E53" s="71">
        <v>1419.47</v>
      </c>
      <c r="F53" s="71">
        <v>1328.75</v>
      </c>
      <c r="G53" s="71">
        <v>1278.0899999999999</v>
      </c>
      <c r="H53" s="71">
        <v>1299.45</v>
      </c>
      <c r="I53" s="71">
        <v>1350.28</v>
      </c>
      <c r="J53" s="71">
        <v>1530.96</v>
      </c>
      <c r="K53" s="71">
        <v>1675.13</v>
      </c>
      <c r="L53" s="71">
        <v>1888.78</v>
      </c>
      <c r="M53" s="71">
        <v>2089.7800000000002</v>
      </c>
      <c r="N53" s="71">
        <v>2157.15</v>
      </c>
      <c r="O53" s="71">
        <v>1972.22</v>
      </c>
      <c r="P53" s="71">
        <v>1977.01</v>
      </c>
      <c r="Q53" s="71">
        <v>1991.04</v>
      </c>
      <c r="R53" s="71">
        <v>1973</v>
      </c>
      <c r="S53" s="71">
        <v>1972.06</v>
      </c>
      <c r="T53" s="71">
        <v>1931.76</v>
      </c>
      <c r="U53" s="71">
        <v>1898.36</v>
      </c>
      <c r="V53" s="71">
        <v>1889.55</v>
      </c>
      <c r="W53" s="71">
        <v>1935.33</v>
      </c>
      <c r="X53" s="71">
        <v>1989.95</v>
      </c>
      <c r="Y53" s="71">
        <v>1934.55</v>
      </c>
      <c r="Z53" s="71">
        <v>1847.04</v>
      </c>
      <c r="AA53" s="71">
        <v>1645.91</v>
      </c>
    </row>
    <row r="54" spans="1:27" ht="12.75" hidden="1" customHeight="1" outlineLevel="1" x14ac:dyDescent="0.2">
      <c r="A54" s="163" t="s">
        <v>1080</v>
      </c>
      <c r="B54" s="94" t="s">
        <v>90</v>
      </c>
      <c r="C54" s="70" t="s">
        <v>79</v>
      </c>
      <c r="D54" s="71">
        <f t="shared" ref="D54:AA54" si="28">$D$9</f>
        <v>66.180000000000007</v>
      </c>
      <c r="E54" s="71">
        <f t="shared" si="28"/>
        <v>66.180000000000007</v>
      </c>
      <c r="F54" s="71">
        <f t="shared" si="28"/>
        <v>66.180000000000007</v>
      </c>
      <c r="G54" s="71">
        <f t="shared" si="28"/>
        <v>66.180000000000007</v>
      </c>
      <c r="H54" s="71">
        <f t="shared" si="28"/>
        <v>66.180000000000007</v>
      </c>
      <c r="I54" s="71">
        <f t="shared" si="28"/>
        <v>66.180000000000007</v>
      </c>
      <c r="J54" s="71">
        <f t="shared" si="28"/>
        <v>66.180000000000007</v>
      </c>
      <c r="K54" s="71">
        <f t="shared" si="28"/>
        <v>66.180000000000007</v>
      </c>
      <c r="L54" s="71">
        <f t="shared" si="28"/>
        <v>66.180000000000007</v>
      </c>
      <c r="M54" s="71">
        <f t="shared" si="28"/>
        <v>66.180000000000007</v>
      </c>
      <c r="N54" s="71">
        <f t="shared" si="28"/>
        <v>66.180000000000007</v>
      </c>
      <c r="O54" s="71">
        <f t="shared" si="28"/>
        <v>66.180000000000007</v>
      </c>
      <c r="P54" s="71">
        <f t="shared" si="28"/>
        <v>66.180000000000007</v>
      </c>
      <c r="Q54" s="71">
        <f t="shared" si="28"/>
        <v>66.180000000000007</v>
      </c>
      <c r="R54" s="71">
        <f t="shared" si="28"/>
        <v>66.180000000000007</v>
      </c>
      <c r="S54" s="71">
        <f t="shared" si="28"/>
        <v>66.180000000000007</v>
      </c>
      <c r="T54" s="71">
        <f t="shared" si="28"/>
        <v>66.180000000000007</v>
      </c>
      <c r="U54" s="71">
        <f t="shared" si="28"/>
        <v>66.180000000000007</v>
      </c>
      <c r="V54" s="71">
        <f t="shared" si="28"/>
        <v>66.180000000000007</v>
      </c>
      <c r="W54" s="71">
        <f t="shared" si="28"/>
        <v>66.180000000000007</v>
      </c>
      <c r="X54" s="71">
        <f t="shared" si="28"/>
        <v>66.180000000000007</v>
      </c>
      <c r="Y54" s="71">
        <f t="shared" si="28"/>
        <v>66.180000000000007</v>
      </c>
      <c r="Z54" s="71">
        <f t="shared" si="28"/>
        <v>66.180000000000007</v>
      </c>
      <c r="AA54" s="71">
        <f t="shared" si="28"/>
        <v>66.180000000000007</v>
      </c>
    </row>
    <row r="55" spans="1:27" ht="12.75" hidden="1" customHeight="1" outlineLevel="1" x14ac:dyDescent="0.2">
      <c r="A55" s="163" t="s">
        <v>1081</v>
      </c>
      <c r="B55" s="94" t="s">
        <v>83</v>
      </c>
      <c r="C55" s="70" t="s">
        <v>79</v>
      </c>
      <c r="D55" s="71">
        <v>4.95</v>
      </c>
      <c r="E55" s="71">
        <v>4.95</v>
      </c>
      <c r="F55" s="71">
        <v>4.95</v>
      </c>
      <c r="G55" s="71">
        <v>4.95</v>
      </c>
      <c r="H55" s="71">
        <v>4.95</v>
      </c>
      <c r="I55" s="71">
        <v>4.95</v>
      </c>
      <c r="J55" s="71">
        <v>4.95</v>
      </c>
      <c r="K55" s="71">
        <v>4.95</v>
      </c>
      <c r="L55" s="71">
        <v>4.95</v>
      </c>
      <c r="M55" s="71">
        <v>4.95</v>
      </c>
      <c r="N55" s="71">
        <v>4.95</v>
      </c>
      <c r="O55" s="71">
        <v>4.95</v>
      </c>
      <c r="P55" s="71">
        <v>4.95</v>
      </c>
      <c r="Q55" s="71">
        <v>4.95</v>
      </c>
      <c r="R55" s="71">
        <v>4.95</v>
      </c>
      <c r="S55" s="71">
        <v>4.95</v>
      </c>
      <c r="T55" s="71">
        <v>4.95</v>
      </c>
      <c r="U55" s="71">
        <v>4.95</v>
      </c>
      <c r="V55" s="71">
        <v>4.95</v>
      </c>
      <c r="W55" s="71">
        <v>4.95</v>
      </c>
      <c r="X55" s="71">
        <v>4.95</v>
      </c>
      <c r="Y55" s="71">
        <v>4.95</v>
      </c>
      <c r="Z55" s="71">
        <v>4.95</v>
      </c>
      <c r="AA55" s="71">
        <v>4.95</v>
      </c>
    </row>
    <row r="56" spans="1:27" ht="12.75" hidden="1" customHeight="1" outlineLevel="1" x14ac:dyDescent="0.2">
      <c r="A56" s="163" t="s">
        <v>1082</v>
      </c>
      <c r="B56" s="94" t="s">
        <v>81</v>
      </c>
      <c r="C56" s="70" t="s">
        <v>79</v>
      </c>
      <c r="D56" s="71">
        <f>$D$11</f>
        <v>330.69</v>
      </c>
      <c r="E56" s="71">
        <f t="shared" ref="E56:AA56" si="29">$D$11</f>
        <v>330.69</v>
      </c>
      <c r="F56" s="71">
        <f t="shared" si="29"/>
        <v>330.69</v>
      </c>
      <c r="G56" s="71">
        <f t="shared" si="29"/>
        <v>330.69</v>
      </c>
      <c r="H56" s="71">
        <f t="shared" si="29"/>
        <v>330.69</v>
      </c>
      <c r="I56" s="71">
        <f t="shared" si="29"/>
        <v>330.69</v>
      </c>
      <c r="J56" s="71">
        <f t="shared" si="29"/>
        <v>330.69</v>
      </c>
      <c r="K56" s="71">
        <f t="shared" si="29"/>
        <v>330.69</v>
      </c>
      <c r="L56" s="71">
        <f t="shared" si="29"/>
        <v>330.69</v>
      </c>
      <c r="M56" s="71">
        <f t="shared" si="29"/>
        <v>330.69</v>
      </c>
      <c r="N56" s="71">
        <f t="shared" si="29"/>
        <v>330.69</v>
      </c>
      <c r="O56" s="71">
        <f t="shared" si="29"/>
        <v>330.69</v>
      </c>
      <c r="P56" s="71">
        <f t="shared" si="29"/>
        <v>330.69</v>
      </c>
      <c r="Q56" s="71">
        <f t="shared" si="29"/>
        <v>330.69</v>
      </c>
      <c r="R56" s="71">
        <f t="shared" si="29"/>
        <v>330.69</v>
      </c>
      <c r="S56" s="71">
        <f t="shared" si="29"/>
        <v>330.69</v>
      </c>
      <c r="T56" s="71">
        <f t="shared" si="29"/>
        <v>330.69</v>
      </c>
      <c r="U56" s="71">
        <f t="shared" si="29"/>
        <v>330.69</v>
      </c>
      <c r="V56" s="71">
        <f t="shared" si="29"/>
        <v>330.69</v>
      </c>
      <c r="W56" s="71">
        <f t="shared" si="29"/>
        <v>330.69</v>
      </c>
      <c r="X56" s="71">
        <f t="shared" si="29"/>
        <v>330.69</v>
      </c>
      <c r="Y56" s="71">
        <f t="shared" si="29"/>
        <v>330.69</v>
      </c>
      <c r="Z56" s="71">
        <f t="shared" si="29"/>
        <v>330.69</v>
      </c>
      <c r="AA56" s="71">
        <f t="shared" si="29"/>
        <v>330.69</v>
      </c>
    </row>
    <row r="57" spans="1:27" ht="12.75" customHeight="1" collapsed="1" x14ac:dyDescent="0.2">
      <c r="A57" s="162" t="s">
        <v>1083</v>
      </c>
      <c r="B57" s="54" t="str">
        <f>"11"&amp;"."&amp;$B$663&amp;"."&amp;$B$664</f>
        <v>11.05.2023</v>
      </c>
      <c r="C57" s="134" t="s">
        <v>76</v>
      </c>
      <c r="D57" s="135">
        <f>ROUND(((D58+D59+D61+D60)/1000),5)</f>
        <v>1.6359300000000001</v>
      </c>
      <c r="E57" s="135">
        <f>ROUND(((E58+E59+E61+E60)/1000),5)</f>
        <v>1.5004599999999999</v>
      </c>
      <c r="F57" s="135">
        <f>ROUND(((F58+F59+F61+F60)/1000),5)</f>
        <v>1.4540500000000001</v>
      </c>
      <c r="G57" s="135">
        <f t="shared" ref="G57:AA57" si="30">ROUND(((G58+G59+G61+G60)/1000),5)</f>
        <v>1.40978</v>
      </c>
      <c r="H57" s="135">
        <f t="shared" si="30"/>
        <v>1.4284300000000001</v>
      </c>
      <c r="I57" s="135">
        <f t="shared" si="30"/>
        <v>1.50099</v>
      </c>
      <c r="J57" s="135">
        <f t="shared" si="30"/>
        <v>1.6572499999999999</v>
      </c>
      <c r="K57" s="135">
        <f t="shared" si="30"/>
        <v>1.8647199999999999</v>
      </c>
      <c r="L57" s="135">
        <f t="shared" si="30"/>
        <v>2.13151</v>
      </c>
      <c r="M57" s="135">
        <f t="shared" si="30"/>
        <v>2.2376200000000002</v>
      </c>
      <c r="N57" s="135">
        <f t="shared" si="30"/>
        <v>2.2519200000000001</v>
      </c>
      <c r="O57" s="135">
        <f t="shared" si="30"/>
        <v>2.2804799999999998</v>
      </c>
      <c r="P57" s="135">
        <f t="shared" si="30"/>
        <v>2.2919299999999998</v>
      </c>
      <c r="Q57" s="135">
        <f t="shared" si="30"/>
        <v>2.29338</v>
      </c>
      <c r="R57" s="135">
        <f t="shared" si="30"/>
        <v>2.2744499999999999</v>
      </c>
      <c r="S57" s="135">
        <f t="shared" si="30"/>
        <v>2.1923400000000002</v>
      </c>
      <c r="T57" s="135">
        <f t="shared" si="30"/>
        <v>2.1499100000000002</v>
      </c>
      <c r="U57" s="135">
        <f t="shared" si="30"/>
        <v>2.1097000000000001</v>
      </c>
      <c r="V57" s="135">
        <f t="shared" si="30"/>
        <v>2.1188899999999999</v>
      </c>
      <c r="W57" s="135">
        <f t="shared" si="30"/>
        <v>2.1347900000000002</v>
      </c>
      <c r="X57" s="135">
        <f t="shared" si="30"/>
        <v>2.1947800000000002</v>
      </c>
      <c r="Y57" s="135">
        <f t="shared" si="30"/>
        <v>2.2171099999999999</v>
      </c>
      <c r="Z57" s="135">
        <f t="shared" si="30"/>
        <v>2.0506199999999999</v>
      </c>
      <c r="AA57" s="135">
        <f t="shared" si="30"/>
        <v>1.7659199999999999</v>
      </c>
    </row>
    <row r="58" spans="1:27" ht="12.75" hidden="1" customHeight="1" outlineLevel="1" x14ac:dyDescent="0.2">
      <c r="A58" s="163" t="s">
        <v>1084</v>
      </c>
      <c r="B58" s="94" t="s">
        <v>238</v>
      </c>
      <c r="C58" s="70" t="s">
        <v>79</v>
      </c>
      <c r="D58" s="71">
        <v>1234.1099999999999</v>
      </c>
      <c r="E58" s="71">
        <v>1098.6400000000001</v>
      </c>
      <c r="F58" s="71">
        <v>1052.23</v>
      </c>
      <c r="G58" s="71">
        <v>1007.96</v>
      </c>
      <c r="H58" s="71">
        <v>1026.6099999999999</v>
      </c>
      <c r="I58" s="71">
        <v>1099.17</v>
      </c>
      <c r="J58" s="71">
        <v>1255.43</v>
      </c>
      <c r="K58" s="71">
        <v>1462.9</v>
      </c>
      <c r="L58" s="71">
        <v>1729.69</v>
      </c>
      <c r="M58" s="71">
        <v>1835.8</v>
      </c>
      <c r="N58" s="71">
        <v>1850.1</v>
      </c>
      <c r="O58" s="71">
        <v>1878.66</v>
      </c>
      <c r="P58" s="71">
        <v>1890.11</v>
      </c>
      <c r="Q58" s="71">
        <v>1891.56</v>
      </c>
      <c r="R58" s="71">
        <v>1872.63</v>
      </c>
      <c r="S58" s="71">
        <v>1790.52</v>
      </c>
      <c r="T58" s="71">
        <v>1748.09</v>
      </c>
      <c r="U58" s="71">
        <v>1707.88</v>
      </c>
      <c r="V58" s="71">
        <v>1717.07</v>
      </c>
      <c r="W58" s="71">
        <v>1732.97</v>
      </c>
      <c r="X58" s="71">
        <v>1792.96</v>
      </c>
      <c r="Y58" s="71">
        <v>1815.29</v>
      </c>
      <c r="Z58" s="71">
        <v>1648.8</v>
      </c>
      <c r="AA58" s="71">
        <v>1364.1</v>
      </c>
    </row>
    <row r="59" spans="1:27" ht="12.75" hidden="1" customHeight="1" outlineLevel="1" x14ac:dyDescent="0.2">
      <c r="A59" s="163" t="s">
        <v>1085</v>
      </c>
      <c r="B59" s="94" t="s">
        <v>90</v>
      </c>
      <c r="C59" s="70" t="s">
        <v>79</v>
      </c>
      <c r="D59" s="71">
        <f t="shared" ref="D59:AA59" si="31">$D$9</f>
        <v>66.180000000000007</v>
      </c>
      <c r="E59" s="71">
        <f t="shared" si="31"/>
        <v>66.180000000000007</v>
      </c>
      <c r="F59" s="71">
        <f t="shared" si="31"/>
        <v>66.180000000000007</v>
      </c>
      <c r="G59" s="71">
        <f t="shared" si="31"/>
        <v>66.180000000000007</v>
      </c>
      <c r="H59" s="71">
        <f t="shared" si="31"/>
        <v>66.180000000000007</v>
      </c>
      <c r="I59" s="71">
        <f t="shared" si="31"/>
        <v>66.180000000000007</v>
      </c>
      <c r="J59" s="71">
        <f t="shared" si="31"/>
        <v>66.180000000000007</v>
      </c>
      <c r="K59" s="71">
        <f t="shared" si="31"/>
        <v>66.180000000000007</v>
      </c>
      <c r="L59" s="71">
        <f t="shared" si="31"/>
        <v>66.180000000000007</v>
      </c>
      <c r="M59" s="71">
        <f t="shared" si="31"/>
        <v>66.180000000000007</v>
      </c>
      <c r="N59" s="71">
        <f t="shared" si="31"/>
        <v>66.180000000000007</v>
      </c>
      <c r="O59" s="71">
        <f t="shared" si="31"/>
        <v>66.180000000000007</v>
      </c>
      <c r="P59" s="71">
        <f t="shared" si="31"/>
        <v>66.180000000000007</v>
      </c>
      <c r="Q59" s="71">
        <f t="shared" si="31"/>
        <v>66.180000000000007</v>
      </c>
      <c r="R59" s="71">
        <f t="shared" si="31"/>
        <v>66.180000000000007</v>
      </c>
      <c r="S59" s="71">
        <f t="shared" si="31"/>
        <v>66.180000000000007</v>
      </c>
      <c r="T59" s="71">
        <f t="shared" si="31"/>
        <v>66.180000000000007</v>
      </c>
      <c r="U59" s="71">
        <f t="shared" si="31"/>
        <v>66.180000000000007</v>
      </c>
      <c r="V59" s="71">
        <f t="shared" si="31"/>
        <v>66.180000000000007</v>
      </c>
      <c r="W59" s="71">
        <f t="shared" si="31"/>
        <v>66.180000000000007</v>
      </c>
      <c r="X59" s="71">
        <f t="shared" si="31"/>
        <v>66.180000000000007</v>
      </c>
      <c r="Y59" s="71">
        <f t="shared" si="31"/>
        <v>66.180000000000007</v>
      </c>
      <c r="Z59" s="71">
        <f t="shared" si="31"/>
        <v>66.180000000000007</v>
      </c>
      <c r="AA59" s="71">
        <f t="shared" si="31"/>
        <v>66.180000000000007</v>
      </c>
    </row>
    <row r="60" spans="1:27" ht="12.75" hidden="1" customHeight="1" outlineLevel="1" x14ac:dyDescent="0.2">
      <c r="A60" s="163" t="s">
        <v>1086</v>
      </c>
      <c r="B60" s="94" t="s">
        <v>83</v>
      </c>
      <c r="C60" s="70" t="s">
        <v>79</v>
      </c>
      <c r="D60" s="71">
        <v>4.95</v>
      </c>
      <c r="E60" s="71">
        <v>4.95</v>
      </c>
      <c r="F60" s="71">
        <v>4.95</v>
      </c>
      <c r="G60" s="71">
        <v>4.95</v>
      </c>
      <c r="H60" s="71">
        <v>4.95</v>
      </c>
      <c r="I60" s="71">
        <v>4.95</v>
      </c>
      <c r="J60" s="71">
        <v>4.95</v>
      </c>
      <c r="K60" s="71">
        <v>4.95</v>
      </c>
      <c r="L60" s="71">
        <v>4.95</v>
      </c>
      <c r="M60" s="71">
        <v>4.95</v>
      </c>
      <c r="N60" s="71">
        <v>4.95</v>
      </c>
      <c r="O60" s="71">
        <v>4.95</v>
      </c>
      <c r="P60" s="71">
        <v>4.95</v>
      </c>
      <c r="Q60" s="71">
        <v>4.95</v>
      </c>
      <c r="R60" s="71">
        <v>4.95</v>
      </c>
      <c r="S60" s="71">
        <v>4.95</v>
      </c>
      <c r="T60" s="71">
        <v>4.95</v>
      </c>
      <c r="U60" s="71">
        <v>4.95</v>
      </c>
      <c r="V60" s="71">
        <v>4.95</v>
      </c>
      <c r="W60" s="71">
        <v>4.95</v>
      </c>
      <c r="X60" s="71">
        <v>4.95</v>
      </c>
      <c r="Y60" s="71">
        <v>4.95</v>
      </c>
      <c r="Z60" s="71">
        <v>4.95</v>
      </c>
      <c r="AA60" s="71">
        <v>4.95</v>
      </c>
    </row>
    <row r="61" spans="1:27" ht="12.75" hidden="1" customHeight="1" outlineLevel="1" x14ac:dyDescent="0.2">
      <c r="A61" s="163" t="s">
        <v>1087</v>
      </c>
      <c r="B61" s="94" t="s">
        <v>81</v>
      </c>
      <c r="C61" s="70" t="s">
        <v>79</v>
      </c>
      <c r="D61" s="71">
        <f>$D$11</f>
        <v>330.69</v>
      </c>
      <c r="E61" s="71">
        <f t="shared" ref="E61:AA61" si="32">$D$11</f>
        <v>330.69</v>
      </c>
      <c r="F61" s="71">
        <f t="shared" si="32"/>
        <v>330.69</v>
      </c>
      <c r="G61" s="71">
        <f t="shared" si="32"/>
        <v>330.69</v>
      </c>
      <c r="H61" s="71">
        <f t="shared" si="32"/>
        <v>330.69</v>
      </c>
      <c r="I61" s="71">
        <f t="shared" si="32"/>
        <v>330.69</v>
      </c>
      <c r="J61" s="71">
        <f t="shared" si="32"/>
        <v>330.69</v>
      </c>
      <c r="K61" s="71">
        <f t="shared" si="32"/>
        <v>330.69</v>
      </c>
      <c r="L61" s="71">
        <f t="shared" si="32"/>
        <v>330.69</v>
      </c>
      <c r="M61" s="71">
        <f t="shared" si="32"/>
        <v>330.69</v>
      </c>
      <c r="N61" s="71">
        <f t="shared" si="32"/>
        <v>330.69</v>
      </c>
      <c r="O61" s="71">
        <f t="shared" si="32"/>
        <v>330.69</v>
      </c>
      <c r="P61" s="71">
        <f t="shared" si="32"/>
        <v>330.69</v>
      </c>
      <c r="Q61" s="71">
        <f t="shared" si="32"/>
        <v>330.69</v>
      </c>
      <c r="R61" s="71">
        <f t="shared" si="32"/>
        <v>330.69</v>
      </c>
      <c r="S61" s="71">
        <f t="shared" si="32"/>
        <v>330.69</v>
      </c>
      <c r="T61" s="71">
        <f t="shared" si="32"/>
        <v>330.69</v>
      </c>
      <c r="U61" s="71">
        <f t="shared" si="32"/>
        <v>330.69</v>
      </c>
      <c r="V61" s="71">
        <f t="shared" si="32"/>
        <v>330.69</v>
      </c>
      <c r="W61" s="71">
        <f t="shared" si="32"/>
        <v>330.69</v>
      </c>
      <c r="X61" s="71">
        <f t="shared" si="32"/>
        <v>330.69</v>
      </c>
      <c r="Y61" s="71">
        <f t="shared" si="32"/>
        <v>330.69</v>
      </c>
      <c r="Z61" s="71">
        <f t="shared" si="32"/>
        <v>330.69</v>
      </c>
      <c r="AA61" s="71">
        <f t="shared" si="32"/>
        <v>330.69</v>
      </c>
    </row>
    <row r="62" spans="1:27" ht="12.75" customHeight="1" collapsed="1" x14ac:dyDescent="0.2">
      <c r="A62" s="162" t="s">
        <v>1088</v>
      </c>
      <c r="B62" s="54" t="str">
        <f>"12"&amp;"."&amp;$B$663&amp;"."&amp;$B$664</f>
        <v>12.05.2023</v>
      </c>
      <c r="C62" s="134" t="s">
        <v>76</v>
      </c>
      <c r="D62" s="135">
        <f>ROUND(((D63+D64+D66+D65)/1000),5)</f>
        <v>1.62039</v>
      </c>
      <c r="E62" s="135">
        <f>ROUND(((E63+E64+E66+E65)/1000),5)</f>
        <v>1.49427</v>
      </c>
      <c r="F62" s="135">
        <f>ROUND(((F63+F64+F66+F65)/1000),5)</f>
        <v>1.4256899999999999</v>
      </c>
      <c r="G62" s="135">
        <f t="shared" ref="G62:AA62" si="33">ROUND(((G63+G64+G66+G65)/1000),5)</f>
        <v>1.37154</v>
      </c>
      <c r="H62" s="135">
        <f t="shared" si="33"/>
        <v>1.4550700000000001</v>
      </c>
      <c r="I62" s="135">
        <f t="shared" si="33"/>
        <v>1.5043</v>
      </c>
      <c r="J62" s="135">
        <f t="shared" si="33"/>
        <v>1.70069</v>
      </c>
      <c r="K62" s="135">
        <f t="shared" si="33"/>
        <v>1.9292100000000001</v>
      </c>
      <c r="L62" s="135">
        <f t="shared" si="33"/>
        <v>2.1666300000000001</v>
      </c>
      <c r="M62" s="135">
        <f t="shared" si="33"/>
        <v>2.2796699999999999</v>
      </c>
      <c r="N62" s="135">
        <f t="shared" si="33"/>
        <v>2.2889699999999999</v>
      </c>
      <c r="O62" s="135">
        <f t="shared" si="33"/>
        <v>2.2926600000000001</v>
      </c>
      <c r="P62" s="135">
        <f t="shared" si="33"/>
        <v>2.2918500000000002</v>
      </c>
      <c r="Q62" s="135">
        <f t="shared" si="33"/>
        <v>2.30104</v>
      </c>
      <c r="R62" s="135">
        <f t="shared" si="33"/>
        <v>2.2984399999999998</v>
      </c>
      <c r="S62" s="135">
        <f t="shared" si="33"/>
        <v>2.2907199999999999</v>
      </c>
      <c r="T62" s="135">
        <f t="shared" si="33"/>
        <v>2.28295</v>
      </c>
      <c r="U62" s="135">
        <f t="shared" si="33"/>
        <v>2.27454</v>
      </c>
      <c r="V62" s="135">
        <f t="shared" si="33"/>
        <v>2.25345</v>
      </c>
      <c r="W62" s="135">
        <f t="shared" si="33"/>
        <v>2.16886</v>
      </c>
      <c r="X62" s="135">
        <f t="shared" si="33"/>
        <v>2.2383299999999999</v>
      </c>
      <c r="Y62" s="135">
        <f t="shared" si="33"/>
        <v>2.3132100000000002</v>
      </c>
      <c r="Z62" s="135">
        <f t="shared" si="33"/>
        <v>2.1734399999999998</v>
      </c>
      <c r="AA62" s="135">
        <f t="shared" si="33"/>
        <v>2.02521</v>
      </c>
    </row>
    <row r="63" spans="1:27" ht="12.75" hidden="1" customHeight="1" outlineLevel="1" x14ac:dyDescent="0.2">
      <c r="A63" s="163" t="s">
        <v>1089</v>
      </c>
      <c r="B63" s="94" t="s">
        <v>238</v>
      </c>
      <c r="C63" s="70" t="s">
        <v>79</v>
      </c>
      <c r="D63" s="71">
        <v>1218.57</v>
      </c>
      <c r="E63" s="71">
        <v>1092.45</v>
      </c>
      <c r="F63" s="71">
        <v>1023.87</v>
      </c>
      <c r="G63" s="71">
        <v>969.72</v>
      </c>
      <c r="H63" s="71">
        <v>1053.25</v>
      </c>
      <c r="I63" s="71">
        <v>1102.48</v>
      </c>
      <c r="J63" s="71">
        <v>1298.8699999999999</v>
      </c>
      <c r="K63" s="71">
        <v>1527.39</v>
      </c>
      <c r="L63" s="71">
        <v>1764.81</v>
      </c>
      <c r="M63" s="71">
        <v>1877.85</v>
      </c>
      <c r="N63" s="71">
        <v>1887.15</v>
      </c>
      <c r="O63" s="71">
        <v>1890.84</v>
      </c>
      <c r="P63" s="71">
        <v>1890.03</v>
      </c>
      <c r="Q63" s="71">
        <v>1899.22</v>
      </c>
      <c r="R63" s="71">
        <v>1896.62</v>
      </c>
      <c r="S63" s="71">
        <v>1888.9</v>
      </c>
      <c r="T63" s="71">
        <v>1881.13</v>
      </c>
      <c r="U63" s="71">
        <v>1872.72</v>
      </c>
      <c r="V63" s="71">
        <v>1851.63</v>
      </c>
      <c r="W63" s="71">
        <v>1767.04</v>
      </c>
      <c r="X63" s="71">
        <v>1836.51</v>
      </c>
      <c r="Y63" s="71">
        <v>1911.39</v>
      </c>
      <c r="Z63" s="71">
        <v>1771.62</v>
      </c>
      <c r="AA63" s="71">
        <v>1623.39</v>
      </c>
    </row>
    <row r="64" spans="1:27" ht="12.75" hidden="1" customHeight="1" outlineLevel="1" x14ac:dyDescent="0.2">
      <c r="A64" s="163" t="s">
        <v>1090</v>
      </c>
      <c r="B64" s="94" t="s">
        <v>90</v>
      </c>
      <c r="C64" s="70" t="s">
        <v>79</v>
      </c>
      <c r="D64" s="71">
        <f t="shared" ref="D64:AA64" si="34">$D$9</f>
        <v>66.180000000000007</v>
      </c>
      <c r="E64" s="71">
        <f t="shared" si="34"/>
        <v>66.180000000000007</v>
      </c>
      <c r="F64" s="71">
        <f t="shared" si="34"/>
        <v>66.180000000000007</v>
      </c>
      <c r="G64" s="71">
        <f t="shared" si="34"/>
        <v>66.180000000000007</v>
      </c>
      <c r="H64" s="71">
        <f t="shared" si="34"/>
        <v>66.180000000000007</v>
      </c>
      <c r="I64" s="71">
        <f t="shared" si="34"/>
        <v>66.180000000000007</v>
      </c>
      <c r="J64" s="71">
        <f t="shared" si="34"/>
        <v>66.180000000000007</v>
      </c>
      <c r="K64" s="71">
        <f t="shared" si="34"/>
        <v>66.180000000000007</v>
      </c>
      <c r="L64" s="71">
        <f t="shared" si="34"/>
        <v>66.180000000000007</v>
      </c>
      <c r="M64" s="71">
        <f t="shared" si="34"/>
        <v>66.180000000000007</v>
      </c>
      <c r="N64" s="71">
        <f t="shared" si="34"/>
        <v>66.180000000000007</v>
      </c>
      <c r="O64" s="71">
        <f t="shared" si="34"/>
        <v>66.180000000000007</v>
      </c>
      <c r="P64" s="71">
        <f t="shared" si="34"/>
        <v>66.180000000000007</v>
      </c>
      <c r="Q64" s="71">
        <f t="shared" si="34"/>
        <v>66.180000000000007</v>
      </c>
      <c r="R64" s="71">
        <f t="shared" si="34"/>
        <v>66.180000000000007</v>
      </c>
      <c r="S64" s="71">
        <f t="shared" si="34"/>
        <v>66.180000000000007</v>
      </c>
      <c r="T64" s="71">
        <f t="shared" si="34"/>
        <v>66.180000000000007</v>
      </c>
      <c r="U64" s="71">
        <f t="shared" si="34"/>
        <v>66.180000000000007</v>
      </c>
      <c r="V64" s="71">
        <f t="shared" si="34"/>
        <v>66.180000000000007</v>
      </c>
      <c r="W64" s="71">
        <f t="shared" si="34"/>
        <v>66.180000000000007</v>
      </c>
      <c r="X64" s="71">
        <f t="shared" si="34"/>
        <v>66.180000000000007</v>
      </c>
      <c r="Y64" s="71">
        <f t="shared" si="34"/>
        <v>66.180000000000007</v>
      </c>
      <c r="Z64" s="71">
        <f t="shared" si="34"/>
        <v>66.180000000000007</v>
      </c>
      <c r="AA64" s="71">
        <f t="shared" si="34"/>
        <v>66.180000000000007</v>
      </c>
    </row>
    <row r="65" spans="1:27" ht="12.75" hidden="1" customHeight="1" outlineLevel="1" x14ac:dyDescent="0.2">
      <c r="A65" s="163" t="s">
        <v>1091</v>
      </c>
      <c r="B65" s="94" t="s">
        <v>83</v>
      </c>
      <c r="C65" s="70" t="s">
        <v>79</v>
      </c>
      <c r="D65" s="71">
        <v>4.95</v>
      </c>
      <c r="E65" s="71">
        <v>4.95</v>
      </c>
      <c r="F65" s="71">
        <v>4.95</v>
      </c>
      <c r="G65" s="71">
        <v>4.95</v>
      </c>
      <c r="H65" s="71">
        <v>4.95</v>
      </c>
      <c r="I65" s="71">
        <v>4.95</v>
      </c>
      <c r="J65" s="71">
        <v>4.95</v>
      </c>
      <c r="K65" s="71">
        <v>4.95</v>
      </c>
      <c r="L65" s="71">
        <v>4.95</v>
      </c>
      <c r="M65" s="71">
        <v>4.95</v>
      </c>
      <c r="N65" s="71">
        <v>4.95</v>
      </c>
      <c r="O65" s="71">
        <v>4.95</v>
      </c>
      <c r="P65" s="71">
        <v>4.95</v>
      </c>
      <c r="Q65" s="71">
        <v>4.95</v>
      </c>
      <c r="R65" s="71">
        <v>4.95</v>
      </c>
      <c r="S65" s="71">
        <v>4.95</v>
      </c>
      <c r="T65" s="71">
        <v>4.95</v>
      </c>
      <c r="U65" s="71">
        <v>4.95</v>
      </c>
      <c r="V65" s="71">
        <v>4.95</v>
      </c>
      <c r="W65" s="71">
        <v>4.95</v>
      </c>
      <c r="X65" s="71">
        <v>4.95</v>
      </c>
      <c r="Y65" s="71">
        <v>4.95</v>
      </c>
      <c r="Z65" s="71">
        <v>4.95</v>
      </c>
      <c r="AA65" s="71">
        <v>4.95</v>
      </c>
    </row>
    <row r="66" spans="1:27" ht="12.75" hidden="1" customHeight="1" outlineLevel="1" x14ac:dyDescent="0.2">
      <c r="A66" s="163" t="s">
        <v>1092</v>
      </c>
      <c r="B66" s="94" t="s">
        <v>81</v>
      </c>
      <c r="C66" s="70" t="s">
        <v>79</v>
      </c>
      <c r="D66" s="71">
        <f>$D$11</f>
        <v>330.69</v>
      </c>
      <c r="E66" s="71">
        <f t="shared" ref="E66:AA66" si="35">$D$11</f>
        <v>330.69</v>
      </c>
      <c r="F66" s="71">
        <f t="shared" si="35"/>
        <v>330.69</v>
      </c>
      <c r="G66" s="71">
        <f t="shared" si="35"/>
        <v>330.69</v>
      </c>
      <c r="H66" s="71">
        <f t="shared" si="35"/>
        <v>330.69</v>
      </c>
      <c r="I66" s="71">
        <f t="shared" si="35"/>
        <v>330.69</v>
      </c>
      <c r="J66" s="71">
        <f t="shared" si="35"/>
        <v>330.69</v>
      </c>
      <c r="K66" s="71">
        <f t="shared" si="35"/>
        <v>330.69</v>
      </c>
      <c r="L66" s="71">
        <f t="shared" si="35"/>
        <v>330.69</v>
      </c>
      <c r="M66" s="71">
        <f t="shared" si="35"/>
        <v>330.69</v>
      </c>
      <c r="N66" s="71">
        <f t="shared" si="35"/>
        <v>330.69</v>
      </c>
      <c r="O66" s="71">
        <f t="shared" si="35"/>
        <v>330.69</v>
      </c>
      <c r="P66" s="71">
        <f t="shared" si="35"/>
        <v>330.69</v>
      </c>
      <c r="Q66" s="71">
        <f t="shared" si="35"/>
        <v>330.69</v>
      </c>
      <c r="R66" s="71">
        <f t="shared" si="35"/>
        <v>330.69</v>
      </c>
      <c r="S66" s="71">
        <f t="shared" si="35"/>
        <v>330.69</v>
      </c>
      <c r="T66" s="71">
        <f t="shared" si="35"/>
        <v>330.69</v>
      </c>
      <c r="U66" s="71">
        <f t="shared" si="35"/>
        <v>330.69</v>
      </c>
      <c r="V66" s="71">
        <f t="shared" si="35"/>
        <v>330.69</v>
      </c>
      <c r="W66" s="71">
        <f t="shared" si="35"/>
        <v>330.69</v>
      </c>
      <c r="X66" s="71">
        <f t="shared" si="35"/>
        <v>330.69</v>
      </c>
      <c r="Y66" s="71">
        <f t="shared" si="35"/>
        <v>330.69</v>
      </c>
      <c r="Z66" s="71">
        <f t="shared" si="35"/>
        <v>330.69</v>
      </c>
      <c r="AA66" s="71">
        <f t="shared" si="35"/>
        <v>330.69</v>
      </c>
    </row>
    <row r="67" spans="1:27" ht="12.75" customHeight="1" collapsed="1" x14ac:dyDescent="0.2">
      <c r="A67" s="162" t="s">
        <v>1093</v>
      </c>
      <c r="B67" s="54" t="str">
        <f>"13"&amp;"."&amp;$B$663&amp;"."&amp;$B$664</f>
        <v>13.05.2023</v>
      </c>
      <c r="C67" s="134" t="s">
        <v>76</v>
      </c>
      <c r="D67" s="135">
        <f>ROUND(((D68+D69+D71+D70)/1000),5)</f>
        <v>1.94876</v>
      </c>
      <c r="E67" s="135">
        <f>ROUND(((E68+E69+E71+E70)/1000),5)</f>
        <v>1.6819599999999999</v>
      </c>
      <c r="F67" s="135">
        <f>ROUND(((F68+F69+F71+F70)/1000),5)</f>
        <v>1.5417000000000001</v>
      </c>
      <c r="G67" s="135">
        <f t="shared" ref="G67:AA67" si="36">ROUND(((G68+G69+G71+G70)/1000),5)</f>
        <v>1.5062500000000001</v>
      </c>
      <c r="H67" s="135">
        <f t="shared" si="36"/>
        <v>1.5015000000000001</v>
      </c>
      <c r="I67" s="135">
        <f t="shared" si="36"/>
        <v>1.50546</v>
      </c>
      <c r="J67" s="135">
        <f t="shared" si="36"/>
        <v>1.6315900000000001</v>
      </c>
      <c r="K67" s="135">
        <f t="shared" si="36"/>
        <v>1.81155</v>
      </c>
      <c r="L67" s="135">
        <f t="shared" si="36"/>
        <v>2.0060199999999999</v>
      </c>
      <c r="M67" s="135">
        <f t="shared" si="36"/>
        <v>2.2852399999999999</v>
      </c>
      <c r="N67" s="135">
        <f t="shared" si="36"/>
        <v>2.3166699999999998</v>
      </c>
      <c r="O67" s="135">
        <f t="shared" si="36"/>
        <v>2.3189899999999999</v>
      </c>
      <c r="P67" s="135">
        <f t="shared" si="36"/>
        <v>2.3063699999999998</v>
      </c>
      <c r="Q67" s="135">
        <f t="shared" si="36"/>
        <v>2.3032699999999999</v>
      </c>
      <c r="R67" s="135">
        <f t="shared" si="36"/>
        <v>2.29915</v>
      </c>
      <c r="S67" s="135">
        <f t="shared" si="36"/>
        <v>2.2844899999999999</v>
      </c>
      <c r="T67" s="135">
        <f t="shared" si="36"/>
        <v>2.23041</v>
      </c>
      <c r="U67" s="135">
        <f t="shared" si="36"/>
        <v>2.31793</v>
      </c>
      <c r="V67" s="135">
        <f t="shared" si="36"/>
        <v>2.3650099999999998</v>
      </c>
      <c r="W67" s="135">
        <f t="shared" si="36"/>
        <v>2.4005200000000002</v>
      </c>
      <c r="X67" s="135">
        <f t="shared" si="36"/>
        <v>2.5670299999999999</v>
      </c>
      <c r="Y67" s="135">
        <f t="shared" si="36"/>
        <v>2.5719400000000001</v>
      </c>
      <c r="Z67" s="135">
        <f t="shared" si="36"/>
        <v>2.3511799999999998</v>
      </c>
      <c r="AA67" s="135">
        <f t="shared" si="36"/>
        <v>2.0227300000000001</v>
      </c>
    </row>
    <row r="68" spans="1:27" ht="12.75" hidden="1" customHeight="1" outlineLevel="1" x14ac:dyDescent="0.2">
      <c r="A68" s="163" t="s">
        <v>1094</v>
      </c>
      <c r="B68" s="94" t="s">
        <v>238</v>
      </c>
      <c r="C68" s="70" t="s">
        <v>79</v>
      </c>
      <c r="D68" s="71">
        <v>1546.94</v>
      </c>
      <c r="E68" s="71">
        <v>1280.1400000000001</v>
      </c>
      <c r="F68" s="71">
        <v>1139.8800000000001</v>
      </c>
      <c r="G68" s="71">
        <v>1104.43</v>
      </c>
      <c r="H68" s="71">
        <v>1099.68</v>
      </c>
      <c r="I68" s="71">
        <v>1103.6400000000001</v>
      </c>
      <c r="J68" s="71">
        <v>1229.77</v>
      </c>
      <c r="K68" s="71">
        <v>1409.73</v>
      </c>
      <c r="L68" s="71">
        <v>1604.2</v>
      </c>
      <c r="M68" s="71">
        <v>1883.42</v>
      </c>
      <c r="N68" s="71">
        <v>1914.85</v>
      </c>
      <c r="O68" s="71">
        <v>1917.17</v>
      </c>
      <c r="P68" s="71">
        <v>1904.55</v>
      </c>
      <c r="Q68" s="71">
        <v>1901.45</v>
      </c>
      <c r="R68" s="71">
        <v>1897.33</v>
      </c>
      <c r="S68" s="71">
        <v>1882.67</v>
      </c>
      <c r="T68" s="71">
        <v>1828.59</v>
      </c>
      <c r="U68" s="71">
        <v>1916.11</v>
      </c>
      <c r="V68" s="71">
        <v>1963.19</v>
      </c>
      <c r="W68" s="71">
        <v>1998.7</v>
      </c>
      <c r="X68" s="71">
        <v>2165.21</v>
      </c>
      <c r="Y68" s="71">
        <v>2170.12</v>
      </c>
      <c r="Z68" s="71">
        <v>1949.36</v>
      </c>
      <c r="AA68" s="71">
        <v>1620.91</v>
      </c>
    </row>
    <row r="69" spans="1:27" ht="12.75" hidden="1" customHeight="1" outlineLevel="1" x14ac:dyDescent="0.2">
      <c r="A69" s="163" t="s">
        <v>1095</v>
      </c>
      <c r="B69" s="94" t="s">
        <v>90</v>
      </c>
      <c r="C69" s="70" t="s">
        <v>79</v>
      </c>
      <c r="D69" s="71">
        <f t="shared" ref="D69:AA69" si="37">$D$9</f>
        <v>66.180000000000007</v>
      </c>
      <c r="E69" s="71">
        <f t="shared" si="37"/>
        <v>66.180000000000007</v>
      </c>
      <c r="F69" s="71">
        <f t="shared" si="37"/>
        <v>66.180000000000007</v>
      </c>
      <c r="G69" s="71">
        <f t="shared" si="37"/>
        <v>66.180000000000007</v>
      </c>
      <c r="H69" s="71">
        <f t="shared" si="37"/>
        <v>66.180000000000007</v>
      </c>
      <c r="I69" s="71">
        <f t="shared" si="37"/>
        <v>66.180000000000007</v>
      </c>
      <c r="J69" s="71">
        <f t="shared" si="37"/>
        <v>66.180000000000007</v>
      </c>
      <c r="K69" s="71">
        <f t="shared" si="37"/>
        <v>66.180000000000007</v>
      </c>
      <c r="L69" s="71">
        <f t="shared" si="37"/>
        <v>66.180000000000007</v>
      </c>
      <c r="M69" s="71">
        <f t="shared" si="37"/>
        <v>66.180000000000007</v>
      </c>
      <c r="N69" s="71">
        <f t="shared" si="37"/>
        <v>66.180000000000007</v>
      </c>
      <c r="O69" s="71">
        <f t="shared" si="37"/>
        <v>66.180000000000007</v>
      </c>
      <c r="P69" s="71">
        <f t="shared" si="37"/>
        <v>66.180000000000007</v>
      </c>
      <c r="Q69" s="71">
        <f t="shared" si="37"/>
        <v>66.180000000000007</v>
      </c>
      <c r="R69" s="71">
        <f t="shared" si="37"/>
        <v>66.180000000000007</v>
      </c>
      <c r="S69" s="71">
        <f t="shared" si="37"/>
        <v>66.180000000000007</v>
      </c>
      <c r="T69" s="71">
        <f t="shared" si="37"/>
        <v>66.180000000000007</v>
      </c>
      <c r="U69" s="71">
        <f t="shared" si="37"/>
        <v>66.180000000000007</v>
      </c>
      <c r="V69" s="71">
        <f t="shared" si="37"/>
        <v>66.180000000000007</v>
      </c>
      <c r="W69" s="71">
        <f t="shared" si="37"/>
        <v>66.180000000000007</v>
      </c>
      <c r="X69" s="71">
        <f t="shared" si="37"/>
        <v>66.180000000000007</v>
      </c>
      <c r="Y69" s="71">
        <f t="shared" si="37"/>
        <v>66.180000000000007</v>
      </c>
      <c r="Z69" s="71">
        <f t="shared" si="37"/>
        <v>66.180000000000007</v>
      </c>
      <c r="AA69" s="71">
        <f t="shared" si="37"/>
        <v>66.180000000000007</v>
      </c>
    </row>
    <row r="70" spans="1:27" ht="12.75" hidden="1" customHeight="1" outlineLevel="1" x14ac:dyDescent="0.2">
      <c r="A70" s="163" t="s">
        <v>1096</v>
      </c>
      <c r="B70" s="94" t="s">
        <v>83</v>
      </c>
      <c r="C70" s="70" t="s">
        <v>79</v>
      </c>
      <c r="D70" s="71">
        <v>4.95</v>
      </c>
      <c r="E70" s="71">
        <v>4.95</v>
      </c>
      <c r="F70" s="71">
        <v>4.95</v>
      </c>
      <c r="G70" s="71">
        <v>4.95</v>
      </c>
      <c r="H70" s="71">
        <v>4.95</v>
      </c>
      <c r="I70" s="71">
        <v>4.95</v>
      </c>
      <c r="J70" s="71">
        <v>4.95</v>
      </c>
      <c r="K70" s="71">
        <v>4.95</v>
      </c>
      <c r="L70" s="71">
        <v>4.95</v>
      </c>
      <c r="M70" s="71">
        <v>4.95</v>
      </c>
      <c r="N70" s="71">
        <v>4.95</v>
      </c>
      <c r="O70" s="71">
        <v>4.95</v>
      </c>
      <c r="P70" s="71">
        <v>4.95</v>
      </c>
      <c r="Q70" s="71">
        <v>4.95</v>
      </c>
      <c r="R70" s="71">
        <v>4.95</v>
      </c>
      <c r="S70" s="71">
        <v>4.95</v>
      </c>
      <c r="T70" s="71">
        <v>4.95</v>
      </c>
      <c r="U70" s="71">
        <v>4.95</v>
      </c>
      <c r="V70" s="71">
        <v>4.95</v>
      </c>
      <c r="W70" s="71">
        <v>4.95</v>
      </c>
      <c r="X70" s="71">
        <v>4.95</v>
      </c>
      <c r="Y70" s="71">
        <v>4.95</v>
      </c>
      <c r="Z70" s="71">
        <v>4.95</v>
      </c>
      <c r="AA70" s="71">
        <v>4.95</v>
      </c>
    </row>
    <row r="71" spans="1:27" ht="12.75" hidden="1" customHeight="1" outlineLevel="1" x14ac:dyDescent="0.2">
      <c r="A71" s="163" t="s">
        <v>1097</v>
      </c>
      <c r="B71" s="94" t="s">
        <v>81</v>
      </c>
      <c r="C71" s="70" t="s">
        <v>79</v>
      </c>
      <c r="D71" s="71">
        <f>$D$11</f>
        <v>330.69</v>
      </c>
      <c r="E71" s="71">
        <f t="shared" ref="E71:AA71" si="38">$D$11</f>
        <v>330.69</v>
      </c>
      <c r="F71" s="71">
        <f t="shared" si="38"/>
        <v>330.69</v>
      </c>
      <c r="G71" s="71">
        <f t="shared" si="38"/>
        <v>330.69</v>
      </c>
      <c r="H71" s="71">
        <f t="shared" si="38"/>
        <v>330.69</v>
      </c>
      <c r="I71" s="71">
        <f t="shared" si="38"/>
        <v>330.69</v>
      </c>
      <c r="J71" s="71">
        <f t="shared" si="38"/>
        <v>330.69</v>
      </c>
      <c r="K71" s="71">
        <f t="shared" si="38"/>
        <v>330.69</v>
      </c>
      <c r="L71" s="71">
        <f t="shared" si="38"/>
        <v>330.69</v>
      </c>
      <c r="M71" s="71">
        <f t="shared" si="38"/>
        <v>330.69</v>
      </c>
      <c r="N71" s="71">
        <f t="shared" si="38"/>
        <v>330.69</v>
      </c>
      <c r="O71" s="71">
        <f t="shared" si="38"/>
        <v>330.69</v>
      </c>
      <c r="P71" s="71">
        <f t="shared" si="38"/>
        <v>330.69</v>
      </c>
      <c r="Q71" s="71">
        <f t="shared" si="38"/>
        <v>330.69</v>
      </c>
      <c r="R71" s="71">
        <f t="shared" si="38"/>
        <v>330.69</v>
      </c>
      <c r="S71" s="71">
        <f t="shared" si="38"/>
        <v>330.69</v>
      </c>
      <c r="T71" s="71">
        <f t="shared" si="38"/>
        <v>330.69</v>
      </c>
      <c r="U71" s="71">
        <f t="shared" si="38"/>
        <v>330.69</v>
      </c>
      <c r="V71" s="71">
        <f t="shared" si="38"/>
        <v>330.69</v>
      </c>
      <c r="W71" s="71">
        <f t="shared" si="38"/>
        <v>330.69</v>
      </c>
      <c r="X71" s="71">
        <f t="shared" si="38"/>
        <v>330.69</v>
      </c>
      <c r="Y71" s="71">
        <f t="shared" si="38"/>
        <v>330.69</v>
      </c>
      <c r="Z71" s="71">
        <f t="shared" si="38"/>
        <v>330.69</v>
      </c>
      <c r="AA71" s="71">
        <f t="shared" si="38"/>
        <v>330.69</v>
      </c>
    </row>
    <row r="72" spans="1:27" ht="12.75" customHeight="1" collapsed="1" x14ac:dyDescent="0.2">
      <c r="A72" s="162" t="s">
        <v>1098</v>
      </c>
      <c r="B72" s="54" t="str">
        <f>"14"&amp;"."&amp;$B$663&amp;"."&amp;$B$664</f>
        <v>14.05.2023</v>
      </c>
      <c r="C72" s="134" t="s">
        <v>76</v>
      </c>
      <c r="D72" s="135">
        <f>ROUND(((D73+D74+D76+D75)/1000),5)</f>
        <v>1.78789</v>
      </c>
      <c r="E72" s="135">
        <f>ROUND(((E73+E74+E76+E75)/1000),5)</f>
        <v>1.5839700000000001</v>
      </c>
      <c r="F72" s="135">
        <f>ROUND(((F73+F74+F76+F75)/1000),5)</f>
        <v>1.5031000000000001</v>
      </c>
      <c r="G72" s="135">
        <f t="shared" ref="G72:AA72" si="39">ROUND(((G73+G74+G76+G75)/1000),5)</f>
        <v>1.4919199999999999</v>
      </c>
      <c r="H72" s="135">
        <f t="shared" si="39"/>
        <v>1.4748000000000001</v>
      </c>
      <c r="I72" s="135">
        <f t="shared" si="39"/>
        <v>1.3903399999999999</v>
      </c>
      <c r="J72" s="135">
        <f t="shared" si="39"/>
        <v>1.35971</v>
      </c>
      <c r="K72" s="135">
        <f t="shared" si="39"/>
        <v>1.5564499999999999</v>
      </c>
      <c r="L72" s="135">
        <f t="shared" si="39"/>
        <v>1.83127</v>
      </c>
      <c r="M72" s="135">
        <f t="shared" si="39"/>
        <v>1.9962299999999999</v>
      </c>
      <c r="N72" s="135">
        <f t="shared" si="39"/>
        <v>2.0897199999999998</v>
      </c>
      <c r="O72" s="135">
        <f t="shared" si="39"/>
        <v>2.0970200000000001</v>
      </c>
      <c r="P72" s="135">
        <f t="shared" si="39"/>
        <v>2.0929500000000001</v>
      </c>
      <c r="Q72" s="135">
        <f t="shared" si="39"/>
        <v>2.0928399999999998</v>
      </c>
      <c r="R72" s="135">
        <f t="shared" si="39"/>
        <v>2.0905499999999999</v>
      </c>
      <c r="S72" s="135">
        <f t="shared" si="39"/>
        <v>2.0890200000000001</v>
      </c>
      <c r="T72" s="135">
        <f t="shared" si="39"/>
        <v>2.1070099999999998</v>
      </c>
      <c r="U72" s="135">
        <f t="shared" si="39"/>
        <v>2.0785999999999998</v>
      </c>
      <c r="V72" s="135">
        <f t="shared" si="39"/>
        <v>2.1044999999999998</v>
      </c>
      <c r="W72" s="135">
        <f t="shared" si="39"/>
        <v>2.2901500000000001</v>
      </c>
      <c r="X72" s="135">
        <f t="shared" si="39"/>
        <v>2.4502899999999999</v>
      </c>
      <c r="Y72" s="135">
        <f t="shared" si="39"/>
        <v>2.45973</v>
      </c>
      <c r="Z72" s="135">
        <f t="shared" si="39"/>
        <v>2.1276000000000002</v>
      </c>
      <c r="AA72" s="135">
        <f t="shared" si="39"/>
        <v>1.9419900000000001</v>
      </c>
    </row>
    <row r="73" spans="1:27" ht="12.75" hidden="1" customHeight="1" outlineLevel="1" x14ac:dyDescent="0.2">
      <c r="A73" s="163" t="s">
        <v>1099</v>
      </c>
      <c r="B73" s="94" t="s">
        <v>238</v>
      </c>
      <c r="C73" s="70" t="s">
        <v>79</v>
      </c>
      <c r="D73" s="71">
        <v>1386.07</v>
      </c>
      <c r="E73" s="71">
        <v>1182.1500000000001</v>
      </c>
      <c r="F73" s="71">
        <v>1101.28</v>
      </c>
      <c r="G73" s="71">
        <v>1090.0999999999999</v>
      </c>
      <c r="H73" s="71">
        <v>1072.98</v>
      </c>
      <c r="I73" s="71">
        <v>988.52</v>
      </c>
      <c r="J73" s="71">
        <v>957.89</v>
      </c>
      <c r="K73" s="71">
        <v>1154.6300000000001</v>
      </c>
      <c r="L73" s="71">
        <v>1429.45</v>
      </c>
      <c r="M73" s="71">
        <v>1594.41</v>
      </c>
      <c r="N73" s="71">
        <v>1687.9</v>
      </c>
      <c r="O73" s="71">
        <v>1695.2</v>
      </c>
      <c r="P73" s="71">
        <v>1691.13</v>
      </c>
      <c r="Q73" s="71">
        <v>1691.02</v>
      </c>
      <c r="R73" s="71">
        <v>1688.73</v>
      </c>
      <c r="S73" s="71">
        <v>1687.2</v>
      </c>
      <c r="T73" s="71">
        <v>1705.19</v>
      </c>
      <c r="U73" s="71">
        <v>1676.78</v>
      </c>
      <c r="V73" s="71">
        <v>1702.68</v>
      </c>
      <c r="W73" s="71">
        <v>1888.33</v>
      </c>
      <c r="X73" s="71">
        <v>2048.4699999999998</v>
      </c>
      <c r="Y73" s="71">
        <v>2057.91</v>
      </c>
      <c r="Z73" s="71">
        <v>1725.78</v>
      </c>
      <c r="AA73" s="71">
        <v>1540.17</v>
      </c>
    </row>
    <row r="74" spans="1:27" ht="12.75" hidden="1" customHeight="1" outlineLevel="1" x14ac:dyDescent="0.2">
      <c r="A74" s="163" t="s">
        <v>1100</v>
      </c>
      <c r="B74" s="94" t="s">
        <v>90</v>
      </c>
      <c r="C74" s="70" t="s">
        <v>79</v>
      </c>
      <c r="D74" s="71">
        <f t="shared" ref="D74:AA74" si="40">$D$9</f>
        <v>66.180000000000007</v>
      </c>
      <c r="E74" s="71">
        <f t="shared" si="40"/>
        <v>66.180000000000007</v>
      </c>
      <c r="F74" s="71">
        <f t="shared" si="40"/>
        <v>66.180000000000007</v>
      </c>
      <c r="G74" s="71">
        <f t="shared" si="40"/>
        <v>66.180000000000007</v>
      </c>
      <c r="H74" s="71">
        <f t="shared" si="40"/>
        <v>66.180000000000007</v>
      </c>
      <c r="I74" s="71">
        <f t="shared" si="40"/>
        <v>66.180000000000007</v>
      </c>
      <c r="J74" s="71">
        <f t="shared" si="40"/>
        <v>66.180000000000007</v>
      </c>
      <c r="K74" s="71">
        <f t="shared" si="40"/>
        <v>66.180000000000007</v>
      </c>
      <c r="L74" s="71">
        <f t="shared" si="40"/>
        <v>66.180000000000007</v>
      </c>
      <c r="M74" s="71">
        <f t="shared" si="40"/>
        <v>66.180000000000007</v>
      </c>
      <c r="N74" s="71">
        <f t="shared" si="40"/>
        <v>66.180000000000007</v>
      </c>
      <c r="O74" s="71">
        <f t="shared" si="40"/>
        <v>66.180000000000007</v>
      </c>
      <c r="P74" s="71">
        <f t="shared" si="40"/>
        <v>66.180000000000007</v>
      </c>
      <c r="Q74" s="71">
        <f t="shared" si="40"/>
        <v>66.180000000000007</v>
      </c>
      <c r="R74" s="71">
        <f t="shared" si="40"/>
        <v>66.180000000000007</v>
      </c>
      <c r="S74" s="71">
        <f t="shared" si="40"/>
        <v>66.180000000000007</v>
      </c>
      <c r="T74" s="71">
        <f t="shared" si="40"/>
        <v>66.180000000000007</v>
      </c>
      <c r="U74" s="71">
        <f t="shared" si="40"/>
        <v>66.180000000000007</v>
      </c>
      <c r="V74" s="71">
        <f t="shared" si="40"/>
        <v>66.180000000000007</v>
      </c>
      <c r="W74" s="71">
        <f t="shared" si="40"/>
        <v>66.180000000000007</v>
      </c>
      <c r="X74" s="71">
        <f t="shared" si="40"/>
        <v>66.180000000000007</v>
      </c>
      <c r="Y74" s="71">
        <f t="shared" si="40"/>
        <v>66.180000000000007</v>
      </c>
      <c r="Z74" s="71">
        <f t="shared" si="40"/>
        <v>66.180000000000007</v>
      </c>
      <c r="AA74" s="71">
        <f t="shared" si="40"/>
        <v>66.180000000000007</v>
      </c>
    </row>
    <row r="75" spans="1:27" ht="12.75" hidden="1" customHeight="1" outlineLevel="1" x14ac:dyDescent="0.2">
      <c r="A75" s="163" t="s">
        <v>1101</v>
      </c>
      <c r="B75" s="94" t="s">
        <v>83</v>
      </c>
      <c r="C75" s="70" t="s">
        <v>79</v>
      </c>
      <c r="D75" s="71">
        <v>4.95</v>
      </c>
      <c r="E75" s="71">
        <v>4.95</v>
      </c>
      <c r="F75" s="71">
        <v>4.95</v>
      </c>
      <c r="G75" s="71">
        <v>4.95</v>
      </c>
      <c r="H75" s="71">
        <v>4.95</v>
      </c>
      <c r="I75" s="71">
        <v>4.95</v>
      </c>
      <c r="J75" s="71">
        <v>4.95</v>
      </c>
      <c r="K75" s="71">
        <v>4.95</v>
      </c>
      <c r="L75" s="71">
        <v>4.95</v>
      </c>
      <c r="M75" s="71">
        <v>4.95</v>
      </c>
      <c r="N75" s="71">
        <v>4.95</v>
      </c>
      <c r="O75" s="71">
        <v>4.95</v>
      </c>
      <c r="P75" s="71">
        <v>4.95</v>
      </c>
      <c r="Q75" s="71">
        <v>4.95</v>
      </c>
      <c r="R75" s="71">
        <v>4.95</v>
      </c>
      <c r="S75" s="71">
        <v>4.95</v>
      </c>
      <c r="T75" s="71">
        <v>4.95</v>
      </c>
      <c r="U75" s="71">
        <v>4.95</v>
      </c>
      <c r="V75" s="71">
        <v>4.95</v>
      </c>
      <c r="W75" s="71">
        <v>4.95</v>
      </c>
      <c r="X75" s="71">
        <v>4.95</v>
      </c>
      <c r="Y75" s="71">
        <v>4.95</v>
      </c>
      <c r="Z75" s="71">
        <v>4.95</v>
      </c>
      <c r="AA75" s="71">
        <v>4.95</v>
      </c>
    </row>
    <row r="76" spans="1:27" ht="12.75" hidden="1" customHeight="1" outlineLevel="1" x14ac:dyDescent="0.2">
      <c r="A76" s="163" t="s">
        <v>1102</v>
      </c>
      <c r="B76" s="94" t="s">
        <v>81</v>
      </c>
      <c r="C76" s="70" t="s">
        <v>79</v>
      </c>
      <c r="D76" s="71">
        <f>$D$11</f>
        <v>330.69</v>
      </c>
      <c r="E76" s="71">
        <f t="shared" ref="E76:AA76" si="41">$D$11</f>
        <v>330.69</v>
      </c>
      <c r="F76" s="71">
        <f t="shared" si="41"/>
        <v>330.69</v>
      </c>
      <c r="G76" s="71">
        <f t="shared" si="41"/>
        <v>330.69</v>
      </c>
      <c r="H76" s="71">
        <f t="shared" si="41"/>
        <v>330.69</v>
      </c>
      <c r="I76" s="71">
        <f t="shared" si="41"/>
        <v>330.69</v>
      </c>
      <c r="J76" s="71">
        <f t="shared" si="41"/>
        <v>330.69</v>
      </c>
      <c r="K76" s="71">
        <f t="shared" si="41"/>
        <v>330.69</v>
      </c>
      <c r="L76" s="71">
        <f t="shared" si="41"/>
        <v>330.69</v>
      </c>
      <c r="M76" s="71">
        <f t="shared" si="41"/>
        <v>330.69</v>
      </c>
      <c r="N76" s="71">
        <f t="shared" si="41"/>
        <v>330.69</v>
      </c>
      <c r="O76" s="71">
        <f t="shared" si="41"/>
        <v>330.69</v>
      </c>
      <c r="P76" s="71">
        <f t="shared" si="41"/>
        <v>330.69</v>
      </c>
      <c r="Q76" s="71">
        <f t="shared" si="41"/>
        <v>330.69</v>
      </c>
      <c r="R76" s="71">
        <f t="shared" si="41"/>
        <v>330.69</v>
      </c>
      <c r="S76" s="71">
        <f t="shared" si="41"/>
        <v>330.69</v>
      </c>
      <c r="T76" s="71">
        <f t="shared" si="41"/>
        <v>330.69</v>
      </c>
      <c r="U76" s="71">
        <f t="shared" si="41"/>
        <v>330.69</v>
      </c>
      <c r="V76" s="71">
        <f t="shared" si="41"/>
        <v>330.69</v>
      </c>
      <c r="W76" s="71">
        <f t="shared" si="41"/>
        <v>330.69</v>
      </c>
      <c r="X76" s="71">
        <f t="shared" si="41"/>
        <v>330.69</v>
      </c>
      <c r="Y76" s="71">
        <f t="shared" si="41"/>
        <v>330.69</v>
      </c>
      <c r="Z76" s="71">
        <f t="shared" si="41"/>
        <v>330.69</v>
      </c>
      <c r="AA76" s="71">
        <f t="shared" si="41"/>
        <v>330.69</v>
      </c>
    </row>
    <row r="77" spans="1:27" ht="12.75" customHeight="1" collapsed="1" x14ac:dyDescent="0.2">
      <c r="A77" s="162" t="s">
        <v>1103</v>
      </c>
      <c r="B77" s="54" t="str">
        <f>"15"&amp;"."&amp;$B$663&amp;"."&amp;$B$664</f>
        <v>15.05.2023</v>
      </c>
      <c r="C77" s="134" t="s">
        <v>76</v>
      </c>
      <c r="D77" s="135">
        <f>ROUND(((D78+D79+D81+D80)/1000),5)</f>
        <v>1.74055</v>
      </c>
      <c r="E77" s="135">
        <f>ROUND(((E78+E79+E81+E80)/1000),5)</f>
        <v>1.5549299999999999</v>
      </c>
      <c r="F77" s="135">
        <f>ROUND(((F78+F79+F81+F80)/1000),5)</f>
        <v>1.49777</v>
      </c>
      <c r="G77" s="135">
        <f t="shared" ref="G77:AA77" si="42">ROUND(((G78+G79+G81+G80)/1000),5)</f>
        <v>1.46922</v>
      </c>
      <c r="H77" s="135">
        <f t="shared" si="42"/>
        <v>1.4952700000000001</v>
      </c>
      <c r="I77" s="135">
        <f t="shared" si="42"/>
        <v>1.56125</v>
      </c>
      <c r="J77" s="135">
        <f t="shared" si="42"/>
        <v>1.76237</v>
      </c>
      <c r="K77" s="135">
        <f t="shared" si="42"/>
        <v>1.9980899999999999</v>
      </c>
      <c r="L77" s="135">
        <f t="shared" si="42"/>
        <v>2.29088</v>
      </c>
      <c r="M77" s="135">
        <f t="shared" si="42"/>
        <v>2.3378199999999998</v>
      </c>
      <c r="N77" s="135">
        <f t="shared" si="42"/>
        <v>2.3399200000000002</v>
      </c>
      <c r="O77" s="135">
        <f t="shared" si="42"/>
        <v>2.35412</v>
      </c>
      <c r="P77" s="135">
        <f t="shared" si="42"/>
        <v>2.3447300000000002</v>
      </c>
      <c r="Q77" s="135">
        <f t="shared" si="42"/>
        <v>2.3770199999999999</v>
      </c>
      <c r="R77" s="135">
        <f t="shared" si="42"/>
        <v>2.3426399999999998</v>
      </c>
      <c r="S77" s="135">
        <f t="shared" si="42"/>
        <v>2.3347699999999998</v>
      </c>
      <c r="T77" s="135">
        <f t="shared" si="42"/>
        <v>2.30314</v>
      </c>
      <c r="U77" s="135">
        <f t="shared" si="42"/>
        <v>2.2836799999999999</v>
      </c>
      <c r="V77" s="135">
        <f t="shared" si="42"/>
        <v>2.2425600000000001</v>
      </c>
      <c r="W77" s="135">
        <f t="shared" si="42"/>
        <v>2.21244</v>
      </c>
      <c r="X77" s="135">
        <f t="shared" si="42"/>
        <v>2.3021199999999999</v>
      </c>
      <c r="Y77" s="135">
        <f t="shared" si="42"/>
        <v>2.3238500000000002</v>
      </c>
      <c r="Z77" s="135">
        <f t="shared" si="42"/>
        <v>2.1541000000000001</v>
      </c>
      <c r="AA77" s="135">
        <f t="shared" si="42"/>
        <v>1.9372100000000001</v>
      </c>
    </row>
    <row r="78" spans="1:27" ht="12.75" hidden="1" customHeight="1" outlineLevel="1" x14ac:dyDescent="0.2">
      <c r="A78" s="163" t="s">
        <v>1104</v>
      </c>
      <c r="B78" s="94" t="s">
        <v>238</v>
      </c>
      <c r="C78" s="70" t="s">
        <v>79</v>
      </c>
      <c r="D78" s="71">
        <v>1338.73</v>
      </c>
      <c r="E78" s="71">
        <v>1153.1099999999999</v>
      </c>
      <c r="F78" s="71">
        <v>1095.95</v>
      </c>
      <c r="G78" s="71">
        <v>1067.4000000000001</v>
      </c>
      <c r="H78" s="71">
        <v>1093.45</v>
      </c>
      <c r="I78" s="71">
        <v>1159.43</v>
      </c>
      <c r="J78" s="71">
        <v>1360.55</v>
      </c>
      <c r="K78" s="71">
        <v>1596.27</v>
      </c>
      <c r="L78" s="71">
        <v>1889.06</v>
      </c>
      <c r="M78" s="71">
        <v>1936</v>
      </c>
      <c r="N78" s="71">
        <v>1938.1</v>
      </c>
      <c r="O78" s="71">
        <v>1952.3</v>
      </c>
      <c r="P78" s="71">
        <v>1942.91</v>
      </c>
      <c r="Q78" s="71">
        <v>1975.2</v>
      </c>
      <c r="R78" s="71">
        <v>1940.82</v>
      </c>
      <c r="S78" s="71">
        <v>1932.95</v>
      </c>
      <c r="T78" s="71">
        <v>1901.32</v>
      </c>
      <c r="U78" s="71">
        <v>1881.86</v>
      </c>
      <c r="V78" s="71">
        <v>1840.74</v>
      </c>
      <c r="W78" s="71">
        <v>1810.62</v>
      </c>
      <c r="X78" s="71">
        <v>1900.3</v>
      </c>
      <c r="Y78" s="71">
        <v>1922.03</v>
      </c>
      <c r="Z78" s="71">
        <v>1752.28</v>
      </c>
      <c r="AA78" s="71">
        <v>1535.39</v>
      </c>
    </row>
    <row r="79" spans="1:27" ht="12.75" hidden="1" customHeight="1" outlineLevel="1" x14ac:dyDescent="0.2">
      <c r="A79" s="163" t="s">
        <v>1105</v>
      </c>
      <c r="B79" s="94" t="s">
        <v>90</v>
      </c>
      <c r="C79" s="70" t="s">
        <v>79</v>
      </c>
      <c r="D79" s="71">
        <f t="shared" ref="D79:AA79" si="43">$D$9</f>
        <v>66.180000000000007</v>
      </c>
      <c r="E79" s="71">
        <f t="shared" si="43"/>
        <v>66.180000000000007</v>
      </c>
      <c r="F79" s="71">
        <f t="shared" si="43"/>
        <v>66.180000000000007</v>
      </c>
      <c r="G79" s="71">
        <f t="shared" si="43"/>
        <v>66.180000000000007</v>
      </c>
      <c r="H79" s="71">
        <f t="shared" si="43"/>
        <v>66.180000000000007</v>
      </c>
      <c r="I79" s="71">
        <f t="shared" si="43"/>
        <v>66.180000000000007</v>
      </c>
      <c r="J79" s="71">
        <f t="shared" si="43"/>
        <v>66.180000000000007</v>
      </c>
      <c r="K79" s="71">
        <f t="shared" si="43"/>
        <v>66.180000000000007</v>
      </c>
      <c r="L79" s="71">
        <f t="shared" si="43"/>
        <v>66.180000000000007</v>
      </c>
      <c r="M79" s="71">
        <f t="shared" si="43"/>
        <v>66.180000000000007</v>
      </c>
      <c r="N79" s="71">
        <f t="shared" si="43"/>
        <v>66.180000000000007</v>
      </c>
      <c r="O79" s="71">
        <f t="shared" si="43"/>
        <v>66.180000000000007</v>
      </c>
      <c r="P79" s="71">
        <f t="shared" si="43"/>
        <v>66.180000000000007</v>
      </c>
      <c r="Q79" s="71">
        <f t="shared" si="43"/>
        <v>66.180000000000007</v>
      </c>
      <c r="R79" s="71">
        <f t="shared" si="43"/>
        <v>66.180000000000007</v>
      </c>
      <c r="S79" s="71">
        <f t="shared" si="43"/>
        <v>66.180000000000007</v>
      </c>
      <c r="T79" s="71">
        <f t="shared" si="43"/>
        <v>66.180000000000007</v>
      </c>
      <c r="U79" s="71">
        <f t="shared" si="43"/>
        <v>66.180000000000007</v>
      </c>
      <c r="V79" s="71">
        <f t="shared" si="43"/>
        <v>66.180000000000007</v>
      </c>
      <c r="W79" s="71">
        <f t="shared" si="43"/>
        <v>66.180000000000007</v>
      </c>
      <c r="X79" s="71">
        <f t="shared" si="43"/>
        <v>66.180000000000007</v>
      </c>
      <c r="Y79" s="71">
        <f t="shared" si="43"/>
        <v>66.180000000000007</v>
      </c>
      <c r="Z79" s="71">
        <f t="shared" si="43"/>
        <v>66.180000000000007</v>
      </c>
      <c r="AA79" s="71">
        <f t="shared" si="43"/>
        <v>66.180000000000007</v>
      </c>
    </row>
    <row r="80" spans="1:27" ht="12.75" hidden="1" customHeight="1" outlineLevel="1" x14ac:dyDescent="0.2">
      <c r="A80" s="163" t="s">
        <v>1106</v>
      </c>
      <c r="B80" s="94" t="s">
        <v>83</v>
      </c>
      <c r="C80" s="70" t="s">
        <v>79</v>
      </c>
      <c r="D80" s="71">
        <v>4.95</v>
      </c>
      <c r="E80" s="71">
        <v>4.95</v>
      </c>
      <c r="F80" s="71">
        <v>4.95</v>
      </c>
      <c r="G80" s="71">
        <v>4.95</v>
      </c>
      <c r="H80" s="71">
        <v>4.95</v>
      </c>
      <c r="I80" s="71">
        <v>4.95</v>
      </c>
      <c r="J80" s="71">
        <v>4.95</v>
      </c>
      <c r="K80" s="71">
        <v>4.95</v>
      </c>
      <c r="L80" s="71">
        <v>4.95</v>
      </c>
      <c r="M80" s="71">
        <v>4.95</v>
      </c>
      <c r="N80" s="71">
        <v>4.95</v>
      </c>
      <c r="O80" s="71">
        <v>4.95</v>
      </c>
      <c r="P80" s="71">
        <v>4.95</v>
      </c>
      <c r="Q80" s="71">
        <v>4.95</v>
      </c>
      <c r="R80" s="71">
        <v>4.95</v>
      </c>
      <c r="S80" s="71">
        <v>4.95</v>
      </c>
      <c r="T80" s="71">
        <v>4.95</v>
      </c>
      <c r="U80" s="71">
        <v>4.95</v>
      </c>
      <c r="V80" s="71">
        <v>4.95</v>
      </c>
      <c r="W80" s="71">
        <v>4.95</v>
      </c>
      <c r="X80" s="71">
        <v>4.95</v>
      </c>
      <c r="Y80" s="71">
        <v>4.95</v>
      </c>
      <c r="Z80" s="71">
        <v>4.95</v>
      </c>
      <c r="AA80" s="71">
        <v>4.95</v>
      </c>
    </row>
    <row r="81" spans="1:27" ht="12.75" hidden="1" customHeight="1" outlineLevel="1" x14ac:dyDescent="0.2">
      <c r="A81" s="163" t="s">
        <v>1107</v>
      </c>
      <c r="B81" s="94" t="s">
        <v>81</v>
      </c>
      <c r="C81" s="70" t="s">
        <v>79</v>
      </c>
      <c r="D81" s="71">
        <f>$D$11</f>
        <v>330.69</v>
      </c>
      <c r="E81" s="71">
        <f t="shared" ref="E81:AA81" si="44">$D$11</f>
        <v>330.69</v>
      </c>
      <c r="F81" s="71">
        <f t="shared" si="44"/>
        <v>330.69</v>
      </c>
      <c r="G81" s="71">
        <f t="shared" si="44"/>
        <v>330.69</v>
      </c>
      <c r="H81" s="71">
        <f t="shared" si="44"/>
        <v>330.69</v>
      </c>
      <c r="I81" s="71">
        <f t="shared" si="44"/>
        <v>330.69</v>
      </c>
      <c r="J81" s="71">
        <f t="shared" si="44"/>
        <v>330.69</v>
      </c>
      <c r="K81" s="71">
        <f t="shared" si="44"/>
        <v>330.69</v>
      </c>
      <c r="L81" s="71">
        <f t="shared" si="44"/>
        <v>330.69</v>
      </c>
      <c r="M81" s="71">
        <f t="shared" si="44"/>
        <v>330.69</v>
      </c>
      <c r="N81" s="71">
        <f t="shared" si="44"/>
        <v>330.69</v>
      </c>
      <c r="O81" s="71">
        <f t="shared" si="44"/>
        <v>330.69</v>
      </c>
      <c r="P81" s="71">
        <f t="shared" si="44"/>
        <v>330.69</v>
      </c>
      <c r="Q81" s="71">
        <f t="shared" si="44"/>
        <v>330.69</v>
      </c>
      <c r="R81" s="71">
        <f t="shared" si="44"/>
        <v>330.69</v>
      </c>
      <c r="S81" s="71">
        <f t="shared" si="44"/>
        <v>330.69</v>
      </c>
      <c r="T81" s="71">
        <f t="shared" si="44"/>
        <v>330.69</v>
      </c>
      <c r="U81" s="71">
        <f t="shared" si="44"/>
        <v>330.69</v>
      </c>
      <c r="V81" s="71">
        <f t="shared" si="44"/>
        <v>330.69</v>
      </c>
      <c r="W81" s="71">
        <f t="shared" si="44"/>
        <v>330.69</v>
      </c>
      <c r="X81" s="71">
        <f t="shared" si="44"/>
        <v>330.69</v>
      </c>
      <c r="Y81" s="71">
        <f t="shared" si="44"/>
        <v>330.69</v>
      </c>
      <c r="Z81" s="71">
        <f t="shared" si="44"/>
        <v>330.69</v>
      </c>
      <c r="AA81" s="71">
        <f t="shared" si="44"/>
        <v>330.69</v>
      </c>
    </row>
    <row r="82" spans="1:27" ht="12.75" customHeight="1" collapsed="1" x14ac:dyDescent="0.2">
      <c r="A82" s="162" t="s">
        <v>1108</v>
      </c>
      <c r="B82" s="54" t="str">
        <f>"16"&amp;"."&amp;$B$663&amp;"."&amp;$B$664</f>
        <v>16.05.2023</v>
      </c>
      <c r="C82" s="134" t="s">
        <v>76</v>
      </c>
      <c r="D82" s="135">
        <f>ROUND(((D83+D84+D86+D85)/1000),5)</f>
        <v>1.68546</v>
      </c>
      <c r="E82" s="135">
        <f>ROUND(((E83+E84+E86+E85)/1000),5)</f>
        <v>1.5884</v>
      </c>
      <c r="F82" s="135">
        <f>ROUND(((F83+F84+F86+F85)/1000),5)</f>
        <v>1.5025999999999999</v>
      </c>
      <c r="G82" s="135">
        <f t="shared" ref="G82:AA82" si="45">ROUND(((G83+G84+G86+G85)/1000),5)</f>
        <v>1.4887900000000001</v>
      </c>
      <c r="H82" s="135">
        <f t="shared" si="45"/>
        <v>1.50102</v>
      </c>
      <c r="I82" s="135">
        <f t="shared" si="45"/>
        <v>1.63253</v>
      </c>
      <c r="J82" s="135">
        <f t="shared" si="45"/>
        <v>1.81551</v>
      </c>
      <c r="K82" s="135">
        <f t="shared" si="45"/>
        <v>2.0016400000000001</v>
      </c>
      <c r="L82" s="135">
        <f t="shared" si="45"/>
        <v>2.2061700000000002</v>
      </c>
      <c r="M82" s="135">
        <f t="shared" si="45"/>
        <v>2.3917000000000002</v>
      </c>
      <c r="N82" s="135">
        <f t="shared" si="45"/>
        <v>2.3867500000000001</v>
      </c>
      <c r="O82" s="135">
        <f t="shared" si="45"/>
        <v>2.28566</v>
      </c>
      <c r="P82" s="135">
        <f t="shared" si="45"/>
        <v>2.2961800000000001</v>
      </c>
      <c r="Q82" s="135">
        <f t="shared" si="45"/>
        <v>2.3219099999999999</v>
      </c>
      <c r="R82" s="135">
        <f t="shared" si="45"/>
        <v>2.3192499999999998</v>
      </c>
      <c r="S82" s="135">
        <f t="shared" si="45"/>
        <v>2.2861099999999999</v>
      </c>
      <c r="T82" s="135">
        <f t="shared" si="45"/>
        <v>2.18397</v>
      </c>
      <c r="U82" s="135">
        <f t="shared" si="45"/>
        <v>2.1405599999999998</v>
      </c>
      <c r="V82" s="135">
        <f t="shared" si="45"/>
        <v>2.13592</v>
      </c>
      <c r="W82" s="135">
        <f t="shared" si="45"/>
        <v>2.1481400000000002</v>
      </c>
      <c r="X82" s="135">
        <f t="shared" si="45"/>
        <v>2.33771</v>
      </c>
      <c r="Y82" s="135">
        <f t="shared" si="45"/>
        <v>2.31542</v>
      </c>
      <c r="Z82" s="135">
        <f t="shared" si="45"/>
        <v>2.08785</v>
      </c>
      <c r="AA82" s="135">
        <f t="shared" si="45"/>
        <v>1.87683</v>
      </c>
    </row>
    <row r="83" spans="1:27" ht="12.75" hidden="1" customHeight="1" outlineLevel="1" x14ac:dyDescent="0.2">
      <c r="A83" s="163" t="s">
        <v>1109</v>
      </c>
      <c r="B83" s="94" t="s">
        <v>238</v>
      </c>
      <c r="C83" s="70" t="s">
        <v>79</v>
      </c>
      <c r="D83" s="71">
        <v>1283.6400000000001</v>
      </c>
      <c r="E83" s="71">
        <v>1186.58</v>
      </c>
      <c r="F83" s="71">
        <v>1100.78</v>
      </c>
      <c r="G83" s="71">
        <v>1086.97</v>
      </c>
      <c r="H83" s="71">
        <v>1099.2</v>
      </c>
      <c r="I83" s="71">
        <v>1230.71</v>
      </c>
      <c r="J83" s="71">
        <v>1413.69</v>
      </c>
      <c r="K83" s="71">
        <v>1599.82</v>
      </c>
      <c r="L83" s="71">
        <v>1804.35</v>
      </c>
      <c r="M83" s="71">
        <v>1989.88</v>
      </c>
      <c r="N83" s="71">
        <v>1984.93</v>
      </c>
      <c r="O83" s="71">
        <v>1883.84</v>
      </c>
      <c r="P83" s="71">
        <v>1894.36</v>
      </c>
      <c r="Q83" s="71">
        <v>1920.09</v>
      </c>
      <c r="R83" s="71">
        <v>1917.43</v>
      </c>
      <c r="S83" s="71">
        <v>1884.29</v>
      </c>
      <c r="T83" s="71">
        <v>1782.15</v>
      </c>
      <c r="U83" s="71">
        <v>1738.74</v>
      </c>
      <c r="V83" s="71">
        <v>1734.1</v>
      </c>
      <c r="W83" s="71">
        <v>1746.32</v>
      </c>
      <c r="X83" s="71">
        <v>1935.89</v>
      </c>
      <c r="Y83" s="71">
        <v>1913.6</v>
      </c>
      <c r="Z83" s="71">
        <v>1686.03</v>
      </c>
      <c r="AA83" s="71">
        <v>1475.01</v>
      </c>
    </row>
    <row r="84" spans="1:27" ht="12.75" hidden="1" customHeight="1" outlineLevel="1" x14ac:dyDescent="0.2">
      <c r="A84" s="163" t="s">
        <v>1110</v>
      </c>
      <c r="B84" s="94" t="s">
        <v>90</v>
      </c>
      <c r="C84" s="70" t="s">
        <v>79</v>
      </c>
      <c r="D84" s="71">
        <f t="shared" ref="D84:AA84" si="46">$D$9</f>
        <v>66.180000000000007</v>
      </c>
      <c r="E84" s="71">
        <f t="shared" si="46"/>
        <v>66.180000000000007</v>
      </c>
      <c r="F84" s="71">
        <f t="shared" si="46"/>
        <v>66.180000000000007</v>
      </c>
      <c r="G84" s="71">
        <f t="shared" si="46"/>
        <v>66.180000000000007</v>
      </c>
      <c r="H84" s="71">
        <f t="shared" si="46"/>
        <v>66.180000000000007</v>
      </c>
      <c r="I84" s="71">
        <f t="shared" si="46"/>
        <v>66.180000000000007</v>
      </c>
      <c r="J84" s="71">
        <f t="shared" si="46"/>
        <v>66.180000000000007</v>
      </c>
      <c r="K84" s="71">
        <f t="shared" si="46"/>
        <v>66.180000000000007</v>
      </c>
      <c r="L84" s="71">
        <f t="shared" si="46"/>
        <v>66.180000000000007</v>
      </c>
      <c r="M84" s="71">
        <f t="shared" si="46"/>
        <v>66.180000000000007</v>
      </c>
      <c r="N84" s="71">
        <f t="shared" si="46"/>
        <v>66.180000000000007</v>
      </c>
      <c r="O84" s="71">
        <f t="shared" si="46"/>
        <v>66.180000000000007</v>
      </c>
      <c r="P84" s="71">
        <f t="shared" si="46"/>
        <v>66.180000000000007</v>
      </c>
      <c r="Q84" s="71">
        <f t="shared" si="46"/>
        <v>66.180000000000007</v>
      </c>
      <c r="R84" s="71">
        <f t="shared" si="46"/>
        <v>66.180000000000007</v>
      </c>
      <c r="S84" s="71">
        <f t="shared" si="46"/>
        <v>66.180000000000007</v>
      </c>
      <c r="T84" s="71">
        <f t="shared" si="46"/>
        <v>66.180000000000007</v>
      </c>
      <c r="U84" s="71">
        <f t="shared" si="46"/>
        <v>66.180000000000007</v>
      </c>
      <c r="V84" s="71">
        <f t="shared" si="46"/>
        <v>66.180000000000007</v>
      </c>
      <c r="W84" s="71">
        <f t="shared" si="46"/>
        <v>66.180000000000007</v>
      </c>
      <c r="X84" s="71">
        <f t="shared" si="46"/>
        <v>66.180000000000007</v>
      </c>
      <c r="Y84" s="71">
        <f t="shared" si="46"/>
        <v>66.180000000000007</v>
      </c>
      <c r="Z84" s="71">
        <f t="shared" si="46"/>
        <v>66.180000000000007</v>
      </c>
      <c r="AA84" s="71">
        <f t="shared" si="46"/>
        <v>66.180000000000007</v>
      </c>
    </row>
    <row r="85" spans="1:27" ht="12.75" hidden="1" customHeight="1" outlineLevel="1" x14ac:dyDescent="0.2">
      <c r="A85" s="163" t="s">
        <v>1111</v>
      </c>
      <c r="B85" s="94" t="s">
        <v>83</v>
      </c>
      <c r="C85" s="70" t="s">
        <v>79</v>
      </c>
      <c r="D85" s="71">
        <v>4.95</v>
      </c>
      <c r="E85" s="71">
        <v>4.95</v>
      </c>
      <c r="F85" s="71">
        <v>4.95</v>
      </c>
      <c r="G85" s="71">
        <v>4.95</v>
      </c>
      <c r="H85" s="71">
        <v>4.95</v>
      </c>
      <c r="I85" s="71">
        <v>4.95</v>
      </c>
      <c r="J85" s="71">
        <v>4.95</v>
      </c>
      <c r="K85" s="71">
        <v>4.95</v>
      </c>
      <c r="L85" s="71">
        <v>4.95</v>
      </c>
      <c r="M85" s="71">
        <v>4.95</v>
      </c>
      <c r="N85" s="71">
        <v>4.95</v>
      </c>
      <c r="O85" s="71">
        <v>4.95</v>
      </c>
      <c r="P85" s="71">
        <v>4.95</v>
      </c>
      <c r="Q85" s="71">
        <v>4.95</v>
      </c>
      <c r="R85" s="71">
        <v>4.95</v>
      </c>
      <c r="S85" s="71">
        <v>4.95</v>
      </c>
      <c r="T85" s="71">
        <v>4.95</v>
      </c>
      <c r="U85" s="71">
        <v>4.95</v>
      </c>
      <c r="V85" s="71">
        <v>4.95</v>
      </c>
      <c r="W85" s="71">
        <v>4.95</v>
      </c>
      <c r="X85" s="71">
        <v>4.95</v>
      </c>
      <c r="Y85" s="71">
        <v>4.95</v>
      </c>
      <c r="Z85" s="71">
        <v>4.95</v>
      </c>
      <c r="AA85" s="71">
        <v>4.95</v>
      </c>
    </row>
    <row r="86" spans="1:27" ht="12.75" hidden="1" customHeight="1" outlineLevel="1" x14ac:dyDescent="0.2">
      <c r="A86" s="163" t="s">
        <v>1112</v>
      </c>
      <c r="B86" s="94" t="s">
        <v>81</v>
      </c>
      <c r="C86" s="70" t="s">
        <v>79</v>
      </c>
      <c r="D86" s="71">
        <f>$D$11</f>
        <v>330.69</v>
      </c>
      <c r="E86" s="71">
        <f t="shared" ref="E86:AA86" si="47">$D$11</f>
        <v>330.69</v>
      </c>
      <c r="F86" s="71">
        <f t="shared" si="47"/>
        <v>330.69</v>
      </c>
      <c r="G86" s="71">
        <f t="shared" si="47"/>
        <v>330.69</v>
      </c>
      <c r="H86" s="71">
        <f t="shared" si="47"/>
        <v>330.69</v>
      </c>
      <c r="I86" s="71">
        <f t="shared" si="47"/>
        <v>330.69</v>
      </c>
      <c r="J86" s="71">
        <f t="shared" si="47"/>
        <v>330.69</v>
      </c>
      <c r="K86" s="71">
        <f t="shared" si="47"/>
        <v>330.69</v>
      </c>
      <c r="L86" s="71">
        <f t="shared" si="47"/>
        <v>330.69</v>
      </c>
      <c r="M86" s="71">
        <f t="shared" si="47"/>
        <v>330.69</v>
      </c>
      <c r="N86" s="71">
        <f t="shared" si="47"/>
        <v>330.69</v>
      </c>
      <c r="O86" s="71">
        <f t="shared" si="47"/>
        <v>330.69</v>
      </c>
      <c r="P86" s="71">
        <f t="shared" si="47"/>
        <v>330.69</v>
      </c>
      <c r="Q86" s="71">
        <f t="shared" si="47"/>
        <v>330.69</v>
      </c>
      <c r="R86" s="71">
        <f t="shared" si="47"/>
        <v>330.69</v>
      </c>
      <c r="S86" s="71">
        <f t="shared" si="47"/>
        <v>330.69</v>
      </c>
      <c r="T86" s="71">
        <f t="shared" si="47"/>
        <v>330.69</v>
      </c>
      <c r="U86" s="71">
        <f t="shared" si="47"/>
        <v>330.69</v>
      </c>
      <c r="V86" s="71">
        <f t="shared" si="47"/>
        <v>330.69</v>
      </c>
      <c r="W86" s="71">
        <f t="shared" si="47"/>
        <v>330.69</v>
      </c>
      <c r="X86" s="71">
        <f t="shared" si="47"/>
        <v>330.69</v>
      </c>
      <c r="Y86" s="71">
        <f t="shared" si="47"/>
        <v>330.69</v>
      </c>
      <c r="Z86" s="71">
        <f t="shared" si="47"/>
        <v>330.69</v>
      </c>
      <c r="AA86" s="71">
        <f t="shared" si="47"/>
        <v>330.69</v>
      </c>
    </row>
    <row r="87" spans="1:27" ht="12.75" customHeight="1" collapsed="1" x14ac:dyDescent="0.2">
      <c r="A87" s="162" t="s">
        <v>1113</v>
      </c>
      <c r="B87" s="54" t="str">
        <f>"17"&amp;"."&amp;$B$663&amp;"."&amp;$B$664</f>
        <v>17.05.2023</v>
      </c>
      <c r="C87" s="134" t="s">
        <v>76</v>
      </c>
      <c r="D87" s="135">
        <f>ROUND(((D88+D89+D91+D90)/1000),5)</f>
        <v>1.5928800000000001</v>
      </c>
      <c r="E87" s="135">
        <f>ROUND(((E88+E89+E91+E90)/1000),5)</f>
        <v>1.4977799999999999</v>
      </c>
      <c r="F87" s="135">
        <f>ROUND(((F88+F89+F91+F90)/1000),5)</f>
        <v>1.4216800000000001</v>
      </c>
      <c r="G87" s="135">
        <f t="shared" ref="G87:AA87" si="48">ROUND(((G88+G89+G91+G90)/1000),5)</f>
        <v>1.3636999999999999</v>
      </c>
      <c r="H87" s="135">
        <f t="shared" si="48"/>
        <v>1.39655</v>
      </c>
      <c r="I87" s="135">
        <f t="shared" si="48"/>
        <v>1.5007299999999999</v>
      </c>
      <c r="J87" s="135">
        <f t="shared" si="48"/>
        <v>1.75038</v>
      </c>
      <c r="K87" s="135">
        <f t="shared" si="48"/>
        <v>1.9637500000000001</v>
      </c>
      <c r="L87" s="135">
        <f t="shared" si="48"/>
        <v>2.1340400000000002</v>
      </c>
      <c r="M87" s="135">
        <f t="shared" si="48"/>
        <v>2.3037899999999998</v>
      </c>
      <c r="N87" s="135">
        <f t="shared" si="48"/>
        <v>2.2705799999999998</v>
      </c>
      <c r="O87" s="135">
        <f t="shared" si="48"/>
        <v>2.2778299999999998</v>
      </c>
      <c r="P87" s="135">
        <f t="shared" si="48"/>
        <v>2.2778200000000002</v>
      </c>
      <c r="Q87" s="135">
        <f t="shared" si="48"/>
        <v>2.2956699999999999</v>
      </c>
      <c r="R87" s="135">
        <f t="shared" si="48"/>
        <v>2.29216</v>
      </c>
      <c r="S87" s="135">
        <f t="shared" si="48"/>
        <v>2.2101500000000001</v>
      </c>
      <c r="T87" s="135">
        <f t="shared" si="48"/>
        <v>2.1344099999999999</v>
      </c>
      <c r="U87" s="135">
        <f t="shared" si="48"/>
        <v>2.09904</v>
      </c>
      <c r="V87" s="135">
        <f t="shared" si="48"/>
        <v>2.0788199999999999</v>
      </c>
      <c r="W87" s="135">
        <f t="shared" si="48"/>
        <v>2.1280899999999998</v>
      </c>
      <c r="X87" s="135">
        <f t="shared" si="48"/>
        <v>2.1744400000000002</v>
      </c>
      <c r="Y87" s="135">
        <f t="shared" si="48"/>
        <v>2.26817</v>
      </c>
      <c r="Z87" s="135">
        <f t="shared" si="48"/>
        <v>2.0336799999999999</v>
      </c>
      <c r="AA87" s="135">
        <f t="shared" si="48"/>
        <v>1.8021</v>
      </c>
    </row>
    <row r="88" spans="1:27" ht="12.75" hidden="1" customHeight="1" outlineLevel="1" x14ac:dyDescent="0.2">
      <c r="A88" s="163" t="s">
        <v>1114</v>
      </c>
      <c r="B88" s="94" t="s">
        <v>238</v>
      </c>
      <c r="C88" s="70" t="s">
        <v>79</v>
      </c>
      <c r="D88" s="71">
        <v>1191.06</v>
      </c>
      <c r="E88" s="71">
        <v>1095.96</v>
      </c>
      <c r="F88" s="71">
        <v>1019.86</v>
      </c>
      <c r="G88" s="71">
        <v>961.88</v>
      </c>
      <c r="H88" s="71">
        <v>994.73</v>
      </c>
      <c r="I88" s="71">
        <v>1098.9100000000001</v>
      </c>
      <c r="J88" s="71">
        <v>1348.56</v>
      </c>
      <c r="K88" s="71">
        <v>1561.93</v>
      </c>
      <c r="L88" s="71">
        <v>1732.22</v>
      </c>
      <c r="M88" s="71">
        <v>1901.97</v>
      </c>
      <c r="N88" s="71">
        <v>1868.76</v>
      </c>
      <c r="O88" s="71">
        <v>1876.01</v>
      </c>
      <c r="P88" s="71">
        <v>1876</v>
      </c>
      <c r="Q88" s="71">
        <v>1893.85</v>
      </c>
      <c r="R88" s="71">
        <v>1890.34</v>
      </c>
      <c r="S88" s="71">
        <v>1808.33</v>
      </c>
      <c r="T88" s="71">
        <v>1732.59</v>
      </c>
      <c r="U88" s="71">
        <v>1697.22</v>
      </c>
      <c r="V88" s="71">
        <v>1677</v>
      </c>
      <c r="W88" s="71">
        <v>1726.27</v>
      </c>
      <c r="X88" s="71">
        <v>1772.62</v>
      </c>
      <c r="Y88" s="71">
        <v>1866.35</v>
      </c>
      <c r="Z88" s="71">
        <v>1631.86</v>
      </c>
      <c r="AA88" s="71">
        <v>1400.28</v>
      </c>
    </row>
    <row r="89" spans="1:27" ht="12.75" hidden="1" customHeight="1" outlineLevel="1" x14ac:dyDescent="0.2">
      <c r="A89" s="163" t="s">
        <v>1115</v>
      </c>
      <c r="B89" s="94" t="s">
        <v>90</v>
      </c>
      <c r="C89" s="70" t="s">
        <v>79</v>
      </c>
      <c r="D89" s="71">
        <f t="shared" ref="D89:AA89" si="49">$D$9</f>
        <v>66.180000000000007</v>
      </c>
      <c r="E89" s="71">
        <f t="shared" si="49"/>
        <v>66.180000000000007</v>
      </c>
      <c r="F89" s="71">
        <f t="shared" si="49"/>
        <v>66.180000000000007</v>
      </c>
      <c r="G89" s="71">
        <f t="shared" si="49"/>
        <v>66.180000000000007</v>
      </c>
      <c r="H89" s="71">
        <f t="shared" si="49"/>
        <v>66.180000000000007</v>
      </c>
      <c r="I89" s="71">
        <f t="shared" si="49"/>
        <v>66.180000000000007</v>
      </c>
      <c r="J89" s="71">
        <f t="shared" si="49"/>
        <v>66.180000000000007</v>
      </c>
      <c r="K89" s="71">
        <f t="shared" si="49"/>
        <v>66.180000000000007</v>
      </c>
      <c r="L89" s="71">
        <f t="shared" si="49"/>
        <v>66.180000000000007</v>
      </c>
      <c r="M89" s="71">
        <f t="shared" si="49"/>
        <v>66.180000000000007</v>
      </c>
      <c r="N89" s="71">
        <f t="shared" si="49"/>
        <v>66.180000000000007</v>
      </c>
      <c r="O89" s="71">
        <f t="shared" si="49"/>
        <v>66.180000000000007</v>
      </c>
      <c r="P89" s="71">
        <f t="shared" si="49"/>
        <v>66.180000000000007</v>
      </c>
      <c r="Q89" s="71">
        <f t="shared" si="49"/>
        <v>66.180000000000007</v>
      </c>
      <c r="R89" s="71">
        <f t="shared" si="49"/>
        <v>66.180000000000007</v>
      </c>
      <c r="S89" s="71">
        <f t="shared" si="49"/>
        <v>66.180000000000007</v>
      </c>
      <c r="T89" s="71">
        <f t="shared" si="49"/>
        <v>66.180000000000007</v>
      </c>
      <c r="U89" s="71">
        <f t="shared" si="49"/>
        <v>66.180000000000007</v>
      </c>
      <c r="V89" s="71">
        <f t="shared" si="49"/>
        <v>66.180000000000007</v>
      </c>
      <c r="W89" s="71">
        <f t="shared" si="49"/>
        <v>66.180000000000007</v>
      </c>
      <c r="X89" s="71">
        <f t="shared" si="49"/>
        <v>66.180000000000007</v>
      </c>
      <c r="Y89" s="71">
        <f t="shared" si="49"/>
        <v>66.180000000000007</v>
      </c>
      <c r="Z89" s="71">
        <f t="shared" si="49"/>
        <v>66.180000000000007</v>
      </c>
      <c r="AA89" s="71">
        <f t="shared" si="49"/>
        <v>66.180000000000007</v>
      </c>
    </row>
    <row r="90" spans="1:27" ht="12.75" hidden="1" customHeight="1" outlineLevel="1" x14ac:dyDescent="0.2">
      <c r="A90" s="163" t="s">
        <v>1116</v>
      </c>
      <c r="B90" s="94" t="s">
        <v>83</v>
      </c>
      <c r="C90" s="70" t="s">
        <v>79</v>
      </c>
      <c r="D90" s="71">
        <v>4.95</v>
      </c>
      <c r="E90" s="71">
        <v>4.95</v>
      </c>
      <c r="F90" s="71">
        <v>4.95</v>
      </c>
      <c r="G90" s="71">
        <v>4.95</v>
      </c>
      <c r="H90" s="71">
        <v>4.95</v>
      </c>
      <c r="I90" s="71">
        <v>4.95</v>
      </c>
      <c r="J90" s="71">
        <v>4.95</v>
      </c>
      <c r="K90" s="71">
        <v>4.95</v>
      </c>
      <c r="L90" s="71">
        <v>4.95</v>
      </c>
      <c r="M90" s="71">
        <v>4.95</v>
      </c>
      <c r="N90" s="71">
        <v>4.95</v>
      </c>
      <c r="O90" s="71">
        <v>4.95</v>
      </c>
      <c r="P90" s="71">
        <v>4.95</v>
      </c>
      <c r="Q90" s="71">
        <v>4.95</v>
      </c>
      <c r="R90" s="71">
        <v>4.95</v>
      </c>
      <c r="S90" s="71">
        <v>4.95</v>
      </c>
      <c r="T90" s="71">
        <v>4.95</v>
      </c>
      <c r="U90" s="71">
        <v>4.95</v>
      </c>
      <c r="V90" s="71">
        <v>4.95</v>
      </c>
      <c r="W90" s="71">
        <v>4.95</v>
      </c>
      <c r="X90" s="71">
        <v>4.95</v>
      </c>
      <c r="Y90" s="71">
        <v>4.95</v>
      </c>
      <c r="Z90" s="71">
        <v>4.95</v>
      </c>
      <c r="AA90" s="71">
        <v>4.95</v>
      </c>
    </row>
    <row r="91" spans="1:27" ht="12.75" hidden="1" customHeight="1" outlineLevel="1" x14ac:dyDescent="0.2">
      <c r="A91" s="163" t="s">
        <v>1117</v>
      </c>
      <c r="B91" s="94" t="s">
        <v>81</v>
      </c>
      <c r="C91" s="70" t="s">
        <v>79</v>
      </c>
      <c r="D91" s="71">
        <f>$D$11</f>
        <v>330.69</v>
      </c>
      <c r="E91" s="71">
        <f t="shared" ref="E91:AA91" si="50">$D$11</f>
        <v>330.69</v>
      </c>
      <c r="F91" s="71">
        <f t="shared" si="50"/>
        <v>330.69</v>
      </c>
      <c r="G91" s="71">
        <f t="shared" si="50"/>
        <v>330.69</v>
      </c>
      <c r="H91" s="71">
        <f t="shared" si="50"/>
        <v>330.69</v>
      </c>
      <c r="I91" s="71">
        <f t="shared" si="50"/>
        <v>330.69</v>
      </c>
      <c r="J91" s="71">
        <f t="shared" si="50"/>
        <v>330.69</v>
      </c>
      <c r="K91" s="71">
        <f t="shared" si="50"/>
        <v>330.69</v>
      </c>
      <c r="L91" s="71">
        <f t="shared" si="50"/>
        <v>330.69</v>
      </c>
      <c r="M91" s="71">
        <f t="shared" si="50"/>
        <v>330.69</v>
      </c>
      <c r="N91" s="71">
        <f t="shared" si="50"/>
        <v>330.69</v>
      </c>
      <c r="O91" s="71">
        <f t="shared" si="50"/>
        <v>330.69</v>
      </c>
      <c r="P91" s="71">
        <f t="shared" si="50"/>
        <v>330.69</v>
      </c>
      <c r="Q91" s="71">
        <f t="shared" si="50"/>
        <v>330.69</v>
      </c>
      <c r="R91" s="71">
        <f t="shared" si="50"/>
        <v>330.69</v>
      </c>
      <c r="S91" s="71">
        <f t="shared" si="50"/>
        <v>330.69</v>
      </c>
      <c r="T91" s="71">
        <f t="shared" si="50"/>
        <v>330.69</v>
      </c>
      <c r="U91" s="71">
        <f t="shared" si="50"/>
        <v>330.69</v>
      </c>
      <c r="V91" s="71">
        <f t="shared" si="50"/>
        <v>330.69</v>
      </c>
      <c r="W91" s="71">
        <f t="shared" si="50"/>
        <v>330.69</v>
      </c>
      <c r="X91" s="71">
        <f t="shared" si="50"/>
        <v>330.69</v>
      </c>
      <c r="Y91" s="71">
        <f t="shared" si="50"/>
        <v>330.69</v>
      </c>
      <c r="Z91" s="71">
        <f t="shared" si="50"/>
        <v>330.69</v>
      </c>
      <c r="AA91" s="71">
        <f t="shared" si="50"/>
        <v>330.69</v>
      </c>
    </row>
    <row r="92" spans="1:27" ht="12.75" customHeight="1" collapsed="1" x14ac:dyDescent="0.2">
      <c r="A92" s="162" t="s">
        <v>1118</v>
      </c>
      <c r="B92" s="54" t="str">
        <f>"18"&amp;"."&amp;$B$663&amp;"."&amp;$B$664</f>
        <v>18.05.2023</v>
      </c>
      <c r="C92" s="134" t="s">
        <v>76</v>
      </c>
      <c r="D92" s="135">
        <f>ROUND(((D93+D94+D96+D95)/1000),5)</f>
        <v>1.6620699999999999</v>
      </c>
      <c r="E92" s="135">
        <f>ROUND(((E93+E94+E96+E95)/1000),5)</f>
        <v>1.5535699999999999</v>
      </c>
      <c r="F92" s="135">
        <f>ROUND(((F93+F94+F96+F95)/1000),5)</f>
        <v>1.4517</v>
      </c>
      <c r="G92" s="135">
        <f t="shared" ref="G92:AA92" si="51">ROUND(((G93+G94+G96+G95)/1000),5)</f>
        <v>1.4257599999999999</v>
      </c>
      <c r="H92" s="135">
        <f t="shared" si="51"/>
        <v>1.48542</v>
      </c>
      <c r="I92" s="135">
        <f t="shared" si="51"/>
        <v>1.5656099999999999</v>
      </c>
      <c r="J92" s="135">
        <f t="shared" si="51"/>
        <v>1.7559899999999999</v>
      </c>
      <c r="K92" s="135">
        <f t="shared" si="51"/>
        <v>1.99922</v>
      </c>
      <c r="L92" s="135">
        <f t="shared" si="51"/>
        <v>2.2806899999999999</v>
      </c>
      <c r="M92" s="135">
        <f t="shared" si="51"/>
        <v>2.3478300000000001</v>
      </c>
      <c r="N92" s="135">
        <f t="shared" si="51"/>
        <v>2.3987699999999998</v>
      </c>
      <c r="O92" s="135">
        <f t="shared" si="51"/>
        <v>2.3661699999999999</v>
      </c>
      <c r="P92" s="135">
        <f t="shared" si="51"/>
        <v>2.3727999999999998</v>
      </c>
      <c r="Q92" s="135">
        <f t="shared" si="51"/>
        <v>2.41953</v>
      </c>
      <c r="R92" s="135">
        <f t="shared" si="51"/>
        <v>2.3923199999999998</v>
      </c>
      <c r="S92" s="135">
        <f t="shared" si="51"/>
        <v>2.37548</v>
      </c>
      <c r="T92" s="135">
        <f t="shared" si="51"/>
        <v>2.3667199999999999</v>
      </c>
      <c r="U92" s="135">
        <f t="shared" si="51"/>
        <v>2.3507400000000001</v>
      </c>
      <c r="V92" s="135">
        <f t="shared" si="51"/>
        <v>2.3250600000000001</v>
      </c>
      <c r="W92" s="135">
        <f t="shared" si="51"/>
        <v>2.31358</v>
      </c>
      <c r="X92" s="135">
        <f t="shared" si="51"/>
        <v>2.3292000000000002</v>
      </c>
      <c r="Y92" s="135">
        <f t="shared" si="51"/>
        <v>2.3983099999999999</v>
      </c>
      <c r="Z92" s="135">
        <f t="shared" si="51"/>
        <v>2.1960299999999999</v>
      </c>
      <c r="AA92" s="135">
        <f t="shared" si="51"/>
        <v>1.9653499999999999</v>
      </c>
    </row>
    <row r="93" spans="1:27" ht="12.75" hidden="1" customHeight="1" outlineLevel="1" x14ac:dyDescent="0.2">
      <c r="A93" s="163" t="s">
        <v>1119</v>
      </c>
      <c r="B93" s="94" t="s">
        <v>238</v>
      </c>
      <c r="C93" s="70" t="s">
        <v>79</v>
      </c>
      <c r="D93" s="71">
        <v>1260.25</v>
      </c>
      <c r="E93" s="71">
        <v>1151.75</v>
      </c>
      <c r="F93" s="71">
        <v>1049.8800000000001</v>
      </c>
      <c r="G93" s="71">
        <v>1023.94</v>
      </c>
      <c r="H93" s="71">
        <v>1083.5999999999999</v>
      </c>
      <c r="I93" s="71">
        <v>1163.79</v>
      </c>
      <c r="J93" s="71">
        <v>1354.17</v>
      </c>
      <c r="K93" s="71">
        <v>1597.4</v>
      </c>
      <c r="L93" s="71">
        <v>1878.87</v>
      </c>
      <c r="M93" s="71">
        <v>1946.01</v>
      </c>
      <c r="N93" s="71">
        <v>1996.95</v>
      </c>
      <c r="O93" s="71">
        <v>1964.35</v>
      </c>
      <c r="P93" s="71">
        <v>1970.98</v>
      </c>
      <c r="Q93" s="71">
        <v>2017.71</v>
      </c>
      <c r="R93" s="71">
        <v>1990.5</v>
      </c>
      <c r="S93" s="71">
        <v>1973.66</v>
      </c>
      <c r="T93" s="71">
        <v>1964.9</v>
      </c>
      <c r="U93" s="71">
        <v>1948.92</v>
      </c>
      <c r="V93" s="71">
        <v>1923.24</v>
      </c>
      <c r="W93" s="71">
        <v>1911.76</v>
      </c>
      <c r="X93" s="71">
        <v>1927.38</v>
      </c>
      <c r="Y93" s="71">
        <v>1996.49</v>
      </c>
      <c r="Z93" s="71">
        <v>1794.21</v>
      </c>
      <c r="AA93" s="71">
        <v>1563.53</v>
      </c>
    </row>
    <row r="94" spans="1:27" ht="12.75" hidden="1" customHeight="1" outlineLevel="1" x14ac:dyDescent="0.2">
      <c r="A94" s="163" t="s">
        <v>1120</v>
      </c>
      <c r="B94" s="94" t="s">
        <v>90</v>
      </c>
      <c r="C94" s="70" t="s">
        <v>79</v>
      </c>
      <c r="D94" s="71">
        <f t="shared" ref="D94:AA94" si="52">$D$9</f>
        <v>66.180000000000007</v>
      </c>
      <c r="E94" s="71">
        <f t="shared" si="52"/>
        <v>66.180000000000007</v>
      </c>
      <c r="F94" s="71">
        <f t="shared" si="52"/>
        <v>66.180000000000007</v>
      </c>
      <c r="G94" s="71">
        <f t="shared" si="52"/>
        <v>66.180000000000007</v>
      </c>
      <c r="H94" s="71">
        <f t="shared" si="52"/>
        <v>66.180000000000007</v>
      </c>
      <c r="I94" s="71">
        <f t="shared" si="52"/>
        <v>66.180000000000007</v>
      </c>
      <c r="J94" s="71">
        <f t="shared" si="52"/>
        <v>66.180000000000007</v>
      </c>
      <c r="K94" s="71">
        <f t="shared" si="52"/>
        <v>66.180000000000007</v>
      </c>
      <c r="L94" s="71">
        <f t="shared" si="52"/>
        <v>66.180000000000007</v>
      </c>
      <c r="M94" s="71">
        <f t="shared" si="52"/>
        <v>66.180000000000007</v>
      </c>
      <c r="N94" s="71">
        <f t="shared" si="52"/>
        <v>66.180000000000007</v>
      </c>
      <c r="O94" s="71">
        <f t="shared" si="52"/>
        <v>66.180000000000007</v>
      </c>
      <c r="P94" s="71">
        <f t="shared" si="52"/>
        <v>66.180000000000007</v>
      </c>
      <c r="Q94" s="71">
        <f t="shared" si="52"/>
        <v>66.180000000000007</v>
      </c>
      <c r="R94" s="71">
        <f t="shared" si="52"/>
        <v>66.180000000000007</v>
      </c>
      <c r="S94" s="71">
        <f t="shared" si="52"/>
        <v>66.180000000000007</v>
      </c>
      <c r="T94" s="71">
        <f t="shared" si="52"/>
        <v>66.180000000000007</v>
      </c>
      <c r="U94" s="71">
        <f t="shared" si="52"/>
        <v>66.180000000000007</v>
      </c>
      <c r="V94" s="71">
        <f t="shared" si="52"/>
        <v>66.180000000000007</v>
      </c>
      <c r="W94" s="71">
        <f t="shared" si="52"/>
        <v>66.180000000000007</v>
      </c>
      <c r="X94" s="71">
        <f t="shared" si="52"/>
        <v>66.180000000000007</v>
      </c>
      <c r="Y94" s="71">
        <f t="shared" si="52"/>
        <v>66.180000000000007</v>
      </c>
      <c r="Z94" s="71">
        <f t="shared" si="52"/>
        <v>66.180000000000007</v>
      </c>
      <c r="AA94" s="71">
        <f t="shared" si="52"/>
        <v>66.180000000000007</v>
      </c>
    </row>
    <row r="95" spans="1:27" ht="12.75" hidden="1" customHeight="1" outlineLevel="1" x14ac:dyDescent="0.2">
      <c r="A95" s="163" t="s">
        <v>1121</v>
      </c>
      <c r="B95" s="94" t="s">
        <v>83</v>
      </c>
      <c r="C95" s="70" t="s">
        <v>79</v>
      </c>
      <c r="D95" s="71">
        <v>4.95</v>
      </c>
      <c r="E95" s="71">
        <v>4.95</v>
      </c>
      <c r="F95" s="71">
        <v>4.95</v>
      </c>
      <c r="G95" s="71">
        <v>4.95</v>
      </c>
      <c r="H95" s="71">
        <v>4.95</v>
      </c>
      <c r="I95" s="71">
        <v>4.95</v>
      </c>
      <c r="J95" s="71">
        <v>4.95</v>
      </c>
      <c r="K95" s="71">
        <v>4.95</v>
      </c>
      <c r="L95" s="71">
        <v>4.95</v>
      </c>
      <c r="M95" s="71">
        <v>4.95</v>
      </c>
      <c r="N95" s="71">
        <v>4.95</v>
      </c>
      <c r="O95" s="71">
        <v>4.95</v>
      </c>
      <c r="P95" s="71">
        <v>4.95</v>
      </c>
      <c r="Q95" s="71">
        <v>4.95</v>
      </c>
      <c r="R95" s="71">
        <v>4.95</v>
      </c>
      <c r="S95" s="71">
        <v>4.95</v>
      </c>
      <c r="T95" s="71">
        <v>4.95</v>
      </c>
      <c r="U95" s="71">
        <v>4.95</v>
      </c>
      <c r="V95" s="71">
        <v>4.95</v>
      </c>
      <c r="W95" s="71">
        <v>4.95</v>
      </c>
      <c r="X95" s="71">
        <v>4.95</v>
      </c>
      <c r="Y95" s="71">
        <v>4.95</v>
      </c>
      <c r="Z95" s="71">
        <v>4.95</v>
      </c>
      <c r="AA95" s="71">
        <v>4.95</v>
      </c>
    </row>
    <row r="96" spans="1:27" ht="12.75" hidden="1" customHeight="1" outlineLevel="1" x14ac:dyDescent="0.2">
      <c r="A96" s="163" t="s">
        <v>1122</v>
      </c>
      <c r="B96" s="94" t="s">
        <v>81</v>
      </c>
      <c r="C96" s="70" t="s">
        <v>79</v>
      </c>
      <c r="D96" s="71">
        <f>$D$11</f>
        <v>330.69</v>
      </c>
      <c r="E96" s="71">
        <f t="shared" ref="E96:AA96" si="53">$D$11</f>
        <v>330.69</v>
      </c>
      <c r="F96" s="71">
        <f t="shared" si="53"/>
        <v>330.69</v>
      </c>
      <c r="G96" s="71">
        <f t="shared" si="53"/>
        <v>330.69</v>
      </c>
      <c r="H96" s="71">
        <f t="shared" si="53"/>
        <v>330.69</v>
      </c>
      <c r="I96" s="71">
        <f t="shared" si="53"/>
        <v>330.69</v>
      </c>
      <c r="J96" s="71">
        <f t="shared" si="53"/>
        <v>330.69</v>
      </c>
      <c r="K96" s="71">
        <f t="shared" si="53"/>
        <v>330.69</v>
      </c>
      <c r="L96" s="71">
        <f t="shared" si="53"/>
        <v>330.69</v>
      </c>
      <c r="M96" s="71">
        <f t="shared" si="53"/>
        <v>330.69</v>
      </c>
      <c r="N96" s="71">
        <f t="shared" si="53"/>
        <v>330.69</v>
      </c>
      <c r="O96" s="71">
        <f t="shared" si="53"/>
        <v>330.69</v>
      </c>
      <c r="P96" s="71">
        <f t="shared" si="53"/>
        <v>330.69</v>
      </c>
      <c r="Q96" s="71">
        <f t="shared" si="53"/>
        <v>330.69</v>
      </c>
      <c r="R96" s="71">
        <f t="shared" si="53"/>
        <v>330.69</v>
      </c>
      <c r="S96" s="71">
        <f t="shared" si="53"/>
        <v>330.69</v>
      </c>
      <c r="T96" s="71">
        <f t="shared" si="53"/>
        <v>330.69</v>
      </c>
      <c r="U96" s="71">
        <f t="shared" si="53"/>
        <v>330.69</v>
      </c>
      <c r="V96" s="71">
        <f t="shared" si="53"/>
        <v>330.69</v>
      </c>
      <c r="W96" s="71">
        <f t="shared" si="53"/>
        <v>330.69</v>
      </c>
      <c r="X96" s="71">
        <f t="shared" si="53"/>
        <v>330.69</v>
      </c>
      <c r="Y96" s="71">
        <f t="shared" si="53"/>
        <v>330.69</v>
      </c>
      <c r="Z96" s="71">
        <f t="shared" si="53"/>
        <v>330.69</v>
      </c>
      <c r="AA96" s="71">
        <f t="shared" si="53"/>
        <v>330.69</v>
      </c>
    </row>
    <row r="97" spans="1:27" ht="12.75" customHeight="1" collapsed="1" x14ac:dyDescent="0.2">
      <c r="A97" s="162" t="s">
        <v>1123</v>
      </c>
      <c r="B97" s="54" t="str">
        <f>"19"&amp;"."&amp;$B$663&amp;"."&amp;$B$664</f>
        <v>19.05.2023</v>
      </c>
      <c r="C97" s="134" t="s">
        <v>76</v>
      </c>
      <c r="D97" s="135">
        <f>ROUND(((D98+D99+D101+D100)/1000),5)</f>
        <v>1.64462</v>
      </c>
      <c r="E97" s="135">
        <f>ROUND(((E98+E99+E101+E100)/1000),5)</f>
        <v>1.49769</v>
      </c>
      <c r="F97" s="135">
        <f>ROUND(((F98+F99+F101+F100)/1000),5)</f>
        <v>1.3927</v>
      </c>
      <c r="G97" s="135">
        <f t="shared" ref="G97:AA97" si="54">ROUND(((G98+G99+G101+G100)/1000),5)</f>
        <v>1.3421099999999999</v>
      </c>
      <c r="H97" s="135">
        <f t="shared" si="54"/>
        <v>1.36032</v>
      </c>
      <c r="I97" s="135">
        <f t="shared" si="54"/>
        <v>1.59945</v>
      </c>
      <c r="J97" s="135">
        <f t="shared" si="54"/>
        <v>1.7551399999999999</v>
      </c>
      <c r="K97" s="135">
        <f t="shared" si="54"/>
        <v>2.0612499999999998</v>
      </c>
      <c r="L97" s="135">
        <f t="shared" si="54"/>
        <v>2.3285399999999998</v>
      </c>
      <c r="M97" s="135">
        <f t="shared" si="54"/>
        <v>2.4082499999999998</v>
      </c>
      <c r="N97" s="135">
        <f t="shared" si="54"/>
        <v>2.41798</v>
      </c>
      <c r="O97" s="135">
        <f t="shared" si="54"/>
        <v>2.44468</v>
      </c>
      <c r="P97" s="135">
        <f t="shared" si="54"/>
        <v>2.4445700000000001</v>
      </c>
      <c r="Q97" s="135">
        <f t="shared" si="54"/>
        <v>2.4560900000000001</v>
      </c>
      <c r="R97" s="135">
        <f t="shared" si="54"/>
        <v>2.45383</v>
      </c>
      <c r="S97" s="135">
        <f t="shared" si="54"/>
        <v>2.4410599999999998</v>
      </c>
      <c r="T97" s="135">
        <f t="shared" si="54"/>
        <v>2.4048400000000001</v>
      </c>
      <c r="U97" s="135">
        <f t="shared" si="54"/>
        <v>2.3691200000000001</v>
      </c>
      <c r="V97" s="135">
        <f t="shared" si="54"/>
        <v>2.3325200000000001</v>
      </c>
      <c r="W97" s="135">
        <f t="shared" si="54"/>
        <v>2.3160699999999999</v>
      </c>
      <c r="X97" s="135">
        <f t="shared" si="54"/>
        <v>2.3283</v>
      </c>
      <c r="Y97" s="135">
        <f t="shared" si="54"/>
        <v>2.3812899999999999</v>
      </c>
      <c r="Z97" s="135">
        <f t="shared" si="54"/>
        <v>2.23855</v>
      </c>
      <c r="AA97" s="135">
        <f t="shared" si="54"/>
        <v>1.9651000000000001</v>
      </c>
    </row>
    <row r="98" spans="1:27" ht="12.75" hidden="1" customHeight="1" outlineLevel="1" x14ac:dyDescent="0.2">
      <c r="A98" s="163" t="s">
        <v>1124</v>
      </c>
      <c r="B98" s="94" t="s">
        <v>238</v>
      </c>
      <c r="C98" s="70" t="s">
        <v>79</v>
      </c>
      <c r="D98" s="71">
        <v>1242.8</v>
      </c>
      <c r="E98" s="71">
        <v>1095.8699999999999</v>
      </c>
      <c r="F98" s="71">
        <v>990.88</v>
      </c>
      <c r="G98" s="71">
        <v>940.29</v>
      </c>
      <c r="H98" s="71">
        <v>958.5</v>
      </c>
      <c r="I98" s="71">
        <v>1197.6300000000001</v>
      </c>
      <c r="J98" s="71">
        <v>1353.32</v>
      </c>
      <c r="K98" s="71">
        <v>1659.43</v>
      </c>
      <c r="L98" s="71">
        <v>1926.72</v>
      </c>
      <c r="M98" s="71">
        <v>2006.43</v>
      </c>
      <c r="N98" s="71">
        <v>2016.16</v>
      </c>
      <c r="O98" s="71">
        <v>2042.86</v>
      </c>
      <c r="P98" s="71">
        <v>2042.75</v>
      </c>
      <c r="Q98" s="71">
        <v>2054.27</v>
      </c>
      <c r="R98" s="71">
        <v>2052.0100000000002</v>
      </c>
      <c r="S98" s="71">
        <v>2039.24</v>
      </c>
      <c r="T98" s="71">
        <v>2003.02</v>
      </c>
      <c r="U98" s="71">
        <v>1967.3</v>
      </c>
      <c r="V98" s="71">
        <v>1930.7</v>
      </c>
      <c r="W98" s="71">
        <v>1914.25</v>
      </c>
      <c r="X98" s="71">
        <v>1926.48</v>
      </c>
      <c r="Y98" s="71">
        <v>1979.47</v>
      </c>
      <c r="Z98" s="71">
        <v>1836.73</v>
      </c>
      <c r="AA98" s="71">
        <v>1563.28</v>
      </c>
    </row>
    <row r="99" spans="1:27" ht="12.75" hidden="1" customHeight="1" outlineLevel="1" x14ac:dyDescent="0.2">
      <c r="A99" s="163" t="s">
        <v>1125</v>
      </c>
      <c r="B99" s="94" t="s">
        <v>90</v>
      </c>
      <c r="C99" s="70" t="s">
        <v>79</v>
      </c>
      <c r="D99" s="71">
        <f t="shared" ref="D99:AA99" si="55">$D$9</f>
        <v>66.180000000000007</v>
      </c>
      <c r="E99" s="71">
        <f t="shared" si="55"/>
        <v>66.180000000000007</v>
      </c>
      <c r="F99" s="71">
        <f t="shared" si="55"/>
        <v>66.180000000000007</v>
      </c>
      <c r="G99" s="71">
        <f t="shared" si="55"/>
        <v>66.180000000000007</v>
      </c>
      <c r="H99" s="71">
        <f t="shared" si="55"/>
        <v>66.180000000000007</v>
      </c>
      <c r="I99" s="71">
        <f t="shared" si="55"/>
        <v>66.180000000000007</v>
      </c>
      <c r="J99" s="71">
        <f t="shared" si="55"/>
        <v>66.180000000000007</v>
      </c>
      <c r="K99" s="71">
        <f t="shared" si="55"/>
        <v>66.180000000000007</v>
      </c>
      <c r="L99" s="71">
        <f t="shared" si="55"/>
        <v>66.180000000000007</v>
      </c>
      <c r="M99" s="71">
        <f t="shared" si="55"/>
        <v>66.180000000000007</v>
      </c>
      <c r="N99" s="71">
        <f t="shared" si="55"/>
        <v>66.180000000000007</v>
      </c>
      <c r="O99" s="71">
        <f t="shared" si="55"/>
        <v>66.180000000000007</v>
      </c>
      <c r="P99" s="71">
        <f t="shared" si="55"/>
        <v>66.180000000000007</v>
      </c>
      <c r="Q99" s="71">
        <f t="shared" si="55"/>
        <v>66.180000000000007</v>
      </c>
      <c r="R99" s="71">
        <f t="shared" si="55"/>
        <v>66.180000000000007</v>
      </c>
      <c r="S99" s="71">
        <f t="shared" si="55"/>
        <v>66.180000000000007</v>
      </c>
      <c r="T99" s="71">
        <f t="shared" si="55"/>
        <v>66.180000000000007</v>
      </c>
      <c r="U99" s="71">
        <f t="shared" si="55"/>
        <v>66.180000000000007</v>
      </c>
      <c r="V99" s="71">
        <f t="shared" si="55"/>
        <v>66.180000000000007</v>
      </c>
      <c r="W99" s="71">
        <f t="shared" si="55"/>
        <v>66.180000000000007</v>
      </c>
      <c r="X99" s="71">
        <f t="shared" si="55"/>
        <v>66.180000000000007</v>
      </c>
      <c r="Y99" s="71">
        <f t="shared" si="55"/>
        <v>66.180000000000007</v>
      </c>
      <c r="Z99" s="71">
        <f t="shared" si="55"/>
        <v>66.180000000000007</v>
      </c>
      <c r="AA99" s="71">
        <f t="shared" si="55"/>
        <v>66.180000000000007</v>
      </c>
    </row>
    <row r="100" spans="1:27" ht="12.75" hidden="1" customHeight="1" outlineLevel="1" x14ac:dyDescent="0.2">
      <c r="A100" s="163" t="s">
        <v>1126</v>
      </c>
      <c r="B100" s="94" t="s">
        <v>83</v>
      </c>
      <c r="C100" s="70" t="s">
        <v>79</v>
      </c>
      <c r="D100" s="71">
        <v>4.95</v>
      </c>
      <c r="E100" s="71">
        <v>4.95</v>
      </c>
      <c r="F100" s="71">
        <v>4.95</v>
      </c>
      <c r="G100" s="71">
        <v>4.95</v>
      </c>
      <c r="H100" s="71">
        <v>4.95</v>
      </c>
      <c r="I100" s="71">
        <v>4.95</v>
      </c>
      <c r="J100" s="71">
        <v>4.95</v>
      </c>
      <c r="K100" s="71">
        <v>4.95</v>
      </c>
      <c r="L100" s="71">
        <v>4.95</v>
      </c>
      <c r="M100" s="71">
        <v>4.95</v>
      </c>
      <c r="N100" s="71">
        <v>4.95</v>
      </c>
      <c r="O100" s="71">
        <v>4.95</v>
      </c>
      <c r="P100" s="71">
        <v>4.95</v>
      </c>
      <c r="Q100" s="71">
        <v>4.95</v>
      </c>
      <c r="R100" s="71">
        <v>4.95</v>
      </c>
      <c r="S100" s="71">
        <v>4.95</v>
      </c>
      <c r="T100" s="71">
        <v>4.95</v>
      </c>
      <c r="U100" s="71">
        <v>4.95</v>
      </c>
      <c r="V100" s="71">
        <v>4.95</v>
      </c>
      <c r="W100" s="71">
        <v>4.95</v>
      </c>
      <c r="X100" s="71">
        <v>4.95</v>
      </c>
      <c r="Y100" s="71">
        <v>4.95</v>
      </c>
      <c r="Z100" s="71">
        <v>4.95</v>
      </c>
      <c r="AA100" s="71">
        <v>4.95</v>
      </c>
    </row>
    <row r="101" spans="1:27" ht="12.75" hidden="1" customHeight="1" outlineLevel="1" x14ac:dyDescent="0.2">
      <c r="A101" s="163" t="s">
        <v>1127</v>
      </c>
      <c r="B101" s="94" t="s">
        <v>81</v>
      </c>
      <c r="C101" s="70" t="s">
        <v>79</v>
      </c>
      <c r="D101" s="71">
        <f>$D$11</f>
        <v>330.69</v>
      </c>
      <c r="E101" s="71">
        <f t="shared" ref="E101:AA101" si="56">$D$11</f>
        <v>330.69</v>
      </c>
      <c r="F101" s="71">
        <f t="shared" si="56"/>
        <v>330.69</v>
      </c>
      <c r="G101" s="71">
        <f t="shared" si="56"/>
        <v>330.69</v>
      </c>
      <c r="H101" s="71">
        <f t="shared" si="56"/>
        <v>330.69</v>
      </c>
      <c r="I101" s="71">
        <f t="shared" si="56"/>
        <v>330.69</v>
      </c>
      <c r="J101" s="71">
        <f t="shared" si="56"/>
        <v>330.69</v>
      </c>
      <c r="K101" s="71">
        <f t="shared" si="56"/>
        <v>330.69</v>
      </c>
      <c r="L101" s="71">
        <f t="shared" si="56"/>
        <v>330.69</v>
      </c>
      <c r="M101" s="71">
        <f t="shared" si="56"/>
        <v>330.69</v>
      </c>
      <c r="N101" s="71">
        <f t="shared" si="56"/>
        <v>330.69</v>
      </c>
      <c r="O101" s="71">
        <f t="shared" si="56"/>
        <v>330.69</v>
      </c>
      <c r="P101" s="71">
        <f t="shared" si="56"/>
        <v>330.69</v>
      </c>
      <c r="Q101" s="71">
        <f t="shared" si="56"/>
        <v>330.69</v>
      </c>
      <c r="R101" s="71">
        <f t="shared" si="56"/>
        <v>330.69</v>
      </c>
      <c r="S101" s="71">
        <f t="shared" si="56"/>
        <v>330.69</v>
      </c>
      <c r="T101" s="71">
        <f t="shared" si="56"/>
        <v>330.69</v>
      </c>
      <c r="U101" s="71">
        <f t="shared" si="56"/>
        <v>330.69</v>
      </c>
      <c r="V101" s="71">
        <f t="shared" si="56"/>
        <v>330.69</v>
      </c>
      <c r="W101" s="71">
        <f t="shared" si="56"/>
        <v>330.69</v>
      </c>
      <c r="X101" s="71">
        <f t="shared" si="56"/>
        <v>330.69</v>
      </c>
      <c r="Y101" s="71">
        <f t="shared" si="56"/>
        <v>330.69</v>
      </c>
      <c r="Z101" s="71">
        <f t="shared" si="56"/>
        <v>330.69</v>
      </c>
      <c r="AA101" s="71">
        <f t="shared" si="56"/>
        <v>330.69</v>
      </c>
    </row>
    <row r="102" spans="1:27" ht="12.75" customHeight="1" collapsed="1" x14ac:dyDescent="0.2">
      <c r="A102" s="162" t="s">
        <v>1128</v>
      </c>
      <c r="B102" s="54" t="str">
        <f>"20"&amp;"."&amp;$B$663&amp;"."&amp;$B$664</f>
        <v>20.05.2023</v>
      </c>
      <c r="C102" s="134" t="s">
        <v>76</v>
      </c>
      <c r="D102" s="135">
        <f>ROUND(((D103+D104+D106+D105)/1000),5)</f>
        <v>1.9091</v>
      </c>
      <c r="E102" s="135">
        <f>ROUND(((E103+E104+E106+E105)/1000),5)</f>
        <v>1.7592099999999999</v>
      </c>
      <c r="F102" s="135">
        <f>ROUND(((F103+F104+F106+F105)/1000),5)</f>
        <v>1.6721200000000001</v>
      </c>
      <c r="G102" s="135">
        <f t="shared" ref="G102:AA102" si="57">ROUND(((G103+G104+G106+G105)/1000),5)</f>
        <v>1.5725899999999999</v>
      </c>
      <c r="H102" s="135">
        <f t="shared" si="57"/>
        <v>1.5526500000000001</v>
      </c>
      <c r="I102" s="135">
        <f t="shared" si="57"/>
        <v>1.5980099999999999</v>
      </c>
      <c r="J102" s="135">
        <f t="shared" si="57"/>
        <v>1.68293</v>
      </c>
      <c r="K102" s="135">
        <f t="shared" si="57"/>
        <v>1.8473999999999999</v>
      </c>
      <c r="L102" s="135">
        <f t="shared" si="57"/>
        <v>2.0798000000000001</v>
      </c>
      <c r="M102" s="135">
        <f t="shared" si="57"/>
        <v>2.2621000000000002</v>
      </c>
      <c r="N102" s="135">
        <f t="shared" si="57"/>
        <v>2.3325100000000001</v>
      </c>
      <c r="O102" s="135">
        <f t="shared" si="57"/>
        <v>2.3283700000000001</v>
      </c>
      <c r="P102" s="135">
        <f t="shared" si="57"/>
        <v>2.2319100000000001</v>
      </c>
      <c r="Q102" s="135">
        <f t="shared" si="57"/>
        <v>2.2110300000000001</v>
      </c>
      <c r="R102" s="135">
        <f t="shared" si="57"/>
        <v>2.1946099999999999</v>
      </c>
      <c r="S102" s="135">
        <f t="shared" si="57"/>
        <v>2.16038</v>
      </c>
      <c r="T102" s="135">
        <f t="shared" si="57"/>
        <v>2.1298599999999999</v>
      </c>
      <c r="U102" s="135">
        <f t="shared" si="57"/>
        <v>2.08975</v>
      </c>
      <c r="V102" s="135">
        <f t="shared" si="57"/>
        <v>2.0936300000000001</v>
      </c>
      <c r="W102" s="135">
        <f t="shared" si="57"/>
        <v>2.1659299999999999</v>
      </c>
      <c r="X102" s="135">
        <f t="shared" si="57"/>
        <v>2.2212000000000001</v>
      </c>
      <c r="Y102" s="135">
        <f t="shared" si="57"/>
        <v>2.2452100000000002</v>
      </c>
      <c r="Z102" s="135">
        <f t="shared" si="57"/>
        <v>2.0605799999999999</v>
      </c>
      <c r="AA102" s="135">
        <f t="shared" si="57"/>
        <v>1.8795900000000001</v>
      </c>
    </row>
    <row r="103" spans="1:27" ht="12.75" hidden="1" customHeight="1" outlineLevel="1" x14ac:dyDescent="0.2">
      <c r="A103" s="163" t="s">
        <v>1129</v>
      </c>
      <c r="B103" s="94" t="s">
        <v>238</v>
      </c>
      <c r="C103" s="70" t="s">
        <v>79</v>
      </c>
      <c r="D103" s="71">
        <v>1507.28</v>
      </c>
      <c r="E103" s="71">
        <v>1357.39</v>
      </c>
      <c r="F103" s="71">
        <v>1270.3</v>
      </c>
      <c r="G103" s="71">
        <v>1170.77</v>
      </c>
      <c r="H103" s="71">
        <v>1150.83</v>
      </c>
      <c r="I103" s="71">
        <v>1196.19</v>
      </c>
      <c r="J103" s="71">
        <v>1281.1099999999999</v>
      </c>
      <c r="K103" s="71">
        <v>1445.58</v>
      </c>
      <c r="L103" s="71">
        <v>1677.98</v>
      </c>
      <c r="M103" s="71">
        <v>1860.28</v>
      </c>
      <c r="N103" s="71">
        <v>1930.69</v>
      </c>
      <c r="O103" s="71">
        <v>1926.55</v>
      </c>
      <c r="P103" s="71">
        <v>1830.09</v>
      </c>
      <c r="Q103" s="71">
        <v>1809.21</v>
      </c>
      <c r="R103" s="71">
        <v>1792.79</v>
      </c>
      <c r="S103" s="71">
        <v>1758.56</v>
      </c>
      <c r="T103" s="71">
        <v>1728.04</v>
      </c>
      <c r="U103" s="71">
        <v>1687.93</v>
      </c>
      <c r="V103" s="71">
        <v>1691.81</v>
      </c>
      <c r="W103" s="71">
        <v>1764.11</v>
      </c>
      <c r="X103" s="71">
        <v>1819.38</v>
      </c>
      <c r="Y103" s="71">
        <v>1843.39</v>
      </c>
      <c r="Z103" s="71">
        <v>1658.76</v>
      </c>
      <c r="AA103" s="71">
        <v>1477.77</v>
      </c>
    </row>
    <row r="104" spans="1:27" ht="12.75" hidden="1" customHeight="1" outlineLevel="1" x14ac:dyDescent="0.2">
      <c r="A104" s="163" t="s">
        <v>1130</v>
      </c>
      <c r="B104" s="94" t="s">
        <v>90</v>
      </c>
      <c r="C104" s="70" t="s">
        <v>79</v>
      </c>
      <c r="D104" s="71">
        <f t="shared" ref="D104:AA104" si="58">$D$9</f>
        <v>66.180000000000007</v>
      </c>
      <c r="E104" s="71">
        <f t="shared" si="58"/>
        <v>66.180000000000007</v>
      </c>
      <c r="F104" s="71">
        <f t="shared" si="58"/>
        <v>66.180000000000007</v>
      </c>
      <c r="G104" s="71">
        <f t="shared" si="58"/>
        <v>66.180000000000007</v>
      </c>
      <c r="H104" s="71">
        <f t="shared" si="58"/>
        <v>66.180000000000007</v>
      </c>
      <c r="I104" s="71">
        <f t="shared" si="58"/>
        <v>66.180000000000007</v>
      </c>
      <c r="J104" s="71">
        <f t="shared" si="58"/>
        <v>66.180000000000007</v>
      </c>
      <c r="K104" s="71">
        <f t="shared" si="58"/>
        <v>66.180000000000007</v>
      </c>
      <c r="L104" s="71">
        <f t="shared" si="58"/>
        <v>66.180000000000007</v>
      </c>
      <c r="M104" s="71">
        <f t="shared" si="58"/>
        <v>66.180000000000007</v>
      </c>
      <c r="N104" s="71">
        <f t="shared" si="58"/>
        <v>66.180000000000007</v>
      </c>
      <c r="O104" s="71">
        <f t="shared" si="58"/>
        <v>66.180000000000007</v>
      </c>
      <c r="P104" s="71">
        <f t="shared" si="58"/>
        <v>66.180000000000007</v>
      </c>
      <c r="Q104" s="71">
        <f t="shared" si="58"/>
        <v>66.180000000000007</v>
      </c>
      <c r="R104" s="71">
        <f t="shared" si="58"/>
        <v>66.180000000000007</v>
      </c>
      <c r="S104" s="71">
        <f t="shared" si="58"/>
        <v>66.180000000000007</v>
      </c>
      <c r="T104" s="71">
        <f t="shared" si="58"/>
        <v>66.180000000000007</v>
      </c>
      <c r="U104" s="71">
        <f t="shared" si="58"/>
        <v>66.180000000000007</v>
      </c>
      <c r="V104" s="71">
        <f t="shared" si="58"/>
        <v>66.180000000000007</v>
      </c>
      <c r="W104" s="71">
        <f t="shared" si="58"/>
        <v>66.180000000000007</v>
      </c>
      <c r="X104" s="71">
        <f t="shared" si="58"/>
        <v>66.180000000000007</v>
      </c>
      <c r="Y104" s="71">
        <f t="shared" si="58"/>
        <v>66.180000000000007</v>
      </c>
      <c r="Z104" s="71">
        <f t="shared" si="58"/>
        <v>66.180000000000007</v>
      </c>
      <c r="AA104" s="71">
        <f t="shared" si="58"/>
        <v>66.180000000000007</v>
      </c>
    </row>
    <row r="105" spans="1:27" ht="12.75" hidden="1" customHeight="1" outlineLevel="1" x14ac:dyDescent="0.2">
      <c r="A105" s="163" t="s">
        <v>1131</v>
      </c>
      <c r="B105" s="94" t="s">
        <v>83</v>
      </c>
      <c r="C105" s="70" t="s">
        <v>79</v>
      </c>
      <c r="D105" s="71">
        <v>4.95</v>
      </c>
      <c r="E105" s="71">
        <v>4.95</v>
      </c>
      <c r="F105" s="71">
        <v>4.95</v>
      </c>
      <c r="G105" s="71">
        <v>4.95</v>
      </c>
      <c r="H105" s="71">
        <v>4.95</v>
      </c>
      <c r="I105" s="71">
        <v>4.95</v>
      </c>
      <c r="J105" s="71">
        <v>4.95</v>
      </c>
      <c r="K105" s="71">
        <v>4.95</v>
      </c>
      <c r="L105" s="71">
        <v>4.95</v>
      </c>
      <c r="M105" s="71">
        <v>4.95</v>
      </c>
      <c r="N105" s="71">
        <v>4.95</v>
      </c>
      <c r="O105" s="71">
        <v>4.95</v>
      </c>
      <c r="P105" s="71">
        <v>4.95</v>
      </c>
      <c r="Q105" s="71">
        <v>4.95</v>
      </c>
      <c r="R105" s="71">
        <v>4.95</v>
      </c>
      <c r="S105" s="71">
        <v>4.95</v>
      </c>
      <c r="T105" s="71">
        <v>4.95</v>
      </c>
      <c r="U105" s="71">
        <v>4.95</v>
      </c>
      <c r="V105" s="71">
        <v>4.95</v>
      </c>
      <c r="W105" s="71">
        <v>4.95</v>
      </c>
      <c r="X105" s="71">
        <v>4.95</v>
      </c>
      <c r="Y105" s="71">
        <v>4.95</v>
      </c>
      <c r="Z105" s="71">
        <v>4.95</v>
      </c>
      <c r="AA105" s="71">
        <v>4.95</v>
      </c>
    </row>
    <row r="106" spans="1:27" ht="12.75" hidden="1" customHeight="1" outlineLevel="1" x14ac:dyDescent="0.2">
      <c r="A106" s="163" t="s">
        <v>1132</v>
      </c>
      <c r="B106" s="94" t="s">
        <v>81</v>
      </c>
      <c r="C106" s="70" t="s">
        <v>79</v>
      </c>
      <c r="D106" s="71">
        <f>$D$11</f>
        <v>330.69</v>
      </c>
      <c r="E106" s="71">
        <f t="shared" ref="E106:AA106" si="59">$D$11</f>
        <v>330.69</v>
      </c>
      <c r="F106" s="71">
        <f t="shared" si="59"/>
        <v>330.69</v>
      </c>
      <c r="G106" s="71">
        <f t="shared" si="59"/>
        <v>330.69</v>
      </c>
      <c r="H106" s="71">
        <f t="shared" si="59"/>
        <v>330.69</v>
      </c>
      <c r="I106" s="71">
        <f t="shared" si="59"/>
        <v>330.69</v>
      </c>
      <c r="J106" s="71">
        <f t="shared" si="59"/>
        <v>330.69</v>
      </c>
      <c r="K106" s="71">
        <f t="shared" si="59"/>
        <v>330.69</v>
      </c>
      <c r="L106" s="71">
        <f t="shared" si="59"/>
        <v>330.69</v>
      </c>
      <c r="M106" s="71">
        <f t="shared" si="59"/>
        <v>330.69</v>
      </c>
      <c r="N106" s="71">
        <f t="shared" si="59"/>
        <v>330.69</v>
      </c>
      <c r="O106" s="71">
        <f t="shared" si="59"/>
        <v>330.69</v>
      </c>
      <c r="P106" s="71">
        <f t="shared" si="59"/>
        <v>330.69</v>
      </c>
      <c r="Q106" s="71">
        <f t="shared" si="59"/>
        <v>330.69</v>
      </c>
      <c r="R106" s="71">
        <f t="shared" si="59"/>
        <v>330.69</v>
      </c>
      <c r="S106" s="71">
        <f t="shared" si="59"/>
        <v>330.69</v>
      </c>
      <c r="T106" s="71">
        <f t="shared" si="59"/>
        <v>330.69</v>
      </c>
      <c r="U106" s="71">
        <f t="shared" si="59"/>
        <v>330.69</v>
      </c>
      <c r="V106" s="71">
        <f t="shared" si="59"/>
        <v>330.69</v>
      </c>
      <c r="W106" s="71">
        <f t="shared" si="59"/>
        <v>330.69</v>
      </c>
      <c r="X106" s="71">
        <f t="shared" si="59"/>
        <v>330.69</v>
      </c>
      <c r="Y106" s="71">
        <f t="shared" si="59"/>
        <v>330.69</v>
      </c>
      <c r="Z106" s="71">
        <f t="shared" si="59"/>
        <v>330.69</v>
      </c>
      <c r="AA106" s="71">
        <f t="shared" si="59"/>
        <v>330.69</v>
      </c>
    </row>
    <row r="107" spans="1:27" ht="12.75" customHeight="1" collapsed="1" x14ac:dyDescent="0.2">
      <c r="A107" s="162" t="s">
        <v>1133</v>
      </c>
      <c r="B107" s="54" t="str">
        <f>"21"&amp;"."&amp;$B$663&amp;"."&amp;$B$664</f>
        <v>21.05.2023</v>
      </c>
      <c r="C107" s="134" t="s">
        <v>76</v>
      </c>
      <c r="D107" s="135">
        <f>ROUND(((D108+D109+D111+D110)/1000),5)</f>
        <v>1.9247799999999999</v>
      </c>
      <c r="E107" s="135">
        <f>ROUND(((E108+E109+E111+E110)/1000),5)</f>
        <v>1.7150000000000001</v>
      </c>
      <c r="F107" s="135">
        <f>ROUND(((F108+F109+F111+F110)/1000),5)</f>
        <v>1.59989</v>
      </c>
      <c r="G107" s="135">
        <f t="shared" ref="G107:AA107" si="60">ROUND(((G108+G109+G111+G110)/1000),5)</f>
        <v>1.5155400000000001</v>
      </c>
      <c r="H107" s="135">
        <f t="shared" si="60"/>
        <v>1.5001800000000001</v>
      </c>
      <c r="I107" s="135">
        <f t="shared" si="60"/>
        <v>1.49634</v>
      </c>
      <c r="J107" s="135">
        <f t="shared" si="60"/>
        <v>1.5123500000000001</v>
      </c>
      <c r="K107" s="135">
        <f t="shared" si="60"/>
        <v>1.7373000000000001</v>
      </c>
      <c r="L107" s="135">
        <f t="shared" si="60"/>
        <v>1.95662</v>
      </c>
      <c r="M107" s="135">
        <f t="shared" si="60"/>
        <v>2.2168600000000001</v>
      </c>
      <c r="N107" s="135">
        <f t="shared" si="60"/>
        <v>2.31284</v>
      </c>
      <c r="O107" s="135">
        <f t="shared" si="60"/>
        <v>2.3250899999999999</v>
      </c>
      <c r="P107" s="135">
        <f t="shared" si="60"/>
        <v>2.32321</v>
      </c>
      <c r="Q107" s="135">
        <f t="shared" si="60"/>
        <v>2.3238699999999999</v>
      </c>
      <c r="R107" s="135">
        <f t="shared" si="60"/>
        <v>2.3234499999999998</v>
      </c>
      <c r="S107" s="135">
        <f t="shared" si="60"/>
        <v>2.31541</v>
      </c>
      <c r="T107" s="135">
        <f t="shared" si="60"/>
        <v>2.25563</v>
      </c>
      <c r="U107" s="135">
        <f t="shared" si="60"/>
        <v>2.1810200000000002</v>
      </c>
      <c r="V107" s="135">
        <f t="shared" si="60"/>
        <v>2.1845300000000001</v>
      </c>
      <c r="W107" s="135">
        <f t="shared" si="60"/>
        <v>2.28532</v>
      </c>
      <c r="X107" s="135">
        <f t="shared" si="60"/>
        <v>2.3307500000000001</v>
      </c>
      <c r="Y107" s="135">
        <f t="shared" si="60"/>
        <v>2.3246000000000002</v>
      </c>
      <c r="Z107" s="135">
        <f t="shared" si="60"/>
        <v>2.2490700000000001</v>
      </c>
      <c r="AA107" s="135">
        <f t="shared" si="60"/>
        <v>2.0097200000000002</v>
      </c>
    </row>
    <row r="108" spans="1:27" ht="12.75" hidden="1" customHeight="1" outlineLevel="1" x14ac:dyDescent="0.2">
      <c r="A108" s="163" t="s">
        <v>1134</v>
      </c>
      <c r="B108" s="94" t="s">
        <v>238</v>
      </c>
      <c r="C108" s="70" t="s">
        <v>79</v>
      </c>
      <c r="D108" s="71">
        <v>1522.96</v>
      </c>
      <c r="E108" s="71">
        <v>1313.18</v>
      </c>
      <c r="F108" s="71">
        <v>1198.07</v>
      </c>
      <c r="G108" s="71">
        <v>1113.72</v>
      </c>
      <c r="H108" s="71">
        <v>1098.3599999999999</v>
      </c>
      <c r="I108" s="71">
        <v>1094.52</v>
      </c>
      <c r="J108" s="71">
        <v>1110.53</v>
      </c>
      <c r="K108" s="71">
        <v>1335.48</v>
      </c>
      <c r="L108" s="71">
        <v>1554.8</v>
      </c>
      <c r="M108" s="71">
        <v>1815.04</v>
      </c>
      <c r="N108" s="71">
        <v>1911.02</v>
      </c>
      <c r="O108" s="71">
        <v>1923.27</v>
      </c>
      <c r="P108" s="71">
        <v>1921.39</v>
      </c>
      <c r="Q108" s="71">
        <v>1922.05</v>
      </c>
      <c r="R108" s="71">
        <v>1921.63</v>
      </c>
      <c r="S108" s="71">
        <v>1913.59</v>
      </c>
      <c r="T108" s="71">
        <v>1853.81</v>
      </c>
      <c r="U108" s="71">
        <v>1779.2</v>
      </c>
      <c r="V108" s="71">
        <v>1782.71</v>
      </c>
      <c r="W108" s="71">
        <v>1883.5</v>
      </c>
      <c r="X108" s="71">
        <v>1928.93</v>
      </c>
      <c r="Y108" s="71">
        <v>1922.78</v>
      </c>
      <c r="Z108" s="71">
        <v>1847.25</v>
      </c>
      <c r="AA108" s="71">
        <v>1607.9</v>
      </c>
    </row>
    <row r="109" spans="1:27" ht="12.75" hidden="1" customHeight="1" outlineLevel="1" x14ac:dyDescent="0.2">
      <c r="A109" s="163" t="s">
        <v>1135</v>
      </c>
      <c r="B109" s="94" t="s">
        <v>90</v>
      </c>
      <c r="C109" s="70" t="s">
        <v>79</v>
      </c>
      <c r="D109" s="71">
        <f t="shared" ref="D109:AA109" si="61">$D$9</f>
        <v>66.180000000000007</v>
      </c>
      <c r="E109" s="71">
        <f t="shared" si="61"/>
        <v>66.180000000000007</v>
      </c>
      <c r="F109" s="71">
        <f t="shared" si="61"/>
        <v>66.180000000000007</v>
      </c>
      <c r="G109" s="71">
        <f t="shared" si="61"/>
        <v>66.180000000000007</v>
      </c>
      <c r="H109" s="71">
        <f t="shared" si="61"/>
        <v>66.180000000000007</v>
      </c>
      <c r="I109" s="71">
        <f t="shared" si="61"/>
        <v>66.180000000000007</v>
      </c>
      <c r="J109" s="71">
        <f t="shared" si="61"/>
        <v>66.180000000000007</v>
      </c>
      <c r="K109" s="71">
        <f t="shared" si="61"/>
        <v>66.180000000000007</v>
      </c>
      <c r="L109" s="71">
        <f t="shared" si="61"/>
        <v>66.180000000000007</v>
      </c>
      <c r="M109" s="71">
        <f t="shared" si="61"/>
        <v>66.180000000000007</v>
      </c>
      <c r="N109" s="71">
        <f t="shared" si="61"/>
        <v>66.180000000000007</v>
      </c>
      <c r="O109" s="71">
        <f t="shared" si="61"/>
        <v>66.180000000000007</v>
      </c>
      <c r="P109" s="71">
        <f t="shared" si="61"/>
        <v>66.180000000000007</v>
      </c>
      <c r="Q109" s="71">
        <f t="shared" si="61"/>
        <v>66.180000000000007</v>
      </c>
      <c r="R109" s="71">
        <f t="shared" si="61"/>
        <v>66.180000000000007</v>
      </c>
      <c r="S109" s="71">
        <f t="shared" si="61"/>
        <v>66.180000000000007</v>
      </c>
      <c r="T109" s="71">
        <f t="shared" si="61"/>
        <v>66.180000000000007</v>
      </c>
      <c r="U109" s="71">
        <f t="shared" si="61"/>
        <v>66.180000000000007</v>
      </c>
      <c r="V109" s="71">
        <f t="shared" si="61"/>
        <v>66.180000000000007</v>
      </c>
      <c r="W109" s="71">
        <f t="shared" si="61"/>
        <v>66.180000000000007</v>
      </c>
      <c r="X109" s="71">
        <f t="shared" si="61"/>
        <v>66.180000000000007</v>
      </c>
      <c r="Y109" s="71">
        <f t="shared" si="61"/>
        <v>66.180000000000007</v>
      </c>
      <c r="Z109" s="71">
        <f t="shared" si="61"/>
        <v>66.180000000000007</v>
      </c>
      <c r="AA109" s="71">
        <f t="shared" si="61"/>
        <v>66.180000000000007</v>
      </c>
    </row>
    <row r="110" spans="1:27" ht="12.75" hidden="1" customHeight="1" outlineLevel="1" x14ac:dyDescent="0.2">
      <c r="A110" s="163" t="s">
        <v>1136</v>
      </c>
      <c r="B110" s="94" t="s">
        <v>83</v>
      </c>
      <c r="C110" s="70" t="s">
        <v>79</v>
      </c>
      <c r="D110" s="71">
        <v>4.95</v>
      </c>
      <c r="E110" s="71">
        <v>4.95</v>
      </c>
      <c r="F110" s="71">
        <v>4.95</v>
      </c>
      <c r="G110" s="71">
        <v>4.95</v>
      </c>
      <c r="H110" s="71">
        <v>4.95</v>
      </c>
      <c r="I110" s="71">
        <v>4.95</v>
      </c>
      <c r="J110" s="71">
        <v>4.95</v>
      </c>
      <c r="K110" s="71">
        <v>4.95</v>
      </c>
      <c r="L110" s="71">
        <v>4.95</v>
      </c>
      <c r="M110" s="71">
        <v>4.95</v>
      </c>
      <c r="N110" s="71">
        <v>4.95</v>
      </c>
      <c r="O110" s="71">
        <v>4.95</v>
      </c>
      <c r="P110" s="71">
        <v>4.95</v>
      </c>
      <c r="Q110" s="71">
        <v>4.95</v>
      </c>
      <c r="R110" s="71">
        <v>4.95</v>
      </c>
      <c r="S110" s="71">
        <v>4.95</v>
      </c>
      <c r="T110" s="71">
        <v>4.95</v>
      </c>
      <c r="U110" s="71">
        <v>4.95</v>
      </c>
      <c r="V110" s="71">
        <v>4.95</v>
      </c>
      <c r="W110" s="71">
        <v>4.95</v>
      </c>
      <c r="X110" s="71">
        <v>4.95</v>
      </c>
      <c r="Y110" s="71">
        <v>4.95</v>
      </c>
      <c r="Z110" s="71">
        <v>4.95</v>
      </c>
      <c r="AA110" s="71">
        <v>4.95</v>
      </c>
    </row>
    <row r="111" spans="1:27" ht="12.75" hidden="1" customHeight="1" outlineLevel="1" x14ac:dyDescent="0.2">
      <c r="A111" s="163" t="s">
        <v>1137</v>
      </c>
      <c r="B111" s="94" t="s">
        <v>81</v>
      </c>
      <c r="C111" s="70" t="s">
        <v>79</v>
      </c>
      <c r="D111" s="71">
        <f>$D$11</f>
        <v>330.69</v>
      </c>
      <c r="E111" s="71">
        <f t="shared" ref="E111:AA111" si="62">$D$11</f>
        <v>330.69</v>
      </c>
      <c r="F111" s="71">
        <f t="shared" si="62"/>
        <v>330.69</v>
      </c>
      <c r="G111" s="71">
        <f t="shared" si="62"/>
        <v>330.69</v>
      </c>
      <c r="H111" s="71">
        <f t="shared" si="62"/>
        <v>330.69</v>
      </c>
      <c r="I111" s="71">
        <f t="shared" si="62"/>
        <v>330.69</v>
      </c>
      <c r="J111" s="71">
        <f t="shared" si="62"/>
        <v>330.69</v>
      </c>
      <c r="K111" s="71">
        <f t="shared" si="62"/>
        <v>330.69</v>
      </c>
      <c r="L111" s="71">
        <f t="shared" si="62"/>
        <v>330.69</v>
      </c>
      <c r="M111" s="71">
        <f t="shared" si="62"/>
        <v>330.69</v>
      </c>
      <c r="N111" s="71">
        <f t="shared" si="62"/>
        <v>330.69</v>
      </c>
      <c r="O111" s="71">
        <f t="shared" si="62"/>
        <v>330.69</v>
      </c>
      <c r="P111" s="71">
        <f t="shared" si="62"/>
        <v>330.69</v>
      </c>
      <c r="Q111" s="71">
        <f t="shared" si="62"/>
        <v>330.69</v>
      </c>
      <c r="R111" s="71">
        <f t="shared" si="62"/>
        <v>330.69</v>
      </c>
      <c r="S111" s="71">
        <f t="shared" si="62"/>
        <v>330.69</v>
      </c>
      <c r="T111" s="71">
        <f t="shared" si="62"/>
        <v>330.69</v>
      </c>
      <c r="U111" s="71">
        <f t="shared" si="62"/>
        <v>330.69</v>
      </c>
      <c r="V111" s="71">
        <f t="shared" si="62"/>
        <v>330.69</v>
      </c>
      <c r="W111" s="71">
        <f t="shared" si="62"/>
        <v>330.69</v>
      </c>
      <c r="X111" s="71">
        <f t="shared" si="62"/>
        <v>330.69</v>
      </c>
      <c r="Y111" s="71">
        <f t="shared" si="62"/>
        <v>330.69</v>
      </c>
      <c r="Z111" s="71">
        <f t="shared" si="62"/>
        <v>330.69</v>
      </c>
      <c r="AA111" s="71">
        <f t="shared" si="62"/>
        <v>330.69</v>
      </c>
    </row>
    <row r="112" spans="1:27" ht="12.75" customHeight="1" collapsed="1" x14ac:dyDescent="0.2">
      <c r="A112" s="162" t="s">
        <v>1138</v>
      </c>
      <c r="B112" s="54" t="str">
        <f>"22"&amp;"."&amp;$B$663&amp;"."&amp;$B$664</f>
        <v>22.05.2023</v>
      </c>
      <c r="C112" s="134" t="s">
        <v>76</v>
      </c>
      <c r="D112" s="135">
        <f>ROUND(((D113+D114+D116+D115)/1000),5)</f>
        <v>1.71791</v>
      </c>
      <c r="E112" s="135">
        <f>ROUND(((E113+E114+E116+E115)/1000),5)</f>
        <v>1.5711900000000001</v>
      </c>
      <c r="F112" s="135">
        <f>ROUND(((F113+F114+F116+F115)/1000),5)</f>
        <v>1.49176</v>
      </c>
      <c r="G112" s="135">
        <f t="shared" ref="G112:AA112" si="63">ROUND(((G113+G114+G116+G115)/1000),5)</f>
        <v>1.46472</v>
      </c>
      <c r="H112" s="135">
        <f t="shared" si="63"/>
        <v>1.44791</v>
      </c>
      <c r="I112" s="135">
        <f t="shared" si="63"/>
        <v>1.50345</v>
      </c>
      <c r="J112" s="135">
        <f t="shared" si="63"/>
        <v>1.74061</v>
      </c>
      <c r="K112" s="135">
        <f t="shared" si="63"/>
        <v>1.9696100000000001</v>
      </c>
      <c r="L112" s="135">
        <f t="shared" si="63"/>
        <v>2.2717299999999998</v>
      </c>
      <c r="M112" s="135">
        <f t="shared" si="63"/>
        <v>2.3592499999999998</v>
      </c>
      <c r="N112" s="135">
        <f t="shared" si="63"/>
        <v>2.3611399999999998</v>
      </c>
      <c r="O112" s="135">
        <f t="shared" si="63"/>
        <v>2.3722099999999999</v>
      </c>
      <c r="P112" s="135">
        <f t="shared" si="63"/>
        <v>2.4010099999999999</v>
      </c>
      <c r="Q112" s="135">
        <f t="shared" si="63"/>
        <v>2.4654600000000002</v>
      </c>
      <c r="R112" s="135">
        <f t="shared" si="63"/>
        <v>2.4391699999999998</v>
      </c>
      <c r="S112" s="135">
        <f t="shared" si="63"/>
        <v>2.3997600000000001</v>
      </c>
      <c r="T112" s="135">
        <f t="shared" si="63"/>
        <v>2.3683700000000001</v>
      </c>
      <c r="U112" s="135">
        <f t="shared" si="63"/>
        <v>2.36084</v>
      </c>
      <c r="V112" s="135">
        <f t="shared" si="63"/>
        <v>2.3238300000000001</v>
      </c>
      <c r="W112" s="135">
        <f t="shared" si="63"/>
        <v>2.1693600000000002</v>
      </c>
      <c r="X112" s="135">
        <f t="shared" si="63"/>
        <v>2.2609400000000002</v>
      </c>
      <c r="Y112" s="135">
        <f t="shared" si="63"/>
        <v>2.3557899999999998</v>
      </c>
      <c r="Z112" s="135">
        <f t="shared" si="63"/>
        <v>2.0774400000000002</v>
      </c>
      <c r="AA112" s="135">
        <f t="shared" si="63"/>
        <v>1.87642</v>
      </c>
    </row>
    <row r="113" spans="1:27" ht="12.75" hidden="1" customHeight="1" outlineLevel="1" x14ac:dyDescent="0.2">
      <c r="A113" s="163" t="s">
        <v>1139</v>
      </c>
      <c r="B113" s="94" t="s">
        <v>238</v>
      </c>
      <c r="C113" s="70" t="s">
        <v>79</v>
      </c>
      <c r="D113" s="71">
        <v>1316.09</v>
      </c>
      <c r="E113" s="71">
        <v>1169.3699999999999</v>
      </c>
      <c r="F113" s="71">
        <v>1089.94</v>
      </c>
      <c r="G113" s="71">
        <v>1062.9000000000001</v>
      </c>
      <c r="H113" s="71">
        <v>1046.0899999999999</v>
      </c>
      <c r="I113" s="71">
        <v>1101.6300000000001</v>
      </c>
      <c r="J113" s="71">
        <v>1338.79</v>
      </c>
      <c r="K113" s="71">
        <v>1567.79</v>
      </c>
      <c r="L113" s="71">
        <v>1869.91</v>
      </c>
      <c r="M113" s="71">
        <v>1957.43</v>
      </c>
      <c r="N113" s="71">
        <v>1959.32</v>
      </c>
      <c r="O113" s="71">
        <v>1970.39</v>
      </c>
      <c r="P113" s="71">
        <v>1999.19</v>
      </c>
      <c r="Q113" s="71">
        <v>2063.64</v>
      </c>
      <c r="R113" s="71">
        <v>2037.35</v>
      </c>
      <c r="S113" s="71">
        <v>1997.94</v>
      </c>
      <c r="T113" s="71">
        <v>1966.55</v>
      </c>
      <c r="U113" s="71">
        <v>1959.02</v>
      </c>
      <c r="V113" s="71">
        <v>1922.01</v>
      </c>
      <c r="W113" s="71">
        <v>1767.54</v>
      </c>
      <c r="X113" s="71">
        <v>1859.12</v>
      </c>
      <c r="Y113" s="71">
        <v>1953.97</v>
      </c>
      <c r="Z113" s="71">
        <v>1675.62</v>
      </c>
      <c r="AA113" s="71">
        <v>1474.6</v>
      </c>
    </row>
    <row r="114" spans="1:27" ht="12.75" hidden="1" customHeight="1" outlineLevel="1" x14ac:dyDescent="0.2">
      <c r="A114" s="163" t="s">
        <v>1140</v>
      </c>
      <c r="B114" s="94" t="s">
        <v>90</v>
      </c>
      <c r="C114" s="70" t="s">
        <v>79</v>
      </c>
      <c r="D114" s="71">
        <f t="shared" ref="D114:AA114" si="64">$D$9</f>
        <v>66.180000000000007</v>
      </c>
      <c r="E114" s="71">
        <f t="shared" si="64"/>
        <v>66.180000000000007</v>
      </c>
      <c r="F114" s="71">
        <f t="shared" si="64"/>
        <v>66.180000000000007</v>
      </c>
      <c r="G114" s="71">
        <f t="shared" si="64"/>
        <v>66.180000000000007</v>
      </c>
      <c r="H114" s="71">
        <f t="shared" si="64"/>
        <v>66.180000000000007</v>
      </c>
      <c r="I114" s="71">
        <f t="shared" si="64"/>
        <v>66.180000000000007</v>
      </c>
      <c r="J114" s="71">
        <f t="shared" si="64"/>
        <v>66.180000000000007</v>
      </c>
      <c r="K114" s="71">
        <f t="shared" si="64"/>
        <v>66.180000000000007</v>
      </c>
      <c r="L114" s="71">
        <f t="shared" si="64"/>
        <v>66.180000000000007</v>
      </c>
      <c r="M114" s="71">
        <f t="shared" si="64"/>
        <v>66.180000000000007</v>
      </c>
      <c r="N114" s="71">
        <f t="shared" si="64"/>
        <v>66.180000000000007</v>
      </c>
      <c r="O114" s="71">
        <f t="shared" si="64"/>
        <v>66.180000000000007</v>
      </c>
      <c r="P114" s="71">
        <f t="shared" si="64"/>
        <v>66.180000000000007</v>
      </c>
      <c r="Q114" s="71">
        <f t="shared" si="64"/>
        <v>66.180000000000007</v>
      </c>
      <c r="R114" s="71">
        <f t="shared" si="64"/>
        <v>66.180000000000007</v>
      </c>
      <c r="S114" s="71">
        <f t="shared" si="64"/>
        <v>66.180000000000007</v>
      </c>
      <c r="T114" s="71">
        <f t="shared" si="64"/>
        <v>66.180000000000007</v>
      </c>
      <c r="U114" s="71">
        <f t="shared" si="64"/>
        <v>66.180000000000007</v>
      </c>
      <c r="V114" s="71">
        <f t="shared" si="64"/>
        <v>66.180000000000007</v>
      </c>
      <c r="W114" s="71">
        <f t="shared" si="64"/>
        <v>66.180000000000007</v>
      </c>
      <c r="X114" s="71">
        <f t="shared" si="64"/>
        <v>66.180000000000007</v>
      </c>
      <c r="Y114" s="71">
        <f t="shared" si="64"/>
        <v>66.180000000000007</v>
      </c>
      <c r="Z114" s="71">
        <f t="shared" si="64"/>
        <v>66.180000000000007</v>
      </c>
      <c r="AA114" s="71">
        <f t="shared" si="64"/>
        <v>66.180000000000007</v>
      </c>
    </row>
    <row r="115" spans="1:27" ht="12.75" hidden="1" customHeight="1" outlineLevel="1" x14ac:dyDescent="0.2">
      <c r="A115" s="163" t="s">
        <v>1141</v>
      </c>
      <c r="B115" s="94" t="s">
        <v>83</v>
      </c>
      <c r="C115" s="70" t="s">
        <v>79</v>
      </c>
      <c r="D115" s="71">
        <v>4.95</v>
      </c>
      <c r="E115" s="71">
        <v>4.95</v>
      </c>
      <c r="F115" s="71">
        <v>4.95</v>
      </c>
      <c r="G115" s="71">
        <v>4.95</v>
      </c>
      <c r="H115" s="71">
        <v>4.95</v>
      </c>
      <c r="I115" s="71">
        <v>4.95</v>
      </c>
      <c r="J115" s="71">
        <v>4.95</v>
      </c>
      <c r="K115" s="71">
        <v>4.95</v>
      </c>
      <c r="L115" s="71">
        <v>4.95</v>
      </c>
      <c r="M115" s="71">
        <v>4.95</v>
      </c>
      <c r="N115" s="71">
        <v>4.95</v>
      </c>
      <c r="O115" s="71">
        <v>4.95</v>
      </c>
      <c r="P115" s="71">
        <v>4.95</v>
      </c>
      <c r="Q115" s="71">
        <v>4.95</v>
      </c>
      <c r="R115" s="71">
        <v>4.95</v>
      </c>
      <c r="S115" s="71">
        <v>4.95</v>
      </c>
      <c r="T115" s="71">
        <v>4.95</v>
      </c>
      <c r="U115" s="71">
        <v>4.95</v>
      </c>
      <c r="V115" s="71">
        <v>4.95</v>
      </c>
      <c r="W115" s="71">
        <v>4.95</v>
      </c>
      <c r="X115" s="71">
        <v>4.95</v>
      </c>
      <c r="Y115" s="71">
        <v>4.95</v>
      </c>
      <c r="Z115" s="71">
        <v>4.95</v>
      </c>
      <c r="AA115" s="71">
        <v>4.95</v>
      </c>
    </row>
    <row r="116" spans="1:27" ht="12.75" hidden="1" customHeight="1" outlineLevel="1" x14ac:dyDescent="0.2">
      <c r="A116" s="163" t="s">
        <v>1142</v>
      </c>
      <c r="B116" s="94" t="s">
        <v>81</v>
      </c>
      <c r="C116" s="70" t="s">
        <v>79</v>
      </c>
      <c r="D116" s="71">
        <f>$D$11</f>
        <v>330.69</v>
      </c>
      <c r="E116" s="71">
        <f t="shared" ref="E116:AA116" si="65">$D$11</f>
        <v>330.69</v>
      </c>
      <c r="F116" s="71">
        <f t="shared" si="65"/>
        <v>330.69</v>
      </c>
      <c r="G116" s="71">
        <f t="shared" si="65"/>
        <v>330.69</v>
      </c>
      <c r="H116" s="71">
        <f t="shared" si="65"/>
        <v>330.69</v>
      </c>
      <c r="I116" s="71">
        <f t="shared" si="65"/>
        <v>330.69</v>
      </c>
      <c r="J116" s="71">
        <f t="shared" si="65"/>
        <v>330.69</v>
      </c>
      <c r="K116" s="71">
        <f t="shared" si="65"/>
        <v>330.69</v>
      </c>
      <c r="L116" s="71">
        <f t="shared" si="65"/>
        <v>330.69</v>
      </c>
      <c r="M116" s="71">
        <f t="shared" si="65"/>
        <v>330.69</v>
      </c>
      <c r="N116" s="71">
        <f t="shared" si="65"/>
        <v>330.69</v>
      </c>
      <c r="O116" s="71">
        <f t="shared" si="65"/>
        <v>330.69</v>
      </c>
      <c r="P116" s="71">
        <f t="shared" si="65"/>
        <v>330.69</v>
      </c>
      <c r="Q116" s="71">
        <f t="shared" si="65"/>
        <v>330.69</v>
      </c>
      <c r="R116" s="71">
        <f t="shared" si="65"/>
        <v>330.69</v>
      </c>
      <c r="S116" s="71">
        <f t="shared" si="65"/>
        <v>330.69</v>
      </c>
      <c r="T116" s="71">
        <f t="shared" si="65"/>
        <v>330.69</v>
      </c>
      <c r="U116" s="71">
        <f t="shared" si="65"/>
        <v>330.69</v>
      </c>
      <c r="V116" s="71">
        <f t="shared" si="65"/>
        <v>330.69</v>
      </c>
      <c r="W116" s="71">
        <f t="shared" si="65"/>
        <v>330.69</v>
      </c>
      <c r="X116" s="71">
        <f t="shared" si="65"/>
        <v>330.69</v>
      </c>
      <c r="Y116" s="71">
        <f t="shared" si="65"/>
        <v>330.69</v>
      </c>
      <c r="Z116" s="71">
        <f t="shared" si="65"/>
        <v>330.69</v>
      </c>
      <c r="AA116" s="71">
        <f t="shared" si="65"/>
        <v>330.69</v>
      </c>
    </row>
    <row r="117" spans="1:27" ht="12.75" customHeight="1" collapsed="1" x14ac:dyDescent="0.2">
      <c r="A117" s="162" t="s">
        <v>1143</v>
      </c>
      <c r="B117" s="54" t="str">
        <f>"23"&amp;"."&amp;$B$663&amp;"."&amp;$B$664</f>
        <v>23.05.2023</v>
      </c>
      <c r="C117" s="134" t="s">
        <v>76</v>
      </c>
      <c r="D117" s="135">
        <f>ROUND(((D118+D119+D121+D120)/1000),5)</f>
        <v>1.6976800000000001</v>
      </c>
      <c r="E117" s="135">
        <f>ROUND(((E118+E119+E121+E120)/1000),5)</f>
        <v>1.52721</v>
      </c>
      <c r="F117" s="135">
        <f>ROUND(((F118+F119+F121+F120)/1000),5)</f>
        <v>1.4392400000000001</v>
      </c>
      <c r="G117" s="135">
        <f t="shared" ref="G117:AA117" si="66">ROUND(((G118+G119+G121+G120)/1000),5)</f>
        <v>1.4007799999999999</v>
      </c>
      <c r="H117" s="135">
        <f t="shared" si="66"/>
        <v>1.4477500000000001</v>
      </c>
      <c r="I117" s="135">
        <f t="shared" si="66"/>
        <v>1.59368</v>
      </c>
      <c r="J117" s="135">
        <f t="shared" si="66"/>
        <v>1.71201</v>
      </c>
      <c r="K117" s="135">
        <f t="shared" si="66"/>
        <v>1.94598</v>
      </c>
      <c r="L117" s="135">
        <f t="shared" si="66"/>
        <v>2.17631</v>
      </c>
      <c r="M117" s="135">
        <f t="shared" si="66"/>
        <v>2.2954400000000001</v>
      </c>
      <c r="N117" s="135">
        <f t="shared" si="66"/>
        <v>2.2703600000000002</v>
      </c>
      <c r="O117" s="135">
        <f t="shared" si="66"/>
        <v>2.3288700000000002</v>
      </c>
      <c r="P117" s="135">
        <f t="shared" si="66"/>
        <v>2.3292000000000002</v>
      </c>
      <c r="Q117" s="135">
        <f t="shared" si="66"/>
        <v>2.3492099999999998</v>
      </c>
      <c r="R117" s="135">
        <f t="shared" si="66"/>
        <v>2.3444099999999999</v>
      </c>
      <c r="S117" s="135">
        <f t="shared" si="66"/>
        <v>2.3330899999999999</v>
      </c>
      <c r="T117" s="135">
        <f t="shared" si="66"/>
        <v>2.3240699999999999</v>
      </c>
      <c r="U117" s="135">
        <f t="shared" si="66"/>
        <v>2.26999</v>
      </c>
      <c r="V117" s="135">
        <f t="shared" si="66"/>
        <v>2.20994</v>
      </c>
      <c r="W117" s="135">
        <f t="shared" si="66"/>
        <v>2.1526299999999998</v>
      </c>
      <c r="X117" s="135">
        <f t="shared" si="66"/>
        <v>2.17807</v>
      </c>
      <c r="Y117" s="135">
        <f t="shared" si="66"/>
        <v>2.2772399999999999</v>
      </c>
      <c r="Z117" s="135">
        <f t="shared" si="66"/>
        <v>2.07111</v>
      </c>
      <c r="AA117" s="135">
        <f t="shared" si="66"/>
        <v>1.81579</v>
      </c>
    </row>
    <row r="118" spans="1:27" ht="12.75" hidden="1" customHeight="1" outlineLevel="1" x14ac:dyDescent="0.2">
      <c r="A118" s="163" t="s">
        <v>1144</v>
      </c>
      <c r="B118" s="94" t="s">
        <v>238</v>
      </c>
      <c r="C118" s="70" t="s">
        <v>79</v>
      </c>
      <c r="D118" s="71">
        <v>1295.8599999999999</v>
      </c>
      <c r="E118" s="71">
        <v>1125.3900000000001</v>
      </c>
      <c r="F118" s="71">
        <v>1037.42</v>
      </c>
      <c r="G118" s="71">
        <v>998.96</v>
      </c>
      <c r="H118" s="71">
        <v>1045.93</v>
      </c>
      <c r="I118" s="71">
        <v>1191.8599999999999</v>
      </c>
      <c r="J118" s="71">
        <v>1310.19</v>
      </c>
      <c r="K118" s="71">
        <v>1544.16</v>
      </c>
      <c r="L118" s="71">
        <v>1774.49</v>
      </c>
      <c r="M118" s="71">
        <v>1893.62</v>
      </c>
      <c r="N118" s="71">
        <v>1868.54</v>
      </c>
      <c r="O118" s="71">
        <v>1927.05</v>
      </c>
      <c r="P118" s="71">
        <v>1927.38</v>
      </c>
      <c r="Q118" s="71">
        <v>1947.39</v>
      </c>
      <c r="R118" s="71">
        <v>1942.59</v>
      </c>
      <c r="S118" s="71">
        <v>1931.27</v>
      </c>
      <c r="T118" s="71">
        <v>1922.25</v>
      </c>
      <c r="U118" s="71">
        <v>1868.17</v>
      </c>
      <c r="V118" s="71">
        <v>1808.12</v>
      </c>
      <c r="W118" s="71">
        <v>1750.81</v>
      </c>
      <c r="X118" s="71">
        <v>1776.25</v>
      </c>
      <c r="Y118" s="71">
        <v>1875.42</v>
      </c>
      <c r="Z118" s="71">
        <v>1669.29</v>
      </c>
      <c r="AA118" s="71">
        <v>1413.97</v>
      </c>
    </row>
    <row r="119" spans="1:27" ht="12.75" hidden="1" customHeight="1" outlineLevel="1" x14ac:dyDescent="0.2">
      <c r="A119" s="163" t="s">
        <v>1145</v>
      </c>
      <c r="B119" s="94" t="s">
        <v>90</v>
      </c>
      <c r="C119" s="70" t="s">
        <v>79</v>
      </c>
      <c r="D119" s="71">
        <f t="shared" ref="D119:AA119" si="67">$D$9</f>
        <v>66.180000000000007</v>
      </c>
      <c r="E119" s="71">
        <f t="shared" si="67"/>
        <v>66.180000000000007</v>
      </c>
      <c r="F119" s="71">
        <f t="shared" si="67"/>
        <v>66.180000000000007</v>
      </c>
      <c r="G119" s="71">
        <f t="shared" si="67"/>
        <v>66.180000000000007</v>
      </c>
      <c r="H119" s="71">
        <f t="shared" si="67"/>
        <v>66.180000000000007</v>
      </c>
      <c r="I119" s="71">
        <f t="shared" si="67"/>
        <v>66.180000000000007</v>
      </c>
      <c r="J119" s="71">
        <f t="shared" si="67"/>
        <v>66.180000000000007</v>
      </c>
      <c r="K119" s="71">
        <f t="shared" si="67"/>
        <v>66.180000000000007</v>
      </c>
      <c r="L119" s="71">
        <f t="shared" si="67"/>
        <v>66.180000000000007</v>
      </c>
      <c r="M119" s="71">
        <f t="shared" si="67"/>
        <v>66.180000000000007</v>
      </c>
      <c r="N119" s="71">
        <f t="shared" si="67"/>
        <v>66.180000000000007</v>
      </c>
      <c r="O119" s="71">
        <f t="shared" si="67"/>
        <v>66.180000000000007</v>
      </c>
      <c r="P119" s="71">
        <f t="shared" si="67"/>
        <v>66.180000000000007</v>
      </c>
      <c r="Q119" s="71">
        <f t="shared" si="67"/>
        <v>66.180000000000007</v>
      </c>
      <c r="R119" s="71">
        <f t="shared" si="67"/>
        <v>66.180000000000007</v>
      </c>
      <c r="S119" s="71">
        <f t="shared" si="67"/>
        <v>66.180000000000007</v>
      </c>
      <c r="T119" s="71">
        <f t="shared" si="67"/>
        <v>66.180000000000007</v>
      </c>
      <c r="U119" s="71">
        <f t="shared" si="67"/>
        <v>66.180000000000007</v>
      </c>
      <c r="V119" s="71">
        <f t="shared" si="67"/>
        <v>66.180000000000007</v>
      </c>
      <c r="W119" s="71">
        <f t="shared" si="67"/>
        <v>66.180000000000007</v>
      </c>
      <c r="X119" s="71">
        <f t="shared" si="67"/>
        <v>66.180000000000007</v>
      </c>
      <c r="Y119" s="71">
        <f t="shared" si="67"/>
        <v>66.180000000000007</v>
      </c>
      <c r="Z119" s="71">
        <f t="shared" si="67"/>
        <v>66.180000000000007</v>
      </c>
      <c r="AA119" s="71">
        <f t="shared" si="67"/>
        <v>66.180000000000007</v>
      </c>
    </row>
    <row r="120" spans="1:27" ht="12.75" hidden="1" customHeight="1" outlineLevel="1" x14ac:dyDescent="0.2">
      <c r="A120" s="163" t="s">
        <v>1146</v>
      </c>
      <c r="B120" s="94" t="s">
        <v>83</v>
      </c>
      <c r="C120" s="70" t="s">
        <v>79</v>
      </c>
      <c r="D120" s="71">
        <v>4.95</v>
      </c>
      <c r="E120" s="71">
        <v>4.95</v>
      </c>
      <c r="F120" s="71">
        <v>4.95</v>
      </c>
      <c r="G120" s="71">
        <v>4.95</v>
      </c>
      <c r="H120" s="71">
        <v>4.95</v>
      </c>
      <c r="I120" s="71">
        <v>4.95</v>
      </c>
      <c r="J120" s="71">
        <v>4.95</v>
      </c>
      <c r="K120" s="71">
        <v>4.95</v>
      </c>
      <c r="L120" s="71">
        <v>4.95</v>
      </c>
      <c r="M120" s="71">
        <v>4.95</v>
      </c>
      <c r="N120" s="71">
        <v>4.95</v>
      </c>
      <c r="O120" s="71">
        <v>4.95</v>
      </c>
      <c r="P120" s="71">
        <v>4.95</v>
      </c>
      <c r="Q120" s="71">
        <v>4.95</v>
      </c>
      <c r="R120" s="71">
        <v>4.95</v>
      </c>
      <c r="S120" s="71">
        <v>4.95</v>
      </c>
      <c r="T120" s="71">
        <v>4.95</v>
      </c>
      <c r="U120" s="71">
        <v>4.95</v>
      </c>
      <c r="V120" s="71">
        <v>4.95</v>
      </c>
      <c r="W120" s="71">
        <v>4.95</v>
      </c>
      <c r="X120" s="71">
        <v>4.95</v>
      </c>
      <c r="Y120" s="71">
        <v>4.95</v>
      </c>
      <c r="Z120" s="71">
        <v>4.95</v>
      </c>
      <c r="AA120" s="71">
        <v>4.95</v>
      </c>
    </row>
    <row r="121" spans="1:27" ht="12.75" hidden="1" customHeight="1" outlineLevel="1" x14ac:dyDescent="0.2">
      <c r="A121" s="163" t="s">
        <v>1147</v>
      </c>
      <c r="B121" s="94" t="s">
        <v>81</v>
      </c>
      <c r="C121" s="70" t="s">
        <v>79</v>
      </c>
      <c r="D121" s="71">
        <f>$D$11</f>
        <v>330.69</v>
      </c>
      <c r="E121" s="71">
        <f t="shared" ref="E121:AA121" si="68">$D$11</f>
        <v>330.69</v>
      </c>
      <c r="F121" s="71">
        <f t="shared" si="68"/>
        <v>330.69</v>
      </c>
      <c r="G121" s="71">
        <f t="shared" si="68"/>
        <v>330.69</v>
      </c>
      <c r="H121" s="71">
        <f t="shared" si="68"/>
        <v>330.69</v>
      </c>
      <c r="I121" s="71">
        <f t="shared" si="68"/>
        <v>330.69</v>
      </c>
      <c r="J121" s="71">
        <f t="shared" si="68"/>
        <v>330.69</v>
      </c>
      <c r="K121" s="71">
        <f t="shared" si="68"/>
        <v>330.69</v>
      </c>
      <c r="L121" s="71">
        <f t="shared" si="68"/>
        <v>330.69</v>
      </c>
      <c r="M121" s="71">
        <f t="shared" si="68"/>
        <v>330.69</v>
      </c>
      <c r="N121" s="71">
        <f t="shared" si="68"/>
        <v>330.69</v>
      </c>
      <c r="O121" s="71">
        <f t="shared" si="68"/>
        <v>330.69</v>
      </c>
      <c r="P121" s="71">
        <f t="shared" si="68"/>
        <v>330.69</v>
      </c>
      <c r="Q121" s="71">
        <f t="shared" si="68"/>
        <v>330.69</v>
      </c>
      <c r="R121" s="71">
        <f t="shared" si="68"/>
        <v>330.69</v>
      </c>
      <c r="S121" s="71">
        <f t="shared" si="68"/>
        <v>330.69</v>
      </c>
      <c r="T121" s="71">
        <f t="shared" si="68"/>
        <v>330.69</v>
      </c>
      <c r="U121" s="71">
        <f t="shared" si="68"/>
        <v>330.69</v>
      </c>
      <c r="V121" s="71">
        <f t="shared" si="68"/>
        <v>330.69</v>
      </c>
      <c r="W121" s="71">
        <f t="shared" si="68"/>
        <v>330.69</v>
      </c>
      <c r="X121" s="71">
        <f t="shared" si="68"/>
        <v>330.69</v>
      </c>
      <c r="Y121" s="71">
        <f t="shared" si="68"/>
        <v>330.69</v>
      </c>
      <c r="Z121" s="71">
        <f t="shared" si="68"/>
        <v>330.69</v>
      </c>
      <c r="AA121" s="71">
        <f t="shared" si="68"/>
        <v>330.69</v>
      </c>
    </row>
    <row r="122" spans="1:27" ht="12.75" customHeight="1" collapsed="1" x14ac:dyDescent="0.2">
      <c r="A122" s="162" t="s">
        <v>1148</v>
      </c>
      <c r="B122" s="54" t="str">
        <f>"24"&amp;"."&amp;$B$663&amp;"."&amp;$B$664</f>
        <v>24.05.2023</v>
      </c>
      <c r="C122" s="134" t="s">
        <v>76</v>
      </c>
      <c r="D122" s="135">
        <f>ROUND(((D123+D124+D126+D125)/1000),5)</f>
        <v>1.71374</v>
      </c>
      <c r="E122" s="135">
        <f>ROUND(((E123+E124+E126+E125)/1000),5)</f>
        <v>1.5055400000000001</v>
      </c>
      <c r="F122" s="135">
        <f>ROUND(((F123+F124+F126+F125)/1000),5)</f>
        <v>1.46912</v>
      </c>
      <c r="G122" s="135">
        <f t="shared" ref="G122:AA122" si="69">ROUND(((G123+G124+G126+G125)/1000),5)</f>
        <v>1.4257200000000001</v>
      </c>
      <c r="H122" s="135">
        <f t="shared" si="69"/>
        <v>1.43133</v>
      </c>
      <c r="I122" s="135">
        <f t="shared" si="69"/>
        <v>1.5911200000000001</v>
      </c>
      <c r="J122" s="135">
        <f t="shared" si="69"/>
        <v>1.8524499999999999</v>
      </c>
      <c r="K122" s="135">
        <f t="shared" si="69"/>
        <v>2.1054599999999999</v>
      </c>
      <c r="L122" s="135">
        <f t="shared" si="69"/>
        <v>2.2869700000000002</v>
      </c>
      <c r="M122" s="135">
        <f t="shared" si="69"/>
        <v>2.34179</v>
      </c>
      <c r="N122" s="135">
        <f t="shared" si="69"/>
        <v>2.3482799999999999</v>
      </c>
      <c r="O122" s="135">
        <f t="shared" si="69"/>
        <v>2.3499300000000001</v>
      </c>
      <c r="P122" s="135">
        <f t="shared" si="69"/>
        <v>2.3352300000000001</v>
      </c>
      <c r="Q122" s="135">
        <f t="shared" si="69"/>
        <v>2.3406500000000001</v>
      </c>
      <c r="R122" s="135">
        <f t="shared" si="69"/>
        <v>2.3538299999999999</v>
      </c>
      <c r="S122" s="135">
        <f t="shared" si="69"/>
        <v>2.3670200000000001</v>
      </c>
      <c r="T122" s="135">
        <f t="shared" si="69"/>
        <v>2.3504999999999998</v>
      </c>
      <c r="U122" s="135">
        <f t="shared" si="69"/>
        <v>2.3366600000000002</v>
      </c>
      <c r="V122" s="135">
        <f t="shared" si="69"/>
        <v>2.3304100000000001</v>
      </c>
      <c r="W122" s="135">
        <f t="shared" si="69"/>
        <v>2.3221099999999999</v>
      </c>
      <c r="X122" s="135">
        <f t="shared" si="69"/>
        <v>2.3220700000000001</v>
      </c>
      <c r="Y122" s="135">
        <f t="shared" si="69"/>
        <v>2.3248600000000001</v>
      </c>
      <c r="Z122" s="135">
        <f t="shared" si="69"/>
        <v>2.1619799999999998</v>
      </c>
      <c r="AA122" s="135">
        <f t="shared" si="69"/>
        <v>1.8402799999999999</v>
      </c>
    </row>
    <row r="123" spans="1:27" ht="12.75" hidden="1" customHeight="1" outlineLevel="1" x14ac:dyDescent="0.2">
      <c r="A123" s="163" t="s">
        <v>1149</v>
      </c>
      <c r="B123" s="94" t="s">
        <v>238</v>
      </c>
      <c r="C123" s="70" t="s">
        <v>79</v>
      </c>
      <c r="D123" s="71">
        <v>1311.92</v>
      </c>
      <c r="E123" s="71">
        <v>1103.72</v>
      </c>
      <c r="F123" s="71">
        <v>1067.3</v>
      </c>
      <c r="G123" s="71">
        <v>1023.9</v>
      </c>
      <c r="H123" s="71">
        <v>1029.51</v>
      </c>
      <c r="I123" s="71">
        <v>1189.3</v>
      </c>
      <c r="J123" s="71">
        <v>1450.63</v>
      </c>
      <c r="K123" s="71">
        <v>1703.64</v>
      </c>
      <c r="L123" s="71">
        <v>1885.15</v>
      </c>
      <c r="M123" s="71">
        <v>1939.97</v>
      </c>
      <c r="N123" s="71">
        <v>1946.46</v>
      </c>
      <c r="O123" s="71">
        <v>1948.11</v>
      </c>
      <c r="P123" s="71">
        <v>1933.41</v>
      </c>
      <c r="Q123" s="71">
        <v>1938.83</v>
      </c>
      <c r="R123" s="71">
        <v>1952.01</v>
      </c>
      <c r="S123" s="71">
        <v>1965.2</v>
      </c>
      <c r="T123" s="71">
        <v>1948.68</v>
      </c>
      <c r="U123" s="71">
        <v>1934.84</v>
      </c>
      <c r="V123" s="71">
        <v>1928.59</v>
      </c>
      <c r="W123" s="71">
        <v>1920.29</v>
      </c>
      <c r="X123" s="71">
        <v>1920.25</v>
      </c>
      <c r="Y123" s="71">
        <v>1923.04</v>
      </c>
      <c r="Z123" s="71">
        <v>1760.16</v>
      </c>
      <c r="AA123" s="71">
        <v>1438.46</v>
      </c>
    </row>
    <row r="124" spans="1:27" ht="12.75" hidden="1" customHeight="1" outlineLevel="1" x14ac:dyDescent="0.2">
      <c r="A124" s="163" t="s">
        <v>1150</v>
      </c>
      <c r="B124" s="94" t="s">
        <v>90</v>
      </c>
      <c r="C124" s="70" t="s">
        <v>79</v>
      </c>
      <c r="D124" s="71">
        <f t="shared" ref="D124:AA124" si="70">$D$9</f>
        <v>66.180000000000007</v>
      </c>
      <c r="E124" s="71">
        <f t="shared" si="70"/>
        <v>66.180000000000007</v>
      </c>
      <c r="F124" s="71">
        <f t="shared" si="70"/>
        <v>66.180000000000007</v>
      </c>
      <c r="G124" s="71">
        <f t="shared" si="70"/>
        <v>66.180000000000007</v>
      </c>
      <c r="H124" s="71">
        <f t="shared" si="70"/>
        <v>66.180000000000007</v>
      </c>
      <c r="I124" s="71">
        <f t="shared" si="70"/>
        <v>66.180000000000007</v>
      </c>
      <c r="J124" s="71">
        <f t="shared" si="70"/>
        <v>66.180000000000007</v>
      </c>
      <c r="K124" s="71">
        <f t="shared" si="70"/>
        <v>66.180000000000007</v>
      </c>
      <c r="L124" s="71">
        <f t="shared" si="70"/>
        <v>66.180000000000007</v>
      </c>
      <c r="M124" s="71">
        <f t="shared" si="70"/>
        <v>66.180000000000007</v>
      </c>
      <c r="N124" s="71">
        <f t="shared" si="70"/>
        <v>66.180000000000007</v>
      </c>
      <c r="O124" s="71">
        <f t="shared" si="70"/>
        <v>66.180000000000007</v>
      </c>
      <c r="P124" s="71">
        <f t="shared" si="70"/>
        <v>66.180000000000007</v>
      </c>
      <c r="Q124" s="71">
        <f t="shared" si="70"/>
        <v>66.180000000000007</v>
      </c>
      <c r="R124" s="71">
        <f t="shared" si="70"/>
        <v>66.180000000000007</v>
      </c>
      <c r="S124" s="71">
        <f t="shared" si="70"/>
        <v>66.180000000000007</v>
      </c>
      <c r="T124" s="71">
        <f t="shared" si="70"/>
        <v>66.180000000000007</v>
      </c>
      <c r="U124" s="71">
        <f t="shared" si="70"/>
        <v>66.180000000000007</v>
      </c>
      <c r="V124" s="71">
        <f t="shared" si="70"/>
        <v>66.180000000000007</v>
      </c>
      <c r="W124" s="71">
        <f t="shared" si="70"/>
        <v>66.180000000000007</v>
      </c>
      <c r="X124" s="71">
        <f t="shared" si="70"/>
        <v>66.180000000000007</v>
      </c>
      <c r="Y124" s="71">
        <f t="shared" si="70"/>
        <v>66.180000000000007</v>
      </c>
      <c r="Z124" s="71">
        <f t="shared" si="70"/>
        <v>66.180000000000007</v>
      </c>
      <c r="AA124" s="71">
        <f t="shared" si="70"/>
        <v>66.180000000000007</v>
      </c>
    </row>
    <row r="125" spans="1:27" ht="12.75" hidden="1" customHeight="1" outlineLevel="1" x14ac:dyDescent="0.2">
      <c r="A125" s="163" t="s">
        <v>1151</v>
      </c>
      <c r="B125" s="94" t="s">
        <v>83</v>
      </c>
      <c r="C125" s="70" t="s">
        <v>79</v>
      </c>
      <c r="D125" s="71">
        <v>4.95</v>
      </c>
      <c r="E125" s="71">
        <v>4.95</v>
      </c>
      <c r="F125" s="71">
        <v>4.95</v>
      </c>
      <c r="G125" s="71">
        <v>4.95</v>
      </c>
      <c r="H125" s="71">
        <v>4.95</v>
      </c>
      <c r="I125" s="71">
        <v>4.95</v>
      </c>
      <c r="J125" s="71">
        <v>4.95</v>
      </c>
      <c r="K125" s="71">
        <v>4.95</v>
      </c>
      <c r="L125" s="71">
        <v>4.95</v>
      </c>
      <c r="M125" s="71">
        <v>4.95</v>
      </c>
      <c r="N125" s="71">
        <v>4.95</v>
      </c>
      <c r="O125" s="71">
        <v>4.95</v>
      </c>
      <c r="P125" s="71">
        <v>4.95</v>
      </c>
      <c r="Q125" s="71">
        <v>4.95</v>
      </c>
      <c r="R125" s="71">
        <v>4.95</v>
      </c>
      <c r="S125" s="71">
        <v>4.95</v>
      </c>
      <c r="T125" s="71">
        <v>4.95</v>
      </c>
      <c r="U125" s="71">
        <v>4.95</v>
      </c>
      <c r="V125" s="71">
        <v>4.95</v>
      </c>
      <c r="W125" s="71">
        <v>4.95</v>
      </c>
      <c r="X125" s="71">
        <v>4.95</v>
      </c>
      <c r="Y125" s="71">
        <v>4.95</v>
      </c>
      <c r="Z125" s="71">
        <v>4.95</v>
      </c>
      <c r="AA125" s="71">
        <v>4.95</v>
      </c>
    </row>
    <row r="126" spans="1:27" ht="12.75" hidden="1" customHeight="1" outlineLevel="1" x14ac:dyDescent="0.2">
      <c r="A126" s="163" t="s">
        <v>1152</v>
      </c>
      <c r="B126" s="94" t="s">
        <v>81</v>
      </c>
      <c r="C126" s="70" t="s">
        <v>79</v>
      </c>
      <c r="D126" s="71">
        <f>$D$11</f>
        <v>330.69</v>
      </c>
      <c r="E126" s="71">
        <f t="shared" ref="E126:AA126" si="71">$D$11</f>
        <v>330.69</v>
      </c>
      <c r="F126" s="71">
        <f t="shared" si="71"/>
        <v>330.69</v>
      </c>
      <c r="G126" s="71">
        <f t="shared" si="71"/>
        <v>330.69</v>
      </c>
      <c r="H126" s="71">
        <f t="shared" si="71"/>
        <v>330.69</v>
      </c>
      <c r="I126" s="71">
        <f t="shared" si="71"/>
        <v>330.69</v>
      </c>
      <c r="J126" s="71">
        <f t="shared" si="71"/>
        <v>330.69</v>
      </c>
      <c r="K126" s="71">
        <f t="shared" si="71"/>
        <v>330.69</v>
      </c>
      <c r="L126" s="71">
        <f t="shared" si="71"/>
        <v>330.69</v>
      </c>
      <c r="M126" s="71">
        <f t="shared" si="71"/>
        <v>330.69</v>
      </c>
      <c r="N126" s="71">
        <f t="shared" si="71"/>
        <v>330.69</v>
      </c>
      <c r="O126" s="71">
        <f t="shared" si="71"/>
        <v>330.69</v>
      </c>
      <c r="P126" s="71">
        <f t="shared" si="71"/>
        <v>330.69</v>
      </c>
      <c r="Q126" s="71">
        <f t="shared" si="71"/>
        <v>330.69</v>
      </c>
      <c r="R126" s="71">
        <f t="shared" si="71"/>
        <v>330.69</v>
      </c>
      <c r="S126" s="71">
        <f t="shared" si="71"/>
        <v>330.69</v>
      </c>
      <c r="T126" s="71">
        <f t="shared" si="71"/>
        <v>330.69</v>
      </c>
      <c r="U126" s="71">
        <f t="shared" si="71"/>
        <v>330.69</v>
      </c>
      <c r="V126" s="71">
        <f t="shared" si="71"/>
        <v>330.69</v>
      </c>
      <c r="W126" s="71">
        <f t="shared" si="71"/>
        <v>330.69</v>
      </c>
      <c r="X126" s="71">
        <f t="shared" si="71"/>
        <v>330.69</v>
      </c>
      <c r="Y126" s="71">
        <f t="shared" si="71"/>
        <v>330.69</v>
      </c>
      <c r="Z126" s="71">
        <f t="shared" si="71"/>
        <v>330.69</v>
      </c>
      <c r="AA126" s="71">
        <f t="shared" si="71"/>
        <v>330.69</v>
      </c>
    </row>
    <row r="127" spans="1:27" ht="12.75" customHeight="1" collapsed="1" x14ac:dyDescent="0.2">
      <c r="A127" s="162" t="s">
        <v>1153</v>
      </c>
      <c r="B127" s="54" t="str">
        <f>"25"&amp;"."&amp;$B$663&amp;"."&amp;$B$664</f>
        <v>25.05.2023</v>
      </c>
      <c r="C127" s="134" t="s">
        <v>76</v>
      </c>
      <c r="D127" s="135">
        <f>ROUND(((D128+D129+D131+D130)/1000),5)</f>
        <v>1.53392</v>
      </c>
      <c r="E127" s="135">
        <f>ROUND(((E128+E129+E131+E130)/1000),5)</f>
        <v>1.42842</v>
      </c>
      <c r="F127" s="135">
        <f>ROUND(((F128+F129+F131+F130)/1000),5)</f>
        <v>1.36303</v>
      </c>
      <c r="G127" s="135">
        <f t="shared" ref="G127:AA127" si="72">ROUND(((G128+G129+G131+G130)/1000),5)</f>
        <v>1.31392</v>
      </c>
      <c r="H127" s="135">
        <f t="shared" si="72"/>
        <v>1.31345</v>
      </c>
      <c r="I127" s="135">
        <f t="shared" si="72"/>
        <v>1.4803900000000001</v>
      </c>
      <c r="J127" s="135">
        <f t="shared" si="72"/>
        <v>1.86165</v>
      </c>
      <c r="K127" s="135">
        <f t="shared" si="72"/>
        <v>2.0249299999999999</v>
      </c>
      <c r="L127" s="135">
        <f t="shared" si="72"/>
        <v>2.2420399999999998</v>
      </c>
      <c r="M127" s="135">
        <f t="shared" si="72"/>
        <v>2.3103899999999999</v>
      </c>
      <c r="N127" s="135">
        <f t="shared" si="72"/>
        <v>2.3234300000000001</v>
      </c>
      <c r="O127" s="135">
        <f t="shared" si="72"/>
        <v>2.3328899999999999</v>
      </c>
      <c r="P127" s="135">
        <f t="shared" si="72"/>
        <v>2.3156599999999998</v>
      </c>
      <c r="Q127" s="135">
        <f t="shared" si="72"/>
        <v>2.3179500000000002</v>
      </c>
      <c r="R127" s="135">
        <f t="shared" si="72"/>
        <v>2.3426100000000001</v>
      </c>
      <c r="S127" s="135">
        <f t="shared" si="72"/>
        <v>2.35798</v>
      </c>
      <c r="T127" s="135">
        <f t="shared" si="72"/>
        <v>2.3430900000000001</v>
      </c>
      <c r="U127" s="135">
        <f t="shared" si="72"/>
        <v>2.3295599999999999</v>
      </c>
      <c r="V127" s="135">
        <f t="shared" si="72"/>
        <v>2.32247</v>
      </c>
      <c r="W127" s="135">
        <f t="shared" si="72"/>
        <v>2.3163</v>
      </c>
      <c r="X127" s="135">
        <f t="shared" si="72"/>
        <v>2.3200400000000001</v>
      </c>
      <c r="Y127" s="135">
        <f t="shared" si="72"/>
        <v>2.31582</v>
      </c>
      <c r="Z127" s="135">
        <f t="shared" si="72"/>
        <v>2.12297</v>
      </c>
      <c r="AA127" s="135">
        <f t="shared" si="72"/>
        <v>1.75092</v>
      </c>
    </row>
    <row r="128" spans="1:27" ht="12.75" hidden="1" customHeight="1" outlineLevel="1" x14ac:dyDescent="0.2">
      <c r="A128" s="163" t="s">
        <v>1154</v>
      </c>
      <c r="B128" s="94" t="s">
        <v>238</v>
      </c>
      <c r="C128" s="70" t="s">
        <v>79</v>
      </c>
      <c r="D128" s="71">
        <v>1132.0999999999999</v>
      </c>
      <c r="E128" s="71">
        <v>1026.5999999999999</v>
      </c>
      <c r="F128" s="71">
        <v>961.21</v>
      </c>
      <c r="G128" s="71">
        <v>912.1</v>
      </c>
      <c r="H128" s="71">
        <v>911.63</v>
      </c>
      <c r="I128" s="71">
        <v>1078.57</v>
      </c>
      <c r="J128" s="71">
        <v>1459.83</v>
      </c>
      <c r="K128" s="71">
        <v>1623.11</v>
      </c>
      <c r="L128" s="71">
        <v>1840.22</v>
      </c>
      <c r="M128" s="71">
        <v>1908.57</v>
      </c>
      <c r="N128" s="71">
        <v>1921.61</v>
      </c>
      <c r="O128" s="71">
        <v>1931.07</v>
      </c>
      <c r="P128" s="71">
        <v>1913.84</v>
      </c>
      <c r="Q128" s="71">
        <v>1916.13</v>
      </c>
      <c r="R128" s="71">
        <v>1940.79</v>
      </c>
      <c r="S128" s="71">
        <v>1956.16</v>
      </c>
      <c r="T128" s="71">
        <v>1941.27</v>
      </c>
      <c r="U128" s="71">
        <v>1927.74</v>
      </c>
      <c r="V128" s="71">
        <v>1920.65</v>
      </c>
      <c r="W128" s="71">
        <v>1914.48</v>
      </c>
      <c r="X128" s="71">
        <v>1918.22</v>
      </c>
      <c r="Y128" s="71">
        <v>1914</v>
      </c>
      <c r="Z128" s="71">
        <v>1721.15</v>
      </c>
      <c r="AA128" s="71">
        <v>1349.1</v>
      </c>
    </row>
    <row r="129" spans="1:27" ht="12.75" hidden="1" customHeight="1" outlineLevel="1" x14ac:dyDescent="0.2">
      <c r="A129" s="163" t="s">
        <v>1155</v>
      </c>
      <c r="B129" s="94" t="s">
        <v>90</v>
      </c>
      <c r="C129" s="70" t="s">
        <v>79</v>
      </c>
      <c r="D129" s="71">
        <f t="shared" ref="D129:AA129" si="73">$D$9</f>
        <v>66.180000000000007</v>
      </c>
      <c r="E129" s="71">
        <f t="shared" si="73"/>
        <v>66.180000000000007</v>
      </c>
      <c r="F129" s="71">
        <f t="shared" si="73"/>
        <v>66.180000000000007</v>
      </c>
      <c r="G129" s="71">
        <f t="shared" si="73"/>
        <v>66.180000000000007</v>
      </c>
      <c r="H129" s="71">
        <f t="shared" si="73"/>
        <v>66.180000000000007</v>
      </c>
      <c r="I129" s="71">
        <f t="shared" si="73"/>
        <v>66.180000000000007</v>
      </c>
      <c r="J129" s="71">
        <f t="shared" si="73"/>
        <v>66.180000000000007</v>
      </c>
      <c r="K129" s="71">
        <f t="shared" si="73"/>
        <v>66.180000000000007</v>
      </c>
      <c r="L129" s="71">
        <f t="shared" si="73"/>
        <v>66.180000000000007</v>
      </c>
      <c r="M129" s="71">
        <f t="shared" si="73"/>
        <v>66.180000000000007</v>
      </c>
      <c r="N129" s="71">
        <f t="shared" si="73"/>
        <v>66.180000000000007</v>
      </c>
      <c r="O129" s="71">
        <f t="shared" si="73"/>
        <v>66.180000000000007</v>
      </c>
      <c r="P129" s="71">
        <f t="shared" si="73"/>
        <v>66.180000000000007</v>
      </c>
      <c r="Q129" s="71">
        <f t="shared" si="73"/>
        <v>66.180000000000007</v>
      </c>
      <c r="R129" s="71">
        <f t="shared" si="73"/>
        <v>66.180000000000007</v>
      </c>
      <c r="S129" s="71">
        <f t="shared" si="73"/>
        <v>66.180000000000007</v>
      </c>
      <c r="T129" s="71">
        <f t="shared" si="73"/>
        <v>66.180000000000007</v>
      </c>
      <c r="U129" s="71">
        <f t="shared" si="73"/>
        <v>66.180000000000007</v>
      </c>
      <c r="V129" s="71">
        <f t="shared" si="73"/>
        <v>66.180000000000007</v>
      </c>
      <c r="W129" s="71">
        <f t="shared" si="73"/>
        <v>66.180000000000007</v>
      </c>
      <c r="X129" s="71">
        <f t="shared" si="73"/>
        <v>66.180000000000007</v>
      </c>
      <c r="Y129" s="71">
        <f t="shared" si="73"/>
        <v>66.180000000000007</v>
      </c>
      <c r="Z129" s="71">
        <f t="shared" si="73"/>
        <v>66.180000000000007</v>
      </c>
      <c r="AA129" s="71">
        <f t="shared" si="73"/>
        <v>66.180000000000007</v>
      </c>
    </row>
    <row r="130" spans="1:27" ht="12.75" hidden="1" customHeight="1" outlineLevel="1" x14ac:dyDescent="0.2">
      <c r="A130" s="163" t="s">
        <v>1156</v>
      </c>
      <c r="B130" s="94" t="s">
        <v>83</v>
      </c>
      <c r="C130" s="70" t="s">
        <v>79</v>
      </c>
      <c r="D130" s="71">
        <v>4.95</v>
      </c>
      <c r="E130" s="71">
        <v>4.95</v>
      </c>
      <c r="F130" s="71">
        <v>4.95</v>
      </c>
      <c r="G130" s="71">
        <v>4.95</v>
      </c>
      <c r="H130" s="71">
        <v>4.95</v>
      </c>
      <c r="I130" s="71">
        <v>4.95</v>
      </c>
      <c r="J130" s="71">
        <v>4.95</v>
      </c>
      <c r="K130" s="71">
        <v>4.95</v>
      </c>
      <c r="L130" s="71">
        <v>4.95</v>
      </c>
      <c r="M130" s="71">
        <v>4.95</v>
      </c>
      <c r="N130" s="71">
        <v>4.95</v>
      </c>
      <c r="O130" s="71">
        <v>4.95</v>
      </c>
      <c r="P130" s="71">
        <v>4.95</v>
      </c>
      <c r="Q130" s="71">
        <v>4.95</v>
      </c>
      <c r="R130" s="71">
        <v>4.95</v>
      </c>
      <c r="S130" s="71">
        <v>4.95</v>
      </c>
      <c r="T130" s="71">
        <v>4.95</v>
      </c>
      <c r="U130" s="71">
        <v>4.95</v>
      </c>
      <c r="V130" s="71">
        <v>4.95</v>
      </c>
      <c r="W130" s="71">
        <v>4.95</v>
      </c>
      <c r="X130" s="71">
        <v>4.95</v>
      </c>
      <c r="Y130" s="71">
        <v>4.95</v>
      </c>
      <c r="Z130" s="71">
        <v>4.95</v>
      </c>
      <c r="AA130" s="71">
        <v>4.95</v>
      </c>
    </row>
    <row r="131" spans="1:27" ht="12.75" hidden="1" customHeight="1" outlineLevel="1" x14ac:dyDescent="0.2">
      <c r="A131" s="163" t="s">
        <v>1157</v>
      </c>
      <c r="B131" s="94" t="s">
        <v>81</v>
      </c>
      <c r="C131" s="70" t="s">
        <v>79</v>
      </c>
      <c r="D131" s="71">
        <f>$D$11</f>
        <v>330.69</v>
      </c>
      <c r="E131" s="71">
        <f t="shared" ref="E131:AA131" si="74">$D$11</f>
        <v>330.69</v>
      </c>
      <c r="F131" s="71">
        <f t="shared" si="74"/>
        <v>330.69</v>
      </c>
      <c r="G131" s="71">
        <f t="shared" si="74"/>
        <v>330.69</v>
      </c>
      <c r="H131" s="71">
        <f t="shared" si="74"/>
        <v>330.69</v>
      </c>
      <c r="I131" s="71">
        <f t="shared" si="74"/>
        <v>330.69</v>
      </c>
      <c r="J131" s="71">
        <f t="shared" si="74"/>
        <v>330.69</v>
      </c>
      <c r="K131" s="71">
        <f t="shared" si="74"/>
        <v>330.69</v>
      </c>
      <c r="L131" s="71">
        <f t="shared" si="74"/>
        <v>330.69</v>
      </c>
      <c r="M131" s="71">
        <f t="shared" si="74"/>
        <v>330.69</v>
      </c>
      <c r="N131" s="71">
        <f t="shared" si="74"/>
        <v>330.69</v>
      </c>
      <c r="O131" s="71">
        <f t="shared" si="74"/>
        <v>330.69</v>
      </c>
      <c r="P131" s="71">
        <f t="shared" si="74"/>
        <v>330.69</v>
      </c>
      <c r="Q131" s="71">
        <f t="shared" si="74"/>
        <v>330.69</v>
      </c>
      <c r="R131" s="71">
        <f t="shared" si="74"/>
        <v>330.69</v>
      </c>
      <c r="S131" s="71">
        <f t="shared" si="74"/>
        <v>330.69</v>
      </c>
      <c r="T131" s="71">
        <f t="shared" si="74"/>
        <v>330.69</v>
      </c>
      <c r="U131" s="71">
        <f t="shared" si="74"/>
        <v>330.69</v>
      </c>
      <c r="V131" s="71">
        <f t="shared" si="74"/>
        <v>330.69</v>
      </c>
      <c r="W131" s="71">
        <f t="shared" si="74"/>
        <v>330.69</v>
      </c>
      <c r="X131" s="71">
        <f t="shared" si="74"/>
        <v>330.69</v>
      </c>
      <c r="Y131" s="71">
        <f t="shared" si="74"/>
        <v>330.69</v>
      </c>
      <c r="Z131" s="71">
        <f t="shared" si="74"/>
        <v>330.69</v>
      </c>
      <c r="AA131" s="71">
        <f t="shared" si="74"/>
        <v>330.69</v>
      </c>
    </row>
    <row r="132" spans="1:27" ht="12.75" customHeight="1" collapsed="1" x14ac:dyDescent="0.2">
      <c r="A132" s="162" t="s">
        <v>1158</v>
      </c>
      <c r="B132" s="54" t="str">
        <f>"26"&amp;"."&amp;$B$663&amp;"."&amp;$B$664</f>
        <v>26.05.2023</v>
      </c>
      <c r="C132" s="134" t="s">
        <v>76</v>
      </c>
      <c r="D132" s="135">
        <f>ROUND(((D133+D134+D136+D135)/1000),5)</f>
        <v>1.6454599999999999</v>
      </c>
      <c r="E132" s="135">
        <f>ROUND(((E133+E134+E136+E135)/1000),5)</f>
        <v>1.5031399999999999</v>
      </c>
      <c r="F132" s="135">
        <f>ROUND(((F133+F134+F136+F135)/1000),5)</f>
        <v>1.44095</v>
      </c>
      <c r="G132" s="135">
        <f t="shared" ref="G132:AA132" si="75">ROUND(((G133+G134+G136+G135)/1000),5)</f>
        <v>1.3954200000000001</v>
      </c>
      <c r="H132" s="135">
        <f t="shared" si="75"/>
        <v>1.4178299999999999</v>
      </c>
      <c r="I132" s="135">
        <f t="shared" si="75"/>
        <v>1.5068699999999999</v>
      </c>
      <c r="J132" s="135">
        <f t="shared" si="75"/>
        <v>1.90507</v>
      </c>
      <c r="K132" s="135">
        <f t="shared" si="75"/>
        <v>2.0827200000000001</v>
      </c>
      <c r="L132" s="135">
        <f t="shared" si="75"/>
        <v>2.3306800000000001</v>
      </c>
      <c r="M132" s="135">
        <f t="shared" si="75"/>
        <v>2.39703</v>
      </c>
      <c r="N132" s="135">
        <f t="shared" si="75"/>
        <v>2.4053900000000001</v>
      </c>
      <c r="O132" s="135">
        <f t="shared" si="75"/>
        <v>2.3989699999999998</v>
      </c>
      <c r="P132" s="135">
        <f t="shared" si="75"/>
        <v>2.3886500000000002</v>
      </c>
      <c r="Q132" s="135">
        <f t="shared" si="75"/>
        <v>2.4043800000000002</v>
      </c>
      <c r="R132" s="135">
        <f t="shared" si="75"/>
        <v>2.40103</v>
      </c>
      <c r="S132" s="135">
        <f t="shared" si="75"/>
        <v>2.39608</v>
      </c>
      <c r="T132" s="135">
        <f t="shared" si="75"/>
        <v>2.3829500000000001</v>
      </c>
      <c r="U132" s="135">
        <f t="shared" si="75"/>
        <v>2.3939499999999998</v>
      </c>
      <c r="V132" s="135">
        <f t="shared" si="75"/>
        <v>2.3896700000000002</v>
      </c>
      <c r="W132" s="135">
        <f t="shared" si="75"/>
        <v>2.3645200000000002</v>
      </c>
      <c r="X132" s="135">
        <f t="shared" si="75"/>
        <v>2.3688500000000001</v>
      </c>
      <c r="Y132" s="135">
        <f t="shared" si="75"/>
        <v>2.3907500000000002</v>
      </c>
      <c r="Z132" s="135">
        <f t="shared" si="75"/>
        <v>2.3345400000000001</v>
      </c>
      <c r="AA132" s="135">
        <f t="shared" si="75"/>
        <v>2.0081500000000001</v>
      </c>
    </row>
    <row r="133" spans="1:27" ht="12.75" hidden="1" customHeight="1" outlineLevel="1" x14ac:dyDescent="0.2">
      <c r="A133" s="163" t="s">
        <v>1159</v>
      </c>
      <c r="B133" s="94" t="s">
        <v>238</v>
      </c>
      <c r="C133" s="70" t="s">
        <v>79</v>
      </c>
      <c r="D133" s="71">
        <v>1243.6400000000001</v>
      </c>
      <c r="E133" s="71">
        <v>1101.32</v>
      </c>
      <c r="F133" s="71">
        <v>1039.1300000000001</v>
      </c>
      <c r="G133" s="71">
        <v>993.6</v>
      </c>
      <c r="H133" s="71">
        <v>1016.01</v>
      </c>
      <c r="I133" s="71">
        <v>1105.05</v>
      </c>
      <c r="J133" s="71">
        <v>1503.25</v>
      </c>
      <c r="K133" s="71">
        <v>1680.9</v>
      </c>
      <c r="L133" s="71">
        <v>1928.86</v>
      </c>
      <c r="M133" s="71">
        <v>1995.21</v>
      </c>
      <c r="N133" s="71">
        <v>2003.57</v>
      </c>
      <c r="O133" s="71">
        <v>1997.15</v>
      </c>
      <c r="P133" s="71">
        <v>1986.83</v>
      </c>
      <c r="Q133" s="71">
        <v>2002.56</v>
      </c>
      <c r="R133" s="71">
        <v>1999.21</v>
      </c>
      <c r="S133" s="71">
        <v>1994.26</v>
      </c>
      <c r="T133" s="71">
        <v>1981.13</v>
      </c>
      <c r="U133" s="71">
        <v>1992.13</v>
      </c>
      <c r="V133" s="71">
        <v>1987.85</v>
      </c>
      <c r="W133" s="71">
        <v>1962.7</v>
      </c>
      <c r="X133" s="71">
        <v>1967.03</v>
      </c>
      <c r="Y133" s="71">
        <v>1988.93</v>
      </c>
      <c r="Z133" s="71">
        <v>1932.72</v>
      </c>
      <c r="AA133" s="71">
        <v>1606.33</v>
      </c>
    </row>
    <row r="134" spans="1:27" ht="12.75" hidden="1" customHeight="1" outlineLevel="1" x14ac:dyDescent="0.2">
      <c r="A134" s="163" t="s">
        <v>1160</v>
      </c>
      <c r="B134" s="94" t="s">
        <v>90</v>
      </c>
      <c r="C134" s="70" t="s">
        <v>79</v>
      </c>
      <c r="D134" s="71">
        <f t="shared" ref="D134:AA134" si="76">$D$9</f>
        <v>66.180000000000007</v>
      </c>
      <c r="E134" s="71">
        <f t="shared" si="76"/>
        <v>66.180000000000007</v>
      </c>
      <c r="F134" s="71">
        <f t="shared" si="76"/>
        <v>66.180000000000007</v>
      </c>
      <c r="G134" s="71">
        <f t="shared" si="76"/>
        <v>66.180000000000007</v>
      </c>
      <c r="H134" s="71">
        <f t="shared" si="76"/>
        <v>66.180000000000007</v>
      </c>
      <c r="I134" s="71">
        <f t="shared" si="76"/>
        <v>66.180000000000007</v>
      </c>
      <c r="J134" s="71">
        <f t="shared" si="76"/>
        <v>66.180000000000007</v>
      </c>
      <c r="K134" s="71">
        <f t="shared" si="76"/>
        <v>66.180000000000007</v>
      </c>
      <c r="L134" s="71">
        <f t="shared" si="76"/>
        <v>66.180000000000007</v>
      </c>
      <c r="M134" s="71">
        <f t="shared" si="76"/>
        <v>66.180000000000007</v>
      </c>
      <c r="N134" s="71">
        <f t="shared" si="76"/>
        <v>66.180000000000007</v>
      </c>
      <c r="O134" s="71">
        <f t="shared" si="76"/>
        <v>66.180000000000007</v>
      </c>
      <c r="P134" s="71">
        <f t="shared" si="76"/>
        <v>66.180000000000007</v>
      </c>
      <c r="Q134" s="71">
        <f t="shared" si="76"/>
        <v>66.180000000000007</v>
      </c>
      <c r="R134" s="71">
        <f t="shared" si="76"/>
        <v>66.180000000000007</v>
      </c>
      <c r="S134" s="71">
        <f t="shared" si="76"/>
        <v>66.180000000000007</v>
      </c>
      <c r="T134" s="71">
        <f t="shared" si="76"/>
        <v>66.180000000000007</v>
      </c>
      <c r="U134" s="71">
        <f t="shared" si="76"/>
        <v>66.180000000000007</v>
      </c>
      <c r="V134" s="71">
        <f t="shared" si="76"/>
        <v>66.180000000000007</v>
      </c>
      <c r="W134" s="71">
        <f t="shared" si="76"/>
        <v>66.180000000000007</v>
      </c>
      <c r="X134" s="71">
        <f t="shared" si="76"/>
        <v>66.180000000000007</v>
      </c>
      <c r="Y134" s="71">
        <f t="shared" si="76"/>
        <v>66.180000000000007</v>
      </c>
      <c r="Z134" s="71">
        <f t="shared" si="76"/>
        <v>66.180000000000007</v>
      </c>
      <c r="AA134" s="71">
        <f t="shared" si="76"/>
        <v>66.180000000000007</v>
      </c>
    </row>
    <row r="135" spans="1:27" ht="12.75" hidden="1" customHeight="1" outlineLevel="1" x14ac:dyDescent="0.2">
      <c r="A135" s="163" t="s">
        <v>1161</v>
      </c>
      <c r="B135" s="94" t="s">
        <v>83</v>
      </c>
      <c r="C135" s="70" t="s">
        <v>79</v>
      </c>
      <c r="D135" s="71">
        <v>4.95</v>
      </c>
      <c r="E135" s="71">
        <v>4.95</v>
      </c>
      <c r="F135" s="71">
        <v>4.95</v>
      </c>
      <c r="G135" s="71">
        <v>4.95</v>
      </c>
      <c r="H135" s="71">
        <v>4.95</v>
      </c>
      <c r="I135" s="71">
        <v>4.95</v>
      </c>
      <c r="J135" s="71">
        <v>4.95</v>
      </c>
      <c r="K135" s="71">
        <v>4.95</v>
      </c>
      <c r="L135" s="71">
        <v>4.95</v>
      </c>
      <c r="M135" s="71">
        <v>4.95</v>
      </c>
      <c r="N135" s="71">
        <v>4.95</v>
      </c>
      <c r="O135" s="71">
        <v>4.95</v>
      </c>
      <c r="P135" s="71">
        <v>4.95</v>
      </c>
      <c r="Q135" s="71">
        <v>4.95</v>
      </c>
      <c r="R135" s="71">
        <v>4.95</v>
      </c>
      <c r="S135" s="71">
        <v>4.95</v>
      </c>
      <c r="T135" s="71">
        <v>4.95</v>
      </c>
      <c r="U135" s="71">
        <v>4.95</v>
      </c>
      <c r="V135" s="71">
        <v>4.95</v>
      </c>
      <c r="W135" s="71">
        <v>4.95</v>
      </c>
      <c r="X135" s="71">
        <v>4.95</v>
      </c>
      <c r="Y135" s="71">
        <v>4.95</v>
      </c>
      <c r="Z135" s="71">
        <v>4.95</v>
      </c>
      <c r="AA135" s="71">
        <v>4.95</v>
      </c>
    </row>
    <row r="136" spans="1:27" ht="12.75" hidden="1" customHeight="1" outlineLevel="1" x14ac:dyDescent="0.2">
      <c r="A136" s="163" t="s">
        <v>1162</v>
      </c>
      <c r="B136" s="94" t="s">
        <v>81</v>
      </c>
      <c r="C136" s="70" t="s">
        <v>79</v>
      </c>
      <c r="D136" s="71">
        <f>$D$11</f>
        <v>330.69</v>
      </c>
      <c r="E136" s="71">
        <f t="shared" ref="E136:AA136" si="77">$D$11</f>
        <v>330.69</v>
      </c>
      <c r="F136" s="71">
        <f t="shared" si="77"/>
        <v>330.69</v>
      </c>
      <c r="G136" s="71">
        <f t="shared" si="77"/>
        <v>330.69</v>
      </c>
      <c r="H136" s="71">
        <f t="shared" si="77"/>
        <v>330.69</v>
      </c>
      <c r="I136" s="71">
        <f t="shared" si="77"/>
        <v>330.69</v>
      </c>
      <c r="J136" s="71">
        <f t="shared" si="77"/>
        <v>330.69</v>
      </c>
      <c r="K136" s="71">
        <f t="shared" si="77"/>
        <v>330.69</v>
      </c>
      <c r="L136" s="71">
        <f t="shared" si="77"/>
        <v>330.69</v>
      </c>
      <c r="M136" s="71">
        <f t="shared" si="77"/>
        <v>330.69</v>
      </c>
      <c r="N136" s="71">
        <f t="shared" si="77"/>
        <v>330.69</v>
      </c>
      <c r="O136" s="71">
        <f t="shared" si="77"/>
        <v>330.69</v>
      </c>
      <c r="P136" s="71">
        <f t="shared" si="77"/>
        <v>330.69</v>
      </c>
      <c r="Q136" s="71">
        <f t="shared" si="77"/>
        <v>330.69</v>
      </c>
      <c r="R136" s="71">
        <f t="shared" si="77"/>
        <v>330.69</v>
      </c>
      <c r="S136" s="71">
        <f t="shared" si="77"/>
        <v>330.69</v>
      </c>
      <c r="T136" s="71">
        <f t="shared" si="77"/>
        <v>330.69</v>
      </c>
      <c r="U136" s="71">
        <f t="shared" si="77"/>
        <v>330.69</v>
      </c>
      <c r="V136" s="71">
        <f t="shared" si="77"/>
        <v>330.69</v>
      </c>
      <c r="W136" s="71">
        <f t="shared" si="77"/>
        <v>330.69</v>
      </c>
      <c r="X136" s="71">
        <f t="shared" si="77"/>
        <v>330.69</v>
      </c>
      <c r="Y136" s="71">
        <f t="shared" si="77"/>
        <v>330.69</v>
      </c>
      <c r="Z136" s="71">
        <f t="shared" si="77"/>
        <v>330.69</v>
      </c>
      <c r="AA136" s="71">
        <f t="shared" si="77"/>
        <v>330.69</v>
      </c>
    </row>
    <row r="137" spans="1:27" ht="12.75" customHeight="1" collapsed="1" x14ac:dyDescent="0.2">
      <c r="A137" s="162" t="s">
        <v>1163</v>
      </c>
      <c r="B137" s="54" t="str">
        <f>"27"&amp;"."&amp;$B$663&amp;"."&amp;$B$664</f>
        <v>27.05.2023</v>
      </c>
      <c r="C137" s="134" t="s">
        <v>76</v>
      </c>
      <c r="D137" s="135">
        <f>ROUND(((D138+D139+D141+D140)/1000),5)</f>
        <v>1.94533</v>
      </c>
      <c r="E137" s="135">
        <f>ROUND(((E138+E139+E141+E140)/1000),5)</f>
        <v>1.7049099999999999</v>
      </c>
      <c r="F137" s="135">
        <f>ROUND(((F138+F139+F141+F140)/1000),5)</f>
        <v>1.5586599999999999</v>
      </c>
      <c r="G137" s="135">
        <f t="shared" ref="G137:AA137" si="78">ROUND(((G138+G139+G141+G140)/1000),5)</f>
        <v>1.50641</v>
      </c>
      <c r="H137" s="135">
        <f t="shared" si="78"/>
        <v>1.48384</v>
      </c>
      <c r="I137" s="135">
        <f t="shared" si="78"/>
        <v>1.46211</v>
      </c>
      <c r="J137" s="135">
        <f t="shared" si="78"/>
        <v>1.7681899999999999</v>
      </c>
      <c r="K137" s="135">
        <f t="shared" si="78"/>
        <v>1.9233899999999999</v>
      </c>
      <c r="L137" s="135">
        <f t="shared" si="78"/>
        <v>2.1966199999999998</v>
      </c>
      <c r="M137" s="135">
        <f t="shared" si="78"/>
        <v>2.3100200000000002</v>
      </c>
      <c r="N137" s="135">
        <f t="shared" si="78"/>
        <v>2.34233</v>
      </c>
      <c r="O137" s="135">
        <f t="shared" si="78"/>
        <v>2.3426200000000001</v>
      </c>
      <c r="P137" s="135">
        <f t="shared" si="78"/>
        <v>2.33752</v>
      </c>
      <c r="Q137" s="135">
        <f t="shared" si="78"/>
        <v>2.3382100000000001</v>
      </c>
      <c r="R137" s="135">
        <f t="shared" si="78"/>
        <v>2.3365</v>
      </c>
      <c r="S137" s="135">
        <f t="shared" si="78"/>
        <v>2.3150200000000001</v>
      </c>
      <c r="T137" s="135">
        <f t="shared" si="78"/>
        <v>2.2990499999999998</v>
      </c>
      <c r="U137" s="135">
        <f t="shared" si="78"/>
        <v>2.2341000000000002</v>
      </c>
      <c r="V137" s="135">
        <f t="shared" si="78"/>
        <v>2.2336299999999998</v>
      </c>
      <c r="W137" s="135">
        <f t="shared" si="78"/>
        <v>2.2334100000000001</v>
      </c>
      <c r="X137" s="135">
        <f t="shared" si="78"/>
        <v>2.2939400000000001</v>
      </c>
      <c r="Y137" s="135">
        <f t="shared" si="78"/>
        <v>2.3121499999999999</v>
      </c>
      <c r="Z137" s="135">
        <f t="shared" si="78"/>
        <v>2.2187800000000002</v>
      </c>
      <c r="AA137" s="135">
        <f t="shared" si="78"/>
        <v>1.9180200000000001</v>
      </c>
    </row>
    <row r="138" spans="1:27" ht="12.75" hidden="1" customHeight="1" outlineLevel="1" x14ac:dyDescent="0.2">
      <c r="A138" s="163" t="s">
        <v>1164</v>
      </c>
      <c r="B138" s="94" t="s">
        <v>238</v>
      </c>
      <c r="C138" s="70" t="s">
        <v>79</v>
      </c>
      <c r="D138" s="71">
        <v>1543.51</v>
      </c>
      <c r="E138" s="71">
        <v>1303.0899999999999</v>
      </c>
      <c r="F138" s="71">
        <v>1156.8399999999999</v>
      </c>
      <c r="G138" s="71">
        <v>1104.5899999999999</v>
      </c>
      <c r="H138" s="71">
        <v>1082.02</v>
      </c>
      <c r="I138" s="71">
        <v>1060.29</v>
      </c>
      <c r="J138" s="71">
        <v>1366.37</v>
      </c>
      <c r="K138" s="71">
        <v>1521.57</v>
      </c>
      <c r="L138" s="71">
        <v>1794.8</v>
      </c>
      <c r="M138" s="71">
        <v>1908.2</v>
      </c>
      <c r="N138" s="71">
        <v>1940.51</v>
      </c>
      <c r="O138" s="71">
        <v>1940.8</v>
      </c>
      <c r="P138" s="71">
        <v>1935.7</v>
      </c>
      <c r="Q138" s="71">
        <v>1936.39</v>
      </c>
      <c r="R138" s="71">
        <v>1934.68</v>
      </c>
      <c r="S138" s="71">
        <v>1913.2</v>
      </c>
      <c r="T138" s="71">
        <v>1897.23</v>
      </c>
      <c r="U138" s="71">
        <v>1832.28</v>
      </c>
      <c r="V138" s="71">
        <v>1831.81</v>
      </c>
      <c r="W138" s="71">
        <v>1831.59</v>
      </c>
      <c r="X138" s="71">
        <v>1892.12</v>
      </c>
      <c r="Y138" s="71">
        <v>1910.33</v>
      </c>
      <c r="Z138" s="71">
        <v>1816.96</v>
      </c>
      <c r="AA138" s="71">
        <v>1516.2</v>
      </c>
    </row>
    <row r="139" spans="1:27" ht="12.75" hidden="1" customHeight="1" outlineLevel="1" x14ac:dyDescent="0.2">
      <c r="A139" s="163" t="s">
        <v>1165</v>
      </c>
      <c r="B139" s="94" t="s">
        <v>90</v>
      </c>
      <c r="C139" s="70" t="s">
        <v>79</v>
      </c>
      <c r="D139" s="71">
        <f t="shared" ref="D139:AA139" si="79">$D$9</f>
        <v>66.180000000000007</v>
      </c>
      <c r="E139" s="71">
        <f t="shared" si="79"/>
        <v>66.180000000000007</v>
      </c>
      <c r="F139" s="71">
        <f t="shared" si="79"/>
        <v>66.180000000000007</v>
      </c>
      <c r="G139" s="71">
        <f t="shared" si="79"/>
        <v>66.180000000000007</v>
      </c>
      <c r="H139" s="71">
        <f t="shared" si="79"/>
        <v>66.180000000000007</v>
      </c>
      <c r="I139" s="71">
        <f t="shared" si="79"/>
        <v>66.180000000000007</v>
      </c>
      <c r="J139" s="71">
        <f t="shared" si="79"/>
        <v>66.180000000000007</v>
      </c>
      <c r="K139" s="71">
        <f t="shared" si="79"/>
        <v>66.180000000000007</v>
      </c>
      <c r="L139" s="71">
        <f t="shared" si="79"/>
        <v>66.180000000000007</v>
      </c>
      <c r="M139" s="71">
        <f t="shared" si="79"/>
        <v>66.180000000000007</v>
      </c>
      <c r="N139" s="71">
        <f t="shared" si="79"/>
        <v>66.180000000000007</v>
      </c>
      <c r="O139" s="71">
        <f t="shared" si="79"/>
        <v>66.180000000000007</v>
      </c>
      <c r="P139" s="71">
        <f t="shared" si="79"/>
        <v>66.180000000000007</v>
      </c>
      <c r="Q139" s="71">
        <f t="shared" si="79"/>
        <v>66.180000000000007</v>
      </c>
      <c r="R139" s="71">
        <f t="shared" si="79"/>
        <v>66.180000000000007</v>
      </c>
      <c r="S139" s="71">
        <f t="shared" si="79"/>
        <v>66.180000000000007</v>
      </c>
      <c r="T139" s="71">
        <f t="shared" si="79"/>
        <v>66.180000000000007</v>
      </c>
      <c r="U139" s="71">
        <f t="shared" si="79"/>
        <v>66.180000000000007</v>
      </c>
      <c r="V139" s="71">
        <f t="shared" si="79"/>
        <v>66.180000000000007</v>
      </c>
      <c r="W139" s="71">
        <f t="shared" si="79"/>
        <v>66.180000000000007</v>
      </c>
      <c r="X139" s="71">
        <f t="shared" si="79"/>
        <v>66.180000000000007</v>
      </c>
      <c r="Y139" s="71">
        <f t="shared" si="79"/>
        <v>66.180000000000007</v>
      </c>
      <c r="Z139" s="71">
        <f t="shared" si="79"/>
        <v>66.180000000000007</v>
      </c>
      <c r="AA139" s="71">
        <f t="shared" si="79"/>
        <v>66.180000000000007</v>
      </c>
    </row>
    <row r="140" spans="1:27" ht="12.75" hidden="1" customHeight="1" outlineLevel="1" x14ac:dyDescent="0.2">
      <c r="A140" s="163" t="s">
        <v>1166</v>
      </c>
      <c r="B140" s="94" t="s">
        <v>83</v>
      </c>
      <c r="C140" s="70" t="s">
        <v>79</v>
      </c>
      <c r="D140" s="71">
        <v>4.95</v>
      </c>
      <c r="E140" s="71">
        <v>4.95</v>
      </c>
      <c r="F140" s="71">
        <v>4.95</v>
      </c>
      <c r="G140" s="71">
        <v>4.95</v>
      </c>
      <c r="H140" s="71">
        <v>4.95</v>
      </c>
      <c r="I140" s="71">
        <v>4.95</v>
      </c>
      <c r="J140" s="71">
        <v>4.95</v>
      </c>
      <c r="K140" s="71">
        <v>4.95</v>
      </c>
      <c r="L140" s="71">
        <v>4.95</v>
      </c>
      <c r="M140" s="71">
        <v>4.95</v>
      </c>
      <c r="N140" s="71">
        <v>4.95</v>
      </c>
      <c r="O140" s="71">
        <v>4.95</v>
      </c>
      <c r="P140" s="71">
        <v>4.95</v>
      </c>
      <c r="Q140" s="71">
        <v>4.95</v>
      </c>
      <c r="R140" s="71">
        <v>4.95</v>
      </c>
      <c r="S140" s="71">
        <v>4.95</v>
      </c>
      <c r="T140" s="71">
        <v>4.95</v>
      </c>
      <c r="U140" s="71">
        <v>4.95</v>
      </c>
      <c r="V140" s="71">
        <v>4.95</v>
      </c>
      <c r="W140" s="71">
        <v>4.95</v>
      </c>
      <c r="X140" s="71">
        <v>4.95</v>
      </c>
      <c r="Y140" s="71">
        <v>4.95</v>
      </c>
      <c r="Z140" s="71">
        <v>4.95</v>
      </c>
      <c r="AA140" s="71">
        <v>4.95</v>
      </c>
    </row>
    <row r="141" spans="1:27" ht="12.75" hidden="1" customHeight="1" outlineLevel="1" x14ac:dyDescent="0.2">
      <c r="A141" s="163" t="s">
        <v>1167</v>
      </c>
      <c r="B141" s="94" t="s">
        <v>81</v>
      </c>
      <c r="C141" s="70" t="s">
        <v>79</v>
      </c>
      <c r="D141" s="71">
        <f>$D$11</f>
        <v>330.69</v>
      </c>
      <c r="E141" s="71">
        <f t="shared" ref="E141:AA141" si="80">$D$11</f>
        <v>330.69</v>
      </c>
      <c r="F141" s="71">
        <f t="shared" si="80"/>
        <v>330.69</v>
      </c>
      <c r="G141" s="71">
        <f t="shared" si="80"/>
        <v>330.69</v>
      </c>
      <c r="H141" s="71">
        <f t="shared" si="80"/>
        <v>330.69</v>
      </c>
      <c r="I141" s="71">
        <f t="shared" si="80"/>
        <v>330.69</v>
      </c>
      <c r="J141" s="71">
        <f t="shared" si="80"/>
        <v>330.69</v>
      </c>
      <c r="K141" s="71">
        <f t="shared" si="80"/>
        <v>330.69</v>
      </c>
      <c r="L141" s="71">
        <f t="shared" si="80"/>
        <v>330.69</v>
      </c>
      <c r="M141" s="71">
        <f t="shared" si="80"/>
        <v>330.69</v>
      </c>
      <c r="N141" s="71">
        <f t="shared" si="80"/>
        <v>330.69</v>
      </c>
      <c r="O141" s="71">
        <f t="shared" si="80"/>
        <v>330.69</v>
      </c>
      <c r="P141" s="71">
        <f t="shared" si="80"/>
        <v>330.69</v>
      </c>
      <c r="Q141" s="71">
        <f t="shared" si="80"/>
        <v>330.69</v>
      </c>
      <c r="R141" s="71">
        <f t="shared" si="80"/>
        <v>330.69</v>
      </c>
      <c r="S141" s="71">
        <f t="shared" si="80"/>
        <v>330.69</v>
      </c>
      <c r="T141" s="71">
        <f t="shared" si="80"/>
        <v>330.69</v>
      </c>
      <c r="U141" s="71">
        <f t="shared" si="80"/>
        <v>330.69</v>
      </c>
      <c r="V141" s="71">
        <f t="shared" si="80"/>
        <v>330.69</v>
      </c>
      <c r="W141" s="71">
        <f t="shared" si="80"/>
        <v>330.69</v>
      </c>
      <c r="X141" s="71">
        <f t="shared" si="80"/>
        <v>330.69</v>
      </c>
      <c r="Y141" s="71">
        <f t="shared" si="80"/>
        <v>330.69</v>
      </c>
      <c r="Z141" s="71">
        <f t="shared" si="80"/>
        <v>330.69</v>
      </c>
      <c r="AA141" s="71">
        <f t="shared" si="80"/>
        <v>330.69</v>
      </c>
    </row>
    <row r="142" spans="1:27" ht="12.75" customHeight="1" collapsed="1" x14ac:dyDescent="0.2">
      <c r="A142" s="162" t="s">
        <v>1168</v>
      </c>
      <c r="B142" s="54" t="str">
        <f>"28"&amp;"."&amp;$B$663&amp;"."&amp;$B$664</f>
        <v>28.05.2023</v>
      </c>
      <c r="C142" s="134" t="s">
        <v>76</v>
      </c>
      <c r="D142" s="135">
        <f>ROUND(((D143+D144+D146+D145)/1000),5)</f>
        <v>1.7994000000000001</v>
      </c>
      <c r="E142" s="135">
        <f>ROUND(((E143+E144+E146+E145)/1000),5)</f>
        <v>1.6360600000000001</v>
      </c>
      <c r="F142" s="135">
        <f>ROUND(((F143+F144+F146+F145)/1000),5)</f>
        <v>1.50911</v>
      </c>
      <c r="G142" s="135">
        <f t="shared" ref="G142:AA142" si="81">ROUND(((G143+G144+G146+G145)/1000),5)</f>
        <v>1.47864</v>
      </c>
      <c r="H142" s="135">
        <f t="shared" si="81"/>
        <v>1.4507399999999999</v>
      </c>
      <c r="I142" s="135">
        <f t="shared" si="81"/>
        <v>1.4334199999999999</v>
      </c>
      <c r="J142" s="135">
        <f t="shared" si="81"/>
        <v>1.62466</v>
      </c>
      <c r="K142" s="135">
        <f t="shared" si="81"/>
        <v>1.7571099999999999</v>
      </c>
      <c r="L142" s="135">
        <f t="shared" si="81"/>
        <v>2.0241199999999999</v>
      </c>
      <c r="M142" s="135">
        <f t="shared" si="81"/>
        <v>2.1975699999999998</v>
      </c>
      <c r="N142" s="135">
        <f t="shared" si="81"/>
        <v>2.2410700000000001</v>
      </c>
      <c r="O142" s="135">
        <f t="shared" si="81"/>
        <v>2.2519100000000001</v>
      </c>
      <c r="P142" s="135">
        <f t="shared" si="81"/>
        <v>2.2458300000000002</v>
      </c>
      <c r="Q142" s="135">
        <f t="shared" si="81"/>
        <v>2.2509700000000001</v>
      </c>
      <c r="R142" s="135">
        <f t="shared" si="81"/>
        <v>2.2499699999999998</v>
      </c>
      <c r="S142" s="135">
        <f t="shared" si="81"/>
        <v>2.2482099999999998</v>
      </c>
      <c r="T142" s="135">
        <f t="shared" si="81"/>
        <v>2.2381000000000002</v>
      </c>
      <c r="U142" s="135">
        <f t="shared" si="81"/>
        <v>2.2181099999999998</v>
      </c>
      <c r="V142" s="135">
        <f t="shared" si="81"/>
        <v>2.2269999999999999</v>
      </c>
      <c r="W142" s="135">
        <f t="shared" si="81"/>
        <v>2.2241499999999998</v>
      </c>
      <c r="X142" s="135">
        <f t="shared" si="81"/>
        <v>2.26383</v>
      </c>
      <c r="Y142" s="135">
        <f t="shared" si="81"/>
        <v>2.2824</v>
      </c>
      <c r="Z142" s="135">
        <f t="shared" si="81"/>
        <v>2.18323</v>
      </c>
      <c r="AA142" s="135">
        <f t="shared" si="81"/>
        <v>1.86141</v>
      </c>
    </row>
    <row r="143" spans="1:27" ht="12.75" hidden="1" customHeight="1" outlineLevel="1" x14ac:dyDescent="0.2">
      <c r="A143" s="163" t="s">
        <v>1169</v>
      </c>
      <c r="B143" s="94" t="s">
        <v>238</v>
      </c>
      <c r="C143" s="70" t="s">
        <v>79</v>
      </c>
      <c r="D143" s="71">
        <v>1397.58</v>
      </c>
      <c r="E143" s="71">
        <v>1234.24</v>
      </c>
      <c r="F143" s="71">
        <v>1107.29</v>
      </c>
      <c r="G143" s="71">
        <v>1076.82</v>
      </c>
      <c r="H143" s="71">
        <v>1048.92</v>
      </c>
      <c r="I143" s="71">
        <v>1031.5999999999999</v>
      </c>
      <c r="J143" s="71">
        <v>1222.8399999999999</v>
      </c>
      <c r="K143" s="71">
        <v>1355.29</v>
      </c>
      <c r="L143" s="71">
        <v>1622.3</v>
      </c>
      <c r="M143" s="71">
        <v>1795.75</v>
      </c>
      <c r="N143" s="71">
        <v>1839.25</v>
      </c>
      <c r="O143" s="71">
        <v>1850.09</v>
      </c>
      <c r="P143" s="71">
        <v>1844.01</v>
      </c>
      <c r="Q143" s="71">
        <v>1849.15</v>
      </c>
      <c r="R143" s="71">
        <v>1848.15</v>
      </c>
      <c r="S143" s="71">
        <v>1846.39</v>
      </c>
      <c r="T143" s="71">
        <v>1836.28</v>
      </c>
      <c r="U143" s="71">
        <v>1816.29</v>
      </c>
      <c r="V143" s="71">
        <v>1825.18</v>
      </c>
      <c r="W143" s="71">
        <v>1822.33</v>
      </c>
      <c r="X143" s="71">
        <v>1862.01</v>
      </c>
      <c r="Y143" s="71">
        <v>1880.58</v>
      </c>
      <c r="Z143" s="71">
        <v>1781.41</v>
      </c>
      <c r="AA143" s="71">
        <v>1459.59</v>
      </c>
    </row>
    <row r="144" spans="1:27" ht="12.75" hidden="1" customHeight="1" outlineLevel="1" x14ac:dyDescent="0.2">
      <c r="A144" s="163" t="s">
        <v>1170</v>
      </c>
      <c r="B144" s="94" t="s">
        <v>90</v>
      </c>
      <c r="C144" s="70" t="s">
        <v>79</v>
      </c>
      <c r="D144" s="71">
        <f t="shared" ref="D144:AA144" si="82">$D$9</f>
        <v>66.180000000000007</v>
      </c>
      <c r="E144" s="71">
        <f t="shared" si="82"/>
        <v>66.180000000000007</v>
      </c>
      <c r="F144" s="71">
        <f t="shared" si="82"/>
        <v>66.180000000000007</v>
      </c>
      <c r="G144" s="71">
        <f t="shared" si="82"/>
        <v>66.180000000000007</v>
      </c>
      <c r="H144" s="71">
        <f t="shared" si="82"/>
        <v>66.180000000000007</v>
      </c>
      <c r="I144" s="71">
        <f t="shared" si="82"/>
        <v>66.180000000000007</v>
      </c>
      <c r="J144" s="71">
        <f t="shared" si="82"/>
        <v>66.180000000000007</v>
      </c>
      <c r="K144" s="71">
        <f t="shared" si="82"/>
        <v>66.180000000000007</v>
      </c>
      <c r="L144" s="71">
        <f t="shared" si="82"/>
        <v>66.180000000000007</v>
      </c>
      <c r="M144" s="71">
        <f t="shared" si="82"/>
        <v>66.180000000000007</v>
      </c>
      <c r="N144" s="71">
        <f t="shared" si="82"/>
        <v>66.180000000000007</v>
      </c>
      <c r="O144" s="71">
        <f t="shared" si="82"/>
        <v>66.180000000000007</v>
      </c>
      <c r="P144" s="71">
        <f t="shared" si="82"/>
        <v>66.180000000000007</v>
      </c>
      <c r="Q144" s="71">
        <f t="shared" si="82"/>
        <v>66.180000000000007</v>
      </c>
      <c r="R144" s="71">
        <f t="shared" si="82"/>
        <v>66.180000000000007</v>
      </c>
      <c r="S144" s="71">
        <f t="shared" si="82"/>
        <v>66.180000000000007</v>
      </c>
      <c r="T144" s="71">
        <f t="shared" si="82"/>
        <v>66.180000000000007</v>
      </c>
      <c r="U144" s="71">
        <f t="shared" si="82"/>
        <v>66.180000000000007</v>
      </c>
      <c r="V144" s="71">
        <f t="shared" si="82"/>
        <v>66.180000000000007</v>
      </c>
      <c r="W144" s="71">
        <f t="shared" si="82"/>
        <v>66.180000000000007</v>
      </c>
      <c r="X144" s="71">
        <f t="shared" si="82"/>
        <v>66.180000000000007</v>
      </c>
      <c r="Y144" s="71">
        <f t="shared" si="82"/>
        <v>66.180000000000007</v>
      </c>
      <c r="Z144" s="71">
        <f t="shared" si="82"/>
        <v>66.180000000000007</v>
      </c>
      <c r="AA144" s="71">
        <f t="shared" si="82"/>
        <v>66.180000000000007</v>
      </c>
    </row>
    <row r="145" spans="1:27" ht="12.75" hidden="1" customHeight="1" outlineLevel="1" x14ac:dyDescent="0.2">
      <c r="A145" s="163" t="s">
        <v>1171</v>
      </c>
      <c r="B145" s="94" t="s">
        <v>83</v>
      </c>
      <c r="C145" s="70" t="s">
        <v>79</v>
      </c>
      <c r="D145" s="71">
        <v>4.95</v>
      </c>
      <c r="E145" s="71">
        <v>4.95</v>
      </c>
      <c r="F145" s="71">
        <v>4.95</v>
      </c>
      <c r="G145" s="71">
        <v>4.95</v>
      </c>
      <c r="H145" s="71">
        <v>4.95</v>
      </c>
      <c r="I145" s="71">
        <v>4.95</v>
      </c>
      <c r="J145" s="71">
        <v>4.95</v>
      </c>
      <c r="K145" s="71">
        <v>4.95</v>
      </c>
      <c r="L145" s="71">
        <v>4.95</v>
      </c>
      <c r="M145" s="71">
        <v>4.95</v>
      </c>
      <c r="N145" s="71">
        <v>4.95</v>
      </c>
      <c r="O145" s="71">
        <v>4.95</v>
      </c>
      <c r="P145" s="71">
        <v>4.95</v>
      </c>
      <c r="Q145" s="71">
        <v>4.95</v>
      </c>
      <c r="R145" s="71">
        <v>4.95</v>
      </c>
      <c r="S145" s="71">
        <v>4.95</v>
      </c>
      <c r="T145" s="71">
        <v>4.95</v>
      </c>
      <c r="U145" s="71">
        <v>4.95</v>
      </c>
      <c r="V145" s="71">
        <v>4.95</v>
      </c>
      <c r="W145" s="71">
        <v>4.95</v>
      </c>
      <c r="X145" s="71">
        <v>4.95</v>
      </c>
      <c r="Y145" s="71">
        <v>4.95</v>
      </c>
      <c r="Z145" s="71">
        <v>4.95</v>
      </c>
      <c r="AA145" s="71">
        <v>4.95</v>
      </c>
    </row>
    <row r="146" spans="1:27" ht="12.75" hidden="1" customHeight="1" outlineLevel="1" x14ac:dyDescent="0.2">
      <c r="A146" s="163" t="s">
        <v>1172</v>
      </c>
      <c r="B146" s="94" t="s">
        <v>81</v>
      </c>
      <c r="C146" s="70" t="s">
        <v>79</v>
      </c>
      <c r="D146" s="71">
        <f>$D$11</f>
        <v>330.69</v>
      </c>
      <c r="E146" s="71">
        <f t="shared" ref="E146:AA146" si="83">$D$11</f>
        <v>330.69</v>
      </c>
      <c r="F146" s="71">
        <f t="shared" si="83"/>
        <v>330.69</v>
      </c>
      <c r="G146" s="71">
        <f t="shared" si="83"/>
        <v>330.69</v>
      </c>
      <c r="H146" s="71">
        <f t="shared" si="83"/>
        <v>330.69</v>
      </c>
      <c r="I146" s="71">
        <f t="shared" si="83"/>
        <v>330.69</v>
      </c>
      <c r="J146" s="71">
        <f t="shared" si="83"/>
        <v>330.69</v>
      </c>
      <c r="K146" s="71">
        <f t="shared" si="83"/>
        <v>330.69</v>
      </c>
      <c r="L146" s="71">
        <f t="shared" si="83"/>
        <v>330.69</v>
      </c>
      <c r="M146" s="71">
        <f t="shared" si="83"/>
        <v>330.69</v>
      </c>
      <c r="N146" s="71">
        <f t="shared" si="83"/>
        <v>330.69</v>
      </c>
      <c r="O146" s="71">
        <f t="shared" si="83"/>
        <v>330.69</v>
      </c>
      <c r="P146" s="71">
        <f t="shared" si="83"/>
        <v>330.69</v>
      </c>
      <c r="Q146" s="71">
        <f t="shared" si="83"/>
        <v>330.69</v>
      </c>
      <c r="R146" s="71">
        <f t="shared" si="83"/>
        <v>330.69</v>
      </c>
      <c r="S146" s="71">
        <f t="shared" si="83"/>
        <v>330.69</v>
      </c>
      <c r="T146" s="71">
        <f t="shared" si="83"/>
        <v>330.69</v>
      </c>
      <c r="U146" s="71">
        <f t="shared" si="83"/>
        <v>330.69</v>
      </c>
      <c r="V146" s="71">
        <f t="shared" si="83"/>
        <v>330.69</v>
      </c>
      <c r="W146" s="71">
        <f t="shared" si="83"/>
        <v>330.69</v>
      </c>
      <c r="X146" s="71">
        <f t="shared" si="83"/>
        <v>330.69</v>
      </c>
      <c r="Y146" s="71">
        <f t="shared" si="83"/>
        <v>330.69</v>
      </c>
      <c r="Z146" s="71">
        <f t="shared" si="83"/>
        <v>330.69</v>
      </c>
      <c r="AA146" s="71">
        <f t="shared" si="83"/>
        <v>330.69</v>
      </c>
    </row>
    <row r="147" spans="1:27" ht="12.75" customHeight="1" collapsed="1" x14ac:dyDescent="0.2">
      <c r="A147" s="162" t="s">
        <v>1173</v>
      </c>
      <c r="B147" s="54" t="str">
        <f>"29"&amp;"."&amp;$B$663&amp;"."&amp;$B$664</f>
        <v>29.05.2023</v>
      </c>
      <c r="C147" s="134" t="s">
        <v>76</v>
      </c>
      <c r="D147" s="135">
        <f>ROUND(((D148+D149+D151+D150)/1000),5)</f>
        <v>1.73967</v>
      </c>
      <c r="E147" s="135">
        <f>ROUND(((E148+E149+E151+E150)/1000),5)</f>
        <v>1.5645100000000001</v>
      </c>
      <c r="F147" s="135">
        <f>ROUND(((F148+F149+F151+F150)/1000),5)</f>
        <v>1.47472</v>
      </c>
      <c r="G147" s="135">
        <f t="shared" ref="G147:AA147" si="84">ROUND(((G148+G149+G151+G150)/1000),5)</f>
        <v>1.4356800000000001</v>
      </c>
      <c r="H147" s="135">
        <f t="shared" si="84"/>
        <v>1.44</v>
      </c>
      <c r="I147" s="135">
        <f t="shared" si="84"/>
        <v>1.5014000000000001</v>
      </c>
      <c r="J147" s="135">
        <f t="shared" si="84"/>
        <v>1.91883</v>
      </c>
      <c r="K147" s="135">
        <f t="shared" si="84"/>
        <v>2.1583600000000001</v>
      </c>
      <c r="L147" s="135">
        <f t="shared" si="84"/>
        <v>2.3552399999999998</v>
      </c>
      <c r="M147" s="135">
        <f t="shared" si="84"/>
        <v>2.3739599999999998</v>
      </c>
      <c r="N147" s="135">
        <f t="shared" si="84"/>
        <v>2.3924300000000001</v>
      </c>
      <c r="O147" s="135">
        <f t="shared" si="84"/>
        <v>2.41418</v>
      </c>
      <c r="P147" s="135">
        <f t="shared" si="84"/>
        <v>2.3889</v>
      </c>
      <c r="Q147" s="135">
        <f t="shared" si="84"/>
        <v>2.3829099999999999</v>
      </c>
      <c r="R147" s="135">
        <f t="shared" si="84"/>
        <v>2.4325100000000002</v>
      </c>
      <c r="S147" s="135">
        <f t="shared" si="84"/>
        <v>2.4208599999999998</v>
      </c>
      <c r="T147" s="135">
        <f t="shared" si="84"/>
        <v>2.4007999999999998</v>
      </c>
      <c r="U147" s="135">
        <f t="shared" si="84"/>
        <v>2.38395</v>
      </c>
      <c r="V147" s="135">
        <f t="shared" si="84"/>
        <v>2.37175</v>
      </c>
      <c r="W147" s="135">
        <f t="shared" si="84"/>
        <v>2.3582000000000001</v>
      </c>
      <c r="X147" s="135">
        <f t="shared" si="84"/>
        <v>2.3551299999999999</v>
      </c>
      <c r="Y147" s="135">
        <f t="shared" si="84"/>
        <v>2.3486400000000001</v>
      </c>
      <c r="Z147" s="135">
        <f t="shared" si="84"/>
        <v>2.2507000000000001</v>
      </c>
      <c r="AA147" s="135">
        <f t="shared" si="84"/>
        <v>1.86497</v>
      </c>
    </row>
    <row r="148" spans="1:27" ht="12.75" hidden="1" customHeight="1" outlineLevel="1" x14ac:dyDescent="0.2">
      <c r="A148" s="163" t="s">
        <v>1174</v>
      </c>
      <c r="B148" s="94" t="s">
        <v>238</v>
      </c>
      <c r="C148" s="70" t="s">
        <v>79</v>
      </c>
      <c r="D148" s="71">
        <v>1337.85</v>
      </c>
      <c r="E148" s="71">
        <v>1162.69</v>
      </c>
      <c r="F148" s="71">
        <v>1072.9000000000001</v>
      </c>
      <c r="G148" s="71">
        <v>1033.8599999999999</v>
      </c>
      <c r="H148" s="71">
        <v>1038.18</v>
      </c>
      <c r="I148" s="71">
        <v>1099.58</v>
      </c>
      <c r="J148" s="71">
        <v>1517.01</v>
      </c>
      <c r="K148" s="71">
        <v>1756.54</v>
      </c>
      <c r="L148" s="71">
        <v>1953.42</v>
      </c>
      <c r="M148" s="71">
        <v>1972.14</v>
      </c>
      <c r="N148" s="71">
        <v>1990.61</v>
      </c>
      <c r="O148" s="71">
        <v>2012.36</v>
      </c>
      <c r="P148" s="71">
        <v>1987.08</v>
      </c>
      <c r="Q148" s="71">
        <v>1981.09</v>
      </c>
      <c r="R148" s="71">
        <v>2030.69</v>
      </c>
      <c r="S148" s="71">
        <v>2019.04</v>
      </c>
      <c r="T148" s="71">
        <v>1998.98</v>
      </c>
      <c r="U148" s="71">
        <v>1982.13</v>
      </c>
      <c r="V148" s="71">
        <v>1969.93</v>
      </c>
      <c r="W148" s="71">
        <v>1956.38</v>
      </c>
      <c r="X148" s="71">
        <v>1953.31</v>
      </c>
      <c r="Y148" s="71">
        <v>1946.82</v>
      </c>
      <c r="Z148" s="71">
        <v>1848.88</v>
      </c>
      <c r="AA148" s="71">
        <v>1463.15</v>
      </c>
    </row>
    <row r="149" spans="1:27" ht="12.75" hidden="1" customHeight="1" outlineLevel="1" x14ac:dyDescent="0.2">
      <c r="A149" s="163" t="s">
        <v>1175</v>
      </c>
      <c r="B149" s="94" t="s">
        <v>90</v>
      </c>
      <c r="C149" s="70" t="s">
        <v>79</v>
      </c>
      <c r="D149" s="71">
        <f t="shared" ref="D149:AA149" si="85">$D$9</f>
        <v>66.180000000000007</v>
      </c>
      <c r="E149" s="71">
        <f t="shared" si="85"/>
        <v>66.180000000000007</v>
      </c>
      <c r="F149" s="71">
        <f t="shared" si="85"/>
        <v>66.180000000000007</v>
      </c>
      <c r="G149" s="71">
        <f t="shared" si="85"/>
        <v>66.180000000000007</v>
      </c>
      <c r="H149" s="71">
        <f t="shared" si="85"/>
        <v>66.180000000000007</v>
      </c>
      <c r="I149" s="71">
        <f t="shared" si="85"/>
        <v>66.180000000000007</v>
      </c>
      <c r="J149" s="71">
        <f t="shared" si="85"/>
        <v>66.180000000000007</v>
      </c>
      <c r="K149" s="71">
        <f t="shared" si="85"/>
        <v>66.180000000000007</v>
      </c>
      <c r="L149" s="71">
        <f t="shared" si="85"/>
        <v>66.180000000000007</v>
      </c>
      <c r="M149" s="71">
        <f t="shared" si="85"/>
        <v>66.180000000000007</v>
      </c>
      <c r="N149" s="71">
        <f t="shared" si="85"/>
        <v>66.180000000000007</v>
      </c>
      <c r="O149" s="71">
        <f t="shared" si="85"/>
        <v>66.180000000000007</v>
      </c>
      <c r="P149" s="71">
        <f t="shared" si="85"/>
        <v>66.180000000000007</v>
      </c>
      <c r="Q149" s="71">
        <f t="shared" si="85"/>
        <v>66.180000000000007</v>
      </c>
      <c r="R149" s="71">
        <f t="shared" si="85"/>
        <v>66.180000000000007</v>
      </c>
      <c r="S149" s="71">
        <f t="shared" si="85"/>
        <v>66.180000000000007</v>
      </c>
      <c r="T149" s="71">
        <f t="shared" si="85"/>
        <v>66.180000000000007</v>
      </c>
      <c r="U149" s="71">
        <f t="shared" si="85"/>
        <v>66.180000000000007</v>
      </c>
      <c r="V149" s="71">
        <f t="shared" si="85"/>
        <v>66.180000000000007</v>
      </c>
      <c r="W149" s="71">
        <f t="shared" si="85"/>
        <v>66.180000000000007</v>
      </c>
      <c r="X149" s="71">
        <f t="shared" si="85"/>
        <v>66.180000000000007</v>
      </c>
      <c r="Y149" s="71">
        <f t="shared" si="85"/>
        <v>66.180000000000007</v>
      </c>
      <c r="Z149" s="71">
        <f t="shared" si="85"/>
        <v>66.180000000000007</v>
      </c>
      <c r="AA149" s="71">
        <f t="shared" si="85"/>
        <v>66.180000000000007</v>
      </c>
    </row>
    <row r="150" spans="1:27" ht="12.75" hidden="1" customHeight="1" outlineLevel="1" x14ac:dyDescent="0.2">
      <c r="A150" s="163" t="s">
        <v>1176</v>
      </c>
      <c r="B150" s="94" t="s">
        <v>83</v>
      </c>
      <c r="C150" s="70" t="s">
        <v>79</v>
      </c>
      <c r="D150" s="71">
        <v>4.95</v>
      </c>
      <c r="E150" s="71">
        <v>4.95</v>
      </c>
      <c r="F150" s="71">
        <v>4.95</v>
      </c>
      <c r="G150" s="71">
        <v>4.95</v>
      </c>
      <c r="H150" s="71">
        <v>4.95</v>
      </c>
      <c r="I150" s="71">
        <v>4.95</v>
      </c>
      <c r="J150" s="71">
        <v>4.95</v>
      </c>
      <c r="K150" s="71">
        <v>4.95</v>
      </c>
      <c r="L150" s="71">
        <v>4.95</v>
      </c>
      <c r="M150" s="71">
        <v>4.95</v>
      </c>
      <c r="N150" s="71">
        <v>4.95</v>
      </c>
      <c r="O150" s="71">
        <v>4.95</v>
      </c>
      <c r="P150" s="71">
        <v>4.95</v>
      </c>
      <c r="Q150" s="71">
        <v>4.95</v>
      </c>
      <c r="R150" s="71">
        <v>4.95</v>
      </c>
      <c r="S150" s="71">
        <v>4.95</v>
      </c>
      <c r="T150" s="71">
        <v>4.95</v>
      </c>
      <c r="U150" s="71">
        <v>4.95</v>
      </c>
      <c r="V150" s="71">
        <v>4.95</v>
      </c>
      <c r="W150" s="71">
        <v>4.95</v>
      </c>
      <c r="X150" s="71">
        <v>4.95</v>
      </c>
      <c r="Y150" s="71">
        <v>4.95</v>
      </c>
      <c r="Z150" s="71">
        <v>4.95</v>
      </c>
      <c r="AA150" s="71">
        <v>4.95</v>
      </c>
    </row>
    <row r="151" spans="1:27" ht="12.75" hidden="1" customHeight="1" outlineLevel="1" x14ac:dyDescent="0.2">
      <c r="A151" s="163" t="s">
        <v>1177</v>
      </c>
      <c r="B151" s="94" t="s">
        <v>81</v>
      </c>
      <c r="C151" s="70" t="s">
        <v>79</v>
      </c>
      <c r="D151" s="71">
        <f>$D$11</f>
        <v>330.69</v>
      </c>
      <c r="E151" s="71">
        <f t="shared" ref="E151:AA151" si="86">$D$11</f>
        <v>330.69</v>
      </c>
      <c r="F151" s="71">
        <f t="shared" si="86"/>
        <v>330.69</v>
      </c>
      <c r="G151" s="71">
        <f t="shared" si="86"/>
        <v>330.69</v>
      </c>
      <c r="H151" s="71">
        <f t="shared" si="86"/>
        <v>330.69</v>
      </c>
      <c r="I151" s="71">
        <f t="shared" si="86"/>
        <v>330.69</v>
      </c>
      <c r="J151" s="71">
        <f t="shared" si="86"/>
        <v>330.69</v>
      </c>
      <c r="K151" s="71">
        <f t="shared" si="86"/>
        <v>330.69</v>
      </c>
      <c r="L151" s="71">
        <f t="shared" si="86"/>
        <v>330.69</v>
      </c>
      <c r="M151" s="71">
        <f t="shared" si="86"/>
        <v>330.69</v>
      </c>
      <c r="N151" s="71">
        <f t="shared" si="86"/>
        <v>330.69</v>
      </c>
      <c r="O151" s="71">
        <f t="shared" si="86"/>
        <v>330.69</v>
      </c>
      <c r="P151" s="71">
        <f t="shared" si="86"/>
        <v>330.69</v>
      </c>
      <c r="Q151" s="71">
        <f t="shared" si="86"/>
        <v>330.69</v>
      </c>
      <c r="R151" s="71">
        <f t="shared" si="86"/>
        <v>330.69</v>
      </c>
      <c r="S151" s="71">
        <f t="shared" si="86"/>
        <v>330.69</v>
      </c>
      <c r="T151" s="71">
        <f t="shared" si="86"/>
        <v>330.69</v>
      </c>
      <c r="U151" s="71">
        <f t="shared" si="86"/>
        <v>330.69</v>
      </c>
      <c r="V151" s="71">
        <f t="shared" si="86"/>
        <v>330.69</v>
      </c>
      <c r="W151" s="71">
        <f t="shared" si="86"/>
        <v>330.69</v>
      </c>
      <c r="X151" s="71">
        <f t="shared" si="86"/>
        <v>330.69</v>
      </c>
      <c r="Y151" s="71">
        <f t="shared" si="86"/>
        <v>330.69</v>
      </c>
      <c r="Z151" s="71">
        <f t="shared" si="86"/>
        <v>330.69</v>
      </c>
      <c r="AA151" s="71">
        <f t="shared" si="86"/>
        <v>330.69</v>
      </c>
    </row>
    <row r="152" spans="1:27" ht="12.75" customHeight="1" collapsed="1" x14ac:dyDescent="0.2">
      <c r="A152" s="162" t="s">
        <v>1178</v>
      </c>
      <c r="B152" s="54" t="str">
        <f>"30"&amp;"."&amp;$B$663&amp;"."&amp;$B$664</f>
        <v>30.05.2023</v>
      </c>
      <c r="C152" s="134" t="s">
        <v>76</v>
      </c>
      <c r="D152" s="135">
        <f>ROUND(((D153+D154+D156+D155)/1000),5)</f>
        <v>1.65757</v>
      </c>
      <c r="E152" s="135">
        <f>ROUND(((E153+E154+E156+E155)/1000),5)</f>
        <v>1.50566</v>
      </c>
      <c r="F152" s="135">
        <f>ROUND(((F153+F154+F156+F155)/1000),5)</f>
        <v>1.4731399999999999</v>
      </c>
      <c r="G152" s="135">
        <f t="shared" ref="G152:AA152" si="87">ROUND(((G153+G154+G156+G155)/1000),5)</f>
        <v>1.44215</v>
      </c>
      <c r="H152" s="135">
        <f t="shared" si="87"/>
        <v>1.44703</v>
      </c>
      <c r="I152" s="135">
        <f t="shared" si="87"/>
        <v>1.57874</v>
      </c>
      <c r="J152" s="135">
        <f t="shared" si="87"/>
        <v>1.9169400000000001</v>
      </c>
      <c r="K152" s="135">
        <f t="shared" si="87"/>
        <v>2.1789800000000001</v>
      </c>
      <c r="L152" s="135">
        <f t="shared" si="87"/>
        <v>2.3458600000000001</v>
      </c>
      <c r="M152" s="135">
        <f t="shared" si="87"/>
        <v>2.4126699999999999</v>
      </c>
      <c r="N152" s="135">
        <f t="shared" si="87"/>
        <v>2.4304800000000002</v>
      </c>
      <c r="O152" s="135">
        <f t="shared" si="87"/>
        <v>2.4163899999999998</v>
      </c>
      <c r="P152" s="135">
        <f t="shared" si="87"/>
        <v>2.40829</v>
      </c>
      <c r="Q152" s="135">
        <f t="shared" si="87"/>
        <v>2.42591</v>
      </c>
      <c r="R152" s="135">
        <f t="shared" si="87"/>
        <v>2.42306</v>
      </c>
      <c r="S152" s="135">
        <f t="shared" si="87"/>
        <v>2.4107799999999999</v>
      </c>
      <c r="T152" s="135">
        <f t="shared" si="87"/>
        <v>2.3962400000000001</v>
      </c>
      <c r="U152" s="135">
        <f t="shared" si="87"/>
        <v>2.38585</v>
      </c>
      <c r="V152" s="135">
        <f t="shared" si="87"/>
        <v>2.3733900000000001</v>
      </c>
      <c r="W152" s="135">
        <f t="shared" si="87"/>
        <v>2.36734</v>
      </c>
      <c r="X152" s="135">
        <f t="shared" si="87"/>
        <v>2.3579699999999999</v>
      </c>
      <c r="Y152" s="135">
        <f t="shared" si="87"/>
        <v>2.3628499999999999</v>
      </c>
      <c r="Z152" s="135">
        <f t="shared" si="87"/>
        <v>2.2267399999999999</v>
      </c>
      <c r="AA152" s="135">
        <f t="shared" si="87"/>
        <v>1.87016</v>
      </c>
    </row>
    <row r="153" spans="1:27" ht="12.75" hidden="1" customHeight="1" outlineLevel="1" x14ac:dyDescent="0.2">
      <c r="A153" s="163" t="s">
        <v>1179</v>
      </c>
      <c r="B153" s="94" t="s">
        <v>238</v>
      </c>
      <c r="C153" s="70" t="s">
        <v>79</v>
      </c>
      <c r="D153" s="71">
        <v>1255.75</v>
      </c>
      <c r="E153" s="71">
        <v>1103.8399999999999</v>
      </c>
      <c r="F153" s="71">
        <v>1071.32</v>
      </c>
      <c r="G153" s="71">
        <v>1040.33</v>
      </c>
      <c r="H153" s="71">
        <v>1045.21</v>
      </c>
      <c r="I153" s="71">
        <v>1176.92</v>
      </c>
      <c r="J153" s="71">
        <v>1515.12</v>
      </c>
      <c r="K153" s="71">
        <v>1777.16</v>
      </c>
      <c r="L153" s="71">
        <v>1944.04</v>
      </c>
      <c r="M153" s="71">
        <v>2010.85</v>
      </c>
      <c r="N153" s="71">
        <v>2028.66</v>
      </c>
      <c r="O153" s="71">
        <v>2014.57</v>
      </c>
      <c r="P153" s="71">
        <v>2006.47</v>
      </c>
      <c r="Q153" s="71">
        <v>2024.09</v>
      </c>
      <c r="R153" s="71">
        <v>2021.24</v>
      </c>
      <c r="S153" s="71">
        <v>2008.96</v>
      </c>
      <c r="T153" s="71">
        <v>1994.42</v>
      </c>
      <c r="U153" s="71">
        <v>1984.03</v>
      </c>
      <c r="V153" s="71">
        <v>1971.57</v>
      </c>
      <c r="W153" s="71">
        <v>1965.52</v>
      </c>
      <c r="X153" s="71">
        <v>1956.15</v>
      </c>
      <c r="Y153" s="71">
        <v>1961.03</v>
      </c>
      <c r="Z153" s="71">
        <v>1824.92</v>
      </c>
      <c r="AA153" s="71">
        <v>1468.34</v>
      </c>
    </row>
    <row r="154" spans="1:27" ht="12.75" hidden="1" customHeight="1" outlineLevel="1" x14ac:dyDescent="0.2">
      <c r="A154" s="163" t="s">
        <v>1180</v>
      </c>
      <c r="B154" s="94" t="s">
        <v>90</v>
      </c>
      <c r="C154" s="70" t="s">
        <v>79</v>
      </c>
      <c r="D154" s="71">
        <f t="shared" ref="D154:AA154" si="88">$D$9</f>
        <v>66.180000000000007</v>
      </c>
      <c r="E154" s="71">
        <f t="shared" si="88"/>
        <v>66.180000000000007</v>
      </c>
      <c r="F154" s="71">
        <f t="shared" si="88"/>
        <v>66.180000000000007</v>
      </c>
      <c r="G154" s="71">
        <f t="shared" si="88"/>
        <v>66.180000000000007</v>
      </c>
      <c r="H154" s="71">
        <f t="shared" si="88"/>
        <v>66.180000000000007</v>
      </c>
      <c r="I154" s="71">
        <f t="shared" si="88"/>
        <v>66.180000000000007</v>
      </c>
      <c r="J154" s="71">
        <f t="shared" si="88"/>
        <v>66.180000000000007</v>
      </c>
      <c r="K154" s="71">
        <f t="shared" si="88"/>
        <v>66.180000000000007</v>
      </c>
      <c r="L154" s="71">
        <f t="shared" si="88"/>
        <v>66.180000000000007</v>
      </c>
      <c r="M154" s="71">
        <f t="shared" si="88"/>
        <v>66.180000000000007</v>
      </c>
      <c r="N154" s="71">
        <f t="shared" si="88"/>
        <v>66.180000000000007</v>
      </c>
      <c r="O154" s="71">
        <f t="shared" si="88"/>
        <v>66.180000000000007</v>
      </c>
      <c r="P154" s="71">
        <f t="shared" si="88"/>
        <v>66.180000000000007</v>
      </c>
      <c r="Q154" s="71">
        <f t="shared" si="88"/>
        <v>66.180000000000007</v>
      </c>
      <c r="R154" s="71">
        <f t="shared" si="88"/>
        <v>66.180000000000007</v>
      </c>
      <c r="S154" s="71">
        <f t="shared" si="88"/>
        <v>66.180000000000007</v>
      </c>
      <c r="T154" s="71">
        <f t="shared" si="88"/>
        <v>66.180000000000007</v>
      </c>
      <c r="U154" s="71">
        <f t="shared" si="88"/>
        <v>66.180000000000007</v>
      </c>
      <c r="V154" s="71">
        <f t="shared" si="88"/>
        <v>66.180000000000007</v>
      </c>
      <c r="W154" s="71">
        <f t="shared" si="88"/>
        <v>66.180000000000007</v>
      </c>
      <c r="X154" s="71">
        <f t="shared" si="88"/>
        <v>66.180000000000007</v>
      </c>
      <c r="Y154" s="71">
        <f t="shared" si="88"/>
        <v>66.180000000000007</v>
      </c>
      <c r="Z154" s="71">
        <f t="shared" si="88"/>
        <v>66.180000000000007</v>
      </c>
      <c r="AA154" s="71">
        <f t="shared" si="88"/>
        <v>66.180000000000007</v>
      </c>
    </row>
    <row r="155" spans="1:27" ht="12.75" hidden="1" customHeight="1" outlineLevel="1" x14ac:dyDescent="0.2">
      <c r="A155" s="163" t="s">
        <v>1181</v>
      </c>
      <c r="B155" s="94" t="s">
        <v>83</v>
      </c>
      <c r="C155" s="70" t="s">
        <v>79</v>
      </c>
      <c r="D155" s="71">
        <v>4.95</v>
      </c>
      <c r="E155" s="71">
        <v>4.95</v>
      </c>
      <c r="F155" s="71">
        <v>4.95</v>
      </c>
      <c r="G155" s="71">
        <v>4.95</v>
      </c>
      <c r="H155" s="71">
        <v>4.95</v>
      </c>
      <c r="I155" s="71">
        <v>4.95</v>
      </c>
      <c r="J155" s="71">
        <v>4.95</v>
      </c>
      <c r="K155" s="71">
        <v>4.95</v>
      </c>
      <c r="L155" s="71">
        <v>4.95</v>
      </c>
      <c r="M155" s="71">
        <v>4.95</v>
      </c>
      <c r="N155" s="71">
        <v>4.95</v>
      </c>
      <c r="O155" s="71">
        <v>4.95</v>
      </c>
      <c r="P155" s="71">
        <v>4.95</v>
      </c>
      <c r="Q155" s="71">
        <v>4.95</v>
      </c>
      <c r="R155" s="71">
        <v>4.95</v>
      </c>
      <c r="S155" s="71">
        <v>4.95</v>
      </c>
      <c r="T155" s="71">
        <v>4.95</v>
      </c>
      <c r="U155" s="71">
        <v>4.95</v>
      </c>
      <c r="V155" s="71">
        <v>4.95</v>
      </c>
      <c r="W155" s="71">
        <v>4.95</v>
      </c>
      <c r="X155" s="71">
        <v>4.95</v>
      </c>
      <c r="Y155" s="71">
        <v>4.95</v>
      </c>
      <c r="Z155" s="71">
        <v>4.95</v>
      </c>
      <c r="AA155" s="71">
        <v>4.95</v>
      </c>
    </row>
    <row r="156" spans="1:27" ht="12.75" hidden="1" customHeight="1" outlineLevel="1" x14ac:dyDescent="0.2">
      <c r="A156" s="163" t="s">
        <v>1182</v>
      </c>
      <c r="B156" s="94" t="s">
        <v>81</v>
      </c>
      <c r="C156" s="70" t="s">
        <v>79</v>
      </c>
      <c r="D156" s="71">
        <f>$D$11</f>
        <v>330.69</v>
      </c>
      <c r="E156" s="71">
        <f t="shared" ref="E156:AA156" si="89">$D$11</f>
        <v>330.69</v>
      </c>
      <c r="F156" s="71">
        <f t="shared" si="89"/>
        <v>330.69</v>
      </c>
      <c r="G156" s="71">
        <f t="shared" si="89"/>
        <v>330.69</v>
      </c>
      <c r="H156" s="71">
        <f t="shared" si="89"/>
        <v>330.69</v>
      </c>
      <c r="I156" s="71">
        <f t="shared" si="89"/>
        <v>330.69</v>
      </c>
      <c r="J156" s="71">
        <f t="shared" si="89"/>
        <v>330.69</v>
      </c>
      <c r="K156" s="71">
        <f t="shared" si="89"/>
        <v>330.69</v>
      </c>
      <c r="L156" s="71">
        <f t="shared" si="89"/>
        <v>330.69</v>
      </c>
      <c r="M156" s="71">
        <f t="shared" si="89"/>
        <v>330.69</v>
      </c>
      <c r="N156" s="71">
        <f t="shared" si="89"/>
        <v>330.69</v>
      </c>
      <c r="O156" s="71">
        <f t="shared" si="89"/>
        <v>330.69</v>
      </c>
      <c r="P156" s="71">
        <f t="shared" si="89"/>
        <v>330.69</v>
      </c>
      <c r="Q156" s="71">
        <f t="shared" si="89"/>
        <v>330.69</v>
      </c>
      <c r="R156" s="71">
        <f t="shared" si="89"/>
        <v>330.69</v>
      </c>
      <c r="S156" s="71">
        <f t="shared" si="89"/>
        <v>330.69</v>
      </c>
      <c r="T156" s="71">
        <f t="shared" si="89"/>
        <v>330.69</v>
      </c>
      <c r="U156" s="71">
        <f t="shared" si="89"/>
        <v>330.69</v>
      </c>
      <c r="V156" s="71">
        <f t="shared" si="89"/>
        <v>330.69</v>
      </c>
      <c r="W156" s="71">
        <f t="shared" si="89"/>
        <v>330.69</v>
      </c>
      <c r="X156" s="71">
        <f t="shared" si="89"/>
        <v>330.69</v>
      </c>
      <c r="Y156" s="71">
        <f t="shared" si="89"/>
        <v>330.69</v>
      </c>
      <c r="Z156" s="71">
        <f t="shared" si="89"/>
        <v>330.69</v>
      </c>
      <c r="AA156" s="71">
        <f t="shared" si="89"/>
        <v>330.69</v>
      </c>
    </row>
    <row r="157" spans="1:27" ht="12.75" customHeight="1" collapsed="1" x14ac:dyDescent="0.2">
      <c r="A157" s="162" t="s">
        <v>1183</v>
      </c>
      <c r="B157" s="54" t="str">
        <f>"31"&amp;"."&amp;$B$663&amp;"."&amp;$B$664</f>
        <v>31.05.2023</v>
      </c>
      <c r="C157" s="134" t="s">
        <v>76</v>
      </c>
      <c r="D157" s="135">
        <f>ROUND(((D158+D159+D161+D160)/1000),5)</f>
        <v>1.6104099999999999</v>
      </c>
      <c r="E157" s="135">
        <f>ROUND(((E158+E159+E161+E160)/1000),5)</f>
        <v>1.4763200000000001</v>
      </c>
      <c r="F157" s="135">
        <f>ROUND(((F158+F159+F161+F160)/1000),5)</f>
        <v>1.4041600000000001</v>
      </c>
      <c r="G157" s="135">
        <f t="shared" ref="G157:AA157" si="90">ROUND(((G158+G159+G161+G160)/1000),5)</f>
        <v>1.3547</v>
      </c>
      <c r="H157" s="135">
        <f t="shared" si="90"/>
        <v>1.3351599999999999</v>
      </c>
      <c r="I157" s="135">
        <f t="shared" si="90"/>
        <v>1.48848</v>
      </c>
      <c r="J157" s="135">
        <f t="shared" si="90"/>
        <v>1.8669</v>
      </c>
      <c r="K157" s="135">
        <f t="shared" si="90"/>
        <v>2.11564</v>
      </c>
      <c r="L157" s="135">
        <f t="shared" si="90"/>
        <v>2.36389</v>
      </c>
      <c r="M157" s="135">
        <f t="shared" si="90"/>
        <v>2.4229099999999999</v>
      </c>
      <c r="N157" s="135">
        <f t="shared" si="90"/>
        <v>2.4451700000000001</v>
      </c>
      <c r="O157" s="135">
        <f t="shared" si="90"/>
        <v>2.4382999999999999</v>
      </c>
      <c r="P157" s="135">
        <f t="shared" si="90"/>
        <v>2.4210199999999999</v>
      </c>
      <c r="Q157" s="135">
        <f t="shared" si="90"/>
        <v>2.4413999999999998</v>
      </c>
      <c r="R157" s="135">
        <f t="shared" si="90"/>
        <v>2.44556</v>
      </c>
      <c r="S157" s="135">
        <f t="shared" si="90"/>
        <v>2.4684599999999999</v>
      </c>
      <c r="T157" s="135">
        <f t="shared" si="90"/>
        <v>2.4577</v>
      </c>
      <c r="U157" s="135">
        <f t="shared" si="90"/>
        <v>2.4406099999999999</v>
      </c>
      <c r="V157" s="135">
        <f t="shared" si="90"/>
        <v>2.4257</v>
      </c>
      <c r="W157" s="135">
        <f t="shared" si="90"/>
        <v>2.4040900000000001</v>
      </c>
      <c r="X157" s="135">
        <f t="shared" si="90"/>
        <v>2.3957199999999998</v>
      </c>
      <c r="Y157" s="135">
        <f t="shared" si="90"/>
        <v>2.3934600000000001</v>
      </c>
      <c r="Z157" s="135">
        <f t="shared" si="90"/>
        <v>2.25088</v>
      </c>
      <c r="AA157" s="135">
        <f t="shared" si="90"/>
        <v>1.9230700000000001</v>
      </c>
    </row>
    <row r="158" spans="1:27" ht="12.75" hidden="1" customHeight="1" outlineLevel="1" x14ac:dyDescent="0.2">
      <c r="A158" s="163" t="s">
        <v>1184</v>
      </c>
      <c r="B158" s="94" t="s">
        <v>238</v>
      </c>
      <c r="C158" s="70" t="s">
        <v>79</v>
      </c>
      <c r="D158" s="71">
        <v>1208.5899999999999</v>
      </c>
      <c r="E158" s="71">
        <v>1074.5</v>
      </c>
      <c r="F158" s="71">
        <v>1002.34</v>
      </c>
      <c r="G158" s="71">
        <v>952.88</v>
      </c>
      <c r="H158" s="71">
        <v>933.34</v>
      </c>
      <c r="I158" s="71">
        <v>1086.6600000000001</v>
      </c>
      <c r="J158" s="71">
        <v>1465.08</v>
      </c>
      <c r="K158" s="71">
        <v>1713.82</v>
      </c>
      <c r="L158" s="71">
        <v>1962.07</v>
      </c>
      <c r="M158" s="71">
        <v>2021.09</v>
      </c>
      <c r="N158" s="71">
        <v>2043.35</v>
      </c>
      <c r="O158" s="71">
        <v>2036.48</v>
      </c>
      <c r="P158" s="71">
        <v>2019.2</v>
      </c>
      <c r="Q158" s="71">
        <v>2039.58</v>
      </c>
      <c r="R158" s="71">
        <v>2043.74</v>
      </c>
      <c r="S158" s="71">
        <v>2066.64</v>
      </c>
      <c r="T158" s="71">
        <v>2055.88</v>
      </c>
      <c r="U158" s="71">
        <v>2038.79</v>
      </c>
      <c r="V158" s="71">
        <v>2023.88</v>
      </c>
      <c r="W158" s="71">
        <v>2002.27</v>
      </c>
      <c r="X158" s="71">
        <v>1993.9</v>
      </c>
      <c r="Y158" s="71">
        <v>1991.64</v>
      </c>
      <c r="Z158" s="71">
        <v>1849.06</v>
      </c>
      <c r="AA158" s="71">
        <v>1521.25</v>
      </c>
    </row>
    <row r="159" spans="1:27" ht="12.75" hidden="1" customHeight="1" outlineLevel="1" x14ac:dyDescent="0.2">
      <c r="A159" s="163" t="s">
        <v>1185</v>
      </c>
      <c r="B159" s="94" t="s">
        <v>90</v>
      </c>
      <c r="C159" s="70" t="s">
        <v>79</v>
      </c>
      <c r="D159" s="71">
        <f t="shared" ref="D159:AA159" si="91">$D$9</f>
        <v>66.180000000000007</v>
      </c>
      <c r="E159" s="71">
        <f t="shared" si="91"/>
        <v>66.180000000000007</v>
      </c>
      <c r="F159" s="71">
        <f t="shared" si="91"/>
        <v>66.180000000000007</v>
      </c>
      <c r="G159" s="71">
        <f t="shared" si="91"/>
        <v>66.180000000000007</v>
      </c>
      <c r="H159" s="71">
        <f t="shared" si="91"/>
        <v>66.180000000000007</v>
      </c>
      <c r="I159" s="71">
        <f t="shared" si="91"/>
        <v>66.180000000000007</v>
      </c>
      <c r="J159" s="71">
        <f t="shared" si="91"/>
        <v>66.180000000000007</v>
      </c>
      <c r="K159" s="71">
        <f t="shared" si="91"/>
        <v>66.180000000000007</v>
      </c>
      <c r="L159" s="71">
        <f t="shared" si="91"/>
        <v>66.180000000000007</v>
      </c>
      <c r="M159" s="71">
        <f t="shared" si="91"/>
        <v>66.180000000000007</v>
      </c>
      <c r="N159" s="71">
        <f t="shared" si="91"/>
        <v>66.180000000000007</v>
      </c>
      <c r="O159" s="71">
        <f t="shared" si="91"/>
        <v>66.180000000000007</v>
      </c>
      <c r="P159" s="71">
        <f t="shared" si="91"/>
        <v>66.180000000000007</v>
      </c>
      <c r="Q159" s="71">
        <f t="shared" si="91"/>
        <v>66.180000000000007</v>
      </c>
      <c r="R159" s="71">
        <f t="shared" si="91"/>
        <v>66.180000000000007</v>
      </c>
      <c r="S159" s="71">
        <f t="shared" si="91"/>
        <v>66.180000000000007</v>
      </c>
      <c r="T159" s="71">
        <f t="shared" si="91"/>
        <v>66.180000000000007</v>
      </c>
      <c r="U159" s="71">
        <f t="shared" si="91"/>
        <v>66.180000000000007</v>
      </c>
      <c r="V159" s="71">
        <f t="shared" si="91"/>
        <v>66.180000000000007</v>
      </c>
      <c r="W159" s="71">
        <f t="shared" si="91"/>
        <v>66.180000000000007</v>
      </c>
      <c r="X159" s="71">
        <f t="shared" si="91"/>
        <v>66.180000000000007</v>
      </c>
      <c r="Y159" s="71">
        <f t="shared" si="91"/>
        <v>66.180000000000007</v>
      </c>
      <c r="Z159" s="71">
        <f t="shared" si="91"/>
        <v>66.180000000000007</v>
      </c>
      <c r="AA159" s="71">
        <f t="shared" si="91"/>
        <v>66.180000000000007</v>
      </c>
    </row>
    <row r="160" spans="1:27" ht="12.75" hidden="1" customHeight="1" outlineLevel="1" x14ac:dyDescent="0.2">
      <c r="A160" s="163" t="s">
        <v>1186</v>
      </c>
      <c r="B160" s="94" t="s">
        <v>83</v>
      </c>
      <c r="C160" s="70" t="s">
        <v>79</v>
      </c>
      <c r="D160" s="71">
        <v>4.95</v>
      </c>
      <c r="E160" s="71">
        <v>4.95</v>
      </c>
      <c r="F160" s="71">
        <v>4.95</v>
      </c>
      <c r="G160" s="71">
        <v>4.95</v>
      </c>
      <c r="H160" s="71">
        <v>4.95</v>
      </c>
      <c r="I160" s="71">
        <v>4.95</v>
      </c>
      <c r="J160" s="71">
        <v>4.95</v>
      </c>
      <c r="K160" s="71">
        <v>4.95</v>
      </c>
      <c r="L160" s="71">
        <v>4.95</v>
      </c>
      <c r="M160" s="71">
        <v>4.95</v>
      </c>
      <c r="N160" s="71">
        <v>4.95</v>
      </c>
      <c r="O160" s="71">
        <v>4.95</v>
      </c>
      <c r="P160" s="71">
        <v>4.95</v>
      </c>
      <c r="Q160" s="71">
        <v>4.95</v>
      </c>
      <c r="R160" s="71">
        <v>4.95</v>
      </c>
      <c r="S160" s="71">
        <v>4.95</v>
      </c>
      <c r="T160" s="71">
        <v>4.95</v>
      </c>
      <c r="U160" s="71">
        <v>4.95</v>
      </c>
      <c r="V160" s="71">
        <v>4.95</v>
      </c>
      <c r="W160" s="71">
        <v>4.95</v>
      </c>
      <c r="X160" s="71">
        <v>4.95</v>
      </c>
      <c r="Y160" s="71">
        <v>4.95</v>
      </c>
      <c r="Z160" s="71">
        <v>4.95</v>
      </c>
      <c r="AA160" s="71">
        <v>4.95</v>
      </c>
    </row>
    <row r="161" spans="1:27" ht="12.75" hidden="1" customHeight="1" outlineLevel="1" x14ac:dyDescent="0.2">
      <c r="A161" s="163" t="s">
        <v>1187</v>
      </c>
      <c r="B161" s="94" t="s">
        <v>81</v>
      </c>
      <c r="C161" s="70" t="s">
        <v>79</v>
      </c>
      <c r="D161" s="71">
        <f>$D$11</f>
        <v>330.69</v>
      </c>
      <c r="E161" s="71">
        <f t="shared" ref="E161:AA161" si="92">$D$11</f>
        <v>330.69</v>
      </c>
      <c r="F161" s="71">
        <f t="shared" si="92"/>
        <v>330.69</v>
      </c>
      <c r="G161" s="71">
        <f t="shared" si="92"/>
        <v>330.69</v>
      </c>
      <c r="H161" s="71">
        <f t="shared" si="92"/>
        <v>330.69</v>
      </c>
      <c r="I161" s="71">
        <f t="shared" si="92"/>
        <v>330.69</v>
      </c>
      <c r="J161" s="71">
        <f t="shared" si="92"/>
        <v>330.69</v>
      </c>
      <c r="K161" s="71">
        <f t="shared" si="92"/>
        <v>330.69</v>
      </c>
      <c r="L161" s="71">
        <f t="shared" si="92"/>
        <v>330.69</v>
      </c>
      <c r="M161" s="71">
        <f t="shared" si="92"/>
        <v>330.69</v>
      </c>
      <c r="N161" s="71">
        <f t="shared" si="92"/>
        <v>330.69</v>
      </c>
      <c r="O161" s="71">
        <f t="shared" si="92"/>
        <v>330.69</v>
      </c>
      <c r="P161" s="71">
        <f t="shared" si="92"/>
        <v>330.69</v>
      </c>
      <c r="Q161" s="71">
        <f t="shared" si="92"/>
        <v>330.69</v>
      </c>
      <c r="R161" s="71">
        <f t="shared" si="92"/>
        <v>330.69</v>
      </c>
      <c r="S161" s="71">
        <f t="shared" si="92"/>
        <v>330.69</v>
      </c>
      <c r="T161" s="71">
        <f t="shared" si="92"/>
        <v>330.69</v>
      </c>
      <c r="U161" s="71">
        <f t="shared" si="92"/>
        <v>330.69</v>
      </c>
      <c r="V161" s="71">
        <f t="shared" si="92"/>
        <v>330.69</v>
      </c>
      <c r="W161" s="71">
        <f t="shared" si="92"/>
        <v>330.69</v>
      </c>
      <c r="X161" s="71">
        <f t="shared" si="92"/>
        <v>330.69</v>
      </c>
      <c r="Y161" s="71">
        <f t="shared" si="92"/>
        <v>330.69</v>
      </c>
      <c r="Z161" s="71">
        <f t="shared" si="92"/>
        <v>330.69</v>
      </c>
      <c r="AA161" s="71">
        <f t="shared" si="92"/>
        <v>330.69</v>
      </c>
    </row>
    <row r="162" spans="1:27" ht="12.75" customHeight="1" collapsed="1" x14ac:dyDescent="0.2">
      <c r="A162" s="164"/>
      <c r="B162" s="165" t="s">
        <v>392</v>
      </c>
      <c r="C162" s="166"/>
      <c r="D162" s="167"/>
      <c r="E162" s="167"/>
      <c r="F162" s="167"/>
      <c r="G162" s="167"/>
      <c r="I162" s="66"/>
    </row>
    <row r="163" spans="1:27" ht="12.75" customHeight="1" x14ac:dyDescent="0.2">
      <c r="A163" s="164"/>
      <c r="B163" s="165" t="s">
        <v>392</v>
      </c>
      <c r="C163" s="166"/>
      <c r="D163" s="167"/>
      <c r="E163" s="167"/>
      <c r="F163" s="167"/>
      <c r="G163" s="167"/>
      <c r="I163" s="66"/>
    </row>
    <row r="164" spans="1:27" x14ac:dyDescent="0.2">
      <c r="A164" s="157" t="s">
        <v>393</v>
      </c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9"/>
    </row>
    <row r="165" spans="1:27" ht="27" customHeight="1" x14ac:dyDescent="0.2">
      <c r="A165" s="160" t="s">
        <v>64</v>
      </c>
      <c r="B165" s="161" t="s">
        <v>210</v>
      </c>
      <c r="C165" s="160" t="s">
        <v>211</v>
      </c>
      <c r="D165" s="161" t="s">
        <v>212</v>
      </c>
      <c r="E165" s="161" t="s">
        <v>213</v>
      </c>
      <c r="F165" s="161" t="s">
        <v>214</v>
      </c>
      <c r="G165" s="161" t="s">
        <v>215</v>
      </c>
      <c r="H165" s="161" t="s">
        <v>216</v>
      </c>
      <c r="I165" s="161" t="s">
        <v>217</v>
      </c>
      <c r="J165" s="161" t="s">
        <v>218</v>
      </c>
      <c r="K165" s="161" t="s">
        <v>219</v>
      </c>
      <c r="L165" s="161" t="s">
        <v>220</v>
      </c>
      <c r="M165" s="161" t="s">
        <v>221</v>
      </c>
      <c r="N165" s="161" t="s">
        <v>222</v>
      </c>
      <c r="O165" s="161" t="s">
        <v>223</v>
      </c>
      <c r="P165" s="161" t="s">
        <v>224</v>
      </c>
      <c r="Q165" s="161" t="s">
        <v>225</v>
      </c>
      <c r="R165" s="161" t="s">
        <v>226</v>
      </c>
      <c r="S165" s="161" t="s">
        <v>227</v>
      </c>
      <c r="T165" s="161" t="s">
        <v>228</v>
      </c>
      <c r="U165" s="161" t="s">
        <v>229</v>
      </c>
      <c r="V165" s="161" t="s">
        <v>230</v>
      </c>
      <c r="W165" s="161" t="s">
        <v>231</v>
      </c>
      <c r="X165" s="161" t="s">
        <v>232</v>
      </c>
      <c r="Y165" s="161" t="s">
        <v>233</v>
      </c>
      <c r="Z165" s="161" t="s">
        <v>234</v>
      </c>
      <c r="AA165" s="161" t="s">
        <v>235</v>
      </c>
    </row>
    <row r="166" spans="1:27" x14ac:dyDescent="0.2">
      <c r="A166" s="162" t="s">
        <v>1188</v>
      </c>
      <c r="B166" s="54" t="str">
        <f>"01"&amp;"."&amp;$B$663&amp;"."&amp;$B$664</f>
        <v>01.05.2023</v>
      </c>
      <c r="C166" s="134" t="s">
        <v>76</v>
      </c>
      <c r="D166" s="135">
        <f>ROUND(((D167+D168+D170+D169)/1000),5)</f>
        <v>2.00665</v>
      </c>
      <c r="E166" s="135">
        <f>ROUND(((E167+E168+E170+E169)/1000),5)</f>
        <v>1.87669</v>
      </c>
      <c r="F166" s="135">
        <f>ROUND(((F167+F168+F170+F169)/1000),5)</f>
        <v>1.7834099999999999</v>
      </c>
      <c r="G166" s="135">
        <f t="shared" ref="G166:AA166" si="93">ROUND(((G167+G168+G170+G169)/1000),5)</f>
        <v>1.7170300000000001</v>
      </c>
      <c r="H166" s="135">
        <f t="shared" si="93"/>
        <v>1.6975100000000001</v>
      </c>
      <c r="I166" s="135">
        <f t="shared" si="93"/>
        <v>1.70821</v>
      </c>
      <c r="J166" s="135">
        <f t="shared" si="93"/>
        <v>1.7378199999999999</v>
      </c>
      <c r="K166" s="135">
        <f t="shared" si="93"/>
        <v>1.9066000000000001</v>
      </c>
      <c r="L166" s="135">
        <f t="shared" si="93"/>
        <v>2.1601499999999998</v>
      </c>
      <c r="M166" s="135">
        <f t="shared" si="93"/>
        <v>2.33893</v>
      </c>
      <c r="N166" s="135">
        <f t="shared" si="93"/>
        <v>2.3537699999999999</v>
      </c>
      <c r="O166" s="135">
        <f t="shared" si="93"/>
        <v>2.3509199999999999</v>
      </c>
      <c r="P166" s="135">
        <f t="shared" si="93"/>
        <v>2.34091</v>
      </c>
      <c r="Q166" s="135">
        <f t="shared" si="93"/>
        <v>2.34077</v>
      </c>
      <c r="R166" s="135">
        <f t="shared" si="93"/>
        <v>2.3244600000000002</v>
      </c>
      <c r="S166" s="135">
        <f t="shared" si="93"/>
        <v>2.36537</v>
      </c>
      <c r="T166" s="135">
        <f t="shared" si="93"/>
        <v>2.4004400000000001</v>
      </c>
      <c r="U166" s="135">
        <f t="shared" si="93"/>
        <v>2.4159799999999998</v>
      </c>
      <c r="V166" s="135">
        <f t="shared" si="93"/>
        <v>2.4556</v>
      </c>
      <c r="W166" s="135">
        <f t="shared" si="93"/>
        <v>2.5351599999999999</v>
      </c>
      <c r="X166" s="135">
        <f t="shared" si="93"/>
        <v>2.7247599999999998</v>
      </c>
      <c r="Y166" s="135">
        <f t="shared" si="93"/>
        <v>2.5248900000000001</v>
      </c>
      <c r="Z166" s="135">
        <f t="shared" si="93"/>
        <v>2.3244899999999999</v>
      </c>
      <c r="AA166" s="135">
        <f t="shared" si="93"/>
        <v>2.1231800000000001</v>
      </c>
    </row>
    <row r="167" spans="1:27" ht="12.75" hidden="1" customHeight="1" outlineLevel="1" x14ac:dyDescent="0.2">
      <c r="A167" s="163" t="s">
        <v>1189</v>
      </c>
      <c r="B167" s="94" t="s">
        <v>238</v>
      </c>
      <c r="C167" s="70" t="s">
        <v>79</v>
      </c>
      <c r="D167" s="71">
        <v>1557.89</v>
      </c>
      <c r="E167" s="71">
        <v>1427.93</v>
      </c>
      <c r="F167" s="71">
        <v>1334.65</v>
      </c>
      <c r="G167" s="71">
        <v>1268.27</v>
      </c>
      <c r="H167" s="71">
        <v>1248.75</v>
      </c>
      <c r="I167" s="71">
        <v>1259.45</v>
      </c>
      <c r="J167" s="71">
        <v>1289.06</v>
      </c>
      <c r="K167" s="71">
        <v>1457.84</v>
      </c>
      <c r="L167" s="71">
        <v>1711.39</v>
      </c>
      <c r="M167" s="71">
        <v>1890.17</v>
      </c>
      <c r="N167" s="71">
        <v>1905.01</v>
      </c>
      <c r="O167" s="71">
        <v>1902.16</v>
      </c>
      <c r="P167" s="71">
        <v>1892.15</v>
      </c>
      <c r="Q167" s="71">
        <v>1892.01</v>
      </c>
      <c r="R167" s="71">
        <v>1875.7</v>
      </c>
      <c r="S167" s="71">
        <v>1916.61</v>
      </c>
      <c r="T167" s="71">
        <v>1951.68</v>
      </c>
      <c r="U167" s="71">
        <v>1967.22</v>
      </c>
      <c r="V167" s="71">
        <v>2006.84</v>
      </c>
      <c r="W167" s="71">
        <v>2086.4</v>
      </c>
      <c r="X167" s="71">
        <v>2276</v>
      </c>
      <c r="Y167" s="71">
        <v>2076.13</v>
      </c>
      <c r="Z167" s="71">
        <v>1875.73</v>
      </c>
      <c r="AA167" s="71">
        <v>1674.42</v>
      </c>
    </row>
    <row r="168" spans="1:27" ht="12.75" hidden="1" customHeight="1" outlineLevel="1" x14ac:dyDescent="0.2">
      <c r="A168" s="163" t="s">
        <v>1190</v>
      </c>
      <c r="B168" s="94" t="s">
        <v>90</v>
      </c>
      <c r="C168" s="70" t="s">
        <v>79</v>
      </c>
      <c r="D168" s="71">
        <v>113.12</v>
      </c>
      <c r="E168" s="71">
        <f>$D$168</f>
        <v>113.12</v>
      </c>
      <c r="F168" s="71">
        <f t="shared" ref="F168:AA168" si="94">$D$168</f>
        <v>113.12</v>
      </c>
      <c r="G168" s="71">
        <f t="shared" si="94"/>
        <v>113.12</v>
      </c>
      <c r="H168" s="71">
        <f t="shared" si="94"/>
        <v>113.12</v>
      </c>
      <c r="I168" s="71">
        <f t="shared" si="94"/>
        <v>113.12</v>
      </c>
      <c r="J168" s="71">
        <f t="shared" si="94"/>
        <v>113.12</v>
      </c>
      <c r="K168" s="71">
        <f t="shared" si="94"/>
        <v>113.12</v>
      </c>
      <c r="L168" s="71">
        <f t="shared" si="94"/>
        <v>113.12</v>
      </c>
      <c r="M168" s="71">
        <f t="shared" si="94"/>
        <v>113.12</v>
      </c>
      <c r="N168" s="71">
        <f t="shared" si="94"/>
        <v>113.12</v>
      </c>
      <c r="O168" s="71">
        <f t="shared" si="94"/>
        <v>113.12</v>
      </c>
      <c r="P168" s="71">
        <f t="shared" si="94"/>
        <v>113.12</v>
      </c>
      <c r="Q168" s="71">
        <f t="shared" si="94"/>
        <v>113.12</v>
      </c>
      <c r="R168" s="71">
        <f t="shared" si="94"/>
        <v>113.12</v>
      </c>
      <c r="S168" s="71">
        <f t="shared" si="94"/>
        <v>113.12</v>
      </c>
      <c r="T168" s="71">
        <f t="shared" si="94"/>
        <v>113.12</v>
      </c>
      <c r="U168" s="71">
        <f t="shared" si="94"/>
        <v>113.12</v>
      </c>
      <c r="V168" s="71">
        <f t="shared" si="94"/>
        <v>113.12</v>
      </c>
      <c r="W168" s="71">
        <f t="shared" si="94"/>
        <v>113.12</v>
      </c>
      <c r="X168" s="71">
        <f t="shared" si="94"/>
        <v>113.12</v>
      </c>
      <c r="Y168" s="71">
        <f t="shared" si="94"/>
        <v>113.12</v>
      </c>
      <c r="Z168" s="71">
        <f t="shared" si="94"/>
        <v>113.12</v>
      </c>
      <c r="AA168" s="71">
        <f t="shared" si="94"/>
        <v>113.12</v>
      </c>
    </row>
    <row r="169" spans="1:27" ht="12.75" hidden="1" customHeight="1" outlineLevel="1" x14ac:dyDescent="0.2">
      <c r="A169" s="163" t="s">
        <v>1191</v>
      </c>
      <c r="B169" s="94" t="s">
        <v>83</v>
      </c>
      <c r="C169" s="70" t="s">
        <v>79</v>
      </c>
      <c r="D169" s="71">
        <v>4.95</v>
      </c>
      <c r="E169" s="71">
        <v>4.95</v>
      </c>
      <c r="F169" s="71">
        <v>4.95</v>
      </c>
      <c r="G169" s="71">
        <v>4.95</v>
      </c>
      <c r="H169" s="71">
        <v>4.95</v>
      </c>
      <c r="I169" s="71">
        <v>4.95</v>
      </c>
      <c r="J169" s="71">
        <v>4.95</v>
      </c>
      <c r="K169" s="71">
        <v>4.95</v>
      </c>
      <c r="L169" s="71">
        <v>4.95</v>
      </c>
      <c r="M169" s="71">
        <v>4.95</v>
      </c>
      <c r="N169" s="71">
        <v>4.95</v>
      </c>
      <c r="O169" s="71">
        <v>4.95</v>
      </c>
      <c r="P169" s="71">
        <v>4.95</v>
      </c>
      <c r="Q169" s="71">
        <v>4.95</v>
      </c>
      <c r="R169" s="71">
        <v>4.95</v>
      </c>
      <c r="S169" s="71">
        <v>4.95</v>
      </c>
      <c r="T169" s="71">
        <v>4.95</v>
      </c>
      <c r="U169" s="71">
        <v>4.95</v>
      </c>
      <c r="V169" s="71">
        <v>4.95</v>
      </c>
      <c r="W169" s="71">
        <v>4.95</v>
      </c>
      <c r="X169" s="71">
        <v>4.95</v>
      </c>
      <c r="Y169" s="71">
        <v>4.95</v>
      </c>
      <c r="Z169" s="71">
        <v>4.95</v>
      </c>
      <c r="AA169" s="71">
        <v>4.95</v>
      </c>
    </row>
    <row r="170" spans="1:27" ht="12.75" hidden="1" customHeight="1" outlineLevel="1" x14ac:dyDescent="0.2">
      <c r="A170" s="163" t="s">
        <v>1192</v>
      </c>
      <c r="B170" s="94" t="s">
        <v>81</v>
      </c>
      <c r="C170" s="70" t="s">
        <v>79</v>
      </c>
      <c r="D170" s="71">
        <f>$D$11</f>
        <v>330.69</v>
      </c>
      <c r="E170" s="71">
        <f t="shared" ref="E170:AA170" si="95">$D$11</f>
        <v>330.69</v>
      </c>
      <c r="F170" s="71">
        <f t="shared" si="95"/>
        <v>330.69</v>
      </c>
      <c r="G170" s="71">
        <f t="shared" si="95"/>
        <v>330.69</v>
      </c>
      <c r="H170" s="71">
        <f t="shared" si="95"/>
        <v>330.69</v>
      </c>
      <c r="I170" s="71">
        <f t="shared" si="95"/>
        <v>330.69</v>
      </c>
      <c r="J170" s="71">
        <f t="shared" si="95"/>
        <v>330.69</v>
      </c>
      <c r="K170" s="71">
        <f t="shared" si="95"/>
        <v>330.69</v>
      </c>
      <c r="L170" s="71">
        <f t="shared" si="95"/>
        <v>330.69</v>
      </c>
      <c r="M170" s="71">
        <f t="shared" si="95"/>
        <v>330.69</v>
      </c>
      <c r="N170" s="71">
        <f t="shared" si="95"/>
        <v>330.69</v>
      </c>
      <c r="O170" s="71">
        <f t="shared" si="95"/>
        <v>330.69</v>
      </c>
      <c r="P170" s="71">
        <f t="shared" si="95"/>
        <v>330.69</v>
      </c>
      <c r="Q170" s="71">
        <f t="shared" si="95"/>
        <v>330.69</v>
      </c>
      <c r="R170" s="71">
        <f t="shared" si="95"/>
        <v>330.69</v>
      </c>
      <c r="S170" s="71">
        <f t="shared" si="95"/>
        <v>330.69</v>
      </c>
      <c r="T170" s="71">
        <f t="shared" si="95"/>
        <v>330.69</v>
      </c>
      <c r="U170" s="71">
        <f t="shared" si="95"/>
        <v>330.69</v>
      </c>
      <c r="V170" s="71">
        <f t="shared" si="95"/>
        <v>330.69</v>
      </c>
      <c r="W170" s="71">
        <f t="shared" si="95"/>
        <v>330.69</v>
      </c>
      <c r="X170" s="71">
        <f t="shared" si="95"/>
        <v>330.69</v>
      </c>
      <c r="Y170" s="71">
        <f t="shared" si="95"/>
        <v>330.69</v>
      </c>
      <c r="Z170" s="71">
        <f t="shared" si="95"/>
        <v>330.69</v>
      </c>
      <c r="AA170" s="71">
        <f t="shared" si="95"/>
        <v>330.69</v>
      </c>
    </row>
    <row r="171" spans="1:27" collapsed="1" x14ac:dyDescent="0.2">
      <c r="A171" s="162" t="s">
        <v>1193</v>
      </c>
      <c r="B171" s="54" t="str">
        <f>"02"&amp;"."&amp;$B$663&amp;"."&amp;$B$664</f>
        <v>02.05.2023</v>
      </c>
      <c r="C171" s="134" t="s">
        <v>76</v>
      </c>
      <c r="D171" s="135">
        <f>ROUND(((D172+D173+D175+D174)/1000),5)</f>
        <v>1.8207500000000001</v>
      </c>
      <c r="E171" s="135">
        <f>ROUND(((E172+E173+E175+E174)/1000),5)</f>
        <v>1.6438299999999999</v>
      </c>
      <c r="F171" s="135">
        <f>ROUND(((F172+F173+F175+F174)/1000),5)</f>
        <v>1.5525199999999999</v>
      </c>
      <c r="G171" s="135">
        <f t="shared" ref="G171:AA171" si="96">ROUND(((G172+G173+G175+G174)/1000),5)</f>
        <v>1.5517799999999999</v>
      </c>
      <c r="H171" s="135">
        <f t="shared" si="96"/>
        <v>1.5757399999999999</v>
      </c>
      <c r="I171" s="135">
        <f t="shared" si="96"/>
        <v>1.6891499999999999</v>
      </c>
      <c r="J171" s="135">
        <f t="shared" si="96"/>
        <v>1.8907</v>
      </c>
      <c r="K171" s="135">
        <f t="shared" si="96"/>
        <v>2.1519499999999998</v>
      </c>
      <c r="L171" s="135">
        <f t="shared" si="96"/>
        <v>2.3408500000000001</v>
      </c>
      <c r="M171" s="135">
        <f t="shared" si="96"/>
        <v>2.4173399999999998</v>
      </c>
      <c r="N171" s="135">
        <f t="shared" si="96"/>
        <v>2.4379900000000001</v>
      </c>
      <c r="O171" s="135">
        <f t="shared" si="96"/>
        <v>2.37853</v>
      </c>
      <c r="P171" s="135">
        <f t="shared" si="96"/>
        <v>2.3797000000000001</v>
      </c>
      <c r="Q171" s="135">
        <f t="shared" si="96"/>
        <v>2.3829199999999999</v>
      </c>
      <c r="R171" s="135">
        <f t="shared" si="96"/>
        <v>2.3698700000000001</v>
      </c>
      <c r="S171" s="135">
        <f t="shared" si="96"/>
        <v>2.3357000000000001</v>
      </c>
      <c r="T171" s="135">
        <f t="shared" si="96"/>
        <v>2.2927900000000001</v>
      </c>
      <c r="U171" s="135">
        <f t="shared" si="96"/>
        <v>2.27935</v>
      </c>
      <c r="V171" s="135">
        <f t="shared" si="96"/>
        <v>2.2968999999999999</v>
      </c>
      <c r="W171" s="135">
        <f t="shared" si="96"/>
        <v>2.3129599999999999</v>
      </c>
      <c r="X171" s="135">
        <f t="shared" si="96"/>
        <v>2.4483799999999998</v>
      </c>
      <c r="Y171" s="135">
        <f t="shared" si="96"/>
        <v>2.3549899999999999</v>
      </c>
      <c r="Z171" s="135">
        <f t="shared" si="96"/>
        <v>2.1310799999999999</v>
      </c>
      <c r="AA171" s="135">
        <f t="shared" si="96"/>
        <v>1.8274999999999999</v>
      </c>
    </row>
    <row r="172" spans="1:27" ht="12.75" hidden="1" customHeight="1" outlineLevel="1" x14ac:dyDescent="0.2">
      <c r="A172" s="163" t="s">
        <v>1194</v>
      </c>
      <c r="B172" s="94" t="s">
        <v>238</v>
      </c>
      <c r="C172" s="70" t="s">
        <v>79</v>
      </c>
      <c r="D172" s="71">
        <v>1371.99</v>
      </c>
      <c r="E172" s="71">
        <v>1195.07</v>
      </c>
      <c r="F172" s="71">
        <v>1103.76</v>
      </c>
      <c r="G172" s="71">
        <v>1103.02</v>
      </c>
      <c r="H172" s="71">
        <v>1126.98</v>
      </c>
      <c r="I172" s="71">
        <v>1240.3900000000001</v>
      </c>
      <c r="J172" s="71">
        <v>1441.94</v>
      </c>
      <c r="K172" s="71">
        <v>1703.19</v>
      </c>
      <c r="L172" s="71">
        <v>1892.09</v>
      </c>
      <c r="M172" s="71">
        <v>1968.58</v>
      </c>
      <c r="N172" s="71">
        <v>1989.23</v>
      </c>
      <c r="O172" s="71">
        <v>1929.77</v>
      </c>
      <c r="P172" s="71">
        <v>1930.94</v>
      </c>
      <c r="Q172" s="71">
        <v>1934.16</v>
      </c>
      <c r="R172" s="71">
        <v>1921.11</v>
      </c>
      <c r="S172" s="71">
        <v>1886.94</v>
      </c>
      <c r="T172" s="71">
        <v>1844.03</v>
      </c>
      <c r="U172" s="71">
        <v>1830.59</v>
      </c>
      <c r="V172" s="71">
        <v>1848.14</v>
      </c>
      <c r="W172" s="71">
        <v>1864.2</v>
      </c>
      <c r="X172" s="71">
        <v>1999.62</v>
      </c>
      <c r="Y172" s="71">
        <v>1906.23</v>
      </c>
      <c r="Z172" s="71">
        <v>1682.32</v>
      </c>
      <c r="AA172" s="71">
        <v>1378.74</v>
      </c>
    </row>
    <row r="173" spans="1:27" ht="12.75" hidden="1" customHeight="1" outlineLevel="1" x14ac:dyDescent="0.2">
      <c r="A173" s="163" t="s">
        <v>1195</v>
      </c>
      <c r="B173" s="94" t="s">
        <v>90</v>
      </c>
      <c r="C173" s="70" t="s">
        <v>79</v>
      </c>
      <c r="D173" s="71">
        <f>$D$168</f>
        <v>113.12</v>
      </c>
      <c r="E173" s="71">
        <f>$D$168</f>
        <v>113.12</v>
      </c>
      <c r="F173" s="71">
        <f t="shared" ref="F173:AA173" si="97">$D$168</f>
        <v>113.12</v>
      </c>
      <c r="G173" s="71">
        <f t="shared" si="97"/>
        <v>113.12</v>
      </c>
      <c r="H173" s="71">
        <f t="shared" si="97"/>
        <v>113.12</v>
      </c>
      <c r="I173" s="71">
        <f t="shared" si="97"/>
        <v>113.12</v>
      </c>
      <c r="J173" s="71">
        <f t="shared" si="97"/>
        <v>113.12</v>
      </c>
      <c r="K173" s="71">
        <f t="shared" si="97"/>
        <v>113.12</v>
      </c>
      <c r="L173" s="71">
        <f t="shared" si="97"/>
        <v>113.12</v>
      </c>
      <c r="M173" s="71">
        <f t="shared" si="97"/>
        <v>113.12</v>
      </c>
      <c r="N173" s="71">
        <f t="shared" si="97"/>
        <v>113.12</v>
      </c>
      <c r="O173" s="71">
        <f t="shared" si="97"/>
        <v>113.12</v>
      </c>
      <c r="P173" s="71">
        <f t="shared" si="97"/>
        <v>113.12</v>
      </c>
      <c r="Q173" s="71">
        <f t="shared" si="97"/>
        <v>113.12</v>
      </c>
      <c r="R173" s="71">
        <f t="shared" si="97"/>
        <v>113.12</v>
      </c>
      <c r="S173" s="71">
        <f t="shared" si="97"/>
        <v>113.12</v>
      </c>
      <c r="T173" s="71">
        <f t="shared" si="97"/>
        <v>113.12</v>
      </c>
      <c r="U173" s="71">
        <f t="shared" si="97"/>
        <v>113.12</v>
      </c>
      <c r="V173" s="71">
        <f t="shared" si="97"/>
        <v>113.12</v>
      </c>
      <c r="W173" s="71">
        <f t="shared" si="97"/>
        <v>113.12</v>
      </c>
      <c r="X173" s="71">
        <f t="shared" si="97"/>
        <v>113.12</v>
      </c>
      <c r="Y173" s="71">
        <f t="shared" si="97"/>
        <v>113.12</v>
      </c>
      <c r="Z173" s="71">
        <f t="shared" si="97"/>
        <v>113.12</v>
      </c>
      <c r="AA173" s="71">
        <f t="shared" si="97"/>
        <v>113.12</v>
      </c>
    </row>
    <row r="174" spans="1:27" ht="12.75" hidden="1" customHeight="1" outlineLevel="1" x14ac:dyDescent="0.2">
      <c r="A174" s="163" t="s">
        <v>1196</v>
      </c>
      <c r="B174" s="94" t="s">
        <v>83</v>
      </c>
      <c r="C174" s="70" t="s">
        <v>79</v>
      </c>
      <c r="D174" s="71">
        <v>4.95</v>
      </c>
      <c r="E174" s="71">
        <v>4.95</v>
      </c>
      <c r="F174" s="71">
        <v>4.95</v>
      </c>
      <c r="G174" s="71">
        <v>4.95</v>
      </c>
      <c r="H174" s="71">
        <v>4.95</v>
      </c>
      <c r="I174" s="71">
        <v>4.95</v>
      </c>
      <c r="J174" s="71">
        <v>4.95</v>
      </c>
      <c r="K174" s="71">
        <v>4.95</v>
      </c>
      <c r="L174" s="71">
        <v>4.95</v>
      </c>
      <c r="M174" s="71">
        <v>4.95</v>
      </c>
      <c r="N174" s="71">
        <v>4.95</v>
      </c>
      <c r="O174" s="71">
        <v>4.95</v>
      </c>
      <c r="P174" s="71">
        <v>4.95</v>
      </c>
      <c r="Q174" s="71">
        <v>4.95</v>
      </c>
      <c r="R174" s="71">
        <v>4.95</v>
      </c>
      <c r="S174" s="71">
        <v>4.95</v>
      </c>
      <c r="T174" s="71">
        <v>4.95</v>
      </c>
      <c r="U174" s="71">
        <v>4.95</v>
      </c>
      <c r="V174" s="71">
        <v>4.95</v>
      </c>
      <c r="W174" s="71">
        <v>4.95</v>
      </c>
      <c r="X174" s="71">
        <v>4.95</v>
      </c>
      <c r="Y174" s="71">
        <v>4.95</v>
      </c>
      <c r="Z174" s="71">
        <v>4.95</v>
      </c>
      <c r="AA174" s="71">
        <v>4.95</v>
      </c>
    </row>
    <row r="175" spans="1:27" ht="12.75" hidden="1" customHeight="1" outlineLevel="1" x14ac:dyDescent="0.2">
      <c r="A175" s="163" t="s">
        <v>1197</v>
      </c>
      <c r="B175" s="94" t="s">
        <v>81</v>
      </c>
      <c r="C175" s="70" t="s">
        <v>79</v>
      </c>
      <c r="D175" s="71">
        <f>$D$11</f>
        <v>330.69</v>
      </c>
      <c r="E175" s="71">
        <f t="shared" ref="E175:AA175" si="98">$D$11</f>
        <v>330.69</v>
      </c>
      <c r="F175" s="71">
        <f t="shared" si="98"/>
        <v>330.69</v>
      </c>
      <c r="G175" s="71">
        <f t="shared" si="98"/>
        <v>330.69</v>
      </c>
      <c r="H175" s="71">
        <f t="shared" si="98"/>
        <v>330.69</v>
      </c>
      <c r="I175" s="71">
        <f t="shared" si="98"/>
        <v>330.69</v>
      </c>
      <c r="J175" s="71">
        <f t="shared" si="98"/>
        <v>330.69</v>
      </c>
      <c r="K175" s="71">
        <f t="shared" si="98"/>
        <v>330.69</v>
      </c>
      <c r="L175" s="71">
        <f t="shared" si="98"/>
        <v>330.69</v>
      </c>
      <c r="M175" s="71">
        <f t="shared" si="98"/>
        <v>330.69</v>
      </c>
      <c r="N175" s="71">
        <f t="shared" si="98"/>
        <v>330.69</v>
      </c>
      <c r="O175" s="71">
        <f t="shared" si="98"/>
        <v>330.69</v>
      </c>
      <c r="P175" s="71">
        <f t="shared" si="98"/>
        <v>330.69</v>
      </c>
      <c r="Q175" s="71">
        <f t="shared" si="98"/>
        <v>330.69</v>
      </c>
      <c r="R175" s="71">
        <f t="shared" si="98"/>
        <v>330.69</v>
      </c>
      <c r="S175" s="71">
        <f t="shared" si="98"/>
        <v>330.69</v>
      </c>
      <c r="T175" s="71">
        <f t="shared" si="98"/>
        <v>330.69</v>
      </c>
      <c r="U175" s="71">
        <f t="shared" si="98"/>
        <v>330.69</v>
      </c>
      <c r="V175" s="71">
        <f t="shared" si="98"/>
        <v>330.69</v>
      </c>
      <c r="W175" s="71">
        <f t="shared" si="98"/>
        <v>330.69</v>
      </c>
      <c r="X175" s="71">
        <f t="shared" si="98"/>
        <v>330.69</v>
      </c>
      <c r="Y175" s="71">
        <f t="shared" si="98"/>
        <v>330.69</v>
      </c>
      <c r="Z175" s="71">
        <f t="shared" si="98"/>
        <v>330.69</v>
      </c>
      <c r="AA175" s="71">
        <f t="shared" si="98"/>
        <v>330.69</v>
      </c>
    </row>
    <row r="176" spans="1:27" ht="12.75" customHeight="1" collapsed="1" x14ac:dyDescent="0.2">
      <c r="A176" s="162" t="s">
        <v>1198</v>
      </c>
      <c r="B176" s="54" t="str">
        <f>"03"&amp;"."&amp;$B$663&amp;"."&amp;$B$664</f>
        <v>03.05.2023</v>
      </c>
      <c r="C176" s="134" t="s">
        <v>76</v>
      </c>
      <c r="D176" s="135">
        <f>ROUND(((D177+D178+D180+D179)/1000),5)</f>
        <v>1.6856899999999999</v>
      </c>
      <c r="E176" s="135">
        <f>ROUND(((E177+E178+E180+E179)/1000),5)</f>
        <v>1.55166</v>
      </c>
      <c r="F176" s="135">
        <f>ROUND(((F177+F178+F180+F179)/1000),5)</f>
        <v>1.5288200000000001</v>
      </c>
      <c r="G176" s="135">
        <f t="shared" ref="G176:AA176" si="99">ROUND(((G177+G178+G180+G179)/1000),5)</f>
        <v>1.5295000000000001</v>
      </c>
      <c r="H176" s="135">
        <f t="shared" si="99"/>
        <v>1.54776</v>
      </c>
      <c r="I176" s="135">
        <f t="shared" si="99"/>
        <v>1.6438900000000001</v>
      </c>
      <c r="J176" s="135">
        <f t="shared" si="99"/>
        <v>1.82342</v>
      </c>
      <c r="K176" s="135">
        <f t="shared" si="99"/>
        <v>2.0505800000000001</v>
      </c>
      <c r="L176" s="135">
        <f t="shared" si="99"/>
        <v>2.2648700000000002</v>
      </c>
      <c r="M176" s="135">
        <f t="shared" si="99"/>
        <v>2.3679100000000002</v>
      </c>
      <c r="N176" s="135">
        <f t="shared" si="99"/>
        <v>2.3754300000000002</v>
      </c>
      <c r="O176" s="135">
        <f t="shared" si="99"/>
        <v>2.3772000000000002</v>
      </c>
      <c r="P176" s="135">
        <f t="shared" si="99"/>
        <v>2.3767100000000001</v>
      </c>
      <c r="Q176" s="135">
        <f t="shared" si="99"/>
        <v>2.3969200000000002</v>
      </c>
      <c r="R176" s="135">
        <f t="shared" si="99"/>
        <v>2.3785699999999999</v>
      </c>
      <c r="S176" s="135">
        <f t="shared" si="99"/>
        <v>2.3762799999999999</v>
      </c>
      <c r="T176" s="135">
        <f t="shared" si="99"/>
        <v>2.3742700000000001</v>
      </c>
      <c r="U176" s="135">
        <f t="shared" si="99"/>
        <v>2.37033</v>
      </c>
      <c r="V176" s="135">
        <f t="shared" si="99"/>
        <v>2.34605</v>
      </c>
      <c r="W176" s="135">
        <f t="shared" si="99"/>
        <v>2.3424499999999999</v>
      </c>
      <c r="X176" s="135">
        <f t="shared" si="99"/>
        <v>2.3692899999999999</v>
      </c>
      <c r="Y176" s="135">
        <f t="shared" si="99"/>
        <v>2.3793299999999999</v>
      </c>
      <c r="Z176" s="135">
        <f t="shared" si="99"/>
        <v>2.13585</v>
      </c>
      <c r="AA176" s="135">
        <f t="shared" si="99"/>
        <v>1.89429</v>
      </c>
    </row>
    <row r="177" spans="1:27" ht="12.75" hidden="1" customHeight="1" outlineLevel="1" x14ac:dyDescent="0.2">
      <c r="A177" s="163" t="s">
        <v>1199</v>
      </c>
      <c r="B177" s="94" t="s">
        <v>238</v>
      </c>
      <c r="C177" s="70" t="s">
        <v>79</v>
      </c>
      <c r="D177" s="71">
        <v>1236.93</v>
      </c>
      <c r="E177" s="71">
        <v>1102.9000000000001</v>
      </c>
      <c r="F177" s="71">
        <v>1080.06</v>
      </c>
      <c r="G177" s="71">
        <v>1080.74</v>
      </c>
      <c r="H177" s="71">
        <v>1099</v>
      </c>
      <c r="I177" s="71">
        <v>1195.1300000000001</v>
      </c>
      <c r="J177" s="71">
        <v>1374.66</v>
      </c>
      <c r="K177" s="71">
        <v>1601.82</v>
      </c>
      <c r="L177" s="71">
        <v>1816.11</v>
      </c>
      <c r="M177" s="71">
        <v>1919.15</v>
      </c>
      <c r="N177" s="71">
        <v>1926.67</v>
      </c>
      <c r="O177" s="71">
        <v>1928.44</v>
      </c>
      <c r="P177" s="71">
        <v>1927.95</v>
      </c>
      <c r="Q177" s="71">
        <v>1948.16</v>
      </c>
      <c r="R177" s="71">
        <v>1929.81</v>
      </c>
      <c r="S177" s="71">
        <v>1927.52</v>
      </c>
      <c r="T177" s="71">
        <v>1925.51</v>
      </c>
      <c r="U177" s="71">
        <v>1921.57</v>
      </c>
      <c r="V177" s="71">
        <v>1897.29</v>
      </c>
      <c r="W177" s="71">
        <v>1893.69</v>
      </c>
      <c r="X177" s="71">
        <v>1920.53</v>
      </c>
      <c r="Y177" s="71">
        <v>1930.57</v>
      </c>
      <c r="Z177" s="71">
        <v>1687.09</v>
      </c>
      <c r="AA177" s="71">
        <v>1445.53</v>
      </c>
    </row>
    <row r="178" spans="1:27" ht="12.75" hidden="1" customHeight="1" outlineLevel="1" x14ac:dyDescent="0.2">
      <c r="A178" s="163" t="s">
        <v>1200</v>
      </c>
      <c r="B178" s="94" t="s">
        <v>90</v>
      </c>
      <c r="C178" s="70" t="s">
        <v>79</v>
      </c>
      <c r="D178" s="71">
        <f>$D$168</f>
        <v>113.12</v>
      </c>
      <c r="E178" s="71">
        <f>$D$168</f>
        <v>113.12</v>
      </c>
      <c r="F178" s="71">
        <f t="shared" ref="F178:AA178" si="100">$D$168</f>
        <v>113.12</v>
      </c>
      <c r="G178" s="71">
        <f t="shared" si="100"/>
        <v>113.12</v>
      </c>
      <c r="H178" s="71">
        <f t="shared" si="100"/>
        <v>113.12</v>
      </c>
      <c r="I178" s="71">
        <f t="shared" si="100"/>
        <v>113.12</v>
      </c>
      <c r="J178" s="71">
        <f t="shared" si="100"/>
        <v>113.12</v>
      </c>
      <c r="K178" s="71">
        <f t="shared" si="100"/>
        <v>113.12</v>
      </c>
      <c r="L178" s="71">
        <f t="shared" si="100"/>
        <v>113.12</v>
      </c>
      <c r="M178" s="71">
        <f t="shared" si="100"/>
        <v>113.12</v>
      </c>
      <c r="N178" s="71">
        <f t="shared" si="100"/>
        <v>113.12</v>
      </c>
      <c r="O178" s="71">
        <f t="shared" si="100"/>
        <v>113.12</v>
      </c>
      <c r="P178" s="71">
        <f t="shared" si="100"/>
        <v>113.12</v>
      </c>
      <c r="Q178" s="71">
        <f t="shared" si="100"/>
        <v>113.12</v>
      </c>
      <c r="R178" s="71">
        <f t="shared" si="100"/>
        <v>113.12</v>
      </c>
      <c r="S178" s="71">
        <f t="shared" si="100"/>
        <v>113.12</v>
      </c>
      <c r="T178" s="71">
        <f t="shared" si="100"/>
        <v>113.12</v>
      </c>
      <c r="U178" s="71">
        <f t="shared" si="100"/>
        <v>113.12</v>
      </c>
      <c r="V178" s="71">
        <f t="shared" si="100"/>
        <v>113.12</v>
      </c>
      <c r="W178" s="71">
        <f t="shared" si="100"/>
        <v>113.12</v>
      </c>
      <c r="X178" s="71">
        <f t="shared" si="100"/>
        <v>113.12</v>
      </c>
      <c r="Y178" s="71">
        <f t="shared" si="100"/>
        <v>113.12</v>
      </c>
      <c r="Z178" s="71">
        <f t="shared" si="100"/>
        <v>113.12</v>
      </c>
      <c r="AA178" s="71">
        <f t="shared" si="100"/>
        <v>113.12</v>
      </c>
    </row>
    <row r="179" spans="1:27" ht="12.75" hidden="1" customHeight="1" outlineLevel="1" x14ac:dyDescent="0.2">
      <c r="A179" s="163" t="s">
        <v>1201</v>
      </c>
      <c r="B179" s="94" t="s">
        <v>83</v>
      </c>
      <c r="C179" s="70" t="s">
        <v>79</v>
      </c>
      <c r="D179" s="71">
        <v>4.95</v>
      </c>
      <c r="E179" s="71">
        <v>4.95</v>
      </c>
      <c r="F179" s="71">
        <v>4.95</v>
      </c>
      <c r="G179" s="71">
        <v>4.95</v>
      </c>
      <c r="H179" s="71">
        <v>4.95</v>
      </c>
      <c r="I179" s="71">
        <v>4.95</v>
      </c>
      <c r="J179" s="71">
        <v>4.95</v>
      </c>
      <c r="K179" s="71">
        <v>4.95</v>
      </c>
      <c r="L179" s="71">
        <v>4.95</v>
      </c>
      <c r="M179" s="71">
        <v>4.95</v>
      </c>
      <c r="N179" s="71">
        <v>4.95</v>
      </c>
      <c r="O179" s="71">
        <v>4.95</v>
      </c>
      <c r="P179" s="71">
        <v>4.95</v>
      </c>
      <c r="Q179" s="71">
        <v>4.95</v>
      </c>
      <c r="R179" s="71">
        <v>4.95</v>
      </c>
      <c r="S179" s="71">
        <v>4.95</v>
      </c>
      <c r="T179" s="71">
        <v>4.95</v>
      </c>
      <c r="U179" s="71">
        <v>4.95</v>
      </c>
      <c r="V179" s="71">
        <v>4.95</v>
      </c>
      <c r="W179" s="71">
        <v>4.95</v>
      </c>
      <c r="X179" s="71">
        <v>4.95</v>
      </c>
      <c r="Y179" s="71">
        <v>4.95</v>
      </c>
      <c r="Z179" s="71">
        <v>4.95</v>
      </c>
      <c r="AA179" s="71">
        <v>4.95</v>
      </c>
    </row>
    <row r="180" spans="1:27" ht="12.75" hidden="1" customHeight="1" outlineLevel="1" x14ac:dyDescent="0.2">
      <c r="A180" s="163" t="s">
        <v>1202</v>
      </c>
      <c r="B180" s="94" t="s">
        <v>81</v>
      </c>
      <c r="C180" s="70" t="s">
        <v>79</v>
      </c>
      <c r="D180" s="71">
        <f>$D$11</f>
        <v>330.69</v>
      </c>
      <c r="E180" s="71">
        <f t="shared" ref="E180:AA180" si="101">$D$11</f>
        <v>330.69</v>
      </c>
      <c r="F180" s="71">
        <f t="shared" si="101"/>
        <v>330.69</v>
      </c>
      <c r="G180" s="71">
        <f t="shared" si="101"/>
        <v>330.69</v>
      </c>
      <c r="H180" s="71">
        <f t="shared" si="101"/>
        <v>330.69</v>
      </c>
      <c r="I180" s="71">
        <f t="shared" si="101"/>
        <v>330.69</v>
      </c>
      <c r="J180" s="71">
        <f t="shared" si="101"/>
        <v>330.69</v>
      </c>
      <c r="K180" s="71">
        <f t="shared" si="101"/>
        <v>330.69</v>
      </c>
      <c r="L180" s="71">
        <f t="shared" si="101"/>
        <v>330.69</v>
      </c>
      <c r="M180" s="71">
        <f t="shared" si="101"/>
        <v>330.69</v>
      </c>
      <c r="N180" s="71">
        <f t="shared" si="101"/>
        <v>330.69</v>
      </c>
      <c r="O180" s="71">
        <f t="shared" si="101"/>
        <v>330.69</v>
      </c>
      <c r="P180" s="71">
        <f t="shared" si="101"/>
        <v>330.69</v>
      </c>
      <c r="Q180" s="71">
        <f t="shared" si="101"/>
        <v>330.69</v>
      </c>
      <c r="R180" s="71">
        <f t="shared" si="101"/>
        <v>330.69</v>
      </c>
      <c r="S180" s="71">
        <f t="shared" si="101"/>
        <v>330.69</v>
      </c>
      <c r="T180" s="71">
        <f t="shared" si="101"/>
        <v>330.69</v>
      </c>
      <c r="U180" s="71">
        <f t="shared" si="101"/>
        <v>330.69</v>
      </c>
      <c r="V180" s="71">
        <f t="shared" si="101"/>
        <v>330.69</v>
      </c>
      <c r="W180" s="71">
        <f t="shared" si="101"/>
        <v>330.69</v>
      </c>
      <c r="X180" s="71">
        <f t="shared" si="101"/>
        <v>330.69</v>
      </c>
      <c r="Y180" s="71">
        <f t="shared" si="101"/>
        <v>330.69</v>
      </c>
      <c r="Z180" s="71">
        <f t="shared" si="101"/>
        <v>330.69</v>
      </c>
      <c r="AA180" s="71">
        <f t="shared" si="101"/>
        <v>330.69</v>
      </c>
    </row>
    <row r="181" spans="1:27" ht="12.75" customHeight="1" collapsed="1" x14ac:dyDescent="0.2">
      <c r="A181" s="162" t="s">
        <v>1203</v>
      </c>
      <c r="B181" s="54" t="str">
        <f>"04"&amp;"."&amp;$B$663&amp;"."&amp;$B$664</f>
        <v>04.05.2023</v>
      </c>
      <c r="C181" s="134" t="s">
        <v>76</v>
      </c>
      <c r="D181" s="135">
        <f>ROUND(((D182+D183+D185+D184)/1000),5)</f>
        <v>1.6533800000000001</v>
      </c>
      <c r="E181" s="135">
        <f>ROUND(((E182+E183+E185+E184)/1000),5)</f>
        <v>1.5502400000000001</v>
      </c>
      <c r="F181" s="135">
        <f>ROUND(((F182+F183+F185+F184)/1000),5)</f>
        <v>1.47526</v>
      </c>
      <c r="G181" s="135">
        <f t="shared" ref="G181:AA181" si="102">ROUND(((G182+G183+G185+G184)/1000),5)</f>
        <v>1.4569799999999999</v>
      </c>
      <c r="H181" s="135">
        <f t="shared" si="102"/>
        <v>1.51023</v>
      </c>
      <c r="I181" s="135">
        <f t="shared" si="102"/>
        <v>1.5600099999999999</v>
      </c>
      <c r="J181" s="135">
        <f t="shared" si="102"/>
        <v>1.7641800000000001</v>
      </c>
      <c r="K181" s="135">
        <f t="shared" si="102"/>
        <v>2.0588199999999999</v>
      </c>
      <c r="L181" s="135">
        <f t="shared" si="102"/>
        <v>2.1626699999999999</v>
      </c>
      <c r="M181" s="135">
        <f t="shared" si="102"/>
        <v>2.35155</v>
      </c>
      <c r="N181" s="135">
        <f t="shared" si="102"/>
        <v>2.37297</v>
      </c>
      <c r="O181" s="135">
        <f t="shared" si="102"/>
        <v>2.4001399999999999</v>
      </c>
      <c r="P181" s="135">
        <f t="shared" si="102"/>
        <v>2.4024000000000001</v>
      </c>
      <c r="Q181" s="135">
        <f t="shared" si="102"/>
        <v>2.4164099999999999</v>
      </c>
      <c r="R181" s="135">
        <f t="shared" si="102"/>
        <v>2.3892600000000002</v>
      </c>
      <c r="S181" s="135">
        <f t="shared" si="102"/>
        <v>2.3472400000000002</v>
      </c>
      <c r="T181" s="135">
        <f t="shared" si="102"/>
        <v>2.29514</v>
      </c>
      <c r="U181" s="135">
        <f t="shared" si="102"/>
        <v>2.2512799999999999</v>
      </c>
      <c r="V181" s="135">
        <f t="shared" si="102"/>
        <v>2.2325599999999999</v>
      </c>
      <c r="W181" s="135">
        <f t="shared" si="102"/>
        <v>2.3050700000000002</v>
      </c>
      <c r="X181" s="135">
        <f t="shared" si="102"/>
        <v>2.43127</v>
      </c>
      <c r="Y181" s="135">
        <f t="shared" si="102"/>
        <v>2.3689300000000002</v>
      </c>
      <c r="Z181" s="135">
        <f t="shared" si="102"/>
        <v>2.1064500000000002</v>
      </c>
      <c r="AA181" s="135">
        <f t="shared" si="102"/>
        <v>1.93068</v>
      </c>
    </row>
    <row r="182" spans="1:27" ht="12.75" hidden="1" customHeight="1" outlineLevel="1" x14ac:dyDescent="0.2">
      <c r="A182" s="163" t="s">
        <v>1204</v>
      </c>
      <c r="B182" s="94" t="s">
        <v>238</v>
      </c>
      <c r="C182" s="70" t="s">
        <v>79</v>
      </c>
      <c r="D182" s="71">
        <v>1204.6199999999999</v>
      </c>
      <c r="E182" s="71">
        <v>1101.48</v>
      </c>
      <c r="F182" s="71">
        <v>1026.5</v>
      </c>
      <c r="G182" s="71">
        <v>1008.22</v>
      </c>
      <c r="H182" s="71">
        <v>1061.47</v>
      </c>
      <c r="I182" s="71">
        <v>1111.25</v>
      </c>
      <c r="J182" s="71">
        <v>1315.42</v>
      </c>
      <c r="K182" s="71">
        <v>1610.06</v>
      </c>
      <c r="L182" s="71">
        <v>1713.91</v>
      </c>
      <c r="M182" s="71">
        <v>1902.79</v>
      </c>
      <c r="N182" s="71">
        <v>1924.21</v>
      </c>
      <c r="O182" s="71">
        <v>1951.38</v>
      </c>
      <c r="P182" s="71">
        <v>1953.64</v>
      </c>
      <c r="Q182" s="71">
        <v>1967.65</v>
      </c>
      <c r="R182" s="71">
        <v>1940.5</v>
      </c>
      <c r="S182" s="71">
        <v>1898.48</v>
      </c>
      <c r="T182" s="71">
        <v>1846.38</v>
      </c>
      <c r="U182" s="71">
        <v>1802.52</v>
      </c>
      <c r="V182" s="71">
        <v>1783.8</v>
      </c>
      <c r="W182" s="71">
        <v>1856.31</v>
      </c>
      <c r="X182" s="71">
        <v>1982.51</v>
      </c>
      <c r="Y182" s="71">
        <v>1920.17</v>
      </c>
      <c r="Z182" s="71">
        <v>1657.69</v>
      </c>
      <c r="AA182" s="71">
        <v>1481.92</v>
      </c>
    </row>
    <row r="183" spans="1:27" ht="12.75" hidden="1" customHeight="1" outlineLevel="1" x14ac:dyDescent="0.2">
      <c r="A183" s="163" t="s">
        <v>1205</v>
      </c>
      <c r="B183" s="94" t="s">
        <v>90</v>
      </c>
      <c r="C183" s="70" t="s">
        <v>79</v>
      </c>
      <c r="D183" s="71">
        <f>$D$168</f>
        <v>113.12</v>
      </c>
      <c r="E183" s="71">
        <f>$D$168</f>
        <v>113.12</v>
      </c>
      <c r="F183" s="71">
        <f t="shared" ref="F183:AA183" si="103">$D$168</f>
        <v>113.12</v>
      </c>
      <c r="G183" s="71">
        <f t="shared" si="103"/>
        <v>113.12</v>
      </c>
      <c r="H183" s="71">
        <f t="shared" si="103"/>
        <v>113.12</v>
      </c>
      <c r="I183" s="71">
        <f t="shared" si="103"/>
        <v>113.12</v>
      </c>
      <c r="J183" s="71">
        <f t="shared" si="103"/>
        <v>113.12</v>
      </c>
      <c r="K183" s="71">
        <f t="shared" si="103"/>
        <v>113.12</v>
      </c>
      <c r="L183" s="71">
        <f t="shared" si="103"/>
        <v>113.12</v>
      </c>
      <c r="M183" s="71">
        <f t="shared" si="103"/>
        <v>113.12</v>
      </c>
      <c r="N183" s="71">
        <f t="shared" si="103"/>
        <v>113.12</v>
      </c>
      <c r="O183" s="71">
        <f t="shared" si="103"/>
        <v>113.12</v>
      </c>
      <c r="P183" s="71">
        <f t="shared" si="103"/>
        <v>113.12</v>
      </c>
      <c r="Q183" s="71">
        <f t="shared" si="103"/>
        <v>113.12</v>
      </c>
      <c r="R183" s="71">
        <f t="shared" si="103"/>
        <v>113.12</v>
      </c>
      <c r="S183" s="71">
        <f t="shared" si="103"/>
        <v>113.12</v>
      </c>
      <c r="T183" s="71">
        <f t="shared" si="103"/>
        <v>113.12</v>
      </c>
      <c r="U183" s="71">
        <f t="shared" si="103"/>
        <v>113.12</v>
      </c>
      <c r="V183" s="71">
        <f t="shared" si="103"/>
        <v>113.12</v>
      </c>
      <c r="W183" s="71">
        <f t="shared" si="103"/>
        <v>113.12</v>
      </c>
      <c r="X183" s="71">
        <f t="shared" si="103"/>
        <v>113.12</v>
      </c>
      <c r="Y183" s="71">
        <f t="shared" si="103"/>
        <v>113.12</v>
      </c>
      <c r="Z183" s="71">
        <f t="shared" si="103"/>
        <v>113.12</v>
      </c>
      <c r="AA183" s="71">
        <f t="shared" si="103"/>
        <v>113.12</v>
      </c>
    </row>
    <row r="184" spans="1:27" ht="12.75" hidden="1" customHeight="1" outlineLevel="1" x14ac:dyDescent="0.2">
      <c r="A184" s="163" t="s">
        <v>1206</v>
      </c>
      <c r="B184" s="94" t="s">
        <v>83</v>
      </c>
      <c r="C184" s="70" t="s">
        <v>79</v>
      </c>
      <c r="D184" s="71">
        <v>4.95</v>
      </c>
      <c r="E184" s="71">
        <v>4.95</v>
      </c>
      <c r="F184" s="71">
        <v>4.95</v>
      </c>
      <c r="G184" s="71">
        <v>4.95</v>
      </c>
      <c r="H184" s="71">
        <v>4.95</v>
      </c>
      <c r="I184" s="71">
        <v>4.95</v>
      </c>
      <c r="J184" s="71">
        <v>4.95</v>
      </c>
      <c r="K184" s="71">
        <v>4.95</v>
      </c>
      <c r="L184" s="71">
        <v>4.95</v>
      </c>
      <c r="M184" s="71">
        <v>4.95</v>
      </c>
      <c r="N184" s="71">
        <v>4.95</v>
      </c>
      <c r="O184" s="71">
        <v>4.95</v>
      </c>
      <c r="P184" s="71">
        <v>4.95</v>
      </c>
      <c r="Q184" s="71">
        <v>4.95</v>
      </c>
      <c r="R184" s="71">
        <v>4.95</v>
      </c>
      <c r="S184" s="71">
        <v>4.95</v>
      </c>
      <c r="T184" s="71">
        <v>4.95</v>
      </c>
      <c r="U184" s="71">
        <v>4.95</v>
      </c>
      <c r="V184" s="71">
        <v>4.95</v>
      </c>
      <c r="W184" s="71">
        <v>4.95</v>
      </c>
      <c r="X184" s="71">
        <v>4.95</v>
      </c>
      <c r="Y184" s="71">
        <v>4.95</v>
      </c>
      <c r="Z184" s="71">
        <v>4.95</v>
      </c>
      <c r="AA184" s="71">
        <v>4.95</v>
      </c>
    </row>
    <row r="185" spans="1:27" ht="12.75" hidden="1" customHeight="1" outlineLevel="1" x14ac:dyDescent="0.2">
      <c r="A185" s="163" t="s">
        <v>1207</v>
      </c>
      <c r="B185" s="94" t="s">
        <v>81</v>
      </c>
      <c r="C185" s="70" t="s">
        <v>79</v>
      </c>
      <c r="D185" s="71">
        <f>$D$11</f>
        <v>330.69</v>
      </c>
      <c r="E185" s="71">
        <f t="shared" ref="E185:AA185" si="104">$D$11</f>
        <v>330.69</v>
      </c>
      <c r="F185" s="71">
        <f t="shared" si="104"/>
        <v>330.69</v>
      </c>
      <c r="G185" s="71">
        <f t="shared" si="104"/>
        <v>330.69</v>
      </c>
      <c r="H185" s="71">
        <f t="shared" si="104"/>
        <v>330.69</v>
      </c>
      <c r="I185" s="71">
        <f t="shared" si="104"/>
        <v>330.69</v>
      </c>
      <c r="J185" s="71">
        <f t="shared" si="104"/>
        <v>330.69</v>
      </c>
      <c r="K185" s="71">
        <f t="shared" si="104"/>
        <v>330.69</v>
      </c>
      <c r="L185" s="71">
        <f t="shared" si="104"/>
        <v>330.69</v>
      </c>
      <c r="M185" s="71">
        <f t="shared" si="104"/>
        <v>330.69</v>
      </c>
      <c r="N185" s="71">
        <f t="shared" si="104"/>
        <v>330.69</v>
      </c>
      <c r="O185" s="71">
        <f t="shared" si="104"/>
        <v>330.69</v>
      </c>
      <c r="P185" s="71">
        <f t="shared" si="104"/>
        <v>330.69</v>
      </c>
      <c r="Q185" s="71">
        <f t="shared" si="104"/>
        <v>330.69</v>
      </c>
      <c r="R185" s="71">
        <f t="shared" si="104"/>
        <v>330.69</v>
      </c>
      <c r="S185" s="71">
        <f t="shared" si="104"/>
        <v>330.69</v>
      </c>
      <c r="T185" s="71">
        <f t="shared" si="104"/>
        <v>330.69</v>
      </c>
      <c r="U185" s="71">
        <f t="shared" si="104"/>
        <v>330.69</v>
      </c>
      <c r="V185" s="71">
        <f t="shared" si="104"/>
        <v>330.69</v>
      </c>
      <c r="W185" s="71">
        <f t="shared" si="104"/>
        <v>330.69</v>
      </c>
      <c r="X185" s="71">
        <f t="shared" si="104"/>
        <v>330.69</v>
      </c>
      <c r="Y185" s="71">
        <f t="shared" si="104"/>
        <v>330.69</v>
      </c>
      <c r="Z185" s="71">
        <f t="shared" si="104"/>
        <v>330.69</v>
      </c>
      <c r="AA185" s="71">
        <f t="shared" si="104"/>
        <v>330.69</v>
      </c>
    </row>
    <row r="186" spans="1:27" ht="12.75" customHeight="1" collapsed="1" x14ac:dyDescent="0.2">
      <c r="A186" s="162" t="s">
        <v>1208</v>
      </c>
      <c r="B186" s="54" t="str">
        <f>"05"&amp;"."&amp;$B$663&amp;"."&amp;$B$664</f>
        <v>05.05.2023</v>
      </c>
      <c r="C186" s="134" t="s">
        <v>76</v>
      </c>
      <c r="D186" s="135">
        <f>ROUND(((D187+D188+D190+D189)/1000),5)</f>
        <v>1.85202</v>
      </c>
      <c r="E186" s="135">
        <f>ROUND(((E187+E188+E190+E189)/1000),5)</f>
        <v>1.66544</v>
      </c>
      <c r="F186" s="135">
        <f>ROUND(((F187+F188+F190+F189)/1000),5)</f>
        <v>1.59016</v>
      </c>
      <c r="G186" s="135">
        <f t="shared" ref="G186:AA186" si="105">ROUND(((G187+G188+G190+G189)/1000),5)</f>
        <v>1.56698</v>
      </c>
      <c r="H186" s="135">
        <f t="shared" si="105"/>
        <v>1.61416</v>
      </c>
      <c r="I186" s="135">
        <f t="shared" si="105"/>
        <v>1.7252400000000001</v>
      </c>
      <c r="J186" s="135">
        <f t="shared" si="105"/>
        <v>1.8487199999999999</v>
      </c>
      <c r="K186" s="135">
        <f t="shared" si="105"/>
        <v>2.07911</v>
      </c>
      <c r="L186" s="135">
        <f t="shared" si="105"/>
        <v>2.2866399999999998</v>
      </c>
      <c r="M186" s="135">
        <f t="shared" si="105"/>
        <v>2.35988</v>
      </c>
      <c r="N186" s="135">
        <f t="shared" si="105"/>
        <v>2.4620299999999999</v>
      </c>
      <c r="O186" s="135">
        <f t="shared" si="105"/>
        <v>2.4356200000000001</v>
      </c>
      <c r="P186" s="135">
        <f t="shared" si="105"/>
        <v>2.4190499999999999</v>
      </c>
      <c r="Q186" s="135">
        <f t="shared" si="105"/>
        <v>2.4341599999999999</v>
      </c>
      <c r="R186" s="135">
        <f t="shared" si="105"/>
        <v>2.4188100000000001</v>
      </c>
      <c r="S186" s="135">
        <f t="shared" si="105"/>
        <v>2.3822999999999999</v>
      </c>
      <c r="T186" s="135">
        <f t="shared" si="105"/>
        <v>2.3527</v>
      </c>
      <c r="U186" s="135">
        <f t="shared" si="105"/>
        <v>2.3449499999999999</v>
      </c>
      <c r="V186" s="135">
        <f t="shared" si="105"/>
        <v>2.34762</v>
      </c>
      <c r="W186" s="135">
        <f t="shared" si="105"/>
        <v>2.35629</v>
      </c>
      <c r="X186" s="135">
        <f t="shared" si="105"/>
        <v>2.47065</v>
      </c>
      <c r="Y186" s="135">
        <f t="shared" si="105"/>
        <v>2.4224199999999998</v>
      </c>
      <c r="Z186" s="135">
        <f t="shared" si="105"/>
        <v>2.2890999999999999</v>
      </c>
      <c r="AA186" s="135">
        <f t="shared" si="105"/>
        <v>2.07938</v>
      </c>
    </row>
    <row r="187" spans="1:27" ht="12.75" hidden="1" customHeight="1" outlineLevel="1" x14ac:dyDescent="0.2">
      <c r="A187" s="163" t="s">
        <v>1209</v>
      </c>
      <c r="B187" s="94" t="s">
        <v>238</v>
      </c>
      <c r="C187" s="70" t="s">
        <v>79</v>
      </c>
      <c r="D187" s="71">
        <v>1403.26</v>
      </c>
      <c r="E187" s="71">
        <v>1216.68</v>
      </c>
      <c r="F187" s="71">
        <v>1141.4000000000001</v>
      </c>
      <c r="G187" s="71">
        <v>1118.22</v>
      </c>
      <c r="H187" s="71">
        <v>1165.4000000000001</v>
      </c>
      <c r="I187" s="71">
        <v>1276.48</v>
      </c>
      <c r="J187" s="71">
        <v>1399.96</v>
      </c>
      <c r="K187" s="71">
        <v>1630.35</v>
      </c>
      <c r="L187" s="71">
        <v>1837.88</v>
      </c>
      <c r="M187" s="71">
        <v>1911.12</v>
      </c>
      <c r="N187" s="71">
        <v>2013.27</v>
      </c>
      <c r="O187" s="71">
        <v>1986.86</v>
      </c>
      <c r="P187" s="71">
        <v>1970.29</v>
      </c>
      <c r="Q187" s="71">
        <v>1985.4</v>
      </c>
      <c r="R187" s="71">
        <v>1970.05</v>
      </c>
      <c r="S187" s="71">
        <v>1933.54</v>
      </c>
      <c r="T187" s="71">
        <v>1903.94</v>
      </c>
      <c r="U187" s="71">
        <v>1896.19</v>
      </c>
      <c r="V187" s="71">
        <v>1898.86</v>
      </c>
      <c r="W187" s="71">
        <v>1907.53</v>
      </c>
      <c r="X187" s="71">
        <v>2021.89</v>
      </c>
      <c r="Y187" s="71">
        <v>1973.66</v>
      </c>
      <c r="Z187" s="71">
        <v>1840.34</v>
      </c>
      <c r="AA187" s="71">
        <v>1630.62</v>
      </c>
    </row>
    <row r="188" spans="1:27" ht="12.75" hidden="1" customHeight="1" outlineLevel="1" x14ac:dyDescent="0.2">
      <c r="A188" s="163" t="s">
        <v>1210</v>
      </c>
      <c r="B188" s="94" t="s">
        <v>90</v>
      </c>
      <c r="C188" s="70" t="s">
        <v>79</v>
      </c>
      <c r="D188" s="71">
        <f>$D$168</f>
        <v>113.12</v>
      </c>
      <c r="E188" s="71">
        <f>$D$168</f>
        <v>113.12</v>
      </c>
      <c r="F188" s="71">
        <f t="shared" ref="F188:AA188" si="106">$D$168</f>
        <v>113.12</v>
      </c>
      <c r="G188" s="71">
        <f t="shared" si="106"/>
        <v>113.12</v>
      </c>
      <c r="H188" s="71">
        <f t="shared" si="106"/>
        <v>113.12</v>
      </c>
      <c r="I188" s="71">
        <f t="shared" si="106"/>
        <v>113.12</v>
      </c>
      <c r="J188" s="71">
        <f t="shared" si="106"/>
        <v>113.12</v>
      </c>
      <c r="K188" s="71">
        <f t="shared" si="106"/>
        <v>113.12</v>
      </c>
      <c r="L188" s="71">
        <f t="shared" si="106"/>
        <v>113.12</v>
      </c>
      <c r="M188" s="71">
        <f t="shared" si="106"/>
        <v>113.12</v>
      </c>
      <c r="N188" s="71">
        <f t="shared" si="106"/>
        <v>113.12</v>
      </c>
      <c r="O188" s="71">
        <f t="shared" si="106"/>
        <v>113.12</v>
      </c>
      <c r="P188" s="71">
        <f t="shared" si="106"/>
        <v>113.12</v>
      </c>
      <c r="Q188" s="71">
        <f t="shared" si="106"/>
        <v>113.12</v>
      </c>
      <c r="R188" s="71">
        <f t="shared" si="106"/>
        <v>113.12</v>
      </c>
      <c r="S188" s="71">
        <f t="shared" si="106"/>
        <v>113.12</v>
      </c>
      <c r="T188" s="71">
        <f t="shared" si="106"/>
        <v>113.12</v>
      </c>
      <c r="U188" s="71">
        <f t="shared" si="106"/>
        <v>113.12</v>
      </c>
      <c r="V188" s="71">
        <f t="shared" si="106"/>
        <v>113.12</v>
      </c>
      <c r="W188" s="71">
        <f t="shared" si="106"/>
        <v>113.12</v>
      </c>
      <c r="X188" s="71">
        <f t="shared" si="106"/>
        <v>113.12</v>
      </c>
      <c r="Y188" s="71">
        <f t="shared" si="106"/>
        <v>113.12</v>
      </c>
      <c r="Z188" s="71">
        <f t="shared" si="106"/>
        <v>113.12</v>
      </c>
      <c r="AA188" s="71">
        <f t="shared" si="106"/>
        <v>113.12</v>
      </c>
    </row>
    <row r="189" spans="1:27" ht="12.75" hidden="1" customHeight="1" outlineLevel="1" x14ac:dyDescent="0.2">
      <c r="A189" s="163" t="s">
        <v>1211</v>
      </c>
      <c r="B189" s="94" t="s">
        <v>83</v>
      </c>
      <c r="C189" s="70" t="s">
        <v>79</v>
      </c>
      <c r="D189" s="71">
        <v>4.95</v>
      </c>
      <c r="E189" s="71">
        <v>4.95</v>
      </c>
      <c r="F189" s="71">
        <v>4.95</v>
      </c>
      <c r="G189" s="71">
        <v>4.95</v>
      </c>
      <c r="H189" s="71">
        <v>4.95</v>
      </c>
      <c r="I189" s="71">
        <v>4.95</v>
      </c>
      <c r="J189" s="71">
        <v>4.95</v>
      </c>
      <c r="K189" s="71">
        <v>4.95</v>
      </c>
      <c r="L189" s="71">
        <v>4.95</v>
      </c>
      <c r="M189" s="71">
        <v>4.95</v>
      </c>
      <c r="N189" s="71">
        <v>4.95</v>
      </c>
      <c r="O189" s="71">
        <v>4.95</v>
      </c>
      <c r="P189" s="71">
        <v>4.95</v>
      </c>
      <c r="Q189" s="71">
        <v>4.95</v>
      </c>
      <c r="R189" s="71">
        <v>4.95</v>
      </c>
      <c r="S189" s="71">
        <v>4.95</v>
      </c>
      <c r="T189" s="71">
        <v>4.95</v>
      </c>
      <c r="U189" s="71">
        <v>4.95</v>
      </c>
      <c r="V189" s="71">
        <v>4.95</v>
      </c>
      <c r="W189" s="71">
        <v>4.95</v>
      </c>
      <c r="X189" s="71">
        <v>4.95</v>
      </c>
      <c r="Y189" s="71">
        <v>4.95</v>
      </c>
      <c r="Z189" s="71">
        <v>4.95</v>
      </c>
      <c r="AA189" s="71">
        <v>4.95</v>
      </c>
    </row>
    <row r="190" spans="1:27" ht="12.75" hidden="1" customHeight="1" outlineLevel="1" x14ac:dyDescent="0.2">
      <c r="A190" s="163" t="s">
        <v>1212</v>
      </c>
      <c r="B190" s="94" t="s">
        <v>81</v>
      </c>
      <c r="C190" s="70" t="s">
        <v>79</v>
      </c>
      <c r="D190" s="71">
        <f>$D$11</f>
        <v>330.69</v>
      </c>
      <c r="E190" s="71">
        <f t="shared" ref="E190:AA190" si="107">$D$11</f>
        <v>330.69</v>
      </c>
      <c r="F190" s="71">
        <f t="shared" si="107"/>
        <v>330.69</v>
      </c>
      <c r="G190" s="71">
        <f t="shared" si="107"/>
        <v>330.69</v>
      </c>
      <c r="H190" s="71">
        <f t="shared" si="107"/>
        <v>330.69</v>
      </c>
      <c r="I190" s="71">
        <f t="shared" si="107"/>
        <v>330.69</v>
      </c>
      <c r="J190" s="71">
        <f t="shared" si="107"/>
        <v>330.69</v>
      </c>
      <c r="K190" s="71">
        <f t="shared" si="107"/>
        <v>330.69</v>
      </c>
      <c r="L190" s="71">
        <f t="shared" si="107"/>
        <v>330.69</v>
      </c>
      <c r="M190" s="71">
        <f t="shared" si="107"/>
        <v>330.69</v>
      </c>
      <c r="N190" s="71">
        <f t="shared" si="107"/>
        <v>330.69</v>
      </c>
      <c r="O190" s="71">
        <f t="shared" si="107"/>
        <v>330.69</v>
      </c>
      <c r="P190" s="71">
        <f t="shared" si="107"/>
        <v>330.69</v>
      </c>
      <c r="Q190" s="71">
        <f t="shared" si="107"/>
        <v>330.69</v>
      </c>
      <c r="R190" s="71">
        <f t="shared" si="107"/>
        <v>330.69</v>
      </c>
      <c r="S190" s="71">
        <f t="shared" si="107"/>
        <v>330.69</v>
      </c>
      <c r="T190" s="71">
        <f t="shared" si="107"/>
        <v>330.69</v>
      </c>
      <c r="U190" s="71">
        <f t="shared" si="107"/>
        <v>330.69</v>
      </c>
      <c r="V190" s="71">
        <f t="shared" si="107"/>
        <v>330.69</v>
      </c>
      <c r="W190" s="71">
        <f t="shared" si="107"/>
        <v>330.69</v>
      </c>
      <c r="X190" s="71">
        <f t="shared" si="107"/>
        <v>330.69</v>
      </c>
      <c r="Y190" s="71">
        <f t="shared" si="107"/>
        <v>330.69</v>
      </c>
      <c r="Z190" s="71">
        <f t="shared" si="107"/>
        <v>330.69</v>
      </c>
      <c r="AA190" s="71">
        <f t="shared" si="107"/>
        <v>330.69</v>
      </c>
    </row>
    <row r="191" spans="1:27" ht="12.75" customHeight="1" collapsed="1" x14ac:dyDescent="0.2">
      <c r="A191" s="162" t="s">
        <v>1213</v>
      </c>
      <c r="B191" s="54" t="str">
        <f>"06"&amp;"."&amp;$B$663&amp;"."&amp;$B$664</f>
        <v>06.05.2023</v>
      </c>
      <c r="C191" s="134" t="s">
        <v>76</v>
      </c>
      <c r="D191" s="135">
        <f>ROUND(((D192+D193+D195+D194)/1000),5)</f>
        <v>1.9733700000000001</v>
      </c>
      <c r="E191" s="135">
        <f>ROUND(((E192+E193+E195+E194)/1000),5)</f>
        <v>1.8970400000000001</v>
      </c>
      <c r="F191" s="135">
        <f>ROUND(((F192+F193+F195+F194)/1000),5)</f>
        <v>1.7820400000000001</v>
      </c>
      <c r="G191" s="135">
        <f t="shared" ref="G191:AA191" si="108">ROUND(((G192+G193+G195+G194)/1000),5)</f>
        <v>1.6689799999999999</v>
      </c>
      <c r="H191" s="135">
        <f t="shared" si="108"/>
        <v>1.66662</v>
      </c>
      <c r="I191" s="135">
        <f t="shared" si="108"/>
        <v>1.7607200000000001</v>
      </c>
      <c r="J191" s="135">
        <f t="shared" si="108"/>
        <v>1.80735</v>
      </c>
      <c r="K191" s="135">
        <f t="shared" si="108"/>
        <v>1.92272</v>
      </c>
      <c r="L191" s="135">
        <f t="shared" si="108"/>
        <v>2.2178</v>
      </c>
      <c r="M191" s="135">
        <f t="shared" si="108"/>
        <v>2.3679000000000001</v>
      </c>
      <c r="N191" s="135">
        <f t="shared" si="108"/>
        <v>2.4474</v>
      </c>
      <c r="O191" s="135">
        <f t="shared" si="108"/>
        <v>2.4257</v>
      </c>
      <c r="P191" s="135">
        <f t="shared" si="108"/>
        <v>2.3704299999999998</v>
      </c>
      <c r="Q191" s="135">
        <f t="shared" si="108"/>
        <v>2.3688400000000001</v>
      </c>
      <c r="R191" s="135">
        <f t="shared" si="108"/>
        <v>2.3512599999999999</v>
      </c>
      <c r="S191" s="135">
        <f t="shared" si="108"/>
        <v>2.3463599999999998</v>
      </c>
      <c r="T191" s="135">
        <f t="shared" si="108"/>
        <v>2.31467</v>
      </c>
      <c r="U191" s="135">
        <f t="shared" si="108"/>
        <v>2.2867799999999998</v>
      </c>
      <c r="V191" s="135">
        <f t="shared" si="108"/>
        <v>2.2837900000000002</v>
      </c>
      <c r="W191" s="135">
        <f t="shared" si="108"/>
        <v>2.3244199999999999</v>
      </c>
      <c r="X191" s="135">
        <f t="shared" si="108"/>
        <v>2.4876800000000001</v>
      </c>
      <c r="Y191" s="135">
        <f t="shared" si="108"/>
        <v>2.4660799999999998</v>
      </c>
      <c r="Z191" s="135">
        <f t="shared" si="108"/>
        <v>2.2668499999999998</v>
      </c>
      <c r="AA191" s="135">
        <f t="shared" si="108"/>
        <v>2.1039300000000001</v>
      </c>
    </row>
    <row r="192" spans="1:27" ht="12.75" hidden="1" customHeight="1" outlineLevel="1" x14ac:dyDescent="0.2">
      <c r="A192" s="163" t="s">
        <v>1214</v>
      </c>
      <c r="B192" s="94" t="s">
        <v>238</v>
      </c>
      <c r="C192" s="70" t="s">
        <v>79</v>
      </c>
      <c r="D192" s="71">
        <v>1524.61</v>
      </c>
      <c r="E192" s="71">
        <v>1448.28</v>
      </c>
      <c r="F192" s="71">
        <v>1333.28</v>
      </c>
      <c r="G192" s="71">
        <v>1220.22</v>
      </c>
      <c r="H192" s="71">
        <v>1217.8599999999999</v>
      </c>
      <c r="I192" s="71">
        <v>1311.96</v>
      </c>
      <c r="J192" s="71">
        <v>1358.59</v>
      </c>
      <c r="K192" s="71">
        <v>1473.96</v>
      </c>
      <c r="L192" s="71">
        <v>1769.04</v>
      </c>
      <c r="M192" s="71">
        <v>1919.14</v>
      </c>
      <c r="N192" s="71">
        <v>1998.64</v>
      </c>
      <c r="O192" s="71">
        <v>1976.94</v>
      </c>
      <c r="P192" s="71">
        <v>1921.67</v>
      </c>
      <c r="Q192" s="71">
        <v>1920.08</v>
      </c>
      <c r="R192" s="71">
        <v>1902.5</v>
      </c>
      <c r="S192" s="71">
        <v>1897.6</v>
      </c>
      <c r="T192" s="71">
        <v>1865.91</v>
      </c>
      <c r="U192" s="71">
        <v>1838.02</v>
      </c>
      <c r="V192" s="71">
        <v>1835.03</v>
      </c>
      <c r="W192" s="71">
        <v>1875.66</v>
      </c>
      <c r="X192" s="71">
        <v>2038.92</v>
      </c>
      <c r="Y192" s="71">
        <v>2017.32</v>
      </c>
      <c r="Z192" s="71">
        <v>1818.09</v>
      </c>
      <c r="AA192" s="71">
        <v>1655.17</v>
      </c>
    </row>
    <row r="193" spans="1:27" ht="12.75" hidden="1" customHeight="1" outlineLevel="1" x14ac:dyDescent="0.2">
      <c r="A193" s="163" t="s">
        <v>1215</v>
      </c>
      <c r="B193" s="94" t="s">
        <v>90</v>
      </c>
      <c r="C193" s="70" t="s">
        <v>79</v>
      </c>
      <c r="D193" s="71">
        <f>$D$168</f>
        <v>113.12</v>
      </c>
      <c r="E193" s="71">
        <f>$D$168</f>
        <v>113.12</v>
      </c>
      <c r="F193" s="71">
        <f t="shared" ref="F193:AA193" si="109">$D$168</f>
        <v>113.12</v>
      </c>
      <c r="G193" s="71">
        <f t="shared" si="109"/>
        <v>113.12</v>
      </c>
      <c r="H193" s="71">
        <f t="shared" si="109"/>
        <v>113.12</v>
      </c>
      <c r="I193" s="71">
        <f t="shared" si="109"/>
        <v>113.12</v>
      </c>
      <c r="J193" s="71">
        <f t="shared" si="109"/>
        <v>113.12</v>
      </c>
      <c r="K193" s="71">
        <f t="shared" si="109"/>
        <v>113.12</v>
      </c>
      <c r="L193" s="71">
        <f t="shared" si="109"/>
        <v>113.12</v>
      </c>
      <c r="M193" s="71">
        <f t="shared" si="109"/>
        <v>113.12</v>
      </c>
      <c r="N193" s="71">
        <f t="shared" si="109"/>
        <v>113.12</v>
      </c>
      <c r="O193" s="71">
        <f t="shared" si="109"/>
        <v>113.12</v>
      </c>
      <c r="P193" s="71">
        <f t="shared" si="109"/>
        <v>113.12</v>
      </c>
      <c r="Q193" s="71">
        <f t="shared" si="109"/>
        <v>113.12</v>
      </c>
      <c r="R193" s="71">
        <f t="shared" si="109"/>
        <v>113.12</v>
      </c>
      <c r="S193" s="71">
        <f t="shared" si="109"/>
        <v>113.12</v>
      </c>
      <c r="T193" s="71">
        <f t="shared" si="109"/>
        <v>113.12</v>
      </c>
      <c r="U193" s="71">
        <f t="shared" si="109"/>
        <v>113.12</v>
      </c>
      <c r="V193" s="71">
        <f t="shared" si="109"/>
        <v>113.12</v>
      </c>
      <c r="W193" s="71">
        <f t="shared" si="109"/>
        <v>113.12</v>
      </c>
      <c r="X193" s="71">
        <f t="shared" si="109"/>
        <v>113.12</v>
      </c>
      <c r="Y193" s="71">
        <f t="shared" si="109"/>
        <v>113.12</v>
      </c>
      <c r="Z193" s="71">
        <f t="shared" si="109"/>
        <v>113.12</v>
      </c>
      <c r="AA193" s="71">
        <f t="shared" si="109"/>
        <v>113.12</v>
      </c>
    </row>
    <row r="194" spans="1:27" ht="12.75" hidden="1" customHeight="1" outlineLevel="1" x14ac:dyDescent="0.2">
      <c r="A194" s="163" t="s">
        <v>1216</v>
      </c>
      <c r="B194" s="94" t="s">
        <v>83</v>
      </c>
      <c r="C194" s="70" t="s">
        <v>79</v>
      </c>
      <c r="D194" s="71">
        <v>4.95</v>
      </c>
      <c r="E194" s="71">
        <v>4.95</v>
      </c>
      <c r="F194" s="71">
        <v>4.95</v>
      </c>
      <c r="G194" s="71">
        <v>4.95</v>
      </c>
      <c r="H194" s="71">
        <v>4.95</v>
      </c>
      <c r="I194" s="71">
        <v>4.95</v>
      </c>
      <c r="J194" s="71">
        <v>4.95</v>
      </c>
      <c r="K194" s="71">
        <v>4.95</v>
      </c>
      <c r="L194" s="71">
        <v>4.95</v>
      </c>
      <c r="M194" s="71">
        <v>4.95</v>
      </c>
      <c r="N194" s="71">
        <v>4.95</v>
      </c>
      <c r="O194" s="71">
        <v>4.95</v>
      </c>
      <c r="P194" s="71">
        <v>4.95</v>
      </c>
      <c r="Q194" s="71">
        <v>4.95</v>
      </c>
      <c r="R194" s="71">
        <v>4.95</v>
      </c>
      <c r="S194" s="71">
        <v>4.95</v>
      </c>
      <c r="T194" s="71">
        <v>4.95</v>
      </c>
      <c r="U194" s="71">
        <v>4.95</v>
      </c>
      <c r="V194" s="71">
        <v>4.95</v>
      </c>
      <c r="W194" s="71">
        <v>4.95</v>
      </c>
      <c r="X194" s="71">
        <v>4.95</v>
      </c>
      <c r="Y194" s="71">
        <v>4.95</v>
      </c>
      <c r="Z194" s="71">
        <v>4.95</v>
      </c>
      <c r="AA194" s="71">
        <v>4.95</v>
      </c>
    </row>
    <row r="195" spans="1:27" ht="12.75" hidden="1" customHeight="1" outlineLevel="1" x14ac:dyDescent="0.2">
      <c r="A195" s="163" t="s">
        <v>1217</v>
      </c>
      <c r="B195" s="94" t="s">
        <v>81</v>
      </c>
      <c r="C195" s="70" t="s">
        <v>79</v>
      </c>
      <c r="D195" s="71">
        <f>$D$11</f>
        <v>330.69</v>
      </c>
      <c r="E195" s="71">
        <f t="shared" ref="E195:AA195" si="110">$D$11</f>
        <v>330.69</v>
      </c>
      <c r="F195" s="71">
        <f t="shared" si="110"/>
        <v>330.69</v>
      </c>
      <c r="G195" s="71">
        <f t="shared" si="110"/>
        <v>330.69</v>
      </c>
      <c r="H195" s="71">
        <f t="shared" si="110"/>
        <v>330.69</v>
      </c>
      <c r="I195" s="71">
        <f t="shared" si="110"/>
        <v>330.69</v>
      </c>
      <c r="J195" s="71">
        <f t="shared" si="110"/>
        <v>330.69</v>
      </c>
      <c r="K195" s="71">
        <f t="shared" si="110"/>
        <v>330.69</v>
      </c>
      <c r="L195" s="71">
        <f t="shared" si="110"/>
        <v>330.69</v>
      </c>
      <c r="M195" s="71">
        <f t="shared" si="110"/>
        <v>330.69</v>
      </c>
      <c r="N195" s="71">
        <f t="shared" si="110"/>
        <v>330.69</v>
      </c>
      <c r="O195" s="71">
        <f t="shared" si="110"/>
        <v>330.69</v>
      </c>
      <c r="P195" s="71">
        <f t="shared" si="110"/>
        <v>330.69</v>
      </c>
      <c r="Q195" s="71">
        <f t="shared" si="110"/>
        <v>330.69</v>
      </c>
      <c r="R195" s="71">
        <f t="shared" si="110"/>
        <v>330.69</v>
      </c>
      <c r="S195" s="71">
        <f t="shared" si="110"/>
        <v>330.69</v>
      </c>
      <c r="T195" s="71">
        <f t="shared" si="110"/>
        <v>330.69</v>
      </c>
      <c r="U195" s="71">
        <f t="shared" si="110"/>
        <v>330.69</v>
      </c>
      <c r="V195" s="71">
        <f t="shared" si="110"/>
        <v>330.69</v>
      </c>
      <c r="W195" s="71">
        <f t="shared" si="110"/>
        <v>330.69</v>
      </c>
      <c r="X195" s="71">
        <f t="shared" si="110"/>
        <v>330.69</v>
      </c>
      <c r="Y195" s="71">
        <f t="shared" si="110"/>
        <v>330.69</v>
      </c>
      <c r="Z195" s="71">
        <f t="shared" si="110"/>
        <v>330.69</v>
      </c>
      <c r="AA195" s="71">
        <f t="shared" si="110"/>
        <v>330.69</v>
      </c>
    </row>
    <row r="196" spans="1:27" ht="12.75" customHeight="1" collapsed="1" x14ac:dyDescent="0.2">
      <c r="A196" s="162" t="s">
        <v>1218</v>
      </c>
      <c r="B196" s="54" t="str">
        <f>"07"&amp;"."&amp;$B$663&amp;"."&amp;$B$664</f>
        <v>07.05.2023</v>
      </c>
      <c r="C196" s="134" t="s">
        <v>76</v>
      </c>
      <c r="D196" s="135">
        <f>ROUND(((D197+D198+D200+D199)/1000),5)</f>
        <v>1.93672</v>
      </c>
      <c r="E196" s="135">
        <f>ROUND(((E197+E198+E200+E199)/1000),5)</f>
        <v>1.78965</v>
      </c>
      <c r="F196" s="135">
        <f>ROUND(((F197+F198+F200+F199)/1000),5)</f>
        <v>1.66821</v>
      </c>
      <c r="G196" s="135">
        <f t="shared" ref="G196:AA196" si="111">ROUND(((G197+G198+G200+G199)/1000),5)</f>
        <v>1.61957</v>
      </c>
      <c r="H196" s="135">
        <f t="shared" si="111"/>
        <v>1.5979399999999999</v>
      </c>
      <c r="I196" s="135">
        <f t="shared" si="111"/>
        <v>1.5590900000000001</v>
      </c>
      <c r="J196" s="135">
        <f t="shared" si="111"/>
        <v>1.6570499999999999</v>
      </c>
      <c r="K196" s="135">
        <f t="shared" si="111"/>
        <v>1.75421</v>
      </c>
      <c r="L196" s="135">
        <f t="shared" si="111"/>
        <v>1.9352799999999999</v>
      </c>
      <c r="M196" s="135">
        <f t="shared" si="111"/>
        <v>2.0984699999999998</v>
      </c>
      <c r="N196" s="135">
        <f t="shared" si="111"/>
        <v>2.13727</v>
      </c>
      <c r="O196" s="135">
        <f t="shared" si="111"/>
        <v>2.1475499999999998</v>
      </c>
      <c r="P196" s="135">
        <f t="shared" si="111"/>
        <v>2.1417700000000002</v>
      </c>
      <c r="Q196" s="135">
        <f t="shared" si="111"/>
        <v>2.13449</v>
      </c>
      <c r="R196" s="135">
        <f t="shared" si="111"/>
        <v>2.1242100000000002</v>
      </c>
      <c r="S196" s="135">
        <f t="shared" si="111"/>
        <v>2.11842</v>
      </c>
      <c r="T196" s="135">
        <f t="shared" si="111"/>
        <v>2.1026400000000001</v>
      </c>
      <c r="U196" s="135">
        <f t="shared" si="111"/>
        <v>2.11822</v>
      </c>
      <c r="V196" s="135">
        <f t="shared" si="111"/>
        <v>2.1448499999999999</v>
      </c>
      <c r="W196" s="135">
        <f t="shared" si="111"/>
        <v>2.20451</v>
      </c>
      <c r="X196" s="135">
        <f t="shared" si="111"/>
        <v>2.3247300000000002</v>
      </c>
      <c r="Y196" s="135">
        <f t="shared" si="111"/>
        <v>2.3822000000000001</v>
      </c>
      <c r="Z196" s="135">
        <f t="shared" si="111"/>
        <v>2.1226500000000001</v>
      </c>
      <c r="AA196" s="135">
        <f t="shared" si="111"/>
        <v>1.9583200000000001</v>
      </c>
    </row>
    <row r="197" spans="1:27" ht="12.75" hidden="1" customHeight="1" outlineLevel="1" x14ac:dyDescent="0.2">
      <c r="A197" s="163" t="s">
        <v>1219</v>
      </c>
      <c r="B197" s="94" t="s">
        <v>238</v>
      </c>
      <c r="C197" s="70" t="s">
        <v>79</v>
      </c>
      <c r="D197" s="71">
        <v>1487.96</v>
      </c>
      <c r="E197" s="71">
        <v>1340.89</v>
      </c>
      <c r="F197" s="71">
        <v>1219.45</v>
      </c>
      <c r="G197" s="71">
        <v>1170.81</v>
      </c>
      <c r="H197" s="71">
        <v>1149.18</v>
      </c>
      <c r="I197" s="71">
        <v>1110.33</v>
      </c>
      <c r="J197" s="71">
        <v>1208.29</v>
      </c>
      <c r="K197" s="71">
        <v>1305.45</v>
      </c>
      <c r="L197" s="71">
        <v>1486.52</v>
      </c>
      <c r="M197" s="71">
        <v>1649.71</v>
      </c>
      <c r="N197" s="71">
        <v>1688.51</v>
      </c>
      <c r="O197" s="71">
        <v>1698.79</v>
      </c>
      <c r="P197" s="71">
        <v>1693.01</v>
      </c>
      <c r="Q197" s="71">
        <v>1685.73</v>
      </c>
      <c r="R197" s="71">
        <v>1675.45</v>
      </c>
      <c r="S197" s="71">
        <v>1669.66</v>
      </c>
      <c r="T197" s="71">
        <v>1653.88</v>
      </c>
      <c r="U197" s="71">
        <v>1669.46</v>
      </c>
      <c r="V197" s="71">
        <v>1696.09</v>
      </c>
      <c r="W197" s="71">
        <v>1755.75</v>
      </c>
      <c r="X197" s="71">
        <v>1875.97</v>
      </c>
      <c r="Y197" s="71">
        <v>1933.44</v>
      </c>
      <c r="Z197" s="71">
        <v>1673.89</v>
      </c>
      <c r="AA197" s="71">
        <v>1509.56</v>
      </c>
    </row>
    <row r="198" spans="1:27" ht="12.75" hidden="1" customHeight="1" outlineLevel="1" x14ac:dyDescent="0.2">
      <c r="A198" s="163" t="s">
        <v>1220</v>
      </c>
      <c r="B198" s="94" t="s">
        <v>90</v>
      </c>
      <c r="C198" s="70" t="s">
        <v>79</v>
      </c>
      <c r="D198" s="71">
        <f>$D$168</f>
        <v>113.12</v>
      </c>
      <c r="E198" s="71">
        <f>$D$168</f>
        <v>113.12</v>
      </c>
      <c r="F198" s="71">
        <f t="shared" ref="F198:AA198" si="112">$D$168</f>
        <v>113.12</v>
      </c>
      <c r="G198" s="71">
        <f t="shared" si="112"/>
        <v>113.12</v>
      </c>
      <c r="H198" s="71">
        <f t="shared" si="112"/>
        <v>113.12</v>
      </c>
      <c r="I198" s="71">
        <f t="shared" si="112"/>
        <v>113.12</v>
      </c>
      <c r="J198" s="71">
        <f t="shared" si="112"/>
        <v>113.12</v>
      </c>
      <c r="K198" s="71">
        <f t="shared" si="112"/>
        <v>113.12</v>
      </c>
      <c r="L198" s="71">
        <f t="shared" si="112"/>
        <v>113.12</v>
      </c>
      <c r="M198" s="71">
        <f t="shared" si="112"/>
        <v>113.12</v>
      </c>
      <c r="N198" s="71">
        <f t="shared" si="112"/>
        <v>113.12</v>
      </c>
      <c r="O198" s="71">
        <f t="shared" si="112"/>
        <v>113.12</v>
      </c>
      <c r="P198" s="71">
        <f t="shared" si="112"/>
        <v>113.12</v>
      </c>
      <c r="Q198" s="71">
        <f t="shared" si="112"/>
        <v>113.12</v>
      </c>
      <c r="R198" s="71">
        <f t="shared" si="112"/>
        <v>113.12</v>
      </c>
      <c r="S198" s="71">
        <f t="shared" si="112"/>
        <v>113.12</v>
      </c>
      <c r="T198" s="71">
        <f t="shared" si="112"/>
        <v>113.12</v>
      </c>
      <c r="U198" s="71">
        <f t="shared" si="112"/>
        <v>113.12</v>
      </c>
      <c r="V198" s="71">
        <f t="shared" si="112"/>
        <v>113.12</v>
      </c>
      <c r="W198" s="71">
        <f t="shared" si="112"/>
        <v>113.12</v>
      </c>
      <c r="X198" s="71">
        <f t="shared" si="112"/>
        <v>113.12</v>
      </c>
      <c r="Y198" s="71">
        <f t="shared" si="112"/>
        <v>113.12</v>
      </c>
      <c r="Z198" s="71">
        <f t="shared" si="112"/>
        <v>113.12</v>
      </c>
      <c r="AA198" s="71">
        <f t="shared" si="112"/>
        <v>113.12</v>
      </c>
    </row>
    <row r="199" spans="1:27" ht="12.75" hidden="1" customHeight="1" outlineLevel="1" x14ac:dyDescent="0.2">
      <c r="A199" s="163" t="s">
        <v>1221</v>
      </c>
      <c r="B199" s="94" t="s">
        <v>83</v>
      </c>
      <c r="C199" s="70" t="s">
        <v>79</v>
      </c>
      <c r="D199" s="71">
        <v>4.95</v>
      </c>
      <c r="E199" s="71">
        <v>4.95</v>
      </c>
      <c r="F199" s="71">
        <v>4.95</v>
      </c>
      <c r="G199" s="71">
        <v>4.95</v>
      </c>
      <c r="H199" s="71">
        <v>4.95</v>
      </c>
      <c r="I199" s="71">
        <v>4.95</v>
      </c>
      <c r="J199" s="71">
        <v>4.95</v>
      </c>
      <c r="K199" s="71">
        <v>4.95</v>
      </c>
      <c r="L199" s="71">
        <v>4.95</v>
      </c>
      <c r="M199" s="71">
        <v>4.95</v>
      </c>
      <c r="N199" s="71">
        <v>4.95</v>
      </c>
      <c r="O199" s="71">
        <v>4.95</v>
      </c>
      <c r="P199" s="71">
        <v>4.95</v>
      </c>
      <c r="Q199" s="71">
        <v>4.95</v>
      </c>
      <c r="R199" s="71">
        <v>4.95</v>
      </c>
      <c r="S199" s="71">
        <v>4.95</v>
      </c>
      <c r="T199" s="71">
        <v>4.95</v>
      </c>
      <c r="U199" s="71">
        <v>4.95</v>
      </c>
      <c r="V199" s="71">
        <v>4.95</v>
      </c>
      <c r="W199" s="71">
        <v>4.95</v>
      </c>
      <c r="X199" s="71">
        <v>4.95</v>
      </c>
      <c r="Y199" s="71">
        <v>4.95</v>
      </c>
      <c r="Z199" s="71">
        <v>4.95</v>
      </c>
      <c r="AA199" s="71">
        <v>4.95</v>
      </c>
    </row>
    <row r="200" spans="1:27" ht="12.75" hidden="1" customHeight="1" outlineLevel="1" x14ac:dyDescent="0.2">
      <c r="A200" s="163" t="s">
        <v>1222</v>
      </c>
      <c r="B200" s="94" t="s">
        <v>81</v>
      </c>
      <c r="C200" s="70" t="s">
        <v>79</v>
      </c>
      <c r="D200" s="71">
        <f>$D$11</f>
        <v>330.69</v>
      </c>
      <c r="E200" s="71">
        <f t="shared" ref="E200:AA200" si="113">$D$11</f>
        <v>330.69</v>
      </c>
      <c r="F200" s="71">
        <f t="shared" si="113"/>
        <v>330.69</v>
      </c>
      <c r="G200" s="71">
        <f t="shared" si="113"/>
        <v>330.69</v>
      </c>
      <c r="H200" s="71">
        <f t="shared" si="113"/>
        <v>330.69</v>
      </c>
      <c r="I200" s="71">
        <f t="shared" si="113"/>
        <v>330.69</v>
      </c>
      <c r="J200" s="71">
        <f t="shared" si="113"/>
        <v>330.69</v>
      </c>
      <c r="K200" s="71">
        <f t="shared" si="113"/>
        <v>330.69</v>
      </c>
      <c r="L200" s="71">
        <f t="shared" si="113"/>
        <v>330.69</v>
      </c>
      <c r="M200" s="71">
        <f t="shared" si="113"/>
        <v>330.69</v>
      </c>
      <c r="N200" s="71">
        <f t="shared" si="113"/>
        <v>330.69</v>
      </c>
      <c r="O200" s="71">
        <f t="shared" si="113"/>
        <v>330.69</v>
      </c>
      <c r="P200" s="71">
        <f t="shared" si="113"/>
        <v>330.69</v>
      </c>
      <c r="Q200" s="71">
        <f t="shared" si="113"/>
        <v>330.69</v>
      </c>
      <c r="R200" s="71">
        <f t="shared" si="113"/>
        <v>330.69</v>
      </c>
      <c r="S200" s="71">
        <f t="shared" si="113"/>
        <v>330.69</v>
      </c>
      <c r="T200" s="71">
        <f t="shared" si="113"/>
        <v>330.69</v>
      </c>
      <c r="U200" s="71">
        <f t="shared" si="113"/>
        <v>330.69</v>
      </c>
      <c r="V200" s="71">
        <f t="shared" si="113"/>
        <v>330.69</v>
      </c>
      <c r="W200" s="71">
        <f t="shared" si="113"/>
        <v>330.69</v>
      </c>
      <c r="X200" s="71">
        <f t="shared" si="113"/>
        <v>330.69</v>
      </c>
      <c r="Y200" s="71">
        <f t="shared" si="113"/>
        <v>330.69</v>
      </c>
      <c r="Z200" s="71">
        <f t="shared" si="113"/>
        <v>330.69</v>
      </c>
      <c r="AA200" s="71">
        <f t="shared" si="113"/>
        <v>330.69</v>
      </c>
    </row>
    <row r="201" spans="1:27" ht="12.75" customHeight="1" collapsed="1" x14ac:dyDescent="0.2">
      <c r="A201" s="162" t="s">
        <v>1223</v>
      </c>
      <c r="B201" s="54" t="str">
        <f>"08"&amp;"."&amp;$B$663&amp;"."&amp;$B$664</f>
        <v>08.05.2023</v>
      </c>
      <c r="C201" s="134" t="s">
        <v>76</v>
      </c>
      <c r="D201" s="135">
        <f>ROUND(((D202+D203+D205+D204)/1000),5)</f>
        <v>1.9341600000000001</v>
      </c>
      <c r="E201" s="135">
        <f>ROUND(((E202+E203+E205+E204)/1000),5)</f>
        <v>1.8331500000000001</v>
      </c>
      <c r="F201" s="135">
        <f>ROUND(((F202+F203+F205+F204)/1000),5)</f>
        <v>1.70871</v>
      </c>
      <c r="G201" s="135">
        <f t="shared" ref="G201:AA201" si="114">ROUND(((G202+G203+G205+G204)/1000),5)</f>
        <v>1.6830499999999999</v>
      </c>
      <c r="H201" s="135">
        <f t="shared" si="114"/>
        <v>1.6623399999999999</v>
      </c>
      <c r="I201" s="135">
        <f t="shared" si="114"/>
        <v>1.67238</v>
      </c>
      <c r="J201" s="135">
        <f t="shared" si="114"/>
        <v>1.7047600000000001</v>
      </c>
      <c r="K201" s="135">
        <f t="shared" si="114"/>
        <v>1.82799</v>
      </c>
      <c r="L201" s="135">
        <f t="shared" si="114"/>
        <v>2.0462199999999999</v>
      </c>
      <c r="M201" s="135">
        <f t="shared" si="114"/>
        <v>2.2436799999999999</v>
      </c>
      <c r="N201" s="135">
        <f t="shared" si="114"/>
        <v>2.3046099999999998</v>
      </c>
      <c r="O201" s="135">
        <f t="shared" si="114"/>
        <v>2.3129900000000001</v>
      </c>
      <c r="P201" s="135">
        <f t="shared" si="114"/>
        <v>2.3002099999999999</v>
      </c>
      <c r="Q201" s="135">
        <f t="shared" si="114"/>
        <v>2.29678</v>
      </c>
      <c r="R201" s="135">
        <f t="shared" si="114"/>
        <v>2.2908400000000002</v>
      </c>
      <c r="S201" s="135">
        <f t="shared" si="114"/>
        <v>2.2841999999999998</v>
      </c>
      <c r="T201" s="135">
        <f t="shared" si="114"/>
        <v>2.2681900000000002</v>
      </c>
      <c r="U201" s="135">
        <f t="shared" si="114"/>
        <v>2.33962</v>
      </c>
      <c r="V201" s="135">
        <f t="shared" si="114"/>
        <v>2.3826999999999998</v>
      </c>
      <c r="W201" s="135">
        <f t="shared" si="114"/>
        <v>2.4283000000000001</v>
      </c>
      <c r="X201" s="135">
        <f t="shared" si="114"/>
        <v>2.4320200000000001</v>
      </c>
      <c r="Y201" s="135">
        <f t="shared" si="114"/>
        <v>2.51857</v>
      </c>
      <c r="Z201" s="135">
        <f t="shared" si="114"/>
        <v>2.19523</v>
      </c>
      <c r="AA201" s="135">
        <f t="shared" si="114"/>
        <v>2.0522900000000002</v>
      </c>
    </row>
    <row r="202" spans="1:27" ht="12.75" hidden="1" customHeight="1" outlineLevel="1" x14ac:dyDescent="0.2">
      <c r="A202" s="163" t="s">
        <v>1224</v>
      </c>
      <c r="B202" s="94" t="s">
        <v>238</v>
      </c>
      <c r="C202" s="70" t="s">
        <v>79</v>
      </c>
      <c r="D202" s="71">
        <v>1485.4</v>
      </c>
      <c r="E202" s="71">
        <v>1384.39</v>
      </c>
      <c r="F202" s="71">
        <v>1259.95</v>
      </c>
      <c r="G202" s="71">
        <v>1234.29</v>
      </c>
      <c r="H202" s="71">
        <v>1213.58</v>
      </c>
      <c r="I202" s="71">
        <v>1223.6199999999999</v>
      </c>
      <c r="J202" s="71">
        <v>1256</v>
      </c>
      <c r="K202" s="71">
        <v>1379.23</v>
      </c>
      <c r="L202" s="71">
        <v>1597.46</v>
      </c>
      <c r="M202" s="71">
        <v>1794.92</v>
      </c>
      <c r="N202" s="71">
        <v>1855.85</v>
      </c>
      <c r="O202" s="71">
        <v>1864.23</v>
      </c>
      <c r="P202" s="71">
        <v>1851.45</v>
      </c>
      <c r="Q202" s="71">
        <v>1848.02</v>
      </c>
      <c r="R202" s="71">
        <v>1842.08</v>
      </c>
      <c r="S202" s="71">
        <v>1835.44</v>
      </c>
      <c r="T202" s="71">
        <v>1819.43</v>
      </c>
      <c r="U202" s="71">
        <v>1890.86</v>
      </c>
      <c r="V202" s="71">
        <v>1933.94</v>
      </c>
      <c r="W202" s="71">
        <v>1979.54</v>
      </c>
      <c r="X202" s="71">
        <v>1983.26</v>
      </c>
      <c r="Y202" s="71">
        <v>2069.81</v>
      </c>
      <c r="Z202" s="71">
        <v>1746.47</v>
      </c>
      <c r="AA202" s="71">
        <v>1603.53</v>
      </c>
    </row>
    <row r="203" spans="1:27" ht="12.75" hidden="1" customHeight="1" outlineLevel="1" x14ac:dyDescent="0.2">
      <c r="A203" s="163" t="s">
        <v>1225</v>
      </c>
      <c r="B203" s="94" t="s">
        <v>90</v>
      </c>
      <c r="C203" s="70" t="s">
        <v>79</v>
      </c>
      <c r="D203" s="71">
        <f>$D$168</f>
        <v>113.12</v>
      </c>
      <c r="E203" s="71">
        <f>$D$168</f>
        <v>113.12</v>
      </c>
      <c r="F203" s="71">
        <f t="shared" ref="F203:AA203" si="115">$D$168</f>
        <v>113.12</v>
      </c>
      <c r="G203" s="71">
        <f t="shared" si="115"/>
        <v>113.12</v>
      </c>
      <c r="H203" s="71">
        <f t="shared" si="115"/>
        <v>113.12</v>
      </c>
      <c r="I203" s="71">
        <f t="shared" si="115"/>
        <v>113.12</v>
      </c>
      <c r="J203" s="71">
        <f t="shared" si="115"/>
        <v>113.12</v>
      </c>
      <c r="K203" s="71">
        <f t="shared" si="115"/>
        <v>113.12</v>
      </c>
      <c r="L203" s="71">
        <f t="shared" si="115"/>
        <v>113.12</v>
      </c>
      <c r="M203" s="71">
        <f t="shared" si="115"/>
        <v>113.12</v>
      </c>
      <c r="N203" s="71">
        <f t="shared" si="115"/>
        <v>113.12</v>
      </c>
      <c r="O203" s="71">
        <f t="shared" si="115"/>
        <v>113.12</v>
      </c>
      <c r="P203" s="71">
        <f t="shared" si="115"/>
        <v>113.12</v>
      </c>
      <c r="Q203" s="71">
        <f t="shared" si="115"/>
        <v>113.12</v>
      </c>
      <c r="R203" s="71">
        <f t="shared" si="115"/>
        <v>113.12</v>
      </c>
      <c r="S203" s="71">
        <f t="shared" si="115"/>
        <v>113.12</v>
      </c>
      <c r="T203" s="71">
        <f t="shared" si="115"/>
        <v>113.12</v>
      </c>
      <c r="U203" s="71">
        <f t="shared" si="115"/>
        <v>113.12</v>
      </c>
      <c r="V203" s="71">
        <f t="shared" si="115"/>
        <v>113.12</v>
      </c>
      <c r="W203" s="71">
        <f t="shared" si="115"/>
        <v>113.12</v>
      </c>
      <c r="X203" s="71">
        <f t="shared" si="115"/>
        <v>113.12</v>
      </c>
      <c r="Y203" s="71">
        <f t="shared" si="115"/>
        <v>113.12</v>
      </c>
      <c r="Z203" s="71">
        <f t="shared" si="115"/>
        <v>113.12</v>
      </c>
      <c r="AA203" s="71">
        <f t="shared" si="115"/>
        <v>113.12</v>
      </c>
    </row>
    <row r="204" spans="1:27" ht="12.75" hidden="1" customHeight="1" outlineLevel="1" x14ac:dyDescent="0.2">
      <c r="A204" s="163" t="s">
        <v>1226</v>
      </c>
      <c r="B204" s="94" t="s">
        <v>83</v>
      </c>
      <c r="C204" s="70" t="s">
        <v>79</v>
      </c>
      <c r="D204" s="71">
        <v>4.95</v>
      </c>
      <c r="E204" s="71">
        <v>4.95</v>
      </c>
      <c r="F204" s="71">
        <v>4.95</v>
      </c>
      <c r="G204" s="71">
        <v>4.95</v>
      </c>
      <c r="H204" s="71">
        <v>4.95</v>
      </c>
      <c r="I204" s="71">
        <v>4.95</v>
      </c>
      <c r="J204" s="71">
        <v>4.95</v>
      </c>
      <c r="K204" s="71">
        <v>4.95</v>
      </c>
      <c r="L204" s="71">
        <v>4.95</v>
      </c>
      <c r="M204" s="71">
        <v>4.95</v>
      </c>
      <c r="N204" s="71">
        <v>4.95</v>
      </c>
      <c r="O204" s="71">
        <v>4.95</v>
      </c>
      <c r="P204" s="71">
        <v>4.95</v>
      </c>
      <c r="Q204" s="71">
        <v>4.95</v>
      </c>
      <c r="R204" s="71">
        <v>4.95</v>
      </c>
      <c r="S204" s="71">
        <v>4.95</v>
      </c>
      <c r="T204" s="71">
        <v>4.95</v>
      </c>
      <c r="U204" s="71">
        <v>4.95</v>
      </c>
      <c r="V204" s="71">
        <v>4.95</v>
      </c>
      <c r="W204" s="71">
        <v>4.95</v>
      </c>
      <c r="X204" s="71">
        <v>4.95</v>
      </c>
      <c r="Y204" s="71">
        <v>4.95</v>
      </c>
      <c r="Z204" s="71">
        <v>4.95</v>
      </c>
      <c r="AA204" s="71">
        <v>4.95</v>
      </c>
    </row>
    <row r="205" spans="1:27" ht="12.75" hidden="1" customHeight="1" outlineLevel="1" x14ac:dyDescent="0.2">
      <c r="A205" s="163" t="s">
        <v>1227</v>
      </c>
      <c r="B205" s="94" t="s">
        <v>81</v>
      </c>
      <c r="C205" s="70" t="s">
        <v>79</v>
      </c>
      <c r="D205" s="71">
        <f>$D$11</f>
        <v>330.69</v>
      </c>
      <c r="E205" s="71">
        <f t="shared" ref="E205:AA205" si="116">$D$11</f>
        <v>330.69</v>
      </c>
      <c r="F205" s="71">
        <f t="shared" si="116"/>
        <v>330.69</v>
      </c>
      <c r="G205" s="71">
        <f t="shared" si="116"/>
        <v>330.69</v>
      </c>
      <c r="H205" s="71">
        <f t="shared" si="116"/>
        <v>330.69</v>
      </c>
      <c r="I205" s="71">
        <f t="shared" si="116"/>
        <v>330.69</v>
      </c>
      <c r="J205" s="71">
        <f t="shared" si="116"/>
        <v>330.69</v>
      </c>
      <c r="K205" s="71">
        <f t="shared" si="116"/>
        <v>330.69</v>
      </c>
      <c r="L205" s="71">
        <f t="shared" si="116"/>
        <v>330.69</v>
      </c>
      <c r="M205" s="71">
        <f t="shared" si="116"/>
        <v>330.69</v>
      </c>
      <c r="N205" s="71">
        <f t="shared" si="116"/>
        <v>330.69</v>
      </c>
      <c r="O205" s="71">
        <f t="shared" si="116"/>
        <v>330.69</v>
      </c>
      <c r="P205" s="71">
        <f t="shared" si="116"/>
        <v>330.69</v>
      </c>
      <c r="Q205" s="71">
        <f t="shared" si="116"/>
        <v>330.69</v>
      </c>
      <c r="R205" s="71">
        <f t="shared" si="116"/>
        <v>330.69</v>
      </c>
      <c r="S205" s="71">
        <f t="shared" si="116"/>
        <v>330.69</v>
      </c>
      <c r="T205" s="71">
        <f t="shared" si="116"/>
        <v>330.69</v>
      </c>
      <c r="U205" s="71">
        <f t="shared" si="116"/>
        <v>330.69</v>
      </c>
      <c r="V205" s="71">
        <f t="shared" si="116"/>
        <v>330.69</v>
      </c>
      <c r="W205" s="71">
        <f t="shared" si="116"/>
        <v>330.69</v>
      </c>
      <c r="X205" s="71">
        <f t="shared" si="116"/>
        <v>330.69</v>
      </c>
      <c r="Y205" s="71">
        <f t="shared" si="116"/>
        <v>330.69</v>
      </c>
      <c r="Z205" s="71">
        <f t="shared" si="116"/>
        <v>330.69</v>
      </c>
      <c r="AA205" s="71">
        <f t="shared" si="116"/>
        <v>330.69</v>
      </c>
    </row>
    <row r="206" spans="1:27" ht="12.75" customHeight="1" collapsed="1" x14ac:dyDescent="0.2">
      <c r="A206" s="162" t="s">
        <v>1228</v>
      </c>
      <c r="B206" s="54" t="str">
        <f>"09"&amp;"."&amp;$B$663&amp;"."&amp;$B$664</f>
        <v>09.05.2023</v>
      </c>
      <c r="C206" s="134" t="s">
        <v>76</v>
      </c>
      <c r="D206" s="135">
        <f>ROUND(((D207+D208+D210+D209)/1000),5)</f>
        <v>1.9739800000000001</v>
      </c>
      <c r="E206" s="135">
        <f>ROUND(((E207+E208+E210+E209)/1000),5)</f>
        <v>1.84988</v>
      </c>
      <c r="F206" s="135">
        <f>ROUND(((F207+F208+F210+F209)/1000),5)</f>
        <v>1.78989</v>
      </c>
      <c r="G206" s="135">
        <f t="shared" ref="G206:AA206" si="117">ROUND(((G207+G208+G210+G209)/1000),5)</f>
        <v>1.7430300000000001</v>
      </c>
      <c r="H206" s="135">
        <f t="shared" si="117"/>
        <v>1.7035800000000001</v>
      </c>
      <c r="I206" s="135">
        <f t="shared" si="117"/>
        <v>1.6902900000000001</v>
      </c>
      <c r="J206" s="135">
        <f t="shared" si="117"/>
        <v>1.7095199999999999</v>
      </c>
      <c r="K206" s="135">
        <f t="shared" si="117"/>
        <v>1.8012600000000001</v>
      </c>
      <c r="L206" s="135">
        <f t="shared" si="117"/>
        <v>2.0467200000000001</v>
      </c>
      <c r="M206" s="135">
        <f t="shared" si="117"/>
        <v>2.1798799999999998</v>
      </c>
      <c r="N206" s="135">
        <f t="shared" si="117"/>
        <v>2.2768899999999999</v>
      </c>
      <c r="O206" s="135">
        <f t="shared" si="117"/>
        <v>2.2729900000000001</v>
      </c>
      <c r="P206" s="135">
        <f t="shared" si="117"/>
        <v>2.2669700000000002</v>
      </c>
      <c r="Q206" s="135">
        <f t="shared" si="117"/>
        <v>2.2662800000000001</v>
      </c>
      <c r="R206" s="135">
        <f t="shared" si="117"/>
        <v>2.2605599999999999</v>
      </c>
      <c r="S206" s="135">
        <f t="shared" si="117"/>
        <v>2.2204299999999999</v>
      </c>
      <c r="T206" s="135">
        <f t="shared" si="117"/>
        <v>2.2130299999999998</v>
      </c>
      <c r="U206" s="135">
        <f t="shared" si="117"/>
        <v>2.47994</v>
      </c>
      <c r="V206" s="135">
        <f t="shared" si="117"/>
        <v>2.4822600000000001</v>
      </c>
      <c r="W206" s="135">
        <f t="shared" si="117"/>
        <v>2.5280200000000002</v>
      </c>
      <c r="X206" s="135">
        <f t="shared" si="117"/>
        <v>2.6231300000000002</v>
      </c>
      <c r="Y206" s="135">
        <f t="shared" si="117"/>
        <v>2.6919400000000002</v>
      </c>
      <c r="Z206" s="135">
        <f t="shared" si="117"/>
        <v>2.2649900000000001</v>
      </c>
      <c r="AA206" s="135">
        <f t="shared" si="117"/>
        <v>2.1208800000000001</v>
      </c>
    </row>
    <row r="207" spans="1:27" ht="12.75" hidden="1" customHeight="1" outlineLevel="1" x14ac:dyDescent="0.2">
      <c r="A207" s="163" t="s">
        <v>1229</v>
      </c>
      <c r="B207" s="94" t="s">
        <v>238</v>
      </c>
      <c r="C207" s="70" t="s">
        <v>79</v>
      </c>
      <c r="D207" s="71">
        <v>1525.22</v>
      </c>
      <c r="E207" s="71">
        <v>1401.12</v>
      </c>
      <c r="F207" s="71">
        <v>1341.13</v>
      </c>
      <c r="G207" s="71">
        <v>1294.27</v>
      </c>
      <c r="H207" s="71">
        <v>1254.82</v>
      </c>
      <c r="I207" s="71">
        <v>1241.53</v>
      </c>
      <c r="J207" s="71">
        <v>1260.76</v>
      </c>
      <c r="K207" s="71">
        <v>1352.5</v>
      </c>
      <c r="L207" s="71">
        <v>1597.96</v>
      </c>
      <c r="M207" s="71">
        <v>1731.12</v>
      </c>
      <c r="N207" s="71">
        <v>1828.13</v>
      </c>
      <c r="O207" s="71">
        <v>1824.23</v>
      </c>
      <c r="P207" s="71">
        <v>1818.21</v>
      </c>
      <c r="Q207" s="71">
        <v>1817.52</v>
      </c>
      <c r="R207" s="71">
        <v>1811.8</v>
      </c>
      <c r="S207" s="71">
        <v>1771.67</v>
      </c>
      <c r="T207" s="71">
        <v>1764.27</v>
      </c>
      <c r="U207" s="71">
        <v>2031.18</v>
      </c>
      <c r="V207" s="71">
        <v>2033.5</v>
      </c>
      <c r="W207" s="71">
        <v>2079.2600000000002</v>
      </c>
      <c r="X207" s="71">
        <v>2174.37</v>
      </c>
      <c r="Y207" s="71">
        <v>2243.1799999999998</v>
      </c>
      <c r="Z207" s="71">
        <v>1816.23</v>
      </c>
      <c r="AA207" s="71">
        <v>1672.12</v>
      </c>
    </row>
    <row r="208" spans="1:27" ht="12.75" hidden="1" customHeight="1" outlineLevel="1" x14ac:dyDescent="0.2">
      <c r="A208" s="163" t="s">
        <v>1230</v>
      </c>
      <c r="B208" s="94" t="s">
        <v>90</v>
      </c>
      <c r="C208" s="70" t="s">
        <v>79</v>
      </c>
      <c r="D208" s="71">
        <f>$D$168</f>
        <v>113.12</v>
      </c>
      <c r="E208" s="71">
        <f>$D$168</f>
        <v>113.12</v>
      </c>
      <c r="F208" s="71">
        <f t="shared" ref="F208:AA208" si="118">$D$168</f>
        <v>113.12</v>
      </c>
      <c r="G208" s="71">
        <f t="shared" si="118"/>
        <v>113.12</v>
      </c>
      <c r="H208" s="71">
        <f t="shared" si="118"/>
        <v>113.12</v>
      </c>
      <c r="I208" s="71">
        <f t="shared" si="118"/>
        <v>113.12</v>
      </c>
      <c r="J208" s="71">
        <f t="shared" si="118"/>
        <v>113.12</v>
      </c>
      <c r="K208" s="71">
        <f t="shared" si="118"/>
        <v>113.12</v>
      </c>
      <c r="L208" s="71">
        <f t="shared" si="118"/>
        <v>113.12</v>
      </c>
      <c r="M208" s="71">
        <f t="shared" si="118"/>
        <v>113.12</v>
      </c>
      <c r="N208" s="71">
        <f t="shared" si="118"/>
        <v>113.12</v>
      </c>
      <c r="O208" s="71">
        <f t="shared" si="118"/>
        <v>113.12</v>
      </c>
      <c r="P208" s="71">
        <f t="shared" si="118"/>
        <v>113.12</v>
      </c>
      <c r="Q208" s="71">
        <f t="shared" si="118"/>
        <v>113.12</v>
      </c>
      <c r="R208" s="71">
        <f t="shared" si="118"/>
        <v>113.12</v>
      </c>
      <c r="S208" s="71">
        <f t="shared" si="118"/>
        <v>113.12</v>
      </c>
      <c r="T208" s="71">
        <f t="shared" si="118"/>
        <v>113.12</v>
      </c>
      <c r="U208" s="71">
        <f t="shared" si="118"/>
        <v>113.12</v>
      </c>
      <c r="V208" s="71">
        <f t="shared" si="118"/>
        <v>113.12</v>
      </c>
      <c r="W208" s="71">
        <f t="shared" si="118"/>
        <v>113.12</v>
      </c>
      <c r="X208" s="71">
        <f t="shared" si="118"/>
        <v>113.12</v>
      </c>
      <c r="Y208" s="71">
        <f t="shared" si="118"/>
        <v>113.12</v>
      </c>
      <c r="Z208" s="71">
        <f t="shared" si="118"/>
        <v>113.12</v>
      </c>
      <c r="AA208" s="71">
        <f t="shared" si="118"/>
        <v>113.12</v>
      </c>
    </row>
    <row r="209" spans="1:27" ht="12.75" hidden="1" customHeight="1" outlineLevel="1" x14ac:dyDescent="0.2">
      <c r="A209" s="163" t="s">
        <v>1231</v>
      </c>
      <c r="B209" s="94" t="s">
        <v>83</v>
      </c>
      <c r="C209" s="70" t="s">
        <v>79</v>
      </c>
      <c r="D209" s="71">
        <v>4.95</v>
      </c>
      <c r="E209" s="71">
        <v>4.95</v>
      </c>
      <c r="F209" s="71">
        <v>4.95</v>
      </c>
      <c r="G209" s="71">
        <v>4.95</v>
      </c>
      <c r="H209" s="71">
        <v>4.95</v>
      </c>
      <c r="I209" s="71">
        <v>4.95</v>
      </c>
      <c r="J209" s="71">
        <v>4.95</v>
      </c>
      <c r="K209" s="71">
        <v>4.95</v>
      </c>
      <c r="L209" s="71">
        <v>4.95</v>
      </c>
      <c r="M209" s="71">
        <v>4.95</v>
      </c>
      <c r="N209" s="71">
        <v>4.95</v>
      </c>
      <c r="O209" s="71">
        <v>4.95</v>
      </c>
      <c r="P209" s="71">
        <v>4.95</v>
      </c>
      <c r="Q209" s="71">
        <v>4.95</v>
      </c>
      <c r="R209" s="71">
        <v>4.95</v>
      </c>
      <c r="S209" s="71">
        <v>4.95</v>
      </c>
      <c r="T209" s="71">
        <v>4.95</v>
      </c>
      <c r="U209" s="71">
        <v>4.95</v>
      </c>
      <c r="V209" s="71">
        <v>4.95</v>
      </c>
      <c r="W209" s="71">
        <v>4.95</v>
      </c>
      <c r="X209" s="71">
        <v>4.95</v>
      </c>
      <c r="Y209" s="71">
        <v>4.95</v>
      </c>
      <c r="Z209" s="71">
        <v>4.95</v>
      </c>
      <c r="AA209" s="71">
        <v>4.95</v>
      </c>
    </row>
    <row r="210" spans="1:27" ht="12.75" hidden="1" customHeight="1" outlineLevel="1" x14ac:dyDescent="0.2">
      <c r="A210" s="163" t="s">
        <v>1232</v>
      </c>
      <c r="B210" s="94" t="s">
        <v>81</v>
      </c>
      <c r="C210" s="70" t="s">
        <v>79</v>
      </c>
      <c r="D210" s="71">
        <f>$D$11</f>
        <v>330.69</v>
      </c>
      <c r="E210" s="71">
        <f t="shared" ref="E210:AA210" si="119">$D$11</f>
        <v>330.69</v>
      </c>
      <c r="F210" s="71">
        <f t="shared" si="119"/>
        <v>330.69</v>
      </c>
      <c r="G210" s="71">
        <f t="shared" si="119"/>
        <v>330.69</v>
      </c>
      <c r="H210" s="71">
        <f t="shared" si="119"/>
        <v>330.69</v>
      </c>
      <c r="I210" s="71">
        <f t="shared" si="119"/>
        <v>330.69</v>
      </c>
      <c r="J210" s="71">
        <f t="shared" si="119"/>
        <v>330.69</v>
      </c>
      <c r="K210" s="71">
        <f t="shared" si="119"/>
        <v>330.69</v>
      </c>
      <c r="L210" s="71">
        <f t="shared" si="119"/>
        <v>330.69</v>
      </c>
      <c r="M210" s="71">
        <f t="shared" si="119"/>
        <v>330.69</v>
      </c>
      <c r="N210" s="71">
        <f t="shared" si="119"/>
        <v>330.69</v>
      </c>
      <c r="O210" s="71">
        <f t="shared" si="119"/>
        <v>330.69</v>
      </c>
      <c r="P210" s="71">
        <f t="shared" si="119"/>
        <v>330.69</v>
      </c>
      <c r="Q210" s="71">
        <f t="shared" si="119"/>
        <v>330.69</v>
      </c>
      <c r="R210" s="71">
        <f t="shared" si="119"/>
        <v>330.69</v>
      </c>
      <c r="S210" s="71">
        <f t="shared" si="119"/>
        <v>330.69</v>
      </c>
      <c r="T210" s="71">
        <f t="shared" si="119"/>
        <v>330.69</v>
      </c>
      <c r="U210" s="71">
        <f t="shared" si="119"/>
        <v>330.69</v>
      </c>
      <c r="V210" s="71">
        <f t="shared" si="119"/>
        <v>330.69</v>
      </c>
      <c r="W210" s="71">
        <f t="shared" si="119"/>
        <v>330.69</v>
      </c>
      <c r="X210" s="71">
        <f t="shared" si="119"/>
        <v>330.69</v>
      </c>
      <c r="Y210" s="71">
        <f t="shared" si="119"/>
        <v>330.69</v>
      </c>
      <c r="Z210" s="71">
        <f t="shared" si="119"/>
        <v>330.69</v>
      </c>
      <c r="AA210" s="71">
        <f t="shared" si="119"/>
        <v>330.69</v>
      </c>
    </row>
    <row r="211" spans="1:27" ht="12.75" customHeight="1" collapsed="1" x14ac:dyDescent="0.2">
      <c r="A211" s="162" t="s">
        <v>1233</v>
      </c>
      <c r="B211" s="54" t="str">
        <f>"10"&amp;"."&amp;$B$663&amp;"."&amp;$B$664</f>
        <v>10.05.2023</v>
      </c>
      <c r="C211" s="134" t="s">
        <v>76</v>
      </c>
      <c r="D211" s="135">
        <f>ROUND(((D212+D213+D215+D214)/1000),5)</f>
        <v>2.0753900000000001</v>
      </c>
      <c r="E211" s="135">
        <f>ROUND(((E212+E213+E215+E214)/1000),5)</f>
        <v>1.8682300000000001</v>
      </c>
      <c r="F211" s="135">
        <f>ROUND(((F212+F213+F215+F214)/1000),5)</f>
        <v>1.7775099999999999</v>
      </c>
      <c r="G211" s="135">
        <f t="shared" ref="G211:AA211" si="120">ROUND(((G212+G213+G215+G214)/1000),5)</f>
        <v>1.72685</v>
      </c>
      <c r="H211" s="135">
        <f t="shared" si="120"/>
        <v>1.74821</v>
      </c>
      <c r="I211" s="135">
        <f t="shared" si="120"/>
        <v>1.79904</v>
      </c>
      <c r="J211" s="135">
        <f t="shared" si="120"/>
        <v>1.9797199999999999</v>
      </c>
      <c r="K211" s="135">
        <f t="shared" si="120"/>
        <v>2.1238899999999998</v>
      </c>
      <c r="L211" s="135">
        <f t="shared" si="120"/>
        <v>2.3375400000000002</v>
      </c>
      <c r="M211" s="135">
        <f t="shared" si="120"/>
        <v>2.5385399999999998</v>
      </c>
      <c r="N211" s="135">
        <f t="shared" si="120"/>
        <v>2.6059100000000002</v>
      </c>
      <c r="O211" s="135">
        <f t="shared" si="120"/>
        <v>2.4209800000000001</v>
      </c>
      <c r="P211" s="135">
        <f t="shared" si="120"/>
        <v>2.42577</v>
      </c>
      <c r="Q211" s="135">
        <f t="shared" si="120"/>
        <v>2.4398</v>
      </c>
      <c r="R211" s="135">
        <f t="shared" si="120"/>
        <v>2.4217599999999999</v>
      </c>
      <c r="S211" s="135">
        <f t="shared" si="120"/>
        <v>2.42082</v>
      </c>
      <c r="T211" s="135">
        <f t="shared" si="120"/>
        <v>2.3805200000000002</v>
      </c>
      <c r="U211" s="135">
        <f t="shared" si="120"/>
        <v>2.3471199999999999</v>
      </c>
      <c r="V211" s="135">
        <f t="shared" si="120"/>
        <v>2.3383099999999999</v>
      </c>
      <c r="W211" s="135">
        <f t="shared" si="120"/>
        <v>2.38409</v>
      </c>
      <c r="X211" s="135">
        <f t="shared" si="120"/>
        <v>2.4387099999999999</v>
      </c>
      <c r="Y211" s="135">
        <f t="shared" si="120"/>
        <v>2.3833099999999998</v>
      </c>
      <c r="Z211" s="135">
        <f t="shared" si="120"/>
        <v>2.2957999999999998</v>
      </c>
      <c r="AA211" s="135">
        <f t="shared" si="120"/>
        <v>2.0946699999999998</v>
      </c>
    </row>
    <row r="212" spans="1:27" ht="12.75" hidden="1" customHeight="1" outlineLevel="1" x14ac:dyDescent="0.2">
      <c r="A212" s="163" t="s">
        <v>1234</v>
      </c>
      <c r="B212" s="94" t="s">
        <v>238</v>
      </c>
      <c r="C212" s="70" t="s">
        <v>79</v>
      </c>
      <c r="D212" s="71">
        <v>1626.63</v>
      </c>
      <c r="E212" s="71">
        <v>1419.47</v>
      </c>
      <c r="F212" s="71">
        <v>1328.75</v>
      </c>
      <c r="G212" s="71">
        <v>1278.0899999999999</v>
      </c>
      <c r="H212" s="71">
        <v>1299.45</v>
      </c>
      <c r="I212" s="71">
        <v>1350.28</v>
      </c>
      <c r="J212" s="71">
        <v>1530.96</v>
      </c>
      <c r="K212" s="71">
        <v>1675.13</v>
      </c>
      <c r="L212" s="71">
        <v>1888.78</v>
      </c>
      <c r="M212" s="71">
        <v>2089.7800000000002</v>
      </c>
      <c r="N212" s="71">
        <v>2157.15</v>
      </c>
      <c r="O212" s="71">
        <v>1972.22</v>
      </c>
      <c r="P212" s="71">
        <v>1977.01</v>
      </c>
      <c r="Q212" s="71">
        <v>1991.04</v>
      </c>
      <c r="R212" s="71">
        <v>1973</v>
      </c>
      <c r="S212" s="71">
        <v>1972.06</v>
      </c>
      <c r="T212" s="71">
        <v>1931.76</v>
      </c>
      <c r="U212" s="71">
        <v>1898.36</v>
      </c>
      <c r="V212" s="71">
        <v>1889.55</v>
      </c>
      <c r="W212" s="71">
        <v>1935.33</v>
      </c>
      <c r="X212" s="71">
        <v>1989.95</v>
      </c>
      <c r="Y212" s="71">
        <v>1934.55</v>
      </c>
      <c r="Z212" s="71">
        <v>1847.04</v>
      </c>
      <c r="AA212" s="71">
        <v>1645.91</v>
      </c>
    </row>
    <row r="213" spans="1:27" ht="12.75" hidden="1" customHeight="1" outlineLevel="1" x14ac:dyDescent="0.2">
      <c r="A213" s="163" t="s">
        <v>1235</v>
      </c>
      <c r="B213" s="94" t="s">
        <v>90</v>
      </c>
      <c r="C213" s="70" t="s">
        <v>79</v>
      </c>
      <c r="D213" s="71">
        <f>$D$168</f>
        <v>113.12</v>
      </c>
      <c r="E213" s="71">
        <f>$D$168</f>
        <v>113.12</v>
      </c>
      <c r="F213" s="71">
        <f t="shared" ref="F213:AA213" si="121">$D$168</f>
        <v>113.12</v>
      </c>
      <c r="G213" s="71">
        <f t="shared" si="121"/>
        <v>113.12</v>
      </c>
      <c r="H213" s="71">
        <f t="shared" si="121"/>
        <v>113.12</v>
      </c>
      <c r="I213" s="71">
        <f t="shared" si="121"/>
        <v>113.12</v>
      </c>
      <c r="J213" s="71">
        <f t="shared" si="121"/>
        <v>113.12</v>
      </c>
      <c r="K213" s="71">
        <f t="shared" si="121"/>
        <v>113.12</v>
      </c>
      <c r="L213" s="71">
        <f t="shared" si="121"/>
        <v>113.12</v>
      </c>
      <c r="M213" s="71">
        <f t="shared" si="121"/>
        <v>113.12</v>
      </c>
      <c r="N213" s="71">
        <f t="shared" si="121"/>
        <v>113.12</v>
      </c>
      <c r="O213" s="71">
        <f t="shared" si="121"/>
        <v>113.12</v>
      </c>
      <c r="P213" s="71">
        <f t="shared" si="121"/>
        <v>113.12</v>
      </c>
      <c r="Q213" s="71">
        <f t="shared" si="121"/>
        <v>113.12</v>
      </c>
      <c r="R213" s="71">
        <f t="shared" si="121"/>
        <v>113.12</v>
      </c>
      <c r="S213" s="71">
        <f t="shared" si="121"/>
        <v>113.12</v>
      </c>
      <c r="T213" s="71">
        <f t="shared" si="121"/>
        <v>113.12</v>
      </c>
      <c r="U213" s="71">
        <f t="shared" si="121"/>
        <v>113.12</v>
      </c>
      <c r="V213" s="71">
        <f t="shared" si="121"/>
        <v>113.12</v>
      </c>
      <c r="W213" s="71">
        <f t="shared" si="121"/>
        <v>113.12</v>
      </c>
      <c r="X213" s="71">
        <f t="shared" si="121"/>
        <v>113.12</v>
      </c>
      <c r="Y213" s="71">
        <f t="shared" si="121"/>
        <v>113.12</v>
      </c>
      <c r="Z213" s="71">
        <f t="shared" si="121"/>
        <v>113.12</v>
      </c>
      <c r="AA213" s="71">
        <f t="shared" si="121"/>
        <v>113.12</v>
      </c>
    </row>
    <row r="214" spans="1:27" ht="12.75" hidden="1" customHeight="1" outlineLevel="1" x14ac:dyDescent="0.2">
      <c r="A214" s="163" t="s">
        <v>1236</v>
      </c>
      <c r="B214" s="94" t="s">
        <v>83</v>
      </c>
      <c r="C214" s="70" t="s">
        <v>79</v>
      </c>
      <c r="D214" s="71">
        <v>4.95</v>
      </c>
      <c r="E214" s="71">
        <v>4.95</v>
      </c>
      <c r="F214" s="71">
        <v>4.95</v>
      </c>
      <c r="G214" s="71">
        <v>4.95</v>
      </c>
      <c r="H214" s="71">
        <v>4.95</v>
      </c>
      <c r="I214" s="71">
        <v>4.95</v>
      </c>
      <c r="J214" s="71">
        <v>4.95</v>
      </c>
      <c r="K214" s="71">
        <v>4.95</v>
      </c>
      <c r="L214" s="71">
        <v>4.95</v>
      </c>
      <c r="M214" s="71">
        <v>4.95</v>
      </c>
      <c r="N214" s="71">
        <v>4.95</v>
      </c>
      <c r="O214" s="71">
        <v>4.95</v>
      </c>
      <c r="P214" s="71">
        <v>4.95</v>
      </c>
      <c r="Q214" s="71">
        <v>4.95</v>
      </c>
      <c r="R214" s="71">
        <v>4.95</v>
      </c>
      <c r="S214" s="71">
        <v>4.95</v>
      </c>
      <c r="T214" s="71">
        <v>4.95</v>
      </c>
      <c r="U214" s="71">
        <v>4.95</v>
      </c>
      <c r="V214" s="71">
        <v>4.95</v>
      </c>
      <c r="W214" s="71">
        <v>4.95</v>
      </c>
      <c r="X214" s="71">
        <v>4.95</v>
      </c>
      <c r="Y214" s="71">
        <v>4.95</v>
      </c>
      <c r="Z214" s="71">
        <v>4.95</v>
      </c>
      <c r="AA214" s="71">
        <v>4.95</v>
      </c>
    </row>
    <row r="215" spans="1:27" ht="12.75" hidden="1" customHeight="1" outlineLevel="1" x14ac:dyDescent="0.2">
      <c r="A215" s="163" t="s">
        <v>1237</v>
      </c>
      <c r="B215" s="94" t="s">
        <v>81</v>
      </c>
      <c r="C215" s="70" t="s">
        <v>79</v>
      </c>
      <c r="D215" s="71">
        <f>$D$11</f>
        <v>330.69</v>
      </c>
      <c r="E215" s="71">
        <f t="shared" ref="E215:AA215" si="122">$D$11</f>
        <v>330.69</v>
      </c>
      <c r="F215" s="71">
        <f t="shared" si="122"/>
        <v>330.69</v>
      </c>
      <c r="G215" s="71">
        <f t="shared" si="122"/>
        <v>330.69</v>
      </c>
      <c r="H215" s="71">
        <f t="shared" si="122"/>
        <v>330.69</v>
      </c>
      <c r="I215" s="71">
        <f t="shared" si="122"/>
        <v>330.69</v>
      </c>
      <c r="J215" s="71">
        <f t="shared" si="122"/>
        <v>330.69</v>
      </c>
      <c r="K215" s="71">
        <f t="shared" si="122"/>
        <v>330.69</v>
      </c>
      <c r="L215" s="71">
        <f t="shared" si="122"/>
        <v>330.69</v>
      </c>
      <c r="M215" s="71">
        <f t="shared" si="122"/>
        <v>330.69</v>
      </c>
      <c r="N215" s="71">
        <f t="shared" si="122"/>
        <v>330.69</v>
      </c>
      <c r="O215" s="71">
        <f t="shared" si="122"/>
        <v>330.69</v>
      </c>
      <c r="P215" s="71">
        <f t="shared" si="122"/>
        <v>330.69</v>
      </c>
      <c r="Q215" s="71">
        <f t="shared" si="122"/>
        <v>330.69</v>
      </c>
      <c r="R215" s="71">
        <f t="shared" si="122"/>
        <v>330.69</v>
      </c>
      <c r="S215" s="71">
        <f t="shared" si="122"/>
        <v>330.69</v>
      </c>
      <c r="T215" s="71">
        <f t="shared" si="122"/>
        <v>330.69</v>
      </c>
      <c r="U215" s="71">
        <f t="shared" si="122"/>
        <v>330.69</v>
      </c>
      <c r="V215" s="71">
        <f t="shared" si="122"/>
        <v>330.69</v>
      </c>
      <c r="W215" s="71">
        <f t="shared" si="122"/>
        <v>330.69</v>
      </c>
      <c r="X215" s="71">
        <f t="shared" si="122"/>
        <v>330.69</v>
      </c>
      <c r="Y215" s="71">
        <f t="shared" si="122"/>
        <v>330.69</v>
      </c>
      <c r="Z215" s="71">
        <f t="shared" si="122"/>
        <v>330.69</v>
      </c>
      <c r="AA215" s="71">
        <f t="shared" si="122"/>
        <v>330.69</v>
      </c>
    </row>
    <row r="216" spans="1:27" ht="12.75" customHeight="1" collapsed="1" x14ac:dyDescent="0.2">
      <c r="A216" s="162" t="s">
        <v>1238</v>
      </c>
      <c r="B216" s="54" t="str">
        <f>"11"&amp;"."&amp;$B$663&amp;"."&amp;$B$664</f>
        <v>11.05.2023</v>
      </c>
      <c r="C216" s="134" t="s">
        <v>76</v>
      </c>
      <c r="D216" s="135">
        <f>ROUND(((D217+D218+D220+D219)/1000),5)</f>
        <v>1.6828700000000001</v>
      </c>
      <c r="E216" s="135">
        <f>ROUND(((E217+E218+E220+E219)/1000),5)</f>
        <v>1.5474000000000001</v>
      </c>
      <c r="F216" s="135">
        <f>ROUND(((F217+F218+F220+F219)/1000),5)</f>
        <v>1.50099</v>
      </c>
      <c r="G216" s="135">
        <f t="shared" ref="G216:AA216" si="123">ROUND(((G217+G218+G220+G219)/1000),5)</f>
        <v>1.45672</v>
      </c>
      <c r="H216" s="135">
        <f t="shared" si="123"/>
        <v>1.4753700000000001</v>
      </c>
      <c r="I216" s="135">
        <f t="shared" si="123"/>
        <v>1.54793</v>
      </c>
      <c r="J216" s="135">
        <f t="shared" si="123"/>
        <v>1.7041900000000001</v>
      </c>
      <c r="K216" s="135">
        <f t="shared" si="123"/>
        <v>1.9116599999999999</v>
      </c>
      <c r="L216" s="135">
        <f t="shared" si="123"/>
        <v>2.1784500000000002</v>
      </c>
      <c r="M216" s="135">
        <f t="shared" si="123"/>
        <v>2.2845599999999999</v>
      </c>
      <c r="N216" s="135">
        <f t="shared" si="123"/>
        <v>2.2988599999999999</v>
      </c>
      <c r="O216" s="135">
        <f t="shared" si="123"/>
        <v>2.32742</v>
      </c>
      <c r="P216" s="135">
        <f t="shared" si="123"/>
        <v>2.33887</v>
      </c>
      <c r="Q216" s="135">
        <f t="shared" si="123"/>
        <v>2.3403200000000002</v>
      </c>
      <c r="R216" s="135">
        <f t="shared" si="123"/>
        <v>2.3213900000000001</v>
      </c>
      <c r="S216" s="135">
        <f t="shared" si="123"/>
        <v>2.2392799999999999</v>
      </c>
      <c r="T216" s="135">
        <f t="shared" si="123"/>
        <v>2.19685</v>
      </c>
      <c r="U216" s="135">
        <f t="shared" si="123"/>
        <v>2.1566399999999999</v>
      </c>
      <c r="V216" s="135">
        <f t="shared" si="123"/>
        <v>2.1658300000000001</v>
      </c>
      <c r="W216" s="135">
        <f t="shared" si="123"/>
        <v>2.1817299999999999</v>
      </c>
      <c r="X216" s="135">
        <f t="shared" si="123"/>
        <v>2.2417199999999999</v>
      </c>
      <c r="Y216" s="135">
        <f t="shared" si="123"/>
        <v>2.2640500000000001</v>
      </c>
      <c r="Z216" s="135">
        <f t="shared" si="123"/>
        <v>2.0975600000000001</v>
      </c>
      <c r="AA216" s="135">
        <f t="shared" si="123"/>
        <v>1.8128599999999999</v>
      </c>
    </row>
    <row r="217" spans="1:27" ht="12.75" hidden="1" customHeight="1" outlineLevel="1" x14ac:dyDescent="0.2">
      <c r="A217" s="163" t="s">
        <v>1239</v>
      </c>
      <c r="B217" s="94" t="s">
        <v>238</v>
      </c>
      <c r="C217" s="70" t="s">
        <v>79</v>
      </c>
      <c r="D217" s="71">
        <v>1234.1099999999999</v>
      </c>
      <c r="E217" s="71">
        <v>1098.6400000000001</v>
      </c>
      <c r="F217" s="71">
        <v>1052.23</v>
      </c>
      <c r="G217" s="71">
        <v>1007.96</v>
      </c>
      <c r="H217" s="71">
        <v>1026.6099999999999</v>
      </c>
      <c r="I217" s="71">
        <v>1099.17</v>
      </c>
      <c r="J217" s="71">
        <v>1255.43</v>
      </c>
      <c r="K217" s="71">
        <v>1462.9</v>
      </c>
      <c r="L217" s="71">
        <v>1729.69</v>
      </c>
      <c r="M217" s="71">
        <v>1835.8</v>
      </c>
      <c r="N217" s="71">
        <v>1850.1</v>
      </c>
      <c r="O217" s="71">
        <v>1878.66</v>
      </c>
      <c r="P217" s="71">
        <v>1890.11</v>
      </c>
      <c r="Q217" s="71">
        <v>1891.56</v>
      </c>
      <c r="R217" s="71">
        <v>1872.63</v>
      </c>
      <c r="S217" s="71">
        <v>1790.52</v>
      </c>
      <c r="T217" s="71">
        <v>1748.09</v>
      </c>
      <c r="U217" s="71">
        <v>1707.88</v>
      </c>
      <c r="V217" s="71">
        <v>1717.07</v>
      </c>
      <c r="W217" s="71">
        <v>1732.97</v>
      </c>
      <c r="X217" s="71">
        <v>1792.96</v>
      </c>
      <c r="Y217" s="71">
        <v>1815.29</v>
      </c>
      <c r="Z217" s="71">
        <v>1648.8</v>
      </c>
      <c r="AA217" s="71">
        <v>1364.1</v>
      </c>
    </row>
    <row r="218" spans="1:27" ht="12.75" hidden="1" customHeight="1" outlineLevel="1" x14ac:dyDescent="0.2">
      <c r="A218" s="163" t="s">
        <v>1240</v>
      </c>
      <c r="B218" s="94" t="s">
        <v>90</v>
      </c>
      <c r="C218" s="70" t="s">
        <v>79</v>
      </c>
      <c r="D218" s="71">
        <f>$D$168</f>
        <v>113.12</v>
      </c>
      <c r="E218" s="71">
        <f>$D$168</f>
        <v>113.12</v>
      </c>
      <c r="F218" s="71">
        <f t="shared" ref="F218:AA218" si="124">$D$168</f>
        <v>113.12</v>
      </c>
      <c r="G218" s="71">
        <f t="shared" si="124"/>
        <v>113.12</v>
      </c>
      <c r="H218" s="71">
        <f t="shared" si="124"/>
        <v>113.12</v>
      </c>
      <c r="I218" s="71">
        <f t="shared" si="124"/>
        <v>113.12</v>
      </c>
      <c r="J218" s="71">
        <f t="shared" si="124"/>
        <v>113.12</v>
      </c>
      <c r="K218" s="71">
        <f t="shared" si="124"/>
        <v>113.12</v>
      </c>
      <c r="L218" s="71">
        <f t="shared" si="124"/>
        <v>113.12</v>
      </c>
      <c r="M218" s="71">
        <f t="shared" si="124"/>
        <v>113.12</v>
      </c>
      <c r="N218" s="71">
        <f t="shared" si="124"/>
        <v>113.12</v>
      </c>
      <c r="O218" s="71">
        <f t="shared" si="124"/>
        <v>113.12</v>
      </c>
      <c r="P218" s="71">
        <f t="shared" si="124"/>
        <v>113.12</v>
      </c>
      <c r="Q218" s="71">
        <f t="shared" si="124"/>
        <v>113.12</v>
      </c>
      <c r="R218" s="71">
        <f t="shared" si="124"/>
        <v>113.12</v>
      </c>
      <c r="S218" s="71">
        <f t="shared" si="124"/>
        <v>113.12</v>
      </c>
      <c r="T218" s="71">
        <f t="shared" si="124"/>
        <v>113.12</v>
      </c>
      <c r="U218" s="71">
        <f t="shared" si="124"/>
        <v>113.12</v>
      </c>
      <c r="V218" s="71">
        <f t="shared" si="124"/>
        <v>113.12</v>
      </c>
      <c r="W218" s="71">
        <f t="shared" si="124"/>
        <v>113.12</v>
      </c>
      <c r="X218" s="71">
        <f t="shared" si="124"/>
        <v>113.12</v>
      </c>
      <c r="Y218" s="71">
        <f t="shared" si="124"/>
        <v>113.12</v>
      </c>
      <c r="Z218" s="71">
        <f t="shared" si="124"/>
        <v>113.12</v>
      </c>
      <c r="AA218" s="71">
        <f t="shared" si="124"/>
        <v>113.12</v>
      </c>
    </row>
    <row r="219" spans="1:27" ht="12.75" hidden="1" customHeight="1" outlineLevel="1" x14ac:dyDescent="0.2">
      <c r="A219" s="163" t="s">
        <v>1241</v>
      </c>
      <c r="B219" s="94" t="s">
        <v>83</v>
      </c>
      <c r="C219" s="70" t="s">
        <v>79</v>
      </c>
      <c r="D219" s="71">
        <v>4.95</v>
      </c>
      <c r="E219" s="71">
        <v>4.95</v>
      </c>
      <c r="F219" s="71">
        <v>4.95</v>
      </c>
      <c r="G219" s="71">
        <v>4.95</v>
      </c>
      <c r="H219" s="71">
        <v>4.95</v>
      </c>
      <c r="I219" s="71">
        <v>4.95</v>
      </c>
      <c r="J219" s="71">
        <v>4.95</v>
      </c>
      <c r="K219" s="71">
        <v>4.95</v>
      </c>
      <c r="L219" s="71">
        <v>4.95</v>
      </c>
      <c r="M219" s="71">
        <v>4.95</v>
      </c>
      <c r="N219" s="71">
        <v>4.95</v>
      </c>
      <c r="O219" s="71">
        <v>4.95</v>
      </c>
      <c r="P219" s="71">
        <v>4.95</v>
      </c>
      <c r="Q219" s="71">
        <v>4.95</v>
      </c>
      <c r="R219" s="71">
        <v>4.95</v>
      </c>
      <c r="S219" s="71">
        <v>4.95</v>
      </c>
      <c r="T219" s="71">
        <v>4.95</v>
      </c>
      <c r="U219" s="71">
        <v>4.95</v>
      </c>
      <c r="V219" s="71">
        <v>4.95</v>
      </c>
      <c r="W219" s="71">
        <v>4.95</v>
      </c>
      <c r="X219" s="71">
        <v>4.95</v>
      </c>
      <c r="Y219" s="71">
        <v>4.95</v>
      </c>
      <c r="Z219" s="71">
        <v>4.95</v>
      </c>
      <c r="AA219" s="71">
        <v>4.95</v>
      </c>
    </row>
    <row r="220" spans="1:27" ht="12.75" hidden="1" customHeight="1" outlineLevel="1" x14ac:dyDescent="0.2">
      <c r="A220" s="163" t="s">
        <v>1242</v>
      </c>
      <c r="B220" s="94" t="s">
        <v>81</v>
      </c>
      <c r="C220" s="70" t="s">
        <v>79</v>
      </c>
      <c r="D220" s="71">
        <f>$D$11</f>
        <v>330.69</v>
      </c>
      <c r="E220" s="71">
        <f t="shared" ref="E220:AA220" si="125">$D$11</f>
        <v>330.69</v>
      </c>
      <c r="F220" s="71">
        <f t="shared" si="125"/>
        <v>330.69</v>
      </c>
      <c r="G220" s="71">
        <f t="shared" si="125"/>
        <v>330.69</v>
      </c>
      <c r="H220" s="71">
        <f t="shared" si="125"/>
        <v>330.69</v>
      </c>
      <c r="I220" s="71">
        <f t="shared" si="125"/>
        <v>330.69</v>
      </c>
      <c r="J220" s="71">
        <f t="shared" si="125"/>
        <v>330.69</v>
      </c>
      <c r="K220" s="71">
        <f t="shared" si="125"/>
        <v>330.69</v>
      </c>
      <c r="L220" s="71">
        <f t="shared" si="125"/>
        <v>330.69</v>
      </c>
      <c r="M220" s="71">
        <f t="shared" si="125"/>
        <v>330.69</v>
      </c>
      <c r="N220" s="71">
        <f t="shared" si="125"/>
        <v>330.69</v>
      </c>
      <c r="O220" s="71">
        <f t="shared" si="125"/>
        <v>330.69</v>
      </c>
      <c r="P220" s="71">
        <f t="shared" si="125"/>
        <v>330.69</v>
      </c>
      <c r="Q220" s="71">
        <f t="shared" si="125"/>
        <v>330.69</v>
      </c>
      <c r="R220" s="71">
        <f t="shared" si="125"/>
        <v>330.69</v>
      </c>
      <c r="S220" s="71">
        <f t="shared" si="125"/>
        <v>330.69</v>
      </c>
      <c r="T220" s="71">
        <f t="shared" si="125"/>
        <v>330.69</v>
      </c>
      <c r="U220" s="71">
        <f t="shared" si="125"/>
        <v>330.69</v>
      </c>
      <c r="V220" s="71">
        <f t="shared" si="125"/>
        <v>330.69</v>
      </c>
      <c r="W220" s="71">
        <f t="shared" si="125"/>
        <v>330.69</v>
      </c>
      <c r="X220" s="71">
        <f t="shared" si="125"/>
        <v>330.69</v>
      </c>
      <c r="Y220" s="71">
        <f t="shared" si="125"/>
        <v>330.69</v>
      </c>
      <c r="Z220" s="71">
        <f t="shared" si="125"/>
        <v>330.69</v>
      </c>
      <c r="AA220" s="71">
        <f t="shared" si="125"/>
        <v>330.69</v>
      </c>
    </row>
    <row r="221" spans="1:27" ht="12.75" customHeight="1" collapsed="1" x14ac:dyDescent="0.2">
      <c r="A221" s="162" t="s">
        <v>1243</v>
      </c>
      <c r="B221" s="54" t="str">
        <f>"12"&amp;"."&amp;$B$663&amp;"."&amp;$B$664</f>
        <v>12.05.2023</v>
      </c>
      <c r="C221" s="134" t="s">
        <v>76</v>
      </c>
      <c r="D221" s="135">
        <f>ROUND(((D222+D223+D225+D224)/1000),5)</f>
        <v>1.66733</v>
      </c>
      <c r="E221" s="135">
        <f>ROUND(((E222+E223+E225+E224)/1000),5)</f>
        <v>1.54121</v>
      </c>
      <c r="F221" s="135">
        <f>ROUND(((F222+F223+F225+F224)/1000),5)</f>
        <v>1.4726300000000001</v>
      </c>
      <c r="G221" s="135">
        <f t="shared" ref="G221:AA221" si="126">ROUND(((G222+G223+G225+G224)/1000),5)</f>
        <v>1.41848</v>
      </c>
      <c r="H221" s="135">
        <f t="shared" si="126"/>
        <v>1.5020100000000001</v>
      </c>
      <c r="I221" s="135">
        <f t="shared" si="126"/>
        <v>1.55124</v>
      </c>
      <c r="J221" s="135">
        <f t="shared" si="126"/>
        <v>1.74763</v>
      </c>
      <c r="K221" s="135">
        <f t="shared" si="126"/>
        <v>1.9761500000000001</v>
      </c>
      <c r="L221" s="135">
        <f t="shared" si="126"/>
        <v>2.2135699999999998</v>
      </c>
      <c r="M221" s="135">
        <f t="shared" si="126"/>
        <v>2.3266100000000001</v>
      </c>
      <c r="N221" s="135">
        <f t="shared" si="126"/>
        <v>2.3359100000000002</v>
      </c>
      <c r="O221" s="135">
        <f t="shared" si="126"/>
        <v>2.3395999999999999</v>
      </c>
      <c r="P221" s="135">
        <f t="shared" si="126"/>
        <v>2.3387899999999999</v>
      </c>
      <c r="Q221" s="135">
        <f t="shared" si="126"/>
        <v>2.3479800000000002</v>
      </c>
      <c r="R221" s="135">
        <f t="shared" si="126"/>
        <v>2.34538</v>
      </c>
      <c r="S221" s="135">
        <f t="shared" si="126"/>
        <v>2.3376600000000001</v>
      </c>
      <c r="T221" s="135">
        <f t="shared" si="126"/>
        <v>2.3298899999999998</v>
      </c>
      <c r="U221" s="135">
        <f t="shared" si="126"/>
        <v>2.3214800000000002</v>
      </c>
      <c r="V221" s="135">
        <f t="shared" si="126"/>
        <v>2.3003900000000002</v>
      </c>
      <c r="W221" s="135">
        <f t="shared" si="126"/>
        <v>2.2158000000000002</v>
      </c>
      <c r="X221" s="135">
        <f t="shared" si="126"/>
        <v>2.2852700000000001</v>
      </c>
      <c r="Y221" s="135">
        <f t="shared" si="126"/>
        <v>2.36015</v>
      </c>
      <c r="Z221" s="135">
        <f t="shared" si="126"/>
        <v>2.22038</v>
      </c>
      <c r="AA221" s="135">
        <f t="shared" si="126"/>
        <v>2.0721500000000002</v>
      </c>
    </row>
    <row r="222" spans="1:27" ht="12.75" hidden="1" customHeight="1" outlineLevel="1" x14ac:dyDescent="0.2">
      <c r="A222" s="163" t="s">
        <v>1244</v>
      </c>
      <c r="B222" s="94" t="s">
        <v>238</v>
      </c>
      <c r="C222" s="70" t="s">
        <v>79</v>
      </c>
      <c r="D222" s="71">
        <v>1218.57</v>
      </c>
      <c r="E222" s="71">
        <v>1092.45</v>
      </c>
      <c r="F222" s="71">
        <v>1023.87</v>
      </c>
      <c r="G222" s="71">
        <v>969.72</v>
      </c>
      <c r="H222" s="71">
        <v>1053.25</v>
      </c>
      <c r="I222" s="71">
        <v>1102.48</v>
      </c>
      <c r="J222" s="71">
        <v>1298.8699999999999</v>
      </c>
      <c r="K222" s="71">
        <v>1527.39</v>
      </c>
      <c r="L222" s="71">
        <v>1764.81</v>
      </c>
      <c r="M222" s="71">
        <v>1877.85</v>
      </c>
      <c r="N222" s="71">
        <v>1887.15</v>
      </c>
      <c r="O222" s="71">
        <v>1890.84</v>
      </c>
      <c r="P222" s="71">
        <v>1890.03</v>
      </c>
      <c r="Q222" s="71">
        <v>1899.22</v>
      </c>
      <c r="R222" s="71">
        <v>1896.62</v>
      </c>
      <c r="S222" s="71">
        <v>1888.9</v>
      </c>
      <c r="T222" s="71">
        <v>1881.13</v>
      </c>
      <c r="U222" s="71">
        <v>1872.72</v>
      </c>
      <c r="V222" s="71">
        <v>1851.63</v>
      </c>
      <c r="W222" s="71">
        <v>1767.04</v>
      </c>
      <c r="X222" s="71">
        <v>1836.51</v>
      </c>
      <c r="Y222" s="71">
        <v>1911.39</v>
      </c>
      <c r="Z222" s="71">
        <v>1771.62</v>
      </c>
      <c r="AA222" s="71">
        <v>1623.39</v>
      </c>
    </row>
    <row r="223" spans="1:27" ht="12.75" hidden="1" customHeight="1" outlineLevel="1" x14ac:dyDescent="0.2">
      <c r="A223" s="163" t="s">
        <v>1245</v>
      </c>
      <c r="B223" s="94" t="s">
        <v>90</v>
      </c>
      <c r="C223" s="70" t="s">
        <v>79</v>
      </c>
      <c r="D223" s="71">
        <f>$D$168</f>
        <v>113.12</v>
      </c>
      <c r="E223" s="71">
        <f>$D$168</f>
        <v>113.12</v>
      </c>
      <c r="F223" s="71">
        <f t="shared" ref="F223:AA223" si="127">$D$168</f>
        <v>113.12</v>
      </c>
      <c r="G223" s="71">
        <f t="shared" si="127"/>
        <v>113.12</v>
      </c>
      <c r="H223" s="71">
        <f t="shared" si="127"/>
        <v>113.12</v>
      </c>
      <c r="I223" s="71">
        <f t="shared" si="127"/>
        <v>113.12</v>
      </c>
      <c r="J223" s="71">
        <f t="shared" si="127"/>
        <v>113.12</v>
      </c>
      <c r="K223" s="71">
        <f t="shared" si="127"/>
        <v>113.12</v>
      </c>
      <c r="L223" s="71">
        <f t="shared" si="127"/>
        <v>113.12</v>
      </c>
      <c r="M223" s="71">
        <f t="shared" si="127"/>
        <v>113.12</v>
      </c>
      <c r="N223" s="71">
        <f t="shared" si="127"/>
        <v>113.12</v>
      </c>
      <c r="O223" s="71">
        <f t="shared" si="127"/>
        <v>113.12</v>
      </c>
      <c r="P223" s="71">
        <f t="shared" si="127"/>
        <v>113.12</v>
      </c>
      <c r="Q223" s="71">
        <f t="shared" si="127"/>
        <v>113.12</v>
      </c>
      <c r="R223" s="71">
        <f t="shared" si="127"/>
        <v>113.12</v>
      </c>
      <c r="S223" s="71">
        <f t="shared" si="127"/>
        <v>113.12</v>
      </c>
      <c r="T223" s="71">
        <f t="shared" si="127"/>
        <v>113.12</v>
      </c>
      <c r="U223" s="71">
        <f t="shared" si="127"/>
        <v>113.12</v>
      </c>
      <c r="V223" s="71">
        <f t="shared" si="127"/>
        <v>113.12</v>
      </c>
      <c r="W223" s="71">
        <f t="shared" si="127"/>
        <v>113.12</v>
      </c>
      <c r="X223" s="71">
        <f t="shared" si="127"/>
        <v>113.12</v>
      </c>
      <c r="Y223" s="71">
        <f t="shared" si="127"/>
        <v>113.12</v>
      </c>
      <c r="Z223" s="71">
        <f t="shared" si="127"/>
        <v>113.12</v>
      </c>
      <c r="AA223" s="71">
        <f t="shared" si="127"/>
        <v>113.12</v>
      </c>
    </row>
    <row r="224" spans="1:27" ht="12.75" hidden="1" customHeight="1" outlineLevel="1" x14ac:dyDescent="0.2">
      <c r="A224" s="163" t="s">
        <v>1246</v>
      </c>
      <c r="B224" s="94" t="s">
        <v>83</v>
      </c>
      <c r="C224" s="70" t="s">
        <v>79</v>
      </c>
      <c r="D224" s="71">
        <v>4.95</v>
      </c>
      <c r="E224" s="71">
        <v>4.95</v>
      </c>
      <c r="F224" s="71">
        <v>4.95</v>
      </c>
      <c r="G224" s="71">
        <v>4.95</v>
      </c>
      <c r="H224" s="71">
        <v>4.95</v>
      </c>
      <c r="I224" s="71">
        <v>4.95</v>
      </c>
      <c r="J224" s="71">
        <v>4.95</v>
      </c>
      <c r="K224" s="71">
        <v>4.95</v>
      </c>
      <c r="L224" s="71">
        <v>4.95</v>
      </c>
      <c r="M224" s="71">
        <v>4.95</v>
      </c>
      <c r="N224" s="71">
        <v>4.95</v>
      </c>
      <c r="O224" s="71">
        <v>4.95</v>
      </c>
      <c r="P224" s="71">
        <v>4.95</v>
      </c>
      <c r="Q224" s="71">
        <v>4.95</v>
      </c>
      <c r="R224" s="71">
        <v>4.95</v>
      </c>
      <c r="S224" s="71">
        <v>4.95</v>
      </c>
      <c r="T224" s="71">
        <v>4.95</v>
      </c>
      <c r="U224" s="71">
        <v>4.95</v>
      </c>
      <c r="V224" s="71">
        <v>4.95</v>
      </c>
      <c r="W224" s="71">
        <v>4.95</v>
      </c>
      <c r="X224" s="71">
        <v>4.95</v>
      </c>
      <c r="Y224" s="71">
        <v>4.95</v>
      </c>
      <c r="Z224" s="71">
        <v>4.95</v>
      </c>
      <c r="AA224" s="71">
        <v>4.95</v>
      </c>
    </row>
    <row r="225" spans="1:27" ht="12.75" hidden="1" customHeight="1" outlineLevel="1" x14ac:dyDescent="0.2">
      <c r="A225" s="163" t="s">
        <v>1247</v>
      </c>
      <c r="B225" s="94" t="s">
        <v>81</v>
      </c>
      <c r="C225" s="70" t="s">
        <v>79</v>
      </c>
      <c r="D225" s="71">
        <f>$D$11</f>
        <v>330.69</v>
      </c>
      <c r="E225" s="71">
        <f t="shared" ref="E225:AA225" si="128">$D$11</f>
        <v>330.69</v>
      </c>
      <c r="F225" s="71">
        <f t="shared" si="128"/>
        <v>330.69</v>
      </c>
      <c r="G225" s="71">
        <f t="shared" si="128"/>
        <v>330.69</v>
      </c>
      <c r="H225" s="71">
        <f t="shared" si="128"/>
        <v>330.69</v>
      </c>
      <c r="I225" s="71">
        <f t="shared" si="128"/>
        <v>330.69</v>
      </c>
      <c r="J225" s="71">
        <f t="shared" si="128"/>
        <v>330.69</v>
      </c>
      <c r="K225" s="71">
        <f t="shared" si="128"/>
        <v>330.69</v>
      </c>
      <c r="L225" s="71">
        <f t="shared" si="128"/>
        <v>330.69</v>
      </c>
      <c r="M225" s="71">
        <f t="shared" si="128"/>
        <v>330.69</v>
      </c>
      <c r="N225" s="71">
        <f t="shared" si="128"/>
        <v>330.69</v>
      </c>
      <c r="O225" s="71">
        <f t="shared" si="128"/>
        <v>330.69</v>
      </c>
      <c r="P225" s="71">
        <f t="shared" si="128"/>
        <v>330.69</v>
      </c>
      <c r="Q225" s="71">
        <f t="shared" si="128"/>
        <v>330.69</v>
      </c>
      <c r="R225" s="71">
        <f t="shared" si="128"/>
        <v>330.69</v>
      </c>
      <c r="S225" s="71">
        <f t="shared" si="128"/>
        <v>330.69</v>
      </c>
      <c r="T225" s="71">
        <f t="shared" si="128"/>
        <v>330.69</v>
      </c>
      <c r="U225" s="71">
        <f t="shared" si="128"/>
        <v>330.69</v>
      </c>
      <c r="V225" s="71">
        <f t="shared" si="128"/>
        <v>330.69</v>
      </c>
      <c r="W225" s="71">
        <f t="shared" si="128"/>
        <v>330.69</v>
      </c>
      <c r="X225" s="71">
        <f t="shared" si="128"/>
        <v>330.69</v>
      </c>
      <c r="Y225" s="71">
        <f t="shared" si="128"/>
        <v>330.69</v>
      </c>
      <c r="Z225" s="71">
        <f t="shared" si="128"/>
        <v>330.69</v>
      </c>
      <c r="AA225" s="71">
        <f t="shared" si="128"/>
        <v>330.69</v>
      </c>
    </row>
    <row r="226" spans="1:27" ht="12.75" customHeight="1" collapsed="1" x14ac:dyDescent="0.2">
      <c r="A226" s="162" t="s">
        <v>1248</v>
      </c>
      <c r="B226" s="54" t="str">
        <f>"13"&amp;"."&amp;$B$663&amp;"."&amp;$B$664</f>
        <v>13.05.2023</v>
      </c>
      <c r="C226" s="134" t="s">
        <v>76</v>
      </c>
      <c r="D226" s="135">
        <f>ROUND(((D227+D228+D230+D229)/1000),5)</f>
        <v>1.9957</v>
      </c>
      <c r="E226" s="135">
        <f>ROUND(((E227+E228+E230+E229)/1000),5)</f>
        <v>1.7289000000000001</v>
      </c>
      <c r="F226" s="135">
        <f>ROUND(((F227+F228+F230+F229)/1000),5)</f>
        <v>1.5886400000000001</v>
      </c>
      <c r="G226" s="135">
        <f t="shared" ref="G226:AA226" si="129">ROUND(((G227+G228+G230+G229)/1000),5)</f>
        <v>1.5531900000000001</v>
      </c>
      <c r="H226" s="135">
        <f t="shared" si="129"/>
        <v>1.54844</v>
      </c>
      <c r="I226" s="135">
        <f t="shared" si="129"/>
        <v>1.5524</v>
      </c>
      <c r="J226" s="135">
        <f t="shared" si="129"/>
        <v>1.6785300000000001</v>
      </c>
      <c r="K226" s="135">
        <f t="shared" si="129"/>
        <v>1.85849</v>
      </c>
      <c r="L226" s="135">
        <f t="shared" si="129"/>
        <v>2.0529600000000001</v>
      </c>
      <c r="M226" s="135">
        <f t="shared" si="129"/>
        <v>2.3321800000000001</v>
      </c>
      <c r="N226" s="135">
        <f t="shared" si="129"/>
        <v>2.36361</v>
      </c>
      <c r="O226" s="135">
        <f t="shared" si="129"/>
        <v>2.3659300000000001</v>
      </c>
      <c r="P226" s="135">
        <f t="shared" si="129"/>
        <v>2.35331</v>
      </c>
      <c r="Q226" s="135">
        <f t="shared" si="129"/>
        <v>2.3502100000000001</v>
      </c>
      <c r="R226" s="135">
        <f t="shared" si="129"/>
        <v>2.3460899999999998</v>
      </c>
      <c r="S226" s="135">
        <f t="shared" si="129"/>
        <v>2.3314300000000001</v>
      </c>
      <c r="T226" s="135">
        <f t="shared" si="129"/>
        <v>2.2773500000000002</v>
      </c>
      <c r="U226" s="135">
        <f t="shared" si="129"/>
        <v>2.3648699999999998</v>
      </c>
      <c r="V226" s="135">
        <f t="shared" si="129"/>
        <v>2.41195</v>
      </c>
      <c r="W226" s="135">
        <f t="shared" si="129"/>
        <v>2.44746</v>
      </c>
      <c r="X226" s="135">
        <f t="shared" si="129"/>
        <v>2.6139700000000001</v>
      </c>
      <c r="Y226" s="135">
        <f t="shared" si="129"/>
        <v>2.6188799999999999</v>
      </c>
      <c r="Z226" s="135">
        <f t="shared" si="129"/>
        <v>2.39812</v>
      </c>
      <c r="AA226" s="135">
        <f t="shared" si="129"/>
        <v>2.0696699999999999</v>
      </c>
    </row>
    <row r="227" spans="1:27" ht="12.75" hidden="1" customHeight="1" outlineLevel="1" x14ac:dyDescent="0.2">
      <c r="A227" s="163" t="s">
        <v>1249</v>
      </c>
      <c r="B227" s="94" t="s">
        <v>238</v>
      </c>
      <c r="C227" s="70" t="s">
        <v>79</v>
      </c>
      <c r="D227" s="71">
        <v>1546.94</v>
      </c>
      <c r="E227" s="71">
        <v>1280.1400000000001</v>
      </c>
      <c r="F227" s="71">
        <v>1139.8800000000001</v>
      </c>
      <c r="G227" s="71">
        <v>1104.43</v>
      </c>
      <c r="H227" s="71">
        <v>1099.68</v>
      </c>
      <c r="I227" s="71">
        <v>1103.6400000000001</v>
      </c>
      <c r="J227" s="71">
        <v>1229.77</v>
      </c>
      <c r="K227" s="71">
        <v>1409.73</v>
      </c>
      <c r="L227" s="71">
        <v>1604.2</v>
      </c>
      <c r="M227" s="71">
        <v>1883.42</v>
      </c>
      <c r="N227" s="71">
        <v>1914.85</v>
      </c>
      <c r="O227" s="71">
        <v>1917.17</v>
      </c>
      <c r="P227" s="71">
        <v>1904.55</v>
      </c>
      <c r="Q227" s="71">
        <v>1901.45</v>
      </c>
      <c r="R227" s="71">
        <v>1897.33</v>
      </c>
      <c r="S227" s="71">
        <v>1882.67</v>
      </c>
      <c r="T227" s="71">
        <v>1828.59</v>
      </c>
      <c r="U227" s="71">
        <v>1916.11</v>
      </c>
      <c r="V227" s="71">
        <v>1963.19</v>
      </c>
      <c r="W227" s="71">
        <v>1998.7</v>
      </c>
      <c r="X227" s="71">
        <v>2165.21</v>
      </c>
      <c r="Y227" s="71">
        <v>2170.12</v>
      </c>
      <c r="Z227" s="71">
        <v>1949.36</v>
      </c>
      <c r="AA227" s="71">
        <v>1620.91</v>
      </c>
    </row>
    <row r="228" spans="1:27" ht="12.75" hidden="1" customHeight="1" outlineLevel="1" x14ac:dyDescent="0.2">
      <c r="A228" s="163" t="s">
        <v>1250</v>
      </c>
      <c r="B228" s="94" t="s">
        <v>90</v>
      </c>
      <c r="C228" s="70" t="s">
        <v>79</v>
      </c>
      <c r="D228" s="71">
        <f>$D$168</f>
        <v>113.12</v>
      </c>
      <c r="E228" s="71">
        <f>$D$168</f>
        <v>113.12</v>
      </c>
      <c r="F228" s="71">
        <f t="shared" ref="F228:AA228" si="130">$D$168</f>
        <v>113.12</v>
      </c>
      <c r="G228" s="71">
        <f t="shared" si="130"/>
        <v>113.12</v>
      </c>
      <c r="H228" s="71">
        <f t="shared" si="130"/>
        <v>113.12</v>
      </c>
      <c r="I228" s="71">
        <f t="shared" si="130"/>
        <v>113.12</v>
      </c>
      <c r="J228" s="71">
        <f t="shared" si="130"/>
        <v>113.12</v>
      </c>
      <c r="K228" s="71">
        <f t="shared" si="130"/>
        <v>113.12</v>
      </c>
      <c r="L228" s="71">
        <f t="shared" si="130"/>
        <v>113.12</v>
      </c>
      <c r="M228" s="71">
        <f t="shared" si="130"/>
        <v>113.12</v>
      </c>
      <c r="N228" s="71">
        <f t="shared" si="130"/>
        <v>113.12</v>
      </c>
      <c r="O228" s="71">
        <f t="shared" si="130"/>
        <v>113.12</v>
      </c>
      <c r="P228" s="71">
        <f t="shared" si="130"/>
        <v>113.12</v>
      </c>
      <c r="Q228" s="71">
        <f t="shared" si="130"/>
        <v>113.12</v>
      </c>
      <c r="R228" s="71">
        <f t="shared" si="130"/>
        <v>113.12</v>
      </c>
      <c r="S228" s="71">
        <f t="shared" si="130"/>
        <v>113.12</v>
      </c>
      <c r="T228" s="71">
        <f t="shared" si="130"/>
        <v>113.12</v>
      </c>
      <c r="U228" s="71">
        <f t="shared" si="130"/>
        <v>113.12</v>
      </c>
      <c r="V228" s="71">
        <f t="shared" si="130"/>
        <v>113.12</v>
      </c>
      <c r="W228" s="71">
        <f t="shared" si="130"/>
        <v>113.12</v>
      </c>
      <c r="X228" s="71">
        <f t="shared" si="130"/>
        <v>113.12</v>
      </c>
      <c r="Y228" s="71">
        <f t="shared" si="130"/>
        <v>113.12</v>
      </c>
      <c r="Z228" s="71">
        <f t="shared" si="130"/>
        <v>113.12</v>
      </c>
      <c r="AA228" s="71">
        <f t="shared" si="130"/>
        <v>113.12</v>
      </c>
    </row>
    <row r="229" spans="1:27" ht="12.75" hidden="1" customHeight="1" outlineLevel="1" x14ac:dyDescent="0.2">
      <c r="A229" s="163" t="s">
        <v>1251</v>
      </c>
      <c r="B229" s="94" t="s">
        <v>83</v>
      </c>
      <c r="C229" s="70" t="s">
        <v>79</v>
      </c>
      <c r="D229" s="71">
        <v>4.95</v>
      </c>
      <c r="E229" s="71">
        <v>4.95</v>
      </c>
      <c r="F229" s="71">
        <v>4.95</v>
      </c>
      <c r="G229" s="71">
        <v>4.95</v>
      </c>
      <c r="H229" s="71">
        <v>4.95</v>
      </c>
      <c r="I229" s="71">
        <v>4.95</v>
      </c>
      <c r="J229" s="71">
        <v>4.95</v>
      </c>
      <c r="K229" s="71">
        <v>4.95</v>
      </c>
      <c r="L229" s="71">
        <v>4.95</v>
      </c>
      <c r="M229" s="71">
        <v>4.95</v>
      </c>
      <c r="N229" s="71">
        <v>4.95</v>
      </c>
      <c r="O229" s="71">
        <v>4.95</v>
      </c>
      <c r="P229" s="71">
        <v>4.95</v>
      </c>
      <c r="Q229" s="71">
        <v>4.95</v>
      </c>
      <c r="R229" s="71">
        <v>4.95</v>
      </c>
      <c r="S229" s="71">
        <v>4.95</v>
      </c>
      <c r="T229" s="71">
        <v>4.95</v>
      </c>
      <c r="U229" s="71">
        <v>4.95</v>
      </c>
      <c r="V229" s="71">
        <v>4.95</v>
      </c>
      <c r="W229" s="71">
        <v>4.95</v>
      </c>
      <c r="X229" s="71">
        <v>4.95</v>
      </c>
      <c r="Y229" s="71">
        <v>4.95</v>
      </c>
      <c r="Z229" s="71">
        <v>4.95</v>
      </c>
      <c r="AA229" s="71">
        <v>4.95</v>
      </c>
    </row>
    <row r="230" spans="1:27" ht="12.75" hidden="1" customHeight="1" outlineLevel="1" x14ac:dyDescent="0.2">
      <c r="A230" s="163" t="s">
        <v>1252</v>
      </c>
      <c r="B230" s="94" t="s">
        <v>81</v>
      </c>
      <c r="C230" s="70" t="s">
        <v>79</v>
      </c>
      <c r="D230" s="71">
        <f>$D$11</f>
        <v>330.69</v>
      </c>
      <c r="E230" s="71">
        <f t="shared" ref="E230:AA230" si="131">$D$11</f>
        <v>330.69</v>
      </c>
      <c r="F230" s="71">
        <f t="shared" si="131"/>
        <v>330.69</v>
      </c>
      <c r="G230" s="71">
        <f t="shared" si="131"/>
        <v>330.69</v>
      </c>
      <c r="H230" s="71">
        <f t="shared" si="131"/>
        <v>330.69</v>
      </c>
      <c r="I230" s="71">
        <f t="shared" si="131"/>
        <v>330.69</v>
      </c>
      <c r="J230" s="71">
        <f t="shared" si="131"/>
        <v>330.69</v>
      </c>
      <c r="K230" s="71">
        <f t="shared" si="131"/>
        <v>330.69</v>
      </c>
      <c r="L230" s="71">
        <f t="shared" si="131"/>
        <v>330.69</v>
      </c>
      <c r="M230" s="71">
        <f t="shared" si="131"/>
        <v>330.69</v>
      </c>
      <c r="N230" s="71">
        <f t="shared" si="131"/>
        <v>330.69</v>
      </c>
      <c r="O230" s="71">
        <f t="shared" si="131"/>
        <v>330.69</v>
      </c>
      <c r="P230" s="71">
        <f t="shared" si="131"/>
        <v>330.69</v>
      </c>
      <c r="Q230" s="71">
        <f t="shared" si="131"/>
        <v>330.69</v>
      </c>
      <c r="R230" s="71">
        <f t="shared" si="131"/>
        <v>330.69</v>
      </c>
      <c r="S230" s="71">
        <f t="shared" si="131"/>
        <v>330.69</v>
      </c>
      <c r="T230" s="71">
        <f t="shared" si="131"/>
        <v>330.69</v>
      </c>
      <c r="U230" s="71">
        <f t="shared" si="131"/>
        <v>330.69</v>
      </c>
      <c r="V230" s="71">
        <f t="shared" si="131"/>
        <v>330.69</v>
      </c>
      <c r="W230" s="71">
        <f t="shared" si="131"/>
        <v>330.69</v>
      </c>
      <c r="X230" s="71">
        <f t="shared" si="131"/>
        <v>330.69</v>
      </c>
      <c r="Y230" s="71">
        <f t="shared" si="131"/>
        <v>330.69</v>
      </c>
      <c r="Z230" s="71">
        <f t="shared" si="131"/>
        <v>330.69</v>
      </c>
      <c r="AA230" s="71">
        <f t="shared" si="131"/>
        <v>330.69</v>
      </c>
    </row>
    <row r="231" spans="1:27" ht="12.75" customHeight="1" collapsed="1" x14ac:dyDescent="0.2">
      <c r="A231" s="162" t="s">
        <v>1253</v>
      </c>
      <c r="B231" s="54" t="str">
        <f>"14"&amp;"."&amp;$B$663&amp;"."&amp;$B$664</f>
        <v>14.05.2023</v>
      </c>
      <c r="C231" s="134" t="s">
        <v>76</v>
      </c>
      <c r="D231" s="135">
        <f>ROUND(((D232+D233+D235+D234)/1000),5)</f>
        <v>1.83483</v>
      </c>
      <c r="E231" s="135">
        <f>ROUND(((E232+E233+E235+E234)/1000),5)</f>
        <v>1.6309100000000001</v>
      </c>
      <c r="F231" s="135">
        <f>ROUND(((F232+F233+F235+F234)/1000),5)</f>
        <v>1.5500400000000001</v>
      </c>
      <c r="G231" s="135">
        <f t="shared" ref="G231:AA231" si="132">ROUND(((G232+G233+G235+G234)/1000),5)</f>
        <v>1.5388599999999999</v>
      </c>
      <c r="H231" s="135">
        <f t="shared" si="132"/>
        <v>1.5217400000000001</v>
      </c>
      <c r="I231" s="135">
        <f t="shared" si="132"/>
        <v>1.4372799999999999</v>
      </c>
      <c r="J231" s="135">
        <f t="shared" si="132"/>
        <v>1.40665</v>
      </c>
      <c r="K231" s="135">
        <f t="shared" si="132"/>
        <v>1.6033900000000001</v>
      </c>
      <c r="L231" s="135">
        <f t="shared" si="132"/>
        <v>1.8782099999999999</v>
      </c>
      <c r="M231" s="135">
        <f t="shared" si="132"/>
        <v>2.0431699999999999</v>
      </c>
      <c r="N231" s="135">
        <f t="shared" si="132"/>
        <v>2.13666</v>
      </c>
      <c r="O231" s="135">
        <f t="shared" si="132"/>
        <v>2.1439599999999999</v>
      </c>
      <c r="P231" s="135">
        <f t="shared" si="132"/>
        <v>2.1398899999999998</v>
      </c>
      <c r="Q231" s="135">
        <f t="shared" si="132"/>
        <v>2.13978</v>
      </c>
      <c r="R231" s="135">
        <f t="shared" si="132"/>
        <v>2.1374900000000001</v>
      </c>
      <c r="S231" s="135">
        <f t="shared" si="132"/>
        <v>2.1359599999999999</v>
      </c>
      <c r="T231" s="135">
        <f t="shared" si="132"/>
        <v>2.15395</v>
      </c>
      <c r="U231" s="135">
        <f t="shared" si="132"/>
        <v>2.12554</v>
      </c>
      <c r="V231" s="135">
        <f t="shared" si="132"/>
        <v>2.15144</v>
      </c>
      <c r="W231" s="135">
        <f t="shared" si="132"/>
        <v>2.3370899999999999</v>
      </c>
      <c r="X231" s="135">
        <f t="shared" si="132"/>
        <v>2.4972300000000001</v>
      </c>
      <c r="Y231" s="135">
        <f t="shared" si="132"/>
        <v>2.5066700000000002</v>
      </c>
      <c r="Z231" s="135">
        <f t="shared" si="132"/>
        <v>2.1745399999999999</v>
      </c>
      <c r="AA231" s="135">
        <f t="shared" si="132"/>
        <v>1.9889300000000001</v>
      </c>
    </row>
    <row r="232" spans="1:27" ht="12.75" hidden="1" customHeight="1" outlineLevel="1" x14ac:dyDescent="0.2">
      <c r="A232" s="163" t="s">
        <v>1254</v>
      </c>
      <c r="B232" s="94" t="s">
        <v>238</v>
      </c>
      <c r="C232" s="70" t="s">
        <v>79</v>
      </c>
      <c r="D232" s="71">
        <v>1386.07</v>
      </c>
      <c r="E232" s="71">
        <v>1182.1500000000001</v>
      </c>
      <c r="F232" s="71">
        <v>1101.28</v>
      </c>
      <c r="G232" s="71">
        <v>1090.0999999999999</v>
      </c>
      <c r="H232" s="71">
        <v>1072.98</v>
      </c>
      <c r="I232" s="71">
        <v>988.52</v>
      </c>
      <c r="J232" s="71">
        <v>957.89</v>
      </c>
      <c r="K232" s="71">
        <v>1154.6300000000001</v>
      </c>
      <c r="L232" s="71">
        <v>1429.45</v>
      </c>
      <c r="M232" s="71">
        <v>1594.41</v>
      </c>
      <c r="N232" s="71">
        <v>1687.9</v>
      </c>
      <c r="O232" s="71">
        <v>1695.2</v>
      </c>
      <c r="P232" s="71">
        <v>1691.13</v>
      </c>
      <c r="Q232" s="71">
        <v>1691.02</v>
      </c>
      <c r="R232" s="71">
        <v>1688.73</v>
      </c>
      <c r="S232" s="71">
        <v>1687.2</v>
      </c>
      <c r="T232" s="71">
        <v>1705.19</v>
      </c>
      <c r="U232" s="71">
        <v>1676.78</v>
      </c>
      <c r="V232" s="71">
        <v>1702.68</v>
      </c>
      <c r="W232" s="71">
        <v>1888.33</v>
      </c>
      <c r="X232" s="71">
        <v>2048.4699999999998</v>
      </c>
      <c r="Y232" s="71">
        <v>2057.91</v>
      </c>
      <c r="Z232" s="71">
        <v>1725.78</v>
      </c>
      <c r="AA232" s="71">
        <v>1540.17</v>
      </c>
    </row>
    <row r="233" spans="1:27" ht="12.75" hidden="1" customHeight="1" outlineLevel="1" x14ac:dyDescent="0.2">
      <c r="A233" s="163" t="s">
        <v>1255</v>
      </c>
      <c r="B233" s="94" t="s">
        <v>90</v>
      </c>
      <c r="C233" s="70" t="s">
        <v>79</v>
      </c>
      <c r="D233" s="71">
        <f>$D$168</f>
        <v>113.12</v>
      </c>
      <c r="E233" s="71">
        <f>$D$168</f>
        <v>113.12</v>
      </c>
      <c r="F233" s="71">
        <f t="shared" ref="F233:AA233" si="133">$D$168</f>
        <v>113.12</v>
      </c>
      <c r="G233" s="71">
        <f t="shared" si="133"/>
        <v>113.12</v>
      </c>
      <c r="H233" s="71">
        <f t="shared" si="133"/>
        <v>113.12</v>
      </c>
      <c r="I233" s="71">
        <f t="shared" si="133"/>
        <v>113.12</v>
      </c>
      <c r="J233" s="71">
        <f t="shared" si="133"/>
        <v>113.12</v>
      </c>
      <c r="K233" s="71">
        <f t="shared" si="133"/>
        <v>113.12</v>
      </c>
      <c r="L233" s="71">
        <f t="shared" si="133"/>
        <v>113.12</v>
      </c>
      <c r="M233" s="71">
        <f t="shared" si="133"/>
        <v>113.12</v>
      </c>
      <c r="N233" s="71">
        <f t="shared" si="133"/>
        <v>113.12</v>
      </c>
      <c r="O233" s="71">
        <f t="shared" si="133"/>
        <v>113.12</v>
      </c>
      <c r="P233" s="71">
        <f t="shared" si="133"/>
        <v>113.12</v>
      </c>
      <c r="Q233" s="71">
        <f t="shared" si="133"/>
        <v>113.12</v>
      </c>
      <c r="R233" s="71">
        <f t="shared" si="133"/>
        <v>113.12</v>
      </c>
      <c r="S233" s="71">
        <f t="shared" si="133"/>
        <v>113.12</v>
      </c>
      <c r="T233" s="71">
        <f t="shared" si="133"/>
        <v>113.12</v>
      </c>
      <c r="U233" s="71">
        <f t="shared" si="133"/>
        <v>113.12</v>
      </c>
      <c r="V233" s="71">
        <f t="shared" si="133"/>
        <v>113.12</v>
      </c>
      <c r="W233" s="71">
        <f t="shared" si="133"/>
        <v>113.12</v>
      </c>
      <c r="X233" s="71">
        <f t="shared" si="133"/>
        <v>113.12</v>
      </c>
      <c r="Y233" s="71">
        <f t="shared" si="133"/>
        <v>113.12</v>
      </c>
      <c r="Z233" s="71">
        <f t="shared" si="133"/>
        <v>113.12</v>
      </c>
      <c r="AA233" s="71">
        <f t="shared" si="133"/>
        <v>113.12</v>
      </c>
    </row>
    <row r="234" spans="1:27" ht="12.75" hidden="1" customHeight="1" outlineLevel="1" x14ac:dyDescent="0.2">
      <c r="A234" s="163" t="s">
        <v>1256</v>
      </c>
      <c r="B234" s="94" t="s">
        <v>83</v>
      </c>
      <c r="C234" s="70" t="s">
        <v>79</v>
      </c>
      <c r="D234" s="71">
        <v>4.95</v>
      </c>
      <c r="E234" s="71">
        <v>4.95</v>
      </c>
      <c r="F234" s="71">
        <v>4.95</v>
      </c>
      <c r="G234" s="71">
        <v>4.95</v>
      </c>
      <c r="H234" s="71">
        <v>4.95</v>
      </c>
      <c r="I234" s="71">
        <v>4.95</v>
      </c>
      <c r="J234" s="71">
        <v>4.95</v>
      </c>
      <c r="K234" s="71">
        <v>4.95</v>
      </c>
      <c r="L234" s="71">
        <v>4.95</v>
      </c>
      <c r="M234" s="71">
        <v>4.95</v>
      </c>
      <c r="N234" s="71">
        <v>4.95</v>
      </c>
      <c r="O234" s="71">
        <v>4.95</v>
      </c>
      <c r="P234" s="71">
        <v>4.95</v>
      </c>
      <c r="Q234" s="71">
        <v>4.95</v>
      </c>
      <c r="R234" s="71">
        <v>4.95</v>
      </c>
      <c r="S234" s="71">
        <v>4.95</v>
      </c>
      <c r="T234" s="71">
        <v>4.95</v>
      </c>
      <c r="U234" s="71">
        <v>4.95</v>
      </c>
      <c r="V234" s="71">
        <v>4.95</v>
      </c>
      <c r="W234" s="71">
        <v>4.95</v>
      </c>
      <c r="X234" s="71">
        <v>4.95</v>
      </c>
      <c r="Y234" s="71">
        <v>4.95</v>
      </c>
      <c r="Z234" s="71">
        <v>4.95</v>
      </c>
      <c r="AA234" s="71">
        <v>4.95</v>
      </c>
    </row>
    <row r="235" spans="1:27" ht="12.75" hidden="1" customHeight="1" outlineLevel="1" x14ac:dyDescent="0.2">
      <c r="A235" s="163" t="s">
        <v>1257</v>
      </c>
      <c r="B235" s="94" t="s">
        <v>81</v>
      </c>
      <c r="C235" s="70" t="s">
        <v>79</v>
      </c>
      <c r="D235" s="71">
        <f>$D$11</f>
        <v>330.69</v>
      </c>
      <c r="E235" s="71">
        <f t="shared" ref="E235:AA235" si="134">$D$11</f>
        <v>330.69</v>
      </c>
      <c r="F235" s="71">
        <f t="shared" si="134"/>
        <v>330.69</v>
      </c>
      <c r="G235" s="71">
        <f t="shared" si="134"/>
        <v>330.69</v>
      </c>
      <c r="H235" s="71">
        <f t="shared" si="134"/>
        <v>330.69</v>
      </c>
      <c r="I235" s="71">
        <f t="shared" si="134"/>
        <v>330.69</v>
      </c>
      <c r="J235" s="71">
        <f t="shared" si="134"/>
        <v>330.69</v>
      </c>
      <c r="K235" s="71">
        <f t="shared" si="134"/>
        <v>330.69</v>
      </c>
      <c r="L235" s="71">
        <f t="shared" si="134"/>
        <v>330.69</v>
      </c>
      <c r="M235" s="71">
        <f t="shared" si="134"/>
        <v>330.69</v>
      </c>
      <c r="N235" s="71">
        <f t="shared" si="134"/>
        <v>330.69</v>
      </c>
      <c r="O235" s="71">
        <f t="shared" si="134"/>
        <v>330.69</v>
      </c>
      <c r="P235" s="71">
        <f t="shared" si="134"/>
        <v>330.69</v>
      </c>
      <c r="Q235" s="71">
        <f t="shared" si="134"/>
        <v>330.69</v>
      </c>
      <c r="R235" s="71">
        <f t="shared" si="134"/>
        <v>330.69</v>
      </c>
      <c r="S235" s="71">
        <f t="shared" si="134"/>
        <v>330.69</v>
      </c>
      <c r="T235" s="71">
        <f t="shared" si="134"/>
        <v>330.69</v>
      </c>
      <c r="U235" s="71">
        <f t="shared" si="134"/>
        <v>330.69</v>
      </c>
      <c r="V235" s="71">
        <f t="shared" si="134"/>
        <v>330.69</v>
      </c>
      <c r="W235" s="71">
        <f t="shared" si="134"/>
        <v>330.69</v>
      </c>
      <c r="X235" s="71">
        <f t="shared" si="134"/>
        <v>330.69</v>
      </c>
      <c r="Y235" s="71">
        <f t="shared" si="134"/>
        <v>330.69</v>
      </c>
      <c r="Z235" s="71">
        <f t="shared" si="134"/>
        <v>330.69</v>
      </c>
      <c r="AA235" s="71">
        <f t="shared" si="134"/>
        <v>330.69</v>
      </c>
    </row>
    <row r="236" spans="1:27" ht="12.75" customHeight="1" collapsed="1" x14ac:dyDescent="0.2">
      <c r="A236" s="162" t="s">
        <v>1258</v>
      </c>
      <c r="B236" s="54" t="str">
        <f>"15"&amp;"."&amp;$B$663&amp;"."&amp;$B$664</f>
        <v>15.05.2023</v>
      </c>
      <c r="C236" s="134" t="s">
        <v>76</v>
      </c>
      <c r="D236" s="135">
        <f>ROUND(((D237+D238+D240+D239)/1000),5)</f>
        <v>1.78749</v>
      </c>
      <c r="E236" s="135">
        <f>ROUND(((E237+E238+E240+E239)/1000),5)</f>
        <v>1.6018699999999999</v>
      </c>
      <c r="F236" s="135">
        <f>ROUND(((F237+F238+F240+F239)/1000),5)</f>
        <v>1.54471</v>
      </c>
      <c r="G236" s="135">
        <f t="shared" ref="G236:AA236" si="135">ROUND(((G237+G238+G240+G239)/1000),5)</f>
        <v>1.51616</v>
      </c>
      <c r="H236" s="135">
        <f t="shared" si="135"/>
        <v>1.5422100000000001</v>
      </c>
      <c r="I236" s="135">
        <f t="shared" si="135"/>
        <v>1.60819</v>
      </c>
      <c r="J236" s="135">
        <f t="shared" si="135"/>
        <v>1.80931</v>
      </c>
      <c r="K236" s="135">
        <f t="shared" si="135"/>
        <v>2.0450300000000001</v>
      </c>
      <c r="L236" s="135">
        <f t="shared" si="135"/>
        <v>2.3378199999999998</v>
      </c>
      <c r="M236" s="135">
        <f t="shared" si="135"/>
        <v>2.38476</v>
      </c>
      <c r="N236" s="135">
        <f t="shared" si="135"/>
        <v>2.38686</v>
      </c>
      <c r="O236" s="135">
        <f t="shared" si="135"/>
        <v>2.4010600000000002</v>
      </c>
      <c r="P236" s="135">
        <f t="shared" si="135"/>
        <v>2.39167</v>
      </c>
      <c r="Q236" s="135">
        <f t="shared" si="135"/>
        <v>2.4239600000000001</v>
      </c>
      <c r="R236" s="135">
        <f t="shared" si="135"/>
        <v>2.38958</v>
      </c>
      <c r="S236" s="135">
        <f t="shared" si="135"/>
        <v>2.38171</v>
      </c>
      <c r="T236" s="135">
        <f t="shared" si="135"/>
        <v>2.3500800000000002</v>
      </c>
      <c r="U236" s="135">
        <f t="shared" si="135"/>
        <v>2.3306200000000001</v>
      </c>
      <c r="V236" s="135">
        <f t="shared" si="135"/>
        <v>2.2894999999999999</v>
      </c>
      <c r="W236" s="135">
        <f t="shared" si="135"/>
        <v>2.2593800000000002</v>
      </c>
      <c r="X236" s="135">
        <f t="shared" si="135"/>
        <v>2.3490600000000001</v>
      </c>
      <c r="Y236" s="135">
        <f t="shared" si="135"/>
        <v>2.37079</v>
      </c>
      <c r="Z236" s="135">
        <f t="shared" si="135"/>
        <v>2.2010399999999999</v>
      </c>
      <c r="AA236" s="135">
        <f t="shared" si="135"/>
        <v>1.9841500000000001</v>
      </c>
    </row>
    <row r="237" spans="1:27" ht="12.75" hidden="1" customHeight="1" outlineLevel="1" x14ac:dyDescent="0.2">
      <c r="A237" s="163" t="s">
        <v>1259</v>
      </c>
      <c r="B237" s="94" t="s">
        <v>238</v>
      </c>
      <c r="C237" s="70" t="s">
        <v>79</v>
      </c>
      <c r="D237" s="71">
        <v>1338.73</v>
      </c>
      <c r="E237" s="71">
        <v>1153.1099999999999</v>
      </c>
      <c r="F237" s="71">
        <v>1095.95</v>
      </c>
      <c r="G237" s="71">
        <v>1067.4000000000001</v>
      </c>
      <c r="H237" s="71">
        <v>1093.45</v>
      </c>
      <c r="I237" s="71">
        <v>1159.43</v>
      </c>
      <c r="J237" s="71">
        <v>1360.55</v>
      </c>
      <c r="K237" s="71">
        <v>1596.27</v>
      </c>
      <c r="L237" s="71">
        <v>1889.06</v>
      </c>
      <c r="M237" s="71">
        <v>1936</v>
      </c>
      <c r="N237" s="71">
        <v>1938.1</v>
      </c>
      <c r="O237" s="71">
        <v>1952.3</v>
      </c>
      <c r="P237" s="71">
        <v>1942.91</v>
      </c>
      <c r="Q237" s="71">
        <v>1975.2</v>
      </c>
      <c r="R237" s="71">
        <v>1940.82</v>
      </c>
      <c r="S237" s="71">
        <v>1932.95</v>
      </c>
      <c r="T237" s="71">
        <v>1901.32</v>
      </c>
      <c r="U237" s="71">
        <v>1881.86</v>
      </c>
      <c r="V237" s="71">
        <v>1840.74</v>
      </c>
      <c r="W237" s="71">
        <v>1810.62</v>
      </c>
      <c r="X237" s="71">
        <v>1900.3</v>
      </c>
      <c r="Y237" s="71">
        <v>1922.03</v>
      </c>
      <c r="Z237" s="71">
        <v>1752.28</v>
      </c>
      <c r="AA237" s="71">
        <v>1535.39</v>
      </c>
    </row>
    <row r="238" spans="1:27" ht="12.75" hidden="1" customHeight="1" outlineLevel="1" x14ac:dyDescent="0.2">
      <c r="A238" s="163" t="s">
        <v>1260</v>
      </c>
      <c r="B238" s="94" t="s">
        <v>90</v>
      </c>
      <c r="C238" s="70" t="s">
        <v>79</v>
      </c>
      <c r="D238" s="71">
        <f>$D$168</f>
        <v>113.12</v>
      </c>
      <c r="E238" s="71">
        <f>$D$168</f>
        <v>113.12</v>
      </c>
      <c r="F238" s="71">
        <f t="shared" ref="F238:AA238" si="136">$D$168</f>
        <v>113.12</v>
      </c>
      <c r="G238" s="71">
        <f t="shared" si="136"/>
        <v>113.12</v>
      </c>
      <c r="H238" s="71">
        <f t="shared" si="136"/>
        <v>113.12</v>
      </c>
      <c r="I238" s="71">
        <f t="shared" si="136"/>
        <v>113.12</v>
      </c>
      <c r="J238" s="71">
        <f t="shared" si="136"/>
        <v>113.12</v>
      </c>
      <c r="K238" s="71">
        <f t="shared" si="136"/>
        <v>113.12</v>
      </c>
      <c r="L238" s="71">
        <f t="shared" si="136"/>
        <v>113.12</v>
      </c>
      <c r="M238" s="71">
        <f t="shared" si="136"/>
        <v>113.12</v>
      </c>
      <c r="N238" s="71">
        <f t="shared" si="136"/>
        <v>113.12</v>
      </c>
      <c r="O238" s="71">
        <f t="shared" si="136"/>
        <v>113.12</v>
      </c>
      <c r="P238" s="71">
        <f t="shared" si="136"/>
        <v>113.12</v>
      </c>
      <c r="Q238" s="71">
        <f t="shared" si="136"/>
        <v>113.12</v>
      </c>
      <c r="R238" s="71">
        <f t="shared" si="136"/>
        <v>113.12</v>
      </c>
      <c r="S238" s="71">
        <f t="shared" si="136"/>
        <v>113.12</v>
      </c>
      <c r="T238" s="71">
        <f t="shared" si="136"/>
        <v>113.12</v>
      </c>
      <c r="U238" s="71">
        <f t="shared" si="136"/>
        <v>113.12</v>
      </c>
      <c r="V238" s="71">
        <f t="shared" si="136"/>
        <v>113.12</v>
      </c>
      <c r="W238" s="71">
        <f t="shared" si="136"/>
        <v>113.12</v>
      </c>
      <c r="X238" s="71">
        <f t="shared" si="136"/>
        <v>113.12</v>
      </c>
      <c r="Y238" s="71">
        <f t="shared" si="136"/>
        <v>113.12</v>
      </c>
      <c r="Z238" s="71">
        <f t="shared" si="136"/>
        <v>113.12</v>
      </c>
      <c r="AA238" s="71">
        <f t="shared" si="136"/>
        <v>113.12</v>
      </c>
    </row>
    <row r="239" spans="1:27" ht="12.75" hidden="1" customHeight="1" outlineLevel="1" x14ac:dyDescent="0.2">
      <c r="A239" s="163" t="s">
        <v>1261</v>
      </c>
      <c r="B239" s="94" t="s">
        <v>83</v>
      </c>
      <c r="C239" s="70" t="s">
        <v>79</v>
      </c>
      <c r="D239" s="71">
        <v>4.95</v>
      </c>
      <c r="E239" s="71">
        <v>4.95</v>
      </c>
      <c r="F239" s="71">
        <v>4.95</v>
      </c>
      <c r="G239" s="71">
        <v>4.95</v>
      </c>
      <c r="H239" s="71">
        <v>4.95</v>
      </c>
      <c r="I239" s="71">
        <v>4.95</v>
      </c>
      <c r="J239" s="71">
        <v>4.95</v>
      </c>
      <c r="K239" s="71">
        <v>4.95</v>
      </c>
      <c r="L239" s="71">
        <v>4.95</v>
      </c>
      <c r="M239" s="71">
        <v>4.95</v>
      </c>
      <c r="N239" s="71">
        <v>4.95</v>
      </c>
      <c r="O239" s="71">
        <v>4.95</v>
      </c>
      <c r="P239" s="71">
        <v>4.95</v>
      </c>
      <c r="Q239" s="71">
        <v>4.95</v>
      </c>
      <c r="R239" s="71">
        <v>4.95</v>
      </c>
      <c r="S239" s="71">
        <v>4.95</v>
      </c>
      <c r="T239" s="71">
        <v>4.95</v>
      </c>
      <c r="U239" s="71">
        <v>4.95</v>
      </c>
      <c r="V239" s="71">
        <v>4.95</v>
      </c>
      <c r="W239" s="71">
        <v>4.95</v>
      </c>
      <c r="X239" s="71">
        <v>4.95</v>
      </c>
      <c r="Y239" s="71">
        <v>4.95</v>
      </c>
      <c r="Z239" s="71">
        <v>4.95</v>
      </c>
      <c r="AA239" s="71">
        <v>4.95</v>
      </c>
    </row>
    <row r="240" spans="1:27" ht="12.75" hidden="1" customHeight="1" outlineLevel="1" x14ac:dyDescent="0.2">
      <c r="A240" s="163" t="s">
        <v>1262</v>
      </c>
      <c r="B240" s="94" t="s">
        <v>81</v>
      </c>
      <c r="C240" s="70" t="s">
        <v>79</v>
      </c>
      <c r="D240" s="71">
        <f>$D$11</f>
        <v>330.69</v>
      </c>
      <c r="E240" s="71">
        <f t="shared" ref="E240:AA240" si="137">$D$11</f>
        <v>330.69</v>
      </c>
      <c r="F240" s="71">
        <f t="shared" si="137"/>
        <v>330.69</v>
      </c>
      <c r="G240" s="71">
        <f t="shared" si="137"/>
        <v>330.69</v>
      </c>
      <c r="H240" s="71">
        <f t="shared" si="137"/>
        <v>330.69</v>
      </c>
      <c r="I240" s="71">
        <f t="shared" si="137"/>
        <v>330.69</v>
      </c>
      <c r="J240" s="71">
        <f t="shared" si="137"/>
        <v>330.69</v>
      </c>
      <c r="K240" s="71">
        <f t="shared" si="137"/>
        <v>330.69</v>
      </c>
      <c r="L240" s="71">
        <f t="shared" si="137"/>
        <v>330.69</v>
      </c>
      <c r="M240" s="71">
        <f t="shared" si="137"/>
        <v>330.69</v>
      </c>
      <c r="N240" s="71">
        <f t="shared" si="137"/>
        <v>330.69</v>
      </c>
      <c r="O240" s="71">
        <f t="shared" si="137"/>
        <v>330.69</v>
      </c>
      <c r="P240" s="71">
        <f t="shared" si="137"/>
        <v>330.69</v>
      </c>
      <c r="Q240" s="71">
        <f t="shared" si="137"/>
        <v>330.69</v>
      </c>
      <c r="R240" s="71">
        <f t="shared" si="137"/>
        <v>330.69</v>
      </c>
      <c r="S240" s="71">
        <f t="shared" si="137"/>
        <v>330.69</v>
      </c>
      <c r="T240" s="71">
        <f t="shared" si="137"/>
        <v>330.69</v>
      </c>
      <c r="U240" s="71">
        <f t="shared" si="137"/>
        <v>330.69</v>
      </c>
      <c r="V240" s="71">
        <f t="shared" si="137"/>
        <v>330.69</v>
      </c>
      <c r="W240" s="71">
        <f t="shared" si="137"/>
        <v>330.69</v>
      </c>
      <c r="X240" s="71">
        <f t="shared" si="137"/>
        <v>330.69</v>
      </c>
      <c r="Y240" s="71">
        <f t="shared" si="137"/>
        <v>330.69</v>
      </c>
      <c r="Z240" s="71">
        <f t="shared" si="137"/>
        <v>330.69</v>
      </c>
      <c r="AA240" s="71">
        <f t="shared" si="137"/>
        <v>330.69</v>
      </c>
    </row>
    <row r="241" spans="1:27" ht="12.75" customHeight="1" collapsed="1" x14ac:dyDescent="0.2">
      <c r="A241" s="162" t="s">
        <v>1263</v>
      </c>
      <c r="B241" s="54" t="str">
        <f>"16"&amp;"."&amp;$B$663&amp;"."&amp;$B$664</f>
        <v>16.05.2023</v>
      </c>
      <c r="C241" s="134" t="s">
        <v>76</v>
      </c>
      <c r="D241" s="135">
        <f>ROUND(((D242+D243+D245+D244)/1000),5)</f>
        <v>1.7323999999999999</v>
      </c>
      <c r="E241" s="135">
        <f>ROUND(((E242+E243+E245+E244)/1000),5)</f>
        <v>1.63534</v>
      </c>
      <c r="F241" s="135">
        <f>ROUND(((F242+F243+F245+F244)/1000),5)</f>
        <v>1.5495399999999999</v>
      </c>
      <c r="G241" s="135">
        <f t="shared" ref="G241:AA241" si="138">ROUND(((G242+G243+G245+G244)/1000),5)</f>
        <v>1.53573</v>
      </c>
      <c r="H241" s="135">
        <f t="shared" si="138"/>
        <v>1.54796</v>
      </c>
      <c r="I241" s="135">
        <f t="shared" si="138"/>
        <v>1.67947</v>
      </c>
      <c r="J241" s="135">
        <f t="shared" si="138"/>
        <v>1.8624499999999999</v>
      </c>
      <c r="K241" s="135">
        <f t="shared" si="138"/>
        <v>2.0485799999999998</v>
      </c>
      <c r="L241" s="135">
        <f t="shared" si="138"/>
        <v>2.2531099999999999</v>
      </c>
      <c r="M241" s="135">
        <f t="shared" si="138"/>
        <v>2.4386399999999999</v>
      </c>
      <c r="N241" s="135">
        <f t="shared" si="138"/>
        <v>2.4336899999999999</v>
      </c>
      <c r="O241" s="135">
        <f t="shared" si="138"/>
        <v>2.3325999999999998</v>
      </c>
      <c r="P241" s="135">
        <f t="shared" si="138"/>
        <v>2.3431199999999999</v>
      </c>
      <c r="Q241" s="135">
        <f t="shared" si="138"/>
        <v>2.3688500000000001</v>
      </c>
      <c r="R241" s="135">
        <f t="shared" si="138"/>
        <v>2.36619</v>
      </c>
      <c r="S241" s="135">
        <f t="shared" si="138"/>
        <v>2.3330500000000001</v>
      </c>
      <c r="T241" s="135">
        <f t="shared" si="138"/>
        <v>2.2309100000000002</v>
      </c>
      <c r="U241" s="135">
        <f t="shared" si="138"/>
        <v>2.1875</v>
      </c>
      <c r="V241" s="135">
        <f t="shared" si="138"/>
        <v>2.1828599999999998</v>
      </c>
      <c r="W241" s="135">
        <f t="shared" si="138"/>
        <v>2.1950799999999999</v>
      </c>
      <c r="X241" s="135">
        <f t="shared" si="138"/>
        <v>2.3846500000000002</v>
      </c>
      <c r="Y241" s="135">
        <f t="shared" si="138"/>
        <v>2.3623599999999998</v>
      </c>
      <c r="Z241" s="135">
        <f t="shared" si="138"/>
        <v>2.1347900000000002</v>
      </c>
      <c r="AA241" s="135">
        <f t="shared" si="138"/>
        <v>1.92377</v>
      </c>
    </row>
    <row r="242" spans="1:27" ht="12.75" hidden="1" customHeight="1" outlineLevel="1" x14ac:dyDescent="0.2">
      <c r="A242" s="163" t="s">
        <v>1264</v>
      </c>
      <c r="B242" s="94" t="s">
        <v>238</v>
      </c>
      <c r="C242" s="70" t="s">
        <v>79</v>
      </c>
      <c r="D242" s="71">
        <v>1283.6400000000001</v>
      </c>
      <c r="E242" s="71">
        <v>1186.58</v>
      </c>
      <c r="F242" s="71">
        <v>1100.78</v>
      </c>
      <c r="G242" s="71">
        <v>1086.97</v>
      </c>
      <c r="H242" s="71">
        <v>1099.2</v>
      </c>
      <c r="I242" s="71">
        <v>1230.71</v>
      </c>
      <c r="J242" s="71">
        <v>1413.69</v>
      </c>
      <c r="K242" s="71">
        <v>1599.82</v>
      </c>
      <c r="L242" s="71">
        <v>1804.35</v>
      </c>
      <c r="M242" s="71">
        <v>1989.88</v>
      </c>
      <c r="N242" s="71">
        <v>1984.93</v>
      </c>
      <c r="O242" s="71">
        <v>1883.84</v>
      </c>
      <c r="P242" s="71">
        <v>1894.36</v>
      </c>
      <c r="Q242" s="71">
        <v>1920.09</v>
      </c>
      <c r="R242" s="71">
        <v>1917.43</v>
      </c>
      <c r="S242" s="71">
        <v>1884.29</v>
      </c>
      <c r="T242" s="71">
        <v>1782.15</v>
      </c>
      <c r="U242" s="71">
        <v>1738.74</v>
      </c>
      <c r="V242" s="71">
        <v>1734.1</v>
      </c>
      <c r="W242" s="71">
        <v>1746.32</v>
      </c>
      <c r="X242" s="71">
        <v>1935.89</v>
      </c>
      <c r="Y242" s="71">
        <v>1913.6</v>
      </c>
      <c r="Z242" s="71">
        <v>1686.03</v>
      </c>
      <c r="AA242" s="71">
        <v>1475.01</v>
      </c>
    </row>
    <row r="243" spans="1:27" ht="12.75" hidden="1" customHeight="1" outlineLevel="1" x14ac:dyDescent="0.2">
      <c r="A243" s="163" t="s">
        <v>1265</v>
      </c>
      <c r="B243" s="94" t="s">
        <v>90</v>
      </c>
      <c r="C243" s="70" t="s">
        <v>79</v>
      </c>
      <c r="D243" s="71">
        <f>$D$168</f>
        <v>113.12</v>
      </c>
      <c r="E243" s="71">
        <f>$D$168</f>
        <v>113.12</v>
      </c>
      <c r="F243" s="71">
        <f t="shared" ref="F243:AA243" si="139">$D$168</f>
        <v>113.12</v>
      </c>
      <c r="G243" s="71">
        <f t="shared" si="139"/>
        <v>113.12</v>
      </c>
      <c r="H243" s="71">
        <f t="shared" si="139"/>
        <v>113.12</v>
      </c>
      <c r="I243" s="71">
        <f t="shared" si="139"/>
        <v>113.12</v>
      </c>
      <c r="J243" s="71">
        <f t="shared" si="139"/>
        <v>113.12</v>
      </c>
      <c r="K243" s="71">
        <f t="shared" si="139"/>
        <v>113.12</v>
      </c>
      <c r="L243" s="71">
        <f t="shared" si="139"/>
        <v>113.12</v>
      </c>
      <c r="M243" s="71">
        <f t="shared" si="139"/>
        <v>113.12</v>
      </c>
      <c r="N243" s="71">
        <f t="shared" si="139"/>
        <v>113.12</v>
      </c>
      <c r="O243" s="71">
        <f t="shared" si="139"/>
        <v>113.12</v>
      </c>
      <c r="P243" s="71">
        <f t="shared" si="139"/>
        <v>113.12</v>
      </c>
      <c r="Q243" s="71">
        <f t="shared" si="139"/>
        <v>113.12</v>
      </c>
      <c r="R243" s="71">
        <f t="shared" si="139"/>
        <v>113.12</v>
      </c>
      <c r="S243" s="71">
        <f t="shared" si="139"/>
        <v>113.12</v>
      </c>
      <c r="T243" s="71">
        <f t="shared" si="139"/>
        <v>113.12</v>
      </c>
      <c r="U243" s="71">
        <f t="shared" si="139"/>
        <v>113.12</v>
      </c>
      <c r="V243" s="71">
        <f t="shared" si="139"/>
        <v>113.12</v>
      </c>
      <c r="W243" s="71">
        <f t="shared" si="139"/>
        <v>113.12</v>
      </c>
      <c r="X243" s="71">
        <f t="shared" si="139"/>
        <v>113.12</v>
      </c>
      <c r="Y243" s="71">
        <f t="shared" si="139"/>
        <v>113.12</v>
      </c>
      <c r="Z243" s="71">
        <f t="shared" si="139"/>
        <v>113.12</v>
      </c>
      <c r="AA243" s="71">
        <f t="shared" si="139"/>
        <v>113.12</v>
      </c>
    </row>
    <row r="244" spans="1:27" ht="12.75" hidden="1" customHeight="1" outlineLevel="1" x14ac:dyDescent="0.2">
      <c r="A244" s="163" t="s">
        <v>1266</v>
      </c>
      <c r="B244" s="94" t="s">
        <v>83</v>
      </c>
      <c r="C244" s="70" t="s">
        <v>79</v>
      </c>
      <c r="D244" s="71">
        <v>4.95</v>
      </c>
      <c r="E244" s="71">
        <v>4.95</v>
      </c>
      <c r="F244" s="71">
        <v>4.95</v>
      </c>
      <c r="G244" s="71">
        <v>4.95</v>
      </c>
      <c r="H244" s="71">
        <v>4.95</v>
      </c>
      <c r="I244" s="71">
        <v>4.95</v>
      </c>
      <c r="J244" s="71">
        <v>4.95</v>
      </c>
      <c r="K244" s="71">
        <v>4.95</v>
      </c>
      <c r="L244" s="71">
        <v>4.95</v>
      </c>
      <c r="M244" s="71">
        <v>4.95</v>
      </c>
      <c r="N244" s="71">
        <v>4.95</v>
      </c>
      <c r="O244" s="71">
        <v>4.95</v>
      </c>
      <c r="P244" s="71">
        <v>4.95</v>
      </c>
      <c r="Q244" s="71">
        <v>4.95</v>
      </c>
      <c r="R244" s="71">
        <v>4.95</v>
      </c>
      <c r="S244" s="71">
        <v>4.95</v>
      </c>
      <c r="T244" s="71">
        <v>4.95</v>
      </c>
      <c r="U244" s="71">
        <v>4.95</v>
      </c>
      <c r="V244" s="71">
        <v>4.95</v>
      </c>
      <c r="W244" s="71">
        <v>4.95</v>
      </c>
      <c r="X244" s="71">
        <v>4.95</v>
      </c>
      <c r="Y244" s="71">
        <v>4.95</v>
      </c>
      <c r="Z244" s="71">
        <v>4.95</v>
      </c>
      <c r="AA244" s="71">
        <v>4.95</v>
      </c>
    </row>
    <row r="245" spans="1:27" ht="12.75" hidden="1" customHeight="1" outlineLevel="1" x14ac:dyDescent="0.2">
      <c r="A245" s="163" t="s">
        <v>1267</v>
      </c>
      <c r="B245" s="94" t="s">
        <v>81</v>
      </c>
      <c r="C245" s="70" t="s">
        <v>79</v>
      </c>
      <c r="D245" s="71">
        <f>$D$11</f>
        <v>330.69</v>
      </c>
      <c r="E245" s="71">
        <f t="shared" ref="E245:AA245" si="140">$D$11</f>
        <v>330.69</v>
      </c>
      <c r="F245" s="71">
        <f t="shared" si="140"/>
        <v>330.69</v>
      </c>
      <c r="G245" s="71">
        <f t="shared" si="140"/>
        <v>330.69</v>
      </c>
      <c r="H245" s="71">
        <f t="shared" si="140"/>
        <v>330.69</v>
      </c>
      <c r="I245" s="71">
        <f t="shared" si="140"/>
        <v>330.69</v>
      </c>
      <c r="J245" s="71">
        <f t="shared" si="140"/>
        <v>330.69</v>
      </c>
      <c r="K245" s="71">
        <f t="shared" si="140"/>
        <v>330.69</v>
      </c>
      <c r="L245" s="71">
        <f t="shared" si="140"/>
        <v>330.69</v>
      </c>
      <c r="M245" s="71">
        <f t="shared" si="140"/>
        <v>330.69</v>
      </c>
      <c r="N245" s="71">
        <f t="shared" si="140"/>
        <v>330.69</v>
      </c>
      <c r="O245" s="71">
        <f t="shared" si="140"/>
        <v>330.69</v>
      </c>
      <c r="P245" s="71">
        <f t="shared" si="140"/>
        <v>330.69</v>
      </c>
      <c r="Q245" s="71">
        <f t="shared" si="140"/>
        <v>330.69</v>
      </c>
      <c r="R245" s="71">
        <f t="shared" si="140"/>
        <v>330.69</v>
      </c>
      <c r="S245" s="71">
        <f t="shared" si="140"/>
        <v>330.69</v>
      </c>
      <c r="T245" s="71">
        <f t="shared" si="140"/>
        <v>330.69</v>
      </c>
      <c r="U245" s="71">
        <f t="shared" si="140"/>
        <v>330.69</v>
      </c>
      <c r="V245" s="71">
        <f t="shared" si="140"/>
        <v>330.69</v>
      </c>
      <c r="W245" s="71">
        <f t="shared" si="140"/>
        <v>330.69</v>
      </c>
      <c r="X245" s="71">
        <f t="shared" si="140"/>
        <v>330.69</v>
      </c>
      <c r="Y245" s="71">
        <f t="shared" si="140"/>
        <v>330.69</v>
      </c>
      <c r="Z245" s="71">
        <f t="shared" si="140"/>
        <v>330.69</v>
      </c>
      <c r="AA245" s="71">
        <f t="shared" si="140"/>
        <v>330.69</v>
      </c>
    </row>
    <row r="246" spans="1:27" ht="12.75" customHeight="1" collapsed="1" x14ac:dyDescent="0.2">
      <c r="A246" s="162" t="s">
        <v>1268</v>
      </c>
      <c r="B246" s="54" t="str">
        <f>"17"&amp;"."&amp;$B$663&amp;"."&amp;$B$664</f>
        <v>17.05.2023</v>
      </c>
      <c r="C246" s="134" t="s">
        <v>76</v>
      </c>
      <c r="D246" s="135">
        <f>ROUND(((D247+D248+D250+D249)/1000),5)</f>
        <v>1.6398200000000001</v>
      </c>
      <c r="E246" s="135">
        <f>ROUND(((E247+E248+E250+E249)/1000),5)</f>
        <v>1.5447200000000001</v>
      </c>
      <c r="F246" s="135">
        <f>ROUND(((F247+F248+F250+F249)/1000),5)</f>
        <v>1.46862</v>
      </c>
      <c r="G246" s="135">
        <f t="shared" ref="G246:AA246" si="141">ROUND(((G247+G248+G250+G249)/1000),5)</f>
        <v>1.4106399999999999</v>
      </c>
      <c r="H246" s="135">
        <f t="shared" si="141"/>
        <v>1.4434899999999999</v>
      </c>
      <c r="I246" s="135">
        <f t="shared" si="141"/>
        <v>1.5476700000000001</v>
      </c>
      <c r="J246" s="135">
        <f t="shared" si="141"/>
        <v>1.79732</v>
      </c>
      <c r="K246" s="135">
        <f t="shared" si="141"/>
        <v>2.0106899999999999</v>
      </c>
      <c r="L246" s="135">
        <f t="shared" si="141"/>
        <v>2.1809799999999999</v>
      </c>
      <c r="M246" s="135">
        <f t="shared" si="141"/>
        <v>2.35073</v>
      </c>
      <c r="N246" s="135">
        <f t="shared" si="141"/>
        <v>2.31752</v>
      </c>
      <c r="O246" s="135">
        <f t="shared" si="141"/>
        <v>2.32477</v>
      </c>
      <c r="P246" s="135">
        <f t="shared" si="141"/>
        <v>2.3247599999999999</v>
      </c>
      <c r="Q246" s="135">
        <f t="shared" si="141"/>
        <v>2.3426100000000001</v>
      </c>
      <c r="R246" s="135">
        <f t="shared" si="141"/>
        <v>2.3391000000000002</v>
      </c>
      <c r="S246" s="135">
        <f t="shared" si="141"/>
        <v>2.2570899999999998</v>
      </c>
      <c r="T246" s="135">
        <f t="shared" si="141"/>
        <v>2.1813500000000001</v>
      </c>
      <c r="U246" s="135">
        <f t="shared" si="141"/>
        <v>2.1459800000000002</v>
      </c>
      <c r="V246" s="135">
        <f t="shared" si="141"/>
        <v>2.1257600000000001</v>
      </c>
      <c r="W246" s="135">
        <f t="shared" si="141"/>
        <v>2.17503</v>
      </c>
      <c r="X246" s="135">
        <f t="shared" si="141"/>
        <v>2.2213799999999999</v>
      </c>
      <c r="Y246" s="135">
        <f t="shared" si="141"/>
        <v>2.3151099999999998</v>
      </c>
      <c r="Z246" s="135">
        <f t="shared" si="141"/>
        <v>2.0806200000000001</v>
      </c>
      <c r="AA246" s="135">
        <f t="shared" si="141"/>
        <v>1.84904</v>
      </c>
    </row>
    <row r="247" spans="1:27" ht="12.75" hidden="1" customHeight="1" outlineLevel="1" x14ac:dyDescent="0.2">
      <c r="A247" s="163" t="s">
        <v>1269</v>
      </c>
      <c r="B247" s="94" t="s">
        <v>238</v>
      </c>
      <c r="C247" s="70" t="s">
        <v>79</v>
      </c>
      <c r="D247" s="71">
        <v>1191.06</v>
      </c>
      <c r="E247" s="71">
        <v>1095.96</v>
      </c>
      <c r="F247" s="71">
        <v>1019.86</v>
      </c>
      <c r="G247" s="71">
        <v>961.88</v>
      </c>
      <c r="H247" s="71">
        <v>994.73</v>
      </c>
      <c r="I247" s="71">
        <v>1098.9100000000001</v>
      </c>
      <c r="J247" s="71">
        <v>1348.56</v>
      </c>
      <c r="K247" s="71">
        <v>1561.93</v>
      </c>
      <c r="L247" s="71">
        <v>1732.22</v>
      </c>
      <c r="M247" s="71">
        <v>1901.97</v>
      </c>
      <c r="N247" s="71">
        <v>1868.76</v>
      </c>
      <c r="O247" s="71">
        <v>1876.01</v>
      </c>
      <c r="P247" s="71">
        <v>1876</v>
      </c>
      <c r="Q247" s="71">
        <v>1893.85</v>
      </c>
      <c r="R247" s="71">
        <v>1890.34</v>
      </c>
      <c r="S247" s="71">
        <v>1808.33</v>
      </c>
      <c r="T247" s="71">
        <v>1732.59</v>
      </c>
      <c r="U247" s="71">
        <v>1697.22</v>
      </c>
      <c r="V247" s="71">
        <v>1677</v>
      </c>
      <c r="W247" s="71">
        <v>1726.27</v>
      </c>
      <c r="X247" s="71">
        <v>1772.62</v>
      </c>
      <c r="Y247" s="71">
        <v>1866.35</v>
      </c>
      <c r="Z247" s="71">
        <v>1631.86</v>
      </c>
      <c r="AA247" s="71">
        <v>1400.28</v>
      </c>
    </row>
    <row r="248" spans="1:27" ht="12.75" hidden="1" customHeight="1" outlineLevel="1" x14ac:dyDescent="0.2">
      <c r="A248" s="163" t="s">
        <v>1270</v>
      </c>
      <c r="B248" s="94" t="s">
        <v>90</v>
      </c>
      <c r="C248" s="70" t="s">
        <v>79</v>
      </c>
      <c r="D248" s="71">
        <f>$D$168</f>
        <v>113.12</v>
      </c>
      <c r="E248" s="71">
        <f>$D$168</f>
        <v>113.12</v>
      </c>
      <c r="F248" s="71">
        <f t="shared" ref="F248:AA248" si="142">$D$168</f>
        <v>113.12</v>
      </c>
      <c r="G248" s="71">
        <f t="shared" si="142"/>
        <v>113.12</v>
      </c>
      <c r="H248" s="71">
        <f t="shared" si="142"/>
        <v>113.12</v>
      </c>
      <c r="I248" s="71">
        <f t="shared" si="142"/>
        <v>113.12</v>
      </c>
      <c r="J248" s="71">
        <f t="shared" si="142"/>
        <v>113.12</v>
      </c>
      <c r="K248" s="71">
        <f t="shared" si="142"/>
        <v>113.12</v>
      </c>
      <c r="L248" s="71">
        <f t="shared" si="142"/>
        <v>113.12</v>
      </c>
      <c r="M248" s="71">
        <f t="shared" si="142"/>
        <v>113.12</v>
      </c>
      <c r="N248" s="71">
        <f t="shared" si="142"/>
        <v>113.12</v>
      </c>
      <c r="O248" s="71">
        <f t="shared" si="142"/>
        <v>113.12</v>
      </c>
      <c r="P248" s="71">
        <f t="shared" si="142"/>
        <v>113.12</v>
      </c>
      <c r="Q248" s="71">
        <f t="shared" si="142"/>
        <v>113.12</v>
      </c>
      <c r="R248" s="71">
        <f t="shared" si="142"/>
        <v>113.12</v>
      </c>
      <c r="S248" s="71">
        <f t="shared" si="142"/>
        <v>113.12</v>
      </c>
      <c r="T248" s="71">
        <f t="shared" si="142"/>
        <v>113.12</v>
      </c>
      <c r="U248" s="71">
        <f t="shared" si="142"/>
        <v>113.12</v>
      </c>
      <c r="V248" s="71">
        <f t="shared" si="142"/>
        <v>113.12</v>
      </c>
      <c r="W248" s="71">
        <f t="shared" si="142"/>
        <v>113.12</v>
      </c>
      <c r="X248" s="71">
        <f t="shared" si="142"/>
        <v>113.12</v>
      </c>
      <c r="Y248" s="71">
        <f t="shared" si="142"/>
        <v>113.12</v>
      </c>
      <c r="Z248" s="71">
        <f t="shared" si="142"/>
        <v>113.12</v>
      </c>
      <c r="AA248" s="71">
        <f t="shared" si="142"/>
        <v>113.12</v>
      </c>
    </row>
    <row r="249" spans="1:27" ht="12.75" hidden="1" customHeight="1" outlineLevel="1" x14ac:dyDescent="0.2">
      <c r="A249" s="163" t="s">
        <v>1271</v>
      </c>
      <c r="B249" s="94" t="s">
        <v>83</v>
      </c>
      <c r="C249" s="70" t="s">
        <v>79</v>
      </c>
      <c r="D249" s="71">
        <v>4.95</v>
      </c>
      <c r="E249" s="71">
        <v>4.95</v>
      </c>
      <c r="F249" s="71">
        <v>4.95</v>
      </c>
      <c r="G249" s="71">
        <v>4.95</v>
      </c>
      <c r="H249" s="71">
        <v>4.95</v>
      </c>
      <c r="I249" s="71">
        <v>4.95</v>
      </c>
      <c r="J249" s="71">
        <v>4.95</v>
      </c>
      <c r="K249" s="71">
        <v>4.95</v>
      </c>
      <c r="L249" s="71">
        <v>4.95</v>
      </c>
      <c r="M249" s="71">
        <v>4.95</v>
      </c>
      <c r="N249" s="71">
        <v>4.95</v>
      </c>
      <c r="O249" s="71">
        <v>4.95</v>
      </c>
      <c r="P249" s="71">
        <v>4.95</v>
      </c>
      <c r="Q249" s="71">
        <v>4.95</v>
      </c>
      <c r="R249" s="71">
        <v>4.95</v>
      </c>
      <c r="S249" s="71">
        <v>4.95</v>
      </c>
      <c r="T249" s="71">
        <v>4.95</v>
      </c>
      <c r="U249" s="71">
        <v>4.95</v>
      </c>
      <c r="V249" s="71">
        <v>4.95</v>
      </c>
      <c r="W249" s="71">
        <v>4.95</v>
      </c>
      <c r="X249" s="71">
        <v>4.95</v>
      </c>
      <c r="Y249" s="71">
        <v>4.95</v>
      </c>
      <c r="Z249" s="71">
        <v>4.95</v>
      </c>
      <c r="AA249" s="71">
        <v>4.95</v>
      </c>
    </row>
    <row r="250" spans="1:27" ht="12.75" hidden="1" customHeight="1" outlineLevel="1" x14ac:dyDescent="0.2">
      <c r="A250" s="163" t="s">
        <v>1272</v>
      </c>
      <c r="B250" s="94" t="s">
        <v>81</v>
      </c>
      <c r="C250" s="70" t="s">
        <v>79</v>
      </c>
      <c r="D250" s="71">
        <f>$D$11</f>
        <v>330.69</v>
      </c>
      <c r="E250" s="71">
        <f t="shared" ref="E250:AA250" si="143">$D$11</f>
        <v>330.69</v>
      </c>
      <c r="F250" s="71">
        <f t="shared" si="143"/>
        <v>330.69</v>
      </c>
      <c r="G250" s="71">
        <f t="shared" si="143"/>
        <v>330.69</v>
      </c>
      <c r="H250" s="71">
        <f t="shared" si="143"/>
        <v>330.69</v>
      </c>
      <c r="I250" s="71">
        <f t="shared" si="143"/>
        <v>330.69</v>
      </c>
      <c r="J250" s="71">
        <f t="shared" si="143"/>
        <v>330.69</v>
      </c>
      <c r="K250" s="71">
        <f t="shared" si="143"/>
        <v>330.69</v>
      </c>
      <c r="L250" s="71">
        <f t="shared" si="143"/>
        <v>330.69</v>
      </c>
      <c r="M250" s="71">
        <f t="shared" si="143"/>
        <v>330.69</v>
      </c>
      <c r="N250" s="71">
        <f t="shared" si="143"/>
        <v>330.69</v>
      </c>
      <c r="O250" s="71">
        <f t="shared" si="143"/>
        <v>330.69</v>
      </c>
      <c r="P250" s="71">
        <f t="shared" si="143"/>
        <v>330.69</v>
      </c>
      <c r="Q250" s="71">
        <f t="shared" si="143"/>
        <v>330.69</v>
      </c>
      <c r="R250" s="71">
        <f t="shared" si="143"/>
        <v>330.69</v>
      </c>
      <c r="S250" s="71">
        <f t="shared" si="143"/>
        <v>330.69</v>
      </c>
      <c r="T250" s="71">
        <f t="shared" si="143"/>
        <v>330.69</v>
      </c>
      <c r="U250" s="71">
        <f t="shared" si="143"/>
        <v>330.69</v>
      </c>
      <c r="V250" s="71">
        <f t="shared" si="143"/>
        <v>330.69</v>
      </c>
      <c r="W250" s="71">
        <f t="shared" si="143"/>
        <v>330.69</v>
      </c>
      <c r="X250" s="71">
        <f t="shared" si="143"/>
        <v>330.69</v>
      </c>
      <c r="Y250" s="71">
        <f t="shared" si="143"/>
        <v>330.69</v>
      </c>
      <c r="Z250" s="71">
        <f t="shared" si="143"/>
        <v>330.69</v>
      </c>
      <c r="AA250" s="71">
        <f t="shared" si="143"/>
        <v>330.69</v>
      </c>
    </row>
    <row r="251" spans="1:27" ht="12.75" customHeight="1" collapsed="1" x14ac:dyDescent="0.2">
      <c r="A251" s="162" t="s">
        <v>1273</v>
      </c>
      <c r="B251" s="54" t="str">
        <f>"18"&amp;"."&amp;$B$663&amp;"."&amp;$B$664</f>
        <v>18.05.2023</v>
      </c>
      <c r="C251" s="134" t="s">
        <v>76</v>
      </c>
      <c r="D251" s="135">
        <f>ROUND(((D252+D253+D255+D254)/1000),5)</f>
        <v>1.7090099999999999</v>
      </c>
      <c r="E251" s="135">
        <f>ROUND(((E252+E253+E255+E254)/1000),5)</f>
        <v>1.6005100000000001</v>
      </c>
      <c r="F251" s="135">
        <f>ROUND(((F252+F253+F255+F254)/1000),5)</f>
        <v>1.49864</v>
      </c>
      <c r="G251" s="135">
        <f t="shared" ref="G251:AA251" si="144">ROUND(((G252+G253+G255+G254)/1000),5)</f>
        <v>1.4726999999999999</v>
      </c>
      <c r="H251" s="135">
        <f t="shared" si="144"/>
        <v>1.5323599999999999</v>
      </c>
      <c r="I251" s="135">
        <f t="shared" si="144"/>
        <v>1.6125499999999999</v>
      </c>
      <c r="J251" s="135">
        <f t="shared" si="144"/>
        <v>1.8029299999999999</v>
      </c>
      <c r="K251" s="135">
        <f t="shared" si="144"/>
        <v>2.04616</v>
      </c>
      <c r="L251" s="135">
        <f t="shared" si="144"/>
        <v>2.3276300000000001</v>
      </c>
      <c r="M251" s="135">
        <f t="shared" si="144"/>
        <v>2.3947699999999998</v>
      </c>
      <c r="N251" s="135">
        <f t="shared" si="144"/>
        <v>2.4457100000000001</v>
      </c>
      <c r="O251" s="135">
        <f t="shared" si="144"/>
        <v>2.4131100000000001</v>
      </c>
      <c r="P251" s="135">
        <f t="shared" si="144"/>
        <v>2.41974</v>
      </c>
      <c r="Q251" s="135">
        <f t="shared" si="144"/>
        <v>2.4664700000000002</v>
      </c>
      <c r="R251" s="135">
        <f t="shared" si="144"/>
        <v>2.43926</v>
      </c>
      <c r="S251" s="135">
        <f t="shared" si="144"/>
        <v>2.4224199999999998</v>
      </c>
      <c r="T251" s="135">
        <f t="shared" si="144"/>
        <v>2.4136600000000001</v>
      </c>
      <c r="U251" s="135">
        <f t="shared" si="144"/>
        <v>2.3976799999999998</v>
      </c>
      <c r="V251" s="135">
        <f t="shared" si="144"/>
        <v>2.3719999999999999</v>
      </c>
      <c r="W251" s="135">
        <f t="shared" si="144"/>
        <v>2.3605200000000002</v>
      </c>
      <c r="X251" s="135">
        <f t="shared" si="144"/>
        <v>2.3761399999999999</v>
      </c>
      <c r="Y251" s="135">
        <f t="shared" si="144"/>
        <v>2.4452500000000001</v>
      </c>
      <c r="Z251" s="135">
        <f t="shared" si="144"/>
        <v>2.2429700000000001</v>
      </c>
      <c r="AA251" s="135">
        <f t="shared" si="144"/>
        <v>2.0122900000000001</v>
      </c>
    </row>
    <row r="252" spans="1:27" ht="12.75" hidden="1" customHeight="1" outlineLevel="1" x14ac:dyDescent="0.2">
      <c r="A252" s="163" t="s">
        <v>1274</v>
      </c>
      <c r="B252" s="94" t="s">
        <v>238</v>
      </c>
      <c r="C252" s="70" t="s">
        <v>79</v>
      </c>
      <c r="D252" s="71">
        <v>1260.25</v>
      </c>
      <c r="E252" s="71">
        <v>1151.75</v>
      </c>
      <c r="F252" s="71">
        <v>1049.8800000000001</v>
      </c>
      <c r="G252" s="71">
        <v>1023.94</v>
      </c>
      <c r="H252" s="71">
        <v>1083.5999999999999</v>
      </c>
      <c r="I252" s="71">
        <v>1163.79</v>
      </c>
      <c r="J252" s="71">
        <v>1354.17</v>
      </c>
      <c r="K252" s="71">
        <v>1597.4</v>
      </c>
      <c r="L252" s="71">
        <v>1878.87</v>
      </c>
      <c r="M252" s="71">
        <v>1946.01</v>
      </c>
      <c r="N252" s="71">
        <v>1996.95</v>
      </c>
      <c r="O252" s="71">
        <v>1964.35</v>
      </c>
      <c r="P252" s="71">
        <v>1970.98</v>
      </c>
      <c r="Q252" s="71">
        <v>2017.71</v>
      </c>
      <c r="R252" s="71">
        <v>1990.5</v>
      </c>
      <c r="S252" s="71">
        <v>1973.66</v>
      </c>
      <c r="T252" s="71">
        <v>1964.9</v>
      </c>
      <c r="U252" s="71">
        <v>1948.92</v>
      </c>
      <c r="V252" s="71">
        <v>1923.24</v>
      </c>
      <c r="W252" s="71">
        <v>1911.76</v>
      </c>
      <c r="X252" s="71">
        <v>1927.38</v>
      </c>
      <c r="Y252" s="71">
        <v>1996.49</v>
      </c>
      <c r="Z252" s="71">
        <v>1794.21</v>
      </c>
      <c r="AA252" s="71">
        <v>1563.53</v>
      </c>
    </row>
    <row r="253" spans="1:27" ht="12.75" hidden="1" customHeight="1" outlineLevel="1" x14ac:dyDescent="0.2">
      <c r="A253" s="163" t="s">
        <v>1275</v>
      </c>
      <c r="B253" s="94" t="s">
        <v>90</v>
      </c>
      <c r="C253" s="70" t="s">
        <v>79</v>
      </c>
      <c r="D253" s="71">
        <f>$D$168</f>
        <v>113.12</v>
      </c>
      <c r="E253" s="71">
        <f>$D$168</f>
        <v>113.12</v>
      </c>
      <c r="F253" s="71">
        <f t="shared" ref="F253:AA253" si="145">$D$168</f>
        <v>113.12</v>
      </c>
      <c r="G253" s="71">
        <f t="shared" si="145"/>
        <v>113.12</v>
      </c>
      <c r="H253" s="71">
        <f t="shared" si="145"/>
        <v>113.12</v>
      </c>
      <c r="I253" s="71">
        <f t="shared" si="145"/>
        <v>113.12</v>
      </c>
      <c r="J253" s="71">
        <f t="shared" si="145"/>
        <v>113.12</v>
      </c>
      <c r="K253" s="71">
        <f t="shared" si="145"/>
        <v>113.12</v>
      </c>
      <c r="L253" s="71">
        <f t="shared" si="145"/>
        <v>113.12</v>
      </c>
      <c r="M253" s="71">
        <f t="shared" si="145"/>
        <v>113.12</v>
      </c>
      <c r="N253" s="71">
        <f t="shared" si="145"/>
        <v>113.12</v>
      </c>
      <c r="O253" s="71">
        <f t="shared" si="145"/>
        <v>113.12</v>
      </c>
      <c r="P253" s="71">
        <f t="shared" si="145"/>
        <v>113.12</v>
      </c>
      <c r="Q253" s="71">
        <f t="shared" si="145"/>
        <v>113.12</v>
      </c>
      <c r="R253" s="71">
        <f t="shared" si="145"/>
        <v>113.12</v>
      </c>
      <c r="S253" s="71">
        <f t="shared" si="145"/>
        <v>113.12</v>
      </c>
      <c r="T253" s="71">
        <f t="shared" si="145"/>
        <v>113.12</v>
      </c>
      <c r="U253" s="71">
        <f t="shared" si="145"/>
        <v>113.12</v>
      </c>
      <c r="V253" s="71">
        <f t="shared" si="145"/>
        <v>113.12</v>
      </c>
      <c r="W253" s="71">
        <f t="shared" si="145"/>
        <v>113.12</v>
      </c>
      <c r="X253" s="71">
        <f t="shared" si="145"/>
        <v>113.12</v>
      </c>
      <c r="Y253" s="71">
        <f t="shared" si="145"/>
        <v>113.12</v>
      </c>
      <c r="Z253" s="71">
        <f t="shared" si="145"/>
        <v>113.12</v>
      </c>
      <c r="AA253" s="71">
        <f t="shared" si="145"/>
        <v>113.12</v>
      </c>
    </row>
    <row r="254" spans="1:27" ht="12.75" hidden="1" customHeight="1" outlineLevel="1" x14ac:dyDescent="0.2">
      <c r="A254" s="163" t="s">
        <v>1276</v>
      </c>
      <c r="B254" s="94" t="s">
        <v>83</v>
      </c>
      <c r="C254" s="70" t="s">
        <v>79</v>
      </c>
      <c r="D254" s="71">
        <v>4.95</v>
      </c>
      <c r="E254" s="71">
        <v>4.95</v>
      </c>
      <c r="F254" s="71">
        <v>4.95</v>
      </c>
      <c r="G254" s="71">
        <v>4.95</v>
      </c>
      <c r="H254" s="71">
        <v>4.95</v>
      </c>
      <c r="I254" s="71">
        <v>4.95</v>
      </c>
      <c r="J254" s="71">
        <v>4.95</v>
      </c>
      <c r="K254" s="71">
        <v>4.95</v>
      </c>
      <c r="L254" s="71">
        <v>4.95</v>
      </c>
      <c r="M254" s="71">
        <v>4.95</v>
      </c>
      <c r="N254" s="71">
        <v>4.95</v>
      </c>
      <c r="O254" s="71">
        <v>4.95</v>
      </c>
      <c r="P254" s="71">
        <v>4.95</v>
      </c>
      <c r="Q254" s="71">
        <v>4.95</v>
      </c>
      <c r="R254" s="71">
        <v>4.95</v>
      </c>
      <c r="S254" s="71">
        <v>4.95</v>
      </c>
      <c r="T254" s="71">
        <v>4.95</v>
      </c>
      <c r="U254" s="71">
        <v>4.95</v>
      </c>
      <c r="V254" s="71">
        <v>4.95</v>
      </c>
      <c r="W254" s="71">
        <v>4.95</v>
      </c>
      <c r="X254" s="71">
        <v>4.95</v>
      </c>
      <c r="Y254" s="71">
        <v>4.95</v>
      </c>
      <c r="Z254" s="71">
        <v>4.95</v>
      </c>
      <c r="AA254" s="71">
        <v>4.95</v>
      </c>
    </row>
    <row r="255" spans="1:27" ht="12.75" hidden="1" customHeight="1" outlineLevel="1" x14ac:dyDescent="0.2">
      <c r="A255" s="163" t="s">
        <v>1277</v>
      </c>
      <c r="B255" s="94" t="s">
        <v>81</v>
      </c>
      <c r="C255" s="70" t="s">
        <v>79</v>
      </c>
      <c r="D255" s="71">
        <f>$D$11</f>
        <v>330.69</v>
      </c>
      <c r="E255" s="71">
        <f t="shared" ref="E255:AA255" si="146">$D$11</f>
        <v>330.69</v>
      </c>
      <c r="F255" s="71">
        <f t="shared" si="146"/>
        <v>330.69</v>
      </c>
      <c r="G255" s="71">
        <f t="shared" si="146"/>
        <v>330.69</v>
      </c>
      <c r="H255" s="71">
        <f t="shared" si="146"/>
        <v>330.69</v>
      </c>
      <c r="I255" s="71">
        <f t="shared" si="146"/>
        <v>330.69</v>
      </c>
      <c r="J255" s="71">
        <f t="shared" si="146"/>
        <v>330.69</v>
      </c>
      <c r="K255" s="71">
        <f t="shared" si="146"/>
        <v>330.69</v>
      </c>
      <c r="L255" s="71">
        <f t="shared" si="146"/>
        <v>330.69</v>
      </c>
      <c r="M255" s="71">
        <f t="shared" si="146"/>
        <v>330.69</v>
      </c>
      <c r="N255" s="71">
        <f t="shared" si="146"/>
        <v>330.69</v>
      </c>
      <c r="O255" s="71">
        <f t="shared" si="146"/>
        <v>330.69</v>
      </c>
      <c r="P255" s="71">
        <f t="shared" si="146"/>
        <v>330.69</v>
      </c>
      <c r="Q255" s="71">
        <f t="shared" si="146"/>
        <v>330.69</v>
      </c>
      <c r="R255" s="71">
        <f t="shared" si="146"/>
        <v>330.69</v>
      </c>
      <c r="S255" s="71">
        <f t="shared" si="146"/>
        <v>330.69</v>
      </c>
      <c r="T255" s="71">
        <f t="shared" si="146"/>
        <v>330.69</v>
      </c>
      <c r="U255" s="71">
        <f t="shared" si="146"/>
        <v>330.69</v>
      </c>
      <c r="V255" s="71">
        <f t="shared" si="146"/>
        <v>330.69</v>
      </c>
      <c r="W255" s="71">
        <f t="shared" si="146"/>
        <v>330.69</v>
      </c>
      <c r="X255" s="71">
        <f t="shared" si="146"/>
        <v>330.69</v>
      </c>
      <c r="Y255" s="71">
        <f t="shared" si="146"/>
        <v>330.69</v>
      </c>
      <c r="Z255" s="71">
        <f t="shared" si="146"/>
        <v>330.69</v>
      </c>
      <c r="AA255" s="71">
        <f t="shared" si="146"/>
        <v>330.69</v>
      </c>
    </row>
    <row r="256" spans="1:27" ht="12.75" customHeight="1" collapsed="1" x14ac:dyDescent="0.2">
      <c r="A256" s="162" t="s">
        <v>1278</v>
      </c>
      <c r="B256" s="54" t="str">
        <f>"19"&amp;"."&amp;$B$663&amp;"."&amp;$B$664</f>
        <v>19.05.2023</v>
      </c>
      <c r="C256" s="134" t="s">
        <v>76</v>
      </c>
      <c r="D256" s="135">
        <f>ROUND(((D257+D258+D260+D259)/1000),5)</f>
        <v>1.69156</v>
      </c>
      <c r="E256" s="135">
        <f>ROUND(((E257+E258+E260+E259)/1000),5)</f>
        <v>1.5446299999999999</v>
      </c>
      <c r="F256" s="135">
        <f>ROUND(((F257+F258+F260+F259)/1000),5)</f>
        <v>1.43964</v>
      </c>
      <c r="G256" s="135">
        <f t="shared" ref="G256:AA256" si="147">ROUND(((G257+G258+G260+G259)/1000),5)</f>
        <v>1.3890499999999999</v>
      </c>
      <c r="H256" s="135">
        <f t="shared" si="147"/>
        <v>1.40726</v>
      </c>
      <c r="I256" s="135">
        <f t="shared" si="147"/>
        <v>1.64639</v>
      </c>
      <c r="J256" s="135">
        <f t="shared" si="147"/>
        <v>1.8020799999999999</v>
      </c>
      <c r="K256" s="135">
        <f t="shared" si="147"/>
        <v>2.10819</v>
      </c>
      <c r="L256" s="135">
        <f t="shared" si="147"/>
        <v>2.37548</v>
      </c>
      <c r="M256" s="135">
        <f t="shared" si="147"/>
        <v>2.45519</v>
      </c>
      <c r="N256" s="135">
        <f t="shared" si="147"/>
        <v>2.4649200000000002</v>
      </c>
      <c r="O256" s="135">
        <f t="shared" si="147"/>
        <v>2.4916200000000002</v>
      </c>
      <c r="P256" s="135">
        <f t="shared" si="147"/>
        <v>2.4915099999999999</v>
      </c>
      <c r="Q256" s="135">
        <f t="shared" si="147"/>
        <v>2.5030299999999999</v>
      </c>
      <c r="R256" s="135">
        <f t="shared" si="147"/>
        <v>2.5007700000000002</v>
      </c>
      <c r="S256" s="135">
        <f t="shared" si="147"/>
        <v>2.488</v>
      </c>
      <c r="T256" s="135">
        <f t="shared" si="147"/>
        <v>2.4517799999999998</v>
      </c>
      <c r="U256" s="135">
        <f t="shared" si="147"/>
        <v>2.4160599999999999</v>
      </c>
      <c r="V256" s="135">
        <f t="shared" si="147"/>
        <v>2.3794599999999999</v>
      </c>
      <c r="W256" s="135">
        <f t="shared" si="147"/>
        <v>2.3630100000000001</v>
      </c>
      <c r="X256" s="135">
        <f t="shared" si="147"/>
        <v>2.3752399999999998</v>
      </c>
      <c r="Y256" s="135">
        <f t="shared" si="147"/>
        <v>2.4282300000000001</v>
      </c>
      <c r="Z256" s="135">
        <f t="shared" si="147"/>
        <v>2.2854899999999998</v>
      </c>
      <c r="AA256" s="135">
        <f t="shared" si="147"/>
        <v>2.0120399999999998</v>
      </c>
    </row>
    <row r="257" spans="1:27" ht="12.75" hidden="1" customHeight="1" outlineLevel="1" x14ac:dyDescent="0.2">
      <c r="A257" s="163" t="s">
        <v>1279</v>
      </c>
      <c r="B257" s="94" t="s">
        <v>238</v>
      </c>
      <c r="C257" s="70" t="s">
        <v>79</v>
      </c>
      <c r="D257" s="71">
        <v>1242.8</v>
      </c>
      <c r="E257" s="71">
        <v>1095.8699999999999</v>
      </c>
      <c r="F257" s="71">
        <v>990.88</v>
      </c>
      <c r="G257" s="71">
        <v>940.29</v>
      </c>
      <c r="H257" s="71">
        <v>958.5</v>
      </c>
      <c r="I257" s="71">
        <v>1197.6300000000001</v>
      </c>
      <c r="J257" s="71">
        <v>1353.32</v>
      </c>
      <c r="K257" s="71">
        <v>1659.43</v>
      </c>
      <c r="L257" s="71">
        <v>1926.72</v>
      </c>
      <c r="M257" s="71">
        <v>2006.43</v>
      </c>
      <c r="N257" s="71">
        <v>2016.16</v>
      </c>
      <c r="O257" s="71">
        <v>2042.86</v>
      </c>
      <c r="P257" s="71">
        <v>2042.75</v>
      </c>
      <c r="Q257" s="71">
        <v>2054.27</v>
      </c>
      <c r="R257" s="71">
        <v>2052.0100000000002</v>
      </c>
      <c r="S257" s="71">
        <v>2039.24</v>
      </c>
      <c r="T257" s="71">
        <v>2003.02</v>
      </c>
      <c r="U257" s="71">
        <v>1967.3</v>
      </c>
      <c r="V257" s="71">
        <v>1930.7</v>
      </c>
      <c r="W257" s="71">
        <v>1914.25</v>
      </c>
      <c r="X257" s="71">
        <v>1926.48</v>
      </c>
      <c r="Y257" s="71">
        <v>1979.47</v>
      </c>
      <c r="Z257" s="71">
        <v>1836.73</v>
      </c>
      <c r="AA257" s="71">
        <v>1563.28</v>
      </c>
    </row>
    <row r="258" spans="1:27" ht="12.75" hidden="1" customHeight="1" outlineLevel="1" x14ac:dyDescent="0.2">
      <c r="A258" s="163" t="s">
        <v>1280</v>
      </c>
      <c r="B258" s="94" t="s">
        <v>90</v>
      </c>
      <c r="C258" s="70" t="s">
        <v>79</v>
      </c>
      <c r="D258" s="71">
        <f>$D$168</f>
        <v>113.12</v>
      </c>
      <c r="E258" s="71">
        <f>$D$168</f>
        <v>113.12</v>
      </c>
      <c r="F258" s="71">
        <f t="shared" ref="F258:AA258" si="148">$D$168</f>
        <v>113.12</v>
      </c>
      <c r="G258" s="71">
        <f t="shared" si="148"/>
        <v>113.12</v>
      </c>
      <c r="H258" s="71">
        <f t="shared" si="148"/>
        <v>113.12</v>
      </c>
      <c r="I258" s="71">
        <f t="shared" si="148"/>
        <v>113.12</v>
      </c>
      <c r="J258" s="71">
        <f t="shared" si="148"/>
        <v>113.12</v>
      </c>
      <c r="K258" s="71">
        <f t="shared" si="148"/>
        <v>113.12</v>
      </c>
      <c r="L258" s="71">
        <f t="shared" si="148"/>
        <v>113.12</v>
      </c>
      <c r="M258" s="71">
        <f t="shared" si="148"/>
        <v>113.12</v>
      </c>
      <c r="N258" s="71">
        <f t="shared" si="148"/>
        <v>113.12</v>
      </c>
      <c r="O258" s="71">
        <f t="shared" si="148"/>
        <v>113.12</v>
      </c>
      <c r="P258" s="71">
        <f t="shared" si="148"/>
        <v>113.12</v>
      </c>
      <c r="Q258" s="71">
        <f t="shared" si="148"/>
        <v>113.12</v>
      </c>
      <c r="R258" s="71">
        <f t="shared" si="148"/>
        <v>113.12</v>
      </c>
      <c r="S258" s="71">
        <f t="shared" si="148"/>
        <v>113.12</v>
      </c>
      <c r="T258" s="71">
        <f t="shared" si="148"/>
        <v>113.12</v>
      </c>
      <c r="U258" s="71">
        <f t="shared" si="148"/>
        <v>113.12</v>
      </c>
      <c r="V258" s="71">
        <f t="shared" si="148"/>
        <v>113.12</v>
      </c>
      <c r="W258" s="71">
        <f t="shared" si="148"/>
        <v>113.12</v>
      </c>
      <c r="X258" s="71">
        <f t="shared" si="148"/>
        <v>113.12</v>
      </c>
      <c r="Y258" s="71">
        <f t="shared" si="148"/>
        <v>113.12</v>
      </c>
      <c r="Z258" s="71">
        <f t="shared" si="148"/>
        <v>113.12</v>
      </c>
      <c r="AA258" s="71">
        <f t="shared" si="148"/>
        <v>113.12</v>
      </c>
    </row>
    <row r="259" spans="1:27" ht="12.75" hidden="1" customHeight="1" outlineLevel="1" x14ac:dyDescent="0.2">
      <c r="A259" s="163" t="s">
        <v>1281</v>
      </c>
      <c r="B259" s="94" t="s">
        <v>83</v>
      </c>
      <c r="C259" s="70" t="s">
        <v>79</v>
      </c>
      <c r="D259" s="71">
        <v>4.95</v>
      </c>
      <c r="E259" s="71">
        <v>4.95</v>
      </c>
      <c r="F259" s="71">
        <v>4.95</v>
      </c>
      <c r="G259" s="71">
        <v>4.95</v>
      </c>
      <c r="H259" s="71">
        <v>4.95</v>
      </c>
      <c r="I259" s="71">
        <v>4.95</v>
      </c>
      <c r="J259" s="71">
        <v>4.95</v>
      </c>
      <c r="K259" s="71">
        <v>4.95</v>
      </c>
      <c r="L259" s="71">
        <v>4.95</v>
      </c>
      <c r="M259" s="71">
        <v>4.95</v>
      </c>
      <c r="N259" s="71">
        <v>4.95</v>
      </c>
      <c r="O259" s="71">
        <v>4.95</v>
      </c>
      <c r="P259" s="71">
        <v>4.95</v>
      </c>
      <c r="Q259" s="71">
        <v>4.95</v>
      </c>
      <c r="R259" s="71">
        <v>4.95</v>
      </c>
      <c r="S259" s="71">
        <v>4.95</v>
      </c>
      <c r="T259" s="71">
        <v>4.95</v>
      </c>
      <c r="U259" s="71">
        <v>4.95</v>
      </c>
      <c r="V259" s="71">
        <v>4.95</v>
      </c>
      <c r="W259" s="71">
        <v>4.95</v>
      </c>
      <c r="X259" s="71">
        <v>4.95</v>
      </c>
      <c r="Y259" s="71">
        <v>4.95</v>
      </c>
      <c r="Z259" s="71">
        <v>4.95</v>
      </c>
      <c r="AA259" s="71">
        <v>4.95</v>
      </c>
    </row>
    <row r="260" spans="1:27" ht="12.75" hidden="1" customHeight="1" outlineLevel="1" x14ac:dyDescent="0.2">
      <c r="A260" s="163" t="s">
        <v>1282</v>
      </c>
      <c r="B260" s="94" t="s">
        <v>81</v>
      </c>
      <c r="C260" s="70" t="s">
        <v>79</v>
      </c>
      <c r="D260" s="71">
        <f>$D$11</f>
        <v>330.69</v>
      </c>
      <c r="E260" s="71">
        <f t="shared" ref="E260:AA260" si="149">$D$11</f>
        <v>330.69</v>
      </c>
      <c r="F260" s="71">
        <f t="shared" si="149"/>
        <v>330.69</v>
      </c>
      <c r="G260" s="71">
        <f t="shared" si="149"/>
        <v>330.69</v>
      </c>
      <c r="H260" s="71">
        <f t="shared" si="149"/>
        <v>330.69</v>
      </c>
      <c r="I260" s="71">
        <f t="shared" si="149"/>
        <v>330.69</v>
      </c>
      <c r="J260" s="71">
        <f t="shared" si="149"/>
        <v>330.69</v>
      </c>
      <c r="K260" s="71">
        <f t="shared" si="149"/>
        <v>330.69</v>
      </c>
      <c r="L260" s="71">
        <f t="shared" si="149"/>
        <v>330.69</v>
      </c>
      <c r="M260" s="71">
        <f t="shared" si="149"/>
        <v>330.69</v>
      </c>
      <c r="N260" s="71">
        <f t="shared" si="149"/>
        <v>330.69</v>
      </c>
      <c r="O260" s="71">
        <f t="shared" si="149"/>
        <v>330.69</v>
      </c>
      <c r="P260" s="71">
        <f t="shared" si="149"/>
        <v>330.69</v>
      </c>
      <c r="Q260" s="71">
        <f t="shared" si="149"/>
        <v>330.69</v>
      </c>
      <c r="R260" s="71">
        <f t="shared" si="149"/>
        <v>330.69</v>
      </c>
      <c r="S260" s="71">
        <f t="shared" si="149"/>
        <v>330.69</v>
      </c>
      <c r="T260" s="71">
        <f t="shared" si="149"/>
        <v>330.69</v>
      </c>
      <c r="U260" s="71">
        <f t="shared" si="149"/>
        <v>330.69</v>
      </c>
      <c r="V260" s="71">
        <f t="shared" si="149"/>
        <v>330.69</v>
      </c>
      <c r="W260" s="71">
        <f t="shared" si="149"/>
        <v>330.69</v>
      </c>
      <c r="X260" s="71">
        <f t="shared" si="149"/>
        <v>330.69</v>
      </c>
      <c r="Y260" s="71">
        <f t="shared" si="149"/>
        <v>330.69</v>
      </c>
      <c r="Z260" s="71">
        <f t="shared" si="149"/>
        <v>330.69</v>
      </c>
      <c r="AA260" s="71">
        <f t="shared" si="149"/>
        <v>330.69</v>
      </c>
    </row>
    <row r="261" spans="1:27" ht="12.75" customHeight="1" collapsed="1" x14ac:dyDescent="0.2">
      <c r="A261" s="162" t="s">
        <v>1283</v>
      </c>
      <c r="B261" s="54" t="str">
        <f>"20"&amp;"."&amp;$B$663&amp;"."&amp;$B$664</f>
        <v>20.05.2023</v>
      </c>
      <c r="C261" s="134" t="s">
        <v>76</v>
      </c>
      <c r="D261" s="135">
        <f>ROUND(((D262+D263+D265+D264)/1000),5)</f>
        <v>1.95604</v>
      </c>
      <c r="E261" s="135">
        <f>ROUND(((E262+E263+E265+E264)/1000),5)</f>
        <v>1.8061499999999999</v>
      </c>
      <c r="F261" s="135">
        <f>ROUND(((F262+F263+F265+F264)/1000),5)</f>
        <v>1.71906</v>
      </c>
      <c r="G261" s="135">
        <f t="shared" ref="G261:AA261" si="150">ROUND(((G262+G263+G265+G264)/1000),5)</f>
        <v>1.6195299999999999</v>
      </c>
      <c r="H261" s="135">
        <f t="shared" si="150"/>
        <v>1.5995900000000001</v>
      </c>
      <c r="I261" s="135">
        <f t="shared" si="150"/>
        <v>1.6449499999999999</v>
      </c>
      <c r="J261" s="135">
        <f t="shared" si="150"/>
        <v>1.72987</v>
      </c>
      <c r="K261" s="135">
        <f t="shared" si="150"/>
        <v>1.8943399999999999</v>
      </c>
      <c r="L261" s="135">
        <f t="shared" si="150"/>
        <v>2.1267399999999999</v>
      </c>
      <c r="M261" s="135">
        <f t="shared" si="150"/>
        <v>2.30904</v>
      </c>
      <c r="N261" s="135">
        <f t="shared" si="150"/>
        <v>2.3794499999999998</v>
      </c>
      <c r="O261" s="135">
        <f t="shared" si="150"/>
        <v>2.3753099999999998</v>
      </c>
      <c r="P261" s="135">
        <f t="shared" si="150"/>
        <v>2.2788499999999998</v>
      </c>
      <c r="Q261" s="135">
        <f t="shared" si="150"/>
        <v>2.2579699999999998</v>
      </c>
      <c r="R261" s="135">
        <f t="shared" si="150"/>
        <v>2.2415500000000002</v>
      </c>
      <c r="S261" s="135">
        <f t="shared" si="150"/>
        <v>2.2073200000000002</v>
      </c>
      <c r="T261" s="135">
        <f t="shared" si="150"/>
        <v>2.1768000000000001</v>
      </c>
      <c r="U261" s="135">
        <f t="shared" si="150"/>
        <v>2.1366900000000002</v>
      </c>
      <c r="V261" s="135">
        <f t="shared" si="150"/>
        <v>2.1405699999999999</v>
      </c>
      <c r="W261" s="135">
        <f t="shared" si="150"/>
        <v>2.2128700000000001</v>
      </c>
      <c r="X261" s="135">
        <f t="shared" si="150"/>
        <v>2.2681399999999998</v>
      </c>
      <c r="Y261" s="135">
        <f t="shared" si="150"/>
        <v>2.2921499999999999</v>
      </c>
      <c r="Z261" s="135">
        <f t="shared" si="150"/>
        <v>2.1075200000000001</v>
      </c>
      <c r="AA261" s="135">
        <f t="shared" si="150"/>
        <v>1.9265300000000001</v>
      </c>
    </row>
    <row r="262" spans="1:27" ht="12.75" hidden="1" customHeight="1" outlineLevel="1" x14ac:dyDescent="0.2">
      <c r="A262" s="163" t="s">
        <v>1284</v>
      </c>
      <c r="B262" s="94" t="s">
        <v>238</v>
      </c>
      <c r="C262" s="70" t="s">
        <v>79</v>
      </c>
      <c r="D262" s="71">
        <v>1507.28</v>
      </c>
      <c r="E262" s="71">
        <v>1357.39</v>
      </c>
      <c r="F262" s="71">
        <v>1270.3</v>
      </c>
      <c r="G262" s="71">
        <v>1170.77</v>
      </c>
      <c r="H262" s="71">
        <v>1150.83</v>
      </c>
      <c r="I262" s="71">
        <v>1196.19</v>
      </c>
      <c r="J262" s="71">
        <v>1281.1099999999999</v>
      </c>
      <c r="K262" s="71">
        <v>1445.58</v>
      </c>
      <c r="L262" s="71">
        <v>1677.98</v>
      </c>
      <c r="M262" s="71">
        <v>1860.28</v>
      </c>
      <c r="N262" s="71">
        <v>1930.69</v>
      </c>
      <c r="O262" s="71">
        <v>1926.55</v>
      </c>
      <c r="P262" s="71">
        <v>1830.09</v>
      </c>
      <c r="Q262" s="71">
        <v>1809.21</v>
      </c>
      <c r="R262" s="71">
        <v>1792.79</v>
      </c>
      <c r="S262" s="71">
        <v>1758.56</v>
      </c>
      <c r="T262" s="71">
        <v>1728.04</v>
      </c>
      <c r="U262" s="71">
        <v>1687.93</v>
      </c>
      <c r="V262" s="71">
        <v>1691.81</v>
      </c>
      <c r="W262" s="71">
        <v>1764.11</v>
      </c>
      <c r="X262" s="71">
        <v>1819.38</v>
      </c>
      <c r="Y262" s="71">
        <v>1843.39</v>
      </c>
      <c r="Z262" s="71">
        <v>1658.76</v>
      </c>
      <c r="AA262" s="71">
        <v>1477.77</v>
      </c>
    </row>
    <row r="263" spans="1:27" ht="12.75" hidden="1" customHeight="1" outlineLevel="1" x14ac:dyDescent="0.2">
      <c r="A263" s="163" t="s">
        <v>1285</v>
      </c>
      <c r="B263" s="94" t="s">
        <v>90</v>
      </c>
      <c r="C263" s="70" t="s">
        <v>79</v>
      </c>
      <c r="D263" s="71">
        <f>$D$168</f>
        <v>113.12</v>
      </c>
      <c r="E263" s="71">
        <f>$D$168</f>
        <v>113.12</v>
      </c>
      <c r="F263" s="71">
        <f t="shared" ref="F263:AA263" si="151">$D$168</f>
        <v>113.12</v>
      </c>
      <c r="G263" s="71">
        <f t="shared" si="151"/>
        <v>113.12</v>
      </c>
      <c r="H263" s="71">
        <f t="shared" si="151"/>
        <v>113.12</v>
      </c>
      <c r="I263" s="71">
        <f t="shared" si="151"/>
        <v>113.12</v>
      </c>
      <c r="J263" s="71">
        <f t="shared" si="151"/>
        <v>113.12</v>
      </c>
      <c r="K263" s="71">
        <f t="shared" si="151"/>
        <v>113.12</v>
      </c>
      <c r="L263" s="71">
        <f t="shared" si="151"/>
        <v>113.12</v>
      </c>
      <c r="M263" s="71">
        <f t="shared" si="151"/>
        <v>113.12</v>
      </c>
      <c r="N263" s="71">
        <f t="shared" si="151"/>
        <v>113.12</v>
      </c>
      <c r="O263" s="71">
        <f t="shared" si="151"/>
        <v>113.12</v>
      </c>
      <c r="P263" s="71">
        <f t="shared" si="151"/>
        <v>113.12</v>
      </c>
      <c r="Q263" s="71">
        <f t="shared" si="151"/>
        <v>113.12</v>
      </c>
      <c r="R263" s="71">
        <f t="shared" si="151"/>
        <v>113.12</v>
      </c>
      <c r="S263" s="71">
        <f t="shared" si="151"/>
        <v>113.12</v>
      </c>
      <c r="T263" s="71">
        <f t="shared" si="151"/>
        <v>113.12</v>
      </c>
      <c r="U263" s="71">
        <f t="shared" si="151"/>
        <v>113.12</v>
      </c>
      <c r="V263" s="71">
        <f t="shared" si="151"/>
        <v>113.12</v>
      </c>
      <c r="W263" s="71">
        <f t="shared" si="151"/>
        <v>113.12</v>
      </c>
      <c r="X263" s="71">
        <f t="shared" si="151"/>
        <v>113.12</v>
      </c>
      <c r="Y263" s="71">
        <f t="shared" si="151"/>
        <v>113.12</v>
      </c>
      <c r="Z263" s="71">
        <f t="shared" si="151"/>
        <v>113.12</v>
      </c>
      <c r="AA263" s="71">
        <f t="shared" si="151"/>
        <v>113.12</v>
      </c>
    </row>
    <row r="264" spans="1:27" ht="12.75" hidden="1" customHeight="1" outlineLevel="1" x14ac:dyDescent="0.2">
      <c r="A264" s="163" t="s">
        <v>1286</v>
      </c>
      <c r="B264" s="94" t="s">
        <v>83</v>
      </c>
      <c r="C264" s="70" t="s">
        <v>79</v>
      </c>
      <c r="D264" s="71">
        <v>4.95</v>
      </c>
      <c r="E264" s="71">
        <v>4.95</v>
      </c>
      <c r="F264" s="71">
        <v>4.95</v>
      </c>
      <c r="G264" s="71">
        <v>4.95</v>
      </c>
      <c r="H264" s="71">
        <v>4.95</v>
      </c>
      <c r="I264" s="71">
        <v>4.95</v>
      </c>
      <c r="J264" s="71">
        <v>4.95</v>
      </c>
      <c r="K264" s="71">
        <v>4.95</v>
      </c>
      <c r="L264" s="71">
        <v>4.95</v>
      </c>
      <c r="M264" s="71">
        <v>4.95</v>
      </c>
      <c r="N264" s="71">
        <v>4.95</v>
      </c>
      <c r="O264" s="71">
        <v>4.95</v>
      </c>
      <c r="P264" s="71">
        <v>4.95</v>
      </c>
      <c r="Q264" s="71">
        <v>4.95</v>
      </c>
      <c r="R264" s="71">
        <v>4.95</v>
      </c>
      <c r="S264" s="71">
        <v>4.95</v>
      </c>
      <c r="T264" s="71">
        <v>4.95</v>
      </c>
      <c r="U264" s="71">
        <v>4.95</v>
      </c>
      <c r="V264" s="71">
        <v>4.95</v>
      </c>
      <c r="W264" s="71">
        <v>4.95</v>
      </c>
      <c r="X264" s="71">
        <v>4.95</v>
      </c>
      <c r="Y264" s="71">
        <v>4.95</v>
      </c>
      <c r="Z264" s="71">
        <v>4.95</v>
      </c>
      <c r="AA264" s="71">
        <v>4.95</v>
      </c>
    </row>
    <row r="265" spans="1:27" ht="12.75" hidden="1" customHeight="1" outlineLevel="1" x14ac:dyDescent="0.2">
      <c r="A265" s="163" t="s">
        <v>1287</v>
      </c>
      <c r="B265" s="94" t="s">
        <v>81</v>
      </c>
      <c r="C265" s="70" t="s">
        <v>79</v>
      </c>
      <c r="D265" s="71">
        <f>$D$11</f>
        <v>330.69</v>
      </c>
      <c r="E265" s="71">
        <f t="shared" ref="E265:AA265" si="152">$D$11</f>
        <v>330.69</v>
      </c>
      <c r="F265" s="71">
        <f t="shared" si="152"/>
        <v>330.69</v>
      </c>
      <c r="G265" s="71">
        <f t="shared" si="152"/>
        <v>330.69</v>
      </c>
      <c r="H265" s="71">
        <f t="shared" si="152"/>
        <v>330.69</v>
      </c>
      <c r="I265" s="71">
        <f t="shared" si="152"/>
        <v>330.69</v>
      </c>
      <c r="J265" s="71">
        <f t="shared" si="152"/>
        <v>330.69</v>
      </c>
      <c r="K265" s="71">
        <f t="shared" si="152"/>
        <v>330.69</v>
      </c>
      <c r="L265" s="71">
        <f t="shared" si="152"/>
        <v>330.69</v>
      </c>
      <c r="M265" s="71">
        <f t="shared" si="152"/>
        <v>330.69</v>
      </c>
      <c r="N265" s="71">
        <f t="shared" si="152"/>
        <v>330.69</v>
      </c>
      <c r="O265" s="71">
        <f t="shared" si="152"/>
        <v>330.69</v>
      </c>
      <c r="P265" s="71">
        <f t="shared" si="152"/>
        <v>330.69</v>
      </c>
      <c r="Q265" s="71">
        <f t="shared" si="152"/>
        <v>330.69</v>
      </c>
      <c r="R265" s="71">
        <f t="shared" si="152"/>
        <v>330.69</v>
      </c>
      <c r="S265" s="71">
        <f t="shared" si="152"/>
        <v>330.69</v>
      </c>
      <c r="T265" s="71">
        <f t="shared" si="152"/>
        <v>330.69</v>
      </c>
      <c r="U265" s="71">
        <f t="shared" si="152"/>
        <v>330.69</v>
      </c>
      <c r="V265" s="71">
        <f t="shared" si="152"/>
        <v>330.69</v>
      </c>
      <c r="W265" s="71">
        <f t="shared" si="152"/>
        <v>330.69</v>
      </c>
      <c r="X265" s="71">
        <f t="shared" si="152"/>
        <v>330.69</v>
      </c>
      <c r="Y265" s="71">
        <f t="shared" si="152"/>
        <v>330.69</v>
      </c>
      <c r="Z265" s="71">
        <f t="shared" si="152"/>
        <v>330.69</v>
      </c>
      <c r="AA265" s="71">
        <f t="shared" si="152"/>
        <v>330.69</v>
      </c>
    </row>
    <row r="266" spans="1:27" ht="12.75" customHeight="1" collapsed="1" x14ac:dyDescent="0.2">
      <c r="A266" s="162" t="s">
        <v>1288</v>
      </c>
      <c r="B266" s="54" t="str">
        <f>"21"&amp;"."&amp;$B$663&amp;"."&amp;$B$664</f>
        <v>21.05.2023</v>
      </c>
      <c r="C266" s="134" t="s">
        <v>76</v>
      </c>
      <c r="D266" s="135">
        <f>ROUND(((D267+D268+D270+D269)/1000),5)</f>
        <v>1.9717199999999999</v>
      </c>
      <c r="E266" s="135">
        <f>ROUND(((E267+E268+E270+E269)/1000),5)</f>
        <v>1.7619400000000001</v>
      </c>
      <c r="F266" s="135">
        <f>ROUND(((F267+F268+F270+F269)/1000),5)</f>
        <v>1.64683</v>
      </c>
      <c r="G266" s="135">
        <f t="shared" ref="G266:AA266" si="153">ROUND(((G267+G268+G270+G269)/1000),5)</f>
        <v>1.5624800000000001</v>
      </c>
      <c r="H266" s="135">
        <f t="shared" si="153"/>
        <v>1.5471200000000001</v>
      </c>
      <c r="I266" s="135">
        <f t="shared" si="153"/>
        <v>1.54328</v>
      </c>
      <c r="J266" s="135">
        <f t="shared" si="153"/>
        <v>1.5592900000000001</v>
      </c>
      <c r="K266" s="135">
        <f t="shared" si="153"/>
        <v>1.78424</v>
      </c>
      <c r="L266" s="135">
        <f t="shared" si="153"/>
        <v>2.0035599999999998</v>
      </c>
      <c r="M266" s="135">
        <f t="shared" si="153"/>
        <v>2.2637999999999998</v>
      </c>
      <c r="N266" s="135">
        <f t="shared" si="153"/>
        <v>2.3597800000000002</v>
      </c>
      <c r="O266" s="135">
        <f t="shared" si="153"/>
        <v>2.3720300000000001</v>
      </c>
      <c r="P266" s="135">
        <f t="shared" si="153"/>
        <v>2.3701500000000002</v>
      </c>
      <c r="Q266" s="135">
        <f t="shared" si="153"/>
        <v>2.3708100000000001</v>
      </c>
      <c r="R266" s="135">
        <f t="shared" si="153"/>
        <v>2.37039</v>
      </c>
      <c r="S266" s="135">
        <f t="shared" si="153"/>
        <v>2.3623500000000002</v>
      </c>
      <c r="T266" s="135">
        <f t="shared" si="153"/>
        <v>2.3025699999999998</v>
      </c>
      <c r="U266" s="135">
        <f t="shared" si="153"/>
        <v>2.2279599999999999</v>
      </c>
      <c r="V266" s="135">
        <f t="shared" si="153"/>
        <v>2.2314699999999998</v>
      </c>
      <c r="W266" s="135">
        <f t="shared" si="153"/>
        <v>2.3322600000000002</v>
      </c>
      <c r="X266" s="135">
        <f t="shared" si="153"/>
        <v>2.3776899999999999</v>
      </c>
      <c r="Y266" s="135">
        <f t="shared" si="153"/>
        <v>2.37154</v>
      </c>
      <c r="Z266" s="135">
        <f t="shared" si="153"/>
        <v>2.2960099999999999</v>
      </c>
      <c r="AA266" s="135">
        <f t="shared" si="153"/>
        <v>2.0566599999999999</v>
      </c>
    </row>
    <row r="267" spans="1:27" ht="12.75" hidden="1" customHeight="1" outlineLevel="1" x14ac:dyDescent="0.2">
      <c r="A267" s="163" t="s">
        <v>1289</v>
      </c>
      <c r="B267" s="94" t="s">
        <v>238</v>
      </c>
      <c r="C267" s="70" t="s">
        <v>79</v>
      </c>
      <c r="D267" s="71">
        <v>1522.96</v>
      </c>
      <c r="E267" s="71">
        <v>1313.18</v>
      </c>
      <c r="F267" s="71">
        <v>1198.07</v>
      </c>
      <c r="G267" s="71">
        <v>1113.72</v>
      </c>
      <c r="H267" s="71">
        <v>1098.3599999999999</v>
      </c>
      <c r="I267" s="71">
        <v>1094.52</v>
      </c>
      <c r="J267" s="71">
        <v>1110.53</v>
      </c>
      <c r="K267" s="71">
        <v>1335.48</v>
      </c>
      <c r="L267" s="71">
        <v>1554.8</v>
      </c>
      <c r="M267" s="71">
        <v>1815.04</v>
      </c>
      <c r="N267" s="71">
        <v>1911.02</v>
      </c>
      <c r="O267" s="71">
        <v>1923.27</v>
      </c>
      <c r="P267" s="71">
        <v>1921.39</v>
      </c>
      <c r="Q267" s="71">
        <v>1922.05</v>
      </c>
      <c r="R267" s="71">
        <v>1921.63</v>
      </c>
      <c r="S267" s="71">
        <v>1913.59</v>
      </c>
      <c r="T267" s="71">
        <v>1853.81</v>
      </c>
      <c r="U267" s="71">
        <v>1779.2</v>
      </c>
      <c r="V267" s="71">
        <v>1782.71</v>
      </c>
      <c r="W267" s="71">
        <v>1883.5</v>
      </c>
      <c r="X267" s="71">
        <v>1928.93</v>
      </c>
      <c r="Y267" s="71">
        <v>1922.78</v>
      </c>
      <c r="Z267" s="71">
        <v>1847.25</v>
      </c>
      <c r="AA267" s="71">
        <v>1607.9</v>
      </c>
    </row>
    <row r="268" spans="1:27" ht="12.75" hidden="1" customHeight="1" outlineLevel="1" x14ac:dyDescent="0.2">
      <c r="A268" s="163" t="s">
        <v>1290</v>
      </c>
      <c r="B268" s="94" t="s">
        <v>90</v>
      </c>
      <c r="C268" s="70" t="s">
        <v>79</v>
      </c>
      <c r="D268" s="71">
        <f>$D$168</f>
        <v>113.12</v>
      </c>
      <c r="E268" s="71">
        <f>$D$168</f>
        <v>113.12</v>
      </c>
      <c r="F268" s="71">
        <f t="shared" ref="F268:AA268" si="154">$D$168</f>
        <v>113.12</v>
      </c>
      <c r="G268" s="71">
        <f t="shared" si="154"/>
        <v>113.12</v>
      </c>
      <c r="H268" s="71">
        <f t="shared" si="154"/>
        <v>113.12</v>
      </c>
      <c r="I268" s="71">
        <f t="shared" si="154"/>
        <v>113.12</v>
      </c>
      <c r="J268" s="71">
        <f t="shared" si="154"/>
        <v>113.12</v>
      </c>
      <c r="K268" s="71">
        <f t="shared" si="154"/>
        <v>113.12</v>
      </c>
      <c r="L268" s="71">
        <f t="shared" si="154"/>
        <v>113.12</v>
      </c>
      <c r="M268" s="71">
        <f t="shared" si="154"/>
        <v>113.12</v>
      </c>
      <c r="N268" s="71">
        <f t="shared" si="154"/>
        <v>113.12</v>
      </c>
      <c r="O268" s="71">
        <f t="shared" si="154"/>
        <v>113.12</v>
      </c>
      <c r="P268" s="71">
        <f t="shared" si="154"/>
        <v>113.12</v>
      </c>
      <c r="Q268" s="71">
        <f t="shared" si="154"/>
        <v>113.12</v>
      </c>
      <c r="R268" s="71">
        <f t="shared" si="154"/>
        <v>113.12</v>
      </c>
      <c r="S268" s="71">
        <f t="shared" si="154"/>
        <v>113.12</v>
      </c>
      <c r="T268" s="71">
        <f t="shared" si="154"/>
        <v>113.12</v>
      </c>
      <c r="U268" s="71">
        <f t="shared" si="154"/>
        <v>113.12</v>
      </c>
      <c r="V268" s="71">
        <f t="shared" si="154"/>
        <v>113.12</v>
      </c>
      <c r="W268" s="71">
        <f t="shared" si="154"/>
        <v>113.12</v>
      </c>
      <c r="X268" s="71">
        <f t="shared" si="154"/>
        <v>113.12</v>
      </c>
      <c r="Y268" s="71">
        <f t="shared" si="154"/>
        <v>113.12</v>
      </c>
      <c r="Z268" s="71">
        <f t="shared" si="154"/>
        <v>113.12</v>
      </c>
      <c r="AA268" s="71">
        <f t="shared" si="154"/>
        <v>113.12</v>
      </c>
    </row>
    <row r="269" spans="1:27" ht="12.75" hidden="1" customHeight="1" outlineLevel="1" x14ac:dyDescent="0.2">
      <c r="A269" s="163" t="s">
        <v>1291</v>
      </c>
      <c r="B269" s="94" t="s">
        <v>83</v>
      </c>
      <c r="C269" s="70" t="s">
        <v>79</v>
      </c>
      <c r="D269" s="71">
        <v>4.95</v>
      </c>
      <c r="E269" s="71">
        <v>4.95</v>
      </c>
      <c r="F269" s="71">
        <v>4.95</v>
      </c>
      <c r="G269" s="71">
        <v>4.95</v>
      </c>
      <c r="H269" s="71">
        <v>4.95</v>
      </c>
      <c r="I269" s="71">
        <v>4.95</v>
      </c>
      <c r="J269" s="71">
        <v>4.95</v>
      </c>
      <c r="K269" s="71">
        <v>4.95</v>
      </c>
      <c r="L269" s="71">
        <v>4.95</v>
      </c>
      <c r="M269" s="71">
        <v>4.95</v>
      </c>
      <c r="N269" s="71">
        <v>4.95</v>
      </c>
      <c r="O269" s="71">
        <v>4.95</v>
      </c>
      <c r="P269" s="71">
        <v>4.95</v>
      </c>
      <c r="Q269" s="71">
        <v>4.95</v>
      </c>
      <c r="R269" s="71">
        <v>4.95</v>
      </c>
      <c r="S269" s="71">
        <v>4.95</v>
      </c>
      <c r="T269" s="71">
        <v>4.95</v>
      </c>
      <c r="U269" s="71">
        <v>4.95</v>
      </c>
      <c r="V269" s="71">
        <v>4.95</v>
      </c>
      <c r="W269" s="71">
        <v>4.95</v>
      </c>
      <c r="X269" s="71">
        <v>4.95</v>
      </c>
      <c r="Y269" s="71">
        <v>4.95</v>
      </c>
      <c r="Z269" s="71">
        <v>4.95</v>
      </c>
      <c r="AA269" s="71">
        <v>4.95</v>
      </c>
    </row>
    <row r="270" spans="1:27" ht="12.75" hidden="1" customHeight="1" outlineLevel="1" x14ac:dyDescent="0.2">
      <c r="A270" s="163" t="s">
        <v>1292</v>
      </c>
      <c r="B270" s="94" t="s">
        <v>81</v>
      </c>
      <c r="C270" s="70" t="s">
        <v>79</v>
      </c>
      <c r="D270" s="71">
        <f>$D$11</f>
        <v>330.69</v>
      </c>
      <c r="E270" s="71">
        <f t="shared" ref="E270:AA270" si="155">$D$11</f>
        <v>330.69</v>
      </c>
      <c r="F270" s="71">
        <f t="shared" si="155"/>
        <v>330.69</v>
      </c>
      <c r="G270" s="71">
        <f t="shared" si="155"/>
        <v>330.69</v>
      </c>
      <c r="H270" s="71">
        <f t="shared" si="155"/>
        <v>330.69</v>
      </c>
      <c r="I270" s="71">
        <f t="shared" si="155"/>
        <v>330.69</v>
      </c>
      <c r="J270" s="71">
        <f t="shared" si="155"/>
        <v>330.69</v>
      </c>
      <c r="K270" s="71">
        <f t="shared" si="155"/>
        <v>330.69</v>
      </c>
      <c r="L270" s="71">
        <f t="shared" si="155"/>
        <v>330.69</v>
      </c>
      <c r="M270" s="71">
        <f t="shared" si="155"/>
        <v>330.69</v>
      </c>
      <c r="N270" s="71">
        <f t="shared" si="155"/>
        <v>330.69</v>
      </c>
      <c r="O270" s="71">
        <f t="shared" si="155"/>
        <v>330.69</v>
      </c>
      <c r="P270" s="71">
        <f t="shared" si="155"/>
        <v>330.69</v>
      </c>
      <c r="Q270" s="71">
        <f t="shared" si="155"/>
        <v>330.69</v>
      </c>
      <c r="R270" s="71">
        <f t="shared" si="155"/>
        <v>330.69</v>
      </c>
      <c r="S270" s="71">
        <f t="shared" si="155"/>
        <v>330.69</v>
      </c>
      <c r="T270" s="71">
        <f t="shared" si="155"/>
        <v>330.69</v>
      </c>
      <c r="U270" s="71">
        <f t="shared" si="155"/>
        <v>330.69</v>
      </c>
      <c r="V270" s="71">
        <f t="shared" si="155"/>
        <v>330.69</v>
      </c>
      <c r="W270" s="71">
        <f t="shared" si="155"/>
        <v>330.69</v>
      </c>
      <c r="X270" s="71">
        <f t="shared" si="155"/>
        <v>330.69</v>
      </c>
      <c r="Y270" s="71">
        <f t="shared" si="155"/>
        <v>330.69</v>
      </c>
      <c r="Z270" s="71">
        <f t="shared" si="155"/>
        <v>330.69</v>
      </c>
      <c r="AA270" s="71">
        <f t="shared" si="155"/>
        <v>330.69</v>
      </c>
    </row>
    <row r="271" spans="1:27" ht="12.75" customHeight="1" collapsed="1" x14ac:dyDescent="0.2">
      <c r="A271" s="162" t="s">
        <v>1293</v>
      </c>
      <c r="B271" s="54" t="str">
        <f>"22"&amp;"."&amp;$B$663&amp;"."&amp;$B$664</f>
        <v>22.05.2023</v>
      </c>
      <c r="C271" s="134" t="s">
        <v>76</v>
      </c>
      <c r="D271" s="135">
        <f>ROUND(((D272+D273+D275+D274)/1000),5)</f>
        <v>1.76485</v>
      </c>
      <c r="E271" s="135">
        <f>ROUND(((E272+E273+E275+E274)/1000),5)</f>
        <v>1.6181300000000001</v>
      </c>
      <c r="F271" s="135">
        <f>ROUND(((F272+F273+F275+F274)/1000),5)</f>
        <v>1.5387</v>
      </c>
      <c r="G271" s="135">
        <f t="shared" ref="G271:AA271" si="156">ROUND(((G272+G273+G275+G274)/1000),5)</f>
        <v>1.51166</v>
      </c>
      <c r="H271" s="135">
        <f t="shared" si="156"/>
        <v>1.49485</v>
      </c>
      <c r="I271" s="135">
        <f t="shared" si="156"/>
        <v>1.5503899999999999</v>
      </c>
      <c r="J271" s="135">
        <f t="shared" si="156"/>
        <v>1.78755</v>
      </c>
      <c r="K271" s="135">
        <f t="shared" si="156"/>
        <v>2.0165500000000001</v>
      </c>
      <c r="L271" s="135">
        <f t="shared" si="156"/>
        <v>2.31867</v>
      </c>
      <c r="M271" s="135">
        <f t="shared" si="156"/>
        <v>2.4061900000000001</v>
      </c>
      <c r="N271" s="135">
        <f t="shared" si="156"/>
        <v>2.40808</v>
      </c>
      <c r="O271" s="135">
        <f t="shared" si="156"/>
        <v>2.4191500000000001</v>
      </c>
      <c r="P271" s="135">
        <f t="shared" si="156"/>
        <v>2.4479500000000001</v>
      </c>
      <c r="Q271" s="135">
        <f t="shared" si="156"/>
        <v>2.5124</v>
      </c>
      <c r="R271" s="135">
        <f t="shared" si="156"/>
        <v>2.48611</v>
      </c>
      <c r="S271" s="135">
        <f t="shared" si="156"/>
        <v>2.4466999999999999</v>
      </c>
      <c r="T271" s="135">
        <f t="shared" si="156"/>
        <v>2.4153099999999998</v>
      </c>
      <c r="U271" s="135">
        <f t="shared" si="156"/>
        <v>2.4077799999999998</v>
      </c>
      <c r="V271" s="135">
        <f t="shared" si="156"/>
        <v>2.3707699999999998</v>
      </c>
      <c r="W271" s="135">
        <f t="shared" si="156"/>
        <v>2.2162999999999999</v>
      </c>
      <c r="X271" s="135">
        <f t="shared" si="156"/>
        <v>2.3078799999999999</v>
      </c>
      <c r="Y271" s="135">
        <f t="shared" si="156"/>
        <v>2.40273</v>
      </c>
      <c r="Z271" s="135">
        <f t="shared" si="156"/>
        <v>2.1243799999999999</v>
      </c>
      <c r="AA271" s="135">
        <f t="shared" si="156"/>
        <v>1.92336</v>
      </c>
    </row>
    <row r="272" spans="1:27" ht="12.75" hidden="1" customHeight="1" outlineLevel="1" x14ac:dyDescent="0.2">
      <c r="A272" s="163" t="s">
        <v>1294</v>
      </c>
      <c r="B272" s="94" t="s">
        <v>238</v>
      </c>
      <c r="C272" s="70" t="s">
        <v>79</v>
      </c>
      <c r="D272" s="71">
        <v>1316.09</v>
      </c>
      <c r="E272" s="71">
        <v>1169.3699999999999</v>
      </c>
      <c r="F272" s="71">
        <v>1089.94</v>
      </c>
      <c r="G272" s="71">
        <v>1062.9000000000001</v>
      </c>
      <c r="H272" s="71">
        <v>1046.0899999999999</v>
      </c>
      <c r="I272" s="71">
        <v>1101.6300000000001</v>
      </c>
      <c r="J272" s="71">
        <v>1338.79</v>
      </c>
      <c r="K272" s="71">
        <v>1567.79</v>
      </c>
      <c r="L272" s="71">
        <v>1869.91</v>
      </c>
      <c r="M272" s="71">
        <v>1957.43</v>
      </c>
      <c r="N272" s="71">
        <v>1959.32</v>
      </c>
      <c r="O272" s="71">
        <v>1970.39</v>
      </c>
      <c r="P272" s="71">
        <v>1999.19</v>
      </c>
      <c r="Q272" s="71">
        <v>2063.64</v>
      </c>
      <c r="R272" s="71">
        <v>2037.35</v>
      </c>
      <c r="S272" s="71">
        <v>1997.94</v>
      </c>
      <c r="T272" s="71">
        <v>1966.55</v>
      </c>
      <c r="U272" s="71">
        <v>1959.02</v>
      </c>
      <c r="V272" s="71">
        <v>1922.01</v>
      </c>
      <c r="W272" s="71">
        <v>1767.54</v>
      </c>
      <c r="X272" s="71">
        <v>1859.12</v>
      </c>
      <c r="Y272" s="71">
        <v>1953.97</v>
      </c>
      <c r="Z272" s="71">
        <v>1675.62</v>
      </c>
      <c r="AA272" s="71">
        <v>1474.6</v>
      </c>
    </row>
    <row r="273" spans="1:27" ht="12.75" hidden="1" customHeight="1" outlineLevel="1" x14ac:dyDescent="0.2">
      <c r="A273" s="163" t="s">
        <v>1295</v>
      </c>
      <c r="B273" s="94" t="s">
        <v>90</v>
      </c>
      <c r="C273" s="70" t="s">
        <v>79</v>
      </c>
      <c r="D273" s="71">
        <f>$D$168</f>
        <v>113.12</v>
      </c>
      <c r="E273" s="71">
        <f>$D$168</f>
        <v>113.12</v>
      </c>
      <c r="F273" s="71">
        <f t="shared" ref="F273:AA273" si="157">$D$168</f>
        <v>113.12</v>
      </c>
      <c r="G273" s="71">
        <f t="shared" si="157"/>
        <v>113.12</v>
      </c>
      <c r="H273" s="71">
        <f t="shared" si="157"/>
        <v>113.12</v>
      </c>
      <c r="I273" s="71">
        <f t="shared" si="157"/>
        <v>113.12</v>
      </c>
      <c r="J273" s="71">
        <f t="shared" si="157"/>
        <v>113.12</v>
      </c>
      <c r="K273" s="71">
        <f t="shared" si="157"/>
        <v>113.12</v>
      </c>
      <c r="L273" s="71">
        <f t="shared" si="157"/>
        <v>113.12</v>
      </c>
      <c r="M273" s="71">
        <f t="shared" si="157"/>
        <v>113.12</v>
      </c>
      <c r="N273" s="71">
        <f t="shared" si="157"/>
        <v>113.12</v>
      </c>
      <c r="O273" s="71">
        <f t="shared" si="157"/>
        <v>113.12</v>
      </c>
      <c r="P273" s="71">
        <f t="shared" si="157"/>
        <v>113.12</v>
      </c>
      <c r="Q273" s="71">
        <f t="shared" si="157"/>
        <v>113.12</v>
      </c>
      <c r="R273" s="71">
        <f t="shared" si="157"/>
        <v>113.12</v>
      </c>
      <c r="S273" s="71">
        <f t="shared" si="157"/>
        <v>113.12</v>
      </c>
      <c r="T273" s="71">
        <f t="shared" si="157"/>
        <v>113.12</v>
      </c>
      <c r="U273" s="71">
        <f t="shared" si="157"/>
        <v>113.12</v>
      </c>
      <c r="V273" s="71">
        <f t="shared" si="157"/>
        <v>113.12</v>
      </c>
      <c r="W273" s="71">
        <f t="shared" si="157"/>
        <v>113.12</v>
      </c>
      <c r="X273" s="71">
        <f t="shared" si="157"/>
        <v>113.12</v>
      </c>
      <c r="Y273" s="71">
        <f t="shared" si="157"/>
        <v>113.12</v>
      </c>
      <c r="Z273" s="71">
        <f t="shared" si="157"/>
        <v>113.12</v>
      </c>
      <c r="AA273" s="71">
        <f t="shared" si="157"/>
        <v>113.12</v>
      </c>
    </row>
    <row r="274" spans="1:27" ht="12.75" hidden="1" customHeight="1" outlineLevel="1" x14ac:dyDescent="0.2">
      <c r="A274" s="163" t="s">
        <v>1296</v>
      </c>
      <c r="B274" s="94" t="s">
        <v>83</v>
      </c>
      <c r="C274" s="70" t="s">
        <v>79</v>
      </c>
      <c r="D274" s="71">
        <v>4.95</v>
      </c>
      <c r="E274" s="71">
        <v>4.95</v>
      </c>
      <c r="F274" s="71">
        <v>4.95</v>
      </c>
      <c r="G274" s="71">
        <v>4.95</v>
      </c>
      <c r="H274" s="71">
        <v>4.95</v>
      </c>
      <c r="I274" s="71">
        <v>4.95</v>
      </c>
      <c r="J274" s="71">
        <v>4.95</v>
      </c>
      <c r="K274" s="71">
        <v>4.95</v>
      </c>
      <c r="L274" s="71">
        <v>4.95</v>
      </c>
      <c r="M274" s="71">
        <v>4.95</v>
      </c>
      <c r="N274" s="71">
        <v>4.95</v>
      </c>
      <c r="O274" s="71">
        <v>4.95</v>
      </c>
      <c r="P274" s="71">
        <v>4.95</v>
      </c>
      <c r="Q274" s="71">
        <v>4.95</v>
      </c>
      <c r="R274" s="71">
        <v>4.95</v>
      </c>
      <c r="S274" s="71">
        <v>4.95</v>
      </c>
      <c r="T274" s="71">
        <v>4.95</v>
      </c>
      <c r="U274" s="71">
        <v>4.95</v>
      </c>
      <c r="V274" s="71">
        <v>4.95</v>
      </c>
      <c r="W274" s="71">
        <v>4.95</v>
      </c>
      <c r="X274" s="71">
        <v>4.95</v>
      </c>
      <c r="Y274" s="71">
        <v>4.95</v>
      </c>
      <c r="Z274" s="71">
        <v>4.95</v>
      </c>
      <c r="AA274" s="71">
        <v>4.95</v>
      </c>
    </row>
    <row r="275" spans="1:27" ht="12.75" hidden="1" customHeight="1" outlineLevel="1" x14ac:dyDescent="0.2">
      <c r="A275" s="163" t="s">
        <v>1297</v>
      </c>
      <c r="B275" s="94" t="s">
        <v>81</v>
      </c>
      <c r="C275" s="70" t="s">
        <v>79</v>
      </c>
      <c r="D275" s="71">
        <f>$D$11</f>
        <v>330.69</v>
      </c>
      <c r="E275" s="71">
        <f t="shared" ref="E275:AA275" si="158">$D$11</f>
        <v>330.69</v>
      </c>
      <c r="F275" s="71">
        <f t="shared" si="158"/>
        <v>330.69</v>
      </c>
      <c r="G275" s="71">
        <f t="shared" si="158"/>
        <v>330.69</v>
      </c>
      <c r="H275" s="71">
        <f t="shared" si="158"/>
        <v>330.69</v>
      </c>
      <c r="I275" s="71">
        <f t="shared" si="158"/>
        <v>330.69</v>
      </c>
      <c r="J275" s="71">
        <f t="shared" si="158"/>
        <v>330.69</v>
      </c>
      <c r="K275" s="71">
        <f t="shared" si="158"/>
        <v>330.69</v>
      </c>
      <c r="L275" s="71">
        <f t="shared" si="158"/>
        <v>330.69</v>
      </c>
      <c r="M275" s="71">
        <f t="shared" si="158"/>
        <v>330.69</v>
      </c>
      <c r="N275" s="71">
        <f t="shared" si="158"/>
        <v>330.69</v>
      </c>
      <c r="O275" s="71">
        <f t="shared" si="158"/>
        <v>330.69</v>
      </c>
      <c r="P275" s="71">
        <f t="shared" si="158"/>
        <v>330.69</v>
      </c>
      <c r="Q275" s="71">
        <f t="shared" si="158"/>
        <v>330.69</v>
      </c>
      <c r="R275" s="71">
        <f t="shared" si="158"/>
        <v>330.69</v>
      </c>
      <c r="S275" s="71">
        <f t="shared" si="158"/>
        <v>330.69</v>
      </c>
      <c r="T275" s="71">
        <f t="shared" si="158"/>
        <v>330.69</v>
      </c>
      <c r="U275" s="71">
        <f t="shared" si="158"/>
        <v>330.69</v>
      </c>
      <c r="V275" s="71">
        <f t="shared" si="158"/>
        <v>330.69</v>
      </c>
      <c r="W275" s="71">
        <f t="shared" si="158"/>
        <v>330.69</v>
      </c>
      <c r="X275" s="71">
        <f t="shared" si="158"/>
        <v>330.69</v>
      </c>
      <c r="Y275" s="71">
        <f t="shared" si="158"/>
        <v>330.69</v>
      </c>
      <c r="Z275" s="71">
        <f t="shared" si="158"/>
        <v>330.69</v>
      </c>
      <c r="AA275" s="71">
        <f t="shared" si="158"/>
        <v>330.69</v>
      </c>
    </row>
    <row r="276" spans="1:27" ht="12.75" customHeight="1" collapsed="1" x14ac:dyDescent="0.2">
      <c r="A276" s="162" t="s">
        <v>1298</v>
      </c>
      <c r="B276" s="54" t="str">
        <f>"23"&amp;"."&amp;$B$663&amp;"."&amp;$B$664</f>
        <v>23.05.2023</v>
      </c>
      <c r="C276" s="134" t="s">
        <v>76</v>
      </c>
      <c r="D276" s="135">
        <f>ROUND(((D277+D278+D280+D279)/1000),5)</f>
        <v>1.7446200000000001</v>
      </c>
      <c r="E276" s="135">
        <f>ROUND(((E277+E278+E280+E279)/1000),5)</f>
        <v>1.5741499999999999</v>
      </c>
      <c r="F276" s="135">
        <f>ROUND(((F277+F278+F280+F279)/1000),5)</f>
        <v>1.4861800000000001</v>
      </c>
      <c r="G276" s="135">
        <f t="shared" ref="G276:AA276" si="159">ROUND(((G277+G278+G280+G279)/1000),5)</f>
        <v>1.4477199999999999</v>
      </c>
      <c r="H276" s="135">
        <f t="shared" si="159"/>
        <v>1.4946900000000001</v>
      </c>
      <c r="I276" s="135">
        <f t="shared" si="159"/>
        <v>1.64062</v>
      </c>
      <c r="J276" s="135">
        <f t="shared" si="159"/>
        <v>1.75895</v>
      </c>
      <c r="K276" s="135">
        <f t="shared" si="159"/>
        <v>1.99292</v>
      </c>
      <c r="L276" s="135">
        <f t="shared" si="159"/>
        <v>2.2232500000000002</v>
      </c>
      <c r="M276" s="135">
        <f t="shared" si="159"/>
        <v>2.3423799999999999</v>
      </c>
      <c r="N276" s="135">
        <f t="shared" si="159"/>
        <v>2.3172999999999999</v>
      </c>
      <c r="O276" s="135">
        <f t="shared" si="159"/>
        <v>2.37581</v>
      </c>
      <c r="P276" s="135">
        <f t="shared" si="159"/>
        <v>2.3761399999999999</v>
      </c>
      <c r="Q276" s="135">
        <f t="shared" si="159"/>
        <v>2.39615</v>
      </c>
      <c r="R276" s="135">
        <f t="shared" si="159"/>
        <v>2.3913500000000001</v>
      </c>
      <c r="S276" s="135">
        <f t="shared" si="159"/>
        <v>2.3800300000000001</v>
      </c>
      <c r="T276" s="135">
        <f t="shared" si="159"/>
        <v>2.3710100000000001</v>
      </c>
      <c r="U276" s="135">
        <f t="shared" si="159"/>
        <v>2.3169300000000002</v>
      </c>
      <c r="V276" s="135">
        <f t="shared" si="159"/>
        <v>2.2568800000000002</v>
      </c>
      <c r="W276" s="135">
        <f t="shared" si="159"/>
        <v>2.19957</v>
      </c>
      <c r="X276" s="135">
        <f t="shared" si="159"/>
        <v>2.2250100000000002</v>
      </c>
      <c r="Y276" s="135">
        <f t="shared" si="159"/>
        <v>2.3241800000000001</v>
      </c>
      <c r="Z276" s="135">
        <f t="shared" si="159"/>
        <v>2.1180500000000002</v>
      </c>
      <c r="AA276" s="135">
        <f t="shared" si="159"/>
        <v>1.86273</v>
      </c>
    </row>
    <row r="277" spans="1:27" ht="12.75" hidden="1" customHeight="1" outlineLevel="1" x14ac:dyDescent="0.2">
      <c r="A277" s="163" t="s">
        <v>1299</v>
      </c>
      <c r="B277" s="94" t="s">
        <v>238</v>
      </c>
      <c r="C277" s="70" t="s">
        <v>79</v>
      </c>
      <c r="D277" s="71">
        <v>1295.8599999999999</v>
      </c>
      <c r="E277" s="71">
        <v>1125.3900000000001</v>
      </c>
      <c r="F277" s="71">
        <v>1037.42</v>
      </c>
      <c r="G277" s="71">
        <v>998.96</v>
      </c>
      <c r="H277" s="71">
        <v>1045.93</v>
      </c>
      <c r="I277" s="71">
        <v>1191.8599999999999</v>
      </c>
      <c r="J277" s="71">
        <v>1310.19</v>
      </c>
      <c r="K277" s="71">
        <v>1544.16</v>
      </c>
      <c r="L277" s="71">
        <v>1774.49</v>
      </c>
      <c r="M277" s="71">
        <v>1893.62</v>
      </c>
      <c r="N277" s="71">
        <v>1868.54</v>
      </c>
      <c r="O277" s="71">
        <v>1927.05</v>
      </c>
      <c r="P277" s="71">
        <v>1927.38</v>
      </c>
      <c r="Q277" s="71">
        <v>1947.39</v>
      </c>
      <c r="R277" s="71">
        <v>1942.59</v>
      </c>
      <c r="S277" s="71">
        <v>1931.27</v>
      </c>
      <c r="T277" s="71">
        <v>1922.25</v>
      </c>
      <c r="U277" s="71">
        <v>1868.17</v>
      </c>
      <c r="V277" s="71">
        <v>1808.12</v>
      </c>
      <c r="W277" s="71">
        <v>1750.81</v>
      </c>
      <c r="X277" s="71">
        <v>1776.25</v>
      </c>
      <c r="Y277" s="71">
        <v>1875.42</v>
      </c>
      <c r="Z277" s="71">
        <v>1669.29</v>
      </c>
      <c r="AA277" s="71">
        <v>1413.97</v>
      </c>
    </row>
    <row r="278" spans="1:27" ht="12.75" hidden="1" customHeight="1" outlineLevel="1" x14ac:dyDescent="0.2">
      <c r="A278" s="163" t="s">
        <v>1300</v>
      </c>
      <c r="B278" s="94" t="s">
        <v>90</v>
      </c>
      <c r="C278" s="70" t="s">
        <v>79</v>
      </c>
      <c r="D278" s="71">
        <f>$D$168</f>
        <v>113.12</v>
      </c>
      <c r="E278" s="71">
        <f>$D$168</f>
        <v>113.12</v>
      </c>
      <c r="F278" s="71">
        <f t="shared" ref="F278:AA278" si="160">$D$168</f>
        <v>113.12</v>
      </c>
      <c r="G278" s="71">
        <f t="shared" si="160"/>
        <v>113.12</v>
      </c>
      <c r="H278" s="71">
        <f t="shared" si="160"/>
        <v>113.12</v>
      </c>
      <c r="I278" s="71">
        <f t="shared" si="160"/>
        <v>113.12</v>
      </c>
      <c r="J278" s="71">
        <f t="shared" si="160"/>
        <v>113.12</v>
      </c>
      <c r="K278" s="71">
        <f t="shared" si="160"/>
        <v>113.12</v>
      </c>
      <c r="L278" s="71">
        <f t="shared" si="160"/>
        <v>113.12</v>
      </c>
      <c r="M278" s="71">
        <f t="shared" si="160"/>
        <v>113.12</v>
      </c>
      <c r="N278" s="71">
        <f t="shared" si="160"/>
        <v>113.12</v>
      </c>
      <c r="O278" s="71">
        <f t="shared" si="160"/>
        <v>113.12</v>
      </c>
      <c r="P278" s="71">
        <f t="shared" si="160"/>
        <v>113.12</v>
      </c>
      <c r="Q278" s="71">
        <f t="shared" si="160"/>
        <v>113.12</v>
      </c>
      <c r="R278" s="71">
        <f t="shared" si="160"/>
        <v>113.12</v>
      </c>
      <c r="S278" s="71">
        <f t="shared" si="160"/>
        <v>113.12</v>
      </c>
      <c r="T278" s="71">
        <f t="shared" si="160"/>
        <v>113.12</v>
      </c>
      <c r="U278" s="71">
        <f t="shared" si="160"/>
        <v>113.12</v>
      </c>
      <c r="V278" s="71">
        <f t="shared" si="160"/>
        <v>113.12</v>
      </c>
      <c r="W278" s="71">
        <f t="shared" si="160"/>
        <v>113.12</v>
      </c>
      <c r="X278" s="71">
        <f t="shared" si="160"/>
        <v>113.12</v>
      </c>
      <c r="Y278" s="71">
        <f t="shared" si="160"/>
        <v>113.12</v>
      </c>
      <c r="Z278" s="71">
        <f t="shared" si="160"/>
        <v>113.12</v>
      </c>
      <c r="AA278" s="71">
        <f t="shared" si="160"/>
        <v>113.12</v>
      </c>
    </row>
    <row r="279" spans="1:27" ht="12.75" hidden="1" customHeight="1" outlineLevel="1" x14ac:dyDescent="0.2">
      <c r="A279" s="163" t="s">
        <v>1301</v>
      </c>
      <c r="B279" s="94" t="s">
        <v>83</v>
      </c>
      <c r="C279" s="70" t="s">
        <v>79</v>
      </c>
      <c r="D279" s="71">
        <v>4.95</v>
      </c>
      <c r="E279" s="71">
        <v>4.95</v>
      </c>
      <c r="F279" s="71">
        <v>4.95</v>
      </c>
      <c r="G279" s="71">
        <v>4.95</v>
      </c>
      <c r="H279" s="71">
        <v>4.95</v>
      </c>
      <c r="I279" s="71">
        <v>4.95</v>
      </c>
      <c r="J279" s="71">
        <v>4.95</v>
      </c>
      <c r="K279" s="71">
        <v>4.95</v>
      </c>
      <c r="L279" s="71">
        <v>4.95</v>
      </c>
      <c r="M279" s="71">
        <v>4.95</v>
      </c>
      <c r="N279" s="71">
        <v>4.95</v>
      </c>
      <c r="O279" s="71">
        <v>4.95</v>
      </c>
      <c r="P279" s="71">
        <v>4.95</v>
      </c>
      <c r="Q279" s="71">
        <v>4.95</v>
      </c>
      <c r="R279" s="71">
        <v>4.95</v>
      </c>
      <c r="S279" s="71">
        <v>4.95</v>
      </c>
      <c r="T279" s="71">
        <v>4.95</v>
      </c>
      <c r="U279" s="71">
        <v>4.95</v>
      </c>
      <c r="V279" s="71">
        <v>4.95</v>
      </c>
      <c r="W279" s="71">
        <v>4.95</v>
      </c>
      <c r="X279" s="71">
        <v>4.95</v>
      </c>
      <c r="Y279" s="71">
        <v>4.95</v>
      </c>
      <c r="Z279" s="71">
        <v>4.95</v>
      </c>
      <c r="AA279" s="71">
        <v>4.95</v>
      </c>
    </row>
    <row r="280" spans="1:27" ht="12.75" hidden="1" customHeight="1" outlineLevel="1" x14ac:dyDescent="0.2">
      <c r="A280" s="163" t="s">
        <v>1302</v>
      </c>
      <c r="B280" s="94" t="s">
        <v>81</v>
      </c>
      <c r="C280" s="70" t="s">
        <v>79</v>
      </c>
      <c r="D280" s="71">
        <f>$D$11</f>
        <v>330.69</v>
      </c>
      <c r="E280" s="71">
        <f t="shared" ref="E280:AA280" si="161">$D$11</f>
        <v>330.69</v>
      </c>
      <c r="F280" s="71">
        <f t="shared" si="161"/>
        <v>330.69</v>
      </c>
      <c r="G280" s="71">
        <f t="shared" si="161"/>
        <v>330.69</v>
      </c>
      <c r="H280" s="71">
        <f t="shared" si="161"/>
        <v>330.69</v>
      </c>
      <c r="I280" s="71">
        <f t="shared" si="161"/>
        <v>330.69</v>
      </c>
      <c r="J280" s="71">
        <f t="shared" si="161"/>
        <v>330.69</v>
      </c>
      <c r="K280" s="71">
        <f t="shared" si="161"/>
        <v>330.69</v>
      </c>
      <c r="L280" s="71">
        <f t="shared" si="161"/>
        <v>330.69</v>
      </c>
      <c r="M280" s="71">
        <f t="shared" si="161"/>
        <v>330.69</v>
      </c>
      <c r="N280" s="71">
        <f t="shared" si="161"/>
        <v>330.69</v>
      </c>
      <c r="O280" s="71">
        <f t="shared" si="161"/>
        <v>330.69</v>
      </c>
      <c r="P280" s="71">
        <f t="shared" si="161"/>
        <v>330.69</v>
      </c>
      <c r="Q280" s="71">
        <f t="shared" si="161"/>
        <v>330.69</v>
      </c>
      <c r="R280" s="71">
        <f t="shared" si="161"/>
        <v>330.69</v>
      </c>
      <c r="S280" s="71">
        <f t="shared" si="161"/>
        <v>330.69</v>
      </c>
      <c r="T280" s="71">
        <f t="shared" si="161"/>
        <v>330.69</v>
      </c>
      <c r="U280" s="71">
        <f t="shared" si="161"/>
        <v>330.69</v>
      </c>
      <c r="V280" s="71">
        <f t="shared" si="161"/>
        <v>330.69</v>
      </c>
      <c r="W280" s="71">
        <f t="shared" si="161"/>
        <v>330.69</v>
      </c>
      <c r="X280" s="71">
        <f t="shared" si="161"/>
        <v>330.69</v>
      </c>
      <c r="Y280" s="71">
        <f t="shared" si="161"/>
        <v>330.69</v>
      </c>
      <c r="Z280" s="71">
        <f t="shared" si="161"/>
        <v>330.69</v>
      </c>
      <c r="AA280" s="71">
        <f t="shared" si="161"/>
        <v>330.69</v>
      </c>
    </row>
    <row r="281" spans="1:27" ht="12.75" customHeight="1" collapsed="1" x14ac:dyDescent="0.2">
      <c r="A281" s="162" t="s">
        <v>1303</v>
      </c>
      <c r="B281" s="54" t="str">
        <f>"24"&amp;"."&amp;$B$663&amp;"."&amp;$B$664</f>
        <v>24.05.2023</v>
      </c>
      <c r="C281" s="134" t="s">
        <v>76</v>
      </c>
      <c r="D281" s="135">
        <f>ROUND(((D282+D283+D285+D284)/1000),5)</f>
        <v>1.76068</v>
      </c>
      <c r="E281" s="135">
        <f>ROUND(((E282+E283+E285+E284)/1000),5)</f>
        <v>1.5524800000000001</v>
      </c>
      <c r="F281" s="135">
        <f>ROUND(((F282+F283+F285+F284)/1000),5)</f>
        <v>1.51606</v>
      </c>
      <c r="G281" s="135">
        <f t="shared" ref="G281:AA281" si="162">ROUND(((G282+G283+G285+G284)/1000),5)</f>
        <v>1.4726600000000001</v>
      </c>
      <c r="H281" s="135">
        <f t="shared" si="162"/>
        <v>1.47827</v>
      </c>
      <c r="I281" s="135">
        <f t="shared" si="162"/>
        <v>1.6380600000000001</v>
      </c>
      <c r="J281" s="135">
        <f t="shared" si="162"/>
        <v>1.8993899999999999</v>
      </c>
      <c r="K281" s="135">
        <f t="shared" si="162"/>
        <v>2.1524000000000001</v>
      </c>
      <c r="L281" s="135">
        <f t="shared" si="162"/>
        <v>2.3339099999999999</v>
      </c>
      <c r="M281" s="135">
        <f t="shared" si="162"/>
        <v>2.3887299999999998</v>
      </c>
      <c r="N281" s="135">
        <f t="shared" si="162"/>
        <v>2.3952200000000001</v>
      </c>
      <c r="O281" s="135">
        <f t="shared" si="162"/>
        <v>2.3968699999999998</v>
      </c>
      <c r="P281" s="135">
        <f t="shared" si="162"/>
        <v>2.3821699999999999</v>
      </c>
      <c r="Q281" s="135">
        <f t="shared" si="162"/>
        <v>2.3875899999999999</v>
      </c>
      <c r="R281" s="135">
        <f t="shared" si="162"/>
        <v>2.4007700000000001</v>
      </c>
      <c r="S281" s="135">
        <f t="shared" si="162"/>
        <v>2.4139599999999999</v>
      </c>
      <c r="T281" s="135">
        <f t="shared" si="162"/>
        <v>2.39744</v>
      </c>
      <c r="U281" s="135">
        <f t="shared" si="162"/>
        <v>2.3835999999999999</v>
      </c>
      <c r="V281" s="135">
        <f t="shared" si="162"/>
        <v>2.3773499999999999</v>
      </c>
      <c r="W281" s="135">
        <f t="shared" si="162"/>
        <v>2.3690500000000001</v>
      </c>
      <c r="X281" s="135">
        <f t="shared" si="162"/>
        <v>2.3690099999999998</v>
      </c>
      <c r="Y281" s="135">
        <f t="shared" si="162"/>
        <v>2.3717999999999999</v>
      </c>
      <c r="Z281" s="135">
        <f t="shared" si="162"/>
        <v>2.20892</v>
      </c>
      <c r="AA281" s="135">
        <f t="shared" si="162"/>
        <v>1.8872199999999999</v>
      </c>
    </row>
    <row r="282" spans="1:27" ht="12.75" hidden="1" customHeight="1" outlineLevel="1" x14ac:dyDescent="0.2">
      <c r="A282" s="163" t="s">
        <v>1304</v>
      </c>
      <c r="B282" s="94" t="s">
        <v>238</v>
      </c>
      <c r="C282" s="70" t="s">
        <v>79</v>
      </c>
      <c r="D282" s="71">
        <v>1311.92</v>
      </c>
      <c r="E282" s="71">
        <v>1103.72</v>
      </c>
      <c r="F282" s="71">
        <v>1067.3</v>
      </c>
      <c r="G282" s="71">
        <v>1023.9</v>
      </c>
      <c r="H282" s="71">
        <v>1029.51</v>
      </c>
      <c r="I282" s="71">
        <v>1189.3</v>
      </c>
      <c r="J282" s="71">
        <v>1450.63</v>
      </c>
      <c r="K282" s="71">
        <v>1703.64</v>
      </c>
      <c r="L282" s="71">
        <v>1885.15</v>
      </c>
      <c r="M282" s="71">
        <v>1939.97</v>
      </c>
      <c r="N282" s="71">
        <v>1946.46</v>
      </c>
      <c r="O282" s="71">
        <v>1948.11</v>
      </c>
      <c r="P282" s="71">
        <v>1933.41</v>
      </c>
      <c r="Q282" s="71">
        <v>1938.83</v>
      </c>
      <c r="R282" s="71">
        <v>1952.01</v>
      </c>
      <c r="S282" s="71">
        <v>1965.2</v>
      </c>
      <c r="T282" s="71">
        <v>1948.68</v>
      </c>
      <c r="U282" s="71">
        <v>1934.84</v>
      </c>
      <c r="V282" s="71">
        <v>1928.59</v>
      </c>
      <c r="W282" s="71">
        <v>1920.29</v>
      </c>
      <c r="X282" s="71">
        <v>1920.25</v>
      </c>
      <c r="Y282" s="71">
        <v>1923.04</v>
      </c>
      <c r="Z282" s="71">
        <v>1760.16</v>
      </c>
      <c r="AA282" s="71">
        <v>1438.46</v>
      </c>
    </row>
    <row r="283" spans="1:27" ht="12.75" hidden="1" customHeight="1" outlineLevel="1" x14ac:dyDescent="0.2">
      <c r="A283" s="163" t="s">
        <v>1305</v>
      </c>
      <c r="B283" s="94" t="s">
        <v>90</v>
      </c>
      <c r="C283" s="70" t="s">
        <v>79</v>
      </c>
      <c r="D283" s="71">
        <f>$D$168</f>
        <v>113.12</v>
      </c>
      <c r="E283" s="71">
        <f>$D$168</f>
        <v>113.12</v>
      </c>
      <c r="F283" s="71">
        <f t="shared" ref="F283:AA283" si="163">$D$168</f>
        <v>113.12</v>
      </c>
      <c r="G283" s="71">
        <f t="shared" si="163"/>
        <v>113.12</v>
      </c>
      <c r="H283" s="71">
        <f t="shared" si="163"/>
        <v>113.12</v>
      </c>
      <c r="I283" s="71">
        <f t="shared" si="163"/>
        <v>113.12</v>
      </c>
      <c r="J283" s="71">
        <f t="shared" si="163"/>
        <v>113.12</v>
      </c>
      <c r="K283" s="71">
        <f t="shared" si="163"/>
        <v>113.12</v>
      </c>
      <c r="L283" s="71">
        <f t="shared" si="163"/>
        <v>113.12</v>
      </c>
      <c r="M283" s="71">
        <f t="shared" si="163"/>
        <v>113.12</v>
      </c>
      <c r="N283" s="71">
        <f t="shared" si="163"/>
        <v>113.12</v>
      </c>
      <c r="O283" s="71">
        <f t="shared" si="163"/>
        <v>113.12</v>
      </c>
      <c r="P283" s="71">
        <f t="shared" si="163"/>
        <v>113.12</v>
      </c>
      <c r="Q283" s="71">
        <f t="shared" si="163"/>
        <v>113.12</v>
      </c>
      <c r="R283" s="71">
        <f t="shared" si="163"/>
        <v>113.12</v>
      </c>
      <c r="S283" s="71">
        <f t="shared" si="163"/>
        <v>113.12</v>
      </c>
      <c r="T283" s="71">
        <f t="shared" si="163"/>
        <v>113.12</v>
      </c>
      <c r="U283" s="71">
        <f t="shared" si="163"/>
        <v>113.12</v>
      </c>
      <c r="V283" s="71">
        <f t="shared" si="163"/>
        <v>113.12</v>
      </c>
      <c r="W283" s="71">
        <f t="shared" si="163"/>
        <v>113.12</v>
      </c>
      <c r="X283" s="71">
        <f t="shared" si="163"/>
        <v>113.12</v>
      </c>
      <c r="Y283" s="71">
        <f t="shared" si="163"/>
        <v>113.12</v>
      </c>
      <c r="Z283" s="71">
        <f t="shared" si="163"/>
        <v>113.12</v>
      </c>
      <c r="AA283" s="71">
        <f t="shared" si="163"/>
        <v>113.12</v>
      </c>
    </row>
    <row r="284" spans="1:27" ht="12.75" hidden="1" customHeight="1" outlineLevel="1" x14ac:dyDescent="0.2">
      <c r="A284" s="163" t="s">
        <v>1306</v>
      </c>
      <c r="B284" s="94" t="s">
        <v>83</v>
      </c>
      <c r="C284" s="70" t="s">
        <v>79</v>
      </c>
      <c r="D284" s="71">
        <v>4.95</v>
      </c>
      <c r="E284" s="71">
        <v>4.95</v>
      </c>
      <c r="F284" s="71">
        <v>4.95</v>
      </c>
      <c r="G284" s="71">
        <v>4.95</v>
      </c>
      <c r="H284" s="71">
        <v>4.95</v>
      </c>
      <c r="I284" s="71">
        <v>4.95</v>
      </c>
      <c r="J284" s="71">
        <v>4.95</v>
      </c>
      <c r="K284" s="71">
        <v>4.95</v>
      </c>
      <c r="L284" s="71">
        <v>4.95</v>
      </c>
      <c r="M284" s="71">
        <v>4.95</v>
      </c>
      <c r="N284" s="71">
        <v>4.95</v>
      </c>
      <c r="O284" s="71">
        <v>4.95</v>
      </c>
      <c r="P284" s="71">
        <v>4.95</v>
      </c>
      <c r="Q284" s="71">
        <v>4.95</v>
      </c>
      <c r="R284" s="71">
        <v>4.95</v>
      </c>
      <c r="S284" s="71">
        <v>4.95</v>
      </c>
      <c r="T284" s="71">
        <v>4.95</v>
      </c>
      <c r="U284" s="71">
        <v>4.95</v>
      </c>
      <c r="V284" s="71">
        <v>4.95</v>
      </c>
      <c r="W284" s="71">
        <v>4.95</v>
      </c>
      <c r="X284" s="71">
        <v>4.95</v>
      </c>
      <c r="Y284" s="71">
        <v>4.95</v>
      </c>
      <c r="Z284" s="71">
        <v>4.95</v>
      </c>
      <c r="AA284" s="71">
        <v>4.95</v>
      </c>
    </row>
    <row r="285" spans="1:27" ht="12.75" hidden="1" customHeight="1" outlineLevel="1" x14ac:dyDescent="0.2">
      <c r="A285" s="163" t="s">
        <v>1307</v>
      </c>
      <c r="B285" s="94" t="s">
        <v>81</v>
      </c>
      <c r="C285" s="70" t="s">
        <v>79</v>
      </c>
      <c r="D285" s="71">
        <f>$D$11</f>
        <v>330.69</v>
      </c>
      <c r="E285" s="71">
        <f t="shared" ref="E285:AA285" si="164">$D$11</f>
        <v>330.69</v>
      </c>
      <c r="F285" s="71">
        <f t="shared" si="164"/>
        <v>330.69</v>
      </c>
      <c r="G285" s="71">
        <f t="shared" si="164"/>
        <v>330.69</v>
      </c>
      <c r="H285" s="71">
        <f t="shared" si="164"/>
        <v>330.69</v>
      </c>
      <c r="I285" s="71">
        <f t="shared" si="164"/>
        <v>330.69</v>
      </c>
      <c r="J285" s="71">
        <f t="shared" si="164"/>
        <v>330.69</v>
      </c>
      <c r="K285" s="71">
        <f t="shared" si="164"/>
        <v>330.69</v>
      </c>
      <c r="L285" s="71">
        <f t="shared" si="164"/>
        <v>330.69</v>
      </c>
      <c r="M285" s="71">
        <f t="shared" si="164"/>
        <v>330.69</v>
      </c>
      <c r="N285" s="71">
        <f t="shared" si="164"/>
        <v>330.69</v>
      </c>
      <c r="O285" s="71">
        <f t="shared" si="164"/>
        <v>330.69</v>
      </c>
      <c r="P285" s="71">
        <f t="shared" si="164"/>
        <v>330.69</v>
      </c>
      <c r="Q285" s="71">
        <f t="shared" si="164"/>
        <v>330.69</v>
      </c>
      <c r="R285" s="71">
        <f t="shared" si="164"/>
        <v>330.69</v>
      </c>
      <c r="S285" s="71">
        <f t="shared" si="164"/>
        <v>330.69</v>
      </c>
      <c r="T285" s="71">
        <f t="shared" si="164"/>
        <v>330.69</v>
      </c>
      <c r="U285" s="71">
        <f t="shared" si="164"/>
        <v>330.69</v>
      </c>
      <c r="V285" s="71">
        <f t="shared" si="164"/>
        <v>330.69</v>
      </c>
      <c r="W285" s="71">
        <f t="shared" si="164"/>
        <v>330.69</v>
      </c>
      <c r="X285" s="71">
        <f t="shared" si="164"/>
        <v>330.69</v>
      </c>
      <c r="Y285" s="71">
        <f t="shared" si="164"/>
        <v>330.69</v>
      </c>
      <c r="Z285" s="71">
        <f t="shared" si="164"/>
        <v>330.69</v>
      </c>
      <c r="AA285" s="71">
        <f t="shared" si="164"/>
        <v>330.69</v>
      </c>
    </row>
    <row r="286" spans="1:27" ht="12.75" customHeight="1" collapsed="1" x14ac:dyDescent="0.2">
      <c r="A286" s="162" t="s">
        <v>1308</v>
      </c>
      <c r="B286" s="54" t="str">
        <f>"25"&amp;"."&amp;$B$663&amp;"."&amp;$B$664</f>
        <v>25.05.2023</v>
      </c>
      <c r="C286" s="134" t="s">
        <v>76</v>
      </c>
      <c r="D286" s="135">
        <f>ROUND(((D287+D288+D290+D289)/1000),5)</f>
        <v>1.5808599999999999</v>
      </c>
      <c r="E286" s="135">
        <f>ROUND(((E287+E288+E290+E289)/1000),5)</f>
        <v>1.47536</v>
      </c>
      <c r="F286" s="135">
        <f>ROUND(((F287+F288+F290+F289)/1000),5)</f>
        <v>1.4099699999999999</v>
      </c>
      <c r="G286" s="135">
        <f t="shared" ref="G286:AA286" si="165">ROUND(((G287+G288+G290+G289)/1000),5)</f>
        <v>1.36086</v>
      </c>
      <c r="H286" s="135">
        <f t="shared" si="165"/>
        <v>1.36039</v>
      </c>
      <c r="I286" s="135">
        <f t="shared" si="165"/>
        <v>1.5273300000000001</v>
      </c>
      <c r="J286" s="135">
        <f t="shared" si="165"/>
        <v>1.90859</v>
      </c>
      <c r="K286" s="135">
        <f t="shared" si="165"/>
        <v>2.0718700000000001</v>
      </c>
      <c r="L286" s="135">
        <f t="shared" si="165"/>
        <v>2.28898</v>
      </c>
      <c r="M286" s="135">
        <f t="shared" si="165"/>
        <v>2.3573300000000001</v>
      </c>
      <c r="N286" s="135">
        <f t="shared" si="165"/>
        <v>2.3703699999999999</v>
      </c>
      <c r="O286" s="135">
        <f t="shared" si="165"/>
        <v>2.3798300000000001</v>
      </c>
      <c r="P286" s="135">
        <f t="shared" si="165"/>
        <v>2.3626</v>
      </c>
      <c r="Q286" s="135">
        <f t="shared" si="165"/>
        <v>2.3648899999999999</v>
      </c>
      <c r="R286" s="135">
        <f t="shared" si="165"/>
        <v>2.3895499999999998</v>
      </c>
      <c r="S286" s="135">
        <f t="shared" si="165"/>
        <v>2.4049200000000002</v>
      </c>
      <c r="T286" s="135">
        <f t="shared" si="165"/>
        <v>2.3900299999999999</v>
      </c>
      <c r="U286" s="135">
        <f t="shared" si="165"/>
        <v>2.3765000000000001</v>
      </c>
      <c r="V286" s="135">
        <f t="shared" si="165"/>
        <v>2.3694099999999998</v>
      </c>
      <c r="W286" s="135">
        <f t="shared" si="165"/>
        <v>2.3632399999999998</v>
      </c>
      <c r="X286" s="135">
        <f t="shared" si="165"/>
        <v>2.3669799999999999</v>
      </c>
      <c r="Y286" s="135">
        <f t="shared" si="165"/>
        <v>2.3627600000000002</v>
      </c>
      <c r="Z286" s="135">
        <f t="shared" si="165"/>
        <v>2.1699099999999998</v>
      </c>
      <c r="AA286" s="135">
        <f t="shared" si="165"/>
        <v>1.79786</v>
      </c>
    </row>
    <row r="287" spans="1:27" ht="12.75" hidden="1" customHeight="1" outlineLevel="1" x14ac:dyDescent="0.2">
      <c r="A287" s="163" t="s">
        <v>1309</v>
      </c>
      <c r="B287" s="94" t="s">
        <v>238</v>
      </c>
      <c r="C287" s="70" t="s">
        <v>79</v>
      </c>
      <c r="D287" s="71">
        <v>1132.0999999999999</v>
      </c>
      <c r="E287" s="71">
        <v>1026.5999999999999</v>
      </c>
      <c r="F287" s="71">
        <v>961.21</v>
      </c>
      <c r="G287" s="71">
        <v>912.1</v>
      </c>
      <c r="H287" s="71">
        <v>911.63</v>
      </c>
      <c r="I287" s="71">
        <v>1078.57</v>
      </c>
      <c r="J287" s="71">
        <v>1459.83</v>
      </c>
      <c r="K287" s="71">
        <v>1623.11</v>
      </c>
      <c r="L287" s="71">
        <v>1840.22</v>
      </c>
      <c r="M287" s="71">
        <v>1908.57</v>
      </c>
      <c r="N287" s="71">
        <v>1921.61</v>
      </c>
      <c r="O287" s="71">
        <v>1931.07</v>
      </c>
      <c r="P287" s="71">
        <v>1913.84</v>
      </c>
      <c r="Q287" s="71">
        <v>1916.13</v>
      </c>
      <c r="R287" s="71">
        <v>1940.79</v>
      </c>
      <c r="S287" s="71">
        <v>1956.16</v>
      </c>
      <c r="T287" s="71">
        <v>1941.27</v>
      </c>
      <c r="U287" s="71">
        <v>1927.74</v>
      </c>
      <c r="V287" s="71">
        <v>1920.65</v>
      </c>
      <c r="W287" s="71">
        <v>1914.48</v>
      </c>
      <c r="X287" s="71">
        <v>1918.22</v>
      </c>
      <c r="Y287" s="71">
        <v>1914</v>
      </c>
      <c r="Z287" s="71">
        <v>1721.15</v>
      </c>
      <c r="AA287" s="71">
        <v>1349.1</v>
      </c>
    </row>
    <row r="288" spans="1:27" ht="12.75" hidden="1" customHeight="1" outlineLevel="1" x14ac:dyDescent="0.2">
      <c r="A288" s="163" t="s">
        <v>1310</v>
      </c>
      <c r="B288" s="94" t="s">
        <v>90</v>
      </c>
      <c r="C288" s="70" t="s">
        <v>79</v>
      </c>
      <c r="D288" s="71">
        <f>$D$168</f>
        <v>113.12</v>
      </c>
      <c r="E288" s="71">
        <f>$D$168</f>
        <v>113.12</v>
      </c>
      <c r="F288" s="71">
        <f t="shared" ref="F288:AA288" si="166">$D$168</f>
        <v>113.12</v>
      </c>
      <c r="G288" s="71">
        <f t="shared" si="166"/>
        <v>113.12</v>
      </c>
      <c r="H288" s="71">
        <f t="shared" si="166"/>
        <v>113.12</v>
      </c>
      <c r="I288" s="71">
        <f t="shared" si="166"/>
        <v>113.12</v>
      </c>
      <c r="J288" s="71">
        <f t="shared" si="166"/>
        <v>113.12</v>
      </c>
      <c r="K288" s="71">
        <f t="shared" si="166"/>
        <v>113.12</v>
      </c>
      <c r="L288" s="71">
        <f t="shared" si="166"/>
        <v>113.12</v>
      </c>
      <c r="M288" s="71">
        <f t="shared" si="166"/>
        <v>113.12</v>
      </c>
      <c r="N288" s="71">
        <f t="shared" si="166"/>
        <v>113.12</v>
      </c>
      <c r="O288" s="71">
        <f t="shared" si="166"/>
        <v>113.12</v>
      </c>
      <c r="P288" s="71">
        <f t="shared" si="166"/>
        <v>113.12</v>
      </c>
      <c r="Q288" s="71">
        <f t="shared" si="166"/>
        <v>113.12</v>
      </c>
      <c r="R288" s="71">
        <f t="shared" si="166"/>
        <v>113.12</v>
      </c>
      <c r="S288" s="71">
        <f t="shared" si="166"/>
        <v>113.12</v>
      </c>
      <c r="T288" s="71">
        <f t="shared" si="166"/>
        <v>113.12</v>
      </c>
      <c r="U288" s="71">
        <f t="shared" si="166"/>
        <v>113.12</v>
      </c>
      <c r="V288" s="71">
        <f t="shared" si="166"/>
        <v>113.12</v>
      </c>
      <c r="W288" s="71">
        <f t="shared" si="166"/>
        <v>113.12</v>
      </c>
      <c r="X288" s="71">
        <f t="shared" si="166"/>
        <v>113.12</v>
      </c>
      <c r="Y288" s="71">
        <f t="shared" si="166"/>
        <v>113.12</v>
      </c>
      <c r="Z288" s="71">
        <f t="shared" si="166"/>
        <v>113.12</v>
      </c>
      <c r="AA288" s="71">
        <f t="shared" si="166"/>
        <v>113.12</v>
      </c>
    </row>
    <row r="289" spans="1:27" ht="12.75" hidden="1" customHeight="1" outlineLevel="1" x14ac:dyDescent="0.2">
      <c r="A289" s="163" t="s">
        <v>1311</v>
      </c>
      <c r="B289" s="94" t="s">
        <v>83</v>
      </c>
      <c r="C289" s="70" t="s">
        <v>79</v>
      </c>
      <c r="D289" s="71">
        <v>4.95</v>
      </c>
      <c r="E289" s="71">
        <v>4.95</v>
      </c>
      <c r="F289" s="71">
        <v>4.95</v>
      </c>
      <c r="G289" s="71">
        <v>4.95</v>
      </c>
      <c r="H289" s="71">
        <v>4.95</v>
      </c>
      <c r="I289" s="71">
        <v>4.95</v>
      </c>
      <c r="J289" s="71">
        <v>4.95</v>
      </c>
      <c r="K289" s="71">
        <v>4.95</v>
      </c>
      <c r="L289" s="71">
        <v>4.95</v>
      </c>
      <c r="M289" s="71">
        <v>4.95</v>
      </c>
      <c r="N289" s="71">
        <v>4.95</v>
      </c>
      <c r="O289" s="71">
        <v>4.95</v>
      </c>
      <c r="P289" s="71">
        <v>4.95</v>
      </c>
      <c r="Q289" s="71">
        <v>4.95</v>
      </c>
      <c r="R289" s="71">
        <v>4.95</v>
      </c>
      <c r="S289" s="71">
        <v>4.95</v>
      </c>
      <c r="T289" s="71">
        <v>4.95</v>
      </c>
      <c r="U289" s="71">
        <v>4.95</v>
      </c>
      <c r="V289" s="71">
        <v>4.95</v>
      </c>
      <c r="W289" s="71">
        <v>4.95</v>
      </c>
      <c r="X289" s="71">
        <v>4.95</v>
      </c>
      <c r="Y289" s="71">
        <v>4.95</v>
      </c>
      <c r="Z289" s="71">
        <v>4.95</v>
      </c>
      <c r="AA289" s="71">
        <v>4.95</v>
      </c>
    </row>
    <row r="290" spans="1:27" ht="12.75" hidden="1" customHeight="1" outlineLevel="1" x14ac:dyDescent="0.2">
      <c r="A290" s="163" t="s">
        <v>1312</v>
      </c>
      <c r="B290" s="94" t="s">
        <v>81</v>
      </c>
      <c r="C290" s="70" t="s">
        <v>79</v>
      </c>
      <c r="D290" s="71">
        <f>$D$11</f>
        <v>330.69</v>
      </c>
      <c r="E290" s="71">
        <f t="shared" ref="E290:AA290" si="167">$D$11</f>
        <v>330.69</v>
      </c>
      <c r="F290" s="71">
        <f t="shared" si="167"/>
        <v>330.69</v>
      </c>
      <c r="G290" s="71">
        <f t="shared" si="167"/>
        <v>330.69</v>
      </c>
      <c r="H290" s="71">
        <f t="shared" si="167"/>
        <v>330.69</v>
      </c>
      <c r="I290" s="71">
        <f t="shared" si="167"/>
        <v>330.69</v>
      </c>
      <c r="J290" s="71">
        <f t="shared" si="167"/>
        <v>330.69</v>
      </c>
      <c r="K290" s="71">
        <f t="shared" si="167"/>
        <v>330.69</v>
      </c>
      <c r="L290" s="71">
        <f t="shared" si="167"/>
        <v>330.69</v>
      </c>
      <c r="M290" s="71">
        <f t="shared" si="167"/>
        <v>330.69</v>
      </c>
      <c r="N290" s="71">
        <f t="shared" si="167"/>
        <v>330.69</v>
      </c>
      <c r="O290" s="71">
        <f t="shared" si="167"/>
        <v>330.69</v>
      </c>
      <c r="P290" s="71">
        <f t="shared" si="167"/>
        <v>330.69</v>
      </c>
      <c r="Q290" s="71">
        <f t="shared" si="167"/>
        <v>330.69</v>
      </c>
      <c r="R290" s="71">
        <f t="shared" si="167"/>
        <v>330.69</v>
      </c>
      <c r="S290" s="71">
        <f t="shared" si="167"/>
        <v>330.69</v>
      </c>
      <c r="T290" s="71">
        <f t="shared" si="167"/>
        <v>330.69</v>
      </c>
      <c r="U290" s="71">
        <f t="shared" si="167"/>
        <v>330.69</v>
      </c>
      <c r="V290" s="71">
        <f t="shared" si="167"/>
        <v>330.69</v>
      </c>
      <c r="W290" s="71">
        <f t="shared" si="167"/>
        <v>330.69</v>
      </c>
      <c r="X290" s="71">
        <f t="shared" si="167"/>
        <v>330.69</v>
      </c>
      <c r="Y290" s="71">
        <f t="shared" si="167"/>
        <v>330.69</v>
      </c>
      <c r="Z290" s="71">
        <f t="shared" si="167"/>
        <v>330.69</v>
      </c>
      <c r="AA290" s="71">
        <f t="shared" si="167"/>
        <v>330.69</v>
      </c>
    </row>
    <row r="291" spans="1:27" ht="12.75" customHeight="1" collapsed="1" x14ac:dyDescent="0.2">
      <c r="A291" s="162" t="s">
        <v>1313</v>
      </c>
      <c r="B291" s="54" t="str">
        <f>"26"&amp;"."&amp;$B$663&amp;"."&amp;$B$664</f>
        <v>26.05.2023</v>
      </c>
      <c r="C291" s="134" t="s">
        <v>76</v>
      </c>
      <c r="D291" s="135">
        <f>ROUND(((D292+D293+D295+D294)/1000),5)</f>
        <v>1.6923999999999999</v>
      </c>
      <c r="E291" s="135">
        <f>ROUND(((E292+E293+E295+E294)/1000),5)</f>
        <v>1.5500799999999999</v>
      </c>
      <c r="F291" s="135">
        <f>ROUND(((F292+F293+F295+F294)/1000),5)</f>
        <v>1.4878899999999999</v>
      </c>
      <c r="G291" s="135">
        <f t="shared" ref="G291:AA291" si="168">ROUND(((G292+G293+G295+G294)/1000),5)</f>
        <v>1.4423600000000001</v>
      </c>
      <c r="H291" s="135">
        <f t="shared" si="168"/>
        <v>1.4647699999999999</v>
      </c>
      <c r="I291" s="135">
        <f t="shared" si="168"/>
        <v>1.5538099999999999</v>
      </c>
      <c r="J291" s="135">
        <f t="shared" si="168"/>
        <v>1.95201</v>
      </c>
      <c r="K291" s="135">
        <f t="shared" si="168"/>
        <v>2.1296599999999999</v>
      </c>
      <c r="L291" s="135">
        <f t="shared" si="168"/>
        <v>2.3776199999999998</v>
      </c>
      <c r="M291" s="135">
        <f t="shared" si="168"/>
        <v>2.4439700000000002</v>
      </c>
      <c r="N291" s="135">
        <f t="shared" si="168"/>
        <v>2.4523299999999999</v>
      </c>
      <c r="O291" s="135">
        <f t="shared" si="168"/>
        <v>2.44591</v>
      </c>
      <c r="P291" s="135">
        <f t="shared" si="168"/>
        <v>2.4355899999999999</v>
      </c>
      <c r="Q291" s="135">
        <f t="shared" si="168"/>
        <v>2.4513199999999999</v>
      </c>
      <c r="R291" s="135">
        <f t="shared" si="168"/>
        <v>2.4479700000000002</v>
      </c>
      <c r="S291" s="135">
        <f t="shared" si="168"/>
        <v>2.4430200000000002</v>
      </c>
      <c r="T291" s="135">
        <f t="shared" si="168"/>
        <v>2.4298899999999999</v>
      </c>
      <c r="U291" s="135">
        <f t="shared" si="168"/>
        <v>2.44089</v>
      </c>
      <c r="V291" s="135">
        <f t="shared" si="168"/>
        <v>2.4366099999999999</v>
      </c>
      <c r="W291" s="135">
        <f t="shared" si="168"/>
        <v>2.4114599999999999</v>
      </c>
      <c r="X291" s="135">
        <f t="shared" si="168"/>
        <v>2.4157899999999999</v>
      </c>
      <c r="Y291" s="135">
        <f t="shared" si="168"/>
        <v>2.4376899999999999</v>
      </c>
      <c r="Z291" s="135">
        <f t="shared" si="168"/>
        <v>2.3814799999999998</v>
      </c>
      <c r="AA291" s="135">
        <f t="shared" si="168"/>
        <v>2.0550899999999999</v>
      </c>
    </row>
    <row r="292" spans="1:27" ht="12.75" hidden="1" customHeight="1" outlineLevel="1" x14ac:dyDescent="0.2">
      <c r="A292" s="163" t="s">
        <v>1314</v>
      </c>
      <c r="B292" s="94" t="s">
        <v>238</v>
      </c>
      <c r="C292" s="70" t="s">
        <v>79</v>
      </c>
      <c r="D292" s="71">
        <v>1243.6400000000001</v>
      </c>
      <c r="E292" s="71">
        <v>1101.32</v>
      </c>
      <c r="F292" s="71">
        <v>1039.1300000000001</v>
      </c>
      <c r="G292" s="71">
        <v>993.6</v>
      </c>
      <c r="H292" s="71">
        <v>1016.01</v>
      </c>
      <c r="I292" s="71">
        <v>1105.05</v>
      </c>
      <c r="J292" s="71">
        <v>1503.25</v>
      </c>
      <c r="K292" s="71">
        <v>1680.9</v>
      </c>
      <c r="L292" s="71">
        <v>1928.86</v>
      </c>
      <c r="M292" s="71">
        <v>1995.21</v>
      </c>
      <c r="N292" s="71">
        <v>2003.57</v>
      </c>
      <c r="O292" s="71">
        <v>1997.15</v>
      </c>
      <c r="P292" s="71">
        <v>1986.83</v>
      </c>
      <c r="Q292" s="71">
        <v>2002.56</v>
      </c>
      <c r="R292" s="71">
        <v>1999.21</v>
      </c>
      <c r="S292" s="71">
        <v>1994.26</v>
      </c>
      <c r="T292" s="71">
        <v>1981.13</v>
      </c>
      <c r="U292" s="71">
        <v>1992.13</v>
      </c>
      <c r="V292" s="71">
        <v>1987.85</v>
      </c>
      <c r="W292" s="71">
        <v>1962.7</v>
      </c>
      <c r="X292" s="71">
        <v>1967.03</v>
      </c>
      <c r="Y292" s="71">
        <v>1988.93</v>
      </c>
      <c r="Z292" s="71">
        <v>1932.72</v>
      </c>
      <c r="AA292" s="71">
        <v>1606.33</v>
      </c>
    </row>
    <row r="293" spans="1:27" ht="12.75" hidden="1" customHeight="1" outlineLevel="1" x14ac:dyDescent="0.2">
      <c r="A293" s="163" t="s">
        <v>1315</v>
      </c>
      <c r="B293" s="94" t="s">
        <v>90</v>
      </c>
      <c r="C293" s="70" t="s">
        <v>79</v>
      </c>
      <c r="D293" s="71">
        <f>$D$168</f>
        <v>113.12</v>
      </c>
      <c r="E293" s="71">
        <f>$D$168</f>
        <v>113.12</v>
      </c>
      <c r="F293" s="71">
        <f t="shared" ref="F293:AA293" si="169">$D$168</f>
        <v>113.12</v>
      </c>
      <c r="G293" s="71">
        <f t="shared" si="169"/>
        <v>113.12</v>
      </c>
      <c r="H293" s="71">
        <f t="shared" si="169"/>
        <v>113.12</v>
      </c>
      <c r="I293" s="71">
        <f t="shared" si="169"/>
        <v>113.12</v>
      </c>
      <c r="J293" s="71">
        <f t="shared" si="169"/>
        <v>113.12</v>
      </c>
      <c r="K293" s="71">
        <f t="shared" si="169"/>
        <v>113.12</v>
      </c>
      <c r="L293" s="71">
        <f t="shared" si="169"/>
        <v>113.12</v>
      </c>
      <c r="M293" s="71">
        <f t="shared" si="169"/>
        <v>113.12</v>
      </c>
      <c r="N293" s="71">
        <f t="shared" si="169"/>
        <v>113.12</v>
      </c>
      <c r="O293" s="71">
        <f t="shared" si="169"/>
        <v>113.12</v>
      </c>
      <c r="P293" s="71">
        <f t="shared" si="169"/>
        <v>113.12</v>
      </c>
      <c r="Q293" s="71">
        <f t="shared" si="169"/>
        <v>113.12</v>
      </c>
      <c r="R293" s="71">
        <f t="shared" si="169"/>
        <v>113.12</v>
      </c>
      <c r="S293" s="71">
        <f t="shared" si="169"/>
        <v>113.12</v>
      </c>
      <c r="T293" s="71">
        <f t="shared" si="169"/>
        <v>113.12</v>
      </c>
      <c r="U293" s="71">
        <f t="shared" si="169"/>
        <v>113.12</v>
      </c>
      <c r="V293" s="71">
        <f t="shared" si="169"/>
        <v>113.12</v>
      </c>
      <c r="W293" s="71">
        <f t="shared" si="169"/>
        <v>113.12</v>
      </c>
      <c r="X293" s="71">
        <f t="shared" si="169"/>
        <v>113.12</v>
      </c>
      <c r="Y293" s="71">
        <f t="shared" si="169"/>
        <v>113.12</v>
      </c>
      <c r="Z293" s="71">
        <f t="shared" si="169"/>
        <v>113.12</v>
      </c>
      <c r="AA293" s="71">
        <f t="shared" si="169"/>
        <v>113.12</v>
      </c>
    </row>
    <row r="294" spans="1:27" ht="12.75" hidden="1" customHeight="1" outlineLevel="1" x14ac:dyDescent="0.2">
      <c r="A294" s="163" t="s">
        <v>1316</v>
      </c>
      <c r="B294" s="94" t="s">
        <v>83</v>
      </c>
      <c r="C294" s="70" t="s">
        <v>79</v>
      </c>
      <c r="D294" s="71">
        <v>4.95</v>
      </c>
      <c r="E294" s="71">
        <v>4.95</v>
      </c>
      <c r="F294" s="71">
        <v>4.95</v>
      </c>
      <c r="G294" s="71">
        <v>4.95</v>
      </c>
      <c r="H294" s="71">
        <v>4.95</v>
      </c>
      <c r="I294" s="71">
        <v>4.95</v>
      </c>
      <c r="J294" s="71">
        <v>4.95</v>
      </c>
      <c r="K294" s="71">
        <v>4.95</v>
      </c>
      <c r="L294" s="71">
        <v>4.95</v>
      </c>
      <c r="M294" s="71">
        <v>4.95</v>
      </c>
      <c r="N294" s="71">
        <v>4.95</v>
      </c>
      <c r="O294" s="71">
        <v>4.95</v>
      </c>
      <c r="P294" s="71">
        <v>4.95</v>
      </c>
      <c r="Q294" s="71">
        <v>4.95</v>
      </c>
      <c r="R294" s="71">
        <v>4.95</v>
      </c>
      <c r="S294" s="71">
        <v>4.95</v>
      </c>
      <c r="T294" s="71">
        <v>4.95</v>
      </c>
      <c r="U294" s="71">
        <v>4.95</v>
      </c>
      <c r="V294" s="71">
        <v>4.95</v>
      </c>
      <c r="W294" s="71">
        <v>4.95</v>
      </c>
      <c r="X294" s="71">
        <v>4.95</v>
      </c>
      <c r="Y294" s="71">
        <v>4.95</v>
      </c>
      <c r="Z294" s="71">
        <v>4.95</v>
      </c>
      <c r="AA294" s="71">
        <v>4.95</v>
      </c>
    </row>
    <row r="295" spans="1:27" ht="12.75" hidden="1" customHeight="1" outlineLevel="1" x14ac:dyDescent="0.2">
      <c r="A295" s="163" t="s">
        <v>1317</v>
      </c>
      <c r="B295" s="94" t="s">
        <v>81</v>
      </c>
      <c r="C295" s="70" t="s">
        <v>79</v>
      </c>
      <c r="D295" s="71">
        <f>$D$11</f>
        <v>330.69</v>
      </c>
      <c r="E295" s="71">
        <f t="shared" ref="E295:AA295" si="170">$D$11</f>
        <v>330.69</v>
      </c>
      <c r="F295" s="71">
        <f t="shared" si="170"/>
        <v>330.69</v>
      </c>
      <c r="G295" s="71">
        <f t="shared" si="170"/>
        <v>330.69</v>
      </c>
      <c r="H295" s="71">
        <f t="shared" si="170"/>
        <v>330.69</v>
      </c>
      <c r="I295" s="71">
        <f t="shared" si="170"/>
        <v>330.69</v>
      </c>
      <c r="J295" s="71">
        <f t="shared" si="170"/>
        <v>330.69</v>
      </c>
      <c r="K295" s="71">
        <f t="shared" si="170"/>
        <v>330.69</v>
      </c>
      <c r="L295" s="71">
        <f t="shared" si="170"/>
        <v>330.69</v>
      </c>
      <c r="M295" s="71">
        <f t="shared" si="170"/>
        <v>330.69</v>
      </c>
      <c r="N295" s="71">
        <f t="shared" si="170"/>
        <v>330.69</v>
      </c>
      <c r="O295" s="71">
        <f t="shared" si="170"/>
        <v>330.69</v>
      </c>
      <c r="P295" s="71">
        <f t="shared" si="170"/>
        <v>330.69</v>
      </c>
      <c r="Q295" s="71">
        <f t="shared" si="170"/>
        <v>330.69</v>
      </c>
      <c r="R295" s="71">
        <f t="shared" si="170"/>
        <v>330.69</v>
      </c>
      <c r="S295" s="71">
        <f t="shared" si="170"/>
        <v>330.69</v>
      </c>
      <c r="T295" s="71">
        <f t="shared" si="170"/>
        <v>330.69</v>
      </c>
      <c r="U295" s="71">
        <f t="shared" si="170"/>
        <v>330.69</v>
      </c>
      <c r="V295" s="71">
        <f t="shared" si="170"/>
        <v>330.69</v>
      </c>
      <c r="W295" s="71">
        <f t="shared" si="170"/>
        <v>330.69</v>
      </c>
      <c r="X295" s="71">
        <f t="shared" si="170"/>
        <v>330.69</v>
      </c>
      <c r="Y295" s="71">
        <f t="shared" si="170"/>
        <v>330.69</v>
      </c>
      <c r="Z295" s="71">
        <f t="shared" si="170"/>
        <v>330.69</v>
      </c>
      <c r="AA295" s="71">
        <f t="shared" si="170"/>
        <v>330.69</v>
      </c>
    </row>
    <row r="296" spans="1:27" ht="12.75" customHeight="1" collapsed="1" x14ac:dyDescent="0.2">
      <c r="A296" s="162" t="s">
        <v>1318</v>
      </c>
      <c r="B296" s="54" t="str">
        <f>"27"&amp;"."&amp;$B$663&amp;"."&amp;$B$664</f>
        <v>27.05.2023</v>
      </c>
      <c r="C296" s="134" t="s">
        <v>76</v>
      </c>
      <c r="D296" s="135">
        <f>ROUND(((D297+D298+D300+D299)/1000),5)</f>
        <v>1.99227</v>
      </c>
      <c r="E296" s="135">
        <f>ROUND(((E297+E298+E300+E299)/1000),5)</f>
        <v>1.7518499999999999</v>
      </c>
      <c r="F296" s="135">
        <f>ROUND(((F297+F298+F300+F299)/1000),5)</f>
        <v>1.6055999999999999</v>
      </c>
      <c r="G296" s="135">
        <f t="shared" ref="G296:AA296" si="171">ROUND(((G297+G298+G300+G299)/1000),5)</f>
        <v>1.55335</v>
      </c>
      <c r="H296" s="135">
        <f t="shared" si="171"/>
        <v>1.53078</v>
      </c>
      <c r="I296" s="135">
        <f t="shared" si="171"/>
        <v>1.50905</v>
      </c>
      <c r="J296" s="135">
        <f t="shared" si="171"/>
        <v>1.8151299999999999</v>
      </c>
      <c r="K296" s="135">
        <f t="shared" si="171"/>
        <v>1.9703299999999999</v>
      </c>
      <c r="L296" s="135">
        <f t="shared" si="171"/>
        <v>2.24356</v>
      </c>
      <c r="M296" s="135">
        <f t="shared" si="171"/>
        <v>2.3569599999999999</v>
      </c>
      <c r="N296" s="135">
        <f t="shared" si="171"/>
        <v>2.3892699999999998</v>
      </c>
      <c r="O296" s="135">
        <f t="shared" si="171"/>
        <v>2.3895599999999999</v>
      </c>
      <c r="P296" s="135">
        <f t="shared" si="171"/>
        <v>2.3844599999999998</v>
      </c>
      <c r="Q296" s="135">
        <f t="shared" si="171"/>
        <v>2.3851499999999999</v>
      </c>
      <c r="R296" s="135">
        <f t="shared" si="171"/>
        <v>2.3834399999999998</v>
      </c>
      <c r="S296" s="135">
        <f t="shared" si="171"/>
        <v>2.3619599999999998</v>
      </c>
      <c r="T296" s="135">
        <f t="shared" si="171"/>
        <v>2.34599</v>
      </c>
      <c r="U296" s="135">
        <f t="shared" si="171"/>
        <v>2.28104</v>
      </c>
      <c r="V296" s="135">
        <f t="shared" si="171"/>
        <v>2.28057</v>
      </c>
      <c r="W296" s="135">
        <f t="shared" si="171"/>
        <v>2.2803499999999999</v>
      </c>
      <c r="X296" s="135">
        <f t="shared" si="171"/>
        <v>2.3408799999999998</v>
      </c>
      <c r="Y296" s="135">
        <f t="shared" si="171"/>
        <v>2.3590900000000001</v>
      </c>
      <c r="Z296" s="135">
        <f t="shared" si="171"/>
        <v>2.26572</v>
      </c>
      <c r="AA296" s="135">
        <f t="shared" si="171"/>
        <v>1.96496</v>
      </c>
    </row>
    <row r="297" spans="1:27" ht="12.75" hidden="1" customHeight="1" outlineLevel="1" x14ac:dyDescent="0.2">
      <c r="A297" s="163" t="s">
        <v>1319</v>
      </c>
      <c r="B297" s="94" t="s">
        <v>238</v>
      </c>
      <c r="C297" s="70" t="s">
        <v>79</v>
      </c>
      <c r="D297" s="71">
        <v>1543.51</v>
      </c>
      <c r="E297" s="71">
        <v>1303.0899999999999</v>
      </c>
      <c r="F297" s="71">
        <v>1156.8399999999999</v>
      </c>
      <c r="G297" s="71">
        <v>1104.5899999999999</v>
      </c>
      <c r="H297" s="71">
        <v>1082.02</v>
      </c>
      <c r="I297" s="71">
        <v>1060.29</v>
      </c>
      <c r="J297" s="71">
        <v>1366.37</v>
      </c>
      <c r="K297" s="71">
        <v>1521.57</v>
      </c>
      <c r="L297" s="71">
        <v>1794.8</v>
      </c>
      <c r="M297" s="71">
        <v>1908.2</v>
      </c>
      <c r="N297" s="71">
        <v>1940.51</v>
      </c>
      <c r="O297" s="71">
        <v>1940.8</v>
      </c>
      <c r="P297" s="71">
        <v>1935.7</v>
      </c>
      <c r="Q297" s="71">
        <v>1936.39</v>
      </c>
      <c r="R297" s="71">
        <v>1934.68</v>
      </c>
      <c r="S297" s="71">
        <v>1913.2</v>
      </c>
      <c r="T297" s="71">
        <v>1897.23</v>
      </c>
      <c r="U297" s="71">
        <v>1832.28</v>
      </c>
      <c r="V297" s="71">
        <v>1831.81</v>
      </c>
      <c r="W297" s="71">
        <v>1831.59</v>
      </c>
      <c r="X297" s="71">
        <v>1892.12</v>
      </c>
      <c r="Y297" s="71">
        <v>1910.33</v>
      </c>
      <c r="Z297" s="71">
        <v>1816.96</v>
      </c>
      <c r="AA297" s="71">
        <v>1516.2</v>
      </c>
    </row>
    <row r="298" spans="1:27" ht="12.75" hidden="1" customHeight="1" outlineLevel="1" x14ac:dyDescent="0.2">
      <c r="A298" s="163" t="s">
        <v>1320</v>
      </c>
      <c r="B298" s="94" t="s">
        <v>90</v>
      </c>
      <c r="C298" s="70" t="s">
        <v>79</v>
      </c>
      <c r="D298" s="71">
        <f>$D$168</f>
        <v>113.12</v>
      </c>
      <c r="E298" s="71">
        <f>$D$168</f>
        <v>113.12</v>
      </c>
      <c r="F298" s="71">
        <f t="shared" ref="F298:AA298" si="172">$D$168</f>
        <v>113.12</v>
      </c>
      <c r="G298" s="71">
        <f t="shared" si="172"/>
        <v>113.12</v>
      </c>
      <c r="H298" s="71">
        <f t="shared" si="172"/>
        <v>113.12</v>
      </c>
      <c r="I298" s="71">
        <f t="shared" si="172"/>
        <v>113.12</v>
      </c>
      <c r="J298" s="71">
        <f t="shared" si="172"/>
        <v>113.12</v>
      </c>
      <c r="K298" s="71">
        <f t="shared" si="172"/>
        <v>113.12</v>
      </c>
      <c r="L298" s="71">
        <f t="shared" si="172"/>
        <v>113.12</v>
      </c>
      <c r="M298" s="71">
        <f t="shared" si="172"/>
        <v>113.12</v>
      </c>
      <c r="N298" s="71">
        <f t="shared" si="172"/>
        <v>113.12</v>
      </c>
      <c r="O298" s="71">
        <f t="shared" si="172"/>
        <v>113.12</v>
      </c>
      <c r="P298" s="71">
        <f t="shared" si="172"/>
        <v>113.12</v>
      </c>
      <c r="Q298" s="71">
        <f t="shared" si="172"/>
        <v>113.12</v>
      </c>
      <c r="R298" s="71">
        <f t="shared" si="172"/>
        <v>113.12</v>
      </c>
      <c r="S298" s="71">
        <f t="shared" si="172"/>
        <v>113.12</v>
      </c>
      <c r="T298" s="71">
        <f t="shared" si="172"/>
        <v>113.12</v>
      </c>
      <c r="U298" s="71">
        <f t="shared" si="172"/>
        <v>113.12</v>
      </c>
      <c r="V298" s="71">
        <f t="shared" si="172"/>
        <v>113.12</v>
      </c>
      <c r="W298" s="71">
        <f t="shared" si="172"/>
        <v>113.12</v>
      </c>
      <c r="X298" s="71">
        <f t="shared" si="172"/>
        <v>113.12</v>
      </c>
      <c r="Y298" s="71">
        <f t="shared" si="172"/>
        <v>113.12</v>
      </c>
      <c r="Z298" s="71">
        <f t="shared" si="172"/>
        <v>113.12</v>
      </c>
      <c r="AA298" s="71">
        <f t="shared" si="172"/>
        <v>113.12</v>
      </c>
    </row>
    <row r="299" spans="1:27" ht="12.75" hidden="1" customHeight="1" outlineLevel="1" x14ac:dyDescent="0.2">
      <c r="A299" s="163" t="s">
        <v>1321</v>
      </c>
      <c r="B299" s="94" t="s">
        <v>83</v>
      </c>
      <c r="C299" s="70" t="s">
        <v>79</v>
      </c>
      <c r="D299" s="71">
        <v>4.95</v>
      </c>
      <c r="E299" s="71">
        <v>4.95</v>
      </c>
      <c r="F299" s="71">
        <v>4.95</v>
      </c>
      <c r="G299" s="71">
        <v>4.95</v>
      </c>
      <c r="H299" s="71">
        <v>4.95</v>
      </c>
      <c r="I299" s="71">
        <v>4.95</v>
      </c>
      <c r="J299" s="71">
        <v>4.95</v>
      </c>
      <c r="K299" s="71">
        <v>4.95</v>
      </c>
      <c r="L299" s="71">
        <v>4.95</v>
      </c>
      <c r="M299" s="71">
        <v>4.95</v>
      </c>
      <c r="N299" s="71">
        <v>4.95</v>
      </c>
      <c r="O299" s="71">
        <v>4.95</v>
      </c>
      <c r="P299" s="71">
        <v>4.95</v>
      </c>
      <c r="Q299" s="71">
        <v>4.95</v>
      </c>
      <c r="R299" s="71">
        <v>4.95</v>
      </c>
      <c r="S299" s="71">
        <v>4.95</v>
      </c>
      <c r="T299" s="71">
        <v>4.95</v>
      </c>
      <c r="U299" s="71">
        <v>4.95</v>
      </c>
      <c r="V299" s="71">
        <v>4.95</v>
      </c>
      <c r="W299" s="71">
        <v>4.95</v>
      </c>
      <c r="X299" s="71">
        <v>4.95</v>
      </c>
      <c r="Y299" s="71">
        <v>4.95</v>
      </c>
      <c r="Z299" s="71">
        <v>4.95</v>
      </c>
      <c r="AA299" s="71">
        <v>4.95</v>
      </c>
    </row>
    <row r="300" spans="1:27" ht="12.75" hidden="1" customHeight="1" outlineLevel="1" x14ac:dyDescent="0.2">
      <c r="A300" s="163" t="s">
        <v>1322</v>
      </c>
      <c r="B300" s="94" t="s">
        <v>81</v>
      </c>
      <c r="C300" s="70" t="s">
        <v>79</v>
      </c>
      <c r="D300" s="71">
        <f>$D$11</f>
        <v>330.69</v>
      </c>
      <c r="E300" s="71">
        <f t="shared" ref="E300:AA300" si="173">$D$11</f>
        <v>330.69</v>
      </c>
      <c r="F300" s="71">
        <f t="shared" si="173"/>
        <v>330.69</v>
      </c>
      <c r="G300" s="71">
        <f t="shared" si="173"/>
        <v>330.69</v>
      </c>
      <c r="H300" s="71">
        <f t="shared" si="173"/>
        <v>330.69</v>
      </c>
      <c r="I300" s="71">
        <f t="shared" si="173"/>
        <v>330.69</v>
      </c>
      <c r="J300" s="71">
        <f t="shared" si="173"/>
        <v>330.69</v>
      </c>
      <c r="K300" s="71">
        <f t="shared" si="173"/>
        <v>330.69</v>
      </c>
      <c r="L300" s="71">
        <f t="shared" si="173"/>
        <v>330.69</v>
      </c>
      <c r="M300" s="71">
        <f t="shared" si="173"/>
        <v>330.69</v>
      </c>
      <c r="N300" s="71">
        <f t="shared" si="173"/>
        <v>330.69</v>
      </c>
      <c r="O300" s="71">
        <f t="shared" si="173"/>
        <v>330.69</v>
      </c>
      <c r="P300" s="71">
        <f t="shared" si="173"/>
        <v>330.69</v>
      </c>
      <c r="Q300" s="71">
        <f t="shared" si="173"/>
        <v>330.69</v>
      </c>
      <c r="R300" s="71">
        <f t="shared" si="173"/>
        <v>330.69</v>
      </c>
      <c r="S300" s="71">
        <f t="shared" si="173"/>
        <v>330.69</v>
      </c>
      <c r="T300" s="71">
        <f t="shared" si="173"/>
        <v>330.69</v>
      </c>
      <c r="U300" s="71">
        <f t="shared" si="173"/>
        <v>330.69</v>
      </c>
      <c r="V300" s="71">
        <f t="shared" si="173"/>
        <v>330.69</v>
      </c>
      <c r="W300" s="71">
        <f t="shared" si="173"/>
        <v>330.69</v>
      </c>
      <c r="X300" s="71">
        <f t="shared" si="173"/>
        <v>330.69</v>
      </c>
      <c r="Y300" s="71">
        <f t="shared" si="173"/>
        <v>330.69</v>
      </c>
      <c r="Z300" s="71">
        <f t="shared" si="173"/>
        <v>330.69</v>
      </c>
      <c r="AA300" s="71">
        <f t="shared" si="173"/>
        <v>330.69</v>
      </c>
    </row>
    <row r="301" spans="1:27" ht="12.75" customHeight="1" collapsed="1" x14ac:dyDescent="0.2">
      <c r="A301" s="162" t="s">
        <v>1323</v>
      </c>
      <c r="B301" s="54" t="str">
        <f>"28"&amp;"."&amp;$B$663&amp;"."&amp;$B$664</f>
        <v>28.05.2023</v>
      </c>
      <c r="C301" s="134" t="s">
        <v>76</v>
      </c>
      <c r="D301" s="135">
        <f>ROUND(((D302+D303+D305+D304)/1000),5)</f>
        <v>1.8463400000000001</v>
      </c>
      <c r="E301" s="135">
        <f>ROUND(((E302+E303+E305+E304)/1000),5)</f>
        <v>1.6830000000000001</v>
      </c>
      <c r="F301" s="135">
        <f>ROUND(((F302+F303+F305+F304)/1000),5)</f>
        <v>1.5560499999999999</v>
      </c>
      <c r="G301" s="135">
        <f t="shared" ref="G301:AA301" si="174">ROUND(((G302+G303+G305+G304)/1000),5)</f>
        <v>1.5255799999999999</v>
      </c>
      <c r="H301" s="135">
        <f t="shared" si="174"/>
        <v>1.4976799999999999</v>
      </c>
      <c r="I301" s="135">
        <f t="shared" si="174"/>
        <v>1.4803599999999999</v>
      </c>
      <c r="J301" s="135">
        <f t="shared" si="174"/>
        <v>1.6716</v>
      </c>
      <c r="K301" s="135">
        <f t="shared" si="174"/>
        <v>1.8040499999999999</v>
      </c>
      <c r="L301" s="135">
        <f t="shared" si="174"/>
        <v>2.0710600000000001</v>
      </c>
      <c r="M301" s="135">
        <f t="shared" si="174"/>
        <v>2.24451</v>
      </c>
      <c r="N301" s="135">
        <f t="shared" si="174"/>
        <v>2.2880099999999999</v>
      </c>
      <c r="O301" s="135">
        <f t="shared" si="174"/>
        <v>2.2988499999999998</v>
      </c>
      <c r="P301" s="135">
        <f t="shared" si="174"/>
        <v>2.29277</v>
      </c>
      <c r="Q301" s="135">
        <f t="shared" si="174"/>
        <v>2.2979099999999999</v>
      </c>
      <c r="R301" s="135">
        <f t="shared" si="174"/>
        <v>2.29691</v>
      </c>
      <c r="S301" s="135">
        <f t="shared" si="174"/>
        <v>2.29515</v>
      </c>
      <c r="T301" s="135">
        <f t="shared" si="174"/>
        <v>2.28504</v>
      </c>
      <c r="U301" s="135">
        <f t="shared" si="174"/>
        <v>2.26505</v>
      </c>
      <c r="V301" s="135">
        <f t="shared" si="174"/>
        <v>2.2739400000000001</v>
      </c>
      <c r="W301" s="135">
        <f t="shared" si="174"/>
        <v>2.2710900000000001</v>
      </c>
      <c r="X301" s="135">
        <f t="shared" si="174"/>
        <v>2.3107700000000002</v>
      </c>
      <c r="Y301" s="135">
        <f t="shared" si="174"/>
        <v>2.3293400000000002</v>
      </c>
      <c r="Z301" s="135">
        <f t="shared" si="174"/>
        <v>2.2301700000000002</v>
      </c>
      <c r="AA301" s="135">
        <f t="shared" si="174"/>
        <v>1.90835</v>
      </c>
    </row>
    <row r="302" spans="1:27" ht="12.75" hidden="1" customHeight="1" outlineLevel="1" x14ac:dyDescent="0.2">
      <c r="A302" s="163" t="s">
        <v>1324</v>
      </c>
      <c r="B302" s="94" t="s">
        <v>238</v>
      </c>
      <c r="C302" s="70" t="s">
        <v>79</v>
      </c>
      <c r="D302" s="71">
        <v>1397.58</v>
      </c>
      <c r="E302" s="71">
        <v>1234.24</v>
      </c>
      <c r="F302" s="71">
        <v>1107.29</v>
      </c>
      <c r="G302" s="71">
        <v>1076.82</v>
      </c>
      <c r="H302" s="71">
        <v>1048.92</v>
      </c>
      <c r="I302" s="71">
        <v>1031.5999999999999</v>
      </c>
      <c r="J302" s="71">
        <v>1222.8399999999999</v>
      </c>
      <c r="K302" s="71">
        <v>1355.29</v>
      </c>
      <c r="L302" s="71">
        <v>1622.3</v>
      </c>
      <c r="M302" s="71">
        <v>1795.75</v>
      </c>
      <c r="N302" s="71">
        <v>1839.25</v>
      </c>
      <c r="O302" s="71">
        <v>1850.09</v>
      </c>
      <c r="P302" s="71">
        <v>1844.01</v>
      </c>
      <c r="Q302" s="71">
        <v>1849.15</v>
      </c>
      <c r="R302" s="71">
        <v>1848.15</v>
      </c>
      <c r="S302" s="71">
        <v>1846.39</v>
      </c>
      <c r="T302" s="71">
        <v>1836.28</v>
      </c>
      <c r="U302" s="71">
        <v>1816.29</v>
      </c>
      <c r="V302" s="71">
        <v>1825.18</v>
      </c>
      <c r="W302" s="71">
        <v>1822.33</v>
      </c>
      <c r="X302" s="71">
        <v>1862.01</v>
      </c>
      <c r="Y302" s="71">
        <v>1880.58</v>
      </c>
      <c r="Z302" s="71">
        <v>1781.41</v>
      </c>
      <c r="AA302" s="71">
        <v>1459.59</v>
      </c>
    </row>
    <row r="303" spans="1:27" ht="12.75" hidden="1" customHeight="1" outlineLevel="1" x14ac:dyDescent="0.2">
      <c r="A303" s="163" t="s">
        <v>1325</v>
      </c>
      <c r="B303" s="94" t="s">
        <v>90</v>
      </c>
      <c r="C303" s="70" t="s">
        <v>79</v>
      </c>
      <c r="D303" s="71">
        <f>$D$168</f>
        <v>113.12</v>
      </c>
      <c r="E303" s="71">
        <f>$D$168</f>
        <v>113.12</v>
      </c>
      <c r="F303" s="71">
        <f t="shared" ref="F303:AA303" si="175">$D$168</f>
        <v>113.12</v>
      </c>
      <c r="G303" s="71">
        <f t="shared" si="175"/>
        <v>113.12</v>
      </c>
      <c r="H303" s="71">
        <f t="shared" si="175"/>
        <v>113.12</v>
      </c>
      <c r="I303" s="71">
        <f t="shared" si="175"/>
        <v>113.12</v>
      </c>
      <c r="J303" s="71">
        <f t="shared" si="175"/>
        <v>113.12</v>
      </c>
      <c r="K303" s="71">
        <f t="shared" si="175"/>
        <v>113.12</v>
      </c>
      <c r="L303" s="71">
        <f t="shared" si="175"/>
        <v>113.12</v>
      </c>
      <c r="M303" s="71">
        <f t="shared" si="175"/>
        <v>113.12</v>
      </c>
      <c r="N303" s="71">
        <f t="shared" si="175"/>
        <v>113.12</v>
      </c>
      <c r="O303" s="71">
        <f t="shared" si="175"/>
        <v>113.12</v>
      </c>
      <c r="P303" s="71">
        <f t="shared" si="175"/>
        <v>113.12</v>
      </c>
      <c r="Q303" s="71">
        <f t="shared" si="175"/>
        <v>113.12</v>
      </c>
      <c r="R303" s="71">
        <f t="shared" si="175"/>
        <v>113.12</v>
      </c>
      <c r="S303" s="71">
        <f t="shared" si="175"/>
        <v>113.12</v>
      </c>
      <c r="T303" s="71">
        <f t="shared" si="175"/>
        <v>113.12</v>
      </c>
      <c r="U303" s="71">
        <f t="shared" si="175"/>
        <v>113.12</v>
      </c>
      <c r="V303" s="71">
        <f t="shared" si="175"/>
        <v>113.12</v>
      </c>
      <c r="W303" s="71">
        <f t="shared" si="175"/>
        <v>113.12</v>
      </c>
      <c r="X303" s="71">
        <f t="shared" si="175"/>
        <v>113.12</v>
      </c>
      <c r="Y303" s="71">
        <f t="shared" si="175"/>
        <v>113.12</v>
      </c>
      <c r="Z303" s="71">
        <f t="shared" si="175"/>
        <v>113.12</v>
      </c>
      <c r="AA303" s="71">
        <f t="shared" si="175"/>
        <v>113.12</v>
      </c>
    </row>
    <row r="304" spans="1:27" ht="12.75" hidden="1" customHeight="1" outlineLevel="1" x14ac:dyDescent="0.2">
      <c r="A304" s="163" t="s">
        <v>1326</v>
      </c>
      <c r="B304" s="94" t="s">
        <v>83</v>
      </c>
      <c r="C304" s="70" t="s">
        <v>79</v>
      </c>
      <c r="D304" s="71">
        <v>4.95</v>
      </c>
      <c r="E304" s="71">
        <v>4.95</v>
      </c>
      <c r="F304" s="71">
        <v>4.95</v>
      </c>
      <c r="G304" s="71">
        <v>4.95</v>
      </c>
      <c r="H304" s="71">
        <v>4.95</v>
      </c>
      <c r="I304" s="71">
        <v>4.95</v>
      </c>
      <c r="J304" s="71">
        <v>4.95</v>
      </c>
      <c r="K304" s="71">
        <v>4.95</v>
      </c>
      <c r="L304" s="71">
        <v>4.95</v>
      </c>
      <c r="M304" s="71">
        <v>4.95</v>
      </c>
      <c r="N304" s="71">
        <v>4.95</v>
      </c>
      <c r="O304" s="71">
        <v>4.95</v>
      </c>
      <c r="P304" s="71">
        <v>4.95</v>
      </c>
      <c r="Q304" s="71">
        <v>4.95</v>
      </c>
      <c r="R304" s="71">
        <v>4.95</v>
      </c>
      <c r="S304" s="71">
        <v>4.95</v>
      </c>
      <c r="T304" s="71">
        <v>4.95</v>
      </c>
      <c r="U304" s="71">
        <v>4.95</v>
      </c>
      <c r="V304" s="71">
        <v>4.95</v>
      </c>
      <c r="W304" s="71">
        <v>4.95</v>
      </c>
      <c r="X304" s="71">
        <v>4.95</v>
      </c>
      <c r="Y304" s="71">
        <v>4.95</v>
      </c>
      <c r="Z304" s="71">
        <v>4.95</v>
      </c>
      <c r="AA304" s="71">
        <v>4.95</v>
      </c>
    </row>
    <row r="305" spans="1:27" ht="12.75" hidden="1" customHeight="1" outlineLevel="1" x14ac:dyDescent="0.2">
      <c r="A305" s="163" t="s">
        <v>1327</v>
      </c>
      <c r="B305" s="94" t="s">
        <v>81</v>
      </c>
      <c r="C305" s="70" t="s">
        <v>79</v>
      </c>
      <c r="D305" s="71">
        <f>$D$11</f>
        <v>330.69</v>
      </c>
      <c r="E305" s="71">
        <f t="shared" ref="E305:AA305" si="176">$D$11</f>
        <v>330.69</v>
      </c>
      <c r="F305" s="71">
        <f t="shared" si="176"/>
        <v>330.69</v>
      </c>
      <c r="G305" s="71">
        <f t="shared" si="176"/>
        <v>330.69</v>
      </c>
      <c r="H305" s="71">
        <f t="shared" si="176"/>
        <v>330.69</v>
      </c>
      <c r="I305" s="71">
        <f t="shared" si="176"/>
        <v>330.69</v>
      </c>
      <c r="J305" s="71">
        <f t="shared" si="176"/>
        <v>330.69</v>
      </c>
      <c r="K305" s="71">
        <f t="shared" si="176"/>
        <v>330.69</v>
      </c>
      <c r="L305" s="71">
        <f t="shared" si="176"/>
        <v>330.69</v>
      </c>
      <c r="M305" s="71">
        <f t="shared" si="176"/>
        <v>330.69</v>
      </c>
      <c r="N305" s="71">
        <f t="shared" si="176"/>
        <v>330.69</v>
      </c>
      <c r="O305" s="71">
        <f t="shared" si="176"/>
        <v>330.69</v>
      </c>
      <c r="P305" s="71">
        <f t="shared" si="176"/>
        <v>330.69</v>
      </c>
      <c r="Q305" s="71">
        <f t="shared" si="176"/>
        <v>330.69</v>
      </c>
      <c r="R305" s="71">
        <f t="shared" si="176"/>
        <v>330.69</v>
      </c>
      <c r="S305" s="71">
        <f t="shared" si="176"/>
        <v>330.69</v>
      </c>
      <c r="T305" s="71">
        <f t="shared" si="176"/>
        <v>330.69</v>
      </c>
      <c r="U305" s="71">
        <f t="shared" si="176"/>
        <v>330.69</v>
      </c>
      <c r="V305" s="71">
        <f t="shared" si="176"/>
        <v>330.69</v>
      </c>
      <c r="W305" s="71">
        <f t="shared" si="176"/>
        <v>330.69</v>
      </c>
      <c r="X305" s="71">
        <f t="shared" si="176"/>
        <v>330.69</v>
      </c>
      <c r="Y305" s="71">
        <f t="shared" si="176"/>
        <v>330.69</v>
      </c>
      <c r="Z305" s="71">
        <f t="shared" si="176"/>
        <v>330.69</v>
      </c>
      <c r="AA305" s="71">
        <f t="shared" si="176"/>
        <v>330.69</v>
      </c>
    </row>
    <row r="306" spans="1:27" ht="12.75" customHeight="1" collapsed="1" x14ac:dyDescent="0.2">
      <c r="A306" s="162" t="s">
        <v>1328</v>
      </c>
      <c r="B306" s="54" t="str">
        <f>"29"&amp;"."&amp;$B$663&amp;"."&amp;$B$664</f>
        <v>29.05.2023</v>
      </c>
      <c r="C306" s="134" t="s">
        <v>76</v>
      </c>
      <c r="D306" s="135">
        <f>ROUND(((D307+D308+D310+D309)/1000),5)</f>
        <v>1.78661</v>
      </c>
      <c r="E306" s="135">
        <f>ROUND(((E307+E308+E310+E309)/1000),5)</f>
        <v>1.61145</v>
      </c>
      <c r="F306" s="135">
        <f>ROUND(((F307+F308+F310+F309)/1000),5)</f>
        <v>1.52166</v>
      </c>
      <c r="G306" s="135">
        <f t="shared" ref="G306:AA306" si="177">ROUND(((G307+G308+G310+G309)/1000),5)</f>
        <v>1.48262</v>
      </c>
      <c r="H306" s="135">
        <f t="shared" si="177"/>
        <v>1.4869399999999999</v>
      </c>
      <c r="I306" s="135">
        <f t="shared" si="177"/>
        <v>1.54834</v>
      </c>
      <c r="J306" s="135">
        <f t="shared" si="177"/>
        <v>1.96577</v>
      </c>
      <c r="K306" s="135">
        <f t="shared" si="177"/>
        <v>2.2052999999999998</v>
      </c>
      <c r="L306" s="135">
        <f t="shared" si="177"/>
        <v>2.40218</v>
      </c>
      <c r="M306" s="135">
        <f t="shared" si="177"/>
        <v>2.4209000000000001</v>
      </c>
      <c r="N306" s="135">
        <f t="shared" si="177"/>
        <v>2.4393699999999998</v>
      </c>
      <c r="O306" s="135">
        <f t="shared" si="177"/>
        <v>2.4611200000000002</v>
      </c>
      <c r="P306" s="135">
        <f t="shared" si="177"/>
        <v>2.4358399999999998</v>
      </c>
      <c r="Q306" s="135">
        <f t="shared" si="177"/>
        <v>2.4298500000000001</v>
      </c>
      <c r="R306" s="135">
        <f t="shared" si="177"/>
        <v>2.4794499999999999</v>
      </c>
      <c r="S306" s="135">
        <f t="shared" si="177"/>
        <v>2.4678</v>
      </c>
      <c r="T306" s="135">
        <f t="shared" si="177"/>
        <v>2.44774</v>
      </c>
      <c r="U306" s="135">
        <f t="shared" si="177"/>
        <v>2.4308900000000002</v>
      </c>
      <c r="V306" s="135">
        <f t="shared" si="177"/>
        <v>2.4186899999999998</v>
      </c>
      <c r="W306" s="135">
        <f t="shared" si="177"/>
        <v>2.4051399999999998</v>
      </c>
      <c r="X306" s="135">
        <f t="shared" si="177"/>
        <v>2.4020700000000001</v>
      </c>
      <c r="Y306" s="135">
        <f t="shared" si="177"/>
        <v>2.3955799999999998</v>
      </c>
      <c r="Z306" s="135">
        <f t="shared" si="177"/>
        <v>2.2976399999999999</v>
      </c>
      <c r="AA306" s="135">
        <f t="shared" si="177"/>
        <v>1.91191</v>
      </c>
    </row>
    <row r="307" spans="1:27" ht="12.75" hidden="1" customHeight="1" outlineLevel="1" x14ac:dyDescent="0.2">
      <c r="A307" s="163" t="s">
        <v>1329</v>
      </c>
      <c r="B307" s="94" t="s">
        <v>238</v>
      </c>
      <c r="C307" s="70" t="s">
        <v>79</v>
      </c>
      <c r="D307" s="71">
        <v>1337.85</v>
      </c>
      <c r="E307" s="71">
        <v>1162.69</v>
      </c>
      <c r="F307" s="71">
        <v>1072.9000000000001</v>
      </c>
      <c r="G307" s="71">
        <v>1033.8599999999999</v>
      </c>
      <c r="H307" s="71">
        <v>1038.18</v>
      </c>
      <c r="I307" s="71">
        <v>1099.58</v>
      </c>
      <c r="J307" s="71">
        <v>1517.01</v>
      </c>
      <c r="K307" s="71">
        <v>1756.54</v>
      </c>
      <c r="L307" s="71">
        <v>1953.42</v>
      </c>
      <c r="M307" s="71">
        <v>1972.14</v>
      </c>
      <c r="N307" s="71">
        <v>1990.61</v>
      </c>
      <c r="O307" s="71">
        <v>2012.36</v>
      </c>
      <c r="P307" s="71">
        <v>1987.08</v>
      </c>
      <c r="Q307" s="71">
        <v>1981.09</v>
      </c>
      <c r="R307" s="71">
        <v>2030.69</v>
      </c>
      <c r="S307" s="71">
        <v>2019.04</v>
      </c>
      <c r="T307" s="71">
        <v>1998.98</v>
      </c>
      <c r="U307" s="71">
        <v>1982.13</v>
      </c>
      <c r="V307" s="71">
        <v>1969.93</v>
      </c>
      <c r="W307" s="71">
        <v>1956.38</v>
      </c>
      <c r="X307" s="71">
        <v>1953.31</v>
      </c>
      <c r="Y307" s="71">
        <v>1946.82</v>
      </c>
      <c r="Z307" s="71">
        <v>1848.88</v>
      </c>
      <c r="AA307" s="71">
        <v>1463.15</v>
      </c>
    </row>
    <row r="308" spans="1:27" ht="12.75" hidden="1" customHeight="1" outlineLevel="1" x14ac:dyDescent="0.2">
      <c r="A308" s="163" t="s">
        <v>1330</v>
      </c>
      <c r="B308" s="94" t="s">
        <v>90</v>
      </c>
      <c r="C308" s="70" t="s">
        <v>79</v>
      </c>
      <c r="D308" s="71">
        <f>$D$168</f>
        <v>113.12</v>
      </c>
      <c r="E308" s="71">
        <f>$D$168</f>
        <v>113.12</v>
      </c>
      <c r="F308" s="71">
        <f t="shared" ref="F308:AA308" si="178">$D$168</f>
        <v>113.12</v>
      </c>
      <c r="G308" s="71">
        <f t="shared" si="178"/>
        <v>113.12</v>
      </c>
      <c r="H308" s="71">
        <f t="shared" si="178"/>
        <v>113.12</v>
      </c>
      <c r="I308" s="71">
        <f t="shared" si="178"/>
        <v>113.12</v>
      </c>
      <c r="J308" s="71">
        <f t="shared" si="178"/>
        <v>113.12</v>
      </c>
      <c r="K308" s="71">
        <f t="shared" si="178"/>
        <v>113.12</v>
      </c>
      <c r="L308" s="71">
        <f t="shared" si="178"/>
        <v>113.12</v>
      </c>
      <c r="M308" s="71">
        <f t="shared" si="178"/>
        <v>113.12</v>
      </c>
      <c r="N308" s="71">
        <f t="shared" si="178"/>
        <v>113.12</v>
      </c>
      <c r="O308" s="71">
        <f t="shared" si="178"/>
        <v>113.12</v>
      </c>
      <c r="P308" s="71">
        <f t="shared" si="178"/>
        <v>113.12</v>
      </c>
      <c r="Q308" s="71">
        <f t="shared" si="178"/>
        <v>113.12</v>
      </c>
      <c r="R308" s="71">
        <f t="shared" si="178"/>
        <v>113.12</v>
      </c>
      <c r="S308" s="71">
        <f t="shared" si="178"/>
        <v>113.12</v>
      </c>
      <c r="T308" s="71">
        <f t="shared" si="178"/>
        <v>113.12</v>
      </c>
      <c r="U308" s="71">
        <f t="shared" si="178"/>
        <v>113.12</v>
      </c>
      <c r="V308" s="71">
        <f t="shared" si="178"/>
        <v>113.12</v>
      </c>
      <c r="W308" s="71">
        <f t="shared" si="178"/>
        <v>113.12</v>
      </c>
      <c r="X308" s="71">
        <f t="shared" si="178"/>
        <v>113.12</v>
      </c>
      <c r="Y308" s="71">
        <f t="shared" si="178"/>
        <v>113.12</v>
      </c>
      <c r="Z308" s="71">
        <f t="shared" si="178"/>
        <v>113.12</v>
      </c>
      <c r="AA308" s="71">
        <f t="shared" si="178"/>
        <v>113.12</v>
      </c>
    </row>
    <row r="309" spans="1:27" ht="12.75" hidden="1" customHeight="1" outlineLevel="1" x14ac:dyDescent="0.2">
      <c r="A309" s="163" t="s">
        <v>1331</v>
      </c>
      <c r="B309" s="94" t="s">
        <v>83</v>
      </c>
      <c r="C309" s="70" t="s">
        <v>79</v>
      </c>
      <c r="D309" s="71">
        <v>4.95</v>
      </c>
      <c r="E309" s="71">
        <v>4.95</v>
      </c>
      <c r="F309" s="71">
        <v>4.95</v>
      </c>
      <c r="G309" s="71">
        <v>4.95</v>
      </c>
      <c r="H309" s="71">
        <v>4.95</v>
      </c>
      <c r="I309" s="71">
        <v>4.95</v>
      </c>
      <c r="J309" s="71">
        <v>4.95</v>
      </c>
      <c r="K309" s="71">
        <v>4.95</v>
      </c>
      <c r="L309" s="71">
        <v>4.95</v>
      </c>
      <c r="M309" s="71">
        <v>4.95</v>
      </c>
      <c r="N309" s="71">
        <v>4.95</v>
      </c>
      <c r="O309" s="71">
        <v>4.95</v>
      </c>
      <c r="P309" s="71">
        <v>4.95</v>
      </c>
      <c r="Q309" s="71">
        <v>4.95</v>
      </c>
      <c r="R309" s="71">
        <v>4.95</v>
      </c>
      <c r="S309" s="71">
        <v>4.95</v>
      </c>
      <c r="T309" s="71">
        <v>4.95</v>
      </c>
      <c r="U309" s="71">
        <v>4.95</v>
      </c>
      <c r="V309" s="71">
        <v>4.95</v>
      </c>
      <c r="W309" s="71">
        <v>4.95</v>
      </c>
      <c r="X309" s="71">
        <v>4.95</v>
      </c>
      <c r="Y309" s="71">
        <v>4.95</v>
      </c>
      <c r="Z309" s="71">
        <v>4.95</v>
      </c>
      <c r="AA309" s="71">
        <v>4.95</v>
      </c>
    </row>
    <row r="310" spans="1:27" ht="12.75" hidden="1" customHeight="1" outlineLevel="1" x14ac:dyDescent="0.2">
      <c r="A310" s="163" t="s">
        <v>1332</v>
      </c>
      <c r="B310" s="94" t="s">
        <v>81</v>
      </c>
      <c r="C310" s="70" t="s">
        <v>79</v>
      </c>
      <c r="D310" s="71">
        <f>$D$11</f>
        <v>330.69</v>
      </c>
      <c r="E310" s="71">
        <f t="shared" ref="E310:AA310" si="179">$D$11</f>
        <v>330.69</v>
      </c>
      <c r="F310" s="71">
        <f t="shared" si="179"/>
        <v>330.69</v>
      </c>
      <c r="G310" s="71">
        <f t="shared" si="179"/>
        <v>330.69</v>
      </c>
      <c r="H310" s="71">
        <f t="shared" si="179"/>
        <v>330.69</v>
      </c>
      <c r="I310" s="71">
        <f t="shared" si="179"/>
        <v>330.69</v>
      </c>
      <c r="J310" s="71">
        <f t="shared" si="179"/>
        <v>330.69</v>
      </c>
      <c r="K310" s="71">
        <f t="shared" si="179"/>
        <v>330.69</v>
      </c>
      <c r="L310" s="71">
        <f t="shared" si="179"/>
        <v>330.69</v>
      </c>
      <c r="M310" s="71">
        <f t="shared" si="179"/>
        <v>330.69</v>
      </c>
      <c r="N310" s="71">
        <f t="shared" si="179"/>
        <v>330.69</v>
      </c>
      <c r="O310" s="71">
        <f t="shared" si="179"/>
        <v>330.69</v>
      </c>
      <c r="P310" s="71">
        <f t="shared" si="179"/>
        <v>330.69</v>
      </c>
      <c r="Q310" s="71">
        <f t="shared" si="179"/>
        <v>330.69</v>
      </c>
      <c r="R310" s="71">
        <f t="shared" si="179"/>
        <v>330.69</v>
      </c>
      <c r="S310" s="71">
        <f t="shared" si="179"/>
        <v>330.69</v>
      </c>
      <c r="T310" s="71">
        <f t="shared" si="179"/>
        <v>330.69</v>
      </c>
      <c r="U310" s="71">
        <f t="shared" si="179"/>
        <v>330.69</v>
      </c>
      <c r="V310" s="71">
        <f t="shared" si="179"/>
        <v>330.69</v>
      </c>
      <c r="W310" s="71">
        <f t="shared" si="179"/>
        <v>330.69</v>
      </c>
      <c r="X310" s="71">
        <f t="shared" si="179"/>
        <v>330.69</v>
      </c>
      <c r="Y310" s="71">
        <f t="shared" si="179"/>
        <v>330.69</v>
      </c>
      <c r="Z310" s="71">
        <f t="shared" si="179"/>
        <v>330.69</v>
      </c>
      <c r="AA310" s="71">
        <f t="shared" si="179"/>
        <v>330.69</v>
      </c>
    </row>
    <row r="311" spans="1:27" ht="12.75" customHeight="1" collapsed="1" x14ac:dyDescent="0.2">
      <c r="A311" s="162" t="s">
        <v>1333</v>
      </c>
      <c r="B311" s="54" t="str">
        <f>"30"&amp;"."&amp;$B$663&amp;"."&amp;$B$664</f>
        <v>30.05.2023</v>
      </c>
      <c r="C311" s="134" t="s">
        <v>76</v>
      </c>
      <c r="D311" s="135">
        <f>ROUND(((D312+D313+D315+D314)/1000),5)</f>
        <v>1.70451</v>
      </c>
      <c r="E311" s="135">
        <f>ROUND(((E312+E313+E315+E314)/1000),5)</f>
        <v>1.5526</v>
      </c>
      <c r="F311" s="135">
        <f>ROUND(((F312+F313+F315+F314)/1000),5)</f>
        <v>1.5200800000000001</v>
      </c>
      <c r="G311" s="135">
        <f t="shared" ref="G311:AA311" si="180">ROUND(((G312+G313+G315+G314)/1000),5)</f>
        <v>1.48909</v>
      </c>
      <c r="H311" s="135">
        <f t="shared" si="180"/>
        <v>1.49397</v>
      </c>
      <c r="I311" s="135">
        <f t="shared" si="180"/>
        <v>1.62568</v>
      </c>
      <c r="J311" s="135">
        <f t="shared" si="180"/>
        <v>1.9638800000000001</v>
      </c>
      <c r="K311" s="135">
        <f t="shared" si="180"/>
        <v>2.2259199999999999</v>
      </c>
      <c r="L311" s="135">
        <f t="shared" si="180"/>
        <v>2.3927999999999998</v>
      </c>
      <c r="M311" s="135">
        <f t="shared" si="180"/>
        <v>2.4596100000000001</v>
      </c>
      <c r="N311" s="135">
        <f t="shared" si="180"/>
        <v>2.47742</v>
      </c>
      <c r="O311" s="135">
        <f t="shared" si="180"/>
        <v>2.46333</v>
      </c>
      <c r="P311" s="135">
        <f t="shared" si="180"/>
        <v>2.4552299999999998</v>
      </c>
      <c r="Q311" s="135">
        <f t="shared" si="180"/>
        <v>2.4728500000000002</v>
      </c>
      <c r="R311" s="135">
        <f t="shared" si="180"/>
        <v>2.4700000000000002</v>
      </c>
      <c r="S311" s="135">
        <f t="shared" si="180"/>
        <v>2.4577200000000001</v>
      </c>
      <c r="T311" s="135">
        <f t="shared" si="180"/>
        <v>2.4431799999999999</v>
      </c>
      <c r="U311" s="135">
        <f t="shared" si="180"/>
        <v>2.4327899999999998</v>
      </c>
      <c r="V311" s="135">
        <f t="shared" si="180"/>
        <v>2.4203299999999999</v>
      </c>
      <c r="W311" s="135">
        <f t="shared" si="180"/>
        <v>2.4142800000000002</v>
      </c>
      <c r="X311" s="135">
        <f t="shared" si="180"/>
        <v>2.4049100000000001</v>
      </c>
      <c r="Y311" s="135">
        <f t="shared" si="180"/>
        <v>2.4097900000000001</v>
      </c>
      <c r="Z311" s="135">
        <f t="shared" si="180"/>
        <v>2.2736800000000001</v>
      </c>
      <c r="AA311" s="135">
        <f t="shared" si="180"/>
        <v>1.9171</v>
      </c>
    </row>
    <row r="312" spans="1:27" ht="12.75" hidden="1" customHeight="1" outlineLevel="1" x14ac:dyDescent="0.2">
      <c r="A312" s="163" t="s">
        <v>1334</v>
      </c>
      <c r="B312" s="94" t="s">
        <v>238</v>
      </c>
      <c r="C312" s="70" t="s">
        <v>79</v>
      </c>
      <c r="D312" s="71">
        <v>1255.75</v>
      </c>
      <c r="E312" s="71">
        <v>1103.8399999999999</v>
      </c>
      <c r="F312" s="71">
        <v>1071.32</v>
      </c>
      <c r="G312" s="71">
        <v>1040.33</v>
      </c>
      <c r="H312" s="71">
        <v>1045.21</v>
      </c>
      <c r="I312" s="71">
        <v>1176.92</v>
      </c>
      <c r="J312" s="71">
        <v>1515.12</v>
      </c>
      <c r="K312" s="71">
        <v>1777.16</v>
      </c>
      <c r="L312" s="71">
        <v>1944.04</v>
      </c>
      <c r="M312" s="71">
        <v>2010.85</v>
      </c>
      <c r="N312" s="71">
        <v>2028.66</v>
      </c>
      <c r="O312" s="71">
        <v>2014.57</v>
      </c>
      <c r="P312" s="71">
        <v>2006.47</v>
      </c>
      <c r="Q312" s="71">
        <v>2024.09</v>
      </c>
      <c r="R312" s="71">
        <v>2021.24</v>
      </c>
      <c r="S312" s="71">
        <v>2008.96</v>
      </c>
      <c r="T312" s="71">
        <v>1994.42</v>
      </c>
      <c r="U312" s="71">
        <v>1984.03</v>
      </c>
      <c r="V312" s="71">
        <v>1971.57</v>
      </c>
      <c r="W312" s="71">
        <v>1965.52</v>
      </c>
      <c r="X312" s="71">
        <v>1956.15</v>
      </c>
      <c r="Y312" s="71">
        <v>1961.03</v>
      </c>
      <c r="Z312" s="71">
        <v>1824.92</v>
      </c>
      <c r="AA312" s="71">
        <v>1468.34</v>
      </c>
    </row>
    <row r="313" spans="1:27" ht="12.75" hidden="1" customHeight="1" outlineLevel="1" x14ac:dyDescent="0.2">
      <c r="A313" s="163" t="s">
        <v>1335</v>
      </c>
      <c r="B313" s="94" t="s">
        <v>90</v>
      </c>
      <c r="C313" s="70" t="s">
        <v>79</v>
      </c>
      <c r="D313" s="71">
        <f>$D$168</f>
        <v>113.12</v>
      </c>
      <c r="E313" s="71">
        <f>$D$168</f>
        <v>113.12</v>
      </c>
      <c r="F313" s="71">
        <f t="shared" ref="F313:AA313" si="181">$D$168</f>
        <v>113.12</v>
      </c>
      <c r="G313" s="71">
        <f t="shared" si="181"/>
        <v>113.12</v>
      </c>
      <c r="H313" s="71">
        <f t="shared" si="181"/>
        <v>113.12</v>
      </c>
      <c r="I313" s="71">
        <f t="shared" si="181"/>
        <v>113.12</v>
      </c>
      <c r="J313" s="71">
        <f t="shared" si="181"/>
        <v>113.12</v>
      </c>
      <c r="K313" s="71">
        <f t="shared" si="181"/>
        <v>113.12</v>
      </c>
      <c r="L313" s="71">
        <f t="shared" si="181"/>
        <v>113.12</v>
      </c>
      <c r="M313" s="71">
        <f t="shared" si="181"/>
        <v>113.12</v>
      </c>
      <c r="N313" s="71">
        <f t="shared" si="181"/>
        <v>113.12</v>
      </c>
      <c r="O313" s="71">
        <f t="shared" si="181"/>
        <v>113.12</v>
      </c>
      <c r="P313" s="71">
        <f t="shared" si="181"/>
        <v>113.12</v>
      </c>
      <c r="Q313" s="71">
        <f t="shared" si="181"/>
        <v>113.12</v>
      </c>
      <c r="R313" s="71">
        <f t="shared" si="181"/>
        <v>113.12</v>
      </c>
      <c r="S313" s="71">
        <f t="shared" si="181"/>
        <v>113.12</v>
      </c>
      <c r="T313" s="71">
        <f t="shared" si="181"/>
        <v>113.12</v>
      </c>
      <c r="U313" s="71">
        <f t="shared" si="181"/>
        <v>113.12</v>
      </c>
      <c r="V313" s="71">
        <f t="shared" si="181"/>
        <v>113.12</v>
      </c>
      <c r="W313" s="71">
        <f t="shared" si="181"/>
        <v>113.12</v>
      </c>
      <c r="X313" s="71">
        <f t="shared" si="181"/>
        <v>113.12</v>
      </c>
      <c r="Y313" s="71">
        <f t="shared" si="181"/>
        <v>113.12</v>
      </c>
      <c r="Z313" s="71">
        <f t="shared" si="181"/>
        <v>113.12</v>
      </c>
      <c r="AA313" s="71">
        <f t="shared" si="181"/>
        <v>113.12</v>
      </c>
    </row>
    <row r="314" spans="1:27" ht="12.75" hidden="1" customHeight="1" outlineLevel="1" x14ac:dyDescent="0.2">
      <c r="A314" s="163" t="s">
        <v>1336</v>
      </c>
      <c r="B314" s="94" t="s">
        <v>83</v>
      </c>
      <c r="C314" s="70" t="s">
        <v>79</v>
      </c>
      <c r="D314" s="71">
        <v>4.95</v>
      </c>
      <c r="E314" s="71">
        <v>4.95</v>
      </c>
      <c r="F314" s="71">
        <v>4.95</v>
      </c>
      <c r="G314" s="71">
        <v>4.95</v>
      </c>
      <c r="H314" s="71">
        <v>4.95</v>
      </c>
      <c r="I314" s="71">
        <v>4.95</v>
      </c>
      <c r="J314" s="71">
        <v>4.95</v>
      </c>
      <c r="K314" s="71">
        <v>4.95</v>
      </c>
      <c r="L314" s="71">
        <v>4.95</v>
      </c>
      <c r="M314" s="71">
        <v>4.95</v>
      </c>
      <c r="N314" s="71">
        <v>4.95</v>
      </c>
      <c r="O314" s="71">
        <v>4.95</v>
      </c>
      <c r="P314" s="71">
        <v>4.95</v>
      </c>
      <c r="Q314" s="71">
        <v>4.95</v>
      </c>
      <c r="R314" s="71">
        <v>4.95</v>
      </c>
      <c r="S314" s="71">
        <v>4.95</v>
      </c>
      <c r="T314" s="71">
        <v>4.95</v>
      </c>
      <c r="U314" s="71">
        <v>4.95</v>
      </c>
      <c r="V314" s="71">
        <v>4.95</v>
      </c>
      <c r="W314" s="71">
        <v>4.95</v>
      </c>
      <c r="X314" s="71">
        <v>4.95</v>
      </c>
      <c r="Y314" s="71">
        <v>4.95</v>
      </c>
      <c r="Z314" s="71">
        <v>4.95</v>
      </c>
      <c r="AA314" s="71">
        <v>4.95</v>
      </c>
    </row>
    <row r="315" spans="1:27" ht="12.75" hidden="1" customHeight="1" outlineLevel="1" x14ac:dyDescent="0.2">
      <c r="A315" s="163" t="s">
        <v>1337</v>
      </c>
      <c r="B315" s="94" t="s">
        <v>81</v>
      </c>
      <c r="C315" s="70" t="s">
        <v>79</v>
      </c>
      <c r="D315" s="71">
        <f>$D$11</f>
        <v>330.69</v>
      </c>
      <c r="E315" s="71">
        <f t="shared" ref="E315:AA315" si="182">$D$11</f>
        <v>330.69</v>
      </c>
      <c r="F315" s="71">
        <f t="shared" si="182"/>
        <v>330.69</v>
      </c>
      <c r="G315" s="71">
        <f t="shared" si="182"/>
        <v>330.69</v>
      </c>
      <c r="H315" s="71">
        <f t="shared" si="182"/>
        <v>330.69</v>
      </c>
      <c r="I315" s="71">
        <f t="shared" si="182"/>
        <v>330.69</v>
      </c>
      <c r="J315" s="71">
        <f t="shared" si="182"/>
        <v>330.69</v>
      </c>
      <c r="K315" s="71">
        <f t="shared" si="182"/>
        <v>330.69</v>
      </c>
      <c r="L315" s="71">
        <f t="shared" si="182"/>
        <v>330.69</v>
      </c>
      <c r="M315" s="71">
        <f t="shared" si="182"/>
        <v>330.69</v>
      </c>
      <c r="N315" s="71">
        <f t="shared" si="182"/>
        <v>330.69</v>
      </c>
      <c r="O315" s="71">
        <f t="shared" si="182"/>
        <v>330.69</v>
      </c>
      <c r="P315" s="71">
        <f t="shared" si="182"/>
        <v>330.69</v>
      </c>
      <c r="Q315" s="71">
        <f t="shared" si="182"/>
        <v>330.69</v>
      </c>
      <c r="R315" s="71">
        <f t="shared" si="182"/>
        <v>330.69</v>
      </c>
      <c r="S315" s="71">
        <f t="shared" si="182"/>
        <v>330.69</v>
      </c>
      <c r="T315" s="71">
        <f t="shared" si="182"/>
        <v>330.69</v>
      </c>
      <c r="U315" s="71">
        <f t="shared" si="182"/>
        <v>330.69</v>
      </c>
      <c r="V315" s="71">
        <f t="shared" si="182"/>
        <v>330.69</v>
      </c>
      <c r="W315" s="71">
        <f t="shared" si="182"/>
        <v>330.69</v>
      </c>
      <c r="X315" s="71">
        <f t="shared" si="182"/>
        <v>330.69</v>
      </c>
      <c r="Y315" s="71">
        <f t="shared" si="182"/>
        <v>330.69</v>
      </c>
      <c r="Z315" s="71">
        <f t="shared" si="182"/>
        <v>330.69</v>
      </c>
      <c r="AA315" s="71">
        <f t="shared" si="182"/>
        <v>330.69</v>
      </c>
    </row>
    <row r="316" spans="1:27" ht="12.75" customHeight="1" collapsed="1" x14ac:dyDescent="0.2">
      <c r="A316" s="162" t="s">
        <v>1338</v>
      </c>
      <c r="B316" s="54" t="str">
        <f>"31"&amp;"."&amp;$B$663&amp;"."&amp;$B$664</f>
        <v>31.05.2023</v>
      </c>
      <c r="C316" s="134" t="s">
        <v>76</v>
      </c>
      <c r="D316" s="135">
        <f>ROUND(((D317+D318+D320+D319)/1000),5)</f>
        <v>1.6573500000000001</v>
      </c>
      <c r="E316" s="135">
        <f>ROUND(((E317+E318+E320+E319)/1000),5)</f>
        <v>1.5232600000000001</v>
      </c>
      <c r="F316" s="135">
        <f>ROUND(((F317+F318+F320+F319)/1000),5)</f>
        <v>1.4511000000000001</v>
      </c>
      <c r="G316" s="135">
        <f t="shared" ref="G316:AA316" si="183">ROUND(((G317+G318+G320+G319)/1000),5)</f>
        <v>1.40164</v>
      </c>
      <c r="H316" s="135">
        <f t="shared" si="183"/>
        <v>1.3821000000000001</v>
      </c>
      <c r="I316" s="135">
        <f t="shared" si="183"/>
        <v>1.53542</v>
      </c>
      <c r="J316" s="135">
        <f t="shared" si="183"/>
        <v>1.91384</v>
      </c>
      <c r="K316" s="135">
        <f t="shared" si="183"/>
        <v>2.1625800000000002</v>
      </c>
      <c r="L316" s="135">
        <f t="shared" si="183"/>
        <v>2.4108299999999998</v>
      </c>
      <c r="M316" s="135">
        <f t="shared" si="183"/>
        <v>2.4698500000000001</v>
      </c>
      <c r="N316" s="135">
        <f t="shared" si="183"/>
        <v>2.4921099999999998</v>
      </c>
      <c r="O316" s="135">
        <f t="shared" si="183"/>
        <v>2.4852400000000001</v>
      </c>
      <c r="P316" s="135">
        <f t="shared" si="183"/>
        <v>2.4679600000000002</v>
      </c>
      <c r="Q316" s="135">
        <f t="shared" si="183"/>
        <v>2.48834</v>
      </c>
      <c r="R316" s="135">
        <f t="shared" si="183"/>
        <v>2.4925000000000002</v>
      </c>
      <c r="S316" s="135">
        <f t="shared" si="183"/>
        <v>2.5154000000000001</v>
      </c>
      <c r="T316" s="135">
        <f t="shared" si="183"/>
        <v>2.5046400000000002</v>
      </c>
      <c r="U316" s="135">
        <f t="shared" si="183"/>
        <v>2.4875500000000001</v>
      </c>
      <c r="V316" s="135">
        <f t="shared" si="183"/>
        <v>2.4726400000000002</v>
      </c>
      <c r="W316" s="135">
        <f t="shared" si="183"/>
        <v>2.4510299999999998</v>
      </c>
      <c r="X316" s="135">
        <f t="shared" si="183"/>
        <v>2.4426600000000001</v>
      </c>
      <c r="Y316" s="135">
        <f t="shared" si="183"/>
        <v>2.4403999999999999</v>
      </c>
      <c r="Z316" s="135">
        <f t="shared" si="183"/>
        <v>2.2978200000000002</v>
      </c>
      <c r="AA316" s="135">
        <f t="shared" si="183"/>
        <v>1.97001</v>
      </c>
    </row>
    <row r="317" spans="1:27" ht="12.75" hidden="1" customHeight="1" outlineLevel="1" x14ac:dyDescent="0.2">
      <c r="A317" s="163" t="s">
        <v>1339</v>
      </c>
      <c r="B317" s="94" t="s">
        <v>238</v>
      </c>
      <c r="C317" s="70" t="s">
        <v>79</v>
      </c>
      <c r="D317" s="71">
        <v>1208.5899999999999</v>
      </c>
      <c r="E317" s="71">
        <v>1074.5</v>
      </c>
      <c r="F317" s="71">
        <v>1002.34</v>
      </c>
      <c r="G317" s="71">
        <v>952.88</v>
      </c>
      <c r="H317" s="71">
        <v>933.34</v>
      </c>
      <c r="I317" s="71">
        <v>1086.6600000000001</v>
      </c>
      <c r="J317" s="71">
        <v>1465.08</v>
      </c>
      <c r="K317" s="71">
        <v>1713.82</v>
      </c>
      <c r="L317" s="71">
        <v>1962.07</v>
      </c>
      <c r="M317" s="71">
        <v>2021.09</v>
      </c>
      <c r="N317" s="71">
        <v>2043.35</v>
      </c>
      <c r="O317" s="71">
        <v>2036.48</v>
      </c>
      <c r="P317" s="71">
        <v>2019.2</v>
      </c>
      <c r="Q317" s="71">
        <v>2039.58</v>
      </c>
      <c r="R317" s="71">
        <v>2043.74</v>
      </c>
      <c r="S317" s="71">
        <v>2066.64</v>
      </c>
      <c r="T317" s="71">
        <v>2055.88</v>
      </c>
      <c r="U317" s="71">
        <v>2038.79</v>
      </c>
      <c r="V317" s="71">
        <v>2023.88</v>
      </c>
      <c r="W317" s="71">
        <v>2002.27</v>
      </c>
      <c r="X317" s="71">
        <v>1993.9</v>
      </c>
      <c r="Y317" s="71">
        <v>1991.64</v>
      </c>
      <c r="Z317" s="71">
        <v>1849.06</v>
      </c>
      <c r="AA317" s="71">
        <v>1521.25</v>
      </c>
    </row>
    <row r="318" spans="1:27" ht="12.75" hidden="1" customHeight="1" outlineLevel="1" x14ac:dyDescent="0.2">
      <c r="A318" s="163" t="s">
        <v>1340</v>
      </c>
      <c r="B318" s="94" t="s">
        <v>90</v>
      </c>
      <c r="C318" s="70" t="s">
        <v>79</v>
      </c>
      <c r="D318" s="71">
        <f>$D$168</f>
        <v>113.12</v>
      </c>
      <c r="E318" s="71">
        <f>$D$168</f>
        <v>113.12</v>
      </c>
      <c r="F318" s="71">
        <f t="shared" ref="F318:AA318" si="184">$D$168</f>
        <v>113.12</v>
      </c>
      <c r="G318" s="71">
        <f t="shared" si="184"/>
        <v>113.12</v>
      </c>
      <c r="H318" s="71">
        <f t="shared" si="184"/>
        <v>113.12</v>
      </c>
      <c r="I318" s="71">
        <f t="shared" si="184"/>
        <v>113.12</v>
      </c>
      <c r="J318" s="71">
        <f t="shared" si="184"/>
        <v>113.12</v>
      </c>
      <c r="K318" s="71">
        <f t="shared" si="184"/>
        <v>113.12</v>
      </c>
      <c r="L318" s="71">
        <f t="shared" si="184"/>
        <v>113.12</v>
      </c>
      <c r="M318" s="71">
        <f t="shared" si="184"/>
        <v>113.12</v>
      </c>
      <c r="N318" s="71">
        <f t="shared" si="184"/>
        <v>113.12</v>
      </c>
      <c r="O318" s="71">
        <f t="shared" si="184"/>
        <v>113.12</v>
      </c>
      <c r="P318" s="71">
        <f t="shared" si="184"/>
        <v>113.12</v>
      </c>
      <c r="Q318" s="71">
        <f t="shared" si="184"/>
        <v>113.12</v>
      </c>
      <c r="R318" s="71">
        <f t="shared" si="184"/>
        <v>113.12</v>
      </c>
      <c r="S318" s="71">
        <f t="shared" si="184"/>
        <v>113.12</v>
      </c>
      <c r="T318" s="71">
        <f t="shared" si="184"/>
        <v>113.12</v>
      </c>
      <c r="U318" s="71">
        <f t="shared" si="184"/>
        <v>113.12</v>
      </c>
      <c r="V318" s="71">
        <f t="shared" si="184"/>
        <v>113.12</v>
      </c>
      <c r="W318" s="71">
        <f t="shared" si="184"/>
        <v>113.12</v>
      </c>
      <c r="X318" s="71">
        <f t="shared" si="184"/>
        <v>113.12</v>
      </c>
      <c r="Y318" s="71">
        <f t="shared" si="184"/>
        <v>113.12</v>
      </c>
      <c r="Z318" s="71">
        <f t="shared" si="184"/>
        <v>113.12</v>
      </c>
      <c r="AA318" s="71">
        <f t="shared" si="184"/>
        <v>113.12</v>
      </c>
    </row>
    <row r="319" spans="1:27" ht="12.75" hidden="1" customHeight="1" outlineLevel="1" x14ac:dyDescent="0.2">
      <c r="A319" s="163" t="s">
        <v>1341</v>
      </c>
      <c r="B319" s="94" t="s">
        <v>83</v>
      </c>
      <c r="C319" s="70" t="s">
        <v>79</v>
      </c>
      <c r="D319" s="71">
        <v>4.95</v>
      </c>
      <c r="E319" s="71">
        <v>4.95</v>
      </c>
      <c r="F319" s="71">
        <v>4.95</v>
      </c>
      <c r="G319" s="71">
        <v>4.95</v>
      </c>
      <c r="H319" s="71">
        <v>4.95</v>
      </c>
      <c r="I319" s="71">
        <v>4.95</v>
      </c>
      <c r="J319" s="71">
        <v>4.95</v>
      </c>
      <c r="K319" s="71">
        <v>4.95</v>
      </c>
      <c r="L319" s="71">
        <v>4.95</v>
      </c>
      <c r="M319" s="71">
        <v>4.95</v>
      </c>
      <c r="N319" s="71">
        <v>4.95</v>
      </c>
      <c r="O319" s="71">
        <v>4.95</v>
      </c>
      <c r="P319" s="71">
        <v>4.95</v>
      </c>
      <c r="Q319" s="71">
        <v>4.95</v>
      </c>
      <c r="R319" s="71">
        <v>4.95</v>
      </c>
      <c r="S319" s="71">
        <v>4.95</v>
      </c>
      <c r="T319" s="71">
        <v>4.95</v>
      </c>
      <c r="U319" s="71">
        <v>4.95</v>
      </c>
      <c r="V319" s="71">
        <v>4.95</v>
      </c>
      <c r="W319" s="71">
        <v>4.95</v>
      </c>
      <c r="X319" s="71">
        <v>4.95</v>
      </c>
      <c r="Y319" s="71">
        <v>4.95</v>
      </c>
      <c r="Z319" s="71">
        <v>4.95</v>
      </c>
      <c r="AA319" s="71">
        <v>4.95</v>
      </c>
    </row>
    <row r="320" spans="1:27" ht="12.75" hidden="1" customHeight="1" outlineLevel="1" x14ac:dyDescent="0.2">
      <c r="A320" s="163" t="s">
        <v>1342</v>
      </c>
      <c r="B320" s="94" t="s">
        <v>81</v>
      </c>
      <c r="C320" s="70" t="s">
        <v>79</v>
      </c>
      <c r="D320" s="71">
        <f>$D$11</f>
        <v>330.69</v>
      </c>
      <c r="E320" s="71">
        <f t="shared" ref="E320:AA320" si="185">$D$11</f>
        <v>330.69</v>
      </c>
      <c r="F320" s="71">
        <f t="shared" si="185"/>
        <v>330.69</v>
      </c>
      <c r="G320" s="71">
        <f t="shared" si="185"/>
        <v>330.69</v>
      </c>
      <c r="H320" s="71">
        <f t="shared" si="185"/>
        <v>330.69</v>
      </c>
      <c r="I320" s="71">
        <f t="shared" si="185"/>
        <v>330.69</v>
      </c>
      <c r="J320" s="71">
        <f t="shared" si="185"/>
        <v>330.69</v>
      </c>
      <c r="K320" s="71">
        <f t="shared" si="185"/>
        <v>330.69</v>
      </c>
      <c r="L320" s="71">
        <f t="shared" si="185"/>
        <v>330.69</v>
      </c>
      <c r="M320" s="71">
        <f t="shared" si="185"/>
        <v>330.69</v>
      </c>
      <c r="N320" s="71">
        <f t="shared" si="185"/>
        <v>330.69</v>
      </c>
      <c r="O320" s="71">
        <f t="shared" si="185"/>
        <v>330.69</v>
      </c>
      <c r="P320" s="71">
        <f t="shared" si="185"/>
        <v>330.69</v>
      </c>
      <c r="Q320" s="71">
        <f t="shared" si="185"/>
        <v>330.69</v>
      </c>
      <c r="R320" s="71">
        <f t="shared" si="185"/>
        <v>330.69</v>
      </c>
      <c r="S320" s="71">
        <f t="shared" si="185"/>
        <v>330.69</v>
      </c>
      <c r="T320" s="71">
        <f t="shared" si="185"/>
        <v>330.69</v>
      </c>
      <c r="U320" s="71">
        <f t="shared" si="185"/>
        <v>330.69</v>
      </c>
      <c r="V320" s="71">
        <f t="shared" si="185"/>
        <v>330.69</v>
      </c>
      <c r="W320" s="71">
        <f t="shared" si="185"/>
        <v>330.69</v>
      </c>
      <c r="X320" s="71">
        <f t="shared" si="185"/>
        <v>330.69</v>
      </c>
      <c r="Y320" s="71">
        <f t="shared" si="185"/>
        <v>330.69</v>
      </c>
      <c r="Z320" s="71">
        <f t="shared" si="185"/>
        <v>330.69</v>
      </c>
      <c r="AA320" s="71">
        <f t="shared" si="185"/>
        <v>330.69</v>
      </c>
    </row>
    <row r="321" spans="1:27" ht="12.75" customHeight="1" collapsed="1" x14ac:dyDescent="0.2">
      <c r="A321" s="164"/>
      <c r="B321" s="165" t="s">
        <v>392</v>
      </c>
      <c r="C321" s="166"/>
      <c r="D321" s="167"/>
      <c r="E321" s="167"/>
      <c r="F321" s="167"/>
      <c r="G321" s="167"/>
      <c r="I321" s="66"/>
    </row>
    <row r="322" spans="1:27" ht="12.75" customHeight="1" x14ac:dyDescent="0.2">
      <c r="A322" s="164"/>
      <c r="B322" s="165" t="s">
        <v>392</v>
      </c>
      <c r="C322" s="166"/>
      <c r="D322" s="167"/>
      <c r="E322" s="167"/>
      <c r="F322" s="167"/>
      <c r="G322" s="167"/>
      <c r="I322" s="66"/>
    </row>
    <row r="323" spans="1:27" ht="12.75" customHeight="1" x14ac:dyDescent="0.2">
      <c r="A323" s="157" t="s">
        <v>549</v>
      </c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9"/>
    </row>
    <row r="324" spans="1:27" ht="25.5" x14ac:dyDescent="0.2">
      <c r="A324" s="160" t="s">
        <v>64</v>
      </c>
      <c r="B324" s="161" t="s">
        <v>210</v>
      </c>
      <c r="C324" s="160" t="s">
        <v>211</v>
      </c>
      <c r="D324" s="161" t="s">
        <v>212</v>
      </c>
      <c r="E324" s="161" t="s">
        <v>213</v>
      </c>
      <c r="F324" s="161" t="s">
        <v>214</v>
      </c>
      <c r="G324" s="161" t="s">
        <v>215</v>
      </c>
      <c r="H324" s="161" t="s">
        <v>216</v>
      </c>
      <c r="I324" s="161" t="s">
        <v>217</v>
      </c>
      <c r="J324" s="161" t="s">
        <v>218</v>
      </c>
      <c r="K324" s="161" t="s">
        <v>219</v>
      </c>
      <c r="L324" s="161" t="s">
        <v>220</v>
      </c>
      <c r="M324" s="161" t="s">
        <v>221</v>
      </c>
      <c r="N324" s="161" t="s">
        <v>222</v>
      </c>
      <c r="O324" s="161" t="s">
        <v>223</v>
      </c>
      <c r="P324" s="161" t="s">
        <v>224</v>
      </c>
      <c r="Q324" s="161" t="s">
        <v>225</v>
      </c>
      <c r="R324" s="161" t="s">
        <v>226</v>
      </c>
      <c r="S324" s="161" t="s">
        <v>227</v>
      </c>
      <c r="T324" s="161" t="s">
        <v>228</v>
      </c>
      <c r="U324" s="161" t="s">
        <v>229</v>
      </c>
      <c r="V324" s="161" t="s">
        <v>230</v>
      </c>
      <c r="W324" s="161" t="s">
        <v>231</v>
      </c>
      <c r="X324" s="161" t="s">
        <v>232</v>
      </c>
      <c r="Y324" s="161" t="s">
        <v>233</v>
      </c>
      <c r="Z324" s="161" t="s">
        <v>234</v>
      </c>
      <c r="AA324" s="161" t="s">
        <v>235</v>
      </c>
    </row>
    <row r="325" spans="1:27" ht="12.75" customHeight="1" x14ac:dyDescent="0.2">
      <c r="A325" s="162" t="s">
        <v>1343</v>
      </c>
      <c r="B325" s="54" t="str">
        <f>"01"&amp;"."&amp;$B$663&amp;"."&amp;$B$664</f>
        <v>01.05.2023</v>
      </c>
      <c r="C325" s="134" t="s">
        <v>76</v>
      </c>
      <c r="D325" s="135">
        <f>ROUND(((D326+D327+D329+D328)/1000),5)</f>
        <v>2.11056</v>
      </c>
      <c r="E325" s="135">
        <f>ROUND(((E326+E327+E329+E328)/1000),5)</f>
        <v>1.9805999999999999</v>
      </c>
      <c r="F325" s="135">
        <f>ROUND(((F326+F327+F329+F328)/1000),5)</f>
        <v>1.8873200000000001</v>
      </c>
      <c r="G325" s="135">
        <f t="shared" ref="G325:AA325" si="186">ROUND(((G326+G327+G329+G328)/1000),5)</f>
        <v>1.82094</v>
      </c>
      <c r="H325" s="135">
        <f t="shared" si="186"/>
        <v>1.80142</v>
      </c>
      <c r="I325" s="135">
        <f t="shared" si="186"/>
        <v>1.81212</v>
      </c>
      <c r="J325" s="135">
        <f t="shared" si="186"/>
        <v>1.8417300000000001</v>
      </c>
      <c r="K325" s="135">
        <f t="shared" si="186"/>
        <v>2.01051</v>
      </c>
      <c r="L325" s="135">
        <f t="shared" si="186"/>
        <v>2.2640600000000002</v>
      </c>
      <c r="M325" s="135">
        <f t="shared" si="186"/>
        <v>2.4428399999999999</v>
      </c>
      <c r="N325" s="135">
        <f t="shared" si="186"/>
        <v>2.4576799999999999</v>
      </c>
      <c r="O325" s="135">
        <f t="shared" si="186"/>
        <v>2.4548299999999998</v>
      </c>
      <c r="P325" s="135">
        <f t="shared" si="186"/>
        <v>2.44482</v>
      </c>
      <c r="Q325" s="135">
        <f t="shared" si="186"/>
        <v>2.44468</v>
      </c>
      <c r="R325" s="135">
        <f t="shared" si="186"/>
        <v>2.4283700000000001</v>
      </c>
      <c r="S325" s="135">
        <f t="shared" si="186"/>
        <v>2.4692799999999999</v>
      </c>
      <c r="T325" s="135">
        <f t="shared" si="186"/>
        <v>2.5043500000000001</v>
      </c>
      <c r="U325" s="135">
        <f t="shared" si="186"/>
        <v>2.5198900000000002</v>
      </c>
      <c r="V325" s="135">
        <f t="shared" si="186"/>
        <v>2.55951</v>
      </c>
      <c r="W325" s="135">
        <f t="shared" si="186"/>
        <v>2.6390699999999998</v>
      </c>
      <c r="X325" s="135">
        <f t="shared" si="186"/>
        <v>2.8286699999999998</v>
      </c>
      <c r="Y325" s="135">
        <f t="shared" si="186"/>
        <v>2.6288</v>
      </c>
      <c r="Z325" s="135">
        <f t="shared" si="186"/>
        <v>2.4283999999999999</v>
      </c>
      <c r="AA325" s="135">
        <f t="shared" si="186"/>
        <v>2.22709</v>
      </c>
    </row>
    <row r="326" spans="1:27" ht="12.75" hidden="1" customHeight="1" outlineLevel="1" x14ac:dyDescent="0.2">
      <c r="A326" s="163" t="s">
        <v>1344</v>
      </c>
      <c r="B326" s="94" t="s">
        <v>238</v>
      </c>
      <c r="C326" s="70" t="s">
        <v>79</v>
      </c>
      <c r="D326" s="71">
        <v>1557.89</v>
      </c>
      <c r="E326" s="71">
        <v>1427.93</v>
      </c>
      <c r="F326" s="71">
        <v>1334.65</v>
      </c>
      <c r="G326" s="71">
        <v>1268.27</v>
      </c>
      <c r="H326" s="71">
        <v>1248.75</v>
      </c>
      <c r="I326" s="71">
        <v>1259.45</v>
      </c>
      <c r="J326" s="71">
        <v>1289.06</v>
      </c>
      <c r="K326" s="71">
        <v>1457.84</v>
      </c>
      <c r="L326" s="71">
        <v>1711.39</v>
      </c>
      <c r="M326" s="71">
        <v>1890.17</v>
      </c>
      <c r="N326" s="71">
        <v>1905.01</v>
      </c>
      <c r="O326" s="71">
        <v>1902.16</v>
      </c>
      <c r="P326" s="71">
        <v>1892.15</v>
      </c>
      <c r="Q326" s="71">
        <v>1892.01</v>
      </c>
      <c r="R326" s="71">
        <v>1875.7</v>
      </c>
      <c r="S326" s="71">
        <v>1916.61</v>
      </c>
      <c r="T326" s="71">
        <v>1951.68</v>
      </c>
      <c r="U326" s="71">
        <v>1967.22</v>
      </c>
      <c r="V326" s="71">
        <v>2006.84</v>
      </c>
      <c r="W326" s="71">
        <v>2086.4</v>
      </c>
      <c r="X326" s="71">
        <v>2276</v>
      </c>
      <c r="Y326" s="71">
        <v>2076.13</v>
      </c>
      <c r="Z326" s="71">
        <v>1875.73</v>
      </c>
      <c r="AA326" s="71">
        <v>1674.42</v>
      </c>
    </row>
    <row r="327" spans="1:27" ht="12.75" hidden="1" customHeight="1" outlineLevel="1" x14ac:dyDescent="0.2">
      <c r="A327" s="163" t="s">
        <v>1345</v>
      </c>
      <c r="B327" s="94" t="s">
        <v>90</v>
      </c>
      <c r="C327" s="70" t="s">
        <v>79</v>
      </c>
      <c r="D327" s="71">
        <v>217.03</v>
      </c>
      <c r="E327" s="71">
        <f>$D$327</f>
        <v>217.03</v>
      </c>
      <c r="F327" s="71">
        <f t="shared" ref="F327:AA327" si="187">$D$327</f>
        <v>217.03</v>
      </c>
      <c r="G327" s="71">
        <f t="shared" si="187"/>
        <v>217.03</v>
      </c>
      <c r="H327" s="71">
        <f t="shared" si="187"/>
        <v>217.03</v>
      </c>
      <c r="I327" s="71">
        <f t="shared" si="187"/>
        <v>217.03</v>
      </c>
      <c r="J327" s="71">
        <f t="shared" si="187"/>
        <v>217.03</v>
      </c>
      <c r="K327" s="71">
        <f t="shared" si="187"/>
        <v>217.03</v>
      </c>
      <c r="L327" s="71">
        <f t="shared" si="187"/>
        <v>217.03</v>
      </c>
      <c r="M327" s="71">
        <f t="shared" si="187"/>
        <v>217.03</v>
      </c>
      <c r="N327" s="71">
        <f t="shared" si="187"/>
        <v>217.03</v>
      </c>
      <c r="O327" s="71">
        <f t="shared" si="187"/>
        <v>217.03</v>
      </c>
      <c r="P327" s="71">
        <f t="shared" si="187"/>
        <v>217.03</v>
      </c>
      <c r="Q327" s="71">
        <f t="shared" si="187"/>
        <v>217.03</v>
      </c>
      <c r="R327" s="71">
        <f t="shared" si="187"/>
        <v>217.03</v>
      </c>
      <c r="S327" s="71">
        <f t="shared" si="187"/>
        <v>217.03</v>
      </c>
      <c r="T327" s="71">
        <f t="shared" si="187"/>
        <v>217.03</v>
      </c>
      <c r="U327" s="71">
        <f t="shared" si="187"/>
        <v>217.03</v>
      </c>
      <c r="V327" s="71">
        <f t="shared" si="187"/>
        <v>217.03</v>
      </c>
      <c r="W327" s="71">
        <f t="shared" si="187"/>
        <v>217.03</v>
      </c>
      <c r="X327" s="71">
        <f t="shared" si="187"/>
        <v>217.03</v>
      </c>
      <c r="Y327" s="71">
        <f t="shared" si="187"/>
        <v>217.03</v>
      </c>
      <c r="Z327" s="71">
        <f t="shared" si="187"/>
        <v>217.03</v>
      </c>
      <c r="AA327" s="71">
        <f t="shared" si="187"/>
        <v>217.03</v>
      </c>
    </row>
    <row r="328" spans="1:27" ht="12.75" hidden="1" customHeight="1" outlineLevel="1" x14ac:dyDescent="0.2">
      <c r="A328" s="163" t="s">
        <v>1346</v>
      </c>
      <c r="B328" s="94" t="s">
        <v>83</v>
      </c>
      <c r="C328" s="70" t="s">
        <v>79</v>
      </c>
      <c r="D328" s="71">
        <v>4.95</v>
      </c>
      <c r="E328" s="71">
        <v>4.95</v>
      </c>
      <c r="F328" s="71">
        <v>4.95</v>
      </c>
      <c r="G328" s="71">
        <v>4.95</v>
      </c>
      <c r="H328" s="71">
        <v>4.95</v>
      </c>
      <c r="I328" s="71">
        <v>4.95</v>
      </c>
      <c r="J328" s="71">
        <v>4.95</v>
      </c>
      <c r="K328" s="71">
        <v>4.95</v>
      </c>
      <c r="L328" s="71">
        <v>4.95</v>
      </c>
      <c r="M328" s="71">
        <v>4.95</v>
      </c>
      <c r="N328" s="71">
        <v>4.95</v>
      </c>
      <c r="O328" s="71">
        <v>4.95</v>
      </c>
      <c r="P328" s="71">
        <v>4.95</v>
      </c>
      <c r="Q328" s="71">
        <v>4.95</v>
      </c>
      <c r="R328" s="71">
        <v>4.95</v>
      </c>
      <c r="S328" s="71">
        <v>4.95</v>
      </c>
      <c r="T328" s="71">
        <v>4.95</v>
      </c>
      <c r="U328" s="71">
        <v>4.95</v>
      </c>
      <c r="V328" s="71">
        <v>4.95</v>
      </c>
      <c r="W328" s="71">
        <v>4.95</v>
      </c>
      <c r="X328" s="71">
        <v>4.95</v>
      </c>
      <c r="Y328" s="71">
        <v>4.95</v>
      </c>
      <c r="Z328" s="71">
        <v>4.95</v>
      </c>
      <c r="AA328" s="71">
        <v>4.95</v>
      </c>
    </row>
    <row r="329" spans="1:27" ht="12.75" hidden="1" customHeight="1" outlineLevel="1" x14ac:dyDescent="0.2">
      <c r="A329" s="163" t="s">
        <v>1347</v>
      </c>
      <c r="B329" s="94" t="s">
        <v>81</v>
      </c>
      <c r="C329" s="70" t="s">
        <v>79</v>
      </c>
      <c r="D329" s="71">
        <f>$D$11</f>
        <v>330.69</v>
      </c>
      <c r="E329" s="71">
        <f t="shared" ref="E329:AA329" si="188">$D$11</f>
        <v>330.69</v>
      </c>
      <c r="F329" s="71">
        <f t="shared" si="188"/>
        <v>330.69</v>
      </c>
      <c r="G329" s="71">
        <f t="shared" si="188"/>
        <v>330.69</v>
      </c>
      <c r="H329" s="71">
        <f t="shared" si="188"/>
        <v>330.69</v>
      </c>
      <c r="I329" s="71">
        <f t="shared" si="188"/>
        <v>330.69</v>
      </c>
      <c r="J329" s="71">
        <f t="shared" si="188"/>
        <v>330.69</v>
      </c>
      <c r="K329" s="71">
        <f t="shared" si="188"/>
        <v>330.69</v>
      </c>
      <c r="L329" s="71">
        <f t="shared" si="188"/>
        <v>330.69</v>
      </c>
      <c r="M329" s="71">
        <f t="shared" si="188"/>
        <v>330.69</v>
      </c>
      <c r="N329" s="71">
        <f t="shared" si="188"/>
        <v>330.69</v>
      </c>
      <c r="O329" s="71">
        <f t="shared" si="188"/>
        <v>330.69</v>
      </c>
      <c r="P329" s="71">
        <f t="shared" si="188"/>
        <v>330.69</v>
      </c>
      <c r="Q329" s="71">
        <f t="shared" si="188"/>
        <v>330.69</v>
      </c>
      <c r="R329" s="71">
        <f t="shared" si="188"/>
        <v>330.69</v>
      </c>
      <c r="S329" s="71">
        <f t="shared" si="188"/>
        <v>330.69</v>
      </c>
      <c r="T329" s="71">
        <f t="shared" si="188"/>
        <v>330.69</v>
      </c>
      <c r="U329" s="71">
        <f t="shared" si="188"/>
        <v>330.69</v>
      </c>
      <c r="V329" s="71">
        <f t="shared" si="188"/>
        <v>330.69</v>
      </c>
      <c r="W329" s="71">
        <f t="shared" si="188"/>
        <v>330.69</v>
      </c>
      <c r="X329" s="71">
        <f t="shared" si="188"/>
        <v>330.69</v>
      </c>
      <c r="Y329" s="71">
        <f t="shared" si="188"/>
        <v>330.69</v>
      </c>
      <c r="Z329" s="71">
        <f t="shared" si="188"/>
        <v>330.69</v>
      </c>
      <c r="AA329" s="71">
        <f t="shared" si="188"/>
        <v>330.69</v>
      </c>
    </row>
    <row r="330" spans="1:27" ht="12.75" customHeight="1" collapsed="1" x14ac:dyDescent="0.2">
      <c r="A330" s="162" t="s">
        <v>1348</v>
      </c>
      <c r="B330" s="54" t="str">
        <f>"02"&amp;"."&amp;$B$663&amp;"."&amp;$B$664</f>
        <v>02.05.2023</v>
      </c>
      <c r="C330" s="134" t="s">
        <v>76</v>
      </c>
      <c r="D330" s="135">
        <f>ROUND(((D331+D332+D334+D333)/1000),5)</f>
        <v>1.92466</v>
      </c>
      <c r="E330" s="135">
        <f>ROUND(((E331+E332+E334+E333)/1000),5)</f>
        <v>1.7477400000000001</v>
      </c>
      <c r="F330" s="135">
        <f>ROUND(((F331+F332+F334+F333)/1000),5)</f>
        <v>1.6564300000000001</v>
      </c>
      <c r="G330" s="135">
        <f t="shared" ref="G330:AA330" si="189">ROUND(((G331+G332+G334+G333)/1000),5)</f>
        <v>1.6556900000000001</v>
      </c>
      <c r="H330" s="135">
        <f t="shared" si="189"/>
        <v>1.6796500000000001</v>
      </c>
      <c r="I330" s="135">
        <f t="shared" si="189"/>
        <v>1.7930600000000001</v>
      </c>
      <c r="J330" s="135">
        <f t="shared" si="189"/>
        <v>1.99461</v>
      </c>
      <c r="K330" s="135">
        <f t="shared" si="189"/>
        <v>2.2558600000000002</v>
      </c>
      <c r="L330" s="135">
        <f t="shared" si="189"/>
        <v>2.44476</v>
      </c>
      <c r="M330" s="135">
        <f t="shared" si="189"/>
        <v>2.5212500000000002</v>
      </c>
      <c r="N330" s="135">
        <f t="shared" si="189"/>
        <v>2.5419</v>
      </c>
      <c r="O330" s="135">
        <f t="shared" si="189"/>
        <v>2.48244</v>
      </c>
      <c r="P330" s="135">
        <f t="shared" si="189"/>
        <v>2.4836100000000001</v>
      </c>
      <c r="Q330" s="135">
        <f t="shared" si="189"/>
        <v>2.4868299999999999</v>
      </c>
      <c r="R330" s="135">
        <f t="shared" si="189"/>
        <v>2.4737800000000001</v>
      </c>
      <c r="S330" s="135">
        <f t="shared" si="189"/>
        <v>2.4396100000000001</v>
      </c>
      <c r="T330" s="135">
        <f t="shared" si="189"/>
        <v>2.3967000000000001</v>
      </c>
      <c r="U330" s="135">
        <f t="shared" si="189"/>
        <v>2.3832599999999999</v>
      </c>
      <c r="V330" s="135">
        <f t="shared" si="189"/>
        <v>2.4008099999999999</v>
      </c>
      <c r="W330" s="135">
        <f t="shared" si="189"/>
        <v>2.4168699999999999</v>
      </c>
      <c r="X330" s="135">
        <f t="shared" si="189"/>
        <v>2.5522900000000002</v>
      </c>
      <c r="Y330" s="135">
        <f t="shared" si="189"/>
        <v>2.4588999999999999</v>
      </c>
      <c r="Z330" s="135">
        <f t="shared" si="189"/>
        <v>2.2349899999999998</v>
      </c>
      <c r="AA330" s="135">
        <f t="shared" si="189"/>
        <v>1.9314100000000001</v>
      </c>
    </row>
    <row r="331" spans="1:27" ht="12.75" hidden="1" customHeight="1" outlineLevel="1" x14ac:dyDescent="0.2">
      <c r="A331" s="163" t="s">
        <v>1349</v>
      </c>
      <c r="B331" s="94" t="s">
        <v>238</v>
      </c>
      <c r="C331" s="70" t="s">
        <v>79</v>
      </c>
      <c r="D331" s="71">
        <v>1371.99</v>
      </c>
      <c r="E331" s="71">
        <v>1195.07</v>
      </c>
      <c r="F331" s="71">
        <v>1103.76</v>
      </c>
      <c r="G331" s="71">
        <v>1103.02</v>
      </c>
      <c r="H331" s="71">
        <v>1126.98</v>
      </c>
      <c r="I331" s="71">
        <v>1240.3900000000001</v>
      </c>
      <c r="J331" s="71">
        <v>1441.94</v>
      </c>
      <c r="K331" s="71">
        <v>1703.19</v>
      </c>
      <c r="L331" s="71">
        <v>1892.09</v>
      </c>
      <c r="M331" s="71">
        <v>1968.58</v>
      </c>
      <c r="N331" s="71">
        <v>1989.23</v>
      </c>
      <c r="O331" s="71">
        <v>1929.77</v>
      </c>
      <c r="P331" s="71">
        <v>1930.94</v>
      </c>
      <c r="Q331" s="71">
        <v>1934.16</v>
      </c>
      <c r="R331" s="71">
        <v>1921.11</v>
      </c>
      <c r="S331" s="71">
        <v>1886.94</v>
      </c>
      <c r="T331" s="71">
        <v>1844.03</v>
      </c>
      <c r="U331" s="71">
        <v>1830.59</v>
      </c>
      <c r="V331" s="71">
        <v>1848.14</v>
      </c>
      <c r="W331" s="71">
        <v>1864.2</v>
      </c>
      <c r="X331" s="71">
        <v>1999.62</v>
      </c>
      <c r="Y331" s="71">
        <v>1906.23</v>
      </c>
      <c r="Z331" s="71">
        <v>1682.32</v>
      </c>
      <c r="AA331" s="71">
        <v>1378.74</v>
      </c>
    </row>
    <row r="332" spans="1:27" ht="12.75" hidden="1" customHeight="1" outlineLevel="1" x14ac:dyDescent="0.2">
      <c r="A332" s="163" t="s">
        <v>1350</v>
      </c>
      <c r="B332" s="94" t="s">
        <v>90</v>
      </c>
      <c r="C332" s="70" t="s">
        <v>79</v>
      </c>
      <c r="D332" s="71">
        <f>$D$327</f>
        <v>217.03</v>
      </c>
      <c r="E332" s="71">
        <f t="shared" ref="E332:AA332" si="190">$D$327</f>
        <v>217.03</v>
      </c>
      <c r="F332" s="71">
        <f t="shared" si="190"/>
        <v>217.03</v>
      </c>
      <c r="G332" s="71">
        <f t="shared" si="190"/>
        <v>217.03</v>
      </c>
      <c r="H332" s="71">
        <f t="shared" si="190"/>
        <v>217.03</v>
      </c>
      <c r="I332" s="71">
        <f t="shared" si="190"/>
        <v>217.03</v>
      </c>
      <c r="J332" s="71">
        <f t="shared" si="190"/>
        <v>217.03</v>
      </c>
      <c r="K332" s="71">
        <f t="shared" si="190"/>
        <v>217.03</v>
      </c>
      <c r="L332" s="71">
        <f t="shared" si="190"/>
        <v>217.03</v>
      </c>
      <c r="M332" s="71">
        <f t="shared" si="190"/>
        <v>217.03</v>
      </c>
      <c r="N332" s="71">
        <f t="shared" si="190"/>
        <v>217.03</v>
      </c>
      <c r="O332" s="71">
        <f t="shared" si="190"/>
        <v>217.03</v>
      </c>
      <c r="P332" s="71">
        <f t="shared" si="190"/>
        <v>217.03</v>
      </c>
      <c r="Q332" s="71">
        <f t="shared" si="190"/>
        <v>217.03</v>
      </c>
      <c r="R332" s="71">
        <f t="shared" si="190"/>
        <v>217.03</v>
      </c>
      <c r="S332" s="71">
        <f t="shared" si="190"/>
        <v>217.03</v>
      </c>
      <c r="T332" s="71">
        <f t="shared" si="190"/>
        <v>217.03</v>
      </c>
      <c r="U332" s="71">
        <f t="shared" si="190"/>
        <v>217.03</v>
      </c>
      <c r="V332" s="71">
        <f t="shared" si="190"/>
        <v>217.03</v>
      </c>
      <c r="W332" s="71">
        <f t="shared" si="190"/>
        <v>217.03</v>
      </c>
      <c r="X332" s="71">
        <f t="shared" si="190"/>
        <v>217.03</v>
      </c>
      <c r="Y332" s="71">
        <f t="shared" si="190"/>
        <v>217.03</v>
      </c>
      <c r="Z332" s="71">
        <f t="shared" si="190"/>
        <v>217.03</v>
      </c>
      <c r="AA332" s="71">
        <f t="shared" si="190"/>
        <v>217.03</v>
      </c>
    </row>
    <row r="333" spans="1:27" ht="12.75" hidden="1" customHeight="1" outlineLevel="1" x14ac:dyDescent="0.2">
      <c r="A333" s="163" t="s">
        <v>1351</v>
      </c>
      <c r="B333" s="94" t="s">
        <v>83</v>
      </c>
      <c r="C333" s="70" t="s">
        <v>79</v>
      </c>
      <c r="D333" s="71">
        <v>4.95</v>
      </c>
      <c r="E333" s="71">
        <v>4.95</v>
      </c>
      <c r="F333" s="71">
        <v>4.95</v>
      </c>
      <c r="G333" s="71">
        <v>4.95</v>
      </c>
      <c r="H333" s="71">
        <v>4.95</v>
      </c>
      <c r="I333" s="71">
        <v>4.95</v>
      </c>
      <c r="J333" s="71">
        <v>4.95</v>
      </c>
      <c r="K333" s="71">
        <v>4.95</v>
      </c>
      <c r="L333" s="71">
        <v>4.95</v>
      </c>
      <c r="M333" s="71">
        <v>4.95</v>
      </c>
      <c r="N333" s="71">
        <v>4.95</v>
      </c>
      <c r="O333" s="71">
        <v>4.95</v>
      </c>
      <c r="P333" s="71">
        <v>4.95</v>
      </c>
      <c r="Q333" s="71">
        <v>4.95</v>
      </c>
      <c r="R333" s="71">
        <v>4.95</v>
      </c>
      <c r="S333" s="71">
        <v>4.95</v>
      </c>
      <c r="T333" s="71">
        <v>4.95</v>
      </c>
      <c r="U333" s="71">
        <v>4.95</v>
      </c>
      <c r="V333" s="71">
        <v>4.95</v>
      </c>
      <c r="W333" s="71">
        <v>4.95</v>
      </c>
      <c r="X333" s="71">
        <v>4.95</v>
      </c>
      <c r="Y333" s="71">
        <v>4.95</v>
      </c>
      <c r="Z333" s="71">
        <v>4.95</v>
      </c>
      <c r="AA333" s="71">
        <v>4.95</v>
      </c>
    </row>
    <row r="334" spans="1:27" ht="12.75" hidden="1" customHeight="1" outlineLevel="1" x14ac:dyDescent="0.2">
      <c r="A334" s="163" t="s">
        <v>1352</v>
      </c>
      <c r="B334" s="94" t="s">
        <v>81</v>
      </c>
      <c r="C334" s="70" t="s">
        <v>79</v>
      </c>
      <c r="D334" s="71">
        <f>$D$11</f>
        <v>330.69</v>
      </c>
      <c r="E334" s="71">
        <f t="shared" ref="E334:AA334" si="191">$D$11</f>
        <v>330.69</v>
      </c>
      <c r="F334" s="71">
        <f t="shared" si="191"/>
        <v>330.69</v>
      </c>
      <c r="G334" s="71">
        <f t="shared" si="191"/>
        <v>330.69</v>
      </c>
      <c r="H334" s="71">
        <f t="shared" si="191"/>
        <v>330.69</v>
      </c>
      <c r="I334" s="71">
        <f t="shared" si="191"/>
        <v>330.69</v>
      </c>
      <c r="J334" s="71">
        <f t="shared" si="191"/>
        <v>330.69</v>
      </c>
      <c r="K334" s="71">
        <f t="shared" si="191"/>
        <v>330.69</v>
      </c>
      <c r="L334" s="71">
        <f t="shared" si="191"/>
        <v>330.69</v>
      </c>
      <c r="M334" s="71">
        <f t="shared" si="191"/>
        <v>330.69</v>
      </c>
      <c r="N334" s="71">
        <f t="shared" si="191"/>
        <v>330.69</v>
      </c>
      <c r="O334" s="71">
        <f t="shared" si="191"/>
        <v>330.69</v>
      </c>
      <c r="P334" s="71">
        <f t="shared" si="191"/>
        <v>330.69</v>
      </c>
      <c r="Q334" s="71">
        <f t="shared" si="191"/>
        <v>330.69</v>
      </c>
      <c r="R334" s="71">
        <f t="shared" si="191"/>
        <v>330.69</v>
      </c>
      <c r="S334" s="71">
        <f t="shared" si="191"/>
        <v>330.69</v>
      </c>
      <c r="T334" s="71">
        <f t="shared" si="191"/>
        <v>330.69</v>
      </c>
      <c r="U334" s="71">
        <f t="shared" si="191"/>
        <v>330.69</v>
      </c>
      <c r="V334" s="71">
        <f t="shared" si="191"/>
        <v>330.69</v>
      </c>
      <c r="W334" s="71">
        <f t="shared" si="191"/>
        <v>330.69</v>
      </c>
      <c r="X334" s="71">
        <f t="shared" si="191"/>
        <v>330.69</v>
      </c>
      <c r="Y334" s="71">
        <f t="shared" si="191"/>
        <v>330.69</v>
      </c>
      <c r="Z334" s="71">
        <f t="shared" si="191"/>
        <v>330.69</v>
      </c>
      <c r="AA334" s="71">
        <f t="shared" si="191"/>
        <v>330.69</v>
      </c>
    </row>
    <row r="335" spans="1:27" ht="12.75" customHeight="1" collapsed="1" x14ac:dyDescent="0.2">
      <c r="A335" s="162" t="s">
        <v>1353</v>
      </c>
      <c r="B335" s="54" t="str">
        <f>"03"&amp;"."&amp;$B$663&amp;"."&amp;$B$664</f>
        <v>03.05.2023</v>
      </c>
      <c r="C335" s="134" t="s">
        <v>76</v>
      </c>
      <c r="D335" s="135">
        <f>ROUND(((D336+D337+D339+D338)/1000),5)</f>
        <v>1.7896000000000001</v>
      </c>
      <c r="E335" s="135">
        <f>ROUND(((E336+E337+E339+E338)/1000),5)</f>
        <v>1.65557</v>
      </c>
      <c r="F335" s="135">
        <f>ROUND(((F336+F337+F339+F338)/1000),5)</f>
        <v>1.63273</v>
      </c>
      <c r="G335" s="135">
        <f t="shared" ref="G335:AA335" si="192">ROUND(((G336+G337+G339+G338)/1000),5)</f>
        <v>1.63341</v>
      </c>
      <c r="H335" s="135">
        <f t="shared" si="192"/>
        <v>1.65167</v>
      </c>
      <c r="I335" s="135">
        <f t="shared" si="192"/>
        <v>1.7478</v>
      </c>
      <c r="J335" s="135">
        <f t="shared" si="192"/>
        <v>1.92733</v>
      </c>
      <c r="K335" s="135">
        <f t="shared" si="192"/>
        <v>2.15449</v>
      </c>
      <c r="L335" s="135">
        <f t="shared" si="192"/>
        <v>2.3687800000000001</v>
      </c>
      <c r="M335" s="135">
        <f t="shared" si="192"/>
        <v>2.4718200000000001</v>
      </c>
      <c r="N335" s="135">
        <f t="shared" si="192"/>
        <v>2.4793400000000001</v>
      </c>
      <c r="O335" s="135">
        <f t="shared" si="192"/>
        <v>2.4811100000000001</v>
      </c>
      <c r="P335" s="135">
        <f t="shared" si="192"/>
        <v>2.48062</v>
      </c>
      <c r="Q335" s="135">
        <f t="shared" si="192"/>
        <v>2.5008300000000001</v>
      </c>
      <c r="R335" s="135">
        <f t="shared" si="192"/>
        <v>2.4824799999999998</v>
      </c>
      <c r="S335" s="135">
        <f t="shared" si="192"/>
        <v>2.4801899999999999</v>
      </c>
      <c r="T335" s="135">
        <f t="shared" si="192"/>
        <v>2.47818</v>
      </c>
      <c r="U335" s="135">
        <f t="shared" si="192"/>
        <v>2.47424</v>
      </c>
      <c r="V335" s="135">
        <f t="shared" si="192"/>
        <v>2.4499599999999999</v>
      </c>
      <c r="W335" s="135">
        <f t="shared" si="192"/>
        <v>2.4463599999999999</v>
      </c>
      <c r="X335" s="135">
        <f t="shared" si="192"/>
        <v>2.4731999999999998</v>
      </c>
      <c r="Y335" s="135">
        <f t="shared" si="192"/>
        <v>2.4832399999999999</v>
      </c>
      <c r="Z335" s="135">
        <f t="shared" si="192"/>
        <v>2.23976</v>
      </c>
      <c r="AA335" s="135">
        <f t="shared" si="192"/>
        <v>1.9982</v>
      </c>
    </row>
    <row r="336" spans="1:27" ht="12.75" hidden="1" customHeight="1" outlineLevel="1" x14ac:dyDescent="0.2">
      <c r="A336" s="163" t="s">
        <v>1354</v>
      </c>
      <c r="B336" s="94" t="s">
        <v>238</v>
      </c>
      <c r="C336" s="70" t="s">
        <v>79</v>
      </c>
      <c r="D336" s="71">
        <v>1236.93</v>
      </c>
      <c r="E336" s="71">
        <v>1102.9000000000001</v>
      </c>
      <c r="F336" s="71">
        <v>1080.06</v>
      </c>
      <c r="G336" s="71">
        <v>1080.74</v>
      </c>
      <c r="H336" s="71">
        <v>1099</v>
      </c>
      <c r="I336" s="71">
        <v>1195.1300000000001</v>
      </c>
      <c r="J336" s="71">
        <v>1374.66</v>
      </c>
      <c r="K336" s="71">
        <v>1601.82</v>
      </c>
      <c r="L336" s="71">
        <v>1816.11</v>
      </c>
      <c r="M336" s="71">
        <v>1919.15</v>
      </c>
      <c r="N336" s="71">
        <v>1926.67</v>
      </c>
      <c r="O336" s="71">
        <v>1928.44</v>
      </c>
      <c r="P336" s="71">
        <v>1927.95</v>
      </c>
      <c r="Q336" s="71">
        <v>1948.16</v>
      </c>
      <c r="R336" s="71">
        <v>1929.81</v>
      </c>
      <c r="S336" s="71">
        <v>1927.52</v>
      </c>
      <c r="T336" s="71">
        <v>1925.51</v>
      </c>
      <c r="U336" s="71">
        <v>1921.57</v>
      </c>
      <c r="V336" s="71">
        <v>1897.29</v>
      </c>
      <c r="W336" s="71">
        <v>1893.69</v>
      </c>
      <c r="X336" s="71">
        <v>1920.53</v>
      </c>
      <c r="Y336" s="71">
        <v>1930.57</v>
      </c>
      <c r="Z336" s="71">
        <v>1687.09</v>
      </c>
      <c r="AA336" s="71">
        <v>1445.53</v>
      </c>
    </row>
    <row r="337" spans="1:27" ht="12.75" hidden="1" customHeight="1" outlineLevel="1" x14ac:dyDescent="0.2">
      <c r="A337" s="163" t="s">
        <v>1355</v>
      </c>
      <c r="B337" s="94" t="s">
        <v>90</v>
      </c>
      <c r="C337" s="70" t="s">
        <v>79</v>
      </c>
      <c r="D337" s="71">
        <f>$D$327</f>
        <v>217.03</v>
      </c>
      <c r="E337" s="71">
        <f t="shared" ref="E337:AA337" si="193">$D$327</f>
        <v>217.03</v>
      </c>
      <c r="F337" s="71">
        <f t="shared" si="193"/>
        <v>217.03</v>
      </c>
      <c r="G337" s="71">
        <f t="shared" si="193"/>
        <v>217.03</v>
      </c>
      <c r="H337" s="71">
        <f t="shared" si="193"/>
        <v>217.03</v>
      </c>
      <c r="I337" s="71">
        <f t="shared" si="193"/>
        <v>217.03</v>
      </c>
      <c r="J337" s="71">
        <f t="shared" si="193"/>
        <v>217.03</v>
      </c>
      <c r="K337" s="71">
        <f t="shared" si="193"/>
        <v>217.03</v>
      </c>
      <c r="L337" s="71">
        <f t="shared" si="193"/>
        <v>217.03</v>
      </c>
      <c r="M337" s="71">
        <f t="shared" si="193"/>
        <v>217.03</v>
      </c>
      <c r="N337" s="71">
        <f t="shared" si="193"/>
        <v>217.03</v>
      </c>
      <c r="O337" s="71">
        <f t="shared" si="193"/>
        <v>217.03</v>
      </c>
      <c r="P337" s="71">
        <f t="shared" si="193"/>
        <v>217.03</v>
      </c>
      <c r="Q337" s="71">
        <f t="shared" si="193"/>
        <v>217.03</v>
      </c>
      <c r="R337" s="71">
        <f t="shared" si="193"/>
        <v>217.03</v>
      </c>
      <c r="S337" s="71">
        <f t="shared" si="193"/>
        <v>217.03</v>
      </c>
      <c r="T337" s="71">
        <f t="shared" si="193"/>
        <v>217.03</v>
      </c>
      <c r="U337" s="71">
        <f t="shared" si="193"/>
        <v>217.03</v>
      </c>
      <c r="V337" s="71">
        <f t="shared" si="193"/>
        <v>217.03</v>
      </c>
      <c r="W337" s="71">
        <f t="shared" si="193"/>
        <v>217.03</v>
      </c>
      <c r="X337" s="71">
        <f t="shared" si="193"/>
        <v>217.03</v>
      </c>
      <c r="Y337" s="71">
        <f t="shared" si="193"/>
        <v>217.03</v>
      </c>
      <c r="Z337" s="71">
        <f t="shared" si="193"/>
        <v>217.03</v>
      </c>
      <c r="AA337" s="71">
        <f t="shared" si="193"/>
        <v>217.03</v>
      </c>
    </row>
    <row r="338" spans="1:27" ht="12.75" hidden="1" customHeight="1" outlineLevel="1" x14ac:dyDescent="0.2">
      <c r="A338" s="163" t="s">
        <v>1356</v>
      </c>
      <c r="B338" s="94" t="s">
        <v>83</v>
      </c>
      <c r="C338" s="70" t="s">
        <v>79</v>
      </c>
      <c r="D338" s="71">
        <v>4.95</v>
      </c>
      <c r="E338" s="71">
        <v>4.95</v>
      </c>
      <c r="F338" s="71">
        <v>4.95</v>
      </c>
      <c r="G338" s="71">
        <v>4.95</v>
      </c>
      <c r="H338" s="71">
        <v>4.95</v>
      </c>
      <c r="I338" s="71">
        <v>4.95</v>
      </c>
      <c r="J338" s="71">
        <v>4.95</v>
      </c>
      <c r="K338" s="71">
        <v>4.95</v>
      </c>
      <c r="L338" s="71">
        <v>4.95</v>
      </c>
      <c r="M338" s="71">
        <v>4.95</v>
      </c>
      <c r="N338" s="71">
        <v>4.95</v>
      </c>
      <c r="O338" s="71">
        <v>4.95</v>
      </c>
      <c r="P338" s="71">
        <v>4.95</v>
      </c>
      <c r="Q338" s="71">
        <v>4.95</v>
      </c>
      <c r="R338" s="71">
        <v>4.95</v>
      </c>
      <c r="S338" s="71">
        <v>4.95</v>
      </c>
      <c r="T338" s="71">
        <v>4.95</v>
      </c>
      <c r="U338" s="71">
        <v>4.95</v>
      </c>
      <c r="V338" s="71">
        <v>4.95</v>
      </c>
      <c r="W338" s="71">
        <v>4.95</v>
      </c>
      <c r="X338" s="71">
        <v>4.95</v>
      </c>
      <c r="Y338" s="71">
        <v>4.95</v>
      </c>
      <c r="Z338" s="71">
        <v>4.95</v>
      </c>
      <c r="AA338" s="71">
        <v>4.95</v>
      </c>
    </row>
    <row r="339" spans="1:27" ht="12.75" hidden="1" customHeight="1" outlineLevel="1" x14ac:dyDescent="0.2">
      <c r="A339" s="163" t="s">
        <v>1357</v>
      </c>
      <c r="B339" s="94" t="s">
        <v>81</v>
      </c>
      <c r="C339" s="70" t="s">
        <v>79</v>
      </c>
      <c r="D339" s="71">
        <f>$D$11</f>
        <v>330.69</v>
      </c>
      <c r="E339" s="71">
        <f t="shared" ref="E339:AA339" si="194">$D$11</f>
        <v>330.69</v>
      </c>
      <c r="F339" s="71">
        <f t="shared" si="194"/>
        <v>330.69</v>
      </c>
      <c r="G339" s="71">
        <f t="shared" si="194"/>
        <v>330.69</v>
      </c>
      <c r="H339" s="71">
        <f t="shared" si="194"/>
        <v>330.69</v>
      </c>
      <c r="I339" s="71">
        <f t="shared" si="194"/>
        <v>330.69</v>
      </c>
      <c r="J339" s="71">
        <f t="shared" si="194"/>
        <v>330.69</v>
      </c>
      <c r="K339" s="71">
        <f t="shared" si="194"/>
        <v>330.69</v>
      </c>
      <c r="L339" s="71">
        <f t="shared" si="194"/>
        <v>330.69</v>
      </c>
      <c r="M339" s="71">
        <f t="shared" si="194"/>
        <v>330.69</v>
      </c>
      <c r="N339" s="71">
        <f t="shared" si="194"/>
        <v>330.69</v>
      </c>
      <c r="O339" s="71">
        <f t="shared" si="194"/>
        <v>330.69</v>
      </c>
      <c r="P339" s="71">
        <f t="shared" si="194"/>
        <v>330.69</v>
      </c>
      <c r="Q339" s="71">
        <f t="shared" si="194"/>
        <v>330.69</v>
      </c>
      <c r="R339" s="71">
        <f t="shared" si="194"/>
        <v>330.69</v>
      </c>
      <c r="S339" s="71">
        <f t="shared" si="194"/>
        <v>330.69</v>
      </c>
      <c r="T339" s="71">
        <f t="shared" si="194"/>
        <v>330.69</v>
      </c>
      <c r="U339" s="71">
        <f t="shared" si="194"/>
        <v>330.69</v>
      </c>
      <c r="V339" s="71">
        <f t="shared" si="194"/>
        <v>330.69</v>
      </c>
      <c r="W339" s="71">
        <f t="shared" si="194"/>
        <v>330.69</v>
      </c>
      <c r="X339" s="71">
        <f t="shared" si="194"/>
        <v>330.69</v>
      </c>
      <c r="Y339" s="71">
        <f t="shared" si="194"/>
        <v>330.69</v>
      </c>
      <c r="Z339" s="71">
        <f t="shared" si="194"/>
        <v>330.69</v>
      </c>
      <c r="AA339" s="71">
        <f t="shared" si="194"/>
        <v>330.69</v>
      </c>
    </row>
    <row r="340" spans="1:27" ht="12.75" customHeight="1" collapsed="1" x14ac:dyDescent="0.2">
      <c r="A340" s="162" t="s">
        <v>1358</v>
      </c>
      <c r="B340" s="54" t="str">
        <f>"04"&amp;"."&amp;$B$663&amp;"."&amp;$B$664</f>
        <v>04.05.2023</v>
      </c>
      <c r="C340" s="134" t="s">
        <v>76</v>
      </c>
      <c r="D340" s="135">
        <f>ROUND(((D341+D342+D344+D343)/1000),5)</f>
        <v>1.75729</v>
      </c>
      <c r="E340" s="135">
        <f>ROUND(((E341+E342+E344+E343)/1000),5)</f>
        <v>1.65415</v>
      </c>
      <c r="F340" s="135">
        <f>ROUND(((F341+F342+F344+F343)/1000),5)</f>
        <v>1.57917</v>
      </c>
      <c r="G340" s="135">
        <f t="shared" ref="G340:AA340" si="195">ROUND(((G341+G342+G344+G343)/1000),5)</f>
        <v>1.5608900000000001</v>
      </c>
      <c r="H340" s="135">
        <f t="shared" si="195"/>
        <v>1.6141399999999999</v>
      </c>
      <c r="I340" s="135">
        <f t="shared" si="195"/>
        <v>1.6639200000000001</v>
      </c>
      <c r="J340" s="135">
        <f t="shared" si="195"/>
        <v>1.86809</v>
      </c>
      <c r="K340" s="135">
        <f t="shared" si="195"/>
        <v>2.1627299999999998</v>
      </c>
      <c r="L340" s="135">
        <f t="shared" si="195"/>
        <v>2.2665799999999998</v>
      </c>
      <c r="M340" s="135">
        <f t="shared" si="195"/>
        <v>2.45546</v>
      </c>
      <c r="N340" s="135">
        <f t="shared" si="195"/>
        <v>2.47688</v>
      </c>
      <c r="O340" s="135">
        <f t="shared" si="195"/>
        <v>2.5040499999999999</v>
      </c>
      <c r="P340" s="135">
        <f t="shared" si="195"/>
        <v>2.50631</v>
      </c>
      <c r="Q340" s="135">
        <f t="shared" si="195"/>
        <v>2.5203199999999999</v>
      </c>
      <c r="R340" s="135">
        <f t="shared" si="195"/>
        <v>2.4931700000000001</v>
      </c>
      <c r="S340" s="135">
        <f t="shared" si="195"/>
        <v>2.4511500000000002</v>
      </c>
      <c r="T340" s="135">
        <f t="shared" si="195"/>
        <v>2.3990499999999999</v>
      </c>
      <c r="U340" s="135">
        <f t="shared" si="195"/>
        <v>2.3551899999999999</v>
      </c>
      <c r="V340" s="135">
        <f t="shared" si="195"/>
        <v>2.3364699999999998</v>
      </c>
      <c r="W340" s="135">
        <f t="shared" si="195"/>
        <v>2.4089800000000001</v>
      </c>
      <c r="X340" s="135">
        <f t="shared" si="195"/>
        <v>2.53518</v>
      </c>
      <c r="Y340" s="135">
        <f t="shared" si="195"/>
        <v>2.4728400000000001</v>
      </c>
      <c r="Z340" s="135">
        <f t="shared" si="195"/>
        <v>2.2103600000000001</v>
      </c>
      <c r="AA340" s="135">
        <f t="shared" si="195"/>
        <v>2.0345900000000001</v>
      </c>
    </row>
    <row r="341" spans="1:27" ht="12.75" hidden="1" customHeight="1" outlineLevel="1" x14ac:dyDescent="0.2">
      <c r="A341" s="163" t="s">
        <v>1359</v>
      </c>
      <c r="B341" s="94" t="s">
        <v>238</v>
      </c>
      <c r="C341" s="70" t="s">
        <v>79</v>
      </c>
      <c r="D341" s="71">
        <v>1204.6199999999999</v>
      </c>
      <c r="E341" s="71">
        <v>1101.48</v>
      </c>
      <c r="F341" s="71">
        <v>1026.5</v>
      </c>
      <c r="G341" s="71">
        <v>1008.22</v>
      </c>
      <c r="H341" s="71">
        <v>1061.47</v>
      </c>
      <c r="I341" s="71">
        <v>1111.25</v>
      </c>
      <c r="J341" s="71">
        <v>1315.42</v>
      </c>
      <c r="K341" s="71">
        <v>1610.06</v>
      </c>
      <c r="L341" s="71">
        <v>1713.91</v>
      </c>
      <c r="M341" s="71">
        <v>1902.79</v>
      </c>
      <c r="N341" s="71">
        <v>1924.21</v>
      </c>
      <c r="O341" s="71">
        <v>1951.38</v>
      </c>
      <c r="P341" s="71">
        <v>1953.64</v>
      </c>
      <c r="Q341" s="71">
        <v>1967.65</v>
      </c>
      <c r="R341" s="71">
        <v>1940.5</v>
      </c>
      <c r="S341" s="71">
        <v>1898.48</v>
      </c>
      <c r="T341" s="71">
        <v>1846.38</v>
      </c>
      <c r="U341" s="71">
        <v>1802.52</v>
      </c>
      <c r="V341" s="71">
        <v>1783.8</v>
      </c>
      <c r="W341" s="71">
        <v>1856.31</v>
      </c>
      <c r="X341" s="71">
        <v>1982.51</v>
      </c>
      <c r="Y341" s="71">
        <v>1920.17</v>
      </c>
      <c r="Z341" s="71">
        <v>1657.69</v>
      </c>
      <c r="AA341" s="71">
        <v>1481.92</v>
      </c>
    </row>
    <row r="342" spans="1:27" ht="12.75" hidden="1" customHeight="1" outlineLevel="1" x14ac:dyDescent="0.2">
      <c r="A342" s="163" t="s">
        <v>1360</v>
      </c>
      <c r="B342" s="94" t="s">
        <v>90</v>
      </c>
      <c r="C342" s="70" t="s">
        <v>79</v>
      </c>
      <c r="D342" s="71">
        <f>$D$327</f>
        <v>217.03</v>
      </c>
      <c r="E342" s="71">
        <f t="shared" ref="E342:AA342" si="196">$D$327</f>
        <v>217.03</v>
      </c>
      <c r="F342" s="71">
        <f t="shared" si="196"/>
        <v>217.03</v>
      </c>
      <c r="G342" s="71">
        <f t="shared" si="196"/>
        <v>217.03</v>
      </c>
      <c r="H342" s="71">
        <f t="shared" si="196"/>
        <v>217.03</v>
      </c>
      <c r="I342" s="71">
        <f t="shared" si="196"/>
        <v>217.03</v>
      </c>
      <c r="J342" s="71">
        <f t="shared" si="196"/>
        <v>217.03</v>
      </c>
      <c r="K342" s="71">
        <f t="shared" si="196"/>
        <v>217.03</v>
      </c>
      <c r="L342" s="71">
        <f t="shared" si="196"/>
        <v>217.03</v>
      </c>
      <c r="M342" s="71">
        <f t="shared" si="196"/>
        <v>217.03</v>
      </c>
      <c r="N342" s="71">
        <f t="shared" si="196"/>
        <v>217.03</v>
      </c>
      <c r="O342" s="71">
        <f t="shared" si="196"/>
        <v>217.03</v>
      </c>
      <c r="P342" s="71">
        <f t="shared" si="196"/>
        <v>217.03</v>
      </c>
      <c r="Q342" s="71">
        <f t="shared" si="196"/>
        <v>217.03</v>
      </c>
      <c r="R342" s="71">
        <f t="shared" si="196"/>
        <v>217.03</v>
      </c>
      <c r="S342" s="71">
        <f t="shared" si="196"/>
        <v>217.03</v>
      </c>
      <c r="T342" s="71">
        <f t="shared" si="196"/>
        <v>217.03</v>
      </c>
      <c r="U342" s="71">
        <f t="shared" si="196"/>
        <v>217.03</v>
      </c>
      <c r="V342" s="71">
        <f t="shared" si="196"/>
        <v>217.03</v>
      </c>
      <c r="W342" s="71">
        <f t="shared" si="196"/>
        <v>217.03</v>
      </c>
      <c r="X342" s="71">
        <f t="shared" si="196"/>
        <v>217.03</v>
      </c>
      <c r="Y342" s="71">
        <f t="shared" si="196"/>
        <v>217.03</v>
      </c>
      <c r="Z342" s="71">
        <f t="shared" si="196"/>
        <v>217.03</v>
      </c>
      <c r="AA342" s="71">
        <f t="shared" si="196"/>
        <v>217.03</v>
      </c>
    </row>
    <row r="343" spans="1:27" ht="12.75" hidden="1" customHeight="1" outlineLevel="1" x14ac:dyDescent="0.2">
      <c r="A343" s="163" t="s">
        <v>1361</v>
      </c>
      <c r="B343" s="94" t="s">
        <v>83</v>
      </c>
      <c r="C343" s="70" t="s">
        <v>79</v>
      </c>
      <c r="D343" s="71">
        <v>4.95</v>
      </c>
      <c r="E343" s="71">
        <v>4.95</v>
      </c>
      <c r="F343" s="71">
        <v>4.95</v>
      </c>
      <c r="G343" s="71">
        <v>4.95</v>
      </c>
      <c r="H343" s="71">
        <v>4.95</v>
      </c>
      <c r="I343" s="71">
        <v>4.95</v>
      </c>
      <c r="J343" s="71">
        <v>4.95</v>
      </c>
      <c r="K343" s="71">
        <v>4.95</v>
      </c>
      <c r="L343" s="71">
        <v>4.95</v>
      </c>
      <c r="M343" s="71">
        <v>4.95</v>
      </c>
      <c r="N343" s="71">
        <v>4.95</v>
      </c>
      <c r="O343" s="71">
        <v>4.95</v>
      </c>
      <c r="P343" s="71">
        <v>4.95</v>
      </c>
      <c r="Q343" s="71">
        <v>4.95</v>
      </c>
      <c r="R343" s="71">
        <v>4.95</v>
      </c>
      <c r="S343" s="71">
        <v>4.95</v>
      </c>
      <c r="T343" s="71">
        <v>4.95</v>
      </c>
      <c r="U343" s="71">
        <v>4.95</v>
      </c>
      <c r="V343" s="71">
        <v>4.95</v>
      </c>
      <c r="W343" s="71">
        <v>4.95</v>
      </c>
      <c r="X343" s="71">
        <v>4.95</v>
      </c>
      <c r="Y343" s="71">
        <v>4.95</v>
      </c>
      <c r="Z343" s="71">
        <v>4.95</v>
      </c>
      <c r="AA343" s="71">
        <v>4.95</v>
      </c>
    </row>
    <row r="344" spans="1:27" ht="12.75" hidden="1" customHeight="1" outlineLevel="1" x14ac:dyDescent="0.2">
      <c r="A344" s="163" t="s">
        <v>1362</v>
      </c>
      <c r="B344" s="94" t="s">
        <v>81</v>
      </c>
      <c r="C344" s="70" t="s">
        <v>79</v>
      </c>
      <c r="D344" s="71">
        <f>$D$11</f>
        <v>330.69</v>
      </c>
      <c r="E344" s="71">
        <f t="shared" ref="E344:AA344" si="197">$D$11</f>
        <v>330.69</v>
      </c>
      <c r="F344" s="71">
        <f t="shared" si="197"/>
        <v>330.69</v>
      </c>
      <c r="G344" s="71">
        <f t="shared" si="197"/>
        <v>330.69</v>
      </c>
      <c r="H344" s="71">
        <f t="shared" si="197"/>
        <v>330.69</v>
      </c>
      <c r="I344" s="71">
        <f t="shared" si="197"/>
        <v>330.69</v>
      </c>
      <c r="J344" s="71">
        <f t="shared" si="197"/>
        <v>330.69</v>
      </c>
      <c r="K344" s="71">
        <f t="shared" si="197"/>
        <v>330.69</v>
      </c>
      <c r="L344" s="71">
        <f t="shared" si="197"/>
        <v>330.69</v>
      </c>
      <c r="M344" s="71">
        <f t="shared" si="197"/>
        <v>330.69</v>
      </c>
      <c r="N344" s="71">
        <f t="shared" si="197"/>
        <v>330.69</v>
      </c>
      <c r="O344" s="71">
        <f t="shared" si="197"/>
        <v>330.69</v>
      </c>
      <c r="P344" s="71">
        <f t="shared" si="197"/>
        <v>330.69</v>
      </c>
      <c r="Q344" s="71">
        <f t="shared" si="197"/>
        <v>330.69</v>
      </c>
      <c r="R344" s="71">
        <f t="shared" si="197"/>
        <v>330.69</v>
      </c>
      <c r="S344" s="71">
        <f t="shared" si="197"/>
        <v>330.69</v>
      </c>
      <c r="T344" s="71">
        <f t="shared" si="197"/>
        <v>330.69</v>
      </c>
      <c r="U344" s="71">
        <f t="shared" si="197"/>
        <v>330.69</v>
      </c>
      <c r="V344" s="71">
        <f t="shared" si="197"/>
        <v>330.69</v>
      </c>
      <c r="W344" s="71">
        <f t="shared" si="197"/>
        <v>330.69</v>
      </c>
      <c r="X344" s="71">
        <f t="shared" si="197"/>
        <v>330.69</v>
      </c>
      <c r="Y344" s="71">
        <f t="shared" si="197"/>
        <v>330.69</v>
      </c>
      <c r="Z344" s="71">
        <f t="shared" si="197"/>
        <v>330.69</v>
      </c>
      <c r="AA344" s="71">
        <f t="shared" si="197"/>
        <v>330.69</v>
      </c>
    </row>
    <row r="345" spans="1:27" ht="12.75" customHeight="1" collapsed="1" x14ac:dyDescent="0.2">
      <c r="A345" s="162" t="s">
        <v>1363</v>
      </c>
      <c r="B345" s="54" t="str">
        <f>"05"&amp;"."&amp;$B$663&amp;"."&amp;$B$664</f>
        <v>05.05.2023</v>
      </c>
      <c r="C345" s="134" t="s">
        <v>76</v>
      </c>
      <c r="D345" s="135">
        <f>ROUND(((D346+D347+D349+D348)/1000),5)</f>
        <v>1.9559299999999999</v>
      </c>
      <c r="E345" s="135">
        <f>ROUND(((E346+E347+E349+E348)/1000),5)</f>
        <v>1.76935</v>
      </c>
      <c r="F345" s="135">
        <f>ROUND(((F346+F347+F349+F348)/1000),5)</f>
        <v>1.69407</v>
      </c>
      <c r="G345" s="135">
        <f t="shared" ref="G345:AA345" si="198">ROUND(((G346+G347+G349+G348)/1000),5)</f>
        <v>1.67089</v>
      </c>
      <c r="H345" s="135">
        <f t="shared" si="198"/>
        <v>1.71807</v>
      </c>
      <c r="I345" s="135">
        <f t="shared" si="198"/>
        <v>1.8291500000000001</v>
      </c>
      <c r="J345" s="135">
        <f t="shared" si="198"/>
        <v>1.9526300000000001</v>
      </c>
      <c r="K345" s="135">
        <f t="shared" si="198"/>
        <v>2.18302</v>
      </c>
      <c r="L345" s="135">
        <f t="shared" si="198"/>
        <v>2.3905500000000002</v>
      </c>
      <c r="M345" s="135">
        <f t="shared" si="198"/>
        <v>2.4637899999999999</v>
      </c>
      <c r="N345" s="135">
        <f t="shared" si="198"/>
        <v>2.5659399999999999</v>
      </c>
      <c r="O345" s="135">
        <f t="shared" si="198"/>
        <v>2.5395300000000001</v>
      </c>
      <c r="P345" s="135">
        <f t="shared" si="198"/>
        <v>2.5229599999999999</v>
      </c>
      <c r="Q345" s="135">
        <f t="shared" si="198"/>
        <v>2.5380699999999998</v>
      </c>
      <c r="R345" s="135">
        <f t="shared" si="198"/>
        <v>2.5227200000000001</v>
      </c>
      <c r="S345" s="135">
        <f t="shared" si="198"/>
        <v>2.4862099999999998</v>
      </c>
      <c r="T345" s="135">
        <f t="shared" si="198"/>
        <v>2.45661</v>
      </c>
      <c r="U345" s="135">
        <f t="shared" si="198"/>
        <v>2.4488599999999998</v>
      </c>
      <c r="V345" s="135">
        <f t="shared" si="198"/>
        <v>2.45153</v>
      </c>
      <c r="W345" s="135">
        <f t="shared" si="198"/>
        <v>2.4601999999999999</v>
      </c>
      <c r="X345" s="135">
        <f t="shared" si="198"/>
        <v>2.57456</v>
      </c>
      <c r="Y345" s="135">
        <f t="shared" si="198"/>
        <v>2.5263300000000002</v>
      </c>
      <c r="Z345" s="135">
        <f t="shared" si="198"/>
        <v>2.3930099999999999</v>
      </c>
      <c r="AA345" s="135">
        <f t="shared" si="198"/>
        <v>2.18329</v>
      </c>
    </row>
    <row r="346" spans="1:27" ht="12.75" hidden="1" customHeight="1" outlineLevel="1" x14ac:dyDescent="0.2">
      <c r="A346" s="163" t="s">
        <v>1364</v>
      </c>
      <c r="B346" s="94" t="s">
        <v>238</v>
      </c>
      <c r="C346" s="70" t="s">
        <v>79</v>
      </c>
      <c r="D346" s="71">
        <v>1403.26</v>
      </c>
      <c r="E346" s="71">
        <v>1216.68</v>
      </c>
      <c r="F346" s="71">
        <v>1141.4000000000001</v>
      </c>
      <c r="G346" s="71">
        <v>1118.22</v>
      </c>
      <c r="H346" s="71">
        <v>1165.4000000000001</v>
      </c>
      <c r="I346" s="71">
        <v>1276.48</v>
      </c>
      <c r="J346" s="71">
        <v>1399.96</v>
      </c>
      <c r="K346" s="71">
        <v>1630.35</v>
      </c>
      <c r="L346" s="71">
        <v>1837.88</v>
      </c>
      <c r="M346" s="71">
        <v>1911.12</v>
      </c>
      <c r="N346" s="71">
        <v>2013.27</v>
      </c>
      <c r="O346" s="71">
        <v>1986.86</v>
      </c>
      <c r="P346" s="71">
        <v>1970.29</v>
      </c>
      <c r="Q346" s="71">
        <v>1985.4</v>
      </c>
      <c r="R346" s="71">
        <v>1970.05</v>
      </c>
      <c r="S346" s="71">
        <v>1933.54</v>
      </c>
      <c r="T346" s="71">
        <v>1903.94</v>
      </c>
      <c r="U346" s="71">
        <v>1896.19</v>
      </c>
      <c r="V346" s="71">
        <v>1898.86</v>
      </c>
      <c r="W346" s="71">
        <v>1907.53</v>
      </c>
      <c r="X346" s="71">
        <v>2021.89</v>
      </c>
      <c r="Y346" s="71">
        <v>1973.66</v>
      </c>
      <c r="Z346" s="71">
        <v>1840.34</v>
      </c>
      <c r="AA346" s="71">
        <v>1630.62</v>
      </c>
    </row>
    <row r="347" spans="1:27" ht="12.75" hidden="1" customHeight="1" outlineLevel="1" x14ac:dyDescent="0.2">
      <c r="A347" s="163" t="s">
        <v>1365</v>
      </c>
      <c r="B347" s="94" t="s">
        <v>90</v>
      </c>
      <c r="C347" s="70" t="s">
        <v>79</v>
      </c>
      <c r="D347" s="71">
        <f>$D$327</f>
        <v>217.03</v>
      </c>
      <c r="E347" s="71">
        <f t="shared" ref="E347:AA347" si="199">$D$327</f>
        <v>217.03</v>
      </c>
      <c r="F347" s="71">
        <f t="shared" si="199"/>
        <v>217.03</v>
      </c>
      <c r="G347" s="71">
        <f t="shared" si="199"/>
        <v>217.03</v>
      </c>
      <c r="H347" s="71">
        <f t="shared" si="199"/>
        <v>217.03</v>
      </c>
      <c r="I347" s="71">
        <f t="shared" si="199"/>
        <v>217.03</v>
      </c>
      <c r="J347" s="71">
        <f t="shared" si="199"/>
        <v>217.03</v>
      </c>
      <c r="K347" s="71">
        <f t="shared" si="199"/>
        <v>217.03</v>
      </c>
      <c r="L347" s="71">
        <f t="shared" si="199"/>
        <v>217.03</v>
      </c>
      <c r="M347" s="71">
        <f t="shared" si="199"/>
        <v>217.03</v>
      </c>
      <c r="N347" s="71">
        <f t="shared" si="199"/>
        <v>217.03</v>
      </c>
      <c r="O347" s="71">
        <f t="shared" si="199"/>
        <v>217.03</v>
      </c>
      <c r="P347" s="71">
        <f t="shared" si="199"/>
        <v>217.03</v>
      </c>
      <c r="Q347" s="71">
        <f t="shared" si="199"/>
        <v>217.03</v>
      </c>
      <c r="R347" s="71">
        <f t="shared" si="199"/>
        <v>217.03</v>
      </c>
      <c r="S347" s="71">
        <f t="shared" si="199"/>
        <v>217.03</v>
      </c>
      <c r="T347" s="71">
        <f t="shared" si="199"/>
        <v>217.03</v>
      </c>
      <c r="U347" s="71">
        <f t="shared" si="199"/>
        <v>217.03</v>
      </c>
      <c r="V347" s="71">
        <f t="shared" si="199"/>
        <v>217.03</v>
      </c>
      <c r="W347" s="71">
        <f t="shared" si="199"/>
        <v>217.03</v>
      </c>
      <c r="X347" s="71">
        <f t="shared" si="199"/>
        <v>217.03</v>
      </c>
      <c r="Y347" s="71">
        <f t="shared" si="199"/>
        <v>217.03</v>
      </c>
      <c r="Z347" s="71">
        <f t="shared" si="199"/>
        <v>217.03</v>
      </c>
      <c r="AA347" s="71">
        <f t="shared" si="199"/>
        <v>217.03</v>
      </c>
    </row>
    <row r="348" spans="1:27" ht="12.75" hidden="1" customHeight="1" outlineLevel="1" x14ac:dyDescent="0.2">
      <c r="A348" s="163" t="s">
        <v>1366</v>
      </c>
      <c r="B348" s="94" t="s">
        <v>83</v>
      </c>
      <c r="C348" s="70" t="s">
        <v>79</v>
      </c>
      <c r="D348" s="71">
        <v>4.95</v>
      </c>
      <c r="E348" s="71">
        <v>4.95</v>
      </c>
      <c r="F348" s="71">
        <v>4.95</v>
      </c>
      <c r="G348" s="71">
        <v>4.95</v>
      </c>
      <c r="H348" s="71">
        <v>4.95</v>
      </c>
      <c r="I348" s="71">
        <v>4.95</v>
      </c>
      <c r="J348" s="71">
        <v>4.95</v>
      </c>
      <c r="K348" s="71">
        <v>4.95</v>
      </c>
      <c r="L348" s="71">
        <v>4.95</v>
      </c>
      <c r="M348" s="71">
        <v>4.95</v>
      </c>
      <c r="N348" s="71">
        <v>4.95</v>
      </c>
      <c r="O348" s="71">
        <v>4.95</v>
      </c>
      <c r="P348" s="71">
        <v>4.95</v>
      </c>
      <c r="Q348" s="71">
        <v>4.95</v>
      </c>
      <c r="R348" s="71">
        <v>4.95</v>
      </c>
      <c r="S348" s="71">
        <v>4.95</v>
      </c>
      <c r="T348" s="71">
        <v>4.95</v>
      </c>
      <c r="U348" s="71">
        <v>4.95</v>
      </c>
      <c r="V348" s="71">
        <v>4.95</v>
      </c>
      <c r="W348" s="71">
        <v>4.95</v>
      </c>
      <c r="X348" s="71">
        <v>4.95</v>
      </c>
      <c r="Y348" s="71">
        <v>4.95</v>
      </c>
      <c r="Z348" s="71">
        <v>4.95</v>
      </c>
      <c r="AA348" s="71">
        <v>4.95</v>
      </c>
    </row>
    <row r="349" spans="1:27" ht="12.75" hidden="1" customHeight="1" outlineLevel="1" x14ac:dyDescent="0.2">
      <c r="A349" s="163" t="s">
        <v>1367</v>
      </c>
      <c r="B349" s="94" t="s">
        <v>81</v>
      </c>
      <c r="C349" s="70" t="s">
        <v>79</v>
      </c>
      <c r="D349" s="71">
        <f>$D$11</f>
        <v>330.69</v>
      </c>
      <c r="E349" s="71">
        <f t="shared" ref="E349:AA349" si="200">$D$11</f>
        <v>330.69</v>
      </c>
      <c r="F349" s="71">
        <f t="shared" si="200"/>
        <v>330.69</v>
      </c>
      <c r="G349" s="71">
        <f t="shared" si="200"/>
        <v>330.69</v>
      </c>
      <c r="H349" s="71">
        <f t="shared" si="200"/>
        <v>330.69</v>
      </c>
      <c r="I349" s="71">
        <f t="shared" si="200"/>
        <v>330.69</v>
      </c>
      <c r="J349" s="71">
        <f t="shared" si="200"/>
        <v>330.69</v>
      </c>
      <c r="K349" s="71">
        <f t="shared" si="200"/>
        <v>330.69</v>
      </c>
      <c r="L349" s="71">
        <f t="shared" si="200"/>
        <v>330.69</v>
      </c>
      <c r="M349" s="71">
        <f t="shared" si="200"/>
        <v>330.69</v>
      </c>
      <c r="N349" s="71">
        <f t="shared" si="200"/>
        <v>330.69</v>
      </c>
      <c r="O349" s="71">
        <f t="shared" si="200"/>
        <v>330.69</v>
      </c>
      <c r="P349" s="71">
        <f t="shared" si="200"/>
        <v>330.69</v>
      </c>
      <c r="Q349" s="71">
        <f t="shared" si="200"/>
        <v>330.69</v>
      </c>
      <c r="R349" s="71">
        <f t="shared" si="200"/>
        <v>330.69</v>
      </c>
      <c r="S349" s="71">
        <f t="shared" si="200"/>
        <v>330.69</v>
      </c>
      <c r="T349" s="71">
        <f t="shared" si="200"/>
        <v>330.69</v>
      </c>
      <c r="U349" s="71">
        <f t="shared" si="200"/>
        <v>330.69</v>
      </c>
      <c r="V349" s="71">
        <f t="shared" si="200"/>
        <v>330.69</v>
      </c>
      <c r="W349" s="71">
        <f t="shared" si="200"/>
        <v>330.69</v>
      </c>
      <c r="X349" s="71">
        <f t="shared" si="200"/>
        <v>330.69</v>
      </c>
      <c r="Y349" s="71">
        <f t="shared" si="200"/>
        <v>330.69</v>
      </c>
      <c r="Z349" s="71">
        <f t="shared" si="200"/>
        <v>330.69</v>
      </c>
      <c r="AA349" s="71">
        <f t="shared" si="200"/>
        <v>330.69</v>
      </c>
    </row>
    <row r="350" spans="1:27" ht="12.75" customHeight="1" collapsed="1" x14ac:dyDescent="0.2">
      <c r="A350" s="162" t="s">
        <v>1368</v>
      </c>
      <c r="B350" s="54" t="str">
        <f>"06"&amp;"."&amp;$B$663&amp;"."&amp;$B$664</f>
        <v>06.05.2023</v>
      </c>
      <c r="C350" s="134" t="s">
        <v>76</v>
      </c>
      <c r="D350" s="135">
        <f>ROUND(((D351+D352+D354+D353)/1000),5)</f>
        <v>2.07728</v>
      </c>
      <c r="E350" s="135">
        <f>ROUND(((E351+E352+E354+E353)/1000),5)</f>
        <v>2.00095</v>
      </c>
      <c r="F350" s="135">
        <f>ROUND(((F351+F352+F354+F353)/1000),5)</f>
        <v>1.88595</v>
      </c>
      <c r="G350" s="135">
        <f t="shared" ref="G350:AA350" si="201">ROUND(((G351+G352+G354+G353)/1000),5)</f>
        <v>1.7728900000000001</v>
      </c>
      <c r="H350" s="135">
        <f t="shared" si="201"/>
        <v>1.7705299999999999</v>
      </c>
      <c r="I350" s="135">
        <f t="shared" si="201"/>
        <v>1.86463</v>
      </c>
      <c r="J350" s="135">
        <f t="shared" si="201"/>
        <v>1.91126</v>
      </c>
      <c r="K350" s="135">
        <f t="shared" si="201"/>
        <v>2.0266299999999999</v>
      </c>
      <c r="L350" s="135">
        <f t="shared" si="201"/>
        <v>2.3217099999999999</v>
      </c>
      <c r="M350" s="135">
        <f t="shared" si="201"/>
        <v>2.4718100000000001</v>
      </c>
      <c r="N350" s="135">
        <f t="shared" si="201"/>
        <v>2.55131</v>
      </c>
      <c r="O350" s="135">
        <f t="shared" si="201"/>
        <v>2.5296099999999999</v>
      </c>
      <c r="P350" s="135">
        <f t="shared" si="201"/>
        <v>2.4743400000000002</v>
      </c>
      <c r="Q350" s="135">
        <f t="shared" si="201"/>
        <v>2.47275</v>
      </c>
      <c r="R350" s="135">
        <f t="shared" si="201"/>
        <v>2.4551699999999999</v>
      </c>
      <c r="S350" s="135">
        <f t="shared" si="201"/>
        <v>2.4502700000000002</v>
      </c>
      <c r="T350" s="135">
        <f t="shared" si="201"/>
        <v>2.41858</v>
      </c>
      <c r="U350" s="135">
        <f t="shared" si="201"/>
        <v>2.3906900000000002</v>
      </c>
      <c r="V350" s="135">
        <f t="shared" si="201"/>
        <v>2.3877000000000002</v>
      </c>
      <c r="W350" s="135">
        <f t="shared" si="201"/>
        <v>2.4283299999999999</v>
      </c>
      <c r="X350" s="135">
        <f t="shared" si="201"/>
        <v>2.5915900000000001</v>
      </c>
      <c r="Y350" s="135">
        <f t="shared" si="201"/>
        <v>2.5699900000000002</v>
      </c>
      <c r="Z350" s="135">
        <f t="shared" si="201"/>
        <v>2.3707600000000002</v>
      </c>
      <c r="AA350" s="135">
        <f t="shared" si="201"/>
        <v>2.20784</v>
      </c>
    </row>
    <row r="351" spans="1:27" ht="12.75" hidden="1" customHeight="1" outlineLevel="1" x14ac:dyDescent="0.2">
      <c r="A351" s="163" t="s">
        <v>1369</v>
      </c>
      <c r="B351" s="94" t="s">
        <v>238</v>
      </c>
      <c r="C351" s="70" t="s">
        <v>79</v>
      </c>
      <c r="D351" s="71">
        <v>1524.61</v>
      </c>
      <c r="E351" s="71">
        <v>1448.28</v>
      </c>
      <c r="F351" s="71">
        <v>1333.28</v>
      </c>
      <c r="G351" s="71">
        <v>1220.22</v>
      </c>
      <c r="H351" s="71">
        <v>1217.8599999999999</v>
      </c>
      <c r="I351" s="71">
        <v>1311.96</v>
      </c>
      <c r="J351" s="71">
        <v>1358.59</v>
      </c>
      <c r="K351" s="71">
        <v>1473.96</v>
      </c>
      <c r="L351" s="71">
        <v>1769.04</v>
      </c>
      <c r="M351" s="71">
        <v>1919.14</v>
      </c>
      <c r="N351" s="71">
        <v>1998.64</v>
      </c>
      <c r="O351" s="71">
        <v>1976.94</v>
      </c>
      <c r="P351" s="71">
        <v>1921.67</v>
      </c>
      <c r="Q351" s="71">
        <v>1920.08</v>
      </c>
      <c r="R351" s="71">
        <v>1902.5</v>
      </c>
      <c r="S351" s="71">
        <v>1897.6</v>
      </c>
      <c r="T351" s="71">
        <v>1865.91</v>
      </c>
      <c r="U351" s="71">
        <v>1838.02</v>
      </c>
      <c r="V351" s="71">
        <v>1835.03</v>
      </c>
      <c r="W351" s="71">
        <v>1875.66</v>
      </c>
      <c r="X351" s="71">
        <v>2038.92</v>
      </c>
      <c r="Y351" s="71">
        <v>2017.32</v>
      </c>
      <c r="Z351" s="71">
        <v>1818.09</v>
      </c>
      <c r="AA351" s="71">
        <v>1655.17</v>
      </c>
    </row>
    <row r="352" spans="1:27" ht="12.75" hidden="1" customHeight="1" outlineLevel="1" x14ac:dyDescent="0.2">
      <c r="A352" s="163" t="s">
        <v>1370</v>
      </c>
      <c r="B352" s="94" t="s">
        <v>90</v>
      </c>
      <c r="C352" s="70" t="s">
        <v>79</v>
      </c>
      <c r="D352" s="71">
        <f>$D$327</f>
        <v>217.03</v>
      </c>
      <c r="E352" s="71">
        <f t="shared" ref="E352:AA352" si="202">$D$327</f>
        <v>217.03</v>
      </c>
      <c r="F352" s="71">
        <f t="shared" si="202"/>
        <v>217.03</v>
      </c>
      <c r="G352" s="71">
        <f t="shared" si="202"/>
        <v>217.03</v>
      </c>
      <c r="H352" s="71">
        <f t="shared" si="202"/>
        <v>217.03</v>
      </c>
      <c r="I352" s="71">
        <f t="shared" si="202"/>
        <v>217.03</v>
      </c>
      <c r="J352" s="71">
        <f t="shared" si="202"/>
        <v>217.03</v>
      </c>
      <c r="K352" s="71">
        <f t="shared" si="202"/>
        <v>217.03</v>
      </c>
      <c r="L352" s="71">
        <f t="shared" si="202"/>
        <v>217.03</v>
      </c>
      <c r="M352" s="71">
        <f t="shared" si="202"/>
        <v>217.03</v>
      </c>
      <c r="N352" s="71">
        <f t="shared" si="202"/>
        <v>217.03</v>
      </c>
      <c r="O352" s="71">
        <f t="shared" si="202"/>
        <v>217.03</v>
      </c>
      <c r="P352" s="71">
        <f t="shared" si="202"/>
        <v>217.03</v>
      </c>
      <c r="Q352" s="71">
        <f t="shared" si="202"/>
        <v>217.03</v>
      </c>
      <c r="R352" s="71">
        <f t="shared" si="202"/>
        <v>217.03</v>
      </c>
      <c r="S352" s="71">
        <f t="shared" si="202"/>
        <v>217.03</v>
      </c>
      <c r="T352" s="71">
        <f t="shared" si="202"/>
        <v>217.03</v>
      </c>
      <c r="U352" s="71">
        <f t="shared" si="202"/>
        <v>217.03</v>
      </c>
      <c r="V352" s="71">
        <f t="shared" si="202"/>
        <v>217.03</v>
      </c>
      <c r="W352" s="71">
        <f t="shared" si="202"/>
        <v>217.03</v>
      </c>
      <c r="X352" s="71">
        <f t="shared" si="202"/>
        <v>217.03</v>
      </c>
      <c r="Y352" s="71">
        <f t="shared" si="202"/>
        <v>217.03</v>
      </c>
      <c r="Z352" s="71">
        <f t="shared" si="202"/>
        <v>217.03</v>
      </c>
      <c r="AA352" s="71">
        <f t="shared" si="202"/>
        <v>217.03</v>
      </c>
    </row>
    <row r="353" spans="1:27" ht="12.75" hidden="1" customHeight="1" outlineLevel="1" x14ac:dyDescent="0.2">
      <c r="A353" s="163" t="s">
        <v>1371</v>
      </c>
      <c r="B353" s="94" t="s">
        <v>83</v>
      </c>
      <c r="C353" s="70" t="s">
        <v>79</v>
      </c>
      <c r="D353" s="71">
        <v>4.95</v>
      </c>
      <c r="E353" s="71">
        <v>4.95</v>
      </c>
      <c r="F353" s="71">
        <v>4.95</v>
      </c>
      <c r="G353" s="71">
        <v>4.95</v>
      </c>
      <c r="H353" s="71">
        <v>4.95</v>
      </c>
      <c r="I353" s="71">
        <v>4.95</v>
      </c>
      <c r="J353" s="71">
        <v>4.95</v>
      </c>
      <c r="K353" s="71">
        <v>4.95</v>
      </c>
      <c r="L353" s="71">
        <v>4.95</v>
      </c>
      <c r="M353" s="71">
        <v>4.95</v>
      </c>
      <c r="N353" s="71">
        <v>4.95</v>
      </c>
      <c r="O353" s="71">
        <v>4.95</v>
      </c>
      <c r="P353" s="71">
        <v>4.95</v>
      </c>
      <c r="Q353" s="71">
        <v>4.95</v>
      </c>
      <c r="R353" s="71">
        <v>4.95</v>
      </c>
      <c r="S353" s="71">
        <v>4.95</v>
      </c>
      <c r="T353" s="71">
        <v>4.95</v>
      </c>
      <c r="U353" s="71">
        <v>4.95</v>
      </c>
      <c r="V353" s="71">
        <v>4.95</v>
      </c>
      <c r="W353" s="71">
        <v>4.95</v>
      </c>
      <c r="X353" s="71">
        <v>4.95</v>
      </c>
      <c r="Y353" s="71">
        <v>4.95</v>
      </c>
      <c r="Z353" s="71">
        <v>4.95</v>
      </c>
      <c r="AA353" s="71">
        <v>4.95</v>
      </c>
    </row>
    <row r="354" spans="1:27" ht="12.75" hidden="1" customHeight="1" outlineLevel="1" x14ac:dyDescent="0.2">
      <c r="A354" s="163" t="s">
        <v>1372</v>
      </c>
      <c r="B354" s="94" t="s">
        <v>81</v>
      </c>
      <c r="C354" s="70" t="s">
        <v>79</v>
      </c>
      <c r="D354" s="71">
        <f>$D$11</f>
        <v>330.69</v>
      </c>
      <c r="E354" s="71">
        <f t="shared" ref="E354:AA354" si="203">$D$11</f>
        <v>330.69</v>
      </c>
      <c r="F354" s="71">
        <f t="shared" si="203"/>
        <v>330.69</v>
      </c>
      <c r="G354" s="71">
        <f t="shared" si="203"/>
        <v>330.69</v>
      </c>
      <c r="H354" s="71">
        <f t="shared" si="203"/>
        <v>330.69</v>
      </c>
      <c r="I354" s="71">
        <f t="shared" si="203"/>
        <v>330.69</v>
      </c>
      <c r="J354" s="71">
        <f t="shared" si="203"/>
        <v>330.69</v>
      </c>
      <c r="K354" s="71">
        <f t="shared" si="203"/>
        <v>330.69</v>
      </c>
      <c r="L354" s="71">
        <f t="shared" si="203"/>
        <v>330.69</v>
      </c>
      <c r="M354" s="71">
        <f t="shared" si="203"/>
        <v>330.69</v>
      </c>
      <c r="N354" s="71">
        <f t="shared" si="203"/>
        <v>330.69</v>
      </c>
      <c r="O354" s="71">
        <f t="shared" si="203"/>
        <v>330.69</v>
      </c>
      <c r="P354" s="71">
        <f t="shared" si="203"/>
        <v>330.69</v>
      </c>
      <c r="Q354" s="71">
        <f t="shared" si="203"/>
        <v>330.69</v>
      </c>
      <c r="R354" s="71">
        <f t="shared" si="203"/>
        <v>330.69</v>
      </c>
      <c r="S354" s="71">
        <f t="shared" si="203"/>
        <v>330.69</v>
      </c>
      <c r="T354" s="71">
        <f t="shared" si="203"/>
        <v>330.69</v>
      </c>
      <c r="U354" s="71">
        <f t="shared" si="203"/>
        <v>330.69</v>
      </c>
      <c r="V354" s="71">
        <f t="shared" si="203"/>
        <v>330.69</v>
      </c>
      <c r="W354" s="71">
        <f t="shared" si="203"/>
        <v>330.69</v>
      </c>
      <c r="X354" s="71">
        <f t="shared" si="203"/>
        <v>330.69</v>
      </c>
      <c r="Y354" s="71">
        <f t="shared" si="203"/>
        <v>330.69</v>
      </c>
      <c r="Z354" s="71">
        <f t="shared" si="203"/>
        <v>330.69</v>
      </c>
      <c r="AA354" s="71">
        <f t="shared" si="203"/>
        <v>330.69</v>
      </c>
    </row>
    <row r="355" spans="1:27" ht="12.75" customHeight="1" collapsed="1" x14ac:dyDescent="0.2">
      <c r="A355" s="162" t="s">
        <v>1373</v>
      </c>
      <c r="B355" s="54" t="str">
        <f>"07"&amp;"."&amp;$B$663&amp;"."&amp;$B$664</f>
        <v>07.05.2023</v>
      </c>
      <c r="C355" s="134" t="s">
        <v>76</v>
      </c>
      <c r="D355" s="135">
        <f>ROUND(((D356+D357+D359+D358)/1000),5)</f>
        <v>2.0406300000000002</v>
      </c>
      <c r="E355" s="135">
        <f>ROUND(((E356+E357+E359+E358)/1000),5)</f>
        <v>1.8935599999999999</v>
      </c>
      <c r="F355" s="135">
        <f>ROUND(((F356+F357+F359+F358)/1000),5)</f>
        <v>1.7721199999999999</v>
      </c>
      <c r="G355" s="135">
        <f t="shared" ref="G355:AA355" si="204">ROUND(((G356+G357+G359+G358)/1000),5)</f>
        <v>1.7234799999999999</v>
      </c>
      <c r="H355" s="135">
        <f t="shared" si="204"/>
        <v>1.7018500000000001</v>
      </c>
      <c r="I355" s="135">
        <f t="shared" si="204"/>
        <v>1.663</v>
      </c>
      <c r="J355" s="135">
        <f t="shared" si="204"/>
        <v>1.7609600000000001</v>
      </c>
      <c r="K355" s="135">
        <f t="shared" si="204"/>
        <v>1.85812</v>
      </c>
      <c r="L355" s="135">
        <f t="shared" si="204"/>
        <v>2.0391900000000001</v>
      </c>
      <c r="M355" s="135">
        <f t="shared" si="204"/>
        <v>2.2023799999999998</v>
      </c>
      <c r="N355" s="135">
        <f t="shared" si="204"/>
        <v>2.2411799999999999</v>
      </c>
      <c r="O355" s="135">
        <f t="shared" si="204"/>
        <v>2.2514599999999998</v>
      </c>
      <c r="P355" s="135">
        <f t="shared" si="204"/>
        <v>2.2456800000000001</v>
      </c>
      <c r="Q355" s="135">
        <f t="shared" si="204"/>
        <v>2.2383999999999999</v>
      </c>
      <c r="R355" s="135">
        <f t="shared" si="204"/>
        <v>2.2281200000000001</v>
      </c>
      <c r="S355" s="135">
        <f t="shared" si="204"/>
        <v>2.2223299999999999</v>
      </c>
      <c r="T355" s="135">
        <f t="shared" si="204"/>
        <v>2.20655</v>
      </c>
      <c r="U355" s="135">
        <f t="shared" si="204"/>
        <v>2.2221299999999999</v>
      </c>
      <c r="V355" s="135">
        <f t="shared" si="204"/>
        <v>2.2487599999999999</v>
      </c>
      <c r="W355" s="135">
        <f t="shared" si="204"/>
        <v>2.3084199999999999</v>
      </c>
      <c r="X355" s="135">
        <f t="shared" si="204"/>
        <v>2.4286400000000001</v>
      </c>
      <c r="Y355" s="135">
        <f t="shared" si="204"/>
        <v>2.48611</v>
      </c>
      <c r="Z355" s="135">
        <f t="shared" si="204"/>
        <v>2.2265600000000001</v>
      </c>
      <c r="AA355" s="135">
        <f t="shared" si="204"/>
        <v>2.06223</v>
      </c>
    </row>
    <row r="356" spans="1:27" ht="12.75" hidden="1" customHeight="1" outlineLevel="1" x14ac:dyDescent="0.2">
      <c r="A356" s="163" t="s">
        <v>1374</v>
      </c>
      <c r="B356" s="94" t="s">
        <v>238</v>
      </c>
      <c r="C356" s="70" t="s">
        <v>79</v>
      </c>
      <c r="D356" s="71">
        <v>1487.96</v>
      </c>
      <c r="E356" s="71">
        <v>1340.89</v>
      </c>
      <c r="F356" s="71">
        <v>1219.45</v>
      </c>
      <c r="G356" s="71">
        <v>1170.81</v>
      </c>
      <c r="H356" s="71">
        <v>1149.18</v>
      </c>
      <c r="I356" s="71">
        <v>1110.33</v>
      </c>
      <c r="J356" s="71">
        <v>1208.29</v>
      </c>
      <c r="K356" s="71">
        <v>1305.45</v>
      </c>
      <c r="L356" s="71">
        <v>1486.52</v>
      </c>
      <c r="M356" s="71">
        <v>1649.71</v>
      </c>
      <c r="N356" s="71">
        <v>1688.51</v>
      </c>
      <c r="O356" s="71">
        <v>1698.79</v>
      </c>
      <c r="P356" s="71">
        <v>1693.01</v>
      </c>
      <c r="Q356" s="71">
        <v>1685.73</v>
      </c>
      <c r="R356" s="71">
        <v>1675.45</v>
      </c>
      <c r="S356" s="71">
        <v>1669.66</v>
      </c>
      <c r="T356" s="71">
        <v>1653.88</v>
      </c>
      <c r="U356" s="71">
        <v>1669.46</v>
      </c>
      <c r="V356" s="71">
        <v>1696.09</v>
      </c>
      <c r="W356" s="71">
        <v>1755.75</v>
      </c>
      <c r="X356" s="71">
        <v>1875.97</v>
      </c>
      <c r="Y356" s="71">
        <v>1933.44</v>
      </c>
      <c r="Z356" s="71">
        <v>1673.89</v>
      </c>
      <c r="AA356" s="71">
        <v>1509.56</v>
      </c>
    </row>
    <row r="357" spans="1:27" ht="12.75" hidden="1" customHeight="1" outlineLevel="1" x14ac:dyDescent="0.2">
      <c r="A357" s="163" t="s">
        <v>1375</v>
      </c>
      <c r="B357" s="94" t="s">
        <v>90</v>
      </c>
      <c r="C357" s="70" t="s">
        <v>79</v>
      </c>
      <c r="D357" s="71">
        <f>$D$327</f>
        <v>217.03</v>
      </c>
      <c r="E357" s="71">
        <f t="shared" ref="E357:AA357" si="205">$D$327</f>
        <v>217.03</v>
      </c>
      <c r="F357" s="71">
        <f t="shared" si="205"/>
        <v>217.03</v>
      </c>
      <c r="G357" s="71">
        <f t="shared" si="205"/>
        <v>217.03</v>
      </c>
      <c r="H357" s="71">
        <f t="shared" si="205"/>
        <v>217.03</v>
      </c>
      <c r="I357" s="71">
        <f t="shared" si="205"/>
        <v>217.03</v>
      </c>
      <c r="J357" s="71">
        <f t="shared" si="205"/>
        <v>217.03</v>
      </c>
      <c r="K357" s="71">
        <f t="shared" si="205"/>
        <v>217.03</v>
      </c>
      <c r="L357" s="71">
        <f t="shared" si="205"/>
        <v>217.03</v>
      </c>
      <c r="M357" s="71">
        <f t="shared" si="205"/>
        <v>217.03</v>
      </c>
      <c r="N357" s="71">
        <f t="shared" si="205"/>
        <v>217.03</v>
      </c>
      <c r="O357" s="71">
        <f t="shared" si="205"/>
        <v>217.03</v>
      </c>
      <c r="P357" s="71">
        <f t="shared" si="205"/>
        <v>217.03</v>
      </c>
      <c r="Q357" s="71">
        <f t="shared" si="205"/>
        <v>217.03</v>
      </c>
      <c r="R357" s="71">
        <f t="shared" si="205"/>
        <v>217.03</v>
      </c>
      <c r="S357" s="71">
        <f t="shared" si="205"/>
        <v>217.03</v>
      </c>
      <c r="T357" s="71">
        <f t="shared" si="205"/>
        <v>217.03</v>
      </c>
      <c r="U357" s="71">
        <f t="shared" si="205"/>
        <v>217.03</v>
      </c>
      <c r="V357" s="71">
        <f t="shared" si="205"/>
        <v>217.03</v>
      </c>
      <c r="W357" s="71">
        <f t="shared" si="205"/>
        <v>217.03</v>
      </c>
      <c r="X357" s="71">
        <f t="shared" si="205"/>
        <v>217.03</v>
      </c>
      <c r="Y357" s="71">
        <f t="shared" si="205"/>
        <v>217.03</v>
      </c>
      <c r="Z357" s="71">
        <f t="shared" si="205"/>
        <v>217.03</v>
      </c>
      <c r="AA357" s="71">
        <f t="shared" si="205"/>
        <v>217.03</v>
      </c>
    </row>
    <row r="358" spans="1:27" ht="12.75" hidden="1" customHeight="1" outlineLevel="1" x14ac:dyDescent="0.2">
      <c r="A358" s="163" t="s">
        <v>1376</v>
      </c>
      <c r="B358" s="94" t="s">
        <v>83</v>
      </c>
      <c r="C358" s="70" t="s">
        <v>79</v>
      </c>
      <c r="D358" s="71">
        <v>4.95</v>
      </c>
      <c r="E358" s="71">
        <v>4.95</v>
      </c>
      <c r="F358" s="71">
        <v>4.95</v>
      </c>
      <c r="G358" s="71">
        <v>4.95</v>
      </c>
      <c r="H358" s="71">
        <v>4.95</v>
      </c>
      <c r="I358" s="71">
        <v>4.95</v>
      </c>
      <c r="J358" s="71">
        <v>4.95</v>
      </c>
      <c r="K358" s="71">
        <v>4.95</v>
      </c>
      <c r="L358" s="71">
        <v>4.95</v>
      </c>
      <c r="M358" s="71">
        <v>4.95</v>
      </c>
      <c r="N358" s="71">
        <v>4.95</v>
      </c>
      <c r="O358" s="71">
        <v>4.95</v>
      </c>
      <c r="P358" s="71">
        <v>4.95</v>
      </c>
      <c r="Q358" s="71">
        <v>4.95</v>
      </c>
      <c r="R358" s="71">
        <v>4.95</v>
      </c>
      <c r="S358" s="71">
        <v>4.95</v>
      </c>
      <c r="T358" s="71">
        <v>4.95</v>
      </c>
      <c r="U358" s="71">
        <v>4.95</v>
      </c>
      <c r="V358" s="71">
        <v>4.95</v>
      </c>
      <c r="W358" s="71">
        <v>4.95</v>
      </c>
      <c r="X358" s="71">
        <v>4.95</v>
      </c>
      <c r="Y358" s="71">
        <v>4.95</v>
      </c>
      <c r="Z358" s="71">
        <v>4.95</v>
      </c>
      <c r="AA358" s="71">
        <v>4.95</v>
      </c>
    </row>
    <row r="359" spans="1:27" ht="12.75" hidden="1" customHeight="1" outlineLevel="1" x14ac:dyDescent="0.2">
      <c r="A359" s="163" t="s">
        <v>1377</v>
      </c>
      <c r="B359" s="94" t="s">
        <v>81</v>
      </c>
      <c r="C359" s="70" t="s">
        <v>79</v>
      </c>
      <c r="D359" s="71">
        <f>$D$11</f>
        <v>330.69</v>
      </c>
      <c r="E359" s="71">
        <f t="shared" ref="E359:AA359" si="206">$D$11</f>
        <v>330.69</v>
      </c>
      <c r="F359" s="71">
        <f t="shared" si="206"/>
        <v>330.69</v>
      </c>
      <c r="G359" s="71">
        <f t="shared" si="206"/>
        <v>330.69</v>
      </c>
      <c r="H359" s="71">
        <f t="shared" si="206"/>
        <v>330.69</v>
      </c>
      <c r="I359" s="71">
        <f t="shared" si="206"/>
        <v>330.69</v>
      </c>
      <c r="J359" s="71">
        <f t="shared" si="206"/>
        <v>330.69</v>
      </c>
      <c r="K359" s="71">
        <f t="shared" si="206"/>
        <v>330.69</v>
      </c>
      <c r="L359" s="71">
        <f t="shared" si="206"/>
        <v>330.69</v>
      </c>
      <c r="M359" s="71">
        <f t="shared" si="206"/>
        <v>330.69</v>
      </c>
      <c r="N359" s="71">
        <f t="shared" si="206"/>
        <v>330.69</v>
      </c>
      <c r="O359" s="71">
        <f t="shared" si="206"/>
        <v>330.69</v>
      </c>
      <c r="P359" s="71">
        <f t="shared" si="206"/>
        <v>330.69</v>
      </c>
      <c r="Q359" s="71">
        <f t="shared" si="206"/>
        <v>330.69</v>
      </c>
      <c r="R359" s="71">
        <f t="shared" si="206"/>
        <v>330.69</v>
      </c>
      <c r="S359" s="71">
        <f t="shared" si="206"/>
        <v>330.69</v>
      </c>
      <c r="T359" s="71">
        <f t="shared" si="206"/>
        <v>330.69</v>
      </c>
      <c r="U359" s="71">
        <f t="shared" si="206"/>
        <v>330.69</v>
      </c>
      <c r="V359" s="71">
        <f t="shared" si="206"/>
        <v>330.69</v>
      </c>
      <c r="W359" s="71">
        <f t="shared" si="206"/>
        <v>330.69</v>
      </c>
      <c r="X359" s="71">
        <f t="shared" si="206"/>
        <v>330.69</v>
      </c>
      <c r="Y359" s="71">
        <f t="shared" si="206"/>
        <v>330.69</v>
      </c>
      <c r="Z359" s="71">
        <f t="shared" si="206"/>
        <v>330.69</v>
      </c>
      <c r="AA359" s="71">
        <f t="shared" si="206"/>
        <v>330.69</v>
      </c>
    </row>
    <row r="360" spans="1:27" ht="12.75" customHeight="1" collapsed="1" x14ac:dyDescent="0.2">
      <c r="A360" s="162" t="s">
        <v>1378</v>
      </c>
      <c r="B360" s="54" t="str">
        <f>"08"&amp;"."&amp;$B$663&amp;"."&amp;$B$664</f>
        <v>08.05.2023</v>
      </c>
      <c r="C360" s="134" t="s">
        <v>76</v>
      </c>
      <c r="D360" s="135">
        <f>ROUND(((D361+D362+D364+D363)/1000),5)</f>
        <v>2.0380699999999998</v>
      </c>
      <c r="E360" s="135">
        <f>ROUND(((E361+E362+E364+E363)/1000),5)</f>
        <v>1.93706</v>
      </c>
      <c r="F360" s="135">
        <f>ROUND(((F361+F362+F364+F363)/1000),5)</f>
        <v>1.8126199999999999</v>
      </c>
      <c r="G360" s="135">
        <f t="shared" ref="G360:AA360" si="207">ROUND(((G361+G362+G364+G363)/1000),5)</f>
        <v>1.7869600000000001</v>
      </c>
      <c r="H360" s="135">
        <f t="shared" si="207"/>
        <v>1.7662500000000001</v>
      </c>
      <c r="I360" s="135">
        <f t="shared" si="207"/>
        <v>1.7762899999999999</v>
      </c>
      <c r="J360" s="135">
        <f t="shared" si="207"/>
        <v>1.80867</v>
      </c>
      <c r="K360" s="135">
        <f t="shared" si="207"/>
        <v>1.9319</v>
      </c>
      <c r="L360" s="135">
        <f t="shared" si="207"/>
        <v>2.1501299999999999</v>
      </c>
      <c r="M360" s="135">
        <f t="shared" si="207"/>
        <v>2.3475899999999998</v>
      </c>
      <c r="N360" s="135">
        <f t="shared" si="207"/>
        <v>2.4085200000000002</v>
      </c>
      <c r="O360" s="135">
        <f t="shared" si="207"/>
        <v>2.4169</v>
      </c>
      <c r="P360" s="135">
        <f t="shared" si="207"/>
        <v>2.4041199999999998</v>
      </c>
      <c r="Q360" s="135">
        <f t="shared" si="207"/>
        <v>2.40069</v>
      </c>
      <c r="R360" s="135">
        <f t="shared" si="207"/>
        <v>2.3947500000000002</v>
      </c>
      <c r="S360" s="135">
        <f t="shared" si="207"/>
        <v>2.3881100000000002</v>
      </c>
      <c r="T360" s="135">
        <f t="shared" si="207"/>
        <v>2.3721000000000001</v>
      </c>
      <c r="U360" s="135">
        <f t="shared" si="207"/>
        <v>2.44353</v>
      </c>
      <c r="V360" s="135">
        <f t="shared" si="207"/>
        <v>2.4866100000000002</v>
      </c>
      <c r="W360" s="135">
        <f t="shared" si="207"/>
        <v>2.5322100000000001</v>
      </c>
      <c r="X360" s="135">
        <f t="shared" si="207"/>
        <v>2.53593</v>
      </c>
      <c r="Y360" s="135">
        <f t="shared" si="207"/>
        <v>2.6224799999999999</v>
      </c>
      <c r="Z360" s="135">
        <f t="shared" si="207"/>
        <v>2.29914</v>
      </c>
      <c r="AA360" s="135">
        <f t="shared" si="207"/>
        <v>2.1562000000000001</v>
      </c>
    </row>
    <row r="361" spans="1:27" ht="12.75" hidden="1" customHeight="1" outlineLevel="1" x14ac:dyDescent="0.2">
      <c r="A361" s="163" t="s">
        <v>1379</v>
      </c>
      <c r="B361" s="94" t="s">
        <v>238</v>
      </c>
      <c r="C361" s="70" t="s">
        <v>79</v>
      </c>
      <c r="D361" s="71">
        <v>1485.4</v>
      </c>
      <c r="E361" s="71">
        <v>1384.39</v>
      </c>
      <c r="F361" s="71">
        <v>1259.95</v>
      </c>
      <c r="G361" s="71">
        <v>1234.29</v>
      </c>
      <c r="H361" s="71">
        <v>1213.58</v>
      </c>
      <c r="I361" s="71">
        <v>1223.6199999999999</v>
      </c>
      <c r="J361" s="71">
        <v>1256</v>
      </c>
      <c r="K361" s="71">
        <v>1379.23</v>
      </c>
      <c r="L361" s="71">
        <v>1597.46</v>
      </c>
      <c r="M361" s="71">
        <v>1794.92</v>
      </c>
      <c r="N361" s="71">
        <v>1855.85</v>
      </c>
      <c r="O361" s="71">
        <v>1864.23</v>
      </c>
      <c r="P361" s="71">
        <v>1851.45</v>
      </c>
      <c r="Q361" s="71">
        <v>1848.02</v>
      </c>
      <c r="R361" s="71">
        <v>1842.08</v>
      </c>
      <c r="S361" s="71">
        <v>1835.44</v>
      </c>
      <c r="T361" s="71">
        <v>1819.43</v>
      </c>
      <c r="U361" s="71">
        <v>1890.86</v>
      </c>
      <c r="V361" s="71">
        <v>1933.94</v>
      </c>
      <c r="W361" s="71">
        <v>1979.54</v>
      </c>
      <c r="X361" s="71">
        <v>1983.26</v>
      </c>
      <c r="Y361" s="71">
        <v>2069.81</v>
      </c>
      <c r="Z361" s="71">
        <v>1746.47</v>
      </c>
      <c r="AA361" s="71">
        <v>1603.53</v>
      </c>
    </row>
    <row r="362" spans="1:27" ht="12.75" hidden="1" customHeight="1" outlineLevel="1" x14ac:dyDescent="0.2">
      <c r="A362" s="163" t="s">
        <v>1380</v>
      </c>
      <c r="B362" s="94" t="s">
        <v>90</v>
      </c>
      <c r="C362" s="70" t="s">
        <v>79</v>
      </c>
      <c r="D362" s="71">
        <f>$D$327</f>
        <v>217.03</v>
      </c>
      <c r="E362" s="71">
        <f t="shared" ref="E362:AA362" si="208">$D$327</f>
        <v>217.03</v>
      </c>
      <c r="F362" s="71">
        <f t="shared" si="208"/>
        <v>217.03</v>
      </c>
      <c r="G362" s="71">
        <f t="shared" si="208"/>
        <v>217.03</v>
      </c>
      <c r="H362" s="71">
        <f t="shared" si="208"/>
        <v>217.03</v>
      </c>
      <c r="I362" s="71">
        <f t="shared" si="208"/>
        <v>217.03</v>
      </c>
      <c r="J362" s="71">
        <f t="shared" si="208"/>
        <v>217.03</v>
      </c>
      <c r="K362" s="71">
        <f t="shared" si="208"/>
        <v>217.03</v>
      </c>
      <c r="L362" s="71">
        <f t="shared" si="208"/>
        <v>217.03</v>
      </c>
      <c r="M362" s="71">
        <f t="shared" si="208"/>
        <v>217.03</v>
      </c>
      <c r="N362" s="71">
        <f t="shared" si="208"/>
        <v>217.03</v>
      </c>
      <c r="O362" s="71">
        <f t="shared" si="208"/>
        <v>217.03</v>
      </c>
      <c r="P362" s="71">
        <f t="shared" si="208"/>
        <v>217.03</v>
      </c>
      <c r="Q362" s="71">
        <f t="shared" si="208"/>
        <v>217.03</v>
      </c>
      <c r="R362" s="71">
        <f t="shared" si="208"/>
        <v>217.03</v>
      </c>
      <c r="S362" s="71">
        <f t="shared" si="208"/>
        <v>217.03</v>
      </c>
      <c r="T362" s="71">
        <f t="shared" si="208"/>
        <v>217.03</v>
      </c>
      <c r="U362" s="71">
        <f t="shared" si="208"/>
        <v>217.03</v>
      </c>
      <c r="V362" s="71">
        <f t="shared" si="208"/>
        <v>217.03</v>
      </c>
      <c r="W362" s="71">
        <f t="shared" si="208"/>
        <v>217.03</v>
      </c>
      <c r="X362" s="71">
        <f t="shared" si="208"/>
        <v>217.03</v>
      </c>
      <c r="Y362" s="71">
        <f t="shared" si="208"/>
        <v>217.03</v>
      </c>
      <c r="Z362" s="71">
        <f t="shared" si="208"/>
        <v>217.03</v>
      </c>
      <c r="AA362" s="71">
        <f t="shared" si="208"/>
        <v>217.03</v>
      </c>
    </row>
    <row r="363" spans="1:27" ht="12.75" hidden="1" customHeight="1" outlineLevel="1" x14ac:dyDescent="0.2">
      <c r="A363" s="163" t="s">
        <v>1381</v>
      </c>
      <c r="B363" s="94" t="s">
        <v>83</v>
      </c>
      <c r="C363" s="70" t="s">
        <v>79</v>
      </c>
      <c r="D363" s="71">
        <v>4.95</v>
      </c>
      <c r="E363" s="71">
        <v>4.95</v>
      </c>
      <c r="F363" s="71">
        <v>4.95</v>
      </c>
      <c r="G363" s="71">
        <v>4.95</v>
      </c>
      <c r="H363" s="71">
        <v>4.95</v>
      </c>
      <c r="I363" s="71">
        <v>4.95</v>
      </c>
      <c r="J363" s="71">
        <v>4.95</v>
      </c>
      <c r="K363" s="71">
        <v>4.95</v>
      </c>
      <c r="L363" s="71">
        <v>4.95</v>
      </c>
      <c r="M363" s="71">
        <v>4.95</v>
      </c>
      <c r="N363" s="71">
        <v>4.95</v>
      </c>
      <c r="O363" s="71">
        <v>4.95</v>
      </c>
      <c r="P363" s="71">
        <v>4.95</v>
      </c>
      <c r="Q363" s="71">
        <v>4.95</v>
      </c>
      <c r="R363" s="71">
        <v>4.95</v>
      </c>
      <c r="S363" s="71">
        <v>4.95</v>
      </c>
      <c r="T363" s="71">
        <v>4.95</v>
      </c>
      <c r="U363" s="71">
        <v>4.95</v>
      </c>
      <c r="V363" s="71">
        <v>4.95</v>
      </c>
      <c r="W363" s="71">
        <v>4.95</v>
      </c>
      <c r="X363" s="71">
        <v>4.95</v>
      </c>
      <c r="Y363" s="71">
        <v>4.95</v>
      </c>
      <c r="Z363" s="71">
        <v>4.95</v>
      </c>
      <c r="AA363" s="71">
        <v>4.95</v>
      </c>
    </row>
    <row r="364" spans="1:27" ht="12.75" hidden="1" customHeight="1" outlineLevel="1" x14ac:dyDescent="0.2">
      <c r="A364" s="163" t="s">
        <v>1382</v>
      </c>
      <c r="B364" s="94" t="s">
        <v>81</v>
      </c>
      <c r="C364" s="70" t="s">
        <v>79</v>
      </c>
      <c r="D364" s="71">
        <f>$D$11</f>
        <v>330.69</v>
      </c>
      <c r="E364" s="71">
        <f t="shared" ref="E364:AA364" si="209">$D$11</f>
        <v>330.69</v>
      </c>
      <c r="F364" s="71">
        <f t="shared" si="209"/>
        <v>330.69</v>
      </c>
      <c r="G364" s="71">
        <f t="shared" si="209"/>
        <v>330.69</v>
      </c>
      <c r="H364" s="71">
        <f t="shared" si="209"/>
        <v>330.69</v>
      </c>
      <c r="I364" s="71">
        <f t="shared" si="209"/>
        <v>330.69</v>
      </c>
      <c r="J364" s="71">
        <f t="shared" si="209"/>
        <v>330.69</v>
      </c>
      <c r="K364" s="71">
        <f t="shared" si="209"/>
        <v>330.69</v>
      </c>
      <c r="L364" s="71">
        <f t="shared" si="209"/>
        <v>330.69</v>
      </c>
      <c r="M364" s="71">
        <f t="shared" si="209"/>
        <v>330.69</v>
      </c>
      <c r="N364" s="71">
        <f t="shared" si="209"/>
        <v>330.69</v>
      </c>
      <c r="O364" s="71">
        <f t="shared" si="209"/>
        <v>330.69</v>
      </c>
      <c r="P364" s="71">
        <f t="shared" si="209"/>
        <v>330.69</v>
      </c>
      <c r="Q364" s="71">
        <f t="shared" si="209"/>
        <v>330.69</v>
      </c>
      <c r="R364" s="71">
        <f t="shared" si="209"/>
        <v>330.69</v>
      </c>
      <c r="S364" s="71">
        <f t="shared" si="209"/>
        <v>330.69</v>
      </c>
      <c r="T364" s="71">
        <f t="shared" si="209"/>
        <v>330.69</v>
      </c>
      <c r="U364" s="71">
        <f t="shared" si="209"/>
        <v>330.69</v>
      </c>
      <c r="V364" s="71">
        <f t="shared" si="209"/>
        <v>330.69</v>
      </c>
      <c r="W364" s="71">
        <f t="shared" si="209"/>
        <v>330.69</v>
      </c>
      <c r="X364" s="71">
        <f t="shared" si="209"/>
        <v>330.69</v>
      </c>
      <c r="Y364" s="71">
        <f t="shared" si="209"/>
        <v>330.69</v>
      </c>
      <c r="Z364" s="71">
        <f t="shared" si="209"/>
        <v>330.69</v>
      </c>
      <c r="AA364" s="71">
        <f t="shared" si="209"/>
        <v>330.69</v>
      </c>
    </row>
    <row r="365" spans="1:27" ht="12.75" customHeight="1" collapsed="1" x14ac:dyDescent="0.2">
      <c r="A365" s="162" t="s">
        <v>1383</v>
      </c>
      <c r="B365" s="54" t="str">
        <f>"09"&amp;"."&amp;$B$663&amp;"."&amp;$B$664</f>
        <v>09.05.2023</v>
      </c>
      <c r="C365" s="134" t="s">
        <v>76</v>
      </c>
      <c r="D365" s="135">
        <f>ROUND(((D366+D367+D369+D368)/1000),5)</f>
        <v>2.07789</v>
      </c>
      <c r="E365" s="135">
        <f>ROUND(((E366+E367+E369+E368)/1000),5)</f>
        <v>1.9537899999999999</v>
      </c>
      <c r="F365" s="135">
        <f>ROUND(((F366+F367+F369+F368)/1000),5)</f>
        <v>1.8937999999999999</v>
      </c>
      <c r="G365" s="135">
        <f t="shared" ref="G365:AA365" si="210">ROUND(((G366+G367+G369+G368)/1000),5)</f>
        <v>1.84694</v>
      </c>
      <c r="H365" s="135">
        <f t="shared" si="210"/>
        <v>1.80749</v>
      </c>
      <c r="I365" s="135">
        <f t="shared" si="210"/>
        <v>1.7942</v>
      </c>
      <c r="J365" s="135">
        <f t="shared" si="210"/>
        <v>1.8134300000000001</v>
      </c>
      <c r="K365" s="135">
        <f t="shared" si="210"/>
        <v>1.90517</v>
      </c>
      <c r="L365" s="135">
        <f t="shared" si="210"/>
        <v>2.15063</v>
      </c>
      <c r="M365" s="135">
        <f t="shared" si="210"/>
        <v>2.2837900000000002</v>
      </c>
      <c r="N365" s="135">
        <f t="shared" si="210"/>
        <v>2.3807999999999998</v>
      </c>
      <c r="O365" s="135">
        <f t="shared" si="210"/>
        <v>2.3769</v>
      </c>
      <c r="P365" s="135">
        <f t="shared" si="210"/>
        <v>2.3708800000000001</v>
      </c>
      <c r="Q365" s="135">
        <f t="shared" si="210"/>
        <v>2.37019</v>
      </c>
      <c r="R365" s="135">
        <f t="shared" si="210"/>
        <v>2.3644699999999998</v>
      </c>
      <c r="S365" s="135">
        <f t="shared" si="210"/>
        <v>2.3243399999999999</v>
      </c>
      <c r="T365" s="135">
        <f t="shared" si="210"/>
        <v>2.3169400000000002</v>
      </c>
      <c r="U365" s="135">
        <f t="shared" si="210"/>
        <v>2.58385</v>
      </c>
      <c r="V365" s="135">
        <f t="shared" si="210"/>
        <v>2.5861700000000001</v>
      </c>
      <c r="W365" s="135">
        <f t="shared" si="210"/>
        <v>2.6319300000000001</v>
      </c>
      <c r="X365" s="135">
        <f t="shared" si="210"/>
        <v>2.7270400000000001</v>
      </c>
      <c r="Y365" s="135">
        <f t="shared" si="210"/>
        <v>2.7958500000000002</v>
      </c>
      <c r="Z365" s="135">
        <f t="shared" si="210"/>
        <v>2.3689</v>
      </c>
      <c r="AA365" s="135">
        <f t="shared" si="210"/>
        <v>2.22479</v>
      </c>
    </row>
    <row r="366" spans="1:27" ht="12.75" hidden="1" customHeight="1" outlineLevel="1" x14ac:dyDescent="0.2">
      <c r="A366" s="163" t="s">
        <v>1384</v>
      </c>
      <c r="B366" s="94" t="s">
        <v>238</v>
      </c>
      <c r="C366" s="70" t="s">
        <v>79</v>
      </c>
      <c r="D366" s="71">
        <v>1525.22</v>
      </c>
      <c r="E366" s="71">
        <v>1401.12</v>
      </c>
      <c r="F366" s="71">
        <v>1341.13</v>
      </c>
      <c r="G366" s="71">
        <v>1294.27</v>
      </c>
      <c r="H366" s="71">
        <v>1254.82</v>
      </c>
      <c r="I366" s="71">
        <v>1241.53</v>
      </c>
      <c r="J366" s="71">
        <v>1260.76</v>
      </c>
      <c r="K366" s="71">
        <v>1352.5</v>
      </c>
      <c r="L366" s="71">
        <v>1597.96</v>
      </c>
      <c r="M366" s="71">
        <v>1731.12</v>
      </c>
      <c r="N366" s="71">
        <v>1828.13</v>
      </c>
      <c r="O366" s="71">
        <v>1824.23</v>
      </c>
      <c r="P366" s="71">
        <v>1818.21</v>
      </c>
      <c r="Q366" s="71">
        <v>1817.52</v>
      </c>
      <c r="R366" s="71">
        <v>1811.8</v>
      </c>
      <c r="S366" s="71">
        <v>1771.67</v>
      </c>
      <c r="T366" s="71">
        <v>1764.27</v>
      </c>
      <c r="U366" s="71">
        <v>2031.18</v>
      </c>
      <c r="V366" s="71">
        <v>2033.5</v>
      </c>
      <c r="W366" s="71">
        <v>2079.2600000000002</v>
      </c>
      <c r="X366" s="71">
        <v>2174.37</v>
      </c>
      <c r="Y366" s="71">
        <v>2243.1799999999998</v>
      </c>
      <c r="Z366" s="71">
        <v>1816.23</v>
      </c>
      <c r="AA366" s="71">
        <v>1672.12</v>
      </c>
    </row>
    <row r="367" spans="1:27" ht="12.75" hidden="1" customHeight="1" outlineLevel="1" x14ac:dyDescent="0.2">
      <c r="A367" s="163" t="s">
        <v>1385</v>
      </c>
      <c r="B367" s="94" t="s">
        <v>90</v>
      </c>
      <c r="C367" s="70" t="s">
        <v>79</v>
      </c>
      <c r="D367" s="71">
        <f>$D$327</f>
        <v>217.03</v>
      </c>
      <c r="E367" s="71">
        <f t="shared" ref="E367:AA367" si="211">$D$327</f>
        <v>217.03</v>
      </c>
      <c r="F367" s="71">
        <f t="shared" si="211"/>
        <v>217.03</v>
      </c>
      <c r="G367" s="71">
        <f t="shared" si="211"/>
        <v>217.03</v>
      </c>
      <c r="H367" s="71">
        <f t="shared" si="211"/>
        <v>217.03</v>
      </c>
      <c r="I367" s="71">
        <f t="shared" si="211"/>
        <v>217.03</v>
      </c>
      <c r="J367" s="71">
        <f t="shared" si="211"/>
        <v>217.03</v>
      </c>
      <c r="K367" s="71">
        <f t="shared" si="211"/>
        <v>217.03</v>
      </c>
      <c r="L367" s="71">
        <f t="shared" si="211"/>
        <v>217.03</v>
      </c>
      <c r="M367" s="71">
        <f t="shared" si="211"/>
        <v>217.03</v>
      </c>
      <c r="N367" s="71">
        <f t="shared" si="211"/>
        <v>217.03</v>
      </c>
      <c r="O367" s="71">
        <f t="shared" si="211"/>
        <v>217.03</v>
      </c>
      <c r="P367" s="71">
        <f t="shared" si="211"/>
        <v>217.03</v>
      </c>
      <c r="Q367" s="71">
        <f t="shared" si="211"/>
        <v>217.03</v>
      </c>
      <c r="R367" s="71">
        <f t="shared" si="211"/>
        <v>217.03</v>
      </c>
      <c r="S367" s="71">
        <f t="shared" si="211"/>
        <v>217.03</v>
      </c>
      <c r="T367" s="71">
        <f t="shared" si="211"/>
        <v>217.03</v>
      </c>
      <c r="U367" s="71">
        <f t="shared" si="211"/>
        <v>217.03</v>
      </c>
      <c r="V367" s="71">
        <f t="shared" si="211"/>
        <v>217.03</v>
      </c>
      <c r="W367" s="71">
        <f t="shared" si="211"/>
        <v>217.03</v>
      </c>
      <c r="X367" s="71">
        <f t="shared" si="211"/>
        <v>217.03</v>
      </c>
      <c r="Y367" s="71">
        <f t="shared" si="211"/>
        <v>217.03</v>
      </c>
      <c r="Z367" s="71">
        <f t="shared" si="211"/>
        <v>217.03</v>
      </c>
      <c r="AA367" s="71">
        <f t="shared" si="211"/>
        <v>217.03</v>
      </c>
    </row>
    <row r="368" spans="1:27" ht="12.75" hidden="1" customHeight="1" outlineLevel="1" x14ac:dyDescent="0.2">
      <c r="A368" s="163" t="s">
        <v>1386</v>
      </c>
      <c r="B368" s="94" t="s">
        <v>83</v>
      </c>
      <c r="C368" s="70" t="s">
        <v>79</v>
      </c>
      <c r="D368" s="71">
        <v>4.95</v>
      </c>
      <c r="E368" s="71">
        <v>4.95</v>
      </c>
      <c r="F368" s="71">
        <v>4.95</v>
      </c>
      <c r="G368" s="71">
        <v>4.95</v>
      </c>
      <c r="H368" s="71">
        <v>4.95</v>
      </c>
      <c r="I368" s="71">
        <v>4.95</v>
      </c>
      <c r="J368" s="71">
        <v>4.95</v>
      </c>
      <c r="K368" s="71">
        <v>4.95</v>
      </c>
      <c r="L368" s="71">
        <v>4.95</v>
      </c>
      <c r="M368" s="71">
        <v>4.95</v>
      </c>
      <c r="N368" s="71">
        <v>4.95</v>
      </c>
      <c r="O368" s="71">
        <v>4.95</v>
      </c>
      <c r="P368" s="71">
        <v>4.95</v>
      </c>
      <c r="Q368" s="71">
        <v>4.95</v>
      </c>
      <c r="R368" s="71">
        <v>4.95</v>
      </c>
      <c r="S368" s="71">
        <v>4.95</v>
      </c>
      <c r="T368" s="71">
        <v>4.95</v>
      </c>
      <c r="U368" s="71">
        <v>4.95</v>
      </c>
      <c r="V368" s="71">
        <v>4.95</v>
      </c>
      <c r="W368" s="71">
        <v>4.95</v>
      </c>
      <c r="X368" s="71">
        <v>4.95</v>
      </c>
      <c r="Y368" s="71">
        <v>4.95</v>
      </c>
      <c r="Z368" s="71">
        <v>4.95</v>
      </c>
      <c r="AA368" s="71">
        <v>4.95</v>
      </c>
    </row>
    <row r="369" spans="1:27" ht="12.75" hidden="1" customHeight="1" outlineLevel="1" x14ac:dyDescent="0.2">
      <c r="A369" s="163" t="s">
        <v>1387</v>
      </c>
      <c r="B369" s="94" t="s">
        <v>81</v>
      </c>
      <c r="C369" s="70" t="s">
        <v>79</v>
      </c>
      <c r="D369" s="71">
        <f>$D$11</f>
        <v>330.69</v>
      </c>
      <c r="E369" s="71">
        <f t="shared" ref="E369:AA369" si="212">$D$11</f>
        <v>330.69</v>
      </c>
      <c r="F369" s="71">
        <f t="shared" si="212"/>
        <v>330.69</v>
      </c>
      <c r="G369" s="71">
        <f t="shared" si="212"/>
        <v>330.69</v>
      </c>
      <c r="H369" s="71">
        <f t="shared" si="212"/>
        <v>330.69</v>
      </c>
      <c r="I369" s="71">
        <f t="shared" si="212"/>
        <v>330.69</v>
      </c>
      <c r="J369" s="71">
        <f t="shared" si="212"/>
        <v>330.69</v>
      </c>
      <c r="K369" s="71">
        <f t="shared" si="212"/>
        <v>330.69</v>
      </c>
      <c r="L369" s="71">
        <f t="shared" si="212"/>
        <v>330.69</v>
      </c>
      <c r="M369" s="71">
        <f t="shared" si="212"/>
        <v>330.69</v>
      </c>
      <c r="N369" s="71">
        <f t="shared" si="212"/>
        <v>330.69</v>
      </c>
      <c r="O369" s="71">
        <f t="shared" si="212"/>
        <v>330.69</v>
      </c>
      <c r="P369" s="71">
        <f t="shared" si="212"/>
        <v>330.69</v>
      </c>
      <c r="Q369" s="71">
        <f t="shared" si="212"/>
        <v>330.69</v>
      </c>
      <c r="R369" s="71">
        <f t="shared" si="212"/>
        <v>330.69</v>
      </c>
      <c r="S369" s="71">
        <f t="shared" si="212"/>
        <v>330.69</v>
      </c>
      <c r="T369" s="71">
        <f t="shared" si="212"/>
        <v>330.69</v>
      </c>
      <c r="U369" s="71">
        <f t="shared" si="212"/>
        <v>330.69</v>
      </c>
      <c r="V369" s="71">
        <f t="shared" si="212"/>
        <v>330.69</v>
      </c>
      <c r="W369" s="71">
        <f t="shared" si="212"/>
        <v>330.69</v>
      </c>
      <c r="X369" s="71">
        <f t="shared" si="212"/>
        <v>330.69</v>
      </c>
      <c r="Y369" s="71">
        <f t="shared" si="212"/>
        <v>330.69</v>
      </c>
      <c r="Z369" s="71">
        <f t="shared" si="212"/>
        <v>330.69</v>
      </c>
      <c r="AA369" s="71">
        <f t="shared" si="212"/>
        <v>330.69</v>
      </c>
    </row>
    <row r="370" spans="1:27" ht="12.75" customHeight="1" collapsed="1" x14ac:dyDescent="0.2">
      <c r="A370" s="162" t="s">
        <v>1388</v>
      </c>
      <c r="B370" s="54" t="str">
        <f>"10"&amp;"."&amp;$B$663&amp;"."&amp;$B$664</f>
        <v>10.05.2023</v>
      </c>
      <c r="C370" s="134" t="s">
        <v>76</v>
      </c>
      <c r="D370" s="135">
        <f>ROUND(((D371+D372+D374+D373)/1000),5)</f>
        <v>2.1793</v>
      </c>
      <c r="E370" s="135">
        <f>ROUND(((E371+E372+E374+E373)/1000),5)</f>
        <v>1.97214</v>
      </c>
      <c r="F370" s="135">
        <f>ROUND(((F371+F372+F374+F373)/1000),5)</f>
        <v>1.8814200000000001</v>
      </c>
      <c r="G370" s="135">
        <f t="shared" ref="G370:AA370" si="213">ROUND(((G371+G372+G374+G373)/1000),5)</f>
        <v>1.8307599999999999</v>
      </c>
      <c r="H370" s="135">
        <f t="shared" si="213"/>
        <v>1.85212</v>
      </c>
      <c r="I370" s="135">
        <f t="shared" si="213"/>
        <v>1.9029499999999999</v>
      </c>
      <c r="J370" s="135">
        <f t="shared" si="213"/>
        <v>2.0836299999999999</v>
      </c>
      <c r="K370" s="135">
        <f t="shared" si="213"/>
        <v>2.2277999999999998</v>
      </c>
      <c r="L370" s="135">
        <f t="shared" si="213"/>
        <v>2.4414500000000001</v>
      </c>
      <c r="M370" s="135">
        <f t="shared" si="213"/>
        <v>2.6424500000000002</v>
      </c>
      <c r="N370" s="135">
        <f t="shared" si="213"/>
        <v>2.7098200000000001</v>
      </c>
      <c r="O370" s="135">
        <f t="shared" si="213"/>
        <v>2.5248900000000001</v>
      </c>
      <c r="P370" s="135">
        <f t="shared" si="213"/>
        <v>2.5296799999999999</v>
      </c>
      <c r="Q370" s="135">
        <f t="shared" si="213"/>
        <v>2.5437099999999999</v>
      </c>
      <c r="R370" s="135">
        <f t="shared" si="213"/>
        <v>2.5256699999999999</v>
      </c>
      <c r="S370" s="135">
        <f t="shared" si="213"/>
        <v>2.5247299999999999</v>
      </c>
      <c r="T370" s="135">
        <f t="shared" si="213"/>
        <v>2.4844300000000001</v>
      </c>
      <c r="U370" s="135">
        <f t="shared" si="213"/>
        <v>2.4510299999999998</v>
      </c>
      <c r="V370" s="135">
        <f t="shared" si="213"/>
        <v>2.4422199999999998</v>
      </c>
      <c r="W370" s="135">
        <f t="shared" si="213"/>
        <v>2.488</v>
      </c>
      <c r="X370" s="135">
        <f t="shared" si="213"/>
        <v>2.5426199999999999</v>
      </c>
      <c r="Y370" s="135">
        <f t="shared" si="213"/>
        <v>2.4872200000000002</v>
      </c>
      <c r="Z370" s="135">
        <f t="shared" si="213"/>
        <v>2.3997099999999998</v>
      </c>
      <c r="AA370" s="135">
        <f t="shared" si="213"/>
        <v>2.1985800000000002</v>
      </c>
    </row>
    <row r="371" spans="1:27" ht="12.75" hidden="1" customHeight="1" outlineLevel="1" x14ac:dyDescent="0.2">
      <c r="A371" s="163" t="s">
        <v>1389</v>
      </c>
      <c r="B371" s="94" t="s">
        <v>238</v>
      </c>
      <c r="C371" s="70" t="s">
        <v>79</v>
      </c>
      <c r="D371" s="71">
        <v>1626.63</v>
      </c>
      <c r="E371" s="71">
        <v>1419.47</v>
      </c>
      <c r="F371" s="71">
        <v>1328.75</v>
      </c>
      <c r="G371" s="71">
        <v>1278.0899999999999</v>
      </c>
      <c r="H371" s="71">
        <v>1299.45</v>
      </c>
      <c r="I371" s="71">
        <v>1350.28</v>
      </c>
      <c r="J371" s="71">
        <v>1530.96</v>
      </c>
      <c r="K371" s="71">
        <v>1675.13</v>
      </c>
      <c r="L371" s="71">
        <v>1888.78</v>
      </c>
      <c r="M371" s="71">
        <v>2089.7800000000002</v>
      </c>
      <c r="N371" s="71">
        <v>2157.15</v>
      </c>
      <c r="O371" s="71">
        <v>1972.22</v>
      </c>
      <c r="P371" s="71">
        <v>1977.01</v>
      </c>
      <c r="Q371" s="71">
        <v>1991.04</v>
      </c>
      <c r="R371" s="71">
        <v>1973</v>
      </c>
      <c r="S371" s="71">
        <v>1972.06</v>
      </c>
      <c r="T371" s="71">
        <v>1931.76</v>
      </c>
      <c r="U371" s="71">
        <v>1898.36</v>
      </c>
      <c r="V371" s="71">
        <v>1889.55</v>
      </c>
      <c r="W371" s="71">
        <v>1935.33</v>
      </c>
      <c r="X371" s="71">
        <v>1989.95</v>
      </c>
      <c r="Y371" s="71">
        <v>1934.55</v>
      </c>
      <c r="Z371" s="71">
        <v>1847.04</v>
      </c>
      <c r="AA371" s="71">
        <v>1645.91</v>
      </c>
    </row>
    <row r="372" spans="1:27" ht="12.75" hidden="1" customHeight="1" outlineLevel="1" x14ac:dyDescent="0.2">
      <c r="A372" s="163" t="s">
        <v>1390</v>
      </c>
      <c r="B372" s="94" t="s">
        <v>90</v>
      </c>
      <c r="C372" s="70" t="s">
        <v>79</v>
      </c>
      <c r="D372" s="71">
        <f>$D$327</f>
        <v>217.03</v>
      </c>
      <c r="E372" s="71">
        <f t="shared" ref="E372:AA372" si="214">$D$327</f>
        <v>217.03</v>
      </c>
      <c r="F372" s="71">
        <f t="shared" si="214"/>
        <v>217.03</v>
      </c>
      <c r="G372" s="71">
        <f t="shared" si="214"/>
        <v>217.03</v>
      </c>
      <c r="H372" s="71">
        <f t="shared" si="214"/>
        <v>217.03</v>
      </c>
      <c r="I372" s="71">
        <f t="shared" si="214"/>
        <v>217.03</v>
      </c>
      <c r="J372" s="71">
        <f t="shared" si="214"/>
        <v>217.03</v>
      </c>
      <c r="K372" s="71">
        <f t="shared" si="214"/>
        <v>217.03</v>
      </c>
      <c r="L372" s="71">
        <f t="shared" si="214"/>
        <v>217.03</v>
      </c>
      <c r="M372" s="71">
        <f t="shared" si="214"/>
        <v>217.03</v>
      </c>
      <c r="N372" s="71">
        <f t="shared" si="214"/>
        <v>217.03</v>
      </c>
      <c r="O372" s="71">
        <f t="shared" si="214"/>
        <v>217.03</v>
      </c>
      <c r="P372" s="71">
        <f t="shared" si="214"/>
        <v>217.03</v>
      </c>
      <c r="Q372" s="71">
        <f t="shared" si="214"/>
        <v>217.03</v>
      </c>
      <c r="R372" s="71">
        <f t="shared" si="214"/>
        <v>217.03</v>
      </c>
      <c r="S372" s="71">
        <f t="shared" si="214"/>
        <v>217.03</v>
      </c>
      <c r="T372" s="71">
        <f t="shared" si="214"/>
        <v>217.03</v>
      </c>
      <c r="U372" s="71">
        <f t="shared" si="214"/>
        <v>217.03</v>
      </c>
      <c r="V372" s="71">
        <f t="shared" si="214"/>
        <v>217.03</v>
      </c>
      <c r="W372" s="71">
        <f t="shared" si="214"/>
        <v>217.03</v>
      </c>
      <c r="X372" s="71">
        <f t="shared" si="214"/>
        <v>217.03</v>
      </c>
      <c r="Y372" s="71">
        <f t="shared" si="214"/>
        <v>217.03</v>
      </c>
      <c r="Z372" s="71">
        <f t="shared" si="214"/>
        <v>217.03</v>
      </c>
      <c r="AA372" s="71">
        <f t="shared" si="214"/>
        <v>217.03</v>
      </c>
    </row>
    <row r="373" spans="1:27" ht="12.75" hidden="1" customHeight="1" outlineLevel="1" x14ac:dyDescent="0.2">
      <c r="A373" s="163" t="s">
        <v>1391</v>
      </c>
      <c r="B373" s="94" t="s">
        <v>83</v>
      </c>
      <c r="C373" s="70" t="s">
        <v>79</v>
      </c>
      <c r="D373" s="71">
        <v>4.95</v>
      </c>
      <c r="E373" s="71">
        <v>4.95</v>
      </c>
      <c r="F373" s="71">
        <v>4.95</v>
      </c>
      <c r="G373" s="71">
        <v>4.95</v>
      </c>
      <c r="H373" s="71">
        <v>4.95</v>
      </c>
      <c r="I373" s="71">
        <v>4.95</v>
      </c>
      <c r="J373" s="71">
        <v>4.95</v>
      </c>
      <c r="K373" s="71">
        <v>4.95</v>
      </c>
      <c r="L373" s="71">
        <v>4.95</v>
      </c>
      <c r="M373" s="71">
        <v>4.95</v>
      </c>
      <c r="N373" s="71">
        <v>4.95</v>
      </c>
      <c r="O373" s="71">
        <v>4.95</v>
      </c>
      <c r="P373" s="71">
        <v>4.95</v>
      </c>
      <c r="Q373" s="71">
        <v>4.95</v>
      </c>
      <c r="R373" s="71">
        <v>4.95</v>
      </c>
      <c r="S373" s="71">
        <v>4.95</v>
      </c>
      <c r="T373" s="71">
        <v>4.95</v>
      </c>
      <c r="U373" s="71">
        <v>4.95</v>
      </c>
      <c r="V373" s="71">
        <v>4.95</v>
      </c>
      <c r="W373" s="71">
        <v>4.95</v>
      </c>
      <c r="X373" s="71">
        <v>4.95</v>
      </c>
      <c r="Y373" s="71">
        <v>4.95</v>
      </c>
      <c r="Z373" s="71">
        <v>4.95</v>
      </c>
      <c r="AA373" s="71">
        <v>4.95</v>
      </c>
    </row>
    <row r="374" spans="1:27" ht="12.75" hidden="1" customHeight="1" outlineLevel="1" x14ac:dyDescent="0.2">
      <c r="A374" s="163" t="s">
        <v>1392</v>
      </c>
      <c r="B374" s="94" t="s">
        <v>81</v>
      </c>
      <c r="C374" s="70" t="s">
        <v>79</v>
      </c>
      <c r="D374" s="71">
        <f>$D$11</f>
        <v>330.69</v>
      </c>
      <c r="E374" s="71">
        <f t="shared" ref="E374:AA374" si="215">$D$11</f>
        <v>330.69</v>
      </c>
      <c r="F374" s="71">
        <f t="shared" si="215"/>
        <v>330.69</v>
      </c>
      <c r="G374" s="71">
        <f t="shared" si="215"/>
        <v>330.69</v>
      </c>
      <c r="H374" s="71">
        <f t="shared" si="215"/>
        <v>330.69</v>
      </c>
      <c r="I374" s="71">
        <f t="shared" si="215"/>
        <v>330.69</v>
      </c>
      <c r="J374" s="71">
        <f t="shared" si="215"/>
        <v>330.69</v>
      </c>
      <c r="K374" s="71">
        <f t="shared" si="215"/>
        <v>330.69</v>
      </c>
      <c r="L374" s="71">
        <f t="shared" si="215"/>
        <v>330.69</v>
      </c>
      <c r="M374" s="71">
        <f t="shared" si="215"/>
        <v>330.69</v>
      </c>
      <c r="N374" s="71">
        <f t="shared" si="215"/>
        <v>330.69</v>
      </c>
      <c r="O374" s="71">
        <f t="shared" si="215"/>
        <v>330.69</v>
      </c>
      <c r="P374" s="71">
        <f t="shared" si="215"/>
        <v>330.69</v>
      </c>
      <c r="Q374" s="71">
        <f t="shared" si="215"/>
        <v>330.69</v>
      </c>
      <c r="R374" s="71">
        <f t="shared" si="215"/>
        <v>330.69</v>
      </c>
      <c r="S374" s="71">
        <f t="shared" si="215"/>
        <v>330.69</v>
      </c>
      <c r="T374" s="71">
        <f t="shared" si="215"/>
        <v>330.69</v>
      </c>
      <c r="U374" s="71">
        <f t="shared" si="215"/>
        <v>330.69</v>
      </c>
      <c r="V374" s="71">
        <f t="shared" si="215"/>
        <v>330.69</v>
      </c>
      <c r="W374" s="71">
        <f t="shared" si="215"/>
        <v>330.69</v>
      </c>
      <c r="X374" s="71">
        <f t="shared" si="215"/>
        <v>330.69</v>
      </c>
      <c r="Y374" s="71">
        <f t="shared" si="215"/>
        <v>330.69</v>
      </c>
      <c r="Z374" s="71">
        <f t="shared" si="215"/>
        <v>330.69</v>
      </c>
      <c r="AA374" s="71">
        <f t="shared" si="215"/>
        <v>330.69</v>
      </c>
    </row>
    <row r="375" spans="1:27" ht="12.75" customHeight="1" collapsed="1" x14ac:dyDescent="0.2">
      <c r="A375" s="162" t="s">
        <v>1393</v>
      </c>
      <c r="B375" s="54" t="str">
        <f>"11"&amp;"."&amp;$B$663&amp;"."&amp;$B$664</f>
        <v>11.05.2023</v>
      </c>
      <c r="C375" s="134" t="s">
        <v>76</v>
      </c>
      <c r="D375" s="135">
        <f>ROUND(((D376+D377+D379+D378)/1000),5)</f>
        <v>1.78678</v>
      </c>
      <c r="E375" s="135">
        <f>ROUND(((E376+E377+E379+E378)/1000),5)</f>
        <v>1.6513100000000001</v>
      </c>
      <c r="F375" s="135">
        <f>ROUND(((F376+F377+F379+F378)/1000),5)</f>
        <v>1.6049</v>
      </c>
      <c r="G375" s="135">
        <f t="shared" ref="G375:AA375" si="216">ROUND(((G376+G377+G379+G378)/1000),5)</f>
        <v>1.56063</v>
      </c>
      <c r="H375" s="135">
        <f t="shared" si="216"/>
        <v>1.57928</v>
      </c>
      <c r="I375" s="135">
        <f t="shared" si="216"/>
        <v>1.65184</v>
      </c>
      <c r="J375" s="135">
        <f t="shared" si="216"/>
        <v>1.8081</v>
      </c>
      <c r="K375" s="135">
        <f t="shared" si="216"/>
        <v>2.0155699999999999</v>
      </c>
      <c r="L375" s="135">
        <f t="shared" si="216"/>
        <v>2.2823600000000002</v>
      </c>
      <c r="M375" s="135">
        <f t="shared" si="216"/>
        <v>2.3884699999999999</v>
      </c>
      <c r="N375" s="135">
        <f t="shared" si="216"/>
        <v>2.4027699999999999</v>
      </c>
      <c r="O375" s="135">
        <f t="shared" si="216"/>
        <v>2.43133</v>
      </c>
      <c r="P375" s="135">
        <f t="shared" si="216"/>
        <v>2.44278</v>
      </c>
      <c r="Q375" s="135">
        <f t="shared" si="216"/>
        <v>2.4442300000000001</v>
      </c>
      <c r="R375" s="135">
        <f t="shared" si="216"/>
        <v>2.4253</v>
      </c>
      <c r="S375" s="135">
        <f t="shared" si="216"/>
        <v>2.3431899999999999</v>
      </c>
      <c r="T375" s="135">
        <f t="shared" si="216"/>
        <v>2.3007599999999999</v>
      </c>
      <c r="U375" s="135">
        <f t="shared" si="216"/>
        <v>2.2605499999999998</v>
      </c>
      <c r="V375" s="135">
        <f t="shared" si="216"/>
        <v>2.2697400000000001</v>
      </c>
      <c r="W375" s="135">
        <f t="shared" si="216"/>
        <v>2.2856399999999999</v>
      </c>
      <c r="X375" s="135">
        <f t="shared" si="216"/>
        <v>2.3456299999999999</v>
      </c>
      <c r="Y375" s="135">
        <f t="shared" si="216"/>
        <v>2.3679600000000001</v>
      </c>
      <c r="Z375" s="135">
        <f t="shared" si="216"/>
        <v>2.20147</v>
      </c>
      <c r="AA375" s="135">
        <f t="shared" si="216"/>
        <v>1.9167700000000001</v>
      </c>
    </row>
    <row r="376" spans="1:27" ht="12.75" hidden="1" customHeight="1" outlineLevel="1" x14ac:dyDescent="0.2">
      <c r="A376" s="163" t="s">
        <v>1394</v>
      </c>
      <c r="B376" s="94" t="s">
        <v>238</v>
      </c>
      <c r="C376" s="70" t="s">
        <v>79</v>
      </c>
      <c r="D376" s="71">
        <v>1234.1099999999999</v>
      </c>
      <c r="E376" s="71">
        <v>1098.6400000000001</v>
      </c>
      <c r="F376" s="71">
        <v>1052.23</v>
      </c>
      <c r="G376" s="71">
        <v>1007.96</v>
      </c>
      <c r="H376" s="71">
        <v>1026.6099999999999</v>
      </c>
      <c r="I376" s="71">
        <v>1099.17</v>
      </c>
      <c r="J376" s="71">
        <v>1255.43</v>
      </c>
      <c r="K376" s="71">
        <v>1462.9</v>
      </c>
      <c r="L376" s="71">
        <v>1729.69</v>
      </c>
      <c r="M376" s="71">
        <v>1835.8</v>
      </c>
      <c r="N376" s="71">
        <v>1850.1</v>
      </c>
      <c r="O376" s="71">
        <v>1878.66</v>
      </c>
      <c r="P376" s="71">
        <v>1890.11</v>
      </c>
      <c r="Q376" s="71">
        <v>1891.56</v>
      </c>
      <c r="R376" s="71">
        <v>1872.63</v>
      </c>
      <c r="S376" s="71">
        <v>1790.52</v>
      </c>
      <c r="T376" s="71">
        <v>1748.09</v>
      </c>
      <c r="U376" s="71">
        <v>1707.88</v>
      </c>
      <c r="V376" s="71">
        <v>1717.07</v>
      </c>
      <c r="W376" s="71">
        <v>1732.97</v>
      </c>
      <c r="X376" s="71">
        <v>1792.96</v>
      </c>
      <c r="Y376" s="71">
        <v>1815.29</v>
      </c>
      <c r="Z376" s="71">
        <v>1648.8</v>
      </c>
      <c r="AA376" s="71">
        <v>1364.1</v>
      </c>
    </row>
    <row r="377" spans="1:27" ht="12.75" hidden="1" customHeight="1" outlineLevel="1" x14ac:dyDescent="0.2">
      <c r="A377" s="163" t="s">
        <v>1395</v>
      </c>
      <c r="B377" s="94" t="s">
        <v>90</v>
      </c>
      <c r="C377" s="70" t="s">
        <v>79</v>
      </c>
      <c r="D377" s="71">
        <f>$D$327</f>
        <v>217.03</v>
      </c>
      <c r="E377" s="71">
        <f t="shared" ref="E377:AA377" si="217">$D$327</f>
        <v>217.03</v>
      </c>
      <c r="F377" s="71">
        <f t="shared" si="217"/>
        <v>217.03</v>
      </c>
      <c r="G377" s="71">
        <f t="shared" si="217"/>
        <v>217.03</v>
      </c>
      <c r="H377" s="71">
        <f t="shared" si="217"/>
        <v>217.03</v>
      </c>
      <c r="I377" s="71">
        <f t="shared" si="217"/>
        <v>217.03</v>
      </c>
      <c r="J377" s="71">
        <f t="shared" si="217"/>
        <v>217.03</v>
      </c>
      <c r="K377" s="71">
        <f t="shared" si="217"/>
        <v>217.03</v>
      </c>
      <c r="L377" s="71">
        <f t="shared" si="217"/>
        <v>217.03</v>
      </c>
      <c r="M377" s="71">
        <f t="shared" si="217"/>
        <v>217.03</v>
      </c>
      <c r="N377" s="71">
        <f t="shared" si="217"/>
        <v>217.03</v>
      </c>
      <c r="O377" s="71">
        <f t="shared" si="217"/>
        <v>217.03</v>
      </c>
      <c r="P377" s="71">
        <f t="shared" si="217"/>
        <v>217.03</v>
      </c>
      <c r="Q377" s="71">
        <f t="shared" si="217"/>
        <v>217.03</v>
      </c>
      <c r="R377" s="71">
        <f t="shared" si="217"/>
        <v>217.03</v>
      </c>
      <c r="S377" s="71">
        <f t="shared" si="217"/>
        <v>217.03</v>
      </c>
      <c r="T377" s="71">
        <f t="shared" si="217"/>
        <v>217.03</v>
      </c>
      <c r="U377" s="71">
        <f t="shared" si="217"/>
        <v>217.03</v>
      </c>
      <c r="V377" s="71">
        <f t="shared" si="217"/>
        <v>217.03</v>
      </c>
      <c r="W377" s="71">
        <f t="shared" si="217"/>
        <v>217.03</v>
      </c>
      <c r="X377" s="71">
        <f t="shared" si="217"/>
        <v>217.03</v>
      </c>
      <c r="Y377" s="71">
        <f t="shared" si="217"/>
        <v>217.03</v>
      </c>
      <c r="Z377" s="71">
        <f t="shared" si="217"/>
        <v>217.03</v>
      </c>
      <c r="AA377" s="71">
        <f t="shared" si="217"/>
        <v>217.03</v>
      </c>
    </row>
    <row r="378" spans="1:27" ht="12.75" hidden="1" customHeight="1" outlineLevel="1" x14ac:dyDescent="0.2">
      <c r="A378" s="163" t="s">
        <v>1396</v>
      </c>
      <c r="B378" s="94" t="s">
        <v>83</v>
      </c>
      <c r="C378" s="70" t="s">
        <v>79</v>
      </c>
      <c r="D378" s="71">
        <v>4.95</v>
      </c>
      <c r="E378" s="71">
        <v>4.95</v>
      </c>
      <c r="F378" s="71">
        <v>4.95</v>
      </c>
      <c r="G378" s="71">
        <v>4.95</v>
      </c>
      <c r="H378" s="71">
        <v>4.95</v>
      </c>
      <c r="I378" s="71">
        <v>4.95</v>
      </c>
      <c r="J378" s="71">
        <v>4.95</v>
      </c>
      <c r="K378" s="71">
        <v>4.95</v>
      </c>
      <c r="L378" s="71">
        <v>4.95</v>
      </c>
      <c r="M378" s="71">
        <v>4.95</v>
      </c>
      <c r="N378" s="71">
        <v>4.95</v>
      </c>
      <c r="O378" s="71">
        <v>4.95</v>
      </c>
      <c r="P378" s="71">
        <v>4.95</v>
      </c>
      <c r="Q378" s="71">
        <v>4.95</v>
      </c>
      <c r="R378" s="71">
        <v>4.95</v>
      </c>
      <c r="S378" s="71">
        <v>4.95</v>
      </c>
      <c r="T378" s="71">
        <v>4.95</v>
      </c>
      <c r="U378" s="71">
        <v>4.95</v>
      </c>
      <c r="V378" s="71">
        <v>4.95</v>
      </c>
      <c r="W378" s="71">
        <v>4.95</v>
      </c>
      <c r="X378" s="71">
        <v>4.95</v>
      </c>
      <c r="Y378" s="71">
        <v>4.95</v>
      </c>
      <c r="Z378" s="71">
        <v>4.95</v>
      </c>
      <c r="AA378" s="71">
        <v>4.95</v>
      </c>
    </row>
    <row r="379" spans="1:27" ht="12.75" hidden="1" customHeight="1" outlineLevel="1" x14ac:dyDescent="0.2">
      <c r="A379" s="163" t="s">
        <v>1397</v>
      </c>
      <c r="B379" s="94" t="s">
        <v>81</v>
      </c>
      <c r="C379" s="70" t="s">
        <v>79</v>
      </c>
      <c r="D379" s="71">
        <f>$D$11</f>
        <v>330.69</v>
      </c>
      <c r="E379" s="71">
        <f t="shared" ref="E379:AA379" si="218">$D$11</f>
        <v>330.69</v>
      </c>
      <c r="F379" s="71">
        <f t="shared" si="218"/>
        <v>330.69</v>
      </c>
      <c r="G379" s="71">
        <f t="shared" si="218"/>
        <v>330.69</v>
      </c>
      <c r="H379" s="71">
        <f t="shared" si="218"/>
        <v>330.69</v>
      </c>
      <c r="I379" s="71">
        <f t="shared" si="218"/>
        <v>330.69</v>
      </c>
      <c r="J379" s="71">
        <f t="shared" si="218"/>
        <v>330.69</v>
      </c>
      <c r="K379" s="71">
        <f t="shared" si="218"/>
        <v>330.69</v>
      </c>
      <c r="L379" s="71">
        <f t="shared" si="218"/>
        <v>330.69</v>
      </c>
      <c r="M379" s="71">
        <f t="shared" si="218"/>
        <v>330.69</v>
      </c>
      <c r="N379" s="71">
        <f t="shared" si="218"/>
        <v>330.69</v>
      </c>
      <c r="O379" s="71">
        <f t="shared" si="218"/>
        <v>330.69</v>
      </c>
      <c r="P379" s="71">
        <f t="shared" si="218"/>
        <v>330.69</v>
      </c>
      <c r="Q379" s="71">
        <f t="shared" si="218"/>
        <v>330.69</v>
      </c>
      <c r="R379" s="71">
        <f t="shared" si="218"/>
        <v>330.69</v>
      </c>
      <c r="S379" s="71">
        <f t="shared" si="218"/>
        <v>330.69</v>
      </c>
      <c r="T379" s="71">
        <f t="shared" si="218"/>
        <v>330.69</v>
      </c>
      <c r="U379" s="71">
        <f t="shared" si="218"/>
        <v>330.69</v>
      </c>
      <c r="V379" s="71">
        <f t="shared" si="218"/>
        <v>330.69</v>
      </c>
      <c r="W379" s="71">
        <f t="shared" si="218"/>
        <v>330.69</v>
      </c>
      <c r="X379" s="71">
        <f t="shared" si="218"/>
        <v>330.69</v>
      </c>
      <c r="Y379" s="71">
        <f t="shared" si="218"/>
        <v>330.69</v>
      </c>
      <c r="Z379" s="71">
        <f t="shared" si="218"/>
        <v>330.69</v>
      </c>
      <c r="AA379" s="71">
        <f t="shared" si="218"/>
        <v>330.69</v>
      </c>
    </row>
    <row r="380" spans="1:27" ht="12.75" customHeight="1" collapsed="1" x14ac:dyDescent="0.2">
      <c r="A380" s="162" t="s">
        <v>1398</v>
      </c>
      <c r="B380" s="54" t="str">
        <f>"12"&amp;"."&amp;$B$663&amp;"."&amp;$B$664</f>
        <v>12.05.2023</v>
      </c>
      <c r="C380" s="134" t="s">
        <v>76</v>
      </c>
      <c r="D380" s="135">
        <f>ROUND(((D381+D382+D384+D383)/1000),5)</f>
        <v>1.7712399999999999</v>
      </c>
      <c r="E380" s="135">
        <f>ROUND(((E381+E382+E384+E383)/1000),5)</f>
        <v>1.6451199999999999</v>
      </c>
      <c r="F380" s="135">
        <f>ROUND(((F381+F382+F384+F383)/1000),5)</f>
        <v>1.5765400000000001</v>
      </c>
      <c r="G380" s="135">
        <f t="shared" ref="G380:AA380" si="219">ROUND(((G381+G382+G384+G383)/1000),5)</f>
        <v>1.5223899999999999</v>
      </c>
      <c r="H380" s="135">
        <f t="shared" si="219"/>
        <v>1.60592</v>
      </c>
      <c r="I380" s="135">
        <f t="shared" si="219"/>
        <v>1.6551499999999999</v>
      </c>
      <c r="J380" s="135">
        <f t="shared" si="219"/>
        <v>1.85154</v>
      </c>
      <c r="K380" s="135">
        <f t="shared" si="219"/>
        <v>2.08006</v>
      </c>
      <c r="L380" s="135">
        <f t="shared" si="219"/>
        <v>2.3174800000000002</v>
      </c>
      <c r="M380" s="135">
        <f t="shared" si="219"/>
        <v>2.43052</v>
      </c>
      <c r="N380" s="135">
        <f t="shared" si="219"/>
        <v>2.4398200000000001</v>
      </c>
      <c r="O380" s="135">
        <f t="shared" si="219"/>
        <v>2.4435099999999998</v>
      </c>
      <c r="P380" s="135">
        <f t="shared" si="219"/>
        <v>2.4426999999999999</v>
      </c>
      <c r="Q380" s="135">
        <f t="shared" si="219"/>
        <v>2.4518900000000001</v>
      </c>
      <c r="R380" s="135">
        <f t="shared" si="219"/>
        <v>2.44929</v>
      </c>
      <c r="S380" s="135">
        <f t="shared" si="219"/>
        <v>2.44157</v>
      </c>
      <c r="T380" s="135">
        <f t="shared" si="219"/>
        <v>2.4338000000000002</v>
      </c>
      <c r="U380" s="135">
        <f t="shared" si="219"/>
        <v>2.4253900000000002</v>
      </c>
      <c r="V380" s="135">
        <f t="shared" si="219"/>
        <v>2.4043000000000001</v>
      </c>
      <c r="W380" s="135">
        <f t="shared" si="219"/>
        <v>2.3197100000000002</v>
      </c>
      <c r="X380" s="135">
        <f t="shared" si="219"/>
        <v>2.3891800000000001</v>
      </c>
      <c r="Y380" s="135">
        <f t="shared" si="219"/>
        <v>2.4640599999999999</v>
      </c>
      <c r="Z380" s="135">
        <f t="shared" si="219"/>
        <v>2.32429</v>
      </c>
      <c r="AA380" s="135">
        <f t="shared" si="219"/>
        <v>2.1760600000000001</v>
      </c>
    </row>
    <row r="381" spans="1:27" ht="12.75" hidden="1" customHeight="1" outlineLevel="1" x14ac:dyDescent="0.2">
      <c r="A381" s="163" t="s">
        <v>1399</v>
      </c>
      <c r="B381" s="94" t="s">
        <v>238</v>
      </c>
      <c r="C381" s="70" t="s">
        <v>79</v>
      </c>
      <c r="D381" s="71">
        <v>1218.57</v>
      </c>
      <c r="E381" s="71">
        <v>1092.45</v>
      </c>
      <c r="F381" s="71">
        <v>1023.87</v>
      </c>
      <c r="G381" s="71">
        <v>969.72</v>
      </c>
      <c r="H381" s="71">
        <v>1053.25</v>
      </c>
      <c r="I381" s="71">
        <v>1102.48</v>
      </c>
      <c r="J381" s="71">
        <v>1298.8699999999999</v>
      </c>
      <c r="K381" s="71">
        <v>1527.39</v>
      </c>
      <c r="L381" s="71">
        <v>1764.81</v>
      </c>
      <c r="M381" s="71">
        <v>1877.85</v>
      </c>
      <c r="N381" s="71">
        <v>1887.15</v>
      </c>
      <c r="O381" s="71">
        <v>1890.84</v>
      </c>
      <c r="P381" s="71">
        <v>1890.03</v>
      </c>
      <c r="Q381" s="71">
        <v>1899.22</v>
      </c>
      <c r="R381" s="71">
        <v>1896.62</v>
      </c>
      <c r="S381" s="71">
        <v>1888.9</v>
      </c>
      <c r="T381" s="71">
        <v>1881.13</v>
      </c>
      <c r="U381" s="71">
        <v>1872.72</v>
      </c>
      <c r="V381" s="71">
        <v>1851.63</v>
      </c>
      <c r="W381" s="71">
        <v>1767.04</v>
      </c>
      <c r="X381" s="71">
        <v>1836.51</v>
      </c>
      <c r="Y381" s="71">
        <v>1911.39</v>
      </c>
      <c r="Z381" s="71">
        <v>1771.62</v>
      </c>
      <c r="AA381" s="71">
        <v>1623.39</v>
      </c>
    </row>
    <row r="382" spans="1:27" ht="12.75" hidden="1" customHeight="1" outlineLevel="1" x14ac:dyDescent="0.2">
      <c r="A382" s="163" t="s">
        <v>1400</v>
      </c>
      <c r="B382" s="94" t="s">
        <v>90</v>
      </c>
      <c r="C382" s="70" t="s">
        <v>79</v>
      </c>
      <c r="D382" s="71">
        <f>$D$327</f>
        <v>217.03</v>
      </c>
      <c r="E382" s="71">
        <f t="shared" ref="E382:AA382" si="220">$D$327</f>
        <v>217.03</v>
      </c>
      <c r="F382" s="71">
        <f t="shared" si="220"/>
        <v>217.03</v>
      </c>
      <c r="G382" s="71">
        <f t="shared" si="220"/>
        <v>217.03</v>
      </c>
      <c r="H382" s="71">
        <f t="shared" si="220"/>
        <v>217.03</v>
      </c>
      <c r="I382" s="71">
        <f t="shared" si="220"/>
        <v>217.03</v>
      </c>
      <c r="J382" s="71">
        <f t="shared" si="220"/>
        <v>217.03</v>
      </c>
      <c r="K382" s="71">
        <f t="shared" si="220"/>
        <v>217.03</v>
      </c>
      <c r="L382" s="71">
        <f t="shared" si="220"/>
        <v>217.03</v>
      </c>
      <c r="M382" s="71">
        <f t="shared" si="220"/>
        <v>217.03</v>
      </c>
      <c r="N382" s="71">
        <f t="shared" si="220"/>
        <v>217.03</v>
      </c>
      <c r="O382" s="71">
        <f t="shared" si="220"/>
        <v>217.03</v>
      </c>
      <c r="P382" s="71">
        <f t="shared" si="220"/>
        <v>217.03</v>
      </c>
      <c r="Q382" s="71">
        <f t="shared" si="220"/>
        <v>217.03</v>
      </c>
      <c r="R382" s="71">
        <f t="shared" si="220"/>
        <v>217.03</v>
      </c>
      <c r="S382" s="71">
        <f t="shared" si="220"/>
        <v>217.03</v>
      </c>
      <c r="T382" s="71">
        <f t="shared" si="220"/>
        <v>217.03</v>
      </c>
      <c r="U382" s="71">
        <f t="shared" si="220"/>
        <v>217.03</v>
      </c>
      <c r="V382" s="71">
        <f t="shared" si="220"/>
        <v>217.03</v>
      </c>
      <c r="W382" s="71">
        <f t="shared" si="220"/>
        <v>217.03</v>
      </c>
      <c r="X382" s="71">
        <f t="shared" si="220"/>
        <v>217.03</v>
      </c>
      <c r="Y382" s="71">
        <f t="shared" si="220"/>
        <v>217.03</v>
      </c>
      <c r="Z382" s="71">
        <f t="shared" si="220"/>
        <v>217.03</v>
      </c>
      <c r="AA382" s="71">
        <f t="shared" si="220"/>
        <v>217.03</v>
      </c>
    </row>
    <row r="383" spans="1:27" ht="12.75" hidden="1" customHeight="1" outlineLevel="1" x14ac:dyDescent="0.2">
      <c r="A383" s="163" t="s">
        <v>1401</v>
      </c>
      <c r="B383" s="94" t="s">
        <v>83</v>
      </c>
      <c r="C383" s="70" t="s">
        <v>79</v>
      </c>
      <c r="D383" s="71">
        <v>4.95</v>
      </c>
      <c r="E383" s="71">
        <v>4.95</v>
      </c>
      <c r="F383" s="71">
        <v>4.95</v>
      </c>
      <c r="G383" s="71">
        <v>4.95</v>
      </c>
      <c r="H383" s="71">
        <v>4.95</v>
      </c>
      <c r="I383" s="71">
        <v>4.95</v>
      </c>
      <c r="J383" s="71">
        <v>4.95</v>
      </c>
      <c r="K383" s="71">
        <v>4.95</v>
      </c>
      <c r="L383" s="71">
        <v>4.95</v>
      </c>
      <c r="M383" s="71">
        <v>4.95</v>
      </c>
      <c r="N383" s="71">
        <v>4.95</v>
      </c>
      <c r="O383" s="71">
        <v>4.95</v>
      </c>
      <c r="P383" s="71">
        <v>4.95</v>
      </c>
      <c r="Q383" s="71">
        <v>4.95</v>
      </c>
      <c r="R383" s="71">
        <v>4.95</v>
      </c>
      <c r="S383" s="71">
        <v>4.95</v>
      </c>
      <c r="T383" s="71">
        <v>4.95</v>
      </c>
      <c r="U383" s="71">
        <v>4.95</v>
      </c>
      <c r="V383" s="71">
        <v>4.95</v>
      </c>
      <c r="W383" s="71">
        <v>4.95</v>
      </c>
      <c r="X383" s="71">
        <v>4.95</v>
      </c>
      <c r="Y383" s="71">
        <v>4.95</v>
      </c>
      <c r="Z383" s="71">
        <v>4.95</v>
      </c>
      <c r="AA383" s="71">
        <v>4.95</v>
      </c>
    </row>
    <row r="384" spans="1:27" ht="12.75" hidden="1" customHeight="1" outlineLevel="1" x14ac:dyDescent="0.2">
      <c r="A384" s="163" t="s">
        <v>1402</v>
      </c>
      <c r="B384" s="94" t="s">
        <v>81</v>
      </c>
      <c r="C384" s="70" t="s">
        <v>79</v>
      </c>
      <c r="D384" s="71">
        <f>$D$11</f>
        <v>330.69</v>
      </c>
      <c r="E384" s="71">
        <f t="shared" ref="E384:AA384" si="221">$D$11</f>
        <v>330.69</v>
      </c>
      <c r="F384" s="71">
        <f t="shared" si="221"/>
        <v>330.69</v>
      </c>
      <c r="G384" s="71">
        <f t="shared" si="221"/>
        <v>330.69</v>
      </c>
      <c r="H384" s="71">
        <f t="shared" si="221"/>
        <v>330.69</v>
      </c>
      <c r="I384" s="71">
        <f t="shared" si="221"/>
        <v>330.69</v>
      </c>
      <c r="J384" s="71">
        <f t="shared" si="221"/>
        <v>330.69</v>
      </c>
      <c r="K384" s="71">
        <f t="shared" si="221"/>
        <v>330.69</v>
      </c>
      <c r="L384" s="71">
        <f t="shared" si="221"/>
        <v>330.69</v>
      </c>
      <c r="M384" s="71">
        <f t="shared" si="221"/>
        <v>330.69</v>
      </c>
      <c r="N384" s="71">
        <f t="shared" si="221"/>
        <v>330.69</v>
      </c>
      <c r="O384" s="71">
        <f t="shared" si="221"/>
        <v>330.69</v>
      </c>
      <c r="P384" s="71">
        <f t="shared" si="221"/>
        <v>330.69</v>
      </c>
      <c r="Q384" s="71">
        <f t="shared" si="221"/>
        <v>330.69</v>
      </c>
      <c r="R384" s="71">
        <f t="shared" si="221"/>
        <v>330.69</v>
      </c>
      <c r="S384" s="71">
        <f t="shared" si="221"/>
        <v>330.69</v>
      </c>
      <c r="T384" s="71">
        <f t="shared" si="221"/>
        <v>330.69</v>
      </c>
      <c r="U384" s="71">
        <f t="shared" si="221"/>
        <v>330.69</v>
      </c>
      <c r="V384" s="71">
        <f t="shared" si="221"/>
        <v>330.69</v>
      </c>
      <c r="W384" s="71">
        <f t="shared" si="221"/>
        <v>330.69</v>
      </c>
      <c r="X384" s="71">
        <f t="shared" si="221"/>
        <v>330.69</v>
      </c>
      <c r="Y384" s="71">
        <f t="shared" si="221"/>
        <v>330.69</v>
      </c>
      <c r="Z384" s="71">
        <f t="shared" si="221"/>
        <v>330.69</v>
      </c>
      <c r="AA384" s="71">
        <f t="shared" si="221"/>
        <v>330.69</v>
      </c>
    </row>
    <row r="385" spans="1:27" ht="12.75" customHeight="1" collapsed="1" x14ac:dyDescent="0.2">
      <c r="A385" s="162" t="s">
        <v>1403</v>
      </c>
      <c r="B385" s="54" t="str">
        <f>"13"&amp;"."&amp;$B$663&amp;"."&amp;$B$664</f>
        <v>13.05.2023</v>
      </c>
      <c r="C385" s="134" t="s">
        <v>76</v>
      </c>
      <c r="D385" s="135">
        <f>ROUND(((D386+D387+D389+D388)/1000),5)</f>
        <v>2.0996100000000002</v>
      </c>
      <c r="E385" s="135">
        <f>ROUND(((E386+E387+E389+E388)/1000),5)</f>
        <v>1.8328100000000001</v>
      </c>
      <c r="F385" s="135">
        <f>ROUND(((F386+F387+F389+F388)/1000),5)</f>
        <v>1.69255</v>
      </c>
      <c r="G385" s="135">
        <f t="shared" ref="G385:AA385" si="222">ROUND(((G386+G387+G389+G388)/1000),5)</f>
        <v>1.6571</v>
      </c>
      <c r="H385" s="135">
        <f t="shared" si="222"/>
        <v>1.65235</v>
      </c>
      <c r="I385" s="135">
        <f t="shared" si="222"/>
        <v>1.6563099999999999</v>
      </c>
      <c r="J385" s="135">
        <f t="shared" si="222"/>
        <v>1.78244</v>
      </c>
      <c r="K385" s="135">
        <f t="shared" si="222"/>
        <v>1.9623999999999999</v>
      </c>
      <c r="L385" s="135">
        <f t="shared" si="222"/>
        <v>2.1568700000000001</v>
      </c>
      <c r="M385" s="135">
        <f t="shared" si="222"/>
        <v>2.4360900000000001</v>
      </c>
      <c r="N385" s="135">
        <f t="shared" si="222"/>
        <v>2.4675199999999999</v>
      </c>
      <c r="O385" s="135">
        <f t="shared" si="222"/>
        <v>2.46984</v>
      </c>
      <c r="P385" s="135">
        <f t="shared" si="222"/>
        <v>2.45722</v>
      </c>
      <c r="Q385" s="135">
        <f t="shared" si="222"/>
        <v>2.4541200000000001</v>
      </c>
      <c r="R385" s="135">
        <f t="shared" si="222"/>
        <v>2.4500000000000002</v>
      </c>
      <c r="S385" s="135">
        <f t="shared" si="222"/>
        <v>2.4353400000000001</v>
      </c>
      <c r="T385" s="135">
        <f t="shared" si="222"/>
        <v>2.3812600000000002</v>
      </c>
      <c r="U385" s="135">
        <f t="shared" si="222"/>
        <v>2.4687800000000002</v>
      </c>
      <c r="V385" s="135">
        <f t="shared" si="222"/>
        <v>2.51586</v>
      </c>
      <c r="W385" s="135">
        <f t="shared" si="222"/>
        <v>2.5513699999999999</v>
      </c>
      <c r="X385" s="135">
        <f t="shared" si="222"/>
        <v>2.7178800000000001</v>
      </c>
      <c r="Y385" s="135">
        <f t="shared" si="222"/>
        <v>2.7227899999999998</v>
      </c>
      <c r="Z385" s="135">
        <f t="shared" si="222"/>
        <v>2.50203</v>
      </c>
      <c r="AA385" s="135">
        <f t="shared" si="222"/>
        <v>2.1735799999999998</v>
      </c>
    </row>
    <row r="386" spans="1:27" ht="12.75" hidden="1" customHeight="1" outlineLevel="1" x14ac:dyDescent="0.2">
      <c r="A386" s="163" t="s">
        <v>1404</v>
      </c>
      <c r="B386" s="94" t="s">
        <v>238</v>
      </c>
      <c r="C386" s="70" t="s">
        <v>79</v>
      </c>
      <c r="D386" s="71">
        <v>1546.94</v>
      </c>
      <c r="E386" s="71">
        <v>1280.1400000000001</v>
      </c>
      <c r="F386" s="71">
        <v>1139.8800000000001</v>
      </c>
      <c r="G386" s="71">
        <v>1104.43</v>
      </c>
      <c r="H386" s="71">
        <v>1099.68</v>
      </c>
      <c r="I386" s="71">
        <v>1103.6400000000001</v>
      </c>
      <c r="J386" s="71">
        <v>1229.77</v>
      </c>
      <c r="K386" s="71">
        <v>1409.73</v>
      </c>
      <c r="L386" s="71">
        <v>1604.2</v>
      </c>
      <c r="M386" s="71">
        <v>1883.42</v>
      </c>
      <c r="N386" s="71">
        <v>1914.85</v>
      </c>
      <c r="O386" s="71">
        <v>1917.17</v>
      </c>
      <c r="P386" s="71">
        <v>1904.55</v>
      </c>
      <c r="Q386" s="71">
        <v>1901.45</v>
      </c>
      <c r="R386" s="71">
        <v>1897.33</v>
      </c>
      <c r="S386" s="71">
        <v>1882.67</v>
      </c>
      <c r="T386" s="71">
        <v>1828.59</v>
      </c>
      <c r="U386" s="71">
        <v>1916.11</v>
      </c>
      <c r="V386" s="71">
        <v>1963.19</v>
      </c>
      <c r="W386" s="71">
        <v>1998.7</v>
      </c>
      <c r="X386" s="71">
        <v>2165.21</v>
      </c>
      <c r="Y386" s="71">
        <v>2170.12</v>
      </c>
      <c r="Z386" s="71">
        <v>1949.36</v>
      </c>
      <c r="AA386" s="71">
        <v>1620.91</v>
      </c>
    </row>
    <row r="387" spans="1:27" ht="12.75" hidden="1" customHeight="1" outlineLevel="1" x14ac:dyDescent="0.2">
      <c r="A387" s="163" t="s">
        <v>1405</v>
      </c>
      <c r="B387" s="94" t="s">
        <v>90</v>
      </c>
      <c r="C387" s="70" t="s">
        <v>79</v>
      </c>
      <c r="D387" s="71">
        <f>$D$327</f>
        <v>217.03</v>
      </c>
      <c r="E387" s="71">
        <f t="shared" ref="E387:AA387" si="223">$D$327</f>
        <v>217.03</v>
      </c>
      <c r="F387" s="71">
        <f t="shared" si="223"/>
        <v>217.03</v>
      </c>
      <c r="G387" s="71">
        <f t="shared" si="223"/>
        <v>217.03</v>
      </c>
      <c r="H387" s="71">
        <f t="shared" si="223"/>
        <v>217.03</v>
      </c>
      <c r="I387" s="71">
        <f t="shared" si="223"/>
        <v>217.03</v>
      </c>
      <c r="J387" s="71">
        <f t="shared" si="223"/>
        <v>217.03</v>
      </c>
      <c r="K387" s="71">
        <f t="shared" si="223"/>
        <v>217.03</v>
      </c>
      <c r="L387" s="71">
        <f t="shared" si="223"/>
        <v>217.03</v>
      </c>
      <c r="M387" s="71">
        <f t="shared" si="223"/>
        <v>217.03</v>
      </c>
      <c r="N387" s="71">
        <f t="shared" si="223"/>
        <v>217.03</v>
      </c>
      <c r="O387" s="71">
        <f t="shared" si="223"/>
        <v>217.03</v>
      </c>
      <c r="P387" s="71">
        <f t="shared" si="223"/>
        <v>217.03</v>
      </c>
      <c r="Q387" s="71">
        <f t="shared" si="223"/>
        <v>217.03</v>
      </c>
      <c r="R387" s="71">
        <f t="shared" si="223"/>
        <v>217.03</v>
      </c>
      <c r="S387" s="71">
        <f t="shared" si="223"/>
        <v>217.03</v>
      </c>
      <c r="T387" s="71">
        <f t="shared" si="223"/>
        <v>217.03</v>
      </c>
      <c r="U387" s="71">
        <f t="shared" si="223"/>
        <v>217.03</v>
      </c>
      <c r="V387" s="71">
        <f t="shared" si="223"/>
        <v>217.03</v>
      </c>
      <c r="W387" s="71">
        <f t="shared" si="223"/>
        <v>217.03</v>
      </c>
      <c r="X387" s="71">
        <f t="shared" si="223"/>
        <v>217.03</v>
      </c>
      <c r="Y387" s="71">
        <f t="shared" si="223"/>
        <v>217.03</v>
      </c>
      <c r="Z387" s="71">
        <f t="shared" si="223"/>
        <v>217.03</v>
      </c>
      <c r="AA387" s="71">
        <f t="shared" si="223"/>
        <v>217.03</v>
      </c>
    </row>
    <row r="388" spans="1:27" ht="12.75" hidden="1" customHeight="1" outlineLevel="1" x14ac:dyDescent="0.2">
      <c r="A388" s="163" t="s">
        <v>1406</v>
      </c>
      <c r="B388" s="94" t="s">
        <v>83</v>
      </c>
      <c r="C388" s="70" t="s">
        <v>79</v>
      </c>
      <c r="D388" s="71">
        <v>4.95</v>
      </c>
      <c r="E388" s="71">
        <v>4.95</v>
      </c>
      <c r="F388" s="71">
        <v>4.95</v>
      </c>
      <c r="G388" s="71">
        <v>4.95</v>
      </c>
      <c r="H388" s="71">
        <v>4.95</v>
      </c>
      <c r="I388" s="71">
        <v>4.95</v>
      </c>
      <c r="J388" s="71">
        <v>4.95</v>
      </c>
      <c r="K388" s="71">
        <v>4.95</v>
      </c>
      <c r="L388" s="71">
        <v>4.95</v>
      </c>
      <c r="M388" s="71">
        <v>4.95</v>
      </c>
      <c r="N388" s="71">
        <v>4.95</v>
      </c>
      <c r="O388" s="71">
        <v>4.95</v>
      </c>
      <c r="P388" s="71">
        <v>4.95</v>
      </c>
      <c r="Q388" s="71">
        <v>4.95</v>
      </c>
      <c r="R388" s="71">
        <v>4.95</v>
      </c>
      <c r="S388" s="71">
        <v>4.95</v>
      </c>
      <c r="T388" s="71">
        <v>4.95</v>
      </c>
      <c r="U388" s="71">
        <v>4.95</v>
      </c>
      <c r="V388" s="71">
        <v>4.95</v>
      </c>
      <c r="W388" s="71">
        <v>4.95</v>
      </c>
      <c r="X388" s="71">
        <v>4.95</v>
      </c>
      <c r="Y388" s="71">
        <v>4.95</v>
      </c>
      <c r="Z388" s="71">
        <v>4.95</v>
      </c>
      <c r="AA388" s="71">
        <v>4.95</v>
      </c>
    </row>
    <row r="389" spans="1:27" ht="12.75" hidden="1" customHeight="1" outlineLevel="1" x14ac:dyDescent="0.2">
      <c r="A389" s="163" t="s">
        <v>1407</v>
      </c>
      <c r="B389" s="94" t="s">
        <v>81</v>
      </c>
      <c r="C389" s="70" t="s">
        <v>79</v>
      </c>
      <c r="D389" s="71">
        <f>$D$11</f>
        <v>330.69</v>
      </c>
      <c r="E389" s="71">
        <f t="shared" ref="E389:AA389" si="224">$D$11</f>
        <v>330.69</v>
      </c>
      <c r="F389" s="71">
        <f t="shared" si="224"/>
        <v>330.69</v>
      </c>
      <c r="G389" s="71">
        <f t="shared" si="224"/>
        <v>330.69</v>
      </c>
      <c r="H389" s="71">
        <f t="shared" si="224"/>
        <v>330.69</v>
      </c>
      <c r="I389" s="71">
        <f t="shared" si="224"/>
        <v>330.69</v>
      </c>
      <c r="J389" s="71">
        <f t="shared" si="224"/>
        <v>330.69</v>
      </c>
      <c r="K389" s="71">
        <f t="shared" si="224"/>
        <v>330.69</v>
      </c>
      <c r="L389" s="71">
        <f t="shared" si="224"/>
        <v>330.69</v>
      </c>
      <c r="M389" s="71">
        <f t="shared" si="224"/>
        <v>330.69</v>
      </c>
      <c r="N389" s="71">
        <f t="shared" si="224"/>
        <v>330.69</v>
      </c>
      <c r="O389" s="71">
        <f t="shared" si="224"/>
        <v>330.69</v>
      </c>
      <c r="P389" s="71">
        <f t="shared" si="224"/>
        <v>330.69</v>
      </c>
      <c r="Q389" s="71">
        <f t="shared" si="224"/>
        <v>330.69</v>
      </c>
      <c r="R389" s="71">
        <f t="shared" si="224"/>
        <v>330.69</v>
      </c>
      <c r="S389" s="71">
        <f t="shared" si="224"/>
        <v>330.69</v>
      </c>
      <c r="T389" s="71">
        <f t="shared" si="224"/>
        <v>330.69</v>
      </c>
      <c r="U389" s="71">
        <f t="shared" si="224"/>
        <v>330.69</v>
      </c>
      <c r="V389" s="71">
        <f t="shared" si="224"/>
        <v>330.69</v>
      </c>
      <c r="W389" s="71">
        <f t="shared" si="224"/>
        <v>330.69</v>
      </c>
      <c r="X389" s="71">
        <f t="shared" si="224"/>
        <v>330.69</v>
      </c>
      <c r="Y389" s="71">
        <f t="shared" si="224"/>
        <v>330.69</v>
      </c>
      <c r="Z389" s="71">
        <f t="shared" si="224"/>
        <v>330.69</v>
      </c>
      <c r="AA389" s="71">
        <f t="shared" si="224"/>
        <v>330.69</v>
      </c>
    </row>
    <row r="390" spans="1:27" ht="12.75" customHeight="1" collapsed="1" x14ac:dyDescent="0.2">
      <c r="A390" s="162" t="s">
        <v>1408</v>
      </c>
      <c r="B390" s="54" t="str">
        <f>"14"&amp;"."&amp;$B$663&amp;"."&amp;$B$664</f>
        <v>14.05.2023</v>
      </c>
      <c r="C390" s="134" t="s">
        <v>76</v>
      </c>
      <c r="D390" s="135">
        <f>ROUND(((D391+D392+D394+D393)/1000),5)</f>
        <v>1.9387399999999999</v>
      </c>
      <c r="E390" s="135">
        <f>ROUND(((E391+E392+E394+E393)/1000),5)</f>
        <v>1.73482</v>
      </c>
      <c r="F390" s="135">
        <f>ROUND(((F391+F392+F394+F393)/1000),5)</f>
        <v>1.65395</v>
      </c>
      <c r="G390" s="135">
        <f t="shared" ref="G390:AA390" si="225">ROUND(((G391+G392+G394+G393)/1000),5)</f>
        <v>1.6427700000000001</v>
      </c>
      <c r="H390" s="135">
        <f t="shared" si="225"/>
        <v>1.62565</v>
      </c>
      <c r="I390" s="135">
        <f t="shared" si="225"/>
        <v>1.5411900000000001</v>
      </c>
      <c r="J390" s="135">
        <f t="shared" si="225"/>
        <v>1.5105599999999999</v>
      </c>
      <c r="K390" s="135">
        <f t="shared" si="225"/>
        <v>1.7073</v>
      </c>
      <c r="L390" s="135">
        <f t="shared" si="225"/>
        <v>1.9821200000000001</v>
      </c>
      <c r="M390" s="135">
        <f t="shared" si="225"/>
        <v>2.1470799999999999</v>
      </c>
      <c r="N390" s="135">
        <f t="shared" si="225"/>
        <v>2.24057</v>
      </c>
      <c r="O390" s="135">
        <f t="shared" si="225"/>
        <v>2.2478699999999998</v>
      </c>
      <c r="P390" s="135">
        <f t="shared" si="225"/>
        <v>2.2437999999999998</v>
      </c>
      <c r="Q390" s="135">
        <f t="shared" si="225"/>
        <v>2.24369</v>
      </c>
      <c r="R390" s="135">
        <f t="shared" si="225"/>
        <v>2.2414000000000001</v>
      </c>
      <c r="S390" s="135">
        <f t="shared" si="225"/>
        <v>2.2398699999999998</v>
      </c>
      <c r="T390" s="135">
        <f t="shared" si="225"/>
        <v>2.25786</v>
      </c>
      <c r="U390" s="135">
        <f t="shared" si="225"/>
        <v>2.2294499999999999</v>
      </c>
      <c r="V390" s="135">
        <f t="shared" si="225"/>
        <v>2.25535</v>
      </c>
      <c r="W390" s="135">
        <f t="shared" si="225"/>
        <v>2.4409999999999998</v>
      </c>
      <c r="X390" s="135">
        <f t="shared" si="225"/>
        <v>2.60114</v>
      </c>
      <c r="Y390" s="135">
        <f t="shared" si="225"/>
        <v>2.6105800000000001</v>
      </c>
      <c r="Z390" s="135">
        <f t="shared" si="225"/>
        <v>2.2784499999999999</v>
      </c>
      <c r="AA390" s="135">
        <f t="shared" si="225"/>
        <v>2.0928399999999998</v>
      </c>
    </row>
    <row r="391" spans="1:27" ht="12.75" hidden="1" customHeight="1" outlineLevel="1" x14ac:dyDescent="0.2">
      <c r="A391" s="163" t="s">
        <v>1409</v>
      </c>
      <c r="B391" s="94" t="s">
        <v>238</v>
      </c>
      <c r="C391" s="70" t="s">
        <v>79</v>
      </c>
      <c r="D391" s="71">
        <v>1386.07</v>
      </c>
      <c r="E391" s="71">
        <v>1182.1500000000001</v>
      </c>
      <c r="F391" s="71">
        <v>1101.28</v>
      </c>
      <c r="G391" s="71">
        <v>1090.0999999999999</v>
      </c>
      <c r="H391" s="71">
        <v>1072.98</v>
      </c>
      <c r="I391" s="71">
        <v>988.52</v>
      </c>
      <c r="J391" s="71">
        <v>957.89</v>
      </c>
      <c r="K391" s="71">
        <v>1154.6300000000001</v>
      </c>
      <c r="L391" s="71">
        <v>1429.45</v>
      </c>
      <c r="M391" s="71">
        <v>1594.41</v>
      </c>
      <c r="N391" s="71">
        <v>1687.9</v>
      </c>
      <c r="O391" s="71">
        <v>1695.2</v>
      </c>
      <c r="P391" s="71">
        <v>1691.13</v>
      </c>
      <c r="Q391" s="71">
        <v>1691.02</v>
      </c>
      <c r="R391" s="71">
        <v>1688.73</v>
      </c>
      <c r="S391" s="71">
        <v>1687.2</v>
      </c>
      <c r="T391" s="71">
        <v>1705.19</v>
      </c>
      <c r="U391" s="71">
        <v>1676.78</v>
      </c>
      <c r="V391" s="71">
        <v>1702.68</v>
      </c>
      <c r="W391" s="71">
        <v>1888.33</v>
      </c>
      <c r="X391" s="71">
        <v>2048.4699999999998</v>
      </c>
      <c r="Y391" s="71">
        <v>2057.91</v>
      </c>
      <c r="Z391" s="71">
        <v>1725.78</v>
      </c>
      <c r="AA391" s="71">
        <v>1540.17</v>
      </c>
    </row>
    <row r="392" spans="1:27" ht="12.75" hidden="1" customHeight="1" outlineLevel="1" x14ac:dyDescent="0.2">
      <c r="A392" s="163" t="s">
        <v>1410</v>
      </c>
      <c r="B392" s="94" t="s">
        <v>90</v>
      </c>
      <c r="C392" s="70" t="s">
        <v>79</v>
      </c>
      <c r="D392" s="71">
        <f>$D$327</f>
        <v>217.03</v>
      </c>
      <c r="E392" s="71">
        <f t="shared" ref="E392:AA392" si="226">$D$327</f>
        <v>217.03</v>
      </c>
      <c r="F392" s="71">
        <f t="shared" si="226"/>
        <v>217.03</v>
      </c>
      <c r="G392" s="71">
        <f t="shared" si="226"/>
        <v>217.03</v>
      </c>
      <c r="H392" s="71">
        <f t="shared" si="226"/>
        <v>217.03</v>
      </c>
      <c r="I392" s="71">
        <f t="shared" si="226"/>
        <v>217.03</v>
      </c>
      <c r="J392" s="71">
        <f t="shared" si="226"/>
        <v>217.03</v>
      </c>
      <c r="K392" s="71">
        <f t="shared" si="226"/>
        <v>217.03</v>
      </c>
      <c r="L392" s="71">
        <f t="shared" si="226"/>
        <v>217.03</v>
      </c>
      <c r="M392" s="71">
        <f t="shared" si="226"/>
        <v>217.03</v>
      </c>
      <c r="N392" s="71">
        <f t="shared" si="226"/>
        <v>217.03</v>
      </c>
      <c r="O392" s="71">
        <f t="shared" si="226"/>
        <v>217.03</v>
      </c>
      <c r="P392" s="71">
        <f t="shared" si="226"/>
        <v>217.03</v>
      </c>
      <c r="Q392" s="71">
        <f t="shared" si="226"/>
        <v>217.03</v>
      </c>
      <c r="R392" s="71">
        <f t="shared" si="226"/>
        <v>217.03</v>
      </c>
      <c r="S392" s="71">
        <f t="shared" si="226"/>
        <v>217.03</v>
      </c>
      <c r="T392" s="71">
        <f t="shared" si="226"/>
        <v>217.03</v>
      </c>
      <c r="U392" s="71">
        <f t="shared" si="226"/>
        <v>217.03</v>
      </c>
      <c r="V392" s="71">
        <f t="shared" si="226"/>
        <v>217.03</v>
      </c>
      <c r="W392" s="71">
        <f t="shared" si="226"/>
        <v>217.03</v>
      </c>
      <c r="X392" s="71">
        <f t="shared" si="226"/>
        <v>217.03</v>
      </c>
      <c r="Y392" s="71">
        <f t="shared" si="226"/>
        <v>217.03</v>
      </c>
      <c r="Z392" s="71">
        <f t="shared" si="226"/>
        <v>217.03</v>
      </c>
      <c r="AA392" s="71">
        <f t="shared" si="226"/>
        <v>217.03</v>
      </c>
    </row>
    <row r="393" spans="1:27" ht="12.75" hidden="1" customHeight="1" outlineLevel="1" x14ac:dyDescent="0.2">
      <c r="A393" s="163" t="s">
        <v>1411</v>
      </c>
      <c r="B393" s="94" t="s">
        <v>83</v>
      </c>
      <c r="C393" s="70" t="s">
        <v>79</v>
      </c>
      <c r="D393" s="71">
        <v>4.95</v>
      </c>
      <c r="E393" s="71">
        <v>4.95</v>
      </c>
      <c r="F393" s="71">
        <v>4.95</v>
      </c>
      <c r="G393" s="71">
        <v>4.95</v>
      </c>
      <c r="H393" s="71">
        <v>4.95</v>
      </c>
      <c r="I393" s="71">
        <v>4.95</v>
      </c>
      <c r="J393" s="71">
        <v>4.95</v>
      </c>
      <c r="K393" s="71">
        <v>4.95</v>
      </c>
      <c r="L393" s="71">
        <v>4.95</v>
      </c>
      <c r="M393" s="71">
        <v>4.95</v>
      </c>
      <c r="N393" s="71">
        <v>4.95</v>
      </c>
      <c r="O393" s="71">
        <v>4.95</v>
      </c>
      <c r="P393" s="71">
        <v>4.95</v>
      </c>
      <c r="Q393" s="71">
        <v>4.95</v>
      </c>
      <c r="R393" s="71">
        <v>4.95</v>
      </c>
      <c r="S393" s="71">
        <v>4.95</v>
      </c>
      <c r="T393" s="71">
        <v>4.95</v>
      </c>
      <c r="U393" s="71">
        <v>4.95</v>
      </c>
      <c r="V393" s="71">
        <v>4.95</v>
      </c>
      <c r="W393" s="71">
        <v>4.95</v>
      </c>
      <c r="X393" s="71">
        <v>4.95</v>
      </c>
      <c r="Y393" s="71">
        <v>4.95</v>
      </c>
      <c r="Z393" s="71">
        <v>4.95</v>
      </c>
      <c r="AA393" s="71">
        <v>4.95</v>
      </c>
    </row>
    <row r="394" spans="1:27" ht="12.75" hidden="1" customHeight="1" outlineLevel="1" x14ac:dyDescent="0.2">
      <c r="A394" s="163" t="s">
        <v>1412</v>
      </c>
      <c r="B394" s="94" t="s">
        <v>81</v>
      </c>
      <c r="C394" s="70" t="s">
        <v>79</v>
      </c>
      <c r="D394" s="71">
        <f>$D$11</f>
        <v>330.69</v>
      </c>
      <c r="E394" s="71">
        <f t="shared" ref="E394:AA394" si="227">$D$11</f>
        <v>330.69</v>
      </c>
      <c r="F394" s="71">
        <f t="shared" si="227"/>
        <v>330.69</v>
      </c>
      <c r="G394" s="71">
        <f t="shared" si="227"/>
        <v>330.69</v>
      </c>
      <c r="H394" s="71">
        <f t="shared" si="227"/>
        <v>330.69</v>
      </c>
      <c r="I394" s="71">
        <f t="shared" si="227"/>
        <v>330.69</v>
      </c>
      <c r="J394" s="71">
        <f t="shared" si="227"/>
        <v>330.69</v>
      </c>
      <c r="K394" s="71">
        <f t="shared" si="227"/>
        <v>330.69</v>
      </c>
      <c r="L394" s="71">
        <f t="shared" si="227"/>
        <v>330.69</v>
      </c>
      <c r="M394" s="71">
        <f t="shared" si="227"/>
        <v>330.69</v>
      </c>
      <c r="N394" s="71">
        <f t="shared" si="227"/>
        <v>330.69</v>
      </c>
      <c r="O394" s="71">
        <f t="shared" si="227"/>
        <v>330.69</v>
      </c>
      <c r="P394" s="71">
        <f t="shared" si="227"/>
        <v>330.69</v>
      </c>
      <c r="Q394" s="71">
        <f t="shared" si="227"/>
        <v>330.69</v>
      </c>
      <c r="R394" s="71">
        <f t="shared" si="227"/>
        <v>330.69</v>
      </c>
      <c r="S394" s="71">
        <f t="shared" si="227"/>
        <v>330.69</v>
      </c>
      <c r="T394" s="71">
        <f t="shared" si="227"/>
        <v>330.69</v>
      </c>
      <c r="U394" s="71">
        <f t="shared" si="227"/>
        <v>330.69</v>
      </c>
      <c r="V394" s="71">
        <f t="shared" si="227"/>
        <v>330.69</v>
      </c>
      <c r="W394" s="71">
        <f t="shared" si="227"/>
        <v>330.69</v>
      </c>
      <c r="X394" s="71">
        <f t="shared" si="227"/>
        <v>330.69</v>
      </c>
      <c r="Y394" s="71">
        <f t="shared" si="227"/>
        <v>330.69</v>
      </c>
      <c r="Z394" s="71">
        <f t="shared" si="227"/>
        <v>330.69</v>
      </c>
      <c r="AA394" s="71">
        <f t="shared" si="227"/>
        <v>330.69</v>
      </c>
    </row>
    <row r="395" spans="1:27" ht="12.75" customHeight="1" collapsed="1" x14ac:dyDescent="0.2">
      <c r="A395" s="162" t="s">
        <v>1413</v>
      </c>
      <c r="B395" s="54" t="str">
        <f>"15"&amp;"."&amp;$B$663&amp;"."&amp;$B$664</f>
        <v>15.05.2023</v>
      </c>
      <c r="C395" s="134" t="s">
        <v>76</v>
      </c>
      <c r="D395" s="135">
        <f>ROUND(((D396+D397+D399+D398)/1000),5)</f>
        <v>1.8914</v>
      </c>
      <c r="E395" s="135">
        <f>ROUND(((E396+E397+E399+E398)/1000),5)</f>
        <v>1.7057800000000001</v>
      </c>
      <c r="F395" s="135">
        <f>ROUND(((F396+F397+F399+F398)/1000),5)</f>
        <v>1.64862</v>
      </c>
      <c r="G395" s="135">
        <f t="shared" ref="G395:AA395" si="228">ROUND(((G396+G397+G399+G398)/1000),5)</f>
        <v>1.6200699999999999</v>
      </c>
      <c r="H395" s="135">
        <f t="shared" si="228"/>
        <v>1.64612</v>
      </c>
      <c r="I395" s="135">
        <f t="shared" si="228"/>
        <v>1.7121</v>
      </c>
      <c r="J395" s="135">
        <f t="shared" si="228"/>
        <v>1.9132199999999999</v>
      </c>
      <c r="K395" s="135">
        <f t="shared" si="228"/>
        <v>2.1489400000000001</v>
      </c>
      <c r="L395" s="135">
        <f t="shared" si="228"/>
        <v>2.4417300000000002</v>
      </c>
      <c r="M395" s="135">
        <f t="shared" si="228"/>
        <v>2.4886699999999999</v>
      </c>
      <c r="N395" s="135">
        <f t="shared" si="228"/>
        <v>2.4907699999999999</v>
      </c>
      <c r="O395" s="135">
        <f t="shared" si="228"/>
        <v>2.5049700000000001</v>
      </c>
      <c r="P395" s="135">
        <f t="shared" si="228"/>
        <v>2.4955799999999999</v>
      </c>
      <c r="Q395" s="135">
        <f t="shared" si="228"/>
        <v>2.5278700000000001</v>
      </c>
      <c r="R395" s="135">
        <f t="shared" si="228"/>
        <v>2.49349</v>
      </c>
      <c r="S395" s="135">
        <f t="shared" si="228"/>
        <v>2.4856199999999999</v>
      </c>
      <c r="T395" s="135">
        <f t="shared" si="228"/>
        <v>2.4539900000000001</v>
      </c>
      <c r="U395" s="135">
        <f t="shared" si="228"/>
        <v>2.4345300000000001</v>
      </c>
      <c r="V395" s="135">
        <f t="shared" si="228"/>
        <v>2.3934099999999998</v>
      </c>
      <c r="W395" s="135">
        <f t="shared" si="228"/>
        <v>2.3632900000000001</v>
      </c>
      <c r="X395" s="135">
        <f t="shared" si="228"/>
        <v>2.4529700000000001</v>
      </c>
      <c r="Y395" s="135">
        <f t="shared" si="228"/>
        <v>2.4746999999999999</v>
      </c>
      <c r="Z395" s="135">
        <f t="shared" si="228"/>
        <v>2.3049499999999998</v>
      </c>
      <c r="AA395" s="135">
        <f t="shared" si="228"/>
        <v>2.08806</v>
      </c>
    </row>
    <row r="396" spans="1:27" ht="12.75" hidden="1" customHeight="1" outlineLevel="1" x14ac:dyDescent="0.2">
      <c r="A396" s="163" t="s">
        <v>1414</v>
      </c>
      <c r="B396" s="94" t="s">
        <v>238</v>
      </c>
      <c r="C396" s="70" t="s">
        <v>79</v>
      </c>
      <c r="D396" s="71">
        <v>1338.73</v>
      </c>
      <c r="E396" s="71">
        <v>1153.1099999999999</v>
      </c>
      <c r="F396" s="71">
        <v>1095.95</v>
      </c>
      <c r="G396" s="71">
        <v>1067.4000000000001</v>
      </c>
      <c r="H396" s="71">
        <v>1093.45</v>
      </c>
      <c r="I396" s="71">
        <v>1159.43</v>
      </c>
      <c r="J396" s="71">
        <v>1360.55</v>
      </c>
      <c r="K396" s="71">
        <v>1596.27</v>
      </c>
      <c r="L396" s="71">
        <v>1889.06</v>
      </c>
      <c r="M396" s="71">
        <v>1936</v>
      </c>
      <c r="N396" s="71">
        <v>1938.1</v>
      </c>
      <c r="O396" s="71">
        <v>1952.3</v>
      </c>
      <c r="P396" s="71">
        <v>1942.91</v>
      </c>
      <c r="Q396" s="71">
        <v>1975.2</v>
      </c>
      <c r="R396" s="71">
        <v>1940.82</v>
      </c>
      <c r="S396" s="71">
        <v>1932.95</v>
      </c>
      <c r="T396" s="71">
        <v>1901.32</v>
      </c>
      <c r="U396" s="71">
        <v>1881.86</v>
      </c>
      <c r="V396" s="71">
        <v>1840.74</v>
      </c>
      <c r="W396" s="71">
        <v>1810.62</v>
      </c>
      <c r="X396" s="71">
        <v>1900.3</v>
      </c>
      <c r="Y396" s="71">
        <v>1922.03</v>
      </c>
      <c r="Z396" s="71">
        <v>1752.28</v>
      </c>
      <c r="AA396" s="71">
        <v>1535.39</v>
      </c>
    </row>
    <row r="397" spans="1:27" ht="12.75" hidden="1" customHeight="1" outlineLevel="1" x14ac:dyDescent="0.2">
      <c r="A397" s="163" t="s">
        <v>1415</v>
      </c>
      <c r="B397" s="94" t="s">
        <v>90</v>
      </c>
      <c r="C397" s="70" t="s">
        <v>79</v>
      </c>
      <c r="D397" s="71">
        <f>$D$327</f>
        <v>217.03</v>
      </c>
      <c r="E397" s="71">
        <f t="shared" ref="E397:AA397" si="229">$D$327</f>
        <v>217.03</v>
      </c>
      <c r="F397" s="71">
        <f t="shared" si="229"/>
        <v>217.03</v>
      </c>
      <c r="G397" s="71">
        <f t="shared" si="229"/>
        <v>217.03</v>
      </c>
      <c r="H397" s="71">
        <f t="shared" si="229"/>
        <v>217.03</v>
      </c>
      <c r="I397" s="71">
        <f t="shared" si="229"/>
        <v>217.03</v>
      </c>
      <c r="J397" s="71">
        <f t="shared" si="229"/>
        <v>217.03</v>
      </c>
      <c r="K397" s="71">
        <f t="shared" si="229"/>
        <v>217.03</v>
      </c>
      <c r="L397" s="71">
        <f t="shared" si="229"/>
        <v>217.03</v>
      </c>
      <c r="M397" s="71">
        <f t="shared" si="229"/>
        <v>217.03</v>
      </c>
      <c r="N397" s="71">
        <f t="shared" si="229"/>
        <v>217.03</v>
      </c>
      <c r="O397" s="71">
        <f t="shared" si="229"/>
        <v>217.03</v>
      </c>
      <c r="P397" s="71">
        <f t="shared" si="229"/>
        <v>217.03</v>
      </c>
      <c r="Q397" s="71">
        <f t="shared" si="229"/>
        <v>217.03</v>
      </c>
      <c r="R397" s="71">
        <f t="shared" si="229"/>
        <v>217.03</v>
      </c>
      <c r="S397" s="71">
        <f t="shared" si="229"/>
        <v>217.03</v>
      </c>
      <c r="T397" s="71">
        <f t="shared" si="229"/>
        <v>217.03</v>
      </c>
      <c r="U397" s="71">
        <f t="shared" si="229"/>
        <v>217.03</v>
      </c>
      <c r="V397" s="71">
        <f t="shared" si="229"/>
        <v>217.03</v>
      </c>
      <c r="W397" s="71">
        <f t="shared" si="229"/>
        <v>217.03</v>
      </c>
      <c r="X397" s="71">
        <f t="shared" si="229"/>
        <v>217.03</v>
      </c>
      <c r="Y397" s="71">
        <f t="shared" si="229"/>
        <v>217.03</v>
      </c>
      <c r="Z397" s="71">
        <f t="shared" si="229"/>
        <v>217.03</v>
      </c>
      <c r="AA397" s="71">
        <f t="shared" si="229"/>
        <v>217.03</v>
      </c>
    </row>
    <row r="398" spans="1:27" ht="12.75" hidden="1" customHeight="1" outlineLevel="1" x14ac:dyDescent="0.2">
      <c r="A398" s="163" t="s">
        <v>1416</v>
      </c>
      <c r="B398" s="94" t="s">
        <v>83</v>
      </c>
      <c r="C398" s="70" t="s">
        <v>79</v>
      </c>
      <c r="D398" s="71">
        <v>4.95</v>
      </c>
      <c r="E398" s="71">
        <v>4.95</v>
      </c>
      <c r="F398" s="71">
        <v>4.95</v>
      </c>
      <c r="G398" s="71">
        <v>4.95</v>
      </c>
      <c r="H398" s="71">
        <v>4.95</v>
      </c>
      <c r="I398" s="71">
        <v>4.95</v>
      </c>
      <c r="J398" s="71">
        <v>4.95</v>
      </c>
      <c r="K398" s="71">
        <v>4.95</v>
      </c>
      <c r="L398" s="71">
        <v>4.95</v>
      </c>
      <c r="M398" s="71">
        <v>4.95</v>
      </c>
      <c r="N398" s="71">
        <v>4.95</v>
      </c>
      <c r="O398" s="71">
        <v>4.95</v>
      </c>
      <c r="P398" s="71">
        <v>4.95</v>
      </c>
      <c r="Q398" s="71">
        <v>4.95</v>
      </c>
      <c r="R398" s="71">
        <v>4.95</v>
      </c>
      <c r="S398" s="71">
        <v>4.95</v>
      </c>
      <c r="T398" s="71">
        <v>4.95</v>
      </c>
      <c r="U398" s="71">
        <v>4.95</v>
      </c>
      <c r="V398" s="71">
        <v>4.95</v>
      </c>
      <c r="W398" s="71">
        <v>4.95</v>
      </c>
      <c r="X398" s="71">
        <v>4.95</v>
      </c>
      <c r="Y398" s="71">
        <v>4.95</v>
      </c>
      <c r="Z398" s="71">
        <v>4.95</v>
      </c>
      <c r="AA398" s="71">
        <v>4.95</v>
      </c>
    </row>
    <row r="399" spans="1:27" ht="12.75" hidden="1" customHeight="1" outlineLevel="1" x14ac:dyDescent="0.2">
      <c r="A399" s="163" t="s">
        <v>1417</v>
      </c>
      <c r="B399" s="94" t="s">
        <v>81</v>
      </c>
      <c r="C399" s="70" t="s">
        <v>79</v>
      </c>
      <c r="D399" s="71">
        <f>$D$11</f>
        <v>330.69</v>
      </c>
      <c r="E399" s="71">
        <f t="shared" ref="E399:AA399" si="230">$D$11</f>
        <v>330.69</v>
      </c>
      <c r="F399" s="71">
        <f t="shared" si="230"/>
        <v>330.69</v>
      </c>
      <c r="G399" s="71">
        <f t="shared" si="230"/>
        <v>330.69</v>
      </c>
      <c r="H399" s="71">
        <f t="shared" si="230"/>
        <v>330.69</v>
      </c>
      <c r="I399" s="71">
        <f t="shared" si="230"/>
        <v>330.69</v>
      </c>
      <c r="J399" s="71">
        <f t="shared" si="230"/>
        <v>330.69</v>
      </c>
      <c r="K399" s="71">
        <f t="shared" si="230"/>
        <v>330.69</v>
      </c>
      <c r="L399" s="71">
        <f t="shared" si="230"/>
        <v>330.69</v>
      </c>
      <c r="M399" s="71">
        <f t="shared" si="230"/>
        <v>330.69</v>
      </c>
      <c r="N399" s="71">
        <f t="shared" si="230"/>
        <v>330.69</v>
      </c>
      <c r="O399" s="71">
        <f t="shared" si="230"/>
        <v>330.69</v>
      </c>
      <c r="P399" s="71">
        <f t="shared" si="230"/>
        <v>330.69</v>
      </c>
      <c r="Q399" s="71">
        <f t="shared" si="230"/>
        <v>330.69</v>
      </c>
      <c r="R399" s="71">
        <f t="shared" si="230"/>
        <v>330.69</v>
      </c>
      <c r="S399" s="71">
        <f t="shared" si="230"/>
        <v>330.69</v>
      </c>
      <c r="T399" s="71">
        <f t="shared" si="230"/>
        <v>330.69</v>
      </c>
      <c r="U399" s="71">
        <f t="shared" si="230"/>
        <v>330.69</v>
      </c>
      <c r="V399" s="71">
        <f t="shared" si="230"/>
        <v>330.69</v>
      </c>
      <c r="W399" s="71">
        <f t="shared" si="230"/>
        <v>330.69</v>
      </c>
      <c r="X399" s="71">
        <f t="shared" si="230"/>
        <v>330.69</v>
      </c>
      <c r="Y399" s="71">
        <f t="shared" si="230"/>
        <v>330.69</v>
      </c>
      <c r="Z399" s="71">
        <f t="shared" si="230"/>
        <v>330.69</v>
      </c>
      <c r="AA399" s="71">
        <f t="shared" si="230"/>
        <v>330.69</v>
      </c>
    </row>
    <row r="400" spans="1:27" ht="12.75" customHeight="1" collapsed="1" x14ac:dyDescent="0.2">
      <c r="A400" s="162" t="s">
        <v>1418</v>
      </c>
      <c r="B400" s="54" t="str">
        <f>"16"&amp;"."&amp;$B$663&amp;"."&amp;$B$664</f>
        <v>16.05.2023</v>
      </c>
      <c r="C400" s="134" t="s">
        <v>76</v>
      </c>
      <c r="D400" s="135">
        <f>ROUND(((D401+D402+D404+D403)/1000),5)</f>
        <v>1.8363100000000001</v>
      </c>
      <c r="E400" s="135">
        <f>ROUND(((E401+E402+E404+E403)/1000),5)</f>
        <v>1.73925</v>
      </c>
      <c r="F400" s="135">
        <f>ROUND(((F401+F402+F404+F403)/1000),5)</f>
        <v>1.6534500000000001</v>
      </c>
      <c r="G400" s="135">
        <f t="shared" ref="G400:AA400" si="231">ROUND(((G401+G402+G404+G403)/1000),5)</f>
        <v>1.63964</v>
      </c>
      <c r="H400" s="135">
        <f t="shared" si="231"/>
        <v>1.6518699999999999</v>
      </c>
      <c r="I400" s="135">
        <f t="shared" si="231"/>
        <v>1.78338</v>
      </c>
      <c r="J400" s="135">
        <f t="shared" si="231"/>
        <v>1.9663600000000001</v>
      </c>
      <c r="K400" s="135">
        <f t="shared" si="231"/>
        <v>2.1524899999999998</v>
      </c>
      <c r="L400" s="135">
        <f t="shared" si="231"/>
        <v>2.3570199999999999</v>
      </c>
      <c r="M400" s="135">
        <f t="shared" si="231"/>
        <v>2.5425499999999999</v>
      </c>
      <c r="N400" s="135">
        <f t="shared" si="231"/>
        <v>2.5375999999999999</v>
      </c>
      <c r="O400" s="135">
        <f t="shared" si="231"/>
        <v>2.4365100000000002</v>
      </c>
      <c r="P400" s="135">
        <f t="shared" si="231"/>
        <v>2.4470299999999998</v>
      </c>
      <c r="Q400" s="135">
        <f t="shared" si="231"/>
        <v>2.4727600000000001</v>
      </c>
      <c r="R400" s="135">
        <f t="shared" si="231"/>
        <v>2.4701</v>
      </c>
      <c r="S400" s="135">
        <f t="shared" si="231"/>
        <v>2.43696</v>
      </c>
      <c r="T400" s="135">
        <f t="shared" si="231"/>
        <v>2.3348200000000001</v>
      </c>
      <c r="U400" s="135">
        <f t="shared" si="231"/>
        <v>2.2914099999999999</v>
      </c>
      <c r="V400" s="135">
        <f t="shared" si="231"/>
        <v>2.2867700000000002</v>
      </c>
      <c r="W400" s="135">
        <f t="shared" si="231"/>
        <v>2.2989899999999999</v>
      </c>
      <c r="X400" s="135">
        <f t="shared" si="231"/>
        <v>2.4885600000000001</v>
      </c>
      <c r="Y400" s="135">
        <f t="shared" si="231"/>
        <v>2.4662700000000002</v>
      </c>
      <c r="Z400" s="135">
        <f t="shared" si="231"/>
        <v>2.2387000000000001</v>
      </c>
      <c r="AA400" s="135">
        <f t="shared" si="231"/>
        <v>2.0276800000000001</v>
      </c>
    </row>
    <row r="401" spans="1:27" ht="12.75" hidden="1" customHeight="1" outlineLevel="1" x14ac:dyDescent="0.2">
      <c r="A401" s="163" t="s">
        <v>1419</v>
      </c>
      <c r="B401" s="94" t="s">
        <v>238</v>
      </c>
      <c r="C401" s="70" t="s">
        <v>79</v>
      </c>
      <c r="D401" s="71">
        <v>1283.6400000000001</v>
      </c>
      <c r="E401" s="71">
        <v>1186.58</v>
      </c>
      <c r="F401" s="71">
        <v>1100.78</v>
      </c>
      <c r="G401" s="71">
        <v>1086.97</v>
      </c>
      <c r="H401" s="71">
        <v>1099.2</v>
      </c>
      <c r="I401" s="71">
        <v>1230.71</v>
      </c>
      <c r="J401" s="71">
        <v>1413.69</v>
      </c>
      <c r="K401" s="71">
        <v>1599.82</v>
      </c>
      <c r="L401" s="71">
        <v>1804.35</v>
      </c>
      <c r="M401" s="71">
        <v>1989.88</v>
      </c>
      <c r="N401" s="71">
        <v>1984.93</v>
      </c>
      <c r="O401" s="71">
        <v>1883.84</v>
      </c>
      <c r="P401" s="71">
        <v>1894.36</v>
      </c>
      <c r="Q401" s="71">
        <v>1920.09</v>
      </c>
      <c r="R401" s="71">
        <v>1917.43</v>
      </c>
      <c r="S401" s="71">
        <v>1884.29</v>
      </c>
      <c r="T401" s="71">
        <v>1782.15</v>
      </c>
      <c r="U401" s="71">
        <v>1738.74</v>
      </c>
      <c r="V401" s="71">
        <v>1734.1</v>
      </c>
      <c r="W401" s="71">
        <v>1746.32</v>
      </c>
      <c r="X401" s="71">
        <v>1935.89</v>
      </c>
      <c r="Y401" s="71">
        <v>1913.6</v>
      </c>
      <c r="Z401" s="71">
        <v>1686.03</v>
      </c>
      <c r="AA401" s="71">
        <v>1475.01</v>
      </c>
    </row>
    <row r="402" spans="1:27" ht="12.75" hidden="1" customHeight="1" outlineLevel="1" x14ac:dyDescent="0.2">
      <c r="A402" s="163" t="s">
        <v>1420</v>
      </c>
      <c r="B402" s="94" t="s">
        <v>90</v>
      </c>
      <c r="C402" s="70" t="s">
        <v>79</v>
      </c>
      <c r="D402" s="71">
        <f>$D$327</f>
        <v>217.03</v>
      </c>
      <c r="E402" s="71">
        <f t="shared" ref="E402:AA402" si="232">$D$327</f>
        <v>217.03</v>
      </c>
      <c r="F402" s="71">
        <f t="shared" si="232"/>
        <v>217.03</v>
      </c>
      <c r="G402" s="71">
        <f t="shared" si="232"/>
        <v>217.03</v>
      </c>
      <c r="H402" s="71">
        <f t="shared" si="232"/>
        <v>217.03</v>
      </c>
      <c r="I402" s="71">
        <f t="shared" si="232"/>
        <v>217.03</v>
      </c>
      <c r="J402" s="71">
        <f t="shared" si="232"/>
        <v>217.03</v>
      </c>
      <c r="K402" s="71">
        <f t="shared" si="232"/>
        <v>217.03</v>
      </c>
      <c r="L402" s="71">
        <f t="shared" si="232"/>
        <v>217.03</v>
      </c>
      <c r="M402" s="71">
        <f t="shared" si="232"/>
        <v>217.03</v>
      </c>
      <c r="N402" s="71">
        <f t="shared" si="232"/>
        <v>217.03</v>
      </c>
      <c r="O402" s="71">
        <f t="shared" si="232"/>
        <v>217.03</v>
      </c>
      <c r="P402" s="71">
        <f t="shared" si="232"/>
        <v>217.03</v>
      </c>
      <c r="Q402" s="71">
        <f t="shared" si="232"/>
        <v>217.03</v>
      </c>
      <c r="R402" s="71">
        <f t="shared" si="232"/>
        <v>217.03</v>
      </c>
      <c r="S402" s="71">
        <f t="shared" si="232"/>
        <v>217.03</v>
      </c>
      <c r="T402" s="71">
        <f t="shared" si="232"/>
        <v>217.03</v>
      </c>
      <c r="U402" s="71">
        <f t="shared" si="232"/>
        <v>217.03</v>
      </c>
      <c r="V402" s="71">
        <f t="shared" si="232"/>
        <v>217.03</v>
      </c>
      <c r="W402" s="71">
        <f t="shared" si="232"/>
        <v>217.03</v>
      </c>
      <c r="X402" s="71">
        <f t="shared" si="232"/>
        <v>217.03</v>
      </c>
      <c r="Y402" s="71">
        <f t="shared" si="232"/>
        <v>217.03</v>
      </c>
      <c r="Z402" s="71">
        <f t="shared" si="232"/>
        <v>217.03</v>
      </c>
      <c r="AA402" s="71">
        <f t="shared" si="232"/>
        <v>217.03</v>
      </c>
    </row>
    <row r="403" spans="1:27" ht="12.75" hidden="1" customHeight="1" outlineLevel="1" x14ac:dyDescent="0.2">
      <c r="A403" s="163" t="s">
        <v>1421</v>
      </c>
      <c r="B403" s="94" t="s">
        <v>83</v>
      </c>
      <c r="C403" s="70" t="s">
        <v>79</v>
      </c>
      <c r="D403" s="71">
        <v>4.95</v>
      </c>
      <c r="E403" s="71">
        <v>4.95</v>
      </c>
      <c r="F403" s="71">
        <v>4.95</v>
      </c>
      <c r="G403" s="71">
        <v>4.95</v>
      </c>
      <c r="H403" s="71">
        <v>4.95</v>
      </c>
      <c r="I403" s="71">
        <v>4.95</v>
      </c>
      <c r="J403" s="71">
        <v>4.95</v>
      </c>
      <c r="K403" s="71">
        <v>4.95</v>
      </c>
      <c r="L403" s="71">
        <v>4.95</v>
      </c>
      <c r="M403" s="71">
        <v>4.95</v>
      </c>
      <c r="N403" s="71">
        <v>4.95</v>
      </c>
      <c r="O403" s="71">
        <v>4.95</v>
      </c>
      <c r="P403" s="71">
        <v>4.95</v>
      </c>
      <c r="Q403" s="71">
        <v>4.95</v>
      </c>
      <c r="R403" s="71">
        <v>4.95</v>
      </c>
      <c r="S403" s="71">
        <v>4.95</v>
      </c>
      <c r="T403" s="71">
        <v>4.95</v>
      </c>
      <c r="U403" s="71">
        <v>4.95</v>
      </c>
      <c r="V403" s="71">
        <v>4.95</v>
      </c>
      <c r="W403" s="71">
        <v>4.95</v>
      </c>
      <c r="X403" s="71">
        <v>4.95</v>
      </c>
      <c r="Y403" s="71">
        <v>4.95</v>
      </c>
      <c r="Z403" s="71">
        <v>4.95</v>
      </c>
      <c r="AA403" s="71">
        <v>4.95</v>
      </c>
    </row>
    <row r="404" spans="1:27" ht="12.75" hidden="1" customHeight="1" outlineLevel="1" x14ac:dyDescent="0.2">
      <c r="A404" s="163" t="s">
        <v>1422</v>
      </c>
      <c r="B404" s="94" t="s">
        <v>81</v>
      </c>
      <c r="C404" s="70" t="s">
        <v>79</v>
      </c>
      <c r="D404" s="71">
        <f>$D$11</f>
        <v>330.69</v>
      </c>
      <c r="E404" s="71">
        <f t="shared" ref="E404:AA404" si="233">$D$11</f>
        <v>330.69</v>
      </c>
      <c r="F404" s="71">
        <f t="shared" si="233"/>
        <v>330.69</v>
      </c>
      <c r="G404" s="71">
        <f t="shared" si="233"/>
        <v>330.69</v>
      </c>
      <c r="H404" s="71">
        <f t="shared" si="233"/>
        <v>330.69</v>
      </c>
      <c r="I404" s="71">
        <f t="shared" si="233"/>
        <v>330.69</v>
      </c>
      <c r="J404" s="71">
        <f t="shared" si="233"/>
        <v>330.69</v>
      </c>
      <c r="K404" s="71">
        <f t="shared" si="233"/>
        <v>330.69</v>
      </c>
      <c r="L404" s="71">
        <f t="shared" si="233"/>
        <v>330.69</v>
      </c>
      <c r="M404" s="71">
        <f t="shared" si="233"/>
        <v>330.69</v>
      </c>
      <c r="N404" s="71">
        <f t="shared" si="233"/>
        <v>330.69</v>
      </c>
      <c r="O404" s="71">
        <f t="shared" si="233"/>
        <v>330.69</v>
      </c>
      <c r="P404" s="71">
        <f t="shared" si="233"/>
        <v>330.69</v>
      </c>
      <c r="Q404" s="71">
        <f t="shared" si="233"/>
        <v>330.69</v>
      </c>
      <c r="R404" s="71">
        <f t="shared" si="233"/>
        <v>330.69</v>
      </c>
      <c r="S404" s="71">
        <f t="shared" si="233"/>
        <v>330.69</v>
      </c>
      <c r="T404" s="71">
        <f t="shared" si="233"/>
        <v>330.69</v>
      </c>
      <c r="U404" s="71">
        <f t="shared" si="233"/>
        <v>330.69</v>
      </c>
      <c r="V404" s="71">
        <f t="shared" si="233"/>
        <v>330.69</v>
      </c>
      <c r="W404" s="71">
        <f t="shared" si="233"/>
        <v>330.69</v>
      </c>
      <c r="X404" s="71">
        <f t="shared" si="233"/>
        <v>330.69</v>
      </c>
      <c r="Y404" s="71">
        <f t="shared" si="233"/>
        <v>330.69</v>
      </c>
      <c r="Z404" s="71">
        <f t="shared" si="233"/>
        <v>330.69</v>
      </c>
      <c r="AA404" s="71">
        <f t="shared" si="233"/>
        <v>330.69</v>
      </c>
    </row>
    <row r="405" spans="1:27" ht="12.75" customHeight="1" collapsed="1" x14ac:dyDescent="0.2">
      <c r="A405" s="162" t="s">
        <v>1423</v>
      </c>
      <c r="B405" s="54" t="str">
        <f>"17"&amp;"."&amp;$B$663&amp;"."&amp;$B$664</f>
        <v>17.05.2023</v>
      </c>
      <c r="C405" s="134" t="s">
        <v>76</v>
      </c>
      <c r="D405" s="135">
        <f>ROUND(((D406+D407+D409+D408)/1000),5)</f>
        <v>1.74373</v>
      </c>
      <c r="E405" s="135">
        <f>ROUND(((E406+E407+E409+E408)/1000),5)</f>
        <v>1.64863</v>
      </c>
      <c r="F405" s="135">
        <f>ROUND(((F406+F407+F409+F408)/1000),5)</f>
        <v>1.57253</v>
      </c>
      <c r="G405" s="135">
        <f t="shared" ref="G405:AA405" si="234">ROUND(((G406+G407+G409+G408)/1000),5)</f>
        <v>1.5145500000000001</v>
      </c>
      <c r="H405" s="135">
        <f t="shared" si="234"/>
        <v>1.5474000000000001</v>
      </c>
      <c r="I405" s="135">
        <f t="shared" si="234"/>
        <v>1.65158</v>
      </c>
      <c r="J405" s="135">
        <f t="shared" si="234"/>
        <v>1.90123</v>
      </c>
      <c r="K405" s="135">
        <f t="shared" si="234"/>
        <v>2.1145999999999998</v>
      </c>
      <c r="L405" s="135">
        <f t="shared" si="234"/>
        <v>2.2848899999999999</v>
      </c>
      <c r="M405" s="135">
        <f t="shared" si="234"/>
        <v>2.4546399999999999</v>
      </c>
      <c r="N405" s="135">
        <f t="shared" si="234"/>
        <v>2.42143</v>
      </c>
      <c r="O405" s="135">
        <f t="shared" si="234"/>
        <v>2.4286799999999999</v>
      </c>
      <c r="P405" s="135">
        <f t="shared" si="234"/>
        <v>2.4286699999999999</v>
      </c>
      <c r="Q405" s="135">
        <f t="shared" si="234"/>
        <v>2.44652</v>
      </c>
      <c r="R405" s="135">
        <f t="shared" si="234"/>
        <v>2.4430100000000001</v>
      </c>
      <c r="S405" s="135">
        <f t="shared" si="234"/>
        <v>2.3610000000000002</v>
      </c>
      <c r="T405" s="135">
        <f t="shared" si="234"/>
        <v>2.2852600000000001</v>
      </c>
      <c r="U405" s="135">
        <f t="shared" si="234"/>
        <v>2.2498900000000002</v>
      </c>
      <c r="V405" s="135">
        <f t="shared" si="234"/>
        <v>2.22967</v>
      </c>
      <c r="W405" s="135">
        <f t="shared" si="234"/>
        <v>2.27894</v>
      </c>
      <c r="X405" s="135">
        <f t="shared" si="234"/>
        <v>2.3252899999999999</v>
      </c>
      <c r="Y405" s="135">
        <f t="shared" si="234"/>
        <v>2.4190200000000002</v>
      </c>
      <c r="Z405" s="135">
        <f t="shared" si="234"/>
        <v>2.1845300000000001</v>
      </c>
      <c r="AA405" s="135">
        <f t="shared" si="234"/>
        <v>1.95295</v>
      </c>
    </row>
    <row r="406" spans="1:27" ht="12.75" hidden="1" customHeight="1" outlineLevel="1" x14ac:dyDescent="0.2">
      <c r="A406" s="163" t="s">
        <v>1424</v>
      </c>
      <c r="B406" s="94" t="s">
        <v>238</v>
      </c>
      <c r="C406" s="70" t="s">
        <v>79</v>
      </c>
      <c r="D406" s="71">
        <v>1191.06</v>
      </c>
      <c r="E406" s="71">
        <v>1095.96</v>
      </c>
      <c r="F406" s="71">
        <v>1019.86</v>
      </c>
      <c r="G406" s="71">
        <v>961.88</v>
      </c>
      <c r="H406" s="71">
        <v>994.73</v>
      </c>
      <c r="I406" s="71">
        <v>1098.9100000000001</v>
      </c>
      <c r="J406" s="71">
        <v>1348.56</v>
      </c>
      <c r="K406" s="71">
        <v>1561.93</v>
      </c>
      <c r="L406" s="71">
        <v>1732.22</v>
      </c>
      <c r="M406" s="71">
        <v>1901.97</v>
      </c>
      <c r="N406" s="71">
        <v>1868.76</v>
      </c>
      <c r="O406" s="71">
        <v>1876.01</v>
      </c>
      <c r="P406" s="71">
        <v>1876</v>
      </c>
      <c r="Q406" s="71">
        <v>1893.85</v>
      </c>
      <c r="R406" s="71">
        <v>1890.34</v>
      </c>
      <c r="S406" s="71">
        <v>1808.33</v>
      </c>
      <c r="T406" s="71">
        <v>1732.59</v>
      </c>
      <c r="U406" s="71">
        <v>1697.22</v>
      </c>
      <c r="V406" s="71">
        <v>1677</v>
      </c>
      <c r="W406" s="71">
        <v>1726.27</v>
      </c>
      <c r="X406" s="71">
        <v>1772.62</v>
      </c>
      <c r="Y406" s="71">
        <v>1866.35</v>
      </c>
      <c r="Z406" s="71">
        <v>1631.86</v>
      </c>
      <c r="AA406" s="71">
        <v>1400.28</v>
      </c>
    </row>
    <row r="407" spans="1:27" ht="12.75" hidden="1" customHeight="1" outlineLevel="1" x14ac:dyDescent="0.2">
      <c r="A407" s="163" t="s">
        <v>1425</v>
      </c>
      <c r="B407" s="94" t="s">
        <v>90</v>
      </c>
      <c r="C407" s="70" t="s">
        <v>79</v>
      </c>
      <c r="D407" s="71">
        <f>$D$327</f>
        <v>217.03</v>
      </c>
      <c r="E407" s="71">
        <f t="shared" ref="E407:AA407" si="235">$D$327</f>
        <v>217.03</v>
      </c>
      <c r="F407" s="71">
        <f t="shared" si="235"/>
        <v>217.03</v>
      </c>
      <c r="G407" s="71">
        <f t="shared" si="235"/>
        <v>217.03</v>
      </c>
      <c r="H407" s="71">
        <f t="shared" si="235"/>
        <v>217.03</v>
      </c>
      <c r="I407" s="71">
        <f t="shared" si="235"/>
        <v>217.03</v>
      </c>
      <c r="J407" s="71">
        <f t="shared" si="235"/>
        <v>217.03</v>
      </c>
      <c r="K407" s="71">
        <f t="shared" si="235"/>
        <v>217.03</v>
      </c>
      <c r="L407" s="71">
        <f t="shared" si="235"/>
        <v>217.03</v>
      </c>
      <c r="M407" s="71">
        <f t="shared" si="235"/>
        <v>217.03</v>
      </c>
      <c r="N407" s="71">
        <f t="shared" si="235"/>
        <v>217.03</v>
      </c>
      <c r="O407" s="71">
        <f t="shared" si="235"/>
        <v>217.03</v>
      </c>
      <c r="P407" s="71">
        <f t="shared" si="235"/>
        <v>217.03</v>
      </c>
      <c r="Q407" s="71">
        <f t="shared" si="235"/>
        <v>217.03</v>
      </c>
      <c r="R407" s="71">
        <f t="shared" si="235"/>
        <v>217.03</v>
      </c>
      <c r="S407" s="71">
        <f t="shared" si="235"/>
        <v>217.03</v>
      </c>
      <c r="T407" s="71">
        <f t="shared" si="235"/>
        <v>217.03</v>
      </c>
      <c r="U407" s="71">
        <f t="shared" si="235"/>
        <v>217.03</v>
      </c>
      <c r="V407" s="71">
        <f t="shared" si="235"/>
        <v>217.03</v>
      </c>
      <c r="W407" s="71">
        <f t="shared" si="235"/>
        <v>217.03</v>
      </c>
      <c r="X407" s="71">
        <f t="shared" si="235"/>
        <v>217.03</v>
      </c>
      <c r="Y407" s="71">
        <f t="shared" si="235"/>
        <v>217.03</v>
      </c>
      <c r="Z407" s="71">
        <f t="shared" si="235"/>
        <v>217.03</v>
      </c>
      <c r="AA407" s="71">
        <f t="shared" si="235"/>
        <v>217.03</v>
      </c>
    </row>
    <row r="408" spans="1:27" ht="12.75" hidden="1" customHeight="1" outlineLevel="1" x14ac:dyDescent="0.2">
      <c r="A408" s="163" t="s">
        <v>1426</v>
      </c>
      <c r="B408" s="94" t="s">
        <v>83</v>
      </c>
      <c r="C408" s="70" t="s">
        <v>79</v>
      </c>
      <c r="D408" s="71">
        <v>4.95</v>
      </c>
      <c r="E408" s="71">
        <v>4.95</v>
      </c>
      <c r="F408" s="71">
        <v>4.95</v>
      </c>
      <c r="G408" s="71">
        <v>4.95</v>
      </c>
      <c r="H408" s="71">
        <v>4.95</v>
      </c>
      <c r="I408" s="71">
        <v>4.95</v>
      </c>
      <c r="J408" s="71">
        <v>4.95</v>
      </c>
      <c r="K408" s="71">
        <v>4.95</v>
      </c>
      <c r="L408" s="71">
        <v>4.95</v>
      </c>
      <c r="M408" s="71">
        <v>4.95</v>
      </c>
      <c r="N408" s="71">
        <v>4.95</v>
      </c>
      <c r="O408" s="71">
        <v>4.95</v>
      </c>
      <c r="P408" s="71">
        <v>4.95</v>
      </c>
      <c r="Q408" s="71">
        <v>4.95</v>
      </c>
      <c r="R408" s="71">
        <v>4.95</v>
      </c>
      <c r="S408" s="71">
        <v>4.95</v>
      </c>
      <c r="T408" s="71">
        <v>4.95</v>
      </c>
      <c r="U408" s="71">
        <v>4.95</v>
      </c>
      <c r="V408" s="71">
        <v>4.95</v>
      </c>
      <c r="W408" s="71">
        <v>4.95</v>
      </c>
      <c r="X408" s="71">
        <v>4.95</v>
      </c>
      <c r="Y408" s="71">
        <v>4.95</v>
      </c>
      <c r="Z408" s="71">
        <v>4.95</v>
      </c>
      <c r="AA408" s="71">
        <v>4.95</v>
      </c>
    </row>
    <row r="409" spans="1:27" ht="12.75" hidden="1" customHeight="1" outlineLevel="1" x14ac:dyDescent="0.2">
      <c r="A409" s="163" t="s">
        <v>1427</v>
      </c>
      <c r="B409" s="94" t="s">
        <v>81</v>
      </c>
      <c r="C409" s="70" t="s">
        <v>79</v>
      </c>
      <c r="D409" s="71">
        <f>$D$11</f>
        <v>330.69</v>
      </c>
      <c r="E409" s="71">
        <f t="shared" ref="E409:AA409" si="236">$D$11</f>
        <v>330.69</v>
      </c>
      <c r="F409" s="71">
        <f t="shared" si="236"/>
        <v>330.69</v>
      </c>
      <c r="G409" s="71">
        <f t="shared" si="236"/>
        <v>330.69</v>
      </c>
      <c r="H409" s="71">
        <f t="shared" si="236"/>
        <v>330.69</v>
      </c>
      <c r="I409" s="71">
        <f t="shared" si="236"/>
        <v>330.69</v>
      </c>
      <c r="J409" s="71">
        <f t="shared" si="236"/>
        <v>330.69</v>
      </c>
      <c r="K409" s="71">
        <f t="shared" si="236"/>
        <v>330.69</v>
      </c>
      <c r="L409" s="71">
        <f t="shared" si="236"/>
        <v>330.69</v>
      </c>
      <c r="M409" s="71">
        <f t="shared" si="236"/>
        <v>330.69</v>
      </c>
      <c r="N409" s="71">
        <f t="shared" si="236"/>
        <v>330.69</v>
      </c>
      <c r="O409" s="71">
        <f t="shared" si="236"/>
        <v>330.69</v>
      </c>
      <c r="P409" s="71">
        <f t="shared" si="236"/>
        <v>330.69</v>
      </c>
      <c r="Q409" s="71">
        <f t="shared" si="236"/>
        <v>330.69</v>
      </c>
      <c r="R409" s="71">
        <f t="shared" si="236"/>
        <v>330.69</v>
      </c>
      <c r="S409" s="71">
        <f t="shared" si="236"/>
        <v>330.69</v>
      </c>
      <c r="T409" s="71">
        <f t="shared" si="236"/>
        <v>330.69</v>
      </c>
      <c r="U409" s="71">
        <f t="shared" si="236"/>
        <v>330.69</v>
      </c>
      <c r="V409" s="71">
        <f t="shared" si="236"/>
        <v>330.69</v>
      </c>
      <c r="W409" s="71">
        <f t="shared" si="236"/>
        <v>330.69</v>
      </c>
      <c r="X409" s="71">
        <f t="shared" si="236"/>
        <v>330.69</v>
      </c>
      <c r="Y409" s="71">
        <f t="shared" si="236"/>
        <v>330.69</v>
      </c>
      <c r="Z409" s="71">
        <f t="shared" si="236"/>
        <v>330.69</v>
      </c>
      <c r="AA409" s="71">
        <f t="shared" si="236"/>
        <v>330.69</v>
      </c>
    </row>
    <row r="410" spans="1:27" ht="12.75" customHeight="1" collapsed="1" x14ac:dyDescent="0.2">
      <c r="A410" s="162" t="s">
        <v>1428</v>
      </c>
      <c r="B410" s="54" t="str">
        <f>"18"&amp;"."&amp;$B$663&amp;"."&amp;$B$664</f>
        <v>18.05.2023</v>
      </c>
      <c r="C410" s="134" t="s">
        <v>76</v>
      </c>
      <c r="D410" s="135">
        <f>ROUND(((D411+D412+D414+D413)/1000),5)</f>
        <v>1.8129200000000001</v>
      </c>
      <c r="E410" s="135">
        <f>ROUND(((E411+E412+E414+E413)/1000),5)</f>
        <v>1.70442</v>
      </c>
      <c r="F410" s="135">
        <f>ROUND(((F411+F412+F414+F413)/1000),5)</f>
        <v>1.6025499999999999</v>
      </c>
      <c r="G410" s="135">
        <f t="shared" ref="G410:AA410" si="237">ROUND(((G411+G412+G414+G413)/1000),5)</f>
        <v>1.5766100000000001</v>
      </c>
      <c r="H410" s="135">
        <f t="shared" si="237"/>
        <v>1.6362699999999999</v>
      </c>
      <c r="I410" s="135">
        <f t="shared" si="237"/>
        <v>1.7164600000000001</v>
      </c>
      <c r="J410" s="135">
        <f t="shared" si="237"/>
        <v>1.9068400000000001</v>
      </c>
      <c r="K410" s="135">
        <f t="shared" si="237"/>
        <v>2.1500699999999999</v>
      </c>
      <c r="L410" s="135">
        <f t="shared" si="237"/>
        <v>2.43154</v>
      </c>
      <c r="M410" s="135">
        <f t="shared" si="237"/>
        <v>2.4986799999999998</v>
      </c>
      <c r="N410" s="135">
        <f t="shared" si="237"/>
        <v>2.54962</v>
      </c>
      <c r="O410" s="135">
        <f t="shared" si="237"/>
        <v>2.51702</v>
      </c>
      <c r="P410" s="135">
        <f t="shared" si="237"/>
        <v>2.5236499999999999</v>
      </c>
      <c r="Q410" s="135">
        <f t="shared" si="237"/>
        <v>2.5703800000000001</v>
      </c>
      <c r="R410" s="135">
        <f t="shared" si="237"/>
        <v>2.5431699999999999</v>
      </c>
      <c r="S410" s="135">
        <f t="shared" si="237"/>
        <v>2.5263300000000002</v>
      </c>
      <c r="T410" s="135">
        <f t="shared" si="237"/>
        <v>2.5175700000000001</v>
      </c>
      <c r="U410" s="135">
        <f t="shared" si="237"/>
        <v>2.5015900000000002</v>
      </c>
      <c r="V410" s="135">
        <f t="shared" si="237"/>
        <v>2.4759099999999998</v>
      </c>
      <c r="W410" s="135">
        <f t="shared" si="237"/>
        <v>2.4644300000000001</v>
      </c>
      <c r="X410" s="135">
        <f t="shared" si="237"/>
        <v>2.4800499999999999</v>
      </c>
      <c r="Y410" s="135">
        <f t="shared" si="237"/>
        <v>2.5491600000000001</v>
      </c>
      <c r="Z410" s="135">
        <f t="shared" si="237"/>
        <v>2.3468800000000001</v>
      </c>
      <c r="AA410" s="135">
        <f t="shared" si="237"/>
        <v>2.1162000000000001</v>
      </c>
    </row>
    <row r="411" spans="1:27" ht="12.75" hidden="1" customHeight="1" outlineLevel="1" x14ac:dyDescent="0.2">
      <c r="A411" s="163" t="s">
        <v>1429</v>
      </c>
      <c r="B411" s="94" t="s">
        <v>238</v>
      </c>
      <c r="C411" s="70" t="s">
        <v>79</v>
      </c>
      <c r="D411" s="71">
        <v>1260.25</v>
      </c>
      <c r="E411" s="71">
        <v>1151.75</v>
      </c>
      <c r="F411" s="71">
        <v>1049.8800000000001</v>
      </c>
      <c r="G411" s="71">
        <v>1023.94</v>
      </c>
      <c r="H411" s="71">
        <v>1083.5999999999999</v>
      </c>
      <c r="I411" s="71">
        <v>1163.79</v>
      </c>
      <c r="J411" s="71">
        <v>1354.17</v>
      </c>
      <c r="K411" s="71">
        <v>1597.4</v>
      </c>
      <c r="L411" s="71">
        <v>1878.87</v>
      </c>
      <c r="M411" s="71">
        <v>1946.01</v>
      </c>
      <c r="N411" s="71">
        <v>1996.95</v>
      </c>
      <c r="O411" s="71">
        <v>1964.35</v>
      </c>
      <c r="P411" s="71">
        <v>1970.98</v>
      </c>
      <c r="Q411" s="71">
        <v>2017.71</v>
      </c>
      <c r="R411" s="71">
        <v>1990.5</v>
      </c>
      <c r="S411" s="71">
        <v>1973.66</v>
      </c>
      <c r="T411" s="71">
        <v>1964.9</v>
      </c>
      <c r="U411" s="71">
        <v>1948.92</v>
      </c>
      <c r="V411" s="71">
        <v>1923.24</v>
      </c>
      <c r="W411" s="71">
        <v>1911.76</v>
      </c>
      <c r="X411" s="71">
        <v>1927.38</v>
      </c>
      <c r="Y411" s="71">
        <v>1996.49</v>
      </c>
      <c r="Z411" s="71">
        <v>1794.21</v>
      </c>
      <c r="AA411" s="71">
        <v>1563.53</v>
      </c>
    </row>
    <row r="412" spans="1:27" ht="12.75" hidden="1" customHeight="1" outlineLevel="1" x14ac:dyDescent="0.2">
      <c r="A412" s="163" t="s">
        <v>1430</v>
      </c>
      <c r="B412" s="94" t="s">
        <v>90</v>
      </c>
      <c r="C412" s="70" t="s">
        <v>79</v>
      </c>
      <c r="D412" s="71">
        <f>$D$327</f>
        <v>217.03</v>
      </c>
      <c r="E412" s="71">
        <f t="shared" ref="E412:AA412" si="238">$D$327</f>
        <v>217.03</v>
      </c>
      <c r="F412" s="71">
        <f t="shared" si="238"/>
        <v>217.03</v>
      </c>
      <c r="G412" s="71">
        <f t="shared" si="238"/>
        <v>217.03</v>
      </c>
      <c r="H412" s="71">
        <f t="shared" si="238"/>
        <v>217.03</v>
      </c>
      <c r="I412" s="71">
        <f t="shared" si="238"/>
        <v>217.03</v>
      </c>
      <c r="J412" s="71">
        <f t="shared" si="238"/>
        <v>217.03</v>
      </c>
      <c r="K412" s="71">
        <f t="shared" si="238"/>
        <v>217.03</v>
      </c>
      <c r="L412" s="71">
        <f t="shared" si="238"/>
        <v>217.03</v>
      </c>
      <c r="M412" s="71">
        <f t="shared" si="238"/>
        <v>217.03</v>
      </c>
      <c r="N412" s="71">
        <f t="shared" si="238"/>
        <v>217.03</v>
      </c>
      <c r="O412" s="71">
        <f t="shared" si="238"/>
        <v>217.03</v>
      </c>
      <c r="P412" s="71">
        <f t="shared" si="238"/>
        <v>217.03</v>
      </c>
      <c r="Q412" s="71">
        <f t="shared" si="238"/>
        <v>217.03</v>
      </c>
      <c r="R412" s="71">
        <f t="shared" si="238"/>
        <v>217.03</v>
      </c>
      <c r="S412" s="71">
        <f t="shared" si="238"/>
        <v>217.03</v>
      </c>
      <c r="T412" s="71">
        <f t="shared" si="238"/>
        <v>217.03</v>
      </c>
      <c r="U412" s="71">
        <f t="shared" si="238"/>
        <v>217.03</v>
      </c>
      <c r="V412" s="71">
        <f t="shared" si="238"/>
        <v>217.03</v>
      </c>
      <c r="W412" s="71">
        <f t="shared" si="238"/>
        <v>217.03</v>
      </c>
      <c r="X412" s="71">
        <f t="shared" si="238"/>
        <v>217.03</v>
      </c>
      <c r="Y412" s="71">
        <f t="shared" si="238"/>
        <v>217.03</v>
      </c>
      <c r="Z412" s="71">
        <f t="shared" si="238"/>
        <v>217.03</v>
      </c>
      <c r="AA412" s="71">
        <f t="shared" si="238"/>
        <v>217.03</v>
      </c>
    </row>
    <row r="413" spans="1:27" ht="12.75" hidden="1" customHeight="1" outlineLevel="1" x14ac:dyDescent="0.2">
      <c r="A413" s="163" t="s">
        <v>1431</v>
      </c>
      <c r="B413" s="94" t="s">
        <v>83</v>
      </c>
      <c r="C413" s="70" t="s">
        <v>79</v>
      </c>
      <c r="D413" s="71">
        <v>4.95</v>
      </c>
      <c r="E413" s="71">
        <v>4.95</v>
      </c>
      <c r="F413" s="71">
        <v>4.95</v>
      </c>
      <c r="G413" s="71">
        <v>4.95</v>
      </c>
      <c r="H413" s="71">
        <v>4.95</v>
      </c>
      <c r="I413" s="71">
        <v>4.95</v>
      </c>
      <c r="J413" s="71">
        <v>4.95</v>
      </c>
      <c r="K413" s="71">
        <v>4.95</v>
      </c>
      <c r="L413" s="71">
        <v>4.95</v>
      </c>
      <c r="M413" s="71">
        <v>4.95</v>
      </c>
      <c r="N413" s="71">
        <v>4.95</v>
      </c>
      <c r="O413" s="71">
        <v>4.95</v>
      </c>
      <c r="P413" s="71">
        <v>4.95</v>
      </c>
      <c r="Q413" s="71">
        <v>4.95</v>
      </c>
      <c r="R413" s="71">
        <v>4.95</v>
      </c>
      <c r="S413" s="71">
        <v>4.95</v>
      </c>
      <c r="T413" s="71">
        <v>4.95</v>
      </c>
      <c r="U413" s="71">
        <v>4.95</v>
      </c>
      <c r="V413" s="71">
        <v>4.95</v>
      </c>
      <c r="W413" s="71">
        <v>4.95</v>
      </c>
      <c r="X413" s="71">
        <v>4.95</v>
      </c>
      <c r="Y413" s="71">
        <v>4.95</v>
      </c>
      <c r="Z413" s="71">
        <v>4.95</v>
      </c>
      <c r="AA413" s="71">
        <v>4.95</v>
      </c>
    </row>
    <row r="414" spans="1:27" ht="12.75" hidden="1" customHeight="1" outlineLevel="1" x14ac:dyDescent="0.2">
      <c r="A414" s="163" t="s">
        <v>1432</v>
      </c>
      <c r="B414" s="94" t="s">
        <v>81</v>
      </c>
      <c r="C414" s="70" t="s">
        <v>79</v>
      </c>
      <c r="D414" s="71">
        <f>$D$11</f>
        <v>330.69</v>
      </c>
      <c r="E414" s="71">
        <f t="shared" ref="E414:AA414" si="239">$D$11</f>
        <v>330.69</v>
      </c>
      <c r="F414" s="71">
        <f t="shared" si="239"/>
        <v>330.69</v>
      </c>
      <c r="G414" s="71">
        <f t="shared" si="239"/>
        <v>330.69</v>
      </c>
      <c r="H414" s="71">
        <f t="shared" si="239"/>
        <v>330.69</v>
      </c>
      <c r="I414" s="71">
        <f t="shared" si="239"/>
        <v>330.69</v>
      </c>
      <c r="J414" s="71">
        <f t="shared" si="239"/>
        <v>330.69</v>
      </c>
      <c r="K414" s="71">
        <f t="shared" si="239"/>
        <v>330.69</v>
      </c>
      <c r="L414" s="71">
        <f t="shared" si="239"/>
        <v>330.69</v>
      </c>
      <c r="M414" s="71">
        <f t="shared" si="239"/>
        <v>330.69</v>
      </c>
      <c r="N414" s="71">
        <f t="shared" si="239"/>
        <v>330.69</v>
      </c>
      <c r="O414" s="71">
        <f t="shared" si="239"/>
        <v>330.69</v>
      </c>
      <c r="P414" s="71">
        <f t="shared" si="239"/>
        <v>330.69</v>
      </c>
      <c r="Q414" s="71">
        <f t="shared" si="239"/>
        <v>330.69</v>
      </c>
      <c r="R414" s="71">
        <f t="shared" si="239"/>
        <v>330.69</v>
      </c>
      <c r="S414" s="71">
        <f t="shared" si="239"/>
        <v>330.69</v>
      </c>
      <c r="T414" s="71">
        <f t="shared" si="239"/>
        <v>330.69</v>
      </c>
      <c r="U414" s="71">
        <f t="shared" si="239"/>
        <v>330.69</v>
      </c>
      <c r="V414" s="71">
        <f t="shared" si="239"/>
        <v>330.69</v>
      </c>
      <c r="W414" s="71">
        <f t="shared" si="239"/>
        <v>330.69</v>
      </c>
      <c r="X414" s="71">
        <f t="shared" si="239"/>
        <v>330.69</v>
      </c>
      <c r="Y414" s="71">
        <f t="shared" si="239"/>
        <v>330.69</v>
      </c>
      <c r="Z414" s="71">
        <f t="shared" si="239"/>
        <v>330.69</v>
      </c>
      <c r="AA414" s="71">
        <f t="shared" si="239"/>
        <v>330.69</v>
      </c>
    </row>
    <row r="415" spans="1:27" ht="12.75" customHeight="1" collapsed="1" x14ac:dyDescent="0.2">
      <c r="A415" s="162" t="s">
        <v>1433</v>
      </c>
      <c r="B415" s="54" t="str">
        <f>"19"&amp;"."&amp;$B$663&amp;"."&amp;$B$664</f>
        <v>19.05.2023</v>
      </c>
      <c r="C415" s="134" t="s">
        <v>76</v>
      </c>
      <c r="D415" s="135">
        <f>ROUND(((D416+D417+D419+D418)/1000),5)</f>
        <v>1.7954699999999999</v>
      </c>
      <c r="E415" s="135">
        <f>ROUND(((E416+E417+E419+E418)/1000),5)</f>
        <v>1.6485399999999999</v>
      </c>
      <c r="F415" s="135">
        <f>ROUND(((F416+F417+F419+F418)/1000),5)</f>
        <v>1.54355</v>
      </c>
      <c r="G415" s="135">
        <f t="shared" ref="G415:AA415" si="240">ROUND(((G416+G417+G419+G418)/1000),5)</f>
        <v>1.4929600000000001</v>
      </c>
      <c r="H415" s="135">
        <f t="shared" si="240"/>
        <v>1.5111699999999999</v>
      </c>
      <c r="I415" s="135">
        <f t="shared" si="240"/>
        <v>1.7503</v>
      </c>
      <c r="J415" s="135">
        <f t="shared" si="240"/>
        <v>1.9059900000000001</v>
      </c>
      <c r="K415" s="135">
        <f t="shared" si="240"/>
        <v>2.2121</v>
      </c>
      <c r="L415" s="135">
        <f t="shared" si="240"/>
        <v>2.47939</v>
      </c>
      <c r="M415" s="135">
        <f t="shared" si="240"/>
        <v>2.5590999999999999</v>
      </c>
      <c r="N415" s="135">
        <f t="shared" si="240"/>
        <v>2.5688300000000002</v>
      </c>
      <c r="O415" s="135">
        <f t="shared" si="240"/>
        <v>2.5955300000000001</v>
      </c>
      <c r="P415" s="135">
        <f t="shared" si="240"/>
        <v>2.5954199999999998</v>
      </c>
      <c r="Q415" s="135">
        <f t="shared" si="240"/>
        <v>2.6069399999999998</v>
      </c>
      <c r="R415" s="135">
        <f t="shared" si="240"/>
        <v>2.6046800000000001</v>
      </c>
      <c r="S415" s="135">
        <f t="shared" si="240"/>
        <v>2.5919099999999999</v>
      </c>
      <c r="T415" s="135">
        <f t="shared" si="240"/>
        <v>2.5556899999999998</v>
      </c>
      <c r="U415" s="135">
        <f t="shared" si="240"/>
        <v>2.5199699999999998</v>
      </c>
      <c r="V415" s="135">
        <f t="shared" si="240"/>
        <v>2.4833699999999999</v>
      </c>
      <c r="W415" s="135">
        <f t="shared" si="240"/>
        <v>2.46692</v>
      </c>
      <c r="X415" s="135">
        <f t="shared" si="240"/>
        <v>2.4791500000000002</v>
      </c>
      <c r="Y415" s="135">
        <f t="shared" si="240"/>
        <v>2.5321400000000001</v>
      </c>
      <c r="Z415" s="135">
        <f t="shared" si="240"/>
        <v>2.3894000000000002</v>
      </c>
      <c r="AA415" s="135">
        <f t="shared" si="240"/>
        <v>2.1159500000000002</v>
      </c>
    </row>
    <row r="416" spans="1:27" ht="12.75" hidden="1" customHeight="1" outlineLevel="1" x14ac:dyDescent="0.2">
      <c r="A416" s="163" t="s">
        <v>1434</v>
      </c>
      <c r="B416" s="94" t="s">
        <v>238</v>
      </c>
      <c r="C416" s="70" t="s">
        <v>79</v>
      </c>
      <c r="D416" s="71">
        <v>1242.8</v>
      </c>
      <c r="E416" s="71">
        <v>1095.8699999999999</v>
      </c>
      <c r="F416" s="71">
        <v>990.88</v>
      </c>
      <c r="G416" s="71">
        <v>940.29</v>
      </c>
      <c r="H416" s="71">
        <v>958.5</v>
      </c>
      <c r="I416" s="71">
        <v>1197.6300000000001</v>
      </c>
      <c r="J416" s="71">
        <v>1353.32</v>
      </c>
      <c r="K416" s="71">
        <v>1659.43</v>
      </c>
      <c r="L416" s="71">
        <v>1926.72</v>
      </c>
      <c r="M416" s="71">
        <v>2006.43</v>
      </c>
      <c r="N416" s="71">
        <v>2016.16</v>
      </c>
      <c r="O416" s="71">
        <v>2042.86</v>
      </c>
      <c r="P416" s="71">
        <v>2042.75</v>
      </c>
      <c r="Q416" s="71">
        <v>2054.27</v>
      </c>
      <c r="R416" s="71">
        <v>2052.0100000000002</v>
      </c>
      <c r="S416" s="71">
        <v>2039.24</v>
      </c>
      <c r="T416" s="71">
        <v>2003.02</v>
      </c>
      <c r="U416" s="71">
        <v>1967.3</v>
      </c>
      <c r="V416" s="71">
        <v>1930.7</v>
      </c>
      <c r="W416" s="71">
        <v>1914.25</v>
      </c>
      <c r="X416" s="71">
        <v>1926.48</v>
      </c>
      <c r="Y416" s="71">
        <v>1979.47</v>
      </c>
      <c r="Z416" s="71">
        <v>1836.73</v>
      </c>
      <c r="AA416" s="71">
        <v>1563.28</v>
      </c>
    </row>
    <row r="417" spans="1:27" ht="12.75" hidden="1" customHeight="1" outlineLevel="1" x14ac:dyDescent="0.2">
      <c r="A417" s="163" t="s">
        <v>1435</v>
      </c>
      <c r="B417" s="94" t="s">
        <v>90</v>
      </c>
      <c r="C417" s="70" t="s">
        <v>79</v>
      </c>
      <c r="D417" s="71">
        <f>$D$327</f>
        <v>217.03</v>
      </c>
      <c r="E417" s="71">
        <f t="shared" ref="E417:AA417" si="241">$D$327</f>
        <v>217.03</v>
      </c>
      <c r="F417" s="71">
        <f t="shared" si="241"/>
        <v>217.03</v>
      </c>
      <c r="G417" s="71">
        <f t="shared" si="241"/>
        <v>217.03</v>
      </c>
      <c r="H417" s="71">
        <f t="shared" si="241"/>
        <v>217.03</v>
      </c>
      <c r="I417" s="71">
        <f t="shared" si="241"/>
        <v>217.03</v>
      </c>
      <c r="J417" s="71">
        <f t="shared" si="241"/>
        <v>217.03</v>
      </c>
      <c r="K417" s="71">
        <f t="shared" si="241"/>
        <v>217.03</v>
      </c>
      <c r="L417" s="71">
        <f t="shared" si="241"/>
        <v>217.03</v>
      </c>
      <c r="M417" s="71">
        <f t="shared" si="241"/>
        <v>217.03</v>
      </c>
      <c r="N417" s="71">
        <f t="shared" si="241"/>
        <v>217.03</v>
      </c>
      <c r="O417" s="71">
        <f t="shared" si="241"/>
        <v>217.03</v>
      </c>
      <c r="P417" s="71">
        <f t="shared" si="241"/>
        <v>217.03</v>
      </c>
      <c r="Q417" s="71">
        <f t="shared" si="241"/>
        <v>217.03</v>
      </c>
      <c r="R417" s="71">
        <f t="shared" si="241"/>
        <v>217.03</v>
      </c>
      <c r="S417" s="71">
        <f t="shared" si="241"/>
        <v>217.03</v>
      </c>
      <c r="T417" s="71">
        <f t="shared" si="241"/>
        <v>217.03</v>
      </c>
      <c r="U417" s="71">
        <f t="shared" si="241"/>
        <v>217.03</v>
      </c>
      <c r="V417" s="71">
        <f t="shared" si="241"/>
        <v>217.03</v>
      </c>
      <c r="W417" s="71">
        <f t="shared" si="241"/>
        <v>217.03</v>
      </c>
      <c r="X417" s="71">
        <f t="shared" si="241"/>
        <v>217.03</v>
      </c>
      <c r="Y417" s="71">
        <f t="shared" si="241"/>
        <v>217.03</v>
      </c>
      <c r="Z417" s="71">
        <f t="shared" si="241"/>
        <v>217.03</v>
      </c>
      <c r="AA417" s="71">
        <f t="shared" si="241"/>
        <v>217.03</v>
      </c>
    </row>
    <row r="418" spans="1:27" ht="12.75" hidden="1" customHeight="1" outlineLevel="1" x14ac:dyDescent="0.2">
      <c r="A418" s="163" t="s">
        <v>1436</v>
      </c>
      <c r="B418" s="94" t="s">
        <v>83</v>
      </c>
      <c r="C418" s="70" t="s">
        <v>79</v>
      </c>
      <c r="D418" s="183">
        <v>4.95</v>
      </c>
      <c r="E418" s="183">
        <v>4.95</v>
      </c>
      <c r="F418" s="183">
        <v>4.95</v>
      </c>
      <c r="G418" s="183">
        <v>4.95</v>
      </c>
      <c r="H418" s="183">
        <v>4.95</v>
      </c>
      <c r="I418" s="183">
        <v>4.95</v>
      </c>
      <c r="J418" s="183">
        <v>4.95</v>
      </c>
      <c r="K418" s="183">
        <v>4.95</v>
      </c>
      <c r="L418" s="183">
        <v>4.95</v>
      </c>
      <c r="M418" s="183">
        <v>4.95</v>
      </c>
      <c r="N418" s="183">
        <v>4.95</v>
      </c>
      <c r="O418" s="183">
        <v>4.95</v>
      </c>
      <c r="P418" s="183">
        <v>4.95</v>
      </c>
      <c r="Q418" s="183">
        <v>4.95</v>
      </c>
      <c r="R418" s="183">
        <v>4.95</v>
      </c>
      <c r="S418" s="183">
        <v>4.95</v>
      </c>
      <c r="T418" s="183">
        <v>4.95</v>
      </c>
      <c r="U418" s="183">
        <v>4.95</v>
      </c>
      <c r="V418" s="183">
        <v>4.95</v>
      </c>
      <c r="W418" s="183">
        <v>4.95</v>
      </c>
      <c r="X418" s="183">
        <v>4.95</v>
      </c>
      <c r="Y418" s="183">
        <v>4.95</v>
      </c>
      <c r="Z418" s="183">
        <v>4.95</v>
      </c>
      <c r="AA418" s="183">
        <v>4.95</v>
      </c>
    </row>
    <row r="419" spans="1:27" ht="12.75" hidden="1" customHeight="1" outlineLevel="1" x14ac:dyDescent="0.2">
      <c r="A419" s="163" t="s">
        <v>1437</v>
      </c>
      <c r="B419" s="94" t="s">
        <v>81</v>
      </c>
      <c r="C419" s="70" t="s">
        <v>79</v>
      </c>
      <c r="D419" s="71">
        <f>$D$11</f>
        <v>330.69</v>
      </c>
      <c r="E419" s="71">
        <f t="shared" ref="E419:AA419" si="242">$D$11</f>
        <v>330.69</v>
      </c>
      <c r="F419" s="71">
        <f t="shared" si="242"/>
        <v>330.69</v>
      </c>
      <c r="G419" s="71">
        <f t="shared" si="242"/>
        <v>330.69</v>
      </c>
      <c r="H419" s="71">
        <f t="shared" si="242"/>
        <v>330.69</v>
      </c>
      <c r="I419" s="71">
        <f t="shared" si="242"/>
        <v>330.69</v>
      </c>
      <c r="J419" s="71">
        <f t="shared" si="242"/>
        <v>330.69</v>
      </c>
      <c r="K419" s="71">
        <f t="shared" si="242"/>
        <v>330.69</v>
      </c>
      <c r="L419" s="71">
        <f t="shared" si="242"/>
        <v>330.69</v>
      </c>
      <c r="M419" s="71">
        <f t="shared" si="242"/>
        <v>330.69</v>
      </c>
      <c r="N419" s="71">
        <f t="shared" si="242"/>
        <v>330.69</v>
      </c>
      <c r="O419" s="71">
        <f t="shared" si="242"/>
        <v>330.69</v>
      </c>
      <c r="P419" s="71">
        <f t="shared" si="242"/>
        <v>330.69</v>
      </c>
      <c r="Q419" s="71">
        <f t="shared" si="242"/>
        <v>330.69</v>
      </c>
      <c r="R419" s="71">
        <f t="shared" si="242"/>
        <v>330.69</v>
      </c>
      <c r="S419" s="71">
        <f t="shared" si="242"/>
        <v>330.69</v>
      </c>
      <c r="T419" s="71">
        <f t="shared" si="242"/>
        <v>330.69</v>
      </c>
      <c r="U419" s="71">
        <f t="shared" si="242"/>
        <v>330.69</v>
      </c>
      <c r="V419" s="71">
        <f t="shared" si="242"/>
        <v>330.69</v>
      </c>
      <c r="W419" s="71">
        <f t="shared" si="242"/>
        <v>330.69</v>
      </c>
      <c r="X419" s="71">
        <f t="shared" si="242"/>
        <v>330.69</v>
      </c>
      <c r="Y419" s="71">
        <f t="shared" si="242"/>
        <v>330.69</v>
      </c>
      <c r="Z419" s="71">
        <f t="shared" si="242"/>
        <v>330.69</v>
      </c>
      <c r="AA419" s="71">
        <f t="shared" si="242"/>
        <v>330.69</v>
      </c>
    </row>
    <row r="420" spans="1:27" ht="12.75" customHeight="1" collapsed="1" x14ac:dyDescent="0.2">
      <c r="A420" s="162" t="s">
        <v>1438</v>
      </c>
      <c r="B420" s="54" t="str">
        <f>"20"&amp;"."&amp;$B$663&amp;"."&amp;$B$664</f>
        <v>20.05.2023</v>
      </c>
      <c r="C420" s="134" t="s">
        <v>76</v>
      </c>
      <c r="D420" s="135">
        <f>ROUND(((D421+D422+D424+D423)/1000),5)</f>
        <v>2.0599500000000002</v>
      </c>
      <c r="E420" s="135">
        <f>ROUND(((E421+E422+E424+E423)/1000),5)</f>
        <v>1.9100600000000001</v>
      </c>
      <c r="F420" s="135">
        <f>ROUND(((F421+F422+F424+F423)/1000),5)</f>
        <v>1.82297</v>
      </c>
      <c r="G420" s="135">
        <f t="shared" ref="G420:AA420" si="243">ROUND(((G421+G422+G424+G423)/1000),5)</f>
        <v>1.7234400000000001</v>
      </c>
      <c r="H420" s="135">
        <f t="shared" si="243"/>
        <v>1.7035</v>
      </c>
      <c r="I420" s="135">
        <f t="shared" si="243"/>
        <v>1.7488600000000001</v>
      </c>
      <c r="J420" s="135">
        <f t="shared" si="243"/>
        <v>1.83378</v>
      </c>
      <c r="K420" s="135">
        <f t="shared" si="243"/>
        <v>1.9982500000000001</v>
      </c>
      <c r="L420" s="135">
        <f t="shared" si="243"/>
        <v>2.2306499999999998</v>
      </c>
      <c r="M420" s="135">
        <f t="shared" si="243"/>
        <v>2.4129499999999999</v>
      </c>
      <c r="N420" s="135">
        <f t="shared" si="243"/>
        <v>2.4833599999999998</v>
      </c>
      <c r="O420" s="135">
        <f t="shared" si="243"/>
        <v>2.4792200000000002</v>
      </c>
      <c r="P420" s="135">
        <f t="shared" si="243"/>
        <v>2.3827600000000002</v>
      </c>
      <c r="Q420" s="135">
        <f t="shared" si="243"/>
        <v>2.3618800000000002</v>
      </c>
      <c r="R420" s="135">
        <f t="shared" si="243"/>
        <v>2.3454600000000001</v>
      </c>
      <c r="S420" s="135">
        <f t="shared" si="243"/>
        <v>2.3112300000000001</v>
      </c>
      <c r="T420" s="135">
        <f t="shared" si="243"/>
        <v>2.28071</v>
      </c>
      <c r="U420" s="135">
        <f t="shared" si="243"/>
        <v>2.2406000000000001</v>
      </c>
      <c r="V420" s="135">
        <f t="shared" si="243"/>
        <v>2.2444799999999998</v>
      </c>
      <c r="W420" s="135">
        <f t="shared" si="243"/>
        <v>2.3167800000000001</v>
      </c>
      <c r="X420" s="135">
        <f t="shared" si="243"/>
        <v>2.3720500000000002</v>
      </c>
      <c r="Y420" s="135">
        <f t="shared" si="243"/>
        <v>2.3960599999999999</v>
      </c>
      <c r="Z420" s="135">
        <f t="shared" si="243"/>
        <v>2.21143</v>
      </c>
      <c r="AA420" s="135">
        <f t="shared" si="243"/>
        <v>2.03044</v>
      </c>
    </row>
    <row r="421" spans="1:27" ht="12.75" hidden="1" customHeight="1" outlineLevel="1" x14ac:dyDescent="0.2">
      <c r="A421" s="163" t="s">
        <v>1439</v>
      </c>
      <c r="B421" s="94" t="s">
        <v>238</v>
      </c>
      <c r="C421" s="70" t="s">
        <v>79</v>
      </c>
      <c r="D421" s="71">
        <v>1507.28</v>
      </c>
      <c r="E421" s="71">
        <v>1357.39</v>
      </c>
      <c r="F421" s="71">
        <v>1270.3</v>
      </c>
      <c r="G421" s="71">
        <v>1170.77</v>
      </c>
      <c r="H421" s="71">
        <v>1150.83</v>
      </c>
      <c r="I421" s="71">
        <v>1196.19</v>
      </c>
      <c r="J421" s="71">
        <v>1281.1099999999999</v>
      </c>
      <c r="K421" s="71">
        <v>1445.58</v>
      </c>
      <c r="L421" s="71">
        <v>1677.98</v>
      </c>
      <c r="M421" s="71">
        <v>1860.28</v>
      </c>
      <c r="N421" s="71">
        <v>1930.69</v>
      </c>
      <c r="O421" s="71">
        <v>1926.55</v>
      </c>
      <c r="P421" s="71">
        <v>1830.09</v>
      </c>
      <c r="Q421" s="71">
        <v>1809.21</v>
      </c>
      <c r="R421" s="71">
        <v>1792.79</v>
      </c>
      <c r="S421" s="71">
        <v>1758.56</v>
      </c>
      <c r="T421" s="71">
        <v>1728.04</v>
      </c>
      <c r="U421" s="71">
        <v>1687.93</v>
      </c>
      <c r="V421" s="71">
        <v>1691.81</v>
      </c>
      <c r="W421" s="71">
        <v>1764.11</v>
      </c>
      <c r="X421" s="71">
        <v>1819.38</v>
      </c>
      <c r="Y421" s="71">
        <v>1843.39</v>
      </c>
      <c r="Z421" s="71">
        <v>1658.76</v>
      </c>
      <c r="AA421" s="71">
        <v>1477.77</v>
      </c>
    </row>
    <row r="422" spans="1:27" ht="12.75" hidden="1" customHeight="1" outlineLevel="1" x14ac:dyDescent="0.2">
      <c r="A422" s="163" t="s">
        <v>1440</v>
      </c>
      <c r="B422" s="94" t="s">
        <v>90</v>
      </c>
      <c r="C422" s="70" t="s">
        <v>79</v>
      </c>
      <c r="D422" s="71">
        <f>$D$327</f>
        <v>217.03</v>
      </c>
      <c r="E422" s="71">
        <f t="shared" ref="E422:AA422" si="244">$D$327</f>
        <v>217.03</v>
      </c>
      <c r="F422" s="71">
        <f t="shared" si="244"/>
        <v>217.03</v>
      </c>
      <c r="G422" s="71">
        <f t="shared" si="244"/>
        <v>217.03</v>
      </c>
      <c r="H422" s="71">
        <f t="shared" si="244"/>
        <v>217.03</v>
      </c>
      <c r="I422" s="71">
        <f t="shared" si="244"/>
        <v>217.03</v>
      </c>
      <c r="J422" s="71">
        <f t="shared" si="244"/>
        <v>217.03</v>
      </c>
      <c r="K422" s="71">
        <f t="shared" si="244"/>
        <v>217.03</v>
      </c>
      <c r="L422" s="71">
        <f t="shared" si="244"/>
        <v>217.03</v>
      </c>
      <c r="M422" s="71">
        <f t="shared" si="244"/>
        <v>217.03</v>
      </c>
      <c r="N422" s="71">
        <f t="shared" si="244"/>
        <v>217.03</v>
      </c>
      <c r="O422" s="71">
        <f t="shared" si="244"/>
        <v>217.03</v>
      </c>
      <c r="P422" s="71">
        <f t="shared" si="244"/>
        <v>217.03</v>
      </c>
      <c r="Q422" s="71">
        <f t="shared" si="244"/>
        <v>217.03</v>
      </c>
      <c r="R422" s="71">
        <f t="shared" si="244"/>
        <v>217.03</v>
      </c>
      <c r="S422" s="71">
        <f t="shared" si="244"/>
        <v>217.03</v>
      </c>
      <c r="T422" s="71">
        <f t="shared" si="244"/>
        <v>217.03</v>
      </c>
      <c r="U422" s="71">
        <f t="shared" si="244"/>
        <v>217.03</v>
      </c>
      <c r="V422" s="71">
        <f t="shared" si="244"/>
        <v>217.03</v>
      </c>
      <c r="W422" s="71">
        <f t="shared" si="244"/>
        <v>217.03</v>
      </c>
      <c r="X422" s="71">
        <f t="shared" si="244"/>
        <v>217.03</v>
      </c>
      <c r="Y422" s="71">
        <f t="shared" si="244"/>
        <v>217.03</v>
      </c>
      <c r="Z422" s="71">
        <f t="shared" si="244"/>
        <v>217.03</v>
      </c>
      <c r="AA422" s="71">
        <f t="shared" si="244"/>
        <v>217.03</v>
      </c>
    </row>
    <row r="423" spans="1:27" ht="12.75" hidden="1" customHeight="1" outlineLevel="1" x14ac:dyDescent="0.2">
      <c r="A423" s="163" t="s">
        <v>1441</v>
      </c>
      <c r="B423" s="94" t="s">
        <v>83</v>
      </c>
      <c r="C423" s="70" t="s">
        <v>79</v>
      </c>
      <c r="D423" s="71">
        <v>4.95</v>
      </c>
      <c r="E423" s="71">
        <v>4.95</v>
      </c>
      <c r="F423" s="71">
        <v>4.95</v>
      </c>
      <c r="G423" s="71">
        <v>4.95</v>
      </c>
      <c r="H423" s="71">
        <v>4.95</v>
      </c>
      <c r="I423" s="71">
        <v>4.95</v>
      </c>
      <c r="J423" s="71">
        <v>4.95</v>
      </c>
      <c r="K423" s="71">
        <v>4.95</v>
      </c>
      <c r="L423" s="71">
        <v>4.95</v>
      </c>
      <c r="M423" s="71">
        <v>4.95</v>
      </c>
      <c r="N423" s="71">
        <v>4.95</v>
      </c>
      <c r="O423" s="71">
        <v>4.95</v>
      </c>
      <c r="P423" s="71">
        <v>4.95</v>
      </c>
      <c r="Q423" s="71">
        <v>4.95</v>
      </c>
      <c r="R423" s="71">
        <v>4.95</v>
      </c>
      <c r="S423" s="71">
        <v>4.95</v>
      </c>
      <c r="T423" s="71">
        <v>4.95</v>
      </c>
      <c r="U423" s="71">
        <v>4.95</v>
      </c>
      <c r="V423" s="71">
        <v>4.95</v>
      </c>
      <c r="W423" s="71">
        <v>4.95</v>
      </c>
      <c r="X423" s="71">
        <v>4.95</v>
      </c>
      <c r="Y423" s="71">
        <v>4.95</v>
      </c>
      <c r="Z423" s="71">
        <v>4.95</v>
      </c>
      <c r="AA423" s="71">
        <v>4.95</v>
      </c>
    </row>
    <row r="424" spans="1:27" ht="12.75" hidden="1" customHeight="1" outlineLevel="1" x14ac:dyDescent="0.2">
      <c r="A424" s="163" t="s">
        <v>1442</v>
      </c>
      <c r="B424" s="94" t="s">
        <v>81</v>
      </c>
      <c r="C424" s="70" t="s">
        <v>79</v>
      </c>
      <c r="D424" s="71">
        <f>$D$11</f>
        <v>330.69</v>
      </c>
      <c r="E424" s="71">
        <f t="shared" ref="E424:AA424" si="245">$D$11</f>
        <v>330.69</v>
      </c>
      <c r="F424" s="71">
        <f t="shared" si="245"/>
        <v>330.69</v>
      </c>
      <c r="G424" s="71">
        <f t="shared" si="245"/>
        <v>330.69</v>
      </c>
      <c r="H424" s="71">
        <f t="shared" si="245"/>
        <v>330.69</v>
      </c>
      <c r="I424" s="71">
        <f t="shared" si="245"/>
        <v>330.69</v>
      </c>
      <c r="J424" s="71">
        <f t="shared" si="245"/>
        <v>330.69</v>
      </c>
      <c r="K424" s="71">
        <f t="shared" si="245"/>
        <v>330.69</v>
      </c>
      <c r="L424" s="71">
        <f t="shared" si="245"/>
        <v>330.69</v>
      </c>
      <c r="M424" s="71">
        <f t="shared" si="245"/>
        <v>330.69</v>
      </c>
      <c r="N424" s="71">
        <f t="shared" si="245"/>
        <v>330.69</v>
      </c>
      <c r="O424" s="71">
        <f t="shared" si="245"/>
        <v>330.69</v>
      </c>
      <c r="P424" s="71">
        <f t="shared" si="245"/>
        <v>330.69</v>
      </c>
      <c r="Q424" s="71">
        <f t="shared" si="245"/>
        <v>330.69</v>
      </c>
      <c r="R424" s="71">
        <f t="shared" si="245"/>
        <v>330.69</v>
      </c>
      <c r="S424" s="71">
        <f t="shared" si="245"/>
        <v>330.69</v>
      </c>
      <c r="T424" s="71">
        <f t="shared" si="245"/>
        <v>330.69</v>
      </c>
      <c r="U424" s="71">
        <f t="shared" si="245"/>
        <v>330.69</v>
      </c>
      <c r="V424" s="71">
        <f t="shared" si="245"/>
        <v>330.69</v>
      </c>
      <c r="W424" s="71">
        <f t="shared" si="245"/>
        <v>330.69</v>
      </c>
      <c r="X424" s="71">
        <f t="shared" si="245"/>
        <v>330.69</v>
      </c>
      <c r="Y424" s="71">
        <f t="shared" si="245"/>
        <v>330.69</v>
      </c>
      <c r="Z424" s="71">
        <f t="shared" si="245"/>
        <v>330.69</v>
      </c>
      <c r="AA424" s="71">
        <f t="shared" si="245"/>
        <v>330.69</v>
      </c>
    </row>
    <row r="425" spans="1:27" ht="12.75" customHeight="1" collapsed="1" x14ac:dyDescent="0.2">
      <c r="A425" s="162" t="s">
        <v>1443</v>
      </c>
      <c r="B425" s="54" t="str">
        <f>"21"&amp;"."&amp;$B$663&amp;"."&amp;$B$664</f>
        <v>21.05.2023</v>
      </c>
      <c r="C425" s="134" t="s">
        <v>76</v>
      </c>
      <c r="D425" s="135">
        <f>ROUND(((D426+D427+D429+D428)/1000),5)</f>
        <v>2.0756299999999999</v>
      </c>
      <c r="E425" s="135">
        <f>ROUND(((E426+E427+E429+E428)/1000),5)</f>
        <v>1.86585</v>
      </c>
      <c r="F425" s="135">
        <f>ROUND(((F426+F427+F429+F428)/1000),5)</f>
        <v>1.75074</v>
      </c>
      <c r="G425" s="135">
        <f t="shared" ref="G425:AA425" si="246">ROUND(((G426+G427+G429+G428)/1000),5)</f>
        <v>1.66639</v>
      </c>
      <c r="H425" s="135">
        <f t="shared" si="246"/>
        <v>1.65103</v>
      </c>
      <c r="I425" s="135">
        <f t="shared" si="246"/>
        <v>1.6471899999999999</v>
      </c>
      <c r="J425" s="135">
        <f t="shared" si="246"/>
        <v>1.6632</v>
      </c>
      <c r="K425" s="135">
        <f t="shared" si="246"/>
        <v>1.88815</v>
      </c>
      <c r="L425" s="135">
        <f t="shared" si="246"/>
        <v>2.1074700000000002</v>
      </c>
      <c r="M425" s="135">
        <f t="shared" si="246"/>
        <v>2.3677100000000002</v>
      </c>
      <c r="N425" s="135">
        <f t="shared" si="246"/>
        <v>2.4636900000000002</v>
      </c>
      <c r="O425" s="135">
        <f t="shared" si="246"/>
        <v>2.47594</v>
      </c>
      <c r="P425" s="135">
        <f t="shared" si="246"/>
        <v>2.4740600000000001</v>
      </c>
      <c r="Q425" s="135">
        <f t="shared" si="246"/>
        <v>2.47472</v>
      </c>
      <c r="R425" s="135">
        <f t="shared" si="246"/>
        <v>2.4742999999999999</v>
      </c>
      <c r="S425" s="135">
        <f t="shared" si="246"/>
        <v>2.4662600000000001</v>
      </c>
      <c r="T425" s="135">
        <f t="shared" si="246"/>
        <v>2.4064800000000002</v>
      </c>
      <c r="U425" s="135">
        <f t="shared" si="246"/>
        <v>2.3318699999999999</v>
      </c>
      <c r="V425" s="135">
        <f t="shared" si="246"/>
        <v>2.3353799999999998</v>
      </c>
      <c r="W425" s="135">
        <f t="shared" si="246"/>
        <v>2.4361700000000002</v>
      </c>
      <c r="X425" s="135">
        <f t="shared" si="246"/>
        <v>2.4815999999999998</v>
      </c>
      <c r="Y425" s="135">
        <f t="shared" si="246"/>
        <v>2.4754499999999999</v>
      </c>
      <c r="Z425" s="135">
        <f t="shared" si="246"/>
        <v>2.3999199999999998</v>
      </c>
      <c r="AA425" s="135">
        <f t="shared" si="246"/>
        <v>2.1605699999999999</v>
      </c>
    </row>
    <row r="426" spans="1:27" ht="12.75" hidden="1" customHeight="1" outlineLevel="1" x14ac:dyDescent="0.2">
      <c r="A426" s="163" t="s">
        <v>1444</v>
      </c>
      <c r="B426" s="94" t="s">
        <v>238</v>
      </c>
      <c r="C426" s="70" t="s">
        <v>79</v>
      </c>
      <c r="D426" s="71">
        <v>1522.96</v>
      </c>
      <c r="E426" s="71">
        <v>1313.18</v>
      </c>
      <c r="F426" s="71">
        <v>1198.07</v>
      </c>
      <c r="G426" s="71">
        <v>1113.72</v>
      </c>
      <c r="H426" s="71">
        <v>1098.3599999999999</v>
      </c>
      <c r="I426" s="71">
        <v>1094.52</v>
      </c>
      <c r="J426" s="71">
        <v>1110.53</v>
      </c>
      <c r="K426" s="71">
        <v>1335.48</v>
      </c>
      <c r="L426" s="71">
        <v>1554.8</v>
      </c>
      <c r="M426" s="71">
        <v>1815.04</v>
      </c>
      <c r="N426" s="71">
        <v>1911.02</v>
      </c>
      <c r="O426" s="71">
        <v>1923.27</v>
      </c>
      <c r="P426" s="71">
        <v>1921.39</v>
      </c>
      <c r="Q426" s="71">
        <v>1922.05</v>
      </c>
      <c r="R426" s="71">
        <v>1921.63</v>
      </c>
      <c r="S426" s="71">
        <v>1913.59</v>
      </c>
      <c r="T426" s="71">
        <v>1853.81</v>
      </c>
      <c r="U426" s="71">
        <v>1779.2</v>
      </c>
      <c r="V426" s="71">
        <v>1782.71</v>
      </c>
      <c r="W426" s="71">
        <v>1883.5</v>
      </c>
      <c r="X426" s="71">
        <v>1928.93</v>
      </c>
      <c r="Y426" s="71">
        <v>1922.78</v>
      </c>
      <c r="Z426" s="71">
        <v>1847.25</v>
      </c>
      <c r="AA426" s="71">
        <v>1607.9</v>
      </c>
    </row>
    <row r="427" spans="1:27" ht="12.75" hidden="1" customHeight="1" outlineLevel="1" x14ac:dyDescent="0.2">
      <c r="A427" s="163" t="s">
        <v>1445</v>
      </c>
      <c r="B427" s="94" t="s">
        <v>90</v>
      </c>
      <c r="C427" s="70" t="s">
        <v>79</v>
      </c>
      <c r="D427" s="71">
        <f>$D$327</f>
        <v>217.03</v>
      </c>
      <c r="E427" s="71">
        <f t="shared" ref="E427:AA427" si="247">$D$327</f>
        <v>217.03</v>
      </c>
      <c r="F427" s="71">
        <f t="shared" si="247"/>
        <v>217.03</v>
      </c>
      <c r="G427" s="71">
        <f t="shared" si="247"/>
        <v>217.03</v>
      </c>
      <c r="H427" s="71">
        <f t="shared" si="247"/>
        <v>217.03</v>
      </c>
      <c r="I427" s="71">
        <f t="shared" si="247"/>
        <v>217.03</v>
      </c>
      <c r="J427" s="71">
        <f t="shared" si="247"/>
        <v>217.03</v>
      </c>
      <c r="K427" s="71">
        <f t="shared" si="247"/>
        <v>217.03</v>
      </c>
      <c r="L427" s="71">
        <f t="shared" si="247"/>
        <v>217.03</v>
      </c>
      <c r="M427" s="71">
        <f t="shared" si="247"/>
        <v>217.03</v>
      </c>
      <c r="N427" s="71">
        <f t="shared" si="247"/>
        <v>217.03</v>
      </c>
      <c r="O427" s="71">
        <f t="shared" si="247"/>
        <v>217.03</v>
      </c>
      <c r="P427" s="71">
        <f t="shared" si="247"/>
        <v>217.03</v>
      </c>
      <c r="Q427" s="71">
        <f t="shared" si="247"/>
        <v>217.03</v>
      </c>
      <c r="R427" s="71">
        <f t="shared" si="247"/>
        <v>217.03</v>
      </c>
      <c r="S427" s="71">
        <f t="shared" si="247"/>
        <v>217.03</v>
      </c>
      <c r="T427" s="71">
        <f t="shared" si="247"/>
        <v>217.03</v>
      </c>
      <c r="U427" s="71">
        <f t="shared" si="247"/>
        <v>217.03</v>
      </c>
      <c r="V427" s="71">
        <f t="shared" si="247"/>
        <v>217.03</v>
      </c>
      <c r="W427" s="71">
        <f t="shared" si="247"/>
        <v>217.03</v>
      </c>
      <c r="X427" s="71">
        <f t="shared" si="247"/>
        <v>217.03</v>
      </c>
      <c r="Y427" s="71">
        <f t="shared" si="247"/>
        <v>217.03</v>
      </c>
      <c r="Z427" s="71">
        <f t="shared" si="247"/>
        <v>217.03</v>
      </c>
      <c r="AA427" s="71">
        <f t="shared" si="247"/>
        <v>217.03</v>
      </c>
    </row>
    <row r="428" spans="1:27" ht="12.75" hidden="1" customHeight="1" outlineLevel="1" x14ac:dyDescent="0.2">
      <c r="A428" s="163" t="s">
        <v>1446</v>
      </c>
      <c r="B428" s="94" t="s">
        <v>83</v>
      </c>
      <c r="C428" s="70" t="s">
        <v>79</v>
      </c>
      <c r="D428" s="71">
        <v>4.95</v>
      </c>
      <c r="E428" s="71">
        <v>4.95</v>
      </c>
      <c r="F428" s="71">
        <v>4.95</v>
      </c>
      <c r="G428" s="71">
        <v>4.95</v>
      </c>
      <c r="H428" s="71">
        <v>4.95</v>
      </c>
      <c r="I428" s="71">
        <v>4.95</v>
      </c>
      <c r="J428" s="71">
        <v>4.95</v>
      </c>
      <c r="K428" s="71">
        <v>4.95</v>
      </c>
      <c r="L428" s="71">
        <v>4.95</v>
      </c>
      <c r="M428" s="71">
        <v>4.95</v>
      </c>
      <c r="N428" s="71">
        <v>4.95</v>
      </c>
      <c r="O428" s="71">
        <v>4.95</v>
      </c>
      <c r="P428" s="71">
        <v>4.95</v>
      </c>
      <c r="Q428" s="71">
        <v>4.95</v>
      </c>
      <c r="R428" s="71">
        <v>4.95</v>
      </c>
      <c r="S428" s="71">
        <v>4.95</v>
      </c>
      <c r="T428" s="71">
        <v>4.95</v>
      </c>
      <c r="U428" s="71">
        <v>4.95</v>
      </c>
      <c r="V428" s="71">
        <v>4.95</v>
      </c>
      <c r="W428" s="71">
        <v>4.95</v>
      </c>
      <c r="X428" s="71">
        <v>4.95</v>
      </c>
      <c r="Y428" s="71">
        <v>4.95</v>
      </c>
      <c r="Z428" s="71">
        <v>4.95</v>
      </c>
      <c r="AA428" s="71">
        <v>4.95</v>
      </c>
    </row>
    <row r="429" spans="1:27" ht="12.75" hidden="1" customHeight="1" outlineLevel="1" x14ac:dyDescent="0.2">
      <c r="A429" s="163" t="s">
        <v>1447</v>
      </c>
      <c r="B429" s="94" t="s">
        <v>81</v>
      </c>
      <c r="C429" s="70" t="s">
        <v>79</v>
      </c>
      <c r="D429" s="71">
        <f>$D$11</f>
        <v>330.69</v>
      </c>
      <c r="E429" s="71">
        <f t="shared" ref="E429:AA429" si="248">$D$11</f>
        <v>330.69</v>
      </c>
      <c r="F429" s="71">
        <f t="shared" si="248"/>
        <v>330.69</v>
      </c>
      <c r="G429" s="71">
        <f t="shared" si="248"/>
        <v>330.69</v>
      </c>
      <c r="H429" s="71">
        <f t="shared" si="248"/>
        <v>330.69</v>
      </c>
      <c r="I429" s="71">
        <f t="shared" si="248"/>
        <v>330.69</v>
      </c>
      <c r="J429" s="71">
        <f t="shared" si="248"/>
        <v>330.69</v>
      </c>
      <c r="K429" s="71">
        <f t="shared" si="248"/>
        <v>330.69</v>
      </c>
      <c r="L429" s="71">
        <f t="shared" si="248"/>
        <v>330.69</v>
      </c>
      <c r="M429" s="71">
        <f t="shared" si="248"/>
        <v>330.69</v>
      </c>
      <c r="N429" s="71">
        <f t="shared" si="248"/>
        <v>330.69</v>
      </c>
      <c r="O429" s="71">
        <f t="shared" si="248"/>
        <v>330.69</v>
      </c>
      <c r="P429" s="71">
        <f t="shared" si="248"/>
        <v>330.69</v>
      </c>
      <c r="Q429" s="71">
        <f t="shared" si="248"/>
        <v>330.69</v>
      </c>
      <c r="R429" s="71">
        <f t="shared" si="248"/>
        <v>330.69</v>
      </c>
      <c r="S429" s="71">
        <f t="shared" si="248"/>
        <v>330.69</v>
      </c>
      <c r="T429" s="71">
        <f t="shared" si="248"/>
        <v>330.69</v>
      </c>
      <c r="U429" s="71">
        <f t="shared" si="248"/>
        <v>330.69</v>
      </c>
      <c r="V429" s="71">
        <f t="shared" si="248"/>
        <v>330.69</v>
      </c>
      <c r="W429" s="71">
        <f t="shared" si="248"/>
        <v>330.69</v>
      </c>
      <c r="X429" s="71">
        <f t="shared" si="248"/>
        <v>330.69</v>
      </c>
      <c r="Y429" s="71">
        <f t="shared" si="248"/>
        <v>330.69</v>
      </c>
      <c r="Z429" s="71">
        <f t="shared" si="248"/>
        <v>330.69</v>
      </c>
      <c r="AA429" s="71">
        <f t="shared" si="248"/>
        <v>330.69</v>
      </c>
    </row>
    <row r="430" spans="1:27" ht="12.75" customHeight="1" collapsed="1" x14ac:dyDescent="0.2">
      <c r="A430" s="162" t="s">
        <v>1448</v>
      </c>
      <c r="B430" s="54" t="str">
        <f>"22"&amp;"."&amp;$B$663&amp;"."&amp;$B$664</f>
        <v>22.05.2023</v>
      </c>
      <c r="C430" s="134" t="s">
        <v>76</v>
      </c>
      <c r="D430" s="135">
        <f>ROUND(((D431+D432+D434+D433)/1000),5)</f>
        <v>1.86876</v>
      </c>
      <c r="E430" s="135">
        <f>ROUND(((E431+E432+E434+E433)/1000),5)</f>
        <v>1.72204</v>
      </c>
      <c r="F430" s="135">
        <f>ROUND(((F431+F432+F434+F433)/1000),5)</f>
        <v>1.6426099999999999</v>
      </c>
      <c r="G430" s="135">
        <f t="shared" ref="G430:AA430" si="249">ROUND(((G431+G432+G434+G433)/1000),5)</f>
        <v>1.61557</v>
      </c>
      <c r="H430" s="135">
        <f t="shared" si="249"/>
        <v>1.59876</v>
      </c>
      <c r="I430" s="135">
        <f t="shared" si="249"/>
        <v>1.6543000000000001</v>
      </c>
      <c r="J430" s="135">
        <f t="shared" si="249"/>
        <v>1.8914599999999999</v>
      </c>
      <c r="K430" s="135">
        <f t="shared" si="249"/>
        <v>2.12046</v>
      </c>
      <c r="L430" s="135">
        <f t="shared" si="249"/>
        <v>2.42258</v>
      </c>
      <c r="M430" s="135">
        <f t="shared" si="249"/>
        <v>2.5101</v>
      </c>
      <c r="N430" s="135">
        <f t="shared" si="249"/>
        <v>2.5119899999999999</v>
      </c>
      <c r="O430" s="135">
        <f t="shared" si="249"/>
        <v>2.5230600000000001</v>
      </c>
      <c r="P430" s="135">
        <f t="shared" si="249"/>
        <v>2.55186</v>
      </c>
      <c r="Q430" s="135">
        <f t="shared" si="249"/>
        <v>2.6163099999999999</v>
      </c>
      <c r="R430" s="135">
        <f t="shared" si="249"/>
        <v>2.59002</v>
      </c>
      <c r="S430" s="135">
        <f t="shared" si="249"/>
        <v>2.5506099999999998</v>
      </c>
      <c r="T430" s="135">
        <f t="shared" si="249"/>
        <v>2.5192199999999998</v>
      </c>
      <c r="U430" s="135">
        <f t="shared" si="249"/>
        <v>2.5116900000000002</v>
      </c>
      <c r="V430" s="135">
        <f t="shared" si="249"/>
        <v>2.4746800000000002</v>
      </c>
      <c r="W430" s="135">
        <f t="shared" si="249"/>
        <v>2.3202099999999999</v>
      </c>
      <c r="X430" s="135">
        <f t="shared" si="249"/>
        <v>2.4117899999999999</v>
      </c>
      <c r="Y430" s="135">
        <f t="shared" si="249"/>
        <v>2.50664</v>
      </c>
      <c r="Z430" s="135">
        <f t="shared" si="249"/>
        <v>2.2282899999999999</v>
      </c>
      <c r="AA430" s="135">
        <f t="shared" si="249"/>
        <v>2.0272700000000001</v>
      </c>
    </row>
    <row r="431" spans="1:27" ht="12.75" hidden="1" customHeight="1" outlineLevel="1" x14ac:dyDescent="0.2">
      <c r="A431" s="163" t="s">
        <v>1449</v>
      </c>
      <c r="B431" s="94" t="s">
        <v>238</v>
      </c>
      <c r="C431" s="70" t="s">
        <v>79</v>
      </c>
      <c r="D431" s="71">
        <v>1316.09</v>
      </c>
      <c r="E431" s="71">
        <v>1169.3699999999999</v>
      </c>
      <c r="F431" s="71">
        <v>1089.94</v>
      </c>
      <c r="G431" s="71">
        <v>1062.9000000000001</v>
      </c>
      <c r="H431" s="71">
        <v>1046.0899999999999</v>
      </c>
      <c r="I431" s="71">
        <v>1101.6300000000001</v>
      </c>
      <c r="J431" s="71">
        <v>1338.79</v>
      </c>
      <c r="K431" s="71">
        <v>1567.79</v>
      </c>
      <c r="L431" s="71">
        <v>1869.91</v>
      </c>
      <c r="M431" s="71">
        <v>1957.43</v>
      </c>
      <c r="N431" s="71">
        <v>1959.32</v>
      </c>
      <c r="O431" s="71">
        <v>1970.39</v>
      </c>
      <c r="P431" s="71">
        <v>1999.19</v>
      </c>
      <c r="Q431" s="71">
        <v>2063.64</v>
      </c>
      <c r="R431" s="71">
        <v>2037.35</v>
      </c>
      <c r="S431" s="71">
        <v>1997.94</v>
      </c>
      <c r="T431" s="71">
        <v>1966.55</v>
      </c>
      <c r="U431" s="71">
        <v>1959.02</v>
      </c>
      <c r="V431" s="71">
        <v>1922.01</v>
      </c>
      <c r="W431" s="71">
        <v>1767.54</v>
      </c>
      <c r="X431" s="71">
        <v>1859.12</v>
      </c>
      <c r="Y431" s="71">
        <v>1953.97</v>
      </c>
      <c r="Z431" s="71">
        <v>1675.62</v>
      </c>
      <c r="AA431" s="71">
        <v>1474.6</v>
      </c>
    </row>
    <row r="432" spans="1:27" ht="12.75" hidden="1" customHeight="1" outlineLevel="1" x14ac:dyDescent="0.2">
      <c r="A432" s="163" t="s">
        <v>1450</v>
      </c>
      <c r="B432" s="94" t="s">
        <v>90</v>
      </c>
      <c r="C432" s="70" t="s">
        <v>79</v>
      </c>
      <c r="D432" s="71">
        <f>$D$327</f>
        <v>217.03</v>
      </c>
      <c r="E432" s="71">
        <f t="shared" ref="E432:AA432" si="250">$D$327</f>
        <v>217.03</v>
      </c>
      <c r="F432" s="71">
        <f t="shared" si="250"/>
        <v>217.03</v>
      </c>
      <c r="G432" s="71">
        <f t="shared" si="250"/>
        <v>217.03</v>
      </c>
      <c r="H432" s="71">
        <f t="shared" si="250"/>
        <v>217.03</v>
      </c>
      <c r="I432" s="71">
        <f t="shared" si="250"/>
        <v>217.03</v>
      </c>
      <c r="J432" s="71">
        <f t="shared" si="250"/>
        <v>217.03</v>
      </c>
      <c r="K432" s="71">
        <f t="shared" si="250"/>
        <v>217.03</v>
      </c>
      <c r="L432" s="71">
        <f t="shared" si="250"/>
        <v>217.03</v>
      </c>
      <c r="M432" s="71">
        <f t="shared" si="250"/>
        <v>217.03</v>
      </c>
      <c r="N432" s="71">
        <f t="shared" si="250"/>
        <v>217.03</v>
      </c>
      <c r="O432" s="71">
        <f t="shared" si="250"/>
        <v>217.03</v>
      </c>
      <c r="P432" s="71">
        <f t="shared" si="250"/>
        <v>217.03</v>
      </c>
      <c r="Q432" s="71">
        <f t="shared" si="250"/>
        <v>217.03</v>
      </c>
      <c r="R432" s="71">
        <f t="shared" si="250"/>
        <v>217.03</v>
      </c>
      <c r="S432" s="71">
        <f t="shared" si="250"/>
        <v>217.03</v>
      </c>
      <c r="T432" s="71">
        <f t="shared" si="250"/>
        <v>217.03</v>
      </c>
      <c r="U432" s="71">
        <f t="shared" si="250"/>
        <v>217.03</v>
      </c>
      <c r="V432" s="71">
        <f t="shared" si="250"/>
        <v>217.03</v>
      </c>
      <c r="W432" s="71">
        <f t="shared" si="250"/>
        <v>217.03</v>
      </c>
      <c r="X432" s="71">
        <f t="shared" si="250"/>
        <v>217.03</v>
      </c>
      <c r="Y432" s="71">
        <f t="shared" si="250"/>
        <v>217.03</v>
      </c>
      <c r="Z432" s="71">
        <f t="shared" si="250"/>
        <v>217.03</v>
      </c>
      <c r="AA432" s="71">
        <f t="shared" si="250"/>
        <v>217.03</v>
      </c>
    </row>
    <row r="433" spans="1:27" ht="12.75" hidden="1" customHeight="1" outlineLevel="1" x14ac:dyDescent="0.2">
      <c r="A433" s="163" t="s">
        <v>1451</v>
      </c>
      <c r="B433" s="94" t="s">
        <v>83</v>
      </c>
      <c r="C433" s="70" t="s">
        <v>79</v>
      </c>
      <c r="D433" s="71">
        <v>4.95</v>
      </c>
      <c r="E433" s="71">
        <v>4.95</v>
      </c>
      <c r="F433" s="71">
        <v>4.95</v>
      </c>
      <c r="G433" s="71">
        <v>4.95</v>
      </c>
      <c r="H433" s="71">
        <v>4.95</v>
      </c>
      <c r="I433" s="71">
        <v>4.95</v>
      </c>
      <c r="J433" s="71">
        <v>4.95</v>
      </c>
      <c r="K433" s="71">
        <v>4.95</v>
      </c>
      <c r="L433" s="71">
        <v>4.95</v>
      </c>
      <c r="M433" s="71">
        <v>4.95</v>
      </c>
      <c r="N433" s="71">
        <v>4.95</v>
      </c>
      <c r="O433" s="71">
        <v>4.95</v>
      </c>
      <c r="P433" s="71">
        <v>4.95</v>
      </c>
      <c r="Q433" s="71">
        <v>4.95</v>
      </c>
      <c r="R433" s="71">
        <v>4.95</v>
      </c>
      <c r="S433" s="71">
        <v>4.95</v>
      </c>
      <c r="T433" s="71">
        <v>4.95</v>
      </c>
      <c r="U433" s="71">
        <v>4.95</v>
      </c>
      <c r="V433" s="71">
        <v>4.95</v>
      </c>
      <c r="W433" s="71">
        <v>4.95</v>
      </c>
      <c r="X433" s="71">
        <v>4.95</v>
      </c>
      <c r="Y433" s="71">
        <v>4.95</v>
      </c>
      <c r="Z433" s="71">
        <v>4.95</v>
      </c>
      <c r="AA433" s="71">
        <v>4.95</v>
      </c>
    </row>
    <row r="434" spans="1:27" ht="12.75" hidden="1" customHeight="1" outlineLevel="1" x14ac:dyDescent="0.2">
      <c r="A434" s="163" t="s">
        <v>1452</v>
      </c>
      <c r="B434" s="94" t="s">
        <v>81</v>
      </c>
      <c r="C434" s="70" t="s">
        <v>79</v>
      </c>
      <c r="D434" s="71">
        <f>$D$11</f>
        <v>330.69</v>
      </c>
      <c r="E434" s="71">
        <f t="shared" ref="E434:AA434" si="251">$D$11</f>
        <v>330.69</v>
      </c>
      <c r="F434" s="71">
        <f t="shared" si="251"/>
        <v>330.69</v>
      </c>
      <c r="G434" s="71">
        <f t="shared" si="251"/>
        <v>330.69</v>
      </c>
      <c r="H434" s="71">
        <f t="shared" si="251"/>
        <v>330.69</v>
      </c>
      <c r="I434" s="71">
        <f t="shared" si="251"/>
        <v>330.69</v>
      </c>
      <c r="J434" s="71">
        <f t="shared" si="251"/>
        <v>330.69</v>
      </c>
      <c r="K434" s="71">
        <f t="shared" si="251"/>
        <v>330.69</v>
      </c>
      <c r="L434" s="71">
        <f t="shared" si="251"/>
        <v>330.69</v>
      </c>
      <c r="M434" s="71">
        <f t="shared" si="251"/>
        <v>330.69</v>
      </c>
      <c r="N434" s="71">
        <f t="shared" si="251"/>
        <v>330.69</v>
      </c>
      <c r="O434" s="71">
        <f t="shared" si="251"/>
        <v>330.69</v>
      </c>
      <c r="P434" s="71">
        <f t="shared" si="251"/>
        <v>330.69</v>
      </c>
      <c r="Q434" s="71">
        <f t="shared" si="251"/>
        <v>330.69</v>
      </c>
      <c r="R434" s="71">
        <f t="shared" si="251"/>
        <v>330.69</v>
      </c>
      <c r="S434" s="71">
        <f t="shared" si="251"/>
        <v>330.69</v>
      </c>
      <c r="T434" s="71">
        <f t="shared" si="251"/>
        <v>330.69</v>
      </c>
      <c r="U434" s="71">
        <f t="shared" si="251"/>
        <v>330.69</v>
      </c>
      <c r="V434" s="71">
        <f t="shared" si="251"/>
        <v>330.69</v>
      </c>
      <c r="W434" s="71">
        <f t="shared" si="251"/>
        <v>330.69</v>
      </c>
      <c r="X434" s="71">
        <f t="shared" si="251"/>
        <v>330.69</v>
      </c>
      <c r="Y434" s="71">
        <f t="shared" si="251"/>
        <v>330.69</v>
      </c>
      <c r="Z434" s="71">
        <f t="shared" si="251"/>
        <v>330.69</v>
      </c>
      <c r="AA434" s="71">
        <f t="shared" si="251"/>
        <v>330.69</v>
      </c>
    </row>
    <row r="435" spans="1:27" ht="12.75" customHeight="1" collapsed="1" x14ac:dyDescent="0.2">
      <c r="A435" s="162" t="s">
        <v>1453</v>
      </c>
      <c r="B435" s="54" t="str">
        <f>"23"&amp;"."&amp;$B$663&amp;"."&amp;$B$664</f>
        <v>23.05.2023</v>
      </c>
      <c r="C435" s="134" t="s">
        <v>76</v>
      </c>
      <c r="D435" s="135">
        <f>ROUND(((D436+D437+D439+D438)/1000),5)</f>
        <v>1.84853</v>
      </c>
      <c r="E435" s="135">
        <f>ROUND(((E436+E437+E439+E438)/1000),5)</f>
        <v>1.6780600000000001</v>
      </c>
      <c r="F435" s="135">
        <f>ROUND(((F436+F437+F439+F438)/1000),5)</f>
        <v>1.59009</v>
      </c>
      <c r="G435" s="135">
        <f t="shared" ref="G435:AA435" si="252">ROUND(((G436+G437+G439+G438)/1000),5)</f>
        <v>1.5516300000000001</v>
      </c>
      <c r="H435" s="135">
        <f t="shared" si="252"/>
        <v>1.5986</v>
      </c>
      <c r="I435" s="135">
        <f t="shared" si="252"/>
        <v>1.7445299999999999</v>
      </c>
      <c r="J435" s="135">
        <f t="shared" si="252"/>
        <v>1.86286</v>
      </c>
      <c r="K435" s="135">
        <f t="shared" si="252"/>
        <v>2.0968300000000002</v>
      </c>
      <c r="L435" s="135">
        <f t="shared" si="252"/>
        <v>2.3271600000000001</v>
      </c>
      <c r="M435" s="135">
        <f t="shared" si="252"/>
        <v>2.4462899999999999</v>
      </c>
      <c r="N435" s="135">
        <f t="shared" si="252"/>
        <v>2.4212099999999999</v>
      </c>
      <c r="O435" s="135">
        <f t="shared" si="252"/>
        <v>2.4797199999999999</v>
      </c>
      <c r="P435" s="135">
        <f t="shared" si="252"/>
        <v>2.4800499999999999</v>
      </c>
      <c r="Q435" s="135">
        <f t="shared" si="252"/>
        <v>2.5000599999999999</v>
      </c>
      <c r="R435" s="135">
        <f t="shared" si="252"/>
        <v>2.49526</v>
      </c>
      <c r="S435" s="135">
        <f t="shared" si="252"/>
        <v>2.48394</v>
      </c>
      <c r="T435" s="135">
        <f t="shared" si="252"/>
        <v>2.47492</v>
      </c>
      <c r="U435" s="135">
        <f t="shared" si="252"/>
        <v>2.4208400000000001</v>
      </c>
      <c r="V435" s="135">
        <f t="shared" si="252"/>
        <v>2.3607900000000002</v>
      </c>
      <c r="W435" s="135">
        <f t="shared" si="252"/>
        <v>2.30348</v>
      </c>
      <c r="X435" s="135">
        <f t="shared" si="252"/>
        <v>2.3289200000000001</v>
      </c>
      <c r="Y435" s="135">
        <f t="shared" si="252"/>
        <v>2.4280900000000001</v>
      </c>
      <c r="Z435" s="135">
        <f t="shared" si="252"/>
        <v>2.2219600000000002</v>
      </c>
      <c r="AA435" s="135">
        <f t="shared" si="252"/>
        <v>1.9666399999999999</v>
      </c>
    </row>
    <row r="436" spans="1:27" ht="12.75" hidden="1" customHeight="1" outlineLevel="1" x14ac:dyDescent="0.2">
      <c r="A436" s="163" t="s">
        <v>1454</v>
      </c>
      <c r="B436" s="94" t="s">
        <v>238</v>
      </c>
      <c r="C436" s="70" t="s">
        <v>79</v>
      </c>
      <c r="D436" s="71">
        <v>1295.8599999999999</v>
      </c>
      <c r="E436" s="71">
        <v>1125.3900000000001</v>
      </c>
      <c r="F436" s="71">
        <v>1037.42</v>
      </c>
      <c r="G436" s="71">
        <v>998.96</v>
      </c>
      <c r="H436" s="71">
        <v>1045.93</v>
      </c>
      <c r="I436" s="71">
        <v>1191.8599999999999</v>
      </c>
      <c r="J436" s="71">
        <v>1310.19</v>
      </c>
      <c r="K436" s="71">
        <v>1544.16</v>
      </c>
      <c r="L436" s="71">
        <v>1774.49</v>
      </c>
      <c r="M436" s="71">
        <v>1893.62</v>
      </c>
      <c r="N436" s="71">
        <v>1868.54</v>
      </c>
      <c r="O436" s="71">
        <v>1927.05</v>
      </c>
      <c r="P436" s="71">
        <v>1927.38</v>
      </c>
      <c r="Q436" s="71">
        <v>1947.39</v>
      </c>
      <c r="R436" s="71">
        <v>1942.59</v>
      </c>
      <c r="S436" s="71">
        <v>1931.27</v>
      </c>
      <c r="T436" s="71">
        <v>1922.25</v>
      </c>
      <c r="U436" s="71">
        <v>1868.17</v>
      </c>
      <c r="V436" s="71">
        <v>1808.12</v>
      </c>
      <c r="W436" s="71">
        <v>1750.81</v>
      </c>
      <c r="X436" s="71">
        <v>1776.25</v>
      </c>
      <c r="Y436" s="71">
        <v>1875.42</v>
      </c>
      <c r="Z436" s="71">
        <v>1669.29</v>
      </c>
      <c r="AA436" s="71">
        <v>1413.97</v>
      </c>
    </row>
    <row r="437" spans="1:27" ht="12.75" hidden="1" customHeight="1" outlineLevel="1" x14ac:dyDescent="0.2">
      <c r="A437" s="163" t="s">
        <v>1455</v>
      </c>
      <c r="B437" s="94" t="s">
        <v>90</v>
      </c>
      <c r="C437" s="70" t="s">
        <v>79</v>
      </c>
      <c r="D437" s="71">
        <f>$D$327</f>
        <v>217.03</v>
      </c>
      <c r="E437" s="71">
        <f t="shared" ref="E437:AA437" si="253">$D$327</f>
        <v>217.03</v>
      </c>
      <c r="F437" s="71">
        <f t="shared" si="253"/>
        <v>217.03</v>
      </c>
      <c r="G437" s="71">
        <f t="shared" si="253"/>
        <v>217.03</v>
      </c>
      <c r="H437" s="71">
        <f t="shared" si="253"/>
        <v>217.03</v>
      </c>
      <c r="I437" s="71">
        <f t="shared" si="253"/>
        <v>217.03</v>
      </c>
      <c r="J437" s="71">
        <f t="shared" si="253"/>
        <v>217.03</v>
      </c>
      <c r="K437" s="71">
        <f t="shared" si="253"/>
        <v>217.03</v>
      </c>
      <c r="L437" s="71">
        <f t="shared" si="253"/>
        <v>217.03</v>
      </c>
      <c r="M437" s="71">
        <f t="shared" si="253"/>
        <v>217.03</v>
      </c>
      <c r="N437" s="71">
        <f t="shared" si="253"/>
        <v>217.03</v>
      </c>
      <c r="O437" s="71">
        <f t="shared" si="253"/>
        <v>217.03</v>
      </c>
      <c r="P437" s="71">
        <f t="shared" si="253"/>
        <v>217.03</v>
      </c>
      <c r="Q437" s="71">
        <f t="shared" si="253"/>
        <v>217.03</v>
      </c>
      <c r="R437" s="71">
        <f t="shared" si="253"/>
        <v>217.03</v>
      </c>
      <c r="S437" s="71">
        <f t="shared" si="253"/>
        <v>217.03</v>
      </c>
      <c r="T437" s="71">
        <f t="shared" si="253"/>
        <v>217.03</v>
      </c>
      <c r="U437" s="71">
        <f t="shared" si="253"/>
        <v>217.03</v>
      </c>
      <c r="V437" s="71">
        <f t="shared" si="253"/>
        <v>217.03</v>
      </c>
      <c r="W437" s="71">
        <f t="shared" si="253"/>
        <v>217.03</v>
      </c>
      <c r="X437" s="71">
        <f t="shared" si="253"/>
        <v>217.03</v>
      </c>
      <c r="Y437" s="71">
        <f t="shared" si="253"/>
        <v>217.03</v>
      </c>
      <c r="Z437" s="71">
        <f t="shared" si="253"/>
        <v>217.03</v>
      </c>
      <c r="AA437" s="71">
        <f t="shared" si="253"/>
        <v>217.03</v>
      </c>
    </row>
    <row r="438" spans="1:27" ht="12.75" hidden="1" customHeight="1" outlineLevel="1" x14ac:dyDescent="0.2">
      <c r="A438" s="163" t="s">
        <v>1456</v>
      </c>
      <c r="B438" s="94" t="s">
        <v>83</v>
      </c>
      <c r="C438" s="70" t="s">
        <v>79</v>
      </c>
      <c r="D438" s="71">
        <v>4.95</v>
      </c>
      <c r="E438" s="71">
        <v>4.95</v>
      </c>
      <c r="F438" s="71">
        <v>4.95</v>
      </c>
      <c r="G438" s="71">
        <v>4.95</v>
      </c>
      <c r="H438" s="71">
        <v>4.95</v>
      </c>
      <c r="I438" s="71">
        <v>4.95</v>
      </c>
      <c r="J438" s="71">
        <v>4.95</v>
      </c>
      <c r="K438" s="71">
        <v>4.95</v>
      </c>
      <c r="L438" s="71">
        <v>4.95</v>
      </c>
      <c r="M438" s="71">
        <v>4.95</v>
      </c>
      <c r="N438" s="71">
        <v>4.95</v>
      </c>
      <c r="O438" s="71">
        <v>4.95</v>
      </c>
      <c r="P438" s="71">
        <v>4.95</v>
      </c>
      <c r="Q438" s="71">
        <v>4.95</v>
      </c>
      <c r="R438" s="71">
        <v>4.95</v>
      </c>
      <c r="S438" s="71">
        <v>4.95</v>
      </c>
      <c r="T438" s="71">
        <v>4.95</v>
      </c>
      <c r="U438" s="71">
        <v>4.95</v>
      </c>
      <c r="V438" s="71">
        <v>4.95</v>
      </c>
      <c r="W438" s="71">
        <v>4.95</v>
      </c>
      <c r="X438" s="71">
        <v>4.95</v>
      </c>
      <c r="Y438" s="71">
        <v>4.95</v>
      </c>
      <c r="Z438" s="71">
        <v>4.95</v>
      </c>
      <c r="AA438" s="71">
        <v>4.95</v>
      </c>
    </row>
    <row r="439" spans="1:27" ht="12.75" hidden="1" customHeight="1" outlineLevel="1" x14ac:dyDescent="0.2">
      <c r="A439" s="163" t="s">
        <v>1457</v>
      </c>
      <c r="B439" s="94" t="s">
        <v>81</v>
      </c>
      <c r="C439" s="70" t="s">
        <v>79</v>
      </c>
      <c r="D439" s="71">
        <f>$D$11</f>
        <v>330.69</v>
      </c>
      <c r="E439" s="71">
        <f t="shared" ref="E439:AA439" si="254">$D$11</f>
        <v>330.69</v>
      </c>
      <c r="F439" s="71">
        <f t="shared" si="254"/>
        <v>330.69</v>
      </c>
      <c r="G439" s="71">
        <f t="shared" si="254"/>
        <v>330.69</v>
      </c>
      <c r="H439" s="71">
        <f t="shared" si="254"/>
        <v>330.69</v>
      </c>
      <c r="I439" s="71">
        <f t="shared" si="254"/>
        <v>330.69</v>
      </c>
      <c r="J439" s="71">
        <f t="shared" si="254"/>
        <v>330.69</v>
      </c>
      <c r="K439" s="71">
        <f t="shared" si="254"/>
        <v>330.69</v>
      </c>
      <c r="L439" s="71">
        <f t="shared" si="254"/>
        <v>330.69</v>
      </c>
      <c r="M439" s="71">
        <f t="shared" si="254"/>
        <v>330.69</v>
      </c>
      <c r="N439" s="71">
        <f t="shared" si="254"/>
        <v>330.69</v>
      </c>
      <c r="O439" s="71">
        <f t="shared" si="254"/>
        <v>330.69</v>
      </c>
      <c r="P439" s="71">
        <f t="shared" si="254"/>
        <v>330.69</v>
      </c>
      <c r="Q439" s="71">
        <f t="shared" si="254"/>
        <v>330.69</v>
      </c>
      <c r="R439" s="71">
        <f t="shared" si="254"/>
        <v>330.69</v>
      </c>
      <c r="S439" s="71">
        <f t="shared" si="254"/>
        <v>330.69</v>
      </c>
      <c r="T439" s="71">
        <f t="shared" si="254"/>
        <v>330.69</v>
      </c>
      <c r="U439" s="71">
        <f t="shared" si="254"/>
        <v>330.69</v>
      </c>
      <c r="V439" s="71">
        <f t="shared" si="254"/>
        <v>330.69</v>
      </c>
      <c r="W439" s="71">
        <f t="shared" si="254"/>
        <v>330.69</v>
      </c>
      <c r="X439" s="71">
        <f t="shared" si="254"/>
        <v>330.69</v>
      </c>
      <c r="Y439" s="71">
        <f t="shared" si="254"/>
        <v>330.69</v>
      </c>
      <c r="Z439" s="71">
        <f t="shared" si="254"/>
        <v>330.69</v>
      </c>
      <c r="AA439" s="71">
        <f t="shared" si="254"/>
        <v>330.69</v>
      </c>
    </row>
    <row r="440" spans="1:27" ht="12.75" customHeight="1" collapsed="1" x14ac:dyDescent="0.2">
      <c r="A440" s="162" t="s">
        <v>1458</v>
      </c>
      <c r="B440" s="54" t="str">
        <f>"24"&amp;"."&amp;$B$663&amp;"."&amp;$B$664</f>
        <v>24.05.2023</v>
      </c>
      <c r="C440" s="134" t="s">
        <v>76</v>
      </c>
      <c r="D440" s="135">
        <f>ROUND(((D441+D442+D444+D443)/1000),5)</f>
        <v>1.86459</v>
      </c>
      <c r="E440" s="135">
        <f>ROUND(((E441+E442+E444+E443)/1000),5)</f>
        <v>1.65639</v>
      </c>
      <c r="F440" s="135">
        <f>ROUND(((F441+F442+F444+F443)/1000),5)</f>
        <v>1.6199699999999999</v>
      </c>
      <c r="G440" s="135">
        <f t="shared" ref="G440:AA440" si="255">ROUND(((G441+G442+G444+G443)/1000),5)</f>
        <v>1.57657</v>
      </c>
      <c r="H440" s="135">
        <f t="shared" si="255"/>
        <v>1.5821799999999999</v>
      </c>
      <c r="I440" s="135">
        <f t="shared" si="255"/>
        <v>1.74197</v>
      </c>
      <c r="J440" s="135">
        <f t="shared" si="255"/>
        <v>2.0032999999999999</v>
      </c>
      <c r="K440" s="135">
        <f t="shared" si="255"/>
        <v>2.25631</v>
      </c>
      <c r="L440" s="135">
        <f t="shared" si="255"/>
        <v>2.4378199999999999</v>
      </c>
      <c r="M440" s="135">
        <f t="shared" si="255"/>
        <v>2.4926400000000002</v>
      </c>
      <c r="N440" s="135">
        <f t="shared" si="255"/>
        <v>2.4991300000000001</v>
      </c>
      <c r="O440" s="135">
        <f t="shared" si="255"/>
        <v>2.5007799999999998</v>
      </c>
      <c r="P440" s="135">
        <f t="shared" si="255"/>
        <v>2.4860799999999998</v>
      </c>
      <c r="Q440" s="135">
        <f t="shared" si="255"/>
        <v>2.4914999999999998</v>
      </c>
      <c r="R440" s="135">
        <f t="shared" si="255"/>
        <v>2.50468</v>
      </c>
      <c r="S440" s="135">
        <f t="shared" si="255"/>
        <v>2.5178699999999998</v>
      </c>
      <c r="T440" s="135">
        <f t="shared" si="255"/>
        <v>2.50135</v>
      </c>
      <c r="U440" s="135">
        <f t="shared" si="255"/>
        <v>2.4875099999999999</v>
      </c>
      <c r="V440" s="135">
        <f t="shared" si="255"/>
        <v>2.4812599999999998</v>
      </c>
      <c r="W440" s="135">
        <f t="shared" si="255"/>
        <v>2.47296</v>
      </c>
      <c r="X440" s="135">
        <f t="shared" si="255"/>
        <v>2.4729199999999998</v>
      </c>
      <c r="Y440" s="135">
        <f t="shared" si="255"/>
        <v>2.4757099999999999</v>
      </c>
      <c r="Z440" s="135">
        <f t="shared" si="255"/>
        <v>2.3128299999999999</v>
      </c>
      <c r="AA440" s="135">
        <f t="shared" si="255"/>
        <v>1.9911300000000001</v>
      </c>
    </row>
    <row r="441" spans="1:27" ht="12.75" hidden="1" customHeight="1" outlineLevel="1" x14ac:dyDescent="0.2">
      <c r="A441" s="163" t="s">
        <v>1459</v>
      </c>
      <c r="B441" s="94" t="s">
        <v>238</v>
      </c>
      <c r="C441" s="70" t="s">
        <v>79</v>
      </c>
      <c r="D441" s="71">
        <v>1311.92</v>
      </c>
      <c r="E441" s="71">
        <v>1103.72</v>
      </c>
      <c r="F441" s="71">
        <v>1067.3</v>
      </c>
      <c r="G441" s="71">
        <v>1023.9</v>
      </c>
      <c r="H441" s="71">
        <v>1029.51</v>
      </c>
      <c r="I441" s="71">
        <v>1189.3</v>
      </c>
      <c r="J441" s="71">
        <v>1450.63</v>
      </c>
      <c r="K441" s="71">
        <v>1703.64</v>
      </c>
      <c r="L441" s="71">
        <v>1885.15</v>
      </c>
      <c r="M441" s="71">
        <v>1939.97</v>
      </c>
      <c r="N441" s="71">
        <v>1946.46</v>
      </c>
      <c r="O441" s="71">
        <v>1948.11</v>
      </c>
      <c r="P441" s="71">
        <v>1933.41</v>
      </c>
      <c r="Q441" s="71">
        <v>1938.83</v>
      </c>
      <c r="R441" s="71">
        <v>1952.01</v>
      </c>
      <c r="S441" s="71">
        <v>1965.2</v>
      </c>
      <c r="T441" s="71">
        <v>1948.68</v>
      </c>
      <c r="U441" s="71">
        <v>1934.84</v>
      </c>
      <c r="V441" s="71">
        <v>1928.59</v>
      </c>
      <c r="W441" s="71">
        <v>1920.29</v>
      </c>
      <c r="X441" s="71">
        <v>1920.25</v>
      </c>
      <c r="Y441" s="71">
        <v>1923.04</v>
      </c>
      <c r="Z441" s="71">
        <v>1760.16</v>
      </c>
      <c r="AA441" s="71">
        <v>1438.46</v>
      </c>
    </row>
    <row r="442" spans="1:27" ht="12.75" hidden="1" customHeight="1" outlineLevel="1" x14ac:dyDescent="0.2">
      <c r="A442" s="163" t="s">
        <v>1460</v>
      </c>
      <c r="B442" s="94" t="s">
        <v>90</v>
      </c>
      <c r="C442" s="70" t="s">
        <v>79</v>
      </c>
      <c r="D442" s="71">
        <f>$D$327</f>
        <v>217.03</v>
      </c>
      <c r="E442" s="71">
        <f t="shared" ref="E442:AA442" si="256">$D$327</f>
        <v>217.03</v>
      </c>
      <c r="F442" s="71">
        <f t="shared" si="256"/>
        <v>217.03</v>
      </c>
      <c r="G442" s="71">
        <f t="shared" si="256"/>
        <v>217.03</v>
      </c>
      <c r="H442" s="71">
        <f t="shared" si="256"/>
        <v>217.03</v>
      </c>
      <c r="I442" s="71">
        <f t="shared" si="256"/>
        <v>217.03</v>
      </c>
      <c r="J442" s="71">
        <f t="shared" si="256"/>
        <v>217.03</v>
      </c>
      <c r="K442" s="71">
        <f t="shared" si="256"/>
        <v>217.03</v>
      </c>
      <c r="L442" s="71">
        <f t="shared" si="256"/>
        <v>217.03</v>
      </c>
      <c r="M442" s="71">
        <f t="shared" si="256"/>
        <v>217.03</v>
      </c>
      <c r="N442" s="71">
        <f t="shared" si="256"/>
        <v>217.03</v>
      </c>
      <c r="O442" s="71">
        <f t="shared" si="256"/>
        <v>217.03</v>
      </c>
      <c r="P442" s="71">
        <f t="shared" si="256"/>
        <v>217.03</v>
      </c>
      <c r="Q442" s="71">
        <f t="shared" si="256"/>
        <v>217.03</v>
      </c>
      <c r="R442" s="71">
        <f t="shared" si="256"/>
        <v>217.03</v>
      </c>
      <c r="S442" s="71">
        <f t="shared" si="256"/>
        <v>217.03</v>
      </c>
      <c r="T442" s="71">
        <f t="shared" si="256"/>
        <v>217.03</v>
      </c>
      <c r="U442" s="71">
        <f t="shared" si="256"/>
        <v>217.03</v>
      </c>
      <c r="V442" s="71">
        <f t="shared" si="256"/>
        <v>217.03</v>
      </c>
      <c r="W442" s="71">
        <f t="shared" si="256"/>
        <v>217.03</v>
      </c>
      <c r="X442" s="71">
        <f t="shared" si="256"/>
        <v>217.03</v>
      </c>
      <c r="Y442" s="71">
        <f t="shared" si="256"/>
        <v>217.03</v>
      </c>
      <c r="Z442" s="71">
        <f t="shared" si="256"/>
        <v>217.03</v>
      </c>
      <c r="AA442" s="71">
        <f t="shared" si="256"/>
        <v>217.03</v>
      </c>
    </row>
    <row r="443" spans="1:27" ht="12.75" hidden="1" customHeight="1" outlineLevel="1" x14ac:dyDescent="0.2">
      <c r="A443" s="163" t="s">
        <v>1461</v>
      </c>
      <c r="B443" s="94" t="s">
        <v>83</v>
      </c>
      <c r="C443" s="70" t="s">
        <v>79</v>
      </c>
      <c r="D443" s="71">
        <v>4.95</v>
      </c>
      <c r="E443" s="71">
        <v>4.95</v>
      </c>
      <c r="F443" s="71">
        <v>4.95</v>
      </c>
      <c r="G443" s="71">
        <v>4.95</v>
      </c>
      <c r="H443" s="71">
        <v>4.95</v>
      </c>
      <c r="I443" s="71">
        <v>4.95</v>
      </c>
      <c r="J443" s="71">
        <v>4.95</v>
      </c>
      <c r="K443" s="71">
        <v>4.95</v>
      </c>
      <c r="L443" s="71">
        <v>4.95</v>
      </c>
      <c r="M443" s="71">
        <v>4.95</v>
      </c>
      <c r="N443" s="71">
        <v>4.95</v>
      </c>
      <c r="O443" s="71">
        <v>4.95</v>
      </c>
      <c r="P443" s="71">
        <v>4.95</v>
      </c>
      <c r="Q443" s="71">
        <v>4.95</v>
      </c>
      <c r="R443" s="71">
        <v>4.95</v>
      </c>
      <c r="S443" s="71">
        <v>4.95</v>
      </c>
      <c r="T443" s="71">
        <v>4.95</v>
      </c>
      <c r="U443" s="71">
        <v>4.95</v>
      </c>
      <c r="V443" s="71">
        <v>4.95</v>
      </c>
      <c r="W443" s="71">
        <v>4.95</v>
      </c>
      <c r="X443" s="71">
        <v>4.95</v>
      </c>
      <c r="Y443" s="71">
        <v>4.95</v>
      </c>
      <c r="Z443" s="71">
        <v>4.95</v>
      </c>
      <c r="AA443" s="71">
        <v>4.95</v>
      </c>
    </row>
    <row r="444" spans="1:27" ht="12.75" hidden="1" customHeight="1" outlineLevel="1" x14ac:dyDescent="0.2">
      <c r="A444" s="163" t="s">
        <v>1462</v>
      </c>
      <c r="B444" s="94" t="s">
        <v>81</v>
      </c>
      <c r="C444" s="70" t="s">
        <v>79</v>
      </c>
      <c r="D444" s="71">
        <f>$D$11</f>
        <v>330.69</v>
      </c>
      <c r="E444" s="71">
        <f t="shared" ref="E444:AA444" si="257">$D$11</f>
        <v>330.69</v>
      </c>
      <c r="F444" s="71">
        <f t="shared" si="257"/>
        <v>330.69</v>
      </c>
      <c r="G444" s="71">
        <f t="shared" si="257"/>
        <v>330.69</v>
      </c>
      <c r="H444" s="71">
        <f t="shared" si="257"/>
        <v>330.69</v>
      </c>
      <c r="I444" s="71">
        <f t="shared" si="257"/>
        <v>330.69</v>
      </c>
      <c r="J444" s="71">
        <f t="shared" si="257"/>
        <v>330.69</v>
      </c>
      <c r="K444" s="71">
        <f t="shared" si="257"/>
        <v>330.69</v>
      </c>
      <c r="L444" s="71">
        <f t="shared" si="257"/>
        <v>330.69</v>
      </c>
      <c r="M444" s="71">
        <f t="shared" si="257"/>
        <v>330.69</v>
      </c>
      <c r="N444" s="71">
        <f t="shared" si="257"/>
        <v>330.69</v>
      </c>
      <c r="O444" s="71">
        <f t="shared" si="257"/>
        <v>330.69</v>
      </c>
      <c r="P444" s="71">
        <f t="shared" si="257"/>
        <v>330.69</v>
      </c>
      <c r="Q444" s="71">
        <f t="shared" si="257"/>
        <v>330.69</v>
      </c>
      <c r="R444" s="71">
        <f t="shared" si="257"/>
        <v>330.69</v>
      </c>
      <c r="S444" s="71">
        <f t="shared" si="257"/>
        <v>330.69</v>
      </c>
      <c r="T444" s="71">
        <f t="shared" si="257"/>
        <v>330.69</v>
      </c>
      <c r="U444" s="71">
        <f t="shared" si="257"/>
        <v>330.69</v>
      </c>
      <c r="V444" s="71">
        <f t="shared" si="257"/>
        <v>330.69</v>
      </c>
      <c r="W444" s="71">
        <f t="shared" si="257"/>
        <v>330.69</v>
      </c>
      <c r="X444" s="71">
        <f t="shared" si="257"/>
        <v>330.69</v>
      </c>
      <c r="Y444" s="71">
        <f t="shared" si="257"/>
        <v>330.69</v>
      </c>
      <c r="Z444" s="71">
        <f t="shared" si="257"/>
        <v>330.69</v>
      </c>
      <c r="AA444" s="71">
        <f t="shared" si="257"/>
        <v>330.69</v>
      </c>
    </row>
    <row r="445" spans="1:27" collapsed="1" x14ac:dyDescent="0.2">
      <c r="A445" s="162" t="s">
        <v>1463</v>
      </c>
      <c r="B445" s="54" t="str">
        <f>"25"&amp;"."&amp;$B$663&amp;"."&amp;$B$664</f>
        <v>25.05.2023</v>
      </c>
      <c r="C445" s="134" t="s">
        <v>76</v>
      </c>
      <c r="D445" s="135">
        <f>ROUND(((D446+D447+D449+D448)/1000),5)</f>
        <v>1.6847700000000001</v>
      </c>
      <c r="E445" s="135">
        <f>ROUND(((E446+E447+E449+E448)/1000),5)</f>
        <v>1.57927</v>
      </c>
      <c r="F445" s="135">
        <f>ROUND(((F446+F447+F449+F448)/1000),5)</f>
        <v>1.5138799999999999</v>
      </c>
      <c r="G445" s="135">
        <f t="shared" ref="G445:AA445" si="258">ROUND(((G446+G447+G449+G448)/1000),5)</f>
        <v>1.4647699999999999</v>
      </c>
      <c r="H445" s="135">
        <f t="shared" si="258"/>
        <v>1.4642999999999999</v>
      </c>
      <c r="I445" s="135">
        <f t="shared" si="258"/>
        <v>1.63124</v>
      </c>
      <c r="J445" s="135">
        <f t="shared" si="258"/>
        <v>2.0125000000000002</v>
      </c>
      <c r="K445" s="135">
        <f t="shared" si="258"/>
        <v>2.17578</v>
      </c>
      <c r="L445" s="135">
        <f t="shared" si="258"/>
        <v>2.39289</v>
      </c>
      <c r="M445" s="135">
        <f t="shared" si="258"/>
        <v>2.4612400000000001</v>
      </c>
      <c r="N445" s="135">
        <f t="shared" si="258"/>
        <v>2.4742799999999998</v>
      </c>
      <c r="O445" s="135">
        <f t="shared" si="258"/>
        <v>2.4837400000000001</v>
      </c>
      <c r="P445" s="135">
        <f t="shared" si="258"/>
        <v>2.46651</v>
      </c>
      <c r="Q445" s="135">
        <f t="shared" si="258"/>
        <v>2.4687999999999999</v>
      </c>
      <c r="R445" s="135">
        <f t="shared" si="258"/>
        <v>2.4934599999999998</v>
      </c>
      <c r="S445" s="135">
        <f t="shared" si="258"/>
        <v>2.5088300000000001</v>
      </c>
      <c r="T445" s="135">
        <f t="shared" si="258"/>
        <v>2.4939399999999998</v>
      </c>
      <c r="U445" s="135">
        <f t="shared" si="258"/>
        <v>2.48041</v>
      </c>
      <c r="V445" s="135">
        <f t="shared" si="258"/>
        <v>2.4733200000000002</v>
      </c>
      <c r="W445" s="135">
        <f t="shared" si="258"/>
        <v>2.4671500000000002</v>
      </c>
      <c r="X445" s="135">
        <f t="shared" si="258"/>
        <v>2.4708899999999998</v>
      </c>
      <c r="Y445" s="135">
        <f t="shared" si="258"/>
        <v>2.4666700000000001</v>
      </c>
      <c r="Z445" s="135">
        <f t="shared" si="258"/>
        <v>2.2738200000000002</v>
      </c>
      <c r="AA445" s="135">
        <f t="shared" si="258"/>
        <v>1.90177</v>
      </c>
    </row>
    <row r="446" spans="1:27" ht="12.75" hidden="1" customHeight="1" outlineLevel="1" x14ac:dyDescent="0.2">
      <c r="A446" s="163" t="s">
        <v>1464</v>
      </c>
      <c r="B446" s="94" t="s">
        <v>238</v>
      </c>
      <c r="C446" s="70" t="s">
        <v>79</v>
      </c>
      <c r="D446" s="71">
        <v>1132.0999999999999</v>
      </c>
      <c r="E446" s="71">
        <v>1026.5999999999999</v>
      </c>
      <c r="F446" s="71">
        <v>961.21</v>
      </c>
      <c r="G446" s="71">
        <v>912.1</v>
      </c>
      <c r="H446" s="71">
        <v>911.63</v>
      </c>
      <c r="I446" s="71">
        <v>1078.57</v>
      </c>
      <c r="J446" s="71">
        <v>1459.83</v>
      </c>
      <c r="K446" s="71">
        <v>1623.11</v>
      </c>
      <c r="L446" s="71">
        <v>1840.22</v>
      </c>
      <c r="M446" s="71">
        <v>1908.57</v>
      </c>
      <c r="N446" s="71">
        <v>1921.61</v>
      </c>
      <c r="O446" s="71">
        <v>1931.07</v>
      </c>
      <c r="P446" s="71">
        <v>1913.84</v>
      </c>
      <c r="Q446" s="71">
        <v>1916.13</v>
      </c>
      <c r="R446" s="71">
        <v>1940.79</v>
      </c>
      <c r="S446" s="71">
        <v>1956.16</v>
      </c>
      <c r="T446" s="71">
        <v>1941.27</v>
      </c>
      <c r="U446" s="71">
        <v>1927.74</v>
      </c>
      <c r="V446" s="71">
        <v>1920.65</v>
      </c>
      <c r="W446" s="71">
        <v>1914.48</v>
      </c>
      <c r="X446" s="71">
        <v>1918.22</v>
      </c>
      <c r="Y446" s="71">
        <v>1914</v>
      </c>
      <c r="Z446" s="71">
        <v>1721.15</v>
      </c>
      <c r="AA446" s="71">
        <v>1349.1</v>
      </c>
    </row>
    <row r="447" spans="1:27" ht="12.75" hidden="1" customHeight="1" outlineLevel="1" x14ac:dyDescent="0.2">
      <c r="A447" s="163" t="s">
        <v>1465</v>
      </c>
      <c r="B447" s="94" t="s">
        <v>90</v>
      </c>
      <c r="C447" s="70" t="s">
        <v>79</v>
      </c>
      <c r="D447" s="71">
        <f>$D$327</f>
        <v>217.03</v>
      </c>
      <c r="E447" s="71">
        <f t="shared" ref="E447:AA447" si="259">$D$327</f>
        <v>217.03</v>
      </c>
      <c r="F447" s="71">
        <f t="shared" si="259"/>
        <v>217.03</v>
      </c>
      <c r="G447" s="71">
        <f t="shared" si="259"/>
        <v>217.03</v>
      </c>
      <c r="H447" s="71">
        <f t="shared" si="259"/>
        <v>217.03</v>
      </c>
      <c r="I447" s="71">
        <f t="shared" si="259"/>
        <v>217.03</v>
      </c>
      <c r="J447" s="71">
        <f t="shared" si="259"/>
        <v>217.03</v>
      </c>
      <c r="K447" s="71">
        <f t="shared" si="259"/>
        <v>217.03</v>
      </c>
      <c r="L447" s="71">
        <f t="shared" si="259"/>
        <v>217.03</v>
      </c>
      <c r="M447" s="71">
        <f t="shared" si="259"/>
        <v>217.03</v>
      </c>
      <c r="N447" s="71">
        <f t="shared" si="259"/>
        <v>217.03</v>
      </c>
      <c r="O447" s="71">
        <f t="shared" si="259"/>
        <v>217.03</v>
      </c>
      <c r="P447" s="71">
        <f t="shared" si="259"/>
        <v>217.03</v>
      </c>
      <c r="Q447" s="71">
        <f t="shared" si="259"/>
        <v>217.03</v>
      </c>
      <c r="R447" s="71">
        <f t="shared" si="259"/>
        <v>217.03</v>
      </c>
      <c r="S447" s="71">
        <f t="shared" si="259"/>
        <v>217.03</v>
      </c>
      <c r="T447" s="71">
        <f t="shared" si="259"/>
        <v>217.03</v>
      </c>
      <c r="U447" s="71">
        <f t="shared" si="259"/>
        <v>217.03</v>
      </c>
      <c r="V447" s="71">
        <f t="shared" si="259"/>
        <v>217.03</v>
      </c>
      <c r="W447" s="71">
        <f t="shared" si="259"/>
        <v>217.03</v>
      </c>
      <c r="X447" s="71">
        <f t="shared" si="259"/>
        <v>217.03</v>
      </c>
      <c r="Y447" s="71">
        <f t="shared" si="259"/>
        <v>217.03</v>
      </c>
      <c r="Z447" s="71">
        <f t="shared" si="259"/>
        <v>217.03</v>
      </c>
      <c r="AA447" s="71">
        <f t="shared" si="259"/>
        <v>217.03</v>
      </c>
    </row>
    <row r="448" spans="1:27" ht="12.75" hidden="1" customHeight="1" outlineLevel="1" x14ac:dyDescent="0.2">
      <c r="A448" s="163" t="s">
        <v>1466</v>
      </c>
      <c r="B448" s="94" t="s">
        <v>83</v>
      </c>
      <c r="C448" s="70" t="s">
        <v>79</v>
      </c>
      <c r="D448" s="71">
        <v>4.95</v>
      </c>
      <c r="E448" s="71">
        <v>4.95</v>
      </c>
      <c r="F448" s="71">
        <v>4.95</v>
      </c>
      <c r="G448" s="71">
        <v>4.95</v>
      </c>
      <c r="H448" s="71">
        <v>4.95</v>
      </c>
      <c r="I448" s="71">
        <v>4.95</v>
      </c>
      <c r="J448" s="71">
        <v>4.95</v>
      </c>
      <c r="K448" s="71">
        <v>4.95</v>
      </c>
      <c r="L448" s="71">
        <v>4.95</v>
      </c>
      <c r="M448" s="71">
        <v>4.95</v>
      </c>
      <c r="N448" s="71">
        <v>4.95</v>
      </c>
      <c r="O448" s="71">
        <v>4.95</v>
      </c>
      <c r="P448" s="71">
        <v>4.95</v>
      </c>
      <c r="Q448" s="71">
        <v>4.95</v>
      </c>
      <c r="R448" s="71">
        <v>4.95</v>
      </c>
      <c r="S448" s="71">
        <v>4.95</v>
      </c>
      <c r="T448" s="71">
        <v>4.95</v>
      </c>
      <c r="U448" s="71">
        <v>4.95</v>
      </c>
      <c r="V448" s="71">
        <v>4.95</v>
      </c>
      <c r="W448" s="71">
        <v>4.95</v>
      </c>
      <c r="X448" s="71">
        <v>4.95</v>
      </c>
      <c r="Y448" s="71">
        <v>4.95</v>
      </c>
      <c r="Z448" s="71">
        <v>4.95</v>
      </c>
      <c r="AA448" s="71">
        <v>4.95</v>
      </c>
    </row>
    <row r="449" spans="1:27" ht="12.75" hidden="1" customHeight="1" outlineLevel="1" x14ac:dyDescent="0.2">
      <c r="A449" s="163" t="s">
        <v>1467</v>
      </c>
      <c r="B449" s="94" t="s">
        <v>81</v>
      </c>
      <c r="C449" s="70" t="s">
        <v>79</v>
      </c>
      <c r="D449" s="71">
        <f>$D$11</f>
        <v>330.69</v>
      </c>
      <c r="E449" s="71">
        <f t="shared" ref="E449:AA449" si="260">$D$11</f>
        <v>330.69</v>
      </c>
      <c r="F449" s="71">
        <f t="shared" si="260"/>
        <v>330.69</v>
      </c>
      <c r="G449" s="71">
        <f t="shared" si="260"/>
        <v>330.69</v>
      </c>
      <c r="H449" s="71">
        <f t="shared" si="260"/>
        <v>330.69</v>
      </c>
      <c r="I449" s="71">
        <f t="shared" si="260"/>
        <v>330.69</v>
      </c>
      <c r="J449" s="71">
        <f t="shared" si="260"/>
        <v>330.69</v>
      </c>
      <c r="K449" s="71">
        <f t="shared" si="260"/>
        <v>330.69</v>
      </c>
      <c r="L449" s="71">
        <f t="shared" si="260"/>
        <v>330.69</v>
      </c>
      <c r="M449" s="71">
        <f t="shared" si="260"/>
        <v>330.69</v>
      </c>
      <c r="N449" s="71">
        <f t="shared" si="260"/>
        <v>330.69</v>
      </c>
      <c r="O449" s="71">
        <f t="shared" si="260"/>
        <v>330.69</v>
      </c>
      <c r="P449" s="71">
        <f t="shared" si="260"/>
        <v>330.69</v>
      </c>
      <c r="Q449" s="71">
        <f t="shared" si="260"/>
        <v>330.69</v>
      </c>
      <c r="R449" s="71">
        <f t="shared" si="260"/>
        <v>330.69</v>
      </c>
      <c r="S449" s="71">
        <f t="shared" si="260"/>
        <v>330.69</v>
      </c>
      <c r="T449" s="71">
        <f t="shared" si="260"/>
        <v>330.69</v>
      </c>
      <c r="U449" s="71">
        <f t="shared" si="260"/>
        <v>330.69</v>
      </c>
      <c r="V449" s="71">
        <f t="shared" si="260"/>
        <v>330.69</v>
      </c>
      <c r="W449" s="71">
        <f t="shared" si="260"/>
        <v>330.69</v>
      </c>
      <c r="X449" s="71">
        <f t="shared" si="260"/>
        <v>330.69</v>
      </c>
      <c r="Y449" s="71">
        <f t="shared" si="260"/>
        <v>330.69</v>
      </c>
      <c r="Z449" s="71">
        <f t="shared" si="260"/>
        <v>330.69</v>
      </c>
      <c r="AA449" s="71">
        <f t="shared" si="260"/>
        <v>330.69</v>
      </c>
    </row>
    <row r="450" spans="1:27" collapsed="1" x14ac:dyDescent="0.2">
      <c r="A450" s="162" t="s">
        <v>1468</v>
      </c>
      <c r="B450" s="54" t="str">
        <f>"26"&amp;"."&amp;$B$663&amp;"."&amp;$B$664</f>
        <v>26.05.2023</v>
      </c>
      <c r="C450" s="134" t="s">
        <v>76</v>
      </c>
      <c r="D450" s="135">
        <f>ROUND(((D451+D452+D454+D453)/1000),5)</f>
        <v>1.7963100000000001</v>
      </c>
      <c r="E450" s="135">
        <f>ROUND(((E451+E452+E454+E453)/1000),5)</f>
        <v>1.6539900000000001</v>
      </c>
      <c r="F450" s="135">
        <f>ROUND(((F451+F452+F454+F453)/1000),5)</f>
        <v>1.5918000000000001</v>
      </c>
      <c r="G450" s="135">
        <f t="shared" ref="G450:AA450" si="261">ROUND(((G451+G452+G454+G453)/1000),5)</f>
        <v>1.54627</v>
      </c>
      <c r="H450" s="135">
        <f t="shared" si="261"/>
        <v>1.5686800000000001</v>
      </c>
      <c r="I450" s="135">
        <f t="shared" si="261"/>
        <v>1.6577200000000001</v>
      </c>
      <c r="J450" s="135">
        <f t="shared" si="261"/>
        <v>2.05592</v>
      </c>
      <c r="K450" s="135">
        <f t="shared" si="261"/>
        <v>2.2335699999999998</v>
      </c>
      <c r="L450" s="135">
        <f t="shared" si="261"/>
        <v>2.4815299999999998</v>
      </c>
      <c r="M450" s="135">
        <f t="shared" si="261"/>
        <v>2.5478800000000001</v>
      </c>
      <c r="N450" s="135">
        <f t="shared" si="261"/>
        <v>2.5562399999999998</v>
      </c>
      <c r="O450" s="135">
        <f t="shared" si="261"/>
        <v>2.54982</v>
      </c>
      <c r="P450" s="135">
        <f t="shared" si="261"/>
        <v>2.5394999999999999</v>
      </c>
      <c r="Q450" s="135">
        <f t="shared" si="261"/>
        <v>2.5552299999999999</v>
      </c>
      <c r="R450" s="135">
        <f t="shared" si="261"/>
        <v>2.5518800000000001</v>
      </c>
      <c r="S450" s="135">
        <f t="shared" si="261"/>
        <v>2.5469300000000001</v>
      </c>
      <c r="T450" s="135">
        <f t="shared" si="261"/>
        <v>2.5337999999999998</v>
      </c>
      <c r="U450" s="135">
        <f t="shared" si="261"/>
        <v>2.5448</v>
      </c>
      <c r="V450" s="135">
        <f t="shared" si="261"/>
        <v>2.5405199999999999</v>
      </c>
      <c r="W450" s="135">
        <f t="shared" si="261"/>
        <v>2.5153699999999999</v>
      </c>
      <c r="X450" s="135">
        <f t="shared" si="261"/>
        <v>2.5196999999999998</v>
      </c>
      <c r="Y450" s="135">
        <f t="shared" si="261"/>
        <v>2.5415999999999999</v>
      </c>
      <c r="Z450" s="135">
        <f t="shared" si="261"/>
        <v>2.4853900000000002</v>
      </c>
      <c r="AA450" s="135">
        <f t="shared" si="261"/>
        <v>2.1589999999999998</v>
      </c>
    </row>
    <row r="451" spans="1:27" ht="12.75" hidden="1" customHeight="1" outlineLevel="1" x14ac:dyDescent="0.2">
      <c r="A451" s="163" t="s">
        <v>1469</v>
      </c>
      <c r="B451" s="94" t="s">
        <v>238</v>
      </c>
      <c r="C451" s="70" t="s">
        <v>79</v>
      </c>
      <c r="D451" s="71">
        <v>1243.6400000000001</v>
      </c>
      <c r="E451" s="71">
        <v>1101.32</v>
      </c>
      <c r="F451" s="71">
        <v>1039.1300000000001</v>
      </c>
      <c r="G451" s="71">
        <v>993.6</v>
      </c>
      <c r="H451" s="71">
        <v>1016.01</v>
      </c>
      <c r="I451" s="71">
        <v>1105.05</v>
      </c>
      <c r="J451" s="71">
        <v>1503.25</v>
      </c>
      <c r="K451" s="71">
        <v>1680.9</v>
      </c>
      <c r="L451" s="71">
        <v>1928.86</v>
      </c>
      <c r="M451" s="71">
        <v>1995.21</v>
      </c>
      <c r="N451" s="71">
        <v>2003.57</v>
      </c>
      <c r="O451" s="71">
        <v>1997.15</v>
      </c>
      <c r="P451" s="71">
        <v>1986.83</v>
      </c>
      <c r="Q451" s="71">
        <v>2002.56</v>
      </c>
      <c r="R451" s="71">
        <v>1999.21</v>
      </c>
      <c r="S451" s="71">
        <v>1994.26</v>
      </c>
      <c r="T451" s="71">
        <v>1981.13</v>
      </c>
      <c r="U451" s="71">
        <v>1992.13</v>
      </c>
      <c r="V451" s="71">
        <v>1987.85</v>
      </c>
      <c r="W451" s="71">
        <v>1962.7</v>
      </c>
      <c r="X451" s="71">
        <v>1967.03</v>
      </c>
      <c r="Y451" s="71">
        <v>1988.93</v>
      </c>
      <c r="Z451" s="71">
        <v>1932.72</v>
      </c>
      <c r="AA451" s="71">
        <v>1606.33</v>
      </c>
    </row>
    <row r="452" spans="1:27" ht="12.75" hidden="1" customHeight="1" outlineLevel="1" x14ac:dyDescent="0.2">
      <c r="A452" s="163" t="s">
        <v>1470</v>
      </c>
      <c r="B452" s="94" t="s">
        <v>90</v>
      </c>
      <c r="C452" s="70" t="s">
        <v>79</v>
      </c>
      <c r="D452" s="71">
        <f>$D$327</f>
        <v>217.03</v>
      </c>
      <c r="E452" s="71">
        <f t="shared" ref="E452:AA452" si="262">$D$327</f>
        <v>217.03</v>
      </c>
      <c r="F452" s="71">
        <f t="shared" si="262"/>
        <v>217.03</v>
      </c>
      <c r="G452" s="71">
        <f t="shared" si="262"/>
        <v>217.03</v>
      </c>
      <c r="H452" s="71">
        <f t="shared" si="262"/>
        <v>217.03</v>
      </c>
      <c r="I452" s="71">
        <f t="shared" si="262"/>
        <v>217.03</v>
      </c>
      <c r="J452" s="71">
        <f t="shared" si="262"/>
        <v>217.03</v>
      </c>
      <c r="K452" s="71">
        <f t="shared" si="262"/>
        <v>217.03</v>
      </c>
      <c r="L452" s="71">
        <f t="shared" si="262"/>
        <v>217.03</v>
      </c>
      <c r="M452" s="71">
        <f t="shared" si="262"/>
        <v>217.03</v>
      </c>
      <c r="N452" s="71">
        <f t="shared" si="262"/>
        <v>217.03</v>
      </c>
      <c r="O452" s="71">
        <f t="shared" si="262"/>
        <v>217.03</v>
      </c>
      <c r="P452" s="71">
        <f t="shared" si="262"/>
        <v>217.03</v>
      </c>
      <c r="Q452" s="71">
        <f t="shared" si="262"/>
        <v>217.03</v>
      </c>
      <c r="R452" s="71">
        <f t="shared" si="262"/>
        <v>217.03</v>
      </c>
      <c r="S452" s="71">
        <f t="shared" si="262"/>
        <v>217.03</v>
      </c>
      <c r="T452" s="71">
        <f t="shared" si="262"/>
        <v>217.03</v>
      </c>
      <c r="U452" s="71">
        <f t="shared" si="262"/>
        <v>217.03</v>
      </c>
      <c r="V452" s="71">
        <f t="shared" si="262"/>
        <v>217.03</v>
      </c>
      <c r="W452" s="71">
        <f t="shared" si="262"/>
        <v>217.03</v>
      </c>
      <c r="X452" s="71">
        <f t="shared" si="262"/>
        <v>217.03</v>
      </c>
      <c r="Y452" s="71">
        <f t="shared" si="262"/>
        <v>217.03</v>
      </c>
      <c r="Z452" s="71">
        <f t="shared" si="262"/>
        <v>217.03</v>
      </c>
      <c r="AA452" s="71">
        <f t="shared" si="262"/>
        <v>217.03</v>
      </c>
    </row>
    <row r="453" spans="1:27" ht="12.75" hidden="1" customHeight="1" outlineLevel="1" x14ac:dyDescent="0.2">
      <c r="A453" s="163" t="s">
        <v>1471</v>
      </c>
      <c r="B453" s="94" t="s">
        <v>83</v>
      </c>
      <c r="C453" s="70" t="s">
        <v>79</v>
      </c>
      <c r="D453" s="71">
        <v>4.95</v>
      </c>
      <c r="E453" s="71">
        <v>4.95</v>
      </c>
      <c r="F453" s="71">
        <v>4.95</v>
      </c>
      <c r="G453" s="71">
        <v>4.95</v>
      </c>
      <c r="H453" s="71">
        <v>4.95</v>
      </c>
      <c r="I453" s="71">
        <v>4.95</v>
      </c>
      <c r="J453" s="71">
        <v>4.95</v>
      </c>
      <c r="K453" s="71">
        <v>4.95</v>
      </c>
      <c r="L453" s="71">
        <v>4.95</v>
      </c>
      <c r="M453" s="71">
        <v>4.95</v>
      </c>
      <c r="N453" s="71">
        <v>4.95</v>
      </c>
      <c r="O453" s="71">
        <v>4.95</v>
      </c>
      <c r="P453" s="71">
        <v>4.95</v>
      </c>
      <c r="Q453" s="71">
        <v>4.95</v>
      </c>
      <c r="R453" s="71">
        <v>4.95</v>
      </c>
      <c r="S453" s="71">
        <v>4.95</v>
      </c>
      <c r="T453" s="71">
        <v>4.95</v>
      </c>
      <c r="U453" s="71">
        <v>4.95</v>
      </c>
      <c r="V453" s="71">
        <v>4.95</v>
      </c>
      <c r="W453" s="71">
        <v>4.95</v>
      </c>
      <c r="X453" s="71">
        <v>4.95</v>
      </c>
      <c r="Y453" s="71">
        <v>4.95</v>
      </c>
      <c r="Z453" s="71">
        <v>4.95</v>
      </c>
      <c r="AA453" s="71">
        <v>4.95</v>
      </c>
    </row>
    <row r="454" spans="1:27" ht="12.75" hidden="1" customHeight="1" outlineLevel="1" x14ac:dyDescent="0.2">
      <c r="A454" s="163" t="s">
        <v>1472</v>
      </c>
      <c r="B454" s="94" t="s">
        <v>81</v>
      </c>
      <c r="C454" s="70" t="s">
        <v>79</v>
      </c>
      <c r="D454" s="71">
        <f>$D$11</f>
        <v>330.69</v>
      </c>
      <c r="E454" s="71">
        <f t="shared" ref="E454:AA454" si="263">$D$11</f>
        <v>330.69</v>
      </c>
      <c r="F454" s="71">
        <f t="shared" si="263"/>
        <v>330.69</v>
      </c>
      <c r="G454" s="71">
        <f t="shared" si="263"/>
        <v>330.69</v>
      </c>
      <c r="H454" s="71">
        <f t="shared" si="263"/>
        <v>330.69</v>
      </c>
      <c r="I454" s="71">
        <f t="shared" si="263"/>
        <v>330.69</v>
      </c>
      <c r="J454" s="71">
        <f t="shared" si="263"/>
        <v>330.69</v>
      </c>
      <c r="K454" s="71">
        <f t="shared" si="263"/>
        <v>330.69</v>
      </c>
      <c r="L454" s="71">
        <f t="shared" si="263"/>
        <v>330.69</v>
      </c>
      <c r="M454" s="71">
        <f t="shared" si="263"/>
        <v>330.69</v>
      </c>
      <c r="N454" s="71">
        <f t="shared" si="263"/>
        <v>330.69</v>
      </c>
      <c r="O454" s="71">
        <f t="shared" si="263"/>
        <v>330.69</v>
      </c>
      <c r="P454" s="71">
        <f t="shared" si="263"/>
        <v>330.69</v>
      </c>
      <c r="Q454" s="71">
        <f t="shared" si="263"/>
        <v>330.69</v>
      </c>
      <c r="R454" s="71">
        <f t="shared" si="263"/>
        <v>330.69</v>
      </c>
      <c r="S454" s="71">
        <f t="shared" si="263"/>
        <v>330.69</v>
      </c>
      <c r="T454" s="71">
        <f t="shared" si="263"/>
        <v>330.69</v>
      </c>
      <c r="U454" s="71">
        <f t="shared" si="263"/>
        <v>330.69</v>
      </c>
      <c r="V454" s="71">
        <f t="shared" si="263"/>
        <v>330.69</v>
      </c>
      <c r="W454" s="71">
        <f t="shared" si="263"/>
        <v>330.69</v>
      </c>
      <c r="X454" s="71">
        <f t="shared" si="263"/>
        <v>330.69</v>
      </c>
      <c r="Y454" s="71">
        <f t="shared" si="263"/>
        <v>330.69</v>
      </c>
      <c r="Z454" s="71">
        <f t="shared" si="263"/>
        <v>330.69</v>
      </c>
      <c r="AA454" s="71">
        <f t="shared" si="263"/>
        <v>330.69</v>
      </c>
    </row>
    <row r="455" spans="1:27" collapsed="1" x14ac:dyDescent="0.2">
      <c r="A455" s="162" t="s">
        <v>1473</v>
      </c>
      <c r="B455" s="54" t="str">
        <f>"27"&amp;"."&amp;$B$663&amp;"."&amp;$B$664</f>
        <v>27.05.2023</v>
      </c>
      <c r="C455" s="134" t="s">
        <v>76</v>
      </c>
      <c r="D455" s="135">
        <f>ROUND(((D456+D457+D459+D458)/1000),5)</f>
        <v>2.0961799999999999</v>
      </c>
      <c r="E455" s="135">
        <f>ROUND(((E456+E457+E459+E458)/1000),5)</f>
        <v>1.8557600000000001</v>
      </c>
      <c r="F455" s="135">
        <f>ROUND(((F456+F457+F459+F458)/1000),5)</f>
        <v>1.7095100000000001</v>
      </c>
      <c r="G455" s="135">
        <f t="shared" ref="G455:AA455" si="264">ROUND(((G456+G457+G459+G458)/1000),5)</f>
        <v>1.65726</v>
      </c>
      <c r="H455" s="135">
        <f t="shared" si="264"/>
        <v>1.63469</v>
      </c>
      <c r="I455" s="135">
        <f t="shared" si="264"/>
        <v>1.6129599999999999</v>
      </c>
      <c r="J455" s="135">
        <f t="shared" si="264"/>
        <v>1.9190400000000001</v>
      </c>
      <c r="K455" s="135">
        <f t="shared" si="264"/>
        <v>2.0742400000000001</v>
      </c>
      <c r="L455" s="135">
        <f t="shared" si="264"/>
        <v>2.3474699999999999</v>
      </c>
      <c r="M455" s="135">
        <f t="shared" si="264"/>
        <v>2.4608699999999999</v>
      </c>
      <c r="N455" s="135">
        <f t="shared" si="264"/>
        <v>2.4931800000000002</v>
      </c>
      <c r="O455" s="135">
        <f t="shared" si="264"/>
        <v>2.4934699999999999</v>
      </c>
      <c r="P455" s="135">
        <f t="shared" si="264"/>
        <v>2.4883700000000002</v>
      </c>
      <c r="Q455" s="135">
        <f t="shared" si="264"/>
        <v>2.4890599999999998</v>
      </c>
      <c r="R455" s="135">
        <f t="shared" si="264"/>
        <v>2.4873500000000002</v>
      </c>
      <c r="S455" s="135">
        <f t="shared" si="264"/>
        <v>2.4658699999999998</v>
      </c>
      <c r="T455" s="135">
        <f t="shared" si="264"/>
        <v>2.4499</v>
      </c>
      <c r="U455" s="135">
        <f t="shared" si="264"/>
        <v>2.3849499999999999</v>
      </c>
      <c r="V455" s="135">
        <f t="shared" si="264"/>
        <v>2.3844799999999999</v>
      </c>
      <c r="W455" s="135">
        <f t="shared" si="264"/>
        <v>2.3842599999999998</v>
      </c>
      <c r="X455" s="135">
        <f t="shared" si="264"/>
        <v>2.4447899999999998</v>
      </c>
      <c r="Y455" s="135">
        <f t="shared" si="264"/>
        <v>2.4630000000000001</v>
      </c>
      <c r="Z455" s="135">
        <f t="shared" si="264"/>
        <v>2.3696299999999999</v>
      </c>
      <c r="AA455" s="135">
        <f t="shared" si="264"/>
        <v>2.06887</v>
      </c>
    </row>
    <row r="456" spans="1:27" ht="12.75" hidden="1" customHeight="1" outlineLevel="1" x14ac:dyDescent="0.2">
      <c r="A456" s="163" t="s">
        <v>1474</v>
      </c>
      <c r="B456" s="94" t="s">
        <v>238</v>
      </c>
      <c r="C456" s="70" t="s">
        <v>79</v>
      </c>
      <c r="D456" s="71">
        <v>1543.51</v>
      </c>
      <c r="E456" s="71">
        <v>1303.0899999999999</v>
      </c>
      <c r="F456" s="71">
        <v>1156.8399999999999</v>
      </c>
      <c r="G456" s="71">
        <v>1104.5899999999999</v>
      </c>
      <c r="H456" s="71">
        <v>1082.02</v>
      </c>
      <c r="I456" s="71">
        <v>1060.29</v>
      </c>
      <c r="J456" s="71">
        <v>1366.37</v>
      </c>
      <c r="K456" s="71">
        <v>1521.57</v>
      </c>
      <c r="L456" s="71">
        <v>1794.8</v>
      </c>
      <c r="M456" s="71">
        <v>1908.2</v>
      </c>
      <c r="N456" s="71">
        <v>1940.51</v>
      </c>
      <c r="O456" s="71">
        <v>1940.8</v>
      </c>
      <c r="P456" s="71">
        <v>1935.7</v>
      </c>
      <c r="Q456" s="71">
        <v>1936.39</v>
      </c>
      <c r="R456" s="71">
        <v>1934.68</v>
      </c>
      <c r="S456" s="71">
        <v>1913.2</v>
      </c>
      <c r="T456" s="71">
        <v>1897.23</v>
      </c>
      <c r="U456" s="71">
        <v>1832.28</v>
      </c>
      <c r="V456" s="71">
        <v>1831.81</v>
      </c>
      <c r="W456" s="71">
        <v>1831.59</v>
      </c>
      <c r="X456" s="71">
        <v>1892.12</v>
      </c>
      <c r="Y456" s="71">
        <v>1910.33</v>
      </c>
      <c r="Z456" s="71">
        <v>1816.96</v>
      </c>
      <c r="AA456" s="71">
        <v>1516.2</v>
      </c>
    </row>
    <row r="457" spans="1:27" ht="12.75" hidden="1" customHeight="1" outlineLevel="1" x14ac:dyDescent="0.2">
      <c r="A457" s="163" t="s">
        <v>1475</v>
      </c>
      <c r="B457" s="94" t="s">
        <v>90</v>
      </c>
      <c r="C457" s="70" t="s">
        <v>79</v>
      </c>
      <c r="D457" s="71">
        <f>$D$327</f>
        <v>217.03</v>
      </c>
      <c r="E457" s="71">
        <f t="shared" ref="E457:AA457" si="265">$D$327</f>
        <v>217.03</v>
      </c>
      <c r="F457" s="71">
        <f t="shared" si="265"/>
        <v>217.03</v>
      </c>
      <c r="G457" s="71">
        <f t="shared" si="265"/>
        <v>217.03</v>
      </c>
      <c r="H457" s="71">
        <f t="shared" si="265"/>
        <v>217.03</v>
      </c>
      <c r="I457" s="71">
        <f t="shared" si="265"/>
        <v>217.03</v>
      </c>
      <c r="J457" s="71">
        <f t="shared" si="265"/>
        <v>217.03</v>
      </c>
      <c r="K457" s="71">
        <f t="shared" si="265"/>
        <v>217.03</v>
      </c>
      <c r="L457" s="71">
        <f t="shared" si="265"/>
        <v>217.03</v>
      </c>
      <c r="M457" s="71">
        <f t="shared" si="265"/>
        <v>217.03</v>
      </c>
      <c r="N457" s="71">
        <f t="shared" si="265"/>
        <v>217.03</v>
      </c>
      <c r="O457" s="71">
        <f t="shared" si="265"/>
        <v>217.03</v>
      </c>
      <c r="P457" s="71">
        <f t="shared" si="265"/>
        <v>217.03</v>
      </c>
      <c r="Q457" s="71">
        <f t="shared" si="265"/>
        <v>217.03</v>
      </c>
      <c r="R457" s="71">
        <f t="shared" si="265"/>
        <v>217.03</v>
      </c>
      <c r="S457" s="71">
        <f t="shared" si="265"/>
        <v>217.03</v>
      </c>
      <c r="T457" s="71">
        <f t="shared" si="265"/>
        <v>217.03</v>
      </c>
      <c r="U457" s="71">
        <f t="shared" si="265"/>
        <v>217.03</v>
      </c>
      <c r="V457" s="71">
        <f t="shared" si="265"/>
        <v>217.03</v>
      </c>
      <c r="W457" s="71">
        <f t="shared" si="265"/>
        <v>217.03</v>
      </c>
      <c r="X457" s="71">
        <f t="shared" si="265"/>
        <v>217.03</v>
      </c>
      <c r="Y457" s="71">
        <f t="shared" si="265"/>
        <v>217.03</v>
      </c>
      <c r="Z457" s="71">
        <f t="shared" si="265"/>
        <v>217.03</v>
      </c>
      <c r="AA457" s="71">
        <f t="shared" si="265"/>
        <v>217.03</v>
      </c>
    </row>
    <row r="458" spans="1:27" ht="12.75" hidden="1" customHeight="1" outlineLevel="1" x14ac:dyDescent="0.2">
      <c r="A458" s="163" t="s">
        <v>1476</v>
      </c>
      <c r="B458" s="94" t="s">
        <v>83</v>
      </c>
      <c r="C458" s="70" t="s">
        <v>79</v>
      </c>
      <c r="D458" s="71">
        <v>4.95</v>
      </c>
      <c r="E458" s="71">
        <v>4.95</v>
      </c>
      <c r="F458" s="71">
        <v>4.95</v>
      </c>
      <c r="G458" s="71">
        <v>4.95</v>
      </c>
      <c r="H458" s="71">
        <v>4.95</v>
      </c>
      <c r="I458" s="71">
        <v>4.95</v>
      </c>
      <c r="J458" s="71">
        <v>4.95</v>
      </c>
      <c r="K458" s="71">
        <v>4.95</v>
      </c>
      <c r="L458" s="71">
        <v>4.95</v>
      </c>
      <c r="M458" s="71">
        <v>4.95</v>
      </c>
      <c r="N458" s="71">
        <v>4.95</v>
      </c>
      <c r="O458" s="71">
        <v>4.95</v>
      </c>
      <c r="P458" s="71">
        <v>4.95</v>
      </c>
      <c r="Q458" s="71">
        <v>4.95</v>
      </c>
      <c r="R458" s="71">
        <v>4.95</v>
      </c>
      <c r="S458" s="71">
        <v>4.95</v>
      </c>
      <c r="T458" s="71">
        <v>4.95</v>
      </c>
      <c r="U458" s="71">
        <v>4.95</v>
      </c>
      <c r="V458" s="71">
        <v>4.95</v>
      </c>
      <c r="W458" s="71">
        <v>4.95</v>
      </c>
      <c r="X458" s="71">
        <v>4.95</v>
      </c>
      <c r="Y458" s="71">
        <v>4.95</v>
      </c>
      <c r="Z458" s="71">
        <v>4.95</v>
      </c>
      <c r="AA458" s="71">
        <v>4.95</v>
      </c>
    </row>
    <row r="459" spans="1:27" ht="12.75" hidden="1" customHeight="1" outlineLevel="1" x14ac:dyDescent="0.2">
      <c r="A459" s="163" t="s">
        <v>1477</v>
      </c>
      <c r="B459" s="94" t="s">
        <v>81</v>
      </c>
      <c r="C459" s="70" t="s">
        <v>79</v>
      </c>
      <c r="D459" s="71">
        <f>$D$11</f>
        <v>330.69</v>
      </c>
      <c r="E459" s="71">
        <f t="shared" ref="E459:AA459" si="266">$D$11</f>
        <v>330.69</v>
      </c>
      <c r="F459" s="71">
        <f t="shared" si="266"/>
        <v>330.69</v>
      </c>
      <c r="G459" s="71">
        <f t="shared" si="266"/>
        <v>330.69</v>
      </c>
      <c r="H459" s="71">
        <f t="shared" si="266"/>
        <v>330.69</v>
      </c>
      <c r="I459" s="71">
        <f t="shared" si="266"/>
        <v>330.69</v>
      </c>
      <c r="J459" s="71">
        <f t="shared" si="266"/>
        <v>330.69</v>
      </c>
      <c r="K459" s="71">
        <f t="shared" si="266"/>
        <v>330.69</v>
      </c>
      <c r="L459" s="71">
        <f t="shared" si="266"/>
        <v>330.69</v>
      </c>
      <c r="M459" s="71">
        <f t="shared" si="266"/>
        <v>330.69</v>
      </c>
      <c r="N459" s="71">
        <f t="shared" si="266"/>
        <v>330.69</v>
      </c>
      <c r="O459" s="71">
        <f t="shared" si="266"/>
        <v>330.69</v>
      </c>
      <c r="P459" s="71">
        <f t="shared" si="266"/>
        <v>330.69</v>
      </c>
      <c r="Q459" s="71">
        <f t="shared" si="266"/>
        <v>330.69</v>
      </c>
      <c r="R459" s="71">
        <f t="shared" si="266"/>
        <v>330.69</v>
      </c>
      <c r="S459" s="71">
        <f t="shared" si="266"/>
        <v>330.69</v>
      </c>
      <c r="T459" s="71">
        <f t="shared" si="266"/>
        <v>330.69</v>
      </c>
      <c r="U459" s="71">
        <f t="shared" si="266"/>
        <v>330.69</v>
      </c>
      <c r="V459" s="71">
        <f t="shared" si="266"/>
        <v>330.69</v>
      </c>
      <c r="W459" s="71">
        <f t="shared" si="266"/>
        <v>330.69</v>
      </c>
      <c r="X459" s="71">
        <f t="shared" si="266"/>
        <v>330.69</v>
      </c>
      <c r="Y459" s="71">
        <f t="shared" si="266"/>
        <v>330.69</v>
      </c>
      <c r="Z459" s="71">
        <f t="shared" si="266"/>
        <v>330.69</v>
      </c>
      <c r="AA459" s="71">
        <f t="shared" si="266"/>
        <v>330.69</v>
      </c>
    </row>
    <row r="460" spans="1:27" collapsed="1" x14ac:dyDescent="0.2">
      <c r="A460" s="162" t="s">
        <v>1478</v>
      </c>
      <c r="B460" s="54" t="str">
        <f>"28"&amp;"."&amp;$B$663&amp;"."&amp;$B$664</f>
        <v>28.05.2023</v>
      </c>
      <c r="C460" s="134" t="s">
        <v>76</v>
      </c>
      <c r="D460" s="135">
        <f>ROUND(((D461+D462+D464+D463)/1000),5)</f>
        <v>1.95025</v>
      </c>
      <c r="E460" s="135">
        <f>ROUND(((E461+E462+E464+E463)/1000),5)</f>
        <v>1.78691</v>
      </c>
      <c r="F460" s="135">
        <f>ROUND(((F461+F462+F464+F463)/1000),5)</f>
        <v>1.6599600000000001</v>
      </c>
      <c r="G460" s="135">
        <f t="shared" ref="G460:AA460" si="267">ROUND(((G461+G462+G464+G463)/1000),5)</f>
        <v>1.6294900000000001</v>
      </c>
      <c r="H460" s="135">
        <f t="shared" si="267"/>
        <v>1.6015900000000001</v>
      </c>
      <c r="I460" s="135">
        <f t="shared" si="267"/>
        <v>1.5842700000000001</v>
      </c>
      <c r="J460" s="135">
        <f t="shared" si="267"/>
        <v>1.7755099999999999</v>
      </c>
      <c r="K460" s="135">
        <f t="shared" si="267"/>
        <v>1.9079600000000001</v>
      </c>
      <c r="L460" s="135">
        <f t="shared" si="267"/>
        <v>2.1749700000000001</v>
      </c>
      <c r="M460" s="135">
        <f t="shared" si="267"/>
        <v>2.34842</v>
      </c>
      <c r="N460" s="135">
        <f t="shared" si="267"/>
        <v>2.3919199999999998</v>
      </c>
      <c r="O460" s="135">
        <f t="shared" si="267"/>
        <v>2.4027599999999998</v>
      </c>
      <c r="P460" s="135">
        <f t="shared" si="267"/>
        <v>2.3966799999999999</v>
      </c>
      <c r="Q460" s="135">
        <f t="shared" si="267"/>
        <v>2.4018199999999998</v>
      </c>
      <c r="R460" s="135">
        <f t="shared" si="267"/>
        <v>2.40082</v>
      </c>
      <c r="S460" s="135">
        <f t="shared" si="267"/>
        <v>2.39906</v>
      </c>
      <c r="T460" s="135">
        <f t="shared" si="267"/>
        <v>2.3889499999999999</v>
      </c>
      <c r="U460" s="135">
        <f t="shared" si="267"/>
        <v>2.36896</v>
      </c>
      <c r="V460" s="135">
        <f t="shared" si="267"/>
        <v>2.37785</v>
      </c>
      <c r="W460" s="135">
        <f t="shared" si="267"/>
        <v>2.375</v>
      </c>
      <c r="X460" s="135">
        <f t="shared" si="267"/>
        <v>2.4146800000000002</v>
      </c>
      <c r="Y460" s="135">
        <f t="shared" si="267"/>
        <v>2.4332500000000001</v>
      </c>
      <c r="Z460" s="135">
        <f t="shared" si="267"/>
        <v>2.3340800000000002</v>
      </c>
      <c r="AA460" s="135">
        <f t="shared" si="267"/>
        <v>2.0122599999999999</v>
      </c>
    </row>
    <row r="461" spans="1:27" ht="12.75" hidden="1" customHeight="1" outlineLevel="1" x14ac:dyDescent="0.2">
      <c r="A461" s="163" t="s">
        <v>1479</v>
      </c>
      <c r="B461" s="94" t="s">
        <v>238</v>
      </c>
      <c r="C461" s="70" t="s">
        <v>79</v>
      </c>
      <c r="D461" s="71">
        <v>1397.58</v>
      </c>
      <c r="E461" s="71">
        <v>1234.24</v>
      </c>
      <c r="F461" s="71">
        <v>1107.29</v>
      </c>
      <c r="G461" s="71">
        <v>1076.82</v>
      </c>
      <c r="H461" s="71">
        <v>1048.92</v>
      </c>
      <c r="I461" s="71">
        <v>1031.5999999999999</v>
      </c>
      <c r="J461" s="71">
        <v>1222.8399999999999</v>
      </c>
      <c r="K461" s="71">
        <v>1355.29</v>
      </c>
      <c r="L461" s="71">
        <v>1622.3</v>
      </c>
      <c r="M461" s="71">
        <v>1795.75</v>
      </c>
      <c r="N461" s="71">
        <v>1839.25</v>
      </c>
      <c r="O461" s="71">
        <v>1850.09</v>
      </c>
      <c r="P461" s="71">
        <v>1844.01</v>
      </c>
      <c r="Q461" s="71">
        <v>1849.15</v>
      </c>
      <c r="R461" s="71">
        <v>1848.15</v>
      </c>
      <c r="S461" s="71">
        <v>1846.39</v>
      </c>
      <c r="T461" s="71">
        <v>1836.28</v>
      </c>
      <c r="U461" s="71">
        <v>1816.29</v>
      </c>
      <c r="V461" s="71">
        <v>1825.18</v>
      </c>
      <c r="W461" s="71">
        <v>1822.33</v>
      </c>
      <c r="X461" s="71">
        <v>1862.01</v>
      </c>
      <c r="Y461" s="71">
        <v>1880.58</v>
      </c>
      <c r="Z461" s="71">
        <v>1781.41</v>
      </c>
      <c r="AA461" s="71">
        <v>1459.59</v>
      </c>
    </row>
    <row r="462" spans="1:27" ht="12.75" hidden="1" customHeight="1" outlineLevel="1" x14ac:dyDescent="0.2">
      <c r="A462" s="163" t="s">
        <v>1480</v>
      </c>
      <c r="B462" s="94" t="s">
        <v>90</v>
      </c>
      <c r="C462" s="70" t="s">
        <v>79</v>
      </c>
      <c r="D462" s="71">
        <f>$D$327</f>
        <v>217.03</v>
      </c>
      <c r="E462" s="71">
        <f t="shared" ref="E462:AA462" si="268">$D$327</f>
        <v>217.03</v>
      </c>
      <c r="F462" s="71">
        <f t="shared" si="268"/>
        <v>217.03</v>
      </c>
      <c r="G462" s="71">
        <f t="shared" si="268"/>
        <v>217.03</v>
      </c>
      <c r="H462" s="71">
        <f t="shared" si="268"/>
        <v>217.03</v>
      </c>
      <c r="I462" s="71">
        <f t="shared" si="268"/>
        <v>217.03</v>
      </c>
      <c r="J462" s="71">
        <f t="shared" si="268"/>
        <v>217.03</v>
      </c>
      <c r="K462" s="71">
        <f t="shared" si="268"/>
        <v>217.03</v>
      </c>
      <c r="L462" s="71">
        <f t="shared" si="268"/>
        <v>217.03</v>
      </c>
      <c r="M462" s="71">
        <f t="shared" si="268"/>
        <v>217.03</v>
      </c>
      <c r="N462" s="71">
        <f t="shared" si="268"/>
        <v>217.03</v>
      </c>
      <c r="O462" s="71">
        <f t="shared" si="268"/>
        <v>217.03</v>
      </c>
      <c r="P462" s="71">
        <f t="shared" si="268"/>
        <v>217.03</v>
      </c>
      <c r="Q462" s="71">
        <f t="shared" si="268"/>
        <v>217.03</v>
      </c>
      <c r="R462" s="71">
        <f t="shared" si="268"/>
        <v>217.03</v>
      </c>
      <c r="S462" s="71">
        <f t="shared" si="268"/>
        <v>217.03</v>
      </c>
      <c r="T462" s="71">
        <f t="shared" si="268"/>
        <v>217.03</v>
      </c>
      <c r="U462" s="71">
        <f t="shared" si="268"/>
        <v>217.03</v>
      </c>
      <c r="V462" s="71">
        <f t="shared" si="268"/>
        <v>217.03</v>
      </c>
      <c r="W462" s="71">
        <f t="shared" si="268"/>
        <v>217.03</v>
      </c>
      <c r="X462" s="71">
        <f t="shared" si="268"/>
        <v>217.03</v>
      </c>
      <c r="Y462" s="71">
        <f t="shared" si="268"/>
        <v>217.03</v>
      </c>
      <c r="Z462" s="71">
        <f t="shared" si="268"/>
        <v>217.03</v>
      </c>
      <c r="AA462" s="71">
        <f t="shared" si="268"/>
        <v>217.03</v>
      </c>
    </row>
    <row r="463" spans="1:27" ht="12.75" hidden="1" customHeight="1" outlineLevel="1" x14ac:dyDescent="0.2">
      <c r="A463" s="163" t="s">
        <v>1481</v>
      </c>
      <c r="B463" s="94" t="s">
        <v>83</v>
      </c>
      <c r="C463" s="70" t="s">
        <v>79</v>
      </c>
      <c r="D463" s="71">
        <v>4.95</v>
      </c>
      <c r="E463" s="71">
        <v>4.95</v>
      </c>
      <c r="F463" s="71">
        <v>4.95</v>
      </c>
      <c r="G463" s="71">
        <v>4.95</v>
      </c>
      <c r="H463" s="71">
        <v>4.95</v>
      </c>
      <c r="I463" s="71">
        <v>4.95</v>
      </c>
      <c r="J463" s="71">
        <v>4.95</v>
      </c>
      <c r="K463" s="71">
        <v>4.95</v>
      </c>
      <c r="L463" s="71">
        <v>4.95</v>
      </c>
      <c r="M463" s="71">
        <v>4.95</v>
      </c>
      <c r="N463" s="71">
        <v>4.95</v>
      </c>
      <c r="O463" s="71">
        <v>4.95</v>
      </c>
      <c r="P463" s="71">
        <v>4.95</v>
      </c>
      <c r="Q463" s="71">
        <v>4.95</v>
      </c>
      <c r="R463" s="71">
        <v>4.95</v>
      </c>
      <c r="S463" s="71">
        <v>4.95</v>
      </c>
      <c r="T463" s="71">
        <v>4.95</v>
      </c>
      <c r="U463" s="71">
        <v>4.95</v>
      </c>
      <c r="V463" s="71">
        <v>4.95</v>
      </c>
      <c r="W463" s="71">
        <v>4.95</v>
      </c>
      <c r="X463" s="71">
        <v>4.95</v>
      </c>
      <c r="Y463" s="71">
        <v>4.95</v>
      </c>
      <c r="Z463" s="71">
        <v>4.95</v>
      </c>
      <c r="AA463" s="71">
        <v>4.95</v>
      </c>
    </row>
    <row r="464" spans="1:27" ht="12.75" hidden="1" customHeight="1" outlineLevel="1" x14ac:dyDescent="0.2">
      <c r="A464" s="163" t="s">
        <v>1482</v>
      </c>
      <c r="B464" s="94" t="s">
        <v>81</v>
      </c>
      <c r="C464" s="70" t="s">
        <v>79</v>
      </c>
      <c r="D464" s="71">
        <f>$D$11</f>
        <v>330.69</v>
      </c>
      <c r="E464" s="71">
        <f t="shared" ref="E464:AA464" si="269">$D$11</f>
        <v>330.69</v>
      </c>
      <c r="F464" s="71">
        <f t="shared" si="269"/>
        <v>330.69</v>
      </c>
      <c r="G464" s="71">
        <f t="shared" si="269"/>
        <v>330.69</v>
      </c>
      <c r="H464" s="71">
        <f t="shared" si="269"/>
        <v>330.69</v>
      </c>
      <c r="I464" s="71">
        <f t="shared" si="269"/>
        <v>330.69</v>
      </c>
      <c r="J464" s="71">
        <f t="shared" si="269"/>
        <v>330.69</v>
      </c>
      <c r="K464" s="71">
        <f t="shared" si="269"/>
        <v>330.69</v>
      </c>
      <c r="L464" s="71">
        <f t="shared" si="269"/>
        <v>330.69</v>
      </c>
      <c r="M464" s="71">
        <f t="shared" si="269"/>
        <v>330.69</v>
      </c>
      <c r="N464" s="71">
        <f t="shared" si="269"/>
        <v>330.69</v>
      </c>
      <c r="O464" s="71">
        <f t="shared" si="269"/>
        <v>330.69</v>
      </c>
      <c r="P464" s="71">
        <f t="shared" si="269"/>
        <v>330.69</v>
      </c>
      <c r="Q464" s="71">
        <f t="shared" si="269"/>
        <v>330.69</v>
      </c>
      <c r="R464" s="71">
        <f t="shared" si="269"/>
        <v>330.69</v>
      </c>
      <c r="S464" s="71">
        <f t="shared" si="269"/>
        <v>330.69</v>
      </c>
      <c r="T464" s="71">
        <f t="shared" si="269"/>
        <v>330.69</v>
      </c>
      <c r="U464" s="71">
        <f t="shared" si="269"/>
        <v>330.69</v>
      </c>
      <c r="V464" s="71">
        <f t="shared" si="269"/>
        <v>330.69</v>
      </c>
      <c r="W464" s="71">
        <f t="shared" si="269"/>
        <v>330.69</v>
      </c>
      <c r="X464" s="71">
        <f t="shared" si="269"/>
        <v>330.69</v>
      </c>
      <c r="Y464" s="71">
        <f t="shared" si="269"/>
        <v>330.69</v>
      </c>
      <c r="Z464" s="71">
        <f t="shared" si="269"/>
        <v>330.69</v>
      </c>
      <c r="AA464" s="71">
        <f t="shared" si="269"/>
        <v>330.69</v>
      </c>
    </row>
    <row r="465" spans="1:27" collapsed="1" x14ac:dyDescent="0.2">
      <c r="A465" s="162" t="s">
        <v>1483</v>
      </c>
      <c r="B465" s="54" t="str">
        <f>"29"&amp;"."&amp;$B$663&amp;"."&amp;$B$664</f>
        <v>29.05.2023</v>
      </c>
      <c r="C465" s="134" t="s">
        <v>76</v>
      </c>
      <c r="D465" s="135">
        <f>ROUND(((D466+D467+D469+D468)/1000),5)</f>
        <v>1.89052</v>
      </c>
      <c r="E465" s="135">
        <f>ROUND(((E466+E467+E469+E468)/1000),5)</f>
        <v>1.71536</v>
      </c>
      <c r="F465" s="135">
        <f>ROUND(((F466+F467+F469+F468)/1000),5)</f>
        <v>1.62557</v>
      </c>
      <c r="G465" s="135">
        <f t="shared" ref="G465:AA465" si="270">ROUND(((G466+G467+G469+G468)/1000),5)</f>
        <v>1.58653</v>
      </c>
      <c r="H465" s="135">
        <f t="shared" si="270"/>
        <v>1.5908500000000001</v>
      </c>
      <c r="I465" s="135">
        <f t="shared" si="270"/>
        <v>1.65225</v>
      </c>
      <c r="J465" s="135">
        <f t="shared" si="270"/>
        <v>2.06968</v>
      </c>
      <c r="K465" s="135">
        <f t="shared" si="270"/>
        <v>2.3092100000000002</v>
      </c>
      <c r="L465" s="135">
        <f t="shared" si="270"/>
        <v>2.5060899999999999</v>
      </c>
      <c r="M465" s="135">
        <f t="shared" si="270"/>
        <v>2.52481</v>
      </c>
      <c r="N465" s="135">
        <f t="shared" si="270"/>
        <v>2.5432800000000002</v>
      </c>
      <c r="O465" s="135">
        <f t="shared" si="270"/>
        <v>2.5650300000000001</v>
      </c>
      <c r="P465" s="135">
        <f t="shared" si="270"/>
        <v>2.5397500000000002</v>
      </c>
      <c r="Q465" s="135">
        <f t="shared" si="270"/>
        <v>2.53376</v>
      </c>
      <c r="R465" s="135">
        <f t="shared" si="270"/>
        <v>2.5833599999999999</v>
      </c>
      <c r="S465" s="135">
        <f t="shared" si="270"/>
        <v>2.5717099999999999</v>
      </c>
      <c r="T465" s="135">
        <f t="shared" si="270"/>
        <v>2.55165</v>
      </c>
      <c r="U465" s="135">
        <f t="shared" si="270"/>
        <v>2.5348000000000002</v>
      </c>
      <c r="V465" s="135">
        <f t="shared" si="270"/>
        <v>2.5226000000000002</v>
      </c>
      <c r="W465" s="135">
        <f t="shared" si="270"/>
        <v>2.5090499999999998</v>
      </c>
      <c r="X465" s="135">
        <f t="shared" si="270"/>
        <v>2.5059800000000001</v>
      </c>
      <c r="Y465" s="135">
        <f t="shared" si="270"/>
        <v>2.4994900000000002</v>
      </c>
      <c r="Z465" s="135">
        <f t="shared" si="270"/>
        <v>2.4015499999999999</v>
      </c>
      <c r="AA465" s="135">
        <f t="shared" si="270"/>
        <v>2.0158200000000002</v>
      </c>
    </row>
    <row r="466" spans="1:27" ht="12.75" hidden="1" customHeight="1" outlineLevel="1" x14ac:dyDescent="0.2">
      <c r="A466" s="163" t="s">
        <v>1484</v>
      </c>
      <c r="B466" s="94" t="s">
        <v>238</v>
      </c>
      <c r="C466" s="70" t="s">
        <v>79</v>
      </c>
      <c r="D466" s="71">
        <v>1337.85</v>
      </c>
      <c r="E466" s="71">
        <v>1162.69</v>
      </c>
      <c r="F466" s="71">
        <v>1072.9000000000001</v>
      </c>
      <c r="G466" s="71">
        <v>1033.8599999999999</v>
      </c>
      <c r="H466" s="71">
        <v>1038.18</v>
      </c>
      <c r="I466" s="71">
        <v>1099.58</v>
      </c>
      <c r="J466" s="71">
        <v>1517.01</v>
      </c>
      <c r="K466" s="71">
        <v>1756.54</v>
      </c>
      <c r="L466" s="71">
        <v>1953.42</v>
      </c>
      <c r="M466" s="71">
        <v>1972.14</v>
      </c>
      <c r="N466" s="71">
        <v>1990.61</v>
      </c>
      <c r="O466" s="71">
        <v>2012.36</v>
      </c>
      <c r="P466" s="71">
        <v>1987.08</v>
      </c>
      <c r="Q466" s="71">
        <v>1981.09</v>
      </c>
      <c r="R466" s="71">
        <v>2030.69</v>
      </c>
      <c r="S466" s="71">
        <v>2019.04</v>
      </c>
      <c r="T466" s="71">
        <v>1998.98</v>
      </c>
      <c r="U466" s="71">
        <v>1982.13</v>
      </c>
      <c r="V466" s="71">
        <v>1969.93</v>
      </c>
      <c r="W466" s="71">
        <v>1956.38</v>
      </c>
      <c r="X466" s="71">
        <v>1953.31</v>
      </c>
      <c r="Y466" s="71">
        <v>1946.82</v>
      </c>
      <c r="Z466" s="71">
        <v>1848.88</v>
      </c>
      <c r="AA466" s="71">
        <v>1463.15</v>
      </c>
    </row>
    <row r="467" spans="1:27" ht="12.75" hidden="1" customHeight="1" outlineLevel="1" x14ac:dyDescent="0.2">
      <c r="A467" s="163" t="s">
        <v>1485</v>
      </c>
      <c r="B467" s="94" t="s">
        <v>90</v>
      </c>
      <c r="C467" s="70" t="s">
        <v>79</v>
      </c>
      <c r="D467" s="71">
        <f>$D$327</f>
        <v>217.03</v>
      </c>
      <c r="E467" s="71">
        <f t="shared" ref="E467:AA467" si="271">$D$327</f>
        <v>217.03</v>
      </c>
      <c r="F467" s="71">
        <f t="shared" si="271"/>
        <v>217.03</v>
      </c>
      <c r="G467" s="71">
        <f t="shared" si="271"/>
        <v>217.03</v>
      </c>
      <c r="H467" s="71">
        <f t="shared" si="271"/>
        <v>217.03</v>
      </c>
      <c r="I467" s="71">
        <f t="shared" si="271"/>
        <v>217.03</v>
      </c>
      <c r="J467" s="71">
        <f t="shared" si="271"/>
        <v>217.03</v>
      </c>
      <c r="K467" s="71">
        <f t="shared" si="271"/>
        <v>217.03</v>
      </c>
      <c r="L467" s="71">
        <f t="shared" si="271"/>
        <v>217.03</v>
      </c>
      <c r="M467" s="71">
        <f t="shared" si="271"/>
        <v>217.03</v>
      </c>
      <c r="N467" s="71">
        <f t="shared" si="271"/>
        <v>217.03</v>
      </c>
      <c r="O467" s="71">
        <f t="shared" si="271"/>
        <v>217.03</v>
      </c>
      <c r="P467" s="71">
        <f t="shared" si="271"/>
        <v>217.03</v>
      </c>
      <c r="Q467" s="71">
        <f t="shared" si="271"/>
        <v>217.03</v>
      </c>
      <c r="R467" s="71">
        <f t="shared" si="271"/>
        <v>217.03</v>
      </c>
      <c r="S467" s="71">
        <f t="shared" si="271"/>
        <v>217.03</v>
      </c>
      <c r="T467" s="71">
        <f t="shared" si="271"/>
        <v>217.03</v>
      </c>
      <c r="U467" s="71">
        <f t="shared" si="271"/>
        <v>217.03</v>
      </c>
      <c r="V467" s="71">
        <f t="shared" si="271"/>
        <v>217.03</v>
      </c>
      <c r="W467" s="71">
        <f t="shared" si="271"/>
        <v>217.03</v>
      </c>
      <c r="X467" s="71">
        <f t="shared" si="271"/>
        <v>217.03</v>
      </c>
      <c r="Y467" s="71">
        <f t="shared" si="271"/>
        <v>217.03</v>
      </c>
      <c r="Z467" s="71">
        <f t="shared" si="271"/>
        <v>217.03</v>
      </c>
      <c r="AA467" s="71">
        <f t="shared" si="271"/>
        <v>217.03</v>
      </c>
    </row>
    <row r="468" spans="1:27" ht="12.75" hidden="1" customHeight="1" outlineLevel="1" x14ac:dyDescent="0.2">
      <c r="A468" s="163" t="s">
        <v>1486</v>
      </c>
      <c r="B468" s="94" t="s">
        <v>83</v>
      </c>
      <c r="C468" s="70" t="s">
        <v>79</v>
      </c>
      <c r="D468" s="71">
        <v>4.95</v>
      </c>
      <c r="E468" s="71">
        <v>4.95</v>
      </c>
      <c r="F468" s="71">
        <v>4.95</v>
      </c>
      <c r="G468" s="71">
        <v>4.95</v>
      </c>
      <c r="H468" s="71">
        <v>4.95</v>
      </c>
      <c r="I468" s="71">
        <v>4.95</v>
      </c>
      <c r="J468" s="71">
        <v>4.95</v>
      </c>
      <c r="K468" s="71">
        <v>4.95</v>
      </c>
      <c r="L468" s="71">
        <v>4.95</v>
      </c>
      <c r="M468" s="71">
        <v>4.95</v>
      </c>
      <c r="N468" s="71">
        <v>4.95</v>
      </c>
      <c r="O468" s="71">
        <v>4.95</v>
      </c>
      <c r="P468" s="71">
        <v>4.95</v>
      </c>
      <c r="Q468" s="71">
        <v>4.95</v>
      </c>
      <c r="R468" s="71">
        <v>4.95</v>
      </c>
      <c r="S468" s="71">
        <v>4.95</v>
      </c>
      <c r="T468" s="71">
        <v>4.95</v>
      </c>
      <c r="U468" s="71">
        <v>4.95</v>
      </c>
      <c r="V468" s="71">
        <v>4.95</v>
      </c>
      <c r="W468" s="71">
        <v>4.95</v>
      </c>
      <c r="X468" s="71">
        <v>4.95</v>
      </c>
      <c r="Y468" s="71">
        <v>4.95</v>
      </c>
      <c r="Z468" s="71">
        <v>4.95</v>
      </c>
      <c r="AA468" s="71">
        <v>4.95</v>
      </c>
    </row>
    <row r="469" spans="1:27" ht="12.75" hidden="1" customHeight="1" outlineLevel="1" x14ac:dyDescent="0.2">
      <c r="A469" s="163" t="s">
        <v>1487</v>
      </c>
      <c r="B469" s="94" t="s">
        <v>81</v>
      </c>
      <c r="C469" s="70" t="s">
        <v>79</v>
      </c>
      <c r="D469" s="71">
        <f>$D$11</f>
        <v>330.69</v>
      </c>
      <c r="E469" s="71">
        <f t="shared" ref="E469:AA469" si="272">$D$11</f>
        <v>330.69</v>
      </c>
      <c r="F469" s="71">
        <f t="shared" si="272"/>
        <v>330.69</v>
      </c>
      <c r="G469" s="71">
        <f t="shared" si="272"/>
        <v>330.69</v>
      </c>
      <c r="H469" s="71">
        <f t="shared" si="272"/>
        <v>330.69</v>
      </c>
      <c r="I469" s="71">
        <f t="shared" si="272"/>
        <v>330.69</v>
      </c>
      <c r="J469" s="71">
        <f t="shared" si="272"/>
        <v>330.69</v>
      </c>
      <c r="K469" s="71">
        <f t="shared" si="272"/>
        <v>330.69</v>
      </c>
      <c r="L469" s="71">
        <f t="shared" si="272"/>
        <v>330.69</v>
      </c>
      <c r="M469" s="71">
        <f t="shared" si="272"/>
        <v>330.69</v>
      </c>
      <c r="N469" s="71">
        <f t="shared" si="272"/>
        <v>330.69</v>
      </c>
      <c r="O469" s="71">
        <f t="shared" si="272"/>
        <v>330.69</v>
      </c>
      <c r="P469" s="71">
        <f t="shared" si="272"/>
        <v>330.69</v>
      </c>
      <c r="Q469" s="71">
        <f t="shared" si="272"/>
        <v>330.69</v>
      </c>
      <c r="R469" s="71">
        <f t="shared" si="272"/>
        <v>330.69</v>
      </c>
      <c r="S469" s="71">
        <f t="shared" si="272"/>
        <v>330.69</v>
      </c>
      <c r="T469" s="71">
        <f t="shared" si="272"/>
        <v>330.69</v>
      </c>
      <c r="U469" s="71">
        <f t="shared" si="272"/>
        <v>330.69</v>
      </c>
      <c r="V469" s="71">
        <f t="shared" si="272"/>
        <v>330.69</v>
      </c>
      <c r="W469" s="71">
        <f t="shared" si="272"/>
        <v>330.69</v>
      </c>
      <c r="X469" s="71">
        <f t="shared" si="272"/>
        <v>330.69</v>
      </c>
      <c r="Y469" s="71">
        <f t="shared" si="272"/>
        <v>330.69</v>
      </c>
      <c r="Z469" s="71">
        <f t="shared" si="272"/>
        <v>330.69</v>
      </c>
      <c r="AA469" s="71">
        <f t="shared" si="272"/>
        <v>330.69</v>
      </c>
    </row>
    <row r="470" spans="1:27" collapsed="1" x14ac:dyDescent="0.2">
      <c r="A470" s="162" t="s">
        <v>1488</v>
      </c>
      <c r="B470" s="54" t="str">
        <f>"30"&amp;"."&amp;$B$663&amp;"."&amp;$B$664</f>
        <v>30.05.2023</v>
      </c>
      <c r="C470" s="134" t="s">
        <v>76</v>
      </c>
      <c r="D470" s="135">
        <f>ROUND(((D471+D472+D474+D473)/1000),5)</f>
        <v>1.8084199999999999</v>
      </c>
      <c r="E470" s="135">
        <f>ROUND(((E471+E472+E474+E473)/1000),5)</f>
        <v>1.6565099999999999</v>
      </c>
      <c r="F470" s="135">
        <f>ROUND(((F471+F472+F474+F473)/1000),5)</f>
        <v>1.62399</v>
      </c>
      <c r="G470" s="135">
        <f t="shared" ref="G470:AA470" si="273">ROUND(((G471+G472+G474+G473)/1000),5)</f>
        <v>1.593</v>
      </c>
      <c r="H470" s="135">
        <f t="shared" si="273"/>
        <v>1.59788</v>
      </c>
      <c r="I470" s="135">
        <f t="shared" si="273"/>
        <v>1.72959</v>
      </c>
      <c r="J470" s="135">
        <f t="shared" si="273"/>
        <v>2.06779</v>
      </c>
      <c r="K470" s="135">
        <f t="shared" si="273"/>
        <v>2.3298299999999998</v>
      </c>
      <c r="L470" s="135">
        <f t="shared" si="273"/>
        <v>2.4967100000000002</v>
      </c>
      <c r="M470" s="135">
        <f t="shared" si="273"/>
        <v>2.56352</v>
      </c>
      <c r="N470" s="135">
        <f t="shared" si="273"/>
        <v>2.5813299999999999</v>
      </c>
      <c r="O470" s="135">
        <f t="shared" si="273"/>
        <v>2.56724</v>
      </c>
      <c r="P470" s="135">
        <f t="shared" si="273"/>
        <v>2.5591400000000002</v>
      </c>
      <c r="Q470" s="135">
        <f t="shared" si="273"/>
        <v>2.5767600000000002</v>
      </c>
      <c r="R470" s="135">
        <f t="shared" si="273"/>
        <v>2.5739100000000001</v>
      </c>
      <c r="S470" s="135">
        <f t="shared" si="273"/>
        <v>2.5616300000000001</v>
      </c>
      <c r="T470" s="135">
        <f t="shared" si="273"/>
        <v>2.5470899999999999</v>
      </c>
      <c r="U470" s="135">
        <f t="shared" si="273"/>
        <v>2.5367000000000002</v>
      </c>
      <c r="V470" s="135">
        <f t="shared" si="273"/>
        <v>2.5242399999999998</v>
      </c>
      <c r="W470" s="135">
        <f t="shared" si="273"/>
        <v>2.5181900000000002</v>
      </c>
      <c r="X470" s="135">
        <f t="shared" si="273"/>
        <v>2.5088200000000001</v>
      </c>
      <c r="Y470" s="135">
        <f t="shared" si="273"/>
        <v>2.5137</v>
      </c>
      <c r="Z470" s="135">
        <f t="shared" si="273"/>
        <v>2.3775900000000001</v>
      </c>
      <c r="AA470" s="135">
        <f t="shared" si="273"/>
        <v>2.02101</v>
      </c>
    </row>
    <row r="471" spans="1:27" ht="12.75" hidden="1" customHeight="1" outlineLevel="1" x14ac:dyDescent="0.2">
      <c r="A471" s="163" t="s">
        <v>1489</v>
      </c>
      <c r="B471" s="94" t="s">
        <v>238</v>
      </c>
      <c r="C471" s="70" t="s">
        <v>79</v>
      </c>
      <c r="D471" s="71">
        <v>1255.75</v>
      </c>
      <c r="E471" s="71">
        <v>1103.8399999999999</v>
      </c>
      <c r="F471" s="71">
        <v>1071.32</v>
      </c>
      <c r="G471" s="71">
        <v>1040.33</v>
      </c>
      <c r="H471" s="71">
        <v>1045.21</v>
      </c>
      <c r="I471" s="71">
        <v>1176.92</v>
      </c>
      <c r="J471" s="71">
        <v>1515.12</v>
      </c>
      <c r="K471" s="71">
        <v>1777.16</v>
      </c>
      <c r="L471" s="71">
        <v>1944.04</v>
      </c>
      <c r="M471" s="71">
        <v>2010.85</v>
      </c>
      <c r="N471" s="71">
        <v>2028.66</v>
      </c>
      <c r="O471" s="71">
        <v>2014.57</v>
      </c>
      <c r="P471" s="71">
        <v>2006.47</v>
      </c>
      <c r="Q471" s="71">
        <v>2024.09</v>
      </c>
      <c r="R471" s="71">
        <v>2021.24</v>
      </c>
      <c r="S471" s="71">
        <v>2008.96</v>
      </c>
      <c r="T471" s="71">
        <v>1994.42</v>
      </c>
      <c r="U471" s="71">
        <v>1984.03</v>
      </c>
      <c r="V471" s="71">
        <v>1971.57</v>
      </c>
      <c r="W471" s="71">
        <v>1965.52</v>
      </c>
      <c r="X471" s="71">
        <v>1956.15</v>
      </c>
      <c r="Y471" s="71">
        <v>1961.03</v>
      </c>
      <c r="Z471" s="71">
        <v>1824.92</v>
      </c>
      <c r="AA471" s="71">
        <v>1468.34</v>
      </c>
    </row>
    <row r="472" spans="1:27" ht="12.75" hidden="1" customHeight="1" outlineLevel="1" x14ac:dyDescent="0.2">
      <c r="A472" s="163" t="s">
        <v>1490</v>
      </c>
      <c r="B472" s="94" t="s">
        <v>90</v>
      </c>
      <c r="C472" s="70" t="s">
        <v>79</v>
      </c>
      <c r="D472" s="71">
        <f>$D$327</f>
        <v>217.03</v>
      </c>
      <c r="E472" s="71">
        <f t="shared" ref="E472:AA472" si="274">$D$327</f>
        <v>217.03</v>
      </c>
      <c r="F472" s="71">
        <f t="shared" si="274"/>
        <v>217.03</v>
      </c>
      <c r="G472" s="71">
        <f t="shared" si="274"/>
        <v>217.03</v>
      </c>
      <c r="H472" s="71">
        <f t="shared" si="274"/>
        <v>217.03</v>
      </c>
      <c r="I472" s="71">
        <f t="shared" si="274"/>
        <v>217.03</v>
      </c>
      <c r="J472" s="71">
        <f t="shared" si="274"/>
        <v>217.03</v>
      </c>
      <c r="K472" s="71">
        <f t="shared" si="274"/>
        <v>217.03</v>
      </c>
      <c r="L472" s="71">
        <f t="shared" si="274"/>
        <v>217.03</v>
      </c>
      <c r="M472" s="71">
        <f t="shared" si="274"/>
        <v>217.03</v>
      </c>
      <c r="N472" s="71">
        <f t="shared" si="274"/>
        <v>217.03</v>
      </c>
      <c r="O472" s="71">
        <f t="shared" si="274"/>
        <v>217.03</v>
      </c>
      <c r="P472" s="71">
        <f t="shared" si="274"/>
        <v>217.03</v>
      </c>
      <c r="Q472" s="71">
        <f t="shared" si="274"/>
        <v>217.03</v>
      </c>
      <c r="R472" s="71">
        <f t="shared" si="274"/>
        <v>217.03</v>
      </c>
      <c r="S472" s="71">
        <f t="shared" si="274"/>
        <v>217.03</v>
      </c>
      <c r="T472" s="71">
        <f t="shared" si="274"/>
        <v>217.03</v>
      </c>
      <c r="U472" s="71">
        <f t="shared" si="274"/>
        <v>217.03</v>
      </c>
      <c r="V472" s="71">
        <f t="shared" si="274"/>
        <v>217.03</v>
      </c>
      <c r="W472" s="71">
        <f t="shared" si="274"/>
        <v>217.03</v>
      </c>
      <c r="X472" s="71">
        <f t="shared" si="274"/>
        <v>217.03</v>
      </c>
      <c r="Y472" s="71">
        <f t="shared" si="274"/>
        <v>217.03</v>
      </c>
      <c r="Z472" s="71">
        <f t="shared" si="274"/>
        <v>217.03</v>
      </c>
      <c r="AA472" s="71">
        <f t="shared" si="274"/>
        <v>217.03</v>
      </c>
    </row>
    <row r="473" spans="1:27" ht="12.75" hidden="1" customHeight="1" outlineLevel="1" x14ac:dyDescent="0.2">
      <c r="A473" s="163" t="s">
        <v>1491</v>
      </c>
      <c r="B473" s="94" t="s">
        <v>83</v>
      </c>
      <c r="C473" s="70" t="s">
        <v>79</v>
      </c>
      <c r="D473" s="71">
        <v>4.95</v>
      </c>
      <c r="E473" s="71">
        <v>4.95</v>
      </c>
      <c r="F473" s="71">
        <v>4.95</v>
      </c>
      <c r="G473" s="71">
        <v>4.95</v>
      </c>
      <c r="H473" s="71">
        <v>4.95</v>
      </c>
      <c r="I473" s="71">
        <v>4.95</v>
      </c>
      <c r="J473" s="71">
        <v>4.95</v>
      </c>
      <c r="K473" s="71">
        <v>4.95</v>
      </c>
      <c r="L473" s="71">
        <v>4.95</v>
      </c>
      <c r="M473" s="71">
        <v>4.95</v>
      </c>
      <c r="N473" s="71">
        <v>4.95</v>
      </c>
      <c r="O473" s="71">
        <v>4.95</v>
      </c>
      <c r="P473" s="71">
        <v>4.95</v>
      </c>
      <c r="Q473" s="71">
        <v>4.95</v>
      </c>
      <c r="R473" s="71">
        <v>4.95</v>
      </c>
      <c r="S473" s="71">
        <v>4.95</v>
      </c>
      <c r="T473" s="71">
        <v>4.95</v>
      </c>
      <c r="U473" s="71">
        <v>4.95</v>
      </c>
      <c r="V473" s="71">
        <v>4.95</v>
      </c>
      <c r="W473" s="71">
        <v>4.95</v>
      </c>
      <c r="X473" s="71">
        <v>4.95</v>
      </c>
      <c r="Y473" s="71">
        <v>4.95</v>
      </c>
      <c r="Z473" s="71">
        <v>4.95</v>
      </c>
      <c r="AA473" s="71">
        <v>4.95</v>
      </c>
    </row>
    <row r="474" spans="1:27" ht="12.75" hidden="1" customHeight="1" outlineLevel="1" x14ac:dyDescent="0.2">
      <c r="A474" s="163" t="s">
        <v>1492</v>
      </c>
      <c r="B474" s="94" t="s">
        <v>81</v>
      </c>
      <c r="C474" s="70" t="s">
        <v>79</v>
      </c>
      <c r="D474" s="71">
        <f>$D$11</f>
        <v>330.69</v>
      </c>
      <c r="E474" s="71">
        <f t="shared" ref="E474:AA474" si="275">$D$11</f>
        <v>330.69</v>
      </c>
      <c r="F474" s="71">
        <f t="shared" si="275"/>
        <v>330.69</v>
      </c>
      <c r="G474" s="71">
        <f t="shared" si="275"/>
        <v>330.69</v>
      </c>
      <c r="H474" s="71">
        <f t="shared" si="275"/>
        <v>330.69</v>
      </c>
      <c r="I474" s="71">
        <f t="shared" si="275"/>
        <v>330.69</v>
      </c>
      <c r="J474" s="71">
        <f t="shared" si="275"/>
        <v>330.69</v>
      </c>
      <c r="K474" s="71">
        <f t="shared" si="275"/>
        <v>330.69</v>
      </c>
      <c r="L474" s="71">
        <f t="shared" si="275"/>
        <v>330.69</v>
      </c>
      <c r="M474" s="71">
        <f t="shared" si="275"/>
        <v>330.69</v>
      </c>
      <c r="N474" s="71">
        <f t="shared" si="275"/>
        <v>330.69</v>
      </c>
      <c r="O474" s="71">
        <f t="shared" si="275"/>
        <v>330.69</v>
      </c>
      <c r="P474" s="71">
        <f t="shared" si="275"/>
        <v>330.69</v>
      </c>
      <c r="Q474" s="71">
        <f t="shared" si="275"/>
        <v>330.69</v>
      </c>
      <c r="R474" s="71">
        <f t="shared" si="275"/>
        <v>330.69</v>
      </c>
      <c r="S474" s="71">
        <f t="shared" si="275"/>
        <v>330.69</v>
      </c>
      <c r="T474" s="71">
        <f t="shared" si="275"/>
        <v>330.69</v>
      </c>
      <c r="U474" s="71">
        <f t="shared" si="275"/>
        <v>330.69</v>
      </c>
      <c r="V474" s="71">
        <f t="shared" si="275"/>
        <v>330.69</v>
      </c>
      <c r="W474" s="71">
        <f t="shared" si="275"/>
        <v>330.69</v>
      </c>
      <c r="X474" s="71">
        <f t="shared" si="275"/>
        <v>330.69</v>
      </c>
      <c r="Y474" s="71">
        <f t="shared" si="275"/>
        <v>330.69</v>
      </c>
      <c r="Z474" s="71">
        <f t="shared" si="275"/>
        <v>330.69</v>
      </c>
      <c r="AA474" s="71">
        <f t="shared" si="275"/>
        <v>330.69</v>
      </c>
    </row>
    <row r="475" spans="1:27" collapsed="1" x14ac:dyDescent="0.2">
      <c r="A475" s="162" t="s">
        <v>1493</v>
      </c>
      <c r="B475" s="54" t="str">
        <f>"31"&amp;"."&amp;$B$663&amp;"."&amp;$B$664</f>
        <v>31.05.2023</v>
      </c>
      <c r="C475" s="134" t="s">
        <v>76</v>
      </c>
      <c r="D475" s="135">
        <f>ROUND(((D476+D477+D479+D478)/1000),5)</f>
        <v>1.76126</v>
      </c>
      <c r="E475" s="135">
        <f>ROUND(((E476+E477+E479+E478)/1000),5)</f>
        <v>1.62717</v>
      </c>
      <c r="F475" s="135">
        <f>ROUND(((F476+F477+F479+F478)/1000),5)</f>
        <v>1.55501</v>
      </c>
      <c r="G475" s="135">
        <f t="shared" ref="G475:AA475" si="276">ROUND(((G476+G477+G479+G478)/1000),5)</f>
        <v>1.5055499999999999</v>
      </c>
      <c r="H475" s="135">
        <f t="shared" si="276"/>
        <v>1.4860100000000001</v>
      </c>
      <c r="I475" s="135">
        <f t="shared" si="276"/>
        <v>1.63933</v>
      </c>
      <c r="J475" s="135">
        <f t="shared" si="276"/>
        <v>2.0177499999999999</v>
      </c>
      <c r="K475" s="135">
        <f t="shared" si="276"/>
        <v>2.2664900000000001</v>
      </c>
      <c r="L475" s="135">
        <f t="shared" si="276"/>
        <v>2.5147400000000002</v>
      </c>
      <c r="M475" s="135">
        <f t="shared" si="276"/>
        <v>2.57376</v>
      </c>
      <c r="N475" s="135">
        <f t="shared" si="276"/>
        <v>2.5960200000000002</v>
      </c>
      <c r="O475" s="135">
        <f t="shared" si="276"/>
        <v>2.5891500000000001</v>
      </c>
      <c r="P475" s="135">
        <f t="shared" si="276"/>
        <v>2.5718700000000001</v>
      </c>
      <c r="Q475" s="135">
        <f t="shared" si="276"/>
        <v>2.5922499999999999</v>
      </c>
      <c r="R475" s="135">
        <f t="shared" si="276"/>
        <v>2.5964100000000001</v>
      </c>
      <c r="S475" s="135">
        <f t="shared" si="276"/>
        <v>2.61931</v>
      </c>
      <c r="T475" s="135">
        <f t="shared" si="276"/>
        <v>2.6085500000000001</v>
      </c>
      <c r="U475" s="135">
        <f t="shared" si="276"/>
        <v>2.5914600000000001</v>
      </c>
      <c r="V475" s="135">
        <f t="shared" si="276"/>
        <v>2.5765500000000001</v>
      </c>
      <c r="W475" s="135">
        <f t="shared" si="276"/>
        <v>2.5549400000000002</v>
      </c>
      <c r="X475" s="135">
        <f t="shared" si="276"/>
        <v>2.54657</v>
      </c>
      <c r="Y475" s="135">
        <f t="shared" si="276"/>
        <v>2.5443099999999998</v>
      </c>
      <c r="Z475" s="135">
        <f t="shared" si="276"/>
        <v>2.4017300000000001</v>
      </c>
      <c r="AA475" s="135">
        <f t="shared" si="276"/>
        <v>2.0739200000000002</v>
      </c>
    </row>
    <row r="476" spans="1:27" ht="12.75" hidden="1" customHeight="1" outlineLevel="1" x14ac:dyDescent="0.2">
      <c r="A476" s="163" t="s">
        <v>1494</v>
      </c>
      <c r="B476" s="94" t="s">
        <v>238</v>
      </c>
      <c r="C476" s="70" t="s">
        <v>79</v>
      </c>
      <c r="D476" s="71">
        <v>1208.5899999999999</v>
      </c>
      <c r="E476" s="71">
        <v>1074.5</v>
      </c>
      <c r="F476" s="71">
        <v>1002.34</v>
      </c>
      <c r="G476" s="71">
        <v>952.88</v>
      </c>
      <c r="H476" s="71">
        <v>933.34</v>
      </c>
      <c r="I476" s="71">
        <v>1086.6600000000001</v>
      </c>
      <c r="J476" s="71">
        <v>1465.08</v>
      </c>
      <c r="K476" s="71">
        <v>1713.82</v>
      </c>
      <c r="L476" s="71">
        <v>1962.07</v>
      </c>
      <c r="M476" s="71">
        <v>2021.09</v>
      </c>
      <c r="N476" s="71">
        <v>2043.35</v>
      </c>
      <c r="O476" s="71">
        <v>2036.48</v>
      </c>
      <c r="P476" s="71">
        <v>2019.2</v>
      </c>
      <c r="Q476" s="71">
        <v>2039.58</v>
      </c>
      <c r="R476" s="71">
        <v>2043.74</v>
      </c>
      <c r="S476" s="71">
        <v>2066.64</v>
      </c>
      <c r="T476" s="71">
        <v>2055.88</v>
      </c>
      <c r="U476" s="71">
        <v>2038.79</v>
      </c>
      <c r="V476" s="71">
        <v>2023.88</v>
      </c>
      <c r="W476" s="71">
        <v>2002.27</v>
      </c>
      <c r="X476" s="71">
        <v>1993.9</v>
      </c>
      <c r="Y476" s="71">
        <v>1991.64</v>
      </c>
      <c r="Z476" s="71">
        <v>1849.06</v>
      </c>
      <c r="AA476" s="71">
        <v>1521.25</v>
      </c>
    </row>
    <row r="477" spans="1:27" ht="12.75" hidden="1" customHeight="1" outlineLevel="1" x14ac:dyDescent="0.2">
      <c r="A477" s="163" t="s">
        <v>1495</v>
      </c>
      <c r="B477" s="94" t="s">
        <v>90</v>
      </c>
      <c r="C477" s="70" t="s">
        <v>79</v>
      </c>
      <c r="D477" s="71">
        <f>$D$327</f>
        <v>217.03</v>
      </c>
      <c r="E477" s="71">
        <f t="shared" ref="E477:AA477" si="277">$D$327</f>
        <v>217.03</v>
      </c>
      <c r="F477" s="71">
        <f t="shared" si="277"/>
        <v>217.03</v>
      </c>
      <c r="G477" s="71">
        <f t="shared" si="277"/>
        <v>217.03</v>
      </c>
      <c r="H477" s="71">
        <f t="shared" si="277"/>
        <v>217.03</v>
      </c>
      <c r="I477" s="71">
        <f t="shared" si="277"/>
        <v>217.03</v>
      </c>
      <c r="J477" s="71">
        <f t="shared" si="277"/>
        <v>217.03</v>
      </c>
      <c r="K477" s="71">
        <f t="shared" si="277"/>
        <v>217.03</v>
      </c>
      <c r="L477" s="71">
        <f t="shared" si="277"/>
        <v>217.03</v>
      </c>
      <c r="M477" s="71">
        <f t="shared" si="277"/>
        <v>217.03</v>
      </c>
      <c r="N477" s="71">
        <f t="shared" si="277"/>
        <v>217.03</v>
      </c>
      <c r="O477" s="71">
        <f t="shared" si="277"/>
        <v>217.03</v>
      </c>
      <c r="P477" s="71">
        <f t="shared" si="277"/>
        <v>217.03</v>
      </c>
      <c r="Q477" s="71">
        <f t="shared" si="277"/>
        <v>217.03</v>
      </c>
      <c r="R477" s="71">
        <f t="shared" si="277"/>
        <v>217.03</v>
      </c>
      <c r="S477" s="71">
        <f t="shared" si="277"/>
        <v>217.03</v>
      </c>
      <c r="T477" s="71">
        <f t="shared" si="277"/>
        <v>217.03</v>
      </c>
      <c r="U477" s="71">
        <f t="shared" si="277"/>
        <v>217.03</v>
      </c>
      <c r="V477" s="71">
        <f t="shared" si="277"/>
        <v>217.03</v>
      </c>
      <c r="W477" s="71">
        <f t="shared" si="277"/>
        <v>217.03</v>
      </c>
      <c r="X477" s="71">
        <f t="shared" si="277"/>
        <v>217.03</v>
      </c>
      <c r="Y477" s="71">
        <f t="shared" si="277"/>
        <v>217.03</v>
      </c>
      <c r="Z477" s="71">
        <f t="shared" si="277"/>
        <v>217.03</v>
      </c>
      <c r="AA477" s="71">
        <f t="shared" si="277"/>
        <v>217.03</v>
      </c>
    </row>
    <row r="478" spans="1:27" ht="12.75" hidden="1" customHeight="1" outlineLevel="1" x14ac:dyDescent="0.2">
      <c r="A478" s="163" t="s">
        <v>1496</v>
      </c>
      <c r="B478" s="94" t="s">
        <v>83</v>
      </c>
      <c r="C478" s="70" t="s">
        <v>79</v>
      </c>
      <c r="D478" s="71">
        <v>4.95</v>
      </c>
      <c r="E478" s="71">
        <v>4.95</v>
      </c>
      <c r="F478" s="71">
        <v>4.95</v>
      </c>
      <c r="G478" s="71">
        <v>4.95</v>
      </c>
      <c r="H478" s="71">
        <v>4.95</v>
      </c>
      <c r="I478" s="71">
        <v>4.95</v>
      </c>
      <c r="J478" s="71">
        <v>4.95</v>
      </c>
      <c r="K478" s="71">
        <v>4.95</v>
      </c>
      <c r="L478" s="71">
        <v>4.95</v>
      </c>
      <c r="M478" s="71">
        <v>4.95</v>
      </c>
      <c r="N478" s="71">
        <v>4.95</v>
      </c>
      <c r="O478" s="71">
        <v>4.95</v>
      </c>
      <c r="P478" s="71">
        <v>4.95</v>
      </c>
      <c r="Q478" s="71">
        <v>4.95</v>
      </c>
      <c r="R478" s="71">
        <v>4.95</v>
      </c>
      <c r="S478" s="71">
        <v>4.95</v>
      </c>
      <c r="T478" s="71">
        <v>4.95</v>
      </c>
      <c r="U478" s="71">
        <v>4.95</v>
      </c>
      <c r="V478" s="71">
        <v>4.95</v>
      </c>
      <c r="W478" s="71">
        <v>4.95</v>
      </c>
      <c r="X478" s="71">
        <v>4.95</v>
      </c>
      <c r="Y478" s="71">
        <v>4.95</v>
      </c>
      <c r="Z478" s="71">
        <v>4.95</v>
      </c>
      <c r="AA478" s="71">
        <v>4.95</v>
      </c>
    </row>
    <row r="479" spans="1:27" ht="12.75" hidden="1" customHeight="1" outlineLevel="1" x14ac:dyDescent="0.2">
      <c r="A479" s="163" t="s">
        <v>1497</v>
      </c>
      <c r="B479" s="94" t="s">
        <v>81</v>
      </c>
      <c r="C479" s="70" t="s">
        <v>79</v>
      </c>
      <c r="D479" s="71">
        <f>$D$11</f>
        <v>330.69</v>
      </c>
      <c r="E479" s="71">
        <f t="shared" ref="E479:AA479" si="278">$D$11</f>
        <v>330.69</v>
      </c>
      <c r="F479" s="71">
        <f t="shared" si="278"/>
        <v>330.69</v>
      </c>
      <c r="G479" s="71">
        <f t="shared" si="278"/>
        <v>330.69</v>
      </c>
      <c r="H479" s="71">
        <f t="shared" si="278"/>
        <v>330.69</v>
      </c>
      <c r="I479" s="71">
        <f t="shared" si="278"/>
        <v>330.69</v>
      </c>
      <c r="J479" s="71">
        <f t="shared" si="278"/>
        <v>330.69</v>
      </c>
      <c r="K479" s="71">
        <f t="shared" si="278"/>
        <v>330.69</v>
      </c>
      <c r="L479" s="71">
        <f t="shared" si="278"/>
        <v>330.69</v>
      </c>
      <c r="M479" s="71">
        <f t="shared" si="278"/>
        <v>330.69</v>
      </c>
      <c r="N479" s="71">
        <f t="shared" si="278"/>
        <v>330.69</v>
      </c>
      <c r="O479" s="71">
        <f t="shared" si="278"/>
        <v>330.69</v>
      </c>
      <c r="P479" s="71">
        <f t="shared" si="278"/>
        <v>330.69</v>
      </c>
      <c r="Q479" s="71">
        <f t="shared" si="278"/>
        <v>330.69</v>
      </c>
      <c r="R479" s="71">
        <f t="shared" si="278"/>
        <v>330.69</v>
      </c>
      <c r="S479" s="71">
        <f t="shared" si="278"/>
        <v>330.69</v>
      </c>
      <c r="T479" s="71">
        <f t="shared" si="278"/>
        <v>330.69</v>
      </c>
      <c r="U479" s="71">
        <f t="shared" si="278"/>
        <v>330.69</v>
      </c>
      <c r="V479" s="71">
        <f t="shared" si="278"/>
        <v>330.69</v>
      </c>
      <c r="W479" s="71">
        <f t="shared" si="278"/>
        <v>330.69</v>
      </c>
      <c r="X479" s="71">
        <f t="shared" si="278"/>
        <v>330.69</v>
      </c>
      <c r="Y479" s="71">
        <f t="shared" si="278"/>
        <v>330.69</v>
      </c>
      <c r="Z479" s="71">
        <f t="shared" si="278"/>
        <v>330.69</v>
      </c>
      <c r="AA479" s="71">
        <f t="shared" si="278"/>
        <v>330.69</v>
      </c>
    </row>
    <row r="480" spans="1:27" collapsed="1" x14ac:dyDescent="0.2">
      <c r="B480" s="165" t="s">
        <v>392</v>
      </c>
    </row>
    <row r="481" spans="1:27" x14ac:dyDescent="0.2">
      <c r="B481" s="165" t="s">
        <v>392</v>
      </c>
    </row>
    <row r="482" spans="1:27" x14ac:dyDescent="0.2">
      <c r="A482" s="157" t="s">
        <v>705</v>
      </c>
      <c r="B482" s="158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9"/>
    </row>
    <row r="483" spans="1:27" ht="25.5" x14ac:dyDescent="0.2">
      <c r="A483" s="160" t="s">
        <v>64</v>
      </c>
      <c r="B483" s="161" t="s">
        <v>210</v>
      </c>
      <c r="C483" s="160" t="s">
        <v>211</v>
      </c>
      <c r="D483" s="161" t="s">
        <v>212</v>
      </c>
      <c r="E483" s="161" t="s">
        <v>213</v>
      </c>
      <c r="F483" s="161" t="s">
        <v>214</v>
      </c>
      <c r="G483" s="161" t="s">
        <v>215</v>
      </c>
      <c r="H483" s="161" t="s">
        <v>216</v>
      </c>
      <c r="I483" s="161" t="s">
        <v>217</v>
      </c>
      <c r="J483" s="161" t="s">
        <v>218</v>
      </c>
      <c r="K483" s="161" t="s">
        <v>219</v>
      </c>
      <c r="L483" s="161" t="s">
        <v>220</v>
      </c>
      <c r="M483" s="161" t="s">
        <v>221</v>
      </c>
      <c r="N483" s="161" t="s">
        <v>222</v>
      </c>
      <c r="O483" s="161" t="s">
        <v>223</v>
      </c>
      <c r="P483" s="161" t="s">
        <v>224</v>
      </c>
      <c r="Q483" s="161" t="s">
        <v>225</v>
      </c>
      <c r="R483" s="161" t="s">
        <v>226</v>
      </c>
      <c r="S483" s="161" t="s">
        <v>227</v>
      </c>
      <c r="T483" s="161" t="s">
        <v>228</v>
      </c>
      <c r="U483" s="161" t="s">
        <v>229</v>
      </c>
      <c r="V483" s="161" t="s">
        <v>230</v>
      </c>
      <c r="W483" s="161" t="s">
        <v>231</v>
      </c>
      <c r="X483" s="161" t="s">
        <v>232</v>
      </c>
      <c r="Y483" s="161" t="s">
        <v>233</v>
      </c>
      <c r="Z483" s="161" t="s">
        <v>234</v>
      </c>
      <c r="AA483" s="161" t="s">
        <v>235</v>
      </c>
    </row>
    <row r="484" spans="1:27" x14ac:dyDescent="0.2">
      <c r="A484" s="162" t="s">
        <v>1498</v>
      </c>
      <c r="B484" s="54" t="str">
        <f>"01"&amp;"."&amp;$B$663&amp;"."&amp;$B$664</f>
        <v>01.05.2023</v>
      </c>
      <c r="C484" s="134" t="s">
        <v>76</v>
      </c>
      <c r="D484" s="135">
        <f>ROUND(((D485+D486+D488+D487)/1000),5)</f>
        <v>2.3277100000000002</v>
      </c>
      <c r="E484" s="135">
        <f>ROUND(((E485+E486+E488+E487)/1000),5)</f>
        <v>2.1977500000000001</v>
      </c>
      <c r="F484" s="135">
        <f>ROUND(((F485+F486+F488+F487)/1000),5)</f>
        <v>2.1044700000000001</v>
      </c>
      <c r="G484" s="135">
        <f t="shared" ref="G484:AA484" si="279">ROUND(((G485+G486+G488+G487)/1000),5)</f>
        <v>2.03809</v>
      </c>
      <c r="H484" s="135">
        <f t="shared" si="279"/>
        <v>2.01857</v>
      </c>
      <c r="I484" s="135">
        <f t="shared" si="279"/>
        <v>2.0292699999999999</v>
      </c>
      <c r="J484" s="135">
        <f t="shared" si="279"/>
        <v>2.0588799999999998</v>
      </c>
      <c r="K484" s="135">
        <f t="shared" si="279"/>
        <v>2.2276600000000002</v>
      </c>
      <c r="L484" s="135">
        <f t="shared" si="279"/>
        <v>2.4812099999999999</v>
      </c>
      <c r="M484" s="135">
        <f t="shared" si="279"/>
        <v>2.6599900000000001</v>
      </c>
      <c r="N484" s="135">
        <f t="shared" si="279"/>
        <v>2.67483</v>
      </c>
      <c r="O484" s="135">
        <f t="shared" si="279"/>
        <v>2.67198</v>
      </c>
      <c r="P484" s="135">
        <f t="shared" si="279"/>
        <v>2.6619700000000002</v>
      </c>
      <c r="Q484" s="135">
        <f t="shared" si="279"/>
        <v>2.6618300000000001</v>
      </c>
      <c r="R484" s="135">
        <f t="shared" si="279"/>
        <v>2.6455199999999999</v>
      </c>
      <c r="S484" s="135">
        <f t="shared" si="279"/>
        <v>2.6864300000000001</v>
      </c>
      <c r="T484" s="135">
        <f t="shared" si="279"/>
        <v>2.7214999999999998</v>
      </c>
      <c r="U484" s="135">
        <f t="shared" si="279"/>
        <v>2.7370399999999999</v>
      </c>
      <c r="V484" s="135">
        <f t="shared" si="279"/>
        <v>2.7766600000000001</v>
      </c>
      <c r="W484" s="135">
        <f t="shared" si="279"/>
        <v>2.85622</v>
      </c>
      <c r="X484" s="135">
        <f t="shared" si="279"/>
        <v>3.04582</v>
      </c>
      <c r="Y484" s="135">
        <f t="shared" si="279"/>
        <v>2.8459500000000002</v>
      </c>
      <c r="Z484" s="135">
        <f t="shared" si="279"/>
        <v>2.6455500000000001</v>
      </c>
      <c r="AA484" s="135">
        <f t="shared" si="279"/>
        <v>2.4442400000000002</v>
      </c>
    </row>
    <row r="485" spans="1:27" ht="12.75" hidden="1" customHeight="1" outlineLevel="1" x14ac:dyDescent="0.2">
      <c r="A485" s="163" t="s">
        <v>1499</v>
      </c>
      <c r="B485" s="94" t="s">
        <v>238</v>
      </c>
      <c r="C485" s="70" t="s">
        <v>79</v>
      </c>
      <c r="D485" s="71">
        <v>1557.89</v>
      </c>
      <c r="E485" s="71">
        <v>1427.93</v>
      </c>
      <c r="F485" s="71">
        <v>1334.65</v>
      </c>
      <c r="G485" s="71">
        <v>1268.27</v>
      </c>
      <c r="H485" s="71">
        <v>1248.75</v>
      </c>
      <c r="I485" s="71">
        <v>1259.45</v>
      </c>
      <c r="J485" s="71">
        <v>1289.06</v>
      </c>
      <c r="K485" s="71">
        <v>1457.84</v>
      </c>
      <c r="L485" s="71">
        <v>1711.39</v>
      </c>
      <c r="M485" s="71">
        <v>1890.17</v>
      </c>
      <c r="N485" s="71">
        <v>1905.01</v>
      </c>
      <c r="O485" s="71">
        <v>1902.16</v>
      </c>
      <c r="P485" s="71">
        <v>1892.15</v>
      </c>
      <c r="Q485" s="71">
        <v>1892.01</v>
      </c>
      <c r="R485" s="71">
        <v>1875.7</v>
      </c>
      <c r="S485" s="71">
        <v>1916.61</v>
      </c>
      <c r="T485" s="71">
        <v>1951.68</v>
      </c>
      <c r="U485" s="71">
        <v>1967.22</v>
      </c>
      <c r="V485" s="71">
        <v>2006.84</v>
      </c>
      <c r="W485" s="71">
        <v>2086.4</v>
      </c>
      <c r="X485" s="71">
        <v>2276</v>
      </c>
      <c r="Y485" s="71">
        <v>2076.13</v>
      </c>
      <c r="Z485" s="71">
        <v>1875.73</v>
      </c>
      <c r="AA485" s="71">
        <v>1674.42</v>
      </c>
    </row>
    <row r="486" spans="1:27" ht="12.75" hidden="1" customHeight="1" outlineLevel="1" x14ac:dyDescent="0.2">
      <c r="A486" s="163" t="s">
        <v>1500</v>
      </c>
      <c r="B486" s="94" t="s">
        <v>90</v>
      </c>
      <c r="C486" s="70" t="s">
        <v>79</v>
      </c>
      <c r="D486" s="71">
        <v>434.18</v>
      </c>
      <c r="E486" s="71">
        <f>$D$486</f>
        <v>434.18</v>
      </c>
      <c r="F486" s="71">
        <f t="shared" ref="F486:AA486" si="280">$D$486</f>
        <v>434.18</v>
      </c>
      <c r="G486" s="71">
        <f t="shared" si="280"/>
        <v>434.18</v>
      </c>
      <c r="H486" s="71">
        <f t="shared" si="280"/>
        <v>434.18</v>
      </c>
      <c r="I486" s="71">
        <f t="shared" si="280"/>
        <v>434.18</v>
      </c>
      <c r="J486" s="71">
        <f t="shared" si="280"/>
        <v>434.18</v>
      </c>
      <c r="K486" s="71">
        <f t="shared" si="280"/>
        <v>434.18</v>
      </c>
      <c r="L486" s="71">
        <f t="shared" si="280"/>
        <v>434.18</v>
      </c>
      <c r="M486" s="71">
        <f t="shared" si="280"/>
        <v>434.18</v>
      </c>
      <c r="N486" s="71">
        <f t="shared" si="280"/>
        <v>434.18</v>
      </c>
      <c r="O486" s="71">
        <f t="shared" si="280"/>
        <v>434.18</v>
      </c>
      <c r="P486" s="71">
        <f t="shared" si="280"/>
        <v>434.18</v>
      </c>
      <c r="Q486" s="71">
        <f t="shared" si="280"/>
        <v>434.18</v>
      </c>
      <c r="R486" s="71">
        <f t="shared" si="280"/>
        <v>434.18</v>
      </c>
      <c r="S486" s="71">
        <f t="shared" si="280"/>
        <v>434.18</v>
      </c>
      <c r="T486" s="71">
        <f t="shared" si="280"/>
        <v>434.18</v>
      </c>
      <c r="U486" s="71">
        <f t="shared" si="280"/>
        <v>434.18</v>
      </c>
      <c r="V486" s="71">
        <f t="shared" si="280"/>
        <v>434.18</v>
      </c>
      <c r="W486" s="71">
        <f t="shared" si="280"/>
        <v>434.18</v>
      </c>
      <c r="X486" s="71">
        <f t="shared" si="280"/>
        <v>434.18</v>
      </c>
      <c r="Y486" s="71">
        <f t="shared" si="280"/>
        <v>434.18</v>
      </c>
      <c r="Z486" s="71">
        <f t="shared" si="280"/>
        <v>434.18</v>
      </c>
      <c r="AA486" s="71">
        <f t="shared" si="280"/>
        <v>434.18</v>
      </c>
    </row>
    <row r="487" spans="1:27" ht="12.75" hidden="1" customHeight="1" outlineLevel="1" x14ac:dyDescent="0.2">
      <c r="A487" s="163" t="s">
        <v>1501</v>
      </c>
      <c r="B487" s="94" t="s">
        <v>83</v>
      </c>
      <c r="C487" s="70" t="s">
        <v>79</v>
      </c>
      <c r="D487" s="71">
        <v>4.95</v>
      </c>
      <c r="E487" s="71">
        <v>4.95</v>
      </c>
      <c r="F487" s="71">
        <v>4.95</v>
      </c>
      <c r="G487" s="71">
        <v>4.95</v>
      </c>
      <c r="H487" s="71">
        <v>4.95</v>
      </c>
      <c r="I487" s="71">
        <v>4.95</v>
      </c>
      <c r="J487" s="71">
        <v>4.95</v>
      </c>
      <c r="K487" s="71">
        <v>4.95</v>
      </c>
      <c r="L487" s="71">
        <v>4.95</v>
      </c>
      <c r="M487" s="71">
        <v>4.95</v>
      </c>
      <c r="N487" s="71">
        <v>4.95</v>
      </c>
      <c r="O487" s="71">
        <v>4.95</v>
      </c>
      <c r="P487" s="71">
        <v>4.95</v>
      </c>
      <c r="Q487" s="71">
        <v>4.95</v>
      </c>
      <c r="R487" s="71">
        <v>4.95</v>
      </c>
      <c r="S487" s="71">
        <v>4.95</v>
      </c>
      <c r="T487" s="71">
        <v>4.95</v>
      </c>
      <c r="U487" s="71">
        <v>4.95</v>
      </c>
      <c r="V487" s="71">
        <v>4.95</v>
      </c>
      <c r="W487" s="71">
        <v>4.95</v>
      </c>
      <c r="X487" s="71">
        <v>4.95</v>
      </c>
      <c r="Y487" s="71">
        <v>4.95</v>
      </c>
      <c r="Z487" s="71">
        <v>4.95</v>
      </c>
      <c r="AA487" s="71">
        <v>4.95</v>
      </c>
    </row>
    <row r="488" spans="1:27" ht="12.75" hidden="1" customHeight="1" outlineLevel="1" x14ac:dyDescent="0.2">
      <c r="A488" s="163" t="s">
        <v>1502</v>
      </c>
      <c r="B488" s="94" t="s">
        <v>81</v>
      </c>
      <c r="C488" s="70" t="s">
        <v>79</v>
      </c>
      <c r="D488" s="71">
        <f>$D$11</f>
        <v>330.69</v>
      </c>
      <c r="E488" s="71">
        <f t="shared" ref="E488:AA488" si="281">$D$11</f>
        <v>330.69</v>
      </c>
      <c r="F488" s="71">
        <f t="shared" si="281"/>
        <v>330.69</v>
      </c>
      <c r="G488" s="71">
        <f t="shared" si="281"/>
        <v>330.69</v>
      </c>
      <c r="H488" s="71">
        <f t="shared" si="281"/>
        <v>330.69</v>
      </c>
      <c r="I488" s="71">
        <f t="shared" si="281"/>
        <v>330.69</v>
      </c>
      <c r="J488" s="71">
        <f t="shared" si="281"/>
        <v>330.69</v>
      </c>
      <c r="K488" s="71">
        <f t="shared" si="281"/>
        <v>330.69</v>
      </c>
      <c r="L488" s="71">
        <f t="shared" si="281"/>
        <v>330.69</v>
      </c>
      <c r="M488" s="71">
        <f t="shared" si="281"/>
        <v>330.69</v>
      </c>
      <c r="N488" s="71">
        <f t="shared" si="281"/>
        <v>330.69</v>
      </c>
      <c r="O488" s="71">
        <f t="shared" si="281"/>
        <v>330.69</v>
      </c>
      <c r="P488" s="71">
        <f t="shared" si="281"/>
        <v>330.69</v>
      </c>
      <c r="Q488" s="71">
        <f t="shared" si="281"/>
        <v>330.69</v>
      </c>
      <c r="R488" s="71">
        <f t="shared" si="281"/>
        <v>330.69</v>
      </c>
      <c r="S488" s="71">
        <f t="shared" si="281"/>
        <v>330.69</v>
      </c>
      <c r="T488" s="71">
        <f t="shared" si="281"/>
        <v>330.69</v>
      </c>
      <c r="U488" s="71">
        <f t="shared" si="281"/>
        <v>330.69</v>
      </c>
      <c r="V488" s="71">
        <f t="shared" si="281"/>
        <v>330.69</v>
      </c>
      <c r="W488" s="71">
        <f t="shared" si="281"/>
        <v>330.69</v>
      </c>
      <c r="X488" s="71">
        <f t="shared" si="281"/>
        <v>330.69</v>
      </c>
      <c r="Y488" s="71">
        <f t="shared" si="281"/>
        <v>330.69</v>
      </c>
      <c r="Z488" s="71">
        <f t="shared" si="281"/>
        <v>330.69</v>
      </c>
      <c r="AA488" s="71">
        <f t="shared" si="281"/>
        <v>330.69</v>
      </c>
    </row>
    <row r="489" spans="1:27" collapsed="1" x14ac:dyDescent="0.2">
      <c r="A489" s="162" t="s">
        <v>1503</v>
      </c>
      <c r="B489" s="54" t="str">
        <f>"02"&amp;"."&amp;$B$663&amp;"."&amp;$B$664</f>
        <v>02.05.2023</v>
      </c>
      <c r="C489" s="134" t="s">
        <v>76</v>
      </c>
      <c r="D489" s="135">
        <f>ROUND(((D490+D491+D493+D492)/1000),5)</f>
        <v>2.14181</v>
      </c>
      <c r="E489" s="135">
        <f>ROUND(((E490+E491+E493+E492)/1000),5)</f>
        <v>1.96489</v>
      </c>
      <c r="F489" s="135">
        <f>ROUND(((F490+F491+F493+F492)/1000),5)</f>
        <v>1.87358</v>
      </c>
      <c r="G489" s="135">
        <f t="shared" ref="G489:AA489" si="282">ROUND(((G490+G491+G493+G492)/1000),5)</f>
        <v>1.8728400000000001</v>
      </c>
      <c r="H489" s="135">
        <f t="shared" si="282"/>
        <v>1.8968</v>
      </c>
      <c r="I489" s="135">
        <f t="shared" si="282"/>
        <v>2.0102099999999998</v>
      </c>
      <c r="J489" s="135">
        <f t="shared" si="282"/>
        <v>2.2117599999999999</v>
      </c>
      <c r="K489" s="135">
        <f t="shared" si="282"/>
        <v>2.4730099999999999</v>
      </c>
      <c r="L489" s="135">
        <f t="shared" si="282"/>
        <v>2.6619100000000002</v>
      </c>
      <c r="M489" s="135">
        <f t="shared" si="282"/>
        <v>2.7383999999999999</v>
      </c>
      <c r="N489" s="135">
        <f t="shared" si="282"/>
        <v>2.7590499999999998</v>
      </c>
      <c r="O489" s="135">
        <f t="shared" si="282"/>
        <v>2.6995900000000002</v>
      </c>
      <c r="P489" s="135">
        <f t="shared" si="282"/>
        <v>2.7007599999999998</v>
      </c>
      <c r="Q489" s="135">
        <f t="shared" si="282"/>
        <v>2.7039800000000001</v>
      </c>
      <c r="R489" s="135">
        <f t="shared" si="282"/>
        <v>2.6909299999999998</v>
      </c>
      <c r="S489" s="135">
        <f t="shared" si="282"/>
        <v>2.6567599999999998</v>
      </c>
      <c r="T489" s="135">
        <f t="shared" si="282"/>
        <v>2.6138499999999998</v>
      </c>
      <c r="U489" s="135">
        <f t="shared" si="282"/>
        <v>2.6004100000000001</v>
      </c>
      <c r="V489" s="135">
        <f t="shared" si="282"/>
        <v>2.6179600000000001</v>
      </c>
      <c r="W489" s="135">
        <f t="shared" si="282"/>
        <v>2.63402</v>
      </c>
      <c r="X489" s="135">
        <f t="shared" si="282"/>
        <v>2.7694399999999999</v>
      </c>
      <c r="Y489" s="135">
        <f t="shared" si="282"/>
        <v>2.67605</v>
      </c>
      <c r="Z489" s="135">
        <f t="shared" si="282"/>
        <v>2.45214</v>
      </c>
      <c r="AA489" s="135">
        <f t="shared" si="282"/>
        <v>2.1485599999999998</v>
      </c>
    </row>
    <row r="490" spans="1:27" ht="12.75" hidden="1" customHeight="1" outlineLevel="1" x14ac:dyDescent="0.2">
      <c r="A490" s="163" t="s">
        <v>1504</v>
      </c>
      <c r="B490" s="94" t="s">
        <v>238</v>
      </c>
      <c r="C490" s="70" t="s">
        <v>79</v>
      </c>
      <c r="D490" s="71">
        <v>1371.99</v>
      </c>
      <c r="E490" s="71">
        <v>1195.07</v>
      </c>
      <c r="F490" s="71">
        <v>1103.76</v>
      </c>
      <c r="G490" s="71">
        <v>1103.02</v>
      </c>
      <c r="H490" s="71">
        <v>1126.98</v>
      </c>
      <c r="I490" s="71">
        <v>1240.3900000000001</v>
      </c>
      <c r="J490" s="71">
        <v>1441.94</v>
      </c>
      <c r="K490" s="71">
        <v>1703.19</v>
      </c>
      <c r="L490" s="71">
        <v>1892.09</v>
      </c>
      <c r="M490" s="71">
        <v>1968.58</v>
      </c>
      <c r="N490" s="71">
        <v>1989.23</v>
      </c>
      <c r="O490" s="71">
        <v>1929.77</v>
      </c>
      <c r="P490" s="71">
        <v>1930.94</v>
      </c>
      <c r="Q490" s="71">
        <v>1934.16</v>
      </c>
      <c r="R490" s="71">
        <v>1921.11</v>
      </c>
      <c r="S490" s="71">
        <v>1886.94</v>
      </c>
      <c r="T490" s="71">
        <v>1844.03</v>
      </c>
      <c r="U490" s="71">
        <v>1830.59</v>
      </c>
      <c r="V490" s="71">
        <v>1848.14</v>
      </c>
      <c r="W490" s="71">
        <v>1864.2</v>
      </c>
      <c r="X490" s="71">
        <v>1999.62</v>
      </c>
      <c r="Y490" s="71">
        <v>1906.23</v>
      </c>
      <c r="Z490" s="71">
        <v>1682.32</v>
      </c>
      <c r="AA490" s="71">
        <v>1378.74</v>
      </c>
    </row>
    <row r="491" spans="1:27" ht="12.75" hidden="1" customHeight="1" outlineLevel="1" x14ac:dyDescent="0.2">
      <c r="A491" s="163" t="s">
        <v>1505</v>
      </c>
      <c r="B491" s="94" t="s">
        <v>90</v>
      </c>
      <c r="C491" s="70" t="s">
        <v>79</v>
      </c>
      <c r="D491" s="71">
        <f>$D$486</f>
        <v>434.18</v>
      </c>
      <c r="E491" s="71">
        <f t="shared" ref="E491:AA491" si="283">$D$486</f>
        <v>434.18</v>
      </c>
      <c r="F491" s="71">
        <f t="shared" si="283"/>
        <v>434.18</v>
      </c>
      <c r="G491" s="71">
        <f t="shared" si="283"/>
        <v>434.18</v>
      </c>
      <c r="H491" s="71">
        <f t="shared" si="283"/>
        <v>434.18</v>
      </c>
      <c r="I491" s="71">
        <f t="shared" si="283"/>
        <v>434.18</v>
      </c>
      <c r="J491" s="71">
        <f t="shared" si="283"/>
        <v>434.18</v>
      </c>
      <c r="K491" s="71">
        <f t="shared" si="283"/>
        <v>434.18</v>
      </c>
      <c r="L491" s="71">
        <f t="shared" si="283"/>
        <v>434.18</v>
      </c>
      <c r="M491" s="71">
        <f t="shared" si="283"/>
        <v>434.18</v>
      </c>
      <c r="N491" s="71">
        <f t="shared" si="283"/>
        <v>434.18</v>
      </c>
      <c r="O491" s="71">
        <f t="shared" si="283"/>
        <v>434.18</v>
      </c>
      <c r="P491" s="71">
        <f t="shared" si="283"/>
        <v>434.18</v>
      </c>
      <c r="Q491" s="71">
        <f t="shared" si="283"/>
        <v>434.18</v>
      </c>
      <c r="R491" s="71">
        <f t="shared" si="283"/>
        <v>434.18</v>
      </c>
      <c r="S491" s="71">
        <f t="shared" si="283"/>
        <v>434.18</v>
      </c>
      <c r="T491" s="71">
        <f t="shared" si="283"/>
        <v>434.18</v>
      </c>
      <c r="U491" s="71">
        <f t="shared" si="283"/>
        <v>434.18</v>
      </c>
      <c r="V491" s="71">
        <f t="shared" si="283"/>
        <v>434.18</v>
      </c>
      <c r="W491" s="71">
        <f t="shared" si="283"/>
        <v>434.18</v>
      </c>
      <c r="X491" s="71">
        <f t="shared" si="283"/>
        <v>434.18</v>
      </c>
      <c r="Y491" s="71">
        <f t="shared" si="283"/>
        <v>434.18</v>
      </c>
      <c r="Z491" s="71">
        <f t="shared" si="283"/>
        <v>434.18</v>
      </c>
      <c r="AA491" s="71">
        <f t="shared" si="283"/>
        <v>434.18</v>
      </c>
    </row>
    <row r="492" spans="1:27" ht="12.75" hidden="1" customHeight="1" outlineLevel="1" x14ac:dyDescent="0.2">
      <c r="A492" s="163" t="s">
        <v>1506</v>
      </c>
      <c r="B492" s="94" t="s">
        <v>83</v>
      </c>
      <c r="C492" s="70" t="s">
        <v>79</v>
      </c>
      <c r="D492" s="71">
        <v>4.95</v>
      </c>
      <c r="E492" s="71">
        <v>4.95</v>
      </c>
      <c r="F492" s="71">
        <v>4.95</v>
      </c>
      <c r="G492" s="71">
        <v>4.95</v>
      </c>
      <c r="H492" s="71">
        <v>4.95</v>
      </c>
      <c r="I492" s="71">
        <v>4.95</v>
      </c>
      <c r="J492" s="71">
        <v>4.95</v>
      </c>
      <c r="K492" s="71">
        <v>4.95</v>
      </c>
      <c r="L492" s="71">
        <v>4.95</v>
      </c>
      <c r="M492" s="71">
        <v>4.95</v>
      </c>
      <c r="N492" s="71">
        <v>4.95</v>
      </c>
      <c r="O492" s="71">
        <v>4.95</v>
      </c>
      <c r="P492" s="71">
        <v>4.95</v>
      </c>
      <c r="Q492" s="71">
        <v>4.95</v>
      </c>
      <c r="R492" s="71">
        <v>4.95</v>
      </c>
      <c r="S492" s="71">
        <v>4.95</v>
      </c>
      <c r="T492" s="71">
        <v>4.95</v>
      </c>
      <c r="U492" s="71">
        <v>4.95</v>
      </c>
      <c r="V492" s="71">
        <v>4.95</v>
      </c>
      <c r="W492" s="71">
        <v>4.95</v>
      </c>
      <c r="X492" s="71">
        <v>4.95</v>
      </c>
      <c r="Y492" s="71">
        <v>4.95</v>
      </c>
      <c r="Z492" s="71">
        <v>4.95</v>
      </c>
      <c r="AA492" s="71">
        <v>4.95</v>
      </c>
    </row>
    <row r="493" spans="1:27" ht="12.75" hidden="1" customHeight="1" outlineLevel="1" x14ac:dyDescent="0.2">
      <c r="A493" s="163" t="s">
        <v>1507</v>
      </c>
      <c r="B493" s="94" t="s">
        <v>81</v>
      </c>
      <c r="C493" s="70" t="s">
        <v>79</v>
      </c>
      <c r="D493" s="71">
        <f>$D$11</f>
        <v>330.69</v>
      </c>
      <c r="E493" s="71">
        <f t="shared" ref="E493:AA493" si="284">$D$11</f>
        <v>330.69</v>
      </c>
      <c r="F493" s="71">
        <f t="shared" si="284"/>
        <v>330.69</v>
      </c>
      <c r="G493" s="71">
        <f t="shared" si="284"/>
        <v>330.69</v>
      </c>
      <c r="H493" s="71">
        <f t="shared" si="284"/>
        <v>330.69</v>
      </c>
      <c r="I493" s="71">
        <f t="shared" si="284"/>
        <v>330.69</v>
      </c>
      <c r="J493" s="71">
        <f t="shared" si="284"/>
        <v>330.69</v>
      </c>
      <c r="K493" s="71">
        <f t="shared" si="284"/>
        <v>330.69</v>
      </c>
      <c r="L493" s="71">
        <f t="shared" si="284"/>
        <v>330.69</v>
      </c>
      <c r="M493" s="71">
        <f t="shared" si="284"/>
        <v>330.69</v>
      </c>
      <c r="N493" s="71">
        <f t="shared" si="284"/>
        <v>330.69</v>
      </c>
      <c r="O493" s="71">
        <f t="shared" si="284"/>
        <v>330.69</v>
      </c>
      <c r="P493" s="71">
        <f t="shared" si="284"/>
        <v>330.69</v>
      </c>
      <c r="Q493" s="71">
        <f t="shared" si="284"/>
        <v>330.69</v>
      </c>
      <c r="R493" s="71">
        <f t="shared" si="284"/>
        <v>330.69</v>
      </c>
      <c r="S493" s="71">
        <f t="shared" si="284"/>
        <v>330.69</v>
      </c>
      <c r="T493" s="71">
        <f t="shared" si="284"/>
        <v>330.69</v>
      </c>
      <c r="U493" s="71">
        <f t="shared" si="284"/>
        <v>330.69</v>
      </c>
      <c r="V493" s="71">
        <f t="shared" si="284"/>
        <v>330.69</v>
      </c>
      <c r="W493" s="71">
        <f t="shared" si="284"/>
        <v>330.69</v>
      </c>
      <c r="X493" s="71">
        <f t="shared" si="284"/>
        <v>330.69</v>
      </c>
      <c r="Y493" s="71">
        <f t="shared" si="284"/>
        <v>330.69</v>
      </c>
      <c r="Z493" s="71">
        <f t="shared" si="284"/>
        <v>330.69</v>
      </c>
      <c r="AA493" s="71">
        <f t="shared" si="284"/>
        <v>330.69</v>
      </c>
    </row>
    <row r="494" spans="1:27" collapsed="1" x14ac:dyDescent="0.2">
      <c r="A494" s="162" t="s">
        <v>1508</v>
      </c>
      <c r="B494" s="54" t="str">
        <f>"03"&amp;"."&amp;$B$663&amp;"."&amp;$B$664</f>
        <v>03.05.2023</v>
      </c>
      <c r="C494" s="134" t="s">
        <v>76</v>
      </c>
      <c r="D494" s="135">
        <f>ROUND(((D495+D496+D498+D497)/1000),5)</f>
        <v>2.0067499999999998</v>
      </c>
      <c r="E494" s="135">
        <f>ROUND(((E495+E496+E498+E497)/1000),5)</f>
        <v>1.8727199999999999</v>
      </c>
      <c r="F494" s="135">
        <f>ROUND(((F495+F496+F498+F497)/1000),5)</f>
        <v>1.84988</v>
      </c>
      <c r="G494" s="135">
        <f t="shared" ref="G494:AA494" si="285">ROUND(((G495+G496+G498+G497)/1000),5)</f>
        <v>1.85056</v>
      </c>
      <c r="H494" s="135">
        <f t="shared" si="285"/>
        <v>1.8688199999999999</v>
      </c>
      <c r="I494" s="135">
        <f t="shared" si="285"/>
        <v>1.96495</v>
      </c>
      <c r="J494" s="135">
        <f t="shared" si="285"/>
        <v>2.1444800000000002</v>
      </c>
      <c r="K494" s="135">
        <f t="shared" si="285"/>
        <v>2.3716400000000002</v>
      </c>
      <c r="L494" s="135">
        <f t="shared" si="285"/>
        <v>2.5859299999999998</v>
      </c>
      <c r="M494" s="135">
        <f t="shared" si="285"/>
        <v>2.6889699999999999</v>
      </c>
      <c r="N494" s="135">
        <f t="shared" si="285"/>
        <v>2.6964899999999998</v>
      </c>
      <c r="O494" s="135">
        <f t="shared" si="285"/>
        <v>2.6982599999999999</v>
      </c>
      <c r="P494" s="135">
        <f t="shared" si="285"/>
        <v>2.6977699999999998</v>
      </c>
      <c r="Q494" s="135">
        <f t="shared" si="285"/>
        <v>2.7179799999999998</v>
      </c>
      <c r="R494" s="135">
        <f t="shared" si="285"/>
        <v>2.69963</v>
      </c>
      <c r="S494" s="135">
        <f t="shared" si="285"/>
        <v>2.6973400000000001</v>
      </c>
      <c r="T494" s="135">
        <f t="shared" si="285"/>
        <v>2.6953299999999998</v>
      </c>
      <c r="U494" s="135">
        <f t="shared" si="285"/>
        <v>2.6913900000000002</v>
      </c>
      <c r="V494" s="135">
        <f t="shared" si="285"/>
        <v>2.6671100000000001</v>
      </c>
      <c r="W494" s="135">
        <f t="shared" si="285"/>
        <v>2.66351</v>
      </c>
      <c r="X494" s="135">
        <f t="shared" si="285"/>
        <v>2.69035</v>
      </c>
      <c r="Y494" s="135">
        <f t="shared" si="285"/>
        <v>2.7003900000000001</v>
      </c>
      <c r="Z494" s="135">
        <f t="shared" si="285"/>
        <v>2.4569100000000001</v>
      </c>
      <c r="AA494" s="135">
        <f t="shared" si="285"/>
        <v>2.2153499999999999</v>
      </c>
    </row>
    <row r="495" spans="1:27" ht="12.75" hidden="1" customHeight="1" outlineLevel="1" x14ac:dyDescent="0.2">
      <c r="A495" s="163" t="s">
        <v>1509</v>
      </c>
      <c r="B495" s="94" t="s">
        <v>238</v>
      </c>
      <c r="C495" s="70" t="s">
        <v>79</v>
      </c>
      <c r="D495" s="71">
        <v>1236.93</v>
      </c>
      <c r="E495" s="71">
        <v>1102.9000000000001</v>
      </c>
      <c r="F495" s="71">
        <v>1080.06</v>
      </c>
      <c r="G495" s="71">
        <v>1080.74</v>
      </c>
      <c r="H495" s="71">
        <v>1099</v>
      </c>
      <c r="I495" s="71">
        <v>1195.1300000000001</v>
      </c>
      <c r="J495" s="71">
        <v>1374.66</v>
      </c>
      <c r="K495" s="71">
        <v>1601.82</v>
      </c>
      <c r="L495" s="71">
        <v>1816.11</v>
      </c>
      <c r="M495" s="71">
        <v>1919.15</v>
      </c>
      <c r="N495" s="71">
        <v>1926.67</v>
      </c>
      <c r="O495" s="71">
        <v>1928.44</v>
      </c>
      <c r="P495" s="71">
        <v>1927.95</v>
      </c>
      <c r="Q495" s="71">
        <v>1948.16</v>
      </c>
      <c r="R495" s="71">
        <v>1929.81</v>
      </c>
      <c r="S495" s="71">
        <v>1927.52</v>
      </c>
      <c r="T495" s="71">
        <v>1925.51</v>
      </c>
      <c r="U495" s="71">
        <v>1921.57</v>
      </c>
      <c r="V495" s="71">
        <v>1897.29</v>
      </c>
      <c r="W495" s="71">
        <v>1893.69</v>
      </c>
      <c r="X495" s="71">
        <v>1920.53</v>
      </c>
      <c r="Y495" s="71">
        <v>1930.57</v>
      </c>
      <c r="Z495" s="71">
        <v>1687.09</v>
      </c>
      <c r="AA495" s="71">
        <v>1445.53</v>
      </c>
    </row>
    <row r="496" spans="1:27" ht="12.75" hidden="1" customHeight="1" outlineLevel="1" x14ac:dyDescent="0.2">
      <c r="A496" s="163" t="s">
        <v>1510</v>
      </c>
      <c r="B496" s="94" t="s">
        <v>90</v>
      </c>
      <c r="C496" s="70" t="s">
        <v>79</v>
      </c>
      <c r="D496" s="71">
        <f>$D$486</f>
        <v>434.18</v>
      </c>
      <c r="E496" s="71">
        <f t="shared" ref="E496:AA496" si="286">$D$486</f>
        <v>434.18</v>
      </c>
      <c r="F496" s="71">
        <f t="shared" si="286"/>
        <v>434.18</v>
      </c>
      <c r="G496" s="71">
        <f t="shared" si="286"/>
        <v>434.18</v>
      </c>
      <c r="H496" s="71">
        <f t="shared" si="286"/>
        <v>434.18</v>
      </c>
      <c r="I496" s="71">
        <f t="shared" si="286"/>
        <v>434.18</v>
      </c>
      <c r="J496" s="71">
        <f t="shared" si="286"/>
        <v>434.18</v>
      </c>
      <c r="K496" s="71">
        <f t="shared" si="286"/>
        <v>434.18</v>
      </c>
      <c r="L496" s="71">
        <f t="shared" si="286"/>
        <v>434.18</v>
      </c>
      <c r="M496" s="71">
        <f t="shared" si="286"/>
        <v>434.18</v>
      </c>
      <c r="N496" s="71">
        <f t="shared" si="286"/>
        <v>434.18</v>
      </c>
      <c r="O496" s="71">
        <f t="shared" si="286"/>
        <v>434.18</v>
      </c>
      <c r="P496" s="71">
        <f t="shared" si="286"/>
        <v>434.18</v>
      </c>
      <c r="Q496" s="71">
        <f t="shared" si="286"/>
        <v>434.18</v>
      </c>
      <c r="R496" s="71">
        <f t="shared" si="286"/>
        <v>434.18</v>
      </c>
      <c r="S496" s="71">
        <f t="shared" si="286"/>
        <v>434.18</v>
      </c>
      <c r="T496" s="71">
        <f t="shared" si="286"/>
        <v>434.18</v>
      </c>
      <c r="U496" s="71">
        <f t="shared" si="286"/>
        <v>434.18</v>
      </c>
      <c r="V496" s="71">
        <f t="shared" si="286"/>
        <v>434.18</v>
      </c>
      <c r="W496" s="71">
        <f t="shared" si="286"/>
        <v>434.18</v>
      </c>
      <c r="X496" s="71">
        <f t="shared" si="286"/>
        <v>434.18</v>
      </c>
      <c r="Y496" s="71">
        <f t="shared" si="286"/>
        <v>434.18</v>
      </c>
      <c r="Z496" s="71">
        <f t="shared" si="286"/>
        <v>434.18</v>
      </c>
      <c r="AA496" s="71">
        <f t="shared" si="286"/>
        <v>434.18</v>
      </c>
    </row>
    <row r="497" spans="1:27" ht="12.75" hidden="1" customHeight="1" outlineLevel="1" x14ac:dyDescent="0.2">
      <c r="A497" s="163" t="s">
        <v>1511</v>
      </c>
      <c r="B497" s="94" t="s">
        <v>83</v>
      </c>
      <c r="C497" s="70" t="s">
        <v>79</v>
      </c>
      <c r="D497" s="71">
        <v>4.95</v>
      </c>
      <c r="E497" s="71">
        <v>4.95</v>
      </c>
      <c r="F497" s="71">
        <v>4.95</v>
      </c>
      <c r="G497" s="71">
        <v>4.95</v>
      </c>
      <c r="H497" s="71">
        <v>4.95</v>
      </c>
      <c r="I497" s="71">
        <v>4.95</v>
      </c>
      <c r="J497" s="71">
        <v>4.95</v>
      </c>
      <c r="K497" s="71">
        <v>4.95</v>
      </c>
      <c r="L497" s="71">
        <v>4.95</v>
      </c>
      <c r="M497" s="71">
        <v>4.95</v>
      </c>
      <c r="N497" s="71">
        <v>4.95</v>
      </c>
      <c r="O497" s="71">
        <v>4.95</v>
      </c>
      <c r="P497" s="71">
        <v>4.95</v>
      </c>
      <c r="Q497" s="71">
        <v>4.95</v>
      </c>
      <c r="R497" s="71">
        <v>4.95</v>
      </c>
      <c r="S497" s="71">
        <v>4.95</v>
      </c>
      <c r="T497" s="71">
        <v>4.95</v>
      </c>
      <c r="U497" s="71">
        <v>4.95</v>
      </c>
      <c r="V497" s="71">
        <v>4.95</v>
      </c>
      <c r="W497" s="71">
        <v>4.95</v>
      </c>
      <c r="X497" s="71">
        <v>4.95</v>
      </c>
      <c r="Y497" s="71">
        <v>4.95</v>
      </c>
      <c r="Z497" s="71">
        <v>4.95</v>
      </c>
      <c r="AA497" s="71">
        <v>4.95</v>
      </c>
    </row>
    <row r="498" spans="1:27" ht="12.75" hidden="1" customHeight="1" outlineLevel="1" x14ac:dyDescent="0.2">
      <c r="A498" s="163" t="s">
        <v>1512</v>
      </c>
      <c r="B498" s="94" t="s">
        <v>81</v>
      </c>
      <c r="C498" s="70" t="s">
        <v>79</v>
      </c>
      <c r="D498" s="71">
        <f>$D$11</f>
        <v>330.69</v>
      </c>
      <c r="E498" s="71">
        <f t="shared" ref="E498:AA498" si="287">$D$11</f>
        <v>330.69</v>
      </c>
      <c r="F498" s="71">
        <f t="shared" si="287"/>
        <v>330.69</v>
      </c>
      <c r="G498" s="71">
        <f t="shared" si="287"/>
        <v>330.69</v>
      </c>
      <c r="H498" s="71">
        <f t="shared" si="287"/>
        <v>330.69</v>
      </c>
      <c r="I498" s="71">
        <f t="shared" si="287"/>
        <v>330.69</v>
      </c>
      <c r="J498" s="71">
        <f t="shared" si="287"/>
        <v>330.69</v>
      </c>
      <c r="K498" s="71">
        <f t="shared" si="287"/>
        <v>330.69</v>
      </c>
      <c r="L498" s="71">
        <f t="shared" si="287"/>
        <v>330.69</v>
      </c>
      <c r="M498" s="71">
        <f t="shared" si="287"/>
        <v>330.69</v>
      </c>
      <c r="N498" s="71">
        <f t="shared" si="287"/>
        <v>330.69</v>
      </c>
      <c r="O498" s="71">
        <f t="shared" si="287"/>
        <v>330.69</v>
      </c>
      <c r="P498" s="71">
        <f t="shared" si="287"/>
        <v>330.69</v>
      </c>
      <c r="Q498" s="71">
        <f t="shared" si="287"/>
        <v>330.69</v>
      </c>
      <c r="R498" s="71">
        <f t="shared" si="287"/>
        <v>330.69</v>
      </c>
      <c r="S498" s="71">
        <f t="shared" si="287"/>
        <v>330.69</v>
      </c>
      <c r="T498" s="71">
        <f t="shared" si="287"/>
        <v>330.69</v>
      </c>
      <c r="U498" s="71">
        <f t="shared" si="287"/>
        <v>330.69</v>
      </c>
      <c r="V498" s="71">
        <f t="shared" si="287"/>
        <v>330.69</v>
      </c>
      <c r="W498" s="71">
        <f t="shared" si="287"/>
        <v>330.69</v>
      </c>
      <c r="X498" s="71">
        <f t="shared" si="287"/>
        <v>330.69</v>
      </c>
      <c r="Y498" s="71">
        <f t="shared" si="287"/>
        <v>330.69</v>
      </c>
      <c r="Z498" s="71">
        <f t="shared" si="287"/>
        <v>330.69</v>
      </c>
      <c r="AA498" s="71">
        <f t="shared" si="287"/>
        <v>330.69</v>
      </c>
    </row>
    <row r="499" spans="1:27" collapsed="1" x14ac:dyDescent="0.2">
      <c r="A499" s="162" t="s">
        <v>1513</v>
      </c>
      <c r="B499" s="54" t="str">
        <f>"04"&amp;"."&amp;$B$663&amp;"."&amp;$B$664</f>
        <v>04.05.2023</v>
      </c>
      <c r="C499" s="134" t="s">
        <v>76</v>
      </c>
      <c r="D499" s="135">
        <f>ROUND(((D500+D501+D503+D502)/1000),5)</f>
        <v>1.97444</v>
      </c>
      <c r="E499" s="135">
        <f>ROUND(((E500+E501+E503+E502)/1000),5)</f>
        <v>1.8713</v>
      </c>
      <c r="F499" s="135">
        <f>ROUND(((F500+F501+F503+F502)/1000),5)</f>
        <v>1.7963199999999999</v>
      </c>
      <c r="G499" s="135">
        <f t="shared" ref="G499:AA499" si="288">ROUND(((G500+G501+G503+G502)/1000),5)</f>
        <v>1.7780400000000001</v>
      </c>
      <c r="H499" s="135">
        <f t="shared" si="288"/>
        <v>1.8312900000000001</v>
      </c>
      <c r="I499" s="135">
        <f t="shared" si="288"/>
        <v>1.88107</v>
      </c>
      <c r="J499" s="135">
        <f t="shared" si="288"/>
        <v>2.0852400000000002</v>
      </c>
      <c r="K499" s="135">
        <f t="shared" si="288"/>
        <v>2.37988</v>
      </c>
      <c r="L499" s="135">
        <f t="shared" si="288"/>
        <v>2.48373</v>
      </c>
      <c r="M499" s="135">
        <f t="shared" si="288"/>
        <v>2.6726100000000002</v>
      </c>
      <c r="N499" s="135">
        <f t="shared" si="288"/>
        <v>2.6940300000000001</v>
      </c>
      <c r="O499" s="135">
        <f t="shared" si="288"/>
        <v>2.7212000000000001</v>
      </c>
      <c r="P499" s="135">
        <f t="shared" si="288"/>
        <v>2.7234600000000002</v>
      </c>
      <c r="Q499" s="135">
        <f t="shared" si="288"/>
        <v>2.7374700000000001</v>
      </c>
      <c r="R499" s="135">
        <f t="shared" si="288"/>
        <v>2.7103199999999998</v>
      </c>
      <c r="S499" s="135">
        <f t="shared" si="288"/>
        <v>2.6682999999999999</v>
      </c>
      <c r="T499" s="135">
        <f t="shared" si="288"/>
        <v>2.6162000000000001</v>
      </c>
      <c r="U499" s="135">
        <f t="shared" si="288"/>
        <v>2.5723400000000001</v>
      </c>
      <c r="V499" s="135">
        <f t="shared" si="288"/>
        <v>2.55362</v>
      </c>
      <c r="W499" s="135">
        <f t="shared" si="288"/>
        <v>2.6261299999999999</v>
      </c>
      <c r="X499" s="135">
        <f t="shared" si="288"/>
        <v>2.7523300000000002</v>
      </c>
      <c r="Y499" s="135">
        <f t="shared" si="288"/>
        <v>2.6899899999999999</v>
      </c>
      <c r="Z499" s="135">
        <f t="shared" si="288"/>
        <v>2.4275099999999998</v>
      </c>
      <c r="AA499" s="135">
        <f t="shared" si="288"/>
        <v>2.2517399999999999</v>
      </c>
    </row>
    <row r="500" spans="1:27" ht="12.75" hidden="1" customHeight="1" outlineLevel="1" x14ac:dyDescent="0.2">
      <c r="A500" s="163" t="s">
        <v>1514</v>
      </c>
      <c r="B500" s="94" t="s">
        <v>238</v>
      </c>
      <c r="C500" s="70" t="s">
        <v>79</v>
      </c>
      <c r="D500" s="71">
        <v>1204.6199999999999</v>
      </c>
      <c r="E500" s="71">
        <v>1101.48</v>
      </c>
      <c r="F500" s="71">
        <v>1026.5</v>
      </c>
      <c r="G500" s="71">
        <v>1008.22</v>
      </c>
      <c r="H500" s="71">
        <v>1061.47</v>
      </c>
      <c r="I500" s="71">
        <v>1111.25</v>
      </c>
      <c r="J500" s="71">
        <v>1315.42</v>
      </c>
      <c r="K500" s="71">
        <v>1610.06</v>
      </c>
      <c r="L500" s="71">
        <v>1713.91</v>
      </c>
      <c r="M500" s="71">
        <v>1902.79</v>
      </c>
      <c r="N500" s="71">
        <v>1924.21</v>
      </c>
      <c r="O500" s="71">
        <v>1951.38</v>
      </c>
      <c r="P500" s="71">
        <v>1953.64</v>
      </c>
      <c r="Q500" s="71">
        <v>1967.65</v>
      </c>
      <c r="R500" s="71">
        <v>1940.5</v>
      </c>
      <c r="S500" s="71">
        <v>1898.48</v>
      </c>
      <c r="T500" s="71">
        <v>1846.38</v>
      </c>
      <c r="U500" s="71">
        <v>1802.52</v>
      </c>
      <c r="V500" s="71">
        <v>1783.8</v>
      </c>
      <c r="W500" s="71">
        <v>1856.31</v>
      </c>
      <c r="X500" s="71">
        <v>1982.51</v>
      </c>
      <c r="Y500" s="71">
        <v>1920.17</v>
      </c>
      <c r="Z500" s="71">
        <v>1657.69</v>
      </c>
      <c r="AA500" s="71">
        <v>1481.92</v>
      </c>
    </row>
    <row r="501" spans="1:27" ht="12.75" hidden="1" customHeight="1" outlineLevel="1" x14ac:dyDescent="0.2">
      <c r="A501" s="163" t="s">
        <v>1515</v>
      </c>
      <c r="B501" s="94" t="s">
        <v>90</v>
      </c>
      <c r="C501" s="70" t="s">
        <v>79</v>
      </c>
      <c r="D501" s="71">
        <f>$D$486</f>
        <v>434.18</v>
      </c>
      <c r="E501" s="71">
        <f t="shared" ref="E501:AA501" si="289">$D$486</f>
        <v>434.18</v>
      </c>
      <c r="F501" s="71">
        <f t="shared" si="289"/>
        <v>434.18</v>
      </c>
      <c r="G501" s="71">
        <f t="shared" si="289"/>
        <v>434.18</v>
      </c>
      <c r="H501" s="71">
        <f t="shared" si="289"/>
        <v>434.18</v>
      </c>
      <c r="I501" s="71">
        <f t="shared" si="289"/>
        <v>434.18</v>
      </c>
      <c r="J501" s="71">
        <f t="shared" si="289"/>
        <v>434.18</v>
      </c>
      <c r="K501" s="71">
        <f t="shared" si="289"/>
        <v>434.18</v>
      </c>
      <c r="L501" s="71">
        <f t="shared" si="289"/>
        <v>434.18</v>
      </c>
      <c r="M501" s="71">
        <f t="shared" si="289"/>
        <v>434.18</v>
      </c>
      <c r="N501" s="71">
        <f t="shared" si="289"/>
        <v>434.18</v>
      </c>
      <c r="O501" s="71">
        <f t="shared" si="289"/>
        <v>434.18</v>
      </c>
      <c r="P501" s="71">
        <f t="shared" si="289"/>
        <v>434.18</v>
      </c>
      <c r="Q501" s="71">
        <f t="shared" si="289"/>
        <v>434.18</v>
      </c>
      <c r="R501" s="71">
        <f t="shared" si="289"/>
        <v>434.18</v>
      </c>
      <c r="S501" s="71">
        <f t="shared" si="289"/>
        <v>434.18</v>
      </c>
      <c r="T501" s="71">
        <f t="shared" si="289"/>
        <v>434.18</v>
      </c>
      <c r="U501" s="71">
        <f t="shared" si="289"/>
        <v>434.18</v>
      </c>
      <c r="V501" s="71">
        <f t="shared" si="289"/>
        <v>434.18</v>
      </c>
      <c r="W501" s="71">
        <f t="shared" si="289"/>
        <v>434.18</v>
      </c>
      <c r="X501" s="71">
        <f t="shared" si="289"/>
        <v>434.18</v>
      </c>
      <c r="Y501" s="71">
        <f t="shared" si="289"/>
        <v>434.18</v>
      </c>
      <c r="Z501" s="71">
        <f t="shared" si="289"/>
        <v>434.18</v>
      </c>
      <c r="AA501" s="71">
        <f t="shared" si="289"/>
        <v>434.18</v>
      </c>
    </row>
    <row r="502" spans="1:27" ht="12.75" hidden="1" customHeight="1" outlineLevel="1" x14ac:dyDescent="0.2">
      <c r="A502" s="163" t="s">
        <v>1516</v>
      </c>
      <c r="B502" s="94" t="s">
        <v>83</v>
      </c>
      <c r="C502" s="70" t="s">
        <v>79</v>
      </c>
      <c r="D502" s="71">
        <v>4.95</v>
      </c>
      <c r="E502" s="71">
        <v>4.95</v>
      </c>
      <c r="F502" s="71">
        <v>4.95</v>
      </c>
      <c r="G502" s="71">
        <v>4.95</v>
      </c>
      <c r="H502" s="71">
        <v>4.95</v>
      </c>
      <c r="I502" s="71">
        <v>4.95</v>
      </c>
      <c r="J502" s="71">
        <v>4.95</v>
      </c>
      <c r="K502" s="71">
        <v>4.95</v>
      </c>
      <c r="L502" s="71">
        <v>4.95</v>
      </c>
      <c r="M502" s="71">
        <v>4.95</v>
      </c>
      <c r="N502" s="71">
        <v>4.95</v>
      </c>
      <c r="O502" s="71">
        <v>4.95</v>
      </c>
      <c r="P502" s="71">
        <v>4.95</v>
      </c>
      <c r="Q502" s="71">
        <v>4.95</v>
      </c>
      <c r="R502" s="71">
        <v>4.95</v>
      </c>
      <c r="S502" s="71">
        <v>4.95</v>
      </c>
      <c r="T502" s="71">
        <v>4.95</v>
      </c>
      <c r="U502" s="71">
        <v>4.95</v>
      </c>
      <c r="V502" s="71">
        <v>4.95</v>
      </c>
      <c r="W502" s="71">
        <v>4.95</v>
      </c>
      <c r="X502" s="71">
        <v>4.95</v>
      </c>
      <c r="Y502" s="71">
        <v>4.95</v>
      </c>
      <c r="Z502" s="71">
        <v>4.95</v>
      </c>
      <c r="AA502" s="71">
        <v>4.95</v>
      </c>
    </row>
    <row r="503" spans="1:27" ht="12.75" hidden="1" customHeight="1" outlineLevel="1" x14ac:dyDescent="0.2">
      <c r="A503" s="163" t="s">
        <v>1517</v>
      </c>
      <c r="B503" s="94" t="s">
        <v>81</v>
      </c>
      <c r="C503" s="70" t="s">
        <v>79</v>
      </c>
      <c r="D503" s="71">
        <f>$D$11</f>
        <v>330.69</v>
      </c>
      <c r="E503" s="71">
        <f t="shared" ref="E503:AA503" si="290">$D$11</f>
        <v>330.69</v>
      </c>
      <c r="F503" s="71">
        <f t="shared" si="290"/>
        <v>330.69</v>
      </c>
      <c r="G503" s="71">
        <f t="shared" si="290"/>
        <v>330.69</v>
      </c>
      <c r="H503" s="71">
        <f t="shared" si="290"/>
        <v>330.69</v>
      </c>
      <c r="I503" s="71">
        <f t="shared" si="290"/>
        <v>330.69</v>
      </c>
      <c r="J503" s="71">
        <f t="shared" si="290"/>
        <v>330.69</v>
      </c>
      <c r="K503" s="71">
        <f t="shared" si="290"/>
        <v>330.69</v>
      </c>
      <c r="L503" s="71">
        <f t="shared" si="290"/>
        <v>330.69</v>
      </c>
      <c r="M503" s="71">
        <f t="shared" si="290"/>
        <v>330.69</v>
      </c>
      <c r="N503" s="71">
        <f t="shared" si="290"/>
        <v>330.69</v>
      </c>
      <c r="O503" s="71">
        <f t="shared" si="290"/>
        <v>330.69</v>
      </c>
      <c r="P503" s="71">
        <f t="shared" si="290"/>
        <v>330.69</v>
      </c>
      <c r="Q503" s="71">
        <f t="shared" si="290"/>
        <v>330.69</v>
      </c>
      <c r="R503" s="71">
        <f t="shared" si="290"/>
        <v>330.69</v>
      </c>
      <c r="S503" s="71">
        <f t="shared" si="290"/>
        <v>330.69</v>
      </c>
      <c r="T503" s="71">
        <f t="shared" si="290"/>
        <v>330.69</v>
      </c>
      <c r="U503" s="71">
        <f t="shared" si="290"/>
        <v>330.69</v>
      </c>
      <c r="V503" s="71">
        <f t="shared" si="290"/>
        <v>330.69</v>
      </c>
      <c r="W503" s="71">
        <f t="shared" si="290"/>
        <v>330.69</v>
      </c>
      <c r="X503" s="71">
        <f t="shared" si="290"/>
        <v>330.69</v>
      </c>
      <c r="Y503" s="71">
        <f t="shared" si="290"/>
        <v>330.69</v>
      </c>
      <c r="Z503" s="71">
        <f t="shared" si="290"/>
        <v>330.69</v>
      </c>
      <c r="AA503" s="71">
        <f t="shared" si="290"/>
        <v>330.69</v>
      </c>
    </row>
    <row r="504" spans="1:27" collapsed="1" x14ac:dyDescent="0.2">
      <c r="A504" s="162" t="s">
        <v>1518</v>
      </c>
      <c r="B504" s="54" t="str">
        <f>"05"&amp;"."&amp;$B$663&amp;"."&amp;$B$664</f>
        <v>05.05.2023</v>
      </c>
      <c r="C504" s="134" t="s">
        <v>76</v>
      </c>
      <c r="D504" s="135">
        <f>ROUND(((D505+D506+D508+D507)/1000),5)</f>
        <v>2.1730800000000001</v>
      </c>
      <c r="E504" s="135">
        <f>ROUND(((E505+E506+E508+E507)/1000),5)</f>
        <v>1.9864999999999999</v>
      </c>
      <c r="F504" s="135">
        <f>ROUND(((F505+F506+F508+F507)/1000),5)</f>
        <v>1.9112199999999999</v>
      </c>
      <c r="G504" s="135">
        <f t="shared" ref="G504:AA504" si="291">ROUND(((G505+G506+G508+G507)/1000),5)</f>
        <v>1.8880399999999999</v>
      </c>
      <c r="H504" s="135">
        <f t="shared" si="291"/>
        <v>1.9352199999999999</v>
      </c>
      <c r="I504" s="135">
        <f t="shared" si="291"/>
        <v>2.0463</v>
      </c>
      <c r="J504" s="135">
        <f t="shared" si="291"/>
        <v>2.1697799999999998</v>
      </c>
      <c r="K504" s="135">
        <f t="shared" si="291"/>
        <v>2.4001700000000001</v>
      </c>
      <c r="L504" s="135">
        <f t="shared" si="291"/>
        <v>2.6076999999999999</v>
      </c>
      <c r="M504" s="135">
        <f t="shared" si="291"/>
        <v>2.6809400000000001</v>
      </c>
      <c r="N504" s="135">
        <f t="shared" si="291"/>
        <v>2.7830900000000001</v>
      </c>
      <c r="O504" s="135">
        <f t="shared" si="291"/>
        <v>2.7566799999999998</v>
      </c>
      <c r="P504" s="135">
        <f t="shared" si="291"/>
        <v>2.74011</v>
      </c>
      <c r="Q504" s="135">
        <f t="shared" si="291"/>
        <v>2.75522</v>
      </c>
      <c r="R504" s="135">
        <f t="shared" si="291"/>
        <v>2.7398699999999998</v>
      </c>
      <c r="S504" s="135">
        <f t="shared" si="291"/>
        <v>2.70336</v>
      </c>
      <c r="T504" s="135">
        <f t="shared" si="291"/>
        <v>2.6737600000000001</v>
      </c>
      <c r="U504" s="135">
        <f t="shared" si="291"/>
        <v>2.66601</v>
      </c>
      <c r="V504" s="135">
        <f t="shared" si="291"/>
        <v>2.6686800000000002</v>
      </c>
      <c r="W504" s="135">
        <f t="shared" si="291"/>
        <v>2.6773500000000001</v>
      </c>
      <c r="X504" s="135">
        <f t="shared" si="291"/>
        <v>2.7917100000000001</v>
      </c>
      <c r="Y504" s="135">
        <f t="shared" si="291"/>
        <v>2.7434799999999999</v>
      </c>
      <c r="Z504" s="135">
        <f t="shared" si="291"/>
        <v>2.61016</v>
      </c>
      <c r="AA504" s="135">
        <f t="shared" si="291"/>
        <v>2.4004400000000001</v>
      </c>
    </row>
    <row r="505" spans="1:27" ht="12.75" hidden="1" customHeight="1" outlineLevel="1" x14ac:dyDescent="0.2">
      <c r="A505" s="163" t="s">
        <v>1519</v>
      </c>
      <c r="B505" s="94" t="s">
        <v>238</v>
      </c>
      <c r="C505" s="70" t="s">
        <v>79</v>
      </c>
      <c r="D505" s="71">
        <v>1403.26</v>
      </c>
      <c r="E505" s="71">
        <v>1216.68</v>
      </c>
      <c r="F505" s="71">
        <v>1141.4000000000001</v>
      </c>
      <c r="G505" s="71">
        <v>1118.22</v>
      </c>
      <c r="H505" s="71">
        <v>1165.4000000000001</v>
      </c>
      <c r="I505" s="71">
        <v>1276.48</v>
      </c>
      <c r="J505" s="71">
        <v>1399.96</v>
      </c>
      <c r="K505" s="71">
        <v>1630.35</v>
      </c>
      <c r="L505" s="71">
        <v>1837.88</v>
      </c>
      <c r="M505" s="71">
        <v>1911.12</v>
      </c>
      <c r="N505" s="71">
        <v>2013.27</v>
      </c>
      <c r="O505" s="71">
        <v>1986.86</v>
      </c>
      <c r="P505" s="71">
        <v>1970.29</v>
      </c>
      <c r="Q505" s="71">
        <v>1985.4</v>
      </c>
      <c r="R505" s="71">
        <v>1970.05</v>
      </c>
      <c r="S505" s="71">
        <v>1933.54</v>
      </c>
      <c r="T505" s="71">
        <v>1903.94</v>
      </c>
      <c r="U505" s="71">
        <v>1896.19</v>
      </c>
      <c r="V505" s="71">
        <v>1898.86</v>
      </c>
      <c r="W505" s="71">
        <v>1907.53</v>
      </c>
      <c r="X505" s="71">
        <v>2021.89</v>
      </c>
      <c r="Y505" s="71">
        <v>1973.66</v>
      </c>
      <c r="Z505" s="71">
        <v>1840.34</v>
      </c>
      <c r="AA505" s="71">
        <v>1630.62</v>
      </c>
    </row>
    <row r="506" spans="1:27" ht="12.75" hidden="1" customHeight="1" outlineLevel="1" x14ac:dyDescent="0.2">
      <c r="A506" s="163" t="s">
        <v>1520</v>
      </c>
      <c r="B506" s="94" t="s">
        <v>90</v>
      </c>
      <c r="C506" s="70" t="s">
        <v>79</v>
      </c>
      <c r="D506" s="71">
        <f>$D$486</f>
        <v>434.18</v>
      </c>
      <c r="E506" s="71">
        <f t="shared" ref="E506:AA506" si="292">$D$486</f>
        <v>434.18</v>
      </c>
      <c r="F506" s="71">
        <f t="shared" si="292"/>
        <v>434.18</v>
      </c>
      <c r="G506" s="71">
        <f t="shared" si="292"/>
        <v>434.18</v>
      </c>
      <c r="H506" s="71">
        <f t="shared" si="292"/>
        <v>434.18</v>
      </c>
      <c r="I506" s="71">
        <f t="shared" si="292"/>
        <v>434.18</v>
      </c>
      <c r="J506" s="71">
        <f t="shared" si="292"/>
        <v>434.18</v>
      </c>
      <c r="K506" s="71">
        <f t="shared" si="292"/>
        <v>434.18</v>
      </c>
      <c r="L506" s="71">
        <f t="shared" si="292"/>
        <v>434.18</v>
      </c>
      <c r="M506" s="71">
        <f t="shared" si="292"/>
        <v>434.18</v>
      </c>
      <c r="N506" s="71">
        <f t="shared" si="292"/>
        <v>434.18</v>
      </c>
      <c r="O506" s="71">
        <f t="shared" si="292"/>
        <v>434.18</v>
      </c>
      <c r="P506" s="71">
        <f t="shared" si="292"/>
        <v>434.18</v>
      </c>
      <c r="Q506" s="71">
        <f t="shared" si="292"/>
        <v>434.18</v>
      </c>
      <c r="R506" s="71">
        <f t="shared" si="292"/>
        <v>434.18</v>
      </c>
      <c r="S506" s="71">
        <f t="shared" si="292"/>
        <v>434.18</v>
      </c>
      <c r="T506" s="71">
        <f t="shared" si="292"/>
        <v>434.18</v>
      </c>
      <c r="U506" s="71">
        <f t="shared" si="292"/>
        <v>434.18</v>
      </c>
      <c r="V506" s="71">
        <f t="shared" si="292"/>
        <v>434.18</v>
      </c>
      <c r="W506" s="71">
        <f t="shared" si="292"/>
        <v>434.18</v>
      </c>
      <c r="X506" s="71">
        <f t="shared" si="292"/>
        <v>434.18</v>
      </c>
      <c r="Y506" s="71">
        <f t="shared" si="292"/>
        <v>434.18</v>
      </c>
      <c r="Z506" s="71">
        <f t="shared" si="292"/>
        <v>434.18</v>
      </c>
      <c r="AA506" s="71">
        <f t="shared" si="292"/>
        <v>434.18</v>
      </c>
    </row>
    <row r="507" spans="1:27" ht="12.75" hidden="1" customHeight="1" outlineLevel="1" x14ac:dyDescent="0.2">
      <c r="A507" s="163" t="s">
        <v>1521</v>
      </c>
      <c r="B507" s="94" t="s">
        <v>83</v>
      </c>
      <c r="C507" s="70" t="s">
        <v>79</v>
      </c>
      <c r="D507" s="71">
        <v>4.95</v>
      </c>
      <c r="E507" s="71">
        <v>4.95</v>
      </c>
      <c r="F507" s="71">
        <v>4.95</v>
      </c>
      <c r="G507" s="71">
        <v>4.95</v>
      </c>
      <c r="H507" s="71">
        <v>4.95</v>
      </c>
      <c r="I507" s="71">
        <v>4.95</v>
      </c>
      <c r="J507" s="71">
        <v>4.95</v>
      </c>
      <c r="K507" s="71">
        <v>4.95</v>
      </c>
      <c r="L507" s="71">
        <v>4.95</v>
      </c>
      <c r="M507" s="71">
        <v>4.95</v>
      </c>
      <c r="N507" s="71">
        <v>4.95</v>
      </c>
      <c r="O507" s="71">
        <v>4.95</v>
      </c>
      <c r="P507" s="71">
        <v>4.95</v>
      </c>
      <c r="Q507" s="71">
        <v>4.95</v>
      </c>
      <c r="R507" s="71">
        <v>4.95</v>
      </c>
      <c r="S507" s="71">
        <v>4.95</v>
      </c>
      <c r="T507" s="71">
        <v>4.95</v>
      </c>
      <c r="U507" s="71">
        <v>4.95</v>
      </c>
      <c r="V507" s="71">
        <v>4.95</v>
      </c>
      <c r="W507" s="71">
        <v>4.95</v>
      </c>
      <c r="X507" s="71">
        <v>4.95</v>
      </c>
      <c r="Y507" s="71">
        <v>4.95</v>
      </c>
      <c r="Z507" s="71">
        <v>4.95</v>
      </c>
      <c r="AA507" s="71">
        <v>4.95</v>
      </c>
    </row>
    <row r="508" spans="1:27" ht="12.75" hidden="1" customHeight="1" outlineLevel="1" x14ac:dyDescent="0.2">
      <c r="A508" s="163" t="s">
        <v>1522</v>
      </c>
      <c r="B508" s="94" t="s">
        <v>81</v>
      </c>
      <c r="C508" s="70" t="s">
        <v>79</v>
      </c>
      <c r="D508" s="71">
        <f>$D$11</f>
        <v>330.69</v>
      </c>
      <c r="E508" s="71">
        <f t="shared" ref="E508:AA508" si="293">$D$11</f>
        <v>330.69</v>
      </c>
      <c r="F508" s="71">
        <f t="shared" si="293"/>
        <v>330.69</v>
      </c>
      <c r="G508" s="71">
        <f t="shared" si="293"/>
        <v>330.69</v>
      </c>
      <c r="H508" s="71">
        <f t="shared" si="293"/>
        <v>330.69</v>
      </c>
      <c r="I508" s="71">
        <f t="shared" si="293"/>
        <v>330.69</v>
      </c>
      <c r="J508" s="71">
        <f t="shared" si="293"/>
        <v>330.69</v>
      </c>
      <c r="K508" s="71">
        <f t="shared" si="293"/>
        <v>330.69</v>
      </c>
      <c r="L508" s="71">
        <f t="shared" si="293"/>
        <v>330.69</v>
      </c>
      <c r="M508" s="71">
        <f t="shared" si="293"/>
        <v>330.69</v>
      </c>
      <c r="N508" s="71">
        <f t="shared" si="293"/>
        <v>330.69</v>
      </c>
      <c r="O508" s="71">
        <f t="shared" si="293"/>
        <v>330.69</v>
      </c>
      <c r="P508" s="71">
        <f t="shared" si="293"/>
        <v>330.69</v>
      </c>
      <c r="Q508" s="71">
        <f t="shared" si="293"/>
        <v>330.69</v>
      </c>
      <c r="R508" s="71">
        <f t="shared" si="293"/>
        <v>330.69</v>
      </c>
      <c r="S508" s="71">
        <f t="shared" si="293"/>
        <v>330.69</v>
      </c>
      <c r="T508" s="71">
        <f t="shared" si="293"/>
        <v>330.69</v>
      </c>
      <c r="U508" s="71">
        <f t="shared" si="293"/>
        <v>330.69</v>
      </c>
      <c r="V508" s="71">
        <f t="shared" si="293"/>
        <v>330.69</v>
      </c>
      <c r="W508" s="71">
        <f t="shared" si="293"/>
        <v>330.69</v>
      </c>
      <c r="X508" s="71">
        <f t="shared" si="293"/>
        <v>330.69</v>
      </c>
      <c r="Y508" s="71">
        <f t="shared" si="293"/>
        <v>330.69</v>
      </c>
      <c r="Z508" s="71">
        <f t="shared" si="293"/>
        <v>330.69</v>
      </c>
      <c r="AA508" s="71">
        <f t="shared" si="293"/>
        <v>330.69</v>
      </c>
    </row>
    <row r="509" spans="1:27" collapsed="1" x14ac:dyDescent="0.2">
      <c r="A509" s="162" t="s">
        <v>1523</v>
      </c>
      <c r="B509" s="54" t="str">
        <f>"06"&amp;"."&amp;$B$663&amp;"."&amp;$B$664</f>
        <v>06.05.2023</v>
      </c>
      <c r="C509" s="134" t="s">
        <v>76</v>
      </c>
      <c r="D509" s="135">
        <f>ROUND(((D510+D511+D513+D512)/1000),5)</f>
        <v>2.2944300000000002</v>
      </c>
      <c r="E509" s="135">
        <f>ROUND(((E510+E511+E513+E512)/1000),5)</f>
        <v>2.2181000000000002</v>
      </c>
      <c r="F509" s="135">
        <f>ROUND(((F510+F511+F513+F512)/1000),5)</f>
        <v>2.1031</v>
      </c>
      <c r="G509" s="135">
        <f t="shared" ref="G509:AA509" si="294">ROUND(((G510+G511+G513+G512)/1000),5)</f>
        <v>1.99004</v>
      </c>
      <c r="H509" s="135">
        <f t="shared" si="294"/>
        <v>1.9876799999999999</v>
      </c>
      <c r="I509" s="135">
        <f t="shared" si="294"/>
        <v>2.0817800000000002</v>
      </c>
      <c r="J509" s="135">
        <f t="shared" si="294"/>
        <v>2.1284100000000001</v>
      </c>
      <c r="K509" s="135">
        <f t="shared" si="294"/>
        <v>2.2437800000000001</v>
      </c>
      <c r="L509" s="135">
        <f t="shared" si="294"/>
        <v>2.5388600000000001</v>
      </c>
      <c r="M509" s="135">
        <f t="shared" si="294"/>
        <v>2.6889599999999998</v>
      </c>
      <c r="N509" s="135">
        <f t="shared" si="294"/>
        <v>2.7684600000000001</v>
      </c>
      <c r="O509" s="135">
        <f t="shared" si="294"/>
        <v>2.7467600000000001</v>
      </c>
      <c r="P509" s="135">
        <f t="shared" si="294"/>
        <v>2.6914899999999999</v>
      </c>
      <c r="Q509" s="135">
        <f t="shared" si="294"/>
        <v>2.6899000000000002</v>
      </c>
      <c r="R509" s="135">
        <f t="shared" si="294"/>
        <v>2.67232</v>
      </c>
      <c r="S509" s="135">
        <f t="shared" si="294"/>
        <v>2.6674199999999999</v>
      </c>
      <c r="T509" s="135">
        <f t="shared" si="294"/>
        <v>2.6357300000000001</v>
      </c>
      <c r="U509" s="135">
        <f t="shared" si="294"/>
        <v>2.6078399999999999</v>
      </c>
      <c r="V509" s="135">
        <f t="shared" si="294"/>
        <v>2.6048499999999999</v>
      </c>
      <c r="W509" s="135">
        <f t="shared" si="294"/>
        <v>2.6454800000000001</v>
      </c>
      <c r="X509" s="135">
        <f t="shared" si="294"/>
        <v>2.8087399999999998</v>
      </c>
      <c r="Y509" s="135">
        <f t="shared" si="294"/>
        <v>2.78714</v>
      </c>
      <c r="Z509" s="135">
        <f t="shared" si="294"/>
        <v>2.5879099999999999</v>
      </c>
      <c r="AA509" s="135">
        <f t="shared" si="294"/>
        <v>2.4249900000000002</v>
      </c>
    </row>
    <row r="510" spans="1:27" ht="12.75" hidden="1" customHeight="1" outlineLevel="1" x14ac:dyDescent="0.2">
      <c r="A510" s="163" t="s">
        <v>1524</v>
      </c>
      <c r="B510" s="94" t="s">
        <v>238</v>
      </c>
      <c r="C510" s="70" t="s">
        <v>79</v>
      </c>
      <c r="D510" s="71">
        <v>1524.61</v>
      </c>
      <c r="E510" s="71">
        <v>1448.28</v>
      </c>
      <c r="F510" s="71">
        <v>1333.28</v>
      </c>
      <c r="G510" s="71">
        <v>1220.22</v>
      </c>
      <c r="H510" s="71">
        <v>1217.8599999999999</v>
      </c>
      <c r="I510" s="71">
        <v>1311.96</v>
      </c>
      <c r="J510" s="71">
        <v>1358.59</v>
      </c>
      <c r="K510" s="71">
        <v>1473.96</v>
      </c>
      <c r="L510" s="71">
        <v>1769.04</v>
      </c>
      <c r="M510" s="71">
        <v>1919.14</v>
      </c>
      <c r="N510" s="71">
        <v>1998.64</v>
      </c>
      <c r="O510" s="71">
        <v>1976.94</v>
      </c>
      <c r="P510" s="71">
        <v>1921.67</v>
      </c>
      <c r="Q510" s="71">
        <v>1920.08</v>
      </c>
      <c r="R510" s="71">
        <v>1902.5</v>
      </c>
      <c r="S510" s="71">
        <v>1897.6</v>
      </c>
      <c r="T510" s="71">
        <v>1865.91</v>
      </c>
      <c r="U510" s="71">
        <v>1838.02</v>
      </c>
      <c r="V510" s="71">
        <v>1835.03</v>
      </c>
      <c r="W510" s="71">
        <v>1875.66</v>
      </c>
      <c r="X510" s="71">
        <v>2038.92</v>
      </c>
      <c r="Y510" s="71">
        <v>2017.32</v>
      </c>
      <c r="Z510" s="71">
        <v>1818.09</v>
      </c>
      <c r="AA510" s="71">
        <v>1655.17</v>
      </c>
    </row>
    <row r="511" spans="1:27" ht="12.75" hidden="1" customHeight="1" outlineLevel="1" x14ac:dyDescent="0.2">
      <c r="A511" s="163" t="s">
        <v>1525</v>
      </c>
      <c r="B511" s="94" t="s">
        <v>90</v>
      </c>
      <c r="C511" s="70" t="s">
        <v>79</v>
      </c>
      <c r="D511" s="71">
        <f>$D$486</f>
        <v>434.18</v>
      </c>
      <c r="E511" s="71">
        <f t="shared" ref="E511:AA511" si="295">$D$486</f>
        <v>434.18</v>
      </c>
      <c r="F511" s="71">
        <f t="shared" si="295"/>
        <v>434.18</v>
      </c>
      <c r="G511" s="71">
        <f t="shared" si="295"/>
        <v>434.18</v>
      </c>
      <c r="H511" s="71">
        <f t="shared" si="295"/>
        <v>434.18</v>
      </c>
      <c r="I511" s="71">
        <f t="shared" si="295"/>
        <v>434.18</v>
      </c>
      <c r="J511" s="71">
        <f t="shared" si="295"/>
        <v>434.18</v>
      </c>
      <c r="K511" s="71">
        <f t="shared" si="295"/>
        <v>434.18</v>
      </c>
      <c r="L511" s="71">
        <f t="shared" si="295"/>
        <v>434.18</v>
      </c>
      <c r="M511" s="71">
        <f t="shared" si="295"/>
        <v>434.18</v>
      </c>
      <c r="N511" s="71">
        <f t="shared" si="295"/>
        <v>434.18</v>
      </c>
      <c r="O511" s="71">
        <f t="shared" si="295"/>
        <v>434.18</v>
      </c>
      <c r="P511" s="71">
        <f t="shared" si="295"/>
        <v>434.18</v>
      </c>
      <c r="Q511" s="71">
        <f t="shared" si="295"/>
        <v>434.18</v>
      </c>
      <c r="R511" s="71">
        <f t="shared" si="295"/>
        <v>434.18</v>
      </c>
      <c r="S511" s="71">
        <f t="shared" si="295"/>
        <v>434.18</v>
      </c>
      <c r="T511" s="71">
        <f t="shared" si="295"/>
        <v>434.18</v>
      </c>
      <c r="U511" s="71">
        <f t="shared" si="295"/>
        <v>434.18</v>
      </c>
      <c r="V511" s="71">
        <f t="shared" si="295"/>
        <v>434.18</v>
      </c>
      <c r="W511" s="71">
        <f t="shared" si="295"/>
        <v>434.18</v>
      </c>
      <c r="X511" s="71">
        <f t="shared" si="295"/>
        <v>434.18</v>
      </c>
      <c r="Y511" s="71">
        <f t="shared" si="295"/>
        <v>434.18</v>
      </c>
      <c r="Z511" s="71">
        <f t="shared" si="295"/>
        <v>434.18</v>
      </c>
      <c r="AA511" s="71">
        <f t="shared" si="295"/>
        <v>434.18</v>
      </c>
    </row>
    <row r="512" spans="1:27" ht="12.75" hidden="1" customHeight="1" outlineLevel="1" x14ac:dyDescent="0.2">
      <c r="A512" s="163" t="s">
        <v>1526</v>
      </c>
      <c r="B512" s="94" t="s">
        <v>83</v>
      </c>
      <c r="C512" s="70" t="s">
        <v>79</v>
      </c>
      <c r="D512" s="71">
        <v>4.95</v>
      </c>
      <c r="E512" s="71">
        <v>4.95</v>
      </c>
      <c r="F512" s="71">
        <v>4.95</v>
      </c>
      <c r="G512" s="71">
        <v>4.95</v>
      </c>
      <c r="H512" s="71">
        <v>4.95</v>
      </c>
      <c r="I512" s="71">
        <v>4.95</v>
      </c>
      <c r="J512" s="71">
        <v>4.95</v>
      </c>
      <c r="K512" s="71">
        <v>4.95</v>
      </c>
      <c r="L512" s="71">
        <v>4.95</v>
      </c>
      <c r="M512" s="71">
        <v>4.95</v>
      </c>
      <c r="N512" s="71">
        <v>4.95</v>
      </c>
      <c r="O512" s="71">
        <v>4.95</v>
      </c>
      <c r="P512" s="71">
        <v>4.95</v>
      </c>
      <c r="Q512" s="71">
        <v>4.95</v>
      </c>
      <c r="R512" s="71">
        <v>4.95</v>
      </c>
      <c r="S512" s="71">
        <v>4.95</v>
      </c>
      <c r="T512" s="71">
        <v>4.95</v>
      </c>
      <c r="U512" s="71">
        <v>4.95</v>
      </c>
      <c r="V512" s="71">
        <v>4.95</v>
      </c>
      <c r="W512" s="71">
        <v>4.95</v>
      </c>
      <c r="X512" s="71">
        <v>4.95</v>
      </c>
      <c r="Y512" s="71">
        <v>4.95</v>
      </c>
      <c r="Z512" s="71">
        <v>4.95</v>
      </c>
      <c r="AA512" s="71">
        <v>4.95</v>
      </c>
    </row>
    <row r="513" spans="1:27" ht="12.75" hidden="1" customHeight="1" outlineLevel="1" x14ac:dyDescent="0.2">
      <c r="A513" s="163" t="s">
        <v>1527</v>
      </c>
      <c r="B513" s="94" t="s">
        <v>81</v>
      </c>
      <c r="C513" s="70" t="s">
        <v>79</v>
      </c>
      <c r="D513" s="71">
        <f>$D$11</f>
        <v>330.69</v>
      </c>
      <c r="E513" s="71">
        <f t="shared" ref="E513:AA513" si="296">$D$11</f>
        <v>330.69</v>
      </c>
      <c r="F513" s="71">
        <f t="shared" si="296"/>
        <v>330.69</v>
      </c>
      <c r="G513" s="71">
        <f t="shared" si="296"/>
        <v>330.69</v>
      </c>
      <c r="H513" s="71">
        <f t="shared" si="296"/>
        <v>330.69</v>
      </c>
      <c r="I513" s="71">
        <f t="shared" si="296"/>
        <v>330.69</v>
      </c>
      <c r="J513" s="71">
        <f t="shared" si="296"/>
        <v>330.69</v>
      </c>
      <c r="K513" s="71">
        <f t="shared" si="296"/>
        <v>330.69</v>
      </c>
      <c r="L513" s="71">
        <f t="shared" si="296"/>
        <v>330.69</v>
      </c>
      <c r="M513" s="71">
        <f t="shared" si="296"/>
        <v>330.69</v>
      </c>
      <c r="N513" s="71">
        <f t="shared" si="296"/>
        <v>330.69</v>
      </c>
      <c r="O513" s="71">
        <f t="shared" si="296"/>
        <v>330.69</v>
      </c>
      <c r="P513" s="71">
        <f t="shared" si="296"/>
        <v>330.69</v>
      </c>
      <c r="Q513" s="71">
        <f t="shared" si="296"/>
        <v>330.69</v>
      </c>
      <c r="R513" s="71">
        <f t="shared" si="296"/>
        <v>330.69</v>
      </c>
      <c r="S513" s="71">
        <f t="shared" si="296"/>
        <v>330.69</v>
      </c>
      <c r="T513" s="71">
        <f t="shared" si="296"/>
        <v>330.69</v>
      </c>
      <c r="U513" s="71">
        <f t="shared" si="296"/>
        <v>330.69</v>
      </c>
      <c r="V513" s="71">
        <f t="shared" si="296"/>
        <v>330.69</v>
      </c>
      <c r="W513" s="71">
        <f t="shared" si="296"/>
        <v>330.69</v>
      </c>
      <c r="X513" s="71">
        <f t="shared" si="296"/>
        <v>330.69</v>
      </c>
      <c r="Y513" s="71">
        <f t="shared" si="296"/>
        <v>330.69</v>
      </c>
      <c r="Z513" s="71">
        <f t="shared" si="296"/>
        <v>330.69</v>
      </c>
      <c r="AA513" s="71">
        <f t="shared" si="296"/>
        <v>330.69</v>
      </c>
    </row>
    <row r="514" spans="1:27" collapsed="1" x14ac:dyDescent="0.2">
      <c r="A514" s="162" t="s">
        <v>1528</v>
      </c>
      <c r="B514" s="54" t="str">
        <f>"07"&amp;"."&amp;$B$663&amp;"."&amp;$B$664</f>
        <v>07.05.2023</v>
      </c>
      <c r="C514" s="134" t="s">
        <v>76</v>
      </c>
      <c r="D514" s="135">
        <f>ROUND(((D515+D516+D518+D517)/1000),5)</f>
        <v>2.2577799999999999</v>
      </c>
      <c r="E514" s="135">
        <f>ROUND(((E515+E516+E518+E517)/1000),5)</f>
        <v>2.1107100000000001</v>
      </c>
      <c r="F514" s="135">
        <f>ROUND(((F515+F516+F518+F517)/1000),5)</f>
        <v>1.9892700000000001</v>
      </c>
      <c r="G514" s="135">
        <f t="shared" ref="G514:AA514" si="297">ROUND(((G515+G516+G518+G517)/1000),5)</f>
        <v>1.9406300000000001</v>
      </c>
      <c r="H514" s="135">
        <f t="shared" si="297"/>
        <v>1.919</v>
      </c>
      <c r="I514" s="135">
        <f t="shared" si="297"/>
        <v>1.88015</v>
      </c>
      <c r="J514" s="135">
        <f t="shared" si="297"/>
        <v>1.97811</v>
      </c>
      <c r="K514" s="135">
        <f t="shared" si="297"/>
        <v>2.0752700000000002</v>
      </c>
      <c r="L514" s="135">
        <f t="shared" si="297"/>
        <v>2.2563399999999998</v>
      </c>
      <c r="M514" s="135">
        <f t="shared" si="297"/>
        <v>2.41953</v>
      </c>
      <c r="N514" s="135">
        <f t="shared" si="297"/>
        <v>2.4583300000000001</v>
      </c>
      <c r="O514" s="135">
        <f t="shared" si="297"/>
        <v>2.46861</v>
      </c>
      <c r="P514" s="135">
        <f t="shared" si="297"/>
        <v>2.4628299999999999</v>
      </c>
      <c r="Q514" s="135">
        <f t="shared" si="297"/>
        <v>2.4555500000000001</v>
      </c>
      <c r="R514" s="135">
        <f t="shared" si="297"/>
        <v>2.4452699999999998</v>
      </c>
      <c r="S514" s="135">
        <f t="shared" si="297"/>
        <v>2.4394800000000001</v>
      </c>
      <c r="T514" s="135">
        <f t="shared" si="297"/>
        <v>2.4237000000000002</v>
      </c>
      <c r="U514" s="135">
        <f t="shared" si="297"/>
        <v>2.4392800000000001</v>
      </c>
      <c r="V514" s="135">
        <f t="shared" si="297"/>
        <v>2.46591</v>
      </c>
      <c r="W514" s="135">
        <f t="shared" si="297"/>
        <v>2.5255700000000001</v>
      </c>
      <c r="X514" s="135">
        <f t="shared" si="297"/>
        <v>2.6457899999999999</v>
      </c>
      <c r="Y514" s="135">
        <f t="shared" si="297"/>
        <v>2.7032600000000002</v>
      </c>
      <c r="Z514" s="135">
        <f t="shared" si="297"/>
        <v>2.4437099999999998</v>
      </c>
      <c r="AA514" s="135">
        <f t="shared" si="297"/>
        <v>2.2793800000000002</v>
      </c>
    </row>
    <row r="515" spans="1:27" ht="12.75" hidden="1" customHeight="1" outlineLevel="1" x14ac:dyDescent="0.2">
      <c r="A515" s="163" t="s">
        <v>1529</v>
      </c>
      <c r="B515" s="94" t="s">
        <v>238</v>
      </c>
      <c r="C515" s="70" t="s">
        <v>79</v>
      </c>
      <c r="D515" s="71">
        <v>1487.96</v>
      </c>
      <c r="E515" s="71">
        <v>1340.89</v>
      </c>
      <c r="F515" s="71">
        <v>1219.45</v>
      </c>
      <c r="G515" s="71">
        <v>1170.81</v>
      </c>
      <c r="H515" s="71">
        <v>1149.18</v>
      </c>
      <c r="I515" s="71">
        <v>1110.33</v>
      </c>
      <c r="J515" s="71">
        <v>1208.29</v>
      </c>
      <c r="K515" s="71">
        <v>1305.45</v>
      </c>
      <c r="L515" s="71">
        <v>1486.52</v>
      </c>
      <c r="M515" s="71">
        <v>1649.71</v>
      </c>
      <c r="N515" s="71">
        <v>1688.51</v>
      </c>
      <c r="O515" s="71">
        <v>1698.79</v>
      </c>
      <c r="P515" s="71">
        <v>1693.01</v>
      </c>
      <c r="Q515" s="71">
        <v>1685.73</v>
      </c>
      <c r="R515" s="71">
        <v>1675.45</v>
      </c>
      <c r="S515" s="71">
        <v>1669.66</v>
      </c>
      <c r="T515" s="71">
        <v>1653.88</v>
      </c>
      <c r="U515" s="71">
        <v>1669.46</v>
      </c>
      <c r="V515" s="71">
        <v>1696.09</v>
      </c>
      <c r="W515" s="71">
        <v>1755.75</v>
      </c>
      <c r="X515" s="71">
        <v>1875.97</v>
      </c>
      <c r="Y515" s="71">
        <v>1933.44</v>
      </c>
      <c r="Z515" s="71">
        <v>1673.89</v>
      </c>
      <c r="AA515" s="71">
        <v>1509.56</v>
      </c>
    </row>
    <row r="516" spans="1:27" ht="12.75" hidden="1" customHeight="1" outlineLevel="1" x14ac:dyDescent="0.2">
      <c r="A516" s="163" t="s">
        <v>1530</v>
      </c>
      <c r="B516" s="94" t="s">
        <v>90</v>
      </c>
      <c r="C516" s="70" t="s">
        <v>79</v>
      </c>
      <c r="D516" s="71">
        <f>$D$486</f>
        <v>434.18</v>
      </c>
      <c r="E516" s="71">
        <f t="shared" ref="E516:AA516" si="298">$D$486</f>
        <v>434.18</v>
      </c>
      <c r="F516" s="71">
        <f t="shared" si="298"/>
        <v>434.18</v>
      </c>
      <c r="G516" s="71">
        <f t="shared" si="298"/>
        <v>434.18</v>
      </c>
      <c r="H516" s="71">
        <f t="shared" si="298"/>
        <v>434.18</v>
      </c>
      <c r="I516" s="71">
        <f t="shared" si="298"/>
        <v>434.18</v>
      </c>
      <c r="J516" s="71">
        <f t="shared" si="298"/>
        <v>434.18</v>
      </c>
      <c r="K516" s="71">
        <f t="shared" si="298"/>
        <v>434.18</v>
      </c>
      <c r="L516" s="71">
        <f t="shared" si="298"/>
        <v>434.18</v>
      </c>
      <c r="M516" s="71">
        <f t="shared" si="298"/>
        <v>434.18</v>
      </c>
      <c r="N516" s="71">
        <f t="shared" si="298"/>
        <v>434.18</v>
      </c>
      <c r="O516" s="71">
        <f t="shared" si="298"/>
        <v>434.18</v>
      </c>
      <c r="P516" s="71">
        <f t="shared" si="298"/>
        <v>434.18</v>
      </c>
      <c r="Q516" s="71">
        <f t="shared" si="298"/>
        <v>434.18</v>
      </c>
      <c r="R516" s="71">
        <f t="shared" si="298"/>
        <v>434.18</v>
      </c>
      <c r="S516" s="71">
        <f t="shared" si="298"/>
        <v>434.18</v>
      </c>
      <c r="T516" s="71">
        <f t="shared" si="298"/>
        <v>434.18</v>
      </c>
      <c r="U516" s="71">
        <f t="shared" si="298"/>
        <v>434.18</v>
      </c>
      <c r="V516" s="71">
        <f t="shared" si="298"/>
        <v>434.18</v>
      </c>
      <c r="W516" s="71">
        <f t="shared" si="298"/>
        <v>434.18</v>
      </c>
      <c r="X516" s="71">
        <f t="shared" si="298"/>
        <v>434.18</v>
      </c>
      <c r="Y516" s="71">
        <f t="shared" si="298"/>
        <v>434.18</v>
      </c>
      <c r="Z516" s="71">
        <f t="shared" si="298"/>
        <v>434.18</v>
      </c>
      <c r="AA516" s="71">
        <f t="shared" si="298"/>
        <v>434.18</v>
      </c>
    </row>
    <row r="517" spans="1:27" ht="12.75" hidden="1" customHeight="1" outlineLevel="1" x14ac:dyDescent="0.2">
      <c r="A517" s="163" t="s">
        <v>1531</v>
      </c>
      <c r="B517" s="94" t="s">
        <v>83</v>
      </c>
      <c r="C517" s="70" t="s">
        <v>79</v>
      </c>
      <c r="D517" s="71">
        <v>4.95</v>
      </c>
      <c r="E517" s="71">
        <v>4.95</v>
      </c>
      <c r="F517" s="71">
        <v>4.95</v>
      </c>
      <c r="G517" s="71">
        <v>4.95</v>
      </c>
      <c r="H517" s="71">
        <v>4.95</v>
      </c>
      <c r="I517" s="71">
        <v>4.95</v>
      </c>
      <c r="J517" s="71">
        <v>4.95</v>
      </c>
      <c r="K517" s="71">
        <v>4.95</v>
      </c>
      <c r="L517" s="71">
        <v>4.95</v>
      </c>
      <c r="M517" s="71">
        <v>4.95</v>
      </c>
      <c r="N517" s="71">
        <v>4.95</v>
      </c>
      <c r="O517" s="71">
        <v>4.95</v>
      </c>
      <c r="P517" s="71">
        <v>4.95</v>
      </c>
      <c r="Q517" s="71">
        <v>4.95</v>
      </c>
      <c r="R517" s="71">
        <v>4.95</v>
      </c>
      <c r="S517" s="71">
        <v>4.95</v>
      </c>
      <c r="T517" s="71">
        <v>4.95</v>
      </c>
      <c r="U517" s="71">
        <v>4.95</v>
      </c>
      <c r="V517" s="71">
        <v>4.95</v>
      </c>
      <c r="W517" s="71">
        <v>4.95</v>
      </c>
      <c r="X517" s="71">
        <v>4.95</v>
      </c>
      <c r="Y517" s="71">
        <v>4.95</v>
      </c>
      <c r="Z517" s="71">
        <v>4.95</v>
      </c>
      <c r="AA517" s="71">
        <v>4.95</v>
      </c>
    </row>
    <row r="518" spans="1:27" ht="12.75" hidden="1" customHeight="1" outlineLevel="1" x14ac:dyDescent="0.2">
      <c r="A518" s="163" t="s">
        <v>1532</v>
      </c>
      <c r="B518" s="94" t="s">
        <v>81</v>
      </c>
      <c r="C518" s="70" t="s">
        <v>79</v>
      </c>
      <c r="D518" s="71">
        <f>$D$11</f>
        <v>330.69</v>
      </c>
      <c r="E518" s="71">
        <f t="shared" ref="E518:AA518" si="299">$D$11</f>
        <v>330.69</v>
      </c>
      <c r="F518" s="71">
        <f t="shared" si="299"/>
        <v>330.69</v>
      </c>
      <c r="G518" s="71">
        <f t="shared" si="299"/>
        <v>330.69</v>
      </c>
      <c r="H518" s="71">
        <f t="shared" si="299"/>
        <v>330.69</v>
      </c>
      <c r="I518" s="71">
        <f t="shared" si="299"/>
        <v>330.69</v>
      </c>
      <c r="J518" s="71">
        <f t="shared" si="299"/>
        <v>330.69</v>
      </c>
      <c r="K518" s="71">
        <f t="shared" si="299"/>
        <v>330.69</v>
      </c>
      <c r="L518" s="71">
        <f t="shared" si="299"/>
        <v>330.69</v>
      </c>
      <c r="M518" s="71">
        <f t="shared" si="299"/>
        <v>330.69</v>
      </c>
      <c r="N518" s="71">
        <f t="shared" si="299"/>
        <v>330.69</v>
      </c>
      <c r="O518" s="71">
        <f t="shared" si="299"/>
        <v>330.69</v>
      </c>
      <c r="P518" s="71">
        <f t="shared" si="299"/>
        <v>330.69</v>
      </c>
      <c r="Q518" s="71">
        <f t="shared" si="299"/>
        <v>330.69</v>
      </c>
      <c r="R518" s="71">
        <f t="shared" si="299"/>
        <v>330.69</v>
      </c>
      <c r="S518" s="71">
        <f t="shared" si="299"/>
        <v>330.69</v>
      </c>
      <c r="T518" s="71">
        <f t="shared" si="299"/>
        <v>330.69</v>
      </c>
      <c r="U518" s="71">
        <f t="shared" si="299"/>
        <v>330.69</v>
      </c>
      <c r="V518" s="71">
        <f t="shared" si="299"/>
        <v>330.69</v>
      </c>
      <c r="W518" s="71">
        <f t="shared" si="299"/>
        <v>330.69</v>
      </c>
      <c r="X518" s="71">
        <f t="shared" si="299"/>
        <v>330.69</v>
      </c>
      <c r="Y518" s="71">
        <f t="shared" si="299"/>
        <v>330.69</v>
      </c>
      <c r="Z518" s="71">
        <f t="shared" si="299"/>
        <v>330.69</v>
      </c>
      <c r="AA518" s="71">
        <f t="shared" si="299"/>
        <v>330.69</v>
      </c>
    </row>
    <row r="519" spans="1:27" collapsed="1" x14ac:dyDescent="0.2">
      <c r="A519" s="162" t="s">
        <v>1533</v>
      </c>
      <c r="B519" s="54" t="str">
        <f>"08"&amp;"."&amp;$B$663&amp;"."&amp;$B$664</f>
        <v>08.05.2023</v>
      </c>
      <c r="C519" s="134" t="s">
        <v>76</v>
      </c>
      <c r="D519" s="135">
        <f>ROUND(((D520+D521+D523+D522)/1000),5)</f>
        <v>2.25522</v>
      </c>
      <c r="E519" s="135">
        <f>ROUND(((E520+E521+E523+E522)/1000),5)</f>
        <v>2.15421</v>
      </c>
      <c r="F519" s="135">
        <f>ROUND(((F520+F521+F523+F522)/1000),5)</f>
        <v>2.0297700000000001</v>
      </c>
      <c r="G519" s="135">
        <f t="shared" ref="G519:AA519" si="300">ROUND(((G520+G521+G523+G522)/1000),5)</f>
        <v>2.0041099999999998</v>
      </c>
      <c r="H519" s="135">
        <f t="shared" si="300"/>
        <v>1.9834000000000001</v>
      </c>
      <c r="I519" s="135">
        <f t="shared" si="300"/>
        <v>1.9934400000000001</v>
      </c>
      <c r="J519" s="135">
        <f t="shared" si="300"/>
        <v>2.02582</v>
      </c>
      <c r="K519" s="135">
        <f t="shared" si="300"/>
        <v>2.1490499999999999</v>
      </c>
      <c r="L519" s="135">
        <f t="shared" si="300"/>
        <v>2.3672800000000001</v>
      </c>
      <c r="M519" s="135">
        <f t="shared" si="300"/>
        <v>2.56474</v>
      </c>
      <c r="N519" s="135">
        <f t="shared" si="300"/>
        <v>2.6256699999999999</v>
      </c>
      <c r="O519" s="135">
        <f t="shared" si="300"/>
        <v>2.6340499999999998</v>
      </c>
      <c r="P519" s="135">
        <f t="shared" si="300"/>
        <v>2.62127</v>
      </c>
      <c r="Q519" s="135">
        <f t="shared" si="300"/>
        <v>2.6178400000000002</v>
      </c>
      <c r="R519" s="135">
        <f t="shared" si="300"/>
        <v>2.6118999999999999</v>
      </c>
      <c r="S519" s="135">
        <f t="shared" si="300"/>
        <v>2.6052599999999999</v>
      </c>
      <c r="T519" s="135">
        <f t="shared" si="300"/>
        <v>2.5892499999999998</v>
      </c>
      <c r="U519" s="135">
        <f t="shared" si="300"/>
        <v>2.6606800000000002</v>
      </c>
      <c r="V519" s="135">
        <f t="shared" si="300"/>
        <v>2.7037599999999999</v>
      </c>
      <c r="W519" s="135">
        <f t="shared" si="300"/>
        <v>2.7493599999999998</v>
      </c>
      <c r="X519" s="135">
        <f t="shared" si="300"/>
        <v>2.7530800000000002</v>
      </c>
      <c r="Y519" s="135">
        <f t="shared" si="300"/>
        <v>2.8396300000000001</v>
      </c>
      <c r="Z519" s="135">
        <f t="shared" si="300"/>
        <v>2.5162900000000001</v>
      </c>
      <c r="AA519" s="135">
        <f t="shared" si="300"/>
        <v>2.3733499999999998</v>
      </c>
    </row>
    <row r="520" spans="1:27" ht="12.75" hidden="1" customHeight="1" outlineLevel="1" x14ac:dyDescent="0.2">
      <c r="A520" s="163" t="s">
        <v>1534</v>
      </c>
      <c r="B520" s="94" t="s">
        <v>238</v>
      </c>
      <c r="C520" s="70" t="s">
        <v>79</v>
      </c>
      <c r="D520" s="71">
        <v>1485.4</v>
      </c>
      <c r="E520" s="71">
        <v>1384.39</v>
      </c>
      <c r="F520" s="71">
        <v>1259.95</v>
      </c>
      <c r="G520" s="71">
        <v>1234.29</v>
      </c>
      <c r="H520" s="71">
        <v>1213.58</v>
      </c>
      <c r="I520" s="71">
        <v>1223.6199999999999</v>
      </c>
      <c r="J520" s="71">
        <v>1256</v>
      </c>
      <c r="K520" s="71">
        <v>1379.23</v>
      </c>
      <c r="L520" s="71">
        <v>1597.46</v>
      </c>
      <c r="M520" s="71">
        <v>1794.92</v>
      </c>
      <c r="N520" s="71">
        <v>1855.85</v>
      </c>
      <c r="O520" s="71">
        <v>1864.23</v>
      </c>
      <c r="P520" s="71">
        <v>1851.45</v>
      </c>
      <c r="Q520" s="71">
        <v>1848.02</v>
      </c>
      <c r="R520" s="71">
        <v>1842.08</v>
      </c>
      <c r="S520" s="71">
        <v>1835.44</v>
      </c>
      <c r="T520" s="71">
        <v>1819.43</v>
      </c>
      <c r="U520" s="71">
        <v>1890.86</v>
      </c>
      <c r="V520" s="71">
        <v>1933.94</v>
      </c>
      <c r="W520" s="71">
        <v>1979.54</v>
      </c>
      <c r="X520" s="71">
        <v>1983.26</v>
      </c>
      <c r="Y520" s="71">
        <v>2069.81</v>
      </c>
      <c r="Z520" s="71">
        <v>1746.47</v>
      </c>
      <c r="AA520" s="71">
        <v>1603.53</v>
      </c>
    </row>
    <row r="521" spans="1:27" ht="12.75" hidden="1" customHeight="1" outlineLevel="1" x14ac:dyDescent="0.2">
      <c r="A521" s="163" t="s">
        <v>1535</v>
      </c>
      <c r="B521" s="94" t="s">
        <v>90</v>
      </c>
      <c r="C521" s="70" t="s">
        <v>79</v>
      </c>
      <c r="D521" s="71">
        <f>$D$486</f>
        <v>434.18</v>
      </c>
      <c r="E521" s="71">
        <f t="shared" ref="E521:AA521" si="301">$D$486</f>
        <v>434.18</v>
      </c>
      <c r="F521" s="71">
        <f t="shared" si="301"/>
        <v>434.18</v>
      </c>
      <c r="G521" s="71">
        <f t="shared" si="301"/>
        <v>434.18</v>
      </c>
      <c r="H521" s="71">
        <f t="shared" si="301"/>
        <v>434.18</v>
      </c>
      <c r="I521" s="71">
        <f t="shared" si="301"/>
        <v>434.18</v>
      </c>
      <c r="J521" s="71">
        <f t="shared" si="301"/>
        <v>434.18</v>
      </c>
      <c r="K521" s="71">
        <f t="shared" si="301"/>
        <v>434.18</v>
      </c>
      <c r="L521" s="71">
        <f t="shared" si="301"/>
        <v>434.18</v>
      </c>
      <c r="M521" s="71">
        <f t="shared" si="301"/>
        <v>434.18</v>
      </c>
      <c r="N521" s="71">
        <f t="shared" si="301"/>
        <v>434.18</v>
      </c>
      <c r="O521" s="71">
        <f t="shared" si="301"/>
        <v>434.18</v>
      </c>
      <c r="P521" s="71">
        <f t="shared" si="301"/>
        <v>434.18</v>
      </c>
      <c r="Q521" s="71">
        <f t="shared" si="301"/>
        <v>434.18</v>
      </c>
      <c r="R521" s="71">
        <f t="shared" si="301"/>
        <v>434.18</v>
      </c>
      <c r="S521" s="71">
        <f t="shared" si="301"/>
        <v>434.18</v>
      </c>
      <c r="T521" s="71">
        <f t="shared" si="301"/>
        <v>434.18</v>
      </c>
      <c r="U521" s="71">
        <f t="shared" si="301"/>
        <v>434.18</v>
      </c>
      <c r="V521" s="71">
        <f t="shared" si="301"/>
        <v>434.18</v>
      </c>
      <c r="W521" s="71">
        <f t="shared" si="301"/>
        <v>434.18</v>
      </c>
      <c r="X521" s="71">
        <f t="shared" si="301"/>
        <v>434.18</v>
      </c>
      <c r="Y521" s="71">
        <f t="shared" si="301"/>
        <v>434.18</v>
      </c>
      <c r="Z521" s="71">
        <f t="shared" si="301"/>
        <v>434.18</v>
      </c>
      <c r="AA521" s="71">
        <f t="shared" si="301"/>
        <v>434.18</v>
      </c>
    </row>
    <row r="522" spans="1:27" ht="12.75" hidden="1" customHeight="1" outlineLevel="1" x14ac:dyDescent="0.2">
      <c r="A522" s="163" t="s">
        <v>1536</v>
      </c>
      <c r="B522" s="94" t="s">
        <v>83</v>
      </c>
      <c r="C522" s="70" t="s">
        <v>79</v>
      </c>
      <c r="D522" s="71">
        <v>4.95</v>
      </c>
      <c r="E522" s="71">
        <v>4.95</v>
      </c>
      <c r="F522" s="71">
        <v>4.95</v>
      </c>
      <c r="G522" s="71">
        <v>4.95</v>
      </c>
      <c r="H522" s="71">
        <v>4.95</v>
      </c>
      <c r="I522" s="71">
        <v>4.95</v>
      </c>
      <c r="J522" s="71">
        <v>4.95</v>
      </c>
      <c r="K522" s="71">
        <v>4.95</v>
      </c>
      <c r="L522" s="71">
        <v>4.95</v>
      </c>
      <c r="M522" s="71">
        <v>4.95</v>
      </c>
      <c r="N522" s="71">
        <v>4.95</v>
      </c>
      <c r="O522" s="71">
        <v>4.95</v>
      </c>
      <c r="P522" s="71">
        <v>4.95</v>
      </c>
      <c r="Q522" s="71">
        <v>4.95</v>
      </c>
      <c r="R522" s="71">
        <v>4.95</v>
      </c>
      <c r="S522" s="71">
        <v>4.95</v>
      </c>
      <c r="T522" s="71">
        <v>4.95</v>
      </c>
      <c r="U522" s="71">
        <v>4.95</v>
      </c>
      <c r="V522" s="71">
        <v>4.95</v>
      </c>
      <c r="W522" s="71">
        <v>4.95</v>
      </c>
      <c r="X522" s="71">
        <v>4.95</v>
      </c>
      <c r="Y522" s="71">
        <v>4.95</v>
      </c>
      <c r="Z522" s="71">
        <v>4.95</v>
      </c>
      <c r="AA522" s="71">
        <v>4.95</v>
      </c>
    </row>
    <row r="523" spans="1:27" ht="12.75" hidden="1" customHeight="1" outlineLevel="1" x14ac:dyDescent="0.2">
      <c r="A523" s="163" t="s">
        <v>1537</v>
      </c>
      <c r="B523" s="94" t="s">
        <v>81</v>
      </c>
      <c r="C523" s="70" t="s">
        <v>79</v>
      </c>
      <c r="D523" s="71">
        <f>$D$11</f>
        <v>330.69</v>
      </c>
      <c r="E523" s="71">
        <f t="shared" ref="E523:AA523" si="302">$D$11</f>
        <v>330.69</v>
      </c>
      <c r="F523" s="71">
        <f t="shared" si="302"/>
        <v>330.69</v>
      </c>
      <c r="G523" s="71">
        <f t="shared" si="302"/>
        <v>330.69</v>
      </c>
      <c r="H523" s="71">
        <f t="shared" si="302"/>
        <v>330.69</v>
      </c>
      <c r="I523" s="71">
        <f t="shared" si="302"/>
        <v>330.69</v>
      </c>
      <c r="J523" s="71">
        <f t="shared" si="302"/>
        <v>330.69</v>
      </c>
      <c r="K523" s="71">
        <f t="shared" si="302"/>
        <v>330.69</v>
      </c>
      <c r="L523" s="71">
        <f t="shared" si="302"/>
        <v>330.69</v>
      </c>
      <c r="M523" s="71">
        <f t="shared" si="302"/>
        <v>330.69</v>
      </c>
      <c r="N523" s="71">
        <f t="shared" si="302"/>
        <v>330.69</v>
      </c>
      <c r="O523" s="71">
        <f t="shared" si="302"/>
        <v>330.69</v>
      </c>
      <c r="P523" s="71">
        <f t="shared" si="302"/>
        <v>330.69</v>
      </c>
      <c r="Q523" s="71">
        <f t="shared" si="302"/>
        <v>330.69</v>
      </c>
      <c r="R523" s="71">
        <f t="shared" si="302"/>
        <v>330.69</v>
      </c>
      <c r="S523" s="71">
        <f t="shared" si="302"/>
        <v>330.69</v>
      </c>
      <c r="T523" s="71">
        <f t="shared" si="302"/>
        <v>330.69</v>
      </c>
      <c r="U523" s="71">
        <f t="shared" si="302"/>
        <v>330.69</v>
      </c>
      <c r="V523" s="71">
        <f t="shared" si="302"/>
        <v>330.69</v>
      </c>
      <c r="W523" s="71">
        <f t="shared" si="302"/>
        <v>330.69</v>
      </c>
      <c r="X523" s="71">
        <f t="shared" si="302"/>
        <v>330.69</v>
      </c>
      <c r="Y523" s="71">
        <f t="shared" si="302"/>
        <v>330.69</v>
      </c>
      <c r="Z523" s="71">
        <f t="shared" si="302"/>
        <v>330.69</v>
      </c>
      <c r="AA523" s="71">
        <f t="shared" si="302"/>
        <v>330.69</v>
      </c>
    </row>
    <row r="524" spans="1:27" collapsed="1" x14ac:dyDescent="0.2">
      <c r="A524" s="162" t="s">
        <v>1538</v>
      </c>
      <c r="B524" s="54" t="str">
        <f>"09"&amp;"."&amp;$B$663&amp;"."&amp;$B$664</f>
        <v>09.05.2023</v>
      </c>
      <c r="C524" s="134" t="s">
        <v>76</v>
      </c>
      <c r="D524" s="135">
        <f>ROUND(((D525+D526+D528+D527)/1000),5)</f>
        <v>2.2950400000000002</v>
      </c>
      <c r="E524" s="135">
        <f>ROUND(((E525+E526+E528+E527)/1000),5)</f>
        <v>2.1709399999999999</v>
      </c>
      <c r="F524" s="135">
        <f>ROUND(((F525+F526+F528+F527)/1000),5)</f>
        <v>2.1109499999999999</v>
      </c>
      <c r="G524" s="135">
        <f t="shared" ref="G524:AA524" si="303">ROUND(((G525+G526+G528+G527)/1000),5)</f>
        <v>2.0640900000000002</v>
      </c>
      <c r="H524" s="135">
        <f t="shared" si="303"/>
        <v>2.0246400000000002</v>
      </c>
      <c r="I524" s="135">
        <f t="shared" si="303"/>
        <v>2.0113500000000002</v>
      </c>
      <c r="J524" s="135">
        <f t="shared" si="303"/>
        <v>2.0305800000000001</v>
      </c>
      <c r="K524" s="135">
        <f t="shared" si="303"/>
        <v>2.1223200000000002</v>
      </c>
      <c r="L524" s="135">
        <f t="shared" si="303"/>
        <v>2.3677800000000002</v>
      </c>
      <c r="M524" s="135">
        <f t="shared" si="303"/>
        <v>2.5009399999999999</v>
      </c>
      <c r="N524" s="135">
        <f t="shared" si="303"/>
        <v>2.59795</v>
      </c>
      <c r="O524" s="135">
        <f t="shared" si="303"/>
        <v>2.5940500000000002</v>
      </c>
      <c r="P524" s="135">
        <f t="shared" si="303"/>
        <v>2.5880299999999998</v>
      </c>
      <c r="Q524" s="135">
        <f t="shared" si="303"/>
        <v>2.5873400000000002</v>
      </c>
      <c r="R524" s="135">
        <f t="shared" si="303"/>
        <v>2.58162</v>
      </c>
      <c r="S524" s="135">
        <f t="shared" si="303"/>
        <v>2.54149</v>
      </c>
      <c r="T524" s="135">
        <f t="shared" si="303"/>
        <v>2.53409</v>
      </c>
      <c r="U524" s="135">
        <f t="shared" si="303"/>
        <v>2.8010000000000002</v>
      </c>
      <c r="V524" s="135">
        <f t="shared" si="303"/>
        <v>2.8033199999999998</v>
      </c>
      <c r="W524" s="135">
        <f t="shared" si="303"/>
        <v>2.8490799999999998</v>
      </c>
      <c r="X524" s="135">
        <f t="shared" si="303"/>
        <v>2.9441899999999999</v>
      </c>
      <c r="Y524" s="135">
        <f t="shared" si="303"/>
        <v>3.0129999999999999</v>
      </c>
      <c r="Z524" s="135">
        <f t="shared" si="303"/>
        <v>2.5860500000000002</v>
      </c>
      <c r="AA524" s="135">
        <f t="shared" si="303"/>
        <v>2.4419400000000002</v>
      </c>
    </row>
    <row r="525" spans="1:27" ht="12.75" hidden="1" customHeight="1" outlineLevel="1" x14ac:dyDescent="0.2">
      <c r="A525" s="163" t="s">
        <v>1539</v>
      </c>
      <c r="B525" s="94" t="s">
        <v>238</v>
      </c>
      <c r="C525" s="70" t="s">
        <v>79</v>
      </c>
      <c r="D525" s="71">
        <v>1525.22</v>
      </c>
      <c r="E525" s="71">
        <v>1401.12</v>
      </c>
      <c r="F525" s="71">
        <v>1341.13</v>
      </c>
      <c r="G525" s="71">
        <v>1294.27</v>
      </c>
      <c r="H525" s="71">
        <v>1254.82</v>
      </c>
      <c r="I525" s="71">
        <v>1241.53</v>
      </c>
      <c r="J525" s="71">
        <v>1260.76</v>
      </c>
      <c r="K525" s="71">
        <v>1352.5</v>
      </c>
      <c r="L525" s="71">
        <v>1597.96</v>
      </c>
      <c r="M525" s="71">
        <v>1731.12</v>
      </c>
      <c r="N525" s="71">
        <v>1828.13</v>
      </c>
      <c r="O525" s="71">
        <v>1824.23</v>
      </c>
      <c r="P525" s="71">
        <v>1818.21</v>
      </c>
      <c r="Q525" s="71">
        <v>1817.52</v>
      </c>
      <c r="R525" s="71">
        <v>1811.8</v>
      </c>
      <c r="S525" s="71">
        <v>1771.67</v>
      </c>
      <c r="T525" s="71">
        <v>1764.27</v>
      </c>
      <c r="U525" s="71">
        <v>2031.18</v>
      </c>
      <c r="V525" s="71">
        <v>2033.5</v>
      </c>
      <c r="W525" s="71">
        <v>2079.2600000000002</v>
      </c>
      <c r="X525" s="71">
        <v>2174.37</v>
      </c>
      <c r="Y525" s="71">
        <v>2243.1799999999998</v>
      </c>
      <c r="Z525" s="71">
        <v>1816.23</v>
      </c>
      <c r="AA525" s="71">
        <v>1672.12</v>
      </c>
    </row>
    <row r="526" spans="1:27" ht="12.75" hidden="1" customHeight="1" outlineLevel="1" x14ac:dyDescent="0.2">
      <c r="A526" s="163" t="s">
        <v>1540</v>
      </c>
      <c r="B526" s="94" t="s">
        <v>90</v>
      </c>
      <c r="C526" s="70" t="s">
        <v>79</v>
      </c>
      <c r="D526" s="71">
        <f>$D$486</f>
        <v>434.18</v>
      </c>
      <c r="E526" s="71">
        <f t="shared" ref="E526:AA526" si="304">$D$486</f>
        <v>434.18</v>
      </c>
      <c r="F526" s="71">
        <f t="shared" si="304"/>
        <v>434.18</v>
      </c>
      <c r="G526" s="71">
        <f t="shared" si="304"/>
        <v>434.18</v>
      </c>
      <c r="H526" s="71">
        <f t="shared" si="304"/>
        <v>434.18</v>
      </c>
      <c r="I526" s="71">
        <f t="shared" si="304"/>
        <v>434.18</v>
      </c>
      <c r="J526" s="71">
        <f t="shared" si="304"/>
        <v>434.18</v>
      </c>
      <c r="K526" s="71">
        <f t="shared" si="304"/>
        <v>434.18</v>
      </c>
      <c r="L526" s="71">
        <f t="shared" si="304"/>
        <v>434.18</v>
      </c>
      <c r="M526" s="71">
        <f t="shared" si="304"/>
        <v>434.18</v>
      </c>
      <c r="N526" s="71">
        <f t="shared" si="304"/>
        <v>434.18</v>
      </c>
      <c r="O526" s="71">
        <f t="shared" si="304"/>
        <v>434.18</v>
      </c>
      <c r="P526" s="71">
        <f t="shared" si="304"/>
        <v>434.18</v>
      </c>
      <c r="Q526" s="71">
        <f t="shared" si="304"/>
        <v>434.18</v>
      </c>
      <c r="R526" s="71">
        <f t="shared" si="304"/>
        <v>434.18</v>
      </c>
      <c r="S526" s="71">
        <f t="shared" si="304"/>
        <v>434.18</v>
      </c>
      <c r="T526" s="71">
        <f t="shared" si="304"/>
        <v>434.18</v>
      </c>
      <c r="U526" s="71">
        <f t="shared" si="304"/>
        <v>434.18</v>
      </c>
      <c r="V526" s="71">
        <f t="shared" si="304"/>
        <v>434.18</v>
      </c>
      <c r="W526" s="71">
        <f t="shared" si="304"/>
        <v>434.18</v>
      </c>
      <c r="X526" s="71">
        <f t="shared" si="304"/>
        <v>434.18</v>
      </c>
      <c r="Y526" s="71">
        <f t="shared" si="304"/>
        <v>434.18</v>
      </c>
      <c r="Z526" s="71">
        <f t="shared" si="304"/>
        <v>434.18</v>
      </c>
      <c r="AA526" s="71">
        <f t="shared" si="304"/>
        <v>434.18</v>
      </c>
    </row>
    <row r="527" spans="1:27" ht="12.75" hidden="1" customHeight="1" outlineLevel="1" x14ac:dyDescent="0.2">
      <c r="A527" s="163" t="s">
        <v>1541</v>
      </c>
      <c r="B527" s="94" t="s">
        <v>83</v>
      </c>
      <c r="C527" s="70" t="s">
        <v>79</v>
      </c>
      <c r="D527" s="71">
        <v>4.95</v>
      </c>
      <c r="E527" s="71">
        <v>4.95</v>
      </c>
      <c r="F527" s="71">
        <v>4.95</v>
      </c>
      <c r="G527" s="71">
        <v>4.95</v>
      </c>
      <c r="H527" s="71">
        <v>4.95</v>
      </c>
      <c r="I527" s="71">
        <v>4.95</v>
      </c>
      <c r="J527" s="71">
        <v>4.95</v>
      </c>
      <c r="K527" s="71">
        <v>4.95</v>
      </c>
      <c r="L527" s="71">
        <v>4.95</v>
      </c>
      <c r="M527" s="71">
        <v>4.95</v>
      </c>
      <c r="N527" s="71">
        <v>4.95</v>
      </c>
      <c r="O527" s="71">
        <v>4.95</v>
      </c>
      <c r="P527" s="71">
        <v>4.95</v>
      </c>
      <c r="Q527" s="71">
        <v>4.95</v>
      </c>
      <c r="R527" s="71">
        <v>4.95</v>
      </c>
      <c r="S527" s="71">
        <v>4.95</v>
      </c>
      <c r="T527" s="71">
        <v>4.95</v>
      </c>
      <c r="U527" s="71">
        <v>4.95</v>
      </c>
      <c r="V527" s="71">
        <v>4.95</v>
      </c>
      <c r="W527" s="71">
        <v>4.95</v>
      </c>
      <c r="X527" s="71">
        <v>4.95</v>
      </c>
      <c r="Y527" s="71">
        <v>4.95</v>
      </c>
      <c r="Z527" s="71">
        <v>4.95</v>
      </c>
      <c r="AA527" s="71">
        <v>4.95</v>
      </c>
    </row>
    <row r="528" spans="1:27" ht="12.75" hidden="1" customHeight="1" outlineLevel="1" x14ac:dyDescent="0.2">
      <c r="A528" s="163" t="s">
        <v>1542</v>
      </c>
      <c r="B528" s="94" t="s">
        <v>81</v>
      </c>
      <c r="C528" s="70" t="s">
        <v>79</v>
      </c>
      <c r="D528" s="71">
        <f>$D$11</f>
        <v>330.69</v>
      </c>
      <c r="E528" s="71">
        <f t="shared" ref="E528:AA528" si="305">$D$11</f>
        <v>330.69</v>
      </c>
      <c r="F528" s="71">
        <f t="shared" si="305"/>
        <v>330.69</v>
      </c>
      <c r="G528" s="71">
        <f t="shared" si="305"/>
        <v>330.69</v>
      </c>
      <c r="H528" s="71">
        <f t="shared" si="305"/>
        <v>330.69</v>
      </c>
      <c r="I528" s="71">
        <f t="shared" si="305"/>
        <v>330.69</v>
      </c>
      <c r="J528" s="71">
        <f t="shared" si="305"/>
        <v>330.69</v>
      </c>
      <c r="K528" s="71">
        <f t="shared" si="305"/>
        <v>330.69</v>
      </c>
      <c r="L528" s="71">
        <f t="shared" si="305"/>
        <v>330.69</v>
      </c>
      <c r="M528" s="71">
        <f t="shared" si="305"/>
        <v>330.69</v>
      </c>
      <c r="N528" s="71">
        <f t="shared" si="305"/>
        <v>330.69</v>
      </c>
      <c r="O528" s="71">
        <f t="shared" si="305"/>
        <v>330.69</v>
      </c>
      <c r="P528" s="71">
        <f t="shared" si="305"/>
        <v>330.69</v>
      </c>
      <c r="Q528" s="71">
        <f t="shared" si="305"/>
        <v>330.69</v>
      </c>
      <c r="R528" s="71">
        <f t="shared" si="305"/>
        <v>330.69</v>
      </c>
      <c r="S528" s="71">
        <f t="shared" si="305"/>
        <v>330.69</v>
      </c>
      <c r="T528" s="71">
        <f t="shared" si="305"/>
        <v>330.69</v>
      </c>
      <c r="U528" s="71">
        <f t="shared" si="305"/>
        <v>330.69</v>
      </c>
      <c r="V528" s="71">
        <f t="shared" si="305"/>
        <v>330.69</v>
      </c>
      <c r="W528" s="71">
        <f t="shared" si="305"/>
        <v>330.69</v>
      </c>
      <c r="X528" s="71">
        <f t="shared" si="305"/>
        <v>330.69</v>
      </c>
      <c r="Y528" s="71">
        <f t="shared" si="305"/>
        <v>330.69</v>
      </c>
      <c r="Z528" s="71">
        <f t="shared" si="305"/>
        <v>330.69</v>
      </c>
      <c r="AA528" s="71">
        <f t="shared" si="305"/>
        <v>330.69</v>
      </c>
    </row>
    <row r="529" spans="1:27" collapsed="1" x14ac:dyDescent="0.2">
      <c r="A529" s="162" t="s">
        <v>1543</v>
      </c>
      <c r="B529" s="54" t="str">
        <f>"10"&amp;"."&amp;$B$663&amp;"."&amp;$B$664</f>
        <v>10.05.2023</v>
      </c>
      <c r="C529" s="134" t="s">
        <v>76</v>
      </c>
      <c r="D529" s="135">
        <f>ROUND(((D530+D531+D533+D532)/1000),5)</f>
        <v>2.3964500000000002</v>
      </c>
      <c r="E529" s="135">
        <f>ROUND(((E530+E531+E533+E532)/1000),5)</f>
        <v>2.1892900000000002</v>
      </c>
      <c r="F529" s="135">
        <f>ROUND(((F530+F531+F533+F532)/1000),5)</f>
        <v>2.09857</v>
      </c>
      <c r="G529" s="135">
        <f t="shared" ref="G529:AA529" si="306">ROUND(((G530+G531+G533+G532)/1000),5)</f>
        <v>2.0479099999999999</v>
      </c>
      <c r="H529" s="135">
        <f t="shared" si="306"/>
        <v>2.0692699999999999</v>
      </c>
      <c r="I529" s="135">
        <f t="shared" si="306"/>
        <v>2.1200999999999999</v>
      </c>
      <c r="J529" s="135">
        <f t="shared" si="306"/>
        <v>2.30078</v>
      </c>
      <c r="K529" s="135">
        <f t="shared" si="306"/>
        <v>2.44495</v>
      </c>
      <c r="L529" s="135">
        <f t="shared" si="306"/>
        <v>2.6585999999999999</v>
      </c>
      <c r="M529" s="135">
        <f t="shared" si="306"/>
        <v>2.8595999999999999</v>
      </c>
      <c r="N529" s="135">
        <f t="shared" si="306"/>
        <v>2.9269699999999998</v>
      </c>
      <c r="O529" s="135">
        <f t="shared" si="306"/>
        <v>2.7420399999999998</v>
      </c>
      <c r="P529" s="135">
        <f t="shared" si="306"/>
        <v>2.7468300000000001</v>
      </c>
      <c r="Q529" s="135">
        <f t="shared" si="306"/>
        <v>2.7608600000000001</v>
      </c>
      <c r="R529" s="135">
        <f t="shared" si="306"/>
        <v>2.74282</v>
      </c>
      <c r="S529" s="135">
        <f t="shared" si="306"/>
        <v>2.7418800000000001</v>
      </c>
      <c r="T529" s="135">
        <f t="shared" si="306"/>
        <v>2.7015799999999999</v>
      </c>
      <c r="U529" s="135">
        <f t="shared" si="306"/>
        <v>2.66818</v>
      </c>
      <c r="V529" s="135">
        <f t="shared" si="306"/>
        <v>2.65937</v>
      </c>
      <c r="W529" s="135">
        <f t="shared" si="306"/>
        <v>2.7051500000000002</v>
      </c>
      <c r="X529" s="135">
        <f t="shared" si="306"/>
        <v>2.7597700000000001</v>
      </c>
      <c r="Y529" s="135">
        <f t="shared" si="306"/>
        <v>2.7043699999999999</v>
      </c>
      <c r="Z529" s="135">
        <f t="shared" si="306"/>
        <v>2.61686</v>
      </c>
      <c r="AA529" s="135">
        <f t="shared" si="306"/>
        <v>2.4157299999999999</v>
      </c>
    </row>
    <row r="530" spans="1:27" ht="12.75" hidden="1" customHeight="1" outlineLevel="1" x14ac:dyDescent="0.2">
      <c r="A530" s="163" t="s">
        <v>1544</v>
      </c>
      <c r="B530" s="94" t="s">
        <v>238</v>
      </c>
      <c r="C530" s="70" t="s">
        <v>79</v>
      </c>
      <c r="D530" s="71">
        <v>1626.63</v>
      </c>
      <c r="E530" s="71">
        <v>1419.47</v>
      </c>
      <c r="F530" s="71">
        <v>1328.75</v>
      </c>
      <c r="G530" s="71">
        <v>1278.0899999999999</v>
      </c>
      <c r="H530" s="71">
        <v>1299.45</v>
      </c>
      <c r="I530" s="71">
        <v>1350.28</v>
      </c>
      <c r="J530" s="71">
        <v>1530.96</v>
      </c>
      <c r="K530" s="71">
        <v>1675.13</v>
      </c>
      <c r="L530" s="71">
        <v>1888.78</v>
      </c>
      <c r="M530" s="71">
        <v>2089.7800000000002</v>
      </c>
      <c r="N530" s="71">
        <v>2157.15</v>
      </c>
      <c r="O530" s="71">
        <v>1972.22</v>
      </c>
      <c r="P530" s="71">
        <v>1977.01</v>
      </c>
      <c r="Q530" s="71">
        <v>1991.04</v>
      </c>
      <c r="R530" s="71">
        <v>1973</v>
      </c>
      <c r="S530" s="71">
        <v>1972.06</v>
      </c>
      <c r="T530" s="71">
        <v>1931.76</v>
      </c>
      <c r="U530" s="71">
        <v>1898.36</v>
      </c>
      <c r="V530" s="71">
        <v>1889.55</v>
      </c>
      <c r="W530" s="71">
        <v>1935.33</v>
      </c>
      <c r="X530" s="71">
        <v>1989.95</v>
      </c>
      <c r="Y530" s="71">
        <v>1934.55</v>
      </c>
      <c r="Z530" s="71">
        <v>1847.04</v>
      </c>
      <c r="AA530" s="71">
        <v>1645.91</v>
      </c>
    </row>
    <row r="531" spans="1:27" ht="12.75" hidden="1" customHeight="1" outlineLevel="1" x14ac:dyDescent="0.2">
      <c r="A531" s="163" t="s">
        <v>1545</v>
      </c>
      <c r="B531" s="94" t="s">
        <v>90</v>
      </c>
      <c r="C531" s="70" t="s">
        <v>79</v>
      </c>
      <c r="D531" s="71">
        <f>$D$486</f>
        <v>434.18</v>
      </c>
      <c r="E531" s="71">
        <f t="shared" ref="E531:AA531" si="307">$D$486</f>
        <v>434.18</v>
      </c>
      <c r="F531" s="71">
        <f t="shared" si="307"/>
        <v>434.18</v>
      </c>
      <c r="G531" s="71">
        <f t="shared" si="307"/>
        <v>434.18</v>
      </c>
      <c r="H531" s="71">
        <f t="shared" si="307"/>
        <v>434.18</v>
      </c>
      <c r="I531" s="71">
        <f t="shared" si="307"/>
        <v>434.18</v>
      </c>
      <c r="J531" s="71">
        <f t="shared" si="307"/>
        <v>434.18</v>
      </c>
      <c r="K531" s="71">
        <f t="shared" si="307"/>
        <v>434.18</v>
      </c>
      <c r="L531" s="71">
        <f t="shared" si="307"/>
        <v>434.18</v>
      </c>
      <c r="M531" s="71">
        <f t="shared" si="307"/>
        <v>434.18</v>
      </c>
      <c r="N531" s="71">
        <f t="shared" si="307"/>
        <v>434.18</v>
      </c>
      <c r="O531" s="71">
        <f t="shared" si="307"/>
        <v>434.18</v>
      </c>
      <c r="P531" s="71">
        <f t="shared" si="307"/>
        <v>434.18</v>
      </c>
      <c r="Q531" s="71">
        <f t="shared" si="307"/>
        <v>434.18</v>
      </c>
      <c r="R531" s="71">
        <f t="shared" si="307"/>
        <v>434.18</v>
      </c>
      <c r="S531" s="71">
        <f t="shared" si="307"/>
        <v>434.18</v>
      </c>
      <c r="T531" s="71">
        <f t="shared" si="307"/>
        <v>434.18</v>
      </c>
      <c r="U531" s="71">
        <f t="shared" si="307"/>
        <v>434.18</v>
      </c>
      <c r="V531" s="71">
        <f t="shared" si="307"/>
        <v>434.18</v>
      </c>
      <c r="W531" s="71">
        <f t="shared" si="307"/>
        <v>434.18</v>
      </c>
      <c r="X531" s="71">
        <f t="shared" si="307"/>
        <v>434.18</v>
      </c>
      <c r="Y531" s="71">
        <f t="shared" si="307"/>
        <v>434.18</v>
      </c>
      <c r="Z531" s="71">
        <f t="shared" si="307"/>
        <v>434.18</v>
      </c>
      <c r="AA531" s="71">
        <f t="shared" si="307"/>
        <v>434.18</v>
      </c>
    </row>
    <row r="532" spans="1:27" ht="12.75" hidden="1" customHeight="1" outlineLevel="1" x14ac:dyDescent="0.2">
      <c r="A532" s="163" t="s">
        <v>1546</v>
      </c>
      <c r="B532" s="94" t="s">
        <v>83</v>
      </c>
      <c r="C532" s="70" t="s">
        <v>79</v>
      </c>
      <c r="D532" s="71">
        <v>4.95</v>
      </c>
      <c r="E532" s="71">
        <v>4.95</v>
      </c>
      <c r="F532" s="71">
        <v>4.95</v>
      </c>
      <c r="G532" s="71">
        <v>4.95</v>
      </c>
      <c r="H532" s="71">
        <v>4.95</v>
      </c>
      <c r="I532" s="71">
        <v>4.95</v>
      </c>
      <c r="J532" s="71">
        <v>4.95</v>
      </c>
      <c r="K532" s="71">
        <v>4.95</v>
      </c>
      <c r="L532" s="71">
        <v>4.95</v>
      </c>
      <c r="M532" s="71">
        <v>4.95</v>
      </c>
      <c r="N532" s="71">
        <v>4.95</v>
      </c>
      <c r="O532" s="71">
        <v>4.95</v>
      </c>
      <c r="P532" s="71">
        <v>4.95</v>
      </c>
      <c r="Q532" s="71">
        <v>4.95</v>
      </c>
      <c r="R532" s="71">
        <v>4.95</v>
      </c>
      <c r="S532" s="71">
        <v>4.95</v>
      </c>
      <c r="T532" s="71">
        <v>4.95</v>
      </c>
      <c r="U532" s="71">
        <v>4.95</v>
      </c>
      <c r="V532" s="71">
        <v>4.95</v>
      </c>
      <c r="W532" s="71">
        <v>4.95</v>
      </c>
      <c r="X532" s="71">
        <v>4.95</v>
      </c>
      <c r="Y532" s="71">
        <v>4.95</v>
      </c>
      <c r="Z532" s="71">
        <v>4.95</v>
      </c>
      <c r="AA532" s="71">
        <v>4.95</v>
      </c>
    </row>
    <row r="533" spans="1:27" ht="12.75" hidden="1" customHeight="1" outlineLevel="1" x14ac:dyDescent="0.2">
      <c r="A533" s="163" t="s">
        <v>1547</v>
      </c>
      <c r="B533" s="94" t="s">
        <v>81</v>
      </c>
      <c r="C533" s="70" t="s">
        <v>79</v>
      </c>
      <c r="D533" s="71">
        <f>$D$11</f>
        <v>330.69</v>
      </c>
      <c r="E533" s="71">
        <f t="shared" ref="E533:AA533" si="308">$D$11</f>
        <v>330.69</v>
      </c>
      <c r="F533" s="71">
        <f t="shared" si="308"/>
        <v>330.69</v>
      </c>
      <c r="G533" s="71">
        <f t="shared" si="308"/>
        <v>330.69</v>
      </c>
      <c r="H533" s="71">
        <f t="shared" si="308"/>
        <v>330.69</v>
      </c>
      <c r="I533" s="71">
        <f t="shared" si="308"/>
        <v>330.69</v>
      </c>
      <c r="J533" s="71">
        <f t="shared" si="308"/>
        <v>330.69</v>
      </c>
      <c r="K533" s="71">
        <f t="shared" si="308"/>
        <v>330.69</v>
      </c>
      <c r="L533" s="71">
        <f t="shared" si="308"/>
        <v>330.69</v>
      </c>
      <c r="M533" s="71">
        <f t="shared" si="308"/>
        <v>330.69</v>
      </c>
      <c r="N533" s="71">
        <f t="shared" si="308"/>
        <v>330.69</v>
      </c>
      <c r="O533" s="71">
        <f t="shared" si="308"/>
        <v>330.69</v>
      </c>
      <c r="P533" s="71">
        <f t="shared" si="308"/>
        <v>330.69</v>
      </c>
      <c r="Q533" s="71">
        <f t="shared" si="308"/>
        <v>330.69</v>
      </c>
      <c r="R533" s="71">
        <f t="shared" si="308"/>
        <v>330.69</v>
      </c>
      <c r="S533" s="71">
        <f t="shared" si="308"/>
        <v>330.69</v>
      </c>
      <c r="T533" s="71">
        <f t="shared" si="308"/>
        <v>330.69</v>
      </c>
      <c r="U533" s="71">
        <f t="shared" si="308"/>
        <v>330.69</v>
      </c>
      <c r="V533" s="71">
        <f t="shared" si="308"/>
        <v>330.69</v>
      </c>
      <c r="W533" s="71">
        <f t="shared" si="308"/>
        <v>330.69</v>
      </c>
      <c r="X533" s="71">
        <f t="shared" si="308"/>
        <v>330.69</v>
      </c>
      <c r="Y533" s="71">
        <f t="shared" si="308"/>
        <v>330.69</v>
      </c>
      <c r="Z533" s="71">
        <f t="shared" si="308"/>
        <v>330.69</v>
      </c>
      <c r="AA533" s="71">
        <f t="shared" si="308"/>
        <v>330.69</v>
      </c>
    </row>
    <row r="534" spans="1:27" collapsed="1" x14ac:dyDescent="0.2">
      <c r="A534" s="162" t="s">
        <v>1548</v>
      </c>
      <c r="B534" s="54" t="str">
        <f>"11"&amp;"."&amp;$B$663&amp;"."&amp;$B$664</f>
        <v>11.05.2023</v>
      </c>
      <c r="C534" s="134" t="s">
        <v>76</v>
      </c>
      <c r="D534" s="135">
        <f>ROUND(((D535+D536+D538+D537)/1000),5)</f>
        <v>2.00393</v>
      </c>
      <c r="E534" s="135">
        <f>ROUND(((E535+E536+E538+E537)/1000),5)</f>
        <v>1.86846</v>
      </c>
      <c r="F534" s="135">
        <f>ROUND(((F535+F536+F538+F537)/1000),5)</f>
        <v>1.8220499999999999</v>
      </c>
      <c r="G534" s="135">
        <f t="shared" ref="G534:AA534" si="309">ROUND(((G535+G536+G538+G537)/1000),5)</f>
        <v>1.7777799999999999</v>
      </c>
      <c r="H534" s="135">
        <f t="shared" si="309"/>
        <v>1.79643</v>
      </c>
      <c r="I534" s="135">
        <f t="shared" si="309"/>
        <v>1.8689899999999999</v>
      </c>
      <c r="J534" s="135">
        <f t="shared" si="309"/>
        <v>2.0252500000000002</v>
      </c>
      <c r="K534" s="135">
        <f t="shared" si="309"/>
        <v>2.23272</v>
      </c>
      <c r="L534" s="135">
        <f t="shared" si="309"/>
        <v>2.4995099999999999</v>
      </c>
      <c r="M534" s="135">
        <f t="shared" si="309"/>
        <v>2.60562</v>
      </c>
      <c r="N534" s="135">
        <f t="shared" si="309"/>
        <v>2.61992</v>
      </c>
      <c r="O534" s="135">
        <f t="shared" si="309"/>
        <v>2.6484800000000002</v>
      </c>
      <c r="P534" s="135">
        <f t="shared" si="309"/>
        <v>2.6599300000000001</v>
      </c>
      <c r="Q534" s="135">
        <f t="shared" si="309"/>
        <v>2.6613799999999999</v>
      </c>
      <c r="R534" s="135">
        <f t="shared" si="309"/>
        <v>2.6424500000000002</v>
      </c>
      <c r="S534" s="135">
        <f t="shared" si="309"/>
        <v>2.5603400000000001</v>
      </c>
      <c r="T534" s="135">
        <f t="shared" si="309"/>
        <v>2.5179100000000001</v>
      </c>
      <c r="U534" s="135">
        <f t="shared" si="309"/>
        <v>2.4777</v>
      </c>
      <c r="V534" s="135">
        <f t="shared" si="309"/>
        <v>2.4868899999999998</v>
      </c>
      <c r="W534" s="135">
        <f t="shared" si="309"/>
        <v>2.5027900000000001</v>
      </c>
      <c r="X534" s="135">
        <f t="shared" si="309"/>
        <v>2.5627800000000001</v>
      </c>
      <c r="Y534" s="135">
        <f t="shared" si="309"/>
        <v>2.5851099999999998</v>
      </c>
      <c r="Z534" s="135">
        <f t="shared" si="309"/>
        <v>2.4186200000000002</v>
      </c>
      <c r="AA534" s="135">
        <f t="shared" si="309"/>
        <v>2.1339199999999998</v>
      </c>
    </row>
    <row r="535" spans="1:27" ht="12.75" hidden="1" customHeight="1" outlineLevel="1" x14ac:dyDescent="0.2">
      <c r="A535" s="163" t="s">
        <v>1549</v>
      </c>
      <c r="B535" s="94" t="s">
        <v>238</v>
      </c>
      <c r="C535" s="70" t="s">
        <v>79</v>
      </c>
      <c r="D535" s="71">
        <v>1234.1099999999999</v>
      </c>
      <c r="E535" s="71">
        <v>1098.6400000000001</v>
      </c>
      <c r="F535" s="71">
        <v>1052.23</v>
      </c>
      <c r="G535" s="71">
        <v>1007.96</v>
      </c>
      <c r="H535" s="71">
        <v>1026.6099999999999</v>
      </c>
      <c r="I535" s="71">
        <v>1099.17</v>
      </c>
      <c r="J535" s="71">
        <v>1255.43</v>
      </c>
      <c r="K535" s="71">
        <v>1462.9</v>
      </c>
      <c r="L535" s="71">
        <v>1729.69</v>
      </c>
      <c r="M535" s="71">
        <v>1835.8</v>
      </c>
      <c r="N535" s="71">
        <v>1850.1</v>
      </c>
      <c r="O535" s="71">
        <v>1878.66</v>
      </c>
      <c r="P535" s="71">
        <v>1890.11</v>
      </c>
      <c r="Q535" s="71">
        <v>1891.56</v>
      </c>
      <c r="R535" s="71">
        <v>1872.63</v>
      </c>
      <c r="S535" s="71">
        <v>1790.52</v>
      </c>
      <c r="T535" s="71">
        <v>1748.09</v>
      </c>
      <c r="U535" s="71">
        <v>1707.88</v>
      </c>
      <c r="V535" s="71">
        <v>1717.07</v>
      </c>
      <c r="W535" s="71">
        <v>1732.97</v>
      </c>
      <c r="X535" s="71">
        <v>1792.96</v>
      </c>
      <c r="Y535" s="71">
        <v>1815.29</v>
      </c>
      <c r="Z535" s="71">
        <v>1648.8</v>
      </c>
      <c r="AA535" s="71">
        <v>1364.1</v>
      </c>
    </row>
    <row r="536" spans="1:27" ht="12.75" hidden="1" customHeight="1" outlineLevel="1" x14ac:dyDescent="0.2">
      <c r="A536" s="163" t="s">
        <v>1550</v>
      </c>
      <c r="B536" s="94" t="s">
        <v>90</v>
      </c>
      <c r="C536" s="70" t="s">
        <v>79</v>
      </c>
      <c r="D536" s="71">
        <f>$D$486</f>
        <v>434.18</v>
      </c>
      <c r="E536" s="71">
        <f t="shared" ref="E536:AA536" si="310">$D$486</f>
        <v>434.18</v>
      </c>
      <c r="F536" s="71">
        <f t="shared" si="310"/>
        <v>434.18</v>
      </c>
      <c r="G536" s="71">
        <f t="shared" si="310"/>
        <v>434.18</v>
      </c>
      <c r="H536" s="71">
        <f t="shared" si="310"/>
        <v>434.18</v>
      </c>
      <c r="I536" s="71">
        <f t="shared" si="310"/>
        <v>434.18</v>
      </c>
      <c r="J536" s="71">
        <f t="shared" si="310"/>
        <v>434.18</v>
      </c>
      <c r="K536" s="71">
        <f t="shared" si="310"/>
        <v>434.18</v>
      </c>
      <c r="L536" s="71">
        <f t="shared" si="310"/>
        <v>434.18</v>
      </c>
      <c r="M536" s="71">
        <f t="shared" si="310"/>
        <v>434.18</v>
      </c>
      <c r="N536" s="71">
        <f t="shared" si="310"/>
        <v>434.18</v>
      </c>
      <c r="O536" s="71">
        <f t="shared" si="310"/>
        <v>434.18</v>
      </c>
      <c r="P536" s="71">
        <f t="shared" si="310"/>
        <v>434.18</v>
      </c>
      <c r="Q536" s="71">
        <f t="shared" si="310"/>
        <v>434.18</v>
      </c>
      <c r="R536" s="71">
        <f t="shared" si="310"/>
        <v>434.18</v>
      </c>
      <c r="S536" s="71">
        <f t="shared" si="310"/>
        <v>434.18</v>
      </c>
      <c r="T536" s="71">
        <f t="shared" si="310"/>
        <v>434.18</v>
      </c>
      <c r="U536" s="71">
        <f t="shared" si="310"/>
        <v>434.18</v>
      </c>
      <c r="V536" s="71">
        <f t="shared" si="310"/>
        <v>434.18</v>
      </c>
      <c r="W536" s="71">
        <f t="shared" si="310"/>
        <v>434.18</v>
      </c>
      <c r="X536" s="71">
        <f t="shared" si="310"/>
        <v>434.18</v>
      </c>
      <c r="Y536" s="71">
        <f t="shared" si="310"/>
        <v>434.18</v>
      </c>
      <c r="Z536" s="71">
        <f t="shared" si="310"/>
        <v>434.18</v>
      </c>
      <c r="AA536" s="71">
        <f t="shared" si="310"/>
        <v>434.18</v>
      </c>
    </row>
    <row r="537" spans="1:27" ht="12.75" hidden="1" customHeight="1" outlineLevel="1" x14ac:dyDescent="0.2">
      <c r="A537" s="163" t="s">
        <v>1551</v>
      </c>
      <c r="B537" s="94" t="s">
        <v>83</v>
      </c>
      <c r="C537" s="70" t="s">
        <v>79</v>
      </c>
      <c r="D537" s="71">
        <v>4.95</v>
      </c>
      <c r="E537" s="71">
        <v>4.95</v>
      </c>
      <c r="F537" s="71">
        <v>4.95</v>
      </c>
      <c r="G537" s="71">
        <v>4.95</v>
      </c>
      <c r="H537" s="71">
        <v>4.95</v>
      </c>
      <c r="I537" s="71">
        <v>4.95</v>
      </c>
      <c r="J537" s="71">
        <v>4.95</v>
      </c>
      <c r="K537" s="71">
        <v>4.95</v>
      </c>
      <c r="L537" s="71">
        <v>4.95</v>
      </c>
      <c r="M537" s="71">
        <v>4.95</v>
      </c>
      <c r="N537" s="71">
        <v>4.95</v>
      </c>
      <c r="O537" s="71">
        <v>4.95</v>
      </c>
      <c r="P537" s="71">
        <v>4.95</v>
      </c>
      <c r="Q537" s="71">
        <v>4.95</v>
      </c>
      <c r="R537" s="71">
        <v>4.95</v>
      </c>
      <c r="S537" s="71">
        <v>4.95</v>
      </c>
      <c r="T537" s="71">
        <v>4.95</v>
      </c>
      <c r="U537" s="71">
        <v>4.95</v>
      </c>
      <c r="V537" s="71">
        <v>4.95</v>
      </c>
      <c r="W537" s="71">
        <v>4.95</v>
      </c>
      <c r="X537" s="71">
        <v>4.95</v>
      </c>
      <c r="Y537" s="71">
        <v>4.95</v>
      </c>
      <c r="Z537" s="71">
        <v>4.95</v>
      </c>
      <c r="AA537" s="71">
        <v>4.95</v>
      </c>
    </row>
    <row r="538" spans="1:27" ht="12.75" hidden="1" customHeight="1" outlineLevel="1" x14ac:dyDescent="0.2">
      <c r="A538" s="163" t="s">
        <v>1552</v>
      </c>
      <c r="B538" s="94" t="s">
        <v>81</v>
      </c>
      <c r="C538" s="70" t="s">
        <v>79</v>
      </c>
      <c r="D538" s="71">
        <f>$D$11</f>
        <v>330.69</v>
      </c>
      <c r="E538" s="71">
        <f t="shared" ref="E538:AA538" si="311">$D$11</f>
        <v>330.69</v>
      </c>
      <c r="F538" s="71">
        <f t="shared" si="311"/>
        <v>330.69</v>
      </c>
      <c r="G538" s="71">
        <f t="shared" si="311"/>
        <v>330.69</v>
      </c>
      <c r="H538" s="71">
        <f t="shared" si="311"/>
        <v>330.69</v>
      </c>
      <c r="I538" s="71">
        <f t="shared" si="311"/>
        <v>330.69</v>
      </c>
      <c r="J538" s="71">
        <f t="shared" si="311"/>
        <v>330.69</v>
      </c>
      <c r="K538" s="71">
        <f t="shared" si="311"/>
        <v>330.69</v>
      </c>
      <c r="L538" s="71">
        <f t="shared" si="311"/>
        <v>330.69</v>
      </c>
      <c r="M538" s="71">
        <f t="shared" si="311"/>
        <v>330.69</v>
      </c>
      <c r="N538" s="71">
        <f t="shared" si="311"/>
        <v>330.69</v>
      </c>
      <c r="O538" s="71">
        <f t="shared" si="311"/>
        <v>330.69</v>
      </c>
      <c r="P538" s="71">
        <f t="shared" si="311"/>
        <v>330.69</v>
      </c>
      <c r="Q538" s="71">
        <f t="shared" si="311"/>
        <v>330.69</v>
      </c>
      <c r="R538" s="71">
        <f t="shared" si="311"/>
        <v>330.69</v>
      </c>
      <c r="S538" s="71">
        <f t="shared" si="311"/>
        <v>330.69</v>
      </c>
      <c r="T538" s="71">
        <f t="shared" si="311"/>
        <v>330.69</v>
      </c>
      <c r="U538" s="71">
        <f t="shared" si="311"/>
        <v>330.69</v>
      </c>
      <c r="V538" s="71">
        <f t="shared" si="311"/>
        <v>330.69</v>
      </c>
      <c r="W538" s="71">
        <f t="shared" si="311"/>
        <v>330.69</v>
      </c>
      <c r="X538" s="71">
        <f t="shared" si="311"/>
        <v>330.69</v>
      </c>
      <c r="Y538" s="71">
        <f t="shared" si="311"/>
        <v>330.69</v>
      </c>
      <c r="Z538" s="71">
        <f t="shared" si="311"/>
        <v>330.69</v>
      </c>
      <c r="AA538" s="71">
        <f t="shared" si="311"/>
        <v>330.69</v>
      </c>
    </row>
    <row r="539" spans="1:27" collapsed="1" x14ac:dyDescent="0.2">
      <c r="A539" s="162" t="s">
        <v>1553</v>
      </c>
      <c r="B539" s="54" t="str">
        <f>"12"&amp;"."&amp;$B$663&amp;"."&amp;$B$664</f>
        <v>12.05.2023</v>
      </c>
      <c r="C539" s="134" t="s">
        <v>76</v>
      </c>
      <c r="D539" s="135">
        <f>ROUND(((D540+D541+D543+D542)/1000),5)</f>
        <v>1.9883900000000001</v>
      </c>
      <c r="E539" s="135">
        <f>ROUND(((E540+E541+E543+E542)/1000),5)</f>
        <v>1.8622700000000001</v>
      </c>
      <c r="F539" s="135">
        <f>ROUND(((F540+F541+F543+F542)/1000),5)</f>
        <v>1.79369</v>
      </c>
      <c r="G539" s="135">
        <f t="shared" ref="G539:AA539" si="312">ROUND(((G540+G541+G543+G542)/1000),5)</f>
        <v>1.7395400000000001</v>
      </c>
      <c r="H539" s="135">
        <f t="shared" si="312"/>
        <v>1.82307</v>
      </c>
      <c r="I539" s="135">
        <f t="shared" si="312"/>
        <v>1.8723000000000001</v>
      </c>
      <c r="J539" s="135">
        <f t="shared" si="312"/>
        <v>2.0686900000000001</v>
      </c>
      <c r="K539" s="135">
        <f t="shared" si="312"/>
        <v>2.2972100000000002</v>
      </c>
      <c r="L539" s="135">
        <f t="shared" si="312"/>
        <v>2.5346299999999999</v>
      </c>
      <c r="M539" s="135">
        <f t="shared" si="312"/>
        <v>2.6476700000000002</v>
      </c>
      <c r="N539" s="135">
        <f t="shared" si="312"/>
        <v>2.6569699999999998</v>
      </c>
      <c r="O539" s="135">
        <f t="shared" si="312"/>
        <v>2.66066</v>
      </c>
      <c r="P539" s="135">
        <f t="shared" si="312"/>
        <v>2.65985</v>
      </c>
      <c r="Q539" s="135">
        <f t="shared" si="312"/>
        <v>2.6690399999999999</v>
      </c>
      <c r="R539" s="135">
        <f t="shared" si="312"/>
        <v>2.6664400000000001</v>
      </c>
      <c r="S539" s="135">
        <f t="shared" si="312"/>
        <v>2.6587200000000002</v>
      </c>
      <c r="T539" s="135">
        <f t="shared" si="312"/>
        <v>2.6509499999999999</v>
      </c>
      <c r="U539" s="135">
        <f t="shared" si="312"/>
        <v>2.6425399999999999</v>
      </c>
      <c r="V539" s="135">
        <f t="shared" si="312"/>
        <v>2.6214499999999998</v>
      </c>
      <c r="W539" s="135">
        <f t="shared" si="312"/>
        <v>2.5368599999999999</v>
      </c>
      <c r="X539" s="135">
        <f t="shared" si="312"/>
        <v>2.6063299999999998</v>
      </c>
      <c r="Y539" s="135">
        <f t="shared" si="312"/>
        <v>2.6812100000000001</v>
      </c>
      <c r="Z539" s="135">
        <f t="shared" si="312"/>
        <v>2.5414400000000001</v>
      </c>
      <c r="AA539" s="135">
        <f t="shared" si="312"/>
        <v>2.3932099999999998</v>
      </c>
    </row>
    <row r="540" spans="1:27" ht="12.75" hidden="1" customHeight="1" outlineLevel="1" x14ac:dyDescent="0.2">
      <c r="A540" s="163" t="s">
        <v>1554</v>
      </c>
      <c r="B540" s="94" t="s">
        <v>238</v>
      </c>
      <c r="C540" s="70" t="s">
        <v>79</v>
      </c>
      <c r="D540" s="71">
        <v>1218.57</v>
      </c>
      <c r="E540" s="71">
        <v>1092.45</v>
      </c>
      <c r="F540" s="71">
        <v>1023.87</v>
      </c>
      <c r="G540" s="71">
        <v>969.72</v>
      </c>
      <c r="H540" s="71">
        <v>1053.25</v>
      </c>
      <c r="I540" s="71">
        <v>1102.48</v>
      </c>
      <c r="J540" s="71">
        <v>1298.8699999999999</v>
      </c>
      <c r="K540" s="71">
        <v>1527.39</v>
      </c>
      <c r="L540" s="71">
        <v>1764.81</v>
      </c>
      <c r="M540" s="71">
        <v>1877.85</v>
      </c>
      <c r="N540" s="71">
        <v>1887.15</v>
      </c>
      <c r="O540" s="71">
        <v>1890.84</v>
      </c>
      <c r="P540" s="71">
        <v>1890.03</v>
      </c>
      <c r="Q540" s="71">
        <v>1899.22</v>
      </c>
      <c r="R540" s="71">
        <v>1896.62</v>
      </c>
      <c r="S540" s="71">
        <v>1888.9</v>
      </c>
      <c r="T540" s="71">
        <v>1881.13</v>
      </c>
      <c r="U540" s="71">
        <v>1872.72</v>
      </c>
      <c r="V540" s="71">
        <v>1851.63</v>
      </c>
      <c r="W540" s="71">
        <v>1767.04</v>
      </c>
      <c r="X540" s="71">
        <v>1836.51</v>
      </c>
      <c r="Y540" s="71">
        <v>1911.39</v>
      </c>
      <c r="Z540" s="71">
        <v>1771.62</v>
      </c>
      <c r="AA540" s="71">
        <v>1623.39</v>
      </c>
    </row>
    <row r="541" spans="1:27" ht="12.75" hidden="1" customHeight="1" outlineLevel="1" x14ac:dyDescent="0.2">
      <c r="A541" s="163" t="s">
        <v>1555</v>
      </c>
      <c r="B541" s="94" t="s">
        <v>90</v>
      </c>
      <c r="C541" s="70" t="s">
        <v>79</v>
      </c>
      <c r="D541" s="71">
        <f>$D$486</f>
        <v>434.18</v>
      </c>
      <c r="E541" s="71">
        <f t="shared" ref="E541:AA541" si="313">$D$486</f>
        <v>434.18</v>
      </c>
      <c r="F541" s="71">
        <f t="shared" si="313"/>
        <v>434.18</v>
      </c>
      <c r="G541" s="71">
        <f t="shared" si="313"/>
        <v>434.18</v>
      </c>
      <c r="H541" s="71">
        <f t="shared" si="313"/>
        <v>434.18</v>
      </c>
      <c r="I541" s="71">
        <f t="shared" si="313"/>
        <v>434.18</v>
      </c>
      <c r="J541" s="71">
        <f t="shared" si="313"/>
        <v>434.18</v>
      </c>
      <c r="K541" s="71">
        <f t="shared" si="313"/>
        <v>434.18</v>
      </c>
      <c r="L541" s="71">
        <f t="shared" si="313"/>
        <v>434.18</v>
      </c>
      <c r="M541" s="71">
        <f t="shared" si="313"/>
        <v>434.18</v>
      </c>
      <c r="N541" s="71">
        <f t="shared" si="313"/>
        <v>434.18</v>
      </c>
      <c r="O541" s="71">
        <f t="shared" si="313"/>
        <v>434.18</v>
      </c>
      <c r="P541" s="71">
        <f t="shared" si="313"/>
        <v>434.18</v>
      </c>
      <c r="Q541" s="71">
        <f t="shared" si="313"/>
        <v>434.18</v>
      </c>
      <c r="R541" s="71">
        <f t="shared" si="313"/>
        <v>434.18</v>
      </c>
      <c r="S541" s="71">
        <f t="shared" si="313"/>
        <v>434.18</v>
      </c>
      <c r="T541" s="71">
        <f t="shared" si="313"/>
        <v>434.18</v>
      </c>
      <c r="U541" s="71">
        <f t="shared" si="313"/>
        <v>434.18</v>
      </c>
      <c r="V541" s="71">
        <f t="shared" si="313"/>
        <v>434.18</v>
      </c>
      <c r="W541" s="71">
        <f t="shared" si="313"/>
        <v>434.18</v>
      </c>
      <c r="X541" s="71">
        <f t="shared" si="313"/>
        <v>434.18</v>
      </c>
      <c r="Y541" s="71">
        <f t="shared" si="313"/>
        <v>434.18</v>
      </c>
      <c r="Z541" s="71">
        <f t="shared" si="313"/>
        <v>434.18</v>
      </c>
      <c r="AA541" s="71">
        <f t="shared" si="313"/>
        <v>434.18</v>
      </c>
    </row>
    <row r="542" spans="1:27" ht="12.75" hidden="1" customHeight="1" outlineLevel="1" x14ac:dyDescent="0.2">
      <c r="A542" s="163" t="s">
        <v>1556</v>
      </c>
      <c r="B542" s="94" t="s">
        <v>83</v>
      </c>
      <c r="C542" s="70" t="s">
        <v>79</v>
      </c>
      <c r="D542" s="71">
        <v>4.95</v>
      </c>
      <c r="E542" s="71">
        <v>4.95</v>
      </c>
      <c r="F542" s="71">
        <v>4.95</v>
      </c>
      <c r="G542" s="71">
        <v>4.95</v>
      </c>
      <c r="H542" s="71">
        <v>4.95</v>
      </c>
      <c r="I542" s="71">
        <v>4.95</v>
      </c>
      <c r="J542" s="71">
        <v>4.95</v>
      </c>
      <c r="K542" s="71">
        <v>4.95</v>
      </c>
      <c r="L542" s="71">
        <v>4.95</v>
      </c>
      <c r="M542" s="71">
        <v>4.95</v>
      </c>
      <c r="N542" s="71">
        <v>4.95</v>
      </c>
      <c r="O542" s="71">
        <v>4.95</v>
      </c>
      <c r="P542" s="71">
        <v>4.95</v>
      </c>
      <c r="Q542" s="71">
        <v>4.95</v>
      </c>
      <c r="R542" s="71">
        <v>4.95</v>
      </c>
      <c r="S542" s="71">
        <v>4.95</v>
      </c>
      <c r="T542" s="71">
        <v>4.95</v>
      </c>
      <c r="U542" s="71">
        <v>4.95</v>
      </c>
      <c r="V542" s="71">
        <v>4.95</v>
      </c>
      <c r="W542" s="71">
        <v>4.95</v>
      </c>
      <c r="X542" s="71">
        <v>4.95</v>
      </c>
      <c r="Y542" s="71">
        <v>4.95</v>
      </c>
      <c r="Z542" s="71">
        <v>4.95</v>
      </c>
      <c r="AA542" s="71">
        <v>4.95</v>
      </c>
    </row>
    <row r="543" spans="1:27" ht="12.75" hidden="1" customHeight="1" outlineLevel="1" x14ac:dyDescent="0.2">
      <c r="A543" s="163" t="s">
        <v>1557</v>
      </c>
      <c r="B543" s="94" t="s">
        <v>81</v>
      </c>
      <c r="C543" s="70" t="s">
        <v>79</v>
      </c>
      <c r="D543" s="71">
        <f>$D$11</f>
        <v>330.69</v>
      </c>
      <c r="E543" s="71">
        <f t="shared" ref="E543:AA543" si="314">$D$11</f>
        <v>330.69</v>
      </c>
      <c r="F543" s="71">
        <f t="shared" si="314"/>
        <v>330.69</v>
      </c>
      <c r="G543" s="71">
        <f t="shared" si="314"/>
        <v>330.69</v>
      </c>
      <c r="H543" s="71">
        <f t="shared" si="314"/>
        <v>330.69</v>
      </c>
      <c r="I543" s="71">
        <f t="shared" si="314"/>
        <v>330.69</v>
      </c>
      <c r="J543" s="71">
        <f t="shared" si="314"/>
        <v>330.69</v>
      </c>
      <c r="K543" s="71">
        <f t="shared" si="314"/>
        <v>330.69</v>
      </c>
      <c r="L543" s="71">
        <f t="shared" si="314"/>
        <v>330.69</v>
      </c>
      <c r="M543" s="71">
        <f t="shared" si="314"/>
        <v>330.69</v>
      </c>
      <c r="N543" s="71">
        <f t="shared" si="314"/>
        <v>330.69</v>
      </c>
      <c r="O543" s="71">
        <f t="shared" si="314"/>
        <v>330.69</v>
      </c>
      <c r="P543" s="71">
        <f t="shared" si="314"/>
        <v>330.69</v>
      </c>
      <c r="Q543" s="71">
        <f t="shared" si="314"/>
        <v>330.69</v>
      </c>
      <c r="R543" s="71">
        <f t="shared" si="314"/>
        <v>330.69</v>
      </c>
      <c r="S543" s="71">
        <f t="shared" si="314"/>
        <v>330.69</v>
      </c>
      <c r="T543" s="71">
        <f t="shared" si="314"/>
        <v>330.69</v>
      </c>
      <c r="U543" s="71">
        <f t="shared" si="314"/>
        <v>330.69</v>
      </c>
      <c r="V543" s="71">
        <f t="shared" si="314"/>
        <v>330.69</v>
      </c>
      <c r="W543" s="71">
        <f t="shared" si="314"/>
        <v>330.69</v>
      </c>
      <c r="X543" s="71">
        <f t="shared" si="314"/>
        <v>330.69</v>
      </c>
      <c r="Y543" s="71">
        <f t="shared" si="314"/>
        <v>330.69</v>
      </c>
      <c r="Z543" s="71">
        <f t="shared" si="314"/>
        <v>330.69</v>
      </c>
      <c r="AA543" s="71">
        <f t="shared" si="314"/>
        <v>330.69</v>
      </c>
    </row>
    <row r="544" spans="1:27" collapsed="1" x14ac:dyDescent="0.2">
      <c r="A544" s="162" t="s">
        <v>1558</v>
      </c>
      <c r="B544" s="54" t="str">
        <f>"13"&amp;"."&amp;$B$663&amp;"."&amp;$B$664</f>
        <v>13.05.2023</v>
      </c>
      <c r="C544" s="134" t="s">
        <v>76</v>
      </c>
      <c r="D544" s="135">
        <f>ROUND(((D545+D546+D548+D547)/1000),5)</f>
        <v>2.3167599999999999</v>
      </c>
      <c r="E544" s="135">
        <f>ROUND(((E545+E546+E548+E547)/1000),5)</f>
        <v>2.04996</v>
      </c>
      <c r="F544" s="135">
        <f>ROUND(((F545+F546+F548+F547)/1000),5)</f>
        <v>1.9097</v>
      </c>
      <c r="G544" s="135">
        <f t="shared" ref="G544:AA544" si="315">ROUND(((G545+G546+G548+G547)/1000),5)</f>
        <v>1.87425</v>
      </c>
      <c r="H544" s="135">
        <f t="shared" si="315"/>
        <v>1.8694999999999999</v>
      </c>
      <c r="I544" s="135">
        <f t="shared" si="315"/>
        <v>1.8734599999999999</v>
      </c>
      <c r="J544" s="135">
        <f t="shared" si="315"/>
        <v>1.99959</v>
      </c>
      <c r="K544" s="135">
        <f t="shared" si="315"/>
        <v>2.1795499999999999</v>
      </c>
      <c r="L544" s="135">
        <f t="shared" si="315"/>
        <v>2.3740199999999998</v>
      </c>
      <c r="M544" s="135">
        <f t="shared" si="315"/>
        <v>2.6532399999999998</v>
      </c>
      <c r="N544" s="135">
        <f t="shared" si="315"/>
        <v>2.6846700000000001</v>
      </c>
      <c r="O544" s="135">
        <f t="shared" si="315"/>
        <v>2.6869900000000002</v>
      </c>
      <c r="P544" s="135">
        <f t="shared" si="315"/>
        <v>2.6743700000000001</v>
      </c>
      <c r="Q544" s="135">
        <f t="shared" si="315"/>
        <v>2.6712699999999998</v>
      </c>
      <c r="R544" s="135">
        <f t="shared" si="315"/>
        <v>2.6671499999999999</v>
      </c>
      <c r="S544" s="135">
        <f t="shared" si="315"/>
        <v>2.6524899999999998</v>
      </c>
      <c r="T544" s="135">
        <f t="shared" si="315"/>
        <v>2.5984099999999999</v>
      </c>
      <c r="U544" s="135">
        <f t="shared" si="315"/>
        <v>2.6859299999999999</v>
      </c>
      <c r="V544" s="135">
        <f t="shared" si="315"/>
        <v>2.7330100000000002</v>
      </c>
      <c r="W544" s="135">
        <f t="shared" si="315"/>
        <v>2.7685200000000001</v>
      </c>
      <c r="X544" s="135">
        <f t="shared" si="315"/>
        <v>2.9350299999999998</v>
      </c>
      <c r="Y544" s="135">
        <f t="shared" si="315"/>
        <v>2.93994</v>
      </c>
      <c r="Z544" s="135">
        <f t="shared" si="315"/>
        <v>2.7191800000000002</v>
      </c>
      <c r="AA544" s="135">
        <f t="shared" si="315"/>
        <v>2.39073</v>
      </c>
    </row>
    <row r="545" spans="1:27" ht="12.75" hidden="1" customHeight="1" outlineLevel="1" x14ac:dyDescent="0.2">
      <c r="A545" s="163" t="s">
        <v>1559</v>
      </c>
      <c r="B545" s="94" t="s">
        <v>238</v>
      </c>
      <c r="C545" s="70" t="s">
        <v>79</v>
      </c>
      <c r="D545" s="71">
        <v>1546.94</v>
      </c>
      <c r="E545" s="71">
        <v>1280.1400000000001</v>
      </c>
      <c r="F545" s="71">
        <v>1139.8800000000001</v>
      </c>
      <c r="G545" s="71">
        <v>1104.43</v>
      </c>
      <c r="H545" s="71">
        <v>1099.68</v>
      </c>
      <c r="I545" s="71">
        <v>1103.6400000000001</v>
      </c>
      <c r="J545" s="71">
        <v>1229.77</v>
      </c>
      <c r="K545" s="71">
        <v>1409.73</v>
      </c>
      <c r="L545" s="71">
        <v>1604.2</v>
      </c>
      <c r="M545" s="71">
        <v>1883.42</v>
      </c>
      <c r="N545" s="71">
        <v>1914.85</v>
      </c>
      <c r="O545" s="71">
        <v>1917.17</v>
      </c>
      <c r="P545" s="71">
        <v>1904.55</v>
      </c>
      <c r="Q545" s="71">
        <v>1901.45</v>
      </c>
      <c r="R545" s="71">
        <v>1897.33</v>
      </c>
      <c r="S545" s="71">
        <v>1882.67</v>
      </c>
      <c r="T545" s="71">
        <v>1828.59</v>
      </c>
      <c r="U545" s="71">
        <v>1916.11</v>
      </c>
      <c r="V545" s="71">
        <v>1963.19</v>
      </c>
      <c r="W545" s="71">
        <v>1998.7</v>
      </c>
      <c r="X545" s="71">
        <v>2165.21</v>
      </c>
      <c r="Y545" s="71">
        <v>2170.12</v>
      </c>
      <c r="Z545" s="71">
        <v>1949.36</v>
      </c>
      <c r="AA545" s="71">
        <v>1620.91</v>
      </c>
    </row>
    <row r="546" spans="1:27" ht="12.75" hidden="1" customHeight="1" outlineLevel="1" x14ac:dyDescent="0.2">
      <c r="A546" s="163" t="s">
        <v>1560</v>
      </c>
      <c r="B546" s="94" t="s">
        <v>90</v>
      </c>
      <c r="C546" s="70" t="s">
        <v>79</v>
      </c>
      <c r="D546" s="71">
        <f>$D$486</f>
        <v>434.18</v>
      </c>
      <c r="E546" s="71">
        <f t="shared" ref="E546:AA546" si="316">$D$486</f>
        <v>434.18</v>
      </c>
      <c r="F546" s="71">
        <f t="shared" si="316"/>
        <v>434.18</v>
      </c>
      <c r="G546" s="71">
        <f t="shared" si="316"/>
        <v>434.18</v>
      </c>
      <c r="H546" s="71">
        <f t="shared" si="316"/>
        <v>434.18</v>
      </c>
      <c r="I546" s="71">
        <f t="shared" si="316"/>
        <v>434.18</v>
      </c>
      <c r="J546" s="71">
        <f t="shared" si="316"/>
        <v>434.18</v>
      </c>
      <c r="K546" s="71">
        <f t="shared" si="316"/>
        <v>434.18</v>
      </c>
      <c r="L546" s="71">
        <f t="shared" si="316"/>
        <v>434.18</v>
      </c>
      <c r="M546" s="71">
        <f t="shared" si="316"/>
        <v>434.18</v>
      </c>
      <c r="N546" s="71">
        <f t="shared" si="316"/>
        <v>434.18</v>
      </c>
      <c r="O546" s="71">
        <f t="shared" si="316"/>
        <v>434.18</v>
      </c>
      <c r="P546" s="71">
        <f t="shared" si="316"/>
        <v>434.18</v>
      </c>
      <c r="Q546" s="71">
        <f t="shared" si="316"/>
        <v>434.18</v>
      </c>
      <c r="R546" s="71">
        <f t="shared" si="316"/>
        <v>434.18</v>
      </c>
      <c r="S546" s="71">
        <f t="shared" si="316"/>
        <v>434.18</v>
      </c>
      <c r="T546" s="71">
        <f t="shared" si="316"/>
        <v>434.18</v>
      </c>
      <c r="U546" s="71">
        <f t="shared" si="316"/>
        <v>434.18</v>
      </c>
      <c r="V546" s="71">
        <f t="shared" si="316"/>
        <v>434.18</v>
      </c>
      <c r="W546" s="71">
        <f t="shared" si="316"/>
        <v>434.18</v>
      </c>
      <c r="X546" s="71">
        <f t="shared" si="316"/>
        <v>434.18</v>
      </c>
      <c r="Y546" s="71">
        <f t="shared" si="316"/>
        <v>434.18</v>
      </c>
      <c r="Z546" s="71">
        <f t="shared" si="316"/>
        <v>434.18</v>
      </c>
      <c r="AA546" s="71">
        <f t="shared" si="316"/>
        <v>434.18</v>
      </c>
    </row>
    <row r="547" spans="1:27" ht="12.75" hidden="1" customHeight="1" outlineLevel="1" x14ac:dyDescent="0.2">
      <c r="A547" s="163" t="s">
        <v>1561</v>
      </c>
      <c r="B547" s="94" t="s">
        <v>83</v>
      </c>
      <c r="C547" s="70" t="s">
        <v>79</v>
      </c>
      <c r="D547" s="71">
        <v>4.95</v>
      </c>
      <c r="E547" s="71">
        <v>4.95</v>
      </c>
      <c r="F547" s="71">
        <v>4.95</v>
      </c>
      <c r="G547" s="71">
        <v>4.95</v>
      </c>
      <c r="H547" s="71">
        <v>4.95</v>
      </c>
      <c r="I547" s="71">
        <v>4.95</v>
      </c>
      <c r="J547" s="71">
        <v>4.95</v>
      </c>
      <c r="K547" s="71">
        <v>4.95</v>
      </c>
      <c r="L547" s="71">
        <v>4.95</v>
      </c>
      <c r="M547" s="71">
        <v>4.95</v>
      </c>
      <c r="N547" s="71">
        <v>4.95</v>
      </c>
      <c r="O547" s="71">
        <v>4.95</v>
      </c>
      <c r="P547" s="71">
        <v>4.95</v>
      </c>
      <c r="Q547" s="71">
        <v>4.95</v>
      </c>
      <c r="R547" s="71">
        <v>4.95</v>
      </c>
      <c r="S547" s="71">
        <v>4.95</v>
      </c>
      <c r="T547" s="71">
        <v>4.95</v>
      </c>
      <c r="U547" s="71">
        <v>4.95</v>
      </c>
      <c r="V547" s="71">
        <v>4.95</v>
      </c>
      <c r="W547" s="71">
        <v>4.95</v>
      </c>
      <c r="X547" s="71">
        <v>4.95</v>
      </c>
      <c r="Y547" s="71">
        <v>4.95</v>
      </c>
      <c r="Z547" s="71">
        <v>4.95</v>
      </c>
      <c r="AA547" s="71">
        <v>4.95</v>
      </c>
    </row>
    <row r="548" spans="1:27" ht="12.75" hidden="1" customHeight="1" outlineLevel="1" x14ac:dyDescent="0.2">
      <c r="A548" s="163" t="s">
        <v>1562</v>
      </c>
      <c r="B548" s="94" t="s">
        <v>81</v>
      </c>
      <c r="C548" s="70" t="s">
        <v>79</v>
      </c>
      <c r="D548" s="71">
        <f>$D$11</f>
        <v>330.69</v>
      </c>
      <c r="E548" s="71">
        <f t="shared" ref="E548:AA548" si="317">$D$11</f>
        <v>330.69</v>
      </c>
      <c r="F548" s="71">
        <f t="shared" si="317"/>
        <v>330.69</v>
      </c>
      <c r="G548" s="71">
        <f t="shared" si="317"/>
        <v>330.69</v>
      </c>
      <c r="H548" s="71">
        <f t="shared" si="317"/>
        <v>330.69</v>
      </c>
      <c r="I548" s="71">
        <f t="shared" si="317"/>
        <v>330.69</v>
      </c>
      <c r="J548" s="71">
        <f t="shared" si="317"/>
        <v>330.69</v>
      </c>
      <c r="K548" s="71">
        <f t="shared" si="317"/>
        <v>330.69</v>
      </c>
      <c r="L548" s="71">
        <f t="shared" si="317"/>
        <v>330.69</v>
      </c>
      <c r="M548" s="71">
        <f t="shared" si="317"/>
        <v>330.69</v>
      </c>
      <c r="N548" s="71">
        <f t="shared" si="317"/>
        <v>330.69</v>
      </c>
      <c r="O548" s="71">
        <f t="shared" si="317"/>
        <v>330.69</v>
      </c>
      <c r="P548" s="71">
        <f t="shared" si="317"/>
        <v>330.69</v>
      </c>
      <c r="Q548" s="71">
        <f t="shared" si="317"/>
        <v>330.69</v>
      </c>
      <c r="R548" s="71">
        <f t="shared" si="317"/>
        <v>330.69</v>
      </c>
      <c r="S548" s="71">
        <f t="shared" si="317"/>
        <v>330.69</v>
      </c>
      <c r="T548" s="71">
        <f t="shared" si="317"/>
        <v>330.69</v>
      </c>
      <c r="U548" s="71">
        <f t="shared" si="317"/>
        <v>330.69</v>
      </c>
      <c r="V548" s="71">
        <f t="shared" si="317"/>
        <v>330.69</v>
      </c>
      <c r="W548" s="71">
        <f t="shared" si="317"/>
        <v>330.69</v>
      </c>
      <c r="X548" s="71">
        <f t="shared" si="317"/>
        <v>330.69</v>
      </c>
      <c r="Y548" s="71">
        <f t="shared" si="317"/>
        <v>330.69</v>
      </c>
      <c r="Z548" s="71">
        <f t="shared" si="317"/>
        <v>330.69</v>
      </c>
      <c r="AA548" s="71">
        <f t="shared" si="317"/>
        <v>330.69</v>
      </c>
    </row>
    <row r="549" spans="1:27" collapsed="1" x14ac:dyDescent="0.2">
      <c r="A549" s="162" t="s">
        <v>1563</v>
      </c>
      <c r="B549" s="54" t="str">
        <f>"14"&amp;"."&amp;$B$663&amp;"."&amp;$B$664</f>
        <v>14.05.2023</v>
      </c>
      <c r="C549" s="134" t="s">
        <v>76</v>
      </c>
      <c r="D549" s="135">
        <f>ROUND(((D550+D551+D553+D552)/1000),5)</f>
        <v>2.1558899999999999</v>
      </c>
      <c r="E549" s="135">
        <f>ROUND(((E550+E551+E553+E552)/1000),5)</f>
        <v>1.95197</v>
      </c>
      <c r="F549" s="135">
        <f>ROUND(((F550+F551+F553+F552)/1000),5)</f>
        <v>1.8711</v>
      </c>
      <c r="G549" s="135">
        <f t="shared" ref="G549:AA549" si="318">ROUND(((G550+G551+G553+G552)/1000),5)</f>
        <v>1.85992</v>
      </c>
      <c r="H549" s="135">
        <f t="shared" si="318"/>
        <v>1.8428</v>
      </c>
      <c r="I549" s="135">
        <f t="shared" si="318"/>
        <v>1.75834</v>
      </c>
      <c r="J549" s="135">
        <f t="shared" si="318"/>
        <v>1.7277100000000001</v>
      </c>
      <c r="K549" s="135">
        <f t="shared" si="318"/>
        <v>1.92445</v>
      </c>
      <c r="L549" s="135">
        <f t="shared" si="318"/>
        <v>2.1992699999999998</v>
      </c>
      <c r="M549" s="135">
        <f t="shared" si="318"/>
        <v>2.3642300000000001</v>
      </c>
      <c r="N549" s="135">
        <f t="shared" si="318"/>
        <v>2.4577200000000001</v>
      </c>
      <c r="O549" s="135">
        <f t="shared" si="318"/>
        <v>2.46502</v>
      </c>
      <c r="P549" s="135">
        <f t="shared" si="318"/>
        <v>2.46095</v>
      </c>
      <c r="Q549" s="135">
        <f t="shared" si="318"/>
        <v>2.4608400000000001</v>
      </c>
      <c r="R549" s="135">
        <f t="shared" si="318"/>
        <v>2.4585499999999998</v>
      </c>
      <c r="S549" s="135">
        <f t="shared" si="318"/>
        <v>2.45702</v>
      </c>
      <c r="T549" s="135">
        <f t="shared" si="318"/>
        <v>2.4750100000000002</v>
      </c>
      <c r="U549" s="135">
        <f t="shared" si="318"/>
        <v>2.4466000000000001</v>
      </c>
      <c r="V549" s="135">
        <f t="shared" si="318"/>
        <v>2.4725000000000001</v>
      </c>
      <c r="W549" s="135">
        <f t="shared" si="318"/>
        <v>2.65815</v>
      </c>
      <c r="X549" s="135">
        <f t="shared" si="318"/>
        <v>2.8182900000000002</v>
      </c>
      <c r="Y549" s="135">
        <f t="shared" si="318"/>
        <v>2.8277299999999999</v>
      </c>
      <c r="Z549" s="135">
        <f t="shared" si="318"/>
        <v>2.4956</v>
      </c>
      <c r="AA549" s="135">
        <f t="shared" si="318"/>
        <v>2.30999</v>
      </c>
    </row>
    <row r="550" spans="1:27" ht="12.75" hidden="1" customHeight="1" outlineLevel="1" x14ac:dyDescent="0.2">
      <c r="A550" s="163" t="s">
        <v>1564</v>
      </c>
      <c r="B550" s="94" t="s">
        <v>238</v>
      </c>
      <c r="C550" s="70" t="s">
        <v>79</v>
      </c>
      <c r="D550" s="71">
        <v>1386.07</v>
      </c>
      <c r="E550" s="71">
        <v>1182.1500000000001</v>
      </c>
      <c r="F550" s="71">
        <v>1101.28</v>
      </c>
      <c r="G550" s="71">
        <v>1090.0999999999999</v>
      </c>
      <c r="H550" s="71">
        <v>1072.98</v>
      </c>
      <c r="I550" s="71">
        <v>988.52</v>
      </c>
      <c r="J550" s="71">
        <v>957.89</v>
      </c>
      <c r="K550" s="71">
        <v>1154.6300000000001</v>
      </c>
      <c r="L550" s="71">
        <v>1429.45</v>
      </c>
      <c r="M550" s="71">
        <v>1594.41</v>
      </c>
      <c r="N550" s="71">
        <v>1687.9</v>
      </c>
      <c r="O550" s="71">
        <v>1695.2</v>
      </c>
      <c r="P550" s="71">
        <v>1691.13</v>
      </c>
      <c r="Q550" s="71">
        <v>1691.02</v>
      </c>
      <c r="R550" s="71">
        <v>1688.73</v>
      </c>
      <c r="S550" s="71">
        <v>1687.2</v>
      </c>
      <c r="T550" s="71">
        <v>1705.19</v>
      </c>
      <c r="U550" s="71">
        <v>1676.78</v>
      </c>
      <c r="V550" s="71">
        <v>1702.68</v>
      </c>
      <c r="W550" s="71">
        <v>1888.33</v>
      </c>
      <c r="X550" s="71">
        <v>2048.4699999999998</v>
      </c>
      <c r="Y550" s="71">
        <v>2057.91</v>
      </c>
      <c r="Z550" s="71">
        <v>1725.78</v>
      </c>
      <c r="AA550" s="71">
        <v>1540.17</v>
      </c>
    </row>
    <row r="551" spans="1:27" ht="12.75" hidden="1" customHeight="1" outlineLevel="1" x14ac:dyDescent="0.2">
      <c r="A551" s="163" t="s">
        <v>1565</v>
      </c>
      <c r="B551" s="94" t="s">
        <v>90</v>
      </c>
      <c r="C551" s="70" t="s">
        <v>79</v>
      </c>
      <c r="D551" s="71">
        <f>$D$486</f>
        <v>434.18</v>
      </c>
      <c r="E551" s="71">
        <f t="shared" ref="E551:AA551" si="319">$D$486</f>
        <v>434.18</v>
      </c>
      <c r="F551" s="71">
        <f t="shared" si="319"/>
        <v>434.18</v>
      </c>
      <c r="G551" s="71">
        <f t="shared" si="319"/>
        <v>434.18</v>
      </c>
      <c r="H551" s="71">
        <f t="shared" si="319"/>
        <v>434.18</v>
      </c>
      <c r="I551" s="71">
        <f t="shared" si="319"/>
        <v>434.18</v>
      </c>
      <c r="J551" s="71">
        <f t="shared" si="319"/>
        <v>434.18</v>
      </c>
      <c r="K551" s="71">
        <f t="shared" si="319"/>
        <v>434.18</v>
      </c>
      <c r="L551" s="71">
        <f t="shared" si="319"/>
        <v>434.18</v>
      </c>
      <c r="M551" s="71">
        <f t="shared" si="319"/>
        <v>434.18</v>
      </c>
      <c r="N551" s="71">
        <f t="shared" si="319"/>
        <v>434.18</v>
      </c>
      <c r="O551" s="71">
        <f t="shared" si="319"/>
        <v>434.18</v>
      </c>
      <c r="P551" s="71">
        <f t="shared" si="319"/>
        <v>434.18</v>
      </c>
      <c r="Q551" s="71">
        <f t="shared" si="319"/>
        <v>434.18</v>
      </c>
      <c r="R551" s="71">
        <f t="shared" si="319"/>
        <v>434.18</v>
      </c>
      <c r="S551" s="71">
        <f t="shared" si="319"/>
        <v>434.18</v>
      </c>
      <c r="T551" s="71">
        <f t="shared" si="319"/>
        <v>434.18</v>
      </c>
      <c r="U551" s="71">
        <f t="shared" si="319"/>
        <v>434.18</v>
      </c>
      <c r="V551" s="71">
        <f t="shared" si="319"/>
        <v>434.18</v>
      </c>
      <c r="W551" s="71">
        <f t="shared" si="319"/>
        <v>434.18</v>
      </c>
      <c r="X551" s="71">
        <f t="shared" si="319"/>
        <v>434.18</v>
      </c>
      <c r="Y551" s="71">
        <f t="shared" si="319"/>
        <v>434.18</v>
      </c>
      <c r="Z551" s="71">
        <f t="shared" si="319"/>
        <v>434.18</v>
      </c>
      <c r="AA551" s="71">
        <f t="shared" si="319"/>
        <v>434.18</v>
      </c>
    </row>
    <row r="552" spans="1:27" ht="12.75" hidden="1" customHeight="1" outlineLevel="1" x14ac:dyDescent="0.2">
      <c r="A552" s="163" t="s">
        <v>1566</v>
      </c>
      <c r="B552" s="94" t="s">
        <v>83</v>
      </c>
      <c r="C552" s="70" t="s">
        <v>79</v>
      </c>
      <c r="D552" s="71">
        <v>4.95</v>
      </c>
      <c r="E552" s="71">
        <v>4.95</v>
      </c>
      <c r="F552" s="71">
        <v>4.95</v>
      </c>
      <c r="G552" s="71">
        <v>4.95</v>
      </c>
      <c r="H552" s="71">
        <v>4.95</v>
      </c>
      <c r="I552" s="71">
        <v>4.95</v>
      </c>
      <c r="J552" s="71">
        <v>4.95</v>
      </c>
      <c r="K552" s="71">
        <v>4.95</v>
      </c>
      <c r="L552" s="71">
        <v>4.95</v>
      </c>
      <c r="M552" s="71">
        <v>4.95</v>
      </c>
      <c r="N552" s="71">
        <v>4.95</v>
      </c>
      <c r="O552" s="71">
        <v>4.95</v>
      </c>
      <c r="P552" s="71">
        <v>4.95</v>
      </c>
      <c r="Q552" s="71">
        <v>4.95</v>
      </c>
      <c r="R552" s="71">
        <v>4.95</v>
      </c>
      <c r="S552" s="71">
        <v>4.95</v>
      </c>
      <c r="T552" s="71">
        <v>4.95</v>
      </c>
      <c r="U552" s="71">
        <v>4.95</v>
      </c>
      <c r="V552" s="71">
        <v>4.95</v>
      </c>
      <c r="W552" s="71">
        <v>4.95</v>
      </c>
      <c r="X552" s="71">
        <v>4.95</v>
      </c>
      <c r="Y552" s="71">
        <v>4.95</v>
      </c>
      <c r="Z552" s="71">
        <v>4.95</v>
      </c>
      <c r="AA552" s="71">
        <v>4.95</v>
      </c>
    </row>
    <row r="553" spans="1:27" ht="12.75" hidden="1" customHeight="1" outlineLevel="1" x14ac:dyDescent="0.2">
      <c r="A553" s="163" t="s">
        <v>1567</v>
      </c>
      <c r="B553" s="94" t="s">
        <v>81</v>
      </c>
      <c r="C553" s="70" t="s">
        <v>79</v>
      </c>
      <c r="D553" s="71">
        <f>$D$11</f>
        <v>330.69</v>
      </c>
      <c r="E553" s="71">
        <f t="shared" ref="E553:AA553" si="320">$D$11</f>
        <v>330.69</v>
      </c>
      <c r="F553" s="71">
        <f t="shared" si="320"/>
        <v>330.69</v>
      </c>
      <c r="G553" s="71">
        <f t="shared" si="320"/>
        <v>330.69</v>
      </c>
      <c r="H553" s="71">
        <f t="shared" si="320"/>
        <v>330.69</v>
      </c>
      <c r="I553" s="71">
        <f t="shared" si="320"/>
        <v>330.69</v>
      </c>
      <c r="J553" s="71">
        <f t="shared" si="320"/>
        <v>330.69</v>
      </c>
      <c r="K553" s="71">
        <f t="shared" si="320"/>
        <v>330.69</v>
      </c>
      <c r="L553" s="71">
        <f t="shared" si="320"/>
        <v>330.69</v>
      </c>
      <c r="M553" s="71">
        <f t="shared" si="320"/>
        <v>330.69</v>
      </c>
      <c r="N553" s="71">
        <f t="shared" si="320"/>
        <v>330.69</v>
      </c>
      <c r="O553" s="71">
        <f t="shared" si="320"/>
        <v>330.69</v>
      </c>
      <c r="P553" s="71">
        <f t="shared" si="320"/>
        <v>330.69</v>
      </c>
      <c r="Q553" s="71">
        <f t="shared" si="320"/>
        <v>330.69</v>
      </c>
      <c r="R553" s="71">
        <f t="shared" si="320"/>
        <v>330.69</v>
      </c>
      <c r="S553" s="71">
        <f t="shared" si="320"/>
        <v>330.69</v>
      </c>
      <c r="T553" s="71">
        <f t="shared" si="320"/>
        <v>330.69</v>
      </c>
      <c r="U553" s="71">
        <f t="shared" si="320"/>
        <v>330.69</v>
      </c>
      <c r="V553" s="71">
        <f t="shared" si="320"/>
        <v>330.69</v>
      </c>
      <c r="W553" s="71">
        <f t="shared" si="320"/>
        <v>330.69</v>
      </c>
      <c r="X553" s="71">
        <f t="shared" si="320"/>
        <v>330.69</v>
      </c>
      <c r="Y553" s="71">
        <f t="shared" si="320"/>
        <v>330.69</v>
      </c>
      <c r="Z553" s="71">
        <f t="shared" si="320"/>
        <v>330.69</v>
      </c>
      <c r="AA553" s="71">
        <f t="shared" si="320"/>
        <v>330.69</v>
      </c>
    </row>
    <row r="554" spans="1:27" collapsed="1" x14ac:dyDescent="0.2">
      <c r="A554" s="162" t="s">
        <v>1568</v>
      </c>
      <c r="B554" s="54" t="str">
        <f>"15"&amp;"."&amp;$B$663&amp;"."&amp;$B$664</f>
        <v>15.05.2023</v>
      </c>
      <c r="C554" s="134" t="s">
        <v>76</v>
      </c>
      <c r="D554" s="135">
        <f>ROUND(((D555+D556+D558+D557)/1000),5)</f>
        <v>2.1085500000000001</v>
      </c>
      <c r="E554" s="135">
        <f>ROUND(((E555+E556+E558+E557)/1000),5)</f>
        <v>1.92293</v>
      </c>
      <c r="F554" s="135">
        <f>ROUND(((F555+F556+F558+F557)/1000),5)</f>
        <v>1.8657699999999999</v>
      </c>
      <c r="G554" s="135">
        <f t="shared" ref="G554:AA554" si="321">ROUND(((G555+G556+G558+G557)/1000),5)</f>
        <v>1.8372200000000001</v>
      </c>
      <c r="H554" s="135">
        <f t="shared" si="321"/>
        <v>1.86327</v>
      </c>
      <c r="I554" s="135">
        <f t="shared" si="321"/>
        <v>1.9292499999999999</v>
      </c>
      <c r="J554" s="135">
        <f t="shared" si="321"/>
        <v>2.1303700000000001</v>
      </c>
      <c r="K554" s="135">
        <f t="shared" si="321"/>
        <v>2.3660899999999998</v>
      </c>
      <c r="L554" s="135">
        <f t="shared" si="321"/>
        <v>2.6588799999999999</v>
      </c>
      <c r="M554" s="135">
        <f t="shared" si="321"/>
        <v>2.7058200000000001</v>
      </c>
      <c r="N554" s="135">
        <f t="shared" si="321"/>
        <v>2.7079200000000001</v>
      </c>
      <c r="O554" s="135">
        <f t="shared" si="321"/>
        <v>2.7221199999999999</v>
      </c>
      <c r="P554" s="135">
        <f t="shared" si="321"/>
        <v>2.7127300000000001</v>
      </c>
      <c r="Q554" s="135">
        <f t="shared" si="321"/>
        <v>2.7450199999999998</v>
      </c>
      <c r="R554" s="135">
        <f t="shared" si="321"/>
        <v>2.7106400000000002</v>
      </c>
      <c r="S554" s="135">
        <f t="shared" si="321"/>
        <v>2.7027700000000001</v>
      </c>
      <c r="T554" s="135">
        <f t="shared" si="321"/>
        <v>2.6711399999999998</v>
      </c>
      <c r="U554" s="135">
        <f t="shared" si="321"/>
        <v>2.6516799999999998</v>
      </c>
      <c r="V554" s="135">
        <f t="shared" si="321"/>
        <v>2.61056</v>
      </c>
      <c r="W554" s="135">
        <f t="shared" si="321"/>
        <v>2.5804399999999998</v>
      </c>
      <c r="X554" s="135">
        <f t="shared" si="321"/>
        <v>2.6701199999999998</v>
      </c>
      <c r="Y554" s="135">
        <f t="shared" si="321"/>
        <v>2.6918500000000001</v>
      </c>
      <c r="Z554" s="135">
        <f t="shared" si="321"/>
        <v>2.5221</v>
      </c>
      <c r="AA554" s="135">
        <f t="shared" si="321"/>
        <v>2.3052100000000002</v>
      </c>
    </row>
    <row r="555" spans="1:27" ht="12.75" hidden="1" customHeight="1" outlineLevel="1" x14ac:dyDescent="0.2">
      <c r="A555" s="163" t="s">
        <v>1569</v>
      </c>
      <c r="B555" s="94" t="s">
        <v>238</v>
      </c>
      <c r="C555" s="70" t="s">
        <v>79</v>
      </c>
      <c r="D555" s="71">
        <v>1338.73</v>
      </c>
      <c r="E555" s="71">
        <v>1153.1099999999999</v>
      </c>
      <c r="F555" s="71">
        <v>1095.95</v>
      </c>
      <c r="G555" s="71">
        <v>1067.4000000000001</v>
      </c>
      <c r="H555" s="71">
        <v>1093.45</v>
      </c>
      <c r="I555" s="71">
        <v>1159.43</v>
      </c>
      <c r="J555" s="71">
        <v>1360.55</v>
      </c>
      <c r="K555" s="71">
        <v>1596.27</v>
      </c>
      <c r="L555" s="71">
        <v>1889.06</v>
      </c>
      <c r="M555" s="71">
        <v>1936</v>
      </c>
      <c r="N555" s="71">
        <v>1938.1</v>
      </c>
      <c r="O555" s="71">
        <v>1952.3</v>
      </c>
      <c r="P555" s="71">
        <v>1942.91</v>
      </c>
      <c r="Q555" s="71">
        <v>1975.2</v>
      </c>
      <c r="R555" s="71">
        <v>1940.82</v>
      </c>
      <c r="S555" s="71">
        <v>1932.95</v>
      </c>
      <c r="T555" s="71">
        <v>1901.32</v>
      </c>
      <c r="U555" s="71">
        <v>1881.86</v>
      </c>
      <c r="V555" s="71">
        <v>1840.74</v>
      </c>
      <c r="W555" s="71">
        <v>1810.62</v>
      </c>
      <c r="X555" s="71">
        <v>1900.3</v>
      </c>
      <c r="Y555" s="71">
        <v>1922.03</v>
      </c>
      <c r="Z555" s="71">
        <v>1752.28</v>
      </c>
      <c r="AA555" s="71">
        <v>1535.39</v>
      </c>
    </row>
    <row r="556" spans="1:27" ht="12.75" hidden="1" customHeight="1" outlineLevel="1" x14ac:dyDescent="0.2">
      <c r="A556" s="163" t="s">
        <v>1570</v>
      </c>
      <c r="B556" s="94" t="s">
        <v>90</v>
      </c>
      <c r="C556" s="70" t="s">
        <v>79</v>
      </c>
      <c r="D556" s="71">
        <f>$D$486</f>
        <v>434.18</v>
      </c>
      <c r="E556" s="71">
        <f t="shared" ref="E556:AA556" si="322">$D$486</f>
        <v>434.18</v>
      </c>
      <c r="F556" s="71">
        <f t="shared" si="322"/>
        <v>434.18</v>
      </c>
      <c r="G556" s="71">
        <f t="shared" si="322"/>
        <v>434.18</v>
      </c>
      <c r="H556" s="71">
        <f t="shared" si="322"/>
        <v>434.18</v>
      </c>
      <c r="I556" s="71">
        <f t="shared" si="322"/>
        <v>434.18</v>
      </c>
      <c r="J556" s="71">
        <f t="shared" si="322"/>
        <v>434.18</v>
      </c>
      <c r="K556" s="71">
        <f t="shared" si="322"/>
        <v>434.18</v>
      </c>
      <c r="L556" s="71">
        <f t="shared" si="322"/>
        <v>434.18</v>
      </c>
      <c r="M556" s="71">
        <f t="shared" si="322"/>
        <v>434.18</v>
      </c>
      <c r="N556" s="71">
        <f t="shared" si="322"/>
        <v>434.18</v>
      </c>
      <c r="O556" s="71">
        <f t="shared" si="322"/>
        <v>434.18</v>
      </c>
      <c r="P556" s="71">
        <f t="shared" si="322"/>
        <v>434.18</v>
      </c>
      <c r="Q556" s="71">
        <f t="shared" si="322"/>
        <v>434.18</v>
      </c>
      <c r="R556" s="71">
        <f t="shared" si="322"/>
        <v>434.18</v>
      </c>
      <c r="S556" s="71">
        <f t="shared" si="322"/>
        <v>434.18</v>
      </c>
      <c r="T556" s="71">
        <f t="shared" si="322"/>
        <v>434.18</v>
      </c>
      <c r="U556" s="71">
        <f t="shared" si="322"/>
        <v>434.18</v>
      </c>
      <c r="V556" s="71">
        <f t="shared" si="322"/>
        <v>434.18</v>
      </c>
      <c r="W556" s="71">
        <f t="shared" si="322"/>
        <v>434.18</v>
      </c>
      <c r="X556" s="71">
        <f t="shared" si="322"/>
        <v>434.18</v>
      </c>
      <c r="Y556" s="71">
        <f t="shared" si="322"/>
        <v>434.18</v>
      </c>
      <c r="Z556" s="71">
        <f t="shared" si="322"/>
        <v>434.18</v>
      </c>
      <c r="AA556" s="71">
        <f t="shared" si="322"/>
        <v>434.18</v>
      </c>
    </row>
    <row r="557" spans="1:27" ht="12.75" hidden="1" customHeight="1" outlineLevel="1" x14ac:dyDescent="0.2">
      <c r="A557" s="163" t="s">
        <v>1571</v>
      </c>
      <c r="B557" s="94" t="s">
        <v>83</v>
      </c>
      <c r="C557" s="70" t="s">
        <v>79</v>
      </c>
      <c r="D557" s="71">
        <v>4.95</v>
      </c>
      <c r="E557" s="71">
        <v>4.95</v>
      </c>
      <c r="F557" s="71">
        <v>4.95</v>
      </c>
      <c r="G557" s="71">
        <v>4.95</v>
      </c>
      <c r="H557" s="71">
        <v>4.95</v>
      </c>
      <c r="I557" s="71">
        <v>4.95</v>
      </c>
      <c r="J557" s="71">
        <v>4.95</v>
      </c>
      <c r="K557" s="71">
        <v>4.95</v>
      </c>
      <c r="L557" s="71">
        <v>4.95</v>
      </c>
      <c r="M557" s="71">
        <v>4.95</v>
      </c>
      <c r="N557" s="71">
        <v>4.95</v>
      </c>
      <c r="O557" s="71">
        <v>4.95</v>
      </c>
      <c r="P557" s="71">
        <v>4.95</v>
      </c>
      <c r="Q557" s="71">
        <v>4.95</v>
      </c>
      <c r="R557" s="71">
        <v>4.95</v>
      </c>
      <c r="S557" s="71">
        <v>4.95</v>
      </c>
      <c r="T557" s="71">
        <v>4.95</v>
      </c>
      <c r="U557" s="71">
        <v>4.95</v>
      </c>
      <c r="V557" s="71">
        <v>4.95</v>
      </c>
      <c r="W557" s="71">
        <v>4.95</v>
      </c>
      <c r="X557" s="71">
        <v>4.95</v>
      </c>
      <c r="Y557" s="71">
        <v>4.95</v>
      </c>
      <c r="Z557" s="71">
        <v>4.95</v>
      </c>
      <c r="AA557" s="71">
        <v>4.95</v>
      </c>
    </row>
    <row r="558" spans="1:27" ht="12.75" hidden="1" customHeight="1" outlineLevel="1" x14ac:dyDescent="0.2">
      <c r="A558" s="163" t="s">
        <v>1572</v>
      </c>
      <c r="B558" s="94" t="s">
        <v>81</v>
      </c>
      <c r="C558" s="70" t="s">
        <v>79</v>
      </c>
      <c r="D558" s="71">
        <f>$D$11</f>
        <v>330.69</v>
      </c>
      <c r="E558" s="71">
        <f t="shared" ref="E558:AA558" si="323">$D$11</f>
        <v>330.69</v>
      </c>
      <c r="F558" s="71">
        <f t="shared" si="323"/>
        <v>330.69</v>
      </c>
      <c r="G558" s="71">
        <f t="shared" si="323"/>
        <v>330.69</v>
      </c>
      <c r="H558" s="71">
        <f t="shared" si="323"/>
        <v>330.69</v>
      </c>
      <c r="I558" s="71">
        <f t="shared" si="323"/>
        <v>330.69</v>
      </c>
      <c r="J558" s="71">
        <f t="shared" si="323"/>
        <v>330.69</v>
      </c>
      <c r="K558" s="71">
        <f t="shared" si="323"/>
        <v>330.69</v>
      </c>
      <c r="L558" s="71">
        <f t="shared" si="323"/>
        <v>330.69</v>
      </c>
      <c r="M558" s="71">
        <f t="shared" si="323"/>
        <v>330.69</v>
      </c>
      <c r="N558" s="71">
        <f t="shared" si="323"/>
        <v>330.69</v>
      </c>
      <c r="O558" s="71">
        <f t="shared" si="323"/>
        <v>330.69</v>
      </c>
      <c r="P558" s="71">
        <f t="shared" si="323"/>
        <v>330.69</v>
      </c>
      <c r="Q558" s="71">
        <f t="shared" si="323"/>
        <v>330.69</v>
      </c>
      <c r="R558" s="71">
        <f t="shared" si="323"/>
        <v>330.69</v>
      </c>
      <c r="S558" s="71">
        <f t="shared" si="323"/>
        <v>330.69</v>
      </c>
      <c r="T558" s="71">
        <f t="shared" si="323"/>
        <v>330.69</v>
      </c>
      <c r="U558" s="71">
        <f t="shared" si="323"/>
        <v>330.69</v>
      </c>
      <c r="V558" s="71">
        <f t="shared" si="323"/>
        <v>330.69</v>
      </c>
      <c r="W558" s="71">
        <f t="shared" si="323"/>
        <v>330.69</v>
      </c>
      <c r="X558" s="71">
        <f t="shared" si="323"/>
        <v>330.69</v>
      </c>
      <c r="Y558" s="71">
        <f t="shared" si="323"/>
        <v>330.69</v>
      </c>
      <c r="Z558" s="71">
        <f t="shared" si="323"/>
        <v>330.69</v>
      </c>
      <c r="AA558" s="71">
        <f t="shared" si="323"/>
        <v>330.69</v>
      </c>
    </row>
    <row r="559" spans="1:27" collapsed="1" x14ac:dyDescent="0.2">
      <c r="A559" s="162" t="s">
        <v>1573</v>
      </c>
      <c r="B559" s="54" t="str">
        <f>"16"&amp;"."&amp;$B$663&amp;"."&amp;$B$664</f>
        <v>16.05.2023</v>
      </c>
      <c r="C559" s="134" t="s">
        <v>76</v>
      </c>
      <c r="D559" s="135">
        <f>ROUND(((D560+D561+D563+D562)/1000),5)</f>
        <v>2.0534599999999998</v>
      </c>
      <c r="E559" s="135">
        <f>ROUND(((E560+E561+E563+E562)/1000),5)</f>
        <v>1.9563999999999999</v>
      </c>
      <c r="F559" s="135">
        <f>ROUND(((F560+F561+F563+F562)/1000),5)</f>
        <v>1.8706</v>
      </c>
      <c r="G559" s="135">
        <f t="shared" ref="G559:AA559" si="324">ROUND(((G560+G561+G563+G562)/1000),5)</f>
        <v>1.8567899999999999</v>
      </c>
      <c r="H559" s="135">
        <f t="shared" si="324"/>
        <v>1.8690199999999999</v>
      </c>
      <c r="I559" s="135">
        <f t="shared" si="324"/>
        <v>2.0005299999999999</v>
      </c>
      <c r="J559" s="135">
        <f t="shared" si="324"/>
        <v>2.1835100000000001</v>
      </c>
      <c r="K559" s="135">
        <f t="shared" si="324"/>
        <v>2.36964</v>
      </c>
      <c r="L559" s="135">
        <f t="shared" si="324"/>
        <v>2.5741700000000001</v>
      </c>
      <c r="M559" s="135">
        <f t="shared" si="324"/>
        <v>2.7597</v>
      </c>
      <c r="N559" s="135">
        <f t="shared" si="324"/>
        <v>2.75475</v>
      </c>
      <c r="O559" s="135">
        <f t="shared" si="324"/>
        <v>2.6536599999999999</v>
      </c>
      <c r="P559" s="135">
        <f t="shared" si="324"/>
        <v>2.66418</v>
      </c>
      <c r="Q559" s="135">
        <f t="shared" si="324"/>
        <v>2.6899099999999998</v>
      </c>
      <c r="R559" s="135">
        <f t="shared" si="324"/>
        <v>2.6872500000000001</v>
      </c>
      <c r="S559" s="135">
        <f t="shared" si="324"/>
        <v>2.6541100000000002</v>
      </c>
      <c r="T559" s="135">
        <f t="shared" si="324"/>
        <v>2.5519699999999998</v>
      </c>
      <c r="U559" s="135">
        <f t="shared" si="324"/>
        <v>2.5085600000000001</v>
      </c>
      <c r="V559" s="135">
        <f t="shared" si="324"/>
        <v>2.5039199999999999</v>
      </c>
      <c r="W559" s="135">
        <f t="shared" si="324"/>
        <v>2.51614</v>
      </c>
      <c r="X559" s="135">
        <f t="shared" si="324"/>
        <v>2.7057099999999998</v>
      </c>
      <c r="Y559" s="135">
        <f t="shared" si="324"/>
        <v>2.6834199999999999</v>
      </c>
      <c r="Z559" s="135">
        <f t="shared" si="324"/>
        <v>2.4558499999999999</v>
      </c>
      <c r="AA559" s="135">
        <f t="shared" si="324"/>
        <v>2.2448299999999999</v>
      </c>
    </row>
    <row r="560" spans="1:27" ht="12.75" hidden="1" customHeight="1" outlineLevel="1" x14ac:dyDescent="0.2">
      <c r="A560" s="163" t="s">
        <v>1574</v>
      </c>
      <c r="B560" s="94" t="s">
        <v>238</v>
      </c>
      <c r="C560" s="70" t="s">
        <v>79</v>
      </c>
      <c r="D560" s="71">
        <v>1283.6400000000001</v>
      </c>
      <c r="E560" s="71">
        <v>1186.58</v>
      </c>
      <c r="F560" s="71">
        <v>1100.78</v>
      </c>
      <c r="G560" s="71">
        <v>1086.97</v>
      </c>
      <c r="H560" s="71">
        <v>1099.2</v>
      </c>
      <c r="I560" s="71">
        <v>1230.71</v>
      </c>
      <c r="J560" s="71">
        <v>1413.69</v>
      </c>
      <c r="K560" s="71">
        <v>1599.82</v>
      </c>
      <c r="L560" s="71">
        <v>1804.35</v>
      </c>
      <c r="M560" s="71">
        <v>1989.88</v>
      </c>
      <c r="N560" s="71">
        <v>1984.93</v>
      </c>
      <c r="O560" s="71">
        <v>1883.84</v>
      </c>
      <c r="P560" s="71">
        <v>1894.36</v>
      </c>
      <c r="Q560" s="71">
        <v>1920.09</v>
      </c>
      <c r="R560" s="71">
        <v>1917.43</v>
      </c>
      <c r="S560" s="71">
        <v>1884.29</v>
      </c>
      <c r="T560" s="71">
        <v>1782.15</v>
      </c>
      <c r="U560" s="71">
        <v>1738.74</v>
      </c>
      <c r="V560" s="71">
        <v>1734.1</v>
      </c>
      <c r="W560" s="71">
        <v>1746.32</v>
      </c>
      <c r="X560" s="71">
        <v>1935.89</v>
      </c>
      <c r="Y560" s="71">
        <v>1913.6</v>
      </c>
      <c r="Z560" s="71">
        <v>1686.03</v>
      </c>
      <c r="AA560" s="71">
        <v>1475.01</v>
      </c>
    </row>
    <row r="561" spans="1:27" ht="12.75" hidden="1" customHeight="1" outlineLevel="1" x14ac:dyDescent="0.2">
      <c r="A561" s="163" t="s">
        <v>1575</v>
      </c>
      <c r="B561" s="94" t="s">
        <v>90</v>
      </c>
      <c r="C561" s="70" t="s">
        <v>79</v>
      </c>
      <c r="D561" s="71">
        <f>$D$486</f>
        <v>434.18</v>
      </c>
      <c r="E561" s="71">
        <f t="shared" ref="E561:AA561" si="325">$D$486</f>
        <v>434.18</v>
      </c>
      <c r="F561" s="71">
        <f t="shared" si="325"/>
        <v>434.18</v>
      </c>
      <c r="G561" s="71">
        <f t="shared" si="325"/>
        <v>434.18</v>
      </c>
      <c r="H561" s="71">
        <f t="shared" si="325"/>
        <v>434.18</v>
      </c>
      <c r="I561" s="71">
        <f t="shared" si="325"/>
        <v>434.18</v>
      </c>
      <c r="J561" s="71">
        <f t="shared" si="325"/>
        <v>434.18</v>
      </c>
      <c r="K561" s="71">
        <f t="shared" si="325"/>
        <v>434.18</v>
      </c>
      <c r="L561" s="71">
        <f t="shared" si="325"/>
        <v>434.18</v>
      </c>
      <c r="M561" s="71">
        <f t="shared" si="325"/>
        <v>434.18</v>
      </c>
      <c r="N561" s="71">
        <f t="shared" si="325"/>
        <v>434.18</v>
      </c>
      <c r="O561" s="71">
        <f t="shared" si="325"/>
        <v>434.18</v>
      </c>
      <c r="P561" s="71">
        <f t="shared" si="325"/>
        <v>434.18</v>
      </c>
      <c r="Q561" s="71">
        <f t="shared" si="325"/>
        <v>434.18</v>
      </c>
      <c r="R561" s="71">
        <f t="shared" si="325"/>
        <v>434.18</v>
      </c>
      <c r="S561" s="71">
        <f t="shared" si="325"/>
        <v>434.18</v>
      </c>
      <c r="T561" s="71">
        <f t="shared" si="325"/>
        <v>434.18</v>
      </c>
      <c r="U561" s="71">
        <f t="shared" si="325"/>
        <v>434.18</v>
      </c>
      <c r="V561" s="71">
        <f t="shared" si="325"/>
        <v>434.18</v>
      </c>
      <c r="W561" s="71">
        <f t="shared" si="325"/>
        <v>434.18</v>
      </c>
      <c r="X561" s="71">
        <f t="shared" si="325"/>
        <v>434.18</v>
      </c>
      <c r="Y561" s="71">
        <f t="shared" si="325"/>
        <v>434.18</v>
      </c>
      <c r="Z561" s="71">
        <f t="shared" si="325"/>
        <v>434.18</v>
      </c>
      <c r="AA561" s="71">
        <f t="shared" si="325"/>
        <v>434.18</v>
      </c>
    </row>
    <row r="562" spans="1:27" ht="12.75" hidden="1" customHeight="1" outlineLevel="1" x14ac:dyDescent="0.2">
      <c r="A562" s="163" t="s">
        <v>1576</v>
      </c>
      <c r="B562" s="94" t="s">
        <v>83</v>
      </c>
      <c r="C562" s="70" t="s">
        <v>79</v>
      </c>
      <c r="D562" s="71">
        <v>4.95</v>
      </c>
      <c r="E562" s="71">
        <v>4.95</v>
      </c>
      <c r="F562" s="71">
        <v>4.95</v>
      </c>
      <c r="G562" s="71">
        <v>4.95</v>
      </c>
      <c r="H562" s="71">
        <v>4.95</v>
      </c>
      <c r="I562" s="71">
        <v>4.95</v>
      </c>
      <c r="J562" s="71">
        <v>4.95</v>
      </c>
      <c r="K562" s="71">
        <v>4.95</v>
      </c>
      <c r="L562" s="71">
        <v>4.95</v>
      </c>
      <c r="M562" s="71">
        <v>4.95</v>
      </c>
      <c r="N562" s="71">
        <v>4.95</v>
      </c>
      <c r="O562" s="71">
        <v>4.95</v>
      </c>
      <c r="P562" s="71">
        <v>4.95</v>
      </c>
      <c r="Q562" s="71">
        <v>4.95</v>
      </c>
      <c r="R562" s="71">
        <v>4.95</v>
      </c>
      <c r="S562" s="71">
        <v>4.95</v>
      </c>
      <c r="T562" s="71">
        <v>4.95</v>
      </c>
      <c r="U562" s="71">
        <v>4.95</v>
      </c>
      <c r="V562" s="71">
        <v>4.95</v>
      </c>
      <c r="W562" s="71">
        <v>4.95</v>
      </c>
      <c r="X562" s="71">
        <v>4.95</v>
      </c>
      <c r="Y562" s="71">
        <v>4.95</v>
      </c>
      <c r="Z562" s="71">
        <v>4.95</v>
      </c>
      <c r="AA562" s="71">
        <v>4.95</v>
      </c>
    </row>
    <row r="563" spans="1:27" ht="12.75" hidden="1" customHeight="1" outlineLevel="1" x14ac:dyDescent="0.2">
      <c r="A563" s="163" t="s">
        <v>1577</v>
      </c>
      <c r="B563" s="94" t="s">
        <v>81</v>
      </c>
      <c r="C563" s="70" t="s">
        <v>79</v>
      </c>
      <c r="D563" s="71">
        <f>$D$11</f>
        <v>330.69</v>
      </c>
      <c r="E563" s="71">
        <f t="shared" ref="E563:AA563" si="326">$D$11</f>
        <v>330.69</v>
      </c>
      <c r="F563" s="71">
        <f t="shared" si="326"/>
        <v>330.69</v>
      </c>
      <c r="G563" s="71">
        <f t="shared" si="326"/>
        <v>330.69</v>
      </c>
      <c r="H563" s="71">
        <f t="shared" si="326"/>
        <v>330.69</v>
      </c>
      <c r="I563" s="71">
        <f t="shared" si="326"/>
        <v>330.69</v>
      </c>
      <c r="J563" s="71">
        <f t="shared" si="326"/>
        <v>330.69</v>
      </c>
      <c r="K563" s="71">
        <f t="shared" si="326"/>
        <v>330.69</v>
      </c>
      <c r="L563" s="71">
        <f t="shared" si="326"/>
        <v>330.69</v>
      </c>
      <c r="M563" s="71">
        <f t="shared" si="326"/>
        <v>330.69</v>
      </c>
      <c r="N563" s="71">
        <f t="shared" si="326"/>
        <v>330.69</v>
      </c>
      <c r="O563" s="71">
        <f t="shared" si="326"/>
        <v>330.69</v>
      </c>
      <c r="P563" s="71">
        <f t="shared" si="326"/>
        <v>330.69</v>
      </c>
      <c r="Q563" s="71">
        <f t="shared" si="326"/>
        <v>330.69</v>
      </c>
      <c r="R563" s="71">
        <f t="shared" si="326"/>
        <v>330.69</v>
      </c>
      <c r="S563" s="71">
        <f t="shared" si="326"/>
        <v>330.69</v>
      </c>
      <c r="T563" s="71">
        <f t="shared" si="326"/>
        <v>330.69</v>
      </c>
      <c r="U563" s="71">
        <f t="shared" si="326"/>
        <v>330.69</v>
      </c>
      <c r="V563" s="71">
        <f t="shared" si="326"/>
        <v>330.69</v>
      </c>
      <c r="W563" s="71">
        <f t="shared" si="326"/>
        <v>330.69</v>
      </c>
      <c r="X563" s="71">
        <f t="shared" si="326"/>
        <v>330.69</v>
      </c>
      <c r="Y563" s="71">
        <f t="shared" si="326"/>
        <v>330.69</v>
      </c>
      <c r="Z563" s="71">
        <f t="shared" si="326"/>
        <v>330.69</v>
      </c>
      <c r="AA563" s="71">
        <f t="shared" si="326"/>
        <v>330.69</v>
      </c>
    </row>
    <row r="564" spans="1:27" collapsed="1" x14ac:dyDescent="0.2">
      <c r="A564" s="162" t="s">
        <v>1578</v>
      </c>
      <c r="B564" s="54" t="str">
        <f>"17"&amp;"."&amp;$B$663&amp;"."&amp;$B$664</f>
        <v>17.05.2023</v>
      </c>
      <c r="C564" s="134" t="s">
        <v>76</v>
      </c>
      <c r="D564" s="135">
        <f>ROUND(((D565+D566+D568+D567)/1000),5)</f>
        <v>1.96088</v>
      </c>
      <c r="E564" s="135">
        <f>ROUND(((E565+E566+E568+E567)/1000),5)</f>
        <v>1.86578</v>
      </c>
      <c r="F564" s="135">
        <f>ROUND(((F565+F566+F568+F567)/1000),5)</f>
        <v>1.7896799999999999</v>
      </c>
      <c r="G564" s="135">
        <f t="shared" ref="G564:AA564" si="327">ROUND(((G565+G566+G568+G567)/1000),5)</f>
        <v>1.7317</v>
      </c>
      <c r="H564" s="135">
        <f t="shared" si="327"/>
        <v>1.7645500000000001</v>
      </c>
      <c r="I564" s="135">
        <f t="shared" si="327"/>
        <v>1.86873</v>
      </c>
      <c r="J564" s="135">
        <f t="shared" si="327"/>
        <v>2.1183800000000002</v>
      </c>
      <c r="K564" s="135">
        <f t="shared" si="327"/>
        <v>2.33175</v>
      </c>
      <c r="L564" s="135">
        <f t="shared" si="327"/>
        <v>2.50204</v>
      </c>
      <c r="M564" s="135">
        <f t="shared" si="327"/>
        <v>2.6717900000000001</v>
      </c>
      <c r="N564" s="135">
        <f t="shared" si="327"/>
        <v>2.6385800000000001</v>
      </c>
      <c r="O564" s="135">
        <f t="shared" si="327"/>
        <v>2.6458300000000001</v>
      </c>
      <c r="P564" s="135">
        <f t="shared" si="327"/>
        <v>2.6458200000000001</v>
      </c>
      <c r="Q564" s="135">
        <f t="shared" si="327"/>
        <v>2.6636700000000002</v>
      </c>
      <c r="R564" s="135">
        <f t="shared" si="327"/>
        <v>2.6601599999999999</v>
      </c>
      <c r="S564" s="135">
        <f t="shared" si="327"/>
        <v>2.5781499999999999</v>
      </c>
      <c r="T564" s="135">
        <f t="shared" si="327"/>
        <v>2.5024099999999998</v>
      </c>
      <c r="U564" s="135">
        <f t="shared" si="327"/>
        <v>2.4670399999999999</v>
      </c>
      <c r="V564" s="135">
        <f t="shared" si="327"/>
        <v>2.4468200000000002</v>
      </c>
      <c r="W564" s="135">
        <f t="shared" si="327"/>
        <v>2.4960900000000001</v>
      </c>
      <c r="X564" s="135">
        <f t="shared" si="327"/>
        <v>2.54244</v>
      </c>
      <c r="Y564" s="135">
        <f t="shared" si="327"/>
        <v>2.6361699999999999</v>
      </c>
      <c r="Z564" s="135">
        <f t="shared" si="327"/>
        <v>2.4016799999999998</v>
      </c>
      <c r="AA564" s="135">
        <f t="shared" si="327"/>
        <v>2.1701000000000001</v>
      </c>
    </row>
    <row r="565" spans="1:27" ht="12.75" hidden="1" customHeight="1" outlineLevel="1" x14ac:dyDescent="0.2">
      <c r="A565" s="163" t="s">
        <v>1579</v>
      </c>
      <c r="B565" s="94" t="s">
        <v>238</v>
      </c>
      <c r="C565" s="70" t="s">
        <v>79</v>
      </c>
      <c r="D565" s="71">
        <v>1191.06</v>
      </c>
      <c r="E565" s="71">
        <v>1095.96</v>
      </c>
      <c r="F565" s="71">
        <v>1019.86</v>
      </c>
      <c r="G565" s="71">
        <v>961.88</v>
      </c>
      <c r="H565" s="71">
        <v>994.73</v>
      </c>
      <c r="I565" s="71">
        <v>1098.9100000000001</v>
      </c>
      <c r="J565" s="71">
        <v>1348.56</v>
      </c>
      <c r="K565" s="71">
        <v>1561.93</v>
      </c>
      <c r="L565" s="71">
        <v>1732.22</v>
      </c>
      <c r="M565" s="71">
        <v>1901.97</v>
      </c>
      <c r="N565" s="71">
        <v>1868.76</v>
      </c>
      <c r="O565" s="71">
        <v>1876.01</v>
      </c>
      <c r="P565" s="71">
        <v>1876</v>
      </c>
      <c r="Q565" s="71">
        <v>1893.85</v>
      </c>
      <c r="R565" s="71">
        <v>1890.34</v>
      </c>
      <c r="S565" s="71">
        <v>1808.33</v>
      </c>
      <c r="T565" s="71">
        <v>1732.59</v>
      </c>
      <c r="U565" s="71">
        <v>1697.22</v>
      </c>
      <c r="V565" s="71">
        <v>1677</v>
      </c>
      <c r="W565" s="71">
        <v>1726.27</v>
      </c>
      <c r="X565" s="71">
        <v>1772.62</v>
      </c>
      <c r="Y565" s="71">
        <v>1866.35</v>
      </c>
      <c r="Z565" s="71">
        <v>1631.86</v>
      </c>
      <c r="AA565" s="71">
        <v>1400.28</v>
      </c>
    </row>
    <row r="566" spans="1:27" ht="12.75" hidden="1" customHeight="1" outlineLevel="1" x14ac:dyDescent="0.2">
      <c r="A566" s="163" t="s">
        <v>1580</v>
      </c>
      <c r="B566" s="94" t="s">
        <v>90</v>
      </c>
      <c r="C566" s="70" t="s">
        <v>79</v>
      </c>
      <c r="D566" s="71">
        <f>$D$486</f>
        <v>434.18</v>
      </c>
      <c r="E566" s="71">
        <f t="shared" ref="E566:AA566" si="328">$D$486</f>
        <v>434.18</v>
      </c>
      <c r="F566" s="71">
        <f t="shared" si="328"/>
        <v>434.18</v>
      </c>
      <c r="G566" s="71">
        <f t="shared" si="328"/>
        <v>434.18</v>
      </c>
      <c r="H566" s="71">
        <f t="shared" si="328"/>
        <v>434.18</v>
      </c>
      <c r="I566" s="71">
        <f t="shared" si="328"/>
        <v>434.18</v>
      </c>
      <c r="J566" s="71">
        <f t="shared" si="328"/>
        <v>434.18</v>
      </c>
      <c r="K566" s="71">
        <f t="shared" si="328"/>
        <v>434.18</v>
      </c>
      <c r="L566" s="71">
        <f t="shared" si="328"/>
        <v>434.18</v>
      </c>
      <c r="M566" s="71">
        <f t="shared" si="328"/>
        <v>434.18</v>
      </c>
      <c r="N566" s="71">
        <f t="shared" si="328"/>
        <v>434.18</v>
      </c>
      <c r="O566" s="71">
        <f t="shared" si="328"/>
        <v>434.18</v>
      </c>
      <c r="P566" s="71">
        <f t="shared" si="328"/>
        <v>434.18</v>
      </c>
      <c r="Q566" s="71">
        <f t="shared" si="328"/>
        <v>434.18</v>
      </c>
      <c r="R566" s="71">
        <f t="shared" si="328"/>
        <v>434.18</v>
      </c>
      <c r="S566" s="71">
        <f t="shared" si="328"/>
        <v>434.18</v>
      </c>
      <c r="T566" s="71">
        <f t="shared" si="328"/>
        <v>434.18</v>
      </c>
      <c r="U566" s="71">
        <f t="shared" si="328"/>
        <v>434.18</v>
      </c>
      <c r="V566" s="71">
        <f t="shared" si="328"/>
        <v>434.18</v>
      </c>
      <c r="W566" s="71">
        <f t="shared" si="328"/>
        <v>434.18</v>
      </c>
      <c r="X566" s="71">
        <f t="shared" si="328"/>
        <v>434.18</v>
      </c>
      <c r="Y566" s="71">
        <f t="shared" si="328"/>
        <v>434.18</v>
      </c>
      <c r="Z566" s="71">
        <f t="shared" si="328"/>
        <v>434.18</v>
      </c>
      <c r="AA566" s="71">
        <f t="shared" si="328"/>
        <v>434.18</v>
      </c>
    </row>
    <row r="567" spans="1:27" ht="12.75" hidden="1" customHeight="1" outlineLevel="1" x14ac:dyDescent="0.2">
      <c r="A567" s="163" t="s">
        <v>1581</v>
      </c>
      <c r="B567" s="94" t="s">
        <v>83</v>
      </c>
      <c r="C567" s="70" t="s">
        <v>79</v>
      </c>
      <c r="D567" s="71">
        <v>4.95</v>
      </c>
      <c r="E567" s="71">
        <v>4.95</v>
      </c>
      <c r="F567" s="71">
        <v>4.95</v>
      </c>
      <c r="G567" s="71">
        <v>4.95</v>
      </c>
      <c r="H567" s="71">
        <v>4.95</v>
      </c>
      <c r="I567" s="71">
        <v>4.95</v>
      </c>
      <c r="J567" s="71">
        <v>4.95</v>
      </c>
      <c r="K567" s="71">
        <v>4.95</v>
      </c>
      <c r="L567" s="71">
        <v>4.95</v>
      </c>
      <c r="M567" s="71">
        <v>4.95</v>
      </c>
      <c r="N567" s="71">
        <v>4.95</v>
      </c>
      <c r="O567" s="71">
        <v>4.95</v>
      </c>
      <c r="P567" s="71">
        <v>4.95</v>
      </c>
      <c r="Q567" s="71">
        <v>4.95</v>
      </c>
      <c r="R567" s="71">
        <v>4.95</v>
      </c>
      <c r="S567" s="71">
        <v>4.95</v>
      </c>
      <c r="T567" s="71">
        <v>4.95</v>
      </c>
      <c r="U567" s="71">
        <v>4.95</v>
      </c>
      <c r="V567" s="71">
        <v>4.95</v>
      </c>
      <c r="W567" s="71">
        <v>4.95</v>
      </c>
      <c r="X567" s="71">
        <v>4.95</v>
      </c>
      <c r="Y567" s="71">
        <v>4.95</v>
      </c>
      <c r="Z567" s="71">
        <v>4.95</v>
      </c>
      <c r="AA567" s="71">
        <v>4.95</v>
      </c>
    </row>
    <row r="568" spans="1:27" ht="12.75" hidden="1" customHeight="1" outlineLevel="1" x14ac:dyDescent="0.2">
      <c r="A568" s="163" t="s">
        <v>1582</v>
      </c>
      <c r="B568" s="94" t="s">
        <v>81</v>
      </c>
      <c r="C568" s="70" t="s">
        <v>79</v>
      </c>
      <c r="D568" s="71">
        <f>$D$11</f>
        <v>330.69</v>
      </c>
      <c r="E568" s="71">
        <f t="shared" ref="E568:AA568" si="329">$D$11</f>
        <v>330.69</v>
      </c>
      <c r="F568" s="71">
        <f t="shared" si="329"/>
        <v>330.69</v>
      </c>
      <c r="G568" s="71">
        <f t="shared" si="329"/>
        <v>330.69</v>
      </c>
      <c r="H568" s="71">
        <f t="shared" si="329"/>
        <v>330.69</v>
      </c>
      <c r="I568" s="71">
        <f t="shared" si="329"/>
        <v>330.69</v>
      </c>
      <c r="J568" s="71">
        <f t="shared" si="329"/>
        <v>330.69</v>
      </c>
      <c r="K568" s="71">
        <f t="shared" si="329"/>
        <v>330.69</v>
      </c>
      <c r="L568" s="71">
        <f t="shared" si="329"/>
        <v>330.69</v>
      </c>
      <c r="M568" s="71">
        <f t="shared" si="329"/>
        <v>330.69</v>
      </c>
      <c r="N568" s="71">
        <f t="shared" si="329"/>
        <v>330.69</v>
      </c>
      <c r="O568" s="71">
        <f t="shared" si="329"/>
        <v>330.69</v>
      </c>
      <c r="P568" s="71">
        <f t="shared" si="329"/>
        <v>330.69</v>
      </c>
      <c r="Q568" s="71">
        <f t="shared" si="329"/>
        <v>330.69</v>
      </c>
      <c r="R568" s="71">
        <f t="shared" si="329"/>
        <v>330.69</v>
      </c>
      <c r="S568" s="71">
        <f t="shared" si="329"/>
        <v>330.69</v>
      </c>
      <c r="T568" s="71">
        <f t="shared" si="329"/>
        <v>330.69</v>
      </c>
      <c r="U568" s="71">
        <f t="shared" si="329"/>
        <v>330.69</v>
      </c>
      <c r="V568" s="71">
        <f t="shared" si="329"/>
        <v>330.69</v>
      </c>
      <c r="W568" s="71">
        <f t="shared" si="329"/>
        <v>330.69</v>
      </c>
      <c r="X568" s="71">
        <f t="shared" si="329"/>
        <v>330.69</v>
      </c>
      <c r="Y568" s="71">
        <f t="shared" si="329"/>
        <v>330.69</v>
      </c>
      <c r="Z568" s="71">
        <f t="shared" si="329"/>
        <v>330.69</v>
      </c>
      <c r="AA568" s="71">
        <f t="shared" si="329"/>
        <v>330.69</v>
      </c>
    </row>
    <row r="569" spans="1:27" collapsed="1" x14ac:dyDescent="0.2">
      <c r="A569" s="162" t="s">
        <v>1583</v>
      </c>
      <c r="B569" s="54" t="str">
        <f>"18"&amp;"."&amp;$B$663&amp;"."&amp;$B$664</f>
        <v>18.05.2023</v>
      </c>
      <c r="C569" s="134" t="s">
        <v>76</v>
      </c>
      <c r="D569" s="135">
        <f>ROUND(((D570+D571+D573+D572)/1000),5)</f>
        <v>2.0300699999999998</v>
      </c>
      <c r="E569" s="135">
        <f>ROUND(((E570+E571+E573+E572)/1000),5)</f>
        <v>1.92157</v>
      </c>
      <c r="F569" s="135">
        <f>ROUND(((F570+F571+F573+F572)/1000),5)</f>
        <v>1.8197000000000001</v>
      </c>
      <c r="G569" s="135">
        <f t="shared" ref="G569:AA569" si="330">ROUND(((G570+G571+G573+G572)/1000),5)</f>
        <v>1.79376</v>
      </c>
      <c r="H569" s="135">
        <f t="shared" si="330"/>
        <v>1.8534200000000001</v>
      </c>
      <c r="I569" s="135">
        <f t="shared" si="330"/>
        <v>1.9336100000000001</v>
      </c>
      <c r="J569" s="135">
        <f t="shared" si="330"/>
        <v>2.12399</v>
      </c>
      <c r="K569" s="135">
        <f t="shared" si="330"/>
        <v>2.3672200000000001</v>
      </c>
      <c r="L569" s="135">
        <f t="shared" si="330"/>
        <v>2.6486900000000002</v>
      </c>
      <c r="M569" s="135">
        <f t="shared" si="330"/>
        <v>2.71583</v>
      </c>
      <c r="N569" s="135">
        <f t="shared" si="330"/>
        <v>2.7667700000000002</v>
      </c>
      <c r="O569" s="135">
        <f t="shared" si="330"/>
        <v>2.7341700000000002</v>
      </c>
      <c r="P569" s="135">
        <f t="shared" si="330"/>
        <v>2.7408000000000001</v>
      </c>
      <c r="Q569" s="135">
        <f t="shared" si="330"/>
        <v>2.7875299999999998</v>
      </c>
      <c r="R569" s="135">
        <f t="shared" si="330"/>
        <v>2.7603200000000001</v>
      </c>
      <c r="S569" s="135">
        <f t="shared" si="330"/>
        <v>2.7434799999999999</v>
      </c>
      <c r="T569" s="135">
        <f t="shared" si="330"/>
        <v>2.7347199999999998</v>
      </c>
      <c r="U569" s="135">
        <f t="shared" si="330"/>
        <v>2.7187399999999999</v>
      </c>
      <c r="V569" s="135">
        <f t="shared" si="330"/>
        <v>2.69306</v>
      </c>
      <c r="W569" s="135">
        <f t="shared" si="330"/>
        <v>2.6815799999999999</v>
      </c>
      <c r="X569" s="135">
        <f t="shared" si="330"/>
        <v>2.6972</v>
      </c>
      <c r="Y569" s="135">
        <f t="shared" si="330"/>
        <v>2.7663099999999998</v>
      </c>
      <c r="Z569" s="135">
        <f t="shared" si="330"/>
        <v>2.5640299999999998</v>
      </c>
      <c r="AA569" s="135">
        <f t="shared" si="330"/>
        <v>2.3333499999999998</v>
      </c>
    </row>
    <row r="570" spans="1:27" ht="12.75" hidden="1" customHeight="1" outlineLevel="1" x14ac:dyDescent="0.2">
      <c r="A570" s="163" t="s">
        <v>1584</v>
      </c>
      <c r="B570" s="94" t="s">
        <v>238</v>
      </c>
      <c r="C570" s="70" t="s">
        <v>79</v>
      </c>
      <c r="D570" s="71">
        <v>1260.25</v>
      </c>
      <c r="E570" s="71">
        <v>1151.75</v>
      </c>
      <c r="F570" s="71">
        <v>1049.8800000000001</v>
      </c>
      <c r="G570" s="71">
        <v>1023.94</v>
      </c>
      <c r="H570" s="71">
        <v>1083.5999999999999</v>
      </c>
      <c r="I570" s="71">
        <v>1163.79</v>
      </c>
      <c r="J570" s="71">
        <v>1354.17</v>
      </c>
      <c r="K570" s="71">
        <v>1597.4</v>
      </c>
      <c r="L570" s="71">
        <v>1878.87</v>
      </c>
      <c r="M570" s="71">
        <v>1946.01</v>
      </c>
      <c r="N570" s="71">
        <v>1996.95</v>
      </c>
      <c r="O570" s="71">
        <v>1964.35</v>
      </c>
      <c r="P570" s="71">
        <v>1970.98</v>
      </c>
      <c r="Q570" s="71">
        <v>2017.71</v>
      </c>
      <c r="R570" s="71">
        <v>1990.5</v>
      </c>
      <c r="S570" s="71">
        <v>1973.66</v>
      </c>
      <c r="T570" s="71">
        <v>1964.9</v>
      </c>
      <c r="U570" s="71">
        <v>1948.92</v>
      </c>
      <c r="V570" s="71">
        <v>1923.24</v>
      </c>
      <c r="W570" s="71">
        <v>1911.76</v>
      </c>
      <c r="X570" s="71">
        <v>1927.38</v>
      </c>
      <c r="Y570" s="71">
        <v>1996.49</v>
      </c>
      <c r="Z570" s="71">
        <v>1794.21</v>
      </c>
      <c r="AA570" s="71">
        <v>1563.53</v>
      </c>
    </row>
    <row r="571" spans="1:27" ht="12.75" hidden="1" customHeight="1" outlineLevel="1" x14ac:dyDescent="0.2">
      <c r="A571" s="163" t="s">
        <v>1585</v>
      </c>
      <c r="B571" s="94" t="s">
        <v>90</v>
      </c>
      <c r="C571" s="70" t="s">
        <v>79</v>
      </c>
      <c r="D571" s="71">
        <f>$D$486</f>
        <v>434.18</v>
      </c>
      <c r="E571" s="71">
        <f t="shared" ref="E571:AA571" si="331">$D$486</f>
        <v>434.18</v>
      </c>
      <c r="F571" s="71">
        <f t="shared" si="331"/>
        <v>434.18</v>
      </c>
      <c r="G571" s="71">
        <f t="shared" si="331"/>
        <v>434.18</v>
      </c>
      <c r="H571" s="71">
        <f t="shared" si="331"/>
        <v>434.18</v>
      </c>
      <c r="I571" s="71">
        <f t="shared" si="331"/>
        <v>434.18</v>
      </c>
      <c r="J571" s="71">
        <f t="shared" si="331"/>
        <v>434.18</v>
      </c>
      <c r="K571" s="71">
        <f t="shared" si="331"/>
        <v>434.18</v>
      </c>
      <c r="L571" s="71">
        <f t="shared" si="331"/>
        <v>434.18</v>
      </c>
      <c r="M571" s="71">
        <f t="shared" si="331"/>
        <v>434.18</v>
      </c>
      <c r="N571" s="71">
        <f t="shared" si="331"/>
        <v>434.18</v>
      </c>
      <c r="O571" s="71">
        <f t="shared" si="331"/>
        <v>434.18</v>
      </c>
      <c r="P571" s="71">
        <f t="shared" si="331"/>
        <v>434.18</v>
      </c>
      <c r="Q571" s="71">
        <f t="shared" si="331"/>
        <v>434.18</v>
      </c>
      <c r="R571" s="71">
        <f t="shared" si="331"/>
        <v>434.18</v>
      </c>
      <c r="S571" s="71">
        <f t="shared" si="331"/>
        <v>434.18</v>
      </c>
      <c r="T571" s="71">
        <f t="shared" si="331"/>
        <v>434.18</v>
      </c>
      <c r="U571" s="71">
        <f t="shared" si="331"/>
        <v>434.18</v>
      </c>
      <c r="V571" s="71">
        <f t="shared" si="331"/>
        <v>434.18</v>
      </c>
      <c r="W571" s="71">
        <f t="shared" si="331"/>
        <v>434.18</v>
      </c>
      <c r="X571" s="71">
        <f t="shared" si="331"/>
        <v>434.18</v>
      </c>
      <c r="Y571" s="71">
        <f t="shared" si="331"/>
        <v>434.18</v>
      </c>
      <c r="Z571" s="71">
        <f t="shared" si="331"/>
        <v>434.18</v>
      </c>
      <c r="AA571" s="71">
        <f t="shared" si="331"/>
        <v>434.18</v>
      </c>
    </row>
    <row r="572" spans="1:27" ht="12.75" hidden="1" customHeight="1" outlineLevel="1" x14ac:dyDescent="0.2">
      <c r="A572" s="163" t="s">
        <v>1586</v>
      </c>
      <c r="B572" s="94" t="s">
        <v>83</v>
      </c>
      <c r="C572" s="70" t="s">
        <v>79</v>
      </c>
      <c r="D572" s="71">
        <v>4.95</v>
      </c>
      <c r="E572" s="71">
        <v>4.95</v>
      </c>
      <c r="F572" s="71">
        <v>4.95</v>
      </c>
      <c r="G572" s="71">
        <v>4.95</v>
      </c>
      <c r="H572" s="71">
        <v>4.95</v>
      </c>
      <c r="I572" s="71">
        <v>4.95</v>
      </c>
      <c r="J572" s="71">
        <v>4.95</v>
      </c>
      <c r="K572" s="71">
        <v>4.95</v>
      </c>
      <c r="L572" s="71">
        <v>4.95</v>
      </c>
      <c r="M572" s="71">
        <v>4.95</v>
      </c>
      <c r="N572" s="71">
        <v>4.95</v>
      </c>
      <c r="O572" s="71">
        <v>4.95</v>
      </c>
      <c r="P572" s="71">
        <v>4.95</v>
      </c>
      <c r="Q572" s="71">
        <v>4.95</v>
      </c>
      <c r="R572" s="71">
        <v>4.95</v>
      </c>
      <c r="S572" s="71">
        <v>4.95</v>
      </c>
      <c r="T572" s="71">
        <v>4.95</v>
      </c>
      <c r="U572" s="71">
        <v>4.95</v>
      </c>
      <c r="V572" s="71">
        <v>4.95</v>
      </c>
      <c r="W572" s="71">
        <v>4.95</v>
      </c>
      <c r="X572" s="71">
        <v>4.95</v>
      </c>
      <c r="Y572" s="71">
        <v>4.95</v>
      </c>
      <c r="Z572" s="71">
        <v>4.95</v>
      </c>
      <c r="AA572" s="71">
        <v>4.95</v>
      </c>
    </row>
    <row r="573" spans="1:27" ht="12.75" hidden="1" customHeight="1" outlineLevel="1" x14ac:dyDescent="0.2">
      <c r="A573" s="163" t="s">
        <v>1587</v>
      </c>
      <c r="B573" s="94" t="s">
        <v>81</v>
      </c>
      <c r="C573" s="70" t="s">
        <v>79</v>
      </c>
      <c r="D573" s="71">
        <f>$D$11</f>
        <v>330.69</v>
      </c>
      <c r="E573" s="71">
        <f t="shared" ref="E573:AA573" si="332">$D$11</f>
        <v>330.69</v>
      </c>
      <c r="F573" s="71">
        <f t="shared" si="332"/>
        <v>330.69</v>
      </c>
      <c r="G573" s="71">
        <f t="shared" si="332"/>
        <v>330.69</v>
      </c>
      <c r="H573" s="71">
        <f t="shared" si="332"/>
        <v>330.69</v>
      </c>
      <c r="I573" s="71">
        <f t="shared" si="332"/>
        <v>330.69</v>
      </c>
      <c r="J573" s="71">
        <f t="shared" si="332"/>
        <v>330.69</v>
      </c>
      <c r="K573" s="71">
        <f t="shared" si="332"/>
        <v>330.69</v>
      </c>
      <c r="L573" s="71">
        <f t="shared" si="332"/>
        <v>330.69</v>
      </c>
      <c r="M573" s="71">
        <f t="shared" si="332"/>
        <v>330.69</v>
      </c>
      <c r="N573" s="71">
        <f t="shared" si="332"/>
        <v>330.69</v>
      </c>
      <c r="O573" s="71">
        <f t="shared" si="332"/>
        <v>330.69</v>
      </c>
      <c r="P573" s="71">
        <f t="shared" si="332"/>
        <v>330.69</v>
      </c>
      <c r="Q573" s="71">
        <f t="shared" si="332"/>
        <v>330.69</v>
      </c>
      <c r="R573" s="71">
        <f t="shared" si="332"/>
        <v>330.69</v>
      </c>
      <c r="S573" s="71">
        <f t="shared" si="332"/>
        <v>330.69</v>
      </c>
      <c r="T573" s="71">
        <f t="shared" si="332"/>
        <v>330.69</v>
      </c>
      <c r="U573" s="71">
        <f t="shared" si="332"/>
        <v>330.69</v>
      </c>
      <c r="V573" s="71">
        <f t="shared" si="332"/>
        <v>330.69</v>
      </c>
      <c r="W573" s="71">
        <f t="shared" si="332"/>
        <v>330.69</v>
      </c>
      <c r="X573" s="71">
        <f t="shared" si="332"/>
        <v>330.69</v>
      </c>
      <c r="Y573" s="71">
        <f t="shared" si="332"/>
        <v>330.69</v>
      </c>
      <c r="Z573" s="71">
        <f t="shared" si="332"/>
        <v>330.69</v>
      </c>
      <c r="AA573" s="71">
        <f t="shared" si="332"/>
        <v>330.69</v>
      </c>
    </row>
    <row r="574" spans="1:27" collapsed="1" x14ac:dyDescent="0.2">
      <c r="A574" s="162" t="s">
        <v>1588</v>
      </c>
      <c r="B574" s="54" t="str">
        <f>"19"&amp;"."&amp;$B$663&amp;"."&amp;$B$664</f>
        <v>19.05.2023</v>
      </c>
      <c r="C574" s="134" t="s">
        <v>76</v>
      </c>
      <c r="D574" s="135">
        <f>ROUND(((D575+D576+D578+D577)/1000),5)</f>
        <v>2.0126200000000001</v>
      </c>
      <c r="E574" s="135">
        <f>ROUND(((E575+E576+E578+E577)/1000),5)</f>
        <v>1.8656900000000001</v>
      </c>
      <c r="F574" s="135">
        <f>ROUND(((F575+F576+F578+F577)/1000),5)</f>
        <v>1.7606999999999999</v>
      </c>
      <c r="G574" s="135">
        <f t="shared" ref="G574:AA574" si="333">ROUND(((G575+G576+G578+G577)/1000),5)</f>
        <v>1.71011</v>
      </c>
      <c r="H574" s="135">
        <f t="shared" si="333"/>
        <v>1.7283200000000001</v>
      </c>
      <c r="I574" s="135">
        <f t="shared" si="333"/>
        <v>1.9674499999999999</v>
      </c>
      <c r="J574" s="135">
        <f t="shared" si="333"/>
        <v>2.1231399999999998</v>
      </c>
      <c r="K574" s="135">
        <f t="shared" si="333"/>
        <v>2.4292500000000001</v>
      </c>
      <c r="L574" s="135">
        <f t="shared" si="333"/>
        <v>2.6965400000000002</v>
      </c>
      <c r="M574" s="135">
        <f t="shared" si="333"/>
        <v>2.7762500000000001</v>
      </c>
      <c r="N574" s="135">
        <f t="shared" si="333"/>
        <v>2.7859799999999999</v>
      </c>
      <c r="O574" s="135">
        <f t="shared" si="333"/>
        <v>2.8126799999999998</v>
      </c>
      <c r="P574" s="135">
        <f t="shared" si="333"/>
        <v>2.81257</v>
      </c>
      <c r="Q574" s="135">
        <f t="shared" si="333"/>
        <v>2.82409</v>
      </c>
      <c r="R574" s="135">
        <f t="shared" si="333"/>
        <v>2.8218299999999998</v>
      </c>
      <c r="S574" s="135">
        <f t="shared" si="333"/>
        <v>2.8090600000000001</v>
      </c>
      <c r="T574" s="135">
        <f t="shared" si="333"/>
        <v>2.77284</v>
      </c>
      <c r="U574" s="135">
        <f t="shared" si="333"/>
        <v>2.73712</v>
      </c>
      <c r="V574" s="135">
        <f t="shared" si="333"/>
        <v>2.70052</v>
      </c>
      <c r="W574" s="135">
        <f t="shared" si="333"/>
        <v>2.6840700000000002</v>
      </c>
      <c r="X574" s="135">
        <f t="shared" si="333"/>
        <v>2.6962999999999999</v>
      </c>
      <c r="Y574" s="135">
        <f t="shared" si="333"/>
        <v>2.7492899999999998</v>
      </c>
      <c r="Z574" s="135">
        <f t="shared" si="333"/>
        <v>2.6065499999999999</v>
      </c>
      <c r="AA574" s="135">
        <f t="shared" si="333"/>
        <v>2.3331</v>
      </c>
    </row>
    <row r="575" spans="1:27" ht="12.75" hidden="1" customHeight="1" outlineLevel="1" x14ac:dyDescent="0.2">
      <c r="A575" s="163" t="s">
        <v>1589</v>
      </c>
      <c r="B575" s="94" t="s">
        <v>238</v>
      </c>
      <c r="C575" s="70" t="s">
        <v>79</v>
      </c>
      <c r="D575" s="71">
        <v>1242.8</v>
      </c>
      <c r="E575" s="71">
        <v>1095.8699999999999</v>
      </c>
      <c r="F575" s="71">
        <v>990.88</v>
      </c>
      <c r="G575" s="71">
        <v>940.29</v>
      </c>
      <c r="H575" s="71">
        <v>958.5</v>
      </c>
      <c r="I575" s="71">
        <v>1197.6300000000001</v>
      </c>
      <c r="J575" s="71">
        <v>1353.32</v>
      </c>
      <c r="K575" s="71">
        <v>1659.43</v>
      </c>
      <c r="L575" s="71">
        <v>1926.72</v>
      </c>
      <c r="M575" s="71">
        <v>2006.43</v>
      </c>
      <c r="N575" s="71">
        <v>2016.16</v>
      </c>
      <c r="O575" s="71">
        <v>2042.86</v>
      </c>
      <c r="P575" s="71">
        <v>2042.75</v>
      </c>
      <c r="Q575" s="71">
        <v>2054.27</v>
      </c>
      <c r="R575" s="71">
        <v>2052.0100000000002</v>
      </c>
      <c r="S575" s="71">
        <v>2039.24</v>
      </c>
      <c r="T575" s="71">
        <v>2003.02</v>
      </c>
      <c r="U575" s="71">
        <v>1967.3</v>
      </c>
      <c r="V575" s="71">
        <v>1930.7</v>
      </c>
      <c r="W575" s="71">
        <v>1914.25</v>
      </c>
      <c r="X575" s="71">
        <v>1926.48</v>
      </c>
      <c r="Y575" s="71">
        <v>1979.47</v>
      </c>
      <c r="Z575" s="71">
        <v>1836.73</v>
      </c>
      <c r="AA575" s="71">
        <v>1563.28</v>
      </c>
    </row>
    <row r="576" spans="1:27" ht="12.75" hidden="1" customHeight="1" outlineLevel="1" x14ac:dyDescent="0.2">
      <c r="A576" s="163" t="s">
        <v>1590</v>
      </c>
      <c r="B576" s="94" t="s">
        <v>90</v>
      </c>
      <c r="C576" s="70" t="s">
        <v>79</v>
      </c>
      <c r="D576" s="71">
        <f>$D$486</f>
        <v>434.18</v>
      </c>
      <c r="E576" s="71">
        <f t="shared" ref="E576:AA576" si="334">$D$486</f>
        <v>434.18</v>
      </c>
      <c r="F576" s="71">
        <f t="shared" si="334"/>
        <v>434.18</v>
      </c>
      <c r="G576" s="71">
        <f t="shared" si="334"/>
        <v>434.18</v>
      </c>
      <c r="H576" s="71">
        <f t="shared" si="334"/>
        <v>434.18</v>
      </c>
      <c r="I576" s="71">
        <f t="shared" si="334"/>
        <v>434.18</v>
      </c>
      <c r="J576" s="71">
        <f t="shared" si="334"/>
        <v>434.18</v>
      </c>
      <c r="K576" s="71">
        <f t="shared" si="334"/>
        <v>434.18</v>
      </c>
      <c r="L576" s="71">
        <f t="shared" si="334"/>
        <v>434.18</v>
      </c>
      <c r="M576" s="71">
        <f t="shared" si="334"/>
        <v>434.18</v>
      </c>
      <c r="N576" s="71">
        <f t="shared" si="334"/>
        <v>434.18</v>
      </c>
      <c r="O576" s="71">
        <f t="shared" si="334"/>
        <v>434.18</v>
      </c>
      <c r="P576" s="71">
        <f t="shared" si="334"/>
        <v>434.18</v>
      </c>
      <c r="Q576" s="71">
        <f t="shared" si="334"/>
        <v>434.18</v>
      </c>
      <c r="R576" s="71">
        <f t="shared" si="334"/>
        <v>434.18</v>
      </c>
      <c r="S576" s="71">
        <f t="shared" si="334"/>
        <v>434.18</v>
      </c>
      <c r="T576" s="71">
        <f t="shared" si="334"/>
        <v>434.18</v>
      </c>
      <c r="U576" s="71">
        <f t="shared" si="334"/>
        <v>434.18</v>
      </c>
      <c r="V576" s="71">
        <f t="shared" si="334"/>
        <v>434.18</v>
      </c>
      <c r="W576" s="71">
        <f t="shared" si="334"/>
        <v>434.18</v>
      </c>
      <c r="X576" s="71">
        <f t="shared" si="334"/>
        <v>434.18</v>
      </c>
      <c r="Y576" s="71">
        <f t="shared" si="334"/>
        <v>434.18</v>
      </c>
      <c r="Z576" s="71">
        <f t="shared" si="334"/>
        <v>434.18</v>
      </c>
      <c r="AA576" s="71">
        <f t="shared" si="334"/>
        <v>434.18</v>
      </c>
    </row>
    <row r="577" spans="1:27" ht="12.75" hidden="1" customHeight="1" outlineLevel="1" x14ac:dyDescent="0.2">
      <c r="A577" s="163" t="s">
        <v>1591</v>
      </c>
      <c r="B577" s="94" t="s">
        <v>83</v>
      </c>
      <c r="C577" s="70" t="s">
        <v>79</v>
      </c>
      <c r="D577" s="71">
        <v>4.95</v>
      </c>
      <c r="E577" s="71">
        <v>4.95</v>
      </c>
      <c r="F577" s="71">
        <v>4.95</v>
      </c>
      <c r="G577" s="71">
        <v>4.95</v>
      </c>
      <c r="H577" s="71">
        <v>4.95</v>
      </c>
      <c r="I577" s="71">
        <v>4.95</v>
      </c>
      <c r="J577" s="71">
        <v>4.95</v>
      </c>
      <c r="K577" s="71">
        <v>4.95</v>
      </c>
      <c r="L577" s="71">
        <v>4.95</v>
      </c>
      <c r="M577" s="71">
        <v>4.95</v>
      </c>
      <c r="N577" s="71">
        <v>4.95</v>
      </c>
      <c r="O577" s="71">
        <v>4.95</v>
      </c>
      <c r="P577" s="71">
        <v>4.95</v>
      </c>
      <c r="Q577" s="71">
        <v>4.95</v>
      </c>
      <c r="R577" s="71">
        <v>4.95</v>
      </c>
      <c r="S577" s="71">
        <v>4.95</v>
      </c>
      <c r="T577" s="71">
        <v>4.95</v>
      </c>
      <c r="U577" s="71">
        <v>4.95</v>
      </c>
      <c r="V577" s="71">
        <v>4.95</v>
      </c>
      <c r="W577" s="71">
        <v>4.95</v>
      </c>
      <c r="X577" s="71">
        <v>4.95</v>
      </c>
      <c r="Y577" s="71">
        <v>4.95</v>
      </c>
      <c r="Z577" s="71">
        <v>4.95</v>
      </c>
      <c r="AA577" s="71">
        <v>4.95</v>
      </c>
    </row>
    <row r="578" spans="1:27" ht="12.75" hidden="1" customHeight="1" outlineLevel="1" x14ac:dyDescent="0.2">
      <c r="A578" s="163" t="s">
        <v>1592</v>
      </c>
      <c r="B578" s="94" t="s">
        <v>81</v>
      </c>
      <c r="C578" s="70" t="s">
        <v>79</v>
      </c>
      <c r="D578" s="71">
        <f>$D$11</f>
        <v>330.69</v>
      </c>
      <c r="E578" s="71">
        <f t="shared" ref="E578:AA578" si="335">$D$11</f>
        <v>330.69</v>
      </c>
      <c r="F578" s="71">
        <f t="shared" si="335"/>
        <v>330.69</v>
      </c>
      <c r="G578" s="71">
        <f t="shared" si="335"/>
        <v>330.69</v>
      </c>
      <c r="H578" s="71">
        <f t="shared" si="335"/>
        <v>330.69</v>
      </c>
      <c r="I578" s="71">
        <f t="shared" si="335"/>
        <v>330.69</v>
      </c>
      <c r="J578" s="71">
        <f t="shared" si="335"/>
        <v>330.69</v>
      </c>
      <c r="K578" s="71">
        <f t="shared" si="335"/>
        <v>330.69</v>
      </c>
      <c r="L578" s="71">
        <f t="shared" si="335"/>
        <v>330.69</v>
      </c>
      <c r="M578" s="71">
        <f t="shared" si="335"/>
        <v>330.69</v>
      </c>
      <c r="N578" s="71">
        <f t="shared" si="335"/>
        <v>330.69</v>
      </c>
      <c r="O578" s="71">
        <f t="shared" si="335"/>
        <v>330.69</v>
      </c>
      <c r="P578" s="71">
        <f t="shared" si="335"/>
        <v>330.69</v>
      </c>
      <c r="Q578" s="71">
        <f t="shared" si="335"/>
        <v>330.69</v>
      </c>
      <c r="R578" s="71">
        <f t="shared" si="335"/>
        <v>330.69</v>
      </c>
      <c r="S578" s="71">
        <f t="shared" si="335"/>
        <v>330.69</v>
      </c>
      <c r="T578" s="71">
        <f t="shared" si="335"/>
        <v>330.69</v>
      </c>
      <c r="U578" s="71">
        <f t="shared" si="335"/>
        <v>330.69</v>
      </c>
      <c r="V578" s="71">
        <f t="shared" si="335"/>
        <v>330.69</v>
      </c>
      <c r="W578" s="71">
        <f t="shared" si="335"/>
        <v>330.69</v>
      </c>
      <c r="X578" s="71">
        <f t="shared" si="335"/>
        <v>330.69</v>
      </c>
      <c r="Y578" s="71">
        <f t="shared" si="335"/>
        <v>330.69</v>
      </c>
      <c r="Z578" s="71">
        <f t="shared" si="335"/>
        <v>330.69</v>
      </c>
      <c r="AA578" s="71">
        <f t="shared" si="335"/>
        <v>330.69</v>
      </c>
    </row>
    <row r="579" spans="1:27" collapsed="1" x14ac:dyDescent="0.2">
      <c r="A579" s="162" t="s">
        <v>1593</v>
      </c>
      <c r="B579" s="54" t="str">
        <f>"20"&amp;"."&amp;$B$663&amp;"."&amp;$B$664</f>
        <v>20.05.2023</v>
      </c>
      <c r="C579" s="134" t="s">
        <v>76</v>
      </c>
      <c r="D579" s="135">
        <f>ROUND(((D580+D581+D583+D582)/1000),5)</f>
        <v>2.2770999999999999</v>
      </c>
      <c r="E579" s="135">
        <f>ROUND(((E580+E581+E583+E582)/1000),5)</f>
        <v>2.1272099999999998</v>
      </c>
      <c r="F579" s="135">
        <f>ROUND(((F580+F581+F583+F582)/1000),5)</f>
        <v>2.0401199999999999</v>
      </c>
      <c r="G579" s="135">
        <f t="shared" ref="G579:AA579" si="336">ROUND(((G580+G581+G583+G582)/1000),5)</f>
        <v>1.94059</v>
      </c>
      <c r="H579" s="135">
        <f t="shared" si="336"/>
        <v>1.92065</v>
      </c>
      <c r="I579" s="135">
        <f t="shared" si="336"/>
        <v>1.96601</v>
      </c>
      <c r="J579" s="135">
        <f t="shared" si="336"/>
        <v>2.0509300000000001</v>
      </c>
      <c r="K579" s="135">
        <f t="shared" si="336"/>
        <v>2.2153999999999998</v>
      </c>
      <c r="L579" s="135">
        <f t="shared" si="336"/>
        <v>2.4478</v>
      </c>
      <c r="M579" s="135">
        <f t="shared" si="336"/>
        <v>2.6301000000000001</v>
      </c>
      <c r="N579" s="135">
        <f t="shared" si="336"/>
        <v>2.70051</v>
      </c>
      <c r="O579" s="135">
        <f t="shared" si="336"/>
        <v>2.6963699999999999</v>
      </c>
      <c r="P579" s="135">
        <f t="shared" si="336"/>
        <v>2.5999099999999999</v>
      </c>
      <c r="Q579" s="135">
        <f t="shared" si="336"/>
        <v>2.5790299999999999</v>
      </c>
      <c r="R579" s="135">
        <f t="shared" si="336"/>
        <v>2.5626099999999998</v>
      </c>
      <c r="S579" s="135">
        <f t="shared" si="336"/>
        <v>2.5283799999999998</v>
      </c>
      <c r="T579" s="135">
        <f t="shared" si="336"/>
        <v>2.4978600000000002</v>
      </c>
      <c r="U579" s="135">
        <f t="shared" si="336"/>
        <v>2.4577499999999999</v>
      </c>
      <c r="V579" s="135">
        <f t="shared" si="336"/>
        <v>2.46163</v>
      </c>
      <c r="W579" s="135">
        <f t="shared" si="336"/>
        <v>2.5339299999999998</v>
      </c>
      <c r="X579" s="135">
        <f t="shared" si="336"/>
        <v>2.5891999999999999</v>
      </c>
      <c r="Y579" s="135">
        <f t="shared" si="336"/>
        <v>2.61321</v>
      </c>
      <c r="Z579" s="135">
        <f t="shared" si="336"/>
        <v>2.4285800000000002</v>
      </c>
      <c r="AA579" s="135">
        <f t="shared" si="336"/>
        <v>2.2475900000000002</v>
      </c>
    </row>
    <row r="580" spans="1:27" ht="12.75" hidden="1" customHeight="1" outlineLevel="1" x14ac:dyDescent="0.2">
      <c r="A580" s="163" t="s">
        <v>1594</v>
      </c>
      <c r="B580" s="94" t="s">
        <v>238</v>
      </c>
      <c r="C580" s="70" t="s">
        <v>79</v>
      </c>
      <c r="D580" s="71">
        <v>1507.28</v>
      </c>
      <c r="E580" s="71">
        <v>1357.39</v>
      </c>
      <c r="F580" s="71">
        <v>1270.3</v>
      </c>
      <c r="G580" s="71">
        <v>1170.77</v>
      </c>
      <c r="H580" s="71">
        <v>1150.83</v>
      </c>
      <c r="I580" s="71">
        <v>1196.19</v>
      </c>
      <c r="J580" s="71">
        <v>1281.1099999999999</v>
      </c>
      <c r="K580" s="71">
        <v>1445.58</v>
      </c>
      <c r="L580" s="71">
        <v>1677.98</v>
      </c>
      <c r="M580" s="71">
        <v>1860.28</v>
      </c>
      <c r="N580" s="71">
        <v>1930.69</v>
      </c>
      <c r="O580" s="71">
        <v>1926.55</v>
      </c>
      <c r="P580" s="71">
        <v>1830.09</v>
      </c>
      <c r="Q580" s="71">
        <v>1809.21</v>
      </c>
      <c r="R580" s="71">
        <v>1792.79</v>
      </c>
      <c r="S580" s="71">
        <v>1758.56</v>
      </c>
      <c r="T580" s="71">
        <v>1728.04</v>
      </c>
      <c r="U580" s="71">
        <v>1687.93</v>
      </c>
      <c r="V580" s="71">
        <v>1691.81</v>
      </c>
      <c r="W580" s="71">
        <v>1764.11</v>
      </c>
      <c r="X580" s="71">
        <v>1819.38</v>
      </c>
      <c r="Y580" s="71">
        <v>1843.39</v>
      </c>
      <c r="Z580" s="71">
        <v>1658.76</v>
      </c>
      <c r="AA580" s="71">
        <v>1477.77</v>
      </c>
    </row>
    <row r="581" spans="1:27" ht="12.75" hidden="1" customHeight="1" outlineLevel="1" x14ac:dyDescent="0.2">
      <c r="A581" s="163" t="s">
        <v>1595</v>
      </c>
      <c r="B581" s="94" t="s">
        <v>90</v>
      </c>
      <c r="C581" s="70" t="s">
        <v>79</v>
      </c>
      <c r="D581" s="71">
        <f>$D$486</f>
        <v>434.18</v>
      </c>
      <c r="E581" s="71">
        <f t="shared" ref="E581:AA581" si="337">$D$486</f>
        <v>434.18</v>
      </c>
      <c r="F581" s="71">
        <f t="shared" si="337"/>
        <v>434.18</v>
      </c>
      <c r="G581" s="71">
        <f t="shared" si="337"/>
        <v>434.18</v>
      </c>
      <c r="H581" s="71">
        <f t="shared" si="337"/>
        <v>434.18</v>
      </c>
      <c r="I581" s="71">
        <f t="shared" si="337"/>
        <v>434.18</v>
      </c>
      <c r="J581" s="71">
        <f t="shared" si="337"/>
        <v>434.18</v>
      </c>
      <c r="K581" s="71">
        <f t="shared" si="337"/>
        <v>434.18</v>
      </c>
      <c r="L581" s="71">
        <f t="shared" si="337"/>
        <v>434.18</v>
      </c>
      <c r="M581" s="71">
        <f t="shared" si="337"/>
        <v>434.18</v>
      </c>
      <c r="N581" s="71">
        <f t="shared" si="337"/>
        <v>434.18</v>
      </c>
      <c r="O581" s="71">
        <f t="shared" si="337"/>
        <v>434.18</v>
      </c>
      <c r="P581" s="71">
        <f t="shared" si="337"/>
        <v>434.18</v>
      </c>
      <c r="Q581" s="71">
        <f t="shared" si="337"/>
        <v>434.18</v>
      </c>
      <c r="R581" s="71">
        <f t="shared" si="337"/>
        <v>434.18</v>
      </c>
      <c r="S581" s="71">
        <f t="shared" si="337"/>
        <v>434.18</v>
      </c>
      <c r="T581" s="71">
        <f t="shared" si="337"/>
        <v>434.18</v>
      </c>
      <c r="U581" s="71">
        <f t="shared" si="337"/>
        <v>434.18</v>
      </c>
      <c r="V581" s="71">
        <f t="shared" si="337"/>
        <v>434.18</v>
      </c>
      <c r="W581" s="71">
        <f t="shared" si="337"/>
        <v>434.18</v>
      </c>
      <c r="X581" s="71">
        <f t="shared" si="337"/>
        <v>434.18</v>
      </c>
      <c r="Y581" s="71">
        <f t="shared" si="337"/>
        <v>434.18</v>
      </c>
      <c r="Z581" s="71">
        <f t="shared" si="337"/>
        <v>434.18</v>
      </c>
      <c r="AA581" s="71">
        <f t="shared" si="337"/>
        <v>434.18</v>
      </c>
    </row>
    <row r="582" spans="1:27" ht="12.75" hidden="1" customHeight="1" outlineLevel="1" x14ac:dyDescent="0.2">
      <c r="A582" s="163" t="s">
        <v>1596</v>
      </c>
      <c r="B582" s="94" t="s">
        <v>83</v>
      </c>
      <c r="C582" s="70" t="s">
        <v>79</v>
      </c>
      <c r="D582" s="71">
        <v>4.95</v>
      </c>
      <c r="E582" s="71">
        <v>4.95</v>
      </c>
      <c r="F582" s="71">
        <v>4.95</v>
      </c>
      <c r="G582" s="71">
        <v>4.95</v>
      </c>
      <c r="H582" s="71">
        <v>4.95</v>
      </c>
      <c r="I582" s="71">
        <v>4.95</v>
      </c>
      <c r="J582" s="71">
        <v>4.95</v>
      </c>
      <c r="K582" s="71">
        <v>4.95</v>
      </c>
      <c r="L582" s="71">
        <v>4.95</v>
      </c>
      <c r="M582" s="71">
        <v>4.95</v>
      </c>
      <c r="N582" s="71">
        <v>4.95</v>
      </c>
      <c r="O582" s="71">
        <v>4.95</v>
      </c>
      <c r="P582" s="71">
        <v>4.95</v>
      </c>
      <c r="Q582" s="71">
        <v>4.95</v>
      </c>
      <c r="R582" s="71">
        <v>4.95</v>
      </c>
      <c r="S582" s="71">
        <v>4.95</v>
      </c>
      <c r="T582" s="71">
        <v>4.95</v>
      </c>
      <c r="U582" s="71">
        <v>4.95</v>
      </c>
      <c r="V582" s="71">
        <v>4.95</v>
      </c>
      <c r="W582" s="71">
        <v>4.95</v>
      </c>
      <c r="X582" s="71">
        <v>4.95</v>
      </c>
      <c r="Y582" s="71">
        <v>4.95</v>
      </c>
      <c r="Z582" s="71">
        <v>4.95</v>
      </c>
      <c r="AA582" s="71">
        <v>4.95</v>
      </c>
    </row>
    <row r="583" spans="1:27" ht="12.75" hidden="1" customHeight="1" outlineLevel="1" x14ac:dyDescent="0.2">
      <c r="A583" s="163" t="s">
        <v>1597</v>
      </c>
      <c r="B583" s="94" t="s">
        <v>81</v>
      </c>
      <c r="C583" s="70" t="s">
        <v>79</v>
      </c>
      <c r="D583" s="71">
        <f>$D$11</f>
        <v>330.69</v>
      </c>
      <c r="E583" s="71">
        <f t="shared" ref="E583:AA583" si="338">$D$11</f>
        <v>330.69</v>
      </c>
      <c r="F583" s="71">
        <f t="shared" si="338"/>
        <v>330.69</v>
      </c>
      <c r="G583" s="71">
        <f t="shared" si="338"/>
        <v>330.69</v>
      </c>
      <c r="H583" s="71">
        <f t="shared" si="338"/>
        <v>330.69</v>
      </c>
      <c r="I583" s="71">
        <f t="shared" si="338"/>
        <v>330.69</v>
      </c>
      <c r="J583" s="71">
        <f t="shared" si="338"/>
        <v>330.69</v>
      </c>
      <c r="K583" s="71">
        <f t="shared" si="338"/>
        <v>330.69</v>
      </c>
      <c r="L583" s="71">
        <f t="shared" si="338"/>
        <v>330.69</v>
      </c>
      <c r="M583" s="71">
        <f t="shared" si="338"/>
        <v>330.69</v>
      </c>
      <c r="N583" s="71">
        <f t="shared" si="338"/>
        <v>330.69</v>
      </c>
      <c r="O583" s="71">
        <f t="shared" si="338"/>
        <v>330.69</v>
      </c>
      <c r="P583" s="71">
        <f t="shared" si="338"/>
        <v>330.69</v>
      </c>
      <c r="Q583" s="71">
        <f t="shared" si="338"/>
        <v>330.69</v>
      </c>
      <c r="R583" s="71">
        <f t="shared" si="338"/>
        <v>330.69</v>
      </c>
      <c r="S583" s="71">
        <f t="shared" si="338"/>
        <v>330.69</v>
      </c>
      <c r="T583" s="71">
        <f t="shared" si="338"/>
        <v>330.69</v>
      </c>
      <c r="U583" s="71">
        <f t="shared" si="338"/>
        <v>330.69</v>
      </c>
      <c r="V583" s="71">
        <f t="shared" si="338"/>
        <v>330.69</v>
      </c>
      <c r="W583" s="71">
        <f t="shared" si="338"/>
        <v>330.69</v>
      </c>
      <c r="X583" s="71">
        <f t="shared" si="338"/>
        <v>330.69</v>
      </c>
      <c r="Y583" s="71">
        <f t="shared" si="338"/>
        <v>330.69</v>
      </c>
      <c r="Z583" s="71">
        <f t="shared" si="338"/>
        <v>330.69</v>
      </c>
      <c r="AA583" s="71">
        <f t="shared" si="338"/>
        <v>330.69</v>
      </c>
    </row>
    <row r="584" spans="1:27" collapsed="1" x14ac:dyDescent="0.2">
      <c r="A584" s="162" t="s">
        <v>1598</v>
      </c>
      <c r="B584" s="54" t="str">
        <f>"21"&amp;"."&amp;$B$663&amp;"."&amp;$B$664</f>
        <v>21.05.2023</v>
      </c>
      <c r="C584" s="134" t="s">
        <v>76</v>
      </c>
      <c r="D584" s="135">
        <f>ROUND(((D585+D586+D588+D587)/1000),5)</f>
        <v>2.29278</v>
      </c>
      <c r="E584" s="135">
        <f>ROUND(((E585+E586+E588+E587)/1000),5)</f>
        <v>2.0830000000000002</v>
      </c>
      <c r="F584" s="135">
        <f>ROUND(((F585+F586+F588+F587)/1000),5)</f>
        <v>1.9678899999999999</v>
      </c>
      <c r="G584" s="135">
        <f t="shared" ref="G584:AA584" si="339">ROUND(((G585+G586+G588+G587)/1000),5)</f>
        <v>1.88354</v>
      </c>
      <c r="H584" s="135">
        <f t="shared" si="339"/>
        <v>1.86818</v>
      </c>
      <c r="I584" s="135">
        <f t="shared" si="339"/>
        <v>1.8643400000000001</v>
      </c>
      <c r="J584" s="135">
        <f t="shared" si="339"/>
        <v>1.88035</v>
      </c>
      <c r="K584" s="135">
        <f t="shared" si="339"/>
        <v>2.1053000000000002</v>
      </c>
      <c r="L584" s="135">
        <f t="shared" si="339"/>
        <v>2.3246199999999999</v>
      </c>
      <c r="M584" s="135">
        <f t="shared" si="339"/>
        <v>2.5848599999999999</v>
      </c>
      <c r="N584" s="135">
        <f t="shared" si="339"/>
        <v>2.6808399999999999</v>
      </c>
      <c r="O584" s="135">
        <f t="shared" si="339"/>
        <v>2.6930900000000002</v>
      </c>
      <c r="P584" s="135">
        <f t="shared" si="339"/>
        <v>2.6912099999999999</v>
      </c>
      <c r="Q584" s="135">
        <f t="shared" si="339"/>
        <v>2.6918700000000002</v>
      </c>
      <c r="R584" s="135">
        <f t="shared" si="339"/>
        <v>2.6914500000000001</v>
      </c>
      <c r="S584" s="135">
        <f t="shared" si="339"/>
        <v>2.6834099999999999</v>
      </c>
      <c r="T584" s="135">
        <f t="shared" si="339"/>
        <v>2.6236299999999999</v>
      </c>
      <c r="U584" s="135">
        <f t="shared" si="339"/>
        <v>2.5490200000000001</v>
      </c>
      <c r="V584" s="135">
        <f t="shared" si="339"/>
        <v>2.55253</v>
      </c>
      <c r="W584" s="135">
        <f t="shared" si="339"/>
        <v>2.6533199999999999</v>
      </c>
      <c r="X584" s="135">
        <f t="shared" si="339"/>
        <v>2.69875</v>
      </c>
      <c r="Y584" s="135">
        <f t="shared" si="339"/>
        <v>2.6926000000000001</v>
      </c>
      <c r="Z584" s="135">
        <f t="shared" si="339"/>
        <v>2.61707</v>
      </c>
      <c r="AA584" s="135">
        <f t="shared" si="339"/>
        <v>2.3777200000000001</v>
      </c>
    </row>
    <row r="585" spans="1:27" ht="12.75" hidden="1" customHeight="1" outlineLevel="1" x14ac:dyDescent="0.2">
      <c r="A585" s="163" t="s">
        <v>1599</v>
      </c>
      <c r="B585" s="94" t="s">
        <v>238</v>
      </c>
      <c r="C585" s="70" t="s">
        <v>79</v>
      </c>
      <c r="D585" s="71">
        <v>1522.96</v>
      </c>
      <c r="E585" s="71">
        <v>1313.18</v>
      </c>
      <c r="F585" s="71">
        <v>1198.07</v>
      </c>
      <c r="G585" s="71">
        <v>1113.72</v>
      </c>
      <c r="H585" s="71">
        <v>1098.3599999999999</v>
      </c>
      <c r="I585" s="71">
        <v>1094.52</v>
      </c>
      <c r="J585" s="71">
        <v>1110.53</v>
      </c>
      <c r="K585" s="71">
        <v>1335.48</v>
      </c>
      <c r="L585" s="71">
        <v>1554.8</v>
      </c>
      <c r="M585" s="71">
        <v>1815.04</v>
      </c>
      <c r="N585" s="71">
        <v>1911.02</v>
      </c>
      <c r="O585" s="71">
        <v>1923.27</v>
      </c>
      <c r="P585" s="71">
        <v>1921.39</v>
      </c>
      <c r="Q585" s="71">
        <v>1922.05</v>
      </c>
      <c r="R585" s="71">
        <v>1921.63</v>
      </c>
      <c r="S585" s="71">
        <v>1913.59</v>
      </c>
      <c r="T585" s="71">
        <v>1853.81</v>
      </c>
      <c r="U585" s="71">
        <v>1779.2</v>
      </c>
      <c r="V585" s="71">
        <v>1782.71</v>
      </c>
      <c r="W585" s="71">
        <v>1883.5</v>
      </c>
      <c r="X585" s="71">
        <v>1928.93</v>
      </c>
      <c r="Y585" s="71">
        <v>1922.78</v>
      </c>
      <c r="Z585" s="71">
        <v>1847.25</v>
      </c>
      <c r="AA585" s="71">
        <v>1607.9</v>
      </c>
    </row>
    <row r="586" spans="1:27" ht="12.75" hidden="1" customHeight="1" outlineLevel="1" x14ac:dyDescent="0.2">
      <c r="A586" s="163" t="s">
        <v>1600</v>
      </c>
      <c r="B586" s="94" t="s">
        <v>90</v>
      </c>
      <c r="C586" s="70" t="s">
        <v>79</v>
      </c>
      <c r="D586" s="71">
        <f>$D$486</f>
        <v>434.18</v>
      </c>
      <c r="E586" s="71">
        <f t="shared" ref="E586:AA586" si="340">$D$486</f>
        <v>434.18</v>
      </c>
      <c r="F586" s="71">
        <f t="shared" si="340"/>
        <v>434.18</v>
      </c>
      <c r="G586" s="71">
        <f t="shared" si="340"/>
        <v>434.18</v>
      </c>
      <c r="H586" s="71">
        <f t="shared" si="340"/>
        <v>434.18</v>
      </c>
      <c r="I586" s="71">
        <f t="shared" si="340"/>
        <v>434.18</v>
      </c>
      <c r="J586" s="71">
        <f t="shared" si="340"/>
        <v>434.18</v>
      </c>
      <c r="K586" s="71">
        <f t="shared" si="340"/>
        <v>434.18</v>
      </c>
      <c r="L586" s="71">
        <f t="shared" si="340"/>
        <v>434.18</v>
      </c>
      <c r="M586" s="71">
        <f t="shared" si="340"/>
        <v>434.18</v>
      </c>
      <c r="N586" s="71">
        <f t="shared" si="340"/>
        <v>434.18</v>
      </c>
      <c r="O586" s="71">
        <f t="shared" si="340"/>
        <v>434.18</v>
      </c>
      <c r="P586" s="71">
        <f t="shared" si="340"/>
        <v>434.18</v>
      </c>
      <c r="Q586" s="71">
        <f t="shared" si="340"/>
        <v>434.18</v>
      </c>
      <c r="R586" s="71">
        <f t="shared" si="340"/>
        <v>434.18</v>
      </c>
      <c r="S586" s="71">
        <f t="shared" si="340"/>
        <v>434.18</v>
      </c>
      <c r="T586" s="71">
        <f t="shared" si="340"/>
        <v>434.18</v>
      </c>
      <c r="U586" s="71">
        <f t="shared" si="340"/>
        <v>434.18</v>
      </c>
      <c r="V586" s="71">
        <f t="shared" si="340"/>
        <v>434.18</v>
      </c>
      <c r="W586" s="71">
        <f t="shared" si="340"/>
        <v>434.18</v>
      </c>
      <c r="X586" s="71">
        <f t="shared" si="340"/>
        <v>434.18</v>
      </c>
      <c r="Y586" s="71">
        <f t="shared" si="340"/>
        <v>434.18</v>
      </c>
      <c r="Z586" s="71">
        <f t="shared" si="340"/>
        <v>434.18</v>
      </c>
      <c r="AA586" s="71">
        <f t="shared" si="340"/>
        <v>434.18</v>
      </c>
    </row>
    <row r="587" spans="1:27" ht="12.75" hidden="1" customHeight="1" outlineLevel="1" x14ac:dyDescent="0.2">
      <c r="A587" s="163" t="s">
        <v>1601</v>
      </c>
      <c r="B587" s="94" t="s">
        <v>83</v>
      </c>
      <c r="C587" s="70" t="s">
        <v>79</v>
      </c>
      <c r="D587" s="71">
        <v>4.95</v>
      </c>
      <c r="E587" s="71">
        <v>4.95</v>
      </c>
      <c r="F587" s="71">
        <v>4.95</v>
      </c>
      <c r="G587" s="71">
        <v>4.95</v>
      </c>
      <c r="H587" s="71">
        <v>4.95</v>
      </c>
      <c r="I587" s="71">
        <v>4.95</v>
      </c>
      <c r="J587" s="71">
        <v>4.95</v>
      </c>
      <c r="K587" s="71">
        <v>4.95</v>
      </c>
      <c r="L587" s="71">
        <v>4.95</v>
      </c>
      <c r="M587" s="71">
        <v>4.95</v>
      </c>
      <c r="N587" s="71">
        <v>4.95</v>
      </c>
      <c r="O587" s="71">
        <v>4.95</v>
      </c>
      <c r="P587" s="71">
        <v>4.95</v>
      </c>
      <c r="Q587" s="71">
        <v>4.95</v>
      </c>
      <c r="R587" s="71">
        <v>4.95</v>
      </c>
      <c r="S587" s="71">
        <v>4.95</v>
      </c>
      <c r="T587" s="71">
        <v>4.95</v>
      </c>
      <c r="U587" s="71">
        <v>4.95</v>
      </c>
      <c r="V587" s="71">
        <v>4.95</v>
      </c>
      <c r="W587" s="71">
        <v>4.95</v>
      </c>
      <c r="X587" s="71">
        <v>4.95</v>
      </c>
      <c r="Y587" s="71">
        <v>4.95</v>
      </c>
      <c r="Z587" s="71">
        <v>4.95</v>
      </c>
      <c r="AA587" s="71">
        <v>4.95</v>
      </c>
    </row>
    <row r="588" spans="1:27" ht="12.75" hidden="1" customHeight="1" outlineLevel="1" x14ac:dyDescent="0.2">
      <c r="A588" s="163" t="s">
        <v>1602</v>
      </c>
      <c r="B588" s="94" t="s">
        <v>81</v>
      </c>
      <c r="C588" s="70" t="s">
        <v>79</v>
      </c>
      <c r="D588" s="71">
        <f>$D$11</f>
        <v>330.69</v>
      </c>
      <c r="E588" s="71">
        <f t="shared" ref="E588:AA588" si="341">$D$11</f>
        <v>330.69</v>
      </c>
      <c r="F588" s="71">
        <f t="shared" si="341"/>
        <v>330.69</v>
      </c>
      <c r="G588" s="71">
        <f t="shared" si="341"/>
        <v>330.69</v>
      </c>
      <c r="H588" s="71">
        <f t="shared" si="341"/>
        <v>330.69</v>
      </c>
      <c r="I588" s="71">
        <f t="shared" si="341"/>
        <v>330.69</v>
      </c>
      <c r="J588" s="71">
        <f t="shared" si="341"/>
        <v>330.69</v>
      </c>
      <c r="K588" s="71">
        <f t="shared" si="341"/>
        <v>330.69</v>
      </c>
      <c r="L588" s="71">
        <f t="shared" si="341"/>
        <v>330.69</v>
      </c>
      <c r="M588" s="71">
        <f t="shared" si="341"/>
        <v>330.69</v>
      </c>
      <c r="N588" s="71">
        <f t="shared" si="341"/>
        <v>330.69</v>
      </c>
      <c r="O588" s="71">
        <f t="shared" si="341"/>
        <v>330.69</v>
      </c>
      <c r="P588" s="71">
        <f t="shared" si="341"/>
        <v>330.69</v>
      </c>
      <c r="Q588" s="71">
        <f t="shared" si="341"/>
        <v>330.69</v>
      </c>
      <c r="R588" s="71">
        <f t="shared" si="341"/>
        <v>330.69</v>
      </c>
      <c r="S588" s="71">
        <f t="shared" si="341"/>
        <v>330.69</v>
      </c>
      <c r="T588" s="71">
        <f t="shared" si="341"/>
        <v>330.69</v>
      </c>
      <c r="U588" s="71">
        <f t="shared" si="341"/>
        <v>330.69</v>
      </c>
      <c r="V588" s="71">
        <f t="shared" si="341"/>
        <v>330.69</v>
      </c>
      <c r="W588" s="71">
        <f t="shared" si="341"/>
        <v>330.69</v>
      </c>
      <c r="X588" s="71">
        <f t="shared" si="341"/>
        <v>330.69</v>
      </c>
      <c r="Y588" s="71">
        <f t="shared" si="341"/>
        <v>330.69</v>
      </c>
      <c r="Z588" s="71">
        <f t="shared" si="341"/>
        <v>330.69</v>
      </c>
      <c r="AA588" s="71">
        <f t="shared" si="341"/>
        <v>330.69</v>
      </c>
    </row>
    <row r="589" spans="1:27" collapsed="1" x14ac:dyDescent="0.2">
      <c r="A589" s="162" t="s">
        <v>1603</v>
      </c>
      <c r="B589" s="54" t="str">
        <f>"22"&amp;"."&amp;$B$663&amp;"."&amp;$B$664</f>
        <v>22.05.2023</v>
      </c>
      <c r="C589" s="134" t="s">
        <v>76</v>
      </c>
      <c r="D589" s="135">
        <f>ROUND(((D590+D591+D593+D592)/1000),5)</f>
        <v>2.0859100000000002</v>
      </c>
      <c r="E589" s="135">
        <f>ROUND(((E590+E591+E593+E592)/1000),5)</f>
        <v>1.93919</v>
      </c>
      <c r="F589" s="135">
        <f>ROUND(((F590+F591+F593+F592)/1000),5)</f>
        <v>1.8597600000000001</v>
      </c>
      <c r="G589" s="135">
        <f t="shared" ref="G589:AA589" si="342">ROUND(((G590+G591+G593+G592)/1000),5)</f>
        <v>1.8327199999999999</v>
      </c>
      <c r="H589" s="135">
        <f t="shared" si="342"/>
        <v>1.8159099999999999</v>
      </c>
      <c r="I589" s="135">
        <f t="shared" si="342"/>
        <v>1.8714500000000001</v>
      </c>
      <c r="J589" s="135">
        <f t="shared" si="342"/>
        <v>2.1086100000000001</v>
      </c>
      <c r="K589" s="135">
        <f t="shared" si="342"/>
        <v>2.3376100000000002</v>
      </c>
      <c r="L589" s="135">
        <f t="shared" si="342"/>
        <v>2.6397300000000001</v>
      </c>
      <c r="M589" s="135">
        <f t="shared" si="342"/>
        <v>2.7272500000000002</v>
      </c>
      <c r="N589" s="135">
        <f t="shared" si="342"/>
        <v>2.7291400000000001</v>
      </c>
      <c r="O589" s="135">
        <f t="shared" si="342"/>
        <v>2.7402099999999998</v>
      </c>
      <c r="P589" s="135">
        <f t="shared" si="342"/>
        <v>2.7690100000000002</v>
      </c>
      <c r="Q589" s="135">
        <f t="shared" si="342"/>
        <v>2.8334600000000001</v>
      </c>
      <c r="R589" s="135">
        <f t="shared" si="342"/>
        <v>2.8071700000000002</v>
      </c>
      <c r="S589" s="135">
        <f t="shared" si="342"/>
        <v>2.76776</v>
      </c>
      <c r="T589" s="135">
        <f t="shared" si="342"/>
        <v>2.73637</v>
      </c>
      <c r="U589" s="135">
        <f t="shared" si="342"/>
        <v>2.7288399999999999</v>
      </c>
      <c r="V589" s="135">
        <f t="shared" si="342"/>
        <v>2.6918299999999999</v>
      </c>
      <c r="W589" s="135">
        <f t="shared" si="342"/>
        <v>2.5373600000000001</v>
      </c>
      <c r="X589" s="135">
        <f t="shared" si="342"/>
        <v>2.6289400000000001</v>
      </c>
      <c r="Y589" s="135">
        <f t="shared" si="342"/>
        <v>2.7237900000000002</v>
      </c>
      <c r="Z589" s="135">
        <f t="shared" si="342"/>
        <v>2.4454400000000001</v>
      </c>
      <c r="AA589" s="135">
        <f t="shared" si="342"/>
        <v>2.2444199999999999</v>
      </c>
    </row>
    <row r="590" spans="1:27" ht="12.75" hidden="1" customHeight="1" outlineLevel="1" x14ac:dyDescent="0.2">
      <c r="A590" s="163" t="s">
        <v>1604</v>
      </c>
      <c r="B590" s="94" t="s">
        <v>238</v>
      </c>
      <c r="C590" s="70" t="s">
        <v>79</v>
      </c>
      <c r="D590" s="71">
        <v>1316.09</v>
      </c>
      <c r="E590" s="71">
        <v>1169.3699999999999</v>
      </c>
      <c r="F590" s="71">
        <v>1089.94</v>
      </c>
      <c r="G590" s="71">
        <v>1062.9000000000001</v>
      </c>
      <c r="H590" s="71">
        <v>1046.0899999999999</v>
      </c>
      <c r="I590" s="71">
        <v>1101.6300000000001</v>
      </c>
      <c r="J590" s="71">
        <v>1338.79</v>
      </c>
      <c r="K590" s="71">
        <v>1567.79</v>
      </c>
      <c r="L590" s="71">
        <v>1869.91</v>
      </c>
      <c r="M590" s="71">
        <v>1957.43</v>
      </c>
      <c r="N590" s="71">
        <v>1959.32</v>
      </c>
      <c r="O590" s="71">
        <v>1970.39</v>
      </c>
      <c r="P590" s="71">
        <v>1999.19</v>
      </c>
      <c r="Q590" s="71">
        <v>2063.64</v>
      </c>
      <c r="R590" s="71">
        <v>2037.35</v>
      </c>
      <c r="S590" s="71">
        <v>1997.94</v>
      </c>
      <c r="T590" s="71">
        <v>1966.55</v>
      </c>
      <c r="U590" s="71">
        <v>1959.02</v>
      </c>
      <c r="V590" s="71">
        <v>1922.01</v>
      </c>
      <c r="W590" s="71">
        <v>1767.54</v>
      </c>
      <c r="X590" s="71">
        <v>1859.12</v>
      </c>
      <c r="Y590" s="71">
        <v>1953.97</v>
      </c>
      <c r="Z590" s="71">
        <v>1675.62</v>
      </c>
      <c r="AA590" s="71">
        <v>1474.6</v>
      </c>
    </row>
    <row r="591" spans="1:27" ht="12.75" hidden="1" customHeight="1" outlineLevel="1" x14ac:dyDescent="0.2">
      <c r="A591" s="163" t="s">
        <v>1605</v>
      </c>
      <c r="B591" s="94" t="s">
        <v>90</v>
      </c>
      <c r="C591" s="70" t="s">
        <v>79</v>
      </c>
      <c r="D591" s="71">
        <f>$D$486</f>
        <v>434.18</v>
      </c>
      <c r="E591" s="71">
        <f t="shared" ref="E591:AA591" si="343">$D$486</f>
        <v>434.18</v>
      </c>
      <c r="F591" s="71">
        <f t="shared" si="343"/>
        <v>434.18</v>
      </c>
      <c r="G591" s="71">
        <f t="shared" si="343"/>
        <v>434.18</v>
      </c>
      <c r="H591" s="71">
        <f t="shared" si="343"/>
        <v>434.18</v>
      </c>
      <c r="I591" s="71">
        <f t="shared" si="343"/>
        <v>434.18</v>
      </c>
      <c r="J591" s="71">
        <f t="shared" si="343"/>
        <v>434.18</v>
      </c>
      <c r="K591" s="71">
        <f t="shared" si="343"/>
        <v>434.18</v>
      </c>
      <c r="L591" s="71">
        <f t="shared" si="343"/>
        <v>434.18</v>
      </c>
      <c r="M591" s="71">
        <f t="shared" si="343"/>
        <v>434.18</v>
      </c>
      <c r="N591" s="71">
        <f t="shared" si="343"/>
        <v>434.18</v>
      </c>
      <c r="O591" s="71">
        <f t="shared" si="343"/>
        <v>434.18</v>
      </c>
      <c r="P591" s="71">
        <f t="shared" si="343"/>
        <v>434.18</v>
      </c>
      <c r="Q591" s="71">
        <f t="shared" si="343"/>
        <v>434.18</v>
      </c>
      <c r="R591" s="71">
        <f t="shared" si="343"/>
        <v>434.18</v>
      </c>
      <c r="S591" s="71">
        <f t="shared" si="343"/>
        <v>434.18</v>
      </c>
      <c r="T591" s="71">
        <f t="shared" si="343"/>
        <v>434.18</v>
      </c>
      <c r="U591" s="71">
        <f t="shared" si="343"/>
        <v>434.18</v>
      </c>
      <c r="V591" s="71">
        <f t="shared" si="343"/>
        <v>434.18</v>
      </c>
      <c r="W591" s="71">
        <f t="shared" si="343"/>
        <v>434.18</v>
      </c>
      <c r="X591" s="71">
        <f t="shared" si="343"/>
        <v>434.18</v>
      </c>
      <c r="Y591" s="71">
        <f t="shared" si="343"/>
        <v>434.18</v>
      </c>
      <c r="Z591" s="71">
        <f t="shared" si="343"/>
        <v>434.18</v>
      </c>
      <c r="AA591" s="71">
        <f t="shared" si="343"/>
        <v>434.18</v>
      </c>
    </row>
    <row r="592" spans="1:27" ht="12.75" hidden="1" customHeight="1" outlineLevel="1" x14ac:dyDescent="0.2">
      <c r="A592" s="163" t="s">
        <v>1606</v>
      </c>
      <c r="B592" s="94" t="s">
        <v>83</v>
      </c>
      <c r="C592" s="70" t="s">
        <v>79</v>
      </c>
      <c r="D592" s="71">
        <v>4.95</v>
      </c>
      <c r="E592" s="71">
        <v>4.95</v>
      </c>
      <c r="F592" s="71">
        <v>4.95</v>
      </c>
      <c r="G592" s="71">
        <v>4.95</v>
      </c>
      <c r="H592" s="71">
        <v>4.95</v>
      </c>
      <c r="I592" s="71">
        <v>4.95</v>
      </c>
      <c r="J592" s="71">
        <v>4.95</v>
      </c>
      <c r="K592" s="71">
        <v>4.95</v>
      </c>
      <c r="L592" s="71">
        <v>4.95</v>
      </c>
      <c r="M592" s="71">
        <v>4.95</v>
      </c>
      <c r="N592" s="71">
        <v>4.95</v>
      </c>
      <c r="O592" s="71">
        <v>4.95</v>
      </c>
      <c r="P592" s="71">
        <v>4.95</v>
      </c>
      <c r="Q592" s="71">
        <v>4.95</v>
      </c>
      <c r="R592" s="71">
        <v>4.95</v>
      </c>
      <c r="S592" s="71">
        <v>4.95</v>
      </c>
      <c r="T592" s="71">
        <v>4.95</v>
      </c>
      <c r="U592" s="71">
        <v>4.95</v>
      </c>
      <c r="V592" s="71">
        <v>4.95</v>
      </c>
      <c r="W592" s="71">
        <v>4.95</v>
      </c>
      <c r="X592" s="71">
        <v>4.95</v>
      </c>
      <c r="Y592" s="71">
        <v>4.95</v>
      </c>
      <c r="Z592" s="71">
        <v>4.95</v>
      </c>
      <c r="AA592" s="71">
        <v>4.95</v>
      </c>
    </row>
    <row r="593" spans="1:27" ht="12.75" hidden="1" customHeight="1" outlineLevel="1" x14ac:dyDescent="0.2">
      <c r="A593" s="163" t="s">
        <v>1607</v>
      </c>
      <c r="B593" s="94" t="s">
        <v>81</v>
      </c>
      <c r="C593" s="70" t="s">
        <v>79</v>
      </c>
      <c r="D593" s="71">
        <f>$D$11</f>
        <v>330.69</v>
      </c>
      <c r="E593" s="71">
        <f t="shared" ref="E593:AA593" si="344">$D$11</f>
        <v>330.69</v>
      </c>
      <c r="F593" s="71">
        <f t="shared" si="344"/>
        <v>330.69</v>
      </c>
      <c r="G593" s="71">
        <f t="shared" si="344"/>
        <v>330.69</v>
      </c>
      <c r="H593" s="71">
        <f t="shared" si="344"/>
        <v>330.69</v>
      </c>
      <c r="I593" s="71">
        <f t="shared" si="344"/>
        <v>330.69</v>
      </c>
      <c r="J593" s="71">
        <f t="shared" si="344"/>
        <v>330.69</v>
      </c>
      <c r="K593" s="71">
        <f t="shared" si="344"/>
        <v>330.69</v>
      </c>
      <c r="L593" s="71">
        <f t="shared" si="344"/>
        <v>330.69</v>
      </c>
      <c r="M593" s="71">
        <f t="shared" si="344"/>
        <v>330.69</v>
      </c>
      <c r="N593" s="71">
        <f t="shared" si="344"/>
        <v>330.69</v>
      </c>
      <c r="O593" s="71">
        <f t="shared" si="344"/>
        <v>330.69</v>
      </c>
      <c r="P593" s="71">
        <f t="shared" si="344"/>
        <v>330.69</v>
      </c>
      <c r="Q593" s="71">
        <f t="shared" si="344"/>
        <v>330.69</v>
      </c>
      <c r="R593" s="71">
        <f t="shared" si="344"/>
        <v>330.69</v>
      </c>
      <c r="S593" s="71">
        <f t="shared" si="344"/>
        <v>330.69</v>
      </c>
      <c r="T593" s="71">
        <f t="shared" si="344"/>
        <v>330.69</v>
      </c>
      <c r="U593" s="71">
        <f t="shared" si="344"/>
        <v>330.69</v>
      </c>
      <c r="V593" s="71">
        <f t="shared" si="344"/>
        <v>330.69</v>
      </c>
      <c r="W593" s="71">
        <f t="shared" si="344"/>
        <v>330.69</v>
      </c>
      <c r="X593" s="71">
        <f t="shared" si="344"/>
        <v>330.69</v>
      </c>
      <c r="Y593" s="71">
        <f t="shared" si="344"/>
        <v>330.69</v>
      </c>
      <c r="Z593" s="71">
        <f t="shared" si="344"/>
        <v>330.69</v>
      </c>
      <c r="AA593" s="71">
        <f t="shared" si="344"/>
        <v>330.69</v>
      </c>
    </row>
    <row r="594" spans="1:27" collapsed="1" x14ac:dyDescent="0.2">
      <c r="A594" s="162" t="s">
        <v>1608</v>
      </c>
      <c r="B594" s="54" t="str">
        <f>"23"&amp;"."&amp;$B$663&amp;"."&amp;$B$664</f>
        <v>23.05.2023</v>
      </c>
      <c r="C594" s="134" t="s">
        <v>76</v>
      </c>
      <c r="D594" s="135">
        <f>ROUND(((D595+D596+D598+D597)/1000),5)</f>
        <v>2.06568</v>
      </c>
      <c r="E594" s="135">
        <f>ROUND(((E595+E596+E598+E597)/1000),5)</f>
        <v>1.8952100000000001</v>
      </c>
      <c r="F594" s="135">
        <f>ROUND(((F595+F596+F598+F597)/1000),5)</f>
        <v>1.80724</v>
      </c>
      <c r="G594" s="135">
        <f t="shared" ref="G594:AA594" si="345">ROUND(((G595+G596+G598+G597)/1000),5)</f>
        <v>1.76878</v>
      </c>
      <c r="H594" s="135">
        <f t="shared" si="345"/>
        <v>1.81575</v>
      </c>
      <c r="I594" s="135">
        <f t="shared" si="345"/>
        <v>1.9616800000000001</v>
      </c>
      <c r="J594" s="135">
        <f t="shared" si="345"/>
        <v>2.0800100000000001</v>
      </c>
      <c r="K594" s="135">
        <f t="shared" si="345"/>
        <v>2.3139799999999999</v>
      </c>
      <c r="L594" s="135">
        <f t="shared" si="345"/>
        <v>2.5443099999999998</v>
      </c>
      <c r="M594" s="135">
        <f t="shared" si="345"/>
        <v>2.66344</v>
      </c>
      <c r="N594" s="135">
        <f t="shared" si="345"/>
        <v>2.63836</v>
      </c>
      <c r="O594" s="135">
        <f t="shared" si="345"/>
        <v>2.6968700000000001</v>
      </c>
      <c r="P594" s="135">
        <f t="shared" si="345"/>
        <v>2.6972</v>
      </c>
      <c r="Q594" s="135">
        <f t="shared" si="345"/>
        <v>2.7172100000000001</v>
      </c>
      <c r="R594" s="135">
        <f t="shared" si="345"/>
        <v>2.7124100000000002</v>
      </c>
      <c r="S594" s="135">
        <f t="shared" si="345"/>
        <v>2.7010900000000002</v>
      </c>
      <c r="T594" s="135">
        <f t="shared" si="345"/>
        <v>2.6920700000000002</v>
      </c>
      <c r="U594" s="135">
        <f t="shared" si="345"/>
        <v>2.6379899999999998</v>
      </c>
      <c r="V594" s="135">
        <f t="shared" si="345"/>
        <v>2.5779399999999999</v>
      </c>
      <c r="W594" s="135">
        <f t="shared" si="345"/>
        <v>2.5206300000000001</v>
      </c>
      <c r="X594" s="135">
        <f t="shared" si="345"/>
        <v>2.5460699999999998</v>
      </c>
      <c r="Y594" s="135">
        <f t="shared" si="345"/>
        <v>2.6452399999999998</v>
      </c>
      <c r="Z594" s="135">
        <f t="shared" si="345"/>
        <v>2.4391099999999999</v>
      </c>
      <c r="AA594" s="135">
        <f t="shared" si="345"/>
        <v>2.1837900000000001</v>
      </c>
    </row>
    <row r="595" spans="1:27" ht="12.75" hidden="1" customHeight="1" outlineLevel="1" x14ac:dyDescent="0.2">
      <c r="A595" s="163" t="s">
        <v>1609</v>
      </c>
      <c r="B595" s="94" t="s">
        <v>238</v>
      </c>
      <c r="C595" s="70" t="s">
        <v>79</v>
      </c>
      <c r="D595" s="71">
        <v>1295.8599999999999</v>
      </c>
      <c r="E595" s="71">
        <v>1125.3900000000001</v>
      </c>
      <c r="F595" s="71">
        <v>1037.42</v>
      </c>
      <c r="G595" s="71">
        <v>998.96</v>
      </c>
      <c r="H595" s="71">
        <v>1045.93</v>
      </c>
      <c r="I595" s="71">
        <v>1191.8599999999999</v>
      </c>
      <c r="J595" s="71">
        <v>1310.19</v>
      </c>
      <c r="K595" s="71">
        <v>1544.16</v>
      </c>
      <c r="L595" s="71">
        <v>1774.49</v>
      </c>
      <c r="M595" s="71">
        <v>1893.62</v>
      </c>
      <c r="N595" s="71">
        <v>1868.54</v>
      </c>
      <c r="O595" s="71">
        <v>1927.05</v>
      </c>
      <c r="P595" s="71">
        <v>1927.38</v>
      </c>
      <c r="Q595" s="71">
        <v>1947.39</v>
      </c>
      <c r="R595" s="71">
        <v>1942.59</v>
      </c>
      <c r="S595" s="71">
        <v>1931.27</v>
      </c>
      <c r="T595" s="71">
        <v>1922.25</v>
      </c>
      <c r="U595" s="71">
        <v>1868.17</v>
      </c>
      <c r="V595" s="71">
        <v>1808.12</v>
      </c>
      <c r="W595" s="71">
        <v>1750.81</v>
      </c>
      <c r="X595" s="71">
        <v>1776.25</v>
      </c>
      <c r="Y595" s="71">
        <v>1875.42</v>
      </c>
      <c r="Z595" s="71">
        <v>1669.29</v>
      </c>
      <c r="AA595" s="71">
        <v>1413.97</v>
      </c>
    </row>
    <row r="596" spans="1:27" ht="12.75" hidden="1" customHeight="1" outlineLevel="1" x14ac:dyDescent="0.2">
      <c r="A596" s="163" t="s">
        <v>1610</v>
      </c>
      <c r="B596" s="94" t="s">
        <v>90</v>
      </c>
      <c r="C596" s="70" t="s">
        <v>79</v>
      </c>
      <c r="D596" s="71">
        <f>$D$486</f>
        <v>434.18</v>
      </c>
      <c r="E596" s="71">
        <f t="shared" ref="E596:AA596" si="346">$D$486</f>
        <v>434.18</v>
      </c>
      <c r="F596" s="71">
        <f t="shared" si="346"/>
        <v>434.18</v>
      </c>
      <c r="G596" s="71">
        <f t="shared" si="346"/>
        <v>434.18</v>
      </c>
      <c r="H596" s="71">
        <f t="shared" si="346"/>
        <v>434.18</v>
      </c>
      <c r="I596" s="71">
        <f t="shared" si="346"/>
        <v>434.18</v>
      </c>
      <c r="J596" s="71">
        <f t="shared" si="346"/>
        <v>434.18</v>
      </c>
      <c r="K596" s="71">
        <f t="shared" si="346"/>
        <v>434.18</v>
      </c>
      <c r="L596" s="71">
        <f t="shared" si="346"/>
        <v>434.18</v>
      </c>
      <c r="M596" s="71">
        <f t="shared" si="346"/>
        <v>434.18</v>
      </c>
      <c r="N596" s="71">
        <f t="shared" si="346"/>
        <v>434.18</v>
      </c>
      <c r="O596" s="71">
        <f t="shared" si="346"/>
        <v>434.18</v>
      </c>
      <c r="P596" s="71">
        <f t="shared" si="346"/>
        <v>434.18</v>
      </c>
      <c r="Q596" s="71">
        <f t="shared" si="346"/>
        <v>434.18</v>
      </c>
      <c r="R596" s="71">
        <f t="shared" si="346"/>
        <v>434.18</v>
      </c>
      <c r="S596" s="71">
        <f t="shared" si="346"/>
        <v>434.18</v>
      </c>
      <c r="T596" s="71">
        <f t="shared" si="346"/>
        <v>434.18</v>
      </c>
      <c r="U596" s="71">
        <f t="shared" si="346"/>
        <v>434.18</v>
      </c>
      <c r="V596" s="71">
        <f t="shared" si="346"/>
        <v>434.18</v>
      </c>
      <c r="W596" s="71">
        <f t="shared" si="346"/>
        <v>434.18</v>
      </c>
      <c r="X596" s="71">
        <f t="shared" si="346"/>
        <v>434.18</v>
      </c>
      <c r="Y596" s="71">
        <f t="shared" si="346"/>
        <v>434.18</v>
      </c>
      <c r="Z596" s="71">
        <f t="shared" si="346"/>
        <v>434.18</v>
      </c>
      <c r="AA596" s="71">
        <f t="shared" si="346"/>
        <v>434.18</v>
      </c>
    </row>
    <row r="597" spans="1:27" ht="12.75" hidden="1" customHeight="1" outlineLevel="1" x14ac:dyDescent="0.2">
      <c r="A597" s="163" t="s">
        <v>1611</v>
      </c>
      <c r="B597" s="94" t="s">
        <v>83</v>
      </c>
      <c r="C597" s="70" t="s">
        <v>79</v>
      </c>
      <c r="D597" s="71">
        <v>4.95</v>
      </c>
      <c r="E597" s="71">
        <v>4.95</v>
      </c>
      <c r="F597" s="71">
        <v>4.95</v>
      </c>
      <c r="G597" s="71">
        <v>4.95</v>
      </c>
      <c r="H597" s="71">
        <v>4.95</v>
      </c>
      <c r="I597" s="71">
        <v>4.95</v>
      </c>
      <c r="J597" s="71">
        <v>4.95</v>
      </c>
      <c r="K597" s="71">
        <v>4.95</v>
      </c>
      <c r="L597" s="71">
        <v>4.95</v>
      </c>
      <c r="M597" s="71">
        <v>4.95</v>
      </c>
      <c r="N597" s="71">
        <v>4.95</v>
      </c>
      <c r="O597" s="71">
        <v>4.95</v>
      </c>
      <c r="P597" s="71">
        <v>4.95</v>
      </c>
      <c r="Q597" s="71">
        <v>4.95</v>
      </c>
      <c r="R597" s="71">
        <v>4.95</v>
      </c>
      <c r="S597" s="71">
        <v>4.95</v>
      </c>
      <c r="T597" s="71">
        <v>4.95</v>
      </c>
      <c r="U597" s="71">
        <v>4.95</v>
      </c>
      <c r="V597" s="71">
        <v>4.95</v>
      </c>
      <c r="W597" s="71">
        <v>4.95</v>
      </c>
      <c r="X597" s="71">
        <v>4.95</v>
      </c>
      <c r="Y597" s="71">
        <v>4.95</v>
      </c>
      <c r="Z597" s="71">
        <v>4.95</v>
      </c>
      <c r="AA597" s="71">
        <v>4.95</v>
      </c>
    </row>
    <row r="598" spans="1:27" ht="12.75" hidden="1" customHeight="1" outlineLevel="1" x14ac:dyDescent="0.2">
      <c r="A598" s="163" t="s">
        <v>1612</v>
      </c>
      <c r="B598" s="94" t="s">
        <v>81</v>
      </c>
      <c r="C598" s="70" t="s">
        <v>79</v>
      </c>
      <c r="D598" s="71">
        <f>$D$11</f>
        <v>330.69</v>
      </c>
      <c r="E598" s="71">
        <f t="shared" ref="E598:AA598" si="347">$D$11</f>
        <v>330.69</v>
      </c>
      <c r="F598" s="71">
        <f t="shared" si="347"/>
        <v>330.69</v>
      </c>
      <c r="G598" s="71">
        <f t="shared" si="347"/>
        <v>330.69</v>
      </c>
      <c r="H598" s="71">
        <f t="shared" si="347"/>
        <v>330.69</v>
      </c>
      <c r="I598" s="71">
        <f t="shared" si="347"/>
        <v>330.69</v>
      </c>
      <c r="J598" s="71">
        <f t="shared" si="347"/>
        <v>330.69</v>
      </c>
      <c r="K598" s="71">
        <f t="shared" si="347"/>
        <v>330.69</v>
      </c>
      <c r="L598" s="71">
        <f t="shared" si="347"/>
        <v>330.69</v>
      </c>
      <c r="M598" s="71">
        <f t="shared" si="347"/>
        <v>330.69</v>
      </c>
      <c r="N598" s="71">
        <f t="shared" si="347"/>
        <v>330.69</v>
      </c>
      <c r="O598" s="71">
        <f t="shared" si="347"/>
        <v>330.69</v>
      </c>
      <c r="P598" s="71">
        <f t="shared" si="347"/>
        <v>330.69</v>
      </c>
      <c r="Q598" s="71">
        <f t="shared" si="347"/>
        <v>330.69</v>
      </c>
      <c r="R598" s="71">
        <f t="shared" si="347"/>
        <v>330.69</v>
      </c>
      <c r="S598" s="71">
        <f t="shared" si="347"/>
        <v>330.69</v>
      </c>
      <c r="T598" s="71">
        <f t="shared" si="347"/>
        <v>330.69</v>
      </c>
      <c r="U598" s="71">
        <f t="shared" si="347"/>
        <v>330.69</v>
      </c>
      <c r="V598" s="71">
        <f t="shared" si="347"/>
        <v>330.69</v>
      </c>
      <c r="W598" s="71">
        <f t="shared" si="347"/>
        <v>330.69</v>
      </c>
      <c r="X598" s="71">
        <f t="shared" si="347"/>
        <v>330.69</v>
      </c>
      <c r="Y598" s="71">
        <f t="shared" si="347"/>
        <v>330.69</v>
      </c>
      <c r="Z598" s="71">
        <f t="shared" si="347"/>
        <v>330.69</v>
      </c>
      <c r="AA598" s="71">
        <f t="shared" si="347"/>
        <v>330.69</v>
      </c>
    </row>
    <row r="599" spans="1:27" collapsed="1" x14ac:dyDescent="0.2">
      <c r="A599" s="162" t="s">
        <v>1613</v>
      </c>
      <c r="B599" s="54" t="str">
        <f>"24"&amp;"."&amp;$B$663&amp;"."&amp;$B$664</f>
        <v>24.05.2023</v>
      </c>
      <c r="C599" s="134" t="s">
        <v>76</v>
      </c>
      <c r="D599" s="135">
        <f>ROUND(((D600+D601+D603+D602)/1000),5)</f>
        <v>2.0817399999999999</v>
      </c>
      <c r="E599" s="135">
        <f>ROUND(((E600+E601+E603+E602)/1000),5)</f>
        <v>1.87354</v>
      </c>
      <c r="F599" s="135">
        <f>ROUND(((F600+F601+F603+F602)/1000),5)</f>
        <v>1.8371200000000001</v>
      </c>
      <c r="G599" s="135">
        <f t="shared" ref="G599:AA599" si="348">ROUND(((G600+G601+G603+G602)/1000),5)</f>
        <v>1.79372</v>
      </c>
      <c r="H599" s="135">
        <f t="shared" si="348"/>
        <v>1.7993300000000001</v>
      </c>
      <c r="I599" s="135">
        <f t="shared" si="348"/>
        <v>1.95912</v>
      </c>
      <c r="J599" s="135">
        <f t="shared" si="348"/>
        <v>2.22045</v>
      </c>
      <c r="K599" s="135">
        <f t="shared" si="348"/>
        <v>2.4734600000000002</v>
      </c>
      <c r="L599" s="135">
        <f t="shared" si="348"/>
        <v>2.6549700000000001</v>
      </c>
      <c r="M599" s="135">
        <f t="shared" si="348"/>
        <v>2.7097899999999999</v>
      </c>
      <c r="N599" s="135">
        <f t="shared" si="348"/>
        <v>2.7162799999999998</v>
      </c>
      <c r="O599" s="135">
        <f t="shared" si="348"/>
        <v>2.71793</v>
      </c>
      <c r="P599" s="135">
        <f t="shared" si="348"/>
        <v>2.70323</v>
      </c>
      <c r="Q599" s="135">
        <f t="shared" si="348"/>
        <v>2.70865</v>
      </c>
      <c r="R599" s="135">
        <f t="shared" si="348"/>
        <v>2.7218300000000002</v>
      </c>
      <c r="S599" s="135">
        <f t="shared" si="348"/>
        <v>2.73502</v>
      </c>
      <c r="T599" s="135">
        <f t="shared" si="348"/>
        <v>2.7185000000000001</v>
      </c>
      <c r="U599" s="135">
        <f t="shared" si="348"/>
        <v>2.7046600000000001</v>
      </c>
      <c r="V599" s="135">
        <f t="shared" si="348"/>
        <v>2.69841</v>
      </c>
      <c r="W599" s="135">
        <f t="shared" si="348"/>
        <v>2.6901099999999998</v>
      </c>
      <c r="X599" s="135">
        <f t="shared" si="348"/>
        <v>2.69007</v>
      </c>
      <c r="Y599" s="135">
        <f t="shared" si="348"/>
        <v>2.69286</v>
      </c>
      <c r="Z599" s="135">
        <f t="shared" si="348"/>
        <v>2.5299800000000001</v>
      </c>
      <c r="AA599" s="135">
        <f t="shared" si="348"/>
        <v>2.2082799999999998</v>
      </c>
    </row>
    <row r="600" spans="1:27" ht="12.75" hidden="1" customHeight="1" outlineLevel="1" x14ac:dyDescent="0.2">
      <c r="A600" s="163" t="s">
        <v>1614</v>
      </c>
      <c r="B600" s="94" t="s">
        <v>238</v>
      </c>
      <c r="C600" s="70" t="s">
        <v>79</v>
      </c>
      <c r="D600" s="71">
        <v>1311.92</v>
      </c>
      <c r="E600" s="71">
        <v>1103.72</v>
      </c>
      <c r="F600" s="71">
        <v>1067.3</v>
      </c>
      <c r="G600" s="71">
        <v>1023.9</v>
      </c>
      <c r="H600" s="71">
        <v>1029.51</v>
      </c>
      <c r="I600" s="71">
        <v>1189.3</v>
      </c>
      <c r="J600" s="71">
        <v>1450.63</v>
      </c>
      <c r="K600" s="71">
        <v>1703.64</v>
      </c>
      <c r="L600" s="71">
        <v>1885.15</v>
      </c>
      <c r="M600" s="71">
        <v>1939.97</v>
      </c>
      <c r="N600" s="71">
        <v>1946.46</v>
      </c>
      <c r="O600" s="71">
        <v>1948.11</v>
      </c>
      <c r="P600" s="71">
        <v>1933.41</v>
      </c>
      <c r="Q600" s="71">
        <v>1938.83</v>
      </c>
      <c r="R600" s="71">
        <v>1952.01</v>
      </c>
      <c r="S600" s="71">
        <v>1965.2</v>
      </c>
      <c r="T600" s="71">
        <v>1948.68</v>
      </c>
      <c r="U600" s="71">
        <v>1934.84</v>
      </c>
      <c r="V600" s="71">
        <v>1928.59</v>
      </c>
      <c r="W600" s="71">
        <v>1920.29</v>
      </c>
      <c r="X600" s="71">
        <v>1920.25</v>
      </c>
      <c r="Y600" s="71">
        <v>1923.04</v>
      </c>
      <c r="Z600" s="71">
        <v>1760.16</v>
      </c>
      <c r="AA600" s="71">
        <v>1438.46</v>
      </c>
    </row>
    <row r="601" spans="1:27" ht="12.75" hidden="1" customHeight="1" outlineLevel="1" x14ac:dyDescent="0.2">
      <c r="A601" s="163" t="s">
        <v>1615</v>
      </c>
      <c r="B601" s="94" t="s">
        <v>90</v>
      </c>
      <c r="C601" s="70" t="s">
        <v>79</v>
      </c>
      <c r="D601" s="71">
        <f>$D$486</f>
        <v>434.18</v>
      </c>
      <c r="E601" s="71">
        <f t="shared" ref="E601:AA601" si="349">$D$486</f>
        <v>434.18</v>
      </c>
      <c r="F601" s="71">
        <f t="shared" si="349"/>
        <v>434.18</v>
      </c>
      <c r="G601" s="71">
        <f t="shared" si="349"/>
        <v>434.18</v>
      </c>
      <c r="H601" s="71">
        <f t="shared" si="349"/>
        <v>434.18</v>
      </c>
      <c r="I601" s="71">
        <f t="shared" si="349"/>
        <v>434.18</v>
      </c>
      <c r="J601" s="71">
        <f t="shared" si="349"/>
        <v>434.18</v>
      </c>
      <c r="K601" s="71">
        <f t="shared" si="349"/>
        <v>434.18</v>
      </c>
      <c r="L601" s="71">
        <f t="shared" si="349"/>
        <v>434.18</v>
      </c>
      <c r="M601" s="71">
        <f t="shared" si="349"/>
        <v>434.18</v>
      </c>
      <c r="N601" s="71">
        <f t="shared" si="349"/>
        <v>434.18</v>
      </c>
      <c r="O601" s="71">
        <f t="shared" si="349"/>
        <v>434.18</v>
      </c>
      <c r="P601" s="71">
        <f t="shared" si="349"/>
        <v>434.18</v>
      </c>
      <c r="Q601" s="71">
        <f t="shared" si="349"/>
        <v>434.18</v>
      </c>
      <c r="R601" s="71">
        <f t="shared" si="349"/>
        <v>434.18</v>
      </c>
      <c r="S601" s="71">
        <f t="shared" si="349"/>
        <v>434.18</v>
      </c>
      <c r="T601" s="71">
        <f t="shared" si="349"/>
        <v>434.18</v>
      </c>
      <c r="U601" s="71">
        <f t="shared" si="349"/>
        <v>434.18</v>
      </c>
      <c r="V601" s="71">
        <f t="shared" si="349"/>
        <v>434.18</v>
      </c>
      <c r="W601" s="71">
        <f t="shared" si="349"/>
        <v>434.18</v>
      </c>
      <c r="X601" s="71">
        <f t="shared" si="349"/>
        <v>434.18</v>
      </c>
      <c r="Y601" s="71">
        <f t="shared" si="349"/>
        <v>434.18</v>
      </c>
      <c r="Z601" s="71">
        <f t="shared" si="349"/>
        <v>434.18</v>
      </c>
      <c r="AA601" s="71">
        <f t="shared" si="349"/>
        <v>434.18</v>
      </c>
    </row>
    <row r="602" spans="1:27" ht="12.75" hidden="1" customHeight="1" outlineLevel="1" x14ac:dyDescent="0.2">
      <c r="A602" s="163" t="s">
        <v>1616</v>
      </c>
      <c r="B602" s="94" t="s">
        <v>83</v>
      </c>
      <c r="C602" s="70" t="s">
        <v>79</v>
      </c>
      <c r="D602" s="71">
        <v>4.95</v>
      </c>
      <c r="E602" s="71">
        <v>4.95</v>
      </c>
      <c r="F602" s="71">
        <v>4.95</v>
      </c>
      <c r="G602" s="71">
        <v>4.95</v>
      </c>
      <c r="H602" s="71">
        <v>4.95</v>
      </c>
      <c r="I602" s="71">
        <v>4.95</v>
      </c>
      <c r="J602" s="71">
        <v>4.95</v>
      </c>
      <c r="K602" s="71">
        <v>4.95</v>
      </c>
      <c r="L602" s="71">
        <v>4.95</v>
      </c>
      <c r="M602" s="71">
        <v>4.95</v>
      </c>
      <c r="N602" s="71">
        <v>4.95</v>
      </c>
      <c r="O602" s="71">
        <v>4.95</v>
      </c>
      <c r="P602" s="71">
        <v>4.95</v>
      </c>
      <c r="Q602" s="71">
        <v>4.95</v>
      </c>
      <c r="R602" s="71">
        <v>4.95</v>
      </c>
      <c r="S602" s="71">
        <v>4.95</v>
      </c>
      <c r="T602" s="71">
        <v>4.95</v>
      </c>
      <c r="U602" s="71">
        <v>4.95</v>
      </c>
      <c r="V602" s="71">
        <v>4.95</v>
      </c>
      <c r="W602" s="71">
        <v>4.95</v>
      </c>
      <c r="X602" s="71">
        <v>4.95</v>
      </c>
      <c r="Y602" s="71">
        <v>4.95</v>
      </c>
      <c r="Z602" s="71">
        <v>4.95</v>
      </c>
      <c r="AA602" s="71">
        <v>4.95</v>
      </c>
    </row>
    <row r="603" spans="1:27" ht="12.75" hidden="1" customHeight="1" outlineLevel="1" x14ac:dyDescent="0.2">
      <c r="A603" s="163" t="s">
        <v>1617</v>
      </c>
      <c r="B603" s="94" t="s">
        <v>81</v>
      </c>
      <c r="C603" s="70" t="s">
        <v>79</v>
      </c>
      <c r="D603" s="71">
        <f>$D$11</f>
        <v>330.69</v>
      </c>
      <c r="E603" s="71">
        <f t="shared" ref="E603:AA603" si="350">$D$11</f>
        <v>330.69</v>
      </c>
      <c r="F603" s="71">
        <f t="shared" si="350"/>
        <v>330.69</v>
      </c>
      <c r="G603" s="71">
        <f t="shared" si="350"/>
        <v>330.69</v>
      </c>
      <c r="H603" s="71">
        <f t="shared" si="350"/>
        <v>330.69</v>
      </c>
      <c r="I603" s="71">
        <f t="shared" si="350"/>
        <v>330.69</v>
      </c>
      <c r="J603" s="71">
        <f t="shared" si="350"/>
        <v>330.69</v>
      </c>
      <c r="K603" s="71">
        <f t="shared" si="350"/>
        <v>330.69</v>
      </c>
      <c r="L603" s="71">
        <f t="shared" si="350"/>
        <v>330.69</v>
      </c>
      <c r="M603" s="71">
        <f t="shared" si="350"/>
        <v>330.69</v>
      </c>
      <c r="N603" s="71">
        <f t="shared" si="350"/>
        <v>330.69</v>
      </c>
      <c r="O603" s="71">
        <f t="shared" si="350"/>
        <v>330.69</v>
      </c>
      <c r="P603" s="71">
        <f t="shared" si="350"/>
        <v>330.69</v>
      </c>
      <c r="Q603" s="71">
        <f t="shared" si="350"/>
        <v>330.69</v>
      </c>
      <c r="R603" s="71">
        <f t="shared" si="350"/>
        <v>330.69</v>
      </c>
      <c r="S603" s="71">
        <f t="shared" si="350"/>
        <v>330.69</v>
      </c>
      <c r="T603" s="71">
        <f t="shared" si="350"/>
        <v>330.69</v>
      </c>
      <c r="U603" s="71">
        <f t="shared" si="350"/>
        <v>330.69</v>
      </c>
      <c r="V603" s="71">
        <f t="shared" si="350"/>
        <v>330.69</v>
      </c>
      <c r="W603" s="71">
        <f t="shared" si="350"/>
        <v>330.69</v>
      </c>
      <c r="X603" s="71">
        <f t="shared" si="350"/>
        <v>330.69</v>
      </c>
      <c r="Y603" s="71">
        <f t="shared" si="350"/>
        <v>330.69</v>
      </c>
      <c r="Z603" s="71">
        <f t="shared" si="350"/>
        <v>330.69</v>
      </c>
      <c r="AA603" s="71">
        <f t="shared" si="350"/>
        <v>330.69</v>
      </c>
    </row>
    <row r="604" spans="1:27" collapsed="1" x14ac:dyDescent="0.2">
      <c r="A604" s="162" t="s">
        <v>1618</v>
      </c>
      <c r="B604" s="54" t="str">
        <f>"25"&amp;"."&amp;$B$663&amp;"."&amp;$B$664</f>
        <v>25.05.2023</v>
      </c>
      <c r="C604" s="134" t="s">
        <v>76</v>
      </c>
      <c r="D604" s="135">
        <f>ROUND(((D605+D606+D608+D607)/1000),5)</f>
        <v>1.9019200000000001</v>
      </c>
      <c r="E604" s="135">
        <f>ROUND(((E605+E606+E608+E607)/1000),5)</f>
        <v>1.7964199999999999</v>
      </c>
      <c r="F604" s="135">
        <f>ROUND(((F605+F606+F608+F607)/1000),5)</f>
        <v>1.7310300000000001</v>
      </c>
      <c r="G604" s="135">
        <f t="shared" ref="G604:AA604" si="351">ROUND(((G605+G606+G608+G607)/1000),5)</f>
        <v>1.6819200000000001</v>
      </c>
      <c r="H604" s="135">
        <f t="shared" si="351"/>
        <v>1.6814499999999999</v>
      </c>
      <c r="I604" s="135">
        <f t="shared" si="351"/>
        <v>1.84839</v>
      </c>
      <c r="J604" s="135">
        <f t="shared" si="351"/>
        <v>2.2296499999999999</v>
      </c>
      <c r="K604" s="135">
        <f t="shared" si="351"/>
        <v>2.3929299999999998</v>
      </c>
      <c r="L604" s="135">
        <f t="shared" si="351"/>
        <v>2.6100400000000001</v>
      </c>
      <c r="M604" s="135">
        <f t="shared" si="351"/>
        <v>2.6783899999999998</v>
      </c>
      <c r="N604" s="135">
        <f t="shared" si="351"/>
        <v>2.69143</v>
      </c>
      <c r="O604" s="135">
        <f t="shared" si="351"/>
        <v>2.7008899999999998</v>
      </c>
      <c r="P604" s="135">
        <f t="shared" si="351"/>
        <v>2.6836600000000002</v>
      </c>
      <c r="Q604" s="135">
        <f t="shared" si="351"/>
        <v>2.6859500000000001</v>
      </c>
      <c r="R604" s="135">
        <f t="shared" si="351"/>
        <v>2.71061</v>
      </c>
      <c r="S604" s="135">
        <f t="shared" si="351"/>
        <v>2.7259799999999998</v>
      </c>
      <c r="T604" s="135">
        <f t="shared" si="351"/>
        <v>2.71109</v>
      </c>
      <c r="U604" s="135">
        <f t="shared" si="351"/>
        <v>2.6975600000000002</v>
      </c>
      <c r="V604" s="135">
        <f t="shared" si="351"/>
        <v>2.6904699999999999</v>
      </c>
      <c r="W604" s="135">
        <f t="shared" si="351"/>
        <v>2.6842999999999999</v>
      </c>
      <c r="X604" s="135">
        <f t="shared" si="351"/>
        <v>2.68804</v>
      </c>
      <c r="Y604" s="135">
        <f t="shared" si="351"/>
        <v>2.6838199999999999</v>
      </c>
      <c r="Z604" s="135">
        <f t="shared" si="351"/>
        <v>2.4909699999999999</v>
      </c>
      <c r="AA604" s="135">
        <f t="shared" si="351"/>
        <v>2.1189200000000001</v>
      </c>
    </row>
    <row r="605" spans="1:27" ht="12.75" hidden="1" customHeight="1" outlineLevel="1" x14ac:dyDescent="0.2">
      <c r="A605" s="163" t="s">
        <v>1619</v>
      </c>
      <c r="B605" s="94" t="s">
        <v>238</v>
      </c>
      <c r="C605" s="70" t="s">
        <v>79</v>
      </c>
      <c r="D605" s="71">
        <v>1132.0999999999999</v>
      </c>
      <c r="E605" s="71">
        <v>1026.5999999999999</v>
      </c>
      <c r="F605" s="71">
        <v>961.21</v>
      </c>
      <c r="G605" s="71">
        <v>912.1</v>
      </c>
      <c r="H605" s="71">
        <v>911.63</v>
      </c>
      <c r="I605" s="71">
        <v>1078.57</v>
      </c>
      <c r="J605" s="71">
        <v>1459.83</v>
      </c>
      <c r="K605" s="71">
        <v>1623.11</v>
      </c>
      <c r="L605" s="71">
        <v>1840.22</v>
      </c>
      <c r="M605" s="71">
        <v>1908.57</v>
      </c>
      <c r="N605" s="71">
        <v>1921.61</v>
      </c>
      <c r="O605" s="71">
        <v>1931.07</v>
      </c>
      <c r="P605" s="71">
        <v>1913.84</v>
      </c>
      <c r="Q605" s="71">
        <v>1916.13</v>
      </c>
      <c r="R605" s="71">
        <v>1940.79</v>
      </c>
      <c r="S605" s="71">
        <v>1956.16</v>
      </c>
      <c r="T605" s="71">
        <v>1941.27</v>
      </c>
      <c r="U605" s="71">
        <v>1927.74</v>
      </c>
      <c r="V605" s="71">
        <v>1920.65</v>
      </c>
      <c r="W605" s="71">
        <v>1914.48</v>
      </c>
      <c r="X605" s="71">
        <v>1918.22</v>
      </c>
      <c r="Y605" s="71">
        <v>1914</v>
      </c>
      <c r="Z605" s="71">
        <v>1721.15</v>
      </c>
      <c r="AA605" s="71">
        <v>1349.1</v>
      </c>
    </row>
    <row r="606" spans="1:27" ht="12.75" hidden="1" customHeight="1" outlineLevel="1" x14ac:dyDescent="0.2">
      <c r="A606" s="163" t="s">
        <v>1620</v>
      </c>
      <c r="B606" s="94" t="s">
        <v>90</v>
      </c>
      <c r="C606" s="70" t="s">
        <v>79</v>
      </c>
      <c r="D606" s="71">
        <f>$D$486</f>
        <v>434.18</v>
      </c>
      <c r="E606" s="71">
        <f t="shared" ref="E606:AA606" si="352">$D$486</f>
        <v>434.18</v>
      </c>
      <c r="F606" s="71">
        <f t="shared" si="352"/>
        <v>434.18</v>
      </c>
      <c r="G606" s="71">
        <f t="shared" si="352"/>
        <v>434.18</v>
      </c>
      <c r="H606" s="71">
        <f t="shared" si="352"/>
        <v>434.18</v>
      </c>
      <c r="I606" s="71">
        <f t="shared" si="352"/>
        <v>434.18</v>
      </c>
      <c r="J606" s="71">
        <f t="shared" si="352"/>
        <v>434.18</v>
      </c>
      <c r="K606" s="71">
        <f t="shared" si="352"/>
        <v>434.18</v>
      </c>
      <c r="L606" s="71">
        <f t="shared" si="352"/>
        <v>434.18</v>
      </c>
      <c r="M606" s="71">
        <f t="shared" si="352"/>
        <v>434.18</v>
      </c>
      <c r="N606" s="71">
        <f t="shared" si="352"/>
        <v>434.18</v>
      </c>
      <c r="O606" s="71">
        <f t="shared" si="352"/>
        <v>434.18</v>
      </c>
      <c r="P606" s="71">
        <f t="shared" si="352"/>
        <v>434.18</v>
      </c>
      <c r="Q606" s="71">
        <f t="shared" si="352"/>
        <v>434.18</v>
      </c>
      <c r="R606" s="71">
        <f t="shared" si="352"/>
        <v>434.18</v>
      </c>
      <c r="S606" s="71">
        <f t="shared" si="352"/>
        <v>434.18</v>
      </c>
      <c r="T606" s="71">
        <f t="shared" si="352"/>
        <v>434.18</v>
      </c>
      <c r="U606" s="71">
        <f t="shared" si="352"/>
        <v>434.18</v>
      </c>
      <c r="V606" s="71">
        <f t="shared" si="352"/>
        <v>434.18</v>
      </c>
      <c r="W606" s="71">
        <f t="shared" si="352"/>
        <v>434.18</v>
      </c>
      <c r="X606" s="71">
        <f t="shared" si="352"/>
        <v>434.18</v>
      </c>
      <c r="Y606" s="71">
        <f t="shared" si="352"/>
        <v>434.18</v>
      </c>
      <c r="Z606" s="71">
        <f t="shared" si="352"/>
        <v>434.18</v>
      </c>
      <c r="AA606" s="71">
        <f t="shared" si="352"/>
        <v>434.18</v>
      </c>
    </row>
    <row r="607" spans="1:27" ht="12.75" hidden="1" customHeight="1" outlineLevel="1" x14ac:dyDescent="0.2">
      <c r="A607" s="163" t="s">
        <v>1621</v>
      </c>
      <c r="B607" s="94" t="s">
        <v>83</v>
      </c>
      <c r="C607" s="70" t="s">
        <v>79</v>
      </c>
      <c r="D607" s="71">
        <v>4.95</v>
      </c>
      <c r="E607" s="71">
        <v>4.95</v>
      </c>
      <c r="F607" s="71">
        <v>4.95</v>
      </c>
      <c r="G607" s="71">
        <v>4.95</v>
      </c>
      <c r="H607" s="71">
        <v>4.95</v>
      </c>
      <c r="I607" s="71">
        <v>4.95</v>
      </c>
      <c r="J607" s="71">
        <v>4.95</v>
      </c>
      <c r="K607" s="71">
        <v>4.95</v>
      </c>
      <c r="L607" s="71">
        <v>4.95</v>
      </c>
      <c r="M607" s="71">
        <v>4.95</v>
      </c>
      <c r="N607" s="71">
        <v>4.95</v>
      </c>
      <c r="O607" s="71">
        <v>4.95</v>
      </c>
      <c r="P607" s="71">
        <v>4.95</v>
      </c>
      <c r="Q607" s="71">
        <v>4.95</v>
      </c>
      <c r="R607" s="71">
        <v>4.95</v>
      </c>
      <c r="S607" s="71">
        <v>4.95</v>
      </c>
      <c r="T607" s="71">
        <v>4.95</v>
      </c>
      <c r="U607" s="71">
        <v>4.95</v>
      </c>
      <c r="V607" s="71">
        <v>4.95</v>
      </c>
      <c r="W607" s="71">
        <v>4.95</v>
      </c>
      <c r="X607" s="71">
        <v>4.95</v>
      </c>
      <c r="Y607" s="71">
        <v>4.95</v>
      </c>
      <c r="Z607" s="71">
        <v>4.95</v>
      </c>
      <c r="AA607" s="71">
        <v>4.95</v>
      </c>
    </row>
    <row r="608" spans="1:27" ht="12.75" hidden="1" customHeight="1" outlineLevel="1" x14ac:dyDescent="0.2">
      <c r="A608" s="163" t="s">
        <v>1622</v>
      </c>
      <c r="B608" s="94" t="s">
        <v>81</v>
      </c>
      <c r="C608" s="70" t="s">
        <v>79</v>
      </c>
      <c r="D608" s="71">
        <f>$D$11</f>
        <v>330.69</v>
      </c>
      <c r="E608" s="71">
        <f t="shared" ref="E608:AA608" si="353">$D$11</f>
        <v>330.69</v>
      </c>
      <c r="F608" s="71">
        <f t="shared" si="353"/>
        <v>330.69</v>
      </c>
      <c r="G608" s="71">
        <f t="shared" si="353"/>
        <v>330.69</v>
      </c>
      <c r="H608" s="71">
        <f t="shared" si="353"/>
        <v>330.69</v>
      </c>
      <c r="I608" s="71">
        <f t="shared" si="353"/>
        <v>330.69</v>
      </c>
      <c r="J608" s="71">
        <f t="shared" si="353"/>
        <v>330.69</v>
      </c>
      <c r="K608" s="71">
        <f t="shared" si="353"/>
        <v>330.69</v>
      </c>
      <c r="L608" s="71">
        <f t="shared" si="353"/>
        <v>330.69</v>
      </c>
      <c r="M608" s="71">
        <f t="shared" si="353"/>
        <v>330.69</v>
      </c>
      <c r="N608" s="71">
        <f t="shared" si="353"/>
        <v>330.69</v>
      </c>
      <c r="O608" s="71">
        <f t="shared" si="353"/>
        <v>330.69</v>
      </c>
      <c r="P608" s="71">
        <f t="shared" si="353"/>
        <v>330.69</v>
      </c>
      <c r="Q608" s="71">
        <f t="shared" si="353"/>
        <v>330.69</v>
      </c>
      <c r="R608" s="71">
        <f t="shared" si="353"/>
        <v>330.69</v>
      </c>
      <c r="S608" s="71">
        <f t="shared" si="353"/>
        <v>330.69</v>
      </c>
      <c r="T608" s="71">
        <f t="shared" si="353"/>
        <v>330.69</v>
      </c>
      <c r="U608" s="71">
        <f t="shared" si="353"/>
        <v>330.69</v>
      </c>
      <c r="V608" s="71">
        <f t="shared" si="353"/>
        <v>330.69</v>
      </c>
      <c r="W608" s="71">
        <f t="shared" si="353"/>
        <v>330.69</v>
      </c>
      <c r="X608" s="71">
        <f t="shared" si="353"/>
        <v>330.69</v>
      </c>
      <c r="Y608" s="71">
        <f t="shared" si="353"/>
        <v>330.69</v>
      </c>
      <c r="Z608" s="71">
        <f t="shared" si="353"/>
        <v>330.69</v>
      </c>
      <c r="AA608" s="71">
        <f t="shared" si="353"/>
        <v>330.69</v>
      </c>
    </row>
    <row r="609" spans="1:27" collapsed="1" x14ac:dyDescent="0.2">
      <c r="A609" s="162" t="s">
        <v>1623</v>
      </c>
      <c r="B609" s="54" t="str">
        <f>"26"&amp;"."&amp;$B$663&amp;"."&amp;$B$664</f>
        <v>26.05.2023</v>
      </c>
      <c r="C609" s="134" t="s">
        <v>76</v>
      </c>
      <c r="D609" s="135">
        <f>ROUND(((D610+D611+D613+D612)/1000),5)</f>
        <v>2.0134599999999998</v>
      </c>
      <c r="E609" s="135">
        <f>ROUND(((E610+E611+E613+E612)/1000),5)</f>
        <v>1.87114</v>
      </c>
      <c r="F609" s="135">
        <f>ROUND(((F610+F611+F613+F612)/1000),5)</f>
        <v>1.8089500000000001</v>
      </c>
      <c r="G609" s="135">
        <f t="shared" ref="G609:AA609" si="354">ROUND(((G610+G611+G613+G612)/1000),5)</f>
        <v>1.76342</v>
      </c>
      <c r="H609" s="135">
        <f t="shared" si="354"/>
        <v>1.78583</v>
      </c>
      <c r="I609" s="135">
        <f t="shared" si="354"/>
        <v>1.87487</v>
      </c>
      <c r="J609" s="135">
        <f t="shared" si="354"/>
        <v>2.2730700000000001</v>
      </c>
      <c r="K609" s="135">
        <f t="shared" si="354"/>
        <v>2.45072</v>
      </c>
      <c r="L609" s="135">
        <f t="shared" si="354"/>
        <v>2.69868</v>
      </c>
      <c r="M609" s="135">
        <f t="shared" si="354"/>
        <v>2.7650299999999999</v>
      </c>
      <c r="N609" s="135">
        <f t="shared" si="354"/>
        <v>2.77339</v>
      </c>
      <c r="O609" s="135">
        <f t="shared" si="354"/>
        <v>2.7669700000000002</v>
      </c>
      <c r="P609" s="135">
        <f t="shared" si="354"/>
        <v>2.75665</v>
      </c>
      <c r="Q609" s="135">
        <f t="shared" si="354"/>
        <v>2.7723800000000001</v>
      </c>
      <c r="R609" s="135">
        <f t="shared" si="354"/>
        <v>2.7690299999999999</v>
      </c>
      <c r="S609" s="135">
        <f t="shared" si="354"/>
        <v>2.7640799999999999</v>
      </c>
      <c r="T609" s="135">
        <f t="shared" si="354"/>
        <v>2.75095</v>
      </c>
      <c r="U609" s="135">
        <f t="shared" si="354"/>
        <v>2.7619500000000001</v>
      </c>
      <c r="V609" s="135">
        <f t="shared" si="354"/>
        <v>2.7576700000000001</v>
      </c>
      <c r="W609" s="135">
        <f t="shared" si="354"/>
        <v>2.7325200000000001</v>
      </c>
      <c r="X609" s="135">
        <f t="shared" si="354"/>
        <v>2.73685</v>
      </c>
      <c r="Y609" s="135">
        <f t="shared" si="354"/>
        <v>2.75875</v>
      </c>
      <c r="Z609" s="135">
        <f t="shared" si="354"/>
        <v>2.7025399999999999</v>
      </c>
      <c r="AA609" s="135">
        <f t="shared" si="354"/>
        <v>2.37615</v>
      </c>
    </row>
    <row r="610" spans="1:27" ht="12.75" hidden="1" customHeight="1" outlineLevel="1" x14ac:dyDescent="0.2">
      <c r="A610" s="163" t="s">
        <v>1624</v>
      </c>
      <c r="B610" s="94" t="s">
        <v>238</v>
      </c>
      <c r="C610" s="70" t="s">
        <v>79</v>
      </c>
      <c r="D610" s="71">
        <v>1243.6400000000001</v>
      </c>
      <c r="E610" s="71">
        <v>1101.32</v>
      </c>
      <c r="F610" s="71">
        <v>1039.1300000000001</v>
      </c>
      <c r="G610" s="71">
        <v>993.6</v>
      </c>
      <c r="H610" s="71">
        <v>1016.01</v>
      </c>
      <c r="I610" s="71">
        <v>1105.05</v>
      </c>
      <c r="J610" s="71">
        <v>1503.25</v>
      </c>
      <c r="K610" s="71">
        <v>1680.9</v>
      </c>
      <c r="L610" s="71">
        <v>1928.86</v>
      </c>
      <c r="M610" s="71">
        <v>1995.21</v>
      </c>
      <c r="N610" s="71">
        <v>2003.57</v>
      </c>
      <c r="O610" s="71">
        <v>1997.15</v>
      </c>
      <c r="P610" s="71">
        <v>1986.83</v>
      </c>
      <c r="Q610" s="71">
        <v>2002.56</v>
      </c>
      <c r="R610" s="71">
        <v>1999.21</v>
      </c>
      <c r="S610" s="71">
        <v>1994.26</v>
      </c>
      <c r="T610" s="71">
        <v>1981.13</v>
      </c>
      <c r="U610" s="71">
        <v>1992.13</v>
      </c>
      <c r="V610" s="71">
        <v>1987.85</v>
      </c>
      <c r="W610" s="71">
        <v>1962.7</v>
      </c>
      <c r="X610" s="71">
        <v>1967.03</v>
      </c>
      <c r="Y610" s="71">
        <v>1988.93</v>
      </c>
      <c r="Z610" s="71">
        <v>1932.72</v>
      </c>
      <c r="AA610" s="71">
        <v>1606.33</v>
      </c>
    </row>
    <row r="611" spans="1:27" ht="12.75" hidden="1" customHeight="1" outlineLevel="1" x14ac:dyDescent="0.2">
      <c r="A611" s="163" t="s">
        <v>1625</v>
      </c>
      <c r="B611" s="94" t="s">
        <v>90</v>
      </c>
      <c r="C611" s="70" t="s">
        <v>79</v>
      </c>
      <c r="D611" s="71">
        <f>$D$486</f>
        <v>434.18</v>
      </c>
      <c r="E611" s="71">
        <f t="shared" ref="E611:AA611" si="355">$D$486</f>
        <v>434.18</v>
      </c>
      <c r="F611" s="71">
        <f t="shared" si="355"/>
        <v>434.18</v>
      </c>
      <c r="G611" s="71">
        <f t="shared" si="355"/>
        <v>434.18</v>
      </c>
      <c r="H611" s="71">
        <f t="shared" si="355"/>
        <v>434.18</v>
      </c>
      <c r="I611" s="71">
        <f t="shared" si="355"/>
        <v>434.18</v>
      </c>
      <c r="J611" s="71">
        <f t="shared" si="355"/>
        <v>434.18</v>
      </c>
      <c r="K611" s="71">
        <f t="shared" si="355"/>
        <v>434.18</v>
      </c>
      <c r="L611" s="71">
        <f t="shared" si="355"/>
        <v>434.18</v>
      </c>
      <c r="M611" s="71">
        <f t="shared" si="355"/>
        <v>434.18</v>
      </c>
      <c r="N611" s="71">
        <f t="shared" si="355"/>
        <v>434.18</v>
      </c>
      <c r="O611" s="71">
        <f t="shared" si="355"/>
        <v>434.18</v>
      </c>
      <c r="P611" s="71">
        <f t="shared" si="355"/>
        <v>434.18</v>
      </c>
      <c r="Q611" s="71">
        <f t="shared" si="355"/>
        <v>434.18</v>
      </c>
      <c r="R611" s="71">
        <f t="shared" si="355"/>
        <v>434.18</v>
      </c>
      <c r="S611" s="71">
        <f t="shared" si="355"/>
        <v>434.18</v>
      </c>
      <c r="T611" s="71">
        <f t="shared" si="355"/>
        <v>434.18</v>
      </c>
      <c r="U611" s="71">
        <f t="shared" si="355"/>
        <v>434.18</v>
      </c>
      <c r="V611" s="71">
        <f t="shared" si="355"/>
        <v>434.18</v>
      </c>
      <c r="W611" s="71">
        <f t="shared" si="355"/>
        <v>434.18</v>
      </c>
      <c r="X611" s="71">
        <f t="shared" si="355"/>
        <v>434.18</v>
      </c>
      <c r="Y611" s="71">
        <f t="shared" si="355"/>
        <v>434.18</v>
      </c>
      <c r="Z611" s="71">
        <f t="shared" si="355"/>
        <v>434.18</v>
      </c>
      <c r="AA611" s="71">
        <f t="shared" si="355"/>
        <v>434.18</v>
      </c>
    </row>
    <row r="612" spans="1:27" ht="12.75" hidden="1" customHeight="1" outlineLevel="1" x14ac:dyDescent="0.2">
      <c r="A612" s="163" t="s">
        <v>1626</v>
      </c>
      <c r="B612" s="94" t="s">
        <v>83</v>
      </c>
      <c r="C612" s="70" t="s">
        <v>79</v>
      </c>
      <c r="D612" s="71">
        <v>4.95</v>
      </c>
      <c r="E612" s="71">
        <v>4.95</v>
      </c>
      <c r="F612" s="71">
        <v>4.95</v>
      </c>
      <c r="G612" s="71">
        <v>4.95</v>
      </c>
      <c r="H612" s="71">
        <v>4.95</v>
      </c>
      <c r="I612" s="71">
        <v>4.95</v>
      </c>
      <c r="J612" s="71">
        <v>4.95</v>
      </c>
      <c r="K612" s="71">
        <v>4.95</v>
      </c>
      <c r="L612" s="71">
        <v>4.95</v>
      </c>
      <c r="M612" s="71">
        <v>4.95</v>
      </c>
      <c r="N612" s="71">
        <v>4.95</v>
      </c>
      <c r="O612" s="71">
        <v>4.95</v>
      </c>
      <c r="P612" s="71">
        <v>4.95</v>
      </c>
      <c r="Q612" s="71">
        <v>4.95</v>
      </c>
      <c r="R612" s="71">
        <v>4.95</v>
      </c>
      <c r="S612" s="71">
        <v>4.95</v>
      </c>
      <c r="T612" s="71">
        <v>4.95</v>
      </c>
      <c r="U612" s="71">
        <v>4.95</v>
      </c>
      <c r="V612" s="71">
        <v>4.95</v>
      </c>
      <c r="W612" s="71">
        <v>4.95</v>
      </c>
      <c r="X612" s="71">
        <v>4.95</v>
      </c>
      <c r="Y612" s="71">
        <v>4.95</v>
      </c>
      <c r="Z612" s="71">
        <v>4.95</v>
      </c>
      <c r="AA612" s="71">
        <v>4.95</v>
      </c>
    </row>
    <row r="613" spans="1:27" ht="12.75" hidden="1" customHeight="1" outlineLevel="1" x14ac:dyDescent="0.2">
      <c r="A613" s="163" t="s">
        <v>1627</v>
      </c>
      <c r="B613" s="94" t="s">
        <v>81</v>
      </c>
      <c r="C613" s="70" t="s">
        <v>79</v>
      </c>
      <c r="D613" s="71">
        <f>$D$11</f>
        <v>330.69</v>
      </c>
      <c r="E613" s="71">
        <f t="shared" ref="E613:AA613" si="356">$D$11</f>
        <v>330.69</v>
      </c>
      <c r="F613" s="71">
        <f t="shared" si="356"/>
        <v>330.69</v>
      </c>
      <c r="G613" s="71">
        <f t="shared" si="356"/>
        <v>330.69</v>
      </c>
      <c r="H613" s="71">
        <f t="shared" si="356"/>
        <v>330.69</v>
      </c>
      <c r="I613" s="71">
        <f t="shared" si="356"/>
        <v>330.69</v>
      </c>
      <c r="J613" s="71">
        <f t="shared" si="356"/>
        <v>330.69</v>
      </c>
      <c r="K613" s="71">
        <f t="shared" si="356"/>
        <v>330.69</v>
      </c>
      <c r="L613" s="71">
        <f t="shared" si="356"/>
        <v>330.69</v>
      </c>
      <c r="M613" s="71">
        <f t="shared" si="356"/>
        <v>330.69</v>
      </c>
      <c r="N613" s="71">
        <f t="shared" si="356"/>
        <v>330.69</v>
      </c>
      <c r="O613" s="71">
        <f t="shared" si="356"/>
        <v>330.69</v>
      </c>
      <c r="P613" s="71">
        <f t="shared" si="356"/>
        <v>330.69</v>
      </c>
      <c r="Q613" s="71">
        <f t="shared" si="356"/>
        <v>330.69</v>
      </c>
      <c r="R613" s="71">
        <f t="shared" si="356"/>
        <v>330.69</v>
      </c>
      <c r="S613" s="71">
        <f t="shared" si="356"/>
        <v>330.69</v>
      </c>
      <c r="T613" s="71">
        <f t="shared" si="356"/>
        <v>330.69</v>
      </c>
      <c r="U613" s="71">
        <f t="shared" si="356"/>
        <v>330.69</v>
      </c>
      <c r="V613" s="71">
        <f t="shared" si="356"/>
        <v>330.69</v>
      </c>
      <c r="W613" s="71">
        <f t="shared" si="356"/>
        <v>330.69</v>
      </c>
      <c r="X613" s="71">
        <f t="shared" si="356"/>
        <v>330.69</v>
      </c>
      <c r="Y613" s="71">
        <f t="shared" si="356"/>
        <v>330.69</v>
      </c>
      <c r="Z613" s="71">
        <f t="shared" si="356"/>
        <v>330.69</v>
      </c>
      <c r="AA613" s="71">
        <f t="shared" si="356"/>
        <v>330.69</v>
      </c>
    </row>
    <row r="614" spans="1:27" collapsed="1" x14ac:dyDescent="0.2">
      <c r="A614" s="162" t="s">
        <v>1628</v>
      </c>
      <c r="B614" s="54" t="str">
        <f>"27"&amp;"."&amp;$B$663&amp;"."&amp;$B$664</f>
        <v>27.05.2023</v>
      </c>
      <c r="C614" s="134" t="s">
        <v>76</v>
      </c>
      <c r="D614" s="135">
        <f>ROUND(((D615+D616+D618+D617)/1000),5)</f>
        <v>2.3133300000000001</v>
      </c>
      <c r="E614" s="135">
        <f>ROUND(((E615+E616+E618+E617)/1000),5)</f>
        <v>2.0729099999999998</v>
      </c>
      <c r="F614" s="135">
        <f>ROUND(((F615+F616+F618+F617)/1000),5)</f>
        <v>1.92666</v>
      </c>
      <c r="G614" s="135">
        <f t="shared" ref="G614:AA614" si="357">ROUND(((G615+G616+G618+G617)/1000),5)</f>
        <v>1.8744099999999999</v>
      </c>
      <c r="H614" s="135">
        <f t="shared" si="357"/>
        <v>1.8518399999999999</v>
      </c>
      <c r="I614" s="135">
        <f t="shared" si="357"/>
        <v>1.8301099999999999</v>
      </c>
      <c r="J614" s="135">
        <f t="shared" si="357"/>
        <v>2.13619</v>
      </c>
      <c r="K614" s="135">
        <f t="shared" si="357"/>
        <v>2.2913899999999998</v>
      </c>
      <c r="L614" s="135">
        <f t="shared" si="357"/>
        <v>2.5646200000000001</v>
      </c>
      <c r="M614" s="135">
        <f t="shared" si="357"/>
        <v>2.6780200000000001</v>
      </c>
      <c r="N614" s="135">
        <f t="shared" si="357"/>
        <v>2.7103299999999999</v>
      </c>
      <c r="O614" s="135">
        <f t="shared" si="357"/>
        <v>2.71062</v>
      </c>
      <c r="P614" s="135">
        <f t="shared" si="357"/>
        <v>2.7055199999999999</v>
      </c>
      <c r="Q614" s="135">
        <f t="shared" si="357"/>
        <v>2.70621</v>
      </c>
      <c r="R614" s="135">
        <f t="shared" si="357"/>
        <v>2.7044999999999999</v>
      </c>
      <c r="S614" s="135">
        <f t="shared" si="357"/>
        <v>2.68302</v>
      </c>
      <c r="T614" s="135">
        <f t="shared" si="357"/>
        <v>2.6670500000000001</v>
      </c>
      <c r="U614" s="135">
        <f t="shared" si="357"/>
        <v>2.6021000000000001</v>
      </c>
      <c r="V614" s="135">
        <f t="shared" si="357"/>
        <v>2.6016300000000001</v>
      </c>
      <c r="W614" s="135">
        <f t="shared" si="357"/>
        <v>2.60141</v>
      </c>
      <c r="X614" s="135">
        <f t="shared" si="357"/>
        <v>2.66194</v>
      </c>
      <c r="Y614" s="135">
        <f t="shared" si="357"/>
        <v>2.6801499999999998</v>
      </c>
      <c r="Z614" s="135">
        <f t="shared" si="357"/>
        <v>2.5867800000000001</v>
      </c>
      <c r="AA614" s="135">
        <f t="shared" si="357"/>
        <v>2.2860200000000002</v>
      </c>
    </row>
    <row r="615" spans="1:27" ht="12.75" hidden="1" customHeight="1" outlineLevel="1" x14ac:dyDescent="0.2">
      <c r="A615" s="163" t="s">
        <v>1629</v>
      </c>
      <c r="B615" s="94" t="s">
        <v>238</v>
      </c>
      <c r="C615" s="70" t="s">
        <v>79</v>
      </c>
      <c r="D615" s="71">
        <v>1543.51</v>
      </c>
      <c r="E615" s="71">
        <v>1303.0899999999999</v>
      </c>
      <c r="F615" s="71">
        <v>1156.8399999999999</v>
      </c>
      <c r="G615" s="71">
        <v>1104.5899999999999</v>
      </c>
      <c r="H615" s="71">
        <v>1082.02</v>
      </c>
      <c r="I615" s="71">
        <v>1060.29</v>
      </c>
      <c r="J615" s="71">
        <v>1366.37</v>
      </c>
      <c r="K615" s="71">
        <v>1521.57</v>
      </c>
      <c r="L615" s="71">
        <v>1794.8</v>
      </c>
      <c r="M615" s="71">
        <v>1908.2</v>
      </c>
      <c r="N615" s="71">
        <v>1940.51</v>
      </c>
      <c r="O615" s="71">
        <v>1940.8</v>
      </c>
      <c r="P615" s="71">
        <v>1935.7</v>
      </c>
      <c r="Q615" s="71">
        <v>1936.39</v>
      </c>
      <c r="R615" s="71">
        <v>1934.68</v>
      </c>
      <c r="S615" s="71">
        <v>1913.2</v>
      </c>
      <c r="T615" s="71">
        <v>1897.23</v>
      </c>
      <c r="U615" s="71">
        <v>1832.28</v>
      </c>
      <c r="V615" s="71">
        <v>1831.81</v>
      </c>
      <c r="W615" s="71">
        <v>1831.59</v>
      </c>
      <c r="X615" s="71">
        <v>1892.12</v>
      </c>
      <c r="Y615" s="71">
        <v>1910.33</v>
      </c>
      <c r="Z615" s="71">
        <v>1816.96</v>
      </c>
      <c r="AA615" s="71">
        <v>1516.2</v>
      </c>
    </row>
    <row r="616" spans="1:27" ht="12.75" hidden="1" customHeight="1" outlineLevel="1" x14ac:dyDescent="0.2">
      <c r="A616" s="163" t="s">
        <v>1630</v>
      </c>
      <c r="B616" s="94" t="s">
        <v>90</v>
      </c>
      <c r="C616" s="70" t="s">
        <v>79</v>
      </c>
      <c r="D616" s="71">
        <f>$D$486</f>
        <v>434.18</v>
      </c>
      <c r="E616" s="71">
        <f t="shared" ref="E616:AA616" si="358">$D$486</f>
        <v>434.18</v>
      </c>
      <c r="F616" s="71">
        <f t="shared" si="358"/>
        <v>434.18</v>
      </c>
      <c r="G616" s="71">
        <f t="shared" si="358"/>
        <v>434.18</v>
      </c>
      <c r="H616" s="71">
        <f t="shared" si="358"/>
        <v>434.18</v>
      </c>
      <c r="I616" s="71">
        <f t="shared" si="358"/>
        <v>434.18</v>
      </c>
      <c r="J616" s="71">
        <f t="shared" si="358"/>
        <v>434.18</v>
      </c>
      <c r="K616" s="71">
        <f t="shared" si="358"/>
        <v>434.18</v>
      </c>
      <c r="L616" s="71">
        <f t="shared" si="358"/>
        <v>434.18</v>
      </c>
      <c r="M616" s="71">
        <f t="shared" si="358"/>
        <v>434.18</v>
      </c>
      <c r="N616" s="71">
        <f t="shared" si="358"/>
        <v>434.18</v>
      </c>
      <c r="O616" s="71">
        <f t="shared" si="358"/>
        <v>434.18</v>
      </c>
      <c r="P616" s="71">
        <f t="shared" si="358"/>
        <v>434.18</v>
      </c>
      <c r="Q616" s="71">
        <f t="shared" si="358"/>
        <v>434.18</v>
      </c>
      <c r="R616" s="71">
        <f t="shared" si="358"/>
        <v>434.18</v>
      </c>
      <c r="S616" s="71">
        <f t="shared" si="358"/>
        <v>434.18</v>
      </c>
      <c r="T616" s="71">
        <f t="shared" si="358"/>
        <v>434.18</v>
      </c>
      <c r="U616" s="71">
        <f t="shared" si="358"/>
        <v>434.18</v>
      </c>
      <c r="V616" s="71">
        <f t="shared" si="358"/>
        <v>434.18</v>
      </c>
      <c r="W616" s="71">
        <f t="shared" si="358"/>
        <v>434.18</v>
      </c>
      <c r="X616" s="71">
        <f t="shared" si="358"/>
        <v>434.18</v>
      </c>
      <c r="Y616" s="71">
        <f t="shared" si="358"/>
        <v>434.18</v>
      </c>
      <c r="Z616" s="71">
        <f t="shared" si="358"/>
        <v>434.18</v>
      </c>
      <c r="AA616" s="71">
        <f t="shared" si="358"/>
        <v>434.18</v>
      </c>
    </row>
    <row r="617" spans="1:27" ht="12.75" hidden="1" customHeight="1" outlineLevel="1" x14ac:dyDescent="0.2">
      <c r="A617" s="163" t="s">
        <v>1631</v>
      </c>
      <c r="B617" s="94" t="s">
        <v>83</v>
      </c>
      <c r="C617" s="70" t="s">
        <v>79</v>
      </c>
      <c r="D617" s="71">
        <v>4.95</v>
      </c>
      <c r="E617" s="71">
        <v>4.95</v>
      </c>
      <c r="F617" s="71">
        <v>4.95</v>
      </c>
      <c r="G617" s="71">
        <v>4.95</v>
      </c>
      <c r="H617" s="71">
        <v>4.95</v>
      </c>
      <c r="I617" s="71">
        <v>4.95</v>
      </c>
      <c r="J617" s="71">
        <v>4.95</v>
      </c>
      <c r="K617" s="71">
        <v>4.95</v>
      </c>
      <c r="L617" s="71">
        <v>4.95</v>
      </c>
      <c r="M617" s="71">
        <v>4.95</v>
      </c>
      <c r="N617" s="71">
        <v>4.95</v>
      </c>
      <c r="O617" s="71">
        <v>4.95</v>
      </c>
      <c r="P617" s="71">
        <v>4.95</v>
      </c>
      <c r="Q617" s="71">
        <v>4.95</v>
      </c>
      <c r="R617" s="71">
        <v>4.95</v>
      </c>
      <c r="S617" s="71">
        <v>4.95</v>
      </c>
      <c r="T617" s="71">
        <v>4.95</v>
      </c>
      <c r="U617" s="71">
        <v>4.95</v>
      </c>
      <c r="V617" s="71">
        <v>4.95</v>
      </c>
      <c r="W617" s="71">
        <v>4.95</v>
      </c>
      <c r="X617" s="71">
        <v>4.95</v>
      </c>
      <c r="Y617" s="71">
        <v>4.95</v>
      </c>
      <c r="Z617" s="71">
        <v>4.95</v>
      </c>
      <c r="AA617" s="71">
        <v>4.95</v>
      </c>
    </row>
    <row r="618" spans="1:27" ht="12.75" hidden="1" customHeight="1" outlineLevel="1" x14ac:dyDescent="0.2">
      <c r="A618" s="163" t="s">
        <v>1632</v>
      </c>
      <c r="B618" s="94" t="s">
        <v>81</v>
      </c>
      <c r="C618" s="70" t="s">
        <v>79</v>
      </c>
      <c r="D618" s="71">
        <f>$D$11</f>
        <v>330.69</v>
      </c>
      <c r="E618" s="71">
        <f t="shared" ref="E618:AA618" si="359">$D$11</f>
        <v>330.69</v>
      </c>
      <c r="F618" s="71">
        <f t="shared" si="359"/>
        <v>330.69</v>
      </c>
      <c r="G618" s="71">
        <f t="shared" si="359"/>
        <v>330.69</v>
      </c>
      <c r="H618" s="71">
        <f t="shared" si="359"/>
        <v>330.69</v>
      </c>
      <c r="I618" s="71">
        <f t="shared" si="359"/>
        <v>330.69</v>
      </c>
      <c r="J618" s="71">
        <f t="shared" si="359"/>
        <v>330.69</v>
      </c>
      <c r="K618" s="71">
        <f t="shared" si="359"/>
        <v>330.69</v>
      </c>
      <c r="L618" s="71">
        <f t="shared" si="359"/>
        <v>330.69</v>
      </c>
      <c r="M618" s="71">
        <f t="shared" si="359"/>
        <v>330.69</v>
      </c>
      <c r="N618" s="71">
        <f t="shared" si="359"/>
        <v>330.69</v>
      </c>
      <c r="O618" s="71">
        <f t="shared" si="359"/>
        <v>330.69</v>
      </c>
      <c r="P618" s="71">
        <f t="shared" si="359"/>
        <v>330.69</v>
      </c>
      <c r="Q618" s="71">
        <f t="shared" si="359"/>
        <v>330.69</v>
      </c>
      <c r="R618" s="71">
        <f t="shared" si="359"/>
        <v>330.69</v>
      </c>
      <c r="S618" s="71">
        <f t="shared" si="359"/>
        <v>330.69</v>
      </c>
      <c r="T618" s="71">
        <f t="shared" si="359"/>
        <v>330.69</v>
      </c>
      <c r="U618" s="71">
        <f t="shared" si="359"/>
        <v>330.69</v>
      </c>
      <c r="V618" s="71">
        <f t="shared" si="359"/>
        <v>330.69</v>
      </c>
      <c r="W618" s="71">
        <f t="shared" si="359"/>
        <v>330.69</v>
      </c>
      <c r="X618" s="71">
        <f t="shared" si="359"/>
        <v>330.69</v>
      </c>
      <c r="Y618" s="71">
        <f t="shared" si="359"/>
        <v>330.69</v>
      </c>
      <c r="Z618" s="71">
        <f t="shared" si="359"/>
        <v>330.69</v>
      </c>
      <c r="AA618" s="71">
        <f t="shared" si="359"/>
        <v>330.69</v>
      </c>
    </row>
    <row r="619" spans="1:27" collapsed="1" x14ac:dyDescent="0.2">
      <c r="A619" s="162" t="s">
        <v>1633</v>
      </c>
      <c r="B619" s="54" t="str">
        <f>"28"&amp;"."&amp;$B$663&amp;"."&amp;$B$664</f>
        <v>28.05.2023</v>
      </c>
      <c r="C619" s="134" t="s">
        <v>76</v>
      </c>
      <c r="D619" s="135">
        <f>ROUND(((D620+D621+D623+D622)/1000),5)</f>
        <v>2.1674000000000002</v>
      </c>
      <c r="E619" s="135">
        <f>ROUND(((E620+E621+E623+E622)/1000),5)</f>
        <v>2.00406</v>
      </c>
      <c r="F619" s="135">
        <f>ROUND(((F620+F621+F623+F622)/1000),5)</f>
        <v>1.8771100000000001</v>
      </c>
      <c r="G619" s="135">
        <f t="shared" ref="G619:AA619" si="360">ROUND(((G620+G621+G623+G622)/1000),5)</f>
        <v>1.8466400000000001</v>
      </c>
      <c r="H619" s="135">
        <f t="shared" si="360"/>
        <v>1.81874</v>
      </c>
      <c r="I619" s="135">
        <f t="shared" si="360"/>
        <v>1.80142</v>
      </c>
      <c r="J619" s="135">
        <f t="shared" si="360"/>
        <v>1.9926600000000001</v>
      </c>
      <c r="K619" s="135">
        <f t="shared" si="360"/>
        <v>2.1251099999999998</v>
      </c>
      <c r="L619" s="135">
        <f t="shared" si="360"/>
        <v>2.3921199999999998</v>
      </c>
      <c r="M619" s="135">
        <f t="shared" si="360"/>
        <v>2.5655700000000001</v>
      </c>
      <c r="N619" s="135">
        <f t="shared" si="360"/>
        <v>2.60907</v>
      </c>
      <c r="O619" s="135">
        <f t="shared" si="360"/>
        <v>2.61991</v>
      </c>
      <c r="P619" s="135">
        <f t="shared" si="360"/>
        <v>2.6138300000000001</v>
      </c>
      <c r="Q619" s="135">
        <f t="shared" si="360"/>
        <v>2.61897</v>
      </c>
      <c r="R619" s="135">
        <f t="shared" si="360"/>
        <v>2.6179700000000001</v>
      </c>
      <c r="S619" s="135">
        <f t="shared" si="360"/>
        <v>2.6162100000000001</v>
      </c>
      <c r="T619" s="135">
        <f t="shared" si="360"/>
        <v>2.6061000000000001</v>
      </c>
      <c r="U619" s="135">
        <f t="shared" si="360"/>
        <v>2.5861100000000001</v>
      </c>
      <c r="V619" s="135">
        <f t="shared" si="360"/>
        <v>2.5950000000000002</v>
      </c>
      <c r="W619" s="135">
        <f t="shared" si="360"/>
        <v>2.5921500000000002</v>
      </c>
      <c r="X619" s="135">
        <f t="shared" si="360"/>
        <v>2.6318299999999999</v>
      </c>
      <c r="Y619" s="135">
        <f t="shared" si="360"/>
        <v>2.6503999999999999</v>
      </c>
      <c r="Z619" s="135">
        <f t="shared" si="360"/>
        <v>2.5512299999999999</v>
      </c>
      <c r="AA619" s="135">
        <f t="shared" si="360"/>
        <v>2.2294100000000001</v>
      </c>
    </row>
    <row r="620" spans="1:27" ht="12.75" hidden="1" customHeight="1" outlineLevel="1" x14ac:dyDescent="0.2">
      <c r="A620" s="163" t="s">
        <v>1634</v>
      </c>
      <c r="B620" s="94" t="s">
        <v>238</v>
      </c>
      <c r="C620" s="70" t="s">
        <v>79</v>
      </c>
      <c r="D620" s="71">
        <v>1397.58</v>
      </c>
      <c r="E620" s="71">
        <v>1234.24</v>
      </c>
      <c r="F620" s="71">
        <v>1107.29</v>
      </c>
      <c r="G620" s="71">
        <v>1076.82</v>
      </c>
      <c r="H620" s="71">
        <v>1048.92</v>
      </c>
      <c r="I620" s="71">
        <v>1031.5999999999999</v>
      </c>
      <c r="J620" s="71">
        <v>1222.8399999999999</v>
      </c>
      <c r="K620" s="71">
        <v>1355.29</v>
      </c>
      <c r="L620" s="71">
        <v>1622.3</v>
      </c>
      <c r="M620" s="71">
        <v>1795.75</v>
      </c>
      <c r="N620" s="71">
        <v>1839.25</v>
      </c>
      <c r="O620" s="71">
        <v>1850.09</v>
      </c>
      <c r="P620" s="71">
        <v>1844.01</v>
      </c>
      <c r="Q620" s="71">
        <v>1849.15</v>
      </c>
      <c r="R620" s="71">
        <v>1848.15</v>
      </c>
      <c r="S620" s="71">
        <v>1846.39</v>
      </c>
      <c r="T620" s="71">
        <v>1836.28</v>
      </c>
      <c r="U620" s="71">
        <v>1816.29</v>
      </c>
      <c r="V620" s="71">
        <v>1825.18</v>
      </c>
      <c r="W620" s="71">
        <v>1822.33</v>
      </c>
      <c r="X620" s="71">
        <v>1862.01</v>
      </c>
      <c r="Y620" s="71">
        <v>1880.58</v>
      </c>
      <c r="Z620" s="71">
        <v>1781.41</v>
      </c>
      <c r="AA620" s="71">
        <v>1459.59</v>
      </c>
    </row>
    <row r="621" spans="1:27" ht="12.75" hidden="1" customHeight="1" outlineLevel="1" x14ac:dyDescent="0.2">
      <c r="A621" s="163" t="s">
        <v>1635</v>
      </c>
      <c r="B621" s="94" t="s">
        <v>90</v>
      </c>
      <c r="C621" s="70" t="s">
        <v>79</v>
      </c>
      <c r="D621" s="71">
        <f>$D$486</f>
        <v>434.18</v>
      </c>
      <c r="E621" s="71">
        <f t="shared" ref="E621:AA621" si="361">$D$486</f>
        <v>434.18</v>
      </c>
      <c r="F621" s="71">
        <f t="shared" si="361"/>
        <v>434.18</v>
      </c>
      <c r="G621" s="71">
        <f t="shared" si="361"/>
        <v>434.18</v>
      </c>
      <c r="H621" s="71">
        <f t="shared" si="361"/>
        <v>434.18</v>
      </c>
      <c r="I621" s="71">
        <f t="shared" si="361"/>
        <v>434.18</v>
      </c>
      <c r="J621" s="71">
        <f t="shared" si="361"/>
        <v>434.18</v>
      </c>
      <c r="K621" s="71">
        <f t="shared" si="361"/>
        <v>434.18</v>
      </c>
      <c r="L621" s="71">
        <f t="shared" si="361"/>
        <v>434.18</v>
      </c>
      <c r="M621" s="71">
        <f t="shared" si="361"/>
        <v>434.18</v>
      </c>
      <c r="N621" s="71">
        <f t="shared" si="361"/>
        <v>434.18</v>
      </c>
      <c r="O621" s="71">
        <f t="shared" si="361"/>
        <v>434.18</v>
      </c>
      <c r="P621" s="71">
        <f t="shared" si="361"/>
        <v>434.18</v>
      </c>
      <c r="Q621" s="71">
        <f t="shared" si="361"/>
        <v>434.18</v>
      </c>
      <c r="R621" s="71">
        <f t="shared" si="361"/>
        <v>434.18</v>
      </c>
      <c r="S621" s="71">
        <f t="shared" si="361"/>
        <v>434.18</v>
      </c>
      <c r="T621" s="71">
        <f t="shared" si="361"/>
        <v>434.18</v>
      </c>
      <c r="U621" s="71">
        <f t="shared" si="361"/>
        <v>434.18</v>
      </c>
      <c r="V621" s="71">
        <f t="shared" si="361"/>
        <v>434.18</v>
      </c>
      <c r="W621" s="71">
        <f t="shared" si="361"/>
        <v>434.18</v>
      </c>
      <c r="X621" s="71">
        <f t="shared" si="361"/>
        <v>434.18</v>
      </c>
      <c r="Y621" s="71">
        <f t="shared" si="361"/>
        <v>434.18</v>
      </c>
      <c r="Z621" s="71">
        <f t="shared" si="361"/>
        <v>434.18</v>
      </c>
      <c r="AA621" s="71">
        <f t="shared" si="361"/>
        <v>434.18</v>
      </c>
    </row>
    <row r="622" spans="1:27" ht="12.75" hidden="1" customHeight="1" outlineLevel="1" x14ac:dyDescent="0.2">
      <c r="A622" s="163" t="s">
        <v>1636</v>
      </c>
      <c r="B622" s="94" t="s">
        <v>83</v>
      </c>
      <c r="C622" s="70" t="s">
        <v>79</v>
      </c>
      <c r="D622" s="71">
        <v>4.95</v>
      </c>
      <c r="E622" s="71">
        <v>4.95</v>
      </c>
      <c r="F622" s="71">
        <v>4.95</v>
      </c>
      <c r="G622" s="71">
        <v>4.95</v>
      </c>
      <c r="H622" s="71">
        <v>4.95</v>
      </c>
      <c r="I622" s="71">
        <v>4.95</v>
      </c>
      <c r="J622" s="71">
        <v>4.95</v>
      </c>
      <c r="K622" s="71">
        <v>4.95</v>
      </c>
      <c r="L622" s="71">
        <v>4.95</v>
      </c>
      <c r="M622" s="71">
        <v>4.95</v>
      </c>
      <c r="N622" s="71">
        <v>4.95</v>
      </c>
      <c r="O622" s="71">
        <v>4.95</v>
      </c>
      <c r="P622" s="71">
        <v>4.95</v>
      </c>
      <c r="Q622" s="71">
        <v>4.95</v>
      </c>
      <c r="R622" s="71">
        <v>4.95</v>
      </c>
      <c r="S622" s="71">
        <v>4.95</v>
      </c>
      <c r="T622" s="71">
        <v>4.95</v>
      </c>
      <c r="U622" s="71">
        <v>4.95</v>
      </c>
      <c r="V622" s="71">
        <v>4.95</v>
      </c>
      <c r="W622" s="71">
        <v>4.95</v>
      </c>
      <c r="X622" s="71">
        <v>4.95</v>
      </c>
      <c r="Y622" s="71">
        <v>4.95</v>
      </c>
      <c r="Z622" s="71">
        <v>4.95</v>
      </c>
      <c r="AA622" s="71">
        <v>4.95</v>
      </c>
    </row>
    <row r="623" spans="1:27" ht="12.75" hidden="1" customHeight="1" outlineLevel="1" x14ac:dyDescent="0.2">
      <c r="A623" s="163" t="s">
        <v>1637</v>
      </c>
      <c r="B623" s="94" t="s">
        <v>81</v>
      </c>
      <c r="C623" s="70" t="s">
        <v>79</v>
      </c>
      <c r="D623" s="71">
        <f>$D$11</f>
        <v>330.69</v>
      </c>
      <c r="E623" s="71">
        <f t="shared" ref="E623:AA623" si="362">$D$11</f>
        <v>330.69</v>
      </c>
      <c r="F623" s="71">
        <f t="shared" si="362"/>
        <v>330.69</v>
      </c>
      <c r="G623" s="71">
        <f t="shared" si="362"/>
        <v>330.69</v>
      </c>
      <c r="H623" s="71">
        <f t="shared" si="362"/>
        <v>330.69</v>
      </c>
      <c r="I623" s="71">
        <f t="shared" si="362"/>
        <v>330.69</v>
      </c>
      <c r="J623" s="71">
        <f t="shared" si="362"/>
        <v>330.69</v>
      </c>
      <c r="K623" s="71">
        <f t="shared" si="362"/>
        <v>330.69</v>
      </c>
      <c r="L623" s="71">
        <f t="shared" si="362"/>
        <v>330.69</v>
      </c>
      <c r="M623" s="71">
        <f t="shared" si="362"/>
        <v>330.69</v>
      </c>
      <c r="N623" s="71">
        <f t="shared" si="362"/>
        <v>330.69</v>
      </c>
      <c r="O623" s="71">
        <f t="shared" si="362"/>
        <v>330.69</v>
      </c>
      <c r="P623" s="71">
        <f t="shared" si="362"/>
        <v>330.69</v>
      </c>
      <c r="Q623" s="71">
        <f t="shared" si="362"/>
        <v>330.69</v>
      </c>
      <c r="R623" s="71">
        <f t="shared" si="362"/>
        <v>330.69</v>
      </c>
      <c r="S623" s="71">
        <f t="shared" si="362"/>
        <v>330.69</v>
      </c>
      <c r="T623" s="71">
        <f t="shared" si="362"/>
        <v>330.69</v>
      </c>
      <c r="U623" s="71">
        <f t="shared" si="362"/>
        <v>330.69</v>
      </c>
      <c r="V623" s="71">
        <f t="shared" si="362"/>
        <v>330.69</v>
      </c>
      <c r="W623" s="71">
        <f t="shared" si="362"/>
        <v>330.69</v>
      </c>
      <c r="X623" s="71">
        <f t="shared" si="362"/>
        <v>330.69</v>
      </c>
      <c r="Y623" s="71">
        <f t="shared" si="362"/>
        <v>330.69</v>
      </c>
      <c r="Z623" s="71">
        <f t="shared" si="362"/>
        <v>330.69</v>
      </c>
      <c r="AA623" s="71">
        <f t="shared" si="362"/>
        <v>330.69</v>
      </c>
    </row>
    <row r="624" spans="1:27" collapsed="1" x14ac:dyDescent="0.2">
      <c r="A624" s="162" t="s">
        <v>1638</v>
      </c>
      <c r="B624" s="54" t="str">
        <f>"29"&amp;"."&amp;$B$663&amp;"."&amp;$B$664</f>
        <v>29.05.2023</v>
      </c>
      <c r="C624" s="134" t="s">
        <v>76</v>
      </c>
      <c r="D624" s="135">
        <f>ROUND(((D625+D626+D628+D627)/1000),5)</f>
        <v>2.1076700000000002</v>
      </c>
      <c r="E624" s="135">
        <f>ROUND(((E625+E626+E628+E627)/1000),5)</f>
        <v>1.93251</v>
      </c>
      <c r="F624" s="135">
        <f>ROUND(((F625+F626+F628+F627)/1000),5)</f>
        <v>1.8427199999999999</v>
      </c>
      <c r="G624" s="135">
        <f t="shared" ref="G624:AA624" si="363">ROUND(((G625+G626+G628+G627)/1000),5)</f>
        <v>1.8036799999999999</v>
      </c>
      <c r="H624" s="135">
        <f t="shared" si="363"/>
        <v>1.8080000000000001</v>
      </c>
      <c r="I624" s="135">
        <f t="shared" si="363"/>
        <v>1.8694</v>
      </c>
      <c r="J624" s="135">
        <f t="shared" si="363"/>
        <v>2.2868300000000001</v>
      </c>
      <c r="K624" s="135">
        <f t="shared" si="363"/>
        <v>2.5263599999999999</v>
      </c>
      <c r="L624" s="135">
        <f t="shared" si="363"/>
        <v>2.7232400000000001</v>
      </c>
      <c r="M624" s="135">
        <f t="shared" si="363"/>
        <v>2.7419600000000002</v>
      </c>
      <c r="N624" s="135">
        <f t="shared" si="363"/>
        <v>2.7604299999999999</v>
      </c>
      <c r="O624" s="135">
        <f t="shared" si="363"/>
        <v>2.7821799999999999</v>
      </c>
      <c r="P624" s="135">
        <f t="shared" si="363"/>
        <v>2.7568999999999999</v>
      </c>
      <c r="Q624" s="135">
        <f t="shared" si="363"/>
        <v>2.7509100000000002</v>
      </c>
      <c r="R624" s="135">
        <f t="shared" si="363"/>
        <v>2.8005100000000001</v>
      </c>
      <c r="S624" s="135">
        <f t="shared" si="363"/>
        <v>2.7888600000000001</v>
      </c>
      <c r="T624" s="135">
        <f t="shared" si="363"/>
        <v>2.7688000000000001</v>
      </c>
      <c r="U624" s="135">
        <f t="shared" si="363"/>
        <v>2.7519499999999999</v>
      </c>
      <c r="V624" s="135">
        <f t="shared" si="363"/>
        <v>2.7397499999999999</v>
      </c>
      <c r="W624" s="135">
        <f t="shared" si="363"/>
        <v>2.7262</v>
      </c>
      <c r="X624" s="135">
        <f t="shared" si="363"/>
        <v>2.7231299999999998</v>
      </c>
      <c r="Y624" s="135">
        <f t="shared" si="363"/>
        <v>2.7166399999999999</v>
      </c>
      <c r="Z624" s="135">
        <f t="shared" si="363"/>
        <v>2.6187</v>
      </c>
      <c r="AA624" s="135">
        <f t="shared" si="363"/>
        <v>2.2329699999999999</v>
      </c>
    </row>
    <row r="625" spans="1:27" ht="12.75" hidden="1" customHeight="1" outlineLevel="1" x14ac:dyDescent="0.2">
      <c r="A625" s="163" t="s">
        <v>1639</v>
      </c>
      <c r="B625" s="94" t="s">
        <v>238</v>
      </c>
      <c r="C625" s="70" t="s">
        <v>79</v>
      </c>
      <c r="D625" s="71">
        <v>1337.85</v>
      </c>
      <c r="E625" s="71">
        <v>1162.69</v>
      </c>
      <c r="F625" s="71">
        <v>1072.9000000000001</v>
      </c>
      <c r="G625" s="71">
        <v>1033.8599999999999</v>
      </c>
      <c r="H625" s="71">
        <v>1038.18</v>
      </c>
      <c r="I625" s="71">
        <v>1099.58</v>
      </c>
      <c r="J625" s="71">
        <v>1517.01</v>
      </c>
      <c r="K625" s="71">
        <v>1756.54</v>
      </c>
      <c r="L625" s="71">
        <v>1953.42</v>
      </c>
      <c r="M625" s="71">
        <v>1972.14</v>
      </c>
      <c r="N625" s="71">
        <v>1990.61</v>
      </c>
      <c r="O625" s="71">
        <v>2012.36</v>
      </c>
      <c r="P625" s="71">
        <v>1987.08</v>
      </c>
      <c r="Q625" s="71">
        <v>1981.09</v>
      </c>
      <c r="R625" s="71">
        <v>2030.69</v>
      </c>
      <c r="S625" s="71">
        <v>2019.04</v>
      </c>
      <c r="T625" s="71">
        <v>1998.98</v>
      </c>
      <c r="U625" s="71">
        <v>1982.13</v>
      </c>
      <c r="V625" s="71">
        <v>1969.93</v>
      </c>
      <c r="W625" s="71">
        <v>1956.38</v>
      </c>
      <c r="X625" s="71">
        <v>1953.31</v>
      </c>
      <c r="Y625" s="71">
        <v>1946.82</v>
      </c>
      <c r="Z625" s="71">
        <v>1848.88</v>
      </c>
      <c r="AA625" s="71">
        <v>1463.15</v>
      </c>
    </row>
    <row r="626" spans="1:27" ht="12.75" hidden="1" customHeight="1" outlineLevel="1" x14ac:dyDescent="0.2">
      <c r="A626" s="163" t="s">
        <v>1640</v>
      </c>
      <c r="B626" s="94" t="s">
        <v>90</v>
      </c>
      <c r="C626" s="70" t="s">
        <v>79</v>
      </c>
      <c r="D626" s="71">
        <f>$D$486</f>
        <v>434.18</v>
      </c>
      <c r="E626" s="71">
        <f t="shared" ref="E626:AA626" si="364">$D$486</f>
        <v>434.18</v>
      </c>
      <c r="F626" s="71">
        <f t="shared" si="364"/>
        <v>434.18</v>
      </c>
      <c r="G626" s="71">
        <f t="shared" si="364"/>
        <v>434.18</v>
      </c>
      <c r="H626" s="71">
        <f t="shared" si="364"/>
        <v>434.18</v>
      </c>
      <c r="I626" s="71">
        <f t="shared" si="364"/>
        <v>434.18</v>
      </c>
      <c r="J626" s="71">
        <f t="shared" si="364"/>
        <v>434.18</v>
      </c>
      <c r="K626" s="71">
        <f t="shared" si="364"/>
        <v>434.18</v>
      </c>
      <c r="L626" s="71">
        <f t="shared" si="364"/>
        <v>434.18</v>
      </c>
      <c r="M626" s="71">
        <f t="shared" si="364"/>
        <v>434.18</v>
      </c>
      <c r="N626" s="71">
        <f t="shared" si="364"/>
        <v>434.18</v>
      </c>
      <c r="O626" s="71">
        <f t="shared" si="364"/>
        <v>434.18</v>
      </c>
      <c r="P626" s="71">
        <f t="shared" si="364"/>
        <v>434.18</v>
      </c>
      <c r="Q626" s="71">
        <f t="shared" si="364"/>
        <v>434.18</v>
      </c>
      <c r="R626" s="71">
        <f t="shared" si="364"/>
        <v>434.18</v>
      </c>
      <c r="S626" s="71">
        <f t="shared" si="364"/>
        <v>434.18</v>
      </c>
      <c r="T626" s="71">
        <f t="shared" si="364"/>
        <v>434.18</v>
      </c>
      <c r="U626" s="71">
        <f t="shared" si="364"/>
        <v>434.18</v>
      </c>
      <c r="V626" s="71">
        <f t="shared" si="364"/>
        <v>434.18</v>
      </c>
      <c r="W626" s="71">
        <f t="shared" si="364"/>
        <v>434.18</v>
      </c>
      <c r="X626" s="71">
        <f t="shared" si="364"/>
        <v>434.18</v>
      </c>
      <c r="Y626" s="71">
        <f t="shared" si="364"/>
        <v>434.18</v>
      </c>
      <c r="Z626" s="71">
        <f t="shared" si="364"/>
        <v>434.18</v>
      </c>
      <c r="AA626" s="71">
        <f t="shared" si="364"/>
        <v>434.18</v>
      </c>
    </row>
    <row r="627" spans="1:27" ht="12.75" hidden="1" customHeight="1" outlineLevel="1" x14ac:dyDescent="0.2">
      <c r="A627" s="163" t="s">
        <v>1641</v>
      </c>
      <c r="B627" s="94" t="s">
        <v>83</v>
      </c>
      <c r="C627" s="70" t="s">
        <v>79</v>
      </c>
      <c r="D627" s="71">
        <v>4.95</v>
      </c>
      <c r="E627" s="71">
        <v>4.95</v>
      </c>
      <c r="F627" s="71">
        <v>4.95</v>
      </c>
      <c r="G627" s="71">
        <v>4.95</v>
      </c>
      <c r="H627" s="71">
        <v>4.95</v>
      </c>
      <c r="I627" s="71">
        <v>4.95</v>
      </c>
      <c r="J627" s="71">
        <v>4.95</v>
      </c>
      <c r="K627" s="71">
        <v>4.95</v>
      </c>
      <c r="L627" s="71">
        <v>4.95</v>
      </c>
      <c r="M627" s="71">
        <v>4.95</v>
      </c>
      <c r="N627" s="71">
        <v>4.95</v>
      </c>
      <c r="O627" s="71">
        <v>4.95</v>
      </c>
      <c r="P627" s="71">
        <v>4.95</v>
      </c>
      <c r="Q627" s="71">
        <v>4.95</v>
      </c>
      <c r="R627" s="71">
        <v>4.95</v>
      </c>
      <c r="S627" s="71">
        <v>4.95</v>
      </c>
      <c r="T627" s="71">
        <v>4.95</v>
      </c>
      <c r="U627" s="71">
        <v>4.95</v>
      </c>
      <c r="V627" s="71">
        <v>4.95</v>
      </c>
      <c r="W627" s="71">
        <v>4.95</v>
      </c>
      <c r="X627" s="71">
        <v>4.95</v>
      </c>
      <c r="Y627" s="71">
        <v>4.95</v>
      </c>
      <c r="Z627" s="71">
        <v>4.95</v>
      </c>
      <c r="AA627" s="71">
        <v>4.95</v>
      </c>
    </row>
    <row r="628" spans="1:27" ht="12.75" hidden="1" customHeight="1" outlineLevel="1" x14ac:dyDescent="0.2">
      <c r="A628" s="163" t="s">
        <v>1642</v>
      </c>
      <c r="B628" s="94" t="s">
        <v>81</v>
      </c>
      <c r="C628" s="70" t="s">
        <v>79</v>
      </c>
      <c r="D628" s="71">
        <f>$D$11</f>
        <v>330.69</v>
      </c>
      <c r="E628" s="71">
        <f t="shared" ref="E628:AA628" si="365">$D$11</f>
        <v>330.69</v>
      </c>
      <c r="F628" s="71">
        <f t="shared" si="365"/>
        <v>330.69</v>
      </c>
      <c r="G628" s="71">
        <f t="shared" si="365"/>
        <v>330.69</v>
      </c>
      <c r="H628" s="71">
        <f t="shared" si="365"/>
        <v>330.69</v>
      </c>
      <c r="I628" s="71">
        <f t="shared" si="365"/>
        <v>330.69</v>
      </c>
      <c r="J628" s="71">
        <f t="shared" si="365"/>
        <v>330.69</v>
      </c>
      <c r="K628" s="71">
        <f t="shared" si="365"/>
        <v>330.69</v>
      </c>
      <c r="L628" s="71">
        <f t="shared" si="365"/>
        <v>330.69</v>
      </c>
      <c r="M628" s="71">
        <f t="shared" si="365"/>
        <v>330.69</v>
      </c>
      <c r="N628" s="71">
        <f t="shared" si="365"/>
        <v>330.69</v>
      </c>
      <c r="O628" s="71">
        <f t="shared" si="365"/>
        <v>330.69</v>
      </c>
      <c r="P628" s="71">
        <f t="shared" si="365"/>
        <v>330.69</v>
      </c>
      <c r="Q628" s="71">
        <f t="shared" si="365"/>
        <v>330.69</v>
      </c>
      <c r="R628" s="71">
        <f t="shared" si="365"/>
        <v>330.69</v>
      </c>
      <c r="S628" s="71">
        <f t="shared" si="365"/>
        <v>330.69</v>
      </c>
      <c r="T628" s="71">
        <f t="shared" si="365"/>
        <v>330.69</v>
      </c>
      <c r="U628" s="71">
        <f t="shared" si="365"/>
        <v>330.69</v>
      </c>
      <c r="V628" s="71">
        <f t="shared" si="365"/>
        <v>330.69</v>
      </c>
      <c r="W628" s="71">
        <f t="shared" si="365"/>
        <v>330.69</v>
      </c>
      <c r="X628" s="71">
        <f t="shared" si="365"/>
        <v>330.69</v>
      </c>
      <c r="Y628" s="71">
        <f t="shared" si="365"/>
        <v>330.69</v>
      </c>
      <c r="Z628" s="71">
        <f t="shared" si="365"/>
        <v>330.69</v>
      </c>
      <c r="AA628" s="71">
        <f t="shared" si="365"/>
        <v>330.69</v>
      </c>
    </row>
    <row r="629" spans="1:27" collapsed="1" x14ac:dyDescent="0.2">
      <c r="A629" s="162" t="s">
        <v>1643</v>
      </c>
      <c r="B629" s="54" t="str">
        <f>"30"&amp;"."&amp;$B$663&amp;"."&amp;$B$664</f>
        <v>30.05.2023</v>
      </c>
      <c r="C629" s="134" t="s">
        <v>76</v>
      </c>
      <c r="D629" s="135">
        <f>ROUND(((D630+D631+D633+D632)/1000),5)</f>
        <v>2.0255700000000001</v>
      </c>
      <c r="E629" s="135">
        <f>ROUND(((E630+E631+E633+E632)/1000),5)</f>
        <v>1.8736600000000001</v>
      </c>
      <c r="F629" s="135">
        <f>ROUND(((F630+F631+F633+F632)/1000),5)</f>
        <v>1.84114</v>
      </c>
      <c r="G629" s="135">
        <f t="shared" ref="G629:AA629" si="366">ROUND(((G630+G631+G633+G632)/1000),5)</f>
        <v>1.8101499999999999</v>
      </c>
      <c r="H629" s="135">
        <f t="shared" si="366"/>
        <v>1.8150299999999999</v>
      </c>
      <c r="I629" s="135">
        <f t="shared" si="366"/>
        <v>1.9467399999999999</v>
      </c>
      <c r="J629" s="135">
        <f t="shared" si="366"/>
        <v>2.2849400000000002</v>
      </c>
      <c r="K629" s="135">
        <f t="shared" si="366"/>
        <v>2.54698</v>
      </c>
      <c r="L629" s="135">
        <f t="shared" si="366"/>
        <v>2.7138599999999999</v>
      </c>
      <c r="M629" s="135">
        <f t="shared" si="366"/>
        <v>2.7806700000000002</v>
      </c>
      <c r="N629" s="135">
        <f t="shared" si="366"/>
        <v>2.7984800000000001</v>
      </c>
      <c r="O629" s="135">
        <f t="shared" si="366"/>
        <v>2.7843900000000001</v>
      </c>
      <c r="P629" s="135">
        <f t="shared" si="366"/>
        <v>2.7762899999999999</v>
      </c>
      <c r="Q629" s="135">
        <f t="shared" si="366"/>
        <v>2.7939099999999999</v>
      </c>
      <c r="R629" s="135">
        <f t="shared" si="366"/>
        <v>2.7910599999999999</v>
      </c>
      <c r="S629" s="135">
        <f t="shared" si="366"/>
        <v>2.7787799999999998</v>
      </c>
      <c r="T629" s="135">
        <f t="shared" si="366"/>
        <v>2.76424</v>
      </c>
      <c r="U629" s="135">
        <f t="shared" si="366"/>
        <v>2.7538499999999999</v>
      </c>
      <c r="V629" s="135">
        <f t="shared" si="366"/>
        <v>2.74139</v>
      </c>
      <c r="W629" s="135">
        <f t="shared" si="366"/>
        <v>2.7353399999999999</v>
      </c>
      <c r="X629" s="135">
        <f t="shared" si="366"/>
        <v>2.7259699999999998</v>
      </c>
      <c r="Y629" s="135">
        <f t="shared" si="366"/>
        <v>2.7308500000000002</v>
      </c>
      <c r="Z629" s="135">
        <f t="shared" si="366"/>
        <v>2.5947399999999998</v>
      </c>
      <c r="AA629" s="135">
        <f t="shared" si="366"/>
        <v>2.2381600000000001</v>
      </c>
    </row>
    <row r="630" spans="1:27" ht="12.75" hidden="1" customHeight="1" outlineLevel="1" x14ac:dyDescent="0.2">
      <c r="A630" s="163" t="s">
        <v>1644</v>
      </c>
      <c r="B630" s="94" t="s">
        <v>238</v>
      </c>
      <c r="C630" s="70" t="s">
        <v>79</v>
      </c>
      <c r="D630" s="71">
        <v>1255.75</v>
      </c>
      <c r="E630" s="71">
        <v>1103.8399999999999</v>
      </c>
      <c r="F630" s="71">
        <v>1071.32</v>
      </c>
      <c r="G630" s="71">
        <v>1040.33</v>
      </c>
      <c r="H630" s="71">
        <v>1045.21</v>
      </c>
      <c r="I630" s="71">
        <v>1176.92</v>
      </c>
      <c r="J630" s="71">
        <v>1515.12</v>
      </c>
      <c r="K630" s="71">
        <v>1777.16</v>
      </c>
      <c r="L630" s="71">
        <v>1944.04</v>
      </c>
      <c r="M630" s="71">
        <v>2010.85</v>
      </c>
      <c r="N630" s="71">
        <v>2028.66</v>
      </c>
      <c r="O630" s="71">
        <v>2014.57</v>
      </c>
      <c r="P630" s="71">
        <v>2006.47</v>
      </c>
      <c r="Q630" s="71">
        <v>2024.09</v>
      </c>
      <c r="R630" s="71">
        <v>2021.24</v>
      </c>
      <c r="S630" s="71">
        <v>2008.96</v>
      </c>
      <c r="T630" s="71">
        <v>1994.42</v>
      </c>
      <c r="U630" s="71">
        <v>1984.03</v>
      </c>
      <c r="V630" s="71">
        <v>1971.57</v>
      </c>
      <c r="W630" s="71">
        <v>1965.52</v>
      </c>
      <c r="X630" s="71">
        <v>1956.15</v>
      </c>
      <c r="Y630" s="71">
        <v>1961.03</v>
      </c>
      <c r="Z630" s="71">
        <v>1824.92</v>
      </c>
      <c r="AA630" s="71">
        <v>1468.34</v>
      </c>
    </row>
    <row r="631" spans="1:27" ht="12.75" hidden="1" customHeight="1" outlineLevel="1" x14ac:dyDescent="0.2">
      <c r="A631" s="163" t="s">
        <v>1645</v>
      </c>
      <c r="B631" s="94" t="s">
        <v>90</v>
      </c>
      <c r="C631" s="70" t="s">
        <v>79</v>
      </c>
      <c r="D631" s="71">
        <f>$D$486</f>
        <v>434.18</v>
      </c>
      <c r="E631" s="71">
        <f t="shared" ref="E631:AA631" si="367">$D$486</f>
        <v>434.18</v>
      </c>
      <c r="F631" s="71">
        <f t="shared" si="367"/>
        <v>434.18</v>
      </c>
      <c r="G631" s="71">
        <f t="shared" si="367"/>
        <v>434.18</v>
      </c>
      <c r="H631" s="71">
        <f t="shared" si="367"/>
        <v>434.18</v>
      </c>
      <c r="I631" s="71">
        <f t="shared" si="367"/>
        <v>434.18</v>
      </c>
      <c r="J631" s="71">
        <f t="shared" si="367"/>
        <v>434.18</v>
      </c>
      <c r="K631" s="71">
        <f t="shared" si="367"/>
        <v>434.18</v>
      </c>
      <c r="L631" s="71">
        <f t="shared" si="367"/>
        <v>434.18</v>
      </c>
      <c r="M631" s="71">
        <f t="shared" si="367"/>
        <v>434.18</v>
      </c>
      <c r="N631" s="71">
        <f t="shared" si="367"/>
        <v>434.18</v>
      </c>
      <c r="O631" s="71">
        <f t="shared" si="367"/>
        <v>434.18</v>
      </c>
      <c r="P631" s="71">
        <f t="shared" si="367"/>
        <v>434.18</v>
      </c>
      <c r="Q631" s="71">
        <f t="shared" si="367"/>
        <v>434.18</v>
      </c>
      <c r="R631" s="71">
        <f t="shared" si="367"/>
        <v>434.18</v>
      </c>
      <c r="S631" s="71">
        <f t="shared" si="367"/>
        <v>434.18</v>
      </c>
      <c r="T631" s="71">
        <f t="shared" si="367"/>
        <v>434.18</v>
      </c>
      <c r="U631" s="71">
        <f t="shared" si="367"/>
        <v>434.18</v>
      </c>
      <c r="V631" s="71">
        <f t="shared" si="367"/>
        <v>434.18</v>
      </c>
      <c r="W631" s="71">
        <f t="shared" si="367"/>
        <v>434.18</v>
      </c>
      <c r="X631" s="71">
        <f t="shared" si="367"/>
        <v>434.18</v>
      </c>
      <c r="Y631" s="71">
        <f t="shared" si="367"/>
        <v>434.18</v>
      </c>
      <c r="Z631" s="71">
        <f t="shared" si="367"/>
        <v>434.18</v>
      </c>
      <c r="AA631" s="71">
        <f t="shared" si="367"/>
        <v>434.18</v>
      </c>
    </row>
    <row r="632" spans="1:27" ht="12.75" hidden="1" customHeight="1" outlineLevel="1" x14ac:dyDescent="0.2">
      <c r="A632" s="163" t="s">
        <v>1646</v>
      </c>
      <c r="B632" s="94" t="s">
        <v>83</v>
      </c>
      <c r="C632" s="70" t="s">
        <v>79</v>
      </c>
      <c r="D632" s="71">
        <v>4.95</v>
      </c>
      <c r="E632" s="71">
        <v>4.95</v>
      </c>
      <c r="F632" s="71">
        <v>4.95</v>
      </c>
      <c r="G632" s="71">
        <v>4.95</v>
      </c>
      <c r="H632" s="71">
        <v>4.95</v>
      </c>
      <c r="I632" s="71">
        <v>4.95</v>
      </c>
      <c r="J632" s="71">
        <v>4.95</v>
      </c>
      <c r="K632" s="71">
        <v>4.95</v>
      </c>
      <c r="L632" s="71">
        <v>4.95</v>
      </c>
      <c r="M632" s="71">
        <v>4.95</v>
      </c>
      <c r="N632" s="71">
        <v>4.95</v>
      </c>
      <c r="O632" s="71">
        <v>4.95</v>
      </c>
      <c r="P632" s="71">
        <v>4.95</v>
      </c>
      <c r="Q632" s="71">
        <v>4.95</v>
      </c>
      <c r="R632" s="71">
        <v>4.95</v>
      </c>
      <c r="S632" s="71">
        <v>4.95</v>
      </c>
      <c r="T632" s="71">
        <v>4.95</v>
      </c>
      <c r="U632" s="71">
        <v>4.95</v>
      </c>
      <c r="V632" s="71">
        <v>4.95</v>
      </c>
      <c r="W632" s="71">
        <v>4.95</v>
      </c>
      <c r="X632" s="71">
        <v>4.95</v>
      </c>
      <c r="Y632" s="71">
        <v>4.95</v>
      </c>
      <c r="Z632" s="71">
        <v>4.95</v>
      </c>
      <c r="AA632" s="71">
        <v>4.95</v>
      </c>
    </row>
    <row r="633" spans="1:27" ht="12.75" hidden="1" customHeight="1" outlineLevel="1" x14ac:dyDescent="0.2">
      <c r="A633" s="163" t="s">
        <v>1647</v>
      </c>
      <c r="B633" s="94" t="s">
        <v>81</v>
      </c>
      <c r="C633" s="70" t="s">
        <v>79</v>
      </c>
      <c r="D633" s="71">
        <f>$D$11</f>
        <v>330.69</v>
      </c>
      <c r="E633" s="71">
        <f t="shared" ref="E633:AA633" si="368">$D$11</f>
        <v>330.69</v>
      </c>
      <c r="F633" s="71">
        <f t="shared" si="368"/>
        <v>330.69</v>
      </c>
      <c r="G633" s="71">
        <f t="shared" si="368"/>
        <v>330.69</v>
      </c>
      <c r="H633" s="71">
        <f t="shared" si="368"/>
        <v>330.69</v>
      </c>
      <c r="I633" s="71">
        <f t="shared" si="368"/>
        <v>330.69</v>
      </c>
      <c r="J633" s="71">
        <f t="shared" si="368"/>
        <v>330.69</v>
      </c>
      <c r="K633" s="71">
        <f t="shared" si="368"/>
        <v>330.69</v>
      </c>
      <c r="L633" s="71">
        <f t="shared" si="368"/>
        <v>330.69</v>
      </c>
      <c r="M633" s="71">
        <f t="shared" si="368"/>
        <v>330.69</v>
      </c>
      <c r="N633" s="71">
        <f t="shared" si="368"/>
        <v>330.69</v>
      </c>
      <c r="O633" s="71">
        <f t="shared" si="368"/>
        <v>330.69</v>
      </c>
      <c r="P633" s="71">
        <f t="shared" si="368"/>
        <v>330.69</v>
      </c>
      <c r="Q633" s="71">
        <f t="shared" si="368"/>
        <v>330.69</v>
      </c>
      <c r="R633" s="71">
        <f t="shared" si="368"/>
        <v>330.69</v>
      </c>
      <c r="S633" s="71">
        <f t="shared" si="368"/>
        <v>330.69</v>
      </c>
      <c r="T633" s="71">
        <f t="shared" si="368"/>
        <v>330.69</v>
      </c>
      <c r="U633" s="71">
        <f t="shared" si="368"/>
        <v>330.69</v>
      </c>
      <c r="V633" s="71">
        <f t="shared" si="368"/>
        <v>330.69</v>
      </c>
      <c r="W633" s="71">
        <f t="shared" si="368"/>
        <v>330.69</v>
      </c>
      <c r="X633" s="71">
        <f t="shared" si="368"/>
        <v>330.69</v>
      </c>
      <c r="Y633" s="71">
        <f t="shared" si="368"/>
        <v>330.69</v>
      </c>
      <c r="Z633" s="71">
        <f t="shared" si="368"/>
        <v>330.69</v>
      </c>
      <c r="AA633" s="71">
        <f t="shared" si="368"/>
        <v>330.69</v>
      </c>
    </row>
    <row r="634" spans="1:27" collapsed="1" x14ac:dyDescent="0.2">
      <c r="A634" s="162" t="s">
        <v>1648</v>
      </c>
      <c r="B634" s="54" t="str">
        <f>"31"&amp;"."&amp;$B$663&amp;"."&amp;$B$664</f>
        <v>31.05.2023</v>
      </c>
      <c r="C634" s="134" t="s">
        <v>76</v>
      </c>
      <c r="D634" s="135">
        <f>ROUND(((D635+D636+D638+D637)/1000),5)</f>
        <v>1.97841</v>
      </c>
      <c r="E634" s="135">
        <f>ROUND(((E635+E636+E638+E637)/1000),5)</f>
        <v>1.84432</v>
      </c>
      <c r="F634" s="135">
        <f>ROUND(((F635+F636+F638+F637)/1000),5)</f>
        <v>1.77216</v>
      </c>
      <c r="G634" s="135">
        <f t="shared" ref="G634:AA634" si="369">ROUND(((G635+G636+G638+G637)/1000),5)</f>
        <v>1.7226999999999999</v>
      </c>
      <c r="H634" s="135">
        <f t="shared" si="369"/>
        <v>1.70316</v>
      </c>
      <c r="I634" s="135">
        <f t="shared" si="369"/>
        <v>1.8564799999999999</v>
      </c>
      <c r="J634" s="135">
        <f t="shared" si="369"/>
        <v>2.2349000000000001</v>
      </c>
      <c r="K634" s="135">
        <f t="shared" si="369"/>
        <v>2.4836399999999998</v>
      </c>
      <c r="L634" s="135">
        <f t="shared" si="369"/>
        <v>2.7318899999999999</v>
      </c>
      <c r="M634" s="135">
        <f t="shared" si="369"/>
        <v>2.7909099999999998</v>
      </c>
      <c r="N634" s="135">
        <f t="shared" si="369"/>
        <v>2.8131699999999999</v>
      </c>
      <c r="O634" s="135">
        <f t="shared" si="369"/>
        <v>2.8062999999999998</v>
      </c>
      <c r="P634" s="135">
        <f t="shared" si="369"/>
        <v>2.7890199999999998</v>
      </c>
      <c r="Q634" s="135">
        <f t="shared" si="369"/>
        <v>2.8094000000000001</v>
      </c>
      <c r="R634" s="135">
        <f t="shared" si="369"/>
        <v>2.8135599999999998</v>
      </c>
      <c r="S634" s="135">
        <f t="shared" si="369"/>
        <v>2.8364600000000002</v>
      </c>
      <c r="T634" s="135">
        <f t="shared" si="369"/>
        <v>2.8256999999999999</v>
      </c>
      <c r="U634" s="135">
        <f t="shared" si="369"/>
        <v>2.8086099999999998</v>
      </c>
      <c r="V634" s="135">
        <f t="shared" si="369"/>
        <v>2.7936999999999999</v>
      </c>
      <c r="W634" s="135">
        <f t="shared" si="369"/>
        <v>2.7720899999999999</v>
      </c>
      <c r="X634" s="135">
        <f t="shared" si="369"/>
        <v>2.7637200000000002</v>
      </c>
      <c r="Y634" s="135">
        <f t="shared" si="369"/>
        <v>2.76146</v>
      </c>
      <c r="Z634" s="135">
        <f t="shared" si="369"/>
        <v>2.6188799999999999</v>
      </c>
      <c r="AA634" s="135">
        <f t="shared" si="369"/>
        <v>2.2910699999999999</v>
      </c>
    </row>
    <row r="635" spans="1:27" ht="12.75" hidden="1" customHeight="1" outlineLevel="1" x14ac:dyDescent="0.2">
      <c r="A635" s="163" t="s">
        <v>1649</v>
      </c>
      <c r="B635" s="94" t="s">
        <v>238</v>
      </c>
      <c r="C635" s="70" t="s">
        <v>79</v>
      </c>
      <c r="D635" s="71">
        <v>1208.5899999999999</v>
      </c>
      <c r="E635" s="71">
        <v>1074.5</v>
      </c>
      <c r="F635" s="71">
        <v>1002.34</v>
      </c>
      <c r="G635" s="71">
        <v>952.88</v>
      </c>
      <c r="H635" s="71">
        <v>933.34</v>
      </c>
      <c r="I635" s="71">
        <v>1086.6600000000001</v>
      </c>
      <c r="J635" s="71">
        <v>1465.08</v>
      </c>
      <c r="K635" s="71">
        <v>1713.82</v>
      </c>
      <c r="L635" s="71">
        <v>1962.07</v>
      </c>
      <c r="M635" s="71">
        <v>2021.09</v>
      </c>
      <c r="N635" s="71">
        <v>2043.35</v>
      </c>
      <c r="O635" s="71">
        <v>2036.48</v>
      </c>
      <c r="P635" s="71">
        <v>2019.2</v>
      </c>
      <c r="Q635" s="71">
        <v>2039.58</v>
      </c>
      <c r="R635" s="71">
        <v>2043.74</v>
      </c>
      <c r="S635" s="71">
        <v>2066.64</v>
      </c>
      <c r="T635" s="71">
        <v>2055.88</v>
      </c>
      <c r="U635" s="71">
        <v>2038.79</v>
      </c>
      <c r="V635" s="71">
        <v>2023.88</v>
      </c>
      <c r="W635" s="71">
        <v>2002.27</v>
      </c>
      <c r="X635" s="71">
        <v>1993.9</v>
      </c>
      <c r="Y635" s="71">
        <v>1991.64</v>
      </c>
      <c r="Z635" s="71">
        <v>1849.06</v>
      </c>
      <c r="AA635" s="71">
        <v>1521.25</v>
      </c>
    </row>
    <row r="636" spans="1:27" ht="12.75" hidden="1" customHeight="1" outlineLevel="1" x14ac:dyDescent="0.2">
      <c r="A636" s="163" t="s">
        <v>1650</v>
      </c>
      <c r="B636" s="94" t="s">
        <v>90</v>
      </c>
      <c r="C636" s="70" t="s">
        <v>79</v>
      </c>
      <c r="D636" s="71">
        <f>$D$486</f>
        <v>434.18</v>
      </c>
      <c r="E636" s="71">
        <f t="shared" ref="E636:AA636" si="370">$D$486</f>
        <v>434.18</v>
      </c>
      <c r="F636" s="71">
        <f t="shared" si="370"/>
        <v>434.18</v>
      </c>
      <c r="G636" s="71">
        <f t="shared" si="370"/>
        <v>434.18</v>
      </c>
      <c r="H636" s="71">
        <f t="shared" si="370"/>
        <v>434.18</v>
      </c>
      <c r="I636" s="71">
        <f t="shared" si="370"/>
        <v>434.18</v>
      </c>
      <c r="J636" s="71">
        <f t="shared" si="370"/>
        <v>434.18</v>
      </c>
      <c r="K636" s="71">
        <f t="shared" si="370"/>
        <v>434.18</v>
      </c>
      <c r="L636" s="71">
        <f t="shared" si="370"/>
        <v>434.18</v>
      </c>
      <c r="M636" s="71">
        <f t="shared" si="370"/>
        <v>434.18</v>
      </c>
      <c r="N636" s="71">
        <f t="shared" si="370"/>
        <v>434.18</v>
      </c>
      <c r="O636" s="71">
        <f t="shared" si="370"/>
        <v>434.18</v>
      </c>
      <c r="P636" s="71">
        <f t="shared" si="370"/>
        <v>434.18</v>
      </c>
      <c r="Q636" s="71">
        <f t="shared" si="370"/>
        <v>434.18</v>
      </c>
      <c r="R636" s="71">
        <f t="shared" si="370"/>
        <v>434.18</v>
      </c>
      <c r="S636" s="71">
        <f t="shared" si="370"/>
        <v>434.18</v>
      </c>
      <c r="T636" s="71">
        <f t="shared" si="370"/>
        <v>434.18</v>
      </c>
      <c r="U636" s="71">
        <f t="shared" si="370"/>
        <v>434.18</v>
      </c>
      <c r="V636" s="71">
        <f t="shared" si="370"/>
        <v>434.18</v>
      </c>
      <c r="W636" s="71">
        <f t="shared" si="370"/>
        <v>434.18</v>
      </c>
      <c r="X636" s="71">
        <f t="shared" si="370"/>
        <v>434.18</v>
      </c>
      <c r="Y636" s="71">
        <f t="shared" si="370"/>
        <v>434.18</v>
      </c>
      <c r="Z636" s="71">
        <f t="shared" si="370"/>
        <v>434.18</v>
      </c>
      <c r="AA636" s="71">
        <f t="shared" si="370"/>
        <v>434.18</v>
      </c>
    </row>
    <row r="637" spans="1:27" ht="12.75" hidden="1" customHeight="1" outlineLevel="1" x14ac:dyDescent="0.2">
      <c r="A637" s="163" t="s">
        <v>1651</v>
      </c>
      <c r="B637" s="94" t="s">
        <v>83</v>
      </c>
      <c r="C637" s="70" t="s">
        <v>79</v>
      </c>
      <c r="D637" s="71">
        <v>4.95</v>
      </c>
      <c r="E637" s="71">
        <v>4.95</v>
      </c>
      <c r="F637" s="71">
        <v>4.95</v>
      </c>
      <c r="G637" s="71">
        <v>4.95</v>
      </c>
      <c r="H637" s="71">
        <v>4.95</v>
      </c>
      <c r="I637" s="71">
        <v>4.95</v>
      </c>
      <c r="J637" s="71">
        <v>4.95</v>
      </c>
      <c r="K637" s="71">
        <v>4.95</v>
      </c>
      <c r="L637" s="71">
        <v>4.95</v>
      </c>
      <c r="M637" s="71">
        <v>4.95</v>
      </c>
      <c r="N637" s="71">
        <v>4.95</v>
      </c>
      <c r="O637" s="71">
        <v>4.95</v>
      </c>
      <c r="P637" s="71">
        <v>4.95</v>
      </c>
      <c r="Q637" s="71">
        <v>4.95</v>
      </c>
      <c r="R637" s="71">
        <v>4.95</v>
      </c>
      <c r="S637" s="71">
        <v>4.95</v>
      </c>
      <c r="T637" s="71">
        <v>4.95</v>
      </c>
      <c r="U637" s="71">
        <v>4.95</v>
      </c>
      <c r="V637" s="71">
        <v>4.95</v>
      </c>
      <c r="W637" s="71">
        <v>4.95</v>
      </c>
      <c r="X637" s="71">
        <v>4.95</v>
      </c>
      <c r="Y637" s="71">
        <v>4.95</v>
      </c>
      <c r="Z637" s="71">
        <v>4.95</v>
      </c>
      <c r="AA637" s="71">
        <v>4.95</v>
      </c>
    </row>
    <row r="638" spans="1:27" ht="12.75" hidden="1" customHeight="1" outlineLevel="1" x14ac:dyDescent="0.2">
      <c r="A638" s="163" t="s">
        <v>1652</v>
      </c>
      <c r="B638" s="94" t="s">
        <v>81</v>
      </c>
      <c r="C638" s="70" t="s">
        <v>79</v>
      </c>
      <c r="D638" s="71">
        <f>$D$11</f>
        <v>330.69</v>
      </c>
      <c r="E638" s="71">
        <f t="shared" ref="E638:AA638" si="371">$D$11</f>
        <v>330.69</v>
      </c>
      <c r="F638" s="71">
        <f t="shared" si="371"/>
        <v>330.69</v>
      </c>
      <c r="G638" s="71">
        <f t="shared" si="371"/>
        <v>330.69</v>
      </c>
      <c r="H638" s="71">
        <f t="shared" si="371"/>
        <v>330.69</v>
      </c>
      <c r="I638" s="71">
        <f t="shared" si="371"/>
        <v>330.69</v>
      </c>
      <c r="J638" s="71">
        <f t="shared" si="371"/>
        <v>330.69</v>
      </c>
      <c r="K638" s="71">
        <f t="shared" si="371"/>
        <v>330.69</v>
      </c>
      <c r="L638" s="71">
        <f t="shared" si="371"/>
        <v>330.69</v>
      </c>
      <c r="M638" s="71">
        <f t="shared" si="371"/>
        <v>330.69</v>
      </c>
      <c r="N638" s="71">
        <f t="shared" si="371"/>
        <v>330.69</v>
      </c>
      <c r="O638" s="71">
        <f t="shared" si="371"/>
        <v>330.69</v>
      </c>
      <c r="P638" s="71">
        <f t="shared" si="371"/>
        <v>330.69</v>
      </c>
      <c r="Q638" s="71">
        <f t="shared" si="371"/>
        <v>330.69</v>
      </c>
      <c r="R638" s="71">
        <f t="shared" si="371"/>
        <v>330.69</v>
      </c>
      <c r="S638" s="71">
        <f t="shared" si="371"/>
        <v>330.69</v>
      </c>
      <c r="T638" s="71">
        <f t="shared" si="371"/>
        <v>330.69</v>
      </c>
      <c r="U638" s="71">
        <f t="shared" si="371"/>
        <v>330.69</v>
      </c>
      <c r="V638" s="71">
        <f t="shared" si="371"/>
        <v>330.69</v>
      </c>
      <c r="W638" s="71">
        <f t="shared" si="371"/>
        <v>330.69</v>
      </c>
      <c r="X638" s="71">
        <f t="shared" si="371"/>
        <v>330.69</v>
      </c>
      <c r="Y638" s="71">
        <f t="shared" si="371"/>
        <v>330.69</v>
      </c>
      <c r="Z638" s="71">
        <f t="shared" si="371"/>
        <v>330.69</v>
      </c>
      <c r="AA638" s="71">
        <f t="shared" si="371"/>
        <v>330.69</v>
      </c>
    </row>
    <row r="639" spans="1:27" collapsed="1" x14ac:dyDescent="0.2">
      <c r="B639" s="165" t="s">
        <v>392</v>
      </c>
    </row>
    <row r="640" spans="1:27" x14ac:dyDescent="0.2">
      <c r="B640" s="165" t="s">
        <v>392</v>
      </c>
    </row>
    <row r="641" spans="1:27" x14ac:dyDescent="0.2">
      <c r="A641" s="157" t="s">
        <v>861</v>
      </c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9"/>
    </row>
    <row r="642" spans="1:27" ht="15" customHeight="1" x14ac:dyDescent="0.2">
      <c r="A642" s="168" t="s">
        <v>1653</v>
      </c>
      <c r="B642" s="169" t="s">
        <v>863</v>
      </c>
      <c r="C642" s="170" t="s">
        <v>864</v>
      </c>
      <c r="D642" s="161" t="s">
        <v>69</v>
      </c>
      <c r="E642" s="161" t="s">
        <v>70</v>
      </c>
      <c r="F642" s="161" t="s">
        <v>865</v>
      </c>
      <c r="G642" s="161" t="s">
        <v>866</v>
      </c>
      <c r="H642" s="171"/>
      <c r="I642" s="171"/>
      <c r="J642" s="171"/>
      <c r="K642" s="171"/>
      <c r="L642" s="171"/>
      <c r="M642" s="171"/>
      <c r="N642" s="171"/>
      <c r="O642" s="171"/>
      <c r="P642" s="171"/>
      <c r="Q642" s="171"/>
      <c r="R642" s="171"/>
      <c r="S642" s="171"/>
      <c r="T642" s="171"/>
      <c r="U642" s="171"/>
      <c r="V642" s="171"/>
      <c r="W642" s="171"/>
      <c r="X642" s="171"/>
      <c r="Y642" s="171"/>
      <c r="Z642" s="171"/>
      <c r="AA642" s="171"/>
    </row>
    <row r="643" spans="1:27" hidden="1" x14ac:dyDescent="0.2">
      <c r="A643" s="172"/>
      <c r="B643" s="173"/>
      <c r="C643" s="174"/>
      <c r="D643" s="175"/>
      <c r="E643" s="175"/>
      <c r="F643" s="175"/>
      <c r="G643" s="175"/>
    </row>
    <row r="644" spans="1:27" ht="12.75" customHeight="1" x14ac:dyDescent="0.2">
      <c r="A644" s="176" t="s">
        <v>1654</v>
      </c>
      <c r="B644" s="177" t="s">
        <v>868</v>
      </c>
      <c r="C644" s="178" t="s">
        <v>864</v>
      </c>
      <c r="D644" s="175">
        <v>872323.24</v>
      </c>
      <c r="E644" s="175">
        <f>$D644</f>
        <v>872323.24</v>
      </c>
      <c r="F644" s="175">
        <f>$D644</f>
        <v>872323.24</v>
      </c>
      <c r="G644" s="175">
        <f>$D644</f>
        <v>872323.24</v>
      </c>
    </row>
    <row r="645" spans="1:27" ht="12.75" customHeight="1" x14ac:dyDescent="0.2">
      <c r="A645" s="176" t="s">
        <v>1655</v>
      </c>
      <c r="B645" s="177" t="s">
        <v>90</v>
      </c>
      <c r="C645" s="178" t="s">
        <v>864</v>
      </c>
      <c r="D645" s="175">
        <v>571820.46</v>
      </c>
      <c r="E645" s="175">
        <v>1008357.15</v>
      </c>
      <c r="F645" s="175">
        <v>1092208.6499999999</v>
      </c>
      <c r="G645" s="175">
        <v>1355806.62</v>
      </c>
    </row>
    <row r="648" spans="1:27" ht="12.75" customHeight="1" x14ac:dyDescent="0.25">
      <c r="A648" s="179" t="s">
        <v>84</v>
      </c>
      <c r="B648" s="179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1:27" ht="12.75" customHeight="1" x14ac:dyDescent="0.25">
      <c r="A649" s="180" t="s">
        <v>3163</v>
      </c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/>
      <c r="Q649"/>
      <c r="R649"/>
      <c r="S649"/>
      <c r="T649"/>
      <c r="U649"/>
      <c r="V649"/>
      <c r="W649"/>
      <c r="X649"/>
      <c r="Y649"/>
      <c r="Z649"/>
      <c r="AA649"/>
    </row>
    <row r="651" spans="1:27" x14ac:dyDescent="0.2">
      <c r="A651" s="83"/>
      <c r="B651" s="84"/>
    </row>
    <row r="652" spans="1:27" x14ac:dyDescent="0.2">
      <c r="A652" s="83"/>
      <c r="B652" s="85"/>
    </row>
    <row r="663" spans="2:2" hidden="1" x14ac:dyDescent="0.2">
      <c r="B663" s="181" t="s">
        <v>3164</v>
      </c>
    </row>
    <row r="664" spans="2:2" hidden="1" x14ac:dyDescent="0.2">
      <c r="B664" s="182" t="s">
        <v>3165</v>
      </c>
    </row>
  </sheetData>
  <autoFilter ref="B6:C585" xr:uid="{00000000-0001-0000-0900-000000000000}"/>
  <mergeCells count="12">
    <mergeCell ref="A641:AA641"/>
    <mergeCell ref="A642:A643"/>
    <mergeCell ref="B642:B643"/>
    <mergeCell ref="C642:C643"/>
    <mergeCell ref="A648:B648"/>
    <mergeCell ref="A649:O649"/>
    <mergeCell ref="A1:AA3"/>
    <mergeCell ref="A4:AA4"/>
    <mergeCell ref="A5:AA5"/>
    <mergeCell ref="A164:AA164"/>
    <mergeCell ref="A323:AA323"/>
    <mergeCell ref="A482:AA482"/>
  </mergeCells>
  <pageMargins left="0.25" right="0.25" top="0.75" bottom="0.75" header="0.3" footer="0.3"/>
  <pageSetup paperSize="9" scale="42" fitToHeight="0" orientation="landscape" r:id="rId1"/>
  <colBreaks count="1" manualBreakCount="1">
    <brk id="12" max="64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2F7E9-DF4F-48CE-841A-F59856396764}">
  <sheetPr>
    <tabColor theme="5" tint="0.59999389629810485"/>
    <pageSetUpPr fitToPage="1"/>
  </sheetPr>
  <dimension ref="A1:AA664"/>
  <sheetViews>
    <sheetView view="pageBreakPreview" zoomScale="74" zoomScaleNormal="100" zoomScaleSheetLayoutView="74" workbookViewId="0">
      <pane ySplit="4" topLeftCell="A5" activePane="bottomLeft" state="frozen"/>
      <selection activeCell="B26" sqref="B26:L26"/>
      <selection pane="bottomLeft" activeCell="B26" sqref="B26:L26"/>
    </sheetView>
  </sheetViews>
  <sheetFormatPr defaultRowHeight="12.75" outlineLevelRow="1" x14ac:dyDescent="0.2"/>
  <cols>
    <col min="1" max="1" width="9.140625" style="45"/>
    <col min="2" max="2" width="32.140625" style="45" bestFit="1" customWidth="1"/>
    <col min="3" max="3" width="13.42578125" style="45" customWidth="1"/>
    <col min="4" max="27" width="12" style="45" customWidth="1"/>
    <col min="28" max="16384" width="9.140625" style="45"/>
  </cols>
  <sheetData>
    <row r="1" spans="1:27" ht="12.75" customHeight="1" x14ac:dyDescent="0.2">
      <c r="A1" s="151" t="s">
        <v>1032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</row>
    <row r="2" spans="1:27" x14ac:dyDescent="0.2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</row>
    <row r="3" spans="1:27" x14ac:dyDescent="0.2">
      <c r="A3" s="184"/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</row>
    <row r="4" spans="1:27" ht="15" customHeight="1" x14ac:dyDescent="0.25">
      <c r="A4" s="154" t="s">
        <v>869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6"/>
    </row>
    <row r="5" spans="1:27" x14ac:dyDescent="0.2">
      <c r="A5" s="157" t="s">
        <v>209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9"/>
    </row>
    <row r="6" spans="1:27" ht="27" customHeight="1" x14ac:dyDescent="0.2">
      <c r="A6" s="160" t="s">
        <v>64</v>
      </c>
      <c r="B6" s="161" t="s">
        <v>210</v>
      </c>
      <c r="C6" s="160" t="s">
        <v>211</v>
      </c>
      <c r="D6" s="161" t="s">
        <v>212</v>
      </c>
      <c r="E6" s="161" t="s">
        <v>213</v>
      </c>
      <c r="F6" s="161" t="s">
        <v>214</v>
      </c>
      <c r="G6" s="161" t="s">
        <v>215</v>
      </c>
      <c r="H6" s="161" t="s">
        <v>216</v>
      </c>
      <c r="I6" s="161" t="s">
        <v>217</v>
      </c>
      <c r="J6" s="161" t="s">
        <v>218</v>
      </c>
      <c r="K6" s="161" t="s">
        <v>219</v>
      </c>
      <c r="L6" s="161" t="s">
        <v>220</v>
      </c>
      <c r="M6" s="161" t="s">
        <v>221</v>
      </c>
      <c r="N6" s="161" t="s">
        <v>222</v>
      </c>
      <c r="O6" s="161" t="s">
        <v>223</v>
      </c>
      <c r="P6" s="161" t="s">
        <v>224</v>
      </c>
      <c r="Q6" s="161" t="s">
        <v>225</v>
      </c>
      <c r="R6" s="161" t="s">
        <v>226</v>
      </c>
      <c r="S6" s="161" t="s">
        <v>227</v>
      </c>
      <c r="T6" s="161" t="s">
        <v>228</v>
      </c>
      <c r="U6" s="161" t="s">
        <v>229</v>
      </c>
      <c r="V6" s="161" t="s">
        <v>230</v>
      </c>
      <c r="W6" s="161" t="s">
        <v>231</v>
      </c>
      <c r="X6" s="161" t="s">
        <v>232</v>
      </c>
      <c r="Y6" s="161" t="s">
        <v>233</v>
      </c>
      <c r="Z6" s="161" t="s">
        <v>234</v>
      </c>
      <c r="AA6" s="161" t="s">
        <v>235</v>
      </c>
    </row>
    <row r="7" spans="1:27" x14ac:dyDescent="0.2">
      <c r="A7" s="162" t="s">
        <v>1033</v>
      </c>
      <c r="B7" s="54" t="str">
        <f>"01"&amp;"."&amp;$B$663&amp;"."&amp;$B$664</f>
        <v>01.05.2023</v>
      </c>
      <c r="C7" s="134" t="s">
        <v>76</v>
      </c>
      <c r="D7" s="135">
        <f>ROUND(((D8+D9+D11+D10)/1000),5)</f>
        <v>1.84538</v>
      </c>
      <c r="E7" s="135">
        <f>ROUND(((E8+E9+E11+E10)/1000),5)</f>
        <v>1.7154199999999999</v>
      </c>
      <c r="F7" s="135">
        <f>ROUND(((F8+F9+F11+F10)/1000),5)</f>
        <v>1.6221399999999999</v>
      </c>
      <c r="G7" s="135">
        <f t="shared" ref="G7:AA7" si="0">ROUND(((G8+G9+G11+G10)/1000),5)</f>
        <v>1.55576</v>
      </c>
      <c r="H7" s="135">
        <f t="shared" si="0"/>
        <v>1.53624</v>
      </c>
      <c r="I7" s="135">
        <f t="shared" si="0"/>
        <v>1.54694</v>
      </c>
      <c r="J7" s="135">
        <f t="shared" si="0"/>
        <v>1.5765499999999999</v>
      </c>
      <c r="K7" s="135">
        <f t="shared" si="0"/>
        <v>1.74533</v>
      </c>
      <c r="L7" s="135">
        <f t="shared" si="0"/>
        <v>1.99888</v>
      </c>
      <c r="M7" s="135">
        <f t="shared" si="0"/>
        <v>2.1776599999999999</v>
      </c>
      <c r="N7" s="135">
        <f t="shared" si="0"/>
        <v>2.1924999999999999</v>
      </c>
      <c r="O7" s="135">
        <f t="shared" si="0"/>
        <v>2.1896499999999999</v>
      </c>
      <c r="P7" s="135">
        <f t="shared" si="0"/>
        <v>2.17964</v>
      </c>
      <c r="Q7" s="135">
        <f t="shared" si="0"/>
        <v>2.1795</v>
      </c>
      <c r="R7" s="135">
        <f t="shared" si="0"/>
        <v>2.1631900000000002</v>
      </c>
      <c r="S7" s="135">
        <f t="shared" si="0"/>
        <v>2.2040999999999999</v>
      </c>
      <c r="T7" s="135">
        <f t="shared" si="0"/>
        <v>2.2391700000000001</v>
      </c>
      <c r="U7" s="135">
        <f t="shared" si="0"/>
        <v>2.2547100000000002</v>
      </c>
      <c r="V7" s="135">
        <f t="shared" si="0"/>
        <v>2.29433</v>
      </c>
      <c r="W7" s="135">
        <f t="shared" si="0"/>
        <v>2.3738899999999998</v>
      </c>
      <c r="X7" s="135">
        <f t="shared" si="0"/>
        <v>2.5634899999999998</v>
      </c>
      <c r="Y7" s="135">
        <f t="shared" si="0"/>
        <v>2.3636200000000001</v>
      </c>
      <c r="Z7" s="135">
        <f t="shared" si="0"/>
        <v>2.1632199999999999</v>
      </c>
      <c r="AA7" s="135">
        <f t="shared" si="0"/>
        <v>1.96191</v>
      </c>
    </row>
    <row r="8" spans="1:27" ht="12.75" hidden="1" customHeight="1" outlineLevel="1" x14ac:dyDescent="0.2">
      <c r="A8" s="163" t="s">
        <v>1034</v>
      </c>
      <c r="B8" s="94" t="s">
        <v>238</v>
      </c>
      <c r="C8" s="70" t="s">
        <v>79</v>
      </c>
      <c r="D8" s="71">
        <v>1557.89</v>
      </c>
      <c r="E8" s="71">
        <v>1427.93</v>
      </c>
      <c r="F8" s="71">
        <v>1334.65</v>
      </c>
      <c r="G8" s="71">
        <v>1268.27</v>
      </c>
      <c r="H8" s="71">
        <v>1248.75</v>
      </c>
      <c r="I8" s="71">
        <v>1259.45</v>
      </c>
      <c r="J8" s="71">
        <v>1289.06</v>
      </c>
      <c r="K8" s="71">
        <v>1457.84</v>
      </c>
      <c r="L8" s="71">
        <v>1711.39</v>
      </c>
      <c r="M8" s="71">
        <v>1890.17</v>
      </c>
      <c r="N8" s="71">
        <v>1905.01</v>
      </c>
      <c r="O8" s="71">
        <v>1902.16</v>
      </c>
      <c r="P8" s="71">
        <v>1892.15</v>
      </c>
      <c r="Q8" s="71">
        <v>1892.01</v>
      </c>
      <c r="R8" s="71">
        <v>1875.7</v>
      </c>
      <c r="S8" s="71">
        <v>1916.61</v>
      </c>
      <c r="T8" s="71">
        <v>1951.68</v>
      </c>
      <c r="U8" s="71">
        <v>1967.22</v>
      </c>
      <c r="V8" s="71">
        <v>2006.84</v>
      </c>
      <c r="W8" s="71">
        <v>2086.4</v>
      </c>
      <c r="X8" s="71">
        <v>2276</v>
      </c>
      <c r="Y8" s="71">
        <v>2076.13</v>
      </c>
      <c r="Z8" s="71">
        <v>1875.73</v>
      </c>
      <c r="AA8" s="71">
        <v>1674.42</v>
      </c>
    </row>
    <row r="9" spans="1:27" ht="12.75" hidden="1" customHeight="1" outlineLevel="1" x14ac:dyDescent="0.2">
      <c r="A9" s="163" t="s">
        <v>1035</v>
      </c>
      <c r="B9" s="94" t="s">
        <v>90</v>
      </c>
      <c r="C9" s="70" t="s">
        <v>79</v>
      </c>
      <c r="D9" s="71">
        <v>66.180000000000007</v>
      </c>
      <c r="E9" s="71">
        <f>$D$9</f>
        <v>66.180000000000007</v>
      </c>
      <c r="F9" s="71">
        <f t="shared" ref="F9:AA9" si="1">$D$9</f>
        <v>66.180000000000007</v>
      </c>
      <c r="G9" s="71">
        <f t="shared" si="1"/>
        <v>66.180000000000007</v>
      </c>
      <c r="H9" s="71">
        <f t="shared" si="1"/>
        <v>66.180000000000007</v>
      </c>
      <c r="I9" s="71">
        <f t="shared" si="1"/>
        <v>66.180000000000007</v>
      </c>
      <c r="J9" s="71">
        <f t="shared" si="1"/>
        <v>66.180000000000007</v>
      </c>
      <c r="K9" s="71">
        <f t="shared" si="1"/>
        <v>66.180000000000007</v>
      </c>
      <c r="L9" s="71">
        <f t="shared" si="1"/>
        <v>66.180000000000007</v>
      </c>
      <c r="M9" s="71">
        <f t="shared" si="1"/>
        <v>66.180000000000007</v>
      </c>
      <c r="N9" s="71">
        <f t="shared" si="1"/>
        <v>66.180000000000007</v>
      </c>
      <c r="O9" s="71">
        <f t="shared" si="1"/>
        <v>66.180000000000007</v>
      </c>
      <c r="P9" s="71">
        <f t="shared" si="1"/>
        <v>66.180000000000007</v>
      </c>
      <c r="Q9" s="71">
        <f t="shared" si="1"/>
        <v>66.180000000000007</v>
      </c>
      <c r="R9" s="71">
        <f t="shared" si="1"/>
        <v>66.180000000000007</v>
      </c>
      <c r="S9" s="71">
        <f t="shared" si="1"/>
        <v>66.180000000000007</v>
      </c>
      <c r="T9" s="71">
        <f t="shared" si="1"/>
        <v>66.180000000000007</v>
      </c>
      <c r="U9" s="71">
        <f t="shared" si="1"/>
        <v>66.180000000000007</v>
      </c>
      <c r="V9" s="71">
        <f t="shared" si="1"/>
        <v>66.180000000000007</v>
      </c>
      <c r="W9" s="71">
        <f t="shared" si="1"/>
        <v>66.180000000000007</v>
      </c>
      <c r="X9" s="71">
        <f t="shared" si="1"/>
        <v>66.180000000000007</v>
      </c>
      <c r="Y9" s="71">
        <f t="shared" si="1"/>
        <v>66.180000000000007</v>
      </c>
      <c r="Z9" s="71">
        <f t="shared" si="1"/>
        <v>66.180000000000007</v>
      </c>
      <c r="AA9" s="71">
        <f t="shared" si="1"/>
        <v>66.180000000000007</v>
      </c>
    </row>
    <row r="10" spans="1:27" ht="12.75" hidden="1" customHeight="1" outlineLevel="1" x14ac:dyDescent="0.2">
      <c r="A10" s="163" t="s">
        <v>1036</v>
      </c>
      <c r="B10" s="94" t="s">
        <v>83</v>
      </c>
      <c r="C10" s="70" t="s">
        <v>79</v>
      </c>
      <c r="D10" s="71">
        <v>4.95</v>
      </c>
      <c r="E10" s="71">
        <v>4.95</v>
      </c>
      <c r="F10" s="71">
        <v>4.95</v>
      </c>
      <c r="G10" s="71">
        <v>4.95</v>
      </c>
      <c r="H10" s="71">
        <v>4.95</v>
      </c>
      <c r="I10" s="71">
        <v>4.95</v>
      </c>
      <c r="J10" s="71">
        <v>4.95</v>
      </c>
      <c r="K10" s="71">
        <v>4.95</v>
      </c>
      <c r="L10" s="71">
        <v>4.95</v>
      </c>
      <c r="M10" s="71">
        <v>4.95</v>
      </c>
      <c r="N10" s="71">
        <v>4.95</v>
      </c>
      <c r="O10" s="71">
        <v>4.95</v>
      </c>
      <c r="P10" s="71">
        <v>4.95</v>
      </c>
      <c r="Q10" s="71">
        <v>4.95</v>
      </c>
      <c r="R10" s="71">
        <v>4.95</v>
      </c>
      <c r="S10" s="71">
        <v>4.95</v>
      </c>
      <c r="T10" s="71">
        <v>4.95</v>
      </c>
      <c r="U10" s="71">
        <v>4.95</v>
      </c>
      <c r="V10" s="71">
        <v>4.95</v>
      </c>
      <c r="W10" s="71">
        <v>4.95</v>
      </c>
      <c r="X10" s="71">
        <v>4.95</v>
      </c>
      <c r="Y10" s="71">
        <v>4.95</v>
      </c>
      <c r="Z10" s="71">
        <v>4.95</v>
      </c>
      <c r="AA10" s="71">
        <v>4.95</v>
      </c>
    </row>
    <row r="11" spans="1:27" ht="12.75" hidden="1" customHeight="1" outlineLevel="1" x14ac:dyDescent="0.2">
      <c r="A11" s="163" t="s">
        <v>1037</v>
      </c>
      <c r="B11" s="94" t="s">
        <v>81</v>
      </c>
      <c r="C11" s="70" t="s">
        <v>79</v>
      </c>
      <c r="D11" s="71">
        <v>216.36</v>
      </c>
      <c r="E11" s="71">
        <f>$D$11</f>
        <v>216.36</v>
      </c>
      <c r="F11" s="71">
        <f t="shared" ref="F11:AA11" si="2">$D$11</f>
        <v>216.36</v>
      </c>
      <c r="G11" s="71">
        <f t="shared" si="2"/>
        <v>216.36</v>
      </c>
      <c r="H11" s="71">
        <f t="shared" si="2"/>
        <v>216.36</v>
      </c>
      <c r="I11" s="71">
        <f t="shared" si="2"/>
        <v>216.36</v>
      </c>
      <c r="J11" s="71">
        <f t="shared" si="2"/>
        <v>216.36</v>
      </c>
      <c r="K11" s="71">
        <f t="shared" si="2"/>
        <v>216.36</v>
      </c>
      <c r="L11" s="71">
        <f t="shared" si="2"/>
        <v>216.36</v>
      </c>
      <c r="M11" s="71">
        <f t="shared" si="2"/>
        <v>216.36</v>
      </c>
      <c r="N11" s="71">
        <f t="shared" si="2"/>
        <v>216.36</v>
      </c>
      <c r="O11" s="71">
        <f t="shared" si="2"/>
        <v>216.36</v>
      </c>
      <c r="P11" s="71">
        <f t="shared" si="2"/>
        <v>216.36</v>
      </c>
      <c r="Q11" s="71">
        <f t="shared" si="2"/>
        <v>216.36</v>
      </c>
      <c r="R11" s="71">
        <f t="shared" si="2"/>
        <v>216.36</v>
      </c>
      <c r="S11" s="71">
        <f t="shared" si="2"/>
        <v>216.36</v>
      </c>
      <c r="T11" s="71">
        <f t="shared" si="2"/>
        <v>216.36</v>
      </c>
      <c r="U11" s="71">
        <f t="shared" si="2"/>
        <v>216.36</v>
      </c>
      <c r="V11" s="71">
        <f t="shared" si="2"/>
        <v>216.36</v>
      </c>
      <c r="W11" s="71">
        <f t="shared" si="2"/>
        <v>216.36</v>
      </c>
      <c r="X11" s="71">
        <f t="shared" si="2"/>
        <v>216.36</v>
      </c>
      <c r="Y11" s="71">
        <f t="shared" si="2"/>
        <v>216.36</v>
      </c>
      <c r="Z11" s="71">
        <f t="shared" si="2"/>
        <v>216.36</v>
      </c>
      <c r="AA11" s="71">
        <f t="shared" si="2"/>
        <v>216.36</v>
      </c>
    </row>
    <row r="12" spans="1:27" collapsed="1" x14ac:dyDescent="0.2">
      <c r="A12" s="162" t="s">
        <v>1038</v>
      </c>
      <c r="B12" s="54" t="str">
        <f>"02"&amp;"."&amp;$B$663&amp;"."&amp;$B$664</f>
        <v>02.05.2023</v>
      </c>
      <c r="C12" s="134" t="s">
        <v>76</v>
      </c>
      <c r="D12" s="135">
        <f>ROUND(((D13+D14+D16+D15)/1000),5)</f>
        <v>1.6594800000000001</v>
      </c>
      <c r="E12" s="135">
        <f>ROUND(((E13+E14+E16+E15)/1000),5)</f>
        <v>1.4825600000000001</v>
      </c>
      <c r="F12" s="135">
        <f>ROUND(((F13+F14+F16+F15)/1000),5)</f>
        <v>1.3912500000000001</v>
      </c>
      <c r="G12" s="135">
        <f t="shared" ref="G12:AA12" si="3">ROUND(((G13+G14+G16+G15)/1000),5)</f>
        <v>1.3905099999999999</v>
      </c>
      <c r="H12" s="135">
        <f t="shared" si="3"/>
        <v>1.4144699999999999</v>
      </c>
      <c r="I12" s="135">
        <f t="shared" si="3"/>
        <v>1.5278799999999999</v>
      </c>
      <c r="J12" s="135">
        <f t="shared" si="3"/>
        <v>1.72943</v>
      </c>
      <c r="K12" s="135">
        <f t="shared" si="3"/>
        <v>1.99068</v>
      </c>
      <c r="L12" s="135">
        <f t="shared" si="3"/>
        <v>2.1795800000000001</v>
      </c>
      <c r="M12" s="135">
        <f t="shared" si="3"/>
        <v>2.2560699999999998</v>
      </c>
      <c r="N12" s="135">
        <f t="shared" si="3"/>
        <v>2.2767200000000001</v>
      </c>
      <c r="O12" s="135">
        <f t="shared" si="3"/>
        <v>2.21726</v>
      </c>
      <c r="P12" s="135">
        <f t="shared" si="3"/>
        <v>2.2184300000000001</v>
      </c>
      <c r="Q12" s="135">
        <f t="shared" si="3"/>
        <v>2.2216499999999999</v>
      </c>
      <c r="R12" s="135">
        <f t="shared" si="3"/>
        <v>2.2086000000000001</v>
      </c>
      <c r="S12" s="135">
        <f t="shared" si="3"/>
        <v>2.1744300000000001</v>
      </c>
      <c r="T12" s="135">
        <f t="shared" si="3"/>
        <v>2.1315200000000001</v>
      </c>
      <c r="U12" s="135">
        <f t="shared" si="3"/>
        <v>2.11808</v>
      </c>
      <c r="V12" s="135">
        <f t="shared" si="3"/>
        <v>2.1356299999999999</v>
      </c>
      <c r="W12" s="135">
        <f t="shared" si="3"/>
        <v>2.1516899999999999</v>
      </c>
      <c r="X12" s="135">
        <f t="shared" si="3"/>
        <v>2.2871100000000002</v>
      </c>
      <c r="Y12" s="135">
        <f t="shared" si="3"/>
        <v>2.1937199999999999</v>
      </c>
      <c r="Z12" s="135">
        <f t="shared" si="3"/>
        <v>1.9698100000000001</v>
      </c>
      <c r="AA12" s="135">
        <f t="shared" si="3"/>
        <v>1.6662300000000001</v>
      </c>
    </row>
    <row r="13" spans="1:27" ht="12.75" hidden="1" customHeight="1" outlineLevel="1" x14ac:dyDescent="0.2">
      <c r="A13" s="163" t="s">
        <v>1039</v>
      </c>
      <c r="B13" s="94" t="s">
        <v>238</v>
      </c>
      <c r="C13" s="70" t="s">
        <v>79</v>
      </c>
      <c r="D13" s="71">
        <v>1371.99</v>
      </c>
      <c r="E13" s="71">
        <v>1195.07</v>
      </c>
      <c r="F13" s="71">
        <v>1103.76</v>
      </c>
      <c r="G13" s="71">
        <v>1103.02</v>
      </c>
      <c r="H13" s="71">
        <v>1126.98</v>
      </c>
      <c r="I13" s="71">
        <v>1240.3900000000001</v>
      </c>
      <c r="J13" s="71">
        <v>1441.94</v>
      </c>
      <c r="K13" s="71">
        <v>1703.19</v>
      </c>
      <c r="L13" s="71">
        <v>1892.09</v>
      </c>
      <c r="M13" s="71">
        <v>1968.58</v>
      </c>
      <c r="N13" s="71">
        <v>1989.23</v>
      </c>
      <c r="O13" s="71">
        <v>1929.77</v>
      </c>
      <c r="P13" s="71">
        <v>1930.94</v>
      </c>
      <c r="Q13" s="71">
        <v>1934.16</v>
      </c>
      <c r="R13" s="71">
        <v>1921.11</v>
      </c>
      <c r="S13" s="71">
        <v>1886.94</v>
      </c>
      <c r="T13" s="71">
        <v>1844.03</v>
      </c>
      <c r="U13" s="71">
        <v>1830.59</v>
      </c>
      <c r="V13" s="71">
        <v>1848.14</v>
      </c>
      <c r="W13" s="71">
        <v>1864.2</v>
      </c>
      <c r="X13" s="71">
        <v>1999.62</v>
      </c>
      <c r="Y13" s="71">
        <v>1906.23</v>
      </c>
      <c r="Z13" s="71">
        <v>1682.32</v>
      </c>
      <c r="AA13" s="71">
        <v>1378.74</v>
      </c>
    </row>
    <row r="14" spans="1:27" ht="12.75" hidden="1" customHeight="1" outlineLevel="1" x14ac:dyDescent="0.2">
      <c r="A14" s="163" t="s">
        <v>1040</v>
      </c>
      <c r="B14" s="94" t="s">
        <v>90</v>
      </c>
      <c r="C14" s="70" t="s">
        <v>79</v>
      </c>
      <c r="D14" s="71">
        <f t="shared" ref="D14:AA14" si="4">$D$9</f>
        <v>66.180000000000007</v>
      </c>
      <c r="E14" s="71">
        <f t="shared" si="4"/>
        <v>66.180000000000007</v>
      </c>
      <c r="F14" s="71">
        <f t="shared" si="4"/>
        <v>66.180000000000007</v>
      </c>
      <c r="G14" s="71">
        <f t="shared" si="4"/>
        <v>66.180000000000007</v>
      </c>
      <c r="H14" s="71">
        <f t="shared" si="4"/>
        <v>66.180000000000007</v>
      </c>
      <c r="I14" s="71">
        <f t="shared" si="4"/>
        <v>66.180000000000007</v>
      </c>
      <c r="J14" s="71">
        <f t="shared" si="4"/>
        <v>66.180000000000007</v>
      </c>
      <c r="K14" s="71">
        <f t="shared" si="4"/>
        <v>66.180000000000007</v>
      </c>
      <c r="L14" s="71">
        <f t="shared" si="4"/>
        <v>66.180000000000007</v>
      </c>
      <c r="M14" s="71">
        <f t="shared" si="4"/>
        <v>66.180000000000007</v>
      </c>
      <c r="N14" s="71">
        <f t="shared" si="4"/>
        <v>66.180000000000007</v>
      </c>
      <c r="O14" s="71">
        <f t="shared" si="4"/>
        <v>66.180000000000007</v>
      </c>
      <c r="P14" s="71">
        <f t="shared" si="4"/>
        <v>66.180000000000007</v>
      </c>
      <c r="Q14" s="71">
        <f t="shared" si="4"/>
        <v>66.180000000000007</v>
      </c>
      <c r="R14" s="71">
        <f t="shared" si="4"/>
        <v>66.180000000000007</v>
      </c>
      <c r="S14" s="71">
        <f t="shared" si="4"/>
        <v>66.180000000000007</v>
      </c>
      <c r="T14" s="71">
        <f t="shared" si="4"/>
        <v>66.180000000000007</v>
      </c>
      <c r="U14" s="71">
        <f t="shared" si="4"/>
        <v>66.180000000000007</v>
      </c>
      <c r="V14" s="71">
        <f t="shared" si="4"/>
        <v>66.180000000000007</v>
      </c>
      <c r="W14" s="71">
        <f t="shared" si="4"/>
        <v>66.180000000000007</v>
      </c>
      <c r="X14" s="71">
        <f t="shared" si="4"/>
        <v>66.180000000000007</v>
      </c>
      <c r="Y14" s="71">
        <f t="shared" si="4"/>
        <v>66.180000000000007</v>
      </c>
      <c r="Z14" s="71">
        <f t="shared" si="4"/>
        <v>66.180000000000007</v>
      </c>
      <c r="AA14" s="71">
        <f t="shared" si="4"/>
        <v>66.180000000000007</v>
      </c>
    </row>
    <row r="15" spans="1:27" ht="12.75" hidden="1" customHeight="1" outlineLevel="1" x14ac:dyDescent="0.2">
      <c r="A15" s="163" t="s">
        <v>1041</v>
      </c>
      <c r="B15" s="94" t="s">
        <v>83</v>
      </c>
      <c r="C15" s="70" t="s">
        <v>79</v>
      </c>
      <c r="D15" s="71">
        <v>4.95</v>
      </c>
      <c r="E15" s="71">
        <v>4.95</v>
      </c>
      <c r="F15" s="71">
        <v>4.95</v>
      </c>
      <c r="G15" s="71">
        <v>4.95</v>
      </c>
      <c r="H15" s="71">
        <v>4.95</v>
      </c>
      <c r="I15" s="71">
        <v>4.95</v>
      </c>
      <c r="J15" s="71">
        <v>4.95</v>
      </c>
      <c r="K15" s="71">
        <v>4.95</v>
      </c>
      <c r="L15" s="71">
        <v>4.95</v>
      </c>
      <c r="M15" s="71">
        <v>4.95</v>
      </c>
      <c r="N15" s="71">
        <v>4.95</v>
      </c>
      <c r="O15" s="71">
        <v>4.95</v>
      </c>
      <c r="P15" s="71">
        <v>4.95</v>
      </c>
      <c r="Q15" s="71">
        <v>4.95</v>
      </c>
      <c r="R15" s="71">
        <v>4.95</v>
      </c>
      <c r="S15" s="71">
        <v>4.95</v>
      </c>
      <c r="T15" s="71">
        <v>4.95</v>
      </c>
      <c r="U15" s="71">
        <v>4.95</v>
      </c>
      <c r="V15" s="71">
        <v>4.95</v>
      </c>
      <c r="W15" s="71">
        <v>4.95</v>
      </c>
      <c r="X15" s="71">
        <v>4.95</v>
      </c>
      <c r="Y15" s="71">
        <v>4.95</v>
      </c>
      <c r="Z15" s="71">
        <v>4.95</v>
      </c>
      <c r="AA15" s="71">
        <v>4.95</v>
      </c>
    </row>
    <row r="16" spans="1:27" ht="12.75" hidden="1" customHeight="1" outlineLevel="1" x14ac:dyDescent="0.2">
      <c r="A16" s="163" t="s">
        <v>1042</v>
      </c>
      <c r="B16" s="94" t="s">
        <v>81</v>
      </c>
      <c r="C16" s="70" t="s">
        <v>79</v>
      </c>
      <c r="D16" s="71">
        <f>$D$11</f>
        <v>216.36</v>
      </c>
      <c r="E16" s="71">
        <f t="shared" ref="E16:AA16" si="5">$D$11</f>
        <v>216.36</v>
      </c>
      <c r="F16" s="71">
        <f t="shared" si="5"/>
        <v>216.36</v>
      </c>
      <c r="G16" s="71">
        <f t="shared" si="5"/>
        <v>216.36</v>
      </c>
      <c r="H16" s="71">
        <f t="shared" si="5"/>
        <v>216.36</v>
      </c>
      <c r="I16" s="71">
        <f t="shared" si="5"/>
        <v>216.36</v>
      </c>
      <c r="J16" s="71">
        <f t="shared" si="5"/>
        <v>216.36</v>
      </c>
      <c r="K16" s="71">
        <f t="shared" si="5"/>
        <v>216.36</v>
      </c>
      <c r="L16" s="71">
        <f t="shared" si="5"/>
        <v>216.36</v>
      </c>
      <c r="M16" s="71">
        <f t="shared" si="5"/>
        <v>216.36</v>
      </c>
      <c r="N16" s="71">
        <f t="shared" si="5"/>
        <v>216.36</v>
      </c>
      <c r="O16" s="71">
        <f t="shared" si="5"/>
        <v>216.36</v>
      </c>
      <c r="P16" s="71">
        <f t="shared" si="5"/>
        <v>216.36</v>
      </c>
      <c r="Q16" s="71">
        <f t="shared" si="5"/>
        <v>216.36</v>
      </c>
      <c r="R16" s="71">
        <f>$D$11</f>
        <v>216.36</v>
      </c>
      <c r="S16" s="71">
        <f t="shared" si="5"/>
        <v>216.36</v>
      </c>
      <c r="T16" s="71">
        <f t="shared" si="5"/>
        <v>216.36</v>
      </c>
      <c r="U16" s="71">
        <f t="shared" si="5"/>
        <v>216.36</v>
      </c>
      <c r="V16" s="71">
        <f t="shared" si="5"/>
        <v>216.36</v>
      </c>
      <c r="W16" s="71">
        <f t="shared" si="5"/>
        <v>216.36</v>
      </c>
      <c r="X16" s="71">
        <f t="shared" si="5"/>
        <v>216.36</v>
      </c>
      <c r="Y16" s="71">
        <f t="shared" si="5"/>
        <v>216.36</v>
      </c>
      <c r="Z16" s="71">
        <f t="shared" si="5"/>
        <v>216.36</v>
      </c>
      <c r="AA16" s="71">
        <f t="shared" si="5"/>
        <v>216.36</v>
      </c>
    </row>
    <row r="17" spans="1:27" ht="12.75" customHeight="1" collapsed="1" x14ac:dyDescent="0.2">
      <c r="A17" s="162" t="s">
        <v>1043</v>
      </c>
      <c r="B17" s="54" t="str">
        <f>"03"&amp;"."&amp;$B$663&amp;"."&amp;$B$664</f>
        <v>03.05.2023</v>
      </c>
      <c r="C17" s="134" t="s">
        <v>76</v>
      </c>
      <c r="D17" s="135">
        <f>ROUND(((D18+D19+D21+D20)/1000),5)</f>
        <v>1.5244200000000001</v>
      </c>
      <c r="E17" s="135">
        <f>ROUND(((E18+E19+E21+E20)/1000),5)</f>
        <v>1.39039</v>
      </c>
      <c r="F17" s="135">
        <f>ROUND(((F18+F19+F21+F20)/1000),5)</f>
        <v>1.36755</v>
      </c>
      <c r="G17" s="135">
        <f t="shared" ref="G17:AA17" si="6">ROUND(((G18+G19+G21+G20)/1000),5)</f>
        <v>1.3682300000000001</v>
      </c>
      <c r="H17" s="135">
        <f t="shared" si="6"/>
        <v>1.38649</v>
      </c>
      <c r="I17" s="135">
        <f t="shared" si="6"/>
        <v>1.48262</v>
      </c>
      <c r="J17" s="135">
        <f t="shared" si="6"/>
        <v>1.66215</v>
      </c>
      <c r="K17" s="135">
        <f t="shared" si="6"/>
        <v>1.88931</v>
      </c>
      <c r="L17" s="135">
        <f t="shared" si="6"/>
        <v>2.1036000000000001</v>
      </c>
      <c r="M17" s="135">
        <f t="shared" si="6"/>
        <v>2.2066400000000002</v>
      </c>
      <c r="N17" s="135">
        <f t="shared" si="6"/>
        <v>2.2141600000000001</v>
      </c>
      <c r="O17" s="135">
        <f t="shared" si="6"/>
        <v>2.2159300000000002</v>
      </c>
      <c r="P17" s="135">
        <f t="shared" si="6"/>
        <v>2.2154400000000001</v>
      </c>
      <c r="Q17" s="135">
        <f t="shared" si="6"/>
        <v>2.2356500000000001</v>
      </c>
      <c r="R17" s="135">
        <f t="shared" si="6"/>
        <v>2.2172999999999998</v>
      </c>
      <c r="S17" s="135">
        <f t="shared" si="6"/>
        <v>2.2150099999999999</v>
      </c>
      <c r="T17" s="135">
        <f t="shared" si="6"/>
        <v>2.2130000000000001</v>
      </c>
      <c r="U17" s="135">
        <f t="shared" si="6"/>
        <v>2.20906</v>
      </c>
      <c r="V17" s="135">
        <f t="shared" si="6"/>
        <v>2.1847799999999999</v>
      </c>
      <c r="W17" s="135">
        <f t="shared" si="6"/>
        <v>2.1811799999999999</v>
      </c>
      <c r="X17" s="135">
        <f t="shared" si="6"/>
        <v>2.2080199999999999</v>
      </c>
      <c r="Y17" s="135">
        <f t="shared" si="6"/>
        <v>2.2180599999999999</v>
      </c>
      <c r="Z17" s="135">
        <f t="shared" si="6"/>
        <v>1.97458</v>
      </c>
      <c r="AA17" s="135">
        <f t="shared" si="6"/>
        <v>1.73302</v>
      </c>
    </row>
    <row r="18" spans="1:27" ht="12.75" hidden="1" customHeight="1" outlineLevel="1" x14ac:dyDescent="0.2">
      <c r="A18" s="163" t="s">
        <v>1044</v>
      </c>
      <c r="B18" s="94" t="s">
        <v>238</v>
      </c>
      <c r="C18" s="70" t="s">
        <v>79</v>
      </c>
      <c r="D18" s="71">
        <v>1236.93</v>
      </c>
      <c r="E18" s="71">
        <v>1102.9000000000001</v>
      </c>
      <c r="F18" s="71">
        <v>1080.06</v>
      </c>
      <c r="G18" s="71">
        <v>1080.74</v>
      </c>
      <c r="H18" s="71">
        <v>1099</v>
      </c>
      <c r="I18" s="71">
        <v>1195.1300000000001</v>
      </c>
      <c r="J18" s="71">
        <v>1374.66</v>
      </c>
      <c r="K18" s="71">
        <v>1601.82</v>
      </c>
      <c r="L18" s="71">
        <v>1816.11</v>
      </c>
      <c r="M18" s="71">
        <v>1919.15</v>
      </c>
      <c r="N18" s="71">
        <v>1926.67</v>
      </c>
      <c r="O18" s="71">
        <v>1928.44</v>
      </c>
      <c r="P18" s="71">
        <v>1927.95</v>
      </c>
      <c r="Q18" s="71">
        <v>1948.16</v>
      </c>
      <c r="R18" s="71">
        <v>1929.81</v>
      </c>
      <c r="S18" s="71">
        <v>1927.52</v>
      </c>
      <c r="T18" s="71">
        <v>1925.51</v>
      </c>
      <c r="U18" s="71">
        <v>1921.57</v>
      </c>
      <c r="V18" s="71">
        <v>1897.29</v>
      </c>
      <c r="W18" s="71">
        <v>1893.69</v>
      </c>
      <c r="X18" s="71">
        <v>1920.53</v>
      </c>
      <c r="Y18" s="71">
        <v>1930.57</v>
      </c>
      <c r="Z18" s="71">
        <v>1687.09</v>
      </c>
      <c r="AA18" s="71">
        <v>1445.53</v>
      </c>
    </row>
    <row r="19" spans="1:27" ht="12.75" hidden="1" customHeight="1" outlineLevel="1" x14ac:dyDescent="0.2">
      <c r="A19" s="163" t="s">
        <v>1045</v>
      </c>
      <c r="B19" s="94" t="s">
        <v>90</v>
      </c>
      <c r="C19" s="70" t="s">
        <v>79</v>
      </c>
      <c r="D19" s="71">
        <f t="shared" ref="D19:AA19" si="7">$D$9</f>
        <v>66.180000000000007</v>
      </c>
      <c r="E19" s="71">
        <f t="shared" si="7"/>
        <v>66.180000000000007</v>
      </c>
      <c r="F19" s="71">
        <f t="shared" si="7"/>
        <v>66.180000000000007</v>
      </c>
      <c r="G19" s="71">
        <f t="shared" si="7"/>
        <v>66.180000000000007</v>
      </c>
      <c r="H19" s="71">
        <f t="shared" si="7"/>
        <v>66.180000000000007</v>
      </c>
      <c r="I19" s="71">
        <f t="shared" si="7"/>
        <v>66.180000000000007</v>
      </c>
      <c r="J19" s="71">
        <f t="shared" si="7"/>
        <v>66.180000000000007</v>
      </c>
      <c r="K19" s="71">
        <f t="shared" si="7"/>
        <v>66.180000000000007</v>
      </c>
      <c r="L19" s="71">
        <f t="shared" si="7"/>
        <v>66.180000000000007</v>
      </c>
      <c r="M19" s="71">
        <f t="shared" si="7"/>
        <v>66.180000000000007</v>
      </c>
      <c r="N19" s="71">
        <f t="shared" si="7"/>
        <v>66.180000000000007</v>
      </c>
      <c r="O19" s="71">
        <f t="shared" si="7"/>
        <v>66.180000000000007</v>
      </c>
      <c r="P19" s="71">
        <f t="shared" si="7"/>
        <v>66.180000000000007</v>
      </c>
      <c r="Q19" s="71">
        <f t="shared" si="7"/>
        <v>66.180000000000007</v>
      </c>
      <c r="R19" s="71">
        <f t="shared" si="7"/>
        <v>66.180000000000007</v>
      </c>
      <c r="S19" s="71">
        <f t="shared" si="7"/>
        <v>66.180000000000007</v>
      </c>
      <c r="T19" s="71">
        <f t="shared" si="7"/>
        <v>66.180000000000007</v>
      </c>
      <c r="U19" s="71">
        <f t="shared" si="7"/>
        <v>66.180000000000007</v>
      </c>
      <c r="V19" s="71">
        <f t="shared" si="7"/>
        <v>66.180000000000007</v>
      </c>
      <c r="W19" s="71">
        <f t="shared" si="7"/>
        <v>66.180000000000007</v>
      </c>
      <c r="X19" s="71">
        <f t="shared" si="7"/>
        <v>66.180000000000007</v>
      </c>
      <c r="Y19" s="71">
        <f t="shared" si="7"/>
        <v>66.180000000000007</v>
      </c>
      <c r="Z19" s="71">
        <f t="shared" si="7"/>
        <v>66.180000000000007</v>
      </c>
      <c r="AA19" s="71">
        <f t="shared" si="7"/>
        <v>66.180000000000007</v>
      </c>
    </row>
    <row r="20" spans="1:27" ht="12.75" hidden="1" customHeight="1" outlineLevel="1" x14ac:dyDescent="0.2">
      <c r="A20" s="163" t="s">
        <v>1046</v>
      </c>
      <c r="B20" s="94" t="s">
        <v>83</v>
      </c>
      <c r="C20" s="70" t="s">
        <v>79</v>
      </c>
      <c r="D20" s="71">
        <v>4.95</v>
      </c>
      <c r="E20" s="71">
        <v>4.95</v>
      </c>
      <c r="F20" s="71">
        <v>4.95</v>
      </c>
      <c r="G20" s="71">
        <v>4.95</v>
      </c>
      <c r="H20" s="71">
        <v>4.95</v>
      </c>
      <c r="I20" s="71">
        <v>4.95</v>
      </c>
      <c r="J20" s="71">
        <v>4.95</v>
      </c>
      <c r="K20" s="71">
        <v>4.95</v>
      </c>
      <c r="L20" s="71">
        <v>4.95</v>
      </c>
      <c r="M20" s="71">
        <v>4.95</v>
      </c>
      <c r="N20" s="71">
        <v>4.95</v>
      </c>
      <c r="O20" s="71">
        <v>4.95</v>
      </c>
      <c r="P20" s="71">
        <v>4.95</v>
      </c>
      <c r="Q20" s="71">
        <v>4.95</v>
      </c>
      <c r="R20" s="71">
        <v>4.95</v>
      </c>
      <c r="S20" s="71">
        <v>4.95</v>
      </c>
      <c r="T20" s="71">
        <v>4.95</v>
      </c>
      <c r="U20" s="71">
        <v>4.95</v>
      </c>
      <c r="V20" s="71">
        <v>4.95</v>
      </c>
      <c r="W20" s="71">
        <v>4.95</v>
      </c>
      <c r="X20" s="71">
        <v>4.95</v>
      </c>
      <c r="Y20" s="71">
        <v>4.95</v>
      </c>
      <c r="Z20" s="71">
        <v>4.95</v>
      </c>
      <c r="AA20" s="71">
        <v>4.95</v>
      </c>
    </row>
    <row r="21" spans="1:27" ht="12.75" hidden="1" customHeight="1" outlineLevel="1" x14ac:dyDescent="0.2">
      <c r="A21" s="163" t="s">
        <v>1047</v>
      </c>
      <c r="B21" s="94" t="s">
        <v>81</v>
      </c>
      <c r="C21" s="70" t="s">
        <v>79</v>
      </c>
      <c r="D21" s="71">
        <f>$D$11</f>
        <v>216.36</v>
      </c>
      <c r="E21" s="71">
        <f t="shared" ref="E21:AA21" si="8">$D$11</f>
        <v>216.36</v>
      </c>
      <c r="F21" s="71">
        <f t="shared" si="8"/>
        <v>216.36</v>
      </c>
      <c r="G21" s="71">
        <f t="shared" si="8"/>
        <v>216.36</v>
      </c>
      <c r="H21" s="71">
        <f t="shared" si="8"/>
        <v>216.36</v>
      </c>
      <c r="I21" s="71">
        <f t="shared" si="8"/>
        <v>216.36</v>
      </c>
      <c r="J21" s="71">
        <f t="shared" si="8"/>
        <v>216.36</v>
      </c>
      <c r="K21" s="71">
        <f t="shared" si="8"/>
        <v>216.36</v>
      </c>
      <c r="L21" s="71">
        <f t="shared" si="8"/>
        <v>216.36</v>
      </c>
      <c r="M21" s="71">
        <f t="shared" si="8"/>
        <v>216.36</v>
      </c>
      <c r="N21" s="71">
        <f t="shared" si="8"/>
        <v>216.36</v>
      </c>
      <c r="O21" s="71">
        <f t="shared" si="8"/>
        <v>216.36</v>
      </c>
      <c r="P21" s="71">
        <f t="shared" si="8"/>
        <v>216.36</v>
      </c>
      <c r="Q21" s="71">
        <f t="shared" si="8"/>
        <v>216.36</v>
      </c>
      <c r="R21" s="71">
        <f>$D$11</f>
        <v>216.36</v>
      </c>
      <c r="S21" s="71">
        <f t="shared" si="8"/>
        <v>216.36</v>
      </c>
      <c r="T21" s="71">
        <f t="shared" si="8"/>
        <v>216.36</v>
      </c>
      <c r="U21" s="71">
        <f t="shared" si="8"/>
        <v>216.36</v>
      </c>
      <c r="V21" s="71">
        <f t="shared" si="8"/>
        <v>216.36</v>
      </c>
      <c r="W21" s="71">
        <f t="shared" si="8"/>
        <v>216.36</v>
      </c>
      <c r="X21" s="71">
        <f t="shared" si="8"/>
        <v>216.36</v>
      </c>
      <c r="Y21" s="71">
        <f t="shared" si="8"/>
        <v>216.36</v>
      </c>
      <c r="Z21" s="71">
        <f t="shared" si="8"/>
        <v>216.36</v>
      </c>
      <c r="AA21" s="71">
        <f t="shared" si="8"/>
        <v>216.36</v>
      </c>
    </row>
    <row r="22" spans="1:27" ht="12.75" customHeight="1" collapsed="1" x14ac:dyDescent="0.2">
      <c r="A22" s="162" t="s">
        <v>1048</v>
      </c>
      <c r="B22" s="54" t="str">
        <f>"04"&amp;"."&amp;$B$663&amp;"."&amp;$B$664</f>
        <v>04.05.2023</v>
      </c>
      <c r="C22" s="134" t="s">
        <v>76</v>
      </c>
      <c r="D22" s="135">
        <f>ROUND(((D23+D24+D26+D25)/1000),5)</f>
        <v>1.49211</v>
      </c>
      <c r="E22" s="135">
        <f>ROUND(((E23+E24+E26+E25)/1000),5)</f>
        <v>1.38897</v>
      </c>
      <c r="F22" s="135">
        <f>ROUND(((F23+F24+F26+F25)/1000),5)</f>
        <v>1.31399</v>
      </c>
      <c r="G22" s="135">
        <f t="shared" ref="G22:AA22" si="9">ROUND(((G23+G24+G26+G25)/1000),5)</f>
        <v>1.2957099999999999</v>
      </c>
      <c r="H22" s="135">
        <f t="shared" si="9"/>
        <v>1.3489599999999999</v>
      </c>
      <c r="I22" s="135">
        <f t="shared" si="9"/>
        <v>1.3987400000000001</v>
      </c>
      <c r="J22" s="135">
        <f t="shared" si="9"/>
        <v>1.6029100000000001</v>
      </c>
      <c r="K22" s="135">
        <f t="shared" si="9"/>
        <v>1.8975500000000001</v>
      </c>
      <c r="L22" s="135">
        <f t="shared" si="9"/>
        <v>2.0013999999999998</v>
      </c>
      <c r="M22" s="135">
        <f t="shared" si="9"/>
        <v>2.19028</v>
      </c>
      <c r="N22" s="135">
        <f t="shared" si="9"/>
        <v>2.2117</v>
      </c>
      <c r="O22" s="135">
        <f t="shared" si="9"/>
        <v>2.2388699999999999</v>
      </c>
      <c r="P22" s="135">
        <f t="shared" si="9"/>
        <v>2.2411300000000001</v>
      </c>
      <c r="Q22" s="135">
        <f t="shared" si="9"/>
        <v>2.2551399999999999</v>
      </c>
      <c r="R22" s="135">
        <f t="shared" si="9"/>
        <v>2.2279900000000001</v>
      </c>
      <c r="S22" s="135">
        <f t="shared" si="9"/>
        <v>2.1859700000000002</v>
      </c>
      <c r="T22" s="135">
        <f t="shared" si="9"/>
        <v>2.1338699999999999</v>
      </c>
      <c r="U22" s="135">
        <f t="shared" si="9"/>
        <v>2.0900099999999999</v>
      </c>
      <c r="V22" s="135">
        <f t="shared" si="9"/>
        <v>2.0712899999999999</v>
      </c>
      <c r="W22" s="135">
        <f t="shared" si="9"/>
        <v>2.1438000000000001</v>
      </c>
      <c r="X22" s="135">
        <f t="shared" si="9"/>
        <v>2.27</v>
      </c>
      <c r="Y22" s="135">
        <f t="shared" si="9"/>
        <v>2.2076600000000002</v>
      </c>
      <c r="Z22" s="135">
        <f t="shared" si="9"/>
        <v>1.9451799999999999</v>
      </c>
      <c r="AA22" s="135">
        <f t="shared" si="9"/>
        <v>1.7694099999999999</v>
      </c>
    </row>
    <row r="23" spans="1:27" ht="12.75" hidden="1" customHeight="1" outlineLevel="1" x14ac:dyDescent="0.2">
      <c r="A23" s="163" t="s">
        <v>1049</v>
      </c>
      <c r="B23" s="94" t="s">
        <v>238</v>
      </c>
      <c r="C23" s="70" t="s">
        <v>79</v>
      </c>
      <c r="D23" s="71">
        <v>1204.6199999999999</v>
      </c>
      <c r="E23" s="71">
        <v>1101.48</v>
      </c>
      <c r="F23" s="71">
        <v>1026.5</v>
      </c>
      <c r="G23" s="71">
        <v>1008.22</v>
      </c>
      <c r="H23" s="71">
        <v>1061.47</v>
      </c>
      <c r="I23" s="71">
        <v>1111.25</v>
      </c>
      <c r="J23" s="71">
        <v>1315.42</v>
      </c>
      <c r="K23" s="71">
        <v>1610.06</v>
      </c>
      <c r="L23" s="71">
        <v>1713.91</v>
      </c>
      <c r="M23" s="71">
        <v>1902.79</v>
      </c>
      <c r="N23" s="71">
        <v>1924.21</v>
      </c>
      <c r="O23" s="71">
        <v>1951.38</v>
      </c>
      <c r="P23" s="71">
        <v>1953.64</v>
      </c>
      <c r="Q23" s="71">
        <v>1967.65</v>
      </c>
      <c r="R23" s="71">
        <v>1940.5</v>
      </c>
      <c r="S23" s="71">
        <v>1898.48</v>
      </c>
      <c r="T23" s="71">
        <v>1846.38</v>
      </c>
      <c r="U23" s="71">
        <v>1802.52</v>
      </c>
      <c r="V23" s="71">
        <v>1783.8</v>
      </c>
      <c r="W23" s="71">
        <v>1856.31</v>
      </c>
      <c r="X23" s="71">
        <v>1982.51</v>
      </c>
      <c r="Y23" s="71">
        <v>1920.17</v>
      </c>
      <c r="Z23" s="71">
        <v>1657.69</v>
      </c>
      <c r="AA23" s="71">
        <v>1481.92</v>
      </c>
    </row>
    <row r="24" spans="1:27" ht="12.75" hidden="1" customHeight="1" outlineLevel="1" x14ac:dyDescent="0.2">
      <c r="A24" s="163" t="s">
        <v>1050</v>
      </c>
      <c r="B24" s="94" t="s">
        <v>90</v>
      </c>
      <c r="C24" s="70" t="s">
        <v>79</v>
      </c>
      <c r="D24" s="71">
        <f t="shared" ref="D24:AA24" si="10">$D$9</f>
        <v>66.180000000000007</v>
      </c>
      <c r="E24" s="71">
        <f t="shared" si="10"/>
        <v>66.180000000000007</v>
      </c>
      <c r="F24" s="71">
        <f t="shared" si="10"/>
        <v>66.180000000000007</v>
      </c>
      <c r="G24" s="71">
        <f t="shared" si="10"/>
        <v>66.180000000000007</v>
      </c>
      <c r="H24" s="71">
        <f t="shared" si="10"/>
        <v>66.180000000000007</v>
      </c>
      <c r="I24" s="71">
        <f t="shared" si="10"/>
        <v>66.180000000000007</v>
      </c>
      <c r="J24" s="71">
        <f t="shared" si="10"/>
        <v>66.180000000000007</v>
      </c>
      <c r="K24" s="71">
        <f t="shared" si="10"/>
        <v>66.180000000000007</v>
      </c>
      <c r="L24" s="71">
        <f t="shared" si="10"/>
        <v>66.180000000000007</v>
      </c>
      <c r="M24" s="71">
        <f t="shared" si="10"/>
        <v>66.180000000000007</v>
      </c>
      <c r="N24" s="71">
        <f t="shared" si="10"/>
        <v>66.180000000000007</v>
      </c>
      <c r="O24" s="71">
        <f t="shared" si="10"/>
        <v>66.180000000000007</v>
      </c>
      <c r="P24" s="71">
        <f t="shared" si="10"/>
        <v>66.180000000000007</v>
      </c>
      <c r="Q24" s="71">
        <f t="shared" si="10"/>
        <v>66.180000000000007</v>
      </c>
      <c r="R24" s="71">
        <f t="shared" si="10"/>
        <v>66.180000000000007</v>
      </c>
      <c r="S24" s="71">
        <f t="shared" si="10"/>
        <v>66.180000000000007</v>
      </c>
      <c r="T24" s="71">
        <f t="shared" si="10"/>
        <v>66.180000000000007</v>
      </c>
      <c r="U24" s="71">
        <f t="shared" si="10"/>
        <v>66.180000000000007</v>
      </c>
      <c r="V24" s="71">
        <f t="shared" si="10"/>
        <v>66.180000000000007</v>
      </c>
      <c r="W24" s="71">
        <f t="shared" si="10"/>
        <v>66.180000000000007</v>
      </c>
      <c r="X24" s="71">
        <f t="shared" si="10"/>
        <v>66.180000000000007</v>
      </c>
      <c r="Y24" s="71">
        <f t="shared" si="10"/>
        <v>66.180000000000007</v>
      </c>
      <c r="Z24" s="71">
        <f t="shared" si="10"/>
        <v>66.180000000000007</v>
      </c>
      <c r="AA24" s="71">
        <f t="shared" si="10"/>
        <v>66.180000000000007</v>
      </c>
    </row>
    <row r="25" spans="1:27" ht="12.75" hidden="1" customHeight="1" outlineLevel="1" x14ac:dyDescent="0.2">
      <c r="A25" s="163" t="s">
        <v>1051</v>
      </c>
      <c r="B25" s="94" t="s">
        <v>83</v>
      </c>
      <c r="C25" s="70" t="s">
        <v>79</v>
      </c>
      <c r="D25" s="71">
        <v>4.95</v>
      </c>
      <c r="E25" s="71">
        <v>4.95</v>
      </c>
      <c r="F25" s="71">
        <v>4.95</v>
      </c>
      <c r="G25" s="71">
        <v>4.95</v>
      </c>
      <c r="H25" s="71">
        <v>4.95</v>
      </c>
      <c r="I25" s="71">
        <v>4.95</v>
      </c>
      <c r="J25" s="71">
        <v>4.95</v>
      </c>
      <c r="K25" s="71">
        <v>4.95</v>
      </c>
      <c r="L25" s="71">
        <v>4.95</v>
      </c>
      <c r="M25" s="71">
        <v>4.95</v>
      </c>
      <c r="N25" s="71">
        <v>4.95</v>
      </c>
      <c r="O25" s="71">
        <v>4.95</v>
      </c>
      <c r="P25" s="71">
        <v>4.95</v>
      </c>
      <c r="Q25" s="71">
        <v>4.95</v>
      </c>
      <c r="R25" s="71">
        <v>4.95</v>
      </c>
      <c r="S25" s="71">
        <v>4.95</v>
      </c>
      <c r="T25" s="71">
        <v>4.95</v>
      </c>
      <c r="U25" s="71">
        <v>4.95</v>
      </c>
      <c r="V25" s="71">
        <v>4.95</v>
      </c>
      <c r="W25" s="71">
        <v>4.95</v>
      </c>
      <c r="X25" s="71">
        <v>4.95</v>
      </c>
      <c r="Y25" s="71">
        <v>4.95</v>
      </c>
      <c r="Z25" s="71">
        <v>4.95</v>
      </c>
      <c r="AA25" s="71">
        <v>4.95</v>
      </c>
    </row>
    <row r="26" spans="1:27" ht="12.75" hidden="1" customHeight="1" outlineLevel="1" x14ac:dyDescent="0.2">
      <c r="A26" s="163" t="s">
        <v>1052</v>
      </c>
      <c r="B26" s="94" t="s">
        <v>81</v>
      </c>
      <c r="C26" s="70" t="s">
        <v>79</v>
      </c>
      <c r="D26" s="71">
        <f>$D$11</f>
        <v>216.36</v>
      </c>
      <c r="E26" s="71">
        <f t="shared" ref="E26:AA26" si="11">$D$11</f>
        <v>216.36</v>
      </c>
      <c r="F26" s="71">
        <f t="shared" si="11"/>
        <v>216.36</v>
      </c>
      <c r="G26" s="71">
        <f t="shared" si="11"/>
        <v>216.36</v>
      </c>
      <c r="H26" s="71">
        <f t="shared" si="11"/>
        <v>216.36</v>
      </c>
      <c r="I26" s="71">
        <f t="shared" si="11"/>
        <v>216.36</v>
      </c>
      <c r="J26" s="71">
        <f t="shared" si="11"/>
        <v>216.36</v>
      </c>
      <c r="K26" s="71">
        <f t="shared" si="11"/>
        <v>216.36</v>
      </c>
      <c r="L26" s="71">
        <f t="shared" si="11"/>
        <v>216.36</v>
      </c>
      <c r="M26" s="71">
        <f t="shared" si="11"/>
        <v>216.36</v>
      </c>
      <c r="N26" s="71">
        <f t="shared" si="11"/>
        <v>216.36</v>
      </c>
      <c r="O26" s="71">
        <f t="shared" si="11"/>
        <v>216.36</v>
      </c>
      <c r="P26" s="71">
        <f t="shared" si="11"/>
        <v>216.36</v>
      </c>
      <c r="Q26" s="71">
        <f t="shared" si="11"/>
        <v>216.36</v>
      </c>
      <c r="R26" s="71">
        <f>$D$11</f>
        <v>216.36</v>
      </c>
      <c r="S26" s="71">
        <f t="shared" si="11"/>
        <v>216.36</v>
      </c>
      <c r="T26" s="71">
        <f t="shared" si="11"/>
        <v>216.36</v>
      </c>
      <c r="U26" s="71">
        <f t="shared" si="11"/>
        <v>216.36</v>
      </c>
      <c r="V26" s="71">
        <f t="shared" si="11"/>
        <v>216.36</v>
      </c>
      <c r="W26" s="71">
        <f t="shared" si="11"/>
        <v>216.36</v>
      </c>
      <c r="X26" s="71">
        <f t="shared" si="11"/>
        <v>216.36</v>
      </c>
      <c r="Y26" s="71">
        <f t="shared" si="11"/>
        <v>216.36</v>
      </c>
      <c r="Z26" s="71">
        <f t="shared" si="11"/>
        <v>216.36</v>
      </c>
      <c r="AA26" s="71">
        <f t="shared" si="11"/>
        <v>216.36</v>
      </c>
    </row>
    <row r="27" spans="1:27" ht="12.75" customHeight="1" collapsed="1" x14ac:dyDescent="0.2">
      <c r="A27" s="162" t="s">
        <v>1053</v>
      </c>
      <c r="B27" s="54" t="str">
        <f>"05"&amp;"."&amp;$B$663&amp;"."&amp;$B$664</f>
        <v>05.05.2023</v>
      </c>
      <c r="C27" s="134" t="s">
        <v>76</v>
      </c>
      <c r="D27" s="135">
        <f>ROUND(((D28+D29+D31+D30)/1000),5)</f>
        <v>1.69075</v>
      </c>
      <c r="E27" s="135">
        <f>ROUND(((E28+E29+E31+E30)/1000),5)</f>
        <v>1.50417</v>
      </c>
      <c r="F27" s="135">
        <f>ROUND(((F28+F29+F31+F30)/1000),5)</f>
        <v>1.42889</v>
      </c>
      <c r="G27" s="135">
        <f t="shared" ref="G27:AA27" si="12">ROUND(((G28+G29+G31+G30)/1000),5)</f>
        <v>1.40571</v>
      </c>
      <c r="H27" s="135">
        <f t="shared" si="12"/>
        <v>1.45289</v>
      </c>
      <c r="I27" s="135">
        <f t="shared" si="12"/>
        <v>1.5639700000000001</v>
      </c>
      <c r="J27" s="135">
        <f t="shared" si="12"/>
        <v>1.6874499999999999</v>
      </c>
      <c r="K27" s="135">
        <f t="shared" si="12"/>
        <v>1.91784</v>
      </c>
      <c r="L27" s="135">
        <f t="shared" si="12"/>
        <v>2.1253700000000002</v>
      </c>
      <c r="M27" s="135">
        <f t="shared" si="12"/>
        <v>2.19861</v>
      </c>
      <c r="N27" s="135">
        <f t="shared" si="12"/>
        <v>2.3007599999999999</v>
      </c>
      <c r="O27" s="135">
        <f t="shared" si="12"/>
        <v>2.2743500000000001</v>
      </c>
      <c r="P27" s="135">
        <f t="shared" si="12"/>
        <v>2.2577799999999999</v>
      </c>
      <c r="Q27" s="135">
        <f t="shared" si="12"/>
        <v>2.2728899999999999</v>
      </c>
      <c r="R27" s="135">
        <f t="shared" si="12"/>
        <v>2.2575400000000001</v>
      </c>
      <c r="S27" s="135">
        <f t="shared" si="12"/>
        <v>2.2210299999999998</v>
      </c>
      <c r="T27" s="135">
        <f t="shared" si="12"/>
        <v>2.19143</v>
      </c>
      <c r="U27" s="135">
        <f t="shared" si="12"/>
        <v>2.1836799999999998</v>
      </c>
      <c r="V27" s="135">
        <f t="shared" si="12"/>
        <v>2.18635</v>
      </c>
      <c r="W27" s="135">
        <f t="shared" si="12"/>
        <v>2.19502</v>
      </c>
      <c r="X27" s="135">
        <f t="shared" si="12"/>
        <v>2.30938</v>
      </c>
      <c r="Y27" s="135">
        <f t="shared" si="12"/>
        <v>2.2611500000000002</v>
      </c>
      <c r="Z27" s="135">
        <f t="shared" si="12"/>
        <v>2.1278299999999999</v>
      </c>
      <c r="AA27" s="135">
        <f t="shared" si="12"/>
        <v>1.91811</v>
      </c>
    </row>
    <row r="28" spans="1:27" ht="12.75" hidden="1" customHeight="1" outlineLevel="1" x14ac:dyDescent="0.2">
      <c r="A28" s="163" t="s">
        <v>1054</v>
      </c>
      <c r="B28" s="94" t="s">
        <v>238</v>
      </c>
      <c r="C28" s="70" t="s">
        <v>79</v>
      </c>
      <c r="D28" s="71">
        <v>1403.26</v>
      </c>
      <c r="E28" s="71">
        <v>1216.68</v>
      </c>
      <c r="F28" s="71">
        <v>1141.4000000000001</v>
      </c>
      <c r="G28" s="71">
        <v>1118.22</v>
      </c>
      <c r="H28" s="71">
        <v>1165.4000000000001</v>
      </c>
      <c r="I28" s="71">
        <v>1276.48</v>
      </c>
      <c r="J28" s="71">
        <v>1399.96</v>
      </c>
      <c r="K28" s="71">
        <v>1630.35</v>
      </c>
      <c r="L28" s="71">
        <v>1837.88</v>
      </c>
      <c r="M28" s="71">
        <v>1911.12</v>
      </c>
      <c r="N28" s="71">
        <v>2013.27</v>
      </c>
      <c r="O28" s="71">
        <v>1986.86</v>
      </c>
      <c r="P28" s="71">
        <v>1970.29</v>
      </c>
      <c r="Q28" s="71">
        <v>1985.4</v>
      </c>
      <c r="R28" s="71">
        <v>1970.05</v>
      </c>
      <c r="S28" s="71">
        <v>1933.54</v>
      </c>
      <c r="T28" s="71">
        <v>1903.94</v>
      </c>
      <c r="U28" s="71">
        <v>1896.19</v>
      </c>
      <c r="V28" s="71">
        <v>1898.86</v>
      </c>
      <c r="W28" s="71">
        <v>1907.53</v>
      </c>
      <c r="X28" s="71">
        <v>2021.89</v>
      </c>
      <c r="Y28" s="71">
        <v>1973.66</v>
      </c>
      <c r="Z28" s="71">
        <v>1840.34</v>
      </c>
      <c r="AA28" s="71">
        <v>1630.62</v>
      </c>
    </row>
    <row r="29" spans="1:27" ht="12.75" hidden="1" customHeight="1" outlineLevel="1" x14ac:dyDescent="0.2">
      <c r="A29" s="163" t="s">
        <v>1055</v>
      </c>
      <c r="B29" s="94" t="s">
        <v>90</v>
      </c>
      <c r="C29" s="70" t="s">
        <v>79</v>
      </c>
      <c r="D29" s="71">
        <f t="shared" ref="D29:AA29" si="13">$D$9</f>
        <v>66.180000000000007</v>
      </c>
      <c r="E29" s="71">
        <f t="shared" si="13"/>
        <v>66.180000000000007</v>
      </c>
      <c r="F29" s="71">
        <f t="shared" si="13"/>
        <v>66.180000000000007</v>
      </c>
      <c r="G29" s="71">
        <f t="shared" si="13"/>
        <v>66.180000000000007</v>
      </c>
      <c r="H29" s="71">
        <f t="shared" si="13"/>
        <v>66.180000000000007</v>
      </c>
      <c r="I29" s="71">
        <f t="shared" si="13"/>
        <v>66.180000000000007</v>
      </c>
      <c r="J29" s="71">
        <f t="shared" si="13"/>
        <v>66.180000000000007</v>
      </c>
      <c r="K29" s="71">
        <f t="shared" si="13"/>
        <v>66.180000000000007</v>
      </c>
      <c r="L29" s="71">
        <f t="shared" si="13"/>
        <v>66.180000000000007</v>
      </c>
      <c r="M29" s="71">
        <f t="shared" si="13"/>
        <v>66.180000000000007</v>
      </c>
      <c r="N29" s="71">
        <f t="shared" si="13"/>
        <v>66.180000000000007</v>
      </c>
      <c r="O29" s="71">
        <f t="shared" si="13"/>
        <v>66.180000000000007</v>
      </c>
      <c r="P29" s="71">
        <f t="shared" si="13"/>
        <v>66.180000000000007</v>
      </c>
      <c r="Q29" s="71">
        <f t="shared" si="13"/>
        <v>66.180000000000007</v>
      </c>
      <c r="R29" s="71">
        <f t="shared" si="13"/>
        <v>66.180000000000007</v>
      </c>
      <c r="S29" s="71">
        <f t="shared" si="13"/>
        <v>66.180000000000007</v>
      </c>
      <c r="T29" s="71">
        <f t="shared" si="13"/>
        <v>66.180000000000007</v>
      </c>
      <c r="U29" s="71">
        <f t="shared" si="13"/>
        <v>66.180000000000007</v>
      </c>
      <c r="V29" s="71">
        <f t="shared" si="13"/>
        <v>66.180000000000007</v>
      </c>
      <c r="W29" s="71">
        <f t="shared" si="13"/>
        <v>66.180000000000007</v>
      </c>
      <c r="X29" s="71">
        <f t="shared" si="13"/>
        <v>66.180000000000007</v>
      </c>
      <c r="Y29" s="71">
        <f t="shared" si="13"/>
        <v>66.180000000000007</v>
      </c>
      <c r="Z29" s="71">
        <f t="shared" si="13"/>
        <v>66.180000000000007</v>
      </c>
      <c r="AA29" s="71">
        <f t="shared" si="13"/>
        <v>66.180000000000007</v>
      </c>
    </row>
    <row r="30" spans="1:27" ht="12.75" hidden="1" customHeight="1" outlineLevel="1" x14ac:dyDescent="0.2">
      <c r="A30" s="163" t="s">
        <v>1056</v>
      </c>
      <c r="B30" s="94" t="s">
        <v>83</v>
      </c>
      <c r="C30" s="70" t="s">
        <v>79</v>
      </c>
      <c r="D30" s="71">
        <v>4.95</v>
      </c>
      <c r="E30" s="71">
        <v>4.95</v>
      </c>
      <c r="F30" s="71">
        <v>4.95</v>
      </c>
      <c r="G30" s="71">
        <v>4.95</v>
      </c>
      <c r="H30" s="71">
        <v>4.95</v>
      </c>
      <c r="I30" s="71">
        <v>4.95</v>
      </c>
      <c r="J30" s="71">
        <v>4.95</v>
      </c>
      <c r="K30" s="71">
        <v>4.95</v>
      </c>
      <c r="L30" s="71">
        <v>4.95</v>
      </c>
      <c r="M30" s="71">
        <v>4.95</v>
      </c>
      <c r="N30" s="71">
        <v>4.95</v>
      </c>
      <c r="O30" s="71">
        <v>4.95</v>
      </c>
      <c r="P30" s="71">
        <v>4.95</v>
      </c>
      <c r="Q30" s="71">
        <v>4.95</v>
      </c>
      <c r="R30" s="71">
        <v>4.95</v>
      </c>
      <c r="S30" s="71">
        <v>4.95</v>
      </c>
      <c r="T30" s="71">
        <v>4.95</v>
      </c>
      <c r="U30" s="71">
        <v>4.95</v>
      </c>
      <c r="V30" s="71">
        <v>4.95</v>
      </c>
      <c r="W30" s="71">
        <v>4.95</v>
      </c>
      <c r="X30" s="71">
        <v>4.95</v>
      </c>
      <c r="Y30" s="71">
        <v>4.95</v>
      </c>
      <c r="Z30" s="71">
        <v>4.95</v>
      </c>
      <c r="AA30" s="71">
        <v>4.95</v>
      </c>
    </row>
    <row r="31" spans="1:27" ht="12.75" hidden="1" customHeight="1" outlineLevel="1" x14ac:dyDescent="0.2">
      <c r="A31" s="163" t="s">
        <v>1057</v>
      </c>
      <c r="B31" s="94" t="s">
        <v>81</v>
      </c>
      <c r="C31" s="70" t="s">
        <v>79</v>
      </c>
      <c r="D31" s="71">
        <f>$D$11</f>
        <v>216.36</v>
      </c>
      <c r="E31" s="71">
        <f t="shared" ref="E31:AA31" si="14">$D$11</f>
        <v>216.36</v>
      </c>
      <c r="F31" s="71">
        <f t="shared" si="14"/>
        <v>216.36</v>
      </c>
      <c r="G31" s="71">
        <f t="shared" si="14"/>
        <v>216.36</v>
      </c>
      <c r="H31" s="71">
        <f t="shared" si="14"/>
        <v>216.36</v>
      </c>
      <c r="I31" s="71">
        <f t="shared" si="14"/>
        <v>216.36</v>
      </c>
      <c r="J31" s="71">
        <f t="shared" si="14"/>
        <v>216.36</v>
      </c>
      <c r="K31" s="71">
        <f t="shared" si="14"/>
        <v>216.36</v>
      </c>
      <c r="L31" s="71">
        <f t="shared" si="14"/>
        <v>216.36</v>
      </c>
      <c r="M31" s="71">
        <f t="shared" si="14"/>
        <v>216.36</v>
      </c>
      <c r="N31" s="71">
        <f t="shared" si="14"/>
        <v>216.36</v>
      </c>
      <c r="O31" s="71">
        <f t="shared" si="14"/>
        <v>216.36</v>
      </c>
      <c r="P31" s="71">
        <f t="shared" si="14"/>
        <v>216.36</v>
      </c>
      <c r="Q31" s="71">
        <f t="shared" si="14"/>
        <v>216.36</v>
      </c>
      <c r="R31" s="71">
        <f>$D$11</f>
        <v>216.36</v>
      </c>
      <c r="S31" s="71">
        <f t="shared" si="14"/>
        <v>216.36</v>
      </c>
      <c r="T31" s="71">
        <f t="shared" si="14"/>
        <v>216.36</v>
      </c>
      <c r="U31" s="71">
        <f t="shared" si="14"/>
        <v>216.36</v>
      </c>
      <c r="V31" s="71">
        <f t="shared" si="14"/>
        <v>216.36</v>
      </c>
      <c r="W31" s="71">
        <f t="shared" si="14"/>
        <v>216.36</v>
      </c>
      <c r="X31" s="71">
        <f t="shared" si="14"/>
        <v>216.36</v>
      </c>
      <c r="Y31" s="71">
        <f t="shared" si="14"/>
        <v>216.36</v>
      </c>
      <c r="Z31" s="71">
        <f t="shared" si="14"/>
        <v>216.36</v>
      </c>
      <c r="AA31" s="71">
        <f t="shared" si="14"/>
        <v>216.36</v>
      </c>
    </row>
    <row r="32" spans="1:27" ht="12.75" customHeight="1" collapsed="1" x14ac:dyDescent="0.2">
      <c r="A32" s="162" t="s">
        <v>1058</v>
      </c>
      <c r="B32" s="54" t="str">
        <f>"06"&amp;"."&amp;$B$663&amp;"."&amp;$B$664</f>
        <v>06.05.2023</v>
      </c>
      <c r="C32" s="134" t="s">
        <v>76</v>
      </c>
      <c r="D32" s="135">
        <f>ROUND(((D33+D34+D36+D35)/1000),5)</f>
        <v>1.8121</v>
      </c>
      <c r="E32" s="135">
        <f>ROUND(((E33+E34+E36+E35)/1000),5)</f>
        <v>1.73577</v>
      </c>
      <c r="F32" s="135">
        <f>ROUND(((F33+F34+F36+F35)/1000),5)</f>
        <v>1.62077</v>
      </c>
      <c r="G32" s="135">
        <f t="shared" ref="G32:AA32" si="15">ROUND(((G33+G34+G36+G35)/1000),5)</f>
        <v>1.5077100000000001</v>
      </c>
      <c r="H32" s="135">
        <f t="shared" si="15"/>
        <v>1.50535</v>
      </c>
      <c r="I32" s="135">
        <f t="shared" si="15"/>
        <v>1.59945</v>
      </c>
      <c r="J32" s="135">
        <f t="shared" si="15"/>
        <v>1.64608</v>
      </c>
      <c r="K32" s="135">
        <f t="shared" si="15"/>
        <v>1.76145</v>
      </c>
      <c r="L32" s="135">
        <f t="shared" si="15"/>
        <v>2.05653</v>
      </c>
      <c r="M32" s="135">
        <f t="shared" si="15"/>
        <v>2.2066300000000001</v>
      </c>
      <c r="N32" s="135">
        <f t="shared" si="15"/>
        <v>2.28613</v>
      </c>
      <c r="O32" s="135">
        <f t="shared" si="15"/>
        <v>2.2644299999999999</v>
      </c>
      <c r="P32" s="135">
        <f t="shared" si="15"/>
        <v>2.2091599999999998</v>
      </c>
      <c r="Q32" s="135">
        <f t="shared" si="15"/>
        <v>2.20757</v>
      </c>
      <c r="R32" s="135">
        <f t="shared" si="15"/>
        <v>2.1899899999999999</v>
      </c>
      <c r="S32" s="135">
        <f t="shared" si="15"/>
        <v>2.1850900000000002</v>
      </c>
      <c r="T32" s="135">
        <f t="shared" si="15"/>
        <v>2.1534</v>
      </c>
      <c r="U32" s="135">
        <f t="shared" si="15"/>
        <v>2.1255099999999998</v>
      </c>
      <c r="V32" s="135">
        <f t="shared" si="15"/>
        <v>2.1225200000000002</v>
      </c>
      <c r="W32" s="135">
        <f t="shared" si="15"/>
        <v>2.1631499999999999</v>
      </c>
      <c r="X32" s="135">
        <f t="shared" si="15"/>
        <v>2.3264100000000001</v>
      </c>
      <c r="Y32" s="135">
        <f t="shared" si="15"/>
        <v>2.3048099999999998</v>
      </c>
      <c r="Z32" s="135">
        <f t="shared" si="15"/>
        <v>2.1055799999999998</v>
      </c>
      <c r="AA32" s="135">
        <f t="shared" si="15"/>
        <v>1.9426600000000001</v>
      </c>
    </row>
    <row r="33" spans="1:27" ht="12.75" hidden="1" customHeight="1" outlineLevel="1" x14ac:dyDescent="0.2">
      <c r="A33" s="163" t="s">
        <v>1059</v>
      </c>
      <c r="B33" s="94" t="s">
        <v>238</v>
      </c>
      <c r="C33" s="70" t="s">
        <v>79</v>
      </c>
      <c r="D33" s="71">
        <v>1524.61</v>
      </c>
      <c r="E33" s="71">
        <v>1448.28</v>
      </c>
      <c r="F33" s="71">
        <v>1333.28</v>
      </c>
      <c r="G33" s="71">
        <v>1220.22</v>
      </c>
      <c r="H33" s="71">
        <v>1217.8599999999999</v>
      </c>
      <c r="I33" s="71">
        <v>1311.96</v>
      </c>
      <c r="J33" s="71">
        <v>1358.59</v>
      </c>
      <c r="K33" s="71">
        <v>1473.96</v>
      </c>
      <c r="L33" s="71">
        <v>1769.04</v>
      </c>
      <c r="M33" s="71">
        <v>1919.14</v>
      </c>
      <c r="N33" s="71">
        <v>1998.64</v>
      </c>
      <c r="O33" s="71">
        <v>1976.94</v>
      </c>
      <c r="P33" s="71">
        <v>1921.67</v>
      </c>
      <c r="Q33" s="71">
        <v>1920.08</v>
      </c>
      <c r="R33" s="71">
        <v>1902.5</v>
      </c>
      <c r="S33" s="71">
        <v>1897.6</v>
      </c>
      <c r="T33" s="71">
        <v>1865.91</v>
      </c>
      <c r="U33" s="71">
        <v>1838.02</v>
      </c>
      <c r="V33" s="71">
        <v>1835.03</v>
      </c>
      <c r="W33" s="71">
        <v>1875.66</v>
      </c>
      <c r="X33" s="71">
        <v>2038.92</v>
      </c>
      <c r="Y33" s="71">
        <v>2017.32</v>
      </c>
      <c r="Z33" s="71">
        <v>1818.09</v>
      </c>
      <c r="AA33" s="71">
        <v>1655.17</v>
      </c>
    </row>
    <row r="34" spans="1:27" ht="12.75" hidden="1" customHeight="1" outlineLevel="1" x14ac:dyDescent="0.2">
      <c r="A34" s="163" t="s">
        <v>1060</v>
      </c>
      <c r="B34" s="94" t="s">
        <v>90</v>
      </c>
      <c r="C34" s="70" t="s">
        <v>79</v>
      </c>
      <c r="D34" s="71">
        <f t="shared" ref="D34:AA34" si="16">$D$9</f>
        <v>66.180000000000007</v>
      </c>
      <c r="E34" s="71">
        <f t="shared" si="16"/>
        <v>66.180000000000007</v>
      </c>
      <c r="F34" s="71">
        <f t="shared" si="16"/>
        <v>66.180000000000007</v>
      </c>
      <c r="G34" s="71">
        <f t="shared" si="16"/>
        <v>66.180000000000007</v>
      </c>
      <c r="H34" s="71">
        <f t="shared" si="16"/>
        <v>66.180000000000007</v>
      </c>
      <c r="I34" s="71">
        <f t="shared" si="16"/>
        <v>66.180000000000007</v>
      </c>
      <c r="J34" s="71">
        <f t="shared" si="16"/>
        <v>66.180000000000007</v>
      </c>
      <c r="K34" s="71">
        <f t="shared" si="16"/>
        <v>66.180000000000007</v>
      </c>
      <c r="L34" s="71">
        <f t="shared" si="16"/>
        <v>66.180000000000007</v>
      </c>
      <c r="M34" s="71">
        <f t="shared" si="16"/>
        <v>66.180000000000007</v>
      </c>
      <c r="N34" s="71">
        <f t="shared" si="16"/>
        <v>66.180000000000007</v>
      </c>
      <c r="O34" s="71">
        <f t="shared" si="16"/>
        <v>66.180000000000007</v>
      </c>
      <c r="P34" s="71">
        <f t="shared" si="16"/>
        <v>66.180000000000007</v>
      </c>
      <c r="Q34" s="71">
        <f t="shared" si="16"/>
        <v>66.180000000000007</v>
      </c>
      <c r="R34" s="71">
        <f t="shared" si="16"/>
        <v>66.180000000000007</v>
      </c>
      <c r="S34" s="71">
        <f t="shared" si="16"/>
        <v>66.180000000000007</v>
      </c>
      <c r="T34" s="71">
        <f t="shared" si="16"/>
        <v>66.180000000000007</v>
      </c>
      <c r="U34" s="71">
        <f t="shared" si="16"/>
        <v>66.180000000000007</v>
      </c>
      <c r="V34" s="71">
        <f t="shared" si="16"/>
        <v>66.180000000000007</v>
      </c>
      <c r="W34" s="71">
        <f t="shared" si="16"/>
        <v>66.180000000000007</v>
      </c>
      <c r="X34" s="71">
        <f t="shared" si="16"/>
        <v>66.180000000000007</v>
      </c>
      <c r="Y34" s="71">
        <f t="shared" si="16"/>
        <v>66.180000000000007</v>
      </c>
      <c r="Z34" s="71">
        <f t="shared" si="16"/>
        <v>66.180000000000007</v>
      </c>
      <c r="AA34" s="71">
        <f t="shared" si="16"/>
        <v>66.180000000000007</v>
      </c>
    </row>
    <row r="35" spans="1:27" ht="12.75" hidden="1" customHeight="1" outlineLevel="1" x14ac:dyDescent="0.2">
      <c r="A35" s="163" t="s">
        <v>1061</v>
      </c>
      <c r="B35" s="94" t="s">
        <v>83</v>
      </c>
      <c r="C35" s="70" t="s">
        <v>79</v>
      </c>
      <c r="D35" s="71">
        <v>4.95</v>
      </c>
      <c r="E35" s="71">
        <v>4.95</v>
      </c>
      <c r="F35" s="71">
        <v>4.95</v>
      </c>
      <c r="G35" s="71">
        <v>4.95</v>
      </c>
      <c r="H35" s="71">
        <v>4.95</v>
      </c>
      <c r="I35" s="71">
        <v>4.95</v>
      </c>
      <c r="J35" s="71">
        <v>4.95</v>
      </c>
      <c r="K35" s="71">
        <v>4.95</v>
      </c>
      <c r="L35" s="71">
        <v>4.95</v>
      </c>
      <c r="M35" s="71">
        <v>4.95</v>
      </c>
      <c r="N35" s="71">
        <v>4.95</v>
      </c>
      <c r="O35" s="71">
        <v>4.95</v>
      </c>
      <c r="P35" s="71">
        <v>4.95</v>
      </c>
      <c r="Q35" s="71">
        <v>4.95</v>
      </c>
      <c r="R35" s="71">
        <v>4.95</v>
      </c>
      <c r="S35" s="71">
        <v>4.95</v>
      </c>
      <c r="T35" s="71">
        <v>4.95</v>
      </c>
      <c r="U35" s="71">
        <v>4.95</v>
      </c>
      <c r="V35" s="71">
        <v>4.95</v>
      </c>
      <c r="W35" s="71">
        <v>4.95</v>
      </c>
      <c r="X35" s="71">
        <v>4.95</v>
      </c>
      <c r="Y35" s="71">
        <v>4.95</v>
      </c>
      <c r="Z35" s="71">
        <v>4.95</v>
      </c>
      <c r="AA35" s="71">
        <v>4.95</v>
      </c>
    </row>
    <row r="36" spans="1:27" ht="12.75" hidden="1" customHeight="1" outlineLevel="1" x14ac:dyDescent="0.2">
      <c r="A36" s="163" t="s">
        <v>1062</v>
      </c>
      <c r="B36" s="94" t="s">
        <v>81</v>
      </c>
      <c r="C36" s="70" t="s">
        <v>79</v>
      </c>
      <c r="D36" s="71">
        <f>$D$11</f>
        <v>216.36</v>
      </c>
      <c r="E36" s="71">
        <f t="shared" ref="E36:AA36" si="17">$D$11</f>
        <v>216.36</v>
      </c>
      <c r="F36" s="71">
        <f t="shared" si="17"/>
        <v>216.36</v>
      </c>
      <c r="G36" s="71">
        <f t="shared" si="17"/>
        <v>216.36</v>
      </c>
      <c r="H36" s="71">
        <f t="shared" si="17"/>
        <v>216.36</v>
      </c>
      <c r="I36" s="71">
        <f t="shared" si="17"/>
        <v>216.36</v>
      </c>
      <c r="J36" s="71">
        <f t="shared" si="17"/>
        <v>216.36</v>
      </c>
      <c r="K36" s="71">
        <f t="shared" si="17"/>
        <v>216.36</v>
      </c>
      <c r="L36" s="71">
        <f t="shared" si="17"/>
        <v>216.36</v>
      </c>
      <c r="M36" s="71">
        <f t="shared" si="17"/>
        <v>216.36</v>
      </c>
      <c r="N36" s="71">
        <f t="shared" si="17"/>
        <v>216.36</v>
      </c>
      <c r="O36" s="71">
        <f t="shared" si="17"/>
        <v>216.36</v>
      </c>
      <c r="P36" s="71">
        <f t="shared" si="17"/>
        <v>216.36</v>
      </c>
      <c r="Q36" s="71">
        <f t="shared" si="17"/>
        <v>216.36</v>
      </c>
      <c r="R36" s="71">
        <f>$D$11</f>
        <v>216.36</v>
      </c>
      <c r="S36" s="71">
        <f t="shared" si="17"/>
        <v>216.36</v>
      </c>
      <c r="T36" s="71">
        <f t="shared" si="17"/>
        <v>216.36</v>
      </c>
      <c r="U36" s="71">
        <f t="shared" si="17"/>
        <v>216.36</v>
      </c>
      <c r="V36" s="71">
        <f t="shared" si="17"/>
        <v>216.36</v>
      </c>
      <c r="W36" s="71">
        <f t="shared" si="17"/>
        <v>216.36</v>
      </c>
      <c r="X36" s="71">
        <f t="shared" si="17"/>
        <v>216.36</v>
      </c>
      <c r="Y36" s="71">
        <f t="shared" si="17"/>
        <v>216.36</v>
      </c>
      <c r="Z36" s="71">
        <f t="shared" si="17"/>
        <v>216.36</v>
      </c>
      <c r="AA36" s="71">
        <f t="shared" si="17"/>
        <v>216.36</v>
      </c>
    </row>
    <row r="37" spans="1:27" ht="12.75" customHeight="1" collapsed="1" x14ac:dyDescent="0.2">
      <c r="A37" s="162" t="s">
        <v>1063</v>
      </c>
      <c r="B37" s="54" t="str">
        <f>"07"&amp;"."&amp;$B$663&amp;"."&amp;$B$664</f>
        <v>07.05.2023</v>
      </c>
      <c r="C37" s="134" t="s">
        <v>76</v>
      </c>
      <c r="D37" s="135">
        <f>ROUND(((D38+D39+D41+D40)/1000),5)</f>
        <v>1.77545</v>
      </c>
      <c r="E37" s="135">
        <f>ROUND(((E38+E39+E41+E40)/1000),5)</f>
        <v>1.6283799999999999</v>
      </c>
      <c r="F37" s="135">
        <f>ROUND(((F38+F39+F41+F40)/1000),5)</f>
        <v>1.5069399999999999</v>
      </c>
      <c r="G37" s="135">
        <f t="shared" ref="G37:AA37" si="18">ROUND(((G38+G39+G41+G40)/1000),5)</f>
        <v>1.4582999999999999</v>
      </c>
      <c r="H37" s="135">
        <f t="shared" si="18"/>
        <v>1.4366699999999999</v>
      </c>
      <c r="I37" s="135">
        <f t="shared" si="18"/>
        <v>1.3978200000000001</v>
      </c>
      <c r="J37" s="135">
        <f t="shared" si="18"/>
        <v>1.4957800000000001</v>
      </c>
      <c r="K37" s="135">
        <f t="shared" si="18"/>
        <v>1.59294</v>
      </c>
      <c r="L37" s="135">
        <f t="shared" si="18"/>
        <v>1.7740100000000001</v>
      </c>
      <c r="M37" s="135">
        <f t="shared" si="18"/>
        <v>1.9372</v>
      </c>
      <c r="N37" s="135">
        <f t="shared" si="18"/>
        <v>1.976</v>
      </c>
      <c r="O37" s="135">
        <f t="shared" si="18"/>
        <v>1.98628</v>
      </c>
      <c r="P37" s="135">
        <f t="shared" si="18"/>
        <v>1.9804999999999999</v>
      </c>
      <c r="Q37" s="135">
        <f t="shared" si="18"/>
        <v>1.97322</v>
      </c>
      <c r="R37" s="135">
        <f t="shared" si="18"/>
        <v>1.9629399999999999</v>
      </c>
      <c r="S37" s="135">
        <f t="shared" si="18"/>
        <v>1.9571499999999999</v>
      </c>
      <c r="T37" s="135">
        <f t="shared" si="18"/>
        <v>1.94137</v>
      </c>
      <c r="U37" s="135">
        <f t="shared" si="18"/>
        <v>1.95695</v>
      </c>
      <c r="V37" s="135">
        <f t="shared" si="18"/>
        <v>1.9835799999999999</v>
      </c>
      <c r="W37" s="135">
        <f t="shared" si="18"/>
        <v>2.0432399999999999</v>
      </c>
      <c r="X37" s="135">
        <f t="shared" si="18"/>
        <v>2.1634600000000002</v>
      </c>
      <c r="Y37" s="135">
        <f t="shared" si="18"/>
        <v>2.2209300000000001</v>
      </c>
      <c r="Z37" s="135">
        <f t="shared" si="18"/>
        <v>1.9613799999999999</v>
      </c>
      <c r="AA37" s="135">
        <f t="shared" si="18"/>
        <v>1.79705</v>
      </c>
    </row>
    <row r="38" spans="1:27" ht="12.75" hidden="1" customHeight="1" outlineLevel="1" x14ac:dyDescent="0.2">
      <c r="A38" s="163" t="s">
        <v>1064</v>
      </c>
      <c r="B38" s="94" t="s">
        <v>238</v>
      </c>
      <c r="C38" s="70" t="s">
        <v>79</v>
      </c>
      <c r="D38" s="71">
        <v>1487.96</v>
      </c>
      <c r="E38" s="71">
        <v>1340.89</v>
      </c>
      <c r="F38" s="71">
        <v>1219.45</v>
      </c>
      <c r="G38" s="71">
        <v>1170.81</v>
      </c>
      <c r="H38" s="71">
        <v>1149.18</v>
      </c>
      <c r="I38" s="71">
        <v>1110.33</v>
      </c>
      <c r="J38" s="71">
        <v>1208.29</v>
      </c>
      <c r="K38" s="71">
        <v>1305.45</v>
      </c>
      <c r="L38" s="71">
        <v>1486.52</v>
      </c>
      <c r="M38" s="71">
        <v>1649.71</v>
      </c>
      <c r="N38" s="71">
        <v>1688.51</v>
      </c>
      <c r="O38" s="71">
        <v>1698.79</v>
      </c>
      <c r="P38" s="71">
        <v>1693.01</v>
      </c>
      <c r="Q38" s="71">
        <v>1685.73</v>
      </c>
      <c r="R38" s="71">
        <v>1675.45</v>
      </c>
      <c r="S38" s="71">
        <v>1669.66</v>
      </c>
      <c r="T38" s="71">
        <v>1653.88</v>
      </c>
      <c r="U38" s="71">
        <v>1669.46</v>
      </c>
      <c r="V38" s="71">
        <v>1696.09</v>
      </c>
      <c r="W38" s="71">
        <v>1755.75</v>
      </c>
      <c r="X38" s="71">
        <v>1875.97</v>
      </c>
      <c r="Y38" s="71">
        <v>1933.44</v>
      </c>
      <c r="Z38" s="71">
        <v>1673.89</v>
      </c>
      <c r="AA38" s="71">
        <v>1509.56</v>
      </c>
    </row>
    <row r="39" spans="1:27" ht="12.75" hidden="1" customHeight="1" outlineLevel="1" x14ac:dyDescent="0.2">
      <c r="A39" s="163" t="s">
        <v>1065</v>
      </c>
      <c r="B39" s="94" t="s">
        <v>90</v>
      </c>
      <c r="C39" s="70" t="s">
        <v>79</v>
      </c>
      <c r="D39" s="71">
        <f t="shared" ref="D39:AA39" si="19">$D$9</f>
        <v>66.180000000000007</v>
      </c>
      <c r="E39" s="71">
        <f t="shared" si="19"/>
        <v>66.180000000000007</v>
      </c>
      <c r="F39" s="71">
        <f t="shared" si="19"/>
        <v>66.180000000000007</v>
      </c>
      <c r="G39" s="71">
        <f t="shared" si="19"/>
        <v>66.180000000000007</v>
      </c>
      <c r="H39" s="71">
        <f t="shared" si="19"/>
        <v>66.180000000000007</v>
      </c>
      <c r="I39" s="71">
        <f t="shared" si="19"/>
        <v>66.180000000000007</v>
      </c>
      <c r="J39" s="71">
        <f t="shared" si="19"/>
        <v>66.180000000000007</v>
      </c>
      <c r="K39" s="71">
        <f t="shared" si="19"/>
        <v>66.180000000000007</v>
      </c>
      <c r="L39" s="71">
        <f t="shared" si="19"/>
        <v>66.180000000000007</v>
      </c>
      <c r="M39" s="71">
        <f t="shared" si="19"/>
        <v>66.180000000000007</v>
      </c>
      <c r="N39" s="71">
        <f t="shared" si="19"/>
        <v>66.180000000000007</v>
      </c>
      <c r="O39" s="71">
        <f t="shared" si="19"/>
        <v>66.180000000000007</v>
      </c>
      <c r="P39" s="71">
        <f t="shared" si="19"/>
        <v>66.180000000000007</v>
      </c>
      <c r="Q39" s="71">
        <f t="shared" si="19"/>
        <v>66.180000000000007</v>
      </c>
      <c r="R39" s="71">
        <f t="shared" si="19"/>
        <v>66.180000000000007</v>
      </c>
      <c r="S39" s="71">
        <f t="shared" si="19"/>
        <v>66.180000000000007</v>
      </c>
      <c r="T39" s="71">
        <f t="shared" si="19"/>
        <v>66.180000000000007</v>
      </c>
      <c r="U39" s="71">
        <f t="shared" si="19"/>
        <v>66.180000000000007</v>
      </c>
      <c r="V39" s="71">
        <f t="shared" si="19"/>
        <v>66.180000000000007</v>
      </c>
      <c r="W39" s="71">
        <f t="shared" si="19"/>
        <v>66.180000000000007</v>
      </c>
      <c r="X39" s="71">
        <f t="shared" si="19"/>
        <v>66.180000000000007</v>
      </c>
      <c r="Y39" s="71">
        <f t="shared" si="19"/>
        <v>66.180000000000007</v>
      </c>
      <c r="Z39" s="71">
        <f t="shared" si="19"/>
        <v>66.180000000000007</v>
      </c>
      <c r="AA39" s="71">
        <f t="shared" si="19"/>
        <v>66.180000000000007</v>
      </c>
    </row>
    <row r="40" spans="1:27" ht="12.75" hidden="1" customHeight="1" outlineLevel="1" x14ac:dyDescent="0.2">
      <c r="A40" s="163" t="s">
        <v>1066</v>
      </c>
      <c r="B40" s="94" t="s">
        <v>83</v>
      </c>
      <c r="C40" s="70" t="s">
        <v>79</v>
      </c>
      <c r="D40" s="71">
        <v>4.95</v>
      </c>
      <c r="E40" s="71">
        <v>4.95</v>
      </c>
      <c r="F40" s="71">
        <v>4.95</v>
      </c>
      <c r="G40" s="71">
        <v>4.95</v>
      </c>
      <c r="H40" s="71">
        <v>4.95</v>
      </c>
      <c r="I40" s="71">
        <v>4.95</v>
      </c>
      <c r="J40" s="71">
        <v>4.95</v>
      </c>
      <c r="K40" s="71">
        <v>4.95</v>
      </c>
      <c r="L40" s="71">
        <v>4.95</v>
      </c>
      <c r="M40" s="71">
        <v>4.95</v>
      </c>
      <c r="N40" s="71">
        <v>4.95</v>
      </c>
      <c r="O40" s="71">
        <v>4.95</v>
      </c>
      <c r="P40" s="71">
        <v>4.95</v>
      </c>
      <c r="Q40" s="71">
        <v>4.95</v>
      </c>
      <c r="R40" s="71">
        <v>4.95</v>
      </c>
      <c r="S40" s="71">
        <v>4.95</v>
      </c>
      <c r="T40" s="71">
        <v>4.95</v>
      </c>
      <c r="U40" s="71">
        <v>4.95</v>
      </c>
      <c r="V40" s="71">
        <v>4.95</v>
      </c>
      <c r="W40" s="71">
        <v>4.95</v>
      </c>
      <c r="X40" s="71">
        <v>4.95</v>
      </c>
      <c r="Y40" s="71">
        <v>4.95</v>
      </c>
      <c r="Z40" s="71">
        <v>4.95</v>
      </c>
      <c r="AA40" s="71">
        <v>4.95</v>
      </c>
    </row>
    <row r="41" spans="1:27" ht="12.75" hidden="1" customHeight="1" outlineLevel="1" x14ac:dyDescent="0.2">
      <c r="A41" s="163" t="s">
        <v>1067</v>
      </c>
      <c r="B41" s="94" t="s">
        <v>81</v>
      </c>
      <c r="C41" s="70" t="s">
        <v>79</v>
      </c>
      <c r="D41" s="71">
        <f>$D$11</f>
        <v>216.36</v>
      </c>
      <c r="E41" s="71">
        <f t="shared" ref="E41:AA41" si="20">$D$11</f>
        <v>216.36</v>
      </c>
      <c r="F41" s="71">
        <f t="shared" si="20"/>
        <v>216.36</v>
      </c>
      <c r="G41" s="71">
        <f t="shared" si="20"/>
        <v>216.36</v>
      </c>
      <c r="H41" s="71">
        <f t="shared" si="20"/>
        <v>216.36</v>
      </c>
      <c r="I41" s="71">
        <f t="shared" si="20"/>
        <v>216.36</v>
      </c>
      <c r="J41" s="71">
        <f t="shared" si="20"/>
        <v>216.36</v>
      </c>
      <c r="K41" s="71">
        <f t="shared" si="20"/>
        <v>216.36</v>
      </c>
      <c r="L41" s="71">
        <f t="shared" si="20"/>
        <v>216.36</v>
      </c>
      <c r="M41" s="71">
        <f t="shared" si="20"/>
        <v>216.36</v>
      </c>
      <c r="N41" s="71">
        <f t="shared" si="20"/>
        <v>216.36</v>
      </c>
      <c r="O41" s="71">
        <f t="shared" si="20"/>
        <v>216.36</v>
      </c>
      <c r="P41" s="71">
        <f t="shared" si="20"/>
        <v>216.36</v>
      </c>
      <c r="Q41" s="71">
        <f t="shared" si="20"/>
        <v>216.36</v>
      </c>
      <c r="R41" s="71">
        <f>$D$11</f>
        <v>216.36</v>
      </c>
      <c r="S41" s="71">
        <f t="shared" si="20"/>
        <v>216.36</v>
      </c>
      <c r="T41" s="71">
        <f t="shared" si="20"/>
        <v>216.36</v>
      </c>
      <c r="U41" s="71">
        <f t="shared" si="20"/>
        <v>216.36</v>
      </c>
      <c r="V41" s="71">
        <f t="shared" si="20"/>
        <v>216.36</v>
      </c>
      <c r="W41" s="71">
        <f t="shared" si="20"/>
        <v>216.36</v>
      </c>
      <c r="X41" s="71">
        <f t="shared" si="20"/>
        <v>216.36</v>
      </c>
      <c r="Y41" s="71">
        <f t="shared" si="20"/>
        <v>216.36</v>
      </c>
      <c r="Z41" s="71">
        <f t="shared" si="20"/>
        <v>216.36</v>
      </c>
      <c r="AA41" s="71">
        <f t="shared" si="20"/>
        <v>216.36</v>
      </c>
    </row>
    <row r="42" spans="1:27" ht="12.75" customHeight="1" collapsed="1" x14ac:dyDescent="0.2">
      <c r="A42" s="162" t="s">
        <v>1068</v>
      </c>
      <c r="B42" s="54" t="str">
        <f>"08"&amp;"."&amp;$B$663&amp;"."&amp;$B$664</f>
        <v>08.05.2023</v>
      </c>
      <c r="C42" s="134" t="s">
        <v>76</v>
      </c>
      <c r="D42" s="135">
        <f>ROUND(((D43+D44+D46+D45)/1000),5)</f>
        <v>1.7728900000000001</v>
      </c>
      <c r="E42" s="135">
        <f>ROUND(((E43+E44+E46+E45)/1000),5)</f>
        <v>1.67188</v>
      </c>
      <c r="F42" s="135">
        <f>ROUND(((F43+F44+F46+F45)/1000),5)</f>
        <v>1.5474399999999999</v>
      </c>
      <c r="G42" s="135">
        <f t="shared" ref="G42:AA42" si="21">ROUND(((G43+G44+G46+G45)/1000),5)</f>
        <v>1.5217799999999999</v>
      </c>
      <c r="H42" s="135">
        <f t="shared" si="21"/>
        <v>1.5010699999999999</v>
      </c>
      <c r="I42" s="135">
        <f t="shared" si="21"/>
        <v>1.51111</v>
      </c>
      <c r="J42" s="135">
        <f t="shared" si="21"/>
        <v>1.54349</v>
      </c>
      <c r="K42" s="135">
        <f t="shared" si="21"/>
        <v>1.66672</v>
      </c>
      <c r="L42" s="135">
        <f t="shared" si="21"/>
        <v>1.8849499999999999</v>
      </c>
      <c r="M42" s="135">
        <f t="shared" si="21"/>
        <v>2.0824099999999999</v>
      </c>
      <c r="N42" s="135">
        <f t="shared" si="21"/>
        <v>2.1433399999999998</v>
      </c>
      <c r="O42" s="135">
        <f t="shared" si="21"/>
        <v>2.1517200000000001</v>
      </c>
      <c r="P42" s="135">
        <f t="shared" si="21"/>
        <v>2.1389399999999998</v>
      </c>
      <c r="Q42" s="135">
        <f t="shared" si="21"/>
        <v>2.13551</v>
      </c>
      <c r="R42" s="135">
        <f t="shared" si="21"/>
        <v>2.1295700000000002</v>
      </c>
      <c r="S42" s="135">
        <f t="shared" si="21"/>
        <v>2.1229300000000002</v>
      </c>
      <c r="T42" s="135">
        <f t="shared" si="21"/>
        <v>2.1069200000000001</v>
      </c>
      <c r="U42" s="135">
        <f t="shared" si="21"/>
        <v>2.17835</v>
      </c>
      <c r="V42" s="135">
        <f t="shared" si="21"/>
        <v>2.2214299999999998</v>
      </c>
      <c r="W42" s="135">
        <f t="shared" si="21"/>
        <v>2.2670300000000001</v>
      </c>
      <c r="X42" s="135">
        <f t="shared" si="21"/>
        <v>2.27075</v>
      </c>
      <c r="Y42" s="135">
        <f t="shared" si="21"/>
        <v>2.3573</v>
      </c>
      <c r="Z42" s="135">
        <f t="shared" si="21"/>
        <v>2.03396</v>
      </c>
      <c r="AA42" s="135">
        <f t="shared" si="21"/>
        <v>1.8910199999999999</v>
      </c>
    </row>
    <row r="43" spans="1:27" ht="12.75" hidden="1" customHeight="1" outlineLevel="1" x14ac:dyDescent="0.2">
      <c r="A43" s="163" t="s">
        <v>1069</v>
      </c>
      <c r="B43" s="94" t="s">
        <v>238</v>
      </c>
      <c r="C43" s="70" t="s">
        <v>79</v>
      </c>
      <c r="D43" s="71">
        <v>1485.4</v>
      </c>
      <c r="E43" s="71">
        <v>1384.39</v>
      </c>
      <c r="F43" s="71">
        <v>1259.95</v>
      </c>
      <c r="G43" s="71">
        <v>1234.29</v>
      </c>
      <c r="H43" s="71">
        <v>1213.58</v>
      </c>
      <c r="I43" s="71">
        <v>1223.6199999999999</v>
      </c>
      <c r="J43" s="71">
        <v>1256</v>
      </c>
      <c r="K43" s="71">
        <v>1379.23</v>
      </c>
      <c r="L43" s="71">
        <v>1597.46</v>
      </c>
      <c r="M43" s="71">
        <v>1794.92</v>
      </c>
      <c r="N43" s="71">
        <v>1855.85</v>
      </c>
      <c r="O43" s="71">
        <v>1864.23</v>
      </c>
      <c r="P43" s="71">
        <v>1851.45</v>
      </c>
      <c r="Q43" s="71">
        <v>1848.02</v>
      </c>
      <c r="R43" s="71">
        <v>1842.08</v>
      </c>
      <c r="S43" s="71">
        <v>1835.44</v>
      </c>
      <c r="T43" s="71">
        <v>1819.43</v>
      </c>
      <c r="U43" s="71">
        <v>1890.86</v>
      </c>
      <c r="V43" s="71">
        <v>1933.94</v>
      </c>
      <c r="W43" s="71">
        <v>1979.54</v>
      </c>
      <c r="X43" s="71">
        <v>1983.26</v>
      </c>
      <c r="Y43" s="71">
        <v>2069.81</v>
      </c>
      <c r="Z43" s="71">
        <v>1746.47</v>
      </c>
      <c r="AA43" s="71">
        <v>1603.53</v>
      </c>
    </row>
    <row r="44" spans="1:27" ht="12.75" hidden="1" customHeight="1" outlineLevel="1" x14ac:dyDescent="0.2">
      <c r="A44" s="163" t="s">
        <v>1070</v>
      </c>
      <c r="B44" s="94" t="s">
        <v>90</v>
      </c>
      <c r="C44" s="70" t="s">
        <v>79</v>
      </c>
      <c r="D44" s="71">
        <f t="shared" ref="D44:AA44" si="22">$D$9</f>
        <v>66.180000000000007</v>
      </c>
      <c r="E44" s="71">
        <f t="shared" si="22"/>
        <v>66.180000000000007</v>
      </c>
      <c r="F44" s="71">
        <f t="shared" si="22"/>
        <v>66.180000000000007</v>
      </c>
      <c r="G44" s="71">
        <f t="shared" si="22"/>
        <v>66.180000000000007</v>
      </c>
      <c r="H44" s="71">
        <f t="shared" si="22"/>
        <v>66.180000000000007</v>
      </c>
      <c r="I44" s="71">
        <f t="shared" si="22"/>
        <v>66.180000000000007</v>
      </c>
      <c r="J44" s="71">
        <f t="shared" si="22"/>
        <v>66.180000000000007</v>
      </c>
      <c r="K44" s="71">
        <f t="shared" si="22"/>
        <v>66.180000000000007</v>
      </c>
      <c r="L44" s="71">
        <f t="shared" si="22"/>
        <v>66.180000000000007</v>
      </c>
      <c r="M44" s="71">
        <f t="shared" si="22"/>
        <v>66.180000000000007</v>
      </c>
      <c r="N44" s="71">
        <f t="shared" si="22"/>
        <v>66.180000000000007</v>
      </c>
      <c r="O44" s="71">
        <f t="shared" si="22"/>
        <v>66.180000000000007</v>
      </c>
      <c r="P44" s="71">
        <f t="shared" si="22"/>
        <v>66.180000000000007</v>
      </c>
      <c r="Q44" s="71">
        <f t="shared" si="22"/>
        <v>66.180000000000007</v>
      </c>
      <c r="R44" s="71">
        <f t="shared" si="22"/>
        <v>66.180000000000007</v>
      </c>
      <c r="S44" s="71">
        <f t="shared" si="22"/>
        <v>66.180000000000007</v>
      </c>
      <c r="T44" s="71">
        <f t="shared" si="22"/>
        <v>66.180000000000007</v>
      </c>
      <c r="U44" s="71">
        <f t="shared" si="22"/>
        <v>66.180000000000007</v>
      </c>
      <c r="V44" s="71">
        <f t="shared" si="22"/>
        <v>66.180000000000007</v>
      </c>
      <c r="W44" s="71">
        <f t="shared" si="22"/>
        <v>66.180000000000007</v>
      </c>
      <c r="X44" s="71">
        <f t="shared" si="22"/>
        <v>66.180000000000007</v>
      </c>
      <c r="Y44" s="71">
        <f t="shared" si="22"/>
        <v>66.180000000000007</v>
      </c>
      <c r="Z44" s="71">
        <f t="shared" si="22"/>
        <v>66.180000000000007</v>
      </c>
      <c r="AA44" s="71">
        <f t="shared" si="22"/>
        <v>66.180000000000007</v>
      </c>
    </row>
    <row r="45" spans="1:27" ht="12.75" hidden="1" customHeight="1" outlineLevel="1" x14ac:dyDescent="0.2">
      <c r="A45" s="163" t="s">
        <v>1071</v>
      </c>
      <c r="B45" s="94" t="s">
        <v>83</v>
      </c>
      <c r="C45" s="70" t="s">
        <v>79</v>
      </c>
      <c r="D45" s="71">
        <v>4.95</v>
      </c>
      <c r="E45" s="71">
        <v>4.95</v>
      </c>
      <c r="F45" s="71">
        <v>4.95</v>
      </c>
      <c r="G45" s="71">
        <v>4.95</v>
      </c>
      <c r="H45" s="71">
        <v>4.95</v>
      </c>
      <c r="I45" s="71">
        <v>4.95</v>
      </c>
      <c r="J45" s="71">
        <v>4.95</v>
      </c>
      <c r="K45" s="71">
        <v>4.95</v>
      </c>
      <c r="L45" s="71">
        <v>4.95</v>
      </c>
      <c r="M45" s="71">
        <v>4.95</v>
      </c>
      <c r="N45" s="71">
        <v>4.95</v>
      </c>
      <c r="O45" s="71">
        <v>4.95</v>
      </c>
      <c r="P45" s="71">
        <v>4.95</v>
      </c>
      <c r="Q45" s="71">
        <v>4.95</v>
      </c>
      <c r="R45" s="71">
        <v>4.95</v>
      </c>
      <c r="S45" s="71">
        <v>4.95</v>
      </c>
      <c r="T45" s="71">
        <v>4.95</v>
      </c>
      <c r="U45" s="71">
        <v>4.95</v>
      </c>
      <c r="V45" s="71">
        <v>4.95</v>
      </c>
      <c r="W45" s="71">
        <v>4.95</v>
      </c>
      <c r="X45" s="71">
        <v>4.95</v>
      </c>
      <c r="Y45" s="71">
        <v>4.95</v>
      </c>
      <c r="Z45" s="71">
        <v>4.95</v>
      </c>
      <c r="AA45" s="71">
        <v>4.95</v>
      </c>
    </row>
    <row r="46" spans="1:27" ht="12.75" hidden="1" customHeight="1" outlineLevel="1" x14ac:dyDescent="0.2">
      <c r="A46" s="163" t="s">
        <v>1072</v>
      </c>
      <c r="B46" s="94" t="s">
        <v>81</v>
      </c>
      <c r="C46" s="70" t="s">
        <v>79</v>
      </c>
      <c r="D46" s="71">
        <f>$D$11</f>
        <v>216.36</v>
      </c>
      <c r="E46" s="71">
        <f t="shared" ref="E46:AA46" si="23">$D$11</f>
        <v>216.36</v>
      </c>
      <c r="F46" s="71">
        <f t="shared" si="23"/>
        <v>216.36</v>
      </c>
      <c r="G46" s="71">
        <f t="shared" si="23"/>
        <v>216.36</v>
      </c>
      <c r="H46" s="71">
        <f t="shared" si="23"/>
        <v>216.36</v>
      </c>
      <c r="I46" s="71">
        <f t="shared" si="23"/>
        <v>216.36</v>
      </c>
      <c r="J46" s="71">
        <f t="shared" si="23"/>
        <v>216.36</v>
      </c>
      <c r="K46" s="71">
        <f t="shared" si="23"/>
        <v>216.36</v>
      </c>
      <c r="L46" s="71">
        <f t="shared" si="23"/>
        <v>216.36</v>
      </c>
      <c r="M46" s="71">
        <f t="shared" si="23"/>
        <v>216.36</v>
      </c>
      <c r="N46" s="71">
        <f t="shared" si="23"/>
        <v>216.36</v>
      </c>
      <c r="O46" s="71">
        <f t="shared" si="23"/>
        <v>216.36</v>
      </c>
      <c r="P46" s="71">
        <f t="shared" si="23"/>
        <v>216.36</v>
      </c>
      <c r="Q46" s="71">
        <f t="shared" si="23"/>
        <v>216.36</v>
      </c>
      <c r="R46" s="71">
        <f>$D$11</f>
        <v>216.36</v>
      </c>
      <c r="S46" s="71">
        <f t="shared" si="23"/>
        <v>216.36</v>
      </c>
      <c r="T46" s="71">
        <f t="shared" si="23"/>
        <v>216.36</v>
      </c>
      <c r="U46" s="71">
        <f t="shared" si="23"/>
        <v>216.36</v>
      </c>
      <c r="V46" s="71">
        <f t="shared" si="23"/>
        <v>216.36</v>
      </c>
      <c r="W46" s="71">
        <f t="shared" si="23"/>
        <v>216.36</v>
      </c>
      <c r="X46" s="71">
        <f t="shared" si="23"/>
        <v>216.36</v>
      </c>
      <c r="Y46" s="71">
        <f t="shared" si="23"/>
        <v>216.36</v>
      </c>
      <c r="Z46" s="71">
        <f t="shared" si="23"/>
        <v>216.36</v>
      </c>
      <c r="AA46" s="71">
        <f t="shared" si="23"/>
        <v>216.36</v>
      </c>
    </row>
    <row r="47" spans="1:27" ht="12.75" customHeight="1" collapsed="1" x14ac:dyDescent="0.2">
      <c r="A47" s="162" t="s">
        <v>1073</v>
      </c>
      <c r="B47" s="54" t="str">
        <f>"09"&amp;"."&amp;$B$663&amp;"."&amp;$B$664</f>
        <v>09.05.2023</v>
      </c>
      <c r="C47" s="134" t="s">
        <v>76</v>
      </c>
      <c r="D47" s="135">
        <f>ROUND(((D48+D49+D51+D50)/1000),5)</f>
        <v>1.81271</v>
      </c>
      <c r="E47" s="135">
        <f>ROUND(((E48+E49+E51+E50)/1000),5)</f>
        <v>1.6886099999999999</v>
      </c>
      <c r="F47" s="135">
        <f>ROUND(((F48+F49+F51+F50)/1000),5)</f>
        <v>1.62862</v>
      </c>
      <c r="G47" s="135">
        <f t="shared" ref="G47:AA47" si="24">ROUND(((G48+G49+G51+G50)/1000),5)</f>
        <v>1.5817600000000001</v>
      </c>
      <c r="H47" s="135">
        <f t="shared" si="24"/>
        <v>1.5423100000000001</v>
      </c>
      <c r="I47" s="135">
        <f t="shared" si="24"/>
        <v>1.52902</v>
      </c>
      <c r="J47" s="135">
        <f t="shared" si="24"/>
        <v>1.5482499999999999</v>
      </c>
      <c r="K47" s="135">
        <f t="shared" si="24"/>
        <v>1.6399900000000001</v>
      </c>
      <c r="L47" s="135">
        <f t="shared" si="24"/>
        <v>1.8854500000000001</v>
      </c>
      <c r="M47" s="135">
        <f t="shared" si="24"/>
        <v>2.0186099999999998</v>
      </c>
      <c r="N47" s="135">
        <f t="shared" si="24"/>
        <v>2.1156199999999998</v>
      </c>
      <c r="O47" s="135">
        <f t="shared" si="24"/>
        <v>2.11172</v>
      </c>
      <c r="P47" s="135">
        <f t="shared" si="24"/>
        <v>2.1057000000000001</v>
      </c>
      <c r="Q47" s="135">
        <f t="shared" si="24"/>
        <v>2.10501</v>
      </c>
      <c r="R47" s="135">
        <f t="shared" si="24"/>
        <v>2.0992899999999999</v>
      </c>
      <c r="S47" s="135">
        <f t="shared" si="24"/>
        <v>2.0591599999999999</v>
      </c>
      <c r="T47" s="135">
        <f t="shared" si="24"/>
        <v>2.0517599999999998</v>
      </c>
      <c r="U47" s="135">
        <f t="shared" si="24"/>
        <v>2.31867</v>
      </c>
      <c r="V47" s="135">
        <f t="shared" si="24"/>
        <v>2.3209900000000001</v>
      </c>
      <c r="W47" s="135">
        <f t="shared" si="24"/>
        <v>2.3667500000000001</v>
      </c>
      <c r="X47" s="135">
        <f t="shared" si="24"/>
        <v>2.4618600000000002</v>
      </c>
      <c r="Y47" s="135">
        <f t="shared" si="24"/>
        <v>2.5306700000000002</v>
      </c>
      <c r="Z47" s="135">
        <f t="shared" si="24"/>
        <v>2.10372</v>
      </c>
      <c r="AA47" s="135">
        <f t="shared" si="24"/>
        <v>1.9596100000000001</v>
      </c>
    </row>
    <row r="48" spans="1:27" ht="12.75" hidden="1" customHeight="1" outlineLevel="1" x14ac:dyDescent="0.2">
      <c r="A48" s="163" t="s">
        <v>1074</v>
      </c>
      <c r="B48" s="94" t="s">
        <v>238</v>
      </c>
      <c r="C48" s="70" t="s">
        <v>79</v>
      </c>
      <c r="D48" s="71">
        <v>1525.22</v>
      </c>
      <c r="E48" s="71">
        <v>1401.12</v>
      </c>
      <c r="F48" s="71">
        <v>1341.13</v>
      </c>
      <c r="G48" s="71">
        <v>1294.27</v>
      </c>
      <c r="H48" s="71">
        <v>1254.82</v>
      </c>
      <c r="I48" s="71">
        <v>1241.53</v>
      </c>
      <c r="J48" s="71">
        <v>1260.76</v>
      </c>
      <c r="K48" s="71">
        <v>1352.5</v>
      </c>
      <c r="L48" s="71">
        <v>1597.96</v>
      </c>
      <c r="M48" s="71">
        <v>1731.12</v>
      </c>
      <c r="N48" s="71">
        <v>1828.13</v>
      </c>
      <c r="O48" s="71">
        <v>1824.23</v>
      </c>
      <c r="P48" s="71">
        <v>1818.21</v>
      </c>
      <c r="Q48" s="71">
        <v>1817.52</v>
      </c>
      <c r="R48" s="71">
        <v>1811.8</v>
      </c>
      <c r="S48" s="71">
        <v>1771.67</v>
      </c>
      <c r="T48" s="71">
        <v>1764.27</v>
      </c>
      <c r="U48" s="71">
        <v>2031.18</v>
      </c>
      <c r="V48" s="71">
        <v>2033.5</v>
      </c>
      <c r="W48" s="71">
        <v>2079.2600000000002</v>
      </c>
      <c r="X48" s="71">
        <v>2174.37</v>
      </c>
      <c r="Y48" s="71">
        <v>2243.1799999999998</v>
      </c>
      <c r="Z48" s="71">
        <v>1816.23</v>
      </c>
      <c r="AA48" s="71">
        <v>1672.12</v>
      </c>
    </row>
    <row r="49" spans="1:27" ht="12.75" hidden="1" customHeight="1" outlineLevel="1" x14ac:dyDescent="0.2">
      <c r="A49" s="163" t="s">
        <v>1075</v>
      </c>
      <c r="B49" s="94" t="s">
        <v>90</v>
      </c>
      <c r="C49" s="70" t="s">
        <v>79</v>
      </c>
      <c r="D49" s="71">
        <f t="shared" ref="D49:AA49" si="25">$D$9</f>
        <v>66.180000000000007</v>
      </c>
      <c r="E49" s="71">
        <f t="shared" si="25"/>
        <v>66.180000000000007</v>
      </c>
      <c r="F49" s="71">
        <f t="shared" si="25"/>
        <v>66.180000000000007</v>
      </c>
      <c r="G49" s="71">
        <f t="shared" si="25"/>
        <v>66.180000000000007</v>
      </c>
      <c r="H49" s="71">
        <f t="shared" si="25"/>
        <v>66.180000000000007</v>
      </c>
      <c r="I49" s="71">
        <f t="shared" si="25"/>
        <v>66.180000000000007</v>
      </c>
      <c r="J49" s="71">
        <f t="shared" si="25"/>
        <v>66.180000000000007</v>
      </c>
      <c r="K49" s="71">
        <f t="shared" si="25"/>
        <v>66.180000000000007</v>
      </c>
      <c r="L49" s="71">
        <f t="shared" si="25"/>
        <v>66.180000000000007</v>
      </c>
      <c r="M49" s="71">
        <f t="shared" si="25"/>
        <v>66.180000000000007</v>
      </c>
      <c r="N49" s="71">
        <f t="shared" si="25"/>
        <v>66.180000000000007</v>
      </c>
      <c r="O49" s="71">
        <f t="shared" si="25"/>
        <v>66.180000000000007</v>
      </c>
      <c r="P49" s="71">
        <f t="shared" si="25"/>
        <v>66.180000000000007</v>
      </c>
      <c r="Q49" s="71">
        <f t="shared" si="25"/>
        <v>66.180000000000007</v>
      </c>
      <c r="R49" s="71">
        <f t="shared" si="25"/>
        <v>66.180000000000007</v>
      </c>
      <c r="S49" s="71">
        <f t="shared" si="25"/>
        <v>66.180000000000007</v>
      </c>
      <c r="T49" s="71">
        <f t="shared" si="25"/>
        <v>66.180000000000007</v>
      </c>
      <c r="U49" s="71">
        <f t="shared" si="25"/>
        <v>66.180000000000007</v>
      </c>
      <c r="V49" s="71">
        <f t="shared" si="25"/>
        <v>66.180000000000007</v>
      </c>
      <c r="W49" s="71">
        <f t="shared" si="25"/>
        <v>66.180000000000007</v>
      </c>
      <c r="X49" s="71">
        <f t="shared" si="25"/>
        <v>66.180000000000007</v>
      </c>
      <c r="Y49" s="71">
        <f t="shared" si="25"/>
        <v>66.180000000000007</v>
      </c>
      <c r="Z49" s="71">
        <f t="shared" si="25"/>
        <v>66.180000000000007</v>
      </c>
      <c r="AA49" s="71">
        <f t="shared" si="25"/>
        <v>66.180000000000007</v>
      </c>
    </row>
    <row r="50" spans="1:27" ht="12.75" hidden="1" customHeight="1" outlineLevel="1" x14ac:dyDescent="0.2">
      <c r="A50" s="163" t="s">
        <v>1076</v>
      </c>
      <c r="B50" s="94" t="s">
        <v>83</v>
      </c>
      <c r="C50" s="70" t="s">
        <v>79</v>
      </c>
      <c r="D50" s="71">
        <v>4.95</v>
      </c>
      <c r="E50" s="71">
        <v>4.95</v>
      </c>
      <c r="F50" s="71">
        <v>4.95</v>
      </c>
      <c r="G50" s="71">
        <v>4.95</v>
      </c>
      <c r="H50" s="71">
        <v>4.95</v>
      </c>
      <c r="I50" s="71">
        <v>4.95</v>
      </c>
      <c r="J50" s="71">
        <v>4.95</v>
      </c>
      <c r="K50" s="71">
        <v>4.95</v>
      </c>
      <c r="L50" s="71">
        <v>4.95</v>
      </c>
      <c r="M50" s="71">
        <v>4.95</v>
      </c>
      <c r="N50" s="71">
        <v>4.95</v>
      </c>
      <c r="O50" s="71">
        <v>4.95</v>
      </c>
      <c r="P50" s="71">
        <v>4.95</v>
      </c>
      <c r="Q50" s="71">
        <v>4.95</v>
      </c>
      <c r="R50" s="71">
        <v>4.95</v>
      </c>
      <c r="S50" s="71">
        <v>4.95</v>
      </c>
      <c r="T50" s="71">
        <v>4.95</v>
      </c>
      <c r="U50" s="71">
        <v>4.95</v>
      </c>
      <c r="V50" s="71">
        <v>4.95</v>
      </c>
      <c r="W50" s="71">
        <v>4.95</v>
      </c>
      <c r="X50" s="71">
        <v>4.95</v>
      </c>
      <c r="Y50" s="71">
        <v>4.95</v>
      </c>
      <c r="Z50" s="71">
        <v>4.95</v>
      </c>
      <c r="AA50" s="71">
        <v>4.95</v>
      </c>
    </row>
    <row r="51" spans="1:27" ht="12.75" hidden="1" customHeight="1" outlineLevel="1" x14ac:dyDescent="0.2">
      <c r="A51" s="163" t="s">
        <v>1077</v>
      </c>
      <c r="B51" s="94" t="s">
        <v>81</v>
      </c>
      <c r="C51" s="70" t="s">
        <v>79</v>
      </c>
      <c r="D51" s="71">
        <f>$D$11</f>
        <v>216.36</v>
      </c>
      <c r="E51" s="71">
        <f t="shared" ref="E51:AA51" si="26">$D$11</f>
        <v>216.36</v>
      </c>
      <c r="F51" s="71">
        <f t="shared" si="26"/>
        <v>216.36</v>
      </c>
      <c r="G51" s="71">
        <f t="shared" si="26"/>
        <v>216.36</v>
      </c>
      <c r="H51" s="71">
        <f t="shared" si="26"/>
        <v>216.36</v>
      </c>
      <c r="I51" s="71">
        <f t="shared" si="26"/>
        <v>216.36</v>
      </c>
      <c r="J51" s="71">
        <f t="shared" si="26"/>
        <v>216.36</v>
      </c>
      <c r="K51" s="71">
        <f t="shared" si="26"/>
        <v>216.36</v>
      </c>
      <c r="L51" s="71">
        <f t="shared" si="26"/>
        <v>216.36</v>
      </c>
      <c r="M51" s="71">
        <f t="shared" si="26"/>
        <v>216.36</v>
      </c>
      <c r="N51" s="71">
        <f t="shared" si="26"/>
        <v>216.36</v>
      </c>
      <c r="O51" s="71">
        <f t="shared" si="26"/>
        <v>216.36</v>
      </c>
      <c r="P51" s="71">
        <f t="shared" si="26"/>
        <v>216.36</v>
      </c>
      <c r="Q51" s="71">
        <f t="shared" si="26"/>
        <v>216.36</v>
      </c>
      <c r="R51" s="71">
        <f>$D$11</f>
        <v>216.36</v>
      </c>
      <c r="S51" s="71">
        <f t="shared" si="26"/>
        <v>216.36</v>
      </c>
      <c r="T51" s="71">
        <f t="shared" si="26"/>
        <v>216.36</v>
      </c>
      <c r="U51" s="71">
        <f t="shared" si="26"/>
        <v>216.36</v>
      </c>
      <c r="V51" s="71">
        <f t="shared" si="26"/>
        <v>216.36</v>
      </c>
      <c r="W51" s="71">
        <f t="shared" si="26"/>
        <v>216.36</v>
      </c>
      <c r="X51" s="71">
        <f t="shared" si="26"/>
        <v>216.36</v>
      </c>
      <c r="Y51" s="71">
        <f t="shared" si="26"/>
        <v>216.36</v>
      </c>
      <c r="Z51" s="71">
        <f t="shared" si="26"/>
        <v>216.36</v>
      </c>
      <c r="AA51" s="71">
        <f t="shared" si="26"/>
        <v>216.36</v>
      </c>
    </row>
    <row r="52" spans="1:27" ht="12.75" customHeight="1" collapsed="1" x14ac:dyDescent="0.2">
      <c r="A52" s="162" t="s">
        <v>1078</v>
      </c>
      <c r="B52" s="54" t="str">
        <f>"10"&amp;"."&amp;$B$663&amp;"."&amp;$B$664</f>
        <v>10.05.2023</v>
      </c>
      <c r="C52" s="134" t="s">
        <v>76</v>
      </c>
      <c r="D52" s="135">
        <f>ROUND(((D53+D54+D56+D55)/1000),5)</f>
        <v>1.91412</v>
      </c>
      <c r="E52" s="135">
        <f>ROUND(((E53+E54+E56+E55)/1000),5)</f>
        <v>1.70696</v>
      </c>
      <c r="F52" s="135">
        <f>ROUND(((F53+F54+F56+F55)/1000),5)</f>
        <v>1.6162399999999999</v>
      </c>
      <c r="G52" s="135">
        <f t="shared" ref="G52:AA52" si="27">ROUND(((G53+G54+G56+G55)/1000),5)</f>
        <v>1.56558</v>
      </c>
      <c r="H52" s="135">
        <f t="shared" si="27"/>
        <v>1.58694</v>
      </c>
      <c r="I52" s="135">
        <f t="shared" si="27"/>
        <v>1.6377699999999999</v>
      </c>
      <c r="J52" s="135">
        <f t="shared" si="27"/>
        <v>1.8184499999999999</v>
      </c>
      <c r="K52" s="135">
        <f t="shared" si="27"/>
        <v>1.96262</v>
      </c>
      <c r="L52" s="135">
        <f t="shared" si="27"/>
        <v>2.1762700000000001</v>
      </c>
      <c r="M52" s="135">
        <f t="shared" si="27"/>
        <v>2.3772700000000002</v>
      </c>
      <c r="N52" s="135">
        <f t="shared" si="27"/>
        <v>2.4446400000000001</v>
      </c>
      <c r="O52" s="135">
        <f t="shared" si="27"/>
        <v>2.2597100000000001</v>
      </c>
      <c r="P52" s="135">
        <f t="shared" si="27"/>
        <v>2.2645</v>
      </c>
      <c r="Q52" s="135">
        <f t="shared" si="27"/>
        <v>2.2785299999999999</v>
      </c>
      <c r="R52" s="135">
        <f t="shared" si="27"/>
        <v>2.2604899999999999</v>
      </c>
      <c r="S52" s="135">
        <f t="shared" si="27"/>
        <v>2.2595499999999999</v>
      </c>
      <c r="T52" s="135">
        <f t="shared" si="27"/>
        <v>2.2192500000000002</v>
      </c>
      <c r="U52" s="135">
        <f t="shared" si="27"/>
        <v>2.1858499999999998</v>
      </c>
      <c r="V52" s="135">
        <f t="shared" si="27"/>
        <v>2.1770399999999999</v>
      </c>
      <c r="W52" s="135">
        <f t="shared" si="27"/>
        <v>2.22282</v>
      </c>
      <c r="X52" s="135">
        <f t="shared" si="27"/>
        <v>2.2774399999999999</v>
      </c>
      <c r="Y52" s="135">
        <f t="shared" si="27"/>
        <v>2.2220399999999998</v>
      </c>
      <c r="Z52" s="135">
        <f t="shared" si="27"/>
        <v>2.1345299999999998</v>
      </c>
      <c r="AA52" s="135">
        <f t="shared" si="27"/>
        <v>1.9334</v>
      </c>
    </row>
    <row r="53" spans="1:27" ht="12.75" hidden="1" customHeight="1" outlineLevel="1" x14ac:dyDescent="0.2">
      <c r="A53" s="163" t="s">
        <v>1079</v>
      </c>
      <c r="B53" s="94" t="s">
        <v>238</v>
      </c>
      <c r="C53" s="70" t="s">
        <v>79</v>
      </c>
      <c r="D53" s="71">
        <v>1626.63</v>
      </c>
      <c r="E53" s="71">
        <v>1419.47</v>
      </c>
      <c r="F53" s="71">
        <v>1328.75</v>
      </c>
      <c r="G53" s="71">
        <v>1278.0899999999999</v>
      </c>
      <c r="H53" s="71">
        <v>1299.45</v>
      </c>
      <c r="I53" s="71">
        <v>1350.28</v>
      </c>
      <c r="J53" s="71">
        <v>1530.96</v>
      </c>
      <c r="K53" s="71">
        <v>1675.13</v>
      </c>
      <c r="L53" s="71">
        <v>1888.78</v>
      </c>
      <c r="M53" s="71">
        <v>2089.7800000000002</v>
      </c>
      <c r="N53" s="71">
        <v>2157.15</v>
      </c>
      <c r="O53" s="71">
        <v>1972.22</v>
      </c>
      <c r="P53" s="71">
        <v>1977.01</v>
      </c>
      <c r="Q53" s="71">
        <v>1991.04</v>
      </c>
      <c r="R53" s="71">
        <v>1973</v>
      </c>
      <c r="S53" s="71">
        <v>1972.06</v>
      </c>
      <c r="T53" s="71">
        <v>1931.76</v>
      </c>
      <c r="U53" s="71">
        <v>1898.36</v>
      </c>
      <c r="V53" s="71">
        <v>1889.55</v>
      </c>
      <c r="W53" s="71">
        <v>1935.33</v>
      </c>
      <c r="X53" s="71">
        <v>1989.95</v>
      </c>
      <c r="Y53" s="71">
        <v>1934.55</v>
      </c>
      <c r="Z53" s="71">
        <v>1847.04</v>
      </c>
      <c r="AA53" s="71">
        <v>1645.91</v>
      </c>
    </row>
    <row r="54" spans="1:27" ht="12.75" hidden="1" customHeight="1" outlineLevel="1" x14ac:dyDescent="0.2">
      <c r="A54" s="163" t="s">
        <v>1080</v>
      </c>
      <c r="B54" s="94" t="s">
        <v>90</v>
      </c>
      <c r="C54" s="70" t="s">
        <v>79</v>
      </c>
      <c r="D54" s="71">
        <f t="shared" ref="D54:AA54" si="28">$D$9</f>
        <v>66.180000000000007</v>
      </c>
      <c r="E54" s="71">
        <f t="shared" si="28"/>
        <v>66.180000000000007</v>
      </c>
      <c r="F54" s="71">
        <f t="shared" si="28"/>
        <v>66.180000000000007</v>
      </c>
      <c r="G54" s="71">
        <f t="shared" si="28"/>
        <v>66.180000000000007</v>
      </c>
      <c r="H54" s="71">
        <f t="shared" si="28"/>
        <v>66.180000000000007</v>
      </c>
      <c r="I54" s="71">
        <f t="shared" si="28"/>
        <v>66.180000000000007</v>
      </c>
      <c r="J54" s="71">
        <f t="shared" si="28"/>
        <v>66.180000000000007</v>
      </c>
      <c r="K54" s="71">
        <f t="shared" si="28"/>
        <v>66.180000000000007</v>
      </c>
      <c r="L54" s="71">
        <f t="shared" si="28"/>
        <v>66.180000000000007</v>
      </c>
      <c r="M54" s="71">
        <f t="shared" si="28"/>
        <v>66.180000000000007</v>
      </c>
      <c r="N54" s="71">
        <f t="shared" si="28"/>
        <v>66.180000000000007</v>
      </c>
      <c r="O54" s="71">
        <f t="shared" si="28"/>
        <v>66.180000000000007</v>
      </c>
      <c r="P54" s="71">
        <f t="shared" si="28"/>
        <v>66.180000000000007</v>
      </c>
      <c r="Q54" s="71">
        <f t="shared" si="28"/>
        <v>66.180000000000007</v>
      </c>
      <c r="R54" s="71">
        <f t="shared" si="28"/>
        <v>66.180000000000007</v>
      </c>
      <c r="S54" s="71">
        <f t="shared" si="28"/>
        <v>66.180000000000007</v>
      </c>
      <c r="T54" s="71">
        <f t="shared" si="28"/>
        <v>66.180000000000007</v>
      </c>
      <c r="U54" s="71">
        <f t="shared" si="28"/>
        <v>66.180000000000007</v>
      </c>
      <c r="V54" s="71">
        <f t="shared" si="28"/>
        <v>66.180000000000007</v>
      </c>
      <c r="W54" s="71">
        <f t="shared" si="28"/>
        <v>66.180000000000007</v>
      </c>
      <c r="X54" s="71">
        <f t="shared" si="28"/>
        <v>66.180000000000007</v>
      </c>
      <c r="Y54" s="71">
        <f t="shared" si="28"/>
        <v>66.180000000000007</v>
      </c>
      <c r="Z54" s="71">
        <f t="shared" si="28"/>
        <v>66.180000000000007</v>
      </c>
      <c r="AA54" s="71">
        <f t="shared" si="28"/>
        <v>66.180000000000007</v>
      </c>
    </row>
    <row r="55" spans="1:27" ht="12.75" hidden="1" customHeight="1" outlineLevel="1" x14ac:dyDescent="0.2">
      <c r="A55" s="163" t="s">
        <v>1081</v>
      </c>
      <c r="B55" s="94" t="s">
        <v>83</v>
      </c>
      <c r="C55" s="70" t="s">
        <v>79</v>
      </c>
      <c r="D55" s="71">
        <v>4.95</v>
      </c>
      <c r="E55" s="71">
        <v>4.95</v>
      </c>
      <c r="F55" s="71">
        <v>4.95</v>
      </c>
      <c r="G55" s="71">
        <v>4.95</v>
      </c>
      <c r="H55" s="71">
        <v>4.95</v>
      </c>
      <c r="I55" s="71">
        <v>4.95</v>
      </c>
      <c r="J55" s="71">
        <v>4.95</v>
      </c>
      <c r="K55" s="71">
        <v>4.95</v>
      </c>
      <c r="L55" s="71">
        <v>4.95</v>
      </c>
      <c r="M55" s="71">
        <v>4.95</v>
      </c>
      <c r="N55" s="71">
        <v>4.95</v>
      </c>
      <c r="O55" s="71">
        <v>4.95</v>
      </c>
      <c r="P55" s="71">
        <v>4.95</v>
      </c>
      <c r="Q55" s="71">
        <v>4.95</v>
      </c>
      <c r="R55" s="71">
        <v>4.95</v>
      </c>
      <c r="S55" s="71">
        <v>4.95</v>
      </c>
      <c r="T55" s="71">
        <v>4.95</v>
      </c>
      <c r="U55" s="71">
        <v>4.95</v>
      </c>
      <c r="V55" s="71">
        <v>4.95</v>
      </c>
      <c r="W55" s="71">
        <v>4.95</v>
      </c>
      <c r="X55" s="71">
        <v>4.95</v>
      </c>
      <c r="Y55" s="71">
        <v>4.95</v>
      </c>
      <c r="Z55" s="71">
        <v>4.95</v>
      </c>
      <c r="AA55" s="71">
        <v>4.95</v>
      </c>
    </row>
    <row r="56" spans="1:27" ht="12.75" hidden="1" customHeight="1" outlineLevel="1" x14ac:dyDescent="0.2">
      <c r="A56" s="163" t="s">
        <v>1082</v>
      </c>
      <c r="B56" s="94" t="s">
        <v>81</v>
      </c>
      <c r="C56" s="70" t="s">
        <v>79</v>
      </c>
      <c r="D56" s="71">
        <f>$D$11</f>
        <v>216.36</v>
      </c>
      <c r="E56" s="71">
        <f t="shared" ref="E56:AA56" si="29">$D$11</f>
        <v>216.36</v>
      </c>
      <c r="F56" s="71">
        <f t="shared" si="29"/>
        <v>216.36</v>
      </c>
      <c r="G56" s="71">
        <f t="shared" si="29"/>
        <v>216.36</v>
      </c>
      <c r="H56" s="71">
        <f t="shared" si="29"/>
        <v>216.36</v>
      </c>
      <c r="I56" s="71">
        <f t="shared" si="29"/>
        <v>216.36</v>
      </c>
      <c r="J56" s="71">
        <f t="shared" si="29"/>
        <v>216.36</v>
      </c>
      <c r="K56" s="71">
        <f t="shared" si="29"/>
        <v>216.36</v>
      </c>
      <c r="L56" s="71">
        <f t="shared" si="29"/>
        <v>216.36</v>
      </c>
      <c r="M56" s="71">
        <f t="shared" si="29"/>
        <v>216.36</v>
      </c>
      <c r="N56" s="71">
        <f t="shared" si="29"/>
        <v>216.36</v>
      </c>
      <c r="O56" s="71">
        <f t="shared" si="29"/>
        <v>216.36</v>
      </c>
      <c r="P56" s="71">
        <f t="shared" si="29"/>
        <v>216.36</v>
      </c>
      <c r="Q56" s="71">
        <f t="shared" si="29"/>
        <v>216.36</v>
      </c>
      <c r="R56" s="71">
        <f>$D$11</f>
        <v>216.36</v>
      </c>
      <c r="S56" s="71">
        <f t="shared" si="29"/>
        <v>216.36</v>
      </c>
      <c r="T56" s="71">
        <f t="shared" si="29"/>
        <v>216.36</v>
      </c>
      <c r="U56" s="71">
        <f t="shared" si="29"/>
        <v>216.36</v>
      </c>
      <c r="V56" s="71">
        <f t="shared" si="29"/>
        <v>216.36</v>
      </c>
      <c r="W56" s="71">
        <f t="shared" si="29"/>
        <v>216.36</v>
      </c>
      <c r="X56" s="71">
        <f t="shared" si="29"/>
        <v>216.36</v>
      </c>
      <c r="Y56" s="71">
        <f t="shared" si="29"/>
        <v>216.36</v>
      </c>
      <c r="Z56" s="71">
        <f t="shared" si="29"/>
        <v>216.36</v>
      </c>
      <c r="AA56" s="71">
        <f t="shared" si="29"/>
        <v>216.36</v>
      </c>
    </row>
    <row r="57" spans="1:27" ht="12.75" customHeight="1" collapsed="1" x14ac:dyDescent="0.2">
      <c r="A57" s="162" t="s">
        <v>1083</v>
      </c>
      <c r="B57" s="54" t="str">
        <f>"11"&amp;"."&amp;$B$663&amp;"."&amp;$B$664</f>
        <v>11.05.2023</v>
      </c>
      <c r="C57" s="134" t="s">
        <v>76</v>
      </c>
      <c r="D57" s="135">
        <f>ROUND(((D58+D59+D61+D60)/1000),5)</f>
        <v>1.5216000000000001</v>
      </c>
      <c r="E57" s="135">
        <f>ROUND(((E58+E59+E61+E60)/1000),5)</f>
        <v>1.3861300000000001</v>
      </c>
      <c r="F57" s="135">
        <f>ROUND(((F58+F59+F61+F60)/1000),5)</f>
        <v>1.33972</v>
      </c>
      <c r="G57" s="135">
        <f t="shared" ref="G57:AA57" si="30">ROUND(((G58+G59+G61+G60)/1000),5)</f>
        <v>1.29545</v>
      </c>
      <c r="H57" s="135">
        <f t="shared" si="30"/>
        <v>1.3141</v>
      </c>
      <c r="I57" s="135">
        <f t="shared" si="30"/>
        <v>1.38666</v>
      </c>
      <c r="J57" s="135">
        <f t="shared" si="30"/>
        <v>1.5429200000000001</v>
      </c>
      <c r="K57" s="135">
        <f t="shared" si="30"/>
        <v>1.7503899999999999</v>
      </c>
      <c r="L57" s="135">
        <f t="shared" si="30"/>
        <v>2.0171800000000002</v>
      </c>
      <c r="M57" s="135">
        <f t="shared" si="30"/>
        <v>2.1232899999999999</v>
      </c>
      <c r="N57" s="135">
        <f t="shared" si="30"/>
        <v>2.1375899999999999</v>
      </c>
      <c r="O57" s="135">
        <f t="shared" si="30"/>
        <v>2.16615</v>
      </c>
      <c r="P57" s="135">
        <f t="shared" si="30"/>
        <v>2.1776</v>
      </c>
      <c r="Q57" s="135">
        <f t="shared" si="30"/>
        <v>2.1790500000000002</v>
      </c>
      <c r="R57" s="135">
        <f t="shared" si="30"/>
        <v>2.16012</v>
      </c>
      <c r="S57" s="135">
        <f t="shared" si="30"/>
        <v>2.0780099999999999</v>
      </c>
      <c r="T57" s="135">
        <f t="shared" si="30"/>
        <v>2.0355799999999999</v>
      </c>
      <c r="U57" s="135">
        <f t="shared" si="30"/>
        <v>1.9953700000000001</v>
      </c>
      <c r="V57" s="135">
        <f t="shared" si="30"/>
        <v>2.0045600000000001</v>
      </c>
      <c r="W57" s="135">
        <f t="shared" si="30"/>
        <v>2.0204599999999999</v>
      </c>
      <c r="X57" s="135">
        <f t="shared" si="30"/>
        <v>2.0804499999999999</v>
      </c>
      <c r="Y57" s="135">
        <f t="shared" si="30"/>
        <v>2.1027800000000001</v>
      </c>
      <c r="Z57" s="135">
        <f t="shared" si="30"/>
        <v>1.9362900000000001</v>
      </c>
      <c r="AA57" s="135">
        <f t="shared" si="30"/>
        <v>1.6515899999999999</v>
      </c>
    </row>
    <row r="58" spans="1:27" ht="12.75" hidden="1" customHeight="1" outlineLevel="1" x14ac:dyDescent="0.2">
      <c r="A58" s="163" t="s">
        <v>1084</v>
      </c>
      <c r="B58" s="94" t="s">
        <v>238</v>
      </c>
      <c r="C58" s="70" t="s">
        <v>79</v>
      </c>
      <c r="D58" s="71">
        <v>1234.1099999999999</v>
      </c>
      <c r="E58" s="71">
        <v>1098.6400000000001</v>
      </c>
      <c r="F58" s="71">
        <v>1052.23</v>
      </c>
      <c r="G58" s="71">
        <v>1007.96</v>
      </c>
      <c r="H58" s="71">
        <v>1026.6099999999999</v>
      </c>
      <c r="I58" s="71">
        <v>1099.17</v>
      </c>
      <c r="J58" s="71">
        <v>1255.43</v>
      </c>
      <c r="K58" s="71">
        <v>1462.9</v>
      </c>
      <c r="L58" s="71">
        <v>1729.69</v>
      </c>
      <c r="M58" s="71">
        <v>1835.8</v>
      </c>
      <c r="N58" s="71">
        <v>1850.1</v>
      </c>
      <c r="O58" s="71">
        <v>1878.66</v>
      </c>
      <c r="P58" s="71">
        <v>1890.11</v>
      </c>
      <c r="Q58" s="71">
        <v>1891.56</v>
      </c>
      <c r="R58" s="71">
        <v>1872.63</v>
      </c>
      <c r="S58" s="71">
        <v>1790.52</v>
      </c>
      <c r="T58" s="71">
        <v>1748.09</v>
      </c>
      <c r="U58" s="71">
        <v>1707.88</v>
      </c>
      <c r="V58" s="71">
        <v>1717.07</v>
      </c>
      <c r="W58" s="71">
        <v>1732.97</v>
      </c>
      <c r="X58" s="71">
        <v>1792.96</v>
      </c>
      <c r="Y58" s="71">
        <v>1815.29</v>
      </c>
      <c r="Z58" s="71">
        <v>1648.8</v>
      </c>
      <c r="AA58" s="71">
        <v>1364.1</v>
      </c>
    </row>
    <row r="59" spans="1:27" ht="12.75" hidden="1" customHeight="1" outlineLevel="1" x14ac:dyDescent="0.2">
      <c r="A59" s="163" t="s">
        <v>1085</v>
      </c>
      <c r="B59" s="94" t="s">
        <v>90</v>
      </c>
      <c r="C59" s="70" t="s">
        <v>79</v>
      </c>
      <c r="D59" s="71">
        <f t="shared" ref="D59:AA59" si="31">$D$9</f>
        <v>66.180000000000007</v>
      </c>
      <c r="E59" s="71">
        <f t="shared" si="31"/>
        <v>66.180000000000007</v>
      </c>
      <c r="F59" s="71">
        <f t="shared" si="31"/>
        <v>66.180000000000007</v>
      </c>
      <c r="G59" s="71">
        <f t="shared" si="31"/>
        <v>66.180000000000007</v>
      </c>
      <c r="H59" s="71">
        <f t="shared" si="31"/>
        <v>66.180000000000007</v>
      </c>
      <c r="I59" s="71">
        <f t="shared" si="31"/>
        <v>66.180000000000007</v>
      </c>
      <c r="J59" s="71">
        <f t="shared" si="31"/>
        <v>66.180000000000007</v>
      </c>
      <c r="K59" s="71">
        <f t="shared" si="31"/>
        <v>66.180000000000007</v>
      </c>
      <c r="L59" s="71">
        <f t="shared" si="31"/>
        <v>66.180000000000007</v>
      </c>
      <c r="M59" s="71">
        <f t="shared" si="31"/>
        <v>66.180000000000007</v>
      </c>
      <c r="N59" s="71">
        <f t="shared" si="31"/>
        <v>66.180000000000007</v>
      </c>
      <c r="O59" s="71">
        <f t="shared" si="31"/>
        <v>66.180000000000007</v>
      </c>
      <c r="P59" s="71">
        <f t="shared" si="31"/>
        <v>66.180000000000007</v>
      </c>
      <c r="Q59" s="71">
        <f t="shared" si="31"/>
        <v>66.180000000000007</v>
      </c>
      <c r="R59" s="71">
        <f t="shared" si="31"/>
        <v>66.180000000000007</v>
      </c>
      <c r="S59" s="71">
        <f t="shared" si="31"/>
        <v>66.180000000000007</v>
      </c>
      <c r="T59" s="71">
        <f t="shared" si="31"/>
        <v>66.180000000000007</v>
      </c>
      <c r="U59" s="71">
        <f t="shared" si="31"/>
        <v>66.180000000000007</v>
      </c>
      <c r="V59" s="71">
        <f t="shared" si="31"/>
        <v>66.180000000000007</v>
      </c>
      <c r="W59" s="71">
        <f t="shared" si="31"/>
        <v>66.180000000000007</v>
      </c>
      <c r="X59" s="71">
        <f t="shared" si="31"/>
        <v>66.180000000000007</v>
      </c>
      <c r="Y59" s="71">
        <f t="shared" si="31"/>
        <v>66.180000000000007</v>
      </c>
      <c r="Z59" s="71">
        <f t="shared" si="31"/>
        <v>66.180000000000007</v>
      </c>
      <c r="AA59" s="71">
        <f t="shared" si="31"/>
        <v>66.180000000000007</v>
      </c>
    </row>
    <row r="60" spans="1:27" ht="12.75" hidden="1" customHeight="1" outlineLevel="1" x14ac:dyDescent="0.2">
      <c r="A60" s="163" t="s">
        <v>1086</v>
      </c>
      <c r="B60" s="94" t="s">
        <v>83</v>
      </c>
      <c r="C60" s="70" t="s">
        <v>79</v>
      </c>
      <c r="D60" s="71">
        <v>4.95</v>
      </c>
      <c r="E60" s="71">
        <v>4.95</v>
      </c>
      <c r="F60" s="71">
        <v>4.95</v>
      </c>
      <c r="G60" s="71">
        <v>4.95</v>
      </c>
      <c r="H60" s="71">
        <v>4.95</v>
      </c>
      <c r="I60" s="71">
        <v>4.95</v>
      </c>
      <c r="J60" s="71">
        <v>4.95</v>
      </c>
      <c r="K60" s="71">
        <v>4.95</v>
      </c>
      <c r="L60" s="71">
        <v>4.95</v>
      </c>
      <c r="M60" s="71">
        <v>4.95</v>
      </c>
      <c r="N60" s="71">
        <v>4.95</v>
      </c>
      <c r="O60" s="71">
        <v>4.95</v>
      </c>
      <c r="P60" s="71">
        <v>4.95</v>
      </c>
      <c r="Q60" s="71">
        <v>4.95</v>
      </c>
      <c r="R60" s="71">
        <v>4.95</v>
      </c>
      <c r="S60" s="71">
        <v>4.95</v>
      </c>
      <c r="T60" s="71">
        <v>4.95</v>
      </c>
      <c r="U60" s="71">
        <v>4.95</v>
      </c>
      <c r="V60" s="71">
        <v>4.95</v>
      </c>
      <c r="W60" s="71">
        <v>4.95</v>
      </c>
      <c r="X60" s="71">
        <v>4.95</v>
      </c>
      <c r="Y60" s="71">
        <v>4.95</v>
      </c>
      <c r="Z60" s="71">
        <v>4.95</v>
      </c>
      <c r="AA60" s="71">
        <v>4.95</v>
      </c>
    </row>
    <row r="61" spans="1:27" ht="12.75" hidden="1" customHeight="1" outlineLevel="1" x14ac:dyDescent="0.2">
      <c r="A61" s="163" t="s">
        <v>1087</v>
      </c>
      <c r="B61" s="94" t="s">
        <v>81</v>
      </c>
      <c r="C61" s="70" t="s">
        <v>79</v>
      </c>
      <c r="D61" s="71">
        <f>$D$11</f>
        <v>216.36</v>
      </c>
      <c r="E61" s="71">
        <f t="shared" ref="E61:AA61" si="32">$D$11</f>
        <v>216.36</v>
      </c>
      <c r="F61" s="71">
        <f t="shared" si="32"/>
        <v>216.36</v>
      </c>
      <c r="G61" s="71">
        <f t="shared" si="32"/>
        <v>216.36</v>
      </c>
      <c r="H61" s="71">
        <f t="shared" si="32"/>
        <v>216.36</v>
      </c>
      <c r="I61" s="71">
        <f t="shared" si="32"/>
        <v>216.36</v>
      </c>
      <c r="J61" s="71">
        <f t="shared" si="32"/>
        <v>216.36</v>
      </c>
      <c r="K61" s="71">
        <f t="shared" si="32"/>
        <v>216.36</v>
      </c>
      <c r="L61" s="71">
        <f t="shared" si="32"/>
        <v>216.36</v>
      </c>
      <c r="M61" s="71">
        <f t="shared" si="32"/>
        <v>216.36</v>
      </c>
      <c r="N61" s="71">
        <f t="shared" si="32"/>
        <v>216.36</v>
      </c>
      <c r="O61" s="71">
        <f t="shared" si="32"/>
        <v>216.36</v>
      </c>
      <c r="P61" s="71">
        <f t="shared" si="32"/>
        <v>216.36</v>
      </c>
      <c r="Q61" s="71">
        <f t="shared" si="32"/>
        <v>216.36</v>
      </c>
      <c r="R61" s="71">
        <f>$D$11</f>
        <v>216.36</v>
      </c>
      <c r="S61" s="71">
        <f t="shared" si="32"/>
        <v>216.36</v>
      </c>
      <c r="T61" s="71">
        <f t="shared" si="32"/>
        <v>216.36</v>
      </c>
      <c r="U61" s="71">
        <f t="shared" si="32"/>
        <v>216.36</v>
      </c>
      <c r="V61" s="71">
        <f t="shared" si="32"/>
        <v>216.36</v>
      </c>
      <c r="W61" s="71">
        <f t="shared" si="32"/>
        <v>216.36</v>
      </c>
      <c r="X61" s="71">
        <f t="shared" si="32"/>
        <v>216.36</v>
      </c>
      <c r="Y61" s="71">
        <f t="shared" si="32"/>
        <v>216.36</v>
      </c>
      <c r="Z61" s="71">
        <f t="shared" si="32"/>
        <v>216.36</v>
      </c>
      <c r="AA61" s="71">
        <f t="shared" si="32"/>
        <v>216.36</v>
      </c>
    </row>
    <row r="62" spans="1:27" ht="12.75" customHeight="1" collapsed="1" x14ac:dyDescent="0.2">
      <c r="A62" s="162" t="s">
        <v>1088</v>
      </c>
      <c r="B62" s="54" t="str">
        <f>"12"&amp;"."&amp;$B$663&amp;"."&amp;$B$664</f>
        <v>12.05.2023</v>
      </c>
      <c r="C62" s="134" t="s">
        <v>76</v>
      </c>
      <c r="D62" s="135">
        <f>ROUND(((D63+D64+D66+D65)/1000),5)</f>
        <v>1.50606</v>
      </c>
      <c r="E62" s="135">
        <f>ROUND(((E63+E64+E66+E65)/1000),5)</f>
        <v>1.3799399999999999</v>
      </c>
      <c r="F62" s="135">
        <f>ROUND(((F63+F64+F66+F65)/1000),5)</f>
        <v>1.3113600000000001</v>
      </c>
      <c r="G62" s="135">
        <f t="shared" ref="G62:AA62" si="33">ROUND(((G63+G64+G66+G65)/1000),5)</f>
        <v>1.2572099999999999</v>
      </c>
      <c r="H62" s="135">
        <f t="shared" si="33"/>
        <v>1.34074</v>
      </c>
      <c r="I62" s="135">
        <f t="shared" si="33"/>
        <v>1.3899699999999999</v>
      </c>
      <c r="J62" s="135">
        <f t="shared" si="33"/>
        <v>1.58636</v>
      </c>
      <c r="K62" s="135">
        <f t="shared" si="33"/>
        <v>1.81488</v>
      </c>
      <c r="L62" s="135">
        <f t="shared" si="33"/>
        <v>2.0522999999999998</v>
      </c>
      <c r="M62" s="135">
        <f t="shared" si="33"/>
        <v>2.16534</v>
      </c>
      <c r="N62" s="135">
        <f t="shared" si="33"/>
        <v>2.1746400000000001</v>
      </c>
      <c r="O62" s="135">
        <f t="shared" si="33"/>
        <v>2.1783299999999999</v>
      </c>
      <c r="P62" s="135">
        <f t="shared" si="33"/>
        <v>2.1775199999999999</v>
      </c>
      <c r="Q62" s="135">
        <f t="shared" si="33"/>
        <v>2.1867100000000002</v>
      </c>
      <c r="R62" s="135">
        <f t="shared" si="33"/>
        <v>2.18411</v>
      </c>
      <c r="S62" s="135">
        <f t="shared" si="33"/>
        <v>2.17639</v>
      </c>
      <c r="T62" s="135">
        <f t="shared" si="33"/>
        <v>2.1686200000000002</v>
      </c>
      <c r="U62" s="135">
        <f t="shared" si="33"/>
        <v>2.1602100000000002</v>
      </c>
      <c r="V62" s="135">
        <f t="shared" si="33"/>
        <v>2.1391200000000001</v>
      </c>
      <c r="W62" s="135">
        <f t="shared" si="33"/>
        <v>2.0545300000000002</v>
      </c>
      <c r="X62" s="135">
        <f t="shared" si="33"/>
        <v>2.1240000000000001</v>
      </c>
      <c r="Y62" s="135">
        <f t="shared" si="33"/>
        <v>2.1988799999999999</v>
      </c>
      <c r="Z62" s="135">
        <f t="shared" si="33"/>
        <v>2.05911</v>
      </c>
      <c r="AA62" s="135">
        <f t="shared" si="33"/>
        <v>1.9108799999999999</v>
      </c>
    </row>
    <row r="63" spans="1:27" ht="12.75" hidden="1" customHeight="1" outlineLevel="1" x14ac:dyDescent="0.2">
      <c r="A63" s="163" t="s">
        <v>1089</v>
      </c>
      <c r="B63" s="94" t="s">
        <v>238</v>
      </c>
      <c r="C63" s="70" t="s">
        <v>79</v>
      </c>
      <c r="D63" s="71">
        <v>1218.57</v>
      </c>
      <c r="E63" s="71">
        <v>1092.45</v>
      </c>
      <c r="F63" s="71">
        <v>1023.87</v>
      </c>
      <c r="G63" s="71">
        <v>969.72</v>
      </c>
      <c r="H63" s="71">
        <v>1053.25</v>
      </c>
      <c r="I63" s="71">
        <v>1102.48</v>
      </c>
      <c r="J63" s="71">
        <v>1298.8699999999999</v>
      </c>
      <c r="K63" s="71">
        <v>1527.39</v>
      </c>
      <c r="L63" s="71">
        <v>1764.81</v>
      </c>
      <c r="M63" s="71">
        <v>1877.85</v>
      </c>
      <c r="N63" s="71">
        <v>1887.15</v>
      </c>
      <c r="O63" s="71">
        <v>1890.84</v>
      </c>
      <c r="P63" s="71">
        <v>1890.03</v>
      </c>
      <c r="Q63" s="71">
        <v>1899.22</v>
      </c>
      <c r="R63" s="71">
        <v>1896.62</v>
      </c>
      <c r="S63" s="71">
        <v>1888.9</v>
      </c>
      <c r="T63" s="71">
        <v>1881.13</v>
      </c>
      <c r="U63" s="71">
        <v>1872.72</v>
      </c>
      <c r="V63" s="71">
        <v>1851.63</v>
      </c>
      <c r="W63" s="71">
        <v>1767.04</v>
      </c>
      <c r="X63" s="71">
        <v>1836.51</v>
      </c>
      <c r="Y63" s="71">
        <v>1911.39</v>
      </c>
      <c r="Z63" s="71">
        <v>1771.62</v>
      </c>
      <c r="AA63" s="71">
        <v>1623.39</v>
      </c>
    </row>
    <row r="64" spans="1:27" ht="12.75" hidden="1" customHeight="1" outlineLevel="1" x14ac:dyDescent="0.2">
      <c r="A64" s="163" t="s">
        <v>1090</v>
      </c>
      <c r="B64" s="94" t="s">
        <v>90</v>
      </c>
      <c r="C64" s="70" t="s">
        <v>79</v>
      </c>
      <c r="D64" s="71">
        <f t="shared" ref="D64:AA64" si="34">$D$9</f>
        <v>66.180000000000007</v>
      </c>
      <c r="E64" s="71">
        <f t="shared" si="34"/>
        <v>66.180000000000007</v>
      </c>
      <c r="F64" s="71">
        <f t="shared" si="34"/>
        <v>66.180000000000007</v>
      </c>
      <c r="G64" s="71">
        <f t="shared" si="34"/>
        <v>66.180000000000007</v>
      </c>
      <c r="H64" s="71">
        <f t="shared" si="34"/>
        <v>66.180000000000007</v>
      </c>
      <c r="I64" s="71">
        <f t="shared" si="34"/>
        <v>66.180000000000007</v>
      </c>
      <c r="J64" s="71">
        <f t="shared" si="34"/>
        <v>66.180000000000007</v>
      </c>
      <c r="K64" s="71">
        <f t="shared" si="34"/>
        <v>66.180000000000007</v>
      </c>
      <c r="L64" s="71">
        <f t="shared" si="34"/>
        <v>66.180000000000007</v>
      </c>
      <c r="M64" s="71">
        <f t="shared" si="34"/>
        <v>66.180000000000007</v>
      </c>
      <c r="N64" s="71">
        <f t="shared" si="34"/>
        <v>66.180000000000007</v>
      </c>
      <c r="O64" s="71">
        <f t="shared" si="34"/>
        <v>66.180000000000007</v>
      </c>
      <c r="P64" s="71">
        <f t="shared" si="34"/>
        <v>66.180000000000007</v>
      </c>
      <c r="Q64" s="71">
        <f t="shared" si="34"/>
        <v>66.180000000000007</v>
      </c>
      <c r="R64" s="71">
        <f t="shared" si="34"/>
        <v>66.180000000000007</v>
      </c>
      <c r="S64" s="71">
        <f t="shared" si="34"/>
        <v>66.180000000000007</v>
      </c>
      <c r="T64" s="71">
        <f t="shared" si="34"/>
        <v>66.180000000000007</v>
      </c>
      <c r="U64" s="71">
        <f t="shared" si="34"/>
        <v>66.180000000000007</v>
      </c>
      <c r="V64" s="71">
        <f t="shared" si="34"/>
        <v>66.180000000000007</v>
      </c>
      <c r="W64" s="71">
        <f t="shared" si="34"/>
        <v>66.180000000000007</v>
      </c>
      <c r="X64" s="71">
        <f t="shared" si="34"/>
        <v>66.180000000000007</v>
      </c>
      <c r="Y64" s="71">
        <f t="shared" si="34"/>
        <v>66.180000000000007</v>
      </c>
      <c r="Z64" s="71">
        <f t="shared" si="34"/>
        <v>66.180000000000007</v>
      </c>
      <c r="AA64" s="71">
        <f t="shared" si="34"/>
        <v>66.180000000000007</v>
      </c>
    </row>
    <row r="65" spans="1:27" ht="12.75" hidden="1" customHeight="1" outlineLevel="1" x14ac:dyDescent="0.2">
      <c r="A65" s="163" t="s">
        <v>1091</v>
      </c>
      <c r="B65" s="94" t="s">
        <v>83</v>
      </c>
      <c r="C65" s="70" t="s">
        <v>79</v>
      </c>
      <c r="D65" s="71">
        <v>4.95</v>
      </c>
      <c r="E65" s="71">
        <v>4.95</v>
      </c>
      <c r="F65" s="71">
        <v>4.95</v>
      </c>
      <c r="G65" s="71">
        <v>4.95</v>
      </c>
      <c r="H65" s="71">
        <v>4.95</v>
      </c>
      <c r="I65" s="71">
        <v>4.95</v>
      </c>
      <c r="J65" s="71">
        <v>4.95</v>
      </c>
      <c r="K65" s="71">
        <v>4.95</v>
      </c>
      <c r="L65" s="71">
        <v>4.95</v>
      </c>
      <c r="M65" s="71">
        <v>4.95</v>
      </c>
      <c r="N65" s="71">
        <v>4.95</v>
      </c>
      <c r="O65" s="71">
        <v>4.95</v>
      </c>
      <c r="P65" s="71">
        <v>4.95</v>
      </c>
      <c r="Q65" s="71">
        <v>4.95</v>
      </c>
      <c r="R65" s="71">
        <v>4.95</v>
      </c>
      <c r="S65" s="71">
        <v>4.95</v>
      </c>
      <c r="T65" s="71">
        <v>4.95</v>
      </c>
      <c r="U65" s="71">
        <v>4.95</v>
      </c>
      <c r="V65" s="71">
        <v>4.95</v>
      </c>
      <c r="W65" s="71">
        <v>4.95</v>
      </c>
      <c r="X65" s="71">
        <v>4.95</v>
      </c>
      <c r="Y65" s="71">
        <v>4.95</v>
      </c>
      <c r="Z65" s="71">
        <v>4.95</v>
      </c>
      <c r="AA65" s="71">
        <v>4.95</v>
      </c>
    </row>
    <row r="66" spans="1:27" ht="12.75" hidden="1" customHeight="1" outlineLevel="1" x14ac:dyDescent="0.2">
      <c r="A66" s="163" t="s">
        <v>1092</v>
      </c>
      <c r="B66" s="94" t="s">
        <v>81</v>
      </c>
      <c r="C66" s="70" t="s">
        <v>79</v>
      </c>
      <c r="D66" s="71">
        <f>$D$11</f>
        <v>216.36</v>
      </c>
      <c r="E66" s="71">
        <f t="shared" ref="E66:AA66" si="35">$D$11</f>
        <v>216.36</v>
      </c>
      <c r="F66" s="71">
        <f t="shared" si="35"/>
        <v>216.36</v>
      </c>
      <c r="G66" s="71">
        <f t="shared" si="35"/>
        <v>216.36</v>
      </c>
      <c r="H66" s="71">
        <f t="shared" si="35"/>
        <v>216.36</v>
      </c>
      <c r="I66" s="71">
        <f t="shared" si="35"/>
        <v>216.36</v>
      </c>
      <c r="J66" s="71">
        <f t="shared" si="35"/>
        <v>216.36</v>
      </c>
      <c r="K66" s="71">
        <f t="shared" si="35"/>
        <v>216.36</v>
      </c>
      <c r="L66" s="71">
        <f t="shared" si="35"/>
        <v>216.36</v>
      </c>
      <c r="M66" s="71">
        <f t="shared" si="35"/>
        <v>216.36</v>
      </c>
      <c r="N66" s="71">
        <f t="shared" si="35"/>
        <v>216.36</v>
      </c>
      <c r="O66" s="71">
        <f t="shared" si="35"/>
        <v>216.36</v>
      </c>
      <c r="P66" s="71">
        <f t="shared" si="35"/>
        <v>216.36</v>
      </c>
      <c r="Q66" s="71">
        <f t="shared" si="35"/>
        <v>216.36</v>
      </c>
      <c r="R66" s="71">
        <f>$D$11</f>
        <v>216.36</v>
      </c>
      <c r="S66" s="71">
        <f t="shared" si="35"/>
        <v>216.36</v>
      </c>
      <c r="T66" s="71">
        <f t="shared" si="35"/>
        <v>216.36</v>
      </c>
      <c r="U66" s="71">
        <f t="shared" si="35"/>
        <v>216.36</v>
      </c>
      <c r="V66" s="71">
        <f t="shared" si="35"/>
        <v>216.36</v>
      </c>
      <c r="W66" s="71">
        <f t="shared" si="35"/>
        <v>216.36</v>
      </c>
      <c r="X66" s="71">
        <f t="shared" si="35"/>
        <v>216.36</v>
      </c>
      <c r="Y66" s="71">
        <f t="shared" si="35"/>
        <v>216.36</v>
      </c>
      <c r="Z66" s="71">
        <f t="shared" si="35"/>
        <v>216.36</v>
      </c>
      <c r="AA66" s="71">
        <f t="shared" si="35"/>
        <v>216.36</v>
      </c>
    </row>
    <row r="67" spans="1:27" ht="12.75" customHeight="1" collapsed="1" x14ac:dyDescent="0.2">
      <c r="A67" s="162" t="s">
        <v>1093</v>
      </c>
      <c r="B67" s="54" t="str">
        <f>"13"&amp;"."&amp;$B$663&amp;"."&amp;$B$664</f>
        <v>13.05.2023</v>
      </c>
      <c r="C67" s="134" t="s">
        <v>76</v>
      </c>
      <c r="D67" s="135">
        <f>ROUND(((D68+D69+D71+D70)/1000),5)</f>
        <v>1.83443</v>
      </c>
      <c r="E67" s="135">
        <f>ROUND(((E68+E69+E71+E70)/1000),5)</f>
        <v>1.5676300000000001</v>
      </c>
      <c r="F67" s="135">
        <f>ROUND(((F68+F69+F71+F70)/1000),5)</f>
        <v>1.42737</v>
      </c>
      <c r="G67" s="135">
        <f t="shared" ref="G67:AA67" si="36">ROUND(((G68+G69+G71+G70)/1000),5)</f>
        <v>1.39192</v>
      </c>
      <c r="H67" s="135">
        <f t="shared" si="36"/>
        <v>1.38717</v>
      </c>
      <c r="I67" s="135">
        <f t="shared" si="36"/>
        <v>1.39113</v>
      </c>
      <c r="J67" s="135">
        <f t="shared" si="36"/>
        <v>1.5172600000000001</v>
      </c>
      <c r="K67" s="135">
        <f t="shared" si="36"/>
        <v>1.69722</v>
      </c>
      <c r="L67" s="135">
        <f t="shared" si="36"/>
        <v>1.8916900000000001</v>
      </c>
      <c r="M67" s="135">
        <f t="shared" si="36"/>
        <v>2.1709100000000001</v>
      </c>
      <c r="N67" s="135">
        <f t="shared" si="36"/>
        <v>2.20234</v>
      </c>
      <c r="O67" s="135">
        <f t="shared" si="36"/>
        <v>2.2046600000000001</v>
      </c>
      <c r="P67" s="135">
        <f t="shared" si="36"/>
        <v>2.19204</v>
      </c>
      <c r="Q67" s="135">
        <f t="shared" si="36"/>
        <v>2.1889400000000001</v>
      </c>
      <c r="R67" s="135">
        <f t="shared" si="36"/>
        <v>2.1848200000000002</v>
      </c>
      <c r="S67" s="135">
        <f t="shared" si="36"/>
        <v>2.1701600000000001</v>
      </c>
      <c r="T67" s="135">
        <f t="shared" si="36"/>
        <v>2.1160800000000002</v>
      </c>
      <c r="U67" s="135">
        <f t="shared" si="36"/>
        <v>2.2035999999999998</v>
      </c>
      <c r="V67" s="135">
        <f t="shared" si="36"/>
        <v>2.25068</v>
      </c>
      <c r="W67" s="135">
        <f t="shared" si="36"/>
        <v>2.2861899999999999</v>
      </c>
      <c r="X67" s="135">
        <f t="shared" si="36"/>
        <v>2.4527000000000001</v>
      </c>
      <c r="Y67" s="135">
        <f t="shared" si="36"/>
        <v>2.4576099999999999</v>
      </c>
      <c r="Z67" s="135">
        <f t="shared" si="36"/>
        <v>2.23685</v>
      </c>
      <c r="AA67" s="135">
        <f t="shared" si="36"/>
        <v>1.9084000000000001</v>
      </c>
    </row>
    <row r="68" spans="1:27" ht="12.75" hidden="1" customHeight="1" outlineLevel="1" x14ac:dyDescent="0.2">
      <c r="A68" s="163" t="s">
        <v>1094</v>
      </c>
      <c r="B68" s="94" t="s">
        <v>238</v>
      </c>
      <c r="C68" s="70" t="s">
        <v>79</v>
      </c>
      <c r="D68" s="71">
        <v>1546.94</v>
      </c>
      <c r="E68" s="71">
        <v>1280.1400000000001</v>
      </c>
      <c r="F68" s="71">
        <v>1139.8800000000001</v>
      </c>
      <c r="G68" s="71">
        <v>1104.43</v>
      </c>
      <c r="H68" s="71">
        <v>1099.68</v>
      </c>
      <c r="I68" s="71">
        <v>1103.6400000000001</v>
      </c>
      <c r="J68" s="71">
        <v>1229.77</v>
      </c>
      <c r="K68" s="71">
        <v>1409.73</v>
      </c>
      <c r="L68" s="71">
        <v>1604.2</v>
      </c>
      <c r="M68" s="71">
        <v>1883.42</v>
      </c>
      <c r="N68" s="71">
        <v>1914.85</v>
      </c>
      <c r="O68" s="71">
        <v>1917.17</v>
      </c>
      <c r="P68" s="71">
        <v>1904.55</v>
      </c>
      <c r="Q68" s="71">
        <v>1901.45</v>
      </c>
      <c r="R68" s="71">
        <v>1897.33</v>
      </c>
      <c r="S68" s="71">
        <v>1882.67</v>
      </c>
      <c r="T68" s="71">
        <v>1828.59</v>
      </c>
      <c r="U68" s="71">
        <v>1916.11</v>
      </c>
      <c r="V68" s="71">
        <v>1963.19</v>
      </c>
      <c r="W68" s="71">
        <v>1998.7</v>
      </c>
      <c r="X68" s="71">
        <v>2165.21</v>
      </c>
      <c r="Y68" s="71">
        <v>2170.12</v>
      </c>
      <c r="Z68" s="71">
        <v>1949.36</v>
      </c>
      <c r="AA68" s="71">
        <v>1620.91</v>
      </c>
    </row>
    <row r="69" spans="1:27" ht="12.75" hidden="1" customHeight="1" outlineLevel="1" x14ac:dyDescent="0.2">
      <c r="A69" s="163" t="s">
        <v>1095</v>
      </c>
      <c r="B69" s="94" t="s">
        <v>90</v>
      </c>
      <c r="C69" s="70" t="s">
        <v>79</v>
      </c>
      <c r="D69" s="71">
        <f t="shared" ref="D69:AA69" si="37">$D$9</f>
        <v>66.180000000000007</v>
      </c>
      <c r="E69" s="71">
        <f t="shared" si="37"/>
        <v>66.180000000000007</v>
      </c>
      <c r="F69" s="71">
        <f t="shared" si="37"/>
        <v>66.180000000000007</v>
      </c>
      <c r="G69" s="71">
        <f t="shared" si="37"/>
        <v>66.180000000000007</v>
      </c>
      <c r="H69" s="71">
        <f t="shared" si="37"/>
        <v>66.180000000000007</v>
      </c>
      <c r="I69" s="71">
        <f t="shared" si="37"/>
        <v>66.180000000000007</v>
      </c>
      <c r="J69" s="71">
        <f t="shared" si="37"/>
        <v>66.180000000000007</v>
      </c>
      <c r="K69" s="71">
        <f t="shared" si="37"/>
        <v>66.180000000000007</v>
      </c>
      <c r="L69" s="71">
        <f t="shared" si="37"/>
        <v>66.180000000000007</v>
      </c>
      <c r="M69" s="71">
        <f t="shared" si="37"/>
        <v>66.180000000000007</v>
      </c>
      <c r="N69" s="71">
        <f t="shared" si="37"/>
        <v>66.180000000000007</v>
      </c>
      <c r="O69" s="71">
        <f t="shared" si="37"/>
        <v>66.180000000000007</v>
      </c>
      <c r="P69" s="71">
        <f t="shared" si="37"/>
        <v>66.180000000000007</v>
      </c>
      <c r="Q69" s="71">
        <f t="shared" si="37"/>
        <v>66.180000000000007</v>
      </c>
      <c r="R69" s="71">
        <f t="shared" si="37"/>
        <v>66.180000000000007</v>
      </c>
      <c r="S69" s="71">
        <f t="shared" si="37"/>
        <v>66.180000000000007</v>
      </c>
      <c r="T69" s="71">
        <f t="shared" si="37"/>
        <v>66.180000000000007</v>
      </c>
      <c r="U69" s="71">
        <f t="shared" si="37"/>
        <v>66.180000000000007</v>
      </c>
      <c r="V69" s="71">
        <f t="shared" si="37"/>
        <v>66.180000000000007</v>
      </c>
      <c r="W69" s="71">
        <f t="shared" si="37"/>
        <v>66.180000000000007</v>
      </c>
      <c r="X69" s="71">
        <f t="shared" si="37"/>
        <v>66.180000000000007</v>
      </c>
      <c r="Y69" s="71">
        <f t="shared" si="37"/>
        <v>66.180000000000007</v>
      </c>
      <c r="Z69" s="71">
        <f t="shared" si="37"/>
        <v>66.180000000000007</v>
      </c>
      <c r="AA69" s="71">
        <f t="shared" si="37"/>
        <v>66.180000000000007</v>
      </c>
    </row>
    <row r="70" spans="1:27" ht="12.75" hidden="1" customHeight="1" outlineLevel="1" x14ac:dyDescent="0.2">
      <c r="A70" s="163" t="s">
        <v>1096</v>
      </c>
      <c r="B70" s="94" t="s">
        <v>83</v>
      </c>
      <c r="C70" s="70" t="s">
        <v>79</v>
      </c>
      <c r="D70" s="71">
        <v>4.95</v>
      </c>
      <c r="E70" s="71">
        <v>4.95</v>
      </c>
      <c r="F70" s="71">
        <v>4.95</v>
      </c>
      <c r="G70" s="71">
        <v>4.95</v>
      </c>
      <c r="H70" s="71">
        <v>4.95</v>
      </c>
      <c r="I70" s="71">
        <v>4.95</v>
      </c>
      <c r="J70" s="71">
        <v>4.95</v>
      </c>
      <c r="K70" s="71">
        <v>4.95</v>
      </c>
      <c r="L70" s="71">
        <v>4.95</v>
      </c>
      <c r="M70" s="71">
        <v>4.95</v>
      </c>
      <c r="N70" s="71">
        <v>4.95</v>
      </c>
      <c r="O70" s="71">
        <v>4.95</v>
      </c>
      <c r="P70" s="71">
        <v>4.95</v>
      </c>
      <c r="Q70" s="71">
        <v>4.95</v>
      </c>
      <c r="R70" s="71">
        <v>4.95</v>
      </c>
      <c r="S70" s="71">
        <v>4.95</v>
      </c>
      <c r="T70" s="71">
        <v>4.95</v>
      </c>
      <c r="U70" s="71">
        <v>4.95</v>
      </c>
      <c r="V70" s="71">
        <v>4.95</v>
      </c>
      <c r="W70" s="71">
        <v>4.95</v>
      </c>
      <c r="X70" s="71">
        <v>4.95</v>
      </c>
      <c r="Y70" s="71">
        <v>4.95</v>
      </c>
      <c r="Z70" s="71">
        <v>4.95</v>
      </c>
      <c r="AA70" s="71">
        <v>4.95</v>
      </c>
    </row>
    <row r="71" spans="1:27" ht="12.75" hidden="1" customHeight="1" outlineLevel="1" x14ac:dyDescent="0.2">
      <c r="A71" s="163" t="s">
        <v>1097</v>
      </c>
      <c r="B71" s="94" t="s">
        <v>81</v>
      </c>
      <c r="C71" s="70" t="s">
        <v>79</v>
      </c>
      <c r="D71" s="71">
        <f>$D$11</f>
        <v>216.36</v>
      </c>
      <c r="E71" s="71">
        <f t="shared" ref="E71:AA71" si="38">$D$11</f>
        <v>216.36</v>
      </c>
      <c r="F71" s="71">
        <f t="shared" si="38"/>
        <v>216.36</v>
      </c>
      <c r="G71" s="71">
        <f t="shared" si="38"/>
        <v>216.36</v>
      </c>
      <c r="H71" s="71">
        <f t="shared" si="38"/>
        <v>216.36</v>
      </c>
      <c r="I71" s="71">
        <f t="shared" si="38"/>
        <v>216.36</v>
      </c>
      <c r="J71" s="71">
        <f t="shared" si="38"/>
        <v>216.36</v>
      </c>
      <c r="K71" s="71">
        <f t="shared" si="38"/>
        <v>216.36</v>
      </c>
      <c r="L71" s="71">
        <f t="shared" si="38"/>
        <v>216.36</v>
      </c>
      <c r="M71" s="71">
        <f t="shared" si="38"/>
        <v>216.36</v>
      </c>
      <c r="N71" s="71">
        <f t="shared" si="38"/>
        <v>216.36</v>
      </c>
      <c r="O71" s="71">
        <f t="shared" si="38"/>
        <v>216.36</v>
      </c>
      <c r="P71" s="71">
        <f t="shared" si="38"/>
        <v>216.36</v>
      </c>
      <c r="Q71" s="71">
        <f t="shared" si="38"/>
        <v>216.36</v>
      </c>
      <c r="R71" s="71">
        <f>$D$11</f>
        <v>216.36</v>
      </c>
      <c r="S71" s="71">
        <f t="shared" si="38"/>
        <v>216.36</v>
      </c>
      <c r="T71" s="71">
        <f t="shared" si="38"/>
        <v>216.36</v>
      </c>
      <c r="U71" s="71">
        <f t="shared" si="38"/>
        <v>216.36</v>
      </c>
      <c r="V71" s="71">
        <f t="shared" si="38"/>
        <v>216.36</v>
      </c>
      <c r="W71" s="71">
        <f t="shared" si="38"/>
        <v>216.36</v>
      </c>
      <c r="X71" s="71">
        <f t="shared" si="38"/>
        <v>216.36</v>
      </c>
      <c r="Y71" s="71">
        <f t="shared" si="38"/>
        <v>216.36</v>
      </c>
      <c r="Z71" s="71">
        <f t="shared" si="38"/>
        <v>216.36</v>
      </c>
      <c r="AA71" s="71">
        <f t="shared" si="38"/>
        <v>216.36</v>
      </c>
    </row>
    <row r="72" spans="1:27" ht="12.75" customHeight="1" collapsed="1" x14ac:dyDescent="0.2">
      <c r="A72" s="162" t="s">
        <v>1098</v>
      </c>
      <c r="B72" s="54" t="str">
        <f>"14"&amp;"."&amp;$B$663&amp;"."&amp;$B$664</f>
        <v>14.05.2023</v>
      </c>
      <c r="C72" s="134" t="s">
        <v>76</v>
      </c>
      <c r="D72" s="135">
        <f>ROUND(((D73+D74+D76+D75)/1000),5)</f>
        <v>1.6735599999999999</v>
      </c>
      <c r="E72" s="135">
        <f>ROUND(((E73+E74+E76+E75)/1000),5)</f>
        <v>1.4696400000000001</v>
      </c>
      <c r="F72" s="135">
        <f>ROUND(((F73+F74+F76+F75)/1000),5)</f>
        <v>1.3887700000000001</v>
      </c>
      <c r="G72" s="135">
        <f t="shared" ref="G72:AA72" si="39">ROUND(((G73+G74+G76+G75)/1000),5)</f>
        <v>1.3775900000000001</v>
      </c>
      <c r="H72" s="135">
        <f t="shared" si="39"/>
        <v>1.3604700000000001</v>
      </c>
      <c r="I72" s="135">
        <f t="shared" si="39"/>
        <v>1.2760100000000001</v>
      </c>
      <c r="J72" s="135">
        <f t="shared" si="39"/>
        <v>1.2453799999999999</v>
      </c>
      <c r="K72" s="135">
        <f t="shared" si="39"/>
        <v>1.4421200000000001</v>
      </c>
      <c r="L72" s="135">
        <f t="shared" si="39"/>
        <v>1.7169399999999999</v>
      </c>
      <c r="M72" s="135">
        <f t="shared" si="39"/>
        <v>1.8818999999999999</v>
      </c>
      <c r="N72" s="135">
        <f t="shared" si="39"/>
        <v>1.97539</v>
      </c>
      <c r="O72" s="135">
        <f t="shared" si="39"/>
        <v>1.9826900000000001</v>
      </c>
      <c r="P72" s="135">
        <f t="shared" si="39"/>
        <v>1.97862</v>
      </c>
      <c r="Q72" s="135">
        <f t="shared" si="39"/>
        <v>1.97851</v>
      </c>
      <c r="R72" s="135">
        <f t="shared" si="39"/>
        <v>1.9762200000000001</v>
      </c>
      <c r="S72" s="135">
        <f t="shared" si="39"/>
        <v>1.9746900000000001</v>
      </c>
      <c r="T72" s="135">
        <f t="shared" si="39"/>
        <v>1.99268</v>
      </c>
      <c r="U72" s="135">
        <f t="shared" si="39"/>
        <v>1.96427</v>
      </c>
      <c r="V72" s="135">
        <f t="shared" si="39"/>
        <v>1.99017</v>
      </c>
      <c r="W72" s="135">
        <f t="shared" si="39"/>
        <v>2.1758199999999999</v>
      </c>
      <c r="X72" s="135">
        <f t="shared" si="39"/>
        <v>2.33596</v>
      </c>
      <c r="Y72" s="135">
        <f t="shared" si="39"/>
        <v>2.3454000000000002</v>
      </c>
      <c r="Z72" s="135">
        <f t="shared" si="39"/>
        <v>2.0132699999999999</v>
      </c>
      <c r="AA72" s="135">
        <f t="shared" si="39"/>
        <v>1.8276600000000001</v>
      </c>
    </row>
    <row r="73" spans="1:27" ht="12.75" hidden="1" customHeight="1" outlineLevel="1" x14ac:dyDescent="0.2">
      <c r="A73" s="163" t="s">
        <v>1099</v>
      </c>
      <c r="B73" s="94" t="s">
        <v>238</v>
      </c>
      <c r="C73" s="70" t="s">
        <v>79</v>
      </c>
      <c r="D73" s="71">
        <v>1386.07</v>
      </c>
      <c r="E73" s="71">
        <v>1182.1500000000001</v>
      </c>
      <c r="F73" s="71">
        <v>1101.28</v>
      </c>
      <c r="G73" s="71">
        <v>1090.0999999999999</v>
      </c>
      <c r="H73" s="71">
        <v>1072.98</v>
      </c>
      <c r="I73" s="71">
        <v>988.52</v>
      </c>
      <c r="J73" s="71">
        <v>957.89</v>
      </c>
      <c r="K73" s="71">
        <v>1154.6300000000001</v>
      </c>
      <c r="L73" s="71">
        <v>1429.45</v>
      </c>
      <c r="M73" s="71">
        <v>1594.41</v>
      </c>
      <c r="N73" s="71">
        <v>1687.9</v>
      </c>
      <c r="O73" s="71">
        <v>1695.2</v>
      </c>
      <c r="P73" s="71">
        <v>1691.13</v>
      </c>
      <c r="Q73" s="71">
        <v>1691.02</v>
      </c>
      <c r="R73" s="71">
        <v>1688.73</v>
      </c>
      <c r="S73" s="71">
        <v>1687.2</v>
      </c>
      <c r="T73" s="71">
        <v>1705.19</v>
      </c>
      <c r="U73" s="71">
        <v>1676.78</v>
      </c>
      <c r="V73" s="71">
        <v>1702.68</v>
      </c>
      <c r="W73" s="71">
        <v>1888.33</v>
      </c>
      <c r="X73" s="71">
        <v>2048.4699999999998</v>
      </c>
      <c r="Y73" s="71">
        <v>2057.91</v>
      </c>
      <c r="Z73" s="71">
        <v>1725.78</v>
      </c>
      <c r="AA73" s="71">
        <v>1540.17</v>
      </c>
    </row>
    <row r="74" spans="1:27" ht="12.75" hidden="1" customHeight="1" outlineLevel="1" x14ac:dyDescent="0.2">
      <c r="A74" s="163" t="s">
        <v>1100</v>
      </c>
      <c r="B74" s="94" t="s">
        <v>90</v>
      </c>
      <c r="C74" s="70" t="s">
        <v>79</v>
      </c>
      <c r="D74" s="71">
        <f t="shared" ref="D74:AA74" si="40">$D$9</f>
        <v>66.180000000000007</v>
      </c>
      <c r="E74" s="71">
        <f t="shared" si="40"/>
        <v>66.180000000000007</v>
      </c>
      <c r="F74" s="71">
        <f t="shared" si="40"/>
        <v>66.180000000000007</v>
      </c>
      <c r="G74" s="71">
        <f t="shared" si="40"/>
        <v>66.180000000000007</v>
      </c>
      <c r="H74" s="71">
        <f t="shared" si="40"/>
        <v>66.180000000000007</v>
      </c>
      <c r="I74" s="71">
        <f t="shared" si="40"/>
        <v>66.180000000000007</v>
      </c>
      <c r="J74" s="71">
        <f t="shared" si="40"/>
        <v>66.180000000000007</v>
      </c>
      <c r="K74" s="71">
        <f t="shared" si="40"/>
        <v>66.180000000000007</v>
      </c>
      <c r="L74" s="71">
        <f t="shared" si="40"/>
        <v>66.180000000000007</v>
      </c>
      <c r="M74" s="71">
        <f t="shared" si="40"/>
        <v>66.180000000000007</v>
      </c>
      <c r="N74" s="71">
        <f t="shared" si="40"/>
        <v>66.180000000000007</v>
      </c>
      <c r="O74" s="71">
        <f t="shared" si="40"/>
        <v>66.180000000000007</v>
      </c>
      <c r="P74" s="71">
        <f t="shared" si="40"/>
        <v>66.180000000000007</v>
      </c>
      <c r="Q74" s="71">
        <f t="shared" si="40"/>
        <v>66.180000000000007</v>
      </c>
      <c r="R74" s="71">
        <f t="shared" si="40"/>
        <v>66.180000000000007</v>
      </c>
      <c r="S74" s="71">
        <f t="shared" si="40"/>
        <v>66.180000000000007</v>
      </c>
      <c r="T74" s="71">
        <f t="shared" si="40"/>
        <v>66.180000000000007</v>
      </c>
      <c r="U74" s="71">
        <f t="shared" si="40"/>
        <v>66.180000000000007</v>
      </c>
      <c r="V74" s="71">
        <f t="shared" si="40"/>
        <v>66.180000000000007</v>
      </c>
      <c r="W74" s="71">
        <f t="shared" si="40"/>
        <v>66.180000000000007</v>
      </c>
      <c r="X74" s="71">
        <f t="shared" si="40"/>
        <v>66.180000000000007</v>
      </c>
      <c r="Y74" s="71">
        <f t="shared" si="40"/>
        <v>66.180000000000007</v>
      </c>
      <c r="Z74" s="71">
        <f t="shared" si="40"/>
        <v>66.180000000000007</v>
      </c>
      <c r="AA74" s="71">
        <f t="shared" si="40"/>
        <v>66.180000000000007</v>
      </c>
    </row>
    <row r="75" spans="1:27" ht="12.75" hidden="1" customHeight="1" outlineLevel="1" x14ac:dyDescent="0.2">
      <c r="A75" s="163" t="s">
        <v>1101</v>
      </c>
      <c r="B75" s="94" t="s">
        <v>83</v>
      </c>
      <c r="C75" s="70" t="s">
        <v>79</v>
      </c>
      <c r="D75" s="71">
        <v>4.95</v>
      </c>
      <c r="E75" s="71">
        <v>4.95</v>
      </c>
      <c r="F75" s="71">
        <v>4.95</v>
      </c>
      <c r="G75" s="71">
        <v>4.95</v>
      </c>
      <c r="H75" s="71">
        <v>4.95</v>
      </c>
      <c r="I75" s="71">
        <v>4.95</v>
      </c>
      <c r="J75" s="71">
        <v>4.95</v>
      </c>
      <c r="K75" s="71">
        <v>4.95</v>
      </c>
      <c r="L75" s="71">
        <v>4.95</v>
      </c>
      <c r="M75" s="71">
        <v>4.95</v>
      </c>
      <c r="N75" s="71">
        <v>4.95</v>
      </c>
      <c r="O75" s="71">
        <v>4.95</v>
      </c>
      <c r="P75" s="71">
        <v>4.95</v>
      </c>
      <c r="Q75" s="71">
        <v>4.95</v>
      </c>
      <c r="R75" s="71">
        <v>4.95</v>
      </c>
      <c r="S75" s="71">
        <v>4.95</v>
      </c>
      <c r="T75" s="71">
        <v>4.95</v>
      </c>
      <c r="U75" s="71">
        <v>4.95</v>
      </c>
      <c r="V75" s="71">
        <v>4.95</v>
      </c>
      <c r="W75" s="71">
        <v>4.95</v>
      </c>
      <c r="X75" s="71">
        <v>4.95</v>
      </c>
      <c r="Y75" s="71">
        <v>4.95</v>
      </c>
      <c r="Z75" s="71">
        <v>4.95</v>
      </c>
      <c r="AA75" s="71">
        <v>4.95</v>
      </c>
    </row>
    <row r="76" spans="1:27" ht="12.75" hidden="1" customHeight="1" outlineLevel="1" x14ac:dyDescent="0.2">
      <c r="A76" s="163" t="s">
        <v>1102</v>
      </c>
      <c r="B76" s="94" t="s">
        <v>81</v>
      </c>
      <c r="C76" s="70" t="s">
        <v>79</v>
      </c>
      <c r="D76" s="71">
        <f>$D$11</f>
        <v>216.36</v>
      </c>
      <c r="E76" s="71">
        <f t="shared" ref="E76:AA76" si="41">$D$11</f>
        <v>216.36</v>
      </c>
      <c r="F76" s="71">
        <f t="shared" si="41"/>
        <v>216.36</v>
      </c>
      <c r="G76" s="71">
        <f t="shared" si="41"/>
        <v>216.36</v>
      </c>
      <c r="H76" s="71">
        <f t="shared" si="41"/>
        <v>216.36</v>
      </c>
      <c r="I76" s="71">
        <f t="shared" si="41"/>
        <v>216.36</v>
      </c>
      <c r="J76" s="71">
        <f t="shared" si="41"/>
        <v>216.36</v>
      </c>
      <c r="K76" s="71">
        <f t="shared" si="41"/>
        <v>216.36</v>
      </c>
      <c r="L76" s="71">
        <f t="shared" si="41"/>
        <v>216.36</v>
      </c>
      <c r="M76" s="71">
        <f t="shared" si="41"/>
        <v>216.36</v>
      </c>
      <c r="N76" s="71">
        <f t="shared" si="41"/>
        <v>216.36</v>
      </c>
      <c r="O76" s="71">
        <f t="shared" si="41"/>
        <v>216.36</v>
      </c>
      <c r="P76" s="71">
        <f t="shared" si="41"/>
        <v>216.36</v>
      </c>
      <c r="Q76" s="71">
        <f t="shared" si="41"/>
        <v>216.36</v>
      </c>
      <c r="R76" s="71">
        <f>$D$11</f>
        <v>216.36</v>
      </c>
      <c r="S76" s="71">
        <f t="shared" si="41"/>
        <v>216.36</v>
      </c>
      <c r="T76" s="71">
        <f t="shared" si="41"/>
        <v>216.36</v>
      </c>
      <c r="U76" s="71">
        <f t="shared" si="41"/>
        <v>216.36</v>
      </c>
      <c r="V76" s="71">
        <f t="shared" si="41"/>
        <v>216.36</v>
      </c>
      <c r="W76" s="71">
        <f t="shared" si="41"/>
        <v>216.36</v>
      </c>
      <c r="X76" s="71">
        <f t="shared" si="41"/>
        <v>216.36</v>
      </c>
      <c r="Y76" s="71">
        <f t="shared" si="41"/>
        <v>216.36</v>
      </c>
      <c r="Z76" s="71">
        <f t="shared" si="41"/>
        <v>216.36</v>
      </c>
      <c r="AA76" s="71">
        <f t="shared" si="41"/>
        <v>216.36</v>
      </c>
    </row>
    <row r="77" spans="1:27" ht="12.75" customHeight="1" collapsed="1" x14ac:dyDescent="0.2">
      <c r="A77" s="162" t="s">
        <v>1103</v>
      </c>
      <c r="B77" s="54" t="str">
        <f>"15"&amp;"."&amp;$B$663&amp;"."&amp;$B$664</f>
        <v>15.05.2023</v>
      </c>
      <c r="C77" s="134" t="s">
        <v>76</v>
      </c>
      <c r="D77" s="135">
        <f>ROUND(((D78+D79+D81+D80)/1000),5)</f>
        <v>1.62622</v>
      </c>
      <c r="E77" s="135">
        <f>ROUND(((E78+E79+E81+E80)/1000),5)</f>
        <v>1.4406000000000001</v>
      </c>
      <c r="F77" s="135">
        <f>ROUND(((F78+F79+F81+F80)/1000),5)</f>
        <v>1.38344</v>
      </c>
      <c r="G77" s="135">
        <f t="shared" ref="G77:AA77" si="42">ROUND(((G78+G79+G81+G80)/1000),5)</f>
        <v>1.3548899999999999</v>
      </c>
      <c r="H77" s="135">
        <f t="shared" si="42"/>
        <v>1.3809400000000001</v>
      </c>
      <c r="I77" s="135">
        <f t="shared" si="42"/>
        <v>1.44692</v>
      </c>
      <c r="J77" s="135">
        <f t="shared" si="42"/>
        <v>1.6480399999999999</v>
      </c>
      <c r="K77" s="135">
        <f t="shared" si="42"/>
        <v>1.8837600000000001</v>
      </c>
      <c r="L77" s="135">
        <f t="shared" si="42"/>
        <v>2.1765500000000002</v>
      </c>
      <c r="M77" s="135">
        <f t="shared" si="42"/>
        <v>2.22349</v>
      </c>
      <c r="N77" s="135">
        <f t="shared" si="42"/>
        <v>2.22559</v>
      </c>
      <c r="O77" s="135">
        <f t="shared" si="42"/>
        <v>2.2397900000000002</v>
      </c>
      <c r="P77" s="135">
        <f t="shared" si="42"/>
        <v>2.2303999999999999</v>
      </c>
      <c r="Q77" s="135">
        <f t="shared" si="42"/>
        <v>2.2626900000000001</v>
      </c>
      <c r="R77" s="135">
        <f t="shared" si="42"/>
        <v>2.22831</v>
      </c>
      <c r="S77" s="135">
        <f t="shared" si="42"/>
        <v>2.22044</v>
      </c>
      <c r="T77" s="135">
        <f t="shared" si="42"/>
        <v>2.1888100000000001</v>
      </c>
      <c r="U77" s="135">
        <f t="shared" si="42"/>
        <v>2.1693500000000001</v>
      </c>
      <c r="V77" s="135">
        <f t="shared" si="42"/>
        <v>2.1282299999999998</v>
      </c>
      <c r="W77" s="135">
        <f t="shared" si="42"/>
        <v>2.0981100000000001</v>
      </c>
      <c r="X77" s="135">
        <f t="shared" si="42"/>
        <v>2.1877900000000001</v>
      </c>
      <c r="Y77" s="135">
        <f t="shared" si="42"/>
        <v>2.2095199999999999</v>
      </c>
      <c r="Z77" s="135">
        <f t="shared" si="42"/>
        <v>2.0397699999999999</v>
      </c>
      <c r="AA77" s="135">
        <f t="shared" si="42"/>
        <v>1.8228800000000001</v>
      </c>
    </row>
    <row r="78" spans="1:27" ht="12.75" hidden="1" customHeight="1" outlineLevel="1" x14ac:dyDescent="0.2">
      <c r="A78" s="163" t="s">
        <v>1104</v>
      </c>
      <c r="B78" s="94" t="s">
        <v>238</v>
      </c>
      <c r="C78" s="70" t="s">
        <v>79</v>
      </c>
      <c r="D78" s="71">
        <v>1338.73</v>
      </c>
      <c r="E78" s="71">
        <v>1153.1099999999999</v>
      </c>
      <c r="F78" s="71">
        <v>1095.95</v>
      </c>
      <c r="G78" s="71">
        <v>1067.4000000000001</v>
      </c>
      <c r="H78" s="71">
        <v>1093.45</v>
      </c>
      <c r="I78" s="71">
        <v>1159.43</v>
      </c>
      <c r="J78" s="71">
        <v>1360.55</v>
      </c>
      <c r="K78" s="71">
        <v>1596.27</v>
      </c>
      <c r="L78" s="71">
        <v>1889.06</v>
      </c>
      <c r="M78" s="71">
        <v>1936</v>
      </c>
      <c r="N78" s="71">
        <v>1938.1</v>
      </c>
      <c r="O78" s="71">
        <v>1952.3</v>
      </c>
      <c r="P78" s="71">
        <v>1942.91</v>
      </c>
      <c r="Q78" s="71">
        <v>1975.2</v>
      </c>
      <c r="R78" s="71">
        <v>1940.82</v>
      </c>
      <c r="S78" s="71">
        <v>1932.95</v>
      </c>
      <c r="T78" s="71">
        <v>1901.32</v>
      </c>
      <c r="U78" s="71">
        <v>1881.86</v>
      </c>
      <c r="V78" s="71">
        <v>1840.74</v>
      </c>
      <c r="W78" s="71">
        <v>1810.62</v>
      </c>
      <c r="X78" s="71">
        <v>1900.3</v>
      </c>
      <c r="Y78" s="71">
        <v>1922.03</v>
      </c>
      <c r="Z78" s="71">
        <v>1752.28</v>
      </c>
      <c r="AA78" s="71">
        <v>1535.39</v>
      </c>
    </row>
    <row r="79" spans="1:27" ht="12.75" hidden="1" customHeight="1" outlineLevel="1" x14ac:dyDescent="0.2">
      <c r="A79" s="163" t="s">
        <v>1105</v>
      </c>
      <c r="B79" s="94" t="s">
        <v>90</v>
      </c>
      <c r="C79" s="70" t="s">
        <v>79</v>
      </c>
      <c r="D79" s="71">
        <f t="shared" ref="D79:AA79" si="43">$D$9</f>
        <v>66.180000000000007</v>
      </c>
      <c r="E79" s="71">
        <f t="shared" si="43"/>
        <v>66.180000000000007</v>
      </c>
      <c r="F79" s="71">
        <f t="shared" si="43"/>
        <v>66.180000000000007</v>
      </c>
      <c r="G79" s="71">
        <f t="shared" si="43"/>
        <v>66.180000000000007</v>
      </c>
      <c r="H79" s="71">
        <f t="shared" si="43"/>
        <v>66.180000000000007</v>
      </c>
      <c r="I79" s="71">
        <f t="shared" si="43"/>
        <v>66.180000000000007</v>
      </c>
      <c r="J79" s="71">
        <f t="shared" si="43"/>
        <v>66.180000000000007</v>
      </c>
      <c r="K79" s="71">
        <f t="shared" si="43"/>
        <v>66.180000000000007</v>
      </c>
      <c r="L79" s="71">
        <f t="shared" si="43"/>
        <v>66.180000000000007</v>
      </c>
      <c r="M79" s="71">
        <f t="shared" si="43"/>
        <v>66.180000000000007</v>
      </c>
      <c r="N79" s="71">
        <f t="shared" si="43"/>
        <v>66.180000000000007</v>
      </c>
      <c r="O79" s="71">
        <f t="shared" si="43"/>
        <v>66.180000000000007</v>
      </c>
      <c r="P79" s="71">
        <f t="shared" si="43"/>
        <v>66.180000000000007</v>
      </c>
      <c r="Q79" s="71">
        <f t="shared" si="43"/>
        <v>66.180000000000007</v>
      </c>
      <c r="R79" s="71">
        <f t="shared" si="43"/>
        <v>66.180000000000007</v>
      </c>
      <c r="S79" s="71">
        <f t="shared" si="43"/>
        <v>66.180000000000007</v>
      </c>
      <c r="T79" s="71">
        <f t="shared" si="43"/>
        <v>66.180000000000007</v>
      </c>
      <c r="U79" s="71">
        <f t="shared" si="43"/>
        <v>66.180000000000007</v>
      </c>
      <c r="V79" s="71">
        <f t="shared" si="43"/>
        <v>66.180000000000007</v>
      </c>
      <c r="W79" s="71">
        <f t="shared" si="43"/>
        <v>66.180000000000007</v>
      </c>
      <c r="X79" s="71">
        <f t="shared" si="43"/>
        <v>66.180000000000007</v>
      </c>
      <c r="Y79" s="71">
        <f t="shared" si="43"/>
        <v>66.180000000000007</v>
      </c>
      <c r="Z79" s="71">
        <f t="shared" si="43"/>
        <v>66.180000000000007</v>
      </c>
      <c r="AA79" s="71">
        <f t="shared" si="43"/>
        <v>66.180000000000007</v>
      </c>
    </row>
    <row r="80" spans="1:27" ht="12.75" hidden="1" customHeight="1" outlineLevel="1" x14ac:dyDescent="0.2">
      <c r="A80" s="163" t="s">
        <v>1106</v>
      </c>
      <c r="B80" s="94" t="s">
        <v>83</v>
      </c>
      <c r="C80" s="70" t="s">
        <v>79</v>
      </c>
      <c r="D80" s="71">
        <v>4.95</v>
      </c>
      <c r="E80" s="71">
        <v>4.95</v>
      </c>
      <c r="F80" s="71">
        <v>4.95</v>
      </c>
      <c r="G80" s="71">
        <v>4.95</v>
      </c>
      <c r="H80" s="71">
        <v>4.95</v>
      </c>
      <c r="I80" s="71">
        <v>4.95</v>
      </c>
      <c r="J80" s="71">
        <v>4.95</v>
      </c>
      <c r="K80" s="71">
        <v>4.95</v>
      </c>
      <c r="L80" s="71">
        <v>4.95</v>
      </c>
      <c r="M80" s="71">
        <v>4.95</v>
      </c>
      <c r="N80" s="71">
        <v>4.95</v>
      </c>
      <c r="O80" s="71">
        <v>4.95</v>
      </c>
      <c r="P80" s="71">
        <v>4.95</v>
      </c>
      <c r="Q80" s="71">
        <v>4.95</v>
      </c>
      <c r="R80" s="71">
        <v>4.95</v>
      </c>
      <c r="S80" s="71">
        <v>4.95</v>
      </c>
      <c r="T80" s="71">
        <v>4.95</v>
      </c>
      <c r="U80" s="71">
        <v>4.95</v>
      </c>
      <c r="V80" s="71">
        <v>4.95</v>
      </c>
      <c r="W80" s="71">
        <v>4.95</v>
      </c>
      <c r="X80" s="71">
        <v>4.95</v>
      </c>
      <c r="Y80" s="71">
        <v>4.95</v>
      </c>
      <c r="Z80" s="71">
        <v>4.95</v>
      </c>
      <c r="AA80" s="71">
        <v>4.95</v>
      </c>
    </row>
    <row r="81" spans="1:27" ht="12.75" hidden="1" customHeight="1" outlineLevel="1" x14ac:dyDescent="0.2">
      <c r="A81" s="163" t="s">
        <v>1107</v>
      </c>
      <c r="B81" s="94" t="s">
        <v>81</v>
      </c>
      <c r="C81" s="70" t="s">
        <v>79</v>
      </c>
      <c r="D81" s="71">
        <f>$D$11</f>
        <v>216.36</v>
      </c>
      <c r="E81" s="71">
        <f t="shared" ref="E81:AA81" si="44">$D$11</f>
        <v>216.36</v>
      </c>
      <c r="F81" s="71">
        <f t="shared" si="44"/>
        <v>216.36</v>
      </c>
      <c r="G81" s="71">
        <f t="shared" si="44"/>
        <v>216.36</v>
      </c>
      <c r="H81" s="71">
        <f t="shared" si="44"/>
        <v>216.36</v>
      </c>
      <c r="I81" s="71">
        <f t="shared" si="44"/>
        <v>216.36</v>
      </c>
      <c r="J81" s="71">
        <f t="shared" si="44"/>
        <v>216.36</v>
      </c>
      <c r="K81" s="71">
        <f t="shared" si="44"/>
        <v>216.36</v>
      </c>
      <c r="L81" s="71">
        <f t="shared" si="44"/>
        <v>216.36</v>
      </c>
      <c r="M81" s="71">
        <f t="shared" si="44"/>
        <v>216.36</v>
      </c>
      <c r="N81" s="71">
        <f t="shared" si="44"/>
        <v>216.36</v>
      </c>
      <c r="O81" s="71">
        <f t="shared" si="44"/>
        <v>216.36</v>
      </c>
      <c r="P81" s="71">
        <f t="shared" si="44"/>
        <v>216.36</v>
      </c>
      <c r="Q81" s="71">
        <f t="shared" si="44"/>
        <v>216.36</v>
      </c>
      <c r="R81" s="71">
        <f>$D$11</f>
        <v>216.36</v>
      </c>
      <c r="S81" s="71">
        <f t="shared" si="44"/>
        <v>216.36</v>
      </c>
      <c r="T81" s="71">
        <f t="shared" si="44"/>
        <v>216.36</v>
      </c>
      <c r="U81" s="71">
        <f t="shared" si="44"/>
        <v>216.36</v>
      </c>
      <c r="V81" s="71">
        <f t="shared" si="44"/>
        <v>216.36</v>
      </c>
      <c r="W81" s="71">
        <f t="shared" si="44"/>
        <v>216.36</v>
      </c>
      <c r="X81" s="71">
        <f t="shared" si="44"/>
        <v>216.36</v>
      </c>
      <c r="Y81" s="71">
        <f t="shared" si="44"/>
        <v>216.36</v>
      </c>
      <c r="Z81" s="71">
        <f t="shared" si="44"/>
        <v>216.36</v>
      </c>
      <c r="AA81" s="71">
        <f t="shared" si="44"/>
        <v>216.36</v>
      </c>
    </row>
    <row r="82" spans="1:27" ht="12.75" customHeight="1" collapsed="1" x14ac:dyDescent="0.2">
      <c r="A82" s="162" t="s">
        <v>1108</v>
      </c>
      <c r="B82" s="54" t="str">
        <f>"16"&amp;"."&amp;$B$663&amp;"."&amp;$B$664</f>
        <v>16.05.2023</v>
      </c>
      <c r="C82" s="134" t="s">
        <v>76</v>
      </c>
      <c r="D82" s="135">
        <f>ROUND(((D83+D84+D86+D85)/1000),5)</f>
        <v>1.5711299999999999</v>
      </c>
      <c r="E82" s="135">
        <f>ROUND(((E83+E84+E86+E85)/1000),5)</f>
        <v>1.47407</v>
      </c>
      <c r="F82" s="135">
        <f>ROUND(((F83+F84+F86+F85)/1000),5)</f>
        <v>1.3882699999999999</v>
      </c>
      <c r="G82" s="135">
        <f t="shared" ref="G82:AA82" si="45">ROUND(((G83+G84+G86+G85)/1000),5)</f>
        <v>1.37446</v>
      </c>
      <c r="H82" s="135">
        <f t="shared" si="45"/>
        <v>1.38669</v>
      </c>
      <c r="I82" s="135">
        <f t="shared" si="45"/>
        <v>1.5182</v>
      </c>
      <c r="J82" s="135">
        <f t="shared" si="45"/>
        <v>1.7011799999999999</v>
      </c>
      <c r="K82" s="135">
        <f t="shared" si="45"/>
        <v>1.88731</v>
      </c>
      <c r="L82" s="135">
        <f t="shared" si="45"/>
        <v>2.0918399999999999</v>
      </c>
      <c r="M82" s="135">
        <f t="shared" si="45"/>
        <v>2.2773699999999999</v>
      </c>
      <c r="N82" s="135">
        <f t="shared" si="45"/>
        <v>2.2724199999999999</v>
      </c>
      <c r="O82" s="135">
        <f t="shared" si="45"/>
        <v>2.1713300000000002</v>
      </c>
      <c r="P82" s="135">
        <f t="shared" si="45"/>
        <v>2.1818499999999998</v>
      </c>
      <c r="Q82" s="135">
        <f t="shared" si="45"/>
        <v>2.2075800000000001</v>
      </c>
      <c r="R82" s="135">
        <f t="shared" si="45"/>
        <v>2.20492</v>
      </c>
      <c r="S82" s="135">
        <f t="shared" si="45"/>
        <v>2.17178</v>
      </c>
      <c r="T82" s="135">
        <f t="shared" si="45"/>
        <v>2.0696400000000001</v>
      </c>
      <c r="U82" s="135">
        <f t="shared" si="45"/>
        <v>2.02623</v>
      </c>
      <c r="V82" s="135">
        <f t="shared" si="45"/>
        <v>2.0215900000000002</v>
      </c>
      <c r="W82" s="135">
        <f t="shared" si="45"/>
        <v>2.0338099999999999</v>
      </c>
      <c r="X82" s="135">
        <f t="shared" si="45"/>
        <v>2.2233800000000001</v>
      </c>
      <c r="Y82" s="135">
        <f t="shared" si="45"/>
        <v>2.2010900000000002</v>
      </c>
      <c r="Z82" s="135">
        <f t="shared" si="45"/>
        <v>1.9735199999999999</v>
      </c>
      <c r="AA82" s="135">
        <f t="shared" si="45"/>
        <v>1.7625</v>
      </c>
    </row>
    <row r="83" spans="1:27" ht="12.75" hidden="1" customHeight="1" outlineLevel="1" x14ac:dyDescent="0.2">
      <c r="A83" s="163" t="s">
        <v>1109</v>
      </c>
      <c r="B83" s="94" t="s">
        <v>238</v>
      </c>
      <c r="C83" s="70" t="s">
        <v>79</v>
      </c>
      <c r="D83" s="71">
        <v>1283.6400000000001</v>
      </c>
      <c r="E83" s="71">
        <v>1186.58</v>
      </c>
      <c r="F83" s="71">
        <v>1100.78</v>
      </c>
      <c r="G83" s="71">
        <v>1086.97</v>
      </c>
      <c r="H83" s="71">
        <v>1099.2</v>
      </c>
      <c r="I83" s="71">
        <v>1230.71</v>
      </c>
      <c r="J83" s="71">
        <v>1413.69</v>
      </c>
      <c r="K83" s="71">
        <v>1599.82</v>
      </c>
      <c r="L83" s="71">
        <v>1804.35</v>
      </c>
      <c r="M83" s="71">
        <v>1989.88</v>
      </c>
      <c r="N83" s="71">
        <v>1984.93</v>
      </c>
      <c r="O83" s="71">
        <v>1883.84</v>
      </c>
      <c r="P83" s="71">
        <v>1894.36</v>
      </c>
      <c r="Q83" s="71">
        <v>1920.09</v>
      </c>
      <c r="R83" s="71">
        <v>1917.43</v>
      </c>
      <c r="S83" s="71">
        <v>1884.29</v>
      </c>
      <c r="T83" s="71">
        <v>1782.15</v>
      </c>
      <c r="U83" s="71">
        <v>1738.74</v>
      </c>
      <c r="V83" s="71">
        <v>1734.1</v>
      </c>
      <c r="W83" s="71">
        <v>1746.32</v>
      </c>
      <c r="X83" s="71">
        <v>1935.89</v>
      </c>
      <c r="Y83" s="71">
        <v>1913.6</v>
      </c>
      <c r="Z83" s="71">
        <v>1686.03</v>
      </c>
      <c r="AA83" s="71">
        <v>1475.01</v>
      </c>
    </row>
    <row r="84" spans="1:27" ht="12.75" hidden="1" customHeight="1" outlineLevel="1" x14ac:dyDescent="0.2">
      <c r="A84" s="163" t="s">
        <v>1110</v>
      </c>
      <c r="B84" s="94" t="s">
        <v>90</v>
      </c>
      <c r="C84" s="70" t="s">
        <v>79</v>
      </c>
      <c r="D84" s="71">
        <f t="shared" ref="D84:AA84" si="46">$D$9</f>
        <v>66.180000000000007</v>
      </c>
      <c r="E84" s="71">
        <f t="shared" si="46"/>
        <v>66.180000000000007</v>
      </c>
      <c r="F84" s="71">
        <f t="shared" si="46"/>
        <v>66.180000000000007</v>
      </c>
      <c r="G84" s="71">
        <f t="shared" si="46"/>
        <v>66.180000000000007</v>
      </c>
      <c r="H84" s="71">
        <f t="shared" si="46"/>
        <v>66.180000000000007</v>
      </c>
      <c r="I84" s="71">
        <f t="shared" si="46"/>
        <v>66.180000000000007</v>
      </c>
      <c r="J84" s="71">
        <f t="shared" si="46"/>
        <v>66.180000000000007</v>
      </c>
      <c r="K84" s="71">
        <f t="shared" si="46"/>
        <v>66.180000000000007</v>
      </c>
      <c r="L84" s="71">
        <f t="shared" si="46"/>
        <v>66.180000000000007</v>
      </c>
      <c r="M84" s="71">
        <f t="shared" si="46"/>
        <v>66.180000000000007</v>
      </c>
      <c r="N84" s="71">
        <f t="shared" si="46"/>
        <v>66.180000000000007</v>
      </c>
      <c r="O84" s="71">
        <f t="shared" si="46"/>
        <v>66.180000000000007</v>
      </c>
      <c r="P84" s="71">
        <f t="shared" si="46"/>
        <v>66.180000000000007</v>
      </c>
      <c r="Q84" s="71">
        <f t="shared" si="46"/>
        <v>66.180000000000007</v>
      </c>
      <c r="R84" s="71">
        <f t="shared" si="46"/>
        <v>66.180000000000007</v>
      </c>
      <c r="S84" s="71">
        <f t="shared" si="46"/>
        <v>66.180000000000007</v>
      </c>
      <c r="T84" s="71">
        <f t="shared" si="46"/>
        <v>66.180000000000007</v>
      </c>
      <c r="U84" s="71">
        <f t="shared" si="46"/>
        <v>66.180000000000007</v>
      </c>
      <c r="V84" s="71">
        <f t="shared" si="46"/>
        <v>66.180000000000007</v>
      </c>
      <c r="W84" s="71">
        <f t="shared" si="46"/>
        <v>66.180000000000007</v>
      </c>
      <c r="X84" s="71">
        <f t="shared" si="46"/>
        <v>66.180000000000007</v>
      </c>
      <c r="Y84" s="71">
        <f t="shared" si="46"/>
        <v>66.180000000000007</v>
      </c>
      <c r="Z84" s="71">
        <f t="shared" si="46"/>
        <v>66.180000000000007</v>
      </c>
      <c r="AA84" s="71">
        <f t="shared" si="46"/>
        <v>66.180000000000007</v>
      </c>
    </row>
    <row r="85" spans="1:27" ht="12.75" hidden="1" customHeight="1" outlineLevel="1" x14ac:dyDescent="0.2">
      <c r="A85" s="163" t="s">
        <v>1111</v>
      </c>
      <c r="B85" s="94" t="s">
        <v>83</v>
      </c>
      <c r="C85" s="70" t="s">
        <v>79</v>
      </c>
      <c r="D85" s="71">
        <v>4.95</v>
      </c>
      <c r="E85" s="71">
        <v>4.95</v>
      </c>
      <c r="F85" s="71">
        <v>4.95</v>
      </c>
      <c r="G85" s="71">
        <v>4.95</v>
      </c>
      <c r="H85" s="71">
        <v>4.95</v>
      </c>
      <c r="I85" s="71">
        <v>4.95</v>
      </c>
      <c r="J85" s="71">
        <v>4.95</v>
      </c>
      <c r="K85" s="71">
        <v>4.95</v>
      </c>
      <c r="L85" s="71">
        <v>4.95</v>
      </c>
      <c r="M85" s="71">
        <v>4.95</v>
      </c>
      <c r="N85" s="71">
        <v>4.95</v>
      </c>
      <c r="O85" s="71">
        <v>4.95</v>
      </c>
      <c r="P85" s="71">
        <v>4.95</v>
      </c>
      <c r="Q85" s="71">
        <v>4.95</v>
      </c>
      <c r="R85" s="71">
        <v>4.95</v>
      </c>
      <c r="S85" s="71">
        <v>4.95</v>
      </c>
      <c r="T85" s="71">
        <v>4.95</v>
      </c>
      <c r="U85" s="71">
        <v>4.95</v>
      </c>
      <c r="V85" s="71">
        <v>4.95</v>
      </c>
      <c r="W85" s="71">
        <v>4.95</v>
      </c>
      <c r="X85" s="71">
        <v>4.95</v>
      </c>
      <c r="Y85" s="71">
        <v>4.95</v>
      </c>
      <c r="Z85" s="71">
        <v>4.95</v>
      </c>
      <c r="AA85" s="71">
        <v>4.95</v>
      </c>
    </row>
    <row r="86" spans="1:27" ht="12.75" hidden="1" customHeight="1" outlineLevel="1" x14ac:dyDescent="0.2">
      <c r="A86" s="163" t="s">
        <v>1112</v>
      </c>
      <c r="B86" s="94" t="s">
        <v>81</v>
      </c>
      <c r="C86" s="70" t="s">
        <v>79</v>
      </c>
      <c r="D86" s="71">
        <f>$D$11</f>
        <v>216.36</v>
      </c>
      <c r="E86" s="71">
        <f t="shared" ref="E86:AA86" si="47">$D$11</f>
        <v>216.36</v>
      </c>
      <c r="F86" s="71">
        <f t="shared" si="47"/>
        <v>216.36</v>
      </c>
      <c r="G86" s="71">
        <f t="shared" si="47"/>
        <v>216.36</v>
      </c>
      <c r="H86" s="71">
        <f t="shared" si="47"/>
        <v>216.36</v>
      </c>
      <c r="I86" s="71">
        <f t="shared" si="47"/>
        <v>216.36</v>
      </c>
      <c r="J86" s="71">
        <f t="shared" si="47"/>
        <v>216.36</v>
      </c>
      <c r="K86" s="71">
        <f t="shared" si="47"/>
        <v>216.36</v>
      </c>
      <c r="L86" s="71">
        <f t="shared" si="47"/>
        <v>216.36</v>
      </c>
      <c r="M86" s="71">
        <f t="shared" si="47"/>
        <v>216.36</v>
      </c>
      <c r="N86" s="71">
        <f t="shared" si="47"/>
        <v>216.36</v>
      </c>
      <c r="O86" s="71">
        <f t="shared" si="47"/>
        <v>216.36</v>
      </c>
      <c r="P86" s="71">
        <f t="shared" si="47"/>
        <v>216.36</v>
      </c>
      <c r="Q86" s="71">
        <f t="shared" si="47"/>
        <v>216.36</v>
      </c>
      <c r="R86" s="71">
        <f>$D$11</f>
        <v>216.36</v>
      </c>
      <c r="S86" s="71">
        <f t="shared" si="47"/>
        <v>216.36</v>
      </c>
      <c r="T86" s="71">
        <f t="shared" si="47"/>
        <v>216.36</v>
      </c>
      <c r="U86" s="71">
        <f t="shared" si="47"/>
        <v>216.36</v>
      </c>
      <c r="V86" s="71">
        <f t="shared" si="47"/>
        <v>216.36</v>
      </c>
      <c r="W86" s="71">
        <f t="shared" si="47"/>
        <v>216.36</v>
      </c>
      <c r="X86" s="71">
        <f t="shared" si="47"/>
        <v>216.36</v>
      </c>
      <c r="Y86" s="71">
        <f t="shared" si="47"/>
        <v>216.36</v>
      </c>
      <c r="Z86" s="71">
        <f t="shared" si="47"/>
        <v>216.36</v>
      </c>
      <c r="AA86" s="71">
        <f t="shared" si="47"/>
        <v>216.36</v>
      </c>
    </row>
    <row r="87" spans="1:27" ht="12.75" customHeight="1" collapsed="1" x14ac:dyDescent="0.2">
      <c r="A87" s="162" t="s">
        <v>1113</v>
      </c>
      <c r="B87" s="54" t="str">
        <f>"17"&amp;"."&amp;$B$663&amp;"."&amp;$B$664</f>
        <v>17.05.2023</v>
      </c>
      <c r="C87" s="134" t="s">
        <v>76</v>
      </c>
      <c r="D87" s="135">
        <f>ROUND(((D88+D89+D91+D90)/1000),5)</f>
        <v>1.47855</v>
      </c>
      <c r="E87" s="135">
        <f>ROUND(((E88+E89+E91+E90)/1000),5)</f>
        <v>1.3834500000000001</v>
      </c>
      <c r="F87" s="135">
        <f>ROUND(((F88+F89+F91+F90)/1000),5)</f>
        <v>1.30735</v>
      </c>
      <c r="G87" s="135">
        <f t="shared" ref="G87:AA87" si="48">ROUND(((G88+G89+G91+G90)/1000),5)</f>
        <v>1.2493700000000001</v>
      </c>
      <c r="H87" s="135">
        <f t="shared" si="48"/>
        <v>1.2822199999999999</v>
      </c>
      <c r="I87" s="135">
        <f t="shared" si="48"/>
        <v>1.3864000000000001</v>
      </c>
      <c r="J87" s="135">
        <f t="shared" si="48"/>
        <v>1.63605</v>
      </c>
      <c r="K87" s="135">
        <f t="shared" si="48"/>
        <v>1.8494200000000001</v>
      </c>
      <c r="L87" s="135">
        <f t="shared" si="48"/>
        <v>2.0197099999999999</v>
      </c>
      <c r="M87" s="135">
        <f t="shared" si="48"/>
        <v>2.18946</v>
      </c>
      <c r="N87" s="135">
        <f t="shared" si="48"/>
        <v>2.15625</v>
      </c>
      <c r="O87" s="135">
        <f t="shared" si="48"/>
        <v>2.1635</v>
      </c>
      <c r="P87" s="135">
        <f t="shared" si="48"/>
        <v>2.1634899999999999</v>
      </c>
      <c r="Q87" s="135">
        <f t="shared" si="48"/>
        <v>2.1813400000000001</v>
      </c>
      <c r="R87" s="135">
        <f t="shared" si="48"/>
        <v>2.1778300000000002</v>
      </c>
      <c r="S87" s="135">
        <f t="shared" si="48"/>
        <v>2.0958199999999998</v>
      </c>
      <c r="T87" s="135">
        <f t="shared" si="48"/>
        <v>2.0200800000000001</v>
      </c>
      <c r="U87" s="135">
        <f t="shared" si="48"/>
        <v>1.98471</v>
      </c>
      <c r="V87" s="135">
        <f t="shared" si="48"/>
        <v>1.9644900000000001</v>
      </c>
      <c r="W87" s="135">
        <f t="shared" si="48"/>
        <v>2.01376</v>
      </c>
      <c r="X87" s="135">
        <f t="shared" si="48"/>
        <v>2.0601099999999999</v>
      </c>
      <c r="Y87" s="135">
        <f t="shared" si="48"/>
        <v>2.1538400000000002</v>
      </c>
      <c r="Z87" s="135">
        <f t="shared" si="48"/>
        <v>1.9193499999999999</v>
      </c>
      <c r="AA87" s="135">
        <f t="shared" si="48"/>
        <v>1.68777</v>
      </c>
    </row>
    <row r="88" spans="1:27" ht="12.75" hidden="1" customHeight="1" outlineLevel="1" x14ac:dyDescent="0.2">
      <c r="A88" s="163" t="s">
        <v>1114</v>
      </c>
      <c r="B88" s="94" t="s">
        <v>238</v>
      </c>
      <c r="C88" s="70" t="s">
        <v>79</v>
      </c>
      <c r="D88" s="71">
        <v>1191.06</v>
      </c>
      <c r="E88" s="71">
        <v>1095.96</v>
      </c>
      <c r="F88" s="71">
        <v>1019.86</v>
      </c>
      <c r="G88" s="71">
        <v>961.88</v>
      </c>
      <c r="H88" s="71">
        <v>994.73</v>
      </c>
      <c r="I88" s="71">
        <v>1098.9100000000001</v>
      </c>
      <c r="J88" s="71">
        <v>1348.56</v>
      </c>
      <c r="K88" s="71">
        <v>1561.93</v>
      </c>
      <c r="L88" s="71">
        <v>1732.22</v>
      </c>
      <c r="M88" s="71">
        <v>1901.97</v>
      </c>
      <c r="N88" s="71">
        <v>1868.76</v>
      </c>
      <c r="O88" s="71">
        <v>1876.01</v>
      </c>
      <c r="P88" s="71">
        <v>1876</v>
      </c>
      <c r="Q88" s="71">
        <v>1893.85</v>
      </c>
      <c r="R88" s="71">
        <v>1890.34</v>
      </c>
      <c r="S88" s="71">
        <v>1808.33</v>
      </c>
      <c r="T88" s="71">
        <v>1732.59</v>
      </c>
      <c r="U88" s="71">
        <v>1697.22</v>
      </c>
      <c r="V88" s="71">
        <v>1677</v>
      </c>
      <c r="W88" s="71">
        <v>1726.27</v>
      </c>
      <c r="X88" s="71">
        <v>1772.62</v>
      </c>
      <c r="Y88" s="71">
        <v>1866.35</v>
      </c>
      <c r="Z88" s="71">
        <v>1631.86</v>
      </c>
      <c r="AA88" s="71">
        <v>1400.28</v>
      </c>
    </row>
    <row r="89" spans="1:27" ht="12.75" hidden="1" customHeight="1" outlineLevel="1" x14ac:dyDescent="0.2">
      <c r="A89" s="163" t="s">
        <v>1115</v>
      </c>
      <c r="B89" s="94" t="s">
        <v>90</v>
      </c>
      <c r="C89" s="70" t="s">
        <v>79</v>
      </c>
      <c r="D89" s="71">
        <f t="shared" ref="D89:AA89" si="49">$D$9</f>
        <v>66.180000000000007</v>
      </c>
      <c r="E89" s="71">
        <f t="shared" si="49"/>
        <v>66.180000000000007</v>
      </c>
      <c r="F89" s="71">
        <f t="shared" si="49"/>
        <v>66.180000000000007</v>
      </c>
      <c r="G89" s="71">
        <f t="shared" si="49"/>
        <v>66.180000000000007</v>
      </c>
      <c r="H89" s="71">
        <f t="shared" si="49"/>
        <v>66.180000000000007</v>
      </c>
      <c r="I89" s="71">
        <f t="shared" si="49"/>
        <v>66.180000000000007</v>
      </c>
      <c r="J89" s="71">
        <f t="shared" si="49"/>
        <v>66.180000000000007</v>
      </c>
      <c r="K89" s="71">
        <f t="shared" si="49"/>
        <v>66.180000000000007</v>
      </c>
      <c r="L89" s="71">
        <f t="shared" si="49"/>
        <v>66.180000000000007</v>
      </c>
      <c r="M89" s="71">
        <f t="shared" si="49"/>
        <v>66.180000000000007</v>
      </c>
      <c r="N89" s="71">
        <f t="shared" si="49"/>
        <v>66.180000000000007</v>
      </c>
      <c r="O89" s="71">
        <f t="shared" si="49"/>
        <v>66.180000000000007</v>
      </c>
      <c r="P89" s="71">
        <f t="shared" si="49"/>
        <v>66.180000000000007</v>
      </c>
      <c r="Q89" s="71">
        <f t="shared" si="49"/>
        <v>66.180000000000007</v>
      </c>
      <c r="R89" s="71">
        <f t="shared" si="49"/>
        <v>66.180000000000007</v>
      </c>
      <c r="S89" s="71">
        <f t="shared" si="49"/>
        <v>66.180000000000007</v>
      </c>
      <c r="T89" s="71">
        <f t="shared" si="49"/>
        <v>66.180000000000007</v>
      </c>
      <c r="U89" s="71">
        <f t="shared" si="49"/>
        <v>66.180000000000007</v>
      </c>
      <c r="V89" s="71">
        <f t="shared" si="49"/>
        <v>66.180000000000007</v>
      </c>
      <c r="W89" s="71">
        <f t="shared" si="49"/>
        <v>66.180000000000007</v>
      </c>
      <c r="X89" s="71">
        <f t="shared" si="49"/>
        <v>66.180000000000007</v>
      </c>
      <c r="Y89" s="71">
        <f t="shared" si="49"/>
        <v>66.180000000000007</v>
      </c>
      <c r="Z89" s="71">
        <f t="shared" si="49"/>
        <v>66.180000000000007</v>
      </c>
      <c r="AA89" s="71">
        <f t="shared" si="49"/>
        <v>66.180000000000007</v>
      </c>
    </row>
    <row r="90" spans="1:27" ht="12.75" hidden="1" customHeight="1" outlineLevel="1" x14ac:dyDescent="0.2">
      <c r="A90" s="163" t="s">
        <v>1116</v>
      </c>
      <c r="B90" s="94" t="s">
        <v>83</v>
      </c>
      <c r="C90" s="70" t="s">
        <v>79</v>
      </c>
      <c r="D90" s="71">
        <v>4.95</v>
      </c>
      <c r="E90" s="71">
        <v>4.95</v>
      </c>
      <c r="F90" s="71">
        <v>4.95</v>
      </c>
      <c r="G90" s="71">
        <v>4.95</v>
      </c>
      <c r="H90" s="71">
        <v>4.95</v>
      </c>
      <c r="I90" s="71">
        <v>4.95</v>
      </c>
      <c r="J90" s="71">
        <v>4.95</v>
      </c>
      <c r="K90" s="71">
        <v>4.95</v>
      </c>
      <c r="L90" s="71">
        <v>4.95</v>
      </c>
      <c r="M90" s="71">
        <v>4.95</v>
      </c>
      <c r="N90" s="71">
        <v>4.95</v>
      </c>
      <c r="O90" s="71">
        <v>4.95</v>
      </c>
      <c r="P90" s="71">
        <v>4.95</v>
      </c>
      <c r="Q90" s="71">
        <v>4.95</v>
      </c>
      <c r="R90" s="71">
        <v>4.95</v>
      </c>
      <c r="S90" s="71">
        <v>4.95</v>
      </c>
      <c r="T90" s="71">
        <v>4.95</v>
      </c>
      <c r="U90" s="71">
        <v>4.95</v>
      </c>
      <c r="V90" s="71">
        <v>4.95</v>
      </c>
      <c r="W90" s="71">
        <v>4.95</v>
      </c>
      <c r="X90" s="71">
        <v>4.95</v>
      </c>
      <c r="Y90" s="71">
        <v>4.95</v>
      </c>
      <c r="Z90" s="71">
        <v>4.95</v>
      </c>
      <c r="AA90" s="71">
        <v>4.95</v>
      </c>
    </row>
    <row r="91" spans="1:27" ht="12.75" hidden="1" customHeight="1" outlineLevel="1" x14ac:dyDescent="0.2">
      <c r="A91" s="163" t="s">
        <v>1117</v>
      </c>
      <c r="B91" s="94" t="s">
        <v>81</v>
      </c>
      <c r="C91" s="70" t="s">
        <v>79</v>
      </c>
      <c r="D91" s="71">
        <f>$D$11</f>
        <v>216.36</v>
      </c>
      <c r="E91" s="71">
        <f t="shared" ref="E91:AA91" si="50">$D$11</f>
        <v>216.36</v>
      </c>
      <c r="F91" s="71">
        <f t="shared" si="50"/>
        <v>216.36</v>
      </c>
      <c r="G91" s="71">
        <f t="shared" si="50"/>
        <v>216.36</v>
      </c>
      <c r="H91" s="71">
        <f t="shared" si="50"/>
        <v>216.36</v>
      </c>
      <c r="I91" s="71">
        <f t="shared" si="50"/>
        <v>216.36</v>
      </c>
      <c r="J91" s="71">
        <f t="shared" si="50"/>
        <v>216.36</v>
      </c>
      <c r="K91" s="71">
        <f t="shared" si="50"/>
        <v>216.36</v>
      </c>
      <c r="L91" s="71">
        <f t="shared" si="50"/>
        <v>216.36</v>
      </c>
      <c r="M91" s="71">
        <f t="shared" si="50"/>
        <v>216.36</v>
      </c>
      <c r="N91" s="71">
        <f t="shared" si="50"/>
        <v>216.36</v>
      </c>
      <c r="O91" s="71">
        <f t="shared" si="50"/>
        <v>216.36</v>
      </c>
      <c r="P91" s="71">
        <f t="shared" si="50"/>
        <v>216.36</v>
      </c>
      <c r="Q91" s="71">
        <f t="shared" si="50"/>
        <v>216.36</v>
      </c>
      <c r="R91" s="71">
        <f>$D$11</f>
        <v>216.36</v>
      </c>
      <c r="S91" s="71">
        <f t="shared" si="50"/>
        <v>216.36</v>
      </c>
      <c r="T91" s="71">
        <f t="shared" si="50"/>
        <v>216.36</v>
      </c>
      <c r="U91" s="71">
        <f t="shared" si="50"/>
        <v>216.36</v>
      </c>
      <c r="V91" s="71">
        <f t="shared" si="50"/>
        <v>216.36</v>
      </c>
      <c r="W91" s="71">
        <f t="shared" si="50"/>
        <v>216.36</v>
      </c>
      <c r="X91" s="71">
        <f t="shared" si="50"/>
        <v>216.36</v>
      </c>
      <c r="Y91" s="71">
        <f t="shared" si="50"/>
        <v>216.36</v>
      </c>
      <c r="Z91" s="71">
        <f t="shared" si="50"/>
        <v>216.36</v>
      </c>
      <c r="AA91" s="71">
        <f t="shared" si="50"/>
        <v>216.36</v>
      </c>
    </row>
    <row r="92" spans="1:27" ht="12.75" customHeight="1" collapsed="1" x14ac:dyDescent="0.2">
      <c r="A92" s="162" t="s">
        <v>1118</v>
      </c>
      <c r="B92" s="54" t="str">
        <f>"18"&amp;"."&amp;$B$663&amp;"."&amp;$B$664</f>
        <v>18.05.2023</v>
      </c>
      <c r="C92" s="134" t="s">
        <v>76</v>
      </c>
      <c r="D92" s="135">
        <f>ROUND(((D93+D94+D96+D95)/1000),5)</f>
        <v>1.5477399999999999</v>
      </c>
      <c r="E92" s="135">
        <f>ROUND(((E93+E94+E96+E95)/1000),5)</f>
        <v>1.4392400000000001</v>
      </c>
      <c r="F92" s="135">
        <f>ROUND(((F93+F94+F96+F95)/1000),5)</f>
        <v>1.3373699999999999</v>
      </c>
      <c r="G92" s="135">
        <f t="shared" ref="G92:AA92" si="51">ROUND(((G93+G94+G96+G95)/1000),5)</f>
        <v>1.3114300000000001</v>
      </c>
      <c r="H92" s="135">
        <f t="shared" si="51"/>
        <v>1.3710899999999999</v>
      </c>
      <c r="I92" s="135">
        <f t="shared" si="51"/>
        <v>1.4512799999999999</v>
      </c>
      <c r="J92" s="135">
        <f t="shared" si="51"/>
        <v>1.6416599999999999</v>
      </c>
      <c r="K92" s="135">
        <f t="shared" si="51"/>
        <v>1.88489</v>
      </c>
      <c r="L92" s="135">
        <f t="shared" si="51"/>
        <v>2.1663600000000001</v>
      </c>
      <c r="M92" s="135">
        <f t="shared" si="51"/>
        <v>2.2334999999999998</v>
      </c>
      <c r="N92" s="135">
        <f t="shared" si="51"/>
        <v>2.28444</v>
      </c>
      <c r="O92" s="135">
        <f t="shared" si="51"/>
        <v>2.2518400000000001</v>
      </c>
      <c r="P92" s="135">
        <f t="shared" si="51"/>
        <v>2.25847</v>
      </c>
      <c r="Q92" s="135">
        <f t="shared" si="51"/>
        <v>2.3052000000000001</v>
      </c>
      <c r="R92" s="135">
        <f t="shared" si="51"/>
        <v>2.27799</v>
      </c>
      <c r="S92" s="135">
        <f t="shared" si="51"/>
        <v>2.2611500000000002</v>
      </c>
      <c r="T92" s="135">
        <f t="shared" si="51"/>
        <v>2.2523900000000001</v>
      </c>
      <c r="U92" s="135">
        <f t="shared" si="51"/>
        <v>2.2364099999999998</v>
      </c>
      <c r="V92" s="135">
        <f t="shared" si="51"/>
        <v>2.2107299999999999</v>
      </c>
      <c r="W92" s="135">
        <f t="shared" si="51"/>
        <v>2.1992500000000001</v>
      </c>
      <c r="X92" s="135">
        <f t="shared" si="51"/>
        <v>2.2148699999999999</v>
      </c>
      <c r="Y92" s="135">
        <f t="shared" si="51"/>
        <v>2.2839800000000001</v>
      </c>
      <c r="Z92" s="135">
        <f t="shared" si="51"/>
        <v>2.0817000000000001</v>
      </c>
      <c r="AA92" s="135">
        <f t="shared" si="51"/>
        <v>1.8510200000000001</v>
      </c>
    </row>
    <row r="93" spans="1:27" ht="12.75" hidden="1" customHeight="1" outlineLevel="1" x14ac:dyDescent="0.2">
      <c r="A93" s="163" t="s">
        <v>1119</v>
      </c>
      <c r="B93" s="94" t="s">
        <v>238</v>
      </c>
      <c r="C93" s="70" t="s">
        <v>79</v>
      </c>
      <c r="D93" s="71">
        <v>1260.25</v>
      </c>
      <c r="E93" s="71">
        <v>1151.75</v>
      </c>
      <c r="F93" s="71">
        <v>1049.8800000000001</v>
      </c>
      <c r="G93" s="71">
        <v>1023.94</v>
      </c>
      <c r="H93" s="71">
        <v>1083.5999999999999</v>
      </c>
      <c r="I93" s="71">
        <v>1163.79</v>
      </c>
      <c r="J93" s="71">
        <v>1354.17</v>
      </c>
      <c r="K93" s="71">
        <v>1597.4</v>
      </c>
      <c r="L93" s="71">
        <v>1878.87</v>
      </c>
      <c r="M93" s="71">
        <v>1946.01</v>
      </c>
      <c r="N93" s="71">
        <v>1996.95</v>
      </c>
      <c r="O93" s="71">
        <v>1964.35</v>
      </c>
      <c r="P93" s="71">
        <v>1970.98</v>
      </c>
      <c r="Q93" s="71">
        <v>2017.71</v>
      </c>
      <c r="R93" s="71">
        <v>1990.5</v>
      </c>
      <c r="S93" s="71">
        <v>1973.66</v>
      </c>
      <c r="T93" s="71">
        <v>1964.9</v>
      </c>
      <c r="U93" s="71">
        <v>1948.92</v>
      </c>
      <c r="V93" s="71">
        <v>1923.24</v>
      </c>
      <c r="W93" s="71">
        <v>1911.76</v>
      </c>
      <c r="X93" s="71">
        <v>1927.38</v>
      </c>
      <c r="Y93" s="71">
        <v>1996.49</v>
      </c>
      <c r="Z93" s="71">
        <v>1794.21</v>
      </c>
      <c r="AA93" s="71">
        <v>1563.53</v>
      </c>
    </row>
    <row r="94" spans="1:27" ht="12.75" hidden="1" customHeight="1" outlineLevel="1" x14ac:dyDescent="0.2">
      <c r="A94" s="163" t="s">
        <v>1120</v>
      </c>
      <c r="B94" s="94" t="s">
        <v>90</v>
      </c>
      <c r="C94" s="70" t="s">
        <v>79</v>
      </c>
      <c r="D94" s="71">
        <f t="shared" ref="D94:AA94" si="52">$D$9</f>
        <v>66.180000000000007</v>
      </c>
      <c r="E94" s="71">
        <f t="shared" si="52"/>
        <v>66.180000000000007</v>
      </c>
      <c r="F94" s="71">
        <f t="shared" si="52"/>
        <v>66.180000000000007</v>
      </c>
      <c r="G94" s="71">
        <f t="shared" si="52"/>
        <v>66.180000000000007</v>
      </c>
      <c r="H94" s="71">
        <f t="shared" si="52"/>
        <v>66.180000000000007</v>
      </c>
      <c r="I94" s="71">
        <f t="shared" si="52"/>
        <v>66.180000000000007</v>
      </c>
      <c r="J94" s="71">
        <f t="shared" si="52"/>
        <v>66.180000000000007</v>
      </c>
      <c r="K94" s="71">
        <f t="shared" si="52"/>
        <v>66.180000000000007</v>
      </c>
      <c r="L94" s="71">
        <f t="shared" si="52"/>
        <v>66.180000000000007</v>
      </c>
      <c r="M94" s="71">
        <f t="shared" si="52"/>
        <v>66.180000000000007</v>
      </c>
      <c r="N94" s="71">
        <f t="shared" si="52"/>
        <v>66.180000000000007</v>
      </c>
      <c r="O94" s="71">
        <f t="shared" si="52"/>
        <v>66.180000000000007</v>
      </c>
      <c r="P94" s="71">
        <f t="shared" si="52"/>
        <v>66.180000000000007</v>
      </c>
      <c r="Q94" s="71">
        <f t="shared" si="52"/>
        <v>66.180000000000007</v>
      </c>
      <c r="R94" s="71">
        <f t="shared" si="52"/>
        <v>66.180000000000007</v>
      </c>
      <c r="S94" s="71">
        <f t="shared" si="52"/>
        <v>66.180000000000007</v>
      </c>
      <c r="T94" s="71">
        <f t="shared" si="52"/>
        <v>66.180000000000007</v>
      </c>
      <c r="U94" s="71">
        <f t="shared" si="52"/>
        <v>66.180000000000007</v>
      </c>
      <c r="V94" s="71">
        <f t="shared" si="52"/>
        <v>66.180000000000007</v>
      </c>
      <c r="W94" s="71">
        <f t="shared" si="52"/>
        <v>66.180000000000007</v>
      </c>
      <c r="X94" s="71">
        <f t="shared" si="52"/>
        <v>66.180000000000007</v>
      </c>
      <c r="Y94" s="71">
        <f t="shared" si="52"/>
        <v>66.180000000000007</v>
      </c>
      <c r="Z94" s="71">
        <f t="shared" si="52"/>
        <v>66.180000000000007</v>
      </c>
      <c r="AA94" s="71">
        <f t="shared" si="52"/>
        <v>66.180000000000007</v>
      </c>
    </row>
    <row r="95" spans="1:27" ht="12.75" hidden="1" customHeight="1" outlineLevel="1" x14ac:dyDescent="0.2">
      <c r="A95" s="163" t="s">
        <v>1121</v>
      </c>
      <c r="B95" s="94" t="s">
        <v>83</v>
      </c>
      <c r="C95" s="70" t="s">
        <v>79</v>
      </c>
      <c r="D95" s="71">
        <v>4.95</v>
      </c>
      <c r="E95" s="71">
        <v>4.95</v>
      </c>
      <c r="F95" s="71">
        <v>4.95</v>
      </c>
      <c r="G95" s="71">
        <v>4.95</v>
      </c>
      <c r="H95" s="71">
        <v>4.95</v>
      </c>
      <c r="I95" s="71">
        <v>4.95</v>
      </c>
      <c r="J95" s="71">
        <v>4.95</v>
      </c>
      <c r="K95" s="71">
        <v>4.95</v>
      </c>
      <c r="L95" s="71">
        <v>4.95</v>
      </c>
      <c r="M95" s="71">
        <v>4.95</v>
      </c>
      <c r="N95" s="71">
        <v>4.95</v>
      </c>
      <c r="O95" s="71">
        <v>4.95</v>
      </c>
      <c r="P95" s="71">
        <v>4.95</v>
      </c>
      <c r="Q95" s="71">
        <v>4.95</v>
      </c>
      <c r="R95" s="71">
        <v>4.95</v>
      </c>
      <c r="S95" s="71">
        <v>4.95</v>
      </c>
      <c r="T95" s="71">
        <v>4.95</v>
      </c>
      <c r="U95" s="71">
        <v>4.95</v>
      </c>
      <c r="V95" s="71">
        <v>4.95</v>
      </c>
      <c r="W95" s="71">
        <v>4.95</v>
      </c>
      <c r="X95" s="71">
        <v>4.95</v>
      </c>
      <c r="Y95" s="71">
        <v>4.95</v>
      </c>
      <c r="Z95" s="71">
        <v>4.95</v>
      </c>
      <c r="AA95" s="71">
        <v>4.95</v>
      </c>
    </row>
    <row r="96" spans="1:27" ht="12.75" hidden="1" customHeight="1" outlineLevel="1" x14ac:dyDescent="0.2">
      <c r="A96" s="163" t="s">
        <v>1122</v>
      </c>
      <c r="B96" s="94" t="s">
        <v>81</v>
      </c>
      <c r="C96" s="70" t="s">
        <v>79</v>
      </c>
      <c r="D96" s="71">
        <f>$D$11</f>
        <v>216.36</v>
      </c>
      <c r="E96" s="71">
        <f t="shared" ref="E96:AA96" si="53">$D$11</f>
        <v>216.36</v>
      </c>
      <c r="F96" s="71">
        <f t="shared" si="53"/>
        <v>216.36</v>
      </c>
      <c r="G96" s="71">
        <f t="shared" si="53"/>
        <v>216.36</v>
      </c>
      <c r="H96" s="71">
        <f t="shared" si="53"/>
        <v>216.36</v>
      </c>
      <c r="I96" s="71">
        <f t="shared" si="53"/>
        <v>216.36</v>
      </c>
      <c r="J96" s="71">
        <f t="shared" si="53"/>
        <v>216.36</v>
      </c>
      <c r="K96" s="71">
        <f t="shared" si="53"/>
        <v>216.36</v>
      </c>
      <c r="L96" s="71">
        <f t="shared" si="53"/>
        <v>216.36</v>
      </c>
      <c r="M96" s="71">
        <f t="shared" si="53"/>
        <v>216.36</v>
      </c>
      <c r="N96" s="71">
        <f t="shared" si="53"/>
        <v>216.36</v>
      </c>
      <c r="O96" s="71">
        <f t="shared" si="53"/>
        <v>216.36</v>
      </c>
      <c r="P96" s="71">
        <f t="shared" si="53"/>
        <v>216.36</v>
      </c>
      <c r="Q96" s="71">
        <f t="shared" si="53"/>
        <v>216.36</v>
      </c>
      <c r="R96" s="71">
        <f>$D$11</f>
        <v>216.36</v>
      </c>
      <c r="S96" s="71">
        <f t="shared" si="53"/>
        <v>216.36</v>
      </c>
      <c r="T96" s="71">
        <f t="shared" si="53"/>
        <v>216.36</v>
      </c>
      <c r="U96" s="71">
        <f t="shared" si="53"/>
        <v>216.36</v>
      </c>
      <c r="V96" s="71">
        <f t="shared" si="53"/>
        <v>216.36</v>
      </c>
      <c r="W96" s="71">
        <f t="shared" si="53"/>
        <v>216.36</v>
      </c>
      <c r="X96" s="71">
        <f t="shared" si="53"/>
        <v>216.36</v>
      </c>
      <c r="Y96" s="71">
        <f t="shared" si="53"/>
        <v>216.36</v>
      </c>
      <c r="Z96" s="71">
        <f t="shared" si="53"/>
        <v>216.36</v>
      </c>
      <c r="AA96" s="71">
        <f t="shared" si="53"/>
        <v>216.36</v>
      </c>
    </row>
    <row r="97" spans="1:27" ht="12.75" customHeight="1" collapsed="1" x14ac:dyDescent="0.2">
      <c r="A97" s="162" t="s">
        <v>1123</v>
      </c>
      <c r="B97" s="54" t="str">
        <f>"19"&amp;"."&amp;$B$663&amp;"."&amp;$B$664</f>
        <v>19.05.2023</v>
      </c>
      <c r="C97" s="134" t="s">
        <v>76</v>
      </c>
      <c r="D97" s="135">
        <f>ROUND(((D98+D99+D101+D100)/1000),5)</f>
        <v>1.5302899999999999</v>
      </c>
      <c r="E97" s="135">
        <f>ROUND(((E98+E99+E101+E100)/1000),5)</f>
        <v>1.3833599999999999</v>
      </c>
      <c r="F97" s="135">
        <f>ROUND(((F98+F99+F101+F100)/1000),5)</f>
        <v>1.27837</v>
      </c>
      <c r="G97" s="135">
        <f t="shared" ref="G97:AA97" si="54">ROUND(((G98+G99+G101+G100)/1000),5)</f>
        <v>1.2277800000000001</v>
      </c>
      <c r="H97" s="135">
        <f t="shared" si="54"/>
        <v>1.2459899999999999</v>
      </c>
      <c r="I97" s="135">
        <f t="shared" si="54"/>
        <v>1.48512</v>
      </c>
      <c r="J97" s="135">
        <f t="shared" si="54"/>
        <v>1.6408100000000001</v>
      </c>
      <c r="K97" s="135">
        <f t="shared" si="54"/>
        <v>1.94692</v>
      </c>
      <c r="L97" s="135">
        <f t="shared" si="54"/>
        <v>2.21421</v>
      </c>
      <c r="M97" s="135">
        <f t="shared" si="54"/>
        <v>2.29392</v>
      </c>
      <c r="N97" s="135">
        <f t="shared" si="54"/>
        <v>2.3036500000000002</v>
      </c>
      <c r="O97" s="135">
        <f t="shared" si="54"/>
        <v>2.3303500000000001</v>
      </c>
      <c r="P97" s="135">
        <f t="shared" si="54"/>
        <v>2.3302399999999999</v>
      </c>
      <c r="Q97" s="135">
        <f t="shared" si="54"/>
        <v>2.3417599999999998</v>
      </c>
      <c r="R97" s="135">
        <f t="shared" si="54"/>
        <v>2.3395000000000001</v>
      </c>
      <c r="S97" s="135">
        <f t="shared" si="54"/>
        <v>2.32673</v>
      </c>
      <c r="T97" s="135">
        <f t="shared" si="54"/>
        <v>2.2905099999999998</v>
      </c>
      <c r="U97" s="135">
        <f t="shared" si="54"/>
        <v>2.2547899999999998</v>
      </c>
      <c r="V97" s="135">
        <f t="shared" si="54"/>
        <v>2.2181899999999999</v>
      </c>
      <c r="W97" s="135">
        <f t="shared" si="54"/>
        <v>2.20174</v>
      </c>
      <c r="X97" s="135">
        <f t="shared" si="54"/>
        <v>2.2139700000000002</v>
      </c>
      <c r="Y97" s="135">
        <f t="shared" si="54"/>
        <v>2.2669600000000001</v>
      </c>
      <c r="Z97" s="135">
        <f t="shared" si="54"/>
        <v>2.1242200000000002</v>
      </c>
      <c r="AA97" s="135">
        <f t="shared" si="54"/>
        <v>1.85077</v>
      </c>
    </row>
    <row r="98" spans="1:27" ht="12.75" hidden="1" customHeight="1" outlineLevel="1" x14ac:dyDescent="0.2">
      <c r="A98" s="163" t="s">
        <v>1124</v>
      </c>
      <c r="B98" s="94" t="s">
        <v>238</v>
      </c>
      <c r="C98" s="70" t="s">
        <v>79</v>
      </c>
      <c r="D98" s="71">
        <v>1242.8</v>
      </c>
      <c r="E98" s="71">
        <v>1095.8699999999999</v>
      </c>
      <c r="F98" s="71">
        <v>990.88</v>
      </c>
      <c r="G98" s="71">
        <v>940.29</v>
      </c>
      <c r="H98" s="71">
        <v>958.5</v>
      </c>
      <c r="I98" s="71">
        <v>1197.6300000000001</v>
      </c>
      <c r="J98" s="71">
        <v>1353.32</v>
      </c>
      <c r="K98" s="71">
        <v>1659.43</v>
      </c>
      <c r="L98" s="71">
        <v>1926.72</v>
      </c>
      <c r="M98" s="71">
        <v>2006.43</v>
      </c>
      <c r="N98" s="71">
        <v>2016.16</v>
      </c>
      <c r="O98" s="71">
        <v>2042.86</v>
      </c>
      <c r="P98" s="71">
        <v>2042.75</v>
      </c>
      <c r="Q98" s="71">
        <v>2054.27</v>
      </c>
      <c r="R98" s="71">
        <v>2052.0100000000002</v>
      </c>
      <c r="S98" s="71">
        <v>2039.24</v>
      </c>
      <c r="T98" s="71">
        <v>2003.02</v>
      </c>
      <c r="U98" s="71">
        <v>1967.3</v>
      </c>
      <c r="V98" s="71">
        <v>1930.7</v>
      </c>
      <c r="W98" s="71">
        <v>1914.25</v>
      </c>
      <c r="X98" s="71">
        <v>1926.48</v>
      </c>
      <c r="Y98" s="71">
        <v>1979.47</v>
      </c>
      <c r="Z98" s="71">
        <v>1836.73</v>
      </c>
      <c r="AA98" s="71">
        <v>1563.28</v>
      </c>
    </row>
    <row r="99" spans="1:27" ht="12.75" hidden="1" customHeight="1" outlineLevel="1" x14ac:dyDescent="0.2">
      <c r="A99" s="163" t="s">
        <v>1125</v>
      </c>
      <c r="B99" s="94" t="s">
        <v>90</v>
      </c>
      <c r="C99" s="70" t="s">
        <v>79</v>
      </c>
      <c r="D99" s="71">
        <f t="shared" ref="D99:AA99" si="55">$D$9</f>
        <v>66.180000000000007</v>
      </c>
      <c r="E99" s="71">
        <f t="shared" si="55"/>
        <v>66.180000000000007</v>
      </c>
      <c r="F99" s="71">
        <f t="shared" si="55"/>
        <v>66.180000000000007</v>
      </c>
      <c r="G99" s="71">
        <f t="shared" si="55"/>
        <v>66.180000000000007</v>
      </c>
      <c r="H99" s="71">
        <f t="shared" si="55"/>
        <v>66.180000000000007</v>
      </c>
      <c r="I99" s="71">
        <f t="shared" si="55"/>
        <v>66.180000000000007</v>
      </c>
      <c r="J99" s="71">
        <f t="shared" si="55"/>
        <v>66.180000000000007</v>
      </c>
      <c r="K99" s="71">
        <f t="shared" si="55"/>
        <v>66.180000000000007</v>
      </c>
      <c r="L99" s="71">
        <f t="shared" si="55"/>
        <v>66.180000000000007</v>
      </c>
      <c r="M99" s="71">
        <f t="shared" si="55"/>
        <v>66.180000000000007</v>
      </c>
      <c r="N99" s="71">
        <f t="shared" si="55"/>
        <v>66.180000000000007</v>
      </c>
      <c r="O99" s="71">
        <f t="shared" si="55"/>
        <v>66.180000000000007</v>
      </c>
      <c r="P99" s="71">
        <f t="shared" si="55"/>
        <v>66.180000000000007</v>
      </c>
      <c r="Q99" s="71">
        <f t="shared" si="55"/>
        <v>66.180000000000007</v>
      </c>
      <c r="R99" s="71">
        <f t="shared" si="55"/>
        <v>66.180000000000007</v>
      </c>
      <c r="S99" s="71">
        <f t="shared" si="55"/>
        <v>66.180000000000007</v>
      </c>
      <c r="T99" s="71">
        <f t="shared" si="55"/>
        <v>66.180000000000007</v>
      </c>
      <c r="U99" s="71">
        <f t="shared" si="55"/>
        <v>66.180000000000007</v>
      </c>
      <c r="V99" s="71">
        <f t="shared" si="55"/>
        <v>66.180000000000007</v>
      </c>
      <c r="W99" s="71">
        <f t="shared" si="55"/>
        <v>66.180000000000007</v>
      </c>
      <c r="X99" s="71">
        <f t="shared" si="55"/>
        <v>66.180000000000007</v>
      </c>
      <c r="Y99" s="71">
        <f t="shared" si="55"/>
        <v>66.180000000000007</v>
      </c>
      <c r="Z99" s="71">
        <f t="shared" si="55"/>
        <v>66.180000000000007</v>
      </c>
      <c r="AA99" s="71">
        <f t="shared" si="55"/>
        <v>66.180000000000007</v>
      </c>
    </row>
    <row r="100" spans="1:27" ht="12.75" hidden="1" customHeight="1" outlineLevel="1" x14ac:dyDescent="0.2">
      <c r="A100" s="163" t="s">
        <v>1126</v>
      </c>
      <c r="B100" s="94" t="s">
        <v>83</v>
      </c>
      <c r="C100" s="70" t="s">
        <v>79</v>
      </c>
      <c r="D100" s="71">
        <v>4.95</v>
      </c>
      <c r="E100" s="71">
        <v>4.95</v>
      </c>
      <c r="F100" s="71">
        <v>4.95</v>
      </c>
      <c r="G100" s="71">
        <v>4.95</v>
      </c>
      <c r="H100" s="71">
        <v>4.95</v>
      </c>
      <c r="I100" s="71">
        <v>4.95</v>
      </c>
      <c r="J100" s="71">
        <v>4.95</v>
      </c>
      <c r="K100" s="71">
        <v>4.95</v>
      </c>
      <c r="L100" s="71">
        <v>4.95</v>
      </c>
      <c r="M100" s="71">
        <v>4.95</v>
      </c>
      <c r="N100" s="71">
        <v>4.95</v>
      </c>
      <c r="O100" s="71">
        <v>4.95</v>
      </c>
      <c r="P100" s="71">
        <v>4.95</v>
      </c>
      <c r="Q100" s="71">
        <v>4.95</v>
      </c>
      <c r="R100" s="71">
        <v>4.95</v>
      </c>
      <c r="S100" s="71">
        <v>4.95</v>
      </c>
      <c r="T100" s="71">
        <v>4.95</v>
      </c>
      <c r="U100" s="71">
        <v>4.95</v>
      </c>
      <c r="V100" s="71">
        <v>4.95</v>
      </c>
      <c r="W100" s="71">
        <v>4.95</v>
      </c>
      <c r="X100" s="71">
        <v>4.95</v>
      </c>
      <c r="Y100" s="71">
        <v>4.95</v>
      </c>
      <c r="Z100" s="71">
        <v>4.95</v>
      </c>
      <c r="AA100" s="71">
        <v>4.95</v>
      </c>
    </row>
    <row r="101" spans="1:27" ht="12.75" hidden="1" customHeight="1" outlineLevel="1" x14ac:dyDescent="0.2">
      <c r="A101" s="163" t="s">
        <v>1127</v>
      </c>
      <c r="B101" s="94" t="s">
        <v>81</v>
      </c>
      <c r="C101" s="70" t="s">
        <v>79</v>
      </c>
      <c r="D101" s="71">
        <f>$D$11</f>
        <v>216.36</v>
      </c>
      <c r="E101" s="71">
        <f t="shared" ref="E101:AA101" si="56">$D$11</f>
        <v>216.36</v>
      </c>
      <c r="F101" s="71">
        <f t="shared" si="56"/>
        <v>216.36</v>
      </c>
      <c r="G101" s="71">
        <f t="shared" si="56"/>
        <v>216.36</v>
      </c>
      <c r="H101" s="71">
        <f t="shared" si="56"/>
        <v>216.36</v>
      </c>
      <c r="I101" s="71">
        <f t="shared" si="56"/>
        <v>216.36</v>
      </c>
      <c r="J101" s="71">
        <f t="shared" si="56"/>
        <v>216.36</v>
      </c>
      <c r="K101" s="71">
        <f t="shared" si="56"/>
        <v>216.36</v>
      </c>
      <c r="L101" s="71">
        <f t="shared" si="56"/>
        <v>216.36</v>
      </c>
      <c r="M101" s="71">
        <f t="shared" si="56"/>
        <v>216.36</v>
      </c>
      <c r="N101" s="71">
        <f t="shared" si="56"/>
        <v>216.36</v>
      </c>
      <c r="O101" s="71">
        <f t="shared" si="56"/>
        <v>216.36</v>
      </c>
      <c r="P101" s="71">
        <f t="shared" si="56"/>
        <v>216.36</v>
      </c>
      <c r="Q101" s="71">
        <f t="shared" si="56"/>
        <v>216.36</v>
      </c>
      <c r="R101" s="71">
        <f>$D$11</f>
        <v>216.36</v>
      </c>
      <c r="S101" s="71">
        <f t="shared" si="56"/>
        <v>216.36</v>
      </c>
      <c r="T101" s="71">
        <f t="shared" si="56"/>
        <v>216.36</v>
      </c>
      <c r="U101" s="71">
        <f t="shared" si="56"/>
        <v>216.36</v>
      </c>
      <c r="V101" s="71">
        <f t="shared" si="56"/>
        <v>216.36</v>
      </c>
      <c r="W101" s="71">
        <f t="shared" si="56"/>
        <v>216.36</v>
      </c>
      <c r="X101" s="71">
        <f t="shared" si="56"/>
        <v>216.36</v>
      </c>
      <c r="Y101" s="71">
        <f t="shared" si="56"/>
        <v>216.36</v>
      </c>
      <c r="Z101" s="71">
        <f t="shared" si="56"/>
        <v>216.36</v>
      </c>
      <c r="AA101" s="71">
        <f t="shared" si="56"/>
        <v>216.36</v>
      </c>
    </row>
    <row r="102" spans="1:27" ht="12.75" customHeight="1" collapsed="1" x14ac:dyDescent="0.2">
      <c r="A102" s="162" t="s">
        <v>1128</v>
      </c>
      <c r="B102" s="54" t="str">
        <f>"20"&amp;"."&amp;$B$663&amp;"."&amp;$B$664</f>
        <v>20.05.2023</v>
      </c>
      <c r="C102" s="134" t="s">
        <v>76</v>
      </c>
      <c r="D102" s="135">
        <f>ROUND(((D103+D104+D106+D105)/1000),5)</f>
        <v>1.79477</v>
      </c>
      <c r="E102" s="135">
        <f>ROUND(((E103+E104+E106+E105)/1000),5)</f>
        <v>1.6448799999999999</v>
      </c>
      <c r="F102" s="135">
        <f>ROUND(((F103+F104+F106+F105)/1000),5)</f>
        <v>1.55779</v>
      </c>
      <c r="G102" s="135">
        <f t="shared" ref="G102:AA102" si="57">ROUND(((G103+G104+G106+G105)/1000),5)</f>
        <v>1.4582599999999999</v>
      </c>
      <c r="H102" s="135">
        <f t="shared" si="57"/>
        <v>1.43832</v>
      </c>
      <c r="I102" s="135">
        <f t="shared" si="57"/>
        <v>1.4836800000000001</v>
      </c>
      <c r="J102" s="135">
        <f t="shared" si="57"/>
        <v>1.5686</v>
      </c>
      <c r="K102" s="135">
        <f t="shared" si="57"/>
        <v>1.7330700000000001</v>
      </c>
      <c r="L102" s="135">
        <f t="shared" si="57"/>
        <v>1.9654700000000001</v>
      </c>
      <c r="M102" s="135">
        <f t="shared" si="57"/>
        <v>2.14777</v>
      </c>
      <c r="N102" s="135">
        <f t="shared" si="57"/>
        <v>2.2181799999999998</v>
      </c>
      <c r="O102" s="135">
        <f t="shared" si="57"/>
        <v>2.2140399999999998</v>
      </c>
      <c r="P102" s="135">
        <f t="shared" si="57"/>
        <v>2.1175799999999998</v>
      </c>
      <c r="Q102" s="135">
        <f t="shared" si="57"/>
        <v>2.0966999999999998</v>
      </c>
      <c r="R102" s="135">
        <f t="shared" si="57"/>
        <v>2.0802800000000001</v>
      </c>
      <c r="S102" s="135">
        <f t="shared" si="57"/>
        <v>2.0460500000000001</v>
      </c>
      <c r="T102" s="135">
        <f t="shared" si="57"/>
        <v>2.01553</v>
      </c>
      <c r="U102" s="135">
        <f t="shared" si="57"/>
        <v>1.97542</v>
      </c>
      <c r="V102" s="135">
        <f t="shared" si="57"/>
        <v>1.9793000000000001</v>
      </c>
      <c r="W102" s="135">
        <f t="shared" si="57"/>
        <v>2.0516000000000001</v>
      </c>
      <c r="X102" s="135">
        <f t="shared" si="57"/>
        <v>2.1068699999999998</v>
      </c>
      <c r="Y102" s="135">
        <f t="shared" si="57"/>
        <v>2.1308799999999999</v>
      </c>
      <c r="Z102" s="135">
        <f t="shared" si="57"/>
        <v>1.94625</v>
      </c>
      <c r="AA102" s="135">
        <f t="shared" si="57"/>
        <v>1.7652600000000001</v>
      </c>
    </row>
    <row r="103" spans="1:27" ht="12.75" hidden="1" customHeight="1" outlineLevel="1" x14ac:dyDescent="0.2">
      <c r="A103" s="163" t="s">
        <v>1129</v>
      </c>
      <c r="B103" s="94" t="s">
        <v>238</v>
      </c>
      <c r="C103" s="70" t="s">
        <v>79</v>
      </c>
      <c r="D103" s="71">
        <v>1507.28</v>
      </c>
      <c r="E103" s="71">
        <v>1357.39</v>
      </c>
      <c r="F103" s="71">
        <v>1270.3</v>
      </c>
      <c r="G103" s="71">
        <v>1170.77</v>
      </c>
      <c r="H103" s="71">
        <v>1150.83</v>
      </c>
      <c r="I103" s="71">
        <v>1196.19</v>
      </c>
      <c r="J103" s="71">
        <v>1281.1099999999999</v>
      </c>
      <c r="K103" s="71">
        <v>1445.58</v>
      </c>
      <c r="L103" s="71">
        <v>1677.98</v>
      </c>
      <c r="M103" s="71">
        <v>1860.28</v>
      </c>
      <c r="N103" s="71">
        <v>1930.69</v>
      </c>
      <c r="O103" s="71">
        <v>1926.55</v>
      </c>
      <c r="P103" s="71">
        <v>1830.09</v>
      </c>
      <c r="Q103" s="71">
        <v>1809.21</v>
      </c>
      <c r="R103" s="71">
        <v>1792.79</v>
      </c>
      <c r="S103" s="71">
        <v>1758.56</v>
      </c>
      <c r="T103" s="71">
        <v>1728.04</v>
      </c>
      <c r="U103" s="71">
        <v>1687.93</v>
      </c>
      <c r="V103" s="71">
        <v>1691.81</v>
      </c>
      <c r="W103" s="71">
        <v>1764.11</v>
      </c>
      <c r="X103" s="71">
        <v>1819.38</v>
      </c>
      <c r="Y103" s="71">
        <v>1843.39</v>
      </c>
      <c r="Z103" s="71">
        <v>1658.76</v>
      </c>
      <c r="AA103" s="71">
        <v>1477.77</v>
      </c>
    </row>
    <row r="104" spans="1:27" ht="12.75" hidden="1" customHeight="1" outlineLevel="1" x14ac:dyDescent="0.2">
      <c r="A104" s="163" t="s">
        <v>1130</v>
      </c>
      <c r="B104" s="94" t="s">
        <v>90</v>
      </c>
      <c r="C104" s="70" t="s">
        <v>79</v>
      </c>
      <c r="D104" s="71">
        <f t="shared" ref="D104:AA104" si="58">$D$9</f>
        <v>66.180000000000007</v>
      </c>
      <c r="E104" s="71">
        <f t="shared" si="58"/>
        <v>66.180000000000007</v>
      </c>
      <c r="F104" s="71">
        <f t="shared" si="58"/>
        <v>66.180000000000007</v>
      </c>
      <c r="G104" s="71">
        <f t="shared" si="58"/>
        <v>66.180000000000007</v>
      </c>
      <c r="H104" s="71">
        <f t="shared" si="58"/>
        <v>66.180000000000007</v>
      </c>
      <c r="I104" s="71">
        <f t="shared" si="58"/>
        <v>66.180000000000007</v>
      </c>
      <c r="J104" s="71">
        <f t="shared" si="58"/>
        <v>66.180000000000007</v>
      </c>
      <c r="K104" s="71">
        <f t="shared" si="58"/>
        <v>66.180000000000007</v>
      </c>
      <c r="L104" s="71">
        <f t="shared" si="58"/>
        <v>66.180000000000007</v>
      </c>
      <c r="M104" s="71">
        <f t="shared" si="58"/>
        <v>66.180000000000007</v>
      </c>
      <c r="N104" s="71">
        <f t="shared" si="58"/>
        <v>66.180000000000007</v>
      </c>
      <c r="O104" s="71">
        <f t="shared" si="58"/>
        <v>66.180000000000007</v>
      </c>
      <c r="P104" s="71">
        <f t="shared" si="58"/>
        <v>66.180000000000007</v>
      </c>
      <c r="Q104" s="71">
        <f t="shared" si="58"/>
        <v>66.180000000000007</v>
      </c>
      <c r="R104" s="71">
        <f t="shared" si="58"/>
        <v>66.180000000000007</v>
      </c>
      <c r="S104" s="71">
        <f t="shared" si="58"/>
        <v>66.180000000000007</v>
      </c>
      <c r="T104" s="71">
        <f t="shared" si="58"/>
        <v>66.180000000000007</v>
      </c>
      <c r="U104" s="71">
        <f t="shared" si="58"/>
        <v>66.180000000000007</v>
      </c>
      <c r="V104" s="71">
        <f t="shared" si="58"/>
        <v>66.180000000000007</v>
      </c>
      <c r="W104" s="71">
        <f t="shared" si="58"/>
        <v>66.180000000000007</v>
      </c>
      <c r="X104" s="71">
        <f t="shared" si="58"/>
        <v>66.180000000000007</v>
      </c>
      <c r="Y104" s="71">
        <f t="shared" si="58"/>
        <v>66.180000000000007</v>
      </c>
      <c r="Z104" s="71">
        <f t="shared" si="58"/>
        <v>66.180000000000007</v>
      </c>
      <c r="AA104" s="71">
        <f t="shared" si="58"/>
        <v>66.180000000000007</v>
      </c>
    </row>
    <row r="105" spans="1:27" ht="12.75" hidden="1" customHeight="1" outlineLevel="1" x14ac:dyDescent="0.2">
      <c r="A105" s="163" t="s">
        <v>1131</v>
      </c>
      <c r="B105" s="94" t="s">
        <v>83</v>
      </c>
      <c r="C105" s="70" t="s">
        <v>79</v>
      </c>
      <c r="D105" s="71">
        <v>4.95</v>
      </c>
      <c r="E105" s="71">
        <v>4.95</v>
      </c>
      <c r="F105" s="71">
        <v>4.95</v>
      </c>
      <c r="G105" s="71">
        <v>4.95</v>
      </c>
      <c r="H105" s="71">
        <v>4.95</v>
      </c>
      <c r="I105" s="71">
        <v>4.95</v>
      </c>
      <c r="J105" s="71">
        <v>4.95</v>
      </c>
      <c r="K105" s="71">
        <v>4.95</v>
      </c>
      <c r="L105" s="71">
        <v>4.95</v>
      </c>
      <c r="M105" s="71">
        <v>4.95</v>
      </c>
      <c r="N105" s="71">
        <v>4.95</v>
      </c>
      <c r="O105" s="71">
        <v>4.95</v>
      </c>
      <c r="P105" s="71">
        <v>4.95</v>
      </c>
      <c r="Q105" s="71">
        <v>4.95</v>
      </c>
      <c r="R105" s="71">
        <v>4.95</v>
      </c>
      <c r="S105" s="71">
        <v>4.95</v>
      </c>
      <c r="T105" s="71">
        <v>4.95</v>
      </c>
      <c r="U105" s="71">
        <v>4.95</v>
      </c>
      <c r="V105" s="71">
        <v>4.95</v>
      </c>
      <c r="W105" s="71">
        <v>4.95</v>
      </c>
      <c r="X105" s="71">
        <v>4.95</v>
      </c>
      <c r="Y105" s="71">
        <v>4.95</v>
      </c>
      <c r="Z105" s="71">
        <v>4.95</v>
      </c>
      <c r="AA105" s="71">
        <v>4.95</v>
      </c>
    </row>
    <row r="106" spans="1:27" ht="12.75" hidden="1" customHeight="1" outlineLevel="1" x14ac:dyDescent="0.2">
      <c r="A106" s="163" t="s">
        <v>1132</v>
      </c>
      <c r="B106" s="94" t="s">
        <v>81</v>
      </c>
      <c r="C106" s="70" t="s">
        <v>79</v>
      </c>
      <c r="D106" s="71">
        <f>$D$11</f>
        <v>216.36</v>
      </c>
      <c r="E106" s="71">
        <f t="shared" ref="E106:AA106" si="59">$D$11</f>
        <v>216.36</v>
      </c>
      <c r="F106" s="71">
        <f t="shared" si="59"/>
        <v>216.36</v>
      </c>
      <c r="G106" s="71">
        <f t="shared" si="59"/>
        <v>216.36</v>
      </c>
      <c r="H106" s="71">
        <f t="shared" si="59"/>
        <v>216.36</v>
      </c>
      <c r="I106" s="71">
        <f t="shared" si="59"/>
        <v>216.36</v>
      </c>
      <c r="J106" s="71">
        <f t="shared" si="59"/>
        <v>216.36</v>
      </c>
      <c r="K106" s="71">
        <f t="shared" si="59"/>
        <v>216.36</v>
      </c>
      <c r="L106" s="71">
        <f t="shared" si="59"/>
        <v>216.36</v>
      </c>
      <c r="M106" s="71">
        <f t="shared" si="59"/>
        <v>216.36</v>
      </c>
      <c r="N106" s="71">
        <f t="shared" si="59"/>
        <v>216.36</v>
      </c>
      <c r="O106" s="71">
        <f t="shared" si="59"/>
        <v>216.36</v>
      </c>
      <c r="P106" s="71">
        <f t="shared" si="59"/>
        <v>216.36</v>
      </c>
      <c r="Q106" s="71">
        <f t="shared" si="59"/>
        <v>216.36</v>
      </c>
      <c r="R106" s="71">
        <f>$D$11</f>
        <v>216.36</v>
      </c>
      <c r="S106" s="71">
        <f t="shared" si="59"/>
        <v>216.36</v>
      </c>
      <c r="T106" s="71">
        <f t="shared" si="59"/>
        <v>216.36</v>
      </c>
      <c r="U106" s="71">
        <f t="shared" si="59"/>
        <v>216.36</v>
      </c>
      <c r="V106" s="71">
        <f t="shared" si="59"/>
        <v>216.36</v>
      </c>
      <c r="W106" s="71">
        <f t="shared" si="59"/>
        <v>216.36</v>
      </c>
      <c r="X106" s="71">
        <f t="shared" si="59"/>
        <v>216.36</v>
      </c>
      <c r="Y106" s="71">
        <f t="shared" si="59"/>
        <v>216.36</v>
      </c>
      <c r="Z106" s="71">
        <f t="shared" si="59"/>
        <v>216.36</v>
      </c>
      <c r="AA106" s="71">
        <f t="shared" si="59"/>
        <v>216.36</v>
      </c>
    </row>
    <row r="107" spans="1:27" ht="12.75" customHeight="1" collapsed="1" x14ac:dyDescent="0.2">
      <c r="A107" s="162" t="s">
        <v>1133</v>
      </c>
      <c r="B107" s="54" t="str">
        <f>"21"&amp;"."&amp;$B$663&amp;"."&amp;$B$664</f>
        <v>21.05.2023</v>
      </c>
      <c r="C107" s="134" t="s">
        <v>76</v>
      </c>
      <c r="D107" s="135">
        <f>ROUND(((D108+D109+D111+D110)/1000),5)</f>
        <v>1.8104499999999999</v>
      </c>
      <c r="E107" s="135">
        <f>ROUND(((E108+E109+E111+E110)/1000),5)</f>
        <v>1.60067</v>
      </c>
      <c r="F107" s="135">
        <f>ROUND(((F108+F109+F111+F110)/1000),5)</f>
        <v>1.48556</v>
      </c>
      <c r="G107" s="135">
        <f t="shared" ref="G107:AA107" si="60">ROUND(((G108+G109+G111+G110)/1000),5)</f>
        <v>1.4012100000000001</v>
      </c>
      <c r="H107" s="135">
        <f t="shared" si="60"/>
        <v>1.38585</v>
      </c>
      <c r="I107" s="135">
        <f t="shared" si="60"/>
        <v>1.38201</v>
      </c>
      <c r="J107" s="135">
        <f t="shared" si="60"/>
        <v>1.39802</v>
      </c>
      <c r="K107" s="135">
        <f t="shared" si="60"/>
        <v>1.62297</v>
      </c>
      <c r="L107" s="135">
        <f t="shared" si="60"/>
        <v>1.84229</v>
      </c>
      <c r="M107" s="135">
        <f t="shared" si="60"/>
        <v>2.1025299999999998</v>
      </c>
      <c r="N107" s="135">
        <f t="shared" si="60"/>
        <v>2.1985100000000002</v>
      </c>
      <c r="O107" s="135">
        <f t="shared" si="60"/>
        <v>2.2107600000000001</v>
      </c>
      <c r="P107" s="135">
        <f t="shared" si="60"/>
        <v>2.2088800000000002</v>
      </c>
      <c r="Q107" s="135">
        <f t="shared" si="60"/>
        <v>2.2095400000000001</v>
      </c>
      <c r="R107" s="135">
        <f t="shared" si="60"/>
        <v>2.20912</v>
      </c>
      <c r="S107" s="135">
        <f t="shared" si="60"/>
        <v>2.2010800000000001</v>
      </c>
      <c r="T107" s="135">
        <f t="shared" si="60"/>
        <v>2.1413000000000002</v>
      </c>
      <c r="U107" s="135">
        <f t="shared" si="60"/>
        <v>2.0666899999999999</v>
      </c>
      <c r="V107" s="135">
        <f t="shared" si="60"/>
        <v>2.0701999999999998</v>
      </c>
      <c r="W107" s="135">
        <f t="shared" si="60"/>
        <v>2.1709900000000002</v>
      </c>
      <c r="X107" s="135">
        <f t="shared" si="60"/>
        <v>2.2164199999999998</v>
      </c>
      <c r="Y107" s="135">
        <f t="shared" si="60"/>
        <v>2.21027</v>
      </c>
      <c r="Z107" s="135">
        <f t="shared" si="60"/>
        <v>2.1347399999999999</v>
      </c>
      <c r="AA107" s="135">
        <f t="shared" si="60"/>
        <v>1.8953899999999999</v>
      </c>
    </row>
    <row r="108" spans="1:27" ht="12.75" hidden="1" customHeight="1" outlineLevel="1" x14ac:dyDescent="0.2">
      <c r="A108" s="163" t="s">
        <v>1134</v>
      </c>
      <c r="B108" s="94" t="s">
        <v>238</v>
      </c>
      <c r="C108" s="70" t="s">
        <v>79</v>
      </c>
      <c r="D108" s="71">
        <v>1522.96</v>
      </c>
      <c r="E108" s="71">
        <v>1313.18</v>
      </c>
      <c r="F108" s="71">
        <v>1198.07</v>
      </c>
      <c r="G108" s="71">
        <v>1113.72</v>
      </c>
      <c r="H108" s="71">
        <v>1098.3599999999999</v>
      </c>
      <c r="I108" s="71">
        <v>1094.52</v>
      </c>
      <c r="J108" s="71">
        <v>1110.53</v>
      </c>
      <c r="K108" s="71">
        <v>1335.48</v>
      </c>
      <c r="L108" s="71">
        <v>1554.8</v>
      </c>
      <c r="M108" s="71">
        <v>1815.04</v>
      </c>
      <c r="N108" s="71">
        <v>1911.02</v>
      </c>
      <c r="O108" s="71">
        <v>1923.27</v>
      </c>
      <c r="P108" s="71">
        <v>1921.39</v>
      </c>
      <c r="Q108" s="71">
        <v>1922.05</v>
      </c>
      <c r="R108" s="71">
        <v>1921.63</v>
      </c>
      <c r="S108" s="71">
        <v>1913.59</v>
      </c>
      <c r="T108" s="71">
        <v>1853.81</v>
      </c>
      <c r="U108" s="71">
        <v>1779.2</v>
      </c>
      <c r="V108" s="71">
        <v>1782.71</v>
      </c>
      <c r="W108" s="71">
        <v>1883.5</v>
      </c>
      <c r="X108" s="71">
        <v>1928.93</v>
      </c>
      <c r="Y108" s="71">
        <v>1922.78</v>
      </c>
      <c r="Z108" s="71">
        <v>1847.25</v>
      </c>
      <c r="AA108" s="71">
        <v>1607.9</v>
      </c>
    </row>
    <row r="109" spans="1:27" ht="12.75" hidden="1" customHeight="1" outlineLevel="1" x14ac:dyDescent="0.2">
      <c r="A109" s="163" t="s">
        <v>1135</v>
      </c>
      <c r="B109" s="94" t="s">
        <v>90</v>
      </c>
      <c r="C109" s="70" t="s">
        <v>79</v>
      </c>
      <c r="D109" s="71">
        <f t="shared" ref="D109:AA109" si="61">$D$9</f>
        <v>66.180000000000007</v>
      </c>
      <c r="E109" s="71">
        <f t="shared" si="61"/>
        <v>66.180000000000007</v>
      </c>
      <c r="F109" s="71">
        <f t="shared" si="61"/>
        <v>66.180000000000007</v>
      </c>
      <c r="G109" s="71">
        <f t="shared" si="61"/>
        <v>66.180000000000007</v>
      </c>
      <c r="H109" s="71">
        <f t="shared" si="61"/>
        <v>66.180000000000007</v>
      </c>
      <c r="I109" s="71">
        <f t="shared" si="61"/>
        <v>66.180000000000007</v>
      </c>
      <c r="J109" s="71">
        <f t="shared" si="61"/>
        <v>66.180000000000007</v>
      </c>
      <c r="K109" s="71">
        <f t="shared" si="61"/>
        <v>66.180000000000007</v>
      </c>
      <c r="L109" s="71">
        <f t="shared" si="61"/>
        <v>66.180000000000007</v>
      </c>
      <c r="M109" s="71">
        <f t="shared" si="61"/>
        <v>66.180000000000007</v>
      </c>
      <c r="N109" s="71">
        <f t="shared" si="61"/>
        <v>66.180000000000007</v>
      </c>
      <c r="O109" s="71">
        <f t="shared" si="61"/>
        <v>66.180000000000007</v>
      </c>
      <c r="P109" s="71">
        <f t="shared" si="61"/>
        <v>66.180000000000007</v>
      </c>
      <c r="Q109" s="71">
        <f t="shared" si="61"/>
        <v>66.180000000000007</v>
      </c>
      <c r="R109" s="71">
        <f t="shared" si="61"/>
        <v>66.180000000000007</v>
      </c>
      <c r="S109" s="71">
        <f t="shared" si="61"/>
        <v>66.180000000000007</v>
      </c>
      <c r="T109" s="71">
        <f t="shared" si="61"/>
        <v>66.180000000000007</v>
      </c>
      <c r="U109" s="71">
        <f t="shared" si="61"/>
        <v>66.180000000000007</v>
      </c>
      <c r="V109" s="71">
        <f t="shared" si="61"/>
        <v>66.180000000000007</v>
      </c>
      <c r="W109" s="71">
        <f t="shared" si="61"/>
        <v>66.180000000000007</v>
      </c>
      <c r="X109" s="71">
        <f t="shared" si="61"/>
        <v>66.180000000000007</v>
      </c>
      <c r="Y109" s="71">
        <f t="shared" si="61"/>
        <v>66.180000000000007</v>
      </c>
      <c r="Z109" s="71">
        <f t="shared" si="61"/>
        <v>66.180000000000007</v>
      </c>
      <c r="AA109" s="71">
        <f t="shared" si="61"/>
        <v>66.180000000000007</v>
      </c>
    </row>
    <row r="110" spans="1:27" ht="12.75" hidden="1" customHeight="1" outlineLevel="1" x14ac:dyDescent="0.2">
      <c r="A110" s="163" t="s">
        <v>1136</v>
      </c>
      <c r="B110" s="94" t="s">
        <v>83</v>
      </c>
      <c r="C110" s="70" t="s">
        <v>79</v>
      </c>
      <c r="D110" s="71">
        <v>4.95</v>
      </c>
      <c r="E110" s="71">
        <v>4.95</v>
      </c>
      <c r="F110" s="71">
        <v>4.95</v>
      </c>
      <c r="G110" s="71">
        <v>4.95</v>
      </c>
      <c r="H110" s="71">
        <v>4.95</v>
      </c>
      <c r="I110" s="71">
        <v>4.95</v>
      </c>
      <c r="J110" s="71">
        <v>4.95</v>
      </c>
      <c r="K110" s="71">
        <v>4.95</v>
      </c>
      <c r="L110" s="71">
        <v>4.95</v>
      </c>
      <c r="M110" s="71">
        <v>4.95</v>
      </c>
      <c r="N110" s="71">
        <v>4.95</v>
      </c>
      <c r="O110" s="71">
        <v>4.95</v>
      </c>
      <c r="P110" s="71">
        <v>4.95</v>
      </c>
      <c r="Q110" s="71">
        <v>4.95</v>
      </c>
      <c r="R110" s="71">
        <v>4.95</v>
      </c>
      <c r="S110" s="71">
        <v>4.95</v>
      </c>
      <c r="T110" s="71">
        <v>4.95</v>
      </c>
      <c r="U110" s="71">
        <v>4.95</v>
      </c>
      <c r="V110" s="71">
        <v>4.95</v>
      </c>
      <c r="W110" s="71">
        <v>4.95</v>
      </c>
      <c r="X110" s="71">
        <v>4.95</v>
      </c>
      <c r="Y110" s="71">
        <v>4.95</v>
      </c>
      <c r="Z110" s="71">
        <v>4.95</v>
      </c>
      <c r="AA110" s="71">
        <v>4.95</v>
      </c>
    </row>
    <row r="111" spans="1:27" ht="12.75" hidden="1" customHeight="1" outlineLevel="1" x14ac:dyDescent="0.2">
      <c r="A111" s="163" t="s">
        <v>1137</v>
      </c>
      <c r="B111" s="94" t="s">
        <v>81</v>
      </c>
      <c r="C111" s="70" t="s">
        <v>79</v>
      </c>
      <c r="D111" s="71">
        <f>$D$11</f>
        <v>216.36</v>
      </c>
      <c r="E111" s="71">
        <f t="shared" ref="E111:AA111" si="62">$D$11</f>
        <v>216.36</v>
      </c>
      <c r="F111" s="71">
        <f t="shared" si="62"/>
        <v>216.36</v>
      </c>
      <c r="G111" s="71">
        <f t="shared" si="62"/>
        <v>216.36</v>
      </c>
      <c r="H111" s="71">
        <f t="shared" si="62"/>
        <v>216.36</v>
      </c>
      <c r="I111" s="71">
        <f t="shared" si="62"/>
        <v>216.36</v>
      </c>
      <c r="J111" s="71">
        <f t="shared" si="62"/>
        <v>216.36</v>
      </c>
      <c r="K111" s="71">
        <f t="shared" si="62"/>
        <v>216.36</v>
      </c>
      <c r="L111" s="71">
        <f t="shared" si="62"/>
        <v>216.36</v>
      </c>
      <c r="M111" s="71">
        <f t="shared" si="62"/>
        <v>216.36</v>
      </c>
      <c r="N111" s="71">
        <f t="shared" si="62"/>
        <v>216.36</v>
      </c>
      <c r="O111" s="71">
        <f t="shared" si="62"/>
        <v>216.36</v>
      </c>
      <c r="P111" s="71">
        <f t="shared" si="62"/>
        <v>216.36</v>
      </c>
      <c r="Q111" s="71">
        <f t="shared" si="62"/>
        <v>216.36</v>
      </c>
      <c r="R111" s="71">
        <f>$D$11</f>
        <v>216.36</v>
      </c>
      <c r="S111" s="71">
        <f t="shared" si="62"/>
        <v>216.36</v>
      </c>
      <c r="T111" s="71">
        <f t="shared" si="62"/>
        <v>216.36</v>
      </c>
      <c r="U111" s="71">
        <f t="shared" si="62"/>
        <v>216.36</v>
      </c>
      <c r="V111" s="71">
        <f t="shared" si="62"/>
        <v>216.36</v>
      </c>
      <c r="W111" s="71">
        <f t="shared" si="62"/>
        <v>216.36</v>
      </c>
      <c r="X111" s="71">
        <f t="shared" si="62"/>
        <v>216.36</v>
      </c>
      <c r="Y111" s="71">
        <f t="shared" si="62"/>
        <v>216.36</v>
      </c>
      <c r="Z111" s="71">
        <f t="shared" si="62"/>
        <v>216.36</v>
      </c>
      <c r="AA111" s="71">
        <f t="shared" si="62"/>
        <v>216.36</v>
      </c>
    </row>
    <row r="112" spans="1:27" ht="12.75" customHeight="1" collapsed="1" x14ac:dyDescent="0.2">
      <c r="A112" s="162" t="s">
        <v>1138</v>
      </c>
      <c r="B112" s="54" t="str">
        <f>"22"&amp;"."&amp;$B$663&amp;"."&amp;$B$664</f>
        <v>22.05.2023</v>
      </c>
      <c r="C112" s="134" t="s">
        <v>76</v>
      </c>
      <c r="D112" s="135">
        <f>ROUND(((D113+D114+D116+D115)/1000),5)</f>
        <v>1.60358</v>
      </c>
      <c r="E112" s="135">
        <f>ROUND(((E113+E114+E116+E115)/1000),5)</f>
        <v>1.45686</v>
      </c>
      <c r="F112" s="135">
        <f>ROUND(((F113+F114+F116+F115)/1000),5)</f>
        <v>1.3774299999999999</v>
      </c>
      <c r="G112" s="135">
        <f t="shared" ref="G112:AA112" si="63">ROUND(((G113+G114+G116+G115)/1000),5)</f>
        <v>1.35039</v>
      </c>
      <c r="H112" s="135">
        <f t="shared" si="63"/>
        <v>1.33358</v>
      </c>
      <c r="I112" s="135">
        <f t="shared" si="63"/>
        <v>1.3891199999999999</v>
      </c>
      <c r="J112" s="135">
        <f t="shared" si="63"/>
        <v>1.6262799999999999</v>
      </c>
      <c r="K112" s="135">
        <f t="shared" si="63"/>
        <v>1.85528</v>
      </c>
      <c r="L112" s="135">
        <f t="shared" si="63"/>
        <v>2.1574</v>
      </c>
      <c r="M112" s="135">
        <f t="shared" si="63"/>
        <v>2.24492</v>
      </c>
      <c r="N112" s="135">
        <f t="shared" si="63"/>
        <v>2.24681</v>
      </c>
      <c r="O112" s="135">
        <f t="shared" si="63"/>
        <v>2.2578800000000001</v>
      </c>
      <c r="P112" s="135">
        <f t="shared" si="63"/>
        <v>2.28668</v>
      </c>
      <c r="Q112" s="135">
        <f t="shared" si="63"/>
        <v>2.3511299999999999</v>
      </c>
      <c r="R112" s="135">
        <f t="shared" si="63"/>
        <v>2.32484</v>
      </c>
      <c r="S112" s="135">
        <f t="shared" si="63"/>
        <v>2.2854299999999999</v>
      </c>
      <c r="T112" s="135">
        <f t="shared" si="63"/>
        <v>2.2540399999999998</v>
      </c>
      <c r="U112" s="135">
        <f t="shared" si="63"/>
        <v>2.2465099999999998</v>
      </c>
      <c r="V112" s="135">
        <f t="shared" si="63"/>
        <v>2.2094999999999998</v>
      </c>
      <c r="W112" s="135">
        <f t="shared" si="63"/>
        <v>2.0550299999999999</v>
      </c>
      <c r="X112" s="135">
        <f t="shared" si="63"/>
        <v>2.1466099999999999</v>
      </c>
      <c r="Y112" s="135">
        <f t="shared" si="63"/>
        <v>2.24146</v>
      </c>
      <c r="Z112" s="135">
        <f t="shared" si="63"/>
        <v>1.9631099999999999</v>
      </c>
      <c r="AA112" s="135">
        <f t="shared" si="63"/>
        <v>1.7620899999999999</v>
      </c>
    </row>
    <row r="113" spans="1:27" ht="12.75" hidden="1" customHeight="1" outlineLevel="1" x14ac:dyDescent="0.2">
      <c r="A113" s="163" t="s">
        <v>1139</v>
      </c>
      <c r="B113" s="94" t="s">
        <v>238</v>
      </c>
      <c r="C113" s="70" t="s">
        <v>79</v>
      </c>
      <c r="D113" s="71">
        <v>1316.09</v>
      </c>
      <c r="E113" s="71">
        <v>1169.3699999999999</v>
      </c>
      <c r="F113" s="71">
        <v>1089.94</v>
      </c>
      <c r="G113" s="71">
        <v>1062.9000000000001</v>
      </c>
      <c r="H113" s="71">
        <v>1046.0899999999999</v>
      </c>
      <c r="I113" s="71">
        <v>1101.6300000000001</v>
      </c>
      <c r="J113" s="71">
        <v>1338.79</v>
      </c>
      <c r="K113" s="71">
        <v>1567.79</v>
      </c>
      <c r="L113" s="71">
        <v>1869.91</v>
      </c>
      <c r="M113" s="71">
        <v>1957.43</v>
      </c>
      <c r="N113" s="71">
        <v>1959.32</v>
      </c>
      <c r="O113" s="71">
        <v>1970.39</v>
      </c>
      <c r="P113" s="71">
        <v>1999.19</v>
      </c>
      <c r="Q113" s="71">
        <v>2063.64</v>
      </c>
      <c r="R113" s="71">
        <v>2037.35</v>
      </c>
      <c r="S113" s="71">
        <v>1997.94</v>
      </c>
      <c r="T113" s="71">
        <v>1966.55</v>
      </c>
      <c r="U113" s="71">
        <v>1959.02</v>
      </c>
      <c r="V113" s="71">
        <v>1922.01</v>
      </c>
      <c r="W113" s="71">
        <v>1767.54</v>
      </c>
      <c r="X113" s="71">
        <v>1859.12</v>
      </c>
      <c r="Y113" s="71">
        <v>1953.97</v>
      </c>
      <c r="Z113" s="71">
        <v>1675.62</v>
      </c>
      <c r="AA113" s="71">
        <v>1474.6</v>
      </c>
    </row>
    <row r="114" spans="1:27" ht="12.75" hidden="1" customHeight="1" outlineLevel="1" x14ac:dyDescent="0.2">
      <c r="A114" s="163" t="s">
        <v>1140</v>
      </c>
      <c r="B114" s="94" t="s">
        <v>90</v>
      </c>
      <c r="C114" s="70" t="s">
        <v>79</v>
      </c>
      <c r="D114" s="71">
        <f t="shared" ref="D114:AA114" si="64">$D$9</f>
        <v>66.180000000000007</v>
      </c>
      <c r="E114" s="71">
        <f t="shared" si="64"/>
        <v>66.180000000000007</v>
      </c>
      <c r="F114" s="71">
        <f t="shared" si="64"/>
        <v>66.180000000000007</v>
      </c>
      <c r="G114" s="71">
        <f t="shared" si="64"/>
        <v>66.180000000000007</v>
      </c>
      <c r="H114" s="71">
        <f t="shared" si="64"/>
        <v>66.180000000000007</v>
      </c>
      <c r="I114" s="71">
        <f t="shared" si="64"/>
        <v>66.180000000000007</v>
      </c>
      <c r="J114" s="71">
        <f t="shared" si="64"/>
        <v>66.180000000000007</v>
      </c>
      <c r="K114" s="71">
        <f t="shared" si="64"/>
        <v>66.180000000000007</v>
      </c>
      <c r="L114" s="71">
        <f t="shared" si="64"/>
        <v>66.180000000000007</v>
      </c>
      <c r="M114" s="71">
        <f t="shared" si="64"/>
        <v>66.180000000000007</v>
      </c>
      <c r="N114" s="71">
        <f t="shared" si="64"/>
        <v>66.180000000000007</v>
      </c>
      <c r="O114" s="71">
        <f t="shared" si="64"/>
        <v>66.180000000000007</v>
      </c>
      <c r="P114" s="71">
        <f t="shared" si="64"/>
        <v>66.180000000000007</v>
      </c>
      <c r="Q114" s="71">
        <f t="shared" si="64"/>
        <v>66.180000000000007</v>
      </c>
      <c r="R114" s="71">
        <f t="shared" si="64"/>
        <v>66.180000000000007</v>
      </c>
      <c r="S114" s="71">
        <f t="shared" si="64"/>
        <v>66.180000000000007</v>
      </c>
      <c r="T114" s="71">
        <f t="shared" si="64"/>
        <v>66.180000000000007</v>
      </c>
      <c r="U114" s="71">
        <f t="shared" si="64"/>
        <v>66.180000000000007</v>
      </c>
      <c r="V114" s="71">
        <f t="shared" si="64"/>
        <v>66.180000000000007</v>
      </c>
      <c r="W114" s="71">
        <f t="shared" si="64"/>
        <v>66.180000000000007</v>
      </c>
      <c r="X114" s="71">
        <f t="shared" si="64"/>
        <v>66.180000000000007</v>
      </c>
      <c r="Y114" s="71">
        <f t="shared" si="64"/>
        <v>66.180000000000007</v>
      </c>
      <c r="Z114" s="71">
        <f t="shared" si="64"/>
        <v>66.180000000000007</v>
      </c>
      <c r="AA114" s="71">
        <f t="shared" si="64"/>
        <v>66.180000000000007</v>
      </c>
    </row>
    <row r="115" spans="1:27" ht="12.75" hidden="1" customHeight="1" outlineLevel="1" x14ac:dyDescent="0.2">
      <c r="A115" s="163" t="s">
        <v>1141</v>
      </c>
      <c r="B115" s="94" t="s">
        <v>83</v>
      </c>
      <c r="C115" s="70" t="s">
        <v>79</v>
      </c>
      <c r="D115" s="71">
        <v>4.95</v>
      </c>
      <c r="E115" s="71">
        <v>4.95</v>
      </c>
      <c r="F115" s="71">
        <v>4.95</v>
      </c>
      <c r="G115" s="71">
        <v>4.95</v>
      </c>
      <c r="H115" s="71">
        <v>4.95</v>
      </c>
      <c r="I115" s="71">
        <v>4.95</v>
      </c>
      <c r="J115" s="71">
        <v>4.95</v>
      </c>
      <c r="K115" s="71">
        <v>4.95</v>
      </c>
      <c r="L115" s="71">
        <v>4.95</v>
      </c>
      <c r="M115" s="71">
        <v>4.95</v>
      </c>
      <c r="N115" s="71">
        <v>4.95</v>
      </c>
      <c r="O115" s="71">
        <v>4.95</v>
      </c>
      <c r="P115" s="71">
        <v>4.95</v>
      </c>
      <c r="Q115" s="71">
        <v>4.95</v>
      </c>
      <c r="R115" s="71">
        <v>4.95</v>
      </c>
      <c r="S115" s="71">
        <v>4.95</v>
      </c>
      <c r="T115" s="71">
        <v>4.95</v>
      </c>
      <c r="U115" s="71">
        <v>4.95</v>
      </c>
      <c r="V115" s="71">
        <v>4.95</v>
      </c>
      <c r="W115" s="71">
        <v>4.95</v>
      </c>
      <c r="X115" s="71">
        <v>4.95</v>
      </c>
      <c r="Y115" s="71">
        <v>4.95</v>
      </c>
      <c r="Z115" s="71">
        <v>4.95</v>
      </c>
      <c r="AA115" s="71">
        <v>4.95</v>
      </c>
    </row>
    <row r="116" spans="1:27" ht="12.75" hidden="1" customHeight="1" outlineLevel="1" x14ac:dyDescent="0.2">
      <c r="A116" s="163" t="s">
        <v>1142</v>
      </c>
      <c r="B116" s="94" t="s">
        <v>81</v>
      </c>
      <c r="C116" s="70" t="s">
        <v>79</v>
      </c>
      <c r="D116" s="71">
        <f>$D$11</f>
        <v>216.36</v>
      </c>
      <c r="E116" s="71">
        <f t="shared" ref="E116:AA116" si="65">$D$11</f>
        <v>216.36</v>
      </c>
      <c r="F116" s="71">
        <f t="shared" si="65"/>
        <v>216.36</v>
      </c>
      <c r="G116" s="71">
        <f t="shared" si="65"/>
        <v>216.36</v>
      </c>
      <c r="H116" s="71">
        <f t="shared" si="65"/>
        <v>216.36</v>
      </c>
      <c r="I116" s="71">
        <f t="shared" si="65"/>
        <v>216.36</v>
      </c>
      <c r="J116" s="71">
        <f t="shared" si="65"/>
        <v>216.36</v>
      </c>
      <c r="K116" s="71">
        <f t="shared" si="65"/>
        <v>216.36</v>
      </c>
      <c r="L116" s="71">
        <f t="shared" si="65"/>
        <v>216.36</v>
      </c>
      <c r="M116" s="71">
        <f t="shared" si="65"/>
        <v>216.36</v>
      </c>
      <c r="N116" s="71">
        <f t="shared" si="65"/>
        <v>216.36</v>
      </c>
      <c r="O116" s="71">
        <f t="shared" si="65"/>
        <v>216.36</v>
      </c>
      <c r="P116" s="71">
        <f t="shared" si="65"/>
        <v>216.36</v>
      </c>
      <c r="Q116" s="71">
        <f t="shared" si="65"/>
        <v>216.36</v>
      </c>
      <c r="R116" s="71">
        <f>$D$11</f>
        <v>216.36</v>
      </c>
      <c r="S116" s="71">
        <f t="shared" si="65"/>
        <v>216.36</v>
      </c>
      <c r="T116" s="71">
        <f t="shared" si="65"/>
        <v>216.36</v>
      </c>
      <c r="U116" s="71">
        <f t="shared" si="65"/>
        <v>216.36</v>
      </c>
      <c r="V116" s="71">
        <f t="shared" si="65"/>
        <v>216.36</v>
      </c>
      <c r="W116" s="71">
        <f t="shared" si="65"/>
        <v>216.36</v>
      </c>
      <c r="X116" s="71">
        <f t="shared" si="65"/>
        <v>216.36</v>
      </c>
      <c r="Y116" s="71">
        <f t="shared" si="65"/>
        <v>216.36</v>
      </c>
      <c r="Z116" s="71">
        <f t="shared" si="65"/>
        <v>216.36</v>
      </c>
      <c r="AA116" s="71">
        <f t="shared" si="65"/>
        <v>216.36</v>
      </c>
    </row>
    <row r="117" spans="1:27" ht="12.75" customHeight="1" collapsed="1" x14ac:dyDescent="0.2">
      <c r="A117" s="162" t="s">
        <v>1143</v>
      </c>
      <c r="B117" s="54" t="str">
        <f>"23"&amp;"."&amp;$B$663&amp;"."&amp;$B$664</f>
        <v>23.05.2023</v>
      </c>
      <c r="C117" s="134" t="s">
        <v>76</v>
      </c>
      <c r="D117" s="135">
        <f>ROUND(((D118+D119+D121+D120)/1000),5)</f>
        <v>1.58335</v>
      </c>
      <c r="E117" s="135">
        <f>ROUND(((E118+E119+E121+E120)/1000),5)</f>
        <v>1.4128799999999999</v>
      </c>
      <c r="F117" s="135">
        <f>ROUND(((F118+F119+F121+F120)/1000),5)</f>
        <v>1.32491</v>
      </c>
      <c r="G117" s="135">
        <f t="shared" ref="G117:AA117" si="66">ROUND(((G118+G119+G121+G120)/1000),5)</f>
        <v>1.2864500000000001</v>
      </c>
      <c r="H117" s="135">
        <f t="shared" si="66"/>
        <v>1.33342</v>
      </c>
      <c r="I117" s="135">
        <f t="shared" si="66"/>
        <v>1.4793499999999999</v>
      </c>
      <c r="J117" s="135">
        <f t="shared" si="66"/>
        <v>1.59768</v>
      </c>
      <c r="K117" s="135">
        <f t="shared" si="66"/>
        <v>1.83165</v>
      </c>
      <c r="L117" s="135">
        <f t="shared" si="66"/>
        <v>2.0619800000000001</v>
      </c>
      <c r="M117" s="135">
        <f t="shared" si="66"/>
        <v>2.1811099999999999</v>
      </c>
      <c r="N117" s="135">
        <f t="shared" si="66"/>
        <v>2.1560299999999999</v>
      </c>
      <c r="O117" s="135">
        <f t="shared" si="66"/>
        <v>2.21454</v>
      </c>
      <c r="P117" s="135">
        <f t="shared" si="66"/>
        <v>2.2148699999999999</v>
      </c>
      <c r="Q117" s="135">
        <f t="shared" si="66"/>
        <v>2.23488</v>
      </c>
      <c r="R117" s="135">
        <f t="shared" si="66"/>
        <v>2.2300800000000001</v>
      </c>
      <c r="S117" s="135">
        <f t="shared" si="66"/>
        <v>2.2187600000000001</v>
      </c>
      <c r="T117" s="135">
        <f t="shared" si="66"/>
        <v>2.20974</v>
      </c>
      <c r="U117" s="135">
        <f t="shared" si="66"/>
        <v>2.1556600000000001</v>
      </c>
      <c r="V117" s="135">
        <f t="shared" si="66"/>
        <v>2.0956100000000002</v>
      </c>
      <c r="W117" s="135">
        <f t="shared" si="66"/>
        <v>2.0383</v>
      </c>
      <c r="X117" s="135">
        <f t="shared" si="66"/>
        <v>2.0637400000000001</v>
      </c>
      <c r="Y117" s="135">
        <f t="shared" si="66"/>
        <v>2.1629100000000001</v>
      </c>
      <c r="Z117" s="135">
        <f t="shared" si="66"/>
        <v>1.95678</v>
      </c>
      <c r="AA117" s="135">
        <f t="shared" si="66"/>
        <v>1.70146</v>
      </c>
    </row>
    <row r="118" spans="1:27" ht="12.75" hidden="1" customHeight="1" outlineLevel="1" x14ac:dyDescent="0.2">
      <c r="A118" s="163" t="s">
        <v>1144</v>
      </c>
      <c r="B118" s="94" t="s">
        <v>238</v>
      </c>
      <c r="C118" s="70" t="s">
        <v>79</v>
      </c>
      <c r="D118" s="71">
        <v>1295.8599999999999</v>
      </c>
      <c r="E118" s="71">
        <v>1125.3900000000001</v>
      </c>
      <c r="F118" s="71">
        <v>1037.42</v>
      </c>
      <c r="G118" s="71">
        <v>998.96</v>
      </c>
      <c r="H118" s="71">
        <v>1045.93</v>
      </c>
      <c r="I118" s="71">
        <v>1191.8599999999999</v>
      </c>
      <c r="J118" s="71">
        <v>1310.19</v>
      </c>
      <c r="K118" s="71">
        <v>1544.16</v>
      </c>
      <c r="L118" s="71">
        <v>1774.49</v>
      </c>
      <c r="M118" s="71">
        <v>1893.62</v>
      </c>
      <c r="N118" s="71">
        <v>1868.54</v>
      </c>
      <c r="O118" s="71">
        <v>1927.05</v>
      </c>
      <c r="P118" s="71">
        <v>1927.38</v>
      </c>
      <c r="Q118" s="71">
        <v>1947.39</v>
      </c>
      <c r="R118" s="71">
        <v>1942.59</v>
      </c>
      <c r="S118" s="71">
        <v>1931.27</v>
      </c>
      <c r="T118" s="71">
        <v>1922.25</v>
      </c>
      <c r="U118" s="71">
        <v>1868.17</v>
      </c>
      <c r="V118" s="71">
        <v>1808.12</v>
      </c>
      <c r="W118" s="71">
        <v>1750.81</v>
      </c>
      <c r="X118" s="71">
        <v>1776.25</v>
      </c>
      <c r="Y118" s="71">
        <v>1875.42</v>
      </c>
      <c r="Z118" s="71">
        <v>1669.29</v>
      </c>
      <c r="AA118" s="71">
        <v>1413.97</v>
      </c>
    </row>
    <row r="119" spans="1:27" ht="12.75" hidden="1" customHeight="1" outlineLevel="1" x14ac:dyDescent="0.2">
      <c r="A119" s="163" t="s">
        <v>1145</v>
      </c>
      <c r="B119" s="94" t="s">
        <v>90</v>
      </c>
      <c r="C119" s="70" t="s">
        <v>79</v>
      </c>
      <c r="D119" s="71">
        <f t="shared" ref="D119:AA119" si="67">$D$9</f>
        <v>66.180000000000007</v>
      </c>
      <c r="E119" s="71">
        <f t="shared" si="67"/>
        <v>66.180000000000007</v>
      </c>
      <c r="F119" s="71">
        <f t="shared" si="67"/>
        <v>66.180000000000007</v>
      </c>
      <c r="G119" s="71">
        <f t="shared" si="67"/>
        <v>66.180000000000007</v>
      </c>
      <c r="H119" s="71">
        <f t="shared" si="67"/>
        <v>66.180000000000007</v>
      </c>
      <c r="I119" s="71">
        <f t="shared" si="67"/>
        <v>66.180000000000007</v>
      </c>
      <c r="J119" s="71">
        <f t="shared" si="67"/>
        <v>66.180000000000007</v>
      </c>
      <c r="K119" s="71">
        <f t="shared" si="67"/>
        <v>66.180000000000007</v>
      </c>
      <c r="L119" s="71">
        <f t="shared" si="67"/>
        <v>66.180000000000007</v>
      </c>
      <c r="M119" s="71">
        <f t="shared" si="67"/>
        <v>66.180000000000007</v>
      </c>
      <c r="N119" s="71">
        <f t="shared" si="67"/>
        <v>66.180000000000007</v>
      </c>
      <c r="O119" s="71">
        <f t="shared" si="67"/>
        <v>66.180000000000007</v>
      </c>
      <c r="P119" s="71">
        <f t="shared" si="67"/>
        <v>66.180000000000007</v>
      </c>
      <c r="Q119" s="71">
        <f t="shared" si="67"/>
        <v>66.180000000000007</v>
      </c>
      <c r="R119" s="71">
        <f t="shared" si="67"/>
        <v>66.180000000000007</v>
      </c>
      <c r="S119" s="71">
        <f t="shared" si="67"/>
        <v>66.180000000000007</v>
      </c>
      <c r="T119" s="71">
        <f t="shared" si="67"/>
        <v>66.180000000000007</v>
      </c>
      <c r="U119" s="71">
        <f t="shared" si="67"/>
        <v>66.180000000000007</v>
      </c>
      <c r="V119" s="71">
        <f t="shared" si="67"/>
        <v>66.180000000000007</v>
      </c>
      <c r="W119" s="71">
        <f t="shared" si="67"/>
        <v>66.180000000000007</v>
      </c>
      <c r="X119" s="71">
        <f t="shared" si="67"/>
        <v>66.180000000000007</v>
      </c>
      <c r="Y119" s="71">
        <f t="shared" si="67"/>
        <v>66.180000000000007</v>
      </c>
      <c r="Z119" s="71">
        <f t="shared" si="67"/>
        <v>66.180000000000007</v>
      </c>
      <c r="AA119" s="71">
        <f t="shared" si="67"/>
        <v>66.180000000000007</v>
      </c>
    </row>
    <row r="120" spans="1:27" ht="12.75" hidden="1" customHeight="1" outlineLevel="1" x14ac:dyDescent="0.2">
      <c r="A120" s="163" t="s">
        <v>1146</v>
      </c>
      <c r="B120" s="94" t="s">
        <v>83</v>
      </c>
      <c r="C120" s="70" t="s">
        <v>79</v>
      </c>
      <c r="D120" s="71">
        <v>4.95</v>
      </c>
      <c r="E120" s="71">
        <v>4.95</v>
      </c>
      <c r="F120" s="71">
        <v>4.95</v>
      </c>
      <c r="G120" s="71">
        <v>4.95</v>
      </c>
      <c r="H120" s="71">
        <v>4.95</v>
      </c>
      <c r="I120" s="71">
        <v>4.95</v>
      </c>
      <c r="J120" s="71">
        <v>4.95</v>
      </c>
      <c r="K120" s="71">
        <v>4.95</v>
      </c>
      <c r="L120" s="71">
        <v>4.95</v>
      </c>
      <c r="M120" s="71">
        <v>4.95</v>
      </c>
      <c r="N120" s="71">
        <v>4.95</v>
      </c>
      <c r="O120" s="71">
        <v>4.95</v>
      </c>
      <c r="P120" s="71">
        <v>4.95</v>
      </c>
      <c r="Q120" s="71">
        <v>4.95</v>
      </c>
      <c r="R120" s="71">
        <v>4.95</v>
      </c>
      <c r="S120" s="71">
        <v>4.95</v>
      </c>
      <c r="T120" s="71">
        <v>4.95</v>
      </c>
      <c r="U120" s="71">
        <v>4.95</v>
      </c>
      <c r="V120" s="71">
        <v>4.95</v>
      </c>
      <c r="W120" s="71">
        <v>4.95</v>
      </c>
      <c r="X120" s="71">
        <v>4.95</v>
      </c>
      <c r="Y120" s="71">
        <v>4.95</v>
      </c>
      <c r="Z120" s="71">
        <v>4.95</v>
      </c>
      <c r="AA120" s="71">
        <v>4.95</v>
      </c>
    </row>
    <row r="121" spans="1:27" ht="12.75" hidden="1" customHeight="1" outlineLevel="1" x14ac:dyDescent="0.2">
      <c r="A121" s="163" t="s">
        <v>1147</v>
      </c>
      <c r="B121" s="94" t="s">
        <v>81</v>
      </c>
      <c r="C121" s="70" t="s">
        <v>79</v>
      </c>
      <c r="D121" s="71">
        <f>$D$11</f>
        <v>216.36</v>
      </c>
      <c r="E121" s="71">
        <f t="shared" ref="E121:AA121" si="68">$D$11</f>
        <v>216.36</v>
      </c>
      <c r="F121" s="71">
        <f t="shared" si="68"/>
        <v>216.36</v>
      </c>
      <c r="G121" s="71">
        <f t="shared" si="68"/>
        <v>216.36</v>
      </c>
      <c r="H121" s="71">
        <f t="shared" si="68"/>
        <v>216.36</v>
      </c>
      <c r="I121" s="71">
        <f t="shared" si="68"/>
        <v>216.36</v>
      </c>
      <c r="J121" s="71">
        <f t="shared" si="68"/>
        <v>216.36</v>
      </c>
      <c r="K121" s="71">
        <f t="shared" si="68"/>
        <v>216.36</v>
      </c>
      <c r="L121" s="71">
        <f t="shared" si="68"/>
        <v>216.36</v>
      </c>
      <c r="M121" s="71">
        <f t="shared" si="68"/>
        <v>216.36</v>
      </c>
      <c r="N121" s="71">
        <f t="shared" si="68"/>
        <v>216.36</v>
      </c>
      <c r="O121" s="71">
        <f t="shared" si="68"/>
        <v>216.36</v>
      </c>
      <c r="P121" s="71">
        <f t="shared" si="68"/>
        <v>216.36</v>
      </c>
      <c r="Q121" s="71">
        <f t="shared" si="68"/>
        <v>216.36</v>
      </c>
      <c r="R121" s="71">
        <f>$D$11</f>
        <v>216.36</v>
      </c>
      <c r="S121" s="71">
        <f t="shared" si="68"/>
        <v>216.36</v>
      </c>
      <c r="T121" s="71">
        <f t="shared" si="68"/>
        <v>216.36</v>
      </c>
      <c r="U121" s="71">
        <f t="shared" si="68"/>
        <v>216.36</v>
      </c>
      <c r="V121" s="71">
        <f t="shared" si="68"/>
        <v>216.36</v>
      </c>
      <c r="W121" s="71">
        <f t="shared" si="68"/>
        <v>216.36</v>
      </c>
      <c r="X121" s="71">
        <f t="shared" si="68"/>
        <v>216.36</v>
      </c>
      <c r="Y121" s="71">
        <f t="shared" si="68"/>
        <v>216.36</v>
      </c>
      <c r="Z121" s="71">
        <f t="shared" si="68"/>
        <v>216.36</v>
      </c>
      <c r="AA121" s="71">
        <f t="shared" si="68"/>
        <v>216.36</v>
      </c>
    </row>
    <row r="122" spans="1:27" ht="12.75" customHeight="1" collapsed="1" x14ac:dyDescent="0.2">
      <c r="A122" s="162" t="s">
        <v>1148</v>
      </c>
      <c r="B122" s="54" t="str">
        <f>"24"&amp;"."&amp;$B$663&amp;"."&amp;$B$664</f>
        <v>24.05.2023</v>
      </c>
      <c r="C122" s="134" t="s">
        <v>76</v>
      </c>
      <c r="D122" s="135">
        <f>ROUND(((D123+D124+D126+D125)/1000),5)</f>
        <v>1.59941</v>
      </c>
      <c r="E122" s="135">
        <f>ROUND(((E123+E124+E126+E125)/1000),5)</f>
        <v>1.3912100000000001</v>
      </c>
      <c r="F122" s="135">
        <f>ROUND(((F123+F124+F126+F125)/1000),5)</f>
        <v>1.3547899999999999</v>
      </c>
      <c r="G122" s="135">
        <f t="shared" ref="G122:AA122" si="69">ROUND(((G123+G124+G126+G125)/1000),5)</f>
        <v>1.3113900000000001</v>
      </c>
      <c r="H122" s="135">
        <f t="shared" si="69"/>
        <v>1.3169999999999999</v>
      </c>
      <c r="I122" s="135">
        <f t="shared" si="69"/>
        <v>1.47679</v>
      </c>
      <c r="J122" s="135">
        <f t="shared" si="69"/>
        <v>1.7381200000000001</v>
      </c>
      <c r="K122" s="135">
        <f t="shared" si="69"/>
        <v>1.9911300000000001</v>
      </c>
      <c r="L122" s="135">
        <f t="shared" si="69"/>
        <v>2.1726399999999999</v>
      </c>
      <c r="M122" s="135">
        <f t="shared" si="69"/>
        <v>2.2274600000000002</v>
      </c>
      <c r="N122" s="135">
        <f t="shared" si="69"/>
        <v>2.2339500000000001</v>
      </c>
      <c r="O122" s="135">
        <f t="shared" si="69"/>
        <v>2.2355999999999998</v>
      </c>
      <c r="P122" s="135">
        <f t="shared" si="69"/>
        <v>2.2208999999999999</v>
      </c>
      <c r="Q122" s="135">
        <f t="shared" si="69"/>
        <v>2.2263199999999999</v>
      </c>
      <c r="R122" s="135">
        <f t="shared" si="69"/>
        <v>2.2395</v>
      </c>
      <c r="S122" s="135">
        <f t="shared" si="69"/>
        <v>2.2526899999999999</v>
      </c>
      <c r="T122" s="135">
        <f t="shared" si="69"/>
        <v>2.23617</v>
      </c>
      <c r="U122" s="135">
        <f t="shared" si="69"/>
        <v>2.2223299999999999</v>
      </c>
      <c r="V122" s="135">
        <f t="shared" si="69"/>
        <v>2.2160799999999998</v>
      </c>
      <c r="W122" s="135">
        <f t="shared" si="69"/>
        <v>2.2077800000000001</v>
      </c>
      <c r="X122" s="135">
        <f t="shared" si="69"/>
        <v>2.2077399999999998</v>
      </c>
      <c r="Y122" s="135">
        <f t="shared" si="69"/>
        <v>2.2105299999999999</v>
      </c>
      <c r="Z122" s="135">
        <f t="shared" si="69"/>
        <v>2.04765</v>
      </c>
      <c r="AA122" s="135">
        <f t="shared" si="69"/>
        <v>1.7259500000000001</v>
      </c>
    </row>
    <row r="123" spans="1:27" ht="12.75" hidden="1" customHeight="1" outlineLevel="1" x14ac:dyDescent="0.2">
      <c r="A123" s="163" t="s">
        <v>1149</v>
      </c>
      <c r="B123" s="94" t="s">
        <v>238</v>
      </c>
      <c r="C123" s="70" t="s">
        <v>79</v>
      </c>
      <c r="D123" s="71">
        <v>1311.92</v>
      </c>
      <c r="E123" s="71">
        <v>1103.72</v>
      </c>
      <c r="F123" s="71">
        <v>1067.3</v>
      </c>
      <c r="G123" s="71">
        <v>1023.9</v>
      </c>
      <c r="H123" s="71">
        <v>1029.51</v>
      </c>
      <c r="I123" s="71">
        <v>1189.3</v>
      </c>
      <c r="J123" s="71">
        <v>1450.63</v>
      </c>
      <c r="K123" s="71">
        <v>1703.64</v>
      </c>
      <c r="L123" s="71">
        <v>1885.15</v>
      </c>
      <c r="M123" s="71">
        <v>1939.97</v>
      </c>
      <c r="N123" s="71">
        <v>1946.46</v>
      </c>
      <c r="O123" s="71">
        <v>1948.11</v>
      </c>
      <c r="P123" s="71">
        <v>1933.41</v>
      </c>
      <c r="Q123" s="71">
        <v>1938.83</v>
      </c>
      <c r="R123" s="71">
        <v>1952.01</v>
      </c>
      <c r="S123" s="71">
        <v>1965.2</v>
      </c>
      <c r="T123" s="71">
        <v>1948.68</v>
      </c>
      <c r="U123" s="71">
        <v>1934.84</v>
      </c>
      <c r="V123" s="71">
        <v>1928.59</v>
      </c>
      <c r="W123" s="71">
        <v>1920.29</v>
      </c>
      <c r="X123" s="71">
        <v>1920.25</v>
      </c>
      <c r="Y123" s="71">
        <v>1923.04</v>
      </c>
      <c r="Z123" s="71">
        <v>1760.16</v>
      </c>
      <c r="AA123" s="71">
        <v>1438.46</v>
      </c>
    </row>
    <row r="124" spans="1:27" ht="12.75" hidden="1" customHeight="1" outlineLevel="1" x14ac:dyDescent="0.2">
      <c r="A124" s="163" t="s">
        <v>1150</v>
      </c>
      <c r="B124" s="94" t="s">
        <v>90</v>
      </c>
      <c r="C124" s="70" t="s">
        <v>79</v>
      </c>
      <c r="D124" s="71">
        <f t="shared" ref="D124:AA124" si="70">$D$9</f>
        <v>66.180000000000007</v>
      </c>
      <c r="E124" s="71">
        <f t="shared" si="70"/>
        <v>66.180000000000007</v>
      </c>
      <c r="F124" s="71">
        <f t="shared" si="70"/>
        <v>66.180000000000007</v>
      </c>
      <c r="G124" s="71">
        <f t="shared" si="70"/>
        <v>66.180000000000007</v>
      </c>
      <c r="H124" s="71">
        <f t="shared" si="70"/>
        <v>66.180000000000007</v>
      </c>
      <c r="I124" s="71">
        <f t="shared" si="70"/>
        <v>66.180000000000007</v>
      </c>
      <c r="J124" s="71">
        <f t="shared" si="70"/>
        <v>66.180000000000007</v>
      </c>
      <c r="K124" s="71">
        <f t="shared" si="70"/>
        <v>66.180000000000007</v>
      </c>
      <c r="L124" s="71">
        <f t="shared" si="70"/>
        <v>66.180000000000007</v>
      </c>
      <c r="M124" s="71">
        <f t="shared" si="70"/>
        <v>66.180000000000007</v>
      </c>
      <c r="N124" s="71">
        <f t="shared" si="70"/>
        <v>66.180000000000007</v>
      </c>
      <c r="O124" s="71">
        <f t="shared" si="70"/>
        <v>66.180000000000007</v>
      </c>
      <c r="P124" s="71">
        <f t="shared" si="70"/>
        <v>66.180000000000007</v>
      </c>
      <c r="Q124" s="71">
        <f t="shared" si="70"/>
        <v>66.180000000000007</v>
      </c>
      <c r="R124" s="71">
        <f t="shared" si="70"/>
        <v>66.180000000000007</v>
      </c>
      <c r="S124" s="71">
        <f t="shared" si="70"/>
        <v>66.180000000000007</v>
      </c>
      <c r="T124" s="71">
        <f t="shared" si="70"/>
        <v>66.180000000000007</v>
      </c>
      <c r="U124" s="71">
        <f t="shared" si="70"/>
        <v>66.180000000000007</v>
      </c>
      <c r="V124" s="71">
        <f t="shared" si="70"/>
        <v>66.180000000000007</v>
      </c>
      <c r="W124" s="71">
        <f t="shared" si="70"/>
        <v>66.180000000000007</v>
      </c>
      <c r="X124" s="71">
        <f t="shared" si="70"/>
        <v>66.180000000000007</v>
      </c>
      <c r="Y124" s="71">
        <f t="shared" si="70"/>
        <v>66.180000000000007</v>
      </c>
      <c r="Z124" s="71">
        <f t="shared" si="70"/>
        <v>66.180000000000007</v>
      </c>
      <c r="AA124" s="71">
        <f t="shared" si="70"/>
        <v>66.180000000000007</v>
      </c>
    </row>
    <row r="125" spans="1:27" ht="12.75" hidden="1" customHeight="1" outlineLevel="1" x14ac:dyDescent="0.2">
      <c r="A125" s="163" t="s">
        <v>1151</v>
      </c>
      <c r="B125" s="94" t="s">
        <v>83</v>
      </c>
      <c r="C125" s="70" t="s">
        <v>79</v>
      </c>
      <c r="D125" s="71">
        <v>4.95</v>
      </c>
      <c r="E125" s="71">
        <v>4.95</v>
      </c>
      <c r="F125" s="71">
        <v>4.95</v>
      </c>
      <c r="G125" s="71">
        <v>4.95</v>
      </c>
      <c r="H125" s="71">
        <v>4.95</v>
      </c>
      <c r="I125" s="71">
        <v>4.95</v>
      </c>
      <c r="J125" s="71">
        <v>4.95</v>
      </c>
      <c r="K125" s="71">
        <v>4.95</v>
      </c>
      <c r="L125" s="71">
        <v>4.95</v>
      </c>
      <c r="M125" s="71">
        <v>4.95</v>
      </c>
      <c r="N125" s="71">
        <v>4.95</v>
      </c>
      <c r="O125" s="71">
        <v>4.95</v>
      </c>
      <c r="P125" s="71">
        <v>4.95</v>
      </c>
      <c r="Q125" s="71">
        <v>4.95</v>
      </c>
      <c r="R125" s="71">
        <v>4.95</v>
      </c>
      <c r="S125" s="71">
        <v>4.95</v>
      </c>
      <c r="T125" s="71">
        <v>4.95</v>
      </c>
      <c r="U125" s="71">
        <v>4.95</v>
      </c>
      <c r="V125" s="71">
        <v>4.95</v>
      </c>
      <c r="W125" s="71">
        <v>4.95</v>
      </c>
      <c r="X125" s="71">
        <v>4.95</v>
      </c>
      <c r="Y125" s="71">
        <v>4.95</v>
      </c>
      <c r="Z125" s="71">
        <v>4.95</v>
      </c>
      <c r="AA125" s="71">
        <v>4.95</v>
      </c>
    </row>
    <row r="126" spans="1:27" ht="12.75" hidden="1" customHeight="1" outlineLevel="1" x14ac:dyDescent="0.2">
      <c r="A126" s="163" t="s">
        <v>1152</v>
      </c>
      <c r="B126" s="94" t="s">
        <v>81</v>
      </c>
      <c r="C126" s="70" t="s">
        <v>79</v>
      </c>
      <c r="D126" s="71">
        <f>$D$11</f>
        <v>216.36</v>
      </c>
      <c r="E126" s="71">
        <f t="shared" ref="E126:AA126" si="71">$D$11</f>
        <v>216.36</v>
      </c>
      <c r="F126" s="71">
        <f t="shared" si="71"/>
        <v>216.36</v>
      </c>
      <c r="G126" s="71">
        <f t="shared" si="71"/>
        <v>216.36</v>
      </c>
      <c r="H126" s="71">
        <f t="shared" si="71"/>
        <v>216.36</v>
      </c>
      <c r="I126" s="71">
        <f t="shared" si="71"/>
        <v>216.36</v>
      </c>
      <c r="J126" s="71">
        <f t="shared" si="71"/>
        <v>216.36</v>
      </c>
      <c r="K126" s="71">
        <f t="shared" si="71"/>
        <v>216.36</v>
      </c>
      <c r="L126" s="71">
        <f t="shared" si="71"/>
        <v>216.36</v>
      </c>
      <c r="M126" s="71">
        <f t="shared" si="71"/>
        <v>216.36</v>
      </c>
      <c r="N126" s="71">
        <f t="shared" si="71"/>
        <v>216.36</v>
      </c>
      <c r="O126" s="71">
        <f t="shared" si="71"/>
        <v>216.36</v>
      </c>
      <c r="P126" s="71">
        <f t="shared" si="71"/>
        <v>216.36</v>
      </c>
      <c r="Q126" s="71">
        <f t="shared" si="71"/>
        <v>216.36</v>
      </c>
      <c r="R126" s="71">
        <f>$D$11</f>
        <v>216.36</v>
      </c>
      <c r="S126" s="71">
        <f t="shared" si="71"/>
        <v>216.36</v>
      </c>
      <c r="T126" s="71">
        <f t="shared" si="71"/>
        <v>216.36</v>
      </c>
      <c r="U126" s="71">
        <f t="shared" si="71"/>
        <v>216.36</v>
      </c>
      <c r="V126" s="71">
        <f t="shared" si="71"/>
        <v>216.36</v>
      </c>
      <c r="W126" s="71">
        <f t="shared" si="71"/>
        <v>216.36</v>
      </c>
      <c r="X126" s="71">
        <f t="shared" si="71"/>
        <v>216.36</v>
      </c>
      <c r="Y126" s="71">
        <f t="shared" si="71"/>
        <v>216.36</v>
      </c>
      <c r="Z126" s="71">
        <f t="shared" si="71"/>
        <v>216.36</v>
      </c>
      <c r="AA126" s="71">
        <f t="shared" si="71"/>
        <v>216.36</v>
      </c>
    </row>
    <row r="127" spans="1:27" ht="12.75" customHeight="1" collapsed="1" x14ac:dyDescent="0.2">
      <c r="A127" s="162" t="s">
        <v>1153</v>
      </c>
      <c r="B127" s="54" t="str">
        <f>"25"&amp;"."&amp;$B$663&amp;"."&amp;$B$664</f>
        <v>25.05.2023</v>
      </c>
      <c r="C127" s="134" t="s">
        <v>76</v>
      </c>
      <c r="D127" s="135">
        <f>ROUND(((D128+D129+D131+D130)/1000),5)</f>
        <v>1.4195899999999999</v>
      </c>
      <c r="E127" s="135">
        <f>ROUND(((E128+E129+E131+E130)/1000),5)</f>
        <v>1.31409</v>
      </c>
      <c r="F127" s="135">
        <f>ROUND(((F128+F129+F131+F130)/1000),5)</f>
        <v>1.2486999999999999</v>
      </c>
      <c r="G127" s="135">
        <f t="shared" ref="G127:AA127" si="72">ROUND(((G128+G129+G131+G130)/1000),5)</f>
        <v>1.1995899999999999</v>
      </c>
      <c r="H127" s="135">
        <f t="shared" si="72"/>
        <v>1.19912</v>
      </c>
      <c r="I127" s="135">
        <f t="shared" si="72"/>
        <v>1.3660600000000001</v>
      </c>
      <c r="J127" s="135">
        <f t="shared" si="72"/>
        <v>1.74732</v>
      </c>
      <c r="K127" s="135">
        <f t="shared" si="72"/>
        <v>1.9106000000000001</v>
      </c>
      <c r="L127" s="135">
        <f t="shared" si="72"/>
        <v>2.12771</v>
      </c>
      <c r="M127" s="135">
        <f t="shared" si="72"/>
        <v>2.1960600000000001</v>
      </c>
      <c r="N127" s="135">
        <f t="shared" si="72"/>
        <v>2.2090999999999998</v>
      </c>
      <c r="O127" s="135">
        <f t="shared" si="72"/>
        <v>2.2185600000000001</v>
      </c>
      <c r="P127" s="135">
        <f t="shared" si="72"/>
        <v>2.20133</v>
      </c>
      <c r="Q127" s="135">
        <f t="shared" si="72"/>
        <v>2.2036199999999999</v>
      </c>
      <c r="R127" s="135">
        <f t="shared" si="72"/>
        <v>2.2282799999999998</v>
      </c>
      <c r="S127" s="135">
        <f t="shared" si="72"/>
        <v>2.2436500000000001</v>
      </c>
      <c r="T127" s="135">
        <f t="shared" si="72"/>
        <v>2.2287599999999999</v>
      </c>
      <c r="U127" s="135">
        <f t="shared" si="72"/>
        <v>2.21523</v>
      </c>
      <c r="V127" s="135">
        <f t="shared" si="72"/>
        <v>2.2081400000000002</v>
      </c>
      <c r="W127" s="135">
        <f t="shared" si="72"/>
        <v>2.2019700000000002</v>
      </c>
      <c r="X127" s="135">
        <f t="shared" si="72"/>
        <v>2.2057099999999998</v>
      </c>
      <c r="Y127" s="135">
        <f t="shared" si="72"/>
        <v>2.2014900000000002</v>
      </c>
      <c r="Z127" s="135">
        <f t="shared" si="72"/>
        <v>2.0086400000000002</v>
      </c>
      <c r="AA127" s="135">
        <f t="shared" si="72"/>
        <v>1.63659</v>
      </c>
    </row>
    <row r="128" spans="1:27" ht="12.75" hidden="1" customHeight="1" outlineLevel="1" x14ac:dyDescent="0.2">
      <c r="A128" s="163" t="s">
        <v>1154</v>
      </c>
      <c r="B128" s="94" t="s">
        <v>238</v>
      </c>
      <c r="C128" s="70" t="s">
        <v>79</v>
      </c>
      <c r="D128" s="71">
        <v>1132.0999999999999</v>
      </c>
      <c r="E128" s="71">
        <v>1026.5999999999999</v>
      </c>
      <c r="F128" s="71">
        <v>961.21</v>
      </c>
      <c r="G128" s="71">
        <v>912.1</v>
      </c>
      <c r="H128" s="71">
        <v>911.63</v>
      </c>
      <c r="I128" s="71">
        <v>1078.57</v>
      </c>
      <c r="J128" s="71">
        <v>1459.83</v>
      </c>
      <c r="K128" s="71">
        <v>1623.11</v>
      </c>
      <c r="L128" s="71">
        <v>1840.22</v>
      </c>
      <c r="M128" s="71">
        <v>1908.57</v>
      </c>
      <c r="N128" s="71">
        <v>1921.61</v>
      </c>
      <c r="O128" s="71">
        <v>1931.07</v>
      </c>
      <c r="P128" s="71">
        <v>1913.84</v>
      </c>
      <c r="Q128" s="71">
        <v>1916.13</v>
      </c>
      <c r="R128" s="71">
        <v>1940.79</v>
      </c>
      <c r="S128" s="71">
        <v>1956.16</v>
      </c>
      <c r="T128" s="71">
        <v>1941.27</v>
      </c>
      <c r="U128" s="71">
        <v>1927.74</v>
      </c>
      <c r="V128" s="71">
        <v>1920.65</v>
      </c>
      <c r="W128" s="71">
        <v>1914.48</v>
      </c>
      <c r="X128" s="71">
        <v>1918.22</v>
      </c>
      <c r="Y128" s="71">
        <v>1914</v>
      </c>
      <c r="Z128" s="71">
        <v>1721.15</v>
      </c>
      <c r="AA128" s="71">
        <v>1349.1</v>
      </c>
    </row>
    <row r="129" spans="1:27" ht="12.75" hidden="1" customHeight="1" outlineLevel="1" x14ac:dyDescent="0.2">
      <c r="A129" s="163" t="s">
        <v>1155</v>
      </c>
      <c r="B129" s="94" t="s">
        <v>90</v>
      </c>
      <c r="C129" s="70" t="s">
        <v>79</v>
      </c>
      <c r="D129" s="71">
        <f t="shared" ref="D129:AA129" si="73">$D$9</f>
        <v>66.180000000000007</v>
      </c>
      <c r="E129" s="71">
        <f t="shared" si="73"/>
        <v>66.180000000000007</v>
      </c>
      <c r="F129" s="71">
        <f t="shared" si="73"/>
        <v>66.180000000000007</v>
      </c>
      <c r="G129" s="71">
        <f t="shared" si="73"/>
        <v>66.180000000000007</v>
      </c>
      <c r="H129" s="71">
        <f t="shared" si="73"/>
        <v>66.180000000000007</v>
      </c>
      <c r="I129" s="71">
        <f t="shared" si="73"/>
        <v>66.180000000000007</v>
      </c>
      <c r="J129" s="71">
        <f t="shared" si="73"/>
        <v>66.180000000000007</v>
      </c>
      <c r="K129" s="71">
        <f t="shared" si="73"/>
        <v>66.180000000000007</v>
      </c>
      <c r="L129" s="71">
        <f t="shared" si="73"/>
        <v>66.180000000000007</v>
      </c>
      <c r="M129" s="71">
        <f t="shared" si="73"/>
        <v>66.180000000000007</v>
      </c>
      <c r="N129" s="71">
        <f t="shared" si="73"/>
        <v>66.180000000000007</v>
      </c>
      <c r="O129" s="71">
        <f t="shared" si="73"/>
        <v>66.180000000000007</v>
      </c>
      <c r="P129" s="71">
        <f t="shared" si="73"/>
        <v>66.180000000000007</v>
      </c>
      <c r="Q129" s="71">
        <f t="shared" si="73"/>
        <v>66.180000000000007</v>
      </c>
      <c r="R129" s="71">
        <f t="shared" si="73"/>
        <v>66.180000000000007</v>
      </c>
      <c r="S129" s="71">
        <f t="shared" si="73"/>
        <v>66.180000000000007</v>
      </c>
      <c r="T129" s="71">
        <f t="shared" si="73"/>
        <v>66.180000000000007</v>
      </c>
      <c r="U129" s="71">
        <f t="shared" si="73"/>
        <v>66.180000000000007</v>
      </c>
      <c r="V129" s="71">
        <f t="shared" si="73"/>
        <v>66.180000000000007</v>
      </c>
      <c r="W129" s="71">
        <f t="shared" si="73"/>
        <v>66.180000000000007</v>
      </c>
      <c r="X129" s="71">
        <f t="shared" si="73"/>
        <v>66.180000000000007</v>
      </c>
      <c r="Y129" s="71">
        <f t="shared" si="73"/>
        <v>66.180000000000007</v>
      </c>
      <c r="Z129" s="71">
        <f t="shared" si="73"/>
        <v>66.180000000000007</v>
      </c>
      <c r="AA129" s="71">
        <f t="shared" si="73"/>
        <v>66.180000000000007</v>
      </c>
    </row>
    <row r="130" spans="1:27" ht="12.75" hidden="1" customHeight="1" outlineLevel="1" x14ac:dyDescent="0.2">
      <c r="A130" s="163" t="s">
        <v>1156</v>
      </c>
      <c r="B130" s="94" t="s">
        <v>83</v>
      </c>
      <c r="C130" s="70" t="s">
        <v>79</v>
      </c>
      <c r="D130" s="71">
        <v>4.95</v>
      </c>
      <c r="E130" s="71">
        <v>4.95</v>
      </c>
      <c r="F130" s="71">
        <v>4.95</v>
      </c>
      <c r="G130" s="71">
        <v>4.95</v>
      </c>
      <c r="H130" s="71">
        <v>4.95</v>
      </c>
      <c r="I130" s="71">
        <v>4.95</v>
      </c>
      <c r="J130" s="71">
        <v>4.95</v>
      </c>
      <c r="K130" s="71">
        <v>4.95</v>
      </c>
      <c r="L130" s="71">
        <v>4.95</v>
      </c>
      <c r="M130" s="71">
        <v>4.95</v>
      </c>
      <c r="N130" s="71">
        <v>4.95</v>
      </c>
      <c r="O130" s="71">
        <v>4.95</v>
      </c>
      <c r="P130" s="71">
        <v>4.95</v>
      </c>
      <c r="Q130" s="71">
        <v>4.95</v>
      </c>
      <c r="R130" s="71">
        <v>4.95</v>
      </c>
      <c r="S130" s="71">
        <v>4.95</v>
      </c>
      <c r="T130" s="71">
        <v>4.95</v>
      </c>
      <c r="U130" s="71">
        <v>4.95</v>
      </c>
      <c r="V130" s="71">
        <v>4.95</v>
      </c>
      <c r="W130" s="71">
        <v>4.95</v>
      </c>
      <c r="X130" s="71">
        <v>4.95</v>
      </c>
      <c r="Y130" s="71">
        <v>4.95</v>
      </c>
      <c r="Z130" s="71">
        <v>4.95</v>
      </c>
      <c r="AA130" s="71">
        <v>4.95</v>
      </c>
    </row>
    <row r="131" spans="1:27" ht="12.75" hidden="1" customHeight="1" outlineLevel="1" x14ac:dyDescent="0.2">
      <c r="A131" s="163" t="s">
        <v>1157</v>
      </c>
      <c r="B131" s="94" t="s">
        <v>81</v>
      </c>
      <c r="C131" s="70" t="s">
        <v>79</v>
      </c>
      <c r="D131" s="71">
        <f>$D$11</f>
        <v>216.36</v>
      </c>
      <c r="E131" s="71">
        <f t="shared" ref="E131:AA131" si="74">$D$11</f>
        <v>216.36</v>
      </c>
      <c r="F131" s="71">
        <f t="shared" si="74"/>
        <v>216.36</v>
      </c>
      <c r="G131" s="71">
        <f t="shared" si="74"/>
        <v>216.36</v>
      </c>
      <c r="H131" s="71">
        <f t="shared" si="74"/>
        <v>216.36</v>
      </c>
      <c r="I131" s="71">
        <f t="shared" si="74"/>
        <v>216.36</v>
      </c>
      <c r="J131" s="71">
        <f t="shared" si="74"/>
        <v>216.36</v>
      </c>
      <c r="K131" s="71">
        <f t="shared" si="74"/>
        <v>216.36</v>
      </c>
      <c r="L131" s="71">
        <f t="shared" si="74"/>
        <v>216.36</v>
      </c>
      <c r="M131" s="71">
        <f t="shared" si="74"/>
        <v>216.36</v>
      </c>
      <c r="N131" s="71">
        <f t="shared" si="74"/>
        <v>216.36</v>
      </c>
      <c r="O131" s="71">
        <f t="shared" si="74"/>
        <v>216.36</v>
      </c>
      <c r="P131" s="71">
        <f t="shared" si="74"/>
        <v>216.36</v>
      </c>
      <c r="Q131" s="71">
        <f t="shared" si="74"/>
        <v>216.36</v>
      </c>
      <c r="R131" s="71">
        <f>$D$11</f>
        <v>216.36</v>
      </c>
      <c r="S131" s="71">
        <f t="shared" si="74"/>
        <v>216.36</v>
      </c>
      <c r="T131" s="71">
        <f t="shared" si="74"/>
        <v>216.36</v>
      </c>
      <c r="U131" s="71">
        <f t="shared" si="74"/>
        <v>216.36</v>
      </c>
      <c r="V131" s="71">
        <f t="shared" si="74"/>
        <v>216.36</v>
      </c>
      <c r="W131" s="71">
        <f t="shared" si="74"/>
        <v>216.36</v>
      </c>
      <c r="X131" s="71">
        <f t="shared" si="74"/>
        <v>216.36</v>
      </c>
      <c r="Y131" s="71">
        <f t="shared" si="74"/>
        <v>216.36</v>
      </c>
      <c r="Z131" s="71">
        <f t="shared" si="74"/>
        <v>216.36</v>
      </c>
      <c r="AA131" s="71">
        <f t="shared" si="74"/>
        <v>216.36</v>
      </c>
    </row>
    <row r="132" spans="1:27" ht="12.75" customHeight="1" collapsed="1" x14ac:dyDescent="0.2">
      <c r="A132" s="162" t="s">
        <v>1158</v>
      </c>
      <c r="B132" s="54" t="str">
        <f>"26"&amp;"."&amp;$B$663&amp;"."&amp;$B$664</f>
        <v>26.05.2023</v>
      </c>
      <c r="C132" s="134" t="s">
        <v>76</v>
      </c>
      <c r="D132" s="135">
        <f>ROUND(((D133+D134+D136+D135)/1000),5)</f>
        <v>1.5311300000000001</v>
      </c>
      <c r="E132" s="135">
        <f>ROUND(((E133+E134+E136+E135)/1000),5)</f>
        <v>1.3888100000000001</v>
      </c>
      <c r="F132" s="135">
        <f>ROUND(((F133+F134+F136+F135)/1000),5)</f>
        <v>1.3266199999999999</v>
      </c>
      <c r="G132" s="135">
        <f t="shared" ref="G132:AA132" si="75">ROUND(((G133+G134+G136+G135)/1000),5)</f>
        <v>1.2810900000000001</v>
      </c>
      <c r="H132" s="135">
        <f t="shared" si="75"/>
        <v>1.3035000000000001</v>
      </c>
      <c r="I132" s="135">
        <f t="shared" si="75"/>
        <v>1.3925399999999999</v>
      </c>
      <c r="J132" s="135">
        <f t="shared" si="75"/>
        <v>1.79074</v>
      </c>
      <c r="K132" s="135">
        <f t="shared" si="75"/>
        <v>1.9683900000000001</v>
      </c>
      <c r="L132" s="135">
        <f t="shared" si="75"/>
        <v>2.2163499999999998</v>
      </c>
      <c r="M132" s="135">
        <f t="shared" si="75"/>
        <v>2.2827000000000002</v>
      </c>
      <c r="N132" s="135">
        <f t="shared" si="75"/>
        <v>2.2910599999999999</v>
      </c>
      <c r="O132" s="135">
        <f t="shared" si="75"/>
        <v>2.28464</v>
      </c>
      <c r="P132" s="135">
        <f t="shared" si="75"/>
        <v>2.2743199999999999</v>
      </c>
      <c r="Q132" s="135">
        <f t="shared" si="75"/>
        <v>2.2900499999999999</v>
      </c>
      <c r="R132" s="135">
        <f t="shared" si="75"/>
        <v>2.2867000000000002</v>
      </c>
      <c r="S132" s="135">
        <f t="shared" si="75"/>
        <v>2.2817500000000002</v>
      </c>
      <c r="T132" s="135">
        <f t="shared" si="75"/>
        <v>2.2686199999999999</v>
      </c>
      <c r="U132" s="135">
        <f t="shared" si="75"/>
        <v>2.27962</v>
      </c>
      <c r="V132" s="135">
        <f t="shared" si="75"/>
        <v>2.2753399999999999</v>
      </c>
      <c r="W132" s="135">
        <f t="shared" si="75"/>
        <v>2.2501899999999999</v>
      </c>
      <c r="X132" s="135">
        <f t="shared" si="75"/>
        <v>2.2545199999999999</v>
      </c>
      <c r="Y132" s="135">
        <f t="shared" si="75"/>
        <v>2.2764199999999999</v>
      </c>
      <c r="Z132" s="135">
        <f t="shared" si="75"/>
        <v>2.2202099999999998</v>
      </c>
      <c r="AA132" s="135">
        <f t="shared" si="75"/>
        <v>1.8938200000000001</v>
      </c>
    </row>
    <row r="133" spans="1:27" ht="12.75" hidden="1" customHeight="1" outlineLevel="1" x14ac:dyDescent="0.2">
      <c r="A133" s="163" t="s">
        <v>1159</v>
      </c>
      <c r="B133" s="94" t="s">
        <v>238</v>
      </c>
      <c r="C133" s="70" t="s">
        <v>79</v>
      </c>
      <c r="D133" s="71">
        <v>1243.6400000000001</v>
      </c>
      <c r="E133" s="71">
        <v>1101.32</v>
      </c>
      <c r="F133" s="71">
        <v>1039.1300000000001</v>
      </c>
      <c r="G133" s="71">
        <v>993.6</v>
      </c>
      <c r="H133" s="71">
        <v>1016.01</v>
      </c>
      <c r="I133" s="71">
        <v>1105.05</v>
      </c>
      <c r="J133" s="71">
        <v>1503.25</v>
      </c>
      <c r="K133" s="71">
        <v>1680.9</v>
      </c>
      <c r="L133" s="71">
        <v>1928.86</v>
      </c>
      <c r="M133" s="71">
        <v>1995.21</v>
      </c>
      <c r="N133" s="71">
        <v>2003.57</v>
      </c>
      <c r="O133" s="71">
        <v>1997.15</v>
      </c>
      <c r="P133" s="71">
        <v>1986.83</v>
      </c>
      <c r="Q133" s="71">
        <v>2002.56</v>
      </c>
      <c r="R133" s="71">
        <v>1999.21</v>
      </c>
      <c r="S133" s="71">
        <v>1994.26</v>
      </c>
      <c r="T133" s="71">
        <v>1981.13</v>
      </c>
      <c r="U133" s="71">
        <v>1992.13</v>
      </c>
      <c r="V133" s="71">
        <v>1987.85</v>
      </c>
      <c r="W133" s="71">
        <v>1962.7</v>
      </c>
      <c r="X133" s="71">
        <v>1967.03</v>
      </c>
      <c r="Y133" s="71">
        <v>1988.93</v>
      </c>
      <c r="Z133" s="71">
        <v>1932.72</v>
      </c>
      <c r="AA133" s="71">
        <v>1606.33</v>
      </c>
    </row>
    <row r="134" spans="1:27" ht="12.75" hidden="1" customHeight="1" outlineLevel="1" x14ac:dyDescent="0.2">
      <c r="A134" s="163" t="s">
        <v>1160</v>
      </c>
      <c r="B134" s="94" t="s">
        <v>90</v>
      </c>
      <c r="C134" s="70" t="s">
        <v>79</v>
      </c>
      <c r="D134" s="71">
        <f t="shared" ref="D134:AA134" si="76">$D$9</f>
        <v>66.180000000000007</v>
      </c>
      <c r="E134" s="71">
        <f t="shared" si="76"/>
        <v>66.180000000000007</v>
      </c>
      <c r="F134" s="71">
        <f t="shared" si="76"/>
        <v>66.180000000000007</v>
      </c>
      <c r="G134" s="71">
        <f t="shared" si="76"/>
        <v>66.180000000000007</v>
      </c>
      <c r="H134" s="71">
        <f t="shared" si="76"/>
        <v>66.180000000000007</v>
      </c>
      <c r="I134" s="71">
        <f t="shared" si="76"/>
        <v>66.180000000000007</v>
      </c>
      <c r="J134" s="71">
        <f t="shared" si="76"/>
        <v>66.180000000000007</v>
      </c>
      <c r="K134" s="71">
        <f t="shared" si="76"/>
        <v>66.180000000000007</v>
      </c>
      <c r="L134" s="71">
        <f t="shared" si="76"/>
        <v>66.180000000000007</v>
      </c>
      <c r="M134" s="71">
        <f t="shared" si="76"/>
        <v>66.180000000000007</v>
      </c>
      <c r="N134" s="71">
        <f t="shared" si="76"/>
        <v>66.180000000000007</v>
      </c>
      <c r="O134" s="71">
        <f t="shared" si="76"/>
        <v>66.180000000000007</v>
      </c>
      <c r="P134" s="71">
        <f t="shared" si="76"/>
        <v>66.180000000000007</v>
      </c>
      <c r="Q134" s="71">
        <f t="shared" si="76"/>
        <v>66.180000000000007</v>
      </c>
      <c r="R134" s="71">
        <f t="shared" si="76"/>
        <v>66.180000000000007</v>
      </c>
      <c r="S134" s="71">
        <f t="shared" si="76"/>
        <v>66.180000000000007</v>
      </c>
      <c r="T134" s="71">
        <f t="shared" si="76"/>
        <v>66.180000000000007</v>
      </c>
      <c r="U134" s="71">
        <f t="shared" si="76"/>
        <v>66.180000000000007</v>
      </c>
      <c r="V134" s="71">
        <f t="shared" si="76"/>
        <v>66.180000000000007</v>
      </c>
      <c r="W134" s="71">
        <f t="shared" si="76"/>
        <v>66.180000000000007</v>
      </c>
      <c r="X134" s="71">
        <f t="shared" si="76"/>
        <v>66.180000000000007</v>
      </c>
      <c r="Y134" s="71">
        <f t="shared" si="76"/>
        <v>66.180000000000007</v>
      </c>
      <c r="Z134" s="71">
        <f t="shared" si="76"/>
        <v>66.180000000000007</v>
      </c>
      <c r="AA134" s="71">
        <f t="shared" si="76"/>
        <v>66.180000000000007</v>
      </c>
    </row>
    <row r="135" spans="1:27" ht="12.75" hidden="1" customHeight="1" outlineLevel="1" x14ac:dyDescent="0.2">
      <c r="A135" s="163" t="s">
        <v>1161</v>
      </c>
      <c r="B135" s="94" t="s">
        <v>83</v>
      </c>
      <c r="C135" s="70" t="s">
        <v>79</v>
      </c>
      <c r="D135" s="71">
        <v>4.95</v>
      </c>
      <c r="E135" s="71">
        <v>4.95</v>
      </c>
      <c r="F135" s="71">
        <v>4.95</v>
      </c>
      <c r="G135" s="71">
        <v>4.95</v>
      </c>
      <c r="H135" s="71">
        <v>4.95</v>
      </c>
      <c r="I135" s="71">
        <v>4.95</v>
      </c>
      <c r="J135" s="71">
        <v>4.95</v>
      </c>
      <c r="K135" s="71">
        <v>4.95</v>
      </c>
      <c r="L135" s="71">
        <v>4.95</v>
      </c>
      <c r="M135" s="71">
        <v>4.95</v>
      </c>
      <c r="N135" s="71">
        <v>4.95</v>
      </c>
      <c r="O135" s="71">
        <v>4.95</v>
      </c>
      <c r="P135" s="71">
        <v>4.95</v>
      </c>
      <c r="Q135" s="71">
        <v>4.95</v>
      </c>
      <c r="R135" s="71">
        <v>4.95</v>
      </c>
      <c r="S135" s="71">
        <v>4.95</v>
      </c>
      <c r="T135" s="71">
        <v>4.95</v>
      </c>
      <c r="U135" s="71">
        <v>4.95</v>
      </c>
      <c r="V135" s="71">
        <v>4.95</v>
      </c>
      <c r="W135" s="71">
        <v>4.95</v>
      </c>
      <c r="X135" s="71">
        <v>4.95</v>
      </c>
      <c r="Y135" s="71">
        <v>4.95</v>
      </c>
      <c r="Z135" s="71">
        <v>4.95</v>
      </c>
      <c r="AA135" s="71">
        <v>4.95</v>
      </c>
    </row>
    <row r="136" spans="1:27" ht="12.75" hidden="1" customHeight="1" outlineLevel="1" x14ac:dyDescent="0.2">
      <c r="A136" s="163" t="s">
        <v>1162</v>
      </c>
      <c r="B136" s="94" t="s">
        <v>81</v>
      </c>
      <c r="C136" s="70" t="s">
        <v>79</v>
      </c>
      <c r="D136" s="71">
        <f>$D$11</f>
        <v>216.36</v>
      </c>
      <c r="E136" s="71">
        <f t="shared" ref="E136:AA136" si="77">$D$11</f>
        <v>216.36</v>
      </c>
      <c r="F136" s="71">
        <f t="shared" si="77"/>
        <v>216.36</v>
      </c>
      <c r="G136" s="71">
        <f t="shared" si="77"/>
        <v>216.36</v>
      </c>
      <c r="H136" s="71">
        <f t="shared" si="77"/>
        <v>216.36</v>
      </c>
      <c r="I136" s="71">
        <f t="shared" si="77"/>
        <v>216.36</v>
      </c>
      <c r="J136" s="71">
        <f t="shared" si="77"/>
        <v>216.36</v>
      </c>
      <c r="K136" s="71">
        <f t="shared" si="77"/>
        <v>216.36</v>
      </c>
      <c r="L136" s="71">
        <f t="shared" si="77"/>
        <v>216.36</v>
      </c>
      <c r="M136" s="71">
        <f t="shared" si="77"/>
        <v>216.36</v>
      </c>
      <c r="N136" s="71">
        <f t="shared" si="77"/>
        <v>216.36</v>
      </c>
      <c r="O136" s="71">
        <f t="shared" si="77"/>
        <v>216.36</v>
      </c>
      <c r="P136" s="71">
        <f t="shared" si="77"/>
        <v>216.36</v>
      </c>
      <c r="Q136" s="71">
        <f t="shared" si="77"/>
        <v>216.36</v>
      </c>
      <c r="R136" s="71">
        <f>$D$11</f>
        <v>216.36</v>
      </c>
      <c r="S136" s="71">
        <f t="shared" si="77"/>
        <v>216.36</v>
      </c>
      <c r="T136" s="71">
        <f t="shared" si="77"/>
        <v>216.36</v>
      </c>
      <c r="U136" s="71">
        <f t="shared" si="77"/>
        <v>216.36</v>
      </c>
      <c r="V136" s="71">
        <f t="shared" si="77"/>
        <v>216.36</v>
      </c>
      <c r="W136" s="71">
        <f t="shared" si="77"/>
        <v>216.36</v>
      </c>
      <c r="X136" s="71">
        <f t="shared" si="77"/>
        <v>216.36</v>
      </c>
      <c r="Y136" s="71">
        <f t="shared" si="77"/>
        <v>216.36</v>
      </c>
      <c r="Z136" s="71">
        <f t="shared" si="77"/>
        <v>216.36</v>
      </c>
      <c r="AA136" s="71">
        <f t="shared" si="77"/>
        <v>216.36</v>
      </c>
    </row>
    <row r="137" spans="1:27" ht="12.75" customHeight="1" collapsed="1" x14ac:dyDescent="0.2">
      <c r="A137" s="162" t="s">
        <v>1163</v>
      </c>
      <c r="B137" s="54" t="str">
        <f>"27"&amp;"."&amp;$B$663&amp;"."&amp;$B$664</f>
        <v>27.05.2023</v>
      </c>
      <c r="C137" s="134" t="s">
        <v>76</v>
      </c>
      <c r="D137" s="135">
        <f>ROUND(((D138+D139+D141+D140)/1000),5)</f>
        <v>1.831</v>
      </c>
      <c r="E137" s="135">
        <f>ROUND(((E138+E139+E141+E140)/1000),5)</f>
        <v>1.5905800000000001</v>
      </c>
      <c r="F137" s="135">
        <f>ROUND(((F138+F139+F141+F140)/1000),5)</f>
        <v>1.4443299999999999</v>
      </c>
      <c r="G137" s="135">
        <f t="shared" ref="G137:AA137" si="78">ROUND(((G138+G139+G141+G140)/1000),5)</f>
        <v>1.39208</v>
      </c>
      <c r="H137" s="135">
        <f t="shared" si="78"/>
        <v>1.36951</v>
      </c>
      <c r="I137" s="135">
        <f t="shared" si="78"/>
        <v>1.34778</v>
      </c>
      <c r="J137" s="135">
        <f t="shared" si="78"/>
        <v>1.6538600000000001</v>
      </c>
      <c r="K137" s="135">
        <f t="shared" si="78"/>
        <v>1.8090599999999999</v>
      </c>
      <c r="L137" s="135">
        <f t="shared" si="78"/>
        <v>2.08229</v>
      </c>
      <c r="M137" s="135">
        <f t="shared" si="78"/>
        <v>2.1956899999999999</v>
      </c>
      <c r="N137" s="135">
        <f t="shared" si="78"/>
        <v>2.2280000000000002</v>
      </c>
      <c r="O137" s="135">
        <f t="shared" si="78"/>
        <v>2.2282899999999999</v>
      </c>
      <c r="P137" s="135">
        <f t="shared" si="78"/>
        <v>2.2231900000000002</v>
      </c>
      <c r="Q137" s="135">
        <f t="shared" si="78"/>
        <v>2.2238799999999999</v>
      </c>
      <c r="R137" s="135">
        <f t="shared" si="78"/>
        <v>2.2221700000000002</v>
      </c>
      <c r="S137" s="135">
        <f t="shared" si="78"/>
        <v>2.2006899999999998</v>
      </c>
      <c r="T137" s="135">
        <f t="shared" si="78"/>
        <v>2.18472</v>
      </c>
      <c r="U137" s="135">
        <f t="shared" si="78"/>
        <v>2.1197699999999999</v>
      </c>
      <c r="V137" s="135">
        <f t="shared" si="78"/>
        <v>2.1193</v>
      </c>
      <c r="W137" s="135">
        <f t="shared" si="78"/>
        <v>2.1190799999999999</v>
      </c>
      <c r="X137" s="135">
        <f t="shared" si="78"/>
        <v>2.1796099999999998</v>
      </c>
      <c r="Y137" s="135">
        <f t="shared" si="78"/>
        <v>2.1978200000000001</v>
      </c>
      <c r="Z137" s="135">
        <f t="shared" si="78"/>
        <v>2.1044499999999999</v>
      </c>
      <c r="AA137" s="135">
        <f t="shared" si="78"/>
        <v>1.80369</v>
      </c>
    </row>
    <row r="138" spans="1:27" ht="12.75" hidden="1" customHeight="1" outlineLevel="1" x14ac:dyDescent="0.2">
      <c r="A138" s="163" t="s">
        <v>1164</v>
      </c>
      <c r="B138" s="94" t="s">
        <v>238</v>
      </c>
      <c r="C138" s="70" t="s">
        <v>79</v>
      </c>
      <c r="D138" s="71">
        <v>1543.51</v>
      </c>
      <c r="E138" s="71">
        <v>1303.0899999999999</v>
      </c>
      <c r="F138" s="71">
        <v>1156.8399999999999</v>
      </c>
      <c r="G138" s="71">
        <v>1104.5899999999999</v>
      </c>
      <c r="H138" s="71">
        <v>1082.02</v>
      </c>
      <c r="I138" s="71">
        <v>1060.29</v>
      </c>
      <c r="J138" s="71">
        <v>1366.37</v>
      </c>
      <c r="K138" s="71">
        <v>1521.57</v>
      </c>
      <c r="L138" s="71">
        <v>1794.8</v>
      </c>
      <c r="M138" s="71">
        <v>1908.2</v>
      </c>
      <c r="N138" s="71">
        <v>1940.51</v>
      </c>
      <c r="O138" s="71">
        <v>1940.8</v>
      </c>
      <c r="P138" s="71">
        <v>1935.7</v>
      </c>
      <c r="Q138" s="71">
        <v>1936.39</v>
      </c>
      <c r="R138" s="71">
        <v>1934.68</v>
      </c>
      <c r="S138" s="71">
        <v>1913.2</v>
      </c>
      <c r="T138" s="71">
        <v>1897.23</v>
      </c>
      <c r="U138" s="71">
        <v>1832.28</v>
      </c>
      <c r="V138" s="71">
        <v>1831.81</v>
      </c>
      <c r="W138" s="71">
        <v>1831.59</v>
      </c>
      <c r="X138" s="71">
        <v>1892.12</v>
      </c>
      <c r="Y138" s="71">
        <v>1910.33</v>
      </c>
      <c r="Z138" s="71">
        <v>1816.96</v>
      </c>
      <c r="AA138" s="71">
        <v>1516.2</v>
      </c>
    </row>
    <row r="139" spans="1:27" ht="12.75" hidden="1" customHeight="1" outlineLevel="1" x14ac:dyDescent="0.2">
      <c r="A139" s="163" t="s">
        <v>1165</v>
      </c>
      <c r="B139" s="94" t="s">
        <v>90</v>
      </c>
      <c r="C139" s="70" t="s">
        <v>79</v>
      </c>
      <c r="D139" s="71">
        <f t="shared" ref="D139:AA139" si="79">$D$9</f>
        <v>66.180000000000007</v>
      </c>
      <c r="E139" s="71">
        <f t="shared" si="79"/>
        <v>66.180000000000007</v>
      </c>
      <c r="F139" s="71">
        <f t="shared" si="79"/>
        <v>66.180000000000007</v>
      </c>
      <c r="G139" s="71">
        <f t="shared" si="79"/>
        <v>66.180000000000007</v>
      </c>
      <c r="H139" s="71">
        <f t="shared" si="79"/>
        <v>66.180000000000007</v>
      </c>
      <c r="I139" s="71">
        <f t="shared" si="79"/>
        <v>66.180000000000007</v>
      </c>
      <c r="J139" s="71">
        <f t="shared" si="79"/>
        <v>66.180000000000007</v>
      </c>
      <c r="K139" s="71">
        <f t="shared" si="79"/>
        <v>66.180000000000007</v>
      </c>
      <c r="L139" s="71">
        <f t="shared" si="79"/>
        <v>66.180000000000007</v>
      </c>
      <c r="M139" s="71">
        <f t="shared" si="79"/>
        <v>66.180000000000007</v>
      </c>
      <c r="N139" s="71">
        <f t="shared" si="79"/>
        <v>66.180000000000007</v>
      </c>
      <c r="O139" s="71">
        <f t="shared" si="79"/>
        <v>66.180000000000007</v>
      </c>
      <c r="P139" s="71">
        <f t="shared" si="79"/>
        <v>66.180000000000007</v>
      </c>
      <c r="Q139" s="71">
        <f t="shared" si="79"/>
        <v>66.180000000000007</v>
      </c>
      <c r="R139" s="71">
        <f t="shared" si="79"/>
        <v>66.180000000000007</v>
      </c>
      <c r="S139" s="71">
        <f t="shared" si="79"/>
        <v>66.180000000000007</v>
      </c>
      <c r="T139" s="71">
        <f t="shared" si="79"/>
        <v>66.180000000000007</v>
      </c>
      <c r="U139" s="71">
        <f t="shared" si="79"/>
        <v>66.180000000000007</v>
      </c>
      <c r="V139" s="71">
        <f t="shared" si="79"/>
        <v>66.180000000000007</v>
      </c>
      <c r="W139" s="71">
        <f t="shared" si="79"/>
        <v>66.180000000000007</v>
      </c>
      <c r="X139" s="71">
        <f t="shared" si="79"/>
        <v>66.180000000000007</v>
      </c>
      <c r="Y139" s="71">
        <f t="shared" si="79"/>
        <v>66.180000000000007</v>
      </c>
      <c r="Z139" s="71">
        <f t="shared" si="79"/>
        <v>66.180000000000007</v>
      </c>
      <c r="AA139" s="71">
        <f t="shared" si="79"/>
        <v>66.180000000000007</v>
      </c>
    </row>
    <row r="140" spans="1:27" ht="12.75" hidden="1" customHeight="1" outlineLevel="1" x14ac:dyDescent="0.2">
      <c r="A140" s="163" t="s">
        <v>1166</v>
      </c>
      <c r="B140" s="94" t="s">
        <v>83</v>
      </c>
      <c r="C140" s="70" t="s">
        <v>79</v>
      </c>
      <c r="D140" s="71">
        <v>4.95</v>
      </c>
      <c r="E140" s="71">
        <v>4.95</v>
      </c>
      <c r="F140" s="71">
        <v>4.95</v>
      </c>
      <c r="G140" s="71">
        <v>4.95</v>
      </c>
      <c r="H140" s="71">
        <v>4.95</v>
      </c>
      <c r="I140" s="71">
        <v>4.95</v>
      </c>
      <c r="J140" s="71">
        <v>4.95</v>
      </c>
      <c r="K140" s="71">
        <v>4.95</v>
      </c>
      <c r="L140" s="71">
        <v>4.95</v>
      </c>
      <c r="M140" s="71">
        <v>4.95</v>
      </c>
      <c r="N140" s="71">
        <v>4.95</v>
      </c>
      <c r="O140" s="71">
        <v>4.95</v>
      </c>
      <c r="P140" s="71">
        <v>4.95</v>
      </c>
      <c r="Q140" s="71">
        <v>4.95</v>
      </c>
      <c r="R140" s="71">
        <v>4.95</v>
      </c>
      <c r="S140" s="71">
        <v>4.95</v>
      </c>
      <c r="T140" s="71">
        <v>4.95</v>
      </c>
      <c r="U140" s="71">
        <v>4.95</v>
      </c>
      <c r="V140" s="71">
        <v>4.95</v>
      </c>
      <c r="W140" s="71">
        <v>4.95</v>
      </c>
      <c r="X140" s="71">
        <v>4.95</v>
      </c>
      <c r="Y140" s="71">
        <v>4.95</v>
      </c>
      <c r="Z140" s="71">
        <v>4.95</v>
      </c>
      <c r="AA140" s="71">
        <v>4.95</v>
      </c>
    </row>
    <row r="141" spans="1:27" ht="12.75" hidden="1" customHeight="1" outlineLevel="1" x14ac:dyDescent="0.2">
      <c r="A141" s="163" t="s">
        <v>1167</v>
      </c>
      <c r="B141" s="94" t="s">
        <v>81</v>
      </c>
      <c r="C141" s="70" t="s">
        <v>79</v>
      </c>
      <c r="D141" s="71">
        <f>$D$11</f>
        <v>216.36</v>
      </c>
      <c r="E141" s="71">
        <f t="shared" ref="E141:AA141" si="80">$D$11</f>
        <v>216.36</v>
      </c>
      <c r="F141" s="71">
        <f t="shared" si="80"/>
        <v>216.36</v>
      </c>
      <c r="G141" s="71">
        <f t="shared" si="80"/>
        <v>216.36</v>
      </c>
      <c r="H141" s="71">
        <f t="shared" si="80"/>
        <v>216.36</v>
      </c>
      <c r="I141" s="71">
        <f t="shared" si="80"/>
        <v>216.36</v>
      </c>
      <c r="J141" s="71">
        <f t="shared" si="80"/>
        <v>216.36</v>
      </c>
      <c r="K141" s="71">
        <f t="shared" si="80"/>
        <v>216.36</v>
      </c>
      <c r="L141" s="71">
        <f t="shared" si="80"/>
        <v>216.36</v>
      </c>
      <c r="M141" s="71">
        <f t="shared" si="80"/>
        <v>216.36</v>
      </c>
      <c r="N141" s="71">
        <f t="shared" si="80"/>
        <v>216.36</v>
      </c>
      <c r="O141" s="71">
        <f t="shared" si="80"/>
        <v>216.36</v>
      </c>
      <c r="P141" s="71">
        <f t="shared" si="80"/>
        <v>216.36</v>
      </c>
      <c r="Q141" s="71">
        <f t="shared" si="80"/>
        <v>216.36</v>
      </c>
      <c r="R141" s="71">
        <f>$D$11</f>
        <v>216.36</v>
      </c>
      <c r="S141" s="71">
        <f t="shared" si="80"/>
        <v>216.36</v>
      </c>
      <c r="T141" s="71">
        <f t="shared" si="80"/>
        <v>216.36</v>
      </c>
      <c r="U141" s="71">
        <f t="shared" si="80"/>
        <v>216.36</v>
      </c>
      <c r="V141" s="71">
        <f t="shared" si="80"/>
        <v>216.36</v>
      </c>
      <c r="W141" s="71">
        <f t="shared" si="80"/>
        <v>216.36</v>
      </c>
      <c r="X141" s="71">
        <f t="shared" si="80"/>
        <v>216.36</v>
      </c>
      <c r="Y141" s="71">
        <f t="shared" si="80"/>
        <v>216.36</v>
      </c>
      <c r="Z141" s="71">
        <f t="shared" si="80"/>
        <v>216.36</v>
      </c>
      <c r="AA141" s="71">
        <f t="shared" si="80"/>
        <v>216.36</v>
      </c>
    </row>
    <row r="142" spans="1:27" ht="12.75" customHeight="1" collapsed="1" x14ac:dyDescent="0.2">
      <c r="A142" s="162" t="s">
        <v>1168</v>
      </c>
      <c r="B142" s="54" t="str">
        <f>"28"&amp;"."&amp;$B$663&amp;"."&amp;$B$664</f>
        <v>28.05.2023</v>
      </c>
      <c r="C142" s="134" t="s">
        <v>76</v>
      </c>
      <c r="D142" s="135">
        <f>ROUND(((D143+D144+D146+D145)/1000),5)</f>
        <v>1.6850700000000001</v>
      </c>
      <c r="E142" s="135">
        <f>ROUND(((E143+E144+E146+E145)/1000),5)</f>
        <v>1.52173</v>
      </c>
      <c r="F142" s="135">
        <f>ROUND(((F143+F144+F146+F145)/1000),5)</f>
        <v>1.3947799999999999</v>
      </c>
      <c r="G142" s="135">
        <f t="shared" ref="G142:AA142" si="81">ROUND(((G143+G144+G146+G145)/1000),5)</f>
        <v>1.3643099999999999</v>
      </c>
      <c r="H142" s="135">
        <f t="shared" si="81"/>
        <v>1.3364100000000001</v>
      </c>
      <c r="I142" s="135">
        <f t="shared" si="81"/>
        <v>1.3190900000000001</v>
      </c>
      <c r="J142" s="135">
        <f t="shared" si="81"/>
        <v>1.51033</v>
      </c>
      <c r="K142" s="135">
        <f t="shared" si="81"/>
        <v>1.6427799999999999</v>
      </c>
      <c r="L142" s="135">
        <f t="shared" si="81"/>
        <v>1.9097900000000001</v>
      </c>
      <c r="M142" s="135">
        <f t="shared" si="81"/>
        <v>2.08324</v>
      </c>
      <c r="N142" s="135">
        <f t="shared" si="81"/>
        <v>2.1267399999999999</v>
      </c>
      <c r="O142" s="135">
        <f t="shared" si="81"/>
        <v>2.1375799999999998</v>
      </c>
      <c r="P142" s="135">
        <f t="shared" si="81"/>
        <v>2.1315</v>
      </c>
      <c r="Q142" s="135">
        <f t="shared" si="81"/>
        <v>2.1366399999999999</v>
      </c>
      <c r="R142" s="135">
        <f t="shared" si="81"/>
        <v>2.13564</v>
      </c>
      <c r="S142" s="135">
        <f t="shared" si="81"/>
        <v>2.13388</v>
      </c>
      <c r="T142" s="135">
        <f t="shared" si="81"/>
        <v>2.1237699999999999</v>
      </c>
      <c r="U142" s="135">
        <f t="shared" si="81"/>
        <v>2.10378</v>
      </c>
      <c r="V142" s="135">
        <f t="shared" si="81"/>
        <v>2.11267</v>
      </c>
      <c r="W142" s="135">
        <f t="shared" si="81"/>
        <v>2.10982</v>
      </c>
      <c r="X142" s="135">
        <f t="shared" si="81"/>
        <v>2.1495000000000002</v>
      </c>
      <c r="Y142" s="135">
        <f t="shared" si="81"/>
        <v>2.1680700000000002</v>
      </c>
      <c r="Z142" s="135">
        <f t="shared" si="81"/>
        <v>2.0689000000000002</v>
      </c>
      <c r="AA142" s="135">
        <f t="shared" si="81"/>
        <v>1.74708</v>
      </c>
    </row>
    <row r="143" spans="1:27" ht="12.75" hidden="1" customHeight="1" outlineLevel="1" x14ac:dyDescent="0.2">
      <c r="A143" s="163" t="s">
        <v>1169</v>
      </c>
      <c r="B143" s="94" t="s">
        <v>238</v>
      </c>
      <c r="C143" s="70" t="s">
        <v>79</v>
      </c>
      <c r="D143" s="71">
        <v>1397.58</v>
      </c>
      <c r="E143" s="71">
        <v>1234.24</v>
      </c>
      <c r="F143" s="71">
        <v>1107.29</v>
      </c>
      <c r="G143" s="71">
        <v>1076.82</v>
      </c>
      <c r="H143" s="71">
        <v>1048.92</v>
      </c>
      <c r="I143" s="71">
        <v>1031.5999999999999</v>
      </c>
      <c r="J143" s="71">
        <v>1222.8399999999999</v>
      </c>
      <c r="K143" s="71">
        <v>1355.29</v>
      </c>
      <c r="L143" s="71">
        <v>1622.3</v>
      </c>
      <c r="M143" s="71">
        <v>1795.75</v>
      </c>
      <c r="N143" s="71">
        <v>1839.25</v>
      </c>
      <c r="O143" s="71">
        <v>1850.09</v>
      </c>
      <c r="P143" s="71">
        <v>1844.01</v>
      </c>
      <c r="Q143" s="71">
        <v>1849.15</v>
      </c>
      <c r="R143" s="71">
        <v>1848.15</v>
      </c>
      <c r="S143" s="71">
        <v>1846.39</v>
      </c>
      <c r="T143" s="71">
        <v>1836.28</v>
      </c>
      <c r="U143" s="71">
        <v>1816.29</v>
      </c>
      <c r="V143" s="71">
        <v>1825.18</v>
      </c>
      <c r="W143" s="71">
        <v>1822.33</v>
      </c>
      <c r="X143" s="71">
        <v>1862.01</v>
      </c>
      <c r="Y143" s="71">
        <v>1880.58</v>
      </c>
      <c r="Z143" s="71">
        <v>1781.41</v>
      </c>
      <c r="AA143" s="71">
        <v>1459.59</v>
      </c>
    </row>
    <row r="144" spans="1:27" ht="12.75" hidden="1" customHeight="1" outlineLevel="1" x14ac:dyDescent="0.2">
      <c r="A144" s="163" t="s">
        <v>1170</v>
      </c>
      <c r="B144" s="94" t="s">
        <v>90</v>
      </c>
      <c r="C144" s="70" t="s">
        <v>79</v>
      </c>
      <c r="D144" s="71">
        <f t="shared" ref="D144:AA144" si="82">$D$9</f>
        <v>66.180000000000007</v>
      </c>
      <c r="E144" s="71">
        <f t="shared" si="82"/>
        <v>66.180000000000007</v>
      </c>
      <c r="F144" s="71">
        <f t="shared" si="82"/>
        <v>66.180000000000007</v>
      </c>
      <c r="G144" s="71">
        <f t="shared" si="82"/>
        <v>66.180000000000007</v>
      </c>
      <c r="H144" s="71">
        <f t="shared" si="82"/>
        <v>66.180000000000007</v>
      </c>
      <c r="I144" s="71">
        <f t="shared" si="82"/>
        <v>66.180000000000007</v>
      </c>
      <c r="J144" s="71">
        <f t="shared" si="82"/>
        <v>66.180000000000007</v>
      </c>
      <c r="K144" s="71">
        <f t="shared" si="82"/>
        <v>66.180000000000007</v>
      </c>
      <c r="L144" s="71">
        <f t="shared" si="82"/>
        <v>66.180000000000007</v>
      </c>
      <c r="M144" s="71">
        <f t="shared" si="82"/>
        <v>66.180000000000007</v>
      </c>
      <c r="N144" s="71">
        <f t="shared" si="82"/>
        <v>66.180000000000007</v>
      </c>
      <c r="O144" s="71">
        <f t="shared" si="82"/>
        <v>66.180000000000007</v>
      </c>
      <c r="P144" s="71">
        <f t="shared" si="82"/>
        <v>66.180000000000007</v>
      </c>
      <c r="Q144" s="71">
        <f t="shared" si="82"/>
        <v>66.180000000000007</v>
      </c>
      <c r="R144" s="71">
        <f t="shared" si="82"/>
        <v>66.180000000000007</v>
      </c>
      <c r="S144" s="71">
        <f t="shared" si="82"/>
        <v>66.180000000000007</v>
      </c>
      <c r="T144" s="71">
        <f t="shared" si="82"/>
        <v>66.180000000000007</v>
      </c>
      <c r="U144" s="71">
        <f t="shared" si="82"/>
        <v>66.180000000000007</v>
      </c>
      <c r="V144" s="71">
        <f t="shared" si="82"/>
        <v>66.180000000000007</v>
      </c>
      <c r="W144" s="71">
        <f t="shared" si="82"/>
        <v>66.180000000000007</v>
      </c>
      <c r="X144" s="71">
        <f t="shared" si="82"/>
        <v>66.180000000000007</v>
      </c>
      <c r="Y144" s="71">
        <f t="shared" si="82"/>
        <v>66.180000000000007</v>
      </c>
      <c r="Z144" s="71">
        <f t="shared" si="82"/>
        <v>66.180000000000007</v>
      </c>
      <c r="AA144" s="71">
        <f t="shared" si="82"/>
        <v>66.180000000000007</v>
      </c>
    </row>
    <row r="145" spans="1:27" ht="12.75" hidden="1" customHeight="1" outlineLevel="1" x14ac:dyDescent="0.2">
      <c r="A145" s="163" t="s">
        <v>1171</v>
      </c>
      <c r="B145" s="94" t="s">
        <v>83</v>
      </c>
      <c r="C145" s="70" t="s">
        <v>79</v>
      </c>
      <c r="D145" s="71">
        <v>4.95</v>
      </c>
      <c r="E145" s="71">
        <v>4.95</v>
      </c>
      <c r="F145" s="71">
        <v>4.95</v>
      </c>
      <c r="G145" s="71">
        <v>4.95</v>
      </c>
      <c r="H145" s="71">
        <v>4.95</v>
      </c>
      <c r="I145" s="71">
        <v>4.95</v>
      </c>
      <c r="J145" s="71">
        <v>4.95</v>
      </c>
      <c r="K145" s="71">
        <v>4.95</v>
      </c>
      <c r="L145" s="71">
        <v>4.95</v>
      </c>
      <c r="M145" s="71">
        <v>4.95</v>
      </c>
      <c r="N145" s="71">
        <v>4.95</v>
      </c>
      <c r="O145" s="71">
        <v>4.95</v>
      </c>
      <c r="P145" s="71">
        <v>4.95</v>
      </c>
      <c r="Q145" s="71">
        <v>4.95</v>
      </c>
      <c r="R145" s="71">
        <v>4.95</v>
      </c>
      <c r="S145" s="71">
        <v>4.95</v>
      </c>
      <c r="T145" s="71">
        <v>4.95</v>
      </c>
      <c r="U145" s="71">
        <v>4.95</v>
      </c>
      <c r="V145" s="71">
        <v>4.95</v>
      </c>
      <c r="W145" s="71">
        <v>4.95</v>
      </c>
      <c r="X145" s="71">
        <v>4.95</v>
      </c>
      <c r="Y145" s="71">
        <v>4.95</v>
      </c>
      <c r="Z145" s="71">
        <v>4.95</v>
      </c>
      <c r="AA145" s="71">
        <v>4.95</v>
      </c>
    </row>
    <row r="146" spans="1:27" ht="12.75" hidden="1" customHeight="1" outlineLevel="1" x14ac:dyDescent="0.2">
      <c r="A146" s="163" t="s">
        <v>1172</v>
      </c>
      <c r="B146" s="94" t="s">
        <v>81</v>
      </c>
      <c r="C146" s="70" t="s">
        <v>79</v>
      </c>
      <c r="D146" s="71">
        <f>$D$11</f>
        <v>216.36</v>
      </c>
      <c r="E146" s="71">
        <f t="shared" ref="E146:AA146" si="83">$D$11</f>
        <v>216.36</v>
      </c>
      <c r="F146" s="71">
        <f t="shared" si="83"/>
        <v>216.36</v>
      </c>
      <c r="G146" s="71">
        <f t="shared" si="83"/>
        <v>216.36</v>
      </c>
      <c r="H146" s="71">
        <f t="shared" si="83"/>
        <v>216.36</v>
      </c>
      <c r="I146" s="71">
        <f t="shared" si="83"/>
        <v>216.36</v>
      </c>
      <c r="J146" s="71">
        <f t="shared" si="83"/>
        <v>216.36</v>
      </c>
      <c r="K146" s="71">
        <f t="shared" si="83"/>
        <v>216.36</v>
      </c>
      <c r="L146" s="71">
        <f t="shared" si="83"/>
        <v>216.36</v>
      </c>
      <c r="M146" s="71">
        <f t="shared" si="83"/>
        <v>216.36</v>
      </c>
      <c r="N146" s="71">
        <f t="shared" si="83"/>
        <v>216.36</v>
      </c>
      <c r="O146" s="71">
        <f t="shared" si="83"/>
        <v>216.36</v>
      </c>
      <c r="P146" s="71">
        <f t="shared" si="83"/>
        <v>216.36</v>
      </c>
      <c r="Q146" s="71">
        <f t="shared" si="83"/>
        <v>216.36</v>
      </c>
      <c r="R146" s="71">
        <f>$D$11</f>
        <v>216.36</v>
      </c>
      <c r="S146" s="71">
        <f t="shared" si="83"/>
        <v>216.36</v>
      </c>
      <c r="T146" s="71">
        <f t="shared" si="83"/>
        <v>216.36</v>
      </c>
      <c r="U146" s="71">
        <f t="shared" si="83"/>
        <v>216.36</v>
      </c>
      <c r="V146" s="71">
        <f t="shared" si="83"/>
        <v>216.36</v>
      </c>
      <c r="W146" s="71">
        <f t="shared" si="83"/>
        <v>216.36</v>
      </c>
      <c r="X146" s="71">
        <f t="shared" si="83"/>
        <v>216.36</v>
      </c>
      <c r="Y146" s="71">
        <f t="shared" si="83"/>
        <v>216.36</v>
      </c>
      <c r="Z146" s="71">
        <f t="shared" si="83"/>
        <v>216.36</v>
      </c>
      <c r="AA146" s="71">
        <f t="shared" si="83"/>
        <v>216.36</v>
      </c>
    </row>
    <row r="147" spans="1:27" ht="12.75" customHeight="1" collapsed="1" x14ac:dyDescent="0.2">
      <c r="A147" s="162" t="s">
        <v>1173</v>
      </c>
      <c r="B147" s="54" t="str">
        <f>"29"&amp;"."&amp;$B$663&amp;"."&amp;$B$664</f>
        <v>29.05.2023</v>
      </c>
      <c r="C147" s="134" t="s">
        <v>76</v>
      </c>
      <c r="D147" s="135">
        <f>ROUND(((D148+D149+D151+D150)/1000),5)</f>
        <v>1.62534</v>
      </c>
      <c r="E147" s="135">
        <f>ROUND(((E148+E149+E151+E150)/1000),5)</f>
        <v>1.45018</v>
      </c>
      <c r="F147" s="135">
        <f>ROUND(((F148+F149+F151+F150)/1000),5)</f>
        <v>1.36039</v>
      </c>
      <c r="G147" s="135">
        <f t="shared" ref="G147:AA147" si="84">ROUND(((G148+G149+G151+G150)/1000),5)</f>
        <v>1.32135</v>
      </c>
      <c r="H147" s="135">
        <f t="shared" si="84"/>
        <v>1.3256699999999999</v>
      </c>
      <c r="I147" s="135">
        <f t="shared" si="84"/>
        <v>1.38707</v>
      </c>
      <c r="J147" s="135">
        <f t="shared" si="84"/>
        <v>1.8045</v>
      </c>
      <c r="K147" s="135">
        <f t="shared" si="84"/>
        <v>2.0440299999999998</v>
      </c>
      <c r="L147" s="135">
        <f t="shared" si="84"/>
        <v>2.24091</v>
      </c>
      <c r="M147" s="135">
        <f t="shared" si="84"/>
        <v>2.25963</v>
      </c>
      <c r="N147" s="135">
        <f t="shared" si="84"/>
        <v>2.2780999999999998</v>
      </c>
      <c r="O147" s="135">
        <f t="shared" si="84"/>
        <v>2.2998500000000002</v>
      </c>
      <c r="P147" s="135">
        <f t="shared" si="84"/>
        <v>2.2745700000000002</v>
      </c>
      <c r="Q147" s="135">
        <f t="shared" si="84"/>
        <v>2.26858</v>
      </c>
      <c r="R147" s="135">
        <f t="shared" si="84"/>
        <v>2.3181799999999999</v>
      </c>
      <c r="S147" s="135">
        <f t="shared" si="84"/>
        <v>2.30653</v>
      </c>
      <c r="T147" s="135">
        <f t="shared" si="84"/>
        <v>2.28647</v>
      </c>
      <c r="U147" s="135">
        <f t="shared" si="84"/>
        <v>2.2696200000000002</v>
      </c>
      <c r="V147" s="135">
        <f t="shared" si="84"/>
        <v>2.2574200000000002</v>
      </c>
      <c r="W147" s="135">
        <f t="shared" si="84"/>
        <v>2.2438699999999998</v>
      </c>
      <c r="X147" s="135">
        <f t="shared" si="84"/>
        <v>2.2408000000000001</v>
      </c>
      <c r="Y147" s="135">
        <f t="shared" si="84"/>
        <v>2.2343099999999998</v>
      </c>
      <c r="Z147" s="135">
        <f t="shared" si="84"/>
        <v>2.1363699999999999</v>
      </c>
      <c r="AA147" s="135">
        <f t="shared" si="84"/>
        <v>1.75064</v>
      </c>
    </row>
    <row r="148" spans="1:27" ht="12.75" hidden="1" customHeight="1" outlineLevel="1" x14ac:dyDescent="0.2">
      <c r="A148" s="163" t="s">
        <v>1174</v>
      </c>
      <c r="B148" s="94" t="s">
        <v>238</v>
      </c>
      <c r="C148" s="70" t="s">
        <v>79</v>
      </c>
      <c r="D148" s="71">
        <v>1337.85</v>
      </c>
      <c r="E148" s="71">
        <v>1162.69</v>
      </c>
      <c r="F148" s="71">
        <v>1072.9000000000001</v>
      </c>
      <c r="G148" s="71">
        <v>1033.8599999999999</v>
      </c>
      <c r="H148" s="71">
        <v>1038.18</v>
      </c>
      <c r="I148" s="71">
        <v>1099.58</v>
      </c>
      <c r="J148" s="71">
        <v>1517.01</v>
      </c>
      <c r="K148" s="71">
        <v>1756.54</v>
      </c>
      <c r="L148" s="71">
        <v>1953.42</v>
      </c>
      <c r="M148" s="71">
        <v>1972.14</v>
      </c>
      <c r="N148" s="71">
        <v>1990.61</v>
      </c>
      <c r="O148" s="71">
        <v>2012.36</v>
      </c>
      <c r="P148" s="71">
        <v>1987.08</v>
      </c>
      <c r="Q148" s="71">
        <v>1981.09</v>
      </c>
      <c r="R148" s="71">
        <v>2030.69</v>
      </c>
      <c r="S148" s="71">
        <v>2019.04</v>
      </c>
      <c r="T148" s="71">
        <v>1998.98</v>
      </c>
      <c r="U148" s="71">
        <v>1982.13</v>
      </c>
      <c r="V148" s="71">
        <v>1969.93</v>
      </c>
      <c r="W148" s="71">
        <v>1956.38</v>
      </c>
      <c r="X148" s="71">
        <v>1953.31</v>
      </c>
      <c r="Y148" s="71">
        <v>1946.82</v>
      </c>
      <c r="Z148" s="71">
        <v>1848.88</v>
      </c>
      <c r="AA148" s="71">
        <v>1463.15</v>
      </c>
    </row>
    <row r="149" spans="1:27" ht="12.75" hidden="1" customHeight="1" outlineLevel="1" x14ac:dyDescent="0.2">
      <c r="A149" s="163" t="s">
        <v>1175</v>
      </c>
      <c r="B149" s="94" t="s">
        <v>90</v>
      </c>
      <c r="C149" s="70" t="s">
        <v>79</v>
      </c>
      <c r="D149" s="71">
        <f t="shared" ref="D149:AA149" si="85">$D$9</f>
        <v>66.180000000000007</v>
      </c>
      <c r="E149" s="71">
        <f t="shared" si="85"/>
        <v>66.180000000000007</v>
      </c>
      <c r="F149" s="71">
        <f t="shared" si="85"/>
        <v>66.180000000000007</v>
      </c>
      <c r="G149" s="71">
        <f t="shared" si="85"/>
        <v>66.180000000000007</v>
      </c>
      <c r="H149" s="71">
        <f t="shared" si="85"/>
        <v>66.180000000000007</v>
      </c>
      <c r="I149" s="71">
        <f t="shared" si="85"/>
        <v>66.180000000000007</v>
      </c>
      <c r="J149" s="71">
        <f t="shared" si="85"/>
        <v>66.180000000000007</v>
      </c>
      <c r="K149" s="71">
        <f t="shared" si="85"/>
        <v>66.180000000000007</v>
      </c>
      <c r="L149" s="71">
        <f t="shared" si="85"/>
        <v>66.180000000000007</v>
      </c>
      <c r="M149" s="71">
        <f t="shared" si="85"/>
        <v>66.180000000000007</v>
      </c>
      <c r="N149" s="71">
        <f t="shared" si="85"/>
        <v>66.180000000000007</v>
      </c>
      <c r="O149" s="71">
        <f t="shared" si="85"/>
        <v>66.180000000000007</v>
      </c>
      <c r="P149" s="71">
        <f t="shared" si="85"/>
        <v>66.180000000000007</v>
      </c>
      <c r="Q149" s="71">
        <f t="shared" si="85"/>
        <v>66.180000000000007</v>
      </c>
      <c r="R149" s="71">
        <f t="shared" si="85"/>
        <v>66.180000000000007</v>
      </c>
      <c r="S149" s="71">
        <f t="shared" si="85"/>
        <v>66.180000000000007</v>
      </c>
      <c r="T149" s="71">
        <f t="shared" si="85"/>
        <v>66.180000000000007</v>
      </c>
      <c r="U149" s="71">
        <f t="shared" si="85"/>
        <v>66.180000000000007</v>
      </c>
      <c r="V149" s="71">
        <f t="shared" si="85"/>
        <v>66.180000000000007</v>
      </c>
      <c r="W149" s="71">
        <f t="shared" si="85"/>
        <v>66.180000000000007</v>
      </c>
      <c r="X149" s="71">
        <f t="shared" si="85"/>
        <v>66.180000000000007</v>
      </c>
      <c r="Y149" s="71">
        <f t="shared" si="85"/>
        <v>66.180000000000007</v>
      </c>
      <c r="Z149" s="71">
        <f t="shared" si="85"/>
        <v>66.180000000000007</v>
      </c>
      <c r="AA149" s="71">
        <f t="shared" si="85"/>
        <v>66.180000000000007</v>
      </c>
    </row>
    <row r="150" spans="1:27" ht="12.75" hidden="1" customHeight="1" outlineLevel="1" x14ac:dyDescent="0.2">
      <c r="A150" s="163" t="s">
        <v>1176</v>
      </c>
      <c r="B150" s="94" t="s">
        <v>83</v>
      </c>
      <c r="C150" s="70" t="s">
        <v>79</v>
      </c>
      <c r="D150" s="71">
        <v>4.95</v>
      </c>
      <c r="E150" s="71">
        <v>4.95</v>
      </c>
      <c r="F150" s="71">
        <v>4.95</v>
      </c>
      <c r="G150" s="71">
        <v>4.95</v>
      </c>
      <c r="H150" s="71">
        <v>4.95</v>
      </c>
      <c r="I150" s="71">
        <v>4.95</v>
      </c>
      <c r="J150" s="71">
        <v>4.95</v>
      </c>
      <c r="K150" s="71">
        <v>4.95</v>
      </c>
      <c r="L150" s="71">
        <v>4.95</v>
      </c>
      <c r="M150" s="71">
        <v>4.95</v>
      </c>
      <c r="N150" s="71">
        <v>4.95</v>
      </c>
      <c r="O150" s="71">
        <v>4.95</v>
      </c>
      <c r="P150" s="71">
        <v>4.95</v>
      </c>
      <c r="Q150" s="71">
        <v>4.95</v>
      </c>
      <c r="R150" s="71">
        <v>4.95</v>
      </c>
      <c r="S150" s="71">
        <v>4.95</v>
      </c>
      <c r="T150" s="71">
        <v>4.95</v>
      </c>
      <c r="U150" s="71">
        <v>4.95</v>
      </c>
      <c r="V150" s="71">
        <v>4.95</v>
      </c>
      <c r="W150" s="71">
        <v>4.95</v>
      </c>
      <c r="X150" s="71">
        <v>4.95</v>
      </c>
      <c r="Y150" s="71">
        <v>4.95</v>
      </c>
      <c r="Z150" s="71">
        <v>4.95</v>
      </c>
      <c r="AA150" s="71">
        <v>4.95</v>
      </c>
    </row>
    <row r="151" spans="1:27" ht="12.75" hidden="1" customHeight="1" outlineLevel="1" x14ac:dyDescent="0.2">
      <c r="A151" s="163" t="s">
        <v>1177</v>
      </c>
      <c r="B151" s="94" t="s">
        <v>81</v>
      </c>
      <c r="C151" s="70" t="s">
        <v>79</v>
      </c>
      <c r="D151" s="71">
        <f>$D$11</f>
        <v>216.36</v>
      </c>
      <c r="E151" s="71">
        <f t="shared" ref="E151:AA151" si="86">$D$11</f>
        <v>216.36</v>
      </c>
      <c r="F151" s="71">
        <f t="shared" si="86"/>
        <v>216.36</v>
      </c>
      <c r="G151" s="71">
        <f t="shared" si="86"/>
        <v>216.36</v>
      </c>
      <c r="H151" s="71">
        <f t="shared" si="86"/>
        <v>216.36</v>
      </c>
      <c r="I151" s="71">
        <f t="shared" si="86"/>
        <v>216.36</v>
      </c>
      <c r="J151" s="71">
        <f t="shared" si="86"/>
        <v>216.36</v>
      </c>
      <c r="K151" s="71">
        <f t="shared" si="86"/>
        <v>216.36</v>
      </c>
      <c r="L151" s="71">
        <f t="shared" si="86"/>
        <v>216.36</v>
      </c>
      <c r="M151" s="71">
        <f t="shared" si="86"/>
        <v>216.36</v>
      </c>
      <c r="N151" s="71">
        <f t="shared" si="86"/>
        <v>216.36</v>
      </c>
      <c r="O151" s="71">
        <f t="shared" si="86"/>
        <v>216.36</v>
      </c>
      <c r="P151" s="71">
        <f t="shared" si="86"/>
        <v>216.36</v>
      </c>
      <c r="Q151" s="71">
        <f t="shared" si="86"/>
        <v>216.36</v>
      </c>
      <c r="R151" s="71">
        <f>$D$11</f>
        <v>216.36</v>
      </c>
      <c r="S151" s="71">
        <f t="shared" si="86"/>
        <v>216.36</v>
      </c>
      <c r="T151" s="71">
        <f t="shared" si="86"/>
        <v>216.36</v>
      </c>
      <c r="U151" s="71">
        <f t="shared" si="86"/>
        <v>216.36</v>
      </c>
      <c r="V151" s="71">
        <f t="shared" si="86"/>
        <v>216.36</v>
      </c>
      <c r="W151" s="71">
        <f t="shared" si="86"/>
        <v>216.36</v>
      </c>
      <c r="X151" s="71">
        <f t="shared" si="86"/>
        <v>216.36</v>
      </c>
      <c r="Y151" s="71">
        <f t="shared" si="86"/>
        <v>216.36</v>
      </c>
      <c r="Z151" s="71">
        <f t="shared" si="86"/>
        <v>216.36</v>
      </c>
      <c r="AA151" s="71">
        <f t="shared" si="86"/>
        <v>216.36</v>
      </c>
    </row>
    <row r="152" spans="1:27" ht="12.75" customHeight="1" collapsed="1" x14ac:dyDescent="0.2">
      <c r="A152" s="162" t="s">
        <v>1178</v>
      </c>
      <c r="B152" s="54" t="str">
        <f>"30"&amp;"."&amp;$B$663&amp;"."&amp;$B$664</f>
        <v>30.05.2023</v>
      </c>
      <c r="C152" s="134" t="s">
        <v>76</v>
      </c>
      <c r="D152" s="135">
        <f>ROUND(((D153+D154+D156+D155)/1000),5)</f>
        <v>1.5432399999999999</v>
      </c>
      <c r="E152" s="135">
        <f>ROUND(((E153+E154+E156+E155)/1000),5)</f>
        <v>1.39133</v>
      </c>
      <c r="F152" s="135">
        <f>ROUND(((F153+F154+F156+F155)/1000),5)</f>
        <v>1.3588100000000001</v>
      </c>
      <c r="G152" s="135">
        <f t="shared" ref="G152:AA152" si="87">ROUND(((G153+G154+G156+G155)/1000),5)</f>
        <v>1.32782</v>
      </c>
      <c r="H152" s="135">
        <f t="shared" si="87"/>
        <v>1.3327</v>
      </c>
      <c r="I152" s="135">
        <f t="shared" si="87"/>
        <v>1.46441</v>
      </c>
      <c r="J152" s="135">
        <f t="shared" si="87"/>
        <v>1.80261</v>
      </c>
      <c r="K152" s="135">
        <f t="shared" si="87"/>
        <v>2.0646499999999999</v>
      </c>
      <c r="L152" s="135">
        <f t="shared" si="87"/>
        <v>2.2315299999999998</v>
      </c>
      <c r="M152" s="135">
        <f t="shared" si="87"/>
        <v>2.29834</v>
      </c>
      <c r="N152" s="135">
        <f t="shared" si="87"/>
        <v>2.3161499999999999</v>
      </c>
      <c r="O152" s="135">
        <f t="shared" si="87"/>
        <v>2.30206</v>
      </c>
      <c r="P152" s="135">
        <f t="shared" si="87"/>
        <v>2.2939600000000002</v>
      </c>
      <c r="Q152" s="135">
        <f t="shared" si="87"/>
        <v>2.3115800000000002</v>
      </c>
      <c r="R152" s="135">
        <f t="shared" si="87"/>
        <v>2.3087300000000002</v>
      </c>
      <c r="S152" s="135">
        <f t="shared" si="87"/>
        <v>2.2964500000000001</v>
      </c>
      <c r="T152" s="135">
        <f t="shared" si="87"/>
        <v>2.2819099999999999</v>
      </c>
      <c r="U152" s="135">
        <f t="shared" si="87"/>
        <v>2.2715200000000002</v>
      </c>
      <c r="V152" s="135">
        <f t="shared" si="87"/>
        <v>2.2590599999999998</v>
      </c>
      <c r="W152" s="135">
        <f t="shared" si="87"/>
        <v>2.2530100000000002</v>
      </c>
      <c r="X152" s="135">
        <f t="shared" si="87"/>
        <v>2.2436400000000001</v>
      </c>
      <c r="Y152" s="135">
        <f t="shared" si="87"/>
        <v>2.2485200000000001</v>
      </c>
      <c r="Z152" s="135">
        <f t="shared" si="87"/>
        <v>2.1124100000000001</v>
      </c>
      <c r="AA152" s="135">
        <f t="shared" si="87"/>
        <v>1.75583</v>
      </c>
    </row>
    <row r="153" spans="1:27" ht="12.75" hidden="1" customHeight="1" outlineLevel="1" x14ac:dyDescent="0.2">
      <c r="A153" s="163" t="s">
        <v>1179</v>
      </c>
      <c r="B153" s="94" t="s">
        <v>238</v>
      </c>
      <c r="C153" s="70" t="s">
        <v>79</v>
      </c>
      <c r="D153" s="71">
        <v>1255.75</v>
      </c>
      <c r="E153" s="71">
        <v>1103.8399999999999</v>
      </c>
      <c r="F153" s="71">
        <v>1071.32</v>
      </c>
      <c r="G153" s="71">
        <v>1040.33</v>
      </c>
      <c r="H153" s="71">
        <v>1045.21</v>
      </c>
      <c r="I153" s="71">
        <v>1176.92</v>
      </c>
      <c r="J153" s="71">
        <v>1515.12</v>
      </c>
      <c r="K153" s="71">
        <v>1777.16</v>
      </c>
      <c r="L153" s="71">
        <v>1944.04</v>
      </c>
      <c r="M153" s="71">
        <v>2010.85</v>
      </c>
      <c r="N153" s="71">
        <v>2028.66</v>
      </c>
      <c r="O153" s="71">
        <v>2014.57</v>
      </c>
      <c r="P153" s="71">
        <v>2006.47</v>
      </c>
      <c r="Q153" s="71">
        <v>2024.09</v>
      </c>
      <c r="R153" s="71">
        <v>2021.24</v>
      </c>
      <c r="S153" s="71">
        <v>2008.96</v>
      </c>
      <c r="T153" s="71">
        <v>1994.42</v>
      </c>
      <c r="U153" s="71">
        <v>1984.03</v>
      </c>
      <c r="V153" s="71">
        <v>1971.57</v>
      </c>
      <c r="W153" s="71">
        <v>1965.52</v>
      </c>
      <c r="X153" s="71">
        <v>1956.15</v>
      </c>
      <c r="Y153" s="71">
        <v>1961.03</v>
      </c>
      <c r="Z153" s="71">
        <v>1824.92</v>
      </c>
      <c r="AA153" s="71">
        <v>1468.34</v>
      </c>
    </row>
    <row r="154" spans="1:27" ht="12.75" hidden="1" customHeight="1" outlineLevel="1" x14ac:dyDescent="0.2">
      <c r="A154" s="163" t="s">
        <v>1180</v>
      </c>
      <c r="B154" s="94" t="s">
        <v>90</v>
      </c>
      <c r="C154" s="70" t="s">
        <v>79</v>
      </c>
      <c r="D154" s="71">
        <f t="shared" ref="D154:AA154" si="88">$D$9</f>
        <v>66.180000000000007</v>
      </c>
      <c r="E154" s="71">
        <f t="shared" si="88"/>
        <v>66.180000000000007</v>
      </c>
      <c r="F154" s="71">
        <f t="shared" si="88"/>
        <v>66.180000000000007</v>
      </c>
      <c r="G154" s="71">
        <f t="shared" si="88"/>
        <v>66.180000000000007</v>
      </c>
      <c r="H154" s="71">
        <f t="shared" si="88"/>
        <v>66.180000000000007</v>
      </c>
      <c r="I154" s="71">
        <f t="shared" si="88"/>
        <v>66.180000000000007</v>
      </c>
      <c r="J154" s="71">
        <f t="shared" si="88"/>
        <v>66.180000000000007</v>
      </c>
      <c r="K154" s="71">
        <f t="shared" si="88"/>
        <v>66.180000000000007</v>
      </c>
      <c r="L154" s="71">
        <f t="shared" si="88"/>
        <v>66.180000000000007</v>
      </c>
      <c r="M154" s="71">
        <f t="shared" si="88"/>
        <v>66.180000000000007</v>
      </c>
      <c r="N154" s="71">
        <f t="shared" si="88"/>
        <v>66.180000000000007</v>
      </c>
      <c r="O154" s="71">
        <f t="shared" si="88"/>
        <v>66.180000000000007</v>
      </c>
      <c r="P154" s="71">
        <f t="shared" si="88"/>
        <v>66.180000000000007</v>
      </c>
      <c r="Q154" s="71">
        <f t="shared" si="88"/>
        <v>66.180000000000007</v>
      </c>
      <c r="R154" s="71">
        <f t="shared" si="88"/>
        <v>66.180000000000007</v>
      </c>
      <c r="S154" s="71">
        <f t="shared" si="88"/>
        <v>66.180000000000007</v>
      </c>
      <c r="T154" s="71">
        <f t="shared" si="88"/>
        <v>66.180000000000007</v>
      </c>
      <c r="U154" s="71">
        <f t="shared" si="88"/>
        <v>66.180000000000007</v>
      </c>
      <c r="V154" s="71">
        <f t="shared" si="88"/>
        <v>66.180000000000007</v>
      </c>
      <c r="W154" s="71">
        <f t="shared" si="88"/>
        <v>66.180000000000007</v>
      </c>
      <c r="X154" s="71">
        <f t="shared" si="88"/>
        <v>66.180000000000007</v>
      </c>
      <c r="Y154" s="71">
        <f t="shared" si="88"/>
        <v>66.180000000000007</v>
      </c>
      <c r="Z154" s="71">
        <f t="shared" si="88"/>
        <v>66.180000000000007</v>
      </c>
      <c r="AA154" s="71">
        <f t="shared" si="88"/>
        <v>66.180000000000007</v>
      </c>
    </row>
    <row r="155" spans="1:27" ht="12.75" hidden="1" customHeight="1" outlineLevel="1" x14ac:dyDescent="0.2">
      <c r="A155" s="163" t="s">
        <v>1181</v>
      </c>
      <c r="B155" s="94" t="s">
        <v>83</v>
      </c>
      <c r="C155" s="70" t="s">
        <v>79</v>
      </c>
      <c r="D155" s="71">
        <v>4.95</v>
      </c>
      <c r="E155" s="71">
        <v>4.95</v>
      </c>
      <c r="F155" s="71">
        <v>4.95</v>
      </c>
      <c r="G155" s="71">
        <v>4.95</v>
      </c>
      <c r="H155" s="71">
        <v>4.95</v>
      </c>
      <c r="I155" s="71">
        <v>4.95</v>
      </c>
      <c r="J155" s="71">
        <v>4.95</v>
      </c>
      <c r="K155" s="71">
        <v>4.95</v>
      </c>
      <c r="L155" s="71">
        <v>4.95</v>
      </c>
      <c r="M155" s="71">
        <v>4.95</v>
      </c>
      <c r="N155" s="71">
        <v>4.95</v>
      </c>
      <c r="O155" s="71">
        <v>4.95</v>
      </c>
      <c r="P155" s="71">
        <v>4.95</v>
      </c>
      <c r="Q155" s="71">
        <v>4.95</v>
      </c>
      <c r="R155" s="71">
        <v>4.95</v>
      </c>
      <c r="S155" s="71">
        <v>4.95</v>
      </c>
      <c r="T155" s="71">
        <v>4.95</v>
      </c>
      <c r="U155" s="71">
        <v>4.95</v>
      </c>
      <c r="V155" s="71">
        <v>4.95</v>
      </c>
      <c r="W155" s="71">
        <v>4.95</v>
      </c>
      <c r="X155" s="71">
        <v>4.95</v>
      </c>
      <c r="Y155" s="71">
        <v>4.95</v>
      </c>
      <c r="Z155" s="71">
        <v>4.95</v>
      </c>
      <c r="AA155" s="71">
        <v>4.95</v>
      </c>
    </row>
    <row r="156" spans="1:27" ht="12.75" hidden="1" customHeight="1" outlineLevel="1" x14ac:dyDescent="0.2">
      <c r="A156" s="163" t="s">
        <v>1182</v>
      </c>
      <c r="B156" s="94" t="s">
        <v>81</v>
      </c>
      <c r="C156" s="70" t="s">
        <v>79</v>
      </c>
      <c r="D156" s="71">
        <f>$D$11</f>
        <v>216.36</v>
      </c>
      <c r="E156" s="71">
        <f t="shared" ref="E156:AA156" si="89">$D$11</f>
        <v>216.36</v>
      </c>
      <c r="F156" s="71">
        <f t="shared" si="89"/>
        <v>216.36</v>
      </c>
      <c r="G156" s="71">
        <f t="shared" si="89"/>
        <v>216.36</v>
      </c>
      <c r="H156" s="71">
        <f t="shared" si="89"/>
        <v>216.36</v>
      </c>
      <c r="I156" s="71">
        <f t="shared" si="89"/>
        <v>216.36</v>
      </c>
      <c r="J156" s="71">
        <f t="shared" si="89"/>
        <v>216.36</v>
      </c>
      <c r="K156" s="71">
        <f t="shared" si="89"/>
        <v>216.36</v>
      </c>
      <c r="L156" s="71">
        <f t="shared" si="89"/>
        <v>216.36</v>
      </c>
      <c r="M156" s="71">
        <f t="shared" si="89"/>
        <v>216.36</v>
      </c>
      <c r="N156" s="71">
        <f t="shared" si="89"/>
        <v>216.36</v>
      </c>
      <c r="O156" s="71">
        <f t="shared" si="89"/>
        <v>216.36</v>
      </c>
      <c r="P156" s="71">
        <f t="shared" si="89"/>
        <v>216.36</v>
      </c>
      <c r="Q156" s="71">
        <f t="shared" si="89"/>
        <v>216.36</v>
      </c>
      <c r="R156" s="71">
        <f>$D$11</f>
        <v>216.36</v>
      </c>
      <c r="S156" s="71">
        <f t="shared" si="89"/>
        <v>216.36</v>
      </c>
      <c r="T156" s="71">
        <f t="shared" si="89"/>
        <v>216.36</v>
      </c>
      <c r="U156" s="71">
        <f t="shared" si="89"/>
        <v>216.36</v>
      </c>
      <c r="V156" s="71">
        <f t="shared" si="89"/>
        <v>216.36</v>
      </c>
      <c r="W156" s="71">
        <f t="shared" si="89"/>
        <v>216.36</v>
      </c>
      <c r="X156" s="71">
        <f t="shared" si="89"/>
        <v>216.36</v>
      </c>
      <c r="Y156" s="71">
        <f t="shared" si="89"/>
        <v>216.36</v>
      </c>
      <c r="Z156" s="71">
        <f t="shared" si="89"/>
        <v>216.36</v>
      </c>
      <c r="AA156" s="71">
        <f t="shared" si="89"/>
        <v>216.36</v>
      </c>
    </row>
    <row r="157" spans="1:27" ht="12.75" customHeight="1" collapsed="1" x14ac:dyDescent="0.2">
      <c r="A157" s="162" t="s">
        <v>1183</v>
      </c>
      <c r="B157" s="54" t="str">
        <f>"31"&amp;"."&amp;$B$663&amp;"."&amp;$B$664</f>
        <v>31.05.2023</v>
      </c>
      <c r="C157" s="134" t="s">
        <v>76</v>
      </c>
      <c r="D157" s="135">
        <f>ROUND(((D158+D159+D161+D160)/1000),5)</f>
        <v>1.4960800000000001</v>
      </c>
      <c r="E157" s="135">
        <f>ROUND(((E158+E159+E161+E160)/1000),5)</f>
        <v>1.36199</v>
      </c>
      <c r="F157" s="135">
        <f>ROUND(((F158+F159+F161+F160)/1000),5)</f>
        <v>1.28983</v>
      </c>
      <c r="G157" s="135">
        <f t="shared" ref="G157:AA157" si="90">ROUND(((G158+G159+G161+G160)/1000),5)</f>
        <v>1.24037</v>
      </c>
      <c r="H157" s="135">
        <f t="shared" si="90"/>
        <v>1.2208300000000001</v>
      </c>
      <c r="I157" s="135">
        <f t="shared" si="90"/>
        <v>1.37415</v>
      </c>
      <c r="J157" s="135">
        <f t="shared" si="90"/>
        <v>1.75257</v>
      </c>
      <c r="K157" s="135">
        <f t="shared" si="90"/>
        <v>2.0013100000000001</v>
      </c>
      <c r="L157" s="135">
        <f t="shared" si="90"/>
        <v>2.2495599999999998</v>
      </c>
      <c r="M157" s="135">
        <f t="shared" si="90"/>
        <v>2.3085800000000001</v>
      </c>
      <c r="N157" s="135">
        <f t="shared" si="90"/>
        <v>2.3308399999999998</v>
      </c>
      <c r="O157" s="135">
        <f t="shared" si="90"/>
        <v>2.3239700000000001</v>
      </c>
      <c r="P157" s="135">
        <f t="shared" si="90"/>
        <v>2.3066900000000001</v>
      </c>
      <c r="Q157" s="135">
        <f t="shared" si="90"/>
        <v>2.32707</v>
      </c>
      <c r="R157" s="135">
        <f t="shared" si="90"/>
        <v>2.3312300000000001</v>
      </c>
      <c r="S157" s="135">
        <f t="shared" si="90"/>
        <v>2.3541300000000001</v>
      </c>
      <c r="T157" s="135">
        <f t="shared" si="90"/>
        <v>2.3433700000000002</v>
      </c>
      <c r="U157" s="135">
        <f t="shared" si="90"/>
        <v>2.3262800000000001</v>
      </c>
      <c r="V157" s="135">
        <f t="shared" si="90"/>
        <v>2.3113700000000001</v>
      </c>
      <c r="W157" s="135">
        <f t="shared" si="90"/>
        <v>2.2897599999999998</v>
      </c>
      <c r="X157" s="135">
        <f t="shared" si="90"/>
        <v>2.28139</v>
      </c>
      <c r="Y157" s="135">
        <f t="shared" si="90"/>
        <v>2.2791299999999999</v>
      </c>
      <c r="Z157" s="135">
        <f t="shared" si="90"/>
        <v>2.1365500000000002</v>
      </c>
      <c r="AA157" s="135">
        <f t="shared" si="90"/>
        <v>1.80874</v>
      </c>
    </row>
    <row r="158" spans="1:27" ht="12.75" hidden="1" customHeight="1" outlineLevel="1" x14ac:dyDescent="0.2">
      <c r="A158" s="163" t="s">
        <v>1184</v>
      </c>
      <c r="B158" s="94" t="s">
        <v>238</v>
      </c>
      <c r="C158" s="70" t="s">
        <v>79</v>
      </c>
      <c r="D158" s="71">
        <v>1208.5899999999999</v>
      </c>
      <c r="E158" s="71">
        <v>1074.5</v>
      </c>
      <c r="F158" s="71">
        <v>1002.34</v>
      </c>
      <c r="G158" s="71">
        <v>952.88</v>
      </c>
      <c r="H158" s="71">
        <v>933.34</v>
      </c>
      <c r="I158" s="71">
        <v>1086.6600000000001</v>
      </c>
      <c r="J158" s="71">
        <v>1465.08</v>
      </c>
      <c r="K158" s="71">
        <v>1713.82</v>
      </c>
      <c r="L158" s="71">
        <v>1962.07</v>
      </c>
      <c r="M158" s="71">
        <v>2021.09</v>
      </c>
      <c r="N158" s="71">
        <v>2043.35</v>
      </c>
      <c r="O158" s="71">
        <v>2036.48</v>
      </c>
      <c r="P158" s="71">
        <v>2019.2</v>
      </c>
      <c r="Q158" s="71">
        <v>2039.58</v>
      </c>
      <c r="R158" s="71">
        <v>2043.74</v>
      </c>
      <c r="S158" s="71">
        <v>2066.64</v>
      </c>
      <c r="T158" s="71">
        <v>2055.88</v>
      </c>
      <c r="U158" s="71">
        <v>2038.79</v>
      </c>
      <c r="V158" s="71">
        <v>2023.88</v>
      </c>
      <c r="W158" s="71">
        <v>2002.27</v>
      </c>
      <c r="X158" s="71">
        <v>1993.9</v>
      </c>
      <c r="Y158" s="71">
        <v>1991.64</v>
      </c>
      <c r="Z158" s="71">
        <v>1849.06</v>
      </c>
      <c r="AA158" s="71">
        <v>1521.25</v>
      </c>
    </row>
    <row r="159" spans="1:27" ht="12.75" hidden="1" customHeight="1" outlineLevel="1" x14ac:dyDescent="0.2">
      <c r="A159" s="163" t="s">
        <v>1185</v>
      </c>
      <c r="B159" s="94" t="s">
        <v>90</v>
      </c>
      <c r="C159" s="70" t="s">
        <v>79</v>
      </c>
      <c r="D159" s="71">
        <f t="shared" ref="D159:AA159" si="91">$D$9</f>
        <v>66.180000000000007</v>
      </c>
      <c r="E159" s="71">
        <f t="shared" si="91"/>
        <v>66.180000000000007</v>
      </c>
      <c r="F159" s="71">
        <f t="shared" si="91"/>
        <v>66.180000000000007</v>
      </c>
      <c r="G159" s="71">
        <f t="shared" si="91"/>
        <v>66.180000000000007</v>
      </c>
      <c r="H159" s="71">
        <f t="shared" si="91"/>
        <v>66.180000000000007</v>
      </c>
      <c r="I159" s="71">
        <f t="shared" si="91"/>
        <v>66.180000000000007</v>
      </c>
      <c r="J159" s="71">
        <f t="shared" si="91"/>
        <v>66.180000000000007</v>
      </c>
      <c r="K159" s="71">
        <f t="shared" si="91"/>
        <v>66.180000000000007</v>
      </c>
      <c r="L159" s="71">
        <f t="shared" si="91"/>
        <v>66.180000000000007</v>
      </c>
      <c r="M159" s="71">
        <f t="shared" si="91"/>
        <v>66.180000000000007</v>
      </c>
      <c r="N159" s="71">
        <f t="shared" si="91"/>
        <v>66.180000000000007</v>
      </c>
      <c r="O159" s="71">
        <f t="shared" si="91"/>
        <v>66.180000000000007</v>
      </c>
      <c r="P159" s="71">
        <f t="shared" si="91"/>
        <v>66.180000000000007</v>
      </c>
      <c r="Q159" s="71">
        <f t="shared" si="91"/>
        <v>66.180000000000007</v>
      </c>
      <c r="R159" s="71">
        <f t="shared" si="91"/>
        <v>66.180000000000007</v>
      </c>
      <c r="S159" s="71">
        <f t="shared" si="91"/>
        <v>66.180000000000007</v>
      </c>
      <c r="T159" s="71">
        <f t="shared" si="91"/>
        <v>66.180000000000007</v>
      </c>
      <c r="U159" s="71">
        <f t="shared" si="91"/>
        <v>66.180000000000007</v>
      </c>
      <c r="V159" s="71">
        <f t="shared" si="91"/>
        <v>66.180000000000007</v>
      </c>
      <c r="W159" s="71">
        <f t="shared" si="91"/>
        <v>66.180000000000007</v>
      </c>
      <c r="X159" s="71">
        <f t="shared" si="91"/>
        <v>66.180000000000007</v>
      </c>
      <c r="Y159" s="71">
        <f t="shared" si="91"/>
        <v>66.180000000000007</v>
      </c>
      <c r="Z159" s="71">
        <f t="shared" si="91"/>
        <v>66.180000000000007</v>
      </c>
      <c r="AA159" s="71">
        <f t="shared" si="91"/>
        <v>66.180000000000007</v>
      </c>
    </row>
    <row r="160" spans="1:27" ht="12.75" hidden="1" customHeight="1" outlineLevel="1" x14ac:dyDescent="0.2">
      <c r="A160" s="163" t="s">
        <v>1186</v>
      </c>
      <c r="B160" s="94" t="s">
        <v>83</v>
      </c>
      <c r="C160" s="70" t="s">
        <v>79</v>
      </c>
      <c r="D160" s="71">
        <v>4.95</v>
      </c>
      <c r="E160" s="71">
        <v>4.95</v>
      </c>
      <c r="F160" s="71">
        <v>4.95</v>
      </c>
      <c r="G160" s="71">
        <v>4.95</v>
      </c>
      <c r="H160" s="71">
        <v>4.95</v>
      </c>
      <c r="I160" s="71">
        <v>4.95</v>
      </c>
      <c r="J160" s="71">
        <v>4.95</v>
      </c>
      <c r="K160" s="71">
        <v>4.95</v>
      </c>
      <c r="L160" s="71">
        <v>4.95</v>
      </c>
      <c r="M160" s="71">
        <v>4.95</v>
      </c>
      <c r="N160" s="71">
        <v>4.95</v>
      </c>
      <c r="O160" s="71">
        <v>4.95</v>
      </c>
      <c r="P160" s="71">
        <v>4.95</v>
      </c>
      <c r="Q160" s="71">
        <v>4.95</v>
      </c>
      <c r="R160" s="71">
        <v>4.95</v>
      </c>
      <c r="S160" s="71">
        <v>4.95</v>
      </c>
      <c r="T160" s="71">
        <v>4.95</v>
      </c>
      <c r="U160" s="71">
        <v>4.95</v>
      </c>
      <c r="V160" s="71">
        <v>4.95</v>
      </c>
      <c r="W160" s="71">
        <v>4.95</v>
      </c>
      <c r="X160" s="71">
        <v>4.95</v>
      </c>
      <c r="Y160" s="71">
        <v>4.95</v>
      </c>
      <c r="Z160" s="71">
        <v>4.95</v>
      </c>
      <c r="AA160" s="71">
        <v>4.95</v>
      </c>
    </row>
    <row r="161" spans="1:27" ht="12.75" hidden="1" customHeight="1" outlineLevel="1" x14ac:dyDescent="0.2">
      <c r="A161" s="163" t="s">
        <v>1187</v>
      </c>
      <c r="B161" s="94" t="s">
        <v>81</v>
      </c>
      <c r="C161" s="70" t="s">
        <v>79</v>
      </c>
      <c r="D161" s="71">
        <f>$D$11</f>
        <v>216.36</v>
      </c>
      <c r="E161" s="71">
        <f t="shared" ref="E161:AA161" si="92">$D$11</f>
        <v>216.36</v>
      </c>
      <c r="F161" s="71">
        <f t="shared" si="92"/>
        <v>216.36</v>
      </c>
      <c r="G161" s="71">
        <f t="shared" si="92"/>
        <v>216.36</v>
      </c>
      <c r="H161" s="71">
        <f t="shared" si="92"/>
        <v>216.36</v>
      </c>
      <c r="I161" s="71">
        <f t="shared" si="92"/>
        <v>216.36</v>
      </c>
      <c r="J161" s="71">
        <f t="shared" si="92"/>
        <v>216.36</v>
      </c>
      <c r="K161" s="71">
        <f t="shared" si="92"/>
        <v>216.36</v>
      </c>
      <c r="L161" s="71">
        <f t="shared" si="92"/>
        <v>216.36</v>
      </c>
      <c r="M161" s="71">
        <f t="shared" si="92"/>
        <v>216.36</v>
      </c>
      <c r="N161" s="71">
        <f t="shared" si="92"/>
        <v>216.36</v>
      </c>
      <c r="O161" s="71">
        <f t="shared" si="92"/>
        <v>216.36</v>
      </c>
      <c r="P161" s="71">
        <f t="shared" si="92"/>
        <v>216.36</v>
      </c>
      <c r="Q161" s="71">
        <f t="shared" si="92"/>
        <v>216.36</v>
      </c>
      <c r="R161" s="71">
        <f>$D$11</f>
        <v>216.36</v>
      </c>
      <c r="S161" s="71">
        <f t="shared" si="92"/>
        <v>216.36</v>
      </c>
      <c r="T161" s="71">
        <f t="shared" si="92"/>
        <v>216.36</v>
      </c>
      <c r="U161" s="71">
        <f t="shared" si="92"/>
        <v>216.36</v>
      </c>
      <c r="V161" s="71">
        <f t="shared" si="92"/>
        <v>216.36</v>
      </c>
      <c r="W161" s="71">
        <f t="shared" si="92"/>
        <v>216.36</v>
      </c>
      <c r="X161" s="71">
        <f t="shared" si="92"/>
        <v>216.36</v>
      </c>
      <c r="Y161" s="71">
        <f t="shared" si="92"/>
        <v>216.36</v>
      </c>
      <c r="Z161" s="71">
        <f t="shared" si="92"/>
        <v>216.36</v>
      </c>
      <c r="AA161" s="71">
        <f t="shared" si="92"/>
        <v>216.36</v>
      </c>
    </row>
    <row r="162" spans="1:27" ht="12.75" customHeight="1" collapsed="1" x14ac:dyDescent="0.2">
      <c r="A162" s="164"/>
      <c r="B162" s="165" t="s">
        <v>392</v>
      </c>
      <c r="C162" s="166"/>
      <c r="D162" s="167"/>
      <c r="E162" s="167"/>
      <c r="F162" s="167"/>
      <c r="G162" s="167"/>
      <c r="I162" s="66"/>
    </row>
    <row r="163" spans="1:27" ht="12.75" customHeight="1" x14ac:dyDescent="0.2">
      <c r="A163" s="164"/>
      <c r="B163" s="165" t="s">
        <v>392</v>
      </c>
      <c r="C163" s="166"/>
      <c r="D163" s="167"/>
      <c r="E163" s="167"/>
      <c r="F163" s="167"/>
      <c r="G163" s="167"/>
      <c r="I163" s="66"/>
    </row>
    <row r="164" spans="1:27" x14ac:dyDescent="0.2">
      <c r="A164" s="157" t="s">
        <v>393</v>
      </c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9"/>
    </row>
    <row r="165" spans="1:27" ht="27" customHeight="1" x14ac:dyDescent="0.2">
      <c r="A165" s="160" t="s">
        <v>64</v>
      </c>
      <c r="B165" s="161" t="s">
        <v>210</v>
      </c>
      <c r="C165" s="160" t="s">
        <v>211</v>
      </c>
      <c r="D165" s="161" t="s">
        <v>212</v>
      </c>
      <c r="E165" s="161" t="s">
        <v>213</v>
      </c>
      <c r="F165" s="161" t="s">
        <v>214</v>
      </c>
      <c r="G165" s="161" t="s">
        <v>215</v>
      </c>
      <c r="H165" s="161" t="s">
        <v>216</v>
      </c>
      <c r="I165" s="161" t="s">
        <v>217</v>
      </c>
      <c r="J165" s="161" t="s">
        <v>218</v>
      </c>
      <c r="K165" s="161" t="s">
        <v>219</v>
      </c>
      <c r="L165" s="161" t="s">
        <v>220</v>
      </c>
      <c r="M165" s="161" t="s">
        <v>221</v>
      </c>
      <c r="N165" s="161" t="s">
        <v>222</v>
      </c>
      <c r="O165" s="161" t="s">
        <v>223</v>
      </c>
      <c r="P165" s="161" t="s">
        <v>224</v>
      </c>
      <c r="Q165" s="161" t="s">
        <v>225</v>
      </c>
      <c r="R165" s="161" t="s">
        <v>226</v>
      </c>
      <c r="S165" s="161" t="s">
        <v>227</v>
      </c>
      <c r="T165" s="161" t="s">
        <v>228</v>
      </c>
      <c r="U165" s="161" t="s">
        <v>229</v>
      </c>
      <c r="V165" s="161" t="s">
        <v>230</v>
      </c>
      <c r="W165" s="161" t="s">
        <v>231</v>
      </c>
      <c r="X165" s="161" t="s">
        <v>232</v>
      </c>
      <c r="Y165" s="161" t="s">
        <v>233</v>
      </c>
      <c r="Z165" s="161" t="s">
        <v>234</v>
      </c>
      <c r="AA165" s="161" t="s">
        <v>235</v>
      </c>
    </row>
    <row r="166" spans="1:27" x14ac:dyDescent="0.2">
      <c r="A166" s="162" t="s">
        <v>1188</v>
      </c>
      <c r="B166" s="54" t="str">
        <f>"01"&amp;"."&amp;$B$663&amp;"."&amp;$B$664</f>
        <v>01.05.2023</v>
      </c>
      <c r="C166" s="134" t="s">
        <v>76</v>
      </c>
      <c r="D166" s="135">
        <f>ROUND(((D167+D168+D170+D169)/1000),5)</f>
        <v>1.89232</v>
      </c>
      <c r="E166" s="135">
        <f>ROUND(((E167+E168+E170+E169)/1000),5)</f>
        <v>1.7623599999999999</v>
      </c>
      <c r="F166" s="135">
        <f>ROUND(((F167+F168+F170+F169)/1000),5)</f>
        <v>1.6690799999999999</v>
      </c>
      <c r="G166" s="135">
        <f t="shared" ref="G166:AA166" si="93">ROUND(((G167+G168+G170+G169)/1000),5)</f>
        <v>1.6027</v>
      </c>
      <c r="H166" s="135">
        <f t="shared" si="93"/>
        <v>1.58318</v>
      </c>
      <c r="I166" s="135">
        <f t="shared" si="93"/>
        <v>1.59388</v>
      </c>
      <c r="J166" s="135">
        <f t="shared" si="93"/>
        <v>1.6234900000000001</v>
      </c>
      <c r="K166" s="135">
        <f t="shared" si="93"/>
        <v>1.79227</v>
      </c>
      <c r="L166" s="135">
        <f t="shared" si="93"/>
        <v>2.04582</v>
      </c>
      <c r="M166" s="135">
        <f t="shared" si="93"/>
        <v>2.2246000000000001</v>
      </c>
      <c r="N166" s="135">
        <f t="shared" si="93"/>
        <v>2.2394400000000001</v>
      </c>
      <c r="O166" s="135">
        <f t="shared" si="93"/>
        <v>2.2365900000000001</v>
      </c>
      <c r="P166" s="135">
        <f t="shared" si="93"/>
        <v>2.2265799999999998</v>
      </c>
      <c r="Q166" s="135">
        <f t="shared" si="93"/>
        <v>2.2264400000000002</v>
      </c>
      <c r="R166" s="135">
        <f t="shared" si="93"/>
        <v>2.2101299999999999</v>
      </c>
      <c r="S166" s="135">
        <f t="shared" si="93"/>
        <v>2.2510400000000002</v>
      </c>
      <c r="T166" s="135">
        <f t="shared" si="93"/>
        <v>2.2861099999999999</v>
      </c>
      <c r="U166" s="135">
        <f t="shared" si="93"/>
        <v>2.30165</v>
      </c>
      <c r="V166" s="135">
        <f t="shared" si="93"/>
        <v>2.3412700000000002</v>
      </c>
      <c r="W166" s="135">
        <f t="shared" si="93"/>
        <v>2.42083</v>
      </c>
      <c r="X166" s="135">
        <f t="shared" si="93"/>
        <v>2.61043</v>
      </c>
      <c r="Y166" s="135">
        <f t="shared" si="93"/>
        <v>2.4105599999999998</v>
      </c>
      <c r="Z166" s="135">
        <f t="shared" si="93"/>
        <v>2.2101600000000001</v>
      </c>
      <c r="AA166" s="135">
        <f t="shared" si="93"/>
        <v>2.0088499999999998</v>
      </c>
    </row>
    <row r="167" spans="1:27" ht="12.75" hidden="1" customHeight="1" outlineLevel="1" x14ac:dyDescent="0.2">
      <c r="A167" s="163" t="s">
        <v>1189</v>
      </c>
      <c r="B167" s="94" t="s">
        <v>238</v>
      </c>
      <c r="C167" s="70" t="s">
        <v>79</v>
      </c>
      <c r="D167" s="71">
        <v>1557.89</v>
      </c>
      <c r="E167" s="71">
        <v>1427.93</v>
      </c>
      <c r="F167" s="71">
        <v>1334.65</v>
      </c>
      <c r="G167" s="71">
        <v>1268.27</v>
      </c>
      <c r="H167" s="71">
        <v>1248.75</v>
      </c>
      <c r="I167" s="71">
        <v>1259.45</v>
      </c>
      <c r="J167" s="71">
        <v>1289.06</v>
      </c>
      <c r="K167" s="71">
        <v>1457.84</v>
      </c>
      <c r="L167" s="71">
        <v>1711.39</v>
      </c>
      <c r="M167" s="71">
        <v>1890.17</v>
      </c>
      <c r="N167" s="71">
        <v>1905.01</v>
      </c>
      <c r="O167" s="71">
        <v>1902.16</v>
      </c>
      <c r="P167" s="71">
        <v>1892.15</v>
      </c>
      <c r="Q167" s="71">
        <v>1892.01</v>
      </c>
      <c r="R167" s="71">
        <v>1875.7</v>
      </c>
      <c r="S167" s="71">
        <v>1916.61</v>
      </c>
      <c r="T167" s="71">
        <v>1951.68</v>
      </c>
      <c r="U167" s="71">
        <v>1967.22</v>
      </c>
      <c r="V167" s="71">
        <v>2006.84</v>
      </c>
      <c r="W167" s="71">
        <v>2086.4</v>
      </c>
      <c r="X167" s="71">
        <v>2276</v>
      </c>
      <c r="Y167" s="71">
        <v>2076.13</v>
      </c>
      <c r="Z167" s="71">
        <v>1875.73</v>
      </c>
      <c r="AA167" s="71">
        <v>1674.42</v>
      </c>
    </row>
    <row r="168" spans="1:27" ht="12.75" hidden="1" customHeight="1" outlineLevel="1" x14ac:dyDescent="0.2">
      <c r="A168" s="163" t="s">
        <v>1190</v>
      </c>
      <c r="B168" s="94" t="s">
        <v>90</v>
      </c>
      <c r="C168" s="70" t="s">
        <v>79</v>
      </c>
      <c r="D168" s="71">
        <v>113.12</v>
      </c>
      <c r="E168" s="71">
        <f>$D$168</f>
        <v>113.12</v>
      </c>
      <c r="F168" s="71">
        <f t="shared" ref="F168:AA168" si="94">$D$168</f>
        <v>113.12</v>
      </c>
      <c r="G168" s="71">
        <f t="shared" si="94"/>
        <v>113.12</v>
      </c>
      <c r="H168" s="71">
        <f t="shared" si="94"/>
        <v>113.12</v>
      </c>
      <c r="I168" s="71">
        <f t="shared" si="94"/>
        <v>113.12</v>
      </c>
      <c r="J168" s="71">
        <f t="shared" si="94"/>
        <v>113.12</v>
      </c>
      <c r="K168" s="71">
        <f t="shared" si="94"/>
        <v>113.12</v>
      </c>
      <c r="L168" s="71">
        <f t="shared" si="94"/>
        <v>113.12</v>
      </c>
      <c r="M168" s="71">
        <f t="shared" si="94"/>
        <v>113.12</v>
      </c>
      <c r="N168" s="71">
        <f t="shared" si="94"/>
        <v>113.12</v>
      </c>
      <c r="O168" s="71">
        <f t="shared" si="94"/>
        <v>113.12</v>
      </c>
      <c r="P168" s="71">
        <f t="shared" si="94"/>
        <v>113.12</v>
      </c>
      <c r="Q168" s="71">
        <f t="shared" si="94"/>
        <v>113.12</v>
      </c>
      <c r="R168" s="71">
        <f t="shared" si="94"/>
        <v>113.12</v>
      </c>
      <c r="S168" s="71">
        <f t="shared" si="94"/>
        <v>113.12</v>
      </c>
      <c r="T168" s="71">
        <f t="shared" si="94"/>
        <v>113.12</v>
      </c>
      <c r="U168" s="71">
        <f t="shared" si="94"/>
        <v>113.12</v>
      </c>
      <c r="V168" s="71">
        <f t="shared" si="94"/>
        <v>113.12</v>
      </c>
      <c r="W168" s="71">
        <f t="shared" si="94"/>
        <v>113.12</v>
      </c>
      <c r="X168" s="71">
        <f t="shared" si="94"/>
        <v>113.12</v>
      </c>
      <c r="Y168" s="71">
        <f t="shared" si="94"/>
        <v>113.12</v>
      </c>
      <c r="Z168" s="71">
        <f t="shared" si="94"/>
        <v>113.12</v>
      </c>
      <c r="AA168" s="71">
        <f t="shared" si="94"/>
        <v>113.12</v>
      </c>
    </row>
    <row r="169" spans="1:27" ht="12.75" hidden="1" customHeight="1" outlineLevel="1" x14ac:dyDescent="0.2">
      <c r="A169" s="163" t="s">
        <v>1191</v>
      </c>
      <c r="B169" s="94" t="s">
        <v>83</v>
      </c>
      <c r="C169" s="70" t="s">
        <v>79</v>
      </c>
      <c r="D169" s="71">
        <v>4.95</v>
      </c>
      <c r="E169" s="71">
        <v>4.95</v>
      </c>
      <c r="F169" s="71">
        <v>4.95</v>
      </c>
      <c r="G169" s="71">
        <v>4.95</v>
      </c>
      <c r="H169" s="71">
        <v>4.95</v>
      </c>
      <c r="I169" s="71">
        <v>4.95</v>
      </c>
      <c r="J169" s="71">
        <v>4.95</v>
      </c>
      <c r="K169" s="71">
        <v>4.95</v>
      </c>
      <c r="L169" s="71">
        <v>4.95</v>
      </c>
      <c r="M169" s="71">
        <v>4.95</v>
      </c>
      <c r="N169" s="71">
        <v>4.95</v>
      </c>
      <c r="O169" s="71">
        <v>4.95</v>
      </c>
      <c r="P169" s="71">
        <v>4.95</v>
      </c>
      <c r="Q169" s="71">
        <v>4.95</v>
      </c>
      <c r="R169" s="71">
        <v>4.95</v>
      </c>
      <c r="S169" s="71">
        <v>4.95</v>
      </c>
      <c r="T169" s="71">
        <v>4.95</v>
      </c>
      <c r="U169" s="71">
        <v>4.95</v>
      </c>
      <c r="V169" s="71">
        <v>4.95</v>
      </c>
      <c r="W169" s="71">
        <v>4.95</v>
      </c>
      <c r="X169" s="71">
        <v>4.95</v>
      </c>
      <c r="Y169" s="71">
        <v>4.95</v>
      </c>
      <c r="Z169" s="71">
        <v>4.95</v>
      </c>
      <c r="AA169" s="71">
        <v>4.95</v>
      </c>
    </row>
    <row r="170" spans="1:27" ht="12.75" hidden="1" customHeight="1" outlineLevel="1" x14ac:dyDescent="0.2">
      <c r="A170" s="163" t="s">
        <v>1192</v>
      </c>
      <c r="B170" s="94" t="s">
        <v>81</v>
      </c>
      <c r="C170" s="70" t="s">
        <v>79</v>
      </c>
      <c r="D170" s="71">
        <f>$D$11</f>
        <v>216.36</v>
      </c>
      <c r="E170" s="71">
        <f t="shared" ref="E170:AA170" si="95">$D$11</f>
        <v>216.36</v>
      </c>
      <c r="F170" s="71">
        <f t="shared" si="95"/>
        <v>216.36</v>
      </c>
      <c r="G170" s="71">
        <f t="shared" si="95"/>
        <v>216.36</v>
      </c>
      <c r="H170" s="71">
        <f t="shared" si="95"/>
        <v>216.36</v>
      </c>
      <c r="I170" s="71">
        <f t="shared" si="95"/>
        <v>216.36</v>
      </c>
      <c r="J170" s="71">
        <f t="shared" si="95"/>
        <v>216.36</v>
      </c>
      <c r="K170" s="71">
        <f t="shared" si="95"/>
        <v>216.36</v>
      </c>
      <c r="L170" s="71">
        <f t="shared" si="95"/>
        <v>216.36</v>
      </c>
      <c r="M170" s="71">
        <f t="shared" si="95"/>
        <v>216.36</v>
      </c>
      <c r="N170" s="71">
        <f t="shared" si="95"/>
        <v>216.36</v>
      </c>
      <c r="O170" s="71">
        <f t="shared" si="95"/>
        <v>216.36</v>
      </c>
      <c r="P170" s="71">
        <f t="shared" si="95"/>
        <v>216.36</v>
      </c>
      <c r="Q170" s="71">
        <f t="shared" si="95"/>
        <v>216.36</v>
      </c>
      <c r="R170" s="71">
        <f>$D$11</f>
        <v>216.36</v>
      </c>
      <c r="S170" s="71">
        <f t="shared" si="95"/>
        <v>216.36</v>
      </c>
      <c r="T170" s="71">
        <f t="shared" si="95"/>
        <v>216.36</v>
      </c>
      <c r="U170" s="71">
        <f t="shared" si="95"/>
        <v>216.36</v>
      </c>
      <c r="V170" s="71">
        <f t="shared" si="95"/>
        <v>216.36</v>
      </c>
      <c r="W170" s="71">
        <f t="shared" si="95"/>
        <v>216.36</v>
      </c>
      <c r="X170" s="71">
        <f t="shared" si="95"/>
        <v>216.36</v>
      </c>
      <c r="Y170" s="71">
        <f t="shared" si="95"/>
        <v>216.36</v>
      </c>
      <c r="Z170" s="71">
        <f t="shared" si="95"/>
        <v>216.36</v>
      </c>
      <c r="AA170" s="71">
        <f t="shared" si="95"/>
        <v>216.36</v>
      </c>
    </row>
    <row r="171" spans="1:27" collapsed="1" x14ac:dyDescent="0.2">
      <c r="A171" s="162" t="s">
        <v>1193</v>
      </c>
      <c r="B171" s="54" t="str">
        <f>"02"&amp;"."&amp;$B$663&amp;"."&amp;$B$664</f>
        <v>02.05.2023</v>
      </c>
      <c r="C171" s="134" t="s">
        <v>76</v>
      </c>
      <c r="D171" s="135">
        <f>ROUND(((D172+D173+D175+D174)/1000),5)</f>
        <v>1.70642</v>
      </c>
      <c r="E171" s="135">
        <f>ROUND(((E172+E173+E175+E174)/1000),5)</f>
        <v>1.5295000000000001</v>
      </c>
      <c r="F171" s="135">
        <f>ROUND(((F172+F173+F175+F174)/1000),5)</f>
        <v>1.4381900000000001</v>
      </c>
      <c r="G171" s="135">
        <f t="shared" ref="G171:AA171" si="96">ROUND(((G172+G173+G175+G174)/1000),5)</f>
        <v>1.4374499999999999</v>
      </c>
      <c r="H171" s="135">
        <f t="shared" si="96"/>
        <v>1.4614100000000001</v>
      </c>
      <c r="I171" s="135">
        <f t="shared" si="96"/>
        <v>1.5748200000000001</v>
      </c>
      <c r="J171" s="135">
        <f t="shared" si="96"/>
        <v>1.77637</v>
      </c>
      <c r="K171" s="135">
        <f t="shared" si="96"/>
        <v>2.03762</v>
      </c>
      <c r="L171" s="135">
        <f t="shared" si="96"/>
        <v>2.2265199999999998</v>
      </c>
      <c r="M171" s="135">
        <f t="shared" si="96"/>
        <v>2.30301</v>
      </c>
      <c r="N171" s="135">
        <f t="shared" si="96"/>
        <v>2.3236599999999998</v>
      </c>
      <c r="O171" s="135">
        <f t="shared" si="96"/>
        <v>2.2642000000000002</v>
      </c>
      <c r="P171" s="135">
        <f t="shared" si="96"/>
        <v>2.2653699999999999</v>
      </c>
      <c r="Q171" s="135">
        <f t="shared" si="96"/>
        <v>2.2685900000000001</v>
      </c>
      <c r="R171" s="135">
        <f t="shared" si="96"/>
        <v>2.2555399999999999</v>
      </c>
      <c r="S171" s="135">
        <f t="shared" si="96"/>
        <v>2.2213699999999998</v>
      </c>
      <c r="T171" s="135">
        <f t="shared" si="96"/>
        <v>2.1784599999999998</v>
      </c>
      <c r="U171" s="135">
        <f t="shared" si="96"/>
        <v>2.1650200000000002</v>
      </c>
      <c r="V171" s="135">
        <f t="shared" si="96"/>
        <v>2.1825700000000001</v>
      </c>
      <c r="W171" s="135">
        <f t="shared" si="96"/>
        <v>2.1986300000000001</v>
      </c>
      <c r="X171" s="135">
        <f t="shared" si="96"/>
        <v>2.33405</v>
      </c>
      <c r="Y171" s="135">
        <f t="shared" si="96"/>
        <v>2.2406600000000001</v>
      </c>
      <c r="Z171" s="135">
        <f t="shared" si="96"/>
        <v>2.01675</v>
      </c>
      <c r="AA171" s="135">
        <f t="shared" si="96"/>
        <v>1.7131700000000001</v>
      </c>
    </row>
    <row r="172" spans="1:27" ht="12.75" hidden="1" customHeight="1" outlineLevel="1" x14ac:dyDescent="0.2">
      <c r="A172" s="163" t="s">
        <v>1194</v>
      </c>
      <c r="B172" s="94" t="s">
        <v>238</v>
      </c>
      <c r="C172" s="70" t="s">
        <v>79</v>
      </c>
      <c r="D172" s="71">
        <v>1371.99</v>
      </c>
      <c r="E172" s="71">
        <v>1195.07</v>
      </c>
      <c r="F172" s="71">
        <v>1103.76</v>
      </c>
      <c r="G172" s="71">
        <v>1103.02</v>
      </c>
      <c r="H172" s="71">
        <v>1126.98</v>
      </c>
      <c r="I172" s="71">
        <v>1240.3900000000001</v>
      </c>
      <c r="J172" s="71">
        <v>1441.94</v>
      </c>
      <c r="K172" s="71">
        <v>1703.19</v>
      </c>
      <c r="L172" s="71">
        <v>1892.09</v>
      </c>
      <c r="M172" s="71">
        <v>1968.58</v>
      </c>
      <c r="N172" s="71">
        <v>1989.23</v>
      </c>
      <c r="O172" s="71">
        <v>1929.77</v>
      </c>
      <c r="P172" s="71">
        <v>1930.94</v>
      </c>
      <c r="Q172" s="71">
        <v>1934.16</v>
      </c>
      <c r="R172" s="71">
        <v>1921.11</v>
      </c>
      <c r="S172" s="71">
        <v>1886.94</v>
      </c>
      <c r="T172" s="71">
        <v>1844.03</v>
      </c>
      <c r="U172" s="71">
        <v>1830.59</v>
      </c>
      <c r="V172" s="71">
        <v>1848.14</v>
      </c>
      <c r="W172" s="71">
        <v>1864.2</v>
      </c>
      <c r="X172" s="71">
        <v>1999.62</v>
      </c>
      <c r="Y172" s="71">
        <v>1906.23</v>
      </c>
      <c r="Z172" s="71">
        <v>1682.32</v>
      </c>
      <c r="AA172" s="71">
        <v>1378.74</v>
      </c>
    </row>
    <row r="173" spans="1:27" ht="12.75" hidden="1" customHeight="1" outlineLevel="1" x14ac:dyDescent="0.2">
      <c r="A173" s="163" t="s">
        <v>1195</v>
      </c>
      <c r="B173" s="94" t="s">
        <v>90</v>
      </c>
      <c r="C173" s="70" t="s">
        <v>79</v>
      </c>
      <c r="D173" s="71">
        <f>$D$168</f>
        <v>113.12</v>
      </c>
      <c r="E173" s="71">
        <f>$D$168</f>
        <v>113.12</v>
      </c>
      <c r="F173" s="71">
        <f t="shared" ref="F173:AA173" si="97">$D$168</f>
        <v>113.12</v>
      </c>
      <c r="G173" s="71">
        <f t="shared" si="97"/>
        <v>113.12</v>
      </c>
      <c r="H173" s="71">
        <f t="shared" si="97"/>
        <v>113.12</v>
      </c>
      <c r="I173" s="71">
        <f t="shared" si="97"/>
        <v>113.12</v>
      </c>
      <c r="J173" s="71">
        <f t="shared" si="97"/>
        <v>113.12</v>
      </c>
      <c r="K173" s="71">
        <f t="shared" si="97"/>
        <v>113.12</v>
      </c>
      <c r="L173" s="71">
        <f t="shared" si="97"/>
        <v>113.12</v>
      </c>
      <c r="M173" s="71">
        <f t="shared" si="97"/>
        <v>113.12</v>
      </c>
      <c r="N173" s="71">
        <f t="shared" si="97"/>
        <v>113.12</v>
      </c>
      <c r="O173" s="71">
        <f t="shared" si="97"/>
        <v>113.12</v>
      </c>
      <c r="P173" s="71">
        <f t="shared" si="97"/>
        <v>113.12</v>
      </c>
      <c r="Q173" s="71">
        <f t="shared" si="97"/>
        <v>113.12</v>
      </c>
      <c r="R173" s="71">
        <f t="shared" si="97"/>
        <v>113.12</v>
      </c>
      <c r="S173" s="71">
        <f t="shared" si="97"/>
        <v>113.12</v>
      </c>
      <c r="T173" s="71">
        <f t="shared" si="97"/>
        <v>113.12</v>
      </c>
      <c r="U173" s="71">
        <f t="shared" si="97"/>
        <v>113.12</v>
      </c>
      <c r="V173" s="71">
        <f t="shared" si="97"/>
        <v>113.12</v>
      </c>
      <c r="W173" s="71">
        <f t="shared" si="97"/>
        <v>113.12</v>
      </c>
      <c r="X173" s="71">
        <f t="shared" si="97"/>
        <v>113.12</v>
      </c>
      <c r="Y173" s="71">
        <f t="shared" si="97"/>
        <v>113.12</v>
      </c>
      <c r="Z173" s="71">
        <f t="shared" si="97"/>
        <v>113.12</v>
      </c>
      <c r="AA173" s="71">
        <f t="shared" si="97"/>
        <v>113.12</v>
      </c>
    </row>
    <row r="174" spans="1:27" ht="12.75" hidden="1" customHeight="1" outlineLevel="1" x14ac:dyDescent="0.2">
      <c r="A174" s="163" t="s">
        <v>1196</v>
      </c>
      <c r="B174" s="94" t="s">
        <v>83</v>
      </c>
      <c r="C174" s="70" t="s">
        <v>79</v>
      </c>
      <c r="D174" s="71">
        <v>4.95</v>
      </c>
      <c r="E174" s="71">
        <v>4.95</v>
      </c>
      <c r="F174" s="71">
        <v>4.95</v>
      </c>
      <c r="G174" s="71">
        <v>4.95</v>
      </c>
      <c r="H174" s="71">
        <v>4.95</v>
      </c>
      <c r="I174" s="71">
        <v>4.95</v>
      </c>
      <c r="J174" s="71">
        <v>4.95</v>
      </c>
      <c r="K174" s="71">
        <v>4.95</v>
      </c>
      <c r="L174" s="71">
        <v>4.95</v>
      </c>
      <c r="M174" s="71">
        <v>4.95</v>
      </c>
      <c r="N174" s="71">
        <v>4.95</v>
      </c>
      <c r="O174" s="71">
        <v>4.95</v>
      </c>
      <c r="P174" s="71">
        <v>4.95</v>
      </c>
      <c r="Q174" s="71">
        <v>4.95</v>
      </c>
      <c r="R174" s="71">
        <v>4.95</v>
      </c>
      <c r="S174" s="71">
        <v>4.95</v>
      </c>
      <c r="T174" s="71">
        <v>4.95</v>
      </c>
      <c r="U174" s="71">
        <v>4.95</v>
      </c>
      <c r="V174" s="71">
        <v>4.95</v>
      </c>
      <c r="W174" s="71">
        <v>4.95</v>
      </c>
      <c r="X174" s="71">
        <v>4.95</v>
      </c>
      <c r="Y174" s="71">
        <v>4.95</v>
      </c>
      <c r="Z174" s="71">
        <v>4.95</v>
      </c>
      <c r="AA174" s="71">
        <v>4.95</v>
      </c>
    </row>
    <row r="175" spans="1:27" ht="12.75" hidden="1" customHeight="1" outlineLevel="1" x14ac:dyDescent="0.2">
      <c r="A175" s="163" t="s">
        <v>1197</v>
      </c>
      <c r="B175" s="94" t="s">
        <v>81</v>
      </c>
      <c r="C175" s="70" t="s">
        <v>79</v>
      </c>
      <c r="D175" s="71">
        <f>$D$11</f>
        <v>216.36</v>
      </c>
      <c r="E175" s="71">
        <f t="shared" ref="E175:AA175" si="98">$D$11</f>
        <v>216.36</v>
      </c>
      <c r="F175" s="71">
        <f t="shared" si="98"/>
        <v>216.36</v>
      </c>
      <c r="G175" s="71">
        <f t="shared" si="98"/>
        <v>216.36</v>
      </c>
      <c r="H175" s="71">
        <f t="shared" si="98"/>
        <v>216.36</v>
      </c>
      <c r="I175" s="71">
        <f t="shared" si="98"/>
        <v>216.36</v>
      </c>
      <c r="J175" s="71">
        <f t="shared" si="98"/>
        <v>216.36</v>
      </c>
      <c r="K175" s="71">
        <f t="shared" si="98"/>
        <v>216.36</v>
      </c>
      <c r="L175" s="71">
        <f t="shared" si="98"/>
        <v>216.36</v>
      </c>
      <c r="M175" s="71">
        <f t="shared" si="98"/>
        <v>216.36</v>
      </c>
      <c r="N175" s="71">
        <f t="shared" si="98"/>
        <v>216.36</v>
      </c>
      <c r="O175" s="71">
        <f t="shared" si="98"/>
        <v>216.36</v>
      </c>
      <c r="P175" s="71">
        <f t="shared" si="98"/>
        <v>216.36</v>
      </c>
      <c r="Q175" s="71">
        <f t="shared" si="98"/>
        <v>216.36</v>
      </c>
      <c r="R175" s="71">
        <f>$D$11</f>
        <v>216.36</v>
      </c>
      <c r="S175" s="71">
        <f t="shared" si="98"/>
        <v>216.36</v>
      </c>
      <c r="T175" s="71">
        <f t="shared" si="98"/>
        <v>216.36</v>
      </c>
      <c r="U175" s="71">
        <f t="shared" si="98"/>
        <v>216.36</v>
      </c>
      <c r="V175" s="71">
        <f t="shared" si="98"/>
        <v>216.36</v>
      </c>
      <c r="W175" s="71">
        <f t="shared" si="98"/>
        <v>216.36</v>
      </c>
      <c r="X175" s="71">
        <f t="shared" si="98"/>
        <v>216.36</v>
      </c>
      <c r="Y175" s="71">
        <f t="shared" si="98"/>
        <v>216.36</v>
      </c>
      <c r="Z175" s="71">
        <f t="shared" si="98"/>
        <v>216.36</v>
      </c>
      <c r="AA175" s="71">
        <f t="shared" si="98"/>
        <v>216.36</v>
      </c>
    </row>
    <row r="176" spans="1:27" ht="12.75" customHeight="1" collapsed="1" x14ac:dyDescent="0.2">
      <c r="A176" s="162" t="s">
        <v>1198</v>
      </c>
      <c r="B176" s="54" t="str">
        <f>"03"&amp;"."&amp;$B$663&amp;"."&amp;$B$664</f>
        <v>03.05.2023</v>
      </c>
      <c r="C176" s="134" t="s">
        <v>76</v>
      </c>
      <c r="D176" s="135">
        <f>ROUND(((D177+D178+D180+D179)/1000),5)</f>
        <v>1.5713600000000001</v>
      </c>
      <c r="E176" s="135">
        <f>ROUND(((E177+E178+E180+E179)/1000),5)</f>
        <v>1.43733</v>
      </c>
      <c r="F176" s="135">
        <f>ROUND(((F177+F178+F180+F179)/1000),5)</f>
        <v>1.41449</v>
      </c>
      <c r="G176" s="135">
        <f t="shared" ref="G176:AA176" si="99">ROUND(((G177+G178+G180+G179)/1000),5)</f>
        <v>1.41517</v>
      </c>
      <c r="H176" s="135">
        <f t="shared" si="99"/>
        <v>1.43343</v>
      </c>
      <c r="I176" s="135">
        <f t="shared" si="99"/>
        <v>1.52956</v>
      </c>
      <c r="J176" s="135">
        <f t="shared" si="99"/>
        <v>1.70909</v>
      </c>
      <c r="K176" s="135">
        <f t="shared" si="99"/>
        <v>1.93625</v>
      </c>
      <c r="L176" s="135">
        <f t="shared" si="99"/>
        <v>2.1505399999999999</v>
      </c>
      <c r="M176" s="135">
        <f t="shared" si="99"/>
        <v>2.2535799999999999</v>
      </c>
      <c r="N176" s="135">
        <f t="shared" si="99"/>
        <v>2.2610999999999999</v>
      </c>
      <c r="O176" s="135">
        <f t="shared" si="99"/>
        <v>2.2628699999999999</v>
      </c>
      <c r="P176" s="135">
        <f t="shared" si="99"/>
        <v>2.2623799999999998</v>
      </c>
      <c r="Q176" s="135">
        <f t="shared" si="99"/>
        <v>2.2825899999999999</v>
      </c>
      <c r="R176" s="135">
        <f t="shared" si="99"/>
        <v>2.26424</v>
      </c>
      <c r="S176" s="135">
        <f t="shared" si="99"/>
        <v>2.2619500000000001</v>
      </c>
      <c r="T176" s="135">
        <f t="shared" si="99"/>
        <v>2.2599399999999998</v>
      </c>
      <c r="U176" s="135">
        <f t="shared" si="99"/>
        <v>2.2559999999999998</v>
      </c>
      <c r="V176" s="135">
        <f t="shared" si="99"/>
        <v>2.2317200000000001</v>
      </c>
      <c r="W176" s="135">
        <f t="shared" si="99"/>
        <v>2.2281200000000001</v>
      </c>
      <c r="X176" s="135">
        <f t="shared" si="99"/>
        <v>2.2549600000000001</v>
      </c>
      <c r="Y176" s="135">
        <f t="shared" si="99"/>
        <v>2.2650000000000001</v>
      </c>
      <c r="Z176" s="135">
        <f t="shared" si="99"/>
        <v>2.0215200000000002</v>
      </c>
      <c r="AA176" s="135">
        <f t="shared" si="99"/>
        <v>1.77996</v>
      </c>
    </row>
    <row r="177" spans="1:27" ht="12.75" hidden="1" customHeight="1" outlineLevel="1" x14ac:dyDescent="0.2">
      <c r="A177" s="163" t="s">
        <v>1199</v>
      </c>
      <c r="B177" s="94" t="s">
        <v>238</v>
      </c>
      <c r="C177" s="70" t="s">
        <v>79</v>
      </c>
      <c r="D177" s="71">
        <v>1236.93</v>
      </c>
      <c r="E177" s="71">
        <v>1102.9000000000001</v>
      </c>
      <c r="F177" s="71">
        <v>1080.06</v>
      </c>
      <c r="G177" s="71">
        <v>1080.74</v>
      </c>
      <c r="H177" s="71">
        <v>1099</v>
      </c>
      <c r="I177" s="71">
        <v>1195.1300000000001</v>
      </c>
      <c r="J177" s="71">
        <v>1374.66</v>
      </c>
      <c r="K177" s="71">
        <v>1601.82</v>
      </c>
      <c r="L177" s="71">
        <v>1816.11</v>
      </c>
      <c r="M177" s="71">
        <v>1919.15</v>
      </c>
      <c r="N177" s="71">
        <v>1926.67</v>
      </c>
      <c r="O177" s="71">
        <v>1928.44</v>
      </c>
      <c r="P177" s="71">
        <v>1927.95</v>
      </c>
      <c r="Q177" s="71">
        <v>1948.16</v>
      </c>
      <c r="R177" s="71">
        <v>1929.81</v>
      </c>
      <c r="S177" s="71">
        <v>1927.52</v>
      </c>
      <c r="T177" s="71">
        <v>1925.51</v>
      </c>
      <c r="U177" s="71">
        <v>1921.57</v>
      </c>
      <c r="V177" s="71">
        <v>1897.29</v>
      </c>
      <c r="W177" s="71">
        <v>1893.69</v>
      </c>
      <c r="X177" s="71">
        <v>1920.53</v>
      </c>
      <c r="Y177" s="71">
        <v>1930.57</v>
      </c>
      <c r="Z177" s="71">
        <v>1687.09</v>
      </c>
      <c r="AA177" s="71">
        <v>1445.53</v>
      </c>
    </row>
    <row r="178" spans="1:27" ht="12.75" hidden="1" customHeight="1" outlineLevel="1" x14ac:dyDescent="0.2">
      <c r="A178" s="163" t="s">
        <v>1200</v>
      </c>
      <c r="B178" s="94" t="s">
        <v>90</v>
      </c>
      <c r="C178" s="70" t="s">
        <v>79</v>
      </c>
      <c r="D178" s="71">
        <f>$D$168</f>
        <v>113.12</v>
      </c>
      <c r="E178" s="71">
        <f>$D$168</f>
        <v>113.12</v>
      </c>
      <c r="F178" s="71">
        <f t="shared" ref="F178:AA178" si="100">$D$168</f>
        <v>113.12</v>
      </c>
      <c r="G178" s="71">
        <f t="shared" si="100"/>
        <v>113.12</v>
      </c>
      <c r="H178" s="71">
        <f t="shared" si="100"/>
        <v>113.12</v>
      </c>
      <c r="I178" s="71">
        <f t="shared" si="100"/>
        <v>113.12</v>
      </c>
      <c r="J178" s="71">
        <f t="shared" si="100"/>
        <v>113.12</v>
      </c>
      <c r="K178" s="71">
        <f t="shared" si="100"/>
        <v>113.12</v>
      </c>
      <c r="L178" s="71">
        <f t="shared" si="100"/>
        <v>113.12</v>
      </c>
      <c r="M178" s="71">
        <f t="shared" si="100"/>
        <v>113.12</v>
      </c>
      <c r="N178" s="71">
        <f t="shared" si="100"/>
        <v>113.12</v>
      </c>
      <c r="O178" s="71">
        <f t="shared" si="100"/>
        <v>113.12</v>
      </c>
      <c r="P178" s="71">
        <f t="shared" si="100"/>
        <v>113.12</v>
      </c>
      <c r="Q178" s="71">
        <f t="shared" si="100"/>
        <v>113.12</v>
      </c>
      <c r="R178" s="71">
        <f t="shared" si="100"/>
        <v>113.12</v>
      </c>
      <c r="S178" s="71">
        <f t="shared" si="100"/>
        <v>113.12</v>
      </c>
      <c r="T178" s="71">
        <f t="shared" si="100"/>
        <v>113.12</v>
      </c>
      <c r="U178" s="71">
        <f t="shared" si="100"/>
        <v>113.12</v>
      </c>
      <c r="V178" s="71">
        <f t="shared" si="100"/>
        <v>113.12</v>
      </c>
      <c r="W178" s="71">
        <f t="shared" si="100"/>
        <v>113.12</v>
      </c>
      <c r="X178" s="71">
        <f t="shared" si="100"/>
        <v>113.12</v>
      </c>
      <c r="Y178" s="71">
        <f t="shared" si="100"/>
        <v>113.12</v>
      </c>
      <c r="Z178" s="71">
        <f t="shared" si="100"/>
        <v>113.12</v>
      </c>
      <c r="AA178" s="71">
        <f t="shared" si="100"/>
        <v>113.12</v>
      </c>
    </row>
    <row r="179" spans="1:27" ht="12.75" hidden="1" customHeight="1" outlineLevel="1" x14ac:dyDescent="0.2">
      <c r="A179" s="163" t="s">
        <v>1201</v>
      </c>
      <c r="B179" s="94" t="s">
        <v>83</v>
      </c>
      <c r="C179" s="70" t="s">
        <v>79</v>
      </c>
      <c r="D179" s="71">
        <v>4.95</v>
      </c>
      <c r="E179" s="71">
        <v>4.95</v>
      </c>
      <c r="F179" s="71">
        <v>4.95</v>
      </c>
      <c r="G179" s="71">
        <v>4.95</v>
      </c>
      <c r="H179" s="71">
        <v>4.95</v>
      </c>
      <c r="I179" s="71">
        <v>4.95</v>
      </c>
      <c r="J179" s="71">
        <v>4.95</v>
      </c>
      <c r="K179" s="71">
        <v>4.95</v>
      </c>
      <c r="L179" s="71">
        <v>4.95</v>
      </c>
      <c r="M179" s="71">
        <v>4.95</v>
      </c>
      <c r="N179" s="71">
        <v>4.95</v>
      </c>
      <c r="O179" s="71">
        <v>4.95</v>
      </c>
      <c r="P179" s="71">
        <v>4.95</v>
      </c>
      <c r="Q179" s="71">
        <v>4.95</v>
      </c>
      <c r="R179" s="71">
        <v>4.95</v>
      </c>
      <c r="S179" s="71">
        <v>4.95</v>
      </c>
      <c r="T179" s="71">
        <v>4.95</v>
      </c>
      <c r="U179" s="71">
        <v>4.95</v>
      </c>
      <c r="V179" s="71">
        <v>4.95</v>
      </c>
      <c r="W179" s="71">
        <v>4.95</v>
      </c>
      <c r="X179" s="71">
        <v>4.95</v>
      </c>
      <c r="Y179" s="71">
        <v>4.95</v>
      </c>
      <c r="Z179" s="71">
        <v>4.95</v>
      </c>
      <c r="AA179" s="71">
        <v>4.95</v>
      </c>
    </row>
    <row r="180" spans="1:27" ht="12.75" hidden="1" customHeight="1" outlineLevel="1" x14ac:dyDescent="0.2">
      <c r="A180" s="163" t="s">
        <v>1202</v>
      </c>
      <c r="B180" s="94" t="s">
        <v>81</v>
      </c>
      <c r="C180" s="70" t="s">
        <v>79</v>
      </c>
      <c r="D180" s="71">
        <f>$D$11</f>
        <v>216.36</v>
      </c>
      <c r="E180" s="71">
        <f t="shared" ref="E180:AA180" si="101">$D$11</f>
        <v>216.36</v>
      </c>
      <c r="F180" s="71">
        <f t="shared" si="101"/>
        <v>216.36</v>
      </c>
      <c r="G180" s="71">
        <f t="shared" si="101"/>
        <v>216.36</v>
      </c>
      <c r="H180" s="71">
        <f t="shared" si="101"/>
        <v>216.36</v>
      </c>
      <c r="I180" s="71">
        <f t="shared" si="101"/>
        <v>216.36</v>
      </c>
      <c r="J180" s="71">
        <f t="shared" si="101"/>
        <v>216.36</v>
      </c>
      <c r="K180" s="71">
        <f t="shared" si="101"/>
        <v>216.36</v>
      </c>
      <c r="L180" s="71">
        <f t="shared" si="101"/>
        <v>216.36</v>
      </c>
      <c r="M180" s="71">
        <f t="shared" si="101"/>
        <v>216.36</v>
      </c>
      <c r="N180" s="71">
        <f t="shared" si="101"/>
        <v>216.36</v>
      </c>
      <c r="O180" s="71">
        <f t="shared" si="101"/>
        <v>216.36</v>
      </c>
      <c r="P180" s="71">
        <f t="shared" si="101"/>
        <v>216.36</v>
      </c>
      <c r="Q180" s="71">
        <f t="shared" si="101"/>
        <v>216.36</v>
      </c>
      <c r="R180" s="71">
        <f>$D$11</f>
        <v>216.36</v>
      </c>
      <c r="S180" s="71">
        <f t="shared" si="101"/>
        <v>216.36</v>
      </c>
      <c r="T180" s="71">
        <f t="shared" si="101"/>
        <v>216.36</v>
      </c>
      <c r="U180" s="71">
        <f t="shared" si="101"/>
        <v>216.36</v>
      </c>
      <c r="V180" s="71">
        <f t="shared" si="101"/>
        <v>216.36</v>
      </c>
      <c r="W180" s="71">
        <f t="shared" si="101"/>
        <v>216.36</v>
      </c>
      <c r="X180" s="71">
        <f t="shared" si="101"/>
        <v>216.36</v>
      </c>
      <c r="Y180" s="71">
        <f t="shared" si="101"/>
        <v>216.36</v>
      </c>
      <c r="Z180" s="71">
        <f t="shared" si="101"/>
        <v>216.36</v>
      </c>
      <c r="AA180" s="71">
        <f t="shared" si="101"/>
        <v>216.36</v>
      </c>
    </row>
    <row r="181" spans="1:27" ht="12.75" customHeight="1" collapsed="1" x14ac:dyDescent="0.2">
      <c r="A181" s="162" t="s">
        <v>1203</v>
      </c>
      <c r="B181" s="54" t="str">
        <f>"04"&amp;"."&amp;$B$663&amp;"."&amp;$B$664</f>
        <v>04.05.2023</v>
      </c>
      <c r="C181" s="134" t="s">
        <v>76</v>
      </c>
      <c r="D181" s="135">
        <f>ROUND(((D182+D183+D185+D184)/1000),5)</f>
        <v>1.53905</v>
      </c>
      <c r="E181" s="135">
        <f>ROUND(((E182+E183+E185+E184)/1000),5)</f>
        <v>1.43591</v>
      </c>
      <c r="F181" s="135">
        <f>ROUND(((F182+F183+F185+F184)/1000),5)</f>
        <v>1.36093</v>
      </c>
      <c r="G181" s="135">
        <f t="shared" ref="G181:AA181" si="102">ROUND(((G182+G183+G185+G184)/1000),5)</f>
        <v>1.3426499999999999</v>
      </c>
      <c r="H181" s="135">
        <f t="shared" si="102"/>
        <v>1.3958999999999999</v>
      </c>
      <c r="I181" s="135">
        <f t="shared" si="102"/>
        <v>1.4456800000000001</v>
      </c>
      <c r="J181" s="135">
        <f t="shared" si="102"/>
        <v>1.64985</v>
      </c>
      <c r="K181" s="135">
        <f t="shared" si="102"/>
        <v>1.9444900000000001</v>
      </c>
      <c r="L181" s="135">
        <f t="shared" si="102"/>
        <v>2.04834</v>
      </c>
      <c r="M181" s="135">
        <f t="shared" si="102"/>
        <v>2.2372200000000002</v>
      </c>
      <c r="N181" s="135">
        <f t="shared" si="102"/>
        <v>2.2586400000000002</v>
      </c>
      <c r="O181" s="135">
        <f t="shared" si="102"/>
        <v>2.2858100000000001</v>
      </c>
      <c r="P181" s="135">
        <f t="shared" si="102"/>
        <v>2.2880699999999998</v>
      </c>
      <c r="Q181" s="135">
        <f t="shared" si="102"/>
        <v>2.3020800000000001</v>
      </c>
      <c r="R181" s="135">
        <f t="shared" si="102"/>
        <v>2.2749299999999999</v>
      </c>
      <c r="S181" s="135">
        <f t="shared" si="102"/>
        <v>2.23291</v>
      </c>
      <c r="T181" s="135">
        <f t="shared" si="102"/>
        <v>2.1808100000000001</v>
      </c>
      <c r="U181" s="135">
        <f t="shared" si="102"/>
        <v>2.1369500000000001</v>
      </c>
      <c r="V181" s="135">
        <f t="shared" si="102"/>
        <v>2.1182300000000001</v>
      </c>
      <c r="W181" s="135">
        <f t="shared" si="102"/>
        <v>2.1907399999999999</v>
      </c>
      <c r="X181" s="135">
        <f t="shared" si="102"/>
        <v>2.3169400000000002</v>
      </c>
      <c r="Y181" s="135">
        <f t="shared" si="102"/>
        <v>2.2545999999999999</v>
      </c>
      <c r="Z181" s="135">
        <f t="shared" si="102"/>
        <v>1.9921199999999999</v>
      </c>
      <c r="AA181" s="135">
        <f t="shared" si="102"/>
        <v>1.8163499999999999</v>
      </c>
    </row>
    <row r="182" spans="1:27" ht="12.75" hidden="1" customHeight="1" outlineLevel="1" x14ac:dyDescent="0.2">
      <c r="A182" s="163" t="s">
        <v>1204</v>
      </c>
      <c r="B182" s="94" t="s">
        <v>238</v>
      </c>
      <c r="C182" s="70" t="s">
        <v>79</v>
      </c>
      <c r="D182" s="71">
        <v>1204.6199999999999</v>
      </c>
      <c r="E182" s="71">
        <v>1101.48</v>
      </c>
      <c r="F182" s="71">
        <v>1026.5</v>
      </c>
      <c r="G182" s="71">
        <v>1008.22</v>
      </c>
      <c r="H182" s="71">
        <v>1061.47</v>
      </c>
      <c r="I182" s="71">
        <v>1111.25</v>
      </c>
      <c r="J182" s="71">
        <v>1315.42</v>
      </c>
      <c r="K182" s="71">
        <v>1610.06</v>
      </c>
      <c r="L182" s="71">
        <v>1713.91</v>
      </c>
      <c r="M182" s="71">
        <v>1902.79</v>
      </c>
      <c r="N182" s="71">
        <v>1924.21</v>
      </c>
      <c r="O182" s="71">
        <v>1951.38</v>
      </c>
      <c r="P182" s="71">
        <v>1953.64</v>
      </c>
      <c r="Q182" s="71">
        <v>1967.65</v>
      </c>
      <c r="R182" s="71">
        <v>1940.5</v>
      </c>
      <c r="S182" s="71">
        <v>1898.48</v>
      </c>
      <c r="T182" s="71">
        <v>1846.38</v>
      </c>
      <c r="U182" s="71">
        <v>1802.52</v>
      </c>
      <c r="V182" s="71">
        <v>1783.8</v>
      </c>
      <c r="W182" s="71">
        <v>1856.31</v>
      </c>
      <c r="X182" s="71">
        <v>1982.51</v>
      </c>
      <c r="Y182" s="71">
        <v>1920.17</v>
      </c>
      <c r="Z182" s="71">
        <v>1657.69</v>
      </c>
      <c r="AA182" s="71">
        <v>1481.92</v>
      </c>
    </row>
    <row r="183" spans="1:27" ht="12.75" hidden="1" customHeight="1" outlineLevel="1" x14ac:dyDescent="0.2">
      <c r="A183" s="163" t="s">
        <v>1205</v>
      </c>
      <c r="B183" s="94" t="s">
        <v>90</v>
      </c>
      <c r="C183" s="70" t="s">
        <v>79</v>
      </c>
      <c r="D183" s="71">
        <f>$D$168</f>
        <v>113.12</v>
      </c>
      <c r="E183" s="71">
        <f>$D$168</f>
        <v>113.12</v>
      </c>
      <c r="F183" s="71">
        <f t="shared" ref="F183:AA183" si="103">$D$168</f>
        <v>113.12</v>
      </c>
      <c r="G183" s="71">
        <f t="shared" si="103"/>
        <v>113.12</v>
      </c>
      <c r="H183" s="71">
        <f t="shared" si="103"/>
        <v>113.12</v>
      </c>
      <c r="I183" s="71">
        <f t="shared" si="103"/>
        <v>113.12</v>
      </c>
      <c r="J183" s="71">
        <f t="shared" si="103"/>
        <v>113.12</v>
      </c>
      <c r="K183" s="71">
        <f t="shared" si="103"/>
        <v>113.12</v>
      </c>
      <c r="L183" s="71">
        <f t="shared" si="103"/>
        <v>113.12</v>
      </c>
      <c r="M183" s="71">
        <f t="shared" si="103"/>
        <v>113.12</v>
      </c>
      <c r="N183" s="71">
        <f t="shared" si="103"/>
        <v>113.12</v>
      </c>
      <c r="O183" s="71">
        <f t="shared" si="103"/>
        <v>113.12</v>
      </c>
      <c r="P183" s="71">
        <f t="shared" si="103"/>
        <v>113.12</v>
      </c>
      <c r="Q183" s="71">
        <f t="shared" si="103"/>
        <v>113.12</v>
      </c>
      <c r="R183" s="71">
        <f t="shared" si="103"/>
        <v>113.12</v>
      </c>
      <c r="S183" s="71">
        <f t="shared" si="103"/>
        <v>113.12</v>
      </c>
      <c r="T183" s="71">
        <f t="shared" si="103"/>
        <v>113.12</v>
      </c>
      <c r="U183" s="71">
        <f t="shared" si="103"/>
        <v>113.12</v>
      </c>
      <c r="V183" s="71">
        <f t="shared" si="103"/>
        <v>113.12</v>
      </c>
      <c r="W183" s="71">
        <f t="shared" si="103"/>
        <v>113.12</v>
      </c>
      <c r="X183" s="71">
        <f t="shared" si="103"/>
        <v>113.12</v>
      </c>
      <c r="Y183" s="71">
        <f t="shared" si="103"/>
        <v>113.12</v>
      </c>
      <c r="Z183" s="71">
        <f t="shared" si="103"/>
        <v>113.12</v>
      </c>
      <c r="AA183" s="71">
        <f t="shared" si="103"/>
        <v>113.12</v>
      </c>
    </row>
    <row r="184" spans="1:27" ht="12.75" hidden="1" customHeight="1" outlineLevel="1" x14ac:dyDescent="0.2">
      <c r="A184" s="163" t="s">
        <v>1206</v>
      </c>
      <c r="B184" s="94" t="s">
        <v>83</v>
      </c>
      <c r="C184" s="70" t="s">
        <v>79</v>
      </c>
      <c r="D184" s="71">
        <v>4.95</v>
      </c>
      <c r="E184" s="71">
        <v>4.95</v>
      </c>
      <c r="F184" s="71">
        <v>4.95</v>
      </c>
      <c r="G184" s="71">
        <v>4.95</v>
      </c>
      <c r="H184" s="71">
        <v>4.95</v>
      </c>
      <c r="I184" s="71">
        <v>4.95</v>
      </c>
      <c r="J184" s="71">
        <v>4.95</v>
      </c>
      <c r="K184" s="71">
        <v>4.95</v>
      </c>
      <c r="L184" s="71">
        <v>4.95</v>
      </c>
      <c r="M184" s="71">
        <v>4.95</v>
      </c>
      <c r="N184" s="71">
        <v>4.95</v>
      </c>
      <c r="O184" s="71">
        <v>4.95</v>
      </c>
      <c r="P184" s="71">
        <v>4.95</v>
      </c>
      <c r="Q184" s="71">
        <v>4.95</v>
      </c>
      <c r="R184" s="71">
        <v>4.95</v>
      </c>
      <c r="S184" s="71">
        <v>4.95</v>
      </c>
      <c r="T184" s="71">
        <v>4.95</v>
      </c>
      <c r="U184" s="71">
        <v>4.95</v>
      </c>
      <c r="V184" s="71">
        <v>4.95</v>
      </c>
      <c r="W184" s="71">
        <v>4.95</v>
      </c>
      <c r="X184" s="71">
        <v>4.95</v>
      </c>
      <c r="Y184" s="71">
        <v>4.95</v>
      </c>
      <c r="Z184" s="71">
        <v>4.95</v>
      </c>
      <c r="AA184" s="71">
        <v>4.95</v>
      </c>
    </row>
    <row r="185" spans="1:27" ht="12.75" hidden="1" customHeight="1" outlineLevel="1" x14ac:dyDescent="0.2">
      <c r="A185" s="163" t="s">
        <v>1207</v>
      </c>
      <c r="B185" s="94" t="s">
        <v>81</v>
      </c>
      <c r="C185" s="70" t="s">
        <v>79</v>
      </c>
      <c r="D185" s="71">
        <f>$D$11</f>
        <v>216.36</v>
      </c>
      <c r="E185" s="71">
        <f t="shared" ref="E185:AA185" si="104">$D$11</f>
        <v>216.36</v>
      </c>
      <c r="F185" s="71">
        <f t="shared" si="104"/>
        <v>216.36</v>
      </c>
      <c r="G185" s="71">
        <f t="shared" si="104"/>
        <v>216.36</v>
      </c>
      <c r="H185" s="71">
        <f t="shared" si="104"/>
        <v>216.36</v>
      </c>
      <c r="I185" s="71">
        <f t="shared" si="104"/>
        <v>216.36</v>
      </c>
      <c r="J185" s="71">
        <f t="shared" si="104"/>
        <v>216.36</v>
      </c>
      <c r="K185" s="71">
        <f t="shared" si="104"/>
        <v>216.36</v>
      </c>
      <c r="L185" s="71">
        <f t="shared" si="104"/>
        <v>216.36</v>
      </c>
      <c r="M185" s="71">
        <f t="shared" si="104"/>
        <v>216.36</v>
      </c>
      <c r="N185" s="71">
        <f t="shared" si="104"/>
        <v>216.36</v>
      </c>
      <c r="O185" s="71">
        <f t="shared" si="104"/>
        <v>216.36</v>
      </c>
      <c r="P185" s="71">
        <f t="shared" si="104"/>
        <v>216.36</v>
      </c>
      <c r="Q185" s="71">
        <f t="shared" si="104"/>
        <v>216.36</v>
      </c>
      <c r="R185" s="71">
        <f>$D$11</f>
        <v>216.36</v>
      </c>
      <c r="S185" s="71">
        <f t="shared" si="104"/>
        <v>216.36</v>
      </c>
      <c r="T185" s="71">
        <f t="shared" si="104"/>
        <v>216.36</v>
      </c>
      <c r="U185" s="71">
        <f t="shared" si="104"/>
        <v>216.36</v>
      </c>
      <c r="V185" s="71">
        <f t="shared" si="104"/>
        <v>216.36</v>
      </c>
      <c r="W185" s="71">
        <f t="shared" si="104"/>
        <v>216.36</v>
      </c>
      <c r="X185" s="71">
        <f t="shared" si="104"/>
        <v>216.36</v>
      </c>
      <c r="Y185" s="71">
        <f t="shared" si="104"/>
        <v>216.36</v>
      </c>
      <c r="Z185" s="71">
        <f t="shared" si="104"/>
        <v>216.36</v>
      </c>
      <c r="AA185" s="71">
        <f t="shared" si="104"/>
        <v>216.36</v>
      </c>
    </row>
    <row r="186" spans="1:27" ht="12.75" customHeight="1" collapsed="1" x14ac:dyDescent="0.2">
      <c r="A186" s="162" t="s">
        <v>1208</v>
      </c>
      <c r="B186" s="54" t="str">
        <f>"05"&amp;"."&amp;$B$663&amp;"."&amp;$B$664</f>
        <v>05.05.2023</v>
      </c>
      <c r="C186" s="134" t="s">
        <v>76</v>
      </c>
      <c r="D186" s="135">
        <f>ROUND(((D187+D188+D190+D189)/1000),5)</f>
        <v>1.73769</v>
      </c>
      <c r="E186" s="135">
        <f>ROUND(((E187+E188+E190+E189)/1000),5)</f>
        <v>1.55111</v>
      </c>
      <c r="F186" s="135">
        <f>ROUND(((F187+F188+F190+F189)/1000),5)</f>
        <v>1.47583</v>
      </c>
      <c r="G186" s="135">
        <f t="shared" ref="G186:AA186" si="105">ROUND(((G187+G188+G190+G189)/1000),5)</f>
        <v>1.45265</v>
      </c>
      <c r="H186" s="135">
        <f t="shared" si="105"/>
        <v>1.49983</v>
      </c>
      <c r="I186" s="135">
        <f t="shared" si="105"/>
        <v>1.6109100000000001</v>
      </c>
      <c r="J186" s="135">
        <f t="shared" si="105"/>
        <v>1.7343900000000001</v>
      </c>
      <c r="K186" s="135">
        <f t="shared" si="105"/>
        <v>1.96478</v>
      </c>
      <c r="L186" s="135">
        <f t="shared" si="105"/>
        <v>2.17231</v>
      </c>
      <c r="M186" s="135">
        <f t="shared" si="105"/>
        <v>2.2455500000000002</v>
      </c>
      <c r="N186" s="135">
        <f t="shared" si="105"/>
        <v>2.3477000000000001</v>
      </c>
      <c r="O186" s="135">
        <f t="shared" si="105"/>
        <v>2.3212899999999999</v>
      </c>
      <c r="P186" s="135">
        <f t="shared" si="105"/>
        <v>2.3047200000000001</v>
      </c>
      <c r="Q186" s="135">
        <f t="shared" si="105"/>
        <v>2.3198300000000001</v>
      </c>
      <c r="R186" s="135">
        <f t="shared" si="105"/>
        <v>2.3044799999999999</v>
      </c>
      <c r="S186" s="135">
        <f t="shared" si="105"/>
        <v>2.26797</v>
      </c>
      <c r="T186" s="135">
        <f t="shared" si="105"/>
        <v>2.2383700000000002</v>
      </c>
      <c r="U186" s="135">
        <f t="shared" si="105"/>
        <v>2.23062</v>
      </c>
      <c r="V186" s="135">
        <f t="shared" si="105"/>
        <v>2.2332900000000002</v>
      </c>
      <c r="W186" s="135">
        <f t="shared" si="105"/>
        <v>2.2419600000000002</v>
      </c>
      <c r="X186" s="135">
        <f t="shared" si="105"/>
        <v>2.3563200000000002</v>
      </c>
      <c r="Y186" s="135">
        <f t="shared" si="105"/>
        <v>2.30809</v>
      </c>
      <c r="Z186" s="135">
        <f t="shared" si="105"/>
        <v>2.1747700000000001</v>
      </c>
      <c r="AA186" s="135">
        <f t="shared" si="105"/>
        <v>1.96505</v>
      </c>
    </row>
    <row r="187" spans="1:27" ht="12.75" hidden="1" customHeight="1" outlineLevel="1" x14ac:dyDescent="0.2">
      <c r="A187" s="163" t="s">
        <v>1209</v>
      </c>
      <c r="B187" s="94" t="s">
        <v>238</v>
      </c>
      <c r="C187" s="70" t="s">
        <v>79</v>
      </c>
      <c r="D187" s="71">
        <v>1403.26</v>
      </c>
      <c r="E187" s="71">
        <v>1216.68</v>
      </c>
      <c r="F187" s="71">
        <v>1141.4000000000001</v>
      </c>
      <c r="G187" s="71">
        <v>1118.22</v>
      </c>
      <c r="H187" s="71">
        <v>1165.4000000000001</v>
      </c>
      <c r="I187" s="71">
        <v>1276.48</v>
      </c>
      <c r="J187" s="71">
        <v>1399.96</v>
      </c>
      <c r="K187" s="71">
        <v>1630.35</v>
      </c>
      <c r="L187" s="71">
        <v>1837.88</v>
      </c>
      <c r="M187" s="71">
        <v>1911.12</v>
      </c>
      <c r="N187" s="71">
        <v>2013.27</v>
      </c>
      <c r="O187" s="71">
        <v>1986.86</v>
      </c>
      <c r="P187" s="71">
        <v>1970.29</v>
      </c>
      <c r="Q187" s="71">
        <v>1985.4</v>
      </c>
      <c r="R187" s="71">
        <v>1970.05</v>
      </c>
      <c r="S187" s="71">
        <v>1933.54</v>
      </c>
      <c r="T187" s="71">
        <v>1903.94</v>
      </c>
      <c r="U187" s="71">
        <v>1896.19</v>
      </c>
      <c r="V187" s="71">
        <v>1898.86</v>
      </c>
      <c r="W187" s="71">
        <v>1907.53</v>
      </c>
      <c r="X187" s="71">
        <v>2021.89</v>
      </c>
      <c r="Y187" s="71">
        <v>1973.66</v>
      </c>
      <c r="Z187" s="71">
        <v>1840.34</v>
      </c>
      <c r="AA187" s="71">
        <v>1630.62</v>
      </c>
    </row>
    <row r="188" spans="1:27" ht="12.75" hidden="1" customHeight="1" outlineLevel="1" x14ac:dyDescent="0.2">
      <c r="A188" s="163" t="s">
        <v>1210</v>
      </c>
      <c r="B188" s="94" t="s">
        <v>90</v>
      </c>
      <c r="C188" s="70" t="s">
        <v>79</v>
      </c>
      <c r="D188" s="71">
        <f>$D$168</f>
        <v>113.12</v>
      </c>
      <c r="E188" s="71">
        <f>$D$168</f>
        <v>113.12</v>
      </c>
      <c r="F188" s="71">
        <f t="shared" ref="F188:AA188" si="106">$D$168</f>
        <v>113.12</v>
      </c>
      <c r="G188" s="71">
        <f t="shared" si="106"/>
        <v>113.12</v>
      </c>
      <c r="H188" s="71">
        <f t="shared" si="106"/>
        <v>113.12</v>
      </c>
      <c r="I188" s="71">
        <f t="shared" si="106"/>
        <v>113.12</v>
      </c>
      <c r="J188" s="71">
        <f t="shared" si="106"/>
        <v>113.12</v>
      </c>
      <c r="K188" s="71">
        <f t="shared" si="106"/>
        <v>113.12</v>
      </c>
      <c r="L188" s="71">
        <f t="shared" si="106"/>
        <v>113.12</v>
      </c>
      <c r="M188" s="71">
        <f t="shared" si="106"/>
        <v>113.12</v>
      </c>
      <c r="N188" s="71">
        <f t="shared" si="106"/>
        <v>113.12</v>
      </c>
      <c r="O188" s="71">
        <f t="shared" si="106"/>
        <v>113.12</v>
      </c>
      <c r="P188" s="71">
        <f t="shared" si="106"/>
        <v>113.12</v>
      </c>
      <c r="Q188" s="71">
        <f t="shared" si="106"/>
        <v>113.12</v>
      </c>
      <c r="R188" s="71">
        <f t="shared" si="106"/>
        <v>113.12</v>
      </c>
      <c r="S188" s="71">
        <f t="shared" si="106"/>
        <v>113.12</v>
      </c>
      <c r="T188" s="71">
        <f t="shared" si="106"/>
        <v>113.12</v>
      </c>
      <c r="U188" s="71">
        <f t="shared" si="106"/>
        <v>113.12</v>
      </c>
      <c r="V188" s="71">
        <f t="shared" si="106"/>
        <v>113.12</v>
      </c>
      <c r="W188" s="71">
        <f t="shared" si="106"/>
        <v>113.12</v>
      </c>
      <c r="X188" s="71">
        <f t="shared" si="106"/>
        <v>113.12</v>
      </c>
      <c r="Y188" s="71">
        <f t="shared" si="106"/>
        <v>113.12</v>
      </c>
      <c r="Z188" s="71">
        <f t="shared" si="106"/>
        <v>113.12</v>
      </c>
      <c r="AA188" s="71">
        <f t="shared" si="106"/>
        <v>113.12</v>
      </c>
    </row>
    <row r="189" spans="1:27" ht="12.75" hidden="1" customHeight="1" outlineLevel="1" x14ac:dyDescent="0.2">
      <c r="A189" s="163" t="s">
        <v>1211</v>
      </c>
      <c r="B189" s="94" t="s">
        <v>83</v>
      </c>
      <c r="C189" s="70" t="s">
        <v>79</v>
      </c>
      <c r="D189" s="71">
        <v>4.95</v>
      </c>
      <c r="E189" s="71">
        <v>4.95</v>
      </c>
      <c r="F189" s="71">
        <v>4.95</v>
      </c>
      <c r="G189" s="71">
        <v>4.95</v>
      </c>
      <c r="H189" s="71">
        <v>4.95</v>
      </c>
      <c r="I189" s="71">
        <v>4.95</v>
      </c>
      <c r="J189" s="71">
        <v>4.95</v>
      </c>
      <c r="K189" s="71">
        <v>4.95</v>
      </c>
      <c r="L189" s="71">
        <v>4.95</v>
      </c>
      <c r="M189" s="71">
        <v>4.95</v>
      </c>
      <c r="N189" s="71">
        <v>4.95</v>
      </c>
      <c r="O189" s="71">
        <v>4.95</v>
      </c>
      <c r="P189" s="71">
        <v>4.95</v>
      </c>
      <c r="Q189" s="71">
        <v>4.95</v>
      </c>
      <c r="R189" s="71">
        <v>4.95</v>
      </c>
      <c r="S189" s="71">
        <v>4.95</v>
      </c>
      <c r="T189" s="71">
        <v>4.95</v>
      </c>
      <c r="U189" s="71">
        <v>4.95</v>
      </c>
      <c r="V189" s="71">
        <v>4.95</v>
      </c>
      <c r="W189" s="71">
        <v>4.95</v>
      </c>
      <c r="X189" s="71">
        <v>4.95</v>
      </c>
      <c r="Y189" s="71">
        <v>4.95</v>
      </c>
      <c r="Z189" s="71">
        <v>4.95</v>
      </c>
      <c r="AA189" s="71">
        <v>4.95</v>
      </c>
    </row>
    <row r="190" spans="1:27" ht="12.75" hidden="1" customHeight="1" outlineLevel="1" x14ac:dyDescent="0.2">
      <c r="A190" s="163" t="s">
        <v>1212</v>
      </c>
      <c r="B190" s="94" t="s">
        <v>81</v>
      </c>
      <c r="C190" s="70" t="s">
        <v>79</v>
      </c>
      <c r="D190" s="71">
        <f>$D$11</f>
        <v>216.36</v>
      </c>
      <c r="E190" s="71">
        <f t="shared" ref="E190:AA190" si="107">$D$11</f>
        <v>216.36</v>
      </c>
      <c r="F190" s="71">
        <f t="shared" si="107"/>
        <v>216.36</v>
      </c>
      <c r="G190" s="71">
        <f t="shared" si="107"/>
        <v>216.36</v>
      </c>
      <c r="H190" s="71">
        <f t="shared" si="107"/>
        <v>216.36</v>
      </c>
      <c r="I190" s="71">
        <f t="shared" si="107"/>
        <v>216.36</v>
      </c>
      <c r="J190" s="71">
        <f t="shared" si="107"/>
        <v>216.36</v>
      </c>
      <c r="K190" s="71">
        <f t="shared" si="107"/>
        <v>216.36</v>
      </c>
      <c r="L190" s="71">
        <f t="shared" si="107"/>
        <v>216.36</v>
      </c>
      <c r="M190" s="71">
        <f t="shared" si="107"/>
        <v>216.36</v>
      </c>
      <c r="N190" s="71">
        <f t="shared" si="107"/>
        <v>216.36</v>
      </c>
      <c r="O190" s="71">
        <f t="shared" si="107"/>
        <v>216.36</v>
      </c>
      <c r="P190" s="71">
        <f t="shared" si="107"/>
        <v>216.36</v>
      </c>
      <c r="Q190" s="71">
        <f t="shared" si="107"/>
        <v>216.36</v>
      </c>
      <c r="R190" s="71">
        <f>$D$11</f>
        <v>216.36</v>
      </c>
      <c r="S190" s="71">
        <f t="shared" si="107"/>
        <v>216.36</v>
      </c>
      <c r="T190" s="71">
        <f t="shared" si="107"/>
        <v>216.36</v>
      </c>
      <c r="U190" s="71">
        <f t="shared" si="107"/>
        <v>216.36</v>
      </c>
      <c r="V190" s="71">
        <f t="shared" si="107"/>
        <v>216.36</v>
      </c>
      <c r="W190" s="71">
        <f t="shared" si="107"/>
        <v>216.36</v>
      </c>
      <c r="X190" s="71">
        <f t="shared" si="107"/>
        <v>216.36</v>
      </c>
      <c r="Y190" s="71">
        <f t="shared" si="107"/>
        <v>216.36</v>
      </c>
      <c r="Z190" s="71">
        <f t="shared" si="107"/>
        <v>216.36</v>
      </c>
      <c r="AA190" s="71">
        <f t="shared" si="107"/>
        <v>216.36</v>
      </c>
    </row>
    <row r="191" spans="1:27" ht="12.75" customHeight="1" collapsed="1" x14ac:dyDescent="0.2">
      <c r="A191" s="162" t="s">
        <v>1213</v>
      </c>
      <c r="B191" s="54" t="str">
        <f>"06"&amp;"."&amp;$B$663&amp;"."&amp;$B$664</f>
        <v>06.05.2023</v>
      </c>
      <c r="C191" s="134" t="s">
        <v>76</v>
      </c>
      <c r="D191" s="135">
        <f>ROUND(((D192+D193+D195+D194)/1000),5)</f>
        <v>1.85904</v>
      </c>
      <c r="E191" s="135">
        <f>ROUND(((E192+E193+E195+E194)/1000),5)</f>
        <v>1.78271</v>
      </c>
      <c r="F191" s="135">
        <f>ROUND(((F192+F193+F195+F194)/1000),5)</f>
        <v>1.66771</v>
      </c>
      <c r="G191" s="135">
        <f t="shared" ref="G191:AA191" si="108">ROUND(((G192+G193+G195+G194)/1000),5)</f>
        <v>1.5546500000000001</v>
      </c>
      <c r="H191" s="135">
        <f t="shared" si="108"/>
        <v>1.5522899999999999</v>
      </c>
      <c r="I191" s="135">
        <f t="shared" si="108"/>
        <v>1.64639</v>
      </c>
      <c r="J191" s="135">
        <f t="shared" si="108"/>
        <v>1.69302</v>
      </c>
      <c r="K191" s="135">
        <f t="shared" si="108"/>
        <v>1.8083899999999999</v>
      </c>
      <c r="L191" s="135">
        <f t="shared" si="108"/>
        <v>2.1034700000000002</v>
      </c>
      <c r="M191" s="135">
        <f t="shared" si="108"/>
        <v>2.2535699999999999</v>
      </c>
      <c r="N191" s="135">
        <f t="shared" si="108"/>
        <v>2.3330700000000002</v>
      </c>
      <c r="O191" s="135">
        <f t="shared" si="108"/>
        <v>2.3113700000000001</v>
      </c>
      <c r="P191" s="135">
        <f t="shared" si="108"/>
        <v>2.2561</v>
      </c>
      <c r="Q191" s="135">
        <f t="shared" si="108"/>
        <v>2.2545099999999998</v>
      </c>
      <c r="R191" s="135">
        <f t="shared" si="108"/>
        <v>2.2369300000000001</v>
      </c>
      <c r="S191" s="135">
        <f t="shared" si="108"/>
        <v>2.23203</v>
      </c>
      <c r="T191" s="135">
        <f t="shared" si="108"/>
        <v>2.2003400000000002</v>
      </c>
      <c r="U191" s="135">
        <f t="shared" si="108"/>
        <v>2.17245</v>
      </c>
      <c r="V191" s="135">
        <f t="shared" si="108"/>
        <v>2.1694599999999999</v>
      </c>
      <c r="W191" s="135">
        <f t="shared" si="108"/>
        <v>2.2100900000000001</v>
      </c>
      <c r="X191" s="135">
        <f t="shared" si="108"/>
        <v>2.3733499999999998</v>
      </c>
      <c r="Y191" s="135">
        <f t="shared" si="108"/>
        <v>2.35175</v>
      </c>
      <c r="Z191" s="135">
        <f t="shared" si="108"/>
        <v>2.15252</v>
      </c>
      <c r="AA191" s="135">
        <f t="shared" si="108"/>
        <v>1.9896</v>
      </c>
    </row>
    <row r="192" spans="1:27" ht="12.75" hidden="1" customHeight="1" outlineLevel="1" x14ac:dyDescent="0.2">
      <c r="A192" s="163" t="s">
        <v>1214</v>
      </c>
      <c r="B192" s="94" t="s">
        <v>238</v>
      </c>
      <c r="C192" s="70" t="s">
        <v>79</v>
      </c>
      <c r="D192" s="71">
        <v>1524.61</v>
      </c>
      <c r="E192" s="71">
        <v>1448.28</v>
      </c>
      <c r="F192" s="71">
        <v>1333.28</v>
      </c>
      <c r="G192" s="71">
        <v>1220.22</v>
      </c>
      <c r="H192" s="71">
        <v>1217.8599999999999</v>
      </c>
      <c r="I192" s="71">
        <v>1311.96</v>
      </c>
      <c r="J192" s="71">
        <v>1358.59</v>
      </c>
      <c r="K192" s="71">
        <v>1473.96</v>
      </c>
      <c r="L192" s="71">
        <v>1769.04</v>
      </c>
      <c r="M192" s="71">
        <v>1919.14</v>
      </c>
      <c r="N192" s="71">
        <v>1998.64</v>
      </c>
      <c r="O192" s="71">
        <v>1976.94</v>
      </c>
      <c r="P192" s="71">
        <v>1921.67</v>
      </c>
      <c r="Q192" s="71">
        <v>1920.08</v>
      </c>
      <c r="R192" s="71">
        <v>1902.5</v>
      </c>
      <c r="S192" s="71">
        <v>1897.6</v>
      </c>
      <c r="T192" s="71">
        <v>1865.91</v>
      </c>
      <c r="U192" s="71">
        <v>1838.02</v>
      </c>
      <c r="V192" s="71">
        <v>1835.03</v>
      </c>
      <c r="W192" s="71">
        <v>1875.66</v>
      </c>
      <c r="X192" s="71">
        <v>2038.92</v>
      </c>
      <c r="Y192" s="71">
        <v>2017.32</v>
      </c>
      <c r="Z192" s="71">
        <v>1818.09</v>
      </c>
      <c r="AA192" s="71">
        <v>1655.17</v>
      </c>
    </row>
    <row r="193" spans="1:27" ht="12.75" hidden="1" customHeight="1" outlineLevel="1" x14ac:dyDescent="0.2">
      <c r="A193" s="163" t="s">
        <v>1215</v>
      </c>
      <c r="B193" s="94" t="s">
        <v>90</v>
      </c>
      <c r="C193" s="70" t="s">
        <v>79</v>
      </c>
      <c r="D193" s="71">
        <f>$D$168</f>
        <v>113.12</v>
      </c>
      <c r="E193" s="71">
        <f>$D$168</f>
        <v>113.12</v>
      </c>
      <c r="F193" s="71">
        <f t="shared" ref="F193:AA193" si="109">$D$168</f>
        <v>113.12</v>
      </c>
      <c r="G193" s="71">
        <f t="shared" si="109"/>
        <v>113.12</v>
      </c>
      <c r="H193" s="71">
        <f t="shared" si="109"/>
        <v>113.12</v>
      </c>
      <c r="I193" s="71">
        <f t="shared" si="109"/>
        <v>113.12</v>
      </c>
      <c r="J193" s="71">
        <f t="shared" si="109"/>
        <v>113.12</v>
      </c>
      <c r="K193" s="71">
        <f t="shared" si="109"/>
        <v>113.12</v>
      </c>
      <c r="L193" s="71">
        <f t="shared" si="109"/>
        <v>113.12</v>
      </c>
      <c r="M193" s="71">
        <f t="shared" si="109"/>
        <v>113.12</v>
      </c>
      <c r="N193" s="71">
        <f t="shared" si="109"/>
        <v>113.12</v>
      </c>
      <c r="O193" s="71">
        <f t="shared" si="109"/>
        <v>113.12</v>
      </c>
      <c r="P193" s="71">
        <f t="shared" si="109"/>
        <v>113.12</v>
      </c>
      <c r="Q193" s="71">
        <f t="shared" si="109"/>
        <v>113.12</v>
      </c>
      <c r="R193" s="71">
        <f t="shared" si="109"/>
        <v>113.12</v>
      </c>
      <c r="S193" s="71">
        <f t="shared" si="109"/>
        <v>113.12</v>
      </c>
      <c r="T193" s="71">
        <f t="shared" si="109"/>
        <v>113.12</v>
      </c>
      <c r="U193" s="71">
        <f t="shared" si="109"/>
        <v>113.12</v>
      </c>
      <c r="V193" s="71">
        <f t="shared" si="109"/>
        <v>113.12</v>
      </c>
      <c r="W193" s="71">
        <f t="shared" si="109"/>
        <v>113.12</v>
      </c>
      <c r="X193" s="71">
        <f t="shared" si="109"/>
        <v>113.12</v>
      </c>
      <c r="Y193" s="71">
        <f t="shared" si="109"/>
        <v>113.12</v>
      </c>
      <c r="Z193" s="71">
        <f t="shared" si="109"/>
        <v>113.12</v>
      </c>
      <c r="AA193" s="71">
        <f t="shared" si="109"/>
        <v>113.12</v>
      </c>
    </row>
    <row r="194" spans="1:27" ht="12.75" hidden="1" customHeight="1" outlineLevel="1" x14ac:dyDescent="0.2">
      <c r="A194" s="163" t="s">
        <v>1216</v>
      </c>
      <c r="B194" s="94" t="s">
        <v>83</v>
      </c>
      <c r="C194" s="70" t="s">
        <v>79</v>
      </c>
      <c r="D194" s="71">
        <v>4.95</v>
      </c>
      <c r="E194" s="71">
        <v>4.95</v>
      </c>
      <c r="F194" s="71">
        <v>4.95</v>
      </c>
      <c r="G194" s="71">
        <v>4.95</v>
      </c>
      <c r="H194" s="71">
        <v>4.95</v>
      </c>
      <c r="I194" s="71">
        <v>4.95</v>
      </c>
      <c r="J194" s="71">
        <v>4.95</v>
      </c>
      <c r="K194" s="71">
        <v>4.95</v>
      </c>
      <c r="L194" s="71">
        <v>4.95</v>
      </c>
      <c r="M194" s="71">
        <v>4.95</v>
      </c>
      <c r="N194" s="71">
        <v>4.95</v>
      </c>
      <c r="O194" s="71">
        <v>4.95</v>
      </c>
      <c r="P194" s="71">
        <v>4.95</v>
      </c>
      <c r="Q194" s="71">
        <v>4.95</v>
      </c>
      <c r="R194" s="71">
        <v>4.95</v>
      </c>
      <c r="S194" s="71">
        <v>4.95</v>
      </c>
      <c r="T194" s="71">
        <v>4.95</v>
      </c>
      <c r="U194" s="71">
        <v>4.95</v>
      </c>
      <c r="V194" s="71">
        <v>4.95</v>
      </c>
      <c r="W194" s="71">
        <v>4.95</v>
      </c>
      <c r="X194" s="71">
        <v>4.95</v>
      </c>
      <c r="Y194" s="71">
        <v>4.95</v>
      </c>
      <c r="Z194" s="71">
        <v>4.95</v>
      </c>
      <c r="AA194" s="71">
        <v>4.95</v>
      </c>
    </row>
    <row r="195" spans="1:27" ht="12.75" hidden="1" customHeight="1" outlineLevel="1" x14ac:dyDescent="0.2">
      <c r="A195" s="163" t="s">
        <v>1217</v>
      </c>
      <c r="B195" s="94" t="s">
        <v>81</v>
      </c>
      <c r="C195" s="70" t="s">
        <v>79</v>
      </c>
      <c r="D195" s="71">
        <f>$D$11</f>
        <v>216.36</v>
      </c>
      <c r="E195" s="71">
        <f t="shared" ref="E195:AA195" si="110">$D$11</f>
        <v>216.36</v>
      </c>
      <c r="F195" s="71">
        <f t="shared" si="110"/>
        <v>216.36</v>
      </c>
      <c r="G195" s="71">
        <f t="shared" si="110"/>
        <v>216.36</v>
      </c>
      <c r="H195" s="71">
        <f t="shared" si="110"/>
        <v>216.36</v>
      </c>
      <c r="I195" s="71">
        <f t="shared" si="110"/>
        <v>216.36</v>
      </c>
      <c r="J195" s="71">
        <f t="shared" si="110"/>
        <v>216.36</v>
      </c>
      <c r="K195" s="71">
        <f t="shared" si="110"/>
        <v>216.36</v>
      </c>
      <c r="L195" s="71">
        <f t="shared" si="110"/>
        <v>216.36</v>
      </c>
      <c r="M195" s="71">
        <f t="shared" si="110"/>
        <v>216.36</v>
      </c>
      <c r="N195" s="71">
        <f t="shared" si="110"/>
        <v>216.36</v>
      </c>
      <c r="O195" s="71">
        <f t="shared" si="110"/>
        <v>216.36</v>
      </c>
      <c r="P195" s="71">
        <f t="shared" si="110"/>
        <v>216.36</v>
      </c>
      <c r="Q195" s="71">
        <f t="shared" si="110"/>
        <v>216.36</v>
      </c>
      <c r="R195" s="71">
        <f>$D$11</f>
        <v>216.36</v>
      </c>
      <c r="S195" s="71">
        <f t="shared" si="110"/>
        <v>216.36</v>
      </c>
      <c r="T195" s="71">
        <f t="shared" si="110"/>
        <v>216.36</v>
      </c>
      <c r="U195" s="71">
        <f t="shared" si="110"/>
        <v>216.36</v>
      </c>
      <c r="V195" s="71">
        <f t="shared" si="110"/>
        <v>216.36</v>
      </c>
      <c r="W195" s="71">
        <f t="shared" si="110"/>
        <v>216.36</v>
      </c>
      <c r="X195" s="71">
        <f t="shared" si="110"/>
        <v>216.36</v>
      </c>
      <c r="Y195" s="71">
        <f t="shared" si="110"/>
        <v>216.36</v>
      </c>
      <c r="Z195" s="71">
        <f t="shared" si="110"/>
        <v>216.36</v>
      </c>
      <c r="AA195" s="71">
        <f t="shared" si="110"/>
        <v>216.36</v>
      </c>
    </row>
    <row r="196" spans="1:27" ht="12.75" customHeight="1" collapsed="1" x14ac:dyDescent="0.2">
      <c r="A196" s="162" t="s">
        <v>1218</v>
      </c>
      <c r="B196" s="54" t="str">
        <f>"07"&amp;"."&amp;$B$663&amp;"."&amp;$B$664</f>
        <v>07.05.2023</v>
      </c>
      <c r="C196" s="134" t="s">
        <v>76</v>
      </c>
      <c r="D196" s="135">
        <f>ROUND(((D197+D198+D200+D199)/1000),5)</f>
        <v>1.82239</v>
      </c>
      <c r="E196" s="135">
        <f>ROUND(((E197+E198+E200+E199)/1000),5)</f>
        <v>1.6753199999999999</v>
      </c>
      <c r="F196" s="135">
        <f>ROUND(((F197+F198+F200+F199)/1000),5)</f>
        <v>1.5538799999999999</v>
      </c>
      <c r="G196" s="135">
        <f t="shared" ref="G196:AA196" si="111">ROUND(((G197+G198+G200+G199)/1000),5)</f>
        <v>1.5052399999999999</v>
      </c>
      <c r="H196" s="135">
        <f t="shared" si="111"/>
        <v>1.4836100000000001</v>
      </c>
      <c r="I196" s="135">
        <f t="shared" si="111"/>
        <v>1.44476</v>
      </c>
      <c r="J196" s="135">
        <f t="shared" si="111"/>
        <v>1.5427200000000001</v>
      </c>
      <c r="K196" s="135">
        <f t="shared" si="111"/>
        <v>1.63988</v>
      </c>
      <c r="L196" s="135">
        <f t="shared" si="111"/>
        <v>1.8209500000000001</v>
      </c>
      <c r="M196" s="135">
        <f t="shared" si="111"/>
        <v>1.98414</v>
      </c>
      <c r="N196" s="135">
        <f t="shared" si="111"/>
        <v>2.0229400000000002</v>
      </c>
      <c r="O196" s="135">
        <f t="shared" si="111"/>
        <v>2.03322</v>
      </c>
      <c r="P196" s="135">
        <f t="shared" si="111"/>
        <v>2.0274399999999999</v>
      </c>
      <c r="Q196" s="135">
        <f t="shared" si="111"/>
        <v>2.0201600000000002</v>
      </c>
      <c r="R196" s="135">
        <f t="shared" si="111"/>
        <v>2.0098799999999999</v>
      </c>
      <c r="S196" s="135">
        <f t="shared" si="111"/>
        <v>2.0040900000000001</v>
      </c>
      <c r="T196" s="135">
        <f t="shared" si="111"/>
        <v>1.98831</v>
      </c>
      <c r="U196" s="135">
        <f t="shared" si="111"/>
        <v>2.0038900000000002</v>
      </c>
      <c r="V196" s="135">
        <f t="shared" si="111"/>
        <v>2.0305200000000001</v>
      </c>
      <c r="W196" s="135">
        <f t="shared" si="111"/>
        <v>2.0901800000000001</v>
      </c>
      <c r="X196" s="135">
        <f t="shared" si="111"/>
        <v>2.2103999999999999</v>
      </c>
      <c r="Y196" s="135">
        <f t="shared" si="111"/>
        <v>2.2678699999999998</v>
      </c>
      <c r="Z196" s="135">
        <f t="shared" si="111"/>
        <v>2.0083199999999999</v>
      </c>
      <c r="AA196" s="135">
        <f t="shared" si="111"/>
        <v>1.84399</v>
      </c>
    </row>
    <row r="197" spans="1:27" ht="12.75" hidden="1" customHeight="1" outlineLevel="1" x14ac:dyDescent="0.2">
      <c r="A197" s="163" t="s">
        <v>1219</v>
      </c>
      <c r="B197" s="94" t="s">
        <v>238</v>
      </c>
      <c r="C197" s="70" t="s">
        <v>79</v>
      </c>
      <c r="D197" s="71">
        <v>1487.96</v>
      </c>
      <c r="E197" s="71">
        <v>1340.89</v>
      </c>
      <c r="F197" s="71">
        <v>1219.45</v>
      </c>
      <c r="G197" s="71">
        <v>1170.81</v>
      </c>
      <c r="H197" s="71">
        <v>1149.18</v>
      </c>
      <c r="I197" s="71">
        <v>1110.33</v>
      </c>
      <c r="J197" s="71">
        <v>1208.29</v>
      </c>
      <c r="K197" s="71">
        <v>1305.45</v>
      </c>
      <c r="L197" s="71">
        <v>1486.52</v>
      </c>
      <c r="M197" s="71">
        <v>1649.71</v>
      </c>
      <c r="N197" s="71">
        <v>1688.51</v>
      </c>
      <c r="O197" s="71">
        <v>1698.79</v>
      </c>
      <c r="P197" s="71">
        <v>1693.01</v>
      </c>
      <c r="Q197" s="71">
        <v>1685.73</v>
      </c>
      <c r="R197" s="71">
        <v>1675.45</v>
      </c>
      <c r="S197" s="71">
        <v>1669.66</v>
      </c>
      <c r="T197" s="71">
        <v>1653.88</v>
      </c>
      <c r="U197" s="71">
        <v>1669.46</v>
      </c>
      <c r="V197" s="71">
        <v>1696.09</v>
      </c>
      <c r="W197" s="71">
        <v>1755.75</v>
      </c>
      <c r="X197" s="71">
        <v>1875.97</v>
      </c>
      <c r="Y197" s="71">
        <v>1933.44</v>
      </c>
      <c r="Z197" s="71">
        <v>1673.89</v>
      </c>
      <c r="AA197" s="71">
        <v>1509.56</v>
      </c>
    </row>
    <row r="198" spans="1:27" ht="12.75" hidden="1" customHeight="1" outlineLevel="1" x14ac:dyDescent="0.2">
      <c r="A198" s="163" t="s">
        <v>1220</v>
      </c>
      <c r="B198" s="94" t="s">
        <v>90</v>
      </c>
      <c r="C198" s="70" t="s">
        <v>79</v>
      </c>
      <c r="D198" s="71">
        <f>$D$168</f>
        <v>113.12</v>
      </c>
      <c r="E198" s="71">
        <f>$D$168</f>
        <v>113.12</v>
      </c>
      <c r="F198" s="71">
        <f t="shared" ref="F198:AA198" si="112">$D$168</f>
        <v>113.12</v>
      </c>
      <c r="G198" s="71">
        <f t="shared" si="112"/>
        <v>113.12</v>
      </c>
      <c r="H198" s="71">
        <f t="shared" si="112"/>
        <v>113.12</v>
      </c>
      <c r="I198" s="71">
        <f t="shared" si="112"/>
        <v>113.12</v>
      </c>
      <c r="J198" s="71">
        <f t="shared" si="112"/>
        <v>113.12</v>
      </c>
      <c r="K198" s="71">
        <f t="shared" si="112"/>
        <v>113.12</v>
      </c>
      <c r="L198" s="71">
        <f t="shared" si="112"/>
        <v>113.12</v>
      </c>
      <c r="M198" s="71">
        <f t="shared" si="112"/>
        <v>113.12</v>
      </c>
      <c r="N198" s="71">
        <f t="shared" si="112"/>
        <v>113.12</v>
      </c>
      <c r="O198" s="71">
        <f t="shared" si="112"/>
        <v>113.12</v>
      </c>
      <c r="P198" s="71">
        <f t="shared" si="112"/>
        <v>113.12</v>
      </c>
      <c r="Q198" s="71">
        <f t="shared" si="112"/>
        <v>113.12</v>
      </c>
      <c r="R198" s="71">
        <f t="shared" si="112"/>
        <v>113.12</v>
      </c>
      <c r="S198" s="71">
        <f t="shared" si="112"/>
        <v>113.12</v>
      </c>
      <c r="T198" s="71">
        <f t="shared" si="112"/>
        <v>113.12</v>
      </c>
      <c r="U198" s="71">
        <f t="shared" si="112"/>
        <v>113.12</v>
      </c>
      <c r="V198" s="71">
        <f t="shared" si="112"/>
        <v>113.12</v>
      </c>
      <c r="W198" s="71">
        <f t="shared" si="112"/>
        <v>113.12</v>
      </c>
      <c r="X198" s="71">
        <f t="shared" si="112"/>
        <v>113.12</v>
      </c>
      <c r="Y198" s="71">
        <f t="shared" si="112"/>
        <v>113.12</v>
      </c>
      <c r="Z198" s="71">
        <f t="shared" si="112"/>
        <v>113.12</v>
      </c>
      <c r="AA198" s="71">
        <f t="shared" si="112"/>
        <v>113.12</v>
      </c>
    </row>
    <row r="199" spans="1:27" ht="12.75" hidden="1" customHeight="1" outlineLevel="1" x14ac:dyDescent="0.2">
      <c r="A199" s="163" t="s">
        <v>1221</v>
      </c>
      <c r="B199" s="94" t="s">
        <v>83</v>
      </c>
      <c r="C199" s="70" t="s">
        <v>79</v>
      </c>
      <c r="D199" s="71">
        <v>4.95</v>
      </c>
      <c r="E199" s="71">
        <v>4.95</v>
      </c>
      <c r="F199" s="71">
        <v>4.95</v>
      </c>
      <c r="G199" s="71">
        <v>4.95</v>
      </c>
      <c r="H199" s="71">
        <v>4.95</v>
      </c>
      <c r="I199" s="71">
        <v>4.95</v>
      </c>
      <c r="J199" s="71">
        <v>4.95</v>
      </c>
      <c r="K199" s="71">
        <v>4.95</v>
      </c>
      <c r="L199" s="71">
        <v>4.95</v>
      </c>
      <c r="M199" s="71">
        <v>4.95</v>
      </c>
      <c r="N199" s="71">
        <v>4.95</v>
      </c>
      <c r="O199" s="71">
        <v>4.95</v>
      </c>
      <c r="P199" s="71">
        <v>4.95</v>
      </c>
      <c r="Q199" s="71">
        <v>4.95</v>
      </c>
      <c r="R199" s="71">
        <v>4.95</v>
      </c>
      <c r="S199" s="71">
        <v>4.95</v>
      </c>
      <c r="T199" s="71">
        <v>4.95</v>
      </c>
      <c r="U199" s="71">
        <v>4.95</v>
      </c>
      <c r="V199" s="71">
        <v>4.95</v>
      </c>
      <c r="W199" s="71">
        <v>4.95</v>
      </c>
      <c r="X199" s="71">
        <v>4.95</v>
      </c>
      <c r="Y199" s="71">
        <v>4.95</v>
      </c>
      <c r="Z199" s="71">
        <v>4.95</v>
      </c>
      <c r="AA199" s="71">
        <v>4.95</v>
      </c>
    </row>
    <row r="200" spans="1:27" ht="12.75" hidden="1" customHeight="1" outlineLevel="1" x14ac:dyDescent="0.2">
      <c r="A200" s="163" t="s">
        <v>1222</v>
      </c>
      <c r="B200" s="94" t="s">
        <v>81</v>
      </c>
      <c r="C200" s="70" t="s">
        <v>79</v>
      </c>
      <c r="D200" s="71">
        <f>$D$11</f>
        <v>216.36</v>
      </c>
      <c r="E200" s="71">
        <f t="shared" ref="E200:AA200" si="113">$D$11</f>
        <v>216.36</v>
      </c>
      <c r="F200" s="71">
        <f t="shared" si="113"/>
        <v>216.36</v>
      </c>
      <c r="G200" s="71">
        <f t="shared" si="113"/>
        <v>216.36</v>
      </c>
      <c r="H200" s="71">
        <f t="shared" si="113"/>
        <v>216.36</v>
      </c>
      <c r="I200" s="71">
        <f t="shared" si="113"/>
        <v>216.36</v>
      </c>
      <c r="J200" s="71">
        <f t="shared" si="113"/>
        <v>216.36</v>
      </c>
      <c r="K200" s="71">
        <f t="shared" si="113"/>
        <v>216.36</v>
      </c>
      <c r="L200" s="71">
        <f t="shared" si="113"/>
        <v>216.36</v>
      </c>
      <c r="M200" s="71">
        <f t="shared" si="113"/>
        <v>216.36</v>
      </c>
      <c r="N200" s="71">
        <f t="shared" si="113"/>
        <v>216.36</v>
      </c>
      <c r="O200" s="71">
        <f t="shared" si="113"/>
        <v>216.36</v>
      </c>
      <c r="P200" s="71">
        <f t="shared" si="113"/>
        <v>216.36</v>
      </c>
      <c r="Q200" s="71">
        <f t="shared" si="113"/>
        <v>216.36</v>
      </c>
      <c r="R200" s="71">
        <f>$D$11</f>
        <v>216.36</v>
      </c>
      <c r="S200" s="71">
        <f t="shared" si="113"/>
        <v>216.36</v>
      </c>
      <c r="T200" s="71">
        <f t="shared" si="113"/>
        <v>216.36</v>
      </c>
      <c r="U200" s="71">
        <f t="shared" si="113"/>
        <v>216.36</v>
      </c>
      <c r="V200" s="71">
        <f t="shared" si="113"/>
        <v>216.36</v>
      </c>
      <c r="W200" s="71">
        <f t="shared" si="113"/>
        <v>216.36</v>
      </c>
      <c r="X200" s="71">
        <f t="shared" si="113"/>
        <v>216.36</v>
      </c>
      <c r="Y200" s="71">
        <f t="shared" si="113"/>
        <v>216.36</v>
      </c>
      <c r="Z200" s="71">
        <f t="shared" si="113"/>
        <v>216.36</v>
      </c>
      <c r="AA200" s="71">
        <f t="shared" si="113"/>
        <v>216.36</v>
      </c>
    </row>
    <row r="201" spans="1:27" ht="12.75" customHeight="1" collapsed="1" x14ac:dyDescent="0.2">
      <c r="A201" s="162" t="s">
        <v>1223</v>
      </c>
      <c r="B201" s="54" t="str">
        <f>"08"&amp;"."&amp;$B$663&amp;"."&amp;$B$664</f>
        <v>08.05.2023</v>
      </c>
      <c r="C201" s="134" t="s">
        <v>76</v>
      </c>
      <c r="D201" s="135">
        <f>ROUND(((D202+D203+D205+D204)/1000),5)</f>
        <v>1.8198300000000001</v>
      </c>
      <c r="E201" s="135">
        <f>ROUND(((E202+E203+E205+E204)/1000),5)</f>
        <v>1.71882</v>
      </c>
      <c r="F201" s="135">
        <f>ROUND(((F202+F203+F205+F204)/1000),5)</f>
        <v>1.5943799999999999</v>
      </c>
      <c r="G201" s="135">
        <f t="shared" ref="G201:AA201" si="114">ROUND(((G202+G203+G205+G204)/1000),5)</f>
        <v>1.5687199999999999</v>
      </c>
      <c r="H201" s="135">
        <f t="shared" si="114"/>
        <v>1.5480100000000001</v>
      </c>
      <c r="I201" s="135">
        <f t="shared" si="114"/>
        <v>1.5580499999999999</v>
      </c>
      <c r="J201" s="135">
        <f t="shared" si="114"/>
        <v>1.59043</v>
      </c>
      <c r="K201" s="135">
        <f t="shared" si="114"/>
        <v>1.71366</v>
      </c>
      <c r="L201" s="135">
        <f t="shared" si="114"/>
        <v>1.9318900000000001</v>
      </c>
      <c r="M201" s="135">
        <f t="shared" si="114"/>
        <v>2.1293500000000001</v>
      </c>
      <c r="N201" s="135">
        <f t="shared" si="114"/>
        <v>2.19028</v>
      </c>
      <c r="O201" s="135">
        <f t="shared" si="114"/>
        <v>2.1986599999999998</v>
      </c>
      <c r="P201" s="135">
        <f t="shared" si="114"/>
        <v>2.18588</v>
      </c>
      <c r="Q201" s="135">
        <f t="shared" si="114"/>
        <v>2.1824499999999998</v>
      </c>
      <c r="R201" s="135">
        <f t="shared" si="114"/>
        <v>2.1765099999999999</v>
      </c>
      <c r="S201" s="135">
        <f t="shared" si="114"/>
        <v>2.16987</v>
      </c>
      <c r="T201" s="135">
        <f t="shared" si="114"/>
        <v>2.1538599999999999</v>
      </c>
      <c r="U201" s="135">
        <f t="shared" si="114"/>
        <v>2.2252900000000002</v>
      </c>
      <c r="V201" s="135">
        <f t="shared" si="114"/>
        <v>2.26837</v>
      </c>
      <c r="W201" s="135">
        <f t="shared" si="114"/>
        <v>2.3139699999999999</v>
      </c>
      <c r="X201" s="135">
        <f t="shared" si="114"/>
        <v>2.3176899999999998</v>
      </c>
      <c r="Y201" s="135">
        <f t="shared" si="114"/>
        <v>2.4042400000000002</v>
      </c>
      <c r="Z201" s="135">
        <f t="shared" si="114"/>
        <v>2.0809000000000002</v>
      </c>
      <c r="AA201" s="135">
        <f t="shared" si="114"/>
        <v>1.9379599999999999</v>
      </c>
    </row>
    <row r="202" spans="1:27" ht="12.75" hidden="1" customHeight="1" outlineLevel="1" x14ac:dyDescent="0.2">
      <c r="A202" s="163" t="s">
        <v>1224</v>
      </c>
      <c r="B202" s="94" t="s">
        <v>238</v>
      </c>
      <c r="C202" s="70" t="s">
        <v>79</v>
      </c>
      <c r="D202" s="71">
        <v>1485.4</v>
      </c>
      <c r="E202" s="71">
        <v>1384.39</v>
      </c>
      <c r="F202" s="71">
        <v>1259.95</v>
      </c>
      <c r="G202" s="71">
        <v>1234.29</v>
      </c>
      <c r="H202" s="71">
        <v>1213.58</v>
      </c>
      <c r="I202" s="71">
        <v>1223.6199999999999</v>
      </c>
      <c r="J202" s="71">
        <v>1256</v>
      </c>
      <c r="K202" s="71">
        <v>1379.23</v>
      </c>
      <c r="L202" s="71">
        <v>1597.46</v>
      </c>
      <c r="M202" s="71">
        <v>1794.92</v>
      </c>
      <c r="N202" s="71">
        <v>1855.85</v>
      </c>
      <c r="O202" s="71">
        <v>1864.23</v>
      </c>
      <c r="P202" s="71">
        <v>1851.45</v>
      </c>
      <c r="Q202" s="71">
        <v>1848.02</v>
      </c>
      <c r="R202" s="71">
        <v>1842.08</v>
      </c>
      <c r="S202" s="71">
        <v>1835.44</v>
      </c>
      <c r="T202" s="71">
        <v>1819.43</v>
      </c>
      <c r="U202" s="71">
        <v>1890.86</v>
      </c>
      <c r="V202" s="71">
        <v>1933.94</v>
      </c>
      <c r="W202" s="71">
        <v>1979.54</v>
      </c>
      <c r="X202" s="71">
        <v>1983.26</v>
      </c>
      <c r="Y202" s="71">
        <v>2069.81</v>
      </c>
      <c r="Z202" s="71">
        <v>1746.47</v>
      </c>
      <c r="AA202" s="71">
        <v>1603.53</v>
      </c>
    </row>
    <row r="203" spans="1:27" ht="12.75" hidden="1" customHeight="1" outlineLevel="1" x14ac:dyDescent="0.2">
      <c r="A203" s="163" t="s">
        <v>1225</v>
      </c>
      <c r="B203" s="94" t="s">
        <v>90</v>
      </c>
      <c r="C203" s="70" t="s">
        <v>79</v>
      </c>
      <c r="D203" s="71">
        <f>$D$168</f>
        <v>113.12</v>
      </c>
      <c r="E203" s="71">
        <f>$D$168</f>
        <v>113.12</v>
      </c>
      <c r="F203" s="71">
        <f t="shared" ref="F203:AA203" si="115">$D$168</f>
        <v>113.12</v>
      </c>
      <c r="G203" s="71">
        <f t="shared" si="115"/>
        <v>113.12</v>
      </c>
      <c r="H203" s="71">
        <f t="shared" si="115"/>
        <v>113.12</v>
      </c>
      <c r="I203" s="71">
        <f t="shared" si="115"/>
        <v>113.12</v>
      </c>
      <c r="J203" s="71">
        <f t="shared" si="115"/>
        <v>113.12</v>
      </c>
      <c r="K203" s="71">
        <f t="shared" si="115"/>
        <v>113.12</v>
      </c>
      <c r="L203" s="71">
        <f t="shared" si="115"/>
        <v>113.12</v>
      </c>
      <c r="M203" s="71">
        <f t="shared" si="115"/>
        <v>113.12</v>
      </c>
      <c r="N203" s="71">
        <f t="shared" si="115"/>
        <v>113.12</v>
      </c>
      <c r="O203" s="71">
        <f t="shared" si="115"/>
        <v>113.12</v>
      </c>
      <c r="P203" s="71">
        <f t="shared" si="115"/>
        <v>113.12</v>
      </c>
      <c r="Q203" s="71">
        <f t="shared" si="115"/>
        <v>113.12</v>
      </c>
      <c r="R203" s="71">
        <f t="shared" si="115"/>
        <v>113.12</v>
      </c>
      <c r="S203" s="71">
        <f t="shared" si="115"/>
        <v>113.12</v>
      </c>
      <c r="T203" s="71">
        <f t="shared" si="115"/>
        <v>113.12</v>
      </c>
      <c r="U203" s="71">
        <f t="shared" si="115"/>
        <v>113.12</v>
      </c>
      <c r="V203" s="71">
        <f t="shared" si="115"/>
        <v>113.12</v>
      </c>
      <c r="W203" s="71">
        <f t="shared" si="115"/>
        <v>113.12</v>
      </c>
      <c r="X203" s="71">
        <f t="shared" si="115"/>
        <v>113.12</v>
      </c>
      <c r="Y203" s="71">
        <f t="shared" si="115"/>
        <v>113.12</v>
      </c>
      <c r="Z203" s="71">
        <f t="shared" si="115"/>
        <v>113.12</v>
      </c>
      <c r="AA203" s="71">
        <f t="shared" si="115"/>
        <v>113.12</v>
      </c>
    </row>
    <row r="204" spans="1:27" ht="12.75" hidden="1" customHeight="1" outlineLevel="1" x14ac:dyDescent="0.2">
      <c r="A204" s="163" t="s">
        <v>1226</v>
      </c>
      <c r="B204" s="94" t="s">
        <v>83</v>
      </c>
      <c r="C204" s="70" t="s">
        <v>79</v>
      </c>
      <c r="D204" s="71">
        <v>4.95</v>
      </c>
      <c r="E204" s="71">
        <v>4.95</v>
      </c>
      <c r="F204" s="71">
        <v>4.95</v>
      </c>
      <c r="G204" s="71">
        <v>4.95</v>
      </c>
      <c r="H204" s="71">
        <v>4.95</v>
      </c>
      <c r="I204" s="71">
        <v>4.95</v>
      </c>
      <c r="J204" s="71">
        <v>4.95</v>
      </c>
      <c r="K204" s="71">
        <v>4.95</v>
      </c>
      <c r="L204" s="71">
        <v>4.95</v>
      </c>
      <c r="M204" s="71">
        <v>4.95</v>
      </c>
      <c r="N204" s="71">
        <v>4.95</v>
      </c>
      <c r="O204" s="71">
        <v>4.95</v>
      </c>
      <c r="P204" s="71">
        <v>4.95</v>
      </c>
      <c r="Q204" s="71">
        <v>4.95</v>
      </c>
      <c r="R204" s="71">
        <v>4.95</v>
      </c>
      <c r="S204" s="71">
        <v>4.95</v>
      </c>
      <c r="T204" s="71">
        <v>4.95</v>
      </c>
      <c r="U204" s="71">
        <v>4.95</v>
      </c>
      <c r="V204" s="71">
        <v>4.95</v>
      </c>
      <c r="W204" s="71">
        <v>4.95</v>
      </c>
      <c r="X204" s="71">
        <v>4.95</v>
      </c>
      <c r="Y204" s="71">
        <v>4.95</v>
      </c>
      <c r="Z204" s="71">
        <v>4.95</v>
      </c>
      <c r="AA204" s="71">
        <v>4.95</v>
      </c>
    </row>
    <row r="205" spans="1:27" ht="12.75" hidden="1" customHeight="1" outlineLevel="1" x14ac:dyDescent="0.2">
      <c r="A205" s="163" t="s">
        <v>1227</v>
      </c>
      <c r="B205" s="94" t="s">
        <v>81</v>
      </c>
      <c r="C205" s="70" t="s">
        <v>79</v>
      </c>
      <c r="D205" s="71">
        <f>$D$11</f>
        <v>216.36</v>
      </c>
      <c r="E205" s="71">
        <f t="shared" ref="E205:AA205" si="116">$D$11</f>
        <v>216.36</v>
      </c>
      <c r="F205" s="71">
        <f t="shared" si="116"/>
        <v>216.36</v>
      </c>
      <c r="G205" s="71">
        <f t="shared" si="116"/>
        <v>216.36</v>
      </c>
      <c r="H205" s="71">
        <f t="shared" si="116"/>
        <v>216.36</v>
      </c>
      <c r="I205" s="71">
        <f t="shared" si="116"/>
        <v>216.36</v>
      </c>
      <c r="J205" s="71">
        <f t="shared" si="116"/>
        <v>216.36</v>
      </c>
      <c r="K205" s="71">
        <f t="shared" si="116"/>
        <v>216.36</v>
      </c>
      <c r="L205" s="71">
        <f t="shared" si="116"/>
        <v>216.36</v>
      </c>
      <c r="M205" s="71">
        <f t="shared" si="116"/>
        <v>216.36</v>
      </c>
      <c r="N205" s="71">
        <f t="shared" si="116"/>
        <v>216.36</v>
      </c>
      <c r="O205" s="71">
        <f t="shared" si="116"/>
        <v>216.36</v>
      </c>
      <c r="P205" s="71">
        <f t="shared" si="116"/>
        <v>216.36</v>
      </c>
      <c r="Q205" s="71">
        <f t="shared" si="116"/>
        <v>216.36</v>
      </c>
      <c r="R205" s="71">
        <f>$D$11</f>
        <v>216.36</v>
      </c>
      <c r="S205" s="71">
        <f t="shared" si="116"/>
        <v>216.36</v>
      </c>
      <c r="T205" s="71">
        <f t="shared" si="116"/>
        <v>216.36</v>
      </c>
      <c r="U205" s="71">
        <f t="shared" si="116"/>
        <v>216.36</v>
      </c>
      <c r="V205" s="71">
        <f t="shared" si="116"/>
        <v>216.36</v>
      </c>
      <c r="W205" s="71">
        <f t="shared" si="116"/>
        <v>216.36</v>
      </c>
      <c r="X205" s="71">
        <f t="shared" si="116"/>
        <v>216.36</v>
      </c>
      <c r="Y205" s="71">
        <f t="shared" si="116"/>
        <v>216.36</v>
      </c>
      <c r="Z205" s="71">
        <f t="shared" si="116"/>
        <v>216.36</v>
      </c>
      <c r="AA205" s="71">
        <f t="shared" si="116"/>
        <v>216.36</v>
      </c>
    </row>
    <row r="206" spans="1:27" ht="12.75" customHeight="1" collapsed="1" x14ac:dyDescent="0.2">
      <c r="A206" s="162" t="s">
        <v>1228</v>
      </c>
      <c r="B206" s="54" t="str">
        <f>"09"&amp;"."&amp;$B$663&amp;"."&amp;$B$664</f>
        <v>09.05.2023</v>
      </c>
      <c r="C206" s="134" t="s">
        <v>76</v>
      </c>
      <c r="D206" s="135">
        <f>ROUND(((D207+D208+D210+D209)/1000),5)</f>
        <v>1.85965</v>
      </c>
      <c r="E206" s="135">
        <f>ROUND(((E207+E208+E210+E209)/1000),5)</f>
        <v>1.7355499999999999</v>
      </c>
      <c r="F206" s="135">
        <f>ROUND(((F207+F208+F210+F209)/1000),5)</f>
        <v>1.6755599999999999</v>
      </c>
      <c r="G206" s="135">
        <f t="shared" ref="G206:AA206" si="117">ROUND(((G207+G208+G210+G209)/1000),5)</f>
        <v>1.6287</v>
      </c>
      <c r="H206" s="135">
        <f t="shared" si="117"/>
        <v>1.5892500000000001</v>
      </c>
      <c r="I206" s="135">
        <f t="shared" si="117"/>
        <v>1.57596</v>
      </c>
      <c r="J206" s="135">
        <f t="shared" si="117"/>
        <v>1.5951900000000001</v>
      </c>
      <c r="K206" s="135">
        <f t="shared" si="117"/>
        <v>1.68693</v>
      </c>
      <c r="L206" s="135">
        <f t="shared" si="117"/>
        <v>1.9323900000000001</v>
      </c>
      <c r="M206" s="135">
        <f t="shared" si="117"/>
        <v>2.06555</v>
      </c>
      <c r="N206" s="135">
        <f t="shared" si="117"/>
        <v>2.16256</v>
      </c>
      <c r="O206" s="135">
        <f t="shared" si="117"/>
        <v>2.1586599999999998</v>
      </c>
      <c r="P206" s="135">
        <f t="shared" si="117"/>
        <v>2.1526399999999999</v>
      </c>
      <c r="Q206" s="135">
        <f t="shared" si="117"/>
        <v>2.1519499999999998</v>
      </c>
      <c r="R206" s="135">
        <f t="shared" si="117"/>
        <v>2.1462300000000001</v>
      </c>
      <c r="S206" s="135">
        <f t="shared" si="117"/>
        <v>2.1061000000000001</v>
      </c>
      <c r="T206" s="135">
        <f t="shared" si="117"/>
        <v>2.0987</v>
      </c>
      <c r="U206" s="135">
        <f t="shared" si="117"/>
        <v>2.3656100000000002</v>
      </c>
      <c r="V206" s="135">
        <f t="shared" si="117"/>
        <v>2.3679299999999999</v>
      </c>
      <c r="W206" s="135">
        <f t="shared" si="117"/>
        <v>2.4136899999999999</v>
      </c>
      <c r="X206" s="135">
        <f t="shared" si="117"/>
        <v>2.5087999999999999</v>
      </c>
      <c r="Y206" s="135">
        <f t="shared" si="117"/>
        <v>2.57761</v>
      </c>
      <c r="Z206" s="135">
        <f t="shared" si="117"/>
        <v>2.1506599999999998</v>
      </c>
      <c r="AA206" s="135">
        <f t="shared" si="117"/>
        <v>2.0065499999999998</v>
      </c>
    </row>
    <row r="207" spans="1:27" ht="12.75" hidden="1" customHeight="1" outlineLevel="1" x14ac:dyDescent="0.2">
      <c r="A207" s="163" t="s">
        <v>1229</v>
      </c>
      <c r="B207" s="94" t="s">
        <v>238</v>
      </c>
      <c r="C207" s="70" t="s">
        <v>79</v>
      </c>
      <c r="D207" s="71">
        <v>1525.22</v>
      </c>
      <c r="E207" s="71">
        <v>1401.12</v>
      </c>
      <c r="F207" s="71">
        <v>1341.13</v>
      </c>
      <c r="G207" s="71">
        <v>1294.27</v>
      </c>
      <c r="H207" s="71">
        <v>1254.82</v>
      </c>
      <c r="I207" s="71">
        <v>1241.53</v>
      </c>
      <c r="J207" s="71">
        <v>1260.76</v>
      </c>
      <c r="K207" s="71">
        <v>1352.5</v>
      </c>
      <c r="L207" s="71">
        <v>1597.96</v>
      </c>
      <c r="M207" s="71">
        <v>1731.12</v>
      </c>
      <c r="N207" s="71">
        <v>1828.13</v>
      </c>
      <c r="O207" s="71">
        <v>1824.23</v>
      </c>
      <c r="P207" s="71">
        <v>1818.21</v>
      </c>
      <c r="Q207" s="71">
        <v>1817.52</v>
      </c>
      <c r="R207" s="71">
        <v>1811.8</v>
      </c>
      <c r="S207" s="71">
        <v>1771.67</v>
      </c>
      <c r="T207" s="71">
        <v>1764.27</v>
      </c>
      <c r="U207" s="71">
        <v>2031.18</v>
      </c>
      <c r="V207" s="71">
        <v>2033.5</v>
      </c>
      <c r="W207" s="71">
        <v>2079.2600000000002</v>
      </c>
      <c r="X207" s="71">
        <v>2174.37</v>
      </c>
      <c r="Y207" s="71">
        <v>2243.1799999999998</v>
      </c>
      <c r="Z207" s="71">
        <v>1816.23</v>
      </c>
      <c r="AA207" s="71">
        <v>1672.12</v>
      </c>
    </row>
    <row r="208" spans="1:27" ht="12.75" hidden="1" customHeight="1" outlineLevel="1" x14ac:dyDescent="0.2">
      <c r="A208" s="163" t="s">
        <v>1230</v>
      </c>
      <c r="B208" s="94" t="s">
        <v>90</v>
      </c>
      <c r="C208" s="70" t="s">
        <v>79</v>
      </c>
      <c r="D208" s="71">
        <f>$D$168</f>
        <v>113.12</v>
      </c>
      <c r="E208" s="71">
        <f>$D$168</f>
        <v>113.12</v>
      </c>
      <c r="F208" s="71">
        <f t="shared" ref="F208:AA208" si="118">$D$168</f>
        <v>113.12</v>
      </c>
      <c r="G208" s="71">
        <f t="shared" si="118"/>
        <v>113.12</v>
      </c>
      <c r="H208" s="71">
        <f t="shared" si="118"/>
        <v>113.12</v>
      </c>
      <c r="I208" s="71">
        <f t="shared" si="118"/>
        <v>113.12</v>
      </c>
      <c r="J208" s="71">
        <f t="shared" si="118"/>
        <v>113.12</v>
      </c>
      <c r="K208" s="71">
        <f t="shared" si="118"/>
        <v>113.12</v>
      </c>
      <c r="L208" s="71">
        <f t="shared" si="118"/>
        <v>113.12</v>
      </c>
      <c r="M208" s="71">
        <f t="shared" si="118"/>
        <v>113.12</v>
      </c>
      <c r="N208" s="71">
        <f t="shared" si="118"/>
        <v>113.12</v>
      </c>
      <c r="O208" s="71">
        <f t="shared" si="118"/>
        <v>113.12</v>
      </c>
      <c r="P208" s="71">
        <f t="shared" si="118"/>
        <v>113.12</v>
      </c>
      <c r="Q208" s="71">
        <f t="shared" si="118"/>
        <v>113.12</v>
      </c>
      <c r="R208" s="71">
        <f t="shared" si="118"/>
        <v>113.12</v>
      </c>
      <c r="S208" s="71">
        <f t="shared" si="118"/>
        <v>113.12</v>
      </c>
      <c r="T208" s="71">
        <f t="shared" si="118"/>
        <v>113.12</v>
      </c>
      <c r="U208" s="71">
        <f t="shared" si="118"/>
        <v>113.12</v>
      </c>
      <c r="V208" s="71">
        <f t="shared" si="118"/>
        <v>113.12</v>
      </c>
      <c r="W208" s="71">
        <f t="shared" si="118"/>
        <v>113.12</v>
      </c>
      <c r="X208" s="71">
        <f t="shared" si="118"/>
        <v>113.12</v>
      </c>
      <c r="Y208" s="71">
        <f t="shared" si="118"/>
        <v>113.12</v>
      </c>
      <c r="Z208" s="71">
        <f t="shared" si="118"/>
        <v>113.12</v>
      </c>
      <c r="AA208" s="71">
        <f t="shared" si="118"/>
        <v>113.12</v>
      </c>
    </row>
    <row r="209" spans="1:27" ht="12.75" hidden="1" customHeight="1" outlineLevel="1" x14ac:dyDescent="0.2">
      <c r="A209" s="163" t="s">
        <v>1231</v>
      </c>
      <c r="B209" s="94" t="s">
        <v>83</v>
      </c>
      <c r="C209" s="70" t="s">
        <v>79</v>
      </c>
      <c r="D209" s="71">
        <v>4.95</v>
      </c>
      <c r="E209" s="71">
        <v>4.95</v>
      </c>
      <c r="F209" s="71">
        <v>4.95</v>
      </c>
      <c r="G209" s="71">
        <v>4.95</v>
      </c>
      <c r="H209" s="71">
        <v>4.95</v>
      </c>
      <c r="I209" s="71">
        <v>4.95</v>
      </c>
      <c r="J209" s="71">
        <v>4.95</v>
      </c>
      <c r="K209" s="71">
        <v>4.95</v>
      </c>
      <c r="L209" s="71">
        <v>4.95</v>
      </c>
      <c r="M209" s="71">
        <v>4.95</v>
      </c>
      <c r="N209" s="71">
        <v>4.95</v>
      </c>
      <c r="O209" s="71">
        <v>4.95</v>
      </c>
      <c r="P209" s="71">
        <v>4.95</v>
      </c>
      <c r="Q209" s="71">
        <v>4.95</v>
      </c>
      <c r="R209" s="71">
        <v>4.95</v>
      </c>
      <c r="S209" s="71">
        <v>4.95</v>
      </c>
      <c r="T209" s="71">
        <v>4.95</v>
      </c>
      <c r="U209" s="71">
        <v>4.95</v>
      </c>
      <c r="V209" s="71">
        <v>4.95</v>
      </c>
      <c r="W209" s="71">
        <v>4.95</v>
      </c>
      <c r="X209" s="71">
        <v>4.95</v>
      </c>
      <c r="Y209" s="71">
        <v>4.95</v>
      </c>
      <c r="Z209" s="71">
        <v>4.95</v>
      </c>
      <c r="AA209" s="71">
        <v>4.95</v>
      </c>
    </row>
    <row r="210" spans="1:27" ht="12.75" hidden="1" customHeight="1" outlineLevel="1" x14ac:dyDescent="0.2">
      <c r="A210" s="163" t="s">
        <v>1232</v>
      </c>
      <c r="B210" s="94" t="s">
        <v>81</v>
      </c>
      <c r="C210" s="70" t="s">
        <v>79</v>
      </c>
      <c r="D210" s="71">
        <f>$D$11</f>
        <v>216.36</v>
      </c>
      <c r="E210" s="71">
        <f t="shared" ref="E210:AA210" si="119">$D$11</f>
        <v>216.36</v>
      </c>
      <c r="F210" s="71">
        <f t="shared" si="119"/>
        <v>216.36</v>
      </c>
      <c r="G210" s="71">
        <f t="shared" si="119"/>
        <v>216.36</v>
      </c>
      <c r="H210" s="71">
        <f t="shared" si="119"/>
        <v>216.36</v>
      </c>
      <c r="I210" s="71">
        <f t="shared" si="119"/>
        <v>216.36</v>
      </c>
      <c r="J210" s="71">
        <f t="shared" si="119"/>
        <v>216.36</v>
      </c>
      <c r="K210" s="71">
        <f t="shared" si="119"/>
        <v>216.36</v>
      </c>
      <c r="L210" s="71">
        <f t="shared" si="119"/>
        <v>216.36</v>
      </c>
      <c r="M210" s="71">
        <f t="shared" si="119"/>
        <v>216.36</v>
      </c>
      <c r="N210" s="71">
        <f t="shared" si="119"/>
        <v>216.36</v>
      </c>
      <c r="O210" s="71">
        <f t="shared" si="119"/>
        <v>216.36</v>
      </c>
      <c r="P210" s="71">
        <f t="shared" si="119"/>
        <v>216.36</v>
      </c>
      <c r="Q210" s="71">
        <f t="shared" si="119"/>
        <v>216.36</v>
      </c>
      <c r="R210" s="71">
        <f>$D$11</f>
        <v>216.36</v>
      </c>
      <c r="S210" s="71">
        <f t="shared" si="119"/>
        <v>216.36</v>
      </c>
      <c r="T210" s="71">
        <f t="shared" si="119"/>
        <v>216.36</v>
      </c>
      <c r="U210" s="71">
        <f t="shared" si="119"/>
        <v>216.36</v>
      </c>
      <c r="V210" s="71">
        <f t="shared" si="119"/>
        <v>216.36</v>
      </c>
      <c r="W210" s="71">
        <f t="shared" si="119"/>
        <v>216.36</v>
      </c>
      <c r="X210" s="71">
        <f t="shared" si="119"/>
        <v>216.36</v>
      </c>
      <c r="Y210" s="71">
        <f t="shared" si="119"/>
        <v>216.36</v>
      </c>
      <c r="Z210" s="71">
        <f t="shared" si="119"/>
        <v>216.36</v>
      </c>
      <c r="AA210" s="71">
        <f t="shared" si="119"/>
        <v>216.36</v>
      </c>
    </row>
    <row r="211" spans="1:27" ht="12.75" customHeight="1" collapsed="1" x14ac:dyDescent="0.2">
      <c r="A211" s="162" t="s">
        <v>1233</v>
      </c>
      <c r="B211" s="54" t="str">
        <f>"10"&amp;"."&amp;$B$663&amp;"."&amp;$B$664</f>
        <v>10.05.2023</v>
      </c>
      <c r="C211" s="134" t="s">
        <v>76</v>
      </c>
      <c r="D211" s="135">
        <f>ROUND(((D212+D213+D215+D214)/1000),5)</f>
        <v>1.96106</v>
      </c>
      <c r="E211" s="135">
        <f>ROUND(((E212+E213+E215+E214)/1000),5)</f>
        <v>1.7539</v>
      </c>
      <c r="F211" s="135">
        <f>ROUND(((F212+F213+F215+F214)/1000),5)</f>
        <v>1.6631800000000001</v>
      </c>
      <c r="G211" s="135">
        <f t="shared" ref="G211:AA211" si="120">ROUND(((G212+G213+G215+G214)/1000),5)</f>
        <v>1.61252</v>
      </c>
      <c r="H211" s="135">
        <f t="shared" si="120"/>
        <v>1.63388</v>
      </c>
      <c r="I211" s="135">
        <f t="shared" si="120"/>
        <v>1.6847099999999999</v>
      </c>
      <c r="J211" s="135">
        <f t="shared" si="120"/>
        <v>1.8653900000000001</v>
      </c>
      <c r="K211" s="135">
        <f t="shared" si="120"/>
        <v>2.00956</v>
      </c>
      <c r="L211" s="135">
        <f t="shared" si="120"/>
        <v>2.2232099999999999</v>
      </c>
      <c r="M211" s="135">
        <f t="shared" si="120"/>
        <v>2.42421</v>
      </c>
      <c r="N211" s="135">
        <f t="shared" si="120"/>
        <v>2.4915799999999999</v>
      </c>
      <c r="O211" s="135">
        <f t="shared" si="120"/>
        <v>2.3066499999999999</v>
      </c>
      <c r="P211" s="135">
        <f t="shared" si="120"/>
        <v>2.3114400000000002</v>
      </c>
      <c r="Q211" s="135">
        <f t="shared" si="120"/>
        <v>2.3254700000000001</v>
      </c>
      <c r="R211" s="135">
        <f t="shared" si="120"/>
        <v>2.3074300000000001</v>
      </c>
      <c r="S211" s="135">
        <f t="shared" si="120"/>
        <v>2.3064900000000002</v>
      </c>
      <c r="T211" s="135">
        <f t="shared" si="120"/>
        <v>2.2661899999999999</v>
      </c>
      <c r="U211" s="135">
        <f t="shared" si="120"/>
        <v>2.2327900000000001</v>
      </c>
      <c r="V211" s="135">
        <f t="shared" si="120"/>
        <v>2.2239800000000001</v>
      </c>
      <c r="W211" s="135">
        <f t="shared" si="120"/>
        <v>2.2697600000000002</v>
      </c>
      <c r="X211" s="135">
        <f t="shared" si="120"/>
        <v>2.3243800000000001</v>
      </c>
      <c r="Y211" s="135">
        <f t="shared" si="120"/>
        <v>2.26898</v>
      </c>
      <c r="Z211" s="135">
        <f t="shared" si="120"/>
        <v>2.18147</v>
      </c>
      <c r="AA211" s="135">
        <f t="shared" si="120"/>
        <v>1.98034</v>
      </c>
    </row>
    <row r="212" spans="1:27" ht="12.75" hidden="1" customHeight="1" outlineLevel="1" x14ac:dyDescent="0.2">
      <c r="A212" s="163" t="s">
        <v>1234</v>
      </c>
      <c r="B212" s="94" t="s">
        <v>238</v>
      </c>
      <c r="C212" s="70" t="s">
        <v>79</v>
      </c>
      <c r="D212" s="71">
        <v>1626.63</v>
      </c>
      <c r="E212" s="71">
        <v>1419.47</v>
      </c>
      <c r="F212" s="71">
        <v>1328.75</v>
      </c>
      <c r="G212" s="71">
        <v>1278.0899999999999</v>
      </c>
      <c r="H212" s="71">
        <v>1299.45</v>
      </c>
      <c r="I212" s="71">
        <v>1350.28</v>
      </c>
      <c r="J212" s="71">
        <v>1530.96</v>
      </c>
      <c r="K212" s="71">
        <v>1675.13</v>
      </c>
      <c r="L212" s="71">
        <v>1888.78</v>
      </c>
      <c r="M212" s="71">
        <v>2089.7800000000002</v>
      </c>
      <c r="N212" s="71">
        <v>2157.15</v>
      </c>
      <c r="O212" s="71">
        <v>1972.22</v>
      </c>
      <c r="P212" s="71">
        <v>1977.01</v>
      </c>
      <c r="Q212" s="71">
        <v>1991.04</v>
      </c>
      <c r="R212" s="71">
        <v>1973</v>
      </c>
      <c r="S212" s="71">
        <v>1972.06</v>
      </c>
      <c r="T212" s="71">
        <v>1931.76</v>
      </c>
      <c r="U212" s="71">
        <v>1898.36</v>
      </c>
      <c r="V212" s="71">
        <v>1889.55</v>
      </c>
      <c r="W212" s="71">
        <v>1935.33</v>
      </c>
      <c r="X212" s="71">
        <v>1989.95</v>
      </c>
      <c r="Y212" s="71">
        <v>1934.55</v>
      </c>
      <c r="Z212" s="71">
        <v>1847.04</v>
      </c>
      <c r="AA212" s="71">
        <v>1645.91</v>
      </c>
    </row>
    <row r="213" spans="1:27" ht="12.75" hidden="1" customHeight="1" outlineLevel="1" x14ac:dyDescent="0.2">
      <c r="A213" s="163" t="s">
        <v>1235</v>
      </c>
      <c r="B213" s="94" t="s">
        <v>90</v>
      </c>
      <c r="C213" s="70" t="s">
        <v>79</v>
      </c>
      <c r="D213" s="71">
        <f>$D$168</f>
        <v>113.12</v>
      </c>
      <c r="E213" s="71">
        <f>$D$168</f>
        <v>113.12</v>
      </c>
      <c r="F213" s="71">
        <f t="shared" ref="F213:AA213" si="121">$D$168</f>
        <v>113.12</v>
      </c>
      <c r="G213" s="71">
        <f t="shared" si="121"/>
        <v>113.12</v>
      </c>
      <c r="H213" s="71">
        <f t="shared" si="121"/>
        <v>113.12</v>
      </c>
      <c r="I213" s="71">
        <f t="shared" si="121"/>
        <v>113.12</v>
      </c>
      <c r="J213" s="71">
        <f t="shared" si="121"/>
        <v>113.12</v>
      </c>
      <c r="K213" s="71">
        <f t="shared" si="121"/>
        <v>113.12</v>
      </c>
      <c r="L213" s="71">
        <f t="shared" si="121"/>
        <v>113.12</v>
      </c>
      <c r="M213" s="71">
        <f t="shared" si="121"/>
        <v>113.12</v>
      </c>
      <c r="N213" s="71">
        <f t="shared" si="121"/>
        <v>113.12</v>
      </c>
      <c r="O213" s="71">
        <f t="shared" si="121"/>
        <v>113.12</v>
      </c>
      <c r="P213" s="71">
        <f t="shared" si="121"/>
        <v>113.12</v>
      </c>
      <c r="Q213" s="71">
        <f t="shared" si="121"/>
        <v>113.12</v>
      </c>
      <c r="R213" s="71">
        <f t="shared" si="121"/>
        <v>113.12</v>
      </c>
      <c r="S213" s="71">
        <f t="shared" si="121"/>
        <v>113.12</v>
      </c>
      <c r="T213" s="71">
        <f t="shared" si="121"/>
        <v>113.12</v>
      </c>
      <c r="U213" s="71">
        <f t="shared" si="121"/>
        <v>113.12</v>
      </c>
      <c r="V213" s="71">
        <f t="shared" si="121"/>
        <v>113.12</v>
      </c>
      <c r="W213" s="71">
        <f t="shared" si="121"/>
        <v>113.12</v>
      </c>
      <c r="X213" s="71">
        <f t="shared" si="121"/>
        <v>113.12</v>
      </c>
      <c r="Y213" s="71">
        <f t="shared" si="121"/>
        <v>113.12</v>
      </c>
      <c r="Z213" s="71">
        <f t="shared" si="121"/>
        <v>113.12</v>
      </c>
      <c r="AA213" s="71">
        <f t="shared" si="121"/>
        <v>113.12</v>
      </c>
    </row>
    <row r="214" spans="1:27" ht="12.75" hidden="1" customHeight="1" outlineLevel="1" x14ac:dyDescent="0.2">
      <c r="A214" s="163" t="s">
        <v>1236</v>
      </c>
      <c r="B214" s="94" t="s">
        <v>83</v>
      </c>
      <c r="C214" s="70" t="s">
        <v>79</v>
      </c>
      <c r="D214" s="71">
        <v>4.95</v>
      </c>
      <c r="E214" s="71">
        <v>4.95</v>
      </c>
      <c r="F214" s="71">
        <v>4.95</v>
      </c>
      <c r="G214" s="71">
        <v>4.95</v>
      </c>
      <c r="H214" s="71">
        <v>4.95</v>
      </c>
      <c r="I214" s="71">
        <v>4.95</v>
      </c>
      <c r="J214" s="71">
        <v>4.95</v>
      </c>
      <c r="K214" s="71">
        <v>4.95</v>
      </c>
      <c r="L214" s="71">
        <v>4.95</v>
      </c>
      <c r="M214" s="71">
        <v>4.95</v>
      </c>
      <c r="N214" s="71">
        <v>4.95</v>
      </c>
      <c r="O214" s="71">
        <v>4.95</v>
      </c>
      <c r="P214" s="71">
        <v>4.95</v>
      </c>
      <c r="Q214" s="71">
        <v>4.95</v>
      </c>
      <c r="R214" s="71">
        <v>4.95</v>
      </c>
      <c r="S214" s="71">
        <v>4.95</v>
      </c>
      <c r="T214" s="71">
        <v>4.95</v>
      </c>
      <c r="U214" s="71">
        <v>4.95</v>
      </c>
      <c r="V214" s="71">
        <v>4.95</v>
      </c>
      <c r="W214" s="71">
        <v>4.95</v>
      </c>
      <c r="X214" s="71">
        <v>4.95</v>
      </c>
      <c r="Y214" s="71">
        <v>4.95</v>
      </c>
      <c r="Z214" s="71">
        <v>4.95</v>
      </c>
      <c r="AA214" s="71">
        <v>4.95</v>
      </c>
    </row>
    <row r="215" spans="1:27" ht="12.75" hidden="1" customHeight="1" outlineLevel="1" x14ac:dyDescent="0.2">
      <c r="A215" s="163" t="s">
        <v>1237</v>
      </c>
      <c r="B215" s="94" t="s">
        <v>81</v>
      </c>
      <c r="C215" s="70" t="s">
        <v>79</v>
      </c>
      <c r="D215" s="71">
        <f>$D$11</f>
        <v>216.36</v>
      </c>
      <c r="E215" s="71">
        <f t="shared" ref="E215:AA215" si="122">$D$11</f>
        <v>216.36</v>
      </c>
      <c r="F215" s="71">
        <f t="shared" si="122"/>
        <v>216.36</v>
      </c>
      <c r="G215" s="71">
        <f t="shared" si="122"/>
        <v>216.36</v>
      </c>
      <c r="H215" s="71">
        <f t="shared" si="122"/>
        <v>216.36</v>
      </c>
      <c r="I215" s="71">
        <f t="shared" si="122"/>
        <v>216.36</v>
      </c>
      <c r="J215" s="71">
        <f t="shared" si="122"/>
        <v>216.36</v>
      </c>
      <c r="K215" s="71">
        <f t="shared" si="122"/>
        <v>216.36</v>
      </c>
      <c r="L215" s="71">
        <f t="shared" si="122"/>
        <v>216.36</v>
      </c>
      <c r="M215" s="71">
        <f t="shared" si="122"/>
        <v>216.36</v>
      </c>
      <c r="N215" s="71">
        <f t="shared" si="122"/>
        <v>216.36</v>
      </c>
      <c r="O215" s="71">
        <f t="shared" si="122"/>
        <v>216.36</v>
      </c>
      <c r="P215" s="71">
        <f t="shared" si="122"/>
        <v>216.36</v>
      </c>
      <c r="Q215" s="71">
        <f t="shared" si="122"/>
        <v>216.36</v>
      </c>
      <c r="R215" s="71">
        <f>$D$11</f>
        <v>216.36</v>
      </c>
      <c r="S215" s="71">
        <f t="shared" si="122"/>
        <v>216.36</v>
      </c>
      <c r="T215" s="71">
        <f t="shared" si="122"/>
        <v>216.36</v>
      </c>
      <c r="U215" s="71">
        <f t="shared" si="122"/>
        <v>216.36</v>
      </c>
      <c r="V215" s="71">
        <f t="shared" si="122"/>
        <v>216.36</v>
      </c>
      <c r="W215" s="71">
        <f t="shared" si="122"/>
        <v>216.36</v>
      </c>
      <c r="X215" s="71">
        <f t="shared" si="122"/>
        <v>216.36</v>
      </c>
      <c r="Y215" s="71">
        <f t="shared" si="122"/>
        <v>216.36</v>
      </c>
      <c r="Z215" s="71">
        <f t="shared" si="122"/>
        <v>216.36</v>
      </c>
      <c r="AA215" s="71">
        <f t="shared" si="122"/>
        <v>216.36</v>
      </c>
    </row>
    <row r="216" spans="1:27" ht="12.75" customHeight="1" collapsed="1" x14ac:dyDescent="0.2">
      <c r="A216" s="162" t="s">
        <v>1238</v>
      </c>
      <c r="B216" s="54" t="str">
        <f>"11"&amp;"."&amp;$B$663&amp;"."&amp;$B$664</f>
        <v>11.05.2023</v>
      </c>
      <c r="C216" s="134" t="s">
        <v>76</v>
      </c>
      <c r="D216" s="135">
        <f>ROUND(((D217+D218+D220+D219)/1000),5)</f>
        <v>1.56854</v>
      </c>
      <c r="E216" s="135">
        <f>ROUND(((E217+E218+E220+E219)/1000),5)</f>
        <v>1.4330700000000001</v>
      </c>
      <c r="F216" s="135">
        <f>ROUND(((F217+F218+F220+F219)/1000),5)</f>
        <v>1.38666</v>
      </c>
      <c r="G216" s="135">
        <f t="shared" ref="G216:AA216" si="123">ROUND(((G217+G218+G220+G219)/1000),5)</f>
        <v>1.34239</v>
      </c>
      <c r="H216" s="135">
        <f t="shared" si="123"/>
        <v>1.36104</v>
      </c>
      <c r="I216" s="135">
        <f t="shared" si="123"/>
        <v>1.4336</v>
      </c>
      <c r="J216" s="135">
        <f t="shared" si="123"/>
        <v>1.5898600000000001</v>
      </c>
      <c r="K216" s="135">
        <f t="shared" si="123"/>
        <v>1.7973300000000001</v>
      </c>
      <c r="L216" s="135">
        <f t="shared" si="123"/>
        <v>2.06412</v>
      </c>
      <c r="M216" s="135">
        <f t="shared" si="123"/>
        <v>2.1702300000000001</v>
      </c>
      <c r="N216" s="135">
        <f t="shared" si="123"/>
        <v>2.1845300000000001</v>
      </c>
      <c r="O216" s="135">
        <f t="shared" si="123"/>
        <v>2.2130899999999998</v>
      </c>
      <c r="P216" s="135">
        <f t="shared" si="123"/>
        <v>2.2245400000000002</v>
      </c>
      <c r="Q216" s="135">
        <f t="shared" si="123"/>
        <v>2.2259899999999999</v>
      </c>
      <c r="R216" s="135">
        <f t="shared" si="123"/>
        <v>2.2070599999999998</v>
      </c>
      <c r="S216" s="135">
        <f t="shared" si="123"/>
        <v>2.1249500000000001</v>
      </c>
      <c r="T216" s="135">
        <f t="shared" si="123"/>
        <v>2.0825200000000001</v>
      </c>
      <c r="U216" s="135">
        <f t="shared" si="123"/>
        <v>2.0423100000000001</v>
      </c>
      <c r="V216" s="135">
        <f t="shared" si="123"/>
        <v>2.0514999999999999</v>
      </c>
      <c r="W216" s="135">
        <f t="shared" si="123"/>
        <v>2.0674000000000001</v>
      </c>
      <c r="X216" s="135">
        <f t="shared" si="123"/>
        <v>2.1273900000000001</v>
      </c>
      <c r="Y216" s="135">
        <f t="shared" si="123"/>
        <v>2.1497199999999999</v>
      </c>
      <c r="Z216" s="135">
        <f t="shared" si="123"/>
        <v>1.98323</v>
      </c>
      <c r="AA216" s="135">
        <f t="shared" si="123"/>
        <v>1.6985300000000001</v>
      </c>
    </row>
    <row r="217" spans="1:27" ht="12.75" hidden="1" customHeight="1" outlineLevel="1" x14ac:dyDescent="0.2">
      <c r="A217" s="163" t="s">
        <v>1239</v>
      </c>
      <c r="B217" s="94" t="s">
        <v>238</v>
      </c>
      <c r="C217" s="70" t="s">
        <v>79</v>
      </c>
      <c r="D217" s="71">
        <v>1234.1099999999999</v>
      </c>
      <c r="E217" s="71">
        <v>1098.6400000000001</v>
      </c>
      <c r="F217" s="71">
        <v>1052.23</v>
      </c>
      <c r="G217" s="71">
        <v>1007.96</v>
      </c>
      <c r="H217" s="71">
        <v>1026.6099999999999</v>
      </c>
      <c r="I217" s="71">
        <v>1099.17</v>
      </c>
      <c r="J217" s="71">
        <v>1255.43</v>
      </c>
      <c r="K217" s="71">
        <v>1462.9</v>
      </c>
      <c r="L217" s="71">
        <v>1729.69</v>
      </c>
      <c r="M217" s="71">
        <v>1835.8</v>
      </c>
      <c r="N217" s="71">
        <v>1850.1</v>
      </c>
      <c r="O217" s="71">
        <v>1878.66</v>
      </c>
      <c r="P217" s="71">
        <v>1890.11</v>
      </c>
      <c r="Q217" s="71">
        <v>1891.56</v>
      </c>
      <c r="R217" s="71">
        <v>1872.63</v>
      </c>
      <c r="S217" s="71">
        <v>1790.52</v>
      </c>
      <c r="T217" s="71">
        <v>1748.09</v>
      </c>
      <c r="U217" s="71">
        <v>1707.88</v>
      </c>
      <c r="V217" s="71">
        <v>1717.07</v>
      </c>
      <c r="W217" s="71">
        <v>1732.97</v>
      </c>
      <c r="X217" s="71">
        <v>1792.96</v>
      </c>
      <c r="Y217" s="71">
        <v>1815.29</v>
      </c>
      <c r="Z217" s="71">
        <v>1648.8</v>
      </c>
      <c r="AA217" s="71">
        <v>1364.1</v>
      </c>
    </row>
    <row r="218" spans="1:27" ht="12.75" hidden="1" customHeight="1" outlineLevel="1" x14ac:dyDescent="0.2">
      <c r="A218" s="163" t="s">
        <v>1240</v>
      </c>
      <c r="B218" s="94" t="s">
        <v>90</v>
      </c>
      <c r="C218" s="70" t="s">
        <v>79</v>
      </c>
      <c r="D218" s="71">
        <f>$D$168</f>
        <v>113.12</v>
      </c>
      <c r="E218" s="71">
        <f>$D$168</f>
        <v>113.12</v>
      </c>
      <c r="F218" s="71">
        <f t="shared" ref="F218:AA218" si="124">$D$168</f>
        <v>113.12</v>
      </c>
      <c r="G218" s="71">
        <f t="shared" si="124"/>
        <v>113.12</v>
      </c>
      <c r="H218" s="71">
        <f t="shared" si="124"/>
        <v>113.12</v>
      </c>
      <c r="I218" s="71">
        <f t="shared" si="124"/>
        <v>113.12</v>
      </c>
      <c r="J218" s="71">
        <f t="shared" si="124"/>
        <v>113.12</v>
      </c>
      <c r="K218" s="71">
        <f t="shared" si="124"/>
        <v>113.12</v>
      </c>
      <c r="L218" s="71">
        <f t="shared" si="124"/>
        <v>113.12</v>
      </c>
      <c r="M218" s="71">
        <f t="shared" si="124"/>
        <v>113.12</v>
      </c>
      <c r="N218" s="71">
        <f t="shared" si="124"/>
        <v>113.12</v>
      </c>
      <c r="O218" s="71">
        <f t="shared" si="124"/>
        <v>113.12</v>
      </c>
      <c r="P218" s="71">
        <f t="shared" si="124"/>
        <v>113.12</v>
      </c>
      <c r="Q218" s="71">
        <f t="shared" si="124"/>
        <v>113.12</v>
      </c>
      <c r="R218" s="71">
        <f t="shared" si="124"/>
        <v>113.12</v>
      </c>
      <c r="S218" s="71">
        <f t="shared" si="124"/>
        <v>113.12</v>
      </c>
      <c r="T218" s="71">
        <f t="shared" si="124"/>
        <v>113.12</v>
      </c>
      <c r="U218" s="71">
        <f t="shared" si="124"/>
        <v>113.12</v>
      </c>
      <c r="V218" s="71">
        <f t="shared" si="124"/>
        <v>113.12</v>
      </c>
      <c r="W218" s="71">
        <f t="shared" si="124"/>
        <v>113.12</v>
      </c>
      <c r="X218" s="71">
        <f t="shared" si="124"/>
        <v>113.12</v>
      </c>
      <c r="Y218" s="71">
        <f t="shared" si="124"/>
        <v>113.12</v>
      </c>
      <c r="Z218" s="71">
        <f t="shared" si="124"/>
        <v>113.12</v>
      </c>
      <c r="AA218" s="71">
        <f t="shared" si="124"/>
        <v>113.12</v>
      </c>
    </row>
    <row r="219" spans="1:27" ht="12.75" hidden="1" customHeight="1" outlineLevel="1" x14ac:dyDescent="0.2">
      <c r="A219" s="163" t="s">
        <v>1241</v>
      </c>
      <c r="B219" s="94" t="s">
        <v>83</v>
      </c>
      <c r="C219" s="70" t="s">
        <v>79</v>
      </c>
      <c r="D219" s="71">
        <v>4.95</v>
      </c>
      <c r="E219" s="71">
        <v>4.95</v>
      </c>
      <c r="F219" s="71">
        <v>4.95</v>
      </c>
      <c r="G219" s="71">
        <v>4.95</v>
      </c>
      <c r="H219" s="71">
        <v>4.95</v>
      </c>
      <c r="I219" s="71">
        <v>4.95</v>
      </c>
      <c r="J219" s="71">
        <v>4.95</v>
      </c>
      <c r="K219" s="71">
        <v>4.95</v>
      </c>
      <c r="L219" s="71">
        <v>4.95</v>
      </c>
      <c r="M219" s="71">
        <v>4.95</v>
      </c>
      <c r="N219" s="71">
        <v>4.95</v>
      </c>
      <c r="O219" s="71">
        <v>4.95</v>
      </c>
      <c r="P219" s="71">
        <v>4.95</v>
      </c>
      <c r="Q219" s="71">
        <v>4.95</v>
      </c>
      <c r="R219" s="71">
        <v>4.95</v>
      </c>
      <c r="S219" s="71">
        <v>4.95</v>
      </c>
      <c r="T219" s="71">
        <v>4.95</v>
      </c>
      <c r="U219" s="71">
        <v>4.95</v>
      </c>
      <c r="V219" s="71">
        <v>4.95</v>
      </c>
      <c r="W219" s="71">
        <v>4.95</v>
      </c>
      <c r="X219" s="71">
        <v>4.95</v>
      </c>
      <c r="Y219" s="71">
        <v>4.95</v>
      </c>
      <c r="Z219" s="71">
        <v>4.95</v>
      </c>
      <c r="AA219" s="71">
        <v>4.95</v>
      </c>
    </row>
    <row r="220" spans="1:27" ht="12.75" hidden="1" customHeight="1" outlineLevel="1" x14ac:dyDescent="0.2">
      <c r="A220" s="163" t="s">
        <v>1242</v>
      </c>
      <c r="B220" s="94" t="s">
        <v>81</v>
      </c>
      <c r="C220" s="70" t="s">
        <v>79</v>
      </c>
      <c r="D220" s="71">
        <f>$D$11</f>
        <v>216.36</v>
      </c>
      <c r="E220" s="71">
        <f t="shared" ref="E220:AA220" si="125">$D$11</f>
        <v>216.36</v>
      </c>
      <c r="F220" s="71">
        <f t="shared" si="125"/>
        <v>216.36</v>
      </c>
      <c r="G220" s="71">
        <f t="shared" si="125"/>
        <v>216.36</v>
      </c>
      <c r="H220" s="71">
        <f t="shared" si="125"/>
        <v>216.36</v>
      </c>
      <c r="I220" s="71">
        <f t="shared" si="125"/>
        <v>216.36</v>
      </c>
      <c r="J220" s="71">
        <f t="shared" si="125"/>
        <v>216.36</v>
      </c>
      <c r="K220" s="71">
        <f t="shared" si="125"/>
        <v>216.36</v>
      </c>
      <c r="L220" s="71">
        <f t="shared" si="125"/>
        <v>216.36</v>
      </c>
      <c r="M220" s="71">
        <f t="shared" si="125"/>
        <v>216.36</v>
      </c>
      <c r="N220" s="71">
        <f t="shared" si="125"/>
        <v>216.36</v>
      </c>
      <c r="O220" s="71">
        <f t="shared" si="125"/>
        <v>216.36</v>
      </c>
      <c r="P220" s="71">
        <f t="shared" si="125"/>
        <v>216.36</v>
      </c>
      <c r="Q220" s="71">
        <f t="shared" si="125"/>
        <v>216.36</v>
      </c>
      <c r="R220" s="71">
        <f>$D$11</f>
        <v>216.36</v>
      </c>
      <c r="S220" s="71">
        <f t="shared" si="125"/>
        <v>216.36</v>
      </c>
      <c r="T220" s="71">
        <f t="shared" si="125"/>
        <v>216.36</v>
      </c>
      <c r="U220" s="71">
        <f t="shared" si="125"/>
        <v>216.36</v>
      </c>
      <c r="V220" s="71">
        <f t="shared" si="125"/>
        <v>216.36</v>
      </c>
      <c r="W220" s="71">
        <f t="shared" si="125"/>
        <v>216.36</v>
      </c>
      <c r="X220" s="71">
        <f t="shared" si="125"/>
        <v>216.36</v>
      </c>
      <c r="Y220" s="71">
        <f t="shared" si="125"/>
        <v>216.36</v>
      </c>
      <c r="Z220" s="71">
        <f t="shared" si="125"/>
        <v>216.36</v>
      </c>
      <c r="AA220" s="71">
        <f t="shared" si="125"/>
        <v>216.36</v>
      </c>
    </row>
    <row r="221" spans="1:27" ht="12.75" customHeight="1" collapsed="1" x14ac:dyDescent="0.2">
      <c r="A221" s="162" t="s">
        <v>1243</v>
      </c>
      <c r="B221" s="54" t="str">
        <f>"12"&amp;"."&amp;$B$663&amp;"."&amp;$B$664</f>
        <v>12.05.2023</v>
      </c>
      <c r="C221" s="134" t="s">
        <v>76</v>
      </c>
      <c r="D221" s="135">
        <f>ROUND(((D222+D223+D225+D224)/1000),5)</f>
        <v>1.5529999999999999</v>
      </c>
      <c r="E221" s="135">
        <f>ROUND(((E222+E223+E225+E224)/1000),5)</f>
        <v>1.4268799999999999</v>
      </c>
      <c r="F221" s="135">
        <f>ROUND(((F222+F223+F225+F224)/1000),5)</f>
        <v>1.3583000000000001</v>
      </c>
      <c r="G221" s="135">
        <f t="shared" ref="G221:AA221" si="126">ROUND(((G222+G223+G225+G224)/1000),5)</f>
        <v>1.3041499999999999</v>
      </c>
      <c r="H221" s="135">
        <f t="shared" si="126"/>
        <v>1.38768</v>
      </c>
      <c r="I221" s="135">
        <f t="shared" si="126"/>
        <v>1.4369099999999999</v>
      </c>
      <c r="J221" s="135">
        <f t="shared" si="126"/>
        <v>1.6333</v>
      </c>
      <c r="K221" s="135">
        <f t="shared" si="126"/>
        <v>1.86182</v>
      </c>
      <c r="L221" s="135">
        <f t="shared" si="126"/>
        <v>2.09924</v>
      </c>
      <c r="M221" s="135">
        <f t="shared" si="126"/>
        <v>2.2122799999999998</v>
      </c>
      <c r="N221" s="135">
        <f t="shared" si="126"/>
        <v>2.2215799999999999</v>
      </c>
      <c r="O221" s="135">
        <f t="shared" si="126"/>
        <v>2.2252700000000001</v>
      </c>
      <c r="P221" s="135">
        <f t="shared" si="126"/>
        <v>2.2244600000000001</v>
      </c>
      <c r="Q221" s="135">
        <f t="shared" si="126"/>
        <v>2.2336499999999999</v>
      </c>
      <c r="R221" s="135">
        <f t="shared" si="126"/>
        <v>2.2310500000000002</v>
      </c>
      <c r="S221" s="135">
        <f t="shared" si="126"/>
        <v>2.2233299999999998</v>
      </c>
      <c r="T221" s="135">
        <f t="shared" si="126"/>
        <v>2.21556</v>
      </c>
      <c r="U221" s="135">
        <f t="shared" si="126"/>
        <v>2.2071499999999999</v>
      </c>
      <c r="V221" s="135">
        <f t="shared" si="126"/>
        <v>2.1860599999999999</v>
      </c>
      <c r="W221" s="135">
        <f t="shared" si="126"/>
        <v>2.1014699999999999</v>
      </c>
      <c r="X221" s="135">
        <f t="shared" si="126"/>
        <v>2.1709399999999999</v>
      </c>
      <c r="Y221" s="135">
        <f t="shared" si="126"/>
        <v>2.2458200000000001</v>
      </c>
      <c r="Z221" s="135">
        <f t="shared" si="126"/>
        <v>2.1060500000000002</v>
      </c>
      <c r="AA221" s="135">
        <f t="shared" si="126"/>
        <v>1.9578199999999999</v>
      </c>
    </row>
    <row r="222" spans="1:27" ht="12.75" hidden="1" customHeight="1" outlineLevel="1" x14ac:dyDescent="0.2">
      <c r="A222" s="163" t="s">
        <v>1244</v>
      </c>
      <c r="B222" s="94" t="s">
        <v>238</v>
      </c>
      <c r="C222" s="70" t="s">
        <v>79</v>
      </c>
      <c r="D222" s="71">
        <v>1218.57</v>
      </c>
      <c r="E222" s="71">
        <v>1092.45</v>
      </c>
      <c r="F222" s="71">
        <v>1023.87</v>
      </c>
      <c r="G222" s="71">
        <v>969.72</v>
      </c>
      <c r="H222" s="71">
        <v>1053.25</v>
      </c>
      <c r="I222" s="71">
        <v>1102.48</v>
      </c>
      <c r="J222" s="71">
        <v>1298.8699999999999</v>
      </c>
      <c r="K222" s="71">
        <v>1527.39</v>
      </c>
      <c r="L222" s="71">
        <v>1764.81</v>
      </c>
      <c r="M222" s="71">
        <v>1877.85</v>
      </c>
      <c r="N222" s="71">
        <v>1887.15</v>
      </c>
      <c r="O222" s="71">
        <v>1890.84</v>
      </c>
      <c r="P222" s="71">
        <v>1890.03</v>
      </c>
      <c r="Q222" s="71">
        <v>1899.22</v>
      </c>
      <c r="R222" s="71">
        <v>1896.62</v>
      </c>
      <c r="S222" s="71">
        <v>1888.9</v>
      </c>
      <c r="T222" s="71">
        <v>1881.13</v>
      </c>
      <c r="U222" s="71">
        <v>1872.72</v>
      </c>
      <c r="V222" s="71">
        <v>1851.63</v>
      </c>
      <c r="W222" s="71">
        <v>1767.04</v>
      </c>
      <c r="X222" s="71">
        <v>1836.51</v>
      </c>
      <c r="Y222" s="71">
        <v>1911.39</v>
      </c>
      <c r="Z222" s="71">
        <v>1771.62</v>
      </c>
      <c r="AA222" s="71">
        <v>1623.39</v>
      </c>
    </row>
    <row r="223" spans="1:27" ht="12.75" hidden="1" customHeight="1" outlineLevel="1" x14ac:dyDescent="0.2">
      <c r="A223" s="163" t="s">
        <v>1245</v>
      </c>
      <c r="B223" s="94" t="s">
        <v>90</v>
      </c>
      <c r="C223" s="70" t="s">
        <v>79</v>
      </c>
      <c r="D223" s="71">
        <f>$D$168</f>
        <v>113.12</v>
      </c>
      <c r="E223" s="71">
        <f>$D$168</f>
        <v>113.12</v>
      </c>
      <c r="F223" s="71">
        <f t="shared" ref="F223:AA223" si="127">$D$168</f>
        <v>113.12</v>
      </c>
      <c r="G223" s="71">
        <f t="shared" si="127"/>
        <v>113.12</v>
      </c>
      <c r="H223" s="71">
        <f t="shared" si="127"/>
        <v>113.12</v>
      </c>
      <c r="I223" s="71">
        <f t="shared" si="127"/>
        <v>113.12</v>
      </c>
      <c r="J223" s="71">
        <f t="shared" si="127"/>
        <v>113.12</v>
      </c>
      <c r="K223" s="71">
        <f t="shared" si="127"/>
        <v>113.12</v>
      </c>
      <c r="L223" s="71">
        <f t="shared" si="127"/>
        <v>113.12</v>
      </c>
      <c r="M223" s="71">
        <f t="shared" si="127"/>
        <v>113.12</v>
      </c>
      <c r="N223" s="71">
        <f t="shared" si="127"/>
        <v>113.12</v>
      </c>
      <c r="O223" s="71">
        <f t="shared" si="127"/>
        <v>113.12</v>
      </c>
      <c r="P223" s="71">
        <f t="shared" si="127"/>
        <v>113.12</v>
      </c>
      <c r="Q223" s="71">
        <f t="shared" si="127"/>
        <v>113.12</v>
      </c>
      <c r="R223" s="71">
        <f t="shared" si="127"/>
        <v>113.12</v>
      </c>
      <c r="S223" s="71">
        <f t="shared" si="127"/>
        <v>113.12</v>
      </c>
      <c r="T223" s="71">
        <f t="shared" si="127"/>
        <v>113.12</v>
      </c>
      <c r="U223" s="71">
        <f t="shared" si="127"/>
        <v>113.12</v>
      </c>
      <c r="V223" s="71">
        <f t="shared" si="127"/>
        <v>113.12</v>
      </c>
      <c r="W223" s="71">
        <f t="shared" si="127"/>
        <v>113.12</v>
      </c>
      <c r="X223" s="71">
        <f t="shared" si="127"/>
        <v>113.12</v>
      </c>
      <c r="Y223" s="71">
        <f t="shared" si="127"/>
        <v>113.12</v>
      </c>
      <c r="Z223" s="71">
        <f t="shared" si="127"/>
        <v>113.12</v>
      </c>
      <c r="AA223" s="71">
        <f t="shared" si="127"/>
        <v>113.12</v>
      </c>
    </row>
    <row r="224" spans="1:27" ht="12.75" hidden="1" customHeight="1" outlineLevel="1" x14ac:dyDescent="0.2">
      <c r="A224" s="163" t="s">
        <v>1246</v>
      </c>
      <c r="B224" s="94" t="s">
        <v>83</v>
      </c>
      <c r="C224" s="70" t="s">
        <v>79</v>
      </c>
      <c r="D224" s="71">
        <v>4.95</v>
      </c>
      <c r="E224" s="71">
        <v>4.95</v>
      </c>
      <c r="F224" s="71">
        <v>4.95</v>
      </c>
      <c r="G224" s="71">
        <v>4.95</v>
      </c>
      <c r="H224" s="71">
        <v>4.95</v>
      </c>
      <c r="I224" s="71">
        <v>4.95</v>
      </c>
      <c r="J224" s="71">
        <v>4.95</v>
      </c>
      <c r="K224" s="71">
        <v>4.95</v>
      </c>
      <c r="L224" s="71">
        <v>4.95</v>
      </c>
      <c r="M224" s="71">
        <v>4.95</v>
      </c>
      <c r="N224" s="71">
        <v>4.95</v>
      </c>
      <c r="O224" s="71">
        <v>4.95</v>
      </c>
      <c r="P224" s="71">
        <v>4.95</v>
      </c>
      <c r="Q224" s="71">
        <v>4.95</v>
      </c>
      <c r="R224" s="71">
        <v>4.95</v>
      </c>
      <c r="S224" s="71">
        <v>4.95</v>
      </c>
      <c r="T224" s="71">
        <v>4.95</v>
      </c>
      <c r="U224" s="71">
        <v>4.95</v>
      </c>
      <c r="V224" s="71">
        <v>4.95</v>
      </c>
      <c r="W224" s="71">
        <v>4.95</v>
      </c>
      <c r="X224" s="71">
        <v>4.95</v>
      </c>
      <c r="Y224" s="71">
        <v>4.95</v>
      </c>
      <c r="Z224" s="71">
        <v>4.95</v>
      </c>
      <c r="AA224" s="71">
        <v>4.95</v>
      </c>
    </row>
    <row r="225" spans="1:27" ht="12.75" hidden="1" customHeight="1" outlineLevel="1" x14ac:dyDescent="0.2">
      <c r="A225" s="163" t="s">
        <v>1247</v>
      </c>
      <c r="B225" s="94" t="s">
        <v>81</v>
      </c>
      <c r="C225" s="70" t="s">
        <v>79</v>
      </c>
      <c r="D225" s="71">
        <f>$D$11</f>
        <v>216.36</v>
      </c>
      <c r="E225" s="71">
        <f t="shared" ref="E225:AA225" si="128">$D$11</f>
        <v>216.36</v>
      </c>
      <c r="F225" s="71">
        <f t="shared" si="128"/>
        <v>216.36</v>
      </c>
      <c r="G225" s="71">
        <f t="shared" si="128"/>
        <v>216.36</v>
      </c>
      <c r="H225" s="71">
        <f t="shared" si="128"/>
        <v>216.36</v>
      </c>
      <c r="I225" s="71">
        <f t="shared" si="128"/>
        <v>216.36</v>
      </c>
      <c r="J225" s="71">
        <f t="shared" si="128"/>
        <v>216.36</v>
      </c>
      <c r="K225" s="71">
        <f t="shared" si="128"/>
        <v>216.36</v>
      </c>
      <c r="L225" s="71">
        <f t="shared" si="128"/>
        <v>216.36</v>
      </c>
      <c r="M225" s="71">
        <f t="shared" si="128"/>
        <v>216.36</v>
      </c>
      <c r="N225" s="71">
        <f t="shared" si="128"/>
        <v>216.36</v>
      </c>
      <c r="O225" s="71">
        <f t="shared" si="128"/>
        <v>216.36</v>
      </c>
      <c r="P225" s="71">
        <f t="shared" si="128"/>
        <v>216.36</v>
      </c>
      <c r="Q225" s="71">
        <f t="shared" si="128"/>
        <v>216.36</v>
      </c>
      <c r="R225" s="71">
        <f>$D$11</f>
        <v>216.36</v>
      </c>
      <c r="S225" s="71">
        <f t="shared" si="128"/>
        <v>216.36</v>
      </c>
      <c r="T225" s="71">
        <f t="shared" si="128"/>
        <v>216.36</v>
      </c>
      <c r="U225" s="71">
        <f t="shared" si="128"/>
        <v>216.36</v>
      </c>
      <c r="V225" s="71">
        <f t="shared" si="128"/>
        <v>216.36</v>
      </c>
      <c r="W225" s="71">
        <f t="shared" si="128"/>
        <v>216.36</v>
      </c>
      <c r="X225" s="71">
        <f t="shared" si="128"/>
        <v>216.36</v>
      </c>
      <c r="Y225" s="71">
        <f t="shared" si="128"/>
        <v>216.36</v>
      </c>
      <c r="Z225" s="71">
        <f t="shared" si="128"/>
        <v>216.36</v>
      </c>
      <c r="AA225" s="71">
        <f t="shared" si="128"/>
        <v>216.36</v>
      </c>
    </row>
    <row r="226" spans="1:27" ht="12.75" customHeight="1" collapsed="1" x14ac:dyDescent="0.2">
      <c r="A226" s="162" t="s">
        <v>1248</v>
      </c>
      <c r="B226" s="54" t="str">
        <f>"13"&amp;"."&amp;$B$663&amp;"."&amp;$B$664</f>
        <v>13.05.2023</v>
      </c>
      <c r="C226" s="134" t="s">
        <v>76</v>
      </c>
      <c r="D226" s="135">
        <f>ROUND(((D227+D228+D230+D229)/1000),5)</f>
        <v>1.88137</v>
      </c>
      <c r="E226" s="135">
        <f>ROUND(((E227+E228+E230+E229)/1000),5)</f>
        <v>1.6145700000000001</v>
      </c>
      <c r="F226" s="135">
        <f>ROUND(((F227+F228+F230+F229)/1000),5)</f>
        <v>1.47431</v>
      </c>
      <c r="G226" s="135">
        <f t="shared" ref="G226:AA226" si="129">ROUND(((G227+G228+G230+G229)/1000),5)</f>
        <v>1.43886</v>
      </c>
      <c r="H226" s="135">
        <f t="shared" si="129"/>
        <v>1.43411</v>
      </c>
      <c r="I226" s="135">
        <f t="shared" si="129"/>
        <v>1.43807</v>
      </c>
      <c r="J226" s="135">
        <f t="shared" si="129"/>
        <v>1.5642</v>
      </c>
      <c r="K226" s="135">
        <f t="shared" si="129"/>
        <v>1.7441599999999999</v>
      </c>
      <c r="L226" s="135">
        <f t="shared" si="129"/>
        <v>1.9386300000000001</v>
      </c>
      <c r="M226" s="135">
        <f t="shared" si="129"/>
        <v>2.2178499999999999</v>
      </c>
      <c r="N226" s="135">
        <f t="shared" si="129"/>
        <v>2.2492800000000002</v>
      </c>
      <c r="O226" s="135">
        <f t="shared" si="129"/>
        <v>2.2515999999999998</v>
      </c>
      <c r="P226" s="135">
        <f t="shared" si="129"/>
        <v>2.2389800000000002</v>
      </c>
      <c r="Q226" s="135">
        <f t="shared" si="129"/>
        <v>2.2358799999999999</v>
      </c>
      <c r="R226" s="135">
        <f t="shared" si="129"/>
        <v>2.23176</v>
      </c>
      <c r="S226" s="135">
        <f t="shared" si="129"/>
        <v>2.2170999999999998</v>
      </c>
      <c r="T226" s="135">
        <f t="shared" si="129"/>
        <v>2.1630199999999999</v>
      </c>
      <c r="U226" s="135">
        <f t="shared" si="129"/>
        <v>2.25054</v>
      </c>
      <c r="V226" s="135">
        <f t="shared" si="129"/>
        <v>2.2976200000000002</v>
      </c>
      <c r="W226" s="135">
        <f t="shared" si="129"/>
        <v>2.3331300000000001</v>
      </c>
      <c r="X226" s="135">
        <f t="shared" si="129"/>
        <v>2.4996399999999999</v>
      </c>
      <c r="Y226" s="135">
        <f t="shared" si="129"/>
        <v>2.5045500000000001</v>
      </c>
      <c r="Z226" s="135">
        <f t="shared" si="129"/>
        <v>2.2837900000000002</v>
      </c>
      <c r="AA226" s="135">
        <f t="shared" si="129"/>
        <v>1.9553400000000001</v>
      </c>
    </row>
    <row r="227" spans="1:27" ht="12.75" hidden="1" customHeight="1" outlineLevel="1" x14ac:dyDescent="0.2">
      <c r="A227" s="163" t="s">
        <v>1249</v>
      </c>
      <c r="B227" s="94" t="s">
        <v>238</v>
      </c>
      <c r="C227" s="70" t="s">
        <v>79</v>
      </c>
      <c r="D227" s="71">
        <v>1546.94</v>
      </c>
      <c r="E227" s="71">
        <v>1280.1400000000001</v>
      </c>
      <c r="F227" s="71">
        <v>1139.8800000000001</v>
      </c>
      <c r="G227" s="71">
        <v>1104.43</v>
      </c>
      <c r="H227" s="71">
        <v>1099.68</v>
      </c>
      <c r="I227" s="71">
        <v>1103.6400000000001</v>
      </c>
      <c r="J227" s="71">
        <v>1229.77</v>
      </c>
      <c r="K227" s="71">
        <v>1409.73</v>
      </c>
      <c r="L227" s="71">
        <v>1604.2</v>
      </c>
      <c r="M227" s="71">
        <v>1883.42</v>
      </c>
      <c r="N227" s="71">
        <v>1914.85</v>
      </c>
      <c r="O227" s="71">
        <v>1917.17</v>
      </c>
      <c r="P227" s="71">
        <v>1904.55</v>
      </c>
      <c r="Q227" s="71">
        <v>1901.45</v>
      </c>
      <c r="R227" s="71">
        <v>1897.33</v>
      </c>
      <c r="S227" s="71">
        <v>1882.67</v>
      </c>
      <c r="T227" s="71">
        <v>1828.59</v>
      </c>
      <c r="U227" s="71">
        <v>1916.11</v>
      </c>
      <c r="V227" s="71">
        <v>1963.19</v>
      </c>
      <c r="W227" s="71">
        <v>1998.7</v>
      </c>
      <c r="X227" s="71">
        <v>2165.21</v>
      </c>
      <c r="Y227" s="71">
        <v>2170.12</v>
      </c>
      <c r="Z227" s="71">
        <v>1949.36</v>
      </c>
      <c r="AA227" s="71">
        <v>1620.91</v>
      </c>
    </row>
    <row r="228" spans="1:27" ht="12.75" hidden="1" customHeight="1" outlineLevel="1" x14ac:dyDescent="0.2">
      <c r="A228" s="163" t="s">
        <v>1250</v>
      </c>
      <c r="B228" s="94" t="s">
        <v>90</v>
      </c>
      <c r="C228" s="70" t="s">
        <v>79</v>
      </c>
      <c r="D228" s="71">
        <f>$D$168</f>
        <v>113.12</v>
      </c>
      <c r="E228" s="71">
        <f>$D$168</f>
        <v>113.12</v>
      </c>
      <c r="F228" s="71">
        <f t="shared" ref="F228:AA228" si="130">$D$168</f>
        <v>113.12</v>
      </c>
      <c r="G228" s="71">
        <f t="shared" si="130"/>
        <v>113.12</v>
      </c>
      <c r="H228" s="71">
        <f t="shared" si="130"/>
        <v>113.12</v>
      </c>
      <c r="I228" s="71">
        <f t="shared" si="130"/>
        <v>113.12</v>
      </c>
      <c r="J228" s="71">
        <f t="shared" si="130"/>
        <v>113.12</v>
      </c>
      <c r="K228" s="71">
        <f t="shared" si="130"/>
        <v>113.12</v>
      </c>
      <c r="L228" s="71">
        <f t="shared" si="130"/>
        <v>113.12</v>
      </c>
      <c r="M228" s="71">
        <f t="shared" si="130"/>
        <v>113.12</v>
      </c>
      <c r="N228" s="71">
        <f t="shared" si="130"/>
        <v>113.12</v>
      </c>
      <c r="O228" s="71">
        <f t="shared" si="130"/>
        <v>113.12</v>
      </c>
      <c r="P228" s="71">
        <f t="shared" si="130"/>
        <v>113.12</v>
      </c>
      <c r="Q228" s="71">
        <f t="shared" si="130"/>
        <v>113.12</v>
      </c>
      <c r="R228" s="71">
        <f t="shared" si="130"/>
        <v>113.12</v>
      </c>
      <c r="S228" s="71">
        <f t="shared" si="130"/>
        <v>113.12</v>
      </c>
      <c r="T228" s="71">
        <f t="shared" si="130"/>
        <v>113.12</v>
      </c>
      <c r="U228" s="71">
        <f t="shared" si="130"/>
        <v>113.12</v>
      </c>
      <c r="V228" s="71">
        <f t="shared" si="130"/>
        <v>113.12</v>
      </c>
      <c r="W228" s="71">
        <f t="shared" si="130"/>
        <v>113.12</v>
      </c>
      <c r="X228" s="71">
        <f t="shared" si="130"/>
        <v>113.12</v>
      </c>
      <c r="Y228" s="71">
        <f t="shared" si="130"/>
        <v>113.12</v>
      </c>
      <c r="Z228" s="71">
        <f t="shared" si="130"/>
        <v>113.12</v>
      </c>
      <c r="AA228" s="71">
        <f t="shared" si="130"/>
        <v>113.12</v>
      </c>
    </row>
    <row r="229" spans="1:27" ht="12.75" hidden="1" customHeight="1" outlineLevel="1" x14ac:dyDescent="0.2">
      <c r="A229" s="163" t="s">
        <v>1251</v>
      </c>
      <c r="B229" s="94" t="s">
        <v>83</v>
      </c>
      <c r="C229" s="70" t="s">
        <v>79</v>
      </c>
      <c r="D229" s="71">
        <v>4.95</v>
      </c>
      <c r="E229" s="71">
        <v>4.95</v>
      </c>
      <c r="F229" s="71">
        <v>4.95</v>
      </c>
      <c r="G229" s="71">
        <v>4.95</v>
      </c>
      <c r="H229" s="71">
        <v>4.95</v>
      </c>
      <c r="I229" s="71">
        <v>4.95</v>
      </c>
      <c r="J229" s="71">
        <v>4.95</v>
      </c>
      <c r="K229" s="71">
        <v>4.95</v>
      </c>
      <c r="L229" s="71">
        <v>4.95</v>
      </c>
      <c r="M229" s="71">
        <v>4.95</v>
      </c>
      <c r="N229" s="71">
        <v>4.95</v>
      </c>
      <c r="O229" s="71">
        <v>4.95</v>
      </c>
      <c r="P229" s="71">
        <v>4.95</v>
      </c>
      <c r="Q229" s="71">
        <v>4.95</v>
      </c>
      <c r="R229" s="71">
        <v>4.95</v>
      </c>
      <c r="S229" s="71">
        <v>4.95</v>
      </c>
      <c r="T229" s="71">
        <v>4.95</v>
      </c>
      <c r="U229" s="71">
        <v>4.95</v>
      </c>
      <c r="V229" s="71">
        <v>4.95</v>
      </c>
      <c r="W229" s="71">
        <v>4.95</v>
      </c>
      <c r="X229" s="71">
        <v>4.95</v>
      </c>
      <c r="Y229" s="71">
        <v>4.95</v>
      </c>
      <c r="Z229" s="71">
        <v>4.95</v>
      </c>
      <c r="AA229" s="71">
        <v>4.95</v>
      </c>
    </row>
    <row r="230" spans="1:27" ht="12.75" hidden="1" customHeight="1" outlineLevel="1" x14ac:dyDescent="0.2">
      <c r="A230" s="163" t="s">
        <v>1252</v>
      </c>
      <c r="B230" s="94" t="s">
        <v>81</v>
      </c>
      <c r="C230" s="70" t="s">
        <v>79</v>
      </c>
      <c r="D230" s="71">
        <f>$D$11</f>
        <v>216.36</v>
      </c>
      <c r="E230" s="71">
        <f t="shared" ref="E230:AA230" si="131">$D$11</f>
        <v>216.36</v>
      </c>
      <c r="F230" s="71">
        <f t="shared" si="131"/>
        <v>216.36</v>
      </c>
      <c r="G230" s="71">
        <f t="shared" si="131"/>
        <v>216.36</v>
      </c>
      <c r="H230" s="71">
        <f t="shared" si="131"/>
        <v>216.36</v>
      </c>
      <c r="I230" s="71">
        <f t="shared" si="131"/>
        <v>216.36</v>
      </c>
      <c r="J230" s="71">
        <f t="shared" si="131"/>
        <v>216.36</v>
      </c>
      <c r="K230" s="71">
        <f t="shared" si="131"/>
        <v>216.36</v>
      </c>
      <c r="L230" s="71">
        <f t="shared" si="131"/>
        <v>216.36</v>
      </c>
      <c r="M230" s="71">
        <f t="shared" si="131"/>
        <v>216.36</v>
      </c>
      <c r="N230" s="71">
        <f t="shared" si="131"/>
        <v>216.36</v>
      </c>
      <c r="O230" s="71">
        <f t="shared" si="131"/>
        <v>216.36</v>
      </c>
      <c r="P230" s="71">
        <f t="shared" si="131"/>
        <v>216.36</v>
      </c>
      <c r="Q230" s="71">
        <f t="shared" si="131"/>
        <v>216.36</v>
      </c>
      <c r="R230" s="71">
        <f>$D$11</f>
        <v>216.36</v>
      </c>
      <c r="S230" s="71">
        <f t="shared" si="131"/>
        <v>216.36</v>
      </c>
      <c r="T230" s="71">
        <f t="shared" si="131"/>
        <v>216.36</v>
      </c>
      <c r="U230" s="71">
        <f t="shared" si="131"/>
        <v>216.36</v>
      </c>
      <c r="V230" s="71">
        <f t="shared" si="131"/>
        <v>216.36</v>
      </c>
      <c r="W230" s="71">
        <f t="shared" si="131"/>
        <v>216.36</v>
      </c>
      <c r="X230" s="71">
        <f t="shared" si="131"/>
        <v>216.36</v>
      </c>
      <c r="Y230" s="71">
        <f t="shared" si="131"/>
        <v>216.36</v>
      </c>
      <c r="Z230" s="71">
        <f t="shared" si="131"/>
        <v>216.36</v>
      </c>
      <c r="AA230" s="71">
        <f t="shared" si="131"/>
        <v>216.36</v>
      </c>
    </row>
    <row r="231" spans="1:27" ht="12.75" customHeight="1" collapsed="1" x14ac:dyDescent="0.2">
      <c r="A231" s="162" t="s">
        <v>1253</v>
      </c>
      <c r="B231" s="54" t="str">
        <f>"14"&amp;"."&amp;$B$663&amp;"."&amp;$B$664</f>
        <v>14.05.2023</v>
      </c>
      <c r="C231" s="134" t="s">
        <v>76</v>
      </c>
      <c r="D231" s="135">
        <f>ROUND(((D232+D233+D235+D234)/1000),5)</f>
        <v>1.7204999999999999</v>
      </c>
      <c r="E231" s="135">
        <f>ROUND(((E232+E233+E235+E234)/1000),5)</f>
        <v>1.51658</v>
      </c>
      <c r="F231" s="135">
        <f>ROUND(((F232+F233+F235+F234)/1000),5)</f>
        <v>1.43571</v>
      </c>
      <c r="G231" s="135">
        <f t="shared" ref="G231:AA231" si="132">ROUND(((G232+G233+G235+G234)/1000),5)</f>
        <v>1.4245300000000001</v>
      </c>
      <c r="H231" s="135">
        <f t="shared" si="132"/>
        <v>1.40741</v>
      </c>
      <c r="I231" s="135">
        <f t="shared" si="132"/>
        <v>1.3229500000000001</v>
      </c>
      <c r="J231" s="135">
        <f t="shared" si="132"/>
        <v>1.2923199999999999</v>
      </c>
      <c r="K231" s="135">
        <f t="shared" si="132"/>
        <v>1.4890600000000001</v>
      </c>
      <c r="L231" s="135">
        <f t="shared" si="132"/>
        <v>1.7638799999999999</v>
      </c>
      <c r="M231" s="135">
        <f t="shared" si="132"/>
        <v>1.9288400000000001</v>
      </c>
      <c r="N231" s="135">
        <f t="shared" si="132"/>
        <v>2.0223300000000002</v>
      </c>
      <c r="O231" s="135">
        <f t="shared" si="132"/>
        <v>2.02963</v>
      </c>
      <c r="P231" s="135">
        <f t="shared" si="132"/>
        <v>2.02556</v>
      </c>
      <c r="Q231" s="135">
        <f t="shared" si="132"/>
        <v>2.0254500000000002</v>
      </c>
      <c r="R231" s="135">
        <f t="shared" si="132"/>
        <v>2.0231599999999998</v>
      </c>
      <c r="S231" s="135">
        <f t="shared" si="132"/>
        <v>2.02163</v>
      </c>
      <c r="T231" s="135">
        <f t="shared" si="132"/>
        <v>2.0396200000000002</v>
      </c>
      <c r="U231" s="135">
        <f t="shared" si="132"/>
        <v>2.0112100000000002</v>
      </c>
      <c r="V231" s="135">
        <f t="shared" si="132"/>
        <v>2.0371100000000002</v>
      </c>
      <c r="W231" s="135">
        <f t="shared" si="132"/>
        <v>2.2227600000000001</v>
      </c>
      <c r="X231" s="135">
        <f t="shared" si="132"/>
        <v>2.3828999999999998</v>
      </c>
      <c r="Y231" s="135">
        <f t="shared" si="132"/>
        <v>2.3923399999999999</v>
      </c>
      <c r="Z231" s="135">
        <f t="shared" si="132"/>
        <v>2.0602100000000001</v>
      </c>
      <c r="AA231" s="135">
        <f t="shared" si="132"/>
        <v>1.8746</v>
      </c>
    </row>
    <row r="232" spans="1:27" ht="12.75" hidden="1" customHeight="1" outlineLevel="1" x14ac:dyDescent="0.2">
      <c r="A232" s="163" t="s">
        <v>1254</v>
      </c>
      <c r="B232" s="94" t="s">
        <v>238</v>
      </c>
      <c r="C232" s="70" t="s">
        <v>79</v>
      </c>
      <c r="D232" s="71">
        <v>1386.07</v>
      </c>
      <c r="E232" s="71">
        <v>1182.1500000000001</v>
      </c>
      <c r="F232" s="71">
        <v>1101.28</v>
      </c>
      <c r="G232" s="71">
        <v>1090.0999999999999</v>
      </c>
      <c r="H232" s="71">
        <v>1072.98</v>
      </c>
      <c r="I232" s="71">
        <v>988.52</v>
      </c>
      <c r="J232" s="71">
        <v>957.89</v>
      </c>
      <c r="K232" s="71">
        <v>1154.6300000000001</v>
      </c>
      <c r="L232" s="71">
        <v>1429.45</v>
      </c>
      <c r="M232" s="71">
        <v>1594.41</v>
      </c>
      <c r="N232" s="71">
        <v>1687.9</v>
      </c>
      <c r="O232" s="71">
        <v>1695.2</v>
      </c>
      <c r="P232" s="71">
        <v>1691.13</v>
      </c>
      <c r="Q232" s="71">
        <v>1691.02</v>
      </c>
      <c r="R232" s="71">
        <v>1688.73</v>
      </c>
      <c r="S232" s="71">
        <v>1687.2</v>
      </c>
      <c r="T232" s="71">
        <v>1705.19</v>
      </c>
      <c r="U232" s="71">
        <v>1676.78</v>
      </c>
      <c r="V232" s="71">
        <v>1702.68</v>
      </c>
      <c r="W232" s="71">
        <v>1888.33</v>
      </c>
      <c r="X232" s="71">
        <v>2048.4699999999998</v>
      </c>
      <c r="Y232" s="71">
        <v>2057.91</v>
      </c>
      <c r="Z232" s="71">
        <v>1725.78</v>
      </c>
      <c r="AA232" s="71">
        <v>1540.17</v>
      </c>
    </row>
    <row r="233" spans="1:27" ht="12.75" hidden="1" customHeight="1" outlineLevel="1" x14ac:dyDescent="0.2">
      <c r="A233" s="163" t="s">
        <v>1255</v>
      </c>
      <c r="B233" s="94" t="s">
        <v>90</v>
      </c>
      <c r="C233" s="70" t="s">
        <v>79</v>
      </c>
      <c r="D233" s="71">
        <f>$D$168</f>
        <v>113.12</v>
      </c>
      <c r="E233" s="71">
        <f>$D$168</f>
        <v>113.12</v>
      </c>
      <c r="F233" s="71">
        <f t="shared" ref="F233:AA233" si="133">$D$168</f>
        <v>113.12</v>
      </c>
      <c r="G233" s="71">
        <f t="shared" si="133"/>
        <v>113.12</v>
      </c>
      <c r="H233" s="71">
        <f t="shared" si="133"/>
        <v>113.12</v>
      </c>
      <c r="I233" s="71">
        <f t="shared" si="133"/>
        <v>113.12</v>
      </c>
      <c r="J233" s="71">
        <f t="shared" si="133"/>
        <v>113.12</v>
      </c>
      <c r="K233" s="71">
        <f t="shared" si="133"/>
        <v>113.12</v>
      </c>
      <c r="L233" s="71">
        <f t="shared" si="133"/>
        <v>113.12</v>
      </c>
      <c r="M233" s="71">
        <f t="shared" si="133"/>
        <v>113.12</v>
      </c>
      <c r="N233" s="71">
        <f t="shared" si="133"/>
        <v>113.12</v>
      </c>
      <c r="O233" s="71">
        <f t="shared" si="133"/>
        <v>113.12</v>
      </c>
      <c r="P233" s="71">
        <f t="shared" si="133"/>
        <v>113.12</v>
      </c>
      <c r="Q233" s="71">
        <f t="shared" si="133"/>
        <v>113.12</v>
      </c>
      <c r="R233" s="71">
        <f t="shared" si="133"/>
        <v>113.12</v>
      </c>
      <c r="S233" s="71">
        <f t="shared" si="133"/>
        <v>113.12</v>
      </c>
      <c r="T233" s="71">
        <f t="shared" si="133"/>
        <v>113.12</v>
      </c>
      <c r="U233" s="71">
        <f t="shared" si="133"/>
        <v>113.12</v>
      </c>
      <c r="V233" s="71">
        <f t="shared" si="133"/>
        <v>113.12</v>
      </c>
      <c r="W233" s="71">
        <f t="shared" si="133"/>
        <v>113.12</v>
      </c>
      <c r="X233" s="71">
        <f t="shared" si="133"/>
        <v>113.12</v>
      </c>
      <c r="Y233" s="71">
        <f t="shared" si="133"/>
        <v>113.12</v>
      </c>
      <c r="Z233" s="71">
        <f t="shared" si="133"/>
        <v>113.12</v>
      </c>
      <c r="AA233" s="71">
        <f t="shared" si="133"/>
        <v>113.12</v>
      </c>
    </row>
    <row r="234" spans="1:27" ht="12.75" hidden="1" customHeight="1" outlineLevel="1" x14ac:dyDescent="0.2">
      <c r="A234" s="163" t="s">
        <v>1256</v>
      </c>
      <c r="B234" s="94" t="s">
        <v>83</v>
      </c>
      <c r="C234" s="70" t="s">
        <v>79</v>
      </c>
      <c r="D234" s="71">
        <v>4.95</v>
      </c>
      <c r="E234" s="71">
        <v>4.95</v>
      </c>
      <c r="F234" s="71">
        <v>4.95</v>
      </c>
      <c r="G234" s="71">
        <v>4.95</v>
      </c>
      <c r="H234" s="71">
        <v>4.95</v>
      </c>
      <c r="I234" s="71">
        <v>4.95</v>
      </c>
      <c r="J234" s="71">
        <v>4.95</v>
      </c>
      <c r="K234" s="71">
        <v>4.95</v>
      </c>
      <c r="L234" s="71">
        <v>4.95</v>
      </c>
      <c r="M234" s="71">
        <v>4.95</v>
      </c>
      <c r="N234" s="71">
        <v>4.95</v>
      </c>
      <c r="O234" s="71">
        <v>4.95</v>
      </c>
      <c r="P234" s="71">
        <v>4.95</v>
      </c>
      <c r="Q234" s="71">
        <v>4.95</v>
      </c>
      <c r="R234" s="71">
        <v>4.95</v>
      </c>
      <c r="S234" s="71">
        <v>4.95</v>
      </c>
      <c r="T234" s="71">
        <v>4.95</v>
      </c>
      <c r="U234" s="71">
        <v>4.95</v>
      </c>
      <c r="V234" s="71">
        <v>4.95</v>
      </c>
      <c r="W234" s="71">
        <v>4.95</v>
      </c>
      <c r="X234" s="71">
        <v>4.95</v>
      </c>
      <c r="Y234" s="71">
        <v>4.95</v>
      </c>
      <c r="Z234" s="71">
        <v>4.95</v>
      </c>
      <c r="AA234" s="71">
        <v>4.95</v>
      </c>
    </row>
    <row r="235" spans="1:27" ht="12.75" hidden="1" customHeight="1" outlineLevel="1" x14ac:dyDescent="0.2">
      <c r="A235" s="163" t="s">
        <v>1257</v>
      </c>
      <c r="B235" s="94" t="s">
        <v>81</v>
      </c>
      <c r="C235" s="70" t="s">
        <v>79</v>
      </c>
      <c r="D235" s="71">
        <f>$D$11</f>
        <v>216.36</v>
      </c>
      <c r="E235" s="71">
        <f t="shared" ref="E235:AA235" si="134">$D$11</f>
        <v>216.36</v>
      </c>
      <c r="F235" s="71">
        <f t="shared" si="134"/>
        <v>216.36</v>
      </c>
      <c r="G235" s="71">
        <f t="shared" si="134"/>
        <v>216.36</v>
      </c>
      <c r="H235" s="71">
        <f t="shared" si="134"/>
        <v>216.36</v>
      </c>
      <c r="I235" s="71">
        <f t="shared" si="134"/>
        <v>216.36</v>
      </c>
      <c r="J235" s="71">
        <f t="shared" si="134"/>
        <v>216.36</v>
      </c>
      <c r="K235" s="71">
        <f t="shared" si="134"/>
        <v>216.36</v>
      </c>
      <c r="L235" s="71">
        <f t="shared" si="134"/>
        <v>216.36</v>
      </c>
      <c r="M235" s="71">
        <f t="shared" si="134"/>
        <v>216.36</v>
      </c>
      <c r="N235" s="71">
        <f t="shared" si="134"/>
        <v>216.36</v>
      </c>
      <c r="O235" s="71">
        <f t="shared" si="134"/>
        <v>216.36</v>
      </c>
      <c r="P235" s="71">
        <f t="shared" si="134"/>
        <v>216.36</v>
      </c>
      <c r="Q235" s="71">
        <f t="shared" si="134"/>
        <v>216.36</v>
      </c>
      <c r="R235" s="71">
        <f>$D$11</f>
        <v>216.36</v>
      </c>
      <c r="S235" s="71">
        <f t="shared" si="134"/>
        <v>216.36</v>
      </c>
      <c r="T235" s="71">
        <f t="shared" si="134"/>
        <v>216.36</v>
      </c>
      <c r="U235" s="71">
        <f t="shared" si="134"/>
        <v>216.36</v>
      </c>
      <c r="V235" s="71">
        <f t="shared" si="134"/>
        <v>216.36</v>
      </c>
      <c r="W235" s="71">
        <f t="shared" si="134"/>
        <v>216.36</v>
      </c>
      <c r="X235" s="71">
        <f t="shared" si="134"/>
        <v>216.36</v>
      </c>
      <c r="Y235" s="71">
        <f t="shared" si="134"/>
        <v>216.36</v>
      </c>
      <c r="Z235" s="71">
        <f t="shared" si="134"/>
        <v>216.36</v>
      </c>
      <c r="AA235" s="71">
        <f t="shared" si="134"/>
        <v>216.36</v>
      </c>
    </row>
    <row r="236" spans="1:27" ht="12.75" customHeight="1" collapsed="1" x14ac:dyDescent="0.2">
      <c r="A236" s="162" t="s">
        <v>1258</v>
      </c>
      <c r="B236" s="54" t="str">
        <f>"15"&amp;"."&amp;$B$663&amp;"."&amp;$B$664</f>
        <v>15.05.2023</v>
      </c>
      <c r="C236" s="134" t="s">
        <v>76</v>
      </c>
      <c r="D236" s="135">
        <f>ROUND(((D237+D238+D240+D239)/1000),5)</f>
        <v>1.67316</v>
      </c>
      <c r="E236" s="135">
        <f>ROUND(((E237+E238+E240+E239)/1000),5)</f>
        <v>1.4875400000000001</v>
      </c>
      <c r="F236" s="135">
        <f>ROUND(((F237+F238+F240+F239)/1000),5)</f>
        <v>1.43038</v>
      </c>
      <c r="G236" s="135">
        <f t="shared" ref="G236:AA236" si="135">ROUND(((G237+G238+G240+G239)/1000),5)</f>
        <v>1.4018299999999999</v>
      </c>
      <c r="H236" s="135">
        <f t="shared" si="135"/>
        <v>1.42788</v>
      </c>
      <c r="I236" s="135">
        <f t="shared" si="135"/>
        <v>1.49386</v>
      </c>
      <c r="J236" s="135">
        <f t="shared" si="135"/>
        <v>1.6949799999999999</v>
      </c>
      <c r="K236" s="135">
        <f t="shared" si="135"/>
        <v>1.9307000000000001</v>
      </c>
      <c r="L236" s="135">
        <f t="shared" si="135"/>
        <v>2.22349</v>
      </c>
      <c r="M236" s="135">
        <f t="shared" si="135"/>
        <v>2.2704300000000002</v>
      </c>
      <c r="N236" s="135">
        <f t="shared" si="135"/>
        <v>2.2725300000000002</v>
      </c>
      <c r="O236" s="135">
        <f t="shared" si="135"/>
        <v>2.2867299999999999</v>
      </c>
      <c r="P236" s="135">
        <f t="shared" si="135"/>
        <v>2.2773400000000001</v>
      </c>
      <c r="Q236" s="135">
        <f t="shared" si="135"/>
        <v>2.3096299999999998</v>
      </c>
      <c r="R236" s="135">
        <f t="shared" si="135"/>
        <v>2.2752500000000002</v>
      </c>
      <c r="S236" s="135">
        <f t="shared" si="135"/>
        <v>2.2673800000000002</v>
      </c>
      <c r="T236" s="135">
        <f t="shared" si="135"/>
        <v>2.2357499999999999</v>
      </c>
      <c r="U236" s="135">
        <f t="shared" si="135"/>
        <v>2.2162899999999999</v>
      </c>
      <c r="V236" s="135">
        <f t="shared" si="135"/>
        <v>2.17517</v>
      </c>
      <c r="W236" s="135">
        <f t="shared" si="135"/>
        <v>2.1450499999999999</v>
      </c>
      <c r="X236" s="135">
        <f t="shared" si="135"/>
        <v>2.2347299999999999</v>
      </c>
      <c r="Y236" s="135">
        <f t="shared" si="135"/>
        <v>2.2564600000000001</v>
      </c>
      <c r="Z236" s="135">
        <f t="shared" si="135"/>
        <v>2.0867100000000001</v>
      </c>
      <c r="AA236" s="135">
        <f t="shared" si="135"/>
        <v>1.86982</v>
      </c>
    </row>
    <row r="237" spans="1:27" ht="12.75" hidden="1" customHeight="1" outlineLevel="1" x14ac:dyDescent="0.2">
      <c r="A237" s="163" t="s">
        <v>1259</v>
      </c>
      <c r="B237" s="94" t="s">
        <v>238</v>
      </c>
      <c r="C237" s="70" t="s">
        <v>79</v>
      </c>
      <c r="D237" s="71">
        <v>1338.73</v>
      </c>
      <c r="E237" s="71">
        <v>1153.1099999999999</v>
      </c>
      <c r="F237" s="71">
        <v>1095.95</v>
      </c>
      <c r="G237" s="71">
        <v>1067.4000000000001</v>
      </c>
      <c r="H237" s="71">
        <v>1093.45</v>
      </c>
      <c r="I237" s="71">
        <v>1159.43</v>
      </c>
      <c r="J237" s="71">
        <v>1360.55</v>
      </c>
      <c r="K237" s="71">
        <v>1596.27</v>
      </c>
      <c r="L237" s="71">
        <v>1889.06</v>
      </c>
      <c r="M237" s="71">
        <v>1936</v>
      </c>
      <c r="N237" s="71">
        <v>1938.1</v>
      </c>
      <c r="O237" s="71">
        <v>1952.3</v>
      </c>
      <c r="P237" s="71">
        <v>1942.91</v>
      </c>
      <c r="Q237" s="71">
        <v>1975.2</v>
      </c>
      <c r="R237" s="71">
        <v>1940.82</v>
      </c>
      <c r="S237" s="71">
        <v>1932.95</v>
      </c>
      <c r="T237" s="71">
        <v>1901.32</v>
      </c>
      <c r="U237" s="71">
        <v>1881.86</v>
      </c>
      <c r="V237" s="71">
        <v>1840.74</v>
      </c>
      <c r="W237" s="71">
        <v>1810.62</v>
      </c>
      <c r="X237" s="71">
        <v>1900.3</v>
      </c>
      <c r="Y237" s="71">
        <v>1922.03</v>
      </c>
      <c r="Z237" s="71">
        <v>1752.28</v>
      </c>
      <c r="AA237" s="71">
        <v>1535.39</v>
      </c>
    </row>
    <row r="238" spans="1:27" ht="12.75" hidden="1" customHeight="1" outlineLevel="1" x14ac:dyDescent="0.2">
      <c r="A238" s="163" t="s">
        <v>1260</v>
      </c>
      <c r="B238" s="94" t="s">
        <v>90</v>
      </c>
      <c r="C238" s="70" t="s">
        <v>79</v>
      </c>
      <c r="D238" s="71">
        <f>$D$168</f>
        <v>113.12</v>
      </c>
      <c r="E238" s="71">
        <f>$D$168</f>
        <v>113.12</v>
      </c>
      <c r="F238" s="71">
        <f t="shared" ref="F238:AA238" si="136">$D$168</f>
        <v>113.12</v>
      </c>
      <c r="G238" s="71">
        <f t="shared" si="136"/>
        <v>113.12</v>
      </c>
      <c r="H238" s="71">
        <f t="shared" si="136"/>
        <v>113.12</v>
      </c>
      <c r="I238" s="71">
        <f t="shared" si="136"/>
        <v>113.12</v>
      </c>
      <c r="J238" s="71">
        <f t="shared" si="136"/>
        <v>113.12</v>
      </c>
      <c r="K238" s="71">
        <f t="shared" si="136"/>
        <v>113.12</v>
      </c>
      <c r="L238" s="71">
        <f t="shared" si="136"/>
        <v>113.12</v>
      </c>
      <c r="M238" s="71">
        <f t="shared" si="136"/>
        <v>113.12</v>
      </c>
      <c r="N238" s="71">
        <f t="shared" si="136"/>
        <v>113.12</v>
      </c>
      <c r="O238" s="71">
        <f t="shared" si="136"/>
        <v>113.12</v>
      </c>
      <c r="P238" s="71">
        <f t="shared" si="136"/>
        <v>113.12</v>
      </c>
      <c r="Q238" s="71">
        <f t="shared" si="136"/>
        <v>113.12</v>
      </c>
      <c r="R238" s="71">
        <f t="shared" si="136"/>
        <v>113.12</v>
      </c>
      <c r="S238" s="71">
        <f t="shared" si="136"/>
        <v>113.12</v>
      </c>
      <c r="T238" s="71">
        <f t="shared" si="136"/>
        <v>113.12</v>
      </c>
      <c r="U238" s="71">
        <f t="shared" si="136"/>
        <v>113.12</v>
      </c>
      <c r="V238" s="71">
        <f t="shared" si="136"/>
        <v>113.12</v>
      </c>
      <c r="W238" s="71">
        <f t="shared" si="136"/>
        <v>113.12</v>
      </c>
      <c r="X238" s="71">
        <f t="shared" si="136"/>
        <v>113.12</v>
      </c>
      <c r="Y238" s="71">
        <f t="shared" si="136"/>
        <v>113.12</v>
      </c>
      <c r="Z238" s="71">
        <f t="shared" si="136"/>
        <v>113.12</v>
      </c>
      <c r="AA238" s="71">
        <f t="shared" si="136"/>
        <v>113.12</v>
      </c>
    </row>
    <row r="239" spans="1:27" ht="12.75" hidden="1" customHeight="1" outlineLevel="1" x14ac:dyDescent="0.2">
      <c r="A239" s="163" t="s">
        <v>1261</v>
      </c>
      <c r="B239" s="94" t="s">
        <v>83</v>
      </c>
      <c r="C239" s="70" t="s">
        <v>79</v>
      </c>
      <c r="D239" s="71">
        <v>4.95</v>
      </c>
      <c r="E239" s="71">
        <v>4.95</v>
      </c>
      <c r="F239" s="71">
        <v>4.95</v>
      </c>
      <c r="G239" s="71">
        <v>4.95</v>
      </c>
      <c r="H239" s="71">
        <v>4.95</v>
      </c>
      <c r="I239" s="71">
        <v>4.95</v>
      </c>
      <c r="J239" s="71">
        <v>4.95</v>
      </c>
      <c r="K239" s="71">
        <v>4.95</v>
      </c>
      <c r="L239" s="71">
        <v>4.95</v>
      </c>
      <c r="M239" s="71">
        <v>4.95</v>
      </c>
      <c r="N239" s="71">
        <v>4.95</v>
      </c>
      <c r="O239" s="71">
        <v>4.95</v>
      </c>
      <c r="P239" s="71">
        <v>4.95</v>
      </c>
      <c r="Q239" s="71">
        <v>4.95</v>
      </c>
      <c r="R239" s="71">
        <v>4.95</v>
      </c>
      <c r="S239" s="71">
        <v>4.95</v>
      </c>
      <c r="T239" s="71">
        <v>4.95</v>
      </c>
      <c r="U239" s="71">
        <v>4.95</v>
      </c>
      <c r="V239" s="71">
        <v>4.95</v>
      </c>
      <c r="W239" s="71">
        <v>4.95</v>
      </c>
      <c r="X239" s="71">
        <v>4.95</v>
      </c>
      <c r="Y239" s="71">
        <v>4.95</v>
      </c>
      <c r="Z239" s="71">
        <v>4.95</v>
      </c>
      <c r="AA239" s="71">
        <v>4.95</v>
      </c>
    </row>
    <row r="240" spans="1:27" ht="12.75" hidden="1" customHeight="1" outlineLevel="1" x14ac:dyDescent="0.2">
      <c r="A240" s="163" t="s">
        <v>1262</v>
      </c>
      <c r="B240" s="94" t="s">
        <v>81</v>
      </c>
      <c r="C240" s="70" t="s">
        <v>79</v>
      </c>
      <c r="D240" s="71">
        <f>$D$11</f>
        <v>216.36</v>
      </c>
      <c r="E240" s="71">
        <f t="shared" ref="E240:AA240" si="137">$D$11</f>
        <v>216.36</v>
      </c>
      <c r="F240" s="71">
        <f t="shared" si="137"/>
        <v>216.36</v>
      </c>
      <c r="G240" s="71">
        <f t="shared" si="137"/>
        <v>216.36</v>
      </c>
      <c r="H240" s="71">
        <f t="shared" si="137"/>
        <v>216.36</v>
      </c>
      <c r="I240" s="71">
        <f t="shared" si="137"/>
        <v>216.36</v>
      </c>
      <c r="J240" s="71">
        <f t="shared" si="137"/>
        <v>216.36</v>
      </c>
      <c r="K240" s="71">
        <f t="shared" si="137"/>
        <v>216.36</v>
      </c>
      <c r="L240" s="71">
        <f t="shared" si="137"/>
        <v>216.36</v>
      </c>
      <c r="M240" s="71">
        <f t="shared" si="137"/>
        <v>216.36</v>
      </c>
      <c r="N240" s="71">
        <f t="shared" si="137"/>
        <v>216.36</v>
      </c>
      <c r="O240" s="71">
        <f t="shared" si="137"/>
        <v>216.36</v>
      </c>
      <c r="P240" s="71">
        <f t="shared" si="137"/>
        <v>216.36</v>
      </c>
      <c r="Q240" s="71">
        <f t="shared" si="137"/>
        <v>216.36</v>
      </c>
      <c r="R240" s="71">
        <f>$D$11</f>
        <v>216.36</v>
      </c>
      <c r="S240" s="71">
        <f t="shared" si="137"/>
        <v>216.36</v>
      </c>
      <c r="T240" s="71">
        <f t="shared" si="137"/>
        <v>216.36</v>
      </c>
      <c r="U240" s="71">
        <f t="shared" si="137"/>
        <v>216.36</v>
      </c>
      <c r="V240" s="71">
        <f t="shared" si="137"/>
        <v>216.36</v>
      </c>
      <c r="W240" s="71">
        <f t="shared" si="137"/>
        <v>216.36</v>
      </c>
      <c r="X240" s="71">
        <f t="shared" si="137"/>
        <v>216.36</v>
      </c>
      <c r="Y240" s="71">
        <f t="shared" si="137"/>
        <v>216.36</v>
      </c>
      <c r="Z240" s="71">
        <f t="shared" si="137"/>
        <v>216.36</v>
      </c>
      <c r="AA240" s="71">
        <f t="shared" si="137"/>
        <v>216.36</v>
      </c>
    </row>
    <row r="241" spans="1:27" ht="12.75" customHeight="1" collapsed="1" x14ac:dyDescent="0.2">
      <c r="A241" s="162" t="s">
        <v>1263</v>
      </c>
      <c r="B241" s="54" t="str">
        <f>"16"&amp;"."&amp;$B$663&amp;"."&amp;$B$664</f>
        <v>16.05.2023</v>
      </c>
      <c r="C241" s="134" t="s">
        <v>76</v>
      </c>
      <c r="D241" s="135">
        <f>ROUND(((D242+D243+D245+D244)/1000),5)</f>
        <v>1.6180699999999999</v>
      </c>
      <c r="E241" s="135">
        <f>ROUND(((E242+E243+E245+E244)/1000),5)</f>
        <v>1.52101</v>
      </c>
      <c r="F241" s="135">
        <f>ROUND(((F242+F243+F245+F244)/1000),5)</f>
        <v>1.4352100000000001</v>
      </c>
      <c r="G241" s="135">
        <f t="shared" ref="G241:AA241" si="138">ROUND(((G242+G243+G245+G244)/1000),5)</f>
        <v>1.4214</v>
      </c>
      <c r="H241" s="135">
        <f t="shared" si="138"/>
        <v>1.43363</v>
      </c>
      <c r="I241" s="135">
        <f t="shared" si="138"/>
        <v>1.56514</v>
      </c>
      <c r="J241" s="135">
        <f t="shared" si="138"/>
        <v>1.7481199999999999</v>
      </c>
      <c r="K241" s="135">
        <f t="shared" si="138"/>
        <v>1.93425</v>
      </c>
      <c r="L241" s="135">
        <f t="shared" si="138"/>
        <v>2.1387800000000001</v>
      </c>
      <c r="M241" s="135">
        <f t="shared" si="138"/>
        <v>2.3243100000000001</v>
      </c>
      <c r="N241" s="135">
        <f t="shared" si="138"/>
        <v>2.3193600000000001</v>
      </c>
      <c r="O241" s="135">
        <f t="shared" si="138"/>
        <v>2.21827</v>
      </c>
      <c r="P241" s="135">
        <f t="shared" si="138"/>
        <v>2.22879</v>
      </c>
      <c r="Q241" s="135">
        <f t="shared" si="138"/>
        <v>2.2545199999999999</v>
      </c>
      <c r="R241" s="135">
        <f t="shared" si="138"/>
        <v>2.2518600000000002</v>
      </c>
      <c r="S241" s="135">
        <f t="shared" si="138"/>
        <v>2.2187199999999998</v>
      </c>
      <c r="T241" s="135">
        <f t="shared" si="138"/>
        <v>2.1165799999999999</v>
      </c>
      <c r="U241" s="135">
        <f t="shared" si="138"/>
        <v>2.0731700000000002</v>
      </c>
      <c r="V241" s="135">
        <f t="shared" si="138"/>
        <v>2.06853</v>
      </c>
      <c r="W241" s="135">
        <f t="shared" si="138"/>
        <v>2.0807500000000001</v>
      </c>
      <c r="X241" s="135">
        <f t="shared" si="138"/>
        <v>2.2703199999999999</v>
      </c>
      <c r="Y241" s="135">
        <f t="shared" si="138"/>
        <v>2.24803</v>
      </c>
      <c r="Z241" s="135">
        <f t="shared" si="138"/>
        <v>2.0204599999999999</v>
      </c>
      <c r="AA241" s="135">
        <f t="shared" si="138"/>
        <v>1.8094399999999999</v>
      </c>
    </row>
    <row r="242" spans="1:27" ht="12.75" hidden="1" customHeight="1" outlineLevel="1" x14ac:dyDescent="0.2">
      <c r="A242" s="163" t="s">
        <v>1264</v>
      </c>
      <c r="B242" s="94" t="s">
        <v>238</v>
      </c>
      <c r="C242" s="70" t="s">
        <v>79</v>
      </c>
      <c r="D242" s="71">
        <v>1283.6400000000001</v>
      </c>
      <c r="E242" s="71">
        <v>1186.58</v>
      </c>
      <c r="F242" s="71">
        <v>1100.78</v>
      </c>
      <c r="G242" s="71">
        <v>1086.97</v>
      </c>
      <c r="H242" s="71">
        <v>1099.2</v>
      </c>
      <c r="I242" s="71">
        <v>1230.71</v>
      </c>
      <c r="J242" s="71">
        <v>1413.69</v>
      </c>
      <c r="K242" s="71">
        <v>1599.82</v>
      </c>
      <c r="L242" s="71">
        <v>1804.35</v>
      </c>
      <c r="M242" s="71">
        <v>1989.88</v>
      </c>
      <c r="N242" s="71">
        <v>1984.93</v>
      </c>
      <c r="O242" s="71">
        <v>1883.84</v>
      </c>
      <c r="P242" s="71">
        <v>1894.36</v>
      </c>
      <c r="Q242" s="71">
        <v>1920.09</v>
      </c>
      <c r="R242" s="71">
        <v>1917.43</v>
      </c>
      <c r="S242" s="71">
        <v>1884.29</v>
      </c>
      <c r="T242" s="71">
        <v>1782.15</v>
      </c>
      <c r="U242" s="71">
        <v>1738.74</v>
      </c>
      <c r="V242" s="71">
        <v>1734.1</v>
      </c>
      <c r="W242" s="71">
        <v>1746.32</v>
      </c>
      <c r="X242" s="71">
        <v>1935.89</v>
      </c>
      <c r="Y242" s="71">
        <v>1913.6</v>
      </c>
      <c r="Z242" s="71">
        <v>1686.03</v>
      </c>
      <c r="AA242" s="71">
        <v>1475.01</v>
      </c>
    </row>
    <row r="243" spans="1:27" ht="12.75" hidden="1" customHeight="1" outlineLevel="1" x14ac:dyDescent="0.2">
      <c r="A243" s="163" t="s">
        <v>1265</v>
      </c>
      <c r="B243" s="94" t="s">
        <v>90</v>
      </c>
      <c r="C243" s="70" t="s">
        <v>79</v>
      </c>
      <c r="D243" s="71">
        <f>$D$168</f>
        <v>113.12</v>
      </c>
      <c r="E243" s="71">
        <f>$D$168</f>
        <v>113.12</v>
      </c>
      <c r="F243" s="71">
        <f t="shared" ref="F243:AA243" si="139">$D$168</f>
        <v>113.12</v>
      </c>
      <c r="G243" s="71">
        <f t="shared" si="139"/>
        <v>113.12</v>
      </c>
      <c r="H243" s="71">
        <f t="shared" si="139"/>
        <v>113.12</v>
      </c>
      <c r="I243" s="71">
        <f t="shared" si="139"/>
        <v>113.12</v>
      </c>
      <c r="J243" s="71">
        <f t="shared" si="139"/>
        <v>113.12</v>
      </c>
      <c r="K243" s="71">
        <f t="shared" si="139"/>
        <v>113.12</v>
      </c>
      <c r="L243" s="71">
        <f t="shared" si="139"/>
        <v>113.12</v>
      </c>
      <c r="M243" s="71">
        <f t="shared" si="139"/>
        <v>113.12</v>
      </c>
      <c r="N243" s="71">
        <f t="shared" si="139"/>
        <v>113.12</v>
      </c>
      <c r="O243" s="71">
        <f t="shared" si="139"/>
        <v>113.12</v>
      </c>
      <c r="P243" s="71">
        <f t="shared" si="139"/>
        <v>113.12</v>
      </c>
      <c r="Q243" s="71">
        <f t="shared" si="139"/>
        <v>113.12</v>
      </c>
      <c r="R243" s="71">
        <f t="shared" si="139"/>
        <v>113.12</v>
      </c>
      <c r="S243" s="71">
        <f t="shared" si="139"/>
        <v>113.12</v>
      </c>
      <c r="T243" s="71">
        <f t="shared" si="139"/>
        <v>113.12</v>
      </c>
      <c r="U243" s="71">
        <f t="shared" si="139"/>
        <v>113.12</v>
      </c>
      <c r="V243" s="71">
        <f t="shared" si="139"/>
        <v>113.12</v>
      </c>
      <c r="W243" s="71">
        <f t="shared" si="139"/>
        <v>113.12</v>
      </c>
      <c r="X243" s="71">
        <f t="shared" si="139"/>
        <v>113.12</v>
      </c>
      <c r="Y243" s="71">
        <f t="shared" si="139"/>
        <v>113.12</v>
      </c>
      <c r="Z243" s="71">
        <f t="shared" si="139"/>
        <v>113.12</v>
      </c>
      <c r="AA243" s="71">
        <f t="shared" si="139"/>
        <v>113.12</v>
      </c>
    </row>
    <row r="244" spans="1:27" ht="12.75" hidden="1" customHeight="1" outlineLevel="1" x14ac:dyDescent="0.2">
      <c r="A244" s="163" t="s">
        <v>1266</v>
      </c>
      <c r="B244" s="94" t="s">
        <v>83</v>
      </c>
      <c r="C244" s="70" t="s">
        <v>79</v>
      </c>
      <c r="D244" s="71">
        <v>4.95</v>
      </c>
      <c r="E244" s="71">
        <v>4.95</v>
      </c>
      <c r="F244" s="71">
        <v>4.95</v>
      </c>
      <c r="G244" s="71">
        <v>4.95</v>
      </c>
      <c r="H244" s="71">
        <v>4.95</v>
      </c>
      <c r="I244" s="71">
        <v>4.95</v>
      </c>
      <c r="J244" s="71">
        <v>4.95</v>
      </c>
      <c r="K244" s="71">
        <v>4.95</v>
      </c>
      <c r="L244" s="71">
        <v>4.95</v>
      </c>
      <c r="M244" s="71">
        <v>4.95</v>
      </c>
      <c r="N244" s="71">
        <v>4.95</v>
      </c>
      <c r="O244" s="71">
        <v>4.95</v>
      </c>
      <c r="P244" s="71">
        <v>4.95</v>
      </c>
      <c r="Q244" s="71">
        <v>4.95</v>
      </c>
      <c r="R244" s="71">
        <v>4.95</v>
      </c>
      <c r="S244" s="71">
        <v>4.95</v>
      </c>
      <c r="T244" s="71">
        <v>4.95</v>
      </c>
      <c r="U244" s="71">
        <v>4.95</v>
      </c>
      <c r="V244" s="71">
        <v>4.95</v>
      </c>
      <c r="W244" s="71">
        <v>4.95</v>
      </c>
      <c r="X244" s="71">
        <v>4.95</v>
      </c>
      <c r="Y244" s="71">
        <v>4.95</v>
      </c>
      <c r="Z244" s="71">
        <v>4.95</v>
      </c>
      <c r="AA244" s="71">
        <v>4.95</v>
      </c>
    </row>
    <row r="245" spans="1:27" ht="12.75" hidden="1" customHeight="1" outlineLevel="1" x14ac:dyDescent="0.2">
      <c r="A245" s="163" t="s">
        <v>1267</v>
      </c>
      <c r="B245" s="94" t="s">
        <v>81</v>
      </c>
      <c r="C245" s="70" t="s">
        <v>79</v>
      </c>
      <c r="D245" s="71">
        <f>$D$11</f>
        <v>216.36</v>
      </c>
      <c r="E245" s="71">
        <f t="shared" ref="E245:AA245" si="140">$D$11</f>
        <v>216.36</v>
      </c>
      <c r="F245" s="71">
        <f t="shared" si="140"/>
        <v>216.36</v>
      </c>
      <c r="G245" s="71">
        <f t="shared" si="140"/>
        <v>216.36</v>
      </c>
      <c r="H245" s="71">
        <f t="shared" si="140"/>
        <v>216.36</v>
      </c>
      <c r="I245" s="71">
        <f t="shared" si="140"/>
        <v>216.36</v>
      </c>
      <c r="J245" s="71">
        <f t="shared" si="140"/>
        <v>216.36</v>
      </c>
      <c r="K245" s="71">
        <f t="shared" si="140"/>
        <v>216.36</v>
      </c>
      <c r="L245" s="71">
        <f t="shared" si="140"/>
        <v>216.36</v>
      </c>
      <c r="M245" s="71">
        <f t="shared" si="140"/>
        <v>216.36</v>
      </c>
      <c r="N245" s="71">
        <f t="shared" si="140"/>
        <v>216.36</v>
      </c>
      <c r="O245" s="71">
        <f t="shared" si="140"/>
        <v>216.36</v>
      </c>
      <c r="P245" s="71">
        <f t="shared" si="140"/>
        <v>216.36</v>
      </c>
      <c r="Q245" s="71">
        <f t="shared" si="140"/>
        <v>216.36</v>
      </c>
      <c r="R245" s="71">
        <f>$D$11</f>
        <v>216.36</v>
      </c>
      <c r="S245" s="71">
        <f t="shared" si="140"/>
        <v>216.36</v>
      </c>
      <c r="T245" s="71">
        <f t="shared" si="140"/>
        <v>216.36</v>
      </c>
      <c r="U245" s="71">
        <f t="shared" si="140"/>
        <v>216.36</v>
      </c>
      <c r="V245" s="71">
        <f t="shared" si="140"/>
        <v>216.36</v>
      </c>
      <c r="W245" s="71">
        <f t="shared" si="140"/>
        <v>216.36</v>
      </c>
      <c r="X245" s="71">
        <f t="shared" si="140"/>
        <v>216.36</v>
      </c>
      <c r="Y245" s="71">
        <f t="shared" si="140"/>
        <v>216.36</v>
      </c>
      <c r="Z245" s="71">
        <f t="shared" si="140"/>
        <v>216.36</v>
      </c>
      <c r="AA245" s="71">
        <f t="shared" si="140"/>
        <v>216.36</v>
      </c>
    </row>
    <row r="246" spans="1:27" ht="12.75" customHeight="1" collapsed="1" x14ac:dyDescent="0.2">
      <c r="A246" s="162" t="s">
        <v>1268</v>
      </c>
      <c r="B246" s="54" t="str">
        <f>"17"&amp;"."&amp;$B$663&amp;"."&amp;$B$664</f>
        <v>17.05.2023</v>
      </c>
      <c r="C246" s="134" t="s">
        <v>76</v>
      </c>
      <c r="D246" s="135">
        <f>ROUND(((D247+D248+D250+D249)/1000),5)</f>
        <v>1.52549</v>
      </c>
      <c r="E246" s="135">
        <f>ROUND(((E247+E248+E250+E249)/1000),5)</f>
        <v>1.4303900000000001</v>
      </c>
      <c r="F246" s="135">
        <f>ROUND(((F247+F248+F250+F249)/1000),5)</f>
        <v>1.35429</v>
      </c>
      <c r="G246" s="135">
        <f t="shared" ref="G246:AA246" si="141">ROUND(((G247+G248+G250+G249)/1000),5)</f>
        <v>1.2963100000000001</v>
      </c>
      <c r="H246" s="135">
        <f t="shared" si="141"/>
        <v>1.3291599999999999</v>
      </c>
      <c r="I246" s="135">
        <f t="shared" si="141"/>
        <v>1.4333400000000001</v>
      </c>
      <c r="J246" s="135">
        <f t="shared" si="141"/>
        <v>1.68299</v>
      </c>
      <c r="K246" s="135">
        <f t="shared" si="141"/>
        <v>1.89636</v>
      </c>
      <c r="L246" s="135">
        <f t="shared" si="141"/>
        <v>2.0666500000000001</v>
      </c>
      <c r="M246" s="135">
        <f t="shared" si="141"/>
        <v>2.2364000000000002</v>
      </c>
      <c r="N246" s="135">
        <f t="shared" si="141"/>
        <v>2.2031900000000002</v>
      </c>
      <c r="O246" s="135">
        <f t="shared" si="141"/>
        <v>2.2104400000000002</v>
      </c>
      <c r="P246" s="135">
        <f t="shared" si="141"/>
        <v>2.2104300000000001</v>
      </c>
      <c r="Q246" s="135">
        <f t="shared" si="141"/>
        <v>2.2282799999999998</v>
      </c>
      <c r="R246" s="135">
        <f t="shared" si="141"/>
        <v>2.2247699999999999</v>
      </c>
      <c r="S246" s="135">
        <f t="shared" si="141"/>
        <v>2.14276</v>
      </c>
      <c r="T246" s="135">
        <f t="shared" si="141"/>
        <v>2.0670199999999999</v>
      </c>
      <c r="U246" s="135">
        <f t="shared" si="141"/>
        <v>2.03165</v>
      </c>
      <c r="V246" s="135">
        <f t="shared" si="141"/>
        <v>2.0114299999999998</v>
      </c>
      <c r="W246" s="135">
        <f t="shared" si="141"/>
        <v>2.0607000000000002</v>
      </c>
      <c r="X246" s="135">
        <f t="shared" si="141"/>
        <v>2.1070500000000001</v>
      </c>
      <c r="Y246" s="135">
        <f t="shared" si="141"/>
        <v>2.20078</v>
      </c>
      <c r="Z246" s="135">
        <f t="shared" si="141"/>
        <v>1.9662900000000001</v>
      </c>
      <c r="AA246" s="135">
        <f t="shared" si="141"/>
        <v>1.73471</v>
      </c>
    </row>
    <row r="247" spans="1:27" ht="12.75" hidden="1" customHeight="1" outlineLevel="1" x14ac:dyDescent="0.2">
      <c r="A247" s="163" t="s">
        <v>1269</v>
      </c>
      <c r="B247" s="94" t="s">
        <v>238</v>
      </c>
      <c r="C247" s="70" t="s">
        <v>79</v>
      </c>
      <c r="D247" s="71">
        <v>1191.06</v>
      </c>
      <c r="E247" s="71">
        <v>1095.96</v>
      </c>
      <c r="F247" s="71">
        <v>1019.86</v>
      </c>
      <c r="G247" s="71">
        <v>961.88</v>
      </c>
      <c r="H247" s="71">
        <v>994.73</v>
      </c>
      <c r="I247" s="71">
        <v>1098.9100000000001</v>
      </c>
      <c r="J247" s="71">
        <v>1348.56</v>
      </c>
      <c r="K247" s="71">
        <v>1561.93</v>
      </c>
      <c r="L247" s="71">
        <v>1732.22</v>
      </c>
      <c r="M247" s="71">
        <v>1901.97</v>
      </c>
      <c r="N247" s="71">
        <v>1868.76</v>
      </c>
      <c r="O247" s="71">
        <v>1876.01</v>
      </c>
      <c r="P247" s="71">
        <v>1876</v>
      </c>
      <c r="Q247" s="71">
        <v>1893.85</v>
      </c>
      <c r="R247" s="71">
        <v>1890.34</v>
      </c>
      <c r="S247" s="71">
        <v>1808.33</v>
      </c>
      <c r="T247" s="71">
        <v>1732.59</v>
      </c>
      <c r="U247" s="71">
        <v>1697.22</v>
      </c>
      <c r="V247" s="71">
        <v>1677</v>
      </c>
      <c r="W247" s="71">
        <v>1726.27</v>
      </c>
      <c r="X247" s="71">
        <v>1772.62</v>
      </c>
      <c r="Y247" s="71">
        <v>1866.35</v>
      </c>
      <c r="Z247" s="71">
        <v>1631.86</v>
      </c>
      <c r="AA247" s="71">
        <v>1400.28</v>
      </c>
    </row>
    <row r="248" spans="1:27" ht="12.75" hidden="1" customHeight="1" outlineLevel="1" x14ac:dyDescent="0.2">
      <c r="A248" s="163" t="s">
        <v>1270</v>
      </c>
      <c r="B248" s="94" t="s">
        <v>90</v>
      </c>
      <c r="C248" s="70" t="s">
        <v>79</v>
      </c>
      <c r="D248" s="71">
        <f>$D$168</f>
        <v>113.12</v>
      </c>
      <c r="E248" s="71">
        <f>$D$168</f>
        <v>113.12</v>
      </c>
      <c r="F248" s="71">
        <f t="shared" ref="F248:AA248" si="142">$D$168</f>
        <v>113.12</v>
      </c>
      <c r="G248" s="71">
        <f t="shared" si="142"/>
        <v>113.12</v>
      </c>
      <c r="H248" s="71">
        <f t="shared" si="142"/>
        <v>113.12</v>
      </c>
      <c r="I248" s="71">
        <f t="shared" si="142"/>
        <v>113.12</v>
      </c>
      <c r="J248" s="71">
        <f t="shared" si="142"/>
        <v>113.12</v>
      </c>
      <c r="K248" s="71">
        <f t="shared" si="142"/>
        <v>113.12</v>
      </c>
      <c r="L248" s="71">
        <f t="shared" si="142"/>
        <v>113.12</v>
      </c>
      <c r="M248" s="71">
        <f t="shared" si="142"/>
        <v>113.12</v>
      </c>
      <c r="N248" s="71">
        <f t="shared" si="142"/>
        <v>113.12</v>
      </c>
      <c r="O248" s="71">
        <f t="shared" si="142"/>
        <v>113.12</v>
      </c>
      <c r="P248" s="71">
        <f t="shared" si="142"/>
        <v>113.12</v>
      </c>
      <c r="Q248" s="71">
        <f t="shared" si="142"/>
        <v>113.12</v>
      </c>
      <c r="R248" s="71">
        <f t="shared" si="142"/>
        <v>113.12</v>
      </c>
      <c r="S248" s="71">
        <f t="shared" si="142"/>
        <v>113.12</v>
      </c>
      <c r="T248" s="71">
        <f t="shared" si="142"/>
        <v>113.12</v>
      </c>
      <c r="U248" s="71">
        <f t="shared" si="142"/>
        <v>113.12</v>
      </c>
      <c r="V248" s="71">
        <f t="shared" si="142"/>
        <v>113.12</v>
      </c>
      <c r="W248" s="71">
        <f t="shared" si="142"/>
        <v>113.12</v>
      </c>
      <c r="X248" s="71">
        <f t="shared" si="142"/>
        <v>113.12</v>
      </c>
      <c r="Y248" s="71">
        <f t="shared" si="142"/>
        <v>113.12</v>
      </c>
      <c r="Z248" s="71">
        <f t="shared" si="142"/>
        <v>113.12</v>
      </c>
      <c r="AA248" s="71">
        <f t="shared" si="142"/>
        <v>113.12</v>
      </c>
    </row>
    <row r="249" spans="1:27" ht="12.75" hidden="1" customHeight="1" outlineLevel="1" x14ac:dyDescent="0.2">
      <c r="A249" s="163" t="s">
        <v>1271</v>
      </c>
      <c r="B249" s="94" t="s">
        <v>83</v>
      </c>
      <c r="C249" s="70" t="s">
        <v>79</v>
      </c>
      <c r="D249" s="71">
        <v>4.95</v>
      </c>
      <c r="E249" s="71">
        <v>4.95</v>
      </c>
      <c r="F249" s="71">
        <v>4.95</v>
      </c>
      <c r="G249" s="71">
        <v>4.95</v>
      </c>
      <c r="H249" s="71">
        <v>4.95</v>
      </c>
      <c r="I249" s="71">
        <v>4.95</v>
      </c>
      <c r="J249" s="71">
        <v>4.95</v>
      </c>
      <c r="K249" s="71">
        <v>4.95</v>
      </c>
      <c r="L249" s="71">
        <v>4.95</v>
      </c>
      <c r="M249" s="71">
        <v>4.95</v>
      </c>
      <c r="N249" s="71">
        <v>4.95</v>
      </c>
      <c r="O249" s="71">
        <v>4.95</v>
      </c>
      <c r="P249" s="71">
        <v>4.95</v>
      </c>
      <c r="Q249" s="71">
        <v>4.95</v>
      </c>
      <c r="R249" s="71">
        <v>4.95</v>
      </c>
      <c r="S249" s="71">
        <v>4.95</v>
      </c>
      <c r="T249" s="71">
        <v>4.95</v>
      </c>
      <c r="U249" s="71">
        <v>4.95</v>
      </c>
      <c r="V249" s="71">
        <v>4.95</v>
      </c>
      <c r="W249" s="71">
        <v>4.95</v>
      </c>
      <c r="X249" s="71">
        <v>4.95</v>
      </c>
      <c r="Y249" s="71">
        <v>4.95</v>
      </c>
      <c r="Z249" s="71">
        <v>4.95</v>
      </c>
      <c r="AA249" s="71">
        <v>4.95</v>
      </c>
    </row>
    <row r="250" spans="1:27" ht="12.75" hidden="1" customHeight="1" outlineLevel="1" x14ac:dyDescent="0.2">
      <c r="A250" s="163" t="s">
        <v>1272</v>
      </c>
      <c r="B250" s="94" t="s">
        <v>81</v>
      </c>
      <c r="C250" s="70" t="s">
        <v>79</v>
      </c>
      <c r="D250" s="71">
        <f>$D$11</f>
        <v>216.36</v>
      </c>
      <c r="E250" s="71">
        <f t="shared" ref="E250:AA250" si="143">$D$11</f>
        <v>216.36</v>
      </c>
      <c r="F250" s="71">
        <f t="shared" si="143"/>
        <v>216.36</v>
      </c>
      <c r="G250" s="71">
        <f t="shared" si="143"/>
        <v>216.36</v>
      </c>
      <c r="H250" s="71">
        <f t="shared" si="143"/>
        <v>216.36</v>
      </c>
      <c r="I250" s="71">
        <f t="shared" si="143"/>
        <v>216.36</v>
      </c>
      <c r="J250" s="71">
        <f t="shared" si="143"/>
        <v>216.36</v>
      </c>
      <c r="K250" s="71">
        <f t="shared" si="143"/>
        <v>216.36</v>
      </c>
      <c r="L250" s="71">
        <f t="shared" si="143"/>
        <v>216.36</v>
      </c>
      <c r="M250" s="71">
        <f t="shared" si="143"/>
        <v>216.36</v>
      </c>
      <c r="N250" s="71">
        <f t="shared" si="143"/>
        <v>216.36</v>
      </c>
      <c r="O250" s="71">
        <f t="shared" si="143"/>
        <v>216.36</v>
      </c>
      <c r="P250" s="71">
        <f t="shared" si="143"/>
        <v>216.36</v>
      </c>
      <c r="Q250" s="71">
        <f t="shared" si="143"/>
        <v>216.36</v>
      </c>
      <c r="R250" s="71">
        <f>$D$11</f>
        <v>216.36</v>
      </c>
      <c r="S250" s="71">
        <f t="shared" si="143"/>
        <v>216.36</v>
      </c>
      <c r="T250" s="71">
        <f t="shared" si="143"/>
        <v>216.36</v>
      </c>
      <c r="U250" s="71">
        <f t="shared" si="143"/>
        <v>216.36</v>
      </c>
      <c r="V250" s="71">
        <f t="shared" si="143"/>
        <v>216.36</v>
      </c>
      <c r="W250" s="71">
        <f t="shared" si="143"/>
        <v>216.36</v>
      </c>
      <c r="X250" s="71">
        <f t="shared" si="143"/>
        <v>216.36</v>
      </c>
      <c r="Y250" s="71">
        <f t="shared" si="143"/>
        <v>216.36</v>
      </c>
      <c r="Z250" s="71">
        <f t="shared" si="143"/>
        <v>216.36</v>
      </c>
      <c r="AA250" s="71">
        <f t="shared" si="143"/>
        <v>216.36</v>
      </c>
    </row>
    <row r="251" spans="1:27" ht="12.75" customHeight="1" collapsed="1" x14ac:dyDescent="0.2">
      <c r="A251" s="162" t="s">
        <v>1273</v>
      </c>
      <c r="B251" s="54" t="str">
        <f>"18"&amp;"."&amp;$B$663&amp;"."&amp;$B$664</f>
        <v>18.05.2023</v>
      </c>
      <c r="C251" s="134" t="s">
        <v>76</v>
      </c>
      <c r="D251" s="135">
        <f>ROUND(((D252+D253+D255+D254)/1000),5)</f>
        <v>1.5946800000000001</v>
      </c>
      <c r="E251" s="135">
        <f>ROUND(((E252+E253+E255+E254)/1000),5)</f>
        <v>1.4861800000000001</v>
      </c>
      <c r="F251" s="135">
        <f>ROUND(((F252+F253+F255+F254)/1000),5)</f>
        <v>1.3843099999999999</v>
      </c>
      <c r="G251" s="135">
        <f t="shared" ref="G251:AA251" si="144">ROUND(((G252+G253+G255+G254)/1000),5)</f>
        <v>1.3583700000000001</v>
      </c>
      <c r="H251" s="135">
        <f t="shared" si="144"/>
        <v>1.4180299999999999</v>
      </c>
      <c r="I251" s="135">
        <f t="shared" si="144"/>
        <v>1.4982200000000001</v>
      </c>
      <c r="J251" s="135">
        <f t="shared" si="144"/>
        <v>1.6886000000000001</v>
      </c>
      <c r="K251" s="135">
        <f t="shared" si="144"/>
        <v>1.9318299999999999</v>
      </c>
      <c r="L251" s="135">
        <f t="shared" si="144"/>
        <v>2.2132999999999998</v>
      </c>
      <c r="M251" s="135">
        <f t="shared" si="144"/>
        <v>2.28044</v>
      </c>
      <c r="N251" s="135">
        <f t="shared" si="144"/>
        <v>2.3313799999999998</v>
      </c>
      <c r="O251" s="135">
        <f t="shared" si="144"/>
        <v>2.2987799999999998</v>
      </c>
      <c r="P251" s="135">
        <f t="shared" si="144"/>
        <v>2.3054100000000002</v>
      </c>
      <c r="Q251" s="135">
        <f t="shared" si="144"/>
        <v>2.3521399999999999</v>
      </c>
      <c r="R251" s="135">
        <f t="shared" si="144"/>
        <v>2.3249300000000002</v>
      </c>
      <c r="S251" s="135">
        <f t="shared" si="144"/>
        <v>2.30809</v>
      </c>
      <c r="T251" s="135">
        <f t="shared" si="144"/>
        <v>2.2993299999999999</v>
      </c>
      <c r="U251" s="135">
        <f t="shared" si="144"/>
        <v>2.28335</v>
      </c>
      <c r="V251" s="135">
        <f t="shared" si="144"/>
        <v>2.2576700000000001</v>
      </c>
      <c r="W251" s="135">
        <f t="shared" si="144"/>
        <v>2.2461899999999999</v>
      </c>
      <c r="X251" s="135">
        <f t="shared" si="144"/>
        <v>2.2618100000000001</v>
      </c>
      <c r="Y251" s="135">
        <f t="shared" si="144"/>
        <v>2.3309199999999999</v>
      </c>
      <c r="Z251" s="135">
        <f t="shared" si="144"/>
        <v>2.1286399999999999</v>
      </c>
      <c r="AA251" s="135">
        <f t="shared" si="144"/>
        <v>1.8979600000000001</v>
      </c>
    </row>
    <row r="252" spans="1:27" ht="12.75" hidden="1" customHeight="1" outlineLevel="1" x14ac:dyDescent="0.2">
      <c r="A252" s="163" t="s">
        <v>1274</v>
      </c>
      <c r="B252" s="94" t="s">
        <v>238</v>
      </c>
      <c r="C252" s="70" t="s">
        <v>79</v>
      </c>
      <c r="D252" s="71">
        <v>1260.25</v>
      </c>
      <c r="E252" s="71">
        <v>1151.75</v>
      </c>
      <c r="F252" s="71">
        <v>1049.8800000000001</v>
      </c>
      <c r="G252" s="71">
        <v>1023.94</v>
      </c>
      <c r="H252" s="71">
        <v>1083.5999999999999</v>
      </c>
      <c r="I252" s="71">
        <v>1163.79</v>
      </c>
      <c r="J252" s="71">
        <v>1354.17</v>
      </c>
      <c r="K252" s="71">
        <v>1597.4</v>
      </c>
      <c r="L252" s="71">
        <v>1878.87</v>
      </c>
      <c r="M252" s="71">
        <v>1946.01</v>
      </c>
      <c r="N252" s="71">
        <v>1996.95</v>
      </c>
      <c r="O252" s="71">
        <v>1964.35</v>
      </c>
      <c r="P252" s="71">
        <v>1970.98</v>
      </c>
      <c r="Q252" s="71">
        <v>2017.71</v>
      </c>
      <c r="R252" s="71">
        <v>1990.5</v>
      </c>
      <c r="S252" s="71">
        <v>1973.66</v>
      </c>
      <c r="T252" s="71">
        <v>1964.9</v>
      </c>
      <c r="U252" s="71">
        <v>1948.92</v>
      </c>
      <c r="V252" s="71">
        <v>1923.24</v>
      </c>
      <c r="W252" s="71">
        <v>1911.76</v>
      </c>
      <c r="X252" s="71">
        <v>1927.38</v>
      </c>
      <c r="Y252" s="71">
        <v>1996.49</v>
      </c>
      <c r="Z252" s="71">
        <v>1794.21</v>
      </c>
      <c r="AA252" s="71">
        <v>1563.53</v>
      </c>
    </row>
    <row r="253" spans="1:27" ht="12.75" hidden="1" customHeight="1" outlineLevel="1" x14ac:dyDescent="0.2">
      <c r="A253" s="163" t="s">
        <v>1275</v>
      </c>
      <c r="B253" s="94" t="s">
        <v>90</v>
      </c>
      <c r="C253" s="70" t="s">
        <v>79</v>
      </c>
      <c r="D253" s="71">
        <f>$D$168</f>
        <v>113.12</v>
      </c>
      <c r="E253" s="71">
        <f>$D$168</f>
        <v>113.12</v>
      </c>
      <c r="F253" s="71">
        <f t="shared" ref="F253:AA253" si="145">$D$168</f>
        <v>113.12</v>
      </c>
      <c r="G253" s="71">
        <f t="shared" si="145"/>
        <v>113.12</v>
      </c>
      <c r="H253" s="71">
        <f t="shared" si="145"/>
        <v>113.12</v>
      </c>
      <c r="I253" s="71">
        <f t="shared" si="145"/>
        <v>113.12</v>
      </c>
      <c r="J253" s="71">
        <f t="shared" si="145"/>
        <v>113.12</v>
      </c>
      <c r="K253" s="71">
        <f t="shared" si="145"/>
        <v>113.12</v>
      </c>
      <c r="L253" s="71">
        <f t="shared" si="145"/>
        <v>113.12</v>
      </c>
      <c r="M253" s="71">
        <f t="shared" si="145"/>
        <v>113.12</v>
      </c>
      <c r="N253" s="71">
        <f t="shared" si="145"/>
        <v>113.12</v>
      </c>
      <c r="O253" s="71">
        <f t="shared" si="145"/>
        <v>113.12</v>
      </c>
      <c r="P253" s="71">
        <f t="shared" si="145"/>
        <v>113.12</v>
      </c>
      <c r="Q253" s="71">
        <f t="shared" si="145"/>
        <v>113.12</v>
      </c>
      <c r="R253" s="71">
        <f t="shared" si="145"/>
        <v>113.12</v>
      </c>
      <c r="S253" s="71">
        <f t="shared" si="145"/>
        <v>113.12</v>
      </c>
      <c r="T253" s="71">
        <f t="shared" si="145"/>
        <v>113.12</v>
      </c>
      <c r="U253" s="71">
        <f t="shared" si="145"/>
        <v>113.12</v>
      </c>
      <c r="V253" s="71">
        <f t="shared" si="145"/>
        <v>113.12</v>
      </c>
      <c r="W253" s="71">
        <f t="shared" si="145"/>
        <v>113.12</v>
      </c>
      <c r="X253" s="71">
        <f t="shared" si="145"/>
        <v>113.12</v>
      </c>
      <c r="Y253" s="71">
        <f t="shared" si="145"/>
        <v>113.12</v>
      </c>
      <c r="Z253" s="71">
        <f t="shared" si="145"/>
        <v>113.12</v>
      </c>
      <c r="AA253" s="71">
        <f t="shared" si="145"/>
        <v>113.12</v>
      </c>
    </row>
    <row r="254" spans="1:27" ht="12.75" hidden="1" customHeight="1" outlineLevel="1" x14ac:dyDescent="0.2">
      <c r="A254" s="163" t="s">
        <v>1276</v>
      </c>
      <c r="B254" s="94" t="s">
        <v>83</v>
      </c>
      <c r="C254" s="70" t="s">
        <v>79</v>
      </c>
      <c r="D254" s="71">
        <v>4.95</v>
      </c>
      <c r="E254" s="71">
        <v>4.95</v>
      </c>
      <c r="F254" s="71">
        <v>4.95</v>
      </c>
      <c r="G254" s="71">
        <v>4.95</v>
      </c>
      <c r="H254" s="71">
        <v>4.95</v>
      </c>
      <c r="I254" s="71">
        <v>4.95</v>
      </c>
      <c r="J254" s="71">
        <v>4.95</v>
      </c>
      <c r="K254" s="71">
        <v>4.95</v>
      </c>
      <c r="L254" s="71">
        <v>4.95</v>
      </c>
      <c r="M254" s="71">
        <v>4.95</v>
      </c>
      <c r="N254" s="71">
        <v>4.95</v>
      </c>
      <c r="O254" s="71">
        <v>4.95</v>
      </c>
      <c r="P254" s="71">
        <v>4.95</v>
      </c>
      <c r="Q254" s="71">
        <v>4.95</v>
      </c>
      <c r="R254" s="71">
        <v>4.95</v>
      </c>
      <c r="S254" s="71">
        <v>4.95</v>
      </c>
      <c r="T254" s="71">
        <v>4.95</v>
      </c>
      <c r="U254" s="71">
        <v>4.95</v>
      </c>
      <c r="V254" s="71">
        <v>4.95</v>
      </c>
      <c r="W254" s="71">
        <v>4.95</v>
      </c>
      <c r="X254" s="71">
        <v>4.95</v>
      </c>
      <c r="Y254" s="71">
        <v>4.95</v>
      </c>
      <c r="Z254" s="71">
        <v>4.95</v>
      </c>
      <c r="AA254" s="71">
        <v>4.95</v>
      </c>
    </row>
    <row r="255" spans="1:27" ht="12.75" hidden="1" customHeight="1" outlineLevel="1" x14ac:dyDescent="0.2">
      <c r="A255" s="163" t="s">
        <v>1277</v>
      </c>
      <c r="B255" s="94" t="s">
        <v>81</v>
      </c>
      <c r="C255" s="70" t="s">
        <v>79</v>
      </c>
      <c r="D255" s="71">
        <f>$D$11</f>
        <v>216.36</v>
      </c>
      <c r="E255" s="71">
        <f t="shared" ref="E255:AA255" si="146">$D$11</f>
        <v>216.36</v>
      </c>
      <c r="F255" s="71">
        <f t="shared" si="146"/>
        <v>216.36</v>
      </c>
      <c r="G255" s="71">
        <f t="shared" si="146"/>
        <v>216.36</v>
      </c>
      <c r="H255" s="71">
        <f t="shared" si="146"/>
        <v>216.36</v>
      </c>
      <c r="I255" s="71">
        <f t="shared" si="146"/>
        <v>216.36</v>
      </c>
      <c r="J255" s="71">
        <f t="shared" si="146"/>
        <v>216.36</v>
      </c>
      <c r="K255" s="71">
        <f t="shared" si="146"/>
        <v>216.36</v>
      </c>
      <c r="L255" s="71">
        <f t="shared" si="146"/>
        <v>216.36</v>
      </c>
      <c r="M255" s="71">
        <f t="shared" si="146"/>
        <v>216.36</v>
      </c>
      <c r="N255" s="71">
        <f t="shared" si="146"/>
        <v>216.36</v>
      </c>
      <c r="O255" s="71">
        <f t="shared" si="146"/>
        <v>216.36</v>
      </c>
      <c r="P255" s="71">
        <f t="shared" si="146"/>
        <v>216.36</v>
      </c>
      <c r="Q255" s="71">
        <f t="shared" si="146"/>
        <v>216.36</v>
      </c>
      <c r="R255" s="71">
        <f>$D$11</f>
        <v>216.36</v>
      </c>
      <c r="S255" s="71">
        <f t="shared" si="146"/>
        <v>216.36</v>
      </c>
      <c r="T255" s="71">
        <f t="shared" si="146"/>
        <v>216.36</v>
      </c>
      <c r="U255" s="71">
        <f t="shared" si="146"/>
        <v>216.36</v>
      </c>
      <c r="V255" s="71">
        <f t="shared" si="146"/>
        <v>216.36</v>
      </c>
      <c r="W255" s="71">
        <f t="shared" si="146"/>
        <v>216.36</v>
      </c>
      <c r="X255" s="71">
        <f t="shared" si="146"/>
        <v>216.36</v>
      </c>
      <c r="Y255" s="71">
        <f t="shared" si="146"/>
        <v>216.36</v>
      </c>
      <c r="Z255" s="71">
        <f t="shared" si="146"/>
        <v>216.36</v>
      </c>
      <c r="AA255" s="71">
        <f t="shared" si="146"/>
        <v>216.36</v>
      </c>
    </row>
    <row r="256" spans="1:27" ht="12.75" customHeight="1" collapsed="1" x14ac:dyDescent="0.2">
      <c r="A256" s="162" t="s">
        <v>1278</v>
      </c>
      <c r="B256" s="54" t="str">
        <f>"19"&amp;"."&amp;$B$663&amp;"."&amp;$B$664</f>
        <v>19.05.2023</v>
      </c>
      <c r="C256" s="134" t="s">
        <v>76</v>
      </c>
      <c r="D256" s="135">
        <f>ROUND(((D257+D258+D260+D259)/1000),5)</f>
        <v>1.5772299999999999</v>
      </c>
      <c r="E256" s="135">
        <f>ROUND(((E257+E258+E260+E259)/1000),5)</f>
        <v>1.4302999999999999</v>
      </c>
      <c r="F256" s="135">
        <f>ROUND(((F257+F258+F260+F259)/1000),5)</f>
        <v>1.32531</v>
      </c>
      <c r="G256" s="135">
        <f t="shared" ref="G256:AA256" si="147">ROUND(((G257+G258+G260+G259)/1000),5)</f>
        <v>1.2747200000000001</v>
      </c>
      <c r="H256" s="135">
        <f t="shared" si="147"/>
        <v>1.2929299999999999</v>
      </c>
      <c r="I256" s="135">
        <f t="shared" si="147"/>
        <v>1.53206</v>
      </c>
      <c r="J256" s="135">
        <f t="shared" si="147"/>
        <v>1.6877500000000001</v>
      </c>
      <c r="K256" s="135">
        <f t="shared" si="147"/>
        <v>1.99386</v>
      </c>
      <c r="L256" s="135">
        <f t="shared" si="147"/>
        <v>2.2611500000000002</v>
      </c>
      <c r="M256" s="135">
        <f t="shared" si="147"/>
        <v>2.3408600000000002</v>
      </c>
      <c r="N256" s="135">
        <f t="shared" si="147"/>
        <v>2.35059</v>
      </c>
      <c r="O256" s="135">
        <f t="shared" si="147"/>
        <v>2.3772899999999999</v>
      </c>
      <c r="P256" s="135">
        <f t="shared" si="147"/>
        <v>2.3771800000000001</v>
      </c>
      <c r="Q256" s="135">
        <f t="shared" si="147"/>
        <v>2.3887</v>
      </c>
      <c r="R256" s="135">
        <f t="shared" si="147"/>
        <v>2.3864399999999999</v>
      </c>
      <c r="S256" s="135">
        <f t="shared" si="147"/>
        <v>2.3736700000000002</v>
      </c>
      <c r="T256" s="135">
        <f t="shared" si="147"/>
        <v>2.33745</v>
      </c>
      <c r="U256" s="135">
        <f t="shared" si="147"/>
        <v>2.3017300000000001</v>
      </c>
      <c r="V256" s="135">
        <f t="shared" si="147"/>
        <v>2.2651300000000001</v>
      </c>
      <c r="W256" s="135">
        <f t="shared" si="147"/>
        <v>2.2486799999999998</v>
      </c>
      <c r="X256" s="135">
        <f t="shared" si="147"/>
        <v>2.26091</v>
      </c>
      <c r="Y256" s="135">
        <f t="shared" si="147"/>
        <v>2.3138999999999998</v>
      </c>
      <c r="Z256" s="135">
        <f t="shared" si="147"/>
        <v>2.17116</v>
      </c>
      <c r="AA256" s="135">
        <f t="shared" si="147"/>
        <v>1.89771</v>
      </c>
    </row>
    <row r="257" spans="1:27" ht="12.75" hidden="1" customHeight="1" outlineLevel="1" x14ac:dyDescent="0.2">
      <c r="A257" s="163" t="s">
        <v>1279</v>
      </c>
      <c r="B257" s="94" t="s">
        <v>238</v>
      </c>
      <c r="C257" s="70" t="s">
        <v>79</v>
      </c>
      <c r="D257" s="71">
        <v>1242.8</v>
      </c>
      <c r="E257" s="71">
        <v>1095.8699999999999</v>
      </c>
      <c r="F257" s="71">
        <v>990.88</v>
      </c>
      <c r="G257" s="71">
        <v>940.29</v>
      </c>
      <c r="H257" s="71">
        <v>958.5</v>
      </c>
      <c r="I257" s="71">
        <v>1197.6300000000001</v>
      </c>
      <c r="J257" s="71">
        <v>1353.32</v>
      </c>
      <c r="K257" s="71">
        <v>1659.43</v>
      </c>
      <c r="L257" s="71">
        <v>1926.72</v>
      </c>
      <c r="M257" s="71">
        <v>2006.43</v>
      </c>
      <c r="N257" s="71">
        <v>2016.16</v>
      </c>
      <c r="O257" s="71">
        <v>2042.86</v>
      </c>
      <c r="P257" s="71">
        <v>2042.75</v>
      </c>
      <c r="Q257" s="71">
        <v>2054.27</v>
      </c>
      <c r="R257" s="71">
        <v>2052.0100000000002</v>
      </c>
      <c r="S257" s="71">
        <v>2039.24</v>
      </c>
      <c r="T257" s="71">
        <v>2003.02</v>
      </c>
      <c r="U257" s="71">
        <v>1967.3</v>
      </c>
      <c r="V257" s="71">
        <v>1930.7</v>
      </c>
      <c r="W257" s="71">
        <v>1914.25</v>
      </c>
      <c r="X257" s="71">
        <v>1926.48</v>
      </c>
      <c r="Y257" s="71">
        <v>1979.47</v>
      </c>
      <c r="Z257" s="71">
        <v>1836.73</v>
      </c>
      <c r="AA257" s="71">
        <v>1563.28</v>
      </c>
    </row>
    <row r="258" spans="1:27" ht="12.75" hidden="1" customHeight="1" outlineLevel="1" x14ac:dyDescent="0.2">
      <c r="A258" s="163" t="s">
        <v>1280</v>
      </c>
      <c r="B258" s="94" t="s">
        <v>90</v>
      </c>
      <c r="C258" s="70" t="s">
        <v>79</v>
      </c>
      <c r="D258" s="71">
        <f>$D$168</f>
        <v>113.12</v>
      </c>
      <c r="E258" s="71">
        <f>$D$168</f>
        <v>113.12</v>
      </c>
      <c r="F258" s="71">
        <f t="shared" ref="F258:AA258" si="148">$D$168</f>
        <v>113.12</v>
      </c>
      <c r="G258" s="71">
        <f t="shared" si="148"/>
        <v>113.12</v>
      </c>
      <c r="H258" s="71">
        <f t="shared" si="148"/>
        <v>113.12</v>
      </c>
      <c r="I258" s="71">
        <f t="shared" si="148"/>
        <v>113.12</v>
      </c>
      <c r="J258" s="71">
        <f t="shared" si="148"/>
        <v>113.12</v>
      </c>
      <c r="K258" s="71">
        <f t="shared" si="148"/>
        <v>113.12</v>
      </c>
      <c r="L258" s="71">
        <f t="shared" si="148"/>
        <v>113.12</v>
      </c>
      <c r="M258" s="71">
        <f t="shared" si="148"/>
        <v>113.12</v>
      </c>
      <c r="N258" s="71">
        <f t="shared" si="148"/>
        <v>113.12</v>
      </c>
      <c r="O258" s="71">
        <f t="shared" si="148"/>
        <v>113.12</v>
      </c>
      <c r="P258" s="71">
        <f t="shared" si="148"/>
        <v>113.12</v>
      </c>
      <c r="Q258" s="71">
        <f t="shared" si="148"/>
        <v>113.12</v>
      </c>
      <c r="R258" s="71">
        <f t="shared" si="148"/>
        <v>113.12</v>
      </c>
      <c r="S258" s="71">
        <f t="shared" si="148"/>
        <v>113.12</v>
      </c>
      <c r="T258" s="71">
        <f t="shared" si="148"/>
        <v>113.12</v>
      </c>
      <c r="U258" s="71">
        <f t="shared" si="148"/>
        <v>113.12</v>
      </c>
      <c r="V258" s="71">
        <f t="shared" si="148"/>
        <v>113.12</v>
      </c>
      <c r="W258" s="71">
        <f t="shared" si="148"/>
        <v>113.12</v>
      </c>
      <c r="X258" s="71">
        <f t="shared" si="148"/>
        <v>113.12</v>
      </c>
      <c r="Y258" s="71">
        <f t="shared" si="148"/>
        <v>113.12</v>
      </c>
      <c r="Z258" s="71">
        <f t="shared" si="148"/>
        <v>113.12</v>
      </c>
      <c r="AA258" s="71">
        <f t="shared" si="148"/>
        <v>113.12</v>
      </c>
    </row>
    <row r="259" spans="1:27" ht="12.75" hidden="1" customHeight="1" outlineLevel="1" x14ac:dyDescent="0.2">
      <c r="A259" s="163" t="s">
        <v>1281</v>
      </c>
      <c r="B259" s="94" t="s">
        <v>83</v>
      </c>
      <c r="C259" s="70" t="s">
        <v>79</v>
      </c>
      <c r="D259" s="71">
        <v>4.95</v>
      </c>
      <c r="E259" s="71">
        <v>4.95</v>
      </c>
      <c r="F259" s="71">
        <v>4.95</v>
      </c>
      <c r="G259" s="71">
        <v>4.95</v>
      </c>
      <c r="H259" s="71">
        <v>4.95</v>
      </c>
      <c r="I259" s="71">
        <v>4.95</v>
      </c>
      <c r="J259" s="71">
        <v>4.95</v>
      </c>
      <c r="K259" s="71">
        <v>4.95</v>
      </c>
      <c r="L259" s="71">
        <v>4.95</v>
      </c>
      <c r="M259" s="71">
        <v>4.95</v>
      </c>
      <c r="N259" s="71">
        <v>4.95</v>
      </c>
      <c r="O259" s="71">
        <v>4.95</v>
      </c>
      <c r="P259" s="71">
        <v>4.95</v>
      </c>
      <c r="Q259" s="71">
        <v>4.95</v>
      </c>
      <c r="R259" s="71">
        <v>4.95</v>
      </c>
      <c r="S259" s="71">
        <v>4.95</v>
      </c>
      <c r="T259" s="71">
        <v>4.95</v>
      </c>
      <c r="U259" s="71">
        <v>4.95</v>
      </c>
      <c r="V259" s="71">
        <v>4.95</v>
      </c>
      <c r="W259" s="71">
        <v>4.95</v>
      </c>
      <c r="X259" s="71">
        <v>4.95</v>
      </c>
      <c r="Y259" s="71">
        <v>4.95</v>
      </c>
      <c r="Z259" s="71">
        <v>4.95</v>
      </c>
      <c r="AA259" s="71">
        <v>4.95</v>
      </c>
    </row>
    <row r="260" spans="1:27" ht="12.75" hidden="1" customHeight="1" outlineLevel="1" x14ac:dyDescent="0.2">
      <c r="A260" s="163" t="s">
        <v>1282</v>
      </c>
      <c r="B260" s="94" t="s">
        <v>81</v>
      </c>
      <c r="C260" s="70" t="s">
        <v>79</v>
      </c>
      <c r="D260" s="71">
        <f>$D$11</f>
        <v>216.36</v>
      </c>
      <c r="E260" s="71">
        <f t="shared" ref="E260:AA260" si="149">$D$11</f>
        <v>216.36</v>
      </c>
      <c r="F260" s="71">
        <f t="shared" si="149"/>
        <v>216.36</v>
      </c>
      <c r="G260" s="71">
        <f t="shared" si="149"/>
        <v>216.36</v>
      </c>
      <c r="H260" s="71">
        <f t="shared" si="149"/>
        <v>216.36</v>
      </c>
      <c r="I260" s="71">
        <f t="shared" si="149"/>
        <v>216.36</v>
      </c>
      <c r="J260" s="71">
        <f t="shared" si="149"/>
        <v>216.36</v>
      </c>
      <c r="K260" s="71">
        <f t="shared" si="149"/>
        <v>216.36</v>
      </c>
      <c r="L260" s="71">
        <f t="shared" si="149"/>
        <v>216.36</v>
      </c>
      <c r="M260" s="71">
        <f t="shared" si="149"/>
        <v>216.36</v>
      </c>
      <c r="N260" s="71">
        <f t="shared" si="149"/>
        <v>216.36</v>
      </c>
      <c r="O260" s="71">
        <f t="shared" si="149"/>
        <v>216.36</v>
      </c>
      <c r="P260" s="71">
        <f t="shared" si="149"/>
        <v>216.36</v>
      </c>
      <c r="Q260" s="71">
        <f t="shared" si="149"/>
        <v>216.36</v>
      </c>
      <c r="R260" s="71">
        <f>$D$11</f>
        <v>216.36</v>
      </c>
      <c r="S260" s="71">
        <f t="shared" si="149"/>
        <v>216.36</v>
      </c>
      <c r="T260" s="71">
        <f t="shared" si="149"/>
        <v>216.36</v>
      </c>
      <c r="U260" s="71">
        <f t="shared" si="149"/>
        <v>216.36</v>
      </c>
      <c r="V260" s="71">
        <f t="shared" si="149"/>
        <v>216.36</v>
      </c>
      <c r="W260" s="71">
        <f t="shared" si="149"/>
        <v>216.36</v>
      </c>
      <c r="X260" s="71">
        <f t="shared" si="149"/>
        <v>216.36</v>
      </c>
      <c r="Y260" s="71">
        <f t="shared" si="149"/>
        <v>216.36</v>
      </c>
      <c r="Z260" s="71">
        <f t="shared" si="149"/>
        <v>216.36</v>
      </c>
      <c r="AA260" s="71">
        <f t="shared" si="149"/>
        <v>216.36</v>
      </c>
    </row>
    <row r="261" spans="1:27" ht="12.75" customHeight="1" collapsed="1" x14ac:dyDescent="0.2">
      <c r="A261" s="162" t="s">
        <v>1283</v>
      </c>
      <c r="B261" s="54" t="str">
        <f>"20"&amp;"."&amp;$B$663&amp;"."&amp;$B$664</f>
        <v>20.05.2023</v>
      </c>
      <c r="C261" s="134" t="s">
        <v>76</v>
      </c>
      <c r="D261" s="135">
        <f>ROUND(((D262+D263+D265+D264)/1000),5)</f>
        <v>1.84171</v>
      </c>
      <c r="E261" s="135">
        <f>ROUND(((E262+E263+E265+E264)/1000),5)</f>
        <v>1.6918200000000001</v>
      </c>
      <c r="F261" s="135">
        <f>ROUND(((F262+F263+F265+F264)/1000),5)</f>
        <v>1.60473</v>
      </c>
      <c r="G261" s="135">
        <f t="shared" ref="G261:AA261" si="150">ROUND(((G262+G263+G265+G264)/1000),5)</f>
        <v>1.5052000000000001</v>
      </c>
      <c r="H261" s="135">
        <f t="shared" si="150"/>
        <v>1.48526</v>
      </c>
      <c r="I261" s="135">
        <f t="shared" si="150"/>
        <v>1.5306200000000001</v>
      </c>
      <c r="J261" s="135">
        <f t="shared" si="150"/>
        <v>1.61554</v>
      </c>
      <c r="K261" s="135">
        <f t="shared" si="150"/>
        <v>1.7800100000000001</v>
      </c>
      <c r="L261" s="135">
        <f t="shared" si="150"/>
        <v>2.01241</v>
      </c>
      <c r="M261" s="135">
        <f t="shared" si="150"/>
        <v>2.1947100000000002</v>
      </c>
      <c r="N261" s="135">
        <f t="shared" si="150"/>
        <v>2.26512</v>
      </c>
      <c r="O261" s="135">
        <f t="shared" si="150"/>
        <v>2.26098</v>
      </c>
      <c r="P261" s="135">
        <f t="shared" si="150"/>
        <v>2.16452</v>
      </c>
      <c r="Q261" s="135">
        <f t="shared" si="150"/>
        <v>2.14364</v>
      </c>
      <c r="R261" s="135">
        <f t="shared" si="150"/>
        <v>2.1272199999999999</v>
      </c>
      <c r="S261" s="135">
        <f t="shared" si="150"/>
        <v>2.0929899999999999</v>
      </c>
      <c r="T261" s="135">
        <f t="shared" si="150"/>
        <v>2.0624699999999998</v>
      </c>
      <c r="U261" s="135">
        <f t="shared" si="150"/>
        <v>2.0223599999999999</v>
      </c>
      <c r="V261" s="135">
        <f t="shared" si="150"/>
        <v>2.02624</v>
      </c>
      <c r="W261" s="135">
        <f t="shared" si="150"/>
        <v>2.0985399999999998</v>
      </c>
      <c r="X261" s="135">
        <f t="shared" si="150"/>
        <v>2.15381</v>
      </c>
      <c r="Y261" s="135">
        <f t="shared" si="150"/>
        <v>2.1778200000000001</v>
      </c>
      <c r="Z261" s="135">
        <f t="shared" si="150"/>
        <v>1.99319</v>
      </c>
      <c r="AA261" s="135">
        <f t="shared" si="150"/>
        <v>1.8122</v>
      </c>
    </row>
    <row r="262" spans="1:27" ht="12.75" hidden="1" customHeight="1" outlineLevel="1" x14ac:dyDescent="0.2">
      <c r="A262" s="163" t="s">
        <v>1284</v>
      </c>
      <c r="B262" s="94" t="s">
        <v>238</v>
      </c>
      <c r="C262" s="70" t="s">
        <v>79</v>
      </c>
      <c r="D262" s="71">
        <v>1507.28</v>
      </c>
      <c r="E262" s="71">
        <v>1357.39</v>
      </c>
      <c r="F262" s="71">
        <v>1270.3</v>
      </c>
      <c r="G262" s="71">
        <v>1170.77</v>
      </c>
      <c r="H262" s="71">
        <v>1150.83</v>
      </c>
      <c r="I262" s="71">
        <v>1196.19</v>
      </c>
      <c r="J262" s="71">
        <v>1281.1099999999999</v>
      </c>
      <c r="K262" s="71">
        <v>1445.58</v>
      </c>
      <c r="L262" s="71">
        <v>1677.98</v>
      </c>
      <c r="M262" s="71">
        <v>1860.28</v>
      </c>
      <c r="N262" s="71">
        <v>1930.69</v>
      </c>
      <c r="O262" s="71">
        <v>1926.55</v>
      </c>
      <c r="P262" s="71">
        <v>1830.09</v>
      </c>
      <c r="Q262" s="71">
        <v>1809.21</v>
      </c>
      <c r="R262" s="71">
        <v>1792.79</v>
      </c>
      <c r="S262" s="71">
        <v>1758.56</v>
      </c>
      <c r="T262" s="71">
        <v>1728.04</v>
      </c>
      <c r="U262" s="71">
        <v>1687.93</v>
      </c>
      <c r="V262" s="71">
        <v>1691.81</v>
      </c>
      <c r="W262" s="71">
        <v>1764.11</v>
      </c>
      <c r="X262" s="71">
        <v>1819.38</v>
      </c>
      <c r="Y262" s="71">
        <v>1843.39</v>
      </c>
      <c r="Z262" s="71">
        <v>1658.76</v>
      </c>
      <c r="AA262" s="71">
        <v>1477.77</v>
      </c>
    </row>
    <row r="263" spans="1:27" ht="12.75" hidden="1" customHeight="1" outlineLevel="1" x14ac:dyDescent="0.2">
      <c r="A263" s="163" t="s">
        <v>1285</v>
      </c>
      <c r="B263" s="94" t="s">
        <v>90</v>
      </c>
      <c r="C263" s="70" t="s">
        <v>79</v>
      </c>
      <c r="D263" s="71">
        <f>$D$168</f>
        <v>113.12</v>
      </c>
      <c r="E263" s="71">
        <f>$D$168</f>
        <v>113.12</v>
      </c>
      <c r="F263" s="71">
        <f t="shared" ref="F263:AA263" si="151">$D$168</f>
        <v>113.12</v>
      </c>
      <c r="G263" s="71">
        <f t="shared" si="151"/>
        <v>113.12</v>
      </c>
      <c r="H263" s="71">
        <f t="shared" si="151"/>
        <v>113.12</v>
      </c>
      <c r="I263" s="71">
        <f t="shared" si="151"/>
        <v>113.12</v>
      </c>
      <c r="J263" s="71">
        <f t="shared" si="151"/>
        <v>113.12</v>
      </c>
      <c r="K263" s="71">
        <f t="shared" si="151"/>
        <v>113.12</v>
      </c>
      <c r="L263" s="71">
        <f t="shared" si="151"/>
        <v>113.12</v>
      </c>
      <c r="M263" s="71">
        <f t="shared" si="151"/>
        <v>113.12</v>
      </c>
      <c r="N263" s="71">
        <f t="shared" si="151"/>
        <v>113.12</v>
      </c>
      <c r="O263" s="71">
        <f t="shared" si="151"/>
        <v>113.12</v>
      </c>
      <c r="P263" s="71">
        <f t="shared" si="151"/>
        <v>113.12</v>
      </c>
      <c r="Q263" s="71">
        <f t="shared" si="151"/>
        <v>113.12</v>
      </c>
      <c r="R263" s="71">
        <f t="shared" si="151"/>
        <v>113.12</v>
      </c>
      <c r="S263" s="71">
        <f t="shared" si="151"/>
        <v>113.12</v>
      </c>
      <c r="T263" s="71">
        <f t="shared" si="151"/>
        <v>113.12</v>
      </c>
      <c r="U263" s="71">
        <f t="shared" si="151"/>
        <v>113.12</v>
      </c>
      <c r="V263" s="71">
        <f t="shared" si="151"/>
        <v>113.12</v>
      </c>
      <c r="W263" s="71">
        <f t="shared" si="151"/>
        <v>113.12</v>
      </c>
      <c r="X263" s="71">
        <f t="shared" si="151"/>
        <v>113.12</v>
      </c>
      <c r="Y263" s="71">
        <f t="shared" si="151"/>
        <v>113.12</v>
      </c>
      <c r="Z263" s="71">
        <f t="shared" si="151"/>
        <v>113.12</v>
      </c>
      <c r="AA263" s="71">
        <f t="shared" si="151"/>
        <v>113.12</v>
      </c>
    </row>
    <row r="264" spans="1:27" ht="12.75" hidden="1" customHeight="1" outlineLevel="1" x14ac:dyDescent="0.2">
      <c r="A264" s="163" t="s">
        <v>1286</v>
      </c>
      <c r="B264" s="94" t="s">
        <v>83</v>
      </c>
      <c r="C264" s="70" t="s">
        <v>79</v>
      </c>
      <c r="D264" s="71">
        <v>4.95</v>
      </c>
      <c r="E264" s="71">
        <v>4.95</v>
      </c>
      <c r="F264" s="71">
        <v>4.95</v>
      </c>
      <c r="G264" s="71">
        <v>4.95</v>
      </c>
      <c r="H264" s="71">
        <v>4.95</v>
      </c>
      <c r="I264" s="71">
        <v>4.95</v>
      </c>
      <c r="J264" s="71">
        <v>4.95</v>
      </c>
      <c r="K264" s="71">
        <v>4.95</v>
      </c>
      <c r="L264" s="71">
        <v>4.95</v>
      </c>
      <c r="M264" s="71">
        <v>4.95</v>
      </c>
      <c r="N264" s="71">
        <v>4.95</v>
      </c>
      <c r="O264" s="71">
        <v>4.95</v>
      </c>
      <c r="P264" s="71">
        <v>4.95</v>
      </c>
      <c r="Q264" s="71">
        <v>4.95</v>
      </c>
      <c r="R264" s="71">
        <v>4.95</v>
      </c>
      <c r="S264" s="71">
        <v>4.95</v>
      </c>
      <c r="T264" s="71">
        <v>4.95</v>
      </c>
      <c r="U264" s="71">
        <v>4.95</v>
      </c>
      <c r="V264" s="71">
        <v>4.95</v>
      </c>
      <c r="W264" s="71">
        <v>4.95</v>
      </c>
      <c r="X264" s="71">
        <v>4.95</v>
      </c>
      <c r="Y264" s="71">
        <v>4.95</v>
      </c>
      <c r="Z264" s="71">
        <v>4.95</v>
      </c>
      <c r="AA264" s="71">
        <v>4.95</v>
      </c>
    </row>
    <row r="265" spans="1:27" ht="12.75" hidden="1" customHeight="1" outlineLevel="1" x14ac:dyDescent="0.2">
      <c r="A265" s="163" t="s">
        <v>1287</v>
      </c>
      <c r="B265" s="94" t="s">
        <v>81</v>
      </c>
      <c r="C265" s="70" t="s">
        <v>79</v>
      </c>
      <c r="D265" s="71">
        <f>$D$11</f>
        <v>216.36</v>
      </c>
      <c r="E265" s="71">
        <f t="shared" ref="E265:AA265" si="152">$D$11</f>
        <v>216.36</v>
      </c>
      <c r="F265" s="71">
        <f t="shared" si="152"/>
        <v>216.36</v>
      </c>
      <c r="G265" s="71">
        <f t="shared" si="152"/>
        <v>216.36</v>
      </c>
      <c r="H265" s="71">
        <f t="shared" si="152"/>
        <v>216.36</v>
      </c>
      <c r="I265" s="71">
        <f t="shared" si="152"/>
        <v>216.36</v>
      </c>
      <c r="J265" s="71">
        <f t="shared" si="152"/>
        <v>216.36</v>
      </c>
      <c r="K265" s="71">
        <f t="shared" si="152"/>
        <v>216.36</v>
      </c>
      <c r="L265" s="71">
        <f t="shared" si="152"/>
        <v>216.36</v>
      </c>
      <c r="M265" s="71">
        <f t="shared" si="152"/>
        <v>216.36</v>
      </c>
      <c r="N265" s="71">
        <f t="shared" si="152"/>
        <v>216.36</v>
      </c>
      <c r="O265" s="71">
        <f t="shared" si="152"/>
        <v>216.36</v>
      </c>
      <c r="P265" s="71">
        <f t="shared" si="152"/>
        <v>216.36</v>
      </c>
      <c r="Q265" s="71">
        <f t="shared" si="152"/>
        <v>216.36</v>
      </c>
      <c r="R265" s="71">
        <f>$D$11</f>
        <v>216.36</v>
      </c>
      <c r="S265" s="71">
        <f t="shared" si="152"/>
        <v>216.36</v>
      </c>
      <c r="T265" s="71">
        <f t="shared" si="152"/>
        <v>216.36</v>
      </c>
      <c r="U265" s="71">
        <f t="shared" si="152"/>
        <v>216.36</v>
      </c>
      <c r="V265" s="71">
        <f t="shared" si="152"/>
        <v>216.36</v>
      </c>
      <c r="W265" s="71">
        <f t="shared" si="152"/>
        <v>216.36</v>
      </c>
      <c r="X265" s="71">
        <f t="shared" si="152"/>
        <v>216.36</v>
      </c>
      <c r="Y265" s="71">
        <f t="shared" si="152"/>
        <v>216.36</v>
      </c>
      <c r="Z265" s="71">
        <f t="shared" si="152"/>
        <v>216.36</v>
      </c>
      <c r="AA265" s="71">
        <f t="shared" si="152"/>
        <v>216.36</v>
      </c>
    </row>
    <row r="266" spans="1:27" ht="12.75" customHeight="1" collapsed="1" x14ac:dyDescent="0.2">
      <c r="A266" s="162" t="s">
        <v>1288</v>
      </c>
      <c r="B266" s="54" t="str">
        <f>"21"&amp;"."&amp;$B$663&amp;"."&amp;$B$664</f>
        <v>21.05.2023</v>
      </c>
      <c r="C266" s="134" t="s">
        <v>76</v>
      </c>
      <c r="D266" s="135">
        <f>ROUND(((D267+D268+D270+D269)/1000),5)</f>
        <v>1.8573900000000001</v>
      </c>
      <c r="E266" s="135">
        <f>ROUND(((E267+E268+E270+E269)/1000),5)</f>
        <v>1.64761</v>
      </c>
      <c r="F266" s="135">
        <f>ROUND(((F267+F268+F270+F269)/1000),5)</f>
        <v>1.5325</v>
      </c>
      <c r="G266" s="135">
        <f t="shared" ref="G266:AA266" si="153">ROUND(((G267+G268+G270+G269)/1000),5)</f>
        <v>1.44815</v>
      </c>
      <c r="H266" s="135">
        <f t="shared" si="153"/>
        <v>1.43279</v>
      </c>
      <c r="I266" s="135">
        <f t="shared" si="153"/>
        <v>1.4289499999999999</v>
      </c>
      <c r="J266" s="135">
        <f t="shared" si="153"/>
        <v>1.44496</v>
      </c>
      <c r="K266" s="135">
        <f t="shared" si="153"/>
        <v>1.66991</v>
      </c>
      <c r="L266" s="135">
        <f t="shared" si="153"/>
        <v>1.88923</v>
      </c>
      <c r="M266" s="135">
        <f t="shared" si="153"/>
        <v>2.14947</v>
      </c>
      <c r="N266" s="135">
        <f t="shared" si="153"/>
        <v>2.2454499999999999</v>
      </c>
      <c r="O266" s="135">
        <f t="shared" si="153"/>
        <v>2.2576999999999998</v>
      </c>
      <c r="P266" s="135">
        <f t="shared" si="153"/>
        <v>2.2558199999999999</v>
      </c>
      <c r="Q266" s="135">
        <f t="shared" si="153"/>
        <v>2.2564799999999998</v>
      </c>
      <c r="R266" s="135">
        <f t="shared" si="153"/>
        <v>2.2560600000000002</v>
      </c>
      <c r="S266" s="135">
        <f t="shared" si="153"/>
        <v>2.2480199999999999</v>
      </c>
      <c r="T266" s="135">
        <f t="shared" si="153"/>
        <v>2.18824</v>
      </c>
      <c r="U266" s="135">
        <f t="shared" si="153"/>
        <v>2.1136300000000001</v>
      </c>
      <c r="V266" s="135">
        <f t="shared" si="153"/>
        <v>2.11714</v>
      </c>
      <c r="W266" s="135">
        <f t="shared" si="153"/>
        <v>2.21793</v>
      </c>
      <c r="X266" s="135">
        <f t="shared" si="153"/>
        <v>2.26336</v>
      </c>
      <c r="Y266" s="135">
        <f t="shared" si="153"/>
        <v>2.2572100000000002</v>
      </c>
      <c r="Z266" s="135">
        <f t="shared" si="153"/>
        <v>2.1816800000000001</v>
      </c>
      <c r="AA266" s="135">
        <f t="shared" si="153"/>
        <v>1.9423299999999999</v>
      </c>
    </row>
    <row r="267" spans="1:27" ht="12.75" hidden="1" customHeight="1" outlineLevel="1" x14ac:dyDescent="0.2">
      <c r="A267" s="163" t="s">
        <v>1289</v>
      </c>
      <c r="B267" s="94" t="s">
        <v>238</v>
      </c>
      <c r="C267" s="70" t="s">
        <v>79</v>
      </c>
      <c r="D267" s="71">
        <v>1522.96</v>
      </c>
      <c r="E267" s="71">
        <v>1313.18</v>
      </c>
      <c r="F267" s="71">
        <v>1198.07</v>
      </c>
      <c r="G267" s="71">
        <v>1113.72</v>
      </c>
      <c r="H267" s="71">
        <v>1098.3599999999999</v>
      </c>
      <c r="I267" s="71">
        <v>1094.52</v>
      </c>
      <c r="J267" s="71">
        <v>1110.53</v>
      </c>
      <c r="K267" s="71">
        <v>1335.48</v>
      </c>
      <c r="L267" s="71">
        <v>1554.8</v>
      </c>
      <c r="M267" s="71">
        <v>1815.04</v>
      </c>
      <c r="N267" s="71">
        <v>1911.02</v>
      </c>
      <c r="O267" s="71">
        <v>1923.27</v>
      </c>
      <c r="P267" s="71">
        <v>1921.39</v>
      </c>
      <c r="Q267" s="71">
        <v>1922.05</v>
      </c>
      <c r="R267" s="71">
        <v>1921.63</v>
      </c>
      <c r="S267" s="71">
        <v>1913.59</v>
      </c>
      <c r="T267" s="71">
        <v>1853.81</v>
      </c>
      <c r="U267" s="71">
        <v>1779.2</v>
      </c>
      <c r="V267" s="71">
        <v>1782.71</v>
      </c>
      <c r="W267" s="71">
        <v>1883.5</v>
      </c>
      <c r="X267" s="71">
        <v>1928.93</v>
      </c>
      <c r="Y267" s="71">
        <v>1922.78</v>
      </c>
      <c r="Z267" s="71">
        <v>1847.25</v>
      </c>
      <c r="AA267" s="71">
        <v>1607.9</v>
      </c>
    </row>
    <row r="268" spans="1:27" ht="12.75" hidden="1" customHeight="1" outlineLevel="1" x14ac:dyDescent="0.2">
      <c r="A268" s="163" t="s">
        <v>1290</v>
      </c>
      <c r="B268" s="94" t="s">
        <v>90</v>
      </c>
      <c r="C268" s="70" t="s">
        <v>79</v>
      </c>
      <c r="D268" s="71">
        <f>$D$168</f>
        <v>113.12</v>
      </c>
      <c r="E268" s="71">
        <f>$D$168</f>
        <v>113.12</v>
      </c>
      <c r="F268" s="71">
        <f t="shared" ref="F268:AA268" si="154">$D$168</f>
        <v>113.12</v>
      </c>
      <c r="G268" s="71">
        <f t="shared" si="154"/>
        <v>113.12</v>
      </c>
      <c r="H268" s="71">
        <f t="shared" si="154"/>
        <v>113.12</v>
      </c>
      <c r="I268" s="71">
        <f t="shared" si="154"/>
        <v>113.12</v>
      </c>
      <c r="J268" s="71">
        <f t="shared" si="154"/>
        <v>113.12</v>
      </c>
      <c r="K268" s="71">
        <f t="shared" si="154"/>
        <v>113.12</v>
      </c>
      <c r="L268" s="71">
        <f t="shared" si="154"/>
        <v>113.12</v>
      </c>
      <c r="M268" s="71">
        <f t="shared" si="154"/>
        <v>113.12</v>
      </c>
      <c r="N268" s="71">
        <f t="shared" si="154"/>
        <v>113.12</v>
      </c>
      <c r="O268" s="71">
        <f t="shared" si="154"/>
        <v>113.12</v>
      </c>
      <c r="P268" s="71">
        <f t="shared" si="154"/>
        <v>113.12</v>
      </c>
      <c r="Q268" s="71">
        <f t="shared" si="154"/>
        <v>113.12</v>
      </c>
      <c r="R268" s="71">
        <f t="shared" si="154"/>
        <v>113.12</v>
      </c>
      <c r="S268" s="71">
        <f t="shared" si="154"/>
        <v>113.12</v>
      </c>
      <c r="T268" s="71">
        <f t="shared" si="154"/>
        <v>113.12</v>
      </c>
      <c r="U268" s="71">
        <f t="shared" si="154"/>
        <v>113.12</v>
      </c>
      <c r="V268" s="71">
        <f t="shared" si="154"/>
        <v>113.12</v>
      </c>
      <c r="W268" s="71">
        <f t="shared" si="154"/>
        <v>113.12</v>
      </c>
      <c r="X268" s="71">
        <f t="shared" si="154"/>
        <v>113.12</v>
      </c>
      <c r="Y268" s="71">
        <f t="shared" si="154"/>
        <v>113.12</v>
      </c>
      <c r="Z268" s="71">
        <f t="shared" si="154"/>
        <v>113.12</v>
      </c>
      <c r="AA268" s="71">
        <f t="shared" si="154"/>
        <v>113.12</v>
      </c>
    </row>
    <row r="269" spans="1:27" ht="12.75" hidden="1" customHeight="1" outlineLevel="1" x14ac:dyDescent="0.2">
      <c r="A269" s="163" t="s">
        <v>1291</v>
      </c>
      <c r="B269" s="94" t="s">
        <v>83</v>
      </c>
      <c r="C269" s="70" t="s">
        <v>79</v>
      </c>
      <c r="D269" s="71">
        <v>4.95</v>
      </c>
      <c r="E269" s="71">
        <v>4.95</v>
      </c>
      <c r="F269" s="71">
        <v>4.95</v>
      </c>
      <c r="G269" s="71">
        <v>4.95</v>
      </c>
      <c r="H269" s="71">
        <v>4.95</v>
      </c>
      <c r="I269" s="71">
        <v>4.95</v>
      </c>
      <c r="J269" s="71">
        <v>4.95</v>
      </c>
      <c r="K269" s="71">
        <v>4.95</v>
      </c>
      <c r="L269" s="71">
        <v>4.95</v>
      </c>
      <c r="M269" s="71">
        <v>4.95</v>
      </c>
      <c r="N269" s="71">
        <v>4.95</v>
      </c>
      <c r="O269" s="71">
        <v>4.95</v>
      </c>
      <c r="P269" s="71">
        <v>4.95</v>
      </c>
      <c r="Q269" s="71">
        <v>4.95</v>
      </c>
      <c r="R269" s="71">
        <v>4.95</v>
      </c>
      <c r="S269" s="71">
        <v>4.95</v>
      </c>
      <c r="T269" s="71">
        <v>4.95</v>
      </c>
      <c r="U269" s="71">
        <v>4.95</v>
      </c>
      <c r="V269" s="71">
        <v>4.95</v>
      </c>
      <c r="W269" s="71">
        <v>4.95</v>
      </c>
      <c r="X269" s="71">
        <v>4.95</v>
      </c>
      <c r="Y269" s="71">
        <v>4.95</v>
      </c>
      <c r="Z269" s="71">
        <v>4.95</v>
      </c>
      <c r="AA269" s="71">
        <v>4.95</v>
      </c>
    </row>
    <row r="270" spans="1:27" ht="12.75" hidden="1" customHeight="1" outlineLevel="1" x14ac:dyDescent="0.2">
      <c r="A270" s="163" t="s">
        <v>1292</v>
      </c>
      <c r="B270" s="94" t="s">
        <v>81</v>
      </c>
      <c r="C270" s="70" t="s">
        <v>79</v>
      </c>
      <c r="D270" s="71">
        <f>$D$11</f>
        <v>216.36</v>
      </c>
      <c r="E270" s="71">
        <f t="shared" ref="E270:AA270" si="155">$D$11</f>
        <v>216.36</v>
      </c>
      <c r="F270" s="71">
        <f t="shared" si="155"/>
        <v>216.36</v>
      </c>
      <c r="G270" s="71">
        <f t="shared" si="155"/>
        <v>216.36</v>
      </c>
      <c r="H270" s="71">
        <f t="shared" si="155"/>
        <v>216.36</v>
      </c>
      <c r="I270" s="71">
        <f t="shared" si="155"/>
        <v>216.36</v>
      </c>
      <c r="J270" s="71">
        <f t="shared" si="155"/>
        <v>216.36</v>
      </c>
      <c r="K270" s="71">
        <f t="shared" si="155"/>
        <v>216.36</v>
      </c>
      <c r="L270" s="71">
        <f t="shared" si="155"/>
        <v>216.36</v>
      </c>
      <c r="M270" s="71">
        <f t="shared" si="155"/>
        <v>216.36</v>
      </c>
      <c r="N270" s="71">
        <f t="shared" si="155"/>
        <v>216.36</v>
      </c>
      <c r="O270" s="71">
        <f t="shared" si="155"/>
        <v>216.36</v>
      </c>
      <c r="P270" s="71">
        <f t="shared" si="155"/>
        <v>216.36</v>
      </c>
      <c r="Q270" s="71">
        <f t="shared" si="155"/>
        <v>216.36</v>
      </c>
      <c r="R270" s="71">
        <f>$D$11</f>
        <v>216.36</v>
      </c>
      <c r="S270" s="71">
        <f t="shared" si="155"/>
        <v>216.36</v>
      </c>
      <c r="T270" s="71">
        <f t="shared" si="155"/>
        <v>216.36</v>
      </c>
      <c r="U270" s="71">
        <f t="shared" si="155"/>
        <v>216.36</v>
      </c>
      <c r="V270" s="71">
        <f t="shared" si="155"/>
        <v>216.36</v>
      </c>
      <c r="W270" s="71">
        <f t="shared" si="155"/>
        <v>216.36</v>
      </c>
      <c r="X270" s="71">
        <f t="shared" si="155"/>
        <v>216.36</v>
      </c>
      <c r="Y270" s="71">
        <f t="shared" si="155"/>
        <v>216.36</v>
      </c>
      <c r="Z270" s="71">
        <f t="shared" si="155"/>
        <v>216.36</v>
      </c>
      <c r="AA270" s="71">
        <f t="shared" si="155"/>
        <v>216.36</v>
      </c>
    </row>
    <row r="271" spans="1:27" ht="12.75" customHeight="1" collapsed="1" x14ac:dyDescent="0.2">
      <c r="A271" s="162" t="s">
        <v>1293</v>
      </c>
      <c r="B271" s="54" t="str">
        <f>"22"&amp;"."&amp;$B$663&amp;"."&amp;$B$664</f>
        <v>22.05.2023</v>
      </c>
      <c r="C271" s="134" t="s">
        <v>76</v>
      </c>
      <c r="D271" s="135">
        <f>ROUND(((D272+D273+D275+D274)/1000),5)</f>
        <v>1.65052</v>
      </c>
      <c r="E271" s="135">
        <f>ROUND(((E272+E273+E275+E274)/1000),5)</f>
        <v>1.5038</v>
      </c>
      <c r="F271" s="135">
        <f>ROUND(((F272+F273+F275+F274)/1000),5)</f>
        <v>1.4243699999999999</v>
      </c>
      <c r="G271" s="135">
        <f t="shared" ref="G271:AA271" si="156">ROUND(((G272+G273+G275+G274)/1000),5)</f>
        <v>1.39733</v>
      </c>
      <c r="H271" s="135">
        <f t="shared" si="156"/>
        <v>1.38052</v>
      </c>
      <c r="I271" s="135">
        <f t="shared" si="156"/>
        <v>1.4360599999999999</v>
      </c>
      <c r="J271" s="135">
        <f t="shared" si="156"/>
        <v>1.6732199999999999</v>
      </c>
      <c r="K271" s="135">
        <f t="shared" si="156"/>
        <v>1.90222</v>
      </c>
      <c r="L271" s="135">
        <f t="shared" si="156"/>
        <v>2.2043400000000002</v>
      </c>
      <c r="M271" s="135">
        <f t="shared" si="156"/>
        <v>2.2918599999999998</v>
      </c>
      <c r="N271" s="135">
        <f t="shared" si="156"/>
        <v>2.2937500000000002</v>
      </c>
      <c r="O271" s="135">
        <f t="shared" si="156"/>
        <v>2.3048199999999999</v>
      </c>
      <c r="P271" s="135">
        <f t="shared" si="156"/>
        <v>2.3336199999999998</v>
      </c>
      <c r="Q271" s="135">
        <f t="shared" si="156"/>
        <v>2.3980700000000001</v>
      </c>
      <c r="R271" s="135">
        <f t="shared" si="156"/>
        <v>2.3717800000000002</v>
      </c>
      <c r="S271" s="135">
        <f t="shared" si="156"/>
        <v>2.3323700000000001</v>
      </c>
      <c r="T271" s="135">
        <f t="shared" si="156"/>
        <v>2.30098</v>
      </c>
      <c r="U271" s="135">
        <f t="shared" si="156"/>
        <v>2.29345</v>
      </c>
      <c r="V271" s="135">
        <f t="shared" si="156"/>
        <v>2.25644</v>
      </c>
      <c r="W271" s="135">
        <f t="shared" si="156"/>
        <v>2.1019700000000001</v>
      </c>
      <c r="X271" s="135">
        <f t="shared" si="156"/>
        <v>2.1935500000000001</v>
      </c>
      <c r="Y271" s="135">
        <f t="shared" si="156"/>
        <v>2.2884000000000002</v>
      </c>
      <c r="Z271" s="135">
        <f t="shared" si="156"/>
        <v>2.0100500000000001</v>
      </c>
      <c r="AA271" s="135">
        <f t="shared" si="156"/>
        <v>1.8090299999999999</v>
      </c>
    </row>
    <row r="272" spans="1:27" ht="12.75" hidden="1" customHeight="1" outlineLevel="1" x14ac:dyDescent="0.2">
      <c r="A272" s="163" t="s">
        <v>1294</v>
      </c>
      <c r="B272" s="94" t="s">
        <v>238</v>
      </c>
      <c r="C272" s="70" t="s">
        <v>79</v>
      </c>
      <c r="D272" s="71">
        <v>1316.09</v>
      </c>
      <c r="E272" s="71">
        <v>1169.3699999999999</v>
      </c>
      <c r="F272" s="71">
        <v>1089.94</v>
      </c>
      <c r="G272" s="71">
        <v>1062.9000000000001</v>
      </c>
      <c r="H272" s="71">
        <v>1046.0899999999999</v>
      </c>
      <c r="I272" s="71">
        <v>1101.6300000000001</v>
      </c>
      <c r="J272" s="71">
        <v>1338.79</v>
      </c>
      <c r="K272" s="71">
        <v>1567.79</v>
      </c>
      <c r="L272" s="71">
        <v>1869.91</v>
      </c>
      <c r="M272" s="71">
        <v>1957.43</v>
      </c>
      <c r="N272" s="71">
        <v>1959.32</v>
      </c>
      <c r="O272" s="71">
        <v>1970.39</v>
      </c>
      <c r="P272" s="71">
        <v>1999.19</v>
      </c>
      <c r="Q272" s="71">
        <v>2063.64</v>
      </c>
      <c r="R272" s="71">
        <v>2037.35</v>
      </c>
      <c r="S272" s="71">
        <v>1997.94</v>
      </c>
      <c r="T272" s="71">
        <v>1966.55</v>
      </c>
      <c r="U272" s="71">
        <v>1959.02</v>
      </c>
      <c r="V272" s="71">
        <v>1922.01</v>
      </c>
      <c r="W272" s="71">
        <v>1767.54</v>
      </c>
      <c r="X272" s="71">
        <v>1859.12</v>
      </c>
      <c r="Y272" s="71">
        <v>1953.97</v>
      </c>
      <c r="Z272" s="71">
        <v>1675.62</v>
      </c>
      <c r="AA272" s="71">
        <v>1474.6</v>
      </c>
    </row>
    <row r="273" spans="1:27" ht="12.75" hidden="1" customHeight="1" outlineLevel="1" x14ac:dyDescent="0.2">
      <c r="A273" s="163" t="s">
        <v>1295</v>
      </c>
      <c r="B273" s="94" t="s">
        <v>90</v>
      </c>
      <c r="C273" s="70" t="s">
        <v>79</v>
      </c>
      <c r="D273" s="71">
        <f>$D$168</f>
        <v>113.12</v>
      </c>
      <c r="E273" s="71">
        <f>$D$168</f>
        <v>113.12</v>
      </c>
      <c r="F273" s="71">
        <f t="shared" ref="F273:AA273" si="157">$D$168</f>
        <v>113.12</v>
      </c>
      <c r="G273" s="71">
        <f t="shared" si="157"/>
        <v>113.12</v>
      </c>
      <c r="H273" s="71">
        <f t="shared" si="157"/>
        <v>113.12</v>
      </c>
      <c r="I273" s="71">
        <f t="shared" si="157"/>
        <v>113.12</v>
      </c>
      <c r="J273" s="71">
        <f t="shared" si="157"/>
        <v>113.12</v>
      </c>
      <c r="K273" s="71">
        <f t="shared" si="157"/>
        <v>113.12</v>
      </c>
      <c r="L273" s="71">
        <f t="shared" si="157"/>
        <v>113.12</v>
      </c>
      <c r="M273" s="71">
        <f t="shared" si="157"/>
        <v>113.12</v>
      </c>
      <c r="N273" s="71">
        <f t="shared" si="157"/>
        <v>113.12</v>
      </c>
      <c r="O273" s="71">
        <f t="shared" si="157"/>
        <v>113.12</v>
      </c>
      <c r="P273" s="71">
        <f t="shared" si="157"/>
        <v>113.12</v>
      </c>
      <c r="Q273" s="71">
        <f t="shared" si="157"/>
        <v>113.12</v>
      </c>
      <c r="R273" s="71">
        <f t="shared" si="157"/>
        <v>113.12</v>
      </c>
      <c r="S273" s="71">
        <f t="shared" si="157"/>
        <v>113.12</v>
      </c>
      <c r="T273" s="71">
        <f t="shared" si="157"/>
        <v>113.12</v>
      </c>
      <c r="U273" s="71">
        <f t="shared" si="157"/>
        <v>113.12</v>
      </c>
      <c r="V273" s="71">
        <f t="shared" si="157"/>
        <v>113.12</v>
      </c>
      <c r="W273" s="71">
        <f t="shared" si="157"/>
        <v>113.12</v>
      </c>
      <c r="X273" s="71">
        <f t="shared" si="157"/>
        <v>113.12</v>
      </c>
      <c r="Y273" s="71">
        <f t="shared" si="157"/>
        <v>113.12</v>
      </c>
      <c r="Z273" s="71">
        <f t="shared" si="157"/>
        <v>113.12</v>
      </c>
      <c r="AA273" s="71">
        <f t="shared" si="157"/>
        <v>113.12</v>
      </c>
    </row>
    <row r="274" spans="1:27" ht="12.75" hidden="1" customHeight="1" outlineLevel="1" x14ac:dyDescent="0.2">
      <c r="A274" s="163" t="s">
        <v>1296</v>
      </c>
      <c r="B274" s="94" t="s">
        <v>83</v>
      </c>
      <c r="C274" s="70" t="s">
        <v>79</v>
      </c>
      <c r="D274" s="71">
        <v>4.95</v>
      </c>
      <c r="E274" s="71">
        <v>4.95</v>
      </c>
      <c r="F274" s="71">
        <v>4.95</v>
      </c>
      <c r="G274" s="71">
        <v>4.95</v>
      </c>
      <c r="H274" s="71">
        <v>4.95</v>
      </c>
      <c r="I274" s="71">
        <v>4.95</v>
      </c>
      <c r="J274" s="71">
        <v>4.95</v>
      </c>
      <c r="K274" s="71">
        <v>4.95</v>
      </c>
      <c r="L274" s="71">
        <v>4.95</v>
      </c>
      <c r="M274" s="71">
        <v>4.95</v>
      </c>
      <c r="N274" s="71">
        <v>4.95</v>
      </c>
      <c r="O274" s="71">
        <v>4.95</v>
      </c>
      <c r="P274" s="71">
        <v>4.95</v>
      </c>
      <c r="Q274" s="71">
        <v>4.95</v>
      </c>
      <c r="R274" s="71">
        <v>4.95</v>
      </c>
      <c r="S274" s="71">
        <v>4.95</v>
      </c>
      <c r="T274" s="71">
        <v>4.95</v>
      </c>
      <c r="U274" s="71">
        <v>4.95</v>
      </c>
      <c r="V274" s="71">
        <v>4.95</v>
      </c>
      <c r="W274" s="71">
        <v>4.95</v>
      </c>
      <c r="X274" s="71">
        <v>4.95</v>
      </c>
      <c r="Y274" s="71">
        <v>4.95</v>
      </c>
      <c r="Z274" s="71">
        <v>4.95</v>
      </c>
      <c r="AA274" s="71">
        <v>4.95</v>
      </c>
    </row>
    <row r="275" spans="1:27" ht="12.75" hidden="1" customHeight="1" outlineLevel="1" x14ac:dyDescent="0.2">
      <c r="A275" s="163" t="s">
        <v>1297</v>
      </c>
      <c r="B275" s="94" t="s">
        <v>81</v>
      </c>
      <c r="C275" s="70" t="s">
        <v>79</v>
      </c>
      <c r="D275" s="71">
        <f>$D$11</f>
        <v>216.36</v>
      </c>
      <c r="E275" s="71">
        <f t="shared" ref="E275:AA275" si="158">$D$11</f>
        <v>216.36</v>
      </c>
      <c r="F275" s="71">
        <f t="shared" si="158"/>
        <v>216.36</v>
      </c>
      <c r="G275" s="71">
        <f t="shared" si="158"/>
        <v>216.36</v>
      </c>
      <c r="H275" s="71">
        <f t="shared" si="158"/>
        <v>216.36</v>
      </c>
      <c r="I275" s="71">
        <f t="shared" si="158"/>
        <v>216.36</v>
      </c>
      <c r="J275" s="71">
        <f t="shared" si="158"/>
        <v>216.36</v>
      </c>
      <c r="K275" s="71">
        <f t="shared" si="158"/>
        <v>216.36</v>
      </c>
      <c r="L275" s="71">
        <f t="shared" si="158"/>
        <v>216.36</v>
      </c>
      <c r="M275" s="71">
        <f t="shared" si="158"/>
        <v>216.36</v>
      </c>
      <c r="N275" s="71">
        <f t="shared" si="158"/>
        <v>216.36</v>
      </c>
      <c r="O275" s="71">
        <f t="shared" si="158"/>
        <v>216.36</v>
      </c>
      <c r="P275" s="71">
        <f t="shared" si="158"/>
        <v>216.36</v>
      </c>
      <c r="Q275" s="71">
        <f t="shared" si="158"/>
        <v>216.36</v>
      </c>
      <c r="R275" s="71">
        <f>$D$11</f>
        <v>216.36</v>
      </c>
      <c r="S275" s="71">
        <f t="shared" si="158"/>
        <v>216.36</v>
      </c>
      <c r="T275" s="71">
        <f t="shared" si="158"/>
        <v>216.36</v>
      </c>
      <c r="U275" s="71">
        <f t="shared" si="158"/>
        <v>216.36</v>
      </c>
      <c r="V275" s="71">
        <f t="shared" si="158"/>
        <v>216.36</v>
      </c>
      <c r="W275" s="71">
        <f t="shared" si="158"/>
        <v>216.36</v>
      </c>
      <c r="X275" s="71">
        <f t="shared" si="158"/>
        <v>216.36</v>
      </c>
      <c r="Y275" s="71">
        <f t="shared" si="158"/>
        <v>216.36</v>
      </c>
      <c r="Z275" s="71">
        <f t="shared" si="158"/>
        <v>216.36</v>
      </c>
      <c r="AA275" s="71">
        <f t="shared" si="158"/>
        <v>216.36</v>
      </c>
    </row>
    <row r="276" spans="1:27" ht="12.75" customHeight="1" collapsed="1" x14ac:dyDescent="0.2">
      <c r="A276" s="162" t="s">
        <v>1298</v>
      </c>
      <c r="B276" s="54" t="str">
        <f>"23"&amp;"."&amp;$B$663&amp;"."&amp;$B$664</f>
        <v>23.05.2023</v>
      </c>
      <c r="C276" s="134" t="s">
        <v>76</v>
      </c>
      <c r="D276" s="135">
        <f>ROUND(((D277+D278+D280+D279)/1000),5)</f>
        <v>1.63029</v>
      </c>
      <c r="E276" s="135">
        <f>ROUND(((E277+E278+E280+E279)/1000),5)</f>
        <v>1.4598199999999999</v>
      </c>
      <c r="F276" s="135">
        <f>ROUND(((F277+F278+F280+F279)/1000),5)</f>
        <v>1.37185</v>
      </c>
      <c r="G276" s="135">
        <f t="shared" ref="G276:AA276" si="159">ROUND(((G277+G278+G280+G279)/1000),5)</f>
        <v>1.3333900000000001</v>
      </c>
      <c r="H276" s="135">
        <f t="shared" si="159"/>
        <v>1.38036</v>
      </c>
      <c r="I276" s="135">
        <f t="shared" si="159"/>
        <v>1.5262899999999999</v>
      </c>
      <c r="J276" s="135">
        <f t="shared" si="159"/>
        <v>1.64462</v>
      </c>
      <c r="K276" s="135">
        <f t="shared" si="159"/>
        <v>1.87859</v>
      </c>
      <c r="L276" s="135">
        <f t="shared" si="159"/>
        <v>2.1089199999999999</v>
      </c>
      <c r="M276" s="135">
        <f t="shared" si="159"/>
        <v>2.2280500000000001</v>
      </c>
      <c r="N276" s="135">
        <f t="shared" si="159"/>
        <v>2.2029700000000001</v>
      </c>
      <c r="O276" s="135">
        <f t="shared" si="159"/>
        <v>2.2614800000000002</v>
      </c>
      <c r="P276" s="135">
        <f t="shared" si="159"/>
        <v>2.2618100000000001</v>
      </c>
      <c r="Q276" s="135">
        <f t="shared" si="159"/>
        <v>2.2818200000000002</v>
      </c>
      <c r="R276" s="135">
        <f t="shared" si="159"/>
        <v>2.2770199999999998</v>
      </c>
      <c r="S276" s="135">
        <f t="shared" si="159"/>
        <v>2.2656999999999998</v>
      </c>
      <c r="T276" s="135">
        <f t="shared" si="159"/>
        <v>2.2566799999999998</v>
      </c>
      <c r="U276" s="135">
        <f t="shared" si="159"/>
        <v>2.2025999999999999</v>
      </c>
      <c r="V276" s="135">
        <f t="shared" si="159"/>
        <v>2.14255</v>
      </c>
      <c r="W276" s="135">
        <f t="shared" si="159"/>
        <v>2.0852400000000002</v>
      </c>
      <c r="X276" s="135">
        <f t="shared" si="159"/>
        <v>2.1106799999999999</v>
      </c>
      <c r="Y276" s="135">
        <f t="shared" si="159"/>
        <v>2.2098499999999999</v>
      </c>
      <c r="Z276" s="135">
        <f t="shared" si="159"/>
        <v>2.0037199999999999</v>
      </c>
      <c r="AA276" s="135">
        <f t="shared" si="159"/>
        <v>1.7484</v>
      </c>
    </row>
    <row r="277" spans="1:27" ht="12.75" hidden="1" customHeight="1" outlineLevel="1" x14ac:dyDescent="0.2">
      <c r="A277" s="163" t="s">
        <v>1299</v>
      </c>
      <c r="B277" s="94" t="s">
        <v>238</v>
      </c>
      <c r="C277" s="70" t="s">
        <v>79</v>
      </c>
      <c r="D277" s="71">
        <v>1295.8599999999999</v>
      </c>
      <c r="E277" s="71">
        <v>1125.3900000000001</v>
      </c>
      <c r="F277" s="71">
        <v>1037.42</v>
      </c>
      <c r="G277" s="71">
        <v>998.96</v>
      </c>
      <c r="H277" s="71">
        <v>1045.93</v>
      </c>
      <c r="I277" s="71">
        <v>1191.8599999999999</v>
      </c>
      <c r="J277" s="71">
        <v>1310.19</v>
      </c>
      <c r="K277" s="71">
        <v>1544.16</v>
      </c>
      <c r="L277" s="71">
        <v>1774.49</v>
      </c>
      <c r="M277" s="71">
        <v>1893.62</v>
      </c>
      <c r="N277" s="71">
        <v>1868.54</v>
      </c>
      <c r="O277" s="71">
        <v>1927.05</v>
      </c>
      <c r="P277" s="71">
        <v>1927.38</v>
      </c>
      <c r="Q277" s="71">
        <v>1947.39</v>
      </c>
      <c r="R277" s="71">
        <v>1942.59</v>
      </c>
      <c r="S277" s="71">
        <v>1931.27</v>
      </c>
      <c r="T277" s="71">
        <v>1922.25</v>
      </c>
      <c r="U277" s="71">
        <v>1868.17</v>
      </c>
      <c r="V277" s="71">
        <v>1808.12</v>
      </c>
      <c r="W277" s="71">
        <v>1750.81</v>
      </c>
      <c r="X277" s="71">
        <v>1776.25</v>
      </c>
      <c r="Y277" s="71">
        <v>1875.42</v>
      </c>
      <c r="Z277" s="71">
        <v>1669.29</v>
      </c>
      <c r="AA277" s="71">
        <v>1413.97</v>
      </c>
    </row>
    <row r="278" spans="1:27" ht="12.75" hidden="1" customHeight="1" outlineLevel="1" x14ac:dyDescent="0.2">
      <c r="A278" s="163" t="s">
        <v>1300</v>
      </c>
      <c r="B278" s="94" t="s">
        <v>90</v>
      </c>
      <c r="C278" s="70" t="s">
        <v>79</v>
      </c>
      <c r="D278" s="71">
        <f>$D$168</f>
        <v>113.12</v>
      </c>
      <c r="E278" s="71">
        <f>$D$168</f>
        <v>113.12</v>
      </c>
      <c r="F278" s="71">
        <f t="shared" ref="F278:AA278" si="160">$D$168</f>
        <v>113.12</v>
      </c>
      <c r="G278" s="71">
        <f t="shared" si="160"/>
        <v>113.12</v>
      </c>
      <c r="H278" s="71">
        <f t="shared" si="160"/>
        <v>113.12</v>
      </c>
      <c r="I278" s="71">
        <f t="shared" si="160"/>
        <v>113.12</v>
      </c>
      <c r="J278" s="71">
        <f t="shared" si="160"/>
        <v>113.12</v>
      </c>
      <c r="K278" s="71">
        <f t="shared" si="160"/>
        <v>113.12</v>
      </c>
      <c r="L278" s="71">
        <f t="shared" si="160"/>
        <v>113.12</v>
      </c>
      <c r="M278" s="71">
        <f t="shared" si="160"/>
        <v>113.12</v>
      </c>
      <c r="N278" s="71">
        <f t="shared" si="160"/>
        <v>113.12</v>
      </c>
      <c r="O278" s="71">
        <f t="shared" si="160"/>
        <v>113.12</v>
      </c>
      <c r="P278" s="71">
        <f t="shared" si="160"/>
        <v>113.12</v>
      </c>
      <c r="Q278" s="71">
        <f t="shared" si="160"/>
        <v>113.12</v>
      </c>
      <c r="R278" s="71">
        <f t="shared" si="160"/>
        <v>113.12</v>
      </c>
      <c r="S278" s="71">
        <f t="shared" si="160"/>
        <v>113.12</v>
      </c>
      <c r="T278" s="71">
        <f t="shared" si="160"/>
        <v>113.12</v>
      </c>
      <c r="U278" s="71">
        <f t="shared" si="160"/>
        <v>113.12</v>
      </c>
      <c r="V278" s="71">
        <f t="shared" si="160"/>
        <v>113.12</v>
      </c>
      <c r="W278" s="71">
        <f t="shared" si="160"/>
        <v>113.12</v>
      </c>
      <c r="X278" s="71">
        <f t="shared" si="160"/>
        <v>113.12</v>
      </c>
      <c r="Y278" s="71">
        <f t="shared" si="160"/>
        <v>113.12</v>
      </c>
      <c r="Z278" s="71">
        <f t="shared" si="160"/>
        <v>113.12</v>
      </c>
      <c r="AA278" s="71">
        <f t="shared" si="160"/>
        <v>113.12</v>
      </c>
    </row>
    <row r="279" spans="1:27" ht="12.75" hidden="1" customHeight="1" outlineLevel="1" x14ac:dyDescent="0.2">
      <c r="A279" s="163" t="s">
        <v>1301</v>
      </c>
      <c r="B279" s="94" t="s">
        <v>83</v>
      </c>
      <c r="C279" s="70" t="s">
        <v>79</v>
      </c>
      <c r="D279" s="71">
        <v>4.95</v>
      </c>
      <c r="E279" s="71">
        <v>4.95</v>
      </c>
      <c r="F279" s="71">
        <v>4.95</v>
      </c>
      <c r="G279" s="71">
        <v>4.95</v>
      </c>
      <c r="H279" s="71">
        <v>4.95</v>
      </c>
      <c r="I279" s="71">
        <v>4.95</v>
      </c>
      <c r="J279" s="71">
        <v>4.95</v>
      </c>
      <c r="K279" s="71">
        <v>4.95</v>
      </c>
      <c r="L279" s="71">
        <v>4.95</v>
      </c>
      <c r="M279" s="71">
        <v>4.95</v>
      </c>
      <c r="N279" s="71">
        <v>4.95</v>
      </c>
      <c r="O279" s="71">
        <v>4.95</v>
      </c>
      <c r="P279" s="71">
        <v>4.95</v>
      </c>
      <c r="Q279" s="71">
        <v>4.95</v>
      </c>
      <c r="R279" s="71">
        <v>4.95</v>
      </c>
      <c r="S279" s="71">
        <v>4.95</v>
      </c>
      <c r="T279" s="71">
        <v>4.95</v>
      </c>
      <c r="U279" s="71">
        <v>4.95</v>
      </c>
      <c r="V279" s="71">
        <v>4.95</v>
      </c>
      <c r="W279" s="71">
        <v>4.95</v>
      </c>
      <c r="X279" s="71">
        <v>4.95</v>
      </c>
      <c r="Y279" s="71">
        <v>4.95</v>
      </c>
      <c r="Z279" s="71">
        <v>4.95</v>
      </c>
      <c r="AA279" s="71">
        <v>4.95</v>
      </c>
    </row>
    <row r="280" spans="1:27" ht="12.75" hidden="1" customHeight="1" outlineLevel="1" x14ac:dyDescent="0.2">
      <c r="A280" s="163" t="s">
        <v>1302</v>
      </c>
      <c r="B280" s="94" t="s">
        <v>81</v>
      </c>
      <c r="C280" s="70" t="s">
        <v>79</v>
      </c>
      <c r="D280" s="71">
        <f>$D$11</f>
        <v>216.36</v>
      </c>
      <c r="E280" s="71">
        <f t="shared" ref="E280:AA280" si="161">$D$11</f>
        <v>216.36</v>
      </c>
      <c r="F280" s="71">
        <f t="shared" si="161"/>
        <v>216.36</v>
      </c>
      <c r="G280" s="71">
        <f t="shared" si="161"/>
        <v>216.36</v>
      </c>
      <c r="H280" s="71">
        <f t="shared" si="161"/>
        <v>216.36</v>
      </c>
      <c r="I280" s="71">
        <f t="shared" si="161"/>
        <v>216.36</v>
      </c>
      <c r="J280" s="71">
        <f t="shared" si="161"/>
        <v>216.36</v>
      </c>
      <c r="K280" s="71">
        <f t="shared" si="161"/>
        <v>216.36</v>
      </c>
      <c r="L280" s="71">
        <f t="shared" si="161"/>
        <v>216.36</v>
      </c>
      <c r="M280" s="71">
        <f t="shared" si="161"/>
        <v>216.36</v>
      </c>
      <c r="N280" s="71">
        <f t="shared" si="161"/>
        <v>216.36</v>
      </c>
      <c r="O280" s="71">
        <f t="shared" si="161"/>
        <v>216.36</v>
      </c>
      <c r="P280" s="71">
        <f t="shared" si="161"/>
        <v>216.36</v>
      </c>
      <c r="Q280" s="71">
        <f t="shared" si="161"/>
        <v>216.36</v>
      </c>
      <c r="R280" s="71">
        <f>$D$11</f>
        <v>216.36</v>
      </c>
      <c r="S280" s="71">
        <f t="shared" si="161"/>
        <v>216.36</v>
      </c>
      <c r="T280" s="71">
        <f t="shared" si="161"/>
        <v>216.36</v>
      </c>
      <c r="U280" s="71">
        <f t="shared" si="161"/>
        <v>216.36</v>
      </c>
      <c r="V280" s="71">
        <f t="shared" si="161"/>
        <v>216.36</v>
      </c>
      <c r="W280" s="71">
        <f t="shared" si="161"/>
        <v>216.36</v>
      </c>
      <c r="X280" s="71">
        <f t="shared" si="161"/>
        <v>216.36</v>
      </c>
      <c r="Y280" s="71">
        <f t="shared" si="161"/>
        <v>216.36</v>
      </c>
      <c r="Z280" s="71">
        <f t="shared" si="161"/>
        <v>216.36</v>
      </c>
      <c r="AA280" s="71">
        <f t="shared" si="161"/>
        <v>216.36</v>
      </c>
    </row>
    <row r="281" spans="1:27" ht="12.75" customHeight="1" collapsed="1" x14ac:dyDescent="0.2">
      <c r="A281" s="162" t="s">
        <v>1303</v>
      </c>
      <c r="B281" s="54" t="str">
        <f>"24"&amp;"."&amp;$B$663&amp;"."&amp;$B$664</f>
        <v>24.05.2023</v>
      </c>
      <c r="C281" s="134" t="s">
        <v>76</v>
      </c>
      <c r="D281" s="135">
        <f>ROUND(((D282+D283+D285+D284)/1000),5)</f>
        <v>1.64635</v>
      </c>
      <c r="E281" s="135">
        <f>ROUND(((E282+E283+E285+E284)/1000),5)</f>
        <v>1.43815</v>
      </c>
      <c r="F281" s="135">
        <f>ROUND(((F282+F283+F285+F284)/1000),5)</f>
        <v>1.4017299999999999</v>
      </c>
      <c r="G281" s="135">
        <f t="shared" ref="G281:AA281" si="162">ROUND(((G282+G283+G285+G284)/1000),5)</f>
        <v>1.35833</v>
      </c>
      <c r="H281" s="135">
        <f t="shared" si="162"/>
        <v>1.3639399999999999</v>
      </c>
      <c r="I281" s="135">
        <f t="shared" si="162"/>
        <v>1.52373</v>
      </c>
      <c r="J281" s="135">
        <f t="shared" si="162"/>
        <v>1.7850600000000001</v>
      </c>
      <c r="K281" s="135">
        <f t="shared" si="162"/>
        <v>2.0380699999999998</v>
      </c>
      <c r="L281" s="135">
        <f t="shared" si="162"/>
        <v>2.2195800000000001</v>
      </c>
      <c r="M281" s="135">
        <f t="shared" si="162"/>
        <v>2.2744</v>
      </c>
      <c r="N281" s="135">
        <f t="shared" si="162"/>
        <v>2.2808899999999999</v>
      </c>
      <c r="O281" s="135">
        <f t="shared" si="162"/>
        <v>2.28254</v>
      </c>
      <c r="P281" s="135">
        <f t="shared" si="162"/>
        <v>2.2678400000000001</v>
      </c>
      <c r="Q281" s="135">
        <f t="shared" si="162"/>
        <v>2.2732600000000001</v>
      </c>
      <c r="R281" s="135">
        <f t="shared" si="162"/>
        <v>2.2864399999999998</v>
      </c>
      <c r="S281" s="135">
        <f t="shared" si="162"/>
        <v>2.2996300000000001</v>
      </c>
      <c r="T281" s="135">
        <f t="shared" si="162"/>
        <v>2.2831100000000002</v>
      </c>
      <c r="U281" s="135">
        <f t="shared" si="162"/>
        <v>2.2692700000000001</v>
      </c>
      <c r="V281" s="135">
        <f t="shared" si="162"/>
        <v>2.26302</v>
      </c>
      <c r="W281" s="135">
        <f t="shared" si="162"/>
        <v>2.2547199999999998</v>
      </c>
      <c r="X281" s="135">
        <f t="shared" si="162"/>
        <v>2.25468</v>
      </c>
      <c r="Y281" s="135">
        <f t="shared" si="162"/>
        <v>2.2574700000000001</v>
      </c>
      <c r="Z281" s="135">
        <f t="shared" si="162"/>
        <v>2.0945900000000002</v>
      </c>
      <c r="AA281" s="135">
        <f t="shared" si="162"/>
        <v>1.7728900000000001</v>
      </c>
    </row>
    <row r="282" spans="1:27" ht="12.75" hidden="1" customHeight="1" outlineLevel="1" x14ac:dyDescent="0.2">
      <c r="A282" s="163" t="s">
        <v>1304</v>
      </c>
      <c r="B282" s="94" t="s">
        <v>238</v>
      </c>
      <c r="C282" s="70" t="s">
        <v>79</v>
      </c>
      <c r="D282" s="71">
        <v>1311.92</v>
      </c>
      <c r="E282" s="71">
        <v>1103.72</v>
      </c>
      <c r="F282" s="71">
        <v>1067.3</v>
      </c>
      <c r="G282" s="71">
        <v>1023.9</v>
      </c>
      <c r="H282" s="71">
        <v>1029.51</v>
      </c>
      <c r="I282" s="71">
        <v>1189.3</v>
      </c>
      <c r="J282" s="71">
        <v>1450.63</v>
      </c>
      <c r="K282" s="71">
        <v>1703.64</v>
      </c>
      <c r="L282" s="71">
        <v>1885.15</v>
      </c>
      <c r="M282" s="71">
        <v>1939.97</v>
      </c>
      <c r="N282" s="71">
        <v>1946.46</v>
      </c>
      <c r="O282" s="71">
        <v>1948.11</v>
      </c>
      <c r="P282" s="71">
        <v>1933.41</v>
      </c>
      <c r="Q282" s="71">
        <v>1938.83</v>
      </c>
      <c r="R282" s="71">
        <v>1952.01</v>
      </c>
      <c r="S282" s="71">
        <v>1965.2</v>
      </c>
      <c r="T282" s="71">
        <v>1948.68</v>
      </c>
      <c r="U282" s="71">
        <v>1934.84</v>
      </c>
      <c r="V282" s="71">
        <v>1928.59</v>
      </c>
      <c r="W282" s="71">
        <v>1920.29</v>
      </c>
      <c r="X282" s="71">
        <v>1920.25</v>
      </c>
      <c r="Y282" s="71">
        <v>1923.04</v>
      </c>
      <c r="Z282" s="71">
        <v>1760.16</v>
      </c>
      <c r="AA282" s="71">
        <v>1438.46</v>
      </c>
    </row>
    <row r="283" spans="1:27" ht="12.75" hidden="1" customHeight="1" outlineLevel="1" x14ac:dyDescent="0.2">
      <c r="A283" s="163" t="s">
        <v>1305</v>
      </c>
      <c r="B283" s="94" t="s">
        <v>90</v>
      </c>
      <c r="C283" s="70" t="s">
        <v>79</v>
      </c>
      <c r="D283" s="71">
        <f>$D$168</f>
        <v>113.12</v>
      </c>
      <c r="E283" s="71">
        <f>$D$168</f>
        <v>113.12</v>
      </c>
      <c r="F283" s="71">
        <f t="shared" ref="F283:AA283" si="163">$D$168</f>
        <v>113.12</v>
      </c>
      <c r="G283" s="71">
        <f t="shared" si="163"/>
        <v>113.12</v>
      </c>
      <c r="H283" s="71">
        <f t="shared" si="163"/>
        <v>113.12</v>
      </c>
      <c r="I283" s="71">
        <f t="shared" si="163"/>
        <v>113.12</v>
      </c>
      <c r="J283" s="71">
        <f t="shared" si="163"/>
        <v>113.12</v>
      </c>
      <c r="K283" s="71">
        <f t="shared" si="163"/>
        <v>113.12</v>
      </c>
      <c r="L283" s="71">
        <f t="shared" si="163"/>
        <v>113.12</v>
      </c>
      <c r="M283" s="71">
        <f t="shared" si="163"/>
        <v>113.12</v>
      </c>
      <c r="N283" s="71">
        <f t="shared" si="163"/>
        <v>113.12</v>
      </c>
      <c r="O283" s="71">
        <f t="shared" si="163"/>
        <v>113.12</v>
      </c>
      <c r="P283" s="71">
        <f t="shared" si="163"/>
        <v>113.12</v>
      </c>
      <c r="Q283" s="71">
        <f t="shared" si="163"/>
        <v>113.12</v>
      </c>
      <c r="R283" s="71">
        <f t="shared" si="163"/>
        <v>113.12</v>
      </c>
      <c r="S283" s="71">
        <f t="shared" si="163"/>
        <v>113.12</v>
      </c>
      <c r="T283" s="71">
        <f t="shared" si="163"/>
        <v>113.12</v>
      </c>
      <c r="U283" s="71">
        <f t="shared" si="163"/>
        <v>113.12</v>
      </c>
      <c r="V283" s="71">
        <f t="shared" si="163"/>
        <v>113.12</v>
      </c>
      <c r="W283" s="71">
        <f t="shared" si="163"/>
        <v>113.12</v>
      </c>
      <c r="X283" s="71">
        <f t="shared" si="163"/>
        <v>113.12</v>
      </c>
      <c r="Y283" s="71">
        <f t="shared" si="163"/>
        <v>113.12</v>
      </c>
      <c r="Z283" s="71">
        <f t="shared" si="163"/>
        <v>113.12</v>
      </c>
      <c r="AA283" s="71">
        <f t="shared" si="163"/>
        <v>113.12</v>
      </c>
    </row>
    <row r="284" spans="1:27" ht="12.75" hidden="1" customHeight="1" outlineLevel="1" x14ac:dyDescent="0.2">
      <c r="A284" s="163" t="s">
        <v>1306</v>
      </c>
      <c r="B284" s="94" t="s">
        <v>83</v>
      </c>
      <c r="C284" s="70" t="s">
        <v>79</v>
      </c>
      <c r="D284" s="71">
        <v>4.95</v>
      </c>
      <c r="E284" s="71">
        <v>4.95</v>
      </c>
      <c r="F284" s="71">
        <v>4.95</v>
      </c>
      <c r="G284" s="71">
        <v>4.95</v>
      </c>
      <c r="H284" s="71">
        <v>4.95</v>
      </c>
      <c r="I284" s="71">
        <v>4.95</v>
      </c>
      <c r="J284" s="71">
        <v>4.95</v>
      </c>
      <c r="K284" s="71">
        <v>4.95</v>
      </c>
      <c r="L284" s="71">
        <v>4.95</v>
      </c>
      <c r="M284" s="71">
        <v>4.95</v>
      </c>
      <c r="N284" s="71">
        <v>4.95</v>
      </c>
      <c r="O284" s="71">
        <v>4.95</v>
      </c>
      <c r="P284" s="71">
        <v>4.95</v>
      </c>
      <c r="Q284" s="71">
        <v>4.95</v>
      </c>
      <c r="R284" s="71">
        <v>4.95</v>
      </c>
      <c r="S284" s="71">
        <v>4.95</v>
      </c>
      <c r="T284" s="71">
        <v>4.95</v>
      </c>
      <c r="U284" s="71">
        <v>4.95</v>
      </c>
      <c r="V284" s="71">
        <v>4.95</v>
      </c>
      <c r="W284" s="71">
        <v>4.95</v>
      </c>
      <c r="X284" s="71">
        <v>4.95</v>
      </c>
      <c r="Y284" s="71">
        <v>4.95</v>
      </c>
      <c r="Z284" s="71">
        <v>4.95</v>
      </c>
      <c r="AA284" s="71">
        <v>4.95</v>
      </c>
    </row>
    <row r="285" spans="1:27" ht="12.75" hidden="1" customHeight="1" outlineLevel="1" x14ac:dyDescent="0.2">
      <c r="A285" s="163" t="s">
        <v>1307</v>
      </c>
      <c r="B285" s="94" t="s">
        <v>81</v>
      </c>
      <c r="C285" s="70" t="s">
        <v>79</v>
      </c>
      <c r="D285" s="71">
        <f>$D$11</f>
        <v>216.36</v>
      </c>
      <c r="E285" s="71">
        <f t="shared" ref="E285:AA285" si="164">$D$11</f>
        <v>216.36</v>
      </c>
      <c r="F285" s="71">
        <f t="shared" si="164"/>
        <v>216.36</v>
      </c>
      <c r="G285" s="71">
        <f t="shared" si="164"/>
        <v>216.36</v>
      </c>
      <c r="H285" s="71">
        <f t="shared" si="164"/>
        <v>216.36</v>
      </c>
      <c r="I285" s="71">
        <f t="shared" si="164"/>
        <v>216.36</v>
      </c>
      <c r="J285" s="71">
        <f t="shared" si="164"/>
        <v>216.36</v>
      </c>
      <c r="K285" s="71">
        <f t="shared" si="164"/>
        <v>216.36</v>
      </c>
      <c r="L285" s="71">
        <f t="shared" si="164"/>
        <v>216.36</v>
      </c>
      <c r="M285" s="71">
        <f t="shared" si="164"/>
        <v>216.36</v>
      </c>
      <c r="N285" s="71">
        <f t="shared" si="164"/>
        <v>216.36</v>
      </c>
      <c r="O285" s="71">
        <f t="shared" si="164"/>
        <v>216.36</v>
      </c>
      <c r="P285" s="71">
        <f t="shared" si="164"/>
        <v>216.36</v>
      </c>
      <c r="Q285" s="71">
        <f t="shared" si="164"/>
        <v>216.36</v>
      </c>
      <c r="R285" s="71">
        <f>$D$11</f>
        <v>216.36</v>
      </c>
      <c r="S285" s="71">
        <f t="shared" si="164"/>
        <v>216.36</v>
      </c>
      <c r="T285" s="71">
        <f t="shared" si="164"/>
        <v>216.36</v>
      </c>
      <c r="U285" s="71">
        <f t="shared" si="164"/>
        <v>216.36</v>
      </c>
      <c r="V285" s="71">
        <f t="shared" si="164"/>
        <v>216.36</v>
      </c>
      <c r="W285" s="71">
        <f t="shared" si="164"/>
        <v>216.36</v>
      </c>
      <c r="X285" s="71">
        <f t="shared" si="164"/>
        <v>216.36</v>
      </c>
      <c r="Y285" s="71">
        <f t="shared" si="164"/>
        <v>216.36</v>
      </c>
      <c r="Z285" s="71">
        <f t="shared" si="164"/>
        <v>216.36</v>
      </c>
      <c r="AA285" s="71">
        <f t="shared" si="164"/>
        <v>216.36</v>
      </c>
    </row>
    <row r="286" spans="1:27" ht="12.75" customHeight="1" collapsed="1" x14ac:dyDescent="0.2">
      <c r="A286" s="162" t="s">
        <v>1308</v>
      </c>
      <c r="B286" s="54" t="str">
        <f>"25"&amp;"."&amp;$B$663&amp;"."&amp;$B$664</f>
        <v>25.05.2023</v>
      </c>
      <c r="C286" s="134" t="s">
        <v>76</v>
      </c>
      <c r="D286" s="135">
        <f>ROUND(((D287+D288+D290+D289)/1000),5)</f>
        <v>1.4665299999999999</v>
      </c>
      <c r="E286" s="135">
        <f>ROUND(((E287+E288+E290+E289)/1000),5)</f>
        <v>1.36103</v>
      </c>
      <c r="F286" s="135">
        <f>ROUND(((F287+F288+F290+F289)/1000),5)</f>
        <v>1.2956399999999999</v>
      </c>
      <c r="G286" s="135">
        <f t="shared" ref="G286:AA286" si="165">ROUND(((G287+G288+G290+G289)/1000),5)</f>
        <v>1.2465299999999999</v>
      </c>
      <c r="H286" s="135">
        <f t="shared" si="165"/>
        <v>1.2460599999999999</v>
      </c>
      <c r="I286" s="135">
        <f t="shared" si="165"/>
        <v>1.413</v>
      </c>
      <c r="J286" s="135">
        <f t="shared" si="165"/>
        <v>1.79426</v>
      </c>
      <c r="K286" s="135">
        <f t="shared" si="165"/>
        <v>1.9575400000000001</v>
      </c>
      <c r="L286" s="135">
        <f t="shared" si="165"/>
        <v>2.1746500000000002</v>
      </c>
      <c r="M286" s="135">
        <f t="shared" si="165"/>
        <v>2.2429999999999999</v>
      </c>
      <c r="N286" s="135">
        <f t="shared" si="165"/>
        <v>2.25604</v>
      </c>
      <c r="O286" s="135">
        <f t="shared" si="165"/>
        <v>2.2654999999999998</v>
      </c>
      <c r="P286" s="135">
        <f t="shared" si="165"/>
        <v>2.2482700000000002</v>
      </c>
      <c r="Q286" s="135">
        <f t="shared" si="165"/>
        <v>2.2505600000000001</v>
      </c>
      <c r="R286" s="135">
        <f t="shared" si="165"/>
        <v>2.27522</v>
      </c>
      <c r="S286" s="135">
        <f t="shared" si="165"/>
        <v>2.2905899999999999</v>
      </c>
      <c r="T286" s="135">
        <f t="shared" si="165"/>
        <v>2.2757000000000001</v>
      </c>
      <c r="U286" s="135">
        <f t="shared" si="165"/>
        <v>2.2621699999999998</v>
      </c>
      <c r="V286" s="135">
        <f t="shared" si="165"/>
        <v>2.25508</v>
      </c>
      <c r="W286" s="135">
        <f t="shared" si="165"/>
        <v>2.24891</v>
      </c>
      <c r="X286" s="135">
        <f t="shared" si="165"/>
        <v>2.25265</v>
      </c>
      <c r="Y286" s="135">
        <f t="shared" si="165"/>
        <v>2.2484299999999999</v>
      </c>
      <c r="Z286" s="135">
        <f t="shared" si="165"/>
        <v>2.05558</v>
      </c>
      <c r="AA286" s="135">
        <f t="shared" si="165"/>
        <v>1.68353</v>
      </c>
    </row>
    <row r="287" spans="1:27" ht="12.75" hidden="1" customHeight="1" outlineLevel="1" x14ac:dyDescent="0.2">
      <c r="A287" s="163" t="s">
        <v>1309</v>
      </c>
      <c r="B287" s="94" t="s">
        <v>238</v>
      </c>
      <c r="C287" s="70" t="s">
        <v>79</v>
      </c>
      <c r="D287" s="71">
        <v>1132.0999999999999</v>
      </c>
      <c r="E287" s="71">
        <v>1026.5999999999999</v>
      </c>
      <c r="F287" s="71">
        <v>961.21</v>
      </c>
      <c r="G287" s="71">
        <v>912.1</v>
      </c>
      <c r="H287" s="71">
        <v>911.63</v>
      </c>
      <c r="I287" s="71">
        <v>1078.57</v>
      </c>
      <c r="J287" s="71">
        <v>1459.83</v>
      </c>
      <c r="K287" s="71">
        <v>1623.11</v>
      </c>
      <c r="L287" s="71">
        <v>1840.22</v>
      </c>
      <c r="M287" s="71">
        <v>1908.57</v>
      </c>
      <c r="N287" s="71">
        <v>1921.61</v>
      </c>
      <c r="O287" s="71">
        <v>1931.07</v>
      </c>
      <c r="P287" s="71">
        <v>1913.84</v>
      </c>
      <c r="Q287" s="71">
        <v>1916.13</v>
      </c>
      <c r="R287" s="71">
        <v>1940.79</v>
      </c>
      <c r="S287" s="71">
        <v>1956.16</v>
      </c>
      <c r="T287" s="71">
        <v>1941.27</v>
      </c>
      <c r="U287" s="71">
        <v>1927.74</v>
      </c>
      <c r="V287" s="71">
        <v>1920.65</v>
      </c>
      <c r="W287" s="71">
        <v>1914.48</v>
      </c>
      <c r="X287" s="71">
        <v>1918.22</v>
      </c>
      <c r="Y287" s="71">
        <v>1914</v>
      </c>
      <c r="Z287" s="71">
        <v>1721.15</v>
      </c>
      <c r="AA287" s="71">
        <v>1349.1</v>
      </c>
    </row>
    <row r="288" spans="1:27" ht="12.75" hidden="1" customHeight="1" outlineLevel="1" x14ac:dyDescent="0.2">
      <c r="A288" s="163" t="s">
        <v>1310</v>
      </c>
      <c r="B288" s="94" t="s">
        <v>90</v>
      </c>
      <c r="C288" s="70" t="s">
        <v>79</v>
      </c>
      <c r="D288" s="71">
        <f>$D$168</f>
        <v>113.12</v>
      </c>
      <c r="E288" s="71">
        <f>$D$168</f>
        <v>113.12</v>
      </c>
      <c r="F288" s="71">
        <f t="shared" ref="F288:AA288" si="166">$D$168</f>
        <v>113.12</v>
      </c>
      <c r="G288" s="71">
        <f t="shared" si="166"/>
        <v>113.12</v>
      </c>
      <c r="H288" s="71">
        <f t="shared" si="166"/>
        <v>113.12</v>
      </c>
      <c r="I288" s="71">
        <f t="shared" si="166"/>
        <v>113.12</v>
      </c>
      <c r="J288" s="71">
        <f t="shared" si="166"/>
        <v>113.12</v>
      </c>
      <c r="K288" s="71">
        <f t="shared" si="166"/>
        <v>113.12</v>
      </c>
      <c r="L288" s="71">
        <f t="shared" si="166"/>
        <v>113.12</v>
      </c>
      <c r="M288" s="71">
        <f t="shared" si="166"/>
        <v>113.12</v>
      </c>
      <c r="N288" s="71">
        <f t="shared" si="166"/>
        <v>113.12</v>
      </c>
      <c r="O288" s="71">
        <f t="shared" si="166"/>
        <v>113.12</v>
      </c>
      <c r="P288" s="71">
        <f t="shared" si="166"/>
        <v>113.12</v>
      </c>
      <c r="Q288" s="71">
        <f t="shared" si="166"/>
        <v>113.12</v>
      </c>
      <c r="R288" s="71">
        <f t="shared" si="166"/>
        <v>113.12</v>
      </c>
      <c r="S288" s="71">
        <f t="shared" si="166"/>
        <v>113.12</v>
      </c>
      <c r="T288" s="71">
        <f t="shared" si="166"/>
        <v>113.12</v>
      </c>
      <c r="U288" s="71">
        <f t="shared" si="166"/>
        <v>113.12</v>
      </c>
      <c r="V288" s="71">
        <f t="shared" si="166"/>
        <v>113.12</v>
      </c>
      <c r="W288" s="71">
        <f t="shared" si="166"/>
        <v>113.12</v>
      </c>
      <c r="X288" s="71">
        <f t="shared" si="166"/>
        <v>113.12</v>
      </c>
      <c r="Y288" s="71">
        <f t="shared" si="166"/>
        <v>113.12</v>
      </c>
      <c r="Z288" s="71">
        <f t="shared" si="166"/>
        <v>113.12</v>
      </c>
      <c r="AA288" s="71">
        <f t="shared" si="166"/>
        <v>113.12</v>
      </c>
    </row>
    <row r="289" spans="1:27" ht="12.75" hidden="1" customHeight="1" outlineLevel="1" x14ac:dyDescent="0.2">
      <c r="A289" s="163" t="s">
        <v>1311</v>
      </c>
      <c r="B289" s="94" t="s">
        <v>83</v>
      </c>
      <c r="C289" s="70" t="s">
        <v>79</v>
      </c>
      <c r="D289" s="71">
        <v>4.95</v>
      </c>
      <c r="E289" s="71">
        <v>4.95</v>
      </c>
      <c r="F289" s="71">
        <v>4.95</v>
      </c>
      <c r="G289" s="71">
        <v>4.95</v>
      </c>
      <c r="H289" s="71">
        <v>4.95</v>
      </c>
      <c r="I289" s="71">
        <v>4.95</v>
      </c>
      <c r="J289" s="71">
        <v>4.95</v>
      </c>
      <c r="K289" s="71">
        <v>4.95</v>
      </c>
      <c r="L289" s="71">
        <v>4.95</v>
      </c>
      <c r="M289" s="71">
        <v>4.95</v>
      </c>
      <c r="N289" s="71">
        <v>4.95</v>
      </c>
      <c r="O289" s="71">
        <v>4.95</v>
      </c>
      <c r="P289" s="71">
        <v>4.95</v>
      </c>
      <c r="Q289" s="71">
        <v>4.95</v>
      </c>
      <c r="R289" s="71">
        <v>4.95</v>
      </c>
      <c r="S289" s="71">
        <v>4.95</v>
      </c>
      <c r="T289" s="71">
        <v>4.95</v>
      </c>
      <c r="U289" s="71">
        <v>4.95</v>
      </c>
      <c r="V289" s="71">
        <v>4.95</v>
      </c>
      <c r="W289" s="71">
        <v>4.95</v>
      </c>
      <c r="X289" s="71">
        <v>4.95</v>
      </c>
      <c r="Y289" s="71">
        <v>4.95</v>
      </c>
      <c r="Z289" s="71">
        <v>4.95</v>
      </c>
      <c r="AA289" s="71">
        <v>4.95</v>
      </c>
    </row>
    <row r="290" spans="1:27" ht="12.75" hidden="1" customHeight="1" outlineLevel="1" x14ac:dyDescent="0.2">
      <c r="A290" s="163" t="s">
        <v>1312</v>
      </c>
      <c r="B290" s="94" t="s">
        <v>81</v>
      </c>
      <c r="C290" s="70" t="s">
        <v>79</v>
      </c>
      <c r="D290" s="71">
        <f>$D$11</f>
        <v>216.36</v>
      </c>
      <c r="E290" s="71">
        <f t="shared" ref="E290:AA290" si="167">$D$11</f>
        <v>216.36</v>
      </c>
      <c r="F290" s="71">
        <f t="shared" si="167"/>
        <v>216.36</v>
      </c>
      <c r="G290" s="71">
        <f t="shared" si="167"/>
        <v>216.36</v>
      </c>
      <c r="H290" s="71">
        <f t="shared" si="167"/>
        <v>216.36</v>
      </c>
      <c r="I290" s="71">
        <f t="shared" si="167"/>
        <v>216.36</v>
      </c>
      <c r="J290" s="71">
        <f t="shared" si="167"/>
        <v>216.36</v>
      </c>
      <c r="K290" s="71">
        <f t="shared" si="167"/>
        <v>216.36</v>
      </c>
      <c r="L290" s="71">
        <f t="shared" si="167"/>
        <v>216.36</v>
      </c>
      <c r="M290" s="71">
        <f t="shared" si="167"/>
        <v>216.36</v>
      </c>
      <c r="N290" s="71">
        <f t="shared" si="167"/>
        <v>216.36</v>
      </c>
      <c r="O290" s="71">
        <f t="shared" si="167"/>
        <v>216.36</v>
      </c>
      <c r="P290" s="71">
        <f t="shared" si="167"/>
        <v>216.36</v>
      </c>
      <c r="Q290" s="71">
        <f t="shared" si="167"/>
        <v>216.36</v>
      </c>
      <c r="R290" s="71">
        <f>$D$11</f>
        <v>216.36</v>
      </c>
      <c r="S290" s="71">
        <f t="shared" si="167"/>
        <v>216.36</v>
      </c>
      <c r="T290" s="71">
        <f t="shared" si="167"/>
        <v>216.36</v>
      </c>
      <c r="U290" s="71">
        <f t="shared" si="167"/>
        <v>216.36</v>
      </c>
      <c r="V290" s="71">
        <f t="shared" si="167"/>
        <v>216.36</v>
      </c>
      <c r="W290" s="71">
        <f t="shared" si="167"/>
        <v>216.36</v>
      </c>
      <c r="X290" s="71">
        <f t="shared" si="167"/>
        <v>216.36</v>
      </c>
      <c r="Y290" s="71">
        <f t="shared" si="167"/>
        <v>216.36</v>
      </c>
      <c r="Z290" s="71">
        <f t="shared" si="167"/>
        <v>216.36</v>
      </c>
      <c r="AA290" s="71">
        <f t="shared" si="167"/>
        <v>216.36</v>
      </c>
    </row>
    <row r="291" spans="1:27" ht="12.75" customHeight="1" collapsed="1" x14ac:dyDescent="0.2">
      <c r="A291" s="162" t="s">
        <v>1313</v>
      </c>
      <c r="B291" s="54" t="str">
        <f>"26"&amp;"."&amp;$B$663&amp;"."&amp;$B$664</f>
        <v>26.05.2023</v>
      </c>
      <c r="C291" s="134" t="s">
        <v>76</v>
      </c>
      <c r="D291" s="135">
        <f>ROUND(((D292+D293+D295+D294)/1000),5)</f>
        <v>1.5780700000000001</v>
      </c>
      <c r="E291" s="135">
        <f>ROUND(((E292+E293+E295+E294)/1000),5)</f>
        <v>1.4357500000000001</v>
      </c>
      <c r="F291" s="135">
        <f>ROUND(((F292+F293+F295+F294)/1000),5)</f>
        <v>1.3735599999999999</v>
      </c>
      <c r="G291" s="135">
        <f t="shared" ref="G291:AA291" si="168">ROUND(((G292+G293+G295+G294)/1000),5)</f>
        <v>1.32803</v>
      </c>
      <c r="H291" s="135">
        <f t="shared" si="168"/>
        <v>1.3504400000000001</v>
      </c>
      <c r="I291" s="135">
        <f t="shared" si="168"/>
        <v>1.4394800000000001</v>
      </c>
      <c r="J291" s="135">
        <f t="shared" si="168"/>
        <v>1.83768</v>
      </c>
      <c r="K291" s="135">
        <f t="shared" si="168"/>
        <v>2.0153300000000001</v>
      </c>
      <c r="L291" s="135">
        <f t="shared" si="168"/>
        <v>2.26329</v>
      </c>
      <c r="M291" s="135">
        <f t="shared" si="168"/>
        <v>2.3296399999999999</v>
      </c>
      <c r="N291" s="135">
        <f t="shared" si="168"/>
        <v>2.3380000000000001</v>
      </c>
      <c r="O291" s="135">
        <f t="shared" si="168"/>
        <v>2.3315800000000002</v>
      </c>
      <c r="P291" s="135">
        <f t="shared" si="168"/>
        <v>2.3212600000000001</v>
      </c>
      <c r="Q291" s="135">
        <f t="shared" si="168"/>
        <v>2.3369900000000001</v>
      </c>
      <c r="R291" s="135">
        <f t="shared" si="168"/>
        <v>2.3336399999999999</v>
      </c>
      <c r="S291" s="135">
        <f t="shared" si="168"/>
        <v>2.3286899999999999</v>
      </c>
      <c r="T291" s="135">
        <f t="shared" si="168"/>
        <v>2.3155600000000001</v>
      </c>
      <c r="U291" s="135">
        <f t="shared" si="168"/>
        <v>2.3265600000000002</v>
      </c>
      <c r="V291" s="135">
        <f t="shared" si="168"/>
        <v>2.3222800000000001</v>
      </c>
      <c r="W291" s="135">
        <f t="shared" si="168"/>
        <v>2.2971300000000001</v>
      </c>
      <c r="X291" s="135">
        <f t="shared" si="168"/>
        <v>2.3014600000000001</v>
      </c>
      <c r="Y291" s="135">
        <f t="shared" si="168"/>
        <v>2.3233600000000001</v>
      </c>
      <c r="Z291" s="135">
        <f t="shared" si="168"/>
        <v>2.26715</v>
      </c>
      <c r="AA291" s="135">
        <f t="shared" si="168"/>
        <v>1.94076</v>
      </c>
    </row>
    <row r="292" spans="1:27" ht="12.75" hidden="1" customHeight="1" outlineLevel="1" x14ac:dyDescent="0.2">
      <c r="A292" s="163" t="s">
        <v>1314</v>
      </c>
      <c r="B292" s="94" t="s">
        <v>238</v>
      </c>
      <c r="C292" s="70" t="s">
        <v>79</v>
      </c>
      <c r="D292" s="71">
        <v>1243.6400000000001</v>
      </c>
      <c r="E292" s="71">
        <v>1101.32</v>
      </c>
      <c r="F292" s="71">
        <v>1039.1300000000001</v>
      </c>
      <c r="G292" s="71">
        <v>993.6</v>
      </c>
      <c r="H292" s="71">
        <v>1016.01</v>
      </c>
      <c r="I292" s="71">
        <v>1105.05</v>
      </c>
      <c r="J292" s="71">
        <v>1503.25</v>
      </c>
      <c r="K292" s="71">
        <v>1680.9</v>
      </c>
      <c r="L292" s="71">
        <v>1928.86</v>
      </c>
      <c r="M292" s="71">
        <v>1995.21</v>
      </c>
      <c r="N292" s="71">
        <v>2003.57</v>
      </c>
      <c r="O292" s="71">
        <v>1997.15</v>
      </c>
      <c r="P292" s="71">
        <v>1986.83</v>
      </c>
      <c r="Q292" s="71">
        <v>2002.56</v>
      </c>
      <c r="R292" s="71">
        <v>1999.21</v>
      </c>
      <c r="S292" s="71">
        <v>1994.26</v>
      </c>
      <c r="T292" s="71">
        <v>1981.13</v>
      </c>
      <c r="U292" s="71">
        <v>1992.13</v>
      </c>
      <c r="V292" s="71">
        <v>1987.85</v>
      </c>
      <c r="W292" s="71">
        <v>1962.7</v>
      </c>
      <c r="X292" s="71">
        <v>1967.03</v>
      </c>
      <c r="Y292" s="71">
        <v>1988.93</v>
      </c>
      <c r="Z292" s="71">
        <v>1932.72</v>
      </c>
      <c r="AA292" s="71">
        <v>1606.33</v>
      </c>
    </row>
    <row r="293" spans="1:27" ht="12.75" hidden="1" customHeight="1" outlineLevel="1" x14ac:dyDescent="0.2">
      <c r="A293" s="163" t="s">
        <v>1315</v>
      </c>
      <c r="B293" s="94" t="s">
        <v>90</v>
      </c>
      <c r="C293" s="70" t="s">
        <v>79</v>
      </c>
      <c r="D293" s="71">
        <f>$D$168</f>
        <v>113.12</v>
      </c>
      <c r="E293" s="71">
        <f>$D$168</f>
        <v>113.12</v>
      </c>
      <c r="F293" s="71">
        <f t="shared" ref="F293:AA293" si="169">$D$168</f>
        <v>113.12</v>
      </c>
      <c r="G293" s="71">
        <f t="shared" si="169"/>
        <v>113.12</v>
      </c>
      <c r="H293" s="71">
        <f t="shared" si="169"/>
        <v>113.12</v>
      </c>
      <c r="I293" s="71">
        <f t="shared" si="169"/>
        <v>113.12</v>
      </c>
      <c r="J293" s="71">
        <f t="shared" si="169"/>
        <v>113.12</v>
      </c>
      <c r="K293" s="71">
        <f t="shared" si="169"/>
        <v>113.12</v>
      </c>
      <c r="L293" s="71">
        <f t="shared" si="169"/>
        <v>113.12</v>
      </c>
      <c r="M293" s="71">
        <f t="shared" si="169"/>
        <v>113.12</v>
      </c>
      <c r="N293" s="71">
        <f t="shared" si="169"/>
        <v>113.12</v>
      </c>
      <c r="O293" s="71">
        <f t="shared" si="169"/>
        <v>113.12</v>
      </c>
      <c r="P293" s="71">
        <f t="shared" si="169"/>
        <v>113.12</v>
      </c>
      <c r="Q293" s="71">
        <f t="shared" si="169"/>
        <v>113.12</v>
      </c>
      <c r="R293" s="71">
        <f t="shared" si="169"/>
        <v>113.12</v>
      </c>
      <c r="S293" s="71">
        <f t="shared" si="169"/>
        <v>113.12</v>
      </c>
      <c r="T293" s="71">
        <f t="shared" si="169"/>
        <v>113.12</v>
      </c>
      <c r="U293" s="71">
        <f t="shared" si="169"/>
        <v>113.12</v>
      </c>
      <c r="V293" s="71">
        <f t="shared" si="169"/>
        <v>113.12</v>
      </c>
      <c r="W293" s="71">
        <f t="shared" si="169"/>
        <v>113.12</v>
      </c>
      <c r="X293" s="71">
        <f t="shared" si="169"/>
        <v>113.12</v>
      </c>
      <c r="Y293" s="71">
        <f t="shared" si="169"/>
        <v>113.12</v>
      </c>
      <c r="Z293" s="71">
        <f t="shared" si="169"/>
        <v>113.12</v>
      </c>
      <c r="AA293" s="71">
        <f t="shared" si="169"/>
        <v>113.12</v>
      </c>
    </row>
    <row r="294" spans="1:27" ht="12.75" hidden="1" customHeight="1" outlineLevel="1" x14ac:dyDescent="0.2">
      <c r="A294" s="163" t="s">
        <v>1316</v>
      </c>
      <c r="B294" s="94" t="s">
        <v>83</v>
      </c>
      <c r="C294" s="70" t="s">
        <v>79</v>
      </c>
      <c r="D294" s="71">
        <v>4.95</v>
      </c>
      <c r="E294" s="71">
        <v>4.95</v>
      </c>
      <c r="F294" s="71">
        <v>4.95</v>
      </c>
      <c r="G294" s="71">
        <v>4.95</v>
      </c>
      <c r="H294" s="71">
        <v>4.95</v>
      </c>
      <c r="I294" s="71">
        <v>4.95</v>
      </c>
      <c r="J294" s="71">
        <v>4.95</v>
      </c>
      <c r="K294" s="71">
        <v>4.95</v>
      </c>
      <c r="L294" s="71">
        <v>4.95</v>
      </c>
      <c r="M294" s="71">
        <v>4.95</v>
      </c>
      <c r="N294" s="71">
        <v>4.95</v>
      </c>
      <c r="O294" s="71">
        <v>4.95</v>
      </c>
      <c r="P294" s="71">
        <v>4.95</v>
      </c>
      <c r="Q294" s="71">
        <v>4.95</v>
      </c>
      <c r="R294" s="71">
        <v>4.95</v>
      </c>
      <c r="S294" s="71">
        <v>4.95</v>
      </c>
      <c r="T294" s="71">
        <v>4.95</v>
      </c>
      <c r="U294" s="71">
        <v>4.95</v>
      </c>
      <c r="V294" s="71">
        <v>4.95</v>
      </c>
      <c r="W294" s="71">
        <v>4.95</v>
      </c>
      <c r="X294" s="71">
        <v>4.95</v>
      </c>
      <c r="Y294" s="71">
        <v>4.95</v>
      </c>
      <c r="Z294" s="71">
        <v>4.95</v>
      </c>
      <c r="AA294" s="71">
        <v>4.95</v>
      </c>
    </row>
    <row r="295" spans="1:27" ht="12.75" hidden="1" customHeight="1" outlineLevel="1" x14ac:dyDescent="0.2">
      <c r="A295" s="163" t="s">
        <v>1317</v>
      </c>
      <c r="B295" s="94" t="s">
        <v>81</v>
      </c>
      <c r="C295" s="70" t="s">
        <v>79</v>
      </c>
      <c r="D295" s="71">
        <f>$D$11</f>
        <v>216.36</v>
      </c>
      <c r="E295" s="71">
        <f t="shared" ref="E295:AA295" si="170">$D$11</f>
        <v>216.36</v>
      </c>
      <c r="F295" s="71">
        <f t="shared" si="170"/>
        <v>216.36</v>
      </c>
      <c r="G295" s="71">
        <f t="shared" si="170"/>
        <v>216.36</v>
      </c>
      <c r="H295" s="71">
        <f t="shared" si="170"/>
        <v>216.36</v>
      </c>
      <c r="I295" s="71">
        <f t="shared" si="170"/>
        <v>216.36</v>
      </c>
      <c r="J295" s="71">
        <f t="shared" si="170"/>
        <v>216.36</v>
      </c>
      <c r="K295" s="71">
        <f t="shared" si="170"/>
        <v>216.36</v>
      </c>
      <c r="L295" s="71">
        <f t="shared" si="170"/>
        <v>216.36</v>
      </c>
      <c r="M295" s="71">
        <f t="shared" si="170"/>
        <v>216.36</v>
      </c>
      <c r="N295" s="71">
        <f t="shared" si="170"/>
        <v>216.36</v>
      </c>
      <c r="O295" s="71">
        <f t="shared" si="170"/>
        <v>216.36</v>
      </c>
      <c r="P295" s="71">
        <f t="shared" si="170"/>
        <v>216.36</v>
      </c>
      <c r="Q295" s="71">
        <f t="shared" si="170"/>
        <v>216.36</v>
      </c>
      <c r="R295" s="71">
        <f>$D$11</f>
        <v>216.36</v>
      </c>
      <c r="S295" s="71">
        <f t="shared" si="170"/>
        <v>216.36</v>
      </c>
      <c r="T295" s="71">
        <f t="shared" si="170"/>
        <v>216.36</v>
      </c>
      <c r="U295" s="71">
        <f t="shared" si="170"/>
        <v>216.36</v>
      </c>
      <c r="V295" s="71">
        <f t="shared" si="170"/>
        <v>216.36</v>
      </c>
      <c r="W295" s="71">
        <f t="shared" si="170"/>
        <v>216.36</v>
      </c>
      <c r="X295" s="71">
        <f t="shared" si="170"/>
        <v>216.36</v>
      </c>
      <c r="Y295" s="71">
        <f t="shared" si="170"/>
        <v>216.36</v>
      </c>
      <c r="Z295" s="71">
        <f t="shared" si="170"/>
        <v>216.36</v>
      </c>
      <c r="AA295" s="71">
        <f t="shared" si="170"/>
        <v>216.36</v>
      </c>
    </row>
    <row r="296" spans="1:27" ht="12.75" customHeight="1" collapsed="1" x14ac:dyDescent="0.2">
      <c r="A296" s="162" t="s">
        <v>1318</v>
      </c>
      <c r="B296" s="54" t="str">
        <f>"27"&amp;"."&amp;$B$663&amp;"."&amp;$B$664</f>
        <v>27.05.2023</v>
      </c>
      <c r="C296" s="134" t="s">
        <v>76</v>
      </c>
      <c r="D296" s="135">
        <f>ROUND(((D297+D298+D300+D299)/1000),5)</f>
        <v>1.8779399999999999</v>
      </c>
      <c r="E296" s="135">
        <f>ROUND(((E297+E298+E300+E299)/1000),5)</f>
        <v>1.6375200000000001</v>
      </c>
      <c r="F296" s="135">
        <f>ROUND(((F297+F298+F300+F299)/1000),5)</f>
        <v>1.4912700000000001</v>
      </c>
      <c r="G296" s="135">
        <f t="shared" ref="G296:AA296" si="171">ROUND(((G297+G298+G300+G299)/1000),5)</f>
        <v>1.43902</v>
      </c>
      <c r="H296" s="135">
        <f t="shared" si="171"/>
        <v>1.41645</v>
      </c>
      <c r="I296" s="135">
        <f t="shared" si="171"/>
        <v>1.39472</v>
      </c>
      <c r="J296" s="135">
        <f t="shared" si="171"/>
        <v>1.7008000000000001</v>
      </c>
      <c r="K296" s="135">
        <f t="shared" si="171"/>
        <v>1.8560000000000001</v>
      </c>
      <c r="L296" s="135">
        <f t="shared" si="171"/>
        <v>2.1292300000000002</v>
      </c>
      <c r="M296" s="135">
        <f t="shared" si="171"/>
        <v>2.2426300000000001</v>
      </c>
      <c r="N296" s="135">
        <f t="shared" si="171"/>
        <v>2.27494</v>
      </c>
      <c r="O296" s="135">
        <f t="shared" si="171"/>
        <v>2.2752300000000001</v>
      </c>
      <c r="P296" s="135">
        <f t="shared" si="171"/>
        <v>2.27013</v>
      </c>
      <c r="Q296" s="135">
        <f t="shared" si="171"/>
        <v>2.2708200000000001</v>
      </c>
      <c r="R296" s="135">
        <f t="shared" si="171"/>
        <v>2.26911</v>
      </c>
      <c r="S296" s="135">
        <f t="shared" si="171"/>
        <v>2.24763</v>
      </c>
      <c r="T296" s="135">
        <f t="shared" si="171"/>
        <v>2.2316600000000002</v>
      </c>
      <c r="U296" s="135">
        <f t="shared" si="171"/>
        <v>2.1667100000000001</v>
      </c>
      <c r="V296" s="135">
        <f t="shared" si="171"/>
        <v>2.1662400000000002</v>
      </c>
      <c r="W296" s="135">
        <f t="shared" si="171"/>
        <v>2.1660200000000001</v>
      </c>
      <c r="X296" s="135">
        <f t="shared" si="171"/>
        <v>2.22655</v>
      </c>
      <c r="Y296" s="135">
        <f t="shared" si="171"/>
        <v>2.2447599999999999</v>
      </c>
      <c r="Z296" s="135">
        <f t="shared" si="171"/>
        <v>2.1513900000000001</v>
      </c>
      <c r="AA296" s="135">
        <f t="shared" si="171"/>
        <v>1.85063</v>
      </c>
    </row>
    <row r="297" spans="1:27" ht="12.75" hidden="1" customHeight="1" outlineLevel="1" x14ac:dyDescent="0.2">
      <c r="A297" s="163" t="s">
        <v>1319</v>
      </c>
      <c r="B297" s="94" t="s">
        <v>238</v>
      </c>
      <c r="C297" s="70" t="s">
        <v>79</v>
      </c>
      <c r="D297" s="71">
        <v>1543.51</v>
      </c>
      <c r="E297" s="71">
        <v>1303.0899999999999</v>
      </c>
      <c r="F297" s="71">
        <v>1156.8399999999999</v>
      </c>
      <c r="G297" s="71">
        <v>1104.5899999999999</v>
      </c>
      <c r="H297" s="71">
        <v>1082.02</v>
      </c>
      <c r="I297" s="71">
        <v>1060.29</v>
      </c>
      <c r="J297" s="71">
        <v>1366.37</v>
      </c>
      <c r="K297" s="71">
        <v>1521.57</v>
      </c>
      <c r="L297" s="71">
        <v>1794.8</v>
      </c>
      <c r="M297" s="71">
        <v>1908.2</v>
      </c>
      <c r="N297" s="71">
        <v>1940.51</v>
      </c>
      <c r="O297" s="71">
        <v>1940.8</v>
      </c>
      <c r="P297" s="71">
        <v>1935.7</v>
      </c>
      <c r="Q297" s="71">
        <v>1936.39</v>
      </c>
      <c r="R297" s="71">
        <v>1934.68</v>
      </c>
      <c r="S297" s="71">
        <v>1913.2</v>
      </c>
      <c r="T297" s="71">
        <v>1897.23</v>
      </c>
      <c r="U297" s="71">
        <v>1832.28</v>
      </c>
      <c r="V297" s="71">
        <v>1831.81</v>
      </c>
      <c r="W297" s="71">
        <v>1831.59</v>
      </c>
      <c r="X297" s="71">
        <v>1892.12</v>
      </c>
      <c r="Y297" s="71">
        <v>1910.33</v>
      </c>
      <c r="Z297" s="71">
        <v>1816.96</v>
      </c>
      <c r="AA297" s="71">
        <v>1516.2</v>
      </c>
    </row>
    <row r="298" spans="1:27" ht="12.75" hidden="1" customHeight="1" outlineLevel="1" x14ac:dyDescent="0.2">
      <c r="A298" s="163" t="s">
        <v>1320</v>
      </c>
      <c r="B298" s="94" t="s">
        <v>90</v>
      </c>
      <c r="C298" s="70" t="s">
        <v>79</v>
      </c>
      <c r="D298" s="71">
        <f>$D$168</f>
        <v>113.12</v>
      </c>
      <c r="E298" s="71">
        <f>$D$168</f>
        <v>113.12</v>
      </c>
      <c r="F298" s="71">
        <f t="shared" ref="F298:AA298" si="172">$D$168</f>
        <v>113.12</v>
      </c>
      <c r="G298" s="71">
        <f t="shared" si="172"/>
        <v>113.12</v>
      </c>
      <c r="H298" s="71">
        <f t="shared" si="172"/>
        <v>113.12</v>
      </c>
      <c r="I298" s="71">
        <f t="shared" si="172"/>
        <v>113.12</v>
      </c>
      <c r="J298" s="71">
        <f t="shared" si="172"/>
        <v>113.12</v>
      </c>
      <c r="K298" s="71">
        <f t="shared" si="172"/>
        <v>113.12</v>
      </c>
      <c r="L298" s="71">
        <f t="shared" si="172"/>
        <v>113.12</v>
      </c>
      <c r="M298" s="71">
        <f t="shared" si="172"/>
        <v>113.12</v>
      </c>
      <c r="N298" s="71">
        <f t="shared" si="172"/>
        <v>113.12</v>
      </c>
      <c r="O298" s="71">
        <f t="shared" si="172"/>
        <v>113.12</v>
      </c>
      <c r="P298" s="71">
        <f t="shared" si="172"/>
        <v>113.12</v>
      </c>
      <c r="Q298" s="71">
        <f t="shared" si="172"/>
        <v>113.12</v>
      </c>
      <c r="R298" s="71">
        <f t="shared" si="172"/>
        <v>113.12</v>
      </c>
      <c r="S298" s="71">
        <f t="shared" si="172"/>
        <v>113.12</v>
      </c>
      <c r="T298" s="71">
        <f t="shared" si="172"/>
        <v>113.12</v>
      </c>
      <c r="U298" s="71">
        <f t="shared" si="172"/>
        <v>113.12</v>
      </c>
      <c r="V298" s="71">
        <f t="shared" si="172"/>
        <v>113.12</v>
      </c>
      <c r="W298" s="71">
        <f t="shared" si="172"/>
        <v>113.12</v>
      </c>
      <c r="X298" s="71">
        <f t="shared" si="172"/>
        <v>113.12</v>
      </c>
      <c r="Y298" s="71">
        <f t="shared" si="172"/>
        <v>113.12</v>
      </c>
      <c r="Z298" s="71">
        <f t="shared" si="172"/>
        <v>113.12</v>
      </c>
      <c r="AA298" s="71">
        <f t="shared" si="172"/>
        <v>113.12</v>
      </c>
    </row>
    <row r="299" spans="1:27" ht="12.75" hidden="1" customHeight="1" outlineLevel="1" x14ac:dyDescent="0.2">
      <c r="A299" s="163" t="s">
        <v>1321</v>
      </c>
      <c r="B299" s="94" t="s">
        <v>83</v>
      </c>
      <c r="C299" s="70" t="s">
        <v>79</v>
      </c>
      <c r="D299" s="71">
        <v>4.95</v>
      </c>
      <c r="E299" s="71">
        <v>4.95</v>
      </c>
      <c r="F299" s="71">
        <v>4.95</v>
      </c>
      <c r="G299" s="71">
        <v>4.95</v>
      </c>
      <c r="H299" s="71">
        <v>4.95</v>
      </c>
      <c r="I299" s="71">
        <v>4.95</v>
      </c>
      <c r="J299" s="71">
        <v>4.95</v>
      </c>
      <c r="K299" s="71">
        <v>4.95</v>
      </c>
      <c r="L299" s="71">
        <v>4.95</v>
      </c>
      <c r="M299" s="71">
        <v>4.95</v>
      </c>
      <c r="N299" s="71">
        <v>4.95</v>
      </c>
      <c r="O299" s="71">
        <v>4.95</v>
      </c>
      <c r="P299" s="71">
        <v>4.95</v>
      </c>
      <c r="Q299" s="71">
        <v>4.95</v>
      </c>
      <c r="R299" s="71">
        <v>4.95</v>
      </c>
      <c r="S299" s="71">
        <v>4.95</v>
      </c>
      <c r="T299" s="71">
        <v>4.95</v>
      </c>
      <c r="U299" s="71">
        <v>4.95</v>
      </c>
      <c r="V299" s="71">
        <v>4.95</v>
      </c>
      <c r="W299" s="71">
        <v>4.95</v>
      </c>
      <c r="X299" s="71">
        <v>4.95</v>
      </c>
      <c r="Y299" s="71">
        <v>4.95</v>
      </c>
      <c r="Z299" s="71">
        <v>4.95</v>
      </c>
      <c r="AA299" s="71">
        <v>4.95</v>
      </c>
    </row>
    <row r="300" spans="1:27" ht="12.75" hidden="1" customHeight="1" outlineLevel="1" x14ac:dyDescent="0.2">
      <c r="A300" s="163" t="s">
        <v>1322</v>
      </c>
      <c r="B300" s="94" t="s">
        <v>81</v>
      </c>
      <c r="C300" s="70" t="s">
        <v>79</v>
      </c>
      <c r="D300" s="71">
        <f>$D$11</f>
        <v>216.36</v>
      </c>
      <c r="E300" s="71">
        <f t="shared" ref="E300:AA300" si="173">$D$11</f>
        <v>216.36</v>
      </c>
      <c r="F300" s="71">
        <f t="shared" si="173"/>
        <v>216.36</v>
      </c>
      <c r="G300" s="71">
        <f t="shared" si="173"/>
        <v>216.36</v>
      </c>
      <c r="H300" s="71">
        <f t="shared" si="173"/>
        <v>216.36</v>
      </c>
      <c r="I300" s="71">
        <f t="shared" si="173"/>
        <v>216.36</v>
      </c>
      <c r="J300" s="71">
        <f t="shared" si="173"/>
        <v>216.36</v>
      </c>
      <c r="K300" s="71">
        <f t="shared" si="173"/>
        <v>216.36</v>
      </c>
      <c r="L300" s="71">
        <f t="shared" si="173"/>
        <v>216.36</v>
      </c>
      <c r="M300" s="71">
        <f t="shared" si="173"/>
        <v>216.36</v>
      </c>
      <c r="N300" s="71">
        <f t="shared" si="173"/>
        <v>216.36</v>
      </c>
      <c r="O300" s="71">
        <f t="shared" si="173"/>
        <v>216.36</v>
      </c>
      <c r="P300" s="71">
        <f t="shared" si="173"/>
        <v>216.36</v>
      </c>
      <c r="Q300" s="71">
        <f t="shared" si="173"/>
        <v>216.36</v>
      </c>
      <c r="R300" s="71">
        <f>$D$11</f>
        <v>216.36</v>
      </c>
      <c r="S300" s="71">
        <f t="shared" si="173"/>
        <v>216.36</v>
      </c>
      <c r="T300" s="71">
        <f t="shared" si="173"/>
        <v>216.36</v>
      </c>
      <c r="U300" s="71">
        <f t="shared" si="173"/>
        <v>216.36</v>
      </c>
      <c r="V300" s="71">
        <f t="shared" si="173"/>
        <v>216.36</v>
      </c>
      <c r="W300" s="71">
        <f t="shared" si="173"/>
        <v>216.36</v>
      </c>
      <c r="X300" s="71">
        <f t="shared" si="173"/>
        <v>216.36</v>
      </c>
      <c r="Y300" s="71">
        <f t="shared" si="173"/>
        <v>216.36</v>
      </c>
      <c r="Z300" s="71">
        <f t="shared" si="173"/>
        <v>216.36</v>
      </c>
      <c r="AA300" s="71">
        <f t="shared" si="173"/>
        <v>216.36</v>
      </c>
    </row>
    <row r="301" spans="1:27" ht="12.75" customHeight="1" collapsed="1" x14ac:dyDescent="0.2">
      <c r="A301" s="162" t="s">
        <v>1323</v>
      </c>
      <c r="B301" s="54" t="str">
        <f>"28"&amp;"."&amp;$B$663&amp;"."&amp;$B$664</f>
        <v>28.05.2023</v>
      </c>
      <c r="C301" s="134" t="s">
        <v>76</v>
      </c>
      <c r="D301" s="135">
        <f>ROUND(((D302+D303+D305+D304)/1000),5)</f>
        <v>1.73201</v>
      </c>
      <c r="E301" s="135">
        <f>ROUND(((E302+E303+E305+E304)/1000),5)</f>
        <v>1.56867</v>
      </c>
      <c r="F301" s="135">
        <f>ROUND(((F302+F303+F305+F304)/1000),5)</f>
        <v>1.4417199999999999</v>
      </c>
      <c r="G301" s="135">
        <f t="shared" ref="G301:AA301" si="174">ROUND(((G302+G303+G305+G304)/1000),5)</f>
        <v>1.4112499999999999</v>
      </c>
      <c r="H301" s="135">
        <f t="shared" si="174"/>
        <v>1.3833500000000001</v>
      </c>
      <c r="I301" s="135">
        <f t="shared" si="174"/>
        <v>1.3660300000000001</v>
      </c>
      <c r="J301" s="135">
        <f t="shared" si="174"/>
        <v>1.5572699999999999</v>
      </c>
      <c r="K301" s="135">
        <f t="shared" si="174"/>
        <v>1.6897200000000001</v>
      </c>
      <c r="L301" s="135">
        <f t="shared" si="174"/>
        <v>1.9567300000000001</v>
      </c>
      <c r="M301" s="135">
        <f t="shared" si="174"/>
        <v>2.1301800000000002</v>
      </c>
      <c r="N301" s="135">
        <f t="shared" si="174"/>
        <v>2.1736800000000001</v>
      </c>
      <c r="O301" s="135">
        <f t="shared" si="174"/>
        <v>2.18452</v>
      </c>
      <c r="P301" s="135">
        <f t="shared" si="174"/>
        <v>2.1784400000000002</v>
      </c>
      <c r="Q301" s="135">
        <f t="shared" si="174"/>
        <v>2.1835800000000001</v>
      </c>
      <c r="R301" s="135">
        <f t="shared" si="174"/>
        <v>2.1825800000000002</v>
      </c>
      <c r="S301" s="135">
        <f t="shared" si="174"/>
        <v>2.1808200000000002</v>
      </c>
      <c r="T301" s="135">
        <f t="shared" si="174"/>
        <v>2.1707100000000001</v>
      </c>
      <c r="U301" s="135">
        <f t="shared" si="174"/>
        <v>2.1507200000000002</v>
      </c>
      <c r="V301" s="135">
        <f t="shared" si="174"/>
        <v>2.1596099999999998</v>
      </c>
      <c r="W301" s="135">
        <f t="shared" si="174"/>
        <v>2.1567599999999998</v>
      </c>
      <c r="X301" s="135">
        <f t="shared" si="174"/>
        <v>2.1964399999999999</v>
      </c>
      <c r="Y301" s="135">
        <f t="shared" si="174"/>
        <v>2.2150099999999999</v>
      </c>
      <c r="Z301" s="135">
        <f t="shared" si="174"/>
        <v>2.1158399999999999</v>
      </c>
      <c r="AA301" s="135">
        <f t="shared" si="174"/>
        <v>1.7940199999999999</v>
      </c>
    </row>
    <row r="302" spans="1:27" ht="12.75" hidden="1" customHeight="1" outlineLevel="1" x14ac:dyDescent="0.2">
      <c r="A302" s="163" t="s">
        <v>1324</v>
      </c>
      <c r="B302" s="94" t="s">
        <v>238</v>
      </c>
      <c r="C302" s="70" t="s">
        <v>79</v>
      </c>
      <c r="D302" s="71">
        <v>1397.58</v>
      </c>
      <c r="E302" s="71">
        <v>1234.24</v>
      </c>
      <c r="F302" s="71">
        <v>1107.29</v>
      </c>
      <c r="G302" s="71">
        <v>1076.82</v>
      </c>
      <c r="H302" s="71">
        <v>1048.92</v>
      </c>
      <c r="I302" s="71">
        <v>1031.5999999999999</v>
      </c>
      <c r="J302" s="71">
        <v>1222.8399999999999</v>
      </c>
      <c r="K302" s="71">
        <v>1355.29</v>
      </c>
      <c r="L302" s="71">
        <v>1622.3</v>
      </c>
      <c r="M302" s="71">
        <v>1795.75</v>
      </c>
      <c r="N302" s="71">
        <v>1839.25</v>
      </c>
      <c r="O302" s="71">
        <v>1850.09</v>
      </c>
      <c r="P302" s="71">
        <v>1844.01</v>
      </c>
      <c r="Q302" s="71">
        <v>1849.15</v>
      </c>
      <c r="R302" s="71">
        <v>1848.15</v>
      </c>
      <c r="S302" s="71">
        <v>1846.39</v>
      </c>
      <c r="T302" s="71">
        <v>1836.28</v>
      </c>
      <c r="U302" s="71">
        <v>1816.29</v>
      </c>
      <c r="V302" s="71">
        <v>1825.18</v>
      </c>
      <c r="W302" s="71">
        <v>1822.33</v>
      </c>
      <c r="X302" s="71">
        <v>1862.01</v>
      </c>
      <c r="Y302" s="71">
        <v>1880.58</v>
      </c>
      <c r="Z302" s="71">
        <v>1781.41</v>
      </c>
      <c r="AA302" s="71">
        <v>1459.59</v>
      </c>
    </row>
    <row r="303" spans="1:27" ht="12.75" hidden="1" customHeight="1" outlineLevel="1" x14ac:dyDescent="0.2">
      <c r="A303" s="163" t="s">
        <v>1325</v>
      </c>
      <c r="B303" s="94" t="s">
        <v>90</v>
      </c>
      <c r="C303" s="70" t="s">
        <v>79</v>
      </c>
      <c r="D303" s="71">
        <f>$D$168</f>
        <v>113.12</v>
      </c>
      <c r="E303" s="71">
        <f>$D$168</f>
        <v>113.12</v>
      </c>
      <c r="F303" s="71">
        <f t="shared" ref="F303:AA303" si="175">$D$168</f>
        <v>113.12</v>
      </c>
      <c r="G303" s="71">
        <f t="shared" si="175"/>
        <v>113.12</v>
      </c>
      <c r="H303" s="71">
        <f t="shared" si="175"/>
        <v>113.12</v>
      </c>
      <c r="I303" s="71">
        <f t="shared" si="175"/>
        <v>113.12</v>
      </c>
      <c r="J303" s="71">
        <f t="shared" si="175"/>
        <v>113.12</v>
      </c>
      <c r="K303" s="71">
        <f t="shared" si="175"/>
        <v>113.12</v>
      </c>
      <c r="L303" s="71">
        <f t="shared" si="175"/>
        <v>113.12</v>
      </c>
      <c r="M303" s="71">
        <f t="shared" si="175"/>
        <v>113.12</v>
      </c>
      <c r="N303" s="71">
        <f t="shared" si="175"/>
        <v>113.12</v>
      </c>
      <c r="O303" s="71">
        <f t="shared" si="175"/>
        <v>113.12</v>
      </c>
      <c r="P303" s="71">
        <f t="shared" si="175"/>
        <v>113.12</v>
      </c>
      <c r="Q303" s="71">
        <f t="shared" si="175"/>
        <v>113.12</v>
      </c>
      <c r="R303" s="71">
        <f t="shared" si="175"/>
        <v>113.12</v>
      </c>
      <c r="S303" s="71">
        <f t="shared" si="175"/>
        <v>113.12</v>
      </c>
      <c r="T303" s="71">
        <f t="shared" si="175"/>
        <v>113.12</v>
      </c>
      <c r="U303" s="71">
        <f t="shared" si="175"/>
        <v>113.12</v>
      </c>
      <c r="V303" s="71">
        <f t="shared" si="175"/>
        <v>113.12</v>
      </c>
      <c r="W303" s="71">
        <f t="shared" si="175"/>
        <v>113.12</v>
      </c>
      <c r="X303" s="71">
        <f t="shared" si="175"/>
        <v>113.12</v>
      </c>
      <c r="Y303" s="71">
        <f t="shared" si="175"/>
        <v>113.12</v>
      </c>
      <c r="Z303" s="71">
        <f t="shared" si="175"/>
        <v>113.12</v>
      </c>
      <c r="AA303" s="71">
        <f t="shared" si="175"/>
        <v>113.12</v>
      </c>
    </row>
    <row r="304" spans="1:27" ht="12.75" hidden="1" customHeight="1" outlineLevel="1" x14ac:dyDescent="0.2">
      <c r="A304" s="163" t="s">
        <v>1326</v>
      </c>
      <c r="B304" s="94" t="s">
        <v>83</v>
      </c>
      <c r="C304" s="70" t="s">
        <v>79</v>
      </c>
      <c r="D304" s="71">
        <v>4.95</v>
      </c>
      <c r="E304" s="71">
        <v>4.95</v>
      </c>
      <c r="F304" s="71">
        <v>4.95</v>
      </c>
      <c r="G304" s="71">
        <v>4.95</v>
      </c>
      <c r="H304" s="71">
        <v>4.95</v>
      </c>
      <c r="I304" s="71">
        <v>4.95</v>
      </c>
      <c r="J304" s="71">
        <v>4.95</v>
      </c>
      <c r="K304" s="71">
        <v>4.95</v>
      </c>
      <c r="L304" s="71">
        <v>4.95</v>
      </c>
      <c r="M304" s="71">
        <v>4.95</v>
      </c>
      <c r="N304" s="71">
        <v>4.95</v>
      </c>
      <c r="O304" s="71">
        <v>4.95</v>
      </c>
      <c r="P304" s="71">
        <v>4.95</v>
      </c>
      <c r="Q304" s="71">
        <v>4.95</v>
      </c>
      <c r="R304" s="71">
        <v>4.95</v>
      </c>
      <c r="S304" s="71">
        <v>4.95</v>
      </c>
      <c r="T304" s="71">
        <v>4.95</v>
      </c>
      <c r="U304" s="71">
        <v>4.95</v>
      </c>
      <c r="V304" s="71">
        <v>4.95</v>
      </c>
      <c r="W304" s="71">
        <v>4.95</v>
      </c>
      <c r="X304" s="71">
        <v>4.95</v>
      </c>
      <c r="Y304" s="71">
        <v>4.95</v>
      </c>
      <c r="Z304" s="71">
        <v>4.95</v>
      </c>
      <c r="AA304" s="71">
        <v>4.95</v>
      </c>
    </row>
    <row r="305" spans="1:27" ht="12.75" hidden="1" customHeight="1" outlineLevel="1" x14ac:dyDescent="0.2">
      <c r="A305" s="163" t="s">
        <v>1327</v>
      </c>
      <c r="B305" s="94" t="s">
        <v>81</v>
      </c>
      <c r="C305" s="70" t="s">
        <v>79</v>
      </c>
      <c r="D305" s="71">
        <f>$D$11</f>
        <v>216.36</v>
      </c>
      <c r="E305" s="71">
        <f t="shared" ref="E305:AA305" si="176">$D$11</f>
        <v>216.36</v>
      </c>
      <c r="F305" s="71">
        <f t="shared" si="176"/>
        <v>216.36</v>
      </c>
      <c r="G305" s="71">
        <f t="shared" si="176"/>
        <v>216.36</v>
      </c>
      <c r="H305" s="71">
        <f t="shared" si="176"/>
        <v>216.36</v>
      </c>
      <c r="I305" s="71">
        <f t="shared" si="176"/>
        <v>216.36</v>
      </c>
      <c r="J305" s="71">
        <f t="shared" si="176"/>
        <v>216.36</v>
      </c>
      <c r="K305" s="71">
        <f t="shared" si="176"/>
        <v>216.36</v>
      </c>
      <c r="L305" s="71">
        <f t="shared" si="176"/>
        <v>216.36</v>
      </c>
      <c r="M305" s="71">
        <f t="shared" si="176"/>
        <v>216.36</v>
      </c>
      <c r="N305" s="71">
        <f t="shared" si="176"/>
        <v>216.36</v>
      </c>
      <c r="O305" s="71">
        <f t="shared" si="176"/>
        <v>216.36</v>
      </c>
      <c r="P305" s="71">
        <f t="shared" si="176"/>
        <v>216.36</v>
      </c>
      <c r="Q305" s="71">
        <f t="shared" si="176"/>
        <v>216.36</v>
      </c>
      <c r="R305" s="71">
        <f>$D$11</f>
        <v>216.36</v>
      </c>
      <c r="S305" s="71">
        <f t="shared" si="176"/>
        <v>216.36</v>
      </c>
      <c r="T305" s="71">
        <f t="shared" si="176"/>
        <v>216.36</v>
      </c>
      <c r="U305" s="71">
        <f t="shared" si="176"/>
        <v>216.36</v>
      </c>
      <c r="V305" s="71">
        <f t="shared" si="176"/>
        <v>216.36</v>
      </c>
      <c r="W305" s="71">
        <f t="shared" si="176"/>
        <v>216.36</v>
      </c>
      <c r="X305" s="71">
        <f t="shared" si="176"/>
        <v>216.36</v>
      </c>
      <c r="Y305" s="71">
        <f t="shared" si="176"/>
        <v>216.36</v>
      </c>
      <c r="Z305" s="71">
        <f t="shared" si="176"/>
        <v>216.36</v>
      </c>
      <c r="AA305" s="71">
        <f t="shared" si="176"/>
        <v>216.36</v>
      </c>
    </row>
    <row r="306" spans="1:27" ht="12.75" customHeight="1" collapsed="1" x14ac:dyDescent="0.2">
      <c r="A306" s="162" t="s">
        <v>1328</v>
      </c>
      <c r="B306" s="54" t="str">
        <f>"29"&amp;"."&amp;$B$663&amp;"."&amp;$B$664</f>
        <v>29.05.2023</v>
      </c>
      <c r="C306" s="134" t="s">
        <v>76</v>
      </c>
      <c r="D306" s="135">
        <f>ROUND(((D307+D308+D310+D309)/1000),5)</f>
        <v>1.67228</v>
      </c>
      <c r="E306" s="135">
        <f>ROUND(((E307+E308+E310+E309)/1000),5)</f>
        <v>1.49712</v>
      </c>
      <c r="F306" s="135">
        <f>ROUND(((F307+F308+F310+F309)/1000),5)</f>
        <v>1.40733</v>
      </c>
      <c r="G306" s="135">
        <f t="shared" ref="G306:AA306" si="177">ROUND(((G307+G308+G310+G309)/1000),5)</f>
        <v>1.36829</v>
      </c>
      <c r="H306" s="135">
        <f t="shared" si="177"/>
        <v>1.3726100000000001</v>
      </c>
      <c r="I306" s="135">
        <f t="shared" si="177"/>
        <v>1.43401</v>
      </c>
      <c r="J306" s="135">
        <f t="shared" si="177"/>
        <v>1.85144</v>
      </c>
      <c r="K306" s="135">
        <f t="shared" si="177"/>
        <v>2.09097</v>
      </c>
      <c r="L306" s="135">
        <f t="shared" si="177"/>
        <v>2.2878500000000002</v>
      </c>
      <c r="M306" s="135">
        <f t="shared" si="177"/>
        <v>2.3065699999999998</v>
      </c>
      <c r="N306" s="135">
        <f t="shared" si="177"/>
        <v>2.32504</v>
      </c>
      <c r="O306" s="135">
        <f t="shared" si="177"/>
        <v>2.3467899999999999</v>
      </c>
      <c r="P306" s="135">
        <f t="shared" si="177"/>
        <v>2.32151</v>
      </c>
      <c r="Q306" s="135">
        <f t="shared" si="177"/>
        <v>2.3155199999999998</v>
      </c>
      <c r="R306" s="135">
        <f t="shared" si="177"/>
        <v>2.3651200000000001</v>
      </c>
      <c r="S306" s="135">
        <f t="shared" si="177"/>
        <v>2.3534700000000002</v>
      </c>
      <c r="T306" s="135">
        <f t="shared" si="177"/>
        <v>2.3334100000000002</v>
      </c>
      <c r="U306" s="135">
        <f t="shared" si="177"/>
        <v>2.31656</v>
      </c>
      <c r="V306" s="135">
        <f t="shared" si="177"/>
        <v>2.30436</v>
      </c>
      <c r="W306" s="135">
        <f t="shared" si="177"/>
        <v>2.29081</v>
      </c>
      <c r="X306" s="135">
        <f t="shared" si="177"/>
        <v>2.2877399999999999</v>
      </c>
      <c r="Y306" s="135">
        <f t="shared" si="177"/>
        <v>2.28125</v>
      </c>
      <c r="Z306" s="135">
        <f t="shared" si="177"/>
        <v>2.1833100000000001</v>
      </c>
      <c r="AA306" s="135">
        <f t="shared" si="177"/>
        <v>1.79758</v>
      </c>
    </row>
    <row r="307" spans="1:27" ht="12.75" hidden="1" customHeight="1" outlineLevel="1" x14ac:dyDescent="0.2">
      <c r="A307" s="163" t="s">
        <v>1329</v>
      </c>
      <c r="B307" s="94" t="s">
        <v>238</v>
      </c>
      <c r="C307" s="70" t="s">
        <v>79</v>
      </c>
      <c r="D307" s="71">
        <v>1337.85</v>
      </c>
      <c r="E307" s="71">
        <v>1162.69</v>
      </c>
      <c r="F307" s="71">
        <v>1072.9000000000001</v>
      </c>
      <c r="G307" s="71">
        <v>1033.8599999999999</v>
      </c>
      <c r="H307" s="71">
        <v>1038.18</v>
      </c>
      <c r="I307" s="71">
        <v>1099.58</v>
      </c>
      <c r="J307" s="71">
        <v>1517.01</v>
      </c>
      <c r="K307" s="71">
        <v>1756.54</v>
      </c>
      <c r="L307" s="71">
        <v>1953.42</v>
      </c>
      <c r="M307" s="71">
        <v>1972.14</v>
      </c>
      <c r="N307" s="71">
        <v>1990.61</v>
      </c>
      <c r="O307" s="71">
        <v>2012.36</v>
      </c>
      <c r="P307" s="71">
        <v>1987.08</v>
      </c>
      <c r="Q307" s="71">
        <v>1981.09</v>
      </c>
      <c r="R307" s="71">
        <v>2030.69</v>
      </c>
      <c r="S307" s="71">
        <v>2019.04</v>
      </c>
      <c r="T307" s="71">
        <v>1998.98</v>
      </c>
      <c r="U307" s="71">
        <v>1982.13</v>
      </c>
      <c r="V307" s="71">
        <v>1969.93</v>
      </c>
      <c r="W307" s="71">
        <v>1956.38</v>
      </c>
      <c r="X307" s="71">
        <v>1953.31</v>
      </c>
      <c r="Y307" s="71">
        <v>1946.82</v>
      </c>
      <c r="Z307" s="71">
        <v>1848.88</v>
      </c>
      <c r="AA307" s="71">
        <v>1463.15</v>
      </c>
    </row>
    <row r="308" spans="1:27" ht="12.75" hidden="1" customHeight="1" outlineLevel="1" x14ac:dyDescent="0.2">
      <c r="A308" s="163" t="s">
        <v>1330</v>
      </c>
      <c r="B308" s="94" t="s">
        <v>90</v>
      </c>
      <c r="C308" s="70" t="s">
        <v>79</v>
      </c>
      <c r="D308" s="71">
        <f>$D$168</f>
        <v>113.12</v>
      </c>
      <c r="E308" s="71">
        <f>$D$168</f>
        <v>113.12</v>
      </c>
      <c r="F308" s="71">
        <f t="shared" ref="F308:AA308" si="178">$D$168</f>
        <v>113.12</v>
      </c>
      <c r="G308" s="71">
        <f t="shared" si="178"/>
        <v>113.12</v>
      </c>
      <c r="H308" s="71">
        <f t="shared" si="178"/>
        <v>113.12</v>
      </c>
      <c r="I308" s="71">
        <f t="shared" si="178"/>
        <v>113.12</v>
      </c>
      <c r="J308" s="71">
        <f t="shared" si="178"/>
        <v>113.12</v>
      </c>
      <c r="K308" s="71">
        <f t="shared" si="178"/>
        <v>113.12</v>
      </c>
      <c r="L308" s="71">
        <f t="shared" si="178"/>
        <v>113.12</v>
      </c>
      <c r="M308" s="71">
        <f t="shared" si="178"/>
        <v>113.12</v>
      </c>
      <c r="N308" s="71">
        <f t="shared" si="178"/>
        <v>113.12</v>
      </c>
      <c r="O308" s="71">
        <f t="shared" si="178"/>
        <v>113.12</v>
      </c>
      <c r="P308" s="71">
        <f t="shared" si="178"/>
        <v>113.12</v>
      </c>
      <c r="Q308" s="71">
        <f t="shared" si="178"/>
        <v>113.12</v>
      </c>
      <c r="R308" s="71">
        <f t="shared" si="178"/>
        <v>113.12</v>
      </c>
      <c r="S308" s="71">
        <f t="shared" si="178"/>
        <v>113.12</v>
      </c>
      <c r="T308" s="71">
        <f t="shared" si="178"/>
        <v>113.12</v>
      </c>
      <c r="U308" s="71">
        <f t="shared" si="178"/>
        <v>113.12</v>
      </c>
      <c r="V308" s="71">
        <f t="shared" si="178"/>
        <v>113.12</v>
      </c>
      <c r="W308" s="71">
        <f t="shared" si="178"/>
        <v>113.12</v>
      </c>
      <c r="X308" s="71">
        <f t="shared" si="178"/>
        <v>113.12</v>
      </c>
      <c r="Y308" s="71">
        <f t="shared" si="178"/>
        <v>113.12</v>
      </c>
      <c r="Z308" s="71">
        <f t="shared" si="178"/>
        <v>113.12</v>
      </c>
      <c r="AA308" s="71">
        <f t="shared" si="178"/>
        <v>113.12</v>
      </c>
    </row>
    <row r="309" spans="1:27" ht="12.75" hidden="1" customHeight="1" outlineLevel="1" x14ac:dyDescent="0.2">
      <c r="A309" s="163" t="s">
        <v>1331</v>
      </c>
      <c r="B309" s="94" t="s">
        <v>83</v>
      </c>
      <c r="C309" s="70" t="s">
        <v>79</v>
      </c>
      <c r="D309" s="71">
        <v>4.95</v>
      </c>
      <c r="E309" s="71">
        <v>4.95</v>
      </c>
      <c r="F309" s="71">
        <v>4.95</v>
      </c>
      <c r="G309" s="71">
        <v>4.95</v>
      </c>
      <c r="H309" s="71">
        <v>4.95</v>
      </c>
      <c r="I309" s="71">
        <v>4.95</v>
      </c>
      <c r="J309" s="71">
        <v>4.95</v>
      </c>
      <c r="K309" s="71">
        <v>4.95</v>
      </c>
      <c r="L309" s="71">
        <v>4.95</v>
      </c>
      <c r="M309" s="71">
        <v>4.95</v>
      </c>
      <c r="N309" s="71">
        <v>4.95</v>
      </c>
      <c r="O309" s="71">
        <v>4.95</v>
      </c>
      <c r="P309" s="71">
        <v>4.95</v>
      </c>
      <c r="Q309" s="71">
        <v>4.95</v>
      </c>
      <c r="R309" s="71">
        <v>4.95</v>
      </c>
      <c r="S309" s="71">
        <v>4.95</v>
      </c>
      <c r="T309" s="71">
        <v>4.95</v>
      </c>
      <c r="U309" s="71">
        <v>4.95</v>
      </c>
      <c r="V309" s="71">
        <v>4.95</v>
      </c>
      <c r="W309" s="71">
        <v>4.95</v>
      </c>
      <c r="X309" s="71">
        <v>4.95</v>
      </c>
      <c r="Y309" s="71">
        <v>4.95</v>
      </c>
      <c r="Z309" s="71">
        <v>4.95</v>
      </c>
      <c r="AA309" s="71">
        <v>4.95</v>
      </c>
    </row>
    <row r="310" spans="1:27" ht="12.75" hidden="1" customHeight="1" outlineLevel="1" x14ac:dyDescent="0.2">
      <c r="A310" s="163" t="s">
        <v>1332</v>
      </c>
      <c r="B310" s="94" t="s">
        <v>81</v>
      </c>
      <c r="C310" s="70" t="s">
        <v>79</v>
      </c>
      <c r="D310" s="71">
        <f>$D$11</f>
        <v>216.36</v>
      </c>
      <c r="E310" s="71">
        <f t="shared" ref="E310:AA310" si="179">$D$11</f>
        <v>216.36</v>
      </c>
      <c r="F310" s="71">
        <f t="shared" si="179"/>
        <v>216.36</v>
      </c>
      <c r="G310" s="71">
        <f t="shared" si="179"/>
        <v>216.36</v>
      </c>
      <c r="H310" s="71">
        <f t="shared" si="179"/>
        <v>216.36</v>
      </c>
      <c r="I310" s="71">
        <f t="shared" si="179"/>
        <v>216.36</v>
      </c>
      <c r="J310" s="71">
        <f t="shared" si="179"/>
        <v>216.36</v>
      </c>
      <c r="K310" s="71">
        <f t="shared" si="179"/>
        <v>216.36</v>
      </c>
      <c r="L310" s="71">
        <f t="shared" si="179"/>
        <v>216.36</v>
      </c>
      <c r="M310" s="71">
        <f t="shared" si="179"/>
        <v>216.36</v>
      </c>
      <c r="N310" s="71">
        <f t="shared" si="179"/>
        <v>216.36</v>
      </c>
      <c r="O310" s="71">
        <f t="shared" si="179"/>
        <v>216.36</v>
      </c>
      <c r="P310" s="71">
        <f t="shared" si="179"/>
        <v>216.36</v>
      </c>
      <c r="Q310" s="71">
        <f t="shared" si="179"/>
        <v>216.36</v>
      </c>
      <c r="R310" s="71">
        <f>$D$11</f>
        <v>216.36</v>
      </c>
      <c r="S310" s="71">
        <f t="shared" si="179"/>
        <v>216.36</v>
      </c>
      <c r="T310" s="71">
        <f t="shared" si="179"/>
        <v>216.36</v>
      </c>
      <c r="U310" s="71">
        <f t="shared" si="179"/>
        <v>216.36</v>
      </c>
      <c r="V310" s="71">
        <f t="shared" si="179"/>
        <v>216.36</v>
      </c>
      <c r="W310" s="71">
        <f t="shared" si="179"/>
        <v>216.36</v>
      </c>
      <c r="X310" s="71">
        <f t="shared" si="179"/>
        <v>216.36</v>
      </c>
      <c r="Y310" s="71">
        <f t="shared" si="179"/>
        <v>216.36</v>
      </c>
      <c r="Z310" s="71">
        <f t="shared" si="179"/>
        <v>216.36</v>
      </c>
      <c r="AA310" s="71">
        <f t="shared" si="179"/>
        <v>216.36</v>
      </c>
    </row>
    <row r="311" spans="1:27" ht="12.75" customHeight="1" collapsed="1" x14ac:dyDescent="0.2">
      <c r="A311" s="162" t="s">
        <v>1333</v>
      </c>
      <c r="B311" s="54" t="str">
        <f>"30"&amp;"."&amp;$B$663&amp;"."&amp;$B$664</f>
        <v>30.05.2023</v>
      </c>
      <c r="C311" s="134" t="s">
        <v>76</v>
      </c>
      <c r="D311" s="135">
        <f>ROUND(((D312+D313+D315+D314)/1000),5)</f>
        <v>1.5901799999999999</v>
      </c>
      <c r="E311" s="135">
        <f>ROUND(((E312+E313+E315+E314)/1000),5)</f>
        <v>1.4382699999999999</v>
      </c>
      <c r="F311" s="135">
        <f>ROUND(((F312+F313+F315+F314)/1000),5)</f>
        <v>1.4057500000000001</v>
      </c>
      <c r="G311" s="135">
        <f t="shared" ref="G311:AA311" si="180">ROUND(((G312+G313+G315+G314)/1000),5)</f>
        <v>1.37476</v>
      </c>
      <c r="H311" s="135">
        <f t="shared" si="180"/>
        <v>1.37964</v>
      </c>
      <c r="I311" s="135">
        <f t="shared" si="180"/>
        <v>1.51135</v>
      </c>
      <c r="J311" s="135">
        <f t="shared" si="180"/>
        <v>1.84955</v>
      </c>
      <c r="K311" s="135">
        <f t="shared" si="180"/>
        <v>2.1115900000000001</v>
      </c>
      <c r="L311" s="135">
        <f t="shared" si="180"/>
        <v>2.27847</v>
      </c>
      <c r="M311" s="135">
        <f t="shared" si="180"/>
        <v>2.3452799999999998</v>
      </c>
      <c r="N311" s="135">
        <f t="shared" si="180"/>
        <v>2.3630900000000001</v>
      </c>
      <c r="O311" s="135">
        <f t="shared" si="180"/>
        <v>2.3490000000000002</v>
      </c>
      <c r="P311" s="135">
        <f t="shared" si="180"/>
        <v>2.3409</v>
      </c>
      <c r="Q311" s="135">
        <f t="shared" si="180"/>
        <v>2.3585199999999999</v>
      </c>
      <c r="R311" s="135">
        <f t="shared" si="180"/>
        <v>2.3556699999999999</v>
      </c>
      <c r="S311" s="135">
        <f t="shared" si="180"/>
        <v>2.3433899999999999</v>
      </c>
      <c r="T311" s="135">
        <f t="shared" si="180"/>
        <v>2.3288500000000001</v>
      </c>
      <c r="U311" s="135">
        <f t="shared" si="180"/>
        <v>2.31846</v>
      </c>
      <c r="V311" s="135">
        <f t="shared" si="180"/>
        <v>2.306</v>
      </c>
      <c r="W311" s="135">
        <f t="shared" si="180"/>
        <v>2.2999499999999999</v>
      </c>
      <c r="X311" s="135">
        <f t="shared" si="180"/>
        <v>2.2905799999999998</v>
      </c>
      <c r="Y311" s="135">
        <f t="shared" si="180"/>
        <v>2.2954599999999998</v>
      </c>
      <c r="Z311" s="135">
        <f t="shared" si="180"/>
        <v>2.1593499999999999</v>
      </c>
      <c r="AA311" s="135">
        <f t="shared" si="180"/>
        <v>1.80277</v>
      </c>
    </row>
    <row r="312" spans="1:27" ht="12.75" hidden="1" customHeight="1" outlineLevel="1" x14ac:dyDescent="0.2">
      <c r="A312" s="163" t="s">
        <v>1334</v>
      </c>
      <c r="B312" s="94" t="s">
        <v>238</v>
      </c>
      <c r="C312" s="70" t="s">
        <v>79</v>
      </c>
      <c r="D312" s="71">
        <v>1255.75</v>
      </c>
      <c r="E312" s="71">
        <v>1103.8399999999999</v>
      </c>
      <c r="F312" s="71">
        <v>1071.32</v>
      </c>
      <c r="G312" s="71">
        <v>1040.33</v>
      </c>
      <c r="H312" s="71">
        <v>1045.21</v>
      </c>
      <c r="I312" s="71">
        <v>1176.92</v>
      </c>
      <c r="J312" s="71">
        <v>1515.12</v>
      </c>
      <c r="K312" s="71">
        <v>1777.16</v>
      </c>
      <c r="L312" s="71">
        <v>1944.04</v>
      </c>
      <c r="M312" s="71">
        <v>2010.85</v>
      </c>
      <c r="N312" s="71">
        <v>2028.66</v>
      </c>
      <c r="O312" s="71">
        <v>2014.57</v>
      </c>
      <c r="P312" s="71">
        <v>2006.47</v>
      </c>
      <c r="Q312" s="71">
        <v>2024.09</v>
      </c>
      <c r="R312" s="71">
        <v>2021.24</v>
      </c>
      <c r="S312" s="71">
        <v>2008.96</v>
      </c>
      <c r="T312" s="71">
        <v>1994.42</v>
      </c>
      <c r="U312" s="71">
        <v>1984.03</v>
      </c>
      <c r="V312" s="71">
        <v>1971.57</v>
      </c>
      <c r="W312" s="71">
        <v>1965.52</v>
      </c>
      <c r="X312" s="71">
        <v>1956.15</v>
      </c>
      <c r="Y312" s="71">
        <v>1961.03</v>
      </c>
      <c r="Z312" s="71">
        <v>1824.92</v>
      </c>
      <c r="AA312" s="71">
        <v>1468.34</v>
      </c>
    </row>
    <row r="313" spans="1:27" ht="12.75" hidden="1" customHeight="1" outlineLevel="1" x14ac:dyDescent="0.2">
      <c r="A313" s="163" t="s">
        <v>1335</v>
      </c>
      <c r="B313" s="94" t="s">
        <v>90</v>
      </c>
      <c r="C313" s="70" t="s">
        <v>79</v>
      </c>
      <c r="D313" s="71">
        <f>$D$168</f>
        <v>113.12</v>
      </c>
      <c r="E313" s="71">
        <f>$D$168</f>
        <v>113.12</v>
      </c>
      <c r="F313" s="71">
        <f t="shared" ref="F313:AA313" si="181">$D$168</f>
        <v>113.12</v>
      </c>
      <c r="G313" s="71">
        <f t="shared" si="181"/>
        <v>113.12</v>
      </c>
      <c r="H313" s="71">
        <f t="shared" si="181"/>
        <v>113.12</v>
      </c>
      <c r="I313" s="71">
        <f t="shared" si="181"/>
        <v>113.12</v>
      </c>
      <c r="J313" s="71">
        <f t="shared" si="181"/>
        <v>113.12</v>
      </c>
      <c r="K313" s="71">
        <f t="shared" si="181"/>
        <v>113.12</v>
      </c>
      <c r="L313" s="71">
        <f t="shared" si="181"/>
        <v>113.12</v>
      </c>
      <c r="M313" s="71">
        <f t="shared" si="181"/>
        <v>113.12</v>
      </c>
      <c r="N313" s="71">
        <f t="shared" si="181"/>
        <v>113.12</v>
      </c>
      <c r="O313" s="71">
        <f t="shared" si="181"/>
        <v>113.12</v>
      </c>
      <c r="P313" s="71">
        <f t="shared" si="181"/>
        <v>113.12</v>
      </c>
      <c r="Q313" s="71">
        <f t="shared" si="181"/>
        <v>113.12</v>
      </c>
      <c r="R313" s="71">
        <f t="shared" si="181"/>
        <v>113.12</v>
      </c>
      <c r="S313" s="71">
        <f t="shared" si="181"/>
        <v>113.12</v>
      </c>
      <c r="T313" s="71">
        <f t="shared" si="181"/>
        <v>113.12</v>
      </c>
      <c r="U313" s="71">
        <f t="shared" si="181"/>
        <v>113.12</v>
      </c>
      <c r="V313" s="71">
        <f t="shared" si="181"/>
        <v>113.12</v>
      </c>
      <c r="W313" s="71">
        <f t="shared" si="181"/>
        <v>113.12</v>
      </c>
      <c r="X313" s="71">
        <f t="shared" si="181"/>
        <v>113.12</v>
      </c>
      <c r="Y313" s="71">
        <f t="shared" si="181"/>
        <v>113.12</v>
      </c>
      <c r="Z313" s="71">
        <f t="shared" si="181"/>
        <v>113.12</v>
      </c>
      <c r="AA313" s="71">
        <f t="shared" si="181"/>
        <v>113.12</v>
      </c>
    </row>
    <row r="314" spans="1:27" ht="12.75" hidden="1" customHeight="1" outlineLevel="1" x14ac:dyDescent="0.2">
      <c r="A314" s="163" t="s">
        <v>1336</v>
      </c>
      <c r="B314" s="94" t="s">
        <v>83</v>
      </c>
      <c r="C314" s="70" t="s">
        <v>79</v>
      </c>
      <c r="D314" s="71">
        <v>4.95</v>
      </c>
      <c r="E314" s="71">
        <v>4.95</v>
      </c>
      <c r="F314" s="71">
        <v>4.95</v>
      </c>
      <c r="G314" s="71">
        <v>4.95</v>
      </c>
      <c r="H314" s="71">
        <v>4.95</v>
      </c>
      <c r="I314" s="71">
        <v>4.95</v>
      </c>
      <c r="J314" s="71">
        <v>4.95</v>
      </c>
      <c r="K314" s="71">
        <v>4.95</v>
      </c>
      <c r="L314" s="71">
        <v>4.95</v>
      </c>
      <c r="M314" s="71">
        <v>4.95</v>
      </c>
      <c r="N314" s="71">
        <v>4.95</v>
      </c>
      <c r="O314" s="71">
        <v>4.95</v>
      </c>
      <c r="P314" s="71">
        <v>4.95</v>
      </c>
      <c r="Q314" s="71">
        <v>4.95</v>
      </c>
      <c r="R314" s="71">
        <v>4.95</v>
      </c>
      <c r="S314" s="71">
        <v>4.95</v>
      </c>
      <c r="T314" s="71">
        <v>4.95</v>
      </c>
      <c r="U314" s="71">
        <v>4.95</v>
      </c>
      <c r="V314" s="71">
        <v>4.95</v>
      </c>
      <c r="W314" s="71">
        <v>4.95</v>
      </c>
      <c r="X314" s="71">
        <v>4.95</v>
      </c>
      <c r="Y314" s="71">
        <v>4.95</v>
      </c>
      <c r="Z314" s="71">
        <v>4.95</v>
      </c>
      <c r="AA314" s="71">
        <v>4.95</v>
      </c>
    </row>
    <row r="315" spans="1:27" ht="12.75" hidden="1" customHeight="1" outlineLevel="1" x14ac:dyDescent="0.2">
      <c r="A315" s="163" t="s">
        <v>1337</v>
      </c>
      <c r="B315" s="94" t="s">
        <v>81</v>
      </c>
      <c r="C315" s="70" t="s">
        <v>79</v>
      </c>
      <c r="D315" s="71">
        <f>$D$11</f>
        <v>216.36</v>
      </c>
      <c r="E315" s="71">
        <f t="shared" ref="E315:AA315" si="182">$D$11</f>
        <v>216.36</v>
      </c>
      <c r="F315" s="71">
        <f t="shared" si="182"/>
        <v>216.36</v>
      </c>
      <c r="G315" s="71">
        <f t="shared" si="182"/>
        <v>216.36</v>
      </c>
      <c r="H315" s="71">
        <f t="shared" si="182"/>
        <v>216.36</v>
      </c>
      <c r="I315" s="71">
        <f t="shared" si="182"/>
        <v>216.36</v>
      </c>
      <c r="J315" s="71">
        <f t="shared" si="182"/>
        <v>216.36</v>
      </c>
      <c r="K315" s="71">
        <f t="shared" si="182"/>
        <v>216.36</v>
      </c>
      <c r="L315" s="71">
        <f t="shared" si="182"/>
        <v>216.36</v>
      </c>
      <c r="M315" s="71">
        <f t="shared" si="182"/>
        <v>216.36</v>
      </c>
      <c r="N315" s="71">
        <f t="shared" si="182"/>
        <v>216.36</v>
      </c>
      <c r="O315" s="71">
        <f t="shared" si="182"/>
        <v>216.36</v>
      </c>
      <c r="P315" s="71">
        <f t="shared" si="182"/>
        <v>216.36</v>
      </c>
      <c r="Q315" s="71">
        <f t="shared" si="182"/>
        <v>216.36</v>
      </c>
      <c r="R315" s="71">
        <f>$D$11</f>
        <v>216.36</v>
      </c>
      <c r="S315" s="71">
        <f t="shared" si="182"/>
        <v>216.36</v>
      </c>
      <c r="T315" s="71">
        <f t="shared" si="182"/>
        <v>216.36</v>
      </c>
      <c r="U315" s="71">
        <f t="shared" si="182"/>
        <v>216.36</v>
      </c>
      <c r="V315" s="71">
        <f t="shared" si="182"/>
        <v>216.36</v>
      </c>
      <c r="W315" s="71">
        <f t="shared" si="182"/>
        <v>216.36</v>
      </c>
      <c r="X315" s="71">
        <f t="shared" si="182"/>
        <v>216.36</v>
      </c>
      <c r="Y315" s="71">
        <f t="shared" si="182"/>
        <v>216.36</v>
      </c>
      <c r="Z315" s="71">
        <f t="shared" si="182"/>
        <v>216.36</v>
      </c>
      <c r="AA315" s="71">
        <f t="shared" si="182"/>
        <v>216.36</v>
      </c>
    </row>
    <row r="316" spans="1:27" ht="12.75" customHeight="1" collapsed="1" x14ac:dyDescent="0.2">
      <c r="A316" s="162" t="s">
        <v>1338</v>
      </c>
      <c r="B316" s="54" t="str">
        <f>"31"&amp;"."&amp;$B$663&amp;"."&amp;$B$664</f>
        <v>31.05.2023</v>
      </c>
      <c r="C316" s="134" t="s">
        <v>76</v>
      </c>
      <c r="D316" s="135">
        <f>ROUND(((D317+D318+D320+D319)/1000),5)</f>
        <v>1.5430200000000001</v>
      </c>
      <c r="E316" s="135">
        <f>ROUND(((E317+E318+E320+E319)/1000),5)</f>
        <v>1.40893</v>
      </c>
      <c r="F316" s="135">
        <f>ROUND(((F317+F318+F320+F319)/1000),5)</f>
        <v>1.33677</v>
      </c>
      <c r="G316" s="135">
        <f t="shared" ref="G316:AA316" si="183">ROUND(((G317+G318+G320+G319)/1000),5)</f>
        <v>1.28731</v>
      </c>
      <c r="H316" s="135">
        <f t="shared" si="183"/>
        <v>1.2677700000000001</v>
      </c>
      <c r="I316" s="135">
        <f t="shared" si="183"/>
        <v>1.42109</v>
      </c>
      <c r="J316" s="135">
        <f t="shared" si="183"/>
        <v>1.7995099999999999</v>
      </c>
      <c r="K316" s="135">
        <f t="shared" si="183"/>
        <v>2.0482499999999999</v>
      </c>
      <c r="L316" s="135">
        <f t="shared" si="183"/>
        <v>2.2965</v>
      </c>
      <c r="M316" s="135">
        <f t="shared" si="183"/>
        <v>2.3555199999999998</v>
      </c>
      <c r="N316" s="135">
        <f t="shared" si="183"/>
        <v>2.37778</v>
      </c>
      <c r="O316" s="135">
        <f t="shared" si="183"/>
        <v>2.3709099999999999</v>
      </c>
      <c r="P316" s="135">
        <f t="shared" si="183"/>
        <v>2.3536299999999999</v>
      </c>
      <c r="Q316" s="135">
        <f t="shared" si="183"/>
        <v>2.3740100000000002</v>
      </c>
      <c r="R316" s="135">
        <f t="shared" si="183"/>
        <v>2.3781699999999999</v>
      </c>
      <c r="S316" s="135">
        <f t="shared" si="183"/>
        <v>2.4010699999999998</v>
      </c>
      <c r="T316" s="135">
        <f t="shared" si="183"/>
        <v>2.3903099999999999</v>
      </c>
      <c r="U316" s="135">
        <f t="shared" si="183"/>
        <v>2.3732199999999999</v>
      </c>
      <c r="V316" s="135">
        <f t="shared" si="183"/>
        <v>2.3583099999999999</v>
      </c>
      <c r="W316" s="135">
        <f t="shared" si="183"/>
        <v>2.3367</v>
      </c>
      <c r="X316" s="135">
        <f t="shared" si="183"/>
        <v>2.3283299999999998</v>
      </c>
      <c r="Y316" s="135">
        <f t="shared" si="183"/>
        <v>2.3260700000000001</v>
      </c>
      <c r="Z316" s="135">
        <f t="shared" si="183"/>
        <v>2.1834899999999999</v>
      </c>
      <c r="AA316" s="135">
        <f t="shared" si="183"/>
        <v>1.85568</v>
      </c>
    </row>
    <row r="317" spans="1:27" ht="12.75" hidden="1" customHeight="1" outlineLevel="1" x14ac:dyDescent="0.2">
      <c r="A317" s="163" t="s">
        <v>1339</v>
      </c>
      <c r="B317" s="94" t="s">
        <v>238</v>
      </c>
      <c r="C317" s="70" t="s">
        <v>79</v>
      </c>
      <c r="D317" s="71">
        <v>1208.5899999999999</v>
      </c>
      <c r="E317" s="71">
        <v>1074.5</v>
      </c>
      <c r="F317" s="71">
        <v>1002.34</v>
      </c>
      <c r="G317" s="71">
        <v>952.88</v>
      </c>
      <c r="H317" s="71">
        <v>933.34</v>
      </c>
      <c r="I317" s="71">
        <v>1086.6600000000001</v>
      </c>
      <c r="J317" s="71">
        <v>1465.08</v>
      </c>
      <c r="K317" s="71">
        <v>1713.82</v>
      </c>
      <c r="L317" s="71">
        <v>1962.07</v>
      </c>
      <c r="M317" s="71">
        <v>2021.09</v>
      </c>
      <c r="N317" s="71">
        <v>2043.35</v>
      </c>
      <c r="O317" s="71">
        <v>2036.48</v>
      </c>
      <c r="P317" s="71">
        <v>2019.2</v>
      </c>
      <c r="Q317" s="71">
        <v>2039.58</v>
      </c>
      <c r="R317" s="71">
        <v>2043.74</v>
      </c>
      <c r="S317" s="71">
        <v>2066.64</v>
      </c>
      <c r="T317" s="71">
        <v>2055.88</v>
      </c>
      <c r="U317" s="71">
        <v>2038.79</v>
      </c>
      <c r="V317" s="71">
        <v>2023.88</v>
      </c>
      <c r="W317" s="71">
        <v>2002.27</v>
      </c>
      <c r="X317" s="71">
        <v>1993.9</v>
      </c>
      <c r="Y317" s="71">
        <v>1991.64</v>
      </c>
      <c r="Z317" s="71">
        <v>1849.06</v>
      </c>
      <c r="AA317" s="71">
        <v>1521.25</v>
      </c>
    </row>
    <row r="318" spans="1:27" ht="12.75" hidden="1" customHeight="1" outlineLevel="1" x14ac:dyDescent="0.2">
      <c r="A318" s="163" t="s">
        <v>1340</v>
      </c>
      <c r="B318" s="94" t="s">
        <v>90</v>
      </c>
      <c r="C318" s="70" t="s">
        <v>79</v>
      </c>
      <c r="D318" s="71">
        <f>$D$168</f>
        <v>113.12</v>
      </c>
      <c r="E318" s="71">
        <f>$D$168</f>
        <v>113.12</v>
      </c>
      <c r="F318" s="71">
        <f t="shared" ref="F318:AA318" si="184">$D$168</f>
        <v>113.12</v>
      </c>
      <c r="G318" s="71">
        <f t="shared" si="184"/>
        <v>113.12</v>
      </c>
      <c r="H318" s="71">
        <f t="shared" si="184"/>
        <v>113.12</v>
      </c>
      <c r="I318" s="71">
        <f t="shared" si="184"/>
        <v>113.12</v>
      </c>
      <c r="J318" s="71">
        <f t="shared" si="184"/>
        <v>113.12</v>
      </c>
      <c r="K318" s="71">
        <f t="shared" si="184"/>
        <v>113.12</v>
      </c>
      <c r="L318" s="71">
        <f t="shared" si="184"/>
        <v>113.12</v>
      </c>
      <c r="M318" s="71">
        <f t="shared" si="184"/>
        <v>113.12</v>
      </c>
      <c r="N318" s="71">
        <f t="shared" si="184"/>
        <v>113.12</v>
      </c>
      <c r="O318" s="71">
        <f t="shared" si="184"/>
        <v>113.12</v>
      </c>
      <c r="P318" s="71">
        <f t="shared" si="184"/>
        <v>113.12</v>
      </c>
      <c r="Q318" s="71">
        <f t="shared" si="184"/>
        <v>113.12</v>
      </c>
      <c r="R318" s="71">
        <f t="shared" si="184"/>
        <v>113.12</v>
      </c>
      <c r="S318" s="71">
        <f t="shared" si="184"/>
        <v>113.12</v>
      </c>
      <c r="T318" s="71">
        <f t="shared" si="184"/>
        <v>113.12</v>
      </c>
      <c r="U318" s="71">
        <f t="shared" si="184"/>
        <v>113.12</v>
      </c>
      <c r="V318" s="71">
        <f t="shared" si="184"/>
        <v>113.12</v>
      </c>
      <c r="W318" s="71">
        <f t="shared" si="184"/>
        <v>113.12</v>
      </c>
      <c r="X318" s="71">
        <f t="shared" si="184"/>
        <v>113.12</v>
      </c>
      <c r="Y318" s="71">
        <f t="shared" si="184"/>
        <v>113.12</v>
      </c>
      <c r="Z318" s="71">
        <f t="shared" si="184"/>
        <v>113.12</v>
      </c>
      <c r="AA318" s="71">
        <f t="shared" si="184"/>
        <v>113.12</v>
      </c>
    </row>
    <row r="319" spans="1:27" ht="12.75" hidden="1" customHeight="1" outlineLevel="1" x14ac:dyDescent="0.2">
      <c r="A319" s="163" t="s">
        <v>1341</v>
      </c>
      <c r="B319" s="94" t="s">
        <v>83</v>
      </c>
      <c r="C319" s="70" t="s">
        <v>79</v>
      </c>
      <c r="D319" s="71">
        <v>4.95</v>
      </c>
      <c r="E319" s="71">
        <v>4.95</v>
      </c>
      <c r="F319" s="71">
        <v>4.95</v>
      </c>
      <c r="G319" s="71">
        <v>4.95</v>
      </c>
      <c r="H319" s="71">
        <v>4.95</v>
      </c>
      <c r="I319" s="71">
        <v>4.95</v>
      </c>
      <c r="J319" s="71">
        <v>4.95</v>
      </c>
      <c r="K319" s="71">
        <v>4.95</v>
      </c>
      <c r="L319" s="71">
        <v>4.95</v>
      </c>
      <c r="M319" s="71">
        <v>4.95</v>
      </c>
      <c r="N319" s="71">
        <v>4.95</v>
      </c>
      <c r="O319" s="71">
        <v>4.95</v>
      </c>
      <c r="P319" s="71">
        <v>4.95</v>
      </c>
      <c r="Q319" s="71">
        <v>4.95</v>
      </c>
      <c r="R319" s="71">
        <v>4.95</v>
      </c>
      <c r="S319" s="71">
        <v>4.95</v>
      </c>
      <c r="T319" s="71">
        <v>4.95</v>
      </c>
      <c r="U319" s="71">
        <v>4.95</v>
      </c>
      <c r="V319" s="71">
        <v>4.95</v>
      </c>
      <c r="W319" s="71">
        <v>4.95</v>
      </c>
      <c r="X319" s="71">
        <v>4.95</v>
      </c>
      <c r="Y319" s="71">
        <v>4.95</v>
      </c>
      <c r="Z319" s="71">
        <v>4.95</v>
      </c>
      <c r="AA319" s="71">
        <v>4.95</v>
      </c>
    </row>
    <row r="320" spans="1:27" ht="12.75" hidden="1" customHeight="1" outlineLevel="1" x14ac:dyDescent="0.2">
      <c r="A320" s="163" t="s">
        <v>1342</v>
      </c>
      <c r="B320" s="94" t="s">
        <v>81</v>
      </c>
      <c r="C320" s="70" t="s">
        <v>79</v>
      </c>
      <c r="D320" s="71">
        <f>$D$11</f>
        <v>216.36</v>
      </c>
      <c r="E320" s="71">
        <f t="shared" ref="E320:AA320" si="185">$D$11</f>
        <v>216.36</v>
      </c>
      <c r="F320" s="71">
        <f t="shared" si="185"/>
        <v>216.36</v>
      </c>
      <c r="G320" s="71">
        <f t="shared" si="185"/>
        <v>216.36</v>
      </c>
      <c r="H320" s="71">
        <f t="shared" si="185"/>
        <v>216.36</v>
      </c>
      <c r="I320" s="71">
        <f t="shared" si="185"/>
        <v>216.36</v>
      </c>
      <c r="J320" s="71">
        <f t="shared" si="185"/>
        <v>216.36</v>
      </c>
      <c r="K320" s="71">
        <f t="shared" si="185"/>
        <v>216.36</v>
      </c>
      <c r="L320" s="71">
        <f t="shared" si="185"/>
        <v>216.36</v>
      </c>
      <c r="M320" s="71">
        <f t="shared" si="185"/>
        <v>216.36</v>
      </c>
      <c r="N320" s="71">
        <f t="shared" si="185"/>
        <v>216.36</v>
      </c>
      <c r="O320" s="71">
        <f t="shared" si="185"/>
        <v>216.36</v>
      </c>
      <c r="P320" s="71">
        <f t="shared" si="185"/>
        <v>216.36</v>
      </c>
      <c r="Q320" s="71">
        <f t="shared" si="185"/>
        <v>216.36</v>
      </c>
      <c r="R320" s="71">
        <f>$D$11</f>
        <v>216.36</v>
      </c>
      <c r="S320" s="71">
        <f t="shared" si="185"/>
        <v>216.36</v>
      </c>
      <c r="T320" s="71">
        <f t="shared" si="185"/>
        <v>216.36</v>
      </c>
      <c r="U320" s="71">
        <f t="shared" si="185"/>
        <v>216.36</v>
      </c>
      <c r="V320" s="71">
        <f t="shared" si="185"/>
        <v>216.36</v>
      </c>
      <c r="W320" s="71">
        <f t="shared" si="185"/>
        <v>216.36</v>
      </c>
      <c r="X320" s="71">
        <f t="shared" si="185"/>
        <v>216.36</v>
      </c>
      <c r="Y320" s="71">
        <f t="shared" si="185"/>
        <v>216.36</v>
      </c>
      <c r="Z320" s="71">
        <f t="shared" si="185"/>
        <v>216.36</v>
      </c>
      <c r="AA320" s="71">
        <f t="shared" si="185"/>
        <v>216.36</v>
      </c>
    </row>
    <row r="321" spans="1:27" ht="12.75" customHeight="1" collapsed="1" x14ac:dyDescent="0.2">
      <c r="A321" s="164"/>
      <c r="B321" s="165" t="s">
        <v>392</v>
      </c>
      <c r="C321" s="166"/>
      <c r="D321" s="167"/>
      <c r="E321" s="167"/>
      <c r="F321" s="167"/>
      <c r="G321" s="167"/>
      <c r="I321" s="66"/>
    </row>
    <row r="322" spans="1:27" ht="12.75" customHeight="1" x14ac:dyDescent="0.2">
      <c r="A322" s="164"/>
      <c r="B322" s="165" t="s">
        <v>392</v>
      </c>
      <c r="C322" s="166"/>
      <c r="D322" s="167"/>
      <c r="E322" s="167"/>
      <c r="F322" s="167"/>
      <c r="G322" s="167"/>
      <c r="I322" s="66"/>
    </row>
    <row r="323" spans="1:27" ht="12.75" customHeight="1" x14ac:dyDescent="0.2">
      <c r="A323" s="157" t="s">
        <v>549</v>
      </c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9"/>
    </row>
    <row r="324" spans="1:27" ht="25.5" x14ac:dyDescent="0.2">
      <c r="A324" s="160" t="s">
        <v>64</v>
      </c>
      <c r="B324" s="161" t="s">
        <v>210</v>
      </c>
      <c r="C324" s="160" t="s">
        <v>211</v>
      </c>
      <c r="D324" s="161" t="s">
        <v>212</v>
      </c>
      <c r="E324" s="161" t="s">
        <v>213</v>
      </c>
      <c r="F324" s="161" t="s">
        <v>214</v>
      </c>
      <c r="G324" s="161" t="s">
        <v>215</v>
      </c>
      <c r="H324" s="161" t="s">
        <v>216</v>
      </c>
      <c r="I324" s="161" t="s">
        <v>217</v>
      </c>
      <c r="J324" s="161" t="s">
        <v>218</v>
      </c>
      <c r="K324" s="161" t="s">
        <v>219</v>
      </c>
      <c r="L324" s="161" t="s">
        <v>220</v>
      </c>
      <c r="M324" s="161" t="s">
        <v>221</v>
      </c>
      <c r="N324" s="161" t="s">
        <v>222</v>
      </c>
      <c r="O324" s="161" t="s">
        <v>223</v>
      </c>
      <c r="P324" s="161" t="s">
        <v>224</v>
      </c>
      <c r="Q324" s="161" t="s">
        <v>225</v>
      </c>
      <c r="R324" s="161" t="s">
        <v>226</v>
      </c>
      <c r="S324" s="161" t="s">
        <v>227</v>
      </c>
      <c r="T324" s="161" t="s">
        <v>228</v>
      </c>
      <c r="U324" s="161" t="s">
        <v>229</v>
      </c>
      <c r="V324" s="161" t="s">
        <v>230</v>
      </c>
      <c r="W324" s="161" t="s">
        <v>231</v>
      </c>
      <c r="X324" s="161" t="s">
        <v>232</v>
      </c>
      <c r="Y324" s="161" t="s">
        <v>233</v>
      </c>
      <c r="Z324" s="161" t="s">
        <v>234</v>
      </c>
      <c r="AA324" s="161" t="s">
        <v>235</v>
      </c>
    </row>
    <row r="325" spans="1:27" ht="12.75" customHeight="1" x14ac:dyDescent="0.2">
      <c r="A325" s="162" t="s">
        <v>1343</v>
      </c>
      <c r="B325" s="54" t="str">
        <f>"01"&amp;"."&amp;$B$663&amp;"."&amp;$B$664</f>
        <v>01.05.2023</v>
      </c>
      <c r="C325" s="134" t="s">
        <v>76</v>
      </c>
      <c r="D325" s="135">
        <f>ROUND(((D326+D327+D329+D328)/1000),5)</f>
        <v>1.9962299999999999</v>
      </c>
      <c r="E325" s="135">
        <f>ROUND(((E326+E327+E329+E328)/1000),5)</f>
        <v>1.8662700000000001</v>
      </c>
      <c r="F325" s="135">
        <f>ROUND(((F326+F327+F329+F328)/1000),5)</f>
        <v>1.7729900000000001</v>
      </c>
      <c r="G325" s="135">
        <f t="shared" ref="G325:AA325" si="186">ROUND(((G326+G327+G329+G328)/1000),5)</f>
        <v>1.70661</v>
      </c>
      <c r="H325" s="135">
        <f t="shared" si="186"/>
        <v>1.68709</v>
      </c>
      <c r="I325" s="135">
        <f t="shared" si="186"/>
        <v>1.6977899999999999</v>
      </c>
      <c r="J325" s="135">
        <f t="shared" si="186"/>
        <v>1.7274</v>
      </c>
      <c r="K325" s="135">
        <f t="shared" si="186"/>
        <v>1.89618</v>
      </c>
      <c r="L325" s="135">
        <f t="shared" si="186"/>
        <v>2.1497299999999999</v>
      </c>
      <c r="M325" s="135">
        <f t="shared" si="186"/>
        <v>2.3285100000000001</v>
      </c>
      <c r="N325" s="135">
        <f t="shared" si="186"/>
        <v>2.34335</v>
      </c>
      <c r="O325" s="135">
        <f t="shared" si="186"/>
        <v>2.3405</v>
      </c>
      <c r="P325" s="135">
        <f t="shared" si="186"/>
        <v>2.3304900000000002</v>
      </c>
      <c r="Q325" s="135">
        <f t="shared" si="186"/>
        <v>2.3303500000000001</v>
      </c>
      <c r="R325" s="135">
        <f t="shared" si="186"/>
        <v>2.3140399999999999</v>
      </c>
      <c r="S325" s="135">
        <f t="shared" si="186"/>
        <v>2.3549500000000001</v>
      </c>
      <c r="T325" s="135">
        <f t="shared" si="186"/>
        <v>2.3900199999999998</v>
      </c>
      <c r="U325" s="135">
        <f t="shared" si="186"/>
        <v>2.4055599999999999</v>
      </c>
      <c r="V325" s="135">
        <f t="shared" si="186"/>
        <v>2.4451800000000001</v>
      </c>
      <c r="W325" s="135">
        <f t="shared" si="186"/>
        <v>2.52474</v>
      </c>
      <c r="X325" s="135">
        <f t="shared" si="186"/>
        <v>2.71434</v>
      </c>
      <c r="Y325" s="135">
        <f t="shared" si="186"/>
        <v>2.5144700000000002</v>
      </c>
      <c r="Z325" s="135">
        <f t="shared" si="186"/>
        <v>2.3140700000000001</v>
      </c>
      <c r="AA325" s="135">
        <f t="shared" si="186"/>
        <v>2.1127600000000002</v>
      </c>
    </row>
    <row r="326" spans="1:27" ht="12.75" hidden="1" customHeight="1" outlineLevel="1" x14ac:dyDescent="0.2">
      <c r="A326" s="163" t="s">
        <v>1344</v>
      </c>
      <c r="B326" s="94" t="s">
        <v>238</v>
      </c>
      <c r="C326" s="70" t="s">
        <v>79</v>
      </c>
      <c r="D326" s="71">
        <v>1557.89</v>
      </c>
      <c r="E326" s="71">
        <v>1427.93</v>
      </c>
      <c r="F326" s="71">
        <v>1334.65</v>
      </c>
      <c r="G326" s="71">
        <v>1268.27</v>
      </c>
      <c r="H326" s="71">
        <v>1248.75</v>
      </c>
      <c r="I326" s="71">
        <v>1259.45</v>
      </c>
      <c r="J326" s="71">
        <v>1289.06</v>
      </c>
      <c r="K326" s="71">
        <v>1457.84</v>
      </c>
      <c r="L326" s="71">
        <v>1711.39</v>
      </c>
      <c r="M326" s="71">
        <v>1890.17</v>
      </c>
      <c r="N326" s="71">
        <v>1905.01</v>
      </c>
      <c r="O326" s="71">
        <v>1902.16</v>
      </c>
      <c r="P326" s="71">
        <v>1892.15</v>
      </c>
      <c r="Q326" s="71">
        <v>1892.01</v>
      </c>
      <c r="R326" s="71">
        <v>1875.7</v>
      </c>
      <c r="S326" s="71">
        <v>1916.61</v>
      </c>
      <c r="T326" s="71">
        <v>1951.68</v>
      </c>
      <c r="U326" s="71">
        <v>1967.22</v>
      </c>
      <c r="V326" s="71">
        <v>2006.84</v>
      </c>
      <c r="W326" s="71">
        <v>2086.4</v>
      </c>
      <c r="X326" s="71">
        <v>2276</v>
      </c>
      <c r="Y326" s="71">
        <v>2076.13</v>
      </c>
      <c r="Z326" s="71">
        <v>1875.73</v>
      </c>
      <c r="AA326" s="71">
        <v>1674.42</v>
      </c>
    </row>
    <row r="327" spans="1:27" ht="12.75" hidden="1" customHeight="1" outlineLevel="1" x14ac:dyDescent="0.2">
      <c r="A327" s="163" t="s">
        <v>1345</v>
      </c>
      <c r="B327" s="94" t="s">
        <v>90</v>
      </c>
      <c r="C327" s="70" t="s">
        <v>79</v>
      </c>
      <c r="D327" s="71">
        <v>217.03</v>
      </c>
      <c r="E327" s="71">
        <f>$D$327</f>
        <v>217.03</v>
      </c>
      <c r="F327" s="71">
        <f t="shared" ref="F327:AA327" si="187">$D$327</f>
        <v>217.03</v>
      </c>
      <c r="G327" s="71">
        <f t="shared" si="187"/>
        <v>217.03</v>
      </c>
      <c r="H327" s="71">
        <f t="shared" si="187"/>
        <v>217.03</v>
      </c>
      <c r="I327" s="71">
        <f t="shared" si="187"/>
        <v>217.03</v>
      </c>
      <c r="J327" s="71">
        <f t="shared" si="187"/>
        <v>217.03</v>
      </c>
      <c r="K327" s="71">
        <f t="shared" si="187"/>
        <v>217.03</v>
      </c>
      <c r="L327" s="71">
        <f t="shared" si="187"/>
        <v>217.03</v>
      </c>
      <c r="M327" s="71">
        <f t="shared" si="187"/>
        <v>217.03</v>
      </c>
      <c r="N327" s="71">
        <f t="shared" si="187"/>
        <v>217.03</v>
      </c>
      <c r="O327" s="71">
        <f t="shared" si="187"/>
        <v>217.03</v>
      </c>
      <c r="P327" s="71">
        <f t="shared" si="187"/>
        <v>217.03</v>
      </c>
      <c r="Q327" s="71">
        <f t="shared" si="187"/>
        <v>217.03</v>
      </c>
      <c r="R327" s="71">
        <f t="shared" si="187"/>
        <v>217.03</v>
      </c>
      <c r="S327" s="71">
        <f t="shared" si="187"/>
        <v>217.03</v>
      </c>
      <c r="T327" s="71">
        <f t="shared" si="187"/>
        <v>217.03</v>
      </c>
      <c r="U327" s="71">
        <f t="shared" si="187"/>
        <v>217.03</v>
      </c>
      <c r="V327" s="71">
        <f t="shared" si="187"/>
        <v>217.03</v>
      </c>
      <c r="W327" s="71">
        <f t="shared" si="187"/>
        <v>217.03</v>
      </c>
      <c r="X327" s="71">
        <f t="shared" si="187"/>
        <v>217.03</v>
      </c>
      <c r="Y327" s="71">
        <f t="shared" si="187"/>
        <v>217.03</v>
      </c>
      <c r="Z327" s="71">
        <f t="shared" si="187"/>
        <v>217.03</v>
      </c>
      <c r="AA327" s="71">
        <f t="shared" si="187"/>
        <v>217.03</v>
      </c>
    </row>
    <row r="328" spans="1:27" ht="12.75" hidden="1" customHeight="1" outlineLevel="1" x14ac:dyDescent="0.2">
      <c r="A328" s="163" t="s">
        <v>1346</v>
      </c>
      <c r="B328" s="94" t="s">
        <v>83</v>
      </c>
      <c r="C328" s="70" t="s">
        <v>79</v>
      </c>
      <c r="D328" s="71">
        <v>4.95</v>
      </c>
      <c r="E328" s="71">
        <v>4.95</v>
      </c>
      <c r="F328" s="71">
        <v>4.95</v>
      </c>
      <c r="G328" s="71">
        <v>4.95</v>
      </c>
      <c r="H328" s="71">
        <v>4.95</v>
      </c>
      <c r="I328" s="71">
        <v>4.95</v>
      </c>
      <c r="J328" s="71">
        <v>4.95</v>
      </c>
      <c r="K328" s="71">
        <v>4.95</v>
      </c>
      <c r="L328" s="71">
        <v>4.95</v>
      </c>
      <c r="M328" s="71">
        <v>4.95</v>
      </c>
      <c r="N328" s="71">
        <v>4.95</v>
      </c>
      <c r="O328" s="71">
        <v>4.95</v>
      </c>
      <c r="P328" s="71">
        <v>4.95</v>
      </c>
      <c r="Q328" s="71">
        <v>4.95</v>
      </c>
      <c r="R328" s="71">
        <v>4.95</v>
      </c>
      <c r="S328" s="71">
        <v>4.95</v>
      </c>
      <c r="T328" s="71">
        <v>4.95</v>
      </c>
      <c r="U328" s="71">
        <v>4.95</v>
      </c>
      <c r="V328" s="71">
        <v>4.95</v>
      </c>
      <c r="W328" s="71">
        <v>4.95</v>
      </c>
      <c r="X328" s="71">
        <v>4.95</v>
      </c>
      <c r="Y328" s="71">
        <v>4.95</v>
      </c>
      <c r="Z328" s="71">
        <v>4.95</v>
      </c>
      <c r="AA328" s="71">
        <v>4.95</v>
      </c>
    </row>
    <row r="329" spans="1:27" ht="12.75" hidden="1" customHeight="1" outlineLevel="1" x14ac:dyDescent="0.2">
      <c r="A329" s="163" t="s">
        <v>1347</v>
      </c>
      <c r="B329" s="94" t="s">
        <v>81</v>
      </c>
      <c r="C329" s="70" t="s">
        <v>79</v>
      </c>
      <c r="D329" s="71">
        <f>$D$11</f>
        <v>216.36</v>
      </c>
      <c r="E329" s="71">
        <f t="shared" ref="E329:AA329" si="188">$D$11</f>
        <v>216.36</v>
      </c>
      <c r="F329" s="71">
        <f t="shared" si="188"/>
        <v>216.36</v>
      </c>
      <c r="G329" s="71">
        <f t="shared" si="188"/>
        <v>216.36</v>
      </c>
      <c r="H329" s="71">
        <f t="shared" si="188"/>
        <v>216.36</v>
      </c>
      <c r="I329" s="71">
        <f t="shared" si="188"/>
        <v>216.36</v>
      </c>
      <c r="J329" s="71">
        <f t="shared" si="188"/>
        <v>216.36</v>
      </c>
      <c r="K329" s="71">
        <f t="shared" si="188"/>
        <v>216.36</v>
      </c>
      <c r="L329" s="71">
        <f t="shared" si="188"/>
        <v>216.36</v>
      </c>
      <c r="M329" s="71">
        <f t="shared" si="188"/>
        <v>216.36</v>
      </c>
      <c r="N329" s="71">
        <f t="shared" si="188"/>
        <v>216.36</v>
      </c>
      <c r="O329" s="71">
        <f t="shared" si="188"/>
        <v>216.36</v>
      </c>
      <c r="P329" s="71">
        <f t="shared" si="188"/>
        <v>216.36</v>
      </c>
      <c r="Q329" s="71">
        <f t="shared" si="188"/>
        <v>216.36</v>
      </c>
      <c r="R329" s="71">
        <f>$D$11</f>
        <v>216.36</v>
      </c>
      <c r="S329" s="71">
        <f t="shared" si="188"/>
        <v>216.36</v>
      </c>
      <c r="T329" s="71">
        <f t="shared" si="188"/>
        <v>216.36</v>
      </c>
      <c r="U329" s="71">
        <f t="shared" si="188"/>
        <v>216.36</v>
      </c>
      <c r="V329" s="71">
        <f t="shared" si="188"/>
        <v>216.36</v>
      </c>
      <c r="W329" s="71">
        <f t="shared" si="188"/>
        <v>216.36</v>
      </c>
      <c r="X329" s="71">
        <f t="shared" si="188"/>
        <v>216.36</v>
      </c>
      <c r="Y329" s="71">
        <f t="shared" si="188"/>
        <v>216.36</v>
      </c>
      <c r="Z329" s="71">
        <f t="shared" si="188"/>
        <v>216.36</v>
      </c>
      <c r="AA329" s="71">
        <f t="shared" si="188"/>
        <v>216.36</v>
      </c>
    </row>
    <row r="330" spans="1:27" ht="12.75" customHeight="1" collapsed="1" x14ac:dyDescent="0.2">
      <c r="A330" s="162" t="s">
        <v>1348</v>
      </c>
      <c r="B330" s="54" t="str">
        <f>"02"&amp;"."&amp;$B$663&amp;"."&amp;$B$664</f>
        <v>02.05.2023</v>
      </c>
      <c r="C330" s="134" t="s">
        <v>76</v>
      </c>
      <c r="D330" s="135">
        <f>ROUND(((D331+D332+D334+D333)/1000),5)</f>
        <v>1.81033</v>
      </c>
      <c r="E330" s="135">
        <f>ROUND(((E331+E332+E334+E333)/1000),5)</f>
        <v>1.63341</v>
      </c>
      <c r="F330" s="135">
        <f>ROUND(((F331+F332+F334+F333)/1000),5)</f>
        <v>1.5421</v>
      </c>
      <c r="G330" s="135">
        <f t="shared" ref="G330:AA330" si="189">ROUND(((G331+G332+G334+G333)/1000),5)</f>
        <v>1.5413600000000001</v>
      </c>
      <c r="H330" s="135">
        <f t="shared" si="189"/>
        <v>1.56532</v>
      </c>
      <c r="I330" s="135">
        <f t="shared" si="189"/>
        <v>1.6787300000000001</v>
      </c>
      <c r="J330" s="135">
        <f t="shared" si="189"/>
        <v>1.88028</v>
      </c>
      <c r="K330" s="135">
        <f t="shared" si="189"/>
        <v>2.1415299999999999</v>
      </c>
      <c r="L330" s="135">
        <f t="shared" si="189"/>
        <v>2.3304299999999998</v>
      </c>
      <c r="M330" s="135">
        <f t="shared" si="189"/>
        <v>2.4069199999999999</v>
      </c>
      <c r="N330" s="135">
        <f t="shared" si="189"/>
        <v>2.4275699999999998</v>
      </c>
      <c r="O330" s="135">
        <f t="shared" si="189"/>
        <v>2.3681100000000002</v>
      </c>
      <c r="P330" s="135">
        <f t="shared" si="189"/>
        <v>2.3692799999999998</v>
      </c>
      <c r="Q330" s="135">
        <f t="shared" si="189"/>
        <v>2.3725000000000001</v>
      </c>
      <c r="R330" s="135">
        <f t="shared" si="189"/>
        <v>2.3594499999999998</v>
      </c>
      <c r="S330" s="135">
        <f t="shared" si="189"/>
        <v>2.3252799999999998</v>
      </c>
      <c r="T330" s="135">
        <f t="shared" si="189"/>
        <v>2.2823699999999998</v>
      </c>
      <c r="U330" s="135">
        <f t="shared" si="189"/>
        <v>2.2689300000000001</v>
      </c>
      <c r="V330" s="135">
        <f t="shared" si="189"/>
        <v>2.2864800000000001</v>
      </c>
      <c r="W330" s="135">
        <f t="shared" si="189"/>
        <v>2.30254</v>
      </c>
      <c r="X330" s="135">
        <f t="shared" si="189"/>
        <v>2.4379599999999999</v>
      </c>
      <c r="Y330" s="135">
        <f t="shared" si="189"/>
        <v>2.34457</v>
      </c>
      <c r="Z330" s="135">
        <f t="shared" si="189"/>
        <v>2.12066</v>
      </c>
      <c r="AA330" s="135">
        <f t="shared" si="189"/>
        <v>1.81708</v>
      </c>
    </row>
    <row r="331" spans="1:27" ht="12.75" hidden="1" customHeight="1" outlineLevel="1" x14ac:dyDescent="0.2">
      <c r="A331" s="163" t="s">
        <v>1349</v>
      </c>
      <c r="B331" s="94" t="s">
        <v>238</v>
      </c>
      <c r="C331" s="70" t="s">
        <v>79</v>
      </c>
      <c r="D331" s="71">
        <v>1371.99</v>
      </c>
      <c r="E331" s="71">
        <v>1195.07</v>
      </c>
      <c r="F331" s="71">
        <v>1103.76</v>
      </c>
      <c r="G331" s="71">
        <v>1103.02</v>
      </c>
      <c r="H331" s="71">
        <v>1126.98</v>
      </c>
      <c r="I331" s="71">
        <v>1240.3900000000001</v>
      </c>
      <c r="J331" s="71">
        <v>1441.94</v>
      </c>
      <c r="K331" s="71">
        <v>1703.19</v>
      </c>
      <c r="L331" s="71">
        <v>1892.09</v>
      </c>
      <c r="M331" s="71">
        <v>1968.58</v>
      </c>
      <c r="N331" s="71">
        <v>1989.23</v>
      </c>
      <c r="O331" s="71">
        <v>1929.77</v>
      </c>
      <c r="P331" s="71">
        <v>1930.94</v>
      </c>
      <c r="Q331" s="71">
        <v>1934.16</v>
      </c>
      <c r="R331" s="71">
        <v>1921.11</v>
      </c>
      <c r="S331" s="71">
        <v>1886.94</v>
      </c>
      <c r="T331" s="71">
        <v>1844.03</v>
      </c>
      <c r="U331" s="71">
        <v>1830.59</v>
      </c>
      <c r="V331" s="71">
        <v>1848.14</v>
      </c>
      <c r="W331" s="71">
        <v>1864.2</v>
      </c>
      <c r="X331" s="71">
        <v>1999.62</v>
      </c>
      <c r="Y331" s="71">
        <v>1906.23</v>
      </c>
      <c r="Z331" s="71">
        <v>1682.32</v>
      </c>
      <c r="AA331" s="71">
        <v>1378.74</v>
      </c>
    </row>
    <row r="332" spans="1:27" ht="12.75" hidden="1" customHeight="1" outlineLevel="1" x14ac:dyDescent="0.2">
      <c r="A332" s="163" t="s">
        <v>1350</v>
      </c>
      <c r="B332" s="94" t="s">
        <v>90</v>
      </c>
      <c r="C332" s="70" t="s">
        <v>79</v>
      </c>
      <c r="D332" s="71">
        <f>$D$327</f>
        <v>217.03</v>
      </c>
      <c r="E332" s="71">
        <f t="shared" ref="E332:AA332" si="190">$D$327</f>
        <v>217.03</v>
      </c>
      <c r="F332" s="71">
        <f t="shared" si="190"/>
        <v>217.03</v>
      </c>
      <c r="G332" s="71">
        <f t="shared" si="190"/>
        <v>217.03</v>
      </c>
      <c r="H332" s="71">
        <f t="shared" si="190"/>
        <v>217.03</v>
      </c>
      <c r="I332" s="71">
        <f t="shared" si="190"/>
        <v>217.03</v>
      </c>
      <c r="J332" s="71">
        <f t="shared" si="190"/>
        <v>217.03</v>
      </c>
      <c r="K332" s="71">
        <f t="shared" si="190"/>
        <v>217.03</v>
      </c>
      <c r="L332" s="71">
        <f t="shared" si="190"/>
        <v>217.03</v>
      </c>
      <c r="M332" s="71">
        <f t="shared" si="190"/>
        <v>217.03</v>
      </c>
      <c r="N332" s="71">
        <f t="shared" si="190"/>
        <v>217.03</v>
      </c>
      <c r="O332" s="71">
        <f t="shared" si="190"/>
        <v>217.03</v>
      </c>
      <c r="P332" s="71">
        <f t="shared" si="190"/>
        <v>217.03</v>
      </c>
      <c r="Q332" s="71">
        <f t="shared" si="190"/>
        <v>217.03</v>
      </c>
      <c r="R332" s="71">
        <f t="shared" si="190"/>
        <v>217.03</v>
      </c>
      <c r="S332" s="71">
        <f t="shared" si="190"/>
        <v>217.03</v>
      </c>
      <c r="T332" s="71">
        <f t="shared" si="190"/>
        <v>217.03</v>
      </c>
      <c r="U332" s="71">
        <f t="shared" si="190"/>
        <v>217.03</v>
      </c>
      <c r="V332" s="71">
        <f t="shared" si="190"/>
        <v>217.03</v>
      </c>
      <c r="W332" s="71">
        <f t="shared" si="190"/>
        <v>217.03</v>
      </c>
      <c r="X332" s="71">
        <f t="shared" si="190"/>
        <v>217.03</v>
      </c>
      <c r="Y332" s="71">
        <f t="shared" si="190"/>
        <v>217.03</v>
      </c>
      <c r="Z332" s="71">
        <f t="shared" si="190"/>
        <v>217.03</v>
      </c>
      <c r="AA332" s="71">
        <f t="shared" si="190"/>
        <v>217.03</v>
      </c>
    </row>
    <row r="333" spans="1:27" ht="12.75" hidden="1" customHeight="1" outlineLevel="1" x14ac:dyDescent="0.2">
      <c r="A333" s="163" t="s">
        <v>1351</v>
      </c>
      <c r="B333" s="94" t="s">
        <v>83</v>
      </c>
      <c r="C333" s="70" t="s">
        <v>79</v>
      </c>
      <c r="D333" s="71">
        <v>4.95</v>
      </c>
      <c r="E333" s="71">
        <v>4.95</v>
      </c>
      <c r="F333" s="71">
        <v>4.95</v>
      </c>
      <c r="G333" s="71">
        <v>4.95</v>
      </c>
      <c r="H333" s="71">
        <v>4.95</v>
      </c>
      <c r="I333" s="71">
        <v>4.95</v>
      </c>
      <c r="J333" s="71">
        <v>4.95</v>
      </c>
      <c r="K333" s="71">
        <v>4.95</v>
      </c>
      <c r="L333" s="71">
        <v>4.95</v>
      </c>
      <c r="M333" s="71">
        <v>4.95</v>
      </c>
      <c r="N333" s="71">
        <v>4.95</v>
      </c>
      <c r="O333" s="71">
        <v>4.95</v>
      </c>
      <c r="P333" s="71">
        <v>4.95</v>
      </c>
      <c r="Q333" s="71">
        <v>4.95</v>
      </c>
      <c r="R333" s="71">
        <v>4.95</v>
      </c>
      <c r="S333" s="71">
        <v>4.95</v>
      </c>
      <c r="T333" s="71">
        <v>4.95</v>
      </c>
      <c r="U333" s="71">
        <v>4.95</v>
      </c>
      <c r="V333" s="71">
        <v>4.95</v>
      </c>
      <c r="W333" s="71">
        <v>4.95</v>
      </c>
      <c r="X333" s="71">
        <v>4.95</v>
      </c>
      <c r="Y333" s="71">
        <v>4.95</v>
      </c>
      <c r="Z333" s="71">
        <v>4.95</v>
      </c>
      <c r="AA333" s="71">
        <v>4.95</v>
      </c>
    </row>
    <row r="334" spans="1:27" ht="12.75" hidden="1" customHeight="1" outlineLevel="1" x14ac:dyDescent="0.2">
      <c r="A334" s="163" t="s">
        <v>1352</v>
      </c>
      <c r="B334" s="94" t="s">
        <v>81</v>
      </c>
      <c r="C334" s="70" t="s">
        <v>79</v>
      </c>
      <c r="D334" s="71">
        <f>$D$11</f>
        <v>216.36</v>
      </c>
      <c r="E334" s="71">
        <f t="shared" ref="E334:AA334" si="191">$D$11</f>
        <v>216.36</v>
      </c>
      <c r="F334" s="71">
        <f t="shared" si="191"/>
        <v>216.36</v>
      </c>
      <c r="G334" s="71">
        <f t="shared" si="191"/>
        <v>216.36</v>
      </c>
      <c r="H334" s="71">
        <f t="shared" si="191"/>
        <v>216.36</v>
      </c>
      <c r="I334" s="71">
        <f t="shared" si="191"/>
        <v>216.36</v>
      </c>
      <c r="J334" s="71">
        <f t="shared" si="191"/>
        <v>216.36</v>
      </c>
      <c r="K334" s="71">
        <f t="shared" si="191"/>
        <v>216.36</v>
      </c>
      <c r="L334" s="71">
        <f t="shared" si="191"/>
        <v>216.36</v>
      </c>
      <c r="M334" s="71">
        <f t="shared" si="191"/>
        <v>216.36</v>
      </c>
      <c r="N334" s="71">
        <f t="shared" si="191"/>
        <v>216.36</v>
      </c>
      <c r="O334" s="71">
        <f t="shared" si="191"/>
        <v>216.36</v>
      </c>
      <c r="P334" s="71">
        <f t="shared" si="191"/>
        <v>216.36</v>
      </c>
      <c r="Q334" s="71">
        <f t="shared" si="191"/>
        <v>216.36</v>
      </c>
      <c r="R334" s="71">
        <f>$D$11</f>
        <v>216.36</v>
      </c>
      <c r="S334" s="71">
        <f t="shared" si="191"/>
        <v>216.36</v>
      </c>
      <c r="T334" s="71">
        <f t="shared" si="191"/>
        <v>216.36</v>
      </c>
      <c r="U334" s="71">
        <f t="shared" si="191"/>
        <v>216.36</v>
      </c>
      <c r="V334" s="71">
        <f t="shared" si="191"/>
        <v>216.36</v>
      </c>
      <c r="W334" s="71">
        <f t="shared" si="191"/>
        <v>216.36</v>
      </c>
      <c r="X334" s="71">
        <f t="shared" si="191"/>
        <v>216.36</v>
      </c>
      <c r="Y334" s="71">
        <f t="shared" si="191"/>
        <v>216.36</v>
      </c>
      <c r="Z334" s="71">
        <f t="shared" si="191"/>
        <v>216.36</v>
      </c>
      <c r="AA334" s="71">
        <f t="shared" si="191"/>
        <v>216.36</v>
      </c>
    </row>
    <row r="335" spans="1:27" ht="12.75" customHeight="1" collapsed="1" x14ac:dyDescent="0.2">
      <c r="A335" s="162" t="s">
        <v>1353</v>
      </c>
      <c r="B335" s="54" t="str">
        <f>"03"&amp;"."&amp;$B$663&amp;"."&amp;$B$664</f>
        <v>03.05.2023</v>
      </c>
      <c r="C335" s="134" t="s">
        <v>76</v>
      </c>
      <c r="D335" s="135">
        <f>ROUND(((D336+D337+D339+D338)/1000),5)</f>
        <v>1.67527</v>
      </c>
      <c r="E335" s="135">
        <f>ROUND(((E336+E337+E339+E338)/1000),5)</f>
        <v>1.5412399999999999</v>
      </c>
      <c r="F335" s="135">
        <f>ROUND(((F336+F337+F339+F338)/1000),5)</f>
        <v>1.5184</v>
      </c>
      <c r="G335" s="135">
        <f t="shared" ref="G335:AA335" si="192">ROUND(((G336+G337+G339+G338)/1000),5)</f>
        <v>1.51908</v>
      </c>
      <c r="H335" s="135">
        <f t="shared" si="192"/>
        <v>1.5373399999999999</v>
      </c>
      <c r="I335" s="135">
        <f t="shared" si="192"/>
        <v>1.63347</v>
      </c>
      <c r="J335" s="135">
        <f t="shared" si="192"/>
        <v>1.8129999999999999</v>
      </c>
      <c r="K335" s="135">
        <f t="shared" si="192"/>
        <v>2.0401600000000002</v>
      </c>
      <c r="L335" s="135">
        <f t="shared" si="192"/>
        <v>2.2544499999999998</v>
      </c>
      <c r="M335" s="135">
        <f t="shared" si="192"/>
        <v>2.3574899999999999</v>
      </c>
      <c r="N335" s="135">
        <f t="shared" si="192"/>
        <v>2.3650099999999998</v>
      </c>
      <c r="O335" s="135">
        <f t="shared" si="192"/>
        <v>2.3667799999999999</v>
      </c>
      <c r="P335" s="135">
        <f t="shared" si="192"/>
        <v>2.3662899999999998</v>
      </c>
      <c r="Q335" s="135">
        <f t="shared" si="192"/>
        <v>2.3864999999999998</v>
      </c>
      <c r="R335" s="135">
        <f t="shared" si="192"/>
        <v>2.36815</v>
      </c>
      <c r="S335" s="135">
        <f t="shared" si="192"/>
        <v>2.3658600000000001</v>
      </c>
      <c r="T335" s="135">
        <f t="shared" si="192"/>
        <v>2.3638499999999998</v>
      </c>
      <c r="U335" s="135">
        <f t="shared" si="192"/>
        <v>2.3599100000000002</v>
      </c>
      <c r="V335" s="135">
        <f t="shared" si="192"/>
        <v>2.3356300000000001</v>
      </c>
      <c r="W335" s="135">
        <f t="shared" si="192"/>
        <v>2.33203</v>
      </c>
      <c r="X335" s="135">
        <f t="shared" si="192"/>
        <v>2.35887</v>
      </c>
      <c r="Y335" s="135">
        <f t="shared" si="192"/>
        <v>2.3689100000000001</v>
      </c>
      <c r="Z335" s="135">
        <f t="shared" si="192"/>
        <v>2.1254300000000002</v>
      </c>
      <c r="AA335" s="135">
        <f t="shared" si="192"/>
        <v>1.8838699999999999</v>
      </c>
    </row>
    <row r="336" spans="1:27" ht="12.75" hidden="1" customHeight="1" outlineLevel="1" x14ac:dyDescent="0.2">
      <c r="A336" s="163" t="s">
        <v>1354</v>
      </c>
      <c r="B336" s="94" t="s">
        <v>238</v>
      </c>
      <c r="C336" s="70" t="s">
        <v>79</v>
      </c>
      <c r="D336" s="71">
        <v>1236.93</v>
      </c>
      <c r="E336" s="71">
        <v>1102.9000000000001</v>
      </c>
      <c r="F336" s="71">
        <v>1080.06</v>
      </c>
      <c r="G336" s="71">
        <v>1080.74</v>
      </c>
      <c r="H336" s="71">
        <v>1099</v>
      </c>
      <c r="I336" s="71">
        <v>1195.1300000000001</v>
      </c>
      <c r="J336" s="71">
        <v>1374.66</v>
      </c>
      <c r="K336" s="71">
        <v>1601.82</v>
      </c>
      <c r="L336" s="71">
        <v>1816.11</v>
      </c>
      <c r="M336" s="71">
        <v>1919.15</v>
      </c>
      <c r="N336" s="71">
        <v>1926.67</v>
      </c>
      <c r="O336" s="71">
        <v>1928.44</v>
      </c>
      <c r="P336" s="71">
        <v>1927.95</v>
      </c>
      <c r="Q336" s="71">
        <v>1948.16</v>
      </c>
      <c r="R336" s="71">
        <v>1929.81</v>
      </c>
      <c r="S336" s="71">
        <v>1927.52</v>
      </c>
      <c r="T336" s="71">
        <v>1925.51</v>
      </c>
      <c r="U336" s="71">
        <v>1921.57</v>
      </c>
      <c r="V336" s="71">
        <v>1897.29</v>
      </c>
      <c r="W336" s="71">
        <v>1893.69</v>
      </c>
      <c r="X336" s="71">
        <v>1920.53</v>
      </c>
      <c r="Y336" s="71">
        <v>1930.57</v>
      </c>
      <c r="Z336" s="71">
        <v>1687.09</v>
      </c>
      <c r="AA336" s="71">
        <v>1445.53</v>
      </c>
    </row>
    <row r="337" spans="1:27" ht="12.75" hidden="1" customHeight="1" outlineLevel="1" x14ac:dyDescent="0.2">
      <c r="A337" s="163" t="s">
        <v>1355</v>
      </c>
      <c r="B337" s="94" t="s">
        <v>90</v>
      </c>
      <c r="C337" s="70" t="s">
        <v>79</v>
      </c>
      <c r="D337" s="71">
        <f>$D$327</f>
        <v>217.03</v>
      </c>
      <c r="E337" s="71">
        <f t="shared" ref="E337:AA337" si="193">$D$327</f>
        <v>217.03</v>
      </c>
      <c r="F337" s="71">
        <f t="shared" si="193"/>
        <v>217.03</v>
      </c>
      <c r="G337" s="71">
        <f t="shared" si="193"/>
        <v>217.03</v>
      </c>
      <c r="H337" s="71">
        <f t="shared" si="193"/>
        <v>217.03</v>
      </c>
      <c r="I337" s="71">
        <f t="shared" si="193"/>
        <v>217.03</v>
      </c>
      <c r="J337" s="71">
        <f t="shared" si="193"/>
        <v>217.03</v>
      </c>
      <c r="K337" s="71">
        <f t="shared" si="193"/>
        <v>217.03</v>
      </c>
      <c r="L337" s="71">
        <f t="shared" si="193"/>
        <v>217.03</v>
      </c>
      <c r="M337" s="71">
        <f t="shared" si="193"/>
        <v>217.03</v>
      </c>
      <c r="N337" s="71">
        <f t="shared" si="193"/>
        <v>217.03</v>
      </c>
      <c r="O337" s="71">
        <f t="shared" si="193"/>
        <v>217.03</v>
      </c>
      <c r="P337" s="71">
        <f t="shared" si="193"/>
        <v>217.03</v>
      </c>
      <c r="Q337" s="71">
        <f t="shared" si="193"/>
        <v>217.03</v>
      </c>
      <c r="R337" s="71">
        <f t="shared" si="193"/>
        <v>217.03</v>
      </c>
      <c r="S337" s="71">
        <f t="shared" si="193"/>
        <v>217.03</v>
      </c>
      <c r="T337" s="71">
        <f t="shared" si="193"/>
        <v>217.03</v>
      </c>
      <c r="U337" s="71">
        <f t="shared" si="193"/>
        <v>217.03</v>
      </c>
      <c r="V337" s="71">
        <f t="shared" si="193"/>
        <v>217.03</v>
      </c>
      <c r="W337" s="71">
        <f t="shared" si="193"/>
        <v>217.03</v>
      </c>
      <c r="X337" s="71">
        <f t="shared" si="193"/>
        <v>217.03</v>
      </c>
      <c r="Y337" s="71">
        <f t="shared" si="193"/>
        <v>217.03</v>
      </c>
      <c r="Z337" s="71">
        <f t="shared" si="193"/>
        <v>217.03</v>
      </c>
      <c r="AA337" s="71">
        <f t="shared" si="193"/>
        <v>217.03</v>
      </c>
    </row>
    <row r="338" spans="1:27" ht="12.75" hidden="1" customHeight="1" outlineLevel="1" x14ac:dyDescent="0.2">
      <c r="A338" s="163" t="s">
        <v>1356</v>
      </c>
      <c r="B338" s="94" t="s">
        <v>83</v>
      </c>
      <c r="C338" s="70" t="s">
        <v>79</v>
      </c>
      <c r="D338" s="71">
        <v>4.95</v>
      </c>
      <c r="E338" s="71">
        <v>4.95</v>
      </c>
      <c r="F338" s="71">
        <v>4.95</v>
      </c>
      <c r="G338" s="71">
        <v>4.95</v>
      </c>
      <c r="H338" s="71">
        <v>4.95</v>
      </c>
      <c r="I338" s="71">
        <v>4.95</v>
      </c>
      <c r="J338" s="71">
        <v>4.95</v>
      </c>
      <c r="K338" s="71">
        <v>4.95</v>
      </c>
      <c r="L338" s="71">
        <v>4.95</v>
      </c>
      <c r="M338" s="71">
        <v>4.95</v>
      </c>
      <c r="N338" s="71">
        <v>4.95</v>
      </c>
      <c r="O338" s="71">
        <v>4.95</v>
      </c>
      <c r="P338" s="71">
        <v>4.95</v>
      </c>
      <c r="Q338" s="71">
        <v>4.95</v>
      </c>
      <c r="R338" s="71">
        <v>4.95</v>
      </c>
      <c r="S338" s="71">
        <v>4.95</v>
      </c>
      <c r="T338" s="71">
        <v>4.95</v>
      </c>
      <c r="U338" s="71">
        <v>4.95</v>
      </c>
      <c r="V338" s="71">
        <v>4.95</v>
      </c>
      <c r="W338" s="71">
        <v>4.95</v>
      </c>
      <c r="X338" s="71">
        <v>4.95</v>
      </c>
      <c r="Y338" s="71">
        <v>4.95</v>
      </c>
      <c r="Z338" s="71">
        <v>4.95</v>
      </c>
      <c r="AA338" s="71">
        <v>4.95</v>
      </c>
    </row>
    <row r="339" spans="1:27" ht="12.75" hidden="1" customHeight="1" outlineLevel="1" x14ac:dyDescent="0.2">
      <c r="A339" s="163" t="s">
        <v>1357</v>
      </c>
      <c r="B339" s="94" t="s">
        <v>81</v>
      </c>
      <c r="C339" s="70" t="s">
        <v>79</v>
      </c>
      <c r="D339" s="71">
        <f>$D$11</f>
        <v>216.36</v>
      </c>
      <c r="E339" s="71">
        <f t="shared" ref="E339:AA339" si="194">$D$11</f>
        <v>216.36</v>
      </c>
      <c r="F339" s="71">
        <f t="shared" si="194"/>
        <v>216.36</v>
      </c>
      <c r="G339" s="71">
        <f t="shared" si="194"/>
        <v>216.36</v>
      </c>
      <c r="H339" s="71">
        <f t="shared" si="194"/>
        <v>216.36</v>
      </c>
      <c r="I339" s="71">
        <f t="shared" si="194"/>
        <v>216.36</v>
      </c>
      <c r="J339" s="71">
        <f t="shared" si="194"/>
        <v>216.36</v>
      </c>
      <c r="K339" s="71">
        <f t="shared" si="194"/>
        <v>216.36</v>
      </c>
      <c r="L339" s="71">
        <f t="shared" si="194"/>
        <v>216.36</v>
      </c>
      <c r="M339" s="71">
        <f t="shared" si="194"/>
        <v>216.36</v>
      </c>
      <c r="N339" s="71">
        <f t="shared" si="194"/>
        <v>216.36</v>
      </c>
      <c r="O339" s="71">
        <f t="shared" si="194"/>
        <v>216.36</v>
      </c>
      <c r="P339" s="71">
        <f t="shared" si="194"/>
        <v>216.36</v>
      </c>
      <c r="Q339" s="71">
        <f t="shared" si="194"/>
        <v>216.36</v>
      </c>
      <c r="R339" s="71">
        <f>$D$11</f>
        <v>216.36</v>
      </c>
      <c r="S339" s="71">
        <f t="shared" si="194"/>
        <v>216.36</v>
      </c>
      <c r="T339" s="71">
        <f t="shared" si="194"/>
        <v>216.36</v>
      </c>
      <c r="U339" s="71">
        <f t="shared" si="194"/>
        <v>216.36</v>
      </c>
      <c r="V339" s="71">
        <f t="shared" si="194"/>
        <v>216.36</v>
      </c>
      <c r="W339" s="71">
        <f t="shared" si="194"/>
        <v>216.36</v>
      </c>
      <c r="X339" s="71">
        <f t="shared" si="194"/>
        <v>216.36</v>
      </c>
      <c r="Y339" s="71">
        <f t="shared" si="194"/>
        <v>216.36</v>
      </c>
      <c r="Z339" s="71">
        <f t="shared" si="194"/>
        <v>216.36</v>
      </c>
      <c r="AA339" s="71">
        <f t="shared" si="194"/>
        <v>216.36</v>
      </c>
    </row>
    <row r="340" spans="1:27" ht="12.75" customHeight="1" collapsed="1" x14ac:dyDescent="0.2">
      <c r="A340" s="162" t="s">
        <v>1358</v>
      </c>
      <c r="B340" s="54" t="str">
        <f>"04"&amp;"."&amp;$B$663&amp;"."&amp;$B$664</f>
        <v>04.05.2023</v>
      </c>
      <c r="C340" s="134" t="s">
        <v>76</v>
      </c>
      <c r="D340" s="135">
        <f>ROUND(((D341+D342+D344+D343)/1000),5)</f>
        <v>1.64296</v>
      </c>
      <c r="E340" s="135">
        <f>ROUND(((E341+E342+E344+E343)/1000),5)</f>
        <v>1.53982</v>
      </c>
      <c r="F340" s="135">
        <f>ROUND(((F341+F342+F344+F343)/1000),5)</f>
        <v>1.4648399999999999</v>
      </c>
      <c r="G340" s="135">
        <f t="shared" ref="G340:AA340" si="195">ROUND(((G341+G342+G344+G343)/1000),5)</f>
        <v>1.4465600000000001</v>
      </c>
      <c r="H340" s="135">
        <f t="shared" si="195"/>
        <v>1.4998100000000001</v>
      </c>
      <c r="I340" s="135">
        <f t="shared" si="195"/>
        <v>1.54959</v>
      </c>
      <c r="J340" s="135">
        <f t="shared" si="195"/>
        <v>1.75376</v>
      </c>
      <c r="K340" s="135">
        <f t="shared" si="195"/>
        <v>2.0484</v>
      </c>
      <c r="L340" s="135">
        <f t="shared" si="195"/>
        <v>2.15225</v>
      </c>
      <c r="M340" s="135">
        <f t="shared" si="195"/>
        <v>2.3411300000000002</v>
      </c>
      <c r="N340" s="135">
        <f t="shared" si="195"/>
        <v>2.3625500000000001</v>
      </c>
      <c r="O340" s="135">
        <f t="shared" si="195"/>
        <v>2.3897200000000001</v>
      </c>
      <c r="P340" s="135">
        <f t="shared" si="195"/>
        <v>2.3919800000000002</v>
      </c>
      <c r="Q340" s="135">
        <f t="shared" si="195"/>
        <v>2.4059900000000001</v>
      </c>
      <c r="R340" s="135">
        <f t="shared" si="195"/>
        <v>2.3788399999999998</v>
      </c>
      <c r="S340" s="135">
        <f t="shared" si="195"/>
        <v>2.3368199999999999</v>
      </c>
      <c r="T340" s="135">
        <f t="shared" si="195"/>
        <v>2.2847200000000001</v>
      </c>
      <c r="U340" s="135">
        <f t="shared" si="195"/>
        <v>2.2408600000000001</v>
      </c>
      <c r="V340" s="135">
        <f t="shared" si="195"/>
        <v>2.22214</v>
      </c>
      <c r="W340" s="135">
        <f t="shared" si="195"/>
        <v>2.2946499999999999</v>
      </c>
      <c r="X340" s="135">
        <f t="shared" si="195"/>
        <v>2.4208500000000002</v>
      </c>
      <c r="Y340" s="135">
        <f t="shared" si="195"/>
        <v>2.3585099999999999</v>
      </c>
      <c r="Z340" s="135">
        <f t="shared" si="195"/>
        <v>2.0960299999999998</v>
      </c>
      <c r="AA340" s="135">
        <f t="shared" si="195"/>
        <v>1.9202600000000001</v>
      </c>
    </row>
    <row r="341" spans="1:27" ht="12.75" hidden="1" customHeight="1" outlineLevel="1" x14ac:dyDescent="0.2">
      <c r="A341" s="163" t="s">
        <v>1359</v>
      </c>
      <c r="B341" s="94" t="s">
        <v>238</v>
      </c>
      <c r="C341" s="70" t="s">
        <v>79</v>
      </c>
      <c r="D341" s="71">
        <v>1204.6199999999999</v>
      </c>
      <c r="E341" s="71">
        <v>1101.48</v>
      </c>
      <c r="F341" s="71">
        <v>1026.5</v>
      </c>
      <c r="G341" s="71">
        <v>1008.22</v>
      </c>
      <c r="H341" s="71">
        <v>1061.47</v>
      </c>
      <c r="I341" s="71">
        <v>1111.25</v>
      </c>
      <c r="J341" s="71">
        <v>1315.42</v>
      </c>
      <c r="K341" s="71">
        <v>1610.06</v>
      </c>
      <c r="L341" s="71">
        <v>1713.91</v>
      </c>
      <c r="M341" s="71">
        <v>1902.79</v>
      </c>
      <c r="N341" s="71">
        <v>1924.21</v>
      </c>
      <c r="O341" s="71">
        <v>1951.38</v>
      </c>
      <c r="P341" s="71">
        <v>1953.64</v>
      </c>
      <c r="Q341" s="71">
        <v>1967.65</v>
      </c>
      <c r="R341" s="71">
        <v>1940.5</v>
      </c>
      <c r="S341" s="71">
        <v>1898.48</v>
      </c>
      <c r="T341" s="71">
        <v>1846.38</v>
      </c>
      <c r="U341" s="71">
        <v>1802.52</v>
      </c>
      <c r="V341" s="71">
        <v>1783.8</v>
      </c>
      <c r="W341" s="71">
        <v>1856.31</v>
      </c>
      <c r="X341" s="71">
        <v>1982.51</v>
      </c>
      <c r="Y341" s="71">
        <v>1920.17</v>
      </c>
      <c r="Z341" s="71">
        <v>1657.69</v>
      </c>
      <c r="AA341" s="71">
        <v>1481.92</v>
      </c>
    </row>
    <row r="342" spans="1:27" ht="12.75" hidden="1" customHeight="1" outlineLevel="1" x14ac:dyDescent="0.2">
      <c r="A342" s="163" t="s">
        <v>1360</v>
      </c>
      <c r="B342" s="94" t="s">
        <v>90</v>
      </c>
      <c r="C342" s="70" t="s">
        <v>79</v>
      </c>
      <c r="D342" s="71">
        <f>$D$327</f>
        <v>217.03</v>
      </c>
      <c r="E342" s="71">
        <f t="shared" ref="E342:AA342" si="196">$D$327</f>
        <v>217.03</v>
      </c>
      <c r="F342" s="71">
        <f t="shared" si="196"/>
        <v>217.03</v>
      </c>
      <c r="G342" s="71">
        <f t="shared" si="196"/>
        <v>217.03</v>
      </c>
      <c r="H342" s="71">
        <f t="shared" si="196"/>
        <v>217.03</v>
      </c>
      <c r="I342" s="71">
        <f t="shared" si="196"/>
        <v>217.03</v>
      </c>
      <c r="J342" s="71">
        <f t="shared" si="196"/>
        <v>217.03</v>
      </c>
      <c r="K342" s="71">
        <f t="shared" si="196"/>
        <v>217.03</v>
      </c>
      <c r="L342" s="71">
        <f t="shared" si="196"/>
        <v>217.03</v>
      </c>
      <c r="M342" s="71">
        <f t="shared" si="196"/>
        <v>217.03</v>
      </c>
      <c r="N342" s="71">
        <f t="shared" si="196"/>
        <v>217.03</v>
      </c>
      <c r="O342" s="71">
        <f t="shared" si="196"/>
        <v>217.03</v>
      </c>
      <c r="P342" s="71">
        <f t="shared" si="196"/>
        <v>217.03</v>
      </c>
      <c r="Q342" s="71">
        <f t="shared" si="196"/>
        <v>217.03</v>
      </c>
      <c r="R342" s="71">
        <f t="shared" si="196"/>
        <v>217.03</v>
      </c>
      <c r="S342" s="71">
        <f t="shared" si="196"/>
        <v>217.03</v>
      </c>
      <c r="T342" s="71">
        <f t="shared" si="196"/>
        <v>217.03</v>
      </c>
      <c r="U342" s="71">
        <f t="shared" si="196"/>
        <v>217.03</v>
      </c>
      <c r="V342" s="71">
        <f t="shared" si="196"/>
        <v>217.03</v>
      </c>
      <c r="W342" s="71">
        <f t="shared" si="196"/>
        <v>217.03</v>
      </c>
      <c r="X342" s="71">
        <f t="shared" si="196"/>
        <v>217.03</v>
      </c>
      <c r="Y342" s="71">
        <f t="shared" si="196"/>
        <v>217.03</v>
      </c>
      <c r="Z342" s="71">
        <f t="shared" si="196"/>
        <v>217.03</v>
      </c>
      <c r="AA342" s="71">
        <f t="shared" si="196"/>
        <v>217.03</v>
      </c>
    </row>
    <row r="343" spans="1:27" ht="12.75" hidden="1" customHeight="1" outlineLevel="1" x14ac:dyDescent="0.2">
      <c r="A343" s="163" t="s">
        <v>1361</v>
      </c>
      <c r="B343" s="94" t="s">
        <v>83</v>
      </c>
      <c r="C343" s="70" t="s">
        <v>79</v>
      </c>
      <c r="D343" s="71">
        <v>4.95</v>
      </c>
      <c r="E343" s="71">
        <v>4.95</v>
      </c>
      <c r="F343" s="71">
        <v>4.95</v>
      </c>
      <c r="G343" s="71">
        <v>4.95</v>
      </c>
      <c r="H343" s="71">
        <v>4.95</v>
      </c>
      <c r="I343" s="71">
        <v>4.95</v>
      </c>
      <c r="J343" s="71">
        <v>4.95</v>
      </c>
      <c r="K343" s="71">
        <v>4.95</v>
      </c>
      <c r="L343" s="71">
        <v>4.95</v>
      </c>
      <c r="M343" s="71">
        <v>4.95</v>
      </c>
      <c r="N343" s="71">
        <v>4.95</v>
      </c>
      <c r="O343" s="71">
        <v>4.95</v>
      </c>
      <c r="P343" s="71">
        <v>4.95</v>
      </c>
      <c r="Q343" s="71">
        <v>4.95</v>
      </c>
      <c r="R343" s="71">
        <v>4.95</v>
      </c>
      <c r="S343" s="71">
        <v>4.95</v>
      </c>
      <c r="T343" s="71">
        <v>4.95</v>
      </c>
      <c r="U343" s="71">
        <v>4.95</v>
      </c>
      <c r="V343" s="71">
        <v>4.95</v>
      </c>
      <c r="W343" s="71">
        <v>4.95</v>
      </c>
      <c r="X343" s="71">
        <v>4.95</v>
      </c>
      <c r="Y343" s="71">
        <v>4.95</v>
      </c>
      <c r="Z343" s="71">
        <v>4.95</v>
      </c>
      <c r="AA343" s="71">
        <v>4.95</v>
      </c>
    </row>
    <row r="344" spans="1:27" ht="12.75" hidden="1" customHeight="1" outlineLevel="1" x14ac:dyDescent="0.2">
      <c r="A344" s="163" t="s">
        <v>1362</v>
      </c>
      <c r="B344" s="94" t="s">
        <v>81</v>
      </c>
      <c r="C344" s="70" t="s">
        <v>79</v>
      </c>
      <c r="D344" s="71">
        <f>$D$11</f>
        <v>216.36</v>
      </c>
      <c r="E344" s="71">
        <f t="shared" ref="E344:AA344" si="197">$D$11</f>
        <v>216.36</v>
      </c>
      <c r="F344" s="71">
        <f t="shared" si="197"/>
        <v>216.36</v>
      </c>
      <c r="G344" s="71">
        <f t="shared" si="197"/>
        <v>216.36</v>
      </c>
      <c r="H344" s="71">
        <f t="shared" si="197"/>
        <v>216.36</v>
      </c>
      <c r="I344" s="71">
        <f t="shared" si="197"/>
        <v>216.36</v>
      </c>
      <c r="J344" s="71">
        <f t="shared" si="197"/>
        <v>216.36</v>
      </c>
      <c r="K344" s="71">
        <f t="shared" si="197"/>
        <v>216.36</v>
      </c>
      <c r="L344" s="71">
        <f t="shared" si="197"/>
        <v>216.36</v>
      </c>
      <c r="M344" s="71">
        <f t="shared" si="197"/>
        <v>216.36</v>
      </c>
      <c r="N344" s="71">
        <f t="shared" si="197"/>
        <v>216.36</v>
      </c>
      <c r="O344" s="71">
        <f t="shared" si="197"/>
        <v>216.36</v>
      </c>
      <c r="P344" s="71">
        <f t="shared" si="197"/>
        <v>216.36</v>
      </c>
      <c r="Q344" s="71">
        <f t="shared" si="197"/>
        <v>216.36</v>
      </c>
      <c r="R344" s="71">
        <f>$D$11</f>
        <v>216.36</v>
      </c>
      <c r="S344" s="71">
        <f t="shared" si="197"/>
        <v>216.36</v>
      </c>
      <c r="T344" s="71">
        <f t="shared" si="197"/>
        <v>216.36</v>
      </c>
      <c r="U344" s="71">
        <f t="shared" si="197"/>
        <v>216.36</v>
      </c>
      <c r="V344" s="71">
        <f t="shared" si="197"/>
        <v>216.36</v>
      </c>
      <c r="W344" s="71">
        <f t="shared" si="197"/>
        <v>216.36</v>
      </c>
      <c r="X344" s="71">
        <f t="shared" si="197"/>
        <v>216.36</v>
      </c>
      <c r="Y344" s="71">
        <f t="shared" si="197"/>
        <v>216.36</v>
      </c>
      <c r="Z344" s="71">
        <f t="shared" si="197"/>
        <v>216.36</v>
      </c>
      <c r="AA344" s="71">
        <f t="shared" si="197"/>
        <v>216.36</v>
      </c>
    </row>
    <row r="345" spans="1:27" ht="12.75" customHeight="1" collapsed="1" x14ac:dyDescent="0.2">
      <c r="A345" s="162" t="s">
        <v>1363</v>
      </c>
      <c r="B345" s="54" t="str">
        <f>"05"&amp;"."&amp;$B$663&amp;"."&amp;$B$664</f>
        <v>05.05.2023</v>
      </c>
      <c r="C345" s="134" t="s">
        <v>76</v>
      </c>
      <c r="D345" s="135">
        <f>ROUND(((D346+D347+D349+D348)/1000),5)</f>
        <v>1.8415999999999999</v>
      </c>
      <c r="E345" s="135">
        <f>ROUND(((E346+E347+E349+E348)/1000),5)</f>
        <v>1.6550199999999999</v>
      </c>
      <c r="F345" s="135">
        <f>ROUND(((F346+F347+F349+F348)/1000),5)</f>
        <v>1.5797399999999999</v>
      </c>
      <c r="G345" s="135">
        <f t="shared" ref="G345:AA345" si="198">ROUND(((G346+G347+G349+G348)/1000),5)</f>
        <v>1.5565599999999999</v>
      </c>
      <c r="H345" s="135">
        <f t="shared" si="198"/>
        <v>1.6037399999999999</v>
      </c>
      <c r="I345" s="135">
        <f t="shared" si="198"/>
        <v>1.71482</v>
      </c>
      <c r="J345" s="135">
        <f t="shared" si="198"/>
        <v>1.8383</v>
      </c>
      <c r="K345" s="135">
        <f t="shared" si="198"/>
        <v>2.0686900000000001</v>
      </c>
      <c r="L345" s="135">
        <f t="shared" si="198"/>
        <v>2.2762199999999999</v>
      </c>
      <c r="M345" s="135">
        <f t="shared" si="198"/>
        <v>2.3494600000000001</v>
      </c>
      <c r="N345" s="135">
        <f t="shared" si="198"/>
        <v>2.4516100000000001</v>
      </c>
      <c r="O345" s="135">
        <f t="shared" si="198"/>
        <v>2.4251999999999998</v>
      </c>
      <c r="P345" s="135">
        <f t="shared" si="198"/>
        <v>2.40863</v>
      </c>
      <c r="Q345" s="135">
        <f t="shared" si="198"/>
        <v>2.42374</v>
      </c>
      <c r="R345" s="135">
        <f t="shared" si="198"/>
        <v>2.4083899999999998</v>
      </c>
      <c r="S345" s="135">
        <f t="shared" si="198"/>
        <v>2.37188</v>
      </c>
      <c r="T345" s="135">
        <f t="shared" si="198"/>
        <v>2.3422800000000001</v>
      </c>
      <c r="U345" s="135">
        <f t="shared" si="198"/>
        <v>2.33453</v>
      </c>
      <c r="V345" s="135">
        <f t="shared" si="198"/>
        <v>2.3372000000000002</v>
      </c>
      <c r="W345" s="135">
        <f t="shared" si="198"/>
        <v>2.3458700000000001</v>
      </c>
      <c r="X345" s="135">
        <f t="shared" si="198"/>
        <v>2.4602300000000001</v>
      </c>
      <c r="Y345" s="135">
        <f t="shared" si="198"/>
        <v>2.4119999999999999</v>
      </c>
      <c r="Z345" s="135">
        <f t="shared" si="198"/>
        <v>2.27868</v>
      </c>
      <c r="AA345" s="135">
        <f t="shared" si="198"/>
        <v>2.0689600000000001</v>
      </c>
    </row>
    <row r="346" spans="1:27" ht="12.75" hidden="1" customHeight="1" outlineLevel="1" x14ac:dyDescent="0.2">
      <c r="A346" s="163" t="s">
        <v>1364</v>
      </c>
      <c r="B346" s="94" t="s">
        <v>238</v>
      </c>
      <c r="C346" s="70" t="s">
        <v>79</v>
      </c>
      <c r="D346" s="71">
        <v>1403.26</v>
      </c>
      <c r="E346" s="71">
        <v>1216.68</v>
      </c>
      <c r="F346" s="71">
        <v>1141.4000000000001</v>
      </c>
      <c r="G346" s="71">
        <v>1118.22</v>
      </c>
      <c r="H346" s="71">
        <v>1165.4000000000001</v>
      </c>
      <c r="I346" s="71">
        <v>1276.48</v>
      </c>
      <c r="J346" s="71">
        <v>1399.96</v>
      </c>
      <c r="K346" s="71">
        <v>1630.35</v>
      </c>
      <c r="L346" s="71">
        <v>1837.88</v>
      </c>
      <c r="M346" s="71">
        <v>1911.12</v>
      </c>
      <c r="N346" s="71">
        <v>2013.27</v>
      </c>
      <c r="O346" s="71">
        <v>1986.86</v>
      </c>
      <c r="P346" s="71">
        <v>1970.29</v>
      </c>
      <c r="Q346" s="71">
        <v>1985.4</v>
      </c>
      <c r="R346" s="71">
        <v>1970.05</v>
      </c>
      <c r="S346" s="71">
        <v>1933.54</v>
      </c>
      <c r="T346" s="71">
        <v>1903.94</v>
      </c>
      <c r="U346" s="71">
        <v>1896.19</v>
      </c>
      <c r="V346" s="71">
        <v>1898.86</v>
      </c>
      <c r="W346" s="71">
        <v>1907.53</v>
      </c>
      <c r="X346" s="71">
        <v>2021.89</v>
      </c>
      <c r="Y346" s="71">
        <v>1973.66</v>
      </c>
      <c r="Z346" s="71">
        <v>1840.34</v>
      </c>
      <c r="AA346" s="71">
        <v>1630.62</v>
      </c>
    </row>
    <row r="347" spans="1:27" ht="12.75" hidden="1" customHeight="1" outlineLevel="1" x14ac:dyDescent="0.2">
      <c r="A347" s="163" t="s">
        <v>1365</v>
      </c>
      <c r="B347" s="94" t="s">
        <v>90</v>
      </c>
      <c r="C347" s="70" t="s">
        <v>79</v>
      </c>
      <c r="D347" s="71">
        <f>$D$327</f>
        <v>217.03</v>
      </c>
      <c r="E347" s="71">
        <f t="shared" ref="E347:AA347" si="199">$D$327</f>
        <v>217.03</v>
      </c>
      <c r="F347" s="71">
        <f t="shared" si="199"/>
        <v>217.03</v>
      </c>
      <c r="G347" s="71">
        <f t="shared" si="199"/>
        <v>217.03</v>
      </c>
      <c r="H347" s="71">
        <f t="shared" si="199"/>
        <v>217.03</v>
      </c>
      <c r="I347" s="71">
        <f t="shared" si="199"/>
        <v>217.03</v>
      </c>
      <c r="J347" s="71">
        <f t="shared" si="199"/>
        <v>217.03</v>
      </c>
      <c r="K347" s="71">
        <f t="shared" si="199"/>
        <v>217.03</v>
      </c>
      <c r="L347" s="71">
        <f t="shared" si="199"/>
        <v>217.03</v>
      </c>
      <c r="M347" s="71">
        <f t="shared" si="199"/>
        <v>217.03</v>
      </c>
      <c r="N347" s="71">
        <f t="shared" si="199"/>
        <v>217.03</v>
      </c>
      <c r="O347" s="71">
        <f t="shared" si="199"/>
        <v>217.03</v>
      </c>
      <c r="P347" s="71">
        <f t="shared" si="199"/>
        <v>217.03</v>
      </c>
      <c r="Q347" s="71">
        <f t="shared" si="199"/>
        <v>217.03</v>
      </c>
      <c r="R347" s="71">
        <f t="shared" si="199"/>
        <v>217.03</v>
      </c>
      <c r="S347" s="71">
        <f t="shared" si="199"/>
        <v>217.03</v>
      </c>
      <c r="T347" s="71">
        <f t="shared" si="199"/>
        <v>217.03</v>
      </c>
      <c r="U347" s="71">
        <f t="shared" si="199"/>
        <v>217.03</v>
      </c>
      <c r="V347" s="71">
        <f t="shared" si="199"/>
        <v>217.03</v>
      </c>
      <c r="W347" s="71">
        <f t="shared" si="199"/>
        <v>217.03</v>
      </c>
      <c r="X347" s="71">
        <f t="shared" si="199"/>
        <v>217.03</v>
      </c>
      <c r="Y347" s="71">
        <f t="shared" si="199"/>
        <v>217.03</v>
      </c>
      <c r="Z347" s="71">
        <f t="shared" si="199"/>
        <v>217.03</v>
      </c>
      <c r="AA347" s="71">
        <f t="shared" si="199"/>
        <v>217.03</v>
      </c>
    </row>
    <row r="348" spans="1:27" ht="12.75" hidden="1" customHeight="1" outlineLevel="1" x14ac:dyDescent="0.2">
      <c r="A348" s="163" t="s">
        <v>1366</v>
      </c>
      <c r="B348" s="94" t="s">
        <v>83</v>
      </c>
      <c r="C348" s="70" t="s">
        <v>79</v>
      </c>
      <c r="D348" s="71">
        <v>4.95</v>
      </c>
      <c r="E348" s="71">
        <v>4.95</v>
      </c>
      <c r="F348" s="71">
        <v>4.95</v>
      </c>
      <c r="G348" s="71">
        <v>4.95</v>
      </c>
      <c r="H348" s="71">
        <v>4.95</v>
      </c>
      <c r="I348" s="71">
        <v>4.95</v>
      </c>
      <c r="J348" s="71">
        <v>4.95</v>
      </c>
      <c r="K348" s="71">
        <v>4.95</v>
      </c>
      <c r="L348" s="71">
        <v>4.95</v>
      </c>
      <c r="M348" s="71">
        <v>4.95</v>
      </c>
      <c r="N348" s="71">
        <v>4.95</v>
      </c>
      <c r="O348" s="71">
        <v>4.95</v>
      </c>
      <c r="P348" s="71">
        <v>4.95</v>
      </c>
      <c r="Q348" s="71">
        <v>4.95</v>
      </c>
      <c r="R348" s="71">
        <v>4.95</v>
      </c>
      <c r="S348" s="71">
        <v>4.95</v>
      </c>
      <c r="T348" s="71">
        <v>4.95</v>
      </c>
      <c r="U348" s="71">
        <v>4.95</v>
      </c>
      <c r="V348" s="71">
        <v>4.95</v>
      </c>
      <c r="W348" s="71">
        <v>4.95</v>
      </c>
      <c r="X348" s="71">
        <v>4.95</v>
      </c>
      <c r="Y348" s="71">
        <v>4.95</v>
      </c>
      <c r="Z348" s="71">
        <v>4.95</v>
      </c>
      <c r="AA348" s="71">
        <v>4.95</v>
      </c>
    </row>
    <row r="349" spans="1:27" ht="12.75" hidden="1" customHeight="1" outlineLevel="1" x14ac:dyDescent="0.2">
      <c r="A349" s="163" t="s">
        <v>1367</v>
      </c>
      <c r="B349" s="94" t="s">
        <v>81</v>
      </c>
      <c r="C349" s="70" t="s">
        <v>79</v>
      </c>
      <c r="D349" s="71">
        <f>$D$11</f>
        <v>216.36</v>
      </c>
      <c r="E349" s="71">
        <f t="shared" ref="E349:AA349" si="200">$D$11</f>
        <v>216.36</v>
      </c>
      <c r="F349" s="71">
        <f t="shared" si="200"/>
        <v>216.36</v>
      </c>
      <c r="G349" s="71">
        <f t="shared" si="200"/>
        <v>216.36</v>
      </c>
      <c r="H349" s="71">
        <f t="shared" si="200"/>
        <v>216.36</v>
      </c>
      <c r="I349" s="71">
        <f t="shared" si="200"/>
        <v>216.36</v>
      </c>
      <c r="J349" s="71">
        <f t="shared" si="200"/>
        <v>216.36</v>
      </c>
      <c r="K349" s="71">
        <f t="shared" si="200"/>
        <v>216.36</v>
      </c>
      <c r="L349" s="71">
        <f t="shared" si="200"/>
        <v>216.36</v>
      </c>
      <c r="M349" s="71">
        <f t="shared" si="200"/>
        <v>216.36</v>
      </c>
      <c r="N349" s="71">
        <f t="shared" si="200"/>
        <v>216.36</v>
      </c>
      <c r="O349" s="71">
        <f t="shared" si="200"/>
        <v>216.36</v>
      </c>
      <c r="P349" s="71">
        <f t="shared" si="200"/>
        <v>216.36</v>
      </c>
      <c r="Q349" s="71">
        <f t="shared" si="200"/>
        <v>216.36</v>
      </c>
      <c r="R349" s="71">
        <f>$D$11</f>
        <v>216.36</v>
      </c>
      <c r="S349" s="71">
        <f t="shared" si="200"/>
        <v>216.36</v>
      </c>
      <c r="T349" s="71">
        <f t="shared" si="200"/>
        <v>216.36</v>
      </c>
      <c r="U349" s="71">
        <f t="shared" si="200"/>
        <v>216.36</v>
      </c>
      <c r="V349" s="71">
        <f t="shared" si="200"/>
        <v>216.36</v>
      </c>
      <c r="W349" s="71">
        <f t="shared" si="200"/>
        <v>216.36</v>
      </c>
      <c r="X349" s="71">
        <f t="shared" si="200"/>
        <v>216.36</v>
      </c>
      <c r="Y349" s="71">
        <f t="shared" si="200"/>
        <v>216.36</v>
      </c>
      <c r="Z349" s="71">
        <f t="shared" si="200"/>
        <v>216.36</v>
      </c>
      <c r="AA349" s="71">
        <f t="shared" si="200"/>
        <v>216.36</v>
      </c>
    </row>
    <row r="350" spans="1:27" ht="12.75" customHeight="1" collapsed="1" x14ac:dyDescent="0.2">
      <c r="A350" s="162" t="s">
        <v>1368</v>
      </c>
      <c r="B350" s="54" t="str">
        <f>"06"&amp;"."&amp;$B$663&amp;"."&amp;$B$664</f>
        <v>06.05.2023</v>
      </c>
      <c r="C350" s="134" t="s">
        <v>76</v>
      </c>
      <c r="D350" s="135">
        <f>ROUND(((D351+D352+D354+D353)/1000),5)</f>
        <v>1.96295</v>
      </c>
      <c r="E350" s="135">
        <f>ROUND(((E351+E352+E354+E353)/1000),5)</f>
        <v>1.88662</v>
      </c>
      <c r="F350" s="135">
        <f>ROUND(((F351+F352+F354+F353)/1000),5)</f>
        <v>1.77162</v>
      </c>
      <c r="G350" s="135">
        <f t="shared" ref="G350:AA350" si="201">ROUND(((G351+G352+G354+G353)/1000),5)</f>
        <v>1.65856</v>
      </c>
      <c r="H350" s="135">
        <f t="shared" si="201"/>
        <v>1.6561999999999999</v>
      </c>
      <c r="I350" s="135">
        <f t="shared" si="201"/>
        <v>1.7503</v>
      </c>
      <c r="J350" s="135">
        <f t="shared" si="201"/>
        <v>1.7969299999999999</v>
      </c>
      <c r="K350" s="135">
        <f t="shared" si="201"/>
        <v>1.9123000000000001</v>
      </c>
      <c r="L350" s="135">
        <f t="shared" si="201"/>
        <v>2.2073800000000001</v>
      </c>
      <c r="M350" s="135">
        <f t="shared" si="201"/>
        <v>2.3574799999999998</v>
      </c>
      <c r="N350" s="135">
        <f t="shared" si="201"/>
        <v>2.4369800000000001</v>
      </c>
      <c r="O350" s="135">
        <f t="shared" si="201"/>
        <v>2.4152800000000001</v>
      </c>
      <c r="P350" s="135">
        <f t="shared" si="201"/>
        <v>2.3600099999999999</v>
      </c>
      <c r="Q350" s="135">
        <f t="shared" si="201"/>
        <v>2.3584200000000002</v>
      </c>
      <c r="R350" s="135">
        <f t="shared" si="201"/>
        <v>2.34084</v>
      </c>
      <c r="S350" s="135">
        <f t="shared" si="201"/>
        <v>2.3359399999999999</v>
      </c>
      <c r="T350" s="135">
        <f t="shared" si="201"/>
        <v>2.3042500000000001</v>
      </c>
      <c r="U350" s="135">
        <f t="shared" si="201"/>
        <v>2.2763599999999999</v>
      </c>
      <c r="V350" s="135">
        <f t="shared" si="201"/>
        <v>2.2733699999999999</v>
      </c>
      <c r="W350" s="135">
        <f t="shared" si="201"/>
        <v>2.3140000000000001</v>
      </c>
      <c r="X350" s="135">
        <f t="shared" si="201"/>
        <v>2.4772599999999998</v>
      </c>
      <c r="Y350" s="135">
        <f t="shared" si="201"/>
        <v>2.45566</v>
      </c>
      <c r="Z350" s="135">
        <f t="shared" si="201"/>
        <v>2.2564299999999999</v>
      </c>
      <c r="AA350" s="135">
        <f t="shared" si="201"/>
        <v>2.0935100000000002</v>
      </c>
    </row>
    <row r="351" spans="1:27" ht="12.75" hidden="1" customHeight="1" outlineLevel="1" x14ac:dyDescent="0.2">
      <c r="A351" s="163" t="s">
        <v>1369</v>
      </c>
      <c r="B351" s="94" t="s">
        <v>238</v>
      </c>
      <c r="C351" s="70" t="s">
        <v>79</v>
      </c>
      <c r="D351" s="71">
        <v>1524.61</v>
      </c>
      <c r="E351" s="71">
        <v>1448.28</v>
      </c>
      <c r="F351" s="71">
        <v>1333.28</v>
      </c>
      <c r="G351" s="71">
        <v>1220.22</v>
      </c>
      <c r="H351" s="71">
        <v>1217.8599999999999</v>
      </c>
      <c r="I351" s="71">
        <v>1311.96</v>
      </c>
      <c r="J351" s="71">
        <v>1358.59</v>
      </c>
      <c r="K351" s="71">
        <v>1473.96</v>
      </c>
      <c r="L351" s="71">
        <v>1769.04</v>
      </c>
      <c r="M351" s="71">
        <v>1919.14</v>
      </c>
      <c r="N351" s="71">
        <v>1998.64</v>
      </c>
      <c r="O351" s="71">
        <v>1976.94</v>
      </c>
      <c r="P351" s="71">
        <v>1921.67</v>
      </c>
      <c r="Q351" s="71">
        <v>1920.08</v>
      </c>
      <c r="R351" s="71">
        <v>1902.5</v>
      </c>
      <c r="S351" s="71">
        <v>1897.6</v>
      </c>
      <c r="T351" s="71">
        <v>1865.91</v>
      </c>
      <c r="U351" s="71">
        <v>1838.02</v>
      </c>
      <c r="V351" s="71">
        <v>1835.03</v>
      </c>
      <c r="W351" s="71">
        <v>1875.66</v>
      </c>
      <c r="X351" s="71">
        <v>2038.92</v>
      </c>
      <c r="Y351" s="71">
        <v>2017.32</v>
      </c>
      <c r="Z351" s="71">
        <v>1818.09</v>
      </c>
      <c r="AA351" s="71">
        <v>1655.17</v>
      </c>
    </row>
    <row r="352" spans="1:27" ht="12.75" hidden="1" customHeight="1" outlineLevel="1" x14ac:dyDescent="0.2">
      <c r="A352" s="163" t="s">
        <v>1370</v>
      </c>
      <c r="B352" s="94" t="s">
        <v>90</v>
      </c>
      <c r="C352" s="70" t="s">
        <v>79</v>
      </c>
      <c r="D352" s="71">
        <f>$D$327</f>
        <v>217.03</v>
      </c>
      <c r="E352" s="71">
        <f t="shared" ref="E352:AA352" si="202">$D$327</f>
        <v>217.03</v>
      </c>
      <c r="F352" s="71">
        <f t="shared" si="202"/>
        <v>217.03</v>
      </c>
      <c r="G352" s="71">
        <f t="shared" si="202"/>
        <v>217.03</v>
      </c>
      <c r="H352" s="71">
        <f t="shared" si="202"/>
        <v>217.03</v>
      </c>
      <c r="I352" s="71">
        <f t="shared" si="202"/>
        <v>217.03</v>
      </c>
      <c r="J352" s="71">
        <f t="shared" si="202"/>
        <v>217.03</v>
      </c>
      <c r="K352" s="71">
        <f t="shared" si="202"/>
        <v>217.03</v>
      </c>
      <c r="L352" s="71">
        <f t="shared" si="202"/>
        <v>217.03</v>
      </c>
      <c r="M352" s="71">
        <f t="shared" si="202"/>
        <v>217.03</v>
      </c>
      <c r="N352" s="71">
        <f t="shared" si="202"/>
        <v>217.03</v>
      </c>
      <c r="O352" s="71">
        <f t="shared" si="202"/>
        <v>217.03</v>
      </c>
      <c r="P352" s="71">
        <f t="shared" si="202"/>
        <v>217.03</v>
      </c>
      <c r="Q352" s="71">
        <f t="shared" si="202"/>
        <v>217.03</v>
      </c>
      <c r="R352" s="71">
        <f t="shared" si="202"/>
        <v>217.03</v>
      </c>
      <c r="S352" s="71">
        <f t="shared" si="202"/>
        <v>217.03</v>
      </c>
      <c r="T352" s="71">
        <f t="shared" si="202"/>
        <v>217.03</v>
      </c>
      <c r="U352" s="71">
        <f t="shared" si="202"/>
        <v>217.03</v>
      </c>
      <c r="V352" s="71">
        <f t="shared" si="202"/>
        <v>217.03</v>
      </c>
      <c r="W352" s="71">
        <f t="shared" si="202"/>
        <v>217.03</v>
      </c>
      <c r="X352" s="71">
        <f t="shared" si="202"/>
        <v>217.03</v>
      </c>
      <c r="Y352" s="71">
        <f t="shared" si="202"/>
        <v>217.03</v>
      </c>
      <c r="Z352" s="71">
        <f t="shared" si="202"/>
        <v>217.03</v>
      </c>
      <c r="AA352" s="71">
        <f t="shared" si="202"/>
        <v>217.03</v>
      </c>
    </row>
    <row r="353" spans="1:27" ht="12.75" hidden="1" customHeight="1" outlineLevel="1" x14ac:dyDescent="0.2">
      <c r="A353" s="163" t="s">
        <v>1371</v>
      </c>
      <c r="B353" s="94" t="s">
        <v>83</v>
      </c>
      <c r="C353" s="70" t="s">
        <v>79</v>
      </c>
      <c r="D353" s="71">
        <v>4.95</v>
      </c>
      <c r="E353" s="71">
        <v>4.95</v>
      </c>
      <c r="F353" s="71">
        <v>4.95</v>
      </c>
      <c r="G353" s="71">
        <v>4.95</v>
      </c>
      <c r="H353" s="71">
        <v>4.95</v>
      </c>
      <c r="I353" s="71">
        <v>4.95</v>
      </c>
      <c r="J353" s="71">
        <v>4.95</v>
      </c>
      <c r="K353" s="71">
        <v>4.95</v>
      </c>
      <c r="L353" s="71">
        <v>4.95</v>
      </c>
      <c r="M353" s="71">
        <v>4.95</v>
      </c>
      <c r="N353" s="71">
        <v>4.95</v>
      </c>
      <c r="O353" s="71">
        <v>4.95</v>
      </c>
      <c r="P353" s="71">
        <v>4.95</v>
      </c>
      <c r="Q353" s="71">
        <v>4.95</v>
      </c>
      <c r="R353" s="71">
        <v>4.95</v>
      </c>
      <c r="S353" s="71">
        <v>4.95</v>
      </c>
      <c r="T353" s="71">
        <v>4.95</v>
      </c>
      <c r="U353" s="71">
        <v>4.95</v>
      </c>
      <c r="V353" s="71">
        <v>4.95</v>
      </c>
      <c r="W353" s="71">
        <v>4.95</v>
      </c>
      <c r="X353" s="71">
        <v>4.95</v>
      </c>
      <c r="Y353" s="71">
        <v>4.95</v>
      </c>
      <c r="Z353" s="71">
        <v>4.95</v>
      </c>
      <c r="AA353" s="71">
        <v>4.95</v>
      </c>
    </row>
    <row r="354" spans="1:27" ht="12.75" hidden="1" customHeight="1" outlineLevel="1" x14ac:dyDescent="0.2">
      <c r="A354" s="163" t="s">
        <v>1372</v>
      </c>
      <c r="B354" s="94" t="s">
        <v>81</v>
      </c>
      <c r="C354" s="70" t="s">
        <v>79</v>
      </c>
      <c r="D354" s="71">
        <f>$D$11</f>
        <v>216.36</v>
      </c>
      <c r="E354" s="71">
        <f t="shared" ref="E354:AA354" si="203">$D$11</f>
        <v>216.36</v>
      </c>
      <c r="F354" s="71">
        <f t="shared" si="203"/>
        <v>216.36</v>
      </c>
      <c r="G354" s="71">
        <f t="shared" si="203"/>
        <v>216.36</v>
      </c>
      <c r="H354" s="71">
        <f t="shared" si="203"/>
        <v>216.36</v>
      </c>
      <c r="I354" s="71">
        <f t="shared" si="203"/>
        <v>216.36</v>
      </c>
      <c r="J354" s="71">
        <f t="shared" si="203"/>
        <v>216.36</v>
      </c>
      <c r="K354" s="71">
        <f t="shared" si="203"/>
        <v>216.36</v>
      </c>
      <c r="L354" s="71">
        <f t="shared" si="203"/>
        <v>216.36</v>
      </c>
      <c r="M354" s="71">
        <f t="shared" si="203"/>
        <v>216.36</v>
      </c>
      <c r="N354" s="71">
        <f t="shared" si="203"/>
        <v>216.36</v>
      </c>
      <c r="O354" s="71">
        <f t="shared" si="203"/>
        <v>216.36</v>
      </c>
      <c r="P354" s="71">
        <f t="shared" si="203"/>
        <v>216.36</v>
      </c>
      <c r="Q354" s="71">
        <f t="shared" si="203"/>
        <v>216.36</v>
      </c>
      <c r="R354" s="71">
        <f>$D$11</f>
        <v>216.36</v>
      </c>
      <c r="S354" s="71">
        <f t="shared" si="203"/>
        <v>216.36</v>
      </c>
      <c r="T354" s="71">
        <f t="shared" si="203"/>
        <v>216.36</v>
      </c>
      <c r="U354" s="71">
        <f t="shared" si="203"/>
        <v>216.36</v>
      </c>
      <c r="V354" s="71">
        <f t="shared" si="203"/>
        <v>216.36</v>
      </c>
      <c r="W354" s="71">
        <f t="shared" si="203"/>
        <v>216.36</v>
      </c>
      <c r="X354" s="71">
        <f t="shared" si="203"/>
        <v>216.36</v>
      </c>
      <c r="Y354" s="71">
        <f t="shared" si="203"/>
        <v>216.36</v>
      </c>
      <c r="Z354" s="71">
        <f t="shared" si="203"/>
        <v>216.36</v>
      </c>
      <c r="AA354" s="71">
        <f t="shared" si="203"/>
        <v>216.36</v>
      </c>
    </row>
    <row r="355" spans="1:27" ht="12.75" customHeight="1" collapsed="1" x14ac:dyDescent="0.2">
      <c r="A355" s="162" t="s">
        <v>1373</v>
      </c>
      <c r="B355" s="54" t="str">
        <f>"07"&amp;"."&amp;$B$663&amp;"."&amp;$B$664</f>
        <v>07.05.2023</v>
      </c>
      <c r="C355" s="134" t="s">
        <v>76</v>
      </c>
      <c r="D355" s="135">
        <f>ROUND(((D356+D357+D359+D358)/1000),5)</f>
        <v>1.9262999999999999</v>
      </c>
      <c r="E355" s="135">
        <f>ROUND(((E356+E357+E359+E358)/1000),5)</f>
        <v>1.7792300000000001</v>
      </c>
      <c r="F355" s="135">
        <f>ROUND(((F356+F357+F359+F358)/1000),5)</f>
        <v>1.6577900000000001</v>
      </c>
      <c r="G355" s="135">
        <f t="shared" ref="G355:AA355" si="204">ROUND(((G356+G357+G359+G358)/1000),5)</f>
        <v>1.6091500000000001</v>
      </c>
      <c r="H355" s="135">
        <f t="shared" si="204"/>
        <v>1.58752</v>
      </c>
      <c r="I355" s="135">
        <f t="shared" si="204"/>
        <v>1.54867</v>
      </c>
      <c r="J355" s="135">
        <f t="shared" si="204"/>
        <v>1.64663</v>
      </c>
      <c r="K355" s="135">
        <f t="shared" si="204"/>
        <v>1.74379</v>
      </c>
      <c r="L355" s="135">
        <f t="shared" si="204"/>
        <v>1.92486</v>
      </c>
      <c r="M355" s="135">
        <f t="shared" si="204"/>
        <v>2.08805</v>
      </c>
      <c r="N355" s="135">
        <f t="shared" si="204"/>
        <v>2.1268500000000001</v>
      </c>
      <c r="O355" s="135">
        <f t="shared" si="204"/>
        <v>2.13713</v>
      </c>
      <c r="P355" s="135">
        <f t="shared" si="204"/>
        <v>2.1313499999999999</v>
      </c>
      <c r="Q355" s="135">
        <f t="shared" si="204"/>
        <v>2.1240700000000001</v>
      </c>
      <c r="R355" s="135">
        <f t="shared" si="204"/>
        <v>2.1137899999999998</v>
      </c>
      <c r="S355" s="135">
        <f t="shared" si="204"/>
        <v>2.1080000000000001</v>
      </c>
      <c r="T355" s="135">
        <f t="shared" si="204"/>
        <v>2.0922200000000002</v>
      </c>
      <c r="U355" s="135">
        <f t="shared" si="204"/>
        <v>2.1078000000000001</v>
      </c>
      <c r="V355" s="135">
        <f t="shared" si="204"/>
        <v>2.13443</v>
      </c>
      <c r="W355" s="135">
        <f t="shared" si="204"/>
        <v>2.1940900000000001</v>
      </c>
      <c r="X355" s="135">
        <f t="shared" si="204"/>
        <v>2.3143099999999999</v>
      </c>
      <c r="Y355" s="135">
        <f t="shared" si="204"/>
        <v>2.3717800000000002</v>
      </c>
      <c r="Z355" s="135">
        <f t="shared" si="204"/>
        <v>2.1122299999999998</v>
      </c>
      <c r="AA355" s="135">
        <f t="shared" si="204"/>
        <v>1.9479</v>
      </c>
    </row>
    <row r="356" spans="1:27" ht="12.75" hidden="1" customHeight="1" outlineLevel="1" x14ac:dyDescent="0.2">
      <c r="A356" s="163" t="s">
        <v>1374</v>
      </c>
      <c r="B356" s="94" t="s">
        <v>238</v>
      </c>
      <c r="C356" s="70" t="s">
        <v>79</v>
      </c>
      <c r="D356" s="71">
        <v>1487.96</v>
      </c>
      <c r="E356" s="71">
        <v>1340.89</v>
      </c>
      <c r="F356" s="71">
        <v>1219.45</v>
      </c>
      <c r="G356" s="71">
        <v>1170.81</v>
      </c>
      <c r="H356" s="71">
        <v>1149.18</v>
      </c>
      <c r="I356" s="71">
        <v>1110.33</v>
      </c>
      <c r="J356" s="71">
        <v>1208.29</v>
      </c>
      <c r="K356" s="71">
        <v>1305.45</v>
      </c>
      <c r="L356" s="71">
        <v>1486.52</v>
      </c>
      <c r="M356" s="71">
        <v>1649.71</v>
      </c>
      <c r="N356" s="71">
        <v>1688.51</v>
      </c>
      <c r="O356" s="71">
        <v>1698.79</v>
      </c>
      <c r="P356" s="71">
        <v>1693.01</v>
      </c>
      <c r="Q356" s="71">
        <v>1685.73</v>
      </c>
      <c r="R356" s="71">
        <v>1675.45</v>
      </c>
      <c r="S356" s="71">
        <v>1669.66</v>
      </c>
      <c r="T356" s="71">
        <v>1653.88</v>
      </c>
      <c r="U356" s="71">
        <v>1669.46</v>
      </c>
      <c r="V356" s="71">
        <v>1696.09</v>
      </c>
      <c r="W356" s="71">
        <v>1755.75</v>
      </c>
      <c r="X356" s="71">
        <v>1875.97</v>
      </c>
      <c r="Y356" s="71">
        <v>1933.44</v>
      </c>
      <c r="Z356" s="71">
        <v>1673.89</v>
      </c>
      <c r="AA356" s="71">
        <v>1509.56</v>
      </c>
    </row>
    <row r="357" spans="1:27" ht="12.75" hidden="1" customHeight="1" outlineLevel="1" x14ac:dyDescent="0.2">
      <c r="A357" s="163" t="s">
        <v>1375</v>
      </c>
      <c r="B357" s="94" t="s">
        <v>90</v>
      </c>
      <c r="C357" s="70" t="s">
        <v>79</v>
      </c>
      <c r="D357" s="71">
        <f>$D$327</f>
        <v>217.03</v>
      </c>
      <c r="E357" s="71">
        <f t="shared" ref="E357:AA357" si="205">$D$327</f>
        <v>217.03</v>
      </c>
      <c r="F357" s="71">
        <f t="shared" si="205"/>
        <v>217.03</v>
      </c>
      <c r="G357" s="71">
        <f t="shared" si="205"/>
        <v>217.03</v>
      </c>
      <c r="H357" s="71">
        <f t="shared" si="205"/>
        <v>217.03</v>
      </c>
      <c r="I357" s="71">
        <f t="shared" si="205"/>
        <v>217.03</v>
      </c>
      <c r="J357" s="71">
        <f t="shared" si="205"/>
        <v>217.03</v>
      </c>
      <c r="K357" s="71">
        <f t="shared" si="205"/>
        <v>217.03</v>
      </c>
      <c r="L357" s="71">
        <f t="shared" si="205"/>
        <v>217.03</v>
      </c>
      <c r="M357" s="71">
        <f t="shared" si="205"/>
        <v>217.03</v>
      </c>
      <c r="N357" s="71">
        <f t="shared" si="205"/>
        <v>217.03</v>
      </c>
      <c r="O357" s="71">
        <f t="shared" si="205"/>
        <v>217.03</v>
      </c>
      <c r="P357" s="71">
        <f t="shared" si="205"/>
        <v>217.03</v>
      </c>
      <c r="Q357" s="71">
        <f t="shared" si="205"/>
        <v>217.03</v>
      </c>
      <c r="R357" s="71">
        <f t="shared" si="205"/>
        <v>217.03</v>
      </c>
      <c r="S357" s="71">
        <f t="shared" si="205"/>
        <v>217.03</v>
      </c>
      <c r="T357" s="71">
        <f t="shared" si="205"/>
        <v>217.03</v>
      </c>
      <c r="U357" s="71">
        <f t="shared" si="205"/>
        <v>217.03</v>
      </c>
      <c r="V357" s="71">
        <f t="shared" si="205"/>
        <v>217.03</v>
      </c>
      <c r="W357" s="71">
        <f t="shared" si="205"/>
        <v>217.03</v>
      </c>
      <c r="X357" s="71">
        <f t="shared" si="205"/>
        <v>217.03</v>
      </c>
      <c r="Y357" s="71">
        <f t="shared" si="205"/>
        <v>217.03</v>
      </c>
      <c r="Z357" s="71">
        <f t="shared" si="205"/>
        <v>217.03</v>
      </c>
      <c r="AA357" s="71">
        <f t="shared" si="205"/>
        <v>217.03</v>
      </c>
    </row>
    <row r="358" spans="1:27" ht="12.75" hidden="1" customHeight="1" outlineLevel="1" x14ac:dyDescent="0.2">
      <c r="A358" s="163" t="s">
        <v>1376</v>
      </c>
      <c r="B358" s="94" t="s">
        <v>83</v>
      </c>
      <c r="C358" s="70" t="s">
        <v>79</v>
      </c>
      <c r="D358" s="71">
        <v>4.95</v>
      </c>
      <c r="E358" s="71">
        <v>4.95</v>
      </c>
      <c r="F358" s="71">
        <v>4.95</v>
      </c>
      <c r="G358" s="71">
        <v>4.95</v>
      </c>
      <c r="H358" s="71">
        <v>4.95</v>
      </c>
      <c r="I358" s="71">
        <v>4.95</v>
      </c>
      <c r="J358" s="71">
        <v>4.95</v>
      </c>
      <c r="K358" s="71">
        <v>4.95</v>
      </c>
      <c r="L358" s="71">
        <v>4.95</v>
      </c>
      <c r="M358" s="71">
        <v>4.95</v>
      </c>
      <c r="N358" s="71">
        <v>4.95</v>
      </c>
      <c r="O358" s="71">
        <v>4.95</v>
      </c>
      <c r="P358" s="71">
        <v>4.95</v>
      </c>
      <c r="Q358" s="71">
        <v>4.95</v>
      </c>
      <c r="R358" s="71">
        <v>4.95</v>
      </c>
      <c r="S358" s="71">
        <v>4.95</v>
      </c>
      <c r="T358" s="71">
        <v>4.95</v>
      </c>
      <c r="U358" s="71">
        <v>4.95</v>
      </c>
      <c r="V358" s="71">
        <v>4.95</v>
      </c>
      <c r="W358" s="71">
        <v>4.95</v>
      </c>
      <c r="X358" s="71">
        <v>4.95</v>
      </c>
      <c r="Y358" s="71">
        <v>4.95</v>
      </c>
      <c r="Z358" s="71">
        <v>4.95</v>
      </c>
      <c r="AA358" s="71">
        <v>4.95</v>
      </c>
    </row>
    <row r="359" spans="1:27" ht="12.75" hidden="1" customHeight="1" outlineLevel="1" x14ac:dyDescent="0.2">
      <c r="A359" s="163" t="s">
        <v>1377</v>
      </c>
      <c r="B359" s="94" t="s">
        <v>81</v>
      </c>
      <c r="C359" s="70" t="s">
        <v>79</v>
      </c>
      <c r="D359" s="71">
        <f>$D$11</f>
        <v>216.36</v>
      </c>
      <c r="E359" s="71">
        <f t="shared" ref="E359:AA359" si="206">$D$11</f>
        <v>216.36</v>
      </c>
      <c r="F359" s="71">
        <f t="shared" si="206"/>
        <v>216.36</v>
      </c>
      <c r="G359" s="71">
        <f t="shared" si="206"/>
        <v>216.36</v>
      </c>
      <c r="H359" s="71">
        <f t="shared" si="206"/>
        <v>216.36</v>
      </c>
      <c r="I359" s="71">
        <f t="shared" si="206"/>
        <v>216.36</v>
      </c>
      <c r="J359" s="71">
        <f t="shared" si="206"/>
        <v>216.36</v>
      </c>
      <c r="K359" s="71">
        <f t="shared" si="206"/>
        <v>216.36</v>
      </c>
      <c r="L359" s="71">
        <f t="shared" si="206"/>
        <v>216.36</v>
      </c>
      <c r="M359" s="71">
        <f t="shared" si="206"/>
        <v>216.36</v>
      </c>
      <c r="N359" s="71">
        <f t="shared" si="206"/>
        <v>216.36</v>
      </c>
      <c r="O359" s="71">
        <f t="shared" si="206"/>
        <v>216.36</v>
      </c>
      <c r="P359" s="71">
        <f t="shared" si="206"/>
        <v>216.36</v>
      </c>
      <c r="Q359" s="71">
        <f t="shared" si="206"/>
        <v>216.36</v>
      </c>
      <c r="R359" s="71">
        <f>$D$11</f>
        <v>216.36</v>
      </c>
      <c r="S359" s="71">
        <f t="shared" si="206"/>
        <v>216.36</v>
      </c>
      <c r="T359" s="71">
        <f t="shared" si="206"/>
        <v>216.36</v>
      </c>
      <c r="U359" s="71">
        <f t="shared" si="206"/>
        <v>216.36</v>
      </c>
      <c r="V359" s="71">
        <f t="shared" si="206"/>
        <v>216.36</v>
      </c>
      <c r="W359" s="71">
        <f t="shared" si="206"/>
        <v>216.36</v>
      </c>
      <c r="X359" s="71">
        <f t="shared" si="206"/>
        <v>216.36</v>
      </c>
      <c r="Y359" s="71">
        <f t="shared" si="206"/>
        <v>216.36</v>
      </c>
      <c r="Z359" s="71">
        <f t="shared" si="206"/>
        <v>216.36</v>
      </c>
      <c r="AA359" s="71">
        <f t="shared" si="206"/>
        <v>216.36</v>
      </c>
    </row>
    <row r="360" spans="1:27" ht="12.75" customHeight="1" collapsed="1" x14ac:dyDescent="0.2">
      <c r="A360" s="162" t="s">
        <v>1378</v>
      </c>
      <c r="B360" s="54" t="str">
        <f>"08"&amp;"."&amp;$B$663&amp;"."&amp;$B$664</f>
        <v>08.05.2023</v>
      </c>
      <c r="C360" s="134" t="s">
        <v>76</v>
      </c>
      <c r="D360" s="135">
        <f>ROUND(((D361+D362+D364+D363)/1000),5)</f>
        <v>1.92374</v>
      </c>
      <c r="E360" s="135">
        <f>ROUND(((E361+E362+E364+E363)/1000),5)</f>
        <v>1.82273</v>
      </c>
      <c r="F360" s="135">
        <f>ROUND(((F361+F362+F364+F363)/1000),5)</f>
        <v>1.6982900000000001</v>
      </c>
      <c r="G360" s="135">
        <f t="shared" ref="G360:AA360" si="207">ROUND(((G361+G362+G364+G363)/1000),5)</f>
        <v>1.6726300000000001</v>
      </c>
      <c r="H360" s="135">
        <f t="shared" si="207"/>
        <v>1.6519200000000001</v>
      </c>
      <c r="I360" s="135">
        <f t="shared" si="207"/>
        <v>1.6619600000000001</v>
      </c>
      <c r="J360" s="135">
        <f t="shared" si="207"/>
        <v>1.69434</v>
      </c>
      <c r="K360" s="135">
        <f t="shared" si="207"/>
        <v>1.8175699999999999</v>
      </c>
      <c r="L360" s="135">
        <f t="shared" si="207"/>
        <v>2.0358000000000001</v>
      </c>
      <c r="M360" s="135">
        <f t="shared" si="207"/>
        <v>2.23326</v>
      </c>
      <c r="N360" s="135">
        <f t="shared" si="207"/>
        <v>2.29419</v>
      </c>
      <c r="O360" s="135">
        <f t="shared" si="207"/>
        <v>2.3025699999999998</v>
      </c>
      <c r="P360" s="135">
        <f t="shared" si="207"/>
        <v>2.28979</v>
      </c>
      <c r="Q360" s="135">
        <f t="shared" si="207"/>
        <v>2.2863600000000002</v>
      </c>
      <c r="R360" s="135">
        <f t="shared" si="207"/>
        <v>2.2804199999999999</v>
      </c>
      <c r="S360" s="135">
        <f t="shared" si="207"/>
        <v>2.2737799999999999</v>
      </c>
      <c r="T360" s="135">
        <f t="shared" si="207"/>
        <v>2.2577699999999998</v>
      </c>
      <c r="U360" s="135">
        <f t="shared" si="207"/>
        <v>2.3292000000000002</v>
      </c>
      <c r="V360" s="135">
        <f t="shared" si="207"/>
        <v>2.3722799999999999</v>
      </c>
      <c r="W360" s="135">
        <f t="shared" si="207"/>
        <v>2.4178799999999998</v>
      </c>
      <c r="X360" s="135">
        <f t="shared" si="207"/>
        <v>2.4216000000000002</v>
      </c>
      <c r="Y360" s="135">
        <f t="shared" si="207"/>
        <v>2.5081500000000001</v>
      </c>
      <c r="Z360" s="135">
        <f t="shared" si="207"/>
        <v>2.1848100000000001</v>
      </c>
      <c r="AA360" s="135">
        <f t="shared" si="207"/>
        <v>2.0418699999999999</v>
      </c>
    </row>
    <row r="361" spans="1:27" ht="12.75" hidden="1" customHeight="1" outlineLevel="1" x14ac:dyDescent="0.2">
      <c r="A361" s="163" t="s">
        <v>1379</v>
      </c>
      <c r="B361" s="94" t="s">
        <v>238</v>
      </c>
      <c r="C361" s="70" t="s">
        <v>79</v>
      </c>
      <c r="D361" s="71">
        <v>1485.4</v>
      </c>
      <c r="E361" s="71">
        <v>1384.39</v>
      </c>
      <c r="F361" s="71">
        <v>1259.95</v>
      </c>
      <c r="G361" s="71">
        <v>1234.29</v>
      </c>
      <c r="H361" s="71">
        <v>1213.58</v>
      </c>
      <c r="I361" s="71">
        <v>1223.6199999999999</v>
      </c>
      <c r="J361" s="71">
        <v>1256</v>
      </c>
      <c r="K361" s="71">
        <v>1379.23</v>
      </c>
      <c r="L361" s="71">
        <v>1597.46</v>
      </c>
      <c r="M361" s="71">
        <v>1794.92</v>
      </c>
      <c r="N361" s="71">
        <v>1855.85</v>
      </c>
      <c r="O361" s="71">
        <v>1864.23</v>
      </c>
      <c r="P361" s="71">
        <v>1851.45</v>
      </c>
      <c r="Q361" s="71">
        <v>1848.02</v>
      </c>
      <c r="R361" s="71">
        <v>1842.08</v>
      </c>
      <c r="S361" s="71">
        <v>1835.44</v>
      </c>
      <c r="T361" s="71">
        <v>1819.43</v>
      </c>
      <c r="U361" s="71">
        <v>1890.86</v>
      </c>
      <c r="V361" s="71">
        <v>1933.94</v>
      </c>
      <c r="W361" s="71">
        <v>1979.54</v>
      </c>
      <c r="X361" s="71">
        <v>1983.26</v>
      </c>
      <c r="Y361" s="71">
        <v>2069.81</v>
      </c>
      <c r="Z361" s="71">
        <v>1746.47</v>
      </c>
      <c r="AA361" s="71">
        <v>1603.53</v>
      </c>
    </row>
    <row r="362" spans="1:27" ht="12.75" hidden="1" customHeight="1" outlineLevel="1" x14ac:dyDescent="0.2">
      <c r="A362" s="163" t="s">
        <v>1380</v>
      </c>
      <c r="B362" s="94" t="s">
        <v>90</v>
      </c>
      <c r="C362" s="70" t="s">
        <v>79</v>
      </c>
      <c r="D362" s="71">
        <f>$D$327</f>
        <v>217.03</v>
      </c>
      <c r="E362" s="71">
        <f t="shared" ref="E362:AA362" si="208">$D$327</f>
        <v>217.03</v>
      </c>
      <c r="F362" s="71">
        <f t="shared" si="208"/>
        <v>217.03</v>
      </c>
      <c r="G362" s="71">
        <f t="shared" si="208"/>
        <v>217.03</v>
      </c>
      <c r="H362" s="71">
        <f t="shared" si="208"/>
        <v>217.03</v>
      </c>
      <c r="I362" s="71">
        <f t="shared" si="208"/>
        <v>217.03</v>
      </c>
      <c r="J362" s="71">
        <f t="shared" si="208"/>
        <v>217.03</v>
      </c>
      <c r="K362" s="71">
        <f t="shared" si="208"/>
        <v>217.03</v>
      </c>
      <c r="L362" s="71">
        <f t="shared" si="208"/>
        <v>217.03</v>
      </c>
      <c r="M362" s="71">
        <f t="shared" si="208"/>
        <v>217.03</v>
      </c>
      <c r="N362" s="71">
        <f t="shared" si="208"/>
        <v>217.03</v>
      </c>
      <c r="O362" s="71">
        <f t="shared" si="208"/>
        <v>217.03</v>
      </c>
      <c r="P362" s="71">
        <f t="shared" si="208"/>
        <v>217.03</v>
      </c>
      <c r="Q362" s="71">
        <f t="shared" si="208"/>
        <v>217.03</v>
      </c>
      <c r="R362" s="71">
        <f t="shared" si="208"/>
        <v>217.03</v>
      </c>
      <c r="S362" s="71">
        <f t="shared" si="208"/>
        <v>217.03</v>
      </c>
      <c r="T362" s="71">
        <f t="shared" si="208"/>
        <v>217.03</v>
      </c>
      <c r="U362" s="71">
        <f t="shared" si="208"/>
        <v>217.03</v>
      </c>
      <c r="V362" s="71">
        <f t="shared" si="208"/>
        <v>217.03</v>
      </c>
      <c r="W362" s="71">
        <f t="shared" si="208"/>
        <v>217.03</v>
      </c>
      <c r="X362" s="71">
        <f t="shared" si="208"/>
        <v>217.03</v>
      </c>
      <c r="Y362" s="71">
        <f t="shared" si="208"/>
        <v>217.03</v>
      </c>
      <c r="Z362" s="71">
        <f t="shared" si="208"/>
        <v>217.03</v>
      </c>
      <c r="AA362" s="71">
        <f t="shared" si="208"/>
        <v>217.03</v>
      </c>
    </row>
    <row r="363" spans="1:27" ht="12.75" hidden="1" customHeight="1" outlineLevel="1" x14ac:dyDescent="0.2">
      <c r="A363" s="163" t="s">
        <v>1381</v>
      </c>
      <c r="B363" s="94" t="s">
        <v>83</v>
      </c>
      <c r="C363" s="70" t="s">
        <v>79</v>
      </c>
      <c r="D363" s="71">
        <v>4.95</v>
      </c>
      <c r="E363" s="71">
        <v>4.95</v>
      </c>
      <c r="F363" s="71">
        <v>4.95</v>
      </c>
      <c r="G363" s="71">
        <v>4.95</v>
      </c>
      <c r="H363" s="71">
        <v>4.95</v>
      </c>
      <c r="I363" s="71">
        <v>4.95</v>
      </c>
      <c r="J363" s="71">
        <v>4.95</v>
      </c>
      <c r="K363" s="71">
        <v>4.95</v>
      </c>
      <c r="L363" s="71">
        <v>4.95</v>
      </c>
      <c r="M363" s="71">
        <v>4.95</v>
      </c>
      <c r="N363" s="71">
        <v>4.95</v>
      </c>
      <c r="O363" s="71">
        <v>4.95</v>
      </c>
      <c r="P363" s="71">
        <v>4.95</v>
      </c>
      <c r="Q363" s="71">
        <v>4.95</v>
      </c>
      <c r="R363" s="71">
        <v>4.95</v>
      </c>
      <c r="S363" s="71">
        <v>4.95</v>
      </c>
      <c r="T363" s="71">
        <v>4.95</v>
      </c>
      <c r="U363" s="71">
        <v>4.95</v>
      </c>
      <c r="V363" s="71">
        <v>4.95</v>
      </c>
      <c r="W363" s="71">
        <v>4.95</v>
      </c>
      <c r="X363" s="71">
        <v>4.95</v>
      </c>
      <c r="Y363" s="71">
        <v>4.95</v>
      </c>
      <c r="Z363" s="71">
        <v>4.95</v>
      </c>
      <c r="AA363" s="71">
        <v>4.95</v>
      </c>
    </row>
    <row r="364" spans="1:27" ht="12.75" hidden="1" customHeight="1" outlineLevel="1" x14ac:dyDescent="0.2">
      <c r="A364" s="163" t="s">
        <v>1382</v>
      </c>
      <c r="B364" s="94" t="s">
        <v>81</v>
      </c>
      <c r="C364" s="70" t="s">
        <v>79</v>
      </c>
      <c r="D364" s="71">
        <f>$D$11</f>
        <v>216.36</v>
      </c>
      <c r="E364" s="71">
        <f t="shared" ref="E364:AA364" si="209">$D$11</f>
        <v>216.36</v>
      </c>
      <c r="F364" s="71">
        <f t="shared" si="209"/>
        <v>216.36</v>
      </c>
      <c r="G364" s="71">
        <f t="shared" si="209"/>
        <v>216.36</v>
      </c>
      <c r="H364" s="71">
        <f t="shared" si="209"/>
        <v>216.36</v>
      </c>
      <c r="I364" s="71">
        <f t="shared" si="209"/>
        <v>216.36</v>
      </c>
      <c r="J364" s="71">
        <f t="shared" si="209"/>
        <v>216.36</v>
      </c>
      <c r="K364" s="71">
        <f t="shared" si="209"/>
        <v>216.36</v>
      </c>
      <c r="L364" s="71">
        <f t="shared" si="209"/>
        <v>216.36</v>
      </c>
      <c r="M364" s="71">
        <f t="shared" si="209"/>
        <v>216.36</v>
      </c>
      <c r="N364" s="71">
        <f t="shared" si="209"/>
        <v>216.36</v>
      </c>
      <c r="O364" s="71">
        <f t="shared" si="209"/>
        <v>216.36</v>
      </c>
      <c r="P364" s="71">
        <f t="shared" si="209"/>
        <v>216.36</v>
      </c>
      <c r="Q364" s="71">
        <f t="shared" si="209"/>
        <v>216.36</v>
      </c>
      <c r="R364" s="71">
        <f>$D$11</f>
        <v>216.36</v>
      </c>
      <c r="S364" s="71">
        <f t="shared" si="209"/>
        <v>216.36</v>
      </c>
      <c r="T364" s="71">
        <f t="shared" si="209"/>
        <v>216.36</v>
      </c>
      <c r="U364" s="71">
        <f t="shared" si="209"/>
        <v>216.36</v>
      </c>
      <c r="V364" s="71">
        <f t="shared" si="209"/>
        <v>216.36</v>
      </c>
      <c r="W364" s="71">
        <f t="shared" si="209"/>
        <v>216.36</v>
      </c>
      <c r="X364" s="71">
        <f t="shared" si="209"/>
        <v>216.36</v>
      </c>
      <c r="Y364" s="71">
        <f t="shared" si="209"/>
        <v>216.36</v>
      </c>
      <c r="Z364" s="71">
        <f t="shared" si="209"/>
        <v>216.36</v>
      </c>
      <c r="AA364" s="71">
        <f t="shared" si="209"/>
        <v>216.36</v>
      </c>
    </row>
    <row r="365" spans="1:27" ht="12.75" customHeight="1" collapsed="1" x14ac:dyDescent="0.2">
      <c r="A365" s="162" t="s">
        <v>1383</v>
      </c>
      <c r="B365" s="54" t="str">
        <f>"09"&amp;"."&amp;$B$663&amp;"."&amp;$B$664</f>
        <v>09.05.2023</v>
      </c>
      <c r="C365" s="134" t="s">
        <v>76</v>
      </c>
      <c r="D365" s="135">
        <f>ROUND(((D366+D367+D369+D368)/1000),5)</f>
        <v>1.96356</v>
      </c>
      <c r="E365" s="135">
        <f>ROUND(((E366+E367+E369+E368)/1000),5)</f>
        <v>1.8394600000000001</v>
      </c>
      <c r="F365" s="135">
        <f>ROUND(((F366+F367+F369+F368)/1000),5)</f>
        <v>1.7794700000000001</v>
      </c>
      <c r="G365" s="135">
        <f t="shared" ref="G365:AA365" si="210">ROUND(((G366+G367+G369+G368)/1000),5)</f>
        <v>1.73261</v>
      </c>
      <c r="H365" s="135">
        <f t="shared" si="210"/>
        <v>1.69316</v>
      </c>
      <c r="I365" s="135">
        <f t="shared" si="210"/>
        <v>1.67987</v>
      </c>
      <c r="J365" s="135">
        <f t="shared" si="210"/>
        <v>1.6991000000000001</v>
      </c>
      <c r="K365" s="135">
        <f t="shared" si="210"/>
        <v>1.79084</v>
      </c>
      <c r="L365" s="135">
        <f t="shared" si="210"/>
        <v>2.0363000000000002</v>
      </c>
      <c r="M365" s="135">
        <f t="shared" si="210"/>
        <v>2.1694599999999999</v>
      </c>
      <c r="N365" s="135">
        <f t="shared" si="210"/>
        <v>2.26647</v>
      </c>
      <c r="O365" s="135">
        <f t="shared" si="210"/>
        <v>2.2625700000000002</v>
      </c>
      <c r="P365" s="135">
        <f t="shared" si="210"/>
        <v>2.2565499999999998</v>
      </c>
      <c r="Q365" s="135">
        <f t="shared" si="210"/>
        <v>2.2558600000000002</v>
      </c>
      <c r="R365" s="135">
        <f t="shared" si="210"/>
        <v>2.25014</v>
      </c>
      <c r="S365" s="135">
        <f t="shared" si="210"/>
        <v>2.21001</v>
      </c>
      <c r="T365" s="135">
        <f t="shared" si="210"/>
        <v>2.20261</v>
      </c>
      <c r="U365" s="135">
        <f t="shared" si="210"/>
        <v>2.4695200000000002</v>
      </c>
      <c r="V365" s="135">
        <f t="shared" si="210"/>
        <v>2.4718399999999998</v>
      </c>
      <c r="W365" s="135">
        <f t="shared" si="210"/>
        <v>2.5175999999999998</v>
      </c>
      <c r="X365" s="135">
        <f t="shared" si="210"/>
        <v>2.6127099999999999</v>
      </c>
      <c r="Y365" s="135">
        <f t="shared" si="210"/>
        <v>2.6815199999999999</v>
      </c>
      <c r="Z365" s="135">
        <f t="shared" si="210"/>
        <v>2.2545700000000002</v>
      </c>
      <c r="AA365" s="135">
        <f t="shared" si="210"/>
        <v>2.1104599999999998</v>
      </c>
    </row>
    <row r="366" spans="1:27" ht="12.75" hidden="1" customHeight="1" outlineLevel="1" x14ac:dyDescent="0.2">
      <c r="A366" s="163" t="s">
        <v>1384</v>
      </c>
      <c r="B366" s="94" t="s">
        <v>238</v>
      </c>
      <c r="C366" s="70" t="s">
        <v>79</v>
      </c>
      <c r="D366" s="71">
        <v>1525.22</v>
      </c>
      <c r="E366" s="71">
        <v>1401.12</v>
      </c>
      <c r="F366" s="71">
        <v>1341.13</v>
      </c>
      <c r="G366" s="71">
        <v>1294.27</v>
      </c>
      <c r="H366" s="71">
        <v>1254.82</v>
      </c>
      <c r="I366" s="71">
        <v>1241.53</v>
      </c>
      <c r="J366" s="71">
        <v>1260.76</v>
      </c>
      <c r="K366" s="71">
        <v>1352.5</v>
      </c>
      <c r="L366" s="71">
        <v>1597.96</v>
      </c>
      <c r="M366" s="71">
        <v>1731.12</v>
      </c>
      <c r="N366" s="71">
        <v>1828.13</v>
      </c>
      <c r="O366" s="71">
        <v>1824.23</v>
      </c>
      <c r="P366" s="71">
        <v>1818.21</v>
      </c>
      <c r="Q366" s="71">
        <v>1817.52</v>
      </c>
      <c r="R366" s="71">
        <v>1811.8</v>
      </c>
      <c r="S366" s="71">
        <v>1771.67</v>
      </c>
      <c r="T366" s="71">
        <v>1764.27</v>
      </c>
      <c r="U366" s="71">
        <v>2031.18</v>
      </c>
      <c r="V366" s="71">
        <v>2033.5</v>
      </c>
      <c r="W366" s="71">
        <v>2079.2600000000002</v>
      </c>
      <c r="X366" s="71">
        <v>2174.37</v>
      </c>
      <c r="Y366" s="71">
        <v>2243.1799999999998</v>
      </c>
      <c r="Z366" s="71">
        <v>1816.23</v>
      </c>
      <c r="AA366" s="71">
        <v>1672.12</v>
      </c>
    </row>
    <row r="367" spans="1:27" ht="12.75" hidden="1" customHeight="1" outlineLevel="1" x14ac:dyDescent="0.2">
      <c r="A367" s="163" t="s">
        <v>1385</v>
      </c>
      <c r="B367" s="94" t="s">
        <v>90</v>
      </c>
      <c r="C367" s="70" t="s">
        <v>79</v>
      </c>
      <c r="D367" s="71">
        <f>$D$327</f>
        <v>217.03</v>
      </c>
      <c r="E367" s="71">
        <f t="shared" ref="E367:AA367" si="211">$D$327</f>
        <v>217.03</v>
      </c>
      <c r="F367" s="71">
        <f t="shared" si="211"/>
        <v>217.03</v>
      </c>
      <c r="G367" s="71">
        <f t="shared" si="211"/>
        <v>217.03</v>
      </c>
      <c r="H367" s="71">
        <f t="shared" si="211"/>
        <v>217.03</v>
      </c>
      <c r="I367" s="71">
        <f t="shared" si="211"/>
        <v>217.03</v>
      </c>
      <c r="J367" s="71">
        <f t="shared" si="211"/>
        <v>217.03</v>
      </c>
      <c r="K367" s="71">
        <f t="shared" si="211"/>
        <v>217.03</v>
      </c>
      <c r="L367" s="71">
        <f t="shared" si="211"/>
        <v>217.03</v>
      </c>
      <c r="M367" s="71">
        <f t="shared" si="211"/>
        <v>217.03</v>
      </c>
      <c r="N367" s="71">
        <f t="shared" si="211"/>
        <v>217.03</v>
      </c>
      <c r="O367" s="71">
        <f t="shared" si="211"/>
        <v>217.03</v>
      </c>
      <c r="P367" s="71">
        <f t="shared" si="211"/>
        <v>217.03</v>
      </c>
      <c r="Q367" s="71">
        <f t="shared" si="211"/>
        <v>217.03</v>
      </c>
      <c r="R367" s="71">
        <f t="shared" si="211"/>
        <v>217.03</v>
      </c>
      <c r="S367" s="71">
        <f t="shared" si="211"/>
        <v>217.03</v>
      </c>
      <c r="T367" s="71">
        <f t="shared" si="211"/>
        <v>217.03</v>
      </c>
      <c r="U367" s="71">
        <f t="shared" si="211"/>
        <v>217.03</v>
      </c>
      <c r="V367" s="71">
        <f t="shared" si="211"/>
        <v>217.03</v>
      </c>
      <c r="W367" s="71">
        <f t="shared" si="211"/>
        <v>217.03</v>
      </c>
      <c r="X367" s="71">
        <f t="shared" si="211"/>
        <v>217.03</v>
      </c>
      <c r="Y367" s="71">
        <f t="shared" si="211"/>
        <v>217.03</v>
      </c>
      <c r="Z367" s="71">
        <f t="shared" si="211"/>
        <v>217.03</v>
      </c>
      <c r="AA367" s="71">
        <f t="shared" si="211"/>
        <v>217.03</v>
      </c>
    </row>
    <row r="368" spans="1:27" ht="12.75" hidden="1" customHeight="1" outlineLevel="1" x14ac:dyDescent="0.2">
      <c r="A368" s="163" t="s">
        <v>1386</v>
      </c>
      <c r="B368" s="94" t="s">
        <v>83</v>
      </c>
      <c r="C368" s="70" t="s">
        <v>79</v>
      </c>
      <c r="D368" s="71">
        <v>4.95</v>
      </c>
      <c r="E368" s="71">
        <v>4.95</v>
      </c>
      <c r="F368" s="71">
        <v>4.95</v>
      </c>
      <c r="G368" s="71">
        <v>4.95</v>
      </c>
      <c r="H368" s="71">
        <v>4.95</v>
      </c>
      <c r="I368" s="71">
        <v>4.95</v>
      </c>
      <c r="J368" s="71">
        <v>4.95</v>
      </c>
      <c r="K368" s="71">
        <v>4.95</v>
      </c>
      <c r="L368" s="71">
        <v>4.95</v>
      </c>
      <c r="M368" s="71">
        <v>4.95</v>
      </c>
      <c r="N368" s="71">
        <v>4.95</v>
      </c>
      <c r="O368" s="71">
        <v>4.95</v>
      </c>
      <c r="P368" s="71">
        <v>4.95</v>
      </c>
      <c r="Q368" s="71">
        <v>4.95</v>
      </c>
      <c r="R368" s="71">
        <v>4.95</v>
      </c>
      <c r="S368" s="71">
        <v>4.95</v>
      </c>
      <c r="T368" s="71">
        <v>4.95</v>
      </c>
      <c r="U368" s="71">
        <v>4.95</v>
      </c>
      <c r="V368" s="71">
        <v>4.95</v>
      </c>
      <c r="W368" s="71">
        <v>4.95</v>
      </c>
      <c r="X368" s="71">
        <v>4.95</v>
      </c>
      <c r="Y368" s="71">
        <v>4.95</v>
      </c>
      <c r="Z368" s="71">
        <v>4.95</v>
      </c>
      <c r="AA368" s="71">
        <v>4.95</v>
      </c>
    </row>
    <row r="369" spans="1:27" ht="12.75" hidden="1" customHeight="1" outlineLevel="1" x14ac:dyDescent="0.2">
      <c r="A369" s="163" t="s">
        <v>1387</v>
      </c>
      <c r="B369" s="94" t="s">
        <v>81</v>
      </c>
      <c r="C369" s="70" t="s">
        <v>79</v>
      </c>
      <c r="D369" s="71">
        <f>$D$11</f>
        <v>216.36</v>
      </c>
      <c r="E369" s="71">
        <f t="shared" ref="E369:AA369" si="212">$D$11</f>
        <v>216.36</v>
      </c>
      <c r="F369" s="71">
        <f t="shared" si="212"/>
        <v>216.36</v>
      </c>
      <c r="G369" s="71">
        <f t="shared" si="212"/>
        <v>216.36</v>
      </c>
      <c r="H369" s="71">
        <f t="shared" si="212"/>
        <v>216.36</v>
      </c>
      <c r="I369" s="71">
        <f t="shared" si="212"/>
        <v>216.36</v>
      </c>
      <c r="J369" s="71">
        <f t="shared" si="212"/>
        <v>216.36</v>
      </c>
      <c r="K369" s="71">
        <f t="shared" si="212"/>
        <v>216.36</v>
      </c>
      <c r="L369" s="71">
        <f t="shared" si="212"/>
        <v>216.36</v>
      </c>
      <c r="M369" s="71">
        <f t="shared" si="212"/>
        <v>216.36</v>
      </c>
      <c r="N369" s="71">
        <f t="shared" si="212"/>
        <v>216.36</v>
      </c>
      <c r="O369" s="71">
        <f t="shared" si="212"/>
        <v>216.36</v>
      </c>
      <c r="P369" s="71">
        <f t="shared" si="212"/>
        <v>216.36</v>
      </c>
      <c r="Q369" s="71">
        <f t="shared" si="212"/>
        <v>216.36</v>
      </c>
      <c r="R369" s="71">
        <f>$D$11</f>
        <v>216.36</v>
      </c>
      <c r="S369" s="71">
        <f t="shared" si="212"/>
        <v>216.36</v>
      </c>
      <c r="T369" s="71">
        <f t="shared" si="212"/>
        <v>216.36</v>
      </c>
      <c r="U369" s="71">
        <f t="shared" si="212"/>
        <v>216.36</v>
      </c>
      <c r="V369" s="71">
        <f t="shared" si="212"/>
        <v>216.36</v>
      </c>
      <c r="W369" s="71">
        <f t="shared" si="212"/>
        <v>216.36</v>
      </c>
      <c r="X369" s="71">
        <f t="shared" si="212"/>
        <v>216.36</v>
      </c>
      <c r="Y369" s="71">
        <f t="shared" si="212"/>
        <v>216.36</v>
      </c>
      <c r="Z369" s="71">
        <f t="shared" si="212"/>
        <v>216.36</v>
      </c>
      <c r="AA369" s="71">
        <f t="shared" si="212"/>
        <v>216.36</v>
      </c>
    </row>
    <row r="370" spans="1:27" ht="12.75" customHeight="1" collapsed="1" x14ac:dyDescent="0.2">
      <c r="A370" s="162" t="s">
        <v>1388</v>
      </c>
      <c r="B370" s="54" t="str">
        <f>"10"&amp;"."&amp;$B$663&amp;"."&amp;$B$664</f>
        <v>10.05.2023</v>
      </c>
      <c r="C370" s="134" t="s">
        <v>76</v>
      </c>
      <c r="D370" s="135">
        <f>ROUND(((D371+D372+D374+D373)/1000),5)</f>
        <v>2.0649700000000002</v>
      </c>
      <c r="E370" s="135">
        <f>ROUND(((E371+E372+E374+E373)/1000),5)</f>
        <v>1.85781</v>
      </c>
      <c r="F370" s="135">
        <f>ROUND(((F371+F372+F374+F373)/1000),5)</f>
        <v>1.76709</v>
      </c>
      <c r="G370" s="135">
        <f t="shared" ref="G370:AA370" si="213">ROUND(((G371+G372+G374+G373)/1000),5)</f>
        <v>1.7164299999999999</v>
      </c>
      <c r="H370" s="135">
        <f t="shared" si="213"/>
        <v>1.7377899999999999</v>
      </c>
      <c r="I370" s="135">
        <f t="shared" si="213"/>
        <v>1.7886200000000001</v>
      </c>
      <c r="J370" s="135">
        <f t="shared" si="213"/>
        <v>1.9693000000000001</v>
      </c>
      <c r="K370" s="135">
        <f t="shared" si="213"/>
        <v>2.11347</v>
      </c>
      <c r="L370" s="135">
        <f t="shared" si="213"/>
        <v>2.3271199999999999</v>
      </c>
      <c r="M370" s="135">
        <f t="shared" si="213"/>
        <v>2.5281199999999999</v>
      </c>
      <c r="N370" s="135">
        <f t="shared" si="213"/>
        <v>2.5954899999999999</v>
      </c>
      <c r="O370" s="135">
        <f t="shared" si="213"/>
        <v>2.4105599999999998</v>
      </c>
      <c r="P370" s="135">
        <f t="shared" si="213"/>
        <v>2.4153500000000001</v>
      </c>
      <c r="Q370" s="135">
        <f t="shared" si="213"/>
        <v>2.4293800000000001</v>
      </c>
      <c r="R370" s="135">
        <f t="shared" si="213"/>
        <v>2.41134</v>
      </c>
      <c r="S370" s="135">
        <f t="shared" si="213"/>
        <v>2.4104000000000001</v>
      </c>
      <c r="T370" s="135">
        <f t="shared" si="213"/>
        <v>2.3700999999999999</v>
      </c>
      <c r="U370" s="135">
        <f t="shared" si="213"/>
        <v>2.3367</v>
      </c>
      <c r="V370" s="135">
        <f t="shared" si="213"/>
        <v>2.32789</v>
      </c>
      <c r="W370" s="135">
        <f t="shared" si="213"/>
        <v>2.3736700000000002</v>
      </c>
      <c r="X370" s="135">
        <f t="shared" si="213"/>
        <v>2.4282900000000001</v>
      </c>
      <c r="Y370" s="135">
        <f t="shared" si="213"/>
        <v>2.3728899999999999</v>
      </c>
      <c r="Z370" s="135">
        <f t="shared" si="213"/>
        <v>2.28538</v>
      </c>
      <c r="AA370" s="135">
        <f t="shared" si="213"/>
        <v>2.0842499999999999</v>
      </c>
    </row>
    <row r="371" spans="1:27" ht="12.75" hidden="1" customHeight="1" outlineLevel="1" x14ac:dyDescent="0.2">
      <c r="A371" s="163" t="s">
        <v>1389</v>
      </c>
      <c r="B371" s="94" t="s">
        <v>238</v>
      </c>
      <c r="C371" s="70" t="s">
        <v>79</v>
      </c>
      <c r="D371" s="71">
        <v>1626.63</v>
      </c>
      <c r="E371" s="71">
        <v>1419.47</v>
      </c>
      <c r="F371" s="71">
        <v>1328.75</v>
      </c>
      <c r="G371" s="71">
        <v>1278.0899999999999</v>
      </c>
      <c r="H371" s="71">
        <v>1299.45</v>
      </c>
      <c r="I371" s="71">
        <v>1350.28</v>
      </c>
      <c r="J371" s="71">
        <v>1530.96</v>
      </c>
      <c r="K371" s="71">
        <v>1675.13</v>
      </c>
      <c r="L371" s="71">
        <v>1888.78</v>
      </c>
      <c r="M371" s="71">
        <v>2089.7800000000002</v>
      </c>
      <c r="N371" s="71">
        <v>2157.15</v>
      </c>
      <c r="O371" s="71">
        <v>1972.22</v>
      </c>
      <c r="P371" s="71">
        <v>1977.01</v>
      </c>
      <c r="Q371" s="71">
        <v>1991.04</v>
      </c>
      <c r="R371" s="71">
        <v>1973</v>
      </c>
      <c r="S371" s="71">
        <v>1972.06</v>
      </c>
      <c r="T371" s="71">
        <v>1931.76</v>
      </c>
      <c r="U371" s="71">
        <v>1898.36</v>
      </c>
      <c r="V371" s="71">
        <v>1889.55</v>
      </c>
      <c r="W371" s="71">
        <v>1935.33</v>
      </c>
      <c r="X371" s="71">
        <v>1989.95</v>
      </c>
      <c r="Y371" s="71">
        <v>1934.55</v>
      </c>
      <c r="Z371" s="71">
        <v>1847.04</v>
      </c>
      <c r="AA371" s="71">
        <v>1645.91</v>
      </c>
    </row>
    <row r="372" spans="1:27" ht="12.75" hidden="1" customHeight="1" outlineLevel="1" x14ac:dyDescent="0.2">
      <c r="A372" s="163" t="s">
        <v>1390</v>
      </c>
      <c r="B372" s="94" t="s">
        <v>90</v>
      </c>
      <c r="C372" s="70" t="s">
        <v>79</v>
      </c>
      <c r="D372" s="71">
        <f>$D$327</f>
        <v>217.03</v>
      </c>
      <c r="E372" s="71">
        <f t="shared" ref="E372:AA372" si="214">$D$327</f>
        <v>217.03</v>
      </c>
      <c r="F372" s="71">
        <f t="shared" si="214"/>
        <v>217.03</v>
      </c>
      <c r="G372" s="71">
        <f t="shared" si="214"/>
        <v>217.03</v>
      </c>
      <c r="H372" s="71">
        <f t="shared" si="214"/>
        <v>217.03</v>
      </c>
      <c r="I372" s="71">
        <f t="shared" si="214"/>
        <v>217.03</v>
      </c>
      <c r="J372" s="71">
        <f t="shared" si="214"/>
        <v>217.03</v>
      </c>
      <c r="K372" s="71">
        <f t="shared" si="214"/>
        <v>217.03</v>
      </c>
      <c r="L372" s="71">
        <f t="shared" si="214"/>
        <v>217.03</v>
      </c>
      <c r="M372" s="71">
        <f t="shared" si="214"/>
        <v>217.03</v>
      </c>
      <c r="N372" s="71">
        <f t="shared" si="214"/>
        <v>217.03</v>
      </c>
      <c r="O372" s="71">
        <f t="shared" si="214"/>
        <v>217.03</v>
      </c>
      <c r="P372" s="71">
        <f t="shared" si="214"/>
        <v>217.03</v>
      </c>
      <c r="Q372" s="71">
        <f t="shared" si="214"/>
        <v>217.03</v>
      </c>
      <c r="R372" s="71">
        <f t="shared" si="214"/>
        <v>217.03</v>
      </c>
      <c r="S372" s="71">
        <f t="shared" si="214"/>
        <v>217.03</v>
      </c>
      <c r="T372" s="71">
        <f t="shared" si="214"/>
        <v>217.03</v>
      </c>
      <c r="U372" s="71">
        <f t="shared" si="214"/>
        <v>217.03</v>
      </c>
      <c r="V372" s="71">
        <f t="shared" si="214"/>
        <v>217.03</v>
      </c>
      <c r="W372" s="71">
        <f t="shared" si="214"/>
        <v>217.03</v>
      </c>
      <c r="X372" s="71">
        <f t="shared" si="214"/>
        <v>217.03</v>
      </c>
      <c r="Y372" s="71">
        <f t="shared" si="214"/>
        <v>217.03</v>
      </c>
      <c r="Z372" s="71">
        <f t="shared" si="214"/>
        <v>217.03</v>
      </c>
      <c r="AA372" s="71">
        <f t="shared" si="214"/>
        <v>217.03</v>
      </c>
    </row>
    <row r="373" spans="1:27" ht="12.75" hidden="1" customHeight="1" outlineLevel="1" x14ac:dyDescent="0.2">
      <c r="A373" s="163" t="s">
        <v>1391</v>
      </c>
      <c r="B373" s="94" t="s">
        <v>83</v>
      </c>
      <c r="C373" s="70" t="s">
        <v>79</v>
      </c>
      <c r="D373" s="71">
        <v>4.95</v>
      </c>
      <c r="E373" s="71">
        <v>4.95</v>
      </c>
      <c r="F373" s="71">
        <v>4.95</v>
      </c>
      <c r="G373" s="71">
        <v>4.95</v>
      </c>
      <c r="H373" s="71">
        <v>4.95</v>
      </c>
      <c r="I373" s="71">
        <v>4.95</v>
      </c>
      <c r="J373" s="71">
        <v>4.95</v>
      </c>
      <c r="K373" s="71">
        <v>4.95</v>
      </c>
      <c r="L373" s="71">
        <v>4.95</v>
      </c>
      <c r="M373" s="71">
        <v>4.95</v>
      </c>
      <c r="N373" s="71">
        <v>4.95</v>
      </c>
      <c r="O373" s="71">
        <v>4.95</v>
      </c>
      <c r="P373" s="71">
        <v>4.95</v>
      </c>
      <c r="Q373" s="71">
        <v>4.95</v>
      </c>
      <c r="R373" s="71">
        <v>4.95</v>
      </c>
      <c r="S373" s="71">
        <v>4.95</v>
      </c>
      <c r="T373" s="71">
        <v>4.95</v>
      </c>
      <c r="U373" s="71">
        <v>4.95</v>
      </c>
      <c r="V373" s="71">
        <v>4.95</v>
      </c>
      <c r="W373" s="71">
        <v>4.95</v>
      </c>
      <c r="X373" s="71">
        <v>4.95</v>
      </c>
      <c r="Y373" s="71">
        <v>4.95</v>
      </c>
      <c r="Z373" s="71">
        <v>4.95</v>
      </c>
      <c r="AA373" s="71">
        <v>4.95</v>
      </c>
    </row>
    <row r="374" spans="1:27" ht="12.75" hidden="1" customHeight="1" outlineLevel="1" x14ac:dyDescent="0.2">
      <c r="A374" s="163" t="s">
        <v>1392</v>
      </c>
      <c r="B374" s="94" t="s">
        <v>81</v>
      </c>
      <c r="C374" s="70" t="s">
        <v>79</v>
      </c>
      <c r="D374" s="71">
        <f>$D$11</f>
        <v>216.36</v>
      </c>
      <c r="E374" s="71">
        <f t="shared" ref="E374:AA374" si="215">$D$11</f>
        <v>216.36</v>
      </c>
      <c r="F374" s="71">
        <f t="shared" si="215"/>
        <v>216.36</v>
      </c>
      <c r="G374" s="71">
        <f t="shared" si="215"/>
        <v>216.36</v>
      </c>
      <c r="H374" s="71">
        <f t="shared" si="215"/>
        <v>216.36</v>
      </c>
      <c r="I374" s="71">
        <f t="shared" si="215"/>
        <v>216.36</v>
      </c>
      <c r="J374" s="71">
        <f t="shared" si="215"/>
        <v>216.36</v>
      </c>
      <c r="K374" s="71">
        <f t="shared" si="215"/>
        <v>216.36</v>
      </c>
      <c r="L374" s="71">
        <f t="shared" si="215"/>
        <v>216.36</v>
      </c>
      <c r="M374" s="71">
        <f t="shared" si="215"/>
        <v>216.36</v>
      </c>
      <c r="N374" s="71">
        <f t="shared" si="215"/>
        <v>216.36</v>
      </c>
      <c r="O374" s="71">
        <f t="shared" si="215"/>
        <v>216.36</v>
      </c>
      <c r="P374" s="71">
        <f t="shared" si="215"/>
        <v>216.36</v>
      </c>
      <c r="Q374" s="71">
        <f t="shared" si="215"/>
        <v>216.36</v>
      </c>
      <c r="R374" s="71">
        <f>$D$11</f>
        <v>216.36</v>
      </c>
      <c r="S374" s="71">
        <f t="shared" si="215"/>
        <v>216.36</v>
      </c>
      <c r="T374" s="71">
        <f t="shared" si="215"/>
        <v>216.36</v>
      </c>
      <c r="U374" s="71">
        <f t="shared" si="215"/>
        <v>216.36</v>
      </c>
      <c r="V374" s="71">
        <f t="shared" si="215"/>
        <v>216.36</v>
      </c>
      <c r="W374" s="71">
        <f t="shared" si="215"/>
        <v>216.36</v>
      </c>
      <c r="X374" s="71">
        <f t="shared" si="215"/>
        <v>216.36</v>
      </c>
      <c r="Y374" s="71">
        <f t="shared" si="215"/>
        <v>216.36</v>
      </c>
      <c r="Z374" s="71">
        <f t="shared" si="215"/>
        <v>216.36</v>
      </c>
      <c r="AA374" s="71">
        <f t="shared" si="215"/>
        <v>216.36</v>
      </c>
    </row>
    <row r="375" spans="1:27" ht="12.75" customHeight="1" collapsed="1" x14ac:dyDescent="0.2">
      <c r="A375" s="162" t="s">
        <v>1393</v>
      </c>
      <c r="B375" s="54" t="str">
        <f>"11"&amp;"."&amp;$B$663&amp;"."&amp;$B$664</f>
        <v>11.05.2023</v>
      </c>
      <c r="C375" s="134" t="s">
        <v>76</v>
      </c>
      <c r="D375" s="135">
        <f>ROUND(((D376+D377+D379+D378)/1000),5)</f>
        <v>1.67245</v>
      </c>
      <c r="E375" s="135">
        <f>ROUND(((E376+E377+E379+E378)/1000),5)</f>
        <v>1.53698</v>
      </c>
      <c r="F375" s="135">
        <f>ROUND(((F376+F377+F379+F378)/1000),5)</f>
        <v>1.49057</v>
      </c>
      <c r="G375" s="135">
        <f t="shared" ref="G375:AA375" si="216">ROUND(((G376+G377+G379+G378)/1000),5)</f>
        <v>1.4462999999999999</v>
      </c>
      <c r="H375" s="135">
        <f t="shared" si="216"/>
        <v>1.46495</v>
      </c>
      <c r="I375" s="135">
        <f t="shared" si="216"/>
        <v>1.5375099999999999</v>
      </c>
      <c r="J375" s="135">
        <f t="shared" si="216"/>
        <v>1.69377</v>
      </c>
      <c r="K375" s="135">
        <f t="shared" si="216"/>
        <v>1.90124</v>
      </c>
      <c r="L375" s="135">
        <f t="shared" si="216"/>
        <v>2.1680299999999999</v>
      </c>
      <c r="M375" s="135">
        <f t="shared" si="216"/>
        <v>2.2741400000000001</v>
      </c>
      <c r="N375" s="135">
        <f t="shared" si="216"/>
        <v>2.28844</v>
      </c>
      <c r="O375" s="135">
        <f t="shared" si="216"/>
        <v>2.3170000000000002</v>
      </c>
      <c r="P375" s="135">
        <f t="shared" si="216"/>
        <v>2.3284500000000001</v>
      </c>
      <c r="Q375" s="135">
        <f t="shared" si="216"/>
        <v>2.3298999999999999</v>
      </c>
      <c r="R375" s="135">
        <f t="shared" si="216"/>
        <v>2.3109700000000002</v>
      </c>
      <c r="S375" s="135">
        <f t="shared" si="216"/>
        <v>2.2288600000000001</v>
      </c>
      <c r="T375" s="135">
        <f t="shared" si="216"/>
        <v>2.1864300000000001</v>
      </c>
      <c r="U375" s="135">
        <f t="shared" si="216"/>
        <v>2.14622</v>
      </c>
      <c r="V375" s="135">
        <f t="shared" si="216"/>
        <v>2.1554099999999998</v>
      </c>
      <c r="W375" s="135">
        <f t="shared" si="216"/>
        <v>2.1713100000000001</v>
      </c>
      <c r="X375" s="135">
        <f t="shared" si="216"/>
        <v>2.2313000000000001</v>
      </c>
      <c r="Y375" s="135">
        <f t="shared" si="216"/>
        <v>2.2536299999999998</v>
      </c>
      <c r="Z375" s="135">
        <f t="shared" si="216"/>
        <v>2.0871400000000002</v>
      </c>
      <c r="AA375" s="135">
        <f t="shared" si="216"/>
        <v>1.80244</v>
      </c>
    </row>
    <row r="376" spans="1:27" ht="12.75" hidden="1" customHeight="1" outlineLevel="1" x14ac:dyDescent="0.2">
      <c r="A376" s="163" t="s">
        <v>1394</v>
      </c>
      <c r="B376" s="94" t="s">
        <v>238</v>
      </c>
      <c r="C376" s="70" t="s">
        <v>79</v>
      </c>
      <c r="D376" s="71">
        <v>1234.1099999999999</v>
      </c>
      <c r="E376" s="71">
        <v>1098.6400000000001</v>
      </c>
      <c r="F376" s="71">
        <v>1052.23</v>
      </c>
      <c r="G376" s="71">
        <v>1007.96</v>
      </c>
      <c r="H376" s="71">
        <v>1026.6099999999999</v>
      </c>
      <c r="I376" s="71">
        <v>1099.17</v>
      </c>
      <c r="J376" s="71">
        <v>1255.43</v>
      </c>
      <c r="K376" s="71">
        <v>1462.9</v>
      </c>
      <c r="L376" s="71">
        <v>1729.69</v>
      </c>
      <c r="M376" s="71">
        <v>1835.8</v>
      </c>
      <c r="N376" s="71">
        <v>1850.1</v>
      </c>
      <c r="O376" s="71">
        <v>1878.66</v>
      </c>
      <c r="P376" s="71">
        <v>1890.11</v>
      </c>
      <c r="Q376" s="71">
        <v>1891.56</v>
      </c>
      <c r="R376" s="71">
        <v>1872.63</v>
      </c>
      <c r="S376" s="71">
        <v>1790.52</v>
      </c>
      <c r="T376" s="71">
        <v>1748.09</v>
      </c>
      <c r="U376" s="71">
        <v>1707.88</v>
      </c>
      <c r="V376" s="71">
        <v>1717.07</v>
      </c>
      <c r="W376" s="71">
        <v>1732.97</v>
      </c>
      <c r="X376" s="71">
        <v>1792.96</v>
      </c>
      <c r="Y376" s="71">
        <v>1815.29</v>
      </c>
      <c r="Z376" s="71">
        <v>1648.8</v>
      </c>
      <c r="AA376" s="71">
        <v>1364.1</v>
      </c>
    </row>
    <row r="377" spans="1:27" ht="12.75" hidden="1" customHeight="1" outlineLevel="1" x14ac:dyDescent="0.2">
      <c r="A377" s="163" t="s">
        <v>1395</v>
      </c>
      <c r="B377" s="94" t="s">
        <v>90</v>
      </c>
      <c r="C377" s="70" t="s">
        <v>79</v>
      </c>
      <c r="D377" s="71">
        <f>$D$327</f>
        <v>217.03</v>
      </c>
      <c r="E377" s="71">
        <f t="shared" ref="E377:AA377" si="217">$D$327</f>
        <v>217.03</v>
      </c>
      <c r="F377" s="71">
        <f t="shared" si="217"/>
        <v>217.03</v>
      </c>
      <c r="G377" s="71">
        <f t="shared" si="217"/>
        <v>217.03</v>
      </c>
      <c r="H377" s="71">
        <f t="shared" si="217"/>
        <v>217.03</v>
      </c>
      <c r="I377" s="71">
        <f t="shared" si="217"/>
        <v>217.03</v>
      </c>
      <c r="J377" s="71">
        <f t="shared" si="217"/>
        <v>217.03</v>
      </c>
      <c r="K377" s="71">
        <f t="shared" si="217"/>
        <v>217.03</v>
      </c>
      <c r="L377" s="71">
        <f t="shared" si="217"/>
        <v>217.03</v>
      </c>
      <c r="M377" s="71">
        <f t="shared" si="217"/>
        <v>217.03</v>
      </c>
      <c r="N377" s="71">
        <f t="shared" si="217"/>
        <v>217.03</v>
      </c>
      <c r="O377" s="71">
        <f t="shared" si="217"/>
        <v>217.03</v>
      </c>
      <c r="P377" s="71">
        <f t="shared" si="217"/>
        <v>217.03</v>
      </c>
      <c r="Q377" s="71">
        <f t="shared" si="217"/>
        <v>217.03</v>
      </c>
      <c r="R377" s="71">
        <f t="shared" si="217"/>
        <v>217.03</v>
      </c>
      <c r="S377" s="71">
        <f t="shared" si="217"/>
        <v>217.03</v>
      </c>
      <c r="T377" s="71">
        <f t="shared" si="217"/>
        <v>217.03</v>
      </c>
      <c r="U377" s="71">
        <f t="shared" si="217"/>
        <v>217.03</v>
      </c>
      <c r="V377" s="71">
        <f t="shared" si="217"/>
        <v>217.03</v>
      </c>
      <c r="W377" s="71">
        <f t="shared" si="217"/>
        <v>217.03</v>
      </c>
      <c r="X377" s="71">
        <f t="shared" si="217"/>
        <v>217.03</v>
      </c>
      <c r="Y377" s="71">
        <f t="shared" si="217"/>
        <v>217.03</v>
      </c>
      <c r="Z377" s="71">
        <f t="shared" si="217"/>
        <v>217.03</v>
      </c>
      <c r="AA377" s="71">
        <f t="shared" si="217"/>
        <v>217.03</v>
      </c>
    </row>
    <row r="378" spans="1:27" ht="12.75" hidden="1" customHeight="1" outlineLevel="1" x14ac:dyDescent="0.2">
      <c r="A378" s="163" t="s">
        <v>1396</v>
      </c>
      <c r="B378" s="94" t="s">
        <v>83</v>
      </c>
      <c r="C378" s="70" t="s">
        <v>79</v>
      </c>
      <c r="D378" s="71">
        <v>4.95</v>
      </c>
      <c r="E378" s="71">
        <v>4.95</v>
      </c>
      <c r="F378" s="71">
        <v>4.95</v>
      </c>
      <c r="G378" s="71">
        <v>4.95</v>
      </c>
      <c r="H378" s="71">
        <v>4.95</v>
      </c>
      <c r="I378" s="71">
        <v>4.95</v>
      </c>
      <c r="J378" s="71">
        <v>4.95</v>
      </c>
      <c r="K378" s="71">
        <v>4.95</v>
      </c>
      <c r="L378" s="71">
        <v>4.95</v>
      </c>
      <c r="M378" s="71">
        <v>4.95</v>
      </c>
      <c r="N378" s="71">
        <v>4.95</v>
      </c>
      <c r="O378" s="71">
        <v>4.95</v>
      </c>
      <c r="P378" s="71">
        <v>4.95</v>
      </c>
      <c r="Q378" s="71">
        <v>4.95</v>
      </c>
      <c r="R378" s="71">
        <v>4.95</v>
      </c>
      <c r="S378" s="71">
        <v>4.95</v>
      </c>
      <c r="T378" s="71">
        <v>4.95</v>
      </c>
      <c r="U378" s="71">
        <v>4.95</v>
      </c>
      <c r="V378" s="71">
        <v>4.95</v>
      </c>
      <c r="W378" s="71">
        <v>4.95</v>
      </c>
      <c r="X378" s="71">
        <v>4.95</v>
      </c>
      <c r="Y378" s="71">
        <v>4.95</v>
      </c>
      <c r="Z378" s="71">
        <v>4.95</v>
      </c>
      <c r="AA378" s="71">
        <v>4.95</v>
      </c>
    </row>
    <row r="379" spans="1:27" ht="12.75" hidden="1" customHeight="1" outlineLevel="1" x14ac:dyDescent="0.2">
      <c r="A379" s="163" t="s">
        <v>1397</v>
      </c>
      <c r="B379" s="94" t="s">
        <v>81</v>
      </c>
      <c r="C379" s="70" t="s">
        <v>79</v>
      </c>
      <c r="D379" s="71">
        <f>$D$11</f>
        <v>216.36</v>
      </c>
      <c r="E379" s="71">
        <f t="shared" ref="E379:AA379" si="218">$D$11</f>
        <v>216.36</v>
      </c>
      <c r="F379" s="71">
        <f t="shared" si="218"/>
        <v>216.36</v>
      </c>
      <c r="G379" s="71">
        <f t="shared" si="218"/>
        <v>216.36</v>
      </c>
      <c r="H379" s="71">
        <f t="shared" si="218"/>
        <v>216.36</v>
      </c>
      <c r="I379" s="71">
        <f t="shared" si="218"/>
        <v>216.36</v>
      </c>
      <c r="J379" s="71">
        <f t="shared" si="218"/>
        <v>216.36</v>
      </c>
      <c r="K379" s="71">
        <f t="shared" si="218"/>
        <v>216.36</v>
      </c>
      <c r="L379" s="71">
        <f t="shared" si="218"/>
        <v>216.36</v>
      </c>
      <c r="M379" s="71">
        <f t="shared" si="218"/>
        <v>216.36</v>
      </c>
      <c r="N379" s="71">
        <f t="shared" si="218"/>
        <v>216.36</v>
      </c>
      <c r="O379" s="71">
        <f t="shared" si="218"/>
        <v>216.36</v>
      </c>
      <c r="P379" s="71">
        <f t="shared" si="218"/>
        <v>216.36</v>
      </c>
      <c r="Q379" s="71">
        <f t="shared" si="218"/>
        <v>216.36</v>
      </c>
      <c r="R379" s="71">
        <f>$D$11</f>
        <v>216.36</v>
      </c>
      <c r="S379" s="71">
        <f t="shared" si="218"/>
        <v>216.36</v>
      </c>
      <c r="T379" s="71">
        <f t="shared" si="218"/>
        <v>216.36</v>
      </c>
      <c r="U379" s="71">
        <f t="shared" si="218"/>
        <v>216.36</v>
      </c>
      <c r="V379" s="71">
        <f t="shared" si="218"/>
        <v>216.36</v>
      </c>
      <c r="W379" s="71">
        <f t="shared" si="218"/>
        <v>216.36</v>
      </c>
      <c r="X379" s="71">
        <f t="shared" si="218"/>
        <v>216.36</v>
      </c>
      <c r="Y379" s="71">
        <f t="shared" si="218"/>
        <v>216.36</v>
      </c>
      <c r="Z379" s="71">
        <f t="shared" si="218"/>
        <v>216.36</v>
      </c>
      <c r="AA379" s="71">
        <f t="shared" si="218"/>
        <v>216.36</v>
      </c>
    </row>
    <row r="380" spans="1:27" ht="12.75" customHeight="1" collapsed="1" x14ac:dyDescent="0.2">
      <c r="A380" s="162" t="s">
        <v>1398</v>
      </c>
      <c r="B380" s="54" t="str">
        <f>"12"&amp;"."&amp;$B$663&amp;"."&amp;$B$664</f>
        <v>12.05.2023</v>
      </c>
      <c r="C380" s="134" t="s">
        <v>76</v>
      </c>
      <c r="D380" s="135">
        <f>ROUND(((D381+D382+D384+D383)/1000),5)</f>
        <v>1.6569100000000001</v>
      </c>
      <c r="E380" s="135">
        <f>ROUND(((E381+E382+E384+E383)/1000),5)</f>
        <v>1.5307900000000001</v>
      </c>
      <c r="F380" s="135">
        <f>ROUND(((F381+F382+F384+F383)/1000),5)</f>
        <v>1.46221</v>
      </c>
      <c r="G380" s="135">
        <f t="shared" ref="G380:AA380" si="219">ROUND(((G381+G382+G384+G383)/1000),5)</f>
        <v>1.4080600000000001</v>
      </c>
      <c r="H380" s="135">
        <f t="shared" si="219"/>
        <v>1.49159</v>
      </c>
      <c r="I380" s="135">
        <f t="shared" si="219"/>
        <v>1.5408200000000001</v>
      </c>
      <c r="J380" s="135">
        <f t="shared" si="219"/>
        <v>1.7372099999999999</v>
      </c>
      <c r="K380" s="135">
        <f t="shared" si="219"/>
        <v>1.96573</v>
      </c>
      <c r="L380" s="135">
        <f t="shared" si="219"/>
        <v>2.2031499999999999</v>
      </c>
      <c r="M380" s="135">
        <f t="shared" si="219"/>
        <v>2.3161900000000002</v>
      </c>
      <c r="N380" s="135">
        <f t="shared" si="219"/>
        <v>2.3254899999999998</v>
      </c>
      <c r="O380" s="135">
        <f t="shared" si="219"/>
        <v>2.32918</v>
      </c>
      <c r="P380" s="135">
        <f t="shared" si="219"/>
        <v>2.3283700000000001</v>
      </c>
      <c r="Q380" s="135">
        <f t="shared" si="219"/>
        <v>2.3375599999999999</v>
      </c>
      <c r="R380" s="135">
        <f t="shared" si="219"/>
        <v>2.3349600000000001</v>
      </c>
      <c r="S380" s="135">
        <f t="shared" si="219"/>
        <v>2.3272400000000002</v>
      </c>
      <c r="T380" s="135">
        <f t="shared" si="219"/>
        <v>2.3194699999999999</v>
      </c>
      <c r="U380" s="135">
        <f t="shared" si="219"/>
        <v>2.3110599999999999</v>
      </c>
      <c r="V380" s="135">
        <f t="shared" si="219"/>
        <v>2.2899699999999998</v>
      </c>
      <c r="W380" s="135">
        <f t="shared" si="219"/>
        <v>2.2053799999999999</v>
      </c>
      <c r="X380" s="135">
        <f t="shared" si="219"/>
        <v>2.2748499999999998</v>
      </c>
      <c r="Y380" s="135">
        <f t="shared" si="219"/>
        <v>2.3497300000000001</v>
      </c>
      <c r="Z380" s="135">
        <f t="shared" si="219"/>
        <v>2.2099600000000001</v>
      </c>
      <c r="AA380" s="135">
        <f t="shared" si="219"/>
        <v>2.0617299999999998</v>
      </c>
    </row>
    <row r="381" spans="1:27" ht="12.75" hidden="1" customHeight="1" outlineLevel="1" x14ac:dyDescent="0.2">
      <c r="A381" s="163" t="s">
        <v>1399</v>
      </c>
      <c r="B381" s="94" t="s">
        <v>238</v>
      </c>
      <c r="C381" s="70" t="s">
        <v>79</v>
      </c>
      <c r="D381" s="71">
        <v>1218.57</v>
      </c>
      <c r="E381" s="71">
        <v>1092.45</v>
      </c>
      <c r="F381" s="71">
        <v>1023.87</v>
      </c>
      <c r="G381" s="71">
        <v>969.72</v>
      </c>
      <c r="H381" s="71">
        <v>1053.25</v>
      </c>
      <c r="I381" s="71">
        <v>1102.48</v>
      </c>
      <c r="J381" s="71">
        <v>1298.8699999999999</v>
      </c>
      <c r="K381" s="71">
        <v>1527.39</v>
      </c>
      <c r="L381" s="71">
        <v>1764.81</v>
      </c>
      <c r="M381" s="71">
        <v>1877.85</v>
      </c>
      <c r="N381" s="71">
        <v>1887.15</v>
      </c>
      <c r="O381" s="71">
        <v>1890.84</v>
      </c>
      <c r="P381" s="71">
        <v>1890.03</v>
      </c>
      <c r="Q381" s="71">
        <v>1899.22</v>
      </c>
      <c r="R381" s="71">
        <v>1896.62</v>
      </c>
      <c r="S381" s="71">
        <v>1888.9</v>
      </c>
      <c r="T381" s="71">
        <v>1881.13</v>
      </c>
      <c r="U381" s="71">
        <v>1872.72</v>
      </c>
      <c r="V381" s="71">
        <v>1851.63</v>
      </c>
      <c r="W381" s="71">
        <v>1767.04</v>
      </c>
      <c r="X381" s="71">
        <v>1836.51</v>
      </c>
      <c r="Y381" s="71">
        <v>1911.39</v>
      </c>
      <c r="Z381" s="71">
        <v>1771.62</v>
      </c>
      <c r="AA381" s="71">
        <v>1623.39</v>
      </c>
    </row>
    <row r="382" spans="1:27" ht="12.75" hidden="1" customHeight="1" outlineLevel="1" x14ac:dyDescent="0.2">
      <c r="A382" s="163" t="s">
        <v>1400</v>
      </c>
      <c r="B382" s="94" t="s">
        <v>90</v>
      </c>
      <c r="C382" s="70" t="s">
        <v>79</v>
      </c>
      <c r="D382" s="71">
        <f>$D$327</f>
        <v>217.03</v>
      </c>
      <c r="E382" s="71">
        <f t="shared" ref="E382:AA382" si="220">$D$327</f>
        <v>217.03</v>
      </c>
      <c r="F382" s="71">
        <f t="shared" si="220"/>
        <v>217.03</v>
      </c>
      <c r="G382" s="71">
        <f t="shared" si="220"/>
        <v>217.03</v>
      </c>
      <c r="H382" s="71">
        <f t="shared" si="220"/>
        <v>217.03</v>
      </c>
      <c r="I382" s="71">
        <f t="shared" si="220"/>
        <v>217.03</v>
      </c>
      <c r="J382" s="71">
        <f t="shared" si="220"/>
        <v>217.03</v>
      </c>
      <c r="K382" s="71">
        <f t="shared" si="220"/>
        <v>217.03</v>
      </c>
      <c r="L382" s="71">
        <f t="shared" si="220"/>
        <v>217.03</v>
      </c>
      <c r="M382" s="71">
        <f t="shared" si="220"/>
        <v>217.03</v>
      </c>
      <c r="N382" s="71">
        <f t="shared" si="220"/>
        <v>217.03</v>
      </c>
      <c r="O382" s="71">
        <f t="shared" si="220"/>
        <v>217.03</v>
      </c>
      <c r="P382" s="71">
        <f t="shared" si="220"/>
        <v>217.03</v>
      </c>
      <c r="Q382" s="71">
        <f t="shared" si="220"/>
        <v>217.03</v>
      </c>
      <c r="R382" s="71">
        <f t="shared" si="220"/>
        <v>217.03</v>
      </c>
      <c r="S382" s="71">
        <f t="shared" si="220"/>
        <v>217.03</v>
      </c>
      <c r="T382" s="71">
        <f t="shared" si="220"/>
        <v>217.03</v>
      </c>
      <c r="U382" s="71">
        <f t="shared" si="220"/>
        <v>217.03</v>
      </c>
      <c r="V382" s="71">
        <f t="shared" si="220"/>
        <v>217.03</v>
      </c>
      <c r="W382" s="71">
        <f t="shared" si="220"/>
        <v>217.03</v>
      </c>
      <c r="X382" s="71">
        <f t="shared" si="220"/>
        <v>217.03</v>
      </c>
      <c r="Y382" s="71">
        <f t="shared" si="220"/>
        <v>217.03</v>
      </c>
      <c r="Z382" s="71">
        <f t="shared" si="220"/>
        <v>217.03</v>
      </c>
      <c r="AA382" s="71">
        <f t="shared" si="220"/>
        <v>217.03</v>
      </c>
    </row>
    <row r="383" spans="1:27" ht="12.75" hidden="1" customHeight="1" outlineLevel="1" x14ac:dyDescent="0.2">
      <c r="A383" s="163" t="s">
        <v>1401</v>
      </c>
      <c r="B383" s="94" t="s">
        <v>83</v>
      </c>
      <c r="C383" s="70" t="s">
        <v>79</v>
      </c>
      <c r="D383" s="71">
        <v>4.95</v>
      </c>
      <c r="E383" s="71">
        <v>4.95</v>
      </c>
      <c r="F383" s="71">
        <v>4.95</v>
      </c>
      <c r="G383" s="71">
        <v>4.95</v>
      </c>
      <c r="H383" s="71">
        <v>4.95</v>
      </c>
      <c r="I383" s="71">
        <v>4.95</v>
      </c>
      <c r="J383" s="71">
        <v>4.95</v>
      </c>
      <c r="K383" s="71">
        <v>4.95</v>
      </c>
      <c r="L383" s="71">
        <v>4.95</v>
      </c>
      <c r="M383" s="71">
        <v>4.95</v>
      </c>
      <c r="N383" s="71">
        <v>4.95</v>
      </c>
      <c r="O383" s="71">
        <v>4.95</v>
      </c>
      <c r="P383" s="71">
        <v>4.95</v>
      </c>
      <c r="Q383" s="71">
        <v>4.95</v>
      </c>
      <c r="R383" s="71">
        <v>4.95</v>
      </c>
      <c r="S383" s="71">
        <v>4.95</v>
      </c>
      <c r="T383" s="71">
        <v>4.95</v>
      </c>
      <c r="U383" s="71">
        <v>4.95</v>
      </c>
      <c r="V383" s="71">
        <v>4.95</v>
      </c>
      <c r="W383" s="71">
        <v>4.95</v>
      </c>
      <c r="X383" s="71">
        <v>4.95</v>
      </c>
      <c r="Y383" s="71">
        <v>4.95</v>
      </c>
      <c r="Z383" s="71">
        <v>4.95</v>
      </c>
      <c r="AA383" s="71">
        <v>4.95</v>
      </c>
    </row>
    <row r="384" spans="1:27" ht="12.75" hidden="1" customHeight="1" outlineLevel="1" x14ac:dyDescent="0.2">
      <c r="A384" s="163" t="s">
        <v>1402</v>
      </c>
      <c r="B384" s="94" t="s">
        <v>81</v>
      </c>
      <c r="C384" s="70" t="s">
        <v>79</v>
      </c>
      <c r="D384" s="71">
        <f>$D$11</f>
        <v>216.36</v>
      </c>
      <c r="E384" s="71">
        <f t="shared" ref="E384:AA384" si="221">$D$11</f>
        <v>216.36</v>
      </c>
      <c r="F384" s="71">
        <f t="shared" si="221"/>
        <v>216.36</v>
      </c>
      <c r="G384" s="71">
        <f t="shared" si="221"/>
        <v>216.36</v>
      </c>
      <c r="H384" s="71">
        <f t="shared" si="221"/>
        <v>216.36</v>
      </c>
      <c r="I384" s="71">
        <f t="shared" si="221"/>
        <v>216.36</v>
      </c>
      <c r="J384" s="71">
        <f t="shared" si="221"/>
        <v>216.36</v>
      </c>
      <c r="K384" s="71">
        <f t="shared" si="221"/>
        <v>216.36</v>
      </c>
      <c r="L384" s="71">
        <f t="shared" si="221"/>
        <v>216.36</v>
      </c>
      <c r="M384" s="71">
        <f t="shared" si="221"/>
        <v>216.36</v>
      </c>
      <c r="N384" s="71">
        <f t="shared" si="221"/>
        <v>216.36</v>
      </c>
      <c r="O384" s="71">
        <f t="shared" si="221"/>
        <v>216.36</v>
      </c>
      <c r="P384" s="71">
        <f t="shared" si="221"/>
        <v>216.36</v>
      </c>
      <c r="Q384" s="71">
        <f t="shared" si="221"/>
        <v>216.36</v>
      </c>
      <c r="R384" s="71">
        <f>$D$11</f>
        <v>216.36</v>
      </c>
      <c r="S384" s="71">
        <f t="shared" si="221"/>
        <v>216.36</v>
      </c>
      <c r="T384" s="71">
        <f t="shared" si="221"/>
        <v>216.36</v>
      </c>
      <c r="U384" s="71">
        <f t="shared" si="221"/>
        <v>216.36</v>
      </c>
      <c r="V384" s="71">
        <f t="shared" si="221"/>
        <v>216.36</v>
      </c>
      <c r="W384" s="71">
        <f t="shared" si="221"/>
        <v>216.36</v>
      </c>
      <c r="X384" s="71">
        <f t="shared" si="221"/>
        <v>216.36</v>
      </c>
      <c r="Y384" s="71">
        <f t="shared" si="221"/>
        <v>216.36</v>
      </c>
      <c r="Z384" s="71">
        <f t="shared" si="221"/>
        <v>216.36</v>
      </c>
      <c r="AA384" s="71">
        <f t="shared" si="221"/>
        <v>216.36</v>
      </c>
    </row>
    <row r="385" spans="1:27" ht="12.75" customHeight="1" collapsed="1" x14ac:dyDescent="0.2">
      <c r="A385" s="162" t="s">
        <v>1403</v>
      </c>
      <c r="B385" s="54" t="str">
        <f>"13"&amp;"."&amp;$B$663&amp;"."&amp;$B$664</f>
        <v>13.05.2023</v>
      </c>
      <c r="C385" s="134" t="s">
        <v>76</v>
      </c>
      <c r="D385" s="135">
        <f>ROUND(((D386+D387+D389+D388)/1000),5)</f>
        <v>1.9852799999999999</v>
      </c>
      <c r="E385" s="135">
        <f>ROUND(((E386+E387+E389+E388)/1000),5)</f>
        <v>1.71848</v>
      </c>
      <c r="F385" s="135">
        <f>ROUND(((F386+F387+F389+F388)/1000),5)</f>
        <v>1.57822</v>
      </c>
      <c r="G385" s="135">
        <f t="shared" ref="G385:AA385" si="222">ROUND(((G386+G387+G389+G388)/1000),5)</f>
        <v>1.54277</v>
      </c>
      <c r="H385" s="135">
        <f t="shared" si="222"/>
        <v>1.5380199999999999</v>
      </c>
      <c r="I385" s="135">
        <f t="shared" si="222"/>
        <v>1.5419799999999999</v>
      </c>
      <c r="J385" s="135">
        <f t="shared" si="222"/>
        <v>1.66811</v>
      </c>
      <c r="K385" s="135">
        <f t="shared" si="222"/>
        <v>1.8480700000000001</v>
      </c>
      <c r="L385" s="135">
        <f t="shared" si="222"/>
        <v>2.0425399999999998</v>
      </c>
      <c r="M385" s="135">
        <f t="shared" si="222"/>
        <v>2.3217599999999998</v>
      </c>
      <c r="N385" s="135">
        <f t="shared" si="222"/>
        <v>2.3531900000000001</v>
      </c>
      <c r="O385" s="135">
        <f t="shared" si="222"/>
        <v>2.3555100000000002</v>
      </c>
      <c r="P385" s="135">
        <f t="shared" si="222"/>
        <v>2.3428900000000001</v>
      </c>
      <c r="Q385" s="135">
        <f t="shared" si="222"/>
        <v>2.3397899999999998</v>
      </c>
      <c r="R385" s="135">
        <f t="shared" si="222"/>
        <v>2.3356699999999999</v>
      </c>
      <c r="S385" s="135">
        <f t="shared" si="222"/>
        <v>2.3210099999999998</v>
      </c>
      <c r="T385" s="135">
        <f t="shared" si="222"/>
        <v>2.2669299999999999</v>
      </c>
      <c r="U385" s="135">
        <f t="shared" si="222"/>
        <v>2.3544499999999999</v>
      </c>
      <c r="V385" s="135">
        <f t="shared" si="222"/>
        <v>2.4015300000000002</v>
      </c>
      <c r="W385" s="135">
        <f t="shared" si="222"/>
        <v>2.4370400000000001</v>
      </c>
      <c r="X385" s="135">
        <f t="shared" si="222"/>
        <v>2.6035499999999998</v>
      </c>
      <c r="Y385" s="135">
        <f t="shared" si="222"/>
        <v>2.60846</v>
      </c>
      <c r="Z385" s="135">
        <f t="shared" si="222"/>
        <v>2.3877000000000002</v>
      </c>
      <c r="AA385" s="135">
        <f t="shared" si="222"/>
        <v>2.05925</v>
      </c>
    </row>
    <row r="386" spans="1:27" ht="12.75" hidden="1" customHeight="1" outlineLevel="1" x14ac:dyDescent="0.2">
      <c r="A386" s="163" t="s">
        <v>1404</v>
      </c>
      <c r="B386" s="94" t="s">
        <v>238</v>
      </c>
      <c r="C386" s="70" t="s">
        <v>79</v>
      </c>
      <c r="D386" s="71">
        <v>1546.94</v>
      </c>
      <c r="E386" s="71">
        <v>1280.1400000000001</v>
      </c>
      <c r="F386" s="71">
        <v>1139.8800000000001</v>
      </c>
      <c r="G386" s="71">
        <v>1104.43</v>
      </c>
      <c r="H386" s="71">
        <v>1099.68</v>
      </c>
      <c r="I386" s="71">
        <v>1103.6400000000001</v>
      </c>
      <c r="J386" s="71">
        <v>1229.77</v>
      </c>
      <c r="K386" s="71">
        <v>1409.73</v>
      </c>
      <c r="L386" s="71">
        <v>1604.2</v>
      </c>
      <c r="M386" s="71">
        <v>1883.42</v>
      </c>
      <c r="N386" s="71">
        <v>1914.85</v>
      </c>
      <c r="O386" s="71">
        <v>1917.17</v>
      </c>
      <c r="P386" s="71">
        <v>1904.55</v>
      </c>
      <c r="Q386" s="71">
        <v>1901.45</v>
      </c>
      <c r="R386" s="71">
        <v>1897.33</v>
      </c>
      <c r="S386" s="71">
        <v>1882.67</v>
      </c>
      <c r="T386" s="71">
        <v>1828.59</v>
      </c>
      <c r="U386" s="71">
        <v>1916.11</v>
      </c>
      <c r="V386" s="71">
        <v>1963.19</v>
      </c>
      <c r="W386" s="71">
        <v>1998.7</v>
      </c>
      <c r="X386" s="71">
        <v>2165.21</v>
      </c>
      <c r="Y386" s="71">
        <v>2170.12</v>
      </c>
      <c r="Z386" s="71">
        <v>1949.36</v>
      </c>
      <c r="AA386" s="71">
        <v>1620.91</v>
      </c>
    </row>
    <row r="387" spans="1:27" ht="12.75" hidden="1" customHeight="1" outlineLevel="1" x14ac:dyDescent="0.2">
      <c r="A387" s="163" t="s">
        <v>1405</v>
      </c>
      <c r="B387" s="94" t="s">
        <v>90</v>
      </c>
      <c r="C387" s="70" t="s">
        <v>79</v>
      </c>
      <c r="D387" s="71">
        <f>$D$327</f>
        <v>217.03</v>
      </c>
      <c r="E387" s="71">
        <f t="shared" ref="E387:AA387" si="223">$D$327</f>
        <v>217.03</v>
      </c>
      <c r="F387" s="71">
        <f t="shared" si="223"/>
        <v>217.03</v>
      </c>
      <c r="G387" s="71">
        <f t="shared" si="223"/>
        <v>217.03</v>
      </c>
      <c r="H387" s="71">
        <f t="shared" si="223"/>
        <v>217.03</v>
      </c>
      <c r="I387" s="71">
        <f t="shared" si="223"/>
        <v>217.03</v>
      </c>
      <c r="J387" s="71">
        <f t="shared" si="223"/>
        <v>217.03</v>
      </c>
      <c r="K387" s="71">
        <f t="shared" si="223"/>
        <v>217.03</v>
      </c>
      <c r="L387" s="71">
        <f t="shared" si="223"/>
        <v>217.03</v>
      </c>
      <c r="M387" s="71">
        <f t="shared" si="223"/>
        <v>217.03</v>
      </c>
      <c r="N387" s="71">
        <f t="shared" si="223"/>
        <v>217.03</v>
      </c>
      <c r="O387" s="71">
        <f t="shared" si="223"/>
        <v>217.03</v>
      </c>
      <c r="P387" s="71">
        <f t="shared" si="223"/>
        <v>217.03</v>
      </c>
      <c r="Q387" s="71">
        <f t="shared" si="223"/>
        <v>217.03</v>
      </c>
      <c r="R387" s="71">
        <f t="shared" si="223"/>
        <v>217.03</v>
      </c>
      <c r="S387" s="71">
        <f t="shared" si="223"/>
        <v>217.03</v>
      </c>
      <c r="T387" s="71">
        <f t="shared" si="223"/>
        <v>217.03</v>
      </c>
      <c r="U387" s="71">
        <f t="shared" si="223"/>
        <v>217.03</v>
      </c>
      <c r="V387" s="71">
        <f t="shared" si="223"/>
        <v>217.03</v>
      </c>
      <c r="W387" s="71">
        <f t="shared" si="223"/>
        <v>217.03</v>
      </c>
      <c r="X387" s="71">
        <f t="shared" si="223"/>
        <v>217.03</v>
      </c>
      <c r="Y387" s="71">
        <f t="shared" si="223"/>
        <v>217.03</v>
      </c>
      <c r="Z387" s="71">
        <f t="shared" si="223"/>
        <v>217.03</v>
      </c>
      <c r="AA387" s="71">
        <f t="shared" si="223"/>
        <v>217.03</v>
      </c>
    </row>
    <row r="388" spans="1:27" ht="12.75" hidden="1" customHeight="1" outlineLevel="1" x14ac:dyDescent="0.2">
      <c r="A388" s="163" t="s">
        <v>1406</v>
      </c>
      <c r="B388" s="94" t="s">
        <v>83</v>
      </c>
      <c r="C388" s="70" t="s">
        <v>79</v>
      </c>
      <c r="D388" s="71">
        <v>4.95</v>
      </c>
      <c r="E388" s="71">
        <v>4.95</v>
      </c>
      <c r="F388" s="71">
        <v>4.95</v>
      </c>
      <c r="G388" s="71">
        <v>4.95</v>
      </c>
      <c r="H388" s="71">
        <v>4.95</v>
      </c>
      <c r="I388" s="71">
        <v>4.95</v>
      </c>
      <c r="J388" s="71">
        <v>4.95</v>
      </c>
      <c r="K388" s="71">
        <v>4.95</v>
      </c>
      <c r="L388" s="71">
        <v>4.95</v>
      </c>
      <c r="M388" s="71">
        <v>4.95</v>
      </c>
      <c r="N388" s="71">
        <v>4.95</v>
      </c>
      <c r="O388" s="71">
        <v>4.95</v>
      </c>
      <c r="P388" s="71">
        <v>4.95</v>
      </c>
      <c r="Q388" s="71">
        <v>4.95</v>
      </c>
      <c r="R388" s="71">
        <v>4.95</v>
      </c>
      <c r="S388" s="71">
        <v>4.95</v>
      </c>
      <c r="T388" s="71">
        <v>4.95</v>
      </c>
      <c r="U388" s="71">
        <v>4.95</v>
      </c>
      <c r="V388" s="71">
        <v>4.95</v>
      </c>
      <c r="W388" s="71">
        <v>4.95</v>
      </c>
      <c r="X388" s="71">
        <v>4.95</v>
      </c>
      <c r="Y388" s="71">
        <v>4.95</v>
      </c>
      <c r="Z388" s="71">
        <v>4.95</v>
      </c>
      <c r="AA388" s="71">
        <v>4.95</v>
      </c>
    </row>
    <row r="389" spans="1:27" ht="12.75" hidden="1" customHeight="1" outlineLevel="1" x14ac:dyDescent="0.2">
      <c r="A389" s="163" t="s">
        <v>1407</v>
      </c>
      <c r="B389" s="94" t="s">
        <v>81</v>
      </c>
      <c r="C389" s="70" t="s">
        <v>79</v>
      </c>
      <c r="D389" s="71">
        <f>$D$11</f>
        <v>216.36</v>
      </c>
      <c r="E389" s="71">
        <f t="shared" ref="E389:AA389" si="224">$D$11</f>
        <v>216.36</v>
      </c>
      <c r="F389" s="71">
        <f t="shared" si="224"/>
        <v>216.36</v>
      </c>
      <c r="G389" s="71">
        <f t="shared" si="224"/>
        <v>216.36</v>
      </c>
      <c r="H389" s="71">
        <f t="shared" si="224"/>
        <v>216.36</v>
      </c>
      <c r="I389" s="71">
        <f t="shared" si="224"/>
        <v>216.36</v>
      </c>
      <c r="J389" s="71">
        <f t="shared" si="224"/>
        <v>216.36</v>
      </c>
      <c r="K389" s="71">
        <f t="shared" si="224"/>
        <v>216.36</v>
      </c>
      <c r="L389" s="71">
        <f t="shared" si="224"/>
        <v>216.36</v>
      </c>
      <c r="M389" s="71">
        <f t="shared" si="224"/>
        <v>216.36</v>
      </c>
      <c r="N389" s="71">
        <f t="shared" si="224"/>
        <v>216.36</v>
      </c>
      <c r="O389" s="71">
        <f t="shared" si="224"/>
        <v>216.36</v>
      </c>
      <c r="P389" s="71">
        <f t="shared" si="224"/>
        <v>216.36</v>
      </c>
      <c r="Q389" s="71">
        <f t="shared" si="224"/>
        <v>216.36</v>
      </c>
      <c r="R389" s="71">
        <f>$D$11</f>
        <v>216.36</v>
      </c>
      <c r="S389" s="71">
        <f t="shared" si="224"/>
        <v>216.36</v>
      </c>
      <c r="T389" s="71">
        <f t="shared" si="224"/>
        <v>216.36</v>
      </c>
      <c r="U389" s="71">
        <f t="shared" si="224"/>
        <v>216.36</v>
      </c>
      <c r="V389" s="71">
        <f t="shared" si="224"/>
        <v>216.36</v>
      </c>
      <c r="W389" s="71">
        <f t="shared" si="224"/>
        <v>216.36</v>
      </c>
      <c r="X389" s="71">
        <f t="shared" si="224"/>
        <v>216.36</v>
      </c>
      <c r="Y389" s="71">
        <f t="shared" si="224"/>
        <v>216.36</v>
      </c>
      <c r="Z389" s="71">
        <f t="shared" si="224"/>
        <v>216.36</v>
      </c>
      <c r="AA389" s="71">
        <f t="shared" si="224"/>
        <v>216.36</v>
      </c>
    </row>
    <row r="390" spans="1:27" ht="12.75" customHeight="1" collapsed="1" x14ac:dyDescent="0.2">
      <c r="A390" s="162" t="s">
        <v>1408</v>
      </c>
      <c r="B390" s="54" t="str">
        <f>"14"&amp;"."&amp;$B$663&amp;"."&amp;$B$664</f>
        <v>14.05.2023</v>
      </c>
      <c r="C390" s="134" t="s">
        <v>76</v>
      </c>
      <c r="D390" s="135">
        <f>ROUND(((D391+D392+D394+D393)/1000),5)</f>
        <v>1.8244100000000001</v>
      </c>
      <c r="E390" s="135">
        <f>ROUND(((E391+E392+E394+E393)/1000),5)</f>
        <v>1.62049</v>
      </c>
      <c r="F390" s="135">
        <f>ROUND(((F391+F392+F394+F393)/1000),5)</f>
        <v>1.53962</v>
      </c>
      <c r="G390" s="135">
        <f t="shared" ref="G390:AA390" si="225">ROUND(((G391+G392+G394+G393)/1000),5)</f>
        <v>1.52844</v>
      </c>
      <c r="H390" s="135">
        <f t="shared" si="225"/>
        <v>1.51132</v>
      </c>
      <c r="I390" s="135">
        <f t="shared" si="225"/>
        <v>1.42686</v>
      </c>
      <c r="J390" s="135">
        <f t="shared" si="225"/>
        <v>1.3962300000000001</v>
      </c>
      <c r="K390" s="135">
        <f t="shared" si="225"/>
        <v>1.59297</v>
      </c>
      <c r="L390" s="135">
        <f t="shared" si="225"/>
        <v>1.8677900000000001</v>
      </c>
      <c r="M390" s="135">
        <f t="shared" si="225"/>
        <v>2.0327500000000001</v>
      </c>
      <c r="N390" s="135">
        <f t="shared" si="225"/>
        <v>2.1262400000000001</v>
      </c>
      <c r="O390" s="135">
        <f t="shared" si="225"/>
        <v>2.13354</v>
      </c>
      <c r="P390" s="135">
        <f t="shared" si="225"/>
        <v>2.12947</v>
      </c>
      <c r="Q390" s="135">
        <f t="shared" si="225"/>
        <v>2.1293600000000001</v>
      </c>
      <c r="R390" s="135">
        <f t="shared" si="225"/>
        <v>2.1270699999999998</v>
      </c>
      <c r="S390" s="135">
        <f t="shared" si="225"/>
        <v>2.12554</v>
      </c>
      <c r="T390" s="135">
        <f t="shared" si="225"/>
        <v>2.1435300000000002</v>
      </c>
      <c r="U390" s="135">
        <f t="shared" si="225"/>
        <v>2.1151200000000001</v>
      </c>
      <c r="V390" s="135">
        <f t="shared" si="225"/>
        <v>2.1410200000000001</v>
      </c>
      <c r="W390" s="135">
        <f t="shared" si="225"/>
        <v>2.32667</v>
      </c>
      <c r="X390" s="135">
        <f t="shared" si="225"/>
        <v>2.4868100000000002</v>
      </c>
      <c r="Y390" s="135">
        <f t="shared" si="225"/>
        <v>2.4962499999999999</v>
      </c>
      <c r="Z390" s="135">
        <f t="shared" si="225"/>
        <v>2.16412</v>
      </c>
      <c r="AA390" s="135">
        <f t="shared" si="225"/>
        <v>1.97851</v>
      </c>
    </row>
    <row r="391" spans="1:27" ht="12.75" hidden="1" customHeight="1" outlineLevel="1" x14ac:dyDescent="0.2">
      <c r="A391" s="163" t="s">
        <v>1409</v>
      </c>
      <c r="B391" s="94" t="s">
        <v>238</v>
      </c>
      <c r="C391" s="70" t="s">
        <v>79</v>
      </c>
      <c r="D391" s="71">
        <v>1386.07</v>
      </c>
      <c r="E391" s="71">
        <v>1182.1500000000001</v>
      </c>
      <c r="F391" s="71">
        <v>1101.28</v>
      </c>
      <c r="G391" s="71">
        <v>1090.0999999999999</v>
      </c>
      <c r="H391" s="71">
        <v>1072.98</v>
      </c>
      <c r="I391" s="71">
        <v>988.52</v>
      </c>
      <c r="J391" s="71">
        <v>957.89</v>
      </c>
      <c r="K391" s="71">
        <v>1154.6300000000001</v>
      </c>
      <c r="L391" s="71">
        <v>1429.45</v>
      </c>
      <c r="M391" s="71">
        <v>1594.41</v>
      </c>
      <c r="N391" s="71">
        <v>1687.9</v>
      </c>
      <c r="O391" s="71">
        <v>1695.2</v>
      </c>
      <c r="P391" s="71">
        <v>1691.13</v>
      </c>
      <c r="Q391" s="71">
        <v>1691.02</v>
      </c>
      <c r="R391" s="71">
        <v>1688.73</v>
      </c>
      <c r="S391" s="71">
        <v>1687.2</v>
      </c>
      <c r="T391" s="71">
        <v>1705.19</v>
      </c>
      <c r="U391" s="71">
        <v>1676.78</v>
      </c>
      <c r="V391" s="71">
        <v>1702.68</v>
      </c>
      <c r="W391" s="71">
        <v>1888.33</v>
      </c>
      <c r="X391" s="71">
        <v>2048.4699999999998</v>
      </c>
      <c r="Y391" s="71">
        <v>2057.91</v>
      </c>
      <c r="Z391" s="71">
        <v>1725.78</v>
      </c>
      <c r="AA391" s="71">
        <v>1540.17</v>
      </c>
    </row>
    <row r="392" spans="1:27" ht="12.75" hidden="1" customHeight="1" outlineLevel="1" x14ac:dyDescent="0.2">
      <c r="A392" s="163" t="s">
        <v>1410</v>
      </c>
      <c r="B392" s="94" t="s">
        <v>90</v>
      </c>
      <c r="C392" s="70" t="s">
        <v>79</v>
      </c>
      <c r="D392" s="71">
        <f>$D$327</f>
        <v>217.03</v>
      </c>
      <c r="E392" s="71">
        <f t="shared" ref="E392:AA392" si="226">$D$327</f>
        <v>217.03</v>
      </c>
      <c r="F392" s="71">
        <f t="shared" si="226"/>
        <v>217.03</v>
      </c>
      <c r="G392" s="71">
        <f t="shared" si="226"/>
        <v>217.03</v>
      </c>
      <c r="H392" s="71">
        <f t="shared" si="226"/>
        <v>217.03</v>
      </c>
      <c r="I392" s="71">
        <f t="shared" si="226"/>
        <v>217.03</v>
      </c>
      <c r="J392" s="71">
        <f t="shared" si="226"/>
        <v>217.03</v>
      </c>
      <c r="K392" s="71">
        <f t="shared" si="226"/>
        <v>217.03</v>
      </c>
      <c r="L392" s="71">
        <f t="shared" si="226"/>
        <v>217.03</v>
      </c>
      <c r="M392" s="71">
        <f t="shared" si="226"/>
        <v>217.03</v>
      </c>
      <c r="N392" s="71">
        <f t="shared" si="226"/>
        <v>217.03</v>
      </c>
      <c r="O392" s="71">
        <f t="shared" si="226"/>
        <v>217.03</v>
      </c>
      <c r="P392" s="71">
        <f t="shared" si="226"/>
        <v>217.03</v>
      </c>
      <c r="Q392" s="71">
        <f t="shared" si="226"/>
        <v>217.03</v>
      </c>
      <c r="R392" s="71">
        <f t="shared" si="226"/>
        <v>217.03</v>
      </c>
      <c r="S392" s="71">
        <f t="shared" si="226"/>
        <v>217.03</v>
      </c>
      <c r="T392" s="71">
        <f t="shared" si="226"/>
        <v>217.03</v>
      </c>
      <c r="U392" s="71">
        <f t="shared" si="226"/>
        <v>217.03</v>
      </c>
      <c r="V392" s="71">
        <f t="shared" si="226"/>
        <v>217.03</v>
      </c>
      <c r="W392" s="71">
        <f t="shared" si="226"/>
        <v>217.03</v>
      </c>
      <c r="X392" s="71">
        <f t="shared" si="226"/>
        <v>217.03</v>
      </c>
      <c r="Y392" s="71">
        <f t="shared" si="226"/>
        <v>217.03</v>
      </c>
      <c r="Z392" s="71">
        <f t="shared" si="226"/>
        <v>217.03</v>
      </c>
      <c r="AA392" s="71">
        <f t="shared" si="226"/>
        <v>217.03</v>
      </c>
    </row>
    <row r="393" spans="1:27" ht="12.75" hidden="1" customHeight="1" outlineLevel="1" x14ac:dyDescent="0.2">
      <c r="A393" s="163" t="s">
        <v>1411</v>
      </c>
      <c r="B393" s="94" t="s">
        <v>83</v>
      </c>
      <c r="C393" s="70" t="s">
        <v>79</v>
      </c>
      <c r="D393" s="71">
        <v>4.95</v>
      </c>
      <c r="E393" s="71">
        <v>4.95</v>
      </c>
      <c r="F393" s="71">
        <v>4.95</v>
      </c>
      <c r="G393" s="71">
        <v>4.95</v>
      </c>
      <c r="H393" s="71">
        <v>4.95</v>
      </c>
      <c r="I393" s="71">
        <v>4.95</v>
      </c>
      <c r="J393" s="71">
        <v>4.95</v>
      </c>
      <c r="K393" s="71">
        <v>4.95</v>
      </c>
      <c r="L393" s="71">
        <v>4.95</v>
      </c>
      <c r="M393" s="71">
        <v>4.95</v>
      </c>
      <c r="N393" s="71">
        <v>4.95</v>
      </c>
      <c r="O393" s="71">
        <v>4.95</v>
      </c>
      <c r="P393" s="71">
        <v>4.95</v>
      </c>
      <c r="Q393" s="71">
        <v>4.95</v>
      </c>
      <c r="R393" s="71">
        <v>4.95</v>
      </c>
      <c r="S393" s="71">
        <v>4.95</v>
      </c>
      <c r="T393" s="71">
        <v>4.95</v>
      </c>
      <c r="U393" s="71">
        <v>4.95</v>
      </c>
      <c r="V393" s="71">
        <v>4.95</v>
      </c>
      <c r="W393" s="71">
        <v>4.95</v>
      </c>
      <c r="X393" s="71">
        <v>4.95</v>
      </c>
      <c r="Y393" s="71">
        <v>4.95</v>
      </c>
      <c r="Z393" s="71">
        <v>4.95</v>
      </c>
      <c r="AA393" s="71">
        <v>4.95</v>
      </c>
    </row>
    <row r="394" spans="1:27" ht="12.75" hidden="1" customHeight="1" outlineLevel="1" x14ac:dyDescent="0.2">
      <c r="A394" s="163" t="s">
        <v>1412</v>
      </c>
      <c r="B394" s="94" t="s">
        <v>81</v>
      </c>
      <c r="C394" s="70" t="s">
        <v>79</v>
      </c>
      <c r="D394" s="71">
        <f>$D$11</f>
        <v>216.36</v>
      </c>
      <c r="E394" s="71">
        <f t="shared" ref="E394:AA394" si="227">$D$11</f>
        <v>216.36</v>
      </c>
      <c r="F394" s="71">
        <f t="shared" si="227"/>
        <v>216.36</v>
      </c>
      <c r="G394" s="71">
        <f t="shared" si="227"/>
        <v>216.36</v>
      </c>
      <c r="H394" s="71">
        <f t="shared" si="227"/>
        <v>216.36</v>
      </c>
      <c r="I394" s="71">
        <f t="shared" si="227"/>
        <v>216.36</v>
      </c>
      <c r="J394" s="71">
        <f t="shared" si="227"/>
        <v>216.36</v>
      </c>
      <c r="K394" s="71">
        <f t="shared" si="227"/>
        <v>216.36</v>
      </c>
      <c r="L394" s="71">
        <f t="shared" si="227"/>
        <v>216.36</v>
      </c>
      <c r="M394" s="71">
        <f t="shared" si="227"/>
        <v>216.36</v>
      </c>
      <c r="N394" s="71">
        <f t="shared" si="227"/>
        <v>216.36</v>
      </c>
      <c r="O394" s="71">
        <f t="shared" si="227"/>
        <v>216.36</v>
      </c>
      <c r="P394" s="71">
        <f t="shared" si="227"/>
        <v>216.36</v>
      </c>
      <c r="Q394" s="71">
        <f t="shared" si="227"/>
        <v>216.36</v>
      </c>
      <c r="R394" s="71">
        <f>$D$11</f>
        <v>216.36</v>
      </c>
      <c r="S394" s="71">
        <f t="shared" si="227"/>
        <v>216.36</v>
      </c>
      <c r="T394" s="71">
        <f t="shared" si="227"/>
        <v>216.36</v>
      </c>
      <c r="U394" s="71">
        <f t="shared" si="227"/>
        <v>216.36</v>
      </c>
      <c r="V394" s="71">
        <f t="shared" si="227"/>
        <v>216.36</v>
      </c>
      <c r="W394" s="71">
        <f t="shared" si="227"/>
        <v>216.36</v>
      </c>
      <c r="X394" s="71">
        <f t="shared" si="227"/>
        <v>216.36</v>
      </c>
      <c r="Y394" s="71">
        <f t="shared" si="227"/>
        <v>216.36</v>
      </c>
      <c r="Z394" s="71">
        <f t="shared" si="227"/>
        <v>216.36</v>
      </c>
      <c r="AA394" s="71">
        <f t="shared" si="227"/>
        <v>216.36</v>
      </c>
    </row>
    <row r="395" spans="1:27" ht="12.75" customHeight="1" collapsed="1" x14ac:dyDescent="0.2">
      <c r="A395" s="162" t="s">
        <v>1413</v>
      </c>
      <c r="B395" s="54" t="str">
        <f>"15"&amp;"."&amp;$B$663&amp;"."&amp;$B$664</f>
        <v>15.05.2023</v>
      </c>
      <c r="C395" s="134" t="s">
        <v>76</v>
      </c>
      <c r="D395" s="135">
        <f>ROUND(((D396+D397+D399+D398)/1000),5)</f>
        <v>1.7770699999999999</v>
      </c>
      <c r="E395" s="135">
        <f>ROUND(((E396+E397+E399+E398)/1000),5)</f>
        <v>1.59145</v>
      </c>
      <c r="F395" s="135">
        <f>ROUND(((F396+F397+F399+F398)/1000),5)</f>
        <v>1.5342899999999999</v>
      </c>
      <c r="G395" s="135">
        <f t="shared" ref="G395:AA395" si="228">ROUND(((G396+G397+G399+G398)/1000),5)</f>
        <v>1.5057400000000001</v>
      </c>
      <c r="H395" s="135">
        <f t="shared" si="228"/>
        <v>1.53179</v>
      </c>
      <c r="I395" s="135">
        <f t="shared" si="228"/>
        <v>1.5977699999999999</v>
      </c>
      <c r="J395" s="135">
        <f t="shared" si="228"/>
        <v>1.7988900000000001</v>
      </c>
      <c r="K395" s="135">
        <f t="shared" si="228"/>
        <v>2.0346099999999998</v>
      </c>
      <c r="L395" s="135">
        <f t="shared" si="228"/>
        <v>2.3273999999999999</v>
      </c>
      <c r="M395" s="135">
        <f t="shared" si="228"/>
        <v>2.3743400000000001</v>
      </c>
      <c r="N395" s="135">
        <f t="shared" si="228"/>
        <v>2.3764400000000001</v>
      </c>
      <c r="O395" s="135">
        <f t="shared" si="228"/>
        <v>2.3906399999999999</v>
      </c>
      <c r="P395" s="135">
        <f t="shared" si="228"/>
        <v>2.3812500000000001</v>
      </c>
      <c r="Q395" s="135">
        <f t="shared" si="228"/>
        <v>2.4135399999999998</v>
      </c>
      <c r="R395" s="135">
        <f t="shared" si="228"/>
        <v>2.3791600000000002</v>
      </c>
      <c r="S395" s="135">
        <f t="shared" si="228"/>
        <v>2.3712900000000001</v>
      </c>
      <c r="T395" s="135">
        <f t="shared" si="228"/>
        <v>2.3396599999999999</v>
      </c>
      <c r="U395" s="135">
        <f t="shared" si="228"/>
        <v>2.3201999999999998</v>
      </c>
      <c r="V395" s="135">
        <f t="shared" si="228"/>
        <v>2.27908</v>
      </c>
      <c r="W395" s="135">
        <f t="shared" si="228"/>
        <v>2.2489599999999998</v>
      </c>
      <c r="X395" s="135">
        <f t="shared" si="228"/>
        <v>2.3386399999999998</v>
      </c>
      <c r="Y395" s="135">
        <f t="shared" si="228"/>
        <v>2.3603700000000001</v>
      </c>
      <c r="Z395" s="135">
        <f t="shared" si="228"/>
        <v>2.19062</v>
      </c>
      <c r="AA395" s="135">
        <f t="shared" si="228"/>
        <v>1.97373</v>
      </c>
    </row>
    <row r="396" spans="1:27" ht="12.75" hidden="1" customHeight="1" outlineLevel="1" x14ac:dyDescent="0.2">
      <c r="A396" s="163" t="s">
        <v>1414</v>
      </c>
      <c r="B396" s="94" t="s">
        <v>238</v>
      </c>
      <c r="C396" s="70" t="s">
        <v>79</v>
      </c>
      <c r="D396" s="71">
        <v>1338.73</v>
      </c>
      <c r="E396" s="71">
        <v>1153.1099999999999</v>
      </c>
      <c r="F396" s="71">
        <v>1095.95</v>
      </c>
      <c r="G396" s="71">
        <v>1067.4000000000001</v>
      </c>
      <c r="H396" s="71">
        <v>1093.45</v>
      </c>
      <c r="I396" s="71">
        <v>1159.43</v>
      </c>
      <c r="J396" s="71">
        <v>1360.55</v>
      </c>
      <c r="K396" s="71">
        <v>1596.27</v>
      </c>
      <c r="L396" s="71">
        <v>1889.06</v>
      </c>
      <c r="M396" s="71">
        <v>1936</v>
      </c>
      <c r="N396" s="71">
        <v>1938.1</v>
      </c>
      <c r="O396" s="71">
        <v>1952.3</v>
      </c>
      <c r="P396" s="71">
        <v>1942.91</v>
      </c>
      <c r="Q396" s="71">
        <v>1975.2</v>
      </c>
      <c r="R396" s="71">
        <v>1940.82</v>
      </c>
      <c r="S396" s="71">
        <v>1932.95</v>
      </c>
      <c r="T396" s="71">
        <v>1901.32</v>
      </c>
      <c r="U396" s="71">
        <v>1881.86</v>
      </c>
      <c r="V396" s="71">
        <v>1840.74</v>
      </c>
      <c r="W396" s="71">
        <v>1810.62</v>
      </c>
      <c r="X396" s="71">
        <v>1900.3</v>
      </c>
      <c r="Y396" s="71">
        <v>1922.03</v>
      </c>
      <c r="Z396" s="71">
        <v>1752.28</v>
      </c>
      <c r="AA396" s="71">
        <v>1535.39</v>
      </c>
    </row>
    <row r="397" spans="1:27" ht="12.75" hidden="1" customHeight="1" outlineLevel="1" x14ac:dyDescent="0.2">
      <c r="A397" s="163" t="s">
        <v>1415</v>
      </c>
      <c r="B397" s="94" t="s">
        <v>90</v>
      </c>
      <c r="C397" s="70" t="s">
        <v>79</v>
      </c>
      <c r="D397" s="71">
        <f>$D$327</f>
        <v>217.03</v>
      </c>
      <c r="E397" s="71">
        <f t="shared" ref="E397:AA397" si="229">$D$327</f>
        <v>217.03</v>
      </c>
      <c r="F397" s="71">
        <f t="shared" si="229"/>
        <v>217.03</v>
      </c>
      <c r="G397" s="71">
        <f t="shared" si="229"/>
        <v>217.03</v>
      </c>
      <c r="H397" s="71">
        <f t="shared" si="229"/>
        <v>217.03</v>
      </c>
      <c r="I397" s="71">
        <f t="shared" si="229"/>
        <v>217.03</v>
      </c>
      <c r="J397" s="71">
        <f t="shared" si="229"/>
        <v>217.03</v>
      </c>
      <c r="K397" s="71">
        <f t="shared" si="229"/>
        <v>217.03</v>
      </c>
      <c r="L397" s="71">
        <f t="shared" si="229"/>
        <v>217.03</v>
      </c>
      <c r="M397" s="71">
        <f t="shared" si="229"/>
        <v>217.03</v>
      </c>
      <c r="N397" s="71">
        <f t="shared" si="229"/>
        <v>217.03</v>
      </c>
      <c r="O397" s="71">
        <f t="shared" si="229"/>
        <v>217.03</v>
      </c>
      <c r="P397" s="71">
        <f t="shared" si="229"/>
        <v>217.03</v>
      </c>
      <c r="Q397" s="71">
        <f t="shared" si="229"/>
        <v>217.03</v>
      </c>
      <c r="R397" s="71">
        <f t="shared" si="229"/>
        <v>217.03</v>
      </c>
      <c r="S397" s="71">
        <f t="shared" si="229"/>
        <v>217.03</v>
      </c>
      <c r="T397" s="71">
        <f t="shared" si="229"/>
        <v>217.03</v>
      </c>
      <c r="U397" s="71">
        <f t="shared" si="229"/>
        <v>217.03</v>
      </c>
      <c r="V397" s="71">
        <f t="shared" si="229"/>
        <v>217.03</v>
      </c>
      <c r="W397" s="71">
        <f t="shared" si="229"/>
        <v>217.03</v>
      </c>
      <c r="X397" s="71">
        <f t="shared" si="229"/>
        <v>217.03</v>
      </c>
      <c r="Y397" s="71">
        <f t="shared" si="229"/>
        <v>217.03</v>
      </c>
      <c r="Z397" s="71">
        <f t="shared" si="229"/>
        <v>217.03</v>
      </c>
      <c r="AA397" s="71">
        <f t="shared" si="229"/>
        <v>217.03</v>
      </c>
    </row>
    <row r="398" spans="1:27" ht="12.75" hidden="1" customHeight="1" outlineLevel="1" x14ac:dyDescent="0.2">
      <c r="A398" s="163" t="s">
        <v>1416</v>
      </c>
      <c r="B398" s="94" t="s">
        <v>83</v>
      </c>
      <c r="C398" s="70" t="s">
        <v>79</v>
      </c>
      <c r="D398" s="71">
        <v>4.95</v>
      </c>
      <c r="E398" s="71">
        <v>4.95</v>
      </c>
      <c r="F398" s="71">
        <v>4.95</v>
      </c>
      <c r="G398" s="71">
        <v>4.95</v>
      </c>
      <c r="H398" s="71">
        <v>4.95</v>
      </c>
      <c r="I398" s="71">
        <v>4.95</v>
      </c>
      <c r="J398" s="71">
        <v>4.95</v>
      </c>
      <c r="K398" s="71">
        <v>4.95</v>
      </c>
      <c r="L398" s="71">
        <v>4.95</v>
      </c>
      <c r="M398" s="71">
        <v>4.95</v>
      </c>
      <c r="N398" s="71">
        <v>4.95</v>
      </c>
      <c r="O398" s="71">
        <v>4.95</v>
      </c>
      <c r="P398" s="71">
        <v>4.95</v>
      </c>
      <c r="Q398" s="71">
        <v>4.95</v>
      </c>
      <c r="R398" s="71">
        <v>4.95</v>
      </c>
      <c r="S398" s="71">
        <v>4.95</v>
      </c>
      <c r="T398" s="71">
        <v>4.95</v>
      </c>
      <c r="U398" s="71">
        <v>4.95</v>
      </c>
      <c r="V398" s="71">
        <v>4.95</v>
      </c>
      <c r="W398" s="71">
        <v>4.95</v>
      </c>
      <c r="X398" s="71">
        <v>4.95</v>
      </c>
      <c r="Y398" s="71">
        <v>4.95</v>
      </c>
      <c r="Z398" s="71">
        <v>4.95</v>
      </c>
      <c r="AA398" s="71">
        <v>4.95</v>
      </c>
    </row>
    <row r="399" spans="1:27" ht="12.75" hidden="1" customHeight="1" outlineLevel="1" x14ac:dyDescent="0.2">
      <c r="A399" s="163" t="s">
        <v>1417</v>
      </c>
      <c r="B399" s="94" t="s">
        <v>81</v>
      </c>
      <c r="C399" s="70" t="s">
        <v>79</v>
      </c>
      <c r="D399" s="71">
        <f>$D$11</f>
        <v>216.36</v>
      </c>
      <c r="E399" s="71">
        <f t="shared" ref="E399:AA399" si="230">$D$11</f>
        <v>216.36</v>
      </c>
      <c r="F399" s="71">
        <f t="shared" si="230"/>
        <v>216.36</v>
      </c>
      <c r="G399" s="71">
        <f t="shared" si="230"/>
        <v>216.36</v>
      </c>
      <c r="H399" s="71">
        <f t="shared" si="230"/>
        <v>216.36</v>
      </c>
      <c r="I399" s="71">
        <f t="shared" si="230"/>
        <v>216.36</v>
      </c>
      <c r="J399" s="71">
        <f t="shared" si="230"/>
        <v>216.36</v>
      </c>
      <c r="K399" s="71">
        <f t="shared" si="230"/>
        <v>216.36</v>
      </c>
      <c r="L399" s="71">
        <f t="shared" si="230"/>
        <v>216.36</v>
      </c>
      <c r="M399" s="71">
        <f t="shared" si="230"/>
        <v>216.36</v>
      </c>
      <c r="N399" s="71">
        <f t="shared" si="230"/>
        <v>216.36</v>
      </c>
      <c r="O399" s="71">
        <f t="shared" si="230"/>
        <v>216.36</v>
      </c>
      <c r="P399" s="71">
        <f t="shared" si="230"/>
        <v>216.36</v>
      </c>
      <c r="Q399" s="71">
        <f t="shared" si="230"/>
        <v>216.36</v>
      </c>
      <c r="R399" s="71">
        <f>$D$11</f>
        <v>216.36</v>
      </c>
      <c r="S399" s="71">
        <f t="shared" si="230"/>
        <v>216.36</v>
      </c>
      <c r="T399" s="71">
        <f t="shared" si="230"/>
        <v>216.36</v>
      </c>
      <c r="U399" s="71">
        <f t="shared" si="230"/>
        <v>216.36</v>
      </c>
      <c r="V399" s="71">
        <f t="shared" si="230"/>
        <v>216.36</v>
      </c>
      <c r="W399" s="71">
        <f t="shared" si="230"/>
        <v>216.36</v>
      </c>
      <c r="X399" s="71">
        <f t="shared" si="230"/>
        <v>216.36</v>
      </c>
      <c r="Y399" s="71">
        <f t="shared" si="230"/>
        <v>216.36</v>
      </c>
      <c r="Z399" s="71">
        <f t="shared" si="230"/>
        <v>216.36</v>
      </c>
      <c r="AA399" s="71">
        <f t="shared" si="230"/>
        <v>216.36</v>
      </c>
    </row>
    <row r="400" spans="1:27" ht="12.75" customHeight="1" collapsed="1" x14ac:dyDescent="0.2">
      <c r="A400" s="162" t="s">
        <v>1418</v>
      </c>
      <c r="B400" s="54" t="str">
        <f>"16"&amp;"."&amp;$B$663&amp;"."&amp;$B$664</f>
        <v>16.05.2023</v>
      </c>
      <c r="C400" s="134" t="s">
        <v>76</v>
      </c>
      <c r="D400" s="135">
        <f>ROUND(((D401+D402+D404+D403)/1000),5)</f>
        <v>1.7219800000000001</v>
      </c>
      <c r="E400" s="135">
        <f>ROUND(((E401+E402+E404+E403)/1000),5)</f>
        <v>1.6249199999999999</v>
      </c>
      <c r="F400" s="135">
        <f>ROUND(((F401+F402+F404+F403)/1000),5)</f>
        <v>1.53912</v>
      </c>
      <c r="G400" s="135">
        <f t="shared" ref="G400:AA400" si="231">ROUND(((G401+G402+G404+G403)/1000),5)</f>
        <v>1.5253099999999999</v>
      </c>
      <c r="H400" s="135">
        <f t="shared" si="231"/>
        <v>1.5375399999999999</v>
      </c>
      <c r="I400" s="135">
        <f t="shared" si="231"/>
        <v>1.6690499999999999</v>
      </c>
      <c r="J400" s="135">
        <f t="shared" si="231"/>
        <v>1.8520300000000001</v>
      </c>
      <c r="K400" s="135">
        <f t="shared" si="231"/>
        <v>2.03816</v>
      </c>
      <c r="L400" s="135">
        <f t="shared" si="231"/>
        <v>2.2426900000000001</v>
      </c>
      <c r="M400" s="135">
        <f t="shared" si="231"/>
        <v>2.42822</v>
      </c>
      <c r="N400" s="135">
        <f t="shared" si="231"/>
        <v>2.42327</v>
      </c>
      <c r="O400" s="135">
        <f t="shared" si="231"/>
        <v>2.3221799999999999</v>
      </c>
      <c r="P400" s="135">
        <f t="shared" si="231"/>
        <v>2.3327</v>
      </c>
      <c r="Q400" s="135">
        <f t="shared" si="231"/>
        <v>2.3584299999999998</v>
      </c>
      <c r="R400" s="135">
        <f t="shared" si="231"/>
        <v>2.3557700000000001</v>
      </c>
      <c r="S400" s="135">
        <f t="shared" si="231"/>
        <v>2.3226300000000002</v>
      </c>
      <c r="T400" s="135">
        <f t="shared" si="231"/>
        <v>2.2204899999999999</v>
      </c>
      <c r="U400" s="135">
        <f t="shared" si="231"/>
        <v>2.1770800000000001</v>
      </c>
      <c r="V400" s="135">
        <f t="shared" si="231"/>
        <v>2.1724399999999999</v>
      </c>
      <c r="W400" s="135">
        <f t="shared" si="231"/>
        <v>2.18466</v>
      </c>
      <c r="X400" s="135">
        <f t="shared" si="231"/>
        <v>2.3742299999999998</v>
      </c>
      <c r="Y400" s="135">
        <f t="shared" si="231"/>
        <v>2.3519399999999999</v>
      </c>
      <c r="Z400" s="135">
        <f t="shared" si="231"/>
        <v>2.1243699999999999</v>
      </c>
      <c r="AA400" s="135">
        <f t="shared" si="231"/>
        <v>1.9133500000000001</v>
      </c>
    </row>
    <row r="401" spans="1:27" ht="12.75" hidden="1" customHeight="1" outlineLevel="1" x14ac:dyDescent="0.2">
      <c r="A401" s="163" t="s">
        <v>1419</v>
      </c>
      <c r="B401" s="94" t="s">
        <v>238</v>
      </c>
      <c r="C401" s="70" t="s">
        <v>79</v>
      </c>
      <c r="D401" s="71">
        <v>1283.6400000000001</v>
      </c>
      <c r="E401" s="71">
        <v>1186.58</v>
      </c>
      <c r="F401" s="71">
        <v>1100.78</v>
      </c>
      <c r="G401" s="71">
        <v>1086.97</v>
      </c>
      <c r="H401" s="71">
        <v>1099.2</v>
      </c>
      <c r="I401" s="71">
        <v>1230.71</v>
      </c>
      <c r="J401" s="71">
        <v>1413.69</v>
      </c>
      <c r="K401" s="71">
        <v>1599.82</v>
      </c>
      <c r="L401" s="71">
        <v>1804.35</v>
      </c>
      <c r="M401" s="71">
        <v>1989.88</v>
      </c>
      <c r="N401" s="71">
        <v>1984.93</v>
      </c>
      <c r="O401" s="71">
        <v>1883.84</v>
      </c>
      <c r="P401" s="71">
        <v>1894.36</v>
      </c>
      <c r="Q401" s="71">
        <v>1920.09</v>
      </c>
      <c r="R401" s="71">
        <v>1917.43</v>
      </c>
      <c r="S401" s="71">
        <v>1884.29</v>
      </c>
      <c r="T401" s="71">
        <v>1782.15</v>
      </c>
      <c r="U401" s="71">
        <v>1738.74</v>
      </c>
      <c r="V401" s="71">
        <v>1734.1</v>
      </c>
      <c r="W401" s="71">
        <v>1746.32</v>
      </c>
      <c r="X401" s="71">
        <v>1935.89</v>
      </c>
      <c r="Y401" s="71">
        <v>1913.6</v>
      </c>
      <c r="Z401" s="71">
        <v>1686.03</v>
      </c>
      <c r="AA401" s="71">
        <v>1475.01</v>
      </c>
    </row>
    <row r="402" spans="1:27" ht="12.75" hidden="1" customHeight="1" outlineLevel="1" x14ac:dyDescent="0.2">
      <c r="A402" s="163" t="s">
        <v>1420</v>
      </c>
      <c r="B402" s="94" t="s">
        <v>90</v>
      </c>
      <c r="C402" s="70" t="s">
        <v>79</v>
      </c>
      <c r="D402" s="71">
        <f>$D$327</f>
        <v>217.03</v>
      </c>
      <c r="E402" s="71">
        <f t="shared" ref="E402:AA402" si="232">$D$327</f>
        <v>217.03</v>
      </c>
      <c r="F402" s="71">
        <f t="shared" si="232"/>
        <v>217.03</v>
      </c>
      <c r="G402" s="71">
        <f t="shared" si="232"/>
        <v>217.03</v>
      </c>
      <c r="H402" s="71">
        <f t="shared" si="232"/>
        <v>217.03</v>
      </c>
      <c r="I402" s="71">
        <f t="shared" si="232"/>
        <v>217.03</v>
      </c>
      <c r="J402" s="71">
        <f t="shared" si="232"/>
        <v>217.03</v>
      </c>
      <c r="K402" s="71">
        <f t="shared" si="232"/>
        <v>217.03</v>
      </c>
      <c r="L402" s="71">
        <f t="shared" si="232"/>
        <v>217.03</v>
      </c>
      <c r="M402" s="71">
        <f t="shared" si="232"/>
        <v>217.03</v>
      </c>
      <c r="N402" s="71">
        <f t="shared" si="232"/>
        <v>217.03</v>
      </c>
      <c r="O402" s="71">
        <f t="shared" si="232"/>
        <v>217.03</v>
      </c>
      <c r="P402" s="71">
        <f t="shared" si="232"/>
        <v>217.03</v>
      </c>
      <c r="Q402" s="71">
        <f t="shared" si="232"/>
        <v>217.03</v>
      </c>
      <c r="R402" s="71">
        <f t="shared" si="232"/>
        <v>217.03</v>
      </c>
      <c r="S402" s="71">
        <f t="shared" si="232"/>
        <v>217.03</v>
      </c>
      <c r="T402" s="71">
        <f t="shared" si="232"/>
        <v>217.03</v>
      </c>
      <c r="U402" s="71">
        <f t="shared" si="232"/>
        <v>217.03</v>
      </c>
      <c r="V402" s="71">
        <f t="shared" si="232"/>
        <v>217.03</v>
      </c>
      <c r="W402" s="71">
        <f t="shared" si="232"/>
        <v>217.03</v>
      </c>
      <c r="X402" s="71">
        <f t="shared" si="232"/>
        <v>217.03</v>
      </c>
      <c r="Y402" s="71">
        <f t="shared" si="232"/>
        <v>217.03</v>
      </c>
      <c r="Z402" s="71">
        <f t="shared" si="232"/>
        <v>217.03</v>
      </c>
      <c r="AA402" s="71">
        <f t="shared" si="232"/>
        <v>217.03</v>
      </c>
    </row>
    <row r="403" spans="1:27" ht="12.75" hidden="1" customHeight="1" outlineLevel="1" x14ac:dyDescent="0.2">
      <c r="A403" s="163" t="s">
        <v>1421</v>
      </c>
      <c r="B403" s="94" t="s">
        <v>83</v>
      </c>
      <c r="C403" s="70" t="s">
        <v>79</v>
      </c>
      <c r="D403" s="71">
        <v>4.95</v>
      </c>
      <c r="E403" s="71">
        <v>4.95</v>
      </c>
      <c r="F403" s="71">
        <v>4.95</v>
      </c>
      <c r="G403" s="71">
        <v>4.95</v>
      </c>
      <c r="H403" s="71">
        <v>4.95</v>
      </c>
      <c r="I403" s="71">
        <v>4.95</v>
      </c>
      <c r="J403" s="71">
        <v>4.95</v>
      </c>
      <c r="K403" s="71">
        <v>4.95</v>
      </c>
      <c r="L403" s="71">
        <v>4.95</v>
      </c>
      <c r="M403" s="71">
        <v>4.95</v>
      </c>
      <c r="N403" s="71">
        <v>4.95</v>
      </c>
      <c r="O403" s="71">
        <v>4.95</v>
      </c>
      <c r="P403" s="71">
        <v>4.95</v>
      </c>
      <c r="Q403" s="71">
        <v>4.95</v>
      </c>
      <c r="R403" s="71">
        <v>4.95</v>
      </c>
      <c r="S403" s="71">
        <v>4.95</v>
      </c>
      <c r="T403" s="71">
        <v>4.95</v>
      </c>
      <c r="U403" s="71">
        <v>4.95</v>
      </c>
      <c r="V403" s="71">
        <v>4.95</v>
      </c>
      <c r="W403" s="71">
        <v>4.95</v>
      </c>
      <c r="X403" s="71">
        <v>4.95</v>
      </c>
      <c r="Y403" s="71">
        <v>4.95</v>
      </c>
      <c r="Z403" s="71">
        <v>4.95</v>
      </c>
      <c r="AA403" s="71">
        <v>4.95</v>
      </c>
    </row>
    <row r="404" spans="1:27" ht="12.75" hidden="1" customHeight="1" outlineLevel="1" x14ac:dyDescent="0.2">
      <c r="A404" s="163" t="s">
        <v>1422</v>
      </c>
      <c r="B404" s="94" t="s">
        <v>81</v>
      </c>
      <c r="C404" s="70" t="s">
        <v>79</v>
      </c>
      <c r="D404" s="71">
        <f>$D$11</f>
        <v>216.36</v>
      </c>
      <c r="E404" s="71">
        <f t="shared" ref="E404:AA404" si="233">$D$11</f>
        <v>216.36</v>
      </c>
      <c r="F404" s="71">
        <f t="shared" si="233"/>
        <v>216.36</v>
      </c>
      <c r="G404" s="71">
        <f t="shared" si="233"/>
        <v>216.36</v>
      </c>
      <c r="H404" s="71">
        <f t="shared" si="233"/>
        <v>216.36</v>
      </c>
      <c r="I404" s="71">
        <f t="shared" si="233"/>
        <v>216.36</v>
      </c>
      <c r="J404" s="71">
        <f t="shared" si="233"/>
        <v>216.36</v>
      </c>
      <c r="K404" s="71">
        <f t="shared" si="233"/>
        <v>216.36</v>
      </c>
      <c r="L404" s="71">
        <f t="shared" si="233"/>
        <v>216.36</v>
      </c>
      <c r="M404" s="71">
        <f t="shared" si="233"/>
        <v>216.36</v>
      </c>
      <c r="N404" s="71">
        <f t="shared" si="233"/>
        <v>216.36</v>
      </c>
      <c r="O404" s="71">
        <f t="shared" si="233"/>
        <v>216.36</v>
      </c>
      <c r="P404" s="71">
        <f t="shared" si="233"/>
        <v>216.36</v>
      </c>
      <c r="Q404" s="71">
        <f t="shared" si="233"/>
        <v>216.36</v>
      </c>
      <c r="R404" s="71">
        <f>$D$11</f>
        <v>216.36</v>
      </c>
      <c r="S404" s="71">
        <f t="shared" si="233"/>
        <v>216.36</v>
      </c>
      <c r="T404" s="71">
        <f t="shared" si="233"/>
        <v>216.36</v>
      </c>
      <c r="U404" s="71">
        <f t="shared" si="233"/>
        <v>216.36</v>
      </c>
      <c r="V404" s="71">
        <f t="shared" si="233"/>
        <v>216.36</v>
      </c>
      <c r="W404" s="71">
        <f t="shared" si="233"/>
        <v>216.36</v>
      </c>
      <c r="X404" s="71">
        <f t="shared" si="233"/>
        <v>216.36</v>
      </c>
      <c r="Y404" s="71">
        <f t="shared" si="233"/>
        <v>216.36</v>
      </c>
      <c r="Z404" s="71">
        <f t="shared" si="233"/>
        <v>216.36</v>
      </c>
      <c r="AA404" s="71">
        <f t="shared" si="233"/>
        <v>216.36</v>
      </c>
    </row>
    <row r="405" spans="1:27" ht="12.75" customHeight="1" collapsed="1" x14ac:dyDescent="0.2">
      <c r="A405" s="162" t="s">
        <v>1423</v>
      </c>
      <c r="B405" s="54" t="str">
        <f>"17"&amp;"."&amp;$B$663&amp;"."&amp;$B$664</f>
        <v>17.05.2023</v>
      </c>
      <c r="C405" s="134" t="s">
        <v>76</v>
      </c>
      <c r="D405" s="135">
        <f>ROUND(((D406+D407+D409+D408)/1000),5)</f>
        <v>1.6294</v>
      </c>
      <c r="E405" s="135">
        <f>ROUND(((E406+E407+E409+E408)/1000),5)</f>
        <v>1.5343</v>
      </c>
      <c r="F405" s="135">
        <f>ROUND(((F406+F407+F409+F408)/1000),5)</f>
        <v>1.4581999999999999</v>
      </c>
      <c r="G405" s="135">
        <f t="shared" ref="G405:AA405" si="234">ROUND(((G406+G407+G409+G408)/1000),5)</f>
        <v>1.40022</v>
      </c>
      <c r="H405" s="135">
        <f t="shared" si="234"/>
        <v>1.4330700000000001</v>
      </c>
      <c r="I405" s="135">
        <f t="shared" si="234"/>
        <v>1.53725</v>
      </c>
      <c r="J405" s="135">
        <f t="shared" si="234"/>
        <v>1.7868999999999999</v>
      </c>
      <c r="K405" s="135">
        <f t="shared" si="234"/>
        <v>2.00027</v>
      </c>
      <c r="L405" s="135">
        <f t="shared" si="234"/>
        <v>2.17056</v>
      </c>
      <c r="M405" s="135">
        <f t="shared" si="234"/>
        <v>2.3403100000000001</v>
      </c>
      <c r="N405" s="135">
        <f t="shared" si="234"/>
        <v>2.3071000000000002</v>
      </c>
      <c r="O405" s="135">
        <f t="shared" si="234"/>
        <v>2.3143500000000001</v>
      </c>
      <c r="P405" s="135">
        <f t="shared" si="234"/>
        <v>2.3143400000000001</v>
      </c>
      <c r="Q405" s="135">
        <f t="shared" si="234"/>
        <v>2.3321900000000002</v>
      </c>
      <c r="R405" s="135">
        <f t="shared" si="234"/>
        <v>2.3286799999999999</v>
      </c>
      <c r="S405" s="135">
        <f t="shared" si="234"/>
        <v>2.2466699999999999</v>
      </c>
      <c r="T405" s="135">
        <f t="shared" si="234"/>
        <v>2.1709299999999998</v>
      </c>
      <c r="U405" s="135">
        <f t="shared" si="234"/>
        <v>2.1355599999999999</v>
      </c>
      <c r="V405" s="135">
        <f t="shared" si="234"/>
        <v>2.1153400000000002</v>
      </c>
      <c r="W405" s="135">
        <f t="shared" si="234"/>
        <v>2.1646100000000001</v>
      </c>
      <c r="X405" s="135">
        <f t="shared" si="234"/>
        <v>2.21096</v>
      </c>
      <c r="Y405" s="135">
        <f t="shared" si="234"/>
        <v>2.3046899999999999</v>
      </c>
      <c r="Z405" s="135">
        <f t="shared" si="234"/>
        <v>2.0701999999999998</v>
      </c>
      <c r="AA405" s="135">
        <f t="shared" si="234"/>
        <v>1.8386199999999999</v>
      </c>
    </row>
    <row r="406" spans="1:27" ht="12.75" hidden="1" customHeight="1" outlineLevel="1" x14ac:dyDescent="0.2">
      <c r="A406" s="163" t="s">
        <v>1424</v>
      </c>
      <c r="B406" s="94" t="s">
        <v>238</v>
      </c>
      <c r="C406" s="70" t="s">
        <v>79</v>
      </c>
      <c r="D406" s="71">
        <v>1191.06</v>
      </c>
      <c r="E406" s="71">
        <v>1095.96</v>
      </c>
      <c r="F406" s="71">
        <v>1019.86</v>
      </c>
      <c r="G406" s="71">
        <v>961.88</v>
      </c>
      <c r="H406" s="71">
        <v>994.73</v>
      </c>
      <c r="I406" s="71">
        <v>1098.9100000000001</v>
      </c>
      <c r="J406" s="71">
        <v>1348.56</v>
      </c>
      <c r="K406" s="71">
        <v>1561.93</v>
      </c>
      <c r="L406" s="71">
        <v>1732.22</v>
      </c>
      <c r="M406" s="71">
        <v>1901.97</v>
      </c>
      <c r="N406" s="71">
        <v>1868.76</v>
      </c>
      <c r="O406" s="71">
        <v>1876.01</v>
      </c>
      <c r="P406" s="71">
        <v>1876</v>
      </c>
      <c r="Q406" s="71">
        <v>1893.85</v>
      </c>
      <c r="R406" s="71">
        <v>1890.34</v>
      </c>
      <c r="S406" s="71">
        <v>1808.33</v>
      </c>
      <c r="T406" s="71">
        <v>1732.59</v>
      </c>
      <c r="U406" s="71">
        <v>1697.22</v>
      </c>
      <c r="V406" s="71">
        <v>1677</v>
      </c>
      <c r="W406" s="71">
        <v>1726.27</v>
      </c>
      <c r="X406" s="71">
        <v>1772.62</v>
      </c>
      <c r="Y406" s="71">
        <v>1866.35</v>
      </c>
      <c r="Z406" s="71">
        <v>1631.86</v>
      </c>
      <c r="AA406" s="71">
        <v>1400.28</v>
      </c>
    </row>
    <row r="407" spans="1:27" ht="12.75" hidden="1" customHeight="1" outlineLevel="1" x14ac:dyDescent="0.2">
      <c r="A407" s="163" t="s">
        <v>1425</v>
      </c>
      <c r="B407" s="94" t="s">
        <v>90</v>
      </c>
      <c r="C407" s="70" t="s">
        <v>79</v>
      </c>
      <c r="D407" s="71">
        <f>$D$327</f>
        <v>217.03</v>
      </c>
      <c r="E407" s="71">
        <f t="shared" ref="E407:AA407" si="235">$D$327</f>
        <v>217.03</v>
      </c>
      <c r="F407" s="71">
        <f t="shared" si="235"/>
        <v>217.03</v>
      </c>
      <c r="G407" s="71">
        <f t="shared" si="235"/>
        <v>217.03</v>
      </c>
      <c r="H407" s="71">
        <f t="shared" si="235"/>
        <v>217.03</v>
      </c>
      <c r="I407" s="71">
        <f t="shared" si="235"/>
        <v>217.03</v>
      </c>
      <c r="J407" s="71">
        <f t="shared" si="235"/>
        <v>217.03</v>
      </c>
      <c r="K407" s="71">
        <f t="shared" si="235"/>
        <v>217.03</v>
      </c>
      <c r="L407" s="71">
        <f t="shared" si="235"/>
        <v>217.03</v>
      </c>
      <c r="M407" s="71">
        <f t="shared" si="235"/>
        <v>217.03</v>
      </c>
      <c r="N407" s="71">
        <f t="shared" si="235"/>
        <v>217.03</v>
      </c>
      <c r="O407" s="71">
        <f t="shared" si="235"/>
        <v>217.03</v>
      </c>
      <c r="P407" s="71">
        <f t="shared" si="235"/>
        <v>217.03</v>
      </c>
      <c r="Q407" s="71">
        <f t="shared" si="235"/>
        <v>217.03</v>
      </c>
      <c r="R407" s="71">
        <f t="shared" si="235"/>
        <v>217.03</v>
      </c>
      <c r="S407" s="71">
        <f t="shared" si="235"/>
        <v>217.03</v>
      </c>
      <c r="T407" s="71">
        <f t="shared" si="235"/>
        <v>217.03</v>
      </c>
      <c r="U407" s="71">
        <f t="shared" si="235"/>
        <v>217.03</v>
      </c>
      <c r="V407" s="71">
        <f t="shared" si="235"/>
        <v>217.03</v>
      </c>
      <c r="W407" s="71">
        <f t="shared" si="235"/>
        <v>217.03</v>
      </c>
      <c r="X407" s="71">
        <f t="shared" si="235"/>
        <v>217.03</v>
      </c>
      <c r="Y407" s="71">
        <f t="shared" si="235"/>
        <v>217.03</v>
      </c>
      <c r="Z407" s="71">
        <f t="shared" si="235"/>
        <v>217.03</v>
      </c>
      <c r="AA407" s="71">
        <f t="shared" si="235"/>
        <v>217.03</v>
      </c>
    </row>
    <row r="408" spans="1:27" ht="12.75" hidden="1" customHeight="1" outlineLevel="1" x14ac:dyDescent="0.2">
      <c r="A408" s="163" t="s">
        <v>1426</v>
      </c>
      <c r="B408" s="94" t="s">
        <v>83</v>
      </c>
      <c r="C408" s="70" t="s">
        <v>79</v>
      </c>
      <c r="D408" s="71">
        <v>4.95</v>
      </c>
      <c r="E408" s="71">
        <v>4.95</v>
      </c>
      <c r="F408" s="71">
        <v>4.95</v>
      </c>
      <c r="G408" s="71">
        <v>4.95</v>
      </c>
      <c r="H408" s="71">
        <v>4.95</v>
      </c>
      <c r="I408" s="71">
        <v>4.95</v>
      </c>
      <c r="J408" s="71">
        <v>4.95</v>
      </c>
      <c r="K408" s="71">
        <v>4.95</v>
      </c>
      <c r="L408" s="71">
        <v>4.95</v>
      </c>
      <c r="M408" s="71">
        <v>4.95</v>
      </c>
      <c r="N408" s="71">
        <v>4.95</v>
      </c>
      <c r="O408" s="71">
        <v>4.95</v>
      </c>
      <c r="P408" s="71">
        <v>4.95</v>
      </c>
      <c r="Q408" s="71">
        <v>4.95</v>
      </c>
      <c r="R408" s="71">
        <v>4.95</v>
      </c>
      <c r="S408" s="71">
        <v>4.95</v>
      </c>
      <c r="T408" s="71">
        <v>4.95</v>
      </c>
      <c r="U408" s="71">
        <v>4.95</v>
      </c>
      <c r="V408" s="71">
        <v>4.95</v>
      </c>
      <c r="W408" s="71">
        <v>4.95</v>
      </c>
      <c r="X408" s="71">
        <v>4.95</v>
      </c>
      <c r="Y408" s="71">
        <v>4.95</v>
      </c>
      <c r="Z408" s="71">
        <v>4.95</v>
      </c>
      <c r="AA408" s="71">
        <v>4.95</v>
      </c>
    </row>
    <row r="409" spans="1:27" ht="12.75" hidden="1" customHeight="1" outlineLevel="1" x14ac:dyDescent="0.2">
      <c r="A409" s="163" t="s">
        <v>1427</v>
      </c>
      <c r="B409" s="94" t="s">
        <v>81</v>
      </c>
      <c r="C409" s="70" t="s">
        <v>79</v>
      </c>
      <c r="D409" s="71">
        <f>$D$11</f>
        <v>216.36</v>
      </c>
      <c r="E409" s="71">
        <f t="shared" ref="E409:AA409" si="236">$D$11</f>
        <v>216.36</v>
      </c>
      <c r="F409" s="71">
        <f t="shared" si="236"/>
        <v>216.36</v>
      </c>
      <c r="G409" s="71">
        <f t="shared" si="236"/>
        <v>216.36</v>
      </c>
      <c r="H409" s="71">
        <f t="shared" si="236"/>
        <v>216.36</v>
      </c>
      <c r="I409" s="71">
        <f t="shared" si="236"/>
        <v>216.36</v>
      </c>
      <c r="J409" s="71">
        <f t="shared" si="236"/>
        <v>216.36</v>
      </c>
      <c r="K409" s="71">
        <f t="shared" si="236"/>
        <v>216.36</v>
      </c>
      <c r="L409" s="71">
        <f t="shared" si="236"/>
        <v>216.36</v>
      </c>
      <c r="M409" s="71">
        <f t="shared" si="236"/>
        <v>216.36</v>
      </c>
      <c r="N409" s="71">
        <f t="shared" si="236"/>
        <v>216.36</v>
      </c>
      <c r="O409" s="71">
        <f t="shared" si="236"/>
        <v>216.36</v>
      </c>
      <c r="P409" s="71">
        <f t="shared" si="236"/>
        <v>216.36</v>
      </c>
      <c r="Q409" s="71">
        <f t="shared" si="236"/>
        <v>216.36</v>
      </c>
      <c r="R409" s="71">
        <f>$D$11</f>
        <v>216.36</v>
      </c>
      <c r="S409" s="71">
        <f t="shared" si="236"/>
        <v>216.36</v>
      </c>
      <c r="T409" s="71">
        <f t="shared" si="236"/>
        <v>216.36</v>
      </c>
      <c r="U409" s="71">
        <f t="shared" si="236"/>
        <v>216.36</v>
      </c>
      <c r="V409" s="71">
        <f t="shared" si="236"/>
        <v>216.36</v>
      </c>
      <c r="W409" s="71">
        <f t="shared" si="236"/>
        <v>216.36</v>
      </c>
      <c r="X409" s="71">
        <f t="shared" si="236"/>
        <v>216.36</v>
      </c>
      <c r="Y409" s="71">
        <f t="shared" si="236"/>
        <v>216.36</v>
      </c>
      <c r="Z409" s="71">
        <f t="shared" si="236"/>
        <v>216.36</v>
      </c>
      <c r="AA409" s="71">
        <f t="shared" si="236"/>
        <v>216.36</v>
      </c>
    </row>
    <row r="410" spans="1:27" ht="12.75" customHeight="1" collapsed="1" x14ac:dyDescent="0.2">
      <c r="A410" s="162" t="s">
        <v>1428</v>
      </c>
      <c r="B410" s="54" t="str">
        <f>"18"&amp;"."&amp;$B$663&amp;"."&amp;$B$664</f>
        <v>18.05.2023</v>
      </c>
      <c r="C410" s="134" t="s">
        <v>76</v>
      </c>
      <c r="D410" s="135">
        <f>ROUND(((D411+D412+D414+D413)/1000),5)</f>
        <v>1.69859</v>
      </c>
      <c r="E410" s="135">
        <f>ROUND(((E411+E412+E414+E413)/1000),5)</f>
        <v>1.59009</v>
      </c>
      <c r="F410" s="135">
        <f>ROUND(((F411+F412+F414+F413)/1000),5)</f>
        <v>1.4882200000000001</v>
      </c>
      <c r="G410" s="135">
        <f t="shared" ref="G410:AA410" si="237">ROUND(((G411+G412+G414+G413)/1000),5)</f>
        <v>1.46228</v>
      </c>
      <c r="H410" s="135">
        <f t="shared" si="237"/>
        <v>1.5219400000000001</v>
      </c>
      <c r="I410" s="135">
        <f t="shared" si="237"/>
        <v>1.6021300000000001</v>
      </c>
      <c r="J410" s="135">
        <f t="shared" si="237"/>
        <v>1.79251</v>
      </c>
      <c r="K410" s="135">
        <f t="shared" si="237"/>
        <v>2.0357400000000001</v>
      </c>
      <c r="L410" s="135">
        <f t="shared" si="237"/>
        <v>2.3172100000000002</v>
      </c>
      <c r="M410" s="135">
        <f t="shared" si="237"/>
        <v>2.38435</v>
      </c>
      <c r="N410" s="135">
        <f t="shared" si="237"/>
        <v>2.4352900000000002</v>
      </c>
      <c r="O410" s="135">
        <f t="shared" si="237"/>
        <v>2.4026900000000002</v>
      </c>
      <c r="P410" s="135">
        <f t="shared" si="237"/>
        <v>2.4093200000000001</v>
      </c>
      <c r="Q410" s="135">
        <f t="shared" si="237"/>
        <v>2.4560499999999998</v>
      </c>
      <c r="R410" s="135">
        <f t="shared" si="237"/>
        <v>2.4288400000000001</v>
      </c>
      <c r="S410" s="135">
        <f t="shared" si="237"/>
        <v>2.4119999999999999</v>
      </c>
      <c r="T410" s="135">
        <f t="shared" si="237"/>
        <v>2.4032399999999998</v>
      </c>
      <c r="U410" s="135">
        <f t="shared" si="237"/>
        <v>2.3872599999999999</v>
      </c>
      <c r="V410" s="135">
        <f t="shared" si="237"/>
        <v>2.36158</v>
      </c>
      <c r="W410" s="135">
        <f t="shared" si="237"/>
        <v>2.3500999999999999</v>
      </c>
      <c r="X410" s="135">
        <f t="shared" si="237"/>
        <v>2.36572</v>
      </c>
      <c r="Y410" s="135">
        <f t="shared" si="237"/>
        <v>2.4348299999999998</v>
      </c>
      <c r="Z410" s="135">
        <f t="shared" si="237"/>
        <v>2.2325499999999998</v>
      </c>
      <c r="AA410" s="135">
        <f t="shared" si="237"/>
        <v>2.0018699999999998</v>
      </c>
    </row>
    <row r="411" spans="1:27" ht="12.75" hidden="1" customHeight="1" outlineLevel="1" x14ac:dyDescent="0.2">
      <c r="A411" s="163" t="s">
        <v>1429</v>
      </c>
      <c r="B411" s="94" t="s">
        <v>238</v>
      </c>
      <c r="C411" s="70" t="s">
        <v>79</v>
      </c>
      <c r="D411" s="71">
        <v>1260.25</v>
      </c>
      <c r="E411" s="71">
        <v>1151.75</v>
      </c>
      <c r="F411" s="71">
        <v>1049.8800000000001</v>
      </c>
      <c r="G411" s="71">
        <v>1023.94</v>
      </c>
      <c r="H411" s="71">
        <v>1083.5999999999999</v>
      </c>
      <c r="I411" s="71">
        <v>1163.79</v>
      </c>
      <c r="J411" s="71">
        <v>1354.17</v>
      </c>
      <c r="K411" s="71">
        <v>1597.4</v>
      </c>
      <c r="L411" s="71">
        <v>1878.87</v>
      </c>
      <c r="M411" s="71">
        <v>1946.01</v>
      </c>
      <c r="N411" s="71">
        <v>1996.95</v>
      </c>
      <c r="O411" s="71">
        <v>1964.35</v>
      </c>
      <c r="P411" s="71">
        <v>1970.98</v>
      </c>
      <c r="Q411" s="71">
        <v>2017.71</v>
      </c>
      <c r="R411" s="71">
        <v>1990.5</v>
      </c>
      <c r="S411" s="71">
        <v>1973.66</v>
      </c>
      <c r="T411" s="71">
        <v>1964.9</v>
      </c>
      <c r="U411" s="71">
        <v>1948.92</v>
      </c>
      <c r="V411" s="71">
        <v>1923.24</v>
      </c>
      <c r="W411" s="71">
        <v>1911.76</v>
      </c>
      <c r="X411" s="71">
        <v>1927.38</v>
      </c>
      <c r="Y411" s="71">
        <v>1996.49</v>
      </c>
      <c r="Z411" s="71">
        <v>1794.21</v>
      </c>
      <c r="AA411" s="71">
        <v>1563.53</v>
      </c>
    </row>
    <row r="412" spans="1:27" ht="12.75" hidden="1" customHeight="1" outlineLevel="1" x14ac:dyDescent="0.2">
      <c r="A412" s="163" t="s">
        <v>1430</v>
      </c>
      <c r="B412" s="94" t="s">
        <v>90</v>
      </c>
      <c r="C412" s="70" t="s">
        <v>79</v>
      </c>
      <c r="D412" s="71">
        <f>$D$327</f>
        <v>217.03</v>
      </c>
      <c r="E412" s="71">
        <f t="shared" ref="E412:AA412" si="238">$D$327</f>
        <v>217.03</v>
      </c>
      <c r="F412" s="71">
        <f t="shared" si="238"/>
        <v>217.03</v>
      </c>
      <c r="G412" s="71">
        <f t="shared" si="238"/>
        <v>217.03</v>
      </c>
      <c r="H412" s="71">
        <f t="shared" si="238"/>
        <v>217.03</v>
      </c>
      <c r="I412" s="71">
        <f t="shared" si="238"/>
        <v>217.03</v>
      </c>
      <c r="J412" s="71">
        <f t="shared" si="238"/>
        <v>217.03</v>
      </c>
      <c r="K412" s="71">
        <f t="shared" si="238"/>
        <v>217.03</v>
      </c>
      <c r="L412" s="71">
        <f t="shared" si="238"/>
        <v>217.03</v>
      </c>
      <c r="M412" s="71">
        <f t="shared" si="238"/>
        <v>217.03</v>
      </c>
      <c r="N412" s="71">
        <f t="shared" si="238"/>
        <v>217.03</v>
      </c>
      <c r="O412" s="71">
        <f t="shared" si="238"/>
        <v>217.03</v>
      </c>
      <c r="P412" s="71">
        <f t="shared" si="238"/>
        <v>217.03</v>
      </c>
      <c r="Q412" s="71">
        <f t="shared" si="238"/>
        <v>217.03</v>
      </c>
      <c r="R412" s="71">
        <f t="shared" si="238"/>
        <v>217.03</v>
      </c>
      <c r="S412" s="71">
        <f t="shared" si="238"/>
        <v>217.03</v>
      </c>
      <c r="T412" s="71">
        <f t="shared" si="238"/>
        <v>217.03</v>
      </c>
      <c r="U412" s="71">
        <f t="shared" si="238"/>
        <v>217.03</v>
      </c>
      <c r="V412" s="71">
        <f t="shared" si="238"/>
        <v>217.03</v>
      </c>
      <c r="W412" s="71">
        <f t="shared" si="238"/>
        <v>217.03</v>
      </c>
      <c r="X412" s="71">
        <f t="shared" si="238"/>
        <v>217.03</v>
      </c>
      <c r="Y412" s="71">
        <f t="shared" si="238"/>
        <v>217.03</v>
      </c>
      <c r="Z412" s="71">
        <f t="shared" si="238"/>
        <v>217.03</v>
      </c>
      <c r="AA412" s="71">
        <f t="shared" si="238"/>
        <v>217.03</v>
      </c>
    </row>
    <row r="413" spans="1:27" ht="12.75" hidden="1" customHeight="1" outlineLevel="1" x14ac:dyDescent="0.2">
      <c r="A413" s="163" t="s">
        <v>1431</v>
      </c>
      <c r="B413" s="94" t="s">
        <v>83</v>
      </c>
      <c r="C413" s="70" t="s">
        <v>79</v>
      </c>
      <c r="D413" s="71">
        <v>4.95</v>
      </c>
      <c r="E413" s="71">
        <v>4.95</v>
      </c>
      <c r="F413" s="71">
        <v>4.95</v>
      </c>
      <c r="G413" s="71">
        <v>4.95</v>
      </c>
      <c r="H413" s="71">
        <v>4.95</v>
      </c>
      <c r="I413" s="71">
        <v>4.95</v>
      </c>
      <c r="J413" s="71">
        <v>4.95</v>
      </c>
      <c r="K413" s="71">
        <v>4.95</v>
      </c>
      <c r="L413" s="71">
        <v>4.95</v>
      </c>
      <c r="M413" s="71">
        <v>4.95</v>
      </c>
      <c r="N413" s="71">
        <v>4.95</v>
      </c>
      <c r="O413" s="71">
        <v>4.95</v>
      </c>
      <c r="P413" s="71">
        <v>4.95</v>
      </c>
      <c r="Q413" s="71">
        <v>4.95</v>
      </c>
      <c r="R413" s="71">
        <v>4.95</v>
      </c>
      <c r="S413" s="71">
        <v>4.95</v>
      </c>
      <c r="T413" s="71">
        <v>4.95</v>
      </c>
      <c r="U413" s="71">
        <v>4.95</v>
      </c>
      <c r="V413" s="71">
        <v>4.95</v>
      </c>
      <c r="W413" s="71">
        <v>4.95</v>
      </c>
      <c r="X413" s="71">
        <v>4.95</v>
      </c>
      <c r="Y413" s="71">
        <v>4.95</v>
      </c>
      <c r="Z413" s="71">
        <v>4.95</v>
      </c>
      <c r="AA413" s="71">
        <v>4.95</v>
      </c>
    </row>
    <row r="414" spans="1:27" ht="12.75" hidden="1" customHeight="1" outlineLevel="1" x14ac:dyDescent="0.2">
      <c r="A414" s="163" t="s">
        <v>1432</v>
      </c>
      <c r="B414" s="94" t="s">
        <v>81</v>
      </c>
      <c r="C414" s="70" t="s">
        <v>79</v>
      </c>
      <c r="D414" s="71">
        <f>$D$11</f>
        <v>216.36</v>
      </c>
      <c r="E414" s="71">
        <f t="shared" ref="E414:AA414" si="239">$D$11</f>
        <v>216.36</v>
      </c>
      <c r="F414" s="71">
        <f t="shared" si="239"/>
        <v>216.36</v>
      </c>
      <c r="G414" s="71">
        <f t="shared" si="239"/>
        <v>216.36</v>
      </c>
      <c r="H414" s="71">
        <f t="shared" si="239"/>
        <v>216.36</v>
      </c>
      <c r="I414" s="71">
        <f t="shared" si="239"/>
        <v>216.36</v>
      </c>
      <c r="J414" s="71">
        <f t="shared" si="239"/>
        <v>216.36</v>
      </c>
      <c r="K414" s="71">
        <f t="shared" si="239"/>
        <v>216.36</v>
      </c>
      <c r="L414" s="71">
        <f t="shared" si="239"/>
        <v>216.36</v>
      </c>
      <c r="M414" s="71">
        <f t="shared" si="239"/>
        <v>216.36</v>
      </c>
      <c r="N414" s="71">
        <f t="shared" si="239"/>
        <v>216.36</v>
      </c>
      <c r="O414" s="71">
        <f t="shared" si="239"/>
        <v>216.36</v>
      </c>
      <c r="P414" s="71">
        <f t="shared" si="239"/>
        <v>216.36</v>
      </c>
      <c r="Q414" s="71">
        <f t="shared" si="239"/>
        <v>216.36</v>
      </c>
      <c r="R414" s="71">
        <f>$D$11</f>
        <v>216.36</v>
      </c>
      <c r="S414" s="71">
        <f t="shared" si="239"/>
        <v>216.36</v>
      </c>
      <c r="T414" s="71">
        <f t="shared" si="239"/>
        <v>216.36</v>
      </c>
      <c r="U414" s="71">
        <f t="shared" si="239"/>
        <v>216.36</v>
      </c>
      <c r="V414" s="71">
        <f t="shared" si="239"/>
        <v>216.36</v>
      </c>
      <c r="W414" s="71">
        <f t="shared" si="239"/>
        <v>216.36</v>
      </c>
      <c r="X414" s="71">
        <f t="shared" si="239"/>
        <v>216.36</v>
      </c>
      <c r="Y414" s="71">
        <f t="shared" si="239"/>
        <v>216.36</v>
      </c>
      <c r="Z414" s="71">
        <f t="shared" si="239"/>
        <v>216.36</v>
      </c>
      <c r="AA414" s="71">
        <f t="shared" si="239"/>
        <v>216.36</v>
      </c>
    </row>
    <row r="415" spans="1:27" ht="12.75" customHeight="1" collapsed="1" x14ac:dyDescent="0.2">
      <c r="A415" s="162" t="s">
        <v>1433</v>
      </c>
      <c r="B415" s="54" t="str">
        <f>"19"&amp;"."&amp;$B$663&amp;"."&amp;$B$664</f>
        <v>19.05.2023</v>
      </c>
      <c r="C415" s="134" t="s">
        <v>76</v>
      </c>
      <c r="D415" s="135">
        <f>ROUND(((D416+D417+D419+D418)/1000),5)</f>
        <v>1.6811400000000001</v>
      </c>
      <c r="E415" s="135">
        <f>ROUND(((E416+E417+E419+E418)/1000),5)</f>
        <v>1.5342100000000001</v>
      </c>
      <c r="F415" s="135">
        <f>ROUND(((F416+F417+F419+F418)/1000),5)</f>
        <v>1.4292199999999999</v>
      </c>
      <c r="G415" s="135">
        <f t="shared" ref="G415:AA415" si="240">ROUND(((G416+G417+G419+G418)/1000),5)</f>
        <v>1.37863</v>
      </c>
      <c r="H415" s="135">
        <f t="shared" si="240"/>
        <v>1.3968400000000001</v>
      </c>
      <c r="I415" s="135">
        <f t="shared" si="240"/>
        <v>1.6359699999999999</v>
      </c>
      <c r="J415" s="135">
        <f t="shared" si="240"/>
        <v>1.79166</v>
      </c>
      <c r="K415" s="135">
        <f t="shared" si="240"/>
        <v>2.0977700000000001</v>
      </c>
      <c r="L415" s="135">
        <f t="shared" si="240"/>
        <v>2.3650600000000002</v>
      </c>
      <c r="M415" s="135">
        <f t="shared" si="240"/>
        <v>2.4447700000000001</v>
      </c>
      <c r="N415" s="135">
        <f t="shared" si="240"/>
        <v>2.4544999999999999</v>
      </c>
      <c r="O415" s="135">
        <f t="shared" si="240"/>
        <v>2.4811999999999999</v>
      </c>
      <c r="P415" s="135">
        <f t="shared" si="240"/>
        <v>2.48109</v>
      </c>
      <c r="Q415" s="135">
        <f t="shared" si="240"/>
        <v>2.49261</v>
      </c>
      <c r="R415" s="135">
        <f t="shared" si="240"/>
        <v>2.4903499999999998</v>
      </c>
      <c r="S415" s="135">
        <f t="shared" si="240"/>
        <v>2.4775800000000001</v>
      </c>
      <c r="T415" s="135">
        <f t="shared" si="240"/>
        <v>2.44136</v>
      </c>
      <c r="U415" s="135">
        <f t="shared" si="240"/>
        <v>2.40564</v>
      </c>
      <c r="V415" s="135">
        <f t="shared" si="240"/>
        <v>2.36904</v>
      </c>
      <c r="W415" s="135">
        <f t="shared" si="240"/>
        <v>2.3525900000000002</v>
      </c>
      <c r="X415" s="135">
        <f t="shared" si="240"/>
        <v>2.3648199999999999</v>
      </c>
      <c r="Y415" s="135">
        <f t="shared" si="240"/>
        <v>2.4178099999999998</v>
      </c>
      <c r="Z415" s="135">
        <f t="shared" si="240"/>
        <v>2.2750699999999999</v>
      </c>
      <c r="AA415" s="135">
        <f t="shared" si="240"/>
        <v>2.00162</v>
      </c>
    </row>
    <row r="416" spans="1:27" ht="12.75" hidden="1" customHeight="1" outlineLevel="1" x14ac:dyDescent="0.2">
      <c r="A416" s="163" t="s">
        <v>1434</v>
      </c>
      <c r="B416" s="94" t="s">
        <v>238</v>
      </c>
      <c r="C416" s="70" t="s">
        <v>79</v>
      </c>
      <c r="D416" s="71">
        <v>1242.8</v>
      </c>
      <c r="E416" s="71">
        <v>1095.8699999999999</v>
      </c>
      <c r="F416" s="71">
        <v>990.88</v>
      </c>
      <c r="G416" s="71">
        <v>940.29</v>
      </c>
      <c r="H416" s="71">
        <v>958.5</v>
      </c>
      <c r="I416" s="71">
        <v>1197.6300000000001</v>
      </c>
      <c r="J416" s="71">
        <v>1353.32</v>
      </c>
      <c r="K416" s="71">
        <v>1659.43</v>
      </c>
      <c r="L416" s="71">
        <v>1926.72</v>
      </c>
      <c r="M416" s="71">
        <v>2006.43</v>
      </c>
      <c r="N416" s="71">
        <v>2016.16</v>
      </c>
      <c r="O416" s="71">
        <v>2042.86</v>
      </c>
      <c r="P416" s="71">
        <v>2042.75</v>
      </c>
      <c r="Q416" s="71">
        <v>2054.27</v>
      </c>
      <c r="R416" s="71">
        <v>2052.0100000000002</v>
      </c>
      <c r="S416" s="71">
        <v>2039.24</v>
      </c>
      <c r="T416" s="71">
        <v>2003.02</v>
      </c>
      <c r="U416" s="71">
        <v>1967.3</v>
      </c>
      <c r="V416" s="71">
        <v>1930.7</v>
      </c>
      <c r="W416" s="71">
        <v>1914.25</v>
      </c>
      <c r="X416" s="71">
        <v>1926.48</v>
      </c>
      <c r="Y416" s="71">
        <v>1979.47</v>
      </c>
      <c r="Z416" s="71">
        <v>1836.73</v>
      </c>
      <c r="AA416" s="71">
        <v>1563.28</v>
      </c>
    </row>
    <row r="417" spans="1:27" ht="12.75" hidden="1" customHeight="1" outlineLevel="1" x14ac:dyDescent="0.2">
      <c r="A417" s="163" t="s">
        <v>1435</v>
      </c>
      <c r="B417" s="94" t="s">
        <v>90</v>
      </c>
      <c r="C417" s="70" t="s">
        <v>79</v>
      </c>
      <c r="D417" s="71">
        <f>$D$327</f>
        <v>217.03</v>
      </c>
      <c r="E417" s="71">
        <f t="shared" ref="E417:AA417" si="241">$D$327</f>
        <v>217.03</v>
      </c>
      <c r="F417" s="71">
        <f t="shared" si="241"/>
        <v>217.03</v>
      </c>
      <c r="G417" s="71">
        <f t="shared" si="241"/>
        <v>217.03</v>
      </c>
      <c r="H417" s="71">
        <f t="shared" si="241"/>
        <v>217.03</v>
      </c>
      <c r="I417" s="71">
        <f t="shared" si="241"/>
        <v>217.03</v>
      </c>
      <c r="J417" s="71">
        <f t="shared" si="241"/>
        <v>217.03</v>
      </c>
      <c r="K417" s="71">
        <f t="shared" si="241"/>
        <v>217.03</v>
      </c>
      <c r="L417" s="71">
        <f t="shared" si="241"/>
        <v>217.03</v>
      </c>
      <c r="M417" s="71">
        <f t="shared" si="241"/>
        <v>217.03</v>
      </c>
      <c r="N417" s="71">
        <f t="shared" si="241"/>
        <v>217.03</v>
      </c>
      <c r="O417" s="71">
        <f t="shared" si="241"/>
        <v>217.03</v>
      </c>
      <c r="P417" s="71">
        <f t="shared" si="241"/>
        <v>217.03</v>
      </c>
      <c r="Q417" s="71">
        <f t="shared" si="241"/>
        <v>217.03</v>
      </c>
      <c r="R417" s="71">
        <f t="shared" si="241"/>
        <v>217.03</v>
      </c>
      <c r="S417" s="71">
        <f t="shared" si="241"/>
        <v>217.03</v>
      </c>
      <c r="T417" s="71">
        <f t="shared" si="241"/>
        <v>217.03</v>
      </c>
      <c r="U417" s="71">
        <f t="shared" si="241"/>
        <v>217.03</v>
      </c>
      <c r="V417" s="71">
        <f t="shared" si="241"/>
        <v>217.03</v>
      </c>
      <c r="W417" s="71">
        <f t="shared" si="241"/>
        <v>217.03</v>
      </c>
      <c r="X417" s="71">
        <f t="shared" si="241"/>
        <v>217.03</v>
      </c>
      <c r="Y417" s="71">
        <f t="shared" si="241"/>
        <v>217.03</v>
      </c>
      <c r="Z417" s="71">
        <f t="shared" si="241"/>
        <v>217.03</v>
      </c>
      <c r="AA417" s="71">
        <f t="shared" si="241"/>
        <v>217.03</v>
      </c>
    </row>
    <row r="418" spans="1:27" ht="12.75" hidden="1" customHeight="1" outlineLevel="1" x14ac:dyDescent="0.2">
      <c r="A418" s="163" t="s">
        <v>1436</v>
      </c>
      <c r="B418" s="94" t="s">
        <v>83</v>
      </c>
      <c r="C418" s="70" t="s">
        <v>79</v>
      </c>
      <c r="D418" s="183">
        <v>4.95</v>
      </c>
      <c r="E418" s="183">
        <v>4.95</v>
      </c>
      <c r="F418" s="183">
        <v>4.95</v>
      </c>
      <c r="G418" s="183">
        <v>4.95</v>
      </c>
      <c r="H418" s="183">
        <v>4.95</v>
      </c>
      <c r="I418" s="183">
        <v>4.95</v>
      </c>
      <c r="J418" s="183">
        <v>4.95</v>
      </c>
      <c r="K418" s="183">
        <v>4.95</v>
      </c>
      <c r="L418" s="183">
        <v>4.95</v>
      </c>
      <c r="M418" s="183">
        <v>4.95</v>
      </c>
      <c r="N418" s="183">
        <v>4.95</v>
      </c>
      <c r="O418" s="183">
        <v>4.95</v>
      </c>
      <c r="P418" s="183">
        <v>4.95</v>
      </c>
      <c r="Q418" s="183">
        <v>4.95</v>
      </c>
      <c r="R418" s="183">
        <v>4.95</v>
      </c>
      <c r="S418" s="183">
        <v>4.95</v>
      </c>
      <c r="T418" s="183">
        <v>4.95</v>
      </c>
      <c r="U418" s="183">
        <v>4.95</v>
      </c>
      <c r="V418" s="183">
        <v>4.95</v>
      </c>
      <c r="W418" s="183">
        <v>4.95</v>
      </c>
      <c r="X418" s="183">
        <v>4.95</v>
      </c>
      <c r="Y418" s="183">
        <v>4.95</v>
      </c>
      <c r="Z418" s="183">
        <v>4.95</v>
      </c>
      <c r="AA418" s="183">
        <v>4.95</v>
      </c>
    </row>
    <row r="419" spans="1:27" ht="12.75" hidden="1" customHeight="1" outlineLevel="1" x14ac:dyDescent="0.2">
      <c r="A419" s="163" t="s">
        <v>1437</v>
      </c>
      <c r="B419" s="94" t="s">
        <v>81</v>
      </c>
      <c r="C419" s="70" t="s">
        <v>79</v>
      </c>
      <c r="D419" s="71">
        <f>$D$11</f>
        <v>216.36</v>
      </c>
      <c r="E419" s="71">
        <f t="shared" ref="E419:AA419" si="242">$D$11</f>
        <v>216.36</v>
      </c>
      <c r="F419" s="71">
        <f t="shared" si="242"/>
        <v>216.36</v>
      </c>
      <c r="G419" s="71">
        <f t="shared" si="242"/>
        <v>216.36</v>
      </c>
      <c r="H419" s="71">
        <f t="shared" si="242"/>
        <v>216.36</v>
      </c>
      <c r="I419" s="71">
        <f t="shared" si="242"/>
        <v>216.36</v>
      </c>
      <c r="J419" s="71">
        <f t="shared" si="242"/>
        <v>216.36</v>
      </c>
      <c r="K419" s="71">
        <f t="shared" si="242"/>
        <v>216.36</v>
      </c>
      <c r="L419" s="71">
        <f t="shared" si="242"/>
        <v>216.36</v>
      </c>
      <c r="M419" s="71">
        <f t="shared" si="242"/>
        <v>216.36</v>
      </c>
      <c r="N419" s="71">
        <f t="shared" si="242"/>
        <v>216.36</v>
      </c>
      <c r="O419" s="71">
        <f t="shared" si="242"/>
        <v>216.36</v>
      </c>
      <c r="P419" s="71">
        <f t="shared" si="242"/>
        <v>216.36</v>
      </c>
      <c r="Q419" s="71">
        <f t="shared" si="242"/>
        <v>216.36</v>
      </c>
      <c r="R419" s="71">
        <f>$D$11</f>
        <v>216.36</v>
      </c>
      <c r="S419" s="71">
        <f t="shared" si="242"/>
        <v>216.36</v>
      </c>
      <c r="T419" s="71">
        <f t="shared" si="242"/>
        <v>216.36</v>
      </c>
      <c r="U419" s="71">
        <f t="shared" si="242"/>
        <v>216.36</v>
      </c>
      <c r="V419" s="71">
        <f t="shared" si="242"/>
        <v>216.36</v>
      </c>
      <c r="W419" s="71">
        <f t="shared" si="242"/>
        <v>216.36</v>
      </c>
      <c r="X419" s="71">
        <f t="shared" si="242"/>
        <v>216.36</v>
      </c>
      <c r="Y419" s="71">
        <f t="shared" si="242"/>
        <v>216.36</v>
      </c>
      <c r="Z419" s="71">
        <f t="shared" si="242"/>
        <v>216.36</v>
      </c>
      <c r="AA419" s="71">
        <f t="shared" si="242"/>
        <v>216.36</v>
      </c>
    </row>
    <row r="420" spans="1:27" ht="12.75" customHeight="1" collapsed="1" x14ac:dyDescent="0.2">
      <c r="A420" s="162" t="s">
        <v>1438</v>
      </c>
      <c r="B420" s="54" t="str">
        <f>"20"&amp;"."&amp;$B$663&amp;"."&amp;$B$664</f>
        <v>20.05.2023</v>
      </c>
      <c r="C420" s="134" t="s">
        <v>76</v>
      </c>
      <c r="D420" s="135">
        <f>ROUND(((D421+D422+D424+D423)/1000),5)</f>
        <v>1.9456199999999999</v>
      </c>
      <c r="E420" s="135">
        <f>ROUND(((E421+E422+E424+E423)/1000),5)</f>
        <v>1.79573</v>
      </c>
      <c r="F420" s="135">
        <f>ROUND(((F421+F422+F424+F423)/1000),5)</f>
        <v>1.7086399999999999</v>
      </c>
      <c r="G420" s="135">
        <f t="shared" ref="G420:AA420" si="243">ROUND(((G421+G422+G424+G423)/1000),5)</f>
        <v>1.60911</v>
      </c>
      <c r="H420" s="135">
        <f t="shared" si="243"/>
        <v>1.58917</v>
      </c>
      <c r="I420" s="135">
        <f t="shared" si="243"/>
        <v>1.63453</v>
      </c>
      <c r="J420" s="135">
        <f t="shared" si="243"/>
        <v>1.7194499999999999</v>
      </c>
      <c r="K420" s="135">
        <f t="shared" si="243"/>
        <v>1.88392</v>
      </c>
      <c r="L420" s="135">
        <f t="shared" si="243"/>
        <v>2.11632</v>
      </c>
      <c r="M420" s="135">
        <f t="shared" si="243"/>
        <v>2.2986200000000001</v>
      </c>
      <c r="N420" s="135">
        <f t="shared" si="243"/>
        <v>2.36903</v>
      </c>
      <c r="O420" s="135">
        <f t="shared" si="243"/>
        <v>2.3648899999999999</v>
      </c>
      <c r="P420" s="135">
        <f t="shared" si="243"/>
        <v>2.2684299999999999</v>
      </c>
      <c r="Q420" s="135">
        <f t="shared" si="243"/>
        <v>2.2475499999999999</v>
      </c>
      <c r="R420" s="135">
        <f t="shared" si="243"/>
        <v>2.2311299999999998</v>
      </c>
      <c r="S420" s="135">
        <f t="shared" si="243"/>
        <v>2.1968999999999999</v>
      </c>
      <c r="T420" s="135">
        <f t="shared" si="243"/>
        <v>2.1663800000000002</v>
      </c>
      <c r="U420" s="135">
        <f t="shared" si="243"/>
        <v>2.1262699999999999</v>
      </c>
      <c r="V420" s="135">
        <f t="shared" si="243"/>
        <v>2.13015</v>
      </c>
      <c r="W420" s="135">
        <f t="shared" si="243"/>
        <v>2.2024499999999998</v>
      </c>
      <c r="X420" s="135">
        <f t="shared" si="243"/>
        <v>2.2577199999999999</v>
      </c>
      <c r="Y420" s="135">
        <f t="shared" si="243"/>
        <v>2.28173</v>
      </c>
      <c r="Z420" s="135">
        <f t="shared" si="243"/>
        <v>2.0971000000000002</v>
      </c>
      <c r="AA420" s="135">
        <f t="shared" si="243"/>
        <v>1.91611</v>
      </c>
    </row>
    <row r="421" spans="1:27" ht="12.75" hidden="1" customHeight="1" outlineLevel="1" x14ac:dyDescent="0.2">
      <c r="A421" s="163" t="s">
        <v>1439</v>
      </c>
      <c r="B421" s="94" t="s">
        <v>238</v>
      </c>
      <c r="C421" s="70" t="s">
        <v>79</v>
      </c>
      <c r="D421" s="71">
        <v>1507.28</v>
      </c>
      <c r="E421" s="71">
        <v>1357.39</v>
      </c>
      <c r="F421" s="71">
        <v>1270.3</v>
      </c>
      <c r="G421" s="71">
        <v>1170.77</v>
      </c>
      <c r="H421" s="71">
        <v>1150.83</v>
      </c>
      <c r="I421" s="71">
        <v>1196.19</v>
      </c>
      <c r="J421" s="71">
        <v>1281.1099999999999</v>
      </c>
      <c r="K421" s="71">
        <v>1445.58</v>
      </c>
      <c r="L421" s="71">
        <v>1677.98</v>
      </c>
      <c r="M421" s="71">
        <v>1860.28</v>
      </c>
      <c r="N421" s="71">
        <v>1930.69</v>
      </c>
      <c r="O421" s="71">
        <v>1926.55</v>
      </c>
      <c r="P421" s="71">
        <v>1830.09</v>
      </c>
      <c r="Q421" s="71">
        <v>1809.21</v>
      </c>
      <c r="R421" s="71">
        <v>1792.79</v>
      </c>
      <c r="S421" s="71">
        <v>1758.56</v>
      </c>
      <c r="T421" s="71">
        <v>1728.04</v>
      </c>
      <c r="U421" s="71">
        <v>1687.93</v>
      </c>
      <c r="V421" s="71">
        <v>1691.81</v>
      </c>
      <c r="W421" s="71">
        <v>1764.11</v>
      </c>
      <c r="X421" s="71">
        <v>1819.38</v>
      </c>
      <c r="Y421" s="71">
        <v>1843.39</v>
      </c>
      <c r="Z421" s="71">
        <v>1658.76</v>
      </c>
      <c r="AA421" s="71">
        <v>1477.77</v>
      </c>
    </row>
    <row r="422" spans="1:27" ht="12.75" hidden="1" customHeight="1" outlineLevel="1" x14ac:dyDescent="0.2">
      <c r="A422" s="163" t="s">
        <v>1440</v>
      </c>
      <c r="B422" s="94" t="s">
        <v>90</v>
      </c>
      <c r="C422" s="70" t="s">
        <v>79</v>
      </c>
      <c r="D422" s="71">
        <f>$D$327</f>
        <v>217.03</v>
      </c>
      <c r="E422" s="71">
        <f t="shared" ref="E422:AA422" si="244">$D$327</f>
        <v>217.03</v>
      </c>
      <c r="F422" s="71">
        <f t="shared" si="244"/>
        <v>217.03</v>
      </c>
      <c r="G422" s="71">
        <f t="shared" si="244"/>
        <v>217.03</v>
      </c>
      <c r="H422" s="71">
        <f t="shared" si="244"/>
        <v>217.03</v>
      </c>
      <c r="I422" s="71">
        <f t="shared" si="244"/>
        <v>217.03</v>
      </c>
      <c r="J422" s="71">
        <f t="shared" si="244"/>
        <v>217.03</v>
      </c>
      <c r="K422" s="71">
        <f t="shared" si="244"/>
        <v>217.03</v>
      </c>
      <c r="L422" s="71">
        <f t="shared" si="244"/>
        <v>217.03</v>
      </c>
      <c r="M422" s="71">
        <f t="shared" si="244"/>
        <v>217.03</v>
      </c>
      <c r="N422" s="71">
        <f t="shared" si="244"/>
        <v>217.03</v>
      </c>
      <c r="O422" s="71">
        <f t="shared" si="244"/>
        <v>217.03</v>
      </c>
      <c r="P422" s="71">
        <f t="shared" si="244"/>
        <v>217.03</v>
      </c>
      <c r="Q422" s="71">
        <f t="shared" si="244"/>
        <v>217.03</v>
      </c>
      <c r="R422" s="71">
        <f t="shared" si="244"/>
        <v>217.03</v>
      </c>
      <c r="S422" s="71">
        <f t="shared" si="244"/>
        <v>217.03</v>
      </c>
      <c r="T422" s="71">
        <f t="shared" si="244"/>
        <v>217.03</v>
      </c>
      <c r="U422" s="71">
        <f t="shared" si="244"/>
        <v>217.03</v>
      </c>
      <c r="V422" s="71">
        <f t="shared" si="244"/>
        <v>217.03</v>
      </c>
      <c r="W422" s="71">
        <f t="shared" si="244"/>
        <v>217.03</v>
      </c>
      <c r="X422" s="71">
        <f t="shared" si="244"/>
        <v>217.03</v>
      </c>
      <c r="Y422" s="71">
        <f t="shared" si="244"/>
        <v>217.03</v>
      </c>
      <c r="Z422" s="71">
        <f t="shared" si="244"/>
        <v>217.03</v>
      </c>
      <c r="AA422" s="71">
        <f t="shared" si="244"/>
        <v>217.03</v>
      </c>
    </row>
    <row r="423" spans="1:27" ht="12.75" hidden="1" customHeight="1" outlineLevel="1" x14ac:dyDescent="0.2">
      <c r="A423" s="163" t="s">
        <v>1441</v>
      </c>
      <c r="B423" s="94" t="s">
        <v>83</v>
      </c>
      <c r="C423" s="70" t="s">
        <v>79</v>
      </c>
      <c r="D423" s="71">
        <v>4.95</v>
      </c>
      <c r="E423" s="71">
        <v>4.95</v>
      </c>
      <c r="F423" s="71">
        <v>4.95</v>
      </c>
      <c r="G423" s="71">
        <v>4.95</v>
      </c>
      <c r="H423" s="71">
        <v>4.95</v>
      </c>
      <c r="I423" s="71">
        <v>4.95</v>
      </c>
      <c r="J423" s="71">
        <v>4.95</v>
      </c>
      <c r="K423" s="71">
        <v>4.95</v>
      </c>
      <c r="L423" s="71">
        <v>4.95</v>
      </c>
      <c r="M423" s="71">
        <v>4.95</v>
      </c>
      <c r="N423" s="71">
        <v>4.95</v>
      </c>
      <c r="O423" s="71">
        <v>4.95</v>
      </c>
      <c r="P423" s="71">
        <v>4.95</v>
      </c>
      <c r="Q423" s="71">
        <v>4.95</v>
      </c>
      <c r="R423" s="71">
        <v>4.95</v>
      </c>
      <c r="S423" s="71">
        <v>4.95</v>
      </c>
      <c r="T423" s="71">
        <v>4.95</v>
      </c>
      <c r="U423" s="71">
        <v>4.95</v>
      </c>
      <c r="V423" s="71">
        <v>4.95</v>
      </c>
      <c r="W423" s="71">
        <v>4.95</v>
      </c>
      <c r="X423" s="71">
        <v>4.95</v>
      </c>
      <c r="Y423" s="71">
        <v>4.95</v>
      </c>
      <c r="Z423" s="71">
        <v>4.95</v>
      </c>
      <c r="AA423" s="71">
        <v>4.95</v>
      </c>
    </row>
    <row r="424" spans="1:27" ht="12.75" hidden="1" customHeight="1" outlineLevel="1" x14ac:dyDescent="0.2">
      <c r="A424" s="163" t="s">
        <v>1442</v>
      </c>
      <c r="B424" s="94" t="s">
        <v>81</v>
      </c>
      <c r="C424" s="70" t="s">
        <v>79</v>
      </c>
      <c r="D424" s="71">
        <f>$D$11</f>
        <v>216.36</v>
      </c>
      <c r="E424" s="71">
        <f t="shared" ref="E424:AA424" si="245">$D$11</f>
        <v>216.36</v>
      </c>
      <c r="F424" s="71">
        <f t="shared" si="245"/>
        <v>216.36</v>
      </c>
      <c r="G424" s="71">
        <f t="shared" si="245"/>
        <v>216.36</v>
      </c>
      <c r="H424" s="71">
        <f t="shared" si="245"/>
        <v>216.36</v>
      </c>
      <c r="I424" s="71">
        <f t="shared" si="245"/>
        <v>216.36</v>
      </c>
      <c r="J424" s="71">
        <f t="shared" si="245"/>
        <v>216.36</v>
      </c>
      <c r="K424" s="71">
        <f t="shared" si="245"/>
        <v>216.36</v>
      </c>
      <c r="L424" s="71">
        <f t="shared" si="245"/>
        <v>216.36</v>
      </c>
      <c r="M424" s="71">
        <f t="shared" si="245"/>
        <v>216.36</v>
      </c>
      <c r="N424" s="71">
        <f t="shared" si="245"/>
        <v>216.36</v>
      </c>
      <c r="O424" s="71">
        <f t="shared" si="245"/>
        <v>216.36</v>
      </c>
      <c r="P424" s="71">
        <f t="shared" si="245"/>
        <v>216.36</v>
      </c>
      <c r="Q424" s="71">
        <f t="shared" si="245"/>
        <v>216.36</v>
      </c>
      <c r="R424" s="71">
        <f>$D$11</f>
        <v>216.36</v>
      </c>
      <c r="S424" s="71">
        <f t="shared" si="245"/>
        <v>216.36</v>
      </c>
      <c r="T424" s="71">
        <f t="shared" si="245"/>
        <v>216.36</v>
      </c>
      <c r="U424" s="71">
        <f t="shared" si="245"/>
        <v>216.36</v>
      </c>
      <c r="V424" s="71">
        <f t="shared" si="245"/>
        <v>216.36</v>
      </c>
      <c r="W424" s="71">
        <f t="shared" si="245"/>
        <v>216.36</v>
      </c>
      <c r="X424" s="71">
        <f t="shared" si="245"/>
        <v>216.36</v>
      </c>
      <c r="Y424" s="71">
        <f t="shared" si="245"/>
        <v>216.36</v>
      </c>
      <c r="Z424" s="71">
        <f t="shared" si="245"/>
        <v>216.36</v>
      </c>
      <c r="AA424" s="71">
        <f t="shared" si="245"/>
        <v>216.36</v>
      </c>
    </row>
    <row r="425" spans="1:27" ht="12.75" customHeight="1" collapsed="1" x14ac:dyDescent="0.2">
      <c r="A425" s="162" t="s">
        <v>1443</v>
      </c>
      <c r="B425" s="54" t="str">
        <f>"21"&amp;"."&amp;$B$663&amp;"."&amp;$B$664</f>
        <v>21.05.2023</v>
      </c>
      <c r="C425" s="134" t="s">
        <v>76</v>
      </c>
      <c r="D425" s="135">
        <f>ROUND(((D426+D427+D429+D428)/1000),5)</f>
        <v>1.9613</v>
      </c>
      <c r="E425" s="135">
        <f>ROUND(((E426+E427+E429+E428)/1000),5)</f>
        <v>1.75152</v>
      </c>
      <c r="F425" s="135">
        <f>ROUND(((F426+F427+F429+F428)/1000),5)</f>
        <v>1.6364099999999999</v>
      </c>
      <c r="G425" s="135">
        <f t="shared" ref="G425:AA425" si="246">ROUND(((G426+G427+G429+G428)/1000),5)</f>
        <v>1.55206</v>
      </c>
      <c r="H425" s="135">
        <f t="shared" si="246"/>
        <v>1.5367</v>
      </c>
      <c r="I425" s="135">
        <f t="shared" si="246"/>
        <v>1.5328599999999999</v>
      </c>
      <c r="J425" s="135">
        <f t="shared" si="246"/>
        <v>1.54887</v>
      </c>
      <c r="K425" s="135">
        <f t="shared" si="246"/>
        <v>1.77382</v>
      </c>
      <c r="L425" s="135">
        <f t="shared" si="246"/>
        <v>1.9931399999999999</v>
      </c>
      <c r="M425" s="135">
        <f t="shared" si="246"/>
        <v>2.2533799999999999</v>
      </c>
      <c r="N425" s="135">
        <f t="shared" si="246"/>
        <v>2.3493599999999999</v>
      </c>
      <c r="O425" s="135">
        <f t="shared" si="246"/>
        <v>2.3616100000000002</v>
      </c>
      <c r="P425" s="135">
        <f t="shared" si="246"/>
        <v>2.3597299999999999</v>
      </c>
      <c r="Q425" s="135">
        <f t="shared" si="246"/>
        <v>2.3603900000000002</v>
      </c>
      <c r="R425" s="135">
        <f t="shared" si="246"/>
        <v>2.3599700000000001</v>
      </c>
      <c r="S425" s="135">
        <f t="shared" si="246"/>
        <v>2.3519299999999999</v>
      </c>
      <c r="T425" s="135">
        <f t="shared" si="246"/>
        <v>2.2921499999999999</v>
      </c>
      <c r="U425" s="135">
        <f t="shared" si="246"/>
        <v>2.2175400000000001</v>
      </c>
      <c r="V425" s="135">
        <f t="shared" si="246"/>
        <v>2.22105</v>
      </c>
      <c r="W425" s="135">
        <f t="shared" si="246"/>
        <v>2.3218399999999999</v>
      </c>
      <c r="X425" s="135">
        <f t="shared" si="246"/>
        <v>2.36727</v>
      </c>
      <c r="Y425" s="135">
        <f t="shared" si="246"/>
        <v>2.3611200000000001</v>
      </c>
      <c r="Z425" s="135">
        <f t="shared" si="246"/>
        <v>2.28559</v>
      </c>
      <c r="AA425" s="135">
        <f t="shared" si="246"/>
        <v>2.0462400000000001</v>
      </c>
    </row>
    <row r="426" spans="1:27" ht="12.75" hidden="1" customHeight="1" outlineLevel="1" x14ac:dyDescent="0.2">
      <c r="A426" s="163" t="s">
        <v>1444</v>
      </c>
      <c r="B426" s="94" t="s">
        <v>238</v>
      </c>
      <c r="C426" s="70" t="s">
        <v>79</v>
      </c>
      <c r="D426" s="71">
        <v>1522.96</v>
      </c>
      <c r="E426" s="71">
        <v>1313.18</v>
      </c>
      <c r="F426" s="71">
        <v>1198.07</v>
      </c>
      <c r="G426" s="71">
        <v>1113.72</v>
      </c>
      <c r="H426" s="71">
        <v>1098.3599999999999</v>
      </c>
      <c r="I426" s="71">
        <v>1094.52</v>
      </c>
      <c r="J426" s="71">
        <v>1110.53</v>
      </c>
      <c r="K426" s="71">
        <v>1335.48</v>
      </c>
      <c r="L426" s="71">
        <v>1554.8</v>
      </c>
      <c r="M426" s="71">
        <v>1815.04</v>
      </c>
      <c r="N426" s="71">
        <v>1911.02</v>
      </c>
      <c r="O426" s="71">
        <v>1923.27</v>
      </c>
      <c r="P426" s="71">
        <v>1921.39</v>
      </c>
      <c r="Q426" s="71">
        <v>1922.05</v>
      </c>
      <c r="R426" s="71">
        <v>1921.63</v>
      </c>
      <c r="S426" s="71">
        <v>1913.59</v>
      </c>
      <c r="T426" s="71">
        <v>1853.81</v>
      </c>
      <c r="U426" s="71">
        <v>1779.2</v>
      </c>
      <c r="V426" s="71">
        <v>1782.71</v>
      </c>
      <c r="W426" s="71">
        <v>1883.5</v>
      </c>
      <c r="X426" s="71">
        <v>1928.93</v>
      </c>
      <c r="Y426" s="71">
        <v>1922.78</v>
      </c>
      <c r="Z426" s="71">
        <v>1847.25</v>
      </c>
      <c r="AA426" s="71">
        <v>1607.9</v>
      </c>
    </row>
    <row r="427" spans="1:27" ht="12.75" hidden="1" customHeight="1" outlineLevel="1" x14ac:dyDescent="0.2">
      <c r="A427" s="163" t="s">
        <v>1445</v>
      </c>
      <c r="B427" s="94" t="s">
        <v>90</v>
      </c>
      <c r="C427" s="70" t="s">
        <v>79</v>
      </c>
      <c r="D427" s="71">
        <f>$D$327</f>
        <v>217.03</v>
      </c>
      <c r="E427" s="71">
        <f t="shared" ref="E427:AA427" si="247">$D$327</f>
        <v>217.03</v>
      </c>
      <c r="F427" s="71">
        <f t="shared" si="247"/>
        <v>217.03</v>
      </c>
      <c r="G427" s="71">
        <f t="shared" si="247"/>
        <v>217.03</v>
      </c>
      <c r="H427" s="71">
        <f t="shared" si="247"/>
        <v>217.03</v>
      </c>
      <c r="I427" s="71">
        <f t="shared" si="247"/>
        <v>217.03</v>
      </c>
      <c r="J427" s="71">
        <f t="shared" si="247"/>
        <v>217.03</v>
      </c>
      <c r="K427" s="71">
        <f t="shared" si="247"/>
        <v>217.03</v>
      </c>
      <c r="L427" s="71">
        <f t="shared" si="247"/>
        <v>217.03</v>
      </c>
      <c r="M427" s="71">
        <f t="shared" si="247"/>
        <v>217.03</v>
      </c>
      <c r="N427" s="71">
        <f t="shared" si="247"/>
        <v>217.03</v>
      </c>
      <c r="O427" s="71">
        <f t="shared" si="247"/>
        <v>217.03</v>
      </c>
      <c r="P427" s="71">
        <f t="shared" si="247"/>
        <v>217.03</v>
      </c>
      <c r="Q427" s="71">
        <f t="shared" si="247"/>
        <v>217.03</v>
      </c>
      <c r="R427" s="71">
        <f t="shared" si="247"/>
        <v>217.03</v>
      </c>
      <c r="S427" s="71">
        <f t="shared" si="247"/>
        <v>217.03</v>
      </c>
      <c r="T427" s="71">
        <f t="shared" si="247"/>
        <v>217.03</v>
      </c>
      <c r="U427" s="71">
        <f t="shared" si="247"/>
        <v>217.03</v>
      </c>
      <c r="V427" s="71">
        <f t="shared" si="247"/>
        <v>217.03</v>
      </c>
      <c r="W427" s="71">
        <f t="shared" si="247"/>
        <v>217.03</v>
      </c>
      <c r="X427" s="71">
        <f t="shared" si="247"/>
        <v>217.03</v>
      </c>
      <c r="Y427" s="71">
        <f t="shared" si="247"/>
        <v>217.03</v>
      </c>
      <c r="Z427" s="71">
        <f t="shared" si="247"/>
        <v>217.03</v>
      </c>
      <c r="AA427" s="71">
        <f t="shared" si="247"/>
        <v>217.03</v>
      </c>
    </row>
    <row r="428" spans="1:27" ht="12.75" hidden="1" customHeight="1" outlineLevel="1" x14ac:dyDescent="0.2">
      <c r="A428" s="163" t="s">
        <v>1446</v>
      </c>
      <c r="B428" s="94" t="s">
        <v>83</v>
      </c>
      <c r="C428" s="70" t="s">
        <v>79</v>
      </c>
      <c r="D428" s="71">
        <v>4.95</v>
      </c>
      <c r="E428" s="71">
        <v>4.95</v>
      </c>
      <c r="F428" s="71">
        <v>4.95</v>
      </c>
      <c r="G428" s="71">
        <v>4.95</v>
      </c>
      <c r="H428" s="71">
        <v>4.95</v>
      </c>
      <c r="I428" s="71">
        <v>4.95</v>
      </c>
      <c r="J428" s="71">
        <v>4.95</v>
      </c>
      <c r="K428" s="71">
        <v>4.95</v>
      </c>
      <c r="L428" s="71">
        <v>4.95</v>
      </c>
      <c r="M428" s="71">
        <v>4.95</v>
      </c>
      <c r="N428" s="71">
        <v>4.95</v>
      </c>
      <c r="O428" s="71">
        <v>4.95</v>
      </c>
      <c r="P428" s="71">
        <v>4.95</v>
      </c>
      <c r="Q428" s="71">
        <v>4.95</v>
      </c>
      <c r="R428" s="71">
        <v>4.95</v>
      </c>
      <c r="S428" s="71">
        <v>4.95</v>
      </c>
      <c r="T428" s="71">
        <v>4.95</v>
      </c>
      <c r="U428" s="71">
        <v>4.95</v>
      </c>
      <c r="V428" s="71">
        <v>4.95</v>
      </c>
      <c r="W428" s="71">
        <v>4.95</v>
      </c>
      <c r="X428" s="71">
        <v>4.95</v>
      </c>
      <c r="Y428" s="71">
        <v>4.95</v>
      </c>
      <c r="Z428" s="71">
        <v>4.95</v>
      </c>
      <c r="AA428" s="71">
        <v>4.95</v>
      </c>
    </row>
    <row r="429" spans="1:27" ht="12.75" hidden="1" customHeight="1" outlineLevel="1" x14ac:dyDescent="0.2">
      <c r="A429" s="163" t="s">
        <v>1447</v>
      </c>
      <c r="B429" s="94" t="s">
        <v>81</v>
      </c>
      <c r="C429" s="70" t="s">
        <v>79</v>
      </c>
      <c r="D429" s="71">
        <f>$D$11</f>
        <v>216.36</v>
      </c>
      <c r="E429" s="71">
        <f t="shared" ref="E429:AA429" si="248">$D$11</f>
        <v>216.36</v>
      </c>
      <c r="F429" s="71">
        <f t="shared" si="248"/>
        <v>216.36</v>
      </c>
      <c r="G429" s="71">
        <f t="shared" si="248"/>
        <v>216.36</v>
      </c>
      <c r="H429" s="71">
        <f t="shared" si="248"/>
        <v>216.36</v>
      </c>
      <c r="I429" s="71">
        <f t="shared" si="248"/>
        <v>216.36</v>
      </c>
      <c r="J429" s="71">
        <f t="shared" si="248"/>
        <v>216.36</v>
      </c>
      <c r="K429" s="71">
        <f t="shared" si="248"/>
        <v>216.36</v>
      </c>
      <c r="L429" s="71">
        <f t="shared" si="248"/>
        <v>216.36</v>
      </c>
      <c r="M429" s="71">
        <f t="shared" si="248"/>
        <v>216.36</v>
      </c>
      <c r="N429" s="71">
        <f t="shared" si="248"/>
        <v>216.36</v>
      </c>
      <c r="O429" s="71">
        <f t="shared" si="248"/>
        <v>216.36</v>
      </c>
      <c r="P429" s="71">
        <f t="shared" si="248"/>
        <v>216.36</v>
      </c>
      <c r="Q429" s="71">
        <f t="shared" si="248"/>
        <v>216.36</v>
      </c>
      <c r="R429" s="71">
        <f>$D$11</f>
        <v>216.36</v>
      </c>
      <c r="S429" s="71">
        <f t="shared" si="248"/>
        <v>216.36</v>
      </c>
      <c r="T429" s="71">
        <f t="shared" si="248"/>
        <v>216.36</v>
      </c>
      <c r="U429" s="71">
        <f t="shared" si="248"/>
        <v>216.36</v>
      </c>
      <c r="V429" s="71">
        <f t="shared" si="248"/>
        <v>216.36</v>
      </c>
      <c r="W429" s="71">
        <f t="shared" si="248"/>
        <v>216.36</v>
      </c>
      <c r="X429" s="71">
        <f t="shared" si="248"/>
        <v>216.36</v>
      </c>
      <c r="Y429" s="71">
        <f t="shared" si="248"/>
        <v>216.36</v>
      </c>
      <c r="Z429" s="71">
        <f t="shared" si="248"/>
        <v>216.36</v>
      </c>
      <c r="AA429" s="71">
        <f t="shared" si="248"/>
        <v>216.36</v>
      </c>
    </row>
    <row r="430" spans="1:27" ht="12.75" customHeight="1" collapsed="1" x14ac:dyDescent="0.2">
      <c r="A430" s="162" t="s">
        <v>1448</v>
      </c>
      <c r="B430" s="54" t="str">
        <f>"22"&amp;"."&amp;$B$663&amp;"."&amp;$B$664</f>
        <v>22.05.2023</v>
      </c>
      <c r="C430" s="134" t="s">
        <v>76</v>
      </c>
      <c r="D430" s="135">
        <f>ROUND(((D431+D432+D434+D433)/1000),5)</f>
        <v>1.7544299999999999</v>
      </c>
      <c r="E430" s="135">
        <f>ROUND(((E431+E432+E434+E433)/1000),5)</f>
        <v>1.60771</v>
      </c>
      <c r="F430" s="135">
        <f>ROUND(((F431+F432+F434+F433)/1000),5)</f>
        <v>1.5282800000000001</v>
      </c>
      <c r="G430" s="135">
        <f t="shared" ref="G430:AA430" si="249">ROUND(((G431+G432+G434+G433)/1000),5)</f>
        <v>1.5012399999999999</v>
      </c>
      <c r="H430" s="135">
        <f t="shared" si="249"/>
        <v>1.4844299999999999</v>
      </c>
      <c r="I430" s="135">
        <f t="shared" si="249"/>
        <v>1.5399700000000001</v>
      </c>
      <c r="J430" s="135">
        <f t="shared" si="249"/>
        <v>1.7771300000000001</v>
      </c>
      <c r="K430" s="135">
        <f t="shared" si="249"/>
        <v>2.0061300000000002</v>
      </c>
      <c r="L430" s="135">
        <f t="shared" si="249"/>
        <v>2.3082500000000001</v>
      </c>
      <c r="M430" s="135">
        <f t="shared" si="249"/>
        <v>2.3957700000000002</v>
      </c>
      <c r="N430" s="135">
        <f t="shared" si="249"/>
        <v>2.3976600000000001</v>
      </c>
      <c r="O430" s="135">
        <f t="shared" si="249"/>
        <v>2.4087299999999998</v>
      </c>
      <c r="P430" s="135">
        <f t="shared" si="249"/>
        <v>2.4375300000000002</v>
      </c>
      <c r="Q430" s="135">
        <f t="shared" si="249"/>
        <v>2.5019800000000001</v>
      </c>
      <c r="R430" s="135">
        <f t="shared" si="249"/>
        <v>2.4756900000000002</v>
      </c>
      <c r="S430" s="135">
        <f t="shared" si="249"/>
        <v>2.43628</v>
      </c>
      <c r="T430" s="135">
        <f t="shared" si="249"/>
        <v>2.40489</v>
      </c>
      <c r="U430" s="135">
        <f t="shared" si="249"/>
        <v>2.3973599999999999</v>
      </c>
      <c r="V430" s="135">
        <f t="shared" si="249"/>
        <v>2.3603499999999999</v>
      </c>
      <c r="W430" s="135">
        <f t="shared" si="249"/>
        <v>2.2058800000000001</v>
      </c>
      <c r="X430" s="135">
        <f t="shared" si="249"/>
        <v>2.2974600000000001</v>
      </c>
      <c r="Y430" s="135">
        <f t="shared" si="249"/>
        <v>2.3923100000000002</v>
      </c>
      <c r="Z430" s="135">
        <f t="shared" si="249"/>
        <v>2.1139600000000001</v>
      </c>
      <c r="AA430" s="135">
        <f t="shared" si="249"/>
        <v>1.9129400000000001</v>
      </c>
    </row>
    <row r="431" spans="1:27" ht="12.75" hidden="1" customHeight="1" outlineLevel="1" x14ac:dyDescent="0.2">
      <c r="A431" s="163" t="s">
        <v>1449</v>
      </c>
      <c r="B431" s="94" t="s">
        <v>238</v>
      </c>
      <c r="C431" s="70" t="s">
        <v>79</v>
      </c>
      <c r="D431" s="71">
        <v>1316.09</v>
      </c>
      <c r="E431" s="71">
        <v>1169.3699999999999</v>
      </c>
      <c r="F431" s="71">
        <v>1089.94</v>
      </c>
      <c r="G431" s="71">
        <v>1062.9000000000001</v>
      </c>
      <c r="H431" s="71">
        <v>1046.0899999999999</v>
      </c>
      <c r="I431" s="71">
        <v>1101.6300000000001</v>
      </c>
      <c r="J431" s="71">
        <v>1338.79</v>
      </c>
      <c r="K431" s="71">
        <v>1567.79</v>
      </c>
      <c r="L431" s="71">
        <v>1869.91</v>
      </c>
      <c r="M431" s="71">
        <v>1957.43</v>
      </c>
      <c r="N431" s="71">
        <v>1959.32</v>
      </c>
      <c r="O431" s="71">
        <v>1970.39</v>
      </c>
      <c r="P431" s="71">
        <v>1999.19</v>
      </c>
      <c r="Q431" s="71">
        <v>2063.64</v>
      </c>
      <c r="R431" s="71">
        <v>2037.35</v>
      </c>
      <c r="S431" s="71">
        <v>1997.94</v>
      </c>
      <c r="T431" s="71">
        <v>1966.55</v>
      </c>
      <c r="U431" s="71">
        <v>1959.02</v>
      </c>
      <c r="V431" s="71">
        <v>1922.01</v>
      </c>
      <c r="W431" s="71">
        <v>1767.54</v>
      </c>
      <c r="X431" s="71">
        <v>1859.12</v>
      </c>
      <c r="Y431" s="71">
        <v>1953.97</v>
      </c>
      <c r="Z431" s="71">
        <v>1675.62</v>
      </c>
      <c r="AA431" s="71">
        <v>1474.6</v>
      </c>
    </row>
    <row r="432" spans="1:27" ht="12.75" hidden="1" customHeight="1" outlineLevel="1" x14ac:dyDescent="0.2">
      <c r="A432" s="163" t="s">
        <v>1450</v>
      </c>
      <c r="B432" s="94" t="s">
        <v>90</v>
      </c>
      <c r="C432" s="70" t="s">
        <v>79</v>
      </c>
      <c r="D432" s="71">
        <f>$D$327</f>
        <v>217.03</v>
      </c>
      <c r="E432" s="71">
        <f t="shared" ref="E432:AA432" si="250">$D$327</f>
        <v>217.03</v>
      </c>
      <c r="F432" s="71">
        <f t="shared" si="250"/>
        <v>217.03</v>
      </c>
      <c r="G432" s="71">
        <f t="shared" si="250"/>
        <v>217.03</v>
      </c>
      <c r="H432" s="71">
        <f t="shared" si="250"/>
        <v>217.03</v>
      </c>
      <c r="I432" s="71">
        <f t="shared" si="250"/>
        <v>217.03</v>
      </c>
      <c r="J432" s="71">
        <f t="shared" si="250"/>
        <v>217.03</v>
      </c>
      <c r="K432" s="71">
        <f t="shared" si="250"/>
        <v>217.03</v>
      </c>
      <c r="L432" s="71">
        <f t="shared" si="250"/>
        <v>217.03</v>
      </c>
      <c r="M432" s="71">
        <f t="shared" si="250"/>
        <v>217.03</v>
      </c>
      <c r="N432" s="71">
        <f t="shared" si="250"/>
        <v>217.03</v>
      </c>
      <c r="O432" s="71">
        <f t="shared" si="250"/>
        <v>217.03</v>
      </c>
      <c r="P432" s="71">
        <f t="shared" si="250"/>
        <v>217.03</v>
      </c>
      <c r="Q432" s="71">
        <f t="shared" si="250"/>
        <v>217.03</v>
      </c>
      <c r="R432" s="71">
        <f t="shared" si="250"/>
        <v>217.03</v>
      </c>
      <c r="S432" s="71">
        <f t="shared" si="250"/>
        <v>217.03</v>
      </c>
      <c r="T432" s="71">
        <f t="shared" si="250"/>
        <v>217.03</v>
      </c>
      <c r="U432" s="71">
        <f t="shared" si="250"/>
        <v>217.03</v>
      </c>
      <c r="V432" s="71">
        <f t="shared" si="250"/>
        <v>217.03</v>
      </c>
      <c r="W432" s="71">
        <f t="shared" si="250"/>
        <v>217.03</v>
      </c>
      <c r="X432" s="71">
        <f t="shared" si="250"/>
        <v>217.03</v>
      </c>
      <c r="Y432" s="71">
        <f t="shared" si="250"/>
        <v>217.03</v>
      </c>
      <c r="Z432" s="71">
        <f t="shared" si="250"/>
        <v>217.03</v>
      </c>
      <c r="AA432" s="71">
        <f t="shared" si="250"/>
        <v>217.03</v>
      </c>
    </row>
    <row r="433" spans="1:27" ht="12.75" hidden="1" customHeight="1" outlineLevel="1" x14ac:dyDescent="0.2">
      <c r="A433" s="163" t="s">
        <v>1451</v>
      </c>
      <c r="B433" s="94" t="s">
        <v>83</v>
      </c>
      <c r="C433" s="70" t="s">
        <v>79</v>
      </c>
      <c r="D433" s="71">
        <v>4.95</v>
      </c>
      <c r="E433" s="71">
        <v>4.95</v>
      </c>
      <c r="F433" s="71">
        <v>4.95</v>
      </c>
      <c r="G433" s="71">
        <v>4.95</v>
      </c>
      <c r="H433" s="71">
        <v>4.95</v>
      </c>
      <c r="I433" s="71">
        <v>4.95</v>
      </c>
      <c r="J433" s="71">
        <v>4.95</v>
      </c>
      <c r="K433" s="71">
        <v>4.95</v>
      </c>
      <c r="L433" s="71">
        <v>4.95</v>
      </c>
      <c r="M433" s="71">
        <v>4.95</v>
      </c>
      <c r="N433" s="71">
        <v>4.95</v>
      </c>
      <c r="O433" s="71">
        <v>4.95</v>
      </c>
      <c r="P433" s="71">
        <v>4.95</v>
      </c>
      <c r="Q433" s="71">
        <v>4.95</v>
      </c>
      <c r="R433" s="71">
        <v>4.95</v>
      </c>
      <c r="S433" s="71">
        <v>4.95</v>
      </c>
      <c r="T433" s="71">
        <v>4.95</v>
      </c>
      <c r="U433" s="71">
        <v>4.95</v>
      </c>
      <c r="V433" s="71">
        <v>4.95</v>
      </c>
      <c r="W433" s="71">
        <v>4.95</v>
      </c>
      <c r="X433" s="71">
        <v>4.95</v>
      </c>
      <c r="Y433" s="71">
        <v>4.95</v>
      </c>
      <c r="Z433" s="71">
        <v>4.95</v>
      </c>
      <c r="AA433" s="71">
        <v>4.95</v>
      </c>
    </row>
    <row r="434" spans="1:27" ht="12.75" hidden="1" customHeight="1" outlineLevel="1" x14ac:dyDescent="0.2">
      <c r="A434" s="163" t="s">
        <v>1452</v>
      </c>
      <c r="B434" s="94" t="s">
        <v>81</v>
      </c>
      <c r="C434" s="70" t="s">
        <v>79</v>
      </c>
      <c r="D434" s="71">
        <f>$D$11</f>
        <v>216.36</v>
      </c>
      <c r="E434" s="71">
        <f t="shared" ref="E434:AA434" si="251">$D$11</f>
        <v>216.36</v>
      </c>
      <c r="F434" s="71">
        <f t="shared" si="251"/>
        <v>216.36</v>
      </c>
      <c r="G434" s="71">
        <f t="shared" si="251"/>
        <v>216.36</v>
      </c>
      <c r="H434" s="71">
        <f t="shared" si="251"/>
        <v>216.36</v>
      </c>
      <c r="I434" s="71">
        <f t="shared" si="251"/>
        <v>216.36</v>
      </c>
      <c r="J434" s="71">
        <f t="shared" si="251"/>
        <v>216.36</v>
      </c>
      <c r="K434" s="71">
        <f t="shared" si="251"/>
        <v>216.36</v>
      </c>
      <c r="L434" s="71">
        <f t="shared" si="251"/>
        <v>216.36</v>
      </c>
      <c r="M434" s="71">
        <f t="shared" si="251"/>
        <v>216.36</v>
      </c>
      <c r="N434" s="71">
        <f t="shared" si="251"/>
        <v>216.36</v>
      </c>
      <c r="O434" s="71">
        <f t="shared" si="251"/>
        <v>216.36</v>
      </c>
      <c r="P434" s="71">
        <f t="shared" si="251"/>
        <v>216.36</v>
      </c>
      <c r="Q434" s="71">
        <f t="shared" si="251"/>
        <v>216.36</v>
      </c>
      <c r="R434" s="71">
        <f>$D$11</f>
        <v>216.36</v>
      </c>
      <c r="S434" s="71">
        <f t="shared" si="251"/>
        <v>216.36</v>
      </c>
      <c r="T434" s="71">
        <f t="shared" si="251"/>
        <v>216.36</v>
      </c>
      <c r="U434" s="71">
        <f t="shared" si="251"/>
        <v>216.36</v>
      </c>
      <c r="V434" s="71">
        <f t="shared" si="251"/>
        <v>216.36</v>
      </c>
      <c r="W434" s="71">
        <f t="shared" si="251"/>
        <v>216.36</v>
      </c>
      <c r="X434" s="71">
        <f t="shared" si="251"/>
        <v>216.36</v>
      </c>
      <c r="Y434" s="71">
        <f t="shared" si="251"/>
        <v>216.36</v>
      </c>
      <c r="Z434" s="71">
        <f t="shared" si="251"/>
        <v>216.36</v>
      </c>
      <c r="AA434" s="71">
        <f t="shared" si="251"/>
        <v>216.36</v>
      </c>
    </row>
    <row r="435" spans="1:27" ht="12.75" customHeight="1" collapsed="1" x14ac:dyDescent="0.2">
      <c r="A435" s="162" t="s">
        <v>1453</v>
      </c>
      <c r="B435" s="54" t="str">
        <f>"23"&amp;"."&amp;$B$663&amp;"."&amp;$B$664</f>
        <v>23.05.2023</v>
      </c>
      <c r="C435" s="134" t="s">
        <v>76</v>
      </c>
      <c r="D435" s="135">
        <f>ROUND(((D436+D437+D439+D438)/1000),5)</f>
        <v>1.7342</v>
      </c>
      <c r="E435" s="135">
        <f>ROUND(((E436+E437+E439+E438)/1000),5)</f>
        <v>1.5637300000000001</v>
      </c>
      <c r="F435" s="135">
        <f>ROUND(((F436+F437+F439+F438)/1000),5)</f>
        <v>1.47576</v>
      </c>
      <c r="G435" s="135">
        <f t="shared" ref="G435:AA435" si="252">ROUND(((G436+G437+G439+G438)/1000),5)</f>
        <v>1.4373</v>
      </c>
      <c r="H435" s="135">
        <f t="shared" si="252"/>
        <v>1.48427</v>
      </c>
      <c r="I435" s="135">
        <f t="shared" si="252"/>
        <v>1.6302000000000001</v>
      </c>
      <c r="J435" s="135">
        <f t="shared" si="252"/>
        <v>1.7485299999999999</v>
      </c>
      <c r="K435" s="135">
        <f t="shared" si="252"/>
        <v>1.9824999999999999</v>
      </c>
      <c r="L435" s="135">
        <f t="shared" si="252"/>
        <v>2.2128299999999999</v>
      </c>
      <c r="M435" s="135">
        <f t="shared" si="252"/>
        <v>2.33196</v>
      </c>
      <c r="N435" s="135">
        <f t="shared" si="252"/>
        <v>2.30688</v>
      </c>
      <c r="O435" s="135">
        <f t="shared" si="252"/>
        <v>2.3653900000000001</v>
      </c>
      <c r="P435" s="135">
        <f t="shared" si="252"/>
        <v>2.36572</v>
      </c>
      <c r="Q435" s="135">
        <f t="shared" si="252"/>
        <v>2.3857300000000001</v>
      </c>
      <c r="R435" s="135">
        <f t="shared" si="252"/>
        <v>2.3809300000000002</v>
      </c>
      <c r="S435" s="135">
        <f t="shared" si="252"/>
        <v>2.3696100000000002</v>
      </c>
      <c r="T435" s="135">
        <f t="shared" si="252"/>
        <v>2.3605900000000002</v>
      </c>
      <c r="U435" s="135">
        <f t="shared" si="252"/>
        <v>2.3065099999999998</v>
      </c>
      <c r="V435" s="135">
        <f t="shared" si="252"/>
        <v>2.2464599999999999</v>
      </c>
      <c r="W435" s="135">
        <f t="shared" si="252"/>
        <v>2.1891500000000002</v>
      </c>
      <c r="X435" s="135">
        <f t="shared" si="252"/>
        <v>2.2145899999999998</v>
      </c>
      <c r="Y435" s="135">
        <f t="shared" si="252"/>
        <v>2.3137599999999998</v>
      </c>
      <c r="Z435" s="135">
        <f t="shared" si="252"/>
        <v>2.1076299999999999</v>
      </c>
      <c r="AA435" s="135">
        <f t="shared" si="252"/>
        <v>1.8523099999999999</v>
      </c>
    </row>
    <row r="436" spans="1:27" ht="12.75" hidden="1" customHeight="1" outlineLevel="1" x14ac:dyDescent="0.2">
      <c r="A436" s="163" t="s">
        <v>1454</v>
      </c>
      <c r="B436" s="94" t="s">
        <v>238</v>
      </c>
      <c r="C436" s="70" t="s">
        <v>79</v>
      </c>
      <c r="D436" s="71">
        <v>1295.8599999999999</v>
      </c>
      <c r="E436" s="71">
        <v>1125.3900000000001</v>
      </c>
      <c r="F436" s="71">
        <v>1037.42</v>
      </c>
      <c r="G436" s="71">
        <v>998.96</v>
      </c>
      <c r="H436" s="71">
        <v>1045.93</v>
      </c>
      <c r="I436" s="71">
        <v>1191.8599999999999</v>
      </c>
      <c r="J436" s="71">
        <v>1310.19</v>
      </c>
      <c r="K436" s="71">
        <v>1544.16</v>
      </c>
      <c r="L436" s="71">
        <v>1774.49</v>
      </c>
      <c r="M436" s="71">
        <v>1893.62</v>
      </c>
      <c r="N436" s="71">
        <v>1868.54</v>
      </c>
      <c r="O436" s="71">
        <v>1927.05</v>
      </c>
      <c r="P436" s="71">
        <v>1927.38</v>
      </c>
      <c r="Q436" s="71">
        <v>1947.39</v>
      </c>
      <c r="R436" s="71">
        <v>1942.59</v>
      </c>
      <c r="S436" s="71">
        <v>1931.27</v>
      </c>
      <c r="T436" s="71">
        <v>1922.25</v>
      </c>
      <c r="U436" s="71">
        <v>1868.17</v>
      </c>
      <c r="V436" s="71">
        <v>1808.12</v>
      </c>
      <c r="W436" s="71">
        <v>1750.81</v>
      </c>
      <c r="X436" s="71">
        <v>1776.25</v>
      </c>
      <c r="Y436" s="71">
        <v>1875.42</v>
      </c>
      <c r="Z436" s="71">
        <v>1669.29</v>
      </c>
      <c r="AA436" s="71">
        <v>1413.97</v>
      </c>
    </row>
    <row r="437" spans="1:27" ht="12.75" hidden="1" customHeight="1" outlineLevel="1" x14ac:dyDescent="0.2">
      <c r="A437" s="163" t="s">
        <v>1455</v>
      </c>
      <c r="B437" s="94" t="s">
        <v>90</v>
      </c>
      <c r="C437" s="70" t="s">
        <v>79</v>
      </c>
      <c r="D437" s="71">
        <f>$D$327</f>
        <v>217.03</v>
      </c>
      <c r="E437" s="71">
        <f t="shared" ref="E437:AA437" si="253">$D$327</f>
        <v>217.03</v>
      </c>
      <c r="F437" s="71">
        <f t="shared" si="253"/>
        <v>217.03</v>
      </c>
      <c r="G437" s="71">
        <f t="shared" si="253"/>
        <v>217.03</v>
      </c>
      <c r="H437" s="71">
        <f t="shared" si="253"/>
        <v>217.03</v>
      </c>
      <c r="I437" s="71">
        <f t="shared" si="253"/>
        <v>217.03</v>
      </c>
      <c r="J437" s="71">
        <f t="shared" si="253"/>
        <v>217.03</v>
      </c>
      <c r="K437" s="71">
        <f t="shared" si="253"/>
        <v>217.03</v>
      </c>
      <c r="L437" s="71">
        <f t="shared" si="253"/>
        <v>217.03</v>
      </c>
      <c r="M437" s="71">
        <f t="shared" si="253"/>
        <v>217.03</v>
      </c>
      <c r="N437" s="71">
        <f t="shared" si="253"/>
        <v>217.03</v>
      </c>
      <c r="O437" s="71">
        <f t="shared" si="253"/>
        <v>217.03</v>
      </c>
      <c r="P437" s="71">
        <f t="shared" si="253"/>
        <v>217.03</v>
      </c>
      <c r="Q437" s="71">
        <f t="shared" si="253"/>
        <v>217.03</v>
      </c>
      <c r="R437" s="71">
        <f t="shared" si="253"/>
        <v>217.03</v>
      </c>
      <c r="S437" s="71">
        <f t="shared" si="253"/>
        <v>217.03</v>
      </c>
      <c r="T437" s="71">
        <f t="shared" si="253"/>
        <v>217.03</v>
      </c>
      <c r="U437" s="71">
        <f t="shared" si="253"/>
        <v>217.03</v>
      </c>
      <c r="V437" s="71">
        <f t="shared" si="253"/>
        <v>217.03</v>
      </c>
      <c r="W437" s="71">
        <f t="shared" si="253"/>
        <v>217.03</v>
      </c>
      <c r="X437" s="71">
        <f t="shared" si="253"/>
        <v>217.03</v>
      </c>
      <c r="Y437" s="71">
        <f t="shared" si="253"/>
        <v>217.03</v>
      </c>
      <c r="Z437" s="71">
        <f t="shared" si="253"/>
        <v>217.03</v>
      </c>
      <c r="AA437" s="71">
        <f t="shared" si="253"/>
        <v>217.03</v>
      </c>
    </row>
    <row r="438" spans="1:27" ht="12.75" hidden="1" customHeight="1" outlineLevel="1" x14ac:dyDescent="0.2">
      <c r="A438" s="163" t="s">
        <v>1456</v>
      </c>
      <c r="B438" s="94" t="s">
        <v>83</v>
      </c>
      <c r="C438" s="70" t="s">
        <v>79</v>
      </c>
      <c r="D438" s="71">
        <v>4.95</v>
      </c>
      <c r="E438" s="71">
        <v>4.95</v>
      </c>
      <c r="F438" s="71">
        <v>4.95</v>
      </c>
      <c r="G438" s="71">
        <v>4.95</v>
      </c>
      <c r="H438" s="71">
        <v>4.95</v>
      </c>
      <c r="I438" s="71">
        <v>4.95</v>
      </c>
      <c r="J438" s="71">
        <v>4.95</v>
      </c>
      <c r="K438" s="71">
        <v>4.95</v>
      </c>
      <c r="L438" s="71">
        <v>4.95</v>
      </c>
      <c r="M438" s="71">
        <v>4.95</v>
      </c>
      <c r="N438" s="71">
        <v>4.95</v>
      </c>
      <c r="O438" s="71">
        <v>4.95</v>
      </c>
      <c r="P438" s="71">
        <v>4.95</v>
      </c>
      <c r="Q438" s="71">
        <v>4.95</v>
      </c>
      <c r="R438" s="71">
        <v>4.95</v>
      </c>
      <c r="S438" s="71">
        <v>4.95</v>
      </c>
      <c r="T438" s="71">
        <v>4.95</v>
      </c>
      <c r="U438" s="71">
        <v>4.95</v>
      </c>
      <c r="V438" s="71">
        <v>4.95</v>
      </c>
      <c r="W438" s="71">
        <v>4.95</v>
      </c>
      <c r="X438" s="71">
        <v>4.95</v>
      </c>
      <c r="Y438" s="71">
        <v>4.95</v>
      </c>
      <c r="Z438" s="71">
        <v>4.95</v>
      </c>
      <c r="AA438" s="71">
        <v>4.95</v>
      </c>
    </row>
    <row r="439" spans="1:27" ht="12.75" hidden="1" customHeight="1" outlineLevel="1" x14ac:dyDescent="0.2">
      <c r="A439" s="163" t="s">
        <v>1457</v>
      </c>
      <c r="B439" s="94" t="s">
        <v>81</v>
      </c>
      <c r="C439" s="70" t="s">
        <v>79</v>
      </c>
      <c r="D439" s="71">
        <f>$D$11</f>
        <v>216.36</v>
      </c>
      <c r="E439" s="71">
        <f t="shared" ref="E439:AA439" si="254">$D$11</f>
        <v>216.36</v>
      </c>
      <c r="F439" s="71">
        <f t="shared" si="254"/>
        <v>216.36</v>
      </c>
      <c r="G439" s="71">
        <f t="shared" si="254"/>
        <v>216.36</v>
      </c>
      <c r="H439" s="71">
        <f t="shared" si="254"/>
        <v>216.36</v>
      </c>
      <c r="I439" s="71">
        <f t="shared" si="254"/>
        <v>216.36</v>
      </c>
      <c r="J439" s="71">
        <f t="shared" si="254"/>
        <v>216.36</v>
      </c>
      <c r="K439" s="71">
        <f t="shared" si="254"/>
        <v>216.36</v>
      </c>
      <c r="L439" s="71">
        <f t="shared" si="254"/>
        <v>216.36</v>
      </c>
      <c r="M439" s="71">
        <f t="shared" si="254"/>
        <v>216.36</v>
      </c>
      <c r="N439" s="71">
        <f t="shared" si="254"/>
        <v>216.36</v>
      </c>
      <c r="O439" s="71">
        <f t="shared" si="254"/>
        <v>216.36</v>
      </c>
      <c r="P439" s="71">
        <f t="shared" si="254"/>
        <v>216.36</v>
      </c>
      <c r="Q439" s="71">
        <f t="shared" si="254"/>
        <v>216.36</v>
      </c>
      <c r="R439" s="71">
        <f>$D$11</f>
        <v>216.36</v>
      </c>
      <c r="S439" s="71">
        <f t="shared" si="254"/>
        <v>216.36</v>
      </c>
      <c r="T439" s="71">
        <f t="shared" si="254"/>
        <v>216.36</v>
      </c>
      <c r="U439" s="71">
        <f t="shared" si="254"/>
        <v>216.36</v>
      </c>
      <c r="V439" s="71">
        <f t="shared" si="254"/>
        <v>216.36</v>
      </c>
      <c r="W439" s="71">
        <f t="shared" si="254"/>
        <v>216.36</v>
      </c>
      <c r="X439" s="71">
        <f t="shared" si="254"/>
        <v>216.36</v>
      </c>
      <c r="Y439" s="71">
        <f t="shared" si="254"/>
        <v>216.36</v>
      </c>
      <c r="Z439" s="71">
        <f t="shared" si="254"/>
        <v>216.36</v>
      </c>
      <c r="AA439" s="71">
        <f t="shared" si="254"/>
        <v>216.36</v>
      </c>
    </row>
    <row r="440" spans="1:27" ht="12.75" customHeight="1" collapsed="1" x14ac:dyDescent="0.2">
      <c r="A440" s="162" t="s">
        <v>1458</v>
      </c>
      <c r="B440" s="54" t="str">
        <f>"24"&amp;"."&amp;$B$663&amp;"."&amp;$B$664</f>
        <v>24.05.2023</v>
      </c>
      <c r="C440" s="134" t="s">
        <v>76</v>
      </c>
      <c r="D440" s="135">
        <f>ROUND(((D441+D442+D444+D443)/1000),5)</f>
        <v>1.7502599999999999</v>
      </c>
      <c r="E440" s="135">
        <f>ROUND(((E441+E442+E444+E443)/1000),5)</f>
        <v>1.54206</v>
      </c>
      <c r="F440" s="135">
        <f>ROUND(((F441+F442+F444+F443)/1000),5)</f>
        <v>1.5056400000000001</v>
      </c>
      <c r="G440" s="135">
        <f t="shared" ref="G440:AA440" si="255">ROUND(((G441+G442+G444+G443)/1000),5)</f>
        <v>1.46224</v>
      </c>
      <c r="H440" s="135">
        <f t="shared" si="255"/>
        <v>1.4678500000000001</v>
      </c>
      <c r="I440" s="135">
        <f t="shared" si="255"/>
        <v>1.62764</v>
      </c>
      <c r="J440" s="135">
        <f t="shared" si="255"/>
        <v>1.88897</v>
      </c>
      <c r="K440" s="135">
        <f t="shared" si="255"/>
        <v>2.1419800000000002</v>
      </c>
      <c r="L440" s="135">
        <f t="shared" si="255"/>
        <v>2.3234900000000001</v>
      </c>
      <c r="M440" s="135">
        <f t="shared" si="255"/>
        <v>2.3783099999999999</v>
      </c>
      <c r="N440" s="135">
        <f t="shared" si="255"/>
        <v>2.3847999999999998</v>
      </c>
      <c r="O440" s="135">
        <f t="shared" si="255"/>
        <v>2.38645</v>
      </c>
      <c r="P440" s="135">
        <f t="shared" si="255"/>
        <v>2.37175</v>
      </c>
      <c r="Q440" s="135">
        <f t="shared" si="255"/>
        <v>2.37717</v>
      </c>
      <c r="R440" s="135">
        <f t="shared" si="255"/>
        <v>2.3903500000000002</v>
      </c>
      <c r="S440" s="135">
        <f t="shared" si="255"/>
        <v>2.40354</v>
      </c>
      <c r="T440" s="135">
        <f t="shared" si="255"/>
        <v>2.3870200000000001</v>
      </c>
      <c r="U440" s="135">
        <f t="shared" si="255"/>
        <v>2.3731800000000001</v>
      </c>
      <c r="V440" s="135">
        <f t="shared" si="255"/>
        <v>2.36693</v>
      </c>
      <c r="W440" s="135">
        <f t="shared" si="255"/>
        <v>2.3586299999999998</v>
      </c>
      <c r="X440" s="135">
        <f t="shared" si="255"/>
        <v>2.35859</v>
      </c>
      <c r="Y440" s="135">
        <f t="shared" si="255"/>
        <v>2.36138</v>
      </c>
      <c r="Z440" s="135">
        <f t="shared" si="255"/>
        <v>2.1985000000000001</v>
      </c>
      <c r="AA440" s="135">
        <f t="shared" si="255"/>
        <v>1.8768</v>
      </c>
    </row>
    <row r="441" spans="1:27" ht="12.75" hidden="1" customHeight="1" outlineLevel="1" x14ac:dyDescent="0.2">
      <c r="A441" s="163" t="s">
        <v>1459</v>
      </c>
      <c r="B441" s="94" t="s">
        <v>238</v>
      </c>
      <c r="C441" s="70" t="s">
        <v>79</v>
      </c>
      <c r="D441" s="71">
        <v>1311.92</v>
      </c>
      <c r="E441" s="71">
        <v>1103.72</v>
      </c>
      <c r="F441" s="71">
        <v>1067.3</v>
      </c>
      <c r="G441" s="71">
        <v>1023.9</v>
      </c>
      <c r="H441" s="71">
        <v>1029.51</v>
      </c>
      <c r="I441" s="71">
        <v>1189.3</v>
      </c>
      <c r="J441" s="71">
        <v>1450.63</v>
      </c>
      <c r="K441" s="71">
        <v>1703.64</v>
      </c>
      <c r="L441" s="71">
        <v>1885.15</v>
      </c>
      <c r="M441" s="71">
        <v>1939.97</v>
      </c>
      <c r="N441" s="71">
        <v>1946.46</v>
      </c>
      <c r="O441" s="71">
        <v>1948.11</v>
      </c>
      <c r="P441" s="71">
        <v>1933.41</v>
      </c>
      <c r="Q441" s="71">
        <v>1938.83</v>
      </c>
      <c r="R441" s="71">
        <v>1952.01</v>
      </c>
      <c r="S441" s="71">
        <v>1965.2</v>
      </c>
      <c r="T441" s="71">
        <v>1948.68</v>
      </c>
      <c r="U441" s="71">
        <v>1934.84</v>
      </c>
      <c r="V441" s="71">
        <v>1928.59</v>
      </c>
      <c r="W441" s="71">
        <v>1920.29</v>
      </c>
      <c r="X441" s="71">
        <v>1920.25</v>
      </c>
      <c r="Y441" s="71">
        <v>1923.04</v>
      </c>
      <c r="Z441" s="71">
        <v>1760.16</v>
      </c>
      <c r="AA441" s="71">
        <v>1438.46</v>
      </c>
    </row>
    <row r="442" spans="1:27" ht="12.75" hidden="1" customHeight="1" outlineLevel="1" x14ac:dyDescent="0.2">
      <c r="A442" s="163" t="s">
        <v>1460</v>
      </c>
      <c r="B442" s="94" t="s">
        <v>90</v>
      </c>
      <c r="C442" s="70" t="s">
        <v>79</v>
      </c>
      <c r="D442" s="71">
        <f>$D$327</f>
        <v>217.03</v>
      </c>
      <c r="E442" s="71">
        <f t="shared" ref="E442:AA442" si="256">$D$327</f>
        <v>217.03</v>
      </c>
      <c r="F442" s="71">
        <f t="shared" si="256"/>
        <v>217.03</v>
      </c>
      <c r="G442" s="71">
        <f t="shared" si="256"/>
        <v>217.03</v>
      </c>
      <c r="H442" s="71">
        <f t="shared" si="256"/>
        <v>217.03</v>
      </c>
      <c r="I442" s="71">
        <f t="shared" si="256"/>
        <v>217.03</v>
      </c>
      <c r="J442" s="71">
        <f t="shared" si="256"/>
        <v>217.03</v>
      </c>
      <c r="K442" s="71">
        <f t="shared" si="256"/>
        <v>217.03</v>
      </c>
      <c r="L442" s="71">
        <f t="shared" si="256"/>
        <v>217.03</v>
      </c>
      <c r="M442" s="71">
        <f t="shared" si="256"/>
        <v>217.03</v>
      </c>
      <c r="N442" s="71">
        <f t="shared" si="256"/>
        <v>217.03</v>
      </c>
      <c r="O442" s="71">
        <f t="shared" si="256"/>
        <v>217.03</v>
      </c>
      <c r="P442" s="71">
        <f t="shared" si="256"/>
        <v>217.03</v>
      </c>
      <c r="Q442" s="71">
        <f t="shared" si="256"/>
        <v>217.03</v>
      </c>
      <c r="R442" s="71">
        <f t="shared" si="256"/>
        <v>217.03</v>
      </c>
      <c r="S442" s="71">
        <f t="shared" si="256"/>
        <v>217.03</v>
      </c>
      <c r="T442" s="71">
        <f t="shared" si="256"/>
        <v>217.03</v>
      </c>
      <c r="U442" s="71">
        <f t="shared" si="256"/>
        <v>217.03</v>
      </c>
      <c r="V442" s="71">
        <f t="shared" si="256"/>
        <v>217.03</v>
      </c>
      <c r="W442" s="71">
        <f t="shared" si="256"/>
        <v>217.03</v>
      </c>
      <c r="X442" s="71">
        <f t="shared" si="256"/>
        <v>217.03</v>
      </c>
      <c r="Y442" s="71">
        <f t="shared" si="256"/>
        <v>217.03</v>
      </c>
      <c r="Z442" s="71">
        <f t="shared" si="256"/>
        <v>217.03</v>
      </c>
      <c r="AA442" s="71">
        <f t="shared" si="256"/>
        <v>217.03</v>
      </c>
    </row>
    <row r="443" spans="1:27" ht="12.75" hidden="1" customHeight="1" outlineLevel="1" x14ac:dyDescent="0.2">
      <c r="A443" s="163" t="s">
        <v>1461</v>
      </c>
      <c r="B443" s="94" t="s">
        <v>83</v>
      </c>
      <c r="C443" s="70" t="s">
        <v>79</v>
      </c>
      <c r="D443" s="71">
        <v>4.95</v>
      </c>
      <c r="E443" s="71">
        <v>4.95</v>
      </c>
      <c r="F443" s="71">
        <v>4.95</v>
      </c>
      <c r="G443" s="71">
        <v>4.95</v>
      </c>
      <c r="H443" s="71">
        <v>4.95</v>
      </c>
      <c r="I443" s="71">
        <v>4.95</v>
      </c>
      <c r="J443" s="71">
        <v>4.95</v>
      </c>
      <c r="K443" s="71">
        <v>4.95</v>
      </c>
      <c r="L443" s="71">
        <v>4.95</v>
      </c>
      <c r="M443" s="71">
        <v>4.95</v>
      </c>
      <c r="N443" s="71">
        <v>4.95</v>
      </c>
      <c r="O443" s="71">
        <v>4.95</v>
      </c>
      <c r="P443" s="71">
        <v>4.95</v>
      </c>
      <c r="Q443" s="71">
        <v>4.95</v>
      </c>
      <c r="R443" s="71">
        <v>4.95</v>
      </c>
      <c r="S443" s="71">
        <v>4.95</v>
      </c>
      <c r="T443" s="71">
        <v>4.95</v>
      </c>
      <c r="U443" s="71">
        <v>4.95</v>
      </c>
      <c r="V443" s="71">
        <v>4.95</v>
      </c>
      <c r="W443" s="71">
        <v>4.95</v>
      </c>
      <c r="X443" s="71">
        <v>4.95</v>
      </c>
      <c r="Y443" s="71">
        <v>4.95</v>
      </c>
      <c r="Z443" s="71">
        <v>4.95</v>
      </c>
      <c r="AA443" s="71">
        <v>4.95</v>
      </c>
    </row>
    <row r="444" spans="1:27" ht="12.75" hidden="1" customHeight="1" outlineLevel="1" x14ac:dyDescent="0.2">
      <c r="A444" s="163" t="s">
        <v>1462</v>
      </c>
      <c r="B444" s="94" t="s">
        <v>81</v>
      </c>
      <c r="C444" s="70" t="s">
        <v>79</v>
      </c>
      <c r="D444" s="71">
        <f>$D$11</f>
        <v>216.36</v>
      </c>
      <c r="E444" s="71">
        <f t="shared" ref="E444:AA444" si="257">$D$11</f>
        <v>216.36</v>
      </c>
      <c r="F444" s="71">
        <f t="shared" si="257"/>
        <v>216.36</v>
      </c>
      <c r="G444" s="71">
        <f t="shared" si="257"/>
        <v>216.36</v>
      </c>
      <c r="H444" s="71">
        <f t="shared" si="257"/>
        <v>216.36</v>
      </c>
      <c r="I444" s="71">
        <f t="shared" si="257"/>
        <v>216.36</v>
      </c>
      <c r="J444" s="71">
        <f t="shared" si="257"/>
        <v>216.36</v>
      </c>
      <c r="K444" s="71">
        <f t="shared" si="257"/>
        <v>216.36</v>
      </c>
      <c r="L444" s="71">
        <f t="shared" si="257"/>
        <v>216.36</v>
      </c>
      <c r="M444" s="71">
        <f t="shared" si="257"/>
        <v>216.36</v>
      </c>
      <c r="N444" s="71">
        <f t="shared" si="257"/>
        <v>216.36</v>
      </c>
      <c r="O444" s="71">
        <f t="shared" si="257"/>
        <v>216.36</v>
      </c>
      <c r="P444" s="71">
        <f t="shared" si="257"/>
        <v>216.36</v>
      </c>
      <c r="Q444" s="71">
        <f t="shared" si="257"/>
        <v>216.36</v>
      </c>
      <c r="R444" s="71">
        <f>$D$11</f>
        <v>216.36</v>
      </c>
      <c r="S444" s="71">
        <f t="shared" si="257"/>
        <v>216.36</v>
      </c>
      <c r="T444" s="71">
        <f t="shared" si="257"/>
        <v>216.36</v>
      </c>
      <c r="U444" s="71">
        <f t="shared" si="257"/>
        <v>216.36</v>
      </c>
      <c r="V444" s="71">
        <f t="shared" si="257"/>
        <v>216.36</v>
      </c>
      <c r="W444" s="71">
        <f t="shared" si="257"/>
        <v>216.36</v>
      </c>
      <c r="X444" s="71">
        <f t="shared" si="257"/>
        <v>216.36</v>
      </c>
      <c r="Y444" s="71">
        <f t="shared" si="257"/>
        <v>216.36</v>
      </c>
      <c r="Z444" s="71">
        <f t="shared" si="257"/>
        <v>216.36</v>
      </c>
      <c r="AA444" s="71">
        <f t="shared" si="257"/>
        <v>216.36</v>
      </c>
    </row>
    <row r="445" spans="1:27" collapsed="1" x14ac:dyDescent="0.2">
      <c r="A445" s="162" t="s">
        <v>1463</v>
      </c>
      <c r="B445" s="54" t="str">
        <f>"25"&amp;"."&amp;$B$663&amp;"."&amp;$B$664</f>
        <v>25.05.2023</v>
      </c>
      <c r="C445" s="134" t="s">
        <v>76</v>
      </c>
      <c r="D445" s="135">
        <f>ROUND(((D446+D447+D449+D448)/1000),5)</f>
        <v>1.5704400000000001</v>
      </c>
      <c r="E445" s="135">
        <f>ROUND(((E446+E447+E449+E448)/1000),5)</f>
        <v>1.4649399999999999</v>
      </c>
      <c r="F445" s="135">
        <f>ROUND(((F446+F447+F449+F448)/1000),5)</f>
        <v>1.3995500000000001</v>
      </c>
      <c r="G445" s="135">
        <f t="shared" ref="G445:AA445" si="258">ROUND(((G446+G447+G449+G448)/1000),5)</f>
        <v>1.3504400000000001</v>
      </c>
      <c r="H445" s="135">
        <f t="shared" si="258"/>
        <v>1.3499699999999999</v>
      </c>
      <c r="I445" s="135">
        <f t="shared" si="258"/>
        <v>1.51691</v>
      </c>
      <c r="J445" s="135">
        <f t="shared" si="258"/>
        <v>1.8981699999999999</v>
      </c>
      <c r="K445" s="135">
        <f t="shared" si="258"/>
        <v>2.0614499999999998</v>
      </c>
      <c r="L445" s="135">
        <f t="shared" si="258"/>
        <v>2.2785600000000001</v>
      </c>
      <c r="M445" s="135">
        <f t="shared" si="258"/>
        <v>2.3469099999999998</v>
      </c>
      <c r="N445" s="135">
        <f t="shared" si="258"/>
        <v>2.35995</v>
      </c>
      <c r="O445" s="135">
        <f t="shared" si="258"/>
        <v>2.3694099999999998</v>
      </c>
      <c r="P445" s="135">
        <f t="shared" si="258"/>
        <v>2.3521800000000002</v>
      </c>
      <c r="Q445" s="135">
        <f t="shared" si="258"/>
        <v>2.3544700000000001</v>
      </c>
      <c r="R445" s="135">
        <f t="shared" si="258"/>
        <v>2.37913</v>
      </c>
      <c r="S445" s="135">
        <f t="shared" si="258"/>
        <v>2.3944999999999999</v>
      </c>
      <c r="T445" s="135">
        <f t="shared" si="258"/>
        <v>2.37961</v>
      </c>
      <c r="U445" s="135">
        <f t="shared" si="258"/>
        <v>2.3660800000000002</v>
      </c>
      <c r="V445" s="135">
        <f t="shared" si="258"/>
        <v>2.3589899999999999</v>
      </c>
      <c r="W445" s="135">
        <f t="shared" si="258"/>
        <v>2.3528199999999999</v>
      </c>
      <c r="X445" s="135">
        <f t="shared" si="258"/>
        <v>2.35656</v>
      </c>
      <c r="Y445" s="135">
        <f t="shared" si="258"/>
        <v>2.3523399999999999</v>
      </c>
      <c r="Z445" s="135">
        <f t="shared" si="258"/>
        <v>2.1594899999999999</v>
      </c>
      <c r="AA445" s="135">
        <f t="shared" si="258"/>
        <v>1.7874399999999999</v>
      </c>
    </row>
    <row r="446" spans="1:27" ht="12.75" hidden="1" customHeight="1" outlineLevel="1" x14ac:dyDescent="0.2">
      <c r="A446" s="163" t="s">
        <v>1464</v>
      </c>
      <c r="B446" s="94" t="s">
        <v>238</v>
      </c>
      <c r="C446" s="70" t="s">
        <v>79</v>
      </c>
      <c r="D446" s="71">
        <v>1132.0999999999999</v>
      </c>
      <c r="E446" s="71">
        <v>1026.5999999999999</v>
      </c>
      <c r="F446" s="71">
        <v>961.21</v>
      </c>
      <c r="G446" s="71">
        <v>912.1</v>
      </c>
      <c r="H446" s="71">
        <v>911.63</v>
      </c>
      <c r="I446" s="71">
        <v>1078.57</v>
      </c>
      <c r="J446" s="71">
        <v>1459.83</v>
      </c>
      <c r="K446" s="71">
        <v>1623.11</v>
      </c>
      <c r="L446" s="71">
        <v>1840.22</v>
      </c>
      <c r="M446" s="71">
        <v>1908.57</v>
      </c>
      <c r="N446" s="71">
        <v>1921.61</v>
      </c>
      <c r="O446" s="71">
        <v>1931.07</v>
      </c>
      <c r="P446" s="71">
        <v>1913.84</v>
      </c>
      <c r="Q446" s="71">
        <v>1916.13</v>
      </c>
      <c r="R446" s="71">
        <v>1940.79</v>
      </c>
      <c r="S446" s="71">
        <v>1956.16</v>
      </c>
      <c r="T446" s="71">
        <v>1941.27</v>
      </c>
      <c r="U446" s="71">
        <v>1927.74</v>
      </c>
      <c r="V446" s="71">
        <v>1920.65</v>
      </c>
      <c r="W446" s="71">
        <v>1914.48</v>
      </c>
      <c r="X446" s="71">
        <v>1918.22</v>
      </c>
      <c r="Y446" s="71">
        <v>1914</v>
      </c>
      <c r="Z446" s="71">
        <v>1721.15</v>
      </c>
      <c r="AA446" s="71">
        <v>1349.1</v>
      </c>
    </row>
    <row r="447" spans="1:27" ht="12.75" hidden="1" customHeight="1" outlineLevel="1" x14ac:dyDescent="0.2">
      <c r="A447" s="163" t="s">
        <v>1465</v>
      </c>
      <c r="B447" s="94" t="s">
        <v>90</v>
      </c>
      <c r="C447" s="70" t="s">
        <v>79</v>
      </c>
      <c r="D447" s="71">
        <f>$D$327</f>
        <v>217.03</v>
      </c>
      <c r="E447" s="71">
        <f t="shared" ref="E447:AA447" si="259">$D$327</f>
        <v>217.03</v>
      </c>
      <c r="F447" s="71">
        <f t="shared" si="259"/>
        <v>217.03</v>
      </c>
      <c r="G447" s="71">
        <f t="shared" si="259"/>
        <v>217.03</v>
      </c>
      <c r="H447" s="71">
        <f t="shared" si="259"/>
        <v>217.03</v>
      </c>
      <c r="I447" s="71">
        <f t="shared" si="259"/>
        <v>217.03</v>
      </c>
      <c r="J447" s="71">
        <f t="shared" si="259"/>
        <v>217.03</v>
      </c>
      <c r="K447" s="71">
        <f t="shared" si="259"/>
        <v>217.03</v>
      </c>
      <c r="L447" s="71">
        <f t="shared" si="259"/>
        <v>217.03</v>
      </c>
      <c r="M447" s="71">
        <f t="shared" si="259"/>
        <v>217.03</v>
      </c>
      <c r="N447" s="71">
        <f t="shared" si="259"/>
        <v>217.03</v>
      </c>
      <c r="O447" s="71">
        <f t="shared" si="259"/>
        <v>217.03</v>
      </c>
      <c r="P447" s="71">
        <f t="shared" si="259"/>
        <v>217.03</v>
      </c>
      <c r="Q447" s="71">
        <f t="shared" si="259"/>
        <v>217.03</v>
      </c>
      <c r="R447" s="71">
        <f t="shared" si="259"/>
        <v>217.03</v>
      </c>
      <c r="S447" s="71">
        <f t="shared" si="259"/>
        <v>217.03</v>
      </c>
      <c r="T447" s="71">
        <f t="shared" si="259"/>
        <v>217.03</v>
      </c>
      <c r="U447" s="71">
        <f t="shared" si="259"/>
        <v>217.03</v>
      </c>
      <c r="V447" s="71">
        <f t="shared" si="259"/>
        <v>217.03</v>
      </c>
      <c r="W447" s="71">
        <f t="shared" si="259"/>
        <v>217.03</v>
      </c>
      <c r="X447" s="71">
        <f t="shared" si="259"/>
        <v>217.03</v>
      </c>
      <c r="Y447" s="71">
        <f t="shared" si="259"/>
        <v>217.03</v>
      </c>
      <c r="Z447" s="71">
        <f t="shared" si="259"/>
        <v>217.03</v>
      </c>
      <c r="AA447" s="71">
        <f t="shared" si="259"/>
        <v>217.03</v>
      </c>
    </row>
    <row r="448" spans="1:27" ht="12.75" hidden="1" customHeight="1" outlineLevel="1" x14ac:dyDescent="0.2">
      <c r="A448" s="163" t="s">
        <v>1466</v>
      </c>
      <c r="B448" s="94" t="s">
        <v>83</v>
      </c>
      <c r="C448" s="70" t="s">
        <v>79</v>
      </c>
      <c r="D448" s="71">
        <v>4.95</v>
      </c>
      <c r="E448" s="71">
        <v>4.95</v>
      </c>
      <c r="F448" s="71">
        <v>4.95</v>
      </c>
      <c r="G448" s="71">
        <v>4.95</v>
      </c>
      <c r="H448" s="71">
        <v>4.95</v>
      </c>
      <c r="I448" s="71">
        <v>4.95</v>
      </c>
      <c r="J448" s="71">
        <v>4.95</v>
      </c>
      <c r="K448" s="71">
        <v>4.95</v>
      </c>
      <c r="L448" s="71">
        <v>4.95</v>
      </c>
      <c r="M448" s="71">
        <v>4.95</v>
      </c>
      <c r="N448" s="71">
        <v>4.95</v>
      </c>
      <c r="O448" s="71">
        <v>4.95</v>
      </c>
      <c r="P448" s="71">
        <v>4.95</v>
      </c>
      <c r="Q448" s="71">
        <v>4.95</v>
      </c>
      <c r="R448" s="71">
        <v>4.95</v>
      </c>
      <c r="S448" s="71">
        <v>4.95</v>
      </c>
      <c r="T448" s="71">
        <v>4.95</v>
      </c>
      <c r="U448" s="71">
        <v>4.95</v>
      </c>
      <c r="V448" s="71">
        <v>4.95</v>
      </c>
      <c r="W448" s="71">
        <v>4.95</v>
      </c>
      <c r="X448" s="71">
        <v>4.95</v>
      </c>
      <c r="Y448" s="71">
        <v>4.95</v>
      </c>
      <c r="Z448" s="71">
        <v>4.95</v>
      </c>
      <c r="AA448" s="71">
        <v>4.95</v>
      </c>
    </row>
    <row r="449" spans="1:27" ht="12.75" hidden="1" customHeight="1" outlineLevel="1" x14ac:dyDescent="0.2">
      <c r="A449" s="163" t="s">
        <v>1467</v>
      </c>
      <c r="B449" s="94" t="s">
        <v>81</v>
      </c>
      <c r="C449" s="70" t="s">
        <v>79</v>
      </c>
      <c r="D449" s="71">
        <f>$D$11</f>
        <v>216.36</v>
      </c>
      <c r="E449" s="71">
        <f t="shared" ref="E449:AA449" si="260">$D$11</f>
        <v>216.36</v>
      </c>
      <c r="F449" s="71">
        <f t="shared" si="260"/>
        <v>216.36</v>
      </c>
      <c r="G449" s="71">
        <f t="shared" si="260"/>
        <v>216.36</v>
      </c>
      <c r="H449" s="71">
        <f t="shared" si="260"/>
        <v>216.36</v>
      </c>
      <c r="I449" s="71">
        <f t="shared" si="260"/>
        <v>216.36</v>
      </c>
      <c r="J449" s="71">
        <f t="shared" si="260"/>
        <v>216.36</v>
      </c>
      <c r="K449" s="71">
        <f t="shared" si="260"/>
        <v>216.36</v>
      </c>
      <c r="L449" s="71">
        <f t="shared" si="260"/>
        <v>216.36</v>
      </c>
      <c r="M449" s="71">
        <f t="shared" si="260"/>
        <v>216.36</v>
      </c>
      <c r="N449" s="71">
        <f t="shared" si="260"/>
        <v>216.36</v>
      </c>
      <c r="O449" s="71">
        <f t="shared" si="260"/>
        <v>216.36</v>
      </c>
      <c r="P449" s="71">
        <f t="shared" si="260"/>
        <v>216.36</v>
      </c>
      <c r="Q449" s="71">
        <f t="shared" si="260"/>
        <v>216.36</v>
      </c>
      <c r="R449" s="71">
        <f>$D$11</f>
        <v>216.36</v>
      </c>
      <c r="S449" s="71">
        <f t="shared" si="260"/>
        <v>216.36</v>
      </c>
      <c r="T449" s="71">
        <f t="shared" si="260"/>
        <v>216.36</v>
      </c>
      <c r="U449" s="71">
        <f t="shared" si="260"/>
        <v>216.36</v>
      </c>
      <c r="V449" s="71">
        <f t="shared" si="260"/>
        <v>216.36</v>
      </c>
      <c r="W449" s="71">
        <f t="shared" si="260"/>
        <v>216.36</v>
      </c>
      <c r="X449" s="71">
        <f t="shared" si="260"/>
        <v>216.36</v>
      </c>
      <c r="Y449" s="71">
        <f t="shared" si="260"/>
        <v>216.36</v>
      </c>
      <c r="Z449" s="71">
        <f t="shared" si="260"/>
        <v>216.36</v>
      </c>
      <c r="AA449" s="71">
        <f t="shared" si="260"/>
        <v>216.36</v>
      </c>
    </row>
    <row r="450" spans="1:27" collapsed="1" x14ac:dyDescent="0.2">
      <c r="A450" s="162" t="s">
        <v>1468</v>
      </c>
      <c r="B450" s="54" t="str">
        <f>"26"&amp;"."&amp;$B$663&amp;"."&amp;$B$664</f>
        <v>26.05.2023</v>
      </c>
      <c r="C450" s="134" t="s">
        <v>76</v>
      </c>
      <c r="D450" s="135">
        <f>ROUND(((D451+D452+D454+D453)/1000),5)</f>
        <v>1.68198</v>
      </c>
      <c r="E450" s="135">
        <f>ROUND(((E451+E452+E454+E453)/1000),5)</f>
        <v>1.53966</v>
      </c>
      <c r="F450" s="135">
        <f>ROUND(((F451+F452+F454+F453)/1000),5)</f>
        <v>1.4774700000000001</v>
      </c>
      <c r="G450" s="135">
        <f t="shared" ref="G450:AA450" si="261">ROUND(((G451+G452+G454+G453)/1000),5)</f>
        <v>1.43194</v>
      </c>
      <c r="H450" s="135">
        <f t="shared" si="261"/>
        <v>1.45435</v>
      </c>
      <c r="I450" s="135">
        <f t="shared" si="261"/>
        <v>1.54339</v>
      </c>
      <c r="J450" s="135">
        <f t="shared" si="261"/>
        <v>1.9415899999999999</v>
      </c>
      <c r="K450" s="135">
        <f t="shared" si="261"/>
        <v>2.11924</v>
      </c>
      <c r="L450" s="135">
        <f t="shared" si="261"/>
        <v>2.3672</v>
      </c>
      <c r="M450" s="135">
        <f t="shared" si="261"/>
        <v>2.4335499999999999</v>
      </c>
      <c r="N450" s="135">
        <f t="shared" si="261"/>
        <v>2.44191</v>
      </c>
      <c r="O450" s="135">
        <f t="shared" si="261"/>
        <v>2.4354900000000002</v>
      </c>
      <c r="P450" s="135">
        <f t="shared" si="261"/>
        <v>2.42517</v>
      </c>
      <c r="Q450" s="135">
        <f t="shared" si="261"/>
        <v>2.4409000000000001</v>
      </c>
      <c r="R450" s="135">
        <f t="shared" si="261"/>
        <v>2.4375499999999999</v>
      </c>
      <c r="S450" s="135">
        <f t="shared" si="261"/>
        <v>2.4325999999999999</v>
      </c>
      <c r="T450" s="135">
        <f t="shared" si="261"/>
        <v>2.41947</v>
      </c>
      <c r="U450" s="135">
        <f t="shared" si="261"/>
        <v>2.4304700000000001</v>
      </c>
      <c r="V450" s="135">
        <f t="shared" si="261"/>
        <v>2.4261900000000001</v>
      </c>
      <c r="W450" s="135">
        <f t="shared" si="261"/>
        <v>2.4010400000000001</v>
      </c>
      <c r="X450" s="135">
        <f t="shared" si="261"/>
        <v>2.40537</v>
      </c>
      <c r="Y450" s="135">
        <f t="shared" si="261"/>
        <v>2.42727</v>
      </c>
      <c r="Z450" s="135">
        <f t="shared" si="261"/>
        <v>2.3710599999999999</v>
      </c>
      <c r="AA450" s="135">
        <f t="shared" si="261"/>
        <v>2.04467</v>
      </c>
    </row>
    <row r="451" spans="1:27" ht="12.75" hidden="1" customHeight="1" outlineLevel="1" x14ac:dyDescent="0.2">
      <c r="A451" s="163" t="s">
        <v>1469</v>
      </c>
      <c r="B451" s="94" t="s">
        <v>238</v>
      </c>
      <c r="C451" s="70" t="s">
        <v>79</v>
      </c>
      <c r="D451" s="71">
        <v>1243.6400000000001</v>
      </c>
      <c r="E451" s="71">
        <v>1101.32</v>
      </c>
      <c r="F451" s="71">
        <v>1039.1300000000001</v>
      </c>
      <c r="G451" s="71">
        <v>993.6</v>
      </c>
      <c r="H451" s="71">
        <v>1016.01</v>
      </c>
      <c r="I451" s="71">
        <v>1105.05</v>
      </c>
      <c r="J451" s="71">
        <v>1503.25</v>
      </c>
      <c r="K451" s="71">
        <v>1680.9</v>
      </c>
      <c r="L451" s="71">
        <v>1928.86</v>
      </c>
      <c r="M451" s="71">
        <v>1995.21</v>
      </c>
      <c r="N451" s="71">
        <v>2003.57</v>
      </c>
      <c r="O451" s="71">
        <v>1997.15</v>
      </c>
      <c r="P451" s="71">
        <v>1986.83</v>
      </c>
      <c r="Q451" s="71">
        <v>2002.56</v>
      </c>
      <c r="R451" s="71">
        <v>1999.21</v>
      </c>
      <c r="S451" s="71">
        <v>1994.26</v>
      </c>
      <c r="T451" s="71">
        <v>1981.13</v>
      </c>
      <c r="U451" s="71">
        <v>1992.13</v>
      </c>
      <c r="V451" s="71">
        <v>1987.85</v>
      </c>
      <c r="W451" s="71">
        <v>1962.7</v>
      </c>
      <c r="X451" s="71">
        <v>1967.03</v>
      </c>
      <c r="Y451" s="71">
        <v>1988.93</v>
      </c>
      <c r="Z451" s="71">
        <v>1932.72</v>
      </c>
      <c r="AA451" s="71">
        <v>1606.33</v>
      </c>
    </row>
    <row r="452" spans="1:27" ht="12.75" hidden="1" customHeight="1" outlineLevel="1" x14ac:dyDescent="0.2">
      <c r="A452" s="163" t="s">
        <v>1470</v>
      </c>
      <c r="B452" s="94" t="s">
        <v>90</v>
      </c>
      <c r="C452" s="70" t="s">
        <v>79</v>
      </c>
      <c r="D452" s="71">
        <f>$D$327</f>
        <v>217.03</v>
      </c>
      <c r="E452" s="71">
        <f t="shared" ref="E452:AA452" si="262">$D$327</f>
        <v>217.03</v>
      </c>
      <c r="F452" s="71">
        <f t="shared" si="262"/>
        <v>217.03</v>
      </c>
      <c r="G452" s="71">
        <f t="shared" si="262"/>
        <v>217.03</v>
      </c>
      <c r="H452" s="71">
        <f t="shared" si="262"/>
        <v>217.03</v>
      </c>
      <c r="I452" s="71">
        <f t="shared" si="262"/>
        <v>217.03</v>
      </c>
      <c r="J452" s="71">
        <f t="shared" si="262"/>
        <v>217.03</v>
      </c>
      <c r="K452" s="71">
        <f t="shared" si="262"/>
        <v>217.03</v>
      </c>
      <c r="L452" s="71">
        <f t="shared" si="262"/>
        <v>217.03</v>
      </c>
      <c r="M452" s="71">
        <f t="shared" si="262"/>
        <v>217.03</v>
      </c>
      <c r="N452" s="71">
        <f t="shared" si="262"/>
        <v>217.03</v>
      </c>
      <c r="O452" s="71">
        <f t="shared" si="262"/>
        <v>217.03</v>
      </c>
      <c r="P452" s="71">
        <f t="shared" si="262"/>
        <v>217.03</v>
      </c>
      <c r="Q452" s="71">
        <f t="shared" si="262"/>
        <v>217.03</v>
      </c>
      <c r="R452" s="71">
        <f t="shared" si="262"/>
        <v>217.03</v>
      </c>
      <c r="S452" s="71">
        <f t="shared" si="262"/>
        <v>217.03</v>
      </c>
      <c r="T452" s="71">
        <f t="shared" si="262"/>
        <v>217.03</v>
      </c>
      <c r="U452" s="71">
        <f t="shared" si="262"/>
        <v>217.03</v>
      </c>
      <c r="V452" s="71">
        <f t="shared" si="262"/>
        <v>217.03</v>
      </c>
      <c r="W452" s="71">
        <f t="shared" si="262"/>
        <v>217.03</v>
      </c>
      <c r="X452" s="71">
        <f t="shared" si="262"/>
        <v>217.03</v>
      </c>
      <c r="Y452" s="71">
        <f t="shared" si="262"/>
        <v>217.03</v>
      </c>
      <c r="Z452" s="71">
        <f t="shared" si="262"/>
        <v>217.03</v>
      </c>
      <c r="AA452" s="71">
        <f t="shared" si="262"/>
        <v>217.03</v>
      </c>
    </row>
    <row r="453" spans="1:27" ht="12.75" hidden="1" customHeight="1" outlineLevel="1" x14ac:dyDescent="0.2">
      <c r="A453" s="163" t="s">
        <v>1471</v>
      </c>
      <c r="B453" s="94" t="s">
        <v>83</v>
      </c>
      <c r="C453" s="70" t="s">
        <v>79</v>
      </c>
      <c r="D453" s="71">
        <v>4.95</v>
      </c>
      <c r="E453" s="71">
        <v>4.95</v>
      </c>
      <c r="F453" s="71">
        <v>4.95</v>
      </c>
      <c r="G453" s="71">
        <v>4.95</v>
      </c>
      <c r="H453" s="71">
        <v>4.95</v>
      </c>
      <c r="I453" s="71">
        <v>4.95</v>
      </c>
      <c r="J453" s="71">
        <v>4.95</v>
      </c>
      <c r="K453" s="71">
        <v>4.95</v>
      </c>
      <c r="L453" s="71">
        <v>4.95</v>
      </c>
      <c r="M453" s="71">
        <v>4.95</v>
      </c>
      <c r="N453" s="71">
        <v>4.95</v>
      </c>
      <c r="O453" s="71">
        <v>4.95</v>
      </c>
      <c r="P453" s="71">
        <v>4.95</v>
      </c>
      <c r="Q453" s="71">
        <v>4.95</v>
      </c>
      <c r="R453" s="71">
        <v>4.95</v>
      </c>
      <c r="S453" s="71">
        <v>4.95</v>
      </c>
      <c r="T453" s="71">
        <v>4.95</v>
      </c>
      <c r="U453" s="71">
        <v>4.95</v>
      </c>
      <c r="V453" s="71">
        <v>4.95</v>
      </c>
      <c r="W453" s="71">
        <v>4.95</v>
      </c>
      <c r="X453" s="71">
        <v>4.95</v>
      </c>
      <c r="Y453" s="71">
        <v>4.95</v>
      </c>
      <c r="Z453" s="71">
        <v>4.95</v>
      </c>
      <c r="AA453" s="71">
        <v>4.95</v>
      </c>
    </row>
    <row r="454" spans="1:27" ht="12.75" hidden="1" customHeight="1" outlineLevel="1" x14ac:dyDescent="0.2">
      <c r="A454" s="163" t="s">
        <v>1472</v>
      </c>
      <c r="B454" s="94" t="s">
        <v>81</v>
      </c>
      <c r="C454" s="70" t="s">
        <v>79</v>
      </c>
      <c r="D454" s="71">
        <f>$D$11</f>
        <v>216.36</v>
      </c>
      <c r="E454" s="71">
        <f t="shared" ref="E454:AA454" si="263">$D$11</f>
        <v>216.36</v>
      </c>
      <c r="F454" s="71">
        <f t="shared" si="263"/>
        <v>216.36</v>
      </c>
      <c r="G454" s="71">
        <f t="shared" si="263"/>
        <v>216.36</v>
      </c>
      <c r="H454" s="71">
        <f t="shared" si="263"/>
        <v>216.36</v>
      </c>
      <c r="I454" s="71">
        <f t="shared" si="263"/>
        <v>216.36</v>
      </c>
      <c r="J454" s="71">
        <f t="shared" si="263"/>
        <v>216.36</v>
      </c>
      <c r="K454" s="71">
        <f t="shared" si="263"/>
        <v>216.36</v>
      </c>
      <c r="L454" s="71">
        <f t="shared" si="263"/>
        <v>216.36</v>
      </c>
      <c r="M454" s="71">
        <f t="shared" si="263"/>
        <v>216.36</v>
      </c>
      <c r="N454" s="71">
        <f t="shared" si="263"/>
        <v>216.36</v>
      </c>
      <c r="O454" s="71">
        <f t="shared" si="263"/>
        <v>216.36</v>
      </c>
      <c r="P454" s="71">
        <f t="shared" si="263"/>
        <v>216.36</v>
      </c>
      <c r="Q454" s="71">
        <f t="shared" si="263"/>
        <v>216.36</v>
      </c>
      <c r="R454" s="71">
        <f>$D$11</f>
        <v>216.36</v>
      </c>
      <c r="S454" s="71">
        <f t="shared" si="263"/>
        <v>216.36</v>
      </c>
      <c r="T454" s="71">
        <f t="shared" si="263"/>
        <v>216.36</v>
      </c>
      <c r="U454" s="71">
        <f t="shared" si="263"/>
        <v>216.36</v>
      </c>
      <c r="V454" s="71">
        <f t="shared" si="263"/>
        <v>216.36</v>
      </c>
      <c r="W454" s="71">
        <f t="shared" si="263"/>
        <v>216.36</v>
      </c>
      <c r="X454" s="71">
        <f t="shared" si="263"/>
        <v>216.36</v>
      </c>
      <c r="Y454" s="71">
        <f t="shared" si="263"/>
        <v>216.36</v>
      </c>
      <c r="Z454" s="71">
        <f t="shared" si="263"/>
        <v>216.36</v>
      </c>
      <c r="AA454" s="71">
        <f t="shared" si="263"/>
        <v>216.36</v>
      </c>
    </row>
    <row r="455" spans="1:27" collapsed="1" x14ac:dyDescent="0.2">
      <c r="A455" s="162" t="s">
        <v>1473</v>
      </c>
      <c r="B455" s="54" t="str">
        <f>"27"&amp;"."&amp;$B$663&amp;"."&amp;$B$664</f>
        <v>27.05.2023</v>
      </c>
      <c r="C455" s="134" t="s">
        <v>76</v>
      </c>
      <c r="D455" s="135">
        <f>ROUND(((D456+D457+D459+D458)/1000),5)</f>
        <v>1.9818499999999999</v>
      </c>
      <c r="E455" s="135">
        <f>ROUND(((E456+E457+E459+E458)/1000),5)</f>
        <v>1.74143</v>
      </c>
      <c r="F455" s="135">
        <f>ROUND(((F456+F457+F459+F458)/1000),5)</f>
        <v>1.59518</v>
      </c>
      <c r="G455" s="135">
        <f t="shared" ref="G455:AA455" si="264">ROUND(((G456+G457+G459+G458)/1000),5)</f>
        <v>1.5429299999999999</v>
      </c>
      <c r="H455" s="135">
        <f t="shared" si="264"/>
        <v>1.5203599999999999</v>
      </c>
      <c r="I455" s="135">
        <f t="shared" si="264"/>
        <v>1.4986299999999999</v>
      </c>
      <c r="J455" s="135">
        <f t="shared" si="264"/>
        <v>1.80471</v>
      </c>
      <c r="K455" s="135">
        <f t="shared" si="264"/>
        <v>1.95991</v>
      </c>
      <c r="L455" s="135">
        <f t="shared" si="264"/>
        <v>2.2331400000000001</v>
      </c>
      <c r="M455" s="135">
        <f t="shared" si="264"/>
        <v>2.3465400000000001</v>
      </c>
      <c r="N455" s="135">
        <f t="shared" si="264"/>
        <v>2.3788499999999999</v>
      </c>
      <c r="O455" s="135">
        <f t="shared" si="264"/>
        <v>2.37914</v>
      </c>
      <c r="P455" s="135">
        <f t="shared" si="264"/>
        <v>2.3740399999999999</v>
      </c>
      <c r="Q455" s="135">
        <f t="shared" si="264"/>
        <v>2.37473</v>
      </c>
      <c r="R455" s="135">
        <f t="shared" si="264"/>
        <v>2.3730199999999999</v>
      </c>
      <c r="S455" s="135">
        <f t="shared" si="264"/>
        <v>2.35154</v>
      </c>
      <c r="T455" s="135">
        <f t="shared" si="264"/>
        <v>2.3355700000000001</v>
      </c>
      <c r="U455" s="135">
        <f t="shared" si="264"/>
        <v>2.2706200000000001</v>
      </c>
      <c r="V455" s="135">
        <f t="shared" si="264"/>
        <v>2.2701500000000001</v>
      </c>
      <c r="W455" s="135">
        <f t="shared" si="264"/>
        <v>2.26993</v>
      </c>
      <c r="X455" s="135">
        <f t="shared" si="264"/>
        <v>2.33046</v>
      </c>
      <c r="Y455" s="135">
        <f t="shared" si="264"/>
        <v>2.3486699999999998</v>
      </c>
      <c r="Z455" s="135">
        <f t="shared" si="264"/>
        <v>2.2553000000000001</v>
      </c>
      <c r="AA455" s="135">
        <f t="shared" si="264"/>
        <v>1.9545399999999999</v>
      </c>
    </row>
    <row r="456" spans="1:27" ht="12.75" hidden="1" customHeight="1" outlineLevel="1" x14ac:dyDescent="0.2">
      <c r="A456" s="163" t="s">
        <v>1474</v>
      </c>
      <c r="B456" s="94" t="s">
        <v>238</v>
      </c>
      <c r="C456" s="70" t="s">
        <v>79</v>
      </c>
      <c r="D456" s="71">
        <v>1543.51</v>
      </c>
      <c r="E456" s="71">
        <v>1303.0899999999999</v>
      </c>
      <c r="F456" s="71">
        <v>1156.8399999999999</v>
      </c>
      <c r="G456" s="71">
        <v>1104.5899999999999</v>
      </c>
      <c r="H456" s="71">
        <v>1082.02</v>
      </c>
      <c r="I456" s="71">
        <v>1060.29</v>
      </c>
      <c r="J456" s="71">
        <v>1366.37</v>
      </c>
      <c r="K456" s="71">
        <v>1521.57</v>
      </c>
      <c r="L456" s="71">
        <v>1794.8</v>
      </c>
      <c r="M456" s="71">
        <v>1908.2</v>
      </c>
      <c r="N456" s="71">
        <v>1940.51</v>
      </c>
      <c r="O456" s="71">
        <v>1940.8</v>
      </c>
      <c r="P456" s="71">
        <v>1935.7</v>
      </c>
      <c r="Q456" s="71">
        <v>1936.39</v>
      </c>
      <c r="R456" s="71">
        <v>1934.68</v>
      </c>
      <c r="S456" s="71">
        <v>1913.2</v>
      </c>
      <c r="T456" s="71">
        <v>1897.23</v>
      </c>
      <c r="U456" s="71">
        <v>1832.28</v>
      </c>
      <c r="V456" s="71">
        <v>1831.81</v>
      </c>
      <c r="W456" s="71">
        <v>1831.59</v>
      </c>
      <c r="X456" s="71">
        <v>1892.12</v>
      </c>
      <c r="Y456" s="71">
        <v>1910.33</v>
      </c>
      <c r="Z456" s="71">
        <v>1816.96</v>
      </c>
      <c r="AA456" s="71">
        <v>1516.2</v>
      </c>
    </row>
    <row r="457" spans="1:27" ht="12.75" hidden="1" customHeight="1" outlineLevel="1" x14ac:dyDescent="0.2">
      <c r="A457" s="163" t="s">
        <v>1475</v>
      </c>
      <c r="B457" s="94" t="s">
        <v>90</v>
      </c>
      <c r="C457" s="70" t="s">
        <v>79</v>
      </c>
      <c r="D457" s="71">
        <f>$D$327</f>
        <v>217.03</v>
      </c>
      <c r="E457" s="71">
        <f t="shared" ref="E457:AA457" si="265">$D$327</f>
        <v>217.03</v>
      </c>
      <c r="F457" s="71">
        <f t="shared" si="265"/>
        <v>217.03</v>
      </c>
      <c r="G457" s="71">
        <f t="shared" si="265"/>
        <v>217.03</v>
      </c>
      <c r="H457" s="71">
        <f t="shared" si="265"/>
        <v>217.03</v>
      </c>
      <c r="I457" s="71">
        <f t="shared" si="265"/>
        <v>217.03</v>
      </c>
      <c r="J457" s="71">
        <f t="shared" si="265"/>
        <v>217.03</v>
      </c>
      <c r="K457" s="71">
        <f t="shared" si="265"/>
        <v>217.03</v>
      </c>
      <c r="L457" s="71">
        <f t="shared" si="265"/>
        <v>217.03</v>
      </c>
      <c r="M457" s="71">
        <f t="shared" si="265"/>
        <v>217.03</v>
      </c>
      <c r="N457" s="71">
        <f t="shared" si="265"/>
        <v>217.03</v>
      </c>
      <c r="O457" s="71">
        <f t="shared" si="265"/>
        <v>217.03</v>
      </c>
      <c r="P457" s="71">
        <f t="shared" si="265"/>
        <v>217.03</v>
      </c>
      <c r="Q457" s="71">
        <f t="shared" si="265"/>
        <v>217.03</v>
      </c>
      <c r="R457" s="71">
        <f t="shared" si="265"/>
        <v>217.03</v>
      </c>
      <c r="S457" s="71">
        <f t="shared" si="265"/>
        <v>217.03</v>
      </c>
      <c r="T457" s="71">
        <f t="shared" si="265"/>
        <v>217.03</v>
      </c>
      <c r="U457" s="71">
        <f t="shared" si="265"/>
        <v>217.03</v>
      </c>
      <c r="V457" s="71">
        <f t="shared" si="265"/>
        <v>217.03</v>
      </c>
      <c r="W457" s="71">
        <f t="shared" si="265"/>
        <v>217.03</v>
      </c>
      <c r="X457" s="71">
        <f t="shared" si="265"/>
        <v>217.03</v>
      </c>
      <c r="Y457" s="71">
        <f t="shared" si="265"/>
        <v>217.03</v>
      </c>
      <c r="Z457" s="71">
        <f t="shared" si="265"/>
        <v>217.03</v>
      </c>
      <c r="AA457" s="71">
        <f t="shared" si="265"/>
        <v>217.03</v>
      </c>
    </row>
    <row r="458" spans="1:27" ht="12.75" hidden="1" customHeight="1" outlineLevel="1" x14ac:dyDescent="0.2">
      <c r="A458" s="163" t="s">
        <v>1476</v>
      </c>
      <c r="B458" s="94" t="s">
        <v>83</v>
      </c>
      <c r="C458" s="70" t="s">
        <v>79</v>
      </c>
      <c r="D458" s="71">
        <v>4.95</v>
      </c>
      <c r="E458" s="71">
        <v>4.95</v>
      </c>
      <c r="F458" s="71">
        <v>4.95</v>
      </c>
      <c r="G458" s="71">
        <v>4.95</v>
      </c>
      <c r="H458" s="71">
        <v>4.95</v>
      </c>
      <c r="I458" s="71">
        <v>4.95</v>
      </c>
      <c r="J458" s="71">
        <v>4.95</v>
      </c>
      <c r="K458" s="71">
        <v>4.95</v>
      </c>
      <c r="L458" s="71">
        <v>4.95</v>
      </c>
      <c r="M458" s="71">
        <v>4.95</v>
      </c>
      <c r="N458" s="71">
        <v>4.95</v>
      </c>
      <c r="O458" s="71">
        <v>4.95</v>
      </c>
      <c r="P458" s="71">
        <v>4.95</v>
      </c>
      <c r="Q458" s="71">
        <v>4.95</v>
      </c>
      <c r="R458" s="71">
        <v>4.95</v>
      </c>
      <c r="S458" s="71">
        <v>4.95</v>
      </c>
      <c r="T458" s="71">
        <v>4.95</v>
      </c>
      <c r="U458" s="71">
        <v>4.95</v>
      </c>
      <c r="V458" s="71">
        <v>4.95</v>
      </c>
      <c r="W458" s="71">
        <v>4.95</v>
      </c>
      <c r="X458" s="71">
        <v>4.95</v>
      </c>
      <c r="Y458" s="71">
        <v>4.95</v>
      </c>
      <c r="Z458" s="71">
        <v>4.95</v>
      </c>
      <c r="AA458" s="71">
        <v>4.95</v>
      </c>
    </row>
    <row r="459" spans="1:27" ht="12.75" hidden="1" customHeight="1" outlineLevel="1" x14ac:dyDescent="0.2">
      <c r="A459" s="163" t="s">
        <v>1477</v>
      </c>
      <c r="B459" s="94" t="s">
        <v>81</v>
      </c>
      <c r="C459" s="70" t="s">
        <v>79</v>
      </c>
      <c r="D459" s="71">
        <f>$D$11</f>
        <v>216.36</v>
      </c>
      <c r="E459" s="71">
        <f t="shared" ref="E459:AA459" si="266">$D$11</f>
        <v>216.36</v>
      </c>
      <c r="F459" s="71">
        <f t="shared" si="266"/>
        <v>216.36</v>
      </c>
      <c r="G459" s="71">
        <f t="shared" si="266"/>
        <v>216.36</v>
      </c>
      <c r="H459" s="71">
        <f t="shared" si="266"/>
        <v>216.36</v>
      </c>
      <c r="I459" s="71">
        <f t="shared" si="266"/>
        <v>216.36</v>
      </c>
      <c r="J459" s="71">
        <f t="shared" si="266"/>
        <v>216.36</v>
      </c>
      <c r="K459" s="71">
        <f t="shared" si="266"/>
        <v>216.36</v>
      </c>
      <c r="L459" s="71">
        <f t="shared" si="266"/>
        <v>216.36</v>
      </c>
      <c r="M459" s="71">
        <f t="shared" si="266"/>
        <v>216.36</v>
      </c>
      <c r="N459" s="71">
        <f t="shared" si="266"/>
        <v>216.36</v>
      </c>
      <c r="O459" s="71">
        <f t="shared" si="266"/>
        <v>216.36</v>
      </c>
      <c r="P459" s="71">
        <f t="shared" si="266"/>
        <v>216.36</v>
      </c>
      <c r="Q459" s="71">
        <f t="shared" si="266"/>
        <v>216.36</v>
      </c>
      <c r="R459" s="71">
        <f>$D$11</f>
        <v>216.36</v>
      </c>
      <c r="S459" s="71">
        <f t="shared" si="266"/>
        <v>216.36</v>
      </c>
      <c r="T459" s="71">
        <f t="shared" si="266"/>
        <v>216.36</v>
      </c>
      <c r="U459" s="71">
        <f t="shared" si="266"/>
        <v>216.36</v>
      </c>
      <c r="V459" s="71">
        <f t="shared" si="266"/>
        <v>216.36</v>
      </c>
      <c r="W459" s="71">
        <f t="shared" si="266"/>
        <v>216.36</v>
      </c>
      <c r="X459" s="71">
        <f t="shared" si="266"/>
        <v>216.36</v>
      </c>
      <c r="Y459" s="71">
        <f t="shared" si="266"/>
        <v>216.36</v>
      </c>
      <c r="Z459" s="71">
        <f t="shared" si="266"/>
        <v>216.36</v>
      </c>
      <c r="AA459" s="71">
        <f t="shared" si="266"/>
        <v>216.36</v>
      </c>
    </row>
    <row r="460" spans="1:27" collapsed="1" x14ac:dyDescent="0.2">
      <c r="A460" s="162" t="s">
        <v>1478</v>
      </c>
      <c r="B460" s="54" t="str">
        <f>"28"&amp;"."&amp;$B$663&amp;"."&amp;$B$664</f>
        <v>28.05.2023</v>
      </c>
      <c r="C460" s="134" t="s">
        <v>76</v>
      </c>
      <c r="D460" s="135">
        <f>ROUND(((D461+D462+D464+D463)/1000),5)</f>
        <v>1.83592</v>
      </c>
      <c r="E460" s="135">
        <f>ROUND(((E461+E462+E464+E463)/1000),5)</f>
        <v>1.67258</v>
      </c>
      <c r="F460" s="135">
        <f>ROUND(((F461+F462+F464+F463)/1000),5)</f>
        <v>1.5456300000000001</v>
      </c>
      <c r="G460" s="135">
        <f t="shared" ref="G460:AA460" si="267">ROUND(((G461+G462+G464+G463)/1000),5)</f>
        <v>1.5151600000000001</v>
      </c>
      <c r="H460" s="135">
        <f t="shared" si="267"/>
        <v>1.48726</v>
      </c>
      <c r="I460" s="135">
        <f t="shared" si="267"/>
        <v>1.46994</v>
      </c>
      <c r="J460" s="135">
        <f t="shared" si="267"/>
        <v>1.6611800000000001</v>
      </c>
      <c r="K460" s="135">
        <f t="shared" si="267"/>
        <v>1.7936300000000001</v>
      </c>
      <c r="L460" s="135">
        <f t="shared" si="267"/>
        <v>2.0606399999999998</v>
      </c>
      <c r="M460" s="135">
        <f t="shared" si="267"/>
        <v>2.2340900000000001</v>
      </c>
      <c r="N460" s="135">
        <f t="shared" si="267"/>
        <v>2.27759</v>
      </c>
      <c r="O460" s="135">
        <f t="shared" si="267"/>
        <v>2.28843</v>
      </c>
      <c r="P460" s="135">
        <f t="shared" si="267"/>
        <v>2.2823500000000001</v>
      </c>
      <c r="Q460" s="135">
        <f t="shared" si="267"/>
        <v>2.28749</v>
      </c>
      <c r="R460" s="135">
        <f t="shared" si="267"/>
        <v>2.2864900000000001</v>
      </c>
      <c r="S460" s="135">
        <f t="shared" si="267"/>
        <v>2.2847300000000001</v>
      </c>
      <c r="T460" s="135">
        <f t="shared" si="267"/>
        <v>2.2746200000000001</v>
      </c>
      <c r="U460" s="135">
        <f t="shared" si="267"/>
        <v>2.2546300000000001</v>
      </c>
      <c r="V460" s="135">
        <f t="shared" si="267"/>
        <v>2.2635200000000002</v>
      </c>
      <c r="W460" s="135">
        <f t="shared" si="267"/>
        <v>2.2606700000000002</v>
      </c>
      <c r="X460" s="135">
        <f t="shared" si="267"/>
        <v>2.3003499999999999</v>
      </c>
      <c r="Y460" s="135">
        <f t="shared" si="267"/>
        <v>2.3189199999999999</v>
      </c>
      <c r="Z460" s="135">
        <f t="shared" si="267"/>
        <v>2.2197499999999999</v>
      </c>
      <c r="AA460" s="135">
        <f t="shared" si="267"/>
        <v>1.8979299999999999</v>
      </c>
    </row>
    <row r="461" spans="1:27" ht="12.75" hidden="1" customHeight="1" outlineLevel="1" x14ac:dyDescent="0.2">
      <c r="A461" s="163" t="s">
        <v>1479</v>
      </c>
      <c r="B461" s="94" t="s">
        <v>238</v>
      </c>
      <c r="C461" s="70" t="s">
        <v>79</v>
      </c>
      <c r="D461" s="71">
        <v>1397.58</v>
      </c>
      <c r="E461" s="71">
        <v>1234.24</v>
      </c>
      <c r="F461" s="71">
        <v>1107.29</v>
      </c>
      <c r="G461" s="71">
        <v>1076.82</v>
      </c>
      <c r="H461" s="71">
        <v>1048.92</v>
      </c>
      <c r="I461" s="71">
        <v>1031.5999999999999</v>
      </c>
      <c r="J461" s="71">
        <v>1222.8399999999999</v>
      </c>
      <c r="K461" s="71">
        <v>1355.29</v>
      </c>
      <c r="L461" s="71">
        <v>1622.3</v>
      </c>
      <c r="M461" s="71">
        <v>1795.75</v>
      </c>
      <c r="N461" s="71">
        <v>1839.25</v>
      </c>
      <c r="O461" s="71">
        <v>1850.09</v>
      </c>
      <c r="P461" s="71">
        <v>1844.01</v>
      </c>
      <c r="Q461" s="71">
        <v>1849.15</v>
      </c>
      <c r="R461" s="71">
        <v>1848.15</v>
      </c>
      <c r="S461" s="71">
        <v>1846.39</v>
      </c>
      <c r="T461" s="71">
        <v>1836.28</v>
      </c>
      <c r="U461" s="71">
        <v>1816.29</v>
      </c>
      <c r="V461" s="71">
        <v>1825.18</v>
      </c>
      <c r="W461" s="71">
        <v>1822.33</v>
      </c>
      <c r="X461" s="71">
        <v>1862.01</v>
      </c>
      <c r="Y461" s="71">
        <v>1880.58</v>
      </c>
      <c r="Z461" s="71">
        <v>1781.41</v>
      </c>
      <c r="AA461" s="71">
        <v>1459.59</v>
      </c>
    </row>
    <row r="462" spans="1:27" ht="12.75" hidden="1" customHeight="1" outlineLevel="1" x14ac:dyDescent="0.2">
      <c r="A462" s="163" t="s">
        <v>1480</v>
      </c>
      <c r="B462" s="94" t="s">
        <v>90</v>
      </c>
      <c r="C462" s="70" t="s">
        <v>79</v>
      </c>
      <c r="D462" s="71">
        <f>$D$327</f>
        <v>217.03</v>
      </c>
      <c r="E462" s="71">
        <f t="shared" ref="E462:AA462" si="268">$D$327</f>
        <v>217.03</v>
      </c>
      <c r="F462" s="71">
        <f t="shared" si="268"/>
        <v>217.03</v>
      </c>
      <c r="G462" s="71">
        <f t="shared" si="268"/>
        <v>217.03</v>
      </c>
      <c r="H462" s="71">
        <f t="shared" si="268"/>
        <v>217.03</v>
      </c>
      <c r="I462" s="71">
        <f t="shared" si="268"/>
        <v>217.03</v>
      </c>
      <c r="J462" s="71">
        <f t="shared" si="268"/>
        <v>217.03</v>
      </c>
      <c r="K462" s="71">
        <f t="shared" si="268"/>
        <v>217.03</v>
      </c>
      <c r="L462" s="71">
        <f t="shared" si="268"/>
        <v>217.03</v>
      </c>
      <c r="M462" s="71">
        <f t="shared" si="268"/>
        <v>217.03</v>
      </c>
      <c r="N462" s="71">
        <f t="shared" si="268"/>
        <v>217.03</v>
      </c>
      <c r="O462" s="71">
        <f t="shared" si="268"/>
        <v>217.03</v>
      </c>
      <c r="P462" s="71">
        <f t="shared" si="268"/>
        <v>217.03</v>
      </c>
      <c r="Q462" s="71">
        <f t="shared" si="268"/>
        <v>217.03</v>
      </c>
      <c r="R462" s="71">
        <f t="shared" si="268"/>
        <v>217.03</v>
      </c>
      <c r="S462" s="71">
        <f t="shared" si="268"/>
        <v>217.03</v>
      </c>
      <c r="T462" s="71">
        <f t="shared" si="268"/>
        <v>217.03</v>
      </c>
      <c r="U462" s="71">
        <f t="shared" si="268"/>
        <v>217.03</v>
      </c>
      <c r="V462" s="71">
        <f t="shared" si="268"/>
        <v>217.03</v>
      </c>
      <c r="W462" s="71">
        <f t="shared" si="268"/>
        <v>217.03</v>
      </c>
      <c r="X462" s="71">
        <f t="shared" si="268"/>
        <v>217.03</v>
      </c>
      <c r="Y462" s="71">
        <f t="shared" si="268"/>
        <v>217.03</v>
      </c>
      <c r="Z462" s="71">
        <f t="shared" si="268"/>
        <v>217.03</v>
      </c>
      <c r="AA462" s="71">
        <f t="shared" si="268"/>
        <v>217.03</v>
      </c>
    </row>
    <row r="463" spans="1:27" ht="12.75" hidden="1" customHeight="1" outlineLevel="1" x14ac:dyDescent="0.2">
      <c r="A463" s="163" t="s">
        <v>1481</v>
      </c>
      <c r="B463" s="94" t="s">
        <v>83</v>
      </c>
      <c r="C463" s="70" t="s">
        <v>79</v>
      </c>
      <c r="D463" s="71">
        <v>4.95</v>
      </c>
      <c r="E463" s="71">
        <v>4.95</v>
      </c>
      <c r="F463" s="71">
        <v>4.95</v>
      </c>
      <c r="G463" s="71">
        <v>4.95</v>
      </c>
      <c r="H463" s="71">
        <v>4.95</v>
      </c>
      <c r="I463" s="71">
        <v>4.95</v>
      </c>
      <c r="J463" s="71">
        <v>4.95</v>
      </c>
      <c r="K463" s="71">
        <v>4.95</v>
      </c>
      <c r="L463" s="71">
        <v>4.95</v>
      </c>
      <c r="M463" s="71">
        <v>4.95</v>
      </c>
      <c r="N463" s="71">
        <v>4.95</v>
      </c>
      <c r="O463" s="71">
        <v>4.95</v>
      </c>
      <c r="P463" s="71">
        <v>4.95</v>
      </c>
      <c r="Q463" s="71">
        <v>4.95</v>
      </c>
      <c r="R463" s="71">
        <v>4.95</v>
      </c>
      <c r="S463" s="71">
        <v>4.95</v>
      </c>
      <c r="T463" s="71">
        <v>4.95</v>
      </c>
      <c r="U463" s="71">
        <v>4.95</v>
      </c>
      <c r="V463" s="71">
        <v>4.95</v>
      </c>
      <c r="W463" s="71">
        <v>4.95</v>
      </c>
      <c r="X463" s="71">
        <v>4.95</v>
      </c>
      <c r="Y463" s="71">
        <v>4.95</v>
      </c>
      <c r="Z463" s="71">
        <v>4.95</v>
      </c>
      <c r="AA463" s="71">
        <v>4.95</v>
      </c>
    </row>
    <row r="464" spans="1:27" ht="12.75" hidden="1" customHeight="1" outlineLevel="1" x14ac:dyDescent="0.2">
      <c r="A464" s="163" t="s">
        <v>1482</v>
      </c>
      <c r="B464" s="94" t="s">
        <v>81</v>
      </c>
      <c r="C464" s="70" t="s">
        <v>79</v>
      </c>
      <c r="D464" s="71">
        <f>$D$11</f>
        <v>216.36</v>
      </c>
      <c r="E464" s="71">
        <f t="shared" ref="E464:AA464" si="269">$D$11</f>
        <v>216.36</v>
      </c>
      <c r="F464" s="71">
        <f t="shared" si="269"/>
        <v>216.36</v>
      </c>
      <c r="G464" s="71">
        <f t="shared" si="269"/>
        <v>216.36</v>
      </c>
      <c r="H464" s="71">
        <f t="shared" si="269"/>
        <v>216.36</v>
      </c>
      <c r="I464" s="71">
        <f t="shared" si="269"/>
        <v>216.36</v>
      </c>
      <c r="J464" s="71">
        <f t="shared" si="269"/>
        <v>216.36</v>
      </c>
      <c r="K464" s="71">
        <f t="shared" si="269"/>
        <v>216.36</v>
      </c>
      <c r="L464" s="71">
        <f t="shared" si="269"/>
        <v>216.36</v>
      </c>
      <c r="M464" s="71">
        <f t="shared" si="269"/>
        <v>216.36</v>
      </c>
      <c r="N464" s="71">
        <f t="shared" si="269"/>
        <v>216.36</v>
      </c>
      <c r="O464" s="71">
        <f t="shared" si="269"/>
        <v>216.36</v>
      </c>
      <c r="P464" s="71">
        <f t="shared" si="269"/>
        <v>216.36</v>
      </c>
      <c r="Q464" s="71">
        <f t="shared" si="269"/>
        <v>216.36</v>
      </c>
      <c r="R464" s="71">
        <f>$D$11</f>
        <v>216.36</v>
      </c>
      <c r="S464" s="71">
        <f t="shared" si="269"/>
        <v>216.36</v>
      </c>
      <c r="T464" s="71">
        <f t="shared" si="269"/>
        <v>216.36</v>
      </c>
      <c r="U464" s="71">
        <f t="shared" si="269"/>
        <v>216.36</v>
      </c>
      <c r="V464" s="71">
        <f t="shared" si="269"/>
        <v>216.36</v>
      </c>
      <c r="W464" s="71">
        <f t="shared" si="269"/>
        <v>216.36</v>
      </c>
      <c r="X464" s="71">
        <f t="shared" si="269"/>
        <v>216.36</v>
      </c>
      <c r="Y464" s="71">
        <f t="shared" si="269"/>
        <v>216.36</v>
      </c>
      <c r="Z464" s="71">
        <f t="shared" si="269"/>
        <v>216.36</v>
      </c>
      <c r="AA464" s="71">
        <f t="shared" si="269"/>
        <v>216.36</v>
      </c>
    </row>
    <row r="465" spans="1:27" collapsed="1" x14ac:dyDescent="0.2">
      <c r="A465" s="162" t="s">
        <v>1483</v>
      </c>
      <c r="B465" s="54" t="str">
        <f>"29"&amp;"."&amp;$B$663&amp;"."&amp;$B$664</f>
        <v>29.05.2023</v>
      </c>
      <c r="C465" s="134" t="s">
        <v>76</v>
      </c>
      <c r="D465" s="135">
        <f>ROUND(((D466+D467+D469+D468)/1000),5)</f>
        <v>1.7761899999999999</v>
      </c>
      <c r="E465" s="135">
        <f>ROUND(((E466+E467+E469+E468)/1000),5)</f>
        <v>1.60103</v>
      </c>
      <c r="F465" s="135">
        <f>ROUND(((F466+F467+F469+F468)/1000),5)</f>
        <v>1.5112399999999999</v>
      </c>
      <c r="G465" s="135">
        <f t="shared" ref="G465:AA465" si="270">ROUND(((G466+G467+G469+G468)/1000),5)</f>
        <v>1.4722</v>
      </c>
      <c r="H465" s="135">
        <f t="shared" si="270"/>
        <v>1.4765200000000001</v>
      </c>
      <c r="I465" s="135">
        <f t="shared" si="270"/>
        <v>1.53792</v>
      </c>
      <c r="J465" s="135">
        <f t="shared" si="270"/>
        <v>1.9553499999999999</v>
      </c>
      <c r="K465" s="135">
        <f t="shared" si="270"/>
        <v>2.1948799999999999</v>
      </c>
      <c r="L465" s="135">
        <f t="shared" si="270"/>
        <v>2.3917600000000001</v>
      </c>
      <c r="M465" s="135">
        <f t="shared" si="270"/>
        <v>2.4104800000000002</v>
      </c>
      <c r="N465" s="135">
        <f t="shared" si="270"/>
        <v>2.4289499999999999</v>
      </c>
      <c r="O465" s="135">
        <f t="shared" si="270"/>
        <v>2.4506999999999999</v>
      </c>
      <c r="P465" s="135">
        <f t="shared" si="270"/>
        <v>2.4254199999999999</v>
      </c>
      <c r="Q465" s="135">
        <f t="shared" si="270"/>
        <v>2.4194300000000002</v>
      </c>
      <c r="R465" s="135">
        <f t="shared" si="270"/>
        <v>2.4690300000000001</v>
      </c>
      <c r="S465" s="135">
        <f t="shared" si="270"/>
        <v>2.4573800000000001</v>
      </c>
      <c r="T465" s="135">
        <f t="shared" si="270"/>
        <v>2.4373200000000002</v>
      </c>
      <c r="U465" s="135">
        <f t="shared" si="270"/>
        <v>2.4204699999999999</v>
      </c>
      <c r="V465" s="135">
        <f t="shared" si="270"/>
        <v>2.4082699999999999</v>
      </c>
      <c r="W465" s="135">
        <f t="shared" si="270"/>
        <v>2.39472</v>
      </c>
      <c r="X465" s="135">
        <f t="shared" si="270"/>
        <v>2.3916499999999998</v>
      </c>
      <c r="Y465" s="135">
        <f t="shared" si="270"/>
        <v>2.3851599999999999</v>
      </c>
      <c r="Z465" s="135">
        <f t="shared" si="270"/>
        <v>2.28722</v>
      </c>
      <c r="AA465" s="135">
        <f t="shared" si="270"/>
        <v>1.9014899999999999</v>
      </c>
    </row>
    <row r="466" spans="1:27" ht="12.75" hidden="1" customHeight="1" outlineLevel="1" x14ac:dyDescent="0.2">
      <c r="A466" s="163" t="s">
        <v>1484</v>
      </c>
      <c r="B466" s="94" t="s">
        <v>238</v>
      </c>
      <c r="C466" s="70" t="s">
        <v>79</v>
      </c>
      <c r="D466" s="71">
        <v>1337.85</v>
      </c>
      <c r="E466" s="71">
        <v>1162.69</v>
      </c>
      <c r="F466" s="71">
        <v>1072.9000000000001</v>
      </c>
      <c r="G466" s="71">
        <v>1033.8599999999999</v>
      </c>
      <c r="H466" s="71">
        <v>1038.18</v>
      </c>
      <c r="I466" s="71">
        <v>1099.58</v>
      </c>
      <c r="J466" s="71">
        <v>1517.01</v>
      </c>
      <c r="K466" s="71">
        <v>1756.54</v>
      </c>
      <c r="L466" s="71">
        <v>1953.42</v>
      </c>
      <c r="M466" s="71">
        <v>1972.14</v>
      </c>
      <c r="N466" s="71">
        <v>1990.61</v>
      </c>
      <c r="O466" s="71">
        <v>2012.36</v>
      </c>
      <c r="P466" s="71">
        <v>1987.08</v>
      </c>
      <c r="Q466" s="71">
        <v>1981.09</v>
      </c>
      <c r="R466" s="71">
        <v>2030.69</v>
      </c>
      <c r="S466" s="71">
        <v>2019.04</v>
      </c>
      <c r="T466" s="71">
        <v>1998.98</v>
      </c>
      <c r="U466" s="71">
        <v>1982.13</v>
      </c>
      <c r="V466" s="71">
        <v>1969.93</v>
      </c>
      <c r="W466" s="71">
        <v>1956.38</v>
      </c>
      <c r="X466" s="71">
        <v>1953.31</v>
      </c>
      <c r="Y466" s="71">
        <v>1946.82</v>
      </c>
      <c r="Z466" s="71">
        <v>1848.88</v>
      </c>
      <c r="AA466" s="71">
        <v>1463.15</v>
      </c>
    </row>
    <row r="467" spans="1:27" ht="12.75" hidden="1" customHeight="1" outlineLevel="1" x14ac:dyDescent="0.2">
      <c r="A467" s="163" t="s">
        <v>1485</v>
      </c>
      <c r="B467" s="94" t="s">
        <v>90</v>
      </c>
      <c r="C467" s="70" t="s">
        <v>79</v>
      </c>
      <c r="D467" s="71">
        <f>$D$327</f>
        <v>217.03</v>
      </c>
      <c r="E467" s="71">
        <f t="shared" ref="E467:AA467" si="271">$D$327</f>
        <v>217.03</v>
      </c>
      <c r="F467" s="71">
        <f t="shared" si="271"/>
        <v>217.03</v>
      </c>
      <c r="G467" s="71">
        <f t="shared" si="271"/>
        <v>217.03</v>
      </c>
      <c r="H467" s="71">
        <f t="shared" si="271"/>
        <v>217.03</v>
      </c>
      <c r="I467" s="71">
        <f t="shared" si="271"/>
        <v>217.03</v>
      </c>
      <c r="J467" s="71">
        <f t="shared" si="271"/>
        <v>217.03</v>
      </c>
      <c r="K467" s="71">
        <f t="shared" si="271"/>
        <v>217.03</v>
      </c>
      <c r="L467" s="71">
        <f t="shared" si="271"/>
        <v>217.03</v>
      </c>
      <c r="M467" s="71">
        <f t="shared" si="271"/>
        <v>217.03</v>
      </c>
      <c r="N467" s="71">
        <f t="shared" si="271"/>
        <v>217.03</v>
      </c>
      <c r="O467" s="71">
        <f t="shared" si="271"/>
        <v>217.03</v>
      </c>
      <c r="P467" s="71">
        <f t="shared" si="271"/>
        <v>217.03</v>
      </c>
      <c r="Q467" s="71">
        <f t="shared" si="271"/>
        <v>217.03</v>
      </c>
      <c r="R467" s="71">
        <f t="shared" si="271"/>
        <v>217.03</v>
      </c>
      <c r="S467" s="71">
        <f t="shared" si="271"/>
        <v>217.03</v>
      </c>
      <c r="T467" s="71">
        <f t="shared" si="271"/>
        <v>217.03</v>
      </c>
      <c r="U467" s="71">
        <f t="shared" si="271"/>
        <v>217.03</v>
      </c>
      <c r="V467" s="71">
        <f t="shared" si="271"/>
        <v>217.03</v>
      </c>
      <c r="W467" s="71">
        <f t="shared" si="271"/>
        <v>217.03</v>
      </c>
      <c r="X467" s="71">
        <f t="shared" si="271"/>
        <v>217.03</v>
      </c>
      <c r="Y467" s="71">
        <f t="shared" si="271"/>
        <v>217.03</v>
      </c>
      <c r="Z467" s="71">
        <f t="shared" si="271"/>
        <v>217.03</v>
      </c>
      <c r="AA467" s="71">
        <f t="shared" si="271"/>
        <v>217.03</v>
      </c>
    </row>
    <row r="468" spans="1:27" ht="12.75" hidden="1" customHeight="1" outlineLevel="1" x14ac:dyDescent="0.2">
      <c r="A468" s="163" t="s">
        <v>1486</v>
      </c>
      <c r="B468" s="94" t="s">
        <v>83</v>
      </c>
      <c r="C468" s="70" t="s">
        <v>79</v>
      </c>
      <c r="D468" s="71">
        <v>4.95</v>
      </c>
      <c r="E468" s="71">
        <v>4.95</v>
      </c>
      <c r="F468" s="71">
        <v>4.95</v>
      </c>
      <c r="G468" s="71">
        <v>4.95</v>
      </c>
      <c r="H468" s="71">
        <v>4.95</v>
      </c>
      <c r="I468" s="71">
        <v>4.95</v>
      </c>
      <c r="J468" s="71">
        <v>4.95</v>
      </c>
      <c r="K468" s="71">
        <v>4.95</v>
      </c>
      <c r="L468" s="71">
        <v>4.95</v>
      </c>
      <c r="M468" s="71">
        <v>4.95</v>
      </c>
      <c r="N468" s="71">
        <v>4.95</v>
      </c>
      <c r="O468" s="71">
        <v>4.95</v>
      </c>
      <c r="P468" s="71">
        <v>4.95</v>
      </c>
      <c r="Q468" s="71">
        <v>4.95</v>
      </c>
      <c r="R468" s="71">
        <v>4.95</v>
      </c>
      <c r="S468" s="71">
        <v>4.95</v>
      </c>
      <c r="T468" s="71">
        <v>4.95</v>
      </c>
      <c r="U468" s="71">
        <v>4.95</v>
      </c>
      <c r="V468" s="71">
        <v>4.95</v>
      </c>
      <c r="W468" s="71">
        <v>4.95</v>
      </c>
      <c r="X468" s="71">
        <v>4.95</v>
      </c>
      <c r="Y468" s="71">
        <v>4.95</v>
      </c>
      <c r="Z468" s="71">
        <v>4.95</v>
      </c>
      <c r="AA468" s="71">
        <v>4.95</v>
      </c>
    </row>
    <row r="469" spans="1:27" ht="12.75" hidden="1" customHeight="1" outlineLevel="1" x14ac:dyDescent="0.2">
      <c r="A469" s="163" t="s">
        <v>1487</v>
      </c>
      <c r="B469" s="94" t="s">
        <v>81</v>
      </c>
      <c r="C469" s="70" t="s">
        <v>79</v>
      </c>
      <c r="D469" s="71">
        <f>$D$11</f>
        <v>216.36</v>
      </c>
      <c r="E469" s="71">
        <f t="shared" ref="E469:AA469" si="272">$D$11</f>
        <v>216.36</v>
      </c>
      <c r="F469" s="71">
        <f t="shared" si="272"/>
        <v>216.36</v>
      </c>
      <c r="G469" s="71">
        <f t="shared" si="272"/>
        <v>216.36</v>
      </c>
      <c r="H469" s="71">
        <f t="shared" si="272"/>
        <v>216.36</v>
      </c>
      <c r="I469" s="71">
        <f t="shared" si="272"/>
        <v>216.36</v>
      </c>
      <c r="J469" s="71">
        <f t="shared" si="272"/>
        <v>216.36</v>
      </c>
      <c r="K469" s="71">
        <f t="shared" si="272"/>
        <v>216.36</v>
      </c>
      <c r="L469" s="71">
        <f t="shared" si="272"/>
        <v>216.36</v>
      </c>
      <c r="M469" s="71">
        <f t="shared" si="272"/>
        <v>216.36</v>
      </c>
      <c r="N469" s="71">
        <f t="shared" si="272"/>
        <v>216.36</v>
      </c>
      <c r="O469" s="71">
        <f t="shared" si="272"/>
        <v>216.36</v>
      </c>
      <c r="P469" s="71">
        <f t="shared" si="272"/>
        <v>216.36</v>
      </c>
      <c r="Q469" s="71">
        <f t="shared" si="272"/>
        <v>216.36</v>
      </c>
      <c r="R469" s="71">
        <f>$D$11</f>
        <v>216.36</v>
      </c>
      <c r="S469" s="71">
        <f t="shared" si="272"/>
        <v>216.36</v>
      </c>
      <c r="T469" s="71">
        <f t="shared" si="272"/>
        <v>216.36</v>
      </c>
      <c r="U469" s="71">
        <f t="shared" si="272"/>
        <v>216.36</v>
      </c>
      <c r="V469" s="71">
        <f t="shared" si="272"/>
        <v>216.36</v>
      </c>
      <c r="W469" s="71">
        <f t="shared" si="272"/>
        <v>216.36</v>
      </c>
      <c r="X469" s="71">
        <f t="shared" si="272"/>
        <v>216.36</v>
      </c>
      <c r="Y469" s="71">
        <f t="shared" si="272"/>
        <v>216.36</v>
      </c>
      <c r="Z469" s="71">
        <f t="shared" si="272"/>
        <v>216.36</v>
      </c>
      <c r="AA469" s="71">
        <f t="shared" si="272"/>
        <v>216.36</v>
      </c>
    </row>
    <row r="470" spans="1:27" collapsed="1" x14ac:dyDescent="0.2">
      <c r="A470" s="162" t="s">
        <v>1488</v>
      </c>
      <c r="B470" s="54" t="str">
        <f>"30"&amp;"."&amp;$B$663&amp;"."&amp;$B$664</f>
        <v>30.05.2023</v>
      </c>
      <c r="C470" s="134" t="s">
        <v>76</v>
      </c>
      <c r="D470" s="135">
        <f>ROUND(((D471+D472+D474+D473)/1000),5)</f>
        <v>1.6940900000000001</v>
      </c>
      <c r="E470" s="135">
        <f>ROUND(((E471+E472+E474+E473)/1000),5)</f>
        <v>1.5421800000000001</v>
      </c>
      <c r="F470" s="135">
        <f>ROUND(((F471+F472+F474+F473)/1000),5)</f>
        <v>1.50966</v>
      </c>
      <c r="G470" s="135">
        <f t="shared" ref="G470:AA470" si="273">ROUND(((G471+G472+G474+G473)/1000),5)</f>
        <v>1.4786699999999999</v>
      </c>
      <c r="H470" s="135">
        <f t="shared" si="273"/>
        <v>1.4835499999999999</v>
      </c>
      <c r="I470" s="135">
        <f t="shared" si="273"/>
        <v>1.6152599999999999</v>
      </c>
      <c r="J470" s="135">
        <f t="shared" si="273"/>
        <v>1.95346</v>
      </c>
      <c r="K470" s="135">
        <f t="shared" si="273"/>
        <v>2.2155</v>
      </c>
      <c r="L470" s="135">
        <f t="shared" si="273"/>
        <v>2.3823799999999999</v>
      </c>
      <c r="M470" s="135">
        <f t="shared" si="273"/>
        <v>2.4491900000000002</v>
      </c>
      <c r="N470" s="135">
        <f t="shared" si="273"/>
        <v>2.4670000000000001</v>
      </c>
      <c r="O470" s="135">
        <f t="shared" si="273"/>
        <v>2.4529100000000001</v>
      </c>
      <c r="P470" s="135">
        <f t="shared" si="273"/>
        <v>2.4448099999999999</v>
      </c>
      <c r="Q470" s="135">
        <f t="shared" si="273"/>
        <v>2.4624299999999999</v>
      </c>
      <c r="R470" s="135">
        <f t="shared" si="273"/>
        <v>2.4595799999999999</v>
      </c>
      <c r="S470" s="135">
        <f t="shared" si="273"/>
        <v>2.4472999999999998</v>
      </c>
      <c r="T470" s="135">
        <f t="shared" si="273"/>
        <v>2.43276</v>
      </c>
      <c r="U470" s="135">
        <f t="shared" si="273"/>
        <v>2.4223699999999999</v>
      </c>
      <c r="V470" s="135">
        <f t="shared" si="273"/>
        <v>2.40991</v>
      </c>
      <c r="W470" s="135">
        <f t="shared" si="273"/>
        <v>2.4038599999999999</v>
      </c>
      <c r="X470" s="135">
        <f t="shared" si="273"/>
        <v>2.3944899999999998</v>
      </c>
      <c r="Y470" s="135">
        <f t="shared" si="273"/>
        <v>2.3993699999999998</v>
      </c>
      <c r="Z470" s="135">
        <f t="shared" si="273"/>
        <v>2.2632599999999998</v>
      </c>
      <c r="AA470" s="135">
        <f t="shared" si="273"/>
        <v>1.9066799999999999</v>
      </c>
    </row>
    <row r="471" spans="1:27" ht="12.75" hidden="1" customHeight="1" outlineLevel="1" x14ac:dyDescent="0.2">
      <c r="A471" s="163" t="s">
        <v>1489</v>
      </c>
      <c r="B471" s="94" t="s">
        <v>238</v>
      </c>
      <c r="C471" s="70" t="s">
        <v>79</v>
      </c>
      <c r="D471" s="71">
        <v>1255.75</v>
      </c>
      <c r="E471" s="71">
        <v>1103.8399999999999</v>
      </c>
      <c r="F471" s="71">
        <v>1071.32</v>
      </c>
      <c r="G471" s="71">
        <v>1040.33</v>
      </c>
      <c r="H471" s="71">
        <v>1045.21</v>
      </c>
      <c r="I471" s="71">
        <v>1176.92</v>
      </c>
      <c r="J471" s="71">
        <v>1515.12</v>
      </c>
      <c r="K471" s="71">
        <v>1777.16</v>
      </c>
      <c r="L471" s="71">
        <v>1944.04</v>
      </c>
      <c r="M471" s="71">
        <v>2010.85</v>
      </c>
      <c r="N471" s="71">
        <v>2028.66</v>
      </c>
      <c r="O471" s="71">
        <v>2014.57</v>
      </c>
      <c r="P471" s="71">
        <v>2006.47</v>
      </c>
      <c r="Q471" s="71">
        <v>2024.09</v>
      </c>
      <c r="R471" s="71">
        <v>2021.24</v>
      </c>
      <c r="S471" s="71">
        <v>2008.96</v>
      </c>
      <c r="T471" s="71">
        <v>1994.42</v>
      </c>
      <c r="U471" s="71">
        <v>1984.03</v>
      </c>
      <c r="V471" s="71">
        <v>1971.57</v>
      </c>
      <c r="W471" s="71">
        <v>1965.52</v>
      </c>
      <c r="X471" s="71">
        <v>1956.15</v>
      </c>
      <c r="Y471" s="71">
        <v>1961.03</v>
      </c>
      <c r="Z471" s="71">
        <v>1824.92</v>
      </c>
      <c r="AA471" s="71">
        <v>1468.34</v>
      </c>
    </row>
    <row r="472" spans="1:27" ht="12.75" hidden="1" customHeight="1" outlineLevel="1" x14ac:dyDescent="0.2">
      <c r="A472" s="163" t="s">
        <v>1490</v>
      </c>
      <c r="B472" s="94" t="s">
        <v>90</v>
      </c>
      <c r="C472" s="70" t="s">
        <v>79</v>
      </c>
      <c r="D472" s="71">
        <f>$D$327</f>
        <v>217.03</v>
      </c>
      <c r="E472" s="71">
        <f t="shared" ref="E472:AA472" si="274">$D$327</f>
        <v>217.03</v>
      </c>
      <c r="F472" s="71">
        <f t="shared" si="274"/>
        <v>217.03</v>
      </c>
      <c r="G472" s="71">
        <f t="shared" si="274"/>
        <v>217.03</v>
      </c>
      <c r="H472" s="71">
        <f t="shared" si="274"/>
        <v>217.03</v>
      </c>
      <c r="I472" s="71">
        <f t="shared" si="274"/>
        <v>217.03</v>
      </c>
      <c r="J472" s="71">
        <f t="shared" si="274"/>
        <v>217.03</v>
      </c>
      <c r="K472" s="71">
        <f t="shared" si="274"/>
        <v>217.03</v>
      </c>
      <c r="L472" s="71">
        <f t="shared" si="274"/>
        <v>217.03</v>
      </c>
      <c r="M472" s="71">
        <f t="shared" si="274"/>
        <v>217.03</v>
      </c>
      <c r="N472" s="71">
        <f t="shared" si="274"/>
        <v>217.03</v>
      </c>
      <c r="O472" s="71">
        <f t="shared" si="274"/>
        <v>217.03</v>
      </c>
      <c r="P472" s="71">
        <f t="shared" si="274"/>
        <v>217.03</v>
      </c>
      <c r="Q472" s="71">
        <f t="shared" si="274"/>
        <v>217.03</v>
      </c>
      <c r="R472" s="71">
        <f t="shared" si="274"/>
        <v>217.03</v>
      </c>
      <c r="S472" s="71">
        <f t="shared" si="274"/>
        <v>217.03</v>
      </c>
      <c r="T472" s="71">
        <f t="shared" si="274"/>
        <v>217.03</v>
      </c>
      <c r="U472" s="71">
        <f t="shared" si="274"/>
        <v>217.03</v>
      </c>
      <c r="V472" s="71">
        <f t="shared" si="274"/>
        <v>217.03</v>
      </c>
      <c r="W472" s="71">
        <f t="shared" si="274"/>
        <v>217.03</v>
      </c>
      <c r="X472" s="71">
        <f t="shared" si="274"/>
        <v>217.03</v>
      </c>
      <c r="Y472" s="71">
        <f t="shared" si="274"/>
        <v>217.03</v>
      </c>
      <c r="Z472" s="71">
        <f t="shared" si="274"/>
        <v>217.03</v>
      </c>
      <c r="AA472" s="71">
        <f t="shared" si="274"/>
        <v>217.03</v>
      </c>
    </row>
    <row r="473" spans="1:27" ht="12.75" hidden="1" customHeight="1" outlineLevel="1" x14ac:dyDescent="0.2">
      <c r="A473" s="163" t="s">
        <v>1491</v>
      </c>
      <c r="B473" s="94" t="s">
        <v>83</v>
      </c>
      <c r="C473" s="70" t="s">
        <v>79</v>
      </c>
      <c r="D473" s="71">
        <v>4.95</v>
      </c>
      <c r="E473" s="71">
        <v>4.95</v>
      </c>
      <c r="F473" s="71">
        <v>4.95</v>
      </c>
      <c r="G473" s="71">
        <v>4.95</v>
      </c>
      <c r="H473" s="71">
        <v>4.95</v>
      </c>
      <c r="I473" s="71">
        <v>4.95</v>
      </c>
      <c r="J473" s="71">
        <v>4.95</v>
      </c>
      <c r="K473" s="71">
        <v>4.95</v>
      </c>
      <c r="L473" s="71">
        <v>4.95</v>
      </c>
      <c r="M473" s="71">
        <v>4.95</v>
      </c>
      <c r="N473" s="71">
        <v>4.95</v>
      </c>
      <c r="O473" s="71">
        <v>4.95</v>
      </c>
      <c r="P473" s="71">
        <v>4.95</v>
      </c>
      <c r="Q473" s="71">
        <v>4.95</v>
      </c>
      <c r="R473" s="71">
        <v>4.95</v>
      </c>
      <c r="S473" s="71">
        <v>4.95</v>
      </c>
      <c r="T473" s="71">
        <v>4.95</v>
      </c>
      <c r="U473" s="71">
        <v>4.95</v>
      </c>
      <c r="V473" s="71">
        <v>4.95</v>
      </c>
      <c r="W473" s="71">
        <v>4.95</v>
      </c>
      <c r="X473" s="71">
        <v>4.95</v>
      </c>
      <c r="Y473" s="71">
        <v>4.95</v>
      </c>
      <c r="Z473" s="71">
        <v>4.95</v>
      </c>
      <c r="AA473" s="71">
        <v>4.95</v>
      </c>
    </row>
    <row r="474" spans="1:27" ht="12.75" hidden="1" customHeight="1" outlineLevel="1" x14ac:dyDescent="0.2">
      <c r="A474" s="163" t="s">
        <v>1492</v>
      </c>
      <c r="B474" s="94" t="s">
        <v>81</v>
      </c>
      <c r="C474" s="70" t="s">
        <v>79</v>
      </c>
      <c r="D474" s="71">
        <f>$D$11</f>
        <v>216.36</v>
      </c>
      <c r="E474" s="71">
        <f t="shared" ref="E474:AA474" si="275">$D$11</f>
        <v>216.36</v>
      </c>
      <c r="F474" s="71">
        <f t="shared" si="275"/>
        <v>216.36</v>
      </c>
      <c r="G474" s="71">
        <f t="shared" si="275"/>
        <v>216.36</v>
      </c>
      <c r="H474" s="71">
        <f t="shared" si="275"/>
        <v>216.36</v>
      </c>
      <c r="I474" s="71">
        <f t="shared" si="275"/>
        <v>216.36</v>
      </c>
      <c r="J474" s="71">
        <f t="shared" si="275"/>
        <v>216.36</v>
      </c>
      <c r="K474" s="71">
        <f t="shared" si="275"/>
        <v>216.36</v>
      </c>
      <c r="L474" s="71">
        <f t="shared" si="275"/>
        <v>216.36</v>
      </c>
      <c r="M474" s="71">
        <f t="shared" si="275"/>
        <v>216.36</v>
      </c>
      <c r="N474" s="71">
        <f t="shared" si="275"/>
        <v>216.36</v>
      </c>
      <c r="O474" s="71">
        <f t="shared" si="275"/>
        <v>216.36</v>
      </c>
      <c r="P474" s="71">
        <f t="shared" si="275"/>
        <v>216.36</v>
      </c>
      <c r="Q474" s="71">
        <f t="shared" si="275"/>
        <v>216.36</v>
      </c>
      <c r="R474" s="71">
        <f>$D$11</f>
        <v>216.36</v>
      </c>
      <c r="S474" s="71">
        <f t="shared" si="275"/>
        <v>216.36</v>
      </c>
      <c r="T474" s="71">
        <f t="shared" si="275"/>
        <v>216.36</v>
      </c>
      <c r="U474" s="71">
        <f t="shared" si="275"/>
        <v>216.36</v>
      </c>
      <c r="V474" s="71">
        <f t="shared" si="275"/>
        <v>216.36</v>
      </c>
      <c r="W474" s="71">
        <f t="shared" si="275"/>
        <v>216.36</v>
      </c>
      <c r="X474" s="71">
        <f t="shared" si="275"/>
        <v>216.36</v>
      </c>
      <c r="Y474" s="71">
        <f t="shared" si="275"/>
        <v>216.36</v>
      </c>
      <c r="Z474" s="71">
        <f t="shared" si="275"/>
        <v>216.36</v>
      </c>
      <c r="AA474" s="71">
        <f t="shared" si="275"/>
        <v>216.36</v>
      </c>
    </row>
    <row r="475" spans="1:27" collapsed="1" x14ac:dyDescent="0.2">
      <c r="A475" s="162" t="s">
        <v>1493</v>
      </c>
      <c r="B475" s="54" t="str">
        <f>"31"&amp;"."&amp;$B$663&amp;"."&amp;$B$664</f>
        <v>31.05.2023</v>
      </c>
      <c r="C475" s="134" t="s">
        <v>76</v>
      </c>
      <c r="D475" s="135">
        <f>ROUND(((D476+D477+D479+D478)/1000),5)</f>
        <v>1.64693</v>
      </c>
      <c r="E475" s="135">
        <f>ROUND(((E476+E477+E479+E478)/1000),5)</f>
        <v>1.51284</v>
      </c>
      <c r="F475" s="135">
        <f>ROUND(((F476+F477+F479+F478)/1000),5)</f>
        <v>1.44068</v>
      </c>
      <c r="G475" s="135">
        <f t="shared" ref="G475:AA475" si="276">ROUND(((G476+G477+G479+G478)/1000),5)</f>
        <v>1.3912199999999999</v>
      </c>
      <c r="H475" s="135">
        <f t="shared" si="276"/>
        <v>1.37168</v>
      </c>
      <c r="I475" s="135">
        <f t="shared" si="276"/>
        <v>1.5249999999999999</v>
      </c>
      <c r="J475" s="135">
        <f t="shared" si="276"/>
        <v>1.9034199999999999</v>
      </c>
      <c r="K475" s="135">
        <f t="shared" si="276"/>
        <v>2.1521599999999999</v>
      </c>
      <c r="L475" s="135">
        <f t="shared" si="276"/>
        <v>2.4004099999999999</v>
      </c>
      <c r="M475" s="135">
        <f t="shared" si="276"/>
        <v>2.4594299999999998</v>
      </c>
      <c r="N475" s="135">
        <f t="shared" si="276"/>
        <v>2.48169</v>
      </c>
      <c r="O475" s="135">
        <f t="shared" si="276"/>
        <v>2.4748199999999998</v>
      </c>
      <c r="P475" s="135">
        <f t="shared" si="276"/>
        <v>2.4575399999999998</v>
      </c>
      <c r="Q475" s="135">
        <f t="shared" si="276"/>
        <v>2.4779200000000001</v>
      </c>
      <c r="R475" s="135">
        <f t="shared" si="276"/>
        <v>2.4820799999999998</v>
      </c>
      <c r="S475" s="135">
        <f t="shared" si="276"/>
        <v>2.5049800000000002</v>
      </c>
      <c r="T475" s="135">
        <f t="shared" si="276"/>
        <v>2.4942199999999999</v>
      </c>
      <c r="U475" s="135">
        <f t="shared" si="276"/>
        <v>2.4771299999999998</v>
      </c>
      <c r="V475" s="135">
        <f t="shared" si="276"/>
        <v>2.4622199999999999</v>
      </c>
      <c r="W475" s="135">
        <f t="shared" si="276"/>
        <v>2.4406099999999999</v>
      </c>
      <c r="X475" s="135">
        <f t="shared" si="276"/>
        <v>2.4322400000000002</v>
      </c>
      <c r="Y475" s="135">
        <f t="shared" si="276"/>
        <v>2.42998</v>
      </c>
      <c r="Z475" s="135">
        <f t="shared" si="276"/>
        <v>2.2873999999999999</v>
      </c>
      <c r="AA475" s="135">
        <f t="shared" si="276"/>
        <v>1.9595899999999999</v>
      </c>
    </row>
    <row r="476" spans="1:27" ht="12.75" hidden="1" customHeight="1" outlineLevel="1" x14ac:dyDescent="0.2">
      <c r="A476" s="163" t="s">
        <v>1494</v>
      </c>
      <c r="B476" s="94" t="s">
        <v>238</v>
      </c>
      <c r="C476" s="70" t="s">
        <v>79</v>
      </c>
      <c r="D476" s="71">
        <v>1208.5899999999999</v>
      </c>
      <c r="E476" s="71">
        <v>1074.5</v>
      </c>
      <c r="F476" s="71">
        <v>1002.34</v>
      </c>
      <c r="G476" s="71">
        <v>952.88</v>
      </c>
      <c r="H476" s="71">
        <v>933.34</v>
      </c>
      <c r="I476" s="71">
        <v>1086.6600000000001</v>
      </c>
      <c r="J476" s="71">
        <v>1465.08</v>
      </c>
      <c r="K476" s="71">
        <v>1713.82</v>
      </c>
      <c r="L476" s="71">
        <v>1962.07</v>
      </c>
      <c r="M476" s="71">
        <v>2021.09</v>
      </c>
      <c r="N476" s="71">
        <v>2043.35</v>
      </c>
      <c r="O476" s="71">
        <v>2036.48</v>
      </c>
      <c r="P476" s="71">
        <v>2019.2</v>
      </c>
      <c r="Q476" s="71">
        <v>2039.58</v>
      </c>
      <c r="R476" s="71">
        <v>2043.74</v>
      </c>
      <c r="S476" s="71">
        <v>2066.64</v>
      </c>
      <c r="T476" s="71">
        <v>2055.88</v>
      </c>
      <c r="U476" s="71">
        <v>2038.79</v>
      </c>
      <c r="V476" s="71">
        <v>2023.88</v>
      </c>
      <c r="W476" s="71">
        <v>2002.27</v>
      </c>
      <c r="X476" s="71">
        <v>1993.9</v>
      </c>
      <c r="Y476" s="71">
        <v>1991.64</v>
      </c>
      <c r="Z476" s="71">
        <v>1849.06</v>
      </c>
      <c r="AA476" s="71">
        <v>1521.25</v>
      </c>
    </row>
    <row r="477" spans="1:27" ht="12.75" hidden="1" customHeight="1" outlineLevel="1" x14ac:dyDescent="0.2">
      <c r="A477" s="163" t="s">
        <v>1495</v>
      </c>
      <c r="B477" s="94" t="s">
        <v>90</v>
      </c>
      <c r="C477" s="70" t="s">
        <v>79</v>
      </c>
      <c r="D477" s="71">
        <f>$D$327</f>
        <v>217.03</v>
      </c>
      <c r="E477" s="71">
        <f t="shared" ref="E477:AA477" si="277">$D$327</f>
        <v>217.03</v>
      </c>
      <c r="F477" s="71">
        <f t="shared" si="277"/>
        <v>217.03</v>
      </c>
      <c r="G477" s="71">
        <f t="shared" si="277"/>
        <v>217.03</v>
      </c>
      <c r="H477" s="71">
        <f t="shared" si="277"/>
        <v>217.03</v>
      </c>
      <c r="I477" s="71">
        <f t="shared" si="277"/>
        <v>217.03</v>
      </c>
      <c r="J477" s="71">
        <f t="shared" si="277"/>
        <v>217.03</v>
      </c>
      <c r="K477" s="71">
        <f t="shared" si="277"/>
        <v>217.03</v>
      </c>
      <c r="L477" s="71">
        <f t="shared" si="277"/>
        <v>217.03</v>
      </c>
      <c r="M477" s="71">
        <f t="shared" si="277"/>
        <v>217.03</v>
      </c>
      <c r="N477" s="71">
        <f t="shared" si="277"/>
        <v>217.03</v>
      </c>
      <c r="O477" s="71">
        <f t="shared" si="277"/>
        <v>217.03</v>
      </c>
      <c r="P477" s="71">
        <f t="shared" si="277"/>
        <v>217.03</v>
      </c>
      <c r="Q477" s="71">
        <f t="shared" si="277"/>
        <v>217.03</v>
      </c>
      <c r="R477" s="71">
        <f t="shared" si="277"/>
        <v>217.03</v>
      </c>
      <c r="S477" s="71">
        <f t="shared" si="277"/>
        <v>217.03</v>
      </c>
      <c r="T477" s="71">
        <f t="shared" si="277"/>
        <v>217.03</v>
      </c>
      <c r="U477" s="71">
        <f t="shared" si="277"/>
        <v>217.03</v>
      </c>
      <c r="V477" s="71">
        <f t="shared" si="277"/>
        <v>217.03</v>
      </c>
      <c r="W477" s="71">
        <f t="shared" si="277"/>
        <v>217.03</v>
      </c>
      <c r="X477" s="71">
        <f t="shared" si="277"/>
        <v>217.03</v>
      </c>
      <c r="Y477" s="71">
        <f t="shared" si="277"/>
        <v>217.03</v>
      </c>
      <c r="Z477" s="71">
        <f t="shared" si="277"/>
        <v>217.03</v>
      </c>
      <c r="AA477" s="71">
        <f t="shared" si="277"/>
        <v>217.03</v>
      </c>
    </row>
    <row r="478" spans="1:27" ht="12.75" hidden="1" customHeight="1" outlineLevel="1" x14ac:dyDescent="0.2">
      <c r="A478" s="163" t="s">
        <v>1496</v>
      </c>
      <c r="B478" s="94" t="s">
        <v>83</v>
      </c>
      <c r="C478" s="70" t="s">
        <v>79</v>
      </c>
      <c r="D478" s="71">
        <v>4.95</v>
      </c>
      <c r="E478" s="71">
        <v>4.95</v>
      </c>
      <c r="F478" s="71">
        <v>4.95</v>
      </c>
      <c r="G478" s="71">
        <v>4.95</v>
      </c>
      <c r="H478" s="71">
        <v>4.95</v>
      </c>
      <c r="I478" s="71">
        <v>4.95</v>
      </c>
      <c r="J478" s="71">
        <v>4.95</v>
      </c>
      <c r="K478" s="71">
        <v>4.95</v>
      </c>
      <c r="L478" s="71">
        <v>4.95</v>
      </c>
      <c r="M478" s="71">
        <v>4.95</v>
      </c>
      <c r="N478" s="71">
        <v>4.95</v>
      </c>
      <c r="O478" s="71">
        <v>4.95</v>
      </c>
      <c r="P478" s="71">
        <v>4.95</v>
      </c>
      <c r="Q478" s="71">
        <v>4.95</v>
      </c>
      <c r="R478" s="71">
        <v>4.95</v>
      </c>
      <c r="S478" s="71">
        <v>4.95</v>
      </c>
      <c r="T478" s="71">
        <v>4.95</v>
      </c>
      <c r="U478" s="71">
        <v>4.95</v>
      </c>
      <c r="V478" s="71">
        <v>4.95</v>
      </c>
      <c r="W478" s="71">
        <v>4.95</v>
      </c>
      <c r="X478" s="71">
        <v>4.95</v>
      </c>
      <c r="Y478" s="71">
        <v>4.95</v>
      </c>
      <c r="Z478" s="71">
        <v>4.95</v>
      </c>
      <c r="AA478" s="71">
        <v>4.95</v>
      </c>
    </row>
    <row r="479" spans="1:27" ht="12.75" hidden="1" customHeight="1" outlineLevel="1" x14ac:dyDescent="0.2">
      <c r="A479" s="163" t="s">
        <v>1497</v>
      </c>
      <c r="B479" s="94" t="s">
        <v>81</v>
      </c>
      <c r="C479" s="70" t="s">
        <v>79</v>
      </c>
      <c r="D479" s="71">
        <f>$D$11</f>
        <v>216.36</v>
      </c>
      <c r="E479" s="71">
        <f t="shared" ref="E479:AA479" si="278">$D$11</f>
        <v>216.36</v>
      </c>
      <c r="F479" s="71">
        <f t="shared" si="278"/>
        <v>216.36</v>
      </c>
      <c r="G479" s="71">
        <f t="shared" si="278"/>
        <v>216.36</v>
      </c>
      <c r="H479" s="71">
        <f t="shared" si="278"/>
        <v>216.36</v>
      </c>
      <c r="I479" s="71">
        <f t="shared" si="278"/>
        <v>216.36</v>
      </c>
      <c r="J479" s="71">
        <f t="shared" si="278"/>
        <v>216.36</v>
      </c>
      <c r="K479" s="71">
        <f t="shared" si="278"/>
        <v>216.36</v>
      </c>
      <c r="L479" s="71">
        <f t="shared" si="278"/>
        <v>216.36</v>
      </c>
      <c r="M479" s="71">
        <f t="shared" si="278"/>
        <v>216.36</v>
      </c>
      <c r="N479" s="71">
        <f t="shared" si="278"/>
        <v>216.36</v>
      </c>
      <c r="O479" s="71">
        <f t="shared" si="278"/>
        <v>216.36</v>
      </c>
      <c r="P479" s="71">
        <f t="shared" si="278"/>
        <v>216.36</v>
      </c>
      <c r="Q479" s="71">
        <f t="shared" si="278"/>
        <v>216.36</v>
      </c>
      <c r="R479" s="71">
        <f>$D$11</f>
        <v>216.36</v>
      </c>
      <c r="S479" s="71">
        <f t="shared" si="278"/>
        <v>216.36</v>
      </c>
      <c r="T479" s="71">
        <f t="shared" si="278"/>
        <v>216.36</v>
      </c>
      <c r="U479" s="71">
        <f t="shared" si="278"/>
        <v>216.36</v>
      </c>
      <c r="V479" s="71">
        <f t="shared" si="278"/>
        <v>216.36</v>
      </c>
      <c r="W479" s="71">
        <f t="shared" si="278"/>
        <v>216.36</v>
      </c>
      <c r="X479" s="71">
        <f t="shared" si="278"/>
        <v>216.36</v>
      </c>
      <c r="Y479" s="71">
        <f t="shared" si="278"/>
        <v>216.36</v>
      </c>
      <c r="Z479" s="71">
        <f t="shared" si="278"/>
        <v>216.36</v>
      </c>
      <c r="AA479" s="71">
        <f t="shared" si="278"/>
        <v>216.36</v>
      </c>
    </row>
    <row r="480" spans="1:27" collapsed="1" x14ac:dyDescent="0.2">
      <c r="B480" s="165" t="s">
        <v>392</v>
      </c>
    </row>
    <row r="481" spans="1:27" x14ac:dyDescent="0.2">
      <c r="B481" s="165" t="s">
        <v>392</v>
      </c>
    </row>
    <row r="482" spans="1:27" x14ac:dyDescent="0.2">
      <c r="A482" s="157" t="s">
        <v>705</v>
      </c>
      <c r="B482" s="158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9"/>
    </row>
    <row r="483" spans="1:27" ht="25.5" x14ac:dyDescent="0.2">
      <c r="A483" s="160" t="s">
        <v>64</v>
      </c>
      <c r="B483" s="161" t="s">
        <v>210</v>
      </c>
      <c r="C483" s="160" t="s">
        <v>211</v>
      </c>
      <c r="D483" s="161" t="s">
        <v>212</v>
      </c>
      <c r="E483" s="161" t="s">
        <v>213</v>
      </c>
      <c r="F483" s="161" t="s">
        <v>214</v>
      </c>
      <c r="G483" s="161" t="s">
        <v>215</v>
      </c>
      <c r="H483" s="161" t="s">
        <v>216</v>
      </c>
      <c r="I483" s="161" t="s">
        <v>217</v>
      </c>
      <c r="J483" s="161" t="s">
        <v>218</v>
      </c>
      <c r="K483" s="161" t="s">
        <v>219</v>
      </c>
      <c r="L483" s="161" t="s">
        <v>220</v>
      </c>
      <c r="M483" s="161" t="s">
        <v>221</v>
      </c>
      <c r="N483" s="161" t="s">
        <v>222</v>
      </c>
      <c r="O483" s="161" t="s">
        <v>223</v>
      </c>
      <c r="P483" s="161" t="s">
        <v>224</v>
      </c>
      <c r="Q483" s="161" t="s">
        <v>225</v>
      </c>
      <c r="R483" s="161" t="s">
        <v>226</v>
      </c>
      <c r="S483" s="161" t="s">
        <v>227</v>
      </c>
      <c r="T483" s="161" t="s">
        <v>228</v>
      </c>
      <c r="U483" s="161" t="s">
        <v>229</v>
      </c>
      <c r="V483" s="161" t="s">
        <v>230</v>
      </c>
      <c r="W483" s="161" t="s">
        <v>231</v>
      </c>
      <c r="X483" s="161" t="s">
        <v>232</v>
      </c>
      <c r="Y483" s="161" t="s">
        <v>233</v>
      </c>
      <c r="Z483" s="161" t="s">
        <v>234</v>
      </c>
      <c r="AA483" s="161" t="s">
        <v>235</v>
      </c>
    </row>
    <row r="484" spans="1:27" x14ac:dyDescent="0.2">
      <c r="A484" s="162" t="s">
        <v>1498</v>
      </c>
      <c r="B484" s="54" t="str">
        <f>"01"&amp;"."&amp;$B$663&amp;"."&amp;$B$664</f>
        <v>01.05.2023</v>
      </c>
      <c r="C484" s="134" t="s">
        <v>76</v>
      </c>
      <c r="D484" s="135">
        <f>ROUND(((D485+D486+D488+D487)/1000),5)</f>
        <v>2.2133799999999999</v>
      </c>
      <c r="E484" s="135">
        <f>ROUND(((E485+E486+E488+E487)/1000),5)</f>
        <v>2.0834199999999998</v>
      </c>
      <c r="F484" s="135">
        <f>ROUND(((F485+F486+F488+F487)/1000),5)</f>
        <v>1.99014</v>
      </c>
      <c r="G484" s="135">
        <f t="shared" ref="G484:AA484" si="279">ROUND(((G485+G486+G488+G487)/1000),5)</f>
        <v>1.9237599999999999</v>
      </c>
      <c r="H484" s="135">
        <f t="shared" si="279"/>
        <v>1.9042399999999999</v>
      </c>
      <c r="I484" s="135">
        <f t="shared" si="279"/>
        <v>1.9149400000000001</v>
      </c>
      <c r="J484" s="135">
        <f t="shared" si="279"/>
        <v>1.94455</v>
      </c>
      <c r="K484" s="135">
        <f t="shared" si="279"/>
        <v>2.1133299999999999</v>
      </c>
      <c r="L484" s="135">
        <f t="shared" si="279"/>
        <v>2.3668800000000001</v>
      </c>
      <c r="M484" s="135">
        <f t="shared" si="279"/>
        <v>2.5456599999999998</v>
      </c>
      <c r="N484" s="135">
        <f t="shared" si="279"/>
        <v>2.5605000000000002</v>
      </c>
      <c r="O484" s="135">
        <f t="shared" si="279"/>
        <v>2.5576500000000002</v>
      </c>
      <c r="P484" s="135">
        <f t="shared" si="279"/>
        <v>2.5476399999999999</v>
      </c>
      <c r="Q484" s="135">
        <f t="shared" si="279"/>
        <v>2.5474999999999999</v>
      </c>
      <c r="R484" s="135">
        <f t="shared" si="279"/>
        <v>2.5311900000000001</v>
      </c>
      <c r="S484" s="135">
        <f t="shared" si="279"/>
        <v>2.5720999999999998</v>
      </c>
      <c r="T484" s="135">
        <f t="shared" si="279"/>
        <v>2.60717</v>
      </c>
      <c r="U484" s="135">
        <f t="shared" si="279"/>
        <v>2.6227100000000001</v>
      </c>
      <c r="V484" s="135">
        <f t="shared" si="279"/>
        <v>2.6623299999999999</v>
      </c>
      <c r="W484" s="135">
        <f t="shared" si="279"/>
        <v>2.7418900000000002</v>
      </c>
      <c r="X484" s="135">
        <f t="shared" si="279"/>
        <v>2.9314900000000002</v>
      </c>
      <c r="Y484" s="135">
        <f t="shared" si="279"/>
        <v>2.7316199999999999</v>
      </c>
      <c r="Z484" s="135">
        <f t="shared" si="279"/>
        <v>2.5312199999999998</v>
      </c>
      <c r="AA484" s="135">
        <f t="shared" si="279"/>
        <v>2.3299099999999999</v>
      </c>
    </row>
    <row r="485" spans="1:27" ht="12.75" hidden="1" customHeight="1" outlineLevel="1" x14ac:dyDescent="0.2">
      <c r="A485" s="163" t="s">
        <v>1499</v>
      </c>
      <c r="B485" s="94" t="s">
        <v>238</v>
      </c>
      <c r="C485" s="70" t="s">
        <v>79</v>
      </c>
      <c r="D485" s="71">
        <v>1557.89</v>
      </c>
      <c r="E485" s="71">
        <v>1427.93</v>
      </c>
      <c r="F485" s="71">
        <v>1334.65</v>
      </c>
      <c r="G485" s="71">
        <v>1268.27</v>
      </c>
      <c r="H485" s="71">
        <v>1248.75</v>
      </c>
      <c r="I485" s="71">
        <v>1259.45</v>
      </c>
      <c r="J485" s="71">
        <v>1289.06</v>
      </c>
      <c r="K485" s="71">
        <v>1457.84</v>
      </c>
      <c r="L485" s="71">
        <v>1711.39</v>
      </c>
      <c r="M485" s="71">
        <v>1890.17</v>
      </c>
      <c r="N485" s="71">
        <v>1905.01</v>
      </c>
      <c r="O485" s="71">
        <v>1902.16</v>
      </c>
      <c r="P485" s="71">
        <v>1892.15</v>
      </c>
      <c r="Q485" s="71">
        <v>1892.01</v>
      </c>
      <c r="R485" s="71">
        <v>1875.7</v>
      </c>
      <c r="S485" s="71">
        <v>1916.61</v>
      </c>
      <c r="T485" s="71">
        <v>1951.68</v>
      </c>
      <c r="U485" s="71">
        <v>1967.22</v>
      </c>
      <c r="V485" s="71">
        <v>2006.84</v>
      </c>
      <c r="W485" s="71">
        <v>2086.4</v>
      </c>
      <c r="X485" s="71">
        <v>2276</v>
      </c>
      <c r="Y485" s="71">
        <v>2076.13</v>
      </c>
      <c r="Z485" s="71">
        <v>1875.73</v>
      </c>
      <c r="AA485" s="71">
        <v>1674.42</v>
      </c>
    </row>
    <row r="486" spans="1:27" ht="12.75" hidden="1" customHeight="1" outlineLevel="1" x14ac:dyDescent="0.2">
      <c r="A486" s="163" t="s">
        <v>1500</v>
      </c>
      <c r="B486" s="94" t="s">
        <v>90</v>
      </c>
      <c r="C486" s="70" t="s">
        <v>79</v>
      </c>
      <c r="D486" s="71">
        <v>434.18</v>
      </c>
      <c r="E486" s="71">
        <f>$D$486</f>
        <v>434.18</v>
      </c>
      <c r="F486" s="71">
        <f t="shared" ref="F486:AA486" si="280">$D$486</f>
        <v>434.18</v>
      </c>
      <c r="G486" s="71">
        <f t="shared" si="280"/>
        <v>434.18</v>
      </c>
      <c r="H486" s="71">
        <f t="shared" si="280"/>
        <v>434.18</v>
      </c>
      <c r="I486" s="71">
        <f t="shared" si="280"/>
        <v>434.18</v>
      </c>
      <c r="J486" s="71">
        <f t="shared" si="280"/>
        <v>434.18</v>
      </c>
      <c r="K486" s="71">
        <f t="shared" si="280"/>
        <v>434.18</v>
      </c>
      <c r="L486" s="71">
        <f t="shared" si="280"/>
        <v>434.18</v>
      </c>
      <c r="M486" s="71">
        <f t="shared" si="280"/>
        <v>434.18</v>
      </c>
      <c r="N486" s="71">
        <f t="shared" si="280"/>
        <v>434.18</v>
      </c>
      <c r="O486" s="71">
        <f t="shared" si="280"/>
        <v>434.18</v>
      </c>
      <c r="P486" s="71">
        <f t="shared" si="280"/>
        <v>434.18</v>
      </c>
      <c r="Q486" s="71">
        <f t="shared" si="280"/>
        <v>434.18</v>
      </c>
      <c r="R486" s="71">
        <f t="shared" si="280"/>
        <v>434.18</v>
      </c>
      <c r="S486" s="71">
        <f t="shared" si="280"/>
        <v>434.18</v>
      </c>
      <c r="T486" s="71">
        <f t="shared" si="280"/>
        <v>434.18</v>
      </c>
      <c r="U486" s="71">
        <f t="shared" si="280"/>
        <v>434.18</v>
      </c>
      <c r="V486" s="71">
        <f t="shared" si="280"/>
        <v>434.18</v>
      </c>
      <c r="W486" s="71">
        <f t="shared" si="280"/>
        <v>434.18</v>
      </c>
      <c r="X486" s="71">
        <f t="shared" si="280"/>
        <v>434.18</v>
      </c>
      <c r="Y486" s="71">
        <f t="shared" si="280"/>
        <v>434.18</v>
      </c>
      <c r="Z486" s="71">
        <f t="shared" si="280"/>
        <v>434.18</v>
      </c>
      <c r="AA486" s="71">
        <f t="shared" si="280"/>
        <v>434.18</v>
      </c>
    </row>
    <row r="487" spans="1:27" ht="12.75" hidden="1" customHeight="1" outlineLevel="1" x14ac:dyDescent="0.2">
      <c r="A487" s="163" t="s">
        <v>1501</v>
      </c>
      <c r="B487" s="94" t="s">
        <v>83</v>
      </c>
      <c r="C487" s="70" t="s">
        <v>79</v>
      </c>
      <c r="D487" s="71">
        <v>4.95</v>
      </c>
      <c r="E487" s="71">
        <v>4.95</v>
      </c>
      <c r="F487" s="71">
        <v>4.95</v>
      </c>
      <c r="G487" s="71">
        <v>4.95</v>
      </c>
      <c r="H487" s="71">
        <v>4.95</v>
      </c>
      <c r="I487" s="71">
        <v>4.95</v>
      </c>
      <c r="J487" s="71">
        <v>4.95</v>
      </c>
      <c r="K487" s="71">
        <v>4.95</v>
      </c>
      <c r="L487" s="71">
        <v>4.95</v>
      </c>
      <c r="M487" s="71">
        <v>4.95</v>
      </c>
      <c r="N487" s="71">
        <v>4.95</v>
      </c>
      <c r="O487" s="71">
        <v>4.95</v>
      </c>
      <c r="P487" s="71">
        <v>4.95</v>
      </c>
      <c r="Q487" s="71">
        <v>4.95</v>
      </c>
      <c r="R487" s="71">
        <v>4.95</v>
      </c>
      <c r="S487" s="71">
        <v>4.95</v>
      </c>
      <c r="T487" s="71">
        <v>4.95</v>
      </c>
      <c r="U487" s="71">
        <v>4.95</v>
      </c>
      <c r="V487" s="71">
        <v>4.95</v>
      </c>
      <c r="W487" s="71">
        <v>4.95</v>
      </c>
      <c r="X487" s="71">
        <v>4.95</v>
      </c>
      <c r="Y487" s="71">
        <v>4.95</v>
      </c>
      <c r="Z487" s="71">
        <v>4.95</v>
      </c>
      <c r="AA487" s="71">
        <v>4.95</v>
      </c>
    </row>
    <row r="488" spans="1:27" ht="12.75" hidden="1" customHeight="1" outlineLevel="1" x14ac:dyDescent="0.2">
      <c r="A488" s="163" t="s">
        <v>1502</v>
      </c>
      <c r="B488" s="94" t="s">
        <v>81</v>
      </c>
      <c r="C488" s="70" t="s">
        <v>79</v>
      </c>
      <c r="D488" s="71">
        <f>$D$11</f>
        <v>216.36</v>
      </c>
      <c r="E488" s="71">
        <f t="shared" ref="E488:AA488" si="281">$D$11</f>
        <v>216.36</v>
      </c>
      <c r="F488" s="71">
        <f t="shared" si="281"/>
        <v>216.36</v>
      </c>
      <c r="G488" s="71">
        <f t="shared" si="281"/>
        <v>216.36</v>
      </c>
      <c r="H488" s="71">
        <f t="shared" si="281"/>
        <v>216.36</v>
      </c>
      <c r="I488" s="71">
        <f t="shared" si="281"/>
        <v>216.36</v>
      </c>
      <c r="J488" s="71">
        <f t="shared" si="281"/>
        <v>216.36</v>
      </c>
      <c r="K488" s="71">
        <f t="shared" si="281"/>
        <v>216.36</v>
      </c>
      <c r="L488" s="71">
        <f t="shared" si="281"/>
        <v>216.36</v>
      </c>
      <c r="M488" s="71">
        <f t="shared" si="281"/>
        <v>216.36</v>
      </c>
      <c r="N488" s="71">
        <f t="shared" si="281"/>
        <v>216.36</v>
      </c>
      <c r="O488" s="71">
        <f t="shared" si="281"/>
        <v>216.36</v>
      </c>
      <c r="P488" s="71">
        <f t="shared" si="281"/>
        <v>216.36</v>
      </c>
      <c r="Q488" s="71">
        <f t="shared" si="281"/>
        <v>216.36</v>
      </c>
      <c r="R488" s="71">
        <f>$D$11</f>
        <v>216.36</v>
      </c>
      <c r="S488" s="71">
        <f t="shared" si="281"/>
        <v>216.36</v>
      </c>
      <c r="T488" s="71">
        <f t="shared" si="281"/>
        <v>216.36</v>
      </c>
      <c r="U488" s="71">
        <f t="shared" si="281"/>
        <v>216.36</v>
      </c>
      <c r="V488" s="71">
        <f t="shared" si="281"/>
        <v>216.36</v>
      </c>
      <c r="W488" s="71">
        <f t="shared" si="281"/>
        <v>216.36</v>
      </c>
      <c r="X488" s="71">
        <f t="shared" si="281"/>
        <v>216.36</v>
      </c>
      <c r="Y488" s="71">
        <f t="shared" si="281"/>
        <v>216.36</v>
      </c>
      <c r="Z488" s="71">
        <f t="shared" si="281"/>
        <v>216.36</v>
      </c>
      <c r="AA488" s="71">
        <f t="shared" si="281"/>
        <v>216.36</v>
      </c>
    </row>
    <row r="489" spans="1:27" collapsed="1" x14ac:dyDescent="0.2">
      <c r="A489" s="162" t="s">
        <v>1503</v>
      </c>
      <c r="B489" s="54" t="str">
        <f>"02"&amp;"."&amp;$B$663&amp;"."&amp;$B$664</f>
        <v>02.05.2023</v>
      </c>
      <c r="C489" s="134" t="s">
        <v>76</v>
      </c>
      <c r="D489" s="135">
        <f>ROUND(((D490+D491+D493+D492)/1000),5)</f>
        <v>2.0274800000000002</v>
      </c>
      <c r="E489" s="135">
        <f>ROUND(((E490+E491+E493+E492)/1000),5)</f>
        <v>1.85056</v>
      </c>
      <c r="F489" s="135">
        <f>ROUND(((F490+F491+F493+F492)/1000),5)</f>
        <v>1.75925</v>
      </c>
      <c r="G489" s="135">
        <f t="shared" ref="G489:AA489" si="282">ROUND(((G490+G491+G493+G492)/1000),5)</f>
        <v>1.75851</v>
      </c>
      <c r="H489" s="135">
        <f t="shared" si="282"/>
        <v>1.78247</v>
      </c>
      <c r="I489" s="135">
        <f t="shared" si="282"/>
        <v>1.89588</v>
      </c>
      <c r="J489" s="135">
        <f t="shared" si="282"/>
        <v>2.0974300000000001</v>
      </c>
      <c r="K489" s="135">
        <f t="shared" si="282"/>
        <v>2.3586800000000001</v>
      </c>
      <c r="L489" s="135">
        <f t="shared" si="282"/>
        <v>2.54758</v>
      </c>
      <c r="M489" s="135">
        <f t="shared" si="282"/>
        <v>2.6240700000000001</v>
      </c>
      <c r="N489" s="135">
        <f t="shared" si="282"/>
        <v>2.64472</v>
      </c>
      <c r="O489" s="135">
        <f t="shared" si="282"/>
        <v>2.5852599999999999</v>
      </c>
      <c r="P489" s="135">
        <f t="shared" si="282"/>
        <v>2.58643</v>
      </c>
      <c r="Q489" s="135">
        <f t="shared" si="282"/>
        <v>2.5896499999999998</v>
      </c>
      <c r="R489" s="135">
        <f t="shared" si="282"/>
        <v>2.5766</v>
      </c>
      <c r="S489" s="135">
        <f t="shared" si="282"/>
        <v>2.54243</v>
      </c>
      <c r="T489" s="135">
        <f t="shared" si="282"/>
        <v>2.49952</v>
      </c>
      <c r="U489" s="135">
        <f t="shared" si="282"/>
        <v>2.4860799999999998</v>
      </c>
      <c r="V489" s="135">
        <f t="shared" si="282"/>
        <v>2.5036299999999998</v>
      </c>
      <c r="W489" s="135">
        <f t="shared" si="282"/>
        <v>2.5196900000000002</v>
      </c>
      <c r="X489" s="135">
        <f t="shared" si="282"/>
        <v>2.6551100000000001</v>
      </c>
      <c r="Y489" s="135">
        <f t="shared" si="282"/>
        <v>2.5617200000000002</v>
      </c>
      <c r="Z489" s="135">
        <f t="shared" si="282"/>
        <v>2.3378100000000002</v>
      </c>
      <c r="AA489" s="135">
        <f t="shared" si="282"/>
        <v>2.03423</v>
      </c>
    </row>
    <row r="490" spans="1:27" ht="12.75" hidden="1" customHeight="1" outlineLevel="1" x14ac:dyDescent="0.2">
      <c r="A490" s="163" t="s">
        <v>1504</v>
      </c>
      <c r="B490" s="94" t="s">
        <v>238</v>
      </c>
      <c r="C490" s="70" t="s">
        <v>79</v>
      </c>
      <c r="D490" s="71">
        <v>1371.99</v>
      </c>
      <c r="E490" s="71">
        <v>1195.07</v>
      </c>
      <c r="F490" s="71">
        <v>1103.76</v>
      </c>
      <c r="G490" s="71">
        <v>1103.02</v>
      </c>
      <c r="H490" s="71">
        <v>1126.98</v>
      </c>
      <c r="I490" s="71">
        <v>1240.3900000000001</v>
      </c>
      <c r="J490" s="71">
        <v>1441.94</v>
      </c>
      <c r="K490" s="71">
        <v>1703.19</v>
      </c>
      <c r="L490" s="71">
        <v>1892.09</v>
      </c>
      <c r="M490" s="71">
        <v>1968.58</v>
      </c>
      <c r="N490" s="71">
        <v>1989.23</v>
      </c>
      <c r="O490" s="71">
        <v>1929.77</v>
      </c>
      <c r="P490" s="71">
        <v>1930.94</v>
      </c>
      <c r="Q490" s="71">
        <v>1934.16</v>
      </c>
      <c r="R490" s="71">
        <v>1921.11</v>
      </c>
      <c r="S490" s="71">
        <v>1886.94</v>
      </c>
      <c r="T490" s="71">
        <v>1844.03</v>
      </c>
      <c r="U490" s="71">
        <v>1830.59</v>
      </c>
      <c r="V490" s="71">
        <v>1848.14</v>
      </c>
      <c r="W490" s="71">
        <v>1864.2</v>
      </c>
      <c r="X490" s="71">
        <v>1999.62</v>
      </c>
      <c r="Y490" s="71">
        <v>1906.23</v>
      </c>
      <c r="Z490" s="71">
        <v>1682.32</v>
      </c>
      <c r="AA490" s="71">
        <v>1378.74</v>
      </c>
    </row>
    <row r="491" spans="1:27" ht="12.75" hidden="1" customHeight="1" outlineLevel="1" x14ac:dyDescent="0.2">
      <c r="A491" s="163" t="s">
        <v>1505</v>
      </c>
      <c r="B491" s="94" t="s">
        <v>90</v>
      </c>
      <c r="C491" s="70" t="s">
        <v>79</v>
      </c>
      <c r="D491" s="71">
        <f>$D$486</f>
        <v>434.18</v>
      </c>
      <c r="E491" s="71">
        <f t="shared" ref="E491:AA491" si="283">$D$486</f>
        <v>434.18</v>
      </c>
      <c r="F491" s="71">
        <f t="shared" si="283"/>
        <v>434.18</v>
      </c>
      <c r="G491" s="71">
        <f t="shared" si="283"/>
        <v>434.18</v>
      </c>
      <c r="H491" s="71">
        <f t="shared" si="283"/>
        <v>434.18</v>
      </c>
      <c r="I491" s="71">
        <f t="shared" si="283"/>
        <v>434.18</v>
      </c>
      <c r="J491" s="71">
        <f t="shared" si="283"/>
        <v>434.18</v>
      </c>
      <c r="K491" s="71">
        <f t="shared" si="283"/>
        <v>434.18</v>
      </c>
      <c r="L491" s="71">
        <f t="shared" si="283"/>
        <v>434.18</v>
      </c>
      <c r="M491" s="71">
        <f t="shared" si="283"/>
        <v>434.18</v>
      </c>
      <c r="N491" s="71">
        <f t="shared" si="283"/>
        <v>434.18</v>
      </c>
      <c r="O491" s="71">
        <f t="shared" si="283"/>
        <v>434.18</v>
      </c>
      <c r="P491" s="71">
        <f t="shared" si="283"/>
        <v>434.18</v>
      </c>
      <c r="Q491" s="71">
        <f t="shared" si="283"/>
        <v>434.18</v>
      </c>
      <c r="R491" s="71">
        <f t="shared" si="283"/>
        <v>434.18</v>
      </c>
      <c r="S491" s="71">
        <f t="shared" si="283"/>
        <v>434.18</v>
      </c>
      <c r="T491" s="71">
        <f t="shared" si="283"/>
        <v>434.18</v>
      </c>
      <c r="U491" s="71">
        <f t="shared" si="283"/>
        <v>434.18</v>
      </c>
      <c r="V491" s="71">
        <f t="shared" si="283"/>
        <v>434.18</v>
      </c>
      <c r="W491" s="71">
        <f t="shared" si="283"/>
        <v>434.18</v>
      </c>
      <c r="X491" s="71">
        <f t="shared" si="283"/>
        <v>434.18</v>
      </c>
      <c r="Y491" s="71">
        <f t="shared" si="283"/>
        <v>434.18</v>
      </c>
      <c r="Z491" s="71">
        <f t="shared" si="283"/>
        <v>434.18</v>
      </c>
      <c r="AA491" s="71">
        <f t="shared" si="283"/>
        <v>434.18</v>
      </c>
    </row>
    <row r="492" spans="1:27" ht="12.75" hidden="1" customHeight="1" outlineLevel="1" x14ac:dyDescent="0.2">
      <c r="A492" s="163" t="s">
        <v>1506</v>
      </c>
      <c r="B492" s="94" t="s">
        <v>83</v>
      </c>
      <c r="C492" s="70" t="s">
        <v>79</v>
      </c>
      <c r="D492" s="71">
        <v>4.95</v>
      </c>
      <c r="E492" s="71">
        <v>4.95</v>
      </c>
      <c r="F492" s="71">
        <v>4.95</v>
      </c>
      <c r="G492" s="71">
        <v>4.95</v>
      </c>
      <c r="H492" s="71">
        <v>4.95</v>
      </c>
      <c r="I492" s="71">
        <v>4.95</v>
      </c>
      <c r="J492" s="71">
        <v>4.95</v>
      </c>
      <c r="K492" s="71">
        <v>4.95</v>
      </c>
      <c r="L492" s="71">
        <v>4.95</v>
      </c>
      <c r="M492" s="71">
        <v>4.95</v>
      </c>
      <c r="N492" s="71">
        <v>4.95</v>
      </c>
      <c r="O492" s="71">
        <v>4.95</v>
      </c>
      <c r="P492" s="71">
        <v>4.95</v>
      </c>
      <c r="Q492" s="71">
        <v>4.95</v>
      </c>
      <c r="R492" s="71">
        <v>4.95</v>
      </c>
      <c r="S492" s="71">
        <v>4.95</v>
      </c>
      <c r="T492" s="71">
        <v>4.95</v>
      </c>
      <c r="U492" s="71">
        <v>4.95</v>
      </c>
      <c r="V492" s="71">
        <v>4.95</v>
      </c>
      <c r="W492" s="71">
        <v>4.95</v>
      </c>
      <c r="X492" s="71">
        <v>4.95</v>
      </c>
      <c r="Y492" s="71">
        <v>4.95</v>
      </c>
      <c r="Z492" s="71">
        <v>4.95</v>
      </c>
      <c r="AA492" s="71">
        <v>4.95</v>
      </c>
    </row>
    <row r="493" spans="1:27" ht="12.75" hidden="1" customHeight="1" outlineLevel="1" x14ac:dyDescent="0.2">
      <c r="A493" s="163" t="s">
        <v>1507</v>
      </c>
      <c r="B493" s="94" t="s">
        <v>81</v>
      </c>
      <c r="C493" s="70" t="s">
        <v>79</v>
      </c>
      <c r="D493" s="71">
        <f>$D$11</f>
        <v>216.36</v>
      </c>
      <c r="E493" s="71">
        <f t="shared" ref="E493:AA493" si="284">$D$11</f>
        <v>216.36</v>
      </c>
      <c r="F493" s="71">
        <f t="shared" si="284"/>
        <v>216.36</v>
      </c>
      <c r="G493" s="71">
        <f t="shared" si="284"/>
        <v>216.36</v>
      </c>
      <c r="H493" s="71">
        <f t="shared" si="284"/>
        <v>216.36</v>
      </c>
      <c r="I493" s="71">
        <f t="shared" si="284"/>
        <v>216.36</v>
      </c>
      <c r="J493" s="71">
        <f t="shared" si="284"/>
        <v>216.36</v>
      </c>
      <c r="K493" s="71">
        <f t="shared" si="284"/>
        <v>216.36</v>
      </c>
      <c r="L493" s="71">
        <f t="shared" si="284"/>
        <v>216.36</v>
      </c>
      <c r="M493" s="71">
        <f t="shared" si="284"/>
        <v>216.36</v>
      </c>
      <c r="N493" s="71">
        <f t="shared" si="284"/>
        <v>216.36</v>
      </c>
      <c r="O493" s="71">
        <f t="shared" si="284"/>
        <v>216.36</v>
      </c>
      <c r="P493" s="71">
        <f t="shared" si="284"/>
        <v>216.36</v>
      </c>
      <c r="Q493" s="71">
        <f t="shared" si="284"/>
        <v>216.36</v>
      </c>
      <c r="R493" s="71">
        <f>$D$11</f>
        <v>216.36</v>
      </c>
      <c r="S493" s="71">
        <f t="shared" si="284"/>
        <v>216.36</v>
      </c>
      <c r="T493" s="71">
        <f t="shared" si="284"/>
        <v>216.36</v>
      </c>
      <c r="U493" s="71">
        <f t="shared" si="284"/>
        <v>216.36</v>
      </c>
      <c r="V493" s="71">
        <f t="shared" si="284"/>
        <v>216.36</v>
      </c>
      <c r="W493" s="71">
        <f t="shared" si="284"/>
        <v>216.36</v>
      </c>
      <c r="X493" s="71">
        <f t="shared" si="284"/>
        <v>216.36</v>
      </c>
      <c r="Y493" s="71">
        <f t="shared" si="284"/>
        <v>216.36</v>
      </c>
      <c r="Z493" s="71">
        <f t="shared" si="284"/>
        <v>216.36</v>
      </c>
      <c r="AA493" s="71">
        <f t="shared" si="284"/>
        <v>216.36</v>
      </c>
    </row>
    <row r="494" spans="1:27" collapsed="1" x14ac:dyDescent="0.2">
      <c r="A494" s="162" t="s">
        <v>1508</v>
      </c>
      <c r="B494" s="54" t="str">
        <f>"03"&amp;"."&amp;$B$663&amp;"."&amp;$B$664</f>
        <v>03.05.2023</v>
      </c>
      <c r="C494" s="134" t="s">
        <v>76</v>
      </c>
      <c r="D494" s="135">
        <f>ROUND(((D495+D496+D498+D497)/1000),5)</f>
        <v>1.89242</v>
      </c>
      <c r="E494" s="135">
        <f>ROUND(((E495+E496+E498+E497)/1000),5)</f>
        <v>1.7583899999999999</v>
      </c>
      <c r="F494" s="135">
        <f>ROUND(((F495+F496+F498+F497)/1000),5)</f>
        <v>1.7355499999999999</v>
      </c>
      <c r="G494" s="135">
        <f t="shared" ref="G494:AA494" si="285">ROUND(((G495+G496+G498+G497)/1000),5)</f>
        <v>1.7362299999999999</v>
      </c>
      <c r="H494" s="135">
        <f t="shared" si="285"/>
        <v>1.7544900000000001</v>
      </c>
      <c r="I494" s="135">
        <f t="shared" si="285"/>
        <v>1.8506199999999999</v>
      </c>
      <c r="J494" s="135">
        <f t="shared" si="285"/>
        <v>2.0301499999999999</v>
      </c>
      <c r="K494" s="135">
        <f t="shared" si="285"/>
        <v>2.2573099999999999</v>
      </c>
      <c r="L494" s="135">
        <f t="shared" si="285"/>
        <v>2.4716</v>
      </c>
      <c r="M494" s="135">
        <f t="shared" si="285"/>
        <v>2.57464</v>
      </c>
      <c r="N494" s="135">
        <f t="shared" si="285"/>
        <v>2.58216</v>
      </c>
      <c r="O494" s="135">
        <f t="shared" si="285"/>
        <v>2.5839300000000001</v>
      </c>
      <c r="P494" s="135">
        <f t="shared" si="285"/>
        <v>2.58344</v>
      </c>
      <c r="Q494" s="135">
        <f t="shared" si="285"/>
        <v>2.60365</v>
      </c>
      <c r="R494" s="135">
        <f t="shared" si="285"/>
        <v>2.5853000000000002</v>
      </c>
      <c r="S494" s="135">
        <f t="shared" si="285"/>
        <v>2.5830099999999998</v>
      </c>
      <c r="T494" s="135">
        <f t="shared" si="285"/>
        <v>2.581</v>
      </c>
      <c r="U494" s="135">
        <f t="shared" si="285"/>
        <v>2.5770599999999999</v>
      </c>
      <c r="V494" s="135">
        <f t="shared" si="285"/>
        <v>2.5527799999999998</v>
      </c>
      <c r="W494" s="135">
        <f t="shared" si="285"/>
        <v>2.5491799999999998</v>
      </c>
      <c r="X494" s="135">
        <f t="shared" si="285"/>
        <v>2.5760200000000002</v>
      </c>
      <c r="Y494" s="135">
        <f t="shared" si="285"/>
        <v>2.5860599999999998</v>
      </c>
      <c r="Z494" s="135">
        <f t="shared" si="285"/>
        <v>2.3425799999999999</v>
      </c>
      <c r="AA494" s="135">
        <f t="shared" si="285"/>
        <v>2.1010200000000001</v>
      </c>
    </row>
    <row r="495" spans="1:27" ht="12.75" hidden="1" customHeight="1" outlineLevel="1" x14ac:dyDescent="0.2">
      <c r="A495" s="163" t="s">
        <v>1509</v>
      </c>
      <c r="B495" s="94" t="s">
        <v>238</v>
      </c>
      <c r="C495" s="70" t="s">
        <v>79</v>
      </c>
      <c r="D495" s="71">
        <v>1236.93</v>
      </c>
      <c r="E495" s="71">
        <v>1102.9000000000001</v>
      </c>
      <c r="F495" s="71">
        <v>1080.06</v>
      </c>
      <c r="G495" s="71">
        <v>1080.74</v>
      </c>
      <c r="H495" s="71">
        <v>1099</v>
      </c>
      <c r="I495" s="71">
        <v>1195.1300000000001</v>
      </c>
      <c r="J495" s="71">
        <v>1374.66</v>
      </c>
      <c r="K495" s="71">
        <v>1601.82</v>
      </c>
      <c r="L495" s="71">
        <v>1816.11</v>
      </c>
      <c r="M495" s="71">
        <v>1919.15</v>
      </c>
      <c r="N495" s="71">
        <v>1926.67</v>
      </c>
      <c r="O495" s="71">
        <v>1928.44</v>
      </c>
      <c r="P495" s="71">
        <v>1927.95</v>
      </c>
      <c r="Q495" s="71">
        <v>1948.16</v>
      </c>
      <c r="R495" s="71">
        <v>1929.81</v>
      </c>
      <c r="S495" s="71">
        <v>1927.52</v>
      </c>
      <c r="T495" s="71">
        <v>1925.51</v>
      </c>
      <c r="U495" s="71">
        <v>1921.57</v>
      </c>
      <c r="V495" s="71">
        <v>1897.29</v>
      </c>
      <c r="W495" s="71">
        <v>1893.69</v>
      </c>
      <c r="X495" s="71">
        <v>1920.53</v>
      </c>
      <c r="Y495" s="71">
        <v>1930.57</v>
      </c>
      <c r="Z495" s="71">
        <v>1687.09</v>
      </c>
      <c r="AA495" s="71">
        <v>1445.53</v>
      </c>
    </row>
    <row r="496" spans="1:27" ht="12.75" hidden="1" customHeight="1" outlineLevel="1" x14ac:dyDescent="0.2">
      <c r="A496" s="163" t="s">
        <v>1510</v>
      </c>
      <c r="B496" s="94" t="s">
        <v>90</v>
      </c>
      <c r="C496" s="70" t="s">
        <v>79</v>
      </c>
      <c r="D496" s="71">
        <f>$D$486</f>
        <v>434.18</v>
      </c>
      <c r="E496" s="71">
        <f t="shared" ref="E496:AA496" si="286">$D$486</f>
        <v>434.18</v>
      </c>
      <c r="F496" s="71">
        <f t="shared" si="286"/>
        <v>434.18</v>
      </c>
      <c r="G496" s="71">
        <f t="shared" si="286"/>
        <v>434.18</v>
      </c>
      <c r="H496" s="71">
        <f t="shared" si="286"/>
        <v>434.18</v>
      </c>
      <c r="I496" s="71">
        <f t="shared" si="286"/>
        <v>434.18</v>
      </c>
      <c r="J496" s="71">
        <f t="shared" si="286"/>
        <v>434.18</v>
      </c>
      <c r="K496" s="71">
        <f t="shared" si="286"/>
        <v>434.18</v>
      </c>
      <c r="L496" s="71">
        <f t="shared" si="286"/>
        <v>434.18</v>
      </c>
      <c r="M496" s="71">
        <f t="shared" si="286"/>
        <v>434.18</v>
      </c>
      <c r="N496" s="71">
        <f t="shared" si="286"/>
        <v>434.18</v>
      </c>
      <c r="O496" s="71">
        <f t="shared" si="286"/>
        <v>434.18</v>
      </c>
      <c r="P496" s="71">
        <f t="shared" si="286"/>
        <v>434.18</v>
      </c>
      <c r="Q496" s="71">
        <f t="shared" si="286"/>
        <v>434.18</v>
      </c>
      <c r="R496" s="71">
        <f t="shared" si="286"/>
        <v>434.18</v>
      </c>
      <c r="S496" s="71">
        <f t="shared" si="286"/>
        <v>434.18</v>
      </c>
      <c r="T496" s="71">
        <f t="shared" si="286"/>
        <v>434.18</v>
      </c>
      <c r="U496" s="71">
        <f t="shared" si="286"/>
        <v>434.18</v>
      </c>
      <c r="V496" s="71">
        <f t="shared" si="286"/>
        <v>434.18</v>
      </c>
      <c r="W496" s="71">
        <f t="shared" si="286"/>
        <v>434.18</v>
      </c>
      <c r="X496" s="71">
        <f t="shared" si="286"/>
        <v>434.18</v>
      </c>
      <c r="Y496" s="71">
        <f t="shared" si="286"/>
        <v>434.18</v>
      </c>
      <c r="Z496" s="71">
        <f t="shared" si="286"/>
        <v>434.18</v>
      </c>
      <c r="AA496" s="71">
        <f t="shared" si="286"/>
        <v>434.18</v>
      </c>
    </row>
    <row r="497" spans="1:27" ht="12.75" hidden="1" customHeight="1" outlineLevel="1" x14ac:dyDescent="0.2">
      <c r="A497" s="163" t="s">
        <v>1511</v>
      </c>
      <c r="B497" s="94" t="s">
        <v>83</v>
      </c>
      <c r="C497" s="70" t="s">
        <v>79</v>
      </c>
      <c r="D497" s="71">
        <v>4.95</v>
      </c>
      <c r="E497" s="71">
        <v>4.95</v>
      </c>
      <c r="F497" s="71">
        <v>4.95</v>
      </c>
      <c r="G497" s="71">
        <v>4.95</v>
      </c>
      <c r="H497" s="71">
        <v>4.95</v>
      </c>
      <c r="I497" s="71">
        <v>4.95</v>
      </c>
      <c r="J497" s="71">
        <v>4.95</v>
      </c>
      <c r="K497" s="71">
        <v>4.95</v>
      </c>
      <c r="L497" s="71">
        <v>4.95</v>
      </c>
      <c r="M497" s="71">
        <v>4.95</v>
      </c>
      <c r="N497" s="71">
        <v>4.95</v>
      </c>
      <c r="O497" s="71">
        <v>4.95</v>
      </c>
      <c r="P497" s="71">
        <v>4.95</v>
      </c>
      <c r="Q497" s="71">
        <v>4.95</v>
      </c>
      <c r="R497" s="71">
        <v>4.95</v>
      </c>
      <c r="S497" s="71">
        <v>4.95</v>
      </c>
      <c r="T497" s="71">
        <v>4.95</v>
      </c>
      <c r="U497" s="71">
        <v>4.95</v>
      </c>
      <c r="V497" s="71">
        <v>4.95</v>
      </c>
      <c r="W497" s="71">
        <v>4.95</v>
      </c>
      <c r="X497" s="71">
        <v>4.95</v>
      </c>
      <c r="Y497" s="71">
        <v>4.95</v>
      </c>
      <c r="Z497" s="71">
        <v>4.95</v>
      </c>
      <c r="AA497" s="71">
        <v>4.95</v>
      </c>
    </row>
    <row r="498" spans="1:27" ht="12.75" hidden="1" customHeight="1" outlineLevel="1" x14ac:dyDescent="0.2">
      <c r="A498" s="163" t="s">
        <v>1512</v>
      </c>
      <c r="B498" s="94" t="s">
        <v>81</v>
      </c>
      <c r="C498" s="70" t="s">
        <v>79</v>
      </c>
      <c r="D498" s="71">
        <f>$D$11</f>
        <v>216.36</v>
      </c>
      <c r="E498" s="71">
        <f t="shared" ref="E498:AA498" si="287">$D$11</f>
        <v>216.36</v>
      </c>
      <c r="F498" s="71">
        <f t="shared" si="287"/>
        <v>216.36</v>
      </c>
      <c r="G498" s="71">
        <f t="shared" si="287"/>
        <v>216.36</v>
      </c>
      <c r="H498" s="71">
        <f t="shared" si="287"/>
        <v>216.36</v>
      </c>
      <c r="I498" s="71">
        <f t="shared" si="287"/>
        <v>216.36</v>
      </c>
      <c r="J498" s="71">
        <f t="shared" si="287"/>
        <v>216.36</v>
      </c>
      <c r="K498" s="71">
        <f t="shared" si="287"/>
        <v>216.36</v>
      </c>
      <c r="L498" s="71">
        <f t="shared" si="287"/>
        <v>216.36</v>
      </c>
      <c r="M498" s="71">
        <f t="shared" si="287"/>
        <v>216.36</v>
      </c>
      <c r="N498" s="71">
        <f t="shared" si="287"/>
        <v>216.36</v>
      </c>
      <c r="O498" s="71">
        <f t="shared" si="287"/>
        <v>216.36</v>
      </c>
      <c r="P498" s="71">
        <f t="shared" si="287"/>
        <v>216.36</v>
      </c>
      <c r="Q498" s="71">
        <f t="shared" si="287"/>
        <v>216.36</v>
      </c>
      <c r="R498" s="71">
        <f>$D$11</f>
        <v>216.36</v>
      </c>
      <c r="S498" s="71">
        <f t="shared" si="287"/>
        <v>216.36</v>
      </c>
      <c r="T498" s="71">
        <f t="shared" si="287"/>
        <v>216.36</v>
      </c>
      <c r="U498" s="71">
        <f t="shared" si="287"/>
        <v>216.36</v>
      </c>
      <c r="V498" s="71">
        <f t="shared" si="287"/>
        <v>216.36</v>
      </c>
      <c r="W498" s="71">
        <f t="shared" si="287"/>
        <v>216.36</v>
      </c>
      <c r="X498" s="71">
        <f t="shared" si="287"/>
        <v>216.36</v>
      </c>
      <c r="Y498" s="71">
        <f t="shared" si="287"/>
        <v>216.36</v>
      </c>
      <c r="Z498" s="71">
        <f t="shared" si="287"/>
        <v>216.36</v>
      </c>
      <c r="AA498" s="71">
        <f t="shared" si="287"/>
        <v>216.36</v>
      </c>
    </row>
    <row r="499" spans="1:27" collapsed="1" x14ac:dyDescent="0.2">
      <c r="A499" s="162" t="s">
        <v>1513</v>
      </c>
      <c r="B499" s="54" t="str">
        <f>"04"&amp;"."&amp;$B$663&amp;"."&amp;$B$664</f>
        <v>04.05.2023</v>
      </c>
      <c r="C499" s="134" t="s">
        <v>76</v>
      </c>
      <c r="D499" s="135">
        <f>ROUND(((D500+D501+D503+D502)/1000),5)</f>
        <v>1.8601099999999999</v>
      </c>
      <c r="E499" s="135">
        <f>ROUND(((E500+E501+E503+E502)/1000),5)</f>
        <v>1.7569699999999999</v>
      </c>
      <c r="F499" s="135">
        <f>ROUND(((F500+F501+F503+F502)/1000),5)</f>
        <v>1.6819900000000001</v>
      </c>
      <c r="G499" s="135">
        <f t="shared" ref="G499:AA499" si="288">ROUND(((G500+G501+G503+G502)/1000),5)</f>
        <v>1.66371</v>
      </c>
      <c r="H499" s="135">
        <f t="shared" si="288"/>
        <v>1.71696</v>
      </c>
      <c r="I499" s="135">
        <f t="shared" si="288"/>
        <v>1.76674</v>
      </c>
      <c r="J499" s="135">
        <f t="shared" si="288"/>
        <v>1.9709099999999999</v>
      </c>
      <c r="K499" s="135">
        <f t="shared" si="288"/>
        <v>2.2655500000000002</v>
      </c>
      <c r="L499" s="135">
        <f t="shared" si="288"/>
        <v>2.3694000000000002</v>
      </c>
      <c r="M499" s="135">
        <f t="shared" si="288"/>
        <v>2.5582799999999999</v>
      </c>
      <c r="N499" s="135">
        <f t="shared" si="288"/>
        <v>2.5796999999999999</v>
      </c>
      <c r="O499" s="135">
        <f t="shared" si="288"/>
        <v>2.6068699999999998</v>
      </c>
      <c r="P499" s="135">
        <f t="shared" si="288"/>
        <v>2.6091299999999999</v>
      </c>
      <c r="Q499" s="135">
        <f t="shared" si="288"/>
        <v>2.6231399999999998</v>
      </c>
      <c r="R499" s="135">
        <f t="shared" si="288"/>
        <v>2.59599</v>
      </c>
      <c r="S499" s="135">
        <f t="shared" si="288"/>
        <v>2.5539700000000001</v>
      </c>
      <c r="T499" s="135">
        <f t="shared" si="288"/>
        <v>2.5018699999999998</v>
      </c>
      <c r="U499" s="135">
        <f t="shared" si="288"/>
        <v>2.4580099999999998</v>
      </c>
      <c r="V499" s="135">
        <f t="shared" si="288"/>
        <v>2.4392900000000002</v>
      </c>
      <c r="W499" s="135">
        <f t="shared" si="288"/>
        <v>2.5118</v>
      </c>
      <c r="X499" s="135">
        <f t="shared" si="288"/>
        <v>2.6379999999999999</v>
      </c>
      <c r="Y499" s="135">
        <f t="shared" si="288"/>
        <v>2.5756600000000001</v>
      </c>
      <c r="Z499" s="135">
        <f t="shared" si="288"/>
        <v>2.31318</v>
      </c>
      <c r="AA499" s="135">
        <f t="shared" si="288"/>
        <v>2.13741</v>
      </c>
    </row>
    <row r="500" spans="1:27" ht="12.75" hidden="1" customHeight="1" outlineLevel="1" x14ac:dyDescent="0.2">
      <c r="A500" s="163" t="s">
        <v>1514</v>
      </c>
      <c r="B500" s="94" t="s">
        <v>238</v>
      </c>
      <c r="C500" s="70" t="s">
        <v>79</v>
      </c>
      <c r="D500" s="71">
        <v>1204.6199999999999</v>
      </c>
      <c r="E500" s="71">
        <v>1101.48</v>
      </c>
      <c r="F500" s="71">
        <v>1026.5</v>
      </c>
      <c r="G500" s="71">
        <v>1008.22</v>
      </c>
      <c r="H500" s="71">
        <v>1061.47</v>
      </c>
      <c r="I500" s="71">
        <v>1111.25</v>
      </c>
      <c r="J500" s="71">
        <v>1315.42</v>
      </c>
      <c r="K500" s="71">
        <v>1610.06</v>
      </c>
      <c r="L500" s="71">
        <v>1713.91</v>
      </c>
      <c r="M500" s="71">
        <v>1902.79</v>
      </c>
      <c r="N500" s="71">
        <v>1924.21</v>
      </c>
      <c r="O500" s="71">
        <v>1951.38</v>
      </c>
      <c r="P500" s="71">
        <v>1953.64</v>
      </c>
      <c r="Q500" s="71">
        <v>1967.65</v>
      </c>
      <c r="R500" s="71">
        <v>1940.5</v>
      </c>
      <c r="S500" s="71">
        <v>1898.48</v>
      </c>
      <c r="T500" s="71">
        <v>1846.38</v>
      </c>
      <c r="U500" s="71">
        <v>1802.52</v>
      </c>
      <c r="V500" s="71">
        <v>1783.8</v>
      </c>
      <c r="W500" s="71">
        <v>1856.31</v>
      </c>
      <c r="X500" s="71">
        <v>1982.51</v>
      </c>
      <c r="Y500" s="71">
        <v>1920.17</v>
      </c>
      <c r="Z500" s="71">
        <v>1657.69</v>
      </c>
      <c r="AA500" s="71">
        <v>1481.92</v>
      </c>
    </row>
    <row r="501" spans="1:27" ht="12.75" hidden="1" customHeight="1" outlineLevel="1" x14ac:dyDescent="0.2">
      <c r="A501" s="163" t="s">
        <v>1515</v>
      </c>
      <c r="B501" s="94" t="s">
        <v>90</v>
      </c>
      <c r="C501" s="70" t="s">
        <v>79</v>
      </c>
      <c r="D501" s="71">
        <f>$D$486</f>
        <v>434.18</v>
      </c>
      <c r="E501" s="71">
        <f t="shared" ref="E501:AA501" si="289">$D$486</f>
        <v>434.18</v>
      </c>
      <c r="F501" s="71">
        <f t="shared" si="289"/>
        <v>434.18</v>
      </c>
      <c r="G501" s="71">
        <f t="shared" si="289"/>
        <v>434.18</v>
      </c>
      <c r="H501" s="71">
        <f t="shared" si="289"/>
        <v>434.18</v>
      </c>
      <c r="I501" s="71">
        <f t="shared" si="289"/>
        <v>434.18</v>
      </c>
      <c r="J501" s="71">
        <f t="shared" si="289"/>
        <v>434.18</v>
      </c>
      <c r="K501" s="71">
        <f t="shared" si="289"/>
        <v>434.18</v>
      </c>
      <c r="L501" s="71">
        <f t="shared" si="289"/>
        <v>434.18</v>
      </c>
      <c r="M501" s="71">
        <f t="shared" si="289"/>
        <v>434.18</v>
      </c>
      <c r="N501" s="71">
        <f t="shared" si="289"/>
        <v>434.18</v>
      </c>
      <c r="O501" s="71">
        <f t="shared" si="289"/>
        <v>434.18</v>
      </c>
      <c r="P501" s="71">
        <f t="shared" si="289"/>
        <v>434.18</v>
      </c>
      <c r="Q501" s="71">
        <f t="shared" si="289"/>
        <v>434.18</v>
      </c>
      <c r="R501" s="71">
        <f t="shared" si="289"/>
        <v>434.18</v>
      </c>
      <c r="S501" s="71">
        <f t="shared" si="289"/>
        <v>434.18</v>
      </c>
      <c r="T501" s="71">
        <f t="shared" si="289"/>
        <v>434.18</v>
      </c>
      <c r="U501" s="71">
        <f t="shared" si="289"/>
        <v>434.18</v>
      </c>
      <c r="V501" s="71">
        <f t="shared" si="289"/>
        <v>434.18</v>
      </c>
      <c r="W501" s="71">
        <f t="shared" si="289"/>
        <v>434.18</v>
      </c>
      <c r="X501" s="71">
        <f t="shared" si="289"/>
        <v>434.18</v>
      </c>
      <c r="Y501" s="71">
        <f t="shared" si="289"/>
        <v>434.18</v>
      </c>
      <c r="Z501" s="71">
        <f t="shared" si="289"/>
        <v>434.18</v>
      </c>
      <c r="AA501" s="71">
        <f t="shared" si="289"/>
        <v>434.18</v>
      </c>
    </row>
    <row r="502" spans="1:27" ht="12.75" hidden="1" customHeight="1" outlineLevel="1" x14ac:dyDescent="0.2">
      <c r="A502" s="163" t="s">
        <v>1516</v>
      </c>
      <c r="B502" s="94" t="s">
        <v>83</v>
      </c>
      <c r="C502" s="70" t="s">
        <v>79</v>
      </c>
      <c r="D502" s="71">
        <v>4.95</v>
      </c>
      <c r="E502" s="71">
        <v>4.95</v>
      </c>
      <c r="F502" s="71">
        <v>4.95</v>
      </c>
      <c r="G502" s="71">
        <v>4.95</v>
      </c>
      <c r="H502" s="71">
        <v>4.95</v>
      </c>
      <c r="I502" s="71">
        <v>4.95</v>
      </c>
      <c r="J502" s="71">
        <v>4.95</v>
      </c>
      <c r="K502" s="71">
        <v>4.95</v>
      </c>
      <c r="L502" s="71">
        <v>4.95</v>
      </c>
      <c r="M502" s="71">
        <v>4.95</v>
      </c>
      <c r="N502" s="71">
        <v>4.95</v>
      </c>
      <c r="O502" s="71">
        <v>4.95</v>
      </c>
      <c r="P502" s="71">
        <v>4.95</v>
      </c>
      <c r="Q502" s="71">
        <v>4.95</v>
      </c>
      <c r="R502" s="71">
        <v>4.95</v>
      </c>
      <c r="S502" s="71">
        <v>4.95</v>
      </c>
      <c r="T502" s="71">
        <v>4.95</v>
      </c>
      <c r="U502" s="71">
        <v>4.95</v>
      </c>
      <c r="V502" s="71">
        <v>4.95</v>
      </c>
      <c r="W502" s="71">
        <v>4.95</v>
      </c>
      <c r="X502" s="71">
        <v>4.95</v>
      </c>
      <c r="Y502" s="71">
        <v>4.95</v>
      </c>
      <c r="Z502" s="71">
        <v>4.95</v>
      </c>
      <c r="AA502" s="71">
        <v>4.95</v>
      </c>
    </row>
    <row r="503" spans="1:27" ht="12.75" hidden="1" customHeight="1" outlineLevel="1" x14ac:dyDescent="0.2">
      <c r="A503" s="163" t="s">
        <v>1517</v>
      </c>
      <c r="B503" s="94" t="s">
        <v>81</v>
      </c>
      <c r="C503" s="70" t="s">
        <v>79</v>
      </c>
      <c r="D503" s="71">
        <f>$D$11</f>
        <v>216.36</v>
      </c>
      <c r="E503" s="71">
        <f t="shared" ref="E503:AA503" si="290">$D$11</f>
        <v>216.36</v>
      </c>
      <c r="F503" s="71">
        <f t="shared" si="290"/>
        <v>216.36</v>
      </c>
      <c r="G503" s="71">
        <f t="shared" si="290"/>
        <v>216.36</v>
      </c>
      <c r="H503" s="71">
        <f t="shared" si="290"/>
        <v>216.36</v>
      </c>
      <c r="I503" s="71">
        <f t="shared" si="290"/>
        <v>216.36</v>
      </c>
      <c r="J503" s="71">
        <f t="shared" si="290"/>
        <v>216.36</v>
      </c>
      <c r="K503" s="71">
        <f t="shared" si="290"/>
        <v>216.36</v>
      </c>
      <c r="L503" s="71">
        <f t="shared" si="290"/>
        <v>216.36</v>
      </c>
      <c r="M503" s="71">
        <f t="shared" si="290"/>
        <v>216.36</v>
      </c>
      <c r="N503" s="71">
        <f t="shared" si="290"/>
        <v>216.36</v>
      </c>
      <c r="O503" s="71">
        <f t="shared" si="290"/>
        <v>216.36</v>
      </c>
      <c r="P503" s="71">
        <f t="shared" si="290"/>
        <v>216.36</v>
      </c>
      <c r="Q503" s="71">
        <f t="shared" si="290"/>
        <v>216.36</v>
      </c>
      <c r="R503" s="71">
        <f>$D$11</f>
        <v>216.36</v>
      </c>
      <c r="S503" s="71">
        <f t="shared" si="290"/>
        <v>216.36</v>
      </c>
      <c r="T503" s="71">
        <f t="shared" si="290"/>
        <v>216.36</v>
      </c>
      <c r="U503" s="71">
        <f t="shared" si="290"/>
        <v>216.36</v>
      </c>
      <c r="V503" s="71">
        <f t="shared" si="290"/>
        <v>216.36</v>
      </c>
      <c r="W503" s="71">
        <f t="shared" si="290"/>
        <v>216.36</v>
      </c>
      <c r="X503" s="71">
        <f t="shared" si="290"/>
        <v>216.36</v>
      </c>
      <c r="Y503" s="71">
        <f t="shared" si="290"/>
        <v>216.36</v>
      </c>
      <c r="Z503" s="71">
        <f t="shared" si="290"/>
        <v>216.36</v>
      </c>
      <c r="AA503" s="71">
        <f t="shared" si="290"/>
        <v>216.36</v>
      </c>
    </row>
    <row r="504" spans="1:27" collapsed="1" x14ac:dyDescent="0.2">
      <c r="A504" s="162" t="s">
        <v>1518</v>
      </c>
      <c r="B504" s="54" t="str">
        <f>"05"&amp;"."&amp;$B$663&amp;"."&amp;$B$664</f>
        <v>05.05.2023</v>
      </c>
      <c r="C504" s="134" t="s">
        <v>76</v>
      </c>
      <c r="D504" s="135">
        <f>ROUND(((D505+D506+D508+D507)/1000),5)</f>
        <v>2.0587499999999999</v>
      </c>
      <c r="E504" s="135">
        <f>ROUND(((E505+E506+E508+E507)/1000),5)</f>
        <v>1.8721699999999999</v>
      </c>
      <c r="F504" s="135">
        <f>ROUND(((F505+F506+F508+F507)/1000),5)</f>
        <v>1.7968900000000001</v>
      </c>
      <c r="G504" s="135">
        <f t="shared" ref="G504:AA504" si="291">ROUND(((G505+G506+G508+G507)/1000),5)</f>
        <v>1.7737099999999999</v>
      </c>
      <c r="H504" s="135">
        <f t="shared" si="291"/>
        <v>1.8208899999999999</v>
      </c>
      <c r="I504" s="135">
        <f t="shared" si="291"/>
        <v>1.93197</v>
      </c>
      <c r="J504" s="135">
        <f t="shared" si="291"/>
        <v>2.05545</v>
      </c>
      <c r="K504" s="135">
        <f t="shared" si="291"/>
        <v>2.2858399999999999</v>
      </c>
      <c r="L504" s="135">
        <f t="shared" si="291"/>
        <v>2.4933700000000001</v>
      </c>
      <c r="M504" s="135">
        <f t="shared" si="291"/>
        <v>2.5666099999999998</v>
      </c>
      <c r="N504" s="135">
        <f t="shared" si="291"/>
        <v>2.6687599999999998</v>
      </c>
      <c r="O504" s="135">
        <f t="shared" si="291"/>
        <v>2.64235</v>
      </c>
      <c r="P504" s="135">
        <f t="shared" si="291"/>
        <v>2.6257799999999998</v>
      </c>
      <c r="Q504" s="135">
        <f t="shared" si="291"/>
        <v>2.6408900000000002</v>
      </c>
      <c r="R504" s="135">
        <f t="shared" si="291"/>
        <v>2.62554</v>
      </c>
      <c r="S504" s="135">
        <f t="shared" si="291"/>
        <v>2.5890300000000002</v>
      </c>
      <c r="T504" s="135">
        <f t="shared" si="291"/>
        <v>2.5594299999999999</v>
      </c>
      <c r="U504" s="135">
        <f t="shared" si="291"/>
        <v>2.5516800000000002</v>
      </c>
      <c r="V504" s="135">
        <f t="shared" si="291"/>
        <v>2.5543499999999999</v>
      </c>
      <c r="W504" s="135">
        <f t="shared" si="291"/>
        <v>2.5630199999999999</v>
      </c>
      <c r="X504" s="135">
        <f t="shared" si="291"/>
        <v>2.6773799999999999</v>
      </c>
      <c r="Y504" s="135">
        <f t="shared" si="291"/>
        <v>2.6291500000000001</v>
      </c>
      <c r="Z504" s="135">
        <f t="shared" si="291"/>
        <v>2.4958300000000002</v>
      </c>
      <c r="AA504" s="135">
        <f t="shared" si="291"/>
        <v>2.2861099999999999</v>
      </c>
    </row>
    <row r="505" spans="1:27" ht="12.75" hidden="1" customHeight="1" outlineLevel="1" x14ac:dyDescent="0.2">
      <c r="A505" s="163" t="s">
        <v>1519</v>
      </c>
      <c r="B505" s="94" t="s">
        <v>238</v>
      </c>
      <c r="C505" s="70" t="s">
        <v>79</v>
      </c>
      <c r="D505" s="71">
        <v>1403.26</v>
      </c>
      <c r="E505" s="71">
        <v>1216.68</v>
      </c>
      <c r="F505" s="71">
        <v>1141.4000000000001</v>
      </c>
      <c r="G505" s="71">
        <v>1118.22</v>
      </c>
      <c r="H505" s="71">
        <v>1165.4000000000001</v>
      </c>
      <c r="I505" s="71">
        <v>1276.48</v>
      </c>
      <c r="J505" s="71">
        <v>1399.96</v>
      </c>
      <c r="K505" s="71">
        <v>1630.35</v>
      </c>
      <c r="L505" s="71">
        <v>1837.88</v>
      </c>
      <c r="M505" s="71">
        <v>1911.12</v>
      </c>
      <c r="N505" s="71">
        <v>2013.27</v>
      </c>
      <c r="O505" s="71">
        <v>1986.86</v>
      </c>
      <c r="P505" s="71">
        <v>1970.29</v>
      </c>
      <c r="Q505" s="71">
        <v>1985.4</v>
      </c>
      <c r="R505" s="71">
        <v>1970.05</v>
      </c>
      <c r="S505" s="71">
        <v>1933.54</v>
      </c>
      <c r="T505" s="71">
        <v>1903.94</v>
      </c>
      <c r="U505" s="71">
        <v>1896.19</v>
      </c>
      <c r="V505" s="71">
        <v>1898.86</v>
      </c>
      <c r="W505" s="71">
        <v>1907.53</v>
      </c>
      <c r="X505" s="71">
        <v>2021.89</v>
      </c>
      <c r="Y505" s="71">
        <v>1973.66</v>
      </c>
      <c r="Z505" s="71">
        <v>1840.34</v>
      </c>
      <c r="AA505" s="71">
        <v>1630.62</v>
      </c>
    </row>
    <row r="506" spans="1:27" ht="12.75" hidden="1" customHeight="1" outlineLevel="1" x14ac:dyDescent="0.2">
      <c r="A506" s="163" t="s">
        <v>1520</v>
      </c>
      <c r="B506" s="94" t="s">
        <v>90</v>
      </c>
      <c r="C506" s="70" t="s">
        <v>79</v>
      </c>
      <c r="D506" s="71">
        <f>$D$486</f>
        <v>434.18</v>
      </c>
      <c r="E506" s="71">
        <f t="shared" ref="E506:AA506" si="292">$D$486</f>
        <v>434.18</v>
      </c>
      <c r="F506" s="71">
        <f t="shared" si="292"/>
        <v>434.18</v>
      </c>
      <c r="G506" s="71">
        <f t="shared" si="292"/>
        <v>434.18</v>
      </c>
      <c r="H506" s="71">
        <f t="shared" si="292"/>
        <v>434.18</v>
      </c>
      <c r="I506" s="71">
        <f t="shared" si="292"/>
        <v>434.18</v>
      </c>
      <c r="J506" s="71">
        <f t="shared" si="292"/>
        <v>434.18</v>
      </c>
      <c r="K506" s="71">
        <f t="shared" si="292"/>
        <v>434.18</v>
      </c>
      <c r="L506" s="71">
        <f t="shared" si="292"/>
        <v>434.18</v>
      </c>
      <c r="M506" s="71">
        <f t="shared" si="292"/>
        <v>434.18</v>
      </c>
      <c r="N506" s="71">
        <f t="shared" si="292"/>
        <v>434.18</v>
      </c>
      <c r="O506" s="71">
        <f t="shared" si="292"/>
        <v>434.18</v>
      </c>
      <c r="P506" s="71">
        <f t="shared" si="292"/>
        <v>434.18</v>
      </c>
      <c r="Q506" s="71">
        <f t="shared" si="292"/>
        <v>434.18</v>
      </c>
      <c r="R506" s="71">
        <f t="shared" si="292"/>
        <v>434.18</v>
      </c>
      <c r="S506" s="71">
        <f t="shared" si="292"/>
        <v>434.18</v>
      </c>
      <c r="T506" s="71">
        <f t="shared" si="292"/>
        <v>434.18</v>
      </c>
      <c r="U506" s="71">
        <f t="shared" si="292"/>
        <v>434.18</v>
      </c>
      <c r="V506" s="71">
        <f t="shared" si="292"/>
        <v>434.18</v>
      </c>
      <c r="W506" s="71">
        <f t="shared" si="292"/>
        <v>434.18</v>
      </c>
      <c r="X506" s="71">
        <f t="shared" si="292"/>
        <v>434.18</v>
      </c>
      <c r="Y506" s="71">
        <f t="shared" si="292"/>
        <v>434.18</v>
      </c>
      <c r="Z506" s="71">
        <f t="shared" si="292"/>
        <v>434.18</v>
      </c>
      <c r="AA506" s="71">
        <f t="shared" si="292"/>
        <v>434.18</v>
      </c>
    </row>
    <row r="507" spans="1:27" ht="12.75" hidden="1" customHeight="1" outlineLevel="1" x14ac:dyDescent="0.2">
      <c r="A507" s="163" t="s">
        <v>1521</v>
      </c>
      <c r="B507" s="94" t="s">
        <v>83</v>
      </c>
      <c r="C507" s="70" t="s">
        <v>79</v>
      </c>
      <c r="D507" s="71">
        <v>4.95</v>
      </c>
      <c r="E507" s="71">
        <v>4.95</v>
      </c>
      <c r="F507" s="71">
        <v>4.95</v>
      </c>
      <c r="G507" s="71">
        <v>4.95</v>
      </c>
      <c r="H507" s="71">
        <v>4.95</v>
      </c>
      <c r="I507" s="71">
        <v>4.95</v>
      </c>
      <c r="J507" s="71">
        <v>4.95</v>
      </c>
      <c r="K507" s="71">
        <v>4.95</v>
      </c>
      <c r="L507" s="71">
        <v>4.95</v>
      </c>
      <c r="M507" s="71">
        <v>4.95</v>
      </c>
      <c r="N507" s="71">
        <v>4.95</v>
      </c>
      <c r="O507" s="71">
        <v>4.95</v>
      </c>
      <c r="P507" s="71">
        <v>4.95</v>
      </c>
      <c r="Q507" s="71">
        <v>4.95</v>
      </c>
      <c r="R507" s="71">
        <v>4.95</v>
      </c>
      <c r="S507" s="71">
        <v>4.95</v>
      </c>
      <c r="T507" s="71">
        <v>4.95</v>
      </c>
      <c r="U507" s="71">
        <v>4.95</v>
      </c>
      <c r="V507" s="71">
        <v>4.95</v>
      </c>
      <c r="W507" s="71">
        <v>4.95</v>
      </c>
      <c r="X507" s="71">
        <v>4.95</v>
      </c>
      <c r="Y507" s="71">
        <v>4.95</v>
      </c>
      <c r="Z507" s="71">
        <v>4.95</v>
      </c>
      <c r="AA507" s="71">
        <v>4.95</v>
      </c>
    </row>
    <row r="508" spans="1:27" ht="12.75" hidden="1" customHeight="1" outlineLevel="1" x14ac:dyDescent="0.2">
      <c r="A508" s="163" t="s">
        <v>1522</v>
      </c>
      <c r="B508" s="94" t="s">
        <v>81</v>
      </c>
      <c r="C508" s="70" t="s">
        <v>79</v>
      </c>
      <c r="D508" s="71">
        <f>$D$11</f>
        <v>216.36</v>
      </c>
      <c r="E508" s="71">
        <f t="shared" ref="E508:AA508" si="293">$D$11</f>
        <v>216.36</v>
      </c>
      <c r="F508" s="71">
        <f t="shared" si="293"/>
        <v>216.36</v>
      </c>
      <c r="G508" s="71">
        <f t="shared" si="293"/>
        <v>216.36</v>
      </c>
      <c r="H508" s="71">
        <f t="shared" si="293"/>
        <v>216.36</v>
      </c>
      <c r="I508" s="71">
        <f t="shared" si="293"/>
        <v>216.36</v>
      </c>
      <c r="J508" s="71">
        <f t="shared" si="293"/>
        <v>216.36</v>
      </c>
      <c r="K508" s="71">
        <f t="shared" si="293"/>
        <v>216.36</v>
      </c>
      <c r="L508" s="71">
        <f t="shared" si="293"/>
        <v>216.36</v>
      </c>
      <c r="M508" s="71">
        <f t="shared" si="293"/>
        <v>216.36</v>
      </c>
      <c r="N508" s="71">
        <f t="shared" si="293"/>
        <v>216.36</v>
      </c>
      <c r="O508" s="71">
        <f t="shared" si="293"/>
        <v>216.36</v>
      </c>
      <c r="P508" s="71">
        <f t="shared" si="293"/>
        <v>216.36</v>
      </c>
      <c r="Q508" s="71">
        <f t="shared" si="293"/>
        <v>216.36</v>
      </c>
      <c r="R508" s="71">
        <f>$D$11</f>
        <v>216.36</v>
      </c>
      <c r="S508" s="71">
        <f t="shared" si="293"/>
        <v>216.36</v>
      </c>
      <c r="T508" s="71">
        <f t="shared" si="293"/>
        <v>216.36</v>
      </c>
      <c r="U508" s="71">
        <f t="shared" si="293"/>
        <v>216.36</v>
      </c>
      <c r="V508" s="71">
        <f t="shared" si="293"/>
        <v>216.36</v>
      </c>
      <c r="W508" s="71">
        <f t="shared" si="293"/>
        <v>216.36</v>
      </c>
      <c r="X508" s="71">
        <f t="shared" si="293"/>
        <v>216.36</v>
      </c>
      <c r="Y508" s="71">
        <f t="shared" si="293"/>
        <v>216.36</v>
      </c>
      <c r="Z508" s="71">
        <f t="shared" si="293"/>
        <v>216.36</v>
      </c>
      <c r="AA508" s="71">
        <f t="shared" si="293"/>
        <v>216.36</v>
      </c>
    </row>
    <row r="509" spans="1:27" collapsed="1" x14ac:dyDescent="0.2">
      <c r="A509" s="162" t="s">
        <v>1523</v>
      </c>
      <c r="B509" s="54" t="str">
        <f>"06"&amp;"."&amp;$B$663&amp;"."&amp;$B$664</f>
        <v>06.05.2023</v>
      </c>
      <c r="C509" s="134" t="s">
        <v>76</v>
      </c>
      <c r="D509" s="135">
        <f>ROUND(((D510+D511+D513+D512)/1000),5)</f>
        <v>2.1800999999999999</v>
      </c>
      <c r="E509" s="135">
        <f>ROUND(((E510+E511+E513+E512)/1000),5)</f>
        <v>2.1037699999999999</v>
      </c>
      <c r="F509" s="135">
        <f>ROUND(((F510+F511+F513+F512)/1000),5)</f>
        <v>1.9887699999999999</v>
      </c>
      <c r="G509" s="135">
        <f t="shared" ref="G509:AA509" si="294">ROUND(((G510+G511+G513+G512)/1000),5)</f>
        <v>1.87571</v>
      </c>
      <c r="H509" s="135">
        <f t="shared" si="294"/>
        <v>1.8733500000000001</v>
      </c>
      <c r="I509" s="135">
        <f t="shared" si="294"/>
        <v>1.9674499999999999</v>
      </c>
      <c r="J509" s="135">
        <f t="shared" si="294"/>
        <v>2.0140799999999999</v>
      </c>
      <c r="K509" s="135">
        <f t="shared" si="294"/>
        <v>2.1294499999999998</v>
      </c>
      <c r="L509" s="135">
        <f t="shared" si="294"/>
        <v>2.4245299999999999</v>
      </c>
      <c r="M509" s="135">
        <f t="shared" si="294"/>
        <v>2.57463</v>
      </c>
      <c r="N509" s="135">
        <f t="shared" si="294"/>
        <v>2.6541299999999999</v>
      </c>
      <c r="O509" s="135">
        <f t="shared" si="294"/>
        <v>2.6324299999999998</v>
      </c>
      <c r="P509" s="135">
        <f t="shared" si="294"/>
        <v>2.5771600000000001</v>
      </c>
      <c r="Q509" s="135">
        <f t="shared" si="294"/>
        <v>2.5755699999999999</v>
      </c>
      <c r="R509" s="135">
        <f t="shared" si="294"/>
        <v>2.5579900000000002</v>
      </c>
      <c r="S509" s="135">
        <f t="shared" si="294"/>
        <v>2.5530900000000001</v>
      </c>
      <c r="T509" s="135">
        <f t="shared" si="294"/>
        <v>2.5213999999999999</v>
      </c>
      <c r="U509" s="135">
        <f t="shared" si="294"/>
        <v>2.4935100000000001</v>
      </c>
      <c r="V509" s="135">
        <f t="shared" si="294"/>
        <v>2.4905200000000001</v>
      </c>
      <c r="W509" s="135">
        <f t="shared" si="294"/>
        <v>2.5311499999999998</v>
      </c>
      <c r="X509" s="135">
        <f t="shared" si="294"/>
        <v>2.69441</v>
      </c>
      <c r="Y509" s="135">
        <f t="shared" si="294"/>
        <v>2.6728100000000001</v>
      </c>
      <c r="Z509" s="135">
        <f t="shared" si="294"/>
        <v>2.4735800000000001</v>
      </c>
      <c r="AA509" s="135">
        <f t="shared" si="294"/>
        <v>2.3106599999999999</v>
      </c>
    </row>
    <row r="510" spans="1:27" ht="12.75" hidden="1" customHeight="1" outlineLevel="1" x14ac:dyDescent="0.2">
      <c r="A510" s="163" t="s">
        <v>1524</v>
      </c>
      <c r="B510" s="94" t="s">
        <v>238</v>
      </c>
      <c r="C510" s="70" t="s">
        <v>79</v>
      </c>
      <c r="D510" s="71">
        <v>1524.61</v>
      </c>
      <c r="E510" s="71">
        <v>1448.28</v>
      </c>
      <c r="F510" s="71">
        <v>1333.28</v>
      </c>
      <c r="G510" s="71">
        <v>1220.22</v>
      </c>
      <c r="H510" s="71">
        <v>1217.8599999999999</v>
      </c>
      <c r="I510" s="71">
        <v>1311.96</v>
      </c>
      <c r="J510" s="71">
        <v>1358.59</v>
      </c>
      <c r="K510" s="71">
        <v>1473.96</v>
      </c>
      <c r="L510" s="71">
        <v>1769.04</v>
      </c>
      <c r="M510" s="71">
        <v>1919.14</v>
      </c>
      <c r="N510" s="71">
        <v>1998.64</v>
      </c>
      <c r="O510" s="71">
        <v>1976.94</v>
      </c>
      <c r="P510" s="71">
        <v>1921.67</v>
      </c>
      <c r="Q510" s="71">
        <v>1920.08</v>
      </c>
      <c r="R510" s="71">
        <v>1902.5</v>
      </c>
      <c r="S510" s="71">
        <v>1897.6</v>
      </c>
      <c r="T510" s="71">
        <v>1865.91</v>
      </c>
      <c r="U510" s="71">
        <v>1838.02</v>
      </c>
      <c r="V510" s="71">
        <v>1835.03</v>
      </c>
      <c r="W510" s="71">
        <v>1875.66</v>
      </c>
      <c r="X510" s="71">
        <v>2038.92</v>
      </c>
      <c r="Y510" s="71">
        <v>2017.32</v>
      </c>
      <c r="Z510" s="71">
        <v>1818.09</v>
      </c>
      <c r="AA510" s="71">
        <v>1655.17</v>
      </c>
    </row>
    <row r="511" spans="1:27" ht="12.75" hidden="1" customHeight="1" outlineLevel="1" x14ac:dyDescent="0.2">
      <c r="A511" s="163" t="s">
        <v>1525</v>
      </c>
      <c r="B511" s="94" t="s">
        <v>90</v>
      </c>
      <c r="C511" s="70" t="s">
        <v>79</v>
      </c>
      <c r="D511" s="71">
        <f>$D$486</f>
        <v>434.18</v>
      </c>
      <c r="E511" s="71">
        <f t="shared" ref="E511:AA511" si="295">$D$486</f>
        <v>434.18</v>
      </c>
      <c r="F511" s="71">
        <f t="shared" si="295"/>
        <v>434.18</v>
      </c>
      <c r="G511" s="71">
        <f t="shared" si="295"/>
        <v>434.18</v>
      </c>
      <c r="H511" s="71">
        <f t="shared" si="295"/>
        <v>434.18</v>
      </c>
      <c r="I511" s="71">
        <f t="shared" si="295"/>
        <v>434.18</v>
      </c>
      <c r="J511" s="71">
        <f t="shared" si="295"/>
        <v>434.18</v>
      </c>
      <c r="K511" s="71">
        <f t="shared" si="295"/>
        <v>434.18</v>
      </c>
      <c r="L511" s="71">
        <f t="shared" si="295"/>
        <v>434.18</v>
      </c>
      <c r="M511" s="71">
        <f t="shared" si="295"/>
        <v>434.18</v>
      </c>
      <c r="N511" s="71">
        <f t="shared" si="295"/>
        <v>434.18</v>
      </c>
      <c r="O511" s="71">
        <f t="shared" si="295"/>
        <v>434.18</v>
      </c>
      <c r="P511" s="71">
        <f t="shared" si="295"/>
        <v>434.18</v>
      </c>
      <c r="Q511" s="71">
        <f t="shared" si="295"/>
        <v>434.18</v>
      </c>
      <c r="R511" s="71">
        <f t="shared" si="295"/>
        <v>434.18</v>
      </c>
      <c r="S511" s="71">
        <f t="shared" si="295"/>
        <v>434.18</v>
      </c>
      <c r="T511" s="71">
        <f t="shared" si="295"/>
        <v>434.18</v>
      </c>
      <c r="U511" s="71">
        <f t="shared" si="295"/>
        <v>434.18</v>
      </c>
      <c r="V511" s="71">
        <f t="shared" si="295"/>
        <v>434.18</v>
      </c>
      <c r="W511" s="71">
        <f t="shared" si="295"/>
        <v>434.18</v>
      </c>
      <c r="X511" s="71">
        <f t="shared" si="295"/>
        <v>434.18</v>
      </c>
      <c r="Y511" s="71">
        <f t="shared" si="295"/>
        <v>434.18</v>
      </c>
      <c r="Z511" s="71">
        <f t="shared" si="295"/>
        <v>434.18</v>
      </c>
      <c r="AA511" s="71">
        <f t="shared" si="295"/>
        <v>434.18</v>
      </c>
    </row>
    <row r="512" spans="1:27" ht="12.75" hidden="1" customHeight="1" outlineLevel="1" x14ac:dyDescent="0.2">
      <c r="A512" s="163" t="s">
        <v>1526</v>
      </c>
      <c r="B512" s="94" t="s">
        <v>83</v>
      </c>
      <c r="C512" s="70" t="s">
        <v>79</v>
      </c>
      <c r="D512" s="71">
        <v>4.95</v>
      </c>
      <c r="E512" s="71">
        <v>4.95</v>
      </c>
      <c r="F512" s="71">
        <v>4.95</v>
      </c>
      <c r="G512" s="71">
        <v>4.95</v>
      </c>
      <c r="H512" s="71">
        <v>4.95</v>
      </c>
      <c r="I512" s="71">
        <v>4.95</v>
      </c>
      <c r="J512" s="71">
        <v>4.95</v>
      </c>
      <c r="K512" s="71">
        <v>4.95</v>
      </c>
      <c r="L512" s="71">
        <v>4.95</v>
      </c>
      <c r="M512" s="71">
        <v>4.95</v>
      </c>
      <c r="N512" s="71">
        <v>4.95</v>
      </c>
      <c r="O512" s="71">
        <v>4.95</v>
      </c>
      <c r="P512" s="71">
        <v>4.95</v>
      </c>
      <c r="Q512" s="71">
        <v>4.95</v>
      </c>
      <c r="R512" s="71">
        <v>4.95</v>
      </c>
      <c r="S512" s="71">
        <v>4.95</v>
      </c>
      <c r="T512" s="71">
        <v>4.95</v>
      </c>
      <c r="U512" s="71">
        <v>4.95</v>
      </c>
      <c r="V512" s="71">
        <v>4.95</v>
      </c>
      <c r="W512" s="71">
        <v>4.95</v>
      </c>
      <c r="X512" s="71">
        <v>4.95</v>
      </c>
      <c r="Y512" s="71">
        <v>4.95</v>
      </c>
      <c r="Z512" s="71">
        <v>4.95</v>
      </c>
      <c r="AA512" s="71">
        <v>4.95</v>
      </c>
    </row>
    <row r="513" spans="1:27" ht="12.75" hidden="1" customHeight="1" outlineLevel="1" x14ac:dyDescent="0.2">
      <c r="A513" s="163" t="s">
        <v>1527</v>
      </c>
      <c r="B513" s="94" t="s">
        <v>81</v>
      </c>
      <c r="C513" s="70" t="s">
        <v>79</v>
      </c>
      <c r="D513" s="71">
        <f>$D$11</f>
        <v>216.36</v>
      </c>
      <c r="E513" s="71">
        <f t="shared" ref="E513:AA513" si="296">$D$11</f>
        <v>216.36</v>
      </c>
      <c r="F513" s="71">
        <f t="shared" si="296"/>
        <v>216.36</v>
      </c>
      <c r="G513" s="71">
        <f t="shared" si="296"/>
        <v>216.36</v>
      </c>
      <c r="H513" s="71">
        <f t="shared" si="296"/>
        <v>216.36</v>
      </c>
      <c r="I513" s="71">
        <f t="shared" si="296"/>
        <v>216.36</v>
      </c>
      <c r="J513" s="71">
        <f t="shared" si="296"/>
        <v>216.36</v>
      </c>
      <c r="K513" s="71">
        <f t="shared" si="296"/>
        <v>216.36</v>
      </c>
      <c r="L513" s="71">
        <f t="shared" si="296"/>
        <v>216.36</v>
      </c>
      <c r="M513" s="71">
        <f t="shared" si="296"/>
        <v>216.36</v>
      </c>
      <c r="N513" s="71">
        <f t="shared" si="296"/>
        <v>216.36</v>
      </c>
      <c r="O513" s="71">
        <f t="shared" si="296"/>
        <v>216.36</v>
      </c>
      <c r="P513" s="71">
        <f t="shared" si="296"/>
        <v>216.36</v>
      </c>
      <c r="Q513" s="71">
        <f t="shared" si="296"/>
        <v>216.36</v>
      </c>
      <c r="R513" s="71">
        <f>$D$11</f>
        <v>216.36</v>
      </c>
      <c r="S513" s="71">
        <f t="shared" si="296"/>
        <v>216.36</v>
      </c>
      <c r="T513" s="71">
        <f t="shared" si="296"/>
        <v>216.36</v>
      </c>
      <c r="U513" s="71">
        <f t="shared" si="296"/>
        <v>216.36</v>
      </c>
      <c r="V513" s="71">
        <f t="shared" si="296"/>
        <v>216.36</v>
      </c>
      <c r="W513" s="71">
        <f t="shared" si="296"/>
        <v>216.36</v>
      </c>
      <c r="X513" s="71">
        <f t="shared" si="296"/>
        <v>216.36</v>
      </c>
      <c r="Y513" s="71">
        <f t="shared" si="296"/>
        <v>216.36</v>
      </c>
      <c r="Z513" s="71">
        <f t="shared" si="296"/>
        <v>216.36</v>
      </c>
      <c r="AA513" s="71">
        <f t="shared" si="296"/>
        <v>216.36</v>
      </c>
    </row>
    <row r="514" spans="1:27" collapsed="1" x14ac:dyDescent="0.2">
      <c r="A514" s="162" t="s">
        <v>1528</v>
      </c>
      <c r="B514" s="54" t="str">
        <f>"07"&amp;"."&amp;$B$663&amp;"."&amp;$B$664</f>
        <v>07.05.2023</v>
      </c>
      <c r="C514" s="134" t="s">
        <v>76</v>
      </c>
      <c r="D514" s="135">
        <f>ROUND(((D515+D516+D518+D517)/1000),5)</f>
        <v>2.1434500000000001</v>
      </c>
      <c r="E514" s="135">
        <f>ROUND(((E515+E516+E518+E517)/1000),5)</f>
        <v>1.99638</v>
      </c>
      <c r="F514" s="135">
        <f>ROUND(((F515+F516+F518+F517)/1000),5)</f>
        <v>1.8749400000000001</v>
      </c>
      <c r="G514" s="135">
        <f t="shared" ref="G514:AA514" si="297">ROUND(((G515+G516+G518+G517)/1000),5)</f>
        <v>1.8263</v>
      </c>
      <c r="H514" s="135">
        <f t="shared" si="297"/>
        <v>1.80467</v>
      </c>
      <c r="I514" s="135">
        <f t="shared" si="297"/>
        <v>1.7658199999999999</v>
      </c>
      <c r="J514" s="135">
        <f t="shared" si="297"/>
        <v>1.86378</v>
      </c>
      <c r="K514" s="135">
        <f t="shared" si="297"/>
        <v>1.9609399999999999</v>
      </c>
      <c r="L514" s="135">
        <f t="shared" si="297"/>
        <v>2.14201</v>
      </c>
      <c r="M514" s="135">
        <f t="shared" si="297"/>
        <v>2.3052000000000001</v>
      </c>
      <c r="N514" s="135">
        <f t="shared" si="297"/>
        <v>2.3439999999999999</v>
      </c>
      <c r="O514" s="135">
        <f t="shared" si="297"/>
        <v>2.3542800000000002</v>
      </c>
      <c r="P514" s="135">
        <f t="shared" si="297"/>
        <v>2.3485</v>
      </c>
      <c r="Q514" s="135">
        <f t="shared" si="297"/>
        <v>2.3412199999999999</v>
      </c>
      <c r="R514" s="135">
        <f t="shared" si="297"/>
        <v>2.33094</v>
      </c>
      <c r="S514" s="135">
        <f t="shared" si="297"/>
        <v>2.3251499999999998</v>
      </c>
      <c r="T514" s="135">
        <f t="shared" si="297"/>
        <v>2.3093699999999999</v>
      </c>
      <c r="U514" s="135">
        <f t="shared" si="297"/>
        <v>2.3249499999999999</v>
      </c>
      <c r="V514" s="135">
        <f t="shared" si="297"/>
        <v>2.3515799999999998</v>
      </c>
      <c r="W514" s="135">
        <f t="shared" si="297"/>
        <v>2.4112399999999998</v>
      </c>
      <c r="X514" s="135">
        <f t="shared" si="297"/>
        <v>2.53146</v>
      </c>
      <c r="Y514" s="135">
        <f t="shared" si="297"/>
        <v>2.58893</v>
      </c>
      <c r="Z514" s="135">
        <f t="shared" si="297"/>
        <v>2.32938</v>
      </c>
      <c r="AA514" s="135">
        <f t="shared" si="297"/>
        <v>2.1650499999999999</v>
      </c>
    </row>
    <row r="515" spans="1:27" ht="12.75" hidden="1" customHeight="1" outlineLevel="1" x14ac:dyDescent="0.2">
      <c r="A515" s="163" t="s">
        <v>1529</v>
      </c>
      <c r="B515" s="94" t="s">
        <v>238</v>
      </c>
      <c r="C515" s="70" t="s">
        <v>79</v>
      </c>
      <c r="D515" s="71">
        <v>1487.96</v>
      </c>
      <c r="E515" s="71">
        <v>1340.89</v>
      </c>
      <c r="F515" s="71">
        <v>1219.45</v>
      </c>
      <c r="G515" s="71">
        <v>1170.81</v>
      </c>
      <c r="H515" s="71">
        <v>1149.18</v>
      </c>
      <c r="I515" s="71">
        <v>1110.33</v>
      </c>
      <c r="J515" s="71">
        <v>1208.29</v>
      </c>
      <c r="K515" s="71">
        <v>1305.45</v>
      </c>
      <c r="L515" s="71">
        <v>1486.52</v>
      </c>
      <c r="M515" s="71">
        <v>1649.71</v>
      </c>
      <c r="N515" s="71">
        <v>1688.51</v>
      </c>
      <c r="O515" s="71">
        <v>1698.79</v>
      </c>
      <c r="P515" s="71">
        <v>1693.01</v>
      </c>
      <c r="Q515" s="71">
        <v>1685.73</v>
      </c>
      <c r="R515" s="71">
        <v>1675.45</v>
      </c>
      <c r="S515" s="71">
        <v>1669.66</v>
      </c>
      <c r="T515" s="71">
        <v>1653.88</v>
      </c>
      <c r="U515" s="71">
        <v>1669.46</v>
      </c>
      <c r="V515" s="71">
        <v>1696.09</v>
      </c>
      <c r="W515" s="71">
        <v>1755.75</v>
      </c>
      <c r="X515" s="71">
        <v>1875.97</v>
      </c>
      <c r="Y515" s="71">
        <v>1933.44</v>
      </c>
      <c r="Z515" s="71">
        <v>1673.89</v>
      </c>
      <c r="AA515" s="71">
        <v>1509.56</v>
      </c>
    </row>
    <row r="516" spans="1:27" ht="12.75" hidden="1" customHeight="1" outlineLevel="1" x14ac:dyDescent="0.2">
      <c r="A516" s="163" t="s">
        <v>1530</v>
      </c>
      <c r="B516" s="94" t="s">
        <v>90</v>
      </c>
      <c r="C516" s="70" t="s">
        <v>79</v>
      </c>
      <c r="D516" s="71">
        <f>$D$486</f>
        <v>434.18</v>
      </c>
      <c r="E516" s="71">
        <f t="shared" ref="E516:AA516" si="298">$D$486</f>
        <v>434.18</v>
      </c>
      <c r="F516" s="71">
        <f t="shared" si="298"/>
        <v>434.18</v>
      </c>
      <c r="G516" s="71">
        <f t="shared" si="298"/>
        <v>434.18</v>
      </c>
      <c r="H516" s="71">
        <f t="shared" si="298"/>
        <v>434.18</v>
      </c>
      <c r="I516" s="71">
        <f t="shared" si="298"/>
        <v>434.18</v>
      </c>
      <c r="J516" s="71">
        <f t="shared" si="298"/>
        <v>434.18</v>
      </c>
      <c r="K516" s="71">
        <f t="shared" si="298"/>
        <v>434.18</v>
      </c>
      <c r="L516" s="71">
        <f t="shared" si="298"/>
        <v>434.18</v>
      </c>
      <c r="M516" s="71">
        <f t="shared" si="298"/>
        <v>434.18</v>
      </c>
      <c r="N516" s="71">
        <f t="shared" si="298"/>
        <v>434.18</v>
      </c>
      <c r="O516" s="71">
        <f t="shared" si="298"/>
        <v>434.18</v>
      </c>
      <c r="P516" s="71">
        <f t="shared" si="298"/>
        <v>434.18</v>
      </c>
      <c r="Q516" s="71">
        <f t="shared" si="298"/>
        <v>434.18</v>
      </c>
      <c r="R516" s="71">
        <f t="shared" si="298"/>
        <v>434.18</v>
      </c>
      <c r="S516" s="71">
        <f t="shared" si="298"/>
        <v>434.18</v>
      </c>
      <c r="T516" s="71">
        <f t="shared" si="298"/>
        <v>434.18</v>
      </c>
      <c r="U516" s="71">
        <f t="shared" si="298"/>
        <v>434.18</v>
      </c>
      <c r="V516" s="71">
        <f t="shared" si="298"/>
        <v>434.18</v>
      </c>
      <c r="W516" s="71">
        <f t="shared" si="298"/>
        <v>434.18</v>
      </c>
      <c r="X516" s="71">
        <f t="shared" si="298"/>
        <v>434.18</v>
      </c>
      <c r="Y516" s="71">
        <f t="shared" si="298"/>
        <v>434.18</v>
      </c>
      <c r="Z516" s="71">
        <f t="shared" si="298"/>
        <v>434.18</v>
      </c>
      <c r="AA516" s="71">
        <f t="shared" si="298"/>
        <v>434.18</v>
      </c>
    </row>
    <row r="517" spans="1:27" ht="12.75" hidden="1" customHeight="1" outlineLevel="1" x14ac:dyDescent="0.2">
      <c r="A517" s="163" t="s">
        <v>1531</v>
      </c>
      <c r="B517" s="94" t="s">
        <v>83</v>
      </c>
      <c r="C517" s="70" t="s">
        <v>79</v>
      </c>
      <c r="D517" s="71">
        <v>4.95</v>
      </c>
      <c r="E517" s="71">
        <v>4.95</v>
      </c>
      <c r="F517" s="71">
        <v>4.95</v>
      </c>
      <c r="G517" s="71">
        <v>4.95</v>
      </c>
      <c r="H517" s="71">
        <v>4.95</v>
      </c>
      <c r="I517" s="71">
        <v>4.95</v>
      </c>
      <c r="J517" s="71">
        <v>4.95</v>
      </c>
      <c r="K517" s="71">
        <v>4.95</v>
      </c>
      <c r="L517" s="71">
        <v>4.95</v>
      </c>
      <c r="M517" s="71">
        <v>4.95</v>
      </c>
      <c r="N517" s="71">
        <v>4.95</v>
      </c>
      <c r="O517" s="71">
        <v>4.95</v>
      </c>
      <c r="P517" s="71">
        <v>4.95</v>
      </c>
      <c r="Q517" s="71">
        <v>4.95</v>
      </c>
      <c r="R517" s="71">
        <v>4.95</v>
      </c>
      <c r="S517" s="71">
        <v>4.95</v>
      </c>
      <c r="T517" s="71">
        <v>4.95</v>
      </c>
      <c r="U517" s="71">
        <v>4.95</v>
      </c>
      <c r="V517" s="71">
        <v>4.95</v>
      </c>
      <c r="W517" s="71">
        <v>4.95</v>
      </c>
      <c r="X517" s="71">
        <v>4.95</v>
      </c>
      <c r="Y517" s="71">
        <v>4.95</v>
      </c>
      <c r="Z517" s="71">
        <v>4.95</v>
      </c>
      <c r="AA517" s="71">
        <v>4.95</v>
      </c>
    </row>
    <row r="518" spans="1:27" ht="12.75" hidden="1" customHeight="1" outlineLevel="1" x14ac:dyDescent="0.2">
      <c r="A518" s="163" t="s">
        <v>1532</v>
      </c>
      <c r="B518" s="94" t="s">
        <v>81</v>
      </c>
      <c r="C518" s="70" t="s">
        <v>79</v>
      </c>
      <c r="D518" s="71">
        <f>$D$11</f>
        <v>216.36</v>
      </c>
      <c r="E518" s="71">
        <f t="shared" ref="E518:AA518" si="299">$D$11</f>
        <v>216.36</v>
      </c>
      <c r="F518" s="71">
        <f t="shared" si="299"/>
        <v>216.36</v>
      </c>
      <c r="G518" s="71">
        <f t="shared" si="299"/>
        <v>216.36</v>
      </c>
      <c r="H518" s="71">
        <f t="shared" si="299"/>
        <v>216.36</v>
      </c>
      <c r="I518" s="71">
        <f t="shared" si="299"/>
        <v>216.36</v>
      </c>
      <c r="J518" s="71">
        <f t="shared" si="299"/>
        <v>216.36</v>
      </c>
      <c r="K518" s="71">
        <f t="shared" si="299"/>
        <v>216.36</v>
      </c>
      <c r="L518" s="71">
        <f t="shared" si="299"/>
        <v>216.36</v>
      </c>
      <c r="M518" s="71">
        <f t="shared" si="299"/>
        <v>216.36</v>
      </c>
      <c r="N518" s="71">
        <f t="shared" si="299"/>
        <v>216.36</v>
      </c>
      <c r="O518" s="71">
        <f t="shared" si="299"/>
        <v>216.36</v>
      </c>
      <c r="P518" s="71">
        <f t="shared" si="299"/>
        <v>216.36</v>
      </c>
      <c r="Q518" s="71">
        <f t="shared" si="299"/>
        <v>216.36</v>
      </c>
      <c r="R518" s="71">
        <f>$D$11</f>
        <v>216.36</v>
      </c>
      <c r="S518" s="71">
        <f t="shared" si="299"/>
        <v>216.36</v>
      </c>
      <c r="T518" s="71">
        <f t="shared" si="299"/>
        <v>216.36</v>
      </c>
      <c r="U518" s="71">
        <f t="shared" si="299"/>
        <v>216.36</v>
      </c>
      <c r="V518" s="71">
        <f t="shared" si="299"/>
        <v>216.36</v>
      </c>
      <c r="W518" s="71">
        <f t="shared" si="299"/>
        <v>216.36</v>
      </c>
      <c r="X518" s="71">
        <f t="shared" si="299"/>
        <v>216.36</v>
      </c>
      <c r="Y518" s="71">
        <f t="shared" si="299"/>
        <v>216.36</v>
      </c>
      <c r="Z518" s="71">
        <f t="shared" si="299"/>
        <v>216.36</v>
      </c>
      <c r="AA518" s="71">
        <f t="shared" si="299"/>
        <v>216.36</v>
      </c>
    </row>
    <row r="519" spans="1:27" collapsed="1" x14ac:dyDescent="0.2">
      <c r="A519" s="162" t="s">
        <v>1533</v>
      </c>
      <c r="B519" s="54" t="str">
        <f>"08"&amp;"."&amp;$B$663&amp;"."&amp;$B$664</f>
        <v>08.05.2023</v>
      </c>
      <c r="C519" s="134" t="s">
        <v>76</v>
      </c>
      <c r="D519" s="135">
        <f>ROUND(((D520+D521+D523+D522)/1000),5)</f>
        <v>2.1408900000000002</v>
      </c>
      <c r="E519" s="135">
        <f>ROUND(((E520+E521+E523+E522)/1000),5)</f>
        <v>2.0398800000000001</v>
      </c>
      <c r="F519" s="135">
        <f>ROUND(((F520+F521+F523+F522)/1000),5)</f>
        <v>1.91544</v>
      </c>
      <c r="G519" s="135">
        <f t="shared" ref="G519:AA519" si="300">ROUND(((G520+G521+G523+G522)/1000),5)</f>
        <v>1.88978</v>
      </c>
      <c r="H519" s="135">
        <f t="shared" si="300"/>
        <v>1.86907</v>
      </c>
      <c r="I519" s="135">
        <f t="shared" si="300"/>
        <v>1.8791100000000001</v>
      </c>
      <c r="J519" s="135">
        <f t="shared" si="300"/>
        <v>1.9114899999999999</v>
      </c>
      <c r="K519" s="135">
        <f t="shared" si="300"/>
        <v>2.0347200000000001</v>
      </c>
      <c r="L519" s="135">
        <f t="shared" si="300"/>
        <v>2.2529499999999998</v>
      </c>
      <c r="M519" s="135">
        <f t="shared" si="300"/>
        <v>2.4504100000000002</v>
      </c>
      <c r="N519" s="135">
        <f t="shared" si="300"/>
        <v>2.5113400000000001</v>
      </c>
      <c r="O519" s="135">
        <f t="shared" si="300"/>
        <v>2.51972</v>
      </c>
      <c r="P519" s="135">
        <f t="shared" si="300"/>
        <v>2.5069400000000002</v>
      </c>
      <c r="Q519" s="135">
        <f t="shared" si="300"/>
        <v>2.5035099999999999</v>
      </c>
      <c r="R519" s="135">
        <f t="shared" si="300"/>
        <v>2.4975700000000001</v>
      </c>
      <c r="S519" s="135">
        <f t="shared" si="300"/>
        <v>2.4909300000000001</v>
      </c>
      <c r="T519" s="135">
        <f t="shared" si="300"/>
        <v>2.47492</v>
      </c>
      <c r="U519" s="135">
        <f t="shared" si="300"/>
        <v>2.5463499999999999</v>
      </c>
      <c r="V519" s="135">
        <f t="shared" si="300"/>
        <v>2.5894300000000001</v>
      </c>
      <c r="W519" s="135">
        <f t="shared" si="300"/>
        <v>2.63503</v>
      </c>
      <c r="X519" s="135">
        <f t="shared" si="300"/>
        <v>2.6387499999999999</v>
      </c>
      <c r="Y519" s="135">
        <f t="shared" si="300"/>
        <v>2.7252999999999998</v>
      </c>
      <c r="Z519" s="135">
        <f t="shared" si="300"/>
        <v>2.4019599999999999</v>
      </c>
      <c r="AA519" s="135">
        <f t="shared" si="300"/>
        <v>2.25902</v>
      </c>
    </row>
    <row r="520" spans="1:27" ht="12.75" hidden="1" customHeight="1" outlineLevel="1" x14ac:dyDescent="0.2">
      <c r="A520" s="163" t="s">
        <v>1534</v>
      </c>
      <c r="B520" s="94" t="s">
        <v>238</v>
      </c>
      <c r="C520" s="70" t="s">
        <v>79</v>
      </c>
      <c r="D520" s="71">
        <v>1485.4</v>
      </c>
      <c r="E520" s="71">
        <v>1384.39</v>
      </c>
      <c r="F520" s="71">
        <v>1259.95</v>
      </c>
      <c r="G520" s="71">
        <v>1234.29</v>
      </c>
      <c r="H520" s="71">
        <v>1213.58</v>
      </c>
      <c r="I520" s="71">
        <v>1223.6199999999999</v>
      </c>
      <c r="J520" s="71">
        <v>1256</v>
      </c>
      <c r="K520" s="71">
        <v>1379.23</v>
      </c>
      <c r="L520" s="71">
        <v>1597.46</v>
      </c>
      <c r="M520" s="71">
        <v>1794.92</v>
      </c>
      <c r="N520" s="71">
        <v>1855.85</v>
      </c>
      <c r="O520" s="71">
        <v>1864.23</v>
      </c>
      <c r="P520" s="71">
        <v>1851.45</v>
      </c>
      <c r="Q520" s="71">
        <v>1848.02</v>
      </c>
      <c r="R520" s="71">
        <v>1842.08</v>
      </c>
      <c r="S520" s="71">
        <v>1835.44</v>
      </c>
      <c r="T520" s="71">
        <v>1819.43</v>
      </c>
      <c r="U520" s="71">
        <v>1890.86</v>
      </c>
      <c r="V520" s="71">
        <v>1933.94</v>
      </c>
      <c r="W520" s="71">
        <v>1979.54</v>
      </c>
      <c r="X520" s="71">
        <v>1983.26</v>
      </c>
      <c r="Y520" s="71">
        <v>2069.81</v>
      </c>
      <c r="Z520" s="71">
        <v>1746.47</v>
      </c>
      <c r="AA520" s="71">
        <v>1603.53</v>
      </c>
    </row>
    <row r="521" spans="1:27" ht="12.75" hidden="1" customHeight="1" outlineLevel="1" x14ac:dyDescent="0.2">
      <c r="A521" s="163" t="s">
        <v>1535</v>
      </c>
      <c r="B521" s="94" t="s">
        <v>90</v>
      </c>
      <c r="C521" s="70" t="s">
        <v>79</v>
      </c>
      <c r="D521" s="71">
        <f>$D$486</f>
        <v>434.18</v>
      </c>
      <c r="E521" s="71">
        <f t="shared" ref="E521:AA521" si="301">$D$486</f>
        <v>434.18</v>
      </c>
      <c r="F521" s="71">
        <f t="shared" si="301"/>
        <v>434.18</v>
      </c>
      <c r="G521" s="71">
        <f t="shared" si="301"/>
        <v>434.18</v>
      </c>
      <c r="H521" s="71">
        <f t="shared" si="301"/>
        <v>434.18</v>
      </c>
      <c r="I521" s="71">
        <f t="shared" si="301"/>
        <v>434.18</v>
      </c>
      <c r="J521" s="71">
        <f t="shared" si="301"/>
        <v>434.18</v>
      </c>
      <c r="K521" s="71">
        <f t="shared" si="301"/>
        <v>434.18</v>
      </c>
      <c r="L521" s="71">
        <f t="shared" si="301"/>
        <v>434.18</v>
      </c>
      <c r="M521" s="71">
        <f t="shared" si="301"/>
        <v>434.18</v>
      </c>
      <c r="N521" s="71">
        <f t="shared" si="301"/>
        <v>434.18</v>
      </c>
      <c r="O521" s="71">
        <f t="shared" si="301"/>
        <v>434.18</v>
      </c>
      <c r="P521" s="71">
        <f t="shared" si="301"/>
        <v>434.18</v>
      </c>
      <c r="Q521" s="71">
        <f t="shared" si="301"/>
        <v>434.18</v>
      </c>
      <c r="R521" s="71">
        <f t="shared" si="301"/>
        <v>434.18</v>
      </c>
      <c r="S521" s="71">
        <f t="shared" si="301"/>
        <v>434.18</v>
      </c>
      <c r="T521" s="71">
        <f t="shared" si="301"/>
        <v>434.18</v>
      </c>
      <c r="U521" s="71">
        <f t="shared" si="301"/>
        <v>434.18</v>
      </c>
      <c r="V521" s="71">
        <f t="shared" si="301"/>
        <v>434.18</v>
      </c>
      <c r="W521" s="71">
        <f t="shared" si="301"/>
        <v>434.18</v>
      </c>
      <c r="X521" s="71">
        <f t="shared" si="301"/>
        <v>434.18</v>
      </c>
      <c r="Y521" s="71">
        <f t="shared" si="301"/>
        <v>434.18</v>
      </c>
      <c r="Z521" s="71">
        <f t="shared" si="301"/>
        <v>434.18</v>
      </c>
      <c r="AA521" s="71">
        <f t="shared" si="301"/>
        <v>434.18</v>
      </c>
    </row>
    <row r="522" spans="1:27" ht="12.75" hidden="1" customHeight="1" outlineLevel="1" x14ac:dyDescent="0.2">
      <c r="A522" s="163" t="s">
        <v>1536</v>
      </c>
      <c r="B522" s="94" t="s">
        <v>83</v>
      </c>
      <c r="C522" s="70" t="s">
        <v>79</v>
      </c>
      <c r="D522" s="71">
        <v>4.95</v>
      </c>
      <c r="E522" s="71">
        <v>4.95</v>
      </c>
      <c r="F522" s="71">
        <v>4.95</v>
      </c>
      <c r="G522" s="71">
        <v>4.95</v>
      </c>
      <c r="H522" s="71">
        <v>4.95</v>
      </c>
      <c r="I522" s="71">
        <v>4.95</v>
      </c>
      <c r="J522" s="71">
        <v>4.95</v>
      </c>
      <c r="K522" s="71">
        <v>4.95</v>
      </c>
      <c r="L522" s="71">
        <v>4.95</v>
      </c>
      <c r="M522" s="71">
        <v>4.95</v>
      </c>
      <c r="N522" s="71">
        <v>4.95</v>
      </c>
      <c r="O522" s="71">
        <v>4.95</v>
      </c>
      <c r="P522" s="71">
        <v>4.95</v>
      </c>
      <c r="Q522" s="71">
        <v>4.95</v>
      </c>
      <c r="R522" s="71">
        <v>4.95</v>
      </c>
      <c r="S522" s="71">
        <v>4.95</v>
      </c>
      <c r="T522" s="71">
        <v>4.95</v>
      </c>
      <c r="U522" s="71">
        <v>4.95</v>
      </c>
      <c r="V522" s="71">
        <v>4.95</v>
      </c>
      <c r="W522" s="71">
        <v>4.95</v>
      </c>
      <c r="X522" s="71">
        <v>4.95</v>
      </c>
      <c r="Y522" s="71">
        <v>4.95</v>
      </c>
      <c r="Z522" s="71">
        <v>4.95</v>
      </c>
      <c r="AA522" s="71">
        <v>4.95</v>
      </c>
    </row>
    <row r="523" spans="1:27" ht="12.75" hidden="1" customHeight="1" outlineLevel="1" x14ac:dyDescent="0.2">
      <c r="A523" s="163" t="s">
        <v>1537</v>
      </c>
      <c r="B523" s="94" t="s">
        <v>81</v>
      </c>
      <c r="C523" s="70" t="s">
        <v>79</v>
      </c>
      <c r="D523" s="71">
        <f>$D$11</f>
        <v>216.36</v>
      </c>
      <c r="E523" s="71">
        <f t="shared" ref="E523:AA523" si="302">$D$11</f>
        <v>216.36</v>
      </c>
      <c r="F523" s="71">
        <f t="shared" si="302"/>
        <v>216.36</v>
      </c>
      <c r="G523" s="71">
        <f t="shared" si="302"/>
        <v>216.36</v>
      </c>
      <c r="H523" s="71">
        <f t="shared" si="302"/>
        <v>216.36</v>
      </c>
      <c r="I523" s="71">
        <f t="shared" si="302"/>
        <v>216.36</v>
      </c>
      <c r="J523" s="71">
        <f t="shared" si="302"/>
        <v>216.36</v>
      </c>
      <c r="K523" s="71">
        <f t="shared" si="302"/>
        <v>216.36</v>
      </c>
      <c r="L523" s="71">
        <f t="shared" si="302"/>
        <v>216.36</v>
      </c>
      <c r="M523" s="71">
        <f t="shared" si="302"/>
        <v>216.36</v>
      </c>
      <c r="N523" s="71">
        <f t="shared" si="302"/>
        <v>216.36</v>
      </c>
      <c r="O523" s="71">
        <f t="shared" si="302"/>
        <v>216.36</v>
      </c>
      <c r="P523" s="71">
        <f t="shared" si="302"/>
        <v>216.36</v>
      </c>
      <c r="Q523" s="71">
        <f t="shared" si="302"/>
        <v>216.36</v>
      </c>
      <c r="R523" s="71">
        <f>$D$11</f>
        <v>216.36</v>
      </c>
      <c r="S523" s="71">
        <f t="shared" si="302"/>
        <v>216.36</v>
      </c>
      <c r="T523" s="71">
        <f t="shared" si="302"/>
        <v>216.36</v>
      </c>
      <c r="U523" s="71">
        <f t="shared" si="302"/>
        <v>216.36</v>
      </c>
      <c r="V523" s="71">
        <f t="shared" si="302"/>
        <v>216.36</v>
      </c>
      <c r="W523" s="71">
        <f t="shared" si="302"/>
        <v>216.36</v>
      </c>
      <c r="X523" s="71">
        <f t="shared" si="302"/>
        <v>216.36</v>
      </c>
      <c r="Y523" s="71">
        <f t="shared" si="302"/>
        <v>216.36</v>
      </c>
      <c r="Z523" s="71">
        <f t="shared" si="302"/>
        <v>216.36</v>
      </c>
      <c r="AA523" s="71">
        <f t="shared" si="302"/>
        <v>216.36</v>
      </c>
    </row>
    <row r="524" spans="1:27" collapsed="1" x14ac:dyDescent="0.2">
      <c r="A524" s="162" t="s">
        <v>1538</v>
      </c>
      <c r="B524" s="54" t="str">
        <f>"09"&amp;"."&amp;$B$663&amp;"."&amp;$B$664</f>
        <v>09.05.2023</v>
      </c>
      <c r="C524" s="134" t="s">
        <v>76</v>
      </c>
      <c r="D524" s="135">
        <f>ROUND(((D525+D526+D528+D527)/1000),5)</f>
        <v>2.1807099999999999</v>
      </c>
      <c r="E524" s="135">
        <f>ROUND(((E525+E526+E528+E527)/1000),5)</f>
        <v>2.05661</v>
      </c>
      <c r="F524" s="135">
        <f>ROUND(((F525+F526+F528+F527)/1000),5)</f>
        <v>1.9966200000000001</v>
      </c>
      <c r="G524" s="135">
        <f t="shared" ref="G524:AA524" si="303">ROUND(((G525+G526+G528+G527)/1000),5)</f>
        <v>1.9497599999999999</v>
      </c>
      <c r="H524" s="135">
        <f t="shared" si="303"/>
        <v>1.91031</v>
      </c>
      <c r="I524" s="135">
        <f t="shared" si="303"/>
        <v>1.8970199999999999</v>
      </c>
      <c r="J524" s="135">
        <f t="shared" si="303"/>
        <v>1.91625</v>
      </c>
      <c r="K524" s="135">
        <f t="shared" si="303"/>
        <v>2.0079899999999999</v>
      </c>
      <c r="L524" s="135">
        <f t="shared" si="303"/>
        <v>2.25345</v>
      </c>
      <c r="M524" s="135">
        <f t="shared" si="303"/>
        <v>2.3866100000000001</v>
      </c>
      <c r="N524" s="135">
        <f t="shared" si="303"/>
        <v>2.4836200000000002</v>
      </c>
      <c r="O524" s="135">
        <f t="shared" si="303"/>
        <v>2.4797199999999999</v>
      </c>
      <c r="P524" s="135">
        <f t="shared" si="303"/>
        <v>2.4737</v>
      </c>
      <c r="Q524" s="135">
        <f t="shared" si="303"/>
        <v>2.4730099999999999</v>
      </c>
      <c r="R524" s="135">
        <f t="shared" si="303"/>
        <v>2.4672900000000002</v>
      </c>
      <c r="S524" s="135">
        <f t="shared" si="303"/>
        <v>2.4271600000000002</v>
      </c>
      <c r="T524" s="135">
        <f t="shared" si="303"/>
        <v>2.4197600000000001</v>
      </c>
      <c r="U524" s="135">
        <f t="shared" si="303"/>
        <v>2.6866699999999999</v>
      </c>
      <c r="V524" s="135">
        <f t="shared" si="303"/>
        <v>2.68899</v>
      </c>
      <c r="W524" s="135">
        <f t="shared" si="303"/>
        <v>2.73475</v>
      </c>
      <c r="X524" s="135">
        <f t="shared" si="303"/>
        <v>2.82986</v>
      </c>
      <c r="Y524" s="135">
        <f t="shared" si="303"/>
        <v>2.8986700000000001</v>
      </c>
      <c r="Z524" s="135">
        <f t="shared" si="303"/>
        <v>2.4717199999999999</v>
      </c>
      <c r="AA524" s="135">
        <f t="shared" si="303"/>
        <v>2.32761</v>
      </c>
    </row>
    <row r="525" spans="1:27" ht="12.75" hidden="1" customHeight="1" outlineLevel="1" x14ac:dyDescent="0.2">
      <c r="A525" s="163" t="s">
        <v>1539</v>
      </c>
      <c r="B525" s="94" t="s">
        <v>238</v>
      </c>
      <c r="C525" s="70" t="s">
        <v>79</v>
      </c>
      <c r="D525" s="71">
        <v>1525.22</v>
      </c>
      <c r="E525" s="71">
        <v>1401.12</v>
      </c>
      <c r="F525" s="71">
        <v>1341.13</v>
      </c>
      <c r="G525" s="71">
        <v>1294.27</v>
      </c>
      <c r="H525" s="71">
        <v>1254.82</v>
      </c>
      <c r="I525" s="71">
        <v>1241.53</v>
      </c>
      <c r="J525" s="71">
        <v>1260.76</v>
      </c>
      <c r="K525" s="71">
        <v>1352.5</v>
      </c>
      <c r="L525" s="71">
        <v>1597.96</v>
      </c>
      <c r="M525" s="71">
        <v>1731.12</v>
      </c>
      <c r="N525" s="71">
        <v>1828.13</v>
      </c>
      <c r="O525" s="71">
        <v>1824.23</v>
      </c>
      <c r="P525" s="71">
        <v>1818.21</v>
      </c>
      <c r="Q525" s="71">
        <v>1817.52</v>
      </c>
      <c r="R525" s="71">
        <v>1811.8</v>
      </c>
      <c r="S525" s="71">
        <v>1771.67</v>
      </c>
      <c r="T525" s="71">
        <v>1764.27</v>
      </c>
      <c r="U525" s="71">
        <v>2031.18</v>
      </c>
      <c r="V525" s="71">
        <v>2033.5</v>
      </c>
      <c r="W525" s="71">
        <v>2079.2600000000002</v>
      </c>
      <c r="X525" s="71">
        <v>2174.37</v>
      </c>
      <c r="Y525" s="71">
        <v>2243.1799999999998</v>
      </c>
      <c r="Z525" s="71">
        <v>1816.23</v>
      </c>
      <c r="AA525" s="71">
        <v>1672.12</v>
      </c>
    </row>
    <row r="526" spans="1:27" ht="12.75" hidden="1" customHeight="1" outlineLevel="1" x14ac:dyDescent="0.2">
      <c r="A526" s="163" t="s">
        <v>1540</v>
      </c>
      <c r="B526" s="94" t="s">
        <v>90</v>
      </c>
      <c r="C526" s="70" t="s">
        <v>79</v>
      </c>
      <c r="D526" s="71">
        <f>$D$486</f>
        <v>434.18</v>
      </c>
      <c r="E526" s="71">
        <f t="shared" ref="E526:AA526" si="304">$D$486</f>
        <v>434.18</v>
      </c>
      <c r="F526" s="71">
        <f t="shared" si="304"/>
        <v>434.18</v>
      </c>
      <c r="G526" s="71">
        <f t="shared" si="304"/>
        <v>434.18</v>
      </c>
      <c r="H526" s="71">
        <f t="shared" si="304"/>
        <v>434.18</v>
      </c>
      <c r="I526" s="71">
        <f t="shared" si="304"/>
        <v>434.18</v>
      </c>
      <c r="J526" s="71">
        <f t="shared" si="304"/>
        <v>434.18</v>
      </c>
      <c r="K526" s="71">
        <f t="shared" si="304"/>
        <v>434.18</v>
      </c>
      <c r="L526" s="71">
        <f t="shared" si="304"/>
        <v>434.18</v>
      </c>
      <c r="M526" s="71">
        <f t="shared" si="304"/>
        <v>434.18</v>
      </c>
      <c r="N526" s="71">
        <f t="shared" si="304"/>
        <v>434.18</v>
      </c>
      <c r="O526" s="71">
        <f t="shared" si="304"/>
        <v>434.18</v>
      </c>
      <c r="P526" s="71">
        <f t="shared" si="304"/>
        <v>434.18</v>
      </c>
      <c r="Q526" s="71">
        <f t="shared" si="304"/>
        <v>434.18</v>
      </c>
      <c r="R526" s="71">
        <f t="shared" si="304"/>
        <v>434.18</v>
      </c>
      <c r="S526" s="71">
        <f t="shared" si="304"/>
        <v>434.18</v>
      </c>
      <c r="T526" s="71">
        <f t="shared" si="304"/>
        <v>434.18</v>
      </c>
      <c r="U526" s="71">
        <f t="shared" si="304"/>
        <v>434.18</v>
      </c>
      <c r="V526" s="71">
        <f t="shared" si="304"/>
        <v>434.18</v>
      </c>
      <c r="W526" s="71">
        <f t="shared" si="304"/>
        <v>434.18</v>
      </c>
      <c r="X526" s="71">
        <f t="shared" si="304"/>
        <v>434.18</v>
      </c>
      <c r="Y526" s="71">
        <f t="shared" si="304"/>
        <v>434.18</v>
      </c>
      <c r="Z526" s="71">
        <f t="shared" si="304"/>
        <v>434.18</v>
      </c>
      <c r="AA526" s="71">
        <f t="shared" si="304"/>
        <v>434.18</v>
      </c>
    </row>
    <row r="527" spans="1:27" ht="12.75" hidden="1" customHeight="1" outlineLevel="1" x14ac:dyDescent="0.2">
      <c r="A527" s="163" t="s">
        <v>1541</v>
      </c>
      <c r="B527" s="94" t="s">
        <v>83</v>
      </c>
      <c r="C527" s="70" t="s">
        <v>79</v>
      </c>
      <c r="D527" s="71">
        <v>4.95</v>
      </c>
      <c r="E527" s="71">
        <v>4.95</v>
      </c>
      <c r="F527" s="71">
        <v>4.95</v>
      </c>
      <c r="G527" s="71">
        <v>4.95</v>
      </c>
      <c r="H527" s="71">
        <v>4.95</v>
      </c>
      <c r="I527" s="71">
        <v>4.95</v>
      </c>
      <c r="J527" s="71">
        <v>4.95</v>
      </c>
      <c r="K527" s="71">
        <v>4.95</v>
      </c>
      <c r="L527" s="71">
        <v>4.95</v>
      </c>
      <c r="M527" s="71">
        <v>4.95</v>
      </c>
      <c r="N527" s="71">
        <v>4.95</v>
      </c>
      <c r="O527" s="71">
        <v>4.95</v>
      </c>
      <c r="P527" s="71">
        <v>4.95</v>
      </c>
      <c r="Q527" s="71">
        <v>4.95</v>
      </c>
      <c r="R527" s="71">
        <v>4.95</v>
      </c>
      <c r="S527" s="71">
        <v>4.95</v>
      </c>
      <c r="T527" s="71">
        <v>4.95</v>
      </c>
      <c r="U527" s="71">
        <v>4.95</v>
      </c>
      <c r="V527" s="71">
        <v>4.95</v>
      </c>
      <c r="W527" s="71">
        <v>4.95</v>
      </c>
      <c r="X527" s="71">
        <v>4.95</v>
      </c>
      <c r="Y527" s="71">
        <v>4.95</v>
      </c>
      <c r="Z527" s="71">
        <v>4.95</v>
      </c>
      <c r="AA527" s="71">
        <v>4.95</v>
      </c>
    </row>
    <row r="528" spans="1:27" ht="12.75" hidden="1" customHeight="1" outlineLevel="1" x14ac:dyDescent="0.2">
      <c r="A528" s="163" t="s">
        <v>1542</v>
      </c>
      <c r="B528" s="94" t="s">
        <v>81</v>
      </c>
      <c r="C528" s="70" t="s">
        <v>79</v>
      </c>
      <c r="D528" s="71">
        <f>$D$11</f>
        <v>216.36</v>
      </c>
      <c r="E528" s="71">
        <f t="shared" ref="E528:AA528" si="305">$D$11</f>
        <v>216.36</v>
      </c>
      <c r="F528" s="71">
        <f t="shared" si="305"/>
        <v>216.36</v>
      </c>
      <c r="G528" s="71">
        <f t="shared" si="305"/>
        <v>216.36</v>
      </c>
      <c r="H528" s="71">
        <f t="shared" si="305"/>
        <v>216.36</v>
      </c>
      <c r="I528" s="71">
        <f t="shared" si="305"/>
        <v>216.36</v>
      </c>
      <c r="J528" s="71">
        <f t="shared" si="305"/>
        <v>216.36</v>
      </c>
      <c r="K528" s="71">
        <f t="shared" si="305"/>
        <v>216.36</v>
      </c>
      <c r="L528" s="71">
        <f t="shared" si="305"/>
        <v>216.36</v>
      </c>
      <c r="M528" s="71">
        <f t="shared" si="305"/>
        <v>216.36</v>
      </c>
      <c r="N528" s="71">
        <f t="shared" si="305"/>
        <v>216.36</v>
      </c>
      <c r="O528" s="71">
        <f t="shared" si="305"/>
        <v>216.36</v>
      </c>
      <c r="P528" s="71">
        <f t="shared" si="305"/>
        <v>216.36</v>
      </c>
      <c r="Q528" s="71">
        <f t="shared" si="305"/>
        <v>216.36</v>
      </c>
      <c r="R528" s="71">
        <f>$D$11</f>
        <v>216.36</v>
      </c>
      <c r="S528" s="71">
        <f t="shared" si="305"/>
        <v>216.36</v>
      </c>
      <c r="T528" s="71">
        <f t="shared" si="305"/>
        <v>216.36</v>
      </c>
      <c r="U528" s="71">
        <f t="shared" si="305"/>
        <v>216.36</v>
      </c>
      <c r="V528" s="71">
        <f t="shared" si="305"/>
        <v>216.36</v>
      </c>
      <c r="W528" s="71">
        <f t="shared" si="305"/>
        <v>216.36</v>
      </c>
      <c r="X528" s="71">
        <f t="shared" si="305"/>
        <v>216.36</v>
      </c>
      <c r="Y528" s="71">
        <f t="shared" si="305"/>
        <v>216.36</v>
      </c>
      <c r="Z528" s="71">
        <f t="shared" si="305"/>
        <v>216.36</v>
      </c>
      <c r="AA528" s="71">
        <f t="shared" si="305"/>
        <v>216.36</v>
      </c>
    </row>
    <row r="529" spans="1:27" collapsed="1" x14ac:dyDescent="0.2">
      <c r="A529" s="162" t="s">
        <v>1543</v>
      </c>
      <c r="B529" s="54" t="str">
        <f>"10"&amp;"."&amp;$B$663&amp;"."&amp;$B$664</f>
        <v>10.05.2023</v>
      </c>
      <c r="C529" s="134" t="s">
        <v>76</v>
      </c>
      <c r="D529" s="135">
        <f>ROUND(((D530+D531+D533+D532)/1000),5)</f>
        <v>2.2821199999999999</v>
      </c>
      <c r="E529" s="135">
        <f>ROUND(((E530+E531+E533+E532)/1000),5)</f>
        <v>2.0749599999999999</v>
      </c>
      <c r="F529" s="135">
        <f>ROUND(((F530+F531+F533+F532)/1000),5)</f>
        <v>1.98424</v>
      </c>
      <c r="G529" s="135">
        <f t="shared" ref="G529:AA529" si="306">ROUND(((G530+G531+G533+G532)/1000),5)</f>
        <v>1.9335800000000001</v>
      </c>
      <c r="H529" s="135">
        <f t="shared" si="306"/>
        <v>1.9549399999999999</v>
      </c>
      <c r="I529" s="135">
        <f t="shared" si="306"/>
        <v>2.0057700000000001</v>
      </c>
      <c r="J529" s="135">
        <f t="shared" si="306"/>
        <v>2.1864499999999998</v>
      </c>
      <c r="K529" s="135">
        <f t="shared" si="306"/>
        <v>2.3306200000000001</v>
      </c>
      <c r="L529" s="135">
        <f t="shared" si="306"/>
        <v>2.54427</v>
      </c>
      <c r="M529" s="135">
        <f t="shared" si="306"/>
        <v>2.7452700000000001</v>
      </c>
      <c r="N529" s="135">
        <f t="shared" si="306"/>
        <v>2.81264</v>
      </c>
      <c r="O529" s="135">
        <f t="shared" si="306"/>
        <v>2.62771</v>
      </c>
      <c r="P529" s="135">
        <f t="shared" si="306"/>
        <v>2.6324999999999998</v>
      </c>
      <c r="Q529" s="135">
        <f t="shared" si="306"/>
        <v>2.6465299999999998</v>
      </c>
      <c r="R529" s="135">
        <f t="shared" si="306"/>
        <v>2.6284900000000002</v>
      </c>
      <c r="S529" s="135">
        <f t="shared" si="306"/>
        <v>2.6275499999999998</v>
      </c>
      <c r="T529" s="135">
        <f t="shared" si="306"/>
        <v>2.58725</v>
      </c>
      <c r="U529" s="135">
        <f t="shared" si="306"/>
        <v>2.5538500000000002</v>
      </c>
      <c r="V529" s="135">
        <f t="shared" si="306"/>
        <v>2.5450400000000002</v>
      </c>
      <c r="W529" s="135">
        <f t="shared" si="306"/>
        <v>2.5908199999999999</v>
      </c>
      <c r="X529" s="135">
        <f t="shared" si="306"/>
        <v>2.6454399999999998</v>
      </c>
      <c r="Y529" s="135">
        <f t="shared" si="306"/>
        <v>2.5900400000000001</v>
      </c>
      <c r="Z529" s="135">
        <f t="shared" si="306"/>
        <v>2.5025300000000001</v>
      </c>
      <c r="AA529" s="135">
        <f t="shared" si="306"/>
        <v>2.3014000000000001</v>
      </c>
    </row>
    <row r="530" spans="1:27" ht="12.75" hidden="1" customHeight="1" outlineLevel="1" x14ac:dyDescent="0.2">
      <c r="A530" s="163" t="s">
        <v>1544</v>
      </c>
      <c r="B530" s="94" t="s">
        <v>238</v>
      </c>
      <c r="C530" s="70" t="s">
        <v>79</v>
      </c>
      <c r="D530" s="71">
        <v>1626.63</v>
      </c>
      <c r="E530" s="71">
        <v>1419.47</v>
      </c>
      <c r="F530" s="71">
        <v>1328.75</v>
      </c>
      <c r="G530" s="71">
        <v>1278.0899999999999</v>
      </c>
      <c r="H530" s="71">
        <v>1299.45</v>
      </c>
      <c r="I530" s="71">
        <v>1350.28</v>
      </c>
      <c r="J530" s="71">
        <v>1530.96</v>
      </c>
      <c r="K530" s="71">
        <v>1675.13</v>
      </c>
      <c r="L530" s="71">
        <v>1888.78</v>
      </c>
      <c r="M530" s="71">
        <v>2089.7800000000002</v>
      </c>
      <c r="N530" s="71">
        <v>2157.15</v>
      </c>
      <c r="O530" s="71">
        <v>1972.22</v>
      </c>
      <c r="P530" s="71">
        <v>1977.01</v>
      </c>
      <c r="Q530" s="71">
        <v>1991.04</v>
      </c>
      <c r="R530" s="71">
        <v>1973</v>
      </c>
      <c r="S530" s="71">
        <v>1972.06</v>
      </c>
      <c r="T530" s="71">
        <v>1931.76</v>
      </c>
      <c r="U530" s="71">
        <v>1898.36</v>
      </c>
      <c r="V530" s="71">
        <v>1889.55</v>
      </c>
      <c r="W530" s="71">
        <v>1935.33</v>
      </c>
      <c r="X530" s="71">
        <v>1989.95</v>
      </c>
      <c r="Y530" s="71">
        <v>1934.55</v>
      </c>
      <c r="Z530" s="71">
        <v>1847.04</v>
      </c>
      <c r="AA530" s="71">
        <v>1645.91</v>
      </c>
    </row>
    <row r="531" spans="1:27" ht="12.75" hidden="1" customHeight="1" outlineLevel="1" x14ac:dyDescent="0.2">
      <c r="A531" s="163" t="s">
        <v>1545</v>
      </c>
      <c r="B531" s="94" t="s">
        <v>90</v>
      </c>
      <c r="C531" s="70" t="s">
        <v>79</v>
      </c>
      <c r="D531" s="71">
        <f>$D$486</f>
        <v>434.18</v>
      </c>
      <c r="E531" s="71">
        <f t="shared" ref="E531:AA531" si="307">$D$486</f>
        <v>434.18</v>
      </c>
      <c r="F531" s="71">
        <f t="shared" si="307"/>
        <v>434.18</v>
      </c>
      <c r="G531" s="71">
        <f t="shared" si="307"/>
        <v>434.18</v>
      </c>
      <c r="H531" s="71">
        <f t="shared" si="307"/>
        <v>434.18</v>
      </c>
      <c r="I531" s="71">
        <f t="shared" si="307"/>
        <v>434.18</v>
      </c>
      <c r="J531" s="71">
        <f t="shared" si="307"/>
        <v>434.18</v>
      </c>
      <c r="K531" s="71">
        <f t="shared" si="307"/>
        <v>434.18</v>
      </c>
      <c r="L531" s="71">
        <f t="shared" si="307"/>
        <v>434.18</v>
      </c>
      <c r="M531" s="71">
        <f t="shared" si="307"/>
        <v>434.18</v>
      </c>
      <c r="N531" s="71">
        <f t="shared" si="307"/>
        <v>434.18</v>
      </c>
      <c r="O531" s="71">
        <f t="shared" si="307"/>
        <v>434.18</v>
      </c>
      <c r="P531" s="71">
        <f t="shared" si="307"/>
        <v>434.18</v>
      </c>
      <c r="Q531" s="71">
        <f t="shared" si="307"/>
        <v>434.18</v>
      </c>
      <c r="R531" s="71">
        <f t="shared" si="307"/>
        <v>434.18</v>
      </c>
      <c r="S531" s="71">
        <f t="shared" si="307"/>
        <v>434.18</v>
      </c>
      <c r="T531" s="71">
        <f t="shared" si="307"/>
        <v>434.18</v>
      </c>
      <c r="U531" s="71">
        <f t="shared" si="307"/>
        <v>434.18</v>
      </c>
      <c r="V531" s="71">
        <f t="shared" si="307"/>
        <v>434.18</v>
      </c>
      <c r="W531" s="71">
        <f t="shared" si="307"/>
        <v>434.18</v>
      </c>
      <c r="X531" s="71">
        <f t="shared" si="307"/>
        <v>434.18</v>
      </c>
      <c r="Y531" s="71">
        <f t="shared" si="307"/>
        <v>434.18</v>
      </c>
      <c r="Z531" s="71">
        <f t="shared" si="307"/>
        <v>434.18</v>
      </c>
      <c r="AA531" s="71">
        <f t="shared" si="307"/>
        <v>434.18</v>
      </c>
    </row>
    <row r="532" spans="1:27" ht="12.75" hidden="1" customHeight="1" outlineLevel="1" x14ac:dyDescent="0.2">
      <c r="A532" s="163" t="s">
        <v>1546</v>
      </c>
      <c r="B532" s="94" t="s">
        <v>83</v>
      </c>
      <c r="C532" s="70" t="s">
        <v>79</v>
      </c>
      <c r="D532" s="71">
        <v>4.95</v>
      </c>
      <c r="E532" s="71">
        <v>4.95</v>
      </c>
      <c r="F532" s="71">
        <v>4.95</v>
      </c>
      <c r="G532" s="71">
        <v>4.95</v>
      </c>
      <c r="H532" s="71">
        <v>4.95</v>
      </c>
      <c r="I532" s="71">
        <v>4.95</v>
      </c>
      <c r="J532" s="71">
        <v>4.95</v>
      </c>
      <c r="K532" s="71">
        <v>4.95</v>
      </c>
      <c r="L532" s="71">
        <v>4.95</v>
      </c>
      <c r="M532" s="71">
        <v>4.95</v>
      </c>
      <c r="N532" s="71">
        <v>4.95</v>
      </c>
      <c r="O532" s="71">
        <v>4.95</v>
      </c>
      <c r="P532" s="71">
        <v>4.95</v>
      </c>
      <c r="Q532" s="71">
        <v>4.95</v>
      </c>
      <c r="R532" s="71">
        <v>4.95</v>
      </c>
      <c r="S532" s="71">
        <v>4.95</v>
      </c>
      <c r="T532" s="71">
        <v>4.95</v>
      </c>
      <c r="U532" s="71">
        <v>4.95</v>
      </c>
      <c r="V532" s="71">
        <v>4.95</v>
      </c>
      <c r="W532" s="71">
        <v>4.95</v>
      </c>
      <c r="X532" s="71">
        <v>4.95</v>
      </c>
      <c r="Y532" s="71">
        <v>4.95</v>
      </c>
      <c r="Z532" s="71">
        <v>4.95</v>
      </c>
      <c r="AA532" s="71">
        <v>4.95</v>
      </c>
    </row>
    <row r="533" spans="1:27" ht="12.75" hidden="1" customHeight="1" outlineLevel="1" x14ac:dyDescent="0.2">
      <c r="A533" s="163" t="s">
        <v>1547</v>
      </c>
      <c r="B533" s="94" t="s">
        <v>81</v>
      </c>
      <c r="C533" s="70" t="s">
        <v>79</v>
      </c>
      <c r="D533" s="71">
        <f>$D$11</f>
        <v>216.36</v>
      </c>
      <c r="E533" s="71">
        <f t="shared" ref="E533:AA533" si="308">$D$11</f>
        <v>216.36</v>
      </c>
      <c r="F533" s="71">
        <f t="shared" si="308"/>
        <v>216.36</v>
      </c>
      <c r="G533" s="71">
        <f t="shared" si="308"/>
        <v>216.36</v>
      </c>
      <c r="H533" s="71">
        <f t="shared" si="308"/>
        <v>216.36</v>
      </c>
      <c r="I533" s="71">
        <f t="shared" si="308"/>
        <v>216.36</v>
      </c>
      <c r="J533" s="71">
        <f t="shared" si="308"/>
        <v>216.36</v>
      </c>
      <c r="K533" s="71">
        <f t="shared" si="308"/>
        <v>216.36</v>
      </c>
      <c r="L533" s="71">
        <f t="shared" si="308"/>
        <v>216.36</v>
      </c>
      <c r="M533" s="71">
        <f t="shared" si="308"/>
        <v>216.36</v>
      </c>
      <c r="N533" s="71">
        <f t="shared" si="308"/>
        <v>216.36</v>
      </c>
      <c r="O533" s="71">
        <f t="shared" si="308"/>
        <v>216.36</v>
      </c>
      <c r="P533" s="71">
        <f t="shared" si="308"/>
        <v>216.36</v>
      </c>
      <c r="Q533" s="71">
        <f t="shared" si="308"/>
        <v>216.36</v>
      </c>
      <c r="R533" s="71">
        <f>$D$11</f>
        <v>216.36</v>
      </c>
      <c r="S533" s="71">
        <f t="shared" si="308"/>
        <v>216.36</v>
      </c>
      <c r="T533" s="71">
        <f t="shared" si="308"/>
        <v>216.36</v>
      </c>
      <c r="U533" s="71">
        <f t="shared" si="308"/>
        <v>216.36</v>
      </c>
      <c r="V533" s="71">
        <f t="shared" si="308"/>
        <v>216.36</v>
      </c>
      <c r="W533" s="71">
        <f t="shared" si="308"/>
        <v>216.36</v>
      </c>
      <c r="X533" s="71">
        <f t="shared" si="308"/>
        <v>216.36</v>
      </c>
      <c r="Y533" s="71">
        <f t="shared" si="308"/>
        <v>216.36</v>
      </c>
      <c r="Z533" s="71">
        <f t="shared" si="308"/>
        <v>216.36</v>
      </c>
      <c r="AA533" s="71">
        <f t="shared" si="308"/>
        <v>216.36</v>
      </c>
    </row>
    <row r="534" spans="1:27" collapsed="1" x14ac:dyDescent="0.2">
      <c r="A534" s="162" t="s">
        <v>1548</v>
      </c>
      <c r="B534" s="54" t="str">
        <f>"11"&amp;"."&amp;$B$663&amp;"."&amp;$B$664</f>
        <v>11.05.2023</v>
      </c>
      <c r="C534" s="134" t="s">
        <v>76</v>
      </c>
      <c r="D534" s="135">
        <f>ROUND(((D535+D536+D538+D537)/1000),5)</f>
        <v>1.8895999999999999</v>
      </c>
      <c r="E534" s="135">
        <f>ROUND(((E535+E536+E538+E537)/1000),5)</f>
        <v>1.75413</v>
      </c>
      <c r="F534" s="135">
        <f>ROUND(((F535+F536+F538+F537)/1000),5)</f>
        <v>1.7077199999999999</v>
      </c>
      <c r="G534" s="135">
        <f t="shared" ref="G534:AA534" si="309">ROUND(((G535+G536+G538+G537)/1000),5)</f>
        <v>1.6634500000000001</v>
      </c>
      <c r="H534" s="135">
        <f t="shared" si="309"/>
        <v>1.6820999999999999</v>
      </c>
      <c r="I534" s="135">
        <f t="shared" si="309"/>
        <v>1.7546600000000001</v>
      </c>
      <c r="J534" s="135">
        <f t="shared" si="309"/>
        <v>1.91092</v>
      </c>
      <c r="K534" s="135">
        <f t="shared" si="309"/>
        <v>2.1183900000000002</v>
      </c>
      <c r="L534" s="135">
        <f t="shared" si="309"/>
        <v>2.3851800000000001</v>
      </c>
      <c r="M534" s="135">
        <f t="shared" si="309"/>
        <v>2.4912899999999998</v>
      </c>
      <c r="N534" s="135">
        <f t="shared" si="309"/>
        <v>2.5055900000000002</v>
      </c>
      <c r="O534" s="135">
        <f t="shared" si="309"/>
        <v>2.5341499999999999</v>
      </c>
      <c r="P534" s="135">
        <f t="shared" si="309"/>
        <v>2.5455999999999999</v>
      </c>
      <c r="Q534" s="135">
        <f t="shared" si="309"/>
        <v>2.54705</v>
      </c>
      <c r="R534" s="135">
        <f t="shared" si="309"/>
        <v>2.5281199999999999</v>
      </c>
      <c r="S534" s="135">
        <f t="shared" si="309"/>
        <v>2.4460099999999998</v>
      </c>
      <c r="T534" s="135">
        <f t="shared" si="309"/>
        <v>2.4035799999999998</v>
      </c>
      <c r="U534" s="135">
        <f t="shared" si="309"/>
        <v>2.3633700000000002</v>
      </c>
      <c r="V534" s="135">
        <f t="shared" si="309"/>
        <v>2.37256</v>
      </c>
      <c r="W534" s="135">
        <f t="shared" si="309"/>
        <v>2.3884599999999998</v>
      </c>
      <c r="X534" s="135">
        <f t="shared" si="309"/>
        <v>2.4484499999999998</v>
      </c>
      <c r="Y534" s="135">
        <f t="shared" si="309"/>
        <v>2.47078</v>
      </c>
      <c r="Z534" s="135">
        <f t="shared" si="309"/>
        <v>2.3042899999999999</v>
      </c>
      <c r="AA534" s="135">
        <f t="shared" si="309"/>
        <v>2.01959</v>
      </c>
    </row>
    <row r="535" spans="1:27" ht="12.75" hidden="1" customHeight="1" outlineLevel="1" x14ac:dyDescent="0.2">
      <c r="A535" s="163" t="s">
        <v>1549</v>
      </c>
      <c r="B535" s="94" t="s">
        <v>238</v>
      </c>
      <c r="C535" s="70" t="s">
        <v>79</v>
      </c>
      <c r="D535" s="71">
        <v>1234.1099999999999</v>
      </c>
      <c r="E535" s="71">
        <v>1098.6400000000001</v>
      </c>
      <c r="F535" s="71">
        <v>1052.23</v>
      </c>
      <c r="G535" s="71">
        <v>1007.96</v>
      </c>
      <c r="H535" s="71">
        <v>1026.6099999999999</v>
      </c>
      <c r="I535" s="71">
        <v>1099.17</v>
      </c>
      <c r="J535" s="71">
        <v>1255.43</v>
      </c>
      <c r="K535" s="71">
        <v>1462.9</v>
      </c>
      <c r="L535" s="71">
        <v>1729.69</v>
      </c>
      <c r="M535" s="71">
        <v>1835.8</v>
      </c>
      <c r="N535" s="71">
        <v>1850.1</v>
      </c>
      <c r="O535" s="71">
        <v>1878.66</v>
      </c>
      <c r="P535" s="71">
        <v>1890.11</v>
      </c>
      <c r="Q535" s="71">
        <v>1891.56</v>
      </c>
      <c r="R535" s="71">
        <v>1872.63</v>
      </c>
      <c r="S535" s="71">
        <v>1790.52</v>
      </c>
      <c r="T535" s="71">
        <v>1748.09</v>
      </c>
      <c r="U535" s="71">
        <v>1707.88</v>
      </c>
      <c r="V535" s="71">
        <v>1717.07</v>
      </c>
      <c r="W535" s="71">
        <v>1732.97</v>
      </c>
      <c r="X535" s="71">
        <v>1792.96</v>
      </c>
      <c r="Y535" s="71">
        <v>1815.29</v>
      </c>
      <c r="Z535" s="71">
        <v>1648.8</v>
      </c>
      <c r="AA535" s="71">
        <v>1364.1</v>
      </c>
    </row>
    <row r="536" spans="1:27" ht="12.75" hidden="1" customHeight="1" outlineLevel="1" x14ac:dyDescent="0.2">
      <c r="A536" s="163" t="s">
        <v>1550</v>
      </c>
      <c r="B536" s="94" t="s">
        <v>90</v>
      </c>
      <c r="C536" s="70" t="s">
        <v>79</v>
      </c>
      <c r="D536" s="71">
        <f>$D$486</f>
        <v>434.18</v>
      </c>
      <c r="E536" s="71">
        <f t="shared" ref="E536:AA536" si="310">$D$486</f>
        <v>434.18</v>
      </c>
      <c r="F536" s="71">
        <f t="shared" si="310"/>
        <v>434.18</v>
      </c>
      <c r="G536" s="71">
        <f t="shared" si="310"/>
        <v>434.18</v>
      </c>
      <c r="H536" s="71">
        <f t="shared" si="310"/>
        <v>434.18</v>
      </c>
      <c r="I536" s="71">
        <f t="shared" si="310"/>
        <v>434.18</v>
      </c>
      <c r="J536" s="71">
        <f t="shared" si="310"/>
        <v>434.18</v>
      </c>
      <c r="K536" s="71">
        <f t="shared" si="310"/>
        <v>434.18</v>
      </c>
      <c r="L536" s="71">
        <f t="shared" si="310"/>
        <v>434.18</v>
      </c>
      <c r="M536" s="71">
        <f t="shared" si="310"/>
        <v>434.18</v>
      </c>
      <c r="N536" s="71">
        <f t="shared" si="310"/>
        <v>434.18</v>
      </c>
      <c r="O536" s="71">
        <f t="shared" si="310"/>
        <v>434.18</v>
      </c>
      <c r="P536" s="71">
        <f t="shared" si="310"/>
        <v>434.18</v>
      </c>
      <c r="Q536" s="71">
        <f t="shared" si="310"/>
        <v>434.18</v>
      </c>
      <c r="R536" s="71">
        <f t="shared" si="310"/>
        <v>434.18</v>
      </c>
      <c r="S536" s="71">
        <f t="shared" si="310"/>
        <v>434.18</v>
      </c>
      <c r="T536" s="71">
        <f t="shared" si="310"/>
        <v>434.18</v>
      </c>
      <c r="U536" s="71">
        <f t="shared" si="310"/>
        <v>434.18</v>
      </c>
      <c r="V536" s="71">
        <f t="shared" si="310"/>
        <v>434.18</v>
      </c>
      <c r="W536" s="71">
        <f t="shared" si="310"/>
        <v>434.18</v>
      </c>
      <c r="X536" s="71">
        <f t="shared" si="310"/>
        <v>434.18</v>
      </c>
      <c r="Y536" s="71">
        <f t="shared" si="310"/>
        <v>434.18</v>
      </c>
      <c r="Z536" s="71">
        <f t="shared" si="310"/>
        <v>434.18</v>
      </c>
      <c r="AA536" s="71">
        <f t="shared" si="310"/>
        <v>434.18</v>
      </c>
    </row>
    <row r="537" spans="1:27" ht="12.75" hidden="1" customHeight="1" outlineLevel="1" x14ac:dyDescent="0.2">
      <c r="A537" s="163" t="s">
        <v>1551</v>
      </c>
      <c r="B537" s="94" t="s">
        <v>83</v>
      </c>
      <c r="C537" s="70" t="s">
        <v>79</v>
      </c>
      <c r="D537" s="71">
        <v>4.95</v>
      </c>
      <c r="E537" s="71">
        <v>4.95</v>
      </c>
      <c r="F537" s="71">
        <v>4.95</v>
      </c>
      <c r="G537" s="71">
        <v>4.95</v>
      </c>
      <c r="H537" s="71">
        <v>4.95</v>
      </c>
      <c r="I537" s="71">
        <v>4.95</v>
      </c>
      <c r="J537" s="71">
        <v>4.95</v>
      </c>
      <c r="K537" s="71">
        <v>4.95</v>
      </c>
      <c r="L537" s="71">
        <v>4.95</v>
      </c>
      <c r="M537" s="71">
        <v>4.95</v>
      </c>
      <c r="N537" s="71">
        <v>4.95</v>
      </c>
      <c r="O537" s="71">
        <v>4.95</v>
      </c>
      <c r="P537" s="71">
        <v>4.95</v>
      </c>
      <c r="Q537" s="71">
        <v>4.95</v>
      </c>
      <c r="R537" s="71">
        <v>4.95</v>
      </c>
      <c r="S537" s="71">
        <v>4.95</v>
      </c>
      <c r="T537" s="71">
        <v>4.95</v>
      </c>
      <c r="U537" s="71">
        <v>4.95</v>
      </c>
      <c r="V537" s="71">
        <v>4.95</v>
      </c>
      <c r="W537" s="71">
        <v>4.95</v>
      </c>
      <c r="X537" s="71">
        <v>4.95</v>
      </c>
      <c r="Y537" s="71">
        <v>4.95</v>
      </c>
      <c r="Z537" s="71">
        <v>4.95</v>
      </c>
      <c r="AA537" s="71">
        <v>4.95</v>
      </c>
    </row>
    <row r="538" spans="1:27" ht="12.75" hidden="1" customHeight="1" outlineLevel="1" x14ac:dyDescent="0.2">
      <c r="A538" s="163" t="s">
        <v>1552</v>
      </c>
      <c r="B538" s="94" t="s">
        <v>81</v>
      </c>
      <c r="C538" s="70" t="s">
        <v>79</v>
      </c>
      <c r="D538" s="71">
        <f>$D$11</f>
        <v>216.36</v>
      </c>
      <c r="E538" s="71">
        <f t="shared" ref="E538:AA538" si="311">$D$11</f>
        <v>216.36</v>
      </c>
      <c r="F538" s="71">
        <f t="shared" si="311"/>
        <v>216.36</v>
      </c>
      <c r="G538" s="71">
        <f t="shared" si="311"/>
        <v>216.36</v>
      </c>
      <c r="H538" s="71">
        <f t="shared" si="311"/>
        <v>216.36</v>
      </c>
      <c r="I538" s="71">
        <f t="shared" si="311"/>
        <v>216.36</v>
      </c>
      <c r="J538" s="71">
        <f t="shared" si="311"/>
        <v>216.36</v>
      </c>
      <c r="K538" s="71">
        <f t="shared" si="311"/>
        <v>216.36</v>
      </c>
      <c r="L538" s="71">
        <f t="shared" si="311"/>
        <v>216.36</v>
      </c>
      <c r="M538" s="71">
        <f t="shared" si="311"/>
        <v>216.36</v>
      </c>
      <c r="N538" s="71">
        <f t="shared" si="311"/>
        <v>216.36</v>
      </c>
      <c r="O538" s="71">
        <f t="shared" si="311"/>
        <v>216.36</v>
      </c>
      <c r="P538" s="71">
        <f t="shared" si="311"/>
        <v>216.36</v>
      </c>
      <c r="Q538" s="71">
        <f t="shared" si="311"/>
        <v>216.36</v>
      </c>
      <c r="R538" s="71">
        <f>$D$11</f>
        <v>216.36</v>
      </c>
      <c r="S538" s="71">
        <f t="shared" si="311"/>
        <v>216.36</v>
      </c>
      <c r="T538" s="71">
        <f t="shared" si="311"/>
        <v>216.36</v>
      </c>
      <c r="U538" s="71">
        <f t="shared" si="311"/>
        <v>216.36</v>
      </c>
      <c r="V538" s="71">
        <f t="shared" si="311"/>
        <v>216.36</v>
      </c>
      <c r="W538" s="71">
        <f t="shared" si="311"/>
        <v>216.36</v>
      </c>
      <c r="X538" s="71">
        <f t="shared" si="311"/>
        <v>216.36</v>
      </c>
      <c r="Y538" s="71">
        <f t="shared" si="311"/>
        <v>216.36</v>
      </c>
      <c r="Z538" s="71">
        <f t="shared" si="311"/>
        <v>216.36</v>
      </c>
      <c r="AA538" s="71">
        <f t="shared" si="311"/>
        <v>216.36</v>
      </c>
    </row>
    <row r="539" spans="1:27" collapsed="1" x14ac:dyDescent="0.2">
      <c r="A539" s="162" t="s">
        <v>1553</v>
      </c>
      <c r="B539" s="54" t="str">
        <f>"12"&amp;"."&amp;$B$663&amp;"."&amp;$B$664</f>
        <v>12.05.2023</v>
      </c>
      <c r="C539" s="134" t="s">
        <v>76</v>
      </c>
      <c r="D539" s="135">
        <f>ROUND(((D540+D541+D543+D542)/1000),5)</f>
        <v>1.8740600000000001</v>
      </c>
      <c r="E539" s="135">
        <f>ROUND(((E540+E541+E543+E542)/1000),5)</f>
        <v>1.74794</v>
      </c>
      <c r="F539" s="135">
        <f>ROUND(((F540+F541+F543+F542)/1000),5)</f>
        <v>1.67936</v>
      </c>
      <c r="G539" s="135">
        <f t="shared" ref="G539:AA539" si="312">ROUND(((G540+G541+G543+G542)/1000),5)</f>
        <v>1.62521</v>
      </c>
      <c r="H539" s="135">
        <f t="shared" si="312"/>
        <v>1.7087399999999999</v>
      </c>
      <c r="I539" s="135">
        <f t="shared" si="312"/>
        <v>1.75797</v>
      </c>
      <c r="J539" s="135">
        <f t="shared" si="312"/>
        <v>1.9543600000000001</v>
      </c>
      <c r="K539" s="135">
        <f t="shared" si="312"/>
        <v>2.1828799999999999</v>
      </c>
      <c r="L539" s="135">
        <f t="shared" si="312"/>
        <v>2.4203000000000001</v>
      </c>
      <c r="M539" s="135">
        <f t="shared" si="312"/>
        <v>2.5333399999999999</v>
      </c>
      <c r="N539" s="135">
        <f t="shared" si="312"/>
        <v>2.54264</v>
      </c>
      <c r="O539" s="135">
        <f t="shared" si="312"/>
        <v>2.5463300000000002</v>
      </c>
      <c r="P539" s="135">
        <f t="shared" si="312"/>
        <v>2.5455199999999998</v>
      </c>
      <c r="Q539" s="135">
        <f t="shared" si="312"/>
        <v>2.55471</v>
      </c>
      <c r="R539" s="135">
        <f t="shared" si="312"/>
        <v>2.5521099999999999</v>
      </c>
      <c r="S539" s="135">
        <f t="shared" si="312"/>
        <v>2.5443899999999999</v>
      </c>
      <c r="T539" s="135">
        <f t="shared" si="312"/>
        <v>2.5366200000000001</v>
      </c>
      <c r="U539" s="135">
        <f t="shared" si="312"/>
        <v>2.5282100000000001</v>
      </c>
      <c r="V539" s="135">
        <f t="shared" si="312"/>
        <v>2.50712</v>
      </c>
      <c r="W539" s="135">
        <f t="shared" si="312"/>
        <v>2.4225300000000001</v>
      </c>
      <c r="X539" s="135">
        <f t="shared" si="312"/>
        <v>2.492</v>
      </c>
      <c r="Y539" s="135">
        <f t="shared" si="312"/>
        <v>2.5668799999999998</v>
      </c>
      <c r="Z539" s="135">
        <f t="shared" si="312"/>
        <v>2.4271099999999999</v>
      </c>
      <c r="AA539" s="135">
        <f t="shared" si="312"/>
        <v>2.27888</v>
      </c>
    </row>
    <row r="540" spans="1:27" ht="12.75" hidden="1" customHeight="1" outlineLevel="1" x14ac:dyDescent="0.2">
      <c r="A540" s="163" t="s">
        <v>1554</v>
      </c>
      <c r="B540" s="94" t="s">
        <v>238</v>
      </c>
      <c r="C540" s="70" t="s">
        <v>79</v>
      </c>
      <c r="D540" s="71">
        <v>1218.57</v>
      </c>
      <c r="E540" s="71">
        <v>1092.45</v>
      </c>
      <c r="F540" s="71">
        <v>1023.87</v>
      </c>
      <c r="G540" s="71">
        <v>969.72</v>
      </c>
      <c r="H540" s="71">
        <v>1053.25</v>
      </c>
      <c r="I540" s="71">
        <v>1102.48</v>
      </c>
      <c r="J540" s="71">
        <v>1298.8699999999999</v>
      </c>
      <c r="K540" s="71">
        <v>1527.39</v>
      </c>
      <c r="L540" s="71">
        <v>1764.81</v>
      </c>
      <c r="M540" s="71">
        <v>1877.85</v>
      </c>
      <c r="N540" s="71">
        <v>1887.15</v>
      </c>
      <c r="O540" s="71">
        <v>1890.84</v>
      </c>
      <c r="P540" s="71">
        <v>1890.03</v>
      </c>
      <c r="Q540" s="71">
        <v>1899.22</v>
      </c>
      <c r="R540" s="71">
        <v>1896.62</v>
      </c>
      <c r="S540" s="71">
        <v>1888.9</v>
      </c>
      <c r="T540" s="71">
        <v>1881.13</v>
      </c>
      <c r="U540" s="71">
        <v>1872.72</v>
      </c>
      <c r="V540" s="71">
        <v>1851.63</v>
      </c>
      <c r="W540" s="71">
        <v>1767.04</v>
      </c>
      <c r="X540" s="71">
        <v>1836.51</v>
      </c>
      <c r="Y540" s="71">
        <v>1911.39</v>
      </c>
      <c r="Z540" s="71">
        <v>1771.62</v>
      </c>
      <c r="AA540" s="71">
        <v>1623.39</v>
      </c>
    </row>
    <row r="541" spans="1:27" ht="12.75" hidden="1" customHeight="1" outlineLevel="1" x14ac:dyDescent="0.2">
      <c r="A541" s="163" t="s">
        <v>1555</v>
      </c>
      <c r="B541" s="94" t="s">
        <v>90</v>
      </c>
      <c r="C541" s="70" t="s">
        <v>79</v>
      </c>
      <c r="D541" s="71">
        <f>$D$486</f>
        <v>434.18</v>
      </c>
      <c r="E541" s="71">
        <f t="shared" ref="E541:AA541" si="313">$D$486</f>
        <v>434.18</v>
      </c>
      <c r="F541" s="71">
        <f t="shared" si="313"/>
        <v>434.18</v>
      </c>
      <c r="G541" s="71">
        <f t="shared" si="313"/>
        <v>434.18</v>
      </c>
      <c r="H541" s="71">
        <f t="shared" si="313"/>
        <v>434.18</v>
      </c>
      <c r="I541" s="71">
        <f t="shared" si="313"/>
        <v>434.18</v>
      </c>
      <c r="J541" s="71">
        <f t="shared" si="313"/>
        <v>434.18</v>
      </c>
      <c r="K541" s="71">
        <f t="shared" si="313"/>
        <v>434.18</v>
      </c>
      <c r="L541" s="71">
        <f t="shared" si="313"/>
        <v>434.18</v>
      </c>
      <c r="M541" s="71">
        <f t="shared" si="313"/>
        <v>434.18</v>
      </c>
      <c r="N541" s="71">
        <f t="shared" si="313"/>
        <v>434.18</v>
      </c>
      <c r="O541" s="71">
        <f t="shared" si="313"/>
        <v>434.18</v>
      </c>
      <c r="P541" s="71">
        <f t="shared" si="313"/>
        <v>434.18</v>
      </c>
      <c r="Q541" s="71">
        <f t="shared" si="313"/>
        <v>434.18</v>
      </c>
      <c r="R541" s="71">
        <f t="shared" si="313"/>
        <v>434.18</v>
      </c>
      <c r="S541" s="71">
        <f t="shared" si="313"/>
        <v>434.18</v>
      </c>
      <c r="T541" s="71">
        <f t="shared" si="313"/>
        <v>434.18</v>
      </c>
      <c r="U541" s="71">
        <f t="shared" si="313"/>
        <v>434.18</v>
      </c>
      <c r="V541" s="71">
        <f t="shared" si="313"/>
        <v>434.18</v>
      </c>
      <c r="W541" s="71">
        <f t="shared" si="313"/>
        <v>434.18</v>
      </c>
      <c r="X541" s="71">
        <f t="shared" si="313"/>
        <v>434.18</v>
      </c>
      <c r="Y541" s="71">
        <f t="shared" si="313"/>
        <v>434.18</v>
      </c>
      <c r="Z541" s="71">
        <f t="shared" si="313"/>
        <v>434.18</v>
      </c>
      <c r="AA541" s="71">
        <f t="shared" si="313"/>
        <v>434.18</v>
      </c>
    </row>
    <row r="542" spans="1:27" ht="12.75" hidden="1" customHeight="1" outlineLevel="1" x14ac:dyDescent="0.2">
      <c r="A542" s="163" t="s">
        <v>1556</v>
      </c>
      <c r="B542" s="94" t="s">
        <v>83</v>
      </c>
      <c r="C542" s="70" t="s">
        <v>79</v>
      </c>
      <c r="D542" s="71">
        <v>4.95</v>
      </c>
      <c r="E542" s="71">
        <v>4.95</v>
      </c>
      <c r="F542" s="71">
        <v>4.95</v>
      </c>
      <c r="G542" s="71">
        <v>4.95</v>
      </c>
      <c r="H542" s="71">
        <v>4.95</v>
      </c>
      <c r="I542" s="71">
        <v>4.95</v>
      </c>
      <c r="J542" s="71">
        <v>4.95</v>
      </c>
      <c r="K542" s="71">
        <v>4.95</v>
      </c>
      <c r="L542" s="71">
        <v>4.95</v>
      </c>
      <c r="M542" s="71">
        <v>4.95</v>
      </c>
      <c r="N542" s="71">
        <v>4.95</v>
      </c>
      <c r="O542" s="71">
        <v>4.95</v>
      </c>
      <c r="P542" s="71">
        <v>4.95</v>
      </c>
      <c r="Q542" s="71">
        <v>4.95</v>
      </c>
      <c r="R542" s="71">
        <v>4.95</v>
      </c>
      <c r="S542" s="71">
        <v>4.95</v>
      </c>
      <c r="T542" s="71">
        <v>4.95</v>
      </c>
      <c r="U542" s="71">
        <v>4.95</v>
      </c>
      <c r="V542" s="71">
        <v>4.95</v>
      </c>
      <c r="W542" s="71">
        <v>4.95</v>
      </c>
      <c r="X542" s="71">
        <v>4.95</v>
      </c>
      <c r="Y542" s="71">
        <v>4.95</v>
      </c>
      <c r="Z542" s="71">
        <v>4.95</v>
      </c>
      <c r="AA542" s="71">
        <v>4.95</v>
      </c>
    </row>
    <row r="543" spans="1:27" ht="12.75" hidden="1" customHeight="1" outlineLevel="1" x14ac:dyDescent="0.2">
      <c r="A543" s="163" t="s">
        <v>1557</v>
      </c>
      <c r="B543" s="94" t="s">
        <v>81</v>
      </c>
      <c r="C543" s="70" t="s">
        <v>79</v>
      </c>
      <c r="D543" s="71">
        <f>$D$11</f>
        <v>216.36</v>
      </c>
      <c r="E543" s="71">
        <f t="shared" ref="E543:AA543" si="314">$D$11</f>
        <v>216.36</v>
      </c>
      <c r="F543" s="71">
        <f t="shared" si="314"/>
        <v>216.36</v>
      </c>
      <c r="G543" s="71">
        <f t="shared" si="314"/>
        <v>216.36</v>
      </c>
      <c r="H543" s="71">
        <f t="shared" si="314"/>
        <v>216.36</v>
      </c>
      <c r="I543" s="71">
        <f t="shared" si="314"/>
        <v>216.36</v>
      </c>
      <c r="J543" s="71">
        <f t="shared" si="314"/>
        <v>216.36</v>
      </c>
      <c r="K543" s="71">
        <f t="shared" si="314"/>
        <v>216.36</v>
      </c>
      <c r="L543" s="71">
        <f t="shared" si="314"/>
        <v>216.36</v>
      </c>
      <c r="M543" s="71">
        <f t="shared" si="314"/>
        <v>216.36</v>
      </c>
      <c r="N543" s="71">
        <f t="shared" si="314"/>
        <v>216.36</v>
      </c>
      <c r="O543" s="71">
        <f t="shared" si="314"/>
        <v>216.36</v>
      </c>
      <c r="P543" s="71">
        <f t="shared" si="314"/>
        <v>216.36</v>
      </c>
      <c r="Q543" s="71">
        <f t="shared" si="314"/>
        <v>216.36</v>
      </c>
      <c r="R543" s="71">
        <f>$D$11</f>
        <v>216.36</v>
      </c>
      <c r="S543" s="71">
        <f t="shared" si="314"/>
        <v>216.36</v>
      </c>
      <c r="T543" s="71">
        <f t="shared" si="314"/>
        <v>216.36</v>
      </c>
      <c r="U543" s="71">
        <f t="shared" si="314"/>
        <v>216.36</v>
      </c>
      <c r="V543" s="71">
        <f t="shared" si="314"/>
        <v>216.36</v>
      </c>
      <c r="W543" s="71">
        <f t="shared" si="314"/>
        <v>216.36</v>
      </c>
      <c r="X543" s="71">
        <f t="shared" si="314"/>
        <v>216.36</v>
      </c>
      <c r="Y543" s="71">
        <f t="shared" si="314"/>
        <v>216.36</v>
      </c>
      <c r="Z543" s="71">
        <f t="shared" si="314"/>
        <v>216.36</v>
      </c>
      <c r="AA543" s="71">
        <f t="shared" si="314"/>
        <v>216.36</v>
      </c>
    </row>
    <row r="544" spans="1:27" collapsed="1" x14ac:dyDescent="0.2">
      <c r="A544" s="162" t="s">
        <v>1558</v>
      </c>
      <c r="B544" s="54" t="str">
        <f>"13"&amp;"."&amp;$B$663&amp;"."&amp;$B$664</f>
        <v>13.05.2023</v>
      </c>
      <c r="C544" s="134" t="s">
        <v>76</v>
      </c>
      <c r="D544" s="135">
        <f>ROUND(((D545+D546+D548+D547)/1000),5)</f>
        <v>2.2024300000000001</v>
      </c>
      <c r="E544" s="135">
        <f>ROUND(((E545+E546+E548+E547)/1000),5)</f>
        <v>1.93563</v>
      </c>
      <c r="F544" s="135">
        <f>ROUND(((F545+F546+F548+F547)/1000),5)</f>
        <v>1.7953699999999999</v>
      </c>
      <c r="G544" s="135">
        <f t="shared" ref="G544:AA544" si="315">ROUND(((G545+G546+G548+G547)/1000),5)</f>
        <v>1.7599199999999999</v>
      </c>
      <c r="H544" s="135">
        <f t="shared" si="315"/>
        <v>1.7551699999999999</v>
      </c>
      <c r="I544" s="135">
        <f t="shared" si="315"/>
        <v>1.7591300000000001</v>
      </c>
      <c r="J544" s="135">
        <f t="shared" si="315"/>
        <v>1.8852599999999999</v>
      </c>
      <c r="K544" s="135">
        <f t="shared" si="315"/>
        <v>2.0652200000000001</v>
      </c>
      <c r="L544" s="135">
        <f t="shared" si="315"/>
        <v>2.25969</v>
      </c>
      <c r="M544" s="135">
        <f t="shared" si="315"/>
        <v>2.53891</v>
      </c>
      <c r="N544" s="135">
        <f t="shared" si="315"/>
        <v>2.5703399999999998</v>
      </c>
      <c r="O544" s="135">
        <f t="shared" si="315"/>
        <v>2.5726599999999999</v>
      </c>
      <c r="P544" s="135">
        <f t="shared" si="315"/>
        <v>2.5600399999999999</v>
      </c>
      <c r="Q544" s="135">
        <f t="shared" si="315"/>
        <v>2.55694</v>
      </c>
      <c r="R544" s="135">
        <f t="shared" si="315"/>
        <v>2.5528200000000001</v>
      </c>
      <c r="S544" s="135">
        <f t="shared" si="315"/>
        <v>2.53816</v>
      </c>
      <c r="T544" s="135">
        <f t="shared" si="315"/>
        <v>2.4840800000000001</v>
      </c>
      <c r="U544" s="135">
        <f t="shared" si="315"/>
        <v>2.5716000000000001</v>
      </c>
      <c r="V544" s="135">
        <f t="shared" si="315"/>
        <v>2.6186799999999999</v>
      </c>
      <c r="W544" s="135">
        <f t="shared" si="315"/>
        <v>2.6541899999999998</v>
      </c>
      <c r="X544" s="135">
        <f t="shared" si="315"/>
        <v>2.8207</v>
      </c>
      <c r="Y544" s="135">
        <f t="shared" si="315"/>
        <v>2.8256100000000002</v>
      </c>
      <c r="Z544" s="135">
        <f t="shared" si="315"/>
        <v>2.6048499999999999</v>
      </c>
      <c r="AA544" s="135">
        <f t="shared" si="315"/>
        <v>2.2764000000000002</v>
      </c>
    </row>
    <row r="545" spans="1:27" ht="12.75" hidden="1" customHeight="1" outlineLevel="1" x14ac:dyDescent="0.2">
      <c r="A545" s="163" t="s">
        <v>1559</v>
      </c>
      <c r="B545" s="94" t="s">
        <v>238</v>
      </c>
      <c r="C545" s="70" t="s">
        <v>79</v>
      </c>
      <c r="D545" s="71">
        <v>1546.94</v>
      </c>
      <c r="E545" s="71">
        <v>1280.1400000000001</v>
      </c>
      <c r="F545" s="71">
        <v>1139.8800000000001</v>
      </c>
      <c r="G545" s="71">
        <v>1104.43</v>
      </c>
      <c r="H545" s="71">
        <v>1099.68</v>
      </c>
      <c r="I545" s="71">
        <v>1103.6400000000001</v>
      </c>
      <c r="J545" s="71">
        <v>1229.77</v>
      </c>
      <c r="K545" s="71">
        <v>1409.73</v>
      </c>
      <c r="L545" s="71">
        <v>1604.2</v>
      </c>
      <c r="M545" s="71">
        <v>1883.42</v>
      </c>
      <c r="N545" s="71">
        <v>1914.85</v>
      </c>
      <c r="O545" s="71">
        <v>1917.17</v>
      </c>
      <c r="P545" s="71">
        <v>1904.55</v>
      </c>
      <c r="Q545" s="71">
        <v>1901.45</v>
      </c>
      <c r="R545" s="71">
        <v>1897.33</v>
      </c>
      <c r="S545" s="71">
        <v>1882.67</v>
      </c>
      <c r="T545" s="71">
        <v>1828.59</v>
      </c>
      <c r="U545" s="71">
        <v>1916.11</v>
      </c>
      <c r="V545" s="71">
        <v>1963.19</v>
      </c>
      <c r="W545" s="71">
        <v>1998.7</v>
      </c>
      <c r="X545" s="71">
        <v>2165.21</v>
      </c>
      <c r="Y545" s="71">
        <v>2170.12</v>
      </c>
      <c r="Z545" s="71">
        <v>1949.36</v>
      </c>
      <c r="AA545" s="71">
        <v>1620.91</v>
      </c>
    </row>
    <row r="546" spans="1:27" ht="12.75" hidden="1" customHeight="1" outlineLevel="1" x14ac:dyDescent="0.2">
      <c r="A546" s="163" t="s">
        <v>1560</v>
      </c>
      <c r="B546" s="94" t="s">
        <v>90</v>
      </c>
      <c r="C546" s="70" t="s">
        <v>79</v>
      </c>
      <c r="D546" s="71">
        <f>$D$486</f>
        <v>434.18</v>
      </c>
      <c r="E546" s="71">
        <f t="shared" ref="E546:AA546" si="316">$D$486</f>
        <v>434.18</v>
      </c>
      <c r="F546" s="71">
        <f t="shared" si="316"/>
        <v>434.18</v>
      </c>
      <c r="G546" s="71">
        <f t="shared" si="316"/>
        <v>434.18</v>
      </c>
      <c r="H546" s="71">
        <f t="shared" si="316"/>
        <v>434.18</v>
      </c>
      <c r="I546" s="71">
        <f t="shared" si="316"/>
        <v>434.18</v>
      </c>
      <c r="J546" s="71">
        <f t="shared" si="316"/>
        <v>434.18</v>
      </c>
      <c r="K546" s="71">
        <f t="shared" si="316"/>
        <v>434.18</v>
      </c>
      <c r="L546" s="71">
        <f t="shared" si="316"/>
        <v>434.18</v>
      </c>
      <c r="M546" s="71">
        <f t="shared" si="316"/>
        <v>434.18</v>
      </c>
      <c r="N546" s="71">
        <f t="shared" si="316"/>
        <v>434.18</v>
      </c>
      <c r="O546" s="71">
        <f t="shared" si="316"/>
        <v>434.18</v>
      </c>
      <c r="P546" s="71">
        <f t="shared" si="316"/>
        <v>434.18</v>
      </c>
      <c r="Q546" s="71">
        <f t="shared" si="316"/>
        <v>434.18</v>
      </c>
      <c r="R546" s="71">
        <f t="shared" si="316"/>
        <v>434.18</v>
      </c>
      <c r="S546" s="71">
        <f t="shared" si="316"/>
        <v>434.18</v>
      </c>
      <c r="T546" s="71">
        <f t="shared" si="316"/>
        <v>434.18</v>
      </c>
      <c r="U546" s="71">
        <f t="shared" si="316"/>
        <v>434.18</v>
      </c>
      <c r="V546" s="71">
        <f t="shared" si="316"/>
        <v>434.18</v>
      </c>
      <c r="W546" s="71">
        <f t="shared" si="316"/>
        <v>434.18</v>
      </c>
      <c r="X546" s="71">
        <f t="shared" si="316"/>
        <v>434.18</v>
      </c>
      <c r="Y546" s="71">
        <f t="shared" si="316"/>
        <v>434.18</v>
      </c>
      <c r="Z546" s="71">
        <f t="shared" si="316"/>
        <v>434.18</v>
      </c>
      <c r="AA546" s="71">
        <f t="shared" si="316"/>
        <v>434.18</v>
      </c>
    </row>
    <row r="547" spans="1:27" ht="12.75" hidden="1" customHeight="1" outlineLevel="1" x14ac:dyDescent="0.2">
      <c r="A547" s="163" t="s">
        <v>1561</v>
      </c>
      <c r="B547" s="94" t="s">
        <v>83</v>
      </c>
      <c r="C547" s="70" t="s">
        <v>79</v>
      </c>
      <c r="D547" s="71">
        <v>4.95</v>
      </c>
      <c r="E547" s="71">
        <v>4.95</v>
      </c>
      <c r="F547" s="71">
        <v>4.95</v>
      </c>
      <c r="G547" s="71">
        <v>4.95</v>
      </c>
      <c r="H547" s="71">
        <v>4.95</v>
      </c>
      <c r="I547" s="71">
        <v>4.95</v>
      </c>
      <c r="J547" s="71">
        <v>4.95</v>
      </c>
      <c r="K547" s="71">
        <v>4.95</v>
      </c>
      <c r="L547" s="71">
        <v>4.95</v>
      </c>
      <c r="M547" s="71">
        <v>4.95</v>
      </c>
      <c r="N547" s="71">
        <v>4.95</v>
      </c>
      <c r="O547" s="71">
        <v>4.95</v>
      </c>
      <c r="P547" s="71">
        <v>4.95</v>
      </c>
      <c r="Q547" s="71">
        <v>4.95</v>
      </c>
      <c r="R547" s="71">
        <v>4.95</v>
      </c>
      <c r="S547" s="71">
        <v>4.95</v>
      </c>
      <c r="T547" s="71">
        <v>4.95</v>
      </c>
      <c r="U547" s="71">
        <v>4.95</v>
      </c>
      <c r="V547" s="71">
        <v>4.95</v>
      </c>
      <c r="W547" s="71">
        <v>4.95</v>
      </c>
      <c r="X547" s="71">
        <v>4.95</v>
      </c>
      <c r="Y547" s="71">
        <v>4.95</v>
      </c>
      <c r="Z547" s="71">
        <v>4.95</v>
      </c>
      <c r="AA547" s="71">
        <v>4.95</v>
      </c>
    </row>
    <row r="548" spans="1:27" ht="12.75" hidden="1" customHeight="1" outlineLevel="1" x14ac:dyDescent="0.2">
      <c r="A548" s="163" t="s">
        <v>1562</v>
      </c>
      <c r="B548" s="94" t="s">
        <v>81</v>
      </c>
      <c r="C548" s="70" t="s">
        <v>79</v>
      </c>
      <c r="D548" s="71">
        <f>$D$11</f>
        <v>216.36</v>
      </c>
      <c r="E548" s="71">
        <f t="shared" ref="E548:AA548" si="317">$D$11</f>
        <v>216.36</v>
      </c>
      <c r="F548" s="71">
        <f t="shared" si="317"/>
        <v>216.36</v>
      </c>
      <c r="G548" s="71">
        <f t="shared" si="317"/>
        <v>216.36</v>
      </c>
      <c r="H548" s="71">
        <f t="shared" si="317"/>
        <v>216.36</v>
      </c>
      <c r="I548" s="71">
        <f t="shared" si="317"/>
        <v>216.36</v>
      </c>
      <c r="J548" s="71">
        <f t="shared" si="317"/>
        <v>216.36</v>
      </c>
      <c r="K548" s="71">
        <f t="shared" si="317"/>
        <v>216.36</v>
      </c>
      <c r="L548" s="71">
        <f t="shared" si="317"/>
        <v>216.36</v>
      </c>
      <c r="M548" s="71">
        <f t="shared" si="317"/>
        <v>216.36</v>
      </c>
      <c r="N548" s="71">
        <f t="shared" si="317"/>
        <v>216.36</v>
      </c>
      <c r="O548" s="71">
        <f t="shared" si="317"/>
        <v>216.36</v>
      </c>
      <c r="P548" s="71">
        <f t="shared" si="317"/>
        <v>216.36</v>
      </c>
      <c r="Q548" s="71">
        <f t="shared" si="317"/>
        <v>216.36</v>
      </c>
      <c r="R548" s="71">
        <f>$D$11</f>
        <v>216.36</v>
      </c>
      <c r="S548" s="71">
        <f t="shared" si="317"/>
        <v>216.36</v>
      </c>
      <c r="T548" s="71">
        <f t="shared" si="317"/>
        <v>216.36</v>
      </c>
      <c r="U548" s="71">
        <f t="shared" si="317"/>
        <v>216.36</v>
      </c>
      <c r="V548" s="71">
        <f t="shared" si="317"/>
        <v>216.36</v>
      </c>
      <c r="W548" s="71">
        <f t="shared" si="317"/>
        <v>216.36</v>
      </c>
      <c r="X548" s="71">
        <f t="shared" si="317"/>
        <v>216.36</v>
      </c>
      <c r="Y548" s="71">
        <f t="shared" si="317"/>
        <v>216.36</v>
      </c>
      <c r="Z548" s="71">
        <f t="shared" si="317"/>
        <v>216.36</v>
      </c>
      <c r="AA548" s="71">
        <f t="shared" si="317"/>
        <v>216.36</v>
      </c>
    </row>
    <row r="549" spans="1:27" collapsed="1" x14ac:dyDescent="0.2">
      <c r="A549" s="162" t="s">
        <v>1563</v>
      </c>
      <c r="B549" s="54" t="str">
        <f>"14"&amp;"."&amp;$B$663&amp;"."&amp;$B$664</f>
        <v>14.05.2023</v>
      </c>
      <c r="C549" s="134" t="s">
        <v>76</v>
      </c>
      <c r="D549" s="135">
        <f>ROUND(((D550+D551+D553+D552)/1000),5)</f>
        <v>2.04156</v>
      </c>
      <c r="E549" s="135">
        <f>ROUND(((E550+E551+E553+E552)/1000),5)</f>
        <v>1.8376399999999999</v>
      </c>
      <c r="F549" s="135">
        <f>ROUND(((F550+F551+F553+F552)/1000),5)</f>
        <v>1.7567699999999999</v>
      </c>
      <c r="G549" s="135">
        <f t="shared" ref="G549:AA549" si="318">ROUND(((G550+G551+G553+G552)/1000),5)</f>
        <v>1.74559</v>
      </c>
      <c r="H549" s="135">
        <f t="shared" si="318"/>
        <v>1.72847</v>
      </c>
      <c r="I549" s="135">
        <f t="shared" si="318"/>
        <v>1.64401</v>
      </c>
      <c r="J549" s="135">
        <f t="shared" si="318"/>
        <v>1.61338</v>
      </c>
      <c r="K549" s="135">
        <f t="shared" si="318"/>
        <v>1.81012</v>
      </c>
      <c r="L549" s="135">
        <f t="shared" si="318"/>
        <v>2.08494</v>
      </c>
      <c r="M549" s="135">
        <f t="shared" si="318"/>
        <v>2.2498999999999998</v>
      </c>
      <c r="N549" s="135">
        <f t="shared" si="318"/>
        <v>2.3433899999999999</v>
      </c>
      <c r="O549" s="135">
        <f t="shared" si="318"/>
        <v>2.3506900000000002</v>
      </c>
      <c r="P549" s="135">
        <f t="shared" si="318"/>
        <v>2.3466200000000002</v>
      </c>
      <c r="Q549" s="135">
        <f t="shared" si="318"/>
        <v>2.3465099999999999</v>
      </c>
      <c r="R549" s="135">
        <f t="shared" si="318"/>
        <v>2.34422</v>
      </c>
      <c r="S549" s="135">
        <f t="shared" si="318"/>
        <v>2.3426900000000002</v>
      </c>
      <c r="T549" s="135">
        <f t="shared" si="318"/>
        <v>2.3606799999999999</v>
      </c>
      <c r="U549" s="135">
        <f t="shared" si="318"/>
        <v>2.3322699999999998</v>
      </c>
      <c r="V549" s="135">
        <f t="shared" si="318"/>
        <v>2.3581699999999999</v>
      </c>
      <c r="W549" s="135">
        <f t="shared" si="318"/>
        <v>2.5438200000000002</v>
      </c>
      <c r="X549" s="135">
        <f t="shared" si="318"/>
        <v>2.7039599999999999</v>
      </c>
      <c r="Y549" s="135">
        <f t="shared" si="318"/>
        <v>2.7134</v>
      </c>
      <c r="Z549" s="135">
        <f t="shared" si="318"/>
        <v>2.3812700000000002</v>
      </c>
      <c r="AA549" s="135">
        <f t="shared" si="318"/>
        <v>2.1956600000000002</v>
      </c>
    </row>
    <row r="550" spans="1:27" ht="12.75" hidden="1" customHeight="1" outlineLevel="1" x14ac:dyDescent="0.2">
      <c r="A550" s="163" t="s">
        <v>1564</v>
      </c>
      <c r="B550" s="94" t="s">
        <v>238</v>
      </c>
      <c r="C550" s="70" t="s">
        <v>79</v>
      </c>
      <c r="D550" s="71">
        <v>1386.07</v>
      </c>
      <c r="E550" s="71">
        <v>1182.1500000000001</v>
      </c>
      <c r="F550" s="71">
        <v>1101.28</v>
      </c>
      <c r="G550" s="71">
        <v>1090.0999999999999</v>
      </c>
      <c r="H550" s="71">
        <v>1072.98</v>
      </c>
      <c r="I550" s="71">
        <v>988.52</v>
      </c>
      <c r="J550" s="71">
        <v>957.89</v>
      </c>
      <c r="K550" s="71">
        <v>1154.6300000000001</v>
      </c>
      <c r="L550" s="71">
        <v>1429.45</v>
      </c>
      <c r="M550" s="71">
        <v>1594.41</v>
      </c>
      <c r="N550" s="71">
        <v>1687.9</v>
      </c>
      <c r="O550" s="71">
        <v>1695.2</v>
      </c>
      <c r="P550" s="71">
        <v>1691.13</v>
      </c>
      <c r="Q550" s="71">
        <v>1691.02</v>
      </c>
      <c r="R550" s="71">
        <v>1688.73</v>
      </c>
      <c r="S550" s="71">
        <v>1687.2</v>
      </c>
      <c r="T550" s="71">
        <v>1705.19</v>
      </c>
      <c r="U550" s="71">
        <v>1676.78</v>
      </c>
      <c r="V550" s="71">
        <v>1702.68</v>
      </c>
      <c r="W550" s="71">
        <v>1888.33</v>
      </c>
      <c r="X550" s="71">
        <v>2048.4699999999998</v>
      </c>
      <c r="Y550" s="71">
        <v>2057.91</v>
      </c>
      <c r="Z550" s="71">
        <v>1725.78</v>
      </c>
      <c r="AA550" s="71">
        <v>1540.17</v>
      </c>
    </row>
    <row r="551" spans="1:27" ht="12.75" hidden="1" customHeight="1" outlineLevel="1" x14ac:dyDescent="0.2">
      <c r="A551" s="163" t="s">
        <v>1565</v>
      </c>
      <c r="B551" s="94" t="s">
        <v>90</v>
      </c>
      <c r="C551" s="70" t="s">
        <v>79</v>
      </c>
      <c r="D551" s="71">
        <f>$D$486</f>
        <v>434.18</v>
      </c>
      <c r="E551" s="71">
        <f t="shared" ref="E551:AA551" si="319">$D$486</f>
        <v>434.18</v>
      </c>
      <c r="F551" s="71">
        <f t="shared" si="319"/>
        <v>434.18</v>
      </c>
      <c r="G551" s="71">
        <f t="shared" si="319"/>
        <v>434.18</v>
      </c>
      <c r="H551" s="71">
        <f t="shared" si="319"/>
        <v>434.18</v>
      </c>
      <c r="I551" s="71">
        <f t="shared" si="319"/>
        <v>434.18</v>
      </c>
      <c r="J551" s="71">
        <f t="shared" si="319"/>
        <v>434.18</v>
      </c>
      <c r="K551" s="71">
        <f t="shared" si="319"/>
        <v>434.18</v>
      </c>
      <c r="L551" s="71">
        <f t="shared" si="319"/>
        <v>434.18</v>
      </c>
      <c r="M551" s="71">
        <f t="shared" si="319"/>
        <v>434.18</v>
      </c>
      <c r="N551" s="71">
        <f t="shared" si="319"/>
        <v>434.18</v>
      </c>
      <c r="O551" s="71">
        <f t="shared" si="319"/>
        <v>434.18</v>
      </c>
      <c r="P551" s="71">
        <f t="shared" si="319"/>
        <v>434.18</v>
      </c>
      <c r="Q551" s="71">
        <f t="shared" si="319"/>
        <v>434.18</v>
      </c>
      <c r="R551" s="71">
        <f t="shared" si="319"/>
        <v>434.18</v>
      </c>
      <c r="S551" s="71">
        <f t="shared" si="319"/>
        <v>434.18</v>
      </c>
      <c r="T551" s="71">
        <f t="shared" si="319"/>
        <v>434.18</v>
      </c>
      <c r="U551" s="71">
        <f t="shared" si="319"/>
        <v>434.18</v>
      </c>
      <c r="V551" s="71">
        <f t="shared" si="319"/>
        <v>434.18</v>
      </c>
      <c r="W551" s="71">
        <f t="shared" si="319"/>
        <v>434.18</v>
      </c>
      <c r="X551" s="71">
        <f t="shared" si="319"/>
        <v>434.18</v>
      </c>
      <c r="Y551" s="71">
        <f t="shared" si="319"/>
        <v>434.18</v>
      </c>
      <c r="Z551" s="71">
        <f t="shared" si="319"/>
        <v>434.18</v>
      </c>
      <c r="AA551" s="71">
        <f t="shared" si="319"/>
        <v>434.18</v>
      </c>
    </row>
    <row r="552" spans="1:27" ht="12.75" hidden="1" customHeight="1" outlineLevel="1" x14ac:dyDescent="0.2">
      <c r="A552" s="163" t="s">
        <v>1566</v>
      </c>
      <c r="B552" s="94" t="s">
        <v>83</v>
      </c>
      <c r="C552" s="70" t="s">
        <v>79</v>
      </c>
      <c r="D552" s="71">
        <v>4.95</v>
      </c>
      <c r="E552" s="71">
        <v>4.95</v>
      </c>
      <c r="F552" s="71">
        <v>4.95</v>
      </c>
      <c r="G552" s="71">
        <v>4.95</v>
      </c>
      <c r="H552" s="71">
        <v>4.95</v>
      </c>
      <c r="I552" s="71">
        <v>4.95</v>
      </c>
      <c r="J552" s="71">
        <v>4.95</v>
      </c>
      <c r="K552" s="71">
        <v>4.95</v>
      </c>
      <c r="L552" s="71">
        <v>4.95</v>
      </c>
      <c r="M552" s="71">
        <v>4.95</v>
      </c>
      <c r="N552" s="71">
        <v>4.95</v>
      </c>
      <c r="O552" s="71">
        <v>4.95</v>
      </c>
      <c r="P552" s="71">
        <v>4.95</v>
      </c>
      <c r="Q552" s="71">
        <v>4.95</v>
      </c>
      <c r="R552" s="71">
        <v>4.95</v>
      </c>
      <c r="S552" s="71">
        <v>4.95</v>
      </c>
      <c r="T552" s="71">
        <v>4.95</v>
      </c>
      <c r="U552" s="71">
        <v>4.95</v>
      </c>
      <c r="V552" s="71">
        <v>4.95</v>
      </c>
      <c r="W552" s="71">
        <v>4.95</v>
      </c>
      <c r="X552" s="71">
        <v>4.95</v>
      </c>
      <c r="Y552" s="71">
        <v>4.95</v>
      </c>
      <c r="Z552" s="71">
        <v>4.95</v>
      </c>
      <c r="AA552" s="71">
        <v>4.95</v>
      </c>
    </row>
    <row r="553" spans="1:27" ht="12.75" hidden="1" customHeight="1" outlineLevel="1" x14ac:dyDescent="0.2">
      <c r="A553" s="163" t="s">
        <v>1567</v>
      </c>
      <c r="B553" s="94" t="s">
        <v>81</v>
      </c>
      <c r="C553" s="70" t="s">
        <v>79</v>
      </c>
      <c r="D553" s="71">
        <f>$D$11</f>
        <v>216.36</v>
      </c>
      <c r="E553" s="71">
        <f t="shared" ref="E553:AA553" si="320">$D$11</f>
        <v>216.36</v>
      </c>
      <c r="F553" s="71">
        <f t="shared" si="320"/>
        <v>216.36</v>
      </c>
      <c r="G553" s="71">
        <f t="shared" si="320"/>
        <v>216.36</v>
      </c>
      <c r="H553" s="71">
        <f t="shared" si="320"/>
        <v>216.36</v>
      </c>
      <c r="I553" s="71">
        <f t="shared" si="320"/>
        <v>216.36</v>
      </c>
      <c r="J553" s="71">
        <f t="shared" si="320"/>
        <v>216.36</v>
      </c>
      <c r="K553" s="71">
        <f t="shared" si="320"/>
        <v>216.36</v>
      </c>
      <c r="L553" s="71">
        <f t="shared" si="320"/>
        <v>216.36</v>
      </c>
      <c r="M553" s="71">
        <f t="shared" si="320"/>
        <v>216.36</v>
      </c>
      <c r="N553" s="71">
        <f t="shared" si="320"/>
        <v>216.36</v>
      </c>
      <c r="O553" s="71">
        <f t="shared" si="320"/>
        <v>216.36</v>
      </c>
      <c r="P553" s="71">
        <f t="shared" si="320"/>
        <v>216.36</v>
      </c>
      <c r="Q553" s="71">
        <f t="shared" si="320"/>
        <v>216.36</v>
      </c>
      <c r="R553" s="71">
        <f>$D$11</f>
        <v>216.36</v>
      </c>
      <c r="S553" s="71">
        <f t="shared" si="320"/>
        <v>216.36</v>
      </c>
      <c r="T553" s="71">
        <f t="shared" si="320"/>
        <v>216.36</v>
      </c>
      <c r="U553" s="71">
        <f t="shared" si="320"/>
        <v>216.36</v>
      </c>
      <c r="V553" s="71">
        <f t="shared" si="320"/>
        <v>216.36</v>
      </c>
      <c r="W553" s="71">
        <f t="shared" si="320"/>
        <v>216.36</v>
      </c>
      <c r="X553" s="71">
        <f t="shared" si="320"/>
        <v>216.36</v>
      </c>
      <c r="Y553" s="71">
        <f t="shared" si="320"/>
        <v>216.36</v>
      </c>
      <c r="Z553" s="71">
        <f t="shared" si="320"/>
        <v>216.36</v>
      </c>
      <c r="AA553" s="71">
        <f t="shared" si="320"/>
        <v>216.36</v>
      </c>
    </row>
    <row r="554" spans="1:27" collapsed="1" x14ac:dyDescent="0.2">
      <c r="A554" s="162" t="s">
        <v>1568</v>
      </c>
      <c r="B554" s="54" t="str">
        <f>"15"&amp;"."&amp;$B$663&amp;"."&amp;$B$664</f>
        <v>15.05.2023</v>
      </c>
      <c r="C554" s="134" t="s">
        <v>76</v>
      </c>
      <c r="D554" s="135">
        <f>ROUND(((D555+D556+D558+D557)/1000),5)</f>
        <v>1.9942200000000001</v>
      </c>
      <c r="E554" s="135">
        <f>ROUND(((E555+E556+E558+E557)/1000),5)</f>
        <v>1.8086</v>
      </c>
      <c r="F554" s="135">
        <f>ROUND(((F555+F556+F558+F557)/1000),5)</f>
        <v>1.7514400000000001</v>
      </c>
      <c r="G554" s="135">
        <f t="shared" ref="G554:AA554" si="321">ROUND(((G555+G556+G558+G557)/1000),5)</f>
        <v>1.72289</v>
      </c>
      <c r="H554" s="135">
        <f t="shared" si="321"/>
        <v>1.7489399999999999</v>
      </c>
      <c r="I554" s="135">
        <f t="shared" si="321"/>
        <v>1.8149200000000001</v>
      </c>
      <c r="J554" s="135">
        <f t="shared" si="321"/>
        <v>2.0160399999999998</v>
      </c>
      <c r="K554" s="135">
        <f t="shared" si="321"/>
        <v>2.25176</v>
      </c>
      <c r="L554" s="135">
        <f t="shared" si="321"/>
        <v>2.5445500000000001</v>
      </c>
      <c r="M554" s="135">
        <f t="shared" si="321"/>
        <v>2.5914899999999998</v>
      </c>
      <c r="N554" s="135">
        <f t="shared" si="321"/>
        <v>2.5935899999999998</v>
      </c>
      <c r="O554" s="135">
        <f t="shared" si="321"/>
        <v>2.6077900000000001</v>
      </c>
      <c r="P554" s="135">
        <f t="shared" si="321"/>
        <v>2.5983999999999998</v>
      </c>
      <c r="Q554" s="135">
        <f t="shared" si="321"/>
        <v>2.63069</v>
      </c>
      <c r="R554" s="135">
        <f t="shared" si="321"/>
        <v>2.5963099999999999</v>
      </c>
      <c r="S554" s="135">
        <f t="shared" si="321"/>
        <v>2.5884399999999999</v>
      </c>
      <c r="T554" s="135">
        <f t="shared" si="321"/>
        <v>2.55681</v>
      </c>
      <c r="U554" s="135">
        <f t="shared" si="321"/>
        <v>2.53735</v>
      </c>
      <c r="V554" s="135">
        <f t="shared" si="321"/>
        <v>2.4962300000000002</v>
      </c>
      <c r="W554" s="135">
        <f t="shared" si="321"/>
        <v>2.46611</v>
      </c>
      <c r="X554" s="135">
        <f t="shared" si="321"/>
        <v>2.55579</v>
      </c>
      <c r="Y554" s="135">
        <f t="shared" si="321"/>
        <v>2.5775199999999998</v>
      </c>
      <c r="Z554" s="135">
        <f t="shared" si="321"/>
        <v>2.4077700000000002</v>
      </c>
      <c r="AA554" s="135">
        <f t="shared" si="321"/>
        <v>2.1908799999999999</v>
      </c>
    </row>
    <row r="555" spans="1:27" ht="12.75" hidden="1" customHeight="1" outlineLevel="1" x14ac:dyDescent="0.2">
      <c r="A555" s="163" t="s">
        <v>1569</v>
      </c>
      <c r="B555" s="94" t="s">
        <v>238</v>
      </c>
      <c r="C555" s="70" t="s">
        <v>79</v>
      </c>
      <c r="D555" s="71">
        <v>1338.73</v>
      </c>
      <c r="E555" s="71">
        <v>1153.1099999999999</v>
      </c>
      <c r="F555" s="71">
        <v>1095.95</v>
      </c>
      <c r="G555" s="71">
        <v>1067.4000000000001</v>
      </c>
      <c r="H555" s="71">
        <v>1093.45</v>
      </c>
      <c r="I555" s="71">
        <v>1159.43</v>
      </c>
      <c r="J555" s="71">
        <v>1360.55</v>
      </c>
      <c r="K555" s="71">
        <v>1596.27</v>
      </c>
      <c r="L555" s="71">
        <v>1889.06</v>
      </c>
      <c r="M555" s="71">
        <v>1936</v>
      </c>
      <c r="N555" s="71">
        <v>1938.1</v>
      </c>
      <c r="O555" s="71">
        <v>1952.3</v>
      </c>
      <c r="P555" s="71">
        <v>1942.91</v>
      </c>
      <c r="Q555" s="71">
        <v>1975.2</v>
      </c>
      <c r="R555" s="71">
        <v>1940.82</v>
      </c>
      <c r="S555" s="71">
        <v>1932.95</v>
      </c>
      <c r="T555" s="71">
        <v>1901.32</v>
      </c>
      <c r="U555" s="71">
        <v>1881.86</v>
      </c>
      <c r="V555" s="71">
        <v>1840.74</v>
      </c>
      <c r="W555" s="71">
        <v>1810.62</v>
      </c>
      <c r="X555" s="71">
        <v>1900.3</v>
      </c>
      <c r="Y555" s="71">
        <v>1922.03</v>
      </c>
      <c r="Z555" s="71">
        <v>1752.28</v>
      </c>
      <c r="AA555" s="71">
        <v>1535.39</v>
      </c>
    </row>
    <row r="556" spans="1:27" ht="12.75" hidden="1" customHeight="1" outlineLevel="1" x14ac:dyDescent="0.2">
      <c r="A556" s="163" t="s">
        <v>1570</v>
      </c>
      <c r="B556" s="94" t="s">
        <v>90</v>
      </c>
      <c r="C556" s="70" t="s">
        <v>79</v>
      </c>
      <c r="D556" s="71">
        <f>$D$486</f>
        <v>434.18</v>
      </c>
      <c r="E556" s="71">
        <f t="shared" ref="E556:AA556" si="322">$D$486</f>
        <v>434.18</v>
      </c>
      <c r="F556" s="71">
        <f t="shared" si="322"/>
        <v>434.18</v>
      </c>
      <c r="G556" s="71">
        <f t="shared" si="322"/>
        <v>434.18</v>
      </c>
      <c r="H556" s="71">
        <f t="shared" si="322"/>
        <v>434.18</v>
      </c>
      <c r="I556" s="71">
        <f t="shared" si="322"/>
        <v>434.18</v>
      </c>
      <c r="J556" s="71">
        <f t="shared" si="322"/>
        <v>434.18</v>
      </c>
      <c r="K556" s="71">
        <f t="shared" si="322"/>
        <v>434.18</v>
      </c>
      <c r="L556" s="71">
        <f t="shared" si="322"/>
        <v>434.18</v>
      </c>
      <c r="M556" s="71">
        <f t="shared" si="322"/>
        <v>434.18</v>
      </c>
      <c r="N556" s="71">
        <f t="shared" si="322"/>
        <v>434.18</v>
      </c>
      <c r="O556" s="71">
        <f t="shared" si="322"/>
        <v>434.18</v>
      </c>
      <c r="P556" s="71">
        <f t="shared" si="322"/>
        <v>434.18</v>
      </c>
      <c r="Q556" s="71">
        <f t="shared" si="322"/>
        <v>434.18</v>
      </c>
      <c r="R556" s="71">
        <f t="shared" si="322"/>
        <v>434.18</v>
      </c>
      <c r="S556" s="71">
        <f t="shared" si="322"/>
        <v>434.18</v>
      </c>
      <c r="T556" s="71">
        <f t="shared" si="322"/>
        <v>434.18</v>
      </c>
      <c r="U556" s="71">
        <f t="shared" si="322"/>
        <v>434.18</v>
      </c>
      <c r="V556" s="71">
        <f t="shared" si="322"/>
        <v>434.18</v>
      </c>
      <c r="W556" s="71">
        <f t="shared" si="322"/>
        <v>434.18</v>
      </c>
      <c r="X556" s="71">
        <f t="shared" si="322"/>
        <v>434.18</v>
      </c>
      <c r="Y556" s="71">
        <f t="shared" si="322"/>
        <v>434.18</v>
      </c>
      <c r="Z556" s="71">
        <f t="shared" si="322"/>
        <v>434.18</v>
      </c>
      <c r="AA556" s="71">
        <f t="shared" si="322"/>
        <v>434.18</v>
      </c>
    </row>
    <row r="557" spans="1:27" ht="12.75" hidden="1" customHeight="1" outlineLevel="1" x14ac:dyDescent="0.2">
      <c r="A557" s="163" t="s">
        <v>1571</v>
      </c>
      <c r="B557" s="94" t="s">
        <v>83</v>
      </c>
      <c r="C557" s="70" t="s">
        <v>79</v>
      </c>
      <c r="D557" s="71">
        <v>4.95</v>
      </c>
      <c r="E557" s="71">
        <v>4.95</v>
      </c>
      <c r="F557" s="71">
        <v>4.95</v>
      </c>
      <c r="G557" s="71">
        <v>4.95</v>
      </c>
      <c r="H557" s="71">
        <v>4.95</v>
      </c>
      <c r="I557" s="71">
        <v>4.95</v>
      </c>
      <c r="J557" s="71">
        <v>4.95</v>
      </c>
      <c r="K557" s="71">
        <v>4.95</v>
      </c>
      <c r="L557" s="71">
        <v>4.95</v>
      </c>
      <c r="M557" s="71">
        <v>4.95</v>
      </c>
      <c r="N557" s="71">
        <v>4.95</v>
      </c>
      <c r="O557" s="71">
        <v>4.95</v>
      </c>
      <c r="P557" s="71">
        <v>4.95</v>
      </c>
      <c r="Q557" s="71">
        <v>4.95</v>
      </c>
      <c r="R557" s="71">
        <v>4.95</v>
      </c>
      <c r="S557" s="71">
        <v>4.95</v>
      </c>
      <c r="T557" s="71">
        <v>4.95</v>
      </c>
      <c r="U557" s="71">
        <v>4.95</v>
      </c>
      <c r="V557" s="71">
        <v>4.95</v>
      </c>
      <c r="W557" s="71">
        <v>4.95</v>
      </c>
      <c r="X557" s="71">
        <v>4.95</v>
      </c>
      <c r="Y557" s="71">
        <v>4.95</v>
      </c>
      <c r="Z557" s="71">
        <v>4.95</v>
      </c>
      <c r="AA557" s="71">
        <v>4.95</v>
      </c>
    </row>
    <row r="558" spans="1:27" ht="12.75" hidden="1" customHeight="1" outlineLevel="1" x14ac:dyDescent="0.2">
      <c r="A558" s="163" t="s">
        <v>1572</v>
      </c>
      <c r="B558" s="94" t="s">
        <v>81</v>
      </c>
      <c r="C558" s="70" t="s">
        <v>79</v>
      </c>
      <c r="D558" s="71">
        <f>$D$11</f>
        <v>216.36</v>
      </c>
      <c r="E558" s="71">
        <f t="shared" ref="E558:AA558" si="323">$D$11</f>
        <v>216.36</v>
      </c>
      <c r="F558" s="71">
        <f t="shared" si="323"/>
        <v>216.36</v>
      </c>
      <c r="G558" s="71">
        <f t="shared" si="323"/>
        <v>216.36</v>
      </c>
      <c r="H558" s="71">
        <f t="shared" si="323"/>
        <v>216.36</v>
      </c>
      <c r="I558" s="71">
        <f t="shared" si="323"/>
        <v>216.36</v>
      </c>
      <c r="J558" s="71">
        <f t="shared" si="323"/>
        <v>216.36</v>
      </c>
      <c r="K558" s="71">
        <f t="shared" si="323"/>
        <v>216.36</v>
      </c>
      <c r="L558" s="71">
        <f t="shared" si="323"/>
        <v>216.36</v>
      </c>
      <c r="M558" s="71">
        <f t="shared" si="323"/>
        <v>216.36</v>
      </c>
      <c r="N558" s="71">
        <f t="shared" si="323"/>
        <v>216.36</v>
      </c>
      <c r="O558" s="71">
        <f t="shared" si="323"/>
        <v>216.36</v>
      </c>
      <c r="P558" s="71">
        <f t="shared" si="323"/>
        <v>216.36</v>
      </c>
      <c r="Q558" s="71">
        <f t="shared" si="323"/>
        <v>216.36</v>
      </c>
      <c r="R558" s="71">
        <f>$D$11</f>
        <v>216.36</v>
      </c>
      <c r="S558" s="71">
        <f t="shared" si="323"/>
        <v>216.36</v>
      </c>
      <c r="T558" s="71">
        <f t="shared" si="323"/>
        <v>216.36</v>
      </c>
      <c r="U558" s="71">
        <f t="shared" si="323"/>
        <v>216.36</v>
      </c>
      <c r="V558" s="71">
        <f t="shared" si="323"/>
        <v>216.36</v>
      </c>
      <c r="W558" s="71">
        <f t="shared" si="323"/>
        <v>216.36</v>
      </c>
      <c r="X558" s="71">
        <f t="shared" si="323"/>
        <v>216.36</v>
      </c>
      <c r="Y558" s="71">
        <f t="shared" si="323"/>
        <v>216.36</v>
      </c>
      <c r="Z558" s="71">
        <f t="shared" si="323"/>
        <v>216.36</v>
      </c>
      <c r="AA558" s="71">
        <f t="shared" si="323"/>
        <v>216.36</v>
      </c>
    </row>
    <row r="559" spans="1:27" collapsed="1" x14ac:dyDescent="0.2">
      <c r="A559" s="162" t="s">
        <v>1573</v>
      </c>
      <c r="B559" s="54" t="str">
        <f>"16"&amp;"."&amp;$B$663&amp;"."&amp;$B$664</f>
        <v>16.05.2023</v>
      </c>
      <c r="C559" s="134" t="s">
        <v>76</v>
      </c>
      <c r="D559" s="135">
        <f>ROUND(((D560+D561+D563+D562)/1000),5)</f>
        <v>1.93913</v>
      </c>
      <c r="E559" s="135">
        <f>ROUND(((E560+E561+E563+E562)/1000),5)</f>
        <v>1.8420700000000001</v>
      </c>
      <c r="F559" s="135">
        <f>ROUND(((F560+F561+F563+F562)/1000),5)</f>
        <v>1.75627</v>
      </c>
      <c r="G559" s="135">
        <f t="shared" ref="G559:AA559" si="324">ROUND(((G560+G561+G563+G562)/1000),5)</f>
        <v>1.7424599999999999</v>
      </c>
      <c r="H559" s="135">
        <f t="shared" si="324"/>
        <v>1.7546900000000001</v>
      </c>
      <c r="I559" s="135">
        <f t="shared" si="324"/>
        <v>1.8862000000000001</v>
      </c>
      <c r="J559" s="135">
        <f t="shared" si="324"/>
        <v>2.0691799999999998</v>
      </c>
      <c r="K559" s="135">
        <f t="shared" si="324"/>
        <v>2.2553100000000001</v>
      </c>
      <c r="L559" s="135">
        <f t="shared" si="324"/>
        <v>2.4598399999999998</v>
      </c>
      <c r="M559" s="135">
        <f t="shared" si="324"/>
        <v>2.6453700000000002</v>
      </c>
      <c r="N559" s="135">
        <f t="shared" si="324"/>
        <v>2.6404200000000002</v>
      </c>
      <c r="O559" s="135">
        <f t="shared" si="324"/>
        <v>2.5393300000000001</v>
      </c>
      <c r="P559" s="135">
        <f t="shared" si="324"/>
        <v>2.5498500000000002</v>
      </c>
      <c r="Q559" s="135">
        <f t="shared" si="324"/>
        <v>2.57558</v>
      </c>
      <c r="R559" s="135">
        <f t="shared" si="324"/>
        <v>2.5729199999999999</v>
      </c>
      <c r="S559" s="135">
        <f t="shared" si="324"/>
        <v>2.5397799999999999</v>
      </c>
      <c r="T559" s="135">
        <f t="shared" si="324"/>
        <v>2.43764</v>
      </c>
      <c r="U559" s="135">
        <f t="shared" si="324"/>
        <v>2.3942299999999999</v>
      </c>
      <c r="V559" s="135">
        <f t="shared" si="324"/>
        <v>2.3895900000000001</v>
      </c>
      <c r="W559" s="135">
        <f t="shared" si="324"/>
        <v>2.4018099999999998</v>
      </c>
      <c r="X559" s="135">
        <f t="shared" si="324"/>
        <v>2.59138</v>
      </c>
      <c r="Y559" s="135">
        <f t="shared" si="324"/>
        <v>2.5690900000000001</v>
      </c>
      <c r="Z559" s="135">
        <f t="shared" si="324"/>
        <v>2.34152</v>
      </c>
      <c r="AA559" s="135">
        <f t="shared" si="324"/>
        <v>2.1305000000000001</v>
      </c>
    </row>
    <row r="560" spans="1:27" ht="12.75" hidden="1" customHeight="1" outlineLevel="1" x14ac:dyDescent="0.2">
      <c r="A560" s="163" t="s">
        <v>1574</v>
      </c>
      <c r="B560" s="94" t="s">
        <v>238</v>
      </c>
      <c r="C560" s="70" t="s">
        <v>79</v>
      </c>
      <c r="D560" s="71">
        <v>1283.6400000000001</v>
      </c>
      <c r="E560" s="71">
        <v>1186.58</v>
      </c>
      <c r="F560" s="71">
        <v>1100.78</v>
      </c>
      <c r="G560" s="71">
        <v>1086.97</v>
      </c>
      <c r="H560" s="71">
        <v>1099.2</v>
      </c>
      <c r="I560" s="71">
        <v>1230.71</v>
      </c>
      <c r="J560" s="71">
        <v>1413.69</v>
      </c>
      <c r="K560" s="71">
        <v>1599.82</v>
      </c>
      <c r="L560" s="71">
        <v>1804.35</v>
      </c>
      <c r="M560" s="71">
        <v>1989.88</v>
      </c>
      <c r="N560" s="71">
        <v>1984.93</v>
      </c>
      <c r="O560" s="71">
        <v>1883.84</v>
      </c>
      <c r="P560" s="71">
        <v>1894.36</v>
      </c>
      <c r="Q560" s="71">
        <v>1920.09</v>
      </c>
      <c r="R560" s="71">
        <v>1917.43</v>
      </c>
      <c r="S560" s="71">
        <v>1884.29</v>
      </c>
      <c r="T560" s="71">
        <v>1782.15</v>
      </c>
      <c r="U560" s="71">
        <v>1738.74</v>
      </c>
      <c r="V560" s="71">
        <v>1734.1</v>
      </c>
      <c r="W560" s="71">
        <v>1746.32</v>
      </c>
      <c r="X560" s="71">
        <v>1935.89</v>
      </c>
      <c r="Y560" s="71">
        <v>1913.6</v>
      </c>
      <c r="Z560" s="71">
        <v>1686.03</v>
      </c>
      <c r="AA560" s="71">
        <v>1475.01</v>
      </c>
    </row>
    <row r="561" spans="1:27" ht="12.75" hidden="1" customHeight="1" outlineLevel="1" x14ac:dyDescent="0.2">
      <c r="A561" s="163" t="s">
        <v>1575</v>
      </c>
      <c r="B561" s="94" t="s">
        <v>90</v>
      </c>
      <c r="C561" s="70" t="s">
        <v>79</v>
      </c>
      <c r="D561" s="71">
        <f>$D$486</f>
        <v>434.18</v>
      </c>
      <c r="E561" s="71">
        <f t="shared" ref="E561:AA561" si="325">$D$486</f>
        <v>434.18</v>
      </c>
      <c r="F561" s="71">
        <f t="shared" si="325"/>
        <v>434.18</v>
      </c>
      <c r="G561" s="71">
        <f t="shared" si="325"/>
        <v>434.18</v>
      </c>
      <c r="H561" s="71">
        <f t="shared" si="325"/>
        <v>434.18</v>
      </c>
      <c r="I561" s="71">
        <f t="shared" si="325"/>
        <v>434.18</v>
      </c>
      <c r="J561" s="71">
        <f t="shared" si="325"/>
        <v>434.18</v>
      </c>
      <c r="K561" s="71">
        <f t="shared" si="325"/>
        <v>434.18</v>
      </c>
      <c r="L561" s="71">
        <f t="shared" si="325"/>
        <v>434.18</v>
      </c>
      <c r="M561" s="71">
        <f t="shared" si="325"/>
        <v>434.18</v>
      </c>
      <c r="N561" s="71">
        <f t="shared" si="325"/>
        <v>434.18</v>
      </c>
      <c r="O561" s="71">
        <f t="shared" si="325"/>
        <v>434.18</v>
      </c>
      <c r="P561" s="71">
        <f t="shared" si="325"/>
        <v>434.18</v>
      </c>
      <c r="Q561" s="71">
        <f t="shared" si="325"/>
        <v>434.18</v>
      </c>
      <c r="R561" s="71">
        <f t="shared" si="325"/>
        <v>434.18</v>
      </c>
      <c r="S561" s="71">
        <f t="shared" si="325"/>
        <v>434.18</v>
      </c>
      <c r="T561" s="71">
        <f t="shared" si="325"/>
        <v>434.18</v>
      </c>
      <c r="U561" s="71">
        <f t="shared" si="325"/>
        <v>434.18</v>
      </c>
      <c r="V561" s="71">
        <f t="shared" si="325"/>
        <v>434.18</v>
      </c>
      <c r="W561" s="71">
        <f t="shared" si="325"/>
        <v>434.18</v>
      </c>
      <c r="X561" s="71">
        <f t="shared" si="325"/>
        <v>434.18</v>
      </c>
      <c r="Y561" s="71">
        <f t="shared" si="325"/>
        <v>434.18</v>
      </c>
      <c r="Z561" s="71">
        <f t="shared" si="325"/>
        <v>434.18</v>
      </c>
      <c r="AA561" s="71">
        <f t="shared" si="325"/>
        <v>434.18</v>
      </c>
    </row>
    <row r="562" spans="1:27" ht="12.75" hidden="1" customHeight="1" outlineLevel="1" x14ac:dyDescent="0.2">
      <c r="A562" s="163" t="s">
        <v>1576</v>
      </c>
      <c r="B562" s="94" t="s">
        <v>83</v>
      </c>
      <c r="C562" s="70" t="s">
        <v>79</v>
      </c>
      <c r="D562" s="71">
        <v>4.95</v>
      </c>
      <c r="E562" s="71">
        <v>4.95</v>
      </c>
      <c r="F562" s="71">
        <v>4.95</v>
      </c>
      <c r="G562" s="71">
        <v>4.95</v>
      </c>
      <c r="H562" s="71">
        <v>4.95</v>
      </c>
      <c r="I562" s="71">
        <v>4.95</v>
      </c>
      <c r="J562" s="71">
        <v>4.95</v>
      </c>
      <c r="K562" s="71">
        <v>4.95</v>
      </c>
      <c r="L562" s="71">
        <v>4.95</v>
      </c>
      <c r="M562" s="71">
        <v>4.95</v>
      </c>
      <c r="N562" s="71">
        <v>4.95</v>
      </c>
      <c r="O562" s="71">
        <v>4.95</v>
      </c>
      <c r="P562" s="71">
        <v>4.95</v>
      </c>
      <c r="Q562" s="71">
        <v>4.95</v>
      </c>
      <c r="R562" s="71">
        <v>4.95</v>
      </c>
      <c r="S562" s="71">
        <v>4.95</v>
      </c>
      <c r="T562" s="71">
        <v>4.95</v>
      </c>
      <c r="U562" s="71">
        <v>4.95</v>
      </c>
      <c r="V562" s="71">
        <v>4.95</v>
      </c>
      <c r="W562" s="71">
        <v>4.95</v>
      </c>
      <c r="X562" s="71">
        <v>4.95</v>
      </c>
      <c r="Y562" s="71">
        <v>4.95</v>
      </c>
      <c r="Z562" s="71">
        <v>4.95</v>
      </c>
      <c r="AA562" s="71">
        <v>4.95</v>
      </c>
    </row>
    <row r="563" spans="1:27" ht="12.75" hidden="1" customHeight="1" outlineLevel="1" x14ac:dyDescent="0.2">
      <c r="A563" s="163" t="s">
        <v>1577</v>
      </c>
      <c r="B563" s="94" t="s">
        <v>81</v>
      </c>
      <c r="C563" s="70" t="s">
        <v>79</v>
      </c>
      <c r="D563" s="71">
        <f>$D$11</f>
        <v>216.36</v>
      </c>
      <c r="E563" s="71">
        <f t="shared" ref="E563:AA563" si="326">$D$11</f>
        <v>216.36</v>
      </c>
      <c r="F563" s="71">
        <f t="shared" si="326"/>
        <v>216.36</v>
      </c>
      <c r="G563" s="71">
        <f t="shared" si="326"/>
        <v>216.36</v>
      </c>
      <c r="H563" s="71">
        <f t="shared" si="326"/>
        <v>216.36</v>
      </c>
      <c r="I563" s="71">
        <f t="shared" si="326"/>
        <v>216.36</v>
      </c>
      <c r="J563" s="71">
        <f t="shared" si="326"/>
        <v>216.36</v>
      </c>
      <c r="K563" s="71">
        <f t="shared" si="326"/>
        <v>216.36</v>
      </c>
      <c r="L563" s="71">
        <f t="shared" si="326"/>
        <v>216.36</v>
      </c>
      <c r="M563" s="71">
        <f t="shared" si="326"/>
        <v>216.36</v>
      </c>
      <c r="N563" s="71">
        <f t="shared" si="326"/>
        <v>216.36</v>
      </c>
      <c r="O563" s="71">
        <f t="shared" si="326"/>
        <v>216.36</v>
      </c>
      <c r="P563" s="71">
        <f t="shared" si="326"/>
        <v>216.36</v>
      </c>
      <c r="Q563" s="71">
        <f t="shared" si="326"/>
        <v>216.36</v>
      </c>
      <c r="R563" s="71">
        <f>$D$11</f>
        <v>216.36</v>
      </c>
      <c r="S563" s="71">
        <f t="shared" si="326"/>
        <v>216.36</v>
      </c>
      <c r="T563" s="71">
        <f t="shared" si="326"/>
        <v>216.36</v>
      </c>
      <c r="U563" s="71">
        <f t="shared" si="326"/>
        <v>216.36</v>
      </c>
      <c r="V563" s="71">
        <f t="shared" si="326"/>
        <v>216.36</v>
      </c>
      <c r="W563" s="71">
        <f t="shared" si="326"/>
        <v>216.36</v>
      </c>
      <c r="X563" s="71">
        <f t="shared" si="326"/>
        <v>216.36</v>
      </c>
      <c r="Y563" s="71">
        <f t="shared" si="326"/>
        <v>216.36</v>
      </c>
      <c r="Z563" s="71">
        <f t="shared" si="326"/>
        <v>216.36</v>
      </c>
      <c r="AA563" s="71">
        <f t="shared" si="326"/>
        <v>216.36</v>
      </c>
    </row>
    <row r="564" spans="1:27" collapsed="1" x14ac:dyDescent="0.2">
      <c r="A564" s="162" t="s">
        <v>1578</v>
      </c>
      <c r="B564" s="54" t="str">
        <f>"17"&amp;"."&amp;$B$663&amp;"."&amp;$B$664</f>
        <v>17.05.2023</v>
      </c>
      <c r="C564" s="134" t="s">
        <v>76</v>
      </c>
      <c r="D564" s="135">
        <f>ROUND(((D565+D566+D568+D567)/1000),5)</f>
        <v>1.8465499999999999</v>
      </c>
      <c r="E564" s="135">
        <f>ROUND(((E565+E566+E568+E567)/1000),5)</f>
        <v>1.75145</v>
      </c>
      <c r="F564" s="135">
        <f>ROUND(((F565+F566+F568+F567)/1000),5)</f>
        <v>1.6753499999999999</v>
      </c>
      <c r="G564" s="135">
        <f t="shared" ref="G564:AA564" si="327">ROUND(((G565+G566+G568+G567)/1000),5)</f>
        <v>1.61737</v>
      </c>
      <c r="H564" s="135">
        <f t="shared" si="327"/>
        <v>1.65022</v>
      </c>
      <c r="I564" s="135">
        <f t="shared" si="327"/>
        <v>1.7544</v>
      </c>
      <c r="J564" s="135">
        <f t="shared" si="327"/>
        <v>2.0040499999999999</v>
      </c>
      <c r="K564" s="135">
        <f t="shared" si="327"/>
        <v>2.2174200000000002</v>
      </c>
      <c r="L564" s="135">
        <f t="shared" si="327"/>
        <v>2.3877100000000002</v>
      </c>
      <c r="M564" s="135">
        <f t="shared" si="327"/>
        <v>2.5574599999999998</v>
      </c>
      <c r="N564" s="135">
        <f t="shared" si="327"/>
        <v>2.5242499999999999</v>
      </c>
      <c r="O564" s="135">
        <f t="shared" si="327"/>
        <v>2.5314999999999999</v>
      </c>
      <c r="P564" s="135">
        <f t="shared" si="327"/>
        <v>2.5314899999999998</v>
      </c>
      <c r="Q564" s="135">
        <f t="shared" si="327"/>
        <v>2.5493399999999999</v>
      </c>
      <c r="R564" s="135">
        <f t="shared" si="327"/>
        <v>2.54583</v>
      </c>
      <c r="S564" s="135">
        <f t="shared" si="327"/>
        <v>2.4638200000000001</v>
      </c>
      <c r="T564" s="135">
        <f t="shared" si="327"/>
        <v>2.38808</v>
      </c>
      <c r="U564" s="135">
        <f t="shared" si="327"/>
        <v>2.3527100000000001</v>
      </c>
      <c r="V564" s="135">
        <f t="shared" si="327"/>
        <v>2.33249</v>
      </c>
      <c r="W564" s="135">
        <f t="shared" si="327"/>
        <v>2.3817599999999999</v>
      </c>
      <c r="X564" s="135">
        <f t="shared" si="327"/>
        <v>2.4281100000000002</v>
      </c>
      <c r="Y564" s="135">
        <f t="shared" si="327"/>
        <v>2.5218400000000001</v>
      </c>
      <c r="Z564" s="135">
        <f t="shared" si="327"/>
        <v>2.28735</v>
      </c>
      <c r="AA564" s="135">
        <f t="shared" si="327"/>
        <v>2.0557699999999999</v>
      </c>
    </row>
    <row r="565" spans="1:27" ht="12.75" hidden="1" customHeight="1" outlineLevel="1" x14ac:dyDescent="0.2">
      <c r="A565" s="163" t="s">
        <v>1579</v>
      </c>
      <c r="B565" s="94" t="s">
        <v>238</v>
      </c>
      <c r="C565" s="70" t="s">
        <v>79</v>
      </c>
      <c r="D565" s="71">
        <v>1191.06</v>
      </c>
      <c r="E565" s="71">
        <v>1095.96</v>
      </c>
      <c r="F565" s="71">
        <v>1019.86</v>
      </c>
      <c r="G565" s="71">
        <v>961.88</v>
      </c>
      <c r="H565" s="71">
        <v>994.73</v>
      </c>
      <c r="I565" s="71">
        <v>1098.9100000000001</v>
      </c>
      <c r="J565" s="71">
        <v>1348.56</v>
      </c>
      <c r="K565" s="71">
        <v>1561.93</v>
      </c>
      <c r="L565" s="71">
        <v>1732.22</v>
      </c>
      <c r="M565" s="71">
        <v>1901.97</v>
      </c>
      <c r="N565" s="71">
        <v>1868.76</v>
      </c>
      <c r="O565" s="71">
        <v>1876.01</v>
      </c>
      <c r="P565" s="71">
        <v>1876</v>
      </c>
      <c r="Q565" s="71">
        <v>1893.85</v>
      </c>
      <c r="R565" s="71">
        <v>1890.34</v>
      </c>
      <c r="S565" s="71">
        <v>1808.33</v>
      </c>
      <c r="T565" s="71">
        <v>1732.59</v>
      </c>
      <c r="U565" s="71">
        <v>1697.22</v>
      </c>
      <c r="V565" s="71">
        <v>1677</v>
      </c>
      <c r="W565" s="71">
        <v>1726.27</v>
      </c>
      <c r="X565" s="71">
        <v>1772.62</v>
      </c>
      <c r="Y565" s="71">
        <v>1866.35</v>
      </c>
      <c r="Z565" s="71">
        <v>1631.86</v>
      </c>
      <c r="AA565" s="71">
        <v>1400.28</v>
      </c>
    </row>
    <row r="566" spans="1:27" ht="12.75" hidden="1" customHeight="1" outlineLevel="1" x14ac:dyDescent="0.2">
      <c r="A566" s="163" t="s">
        <v>1580</v>
      </c>
      <c r="B566" s="94" t="s">
        <v>90</v>
      </c>
      <c r="C566" s="70" t="s">
        <v>79</v>
      </c>
      <c r="D566" s="71">
        <f>$D$486</f>
        <v>434.18</v>
      </c>
      <c r="E566" s="71">
        <f t="shared" ref="E566:AA566" si="328">$D$486</f>
        <v>434.18</v>
      </c>
      <c r="F566" s="71">
        <f t="shared" si="328"/>
        <v>434.18</v>
      </c>
      <c r="G566" s="71">
        <f t="shared" si="328"/>
        <v>434.18</v>
      </c>
      <c r="H566" s="71">
        <f t="shared" si="328"/>
        <v>434.18</v>
      </c>
      <c r="I566" s="71">
        <f t="shared" si="328"/>
        <v>434.18</v>
      </c>
      <c r="J566" s="71">
        <f t="shared" si="328"/>
        <v>434.18</v>
      </c>
      <c r="K566" s="71">
        <f t="shared" si="328"/>
        <v>434.18</v>
      </c>
      <c r="L566" s="71">
        <f t="shared" si="328"/>
        <v>434.18</v>
      </c>
      <c r="M566" s="71">
        <f t="shared" si="328"/>
        <v>434.18</v>
      </c>
      <c r="N566" s="71">
        <f t="shared" si="328"/>
        <v>434.18</v>
      </c>
      <c r="O566" s="71">
        <f t="shared" si="328"/>
        <v>434.18</v>
      </c>
      <c r="P566" s="71">
        <f t="shared" si="328"/>
        <v>434.18</v>
      </c>
      <c r="Q566" s="71">
        <f t="shared" si="328"/>
        <v>434.18</v>
      </c>
      <c r="R566" s="71">
        <f t="shared" si="328"/>
        <v>434.18</v>
      </c>
      <c r="S566" s="71">
        <f t="shared" si="328"/>
        <v>434.18</v>
      </c>
      <c r="T566" s="71">
        <f t="shared" si="328"/>
        <v>434.18</v>
      </c>
      <c r="U566" s="71">
        <f t="shared" si="328"/>
        <v>434.18</v>
      </c>
      <c r="V566" s="71">
        <f t="shared" si="328"/>
        <v>434.18</v>
      </c>
      <c r="W566" s="71">
        <f t="shared" si="328"/>
        <v>434.18</v>
      </c>
      <c r="X566" s="71">
        <f t="shared" si="328"/>
        <v>434.18</v>
      </c>
      <c r="Y566" s="71">
        <f t="shared" si="328"/>
        <v>434.18</v>
      </c>
      <c r="Z566" s="71">
        <f t="shared" si="328"/>
        <v>434.18</v>
      </c>
      <c r="AA566" s="71">
        <f t="shared" si="328"/>
        <v>434.18</v>
      </c>
    </row>
    <row r="567" spans="1:27" ht="12.75" hidden="1" customHeight="1" outlineLevel="1" x14ac:dyDescent="0.2">
      <c r="A567" s="163" t="s">
        <v>1581</v>
      </c>
      <c r="B567" s="94" t="s">
        <v>83</v>
      </c>
      <c r="C567" s="70" t="s">
        <v>79</v>
      </c>
      <c r="D567" s="71">
        <v>4.95</v>
      </c>
      <c r="E567" s="71">
        <v>4.95</v>
      </c>
      <c r="F567" s="71">
        <v>4.95</v>
      </c>
      <c r="G567" s="71">
        <v>4.95</v>
      </c>
      <c r="H567" s="71">
        <v>4.95</v>
      </c>
      <c r="I567" s="71">
        <v>4.95</v>
      </c>
      <c r="J567" s="71">
        <v>4.95</v>
      </c>
      <c r="K567" s="71">
        <v>4.95</v>
      </c>
      <c r="L567" s="71">
        <v>4.95</v>
      </c>
      <c r="M567" s="71">
        <v>4.95</v>
      </c>
      <c r="N567" s="71">
        <v>4.95</v>
      </c>
      <c r="O567" s="71">
        <v>4.95</v>
      </c>
      <c r="P567" s="71">
        <v>4.95</v>
      </c>
      <c r="Q567" s="71">
        <v>4.95</v>
      </c>
      <c r="R567" s="71">
        <v>4.95</v>
      </c>
      <c r="S567" s="71">
        <v>4.95</v>
      </c>
      <c r="T567" s="71">
        <v>4.95</v>
      </c>
      <c r="U567" s="71">
        <v>4.95</v>
      </c>
      <c r="V567" s="71">
        <v>4.95</v>
      </c>
      <c r="W567" s="71">
        <v>4.95</v>
      </c>
      <c r="X567" s="71">
        <v>4.95</v>
      </c>
      <c r="Y567" s="71">
        <v>4.95</v>
      </c>
      <c r="Z567" s="71">
        <v>4.95</v>
      </c>
      <c r="AA567" s="71">
        <v>4.95</v>
      </c>
    </row>
    <row r="568" spans="1:27" ht="12.75" hidden="1" customHeight="1" outlineLevel="1" x14ac:dyDescent="0.2">
      <c r="A568" s="163" t="s">
        <v>1582</v>
      </c>
      <c r="B568" s="94" t="s">
        <v>81</v>
      </c>
      <c r="C568" s="70" t="s">
        <v>79</v>
      </c>
      <c r="D568" s="71">
        <f>$D$11</f>
        <v>216.36</v>
      </c>
      <c r="E568" s="71">
        <f t="shared" ref="E568:AA568" si="329">$D$11</f>
        <v>216.36</v>
      </c>
      <c r="F568" s="71">
        <f t="shared" si="329"/>
        <v>216.36</v>
      </c>
      <c r="G568" s="71">
        <f t="shared" si="329"/>
        <v>216.36</v>
      </c>
      <c r="H568" s="71">
        <f t="shared" si="329"/>
        <v>216.36</v>
      </c>
      <c r="I568" s="71">
        <f t="shared" si="329"/>
        <v>216.36</v>
      </c>
      <c r="J568" s="71">
        <f t="shared" si="329"/>
        <v>216.36</v>
      </c>
      <c r="K568" s="71">
        <f t="shared" si="329"/>
        <v>216.36</v>
      </c>
      <c r="L568" s="71">
        <f t="shared" si="329"/>
        <v>216.36</v>
      </c>
      <c r="M568" s="71">
        <f t="shared" si="329"/>
        <v>216.36</v>
      </c>
      <c r="N568" s="71">
        <f t="shared" si="329"/>
        <v>216.36</v>
      </c>
      <c r="O568" s="71">
        <f t="shared" si="329"/>
        <v>216.36</v>
      </c>
      <c r="P568" s="71">
        <f t="shared" si="329"/>
        <v>216.36</v>
      </c>
      <c r="Q568" s="71">
        <f t="shared" si="329"/>
        <v>216.36</v>
      </c>
      <c r="R568" s="71">
        <f>$D$11</f>
        <v>216.36</v>
      </c>
      <c r="S568" s="71">
        <f t="shared" si="329"/>
        <v>216.36</v>
      </c>
      <c r="T568" s="71">
        <f t="shared" si="329"/>
        <v>216.36</v>
      </c>
      <c r="U568" s="71">
        <f t="shared" si="329"/>
        <v>216.36</v>
      </c>
      <c r="V568" s="71">
        <f t="shared" si="329"/>
        <v>216.36</v>
      </c>
      <c r="W568" s="71">
        <f t="shared" si="329"/>
        <v>216.36</v>
      </c>
      <c r="X568" s="71">
        <f t="shared" si="329"/>
        <v>216.36</v>
      </c>
      <c r="Y568" s="71">
        <f t="shared" si="329"/>
        <v>216.36</v>
      </c>
      <c r="Z568" s="71">
        <f t="shared" si="329"/>
        <v>216.36</v>
      </c>
      <c r="AA568" s="71">
        <f t="shared" si="329"/>
        <v>216.36</v>
      </c>
    </row>
    <row r="569" spans="1:27" collapsed="1" x14ac:dyDescent="0.2">
      <c r="A569" s="162" t="s">
        <v>1583</v>
      </c>
      <c r="B569" s="54" t="str">
        <f>"18"&amp;"."&amp;$B$663&amp;"."&amp;$B$664</f>
        <v>18.05.2023</v>
      </c>
      <c r="C569" s="134" t="s">
        <v>76</v>
      </c>
      <c r="D569" s="135">
        <f>ROUND(((D570+D571+D573+D572)/1000),5)</f>
        <v>1.91574</v>
      </c>
      <c r="E569" s="135">
        <f>ROUND(((E570+E571+E573+E572)/1000),5)</f>
        <v>1.80724</v>
      </c>
      <c r="F569" s="135">
        <f>ROUND(((F570+F571+F573+F572)/1000),5)</f>
        <v>1.7053700000000001</v>
      </c>
      <c r="G569" s="135">
        <f t="shared" ref="G569:AA569" si="330">ROUND(((G570+G571+G573+G572)/1000),5)</f>
        <v>1.67943</v>
      </c>
      <c r="H569" s="135">
        <f t="shared" si="330"/>
        <v>1.73909</v>
      </c>
      <c r="I569" s="135">
        <f t="shared" si="330"/>
        <v>1.81928</v>
      </c>
      <c r="J569" s="135">
        <f t="shared" si="330"/>
        <v>2.0096599999999998</v>
      </c>
      <c r="K569" s="135">
        <f t="shared" si="330"/>
        <v>2.2528899999999998</v>
      </c>
      <c r="L569" s="135">
        <f t="shared" si="330"/>
        <v>2.5343599999999999</v>
      </c>
      <c r="M569" s="135">
        <f t="shared" si="330"/>
        <v>2.6015000000000001</v>
      </c>
      <c r="N569" s="135">
        <f t="shared" si="330"/>
        <v>2.6524399999999999</v>
      </c>
      <c r="O569" s="135">
        <f t="shared" si="330"/>
        <v>2.6198399999999999</v>
      </c>
      <c r="P569" s="135">
        <f t="shared" si="330"/>
        <v>2.6264699999999999</v>
      </c>
      <c r="Q569" s="135">
        <f t="shared" si="330"/>
        <v>2.6732</v>
      </c>
      <c r="R569" s="135">
        <f t="shared" si="330"/>
        <v>2.6459899999999998</v>
      </c>
      <c r="S569" s="135">
        <f t="shared" si="330"/>
        <v>2.6291500000000001</v>
      </c>
      <c r="T569" s="135">
        <f t="shared" si="330"/>
        <v>2.62039</v>
      </c>
      <c r="U569" s="135">
        <f t="shared" si="330"/>
        <v>2.6044100000000001</v>
      </c>
      <c r="V569" s="135">
        <f t="shared" si="330"/>
        <v>2.5787300000000002</v>
      </c>
      <c r="W569" s="135">
        <f t="shared" si="330"/>
        <v>2.56725</v>
      </c>
      <c r="X569" s="135">
        <f t="shared" si="330"/>
        <v>2.5828700000000002</v>
      </c>
      <c r="Y569" s="135">
        <f t="shared" si="330"/>
        <v>2.65198</v>
      </c>
      <c r="Z569" s="135">
        <f t="shared" si="330"/>
        <v>2.4497</v>
      </c>
      <c r="AA569" s="135">
        <f t="shared" si="330"/>
        <v>2.21902</v>
      </c>
    </row>
    <row r="570" spans="1:27" ht="12.75" hidden="1" customHeight="1" outlineLevel="1" x14ac:dyDescent="0.2">
      <c r="A570" s="163" t="s">
        <v>1584</v>
      </c>
      <c r="B570" s="94" t="s">
        <v>238</v>
      </c>
      <c r="C570" s="70" t="s">
        <v>79</v>
      </c>
      <c r="D570" s="71">
        <v>1260.25</v>
      </c>
      <c r="E570" s="71">
        <v>1151.75</v>
      </c>
      <c r="F570" s="71">
        <v>1049.8800000000001</v>
      </c>
      <c r="G570" s="71">
        <v>1023.94</v>
      </c>
      <c r="H570" s="71">
        <v>1083.5999999999999</v>
      </c>
      <c r="I570" s="71">
        <v>1163.79</v>
      </c>
      <c r="J570" s="71">
        <v>1354.17</v>
      </c>
      <c r="K570" s="71">
        <v>1597.4</v>
      </c>
      <c r="L570" s="71">
        <v>1878.87</v>
      </c>
      <c r="M570" s="71">
        <v>1946.01</v>
      </c>
      <c r="N570" s="71">
        <v>1996.95</v>
      </c>
      <c r="O570" s="71">
        <v>1964.35</v>
      </c>
      <c r="P570" s="71">
        <v>1970.98</v>
      </c>
      <c r="Q570" s="71">
        <v>2017.71</v>
      </c>
      <c r="R570" s="71">
        <v>1990.5</v>
      </c>
      <c r="S570" s="71">
        <v>1973.66</v>
      </c>
      <c r="T570" s="71">
        <v>1964.9</v>
      </c>
      <c r="U570" s="71">
        <v>1948.92</v>
      </c>
      <c r="V570" s="71">
        <v>1923.24</v>
      </c>
      <c r="W570" s="71">
        <v>1911.76</v>
      </c>
      <c r="X570" s="71">
        <v>1927.38</v>
      </c>
      <c r="Y570" s="71">
        <v>1996.49</v>
      </c>
      <c r="Z570" s="71">
        <v>1794.21</v>
      </c>
      <c r="AA570" s="71">
        <v>1563.53</v>
      </c>
    </row>
    <row r="571" spans="1:27" ht="12.75" hidden="1" customHeight="1" outlineLevel="1" x14ac:dyDescent="0.2">
      <c r="A571" s="163" t="s">
        <v>1585</v>
      </c>
      <c r="B571" s="94" t="s">
        <v>90</v>
      </c>
      <c r="C571" s="70" t="s">
        <v>79</v>
      </c>
      <c r="D571" s="71">
        <f>$D$486</f>
        <v>434.18</v>
      </c>
      <c r="E571" s="71">
        <f t="shared" ref="E571:AA571" si="331">$D$486</f>
        <v>434.18</v>
      </c>
      <c r="F571" s="71">
        <f t="shared" si="331"/>
        <v>434.18</v>
      </c>
      <c r="G571" s="71">
        <f t="shared" si="331"/>
        <v>434.18</v>
      </c>
      <c r="H571" s="71">
        <f t="shared" si="331"/>
        <v>434.18</v>
      </c>
      <c r="I571" s="71">
        <f t="shared" si="331"/>
        <v>434.18</v>
      </c>
      <c r="J571" s="71">
        <f t="shared" si="331"/>
        <v>434.18</v>
      </c>
      <c r="K571" s="71">
        <f t="shared" si="331"/>
        <v>434.18</v>
      </c>
      <c r="L571" s="71">
        <f t="shared" si="331"/>
        <v>434.18</v>
      </c>
      <c r="M571" s="71">
        <f t="shared" si="331"/>
        <v>434.18</v>
      </c>
      <c r="N571" s="71">
        <f t="shared" si="331"/>
        <v>434.18</v>
      </c>
      <c r="O571" s="71">
        <f t="shared" si="331"/>
        <v>434.18</v>
      </c>
      <c r="P571" s="71">
        <f t="shared" si="331"/>
        <v>434.18</v>
      </c>
      <c r="Q571" s="71">
        <f t="shared" si="331"/>
        <v>434.18</v>
      </c>
      <c r="R571" s="71">
        <f t="shared" si="331"/>
        <v>434.18</v>
      </c>
      <c r="S571" s="71">
        <f t="shared" si="331"/>
        <v>434.18</v>
      </c>
      <c r="T571" s="71">
        <f t="shared" si="331"/>
        <v>434.18</v>
      </c>
      <c r="U571" s="71">
        <f t="shared" si="331"/>
        <v>434.18</v>
      </c>
      <c r="V571" s="71">
        <f t="shared" si="331"/>
        <v>434.18</v>
      </c>
      <c r="W571" s="71">
        <f t="shared" si="331"/>
        <v>434.18</v>
      </c>
      <c r="X571" s="71">
        <f t="shared" si="331"/>
        <v>434.18</v>
      </c>
      <c r="Y571" s="71">
        <f t="shared" si="331"/>
        <v>434.18</v>
      </c>
      <c r="Z571" s="71">
        <f t="shared" si="331"/>
        <v>434.18</v>
      </c>
      <c r="AA571" s="71">
        <f t="shared" si="331"/>
        <v>434.18</v>
      </c>
    </row>
    <row r="572" spans="1:27" ht="12.75" hidden="1" customHeight="1" outlineLevel="1" x14ac:dyDescent="0.2">
      <c r="A572" s="163" t="s">
        <v>1586</v>
      </c>
      <c r="B572" s="94" t="s">
        <v>83</v>
      </c>
      <c r="C572" s="70" t="s">
        <v>79</v>
      </c>
      <c r="D572" s="71">
        <v>4.95</v>
      </c>
      <c r="E572" s="71">
        <v>4.95</v>
      </c>
      <c r="F572" s="71">
        <v>4.95</v>
      </c>
      <c r="G572" s="71">
        <v>4.95</v>
      </c>
      <c r="H572" s="71">
        <v>4.95</v>
      </c>
      <c r="I572" s="71">
        <v>4.95</v>
      </c>
      <c r="J572" s="71">
        <v>4.95</v>
      </c>
      <c r="K572" s="71">
        <v>4.95</v>
      </c>
      <c r="L572" s="71">
        <v>4.95</v>
      </c>
      <c r="M572" s="71">
        <v>4.95</v>
      </c>
      <c r="N572" s="71">
        <v>4.95</v>
      </c>
      <c r="O572" s="71">
        <v>4.95</v>
      </c>
      <c r="P572" s="71">
        <v>4.95</v>
      </c>
      <c r="Q572" s="71">
        <v>4.95</v>
      </c>
      <c r="R572" s="71">
        <v>4.95</v>
      </c>
      <c r="S572" s="71">
        <v>4.95</v>
      </c>
      <c r="T572" s="71">
        <v>4.95</v>
      </c>
      <c r="U572" s="71">
        <v>4.95</v>
      </c>
      <c r="V572" s="71">
        <v>4.95</v>
      </c>
      <c r="W572" s="71">
        <v>4.95</v>
      </c>
      <c r="X572" s="71">
        <v>4.95</v>
      </c>
      <c r="Y572" s="71">
        <v>4.95</v>
      </c>
      <c r="Z572" s="71">
        <v>4.95</v>
      </c>
      <c r="AA572" s="71">
        <v>4.95</v>
      </c>
    </row>
    <row r="573" spans="1:27" ht="12.75" hidden="1" customHeight="1" outlineLevel="1" x14ac:dyDescent="0.2">
      <c r="A573" s="163" t="s">
        <v>1587</v>
      </c>
      <c r="B573" s="94" t="s">
        <v>81</v>
      </c>
      <c r="C573" s="70" t="s">
        <v>79</v>
      </c>
      <c r="D573" s="71">
        <f>$D$11</f>
        <v>216.36</v>
      </c>
      <c r="E573" s="71">
        <f t="shared" ref="E573:AA573" si="332">$D$11</f>
        <v>216.36</v>
      </c>
      <c r="F573" s="71">
        <f t="shared" si="332"/>
        <v>216.36</v>
      </c>
      <c r="G573" s="71">
        <f t="shared" si="332"/>
        <v>216.36</v>
      </c>
      <c r="H573" s="71">
        <f t="shared" si="332"/>
        <v>216.36</v>
      </c>
      <c r="I573" s="71">
        <f t="shared" si="332"/>
        <v>216.36</v>
      </c>
      <c r="J573" s="71">
        <f t="shared" si="332"/>
        <v>216.36</v>
      </c>
      <c r="K573" s="71">
        <f t="shared" si="332"/>
        <v>216.36</v>
      </c>
      <c r="L573" s="71">
        <f t="shared" si="332"/>
        <v>216.36</v>
      </c>
      <c r="M573" s="71">
        <f t="shared" si="332"/>
        <v>216.36</v>
      </c>
      <c r="N573" s="71">
        <f t="shared" si="332"/>
        <v>216.36</v>
      </c>
      <c r="O573" s="71">
        <f t="shared" si="332"/>
        <v>216.36</v>
      </c>
      <c r="P573" s="71">
        <f t="shared" si="332"/>
        <v>216.36</v>
      </c>
      <c r="Q573" s="71">
        <f t="shared" si="332"/>
        <v>216.36</v>
      </c>
      <c r="R573" s="71">
        <f>$D$11</f>
        <v>216.36</v>
      </c>
      <c r="S573" s="71">
        <f t="shared" si="332"/>
        <v>216.36</v>
      </c>
      <c r="T573" s="71">
        <f t="shared" si="332"/>
        <v>216.36</v>
      </c>
      <c r="U573" s="71">
        <f t="shared" si="332"/>
        <v>216.36</v>
      </c>
      <c r="V573" s="71">
        <f t="shared" si="332"/>
        <v>216.36</v>
      </c>
      <c r="W573" s="71">
        <f t="shared" si="332"/>
        <v>216.36</v>
      </c>
      <c r="X573" s="71">
        <f t="shared" si="332"/>
        <v>216.36</v>
      </c>
      <c r="Y573" s="71">
        <f t="shared" si="332"/>
        <v>216.36</v>
      </c>
      <c r="Z573" s="71">
        <f t="shared" si="332"/>
        <v>216.36</v>
      </c>
      <c r="AA573" s="71">
        <f t="shared" si="332"/>
        <v>216.36</v>
      </c>
    </row>
    <row r="574" spans="1:27" collapsed="1" x14ac:dyDescent="0.2">
      <c r="A574" s="162" t="s">
        <v>1588</v>
      </c>
      <c r="B574" s="54" t="str">
        <f>"19"&amp;"."&amp;$B$663&amp;"."&amp;$B$664</f>
        <v>19.05.2023</v>
      </c>
      <c r="C574" s="134" t="s">
        <v>76</v>
      </c>
      <c r="D574" s="135">
        <f>ROUND(((D575+D576+D578+D577)/1000),5)</f>
        <v>1.89829</v>
      </c>
      <c r="E574" s="135">
        <f>ROUND(((E575+E576+E578+E577)/1000),5)</f>
        <v>1.75136</v>
      </c>
      <c r="F574" s="135">
        <f>ROUND(((F575+F576+F578+F577)/1000),5)</f>
        <v>1.6463699999999999</v>
      </c>
      <c r="G574" s="135">
        <f t="shared" ref="G574:AA574" si="333">ROUND(((G575+G576+G578+G577)/1000),5)</f>
        <v>1.59578</v>
      </c>
      <c r="H574" s="135">
        <f t="shared" si="333"/>
        <v>1.61399</v>
      </c>
      <c r="I574" s="135">
        <f t="shared" si="333"/>
        <v>1.8531200000000001</v>
      </c>
      <c r="J574" s="135">
        <f t="shared" si="333"/>
        <v>2.00881</v>
      </c>
      <c r="K574" s="135">
        <f t="shared" si="333"/>
        <v>2.3149199999999999</v>
      </c>
      <c r="L574" s="135">
        <f t="shared" si="333"/>
        <v>2.5822099999999999</v>
      </c>
      <c r="M574" s="135">
        <f t="shared" si="333"/>
        <v>2.6619199999999998</v>
      </c>
      <c r="N574" s="135">
        <f t="shared" si="333"/>
        <v>2.6716500000000001</v>
      </c>
      <c r="O574" s="135">
        <f t="shared" si="333"/>
        <v>2.69835</v>
      </c>
      <c r="P574" s="135">
        <f t="shared" si="333"/>
        <v>2.6982400000000002</v>
      </c>
      <c r="Q574" s="135">
        <f t="shared" si="333"/>
        <v>2.7097600000000002</v>
      </c>
      <c r="R574" s="135">
        <f t="shared" si="333"/>
        <v>2.7075</v>
      </c>
      <c r="S574" s="135">
        <f t="shared" si="333"/>
        <v>2.6947299999999998</v>
      </c>
      <c r="T574" s="135">
        <f t="shared" si="333"/>
        <v>2.6585100000000002</v>
      </c>
      <c r="U574" s="135">
        <f t="shared" si="333"/>
        <v>2.6227900000000002</v>
      </c>
      <c r="V574" s="135">
        <f t="shared" si="333"/>
        <v>2.5861900000000002</v>
      </c>
      <c r="W574" s="135">
        <f t="shared" si="333"/>
        <v>2.5697399999999999</v>
      </c>
      <c r="X574" s="135">
        <f t="shared" si="333"/>
        <v>2.5819700000000001</v>
      </c>
      <c r="Y574" s="135">
        <f t="shared" si="333"/>
        <v>2.63496</v>
      </c>
      <c r="Z574" s="135">
        <f t="shared" si="333"/>
        <v>2.4922200000000001</v>
      </c>
      <c r="AA574" s="135">
        <f t="shared" si="333"/>
        <v>2.2187700000000001</v>
      </c>
    </row>
    <row r="575" spans="1:27" ht="12.75" hidden="1" customHeight="1" outlineLevel="1" x14ac:dyDescent="0.2">
      <c r="A575" s="163" t="s">
        <v>1589</v>
      </c>
      <c r="B575" s="94" t="s">
        <v>238</v>
      </c>
      <c r="C575" s="70" t="s">
        <v>79</v>
      </c>
      <c r="D575" s="71">
        <v>1242.8</v>
      </c>
      <c r="E575" s="71">
        <v>1095.8699999999999</v>
      </c>
      <c r="F575" s="71">
        <v>990.88</v>
      </c>
      <c r="G575" s="71">
        <v>940.29</v>
      </c>
      <c r="H575" s="71">
        <v>958.5</v>
      </c>
      <c r="I575" s="71">
        <v>1197.6300000000001</v>
      </c>
      <c r="J575" s="71">
        <v>1353.32</v>
      </c>
      <c r="K575" s="71">
        <v>1659.43</v>
      </c>
      <c r="L575" s="71">
        <v>1926.72</v>
      </c>
      <c r="M575" s="71">
        <v>2006.43</v>
      </c>
      <c r="N575" s="71">
        <v>2016.16</v>
      </c>
      <c r="O575" s="71">
        <v>2042.86</v>
      </c>
      <c r="P575" s="71">
        <v>2042.75</v>
      </c>
      <c r="Q575" s="71">
        <v>2054.27</v>
      </c>
      <c r="R575" s="71">
        <v>2052.0100000000002</v>
      </c>
      <c r="S575" s="71">
        <v>2039.24</v>
      </c>
      <c r="T575" s="71">
        <v>2003.02</v>
      </c>
      <c r="U575" s="71">
        <v>1967.3</v>
      </c>
      <c r="V575" s="71">
        <v>1930.7</v>
      </c>
      <c r="W575" s="71">
        <v>1914.25</v>
      </c>
      <c r="X575" s="71">
        <v>1926.48</v>
      </c>
      <c r="Y575" s="71">
        <v>1979.47</v>
      </c>
      <c r="Z575" s="71">
        <v>1836.73</v>
      </c>
      <c r="AA575" s="71">
        <v>1563.28</v>
      </c>
    </row>
    <row r="576" spans="1:27" ht="12.75" hidden="1" customHeight="1" outlineLevel="1" x14ac:dyDescent="0.2">
      <c r="A576" s="163" t="s">
        <v>1590</v>
      </c>
      <c r="B576" s="94" t="s">
        <v>90</v>
      </c>
      <c r="C576" s="70" t="s">
        <v>79</v>
      </c>
      <c r="D576" s="71">
        <f>$D$486</f>
        <v>434.18</v>
      </c>
      <c r="E576" s="71">
        <f t="shared" ref="E576:AA576" si="334">$D$486</f>
        <v>434.18</v>
      </c>
      <c r="F576" s="71">
        <f t="shared" si="334"/>
        <v>434.18</v>
      </c>
      <c r="G576" s="71">
        <f t="shared" si="334"/>
        <v>434.18</v>
      </c>
      <c r="H576" s="71">
        <f t="shared" si="334"/>
        <v>434.18</v>
      </c>
      <c r="I576" s="71">
        <f t="shared" si="334"/>
        <v>434.18</v>
      </c>
      <c r="J576" s="71">
        <f t="shared" si="334"/>
        <v>434.18</v>
      </c>
      <c r="K576" s="71">
        <f t="shared" si="334"/>
        <v>434.18</v>
      </c>
      <c r="L576" s="71">
        <f t="shared" si="334"/>
        <v>434.18</v>
      </c>
      <c r="M576" s="71">
        <f t="shared" si="334"/>
        <v>434.18</v>
      </c>
      <c r="N576" s="71">
        <f t="shared" si="334"/>
        <v>434.18</v>
      </c>
      <c r="O576" s="71">
        <f t="shared" si="334"/>
        <v>434.18</v>
      </c>
      <c r="P576" s="71">
        <f t="shared" si="334"/>
        <v>434.18</v>
      </c>
      <c r="Q576" s="71">
        <f t="shared" si="334"/>
        <v>434.18</v>
      </c>
      <c r="R576" s="71">
        <f t="shared" si="334"/>
        <v>434.18</v>
      </c>
      <c r="S576" s="71">
        <f t="shared" si="334"/>
        <v>434.18</v>
      </c>
      <c r="T576" s="71">
        <f t="shared" si="334"/>
        <v>434.18</v>
      </c>
      <c r="U576" s="71">
        <f t="shared" si="334"/>
        <v>434.18</v>
      </c>
      <c r="V576" s="71">
        <f t="shared" si="334"/>
        <v>434.18</v>
      </c>
      <c r="W576" s="71">
        <f t="shared" si="334"/>
        <v>434.18</v>
      </c>
      <c r="X576" s="71">
        <f t="shared" si="334"/>
        <v>434.18</v>
      </c>
      <c r="Y576" s="71">
        <f t="shared" si="334"/>
        <v>434.18</v>
      </c>
      <c r="Z576" s="71">
        <f t="shared" si="334"/>
        <v>434.18</v>
      </c>
      <c r="AA576" s="71">
        <f t="shared" si="334"/>
        <v>434.18</v>
      </c>
    </row>
    <row r="577" spans="1:27" ht="12.75" hidden="1" customHeight="1" outlineLevel="1" x14ac:dyDescent="0.2">
      <c r="A577" s="163" t="s">
        <v>1591</v>
      </c>
      <c r="B577" s="94" t="s">
        <v>83</v>
      </c>
      <c r="C577" s="70" t="s">
        <v>79</v>
      </c>
      <c r="D577" s="71">
        <v>4.95</v>
      </c>
      <c r="E577" s="71">
        <v>4.95</v>
      </c>
      <c r="F577" s="71">
        <v>4.95</v>
      </c>
      <c r="G577" s="71">
        <v>4.95</v>
      </c>
      <c r="H577" s="71">
        <v>4.95</v>
      </c>
      <c r="I577" s="71">
        <v>4.95</v>
      </c>
      <c r="J577" s="71">
        <v>4.95</v>
      </c>
      <c r="K577" s="71">
        <v>4.95</v>
      </c>
      <c r="L577" s="71">
        <v>4.95</v>
      </c>
      <c r="M577" s="71">
        <v>4.95</v>
      </c>
      <c r="N577" s="71">
        <v>4.95</v>
      </c>
      <c r="O577" s="71">
        <v>4.95</v>
      </c>
      <c r="P577" s="71">
        <v>4.95</v>
      </c>
      <c r="Q577" s="71">
        <v>4.95</v>
      </c>
      <c r="R577" s="71">
        <v>4.95</v>
      </c>
      <c r="S577" s="71">
        <v>4.95</v>
      </c>
      <c r="T577" s="71">
        <v>4.95</v>
      </c>
      <c r="U577" s="71">
        <v>4.95</v>
      </c>
      <c r="V577" s="71">
        <v>4.95</v>
      </c>
      <c r="W577" s="71">
        <v>4.95</v>
      </c>
      <c r="X577" s="71">
        <v>4.95</v>
      </c>
      <c r="Y577" s="71">
        <v>4.95</v>
      </c>
      <c r="Z577" s="71">
        <v>4.95</v>
      </c>
      <c r="AA577" s="71">
        <v>4.95</v>
      </c>
    </row>
    <row r="578" spans="1:27" ht="12.75" hidden="1" customHeight="1" outlineLevel="1" x14ac:dyDescent="0.2">
      <c r="A578" s="163" t="s">
        <v>1592</v>
      </c>
      <c r="B578" s="94" t="s">
        <v>81</v>
      </c>
      <c r="C578" s="70" t="s">
        <v>79</v>
      </c>
      <c r="D578" s="71">
        <f>$D$11</f>
        <v>216.36</v>
      </c>
      <c r="E578" s="71">
        <f t="shared" ref="E578:AA578" si="335">$D$11</f>
        <v>216.36</v>
      </c>
      <c r="F578" s="71">
        <f t="shared" si="335"/>
        <v>216.36</v>
      </c>
      <c r="G578" s="71">
        <f t="shared" si="335"/>
        <v>216.36</v>
      </c>
      <c r="H578" s="71">
        <f t="shared" si="335"/>
        <v>216.36</v>
      </c>
      <c r="I578" s="71">
        <f t="shared" si="335"/>
        <v>216.36</v>
      </c>
      <c r="J578" s="71">
        <f t="shared" si="335"/>
        <v>216.36</v>
      </c>
      <c r="K578" s="71">
        <f t="shared" si="335"/>
        <v>216.36</v>
      </c>
      <c r="L578" s="71">
        <f t="shared" si="335"/>
        <v>216.36</v>
      </c>
      <c r="M578" s="71">
        <f t="shared" si="335"/>
        <v>216.36</v>
      </c>
      <c r="N578" s="71">
        <f t="shared" si="335"/>
        <v>216.36</v>
      </c>
      <c r="O578" s="71">
        <f t="shared" si="335"/>
        <v>216.36</v>
      </c>
      <c r="P578" s="71">
        <f t="shared" si="335"/>
        <v>216.36</v>
      </c>
      <c r="Q578" s="71">
        <f t="shared" si="335"/>
        <v>216.36</v>
      </c>
      <c r="R578" s="71">
        <f>$D$11</f>
        <v>216.36</v>
      </c>
      <c r="S578" s="71">
        <f t="shared" si="335"/>
        <v>216.36</v>
      </c>
      <c r="T578" s="71">
        <f t="shared" si="335"/>
        <v>216.36</v>
      </c>
      <c r="U578" s="71">
        <f t="shared" si="335"/>
        <v>216.36</v>
      </c>
      <c r="V578" s="71">
        <f t="shared" si="335"/>
        <v>216.36</v>
      </c>
      <c r="W578" s="71">
        <f t="shared" si="335"/>
        <v>216.36</v>
      </c>
      <c r="X578" s="71">
        <f t="shared" si="335"/>
        <v>216.36</v>
      </c>
      <c r="Y578" s="71">
        <f t="shared" si="335"/>
        <v>216.36</v>
      </c>
      <c r="Z578" s="71">
        <f t="shared" si="335"/>
        <v>216.36</v>
      </c>
      <c r="AA578" s="71">
        <f t="shared" si="335"/>
        <v>216.36</v>
      </c>
    </row>
    <row r="579" spans="1:27" collapsed="1" x14ac:dyDescent="0.2">
      <c r="A579" s="162" t="s">
        <v>1593</v>
      </c>
      <c r="B579" s="54" t="str">
        <f>"20"&amp;"."&amp;$B$663&amp;"."&amp;$B$664</f>
        <v>20.05.2023</v>
      </c>
      <c r="C579" s="134" t="s">
        <v>76</v>
      </c>
      <c r="D579" s="135">
        <f>ROUND(((D580+D581+D583+D582)/1000),5)</f>
        <v>2.1627700000000001</v>
      </c>
      <c r="E579" s="135">
        <f>ROUND(((E580+E581+E583+E582)/1000),5)</f>
        <v>2.01288</v>
      </c>
      <c r="F579" s="135">
        <f>ROUND(((F580+F581+F583+F582)/1000),5)</f>
        <v>1.9257899999999999</v>
      </c>
      <c r="G579" s="135">
        <f t="shared" ref="G579:AA579" si="336">ROUND(((G580+G581+G583+G582)/1000),5)</f>
        <v>1.82626</v>
      </c>
      <c r="H579" s="135">
        <f t="shared" si="336"/>
        <v>1.8063199999999999</v>
      </c>
      <c r="I579" s="135">
        <f t="shared" si="336"/>
        <v>1.85168</v>
      </c>
      <c r="J579" s="135">
        <f t="shared" si="336"/>
        <v>1.9366000000000001</v>
      </c>
      <c r="K579" s="135">
        <f t="shared" si="336"/>
        <v>2.10107</v>
      </c>
      <c r="L579" s="135">
        <f t="shared" si="336"/>
        <v>2.3334700000000002</v>
      </c>
      <c r="M579" s="135">
        <f t="shared" si="336"/>
        <v>2.5157699999999998</v>
      </c>
      <c r="N579" s="135">
        <f t="shared" si="336"/>
        <v>2.5861800000000001</v>
      </c>
      <c r="O579" s="135">
        <f t="shared" si="336"/>
        <v>2.5820400000000001</v>
      </c>
      <c r="P579" s="135">
        <f t="shared" si="336"/>
        <v>2.4855800000000001</v>
      </c>
      <c r="Q579" s="135">
        <f t="shared" si="336"/>
        <v>2.4647000000000001</v>
      </c>
      <c r="R579" s="135">
        <f t="shared" si="336"/>
        <v>2.44828</v>
      </c>
      <c r="S579" s="135">
        <f t="shared" si="336"/>
        <v>2.41405</v>
      </c>
      <c r="T579" s="135">
        <f t="shared" si="336"/>
        <v>2.3835299999999999</v>
      </c>
      <c r="U579" s="135">
        <f t="shared" si="336"/>
        <v>2.3434200000000001</v>
      </c>
      <c r="V579" s="135">
        <f t="shared" si="336"/>
        <v>2.3473000000000002</v>
      </c>
      <c r="W579" s="135">
        <f t="shared" si="336"/>
        <v>2.4196</v>
      </c>
      <c r="X579" s="135">
        <f t="shared" si="336"/>
        <v>2.4748700000000001</v>
      </c>
      <c r="Y579" s="135">
        <f t="shared" si="336"/>
        <v>2.4988800000000002</v>
      </c>
      <c r="Z579" s="135">
        <f t="shared" si="336"/>
        <v>2.3142499999999999</v>
      </c>
      <c r="AA579" s="135">
        <f t="shared" si="336"/>
        <v>2.1332599999999999</v>
      </c>
    </row>
    <row r="580" spans="1:27" ht="12.75" hidden="1" customHeight="1" outlineLevel="1" x14ac:dyDescent="0.2">
      <c r="A580" s="163" t="s">
        <v>1594</v>
      </c>
      <c r="B580" s="94" t="s">
        <v>238</v>
      </c>
      <c r="C580" s="70" t="s">
        <v>79</v>
      </c>
      <c r="D580" s="71">
        <v>1507.28</v>
      </c>
      <c r="E580" s="71">
        <v>1357.39</v>
      </c>
      <c r="F580" s="71">
        <v>1270.3</v>
      </c>
      <c r="G580" s="71">
        <v>1170.77</v>
      </c>
      <c r="H580" s="71">
        <v>1150.83</v>
      </c>
      <c r="I580" s="71">
        <v>1196.19</v>
      </c>
      <c r="J580" s="71">
        <v>1281.1099999999999</v>
      </c>
      <c r="K580" s="71">
        <v>1445.58</v>
      </c>
      <c r="L580" s="71">
        <v>1677.98</v>
      </c>
      <c r="M580" s="71">
        <v>1860.28</v>
      </c>
      <c r="N580" s="71">
        <v>1930.69</v>
      </c>
      <c r="O580" s="71">
        <v>1926.55</v>
      </c>
      <c r="P580" s="71">
        <v>1830.09</v>
      </c>
      <c r="Q580" s="71">
        <v>1809.21</v>
      </c>
      <c r="R580" s="71">
        <v>1792.79</v>
      </c>
      <c r="S580" s="71">
        <v>1758.56</v>
      </c>
      <c r="T580" s="71">
        <v>1728.04</v>
      </c>
      <c r="U580" s="71">
        <v>1687.93</v>
      </c>
      <c r="V580" s="71">
        <v>1691.81</v>
      </c>
      <c r="W580" s="71">
        <v>1764.11</v>
      </c>
      <c r="X580" s="71">
        <v>1819.38</v>
      </c>
      <c r="Y580" s="71">
        <v>1843.39</v>
      </c>
      <c r="Z580" s="71">
        <v>1658.76</v>
      </c>
      <c r="AA580" s="71">
        <v>1477.77</v>
      </c>
    </row>
    <row r="581" spans="1:27" ht="12.75" hidden="1" customHeight="1" outlineLevel="1" x14ac:dyDescent="0.2">
      <c r="A581" s="163" t="s">
        <v>1595</v>
      </c>
      <c r="B581" s="94" t="s">
        <v>90</v>
      </c>
      <c r="C581" s="70" t="s">
        <v>79</v>
      </c>
      <c r="D581" s="71">
        <f>$D$486</f>
        <v>434.18</v>
      </c>
      <c r="E581" s="71">
        <f t="shared" ref="E581:AA581" si="337">$D$486</f>
        <v>434.18</v>
      </c>
      <c r="F581" s="71">
        <f t="shared" si="337"/>
        <v>434.18</v>
      </c>
      <c r="G581" s="71">
        <f t="shared" si="337"/>
        <v>434.18</v>
      </c>
      <c r="H581" s="71">
        <f t="shared" si="337"/>
        <v>434.18</v>
      </c>
      <c r="I581" s="71">
        <f t="shared" si="337"/>
        <v>434.18</v>
      </c>
      <c r="J581" s="71">
        <f t="shared" si="337"/>
        <v>434.18</v>
      </c>
      <c r="K581" s="71">
        <f t="shared" si="337"/>
        <v>434.18</v>
      </c>
      <c r="L581" s="71">
        <f t="shared" si="337"/>
        <v>434.18</v>
      </c>
      <c r="M581" s="71">
        <f t="shared" si="337"/>
        <v>434.18</v>
      </c>
      <c r="N581" s="71">
        <f t="shared" si="337"/>
        <v>434.18</v>
      </c>
      <c r="O581" s="71">
        <f t="shared" si="337"/>
        <v>434.18</v>
      </c>
      <c r="P581" s="71">
        <f t="shared" si="337"/>
        <v>434.18</v>
      </c>
      <c r="Q581" s="71">
        <f t="shared" si="337"/>
        <v>434.18</v>
      </c>
      <c r="R581" s="71">
        <f t="shared" si="337"/>
        <v>434.18</v>
      </c>
      <c r="S581" s="71">
        <f t="shared" si="337"/>
        <v>434.18</v>
      </c>
      <c r="T581" s="71">
        <f t="shared" si="337"/>
        <v>434.18</v>
      </c>
      <c r="U581" s="71">
        <f t="shared" si="337"/>
        <v>434.18</v>
      </c>
      <c r="V581" s="71">
        <f t="shared" si="337"/>
        <v>434.18</v>
      </c>
      <c r="W581" s="71">
        <f t="shared" si="337"/>
        <v>434.18</v>
      </c>
      <c r="X581" s="71">
        <f t="shared" si="337"/>
        <v>434.18</v>
      </c>
      <c r="Y581" s="71">
        <f t="shared" si="337"/>
        <v>434.18</v>
      </c>
      <c r="Z581" s="71">
        <f t="shared" si="337"/>
        <v>434.18</v>
      </c>
      <c r="AA581" s="71">
        <f t="shared" si="337"/>
        <v>434.18</v>
      </c>
    </row>
    <row r="582" spans="1:27" ht="12.75" hidden="1" customHeight="1" outlineLevel="1" x14ac:dyDescent="0.2">
      <c r="A582" s="163" t="s">
        <v>1596</v>
      </c>
      <c r="B582" s="94" t="s">
        <v>83</v>
      </c>
      <c r="C582" s="70" t="s">
        <v>79</v>
      </c>
      <c r="D582" s="71">
        <v>4.95</v>
      </c>
      <c r="E582" s="71">
        <v>4.95</v>
      </c>
      <c r="F582" s="71">
        <v>4.95</v>
      </c>
      <c r="G582" s="71">
        <v>4.95</v>
      </c>
      <c r="H582" s="71">
        <v>4.95</v>
      </c>
      <c r="I582" s="71">
        <v>4.95</v>
      </c>
      <c r="J582" s="71">
        <v>4.95</v>
      </c>
      <c r="K582" s="71">
        <v>4.95</v>
      </c>
      <c r="L582" s="71">
        <v>4.95</v>
      </c>
      <c r="M582" s="71">
        <v>4.95</v>
      </c>
      <c r="N582" s="71">
        <v>4.95</v>
      </c>
      <c r="O582" s="71">
        <v>4.95</v>
      </c>
      <c r="P582" s="71">
        <v>4.95</v>
      </c>
      <c r="Q582" s="71">
        <v>4.95</v>
      </c>
      <c r="R582" s="71">
        <v>4.95</v>
      </c>
      <c r="S582" s="71">
        <v>4.95</v>
      </c>
      <c r="T582" s="71">
        <v>4.95</v>
      </c>
      <c r="U582" s="71">
        <v>4.95</v>
      </c>
      <c r="V582" s="71">
        <v>4.95</v>
      </c>
      <c r="W582" s="71">
        <v>4.95</v>
      </c>
      <c r="X582" s="71">
        <v>4.95</v>
      </c>
      <c r="Y582" s="71">
        <v>4.95</v>
      </c>
      <c r="Z582" s="71">
        <v>4.95</v>
      </c>
      <c r="AA582" s="71">
        <v>4.95</v>
      </c>
    </row>
    <row r="583" spans="1:27" ht="12.75" hidden="1" customHeight="1" outlineLevel="1" x14ac:dyDescent="0.2">
      <c r="A583" s="163" t="s">
        <v>1597</v>
      </c>
      <c r="B583" s="94" t="s">
        <v>81</v>
      </c>
      <c r="C583" s="70" t="s">
        <v>79</v>
      </c>
      <c r="D583" s="71">
        <f>$D$11</f>
        <v>216.36</v>
      </c>
      <c r="E583" s="71">
        <f t="shared" ref="E583:AA583" si="338">$D$11</f>
        <v>216.36</v>
      </c>
      <c r="F583" s="71">
        <f t="shared" si="338"/>
        <v>216.36</v>
      </c>
      <c r="G583" s="71">
        <f t="shared" si="338"/>
        <v>216.36</v>
      </c>
      <c r="H583" s="71">
        <f t="shared" si="338"/>
        <v>216.36</v>
      </c>
      <c r="I583" s="71">
        <f t="shared" si="338"/>
        <v>216.36</v>
      </c>
      <c r="J583" s="71">
        <f t="shared" si="338"/>
        <v>216.36</v>
      </c>
      <c r="K583" s="71">
        <f t="shared" si="338"/>
        <v>216.36</v>
      </c>
      <c r="L583" s="71">
        <f t="shared" si="338"/>
        <v>216.36</v>
      </c>
      <c r="M583" s="71">
        <f t="shared" si="338"/>
        <v>216.36</v>
      </c>
      <c r="N583" s="71">
        <f t="shared" si="338"/>
        <v>216.36</v>
      </c>
      <c r="O583" s="71">
        <f t="shared" si="338"/>
        <v>216.36</v>
      </c>
      <c r="P583" s="71">
        <f t="shared" si="338"/>
        <v>216.36</v>
      </c>
      <c r="Q583" s="71">
        <f t="shared" si="338"/>
        <v>216.36</v>
      </c>
      <c r="R583" s="71">
        <f>$D$11</f>
        <v>216.36</v>
      </c>
      <c r="S583" s="71">
        <f t="shared" si="338"/>
        <v>216.36</v>
      </c>
      <c r="T583" s="71">
        <f t="shared" si="338"/>
        <v>216.36</v>
      </c>
      <c r="U583" s="71">
        <f t="shared" si="338"/>
        <v>216.36</v>
      </c>
      <c r="V583" s="71">
        <f t="shared" si="338"/>
        <v>216.36</v>
      </c>
      <c r="W583" s="71">
        <f t="shared" si="338"/>
        <v>216.36</v>
      </c>
      <c r="X583" s="71">
        <f t="shared" si="338"/>
        <v>216.36</v>
      </c>
      <c r="Y583" s="71">
        <f t="shared" si="338"/>
        <v>216.36</v>
      </c>
      <c r="Z583" s="71">
        <f t="shared" si="338"/>
        <v>216.36</v>
      </c>
      <c r="AA583" s="71">
        <f t="shared" si="338"/>
        <v>216.36</v>
      </c>
    </row>
    <row r="584" spans="1:27" collapsed="1" x14ac:dyDescent="0.2">
      <c r="A584" s="162" t="s">
        <v>1598</v>
      </c>
      <c r="B584" s="54" t="str">
        <f>"21"&amp;"."&amp;$B$663&amp;"."&amp;$B$664</f>
        <v>21.05.2023</v>
      </c>
      <c r="C584" s="134" t="s">
        <v>76</v>
      </c>
      <c r="D584" s="135">
        <f>ROUND(((D585+D586+D588+D587)/1000),5)</f>
        <v>2.1784500000000002</v>
      </c>
      <c r="E584" s="135">
        <f>ROUND(((E585+E586+E588+E587)/1000),5)</f>
        <v>1.9686699999999999</v>
      </c>
      <c r="F584" s="135">
        <f>ROUND(((F585+F586+F588+F587)/1000),5)</f>
        <v>1.8535600000000001</v>
      </c>
      <c r="G584" s="135">
        <f t="shared" ref="G584:AA584" si="339">ROUND(((G585+G586+G588+G587)/1000),5)</f>
        <v>1.7692099999999999</v>
      </c>
      <c r="H584" s="135">
        <f t="shared" si="339"/>
        <v>1.7538499999999999</v>
      </c>
      <c r="I584" s="135">
        <f t="shared" si="339"/>
        <v>1.7500100000000001</v>
      </c>
      <c r="J584" s="135">
        <f t="shared" si="339"/>
        <v>1.7660199999999999</v>
      </c>
      <c r="K584" s="135">
        <f t="shared" si="339"/>
        <v>1.9909699999999999</v>
      </c>
      <c r="L584" s="135">
        <f t="shared" si="339"/>
        <v>2.2102900000000001</v>
      </c>
      <c r="M584" s="135">
        <f t="shared" si="339"/>
        <v>2.4705300000000001</v>
      </c>
      <c r="N584" s="135">
        <f t="shared" si="339"/>
        <v>2.5665100000000001</v>
      </c>
      <c r="O584" s="135">
        <f t="shared" si="339"/>
        <v>2.5787599999999999</v>
      </c>
      <c r="P584" s="135">
        <f t="shared" si="339"/>
        <v>2.5768800000000001</v>
      </c>
      <c r="Q584" s="135">
        <f t="shared" si="339"/>
        <v>2.5775399999999999</v>
      </c>
      <c r="R584" s="135">
        <f t="shared" si="339"/>
        <v>2.5771199999999999</v>
      </c>
      <c r="S584" s="135">
        <f t="shared" si="339"/>
        <v>2.56908</v>
      </c>
      <c r="T584" s="135">
        <f t="shared" si="339"/>
        <v>2.5093000000000001</v>
      </c>
      <c r="U584" s="135">
        <f t="shared" si="339"/>
        <v>2.4346899999999998</v>
      </c>
      <c r="V584" s="135">
        <f t="shared" si="339"/>
        <v>2.4382000000000001</v>
      </c>
      <c r="W584" s="135">
        <f t="shared" si="339"/>
        <v>2.5389900000000001</v>
      </c>
      <c r="X584" s="135">
        <f t="shared" si="339"/>
        <v>2.5844200000000002</v>
      </c>
      <c r="Y584" s="135">
        <f t="shared" si="339"/>
        <v>2.5782699999999998</v>
      </c>
      <c r="Z584" s="135">
        <f t="shared" si="339"/>
        <v>2.5027400000000002</v>
      </c>
      <c r="AA584" s="135">
        <f t="shared" si="339"/>
        <v>2.2633899999999998</v>
      </c>
    </row>
    <row r="585" spans="1:27" ht="12.75" hidden="1" customHeight="1" outlineLevel="1" x14ac:dyDescent="0.2">
      <c r="A585" s="163" t="s">
        <v>1599</v>
      </c>
      <c r="B585" s="94" t="s">
        <v>238</v>
      </c>
      <c r="C585" s="70" t="s">
        <v>79</v>
      </c>
      <c r="D585" s="71">
        <v>1522.96</v>
      </c>
      <c r="E585" s="71">
        <v>1313.18</v>
      </c>
      <c r="F585" s="71">
        <v>1198.07</v>
      </c>
      <c r="G585" s="71">
        <v>1113.72</v>
      </c>
      <c r="H585" s="71">
        <v>1098.3599999999999</v>
      </c>
      <c r="I585" s="71">
        <v>1094.52</v>
      </c>
      <c r="J585" s="71">
        <v>1110.53</v>
      </c>
      <c r="K585" s="71">
        <v>1335.48</v>
      </c>
      <c r="L585" s="71">
        <v>1554.8</v>
      </c>
      <c r="M585" s="71">
        <v>1815.04</v>
      </c>
      <c r="N585" s="71">
        <v>1911.02</v>
      </c>
      <c r="O585" s="71">
        <v>1923.27</v>
      </c>
      <c r="P585" s="71">
        <v>1921.39</v>
      </c>
      <c r="Q585" s="71">
        <v>1922.05</v>
      </c>
      <c r="R585" s="71">
        <v>1921.63</v>
      </c>
      <c r="S585" s="71">
        <v>1913.59</v>
      </c>
      <c r="T585" s="71">
        <v>1853.81</v>
      </c>
      <c r="U585" s="71">
        <v>1779.2</v>
      </c>
      <c r="V585" s="71">
        <v>1782.71</v>
      </c>
      <c r="W585" s="71">
        <v>1883.5</v>
      </c>
      <c r="X585" s="71">
        <v>1928.93</v>
      </c>
      <c r="Y585" s="71">
        <v>1922.78</v>
      </c>
      <c r="Z585" s="71">
        <v>1847.25</v>
      </c>
      <c r="AA585" s="71">
        <v>1607.9</v>
      </c>
    </row>
    <row r="586" spans="1:27" ht="12.75" hidden="1" customHeight="1" outlineLevel="1" x14ac:dyDescent="0.2">
      <c r="A586" s="163" t="s">
        <v>1600</v>
      </c>
      <c r="B586" s="94" t="s">
        <v>90</v>
      </c>
      <c r="C586" s="70" t="s">
        <v>79</v>
      </c>
      <c r="D586" s="71">
        <f>$D$486</f>
        <v>434.18</v>
      </c>
      <c r="E586" s="71">
        <f t="shared" ref="E586:AA586" si="340">$D$486</f>
        <v>434.18</v>
      </c>
      <c r="F586" s="71">
        <f t="shared" si="340"/>
        <v>434.18</v>
      </c>
      <c r="G586" s="71">
        <f t="shared" si="340"/>
        <v>434.18</v>
      </c>
      <c r="H586" s="71">
        <f t="shared" si="340"/>
        <v>434.18</v>
      </c>
      <c r="I586" s="71">
        <f t="shared" si="340"/>
        <v>434.18</v>
      </c>
      <c r="J586" s="71">
        <f t="shared" si="340"/>
        <v>434.18</v>
      </c>
      <c r="K586" s="71">
        <f t="shared" si="340"/>
        <v>434.18</v>
      </c>
      <c r="L586" s="71">
        <f t="shared" si="340"/>
        <v>434.18</v>
      </c>
      <c r="M586" s="71">
        <f t="shared" si="340"/>
        <v>434.18</v>
      </c>
      <c r="N586" s="71">
        <f t="shared" si="340"/>
        <v>434.18</v>
      </c>
      <c r="O586" s="71">
        <f t="shared" si="340"/>
        <v>434.18</v>
      </c>
      <c r="P586" s="71">
        <f t="shared" si="340"/>
        <v>434.18</v>
      </c>
      <c r="Q586" s="71">
        <f t="shared" si="340"/>
        <v>434.18</v>
      </c>
      <c r="R586" s="71">
        <f t="shared" si="340"/>
        <v>434.18</v>
      </c>
      <c r="S586" s="71">
        <f t="shared" si="340"/>
        <v>434.18</v>
      </c>
      <c r="T586" s="71">
        <f t="shared" si="340"/>
        <v>434.18</v>
      </c>
      <c r="U586" s="71">
        <f t="shared" si="340"/>
        <v>434.18</v>
      </c>
      <c r="V586" s="71">
        <f t="shared" si="340"/>
        <v>434.18</v>
      </c>
      <c r="W586" s="71">
        <f t="shared" si="340"/>
        <v>434.18</v>
      </c>
      <c r="X586" s="71">
        <f t="shared" si="340"/>
        <v>434.18</v>
      </c>
      <c r="Y586" s="71">
        <f t="shared" si="340"/>
        <v>434.18</v>
      </c>
      <c r="Z586" s="71">
        <f t="shared" si="340"/>
        <v>434.18</v>
      </c>
      <c r="AA586" s="71">
        <f t="shared" si="340"/>
        <v>434.18</v>
      </c>
    </row>
    <row r="587" spans="1:27" ht="12.75" hidden="1" customHeight="1" outlineLevel="1" x14ac:dyDescent="0.2">
      <c r="A587" s="163" t="s">
        <v>1601</v>
      </c>
      <c r="B587" s="94" t="s">
        <v>83</v>
      </c>
      <c r="C587" s="70" t="s">
        <v>79</v>
      </c>
      <c r="D587" s="71">
        <v>4.95</v>
      </c>
      <c r="E587" s="71">
        <v>4.95</v>
      </c>
      <c r="F587" s="71">
        <v>4.95</v>
      </c>
      <c r="G587" s="71">
        <v>4.95</v>
      </c>
      <c r="H587" s="71">
        <v>4.95</v>
      </c>
      <c r="I587" s="71">
        <v>4.95</v>
      </c>
      <c r="J587" s="71">
        <v>4.95</v>
      </c>
      <c r="K587" s="71">
        <v>4.95</v>
      </c>
      <c r="L587" s="71">
        <v>4.95</v>
      </c>
      <c r="M587" s="71">
        <v>4.95</v>
      </c>
      <c r="N587" s="71">
        <v>4.95</v>
      </c>
      <c r="O587" s="71">
        <v>4.95</v>
      </c>
      <c r="P587" s="71">
        <v>4.95</v>
      </c>
      <c r="Q587" s="71">
        <v>4.95</v>
      </c>
      <c r="R587" s="71">
        <v>4.95</v>
      </c>
      <c r="S587" s="71">
        <v>4.95</v>
      </c>
      <c r="T587" s="71">
        <v>4.95</v>
      </c>
      <c r="U587" s="71">
        <v>4.95</v>
      </c>
      <c r="V587" s="71">
        <v>4.95</v>
      </c>
      <c r="W587" s="71">
        <v>4.95</v>
      </c>
      <c r="X587" s="71">
        <v>4.95</v>
      </c>
      <c r="Y587" s="71">
        <v>4.95</v>
      </c>
      <c r="Z587" s="71">
        <v>4.95</v>
      </c>
      <c r="AA587" s="71">
        <v>4.95</v>
      </c>
    </row>
    <row r="588" spans="1:27" ht="12.75" hidden="1" customHeight="1" outlineLevel="1" x14ac:dyDescent="0.2">
      <c r="A588" s="163" t="s">
        <v>1602</v>
      </c>
      <c r="B588" s="94" t="s">
        <v>81</v>
      </c>
      <c r="C588" s="70" t="s">
        <v>79</v>
      </c>
      <c r="D588" s="71">
        <f>$D$11</f>
        <v>216.36</v>
      </c>
      <c r="E588" s="71">
        <f t="shared" ref="E588:AA588" si="341">$D$11</f>
        <v>216.36</v>
      </c>
      <c r="F588" s="71">
        <f t="shared" si="341"/>
        <v>216.36</v>
      </c>
      <c r="G588" s="71">
        <f t="shared" si="341"/>
        <v>216.36</v>
      </c>
      <c r="H588" s="71">
        <f t="shared" si="341"/>
        <v>216.36</v>
      </c>
      <c r="I588" s="71">
        <f t="shared" si="341"/>
        <v>216.36</v>
      </c>
      <c r="J588" s="71">
        <f t="shared" si="341"/>
        <v>216.36</v>
      </c>
      <c r="K588" s="71">
        <f t="shared" si="341"/>
        <v>216.36</v>
      </c>
      <c r="L588" s="71">
        <f t="shared" si="341"/>
        <v>216.36</v>
      </c>
      <c r="M588" s="71">
        <f t="shared" si="341"/>
        <v>216.36</v>
      </c>
      <c r="N588" s="71">
        <f t="shared" si="341"/>
        <v>216.36</v>
      </c>
      <c r="O588" s="71">
        <f t="shared" si="341"/>
        <v>216.36</v>
      </c>
      <c r="P588" s="71">
        <f t="shared" si="341"/>
        <v>216.36</v>
      </c>
      <c r="Q588" s="71">
        <f t="shared" si="341"/>
        <v>216.36</v>
      </c>
      <c r="R588" s="71">
        <f>$D$11</f>
        <v>216.36</v>
      </c>
      <c r="S588" s="71">
        <f t="shared" si="341"/>
        <v>216.36</v>
      </c>
      <c r="T588" s="71">
        <f t="shared" si="341"/>
        <v>216.36</v>
      </c>
      <c r="U588" s="71">
        <f t="shared" si="341"/>
        <v>216.36</v>
      </c>
      <c r="V588" s="71">
        <f t="shared" si="341"/>
        <v>216.36</v>
      </c>
      <c r="W588" s="71">
        <f t="shared" si="341"/>
        <v>216.36</v>
      </c>
      <c r="X588" s="71">
        <f t="shared" si="341"/>
        <v>216.36</v>
      </c>
      <c r="Y588" s="71">
        <f t="shared" si="341"/>
        <v>216.36</v>
      </c>
      <c r="Z588" s="71">
        <f t="shared" si="341"/>
        <v>216.36</v>
      </c>
      <c r="AA588" s="71">
        <f t="shared" si="341"/>
        <v>216.36</v>
      </c>
    </row>
    <row r="589" spans="1:27" collapsed="1" x14ac:dyDescent="0.2">
      <c r="A589" s="162" t="s">
        <v>1603</v>
      </c>
      <c r="B589" s="54" t="str">
        <f>"22"&amp;"."&amp;$B$663&amp;"."&amp;$B$664</f>
        <v>22.05.2023</v>
      </c>
      <c r="C589" s="134" t="s">
        <v>76</v>
      </c>
      <c r="D589" s="135">
        <f>ROUND(((D590+D591+D593+D592)/1000),5)</f>
        <v>1.9715800000000001</v>
      </c>
      <c r="E589" s="135">
        <f>ROUND(((E590+E591+E593+E592)/1000),5)</f>
        <v>1.8248599999999999</v>
      </c>
      <c r="F589" s="135">
        <f>ROUND(((F590+F591+F593+F592)/1000),5)</f>
        <v>1.74543</v>
      </c>
      <c r="G589" s="135">
        <f t="shared" ref="G589:AA589" si="342">ROUND(((G590+G591+G593+G592)/1000),5)</f>
        <v>1.7183900000000001</v>
      </c>
      <c r="H589" s="135">
        <f t="shared" si="342"/>
        <v>1.7015800000000001</v>
      </c>
      <c r="I589" s="135">
        <f t="shared" si="342"/>
        <v>1.75712</v>
      </c>
      <c r="J589" s="135">
        <f t="shared" si="342"/>
        <v>1.9942800000000001</v>
      </c>
      <c r="K589" s="135">
        <f t="shared" si="342"/>
        <v>2.2232799999999999</v>
      </c>
      <c r="L589" s="135">
        <f t="shared" si="342"/>
        <v>2.5253999999999999</v>
      </c>
      <c r="M589" s="135">
        <f t="shared" si="342"/>
        <v>2.6129199999999999</v>
      </c>
      <c r="N589" s="135">
        <f t="shared" si="342"/>
        <v>2.6148099999999999</v>
      </c>
      <c r="O589" s="135">
        <f t="shared" si="342"/>
        <v>2.62588</v>
      </c>
      <c r="P589" s="135">
        <f t="shared" si="342"/>
        <v>2.6546799999999999</v>
      </c>
      <c r="Q589" s="135">
        <f t="shared" si="342"/>
        <v>2.7191299999999998</v>
      </c>
      <c r="R589" s="135">
        <f t="shared" si="342"/>
        <v>2.6928399999999999</v>
      </c>
      <c r="S589" s="135">
        <f t="shared" si="342"/>
        <v>2.6534300000000002</v>
      </c>
      <c r="T589" s="135">
        <f t="shared" si="342"/>
        <v>2.6220400000000001</v>
      </c>
      <c r="U589" s="135">
        <f t="shared" si="342"/>
        <v>2.6145100000000001</v>
      </c>
      <c r="V589" s="135">
        <f t="shared" si="342"/>
        <v>2.5775000000000001</v>
      </c>
      <c r="W589" s="135">
        <f t="shared" si="342"/>
        <v>2.4230299999999998</v>
      </c>
      <c r="X589" s="135">
        <f t="shared" si="342"/>
        <v>2.5146099999999998</v>
      </c>
      <c r="Y589" s="135">
        <f t="shared" si="342"/>
        <v>2.6094599999999999</v>
      </c>
      <c r="Z589" s="135">
        <f t="shared" si="342"/>
        <v>2.3311099999999998</v>
      </c>
      <c r="AA589" s="135">
        <f t="shared" si="342"/>
        <v>2.13009</v>
      </c>
    </row>
    <row r="590" spans="1:27" ht="12.75" hidden="1" customHeight="1" outlineLevel="1" x14ac:dyDescent="0.2">
      <c r="A590" s="163" t="s">
        <v>1604</v>
      </c>
      <c r="B590" s="94" t="s">
        <v>238</v>
      </c>
      <c r="C590" s="70" t="s">
        <v>79</v>
      </c>
      <c r="D590" s="71">
        <v>1316.09</v>
      </c>
      <c r="E590" s="71">
        <v>1169.3699999999999</v>
      </c>
      <c r="F590" s="71">
        <v>1089.94</v>
      </c>
      <c r="G590" s="71">
        <v>1062.9000000000001</v>
      </c>
      <c r="H590" s="71">
        <v>1046.0899999999999</v>
      </c>
      <c r="I590" s="71">
        <v>1101.6300000000001</v>
      </c>
      <c r="J590" s="71">
        <v>1338.79</v>
      </c>
      <c r="K590" s="71">
        <v>1567.79</v>
      </c>
      <c r="L590" s="71">
        <v>1869.91</v>
      </c>
      <c r="M590" s="71">
        <v>1957.43</v>
      </c>
      <c r="N590" s="71">
        <v>1959.32</v>
      </c>
      <c r="O590" s="71">
        <v>1970.39</v>
      </c>
      <c r="P590" s="71">
        <v>1999.19</v>
      </c>
      <c r="Q590" s="71">
        <v>2063.64</v>
      </c>
      <c r="R590" s="71">
        <v>2037.35</v>
      </c>
      <c r="S590" s="71">
        <v>1997.94</v>
      </c>
      <c r="T590" s="71">
        <v>1966.55</v>
      </c>
      <c r="U590" s="71">
        <v>1959.02</v>
      </c>
      <c r="V590" s="71">
        <v>1922.01</v>
      </c>
      <c r="W590" s="71">
        <v>1767.54</v>
      </c>
      <c r="X590" s="71">
        <v>1859.12</v>
      </c>
      <c r="Y590" s="71">
        <v>1953.97</v>
      </c>
      <c r="Z590" s="71">
        <v>1675.62</v>
      </c>
      <c r="AA590" s="71">
        <v>1474.6</v>
      </c>
    </row>
    <row r="591" spans="1:27" ht="12.75" hidden="1" customHeight="1" outlineLevel="1" x14ac:dyDescent="0.2">
      <c r="A591" s="163" t="s">
        <v>1605</v>
      </c>
      <c r="B591" s="94" t="s">
        <v>90</v>
      </c>
      <c r="C591" s="70" t="s">
        <v>79</v>
      </c>
      <c r="D591" s="71">
        <f>$D$486</f>
        <v>434.18</v>
      </c>
      <c r="E591" s="71">
        <f t="shared" ref="E591:AA591" si="343">$D$486</f>
        <v>434.18</v>
      </c>
      <c r="F591" s="71">
        <f t="shared" si="343"/>
        <v>434.18</v>
      </c>
      <c r="G591" s="71">
        <f t="shared" si="343"/>
        <v>434.18</v>
      </c>
      <c r="H591" s="71">
        <f t="shared" si="343"/>
        <v>434.18</v>
      </c>
      <c r="I591" s="71">
        <f t="shared" si="343"/>
        <v>434.18</v>
      </c>
      <c r="J591" s="71">
        <f t="shared" si="343"/>
        <v>434.18</v>
      </c>
      <c r="K591" s="71">
        <f t="shared" si="343"/>
        <v>434.18</v>
      </c>
      <c r="L591" s="71">
        <f t="shared" si="343"/>
        <v>434.18</v>
      </c>
      <c r="M591" s="71">
        <f t="shared" si="343"/>
        <v>434.18</v>
      </c>
      <c r="N591" s="71">
        <f t="shared" si="343"/>
        <v>434.18</v>
      </c>
      <c r="O591" s="71">
        <f t="shared" si="343"/>
        <v>434.18</v>
      </c>
      <c r="P591" s="71">
        <f t="shared" si="343"/>
        <v>434.18</v>
      </c>
      <c r="Q591" s="71">
        <f t="shared" si="343"/>
        <v>434.18</v>
      </c>
      <c r="R591" s="71">
        <f t="shared" si="343"/>
        <v>434.18</v>
      </c>
      <c r="S591" s="71">
        <f t="shared" si="343"/>
        <v>434.18</v>
      </c>
      <c r="T591" s="71">
        <f t="shared" si="343"/>
        <v>434.18</v>
      </c>
      <c r="U591" s="71">
        <f t="shared" si="343"/>
        <v>434.18</v>
      </c>
      <c r="V591" s="71">
        <f t="shared" si="343"/>
        <v>434.18</v>
      </c>
      <c r="W591" s="71">
        <f t="shared" si="343"/>
        <v>434.18</v>
      </c>
      <c r="X591" s="71">
        <f t="shared" si="343"/>
        <v>434.18</v>
      </c>
      <c r="Y591" s="71">
        <f t="shared" si="343"/>
        <v>434.18</v>
      </c>
      <c r="Z591" s="71">
        <f t="shared" si="343"/>
        <v>434.18</v>
      </c>
      <c r="AA591" s="71">
        <f t="shared" si="343"/>
        <v>434.18</v>
      </c>
    </row>
    <row r="592" spans="1:27" ht="12.75" hidden="1" customHeight="1" outlineLevel="1" x14ac:dyDescent="0.2">
      <c r="A592" s="163" t="s">
        <v>1606</v>
      </c>
      <c r="B592" s="94" t="s">
        <v>83</v>
      </c>
      <c r="C592" s="70" t="s">
        <v>79</v>
      </c>
      <c r="D592" s="71">
        <v>4.95</v>
      </c>
      <c r="E592" s="71">
        <v>4.95</v>
      </c>
      <c r="F592" s="71">
        <v>4.95</v>
      </c>
      <c r="G592" s="71">
        <v>4.95</v>
      </c>
      <c r="H592" s="71">
        <v>4.95</v>
      </c>
      <c r="I592" s="71">
        <v>4.95</v>
      </c>
      <c r="J592" s="71">
        <v>4.95</v>
      </c>
      <c r="K592" s="71">
        <v>4.95</v>
      </c>
      <c r="L592" s="71">
        <v>4.95</v>
      </c>
      <c r="M592" s="71">
        <v>4.95</v>
      </c>
      <c r="N592" s="71">
        <v>4.95</v>
      </c>
      <c r="O592" s="71">
        <v>4.95</v>
      </c>
      <c r="P592" s="71">
        <v>4.95</v>
      </c>
      <c r="Q592" s="71">
        <v>4.95</v>
      </c>
      <c r="R592" s="71">
        <v>4.95</v>
      </c>
      <c r="S592" s="71">
        <v>4.95</v>
      </c>
      <c r="T592" s="71">
        <v>4.95</v>
      </c>
      <c r="U592" s="71">
        <v>4.95</v>
      </c>
      <c r="V592" s="71">
        <v>4.95</v>
      </c>
      <c r="W592" s="71">
        <v>4.95</v>
      </c>
      <c r="X592" s="71">
        <v>4.95</v>
      </c>
      <c r="Y592" s="71">
        <v>4.95</v>
      </c>
      <c r="Z592" s="71">
        <v>4.95</v>
      </c>
      <c r="AA592" s="71">
        <v>4.95</v>
      </c>
    </row>
    <row r="593" spans="1:27" ht="12.75" hidden="1" customHeight="1" outlineLevel="1" x14ac:dyDescent="0.2">
      <c r="A593" s="163" t="s">
        <v>1607</v>
      </c>
      <c r="B593" s="94" t="s">
        <v>81</v>
      </c>
      <c r="C593" s="70" t="s">
        <v>79</v>
      </c>
      <c r="D593" s="71">
        <f>$D$11</f>
        <v>216.36</v>
      </c>
      <c r="E593" s="71">
        <f t="shared" ref="E593:AA593" si="344">$D$11</f>
        <v>216.36</v>
      </c>
      <c r="F593" s="71">
        <f t="shared" si="344"/>
        <v>216.36</v>
      </c>
      <c r="G593" s="71">
        <f t="shared" si="344"/>
        <v>216.36</v>
      </c>
      <c r="H593" s="71">
        <f t="shared" si="344"/>
        <v>216.36</v>
      </c>
      <c r="I593" s="71">
        <f t="shared" si="344"/>
        <v>216.36</v>
      </c>
      <c r="J593" s="71">
        <f t="shared" si="344"/>
        <v>216.36</v>
      </c>
      <c r="K593" s="71">
        <f t="shared" si="344"/>
        <v>216.36</v>
      </c>
      <c r="L593" s="71">
        <f t="shared" si="344"/>
        <v>216.36</v>
      </c>
      <c r="M593" s="71">
        <f t="shared" si="344"/>
        <v>216.36</v>
      </c>
      <c r="N593" s="71">
        <f t="shared" si="344"/>
        <v>216.36</v>
      </c>
      <c r="O593" s="71">
        <f t="shared" si="344"/>
        <v>216.36</v>
      </c>
      <c r="P593" s="71">
        <f t="shared" si="344"/>
        <v>216.36</v>
      </c>
      <c r="Q593" s="71">
        <f t="shared" si="344"/>
        <v>216.36</v>
      </c>
      <c r="R593" s="71">
        <f>$D$11</f>
        <v>216.36</v>
      </c>
      <c r="S593" s="71">
        <f t="shared" si="344"/>
        <v>216.36</v>
      </c>
      <c r="T593" s="71">
        <f t="shared" si="344"/>
        <v>216.36</v>
      </c>
      <c r="U593" s="71">
        <f t="shared" si="344"/>
        <v>216.36</v>
      </c>
      <c r="V593" s="71">
        <f t="shared" si="344"/>
        <v>216.36</v>
      </c>
      <c r="W593" s="71">
        <f t="shared" si="344"/>
        <v>216.36</v>
      </c>
      <c r="X593" s="71">
        <f t="shared" si="344"/>
        <v>216.36</v>
      </c>
      <c r="Y593" s="71">
        <f t="shared" si="344"/>
        <v>216.36</v>
      </c>
      <c r="Z593" s="71">
        <f t="shared" si="344"/>
        <v>216.36</v>
      </c>
      <c r="AA593" s="71">
        <f t="shared" si="344"/>
        <v>216.36</v>
      </c>
    </row>
    <row r="594" spans="1:27" collapsed="1" x14ac:dyDescent="0.2">
      <c r="A594" s="162" t="s">
        <v>1608</v>
      </c>
      <c r="B594" s="54" t="str">
        <f>"23"&amp;"."&amp;$B$663&amp;"."&amp;$B$664</f>
        <v>23.05.2023</v>
      </c>
      <c r="C594" s="134" t="s">
        <v>76</v>
      </c>
      <c r="D594" s="135">
        <f>ROUND(((D595+D596+D598+D597)/1000),5)</f>
        <v>1.9513499999999999</v>
      </c>
      <c r="E594" s="135">
        <f>ROUND(((E595+E596+E598+E597)/1000),5)</f>
        <v>1.78088</v>
      </c>
      <c r="F594" s="135">
        <f>ROUND(((F595+F596+F598+F597)/1000),5)</f>
        <v>1.6929099999999999</v>
      </c>
      <c r="G594" s="135">
        <f t="shared" ref="G594:AA594" si="345">ROUND(((G595+G596+G598+G597)/1000),5)</f>
        <v>1.65445</v>
      </c>
      <c r="H594" s="135">
        <f t="shared" si="345"/>
        <v>1.7014199999999999</v>
      </c>
      <c r="I594" s="135">
        <f t="shared" si="345"/>
        <v>1.84735</v>
      </c>
      <c r="J594" s="135">
        <f t="shared" si="345"/>
        <v>1.9656800000000001</v>
      </c>
      <c r="K594" s="135">
        <f t="shared" si="345"/>
        <v>2.1996500000000001</v>
      </c>
      <c r="L594" s="135">
        <f t="shared" si="345"/>
        <v>2.42998</v>
      </c>
      <c r="M594" s="135">
        <f t="shared" si="345"/>
        <v>2.5491100000000002</v>
      </c>
      <c r="N594" s="135">
        <f t="shared" si="345"/>
        <v>2.5240300000000002</v>
      </c>
      <c r="O594" s="135">
        <f t="shared" si="345"/>
        <v>2.5825399999999998</v>
      </c>
      <c r="P594" s="135">
        <f t="shared" si="345"/>
        <v>2.5828700000000002</v>
      </c>
      <c r="Q594" s="135">
        <f t="shared" si="345"/>
        <v>2.6028799999999999</v>
      </c>
      <c r="R594" s="135">
        <f t="shared" si="345"/>
        <v>2.5980799999999999</v>
      </c>
      <c r="S594" s="135">
        <f t="shared" si="345"/>
        <v>2.5867599999999999</v>
      </c>
      <c r="T594" s="135">
        <f t="shared" si="345"/>
        <v>2.5777399999999999</v>
      </c>
      <c r="U594" s="135">
        <f t="shared" si="345"/>
        <v>2.52366</v>
      </c>
      <c r="V594" s="135">
        <f t="shared" si="345"/>
        <v>2.4636100000000001</v>
      </c>
      <c r="W594" s="135">
        <f t="shared" si="345"/>
        <v>2.4062999999999999</v>
      </c>
      <c r="X594" s="135">
        <f t="shared" si="345"/>
        <v>2.43174</v>
      </c>
      <c r="Y594" s="135">
        <f t="shared" si="345"/>
        <v>2.53091</v>
      </c>
      <c r="Z594" s="135">
        <f t="shared" si="345"/>
        <v>2.3247800000000001</v>
      </c>
      <c r="AA594" s="135">
        <f t="shared" si="345"/>
        <v>2.0694599999999999</v>
      </c>
    </row>
    <row r="595" spans="1:27" ht="12.75" hidden="1" customHeight="1" outlineLevel="1" x14ac:dyDescent="0.2">
      <c r="A595" s="163" t="s">
        <v>1609</v>
      </c>
      <c r="B595" s="94" t="s">
        <v>238</v>
      </c>
      <c r="C595" s="70" t="s">
        <v>79</v>
      </c>
      <c r="D595" s="71">
        <v>1295.8599999999999</v>
      </c>
      <c r="E595" s="71">
        <v>1125.3900000000001</v>
      </c>
      <c r="F595" s="71">
        <v>1037.42</v>
      </c>
      <c r="G595" s="71">
        <v>998.96</v>
      </c>
      <c r="H595" s="71">
        <v>1045.93</v>
      </c>
      <c r="I595" s="71">
        <v>1191.8599999999999</v>
      </c>
      <c r="J595" s="71">
        <v>1310.19</v>
      </c>
      <c r="K595" s="71">
        <v>1544.16</v>
      </c>
      <c r="L595" s="71">
        <v>1774.49</v>
      </c>
      <c r="M595" s="71">
        <v>1893.62</v>
      </c>
      <c r="N595" s="71">
        <v>1868.54</v>
      </c>
      <c r="O595" s="71">
        <v>1927.05</v>
      </c>
      <c r="P595" s="71">
        <v>1927.38</v>
      </c>
      <c r="Q595" s="71">
        <v>1947.39</v>
      </c>
      <c r="R595" s="71">
        <v>1942.59</v>
      </c>
      <c r="S595" s="71">
        <v>1931.27</v>
      </c>
      <c r="T595" s="71">
        <v>1922.25</v>
      </c>
      <c r="U595" s="71">
        <v>1868.17</v>
      </c>
      <c r="V595" s="71">
        <v>1808.12</v>
      </c>
      <c r="W595" s="71">
        <v>1750.81</v>
      </c>
      <c r="X595" s="71">
        <v>1776.25</v>
      </c>
      <c r="Y595" s="71">
        <v>1875.42</v>
      </c>
      <c r="Z595" s="71">
        <v>1669.29</v>
      </c>
      <c r="AA595" s="71">
        <v>1413.97</v>
      </c>
    </row>
    <row r="596" spans="1:27" ht="12.75" hidden="1" customHeight="1" outlineLevel="1" x14ac:dyDescent="0.2">
      <c r="A596" s="163" t="s">
        <v>1610</v>
      </c>
      <c r="B596" s="94" t="s">
        <v>90</v>
      </c>
      <c r="C596" s="70" t="s">
        <v>79</v>
      </c>
      <c r="D596" s="71">
        <f>$D$486</f>
        <v>434.18</v>
      </c>
      <c r="E596" s="71">
        <f t="shared" ref="E596:AA596" si="346">$D$486</f>
        <v>434.18</v>
      </c>
      <c r="F596" s="71">
        <f t="shared" si="346"/>
        <v>434.18</v>
      </c>
      <c r="G596" s="71">
        <f t="shared" si="346"/>
        <v>434.18</v>
      </c>
      <c r="H596" s="71">
        <f t="shared" si="346"/>
        <v>434.18</v>
      </c>
      <c r="I596" s="71">
        <f t="shared" si="346"/>
        <v>434.18</v>
      </c>
      <c r="J596" s="71">
        <f t="shared" si="346"/>
        <v>434.18</v>
      </c>
      <c r="K596" s="71">
        <f t="shared" si="346"/>
        <v>434.18</v>
      </c>
      <c r="L596" s="71">
        <f t="shared" si="346"/>
        <v>434.18</v>
      </c>
      <c r="M596" s="71">
        <f t="shared" si="346"/>
        <v>434.18</v>
      </c>
      <c r="N596" s="71">
        <f t="shared" si="346"/>
        <v>434.18</v>
      </c>
      <c r="O596" s="71">
        <f t="shared" si="346"/>
        <v>434.18</v>
      </c>
      <c r="P596" s="71">
        <f t="shared" si="346"/>
        <v>434.18</v>
      </c>
      <c r="Q596" s="71">
        <f t="shared" si="346"/>
        <v>434.18</v>
      </c>
      <c r="R596" s="71">
        <f t="shared" si="346"/>
        <v>434.18</v>
      </c>
      <c r="S596" s="71">
        <f t="shared" si="346"/>
        <v>434.18</v>
      </c>
      <c r="T596" s="71">
        <f t="shared" si="346"/>
        <v>434.18</v>
      </c>
      <c r="U596" s="71">
        <f t="shared" si="346"/>
        <v>434.18</v>
      </c>
      <c r="V596" s="71">
        <f t="shared" si="346"/>
        <v>434.18</v>
      </c>
      <c r="W596" s="71">
        <f t="shared" si="346"/>
        <v>434.18</v>
      </c>
      <c r="X596" s="71">
        <f t="shared" si="346"/>
        <v>434.18</v>
      </c>
      <c r="Y596" s="71">
        <f t="shared" si="346"/>
        <v>434.18</v>
      </c>
      <c r="Z596" s="71">
        <f t="shared" si="346"/>
        <v>434.18</v>
      </c>
      <c r="AA596" s="71">
        <f t="shared" si="346"/>
        <v>434.18</v>
      </c>
    </row>
    <row r="597" spans="1:27" ht="12.75" hidden="1" customHeight="1" outlineLevel="1" x14ac:dyDescent="0.2">
      <c r="A597" s="163" t="s">
        <v>1611</v>
      </c>
      <c r="B597" s="94" t="s">
        <v>83</v>
      </c>
      <c r="C597" s="70" t="s">
        <v>79</v>
      </c>
      <c r="D597" s="71">
        <v>4.95</v>
      </c>
      <c r="E597" s="71">
        <v>4.95</v>
      </c>
      <c r="F597" s="71">
        <v>4.95</v>
      </c>
      <c r="G597" s="71">
        <v>4.95</v>
      </c>
      <c r="H597" s="71">
        <v>4.95</v>
      </c>
      <c r="I597" s="71">
        <v>4.95</v>
      </c>
      <c r="J597" s="71">
        <v>4.95</v>
      </c>
      <c r="K597" s="71">
        <v>4.95</v>
      </c>
      <c r="L597" s="71">
        <v>4.95</v>
      </c>
      <c r="M597" s="71">
        <v>4.95</v>
      </c>
      <c r="N597" s="71">
        <v>4.95</v>
      </c>
      <c r="O597" s="71">
        <v>4.95</v>
      </c>
      <c r="P597" s="71">
        <v>4.95</v>
      </c>
      <c r="Q597" s="71">
        <v>4.95</v>
      </c>
      <c r="R597" s="71">
        <v>4.95</v>
      </c>
      <c r="S597" s="71">
        <v>4.95</v>
      </c>
      <c r="T597" s="71">
        <v>4.95</v>
      </c>
      <c r="U597" s="71">
        <v>4.95</v>
      </c>
      <c r="V597" s="71">
        <v>4.95</v>
      </c>
      <c r="W597" s="71">
        <v>4.95</v>
      </c>
      <c r="X597" s="71">
        <v>4.95</v>
      </c>
      <c r="Y597" s="71">
        <v>4.95</v>
      </c>
      <c r="Z597" s="71">
        <v>4.95</v>
      </c>
      <c r="AA597" s="71">
        <v>4.95</v>
      </c>
    </row>
    <row r="598" spans="1:27" ht="12.75" hidden="1" customHeight="1" outlineLevel="1" x14ac:dyDescent="0.2">
      <c r="A598" s="163" t="s">
        <v>1612</v>
      </c>
      <c r="B598" s="94" t="s">
        <v>81</v>
      </c>
      <c r="C598" s="70" t="s">
        <v>79</v>
      </c>
      <c r="D598" s="71">
        <f>$D$11</f>
        <v>216.36</v>
      </c>
      <c r="E598" s="71">
        <f t="shared" ref="E598:AA598" si="347">$D$11</f>
        <v>216.36</v>
      </c>
      <c r="F598" s="71">
        <f t="shared" si="347"/>
        <v>216.36</v>
      </c>
      <c r="G598" s="71">
        <f t="shared" si="347"/>
        <v>216.36</v>
      </c>
      <c r="H598" s="71">
        <f t="shared" si="347"/>
        <v>216.36</v>
      </c>
      <c r="I598" s="71">
        <f t="shared" si="347"/>
        <v>216.36</v>
      </c>
      <c r="J598" s="71">
        <f t="shared" si="347"/>
        <v>216.36</v>
      </c>
      <c r="K598" s="71">
        <f t="shared" si="347"/>
        <v>216.36</v>
      </c>
      <c r="L598" s="71">
        <f t="shared" si="347"/>
        <v>216.36</v>
      </c>
      <c r="M598" s="71">
        <f t="shared" si="347"/>
        <v>216.36</v>
      </c>
      <c r="N598" s="71">
        <f t="shared" si="347"/>
        <v>216.36</v>
      </c>
      <c r="O598" s="71">
        <f t="shared" si="347"/>
        <v>216.36</v>
      </c>
      <c r="P598" s="71">
        <f t="shared" si="347"/>
        <v>216.36</v>
      </c>
      <c r="Q598" s="71">
        <f t="shared" si="347"/>
        <v>216.36</v>
      </c>
      <c r="R598" s="71">
        <f>$D$11</f>
        <v>216.36</v>
      </c>
      <c r="S598" s="71">
        <f t="shared" si="347"/>
        <v>216.36</v>
      </c>
      <c r="T598" s="71">
        <f t="shared" si="347"/>
        <v>216.36</v>
      </c>
      <c r="U598" s="71">
        <f t="shared" si="347"/>
        <v>216.36</v>
      </c>
      <c r="V598" s="71">
        <f t="shared" si="347"/>
        <v>216.36</v>
      </c>
      <c r="W598" s="71">
        <f t="shared" si="347"/>
        <v>216.36</v>
      </c>
      <c r="X598" s="71">
        <f t="shared" si="347"/>
        <v>216.36</v>
      </c>
      <c r="Y598" s="71">
        <f t="shared" si="347"/>
        <v>216.36</v>
      </c>
      <c r="Z598" s="71">
        <f t="shared" si="347"/>
        <v>216.36</v>
      </c>
      <c r="AA598" s="71">
        <f t="shared" si="347"/>
        <v>216.36</v>
      </c>
    </row>
    <row r="599" spans="1:27" collapsed="1" x14ac:dyDescent="0.2">
      <c r="A599" s="162" t="s">
        <v>1613</v>
      </c>
      <c r="B599" s="54" t="str">
        <f>"24"&amp;"."&amp;$B$663&amp;"."&amp;$B$664</f>
        <v>24.05.2023</v>
      </c>
      <c r="C599" s="134" t="s">
        <v>76</v>
      </c>
      <c r="D599" s="135">
        <f>ROUND(((D600+D601+D603+D602)/1000),5)</f>
        <v>1.9674100000000001</v>
      </c>
      <c r="E599" s="135">
        <f>ROUND(((E600+E601+E603+E602)/1000),5)</f>
        <v>1.7592099999999999</v>
      </c>
      <c r="F599" s="135">
        <f>ROUND(((F600+F601+F603+F602)/1000),5)</f>
        <v>1.72279</v>
      </c>
      <c r="G599" s="135">
        <f t="shared" ref="G599:AA599" si="348">ROUND(((G600+G601+G603+G602)/1000),5)</f>
        <v>1.6793899999999999</v>
      </c>
      <c r="H599" s="135">
        <f t="shared" si="348"/>
        <v>1.6850000000000001</v>
      </c>
      <c r="I599" s="135">
        <f t="shared" si="348"/>
        <v>1.8447899999999999</v>
      </c>
      <c r="J599" s="135">
        <f t="shared" si="348"/>
        <v>2.1061200000000002</v>
      </c>
      <c r="K599" s="135">
        <f t="shared" si="348"/>
        <v>2.3591299999999999</v>
      </c>
      <c r="L599" s="135">
        <f t="shared" si="348"/>
        <v>2.5406399999999998</v>
      </c>
      <c r="M599" s="135">
        <f t="shared" si="348"/>
        <v>2.5954600000000001</v>
      </c>
      <c r="N599" s="135">
        <f t="shared" si="348"/>
        <v>2.60195</v>
      </c>
      <c r="O599" s="135">
        <f t="shared" si="348"/>
        <v>2.6036000000000001</v>
      </c>
      <c r="P599" s="135">
        <f t="shared" si="348"/>
        <v>2.5889000000000002</v>
      </c>
      <c r="Q599" s="135">
        <f t="shared" si="348"/>
        <v>2.5943200000000002</v>
      </c>
      <c r="R599" s="135">
        <f t="shared" si="348"/>
        <v>2.6074999999999999</v>
      </c>
      <c r="S599" s="135">
        <f t="shared" si="348"/>
        <v>2.6206900000000002</v>
      </c>
      <c r="T599" s="135">
        <f t="shared" si="348"/>
        <v>2.6041699999999999</v>
      </c>
      <c r="U599" s="135">
        <f t="shared" si="348"/>
        <v>2.5903299999999998</v>
      </c>
      <c r="V599" s="135">
        <f t="shared" si="348"/>
        <v>2.5840800000000002</v>
      </c>
      <c r="W599" s="135">
        <f t="shared" si="348"/>
        <v>2.57578</v>
      </c>
      <c r="X599" s="135">
        <f t="shared" si="348"/>
        <v>2.5757400000000001</v>
      </c>
      <c r="Y599" s="135">
        <f t="shared" si="348"/>
        <v>2.5785300000000002</v>
      </c>
      <c r="Z599" s="135">
        <f t="shared" si="348"/>
        <v>2.4156499999999999</v>
      </c>
      <c r="AA599" s="135">
        <f t="shared" si="348"/>
        <v>2.09395</v>
      </c>
    </row>
    <row r="600" spans="1:27" ht="12.75" hidden="1" customHeight="1" outlineLevel="1" x14ac:dyDescent="0.2">
      <c r="A600" s="163" t="s">
        <v>1614</v>
      </c>
      <c r="B600" s="94" t="s">
        <v>238</v>
      </c>
      <c r="C600" s="70" t="s">
        <v>79</v>
      </c>
      <c r="D600" s="71">
        <v>1311.92</v>
      </c>
      <c r="E600" s="71">
        <v>1103.72</v>
      </c>
      <c r="F600" s="71">
        <v>1067.3</v>
      </c>
      <c r="G600" s="71">
        <v>1023.9</v>
      </c>
      <c r="H600" s="71">
        <v>1029.51</v>
      </c>
      <c r="I600" s="71">
        <v>1189.3</v>
      </c>
      <c r="J600" s="71">
        <v>1450.63</v>
      </c>
      <c r="K600" s="71">
        <v>1703.64</v>
      </c>
      <c r="L600" s="71">
        <v>1885.15</v>
      </c>
      <c r="M600" s="71">
        <v>1939.97</v>
      </c>
      <c r="N600" s="71">
        <v>1946.46</v>
      </c>
      <c r="O600" s="71">
        <v>1948.11</v>
      </c>
      <c r="P600" s="71">
        <v>1933.41</v>
      </c>
      <c r="Q600" s="71">
        <v>1938.83</v>
      </c>
      <c r="R600" s="71">
        <v>1952.01</v>
      </c>
      <c r="S600" s="71">
        <v>1965.2</v>
      </c>
      <c r="T600" s="71">
        <v>1948.68</v>
      </c>
      <c r="U600" s="71">
        <v>1934.84</v>
      </c>
      <c r="V600" s="71">
        <v>1928.59</v>
      </c>
      <c r="W600" s="71">
        <v>1920.29</v>
      </c>
      <c r="X600" s="71">
        <v>1920.25</v>
      </c>
      <c r="Y600" s="71">
        <v>1923.04</v>
      </c>
      <c r="Z600" s="71">
        <v>1760.16</v>
      </c>
      <c r="AA600" s="71">
        <v>1438.46</v>
      </c>
    </row>
    <row r="601" spans="1:27" ht="12.75" hidden="1" customHeight="1" outlineLevel="1" x14ac:dyDescent="0.2">
      <c r="A601" s="163" t="s">
        <v>1615</v>
      </c>
      <c r="B601" s="94" t="s">
        <v>90</v>
      </c>
      <c r="C601" s="70" t="s">
        <v>79</v>
      </c>
      <c r="D601" s="71">
        <f>$D$486</f>
        <v>434.18</v>
      </c>
      <c r="E601" s="71">
        <f t="shared" ref="E601:AA601" si="349">$D$486</f>
        <v>434.18</v>
      </c>
      <c r="F601" s="71">
        <f t="shared" si="349"/>
        <v>434.18</v>
      </c>
      <c r="G601" s="71">
        <f t="shared" si="349"/>
        <v>434.18</v>
      </c>
      <c r="H601" s="71">
        <f t="shared" si="349"/>
        <v>434.18</v>
      </c>
      <c r="I601" s="71">
        <f t="shared" si="349"/>
        <v>434.18</v>
      </c>
      <c r="J601" s="71">
        <f t="shared" si="349"/>
        <v>434.18</v>
      </c>
      <c r="K601" s="71">
        <f t="shared" si="349"/>
        <v>434.18</v>
      </c>
      <c r="L601" s="71">
        <f t="shared" si="349"/>
        <v>434.18</v>
      </c>
      <c r="M601" s="71">
        <f t="shared" si="349"/>
        <v>434.18</v>
      </c>
      <c r="N601" s="71">
        <f t="shared" si="349"/>
        <v>434.18</v>
      </c>
      <c r="O601" s="71">
        <f t="shared" si="349"/>
        <v>434.18</v>
      </c>
      <c r="P601" s="71">
        <f t="shared" si="349"/>
        <v>434.18</v>
      </c>
      <c r="Q601" s="71">
        <f t="shared" si="349"/>
        <v>434.18</v>
      </c>
      <c r="R601" s="71">
        <f t="shared" si="349"/>
        <v>434.18</v>
      </c>
      <c r="S601" s="71">
        <f t="shared" si="349"/>
        <v>434.18</v>
      </c>
      <c r="T601" s="71">
        <f t="shared" si="349"/>
        <v>434.18</v>
      </c>
      <c r="U601" s="71">
        <f t="shared" si="349"/>
        <v>434.18</v>
      </c>
      <c r="V601" s="71">
        <f t="shared" si="349"/>
        <v>434.18</v>
      </c>
      <c r="W601" s="71">
        <f t="shared" si="349"/>
        <v>434.18</v>
      </c>
      <c r="X601" s="71">
        <f t="shared" si="349"/>
        <v>434.18</v>
      </c>
      <c r="Y601" s="71">
        <f t="shared" si="349"/>
        <v>434.18</v>
      </c>
      <c r="Z601" s="71">
        <f t="shared" si="349"/>
        <v>434.18</v>
      </c>
      <c r="AA601" s="71">
        <f t="shared" si="349"/>
        <v>434.18</v>
      </c>
    </row>
    <row r="602" spans="1:27" ht="12.75" hidden="1" customHeight="1" outlineLevel="1" x14ac:dyDescent="0.2">
      <c r="A602" s="163" t="s">
        <v>1616</v>
      </c>
      <c r="B602" s="94" t="s">
        <v>83</v>
      </c>
      <c r="C602" s="70" t="s">
        <v>79</v>
      </c>
      <c r="D602" s="71">
        <v>4.95</v>
      </c>
      <c r="E602" s="71">
        <v>4.95</v>
      </c>
      <c r="F602" s="71">
        <v>4.95</v>
      </c>
      <c r="G602" s="71">
        <v>4.95</v>
      </c>
      <c r="H602" s="71">
        <v>4.95</v>
      </c>
      <c r="I602" s="71">
        <v>4.95</v>
      </c>
      <c r="J602" s="71">
        <v>4.95</v>
      </c>
      <c r="K602" s="71">
        <v>4.95</v>
      </c>
      <c r="L602" s="71">
        <v>4.95</v>
      </c>
      <c r="M602" s="71">
        <v>4.95</v>
      </c>
      <c r="N602" s="71">
        <v>4.95</v>
      </c>
      <c r="O602" s="71">
        <v>4.95</v>
      </c>
      <c r="P602" s="71">
        <v>4.95</v>
      </c>
      <c r="Q602" s="71">
        <v>4.95</v>
      </c>
      <c r="R602" s="71">
        <v>4.95</v>
      </c>
      <c r="S602" s="71">
        <v>4.95</v>
      </c>
      <c r="T602" s="71">
        <v>4.95</v>
      </c>
      <c r="U602" s="71">
        <v>4.95</v>
      </c>
      <c r="V602" s="71">
        <v>4.95</v>
      </c>
      <c r="W602" s="71">
        <v>4.95</v>
      </c>
      <c r="X602" s="71">
        <v>4.95</v>
      </c>
      <c r="Y602" s="71">
        <v>4.95</v>
      </c>
      <c r="Z602" s="71">
        <v>4.95</v>
      </c>
      <c r="AA602" s="71">
        <v>4.95</v>
      </c>
    </row>
    <row r="603" spans="1:27" ht="12.75" hidden="1" customHeight="1" outlineLevel="1" x14ac:dyDescent="0.2">
      <c r="A603" s="163" t="s">
        <v>1617</v>
      </c>
      <c r="B603" s="94" t="s">
        <v>81</v>
      </c>
      <c r="C603" s="70" t="s">
        <v>79</v>
      </c>
      <c r="D603" s="71">
        <f>$D$11</f>
        <v>216.36</v>
      </c>
      <c r="E603" s="71">
        <f t="shared" ref="E603:AA603" si="350">$D$11</f>
        <v>216.36</v>
      </c>
      <c r="F603" s="71">
        <f t="shared" si="350"/>
        <v>216.36</v>
      </c>
      <c r="G603" s="71">
        <f t="shared" si="350"/>
        <v>216.36</v>
      </c>
      <c r="H603" s="71">
        <f t="shared" si="350"/>
        <v>216.36</v>
      </c>
      <c r="I603" s="71">
        <f t="shared" si="350"/>
        <v>216.36</v>
      </c>
      <c r="J603" s="71">
        <f t="shared" si="350"/>
        <v>216.36</v>
      </c>
      <c r="K603" s="71">
        <f t="shared" si="350"/>
        <v>216.36</v>
      </c>
      <c r="L603" s="71">
        <f t="shared" si="350"/>
        <v>216.36</v>
      </c>
      <c r="M603" s="71">
        <f t="shared" si="350"/>
        <v>216.36</v>
      </c>
      <c r="N603" s="71">
        <f t="shared" si="350"/>
        <v>216.36</v>
      </c>
      <c r="O603" s="71">
        <f t="shared" si="350"/>
        <v>216.36</v>
      </c>
      <c r="P603" s="71">
        <f t="shared" si="350"/>
        <v>216.36</v>
      </c>
      <c r="Q603" s="71">
        <f t="shared" si="350"/>
        <v>216.36</v>
      </c>
      <c r="R603" s="71">
        <f>$D$11</f>
        <v>216.36</v>
      </c>
      <c r="S603" s="71">
        <f t="shared" si="350"/>
        <v>216.36</v>
      </c>
      <c r="T603" s="71">
        <f t="shared" si="350"/>
        <v>216.36</v>
      </c>
      <c r="U603" s="71">
        <f t="shared" si="350"/>
        <v>216.36</v>
      </c>
      <c r="V603" s="71">
        <f t="shared" si="350"/>
        <v>216.36</v>
      </c>
      <c r="W603" s="71">
        <f t="shared" si="350"/>
        <v>216.36</v>
      </c>
      <c r="X603" s="71">
        <f t="shared" si="350"/>
        <v>216.36</v>
      </c>
      <c r="Y603" s="71">
        <f t="shared" si="350"/>
        <v>216.36</v>
      </c>
      <c r="Z603" s="71">
        <f t="shared" si="350"/>
        <v>216.36</v>
      </c>
      <c r="AA603" s="71">
        <f t="shared" si="350"/>
        <v>216.36</v>
      </c>
    </row>
    <row r="604" spans="1:27" collapsed="1" x14ac:dyDescent="0.2">
      <c r="A604" s="162" t="s">
        <v>1618</v>
      </c>
      <c r="B604" s="54" t="str">
        <f>"25"&amp;"."&amp;$B$663&amp;"."&amp;$B$664</f>
        <v>25.05.2023</v>
      </c>
      <c r="C604" s="134" t="s">
        <v>76</v>
      </c>
      <c r="D604" s="135">
        <f>ROUND(((D605+D606+D608+D607)/1000),5)</f>
        <v>1.78759</v>
      </c>
      <c r="E604" s="135">
        <f>ROUND(((E605+E606+E608+E607)/1000),5)</f>
        <v>1.6820900000000001</v>
      </c>
      <c r="F604" s="135">
        <f>ROUND(((F605+F606+F608+F607)/1000),5)</f>
        <v>1.6167</v>
      </c>
      <c r="G604" s="135">
        <f t="shared" ref="G604:AA604" si="351">ROUND(((G605+G606+G608+G607)/1000),5)</f>
        <v>1.56759</v>
      </c>
      <c r="H604" s="135">
        <f t="shared" si="351"/>
        <v>1.5671200000000001</v>
      </c>
      <c r="I604" s="135">
        <f t="shared" si="351"/>
        <v>1.7340599999999999</v>
      </c>
      <c r="J604" s="135">
        <f t="shared" si="351"/>
        <v>2.1153200000000001</v>
      </c>
      <c r="K604" s="135">
        <f t="shared" si="351"/>
        <v>2.2786</v>
      </c>
      <c r="L604" s="135">
        <f t="shared" si="351"/>
        <v>2.4957099999999999</v>
      </c>
      <c r="M604" s="135">
        <f t="shared" si="351"/>
        <v>2.56406</v>
      </c>
      <c r="N604" s="135">
        <f t="shared" si="351"/>
        <v>2.5771000000000002</v>
      </c>
      <c r="O604" s="135">
        <f t="shared" si="351"/>
        <v>2.58656</v>
      </c>
      <c r="P604" s="135">
        <f t="shared" si="351"/>
        <v>2.5693299999999999</v>
      </c>
      <c r="Q604" s="135">
        <f t="shared" si="351"/>
        <v>2.5716199999999998</v>
      </c>
      <c r="R604" s="135">
        <f t="shared" si="351"/>
        <v>2.5962800000000001</v>
      </c>
      <c r="S604" s="135">
        <f t="shared" si="351"/>
        <v>2.61165</v>
      </c>
      <c r="T604" s="135">
        <f t="shared" si="351"/>
        <v>2.5967600000000002</v>
      </c>
      <c r="U604" s="135">
        <f t="shared" si="351"/>
        <v>2.5832299999999999</v>
      </c>
      <c r="V604" s="135">
        <f t="shared" si="351"/>
        <v>2.5761400000000001</v>
      </c>
      <c r="W604" s="135">
        <f t="shared" si="351"/>
        <v>2.5699700000000001</v>
      </c>
      <c r="X604" s="135">
        <f t="shared" si="351"/>
        <v>2.5737100000000002</v>
      </c>
      <c r="Y604" s="135">
        <f t="shared" si="351"/>
        <v>2.5694900000000001</v>
      </c>
      <c r="Z604" s="135">
        <f t="shared" si="351"/>
        <v>2.3766400000000001</v>
      </c>
      <c r="AA604" s="135">
        <f t="shared" si="351"/>
        <v>2.0045899999999999</v>
      </c>
    </row>
    <row r="605" spans="1:27" ht="12.75" hidden="1" customHeight="1" outlineLevel="1" x14ac:dyDescent="0.2">
      <c r="A605" s="163" t="s">
        <v>1619</v>
      </c>
      <c r="B605" s="94" t="s">
        <v>238</v>
      </c>
      <c r="C605" s="70" t="s">
        <v>79</v>
      </c>
      <c r="D605" s="71">
        <v>1132.0999999999999</v>
      </c>
      <c r="E605" s="71">
        <v>1026.5999999999999</v>
      </c>
      <c r="F605" s="71">
        <v>961.21</v>
      </c>
      <c r="G605" s="71">
        <v>912.1</v>
      </c>
      <c r="H605" s="71">
        <v>911.63</v>
      </c>
      <c r="I605" s="71">
        <v>1078.57</v>
      </c>
      <c r="J605" s="71">
        <v>1459.83</v>
      </c>
      <c r="K605" s="71">
        <v>1623.11</v>
      </c>
      <c r="L605" s="71">
        <v>1840.22</v>
      </c>
      <c r="M605" s="71">
        <v>1908.57</v>
      </c>
      <c r="N605" s="71">
        <v>1921.61</v>
      </c>
      <c r="O605" s="71">
        <v>1931.07</v>
      </c>
      <c r="P605" s="71">
        <v>1913.84</v>
      </c>
      <c r="Q605" s="71">
        <v>1916.13</v>
      </c>
      <c r="R605" s="71">
        <v>1940.79</v>
      </c>
      <c r="S605" s="71">
        <v>1956.16</v>
      </c>
      <c r="T605" s="71">
        <v>1941.27</v>
      </c>
      <c r="U605" s="71">
        <v>1927.74</v>
      </c>
      <c r="V605" s="71">
        <v>1920.65</v>
      </c>
      <c r="W605" s="71">
        <v>1914.48</v>
      </c>
      <c r="X605" s="71">
        <v>1918.22</v>
      </c>
      <c r="Y605" s="71">
        <v>1914</v>
      </c>
      <c r="Z605" s="71">
        <v>1721.15</v>
      </c>
      <c r="AA605" s="71">
        <v>1349.1</v>
      </c>
    </row>
    <row r="606" spans="1:27" ht="12.75" hidden="1" customHeight="1" outlineLevel="1" x14ac:dyDescent="0.2">
      <c r="A606" s="163" t="s">
        <v>1620</v>
      </c>
      <c r="B606" s="94" t="s">
        <v>90</v>
      </c>
      <c r="C606" s="70" t="s">
        <v>79</v>
      </c>
      <c r="D606" s="71">
        <f>$D$486</f>
        <v>434.18</v>
      </c>
      <c r="E606" s="71">
        <f t="shared" ref="E606:AA606" si="352">$D$486</f>
        <v>434.18</v>
      </c>
      <c r="F606" s="71">
        <f t="shared" si="352"/>
        <v>434.18</v>
      </c>
      <c r="G606" s="71">
        <f t="shared" si="352"/>
        <v>434.18</v>
      </c>
      <c r="H606" s="71">
        <f t="shared" si="352"/>
        <v>434.18</v>
      </c>
      <c r="I606" s="71">
        <f t="shared" si="352"/>
        <v>434.18</v>
      </c>
      <c r="J606" s="71">
        <f t="shared" si="352"/>
        <v>434.18</v>
      </c>
      <c r="K606" s="71">
        <f t="shared" si="352"/>
        <v>434.18</v>
      </c>
      <c r="L606" s="71">
        <f t="shared" si="352"/>
        <v>434.18</v>
      </c>
      <c r="M606" s="71">
        <f t="shared" si="352"/>
        <v>434.18</v>
      </c>
      <c r="N606" s="71">
        <f t="shared" si="352"/>
        <v>434.18</v>
      </c>
      <c r="O606" s="71">
        <f t="shared" si="352"/>
        <v>434.18</v>
      </c>
      <c r="P606" s="71">
        <f t="shared" si="352"/>
        <v>434.18</v>
      </c>
      <c r="Q606" s="71">
        <f t="shared" si="352"/>
        <v>434.18</v>
      </c>
      <c r="R606" s="71">
        <f t="shared" si="352"/>
        <v>434.18</v>
      </c>
      <c r="S606" s="71">
        <f t="shared" si="352"/>
        <v>434.18</v>
      </c>
      <c r="T606" s="71">
        <f t="shared" si="352"/>
        <v>434.18</v>
      </c>
      <c r="U606" s="71">
        <f t="shared" si="352"/>
        <v>434.18</v>
      </c>
      <c r="V606" s="71">
        <f t="shared" si="352"/>
        <v>434.18</v>
      </c>
      <c r="W606" s="71">
        <f t="shared" si="352"/>
        <v>434.18</v>
      </c>
      <c r="X606" s="71">
        <f t="shared" si="352"/>
        <v>434.18</v>
      </c>
      <c r="Y606" s="71">
        <f t="shared" si="352"/>
        <v>434.18</v>
      </c>
      <c r="Z606" s="71">
        <f t="shared" si="352"/>
        <v>434.18</v>
      </c>
      <c r="AA606" s="71">
        <f t="shared" si="352"/>
        <v>434.18</v>
      </c>
    </row>
    <row r="607" spans="1:27" ht="12.75" hidden="1" customHeight="1" outlineLevel="1" x14ac:dyDescent="0.2">
      <c r="A607" s="163" t="s">
        <v>1621</v>
      </c>
      <c r="B607" s="94" t="s">
        <v>83</v>
      </c>
      <c r="C607" s="70" t="s">
        <v>79</v>
      </c>
      <c r="D607" s="71">
        <v>4.95</v>
      </c>
      <c r="E607" s="71">
        <v>4.95</v>
      </c>
      <c r="F607" s="71">
        <v>4.95</v>
      </c>
      <c r="G607" s="71">
        <v>4.95</v>
      </c>
      <c r="H607" s="71">
        <v>4.95</v>
      </c>
      <c r="I607" s="71">
        <v>4.95</v>
      </c>
      <c r="J607" s="71">
        <v>4.95</v>
      </c>
      <c r="K607" s="71">
        <v>4.95</v>
      </c>
      <c r="L607" s="71">
        <v>4.95</v>
      </c>
      <c r="M607" s="71">
        <v>4.95</v>
      </c>
      <c r="N607" s="71">
        <v>4.95</v>
      </c>
      <c r="O607" s="71">
        <v>4.95</v>
      </c>
      <c r="P607" s="71">
        <v>4.95</v>
      </c>
      <c r="Q607" s="71">
        <v>4.95</v>
      </c>
      <c r="R607" s="71">
        <v>4.95</v>
      </c>
      <c r="S607" s="71">
        <v>4.95</v>
      </c>
      <c r="T607" s="71">
        <v>4.95</v>
      </c>
      <c r="U607" s="71">
        <v>4.95</v>
      </c>
      <c r="V607" s="71">
        <v>4.95</v>
      </c>
      <c r="W607" s="71">
        <v>4.95</v>
      </c>
      <c r="X607" s="71">
        <v>4.95</v>
      </c>
      <c r="Y607" s="71">
        <v>4.95</v>
      </c>
      <c r="Z607" s="71">
        <v>4.95</v>
      </c>
      <c r="AA607" s="71">
        <v>4.95</v>
      </c>
    </row>
    <row r="608" spans="1:27" ht="12.75" hidden="1" customHeight="1" outlineLevel="1" x14ac:dyDescent="0.2">
      <c r="A608" s="163" t="s">
        <v>1622</v>
      </c>
      <c r="B608" s="94" t="s">
        <v>81</v>
      </c>
      <c r="C608" s="70" t="s">
        <v>79</v>
      </c>
      <c r="D608" s="71">
        <f>$D$11</f>
        <v>216.36</v>
      </c>
      <c r="E608" s="71">
        <f t="shared" ref="E608:AA608" si="353">$D$11</f>
        <v>216.36</v>
      </c>
      <c r="F608" s="71">
        <f t="shared" si="353"/>
        <v>216.36</v>
      </c>
      <c r="G608" s="71">
        <f t="shared" si="353"/>
        <v>216.36</v>
      </c>
      <c r="H608" s="71">
        <f t="shared" si="353"/>
        <v>216.36</v>
      </c>
      <c r="I608" s="71">
        <f t="shared" si="353"/>
        <v>216.36</v>
      </c>
      <c r="J608" s="71">
        <f t="shared" si="353"/>
        <v>216.36</v>
      </c>
      <c r="K608" s="71">
        <f t="shared" si="353"/>
        <v>216.36</v>
      </c>
      <c r="L608" s="71">
        <f t="shared" si="353"/>
        <v>216.36</v>
      </c>
      <c r="M608" s="71">
        <f t="shared" si="353"/>
        <v>216.36</v>
      </c>
      <c r="N608" s="71">
        <f t="shared" si="353"/>
        <v>216.36</v>
      </c>
      <c r="O608" s="71">
        <f t="shared" si="353"/>
        <v>216.36</v>
      </c>
      <c r="P608" s="71">
        <f t="shared" si="353"/>
        <v>216.36</v>
      </c>
      <c r="Q608" s="71">
        <f t="shared" si="353"/>
        <v>216.36</v>
      </c>
      <c r="R608" s="71">
        <f>$D$11</f>
        <v>216.36</v>
      </c>
      <c r="S608" s="71">
        <f t="shared" si="353"/>
        <v>216.36</v>
      </c>
      <c r="T608" s="71">
        <f t="shared" si="353"/>
        <v>216.36</v>
      </c>
      <c r="U608" s="71">
        <f t="shared" si="353"/>
        <v>216.36</v>
      </c>
      <c r="V608" s="71">
        <f t="shared" si="353"/>
        <v>216.36</v>
      </c>
      <c r="W608" s="71">
        <f t="shared" si="353"/>
        <v>216.36</v>
      </c>
      <c r="X608" s="71">
        <f t="shared" si="353"/>
        <v>216.36</v>
      </c>
      <c r="Y608" s="71">
        <f t="shared" si="353"/>
        <v>216.36</v>
      </c>
      <c r="Z608" s="71">
        <f t="shared" si="353"/>
        <v>216.36</v>
      </c>
      <c r="AA608" s="71">
        <f t="shared" si="353"/>
        <v>216.36</v>
      </c>
    </row>
    <row r="609" spans="1:27" collapsed="1" x14ac:dyDescent="0.2">
      <c r="A609" s="162" t="s">
        <v>1623</v>
      </c>
      <c r="B609" s="54" t="str">
        <f>"26"&amp;"."&amp;$B$663&amp;"."&amp;$B$664</f>
        <v>26.05.2023</v>
      </c>
      <c r="C609" s="134" t="s">
        <v>76</v>
      </c>
      <c r="D609" s="135">
        <f>ROUND(((D610+D611+D613+D612)/1000),5)</f>
        <v>1.89913</v>
      </c>
      <c r="E609" s="135">
        <f>ROUND(((E610+E611+E613+E612)/1000),5)</f>
        <v>1.75681</v>
      </c>
      <c r="F609" s="135">
        <f>ROUND(((F610+F611+F613+F612)/1000),5)</f>
        <v>1.69462</v>
      </c>
      <c r="G609" s="135">
        <f t="shared" ref="G609:AA609" si="354">ROUND(((G610+G611+G613+G612)/1000),5)</f>
        <v>1.6490899999999999</v>
      </c>
      <c r="H609" s="135">
        <f t="shared" si="354"/>
        <v>1.6715</v>
      </c>
      <c r="I609" s="135">
        <f t="shared" si="354"/>
        <v>1.76054</v>
      </c>
      <c r="J609" s="135">
        <f t="shared" si="354"/>
        <v>2.1587399999999999</v>
      </c>
      <c r="K609" s="135">
        <f t="shared" si="354"/>
        <v>2.3363900000000002</v>
      </c>
      <c r="L609" s="135">
        <f t="shared" si="354"/>
        <v>2.5843500000000001</v>
      </c>
      <c r="M609" s="135">
        <f t="shared" si="354"/>
        <v>2.6507000000000001</v>
      </c>
      <c r="N609" s="135">
        <f t="shared" si="354"/>
        <v>2.6590600000000002</v>
      </c>
      <c r="O609" s="135">
        <f t="shared" si="354"/>
        <v>2.6526399999999999</v>
      </c>
      <c r="P609" s="135">
        <f t="shared" si="354"/>
        <v>2.6423199999999998</v>
      </c>
      <c r="Q609" s="135">
        <f t="shared" si="354"/>
        <v>2.6580499999999998</v>
      </c>
      <c r="R609" s="135">
        <f t="shared" si="354"/>
        <v>2.6547000000000001</v>
      </c>
      <c r="S609" s="135">
        <f t="shared" si="354"/>
        <v>2.64975</v>
      </c>
      <c r="T609" s="135">
        <f t="shared" si="354"/>
        <v>2.6366200000000002</v>
      </c>
      <c r="U609" s="135">
        <f t="shared" si="354"/>
        <v>2.6476199999999999</v>
      </c>
      <c r="V609" s="135">
        <f t="shared" si="354"/>
        <v>2.6433399999999998</v>
      </c>
      <c r="W609" s="135">
        <f t="shared" si="354"/>
        <v>2.6181899999999998</v>
      </c>
      <c r="X609" s="135">
        <f t="shared" si="354"/>
        <v>2.6225200000000002</v>
      </c>
      <c r="Y609" s="135">
        <f t="shared" si="354"/>
        <v>2.6444200000000002</v>
      </c>
      <c r="Z609" s="135">
        <f t="shared" si="354"/>
        <v>2.5882100000000001</v>
      </c>
      <c r="AA609" s="135">
        <f t="shared" si="354"/>
        <v>2.2618200000000002</v>
      </c>
    </row>
    <row r="610" spans="1:27" ht="12.75" hidden="1" customHeight="1" outlineLevel="1" x14ac:dyDescent="0.2">
      <c r="A610" s="163" t="s">
        <v>1624</v>
      </c>
      <c r="B610" s="94" t="s">
        <v>238</v>
      </c>
      <c r="C610" s="70" t="s">
        <v>79</v>
      </c>
      <c r="D610" s="71">
        <v>1243.6400000000001</v>
      </c>
      <c r="E610" s="71">
        <v>1101.32</v>
      </c>
      <c r="F610" s="71">
        <v>1039.1300000000001</v>
      </c>
      <c r="G610" s="71">
        <v>993.6</v>
      </c>
      <c r="H610" s="71">
        <v>1016.01</v>
      </c>
      <c r="I610" s="71">
        <v>1105.05</v>
      </c>
      <c r="J610" s="71">
        <v>1503.25</v>
      </c>
      <c r="K610" s="71">
        <v>1680.9</v>
      </c>
      <c r="L610" s="71">
        <v>1928.86</v>
      </c>
      <c r="M610" s="71">
        <v>1995.21</v>
      </c>
      <c r="N610" s="71">
        <v>2003.57</v>
      </c>
      <c r="O610" s="71">
        <v>1997.15</v>
      </c>
      <c r="P610" s="71">
        <v>1986.83</v>
      </c>
      <c r="Q610" s="71">
        <v>2002.56</v>
      </c>
      <c r="R610" s="71">
        <v>1999.21</v>
      </c>
      <c r="S610" s="71">
        <v>1994.26</v>
      </c>
      <c r="T610" s="71">
        <v>1981.13</v>
      </c>
      <c r="U610" s="71">
        <v>1992.13</v>
      </c>
      <c r="V610" s="71">
        <v>1987.85</v>
      </c>
      <c r="W610" s="71">
        <v>1962.7</v>
      </c>
      <c r="X610" s="71">
        <v>1967.03</v>
      </c>
      <c r="Y610" s="71">
        <v>1988.93</v>
      </c>
      <c r="Z610" s="71">
        <v>1932.72</v>
      </c>
      <c r="AA610" s="71">
        <v>1606.33</v>
      </c>
    </row>
    <row r="611" spans="1:27" ht="12.75" hidden="1" customHeight="1" outlineLevel="1" x14ac:dyDescent="0.2">
      <c r="A611" s="163" t="s">
        <v>1625</v>
      </c>
      <c r="B611" s="94" t="s">
        <v>90</v>
      </c>
      <c r="C611" s="70" t="s">
        <v>79</v>
      </c>
      <c r="D611" s="71">
        <f>$D$486</f>
        <v>434.18</v>
      </c>
      <c r="E611" s="71">
        <f t="shared" ref="E611:AA611" si="355">$D$486</f>
        <v>434.18</v>
      </c>
      <c r="F611" s="71">
        <f t="shared" si="355"/>
        <v>434.18</v>
      </c>
      <c r="G611" s="71">
        <f t="shared" si="355"/>
        <v>434.18</v>
      </c>
      <c r="H611" s="71">
        <f t="shared" si="355"/>
        <v>434.18</v>
      </c>
      <c r="I611" s="71">
        <f t="shared" si="355"/>
        <v>434.18</v>
      </c>
      <c r="J611" s="71">
        <f t="shared" si="355"/>
        <v>434.18</v>
      </c>
      <c r="K611" s="71">
        <f t="shared" si="355"/>
        <v>434.18</v>
      </c>
      <c r="L611" s="71">
        <f t="shared" si="355"/>
        <v>434.18</v>
      </c>
      <c r="M611" s="71">
        <f t="shared" si="355"/>
        <v>434.18</v>
      </c>
      <c r="N611" s="71">
        <f t="shared" si="355"/>
        <v>434.18</v>
      </c>
      <c r="O611" s="71">
        <f t="shared" si="355"/>
        <v>434.18</v>
      </c>
      <c r="P611" s="71">
        <f t="shared" si="355"/>
        <v>434.18</v>
      </c>
      <c r="Q611" s="71">
        <f t="shared" si="355"/>
        <v>434.18</v>
      </c>
      <c r="R611" s="71">
        <f t="shared" si="355"/>
        <v>434.18</v>
      </c>
      <c r="S611" s="71">
        <f t="shared" si="355"/>
        <v>434.18</v>
      </c>
      <c r="T611" s="71">
        <f t="shared" si="355"/>
        <v>434.18</v>
      </c>
      <c r="U611" s="71">
        <f t="shared" si="355"/>
        <v>434.18</v>
      </c>
      <c r="V611" s="71">
        <f t="shared" si="355"/>
        <v>434.18</v>
      </c>
      <c r="W611" s="71">
        <f t="shared" si="355"/>
        <v>434.18</v>
      </c>
      <c r="X611" s="71">
        <f t="shared" si="355"/>
        <v>434.18</v>
      </c>
      <c r="Y611" s="71">
        <f t="shared" si="355"/>
        <v>434.18</v>
      </c>
      <c r="Z611" s="71">
        <f t="shared" si="355"/>
        <v>434.18</v>
      </c>
      <c r="AA611" s="71">
        <f t="shared" si="355"/>
        <v>434.18</v>
      </c>
    </row>
    <row r="612" spans="1:27" ht="12.75" hidden="1" customHeight="1" outlineLevel="1" x14ac:dyDescent="0.2">
      <c r="A612" s="163" t="s">
        <v>1626</v>
      </c>
      <c r="B612" s="94" t="s">
        <v>83</v>
      </c>
      <c r="C612" s="70" t="s">
        <v>79</v>
      </c>
      <c r="D612" s="71">
        <v>4.95</v>
      </c>
      <c r="E612" s="71">
        <v>4.95</v>
      </c>
      <c r="F612" s="71">
        <v>4.95</v>
      </c>
      <c r="G612" s="71">
        <v>4.95</v>
      </c>
      <c r="H612" s="71">
        <v>4.95</v>
      </c>
      <c r="I612" s="71">
        <v>4.95</v>
      </c>
      <c r="J612" s="71">
        <v>4.95</v>
      </c>
      <c r="K612" s="71">
        <v>4.95</v>
      </c>
      <c r="L612" s="71">
        <v>4.95</v>
      </c>
      <c r="M612" s="71">
        <v>4.95</v>
      </c>
      <c r="N612" s="71">
        <v>4.95</v>
      </c>
      <c r="O612" s="71">
        <v>4.95</v>
      </c>
      <c r="P612" s="71">
        <v>4.95</v>
      </c>
      <c r="Q612" s="71">
        <v>4.95</v>
      </c>
      <c r="R612" s="71">
        <v>4.95</v>
      </c>
      <c r="S612" s="71">
        <v>4.95</v>
      </c>
      <c r="T612" s="71">
        <v>4.95</v>
      </c>
      <c r="U612" s="71">
        <v>4.95</v>
      </c>
      <c r="V612" s="71">
        <v>4.95</v>
      </c>
      <c r="W612" s="71">
        <v>4.95</v>
      </c>
      <c r="X612" s="71">
        <v>4.95</v>
      </c>
      <c r="Y612" s="71">
        <v>4.95</v>
      </c>
      <c r="Z612" s="71">
        <v>4.95</v>
      </c>
      <c r="AA612" s="71">
        <v>4.95</v>
      </c>
    </row>
    <row r="613" spans="1:27" ht="12.75" hidden="1" customHeight="1" outlineLevel="1" x14ac:dyDescent="0.2">
      <c r="A613" s="163" t="s">
        <v>1627</v>
      </c>
      <c r="B613" s="94" t="s">
        <v>81</v>
      </c>
      <c r="C613" s="70" t="s">
        <v>79</v>
      </c>
      <c r="D613" s="71">
        <f>$D$11</f>
        <v>216.36</v>
      </c>
      <c r="E613" s="71">
        <f t="shared" ref="E613:AA613" si="356">$D$11</f>
        <v>216.36</v>
      </c>
      <c r="F613" s="71">
        <f t="shared" si="356"/>
        <v>216.36</v>
      </c>
      <c r="G613" s="71">
        <f t="shared" si="356"/>
        <v>216.36</v>
      </c>
      <c r="H613" s="71">
        <f t="shared" si="356"/>
        <v>216.36</v>
      </c>
      <c r="I613" s="71">
        <f t="shared" si="356"/>
        <v>216.36</v>
      </c>
      <c r="J613" s="71">
        <f t="shared" si="356"/>
        <v>216.36</v>
      </c>
      <c r="K613" s="71">
        <f t="shared" si="356"/>
        <v>216.36</v>
      </c>
      <c r="L613" s="71">
        <f t="shared" si="356"/>
        <v>216.36</v>
      </c>
      <c r="M613" s="71">
        <f t="shared" si="356"/>
        <v>216.36</v>
      </c>
      <c r="N613" s="71">
        <f t="shared" si="356"/>
        <v>216.36</v>
      </c>
      <c r="O613" s="71">
        <f t="shared" si="356"/>
        <v>216.36</v>
      </c>
      <c r="P613" s="71">
        <f t="shared" si="356"/>
        <v>216.36</v>
      </c>
      <c r="Q613" s="71">
        <f t="shared" si="356"/>
        <v>216.36</v>
      </c>
      <c r="R613" s="71">
        <f>$D$11</f>
        <v>216.36</v>
      </c>
      <c r="S613" s="71">
        <f t="shared" si="356"/>
        <v>216.36</v>
      </c>
      <c r="T613" s="71">
        <f t="shared" si="356"/>
        <v>216.36</v>
      </c>
      <c r="U613" s="71">
        <f t="shared" si="356"/>
        <v>216.36</v>
      </c>
      <c r="V613" s="71">
        <f t="shared" si="356"/>
        <v>216.36</v>
      </c>
      <c r="W613" s="71">
        <f t="shared" si="356"/>
        <v>216.36</v>
      </c>
      <c r="X613" s="71">
        <f t="shared" si="356"/>
        <v>216.36</v>
      </c>
      <c r="Y613" s="71">
        <f t="shared" si="356"/>
        <v>216.36</v>
      </c>
      <c r="Z613" s="71">
        <f t="shared" si="356"/>
        <v>216.36</v>
      </c>
      <c r="AA613" s="71">
        <f t="shared" si="356"/>
        <v>216.36</v>
      </c>
    </row>
    <row r="614" spans="1:27" collapsed="1" x14ac:dyDescent="0.2">
      <c r="A614" s="162" t="s">
        <v>1628</v>
      </c>
      <c r="B614" s="54" t="str">
        <f>"27"&amp;"."&amp;$B$663&amp;"."&amp;$B$664</f>
        <v>27.05.2023</v>
      </c>
      <c r="C614" s="134" t="s">
        <v>76</v>
      </c>
      <c r="D614" s="135">
        <f>ROUND(((D615+D616+D618+D617)/1000),5)</f>
        <v>2.1989999999999998</v>
      </c>
      <c r="E614" s="135">
        <f>ROUND(((E615+E616+E618+E617)/1000),5)</f>
        <v>1.95858</v>
      </c>
      <c r="F614" s="135">
        <f>ROUND(((F615+F616+F618+F617)/1000),5)</f>
        <v>1.81233</v>
      </c>
      <c r="G614" s="135">
        <f t="shared" ref="G614:AA614" si="357">ROUND(((G615+G616+G618+G617)/1000),5)</f>
        <v>1.7600800000000001</v>
      </c>
      <c r="H614" s="135">
        <f t="shared" si="357"/>
        <v>1.7375100000000001</v>
      </c>
      <c r="I614" s="135">
        <f t="shared" si="357"/>
        <v>1.7157800000000001</v>
      </c>
      <c r="J614" s="135">
        <f t="shared" si="357"/>
        <v>2.0218600000000002</v>
      </c>
      <c r="K614" s="135">
        <f t="shared" si="357"/>
        <v>2.17706</v>
      </c>
      <c r="L614" s="135">
        <f t="shared" si="357"/>
        <v>2.4502899999999999</v>
      </c>
      <c r="M614" s="135">
        <f t="shared" si="357"/>
        <v>2.5636899999999998</v>
      </c>
      <c r="N614" s="135">
        <f t="shared" si="357"/>
        <v>2.5960000000000001</v>
      </c>
      <c r="O614" s="135">
        <f t="shared" si="357"/>
        <v>2.5962900000000002</v>
      </c>
      <c r="P614" s="135">
        <f t="shared" si="357"/>
        <v>2.5911900000000001</v>
      </c>
      <c r="Q614" s="135">
        <f t="shared" si="357"/>
        <v>2.5918800000000002</v>
      </c>
      <c r="R614" s="135">
        <f t="shared" si="357"/>
        <v>2.5901700000000001</v>
      </c>
      <c r="S614" s="135">
        <f t="shared" si="357"/>
        <v>2.5686900000000001</v>
      </c>
      <c r="T614" s="135">
        <f t="shared" si="357"/>
        <v>2.5527199999999999</v>
      </c>
      <c r="U614" s="135">
        <f t="shared" si="357"/>
        <v>2.4877699999999998</v>
      </c>
      <c r="V614" s="135">
        <f t="shared" si="357"/>
        <v>2.4872999999999998</v>
      </c>
      <c r="W614" s="135">
        <f t="shared" si="357"/>
        <v>2.4870800000000002</v>
      </c>
      <c r="X614" s="135">
        <f t="shared" si="357"/>
        <v>2.5476100000000002</v>
      </c>
      <c r="Y614" s="135">
        <f t="shared" si="357"/>
        <v>2.56582</v>
      </c>
      <c r="Z614" s="135">
        <f t="shared" si="357"/>
        <v>2.4724499999999998</v>
      </c>
      <c r="AA614" s="135">
        <f t="shared" si="357"/>
        <v>2.1716899999999999</v>
      </c>
    </row>
    <row r="615" spans="1:27" ht="12.75" hidden="1" customHeight="1" outlineLevel="1" x14ac:dyDescent="0.2">
      <c r="A615" s="163" t="s">
        <v>1629</v>
      </c>
      <c r="B615" s="94" t="s">
        <v>238</v>
      </c>
      <c r="C615" s="70" t="s">
        <v>79</v>
      </c>
      <c r="D615" s="71">
        <v>1543.51</v>
      </c>
      <c r="E615" s="71">
        <v>1303.0899999999999</v>
      </c>
      <c r="F615" s="71">
        <v>1156.8399999999999</v>
      </c>
      <c r="G615" s="71">
        <v>1104.5899999999999</v>
      </c>
      <c r="H615" s="71">
        <v>1082.02</v>
      </c>
      <c r="I615" s="71">
        <v>1060.29</v>
      </c>
      <c r="J615" s="71">
        <v>1366.37</v>
      </c>
      <c r="K615" s="71">
        <v>1521.57</v>
      </c>
      <c r="L615" s="71">
        <v>1794.8</v>
      </c>
      <c r="M615" s="71">
        <v>1908.2</v>
      </c>
      <c r="N615" s="71">
        <v>1940.51</v>
      </c>
      <c r="O615" s="71">
        <v>1940.8</v>
      </c>
      <c r="P615" s="71">
        <v>1935.7</v>
      </c>
      <c r="Q615" s="71">
        <v>1936.39</v>
      </c>
      <c r="R615" s="71">
        <v>1934.68</v>
      </c>
      <c r="S615" s="71">
        <v>1913.2</v>
      </c>
      <c r="T615" s="71">
        <v>1897.23</v>
      </c>
      <c r="U615" s="71">
        <v>1832.28</v>
      </c>
      <c r="V615" s="71">
        <v>1831.81</v>
      </c>
      <c r="W615" s="71">
        <v>1831.59</v>
      </c>
      <c r="X615" s="71">
        <v>1892.12</v>
      </c>
      <c r="Y615" s="71">
        <v>1910.33</v>
      </c>
      <c r="Z615" s="71">
        <v>1816.96</v>
      </c>
      <c r="AA615" s="71">
        <v>1516.2</v>
      </c>
    </row>
    <row r="616" spans="1:27" ht="12.75" hidden="1" customHeight="1" outlineLevel="1" x14ac:dyDescent="0.2">
      <c r="A616" s="163" t="s">
        <v>1630</v>
      </c>
      <c r="B616" s="94" t="s">
        <v>90</v>
      </c>
      <c r="C616" s="70" t="s">
        <v>79</v>
      </c>
      <c r="D616" s="71">
        <f>$D$486</f>
        <v>434.18</v>
      </c>
      <c r="E616" s="71">
        <f t="shared" ref="E616:AA616" si="358">$D$486</f>
        <v>434.18</v>
      </c>
      <c r="F616" s="71">
        <f t="shared" si="358"/>
        <v>434.18</v>
      </c>
      <c r="G616" s="71">
        <f t="shared" si="358"/>
        <v>434.18</v>
      </c>
      <c r="H616" s="71">
        <f t="shared" si="358"/>
        <v>434.18</v>
      </c>
      <c r="I616" s="71">
        <f t="shared" si="358"/>
        <v>434.18</v>
      </c>
      <c r="J616" s="71">
        <f t="shared" si="358"/>
        <v>434.18</v>
      </c>
      <c r="K616" s="71">
        <f t="shared" si="358"/>
        <v>434.18</v>
      </c>
      <c r="L616" s="71">
        <f t="shared" si="358"/>
        <v>434.18</v>
      </c>
      <c r="M616" s="71">
        <f t="shared" si="358"/>
        <v>434.18</v>
      </c>
      <c r="N616" s="71">
        <f t="shared" si="358"/>
        <v>434.18</v>
      </c>
      <c r="O616" s="71">
        <f t="shared" si="358"/>
        <v>434.18</v>
      </c>
      <c r="P616" s="71">
        <f t="shared" si="358"/>
        <v>434.18</v>
      </c>
      <c r="Q616" s="71">
        <f t="shared" si="358"/>
        <v>434.18</v>
      </c>
      <c r="R616" s="71">
        <f t="shared" si="358"/>
        <v>434.18</v>
      </c>
      <c r="S616" s="71">
        <f t="shared" si="358"/>
        <v>434.18</v>
      </c>
      <c r="T616" s="71">
        <f t="shared" si="358"/>
        <v>434.18</v>
      </c>
      <c r="U616" s="71">
        <f t="shared" si="358"/>
        <v>434.18</v>
      </c>
      <c r="V616" s="71">
        <f t="shared" si="358"/>
        <v>434.18</v>
      </c>
      <c r="W616" s="71">
        <f t="shared" si="358"/>
        <v>434.18</v>
      </c>
      <c r="X616" s="71">
        <f t="shared" si="358"/>
        <v>434.18</v>
      </c>
      <c r="Y616" s="71">
        <f t="shared" si="358"/>
        <v>434.18</v>
      </c>
      <c r="Z616" s="71">
        <f t="shared" si="358"/>
        <v>434.18</v>
      </c>
      <c r="AA616" s="71">
        <f t="shared" si="358"/>
        <v>434.18</v>
      </c>
    </row>
    <row r="617" spans="1:27" ht="12.75" hidden="1" customHeight="1" outlineLevel="1" x14ac:dyDescent="0.2">
      <c r="A617" s="163" t="s">
        <v>1631</v>
      </c>
      <c r="B617" s="94" t="s">
        <v>83</v>
      </c>
      <c r="C617" s="70" t="s">
        <v>79</v>
      </c>
      <c r="D617" s="71">
        <v>4.95</v>
      </c>
      <c r="E617" s="71">
        <v>4.95</v>
      </c>
      <c r="F617" s="71">
        <v>4.95</v>
      </c>
      <c r="G617" s="71">
        <v>4.95</v>
      </c>
      <c r="H617" s="71">
        <v>4.95</v>
      </c>
      <c r="I617" s="71">
        <v>4.95</v>
      </c>
      <c r="J617" s="71">
        <v>4.95</v>
      </c>
      <c r="K617" s="71">
        <v>4.95</v>
      </c>
      <c r="L617" s="71">
        <v>4.95</v>
      </c>
      <c r="M617" s="71">
        <v>4.95</v>
      </c>
      <c r="N617" s="71">
        <v>4.95</v>
      </c>
      <c r="O617" s="71">
        <v>4.95</v>
      </c>
      <c r="P617" s="71">
        <v>4.95</v>
      </c>
      <c r="Q617" s="71">
        <v>4.95</v>
      </c>
      <c r="R617" s="71">
        <v>4.95</v>
      </c>
      <c r="S617" s="71">
        <v>4.95</v>
      </c>
      <c r="T617" s="71">
        <v>4.95</v>
      </c>
      <c r="U617" s="71">
        <v>4.95</v>
      </c>
      <c r="V617" s="71">
        <v>4.95</v>
      </c>
      <c r="W617" s="71">
        <v>4.95</v>
      </c>
      <c r="X617" s="71">
        <v>4.95</v>
      </c>
      <c r="Y617" s="71">
        <v>4.95</v>
      </c>
      <c r="Z617" s="71">
        <v>4.95</v>
      </c>
      <c r="AA617" s="71">
        <v>4.95</v>
      </c>
    </row>
    <row r="618" spans="1:27" ht="12.75" hidden="1" customHeight="1" outlineLevel="1" x14ac:dyDescent="0.2">
      <c r="A618" s="163" t="s">
        <v>1632</v>
      </c>
      <c r="B618" s="94" t="s">
        <v>81</v>
      </c>
      <c r="C618" s="70" t="s">
        <v>79</v>
      </c>
      <c r="D618" s="71">
        <f>$D$11</f>
        <v>216.36</v>
      </c>
      <c r="E618" s="71">
        <f t="shared" ref="E618:AA618" si="359">$D$11</f>
        <v>216.36</v>
      </c>
      <c r="F618" s="71">
        <f t="shared" si="359"/>
        <v>216.36</v>
      </c>
      <c r="G618" s="71">
        <f t="shared" si="359"/>
        <v>216.36</v>
      </c>
      <c r="H618" s="71">
        <f t="shared" si="359"/>
        <v>216.36</v>
      </c>
      <c r="I618" s="71">
        <f t="shared" si="359"/>
        <v>216.36</v>
      </c>
      <c r="J618" s="71">
        <f t="shared" si="359"/>
        <v>216.36</v>
      </c>
      <c r="K618" s="71">
        <f t="shared" si="359"/>
        <v>216.36</v>
      </c>
      <c r="L618" s="71">
        <f t="shared" si="359"/>
        <v>216.36</v>
      </c>
      <c r="M618" s="71">
        <f t="shared" si="359"/>
        <v>216.36</v>
      </c>
      <c r="N618" s="71">
        <f t="shared" si="359"/>
        <v>216.36</v>
      </c>
      <c r="O618" s="71">
        <f t="shared" si="359"/>
        <v>216.36</v>
      </c>
      <c r="P618" s="71">
        <f t="shared" si="359"/>
        <v>216.36</v>
      </c>
      <c r="Q618" s="71">
        <f t="shared" si="359"/>
        <v>216.36</v>
      </c>
      <c r="R618" s="71">
        <f>$D$11</f>
        <v>216.36</v>
      </c>
      <c r="S618" s="71">
        <f t="shared" si="359"/>
        <v>216.36</v>
      </c>
      <c r="T618" s="71">
        <f t="shared" si="359"/>
        <v>216.36</v>
      </c>
      <c r="U618" s="71">
        <f t="shared" si="359"/>
        <v>216.36</v>
      </c>
      <c r="V618" s="71">
        <f t="shared" si="359"/>
        <v>216.36</v>
      </c>
      <c r="W618" s="71">
        <f t="shared" si="359"/>
        <v>216.36</v>
      </c>
      <c r="X618" s="71">
        <f t="shared" si="359"/>
        <v>216.36</v>
      </c>
      <c r="Y618" s="71">
        <f t="shared" si="359"/>
        <v>216.36</v>
      </c>
      <c r="Z618" s="71">
        <f t="shared" si="359"/>
        <v>216.36</v>
      </c>
      <c r="AA618" s="71">
        <f t="shared" si="359"/>
        <v>216.36</v>
      </c>
    </row>
    <row r="619" spans="1:27" collapsed="1" x14ac:dyDescent="0.2">
      <c r="A619" s="162" t="s">
        <v>1633</v>
      </c>
      <c r="B619" s="54" t="str">
        <f>"28"&amp;"."&amp;$B$663&amp;"."&amp;$B$664</f>
        <v>28.05.2023</v>
      </c>
      <c r="C619" s="134" t="s">
        <v>76</v>
      </c>
      <c r="D619" s="135">
        <f>ROUND(((D620+D621+D623+D622)/1000),5)</f>
        <v>2.05307</v>
      </c>
      <c r="E619" s="135">
        <f>ROUND(((E620+E621+E623+E622)/1000),5)</f>
        <v>1.8897299999999999</v>
      </c>
      <c r="F619" s="135">
        <f>ROUND(((F620+F621+F623+F622)/1000),5)</f>
        <v>1.76278</v>
      </c>
      <c r="G619" s="135">
        <f t="shared" ref="G619:AA619" si="360">ROUND(((G620+G621+G623+G622)/1000),5)</f>
        <v>1.73231</v>
      </c>
      <c r="H619" s="135">
        <f t="shared" si="360"/>
        <v>1.70441</v>
      </c>
      <c r="I619" s="135">
        <f t="shared" si="360"/>
        <v>1.68709</v>
      </c>
      <c r="J619" s="135">
        <f t="shared" si="360"/>
        <v>1.8783300000000001</v>
      </c>
      <c r="K619" s="135">
        <f t="shared" si="360"/>
        <v>2.01078</v>
      </c>
      <c r="L619" s="135">
        <f t="shared" si="360"/>
        <v>2.27779</v>
      </c>
      <c r="M619" s="135">
        <f t="shared" si="360"/>
        <v>2.4512399999999999</v>
      </c>
      <c r="N619" s="135">
        <f t="shared" si="360"/>
        <v>2.4947400000000002</v>
      </c>
      <c r="O619" s="135">
        <f t="shared" si="360"/>
        <v>2.5055800000000001</v>
      </c>
      <c r="P619" s="135">
        <f t="shared" si="360"/>
        <v>2.4994999999999998</v>
      </c>
      <c r="Q619" s="135">
        <f t="shared" si="360"/>
        <v>2.5046400000000002</v>
      </c>
      <c r="R619" s="135">
        <f t="shared" si="360"/>
        <v>2.5036399999999999</v>
      </c>
      <c r="S619" s="135">
        <f t="shared" si="360"/>
        <v>2.5018799999999999</v>
      </c>
      <c r="T619" s="135">
        <f t="shared" si="360"/>
        <v>2.4917699999999998</v>
      </c>
      <c r="U619" s="135">
        <f t="shared" si="360"/>
        <v>2.4717799999999999</v>
      </c>
      <c r="V619" s="135">
        <f t="shared" si="360"/>
        <v>2.4806699999999999</v>
      </c>
      <c r="W619" s="135">
        <f t="shared" si="360"/>
        <v>2.4778199999999999</v>
      </c>
      <c r="X619" s="135">
        <f t="shared" si="360"/>
        <v>2.5175000000000001</v>
      </c>
      <c r="Y619" s="135">
        <f t="shared" si="360"/>
        <v>2.53607</v>
      </c>
      <c r="Z619" s="135">
        <f t="shared" si="360"/>
        <v>2.4369000000000001</v>
      </c>
      <c r="AA619" s="135">
        <f t="shared" si="360"/>
        <v>2.1150799999999998</v>
      </c>
    </row>
    <row r="620" spans="1:27" ht="12.75" hidden="1" customHeight="1" outlineLevel="1" x14ac:dyDescent="0.2">
      <c r="A620" s="163" t="s">
        <v>1634</v>
      </c>
      <c r="B620" s="94" t="s">
        <v>238</v>
      </c>
      <c r="C620" s="70" t="s">
        <v>79</v>
      </c>
      <c r="D620" s="71">
        <v>1397.58</v>
      </c>
      <c r="E620" s="71">
        <v>1234.24</v>
      </c>
      <c r="F620" s="71">
        <v>1107.29</v>
      </c>
      <c r="G620" s="71">
        <v>1076.82</v>
      </c>
      <c r="H620" s="71">
        <v>1048.92</v>
      </c>
      <c r="I620" s="71">
        <v>1031.5999999999999</v>
      </c>
      <c r="J620" s="71">
        <v>1222.8399999999999</v>
      </c>
      <c r="K620" s="71">
        <v>1355.29</v>
      </c>
      <c r="L620" s="71">
        <v>1622.3</v>
      </c>
      <c r="M620" s="71">
        <v>1795.75</v>
      </c>
      <c r="N620" s="71">
        <v>1839.25</v>
      </c>
      <c r="O620" s="71">
        <v>1850.09</v>
      </c>
      <c r="P620" s="71">
        <v>1844.01</v>
      </c>
      <c r="Q620" s="71">
        <v>1849.15</v>
      </c>
      <c r="R620" s="71">
        <v>1848.15</v>
      </c>
      <c r="S620" s="71">
        <v>1846.39</v>
      </c>
      <c r="T620" s="71">
        <v>1836.28</v>
      </c>
      <c r="U620" s="71">
        <v>1816.29</v>
      </c>
      <c r="V620" s="71">
        <v>1825.18</v>
      </c>
      <c r="W620" s="71">
        <v>1822.33</v>
      </c>
      <c r="X620" s="71">
        <v>1862.01</v>
      </c>
      <c r="Y620" s="71">
        <v>1880.58</v>
      </c>
      <c r="Z620" s="71">
        <v>1781.41</v>
      </c>
      <c r="AA620" s="71">
        <v>1459.59</v>
      </c>
    </row>
    <row r="621" spans="1:27" ht="12.75" hidden="1" customHeight="1" outlineLevel="1" x14ac:dyDescent="0.2">
      <c r="A621" s="163" t="s">
        <v>1635</v>
      </c>
      <c r="B621" s="94" t="s">
        <v>90</v>
      </c>
      <c r="C621" s="70" t="s">
        <v>79</v>
      </c>
      <c r="D621" s="71">
        <f>$D$486</f>
        <v>434.18</v>
      </c>
      <c r="E621" s="71">
        <f t="shared" ref="E621:AA621" si="361">$D$486</f>
        <v>434.18</v>
      </c>
      <c r="F621" s="71">
        <f t="shared" si="361"/>
        <v>434.18</v>
      </c>
      <c r="G621" s="71">
        <f t="shared" si="361"/>
        <v>434.18</v>
      </c>
      <c r="H621" s="71">
        <f t="shared" si="361"/>
        <v>434.18</v>
      </c>
      <c r="I621" s="71">
        <f t="shared" si="361"/>
        <v>434.18</v>
      </c>
      <c r="J621" s="71">
        <f t="shared" si="361"/>
        <v>434.18</v>
      </c>
      <c r="K621" s="71">
        <f t="shared" si="361"/>
        <v>434.18</v>
      </c>
      <c r="L621" s="71">
        <f t="shared" si="361"/>
        <v>434.18</v>
      </c>
      <c r="M621" s="71">
        <f t="shared" si="361"/>
        <v>434.18</v>
      </c>
      <c r="N621" s="71">
        <f t="shared" si="361"/>
        <v>434.18</v>
      </c>
      <c r="O621" s="71">
        <f t="shared" si="361"/>
        <v>434.18</v>
      </c>
      <c r="P621" s="71">
        <f t="shared" si="361"/>
        <v>434.18</v>
      </c>
      <c r="Q621" s="71">
        <f t="shared" si="361"/>
        <v>434.18</v>
      </c>
      <c r="R621" s="71">
        <f t="shared" si="361"/>
        <v>434.18</v>
      </c>
      <c r="S621" s="71">
        <f t="shared" si="361"/>
        <v>434.18</v>
      </c>
      <c r="T621" s="71">
        <f t="shared" si="361"/>
        <v>434.18</v>
      </c>
      <c r="U621" s="71">
        <f t="shared" si="361"/>
        <v>434.18</v>
      </c>
      <c r="V621" s="71">
        <f t="shared" si="361"/>
        <v>434.18</v>
      </c>
      <c r="W621" s="71">
        <f t="shared" si="361"/>
        <v>434.18</v>
      </c>
      <c r="X621" s="71">
        <f t="shared" si="361"/>
        <v>434.18</v>
      </c>
      <c r="Y621" s="71">
        <f t="shared" si="361"/>
        <v>434.18</v>
      </c>
      <c r="Z621" s="71">
        <f t="shared" si="361"/>
        <v>434.18</v>
      </c>
      <c r="AA621" s="71">
        <f t="shared" si="361"/>
        <v>434.18</v>
      </c>
    </row>
    <row r="622" spans="1:27" ht="12.75" hidden="1" customHeight="1" outlineLevel="1" x14ac:dyDescent="0.2">
      <c r="A622" s="163" t="s">
        <v>1636</v>
      </c>
      <c r="B622" s="94" t="s">
        <v>83</v>
      </c>
      <c r="C622" s="70" t="s">
        <v>79</v>
      </c>
      <c r="D622" s="71">
        <v>4.95</v>
      </c>
      <c r="E622" s="71">
        <v>4.95</v>
      </c>
      <c r="F622" s="71">
        <v>4.95</v>
      </c>
      <c r="G622" s="71">
        <v>4.95</v>
      </c>
      <c r="H622" s="71">
        <v>4.95</v>
      </c>
      <c r="I622" s="71">
        <v>4.95</v>
      </c>
      <c r="J622" s="71">
        <v>4.95</v>
      </c>
      <c r="K622" s="71">
        <v>4.95</v>
      </c>
      <c r="L622" s="71">
        <v>4.95</v>
      </c>
      <c r="M622" s="71">
        <v>4.95</v>
      </c>
      <c r="N622" s="71">
        <v>4.95</v>
      </c>
      <c r="O622" s="71">
        <v>4.95</v>
      </c>
      <c r="P622" s="71">
        <v>4.95</v>
      </c>
      <c r="Q622" s="71">
        <v>4.95</v>
      </c>
      <c r="R622" s="71">
        <v>4.95</v>
      </c>
      <c r="S622" s="71">
        <v>4.95</v>
      </c>
      <c r="T622" s="71">
        <v>4.95</v>
      </c>
      <c r="U622" s="71">
        <v>4.95</v>
      </c>
      <c r="V622" s="71">
        <v>4.95</v>
      </c>
      <c r="W622" s="71">
        <v>4.95</v>
      </c>
      <c r="X622" s="71">
        <v>4.95</v>
      </c>
      <c r="Y622" s="71">
        <v>4.95</v>
      </c>
      <c r="Z622" s="71">
        <v>4.95</v>
      </c>
      <c r="AA622" s="71">
        <v>4.95</v>
      </c>
    </row>
    <row r="623" spans="1:27" ht="12.75" hidden="1" customHeight="1" outlineLevel="1" x14ac:dyDescent="0.2">
      <c r="A623" s="163" t="s">
        <v>1637</v>
      </c>
      <c r="B623" s="94" t="s">
        <v>81</v>
      </c>
      <c r="C623" s="70" t="s">
        <v>79</v>
      </c>
      <c r="D623" s="71">
        <f>$D$11</f>
        <v>216.36</v>
      </c>
      <c r="E623" s="71">
        <f t="shared" ref="E623:AA623" si="362">$D$11</f>
        <v>216.36</v>
      </c>
      <c r="F623" s="71">
        <f t="shared" si="362"/>
        <v>216.36</v>
      </c>
      <c r="G623" s="71">
        <f t="shared" si="362"/>
        <v>216.36</v>
      </c>
      <c r="H623" s="71">
        <f t="shared" si="362"/>
        <v>216.36</v>
      </c>
      <c r="I623" s="71">
        <f t="shared" si="362"/>
        <v>216.36</v>
      </c>
      <c r="J623" s="71">
        <f t="shared" si="362"/>
        <v>216.36</v>
      </c>
      <c r="K623" s="71">
        <f t="shared" si="362"/>
        <v>216.36</v>
      </c>
      <c r="L623" s="71">
        <f t="shared" si="362"/>
        <v>216.36</v>
      </c>
      <c r="M623" s="71">
        <f t="shared" si="362"/>
        <v>216.36</v>
      </c>
      <c r="N623" s="71">
        <f t="shared" si="362"/>
        <v>216.36</v>
      </c>
      <c r="O623" s="71">
        <f t="shared" si="362"/>
        <v>216.36</v>
      </c>
      <c r="P623" s="71">
        <f t="shared" si="362"/>
        <v>216.36</v>
      </c>
      <c r="Q623" s="71">
        <f t="shared" si="362"/>
        <v>216.36</v>
      </c>
      <c r="R623" s="71">
        <f>$D$11</f>
        <v>216.36</v>
      </c>
      <c r="S623" s="71">
        <f t="shared" si="362"/>
        <v>216.36</v>
      </c>
      <c r="T623" s="71">
        <f t="shared" si="362"/>
        <v>216.36</v>
      </c>
      <c r="U623" s="71">
        <f t="shared" si="362"/>
        <v>216.36</v>
      </c>
      <c r="V623" s="71">
        <f t="shared" si="362"/>
        <v>216.36</v>
      </c>
      <c r="W623" s="71">
        <f t="shared" si="362"/>
        <v>216.36</v>
      </c>
      <c r="X623" s="71">
        <f t="shared" si="362"/>
        <v>216.36</v>
      </c>
      <c r="Y623" s="71">
        <f t="shared" si="362"/>
        <v>216.36</v>
      </c>
      <c r="Z623" s="71">
        <f t="shared" si="362"/>
        <v>216.36</v>
      </c>
      <c r="AA623" s="71">
        <f t="shared" si="362"/>
        <v>216.36</v>
      </c>
    </row>
    <row r="624" spans="1:27" collapsed="1" x14ac:dyDescent="0.2">
      <c r="A624" s="162" t="s">
        <v>1638</v>
      </c>
      <c r="B624" s="54" t="str">
        <f>"29"&amp;"."&amp;$B$663&amp;"."&amp;$B$664</f>
        <v>29.05.2023</v>
      </c>
      <c r="C624" s="134" t="s">
        <v>76</v>
      </c>
      <c r="D624" s="135">
        <f>ROUND(((D625+D626+D628+D627)/1000),5)</f>
        <v>1.9933399999999999</v>
      </c>
      <c r="E624" s="135">
        <f>ROUND(((E625+E626+E628+E627)/1000),5)</f>
        <v>1.8181799999999999</v>
      </c>
      <c r="F624" s="135">
        <f>ROUND(((F625+F626+F628+F627)/1000),5)</f>
        <v>1.7283900000000001</v>
      </c>
      <c r="G624" s="135">
        <f t="shared" ref="G624:AA624" si="363">ROUND(((G625+G626+G628+G627)/1000),5)</f>
        <v>1.6893499999999999</v>
      </c>
      <c r="H624" s="135">
        <f t="shared" si="363"/>
        <v>1.69367</v>
      </c>
      <c r="I624" s="135">
        <f t="shared" si="363"/>
        <v>1.7550699999999999</v>
      </c>
      <c r="J624" s="135">
        <f t="shared" si="363"/>
        <v>2.1724999999999999</v>
      </c>
      <c r="K624" s="135">
        <f t="shared" si="363"/>
        <v>2.4120300000000001</v>
      </c>
      <c r="L624" s="135">
        <f t="shared" si="363"/>
        <v>2.6089099999999998</v>
      </c>
      <c r="M624" s="135">
        <f t="shared" si="363"/>
        <v>2.6276299999999999</v>
      </c>
      <c r="N624" s="135">
        <f t="shared" si="363"/>
        <v>2.6461000000000001</v>
      </c>
      <c r="O624" s="135">
        <f t="shared" si="363"/>
        <v>2.6678500000000001</v>
      </c>
      <c r="P624" s="135">
        <f t="shared" si="363"/>
        <v>2.6425700000000001</v>
      </c>
      <c r="Q624" s="135">
        <f t="shared" si="363"/>
        <v>2.6365799999999999</v>
      </c>
      <c r="R624" s="135">
        <f t="shared" si="363"/>
        <v>2.6861799999999998</v>
      </c>
      <c r="S624" s="135">
        <f t="shared" si="363"/>
        <v>2.6745299999999999</v>
      </c>
      <c r="T624" s="135">
        <f t="shared" si="363"/>
        <v>2.6544699999999999</v>
      </c>
      <c r="U624" s="135">
        <f t="shared" si="363"/>
        <v>2.6376200000000001</v>
      </c>
      <c r="V624" s="135">
        <f t="shared" si="363"/>
        <v>2.6254200000000001</v>
      </c>
      <c r="W624" s="135">
        <f t="shared" si="363"/>
        <v>2.6118700000000001</v>
      </c>
      <c r="X624" s="135">
        <f t="shared" si="363"/>
        <v>2.6088</v>
      </c>
      <c r="Y624" s="135">
        <f t="shared" si="363"/>
        <v>2.6023100000000001</v>
      </c>
      <c r="Z624" s="135">
        <f t="shared" si="363"/>
        <v>2.5043700000000002</v>
      </c>
      <c r="AA624" s="135">
        <f t="shared" si="363"/>
        <v>2.1186400000000001</v>
      </c>
    </row>
    <row r="625" spans="1:27" ht="12.75" hidden="1" customHeight="1" outlineLevel="1" x14ac:dyDescent="0.2">
      <c r="A625" s="163" t="s">
        <v>1639</v>
      </c>
      <c r="B625" s="94" t="s">
        <v>238</v>
      </c>
      <c r="C625" s="70" t="s">
        <v>79</v>
      </c>
      <c r="D625" s="71">
        <v>1337.85</v>
      </c>
      <c r="E625" s="71">
        <v>1162.69</v>
      </c>
      <c r="F625" s="71">
        <v>1072.9000000000001</v>
      </c>
      <c r="G625" s="71">
        <v>1033.8599999999999</v>
      </c>
      <c r="H625" s="71">
        <v>1038.18</v>
      </c>
      <c r="I625" s="71">
        <v>1099.58</v>
      </c>
      <c r="J625" s="71">
        <v>1517.01</v>
      </c>
      <c r="K625" s="71">
        <v>1756.54</v>
      </c>
      <c r="L625" s="71">
        <v>1953.42</v>
      </c>
      <c r="M625" s="71">
        <v>1972.14</v>
      </c>
      <c r="N625" s="71">
        <v>1990.61</v>
      </c>
      <c r="O625" s="71">
        <v>2012.36</v>
      </c>
      <c r="P625" s="71">
        <v>1987.08</v>
      </c>
      <c r="Q625" s="71">
        <v>1981.09</v>
      </c>
      <c r="R625" s="71">
        <v>2030.69</v>
      </c>
      <c r="S625" s="71">
        <v>2019.04</v>
      </c>
      <c r="T625" s="71">
        <v>1998.98</v>
      </c>
      <c r="U625" s="71">
        <v>1982.13</v>
      </c>
      <c r="V625" s="71">
        <v>1969.93</v>
      </c>
      <c r="W625" s="71">
        <v>1956.38</v>
      </c>
      <c r="X625" s="71">
        <v>1953.31</v>
      </c>
      <c r="Y625" s="71">
        <v>1946.82</v>
      </c>
      <c r="Z625" s="71">
        <v>1848.88</v>
      </c>
      <c r="AA625" s="71">
        <v>1463.15</v>
      </c>
    </row>
    <row r="626" spans="1:27" ht="12.75" hidden="1" customHeight="1" outlineLevel="1" x14ac:dyDescent="0.2">
      <c r="A626" s="163" t="s">
        <v>1640</v>
      </c>
      <c r="B626" s="94" t="s">
        <v>90</v>
      </c>
      <c r="C626" s="70" t="s">
        <v>79</v>
      </c>
      <c r="D626" s="71">
        <f>$D$486</f>
        <v>434.18</v>
      </c>
      <c r="E626" s="71">
        <f t="shared" ref="E626:AA626" si="364">$D$486</f>
        <v>434.18</v>
      </c>
      <c r="F626" s="71">
        <f t="shared" si="364"/>
        <v>434.18</v>
      </c>
      <c r="G626" s="71">
        <f t="shared" si="364"/>
        <v>434.18</v>
      </c>
      <c r="H626" s="71">
        <f t="shared" si="364"/>
        <v>434.18</v>
      </c>
      <c r="I626" s="71">
        <f t="shared" si="364"/>
        <v>434.18</v>
      </c>
      <c r="J626" s="71">
        <f t="shared" si="364"/>
        <v>434.18</v>
      </c>
      <c r="K626" s="71">
        <f t="shared" si="364"/>
        <v>434.18</v>
      </c>
      <c r="L626" s="71">
        <f t="shared" si="364"/>
        <v>434.18</v>
      </c>
      <c r="M626" s="71">
        <f t="shared" si="364"/>
        <v>434.18</v>
      </c>
      <c r="N626" s="71">
        <f t="shared" si="364"/>
        <v>434.18</v>
      </c>
      <c r="O626" s="71">
        <f t="shared" si="364"/>
        <v>434.18</v>
      </c>
      <c r="P626" s="71">
        <f t="shared" si="364"/>
        <v>434.18</v>
      </c>
      <c r="Q626" s="71">
        <f t="shared" si="364"/>
        <v>434.18</v>
      </c>
      <c r="R626" s="71">
        <f t="shared" si="364"/>
        <v>434.18</v>
      </c>
      <c r="S626" s="71">
        <f t="shared" si="364"/>
        <v>434.18</v>
      </c>
      <c r="T626" s="71">
        <f t="shared" si="364"/>
        <v>434.18</v>
      </c>
      <c r="U626" s="71">
        <f t="shared" si="364"/>
        <v>434.18</v>
      </c>
      <c r="V626" s="71">
        <f t="shared" si="364"/>
        <v>434.18</v>
      </c>
      <c r="W626" s="71">
        <f t="shared" si="364"/>
        <v>434.18</v>
      </c>
      <c r="X626" s="71">
        <f t="shared" si="364"/>
        <v>434.18</v>
      </c>
      <c r="Y626" s="71">
        <f t="shared" si="364"/>
        <v>434.18</v>
      </c>
      <c r="Z626" s="71">
        <f t="shared" si="364"/>
        <v>434.18</v>
      </c>
      <c r="AA626" s="71">
        <f t="shared" si="364"/>
        <v>434.18</v>
      </c>
    </row>
    <row r="627" spans="1:27" ht="12.75" hidden="1" customHeight="1" outlineLevel="1" x14ac:dyDescent="0.2">
      <c r="A627" s="163" t="s">
        <v>1641</v>
      </c>
      <c r="B627" s="94" t="s">
        <v>83</v>
      </c>
      <c r="C627" s="70" t="s">
        <v>79</v>
      </c>
      <c r="D627" s="71">
        <v>4.95</v>
      </c>
      <c r="E627" s="71">
        <v>4.95</v>
      </c>
      <c r="F627" s="71">
        <v>4.95</v>
      </c>
      <c r="G627" s="71">
        <v>4.95</v>
      </c>
      <c r="H627" s="71">
        <v>4.95</v>
      </c>
      <c r="I627" s="71">
        <v>4.95</v>
      </c>
      <c r="J627" s="71">
        <v>4.95</v>
      </c>
      <c r="K627" s="71">
        <v>4.95</v>
      </c>
      <c r="L627" s="71">
        <v>4.95</v>
      </c>
      <c r="M627" s="71">
        <v>4.95</v>
      </c>
      <c r="N627" s="71">
        <v>4.95</v>
      </c>
      <c r="O627" s="71">
        <v>4.95</v>
      </c>
      <c r="P627" s="71">
        <v>4.95</v>
      </c>
      <c r="Q627" s="71">
        <v>4.95</v>
      </c>
      <c r="R627" s="71">
        <v>4.95</v>
      </c>
      <c r="S627" s="71">
        <v>4.95</v>
      </c>
      <c r="T627" s="71">
        <v>4.95</v>
      </c>
      <c r="U627" s="71">
        <v>4.95</v>
      </c>
      <c r="V627" s="71">
        <v>4.95</v>
      </c>
      <c r="W627" s="71">
        <v>4.95</v>
      </c>
      <c r="X627" s="71">
        <v>4.95</v>
      </c>
      <c r="Y627" s="71">
        <v>4.95</v>
      </c>
      <c r="Z627" s="71">
        <v>4.95</v>
      </c>
      <c r="AA627" s="71">
        <v>4.95</v>
      </c>
    </row>
    <row r="628" spans="1:27" ht="12.75" hidden="1" customHeight="1" outlineLevel="1" x14ac:dyDescent="0.2">
      <c r="A628" s="163" t="s">
        <v>1642</v>
      </c>
      <c r="B628" s="94" t="s">
        <v>81</v>
      </c>
      <c r="C628" s="70" t="s">
        <v>79</v>
      </c>
      <c r="D628" s="71">
        <f>$D$11</f>
        <v>216.36</v>
      </c>
      <c r="E628" s="71">
        <f t="shared" ref="E628:AA628" si="365">$D$11</f>
        <v>216.36</v>
      </c>
      <c r="F628" s="71">
        <f t="shared" si="365"/>
        <v>216.36</v>
      </c>
      <c r="G628" s="71">
        <f t="shared" si="365"/>
        <v>216.36</v>
      </c>
      <c r="H628" s="71">
        <f t="shared" si="365"/>
        <v>216.36</v>
      </c>
      <c r="I628" s="71">
        <f t="shared" si="365"/>
        <v>216.36</v>
      </c>
      <c r="J628" s="71">
        <f t="shared" si="365"/>
        <v>216.36</v>
      </c>
      <c r="K628" s="71">
        <f t="shared" si="365"/>
        <v>216.36</v>
      </c>
      <c r="L628" s="71">
        <f t="shared" si="365"/>
        <v>216.36</v>
      </c>
      <c r="M628" s="71">
        <f t="shared" si="365"/>
        <v>216.36</v>
      </c>
      <c r="N628" s="71">
        <f t="shared" si="365"/>
        <v>216.36</v>
      </c>
      <c r="O628" s="71">
        <f t="shared" si="365"/>
        <v>216.36</v>
      </c>
      <c r="P628" s="71">
        <f t="shared" si="365"/>
        <v>216.36</v>
      </c>
      <c r="Q628" s="71">
        <f t="shared" si="365"/>
        <v>216.36</v>
      </c>
      <c r="R628" s="71">
        <f>$D$11</f>
        <v>216.36</v>
      </c>
      <c r="S628" s="71">
        <f t="shared" si="365"/>
        <v>216.36</v>
      </c>
      <c r="T628" s="71">
        <f t="shared" si="365"/>
        <v>216.36</v>
      </c>
      <c r="U628" s="71">
        <f t="shared" si="365"/>
        <v>216.36</v>
      </c>
      <c r="V628" s="71">
        <f t="shared" si="365"/>
        <v>216.36</v>
      </c>
      <c r="W628" s="71">
        <f t="shared" si="365"/>
        <v>216.36</v>
      </c>
      <c r="X628" s="71">
        <f t="shared" si="365"/>
        <v>216.36</v>
      </c>
      <c r="Y628" s="71">
        <f t="shared" si="365"/>
        <v>216.36</v>
      </c>
      <c r="Z628" s="71">
        <f t="shared" si="365"/>
        <v>216.36</v>
      </c>
      <c r="AA628" s="71">
        <f t="shared" si="365"/>
        <v>216.36</v>
      </c>
    </row>
    <row r="629" spans="1:27" collapsed="1" x14ac:dyDescent="0.2">
      <c r="A629" s="162" t="s">
        <v>1643</v>
      </c>
      <c r="B629" s="54" t="str">
        <f>"30"&amp;"."&amp;$B$663&amp;"."&amp;$B$664</f>
        <v>30.05.2023</v>
      </c>
      <c r="C629" s="134" t="s">
        <v>76</v>
      </c>
      <c r="D629" s="135">
        <f>ROUND(((D630+D631+D633+D632)/1000),5)</f>
        <v>1.91124</v>
      </c>
      <c r="E629" s="135">
        <f>ROUND(((E630+E631+E633+E632)/1000),5)</f>
        <v>1.7593300000000001</v>
      </c>
      <c r="F629" s="135">
        <f>ROUND(((F630+F631+F633+F632)/1000),5)</f>
        <v>1.72681</v>
      </c>
      <c r="G629" s="135">
        <f t="shared" ref="G629:AA629" si="366">ROUND(((G630+G631+G633+G632)/1000),5)</f>
        <v>1.6958200000000001</v>
      </c>
      <c r="H629" s="135">
        <f t="shared" si="366"/>
        <v>1.7007000000000001</v>
      </c>
      <c r="I629" s="135">
        <f t="shared" si="366"/>
        <v>1.8324100000000001</v>
      </c>
      <c r="J629" s="135">
        <f t="shared" si="366"/>
        <v>2.1706099999999999</v>
      </c>
      <c r="K629" s="135">
        <f t="shared" si="366"/>
        <v>2.4326500000000002</v>
      </c>
      <c r="L629" s="135">
        <f t="shared" si="366"/>
        <v>2.5995300000000001</v>
      </c>
      <c r="M629" s="135">
        <f t="shared" si="366"/>
        <v>2.6663399999999999</v>
      </c>
      <c r="N629" s="135">
        <f t="shared" si="366"/>
        <v>2.6841499999999998</v>
      </c>
      <c r="O629" s="135">
        <f t="shared" si="366"/>
        <v>2.6700599999999999</v>
      </c>
      <c r="P629" s="135">
        <f t="shared" si="366"/>
        <v>2.6619600000000001</v>
      </c>
      <c r="Q629" s="135">
        <f t="shared" si="366"/>
        <v>2.6795800000000001</v>
      </c>
      <c r="R629" s="135">
        <f t="shared" si="366"/>
        <v>2.6767300000000001</v>
      </c>
      <c r="S629" s="135">
        <f t="shared" si="366"/>
        <v>2.66445</v>
      </c>
      <c r="T629" s="135">
        <f t="shared" si="366"/>
        <v>2.6499100000000002</v>
      </c>
      <c r="U629" s="135">
        <f t="shared" si="366"/>
        <v>2.6395200000000001</v>
      </c>
      <c r="V629" s="135">
        <f t="shared" si="366"/>
        <v>2.6270600000000002</v>
      </c>
      <c r="W629" s="135">
        <f t="shared" si="366"/>
        <v>2.6210100000000001</v>
      </c>
      <c r="X629" s="135">
        <f t="shared" si="366"/>
        <v>2.61164</v>
      </c>
      <c r="Y629" s="135">
        <f t="shared" si="366"/>
        <v>2.61652</v>
      </c>
      <c r="Z629" s="135">
        <f t="shared" si="366"/>
        <v>2.48041</v>
      </c>
      <c r="AA629" s="135">
        <f t="shared" si="366"/>
        <v>2.1238299999999999</v>
      </c>
    </row>
    <row r="630" spans="1:27" ht="12.75" hidden="1" customHeight="1" outlineLevel="1" x14ac:dyDescent="0.2">
      <c r="A630" s="163" t="s">
        <v>1644</v>
      </c>
      <c r="B630" s="94" t="s">
        <v>238</v>
      </c>
      <c r="C630" s="70" t="s">
        <v>79</v>
      </c>
      <c r="D630" s="71">
        <v>1255.75</v>
      </c>
      <c r="E630" s="71">
        <v>1103.8399999999999</v>
      </c>
      <c r="F630" s="71">
        <v>1071.32</v>
      </c>
      <c r="G630" s="71">
        <v>1040.33</v>
      </c>
      <c r="H630" s="71">
        <v>1045.21</v>
      </c>
      <c r="I630" s="71">
        <v>1176.92</v>
      </c>
      <c r="J630" s="71">
        <v>1515.12</v>
      </c>
      <c r="K630" s="71">
        <v>1777.16</v>
      </c>
      <c r="L630" s="71">
        <v>1944.04</v>
      </c>
      <c r="M630" s="71">
        <v>2010.85</v>
      </c>
      <c r="N630" s="71">
        <v>2028.66</v>
      </c>
      <c r="O630" s="71">
        <v>2014.57</v>
      </c>
      <c r="P630" s="71">
        <v>2006.47</v>
      </c>
      <c r="Q630" s="71">
        <v>2024.09</v>
      </c>
      <c r="R630" s="71">
        <v>2021.24</v>
      </c>
      <c r="S630" s="71">
        <v>2008.96</v>
      </c>
      <c r="T630" s="71">
        <v>1994.42</v>
      </c>
      <c r="U630" s="71">
        <v>1984.03</v>
      </c>
      <c r="V630" s="71">
        <v>1971.57</v>
      </c>
      <c r="W630" s="71">
        <v>1965.52</v>
      </c>
      <c r="X630" s="71">
        <v>1956.15</v>
      </c>
      <c r="Y630" s="71">
        <v>1961.03</v>
      </c>
      <c r="Z630" s="71">
        <v>1824.92</v>
      </c>
      <c r="AA630" s="71">
        <v>1468.34</v>
      </c>
    </row>
    <row r="631" spans="1:27" ht="12.75" hidden="1" customHeight="1" outlineLevel="1" x14ac:dyDescent="0.2">
      <c r="A631" s="163" t="s">
        <v>1645</v>
      </c>
      <c r="B631" s="94" t="s">
        <v>90</v>
      </c>
      <c r="C631" s="70" t="s">
        <v>79</v>
      </c>
      <c r="D631" s="71">
        <f>$D$486</f>
        <v>434.18</v>
      </c>
      <c r="E631" s="71">
        <f t="shared" ref="E631:AA631" si="367">$D$486</f>
        <v>434.18</v>
      </c>
      <c r="F631" s="71">
        <f t="shared" si="367"/>
        <v>434.18</v>
      </c>
      <c r="G631" s="71">
        <f t="shared" si="367"/>
        <v>434.18</v>
      </c>
      <c r="H631" s="71">
        <f t="shared" si="367"/>
        <v>434.18</v>
      </c>
      <c r="I631" s="71">
        <f t="shared" si="367"/>
        <v>434.18</v>
      </c>
      <c r="J631" s="71">
        <f t="shared" si="367"/>
        <v>434.18</v>
      </c>
      <c r="K631" s="71">
        <f t="shared" si="367"/>
        <v>434.18</v>
      </c>
      <c r="L631" s="71">
        <f t="shared" si="367"/>
        <v>434.18</v>
      </c>
      <c r="M631" s="71">
        <f t="shared" si="367"/>
        <v>434.18</v>
      </c>
      <c r="N631" s="71">
        <f t="shared" si="367"/>
        <v>434.18</v>
      </c>
      <c r="O631" s="71">
        <f t="shared" si="367"/>
        <v>434.18</v>
      </c>
      <c r="P631" s="71">
        <f t="shared" si="367"/>
        <v>434.18</v>
      </c>
      <c r="Q631" s="71">
        <f t="shared" si="367"/>
        <v>434.18</v>
      </c>
      <c r="R631" s="71">
        <f t="shared" si="367"/>
        <v>434.18</v>
      </c>
      <c r="S631" s="71">
        <f t="shared" si="367"/>
        <v>434.18</v>
      </c>
      <c r="T631" s="71">
        <f t="shared" si="367"/>
        <v>434.18</v>
      </c>
      <c r="U631" s="71">
        <f t="shared" si="367"/>
        <v>434.18</v>
      </c>
      <c r="V631" s="71">
        <f t="shared" si="367"/>
        <v>434.18</v>
      </c>
      <c r="W631" s="71">
        <f t="shared" si="367"/>
        <v>434.18</v>
      </c>
      <c r="X631" s="71">
        <f t="shared" si="367"/>
        <v>434.18</v>
      </c>
      <c r="Y631" s="71">
        <f t="shared" si="367"/>
        <v>434.18</v>
      </c>
      <c r="Z631" s="71">
        <f t="shared" si="367"/>
        <v>434.18</v>
      </c>
      <c r="AA631" s="71">
        <f t="shared" si="367"/>
        <v>434.18</v>
      </c>
    </row>
    <row r="632" spans="1:27" ht="12.75" hidden="1" customHeight="1" outlineLevel="1" x14ac:dyDescent="0.2">
      <c r="A632" s="163" t="s">
        <v>1646</v>
      </c>
      <c r="B632" s="94" t="s">
        <v>83</v>
      </c>
      <c r="C632" s="70" t="s">
        <v>79</v>
      </c>
      <c r="D632" s="71">
        <v>4.95</v>
      </c>
      <c r="E632" s="71">
        <v>4.95</v>
      </c>
      <c r="F632" s="71">
        <v>4.95</v>
      </c>
      <c r="G632" s="71">
        <v>4.95</v>
      </c>
      <c r="H632" s="71">
        <v>4.95</v>
      </c>
      <c r="I632" s="71">
        <v>4.95</v>
      </c>
      <c r="J632" s="71">
        <v>4.95</v>
      </c>
      <c r="K632" s="71">
        <v>4.95</v>
      </c>
      <c r="L632" s="71">
        <v>4.95</v>
      </c>
      <c r="M632" s="71">
        <v>4.95</v>
      </c>
      <c r="N632" s="71">
        <v>4.95</v>
      </c>
      <c r="O632" s="71">
        <v>4.95</v>
      </c>
      <c r="P632" s="71">
        <v>4.95</v>
      </c>
      <c r="Q632" s="71">
        <v>4.95</v>
      </c>
      <c r="R632" s="71">
        <v>4.95</v>
      </c>
      <c r="S632" s="71">
        <v>4.95</v>
      </c>
      <c r="T632" s="71">
        <v>4.95</v>
      </c>
      <c r="U632" s="71">
        <v>4.95</v>
      </c>
      <c r="V632" s="71">
        <v>4.95</v>
      </c>
      <c r="W632" s="71">
        <v>4.95</v>
      </c>
      <c r="X632" s="71">
        <v>4.95</v>
      </c>
      <c r="Y632" s="71">
        <v>4.95</v>
      </c>
      <c r="Z632" s="71">
        <v>4.95</v>
      </c>
      <c r="AA632" s="71">
        <v>4.95</v>
      </c>
    </row>
    <row r="633" spans="1:27" ht="12.75" hidden="1" customHeight="1" outlineLevel="1" x14ac:dyDescent="0.2">
      <c r="A633" s="163" t="s">
        <v>1647</v>
      </c>
      <c r="B633" s="94" t="s">
        <v>81</v>
      </c>
      <c r="C633" s="70" t="s">
        <v>79</v>
      </c>
      <c r="D633" s="71">
        <f>$D$11</f>
        <v>216.36</v>
      </c>
      <c r="E633" s="71">
        <f t="shared" ref="E633:AA633" si="368">$D$11</f>
        <v>216.36</v>
      </c>
      <c r="F633" s="71">
        <f t="shared" si="368"/>
        <v>216.36</v>
      </c>
      <c r="G633" s="71">
        <f t="shared" si="368"/>
        <v>216.36</v>
      </c>
      <c r="H633" s="71">
        <f t="shared" si="368"/>
        <v>216.36</v>
      </c>
      <c r="I633" s="71">
        <f t="shared" si="368"/>
        <v>216.36</v>
      </c>
      <c r="J633" s="71">
        <f t="shared" si="368"/>
        <v>216.36</v>
      </c>
      <c r="K633" s="71">
        <f t="shared" si="368"/>
        <v>216.36</v>
      </c>
      <c r="L633" s="71">
        <f t="shared" si="368"/>
        <v>216.36</v>
      </c>
      <c r="M633" s="71">
        <f t="shared" si="368"/>
        <v>216.36</v>
      </c>
      <c r="N633" s="71">
        <f t="shared" si="368"/>
        <v>216.36</v>
      </c>
      <c r="O633" s="71">
        <f t="shared" si="368"/>
        <v>216.36</v>
      </c>
      <c r="P633" s="71">
        <f t="shared" si="368"/>
        <v>216.36</v>
      </c>
      <c r="Q633" s="71">
        <f t="shared" si="368"/>
        <v>216.36</v>
      </c>
      <c r="R633" s="71">
        <f>$D$11</f>
        <v>216.36</v>
      </c>
      <c r="S633" s="71">
        <f t="shared" si="368"/>
        <v>216.36</v>
      </c>
      <c r="T633" s="71">
        <f t="shared" si="368"/>
        <v>216.36</v>
      </c>
      <c r="U633" s="71">
        <f t="shared" si="368"/>
        <v>216.36</v>
      </c>
      <c r="V633" s="71">
        <f t="shared" si="368"/>
        <v>216.36</v>
      </c>
      <c r="W633" s="71">
        <f t="shared" si="368"/>
        <v>216.36</v>
      </c>
      <c r="X633" s="71">
        <f t="shared" si="368"/>
        <v>216.36</v>
      </c>
      <c r="Y633" s="71">
        <f t="shared" si="368"/>
        <v>216.36</v>
      </c>
      <c r="Z633" s="71">
        <f t="shared" si="368"/>
        <v>216.36</v>
      </c>
      <c r="AA633" s="71">
        <f t="shared" si="368"/>
        <v>216.36</v>
      </c>
    </row>
    <row r="634" spans="1:27" collapsed="1" x14ac:dyDescent="0.2">
      <c r="A634" s="162" t="s">
        <v>1648</v>
      </c>
      <c r="B634" s="54" t="str">
        <f>"31"&amp;"."&amp;$B$663&amp;"."&amp;$B$664</f>
        <v>31.05.2023</v>
      </c>
      <c r="C634" s="134" t="s">
        <v>76</v>
      </c>
      <c r="D634" s="135">
        <f>ROUND(((D635+D636+D638+D637)/1000),5)</f>
        <v>1.86408</v>
      </c>
      <c r="E634" s="135">
        <f>ROUND(((E635+E636+E638+E637)/1000),5)</f>
        <v>1.7299899999999999</v>
      </c>
      <c r="F634" s="135">
        <f>ROUND(((F635+F636+F638+F637)/1000),5)</f>
        <v>1.6578299999999999</v>
      </c>
      <c r="G634" s="135">
        <f t="shared" ref="G634:AA634" si="369">ROUND(((G635+G636+G638+G637)/1000),5)</f>
        <v>1.6083700000000001</v>
      </c>
      <c r="H634" s="135">
        <f t="shared" si="369"/>
        <v>1.58883</v>
      </c>
      <c r="I634" s="135">
        <f t="shared" si="369"/>
        <v>1.7421500000000001</v>
      </c>
      <c r="J634" s="135">
        <f t="shared" si="369"/>
        <v>2.1205699999999998</v>
      </c>
      <c r="K634" s="135">
        <f t="shared" si="369"/>
        <v>2.36931</v>
      </c>
      <c r="L634" s="135">
        <f t="shared" si="369"/>
        <v>2.6175600000000001</v>
      </c>
      <c r="M634" s="135">
        <f t="shared" si="369"/>
        <v>2.67658</v>
      </c>
      <c r="N634" s="135">
        <f t="shared" si="369"/>
        <v>2.6988400000000001</v>
      </c>
      <c r="O634" s="135">
        <f t="shared" si="369"/>
        <v>2.69197</v>
      </c>
      <c r="P634" s="135">
        <f t="shared" si="369"/>
        <v>2.67469</v>
      </c>
      <c r="Q634" s="135">
        <f t="shared" si="369"/>
        <v>2.6950699999999999</v>
      </c>
      <c r="R634" s="135">
        <f t="shared" si="369"/>
        <v>2.69923</v>
      </c>
      <c r="S634" s="135">
        <f t="shared" si="369"/>
        <v>2.7221299999999999</v>
      </c>
      <c r="T634" s="135">
        <f t="shared" si="369"/>
        <v>2.7113700000000001</v>
      </c>
      <c r="U634" s="135">
        <f t="shared" si="369"/>
        <v>2.69428</v>
      </c>
      <c r="V634" s="135">
        <f t="shared" si="369"/>
        <v>2.67937</v>
      </c>
      <c r="W634" s="135">
        <f t="shared" si="369"/>
        <v>2.6577600000000001</v>
      </c>
      <c r="X634" s="135">
        <f t="shared" si="369"/>
        <v>2.6493899999999999</v>
      </c>
      <c r="Y634" s="135">
        <f t="shared" si="369"/>
        <v>2.6471300000000002</v>
      </c>
      <c r="Z634" s="135">
        <f t="shared" si="369"/>
        <v>2.5045500000000001</v>
      </c>
      <c r="AA634" s="135">
        <f t="shared" si="369"/>
        <v>2.1767400000000001</v>
      </c>
    </row>
    <row r="635" spans="1:27" ht="12.75" hidden="1" customHeight="1" outlineLevel="1" x14ac:dyDescent="0.2">
      <c r="A635" s="163" t="s">
        <v>1649</v>
      </c>
      <c r="B635" s="94" t="s">
        <v>238</v>
      </c>
      <c r="C635" s="70" t="s">
        <v>79</v>
      </c>
      <c r="D635" s="71">
        <v>1208.5899999999999</v>
      </c>
      <c r="E635" s="71">
        <v>1074.5</v>
      </c>
      <c r="F635" s="71">
        <v>1002.34</v>
      </c>
      <c r="G635" s="71">
        <v>952.88</v>
      </c>
      <c r="H635" s="71">
        <v>933.34</v>
      </c>
      <c r="I635" s="71">
        <v>1086.6600000000001</v>
      </c>
      <c r="J635" s="71">
        <v>1465.08</v>
      </c>
      <c r="K635" s="71">
        <v>1713.82</v>
      </c>
      <c r="L635" s="71">
        <v>1962.07</v>
      </c>
      <c r="M635" s="71">
        <v>2021.09</v>
      </c>
      <c r="N635" s="71">
        <v>2043.35</v>
      </c>
      <c r="O635" s="71">
        <v>2036.48</v>
      </c>
      <c r="P635" s="71">
        <v>2019.2</v>
      </c>
      <c r="Q635" s="71">
        <v>2039.58</v>
      </c>
      <c r="R635" s="71">
        <v>2043.74</v>
      </c>
      <c r="S635" s="71">
        <v>2066.64</v>
      </c>
      <c r="T635" s="71">
        <v>2055.88</v>
      </c>
      <c r="U635" s="71">
        <v>2038.79</v>
      </c>
      <c r="V635" s="71">
        <v>2023.88</v>
      </c>
      <c r="W635" s="71">
        <v>2002.27</v>
      </c>
      <c r="X635" s="71">
        <v>1993.9</v>
      </c>
      <c r="Y635" s="71">
        <v>1991.64</v>
      </c>
      <c r="Z635" s="71">
        <v>1849.06</v>
      </c>
      <c r="AA635" s="71">
        <v>1521.25</v>
      </c>
    </row>
    <row r="636" spans="1:27" ht="12.75" hidden="1" customHeight="1" outlineLevel="1" x14ac:dyDescent="0.2">
      <c r="A636" s="163" t="s">
        <v>1650</v>
      </c>
      <c r="B636" s="94" t="s">
        <v>90</v>
      </c>
      <c r="C636" s="70" t="s">
        <v>79</v>
      </c>
      <c r="D636" s="71">
        <f>$D$486</f>
        <v>434.18</v>
      </c>
      <c r="E636" s="71">
        <f t="shared" ref="E636:AA636" si="370">$D$486</f>
        <v>434.18</v>
      </c>
      <c r="F636" s="71">
        <f t="shared" si="370"/>
        <v>434.18</v>
      </c>
      <c r="G636" s="71">
        <f t="shared" si="370"/>
        <v>434.18</v>
      </c>
      <c r="H636" s="71">
        <f t="shared" si="370"/>
        <v>434.18</v>
      </c>
      <c r="I636" s="71">
        <f t="shared" si="370"/>
        <v>434.18</v>
      </c>
      <c r="J636" s="71">
        <f t="shared" si="370"/>
        <v>434.18</v>
      </c>
      <c r="K636" s="71">
        <f t="shared" si="370"/>
        <v>434.18</v>
      </c>
      <c r="L636" s="71">
        <f t="shared" si="370"/>
        <v>434.18</v>
      </c>
      <c r="M636" s="71">
        <f t="shared" si="370"/>
        <v>434.18</v>
      </c>
      <c r="N636" s="71">
        <f t="shared" si="370"/>
        <v>434.18</v>
      </c>
      <c r="O636" s="71">
        <f t="shared" si="370"/>
        <v>434.18</v>
      </c>
      <c r="P636" s="71">
        <f t="shared" si="370"/>
        <v>434.18</v>
      </c>
      <c r="Q636" s="71">
        <f t="shared" si="370"/>
        <v>434.18</v>
      </c>
      <c r="R636" s="71">
        <f t="shared" si="370"/>
        <v>434.18</v>
      </c>
      <c r="S636" s="71">
        <f t="shared" si="370"/>
        <v>434.18</v>
      </c>
      <c r="T636" s="71">
        <f t="shared" si="370"/>
        <v>434.18</v>
      </c>
      <c r="U636" s="71">
        <f t="shared" si="370"/>
        <v>434.18</v>
      </c>
      <c r="V636" s="71">
        <f t="shared" si="370"/>
        <v>434.18</v>
      </c>
      <c r="W636" s="71">
        <f t="shared" si="370"/>
        <v>434.18</v>
      </c>
      <c r="X636" s="71">
        <f t="shared" si="370"/>
        <v>434.18</v>
      </c>
      <c r="Y636" s="71">
        <f t="shared" si="370"/>
        <v>434.18</v>
      </c>
      <c r="Z636" s="71">
        <f t="shared" si="370"/>
        <v>434.18</v>
      </c>
      <c r="AA636" s="71">
        <f t="shared" si="370"/>
        <v>434.18</v>
      </c>
    </row>
    <row r="637" spans="1:27" ht="12.75" hidden="1" customHeight="1" outlineLevel="1" x14ac:dyDescent="0.2">
      <c r="A637" s="163" t="s">
        <v>1651</v>
      </c>
      <c r="B637" s="94" t="s">
        <v>83</v>
      </c>
      <c r="C637" s="70" t="s">
        <v>79</v>
      </c>
      <c r="D637" s="71">
        <v>4.95</v>
      </c>
      <c r="E637" s="71">
        <v>4.95</v>
      </c>
      <c r="F637" s="71">
        <v>4.95</v>
      </c>
      <c r="G637" s="71">
        <v>4.95</v>
      </c>
      <c r="H637" s="71">
        <v>4.95</v>
      </c>
      <c r="I637" s="71">
        <v>4.95</v>
      </c>
      <c r="J637" s="71">
        <v>4.95</v>
      </c>
      <c r="K637" s="71">
        <v>4.95</v>
      </c>
      <c r="L637" s="71">
        <v>4.95</v>
      </c>
      <c r="M637" s="71">
        <v>4.95</v>
      </c>
      <c r="N637" s="71">
        <v>4.95</v>
      </c>
      <c r="O637" s="71">
        <v>4.95</v>
      </c>
      <c r="P637" s="71">
        <v>4.95</v>
      </c>
      <c r="Q637" s="71">
        <v>4.95</v>
      </c>
      <c r="R637" s="71">
        <v>4.95</v>
      </c>
      <c r="S637" s="71">
        <v>4.95</v>
      </c>
      <c r="T637" s="71">
        <v>4.95</v>
      </c>
      <c r="U637" s="71">
        <v>4.95</v>
      </c>
      <c r="V637" s="71">
        <v>4.95</v>
      </c>
      <c r="W637" s="71">
        <v>4.95</v>
      </c>
      <c r="X637" s="71">
        <v>4.95</v>
      </c>
      <c r="Y637" s="71">
        <v>4.95</v>
      </c>
      <c r="Z637" s="71">
        <v>4.95</v>
      </c>
      <c r="AA637" s="71">
        <v>4.95</v>
      </c>
    </row>
    <row r="638" spans="1:27" ht="12.75" hidden="1" customHeight="1" outlineLevel="1" x14ac:dyDescent="0.2">
      <c r="A638" s="163" t="s">
        <v>1652</v>
      </c>
      <c r="B638" s="94" t="s">
        <v>81</v>
      </c>
      <c r="C638" s="70" t="s">
        <v>79</v>
      </c>
      <c r="D638" s="71">
        <f>$D$11</f>
        <v>216.36</v>
      </c>
      <c r="E638" s="71">
        <f t="shared" ref="E638:AA638" si="371">$D$11</f>
        <v>216.36</v>
      </c>
      <c r="F638" s="71">
        <f t="shared" si="371"/>
        <v>216.36</v>
      </c>
      <c r="G638" s="71">
        <f t="shared" si="371"/>
        <v>216.36</v>
      </c>
      <c r="H638" s="71">
        <f t="shared" si="371"/>
        <v>216.36</v>
      </c>
      <c r="I638" s="71">
        <f t="shared" si="371"/>
        <v>216.36</v>
      </c>
      <c r="J638" s="71">
        <f t="shared" si="371"/>
        <v>216.36</v>
      </c>
      <c r="K638" s="71">
        <f t="shared" si="371"/>
        <v>216.36</v>
      </c>
      <c r="L638" s="71">
        <f t="shared" si="371"/>
        <v>216.36</v>
      </c>
      <c r="M638" s="71">
        <f t="shared" si="371"/>
        <v>216.36</v>
      </c>
      <c r="N638" s="71">
        <f t="shared" si="371"/>
        <v>216.36</v>
      </c>
      <c r="O638" s="71">
        <f t="shared" si="371"/>
        <v>216.36</v>
      </c>
      <c r="P638" s="71">
        <f t="shared" si="371"/>
        <v>216.36</v>
      </c>
      <c r="Q638" s="71">
        <f t="shared" si="371"/>
        <v>216.36</v>
      </c>
      <c r="R638" s="71">
        <f>$D$11</f>
        <v>216.36</v>
      </c>
      <c r="S638" s="71">
        <f t="shared" si="371"/>
        <v>216.36</v>
      </c>
      <c r="T638" s="71">
        <f t="shared" si="371"/>
        <v>216.36</v>
      </c>
      <c r="U638" s="71">
        <f t="shared" si="371"/>
        <v>216.36</v>
      </c>
      <c r="V638" s="71">
        <f t="shared" si="371"/>
        <v>216.36</v>
      </c>
      <c r="W638" s="71">
        <f t="shared" si="371"/>
        <v>216.36</v>
      </c>
      <c r="X638" s="71">
        <f t="shared" si="371"/>
        <v>216.36</v>
      </c>
      <c r="Y638" s="71">
        <f t="shared" si="371"/>
        <v>216.36</v>
      </c>
      <c r="Z638" s="71">
        <f t="shared" si="371"/>
        <v>216.36</v>
      </c>
      <c r="AA638" s="71">
        <f t="shared" si="371"/>
        <v>216.36</v>
      </c>
    </row>
    <row r="639" spans="1:27" collapsed="1" x14ac:dyDescent="0.2">
      <c r="B639" s="165"/>
    </row>
    <row r="640" spans="1:27" x14ac:dyDescent="0.2">
      <c r="B640" s="165"/>
    </row>
    <row r="641" spans="1:27" x14ac:dyDescent="0.2">
      <c r="A641" s="157" t="s">
        <v>861</v>
      </c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9"/>
    </row>
    <row r="642" spans="1:27" ht="15" customHeight="1" x14ac:dyDescent="0.2">
      <c r="A642" s="168" t="s">
        <v>1653</v>
      </c>
      <c r="B642" s="169" t="s">
        <v>863</v>
      </c>
      <c r="C642" s="170" t="s">
        <v>864</v>
      </c>
      <c r="D642" s="161" t="s">
        <v>69</v>
      </c>
      <c r="E642" s="161" t="s">
        <v>70</v>
      </c>
      <c r="F642" s="161" t="s">
        <v>865</v>
      </c>
      <c r="G642" s="161" t="s">
        <v>866</v>
      </c>
      <c r="H642" s="171"/>
      <c r="I642" s="171"/>
      <c r="J642" s="171"/>
      <c r="K642" s="171"/>
      <c r="L642" s="171"/>
      <c r="M642" s="171"/>
      <c r="N642" s="171"/>
      <c r="O642" s="171"/>
      <c r="P642" s="171"/>
      <c r="Q642" s="171"/>
      <c r="R642" s="171"/>
      <c r="S642" s="171"/>
      <c r="T642" s="171"/>
      <c r="U642" s="171"/>
      <c r="V642" s="171"/>
      <c r="W642" s="171"/>
      <c r="X642" s="171"/>
      <c r="Y642" s="171"/>
      <c r="Z642" s="171"/>
      <c r="AA642" s="171"/>
    </row>
    <row r="643" spans="1:27" hidden="1" x14ac:dyDescent="0.2">
      <c r="A643" s="172"/>
      <c r="B643" s="173"/>
      <c r="C643" s="174"/>
      <c r="D643" s="175"/>
      <c r="E643" s="175"/>
      <c r="F643" s="175"/>
      <c r="G643" s="175"/>
    </row>
    <row r="644" spans="1:27" ht="12.75" customHeight="1" x14ac:dyDescent="0.2">
      <c r="A644" s="176" t="s">
        <v>1654</v>
      </c>
      <c r="B644" s="177" t="s">
        <v>868</v>
      </c>
      <c r="C644" s="178" t="s">
        <v>864</v>
      </c>
      <c r="D644" s="175">
        <v>872323.24</v>
      </c>
      <c r="E644" s="175">
        <f>$D644</f>
        <v>872323.24</v>
      </c>
      <c r="F644" s="175">
        <f>$D644</f>
        <v>872323.24</v>
      </c>
      <c r="G644" s="175">
        <f>$D644</f>
        <v>872323.24</v>
      </c>
    </row>
    <row r="645" spans="1:27" ht="12.75" customHeight="1" x14ac:dyDescent="0.2">
      <c r="A645" s="176" t="s">
        <v>1655</v>
      </c>
      <c r="B645" s="177" t="s">
        <v>90</v>
      </c>
      <c r="C645" s="178" t="s">
        <v>864</v>
      </c>
      <c r="D645" s="175">
        <v>571820.46</v>
      </c>
      <c r="E645" s="175">
        <v>1008357.15</v>
      </c>
      <c r="F645" s="175">
        <v>1092208.6499999999</v>
      </c>
      <c r="G645" s="175">
        <v>1355806.62</v>
      </c>
    </row>
    <row r="648" spans="1:27" ht="12.75" customHeight="1" x14ac:dyDescent="0.25">
      <c r="A648" s="179" t="s">
        <v>84</v>
      </c>
      <c r="B648" s="179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1:27" ht="12.75" customHeight="1" x14ac:dyDescent="0.25">
      <c r="A649" s="180" t="s">
        <v>3163</v>
      </c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/>
      <c r="Q649"/>
      <c r="R649"/>
      <c r="S649"/>
      <c r="T649"/>
      <c r="U649"/>
      <c r="V649"/>
      <c r="W649"/>
      <c r="X649"/>
      <c r="Y649"/>
      <c r="Z649"/>
      <c r="AA649"/>
    </row>
    <row r="651" spans="1:27" x14ac:dyDescent="0.2">
      <c r="A651" s="83"/>
      <c r="B651" s="84"/>
    </row>
    <row r="652" spans="1:27" x14ac:dyDescent="0.2">
      <c r="A652" s="83"/>
      <c r="B652" s="85"/>
    </row>
    <row r="663" spans="2:2" hidden="1" x14ac:dyDescent="0.2">
      <c r="B663" s="181" t="s">
        <v>3164</v>
      </c>
    </row>
    <row r="664" spans="2:2" hidden="1" x14ac:dyDescent="0.2">
      <c r="B664" s="182" t="s">
        <v>3165</v>
      </c>
    </row>
  </sheetData>
  <autoFilter ref="B7:C578" xr:uid="{00000000-0001-0000-0A00-000000000000}"/>
  <mergeCells count="12">
    <mergeCell ref="A641:AA641"/>
    <mergeCell ref="A642:A643"/>
    <mergeCell ref="B642:B643"/>
    <mergeCell ref="C642:C643"/>
    <mergeCell ref="A648:B648"/>
    <mergeCell ref="A649:O649"/>
    <mergeCell ref="A1:AA3"/>
    <mergeCell ref="A4:AA4"/>
    <mergeCell ref="A5:AA5"/>
    <mergeCell ref="A164:AA164"/>
    <mergeCell ref="A323:AA323"/>
    <mergeCell ref="A482:AA482"/>
  </mergeCells>
  <pageMargins left="0.25" right="0.25" top="0.75" bottom="0.75" header="0.3" footer="0.3"/>
  <pageSetup paperSize="9" scale="42" fitToHeight="0" orientation="landscape" r:id="rId1"/>
  <rowBreaks count="7" manualBreakCount="7">
    <brk id="81" max="26" man="1"/>
    <brk id="163" max="26" man="1"/>
    <brk id="240" max="26" man="1"/>
    <brk id="322" max="26" man="1"/>
    <brk id="399" max="26" man="1"/>
    <brk id="481" max="26" man="1"/>
    <brk id="558" max="26" man="1"/>
  </rowBreaks>
  <colBreaks count="1" manualBreakCount="1">
    <brk id="12" max="64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15E7B-F3BB-4595-847A-1F2C1DF1FF92}">
  <sheetPr>
    <tabColor theme="5" tint="0.59999389629810485"/>
    <pageSetUpPr fitToPage="1"/>
  </sheetPr>
  <dimension ref="A1:AA664"/>
  <sheetViews>
    <sheetView view="pageBreakPreview" zoomScale="75" zoomScaleNormal="100" zoomScaleSheetLayoutView="75" workbookViewId="0">
      <pane ySplit="4" topLeftCell="A5" activePane="bottomLeft" state="frozen"/>
      <selection activeCell="B26" sqref="B26:L26"/>
      <selection pane="bottomLeft" activeCell="B26" sqref="B26:L26"/>
    </sheetView>
  </sheetViews>
  <sheetFormatPr defaultRowHeight="12.75" outlineLevelRow="1" x14ac:dyDescent="0.2"/>
  <cols>
    <col min="1" max="1" width="9.140625" style="45"/>
    <col min="2" max="2" width="32.140625" style="45" bestFit="1" customWidth="1"/>
    <col min="3" max="3" width="13.42578125" style="45" customWidth="1"/>
    <col min="4" max="27" width="12" style="45" customWidth="1"/>
    <col min="28" max="16384" width="9.140625" style="45"/>
  </cols>
  <sheetData>
    <row r="1" spans="1:27" ht="12.75" customHeight="1" x14ac:dyDescent="0.2">
      <c r="A1" s="151" t="s">
        <v>1032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</row>
    <row r="2" spans="1:27" x14ac:dyDescent="0.2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</row>
    <row r="3" spans="1:27" x14ac:dyDescent="0.2">
      <c r="A3" s="184"/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</row>
    <row r="4" spans="1:27" ht="15" customHeight="1" x14ac:dyDescent="0.25">
      <c r="A4" s="154" t="s">
        <v>1031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6"/>
    </row>
    <row r="5" spans="1:27" x14ac:dyDescent="0.2">
      <c r="A5" s="157" t="s">
        <v>209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9"/>
    </row>
    <row r="6" spans="1:27" ht="27" customHeight="1" x14ac:dyDescent="0.2">
      <c r="A6" s="160" t="s">
        <v>64</v>
      </c>
      <c r="B6" s="161" t="s">
        <v>210</v>
      </c>
      <c r="C6" s="160" t="s">
        <v>211</v>
      </c>
      <c r="D6" s="161" t="s">
        <v>212</v>
      </c>
      <c r="E6" s="161" t="s">
        <v>213</v>
      </c>
      <c r="F6" s="161" t="s">
        <v>214</v>
      </c>
      <c r="G6" s="161" t="s">
        <v>215</v>
      </c>
      <c r="H6" s="161" t="s">
        <v>216</v>
      </c>
      <c r="I6" s="161" t="s">
        <v>217</v>
      </c>
      <c r="J6" s="161" t="s">
        <v>218</v>
      </c>
      <c r="K6" s="161" t="s">
        <v>219</v>
      </c>
      <c r="L6" s="161" t="s">
        <v>220</v>
      </c>
      <c r="M6" s="161" t="s">
        <v>221</v>
      </c>
      <c r="N6" s="161" t="s">
        <v>222</v>
      </c>
      <c r="O6" s="161" t="s">
        <v>223</v>
      </c>
      <c r="P6" s="161" t="s">
        <v>224</v>
      </c>
      <c r="Q6" s="161" t="s">
        <v>225</v>
      </c>
      <c r="R6" s="161" t="s">
        <v>226</v>
      </c>
      <c r="S6" s="161" t="s">
        <v>227</v>
      </c>
      <c r="T6" s="161" t="s">
        <v>228</v>
      </c>
      <c r="U6" s="161" t="s">
        <v>229</v>
      </c>
      <c r="V6" s="161" t="s">
        <v>230</v>
      </c>
      <c r="W6" s="161" t="s">
        <v>231</v>
      </c>
      <c r="X6" s="161" t="s">
        <v>232</v>
      </c>
      <c r="Y6" s="161" t="s">
        <v>233</v>
      </c>
      <c r="Z6" s="161" t="s">
        <v>234</v>
      </c>
      <c r="AA6" s="161" t="s">
        <v>235</v>
      </c>
    </row>
    <row r="7" spans="1:27" x14ac:dyDescent="0.2">
      <c r="A7" s="162" t="s">
        <v>1033</v>
      </c>
      <c r="B7" s="54" t="str">
        <f>"01"&amp;"."&amp;$B$663&amp;"."&amp;$B$664</f>
        <v>01.05.2023</v>
      </c>
      <c r="C7" s="134" t="s">
        <v>76</v>
      </c>
      <c r="D7" s="135">
        <f>ROUND(((D8+D9+D11+D10)/1000),5)</f>
        <v>1.73925</v>
      </c>
      <c r="E7" s="135">
        <f>ROUND(((E8+E9+E11+E10)/1000),5)</f>
        <v>1.6092900000000001</v>
      </c>
      <c r="F7" s="135">
        <f>ROUND(((F8+F9+F11+F10)/1000),5)</f>
        <v>1.5160100000000001</v>
      </c>
      <c r="G7" s="135">
        <f t="shared" ref="G7:AA7" si="0">ROUND(((G8+G9+G11+G10)/1000),5)</f>
        <v>1.44963</v>
      </c>
      <c r="H7" s="135">
        <f t="shared" si="0"/>
        <v>1.43011</v>
      </c>
      <c r="I7" s="135">
        <f t="shared" si="0"/>
        <v>1.4408099999999999</v>
      </c>
      <c r="J7" s="135">
        <f t="shared" si="0"/>
        <v>1.4704200000000001</v>
      </c>
      <c r="K7" s="135">
        <f t="shared" si="0"/>
        <v>1.6392</v>
      </c>
      <c r="L7" s="135">
        <f t="shared" si="0"/>
        <v>1.8927499999999999</v>
      </c>
      <c r="M7" s="135">
        <f t="shared" si="0"/>
        <v>2.0715300000000001</v>
      </c>
      <c r="N7" s="135">
        <f t="shared" si="0"/>
        <v>2.0863700000000001</v>
      </c>
      <c r="O7" s="135">
        <f t="shared" si="0"/>
        <v>2.08352</v>
      </c>
      <c r="P7" s="135">
        <f t="shared" si="0"/>
        <v>2.0735100000000002</v>
      </c>
      <c r="Q7" s="135">
        <f t="shared" si="0"/>
        <v>2.0733700000000002</v>
      </c>
      <c r="R7" s="135">
        <f t="shared" si="0"/>
        <v>2.0570599999999999</v>
      </c>
      <c r="S7" s="135">
        <f t="shared" si="0"/>
        <v>2.0979700000000001</v>
      </c>
      <c r="T7" s="135">
        <f t="shared" si="0"/>
        <v>2.1330399999999998</v>
      </c>
      <c r="U7" s="135">
        <f t="shared" si="0"/>
        <v>2.1485799999999999</v>
      </c>
      <c r="V7" s="135">
        <f t="shared" si="0"/>
        <v>2.1882000000000001</v>
      </c>
      <c r="W7" s="135">
        <f t="shared" si="0"/>
        <v>2.26776</v>
      </c>
      <c r="X7" s="135">
        <f t="shared" si="0"/>
        <v>2.45736</v>
      </c>
      <c r="Y7" s="135">
        <f t="shared" si="0"/>
        <v>2.2574900000000002</v>
      </c>
      <c r="Z7" s="135">
        <f t="shared" si="0"/>
        <v>2.0570900000000001</v>
      </c>
      <c r="AA7" s="135">
        <f t="shared" si="0"/>
        <v>1.85578</v>
      </c>
    </row>
    <row r="8" spans="1:27" ht="12.75" hidden="1" customHeight="1" outlineLevel="1" x14ac:dyDescent="0.2">
      <c r="A8" s="163" t="s">
        <v>1034</v>
      </c>
      <c r="B8" s="94" t="s">
        <v>238</v>
      </c>
      <c r="C8" s="70" t="s">
        <v>79</v>
      </c>
      <c r="D8" s="71">
        <v>1557.89</v>
      </c>
      <c r="E8" s="71">
        <v>1427.93</v>
      </c>
      <c r="F8" s="71">
        <v>1334.65</v>
      </c>
      <c r="G8" s="71">
        <v>1268.27</v>
      </c>
      <c r="H8" s="71">
        <v>1248.75</v>
      </c>
      <c r="I8" s="71">
        <v>1259.45</v>
      </c>
      <c r="J8" s="71">
        <v>1289.06</v>
      </c>
      <c r="K8" s="71">
        <v>1457.84</v>
      </c>
      <c r="L8" s="71">
        <v>1711.39</v>
      </c>
      <c r="M8" s="71">
        <v>1890.17</v>
      </c>
      <c r="N8" s="71">
        <v>1905.01</v>
      </c>
      <c r="O8" s="71">
        <v>1902.16</v>
      </c>
      <c r="P8" s="71">
        <v>1892.15</v>
      </c>
      <c r="Q8" s="71">
        <v>1892.01</v>
      </c>
      <c r="R8" s="71">
        <v>1875.7</v>
      </c>
      <c r="S8" s="71">
        <v>1916.61</v>
      </c>
      <c r="T8" s="71">
        <v>1951.68</v>
      </c>
      <c r="U8" s="71">
        <v>1967.22</v>
      </c>
      <c r="V8" s="71">
        <v>2006.84</v>
      </c>
      <c r="W8" s="71">
        <v>2086.4</v>
      </c>
      <c r="X8" s="71">
        <v>2276</v>
      </c>
      <c r="Y8" s="71">
        <v>2076.13</v>
      </c>
      <c r="Z8" s="71">
        <v>1875.73</v>
      </c>
      <c r="AA8" s="71">
        <v>1674.42</v>
      </c>
    </row>
    <row r="9" spans="1:27" ht="12.75" hidden="1" customHeight="1" outlineLevel="1" x14ac:dyDescent="0.2">
      <c r="A9" s="163" t="s">
        <v>1035</v>
      </c>
      <c r="B9" s="94" t="s">
        <v>90</v>
      </c>
      <c r="C9" s="70" t="s">
        <v>79</v>
      </c>
      <c r="D9" s="71">
        <v>66.180000000000007</v>
      </c>
      <c r="E9" s="71">
        <f>$D$9</f>
        <v>66.180000000000007</v>
      </c>
      <c r="F9" s="71">
        <f t="shared" ref="F9:AA9" si="1">$D$9</f>
        <v>66.180000000000007</v>
      </c>
      <c r="G9" s="71">
        <f t="shared" si="1"/>
        <v>66.180000000000007</v>
      </c>
      <c r="H9" s="71">
        <f t="shared" si="1"/>
        <v>66.180000000000007</v>
      </c>
      <c r="I9" s="71">
        <f t="shared" si="1"/>
        <v>66.180000000000007</v>
      </c>
      <c r="J9" s="71">
        <f t="shared" si="1"/>
        <v>66.180000000000007</v>
      </c>
      <c r="K9" s="71">
        <f t="shared" si="1"/>
        <v>66.180000000000007</v>
      </c>
      <c r="L9" s="71">
        <f t="shared" si="1"/>
        <v>66.180000000000007</v>
      </c>
      <c r="M9" s="71">
        <f t="shared" si="1"/>
        <v>66.180000000000007</v>
      </c>
      <c r="N9" s="71">
        <f t="shared" si="1"/>
        <v>66.180000000000007</v>
      </c>
      <c r="O9" s="71">
        <f t="shared" si="1"/>
        <v>66.180000000000007</v>
      </c>
      <c r="P9" s="71">
        <f t="shared" si="1"/>
        <v>66.180000000000007</v>
      </c>
      <c r="Q9" s="71">
        <f t="shared" si="1"/>
        <v>66.180000000000007</v>
      </c>
      <c r="R9" s="71">
        <f t="shared" si="1"/>
        <v>66.180000000000007</v>
      </c>
      <c r="S9" s="71">
        <f t="shared" si="1"/>
        <v>66.180000000000007</v>
      </c>
      <c r="T9" s="71">
        <f t="shared" si="1"/>
        <v>66.180000000000007</v>
      </c>
      <c r="U9" s="71">
        <f t="shared" si="1"/>
        <v>66.180000000000007</v>
      </c>
      <c r="V9" s="71">
        <f t="shared" si="1"/>
        <v>66.180000000000007</v>
      </c>
      <c r="W9" s="71">
        <f t="shared" si="1"/>
        <v>66.180000000000007</v>
      </c>
      <c r="X9" s="71">
        <f t="shared" si="1"/>
        <v>66.180000000000007</v>
      </c>
      <c r="Y9" s="71">
        <f t="shared" si="1"/>
        <v>66.180000000000007</v>
      </c>
      <c r="Z9" s="71">
        <f t="shared" si="1"/>
        <v>66.180000000000007</v>
      </c>
      <c r="AA9" s="71">
        <f t="shared" si="1"/>
        <v>66.180000000000007</v>
      </c>
    </row>
    <row r="10" spans="1:27" ht="12.75" hidden="1" customHeight="1" outlineLevel="1" x14ac:dyDescent="0.2">
      <c r="A10" s="163" t="s">
        <v>1036</v>
      </c>
      <c r="B10" s="94" t="s">
        <v>83</v>
      </c>
      <c r="C10" s="70" t="s">
        <v>79</v>
      </c>
      <c r="D10" s="71">
        <v>4.95</v>
      </c>
      <c r="E10" s="71">
        <v>4.95</v>
      </c>
      <c r="F10" s="71">
        <v>4.95</v>
      </c>
      <c r="G10" s="71">
        <v>4.95</v>
      </c>
      <c r="H10" s="71">
        <v>4.95</v>
      </c>
      <c r="I10" s="71">
        <v>4.95</v>
      </c>
      <c r="J10" s="71">
        <v>4.95</v>
      </c>
      <c r="K10" s="71">
        <v>4.95</v>
      </c>
      <c r="L10" s="71">
        <v>4.95</v>
      </c>
      <c r="M10" s="71">
        <v>4.95</v>
      </c>
      <c r="N10" s="71">
        <v>4.95</v>
      </c>
      <c r="O10" s="71">
        <v>4.95</v>
      </c>
      <c r="P10" s="71">
        <v>4.95</v>
      </c>
      <c r="Q10" s="71">
        <v>4.95</v>
      </c>
      <c r="R10" s="71">
        <v>4.95</v>
      </c>
      <c r="S10" s="71">
        <v>4.95</v>
      </c>
      <c r="T10" s="71">
        <v>4.95</v>
      </c>
      <c r="U10" s="71">
        <v>4.95</v>
      </c>
      <c r="V10" s="71">
        <v>4.95</v>
      </c>
      <c r="W10" s="71">
        <v>4.95</v>
      </c>
      <c r="X10" s="71">
        <v>4.95</v>
      </c>
      <c r="Y10" s="71">
        <v>4.95</v>
      </c>
      <c r="Z10" s="71">
        <v>4.95</v>
      </c>
      <c r="AA10" s="71">
        <v>4.95</v>
      </c>
    </row>
    <row r="11" spans="1:27" ht="12.75" hidden="1" customHeight="1" outlineLevel="1" x14ac:dyDescent="0.2">
      <c r="A11" s="163" t="s">
        <v>1037</v>
      </c>
      <c r="B11" s="94" t="s">
        <v>81</v>
      </c>
      <c r="C11" s="70" t="s">
        <v>79</v>
      </c>
      <c r="D11" s="71">
        <v>110.23</v>
      </c>
      <c r="E11" s="71">
        <f>$D$11</f>
        <v>110.23</v>
      </c>
      <c r="F11" s="71">
        <f t="shared" ref="F11:AA11" si="2">$D$11</f>
        <v>110.23</v>
      </c>
      <c r="G11" s="71">
        <f t="shared" si="2"/>
        <v>110.23</v>
      </c>
      <c r="H11" s="71">
        <f t="shared" si="2"/>
        <v>110.23</v>
      </c>
      <c r="I11" s="71">
        <f t="shared" si="2"/>
        <v>110.23</v>
      </c>
      <c r="J11" s="71">
        <f t="shared" si="2"/>
        <v>110.23</v>
      </c>
      <c r="K11" s="71">
        <f t="shared" si="2"/>
        <v>110.23</v>
      </c>
      <c r="L11" s="71">
        <f t="shared" si="2"/>
        <v>110.23</v>
      </c>
      <c r="M11" s="71">
        <f t="shared" si="2"/>
        <v>110.23</v>
      </c>
      <c r="N11" s="71">
        <f t="shared" si="2"/>
        <v>110.23</v>
      </c>
      <c r="O11" s="71">
        <f t="shared" si="2"/>
        <v>110.23</v>
      </c>
      <c r="P11" s="71">
        <f t="shared" si="2"/>
        <v>110.23</v>
      </c>
      <c r="Q11" s="71">
        <f t="shared" si="2"/>
        <v>110.23</v>
      </c>
      <c r="R11" s="71">
        <f t="shared" si="2"/>
        <v>110.23</v>
      </c>
      <c r="S11" s="71">
        <f t="shared" si="2"/>
        <v>110.23</v>
      </c>
      <c r="T11" s="71">
        <f t="shared" si="2"/>
        <v>110.23</v>
      </c>
      <c r="U11" s="71">
        <f t="shared" si="2"/>
        <v>110.23</v>
      </c>
      <c r="V11" s="71">
        <f t="shared" si="2"/>
        <v>110.23</v>
      </c>
      <c r="W11" s="71">
        <f t="shared" si="2"/>
        <v>110.23</v>
      </c>
      <c r="X11" s="71">
        <f t="shared" si="2"/>
        <v>110.23</v>
      </c>
      <c r="Y11" s="71">
        <f t="shared" si="2"/>
        <v>110.23</v>
      </c>
      <c r="Z11" s="71">
        <f t="shared" si="2"/>
        <v>110.23</v>
      </c>
      <c r="AA11" s="71">
        <f t="shared" si="2"/>
        <v>110.23</v>
      </c>
    </row>
    <row r="12" spans="1:27" collapsed="1" x14ac:dyDescent="0.2">
      <c r="A12" s="162" t="s">
        <v>1038</v>
      </c>
      <c r="B12" s="54" t="str">
        <f>"02"&amp;"."&amp;$B$663&amp;"."&amp;$B$664</f>
        <v>02.05.2023</v>
      </c>
      <c r="C12" s="134" t="s">
        <v>76</v>
      </c>
      <c r="D12" s="135">
        <f>ROUND(((D13+D14+D16+D15)/1000),5)</f>
        <v>1.55335</v>
      </c>
      <c r="E12" s="135">
        <f>ROUND(((E13+E14+E16+E15)/1000),5)</f>
        <v>1.37643</v>
      </c>
      <c r="F12" s="135">
        <f>ROUND(((F13+F14+F16+F15)/1000),5)</f>
        <v>1.28512</v>
      </c>
      <c r="G12" s="135">
        <f t="shared" ref="G12:AA12" si="3">ROUND(((G13+G14+G16+G15)/1000),5)</f>
        <v>1.2843800000000001</v>
      </c>
      <c r="H12" s="135">
        <f t="shared" si="3"/>
        <v>1.3083400000000001</v>
      </c>
      <c r="I12" s="135">
        <f t="shared" si="3"/>
        <v>1.4217500000000001</v>
      </c>
      <c r="J12" s="135">
        <f t="shared" si="3"/>
        <v>1.6233</v>
      </c>
      <c r="K12" s="135">
        <f t="shared" si="3"/>
        <v>1.8845499999999999</v>
      </c>
      <c r="L12" s="135">
        <f t="shared" si="3"/>
        <v>2.0734499999999998</v>
      </c>
      <c r="M12" s="135">
        <f t="shared" si="3"/>
        <v>2.14994</v>
      </c>
      <c r="N12" s="135">
        <f t="shared" si="3"/>
        <v>2.1705899999999998</v>
      </c>
      <c r="O12" s="135">
        <f t="shared" si="3"/>
        <v>2.1111300000000002</v>
      </c>
      <c r="P12" s="135">
        <f t="shared" si="3"/>
        <v>2.1122999999999998</v>
      </c>
      <c r="Q12" s="135">
        <f t="shared" si="3"/>
        <v>2.1155200000000001</v>
      </c>
      <c r="R12" s="135">
        <f t="shared" si="3"/>
        <v>2.1024699999999998</v>
      </c>
      <c r="S12" s="135">
        <f t="shared" si="3"/>
        <v>2.0682999999999998</v>
      </c>
      <c r="T12" s="135">
        <f t="shared" si="3"/>
        <v>2.0253899999999998</v>
      </c>
      <c r="U12" s="135">
        <f t="shared" si="3"/>
        <v>2.0119500000000001</v>
      </c>
      <c r="V12" s="135">
        <f t="shared" si="3"/>
        <v>2.0295000000000001</v>
      </c>
      <c r="W12" s="135">
        <f t="shared" si="3"/>
        <v>2.04556</v>
      </c>
      <c r="X12" s="135">
        <f t="shared" si="3"/>
        <v>2.1809799999999999</v>
      </c>
      <c r="Y12" s="135">
        <f t="shared" si="3"/>
        <v>2.0875900000000001</v>
      </c>
      <c r="Z12" s="135">
        <f t="shared" si="3"/>
        <v>1.86368</v>
      </c>
      <c r="AA12" s="135">
        <f t="shared" si="3"/>
        <v>1.5601</v>
      </c>
    </row>
    <row r="13" spans="1:27" ht="12.75" hidden="1" customHeight="1" outlineLevel="1" x14ac:dyDescent="0.2">
      <c r="A13" s="163" t="s">
        <v>1039</v>
      </c>
      <c r="B13" s="94" t="s">
        <v>238</v>
      </c>
      <c r="C13" s="70" t="s">
        <v>79</v>
      </c>
      <c r="D13" s="71">
        <v>1371.99</v>
      </c>
      <c r="E13" s="71">
        <v>1195.07</v>
      </c>
      <c r="F13" s="71">
        <v>1103.76</v>
      </c>
      <c r="G13" s="71">
        <v>1103.02</v>
      </c>
      <c r="H13" s="71">
        <v>1126.98</v>
      </c>
      <c r="I13" s="71">
        <v>1240.3900000000001</v>
      </c>
      <c r="J13" s="71">
        <v>1441.94</v>
      </c>
      <c r="K13" s="71">
        <v>1703.19</v>
      </c>
      <c r="L13" s="71">
        <v>1892.09</v>
      </c>
      <c r="M13" s="71">
        <v>1968.58</v>
      </c>
      <c r="N13" s="71">
        <v>1989.23</v>
      </c>
      <c r="O13" s="71">
        <v>1929.77</v>
      </c>
      <c r="P13" s="71">
        <v>1930.94</v>
      </c>
      <c r="Q13" s="71">
        <v>1934.16</v>
      </c>
      <c r="R13" s="71">
        <v>1921.11</v>
      </c>
      <c r="S13" s="71">
        <v>1886.94</v>
      </c>
      <c r="T13" s="71">
        <v>1844.03</v>
      </c>
      <c r="U13" s="71">
        <v>1830.59</v>
      </c>
      <c r="V13" s="71">
        <v>1848.14</v>
      </c>
      <c r="W13" s="71">
        <v>1864.2</v>
      </c>
      <c r="X13" s="71">
        <v>1999.62</v>
      </c>
      <c r="Y13" s="71">
        <v>1906.23</v>
      </c>
      <c r="Z13" s="71">
        <v>1682.32</v>
      </c>
      <c r="AA13" s="71">
        <v>1378.74</v>
      </c>
    </row>
    <row r="14" spans="1:27" ht="12.75" hidden="1" customHeight="1" outlineLevel="1" x14ac:dyDescent="0.2">
      <c r="A14" s="163" t="s">
        <v>1040</v>
      </c>
      <c r="B14" s="94" t="s">
        <v>90</v>
      </c>
      <c r="C14" s="70" t="s">
        <v>79</v>
      </c>
      <c r="D14" s="71">
        <f t="shared" ref="D14:AA14" si="4">$D$9</f>
        <v>66.180000000000007</v>
      </c>
      <c r="E14" s="71">
        <f t="shared" si="4"/>
        <v>66.180000000000007</v>
      </c>
      <c r="F14" s="71">
        <f t="shared" si="4"/>
        <v>66.180000000000007</v>
      </c>
      <c r="G14" s="71">
        <f t="shared" si="4"/>
        <v>66.180000000000007</v>
      </c>
      <c r="H14" s="71">
        <f t="shared" si="4"/>
        <v>66.180000000000007</v>
      </c>
      <c r="I14" s="71">
        <f t="shared" si="4"/>
        <v>66.180000000000007</v>
      </c>
      <c r="J14" s="71">
        <f t="shared" si="4"/>
        <v>66.180000000000007</v>
      </c>
      <c r="K14" s="71">
        <f t="shared" si="4"/>
        <v>66.180000000000007</v>
      </c>
      <c r="L14" s="71">
        <f t="shared" si="4"/>
        <v>66.180000000000007</v>
      </c>
      <c r="M14" s="71">
        <f t="shared" si="4"/>
        <v>66.180000000000007</v>
      </c>
      <c r="N14" s="71">
        <f t="shared" si="4"/>
        <v>66.180000000000007</v>
      </c>
      <c r="O14" s="71">
        <f t="shared" si="4"/>
        <v>66.180000000000007</v>
      </c>
      <c r="P14" s="71">
        <f t="shared" si="4"/>
        <v>66.180000000000007</v>
      </c>
      <c r="Q14" s="71">
        <f t="shared" si="4"/>
        <v>66.180000000000007</v>
      </c>
      <c r="R14" s="71">
        <f t="shared" si="4"/>
        <v>66.180000000000007</v>
      </c>
      <c r="S14" s="71">
        <f t="shared" si="4"/>
        <v>66.180000000000007</v>
      </c>
      <c r="T14" s="71">
        <f t="shared" si="4"/>
        <v>66.180000000000007</v>
      </c>
      <c r="U14" s="71">
        <f t="shared" si="4"/>
        <v>66.180000000000007</v>
      </c>
      <c r="V14" s="71">
        <f t="shared" si="4"/>
        <v>66.180000000000007</v>
      </c>
      <c r="W14" s="71">
        <f t="shared" si="4"/>
        <v>66.180000000000007</v>
      </c>
      <c r="X14" s="71">
        <f t="shared" si="4"/>
        <v>66.180000000000007</v>
      </c>
      <c r="Y14" s="71">
        <f t="shared" si="4"/>
        <v>66.180000000000007</v>
      </c>
      <c r="Z14" s="71">
        <f t="shared" si="4"/>
        <v>66.180000000000007</v>
      </c>
      <c r="AA14" s="71">
        <f t="shared" si="4"/>
        <v>66.180000000000007</v>
      </c>
    </row>
    <row r="15" spans="1:27" ht="12.75" hidden="1" customHeight="1" outlineLevel="1" x14ac:dyDescent="0.2">
      <c r="A15" s="163" t="s">
        <v>1041</v>
      </c>
      <c r="B15" s="94" t="s">
        <v>83</v>
      </c>
      <c r="C15" s="70" t="s">
        <v>79</v>
      </c>
      <c r="D15" s="71">
        <v>4.95</v>
      </c>
      <c r="E15" s="71">
        <v>4.95</v>
      </c>
      <c r="F15" s="71">
        <v>4.95</v>
      </c>
      <c r="G15" s="71">
        <v>4.95</v>
      </c>
      <c r="H15" s="71">
        <v>4.95</v>
      </c>
      <c r="I15" s="71">
        <v>4.95</v>
      </c>
      <c r="J15" s="71">
        <v>4.95</v>
      </c>
      <c r="K15" s="71">
        <v>4.95</v>
      </c>
      <c r="L15" s="71">
        <v>4.95</v>
      </c>
      <c r="M15" s="71">
        <v>4.95</v>
      </c>
      <c r="N15" s="71">
        <v>4.95</v>
      </c>
      <c r="O15" s="71">
        <v>4.95</v>
      </c>
      <c r="P15" s="71">
        <v>4.95</v>
      </c>
      <c r="Q15" s="71">
        <v>4.95</v>
      </c>
      <c r="R15" s="71">
        <v>4.95</v>
      </c>
      <c r="S15" s="71">
        <v>4.95</v>
      </c>
      <c r="T15" s="71">
        <v>4.95</v>
      </c>
      <c r="U15" s="71">
        <v>4.95</v>
      </c>
      <c r="V15" s="71">
        <v>4.95</v>
      </c>
      <c r="W15" s="71">
        <v>4.95</v>
      </c>
      <c r="X15" s="71">
        <v>4.95</v>
      </c>
      <c r="Y15" s="71">
        <v>4.95</v>
      </c>
      <c r="Z15" s="71">
        <v>4.95</v>
      </c>
      <c r="AA15" s="71">
        <v>4.95</v>
      </c>
    </row>
    <row r="16" spans="1:27" ht="12.75" hidden="1" customHeight="1" outlineLevel="1" x14ac:dyDescent="0.2">
      <c r="A16" s="163" t="s">
        <v>1042</v>
      </c>
      <c r="B16" s="94" t="s">
        <v>81</v>
      </c>
      <c r="C16" s="70" t="s">
        <v>79</v>
      </c>
      <c r="D16" s="71">
        <f>$D$11</f>
        <v>110.23</v>
      </c>
      <c r="E16" s="71">
        <f t="shared" ref="E16:AA16" si="5">$D$11</f>
        <v>110.23</v>
      </c>
      <c r="F16" s="71">
        <f t="shared" si="5"/>
        <v>110.23</v>
      </c>
      <c r="G16" s="71">
        <f t="shared" si="5"/>
        <v>110.23</v>
      </c>
      <c r="H16" s="71">
        <f t="shared" si="5"/>
        <v>110.23</v>
      </c>
      <c r="I16" s="71">
        <f t="shared" si="5"/>
        <v>110.23</v>
      </c>
      <c r="J16" s="71">
        <f t="shared" si="5"/>
        <v>110.23</v>
      </c>
      <c r="K16" s="71">
        <f t="shared" si="5"/>
        <v>110.23</v>
      </c>
      <c r="L16" s="71">
        <f t="shared" si="5"/>
        <v>110.23</v>
      </c>
      <c r="M16" s="71">
        <f t="shared" si="5"/>
        <v>110.23</v>
      </c>
      <c r="N16" s="71">
        <f t="shared" si="5"/>
        <v>110.23</v>
      </c>
      <c r="O16" s="71">
        <f t="shared" si="5"/>
        <v>110.23</v>
      </c>
      <c r="P16" s="71">
        <f t="shared" si="5"/>
        <v>110.23</v>
      </c>
      <c r="Q16" s="71">
        <f t="shared" si="5"/>
        <v>110.23</v>
      </c>
      <c r="R16" s="71">
        <f t="shared" si="5"/>
        <v>110.23</v>
      </c>
      <c r="S16" s="71">
        <f t="shared" si="5"/>
        <v>110.23</v>
      </c>
      <c r="T16" s="71">
        <f t="shared" si="5"/>
        <v>110.23</v>
      </c>
      <c r="U16" s="71">
        <f t="shared" si="5"/>
        <v>110.23</v>
      </c>
      <c r="V16" s="71">
        <f t="shared" si="5"/>
        <v>110.23</v>
      </c>
      <c r="W16" s="71">
        <f t="shared" si="5"/>
        <v>110.23</v>
      </c>
      <c r="X16" s="71">
        <f t="shared" si="5"/>
        <v>110.23</v>
      </c>
      <c r="Y16" s="71">
        <f t="shared" si="5"/>
        <v>110.23</v>
      </c>
      <c r="Z16" s="71">
        <f t="shared" si="5"/>
        <v>110.23</v>
      </c>
      <c r="AA16" s="71">
        <f t="shared" si="5"/>
        <v>110.23</v>
      </c>
    </row>
    <row r="17" spans="1:27" ht="12.75" customHeight="1" collapsed="1" x14ac:dyDescent="0.2">
      <c r="A17" s="162" t="s">
        <v>1043</v>
      </c>
      <c r="B17" s="54" t="str">
        <f>"03"&amp;"."&amp;$B$663&amp;"."&amp;$B$664</f>
        <v>03.05.2023</v>
      </c>
      <c r="C17" s="134" t="s">
        <v>76</v>
      </c>
      <c r="D17" s="135">
        <f>ROUND(((D18+D19+D21+D20)/1000),5)</f>
        <v>1.4182900000000001</v>
      </c>
      <c r="E17" s="135">
        <f>ROUND(((E18+E19+E21+E20)/1000),5)</f>
        <v>1.28426</v>
      </c>
      <c r="F17" s="135">
        <f>ROUND(((F18+F19+F21+F20)/1000),5)</f>
        <v>1.26142</v>
      </c>
      <c r="G17" s="135">
        <f t="shared" ref="G17:AA17" si="6">ROUND(((G18+G19+G21+G20)/1000),5)</f>
        <v>1.2621</v>
      </c>
      <c r="H17" s="135">
        <f t="shared" si="6"/>
        <v>1.2803599999999999</v>
      </c>
      <c r="I17" s="135">
        <f t="shared" si="6"/>
        <v>1.37649</v>
      </c>
      <c r="J17" s="135">
        <f t="shared" si="6"/>
        <v>1.55602</v>
      </c>
      <c r="K17" s="135">
        <f t="shared" si="6"/>
        <v>1.78318</v>
      </c>
      <c r="L17" s="135">
        <f t="shared" si="6"/>
        <v>1.9974700000000001</v>
      </c>
      <c r="M17" s="135">
        <f t="shared" si="6"/>
        <v>2.1005099999999999</v>
      </c>
      <c r="N17" s="135">
        <f t="shared" si="6"/>
        <v>2.1080299999999998</v>
      </c>
      <c r="O17" s="135">
        <f t="shared" si="6"/>
        <v>2.1097999999999999</v>
      </c>
      <c r="P17" s="135">
        <f t="shared" si="6"/>
        <v>2.1093099999999998</v>
      </c>
      <c r="Q17" s="135">
        <f t="shared" si="6"/>
        <v>2.1295199999999999</v>
      </c>
      <c r="R17" s="135">
        <f t="shared" si="6"/>
        <v>2.11117</v>
      </c>
      <c r="S17" s="135">
        <f t="shared" si="6"/>
        <v>2.1088800000000001</v>
      </c>
      <c r="T17" s="135">
        <f t="shared" si="6"/>
        <v>2.1068699999999998</v>
      </c>
      <c r="U17" s="135">
        <f t="shared" si="6"/>
        <v>2.1029300000000002</v>
      </c>
      <c r="V17" s="135">
        <f t="shared" si="6"/>
        <v>2.0786500000000001</v>
      </c>
      <c r="W17" s="135">
        <f t="shared" si="6"/>
        <v>2.0750500000000001</v>
      </c>
      <c r="X17" s="135">
        <f t="shared" si="6"/>
        <v>2.10189</v>
      </c>
      <c r="Y17" s="135">
        <f t="shared" si="6"/>
        <v>2.1119300000000001</v>
      </c>
      <c r="Z17" s="135">
        <f t="shared" si="6"/>
        <v>1.8684499999999999</v>
      </c>
      <c r="AA17" s="135">
        <f t="shared" si="6"/>
        <v>1.6268899999999999</v>
      </c>
    </row>
    <row r="18" spans="1:27" ht="12.75" hidden="1" customHeight="1" outlineLevel="1" x14ac:dyDescent="0.2">
      <c r="A18" s="163" t="s">
        <v>1044</v>
      </c>
      <c r="B18" s="94" t="s">
        <v>238</v>
      </c>
      <c r="C18" s="70" t="s">
        <v>79</v>
      </c>
      <c r="D18" s="71">
        <v>1236.93</v>
      </c>
      <c r="E18" s="71">
        <v>1102.9000000000001</v>
      </c>
      <c r="F18" s="71">
        <v>1080.06</v>
      </c>
      <c r="G18" s="71">
        <v>1080.74</v>
      </c>
      <c r="H18" s="71">
        <v>1099</v>
      </c>
      <c r="I18" s="71">
        <v>1195.1300000000001</v>
      </c>
      <c r="J18" s="71">
        <v>1374.66</v>
      </c>
      <c r="K18" s="71">
        <v>1601.82</v>
      </c>
      <c r="L18" s="71">
        <v>1816.11</v>
      </c>
      <c r="M18" s="71">
        <v>1919.15</v>
      </c>
      <c r="N18" s="71">
        <v>1926.67</v>
      </c>
      <c r="O18" s="71">
        <v>1928.44</v>
      </c>
      <c r="P18" s="71">
        <v>1927.95</v>
      </c>
      <c r="Q18" s="71">
        <v>1948.16</v>
      </c>
      <c r="R18" s="71">
        <v>1929.81</v>
      </c>
      <c r="S18" s="71">
        <v>1927.52</v>
      </c>
      <c r="T18" s="71">
        <v>1925.51</v>
      </c>
      <c r="U18" s="71">
        <v>1921.57</v>
      </c>
      <c r="V18" s="71">
        <v>1897.29</v>
      </c>
      <c r="W18" s="71">
        <v>1893.69</v>
      </c>
      <c r="X18" s="71">
        <v>1920.53</v>
      </c>
      <c r="Y18" s="71">
        <v>1930.57</v>
      </c>
      <c r="Z18" s="71">
        <v>1687.09</v>
      </c>
      <c r="AA18" s="71">
        <v>1445.53</v>
      </c>
    </row>
    <row r="19" spans="1:27" ht="12.75" hidden="1" customHeight="1" outlineLevel="1" x14ac:dyDescent="0.2">
      <c r="A19" s="163" t="s">
        <v>1045</v>
      </c>
      <c r="B19" s="94" t="s">
        <v>90</v>
      </c>
      <c r="C19" s="70" t="s">
        <v>79</v>
      </c>
      <c r="D19" s="71">
        <f t="shared" ref="D19:AA19" si="7">$D$9</f>
        <v>66.180000000000007</v>
      </c>
      <c r="E19" s="71">
        <f t="shared" si="7"/>
        <v>66.180000000000007</v>
      </c>
      <c r="F19" s="71">
        <f t="shared" si="7"/>
        <v>66.180000000000007</v>
      </c>
      <c r="G19" s="71">
        <f t="shared" si="7"/>
        <v>66.180000000000007</v>
      </c>
      <c r="H19" s="71">
        <f t="shared" si="7"/>
        <v>66.180000000000007</v>
      </c>
      <c r="I19" s="71">
        <f t="shared" si="7"/>
        <v>66.180000000000007</v>
      </c>
      <c r="J19" s="71">
        <f t="shared" si="7"/>
        <v>66.180000000000007</v>
      </c>
      <c r="K19" s="71">
        <f t="shared" si="7"/>
        <v>66.180000000000007</v>
      </c>
      <c r="L19" s="71">
        <f t="shared" si="7"/>
        <v>66.180000000000007</v>
      </c>
      <c r="M19" s="71">
        <f t="shared" si="7"/>
        <v>66.180000000000007</v>
      </c>
      <c r="N19" s="71">
        <f t="shared" si="7"/>
        <v>66.180000000000007</v>
      </c>
      <c r="O19" s="71">
        <f t="shared" si="7"/>
        <v>66.180000000000007</v>
      </c>
      <c r="P19" s="71">
        <f t="shared" si="7"/>
        <v>66.180000000000007</v>
      </c>
      <c r="Q19" s="71">
        <f t="shared" si="7"/>
        <v>66.180000000000007</v>
      </c>
      <c r="R19" s="71">
        <f t="shared" si="7"/>
        <v>66.180000000000007</v>
      </c>
      <c r="S19" s="71">
        <f t="shared" si="7"/>
        <v>66.180000000000007</v>
      </c>
      <c r="T19" s="71">
        <f t="shared" si="7"/>
        <v>66.180000000000007</v>
      </c>
      <c r="U19" s="71">
        <f t="shared" si="7"/>
        <v>66.180000000000007</v>
      </c>
      <c r="V19" s="71">
        <f t="shared" si="7"/>
        <v>66.180000000000007</v>
      </c>
      <c r="W19" s="71">
        <f t="shared" si="7"/>
        <v>66.180000000000007</v>
      </c>
      <c r="X19" s="71">
        <f t="shared" si="7"/>
        <v>66.180000000000007</v>
      </c>
      <c r="Y19" s="71">
        <f t="shared" si="7"/>
        <v>66.180000000000007</v>
      </c>
      <c r="Z19" s="71">
        <f t="shared" si="7"/>
        <v>66.180000000000007</v>
      </c>
      <c r="AA19" s="71">
        <f t="shared" si="7"/>
        <v>66.180000000000007</v>
      </c>
    </row>
    <row r="20" spans="1:27" ht="12.75" hidden="1" customHeight="1" outlineLevel="1" x14ac:dyDescent="0.2">
      <c r="A20" s="163" t="s">
        <v>1046</v>
      </c>
      <c r="B20" s="94" t="s">
        <v>83</v>
      </c>
      <c r="C20" s="70" t="s">
        <v>79</v>
      </c>
      <c r="D20" s="71">
        <v>4.95</v>
      </c>
      <c r="E20" s="71">
        <v>4.95</v>
      </c>
      <c r="F20" s="71">
        <v>4.95</v>
      </c>
      <c r="G20" s="71">
        <v>4.95</v>
      </c>
      <c r="H20" s="71">
        <v>4.95</v>
      </c>
      <c r="I20" s="71">
        <v>4.95</v>
      </c>
      <c r="J20" s="71">
        <v>4.95</v>
      </c>
      <c r="K20" s="71">
        <v>4.95</v>
      </c>
      <c r="L20" s="71">
        <v>4.95</v>
      </c>
      <c r="M20" s="71">
        <v>4.95</v>
      </c>
      <c r="N20" s="71">
        <v>4.95</v>
      </c>
      <c r="O20" s="71">
        <v>4.95</v>
      </c>
      <c r="P20" s="71">
        <v>4.95</v>
      </c>
      <c r="Q20" s="71">
        <v>4.95</v>
      </c>
      <c r="R20" s="71">
        <v>4.95</v>
      </c>
      <c r="S20" s="71">
        <v>4.95</v>
      </c>
      <c r="T20" s="71">
        <v>4.95</v>
      </c>
      <c r="U20" s="71">
        <v>4.95</v>
      </c>
      <c r="V20" s="71">
        <v>4.95</v>
      </c>
      <c r="W20" s="71">
        <v>4.95</v>
      </c>
      <c r="X20" s="71">
        <v>4.95</v>
      </c>
      <c r="Y20" s="71">
        <v>4.95</v>
      </c>
      <c r="Z20" s="71">
        <v>4.95</v>
      </c>
      <c r="AA20" s="71">
        <v>4.95</v>
      </c>
    </row>
    <row r="21" spans="1:27" ht="12.75" hidden="1" customHeight="1" outlineLevel="1" x14ac:dyDescent="0.2">
      <c r="A21" s="163" t="s">
        <v>1047</v>
      </c>
      <c r="B21" s="94" t="s">
        <v>81</v>
      </c>
      <c r="C21" s="70" t="s">
        <v>79</v>
      </c>
      <c r="D21" s="71">
        <f>$D$11</f>
        <v>110.23</v>
      </c>
      <c r="E21" s="71">
        <f t="shared" ref="E21:AA21" si="8">$D$11</f>
        <v>110.23</v>
      </c>
      <c r="F21" s="71">
        <f t="shared" si="8"/>
        <v>110.23</v>
      </c>
      <c r="G21" s="71">
        <f t="shared" si="8"/>
        <v>110.23</v>
      </c>
      <c r="H21" s="71">
        <f t="shared" si="8"/>
        <v>110.23</v>
      </c>
      <c r="I21" s="71">
        <f t="shared" si="8"/>
        <v>110.23</v>
      </c>
      <c r="J21" s="71">
        <f t="shared" si="8"/>
        <v>110.23</v>
      </c>
      <c r="K21" s="71">
        <f t="shared" si="8"/>
        <v>110.23</v>
      </c>
      <c r="L21" s="71">
        <f t="shared" si="8"/>
        <v>110.23</v>
      </c>
      <c r="M21" s="71">
        <f t="shared" si="8"/>
        <v>110.23</v>
      </c>
      <c r="N21" s="71">
        <f t="shared" si="8"/>
        <v>110.23</v>
      </c>
      <c r="O21" s="71">
        <f t="shared" si="8"/>
        <v>110.23</v>
      </c>
      <c r="P21" s="71">
        <f t="shared" si="8"/>
        <v>110.23</v>
      </c>
      <c r="Q21" s="71">
        <f t="shared" si="8"/>
        <v>110.23</v>
      </c>
      <c r="R21" s="71">
        <f t="shared" si="8"/>
        <v>110.23</v>
      </c>
      <c r="S21" s="71">
        <f t="shared" si="8"/>
        <v>110.23</v>
      </c>
      <c r="T21" s="71">
        <f t="shared" si="8"/>
        <v>110.23</v>
      </c>
      <c r="U21" s="71">
        <f t="shared" si="8"/>
        <v>110.23</v>
      </c>
      <c r="V21" s="71">
        <f t="shared" si="8"/>
        <v>110.23</v>
      </c>
      <c r="W21" s="71">
        <f t="shared" si="8"/>
        <v>110.23</v>
      </c>
      <c r="X21" s="71">
        <f t="shared" si="8"/>
        <v>110.23</v>
      </c>
      <c r="Y21" s="71">
        <f t="shared" si="8"/>
        <v>110.23</v>
      </c>
      <c r="Z21" s="71">
        <f t="shared" si="8"/>
        <v>110.23</v>
      </c>
      <c r="AA21" s="71">
        <f t="shared" si="8"/>
        <v>110.23</v>
      </c>
    </row>
    <row r="22" spans="1:27" ht="12.75" customHeight="1" collapsed="1" x14ac:dyDescent="0.2">
      <c r="A22" s="162" t="s">
        <v>1048</v>
      </c>
      <c r="B22" s="54" t="str">
        <f>"04"&amp;"."&amp;$B$663&amp;"."&amp;$B$664</f>
        <v>04.05.2023</v>
      </c>
      <c r="C22" s="134" t="s">
        <v>76</v>
      </c>
      <c r="D22" s="135">
        <f>ROUND(((D23+D24+D26+D25)/1000),5)</f>
        <v>1.38598</v>
      </c>
      <c r="E22" s="135">
        <f>ROUND(((E23+E24+E26+E25)/1000),5)</f>
        <v>1.28284</v>
      </c>
      <c r="F22" s="135">
        <f>ROUND(((F23+F24+F26+F25)/1000),5)</f>
        <v>1.2078599999999999</v>
      </c>
      <c r="G22" s="135">
        <f t="shared" ref="G22:AA22" si="9">ROUND(((G23+G24+G26+G25)/1000),5)</f>
        <v>1.1895800000000001</v>
      </c>
      <c r="H22" s="135">
        <f t="shared" si="9"/>
        <v>1.2428300000000001</v>
      </c>
      <c r="I22" s="135">
        <f t="shared" si="9"/>
        <v>1.29261</v>
      </c>
      <c r="J22" s="135">
        <f t="shared" si="9"/>
        <v>1.49678</v>
      </c>
      <c r="K22" s="135">
        <f t="shared" si="9"/>
        <v>1.79142</v>
      </c>
      <c r="L22" s="135">
        <f t="shared" si="9"/>
        <v>1.89527</v>
      </c>
      <c r="M22" s="135">
        <f t="shared" si="9"/>
        <v>2.0841500000000002</v>
      </c>
      <c r="N22" s="135">
        <f t="shared" si="9"/>
        <v>2.1055700000000002</v>
      </c>
      <c r="O22" s="135">
        <f t="shared" si="9"/>
        <v>2.1327400000000001</v>
      </c>
      <c r="P22" s="135">
        <f t="shared" si="9"/>
        <v>2.1349999999999998</v>
      </c>
      <c r="Q22" s="135">
        <f t="shared" si="9"/>
        <v>2.1490100000000001</v>
      </c>
      <c r="R22" s="135">
        <f t="shared" si="9"/>
        <v>2.1218599999999999</v>
      </c>
      <c r="S22" s="135">
        <f t="shared" si="9"/>
        <v>2.0798399999999999</v>
      </c>
      <c r="T22" s="135">
        <f t="shared" si="9"/>
        <v>2.0277400000000001</v>
      </c>
      <c r="U22" s="135">
        <f t="shared" si="9"/>
        <v>1.9838800000000001</v>
      </c>
      <c r="V22" s="135">
        <f t="shared" si="9"/>
        <v>1.96516</v>
      </c>
      <c r="W22" s="135">
        <f t="shared" si="9"/>
        <v>2.0376699999999999</v>
      </c>
      <c r="X22" s="135">
        <f t="shared" si="9"/>
        <v>2.1638700000000002</v>
      </c>
      <c r="Y22" s="135">
        <f t="shared" si="9"/>
        <v>2.1015299999999999</v>
      </c>
      <c r="Z22" s="135">
        <f t="shared" si="9"/>
        <v>1.8390500000000001</v>
      </c>
      <c r="AA22" s="135">
        <f t="shared" si="9"/>
        <v>1.6632800000000001</v>
      </c>
    </row>
    <row r="23" spans="1:27" ht="12.75" hidden="1" customHeight="1" outlineLevel="1" x14ac:dyDescent="0.2">
      <c r="A23" s="163" t="s">
        <v>1049</v>
      </c>
      <c r="B23" s="94" t="s">
        <v>238</v>
      </c>
      <c r="C23" s="70" t="s">
        <v>79</v>
      </c>
      <c r="D23" s="71">
        <v>1204.6199999999999</v>
      </c>
      <c r="E23" s="71">
        <v>1101.48</v>
      </c>
      <c r="F23" s="71">
        <v>1026.5</v>
      </c>
      <c r="G23" s="71">
        <v>1008.22</v>
      </c>
      <c r="H23" s="71">
        <v>1061.47</v>
      </c>
      <c r="I23" s="71">
        <v>1111.25</v>
      </c>
      <c r="J23" s="71">
        <v>1315.42</v>
      </c>
      <c r="K23" s="71">
        <v>1610.06</v>
      </c>
      <c r="L23" s="71">
        <v>1713.91</v>
      </c>
      <c r="M23" s="71">
        <v>1902.79</v>
      </c>
      <c r="N23" s="71">
        <v>1924.21</v>
      </c>
      <c r="O23" s="71">
        <v>1951.38</v>
      </c>
      <c r="P23" s="71">
        <v>1953.64</v>
      </c>
      <c r="Q23" s="71">
        <v>1967.65</v>
      </c>
      <c r="R23" s="71">
        <v>1940.5</v>
      </c>
      <c r="S23" s="71">
        <v>1898.48</v>
      </c>
      <c r="T23" s="71">
        <v>1846.38</v>
      </c>
      <c r="U23" s="71">
        <v>1802.52</v>
      </c>
      <c r="V23" s="71">
        <v>1783.8</v>
      </c>
      <c r="W23" s="71">
        <v>1856.31</v>
      </c>
      <c r="X23" s="71">
        <v>1982.51</v>
      </c>
      <c r="Y23" s="71">
        <v>1920.17</v>
      </c>
      <c r="Z23" s="71">
        <v>1657.69</v>
      </c>
      <c r="AA23" s="71">
        <v>1481.92</v>
      </c>
    </row>
    <row r="24" spans="1:27" ht="12.75" hidden="1" customHeight="1" outlineLevel="1" x14ac:dyDescent="0.2">
      <c r="A24" s="163" t="s">
        <v>1050</v>
      </c>
      <c r="B24" s="94" t="s">
        <v>90</v>
      </c>
      <c r="C24" s="70" t="s">
        <v>79</v>
      </c>
      <c r="D24" s="71">
        <f t="shared" ref="D24:AA24" si="10">$D$9</f>
        <v>66.180000000000007</v>
      </c>
      <c r="E24" s="71">
        <f t="shared" si="10"/>
        <v>66.180000000000007</v>
      </c>
      <c r="F24" s="71">
        <f t="shared" si="10"/>
        <v>66.180000000000007</v>
      </c>
      <c r="G24" s="71">
        <f t="shared" si="10"/>
        <v>66.180000000000007</v>
      </c>
      <c r="H24" s="71">
        <f t="shared" si="10"/>
        <v>66.180000000000007</v>
      </c>
      <c r="I24" s="71">
        <f t="shared" si="10"/>
        <v>66.180000000000007</v>
      </c>
      <c r="J24" s="71">
        <f t="shared" si="10"/>
        <v>66.180000000000007</v>
      </c>
      <c r="K24" s="71">
        <f t="shared" si="10"/>
        <v>66.180000000000007</v>
      </c>
      <c r="L24" s="71">
        <f t="shared" si="10"/>
        <v>66.180000000000007</v>
      </c>
      <c r="M24" s="71">
        <f t="shared" si="10"/>
        <v>66.180000000000007</v>
      </c>
      <c r="N24" s="71">
        <f t="shared" si="10"/>
        <v>66.180000000000007</v>
      </c>
      <c r="O24" s="71">
        <f t="shared" si="10"/>
        <v>66.180000000000007</v>
      </c>
      <c r="P24" s="71">
        <f t="shared" si="10"/>
        <v>66.180000000000007</v>
      </c>
      <c r="Q24" s="71">
        <f t="shared" si="10"/>
        <v>66.180000000000007</v>
      </c>
      <c r="R24" s="71">
        <f t="shared" si="10"/>
        <v>66.180000000000007</v>
      </c>
      <c r="S24" s="71">
        <f t="shared" si="10"/>
        <v>66.180000000000007</v>
      </c>
      <c r="T24" s="71">
        <f t="shared" si="10"/>
        <v>66.180000000000007</v>
      </c>
      <c r="U24" s="71">
        <f t="shared" si="10"/>
        <v>66.180000000000007</v>
      </c>
      <c r="V24" s="71">
        <f t="shared" si="10"/>
        <v>66.180000000000007</v>
      </c>
      <c r="W24" s="71">
        <f t="shared" si="10"/>
        <v>66.180000000000007</v>
      </c>
      <c r="X24" s="71">
        <f t="shared" si="10"/>
        <v>66.180000000000007</v>
      </c>
      <c r="Y24" s="71">
        <f t="shared" si="10"/>
        <v>66.180000000000007</v>
      </c>
      <c r="Z24" s="71">
        <f t="shared" si="10"/>
        <v>66.180000000000007</v>
      </c>
      <c r="AA24" s="71">
        <f t="shared" si="10"/>
        <v>66.180000000000007</v>
      </c>
    </row>
    <row r="25" spans="1:27" ht="12.75" hidden="1" customHeight="1" outlineLevel="1" x14ac:dyDescent="0.2">
      <c r="A25" s="163" t="s">
        <v>1051</v>
      </c>
      <c r="B25" s="94" t="s">
        <v>83</v>
      </c>
      <c r="C25" s="70" t="s">
        <v>79</v>
      </c>
      <c r="D25" s="71">
        <v>4.95</v>
      </c>
      <c r="E25" s="71">
        <v>4.95</v>
      </c>
      <c r="F25" s="71">
        <v>4.95</v>
      </c>
      <c r="G25" s="71">
        <v>4.95</v>
      </c>
      <c r="H25" s="71">
        <v>4.95</v>
      </c>
      <c r="I25" s="71">
        <v>4.95</v>
      </c>
      <c r="J25" s="71">
        <v>4.95</v>
      </c>
      <c r="K25" s="71">
        <v>4.95</v>
      </c>
      <c r="L25" s="71">
        <v>4.95</v>
      </c>
      <c r="M25" s="71">
        <v>4.95</v>
      </c>
      <c r="N25" s="71">
        <v>4.95</v>
      </c>
      <c r="O25" s="71">
        <v>4.95</v>
      </c>
      <c r="P25" s="71">
        <v>4.95</v>
      </c>
      <c r="Q25" s="71">
        <v>4.95</v>
      </c>
      <c r="R25" s="71">
        <v>4.95</v>
      </c>
      <c r="S25" s="71">
        <v>4.95</v>
      </c>
      <c r="T25" s="71">
        <v>4.95</v>
      </c>
      <c r="U25" s="71">
        <v>4.95</v>
      </c>
      <c r="V25" s="71">
        <v>4.95</v>
      </c>
      <c r="W25" s="71">
        <v>4.95</v>
      </c>
      <c r="X25" s="71">
        <v>4.95</v>
      </c>
      <c r="Y25" s="71">
        <v>4.95</v>
      </c>
      <c r="Z25" s="71">
        <v>4.95</v>
      </c>
      <c r="AA25" s="71">
        <v>4.95</v>
      </c>
    </row>
    <row r="26" spans="1:27" ht="12.75" hidden="1" customHeight="1" outlineLevel="1" x14ac:dyDescent="0.2">
      <c r="A26" s="163" t="s">
        <v>1052</v>
      </c>
      <c r="B26" s="94" t="s">
        <v>81</v>
      </c>
      <c r="C26" s="70" t="s">
        <v>79</v>
      </c>
      <c r="D26" s="71">
        <f>$D$11</f>
        <v>110.23</v>
      </c>
      <c r="E26" s="71">
        <f t="shared" ref="E26:AA26" si="11">$D$11</f>
        <v>110.23</v>
      </c>
      <c r="F26" s="71">
        <f t="shared" si="11"/>
        <v>110.23</v>
      </c>
      <c r="G26" s="71">
        <f t="shared" si="11"/>
        <v>110.23</v>
      </c>
      <c r="H26" s="71">
        <f t="shared" si="11"/>
        <v>110.23</v>
      </c>
      <c r="I26" s="71">
        <f t="shared" si="11"/>
        <v>110.23</v>
      </c>
      <c r="J26" s="71">
        <f t="shared" si="11"/>
        <v>110.23</v>
      </c>
      <c r="K26" s="71">
        <f t="shared" si="11"/>
        <v>110.23</v>
      </c>
      <c r="L26" s="71">
        <f t="shared" si="11"/>
        <v>110.23</v>
      </c>
      <c r="M26" s="71">
        <f t="shared" si="11"/>
        <v>110.23</v>
      </c>
      <c r="N26" s="71">
        <f t="shared" si="11"/>
        <v>110.23</v>
      </c>
      <c r="O26" s="71">
        <f t="shared" si="11"/>
        <v>110.23</v>
      </c>
      <c r="P26" s="71">
        <f t="shared" si="11"/>
        <v>110.23</v>
      </c>
      <c r="Q26" s="71">
        <f t="shared" si="11"/>
        <v>110.23</v>
      </c>
      <c r="R26" s="71">
        <f t="shared" si="11"/>
        <v>110.23</v>
      </c>
      <c r="S26" s="71">
        <f t="shared" si="11"/>
        <v>110.23</v>
      </c>
      <c r="T26" s="71">
        <f t="shared" si="11"/>
        <v>110.23</v>
      </c>
      <c r="U26" s="71">
        <f t="shared" si="11"/>
        <v>110.23</v>
      </c>
      <c r="V26" s="71">
        <f t="shared" si="11"/>
        <v>110.23</v>
      </c>
      <c r="W26" s="71">
        <f t="shared" si="11"/>
        <v>110.23</v>
      </c>
      <c r="X26" s="71">
        <f t="shared" si="11"/>
        <v>110.23</v>
      </c>
      <c r="Y26" s="71">
        <f t="shared" si="11"/>
        <v>110.23</v>
      </c>
      <c r="Z26" s="71">
        <f t="shared" si="11"/>
        <v>110.23</v>
      </c>
      <c r="AA26" s="71">
        <f t="shared" si="11"/>
        <v>110.23</v>
      </c>
    </row>
    <row r="27" spans="1:27" ht="12.75" customHeight="1" collapsed="1" x14ac:dyDescent="0.2">
      <c r="A27" s="162" t="s">
        <v>1053</v>
      </c>
      <c r="B27" s="54" t="str">
        <f>"05"&amp;"."&amp;$B$663&amp;"."&amp;$B$664</f>
        <v>05.05.2023</v>
      </c>
      <c r="C27" s="134" t="s">
        <v>76</v>
      </c>
      <c r="D27" s="135">
        <f>ROUND(((D28+D29+D31+D30)/1000),5)</f>
        <v>1.5846199999999999</v>
      </c>
      <c r="E27" s="135">
        <f>ROUND(((E28+E29+E31+E30)/1000),5)</f>
        <v>1.3980399999999999</v>
      </c>
      <c r="F27" s="135">
        <f>ROUND(((F28+F29+F31+F30)/1000),5)</f>
        <v>1.3227599999999999</v>
      </c>
      <c r="G27" s="135">
        <f t="shared" ref="G27:AA27" si="12">ROUND(((G28+G29+G31+G30)/1000),5)</f>
        <v>1.29958</v>
      </c>
      <c r="H27" s="135">
        <f t="shared" si="12"/>
        <v>1.34676</v>
      </c>
      <c r="I27" s="135">
        <f t="shared" si="12"/>
        <v>1.45784</v>
      </c>
      <c r="J27" s="135">
        <f t="shared" si="12"/>
        <v>1.5813200000000001</v>
      </c>
      <c r="K27" s="135">
        <f t="shared" si="12"/>
        <v>1.8117099999999999</v>
      </c>
      <c r="L27" s="135">
        <f t="shared" si="12"/>
        <v>2.0192399999999999</v>
      </c>
      <c r="M27" s="135">
        <f t="shared" si="12"/>
        <v>2.0924800000000001</v>
      </c>
      <c r="N27" s="135">
        <f t="shared" si="12"/>
        <v>2.1946300000000001</v>
      </c>
      <c r="O27" s="135">
        <f t="shared" si="12"/>
        <v>2.1682199999999998</v>
      </c>
      <c r="P27" s="135">
        <f t="shared" si="12"/>
        <v>2.1516500000000001</v>
      </c>
      <c r="Q27" s="135">
        <f t="shared" si="12"/>
        <v>2.16676</v>
      </c>
      <c r="R27" s="135">
        <f t="shared" si="12"/>
        <v>2.1514099999999998</v>
      </c>
      <c r="S27" s="135">
        <f t="shared" si="12"/>
        <v>2.1149</v>
      </c>
      <c r="T27" s="135">
        <f t="shared" si="12"/>
        <v>2.0853000000000002</v>
      </c>
      <c r="U27" s="135">
        <f t="shared" si="12"/>
        <v>2.07755</v>
      </c>
      <c r="V27" s="135">
        <f t="shared" si="12"/>
        <v>2.0802200000000002</v>
      </c>
      <c r="W27" s="135">
        <f t="shared" si="12"/>
        <v>2.0888900000000001</v>
      </c>
      <c r="X27" s="135">
        <f t="shared" si="12"/>
        <v>2.2032500000000002</v>
      </c>
      <c r="Y27" s="135">
        <f t="shared" si="12"/>
        <v>2.1550199999999999</v>
      </c>
      <c r="Z27" s="135">
        <f t="shared" si="12"/>
        <v>2.0217000000000001</v>
      </c>
      <c r="AA27" s="135">
        <f t="shared" si="12"/>
        <v>1.8119799999999999</v>
      </c>
    </row>
    <row r="28" spans="1:27" ht="12.75" hidden="1" customHeight="1" outlineLevel="1" x14ac:dyDescent="0.2">
      <c r="A28" s="163" t="s">
        <v>1054</v>
      </c>
      <c r="B28" s="94" t="s">
        <v>238</v>
      </c>
      <c r="C28" s="70" t="s">
        <v>79</v>
      </c>
      <c r="D28" s="71">
        <v>1403.26</v>
      </c>
      <c r="E28" s="71">
        <v>1216.68</v>
      </c>
      <c r="F28" s="71">
        <v>1141.4000000000001</v>
      </c>
      <c r="G28" s="71">
        <v>1118.22</v>
      </c>
      <c r="H28" s="71">
        <v>1165.4000000000001</v>
      </c>
      <c r="I28" s="71">
        <v>1276.48</v>
      </c>
      <c r="J28" s="71">
        <v>1399.96</v>
      </c>
      <c r="K28" s="71">
        <v>1630.35</v>
      </c>
      <c r="L28" s="71">
        <v>1837.88</v>
      </c>
      <c r="M28" s="71">
        <v>1911.12</v>
      </c>
      <c r="N28" s="71">
        <v>2013.27</v>
      </c>
      <c r="O28" s="71">
        <v>1986.86</v>
      </c>
      <c r="P28" s="71">
        <v>1970.29</v>
      </c>
      <c r="Q28" s="71">
        <v>1985.4</v>
      </c>
      <c r="R28" s="71">
        <v>1970.05</v>
      </c>
      <c r="S28" s="71">
        <v>1933.54</v>
      </c>
      <c r="T28" s="71">
        <v>1903.94</v>
      </c>
      <c r="U28" s="71">
        <v>1896.19</v>
      </c>
      <c r="V28" s="71">
        <v>1898.86</v>
      </c>
      <c r="W28" s="71">
        <v>1907.53</v>
      </c>
      <c r="X28" s="71">
        <v>2021.89</v>
      </c>
      <c r="Y28" s="71">
        <v>1973.66</v>
      </c>
      <c r="Z28" s="71">
        <v>1840.34</v>
      </c>
      <c r="AA28" s="71">
        <v>1630.62</v>
      </c>
    </row>
    <row r="29" spans="1:27" ht="12.75" hidden="1" customHeight="1" outlineLevel="1" x14ac:dyDescent="0.2">
      <c r="A29" s="163" t="s">
        <v>1055</v>
      </c>
      <c r="B29" s="94" t="s">
        <v>90</v>
      </c>
      <c r="C29" s="70" t="s">
        <v>79</v>
      </c>
      <c r="D29" s="71">
        <f t="shared" ref="D29:AA29" si="13">$D$9</f>
        <v>66.180000000000007</v>
      </c>
      <c r="E29" s="71">
        <f t="shared" si="13"/>
        <v>66.180000000000007</v>
      </c>
      <c r="F29" s="71">
        <f t="shared" si="13"/>
        <v>66.180000000000007</v>
      </c>
      <c r="G29" s="71">
        <f t="shared" si="13"/>
        <v>66.180000000000007</v>
      </c>
      <c r="H29" s="71">
        <f t="shared" si="13"/>
        <v>66.180000000000007</v>
      </c>
      <c r="I29" s="71">
        <f t="shared" si="13"/>
        <v>66.180000000000007</v>
      </c>
      <c r="J29" s="71">
        <f t="shared" si="13"/>
        <v>66.180000000000007</v>
      </c>
      <c r="K29" s="71">
        <f t="shared" si="13"/>
        <v>66.180000000000007</v>
      </c>
      <c r="L29" s="71">
        <f t="shared" si="13"/>
        <v>66.180000000000007</v>
      </c>
      <c r="M29" s="71">
        <f t="shared" si="13"/>
        <v>66.180000000000007</v>
      </c>
      <c r="N29" s="71">
        <f t="shared" si="13"/>
        <v>66.180000000000007</v>
      </c>
      <c r="O29" s="71">
        <f t="shared" si="13"/>
        <v>66.180000000000007</v>
      </c>
      <c r="P29" s="71">
        <f t="shared" si="13"/>
        <v>66.180000000000007</v>
      </c>
      <c r="Q29" s="71">
        <f t="shared" si="13"/>
        <v>66.180000000000007</v>
      </c>
      <c r="R29" s="71">
        <f t="shared" si="13"/>
        <v>66.180000000000007</v>
      </c>
      <c r="S29" s="71">
        <f t="shared" si="13"/>
        <v>66.180000000000007</v>
      </c>
      <c r="T29" s="71">
        <f t="shared" si="13"/>
        <v>66.180000000000007</v>
      </c>
      <c r="U29" s="71">
        <f t="shared" si="13"/>
        <v>66.180000000000007</v>
      </c>
      <c r="V29" s="71">
        <f t="shared" si="13"/>
        <v>66.180000000000007</v>
      </c>
      <c r="W29" s="71">
        <f t="shared" si="13"/>
        <v>66.180000000000007</v>
      </c>
      <c r="X29" s="71">
        <f t="shared" si="13"/>
        <v>66.180000000000007</v>
      </c>
      <c r="Y29" s="71">
        <f t="shared" si="13"/>
        <v>66.180000000000007</v>
      </c>
      <c r="Z29" s="71">
        <f t="shared" si="13"/>
        <v>66.180000000000007</v>
      </c>
      <c r="AA29" s="71">
        <f t="shared" si="13"/>
        <v>66.180000000000007</v>
      </c>
    </row>
    <row r="30" spans="1:27" ht="12.75" hidden="1" customHeight="1" outlineLevel="1" x14ac:dyDescent="0.2">
      <c r="A30" s="163" t="s">
        <v>1056</v>
      </c>
      <c r="B30" s="94" t="s">
        <v>83</v>
      </c>
      <c r="C30" s="70" t="s">
        <v>79</v>
      </c>
      <c r="D30" s="71">
        <v>4.95</v>
      </c>
      <c r="E30" s="71">
        <v>4.95</v>
      </c>
      <c r="F30" s="71">
        <v>4.95</v>
      </c>
      <c r="G30" s="71">
        <v>4.95</v>
      </c>
      <c r="H30" s="71">
        <v>4.95</v>
      </c>
      <c r="I30" s="71">
        <v>4.95</v>
      </c>
      <c r="J30" s="71">
        <v>4.95</v>
      </c>
      <c r="K30" s="71">
        <v>4.95</v>
      </c>
      <c r="L30" s="71">
        <v>4.95</v>
      </c>
      <c r="M30" s="71">
        <v>4.95</v>
      </c>
      <c r="N30" s="71">
        <v>4.95</v>
      </c>
      <c r="O30" s="71">
        <v>4.95</v>
      </c>
      <c r="P30" s="71">
        <v>4.95</v>
      </c>
      <c r="Q30" s="71">
        <v>4.95</v>
      </c>
      <c r="R30" s="71">
        <v>4.95</v>
      </c>
      <c r="S30" s="71">
        <v>4.95</v>
      </c>
      <c r="T30" s="71">
        <v>4.95</v>
      </c>
      <c r="U30" s="71">
        <v>4.95</v>
      </c>
      <c r="V30" s="71">
        <v>4.95</v>
      </c>
      <c r="W30" s="71">
        <v>4.95</v>
      </c>
      <c r="X30" s="71">
        <v>4.95</v>
      </c>
      <c r="Y30" s="71">
        <v>4.95</v>
      </c>
      <c r="Z30" s="71">
        <v>4.95</v>
      </c>
      <c r="AA30" s="71">
        <v>4.95</v>
      </c>
    </row>
    <row r="31" spans="1:27" ht="12.75" hidden="1" customHeight="1" outlineLevel="1" x14ac:dyDescent="0.2">
      <c r="A31" s="163" t="s">
        <v>1057</v>
      </c>
      <c r="B31" s="94" t="s">
        <v>81</v>
      </c>
      <c r="C31" s="70" t="s">
        <v>79</v>
      </c>
      <c r="D31" s="71">
        <f>$D$11</f>
        <v>110.23</v>
      </c>
      <c r="E31" s="71">
        <f t="shared" ref="E31:AA31" si="14">$D$11</f>
        <v>110.23</v>
      </c>
      <c r="F31" s="71">
        <f t="shared" si="14"/>
        <v>110.23</v>
      </c>
      <c r="G31" s="71">
        <f t="shared" si="14"/>
        <v>110.23</v>
      </c>
      <c r="H31" s="71">
        <f t="shared" si="14"/>
        <v>110.23</v>
      </c>
      <c r="I31" s="71">
        <f t="shared" si="14"/>
        <v>110.23</v>
      </c>
      <c r="J31" s="71">
        <f t="shared" si="14"/>
        <v>110.23</v>
      </c>
      <c r="K31" s="71">
        <f t="shared" si="14"/>
        <v>110.23</v>
      </c>
      <c r="L31" s="71">
        <f t="shared" si="14"/>
        <v>110.23</v>
      </c>
      <c r="M31" s="71">
        <f t="shared" si="14"/>
        <v>110.23</v>
      </c>
      <c r="N31" s="71">
        <f t="shared" si="14"/>
        <v>110.23</v>
      </c>
      <c r="O31" s="71">
        <f t="shared" si="14"/>
        <v>110.23</v>
      </c>
      <c r="P31" s="71">
        <f t="shared" si="14"/>
        <v>110.23</v>
      </c>
      <c r="Q31" s="71">
        <f t="shared" si="14"/>
        <v>110.23</v>
      </c>
      <c r="R31" s="71">
        <f t="shared" si="14"/>
        <v>110.23</v>
      </c>
      <c r="S31" s="71">
        <f t="shared" si="14"/>
        <v>110.23</v>
      </c>
      <c r="T31" s="71">
        <f t="shared" si="14"/>
        <v>110.23</v>
      </c>
      <c r="U31" s="71">
        <f t="shared" si="14"/>
        <v>110.23</v>
      </c>
      <c r="V31" s="71">
        <f t="shared" si="14"/>
        <v>110.23</v>
      </c>
      <c r="W31" s="71">
        <f t="shared" si="14"/>
        <v>110.23</v>
      </c>
      <c r="X31" s="71">
        <f t="shared" si="14"/>
        <v>110.23</v>
      </c>
      <c r="Y31" s="71">
        <f t="shared" si="14"/>
        <v>110.23</v>
      </c>
      <c r="Z31" s="71">
        <f t="shared" si="14"/>
        <v>110.23</v>
      </c>
      <c r="AA31" s="71">
        <f t="shared" si="14"/>
        <v>110.23</v>
      </c>
    </row>
    <row r="32" spans="1:27" ht="12.75" customHeight="1" collapsed="1" x14ac:dyDescent="0.2">
      <c r="A32" s="162" t="s">
        <v>1058</v>
      </c>
      <c r="B32" s="54" t="str">
        <f>"06"&amp;"."&amp;$B$663&amp;"."&amp;$B$664</f>
        <v>06.05.2023</v>
      </c>
      <c r="C32" s="134" t="s">
        <v>76</v>
      </c>
      <c r="D32" s="135">
        <f>ROUND(((D33+D34+D36+D35)/1000),5)</f>
        <v>1.70597</v>
      </c>
      <c r="E32" s="135">
        <f>ROUND(((E33+E34+E36+E35)/1000),5)</f>
        <v>1.62964</v>
      </c>
      <c r="F32" s="135">
        <f>ROUND(((F33+F34+F36+F35)/1000),5)</f>
        <v>1.51464</v>
      </c>
      <c r="G32" s="135">
        <f t="shared" ref="G32:AA32" si="15">ROUND(((G33+G34+G36+G35)/1000),5)</f>
        <v>1.40158</v>
      </c>
      <c r="H32" s="135">
        <f t="shared" si="15"/>
        <v>1.3992199999999999</v>
      </c>
      <c r="I32" s="135">
        <f t="shared" si="15"/>
        <v>1.49332</v>
      </c>
      <c r="J32" s="135">
        <f t="shared" si="15"/>
        <v>1.5399499999999999</v>
      </c>
      <c r="K32" s="135">
        <f t="shared" si="15"/>
        <v>1.6553199999999999</v>
      </c>
      <c r="L32" s="135">
        <f t="shared" si="15"/>
        <v>1.9503999999999999</v>
      </c>
      <c r="M32" s="135">
        <f t="shared" si="15"/>
        <v>2.1004999999999998</v>
      </c>
      <c r="N32" s="135">
        <f t="shared" si="15"/>
        <v>2.1800000000000002</v>
      </c>
      <c r="O32" s="135">
        <f t="shared" si="15"/>
        <v>2.1583000000000001</v>
      </c>
      <c r="P32" s="135">
        <f t="shared" si="15"/>
        <v>2.10303</v>
      </c>
      <c r="Q32" s="135">
        <f t="shared" si="15"/>
        <v>2.1014400000000002</v>
      </c>
      <c r="R32" s="135">
        <f t="shared" si="15"/>
        <v>2.08386</v>
      </c>
      <c r="S32" s="135">
        <f t="shared" si="15"/>
        <v>2.0789599999999999</v>
      </c>
      <c r="T32" s="135">
        <f t="shared" si="15"/>
        <v>2.0472700000000001</v>
      </c>
      <c r="U32" s="135">
        <f t="shared" si="15"/>
        <v>2.01938</v>
      </c>
      <c r="V32" s="135">
        <f t="shared" si="15"/>
        <v>2.0163899999999999</v>
      </c>
      <c r="W32" s="135">
        <f t="shared" si="15"/>
        <v>2.0570200000000001</v>
      </c>
      <c r="X32" s="135">
        <f t="shared" si="15"/>
        <v>2.2202799999999998</v>
      </c>
      <c r="Y32" s="135">
        <f t="shared" si="15"/>
        <v>2.19868</v>
      </c>
      <c r="Z32" s="135">
        <f t="shared" si="15"/>
        <v>1.9994499999999999</v>
      </c>
      <c r="AA32" s="135">
        <f t="shared" si="15"/>
        <v>1.83653</v>
      </c>
    </row>
    <row r="33" spans="1:27" ht="12.75" hidden="1" customHeight="1" outlineLevel="1" x14ac:dyDescent="0.2">
      <c r="A33" s="163" t="s">
        <v>1059</v>
      </c>
      <c r="B33" s="94" t="s">
        <v>238</v>
      </c>
      <c r="C33" s="70" t="s">
        <v>79</v>
      </c>
      <c r="D33" s="71">
        <v>1524.61</v>
      </c>
      <c r="E33" s="71">
        <v>1448.28</v>
      </c>
      <c r="F33" s="71">
        <v>1333.28</v>
      </c>
      <c r="G33" s="71">
        <v>1220.22</v>
      </c>
      <c r="H33" s="71">
        <v>1217.8599999999999</v>
      </c>
      <c r="I33" s="71">
        <v>1311.96</v>
      </c>
      <c r="J33" s="71">
        <v>1358.59</v>
      </c>
      <c r="K33" s="71">
        <v>1473.96</v>
      </c>
      <c r="L33" s="71">
        <v>1769.04</v>
      </c>
      <c r="M33" s="71">
        <v>1919.14</v>
      </c>
      <c r="N33" s="71">
        <v>1998.64</v>
      </c>
      <c r="O33" s="71">
        <v>1976.94</v>
      </c>
      <c r="P33" s="71">
        <v>1921.67</v>
      </c>
      <c r="Q33" s="71">
        <v>1920.08</v>
      </c>
      <c r="R33" s="71">
        <v>1902.5</v>
      </c>
      <c r="S33" s="71">
        <v>1897.6</v>
      </c>
      <c r="T33" s="71">
        <v>1865.91</v>
      </c>
      <c r="U33" s="71">
        <v>1838.02</v>
      </c>
      <c r="V33" s="71">
        <v>1835.03</v>
      </c>
      <c r="W33" s="71">
        <v>1875.66</v>
      </c>
      <c r="X33" s="71">
        <v>2038.92</v>
      </c>
      <c r="Y33" s="71">
        <v>2017.32</v>
      </c>
      <c r="Z33" s="71">
        <v>1818.09</v>
      </c>
      <c r="AA33" s="71">
        <v>1655.17</v>
      </c>
    </row>
    <row r="34" spans="1:27" ht="12.75" hidden="1" customHeight="1" outlineLevel="1" x14ac:dyDescent="0.2">
      <c r="A34" s="163" t="s">
        <v>1060</v>
      </c>
      <c r="B34" s="94" t="s">
        <v>90</v>
      </c>
      <c r="C34" s="70" t="s">
        <v>79</v>
      </c>
      <c r="D34" s="71">
        <f t="shared" ref="D34:AA34" si="16">$D$9</f>
        <v>66.180000000000007</v>
      </c>
      <c r="E34" s="71">
        <f t="shared" si="16"/>
        <v>66.180000000000007</v>
      </c>
      <c r="F34" s="71">
        <f t="shared" si="16"/>
        <v>66.180000000000007</v>
      </c>
      <c r="G34" s="71">
        <f t="shared" si="16"/>
        <v>66.180000000000007</v>
      </c>
      <c r="H34" s="71">
        <f t="shared" si="16"/>
        <v>66.180000000000007</v>
      </c>
      <c r="I34" s="71">
        <f t="shared" si="16"/>
        <v>66.180000000000007</v>
      </c>
      <c r="J34" s="71">
        <f t="shared" si="16"/>
        <v>66.180000000000007</v>
      </c>
      <c r="K34" s="71">
        <f t="shared" si="16"/>
        <v>66.180000000000007</v>
      </c>
      <c r="L34" s="71">
        <f t="shared" si="16"/>
        <v>66.180000000000007</v>
      </c>
      <c r="M34" s="71">
        <f t="shared" si="16"/>
        <v>66.180000000000007</v>
      </c>
      <c r="N34" s="71">
        <f t="shared" si="16"/>
        <v>66.180000000000007</v>
      </c>
      <c r="O34" s="71">
        <f t="shared" si="16"/>
        <v>66.180000000000007</v>
      </c>
      <c r="P34" s="71">
        <f t="shared" si="16"/>
        <v>66.180000000000007</v>
      </c>
      <c r="Q34" s="71">
        <f t="shared" si="16"/>
        <v>66.180000000000007</v>
      </c>
      <c r="R34" s="71">
        <f t="shared" si="16"/>
        <v>66.180000000000007</v>
      </c>
      <c r="S34" s="71">
        <f t="shared" si="16"/>
        <v>66.180000000000007</v>
      </c>
      <c r="T34" s="71">
        <f t="shared" si="16"/>
        <v>66.180000000000007</v>
      </c>
      <c r="U34" s="71">
        <f t="shared" si="16"/>
        <v>66.180000000000007</v>
      </c>
      <c r="V34" s="71">
        <f t="shared" si="16"/>
        <v>66.180000000000007</v>
      </c>
      <c r="W34" s="71">
        <f t="shared" si="16"/>
        <v>66.180000000000007</v>
      </c>
      <c r="X34" s="71">
        <f t="shared" si="16"/>
        <v>66.180000000000007</v>
      </c>
      <c r="Y34" s="71">
        <f t="shared" si="16"/>
        <v>66.180000000000007</v>
      </c>
      <c r="Z34" s="71">
        <f t="shared" si="16"/>
        <v>66.180000000000007</v>
      </c>
      <c r="AA34" s="71">
        <f t="shared" si="16"/>
        <v>66.180000000000007</v>
      </c>
    </row>
    <row r="35" spans="1:27" ht="12.75" hidden="1" customHeight="1" outlineLevel="1" x14ac:dyDescent="0.2">
      <c r="A35" s="163" t="s">
        <v>1061</v>
      </c>
      <c r="B35" s="94" t="s">
        <v>83</v>
      </c>
      <c r="C35" s="70" t="s">
        <v>79</v>
      </c>
      <c r="D35" s="71">
        <v>4.95</v>
      </c>
      <c r="E35" s="71">
        <v>4.95</v>
      </c>
      <c r="F35" s="71">
        <v>4.95</v>
      </c>
      <c r="G35" s="71">
        <v>4.95</v>
      </c>
      <c r="H35" s="71">
        <v>4.95</v>
      </c>
      <c r="I35" s="71">
        <v>4.95</v>
      </c>
      <c r="J35" s="71">
        <v>4.95</v>
      </c>
      <c r="K35" s="71">
        <v>4.95</v>
      </c>
      <c r="L35" s="71">
        <v>4.95</v>
      </c>
      <c r="M35" s="71">
        <v>4.95</v>
      </c>
      <c r="N35" s="71">
        <v>4.95</v>
      </c>
      <c r="O35" s="71">
        <v>4.95</v>
      </c>
      <c r="P35" s="71">
        <v>4.95</v>
      </c>
      <c r="Q35" s="71">
        <v>4.95</v>
      </c>
      <c r="R35" s="71">
        <v>4.95</v>
      </c>
      <c r="S35" s="71">
        <v>4.95</v>
      </c>
      <c r="T35" s="71">
        <v>4.95</v>
      </c>
      <c r="U35" s="71">
        <v>4.95</v>
      </c>
      <c r="V35" s="71">
        <v>4.95</v>
      </c>
      <c r="W35" s="71">
        <v>4.95</v>
      </c>
      <c r="X35" s="71">
        <v>4.95</v>
      </c>
      <c r="Y35" s="71">
        <v>4.95</v>
      </c>
      <c r="Z35" s="71">
        <v>4.95</v>
      </c>
      <c r="AA35" s="71">
        <v>4.95</v>
      </c>
    </row>
    <row r="36" spans="1:27" ht="12.75" hidden="1" customHeight="1" outlineLevel="1" x14ac:dyDescent="0.2">
      <c r="A36" s="163" t="s">
        <v>1062</v>
      </c>
      <c r="B36" s="94" t="s">
        <v>81</v>
      </c>
      <c r="C36" s="70" t="s">
        <v>79</v>
      </c>
      <c r="D36" s="71">
        <f>$D$11</f>
        <v>110.23</v>
      </c>
      <c r="E36" s="71">
        <f t="shared" ref="E36:AA36" si="17">$D$11</f>
        <v>110.23</v>
      </c>
      <c r="F36" s="71">
        <f t="shared" si="17"/>
        <v>110.23</v>
      </c>
      <c r="G36" s="71">
        <f t="shared" si="17"/>
        <v>110.23</v>
      </c>
      <c r="H36" s="71">
        <f t="shared" si="17"/>
        <v>110.23</v>
      </c>
      <c r="I36" s="71">
        <f t="shared" si="17"/>
        <v>110.23</v>
      </c>
      <c r="J36" s="71">
        <f t="shared" si="17"/>
        <v>110.23</v>
      </c>
      <c r="K36" s="71">
        <f t="shared" si="17"/>
        <v>110.23</v>
      </c>
      <c r="L36" s="71">
        <f t="shared" si="17"/>
        <v>110.23</v>
      </c>
      <c r="M36" s="71">
        <f t="shared" si="17"/>
        <v>110.23</v>
      </c>
      <c r="N36" s="71">
        <f t="shared" si="17"/>
        <v>110.23</v>
      </c>
      <c r="O36" s="71">
        <f t="shared" si="17"/>
        <v>110.23</v>
      </c>
      <c r="P36" s="71">
        <f t="shared" si="17"/>
        <v>110.23</v>
      </c>
      <c r="Q36" s="71">
        <f t="shared" si="17"/>
        <v>110.23</v>
      </c>
      <c r="R36" s="71">
        <f t="shared" si="17"/>
        <v>110.23</v>
      </c>
      <c r="S36" s="71">
        <f t="shared" si="17"/>
        <v>110.23</v>
      </c>
      <c r="T36" s="71">
        <f t="shared" si="17"/>
        <v>110.23</v>
      </c>
      <c r="U36" s="71">
        <f t="shared" si="17"/>
        <v>110.23</v>
      </c>
      <c r="V36" s="71">
        <f t="shared" si="17"/>
        <v>110.23</v>
      </c>
      <c r="W36" s="71">
        <f t="shared" si="17"/>
        <v>110.23</v>
      </c>
      <c r="X36" s="71">
        <f t="shared" si="17"/>
        <v>110.23</v>
      </c>
      <c r="Y36" s="71">
        <f t="shared" si="17"/>
        <v>110.23</v>
      </c>
      <c r="Z36" s="71">
        <f t="shared" si="17"/>
        <v>110.23</v>
      </c>
      <c r="AA36" s="71">
        <f t="shared" si="17"/>
        <v>110.23</v>
      </c>
    </row>
    <row r="37" spans="1:27" ht="12.75" customHeight="1" collapsed="1" x14ac:dyDescent="0.2">
      <c r="A37" s="162" t="s">
        <v>1063</v>
      </c>
      <c r="B37" s="54" t="str">
        <f>"07"&amp;"."&amp;$B$663&amp;"."&amp;$B$664</f>
        <v>07.05.2023</v>
      </c>
      <c r="C37" s="134" t="s">
        <v>76</v>
      </c>
      <c r="D37" s="135">
        <f>ROUND(((D38+D39+D41+D40)/1000),5)</f>
        <v>1.6693199999999999</v>
      </c>
      <c r="E37" s="135">
        <f>ROUND(((E38+E39+E41+E40)/1000),5)</f>
        <v>1.5222500000000001</v>
      </c>
      <c r="F37" s="135">
        <f>ROUND(((F38+F39+F41+F40)/1000),5)</f>
        <v>1.4008100000000001</v>
      </c>
      <c r="G37" s="135">
        <f t="shared" ref="G37:AA37" si="18">ROUND(((G38+G39+G41+G40)/1000),5)</f>
        <v>1.3521700000000001</v>
      </c>
      <c r="H37" s="135">
        <f t="shared" si="18"/>
        <v>1.3305400000000001</v>
      </c>
      <c r="I37" s="135">
        <f t="shared" si="18"/>
        <v>1.29169</v>
      </c>
      <c r="J37" s="135">
        <f t="shared" si="18"/>
        <v>1.3896500000000001</v>
      </c>
      <c r="K37" s="135">
        <f t="shared" si="18"/>
        <v>1.48681</v>
      </c>
      <c r="L37" s="135">
        <f t="shared" si="18"/>
        <v>1.66788</v>
      </c>
      <c r="M37" s="135">
        <f t="shared" si="18"/>
        <v>1.83107</v>
      </c>
      <c r="N37" s="135">
        <f t="shared" si="18"/>
        <v>1.8698699999999999</v>
      </c>
      <c r="O37" s="135">
        <f t="shared" si="18"/>
        <v>1.88015</v>
      </c>
      <c r="P37" s="135">
        <f t="shared" si="18"/>
        <v>1.8743700000000001</v>
      </c>
      <c r="Q37" s="135">
        <f t="shared" si="18"/>
        <v>1.8670899999999999</v>
      </c>
      <c r="R37" s="135">
        <f t="shared" si="18"/>
        <v>1.8568100000000001</v>
      </c>
      <c r="S37" s="135">
        <f t="shared" si="18"/>
        <v>1.8510200000000001</v>
      </c>
      <c r="T37" s="135">
        <f t="shared" si="18"/>
        <v>1.83524</v>
      </c>
      <c r="U37" s="135">
        <f t="shared" si="18"/>
        <v>1.8508199999999999</v>
      </c>
      <c r="V37" s="135">
        <f t="shared" si="18"/>
        <v>1.8774500000000001</v>
      </c>
      <c r="W37" s="135">
        <f t="shared" si="18"/>
        <v>1.9371100000000001</v>
      </c>
      <c r="X37" s="135">
        <f t="shared" si="18"/>
        <v>2.0573299999999999</v>
      </c>
      <c r="Y37" s="135">
        <f t="shared" si="18"/>
        <v>2.1147999999999998</v>
      </c>
      <c r="Z37" s="135">
        <f t="shared" si="18"/>
        <v>1.8552500000000001</v>
      </c>
      <c r="AA37" s="135">
        <f t="shared" si="18"/>
        <v>1.69092</v>
      </c>
    </row>
    <row r="38" spans="1:27" ht="12.75" hidden="1" customHeight="1" outlineLevel="1" x14ac:dyDescent="0.2">
      <c r="A38" s="163" t="s">
        <v>1064</v>
      </c>
      <c r="B38" s="94" t="s">
        <v>238</v>
      </c>
      <c r="C38" s="70" t="s">
        <v>79</v>
      </c>
      <c r="D38" s="71">
        <v>1487.96</v>
      </c>
      <c r="E38" s="71">
        <v>1340.89</v>
      </c>
      <c r="F38" s="71">
        <v>1219.45</v>
      </c>
      <c r="G38" s="71">
        <v>1170.81</v>
      </c>
      <c r="H38" s="71">
        <v>1149.18</v>
      </c>
      <c r="I38" s="71">
        <v>1110.33</v>
      </c>
      <c r="J38" s="71">
        <v>1208.29</v>
      </c>
      <c r="K38" s="71">
        <v>1305.45</v>
      </c>
      <c r="L38" s="71">
        <v>1486.52</v>
      </c>
      <c r="M38" s="71">
        <v>1649.71</v>
      </c>
      <c r="N38" s="71">
        <v>1688.51</v>
      </c>
      <c r="O38" s="71">
        <v>1698.79</v>
      </c>
      <c r="P38" s="71">
        <v>1693.01</v>
      </c>
      <c r="Q38" s="71">
        <v>1685.73</v>
      </c>
      <c r="R38" s="71">
        <v>1675.45</v>
      </c>
      <c r="S38" s="71">
        <v>1669.66</v>
      </c>
      <c r="T38" s="71">
        <v>1653.88</v>
      </c>
      <c r="U38" s="71">
        <v>1669.46</v>
      </c>
      <c r="V38" s="71">
        <v>1696.09</v>
      </c>
      <c r="W38" s="71">
        <v>1755.75</v>
      </c>
      <c r="X38" s="71">
        <v>1875.97</v>
      </c>
      <c r="Y38" s="71">
        <v>1933.44</v>
      </c>
      <c r="Z38" s="71">
        <v>1673.89</v>
      </c>
      <c r="AA38" s="71">
        <v>1509.56</v>
      </c>
    </row>
    <row r="39" spans="1:27" ht="12.75" hidden="1" customHeight="1" outlineLevel="1" x14ac:dyDescent="0.2">
      <c r="A39" s="163" t="s">
        <v>1065</v>
      </c>
      <c r="B39" s="94" t="s">
        <v>90</v>
      </c>
      <c r="C39" s="70" t="s">
        <v>79</v>
      </c>
      <c r="D39" s="71">
        <f t="shared" ref="D39:AA39" si="19">$D$9</f>
        <v>66.180000000000007</v>
      </c>
      <c r="E39" s="71">
        <f t="shared" si="19"/>
        <v>66.180000000000007</v>
      </c>
      <c r="F39" s="71">
        <f t="shared" si="19"/>
        <v>66.180000000000007</v>
      </c>
      <c r="G39" s="71">
        <f t="shared" si="19"/>
        <v>66.180000000000007</v>
      </c>
      <c r="H39" s="71">
        <f t="shared" si="19"/>
        <v>66.180000000000007</v>
      </c>
      <c r="I39" s="71">
        <f t="shared" si="19"/>
        <v>66.180000000000007</v>
      </c>
      <c r="J39" s="71">
        <f t="shared" si="19"/>
        <v>66.180000000000007</v>
      </c>
      <c r="K39" s="71">
        <f t="shared" si="19"/>
        <v>66.180000000000007</v>
      </c>
      <c r="L39" s="71">
        <f t="shared" si="19"/>
        <v>66.180000000000007</v>
      </c>
      <c r="M39" s="71">
        <f t="shared" si="19"/>
        <v>66.180000000000007</v>
      </c>
      <c r="N39" s="71">
        <f t="shared" si="19"/>
        <v>66.180000000000007</v>
      </c>
      <c r="O39" s="71">
        <f t="shared" si="19"/>
        <v>66.180000000000007</v>
      </c>
      <c r="P39" s="71">
        <f t="shared" si="19"/>
        <v>66.180000000000007</v>
      </c>
      <c r="Q39" s="71">
        <f t="shared" si="19"/>
        <v>66.180000000000007</v>
      </c>
      <c r="R39" s="71">
        <f t="shared" si="19"/>
        <v>66.180000000000007</v>
      </c>
      <c r="S39" s="71">
        <f t="shared" si="19"/>
        <v>66.180000000000007</v>
      </c>
      <c r="T39" s="71">
        <f t="shared" si="19"/>
        <v>66.180000000000007</v>
      </c>
      <c r="U39" s="71">
        <f t="shared" si="19"/>
        <v>66.180000000000007</v>
      </c>
      <c r="V39" s="71">
        <f t="shared" si="19"/>
        <v>66.180000000000007</v>
      </c>
      <c r="W39" s="71">
        <f t="shared" si="19"/>
        <v>66.180000000000007</v>
      </c>
      <c r="X39" s="71">
        <f t="shared" si="19"/>
        <v>66.180000000000007</v>
      </c>
      <c r="Y39" s="71">
        <f t="shared" si="19"/>
        <v>66.180000000000007</v>
      </c>
      <c r="Z39" s="71">
        <f t="shared" si="19"/>
        <v>66.180000000000007</v>
      </c>
      <c r="AA39" s="71">
        <f t="shared" si="19"/>
        <v>66.180000000000007</v>
      </c>
    </row>
    <row r="40" spans="1:27" ht="12.75" hidden="1" customHeight="1" outlineLevel="1" x14ac:dyDescent="0.2">
      <c r="A40" s="163" t="s">
        <v>1066</v>
      </c>
      <c r="B40" s="94" t="s">
        <v>83</v>
      </c>
      <c r="C40" s="70" t="s">
        <v>79</v>
      </c>
      <c r="D40" s="71">
        <v>4.95</v>
      </c>
      <c r="E40" s="71">
        <v>4.95</v>
      </c>
      <c r="F40" s="71">
        <v>4.95</v>
      </c>
      <c r="G40" s="71">
        <v>4.95</v>
      </c>
      <c r="H40" s="71">
        <v>4.95</v>
      </c>
      <c r="I40" s="71">
        <v>4.95</v>
      </c>
      <c r="J40" s="71">
        <v>4.95</v>
      </c>
      <c r="K40" s="71">
        <v>4.95</v>
      </c>
      <c r="L40" s="71">
        <v>4.95</v>
      </c>
      <c r="M40" s="71">
        <v>4.95</v>
      </c>
      <c r="N40" s="71">
        <v>4.95</v>
      </c>
      <c r="O40" s="71">
        <v>4.95</v>
      </c>
      <c r="P40" s="71">
        <v>4.95</v>
      </c>
      <c r="Q40" s="71">
        <v>4.95</v>
      </c>
      <c r="R40" s="71">
        <v>4.95</v>
      </c>
      <c r="S40" s="71">
        <v>4.95</v>
      </c>
      <c r="T40" s="71">
        <v>4.95</v>
      </c>
      <c r="U40" s="71">
        <v>4.95</v>
      </c>
      <c r="V40" s="71">
        <v>4.95</v>
      </c>
      <c r="W40" s="71">
        <v>4.95</v>
      </c>
      <c r="X40" s="71">
        <v>4.95</v>
      </c>
      <c r="Y40" s="71">
        <v>4.95</v>
      </c>
      <c r="Z40" s="71">
        <v>4.95</v>
      </c>
      <c r="AA40" s="71">
        <v>4.95</v>
      </c>
    </row>
    <row r="41" spans="1:27" ht="12.75" hidden="1" customHeight="1" outlineLevel="1" x14ac:dyDescent="0.2">
      <c r="A41" s="163" t="s">
        <v>1067</v>
      </c>
      <c r="B41" s="94" t="s">
        <v>81</v>
      </c>
      <c r="C41" s="70" t="s">
        <v>79</v>
      </c>
      <c r="D41" s="71">
        <f>$D$11</f>
        <v>110.23</v>
      </c>
      <c r="E41" s="71">
        <f t="shared" ref="E41:AA41" si="20">$D$11</f>
        <v>110.23</v>
      </c>
      <c r="F41" s="71">
        <f t="shared" si="20"/>
        <v>110.23</v>
      </c>
      <c r="G41" s="71">
        <f t="shared" si="20"/>
        <v>110.23</v>
      </c>
      <c r="H41" s="71">
        <f t="shared" si="20"/>
        <v>110.23</v>
      </c>
      <c r="I41" s="71">
        <f t="shared" si="20"/>
        <v>110.23</v>
      </c>
      <c r="J41" s="71">
        <f t="shared" si="20"/>
        <v>110.23</v>
      </c>
      <c r="K41" s="71">
        <f t="shared" si="20"/>
        <v>110.23</v>
      </c>
      <c r="L41" s="71">
        <f t="shared" si="20"/>
        <v>110.23</v>
      </c>
      <c r="M41" s="71">
        <f t="shared" si="20"/>
        <v>110.23</v>
      </c>
      <c r="N41" s="71">
        <f t="shared" si="20"/>
        <v>110.23</v>
      </c>
      <c r="O41" s="71">
        <f t="shared" si="20"/>
        <v>110.23</v>
      </c>
      <c r="P41" s="71">
        <f t="shared" si="20"/>
        <v>110.23</v>
      </c>
      <c r="Q41" s="71">
        <f t="shared" si="20"/>
        <v>110.23</v>
      </c>
      <c r="R41" s="71">
        <f t="shared" si="20"/>
        <v>110.23</v>
      </c>
      <c r="S41" s="71">
        <f t="shared" si="20"/>
        <v>110.23</v>
      </c>
      <c r="T41" s="71">
        <f t="shared" si="20"/>
        <v>110.23</v>
      </c>
      <c r="U41" s="71">
        <f t="shared" si="20"/>
        <v>110.23</v>
      </c>
      <c r="V41" s="71">
        <f t="shared" si="20"/>
        <v>110.23</v>
      </c>
      <c r="W41" s="71">
        <f t="shared" si="20"/>
        <v>110.23</v>
      </c>
      <c r="X41" s="71">
        <f t="shared" si="20"/>
        <v>110.23</v>
      </c>
      <c r="Y41" s="71">
        <f t="shared" si="20"/>
        <v>110.23</v>
      </c>
      <c r="Z41" s="71">
        <f t="shared" si="20"/>
        <v>110.23</v>
      </c>
      <c r="AA41" s="71">
        <f t="shared" si="20"/>
        <v>110.23</v>
      </c>
    </row>
    <row r="42" spans="1:27" ht="12.75" customHeight="1" collapsed="1" x14ac:dyDescent="0.2">
      <c r="A42" s="162" t="s">
        <v>1068</v>
      </c>
      <c r="B42" s="54" t="str">
        <f>"08"&amp;"."&amp;$B$663&amp;"."&amp;$B$664</f>
        <v>08.05.2023</v>
      </c>
      <c r="C42" s="134" t="s">
        <v>76</v>
      </c>
      <c r="D42" s="135">
        <f>ROUND(((D43+D44+D46+D45)/1000),5)</f>
        <v>1.66676</v>
      </c>
      <c r="E42" s="135">
        <f>ROUND(((E43+E44+E46+E45)/1000),5)</f>
        <v>1.56575</v>
      </c>
      <c r="F42" s="135">
        <f>ROUND(((F43+F44+F46+F45)/1000),5)</f>
        <v>1.4413100000000001</v>
      </c>
      <c r="G42" s="135">
        <f t="shared" ref="G42:AA42" si="21">ROUND(((G43+G44+G46+G45)/1000),5)</f>
        <v>1.4156500000000001</v>
      </c>
      <c r="H42" s="135">
        <f t="shared" si="21"/>
        <v>1.3949400000000001</v>
      </c>
      <c r="I42" s="135">
        <f t="shared" si="21"/>
        <v>1.4049799999999999</v>
      </c>
      <c r="J42" s="135">
        <f t="shared" si="21"/>
        <v>1.43736</v>
      </c>
      <c r="K42" s="135">
        <f t="shared" si="21"/>
        <v>1.5605899999999999</v>
      </c>
      <c r="L42" s="135">
        <f t="shared" si="21"/>
        <v>1.7788200000000001</v>
      </c>
      <c r="M42" s="135">
        <f t="shared" si="21"/>
        <v>1.97628</v>
      </c>
      <c r="N42" s="135">
        <f t="shared" si="21"/>
        <v>2.03721</v>
      </c>
      <c r="O42" s="135">
        <f t="shared" si="21"/>
        <v>2.0455899999999998</v>
      </c>
      <c r="P42" s="135">
        <f t="shared" si="21"/>
        <v>2.03281</v>
      </c>
      <c r="Q42" s="135">
        <f t="shared" si="21"/>
        <v>2.0293800000000002</v>
      </c>
      <c r="R42" s="135">
        <f t="shared" si="21"/>
        <v>2.0234399999999999</v>
      </c>
      <c r="S42" s="135">
        <f t="shared" si="21"/>
        <v>2.0167999999999999</v>
      </c>
      <c r="T42" s="135">
        <f t="shared" si="21"/>
        <v>2.0007899999999998</v>
      </c>
      <c r="U42" s="135">
        <f t="shared" si="21"/>
        <v>2.0722200000000002</v>
      </c>
      <c r="V42" s="135">
        <f t="shared" si="21"/>
        <v>2.1153</v>
      </c>
      <c r="W42" s="135">
        <f t="shared" si="21"/>
        <v>2.1608999999999998</v>
      </c>
      <c r="X42" s="135">
        <f t="shared" si="21"/>
        <v>2.1646200000000002</v>
      </c>
      <c r="Y42" s="135">
        <f t="shared" si="21"/>
        <v>2.2511700000000001</v>
      </c>
      <c r="Z42" s="135">
        <f t="shared" si="21"/>
        <v>1.9278299999999999</v>
      </c>
      <c r="AA42" s="135">
        <f t="shared" si="21"/>
        <v>1.7848900000000001</v>
      </c>
    </row>
    <row r="43" spans="1:27" ht="12.75" hidden="1" customHeight="1" outlineLevel="1" x14ac:dyDescent="0.2">
      <c r="A43" s="163" t="s">
        <v>1069</v>
      </c>
      <c r="B43" s="94" t="s">
        <v>238</v>
      </c>
      <c r="C43" s="70" t="s">
        <v>79</v>
      </c>
      <c r="D43" s="71">
        <v>1485.4</v>
      </c>
      <c r="E43" s="71">
        <v>1384.39</v>
      </c>
      <c r="F43" s="71">
        <v>1259.95</v>
      </c>
      <c r="G43" s="71">
        <v>1234.29</v>
      </c>
      <c r="H43" s="71">
        <v>1213.58</v>
      </c>
      <c r="I43" s="71">
        <v>1223.6199999999999</v>
      </c>
      <c r="J43" s="71">
        <v>1256</v>
      </c>
      <c r="K43" s="71">
        <v>1379.23</v>
      </c>
      <c r="L43" s="71">
        <v>1597.46</v>
      </c>
      <c r="M43" s="71">
        <v>1794.92</v>
      </c>
      <c r="N43" s="71">
        <v>1855.85</v>
      </c>
      <c r="O43" s="71">
        <v>1864.23</v>
      </c>
      <c r="P43" s="71">
        <v>1851.45</v>
      </c>
      <c r="Q43" s="71">
        <v>1848.02</v>
      </c>
      <c r="R43" s="71">
        <v>1842.08</v>
      </c>
      <c r="S43" s="71">
        <v>1835.44</v>
      </c>
      <c r="T43" s="71">
        <v>1819.43</v>
      </c>
      <c r="U43" s="71">
        <v>1890.86</v>
      </c>
      <c r="V43" s="71">
        <v>1933.94</v>
      </c>
      <c r="W43" s="71">
        <v>1979.54</v>
      </c>
      <c r="X43" s="71">
        <v>1983.26</v>
      </c>
      <c r="Y43" s="71">
        <v>2069.81</v>
      </c>
      <c r="Z43" s="71">
        <v>1746.47</v>
      </c>
      <c r="AA43" s="71">
        <v>1603.53</v>
      </c>
    </row>
    <row r="44" spans="1:27" ht="12.75" hidden="1" customHeight="1" outlineLevel="1" x14ac:dyDescent="0.2">
      <c r="A44" s="163" t="s">
        <v>1070</v>
      </c>
      <c r="B44" s="94" t="s">
        <v>90</v>
      </c>
      <c r="C44" s="70" t="s">
        <v>79</v>
      </c>
      <c r="D44" s="71">
        <f t="shared" ref="D44:AA44" si="22">$D$9</f>
        <v>66.180000000000007</v>
      </c>
      <c r="E44" s="71">
        <f t="shared" si="22"/>
        <v>66.180000000000007</v>
      </c>
      <c r="F44" s="71">
        <f t="shared" si="22"/>
        <v>66.180000000000007</v>
      </c>
      <c r="G44" s="71">
        <f t="shared" si="22"/>
        <v>66.180000000000007</v>
      </c>
      <c r="H44" s="71">
        <f t="shared" si="22"/>
        <v>66.180000000000007</v>
      </c>
      <c r="I44" s="71">
        <f t="shared" si="22"/>
        <v>66.180000000000007</v>
      </c>
      <c r="J44" s="71">
        <f t="shared" si="22"/>
        <v>66.180000000000007</v>
      </c>
      <c r="K44" s="71">
        <f t="shared" si="22"/>
        <v>66.180000000000007</v>
      </c>
      <c r="L44" s="71">
        <f t="shared" si="22"/>
        <v>66.180000000000007</v>
      </c>
      <c r="M44" s="71">
        <f t="shared" si="22"/>
        <v>66.180000000000007</v>
      </c>
      <c r="N44" s="71">
        <f t="shared" si="22"/>
        <v>66.180000000000007</v>
      </c>
      <c r="O44" s="71">
        <f t="shared" si="22"/>
        <v>66.180000000000007</v>
      </c>
      <c r="P44" s="71">
        <f t="shared" si="22"/>
        <v>66.180000000000007</v>
      </c>
      <c r="Q44" s="71">
        <f t="shared" si="22"/>
        <v>66.180000000000007</v>
      </c>
      <c r="R44" s="71">
        <f t="shared" si="22"/>
        <v>66.180000000000007</v>
      </c>
      <c r="S44" s="71">
        <f t="shared" si="22"/>
        <v>66.180000000000007</v>
      </c>
      <c r="T44" s="71">
        <f t="shared" si="22"/>
        <v>66.180000000000007</v>
      </c>
      <c r="U44" s="71">
        <f t="shared" si="22"/>
        <v>66.180000000000007</v>
      </c>
      <c r="V44" s="71">
        <f t="shared" si="22"/>
        <v>66.180000000000007</v>
      </c>
      <c r="W44" s="71">
        <f t="shared" si="22"/>
        <v>66.180000000000007</v>
      </c>
      <c r="X44" s="71">
        <f t="shared" si="22"/>
        <v>66.180000000000007</v>
      </c>
      <c r="Y44" s="71">
        <f t="shared" si="22"/>
        <v>66.180000000000007</v>
      </c>
      <c r="Z44" s="71">
        <f t="shared" si="22"/>
        <v>66.180000000000007</v>
      </c>
      <c r="AA44" s="71">
        <f t="shared" si="22"/>
        <v>66.180000000000007</v>
      </c>
    </row>
    <row r="45" spans="1:27" ht="12.75" hidden="1" customHeight="1" outlineLevel="1" x14ac:dyDescent="0.2">
      <c r="A45" s="163" t="s">
        <v>1071</v>
      </c>
      <c r="B45" s="94" t="s">
        <v>83</v>
      </c>
      <c r="C45" s="70" t="s">
        <v>79</v>
      </c>
      <c r="D45" s="71">
        <v>4.95</v>
      </c>
      <c r="E45" s="71">
        <v>4.95</v>
      </c>
      <c r="F45" s="71">
        <v>4.95</v>
      </c>
      <c r="G45" s="71">
        <v>4.95</v>
      </c>
      <c r="H45" s="71">
        <v>4.95</v>
      </c>
      <c r="I45" s="71">
        <v>4.95</v>
      </c>
      <c r="J45" s="71">
        <v>4.95</v>
      </c>
      <c r="K45" s="71">
        <v>4.95</v>
      </c>
      <c r="L45" s="71">
        <v>4.95</v>
      </c>
      <c r="M45" s="71">
        <v>4.95</v>
      </c>
      <c r="N45" s="71">
        <v>4.95</v>
      </c>
      <c r="O45" s="71">
        <v>4.95</v>
      </c>
      <c r="P45" s="71">
        <v>4.95</v>
      </c>
      <c r="Q45" s="71">
        <v>4.95</v>
      </c>
      <c r="R45" s="71">
        <v>4.95</v>
      </c>
      <c r="S45" s="71">
        <v>4.95</v>
      </c>
      <c r="T45" s="71">
        <v>4.95</v>
      </c>
      <c r="U45" s="71">
        <v>4.95</v>
      </c>
      <c r="V45" s="71">
        <v>4.95</v>
      </c>
      <c r="W45" s="71">
        <v>4.95</v>
      </c>
      <c r="X45" s="71">
        <v>4.95</v>
      </c>
      <c r="Y45" s="71">
        <v>4.95</v>
      </c>
      <c r="Z45" s="71">
        <v>4.95</v>
      </c>
      <c r="AA45" s="71">
        <v>4.95</v>
      </c>
    </row>
    <row r="46" spans="1:27" ht="12.75" hidden="1" customHeight="1" outlineLevel="1" x14ac:dyDescent="0.2">
      <c r="A46" s="163" t="s">
        <v>1072</v>
      </c>
      <c r="B46" s="94" t="s">
        <v>81</v>
      </c>
      <c r="C46" s="70" t="s">
        <v>79</v>
      </c>
      <c r="D46" s="71">
        <f>$D$11</f>
        <v>110.23</v>
      </c>
      <c r="E46" s="71">
        <f t="shared" ref="E46:AA46" si="23">$D$11</f>
        <v>110.23</v>
      </c>
      <c r="F46" s="71">
        <f t="shared" si="23"/>
        <v>110.23</v>
      </c>
      <c r="G46" s="71">
        <f t="shared" si="23"/>
        <v>110.23</v>
      </c>
      <c r="H46" s="71">
        <f t="shared" si="23"/>
        <v>110.23</v>
      </c>
      <c r="I46" s="71">
        <f t="shared" si="23"/>
        <v>110.23</v>
      </c>
      <c r="J46" s="71">
        <f t="shared" si="23"/>
        <v>110.23</v>
      </c>
      <c r="K46" s="71">
        <f t="shared" si="23"/>
        <v>110.23</v>
      </c>
      <c r="L46" s="71">
        <f t="shared" si="23"/>
        <v>110.23</v>
      </c>
      <c r="M46" s="71">
        <f t="shared" si="23"/>
        <v>110.23</v>
      </c>
      <c r="N46" s="71">
        <f t="shared" si="23"/>
        <v>110.23</v>
      </c>
      <c r="O46" s="71">
        <f t="shared" si="23"/>
        <v>110.23</v>
      </c>
      <c r="P46" s="71">
        <f t="shared" si="23"/>
        <v>110.23</v>
      </c>
      <c r="Q46" s="71">
        <f t="shared" si="23"/>
        <v>110.23</v>
      </c>
      <c r="R46" s="71">
        <f t="shared" si="23"/>
        <v>110.23</v>
      </c>
      <c r="S46" s="71">
        <f t="shared" si="23"/>
        <v>110.23</v>
      </c>
      <c r="T46" s="71">
        <f t="shared" si="23"/>
        <v>110.23</v>
      </c>
      <c r="U46" s="71">
        <f t="shared" si="23"/>
        <v>110.23</v>
      </c>
      <c r="V46" s="71">
        <f t="shared" si="23"/>
        <v>110.23</v>
      </c>
      <c r="W46" s="71">
        <f t="shared" si="23"/>
        <v>110.23</v>
      </c>
      <c r="X46" s="71">
        <f t="shared" si="23"/>
        <v>110.23</v>
      </c>
      <c r="Y46" s="71">
        <f t="shared" si="23"/>
        <v>110.23</v>
      </c>
      <c r="Z46" s="71">
        <f t="shared" si="23"/>
        <v>110.23</v>
      </c>
      <c r="AA46" s="71">
        <f t="shared" si="23"/>
        <v>110.23</v>
      </c>
    </row>
    <row r="47" spans="1:27" ht="12.75" customHeight="1" collapsed="1" x14ac:dyDescent="0.2">
      <c r="A47" s="162" t="s">
        <v>1073</v>
      </c>
      <c r="B47" s="54" t="str">
        <f>"09"&amp;"."&amp;$B$663&amp;"."&amp;$B$664</f>
        <v>09.05.2023</v>
      </c>
      <c r="C47" s="134" t="s">
        <v>76</v>
      </c>
      <c r="D47" s="135">
        <f>ROUND(((D48+D49+D51+D50)/1000),5)</f>
        <v>1.70658</v>
      </c>
      <c r="E47" s="135">
        <f>ROUND(((E48+E49+E51+E50)/1000),5)</f>
        <v>1.5824800000000001</v>
      </c>
      <c r="F47" s="135">
        <f>ROUND(((F48+F49+F51+F50)/1000),5)</f>
        <v>1.5224899999999999</v>
      </c>
      <c r="G47" s="135">
        <f t="shared" ref="G47:AA47" si="24">ROUND(((G48+G49+G51+G50)/1000),5)</f>
        <v>1.47563</v>
      </c>
      <c r="H47" s="135">
        <f t="shared" si="24"/>
        <v>1.43618</v>
      </c>
      <c r="I47" s="135">
        <f t="shared" si="24"/>
        <v>1.42289</v>
      </c>
      <c r="J47" s="135">
        <f t="shared" si="24"/>
        <v>1.4421200000000001</v>
      </c>
      <c r="K47" s="135">
        <f t="shared" si="24"/>
        <v>1.53386</v>
      </c>
      <c r="L47" s="135">
        <f t="shared" si="24"/>
        <v>1.77932</v>
      </c>
      <c r="M47" s="135">
        <f t="shared" si="24"/>
        <v>1.91248</v>
      </c>
      <c r="N47" s="135">
        <f t="shared" si="24"/>
        <v>2.00949</v>
      </c>
      <c r="O47" s="135">
        <f t="shared" si="24"/>
        <v>2.0055900000000002</v>
      </c>
      <c r="P47" s="135">
        <f t="shared" si="24"/>
        <v>1.9995700000000001</v>
      </c>
      <c r="Q47" s="135">
        <f t="shared" si="24"/>
        <v>1.99888</v>
      </c>
      <c r="R47" s="135">
        <f t="shared" si="24"/>
        <v>1.99316</v>
      </c>
      <c r="S47" s="135">
        <f t="shared" si="24"/>
        <v>1.95303</v>
      </c>
      <c r="T47" s="135">
        <f t="shared" si="24"/>
        <v>1.94563</v>
      </c>
      <c r="U47" s="135">
        <f t="shared" si="24"/>
        <v>2.2125400000000002</v>
      </c>
      <c r="V47" s="135">
        <f t="shared" si="24"/>
        <v>2.2148599999999998</v>
      </c>
      <c r="W47" s="135">
        <f t="shared" si="24"/>
        <v>2.2606199999999999</v>
      </c>
      <c r="X47" s="135">
        <f t="shared" si="24"/>
        <v>2.3557299999999999</v>
      </c>
      <c r="Y47" s="135">
        <f t="shared" si="24"/>
        <v>2.4245399999999999</v>
      </c>
      <c r="Z47" s="135">
        <f t="shared" si="24"/>
        <v>1.99759</v>
      </c>
      <c r="AA47" s="135">
        <f t="shared" si="24"/>
        <v>1.85348</v>
      </c>
    </row>
    <row r="48" spans="1:27" ht="12.75" hidden="1" customHeight="1" outlineLevel="1" x14ac:dyDescent="0.2">
      <c r="A48" s="163" t="s">
        <v>1074</v>
      </c>
      <c r="B48" s="94" t="s">
        <v>238</v>
      </c>
      <c r="C48" s="70" t="s">
        <v>79</v>
      </c>
      <c r="D48" s="71">
        <v>1525.22</v>
      </c>
      <c r="E48" s="71">
        <v>1401.12</v>
      </c>
      <c r="F48" s="71">
        <v>1341.13</v>
      </c>
      <c r="G48" s="71">
        <v>1294.27</v>
      </c>
      <c r="H48" s="71">
        <v>1254.82</v>
      </c>
      <c r="I48" s="71">
        <v>1241.53</v>
      </c>
      <c r="J48" s="71">
        <v>1260.76</v>
      </c>
      <c r="K48" s="71">
        <v>1352.5</v>
      </c>
      <c r="L48" s="71">
        <v>1597.96</v>
      </c>
      <c r="M48" s="71">
        <v>1731.12</v>
      </c>
      <c r="N48" s="71">
        <v>1828.13</v>
      </c>
      <c r="O48" s="71">
        <v>1824.23</v>
      </c>
      <c r="P48" s="71">
        <v>1818.21</v>
      </c>
      <c r="Q48" s="71">
        <v>1817.52</v>
      </c>
      <c r="R48" s="71">
        <v>1811.8</v>
      </c>
      <c r="S48" s="71">
        <v>1771.67</v>
      </c>
      <c r="T48" s="71">
        <v>1764.27</v>
      </c>
      <c r="U48" s="71">
        <v>2031.18</v>
      </c>
      <c r="V48" s="71">
        <v>2033.5</v>
      </c>
      <c r="W48" s="71">
        <v>2079.2600000000002</v>
      </c>
      <c r="X48" s="71">
        <v>2174.37</v>
      </c>
      <c r="Y48" s="71">
        <v>2243.1799999999998</v>
      </c>
      <c r="Z48" s="71">
        <v>1816.23</v>
      </c>
      <c r="AA48" s="71">
        <v>1672.12</v>
      </c>
    </row>
    <row r="49" spans="1:27" ht="12.75" hidden="1" customHeight="1" outlineLevel="1" x14ac:dyDescent="0.2">
      <c r="A49" s="163" t="s">
        <v>1075</v>
      </c>
      <c r="B49" s="94" t="s">
        <v>90</v>
      </c>
      <c r="C49" s="70" t="s">
        <v>79</v>
      </c>
      <c r="D49" s="71">
        <f t="shared" ref="D49:AA49" si="25">$D$9</f>
        <v>66.180000000000007</v>
      </c>
      <c r="E49" s="71">
        <f t="shared" si="25"/>
        <v>66.180000000000007</v>
      </c>
      <c r="F49" s="71">
        <f t="shared" si="25"/>
        <v>66.180000000000007</v>
      </c>
      <c r="G49" s="71">
        <f t="shared" si="25"/>
        <v>66.180000000000007</v>
      </c>
      <c r="H49" s="71">
        <f t="shared" si="25"/>
        <v>66.180000000000007</v>
      </c>
      <c r="I49" s="71">
        <f t="shared" si="25"/>
        <v>66.180000000000007</v>
      </c>
      <c r="J49" s="71">
        <f t="shared" si="25"/>
        <v>66.180000000000007</v>
      </c>
      <c r="K49" s="71">
        <f t="shared" si="25"/>
        <v>66.180000000000007</v>
      </c>
      <c r="L49" s="71">
        <f t="shared" si="25"/>
        <v>66.180000000000007</v>
      </c>
      <c r="M49" s="71">
        <f t="shared" si="25"/>
        <v>66.180000000000007</v>
      </c>
      <c r="N49" s="71">
        <f t="shared" si="25"/>
        <v>66.180000000000007</v>
      </c>
      <c r="O49" s="71">
        <f t="shared" si="25"/>
        <v>66.180000000000007</v>
      </c>
      <c r="P49" s="71">
        <f t="shared" si="25"/>
        <v>66.180000000000007</v>
      </c>
      <c r="Q49" s="71">
        <f t="shared" si="25"/>
        <v>66.180000000000007</v>
      </c>
      <c r="R49" s="71">
        <f t="shared" si="25"/>
        <v>66.180000000000007</v>
      </c>
      <c r="S49" s="71">
        <f t="shared" si="25"/>
        <v>66.180000000000007</v>
      </c>
      <c r="T49" s="71">
        <f t="shared" si="25"/>
        <v>66.180000000000007</v>
      </c>
      <c r="U49" s="71">
        <f t="shared" si="25"/>
        <v>66.180000000000007</v>
      </c>
      <c r="V49" s="71">
        <f t="shared" si="25"/>
        <v>66.180000000000007</v>
      </c>
      <c r="W49" s="71">
        <f t="shared" si="25"/>
        <v>66.180000000000007</v>
      </c>
      <c r="X49" s="71">
        <f t="shared" si="25"/>
        <v>66.180000000000007</v>
      </c>
      <c r="Y49" s="71">
        <f t="shared" si="25"/>
        <v>66.180000000000007</v>
      </c>
      <c r="Z49" s="71">
        <f t="shared" si="25"/>
        <v>66.180000000000007</v>
      </c>
      <c r="AA49" s="71">
        <f t="shared" si="25"/>
        <v>66.180000000000007</v>
      </c>
    </row>
    <row r="50" spans="1:27" ht="12.75" hidden="1" customHeight="1" outlineLevel="1" x14ac:dyDescent="0.2">
      <c r="A50" s="163" t="s">
        <v>1076</v>
      </c>
      <c r="B50" s="94" t="s">
        <v>83</v>
      </c>
      <c r="C50" s="70" t="s">
        <v>79</v>
      </c>
      <c r="D50" s="71">
        <v>4.95</v>
      </c>
      <c r="E50" s="71">
        <v>4.95</v>
      </c>
      <c r="F50" s="71">
        <v>4.95</v>
      </c>
      <c r="G50" s="71">
        <v>4.95</v>
      </c>
      <c r="H50" s="71">
        <v>4.95</v>
      </c>
      <c r="I50" s="71">
        <v>4.95</v>
      </c>
      <c r="J50" s="71">
        <v>4.95</v>
      </c>
      <c r="K50" s="71">
        <v>4.95</v>
      </c>
      <c r="L50" s="71">
        <v>4.95</v>
      </c>
      <c r="M50" s="71">
        <v>4.95</v>
      </c>
      <c r="N50" s="71">
        <v>4.95</v>
      </c>
      <c r="O50" s="71">
        <v>4.95</v>
      </c>
      <c r="P50" s="71">
        <v>4.95</v>
      </c>
      <c r="Q50" s="71">
        <v>4.95</v>
      </c>
      <c r="R50" s="71">
        <v>4.95</v>
      </c>
      <c r="S50" s="71">
        <v>4.95</v>
      </c>
      <c r="T50" s="71">
        <v>4.95</v>
      </c>
      <c r="U50" s="71">
        <v>4.95</v>
      </c>
      <c r="V50" s="71">
        <v>4.95</v>
      </c>
      <c r="W50" s="71">
        <v>4.95</v>
      </c>
      <c r="X50" s="71">
        <v>4.95</v>
      </c>
      <c r="Y50" s="71">
        <v>4.95</v>
      </c>
      <c r="Z50" s="71">
        <v>4.95</v>
      </c>
      <c r="AA50" s="71">
        <v>4.95</v>
      </c>
    </row>
    <row r="51" spans="1:27" ht="12.75" hidden="1" customHeight="1" outlineLevel="1" x14ac:dyDescent="0.2">
      <c r="A51" s="163" t="s">
        <v>1077</v>
      </c>
      <c r="B51" s="94" t="s">
        <v>81</v>
      </c>
      <c r="C51" s="70" t="s">
        <v>79</v>
      </c>
      <c r="D51" s="71">
        <f>$D$11</f>
        <v>110.23</v>
      </c>
      <c r="E51" s="71">
        <f t="shared" ref="E51:AA51" si="26">$D$11</f>
        <v>110.23</v>
      </c>
      <c r="F51" s="71">
        <f t="shared" si="26"/>
        <v>110.23</v>
      </c>
      <c r="G51" s="71">
        <f t="shared" si="26"/>
        <v>110.23</v>
      </c>
      <c r="H51" s="71">
        <f t="shared" si="26"/>
        <v>110.23</v>
      </c>
      <c r="I51" s="71">
        <f t="shared" si="26"/>
        <v>110.23</v>
      </c>
      <c r="J51" s="71">
        <f t="shared" si="26"/>
        <v>110.23</v>
      </c>
      <c r="K51" s="71">
        <f t="shared" si="26"/>
        <v>110.23</v>
      </c>
      <c r="L51" s="71">
        <f t="shared" si="26"/>
        <v>110.23</v>
      </c>
      <c r="M51" s="71">
        <f t="shared" si="26"/>
        <v>110.23</v>
      </c>
      <c r="N51" s="71">
        <f t="shared" si="26"/>
        <v>110.23</v>
      </c>
      <c r="O51" s="71">
        <f t="shared" si="26"/>
        <v>110.23</v>
      </c>
      <c r="P51" s="71">
        <f t="shared" si="26"/>
        <v>110.23</v>
      </c>
      <c r="Q51" s="71">
        <f t="shared" si="26"/>
        <v>110.23</v>
      </c>
      <c r="R51" s="71">
        <f t="shared" si="26"/>
        <v>110.23</v>
      </c>
      <c r="S51" s="71">
        <f t="shared" si="26"/>
        <v>110.23</v>
      </c>
      <c r="T51" s="71">
        <f t="shared" si="26"/>
        <v>110.23</v>
      </c>
      <c r="U51" s="71">
        <f t="shared" si="26"/>
        <v>110.23</v>
      </c>
      <c r="V51" s="71">
        <f t="shared" si="26"/>
        <v>110.23</v>
      </c>
      <c r="W51" s="71">
        <f t="shared" si="26"/>
        <v>110.23</v>
      </c>
      <c r="X51" s="71">
        <f t="shared" si="26"/>
        <v>110.23</v>
      </c>
      <c r="Y51" s="71">
        <f t="shared" si="26"/>
        <v>110.23</v>
      </c>
      <c r="Z51" s="71">
        <f t="shared" si="26"/>
        <v>110.23</v>
      </c>
      <c r="AA51" s="71">
        <f t="shared" si="26"/>
        <v>110.23</v>
      </c>
    </row>
    <row r="52" spans="1:27" ht="12.75" customHeight="1" collapsed="1" x14ac:dyDescent="0.2">
      <c r="A52" s="162" t="s">
        <v>1078</v>
      </c>
      <c r="B52" s="54" t="str">
        <f>"10"&amp;"."&amp;$B$663&amp;"."&amp;$B$664</f>
        <v>10.05.2023</v>
      </c>
      <c r="C52" s="134" t="s">
        <v>76</v>
      </c>
      <c r="D52" s="135">
        <f>ROUND(((D53+D54+D56+D55)/1000),5)</f>
        <v>1.80799</v>
      </c>
      <c r="E52" s="135">
        <f>ROUND(((E53+E54+E56+E55)/1000),5)</f>
        <v>1.60083</v>
      </c>
      <c r="F52" s="135">
        <f>ROUND(((F53+F54+F56+F55)/1000),5)</f>
        <v>1.5101100000000001</v>
      </c>
      <c r="G52" s="135">
        <f t="shared" ref="G52:AA52" si="27">ROUND(((G53+G54+G56+G55)/1000),5)</f>
        <v>1.4594499999999999</v>
      </c>
      <c r="H52" s="135">
        <f t="shared" si="27"/>
        <v>1.48081</v>
      </c>
      <c r="I52" s="135">
        <f t="shared" si="27"/>
        <v>1.5316399999999999</v>
      </c>
      <c r="J52" s="135">
        <f t="shared" si="27"/>
        <v>1.7123200000000001</v>
      </c>
      <c r="K52" s="135">
        <f t="shared" si="27"/>
        <v>1.85649</v>
      </c>
      <c r="L52" s="135">
        <f t="shared" si="27"/>
        <v>2.0701399999999999</v>
      </c>
      <c r="M52" s="135">
        <f t="shared" si="27"/>
        <v>2.2711399999999999</v>
      </c>
      <c r="N52" s="135">
        <f t="shared" si="27"/>
        <v>2.3385099999999999</v>
      </c>
      <c r="O52" s="135">
        <f t="shared" si="27"/>
        <v>2.1535799999999998</v>
      </c>
      <c r="P52" s="135">
        <f t="shared" si="27"/>
        <v>2.1583700000000001</v>
      </c>
      <c r="Q52" s="135">
        <f t="shared" si="27"/>
        <v>2.1724000000000001</v>
      </c>
      <c r="R52" s="135">
        <f t="shared" si="27"/>
        <v>2.1543600000000001</v>
      </c>
      <c r="S52" s="135">
        <f t="shared" si="27"/>
        <v>2.1534200000000001</v>
      </c>
      <c r="T52" s="135">
        <f t="shared" si="27"/>
        <v>2.1131199999999999</v>
      </c>
      <c r="U52" s="135">
        <f t="shared" si="27"/>
        <v>2.07972</v>
      </c>
      <c r="V52" s="135">
        <f t="shared" si="27"/>
        <v>2.07091</v>
      </c>
      <c r="W52" s="135">
        <f t="shared" si="27"/>
        <v>2.1166900000000002</v>
      </c>
      <c r="X52" s="135">
        <f t="shared" si="27"/>
        <v>2.1713100000000001</v>
      </c>
      <c r="Y52" s="135">
        <f t="shared" si="27"/>
        <v>2.11591</v>
      </c>
      <c r="Z52" s="135">
        <f t="shared" si="27"/>
        <v>2.0284</v>
      </c>
      <c r="AA52" s="135">
        <f t="shared" si="27"/>
        <v>1.8272699999999999</v>
      </c>
    </row>
    <row r="53" spans="1:27" ht="12.75" hidden="1" customHeight="1" outlineLevel="1" x14ac:dyDescent="0.2">
      <c r="A53" s="163" t="s">
        <v>1079</v>
      </c>
      <c r="B53" s="94" t="s">
        <v>238</v>
      </c>
      <c r="C53" s="70" t="s">
        <v>79</v>
      </c>
      <c r="D53" s="71">
        <v>1626.63</v>
      </c>
      <c r="E53" s="71">
        <v>1419.47</v>
      </c>
      <c r="F53" s="71">
        <v>1328.75</v>
      </c>
      <c r="G53" s="71">
        <v>1278.0899999999999</v>
      </c>
      <c r="H53" s="71">
        <v>1299.45</v>
      </c>
      <c r="I53" s="71">
        <v>1350.28</v>
      </c>
      <c r="J53" s="71">
        <v>1530.96</v>
      </c>
      <c r="K53" s="71">
        <v>1675.13</v>
      </c>
      <c r="L53" s="71">
        <v>1888.78</v>
      </c>
      <c r="M53" s="71">
        <v>2089.7800000000002</v>
      </c>
      <c r="N53" s="71">
        <v>2157.15</v>
      </c>
      <c r="O53" s="71">
        <v>1972.22</v>
      </c>
      <c r="P53" s="71">
        <v>1977.01</v>
      </c>
      <c r="Q53" s="71">
        <v>1991.04</v>
      </c>
      <c r="R53" s="71">
        <v>1973</v>
      </c>
      <c r="S53" s="71">
        <v>1972.06</v>
      </c>
      <c r="T53" s="71">
        <v>1931.76</v>
      </c>
      <c r="U53" s="71">
        <v>1898.36</v>
      </c>
      <c r="V53" s="71">
        <v>1889.55</v>
      </c>
      <c r="W53" s="71">
        <v>1935.33</v>
      </c>
      <c r="X53" s="71">
        <v>1989.95</v>
      </c>
      <c r="Y53" s="71">
        <v>1934.55</v>
      </c>
      <c r="Z53" s="71">
        <v>1847.04</v>
      </c>
      <c r="AA53" s="71">
        <v>1645.91</v>
      </c>
    </row>
    <row r="54" spans="1:27" ht="12.75" hidden="1" customHeight="1" outlineLevel="1" x14ac:dyDescent="0.2">
      <c r="A54" s="163" t="s">
        <v>1080</v>
      </c>
      <c r="B54" s="94" t="s">
        <v>90</v>
      </c>
      <c r="C54" s="70" t="s">
        <v>79</v>
      </c>
      <c r="D54" s="71">
        <f t="shared" ref="D54:AA54" si="28">$D$9</f>
        <v>66.180000000000007</v>
      </c>
      <c r="E54" s="71">
        <f t="shared" si="28"/>
        <v>66.180000000000007</v>
      </c>
      <c r="F54" s="71">
        <f t="shared" si="28"/>
        <v>66.180000000000007</v>
      </c>
      <c r="G54" s="71">
        <f t="shared" si="28"/>
        <v>66.180000000000007</v>
      </c>
      <c r="H54" s="71">
        <f t="shared" si="28"/>
        <v>66.180000000000007</v>
      </c>
      <c r="I54" s="71">
        <f t="shared" si="28"/>
        <v>66.180000000000007</v>
      </c>
      <c r="J54" s="71">
        <f t="shared" si="28"/>
        <v>66.180000000000007</v>
      </c>
      <c r="K54" s="71">
        <f t="shared" si="28"/>
        <v>66.180000000000007</v>
      </c>
      <c r="L54" s="71">
        <f t="shared" si="28"/>
        <v>66.180000000000007</v>
      </c>
      <c r="M54" s="71">
        <f t="shared" si="28"/>
        <v>66.180000000000007</v>
      </c>
      <c r="N54" s="71">
        <f t="shared" si="28"/>
        <v>66.180000000000007</v>
      </c>
      <c r="O54" s="71">
        <f t="shared" si="28"/>
        <v>66.180000000000007</v>
      </c>
      <c r="P54" s="71">
        <f t="shared" si="28"/>
        <v>66.180000000000007</v>
      </c>
      <c r="Q54" s="71">
        <f t="shared" si="28"/>
        <v>66.180000000000007</v>
      </c>
      <c r="R54" s="71">
        <f t="shared" si="28"/>
        <v>66.180000000000007</v>
      </c>
      <c r="S54" s="71">
        <f t="shared" si="28"/>
        <v>66.180000000000007</v>
      </c>
      <c r="T54" s="71">
        <f t="shared" si="28"/>
        <v>66.180000000000007</v>
      </c>
      <c r="U54" s="71">
        <f t="shared" si="28"/>
        <v>66.180000000000007</v>
      </c>
      <c r="V54" s="71">
        <f t="shared" si="28"/>
        <v>66.180000000000007</v>
      </c>
      <c r="W54" s="71">
        <f t="shared" si="28"/>
        <v>66.180000000000007</v>
      </c>
      <c r="X54" s="71">
        <f t="shared" si="28"/>
        <v>66.180000000000007</v>
      </c>
      <c r="Y54" s="71">
        <f t="shared" si="28"/>
        <v>66.180000000000007</v>
      </c>
      <c r="Z54" s="71">
        <f t="shared" si="28"/>
        <v>66.180000000000007</v>
      </c>
      <c r="AA54" s="71">
        <f t="shared" si="28"/>
        <v>66.180000000000007</v>
      </c>
    </row>
    <row r="55" spans="1:27" ht="12.75" hidden="1" customHeight="1" outlineLevel="1" x14ac:dyDescent="0.2">
      <c r="A55" s="163" t="s">
        <v>1081</v>
      </c>
      <c r="B55" s="94" t="s">
        <v>83</v>
      </c>
      <c r="C55" s="70" t="s">
        <v>79</v>
      </c>
      <c r="D55" s="71">
        <v>4.95</v>
      </c>
      <c r="E55" s="71">
        <v>4.95</v>
      </c>
      <c r="F55" s="71">
        <v>4.95</v>
      </c>
      <c r="G55" s="71">
        <v>4.95</v>
      </c>
      <c r="H55" s="71">
        <v>4.95</v>
      </c>
      <c r="I55" s="71">
        <v>4.95</v>
      </c>
      <c r="J55" s="71">
        <v>4.95</v>
      </c>
      <c r="K55" s="71">
        <v>4.95</v>
      </c>
      <c r="L55" s="71">
        <v>4.95</v>
      </c>
      <c r="M55" s="71">
        <v>4.95</v>
      </c>
      <c r="N55" s="71">
        <v>4.95</v>
      </c>
      <c r="O55" s="71">
        <v>4.95</v>
      </c>
      <c r="P55" s="71">
        <v>4.95</v>
      </c>
      <c r="Q55" s="71">
        <v>4.95</v>
      </c>
      <c r="R55" s="71">
        <v>4.95</v>
      </c>
      <c r="S55" s="71">
        <v>4.95</v>
      </c>
      <c r="T55" s="71">
        <v>4.95</v>
      </c>
      <c r="U55" s="71">
        <v>4.95</v>
      </c>
      <c r="V55" s="71">
        <v>4.95</v>
      </c>
      <c r="W55" s="71">
        <v>4.95</v>
      </c>
      <c r="X55" s="71">
        <v>4.95</v>
      </c>
      <c r="Y55" s="71">
        <v>4.95</v>
      </c>
      <c r="Z55" s="71">
        <v>4.95</v>
      </c>
      <c r="AA55" s="71">
        <v>4.95</v>
      </c>
    </row>
    <row r="56" spans="1:27" ht="12.75" hidden="1" customHeight="1" outlineLevel="1" x14ac:dyDescent="0.2">
      <c r="A56" s="163" t="s">
        <v>1082</v>
      </c>
      <c r="B56" s="94" t="s">
        <v>81</v>
      </c>
      <c r="C56" s="70" t="s">
        <v>79</v>
      </c>
      <c r="D56" s="71">
        <f>$D$11</f>
        <v>110.23</v>
      </c>
      <c r="E56" s="71">
        <f t="shared" ref="E56:AA56" si="29">$D$11</f>
        <v>110.23</v>
      </c>
      <c r="F56" s="71">
        <f t="shared" si="29"/>
        <v>110.23</v>
      </c>
      <c r="G56" s="71">
        <f t="shared" si="29"/>
        <v>110.23</v>
      </c>
      <c r="H56" s="71">
        <f t="shared" si="29"/>
        <v>110.23</v>
      </c>
      <c r="I56" s="71">
        <f t="shared" si="29"/>
        <v>110.23</v>
      </c>
      <c r="J56" s="71">
        <f t="shared" si="29"/>
        <v>110.23</v>
      </c>
      <c r="K56" s="71">
        <f t="shared" si="29"/>
        <v>110.23</v>
      </c>
      <c r="L56" s="71">
        <f t="shared" si="29"/>
        <v>110.23</v>
      </c>
      <c r="M56" s="71">
        <f t="shared" si="29"/>
        <v>110.23</v>
      </c>
      <c r="N56" s="71">
        <f t="shared" si="29"/>
        <v>110.23</v>
      </c>
      <c r="O56" s="71">
        <f t="shared" si="29"/>
        <v>110.23</v>
      </c>
      <c r="P56" s="71">
        <f t="shared" si="29"/>
        <v>110.23</v>
      </c>
      <c r="Q56" s="71">
        <f t="shared" si="29"/>
        <v>110.23</v>
      </c>
      <c r="R56" s="71">
        <f t="shared" si="29"/>
        <v>110.23</v>
      </c>
      <c r="S56" s="71">
        <f t="shared" si="29"/>
        <v>110.23</v>
      </c>
      <c r="T56" s="71">
        <f t="shared" si="29"/>
        <v>110.23</v>
      </c>
      <c r="U56" s="71">
        <f t="shared" si="29"/>
        <v>110.23</v>
      </c>
      <c r="V56" s="71">
        <f t="shared" si="29"/>
        <v>110.23</v>
      </c>
      <c r="W56" s="71">
        <f t="shared" si="29"/>
        <v>110.23</v>
      </c>
      <c r="X56" s="71">
        <f t="shared" si="29"/>
        <v>110.23</v>
      </c>
      <c r="Y56" s="71">
        <f t="shared" si="29"/>
        <v>110.23</v>
      </c>
      <c r="Z56" s="71">
        <f t="shared" si="29"/>
        <v>110.23</v>
      </c>
      <c r="AA56" s="71">
        <f t="shared" si="29"/>
        <v>110.23</v>
      </c>
    </row>
    <row r="57" spans="1:27" ht="12.75" customHeight="1" collapsed="1" x14ac:dyDescent="0.2">
      <c r="A57" s="162" t="s">
        <v>1083</v>
      </c>
      <c r="B57" s="54" t="str">
        <f>"11"&amp;"."&amp;$B$663&amp;"."&amp;$B$664</f>
        <v>11.05.2023</v>
      </c>
      <c r="C57" s="134" t="s">
        <v>76</v>
      </c>
      <c r="D57" s="135">
        <f>ROUND(((D58+D59+D61+D60)/1000),5)</f>
        <v>1.41547</v>
      </c>
      <c r="E57" s="135">
        <f>ROUND(((E58+E59+E61+E60)/1000),5)</f>
        <v>1.28</v>
      </c>
      <c r="F57" s="135">
        <f>ROUND(((F58+F59+F61+F60)/1000),5)</f>
        <v>1.23359</v>
      </c>
      <c r="G57" s="135">
        <f t="shared" ref="G57:AA57" si="30">ROUND(((G58+G59+G61+G60)/1000),5)</f>
        <v>1.1893199999999999</v>
      </c>
      <c r="H57" s="135">
        <f t="shared" si="30"/>
        <v>1.20797</v>
      </c>
      <c r="I57" s="135">
        <f t="shared" si="30"/>
        <v>1.2805299999999999</v>
      </c>
      <c r="J57" s="135">
        <f t="shared" si="30"/>
        <v>1.43679</v>
      </c>
      <c r="K57" s="135">
        <f t="shared" si="30"/>
        <v>1.6442600000000001</v>
      </c>
      <c r="L57" s="135">
        <f t="shared" si="30"/>
        <v>1.9110499999999999</v>
      </c>
      <c r="M57" s="135">
        <f t="shared" si="30"/>
        <v>2.0171600000000001</v>
      </c>
      <c r="N57" s="135">
        <f t="shared" si="30"/>
        <v>2.03146</v>
      </c>
      <c r="O57" s="135">
        <f t="shared" si="30"/>
        <v>2.0600200000000002</v>
      </c>
      <c r="P57" s="135">
        <f t="shared" si="30"/>
        <v>2.0714700000000001</v>
      </c>
      <c r="Q57" s="135">
        <f t="shared" si="30"/>
        <v>2.0729199999999999</v>
      </c>
      <c r="R57" s="135">
        <f t="shared" si="30"/>
        <v>2.0539900000000002</v>
      </c>
      <c r="S57" s="135">
        <f t="shared" si="30"/>
        <v>1.9718800000000001</v>
      </c>
      <c r="T57" s="135">
        <f t="shared" si="30"/>
        <v>1.9294500000000001</v>
      </c>
      <c r="U57" s="135">
        <f t="shared" si="30"/>
        <v>1.88924</v>
      </c>
      <c r="V57" s="135">
        <f t="shared" si="30"/>
        <v>1.8984300000000001</v>
      </c>
      <c r="W57" s="135">
        <f t="shared" si="30"/>
        <v>1.9143300000000001</v>
      </c>
      <c r="X57" s="135">
        <f t="shared" si="30"/>
        <v>1.9743200000000001</v>
      </c>
      <c r="Y57" s="135">
        <f t="shared" si="30"/>
        <v>1.99665</v>
      </c>
      <c r="Z57" s="135">
        <f t="shared" si="30"/>
        <v>1.83016</v>
      </c>
      <c r="AA57" s="135">
        <f t="shared" si="30"/>
        <v>1.5454600000000001</v>
      </c>
    </row>
    <row r="58" spans="1:27" ht="12.75" hidden="1" customHeight="1" outlineLevel="1" x14ac:dyDescent="0.2">
      <c r="A58" s="163" t="s">
        <v>1084</v>
      </c>
      <c r="B58" s="94" t="s">
        <v>238</v>
      </c>
      <c r="C58" s="70" t="s">
        <v>79</v>
      </c>
      <c r="D58" s="71">
        <v>1234.1099999999999</v>
      </c>
      <c r="E58" s="71">
        <v>1098.6400000000001</v>
      </c>
      <c r="F58" s="71">
        <v>1052.23</v>
      </c>
      <c r="G58" s="71">
        <v>1007.96</v>
      </c>
      <c r="H58" s="71">
        <v>1026.6099999999999</v>
      </c>
      <c r="I58" s="71">
        <v>1099.17</v>
      </c>
      <c r="J58" s="71">
        <v>1255.43</v>
      </c>
      <c r="K58" s="71">
        <v>1462.9</v>
      </c>
      <c r="L58" s="71">
        <v>1729.69</v>
      </c>
      <c r="M58" s="71">
        <v>1835.8</v>
      </c>
      <c r="N58" s="71">
        <v>1850.1</v>
      </c>
      <c r="O58" s="71">
        <v>1878.66</v>
      </c>
      <c r="P58" s="71">
        <v>1890.11</v>
      </c>
      <c r="Q58" s="71">
        <v>1891.56</v>
      </c>
      <c r="R58" s="71">
        <v>1872.63</v>
      </c>
      <c r="S58" s="71">
        <v>1790.52</v>
      </c>
      <c r="T58" s="71">
        <v>1748.09</v>
      </c>
      <c r="U58" s="71">
        <v>1707.88</v>
      </c>
      <c r="V58" s="71">
        <v>1717.07</v>
      </c>
      <c r="W58" s="71">
        <v>1732.97</v>
      </c>
      <c r="X58" s="71">
        <v>1792.96</v>
      </c>
      <c r="Y58" s="71">
        <v>1815.29</v>
      </c>
      <c r="Z58" s="71">
        <v>1648.8</v>
      </c>
      <c r="AA58" s="71">
        <v>1364.1</v>
      </c>
    </row>
    <row r="59" spans="1:27" ht="12.75" hidden="1" customHeight="1" outlineLevel="1" x14ac:dyDescent="0.2">
      <c r="A59" s="163" t="s">
        <v>1085</v>
      </c>
      <c r="B59" s="94" t="s">
        <v>90</v>
      </c>
      <c r="C59" s="70" t="s">
        <v>79</v>
      </c>
      <c r="D59" s="71">
        <f t="shared" ref="D59:AA59" si="31">$D$9</f>
        <v>66.180000000000007</v>
      </c>
      <c r="E59" s="71">
        <f t="shared" si="31"/>
        <v>66.180000000000007</v>
      </c>
      <c r="F59" s="71">
        <f t="shared" si="31"/>
        <v>66.180000000000007</v>
      </c>
      <c r="G59" s="71">
        <f t="shared" si="31"/>
        <v>66.180000000000007</v>
      </c>
      <c r="H59" s="71">
        <f t="shared" si="31"/>
        <v>66.180000000000007</v>
      </c>
      <c r="I59" s="71">
        <f t="shared" si="31"/>
        <v>66.180000000000007</v>
      </c>
      <c r="J59" s="71">
        <f t="shared" si="31"/>
        <v>66.180000000000007</v>
      </c>
      <c r="K59" s="71">
        <f t="shared" si="31"/>
        <v>66.180000000000007</v>
      </c>
      <c r="L59" s="71">
        <f t="shared" si="31"/>
        <v>66.180000000000007</v>
      </c>
      <c r="M59" s="71">
        <f t="shared" si="31"/>
        <v>66.180000000000007</v>
      </c>
      <c r="N59" s="71">
        <f t="shared" si="31"/>
        <v>66.180000000000007</v>
      </c>
      <c r="O59" s="71">
        <f t="shared" si="31"/>
        <v>66.180000000000007</v>
      </c>
      <c r="P59" s="71">
        <f t="shared" si="31"/>
        <v>66.180000000000007</v>
      </c>
      <c r="Q59" s="71">
        <f t="shared" si="31"/>
        <v>66.180000000000007</v>
      </c>
      <c r="R59" s="71">
        <f t="shared" si="31"/>
        <v>66.180000000000007</v>
      </c>
      <c r="S59" s="71">
        <f t="shared" si="31"/>
        <v>66.180000000000007</v>
      </c>
      <c r="T59" s="71">
        <f t="shared" si="31"/>
        <v>66.180000000000007</v>
      </c>
      <c r="U59" s="71">
        <f t="shared" si="31"/>
        <v>66.180000000000007</v>
      </c>
      <c r="V59" s="71">
        <f t="shared" si="31"/>
        <v>66.180000000000007</v>
      </c>
      <c r="W59" s="71">
        <f t="shared" si="31"/>
        <v>66.180000000000007</v>
      </c>
      <c r="X59" s="71">
        <f t="shared" si="31"/>
        <v>66.180000000000007</v>
      </c>
      <c r="Y59" s="71">
        <f t="shared" si="31"/>
        <v>66.180000000000007</v>
      </c>
      <c r="Z59" s="71">
        <f t="shared" si="31"/>
        <v>66.180000000000007</v>
      </c>
      <c r="AA59" s="71">
        <f t="shared" si="31"/>
        <v>66.180000000000007</v>
      </c>
    </row>
    <row r="60" spans="1:27" ht="12.75" hidden="1" customHeight="1" outlineLevel="1" x14ac:dyDescent="0.2">
      <c r="A60" s="163" t="s">
        <v>1086</v>
      </c>
      <c r="B60" s="94" t="s">
        <v>83</v>
      </c>
      <c r="C60" s="70" t="s">
        <v>79</v>
      </c>
      <c r="D60" s="71">
        <v>4.95</v>
      </c>
      <c r="E60" s="71">
        <v>4.95</v>
      </c>
      <c r="F60" s="71">
        <v>4.95</v>
      </c>
      <c r="G60" s="71">
        <v>4.95</v>
      </c>
      <c r="H60" s="71">
        <v>4.95</v>
      </c>
      <c r="I60" s="71">
        <v>4.95</v>
      </c>
      <c r="J60" s="71">
        <v>4.95</v>
      </c>
      <c r="K60" s="71">
        <v>4.95</v>
      </c>
      <c r="L60" s="71">
        <v>4.95</v>
      </c>
      <c r="M60" s="71">
        <v>4.95</v>
      </c>
      <c r="N60" s="71">
        <v>4.95</v>
      </c>
      <c r="O60" s="71">
        <v>4.95</v>
      </c>
      <c r="P60" s="71">
        <v>4.95</v>
      </c>
      <c r="Q60" s="71">
        <v>4.95</v>
      </c>
      <c r="R60" s="71">
        <v>4.95</v>
      </c>
      <c r="S60" s="71">
        <v>4.95</v>
      </c>
      <c r="T60" s="71">
        <v>4.95</v>
      </c>
      <c r="U60" s="71">
        <v>4.95</v>
      </c>
      <c r="V60" s="71">
        <v>4.95</v>
      </c>
      <c r="W60" s="71">
        <v>4.95</v>
      </c>
      <c r="X60" s="71">
        <v>4.95</v>
      </c>
      <c r="Y60" s="71">
        <v>4.95</v>
      </c>
      <c r="Z60" s="71">
        <v>4.95</v>
      </c>
      <c r="AA60" s="71">
        <v>4.95</v>
      </c>
    </row>
    <row r="61" spans="1:27" ht="12.75" hidden="1" customHeight="1" outlineLevel="1" x14ac:dyDescent="0.2">
      <c r="A61" s="163" t="s">
        <v>1087</v>
      </c>
      <c r="B61" s="94" t="s">
        <v>81</v>
      </c>
      <c r="C61" s="70" t="s">
        <v>79</v>
      </c>
      <c r="D61" s="71">
        <f>$D$11</f>
        <v>110.23</v>
      </c>
      <c r="E61" s="71">
        <f t="shared" ref="E61:AA61" si="32">$D$11</f>
        <v>110.23</v>
      </c>
      <c r="F61" s="71">
        <f t="shared" si="32"/>
        <v>110.23</v>
      </c>
      <c r="G61" s="71">
        <f t="shared" si="32"/>
        <v>110.23</v>
      </c>
      <c r="H61" s="71">
        <f t="shared" si="32"/>
        <v>110.23</v>
      </c>
      <c r="I61" s="71">
        <f t="shared" si="32"/>
        <v>110.23</v>
      </c>
      <c r="J61" s="71">
        <f t="shared" si="32"/>
        <v>110.23</v>
      </c>
      <c r="K61" s="71">
        <f t="shared" si="32"/>
        <v>110.23</v>
      </c>
      <c r="L61" s="71">
        <f t="shared" si="32"/>
        <v>110.23</v>
      </c>
      <c r="M61" s="71">
        <f t="shared" si="32"/>
        <v>110.23</v>
      </c>
      <c r="N61" s="71">
        <f t="shared" si="32"/>
        <v>110.23</v>
      </c>
      <c r="O61" s="71">
        <f t="shared" si="32"/>
        <v>110.23</v>
      </c>
      <c r="P61" s="71">
        <f t="shared" si="32"/>
        <v>110.23</v>
      </c>
      <c r="Q61" s="71">
        <f t="shared" si="32"/>
        <v>110.23</v>
      </c>
      <c r="R61" s="71">
        <f t="shared" si="32"/>
        <v>110.23</v>
      </c>
      <c r="S61" s="71">
        <f t="shared" si="32"/>
        <v>110.23</v>
      </c>
      <c r="T61" s="71">
        <f t="shared" si="32"/>
        <v>110.23</v>
      </c>
      <c r="U61" s="71">
        <f t="shared" si="32"/>
        <v>110.23</v>
      </c>
      <c r="V61" s="71">
        <f t="shared" si="32"/>
        <v>110.23</v>
      </c>
      <c r="W61" s="71">
        <f t="shared" si="32"/>
        <v>110.23</v>
      </c>
      <c r="X61" s="71">
        <f t="shared" si="32"/>
        <v>110.23</v>
      </c>
      <c r="Y61" s="71">
        <f t="shared" si="32"/>
        <v>110.23</v>
      </c>
      <c r="Z61" s="71">
        <f t="shared" si="32"/>
        <v>110.23</v>
      </c>
      <c r="AA61" s="71">
        <f t="shared" si="32"/>
        <v>110.23</v>
      </c>
    </row>
    <row r="62" spans="1:27" ht="12.75" customHeight="1" collapsed="1" x14ac:dyDescent="0.2">
      <c r="A62" s="162" t="s">
        <v>1088</v>
      </c>
      <c r="B62" s="54" t="str">
        <f>"12"&amp;"."&amp;$B$663&amp;"."&amp;$B$664</f>
        <v>12.05.2023</v>
      </c>
      <c r="C62" s="134" t="s">
        <v>76</v>
      </c>
      <c r="D62" s="135">
        <f>ROUND(((D63+D64+D66+D65)/1000),5)</f>
        <v>1.3999299999999999</v>
      </c>
      <c r="E62" s="135">
        <f>ROUND(((E63+E64+E66+E65)/1000),5)</f>
        <v>1.2738100000000001</v>
      </c>
      <c r="F62" s="135">
        <f>ROUND(((F63+F64+F66+F65)/1000),5)</f>
        <v>1.20523</v>
      </c>
      <c r="G62" s="135">
        <f t="shared" ref="G62:AA62" si="33">ROUND(((G63+G64+G66+G65)/1000),5)</f>
        <v>1.1510800000000001</v>
      </c>
      <c r="H62" s="135">
        <f t="shared" si="33"/>
        <v>1.23461</v>
      </c>
      <c r="I62" s="135">
        <f t="shared" si="33"/>
        <v>1.2838400000000001</v>
      </c>
      <c r="J62" s="135">
        <f t="shared" si="33"/>
        <v>1.4802299999999999</v>
      </c>
      <c r="K62" s="135">
        <f t="shared" si="33"/>
        <v>1.70875</v>
      </c>
      <c r="L62" s="135">
        <f t="shared" si="33"/>
        <v>1.94617</v>
      </c>
      <c r="M62" s="135">
        <f t="shared" si="33"/>
        <v>2.0592100000000002</v>
      </c>
      <c r="N62" s="135">
        <f t="shared" si="33"/>
        <v>2.0685099999999998</v>
      </c>
      <c r="O62" s="135">
        <f t="shared" si="33"/>
        <v>2.0722</v>
      </c>
      <c r="P62" s="135">
        <f t="shared" si="33"/>
        <v>2.0713900000000001</v>
      </c>
      <c r="Q62" s="135">
        <f t="shared" si="33"/>
        <v>2.0805799999999999</v>
      </c>
      <c r="R62" s="135">
        <f t="shared" si="33"/>
        <v>2.0779800000000002</v>
      </c>
      <c r="S62" s="135">
        <f t="shared" si="33"/>
        <v>2.0702600000000002</v>
      </c>
      <c r="T62" s="135">
        <f t="shared" si="33"/>
        <v>2.0624899999999999</v>
      </c>
      <c r="U62" s="135">
        <f t="shared" si="33"/>
        <v>2.0540799999999999</v>
      </c>
      <c r="V62" s="135">
        <f t="shared" si="33"/>
        <v>2.0329899999999999</v>
      </c>
      <c r="W62" s="135">
        <f t="shared" si="33"/>
        <v>1.9483999999999999</v>
      </c>
      <c r="X62" s="135">
        <f t="shared" si="33"/>
        <v>2.0178699999999998</v>
      </c>
      <c r="Y62" s="135">
        <f t="shared" si="33"/>
        <v>2.0927500000000001</v>
      </c>
      <c r="Z62" s="135">
        <f t="shared" si="33"/>
        <v>1.9529799999999999</v>
      </c>
      <c r="AA62" s="135">
        <f t="shared" si="33"/>
        <v>1.8047500000000001</v>
      </c>
    </row>
    <row r="63" spans="1:27" ht="12.75" hidden="1" customHeight="1" outlineLevel="1" x14ac:dyDescent="0.2">
      <c r="A63" s="163" t="s">
        <v>1089</v>
      </c>
      <c r="B63" s="94" t="s">
        <v>238</v>
      </c>
      <c r="C63" s="70" t="s">
        <v>79</v>
      </c>
      <c r="D63" s="71">
        <v>1218.57</v>
      </c>
      <c r="E63" s="71">
        <v>1092.45</v>
      </c>
      <c r="F63" s="71">
        <v>1023.87</v>
      </c>
      <c r="G63" s="71">
        <v>969.72</v>
      </c>
      <c r="H63" s="71">
        <v>1053.25</v>
      </c>
      <c r="I63" s="71">
        <v>1102.48</v>
      </c>
      <c r="J63" s="71">
        <v>1298.8699999999999</v>
      </c>
      <c r="K63" s="71">
        <v>1527.39</v>
      </c>
      <c r="L63" s="71">
        <v>1764.81</v>
      </c>
      <c r="M63" s="71">
        <v>1877.85</v>
      </c>
      <c r="N63" s="71">
        <v>1887.15</v>
      </c>
      <c r="O63" s="71">
        <v>1890.84</v>
      </c>
      <c r="P63" s="71">
        <v>1890.03</v>
      </c>
      <c r="Q63" s="71">
        <v>1899.22</v>
      </c>
      <c r="R63" s="71">
        <v>1896.62</v>
      </c>
      <c r="S63" s="71">
        <v>1888.9</v>
      </c>
      <c r="T63" s="71">
        <v>1881.13</v>
      </c>
      <c r="U63" s="71">
        <v>1872.72</v>
      </c>
      <c r="V63" s="71">
        <v>1851.63</v>
      </c>
      <c r="W63" s="71">
        <v>1767.04</v>
      </c>
      <c r="X63" s="71">
        <v>1836.51</v>
      </c>
      <c r="Y63" s="71">
        <v>1911.39</v>
      </c>
      <c r="Z63" s="71">
        <v>1771.62</v>
      </c>
      <c r="AA63" s="71">
        <v>1623.39</v>
      </c>
    </row>
    <row r="64" spans="1:27" ht="12.75" hidden="1" customHeight="1" outlineLevel="1" x14ac:dyDescent="0.2">
      <c r="A64" s="163" t="s">
        <v>1090</v>
      </c>
      <c r="B64" s="94" t="s">
        <v>90</v>
      </c>
      <c r="C64" s="70" t="s">
        <v>79</v>
      </c>
      <c r="D64" s="71">
        <f t="shared" ref="D64:AA64" si="34">$D$9</f>
        <v>66.180000000000007</v>
      </c>
      <c r="E64" s="71">
        <f t="shared" si="34"/>
        <v>66.180000000000007</v>
      </c>
      <c r="F64" s="71">
        <f t="shared" si="34"/>
        <v>66.180000000000007</v>
      </c>
      <c r="G64" s="71">
        <f t="shared" si="34"/>
        <v>66.180000000000007</v>
      </c>
      <c r="H64" s="71">
        <f t="shared" si="34"/>
        <v>66.180000000000007</v>
      </c>
      <c r="I64" s="71">
        <f t="shared" si="34"/>
        <v>66.180000000000007</v>
      </c>
      <c r="J64" s="71">
        <f t="shared" si="34"/>
        <v>66.180000000000007</v>
      </c>
      <c r="K64" s="71">
        <f t="shared" si="34"/>
        <v>66.180000000000007</v>
      </c>
      <c r="L64" s="71">
        <f t="shared" si="34"/>
        <v>66.180000000000007</v>
      </c>
      <c r="M64" s="71">
        <f t="shared" si="34"/>
        <v>66.180000000000007</v>
      </c>
      <c r="N64" s="71">
        <f t="shared" si="34"/>
        <v>66.180000000000007</v>
      </c>
      <c r="O64" s="71">
        <f t="shared" si="34"/>
        <v>66.180000000000007</v>
      </c>
      <c r="P64" s="71">
        <f t="shared" si="34"/>
        <v>66.180000000000007</v>
      </c>
      <c r="Q64" s="71">
        <f t="shared" si="34"/>
        <v>66.180000000000007</v>
      </c>
      <c r="R64" s="71">
        <f t="shared" si="34"/>
        <v>66.180000000000007</v>
      </c>
      <c r="S64" s="71">
        <f t="shared" si="34"/>
        <v>66.180000000000007</v>
      </c>
      <c r="T64" s="71">
        <f t="shared" si="34"/>
        <v>66.180000000000007</v>
      </c>
      <c r="U64" s="71">
        <f t="shared" si="34"/>
        <v>66.180000000000007</v>
      </c>
      <c r="V64" s="71">
        <f t="shared" si="34"/>
        <v>66.180000000000007</v>
      </c>
      <c r="W64" s="71">
        <f t="shared" si="34"/>
        <v>66.180000000000007</v>
      </c>
      <c r="X64" s="71">
        <f t="shared" si="34"/>
        <v>66.180000000000007</v>
      </c>
      <c r="Y64" s="71">
        <f t="shared" si="34"/>
        <v>66.180000000000007</v>
      </c>
      <c r="Z64" s="71">
        <f t="shared" si="34"/>
        <v>66.180000000000007</v>
      </c>
      <c r="AA64" s="71">
        <f t="shared" si="34"/>
        <v>66.180000000000007</v>
      </c>
    </row>
    <row r="65" spans="1:27" ht="12.75" hidden="1" customHeight="1" outlineLevel="1" x14ac:dyDescent="0.2">
      <c r="A65" s="163" t="s">
        <v>1091</v>
      </c>
      <c r="B65" s="94" t="s">
        <v>83</v>
      </c>
      <c r="C65" s="70" t="s">
        <v>79</v>
      </c>
      <c r="D65" s="71">
        <v>4.95</v>
      </c>
      <c r="E65" s="71">
        <v>4.95</v>
      </c>
      <c r="F65" s="71">
        <v>4.95</v>
      </c>
      <c r="G65" s="71">
        <v>4.95</v>
      </c>
      <c r="H65" s="71">
        <v>4.95</v>
      </c>
      <c r="I65" s="71">
        <v>4.95</v>
      </c>
      <c r="J65" s="71">
        <v>4.95</v>
      </c>
      <c r="K65" s="71">
        <v>4.95</v>
      </c>
      <c r="L65" s="71">
        <v>4.95</v>
      </c>
      <c r="M65" s="71">
        <v>4.95</v>
      </c>
      <c r="N65" s="71">
        <v>4.95</v>
      </c>
      <c r="O65" s="71">
        <v>4.95</v>
      </c>
      <c r="P65" s="71">
        <v>4.95</v>
      </c>
      <c r="Q65" s="71">
        <v>4.95</v>
      </c>
      <c r="R65" s="71">
        <v>4.95</v>
      </c>
      <c r="S65" s="71">
        <v>4.95</v>
      </c>
      <c r="T65" s="71">
        <v>4.95</v>
      </c>
      <c r="U65" s="71">
        <v>4.95</v>
      </c>
      <c r="V65" s="71">
        <v>4.95</v>
      </c>
      <c r="W65" s="71">
        <v>4.95</v>
      </c>
      <c r="X65" s="71">
        <v>4.95</v>
      </c>
      <c r="Y65" s="71">
        <v>4.95</v>
      </c>
      <c r="Z65" s="71">
        <v>4.95</v>
      </c>
      <c r="AA65" s="71">
        <v>4.95</v>
      </c>
    </row>
    <row r="66" spans="1:27" ht="12.75" hidden="1" customHeight="1" outlineLevel="1" x14ac:dyDescent="0.2">
      <c r="A66" s="163" t="s">
        <v>1092</v>
      </c>
      <c r="B66" s="94" t="s">
        <v>81</v>
      </c>
      <c r="C66" s="70" t="s">
        <v>79</v>
      </c>
      <c r="D66" s="71">
        <f>$D$11</f>
        <v>110.23</v>
      </c>
      <c r="E66" s="71">
        <f t="shared" ref="E66:AA66" si="35">$D$11</f>
        <v>110.23</v>
      </c>
      <c r="F66" s="71">
        <f t="shared" si="35"/>
        <v>110.23</v>
      </c>
      <c r="G66" s="71">
        <f t="shared" si="35"/>
        <v>110.23</v>
      </c>
      <c r="H66" s="71">
        <f t="shared" si="35"/>
        <v>110.23</v>
      </c>
      <c r="I66" s="71">
        <f t="shared" si="35"/>
        <v>110.23</v>
      </c>
      <c r="J66" s="71">
        <f t="shared" si="35"/>
        <v>110.23</v>
      </c>
      <c r="K66" s="71">
        <f t="shared" si="35"/>
        <v>110.23</v>
      </c>
      <c r="L66" s="71">
        <f t="shared" si="35"/>
        <v>110.23</v>
      </c>
      <c r="M66" s="71">
        <f t="shared" si="35"/>
        <v>110.23</v>
      </c>
      <c r="N66" s="71">
        <f t="shared" si="35"/>
        <v>110.23</v>
      </c>
      <c r="O66" s="71">
        <f t="shared" si="35"/>
        <v>110.23</v>
      </c>
      <c r="P66" s="71">
        <f t="shared" si="35"/>
        <v>110.23</v>
      </c>
      <c r="Q66" s="71">
        <f t="shared" si="35"/>
        <v>110.23</v>
      </c>
      <c r="R66" s="71">
        <f t="shared" si="35"/>
        <v>110.23</v>
      </c>
      <c r="S66" s="71">
        <f t="shared" si="35"/>
        <v>110.23</v>
      </c>
      <c r="T66" s="71">
        <f t="shared" si="35"/>
        <v>110.23</v>
      </c>
      <c r="U66" s="71">
        <f t="shared" si="35"/>
        <v>110.23</v>
      </c>
      <c r="V66" s="71">
        <f t="shared" si="35"/>
        <v>110.23</v>
      </c>
      <c r="W66" s="71">
        <f t="shared" si="35"/>
        <v>110.23</v>
      </c>
      <c r="X66" s="71">
        <f t="shared" si="35"/>
        <v>110.23</v>
      </c>
      <c r="Y66" s="71">
        <f t="shared" si="35"/>
        <v>110.23</v>
      </c>
      <c r="Z66" s="71">
        <f t="shared" si="35"/>
        <v>110.23</v>
      </c>
      <c r="AA66" s="71">
        <f t="shared" si="35"/>
        <v>110.23</v>
      </c>
    </row>
    <row r="67" spans="1:27" ht="12.75" customHeight="1" collapsed="1" x14ac:dyDescent="0.2">
      <c r="A67" s="162" t="s">
        <v>1093</v>
      </c>
      <c r="B67" s="54" t="str">
        <f>"13"&amp;"."&amp;$B$663&amp;"."&amp;$B$664</f>
        <v>13.05.2023</v>
      </c>
      <c r="C67" s="134" t="s">
        <v>76</v>
      </c>
      <c r="D67" s="135">
        <f>ROUND(((D68+D69+D71+D70)/1000),5)</f>
        <v>1.7282999999999999</v>
      </c>
      <c r="E67" s="135">
        <f>ROUND(((E68+E69+E71+E70)/1000),5)</f>
        <v>1.4615</v>
      </c>
      <c r="F67" s="135">
        <f>ROUND(((F68+F69+F71+F70)/1000),5)</f>
        <v>1.32124</v>
      </c>
      <c r="G67" s="135">
        <f t="shared" ref="G67:AA67" si="36">ROUND(((G68+G69+G71+G70)/1000),5)</f>
        <v>1.28579</v>
      </c>
      <c r="H67" s="135">
        <f t="shared" si="36"/>
        <v>1.28104</v>
      </c>
      <c r="I67" s="135">
        <f t="shared" si="36"/>
        <v>1.2849999999999999</v>
      </c>
      <c r="J67" s="135">
        <f t="shared" si="36"/>
        <v>1.41113</v>
      </c>
      <c r="K67" s="135">
        <f t="shared" si="36"/>
        <v>1.5910899999999999</v>
      </c>
      <c r="L67" s="135">
        <f t="shared" si="36"/>
        <v>1.78556</v>
      </c>
      <c r="M67" s="135">
        <f t="shared" si="36"/>
        <v>2.0647799999999998</v>
      </c>
      <c r="N67" s="135">
        <f t="shared" si="36"/>
        <v>2.0962100000000001</v>
      </c>
      <c r="O67" s="135">
        <f t="shared" si="36"/>
        <v>2.0985299999999998</v>
      </c>
      <c r="P67" s="135">
        <f t="shared" si="36"/>
        <v>2.0859100000000002</v>
      </c>
      <c r="Q67" s="135">
        <f t="shared" si="36"/>
        <v>2.0828099999999998</v>
      </c>
      <c r="R67" s="135">
        <f t="shared" si="36"/>
        <v>2.0786899999999999</v>
      </c>
      <c r="S67" s="135">
        <f t="shared" si="36"/>
        <v>2.0640299999999998</v>
      </c>
      <c r="T67" s="135">
        <f t="shared" si="36"/>
        <v>2.0099499999999999</v>
      </c>
      <c r="U67" s="135">
        <f t="shared" si="36"/>
        <v>2.0974699999999999</v>
      </c>
      <c r="V67" s="135">
        <f t="shared" si="36"/>
        <v>2.1445500000000002</v>
      </c>
      <c r="W67" s="135">
        <f t="shared" si="36"/>
        <v>2.1800600000000001</v>
      </c>
      <c r="X67" s="135">
        <f t="shared" si="36"/>
        <v>2.3465699999999998</v>
      </c>
      <c r="Y67" s="135">
        <f t="shared" si="36"/>
        <v>2.35148</v>
      </c>
      <c r="Z67" s="135">
        <f t="shared" si="36"/>
        <v>2.1307200000000002</v>
      </c>
      <c r="AA67" s="135">
        <f t="shared" si="36"/>
        <v>1.80227</v>
      </c>
    </row>
    <row r="68" spans="1:27" ht="12.75" hidden="1" customHeight="1" outlineLevel="1" x14ac:dyDescent="0.2">
      <c r="A68" s="163" t="s">
        <v>1094</v>
      </c>
      <c r="B68" s="94" t="s">
        <v>238</v>
      </c>
      <c r="C68" s="70" t="s">
        <v>79</v>
      </c>
      <c r="D68" s="71">
        <v>1546.94</v>
      </c>
      <c r="E68" s="71">
        <v>1280.1400000000001</v>
      </c>
      <c r="F68" s="71">
        <v>1139.8800000000001</v>
      </c>
      <c r="G68" s="71">
        <v>1104.43</v>
      </c>
      <c r="H68" s="71">
        <v>1099.68</v>
      </c>
      <c r="I68" s="71">
        <v>1103.6400000000001</v>
      </c>
      <c r="J68" s="71">
        <v>1229.77</v>
      </c>
      <c r="K68" s="71">
        <v>1409.73</v>
      </c>
      <c r="L68" s="71">
        <v>1604.2</v>
      </c>
      <c r="M68" s="71">
        <v>1883.42</v>
      </c>
      <c r="N68" s="71">
        <v>1914.85</v>
      </c>
      <c r="O68" s="71">
        <v>1917.17</v>
      </c>
      <c r="P68" s="71">
        <v>1904.55</v>
      </c>
      <c r="Q68" s="71">
        <v>1901.45</v>
      </c>
      <c r="R68" s="71">
        <v>1897.33</v>
      </c>
      <c r="S68" s="71">
        <v>1882.67</v>
      </c>
      <c r="T68" s="71">
        <v>1828.59</v>
      </c>
      <c r="U68" s="71">
        <v>1916.11</v>
      </c>
      <c r="V68" s="71">
        <v>1963.19</v>
      </c>
      <c r="W68" s="71">
        <v>1998.7</v>
      </c>
      <c r="X68" s="71">
        <v>2165.21</v>
      </c>
      <c r="Y68" s="71">
        <v>2170.12</v>
      </c>
      <c r="Z68" s="71">
        <v>1949.36</v>
      </c>
      <c r="AA68" s="71">
        <v>1620.91</v>
      </c>
    </row>
    <row r="69" spans="1:27" ht="12.75" hidden="1" customHeight="1" outlineLevel="1" x14ac:dyDescent="0.2">
      <c r="A69" s="163" t="s">
        <v>1095</v>
      </c>
      <c r="B69" s="94" t="s">
        <v>90</v>
      </c>
      <c r="C69" s="70" t="s">
        <v>79</v>
      </c>
      <c r="D69" s="71">
        <f t="shared" ref="D69:AA69" si="37">$D$9</f>
        <v>66.180000000000007</v>
      </c>
      <c r="E69" s="71">
        <f t="shared" si="37"/>
        <v>66.180000000000007</v>
      </c>
      <c r="F69" s="71">
        <f t="shared" si="37"/>
        <v>66.180000000000007</v>
      </c>
      <c r="G69" s="71">
        <f t="shared" si="37"/>
        <v>66.180000000000007</v>
      </c>
      <c r="H69" s="71">
        <f t="shared" si="37"/>
        <v>66.180000000000007</v>
      </c>
      <c r="I69" s="71">
        <f t="shared" si="37"/>
        <v>66.180000000000007</v>
      </c>
      <c r="J69" s="71">
        <f t="shared" si="37"/>
        <v>66.180000000000007</v>
      </c>
      <c r="K69" s="71">
        <f t="shared" si="37"/>
        <v>66.180000000000007</v>
      </c>
      <c r="L69" s="71">
        <f t="shared" si="37"/>
        <v>66.180000000000007</v>
      </c>
      <c r="M69" s="71">
        <f t="shared" si="37"/>
        <v>66.180000000000007</v>
      </c>
      <c r="N69" s="71">
        <f t="shared" si="37"/>
        <v>66.180000000000007</v>
      </c>
      <c r="O69" s="71">
        <f t="shared" si="37"/>
        <v>66.180000000000007</v>
      </c>
      <c r="P69" s="71">
        <f t="shared" si="37"/>
        <v>66.180000000000007</v>
      </c>
      <c r="Q69" s="71">
        <f t="shared" si="37"/>
        <v>66.180000000000007</v>
      </c>
      <c r="R69" s="71">
        <f t="shared" si="37"/>
        <v>66.180000000000007</v>
      </c>
      <c r="S69" s="71">
        <f t="shared" si="37"/>
        <v>66.180000000000007</v>
      </c>
      <c r="T69" s="71">
        <f t="shared" si="37"/>
        <v>66.180000000000007</v>
      </c>
      <c r="U69" s="71">
        <f t="shared" si="37"/>
        <v>66.180000000000007</v>
      </c>
      <c r="V69" s="71">
        <f t="shared" si="37"/>
        <v>66.180000000000007</v>
      </c>
      <c r="W69" s="71">
        <f t="shared" si="37"/>
        <v>66.180000000000007</v>
      </c>
      <c r="X69" s="71">
        <f t="shared" si="37"/>
        <v>66.180000000000007</v>
      </c>
      <c r="Y69" s="71">
        <f t="shared" si="37"/>
        <v>66.180000000000007</v>
      </c>
      <c r="Z69" s="71">
        <f t="shared" si="37"/>
        <v>66.180000000000007</v>
      </c>
      <c r="AA69" s="71">
        <f t="shared" si="37"/>
        <v>66.180000000000007</v>
      </c>
    </row>
    <row r="70" spans="1:27" ht="12.75" hidden="1" customHeight="1" outlineLevel="1" x14ac:dyDescent="0.2">
      <c r="A70" s="163" t="s">
        <v>1096</v>
      </c>
      <c r="B70" s="94" t="s">
        <v>83</v>
      </c>
      <c r="C70" s="70" t="s">
        <v>79</v>
      </c>
      <c r="D70" s="71">
        <v>4.95</v>
      </c>
      <c r="E70" s="71">
        <v>4.95</v>
      </c>
      <c r="F70" s="71">
        <v>4.95</v>
      </c>
      <c r="G70" s="71">
        <v>4.95</v>
      </c>
      <c r="H70" s="71">
        <v>4.95</v>
      </c>
      <c r="I70" s="71">
        <v>4.95</v>
      </c>
      <c r="J70" s="71">
        <v>4.95</v>
      </c>
      <c r="K70" s="71">
        <v>4.95</v>
      </c>
      <c r="L70" s="71">
        <v>4.95</v>
      </c>
      <c r="M70" s="71">
        <v>4.95</v>
      </c>
      <c r="N70" s="71">
        <v>4.95</v>
      </c>
      <c r="O70" s="71">
        <v>4.95</v>
      </c>
      <c r="P70" s="71">
        <v>4.95</v>
      </c>
      <c r="Q70" s="71">
        <v>4.95</v>
      </c>
      <c r="R70" s="71">
        <v>4.95</v>
      </c>
      <c r="S70" s="71">
        <v>4.95</v>
      </c>
      <c r="T70" s="71">
        <v>4.95</v>
      </c>
      <c r="U70" s="71">
        <v>4.95</v>
      </c>
      <c r="V70" s="71">
        <v>4.95</v>
      </c>
      <c r="W70" s="71">
        <v>4.95</v>
      </c>
      <c r="X70" s="71">
        <v>4.95</v>
      </c>
      <c r="Y70" s="71">
        <v>4.95</v>
      </c>
      <c r="Z70" s="71">
        <v>4.95</v>
      </c>
      <c r="AA70" s="71">
        <v>4.95</v>
      </c>
    </row>
    <row r="71" spans="1:27" ht="12.75" hidden="1" customHeight="1" outlineLevel="1" x14ac:dyDescent="0.2">
      <c r="A71" s="163" t="s">
        <v>1097</v>
      </c>
      <c r="B71" s="94" t="s">
        <v>81</v>
      </c>
      <c r="C71" s="70" t="s">
        <v>79</v>
      </c>
      <c r="D71" s="71">
        <f>$D$11</f>
        <v>110.23</v>
      </c>
      <c r="E71" s="71">
        <f t="shared" ref="E71:AA71" si="38">$D$11</f>
        <v>110.23</v>
      </c>
      <c r="F71" s="71">
        <f t="shared" si="38"/>
        <v>110.23</v>
      </c>
      <c r="G71" s="71">
        <f t="shared" si="38"/>
        <v>110.23</v>
      </c>
      <c r="H71" s="71">
        <f t="shared" si="38"/>
        <v>110.23</v>
      </c>
      <c r="I71" s="71">
        <f t="shared" si="38"/>
        <v>110.23</v>
      </c>
      <c r="J71" s="71">
        <f t="shared" si="38"/>
        <v>110.23</v>
      </c>
      <c r="K71" s="71">
        <f t="shared" si="38"/>
        <v>110.23</v>
      </c>
      <c r="L71" s="71">
        <f t="shared" si="38"/>
        <v>110.23</v>
      </c>
      <c r="M71" s="71">
        <f t="shared" si="38"/>
        <v>110.23</v>
      </c>
      <c r="N71" s="71">
        <f t="shared" si="38"/>
        <v>110.23</v>
      </c>
      <c r="O71" s="71">
        <f t="shared" si="38"/>
        <v>110.23</v>
      </c>
      <c r="P71" s="71">
        <f t="shared" si="38"/>
        <v>110.23</v>
      </c>
      <c r="Q71" s="71">
        <f t="shared" si="38"/>
        <v>110.23</v>
      </c>
      <c r="R71" s="71">
        <f t="shared" si="38"/>
        <v>110.23</v>
      </c>
      <c r="S71" s="71">
        <f t="shared" si="38"/>
        <v>110.23</v>
      </c>
      <c r="T71" s="71">
        <f t="shared" si="38"/>
        <v>110.23</v>
      </c>
      <c r="U71" s="71">
        <f t="shared" si="38"/>
        <v>110.23</v>
      </c>
      <c r="V71" s="71">
        <f t="shared" si="38"/>
        <v>110.23</v>
      </c>
      <c r="W71" s="71">
        <f t="shared" si="38"/>
        <v>110.23</v>
      </c>
      <c r="X71" s="71">
        <f t="shared" si="38"/>
        <v>110.23</v>
      </c>
      <c r="Y71" s="71">
        <f t="shared" si="38"/>
        <v>110.23</v>
      </c>
      <c r="Z71" s="71">
        <f t="shared" si="38"/>
        <v>110.23</v>
      </c>
      <c r="AA71" s="71">
        <f t="shared" si="38"/>
        <v>110.23</v>
      </c>
    </row>
    <row r="72" spans="1:27" ht="12.75" customHeight="1" collapsed="1" x14ac:dyDescent="0.2">
      <c r="A72" s="162" t="s">
        <v>1098</v>
      </c>
      <c r="B72" s="54" t="str">
        <f>"14"&amp;"."&amp;$B$663&amp;"."&amp;$B$664</f>
        <v>14.05.2023</v>
      </c>
      <c r="C72" s="134" t="s">
        <v>76</v>
      </c>
      <c r="D72" s="135">
        <f>ROUND(((D73+D74+D76+D75)/1000),5)</f>
        <v>1.5674300000000001</v>
      </c>
      <c r="E72" s="135">
        <f>ROUND(((E73+E74+E76+E75)/1000),5)</f>
        <v>1.36351</v>
      </c>
      <c r="F72" s="135">
        <f>ROUND(((F73+F74+F76+F75)/1000),5)</f>
        <v>1.28264</v>
      </c>
      <c r="G72" s="135">
        <f t="shared" ref="G72:AA72" si="39">ROUND(((G73+G74+G76+G75)/1000),5)</f>
        <v>1.27146</v>
      </c>
      <c r="H72" s="135">
        <f t="shared" si="39"/>
        <v>1.25434</v>
      </c>
      <c r="I72" s="135">
        <f t="shared" si="39"/>
        <v>1.16988</v>
      </c>
      <c r="J72" s="135">
        <f t="shared" si="39"/>
        <v>1.1392500000000001</v>
      </c>
      <c r="K72" s="135">
        <f t="shared" si="39"/>
        <v>1.33599</v>
      </c>
      <c r="L72" s="135">
        <f t="shared" si="39"/>
        <v>1.6108100000000001</v>
      </c>
      <c r="M72" s="135">
        <f t="shared" si="39"/>
        <v>1.7757700000000001</v>
      </c>
      <c r="N72" s="135">
        <f t="shared" si="39"/>
        <v>1.8692599999999999</v>
      </c>
      <c r="O72" s="135">
        <f t="shared" si="39"/>
        <v>1.87656</v>
      </c>
      <c r="P72" s="135">
        <f t="shared" si="39"/>
        <v>1.87249</v>
      </c>
      <c r="Q72" s="135">
        <f t="shared" si="39"/>
        <v>1.8723799999999999</v>
      </c>
      <c r="R72" s="135">
        <f t="shared" si="39"/>
        <v>1.87009</v>
      </c>
      <c r="S72" s="135">
        <f t="shared" si="39"/>
        <v>1.86856</v>
      </c>
      <c r="T72" s="135">
        <f t="shared" si="39"/>
        <v>1.8865499999999999</v>
      </c>
      <c r="U72" s="135">
        <f t="shared" si="39"/>
        <v>1.8581399999999999</v>
      </c>
      <c r="V72" s="135">
        <f t="shared" si="39"/>
        <v>1.8840399999999999</v>
      </c>
      <c r="W72" s="135">
        <f t="shared" si="39"/>
        <v>2.06969</v>
      </c>
      <c r="X72" s="135">
        <f t="shared" si="39"/>
        <v>2.2298300000000002</v>
      </c>
      <c r="Y72" s="135">
        <f t="shared" si="39"/>
        <v>2.2392699999999999</v>
      </c>
      <c r="Z72" s="135">
        <f t="shared" si="39"/>
        <v>1.9071400000000001</v>
      </c>
      <c r="AA72" s="135">
        <f t="shared" si="39"/>
        <v>1.72153</v>
      </c>
    </row>
    <row r="73" spans="1:27" ht="12.75" hidden="1" customHeight="1" outlineLevel="1" x14ac:dyDescent="0.2">
      <c r="A73" s="163" t="s">
        <v>1099</v>
      </c>
      <c r="B73" s="94" t="s">
        <v>238</v>
      </c>
      <c r="C73" s="70" t="s">
        <v>79</v>
      </c>
      <c r="D73" s="71">
        <v>1386.07</v>
      </c>
      <c r="E73" s="71">
        <v>1182.1500000000001</v>
      </c>
      <c r="F73" s="71">
        <v>1101.28</v>
      </c>
      <c r="G73" s="71">
        <v>1090.0999999999999</v>
      </c>
      <c r="H73" s="71">
        <v>1072.98</v>
      </c>
      <c r="I73" s="71">
        <v>988.52</v>
      </c>
      <c r="J73" s="71">
        <v>957.89</v>
      </c>
      <c r="K73" s="71">
        <v>1154.6300000000001</v>
      </c>
      <c r="L73" s="71">
        <v>1429.45</v>
      </c>
      <c r="M73" s="71">
        <v>1594.41</v>
      </c>
      <c r="N73" s="71">
        <v>1687.9</v>
      </c>
      <c r="O73" s="71">
        <v>1695.2</v>
      </c>
      <c r="P73" s="71">
        <v>1691.13</v>
      </c>
      <c r="Q73" s="71">
        <v>1691.02</v>
      </c>
      <c r="R73" s="71">
        <v>1688.73</v>
      </c>
      <c r="S73" s="71">
        <v>1687.2</v>
      </c>
      <c r="T73" s="71">
        <v>1705.19</v>
      </c>
      <c r="U73" s="71">
        <v>1676.78</v>
      </c>
      <c r="V73" s="71">
        <v>1702.68</v>
      </c>
      <c r="W73" s="71">
        <v>1888.33</v>
      </c>
      <c r="X73" s="71">
        <v>2048.4699999999998</v>
      </c>
      <c r="Y73" s="71">
        <v>2057.91</v>
      </c>
      <c r="Z73" s="71">
        <v>1725.78</v>
      </c>
      <c r="AA73" s="71">
        <v>1540.17</v>
      </c>
    </row>
    <row r="74" spans="1:27" ht="12.75" hidden="1" customHeight="1" outlineLevel="1" x14ac:dyDescent="0.2">
      <c r="A74" s="163" t="s">
        <v>1100</v>
      </c>
      <c r="B74" s="94" t="s">
        <v>90</v>
      </c>
      <c r="C74" s="70" t="s">
        <v>79</v>
      </c>
      <c r="D74" s="71">
        <f t="shared" ref="D74:AA74" si="40">$D$9</f>
        <v>66.180000000000007</v>
      </c>
      <c r="E74" s="71">
        <f t="shared" si="40"/>
        <v>66.180000000000007</v>
      </c>
      <c r="F74" s="71">
        <f t="shared" si="40"/>
        <v>66.180000000000007</v>
      </c>
      <c r="G74" s="71">
        <f t="shared" si="40"/>
        <v>66.180000000000007</v>
      </c>
      <c r="H74" s="71">
        <f t="shared" si="40"/>
        <v>66.180000000000007</v>
      </c>
      <c r="I74" s="71">
        <f t="shared" si="40"/>
        <v>66.180000000000007</v>
      </c>
      <c r="J74" s="71">
        <f t="shared" si="40"/>
        <v>66.180000000000007</v>
      </c>
      <c r="K74" s="71">
        <f t="shared" si="40"/>
        <v>66.180000000000007</v>
      </c>
      <c r="L74" s="71">
        <f t="shared" si="40"/>
        <v>66.180000000000007</v>
      </c>
      <c r="M74" s="71">
        <f t="shared" si="40"/>
        <v>66.180000000000007</v>
      </c>
      <c r="N74" s="71">
        <f t="shared" si="40"/>
        <v>66.180000000000007</v>
      </c>
      <c r="O74" s="71">
        <f t="shared" si="40"/>
        <v>66.180000000000007</v>
      </c>
      <c r="P74" s="71">
        <f t="shared" si="40"/>
        <v>66.180000000000007</v>
      </c>
      <c r="Q74" s="71">
        <f t="shared" si="40"/>
        <v>66.180000000000007</v>
      </c>
      <c r="R74" s="71">
        <f t="shared" si="40"/>
        <v>66.180000000000007</v>
      </c>
      <c r="S74" s="71">
        <f t="shared" si="40"/>
        <v>66.180000000000007</v>
      </c>
      <c r="T74" s="71">
        <f t="shared" si="40"/>
        <v>66.180000000000007</v>
      </c>
      <c r="U74" s="71">
        <f t="shared" si="40"/>
        <v>66.180000000000007</v>
      </c>
      <c r="V74" s="71">
        <f t="shared" si="40"/>
        <v>66.180000000000007</v>
      </c>
      <c r="W74" s="71">
        <f t="shared" si="40"/>
        <v>66.180000000000007</v>
      </c>
      <c r="X74" s="71">
        <f t="shared" si="40"/>
        <v>66.180000000000007</v>
      </c>
      <c r="Y74" s="71">
        <f t="shared" si="40"/>
        <v>66.180000000000007</v>
      </c>
      <c r="Z74" s="71">
        <f t="shared" si="40"/>
        <v>66.180000000000007</v>
      </c>
      <c r="AA74" s="71">
        <f t="shared" si="40"/>
        <v>66.180000000000007</v>
      </c>
    </row>
    <row r="75" spans="1:27" ht="12.75" hidden="1" customHeight="1" outlineLevel="1" x14ac:dyDescent="0.2">
      <c r="A75" s="163" t="s">
        <v>1101</v>
      </c>
      <c r="B75" s="94" t="s">
        <v>83</v>
      </c>
      <c r="C75" s="70" t="s">
        <v>79</v>
      </c>
      <c r="D75" s="71">
        <v>4.95</v>
      </c>
      <c r="E75" s="71">
        <v>4.95</v>
      </c>
      <c r="F75" s="71">
        <v>4.95</v>
      </c>
      <c r="G75" s="71">
        <v>4.95</v>
      </c>
      <c r="H75" s="71">
        <v>4.95</v>
      </c>
      <c r="I75" s="71">
        <v>4.95</v>
      </c>
      <c r="J75" s="71">
        <v>4.95</v>
      </c>
      <c r="K75" s="71">
        <v>4.95</v>
      </c>
      <c r="L75" s="71">
        <v>4.95</v>
      </c>
      <c r="M75" s="71">
        <v>4.95</v>
      </c>
      <c r="N75" s="71">
        <v>4.95</v>
      </c>
      <c r="O75" s="71">
        <v>4.95</v>
      </c>
      <c r="P75" s="71">
        <v>4.95</v>
      </c>
      <c r="Q75" s="71">
        <v>4.95</v>
      </c>
      <c r="R75" s="71">
        <v>4.95</v>
      </c>
      <c r="S75" s="71">
        <v>4.95</v>
      </c>
      <c r="T75" s="71">
        <v>4.95</v>
      </c>
      <c r="U75" s="71">
        <v>4.95</v>
      </c>
      <c r="V75" s="71">
        <v>4.95</v>
      </c>
      <c r="W75" s="71">
        <v>4.95</v>
      </c>
      <c r="X75" s="71">
        <v>4.95</v>
      </c>
      <c r="Y75" s="71">
        <v>4.95</v>
      </c>
      <c r="Z75" s="71">
        <v>4.95</v>
      </c>
      <c r="AA75" s="71">
        <v>4.95</v>
      </c>
    </row>
    <row r="76" spans="1:27" ht="12.75" hidden="1" customHeight="1" outlineLevel="1" x14ac:dyDescent="0.2">
      <c r="A76" s="163" t="s">
        <v>1102</v>
      </c>
      <c r="B76" s="94" t="s">
        <v>81</v>
      </c>
      <c r="C76" s="70" t="s">
        <v>79</v>
      </c>
      <c r="D76" s="71">
        <f>$D$11</f>
        <v>110.23</v>
      </c>
      <c r="E76" s="71">
        <f t="shared" ref="E76:AA76" si="41">$D$11</f>
        <v>110.23</v>
      </c>
      <c r="F76" s="71">
        <f t="shared" si="41"/>
        <v>110.23</v>
      </c>
      <c r="G76" s="71">
        <f t="shared" si="41"/>
        <v>110.23</v>
      </c>
      <c r="H76" s="71">
        <f t="shared" si="41"/>
        <v>110.23</v>
      </c>
      <c r="I76" s="71">
        <f t="shared" si="41"/>
        <v>110.23</v>
      </c>
      <c r="J76" s="71">
        <f t="shared" si="41"/>
        <v>110.23</v>
      </c>
      <c r="K76" s="71">
        <f t="shared" si="41"/>
        <v>110.23</v>
      </c>
      <c r="L76" s="71">
        <f t="shared" si="41"/>
        <v>110.23</v>
      </c>
      <c r="M76" s="71">
        <f t="shared" si="41"/>
        <v>110.23</v>
      </c>
      <c r="N76" s="71">
        <f t="shared" si="41"/>
        <v>110.23</v>
      </c>
      <c r="O76" s="71">
        <f t="shared" si="41"/>
        <v>110.23</v>
      </c>
      <c r="P76" s="71">
        <f t="shared" si="41"/>
        <v>110.23</v>
      </c>
      <c r="Q76" s="71">
        <f t="shared" si="41"/>
        <v>110.23</v>
      </c>
      <c r="R76" s="71">
        <f t="shared" si="41"/>
        <v>110.23</v>
      </c>
      <c r="S76" s="71">
        <f t="shared" si="41"/>
        <v>110.23</v>
      </c>
      <c r="T76" s="71">
        <f t="shared" si="41"/>
        <v>110.23</v>
      </c>
      <c r="U76" s="71">
        <f t="shared" si="41"/>
        <v>110.23</v>
      </c>
      <c r="V76" s="71">
        <f t="shared" si="41"/>
        <v>110.23</v>
      </c>
      <c r="W76" s="71">
        <f t="shared" si="41"/>
        <v>110.23</v>
      </c>
      <c r="X76" s="71">
        <f t="shared" si="41"/>
        <v>110.23</v>
      </c>
      <c r="Y76" s="71">
        <f t="shared" si="41"/>
        <v>110.23</v>
      </c>
      <c r="Z76" s="71">
        <f t="shared" si="41"/>
        <v>110.23</v>
      </c>
      <c r="AA76" s="71">
        <f t="shared" si="41"/>
        <v>110.23</v>
      </c>
    </row>
    <row r="77" spans="1:27" ht="12.75" customHeight="1" collapsed="1" x14ac:dyDescent="0.2">
      <c r="A77" s="162" t="s">
        <v>1103</v>
      </c>
      <c r="B77" s="54" t="str">
        <f>"15"&amp;"."&amp;$B$663&amp;"."&amp;$B$664</f>
        <v>15.05.2023</v>
      </c>
      <c r="C77" s="134" t="s">
        <v>76</v>
      </c>
      <c r="D77" s="135">
        <f>ROUND(((D78+D79+D81+D80)/1000),5)</f>
        <v>1.5200899999999999</v>
      </c>
      <c r="E77" s="135">
        <f>ROUND(((E78+E79+E81+E80)/1000),5)</f>
        <v>1.33447</v>
      </c>
      <c r="F77" s="135">
        <f>ROUND(((F78+F79+F81+F80)/1000),5)</f>
        <v>1.2773099999999999</v>
      </c>
      <c r="G77" s="135">
        <f t="shared" ref="G77:AA77" si="42">ROUND(((G78+G79+G81+G80)/1000),5)</f>
        <v>1.2487600000000001</v>
      </c>
      <c r="H77" s="135">
        <f t="shared" si="42"/>
        <v>1.27481</v>
      </c>
      <c r="I77" s="135">
        <f t="shared" si="42"/>
        <v>1.3407899999999999</v>
      </c>
      <c r="J77" s="135">
        <f t="shared" si="42"/>
        <v>1.5419099999999999</v>
      </c>
      <c r="K77" s="135">
        <f t="shared" si="42"/>
        <v>1.77763</v>
      </c>
      <c r="L77" s="135">
        <f t="shared" si="42"/>
        <v>2.0704199999999999</v>
      </c>
      <c r="M77" s="135">
        <f t="shared" si="42"/>
        <v>2.1173600000000001</v>
      </c>
      <c r="N77" s="135">
        <f t="shared" si="42"/>
        <v>2.1194600000000001</v>
      </c>
      <c r="O77" s="135">
        <f t="shared" si="42"/>
        <v>2.1336599999999999</v>
      </c>
      <c r="P77" s="135">
        <f t="shared" si="42"/>
        <v>2.1242700000000001</v>
      </c>
      <c r="Q77" s="135">
        <f t="shared" si="42"/>
        <v>2.1565599999999998</v>
      </c>
      <c r="R77" s="135">
        <f t="shared" si="42"/>
        <v>2.1221800000000002</v>
      </c>
      <c r="S77" s="135">
        <f t="shared" si="42"/>
        <v>2.1143100000000001</v>
      </c>
      <c r="T77" s="135">
        <f t="shared" si="42"/>
        <v>2.0826799999999999</v>
      </c>
      <c r="U77" s="135">
        <f t="shared" si="42"/>
        <v>2.0632199999999998</v>
      </c>
      <c r="V77" s="135">
        <f t="shared" si="42"/>
        <v>2.0221</v>
      </c>
      <c r="W77" s="135">
        <f t="shared" si="42"/>
        <v>1.9919800000000001</v>
      </c>
      <c r="X77" s="135">
        <f t="shared" si="42"/>
        <v>2.0816599999999998</v>
      </c>
      <c r="Y77" s="135">
        <f t="shared" si="42"/>
        <v>2.1033900000000001</v>
      </c>
      <c r="Z77" s="135">
        <f t="shared" si="42"/>
        <v>1.93364</v>
      </c>
      <c r="AA77" s="135">
        <f t="shared" si="42"/>
        <v>1.71675</v>
      </c>
    </row>
    <row r="78" spans="1:27" ht="12.75" hidden="1" customHeight="1" outlineLevel="1" x14ac:dyDescent="0.2">
      <c r="A78" s="163" t="s">
        <v>1104</v>
      </c>
      <c r="B78" s="94" t="s">
        <v>238</v>
      </c>
      <c r="C78" s="70" t="s">
        <v>79</v>
      </c>
      <c r="D78" s="71">
        <v>1338.73</v>
      </c>
      <c r="E78" s="71">
        <v>1153.1099999999999</v>
      </c>
      <c r="F78" s="71">
        <v>1095.95</v>
      </c>
      <c r="G78" s="71">
        <v>1067.4000000000001</v>
      </c>
      <c r="H78" s="71">
        <v>1093.45</v>
      </c>
      <c r="I78" s="71">
        <v>1159.43</v>
      </c>
      <c r="J78" s="71">
        <v>1360.55</v>
      </c>
      <c r="K78" s="71">
        <v>1596.27</v>
      </c>
      <c r="L78" s="71">
        <v>1889.06</v>
      </c>
      <c r="M78" s="71">
        <v>1936</v>
      </c>
      <c r="N78" s="71">
        <v>1938.1</v>
      </c>
      <c r="O78" s="71">
        <v>1952.3</v>
      </c>
      <c r="P78" s="71">
        <v>1942.91</v>
      </c>
      <c r="Q78" s="71">
        <v>1975.2</v>
      </c>
      <c r="R78" s="71">
        <v>1940.82</v>
      </c>
      <c r="S78" s="71">
        <v>1932.95</v>
      </c>
      <c r="T78" s="71">
        <v>1901.32</v>
      </c>
      <c r="U78" s="71">
        <v>1881.86</v>
      </c>
      <c r="V78" s="71">
        <v>1840.74</v>
      </c>
      <c r="W78" s="71">
        <v>1810.62</v>
      </c>
      <c r="X78" s="71">
        <v>1900.3</v>
      </c>
      <c r="Y78" s="71">
        <v>1922.03</v>
      </c>
      <c r="Z78" s="71">
        <v>1752.28</v>
      </c>
      <c r="AA78" s="71">
        <v>1535.39</v>
      </c>
    </row>
    <row r="79" spans="1:27" ht="12.75" hidden="1" customHeight="1" outlineLevel="1" x14ac:dyDescent="0.2">
      <c r="A79" s="163" t="s">
        <v>1105</v>
      </c>
      <c r="B79" s="94" t="s">
        <v>90</v>
      </c>
      <c r="C79" s="70" t="s">
        <v>79</v>
      </c>
      <c r="D79" s="71">
        <f t="shared" ref="D79:AA79" si="43">$D$9</f>
        <v>66.180000000000007</v>
      </c>
      <c r="E79" s="71">
        <f t="shared" si="43"/>
        <v>66.180000000000007</v>
      </c>
      <c r="F79" s="71">
        <f t="shared" si="43"/>
        <v>66.180000000000007</v>
      </c>
      <c r="G79" s="71">
        <f t="shared" si="43"/>
        <v>66.180000000000007</v>
      </c>
      <c r="H79" s="71">
        <f t="shared" si="43"/>
        <v>66.180000000000007</v>
      </c>
      <c r="I79" s="71">
        <f t="shared" si="43"/>
        <v>66.180000000000007</v>
      </c>
      <c r="J79" s="71">
        <f t="shared" si="43"/>
        <v>66.180000000000007</v>
      </c>
      <c r="K79" s="71">
        <f t="shared" si="43"/>
        <v>66.180000000000007</v>
      </c>
      <c r="L79" s="71">
        <f t="shared" si="43"/>
        <v>66.180000000000007</v>
      </c>
      <c r="M79" s="71">
        <f t="shared" si="43"/>
        <v>66.180000000000007</v>
      </c>
      <c r="N79" s="71">
        <f t="shared" si="43"/>
        <v>66.180000000000007</v>
      </c>
      <c r="O79" s="71">
        <f t="shared" si="43"/>
        <v>66.180000000000007</v>
      </c>
      <c r="P79" s="71">
        <f t="shared" si="43"/>
        <v>66.180000000000007</v>
      </c>
      <c r="Q79" s="71">
        <f t="shared" si="43"/>
        <v>66.180000000000007</v>
      </c>
      <c r="R79" s="71">
        <f t="shared" si="43"/>
        <v>66.180000000000007</v>
      </c>
      <c r="S79" s="71">
        <f t="shared" si="43"/>
        <v>66.180000000000007</v>
      </c>
      <c r="T79" s="71">
        <f t="shared" si="43"/>
        <v>66.180000000000007</v>
      </c>
      <c r="U79" s="71">
        <f t="shared" si="43"/>
        <v>66.180000000000007</v>
      </c>
      <c r="V79" s="71">
        <f t="shared" si="43"/>
        <v>66.180000000000007</v>
      </c>
      <c r="W79" s="71">
        <f t="shared" si="43"/>
        <v>66.180000000000007</v>
      </c>
      <c r="X79" s="71">
        <f t="shared" si="43"/>
        <v>66.180000000000007</v>
      </c>
      <c r="Y79" s="71">
        <f t="shared" si="43"/>
        <v>66.180000000000007</v>
      </c>
      <c r="Z79" s="71">
        <f t="shared" si="43"/>
        <v>66.180000000000007</v>
      </c>
      <c r="AA79" s="71">
        <f t="shared" si="43"/>
        <v>66.180000000000007</v>
      </c>
    </row>
    <row r="80" spans="1:27" ht="12.75" hidden="1" customHeight="1" outlineLevel="1" x14ac:dyDescent="0.2">
      <c r="A80" s="163" t="s">
        <v>1106</v>
      </c>
      <c r="B80" s="94" t="s">
        <v>83</v>
      </c>
      <c r="C80" s="70" t="s">
        <v>79</v>
      </c>
      <c r="D80" s="71">
        <v>4.95</v>
      </c>
      <c r="E80" s="71">
        <v>4.95</v>
      </c>
      <c r="F80" s="71">
        <v>4.95</v>
      </c>
      <c r="G80" s="71">
        <v>4.95</v>
      </c>
      <c r="H80" s="71">
        <v>4.95</v>
      </c>
      <c r="I80" s="71">
        <v>4.95</v>
      </c>
      <c r="J80" s="71">
        <v>4.95</v>
      </c>
      <c r="K80" s="71">
        <v>4.95</v>
      </c>
      <c r="L80" s="71">
        <v>4.95</v>
      </c>
      <c r="M80" s="71">
        <v>4.95</v>
      </c>
      <c r="N80" s="71">
        <v>4.95</v>
      </c>
      <c r="O80" s="71">
        <v>4.95</v>
      </c>
      <c r="P80" s="71">
        <v>4.95</v>
      </c>
      <c r="Q80" s="71">
        <v>4.95</v>
      </c>
      <c r="R80" s="71">
        <v>4.95</v>
      </c>
      <c r="S80" s="71">
        <v>4.95</v>
      </c>
      <c r="T80" s="71">
        <v>4.95</v>
      </c>
      <c r="U80" s="71">
        <v>4.95</v>
      </c>
      <c r="V80" s="71">
        <v>4.95</v>
      </c>
      <c r="W80" s="71">
        <v>4.95</v>
      </c>
      <c r="X80" s="71">
        <v>4.95</v>
      </c>
      <c r="Y80" s="71">
        <v>4.95</v>
      </c>
      <c r="Z80" s="71">
        <v>4.95</v>
      </c>
      <c r="AA80" s="71">
        <v>4.95</v>
      </c>
    </row>
    <row r="81" spans="1:27" ht="12.75" hidden="1" customHeight="1" outlineLevel="1" x14ac:dyDescent="0.2">
      <c r="A81" s="163" t="s">
        <v>1107</v>
      </c>
      <c r="B81" s="94" t="s">
        <v>81</v>
      </c>
      <c r="C81" s="70" t="s">
        <v>79</v>
      </c>
      <c r="D81" s="71">
        <f>$D$11</f>
        <v>110.23</v>
      </c>
      <c r="E81" s="71">
        <f t="shared" ref="E81:AA81" si="44">$D$11</f>
        <v>110.23</v>
      </c>
      <c r="F81" s="71">
        <f t="shared" si="44"/>
        <v>110.23</v>
      </c>
      <c r="G81" s="71">
        <f t="shared" si="44"/>
        <v>110.23</v>
      </c>
      <c r="H81" s="71">
        <f t="shared" si="44"/>
        <v>110.23</v>
      </c>
      <c r="I81" s="71">
        <f t="shared" si="44"/>
        <v>110.23</v>
      </c>
      <c r="J81" s="71">
        <f t="shared" si="44"/>
        <v>110.23</v>
      </c>
      <c r="K81" s="71">
        <f t="shared" si="44"/>
        <v>110.23</v>
      </c>
      <c r="L81" s="71">
        <f t="shared" si="44"/>
        <v>110.23</v>
      </c>
      <c r="M81" s="71">
        <f t="shared" si="44"/>
        <v>110.23</v>
      </c>
      <c r="N81" s="71">
        <f t="shared" si="44"/>
        <v>110.23</v>
      </c>
      <c r="O81" s="71">
        <f t="shared" si="44"/>
        <v>110.23</v>
      </c>
      <c r="P81" s="71">
        <f t="shared" si="44"/>
        <v>110.23</v>
      </c>
      <c r="Q81" s="71">
        <f t="shared" si="44"/>
        <v>110.23</v>
      </c>
      <c r="R81" s="71">
        <f t="shared" si="44"/>
        <v>110.23</v>
      </c>
      <c r="S81" s="71">
        <f t="shared" si="44"/>
        <v>110.23</v>
      </c>
      <c r="T81" s="71">
        <f t="shared" si="44"/>
        <v>110.23</v>
      </c>
      <c r="U81" s="71">
        <f t="shared" si="44"/>
        <v>110.23</v>
      </c>
      <c r="V81" s="71">
        <f t="shared" si="44"/>
        <v>110.23</v>
      </c>
      <c r="W81" s="71">
        <f t="shared" si="44"/>
        <v>110.23</v>
      </c>
      <c r="X81" s="71">
        <f t="shared" si="44"/>
        <v>110.23</v>
      </c>
      <c r="Y81" s="71">
        <f t="shared" si="44"/>
        <v>110.23</v>
      </c>
      <c r="Z81" s="71">
        <f t="shared" si="44"/>
        <v>110.23</v>
      </c>
      <c r="AA81" s="71">
        <f t="shared" si="44"/>
        <v>110.23</v>
      </c>
    </row>
    <row r="82" spans="1:27" ht="12.75" customHeight="1" collapsed="1" x14ac:dyDescent="0.2">
      <c r="A82" s="162" t="s">
        <v>1108</v>
      </c>
      <c r="B82" s="54" t="str">
        <f>"16"&amp;"."&amp;$B$663&amp;"."&amp;$B$664</f>
        <v>16.05.2023</v>
      </c>
      <c r="C82" s="134" t="s">
        <v>76</v>
      </c>
      <c r="D82" s="135">
        <f>ROUND(((D83+D84+D86+D85)/1000),5)</f>
        <v>1.4650000000000001</v>
      </c>
      <c r="E82" s="135">
        <f>ROUND(((E83+E84+E86+E85)/1000),5)</f>
        <v>1.3679399999999999</v>
      </c>
      <c r="F82" s="135">
        <f>ROUND(((F83+F84+F86+F85)/1000),5)</f>
        <v>1.2821400000000001</v>
      </c>
      <c r="G82" s="135">
        <f t="shared" ref="G82:AA82" si="45">ROUND(((G83+G84+G86+G85)/1000),5)</f>
        <v>1.26833</v>
      </c>
      <c r="H82" s="135">
        <f t="shared" si="45"/>
        <v>1.2805599999999999</v>
      </c>
      <c r="I82" s="135">
        <f t="shared" si="45"/>
        <v>1.4120699999999999</v>
      </c>
      <c r="J82" s="135">
        <f t="shared" si="45"/>
        <v>1.5950500000000001</v>
      </c>
      <c r="K82" s="135">
        <f t="shared" si="45"/>
        <v>1.78118</v>
      </c>
      <c r="L82" s="135">
        <f t="shared" si="45"/>
        <v>1.9857100000000001</v>
      </c>
      <c r="M82" s="135">
        <f t="shared" si="45"/>
        <v>2.1712400000000001</v>
      </c>
      <c r="N82" s="135">
        <f t="shared" si="45"/>
        <v>2.16629</v>
      </c>
      <c r="O82" s="135">
        <f t="shared" si="45"/>
        <v>2.0651999999999999</v>
      </c>
      <c r="P82" s="135">
        <f t="shared" si="45"/>
        <v>2.07572</v>
      </c>
      <c r="Q82" s="135">
        <f t="shared" si="45"/>
        <v>2.1014499999999998</v>
      </c>
      <c r="R82" s="135">
        <f t="shared" si="45"/>
        <v>2.0987900000000002</v>
      </c>
      <c r="S82" s="135">
        <f t="shared" si="45"/>
        <v>2.0656500000000002</v>
      </c>
      <c r="T82" s="135">
        <f t="shared" si="45"/>
        <v>1.9635100000000001</v>
      </c>
      <c r="U82" s="135">
        <f t="shared" si="45"/>
        <v>1.9200999999999999</v>
      </c>
      <c r="V82" s="135">
        <f t="shared" si="45"/>
        <v>1.9154599999999999</v>
      </c>
      <c r="W82" s="135">
        <f t="shared" si="45"/>
        <v>1.9276800000000001</v>
      </c>
      <c r="X82" s="135">
        <f t="shared" si="45"/>
        <v>2.1172499999999999</v>
      </c>
      <c r="Y82" s="135">
        <f t="shared" si="45"/>
        <v>2.0949599999999999</v>
      </c>
      <c r="Z82" s="135">
        <f t="shared" si="45"/>
        <v>1.8673900000000001</v>
      </c>
      <c r="AA82" s="135">
        <f t="shared" si="45"/>
        <v>1.6563699999999999</v>
      </c>
    </row>
    <row r="83" spans="1:27" ht="12.75" hidden="1" customHeight="1" outlineLevel="1" x14ac:dyDescent="0.2">
      <c r="A83" s="163" t="s">
        <v>1109</v>
      </c>
      <c r="B83" s="94" t="s">
        <v>238</v>
      </c>
      <c r="C83" s="70" t="s">
        <v>79</v>
      </c>
      <c r="D83" s="71">
        <v>1283.6400000000001</v>
      </c>
      <c r="E83" s="71">
        <v>1186.58</v>
      </c>
      <c r="F83" s="71">
        <v>1100.78</v>
      </c>
      <c r="G83" s="71">
        <v>1086.97</v>
      </c>
      <c r="H83" s="71">
        <v>1099.2</v>
      </c>
      <c r="I83" s="71">
        <v>1230.71</v>
      </c>
      <c r="J83" s="71">
        <v>1413.69</v>
      </c>
      <c r="K83" s="71">
        <v>1599.82</v>
      </c>
      <c r="L83" s="71">
        <v>1804.35</v>
      </c>
      <c r="M83" s="71">
        <v>1989.88</v>
      </c>
      <c r="N83" s="71">
        <v>1984.93</v>
      </c>
      <c r="O83" s="71">
        <v>1883.84</v>
      </c>
      <c r="P83" s="71">
        <v>1894.36</v>
      </c>
      <c r="Q83" s="71">
        <v>1920.09</v>
      </c>
      <c r="R83" s="71">
        <v>1917.43</v>
      </c>
      <c r="S83" s="71">
        <v>1884.29</v>
      </c>
      <c r="T83" s="71">
        <v>1782.15</v>
      </c>
      <c r="U83" s="71">
        <v>1738.74</v>
      </c>
      <c r="V83" s="71">
        <v>1734.1</v>
      </c>
      <c r="W83" s="71">
        <v>1746.32</v>
      </c>
      <c r="X83" s="71">
        <v>1935.89</v>
      </c>
      <c r="Y83" s="71">
        <v>1913.6</v>
      </c>
      <c r="Z83" s="71">
        <v>1686.03</v>
      </c>
      <c r="AA83" s="71">
        <v>1475.01</v>
      </c>
    </row>
    <row r="84" spans="1:27" ht="12.75" hidden="1" customHeight="1" outlineLevel="1" x14ac:dyDescent="0.2">
      <c r="A84" s="163" t="s">
        <v>1110</v>
      </c>
      <c r="B84" s="94" t="s">
        <v>90</v>
      </c>
      <c r="C84" s="70" t="s">
        <v>79</v>
      </c>
      <c r="D84" s="71">
        <f t="shared" ref="D84:AA84" si="46">$D$9</f>
        <v>66.180000000000007</v>
      </c>
      <c r="E84" s="71">
        <f t="shared" si="46"/>
        <v>66.180000000000007</v>
      </c>
      <c r="F84" s="71">
        <f t="shared" si="46"/>
        <v>66.180000000000007</v>
      </c>
      <c r="G84" s="71">
        <f t="shared" si="46"/>
        <v>66.180000000000007</v>
      </c>
      <c r="H84" s="71">
        <f t="shared" si="46"/>
        <v>66.180000000000007</v>
      </c>
      <c r="I84" s="71">
        <f t="shared" si="46"/>
        <v>66.180000000000007</v>
      </c>
      <c r="J84" s="71">
        <f t="shared" si="46"/>
        <v>66.180000000000007</v>
      </c>
      <c r="K84" s="71">
        <f t="shared" si="46"/>
        <v>66.180000000000007</v>
      </c>
      <c r="L84" s="71">
        <f t="shared" si="46"/>
        <v>66.180000000000007</v>
      </c>
      <c r="M84" s="71">
        <f t="shared" si="46"/>
        <v>66.180000000000007</v>
      </c>
      <c r="N84" s="71">
        <f t="shared" si="46"/>
        <v>66.180000000000007</v>
      </c>
      <c r="O84" s="71">
        <f t="shared" si="46"/>
        <v>66.180000000000007</v>
      </c>
      <c r="P84" s="71">
        <f t="shared" si="46"/>
        <v>66.180000000000007</v>
      </c>
      <c r="Q84" s="71">
        <f t="shared" si="46"/>
        <v>66.180000000000007</v>
      </c>
      <c r="R84" s="71">
        <f t="shared" si="46"/>
        <v>66.180000000000007</v>
      </c>
      <c r="S84" s="71">
        <f t="shared" si="46"/>
        <v>66.180000000000007</v>
      </c>
      <c r="T84" s="71">
        <f t="shared" si="46"/>
        <v>66.180000000000007</v>
      </c>
      <c r="U84" s="71">
        <f t="shared" si="46"/>
        <v>66.180000000000007</v>
      </c>
      <c r="V84" s="71">
        <f t="shared" si="46"/>
        <v>66.180000000000007</v>
      </c>
      <c r="W84" s="71">
        <f t="shared" si="46"/>
        <v>66.180000000000007</v>
      </c>
      <c r="X84" s="71">
        <f t="shared" si="46"/>
        <v>66.180000000000007</v>
      </c>
      <c r="Y84" s="71">
        <f t="shared" si="46"/>
        <v>66.180000000000007</v>
      </c>
      <c r="Z84" s="71">
        <f t="shared" si="46"/>
        <v>66.180000000000007</v>
      </c>
      <c r="AA84" s="71">
        <f t="shared" si="46"/>
        <v>66.180000000000007</v>
      </c>
    </row>
    <row r="85" spans="1:27" ht="12.75" hidden="1" customHeight="1" outlineLevel="1" x14ac:dyDescent="0.2">
      <c r="A85" s="163" t="s">
        <v>1111</v>
      </c>
      <c r="B85" s="94" t="s">
        <v>83</v>
      </c>
      <c r="C85" s="70" t="s">
        <v>79</v>
      </c>
      <c r="D85" s="71">
        <v>4.95</v>
      </c>
      <c r="E85" s="71">
        <v>4.95</v>
      </c>
      <c r="F85" s="71">
        <v>4.95</v>
      </c>
      <c r="G85" s="71">
        <v>4.95</v>
      </c>
      <c r="H85" s="71">
        <v>4.95</v>
      </c>
      <c r="I85" s="71">
        <v>4.95</v>
      </c>
      <c r="J85" s="71">
        <v>4.95</v>
      </c>
      <c r="K85" s="71">
        <v>4.95</v>
      </c>
      <c r="L85" s="71">
        <v>4.95</v>
      </c>
      <c r="M85" s="71">
        <v>4.95</v>
      </c>
      <c r="N85" s="71">
        <v>4.95</v>
      </c>
      <c r="O85" s="71">
        <v>4.95</v>
      </c>
      <c r="P85" s="71">
        <v>4.95</v>
      </c>
      <c r="Q85" s="71">
        <v>4.95</v>
      </c>
      <c r="R85" s="71">
        <v>4.95</v>
      </c>
      <c r="S85" s="71">
        <v>4.95</v>
      </c>
      <c r="T85" s="71">
        <v>4.95</v>
      </c>
      <c r="U85" s="71">
        <v>4.95</v>
      </c>
      <c r="V85" s="71">
        <v>4.95</v>
      </c>
      <c r="W85" s="71">
        <v>4.95</v>
      </c>
      <c r="X85" s="71">
        <v>4.95</v>
      </c>
      <c r="Y85" s="71">
        <v>4.95</v>
      </c>
      <c r="Z85" s="71">
        <v>4.95</v>
      </c>
      <c r="AA85" s="71">
        <v>4.95</v>
      </c>
    </row>
    <row r="86" spans="1:27" ht="12.75" hidden="1" customHeight="1" outlineLevel="1" x14ac:dyDescent="0.2">
      <c r="A86" s="163" t="s">
        <v>1112</v>
      </c>
      <c r="B86" s="94" t="s">
        <v>81</v>
      </c>
      <c r="C86" s="70" t="s">
        <v>79</v>
      </c>
      <c r="D86" s="71">
        <f>$D$11</f>
        <v>110.23</v>
      </c>
      <c r="E86" s="71">
        <f t="shared" ref="E86:AA86" si="47">$D$11</f>
        <v>110.23</v>
      </c>
      <c r="F86" s="71">
        <f t="shared" si="47"/>
        <v>110.23</v>
      </c>
      <c r="G86" s="71">
        <f t="shared" si="47"/>
        <v>110.23</v>
      </c>
      <c r="H86" s="71">
        <f t="shared" si="47"/>
        <v>110.23</v>
      </c>
      <c r="I86" s="71">
        <f t="shared" si="47"/>
        <v>110.23</v>
      </c>
      <c r="J86" s="71">
        <f t="shared" si="47"/>
        <v>110.23</v>
      </c>
      <c r="K86" s="71">
        <f t="shared" si="47"/>
        <v>110.23</v>
      </c>
      <c r="L86" s="71">
        <f t="shared" si="47"/>
        <v>110.23</v>
      </c>
      <c r="M86" s="71">
        <f t="shared" si="47"/>
        <v>110.23</v>
      </c>
      <c r="N86" s="71">
        <f t="shared" si="47"/>
        <v>110.23</v>
      </c>
      <c r="O86" s="71">
        <f t="shared" si="47"/>
        <v>110.23</v>
      </c>
      <c r="P86" s="71">
        <f t="shared" si="47"/>
        <v>110.23</v>
      </c>
      <c r="Q86" s="71">
        <f t="shared" si="47"/>
        <v>110.23</v>
      </c>
      <c r="R86" s="71">
        <f t="shared" si="47"/>
        <v>110.23</v>
      </c>
      <c r="S86" s="71">
        <f t="shared" si="47"/>
        <v>110.23</v>
      </c>
      <c r="T86" s="71">
        <f t="shared" si="47"/>
        <v>110.23</v>
      </c>
      <c r="U86" s="71">
        <f t="shared" si="47"/>
        <v>110.23</v>
      </c>
      <c r="V86" s="71">
        <f t="shared" si="47"/>
        <v>110.23</v>
      </c>
      <c r="W86" s="71">
        <f t="shared" si="47"/>
        <v>110.23</v>
      </c>
      <c r="X86" s="71">
        <f t="shared" si="47"/>
        <v>110.23</v>
      </c>
      <c r="Y86" s="71">
        <f t="shared" si="47"/>
        <v>110.23</v>
      </c>
      <c r="Z86" s="71">
        <f t="shared" si="47"/>
        <v>110.23</v>
      </c>
      <c r="AA86" s="71">
        <f t="shared" si="47"/>
        <v>110.23</v>
      </c>
    </row>
    <row r="87" spans="1:27" ht="12.75" customHeight="1" collapsed="1" x14ac:dyDescent="0.2">
      <c r="A87" s="162" t="s">
        <v>1113</v>
      </c>
      <c r="B87" s="54" t="str">
        <f>"17"&amp;"."&amp;$B$663&amp;"."&amp;$B$664</f>
        <v>17.05.2023</v>
      </c>
      <c r="C87" s="134" t="s">
        <v>76</v>
      </c>
      <c r="D87" s="135">
        <f>ROUND(((D88+D89+D91+D90)/1000),5)</f>
        <v>1.37242</v>
      </c>
      <c r="E87" s="135">
        <f>ROUND(((E88+E89+E91+E90)/1000),5)</f>
        <v>1.27732</v>
      </c>
      <c r="F87" s="135">
        <f>ROUND(((F88+F89+F91+F90)/1000),5)</f>
        <v>1.20122</v>
      </c>
      <c r="G87" s="135">
        <f t="shared" ref="G87:AA87" si="48">ROUND(((G88+G89+G91+G90)/1000),5)</f>
        <v>1.14324</v>
      </c>
      <c r="H87" s="135">
        <f t="shared" si="48"/>
        <v>1.1760900000000001</v>
      </c>
      <c r="I87" s="135">
        <f t="shared" si="48"/>
        <v>1.28027</v>
      </c>
      <c r="J87" s="135">
        <f t="shared" si="48"/>
        <v>1.5299199999999999</v>
      </c>
      <c r="K87" s="135">
        <f t="shared" si="48"/>
        <v>1.74329</v>
      </c>
      <c r="L87" s="135">
        <f t="shared" si="48"/>
        <v>1.9135800000000001</v>
      </c>
      <c r="M87" s="135">
        <f t="shared" si="48"/>
        <v>2.0833300000000001</v>
      </c>
      <c r="N87" s="135">
        <f t="shared" si="48"/>
        <v>2.0501200000000002</v>
      </c>
      <c r="O87" s="135">
        <f t="shared" si="48"/>
        <v>2.0573700000000001</v>
      </c>
      <c r="P87" s="135">
        <f t="shared" si="48"/>
        <v>2.0573600000000001</v>
      </c>
      <c r="Q87" s="135">
        <f t="shared" si="48"/>
        <v>2.0752100000000002</v>
      </c>
      <c r="R87" s="135">
        <f t="shared" si="48"/>
        <v>2.0716999999999999</v>
      </c>
      <c r="S87" s="135">
        <f t="shared" si="48"/>
        <v>1.98969</v>
      </c>
      <c r="T87" s="135">
        <f t="shared" si="48"/>
        <v>1.91395</v>
      </c>
      <c r="U87" s="135">
        <f t="shared" si="48"/>
        <v>1.8785799999999999</v>
      </c>
      <c r="V87" s="135">
        <f t="shared" si="48"/>
        <v>1.85836</v>
      </c>
      <c r="W87" s="135">
        <f t="shared" si="48"/>
        <v>1.9076299999999999</v>
      </c>
      <c r="X87" s="135">
        <f t="shared" si="48"/>
        <v>1.9539800000000001</v>
      </c>
      <c r="Y87" s="135">
        <f t="shared" si="48"/>
        <v>2.0477099999999999</v>
      </c>
      <c r="Z87" s="135">
        <f t="shared" si="48"/>
        <v>1.8132200000000001</v>
      </c>
      <c r="AA87" s="135">
        <f t="shared" si="48"/>
        <v>1.5816399999999999</v>
      </c>
    </row>
    <row r="88" spans="1:27" ht="12.75" hidden="1" customHeight="1" outlineLevel="1" x14ac:dyDescent="0.2">
      <c r="A88" s="163" t="s">
        <v>1114</v>
      </c>
      <c r="B88" s="94" t="s">
        <v>238</v>
      </c>
      <c r="C88" s="70" t="s">
        <v>79</v>
      </c>
      <c r="D88" s="71">
        <v>1191.06</v>
      </c>
      <c r="E88" s="71">
        <v>1095.96</v>
      </c>
      <c r="F88" s="71">
        <v>1019.86</v>
      </c>
      <c r="G88" s="71">
        <v>961.88</v>
      </c>
      <c r="H88" s="71">
        <v>994.73</v>
      </c>
      <c r="I88" s="71">
        <v>1098.9100000000001</v>
      </c>
      <c r="J88" s="71">
        <v>1348.56</v>
      </c>
      <c r="K88" s="71">
        <v>1561.93</v>
      </c>
      <c r="L88" s="71">
        <v>1732.22</v>
      </c>
      <c r="M88" s="71">
        <v>1901.97</v>
      </c>
      <c r="N88" s="71">
        <v>1868.76</v>
      </c>
      <c r="O88" s="71">
        <v>1876.01</v>
      </c>
      <c r="P88" s="71">
        <v>1876</v>
      </c>
      <c r="Q88" s="71">
        <v>1893.85</v>
      </c>
      <c r="R88" s="71">
        <v>1890.34</v>
      </c>
      <c r="S88" s="71">
        <v>1808.33</v>
      </c>
      <c r="T88" s="71">
        <v>1732.59</v>
      </c>
      <c r="U88" s="71">
        <v>1697.22</v>
      </c>
      <c r="V88" s="71">
        <v>1677</v>
      </c>
      <c r="W88" s="71">
        <v>1726.27</v>
      </c>
      <c r="X88" s="71">
        <v>1772.62</v>
      </c>
      <c r="Y88" s="71">
        <v>1866.35</v>
      </c>
      <c r="Z88" s="71">
        <v>1631.86</v>
      </c>
      <c r="AA88" s="71">
        <v>1400.28</v>
      </c>
    </row>
    <row r="89" spans="1:27" ht="12.75" hidden="1" customHeight="1" outlineLevel="1" x14ac:dyDescent="0.2">
      <c r="A89" s="163" t="s">
        <v>1115</v>
      </c>
      <c r="B89" s="94" t="s">
        <v>90</v>
      </c>
      <c r="C89" s="70" t="s">
        <v>79</v>
      </c>
      <c r="D89" s="71">
        <f t="shared" ref="D89:AA89" si="49">$D$9</f>
        <v>66.180000000000007</v>
      </c>
      <c r="E89" s="71">
        <f t="shared" si="49"/>
        <v>66.180000000000007</v>
      </c>
      <c r="F89" s="71">
        <f t="shared" si="49"/>
        <v>66.180000000000007</v>
      </c>
      <c r="G89" s="71">
        <f t="shared" si="49"/>
        <v>66.180000000000007</v>
      </c>
      <c r="H89" s="71">
        <f t="shared" si="49"/>
        <v>66.180000000000007</v>
      </c>
      <c r="I89" s="71">
        <f t="shared" si="49"/>
        <v>66.180000000000007</v>
      </c>
      <c r="J89" s="71">
        <f t="shared" si="49"/>
        <v>66.180000000000007</v>
      </c>
      <c r="K89" s="71">
        <f t="shared" si="49"/>
        <v>66.180000000000007</v>
      </c>
      <c r="L89" s="71">
        <f t="shared" si="49"/>
        <v>66.180000000000007</v>
      </c>
      <c r="M89" s="71">
        <f t="shared" si="49"/>
        <v>66.180000000000007</v>
      </c>
      <c r="N89" s="71">
        <f t="shared" si="49"/>
        <v>66.180000000000007</v>
      </c>
      <c r="O89" s="71">
        <f t="shared" si="49"/>
        <v>66.180000000000007</v>
      </c>
      <c r="P89" s="71">
        <f t="shared" si="49"/>
        <v>66.180000000000007</v>
      </c>
      <c r="Q89" s="71">
        <f t="shared" si="49"/>
        <v>66.180000000000007</v>
      </c>
      <c r="R89" s="71">
        <f t="shared" si="49"/>
        <v>66.180000000000007</v>
      </c>
      <c r="S89" s="71">
        <f t="shared" si="49"/>
        <v>66.180000000000007</v>
      </c>
      <c r="T89" s="71">
        <f t="shared" si="49"/>
        <v>66.180000000000007</v>
      </c>
      <c r="U89" s="71">
        <f t="shared" si="49"/>
        <v>66.180000000000007</v>
      </c>
      <c r="V89" s="71">
        <f t="shared" si="49"/>
        <v>66.180000000000007</v>
      </c>
      <c r="W89" s="71">
        <f t="shared" si="49"/>
        <v>66.180000000000007</v>
      </c>
      <c r="X89" s="71">
        <f t="shared" si="49"/>
        <v>66.180000000000007</v>
      </c>
      <c r="Y89" s="71">
        <f t="shared" si="49"/>
        <v>66.180000000000007</v>
      </c>
      <c r="Z89" s="71">
        <f t="shared" si="49"/>
        <v>66.180000000000007</v>
      </c>
      <c r="AA89" s="71">
        <f t="shared" si="49"/>
        <v>66.180000000000007</v>
      </c>
    </row>
    <row r="90" spans="1:27" ht="12.75" hidden="1" customHeight="1" outlineLevel="1" x14ac:dyDescent="0.2">
      <c r="A90" s="163" t="s">
        <v>1116</v>
      </c>
      <c r="B90" s="94" t="s">
        <v>83</v>
      </c>
      <c r="C90" s="70" t="s">
        <v>79</v>
      </c>
      <c r="D90" s="71">
        <v>4.95</v>
      </c>
      <c r="E90" s="71">
        <v>4.95</v>
      </c>
      <c r="F90" s="71">
        <v>4.95</v>
      </c>
      <c r="G90" s="71">
        <v>4.95</v>
      </c>
      <c r="H90" s="71">
        <v>4.95</v>
      </c>
      <c r="I90" s="71">
        <v>4.95</v>
      </c>
      <c r="J90" s="71">
        <v>4.95</v>
      </c>
      <c r="K90" s="71">
        <v>4.95</v>
      </c>
      <c r="L90" s="71">
        <v>4.95</v>
      </c>
      <c r="M90" s="71">
        <v>4.95</v>
      </c>
      <c r="N90" s="71">
        <v>4.95</v>
      </c>
      <c r="O90" s="71">
        <v>4.95</v>
      </c>
      <c r="P90" s="71">
        <v>4.95</v>
      </c>
      <c r="Q90" s="71">
        <v>4.95</v>
      </c>
      <c r="R90" s="71">
        <v>4.95</v>
      </c>
      <c r="S90" s="71">
        <v>4.95</v>
      </c>
      <c r="T90" s="71">
        <v>4.95</v>
      </c>
      <c r="U90" s="71">
        <v>4.95</v>
      </c>
      <c r="V90" s="71">
        <v>4.95</v>
      </c>
      <c r="W90" s="71">
        <v>4.95</v>
      </c>
      <c r="X90" s="71">
        <v>4.95</v>
      </c>
      <c r="Y90" s="71">
        <v>4.95</v>
      </c>
      <c r="Z90" s="71">
        <v>4.95</v>
      </c>
      <c r="AA90" s="71">
        <v>4.95</v>
      </c>
    </row>
    <row r="91" spans="1:27" ht="12.75" hidden="1" customHeight="1" outlineLevel="1" x14ac:dyDescent="0.2">
      <c r="A91" s="163" t="s">
        <v>1117</v>
      </c>
      <c r="B91" s="94" t="s">
        <v>81</v>
      </c>
      <c r="C91" s="70" t="s">
        <v>79</v>
      </c>
      <c r="D91" s="71">
        <f>$D$11</f>
        <v>110.23</v>
      </c>
      <c r="E91" s="71">
        <f t="shared" ref="E91:AA91" si="50">$D$11</f>
        <v>110.23</v>
      </c>
      <c r="F91" s="71">
        <f t="shared" si="50"/>
        <v>110.23</v>
      </c>
      <c r="G91" s="71">
        <f t="shared" si="50"/>
        <v>110.23</v>
      </c>
      <c r="H91" s="71">
        <f t="shared" si="50"/>
        <v>110.23</v>
      </c>
      <c r="I91" s="71">
        <f t="shared" si="50"/>
        <v>110.23</v>
      </c>
      <c r="J91" s="71">
        <f t="shared" si="50"/>
        <v>110.23</v>
      </c>
      <c r="K91" s="71">
        <f t="shared" si="50"/>
        <v>110.23</v>
      </c>
      <c r="L91" s="71">
        <f t="shared" si="50"/>
        <v>110.23</v>
      </c>
      <c r="M91" s="71">
        <f t="shared" si="50"/>
        <v>110.23</v>
      </c>
      <c r="N91" s="71">
        <f t="shared" si="50"/>
        <v>110.23</v>
      </c>
      <c r="O91" s="71">
        <f t="shared" si="50"/>
        <v>110.23</v>
      </c>
      <c r="P91" s="71">
        <f t="shared" si="50"/>
        <v>110.23</v>
      </c>
      <c r="Q91" s="71">
        <f t="shared" si="50"/>
        <v>110.23</v>
      </c>
      <c r="R91" s="71">
        <f t="shared" si="50"/>
        <v>110.23</v>
      </c>
      <c r="S91" s="71">
        <f t="shared" si="50"/>
        <v>110.23</v>
      </c>
      <c r="T91" s="71">
        <f t="shared" si="50"/>
        <v>110.23</v>
      </c>
      <c r="U91" s="71">
        <f t="shared" si="50"/>
        <v>110.23</v>
      </c>
      <c r="V91" s="71">
        <f t="shared" si="50"/>
        <v>110.23</v>
      </c>
      <c r="W91" s="71">
        <f t="shared" si="50"/>
        <v>110.23</v>
      </c>
      <c r="X91" s="71">
        <f t="shared" si="50"/>
        <v>110.23</v>
      </c>
      <c r="Y91" s="71">
        <f t="shared" si="50"/>
        <v>110.23</v>
      </c>
      <c r="Z91" s="71">
        <f t="shared" si="50"/>
        <v>110.23</v>
      </c>
      <c r="AA91" s="71">
        <f t="shared" si="50"/>
        <v>110.23</v>
      </c>
    </row>
    <row r="92" spans="1:27" ht="12.75" customHeight="1" collapsed="1" x14ac:dyDescent="0.2">
      <c r="A92" s="162" t="s">
        <v>1118</v>
      </c>
      <c r="B92" s="54" t="str">
        <f>"18"&amp;"."&amp;$B$663&amp;"."&amp;$B$664</f>
        <v>18.05.2023</v>
      </c>
      <c r="C92" s="134" t="s">
        <v>76</v>
      </c>
      <c r="D92" s="135">
        <f>ROUND(((D93+D94+D96+D95)/1000),5)</f>
        <v>1.4416100000000001</v>
      </c>
      <c r="E92" s="135">
        <f>ROUND(((E93+E94+E96+E95)/1000),5)</f>
        <v>1.33311</v>
      </c>
      <c r="F92" s="135">
        <f>ROUND(((F93+F94+F96+F95)/1000),5)</f>
        <v>1.2312399999999999</v>
      </c>
      <c r="G92" s="135">
        <f t="shared" ref="G92:AA92" si="51">ROUND(((G93+G94+G96+G95)/1000),5)</f>
        <v>1.2053</v>
      </c>
      <c r="H92" s="135">
        <f t="shared" si="51"/>
        <v>1.2649600000000001</v>
      </c>
      <c r="I92" s="135">
        <f t="shared" si="51"/>
        <v>1.3451500000000001</v>
      </c>
      <c r="J92" s="135">
        <f t="shared" si="51"/>
        <v>1.5355300000000001</v>
      </c>
      <c r="K92" s="135">
        <f t="shared" si="51"/>
        <v>1.7787599999999999</v>
      </c>
      <c r="L92" s="135">
        <f t="shared" si="51"/>
        <v>2.0602299999999998</v>
      </c>
      <c r="M92" s="135">
        <f t="shared" si="51"/>
        <v>2.12737</v>
      </c>
      <c r="N92" s="135">
        <f t="shared" si="51"/>
        <v>2.1783100000000002</v>
      </c>
      <c r="O92" s="135">
        <f t="shared" si="51"/>
        <v>2.1457099999999998</v>
      </c>
      <c r="P92" s="135">
        <f t="shared" si="51"/>
        <v>2.1523400000000001</v>
      </c>
      <c r="Q92" s="135">
        <f t="shared" si="51"/>
        <v>2.1990699999999999</v>
      </c>
      <c r="R92" s="135">
        <f t="shared" si="51"/>
        <v>2.1718600000000001</v>
      </c>
      <c r="S92" s="135">
        <f t="shared" si="51"/>
        <v>2.1550199999999999</v>
      </c>
      <c r="T92" s="135">
        <f t="shared" si="51"/>
        <v>2.1462599999999998</v>
      </c>
      <c r="U92" s="135">
        <f t="shared" si="51"/>
        <v>2.13028</v>
      </c>
      <c r="V92" s="135">
        <f t="shared" si="51"/>
        <v>2.1046</v>
      </c>
      <c r="W92" s="135">
        <f t="shared" si="51"/>
        <v>2.0931199999999999</v>
      </c>
      <c r="X92" s="135">
        <f t="shared" si="51"/>
        <v>2.1087400000000001</v>
      </c>
      <c r="Y92" s="135">
        <f t="shared" si="51"/>
        <v>2.1778499999999998</v>
      </c>
      <c r="Z92" s="135">
        <f t="shared" si="51"/>
        <v>1.97557</v>
      </c>
      <c r="AA92" s="135">
        <f t="shared" si="51"/>
        <v>1.7448900000000001</v>
      </c>
    </row>
    <row r="93" spans="1:27" ht="12.75" hidden="1" customHeight="1" outlineLevel="1" x14ac:dyDescent="0.2">
      <c r="A93" s="163" t="s">
        <v>1119</v>
      </c>
      <c r="B93" s="94" t="s">
        <v>238</v>
      </c>
      <c r="C93" s="70" t="s">
        <v>79</v>
      </c>
      <c r="D93" s="71">
        <v>1260.25</v>
      </c>
      <c r="E93" s="71">
        <v>1151.75</v>
      </c>
      <c r="F93" s="71">
        <v>1049.8800000000001</v>
      </c>
      <c r="G93" s="71">
        <v>1023.94</v>
      </c>
      <c r="H93" s="71">
        <v>1083.5999999999999</v>
      </c>
      <c r="I93" s="71">
        <v>1163.79</v>
      </c>
      <c r="J93" s="71">
        <v>1354.17</v>
      </c>
      <c r="K93" s="71">
        <v>1597.4</v>
      </c>
      <c r="L93" s="71">
        <v>1878.87</v>
      </c>
      <c r="M93" s="71">
        <v>1946.01</v>
      </c>
      <c r="N93" s="71">
        <v>1996.95</v>
      </c>
      <c r="O93" s="71">
        <v>1964.35</v>
      </c>
      <c r="P93" s="71">
        <v>1970.98</v>
      </c>
      <c r="Q93" s="71">
        <v>2017.71</v>
      </c>
      <c r="R93" s="71">
        <v>1990.5</v>
      </c>
      <c r="S93" s="71">
        <v>1973.66</v>
      </c>
      <c r="T93" s="71">
        <v>1964.9</v>
      </c>
      <c r="U93" s="71">
        <v>1948.92</v>
      </c>
      <c r="V93" s="71">
        <v>1923.24</v>
      </c>
      <c r="W93" s="71">
        <v>1911.76</v>
      </c>
      <c r="X93" s="71">
        <v>1927.38</v>
      </c>
      <c r="Y93" s="71">
        <v>1996.49</v>
      </c>
      <c r="Z93" s="71">
        <v>1794.21</v>
      </c>
      <c r="AA93" s="71">
        <v>1563.53</v>
      </c>
    </row>
    <row r="94" spans="1:27" ht="12.75" hidden="1" customHeight="1" outlineLevel="1" x14ac:dyDescent="0.2">
      <c r="A94" s="163" t="s">
        <v>1120</v>
      </c>
      <c r="B94" s="94" t="s">
        <v>90</v>
      </c>
      <c r="C94" s="70" t="s">
        <v>79</v>
      </c>
      <c r="D94" s="71">
        <f t="shared" ref="D94:AA94" si="52">$D$9</f>
        <v>66.180000000000007</v>
      </c>
      <c r="E94" s="71">
        <f t="shared" si="52"/>
        <v>66.180000000000007</v>
      </c>
      <c r="F94" s="71">
        <f t="shared" si="52"/>
        <v>66.180000000000007</v>
      </c>
      <c r="G94" s="71">
        <f t="shared" si="52"/>
        <v>66.180000000000007</v>
      </c>
      <c r="H94" s="71">
        <f t="shared" si="52"/>
        <v>66.180000000000007</v>
      </c>
      <c r="I94" s="71">
        <f t="shared" si="52"/>
        <v>66.180000000000007</v>
      </c>
      <c r="J94" s="71">
        <f t="shared" si="52"/>
        <v>66.180000000000007</v>
      </c>
      <c r="K94" s="71">
        <f t="shared" si="52"/>
        <v>66.180000000000007</v>
      </c>
      <c r="L94" s="71">
        <f t="shared" si="52"/>
        <v>66.180000000000007</v>
      </c>
      <c r="M94" s="71">
        <f t="shared" si="52"/>
        <v>66.180000000000007</v>
      </c>
      <c r="N94" s="71">
        <f t="shared" si="52"/>
        <v>66.180000000000007</v>
      </c>
      <c r="O94" s="71">
        <f t="shared" si="52"/>
        <v>66.180000000000007</v>
      </c>
      <c r="P94" s="71">
        <f t="shared" si="52"/>
        <v>66.180000000000007</v>
      </c>
      <c r="Q94" s="71">
        <f t="shared" si="52"/>
        <v>66.180000000000007</v>
      </c>
      <c r="R94" s="71">
        <f t="shared" si="52"/>
        <v>66.180000000000007</v>
      </c>
      <c r="S94" s="71">
        <f t="shared" si="52"/>
        <v>66.180000000000007</v>
      </c>
      <c r="T94" s="71">
        <f t="shared" si="52"/>
        <v>66.180000000000007</v>
      </c>
      <c r="U94" s="71">
        <f t="shared" si="52"/>
        <v>66.180000000000007</v>
      </c>
      <c r="V94" s="71">
        <f t="shared" si="52"/>
        <v>66.180000000000007</v>
      </c>
      <c r="W94" s="71">
        <f t="shared" si="52"/>
        <v>66.180000000000007</v>
      </c>
      <c r="X94" s="71">
        <f t="shared" si="52"/>
        <v>66.180000000000007</v>
      </c>
      <c r="Y94" s="71">
        <f t="shared" si="52"/>
        <v>66.180000000000007</v>
      </c>
      <c r="Z94" s="71">
        <f t="shared" si="52"/>
        <v>66.180000000000007</v>
      </c>
      <c r="AA94" s="71">
        <f t="shared" si="52"/>
        <v>66.180000000000007</v>
      </c>
    </row>
    <row r="95" spans="1:27" ht="12.75" hidden="1" customHeight="1" outlineLevel="1" x14ac:dyDescent="0.2">
      <c r="A95" s="163" t="s">
        <v>1121</v>
      </c>
      <c r="B95" s="94" t="s">
        <v>83</v>
      </c>
      <c r="C95" s="70" t="s">
        <v>79</v>
      </c>
      <c r="D95" s="71">
        <v>4.95</v>
      </c>
      <c r="E95" s="71">
        <v>4.95</v>
      </c>
      <c r="F95" s="71">
        <v>4.95</v>
      </c>
      <c r="G95" s="71">
        <v>4.95</v>
      </c>
      <c r="H95" s="71">
        <v>4.95</v>
      </c>
      <c r="I95" s="71">
        <v>4.95</v>
      </c>
      <c r="J95" s="71">
        <v>4.95</v>
      </c>
      <c r="K95" s="71">
        <v>4.95</v>
      </c>
      <c r="L95" s="71">
        <v>4.95</v>
      </c>
      <c r="M95" s="71">
        <v>4.95</v>
      </c>
      <c r="N95" s="71">
        <v>4.95</v>
      </c>
      <c r="O95" s="71">
        <v>4.95</v>
      </c>
      <c r="P95" s="71">
        <v>4.95</v>
      </c>
      <c r="Q95" s="71">
        <v>4.95</v>
      </c>
      <c r="R95" s="71">
        <v>4.95</v>
      </c>
      <c r="S95" s="71">
        <v>4.95</v>
      </c>
      <c r="T95" s="71">
        <v>4.95</v>
      </c>
      <c r="U95" s="71">
        <v>4.95</v>
      </c>
      <c r="V95" s="71">
        <v>4.95</v>
      </c>
      <c r="W95" s="71">
        <v>4.95</v>
      </c>
      <c r="X95" s="71">
        <v>4.95</v>
      </c>
      <c r="Y95" s="71">
        <v>4.95</v>
      </c>
      <c r="Z95" s="71">
        <v>4.95</v>
      </c>
      <c r="AA95" s="71">
        <v>4.95</v>
      </c>
    </row>
    <row r="96" spans="1:27" ht="12.75" hidden="1" customHeight="1" outlineLevel="1" x14ac:dyDescent="0.2">
      <c r="A96" s="163" t="s">
        <v>1122</v>
      </c>
      <c r="B96" s="94" t="s">
        <v>81</v>
      </c>
      <c r="C96" s="70" t="s">
        <v>79</v>
      </c>
      <c r="D96" s="71">
        <f>$D$11</f>
        <v>110.23</v>
      </c>
      <c r="E96" s="71">
        <f t="shared" ref="E96:AA96" si="53">$D$11</f>
        <v>110.23</v>
      </c>
      <c r="F96" s="71">
        <f t="shared" si="53"/>
        <v>110.23</v>
      </c>
      <c r="G96" s="71">
        <f t="shared" si="53"/>
        <v>110.23</v>
      </c>
      <c r="H96" s="71">
        <f t="shared" si="53"/>
        <v>110.23</v>
      </c>
      <c r="I96" s="71">
        <f t="shared" si="53"/>
        <v>110.23</v>
      </c>
      <c r="J96" s="71">
        <f t="shared" si="53"/>
        <v>110.23</v>
      </c>
      <c r="K96" s="71">
        <f t="shared" si="53"/>
        <v>110.23</v>
      </c>
      <c r="L96" s="71">
        <f t="shared" si="53"/>
        <v>110.23</v>
      </c>
      <c r="M96" s="71">
        <f t="shared" si="53"/>
        <v>110.23</v>
      </c>
      <c r="N96" s="71">
        <f t="shared" si="53"/>
        <v>110.23</v>
      </c>
      <c r="O96" s="71">
        <f t="shared" si="53"/>
        <v>110.23</v>
      </c>
      <c r="P96" s="71">
        <f t="shared" si="53"/>
        <v>110.23</v>
      </c>
      <c r="Q96" s="71">
        <f t="shared" si="53"/>
        <v>110.23</v>
      </c>
      <c r="R96" s="71">
        <f t="shared" si="53"/>
        <v>110.23</v>
      </c>
      <c r="S96" s="71">
        <f t="shared" si="53"/>
        <v>110.23</v>
      </c>
      <c r="T96" s="71">
        <f t="shared" si="53"/>
        <v>110.23</v>
      </c>
      <c r="U96" s="71">
        <f t="shared" si="53"/>
        <v>110.23</v>
      </c>
      <c r="V96" s="71">
        <f t="shared" si="53"/>
        <v>110.23</v>
      </c>
      <c r="W96" s="71">
        <f t="shared" si="53"/>
        <v>110.23</v>
      </c>
      <c r="X96" s="71">
        <f t="shared" si="53"/>
        <v>110.23</v>
      </c>
      <c r="Y96" s="71">
        <f t="shared" si="53"/>
        <v>110.23</v>
      </c>
      <c r="Z96" s="71">
        <f t="shared" si="53"/>
        <v>110.23</v>
      </c>
      <c r="AA96" s="71">
        <f t="shared" si="53"/>
        <v>110.23</v>
      </c>
    </row>
    <row r="97" spans="1:27" ht="12.75" customHeight="1" collapsed="1" x14ac:dyDescent="0.2">
      <c r="A97" s="162" t="s">
        <v>1123</v>
      </c>
      <c r="B97" s="54" t="str">
        <f>"19"&amp;"."&amp;$B$663&amp;"."&amp;$B$664</f>
        <v>19.05.2023</v>
      </c>
      <c r="C97" s="134" t="s">
        <v>76</v>
      </c>
      <c r="D97" s="135">
        <f>ROUND(((D98+D99+D101+D100)/1000),5)</f>
        <v>1.4241600000000001</v>
      </c>
      <c r="E97" s="135">
        <f>ROUND(((E98+E99+E101+E100)/1000),5)</f>
        <v>1.2772300000000001</v>
      </c>
      <c r="F97" s="135">
        <f>ROUND(((F98+F99+F101+F100)/1000),5)</f>
        <v>1.1722399999999999</v>
      </c>
      <c r="G97" s="135">
        <f t="shared" ref="G97:AA97" si="54">ROUND(((G98+G99+G101+G100)/1000),5)</f>
        <v>1.12165</v>
      </c>
      <c r="H97" s="135">
        <f t="shared" si="54"/>
        <v>1.1398600000000001</v>
      </c>
      <c r="I97" s="135">
        <f t="shared" si="54"/>
        <v>1.3789899999999999</v>
      </c>
      <c r="J97" s="135">
        <f t="shared" si="54"/>
        <v>1.53468</v>
      </c>
      <c r="K97" s="135">
        <f t="shared" si="54"/>
        <v>1.8407899999999999</v>
      </c>
      <c r="L97" s="135">
        <f t="shared" si="54"/>
        <v>2.1080800000000002</v>
      </c>
      <c r="M97" s="135">
        <f t="shared" si="54"/>
        <v>2.1877900000000001</v>
      </c>
      <c r="N97" s="135">
        <f t="shared" si="54"/>
        <v>2.1975199999999999</v>
      </c>
      <c r="O97" s="135">
        <f t="shared" si="54"/>
        <v>2.2242199999999999</v>
      </c>
      <c r="P97" s="135">
        <f t="shared" si="54"/>
        <v>2.22411</v>
      </c>
      <c r="Q97" s="135">
        <f t="shared" si="54"/>
        <v>2.23563</v>
      </c>
      <c r="R97" s="135">
        <f t="shared" si="54"/>
        <v>2.2333699999999999</v>
      </c>
      <c r="S97" s="135">
        <f t="shared" si="54"/>
        <v>2.2206000000000001</v>
      </c>
      <c r="T97" s="135">
        <f t="shared" si="54"/>
        <v>2.18438</v>
      </c>
      <c r="U97" s="135">
        <f t="shared" si="54"/>
        <v>2.14866</v>
      </c>
      <c r="V97" s="135">
        <f t="shared" si="54"/>
        <v>2.11206</v>
      </c>
      <c r="W97" s="135">
        <f t="shared" si="54"/>
        <v>2.0956100000000002</v>
      </c>
      <c r="X97" s="135">
        <f t="shared" si="54"/>
        <v>2.1078399999999999</v>
      </c>
      <c r="Y97" s="135">
        <f t="shared" si="54"/>
        <v>2.1608299999999998</v>
      </c>
      <c r="Z97" s="135">
        <f t="shared" si="54"/>
        <v>2.0180899999999999</v>
      </c>
      <c r="AA97" s="135">
        <f t="shared" si="54"/>
        <v>1.74464</v>
      </c>
    </row>
    <row r="98" spans="1:27" ht="12.75" hidden="1" customHeight="1" outlineLevel="1" x14ac:dyDescent="0.2">
      <c r="A98" s="163" t="s">
        <v>1124</v>
      </c>
      <c r="B98" s="94" t="s">
        <v>238</v>
      </c>
      <c r="C98" s="70" t="s">
        <v>79</v>
      </c>
      <c r="D98" s="71">
        <v>1242.8</v>
      </c>
      <c r="E98" s="71">
        <v>1095.8699999999999</v>
      </c>
      <c r="F98" s="71">
        <v>990.88</v>
      </c>
      <c r="G98" s="71">
        <v>940.29</v>
      </c>
      <c r="H98" s="71">
        <v>958.5</v>
      </c>
      <c r="I98" s="71">
        <v>1197.6300000000001</v>
      </c>
      <c r="J98" s="71">
        <v>1353.32</v>
      </c>
      <c r="K98" s="71">
        <v>1659.43</v>
      </c>
      <c r="L98" s="71">
        <v>1926.72</v>
      </c>
      <c r="M98" s="71">
        <v>2006.43</v>
      </c>
      <c r="N98" s="71">
        <v>2016.16</v>
      </c>
      <c r="O98" s="71">
        <v>2042.86</v>
      </c>
      <c r="P98" s="71">
        <v>2042.75</v>
      </c>
      <c r="Q98" s="71">
        <v>2054.27</v>
      </c>
      <c r="R98" s="71">
        <v>2052.0100000000002</v>
      </c>
      <c r="S98" s="71">
        <v>2039.24</v>
      </c>
      <c r="T98" s="71">
        <v>2003.02</v>
      </c>
      <c r="U98" s="71">
        <v>1967.3</v>
      </c>
      <c r="V98" s="71">
        <v>1930.7</v>
      </c>
      <c r="W98" s="71">
        <v>1914.25</v>
      </c>
      <c r="X98" s="71">
        <v>1926.48</v>
      </c>
      <c r="Y98" s="71">
        <v>1979.47</v>
      </c>
      <c r="Z98" s="71">
        <v>1836.73</v>
      </c>
      <c r="AA98" s="71">
        <v>1563.28</v>
      </c>
    </row>
    <row r="99" spans="1:27" ht="12.75" hidden="1" customHeight="1" outlineLevel="1" x14ac:dyDescent="0.2">
      <c r="A99" s="163" t="s">
        <v>1125</v>
      </c>
      <c r="B99" s="94" t="s">
        <v>90</v>
      </c>
      <c r="C99" s="70" t="s">
        <v>79</v>
      </c>
      <c r="D99" s="71">
        <f t="shared" ref="D99:AA99" si="55">$D$9</f>
        <v>66.180000000000007</v>
      </c>
      <c r="E99" s="71">
        <f t="shared" si="55"/>
        <v>66.180000000000007</v>
      </c>
      <c r="F99" s="71">
        <f t="shared" si="55"/>
        <v>66.180000000000007</v>
      </c>
      <c r="G99" s="71">
        <f t="shared" si="55"/>
        <v>66.180000000000007</v>
      </c>
      <c r="H99" s="71">
        <f t="shared" si="55"/>
        <v>66.180000000000007</v>
      </c>
      <c r="I99" s="71">
        <f t="shared" si="55"/>
        <v>66.180000000000007</v>
      </c>
      <c r="J99" s="71">
        <f t="shared" si="55"/>
        <v>66.180000000000007</v>
      </c>
      <c r="K99" s="71">
        <f t="shared" si="55"/>
        <v>66.180000000000007</v>
      </c>
      <c r="L99" s="71">
        <f t="shared" si="55"/>
        <v>66.180000000000007</v>
      </c>
      <c r="M99" s="71">
        <f t="shared" si="55"/>
        <v>66.180000000000007</v>
      </c>
      <c r="N99" s="71">
        <f t="shared" si="55"/>
        <v>66.180000000000007</v>
      </c>
      <c r="O99" s="71">
        <f t="shared" si="55"/>
        <v>66.180000000000007</v>
      </c>
      <c r="P99" s="71">
        <f t="shared" si="55"/>
        <v>66.180000000000007</v>
      </c>
      <c r="Q99" s="71">
        <f t="shared" si="55"/>
        <v>66.180000000000007</v>
      </c>
      <c r="R99" s="71">
        <f t="shared" si="55"/>
        <v>66.180000000000007</v>
      </c>
      <c r="S99" s="71">
        <f t="shared" si="55"/>
        <v>66.180000000000007</v>
      </c>
      <c r="T99" s="71">
        <f t="shared" si="55"/>
        <v>66.180000000000007</v>
      </c>
      <c r="U99" s="71">
        <f t="shared" si="55"/>
        <v>66.180000000000007</v>
      </c>
      <c r="V99" s="71">
        <f t="shared" si="55"/>
        <v>66.180000000000007</v>
      </c>
      <c r="W99" s="71">
        <f t="shared" si="55"/>
        <v>66.180000000000007</v>
      </c>
      <c r="X99" s="71">
        <f t="shared" si="55"/>
        <v>66.180000000000007</v>
      </c>
      <c r="Y99" s="71">
        <f t="shared" si="55"/>
        <v>66.180000000000007</v>
      </c>
      <c r="Z99" s="71">
        <f t="shared" si="55"/>
        <v>66.180000000000007</v>
      </c>
      <c r="AA99" s="71">
        <f t="shared" si="55"/>
        <v>66.180000000000007</v>
      </c>
    </row>
    <row r="100" spans="1:27" ht="12.75" hidden="1" customHeight="1" outlineLevel="1" x14ac:dyDescent="0.2">
      <c r="A100" s="163" t="s">
        <v>1126</v>
      </c>
      <c r="B100" s="94" t="s">
        <v>83</v>
      </c>
      <c r="C100" s="70" t="s">
        <v>79</v>
      </c>
      <c r="D100" s="71">
        <v>4.95</v>
      </c>
      <c r="E100" s="71">
        <v>4.95</v>
      </c>
      <c r="F100" s="71">
        <v>4.95</v>
      </c>
      <c r="G100" s="71">
        <v>4.95</v>
      </c>
      <c r="H100" s="71">
        <v>4.95</v>
      </c>
      <c r="I100" s="71">
        <v>4.95</v>
      </c>
      <c r="J100" s="71">
        <v>4.95</v>
      </c>
      <c r="K100" s="71">
        <v>4.95</v>
      </c>
      <c r="L100" s="71">
        <v>4.95</v>
      </c>
      <c r="M100" s="71">
        <v>4.95</v>
      </c>
      <c r="N100" s="71">
        <v>4.95</v>
      </c>
      <c r="O100" s="71">
        <v>4.95</v>
      </c>
      <c r="P100" s="71">
        <v>4.95</v>
      </c>
      <c r="Q100" s="71">
        <v>4.95</v>
      </c>
      <c r="R100" s="71">
        <v>4.95</v>
      </c>
      <c r="S100" s="71">
        <v>4.95</v>
      </c>
      <c r="T100" s="71">
        <v>4.95</v>
      </c>
      <c r="U100" s="71">
        <v>4.95</v>
      </c>
      <c r="V100" s="71">
        <v>4.95</v>
      </c>
      <c r="W100" s="71">
        <v>4.95</v>
      </c>
      <c r="X100" s="71">
        <v>4.95</v>
      </c>
      <c r="Y100" s="71">
        <v>4.95</v>
      </c>
      <c r="Z100" s="71">
        <v>4.95</v>
      </c>
      <c r="AA100" s="71">
        <v>4.95</v>
      </c>
    </row>
    <row r="101" spans="1:27" ht="12.75" hidden="1" customHeight="1" outlineLevel="1" x14ac:dyDescent="0.2">
      <c r="A101" s="163" t="s">
        <v>1127</v>
      </c>
      <c r="B101" s="94" t="s">
        <v>81</v>
      </c>
      <c r="C101" s="70" t="s">
        <v>79</v>
      </c>
      <c r="D101" s="71">
        <f>$D$11</f>
        <v>110.23</v>
      </c>
      <c r="E101" s="71">
        <f t="shared" ref="E101:AA101" si="56">$D$11</f>
        <v>110.23</v>
      </c>
      <c r="F101" s="71">
        <f t="shared" si="56"/>
        <v>110.23</v>
      </c>
      <c r="G101" s="71">
        <f t="shared" si="56"/>
        <v>110.23</v>
      </c>
      <c r="H101" s="71">
        <f t="shared" si="56"/>
        <v>110.23</v>
      </c>
      <c r="I101" s="71">
        <f t="shared" si="56"/>
        <v>110.23</v>
      </c>
      <c r="J101" s="71">
        <f t="shared" si="56"/>
        <v>110.23</v>
      </c>
      <c r="K101" s="71">
        <f t="shared" si="56"/>
        <v>110.23</v>
      </c>
      <c r="L101" s="71">
        <f t="shared" si="56"/>
        <v>110.23</v>
      </c>
      <c r="M101" s="71">
        <f t="shared" si="56"/>
        <v>110.23</v>
      </c>
      <c r="N101" s="71">
        <f t="shared" si="56"/>
        <v>110.23</v>
      </c>
      <c r="O101" s="71">
        <f t="shared" si="56"/>
        <v>110.23</v>
      </c>
      <c r="P101" s="71">
        <f t="shared" si="56"/>
        <v>110.23</v>
      </c>
      <c r="Q101" s="71">
        <f t="shared" si="56"/>
        <v>110.23</v>
      </c>
      <c r="R101" s="71">
        <f t="shared" si="56"/>
        <v>110.23</v>
      </c>
      <c r="S101" s="71">
        <f t="shared" si="56"/>
        <v>110.23</v>
      </c>
      <c r="T101" s="71">
        <f t="shared" si="56"/>
        <v>110.23</v>
      </c>
      <c r="U101" s="71">
        <f t="shared" si="56"/>
        <v>110.23</v>
      </c>
      <c r="V101" s="71">
        <f t="shared" si="56"/>
        <v>110.23</v>
      </c>
      <c r="W101" s="71">
        <f t="shared" si="56"/>
        <v>110.23</v>
      </c>
      <c r="X101" s="71">
        <f t="shared" si="56"/>
        <v>110.23</v>
      </c>
      <c r="Y101" s="71">
        <f t="shared" si="56"/>
        <v>110.23</v>
      </c>
      <c r="Z101" s="71">
        <f t="shared" si="56"/>
        <v>110.23</v>
      </c>
      <c r="AA101" s="71">
        <f t="shared" si="56"/>
        <v>110.23</v>
      </c>
    </row>
    <row r="102" spans="1:27" ht="12.75" customHeight="1" collapsed="1" x14ac:dyDescent="0.2">
      <c r="A102" s="162" t="s">
        <v>1128</v>
      </c>
      <c r="B102" s="54" t="str">
        <f>"20"&amp;"."&amp;$B$663&amp;"."&amp;$B$664</f>
        <v>20.05.2023</v>
      </c>
      <c r="C102" s="134" t="s">
        <v>76</v>
      </c>
      <c r="D102" s="135">
        <f>ROUND(((D103+D104+D106+D105)/1000),5)</f>
        <v>1.6886399999999999</v>
      </c>
      <c r="E102" s="135">
        <f>ROUND(((E103+E104+E106+E105)/1000),5)</f>
        <v>1.5387500000000001</v>
      </c>
      <c r="F102" s="135">
        <f>ROUND(((F103+F104+F106+F105)/1000),5)</f>
        <v>1.45166</v>
      </c>
      <c r="G102" s="135">
        <f t="shared" ref="G102:AA102" si="57">ROUND(((G103+G104+G106+G105)/1000),5)</f>
        <v>1.3521300000000001</v>
      </c>
      <c r="H102" s="135">
        <f t="shared" si="57"/>
        <v>1.33219</v>
      </c>
      <c r="I102" s="135">
        <f t="shared" si="57"/>
        <v>1.3775500000000001</v>
      </c>
      <c r="J102" s="135">
        <f t="shared" si="57"/>
        <v>1.4624699999999999</v>
      </c>
      <c r="K102" s="135">
        <f t="shared" si="57"/>
        <v>1.6269400000000001</v>
      </c>
      <c r="L102" s="135">
        <f t="shared" si="57"/>
        <v>1.85934</v>
      </c>
      <c r="M102" s="135">
        <f t="shared" si="57"/>
        <v>2.0416400000000001</v>
      </c>
      <c r="N102" s="135">
        <f t="shared" si="57"/>
        <v>2.11205</v>
      </c>
      <c r="O102" s="135">
        <f t="shared" si="57"/>
        <v>2.10791</v>
      </c>
      <c r="P102" s="135">
        <f t="shared" si="57"/>
        <v>2.01145</v>
      </c>
      <c r="Q102" s="135">
        <f t="shared" si="57"/>
        <v>1.99057</v>
      </c>
      <c r="R102" s="135">
        <f t="shared" si="57"/>
        <v>1.9741500000000001</v>
      </c>
      <c r="S102" s="135">
        <f t="shared" si="57"/>
        <v>1.9399200000000001</v>
      </c>
      <c r="T102" s="135">
        <f t="shared" si="57"/>
        <v>1.9094</v>
      </c>
      <c r="U102" s="135">
        <f t="shared" si="57"/>
        <v>1.8692899999999999</v>
      </c>
      <c r="V102" s="135">
        <f t="shared" si="57"/>
        <v>1.87317</v>
      </c>
      <c r="W102" s="135">
        <f t="shared" si="57"/>
        <v>1.94547</v>
      </c>
      <c r="X102" s="135">
        <f t="shared" si="57"/>
        <v>2.00074</v>
      </c>
      <c r="Y102" s="135">
        <f t="shared" si="57"/>
        <v>2.02475</v>
      </c>
      <c r="Z102" s="135">
        <f t="shared" si="57"/>
        <v>1.84012</v>
      </c>
      <c r="AA102" s="135">
        <f t="shared" si="57"/>
        <v>1.65913</v>
      </c>
    </row>
    <row r="103" spans="1:27" ht="12.75" hidden="1" customHeight="1" outlineLevel="1" x14ac:dyDescent="0.2">
      <c r="A103" s="163" t="s">
        <v>1129</v>
      </c>
      <c r="B103" s="94" t="s">
        <v>238</v>
      </c>
      <c r="C103" s="70" t="s">
        <v>79</v>
      </c>
      <c r="D103" s="71">
        <v>1507.28</v>
      </c>
      <c r="E103" s="71">
        <v>1357.39</v>
      </c>
      <c r="F103" s="71">
        <v>1270.3</v>
      </c>
      <c r="G103" s="71">
        <v>1170.77</v>
      </c>
      <c r="H103" s="71">
        <v>1150.83</v>
      </c>
      <c r="I103" s="71">
        <v>1196.19</v>
      </c>
      <c r="J103" s="71">
        <v>1281.1099999999999</v>
      </c>
      <c r="K103" s="71">
        <v>1445.58</v>
      </c>
      <c r="L103" s="71">
        <v>1677.98</v>
      </c>
      <c r="M103" s="71">
        <v>1860.28</v>
      </c>
      <c r="N103" s="71">
        <v>1930.69</v>
      </c>
      <c r="O103" s="71">
        <v>1926.55</v>
      </c>
      <c r="P103" s="71">
        <v>1830.09</v>
      </c>
      <c r="Q103" s="71">
        <v>1809.21</v>
      </c>
      <c r="R103" s="71">
        <v>1792.79</v>
      </c>
      <c r="S103" s="71">
        <v>1758.56</v>
      </c>
      <c r="T103" s="71">
        <v>1728.04</v>
      </c>
      <c r="U103" s="71">
        <v>1687.93</v>
      </c>
      <c r="V103" s="71">
        <v>1691.81</v>
      </c>
      <c r="W103" s="71">
        <v>1764.11</v>
      </c>
      <c r="X103" s="71">
        <v>1819.38</v>
      </c>
      <c r="Y103" s="71">
        <v>1843.39</v>
      </c>
      <c r="Z103" s="71">
        <v>1658.76</v>
      </c>
      <c r="AA103" s="71">
        <v>1477.77</v>
      </c>
    </row>
    <row r="104" spans="1:27" ht="12.75" hidden="1" customHeight="1" outlineLevel="1" x14ac:dyDescent="0.2">
      <c r="A104" s="163" t="s">
        <v>1130</v>
      </c>
      <c r="B104" s="94" t="s">
        <v>90</v>
      </c>
      <c r="C104" s="70" t="s">
        <v>79</v>
      </c>
      <c r="D104" s="71">
        <f t="shared" ref="D104:AA104" si="58">$D$9</f>
        <v>66.180000000000007</v>
      </c>
      <c r="E104" s="71">
        <f t="shared" si="58"/>
        <v>66.180000000000007</v>
      </c>
      <c r="F104" s="71">
        <f t="shared" si="58"/>
        <v>66.180000000000007</v>
      </c>
      <c r="G104" s="71">
        <f t="shared" si="58"/>
        <v>66.180000000000007</v>
      </c>
      <c r="H104" s="71">
        <f t="shared" si="58"/>
        <v>66.180000000000007</v>
      </c>
      <c r="I104" s="71">
        <f t="shared" si="58"/>
        <v>66.180000000000007</v>
      </c>
      <c r="J104" s="71">
        <f t="shared" si="58"/>
        <v>66.180000000000007</v>
      </c>
      <c r="K104" s="71">
        <f t="shared" si="58"/>
        <v>66.180000000000007</v>
      </c>
      <c r="L104" s="71">
        <f t="shared" si="58"/>
        <v>66.180000000000007</v>
      </c>
      <c r="M104" s="71">
        <f t="shared" si="58"/>
        <v>66.180000000000007</v>
      </c>
      <c r="N104" s="71">
        <f t="shared" si="58"/>
        <v>66.180000000000007</v>
      </c>
      <c r="O104" s="71">
        <f t="shared" si="58"/>
        <v>66.180000000000007</v>
      </c>
      <c r="P104" s="71">
        <f t="shared" si="58"/>
        <v>66.180000000000007</v>
      </c>
      <c r="Q104" s="71">
        <f t="shared" si="58"/>
        <v>66.180000000000007</v>
      </c>
      <c r="R104" s="71">
        <f t="shared" si="58"/>
        <v>66.180000000000007</v>
      </c>
      <c r="S104" s="71">
        <f t="shared" si="58"/>
        <v>66.180000000000007</v>
      </c>
      <c r="T104" s="71">
        <f t="shared" si="58"/>
        <v>66.180000000000007</v>
      </c>
      <c r="U104" s="71">
        <f t="shared" si="58"/>
        <v>66.180000000000007</v>
      </c>
      <c r="V104" s="71">
        <f t="shared" si="58"/>
        <v>66.180000000000007</v>
      </c>
      <c r="W104" s="71">
        <f t="shared" si="58"/>
        <v>66.180000000000007</v>
      </c>
      <c r="X104" s="71">
        <f t="shared" si="58"/>
        <v>66.180000000000007</v>
      </c>
      <c r="Y104" s="71">
        <f t="shared" si="58"/>
        <v>66.180000000000007</v>
      </c>
      <c r="Z104" s="71">
        <f t="shared" si="58"/>
        <v>66.180000000000007</v>
      </c>
      <c r="AA104" s="71">
        <f t="shared" si="58"/>
        <v>66.180000000000007</v>
      </c>
    </row>
    <row r="105" spans="1:27" ht="12.75" hidden="1" customHeight="1" outlineLevel="1" x14ac:dyDescent="0.2">
      <c r="A105" s="163" t="s">
        <v>1131</v>
      </c>
      <c r="B105" s="94" t="s">
        <v>83</v>
      </c>
      <c r="C105" s="70" t="s">
        <v>79</v>
      </c>
      <c r="D105" s="71">
        <v>4.95</v>
      </c>
      <c r="E105" s="71">
        <v>4.95</v>
      </c>
      <c r="F105" s="71">
        <v>4.95</v>
      </c>
      <c r="G105" s="71">
        <v>4.95</v>
      </c>
      <c r="H105" s="71">
        <v>4.95</v>
      </c>
      <c r="I105" s="71">
        <v>4.95</v>
      </c>
      <c r="J105" s="71">
        <v>4.95</v>
      </c>
      <c r="K105" s="71">
        <v>4.95</v>
      </c>
      <c r="L105" s="71">
        <v>4.95</v>
      </c>
      <c r="M105" s="71">
        <v>4.95</v>
      </c>
      <c r="N105" s="71">
        <v>4.95</v>
      </c>
      <c r="O105" s="71">
        <v>4.95</v>
      </c>
      <c r="P105" s="71">
        <v>4.95</v>
      </c>
      <c r="Q105" s="71">
        <v>4.95</v>
      </c>
      <c r="R105" s="71">
        <v>4.95</v>
      </c>
      <c r="S105" s="71">
        <v>4.95</v>
      </c>
      <c r="T105" s="71">
        <v>4.95</v>
      </c>
      <c r="U105" s="71">
        <v>4.95</v>
      </c>
      <c r="V105" s="71">
        <v>4.95</v>
      </c>
      <c r="W105" s="71">
        <v>4.95</v>
      </c>
      <c r="X105" s="71">
        <v>4.95</v>
      </c>
      <c r="Y105" s="71">
        <v>4.95</v>
      </c>
      <c r="Z105" s="71">
        <v>4.95</v>
      </c>
      <c r="AA105" s="71">
        <v>4.95</v>
      </c>
    </row>
    <row r="106" spans="1:27" ht="12.75" hidden="1" customHeight="1" outlineLevel="1" x14ac:dyDescent="0.2">
      <c r="A106" s="163" t="s">
        <v>1132</v>
      </c>
      <c r="B106" s="94" t="s">
        <v>81</v>
      </c>
      <c r="C106" s="70" t="s">
        <v>79</v>
      </c>
      <c r="D106" s="71">
        <f>$D$11</f>
        <v>110.23</v>
      </c>
      <c r="E106" s="71">
        <f t="shared" ref="E106:AA106" si="59">$D$11</f>
        <v>110.23</v>
      </c>
      <c r="F106" s="71">
        <f t="shared" si="59"/>
        <v>110.23</v>
      </c>
      <c r="G106" s="71">
        <f t="shared" si="59"/>
        <v>110.23</v>
      </c>
      <c r="H106" s="71">
        <f t="shared" si="59"/>
        <v>110.23</v>
      </c>
      <c r="I106" s="71">
        <f t="shared" si="59"/>
        <v>110.23</v>
      </c>
      <c r="J106" s="71">
        <f t="shared" si="59"/>
        <v>110.23</v>
      </c>
      <c r="K106" s="71">
        <f t="shared" si="59"/>
        <v>110.23</v>
      </c>
      <c r="L106" s="71">
        <f t="shared" si="59"/>
        <v>110.23</v>
      </c>
      <c r="M106" s="71">
        <f t="shared" si="59"/>
        <v>110.23</v>
      </c>
      <c r="N106" s="71">
        <f t="shared" si="59"/>
        <v>110.23</v>
      </c>
      <c r="O106" s="71">
        <f t="shared" si="59"/>
        <v>110.23</v>
      </c>
      <c r="P106" s="71">
        <f t="shared" si="59"/>
        <v>110.23</v>
      </c>
      <c r="Q106" s="71">
        <f t="shared" si="59"/>
        <v>110.23</v>
      </c>
      <c r="R106" s="71">
        <f t="shared" si="59"/>
        <v>110.23</v>
      </c>
      <c r="S106" s="71">
        <f t="shared" si="59"/>
        <v>110.23</v>
      </c>
      <c r="T106" s="71">
        <f t="shared" si="59"/>
        <v>110.23</v>
      </c>
      <c r="U106" s="71">
        <f t="shared" si="59"/>
        <v>110.23</v>
      </c>
      <c r="V106" s="71">
        <f t="shared" si="59"/>
        <v>110.23</v>
      </c>
      <c r="W106" s="71">
        <f t="shared" si="59"/>
        <v>110.23</v>
      </c>
      <c r="X106" s="71">
        <f t="shared" si="59"/>
        <v>110.23</v>
      </c>
      <c r="Y106" s="71">
        <f t="shared" si="59"/>
        <v>110.23</v>
      </c>
      <c r="Z106" s="71">
        <f t="shared" si="59"/>
        <v>110.23</v>
      </c>
      <c r="AA106" s="71">
        <f t="shared" si="59"/>
        <v>110.23</v>
      </c>
    </row>
    <row r="107" spans="1:27" ht="12.75" customHeight="1" collapsed="1" x14ac:dyDescent="0.2">
      <c r="A107" s="162" t="s">
        <v>1133</v>
      </c>
      <c r="B107" s="54" t="str">
        <f>"21"&amp;"."&amp;$B$663&amp;"."&amp;$B$664</f>
        <v>21.05.2023</v>
      </c>
      <c r="C107" s="134" t="s">
        <v>76</v>
      </c>
      <c r="D107" s="135">
        <f>ROUND(((D108+D109+D111+D110)/1000),5)</f>
        <v>1.7043200000000001</v>
      </c>
      <c r="E107" s="135">
        <f>ROUND(((E108+E109+E111+E110)/1000),5)</f>
        <v>1.49454</v>
      </c>
      <c r="F107" s="135">
        <f>ROUND(((F108+F109+F111+F110)/1000),5)</f>
        <v>1.3794299999999999</v>
      </c>
      <c r="G107" s="135">
        <f t="shared" ref="G107:AA107" si="60">ROUND(((G108+G109+G111+G110)/1000),5)</f>
        <v>1.29508</v>
      </c>
      <c r="H107" s="135">
        <f t="shared" si="60"/>
        <v>1.27972</v>
      </c>
      <c r="I107" s="135">
        <f t="shared" si="60"/>
        <v>1.2758799999999999</v>
      </c>
      <c r="J107" s="135">
        <f t="shared" si="60"/>
        <v>1.29189</v>
      </c>
      <c r="K107" s="135">
        <f t="shared" si="60"/>
        <v>1.51684</v>
      </c>
      <c r="L107" s="135">
        <f t="shared" si="60"/>
        <v>1.7361599999999999</v>
      </c>
      <c r="M107" s="135">
        <f t="shared" si="60"/>
        <v>1.9964</v>
      </c>
      <c r="N107" s="135">
        <f t="shared" si="60"/>
        <v>2.0923799999999999</v>
      </c>
      <c r="O107" s="135">
        <f t="shared" si="60"/>
        <v>2.1046299999999998</v>
      </c>
      <c r="P107" s="135">
        <f t="shared" si="60"/>
        <v>2.1027499999999999</v>
      </c>
      <c r="Q107" s="135">
        <f t="shared" si="60"/>
        <v>2.1034099999999998</v>
      </c>
      <c r="R107" s="135">
        <f t="shared" si="60"/>
        <v>2.1029900000000001</v>
      </c>
      <c r="S107" s="135">
        <f t="shared" si="60"/>
        <v>2.0949499999999999</v>
      </c>
      <c r="T107" s="135">
        <f t="shared" si="60"/>
        <v>2.0351699999999999</v>
      </c>
      <c r="U107" s="135">
        <f t="shared" si="60"/>
        <v>1.9605600000000001</v>
      </c>
      <c r="V107" s="135">
        <f t="shared" si="60"/>
        <v>1.96407</v>
      </c>
      <c r="W107" s="135">
        <f t="shared" si="60"/>
        <v>2.0648599999999999</v>
      </c>
      <c r="X107" s="135">
        <f t="shared" si="60"/>
        <v>2.11029</v>
      </c>
      <c r="Y107" s="135">
        <f t="shared" si="60"/>
        <v>2.1041400000000001</v>
      </c>
      <c r="Z107" s="135">
        <f t="shared" si="60"/>
        <v>2.02861</v>
      </c>
      <c r="AA107" s="135">
        <f t="shared" si="60"/>
        <v>1.7892600000000001</v>
      </c>
    </row>
    <row r="108" spans="1:27" ht="12.75" hidden="1" customHeight="1" outlineLevel="1" x14ac:dyDescent="0.2">
      <c r="A108" s="163" t="s">
        <v>1134</v>
      </c>
      <c r="B108" s="94" t="s">
        <v>238</v>
      </c>
      <c r="C108" s="70" t="s">
        <v>79</v>
      </c>
      <c r="D108" s="71">
        <v>1522.96</v>
      </c>
      <c r="E108" s="71">
        <v>1313.18</v>
      </c>
      <c r="F108" s="71">
        <v>1198.07</v>
      </c>
      <c r="G108" s="71">
        <v>1113.72</v>
      </c>
      <c r="H108" s="71">
        <v>1098.3599999999999</v>
      </c>
      <c r="I108" s="71">
        <v>1094.52</v>
      </c>
      <c r="J108" s="71">
        <v>1110.53</v>
      </c>
      <c r="K108" s="71">
        <v>1335.48</v>
      </c>
      <c r="L108" s="71">
        <v>1554.8</v>
      </c>
      <c r="M108" s="71">
        <v>1815.04</v>
      </c>
      <c r="N108" s="71">
        <v>1911.02</v>
      </c>
      <c r="O108" s="71">
        <v>1923.27</v>
      </c>
      <c r="P108" s="71">
        <v>1921.39</v>
      </c>
      <c r="Q108" s="71">
        <v>1922.05</v>
      </c>
      <c r="R108" s="71">
        <v>1921.63</v>
      </c>
      <c r="S108" s="71">
        <v>1913.59</v>
      </c>
      <c r="T108" s="71">
        <v>1853.81</v>
      </c>
      <c r="U108" s="71">
        <v>1779.2</v>
      </c>
      <c r="V108" s="71">
        <v>1782.71</v>
      </c>
      <c r="W108" s="71">
        <v>1883.5</v>
      </c>
      <c r="X108" s="71">
        <v>1928.93</v>
      </c>
      <c r="Y108" s="71">
        <v>1922.78</v>
      </c>
      <c r="Z108" s="71">
        <v>1847.25</v>
      </c>
      <c r="AA108" s="71">
        <v>1607.9</v>
      </c>
    </row>
    <row r="109" spans="1:27" ht="12.75" hidden="1" customHeight="1" outlineLevel="1" x14ac:dyDescent="0.2">
      <c r="A109" s="163" t="s">
        <v>1135</v>
      </c>
      <c r="B109" s="94" t="s">
        <v>90</v>
      </c>
      <c r="C109" s="70" t="s">
        <v>79</v>
      </c>
      <c r="D109" s="71">
        <f t="shared" ref="D109:AA109" si="61">$D$9</f>
        <v>66.180000000000007</v>
      </c>
      <c r="E109" s="71">
        <f t="shared" si="61"/>
        <v>66.180000000000007</v>
      </c>
      <c r="F109" s="71">
        <f t="shared" si="61"/>
        <v>66.180000000000007</v>
      </c>
      <c r="G109" s="71">
        <f t="shared" si="61"/>
        <v>66.180000000000007</v>
      </c>
      <c r="H109" s="71">
        <f t="shared" si="61"/>
        <v>66.180000000000007</v>
      </c>
      <c r="I109" s="71">
        <f t="shared" si="61"/>
        <v>66.180000000000007</v>
      </c>
      <c r="J109" s="71">
        <f t="shared" si="61"/>
        <v>66.180000000000007</v>
      </c>
      <c r="K109" s="71">
        <f t="shared" si="61"/>
        <v>66.180000000000007</v>
      </c>
      <c r="L109" s="71">
        <f t="shared" si="61"/>
        <v>66.180000000000007</v>
      </c>
      <c r="M109" s="71">
        <f t="shared" si="61"/>
        <v>66.180000000000007</v>
      </c>
      <c r="N109" s="71">
        <f t="shared" si="61"/>
        <v>66.180000000000007</v>
      </c>
      <c r="O109" s="71">
        <f t="shared" si="61"/>
        <v>66.180000000000007</v>
      </c>
      <c r="P109" s="71">
        <f t="shared" si="61"/>
        <v>66.180000000000007</v>
      </c>
      <c r="Q109" s="71">
        <f t="shared" si="61"/>
        <v>66.180000000000007</v>
      </c>
      <c r="R109" s="71">
        <f t="shared" si="61"/>
        <v>66.180000000000007</v>
      </c>
      <c r="S109" s="71">
        <f t="shared" si="61"/>
        <v>66.180000000000007</v>
      </c>
      <c r="T109" s="71">
        <f t="shared" si="61"/>
        <v>66.180000000000007</v>
      </c>
      <c r="U109" s="71">
        <f t="shared" si="61"/>
        <v>66.180000000000007</v>
      </c>
      <c r="V109" s="71">
        <f t="shared" si="61"/>
        <v>66.180000000000007</v>
      </c>
      <c r="W109" s="71">
        <f t="shared" si="61"/>
        <v>66.180000000000007</v>
      </c>
      <c r="X109" s="71">
        <f t="shared" si="61"/>
        <v>66.180000000000007</v>
      </c>
      <c r="Y109" s="71">
        <f t="shared" si="61"/>
        <v>66.180000000000007</v>
      </c>
      <c r="Z109" s="71">
        <f t="shared" si="61"/>
        <v>66.180000000000007</v>
      </c>
      <c r="AA109" s="71">
        <f t="shared" si="61"/>
        <v>66.180000000000007</v>
      </c>
    </row>
    <row r="110" spans="1:27" ht="12.75" hidden="1" customHeight="1" outlineLevel="1" x14ac:dyDescent="0.2">
      <c r="A110" s="163" t="s">
        <v>1136</v>
      </c>
      <c r="B110" s="94" t="s">
        <v>83</v>
      </c>
      <c r="C110" s="70" t="s">
        <v>79</v>
      </c>
      <c r="D110" s="71">
        <v>4.95</v>
      </c>
      <c r="E110" s="71">
        <v>4.95</v>
      </c>
      <c r="F110" s="71">
        <v>4.95</v>
      </c>
      <c r="G110" s="71">
        <v>4.95</v>
      </c>
      <c r="H110" s="71">
        <v>4.95</v>
      </c>
      <c r="I110" s="71">
        <v>4.95</v>
      </c>
      <c r="J110" s="71">
        <v>4.95</v>
      </c>
      <c r="K110" s="71">
        <v>4.95</v>
      </c>
      <c r="L110" s="71">
        <v>4.95</v>
      </c>
      <c r="M110" s="71">
        <v>4.95</v>
      </c>
      <c r="N110" s="71">
        <v>4.95</v>
      </c>
      <c r="O110" s="71">
        <v>4.95</v>
      </c>
      <c r="P110" s="71">
        <v>4.95</v>
      </c>
      <c r="Q110" s="71">
        <v>4.95</v>
      </c>
      <c r="R110" s="71">
        <v>4.95</v>
      </c>
      <c r="S110" s="71">
        <v>4.95</v>
      </c>
      <c r="T110" s="71">
        <v>4.95</v>
      </c>
      <c r="U110" s="71">
        <v>4.95</v>
      </c>
      <c r="V110" s="71">
        <v>4.95</v>
      </c>
      <c r="W110" s="71">
        <v>4.95</v>
      </c>
      <c r="X110" s="71">
        <v>4.95</v>
      </c>
      <c r="Y110" s="71">
        <v>4.95</v>
      </c>
      <c r="Z110" s="71">
        <v>4.95</v>
      </c>
      <c r="AA110" s="71">
        <v>4.95</v>
      </c>
    </row>
    <row r="111" spans="1:27" ht="12.75" hidden="1" customHeight="1" outlineLevel="1" x14ac:dyDescent="0.2">
      <c r="A111" s="163" t="s">
        <v>1137</v>
      </c>
      <c r="B111" s="94" t="s">
        <v>81</v>
      </c>
      <c r="C111" s="70" t="s">
        <v>79</v>
      </c>
      <c r="D111" s="71">
        <f>$D$11</f>
        <v>110.23</v>
      </c>
      <c r="E111" s="71">
        <f t="shared" ref="E111:AA111" si="62">$D$11</f>
        <v>110.23</v>
      </c>
      <c r="F111" s="71">
        <f t="shared" si="62"/>
        <v>110.23</v>
      </c>
      <c r="G111" s="71">
        <f t="shared" si="62"/>
        <v>110.23</v>
      </c>
      <c r="H111" s="71">
        <f t="shared" si="62"/>
        <v>110.23</v>
      </c>
      <c r="I111" s="71">
        <f t="shared" si="62"/>
        <v>110.23</v>
      </c>
      <c r="J111" s="71">
        <f t="shared" si="62"/>
        <v>110.23</v>
      </c>
      <c r="K111" s="71">
        <f t="shared" si="62"/>
        <v>110.23</v>
      </c>
      <c r="L111" s="71">
        <f t="shared" si="62"/>
        <v>110.23</v>
      </c>
      <c r="M111" s="71">
        <f t="shared" si="62"/>
        <v>110.23</v>
      </c>
      <c r="N111" s="71">
        <f t="shared" si="62"/>
        <v>110.23</v>
      </c>
      <c r="O111" s="71">
        <f t="shared" si="62"/>
        <v>110.23</v>
      </c>
      <c r="P111" s="71">
        <f t="shared" si="62"/>
        <v>110.23</v>
      </c>
      <c r="Q111" s="71">
        <f t="shared" si="62"/>
        <v>110.23</v>
      </c>
      <c r="R111" s="71">
        <f t="shared" si="62"/>
        <v>110.23</v>
      </c>
      <c r="S111" s="71">
        <f t="shared" si="62"/>
        <v>110.23</v>
      </c>
      <c r="T111" s="71">
        <f t="shared" si="62"/>
        <v>110.23</v>
      </c>
      <c r="U111" s="71">
        <f t="shared" si="62"/>
        <v>110.23</v>
      </c>
      <c r="V111" s="71">
        <f t="shared" si="62"/>
        <v>110.23</v>
      </c>
      <c r="W111" s="71">
        <f t="shared" si="62"/>
        <v>110.23</v>
      </c>
      <c r="X111" s="71">
        <f t="shared" si="62"/>
        <v>110.23</v>
      </c>
      <c r="Y111" s="71">
        <f t="shared" si="62"/>
        <v>110.23</v>
      </c>
      <c r="Z111" s="71">
        <f t="shared" si="62"/>
        <v>110.23</v>
      </c>
      <c r="AA111" s="71">
        <f t="shared" si="62"/>
        <v>110.23</v>
      </c>
    </row>
    <row r="112" spans="1:27" ht="12.75" customHeight="1" collapsed="1" x14ac:dyDescent="0.2">
      <c r="A112" s="162" t="s">
        <v>1138</v>
      </c>
      <c r="B112" s="54" t="str">
        <f>"22"&amp;"."&amp;$B$663&amp;"."&amp;$B$664</f>
        <v>22.05.2023</v>
      </c>
      <c r="C112" s="134" t="s">
        <v>76</v>
      </c>
      <c r="D112" s="135">
        <f>ROUND(((D113+D114+D116+D115)/1000),5)</f>
        <v>1.4974499999999999</v>
      </c>
      <c r="E112" s="135">
        <f>ROUND(((E113+E114+E116+E115)/1000),5)</f>
        <v>1.35073</v>
      </c>
      <c r="F112" s="135">
        <f>ROUND(((F113+F114+F116+F115)/1000),5)</f>
        <v>1.2713000000000001</v>
      </c>
      <c r="G112" s="135">
        <f t="shared" ref="G112:AA112" si="63">ROUND(((G113+G114+G116+G115)/1000),5)</f>
        <v>1.2442599999999999</v>
      </c>
      <c r="H112" s="135">
        <f t="shared" si="63"/>
        <v>1.2274499999999999</v>
      </c>
      <c r="I112" s="135">
        <f t="shared" si="63"/>
        <v>1.2829900000000001</v>
      </c>
      <c r="J112" s="135">
        <f t="shared" si="63"/>
        <v>1.5201499999999999</v>
      </c>
      <c r="K112" s="135">
        <f t="shared" si="63"/>
        <v>1.74915</v>
      </c>
      <c r="L112" s="135">
        <f t="shared" si="63"/>
        <v>2.0512700000000001</v>
      </c>
      <c r="M112" s="135">
        <f t="shared" si="63"/>
        <v>2.1387900000000002</v>
      </c>
      <c r="N112" s="135">
        <f t="shared" si="63"/>
        <v>2.1406800000000001</v>
      </c>
      <c r="O112" s="135">
        <f t="shared" si="63"/>
        <v>2.1517499999999998</v>
      </c>
      <c r="P112" s="135">
        <f t="shared" si="63"/>
        <v>2.1805500000000002</v>
      </c>
      <c r="Q112" s="135">
        <f t="shared" si="63"/>
        <v>2.2450000000000001</v>
      </c>
      <c r="R112" s="135">
        <f t="shared" si="63"/>
        <v>2.2187100000000002</v>
      </c>
      <c r="S112" s="135">
        <f t="shared" si="63"/>
        <v>2.1793</v>
      </c>
      <c r="T112" s="135">
        <f t="shared" si="63"/>
        <v>2.14791</v>
      </c>
      <c r="U112" s="135">
        <f t="shared" si="63"/>
        <v>2.1403799999999999</v>
      </c>
      <c r="V112" s="135">
        <f t="shared" si="63"/>
        <v>2.10337</v>
      </c>
      <c r="W112" s="135">
        <f t="shared" si="63"/>
        <v>1.9489000000000001</v>
      </c>
      <c r="X112" s="135">
        <f t="shared" si="63"/>
        <v>2.0404800000000001</v>
      </c>
      <c r="Y112" s="135">
        <f t="shared" si="63"/>
        <v>2.1353300000000002</v>
      </c>
      <c r="Z112" s="135">
        <f t="shared" si="63"/>
        <v>1.8569800000000001</v>
      </c>
      <c r="AA112" s="135">
        <f t="shared" si="63"/>
        <v>1.6559600000000001</v>
      </c>
    </row>
    <row r="113" spans="1:27" ht="12.75" hidden="1" customHeight="1" outlineLevel="1" x14ac:dyDescent="0.2">
      <c r="A113" s="163" t="s">
        <v>1139</v>
      </c>
      <c r="B113" s="94" t="s">
        <v>238</v>
      </c>
      <c r="C113" s="70" t="s">
        <v>79</v>
      </c>
      <c r="D113" s="71">
        <v>1316.09</v>
      </c>
      <c r="E113" s="71">
        <v>1169.3699999999999</v>
      </c>
      <c r="F113" s="71">
        <v>1089.94</v>
      </c>
      <c r="G113" s="71">
        <v>1062.9000000000001</v>
      </c>
      <c r="H113" s="71">
        <v>1046.0899999999999</v>
      </c>
      <c r="I113" s="71">
        <v>1101.6300000000001</v>
      </c>
      <c r="J113" s="71">
        <v>1338.79</v>
      </c>
      <c r="K113" s="71">
        <v>1567.79</v>
      </c>
      <c r="L113" s="71">
        <v>1869.91</v>
      </c>
      <c r="M113" s="71">
        <v>1957.43</v>
      </c>
      <c r="N113" s="71">
        <v>1959.32</v>
      </c>
      <c r="O113" s="71">
        <v>1970.39</v>
      </c>
      <c r="P113" s="71">
        <v>1999.19</v>
      </c>
      <c r="Q113" s="71">
        <v>2063.64</v>
      </c>
      <c r="R113" s="71">
        <v>2037.35</v>
      </c>
      <c r="S113" s="71">
        <v>1997.94</v>
      </c>
      <c r="T113" s="71">
        <v>1966.55</v>
      </c>
      <c r="U113" s="71">
        <v>1959.02</v>
      </c>
      <c r="V113" s="71">
        <v>1922.01</v>
      </c>
      <c r="W113" s="71">
        <v>1767.54</v>
      </c>
      <c r="X113" s="71">
        <v>1859.12</v>
      </c>
      <c r="Y113" s="71">
        <v>1953.97</v>
      </c>
      <c r="Z113" s="71">
        <v>1675.62</v>
      </c>
      <c r="AA113" s="71">
        <v>1474.6</v>
      </c>
    </row>
    <row r="114" spans="1:27" ht="12.75" hidden="1" customHeight="1" outlineLevel="1" x14ac:dyDescent="0.2">
      <c r="A114" s="163" t="s">
        <v>1140</v>
      </c>
      <c r="B114" s="94" t="s">
        <v>90</v>
      </c>
      <c r="C114" s="70" t="s">
        <v>79</v>
      </c>
      <c r="D114" s="71">
        <f t="shared" ref="D114:AA114" si="64">$D$9</f>
        <v>66.180000000000007</v>
      </c>
      <c r="E114" s="71">
        <f t="shared" si="64"/>
        <v>66.180000000000007</v>
      </c>
      <c r="F114" s="71">
        <f t="shared" si="64"/>
        <v>66.180000000000007</v>
      </c>
      <c r="G114" s="71">
        <f t="shared" si="64"/>
        <v>66.180000000000007</v>
      </c>
      <c r="H114" s="71">
        <f t="shared" si="64"/>
        <v>66.180000000000007</v>
      </c>
      <c r="I114" s="71">
        <f t="shared" si="64"/>
        <v>66.180000000000007</v>
      </c>
      <c r="J114" s="71">
        <f t="shared" si="64"/>
        <v>66.180000000000007</v>
      </c>
      <c r="K114" s="71">
        <f t="shared" si="64"/>
        <v>66.180000000000007</v>
      </c>
      <c r="L114" s="71">
        <f t="shared" si="64"/>
        <v>66.180000000000007</v>
      </c>
      <c r="M114" s="71">
        <f t="shared" si="64"/>
        <v>66.180000000000007</v>
      </c>
      <c r="N114" s="71">
        <f t="shared" si="64"/>
        <v>66.180000000000007</v>
      </c>
      <c r="O114" s="71">
        <f t="shared" si="64"/>
        <v>66.180000000000007</v>
      </c>
      <c r="P114" s="71">
        <f t="shared" si="64"/>
        <v>66.180000000000007</v>
      </c>
      <c r="Q114" s="71">
        <f t="shared" si="64"/>
        <v>66.180000000000007</v>
      </c>
      <c r="R114" s="71">
        <f t="shared" si="64"/>
        <v>66.180000000000007</v>
      </c>
      <c r="S114" s="71">
        <f t="shared" si="64"/>
        <v>66.180000000000007</v>
      </c>
      <c r="T114" s="71">
        <f t="shared" si="64"/>
        <v>66.180000000000007</v>
      </c>
      <c r="U114" s="71">
        <f t="shared" si="64"/>
        <v>66.180000000000007</v>
      </c>
      <c r="V114" s="71">
        <f t="shared" si="64"/>
        <v>66.180000000000007</v>
      </c>
      <c r="W114" s="71">
        <f t="shared" si="64"/>
        <v>66.180000000000007</v>
      </c>
      <c r="X114" s="71">
        <f t="shared" si="64"/>
        <v>66.180000000000007</v>
      </c>
      <c r="Y114" s="71">
        <f t="shared" si="64"/>
        <v>66.180000000000007</v>
      </c>
      <c r="Z114" s="71">
        <f t="shared" si="64"/>
        <v>66.180000000000007</v>
      </c>
      <c r="AA114" s="71">
        <f t="shared" si="64"/>
        <v>66.180000000000007</v>
      </c>
    </row>
    <row r="115" spans="1:27" ht="12.75" hidden="1" customHeight="1" outlineLevel="1" x14ac:dyDescent="0.2">
      <c r="A115" s="163" t="s">
        <v>1141</v>
      </c>
      <c r="B115" s="94" t="s">
        <v>83</v>
      </c>
      <c r="C115" s="70" t="s">
        <v>79</v>
      </c>
      <c r="D115" s="71">
        <v>4.95</v>
      </c>
      <c r="E115" s="71">
        <v>4.95</v>
      </c>
      <c r="F115" s="71">
        <v>4.95</v>
      </c>
      <c r="G115" s="71">
        <v>4.95</v>
      </c>
      <c r="H115" s="71">
        <v>4.95</v>
      </c>
      <c r="I115" s="71">
        <v>4.95</v>
      </c>
      <c r="J115" s="71">
        <v>4.95</v>
      </c>
      <c r="K115" s="71">
        <v>4.95</v>
      </c>
      <c r="L115" s="71">
        <v>4.95</v>
      </c>
      <c r="M115" s="71">
        <v>4.95</v>
      </c>
      <c r="N115" s="71">
        <v>4.95</v>
      </c>
      <c r="O115" s="71">
        <v>4.95</v>
      </c>
      <c r="P115" s="71">
        <v>4.95</v>
      </c>
      <c r="Q115" s="71">
        <v>4.95</v>
      </c>
      <c r="R115" s="71">
        <v>4.95</v>
      </c>
      <c r="S115" s="71">
        <v>4.95</v>
      </c>
      <c r="T115" s="71">
        <v>4.95</v>
      </c>
      <c r="U115" s="71">
        <v>4.95</v>
      </c>
      <c r="V115" s="71">
        <v>4.95</v>
      </c>
      <c r="W115" s="71">
        <v>4.95</v>
      </c>
      <c r="X115" s="71">
        <v>4.95</v>
      </c>
      <c r="Y115" s="71">
        <v>4.95</v>
      </c>
      <c r="Z115" s="71">
        <v>4.95</v>
      </c>
      <c r="AA115" s="71">
        <v>4.95</v>
      </c>
    </row>
    <row r="116" spans="1:27" ht="12.75" hidden="1" customHeight="1" outlineLevel="1" x14ac:dyDescent="0.2">
      <c r="A116" s="163" t="s">
        <v>1142</v>
      </c>
      <c r="B116" s="94" t="s">
        <v>81</v>
      </c>
      <c r="C116" s="70" t="s">
        <v>79</v>
      </c>
      <c r="D116" s="71">
        <f>$D$11</f>
        <v>110.23</v>
      </c>
      <c r="E116" s="71">
        <f t="shared" ref="E116:AA116" si="65">$D$11</f>
        <v>110.23</v>
      </c>
      <c r="F116" s="71">
        <f t="shared" si="65"/>
        <v>110.23</v>
      </c>
      <c r="G116" s="71">
        <f t="shared" si="65"/>
        <v>110.23</v>
      </c>
      <c r="H116" s="71">
        <f t="shared" si="65"/>
        <v>110.23</v>
      </c>
      <c r="I116" s="71">
        <f t="shared" si="65"/>
        <v>110.23</v>
      </c>
      <c r="J116" s="71">
        <f t="shared" si="65"/>
        <v>110.23</v>
      </c>
      <c r="K116" s="71">
        <f t="shared" si="65"/>
        <v>110.23</v>
      </c>
      <c r="L116" s="71">
        <f t="shared" si="65"/>
        <v>110.23</v>
      </c>
      <c r="M116" s="71">
        <f t="shared" si="65"/>
        <v>110.23</v>
      </c>
      <c r="N116" s="71">
        <f t="shared" si="65"/>
        <v>110.23</v>
      </c>
      <c r="O116" s="71">
        <f t="shared" si="65"/>
        <v>110.23</v>
      </c>
      <c r="P116" s="71">
        <f t="shared" si="65"/>
        <v>110.23</v>
      </c>
      <c r="Q116" s="71">
        <f t="shared" si="65"/>
        <v>110.23</v>
      </c>
      <c r="R116" s="71">
        <f t="shared" si="65"/>
        <v>110.23</v>
      </c>
      <c r="S116" s="71">
        <f t="shared" si="65"/>
        <v>110.23</v>
      </c>
      <c r="T116" s="71">
        <f t="shared" si="65"/>
        <v>110.23</v>
      </c>
      <c r="U116" s="71">
        <f t="shared" si="65"/>
        <v>110.23</v>
      </c>
      <c r="V116" s="71">
        <f t="shared" si="65"/>
        <v>110.23</v>
      </c>
      <c r="W116" s="71">
        <f t="shared" si="65"/>
        <v>110.23</v>
      </c>
      <c r="X116" s="71">
        <f t="shared" si="65"/>
        <v>110.23</v>
      </c>
      <c r="Y116" s="71">
        <f t="shared" si="65"/>
        <v>110.23</v>
      </c>
      <c r="Z116" s="71">
        <f t="shared" si="65"/>
        <v>110.23</v>
      </c>
      <c r="AA116" s="71">
        <f t="shared" si="65"/>
        <v>110.23</v>
      </c>
    </row>
    <row r="117" spans="1:27" ht="12.75" customHeight="1" collapsed="1" x14ac:dyDescent="0.2">
      <c r="A117" s="162" t="s">
        <v>1143</v>
      </c>
      <c r="B117" s="54" t="str">
        <f>"23"&amp;"."&amp;$B$663&amp;"."&amp;$B$664</f>
        <v>23.05.2023</v>
      </c>
      <c r="C117" s="134" t="s">
        <v>76</v>
      </c>
      <c r="D117" s="135">
        <f>ROUND(((D118+D119+D121+D120)/1000),5)</f>
        <v>1.47722</v>
      </c>
      <c r="E117" s="135">
        <f>ROUND(((E118+E119+E121+E120)/1000),5)</f>
        <v>1.3067500000000001</v>
      </c>
      <c r="F117" s="135">
        <f>ROUND(((F118+F119+F121+F120)/1000),5)</f>
        <v>1.21878</v>
      </c>
      <c r="G117" s="135">
        <f t="shared" ref="G117:AA117" si="66">ROUND(((G118+G119+G121+G120)/1000),5)</f>
        <v>1.18032</v>
      </c>
      <c r="H117" s="135">
        <f t="shared" si="66"/>
        <v>1.22729</v>
      </c>
      <c r="I117" s="135">
        <f t="shared" si="66"/>
        <v>1.3732200000000001</v>
      </c>
      <c r="J117" s="135">
        <f t="shared" si="66"/>
        <v>1.4915499999999999</v>
      </c>
      <c r="K117" s="135">
        <f t="shared" si="66"/>
        <v>1.7255199999999999</v>
      </c>
      <c r="L117" s="135">
        <f t="shared" si="66"/>
        <v>1.9558500000000001</v>
      </c>
      <c r="M117" s="135">
        <f t="shared" si="66"/>
        <v>2.07498</v>
      </c>
      <c r="N117" s="135">
        <f t="shared" si="66"/>
        <v>2.0499000000000001</v>
      </c>
      <c r="O117" s="135">
        <f t="shared" si="66"/>
        <v>2.1084100000000001</v>
      </c>
      <c r="P117" s="135">
        <f t="shared" si="66"/>
        <v>2.1087400000000001</v>
      </c>
      <c r="Q117" s="135">
        <f t="shared" si="66"/>
        <v>2.1287500000000001</v>
      </c>
      <c r="R117" s="135">
        <f t="shared" si="66"/>
        <v>2.1239499999999998</v>
      </c>
      <c r="S117" s="135">
        <f t="shared" si="66"/>
        <v>2.1126299999999998</v>
      </c>
      <c r="T117" s="135">
        <f t="shared" si="66"/>
        <v>2.1036100000000002</v>
      </c>
      <c r="U117" s="135">
        <f t="shared" si="66"/>
        <v>2.0495299999999999</v>
      </c>
      <c r="V117" s="135">
        <f t="shared" si="66"/>
        <v>1.9894799999999999</v>
      </c>
      <c r="W117" s="135">
        <f t="shared" si="66"/>
        <v>1.9321699999999999</v>
      </c>
      <c r="X117" s="135">
        <f t="shared" si="66"/>
        <v>1.9576100000000001</v>
      </c>
      <c r="Y117" s="135">
        <f t="shared" si="66"/>
        <v>2.0567799999999998</v>
      </c>
      <c r="Z117" s="135">
        <f t="shared" si="66"/>
        <v>1.8506499999999999</v>
      </c>
      <c r="AA117" s="135">
        <f t="shared" si="66"/>
        <v>1.5953299999999999</v>
      </c>
    </row>
    <row r="118" spans="1:27" ht="12.75" hidden="1" customHeight="1" outlineLevel="1" x14ac:dyDescent="0.2">
      <c r="A118" s="163" t="s">
        <v>1144</v>
      </c>
      <c r="B118" s="94" t="s">
        <v>238</v>
      </c>
      <c r="C118" s="70" t="s">
        <v>79</v>
      </c>
      <c r="D118" s="71">
        <v>1295.8599999999999</v>
      </c>
      <c r="E118" s="71">
        <v>1125.3900000000001</v>
      </c>
      <c r="F118" s="71">
        <v>1037.42</v>
      </c>
      <c r="G118" s="71">
        <v>998.96</v>
      </c>
      <c r="H118" s="71">
        <v>1045.93</v>
      </c>
      <c r="I118" s="71">
        <v>1191.8599999999999</v>
      </c>
      <c r="J118" s="71">
        <v>1310.19</v>
      </c>
      <c r="K118" s="71">
        <v>1544.16</v>
      </c>
      <c r="L118" s="71">
        <v>1774.49</v>
      </c>
      <c r="M118" s="71">
        <v>1893.62</v>
      </c>
      <c r="N118" s="71">
        <v>1868.54</v>
      </c>
      <c r="O118" s="71">
        <v>1927.05</v>
      </c>
      <c r="P118" s="71">
        <v>1927.38</v>
      </c>
      <c r="Q118" s="71">
        <v>1947.39</v>
      </c>
      <c r="R118" s="71">
        <v>1942.59</v>
      </c>
      <c r="S118" s="71">
        <v>1931.27</v>
      </c>
      <c r="T118" s="71">
        <v>1922.25</v>
      </c>
      <c r="U118" s="71">
        <v>1868.17</v>
      </c>
      <c r="V118" s="71">
        <v>1808.12</v>
      </c>
      <c r="W118" s="71">
        <v>1750.81</v>
      </c>
      <c r="X118" s="71">
        <v>1776.25</v>
      </c>
      <c r="Y118" s="71">
        <v>1875.42</v>
      </c>
      <c r="Z118" s="71">
        <v>1669.29</v>
      </c>
      <c r="AA118" s="71">
        <v>1413.97</v>
      </c>
    </row>
    <row r="119" spans="1:27" ht="12.75" hidden="1" customHeight="1" outlineLevel="1" x14ac:dyDescent="0.2">
      <c r="A119" s="163" t="s">
        <v>1145</v>
      </c>
      <c r="B119" s="94" t="s">
        <v>90</v>
      </c>
      <c r="C119" s="70" t="s">
        <v>79</v>
      </c>
      <c r="D119" s="71">
        <f t="shared" ref="D119:AA119" si="67">$D$9</f>
        <v>66.180000000000007</v>
      </c>
      <c r="E119" s="71">
        <f t="shared" si="67"/>
        <v>66.180000000000007</v>
      </c>
      <c r="F119" s="71">
        <f t="shared" si="67"/>
        <v>66.180000000000007</v>
      </c>
      <c r="G119" s="71">
        <f t="shared" si="67"/>
        <v>66.180000000000007</v>
      </c>
      <c r="H119" s="71">
        <f t="shared" si="67"/>
        <v>66.180000000000007</v>
      </c>
      <c r="I119" s="71">
        <f t="shared" si="67"/>
        <v>66.180000000000007</v>
      </c>
      <c r="J119" s="71">
        <f t="shared" si="67"/>
        <v>66.180000000000007</v>
      </c>
      <c r="K119" s="71">
        <f t="shared" si="67"/>
        <v>66.180000000000007</v>
      </c>
      <c r="L119" s="71">
        <f t="shared" si="67"/>
        <v>66.180000000000007</v>
      </c>
      <c r="M119" s="71">
        <f t="shared" si="67"/>
        <v>66.180000000000007</v>
      </c>
      <c r="N119" s="71">
        <f t="shared" si="67"/>
        <v>66.180000000000007</v>
      </c>
      <c r="O119" s="71">
        <f t="shared" si="67"/>
        <v>66.180000000000007</v>
      </c>
      <c r="P119" s="71">
        <f t="shared" si="67"/>
        <v>66.180000000000007</v>
      </c>
      <c r="Q119" s="71">
        <f t="shared" si="67"/>
        <v>66.180000000000007</v>
      </c>
      <c r="R119" s="71">
        <f t="shared" si="67"/>
        <v>66.180000000000007</v>
      </c>
      <c r="S119" s="71">
        <f t="shared" si="67"/>
        <v>66.180000000000007</v>
      </c>
      <c r="T119" s="71">
        <f t="shared" si="67"/>
        <v>66.180000000000007</v>
      </c>
      <c r="U119" s="71">
        <f t="shared" si="67"/>
        <v>66.180000000000007</v>
      </c>
      <c r="V119" s="71">
        <f t="shared" si="67"/>
        <v>66.180000000000007</v>
      </c>
      <c r="W119" s="71">
        <f t="shared" si="67"/>
        <v>66.180000000000007</v>
      </c>
      <c r="X119" s="71">
        <f t="shared" si="67"/>
        <v>66.180000000000007</v>
      </c>
      <c r="Y119" s="71">
        <f t="shared" si="67"/>
        <v>66.180000000000007</v>
      </c>
      <c r="Z119" s="71">
        <f t="shared" si="67"/>
        <v>66.180000000000007</v>
      </c>
      <c r="AA119" s="71">
        <f t="shared" si="67"/>
        <v>66.180000000000007</v>
      </c>
    </row>
    <row r="120" spans="1:27" ht="12.75" hidden="1" customHeight="1" outlineLevel="1" x14ac:dyDescent="0.2">
      <c r="A120" s="163" t="s">
        <v>1146</v>
      </c>
      <c r="B120" s="94" t="s">
        <v>83</v>
      </c>
      <c r="C120" s="70" t="s">
        <v>79</v>
      </c>
      <c r="D120" s="71">
        <v>4.95</v>
      </c>
      <c r="E120" s="71">
        <v>4.95</v>
      </c>
      <c r="F120" s="71">
        <v>4.95</v>
      </c>
      <c r="G120" s="71">
        <v>4.95</v>
      </c>
      <c r="H120" s="71">
        <v>4.95</v>
      </c>
      <c r="I120" s="71">
        <v>4.95</v>
      </c>
      <c r="J120" s="71">
        <v>4.95</v>
      </c>
      <c r="K120" s="71">
        <v>4.95</v>
      </c>
      <c r="L120" s="71">
        <v>4.95</v>
      </c>
      <c r="M120" s="71">
        <v>4.95</v>
      </c>
      <c r="N120" s="71">
        <v>4.95</v>
      </c>
      <c r="O120" s="71">
        <v>4.95</v>
      </c>
      <c r="P120" s="71">
        <v>4.95</v>
      </c>
      <c r="Q120" s="71">
        <v>4.95</v>
      </c>
      <c r="R120" s="71">
        <v>4.95</v>
      </c>
      <c r="S120" s="71">
        <v>4.95</v>
      </c>
      <c r="T120" s="71">
        <v>4.95</v>
      </c>
      <c r="U120" s="71">
        <v>4.95</v>
      </c>
      <c r="V120" s="71">
        <v>4.95</v>
      </c>
      <c r="W120" s="71">
        <v>4.95</v>
      </c>
      <c r="X120" s="71">
        <v>4.95</v>
      </c>
      <c r="Y120" s="71">
        <v>4.95</v>
      </c>
      <c r="Z120" s="71">
        <v>4.95</v>
      </c>
      <c r="AA120" s="71">
        <v>4.95</v>
      </c>
    </row>
    <row r="121" spans="1:27" ht="12.75" hidden="1" customHeight="1" outlineLevel="1" x14ac:dyDescent="0.2">
      <c r="A121" s="163" t="s">
        <v>1147</v>
      </c>
      <c r="B121" s="94" t="s">
        <v>81</v>
      </c>
      <c r="C121" s="70" t="s">
        <v>79</v>
      </c>
      <c r="D121" s="71">
        <f>$D$11</f>
        <v>110.23</v>
      </c>
      <c r="E121" s="71">
        <f t="shared" ref="E121:AA121" si="68">$D$11</f>
        <v>110.23</v>
      </c>
      <c r="F121" s="71">
        <f t="shared" si="68"/>
        <v>110.23</v>
      </c>
      <c r="G121" s="71">
        <f t="shared" si="68"/>
        <v>110.23</v>
      </c>
      <c r="H121" s="71">
        <f t="shared" si="68"/>
        <v>110.23</v>
      </c>
      <c r="I121" s="71">
        <f t="shared" si="68"/>
        <v>110.23</v>
      </c>
      <c r="J121" s="71">
        <f t="shared" si="68"/>
        <v>110.23</v>
      </c>
      <c r="K121" s="71">
        <f t="shared" si="68"/>
        <v>110.23</v>
      </c>
      <c r="L121" s="71">
        <f t="shared" si="68"/>
        <v>110.23</v>
      </c>
      <c r="M121" s="71">
        <f t="shared" si="68"/>
        <v>110.23</v>
      </c>
      <c r="N121" s="71">
        <f t="shared" si="68"/>
        <v>110.23</v>
      </c>
      <c r="O121" s="71">
        <f t="shared" si="68"/>
        <v>110.23</v>
      </c>
      <c r="P121" s="71">
        <f t="shared" si="68"/>
        <v>110.23</v>
      </c>
      <c r="Q121" s="71">
        <f t="shared" si="68"/>
        <v>110.23</v>
      </c>
      <c r="R121" s="71">
        <f t="shared" si="68"/>
        <v>110.23</v>
      </c>
      <c r="S121" s="71">
        <f t="shared" si="68"/>
        <v>110.23</v>
      </c>
      <c r="T121" s="71">
        <f t="shared" si="68"/>
        <v>110.23</v>
      </c>
      <c r="U121" s="71">
        <f t="shared" si="68"/>
        <v>110.23</v>
      </c>
      <c r="V121" s="71">
        <f t="shared" si="68"/>
        <v>110.23</v>
      </c>
      <c r="W121" s="71">
        <f t="shared" si="68"/>
        <v>110.23</v>
      </c>
      <c r="X121" s="71">
        <f t="shared" si="68"/>
        <v>110.23</v>
      </c>
      <c r="Y121" s="71">
        <f t="shared" si="68"/>
        <v>110.23</v>
      </c>
      <c r="Z121" s="71">
        <f t="shared" si="68"/>
        <v>110.23</v>
      </c>
      <c r="AA121" s="71">
        <f t="shared" si="68"/>
        <v>110.23</v>
      </c>
    </row>
    <row r="122" spans="1:27" ht="12.75" customHeight="1" collapsed="1" x14ac:dyDescent="0.2">
      <c r="A122" s="162" t="s">
        <v>1148</v>
      </c>
      <c r="B122" s="54" t="str">
        <f>"24"&amp;"."&amp;$B$663&amp;"."&amp;$B$664</f>
        <v>24.05.2023</v>
      </c>
      <c r="C122" s="134" t="s">
        <v>76</v>
      </c>
      <c r="D122" s="135">
        <f>ROUND(((D123+D124+D126+D125)/1000),5)</f>
        <v>1.4932799999999999</v>
      </c>
      <c r="E122" s="135">
        <f>ROUND(((E123+E124+E126+E125)/1000),5)</f>
        <v>1.28508</v>
      </c>
      <c r="F122" s="135">
        <f>ROUND(((F123+F124+F126+F125)/1000),5)</f>
        <v>1.2486600000000001</v>
      </c>
      <c r="G122" s="135">
        <f t="shared" ref="G122:AA122" si="69">ROUND(((G123+G124+G126+G125)/1000),5)</f>
        <v>1.20526</v>
      </c>
      <c r="H122" s="135">
        <f t="shared" si="69"/>
        <v>1.2108699999999999</v>
      </c>
      <c r="I122" s="135">
        <f t="shared" si="69"/>
        <v>1.37066</v>
      </c>
      <c r="J122" s="135">
        <f t="shared" si="69"/>
        <v>1.6319900000000001</v>
      </c>
      <c r="K122" s="135">
        <f t="shared" si="69"/>
        <v>1.885</v>
      </c>
      <c r="L122" s="135">
        <f t="shared" si="69"/>
        <v>2.0665100000000001</v>
      </c>
      <c r="M122" s="135">
        <f t="shared" si="69"/>
        <v>2.1213299999999999</v>
      </c>
      <c r="N122" s="135">
        <f t="shared" si="69"/>
        <v>2.1278199999999998</v>
      </c>
      <c r="O122" s="135">
        <f t="shared" si="69"/>
        <v>2.12947</v>
      </c>
      <c r="P122" s="135">
        <f t="shared" si="69"/>
        <v>2.11477</v>
      </c>
      <c r="Q122" s="135">
        <f t="shared" si="69"/>
        <v>2.12019</v>
      </c>
      <c r="R122" s="135">
        <f t="shared" si="69"/>
        <v>2.1333700000000002</v>
      </c>
      <c r="S122" s="135">
        <f t="shared" si="69"/>
        <v>2.14656</v>
      </c>
      <c r="T122" s="135">
        <f t="shared" si="69"/>
        <v>2.1300400000000002</v>
      </c>
      <c r="U122" s="135">
        <f t="shared" si="69"/>
        <v>2.1162000000000001</v>
      </c>
      <c r="V122" s="135">
        <f t="shared" si="69"/>
        <v>2.10995</v>
      </c>
      <c r="W122" s="135">
        <f t="shared" si="69"/>
        <v>2.1016499999999998</v>
      </c>
      <c r="X122" s="135">
        <f t="shared" si="69"/>
        <v>2.10161</v>
      </c>
      <c r="Y122" s="135">
        <f t="shared" si="69"/>
        <v>2.1044</v>
      </c>
      <c r="Z122" s="135">
        <f t="shared" si="69"/>
        <v>1.9415199999999999</v>
      </c>
      <c r="AA122" s="135">
        <f t="shared" si="69"/>
        <v>1.61982</v>
      </c>
    </row>
    <row r="123" spans="1:27" ht="12.75" hidden="1" customHeight="1" outlineLevel="1" x14ac:dyDescent="0.2">
      <c r="A123" s="163" t="s">
        <v>1149</v>
      </c>
      <c r="B123" s="94" t="s">
        <v>238</v>
      </c>
      <c r="C123" s="70" t="s">
        <v>79</v>
      </c>
      <c r="D123" s="71">
        <v>1311.92</v>
      </c>
      <c r="E123" s="71">
        <v>1103.72</v>
      </c>
      <c r="F123" s="71">
        <v>1067.3</v>
      </c>
      <c r="G123" s="71">
        <v>1023.9</v>
      </c>
      <c r="H123" s="71">
        <v>1029.51</v>
      </c>
      <c r="I123" s="71">
        <v>1189.3</v>
      </c>
      <c r="J123" s="71">
        <v>1450.63</v>
      </c>
      <c r="K123" s="71">
        <v>1703.64</v>
      </c>
      <c r="L123" s="71">
        <v>1885.15</v>
      </c>
      <c r="M123" s="71">
        <v>1939.97</v>
      </c>
      <c r="N123" s="71">
        <v>1946.46</v>
      </c>
      <c r="O123" s="71">
        <v>1948.11</v>
      </c>
      <c r="P123" s="71">
        <v>1933.41</v>
      </c>
      <c r="Q123" s="71">
        <v>1938.83</v>
      </c>
      <c r="R123" s="71">
        <v>1952.01</v>
      </c>
      <c r="S123" s="71">
        <v>1965.2</v>
      </c>
      <c r="T123" s="71">
        <v>1948.68</v>
      </c>
      <c r="U123" s="71">
        <v>1934.84</v>
      </c>
      <c r="V123" s="71">
        <v>1928.59</v>
      </c>
      <c r="W123" s="71">
        <v>1920.29</v>
      </c>
      <c r="X123" s="71">
        <v>1920.25</v>
      </c>
      <c r="Y123" s="71">
        <v>1923.04</v>
      </c>
      <c r="Z123" s="71">
        <v>1760.16</v>
      </c>
      <c r="AA123" s="71">
        <v>1438.46</v>
      </c>
    </row>
    <row r="124" spans="1:27" ht="12.75" hidden="1" customHeight="1" outlineLevel="1" x14ac:dyDescent="0.2">
      <c r="A124" s="163" t="s">
        <v>1150</v>
      </c>
      <c r="B124" s="94" t="s">
        <v>90</v>
      </c>
      <c r="C124" s="70" t="s">
        <v>79</v>
      </c>
      <c r="D124" s="71">
        <f t="shared" ref="D124:AA124" si="70">$D$9</f>
        <v>66.180000000000007</v>
      </c>
      <c r="E124" s="71">
        <f t="shared" si="70"/>
        <v>66.180000000000007</v>
      </c>
      <c r="F124" s="71">
        <f t="shared" si="70"/>
        <v>66.180000000000007</v>
      </c>
      <c r="G124" s="71">
        <f t="shared" si="70"/>
        <v>66.180000000000007</v>
      </c>
      <c r="H124" s="71">
        <f t="shared" si="70"/>
        <v>66.180000000000007</v>
      </c>
      <c r="I124" s="71">
        <f t="shared" si="70"/>
        <v>66.180000000000007</v>
      </c>
      <c r="J124" s="71">
        <f t="shared" si="70"/>
        <v>66.180000000000007</v>
      </c>
      <c r="K124" s="71">
        <f t="shared" si="70"/>
        <v>66.180000000000007</v>
      </c>
      <c r="L124" s="71">
        <f t="shared" si="70"/>
        <v>66.180000000000007</v>
      </c>
      <c r="M124" s="71">
        <f t="shared" si="70"/>
        <v>66.180000000000007</v>
      </c>
      <c r="N124" s="71">
        <f t="shared" si="70"/>
        <v>66.180000000000007</v>
      </c>
      <c r="O124" s="71">
        <f t="shared" si="70"/>
        <v>66.180000000000007</v>
      </c>
      <c r="P124" s="71">
        <f t="shared" si="70"/>
        <v>66.180000000000007</v>
      </c>
      <c r="Q124" s="71">
        <f t="shared" si="70"/>
        <v>66.180000000000007</v>
      </c>
      <c r="R124" s="71">
        <f t="shared" si="70"/>
        <v>66.180000000000007</v>
      </c>
      <c r="S124" s="71">
        <f t="shared" si="70"/>
        <v>66.180000000000007</v>
      </c>
      <c r="T124" s="71">
        <f t="shared" si="70"/>
        <v>66.180000000000007</v>
      </c>
      <c r="U124" s="71">
        <f t="shared" si="70"/>
        <v>66.180000000000007</v>
      </c>
      <c r="V124" s="71">
        <f t="shared" si="70"/>
        <v>66.180000000000007</v>
      </c>
      <c r="W124" s="71">
        <f t="shared" si="70"/>
        <v>66.180000000000007</v>
      </c>
      <c r="X124" s="71">
        <f t="shared" si="70"/>
        <v>66.180000000000007</v>
      </c>
      <c r="Y124" s="71">
        <f t="shared" si="70"/>
        <v>66.180000000000007</v>
      </c>
      <c r="Z124" s="71">
        <f t="shared" si="70"/>
        <v>66.180000000000007</v>
      </c>
      <c r="AA124" s="71">
        <f t="shared" si="70"/>
        <v>66.180000000000007</v>
      </c>
    </row>
    <row r="125" spans="1:27" ht="12.75" hidden="1" customHeight="1" outlineLevel="1" x14ac:dyDescent="0.2">
      <c r="A125" s="163" t="s">
        <v>1151</v>
      </c>
      <c r="B125" s="94" t="s">
        <v>83</v>
      </c>
      <c r="C125" s="70" t="s">
        <v>79</v>
      </c>
      <c r="D125" s="71">
        <v>4.95</v>
      </c>
      <c r="E125" s="71">
        <v>4.95</v>
      </c>
      <c r="F125" s="71">
        <v>4.95</v>
      </c>
      <c r="G125" s="71">
        <v>4.95</v>
      </c>
      <c r="H125" s="71">
        <v>4.95</v>
      </c>
      <c r="I125" s="71">
        <v>4.95</v>
      </c>
      <c r="J125" s="71">
        <v>4.95</v>
      </c>
      <c r="K125" s="71">
        <v>4.95</v>
      </c>
      <c r="L125" s="71">
        <v>4.95</v>
      </c>
      <c r="M125" s="71">
        <v>4.95</v>
      </c>
      <c r="N125" s="71">
        <v>4.95</v>
      </c>
      <c r="O125" s="71">
        <v>4.95</v>
      </c>
      <c r="P125" s="71">
        <v>4.95</v>
      </c>
      <c r="Q125" s="71">
        <v>4.95</v>
      </c>
      <c r="R125" s="71">
        <v>4.95</v>
      </c>
      <c r="S125" s="71">
        <v>4.95</v>
      </c>
      <c r="T125" s="71">
        <v>4.95</v>
      </c>
      <c r="U125" s="71">
        <v>4.95</v>
      </c>
      <c r="V125" s="71">
        <v>4.95</v>
      </c>
      <c r="W125" s="71">
        <v>4.95</v>
      </c>
      <c r="X125" s="71">
        <v>4.95</v>
      </c>
      <c r="Y125" s="71">
        <v>4.95</v>
      </c>
      <c r="Z125" s="71">
        <v>4.95</v>
      </c>
      <c r="AA125" s="71">
        <v>4.95</v>
      </c>
    </row>
    <row r="126" spans="1:27" ht="12.75" hidden="1" customHeight="1" outlineLevel="1" x14ac:dyDescent="0.2">
      <c r="A126" s="163" t="s">
        <v>1152</v>
      </c>
      <c r="B126" s="94" t="s">
        <v>81</v>
      </c>
      <c r="C126" s="70" t="s">
        <v>79</v>
      </c>
      <c r="D126" s="71">
        <f>$D$11</f>
        <v>110.23</v>
      </c>
      <c r="E126" s="71">
        <f t="shared" ref="E126:AA126" si="71">$D$11</f>
        <v>110.23</v>
      </c>
      <c r="F126" s="71">
        <f t="shared" si="71"/>
        <v>110.23</v>
      </c>
      <c r="G126" s="71">
        <f t="shared" si="71"/>
        <v>110.23</v>
      </c>
      <c r="H126" s="71">
        <f t="shared" si="71"/>
        <v>110.23</v>
      </c>
      <c r="I126" s="71">
        <f t="shared" si="71"/>
        <v>110.23</v>
      </c>
      <c r="J126" s="71">
        <f t="shared" si="71"/>
        <v>110.23</v>
      </c>
      <c r="K126" s="71">
        <f t="shared" si="71"/>
        <v>110.23</v>
      </c>
      <c r="L126" s="71">
        <f t="shared" si="71"/>
        <v>110.23</v>
      </c>
      <c r="M126" s="71">
        <f t="shared" si="71"/>
        <v>110.23</v>
      </c>
      <c r="N126" s="71">
        <f t="shared" si="71"/>
        <v>110.23</v>
      </c>
      <c r="O126" s="71">
        <f t="shared" si="71"/>
        <v>110.23</v>
      </c>
      <c r="P126" s="71">
        <f t="shared" si="71"/>
        <v>110.23</v>
      </c>
      <c r="Q126" s="71">
        <f t="shared" si="71"/>
        <v>110.23</v>
      </c>
      <c r="R126" s="71">
        <f t="shared" si="71"/>
        <v>110.23</v>
      </c>
      <c r="S126" s="71">
        <f t="shared" si="71"/>
        <v>110.23</v>
      </c>
      <c r="T126" s="71">
        <f t="shared" si="71"/>
        <v>110.23</v>
      </c>
      <c r="U126" s="71">
        <f t="shared" si="71"/>
        <v>110.23</v>
      </c>
      <c r="V126" s="71">
        <f t="shared" si="71"/>
        <v>110.23</v>
      </c>
      <c r="W126" s="71">
        <f t="shared" si="71"/>
        <v>110.23</v>
      </c>
      <c r="X126" s="71">
        <f t="shared" si="71"/>
        <v>110.23</v>
      </c>
      <c r="Y126" s="71">
        <f t="shared" si="71"/>
        <v>110.23</v>
      </c>
      <c r="Z126" s="71">
        <f t="shared" si="71"/>
        <v>110.23</v>
      </c>
      <c r="AA126" s="71">
        <f t="shared" si="71"/>
        <v>110.23</v>
      </c>
    </row>
    <row r="127" spans="1:27" ht="12.75" customHeight="1" collapsed="1" x14ac:dyDescent="0.2">
      <c r="A127" s="162" t="s">
        <v>1153</v>
      </c>
      <c r="B127" s="54" t="str">
        <f>"25"&amp;"."&amp;$B$663&amp;"."&amp;$B$664</f>
        <v>25.05.2023</v>
      </c>
      <c r="C127" s="134" t="s">
        <v>76</v>
      </c>
      <c r="D127" s="135">
        <f>ROUND(((D128+D129+D131+D130)/1000),5)</f>
        <v>1.3134600000000001</v>
      </c>
      <c r="E127" s="135">
        <f>ROUND(((E128+E129+E131+E130)/1000),5)</f>
        <v>1.2079599999999999</v>
      </c>
      <c r="F127" s="135">
        <f>ROUND(((F128+F129+F131+F130)/1000),5)</f>
        <v>1.1425700000000001</v>
      </c>
      <c r="G127" s="135">
        <f t="shared" ref="G127:AA127" si="72">ROUND(((G128+G129+G131+G130)/1000),5)</f>
        <v>1.0934600000000001</v>
      </c>
      <c r="H127" s="135">
        <f t="shared" si="72"/>
        <v>1.0929899999999999</v>
      </c>
      <c r="I127" s="135">
        <f t="shared" si="72"/>
        <v>1.25993</v>
      </c>
      <c r="J127" s="135">
        <f t="shared" si="72"/>
        <v>1.6411899999999999</v>
      </c>
      <c r="K127" s="135">
        <f t="shared" si="72"/>
        <v>1.80447</v>
      </c>
      <c r="L127" s="135">
        <f t="shared" si="72"/>
        <v>2.0215800000000002</v>
      </c>
      <c r="M127" s="135">
        <f t="shared" si="72"/>
        <v>2.0899299999999998</v>
      </c>
      <c r="N127" s="135">
        <f t="shared" si="72"/>
        <v>2.10297</v>
      </c>
      <c r="O127" s="135">
        <f t="shared" si="72"/>
        <v>2.1124299999999998</v>
      </c>
      <c r="P127" s="135">
        <f t="shared" si="72"/>
        <v>2.0952000000000002</v>
      </c>
      <c r="Q127" s="135">
        <f t="shared" si="72"/>
        <v>2.0974900000000001</v>
      </c>
      <c r="R127" s="135">
        <f t="shared" si="72"/>
        <v>2.12215</v>
      </c>
      <c r="S127" s="135">
        <f t="shared" si="72"/>
        <v>2.1375199999999999</v>
      </c>
      <c r="T127" s="135">
        <f t="shared" si="72"/>
        <v>2.12263</v>
      </c>
      <c r="U127" s="135">
        <f t="shared" si="72"/>
        <v>2.1091000000000002</v>
      </c>
      <c r="V127" s="135">
        <f t="shared" si="72"/>
        <v>2.1020099999999999</v>
      </c>
      <c r="W127" s="135">
        <f t="shared" si="72"/>
        <v>2.0958399999999999</v>
      </c>
      <c r="X127" s="135">
        <f t="shared" si="72"/>
        <v>2.09958</v>
      </c>
      <c r="Y127" s="135">
        <f t="shared" si="72"/>
        <v>2.0953599999999999</v>
      </c>
      <c r="Z127" s="135">
        <f t="shared" si="72"/>
        <v>1.9025099999999999</v>
      </c>
      <c r="AA127" s="135">
        <f t="shared" si="72"/>
        <v>1.5304599999999999</v>
      </c>
    </row>
    <row r="128" spans="1:27" ht="12.75" hidden="1" customHeight="1" outlineLevel="1" x14ac:dyDescent="0.2">
      <c r="A128" s="163" t="s">
        <v>1154</v>
      </c>
      <c r="B128" s="94" t="s">
        <v>238</v>
      </c>
      <c r="C128" s="70" t="s">
        <v>79</v>
      </c>
      <c r="D128" s="71">
        <v>1132.0999999999999</v>
      </c>
      <c r="E128" s="71">
        <v>1026.5999999999999</v>
      </c>
      <c r="F128" s="71">
        <v>961.21</v>
      </c>
      <c r="G128" s="71">
        <v>912.1</v>
      </c>
      <c r="H128" s="71">
        <v>911.63</v>
      </c>
      <c r="I128" s="71">
        <v>1078.57</v>
      </c>
      <c r="J128" s="71">
        <v>1459.83</v>
      </c>
      <c r="K128" s="71">
        <v>1623.11</v>
      </c>
      <c r="L128" s="71">
        <v>1840.22</v>
      </c>
      <c r="M128" s="71">
        <v>1908.57</v>
      </c>
      <c r="N128" s="71">
        <v>1921.61</v>
      </c>
      <c r="O128" s="71">
        <v>1931.07</v>
      </c>
      <c r="P128" s="71">
        <v>1913.84</v>
      </c>
      <c r="Q128" s="71">
        <v>1916.13</v>
      </c>
      <c r="R128" s="71">
        <v>1940.79</v>
      </c>
      <c r="S128" s="71">
        <v>1956.16</v>
      </c>
      <c r="T128" s="71">
        <v>1941.27</v>
      </c>
      <c r="U128" s="71">
        <v>1927.74</v>
      </c>
      <c r="V128" s="71">
        <v>1920.65</v>
      </c>
      <c r="W128" s="71">
        <v>1914.48</v>
      </c>
      <c r="X128" s="71">
        <v>1918.22</v>
      </c>
      <c r="Y128" s="71">
        <v>1914</v>
      </c>
      <c r="Z128" s="71">
        <v>1721.15</v>
      </c>
      <c r="AA128" s="71">
        <v>1349.1</v>
      </c>
    </row>
    <row r="129" spans="1:27" ht="12.75" hidden="1" customHeight="1" outlineLevel="1" x14ac:dyDescent="0.2">
      <c r="A129" s="163" t="s">
        <v>1155</v>
      </c>
      <c r="B129" s="94" t="s">
        <v>90</v>
      </c>
      <c r="C129" s="70" t="s">
        <v>79</v>
      </c>
      <c r="D129" s="71">
        <f t="shared" ref="D129:AA129" si="73">$D$9</f>
        <v>66.180000000000007</v>
      </c>
      <c r="E129" s="71">
        <f t="shared" si="73"/>
        <v>66.180000000000007</v>
      </c>
      <c r="F129" s="71">
        <f t="shared" si="73"/>
        <v>66.180000000000007</v>
      </c>
      <c r="G129" s="71">
        <f t="shared" si="73"/>
        <v>66.180000000000007</v>
      </c>
      <c r="H129" s="71">
        <f t="shared" si="73"/>
        <v>66.180000000000007</v>
      </c>
      <c r="I129" s="71">
        <f t="shared" si="73"/>
        <v>66.180000000000007</v>
      </c>
      <c r="J129" s="71">
        <f t="shared" si="73"/>
        <v>66.180000000000007</v>
      </c>
      <c r="K129" s="71">
        <f t="shared" si="73"/>
        <v>66.180000000000007</v>
      </c>
      <c r="L129" s="71">
        <f t="shared" si="73"/>
        <v>66.180000000000007</v>
      </c>
      <c r="M129" s="71">
        <f t="shared" si="73"/>
        <v>66.180000000000007</v>
      </c>
      <c r="N129" s="71">
        <f t="shared" si="73"/>
        <v>66.180000000000007</v>
      </c>
      <c r="O129" s="71">
        <f t="shared" si="73"/>
        <v>66.180000000000007</v>
      </c>
      <c r="P129" s="71">
        <f t="shared" si="73"/>
        <v>66.180000000000007</v>
      </c>
      <c r="Q129" s="71">
        <f t="shared" si="73"/>
        <v>66.180000000000007</v>
      </c>
      <c r="R129" s="71">
        <f t="shared" si="73"/>
        <v>66.180000000000007</v>
      </c>
      <c r="S129" s="71">
        <f t="shared" si="73"/>
        <v>66.180000000000007</v>
      </c>
      <c r="T129" s="71">
        <f t="shared" si="73"/>
        <v>66.180000000000007</v>
      </c>
      <c r="U129" s="71">
        <f t="shared" si="73"/>
        <v>66.180000000000007</v>
      </c>
      <c r="V129" s="71">
        <f t="shared" si="73"/>
        <v>66.180000000000007</v>
      </c>
      <c r="W129" s="71">
        <f t="shared" si="73"/>
        <v>66.180000000000007</v>
      </c>
      <c r="X129" s="71">
        <f t="shared" si="73"/>
        <v>66.180000000000007</v>
      </c>
      <c r="Y129" s="71">
        <f t="shared" si="73"/>
        <v>66.180000000000007</v>
      </c>
      <c r="Z129" s="71">
        <f t="shared" si="73"/>
        <v>66.180000000000007</v>
      </c>
      <c r="AA129" s="71">
        <f t="shared" si="73"/>
        <v>66.180000000000007</v>
      </c>
    </row>
    <row r="130" spans="1:27" ht="12.75" hidden="1" customHeight="1" outlineLevel="1" x14ac:dyDescent="0.2">
      <c r="A130" s="163" t="s">
        <v>1156</v>
      </c>
      <c r="B130" s="94" t="s">
        <v>83</v>
      </c>
      <c r="C130" s="70" t="s">
        <v>79</v>
      </c>
      <c r="D130" s="71">
        <v>4.95</v>
      </c>
      <c r="E130" s="71">
        <v>4.95</v>
      </c>
      <c r="F130" s="71">
        <v>4.95</v>
      </c>
      <c r="G130" s="71">
        <v>4.95</v>
      </c>
      <c r="H130" s="71">
        <v>4.95</v>
      </c>
      <c r="I130" s="71">
        <v>4.95</v>
      </c>
      <c r="J130" s="71">
        <v>4.95</v>
      </c>
      <c r="K130" s="71">
        <v>4.95</v>
      </c>
      <c r="L130" s="71">
        <v>4.95</v>
      </c>
      <c r="M130" s="71">
        <v>4.95</v>
      </c>
      <c r="N130" s="71">
        <v>4.95</v>
      </c>
      <c r="O130" s="71">
        <v>4.95</v>
      </c>
      <c r="P130" s="71">
        <v>4.95</v>
      </c>
      <c r="Q130" s="71">
        <v>4.95</v>
      </c>
      <c r="R130" s="71">
        <v>4.95</v>
      </c>
      <c r="S130" s="71">
        <v>4.95</v>
      </c>
      <c r="T130" s="71">
        <v>4.95</v>
      </c>
      <c r="U130" s="71">
        <v>4.95</v>
      </c>
      <c r="V130" s="71">
        <v>4.95</v>
      </c>
      <c r="W130" s="71">
        <v>4.95</v>
      </c>
      <c r="X130" s="71">
        <v>4.95</v>
      </c>
      <c r="Y130" s="71">
        <v>4.95</v>
      </c>
      <c r="Z130" s="71">
        <v>4.95</v>
      </c>
      <c r="AA130" s="71">
        <v>4.95</v>
      </c>
    </row>
    <row r="131" spans="1:27" ht="12.75" hidden="1" customHeight="1" outlineLevel="1" x14ac:dyDescent="0.2">
      <c r="A131" s="163" t="s">
        <v>1157</v>
      </c>
      <c r="B131" s="94" t="s">
        <v>81</v>
      </c>
      <c r="C131" s="70" t="s">
        <v>79</v>
      </c>
      <c r="D131" s="71">
        <f>$D$11</f>
        <v>110.23</v>
      </c>
      <c r="E131" s="71">
        <f t="shared" ref="E131:AA131" si="74">$D$11</f>
        <v>110.23</v>
      </c>
      <c r="F131" s="71">
        <f t="shared" si="74"/>
        <v>110.23</v>
      </c>
      <c r="G131" s="71">
        <f t="shared" si="74"/>
        <v>110.23</v>
      </c>
      <c r="H131" s="71">
        <f t="shared" si="74"/>
        <v>110.23</v>
      </c>
      <c r="I131" s="71">
        <f t="shared" si="74"/>
        <v>110.23</v>
      </c>
      <c r="J131" s="71">
        <f t="shared" si="74"/>
        <v>110.23</v>
      </c>
      <c r="K131" s="71">
        <f t="shared" si="74"/>
        <v>110.23</v>
      </c>
      <c r="L131" s="71">
        <f t="shared" si="74"/>
        <v>110.23</v>
      </c>
      <c r="M131" s="71">
        <f t="shared" si="74"/>
        <v>110.23</v>
      </c>
      <c r="N131" s="71">
        <f t="shared" si="74"/>
        <v>110.23</v>
      </c>
      <c r="O131" s="71">
        <f t="shared" si="74"/>
        <v>110.23</v>
      </c>
      <c r="P131" s="71">
        <f t="shared" si="74"/>
        <v>110.23</v>
      </c>
      <c r="Q131" s="71">
        <f t="shared" si="74"/>
        <v>110.23</v>
      </c>
      <c r="R131" s="71">
        <f t="shared" si="74"/>
        <v>110.23</v>
      </c>
      <c r="S131" s="71">
        <f t="shared" si="74"/>
        <v>110.23</v>
      </c>
      <c r="T131" s="71">
        <f t="shared" si="74"/>
        <v>110.23</v>
      </c>
      <c r="U131" s="71">
        <f t="shared" si="74"/>
        <v>110.23</v>
      </c>
      <c r="V131" s="71">
        <f t="shared" si="74"/>
        <v>110.23</v>
      </c>
      <c r="W131" s="71">
        <f t="shared" si="74"/>
        <v>110.23</v>
      </c>
      <c r="X131" s="71">
        <f t="shared" si="74"/>
        <v>110.23</v>
      </c>
      <c r="Y131" s="71">
        <f t="shared" si="74"/>
        <v>110.23</v>
      </c>
      <c r="Z131" s="71">
        <f t="shared" si="74"/>
        <v>110.23</v>
      </c>
      <c r="AA131" s="71">
        <f t="shared" si="74"/>
        <v>110.23</v>
      </c>
    </row>
    <row r="132" spans="1:27" ht="12.75" customHeight="1" collapsed="1" x14ac:dyDescent="0.2">
      <c r="A132" s="162" t="s">
        <v>1158</v>
      </c>
      <c r="B132" s="54" t="str">
        <f>"26"&amp;"."&amp;$B$663&amp;"."&amp;$B$664</f>
        <v>26.05.2023</v>
      </c>
      <c r="C132" s="134" t="s">
        <v>76</v>
      </c>
      <c r="D132" s="135">
        <f>ROUND(((D133+D134+D136+D135)/1000),5)</f>
        <v>1.425</v>
      </c>
      <c r="E132" s="135">
        <f>ROUND(((E133+E134+E136+E135)/1000),5)</f>
        <v>1.28268</v>
      </c>
      <c r="F132" s="135">
        <f>ROUND(((F133+F134+F136+F135)/1000),5)</f>
        <v>1.2204900000000001</v>
      </c>
      <c r="G132" s="135">
        <f t="shared" ref="G132:AA132" si="75">ROUND(((G133+G134+G136+G135)/1000),5)</f>
        <v>1.17496</v>
      </c>
      <c r="H132" s="135">
        <f t="shared" si="75"/>
        <v>1.19737</v>
      </c>
      <c r="I132" s="135">
        <f t="shared" si="75"/>
        <v>1.2864100000000001</v>
      </c>
      <c r="J132" s="135">
        <f t="shared" si="75"/>
        <v>1.6846099999999999</v>
      </c>
      <c r="K132" s="135">
        <f t="shared" si="75"/>
        <v>1.86226</v>
      </c>
      <c r="L132" s="135">
        <f t="shared" si="75"/>
        <v>2.11022</v>
      </c>
      <c r="M132" s="135">
        <f t="shared" si="75"/>
        <v>2.1765699999999999</v>
      </c>
      <c r="N132" s="135">
        <f t="shared" si="75"/>
        <v>2.18493</v>
      </c>
      <c r="O132" s="135">
        <f t="shared" si="75"/>
        <v>2.1785100000000002</v>
      </c>
      <c r="P132" s="135">
        <f t="shared" si="75"/>
        <v>2.1681900000000001</v>
      </c>
      <c r="Q132" s="135">
        <f t="shared" si="75"/>
        <v>2.1839200000000001</v>
      </c>
      <c r="R132" s="135">
        <f t="shared" si="75"/>
        <v>2.1805699999999999</v>
      </c>
      <c r="S132" s="135">
        <f t="shared" si="75"/>
        <v>2.1756199999999999</v>
      </c>
      <c r="T132" s="135">
        <f t="shared" si="75"/>
        <v>2.16249</v>
      </c>
      <c r="U132" s="135">
        <f t="shared" si="75"/>
        <v>2.1734900000000001</v>
      </c>
      <c r="V132" s="135">
        <f t="shared" si="75"/>
        <v>2.1692100000000001</v>
      </c>
      <c r="W132" s="135">
        <f t="shared" si="75"/>
        <v>2.1440600000000001</v>
      </c>
      <c r="X132" s="135">
        <f t="shared" si="75"/>
        <v>2.14839</v>
      </c>
      <c r="Y132" s="135">
        <f t="shared" si="75"/>
        <v>2.1702900000000001</v>
      </c>
      <c r="Z132" s="135">
        <f t="shared" si="75"/>
        <v>2.11408</v>
      </c>
      <c r="AA132" s="135">
        <f t="shared" si="75"/>
        <v>1.78769</v>
      </c>
    </row>
    <row r="133" spans="1:27" ht="12.75" hidden="1" customHeight="1" outlineLevel="1" x14ac:dyDescent="0.2">
      <c r="A133" s="163" t="s">
        <v>1159</v>
      </c>
      <c r="B133" s="94" t="s">
        <v>238</v>
      </c>
      <c r="C133" s="70" t="s">
        <v>79</v>
      </c>
      <c r="D133" s="71">
        <v>1243.6400000000001</v>
      </c>
      <c r="E133" s="71">
        <v>1101.32</v>
      </c>
      <c r="F133" s="71">
        <v>1039.1300000000001</v>
      </c>
      <c r="G133" s="71">
        <v>993.6</v>
      </c>
      <c r="H133" s="71">
        <v>1016.01</v>
      </c>
      <c r="I133" s="71">
        <v>1105.05</v>
      </c>
      <c r="J133" s="71">
        <v>1503.25</v>
      </c>
      <c r="K133" s="71">
        <v>1680.9</v>
      </c>
      <c r="L133" s="71">
        <v>1928.86</v>
      </c>
      <c r="M133" s="71">
        <v>1995.21</v>
      </c>
      <c r="N133" s="71">
        <v>2003.57</v>
      </c>
      <c r="O133" s="71">
        <v>1997.15</v>
      </c>
      <c r="P133" s="71">
        <v>1986.83</v>
      </c>
      <c r="Q133" s="71">
        <v>2002.56</v>
      </c>
      <c r="R133" s="71">
        <v>1999.21</v>
      </c>
      <c r="S133" s="71">
        <v>1994.26</v>
      </c>
      <c r="T133" s="71">
        <v>1981.13</v>
      </c>
      <c r="U133" s="71">
        <v>1992.13</v>
      </c>
      <c r="V133" s="71">
        <v>1987.85</v>
      </c>
      <c r="W133" s="71">
        <v>1962.7</v>
      </c>
      <c r="X133" s="71">
        <v>1967.03</v>
      </c>
      <c r="Y133" s="71">
        <v>1988.93</v>
      </c>
      <c r="Z133" s="71">
        <v>1932.72</v>
      </c>
      <c r="AA133" s="71">
        <v>1606.33</v>
      </c>
    </row>
    <row r="134" spans="1:27" ht="12.75" hidden="1" customHeight="1" outlineLevel="1" x14ac:dyDescent="0.2">
      <c r="A134" s="163" t="s">
        <v>1160</v>
      </c>
      <c r="B134" s="94" t="s">
        <v>90</v>
      </c>
      <c r="C134" s="70" t="s">
        <v>79</v>
      </c>
      <c r="D134" s="71">
        <f t="shared" ref="D134:AA134" si="76">$D$9</f>
        <v>66.180000000000007</v>
      </c>
      <c r="E134" s="71">
        <f t="shared" si="76"/>
        <v>66.180000000000007</v>
      </c>
      <c r="F134" s="71">
        <f t="shared" si="76"/>
        <v>66.180000000000007</v>
      </c>
      <c r="G134" s="71">
        <f t="shared" si="76"/>
        <v>66.180000000000007</v>
      </c>
      <c r="H134" s="71">
        <f t="shared" si="76"/>
        <v>66.180000000000007</v>
      </c>
      <c r="I134" s="71">
        <f t="shared" si="76"/>
        <v>66.180000000000007</v>
      </c>
      <c r="J134" s="71">
        <f t="shared" si="76"/>
        <v>66.180000000000007</v>
      </c>
      <c r="K134" s="71">
        <f t="shared" si="76"/>
        <v>66.180000000000007</v>
      </c>
      <c r="L134" s="71">
        <f t="shared" si="76"/>
        <v>66.180000000000007</v>
      </c>
      <c r="M134" s="71">
        <f t="shared" si="76"/>
        <v>66.180000000000007</v>
      </c>
      <c r="N134" s="71">
        <f t="shared" si="76"/>
        <v>66.180000000000007</v>
      </c>
      <c r="O134" s="71">
        <f t="shared" si="76"/>
        <v>66.180000000000007</v>
      </c>
      <c r="P134" s="71">
        <f t="shared" si="76"/>
        <v>66.180000000000007</v>
      </c>
      <c r="Q134" s="71">
        <f t="shared" si="76"/>
        <v>66.180000000000007</v>
      </c>
      <c r="R134" s="71">
        <f t="shared" si="76"/>
        <v>66.180000000000007</v>
      </c>
      <c r="S134" s="71">
        <f t="shared" si="76"/>
        <v>66.180000000000007</v>
      </c>
      <c r="T134" s="71">
        <f t="shared" si="76"/>
        <v>66.180000000000007</v>
      </c>
      <c r="U134" s="71">
        <f t="shared" si="76"/>
        <v>66.180000000000007</v>
      </c>
      <c r="V134" s="71">
        <f t="shared" si="76"/>
        <v>66.180000000000007</v>
      </c>
      <c r="W134" s="71">
        <f t="shared" si="76"/>
        <v>66.180000000000007</v>
      </c>
      <c r="X134" s="71">
        <f t="shared" si="76"/>
        <v>66.180000000000007</v>
      </c>
      <c r="Y134" s="71">
        <f t="shared" si="76"/>
        <v>66.180000000000007</v>
      </c>
      <c r="Z134" s="71">
        <f t="shared" si="76"/>
        <v>66.180000000000007</v>
      </c>
      <c r="AA134" s="71">
        <f t="shared" si="76"/>
        <v>66.180000000000007</v>
      </c>
    </row>
    <row r="135" spans="1:27" ht="12.75" hidden="1" customHeight="1" outlineLevel="1" x14ac:dyDescent="0.2">
      <c r="A135" s="163" t="s">
        <v>1161</v>
      </c>
      <c r="B135" s="94" t="s">
        <v>83</v>
      </c>
      <c r="C135" s="70" t="s">
        <v>79</v>
      </c>
      <c r="D135" s="71">
        <v>4.95</v>
      </c>
      <c r="E135" s="71">
        <v>4.95</v>
      </c>
      <c r="F135" s="71">
        <v>4.95</v>
      </c>
      <c r="G135" s="71">
        <v>4.95</v>
      </c>
      <c r="H135" s="71">
        <v>4.95</v>
      </c>
      <c r="I135" s="71">
        <v>4.95</v>
      </c>
      <c r="J135" s="71">
        <v>4.95</v>
      </c>
      <c r="K135" s="71">
        <v>4.95</v>
      </c>
      <c r="L135" s="71">
        <v>4.95</v>
      </c>
      <c r="M135" s="71">
        <v>4.95</v>
      </c>
      <c r="N135" s="71">
        <v>4.95</v>
      </c>
      <c r="O135" s="71">
        <v>4.95</v>
      </c>
      <c r="P135" s="71">
        <v>4.95</v>
      </c>
      <c r="Q135" s="71">
        <v>4.95</v>
      </c>
      <c r="R135" s="71">
        <v>4.95</v>
      </c>
      <c r="S135" s="71">
        <v>4.95</v>
      </c>
      <c r="T135" s="71">
        <v>4.95</v>
      </c>
      <c r="U135" s="71">
        <v>4.95</v>
      </c>
      <c r="V135" s="71">
        <v>4.95</v>
      </c>
      <c r="W135" s="71">
        <v>4.95</v>
      </c>
      <c r="X135" s="71">
        <v>4.95</v>
      </c>
      <c r="Y135" s="71">
        <v>4.95</v>
      </c>
      <c r="Z135" s="71">
        <v>4.95</v>
      </c>
      <c r="AA135" s="71">
        <v>4.95</v>
      </c>
    </row>
    <row r="136" spans="1:27" ht="12.75" hidden="1" customHeight="1" outlineLevel="1" x14ac:dyDescent="0.2">
      <c r="A136" s="163" t="s">
        <v>1162</v>
      </c>
      <c r="B136" s="94" t="s">
        <v>81</v>
      </c>
      <c r="C136" s="70" t="s">
        <v>79</v>
      </c>
      <c r="D136" s="71">
        <f>$D$11</f>
        <v>110.23</v>
      </c>
      <c r="E136" s="71">
        <f t="shared" ref="E136:AA136" si="77">$D$11</f>
        <v>110.23</v>
      </c>
      <c r="F136" s="71">
        <f t="shared" si="77"/>
        <v>110.23</v>
      </c>
      <c r="G136" s="71">
        <f t="shared" si="77"/>
        <v>110.23</v>
      </c>
      <c r="H136" s="71">
        <f t="shared" si="77"/>
        <v>110.23</v>
      </c>
      <c r="I136" s="71">
        <f t="shared" si="77"/>
        <v>110.23</v>
      </c>
      <c r="J136" s="71">
        <f t="shared" si="77"/>
        <v>110.23</v>
      </c>
      <c r="K136" s="71">
        <f t="shared" si="77"/>
        <v>110.23</v>
      </c>
      <c r="L136" s="71">
        <f t="shared" si="77"/>
        <v>110.23</v>
      </c>
      <c r="M136" s="71">
        <f t="shared" si="77"/>
        <v>110.23</v>
      </c>
      <c r="N136" s="71">
        <f t="shared" si="77"/>
        <v>110.23</v>
      </c>
      <c r="O136" s="71">
        <f t="shared" si="77"/>
        <v>110.23</v>
      </c>
      <c r="P136" s="71">
        <f t="shared" si="77"/>
        <v>110.23</v>
      </c>
      <c r="Q136" s="71">
        <f t="shared" si="77"/>
        <v>110.23</v>
      </c>
      <c r="R136" s="71">
        <f t="shared" si="77"/>
        <v>110.23</v>
      </c>
      <c r="S136" s="71">
        <f t="shared" si="77"/>
        <v>110.23</v>
      </c>
      <c r="T136" s="71">
        <f t="shared" si="77"/>
        <v>110.23</v>
      </c>
      <c r="U136" s="71">
        <f t="shared" si="77"/>
        <v>110.23</v>
      </c>
      <c r="V136" s="71">
        <f t="shared" si="77"/>
        <v>110.23</v>
      </c>
      <c r="W136" s="71">
        <f t="shared" si="77"/>
        <v>110.23</v>
      </c>
      <c r="X136" s="71">
        <f t="shared" si="77"/>
        <v>110.23</v>
      </c>
      <c r="Y136" s="71">
        <f t="shared" si="77"/>
        <v>110.23</v>
      </c>
      <c r="Z136" s="71">
        <f t="shared" si="77"/>
        <v>110.23</v>
      </c>
      <c r="AA136" s="71">
        <f t="shared" si="77"/>
        <v>110.23</v>
      </c>
    </row>
    <row r="137" spans="1:27" ht="12.75" customHeight="1" collapsed="1" x14ac:dyDescent="0.2">
      <c r="A137" s="162" t="s">
        <v>1163</v>
      </c>
      <c r="B137" s="54" t="str">
        <f>"27"&amp;"."&amp;$B$663&amp;"."&amp;$B$664</f>
        <v>27.05.2023</v>
      </c>
      <c r="C137" s="134" t="s">
        <v>76</v>
      </c>
      <c r="D137" s="135">
        <f>ROUND(((D138+D139+D141+D140)/1000),5)</f>
        <v>1.7248699999999999</v>
      </c>
      <c r="E137" s="135">
        <f>ROUND(((E138+E139+E141+E140)/1000),5)</f>
        <v>1.48445</v>
      </c>
      <c r="F137" s="135">
        <f>ROUND(((F138+F139+F141+F140)/1000),5)</f>
        <v>1.3382000000000001</v>
      </c>
      <c r="G137" s="135">
        <f t="shared" ref="G137:AA137" si="78">ROUND(((G138+G139+G141+G140)/1000),5)</f>
        <v>1.2859499999999999</v>
      </c>
      <c r="H137" s="135">
        <f t="shared" si="78"/>
        <v>1.2633799999999999</v>
      </c>
      <c r="I137" s="135">
        <f t="shared" si="78"/>
        <v>1.2416499999999999</v>
      </c>
      <c r="J137" s="135">
        <f t="shared" si="78"/>
        <v>1.5477300000000001</v>
      </c>
      <c r="K137" s="135">
        <f t="shared" si="78"/>
        <v>1.7029300000000001</v>
      </c>
      <c r="L137" s="135">
        <f t="shared" si="78"/>
        <v>1.9761599999999999</v>
      </c>
      <c r="M137" s="135">
        <f t="shared" si="78"/>
        <v>2.0895600000000001</v>
      </c>
      <c r="N137" s="135">
        <f t="shared" si="78"/>
        <v>2.1218699999999999</v>
      </c>
      <c r="O137" s="135">
        <f t="shared" si="78"/>
        <v>2.12216</v>
      </c>
      <c r="P137" s="135">
        <f t="shared" si="78"/>
        <v>2.1170599999999999</v>
      </c>
      <c r="Q137" s="135">
        <f t="shared" si="78"/>
        <v>2.11775</v>
      </c>
      <c r="R137" s="135">
        <f t="shared" si="78"/>
        <v>2.1160399999999999</v>
      </c>
      <c r="S137" s="135">
        <f t="shared" si="78"/>
        <v>2.09456</v>
      </c>
      <c r="T137" s="135">
        <f t="shared" si="78"/>
        <v>2.0785900000000002</v>
      </c>
      <c r="U137" s="135">
        <f t="shared" si="78"/>
        <v>2.0136400000000001</v>
      </c>
      <c r="V137" s="135">
        <f t="shared" si="78"/>
        <v>2.0131700000000001</v>
      </c>
      <c r="W137" s="135">
        <f t="shared" si="78"/>
        <v>2.01295</v>
      </c>
      <c r="X137" s="135">
        <f t="shared" si="78"/>
        <v>2.07348</v>
      </c>
      <c r="Y137" s="135">
        <f t="shared" si="78"/>
        <v>2.0916899999999998</v>
      </c>
      <c r="Z137" s="135">
        <f t="shared" si="78"/>
        <v>1.9983200000000001</v>
      </c>
      <c r="AA137" s="135">
        <f t="shared" si="78"/>
        <v>1.69756</v>
      </c>
    </row>
    <row r="138" spans="1:27" ht="12.75" hidden="1" customHeight="1" outlineLevel="1" x14ac:dyDescent="0.2">
      <c r="A138" s="163" t="s">
        <v>1164</v>
      </c>
      <c r="B138" s="94" t="s">
        <v>238</v>
      </c>
      <c r="C138" s="70" t="s">
        <v>79</v>
      </c>
      <c r="D138" s="71">
        <v>1543.51</v>
      </c>
      <c r="E138" s="71">
        <v>1303.0899999999999</v>
      </c>
      <c r="F138" s="71">
        <v>1156.8399999999999</v>
      </c>
      <c r="G138" s="71">
        <v>1104.5899999999999</v>
      </c>
      <c r="H138" s="71">
        <v>1082.02</v>
      </c>
      <c r="I138" s="71">
        <v>1060.29</v>
      </c>
      <c r="J138" s="71">
        <v>1366.37</v>
      </c>
      <c r="K138" s="71">
        <v>1521.57</v>
      </c>
      <c r="L138" s="71">
        <v>1794.8</v>
      </c>
      <c r="M138" s="71">
        <v>1908.2</v>
      </c>
      <c r="N138" s="71">
        <v>1940.51</v>
      </c>
      <c r="O138" s="71">
        <v>1940.8</v>
      </c>
      <c r="P138" s="71">
        <v>1935.7</v>
      </c>
      <c r="Q138" s="71">
        <v>1936.39</v>
      </c>
      <c r="R138" s="71">
        <v>1934.68</v>
      </c>
      <c r="S138" s="71">
        <v>1913.2</v>
      </c>
      <c r="T138" s="71">
        <v>1897.23</v>
      </c>
      <c r="U138" s="71">
        <v>1832.28</v>
      </c>
      <c r="V138" s="71">
        <v>1831.81</v>
      </c>
      <c r="W138" s="71">
        <v>1831.59</v>
      </c>
      <c r="X138" s="71">
        <v>1892.12</v>
      </c>
      <c r="Y138" s="71">
        <v>1910.33</v>
      </c>
      <c r="Z138" s="71">
        <v>1816.96</v>
      </c>
      <c r="AA138" s="71">
        <v>1516.2</v>
      </c>
    </row>
    <row r="139" spans="1:27" ht="12.75" hidden="1" customHeight="1" outlineLevel="1" x14ac:dyDescent="0.2">
      <c r="A139" s="163" t="s">
        <v>1165</v>
      </c>
      <c r="B139" s="94" t="s">
        <v>90</v>
      </c>
      <c r="C139" s="70" t="s">
        <v>79</v>
      </c>
      <c r="D139" s="71">
        <f t="shared" ref="D139:AA139" si="79">$D$9</f>
        <v>66.180000000000007</v>
      </c>
      <c r="E139" s="71">
        <f t="shared" si="79"/>
        <v>66.180000000000007</v>
      </c>
      <c r="F139" s="71">
        <f t="shared" si="79"/>
        <v>66.180000000000007</v>
      </c>
      <c r="G139" s="71">
        <f t="shared" si="79"/>
        <v>66.180000000000007</v>
      </c>
      <c r="H139" s="71">
        <f t="shared" si="79"/>
        <v>66.180000000000007</v>
      </c>
      <c r="I139" s="71">
        <f t="shared" si="79"/>
        <v>66.180000000000007</v>
      </c>
      <c r="J139" s="71">
        <f t="shared" si="79"/>
        <v>66.180000000000007</v>
      </c>
      <c r="K139" s="71">
        <f t="shared" si="79"/>
        <v>66.180000000000007</v>
      </c>
      <c r="L139" s="71">
        <f t="shared" si="79"/>
        <v>66.180000000000007</v>
      </c>
      <c r="M139" s="71">
        <f t="shared" si="79"/>
        <v>66.180000000000007</v>
      </c>
      <c r="N139" s="71">
        <f t="shared" si="79"/>
        <v>66.180000000000007</v>
      </c>
      <c r="O139" s="71">
        <f t="shared" si="79"/>
        <v>66.180000000000007</v>
      </c>
      <c r="P139" s="71">
        <f t="shared" si="79"/>
        <v>66.180000000000007</v>
      </c>
      <c r="Q139" s="71">
        <f t="shared" si="79"/>
        <v>66.180000000000007</v>
      </c>
      <c r="R139" s="71">
        <f t="shared" si="79"/>
        <v>66.180000000000007</v>
      </c>
      <c r="S139" s="71">
        <f t="shared" si="79"/>
        <v>66.180000000000007</v>
      </c>
      <c r="T139" s="71">
        <f t="shared" si="79"/>
        <v>66.180000000000007</v>
      </c>
      <c r="U139" s="71">
        <f t="shared" si="79"/>
        <v>66.180000000000007</v>
      </c>
      <c r="V139" s="71">
        <f t="shared" si="79"/>
        <v>66.180000000000007</v>
      </c>
      <c r="W139" s="71">
        <f t="shared" si="79"/>
        <v>66.180000000000007</v>
      </c>
      <c r="X139" s="71">
        <f t="shared" si="79"/>
        <v>66.180000000000007</v>
      </c>
      <c r="Y139" s="71">
        <f t="shared" si="79"/>
        <v>66.180000000000007</v>
      </c>
      <c r="Z139" s="71">
        <f t="shared" si="79"/>
        <v>66.180000000000007</v>
      </c>
      <c r="AA139" s="71">
        <f t="shared" si="79"/>
        <v>66.180000000000007</v>
      </c>
    </row>
    <row r="140" spans="1:27" ht="12.75" hidden="1" customHeight="1" outlineLevel="1" x14ac:dyDescent="0.2">
      <c r="A140" s="163" t="s">
        <v>1166</v>
      </c>
      <c r="B140" s="94" t="s">
        <v>83</v>
      </c>
      <c r="C140" s="70" t="s">
        <v>79</v>
      </c>
      <c r="D140" s="71">
        <v>4.95</v>
      </c>
      <c r="E140" s="71">
        <v>4.95</v>
      </c>
      <c r="F140" s="71">
        <v>4.95</v>
      </c>
      <c r="G140" s="71">
        <v>4.95</v>
      </c>
      <c r="H140" s="71">
        <v>4.95</v>
      </c>
      <c r="I140" s="71">
        <v>4.95</v>
      </c>
      <c r="J140" s="71">
        <v>4.95</v>
      </c>
      <c r="K140" s="71">
        <v>4.95</v>
      </c>
      <c r="L140" s="71">
        <v>4.95</v>
      </c>
      <c r="M140" s="71">
        <v>4.95</v>
      </c>
      <c r="N140" s="71">
        <v>4.95</v>
      </c>
      <c r="O140" s="71">
        <v>4.95</v>
      </c>
      <c r="P140" s="71">
        <v>4.95</v>
      </c>
      <c r="Q140" s="71">
        <v>4.95</v>
      </c>
      <c r="R140" s="71">
        <v>4.95</v>
      </c>
      <c r="S140" s="71">
        <v>4.95</v>
      </c>
      <c r="T140" s="71">
        <v>4.95</v>
      </c>
      <c r="U140" s="71">
        <v>4.95</v>
      </c>
      <c r="V140" s="71">
        <v>4.95</v>
      </c>
      <c r="W140" s="71">
        <v>4.95</v>
      </c>
      <c r="X140" s="71">
        <v>4.95</v>
      </c>
      <c r="Y140" s="71">
        <v>4.95</v>
      </c>
      <c r="Z140" s="71">
        <v>4.95</v>
      </c>
      <c r="AA140" s="71">
        <v>4.95</v>
      </c>
    </row>
    <row r="141" spans="1:27" ht="12.75" hidden="1" customHeight="1" outlineLevel="1" x14ac:dyDescent="0.2">
      <c r="A141" s="163" t="s">
        <v>1167</v>
      </c>
      <c r="B141" s="94" t="s">
        <v>81</v>
      </c>
      <c r="C141" s="70" t="s">
        <v>79</v>
      </c>
      <c r="D141" s="71">
        <f>$D$11</f>
        <v>110.23</v>
      </c>
      <c r="E141" s="71">
        <f t="shared" ref="E141:AA141" si="80">$D$11</f>
        <v>110.23</v>
      </c>
      <c r="F141" s="71">
        <f t="shared" si="80"/>
        <v>110.23</v>
      </c>
      <c r="G141" s="71">
        <f t="shared" si="80"/>
        <v>110.23</v>
      </c>
      <c r="H141" s="71">
        <f t="shared" si="80"/>
        <v>110.23</v>
      </c>
      <c r="I141" s="71">
        <f t="shared" si="80"/>
        <v>110.23</v>
      </c>
      <c r="J141" s="71">
        <f t="shared" si="80"/>
        <v>110.23</v>
      </c>
      <c r="K141" s="71">
        <f t="shared" si="80"/>
        <v>110.23</v>
      </c>
      <c r="L141" s="71">
        <f t="shared" si="80"/>
        <v>110.23</v>
      </c>
      <c r="M141" s="71">
        <f t="shared" si="80"/>
        <v>110.23</v>
      </c>
      <c r="N141" s="71">
        <f t="shared" si="80"/>
        <v>110.23</v>
      </c>
      <c r="O141" s="71">
        <f t="shared" si="80"/>
        <v>110.23</v>
      </c>
      <c r="P141" s="71">
        <f t="shared" si="80"/>
        <v>110.23</v>
      </c>
      <c r="Q141" s="71">
        <f t="shared" si="80"/>
        <v>110.23</v>
      </c>
      <c r="R141" s="71">
        <f t="shared" si="80"/>
        <v>110.23</v>
      </c>
      <c r="S141" s="71">
        <f t="shared" si="80"/>
        <v>110.23</v>
      </c>
      <c r="T141" s="71">
        <f t="shared" si="80"/>
        <v>110.23</v>
      </c>
      <c r="U141" s="71">
        <f t="shared" si="80"/>
        <v>110.23</v>
      </c>
      <c r="V141" s="71">
        <f t="shared" si="80"/>
        <v>110.23</v>
      </c>
      <c r="W141" s="71">
        <f t="shared" si="80"/>
        <v>110.23</v>
      </c>
      <c r="X141" s="71">
        <f t="shared" si="80"/>
        <v>110.23</v>
      </c>
      <c r="Y141" s="71">
        <f t="shared" si="80"/>
        <v>110.23</v>
      </c>
      <c r="Z141" s="71">
        <f t="shared" si="80"/>
        <v>110.23</v>
      </c>
      <c r="AA141" s="71">
        <f t="shared" si="80"/>
        <v>110.23</v>
      </c>
    </row>
    <row r="142" spans="1:27" ht="12.75" customHeight="1" collapsed="1" x14ac:dyDescent="0.2">
      <c r="A142" s="162" t="s">
        <v>1168</v>
      </c>
      <c r="B142" s="54" t="str">
        <f>"28"&amp;"."&amp;$B$663&amp;"."&amp;$B$664</f>
        <v>28.05.2023</v>
      </c>
      <c r="C142" s="134" t="s">
        <v>76</v>
      </c>
      <c r="D142" s="135">
        <f>ROUND(((D143+D144+D146+D145)/1000),5)</f>
        <v>1.57894</v>
      </c>
      <c r="E142" s="135">
        <f>ROUND(((E143+E144+E146+E145)/1000),5)</f>
        <v>1.4156</v>
      </c>
      <c r="F142" s="135">
        <f>ROUND(((F143+F144+F146+F145)/1000),5)</f>
        <v>1.2886500000000001</v>
      </c>
      <c r="G142" s="135">
        <f t="shared" ref="G142:AA142" si="81">ROUND(((G143+G144+G146+G145)/1000),5)</f>
        <v>1.2581800000000001</v>
      </c>
      <c r="H142" s="135">
        <f t="shared" si="81"/>
        <v>1.23028</v>
      </c>
      <c r="I142" s="135">
        <f t="shared" si="81"/>
        <v>1.21296</v>
      </c>
      <c r="J142" s="135">
        <f t="shared" si="81"/>
        <v>1.4041999999999999</v>
      </c>
      <c r="K142" s="135">
        <f t="shared" si="81"/>
        <v>1.5366500000000001</v>
      </c>
      <c r="L142" s="135">
        <f t="shared" si="81"/>
        <v>1.80366</v>
      </c>
      <c r="M142" s="135">
        <f t="shared" si="81"/>
        <v>1.9771099999999999</v>
      </c>
      <c r="N142" s="135">
        <f t="shared" si="81"/>
        <v>2.02061</v>
      </c>
      <c r="O142" s="135">
        <f t="shared" si="81"/>
        <v>2.03145</v>
      </c>
      <c r="P142" s="135">
        <f t="shared" si="81"/>
        <v>2.0253700000000001</v>
      </c>
      <c r="Q142" s="135">
        <f t="shared" si="81"/>
        <v>2.03051</v>
      </c>
      <c r="R142" s="135">
        <f t="shared" si="81"/>
        <v>2.0295100000000001</v>
      </c>
      <c r="S142" s="135">
        <f t="shared" si="81"/>
        <v>2.0277500000000002</v>
      </c>
      <c r="T142" s="135">
        <f t="shared" si="81"/>
        <v>2.0176400000000001</v>
      </c>
      <c r="U142" s="135">
        <f t="shared" si="81"/>
        <v>1.9976499999999999</v>
      </c>
      <c r="V142" s="135">
        <f t="shared" si="81"/>
        <v>2.0065400000000002</v>
      </c>
      <c r="W142" s="135">
        <f t="shared" si="81"/>
        <v>2.0036900000000002</v>
      </c>
      <c r="X142" s="135">
        <f t="shared" si="81"/>
        <v>2.0433699999999999</v>
      </c>
      <c r="Y142" s="135">
        <f t="shared" si="81"/>
        <v>2.0619399999999999</v>
      </c>
      <c r="Z142" s="135">
        <f t="shared" si="81"/>
        <v>1.9627699999999999</v>
      </c>
      <c r="AA142" s="135">
        <f t="shared" si="81"/>
        <v>1.6409499999999999</v>
      </c>
    </row>
    <row r="143" spans="1:27" ht="12.75" hidden="1" customHeight="1" outlineLevel="1" x14ac:dyDescent="0.2">
      <c r="A143" s="163" t="s">
        <v>1169</v>
      </c>
      <c r="B143" s="94" t="s">
        <v>238</v>
      </c>
      <c r="C143" s="70" t="s">
        <v>79</v>
      </c>
      <c r="D143" s="71">
        <v>1397.58</v>
      </c>
      <c r="E143" s="71">
        <v>1234.24</v>
      </c>
      <c r="F143" s="71">
        <v>1107.29</v>
      </c>
      <c r="G143" s="71">
        <v>1076.82</v>
      </c>
      <c r="H143" s="71">
        <v>1048.92</v>
      </c>
      <c r="I143" s="71">
        <v>1031.5999999999999</v>
      </c>
      <c r="J143" s="71">
        <v>1222.8399999999999</v>
      </c>
      <c r="K143" s="71">
        <v>1355.29</v>
      </c>
      <c r="L143" s="71">
        <v>1622.3</v>
      </c>
      <c r="M143" s="71">
        <v>1795.75</v>
      </c>
      <c r="N143" s="71">
        <v>1839.25</v>
      </c>
      <c r="O143" s="71">
        <v>1850.09</v>
      </c>
      <c r="P143" s="71">
        <v>1844.01</v>
      </c>
      <c r="Q143" s="71">
        <v>1849.15</v>
      </c>
      <c r="R143" s="71">
        <v>1848.15</v>
      </c>
      <c r="S143" s="71">
        <v>1846.39</v>
      </c>
      <c r="T143" s="71">
        <v>1836.28</v>
      </c>
      <c r="U143" s="71">
        <v>1816.29</v>
      </c>
      <c r="V143" s="71">
        <v>1825.18</v>
      </c>
      <c r="W143" s="71">
        <v>1822.33</v>
      </c>
      <c r="X143" s="71">
        <v>1862.01</v>
      </c>
      <c r="Y143" s="71">
        <v>1880.58</v>
      </c>
      <c r="Z143" s="71">
        <v>1781.41</v>
      </c>
      <c r="AA143" s="71">
        <v>1459.59</v>
      </c>
    </row>
    <row r="144" spans="1:27" ht="12.75" hidden="1" customHeight="1" outlineLevel="1" x14ac:dyDescent="0.2">
      <c r="A144" s="163" t="s">
        <v>1170</v>
      </c>
      <c r="B144" s="94" t="s">
        <v>90</v>
      </c>
      <c r="C144" s="70" t="s">
        <v>79</v>
      </c>
      <c r="D144" s="71">
        <f t="shared" ref="D144:AA144" si="82">$D$9</f>
        <v>66.180000000000007</v>
      </c>
      <c r="E144" s="71">
        <f t="shared" si="82"/>
        <v>66.180000000000007</v>
      </c>
      <c r="F144" s="71">
        <f t="shared" si="82"/>
        <v>66.180000000000007</v>
      </c>
      <c r="G144" s="71">
        <f t="shared" si="82"/>
        <v>66.180000000000007</v>
      </c>
      <c r="H144" s="71">
        <f t="shared" si="82"/>
        <v>66.180000000000007</v>
      </c>
      <c r="I144" s="71">
        <f t="shared" si="82"/>
        <v>66.180000000000007</v>
      </c>
      <c r="J144" s="71">
        <f t="shared" si="82"/>
        <v>66.180000000000007</v>
      </c>
      <c r="K144" s="71">
        <f t="shared" si="82"/>
        <v>66.180000000000007</v>
      </c>
      <c r="L144" s="71">
        <f t="shared" si="82"/>
        <v>66.180000000000007</v>
      </c>
      <c r="M144" s="71">
        <f t="shared" si="82"/>
        <v>66.180000000000007</v>
      </c>
      <c r="N144" s="71">
        <f t="shared" si="82"/>
        <v>66.180000000000007</v>
      </c>
      <c r="O144" s="71">
        <f t="shared" si="82"/>
        <v>66.180000000000007</v>
      </c>
      <c r="P144" s="71">
        <f t="shared" si="82"/>
        <v>66.180000000000007</v>
      </c>
      <c r="Q144" s="71">
        <f t="shared" si="82"/>
        <v>66.180000000000007</v>
      </c>
      <c r="R144" s="71">
        <f t="shared" si="82"/>
        <v>66.180000000000007</v>
      </c>
      <c r="S144" s="71">
        <f t="shared" si="82"/>
        <v>66.180000000000007</v>
      </c>
      <c r="T144" s="71">
        <f t="shared" si="82"/>
        <v>66.180000000000007</v>
      </c>
      <c r="U144" s="71">
        <f t="shared" si="82"/>
        <v>66.180000000000007</v>
      </c>
      <c r="V144" s="71">
        <f t="shared" si="82"/>
        <v>66.180000000000007</v>
      </c>
      <c r="W144" s="71">
        <f t="shared" si="82"/>
        <v>66.180000000000007</v>
      </c>
      <c r="X144" s="71">
        <f t="shared" si="82"/>
        <v>66.180000000000007</v>
      </c>
      <c r="Y144" s="71">
        <f t="shared" si="82"/>
        <v>66.180000000000007</v>
      </c>
      <c r="Z144" s="71">
        <f t="shared" si="82"/>
        <v>66.180000000000007</v>
      </c>
      <c r="AA144" s="71">
        <f t="shared" si="82"/>
        <v>66.180000000000007</v>
      </c>
    </row>
    <row r="145" spans="1:27" ht="12.75" hidden="1" customHeight="1" outlineLevel="1" x14ac:dyDescent="0.2">
      <c r="A145" s="163" t="s">
        <v>1171</v>
      </c>
      <c r="B145" s="94" t="s">
        <v>83</v>
      </c>
      <c r="C145" s="70" t="s">
        <v>79</v>
      </c>
      <c r="D145" s="71">
        <v>4.95</v>
      </c>
      <c r="E145" s="71">
        <v>4.95</v>
      </c>
      <c r="F145" s="71">
        <v>4.95</v>
      </c>
      <c r="G145" s="71">
        <v>4.95</v>
      </c>
      <c r="H145" s="71">
        <v>4.95</v>
      </c>
      <c r="I145" s="71">
        <v>4.95</v>
      </c>
      <c r="J145" s="71">
        <v>4.95</v>
      </c>
      <c r="K145" s="71">
        <v>4.95</v>
      </c>
      <c r="L145" s="71">
        <v>4.95</v>
      </c>
      <c r="M145" s="71">
        <v>4.95</v>
      </c>
      <c r="N145" s="71">
        <v>4.95</v>
      </c>
      <c r="O145" s="71">
        <v>4.95</v>
      </c>
      <c r="P145" s="71">
        <v>4.95</v>
      </c>
      <c r="Q145" s="71">
        <v>4.95</v>
      </c>
      <c r="R145" s="71">
        <v>4.95</v>
      </c>
      <c r="S145" s="71">
        <v>4.95</v>
      </c>
      <c r="T145" s="71">
        <v>4.95</v>
      </c>
      <c r="U145" s="71">
        <v>4.95</v>
      </c>
      <c r="V145" s="71">
        <v>4.95</v>
      </c>
      <c r="W145" s="71">
        <v>4.95</v>
      </c>
      <c r="X145" s="71">
        <v>4.95</v>
      </c>
      <c r="Y145" s="71">
        <v>4.95</v>
      </c>
      <c r="Z145" s="71">
        <v>4.95</v>
      </c>
      <c r="AA145" s="71">
        <v>4.95</v>
      </c>
    </row>
    <row r="146" spans="1:27" ht="12.75" hidden="1" customHeight="1" outlineLevel="1" x14ac:dyDescent="0.2">
      <c r="A146" s="163" t="s">
        <v>1172</v>
      </c>
      <c r="B146" s="94" t="s">
        <v>81</v>
      </c>
      <c r="C146" s="70" t="s">
        <v>79</v>
      </c>
      <c r="D146" s="71">
        <f>$D$11</f>
        <v>110.23</v>
      </c>
      <c r="E146" s="71">
        <f t="shared" ref="E146:AA146" si="83">$D$11</f>
        <v>110.23</v>
      </c>
      <c r="F146" s="71">
        <f t="shared" si="83"/>
        <v>110.23</v>
      </c>
      <c r="G146" s="71">
        <f t="shared" si="83"/>
        <v>110.23</v>
      </c>
      <c r="H146" s="71">
        <f t="shared" si="83"/>
        <v>110.23</v>
      </c>
      <c r="I146" s="71">
        <f t="shared" si="83"/>
        <v>110.23</v>
      </c>
      <c r="J146" s="71">
        <f t="shared" si="83"/>
        <v>110.23</v>
      </c>
      <c r="K146" s="71">
        <f t="shared" si="83"/>
        <v>110.23</v>
      </c>
      <c r="L146" s="71">
        <f t="shared" si="83"/>
        <v>110.23</v>
      </c>
      <c r="M146" s="71">
        <f t="shared" si="83"/>
        <v>110.23</v>
      </c>
      <c r="N146" s="71">
        <f t="shared" si="83"/>
        <v>110.23</v>
      </c>
      <c r="O146" s="71">
        <f t="shared" si="83"/>
        <v>110.23</v>
      </c>
      <c r="P146" s="71">
        <f t="shared" si="83"/>
        <v>110.23</v>
      </c>
      <c r="Q146" s="71">
        <f t="shared" si="83"/>
        <v>110.23</v>
      </c>
      <c r="R146" s="71">
        <f t="shared" si="83"/>
        <v>110.23</v>
      </c>
      <c r="S146" s="71">
        <f t="shared" si="83"/>
        <v>110.23</v>
      </c>
      <c r="T146" s="71">
        <f t="shared" si="83"/>
        <v>110.23</v>
      </c>
      <c r="U146" s="71">
        <f t="shared" si="83"/>
        <v>110.23</v>
      </c>
      <c r="V146" s="71">
        <f t="shared" si="83"/>
        <v>110.23</v>
      </c>
      <c r="W146" s="71">
        <f t="shared" si="83"/>
        <v>110.23</v>
      </c>
      <c r="X146" s="71">
        <f t="shared" si="83"/>
        <v>110.23</v>
      </c>
      <c r="Y146" s="71">
        <f t="shared" si="83"/>
        <v>110.23</v>
      </c>
      <c r="Z146" s="71">
        <f t="shared" si="83"/>
        <v>110.23</v>
      </c>
      <c r="AA146" s="71">
        <f t="shared" si="83"/>
        <v>110.23</v>
      </c>
    </row>
    <row r="147" spans="1:27" ht="12.75" customHeight="1" collapsed="1" x14ac:dyDescent="0.2">
      <c r="A147" s="162" t="s">
        <v>1173</v>
      </c>
      <c r="B147" s="54" t="str">
        <f>"29"&amp;"."&amp;$B$663&amp;"."&amp;$B$664</f>
        <v>29.05.2023</v>
      </c>
      <c r="C147" s="134" t="s">
        <v>76</v>
      </c>
      <c r="D147" s="135">
        <f>ROUND(((D148+D149+D151+D150)/1000),5)</f>
        <v>1.5192099999999999</v>
      </c>
      <c r="E147" s="135">
        <f>ROUND(((E148+E149+E151+E150)/1000),5)</f>
        <v>1.34405</v>
      </c>
      <c r="F147" s="135">
        <f>ROUND(((F148+F149+F151+F150)/1000),5)</f>
        <v>1.2542599999999999</v>
      </c>
      <c r="G147" s="135">
        <f t="shared" ref="G147:AA147" si="84">ROUND(((G148+G149+G151+G150)/1000),5)</f>
        <v>1.21522</v>
      </c>
      <c r="H147" s="135">
        <f t="shared" si="84"/>
        <v>1.2195400000000001</v>
      </c>
      <c r="I147" s="135">
        <f t="shared" si="84"/>
        <v>1.28094</v>
      </c>
      <c r="J147" s="135">
        <f t="shared" si="84"/>
        <v>1.6983699999999999</v>
      </c>
      <c r="K147" s="135">
        <f t="shared" si="84"/>
        <v>1.9379</v>
      </c>
      <c r="L147" s="135">
        <f t="shared" si="84"/>
        <v>2.1347800000000001</v>
      </c>
      <c r="M147" s="135">
        <f t="shared" si="84"/>
        <v>2.1535000000000002</v>
      </c>
      <c r="N147" s="135">
        <f t="shared" si="84"/>
        <v>2.17197</v>
      </c>
      <c r="O147" s="135">
        <f t="shared" si="84"/>
        <v>2.1937199999999999</v>
      </c>
      <c r="P147" s="135">
        <f t="shared" si="84"/>
        <v>2.1684399999999999</v>
      </c>
      <c r="Q147" s="135">
        <f t="shared" si="84"/>
        <v>2.1624500000000002</v>
      </c>
      <c r="R147" s="135">
        <f t="shared" si="84"/>
        <v>2.2120500000000001</v>
      </c>
      <c r="S147" s="135">
        <f t="shared" si="84"/>
        <v>2.2004000000000001</v>
      </c>
      <c r="T147" s="135">
        <f t="shared" si="84"/>
        <v>2.1803400000000002</v>
      </c>
      <c r="U147" s="135">
        <f t="shared" si="84"/>
        <v>2.1634899999999999</v>
      </c>
      <c r="V147" s="135">
        <f t="shared" si="84"/>
        <v>2.1512899999999999</v>
      </c>
      <c r="W147" s="135">
        <f t="shared" si="84"/>
        <v>2.13774</v>
      </c>
      <c r="X147" s="135">
        <f t="shared" si="84"/>
        <v>2.1346699999999998</v>
      </c>
      <c r="Y147" s="135">
        <f t="shared" si="84"/>
        <v>2.12818</v>
      </c>
      <c r="Z147" s="135">
        <f t="shared" si="84"/>
        <v>2.03024</v>
      </c>
      <c r="AA147" s="135">
        <f t="shared" si="84"/>
        <v>1.6445099999999999</v>
      </c>
    </row>
    <row r="148" spans="1:27" ht="12.75" hidden="1" customHeight="1" outlineLevel="1" x14ac:dyDescent="0.2">
      <c r="A148" s="163" t="s">
        <v>1174</v>
      </c>
      <c r="B148" s="94" t="s">
        <v>238</v>
      </c>
      <c r="C148" s="70" t="s">
        <v>79</v>
      </c>
      <c r="D148" s="71">
        <v>1337.85</v>
      </c>
      <c r="E148" s="71">
        <v>1162.69</v>
      </c>
      <c r="F148" s="71">
        <v>1072.9000000000001</v>
      </c>
      <c r="G148" s="71">
        <v>1033.8599999999999</v>
      </c>
      <c r="H148" s="71">
        <v>1038.18</v>
      </c>
      <c r="I148" s="71">
        <v>1099.58</v>
      </c>
      <c r="J148" s="71">
        <v>1517.01</v>
      </c>
      <c r="K148" s="71">
        <v>1756.54</v>
      </c>
      <c r="L148" s="71">
        <v>1953.42</v>
      </c>
      <c r="M148" s="71">
        <v>1972.14</v>
      </c>
      <c r="N148" s="71">
        <v>1990.61</v>
      </c>
      <c r="O148" s="71">
        <v>2012.36</v>
      </c>
      <c r="P148" s="71">
        <v>1987.08</v>
      </c>
      <c r="Q148" s="71">
        <v>1981.09</v>
      </c>
      <c r="R148" s="71">
        <v>2030.69</v>
      </c>
      <c r="S148" s="71">
        <v>2019.04</v>
      </c>
      <c r="T148" s="71">
        <v>1998.98</v>
      </c>
      <c r="U148" s="71">
        <v>1982.13</v>
      </c>
      <c r="V148" s="71">
        <v>1969.93</v>
      </c>
      <c r="W148" s="71">
        <v>1956.38</v>
      </c>
      <c r="X148" s="71">
        <v>1953.31</v>
      </c>
      <c r="Y148" s="71">
        <v>1946.82</v>
      </c>
      <c r="Z148" s="71">
        <v>1848.88</v>
      </c>
      <c r="AA148" s="71">
        <v>1463.15</v>
      </c>
    </row>
    <row r="149" spans="1:27" ht="12.75" hidden="1" customHeight="1" outlineLevel="1" x14ac:dyDescent="0.2">
      <c r="A149" s="163" t="s">
        <v>1175</v>
      </c>
      <c r="B149" s="94" t="s">
        <v>90</v>
      </c>
      <c r="C149" s="70" t="s">
        <v>79</v>
      </c>
      <c r="D149" s="71">
        <f t="shared" ref="D149:AA149" si="85">$D$9</f>
        <v>66.180000000000007</v>
      </c>
      <c r="E149" s="71">
        <f t="shared" si="85"/>
        <v>66.180000000000007</v>
      </c>
      <c r="F149" s="71">
        <f t="shared" si="85"/>
        <v>66.180000000000007</v>
      </c>
      <c r="G149" s="71">
        <f t="shared" si="85"/>
        <v>66.180000000000007</v>
      </c>
      <c r="H149" s="71">
        <f t="shared" si="85"/>
        <v>66.180000000000007</v>
      </c>
      <c r="I149" s="71">
        <f t="shared" si="85"/>
        <v>66.180000000000007</v>
      </c>
      <c r="J149" s="71">
        <f t="shared" si="85"/>
        <v>66.180000000000007</v>
      </c>
      <c r="K149" s="71">
        <f t="shared" si="85"/>
        <v>66.180000000000007</v>
      </c>
      <c r="L149" s="71">
        <f t="shared" si="85"/>
        <v>66.180000000000007</v>
      </c>
      <c r="M149" s="71">
        <f t="shared" si="85"/>
        <v>66.180000000000007</v>
      </c>
      <c r="N149" s="71">
        <f t="shared" si="85"/>
        <v>66.180000000000007</v>
      </c>
      <c r="O149" s="71">
        <f t="shared" si="85"/>
        <v>66.180000000000007</v>
      </c>
      <c r="P149" s="71">
        <f t="shared" si="85"/>
        <v>66.180000000000007</v>
      </c>
      <c r="Q149" s="71">
        <f t="shared" si="85"/>
        <v>66.180000000000007</v>
      </c>
      <c r="R149" s="71">
        <f t="shared" si="85"/>
        <v>66.180000000000007</v>
      </c>
      <c r="S149" s="71">
        <f t="shared" si="85"/>
        <v>66.180000000000007</v>
      </c>
      <c r="T149" s="71">
        <f t="shared" si="85"/>
        <v>66.180000000000007</v>
      </c>
      <c r="U149" s="71">
        <f t="shared" si="85"/>
        <v>66.180000000000007</v>
      </c>
      <c r="V149" s="71">
        <f t="shared" si="85"/>
        <v>66.180000000000007</v>
      </c>
      <c r="W149" s="71">
        <f t="shared" si="85"/>
        <v>66.180000000000007</v>
      </c>
      <c r="X149" s="71">
        <f t="shared" si="85"/>
        <v>66.180000000000007</v>
      </c>
      <c r="Y149" s="71">
        <f t="shared" si="85"/>
        <v>66.180000000000007</v>
      </c>
      <c r="Z149" s="71">
        <f t="shared" si="85"/>
        <v>66.180000000000007</v>
      </c>
      <c r="AA149" s="71">
        <f t="shared" si="85"/>
        <v>66.180000000000007</v>
      </c>
    </row>
    <row r="150" spans="1:27" ht="12.75" hidden="1" customHeight="1" outlineLevel="1" x14ac:dyDescent="0.2">
      <c r="A150" s="163" t="s">
        <v>1176</v>
      </c>
      <c r="B150" s="94" t="s">
        <v>83</v>
      </c>
      <c r="C150" s="70" t="s">
        <v>79</v>
      </c>
      <c r="D150" s="71">
        <v>4.95</v>
      </c>
      <c r="E150" s="71">
        <v>4.95</v>
      </c>
      <c r="F150" s="71">
        <v>4.95</v>
      </c>
      <c r="G150" s="71">
        <v>4.95</v>
      </c>
      <c r="H150" s="71">
        <v>4.95</v>
      </c>
      <c r="I150" s="71">
        <v>4.95</v>
      </c>
      <c r="J150" s="71">
        <v>4.95</v>
      </c>
      <c r="K150" s="71">
        <v>4.95</v>
      </c>
      <c r="L150" s="71">
        <v>4.95</v>
      </c>
      <c r="M150" s="71">
        <v>4.95</v>
      </c>
      <c r="N150" s="71">
        <v>4.95</v>
      </c>
      <c r="O150" s="71">
        <v>4.95</v>
      </c>
      <c r="P150" s="71">
        <v>4.95</v>
      </c>
      <c r="Q150" s="71">
        <v>4.95</v>
      </c>
      <c r="R150" s="71">
        <v>4.95</v>
      </c>
      <c r="S150" s="71">
        <v>4.95</v>
      </c>
      <c r="T150" s="71">
        <v>4.95</v>
      </c>
      <c r="U150" s="71">
        <v>4.95</v>
      </c>
      <c r="V150" s="71">
        <v>4.95</v>
      </c>
      <c r="W150" s="71">
        <v>4.95</v>
      </c>
      <c r="X150" s="71">
        <v>4.95</v>
      </c>
      <c r="Y150" s="71">
        <v>4.95</v>
      </c>
      <c r="Z150" s="71">
        <v>4.95</v>
      </c>
      <c r="AA150" s="71">
        <v>4.95</v>
      </c>
    </row>
    <row r="151" spans="1:27" ht="12.75" hidden="1" customHeight="1" outlineLevel="1" x14ac:dyDescent="0.2">
      <c r="A151" s="163" t="s">
        <v>1177</v>
      </c>
      <c r="B151" s="94" t="s">
        <v>81</v>
      </c>
      <c r="C151" s="70" t="s">
        <v>79</v>
      </c>
      <c r="D151" s="71">
        <f>$D$11</f>
        <v>110.23</v>
      </c>
      <c r="E151" s="71">
        <f t="shared" ref="E151:AA151" si="86">$D$11</f>
        <v>110.23</v>
      </c>
      <c r="F151" s="71">
        <f t="shared" si="86"/>
        <v>110.23</v>
      </c>
      <c r="G151" s="71">
        <f t="shared" si="86"/>
        <v>110.23</v>
      </c>
      <c r="H151" s="71">
        <f t="shared" si="86"/>
        <v>110.23</v>
      </c>
      <c r="I151" s="71">
        <f t="shared" si="86"/>
        <v>110.23</v>
      </c>
      <c r="J151" s="71">
        <f t="shared" si="86"/>
        <v>110.23</v>
      </c>
      <c r="K151" s="71">
        <f t="shared" si="86"/>
        <v>110.23</v>
      </c>
      <c r="L151" s="71">
        <f t="shared" si="86"/>
        <v>110.23</v>
      </c>
      <c r="M151" s="71">
        <f t="shared" si="86"/>
        <v>110.23</v>
      </c>
      <c r="N151" s="71">
        <f t="shared" si="86"/>
        <v>110.23</v>
      </c>
      <c r="O151" s="71">
        <f t="shared" si="86"/>
        <v>110.23</v>
      </c>
      <c r="P151" s="71">
        <f t="shared" si="86"/>
        <v>110.23</v>
      </c>
      <c r="Q151" s="71">
        <f t="shared" si="86"/>
        <v>110.23</v>
      </c>
      <c r="R151" s="71">
        <f t="shared" si="86"/>
        <v>110.23</v>
      </c>
      <c r="S151" s="71">
        <f t="shared" si="86"/>
        <v>110.23</v>
      </c>
      <c r="T151" s="71">
        <f t="shared" si="86"/>
        <v>110.23</v>
      </c>
      <c r="U151" s="71">
        <f t="shared" si="86"/>
        <v>110.23</v>
      </c>
      <c r="V151" s="71">
        <f t="shared" si="86"/>
        <v>110.23</v>
      </c>
      <c r="W151" s="71">
        <f t="shared" si="86"/>
        <v>110.23</v>
      </c>
      <c r="X151" s="71">
        <f t="shared" si="86"/>
        <v>110.23</v>
      </c>
      <c r="Y151" s="71">
        <f t="shared" si="86"/>
        <v>110.23</v>
      </c>
      <c r="Z151" s="71">
        <f t="shared" si="86"/>
        <v>110.23</v>
      </c>
      <c r="AA151" s="71">
        <f t="shared" si="86"/>
        <v>110.23</v>
      </c>
    </row>
    <row r="152" spans="1:27" ht="12.75" customHeight="1" collapsed="1" x14ac:dyDescent="0.2">
      <c r="A152" s="162" t="s">
        <v>1178</v>
      </c>
      <c r="B152" s="54" t="str">
        <f>"30"&amp;"."&amp;$B$663&amp;"."&amp;$B$664</f>
        <v>30.05.2023</v>
      </c>
      <c r="C152" s="134" t="s">
        <v>76</v>
      </c>
      <c r="D152" s="135">
        <f>ROUND(((D153+D154+D156+D155)/1000),5)</f>
        <v>1.4371100000000001</v>
      </c>
      <c r="E152" s="135">
        <f>ROUND(((E153+E154+E156+E155)/1000),5)</f>
        <v>1.2851999999999999</v>
      </c>
      <c r="F152" s="135">
        <f>ROUND(((F153+F154+F156+F155)/1000),5)</f>
        <v>1.25268</v>
      </c>
      <c r="G152" s="135">
        <f t="shared" ref="G152:AA152" si="87">ROUND(((G153+G154+G156+G155)/1000),5)</f>
        <v>1.2216899999999999</v>
      </c>
      <c r="H152" s="135">
        <f t="shared" si="87"/>
        <v>1.2265699999999999</v>
      </c>
      <c r="I152" s="135">
        <f t="shared" si="87"/>
        <v>1.3582799999999999</v>
      </c>
      <c r="J152" s="135">
        <f t="shared" si="87"/>
        <v>1.69648</v>
      </c>
      <c r="K152" s="135">
        <f t="shared" si="87"/>
        <v>1.95852</v>
      </c>
      <c r="L152" s="135">
        <f t="shared" si="87"/>
        <v>2.1254</v>
      </c>
      <c r="M152" s="135">
        <f t="shared" si="87"/>
        <v>2.1922100000000002</v>
      </c>
      <c r="N152" s="135">
        <f t="shared" si="87"/>
        <v>2.2100200000000001</v>
      </c>
      <c r="O152" s="135">
        <f t="shared" si="87"/>
        <v>2.1959300000000002</v>
      </c>
      <c r="P152" s="135">
        <f t="shared" si="87"/>
        <v>2.1878299999999999</v>
      </c>
      <c r="Q152" s="135">
        <f t="shared" si="87"/>
        <v>2.2054499999999999</v>
      </c>
      <c r="R152" s="135">
        <f t="shared" si="87"/>
        <v>2.2025999999999999</v>
      </c>
      <c r="S152" s="135">
        <f t="shared" si="87"/>
        <v>2.1903199999999998</v>
      </c>
      <c r="T152" s="135">
        <f t="shared" si="87"/>
        <v>2.17578</v>
      </c>
      <c r="U152" s="135">
        <f t="shared" si="87"/>
        <v>2.1653899999999999</v>
      </c>
      <c r="V152" s="135">
        <f t="shared" si="87"/>
        <v>2.15293</v>
      </c>
      <c r="W152" s="135">
        <f t="shared" si="87"/>
        <v>2.1468799999999999</v>
      </c>
      <c r="X152" s="135">
        <f t="shared" si="87"/>
        <v>2.1375099999999998</v>
      </c>
      <c r="Y152" s="135">
        <f t="shared" si="87"/>
        <v>2.1423899999999998</v>
      </c>
      <c r="Z152" s="135">
        <f t="shared" si="87"/>
        <v>2.0062799999999998</v>
      </c>
      <c r="AA152" s="135">
        <f t="shared" si="87"/>
        <v>1.6496999999999999</v>
      </c>
    </row>
    <row r="153" spans="1:27" ht="12.75" hidden="1" customHeight="1" outlineLevel="1" x14ac:dyDescent="0.2">
      <c r="A153" s="163" t="s">
        <v>1179</v>
      </c>
      <c r="B153" s="94" t="s">
        <v>238</v>
      </c>
      <c r="C153" s="70" t="s">
        <v>79</v>
      </c>
      <c r="D153" s="71">
        <v>1255.75</v>
      </c>
      <c r="E153" s="71">
        <v>1103.8399999999999</v>
      </c>
      <c r="F153" s="71">
        <v>1071.32</v>
      </c>
      <c r="G153" s="71">
        <v>1040.33</v>
      </c>
      <c r="H153" s="71">
        <v>1045.21</v>
      </c>
      <c r="I153" s="71">
        <v>1176.92</v>
      </c>
      <c r="J153" s="71">
        <v>1515.12</v>
      </c>
      <c r="K153" s="71">
        <v>1777.16</v>
      </c>
      <c r="L153" s="71">
        <v>1944.04</v>
      </c>
      <c r="M153" s="71">
        <v>2010.85</v>
      </c>
      <c r="N153" s="71">
        <v>2028.66</v>
      </c>
      <c r="O153" s="71">
        <v>2014.57</v>
      </c>
      <c r="P153" s="71">
        <v>2006.47</v>
      </c>
      <c r="Q153" s="71">
        <v>2024.09</v>
      </c>
      <c r="R153" s="71">
        <v>2021.24</v>
      </c>
      <c r="S153" s="71">
        <v>2008.96</v>
      </c>
      <c r="T153" s="71">
        <v>1994.42</v>
      </c>
      <c r="U153" s="71">
        <v>1984.03</v>
      </c>
      <c r="V153" s="71">
        <v>1971.57</v>
      </c>
      <c r="W153" s="71">
        <v>1965.52</v>
      </c>
      <c r="X153" s="71">
        <v>1956.15</v>
      </c>
      <c r="Y153" s="71">
        <v>1961.03</v>
      </c>
      <c r="Z153" s="71">
        <v>1824.92</v>
      </c>
      <c r="AA153" s="71">
        <v>1468.34</v>
      </c>
    </row>
    <row r="154" spans="1:27" ht="12.75" hidden="1" customHeight="1" outlineLevel="1" x14ac:dyDescent="0.2">
      <c r="A154" s="163" t="s">
        <v>1180</v>
      </c>
      <c r="B154" s="94" t="s">
        <v>90</v>
      </c>
      <c r="C154" s="70" t="s">
        <v>79</v>
      </c>
      <c r="D154" s="71">
        <f t="shared" ref="D154:AA154" si="88">$D$9</f>
        <v>66.180000000000007</v>
      </c>
      <c r="E154" s="71">
        <f t="shared" si="88"/>
        <v>66.180000000000007</v>
      </c>
      <c r="F154" s="71">
        <f t="shared" si="88"/>
        <v>66.180000000000007</v>
      </c>
      <c r="G154" s="71">
        <f t="shared" si="88"/>
        <v>66.180000000000007</v>
      </c>
      <c r="H154" s="71">
        <f t="shared" si="88"/>
        <v>66.180000000000007</v>
      </c>
      <c r="I154" s="71">
        <f t="shared" si="88"/>
        <v>66.180000000000007</v>
      </c>
      <c r="J154" s="71">
        <f t="shared" si="88"/>
        <v>66.180000000000007</v>
      </c>
      <c r="K154" s="71">
        <f t="shared" si="88"/>
        <v>66.180000000000007</v>
      </c>
      <c r="L154" s="71">
        <f t="shared" si="88"/>
        <v>66.180000000000007</v>
      </c>
      <c r="M154" s="71">
        <f t="shared" si="88"/>
        <v>66.180000000000007</v>
      </c>
      <c r="N154" s="71">
        <f t="shared" si="88"/>
        <v>66.180000000000007</v>
      </c>
      <c r="O154" s="71">
        <f t="shared" si="88"/>
        <v>66.180000000000007</v>
      </c>
      <c r="P154" s="71">
        <f t="shared" si="88"/>
        <v>66.180000000000007</v>
      </c>
      <c r="Q154" s="71">
        <f t="shared" si="88"/>
        <v>66.180000000000007</v>
      </c>
      <c r="R154" s="71">
        <f t="shared" si="88"/>
        <v>66.180000000000007</v>
      </c>
      <c r="S154" s="71">
        <f t="shared" si="88"/>
        <v>66.180000000000007</v>
      </c>
      <c r="T154" s="71">
        <f t="shared" si="88"/>
        <v>66.180000000000007</v>
      </c>
      <c r="U154" s="71">
        <f t="shared" si="88"/>
        <v>66.180000000000007</v>
      </c>
      <c r="V154" s="71">
        <f t="shared" si="88"/>
        <v>66.180000000000007</v>
      </c>
      <c r="W154" s="71">
        <f t="shared" si="88"/>
        <v>66.180000000000007</v>
      </c>
      <c r="X154" s="71">
        <f t="shared" si="88"/>
        <v>66.180000000000007</v>
      </c>
      <c r="Y154" s="71">
        <f t="shared" si="88"/>
        <v>66.180000000000007</v>
      </c>
      <c r="Z154" s="71">
        <f t="shared" si="88"/>
        <v>66.180000000000007</v>
      </c>
      <c r="AA154" s="71">
        <f t="shared" si="88"/>
        <v>66.180000000000007</v>
      </c>
    </row>
    <row r="155" spans="1:27" ht="12.75" hidden="1" customHeight="1" outlineLevel="1" x14ac:dyDescent="0.2">
      <c r="A155" s="163" t="s">
        <v>1181</v>
      </c>
      <c r="B155" s="94" t="s">
        <v>83</v>
      </c>
      <c r="C155" s="70" t="s">
        <v>79</v>
      </c>
      <c r="D155" s="71">
        <v>4.95</v>
      </c>
      <c r="E155" s="71">
        <v>4.95</v>
      </c>
      <c r="F155" s="71">
        <v>4.95</v>
      </c>
      <c r="G155" s="71">
        <v>4.95</v>
      </c>
      <c r="H155" s="71">
        <v>4.95</v>
      </c>
      <c r="I155" s="71">
        <v>4.95</v>
      </c>
      <c r="J155" s="71">
        <v>4.95</v>
      </c>
      <c r="K155" s="71">
        <v>4.95</v>
      </c>
      <c r="L155" s="71">
        <v>4.95</v>
      </c>
      <c r="M155" s="71">
        <v>4.95</v>
      </c>
      <c r="N155" s="71">
        <v>4.95</v>
      </c>
      <c r="O155" s="71">
        <v>4.95</v>
      </c>
      <c r="P155" s="71">
        <v>4.95</v>
      </c>
      <c r="Q155" s="71">
        <v>4.95</v>
      </c>
      <c r="R155" s="71">
        <v>4.95</v>
      </c>
      <c r="S155" s="71">
        <v>4.95</v>
      </c>
      <c r="T155" s="71">
        <v>4.95</v>
      </c>
      <c r="U155" s="71">
        <v>4.95</v>
      </c>
      <c r="V155" s="71">
        <v>4.95</v>
      </c>
      <c r="W155" s="71">
        <v>4.95</v>
      </c>
      <c r="X155" s="71">
        <v>4.95</v>
      </c>
      <c r="Y155" s="71">
        <v>4.95</v>
      </c>
      <c r="Z155" s="71">
        <v>4.95</v>
      </c>
      <c r="AA155" s="71">
        <v>4.95</v>
      </c>
    </row>
    <row r="156" spans="1:27" ht="12.75" hidden="1" customHeight="1" outlineLevel="1" x14ac:dyDescent="0.2">
      <c r="A156" s="163" t="s">
        <v>1182</v>
      </c>
      <c r="B156" s="94" t="s">
        <v>81</v>
      </c>
      <c r="C156" s="70" t="s">
        <v>79</v>
      </c>
      <c r="D156" s="71">
        <f>$D$11</f>
        <v>110.23</v>
      </c>
      <c r="E156" s="71">
        <f t="shared" ref="E156:AA156" si="89">$D$11</f>
        <v>110.23</v>
      </c>
      <c r="F156" s="71">
        <f t="shared" si="89"/>
        <v>110.23</v>
      </c>
      <c r="G156" s="71">
        <f t="shared" si="89"/>
        <v>110.23</v>
      </c>
      <c r="H156" s="71">
        <f t="shared" si="89"/>
        <v>110.23</v>
      </c>
      <c r="I156" s="71">
        <f t="shared" si="89"/>
        <v>110.23</v>
      </c>
      <c r="J156" s="71">
        <f t="shared" si="89"/>
        <v>110.23</v>
      </c>
      <c r="K156" s="71">
        <f t="shared" si="89"/>
        <v>110.23</v>
      </c>
      <c r="L156" s="71">
        <f t="shared" si="89"/>
        <v>110.23</v>
      </c>
      <c r="M156" s="71">
        <f t="shared" si="89"/>
        <v>110.23</v>
      </c>
      <c r="N156" s="71">
        <f t="shared" si="89"/>
        <v>110.23</v>
      </c>
      <c r="O156" s="71">
        <f t="shared" si="89"/>
        <v>110.23</v>
      </c>
      <c r="P156" s="71">
        <f t="shared" si="89"/>
        <v>110.23</v>
      </c>
      <c r="Q156" s="71">
        <f t="shared" si="89"/>
        <v>110.23</v>
      </c>
      <c r="R156" s="71">
        <f t="shared" si="89"/>
        <v>110.23</v>
      </c>
      <c r="S156" s="71">
        <f t="shared" si="89"/>
        <v>110.23</v>
      </c>
      <c r="T156" s="71">
        <f t="shared" si="89"/>
        <v>110.23</v>
      </c>
      <c r="U156" s="71">
        <f t="shared" si="89"/>
        <v>110.23</v>
      </c>
      <c r="V156" s="71">
        <f t="shared" si="89"/>
        <v>110.23</v>
      </c>
      <c r="W156" s="71">
        <f t="shared" si="89"/>
        <v>110.23</v>
      </c>
      <c r="X156" s="71">
        <f t="shared" si="89"/>
        <v>110.23</v>
      </c>
      <c r="Y156" s="71">
        <f t="shared" si="89"/>
        <v>110.23</v>
      </c>
      <c r="Z156" s="71">
        <f t="shared" si="89"/>
        <v>110.23</v>
      </c>
      <c r="AA156" s="71">
        <f t="shared" si="89"/>
        <v>110.23</v>
      </c>
    </row>
    <row r="157" spans="1:27" ht="12.75" customHeight="1" collapsed="1" x14ac:dyDescent="0.2">
      <c r="A157" s="162" t="s">
        <v>1183</v>
      </c>
      <c r="B157" s="54" t="str">
        <f>"31"&amp;"."&amp;$B$663&amp;"."&amp;$B$664</f>
        <v>31.05.2023</v>
      </c>
      <c r="C157" s="134" t="s">
        <v>76</v>
      </c>
      <c r="D157" s="135">
        <f>ROUND(((D158+D159+D161+D160)/1000),5)</f>
        <v>1.38995</v>
      </c>
      <c r="E157" s="135">
        <f>ROUND(((E158+E159+E161+E160)/1000),5)</f>
        <v>1.25586</v>
      </c>
      <c r="F157" s="135">
        <f>ROUND(((F158+F159+F161+F160)/1000),5)</f>
        <v>1.1837</v>
      </c>
      <c r="G157" s="135">
        <f t="shared" ref="G157:AA157" si="90">ROUND(((G158+G159+G161+G160)/1000),5)</f>
        <v>1.1342399999999999</v>
      </c>
      <c r="H157" s="135">
        <f t="shared" si="90"/>
        <v>1.1147</v>
      </c>
      <c r="I157" s="135">
        <f t="shared" si="90"/>
        <v>1.2680199999999999</v>
      </c>
      <c r="J157" s="135">
        <f t="shared" si="90"/>
        <v>1.6464399999999999</v>
      </c>
      <c r="K157" s="135">
        <f t="shared" si="90"/>
        <v>1.8951800000000001</v>
      </c>
      <c r="L157" s="135">
        <f t="shared" si="90"/>
        <v>2.1434299999999999</v>
      </c>
      <c r="M157" s="135">
        <f t="shared" si="90"/>
        <v>2.2024499999999998</v>
      </c>
      <c r="N157" s="135">
        <f t="shared" si="90"/>
        <v>2.22471</v>
      </c>
      <c r="O157" s="135">
        <f t="shared" si="90"/>
        <v>2.2178399999999998</v>
      </c>
      <c r="P157" s="135">
        <f t="shared" si="90"/>
        <v>2.2005599999999998</v>
      </c>
      <c r="Q157" s="135">
        <f t="shared" si="90"/>
        <v>2.2209400000000001</v>
      </c>
      <c r="R157" s="135">
        <f t="shared" si="90"/>
        <v>2.2250999999999999</v>
      </c>
      <c r="S157" s="135">
        <f t="shared" si="90"/>
        <v>2.2480000000000002</v>
      </c>
      <c r="T157" s="135">
        <f t="shared" si="90"/>
        <v>2.2372399999999999</v>
      </c>
      <c r="U157" s="135">
        <f t="shared" si="90"/>
        <v>2.2201499999999998</v>
      </c>
      <c r="V157" s="135">
        <f t="shared" si="90"/>
        <v>2.2052399999999999</v>
      </c>
      <c r="W157" s="135">
        <f t="shared" si="90"/>
        <v>2.18363</v>
      </c>
      <c r="X157" s="135">
        <f t="shared" si="90"/>
        <v>2.1752600000000002</v>
      </c>
      <c r="Y157" s="135">
        <f t="shared" si="90"/>
        <v>2.173</v>
      </c>
      <c r="Z157" s="135">
        <f t="shared" si="90"/>
        <v>2.0304199999999999</v>
      </c>
      <c r="AA157" s="135">
        <f t="shared" si="90"/>
        <v>1.70261</v>
      </c>
    </row>
    <row r="158" spans="1:27" ht="12.75" hidden="1" customHeight="1" outlineLevel="1" x14ac:dyDescent="0.2">
      <c r="A158" s="163" t="s">
        <v>1184</v>
      </c>
      <c r="B158" s="94" t="s">
        <v>238</v>
      </c>
      <c r="C158" s="70" t="s">
        <v>79</v>
      </c>
      <c r="D158" s="71">
        <v>1208.5899999999999</v>
      </c>
      <c r="E158" s="71">
        <v>1074.5</v>
      </c>
      <c r="F158" s="71">
        <v>1002.34</v>
      </c>
      <c r="G158" s="71">
        <v>952.88</v>
      </c>
      <c r="H158" s="71">
        <v>933.34</v>
      </c>
      <c r="I158" s="71">
        <v>1086.6600000000001</v>
      </c>
      <c r="J158" s="71">
        <v>1465.08</v>
      </c>
      <c r="K158" s="71">
        <v>1713.82</v>
      </c>
      <c r="L158" s="71">
        <v>1962.07</v>
      </c>
      <c r="M158" s="71">
        <v>2021.09</v>
      </c>
      <c r="N158" s="71">
        <v>2043.35</v>
      </c>
      <c r="O158" s="71">
        <v>2036.48</v>
      </c>
      <c r="P158" s="71">
        <v>2019.2</v>
      </c>
      <c r="Q158" s="71">
        <v>2039.58</v>
      </c>
      <c r="R158" s="71">
        <v>2043.74</v>
      </c>
      <c r="S158" s="71">
        <v>2066.64</v>
      </c>
      <c r="T158" s="71">
        <v>2055.88</v>
      </c>
      <c r="U158" s="71">
        <v>2038.79</v>
      </c>
      <c r="V158" s="71">
        <v>2023.88</v>
      </c>
      <c r="W158" s="71">
        <v>2002.27</v>
      </c>
      <c r="X158" s="71">
        <v>1993.9</v>
      </c>
      <c r="Y158" s="71">
        <v>1991.64</v>
      </c>
      <c r="Z158" s="71">
        <v>1849.06</v>
      </c>
      <c r="AA158" s="71">
        <v>1521.25</v>
      </c>
    </row>
    <row r="159" spans="1:27" ht="12.75" hidden="1" customHeight="1" outlineLevel="1" x14ac:dyDescent="0.2">
      <c r="A159" s="163" t="s">
        <v>1185</v>
      </c>
      <c r="B159" s="94" t="s">
        <v>90</v>
      </c>
      <c r="C159" s="70" t="s">
        <v>79</v>
      </c>
      <c r="D159" s="71">
        <f t="shared" ref="D159:AA159" si="91">$D$9</f>
        <v>66.180000000000007</v>
      </c>
      <c r="E159" s="71">
        <f t="shared" si="91"/>
        <v>66.180000000000007</v>
      </c>
      <c r="F159" s="71">
        <f t="shared" si="91"/>
        <v>66.180000000000007</v>
      </c>
      <c r="G159" s="71">
        <f t="shared" si="91"/>
        <v>66.180000000000007</v>
      </c>
      <c r="H159" s="71">
        <f t="shared" si="91"/>
        <v>66.180000000000007</v>
      </c>
      <c r="I159" s="71">
        <f t="shared" si="91"/>
        <v>66.180000000000007</v>
      </c>
      <c r="J159" s="71">
        <f t="shared" si="91"/>
        <v>66.180000000000007</v>
      </c>
      <c r="K159" s="71">
        <f t="shared" si="91"/>
        <v>66.180000000000007</v>
      </c>
      <c r="L159" s="71">
        <f t="shared" si="91"/>
        <v>66.180000000000007</v>
      </c>
      <c r="M159" s="71">
        <f t="shared" si="91"/>
        <v>66.180000000000007</v>
      </c>
      <c r="N159" s="71">
        <f t="shared" si="91"/>
        <v>66.180000000000007</v>
      </c>
      <c r="O159" s="71">
        <f t="shared" si="91"/>
        <v>66.180000000000007</v>
      </c>
      <c r="P159" s="71">
        <f t="shared" si="91"/>
        <v>66.180000000000007</v>
      </c>
      <c r="Q159" s="71">
        <f t="shared" si="91"/>
        <v>66.180000000000007</v>
      </c>
      <c r="R159" s="71">
        <f t="shared" si="91"/>
        <v>66.180000000000007</v>
      </c>
      <c r="S159" s="71">
        <f t="shared" si="91"/>
        <v>66.180000000000007</v>
      </c>
      <c r="T159" s="71">
        <f t="shared" si="91"/>
        <v>66.180000000000007</v>
      </c>
      <c r="U159" s="71">
        <f t="shared" si="91"/>
        <v>66.180000000000007</v>
      </c>
      <c r="V159" s="71">
        <f t="shared" si="91"/>
        <v>66.180000000000007</v>
      </c>
      <c r="W159" s="71">
        <f t="shared" si="91"/>
        <v>66.180000000000007</v>
      </c>
      <c r="X159" s="71">
        <f t="shared" si="91"/>
        <v>66.180000000000007</v>
      </c>
      <c r="Y159" s="71">
        <f t="shared" si="91"/>
        <v>66.180000000000007</v>
      </c>
      <c r="Z159" s="71">
        <f t="shared" si="91"/>
        <v>66.180000000000007</v>
      </c>
      <c r="AA159" s="71">
        <f t="shared" si="91"/>
        <v>66.180000000000007</v>
      </c>
    </row>
    <row r="160" spans="1:27" ht="12.75" hidden="1" customHeight="1" outlineLevel="1" x14ac:dyDescent="0.2">
      <c r="A160" s="163" t="s">
        <v>1186</v>
      </c>
      <c r="B160" s="94" t="s">
        <v>83</v>
      </c>
      <c r="C160" s="70" t="s">
        <v>79</v>
      </c>
      <c r="D160" s="71">
        <v>4.95</v>
      </c>
      <c r="E160" s="71">
        <v>4.95</v>
      </c>
      <c r="F160" s="71">
        <v>4.95</v>
      </c>
      <c r="G160" s="71">
        <v>4.95</v>
      </c>
      <c r="H160" s="71">
        <v>4.95</v>
      </c>
      <c r="I160" s="71">
        <v>4.95</v>
      </c>
      <c r="J160" s="71">
        <v>4.95</v>
      </c>
      <c r="K160" s="71">
        <v>4.95</v>
      </c>
      <c r="L160" s="71">
        <v>4.95</v>
      </c>
      <c r="M160" s="71">
        <v>4.95</v>
      </c>
      <c r="N160" s="71">
        <v>4.95</v>
      </c>
      <c r="O160" s="71">
        <v>4.95</v>
      </c>
      <c r="P160" s="71">
        <v>4.95</v>
      </c>
      <c r="Q160" s="71">
        <v>4.95</v>
      </c>
      <c r="R160" s="71">
        <v>4.95</v>
      </c>
      <c r="S160" s="71">
        <v>4.95</v>
      </c>
      <c r="T160" s="71">
        <v>4.95</v>
      </c>
      <c r="U160" s="71">
        <v>4.95</v>
      </c>
      <c r="V160" s="71">
        <v>4.95</v>
      </c>
      <c r="W160" s="71">
        <v>4.95</v>
      </c>
      <c r="X160" s="71">
        <v>4.95</v>
      </c>
      <c r="Y160" s="71">
        <v>4.95</v>
      </c>
      <c r="Z160" s="71">
        <v>4.95</v>
      </c>
      <c r="AA160" s="71">
        <v>4.95</v>
      </c>
    </row>
    <row r="161" spans="1:27" ht="12.75" hidden="1" customHeight="1" outlineLevel="1" x14ac:dyDescent="0.2">
      <c r="A161" s="163" t="s">
        <v>1187</v>
      </c>
      <c r="B161" s="94" t="s">
        <v>81</v>
      </c>
      <c r="C161" s="70" t="s">
        <v>79</v>
      </c>
      <c r="D161" s="71">
        <f>$D$11</f>
        <v>110.23</v>
      </c>
      <c r="E161" s="71">
        <f t="shared" ref="E161:AA161" si="92">$D$11</f>
        <v>110.23</v>
      </c>
      <c r="F161" s="71">
        <f t="shared" si="92"/>
        <v>110.23</v>
      </c>
      <c r="G161" s="71">
        <f t="shared" si="92"/>
        <v>110.23</v>
      </c>
      <c r="H161" s="71">
        <f t="shared" si="92"/>
        <v>110.23</v>
      </c>
      <c r="I161" s="71">
        <f t="shared" si="92"/>
        <v>110.23</v>
      </c>
      <c r="J161" s="71">
        <f t="shared" si="92"/>
        <v>110.23</v>
      </c>
      <c r="K161" s="71">
        <f t="shared" si="92"/>
        <v>110.23</v>
      </c>
      <c r="L161" s="71">
        <f t="shared" si="92"/>
        <v>110.23</v>
      </c>
      <c r="M161" s="71">
        <f t="shared" si="92"/>
        <v>110.23</v>
      </c>
      <c r="N161" s="71">
        <f t="shared" si="92"/>
        <v>110.23</v>
      </c>
      <c r="O161" s="71">
        <f t="shared" si="92"/>
        <v>110.23</v>
      </c>
      <c r="P161" s="71">
        <f t="shared" si="92"/>
        <v>110.23</v>
      </c>
      <c r="Q161" s="71">
        <f t="shared" si="92"/>
        <v>110.23</v>
      </c>
      <c r="R161" s="71">
        <f t="shared" si="92"/>
        <v>110.23</v>
      </c>
      <c r="S161" s="71">
        <f t="shared" si="92"/>
        <v>110.23</v>
      </c>
      <c r="T161" s="71">
        <f t="shared" si="92"/>
        <v>110.23</v>
      </c>
      <c r="U161" s="71">
        <f t="shared" si="92"/>
        <v>110.23</v>
      </c>
      <c r="V161" s="71">
        <f t="shared" si="92"/>
        <v>110.23</v>
      </c>
      <c r="W161" s="71">
        <f t="shared" si="92"/>
        <v>110.23</v>
      </c>
      <c r="X161" s="71">
        <f t="shared" si="92"/>
        <v>110.23</v>
      </c>
      <c r="Y161" s="71">
        <f t="shared" si="92"/>
        <v>110.23</v>
      </c>
      <c r="Z161" s="71">
        <f t="shared" si="92"/>
        <v>110.23</v>
      </c>
      <c r="AA161" s="71">
        <f t="shared" si="92"/>
        <v>110.23</v>
      </c>
    </row>
    <row r="162" spans="1:27" ht="12.75" customHeight="1" collapsed="1" x14ac:dyDescent="0.2">
      <c r="A162" s="164"/>
      <c r="B162" s="165" t="s">
        <v>392</v>
      </c>
      <c r="C162" s="166"/>
      <c r="D162" s="167"/>
      <c r="E162" s="167"/>
      <c r="F162" s="167"/>
      <c r="G162" s="167"/>
      <c r="I162" s="66"/>
    </row>
    <row r="163" spans="1:27" ht="12.75" customHeight="1" x14ac:dyDescent="0.2">
      <c r="A163" s="164"/>
      <c r="B163" s="165" t="s">
        <v>392</v>
      </c>
      <c r="C163" s="166"/>
      <c r="D163" s="167"/>
      <c r="E163" s="167"/>
      <c r="F163" s="167"/>
      <c r="G163" s="167"/>
      <c r="I163" s="66"/>
    </row>
    <row r="164" spans="1:27" x14ac:dyDescent="0.2">
      <c r="A164" s="157" t="s">
        <v>393</v>
      </c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9"/>
    </row>
    <row r="165" spans="1:27" ht="27" customHeight="1" x14ac:dyDescent="0.2">
      <c r="A165" s="160" t="s">
        <v>64</v>
      </c>
      <c r="B165" s="161" t="s">
        <v>210</v>
      </c>
      <c r="C165" s="160" t="s">
        <v>211</v>
      </c>
      <c r="D165" s="161" t="s">
        <v>212</v>
      </c>
      <c r="E165" s="161" t="s">
        <v>213</v>
      </c>
      <c r="F165" s="161" t="s">
        <v>214</v>
      </c>
      <c r="G165" s="161" t="s">
        <v>215</v>
      </c>
      <c r="H165" s="161" t="s">
        <v>216</v>
      </c>
      <c r="I165" s="161" t="s">
        <v>217</v>
      </c>
      <c r="J165" s="161" t="s">
        <v>218</v>
      </c>
      <c r="K165" s="161" t="s">
        <v>219</v>
      </c>
      <c r="L165" s="161" t="s">
        <v>220</v>
      </c>
      <c r="M165" s="161" t="s">
        <v>221</v>
      </c>
      <c r="N165" s="161" t="s">
        <v>222</v>
      </c>
      <c r="O165" s="161" t="s">
        <v>223</v>
      </c>
      <c r="P165" s="161" t="s">
        <v>224</v>
      </c>
      <c r="Q165" s="161" t="s">
        <v>225</v>
      </c>
      <c r="R165" s="161" t="s">
        <v>226</v>
      </c>
      <c r="S165" s="161" t="s">
        <v>227</v>
      </c>
      <c r="T165" s="161" t="s">
        <v>228</v>
      </c>
      <c r="U165" s="161" t="s">
        <v>229</v>
      </c>
      <c r="V165" s="161" t="s">
        <v>230</v>
      </c>
      <c r="W165" s="161" t="s">
        <v>231</v>
      </c>
      <c r="X165" s="161" t="s">
        <v>232</v>
      </c>
      <c r="Y165" s="161" t="s">
        <v>233</v>
      </c>
      <c r="Z165" s="161" t="s">
        <v>234</v>
      </c>
      <c r="AA165" s="161" t="s">
        <v>235</v>
      </c>
    </row>
    <row r="166" spans="1:27" x14ac:dyDescent="0.2">
      <c r="A166" s="162" t="s">
        <v>1188</v>
      </c>
      <c r="B166" s="54" t="str">
        <f>"01"&amp;"."&amp;$B$663&amp;"."&amp;$B$664</f>
        <v>01.05.2023</v>
      </c>
      <c r="C166" s="134" t="s">
        <v>76</v>
      </c>
      <c r="D166" s="135">
        <f>ROUND(((D167+D168+D170+D169)/1000),5)</f>
        <v>1.7861899999999999</v>
      </c>
      <c r="E166" s="135">
        <f>ROUND(((E167+E168+E170+E169)/1000),5)</f>
        <v>1.6562300000000001</v>
      </c>
      <c r="F166" s="135">
        <f>ROUND(((F167+F168+F170+F169)/1000),5)</f>
        <v>1.5629500000000001</v>
      </c>
      <c r="G166" s="135">
        <f t="shared" ref="G166:AA166" si="93">ROUND(((G167+G168+G170+G169)/1000),5)</f>
        <v>1.49657</v>
      </c>
      <c r="H166" s="135">
        <f t="shared" si="93"/>
        <v>1.47705</v>
      </c>
      <c r="I166" s="135">
        <f t="shared" si="93"/>
        <v>1.4877499999999999</v>
      </c>
      <c r="J166" s="135">
        <f t="shared" si="93"/>
        <v>1.51736</v>
      </c>
      <c r="K166" s="135">
        <f t="shared" si="93"/>
        <v>1.68614</v>
      </c>
      <c r="L166" s="135">
        <f t="shared" si="93"/>
        <v>1.9396899999999999</v>
      </c>
      <c r="M166" s="135">
        <f t="shared" si="93"/>
        <v>2.1184699999999999</v>
      </c>
      <c r="N166" s="135">
        <f t="shared" si="93"/>
        <v>2.1333099999999998</v>
      </c>
      <c r="O166" s="135">
        <f t="shared" si="93"/>
        <v>2.1304599999999998</v>
      </c>
      <c r="P166" s="135">
        <f t="shared" si="93"/>
        <v>2.1204499999999999</v>
      </c>
      <c r="Q166" s="135">
        <f t="shared" si="93"/>
        <v>2.1203099999999999</v>
      </c>
      <c r="R166" s="135">
        <f t="shared" si="93"/>
        <v>2.1040000000000001</v>
      </c>
      <c r="S166" s="135">
        <f t="shared" si="93"/>
        <v>2.1449099999999999</v>
      </c>
      <c r="T166" s="135">
        <f t="shared" si="93"/>
        <v>2.17998</v>
      </c>
      <c r="U166" s="135">
        <f t="shared" si="93"/>
        <v>2.1955200000000001</v>
      </c>
      <c r="V166" s="135">
        <f t="shared" si="93"/>
        <v>2.2351399999999999</v>
      </c>
      <c r="W166" s="135">
        <f t="shared" si="93"/>
        <v>2.3147000000000002</v>
      </c>
      <c r="X166" s="135">
        <f t="shared" si="93"/>
        <v>2.5043000000000002</v>
      </c>
      <c r="Y166" s="135">
        <f t="shared" si="93"/>
        <v>2.30443</v>
      </c>
      <c r="Z166" s="135">
        <f t="shared" si="93"/>
        <v>2.1040299999999998</v>
      </c>
      <c r="AA166" s="135">
        <f t="shared" si="93"/>
        <v>1.90272</v>
      </c>
    </row>
    <row r="167" spans="1:27" ht="12.75" hidden="1" customHeight="1" outlineLevel="1" x14ac:dyDescent="0.2">
      <c r="A167" s="163" t="s">
        <v>1189</v>
      </c>
      <c r="B167" s="94" t="s">
        <v>238</v>
      </c>
      <c r="C167" s="70" t="s">
        <v>79</v>
      </c>
      <c r="D167" s="71">
        <v>1557.89</v>
      </c>
      <c r="E167" s="71">
        <v>1427.93</v>
      </c>
      <c r="F167" s="71">
        <v>1334.65</v>
      </c>
      <c r="G167" s="71">
        <v>1268.27</v>
      </c>
      <c r="H167" s="71">
        <v>1248.75</v>
      </c>
      <c r="I167" s="71">
        <v>1259.45</v>
      </c>
      <c r="J167" s="71">
        <v>1289.06</v>
      </c>
      <c r="K167" s="71">
        <v>1457.84</v>
      </c>
      <c r="L167" s="71">
        <v>1711.39</v>
      </c>
      <c r="M167" s="71">
        <v>1890.17</v>
      </c>
      <c r="N167" s="71">
        <v>1905.01</v>
      </c>
      <c r="O167" s="71">
        <v>1902.16</v>
      </c>
      <c r="P167" s="71">
        <v>1892.15</v>
      </c>
      <c r="Q167" s="71">
        <v>1892.01</v>
      </c>
      <c r="R167" s="71">
        <v>1875.7</v>
      </c>
      <c r="S167" s="71">
        <v>1916.61</v>
      </c>
      <c r="T167" s="71">
        <v>1951.68</v>
      </c>
      <c r="U167" s="71">
        <v>1967.22</v>
      </c>
      <c r="V167" s="71">
        <v>2006.84</v>
      </c>
      <c r="W167" s="71">
        <v>2086.4</v>
      </c>
      <c r="X167" s="71">
        <v>2276</v>
      </c>
      <c r="Y167" s="71">
        <v>2076.13</v>
      </c>
      <c r="Z167" s="71">
        <v>1875.73</v>
      </c>
      <c r="AA167" s="71">
        <v>1674.42</v>
      </c>
    </row>
    <row r="168" spans="1:27" ht="12.75" hidden="1" customHeight="1" outlineLevel="1" x14ac:dyDescent="0.2">
      <c r="A168" s="163" t="s">
        <v>1190</v>
      </c>
      <c r="B168" s="94" t="s">
        <v>90</v>
      </c>
      <c r="C168" s="70" t="s">
        <v>79</v>
      </c>
      <c r="D168" s="71">
        <v>113.12</v>
      </c>
      <c r="E168" s="71">
        <f>$D$168</f>
        <v>113.12</v>
      </c>
      <c r="F168" s="71">
        <f t="shared" ref="F168:AA168" si="94">$D$168</f>
        <v>113.12</v>
      </c>
      <c r="G168" s="71">
        <f t="shared" si="94"/>
        <v>113.12</v>
      </c>
      <c r="H168" s="71">
        <f t="shared" si="94"/>
        <v>113.12</v>
      </c>
      <c r="I168" s="71">
        <f t="shared" si="94"/>
        <v>113.12</v>
      </c>
      <c r="J168" s="71">
        <f t="shared" si="94"/>
        <v>113.12</v>
      </c>
      <c r="K168" s="71">
        <f t="shared" si="94"/>
        <v>113.12</v>
      </c>
      <c r="L168" s="71">
        <f t="shared" si="94"/>
        <v>113.12</v>
      </c>
      <c r="M168" s="71">
        <f t="shared" si="94"/>
        <v>113.12</v>
      </c>
      <c r="N168" s="71">
        <f t="shared" si="94"/>
        <v>113.12</v>
      </c>
      <c r="O168" s="71">
        <f t="shared" si="94"/>
        <v>113.12</v>
      </c>
      <c r="P168" s="71">
        <f t="shared" si="94"/>
        <v>113.12</v>
      </c>
      <c r="Q168" s="71">
        <f t="shared" si="94"/>
        <v>113.12</v>
      </c>
      <c r="R168" s="71">
        <f t="shared" si="94"/>
        <v>113.12</v>
      </c>
      <c r="S168" s="71">
        <f t="shared" si="94"/>
        <v>113.12</v>
      </c>
      <c r="T168" s="71">
        <f t="shared" si="94"/>
        <v>113.12</v>
      </c>
      <c r="U168" s="71">
        <f t="shared" si="94"/>
        <v>113.12</v>
      </c>
      <c r="V168" s="71">
        <f t="shared" si="94"/>
        <v>113.12</v>
      </c>
      <c r="W168" s="71">
        <f t="shared" si="94"/>
        <v>113.12</v>
      </c>
      <c r="X168" s="71">
        <f t="shared" si="94"/>
        <v>113.12</v>
      </c>
      <c r="Y168" s="71">
        <f t="shared" si="94"/>
        <v>113.12</v>
      </c>
      <c r="Z168" s="71">
        <f t="shared" si="94"/>
        <v>113.12</v>
      </c>
      <c r="AA168" s="71">
        <f t="shared" si="94"/>
        <v>113.12</v>
      </c>
    </row>
    <row r="169" spans="1:27" ht="12.75" hidden="1" customHeight="1" outlineLevel="1" x14ac:dyDescent="0.2">
      <c r="A169" s="163" t="s">
        <v>1191</v>
      </c>
      <c r="B169" s="94" t="s">
        <v>83</v>
      </c>
      <c r="C169" s="70" t="s">
        <v>79</v>
      </c>
      <c r="D169" s="71">
        <v>4.95</v>
      </c>
      <c r="E169" s="71">
        <v>4.95</v>
      </c>
      <c r="F169" s="71">
        <v>4.95</v>
      </c>
      <c r="G169" s="71">
        <v>4.95</v>
      </c>
      <c r="H169" s="71">
        <v>4.95</v>
      </c>
      <c r="I169" s="71">
        <v>4.95</v>
      </c>
      <c r="J169" s="71">
        <v>4.95</v>
      </c>
      <c r="K169" s="71">
        <v>4.95</v>
      </c>
      <c r="L169" s="71">
        <v>4.95</v>
      </c>
      <c r="M169" s="71">
        <v>4.95</v>
      </c>
      <c r="N169" s="71">
        <v>4.95</v>
      </c>
      <c r="O169" s="71">
        <v>4.95</v>
      </c>
      <c r="P169" s="71">
        <v>4.95</v>
      </c>
      <c r="Q169" s="71">
        <v>4.95</v>
      </c>
      <c r="R169" s="71">
        <v>4.95</v>
      </c>
      <c r="S169" s="71">
        <v>4.95</v>
      </c>
      <c r="T169" s="71">
        <v>4.95</v>
      </c>
      <c r="U169" s="71">
        <v>4.95</v>
      </c>
      <c r="V169" s="71">
        <v>4.95</v>
      </c>
      <c r="W169" s="71">
        <v>4.95</v>
      </c>
      <c r="X169" s="71">
        <v>4.95</v>
      </c>
      <c r="Y169" s="71">
        <v>4.95</v>
      </c>
      <c r="Z169" s="71">
        <v>4.95</v>
      </c>
      <c r="AA169" s="71">
        <v>4.95</v>
      </c>
    </row>
    <row r="170" spans="1:27" ht="12.75" hidden="1" customHeight="1" outlineLevel="1" x14ac:dyDescent="0.2">
      <c r="A170" s="163" t="s">
        <v>1192</v>
      </c>
      <c r="B170" s="94" t="s">
        <v>81</v>
      </c>
      <c r="C170" s="70" t="s">
        <v>79</v>
      </c>
      <c r="D170" s="71">
        <f>$D$11</f>
        <v>110.23</v>
      </c>
      <c r="E170" s="71">
        <f t="shared" ref="E170:AA170" si="95">$D$11</f>
        <v>110.23</v>
      </c>
      <c r="F170" s="71">
        <f t="shared" si="95"/>
        <v>110.23</v>
      </c>
      <c r="G170" s="71">
        <f t="shared" si="95"/>
        <v>110.23</v>
      </c>
      <c r="H170" s="71">
        <f t="shared" si="95"/>
        <v>110.23</v>
      </c>
      <c r="I170" s="71">
        <f t="shared" si="95"/>
        <v>110.23</v>
      </c>
      <c r="J170" s="71">
        <f t="shared" si="95"/>
        <v>110.23</v>
      </c>
      <c r="K170" s="71">
        <f t="shared" si="95"/>
        <v>110.23</v>
      </c>
      <c r="L170" s="71">
        <f t="shared" si="95"/>
        <v>110.23</v>
      </c>
      <c r="M170" s="71">
        <f t="shared" si="95"/>
        <v>110.23</v>
      </c>
      <c r="N170" s="71">
        <f t="shared" si="95"/>
        <v>110.23</v>
      </c>
      <c r="O170" s="71">
        <f t="shared" si="95"/>
        <v>110.23</v>
      </c>
      <c r="P170" s="71">
        <f t="shared" si="95"/>
        <v>110.23</v>
      </c>
      <c r="Q170" s="71">
        <f t="shared" si="95"/>
        <v>110.23</v>
      </c>
      <c r="R170" s="71">
        <f t="shared" si="95"/>
        <v>110.23</v>
      </c>
      <c r="S170" s="71">
        <f t="shared" si="95"/>
        <v>110.23</v>
      </c>
      <c r="T170" s="71">
        <f t="shared" si="95"/>
        <v>110.23</v>
      </c>
      <c r="U170" s="71">
        <f t="shared" si="95"/>
        <v>110.23</v>
      </c>
      <c r="V170" s="71">
        <f t="shared" si="95"/>
        <v>110.23</v>
      </c>
      <c r="W170" s="71">
        <f t="shared" si="95"/>
        <v>110.23</v>
      </c>
      <c r="X170" s="71">
        <f t="shared" si="95"/>
        <v>110.23</v>
      </c>
      <c r="Y170" s="71">
        <f t="shared" si="95"/>
        <v>110.23</v>
      </c>
      <c r="Z170" s="71">
        <f t="shared" si="95"/>
        <v>110.23</v>
      </c>
      <c r="AA170" s="71">
        <f t="shared" si="95"/>
        <v>110.23</v>
      </c>
    </row>
    <row r="171" spans="1:27" collapsed="1" x14ac:dyDescent="0.2">
      <c r="A171" s="162" t="s">
        <v>1193</v>
      </c>
      <c r="B171" s="54" t="str">
        <f>"02"&amp;"."&amp;$B$663&amp;"."&amp;$B$664</f>
        <v>02.05.2023</v>
      </c>
      <c r="C171" s="134" t="s">
        <v>76</v>
      </c>
      <c r="D171" s="135">
        <f>ROUND(((D172+D173+D175+D174)/1000),5)</f>
        <v>1.60029</v>
      </c>
      <c r="E171" s="135">
        <f>ROUND(((E172+E173+E175+E174)/1000),5)</f>
        <v>1.42337</v>
      </c>
      <c r="F171" s="135">
        <f>ROUND(((F172+F173+F175+F174)/1000),5)</f>
        <v>1.33206</v>
      </c>
      <c r="G171" s="135">
        <f t="shared" ref="G171:AA171" si="96">ROUND(((G172+G173+G175+G174)/1000),5)</f>
        <v>1.3313200000000001</v>
      </c>
      <c r="H171" s="135">
        <f t="shared" si="96"/>
        <v>1.35528</v>
      </c>
      <c r="I171" s="135">
        <f t="shared" si="96"/>
        <v>1.4686900000000001</v>
      </c>
      <c r="J171" s="135">
        <f t="shared" si="96"/>
        <v>1.6702399999999999</v>
      </c>
      <c r="K171" s="135">
        <f t="shared" si="96"/>
        <v>1.9314899999999999</v>
      </c>
      <c r="L171" s="135">
        <f t="shared" si="96"/>
        <v>2.12039</v>
      </c>
      <c r="M171" s="135">
        <f t="shared" si="96"/>
        <v>2.1968800000000002</v>
      </c>
      <c r="N171" s="135">
        <f t="shared" si="96"/>
        <v>2.21753</v>
      </c>
      <c r="O171" s="135">
        <f t="shared" si="96"/>
        <v>2.1580699999999999</v>
      </c>
      <c r="P171" s="135">
        <f t="shared" si="96"/>
        <v>2.15924</v>
      </c>
      <c r="Q171" s="135">
        <f t="shared" si="96"/>
        <v>2.1624599999999998</v>
      </c>
      <c r="R171" s="135">
        <f t="shared" si="96"/>
        <v>2.14941</v>
      </c>
      <c r="S171" s="135">
        <f t="shared" si="96"/>
        <v>2.11524</v>
      </c>
      <c r="T171" s="135">
        <f t="shared" si="96"/>
        <v>2.07233</v>
      </c>
      <c r="U171" s="135">
        <f t="shared" si="96"/>
        <v>2.0588899999999999</v>
      </c>
      <c r="V171" s="135">
        <f t="shared" si="96"/>
        <v>2.0764399999999998</v>
      </c>
      <c r="W171" s="135">
        <f t="shared" si="96"/>
        <v>2.0924999999999998</v>
      </c>
      <c r="X171" s="135">
        <f t="shared" si="96"/>
        <v>2.2279200000000001</v>
      </c>
      <c r="Y171" s="135">
        <f t="shared" si="96"/>
        <v>2.1345299999999998</v>
      </c>
      <c r="Z171" s="135">
        <f t="shared" si="96"/>
        <v>1.91062</v>
      </c>
      <c r="AA171" s="135">
        <f t="shared" si="96"/>
        <v>1.60704</v>
      </c>
    </row>
    <row r="172" spans="1:27" ht="12.75" hidden="1" customHeight="1" outlineLevel="1" x14ac:dyDescent="0.2">
      <c r="A172" s="163" t="s">
        <v>1194</v>
      </c>
      <c r="B172" s="94" t="s">
        <v>238</v>
      </c>
      <c r="C172" s="70" t="s">
        <v>79</v>
      </c>
      <c r="D172" s="71">
        <v>1371.99</v>
      </c>
      <c r="E172" s="71">
        <v>1195.07</v>
      </c>
      <c r="F172" s="71">
        <v>1103.76</v>
      </c>
      <c r="G172" s="71">
        <v>1103.02</v>
      </c>
      <c r="H172" s="71">
        <v>1126.98</v>
      </c>
      <c r="I172" s="71">
        <v>1240.3900000000001</v>
      </c>
      <c r="J172" s="71">
        <v>1441.94</v>
      </c>
      <c r="K172" s="71">
        <v>1703.19</v>
      </c>
      <c r="L172" s="71">
        <v>1892.09</v>
      </c>
      <c r="M172" s="71">
        <v>1968.58</v>
      </c>
      <c r="N172" s="71">
        <v>1989.23</v>
      </c>
      <c r="O172" s="71">
        <v>1929.77</v>
      </c>
      <c r="P172" s="71">
        <v>1930.94</v>
      </c>
      <c r="Q172" s="71">
        <v>1934.16</v>
      </c>
      <c r="R172" s="71">
        <v>1921.11</v>
      </c>
      <c r="S172" s="71">
        <v>1886.94</v>
      </c>
      <c r="T172" s="71">
        <v>1844.03</v>
      </c>
      <c r="U172" s="71">
        <v>1830.59</v>
      </c>
      <c r="V172" s="71">
        <v>1848.14</v>
      </c>
      <c r="W172" s="71">
        <v>1864.2</v>
      </c>
      <c r="X172" s="71">
        <v>1999.62</v>
      </c>
      <c r="Y172" s="71">
        <v>1906.23</v>
      </c>
      <c r="Z172" s="71">
        <v>1682.32</v>
      </c>
      <c r="AA172" s="71">
        <v>1378.74</v>
      </c>
    </row>
    <row r="173" spans="1:27" ht="12.75" hidden="1" customHeight="1" outlineLevel="1" x14ac:dyDescent="0.2">
      <c r="A173" s="163" t="s">
        <v>1195</v>
      </c>
      <c r="B173" s="94" t="s">
        <v>90</v>
      </c>
      <c r="C173" s="70" t="s">
        <v>79</v>
      </c>
      <c r="D173" s="71">
        <f>$D$168</f>
        <v>113.12</v>
      </c>
      <c r="E173" s="71">
        <f>$D$168</f>
        <v>113.12</v>
      </c>
      <c r="F173" s="71">
        <f t="shared" ref="F173:AA173" si="97">$D$168</f>
        <v>113.12</v>
      </c>
      <c r="G173" s="71">
        <f t="shared" si="97"/>
        <v>113.12</v>
      </c>
      <c r="H173" s="71">
        <f t="shared" si="97"/>
        <v>113.12</v>
      </c>
      <c r="I173" s="71">
        <f t="shared" si="97"/>
        <v>113.12</v>
      </c>
      <c r="J173" s="71">
        <f t="shared" si="97"/>
        <v>113.12</v>
      </c>
      <c r="K173" s="71">
        <f t="shared" si="97"/>
        <v>113.12</v>
      </c>
      <c r="L173" s="71">
        <f t="shared" si="97"/>
        <v>113.12</v>
      </c>
      <c r="M173" s="71">
        <f t="shared" si="97"/>
        <v>113.12</v>
      </c>
      <c r="N173" s="71">
        <f t="shared" si="97"/>
        <v>113.12</v>
      </c>
      <c r="O173" s="71">
        <f t="shared" si="97"/>
        <v>113.12</v>
      </c>
      <c r="P173" s="71">
        <f t="shared" si="97"/>
        <v>113.12</v>
      </c>
      <c r="Q173" s="71">
        <f t="shared" si="97"/>
        <v>113.12</v>
      </c>
      <c r="R173" s="71">
        <f t="shared" si="97"/>
        <v>113.12</v>
      </c>
      <c r="S173" s="71">
        <f t="shared" si="97"/>
        <v>113.12</v>
      </c>
      <c r="T173" s="71">
        <f t="shared" si="97"/>
        <v>113.12</v>
      </c>
      <c r="U173" s="71">
        <f t="shared" si="97"/>
        <v>113.12</v>
      </c>
      <c r="V173" s="71">
        <f t="shared" si="97"/>
        <v>113.12</v>
      </c>
      <c r="W173" s="71">
        <f t="shared" si="97"/>
        <v>113.12</v>
      </c>
      <c r="X173" s="71">
        <f t="shared" si="97"/>
        <v>113.12</v>
      </c>
      <c r="Y173" s="71">
        <f t="shared" si="97"/>
        <v>113.12</v>
      </c>
      <c r="Z173" s="71">
        <f t="shared" si="97"/>
        <v>113.12</v>
      </c>
      <c r="AA173" s="71">
        <f t="shared" si="97"/>
        <v>113.12</v>
      </c>
    </row>
    <row r="174" spans="1:27" ht="12.75" hidden="1" customHeight="1" outlineLevel="1" x14ac:dyDescent="0.2">
      <c r="A174" s="163" t="s">
        <v>1196</v>
      </c>
      <c r="B174" s="94" t="s">
        <v>83</v>
      </c>
      <c r="C174" s="70" t="s">
        <v>79</v>
      </c>
      <c r="D174" s="71">
        <v>4.95</v>
      </c>
      <c r="E174" s="71">
        <v>4.95</v>
      </c>
      <c r="F174" s="71">
        <v>4.95</v>
      </c>
      <c r="G174" s="71">
        <v>4.95</v>
      </c>
      <c r="H174" s="71">
        <v>4.95</v>
      </c>
      <c r="I174" s="71">
        <v>4.95</v>
      </c>
      <c r="J174" s="71">
        <v>4.95</v>
      </c>
      <c r="K174" s="71">
        <v>4.95</v>
      </c>
      <c r="L174" s="71">
        <v>4.95</v>
      </c>
      <c r="M174" s="71">
        <v>4.95</v>
      </c>
      <c r="N174" s="71">
        <v>4.95</v>
      </c>
      <c r="O174" s="71">
        <v>4.95</v>
      </c>
      <c r="P174" s="71">
        <v>4.95</v>
      </c>
      <c r="Q174" s="71">
        <v>4.95</v>
      </c>
      <c r="R174" s="71">
        <v>4.95</v>
      </c>
      <c r="S174" s="71">
        <v>4.95</v>
      </c>
      <c r="T174" s="71">
        <v>4.95</v>
      </c>
      <c r="U174" s="71">
        <v>4.95</v>
      </c>
      <c r="V174" s="71">
        <v>4.95</v>
      </c>
      <c r="W174" s="71">
        <v>4.95</v>
      </c>
      <c r="X174" s="71">
        <v>4.95</v>
      </c>
      <c r="Y174" s="71">
        <v>4.95</v>
      </c>
      <c r="Z174" s="71">
        <v>4.95</v>
      </c>
      <c r="AA174" s="71">
        <v>4.95</v>
      </c>
    </row>
    <row r="175" spans="1:27" ht="12.75" hidden="1" customHeight="1" outlineLevel="1" x14ac:dyDescent="0.2">
      <c r="A175" s="163" t="s">
        <v>1197</v>
      </c>
      <c r="B175" s="94" t="s">
        <v>81</v>
      </c>
      <c r="C175" s="70" t="s">
        <v>79</v>
      </c>
      <c r="D175" s="71">
        <f>$D$11</f>
        <v>110.23</v>
      </c>
      <c r="E175" s="71">
        <f t="shared" ref="E175:AA175" si="98">$D$11</f>
        <v>110.23</v>
      </c>
      <c r="F175" s="71">
        <f t="shared" si="98"/>
        <v>110.23</v>
      </c>
      <c r="G175" s="71">
        <f t="shared" si="98"/>
        <v>110.23</v>
      </c>
      <c r="H175" s="71">
        <f t="shared" si="98"/>
        <v>110.23</v>
      </c>
      <c r="I175" s="71">
        <f t="shared" si="98"/>
        <v>110.23</v>
      </c>
      <c r="J175" s="71">
        <f t="shared" si="98"/>
        <v>110.23</v>
      </c>
      <c r="K175" s="71">
        <f t="shared" si="98"/>
        <v>110.23</v>
      </c>
      <c r="L175" s="71">
        <f t="shared" si="98"/>
        <v>110.23</v>
      </c>
      <c r="M175" s="71">
        <f t="shared" si="98"/>
        <v>110.23</v>
      </c>
      <c r="N175" s="71">
        <f t="shared" si="98"/>
        <v>110.23</v>
      </c>
      <c r="O175" s="71">
        <f t="shared" si="98"/>
        <v>110.23</v>
      </c>
      <c r="P175" s="71">
        <f t="shared" si="98"/>
        <v>110.23</v>
      </c>
      <c r="Q175" s="71">
        <f t="shared" si="98"/>
        <v>110.23</v>
      </c>
      <c r="R175" s="71">
        <f t="shared" si="98"/>
        <v>110.23</v>
      </c>
      <c r="S175" s="71">
        <f t="shared" si="98"/>
        <v>110.23</v>
      </c>
      <c r="T175" s="71">
        <f t="shared" si="98"/>
        <v>110.23</v>
      </c>
      <c r="U175" s="71">
        <f t="shared" si="98"/>
        <v>110.23</v>
      </c>
      <c r="V175" s="71">
        <f t="shared" si="98"/>
        <v>110.23</v>
      </c>
      <c r="W175" s="71">
        <f t="shared" si="98"/>
        <v>110.23</v>
      </c>
      <c r="X175" s="71">
        <f t="shared" si="98"/>
        <v>110.23</v>
      </c>
      <c r="Y175" s="71">
        <f t="shared" si="98"/>
        <v>110.23</v>
      </c>
      <c r="Z175" s="71">
        <f t="shared" si="98"/>
        <v>110.23</v>
      </c>
      <c r="AA175" s="71">
        <f t="shared" si="98"/>
        <v>110.23</v>
      </c>
    </row>
    <row r="176" spans="1:27" ht="12.75" customHeight="1" collapsed="1" x14ac:dyDescent="0.2">
      <c r="A176" s="162" t="s">
        <v>1198</v>
      </c>
      <c r="B176" s="54" t="str">
        <f>"03"&amp;"."&amp;$B$663&amp;"."&amp;$B$664</f>
        <v>03.05.2023</v>
      </c>
      <c r="C176" s="134" t="s">
        <v>76</v>
      </c>
      <c r="D176" s="135">
        <f>ROUND(((D177+D178+D180+D179)/1000),5)</f>
        <v>1.46523</v>
      </c>
      <c r="E176" s="135">
        <f>ROUND(((E177+E178+E180+E179)/1000),5)</f>
        <v>1.3311999999999999</v>
      </c>
      <c r="F176" s="135">
        <f>ROUND(((F177+F178+F180+F179)/1000),5)</f>
        <v>1.30836</v>
      </c>
      <c r="G176" s="135">
        <f t="shared" ref="G176:AA176" si="99">ROUND(((G177+G178+G180+G179)/1000),5)</f>
        <v>1.30904</v>
      </c>
      <c r="H176" s="135">
        <f t="shared" si="99"/>
        <v>1.3272999999999999</v>
      </c>
      <c r="I176" s="135">
        <f t="shared" si="99"/>
        <v>1.42343</v>
      </c>
      <c r="J176" s="135">
        <f t="shared" si="99"/>
        <v>1.6029599999999999</v>
      </c>
      <c r="K176" s="135">
        <f t="shared" si="99"/>
        <v>1.83012</v>
      </c>
      <c r="L176" s="135">
        <f t="shared" si="99"/>
        <v>2.0444100000000001</v>
      </c>
      <c r="M176" s="135">
        <f t="shared" si="99"/>
        <v>2.1474500000000001</v>
      </c>
      <c r="N176" s="135">
        <f t="shared" si="99"/>
        <v>2.1549700000000001</v>
      </c>
      <c r="O176" s="135">
        <f t="shared" si="99"/>
        <v>2.1567400000000001</v>
      </c>
      <c r="P176" s="135">
        <f t="shared" si="99"/>
        <v>2.15625</v>
      </c>
      <c r="Q176" s="135">
        <f t="shared" si="99"/>
        <v>2.1764600000000001</v>
      </c>
      <c r="R176" s="135">
        <f t="shared" si="99"/>
        <v>2.1581100000000002</v>
      </c>
      <c r="S176" s="135">
        <f t="shared" si="99"/>
        <v>2.1558199999999998</v>
      </c>
      <c r="T176" s="135">
        <f t="shared" si="99"/>
        <v>2.15381</v>
      </c>
      <c r="U176" s="135">
        <f t="shared" si="99"/>
        <v>2.1498699999999999</v>
      </c>
      <c r="V176" s="135">
        <f t="shared" si="99"/>
        <v>2.1255899999999999</v>
      </c>
      <c r="W176" s="135">
        <f t="shared" si="99"/>
        <v>2.1219899999999998</v>
      </c>
      <c r="X176" s="135">
        <f t="shared" si="99"/>
        <v>2.1488299999999998</v>
      </c>
      <c r="Y176" s="135">
        <f t="shared" si="99"/>
        <v>2.1588699999999998</v>
      </c>
      <c r="Z176" s="135">
        <f t="shared" si="99"/>
        <v>1.9153899999999999</v>
      </c>
      <c r="AA176" s="135">
        <f t="shared" si="99"/>
        <v>1.6738299999999999</v>
      </c>
    </row>
    <row r="177" spans="1:27" ht="12.75" hidden="1" customHeight="1" outlineLevel="1" x14ac:dyDescent="0.2">
      <c r="A177" s="163" t="s">
        <v>1199</v>
      </c>
      <c r="B177" s="94" t="s">
        <v>238</v>
      </c>
      <c r="C177" s="70" t="s">
        <v>79</v>
      </c>
      <c r="D177" s="71">
        <v>1236.93</v>
      </c>
      <c r="E177" s="71">
        <v>1102.9000000000001</v>
      </c>
      <c r="F177" s="71">
        <v>1080.06</v>
      </c>
      <c r="G177" s="71">
        <v>1080.74</v>
      </c>
      <c r="H177" s="71">
        <v>1099</v>
      </c>
      <c r="I177" s="71">
        <v>1195.1300000000001</v>
      </c>
      <c r="J177" s="71">
        <v>1374.66</v>
      </c>
      <c r="K177" s="71">
        <v>1601.82</v>
      </c>
      <c r="L177" s="71">
        <v>1816.11</v>
      </c>
      <c r="M177" s="71">
        <v>1919.15</v>
      </c>
      <c r="N177" s="71">
        <v>1926.67</v>
      </c>
      <c r="O177" s="71">
        <v>1928.44</v>
      </c>
      <c r="P177" s="71">
        <v>1927.95</v>
      </c>
      <c r="Q177" s="71">
        <v>1948.16</v>
      </c>
      <c r="R177" s="71">
        <v>1929.81</v>
      </c>
      <c r="S177" s="71">
        <v>1927.52</v>
      </c>
      <c r="T177" s="71">
        <v>1925.51</v>
      </c>
      <c r="U177" s="71">
        <v>1921.57</v>
      </c>
      <c r="V177" s="71">
        <v>1897.29</v>
      </c>
      <c r="W177" s="71">
        <v>1893.69</v>
      </c>
      <c r="X177" s="71">
        <v>1920.53</v>
      </c>
      <c r="Y177" s="71">
        <v>1930.57</v>
      </c>
      <c r="Z177" s="71">
        <v>1687.09</v>
      </c>
      <c r="AA177" s="71">
        <v>1445.53</v>
      </c>
    </row>
    <row r="178" spans="1:27" ht="12.75" hidden="1" customHeight="1" outlineLevel="1" x14ac:dyDescent="0.2">
      <c r="A178" s="163" t="s">
        <v>1200</v>
      </c>
      <c r="B178" s="94" t="s">
        <v>90</v>
      </c>
      <c r="C178" s="70" t="s">
        <v>79</v>
      </c>
      <c r="D178" s="71">
        <f>$D$168</f>
        <v>113.12</v>
      </c>
      <c r="E178" s="71">
        <f>$D$168</f>
        <v>113.12</v>
      </c>
      <c r="F178" s="71">
        <f t="shared" ref="F178:AA178" si="100">$D$168</f>
        <v>113.12</v>
      </c>
      <c r="G178" s="71">
        <f t="shared" si="100"/>
        <v>113.12</v>
      </c>
      <c r="H178" s="71">
        <f t="shared" si="100"/>
        <v>113.12</v>
      </c>
      <c r="I178" s="71">
        <f t="shared" si="100"/>
        <v>113.12</v>
      </c>
      <c r="J178" s="71">
        <f t="shared" si="100"/>
        <v>113.12</v>
      </c>
      <c r="K178" s="71">
        <f t="shared" si="100"/>
        <v>113.12</v>
      </c>
      <c r="L178" s="71">
        <f t="shared" si="100"/>
        <v>113.12</v>
      </c>
      <c r="M178" s="71">
        <f t="shared" si="100"/>
        <v>113.12</v>
      </c>
      <c r="N178" s="71">
        <f t="shared" si="100"/>
        <v>113.12</v>
      </c>
      <c r="O178" s="71">
        <f t="shared" si="100"/>
        <v>113.12</v>
      </c>
      <c r="P178" s="71">
        <f t="shared" si="100"/>
        <v>113.12</v>
      </c>
      <c r="Q178" s="71">
        <f t="shared" si="100"/>
        <v>113.12</v>
      </c>
      <c r="R178" s="71">
        <f t="shared" si="100"/>
        <v>113.12</v>
      </c>
      <c r="S178" s="71">
        <f t="shared" si="100"/>
        <v>113.12</v>
      </c>
      <c r="T178" s="71">
        <f t="shared" si="100"/>
        <v>113.12</v>
      </c>
      <c r="U178" s="71">
        <f t="shared" si="100"/>
        <v>113.12</v>
      </c>
      <c r="V178" s="71">
        <f t="shared" si="100"/>
        <v>113.12</v>
      </c>
      <c r="W178" s="71">
        <f t="shared" si="100"/>
        <v>113.12</v>
      </c>
      <c r="X178" s="71">
        <f t="shared" si="100"/>
        <v>113.12</v>
      </c>
      <c r="Y178" s="71">
        <f t="shared" si="100"/>
        <v>113.12</v>
      </c>
      <c r="Z178" s="71">
        <f t="shared" si="100"/>
        <v>113.12</v>
      </c>
      <c r="AA178" s="71">
        <f t="shared" si="100"/>
        <v>113.12</v>
      </c>
    </row>
    <row r="179" spans="1:27" ht="12.75" hidden="1" customHeight="1" outlineLevel="1" x14ac:dyDescent="0.2">
      <c r="A179" s="163" t="s">
        <v>1201</v>
      </c>
      <c r="B179" s="94" t="s">
        <v>83</v>
      </c>
      <c r="C179" s="70" t="s">
        <v>79</v>
      </c>
      <c r="D179" s="71">
        <v>4.95</v>
      </c>
      <c r="E179" s="71">
        <v>4.95</v>
      </c>
      <c r="F179" s="71">
        <v>4.95</v>
      </c>
      <c r="G179" s="71">
        <v>4.95</v>
      </c>
      <c r="H179" s="71">
        <v>4.95</v>
      </c>
      <c r="I179" s="71">
        <v>4.95</v>
      </c>
      <c r="J179" s="71">
        <v>4.95</v>
      </c>
      <c r="K179" s="71">
        <v>4.95</v>
      </c>
      <c r="L179" s="71">
        <v>4.95</v>
      </c>
      <c r="M179" s="71">
        <v>4.95</v>
      </c>
      <c r="N179" s="71">
        <v>4.95</v>
      </c>
      <c r="O179" s="71">
        <v>4.95</v>
      </c>
      <c r="P179" s="71">
        <v>4.95</v>
      </c>
      <c r="Q179" s="71">
        <v>4.95</v>
      </c>
      <c r="R179" s="71">
        <v>4.95</v>
      </c>
      <c r="S179" s="71">
        <v>4.95</v>
      </c>
      <c r="T179" s="71">
        <v>4.95</v>
      </c>
      <c r="U179" s="71">
        <v>4.95</v>
      </c>
      <c r="V179" s="71">
        <v>4.95</v>
      </c>
      <c r="W179" s="71">
        <v>4.95</v>
      </c>
      <c r="X179" s="71">
        <v>4.95</v>
      </c>
      <c r="Y179" s="71">
        <v>4.95</v>
      </c>
      <c r="Z179" s="71">
        <v>4.95</v>
      </c>
      <c r="AA179" s="71">
        <v>4.95</v>
      </c>
    </row>
    <row r="180" spans="1:27" ht="12.75" hidden="1" customHeight="1" outlineLevel="1" x14ac:dyDescent="0.2">
      <c r="A180" s="163" t="s">
        <v>1202</v>
      </c>
      <c r="B180" s="94" t="s">
        <v>81</v>
      </c>
      <c r="C180" s="70" t="s">
        <v>79</v>
      </c>
      <c r="D180" s="71">
        <f>$D$11</f>
        <v>110.23</v>
      </c>
      <c r="E180" s="71">
        <f t="shared" ref="E180:AA180" si="101">$D$11</f>
        <v>110.23</v>
      </c>
      <c r="F180" s="71">
        <f t="shared" si="101"/>
        <v>110.23</v>
      </c>
      <c r="G180" s="71">
        <f t="shared" si="101"/>
        <v>110.23</v>
      </c>
      <c r="H180" s="71">
        <f t="shared" si="101"/>
        <v>110.23</v>
      </c>
      <c r="I180" s="71">
        <f t="shared" si="101"/>
        <v>110.23</v>
      </c>
      <c r="J180" s="71">
        <f t="shared" si="101"/>
        <v>110.23</v>
      </c>
      <c r="K180" s="71">
        <f t="shared" si="101"/>
        <v>110.23</v>
      </c>
      <c r="L180" s="71">
        <f t="shared" si="101"/>
        <v>110.23</v>
      </c>
      <c r="M180" s="71">
        <f t="shared" si="101"/>
        <v>110.23</v>
      </c>
      <c r="N180" s="71">
        <f t="shared" si="101"/>
        <v>110.23</v>
      </c>
      <c r="O180" s="71">
        <f t="shared" si="101"/>
        <v>110.23</v>
      </c>
      <c r="P180" s="71">
        <f t="shared" si="101"/>
        <v>110.23</v>
      </c>
      <c r="Q180" s="71">
        <f t="shared" si="101"/>
        <v>110.23</v>
      </c>
      <c r="R180" s="71">
        <f t="shared" si="101"/>
        <v>110.23</v>
      </c>
      <c r="S180" s="71">
        <f t="shared" si="101"/>
        <v>110.23</v>
      </c>
      <c r="T180" s="71">
        <f t="shared" si="101"/>
        <v>110.23</v>
      </c>
      <c r="U180" s="71">
        <f t="shared" si="101"/>
        <v>110.23</v>
      </c>
      <c r="V180" s="71">
        <f t="shared" si="101"/>
        <v>110.23</v>
      </c>
      <c r="W180" s="71">
        <f t="shared" si="101"/>
        <v>110.23</v>
      </c>
      <c r="X180" s="71">
        <f t="shared" si="101"/>
        <v>110.23</v>
      </c>
      <c r="Y180" s="71">
        <f t="shared" si="101"/>
        <v>110.23</v>
      </c>
      <c r="Z180" s="71">
        <f t="shared" si="101"/>
        <v>110.23</v>
      </c>
      <c r="AA180" s="71">
        <f t="shared" si="101"/>
        <v>110.23</v>
      </c>
    </row>
    <row r="181" spans="1:27" ht="12.75" customHeight="1" collapsed="1" x14ac:dyDescent="0.2">
      <c r="A181" s="162" t="s">
        <v>1203</v>
      </c>
      <c r="B181" s="54" t="str">
        <f>"04"&amp;"."&amp;$B$663&amp;"."&amp;$B$664</f>
        <v>04.05.2023</v>
      </c>
      <c r="C181" s="134" t="s">
        <v>76</v>
      </c>
      <c r="D181" s="135">
        <f>ROUND(((D182+D183+D185+D184)/1000),5)</f>
        <v>1.43292</v>
      </c>
      <c r="E181" s="135">
        <f>ROUND(((E182+E183+E185+E184)/1000),5)</f>
        <v>1.32978</v>
      </c>
      <c r="F181" s="135">
        <f>ROUND(((F182+F183+F185+F184)/1000),5)</f>
        <v>1.2547999999999999</v>
      </c>
      <c r="G181" s="135">
        <f t="shared" ref="G181:AA181" si="102">ROUND(((G182+G183+G185+G184)/1000),5)</f>
        <v>1.2365200000000001</v>
      </c>
      <c r="H181" s="135">
        <f t="shared" si="102"/>
        <v>1.2897700000000001</v>
      </c>
      <c r="I181" s="135">
        <f t="shared" si="102"/>
        <v>1.33955</v>
      </c>
      <c r="J181" s="135">
        <f t="shared" si="102"/>
        <v>1.54372</v>
      </c>
      <c r="K181" s="135">
        <f t="shared" si="102"/>
        <v>1.83836</v>
      </c>
      <c r="L181" s="135">
        <f t="shared" si="102"/>
        <v>1.94221</v>
      </c>
      <c r="M181" s="135">
        <f t="shared" si="102"/>
        <v>2.1310899999999999</v>
      </c>
      <c r="N181" s="135">
        <f t="shared" si="102"/>
        <v>2.1525099999999999</v>
      </c>
      <c r="O181" s="135">
        <f t="shared" si="102"/>
        <v>2.1796799999999998</v>
      </c>
      <c r="P181" s="135">
        <f t="shared" si="102"/>
        <v>2.18194</v>
      </c>
      <c r="Q181" s="135">
        <f t="shared" si="102"/>
        <v>2.1959499999999998</v>
      </c>
      <c r="R181" s="135">
        <f t="shared" si="102"/>
        <v>2.1688000000000001</v>
      </c>
      <c r="S181" s="135">
        <f t="shared" si="102"/>
        <v>2.1267800000000001</v>
      </c>
      <c r="T181" s="135">
        <f t="shared" si="102"/>
        <v>2.0746799999999999</v>
      </c>
      <c r="U181" s="135">
        <f t="shared" si="102"/>
        <v>2.0308199999999998</v>
      </c>
      <c r="V181" s="135">
        <f t="shared" si="102"/>
        <v>2.0121000000000002</v>
      </c>
      <c r="W181" s="135">
        <f t="shared" si="102"/>
        <v>2.0846100000000001</v>
      </c>
      <c r="X181" s="135">
        <f t="shared" si="102"/>
        <v>2.2108099999999999</v>
      </c>
      <c r="Y181" s="135">
        <f t="shared" si="102"/>
        <v>2.1484700000000001</v>
      </c>
      <c r="Z181" s="135">
        <f t="shared" si="102"/>
        <v>1.8859900000000001</v>
      </c>
      <c r="AA181" s="135">
        <f t="shared" si="102"/>
        <v>1.7102200000000001</v>
      </c>
    </row>
    <row r="182" spans="1:27" ht="12.75" hidden="1" customHeight="1" outlineLevel="1" x14ac:dyDescent="0.2">
      <c r="A182" s="163" t="s">
        <v>1204</v>
      </c>
      <c r="B182" s="94" t="s">
        <v>238</v>
      </c>
      <c r="C182" s="70" t="s">
        <v>79</v>
      </c>
      <c r="D182" s="71">
        <v>1204.6199999999999</v>
      </c>
      <c r="E182" s="71">
        <v>1101.48</v>
      </c>
      <c r="F182" s="71">
        <v>1026.5</v>
      </c>
      <c r="G182" s="71">
        <v>1008.22</v>
      </c>
      <c r="H182" s="71">
        <v>1061.47</v>
      </c>
      <c r="I182" s="71">
        <v>1111.25</v>
      </c>
      <c r="J182" s="71">
        <v>1315.42</v>
      </c>
      <c r="K182" s="71">
        <v>1610.06</v>
      </c>
      <c r="L182" s="71">
        <v>1713.91</v>
      </c>
      <c r="M182" s="71">
        <v>1902.79</v>
      </c>
      <c r="N182" s="71">
        <v>1924.21</v>
      </c>
      <c r="O182" s="71">
        <v>1951.38</v>
      </c>
      <c r="P182" s="71">
        <v>1953.64</v>
      </c>
      <c r="Q182" s="71">
        <v>1967.65</v>
      </c>
      <c r="R182" s="71">
        <v>1940.5</v>
      </c>
      <c r="S182" s="71">
        <v>1898.48</v>
      </c>
      <c r="T182" s="71">
        <v>1846.38</v>
      </c>
      <c r="U182" s="71">
        <v>1802.52</v>
      </c>
      <c r="V182" s="71">
        <v>1783.8</v>
      </c>
      <c r="W182" s="71">
        <v>1856.31</v>
      </c>
      <c r="X182" s="71">
        <v>1982.51</v>
      </c>
      <c r="Y182" s="71">
        <v>1920.17</v>
      </c>
      <c r="Z182" s="71">
        <v>1657.69</v>
      </c>
      <c r="AA182" s="71">
        <v>1481.92</v>
      </c>
    </row>
    <row r="183" spans="1:27" ht="12.75" hidden="1" customHeight="1" outlineLevel="1" x14ac:dyDescent="0.2">
      <c r="A183" s="163" t="s">
        <v>1205</v>
      </c>
      <c r="B183" s="94" t="s">
        <v>90</v>
      </c>
      <c r="C183" s="70" t="s">
        <v>79</v>
      </c>
      <c r="D183" s="71">
        <f>$D$168</f>
        <v>113.12</v>
      </c>
      <c r="E183" s="71">
        <f>$D$168</f>
        <v>113.12</v>
      </c>
      <c r="F183" s="71">
        <f t="shared" ref="F183:AA183" si="103">$D$168</f>
        <v>113.12</v>
      </c>
      <c r="G183" s="71">
        <f t="shared" si="103"/>
        <v>113.12</v>
      </c>
      <c r="H183" s="71">
        <f t="shared" si="103"/>
        <v>113.12</v>
      </c>
      <c r="I183" s="71">
        <f t="shared" si="103"/>
        <v>113.12</v>
      </c>
      <c r="J183" s="71">
        <f t="shared" si="103"/>
        <v>113.12</v>
      </c>
      <c r="K183" s="71">
        <f t="shared" si="103"/>
        <v>113.12</v>
      </c>
      <c r="L183" s="71">
        <f t="shared" si="103"/>
        <v>113.12</v>
      </c>
      <c r="M183" s="71">
        <f t="shared" si="103"/>
        <v>113.12</v>
      </c>
      <c r="N183" s="71">
        <f t="shared" si="103"/>
        <v>113.12</v>
      </c>
      <c r="O183" s="71">
        <f t="shared" si="103"/>
        <v>113.12</v>
      </c>
      <c r="P183" s="71">
        <f t="shared" si="103"/>
        <v>113.12</v>
      </c>
      <c r="Q183" s="71">
        <f t="shared" si="103"/>
        <v>113.12</v>
      </c>
      <c r="R183" s="71">
        <f t="shared" si="103"/>
        <v>113.12</v>
      </c>
      <c r="S183" s="71">
        <f t="shared" si="103"/>
        <v>113.12</v>
      </c>
      <c r="T183" s="71">
        <f t="shared" si="103"/>
        <v>113.12</v>
      </c>
      <c r="U183" s="71">
        <f t="shared" si="103"/>
        <v>113.12</v>
      </c>
      <c r="V183" s="71">
        <f t="shared" si="103"/>
        <v>113.12</v>
      </c>
      <c r="W183" s="71">
        <f t="shared" si="103"/>
        <v>113.12</v>
      </c>
      <c r="X183" s="71">
        <f t="shared" si="103"/>
        <v>113.12</v>
      </c>
      <c r="Y183" s="71">
        <f t="shared" si="103"/>
        <v>113.12</v>
      </c>
      <c r="Z183" s="71">
        <f t="shared" si="103"/>
        <v>113.12</v>
      </c>
      <c r="AA183" s="71">
        <f t="shared" si="103"/>
        <v>113.12</v>
      </c>
    </row>
    <row r="184" spans="1:27" ht="12.75" hidden="1" customHeight="1" outlineLevel="1" x14ac:dyDescent="0.2">
      <c r="A184" s="163" t="s">
        <v>1206</v>
      </c>
      <c r="B184" s="94" t="s">
        <v>83</v>
      </c>
      <c r="C184" s="70" t="s">
        <v>79</v>
      </c>
      <c r="D184" s="71">
        <v>4.95</v>
      </c>
      <c r="E184" s="71">
        <v>4.95</v>
      </c>
      <c r="F184" s="71">
        <v>4.95</v>
      </c>
      <c r="G184" s="71">
        <v>4.95</v>
      </c>
      <c r="H184" s="71">
        <v>4.95</v>
      </c>
      <c r="I184" s="71">
        <v>4.95</v>
      </c>
      <c r="J184" s="71">
        <v>4.95</v>
      </c>
      <c r="K184" s="71">
        <v>4.95</v>
      </c>
      <c r="L184" s="71">
        <v>4.95</v>
      </c>
      <c r="M184" s="71">
        <v>4.95</v>
      </c>
      <c r="N184" s="71">
        <v>4.95</v>
      </c>
      <c r="O184" s="71">
        <v>4.95</v>
      </c>
      <c r="P184" s="71">
        <v>4.95</v>
      </c>
      <c r="Q184" s="71">
        <v>4.95</v>
      </c>
      <c r="R184" s="71">
        <v>4.95</v>
      </c>
      <c r="S184" s="71">
        <v>4.95</v>
      </c>
      <c r="T184" s="71">
        <v>4.95</v>
      </c>
      <c r="U184" s="71">
        <v>4.95</v>
      </c>
      <c r="V184" s="71">
        <v>4.95</v>
      </c>
      <c r="W184" s="71">
        <v>4.95</v>
      </c>
      <c r="X184" s="71">
        <v>4.95</v>
      </c>
      <c r="Y184" s="71">
        <v>4.95</v>
      </c>
      <c r="Z184" s="71">
        <v>4.95</v>
      </c>
      <c r="AA184" s="71">
        <v>4.95</v>
      </c>
    </row>
    <row r="185" spans="1:27" ht="12.75" hidden="1" customHeight="1" outlineLevel="1" x14ac:dyDescent="0.2">
      <c r="A185" s="163" t="s">
        <v>1207</v>
      </c>
      <c r="B185" s="94" t="s">
        <v>81</v>
      </c>
      <c r="C185" s="70" t="s">
        <v>79</v>
      </c>
      <c r="D185" s="71">
        <f>$D$11</f>
        <v>110.23</v>
      </c>
      <c r="E185" s="71">
        <f t="shared" ref="E185:AA185" si="104">$D$11</f>
        <v>110.23</v>
      </c>
      <c r="F185" s="71">
        <f t="shared" si="104"/>
        <v>110.23</v>
      </c>
      <c r="G185" s="71">
        <f t="shared" si="104"/>
        <v>110.23</v>
      </c>
      <c r="H185" s="71">
        <f t="shared" si="104"/>
        <v>110.23</v>
      </c>
      <c r="I185" s="71">
        <f t="shared" si="104"/>
        <v>110.23</v>
      </c>
      <c r="J185" s="71">
        <f t="shared" si="104"/>
        <v>110.23</v>
      </c>
      <c r="K185" s="71">
        <f t="shared" si="104"/>
        <v>110.23</v>
      </c>
      <c r="L185" s="71">
        <f t="shared" si="104"/>
        <v>110.23</v>
      </c>
      <c r="M185" s="71">
        <f t="shared" si="104"/>
        <v>110.23</v>
      </c>
      <c r="N185" s="71">
        <f t="shared" si="104"/>
        <v>110.23</v>
      </c>
      <c r="O185" s="71">
        <f t="shared" si="104"/>
        <v>110.23</v>
      </c>
      <c r="P185" s="71">
        <f t="shared" si="104"/>
        <v>110.23</v>
      </c>
      <c r="Q185" s="71">
        <f t="shared" si="104"/>
        <v>110.23</v>
      </c>
      <c r="R185" s="71">
        <f t="shared" si="104"/>
        <v>110.23</v>
      </c>
      <c r="S185" s="71">
        <f t="shared" si="104"/>
        <v>110.23</v>
      </c>
      <c r="T185" s="71">
        <f t="shared" si="104"/>
        <v>110.23</v>
      </c>
      <c r="U185" s="71">
        <f t="shared" si="104"/>
        <v>110.23</v>
      </c>
      <c r="V185" s="71">
        <f t="shared" si="104"/>
        <v>110.23</v>
      </c>
      <c r="W185" s="71">
        <f t="shared" si="104"/>
        <v>110.23</v>
      </c>
      <c r="X185" s="71">
        <f t="shared" si="104"/>
        <v>110.23</v>
      </c>
      <c r="Y185" s="71">
        <f t="shared" si="104"/>
        <v>110.23</v>
      </c>
      <c r="Z185" s="71">
        <f t="shared" si="104"/>
        <v>110.23</v>
      </c>
      <c r="AA185" s="71">
        <f t="shared" si="104"/>
        <v>110.23</v>
      </c>
    </row>
    <row r="186" spans="1:27" ht="12.75" customHeight="1" collapsed="1" x14ac:dyDescent="0.2">
      <c r="A186" s="162" t="s">
        <v>1208</v>
      </c>
      <c r="B186" s="54" t="str">
        <f>"05"&amp;"."&amp;$B$663&amp;"."&amp;$B$664</f>
        <v>05.05.2023</v>
      </c>
      <c r="C186" s="134" t="s">
        <v>76</v>
      </c>
      <c r="D186" s="135">
        <f>ROUND(((D187+D188+D190+D189)/1000),5)</f>
        <v>1.6315599999999999</v>
      </c>
      <c r="E186" s="135">
        <f>ROUND(((E187+E188+E190+E189)/1000),5)</f>
        <v>1.4449799999999999</v>
      </c>
      <c r="F186" s="135">
        <f>ROUND(((F187+F188+F190+F189)/1000),5)</f>
        <v>1.3696999999999999</v>
      </c>
      <c r="G186" s="135">
        <f t="shared" ref="G186:AA186" si="105">ROUND(((G187+G188+G190+G189)/1000),5)</f>
        <v>1.3465199999999999</v>
      </c>
      <c r="H186" s="135">
        <f t="shared" si="105"/>
        <v>1.3936999999999999</v>
      </c>
      <c r="I186" s="135">
        <f t="shared" si="105"/>
        <v>1.50478</v>
      </c>
      <c r="J186" s="135">
        <f t="shared" si="105"/>
        <v>1.62826</v>
      </c>
      <c r="K186" s="135">
        <f t="shared" si="105"/>
        <v>1.8586499999999999</v>
      </c>
      <c r="L186" s="135">
        <f t="shared" si="105"/>
        <v>2.0661800000000001</v>
      </c>
      <c r="M186" s="135">
        <f t="shared" si="105"/>
        <v>2.1394199999999999</v>
      </c>
      <c r="N186" s="135">
        <f t="shared" si="105"/>
        <v>2.2415699999999998</v>
      </c>
      <c r="O186" s="135">
        <f t="shared" si="105"/>
        <v>2.21516</v>
      </c>
      <c r="P186" s="135">
        <f t="shared" si="105"/>
        <v>2.1985899999999998</v>
      </c>
      <c r="Q186" s="135">
        <f t="shared" si="105"/>
        <v>2.2136999999999998</v>
      </c>
      <c r="R186" s="135">
        <f t="shared" si="105"/>
        <v>2.19835</v>
      </c>
      <c r="S186" s="135">
        <f t="shared" si="105"/>
        <v>2.1618400000000002</v>
      </c>
      <c r="T186" s="135">
        <f t="shared" si="105"/>
        <v>2.1322399999999999</v>
      </c>
      <c r="U186" s="135">
        <f t="shared" si="105"/>
        <v>2.1244900000000002</v>
      </c>
      <c r="V186" s="135">
        <f t="shared" si="105"/>
        <v>2.1271599999999999</v>
      </c>
      <c r="W186" s="135">
        <f t="shared" si="105"/>
        <v>2.1358299999999999</v>
      </c>
      <c r="X186" s="135">
        <f t="shared" si="105"/>
        <v>2.2501899999999999</v>
      </c>
      <c r="Y186" s="135">
        <f t="shared" si="105"/>
        <v>2.2019600000000001</v>
      </c>
      <c r="Z186" s="135">
        <f t="shared" si="105"/>
        <v>2.0686399999999998</v>
      </c>
      <c r="AA186" s="135">
        <f t="shared" si="105"/>
        <v>1.8589199999999999</v>
      </c>
    </row>
    <row r="187" spans="1:27" ht="12.75" hidden="1" customHeight="1" outlineLevel="1" x14ac:dyDescent="0.2">
      <c r="A187" s="163" t="s">
        <v>1209</v>
      </c>
      <c r="B187" s="94" t="s">
        <v>238</v>
      </c>
      <c r="C187" s="70" t="s">
        <v>79</v>
      </c>
      <c r="D187" s="71">
        <v>1403.26</v>
      </c>
      <c r="E187" s="71">
        <v>1216.68</v>
      </c>
      <c r="F187" s="71">
        <v>1141.4000000000001</v>
      </c>
      <c r="G187" s="71">
        <v>1118.22</v>
      </c>
      <c r="H187" s="71">
        <v>1165.4000000000001</v>
      </c>
      <c r="I187" s="71">
        <v>1276.48</v>
      </c>
      <c r="J187" s="71">
        <v>1399.96</v>
      </c>
      <c r="K187" s="71">
        <v>1630.35</v>
      </c>
      <c r="L187" s="71">
        <v>1837.88</v>
      </c>
      <c r="M187" s="71">
        <v>1911.12</v>
      </c>
      <c r="N187" s="71">
        <v>2013.27</v>
      </c>
      <c r="O187" s="71">
        <v>1986.86</v>
      </c>
      <c r="P187" s="71">
        <v>1970.29</v>
      </c>
      <c r="Q187" s="71">
        <v>1985.4</v>
      </c>
      <c r="R187" s="71">
        <v>1970.05</v>
      </c>
      <c r="S187" s="71">
        <v>1933.54</v>
      </c>
      <c r="T187" s="71">
        <v>1903.94</v>
      </c>
      <c r="U187" s="71">
        <v>1896.19</v>
      </c>
      <c r="V187" s="71">
        <v>1898.86</v>
      </c>
      <c r="W187" s="71">
        <v>1907.53</v>
      </c>
      <c r="X187" s="71">
        <v>2021.89</v>
      </c>
      <c r="Y187" s="71">
        <v>1973.66</v>
      </c>
      <c r="Z187" s="71">
        <v>1840.34</v>
      </c>
      <c r="AA187" s="71">
        <v>1630.62</v>
      </c>
    </row>
    <row r="188" spans="1:27" ht="12.75" hidden="1" customHeight="1" outlineLevel="1" x14ac:dyDescent="0.2">
      <c r="A188" s="163" t="s">
        <v>1210</v>
      </c>
      <c r="B188" s="94" t="s">
        <v>90</v>
      </c>
      <c r="C188" s="70" t="s">
        <v>79</v>
      </c>
      <c r="D188" s="71">
        <f>$D$168</f>
        <v>113.12</v>
      </c>
      <c r="E188" s="71">
        <f>$D$168</f>
        <v>113.12</v>
      </c>
      <c r="F188" s="71">
        <f t="shared" ref="F188:AA188" si="106">$D$168</f>
        <v>113.12</v>
      </c>
      <c r="G188" s="71">
        <f t="shared" si="106"/>
        <v>113.12</v>
      </c>
      <c r="H188" s="71">
        <f t="shared" si="106"/>
        <v>113.12</v>
      </c>
      <c r="I188" s="71">
        <f t="shared" si="106"/>
        <v>113.12</v>
      </c>
      <c r="J188" s="71">
        <f t="shared" si="106"/>
        <v>113.12</v>
      </c>
      <c r="K188" s="71">
        <f t="shared" si="106"/>
        <v>113.12</v>
      </c>
      <c r="L188" s="71">
        <f t="shared" si="106"/>
        <v>113.12</v>
      </c>
      <c r="M188" s="71">
        <f t="shared" si="106"/>
        <v>113.12</v>
      </c>
      <c r="N188" s="71">
        <f t="shared" si="106"/>
        <v>113.12</v>
      </c>
      <c r="O188" s="71">
        <f t="shared" si="106"/>
        <v>113.12</v>
      </c>
      <c r="P188" s="71">
        <f t="shared" si="106"/>
        <v>113.12</v>
      </c>
      <c r="Q188" s="71">
        <f t="shared" si="106"/>
        <v>113.12</v>
      </c>
      <c r="R188" s="71">
        <f t="shared" si="106"/>
        <v>113.12</v>
      </c>
      <c r="S188" s="71">
        <f t="shared" si="106"/>
        <v>113.12</v>
      </c>
      <c r="T188" s="71">
        <f t="shared" si="106"/>
        <v>113.12</v>
      </c>
      <c r="U188" s="71">
        <f t="shared" si="106"/>
        <v>113.12</v>
      </c>
      <c r="V188" s="71">
        <f t="shared" si="106"/>
        <v>113.12</v>
      </c>
      <c r="W188" s="71">
        <f t="shared" si="106"/>
        <v>113.12</v>
      </c>
      <c r="X188" s="71">
        <f t="shared" si="106"/>
        <v>113.12</v>
      </c>
      <c r="Y188" s="71">
        <f t="shared" si="106"/>
        <v>113.12</v>
      </c>
      <c r="Z188" s="71">
        <f t="shared" si="106"/>
        <v>113.12</v>
      </c>
      <c r="AA188" s="71">
        <f t="shared" si="106"/>
        <v>113.12</v>
      </c>
    </row>
    <row r="189" spans="1:27" ht="12.75" hidden="1" customHeight="1" outlineLevel="1" x14ac:dyDescent="0.2">
      <c r="A189" s="163" t="s">
        <v>1211</v>
      </c>
      <c r="B189" s="94" t="s">
        <v>83</v>
      </c>
      <c r="C189" s="70" t="s">
        <v>79</v>
      </c>
      <c r="D189" s="71">
        <v>4.95</v>
      </c>
      <c r="E189" s="71">
        <v>4.95</v>
      </c>
      <c r="F189" s="71">
        <v>4.95</v>
      </c>
      <c r="G189" s="71">
        <v>4.95</v>
      </c>
      <c r="H189" s="71">
        <v>4.95</v>
      </c>
      <c r="I189" s="71">
        <v>4.95</v>
      </c>
      <c r="J189" s="71">
        <v>4.95</v>
      </c>
      <c r="K189" s="71">
        <v>4.95</v>
      </c>
      <c r="L189" s="71">
        <v>4.95</v>
      </c>
      <c r="M189" s="71">
        <v>4.95</v>
      </c>
      <c r="N189" s="71">
        <v>4.95</v>
      </c>
      <c r="O189" s="71">
        <v>4.95</v>
      </c>
      <c r="P189" s="71">
        <v>4.95</v>
      </c>
      <c r="Q189" s="71">
        <v>4.95</v>
      </c>
      <c r="R189" s="71">
        <v>4.95</v>
      </c>
      <c r="S189" s="71">
        <v>4.95</v>
      </c>
      <c r="T189" s="71">
        <v>4.95</v>
      </c>
      <c r="U189" s="71">
        <v>4.95</v>
      </c>
      <c r="V189" s="71">
        <v>4.95</v>
      </c>
      <c r="W189" s="71">
        <v>4.95</v>
      </c>
      <c r="X189" s="71">
        <v>4.95</v>
      </c>
      <c r="Y189" s="71">
        <v>4.95</v>
      </c>
      <c r="Z189" s="71">
        <v>4.95</v>
      </c>
      <c r="AA189" s="71">
        <v>4.95</v>
      </c>
    </row>
    <row r="190" spans="1:27" ht="12.75" hidden="1" customHeight="1" outlineLevel="1" x14ac:dyDescent="0.2">
      <c r="A190" s="163" t="s">
        <v>1212</v>
      </c>
      <c r="B190" s="94" t="s">
        <v>81</v>
      </c>
      <c r="C190" s="70" t="s">
        <v>79</v>
      </c>
      <c r="D190" s="71">
        <f>$D$11</f>
        <v>110.23</v>
      </c>
      <c r="E190" s="71">
        <f t="shared" ref="E190:AA190" si="107">$D$11</f>
        <v>110.23</v>
      </c>
      <c r="F190" s="71">
        <f t="shared" si="107"/>
        <v>110.23</v>
      </c>
      <c r="G190" s="71">
        <f t="shared" si="107"/>
        <v>110.23</v>
      </c>
      <c r="H190" s="71">
        <f t="shared" si="107"/>
        <v>110.23</v>
      </c>
      <c r="I190" s="71">
        <f t="shared" si="107"/>
        <v>110.23</v>
      </c>
      <c r="J190" s="71">
        <f t="shared" si="107"/>
        <v>110.23</v>
      </c>
      <c r="K190" s="71">
        <f t="shared" si="107"/>
        <v>110.23</v>
      </c>
      <c r="L190" s="71">
        <f t="shared" si="107"/>
        <v>110.23</v>
      </c>
      <c r="M190" s="71">
        <f t="shared" si="107"/>
        <v>110.23</v>
      </c>
      <c r="N190" s="71">
        <f t="shared" si="107"/>
        <v>110.23</v>
      </c>
      <c r="O190" s="71">
        <f t="shared" si="107"/>
        <v>110.23</v>
      </c>
      <c r="P190" s="71">
        <f t="shared" si="107"/>
        <v>110.23</v>
      </c>
      <c r="Q190" s="71">
        <f t="shared" si="107"/>
        <v>110.23</v>
      </c>
      <c r="R190" s="71">
        <f t="shared" si="107"/>
        <v>110.23</v>
      </c>
      <c r="S190" s="71">
        <f t="shared" si="107"/>
        <v>110.23</v>
      </c>
      <c r="T190" s="71">
        <f t="shared" si="107"/>
        <v>110.23</v>
      </c>
      <c r="U190" s="71">
        <f t="shared" si="107"/>
        <v>110.23</v>
      </c>
      <c r="V190" s="71">
        <f t="shared" si="107"/>
        <v>110.23</v>
      </c>
      <c r="W190" s="71">
        <f t="shared" si="107"/>
        <v>110.23</v>
      </c>
      <c r="X190" s="71">
        <f t="shared" si="107"/>
        <v>110.23</v>
      </c>
      <c r="Y190" s="71">
        <f t="shared" si="107"/>
        <v>110.23</v>
      </c>
      <c r="Z190" s="71">
        <f t="shared" si="107"/>
        <v>110.23</v>
      </c>
      <c r="AA190" s="71">
        <f t="shared" si="107"/>
        <v>110.23</v>
      </c>
    </row>
    <row r="191" spans="1:27" ht="12.75" customHeight="1" collapsed="1" x14ac:dyDescent="0.2">
      <c r="A191" s="162" t="s">
        <v>1213</v>
      </c>
      <c r="B191" s="54" t="str">
        <f>"06"&amp;"."&amp;$B$663&amp;"."&amp;$B$664</f>
        <v>06.05.2023</v>
      </c>
      <c r="C191" s="134" t="s">
        <v>76</v>
      </c>
      <c r="D191" s="135">
        <f>ROUND(((D192+D193+D195+D194)/1000),5)</f>
        <v>1.75291</v>
      </c>
      <c r="E191" s="135">
        <f>ROUND(((E192+E193+E195+E194)/1000),5)</f>
        <v>1.67658</v>
      </c>
      <c r="F191" s="135">
        <f>ROUND(((F192+F193+F195+F194)/1000),5)</f>
        <v>1.56158</v>
      </c>
      <c r="G191" s="135">
        <f t="shared" ref="G191:AA191" si="108">ROUND(((G192+G193+G195+G194)/1000),5)</f>
        <v>1.44852</v>
      </c>
      <c r="H191" s="135">
        <f t="shared" si="108"/>
        <v>1.4461599999999999</v>
      </c>
      <c r="I191" s="135">
        <f t="shared" si="108"/>
        <v>1.54026</v>
      </c>
      <c r="J191" s="135">
        <f t="shared" si="108"/>
        <v>1.5868899999999999</v>
      </c>
      <c r="K191" s="135">
        <f t="shared" si="108"/>
        <v>1.7022600000000001</v>
      </c>
      <c r="L191" s="135">
        <f t="shared" si="108"/>
        <v>1.9973399999999999</v>
      </c>
      <c r="M191" s="135">
        <f t="shared" si="108"/>
        <v>2.14744</v>
      </c>
      <c r="N191" s="135">
        <f t="shared" si="108"/>
        <v>2.2269399999999999</v>
      </c>
      <c r="O191" s="135">
        <f t="shared" si="108"/>
        <v>2.2052399999999999</v>
      </c>
      <c r="P191" s="135">
        <f t="shared" si="108"/>
        <v>2.1499700000000002</v>
      </c>
      <c r="Q191" s="135">
        <f t="shared" si="108"/>
        <v>2.14838</v>
      </c>
      <c r="R191" s="135">
        <f t="shared" si="108"/>
        <v>2.1307999999999998</v>
      </c>
      <c r="S191" s="135">
        <f t="shared" si="108"/>
        <v>2.1259000000000001</v>
      </c>
      <c r="T191" s="135">
        <f t="shared" si="108"/>
        <v>2.0942099999999999</v>
      </c>
      <c r="U191" s="135">
        <f t="shared" si="108"/>
        <v>2.0663200000000002</v>
      </c>
      <c r="V191" s="135">
        <f t="shared" si="108"/>
        <v>2.0633300000000001</v>
      </c>
      <c r="W191" s="135">
        <f t="shared" si="108"/>
        <v>2.1039599999999998</v>
      </c>
      <c r="X191" s="135">
        <f t="shared" si="108"/>
        <v>2.26722</v>
      </c>
      <c r="Y191" s="135">
        <f t="shared" si="108"/>
        <v>2.2456200000000002</v>
      </c>
      <c r="Z191" s="135">
        <f t="shared" si="108"/>
        <v>2.0463900000000002</v>
      </c>
      <c r="AA191" s="135">
        <f t="shared" si="108"/>
        <v>1.88347</v>
      </c>
    </row>
    <row r="192" spans="1:27" ht="12.75" hidden="1" customHeight="1" outlineLevel="1" x14ac:dyDescent="0.2">
      <c r="A192" s="163" t="s">
        <v>1214</v>
      </c>
      <c r="B192" s="94" t="s">
        <v>238</v>
      </c>
      <c r="C192" s="70" t="s">
        <v>79</v>
      </c>
      <c r="D192" s="71">
        <v>1524.61</v>
      </c>
      <c r="E192" s="71">
        <v>1448.28</v>
      </c>
      <c r="F192" s="71">
        <v>1333.28</v>
      </c>
      <c r="G192" s="71">
        <v>1220.22</v>
      </c>
      <c r="H192" s="71">
        <v>1217.8599999999999</v>
      </c>
      <c r="I192" s="71">
        <v>1311.96</v>
      </c>
      <c r="J192" s="71">
        <v>1358.59</v>
      </c>
      <c r="K192" s="71">
        <v>1473.96</v>
      </c>
      <c r="L192" s="71">
        <v>1769.04</v>
      </c>
      <c r="M192" s="71">
        <v>1919.14</v>
      </c>
      <c r="N192" s="71">
        <v>1998.64</v>
      </c>
      <c r="O192" s="71">
        <v>1976.94</v>
      </c>
      <c r="P192" s="71">
        <v>1921.67</v>
      </c>
      <c r="Q192" s="71">
        <v>1920.08</v>
      </c>
      <c r="R192" s="71">
        <v>1902.5</v>
      </c>
      <c r="S192" s="71">
        <v>1897.6</v>
      </c>
      <c r="T192" s="71">
        <v>1865.91</v>
      </c>
      <c r="U192" s="71">
        <v>1838.02</v>
      </c>
      <c r="V192" s="71">
        <v>1835.03</v>
      </c>
      <c r="W192" s="71">
        <v>1875.66</v>
      </c>
      <c r="X192" s="71">
        <v>2038.92</v>
      </c>
      <c r="Y192" s="71">
        <v>2017.32</v>
      </c>
      <c r="Z192" s="71">
        <v>1818.09</v>
      </c>
      <c r="AA192" s="71">
        <v>1655.17</v>
      </c>
    </row>
    <row r="193" spans="1:27" ht="12.75" hidden="1" customHeight="1" outlineLevel="1" x14ac:dyDescent="0.2">
      <c r="A193" s="163" t="s">
        <v>1215</v>
      </c>
      <c r="B193" s="94" t="s">
        <v>90</v>
      </c>
      <c r="C193" s="70" t="s">
        <v>79</v>
      </c>
      <c r="D193" s="71">
        <f>$D$168</f>
        <v>113.12</v>
      </c>
      <c r="E193" s="71">
        <f>$D$168</f>
        <v>113.12</v>
      </c>
      <c r="F193" s="71">
        <f t="shared" ref="F193:AA193" si="109">$D$168</f>
        <v>113.12</v>
      </c>
      <c r="G193" s="71">
        <f t="shared" si="109"/>
        <v>113.12</v>
      </c>
      <c r="H193" s="71">
        <f t="shared" si="109"/>
        <v>113.12</v>
      </c>
      <c r="I193" s="71">
        <f t="shared" si="109"/>
        <v>113.12</v>
      </c>
      <c r="J193" s="71">
        <f t="shared" si="109"/>
        <v>113.12</v>
      </c>
      <c r="K193" s="71">
        <f t="shared" si="109"/>
        <v>113.12</v>
      </c>
      <c r="L193" s="71">
        <f t="shared" si="109"/>
        <v>113.12</v>
      </c>
      <c r="M193" s="71">
        <f t="shared" si="109"/>
        <v>113.12</v>
      </c>
      <c r="N193" s="71">
        <f t="shared" si="109"/>
        <v>113.12</v>
      </c>
      <c r="O193" s="71">
        <f t="shared" si="109"/>
        <v>113.12</v>
      </c>
      <c r="P193" s="71">
        <f t="shared" si="109"/>
        <v>113.12</v>
      </c>
      <c r="Q193" s="71">
        <f t="shared" si="109"/>
        <v>113.12</v>
      </c>
      <c r="R193" s="71">
        <f t="shared" si="109"/>
        <v>113.12</v>
      </c>
      <c r="S193" s="71">
        <f t="shared" si="109"/>
        <v>113.12</v>
      </c>
      <c r="T193" s="71">
        <f t="shared" si="109"/>
        <v>113.12</v>
      </c>
      <c r="U193" s="71">
        <f t="shared" si="109"/>
        <v>113.12</v>
      </c>
      <c r="V193" s="71">
        <f t="shared" si="109"/>
        <v>113.12</v>
      </c>
      <c r="W193" s="71">
        <f t="shared" si="109"/>
        <v>113.12</v>
      </c>
      <c r="X193" s="71">
        <f t="shared" si="109"/>
        <v>113.12</v>
      </c>
      <c r="Y193" s="71">
        <f t="shared" si="109"/>
        <v>113.12</v>
      </c>
      <c r="Z193" s="71">
        <f t="shared" si="109"/>
        <v>113.12</v>
      </c>
      <c r="AA193" s="71">
        <f t="shared" si="109"/>
        <v>113.12</v>
      </c>
    </row>
    <row r="194" spans="1:27" ht="12.75" hidden="1" customHeight="1" outlineLevel="1" x14ac:dyDescent="0.2">
      <c r="A194" s="163" t="s">
        <v>1216</v>
      </c>
      <c r="B194" s="94" t="s">
        <v>83</v>
      </c>
      <c r="C194" s="70" t="s">
        <v>79</v>
      </c>
      <c r="D194" s="71">
        <v>4.95</v>
      </c>
      <c r="E194" s="71">
        <v>4.95</v>
      </c>
      <c r="F194" s="71">
        <v>4.95</v>
      </c>
      <c r="G194" s="71">
        <v>4.95</v>
      </c>
      <c r="H194" s="71">
        <v>4.95</v>
      </c>
      <c r="I194" s="71">
        <v>4.95</v>
      </c>
      <c r="J194" s="71">
        <v>4.95</v>
      </c>
      <c r="K194" s="71">
        <v>4.95</v>
      </c>
      <c r="L194" s="71">
        <v>4.95</v>
      </c>
      <c r="M194" s="71">
        <v>4.95</v>
      </c>
      <c r="N194" s="71">
        <v>4.95</v>
      </c>
      <c r="O194" s="71">
        <v>4.95</v>
      </c>
      <c r="P194" s="71">
        <v>4.95</v>
      </c>
      <c r="Q194" s="71">
        <v>4.95</v>
      </c>
      <c r="R194" s="71">
        <v>4.95</v>
      </c>
      <c r="S194" s="71">
        <v>4.95</v>
      </c>
      <c r="T194" s="71">
        <v>4.95</v>
      </c>
      <c r="U194" s="71">
        <v>4.95</v>
      </c>
      <c r="V194" s="71">
        <v>4.95</v>
      </c>
      <c r="W194" s="71">
        <v>4.95</v>
      </c>
      <c r="X194" s="71">
        <v>4.95</v>
      </c>
      <c r="Y194" s="71">
        <v>4.95</v>
      </c>
      <c r="Z194" s="71">
        <v>4.95</v>
      </c>
      <c r="AA194" s="71">
        <v>4.95</v>
      </c>
    </row>
    <row r="195" spans="1:27" ht="12.75" hidden="1" customHeight="1" outlineLevel="1" x14ac:dyDescent="0.2">
      <c r="A195" s="163" t="s">
        <v>1217</v>
      </c>
      <c r="B195" s="94" t="s">
        <v>81</v>
      </c>
      <c r="C195" s="70" t="s">
        <v>79</v>
      </c>
      <c r="D195" s="71">
        <f>$D$11</f>
        <v>110.23</v>
      </c>
      <c r="E195" s="71">
        <f t="shared" ref="E195:AA195" si="110">$D$11</f>
        <v>110.23</v>
      </c>
      <c r="F195" s="71">
        <f t="shared" si="110"/>
        <v>110.23</v>
      </c>
      <c r="G195" s="71">
        <f t="shared" si="110"/>
        <v>110.23</v>
      </c>
      <c r="H195" s="71">
        <f t="shared" si="110"/>
        <v>110.23</v>
      </c>
      <c r="I195" s="71">
        <f t="shared" si="110"/>
        <v>110.23</v>
      </c>
      <c r="J195" s="71">
        <f t="shared" si="110"/>
        <v>110.23</v>
      </c>
      <c r="K195" s="71">
        <f t="shared" si="110"/>
        <v>110.23</v>
      </c>
      <c r="L195" s="71">
        <f t="shared" si="110"/>
        <v>110.23</v>
      </c>
      <c r="M195" s="71">
        <f t="shared" si="110"/>
        <v>110.23</v>
      </c>
      <c r="N195" s="71">
        <f t="shared" si="110"/>
        <v>110.23</v>
      </c>
      <c r="O195" s="71">
        <f t="shared" si="110"/>
        <v>110.23</v>
      </c>
      <c r="P195" s="71">
        <f t="shared" si="110"/>
        <v>110.23</v>
      </c>
      <c r="Q195" s="71">
        <f t="shared" si="110"/>
        <v>110.23</v>
      </c>
      <c r="R195" s="71">
        <f t="shared" si="110"/>
        <v>110.23</v>
      </c>
      <c r="S195" s="71">
        <f t="shared" si="110"/>
        <v>110.23</v>
      </c>
      <c r="T195" s="71">
        <f t="shared" si="110"/>
        <v>110.23</v>
      </c>
      <c r="U195" s="71">
        <f t="shared" si="110"/>
        <v>110.23</v>
      </c>
      <c r="V195" s="71">
        <f t="shared" si="110"/>
        <v>110.23</v>
      </c>
      <c r="W195" s="71">
        <f t="shared" si="110"/>
        <v>110.23</v>
      </c>
      <c r="X195" s="71">
        <f t="shared" si="110"/>
        <v>110.23</v>
      </c>
      <c r="Y195" s="71">
        <f t="shared" si="110"/>
        <v>110.23</v>
      </c>
      <c r="Z195" s="71">
        <f t="shared" si="110"/>
        <v>110.23</v>
      </c>
      <c r="AA195" s="71">
        <f t="shared" si="110"/>
        <v>110.23</v>
      </c>
    </row>
    <row r="196" spans="1:27" ht="12.75" customHeight="1" collapsed="1" x14ac:dyDescent="0.2">
      <c r="A196" s="162" t="s">
        <v>1218</v>
      </c>
      <c r="B196" s="54" t="str">
        <f>"07"&amp;"."&amp;$B$663&amp;"."&amp;$B$664</f>
        <v>07.05.2023</v>
      </c>
      <c r="C196" s="134" t="s">
        <v>76</v>
      </c>
      <c r="D196" s="135">
        <f>ROUND(((D197+D198+D200+D199)/1000),5)</f>
        <v>1.7162599999999999</v>
      </c>
      <c r="E196" s="135">
        <f>ROUND(((E197+E198+E200+E199)/1000),5)</f>
        <v>1.5691900000000001</v>
      </c>
      <c r="F196" s="135">
        <f>ROUND(((F197+F198+F200+F199)/1000),5)</f>
        <v>1.4477500000000001</v>
      </c>
      <c r="G196" s="135">
        <f t="shared" ref="G196:AA196" si="111">ROUND(((G197+G198+G200+G199)/1000),5)</f>
        <v>1.3991100000000001</v>
      </c>
      <c r="H196" s="135">
        <f t="shared" si="111"/>
        <v>1.37748</v>
      </c>
      <c r="I196" s="135">
        <f t="shared" si="111"/>
        <v>1.33863</v>
      </c>
      <c r="J196" s="135">
        <f t="shared" si="111"/>
        <v>1.43659</v>
      </c>
      <c r="K196" s="135">
        <f t="shared" si="111"/>
        <v>1.5337499999999999</v>
      </c>
      <c r="L196" s="135">
        <f t="shared" si="111"/>
        <v>1.71482</v>
      </c>
      <c r="M196" s="135">
        <f t="shared" si="111"/>
        <v>1.87801</v>
      </c>
      <c r="N196" s="135">
        <f t="shared" si="111"/>
        <v>1.9168099999999999</v>
      </c>
      <c r="O196" s="135">
        <f t="shared" si="111"/>
        <v>1.92709</v>
      </c>
      <c r="P196" s="135">
        <f t="shared" si="111"/>
        <v>1.9213100000000001</v>
      </c>
      <c r="Q196" s="135">
        <f t="shared" si="111"/>
        <v>1.9140299999999999</v>
      </c>
      <c r="R196" s="135">
        <f t="shared" si="111"/>
        <v>1.9037500000000001</v>
      </c>
      <c r="S196" s="135">
        <f t="shared" si="111"/>
        <v>1.8979600000000001</v>
      </c>
      <c r="T196" s="135">
        <f t="shared" si="111"/>
        <v>1.88218</v>
      </c>
      <c r="U196" s="135">
        <f t="shared" si="111"/>
        <v>1.8977599999999999</v>
      </c>
      <c r="V196" s="135">
        <f t="shared" si="111"/>
        <v>1.92439</v>
      </c>
      <c r="W196" s="135">
        <f t="shared" si="111"/>
        <v>1.9840500000000001</v>
      </c>
      <c r="X196" s="135">
        <f t="shared" si="111"/>
        <v>2.1042700000000001</v>
      </c>
      <c r="Y196" s="135">
        <f t="shared" si="111"/>
        <v>2.16174</v>
      </c>
      <c r="Z196" s="135">
        <f t="shared" si="111"/>
        <v>1.90219</v>
      </c>
      <c r="AA196" s="135">
        <f t="shared" si="111"/>
        <v>1.73786</v>
      </c>
    </row>
    <row r="197" spans="1:27" ht="12.75" hidden="1" customHeight="1" outlineLevel="1" x14ac:dyDescent="0.2">
      <c r="A197" s="163" t="s">
        <v>1219</v>
      </c>
      <c r="B197" s="94" t="s">
        <v>238</v>
      </c>
      <c r="C197" s="70" t="s">
        <v>79</v>
      </c>
      <c r="D197" s="71">
        <v>1487.96</v>
      </c>
      <c r="E197" s="71">
        <v>1340.89</v>
      </c>
      <c r="F197" s="71">
        <v>1219.45</v>
      </c>
      <c r="G197" s="71">
        <v>1170.81</v>
      </c>
      <c r="H197" s="71">
        <v>1149.18</v>
      </c>
      <c r="I197" s="71">
        <v>1110.33</v>
      </c>
      <c r="J197" s="71">
        <v>1208.29</v>
      </c>
      <c r="K197" s="71">
        <v>1305.45</v>
      </c>
      <c r="L197" s="71">
        <v>1486.52</v>
      </c>
      <c r="M197" s="71">
        <v>1649.71</v>
      </c>
      <c r="N197" s="71">
        <v>1688.51</v>
      </c>
      <c r="O197" s="71">
        <v>1698.79</v>
      </c>
      <c r="P197" s="71">
        <v>1693.01</v>
      </c>
      <c r="Q197" s="71">
        <v>1685.73</v>
      </c>
      <c r="R197" s="71">
        <v>1675.45</v>
      </c>
      <c r="S197" s="71">
        <v>1669.66</v>
      </c>
      <c r="T197" s="71">
        <v>1653.88</v>
      </c>
      <c r="U197" s="71">
        <v>1669.46</v>
      </c>
      <c r="V197" s="71">
        <v>1696.09</v>
      </c>
      <c r="W197" s="71">
        <v>1755.75</v>
      </c>
      <c r="X197" s="71">
        <v>1875.97</v>
      </c>
      <c r="Y197" s="71">
        <v>1933.44</v>
      </c>
      <c r="Z197" s="71">
        <v>1673.89</v>
      </c>
      <c r="AA197" s="71">
        <v>1509.56</v>
      </c>
    </row>
    <row r="198" spans="1:27" ht="12.75" hidden="1" customHeight="1" outlineLevel="1" x14ac:dyDescent="0.2">
      <c r="A198" s="163" t="s">
        <v>1220</v>
      </c>
      <c r="B198" s="94" t="s">
        <v>90</v>
      </c>
      <c r="C198" s="70" t="s">
        <v>79</v>
      </c>
      <c r="D198" s="71">
        <f>$D$168</f>
        <v>113.12</v>
      </c>
      <c r="E198" s="71">
        <f>$D$168</f>
        <v>113.12</v>
      </c>
      <c r="F198" s="71">
        <f t="shared" ref="F198:AA198" si="112">$D$168</f>
        <v>113.12</v>
      </c>
      <c r="G198" s="71">
        <f t="shared" si="112"/>
        <v>113.12</v>
      </c>
      <c r="H198" s="71">
        <f t="shared" si="112"/>
        <v>113.12</v>
      </c>
      <c r="I198" s="71">
        <f t="shared" si="112"/>
        <v>113.12</v>
      </c>
      <c r="J198" s="71">
        <f t="shared" si="112"/>
        <v>113.12</v>
      </c>
      <c r="K198" s="71">
        <f t="shared" si="112"/>
        <v>113.12</v>
      </c>
      <c r="L198" s="71">
        <f t="shared" si="112"/>
        <v>113.12</v>
      </c>
      <c r="M198" s="71">
        <f t="shared" si="112"/>
        <v>113.12</v>
      </c>
      <c r="N198" s="71">
        <f t="shared" si="112"/>
        <v>113.12</v>
      </c>
      <c r="O198" s="71">
        <f t="shared" si="112"/>
        <v>113.12</v>
      </c>
      <c r="P198" s="71">
        <f t="shared" si="112"/>
        <v>113.12</v>
      </c>
      <c r="Q198" s="71">
        <f t="shared" si="112"/>
        <v>113.12</v>
      </c>
      <c r="R198" s="71">
        <f t="shared" si="112"/>
        <v>113.12</v>
      </c>
      <c r="S198" s="71">
        <f t="shared" si="112"/>
        <v>113.12</v>
      </c>
      <c r="T198" s="71">
        <f t="shared" si="112"/>
        <v>113.12</v>
      </c>
      <c r="U198" s="71">
        <f t="shared" si="112"/>
        <v>113.12</v>
      </c>
      <c r="V198" s="71">
        <f t="shared" si="112"/>
        <v>113.12</v>
      </c>
      <c r="W198" s="71">
        <f t="shared" si="112"/>
        <v>113.12</v>
      </c>
      <c r="X198" s="71">
        <f t="shared" si="112"/>
        <v>113.12</v>
      </c>
      <c r="Y198" s="71">
        <f t="shared" si="112"/>
        <v>113.12</v>
      </c>
      <c r="Z198" s="71">
        <f t="shared" si="112"/>
        <v>113.12</v>
      </c>
      <c r="AA198" s="71">
        <f t="shared" si="112"/>
        <v>113.12</v>
      </c>
    </row>
    <row r="199" spans="1:27" ht="12.75" hidden="1" customHeight="1" outlineLevel="1" x14ac:dyDescent="0.2">
      <c r="A199" s="163" t="s">
        <v>1221</v>
      </c>
      <c r="B199" s="94" t="s">
        <v>83</v>
      </c>
      <c r="C199" s="70" t="s">
        <v>79</v>
      </c>
      <c r="D199" s="71">
        <v>4.95</v>
      </c>
      <c r="E199" s="71">
        <v>4.95</v>
      </c>
      <c r="F199" s="71">
        <v>4.95</v>
      </c>
      <c r="G199" s="71">
        <v>4.95</v>
      </c>
      <c r="H199" s="71">
        <v>4.95</v>
      </c>
      <c r="I199" s="71">
        <v>4.95</v>
      </c>
      <c r="J199" s="71">
        <v>4.95</v>
      </c>
      <c r="K199" s="71">
        <v>4.95</v>
      </c>
      <c r="L199" s="71">
        <v>4.95</v>
      </c>
      <c r="M199" s="71">
        <v>4.95</v>
      </c>
      <c r="N199" s="71">
        <v>4.95</v>
      </c>
      <c r="O199" s="71">
        <v>4.95</v>
      </c>
      <c r="P199" s="71">
        <v>4.95</v>
      </c>
      <c r="Q199" s="71">
        <v>4.95</v>
      </c>
      <c r="R199" s="71">
        <v>4.95</v>
      </c>
      <c r="S199" s="71">
        <v>4.95</v>
      </c>
      <c r="T199" s="71">
        <v>4.95</v>
      </c>
      <c r="U199" s="71">
        <v>4.95</v>
      </c>
      <c r="V199" s="71">
        <v>4.95</v>
      </c>
      <c r="W199" s="71">
        <v>4.95</v>
      </c>
      <c r="X199" s="71">
        <v>4.95</v>
      </c>
      <c r="Y199" s="71">
        <v>4.95</v>
      </c>
      <c r="Z199" s="71">
        <v>4.95</v>
      </c>
      <c r="AA199" s="71">
        <v>4.95</v>
      </c>
    </row>
    <row r="200" spans="1:27" ht="12.75" hidden="1" customHeight="1" outlineLevel="1" x14ac:dyDescent="0.2">
      <c r="A200" s="163" t="s">
        <v>1222</v>
      </c>
      <c r="B200" s="94" t="s">
        <v>81</v>
      </c>
      <c r="C200" s="70" t="s">
        <v>79</v>
      </c>
      <c r="D200" s="71">
        <f>$D$11</f>
        <v>110.23</v>
      </c>
      <c r="E200" s="71">
        <f t="shared" ref="E200:AA200" si="113">$D$11</f>
        <v>110.23</v>
      </c>
      <c r="F200" s="71">
        <f t="shared" si="113"/>
        <v>110.23</v>
      </c>
      <c r="G200" s="71">
        <f t="shared" si="113"/>
        <v>110.23</v>
      </c>
      <c r="H200" s="71">
        <f t="shared" si="113"/>
        <v>110.23</v>
      </c>
      <c r="I200" s="71">
        <f t="shared" si="113"/>
        <v>110.23</v>
      </c>
      <c r="J200" s="71">
        <f t="shared" si="113"/>
        <v>110.23</v>
      </c>
      <c r="K200" s="71">
        <f t="shared" si="113"/>
        <v>110.23</v>
      </c>
      <c r="L200" s="71">
        <f t="shared" si="113"/>
        <v>110.23</v>
      </c>
      <c r="M200" s="71">
        <f t="shared" si="113"/>
        <v>110.23</v>
      </c>
      <c r="N200" s="71">
        <f t="shared" si="113"/>
        <v>110.23</v>
      </c>
      <c r="O200" s="71">
        <f t="shared" si="113"/>
        <v>110.23</v>
      </c>
      <c r="P200" s="71">
        <f t="shared" si="113"/>
        <v>110.23</v>
      </c>
      <c r="Q200" s="71">
        <f t="shared" si="113"/>
        <v>110.23</v>
      </c>
      <c r="R200" s="71">
        <f t="shared" si="113"/>
        <v>110.23</v>
      </c>
      <c r="S200" s="71">
        <f t="shared" si="113"/>
        <v>110.23</v>
      </c>
      <c r="T200" s="71">
        <f t="shared" si="113"/>
        <v>110.23</v>
      </c>
      <c r="U200" s="71">
        <f t="shared" si="113"/>
        <v>110.23</v>
      </c>
      <c r="V200" s="71">
        <f t="shared" si="113"/>
        <v>110.23</v>
      </c>
      <c r="W200" s="71">
        <f t="shared" si="113"/>
        <v>110.23</v>
      </c>
      <c r="X200" s="71">
        <f t="shared" si="113"/>
        <v>110.23</v>
      </c>
      <c r="Y200" s="71">
        <f t="shared" si="113"/>
        <v>110.23</v>
      </c>
      <c r="Z200" s="71">
        <f t="shared" si="113"/>
        <v>110.23</v>
      </c>
      <c r="AA200" s="71">
        <f t="shared" si="113"/>
        <v>110.23</v>
      </c>
    </row>
    <row r="201" spans="1:27" ht="12.75" customHeight="1" collapsed="1" x14ac:dyDescent="0.2">
      <c r="A201" s="162" t="s">
        <v>1223</v>
      </c>
      <c r="B201" s="54" t="str">
        <f>"08"&amp;"."&amp;$B$663&amp;"."&amp;$B$664</f>
        <v>08.05.2023</v>
      </c>
      <c r="C201" s="134" t="s">
        <v>76</v>
      </c>
      <c r="D201" s="135">
        <f>ROUND(((D202+D203+D205+D204)/1000),5)</f>
        <v>1.7137</v>
      </c>
      <c r="E201" s="135">
        <f>ROUND(((E202+E203+E205+E204)/1000),5)</f>
        <v>1.61269</v>
      </c>
      <c r="F201" s="135">
        <f>ROUND(((F202+F203+F205+F204)/1000),5)</f>
        <v>1.4882500000000001</v>
      </c>
      <c r="G201" s="135">
        <f t="shared" ref="G201:AA201" si="114">ROUND(((G202+G203+G205+G204)/1000),5)</f>
        <v>1.4625900000000001</v>
      </c>
      <c r="H201" s="135">
        <f t="shared" si="114"/>
        <v>1.4418800000000001</v>
      </c>
      <c r="I201" s="135">
        <f t="shared" si="114"/>
        <v>1.4519200000000001</v>
      </c>
      <c r="J201" s="135">
        <f t="shared" si="114"/>
        <v>1.4843</v>
      </c>
      <c r="K201" s="135">
        <f t="shared" si="114"/>
        <v>1.6075299999999999</v>
      </c>
      <c r="L201" s="135">
        <f t="shared" si="114"/>
        <v>1.82576</v>
      </c>
      <c r="M201" s="135">
        <f t="shared" si="114"/>
        <v>2.0232199999999998</v>
      </c>
      <c r="N201" s="135">
        <f t="shared" si="114"/>
        <v>2.0841500000000002</v>
      </c>
      <c r="O201" s="135">
        <f t="shared" si="114"/>
        <v>2.09253</v>
      </c>
      <c r="P201" s="135">
        <f t="shared" si="114"/>
        <v>2.0797500000000002</v>
      </c>
      <c r="Q201" s="135">
        <f t="shared" si="114"/>
        <v>2.0763199999999999</v>
      </c>
      <c r="R201" s="135">
        <f t="shared" si="114"/>
        <v>2.0703800000000001</v>
      </c>
      <c r="S201" s="135">
        <f t="shared" si="114"/>
        <v>2.0637400000000001</v>
      </c>
      <c r="T201" s="135">
        <f t="shared" si="114"/>
        <v>2.0477300000000001</v>
      </c>
      <c r="U201" s="135">
        <f t="shared" si="114"/>
        <v>2.1191599999999999</v>
      </c>
      <c r="V201" s="135">
        <f t="shared" si="114"/>
        <v>2.1622400000000002</v>
      </c>
      <c r="W201" s="135">
        <f t="shared" si="114"/>
        <v>2.20784</v>
      </c>
      <c r="X201" s="135">
        <f t="shared" si="114"/>
        <v>2.21156</v>
      </c>
      <c r="Y201" s="135">
        <f t="shared" si="114"/>
        <v>2.2981099999999999</v>
      </c>
      <c r="Z201" s="135">
        <f t="shared" si="114"/>
        <v>1.9747699999999999</v>
      </c>
      <c r="AA201" s="135">
        <f t="shared" si="114"/>
        <v>1.8318300000000001</v>
      </c>
    </row>
    <row r="202" spans="1:27" ht="12.75" hidden="1" customHeight="1" outlineLevel="1" x14ac:dyDescent="0.2">
      <c r="A202" s="163" t="s">
        <v>1224</v>
      </c>
      <c r="B202" s="94" t="s">
        <v>238</v>
      </c>
      <c r="C202" s="70" t="s">
        <v>79</v>
      </c>
      <c r="D202" s="71">
        <v>1485.4</v>
      </c>
      <c r="E202" s="71">
        <v>1384.39</v>
      </c>
      <c r="F202" s="71">
        <v>1259.95</v>
      </c>
      <c r="G202" s="71">
        <v>1234.29</v>
      </c>
      <c r="H202" s="71">
        <v>1213.58</v>
      </c>
      <c r="I202" s="71">
        <v>1223.6199999999999</v>
      </c>
      <c r="J202" s="71">
        <v>1256</v>
      </c>
      <c r="K202" s="71">
        <v>1379.23</v>
      </c>
      <c r="L202" s="71">
        <v>1597.46</v>
      </c>
      <c r="M202" s="71">
        <v>1794.92</v>
      </c>
      <c r="N202" s="71">
        <v>1855.85</v>
      </c>
      <c r="O202" s="71">
        <v>1864.23</v>
      </c>
      <c r="P202" s="71">
        <v>1851.45</v>
      </c>
      <c r="Q202" s="71">
        <v>1848.02</v>
      </c>
      <c r="R202" s="71">
        <v>1842.08</v>
      </c>
      <c r="S202" s="71">
        <v>1835.44</v>
      </c>
      <c r="T202" s="71">
        <v>1819.43</v>
      </c>
      <c r="U202" s="71">
        <v>1890.86</v>
      </c>
      <c r="V202" s="71">
        <v>1933.94</v>
      </c>
      <c r="W202" s="71">
        <v>1979.54</v>
      </c>
      <c r="X202" s="71">
        <v>1983.26</v>
      </c>
      <c r="Y202" s="71">
        <v>2069.81</v>
      </c>
      <c r="Z202" s="71">
        <v>1746.47</v>
      </c>
      <c r="AA202" s="71">
        <v>1603.53</v>
      </c>
    </row>
    <row r="203" spans="1:27" ht="12.75" hidden="1" customHeight="1" outlineLevel="1" x14ac:dyDescent="0.2">
      <c r="A203" s="163" t="s">
        <v>1225</v>
      </c>
      <c r="B203" s="94" t="s">
        <v>90</v>
      </c>
      <c r="C203" s="70" t="s">
        <v>79</v>
      </c>
      <c r="D203" s="71">
        <f>$D$168</f>
        <v>113.12</v>
      </c>
      <c r="E203" s="71">
        <f>$D$168</f>
        <v>113.12</v>
      </c>
      <c r="F203" s="71">
        <f t="shared" ref="F203:AA203" si="115">$D$168</f>
        <v>113.12</v>
      </c>
      <c r="G203" s="71">
        <f t="shared" si="115"/>
        <v>113.12</v>
      </c>
      <c r="H203" s="71">
        <f t="shared" si="115"/>
        <v>113.12</v>
      </c>
      <c r="I203" s="71">
        <f t="shared" si="115"/>
        <v>113.12</v>
      </c>
      <c r="J203" s="71">
        <f t="shared" si="115"/>
        <v>113.12</v>
      </c>
      <c r="K203" s="71">
        <f t="shared" si="115"/>
        <v>113.12</v>
      </c>
      <c r="L203" s="71">
        <f t="shared" si="115"/>
        <v>113.12</v>
      </c>
      <c r="M203" s="71">
        <f t="shared" si="115"/>
        <v>113.12</v>
      </c>
      <c r="N203" s="71">
        <f t="shared" si="115"/>
        <v>113.12</v>
      </c>
      <c r="O203" s="71">
        <f t="shared" si="115"/>
        <v>113.12</v>
      </c>
      <c r="P203" s="71">
        <f t="shared" si="115"/>
        <v>113.12</v>
      </c>
      <c r="Q203" s="71">
        <f t="shared" si="115"/>
        <v>113.12</v>
      </c>
      <c r="R203" s="71">
        <f t="shared" si="115"/>
        <v>113.12</v>
      </c>
      <c r="S203" s="71">
        <f t="shared" si="115"/>
        <v>113.12</v>
      </c>
      <c r="T203" s="71">
        <f t="shared" si="115"/>
        <v>113.12</v>
      </c>
      <c r="U203" s="71">
        <f t="shared" si="115"/>
        <v>113.12</v>
      </c>
      <c r="V203" s="71">
        <f t="shared" si="115"/>
        <v>113.12</v>
      </c>
      <c r="W203" s="71">
        <f t="shared" si="115"/>
        <v>113.12</v>
      </c>
      <c r="X203" s="71">
        <f t="shared" si="115"/>
        <v>113.12</v>
      </c>
      <c r="Y203" s="71">
        <f t="shared" si="115"/>
        <v>113.12</v>
      </c>
      <c r="Z203" s="71">
        <f t="shared" si="115"/>
        <v>113.12</v>
      </c>
      <c r="AA203" s="71">
        <f t="shared" si="115"/>
        <v>113.12</v>
      </c>
    </row>
    <row r="204" spans="1:27" ht="12.75" hidden="1" customHeight="1" outlineLevel="1" x14ac:dyDescent="0.2">
      <c r="A204" s="163" t="s">
        <v>1226</v>
      </c>
      <c r="B204" s="94" t="s">
        <v>83</v>
      </c>
      <c r="C204" s="70" t="s">
        <v>79</v>
      </c>
      <c r="D204" s="71">
        <v>4.95</v>
      </c>
      <c r="E204" s="71">
        <v>4.95</v>
      </c>
      <c r="F204" s="71">
        <v>4.95</v>
      </c>
      <c r="G204" s="71">
        <v>4.95</v>
      </c>
      <c r="H204" s="71">
        <v>4.95</v>
      </c>
      <c r="I204" s="71">
        <v>4.95</v>
      </c>
      <c r="J204" s="71">
        <v>4.95</v>
      </c>
      <c r="K204" s="71">
        <v>4.95</v>
      </c>
      <c r="L204" s="71">
        <v>4.95</v>
      </c>
      <c r="M204" s="71">
        <v>4.95</v>
      </c>
      <c r="N204" s="71">
        <v>4.95</v>
      </c>
      <c r="O204" s="71">
        <v>4.95</v>
      </c>
      <c r="P204" s="71">
        <v>4.95</v>
      </c>
      <c r="Q204" s="71">
        <v>4.95</v>
      </c>
      <c r="R204" s="71">
        <v>4.95</v>
      </c>
      <c r="S204" s="71">
        <v>4.95</v>
      </c>
      <c r="T204" s="71">
        <v>4.95</v>
      </c>
      <c r="U204" s="71">
        <v>4.95</v>
      </c>
      <c r="V204" s="71">
        <v>4.95</v>
      </c>
      <c r="W204" s="71">
        <v>4.95</v>
      </c>
      <c r="X204" s="71">
        <v>4.95</v>
      </c>
      <c r="Y204" s="71">
        <v>4.95</v>
      </c>
      <c r="Z204" s="71">
        <v>4.95</v>
      </c>
      <c r="AA204" s="71">
        <v>4.95</v>
      </c>
    </row>
    <row r="205" spans="1:27" ht="12.75" hidden="1" customHeight="1" outlineLevel="1" x14ac:dyDescent="0.2">
      <c r="A205" s="163" t="s">
        <v>1227</v>
      </c>
      <c r="B205" s="94" t="s">
        <v>81</v>
      </c>
      <c r="C205" s="70" t="s">
        <v>79</v>
      </c>
      <c r="D205" s="71">
        <f>$D$11</f>
        <v>110.23</v>
      </c>
      <c r="E205" s="71">
        <f t="shared" ref="E205:AA205" si="116">$D$11</f>
        <v>110.23</v>
      </c>
      <c r="F205" s="71">
        <f t="shared" si="116"/>
        <v>110.23</v>
      </c>
      <c r="G205" s="71">
        <f t="shared" si="116"/>
        <v>110.23</v>
      </c>
      <c r="H205" s="71">
        <f t="shared" si="116"/>
        <v>110.23</v>
      </c>
      <c r="I205" s="71">
        <f t="shared" si="116"/>
        <v>110.23</v>
      </c>
      <c r="J205" s="71">
        <f t="shared" si="116"/>
        <v>110.23</v>
      </c>
      <c r="K205" s="71">
        <f t="shared" si="116"/>
        <v>110.23</v>
      </c>
      <c r="L205" s="71">
        <f t="shared" si="116"/>
        <v>110.23</v>
      </c>
      <c r="M205" s="71">
        <f t="shared" si="116"/>
        <v>110.23</v>
      </c>
      <c r="N205" s="71">
        <f t="shared" si="116"/>
        <v>110.23</v>
      </c>
      <c r="O205" s="71">
        <f t="shared" si="116"/>
        <v>110.23</v>
      </c>
      <c r="P205" s="71">
        <f t="shared" si="116"/>
        <v>110.23</v>
      </c>
      <c r="Q205" s="71">
        <f t="shared" si="116"/>
        <v>110.23</v>
      </c>
      <c r="R205" s="71">
        <f t="shared" si="116"/>
        <v>110.23</v>
      </c>
      <c r="S205" s="71">
        <f t="shared" si="116"/>
        <v>110.23</v>
      </c>
      <c r="T205" s="71">
        <f t="shared" si="116"/>
        <v>110.23</v>
      </c>
      <c r="U205" s="71">
        <f t="shared" si="116"/>
        <v>110.23</v>
      </c>
      <c r="V205" s="71">
        <f t="shared" si="116"/>
        <v>110.23</v>
      </c>
      <c r="W205" s="71">
        <f t="shared" si="116"/>
        <v>110.23</v>
      </c>
      <c r="X205" s="71">
        <f t="shared" si="116"/>
        <v>110.23</v>
      </c>
      <c r="Y205" s="71">
        <f t="shared" si="116"/>
        <v>110.23</v>
      </c>
      <c r="Z205" s="71">
        <f t="shared" si="116"/>
        <v>110.23</v>
      </c>
      <c r="AA205" s="71">
        <f t="shared" si="116"/>
        <v>110.23</v>
      </c>
    </row>
    <row r="206" spans="1:27" ht="12.75" customHeight="1" collapsed="1" x14ac:dyDescent="0.2">
      <c r="A206" s="162" t="s">
        <v>1228</v>
      </c>
      <c r="B206" s="54" t="str">
        <f>"09"&amp;"."&amp;$B$663&amp;"."&amp;$B$664</f>
        <v>09.05.2023</v>
      </c>
      <c r="C206" s="134" t="s">
        <v>76</v>
      </c>
      <c r="D206" s="135">
        <f>ROUND(((D207+D208+D210+D209)/1000),5)</f>
        <v>1.75352</v>
      </c>
      <c r="E206" s="135">
        <f>ROUND(((E207+E208+E210+E209)/1000),5)</f>
        <v>1.6294200000000001</v>
      </c>
      <c r="F206" s="135">
        <f>ROUND(((F207+F208+F210+F209)/1000),5)</f>
        <v>1.5694300000000001</v>
      </c>
      <c r="G206" s="135">
        <f t="shared" ref="G206:AA206" si="117">ROUND(((G207+G208+G210+G209)/1000),5)</f>
        <v>1.52257</v>
      </c>
      <c r="H206" s="135">
        <f t="shared" si="117"/>
        <v>1.48312</v>
      </c>
      <c r="I206" s="135">
        <f t="shared" si="117"/>
        <v>1.46983</v>
      </c>
      <c r="J206" s="135">
        <f t="shared" si="117"/>
        <v>1.4890600000000001</v>
      </c>
      <c r="K206" s="135">
        <f t="shared" si="117"/>
        <v>1.5808</v>
      </c>
      <c r="L206" s="135">
        <f t="shared" si="117"/>
        <v>1.82626</v>
      </c>
      <c r="M206" s="135">
        <f t="shared" si="117"/>
        <v>1.9594199999999999</v>
      </c>
      <c r="N206" s="135">
        <f t="shared" si="117"/>
        <v>2.0564300000000002</v>
      </c>
      <c r="O206" s="135">
        <f t="shared" si="117"/>
        <v>2.05253</v>
      </c>
      <c r="P206" s="135">
        <f t="shared" si="117"/>
        <v>2.0465100000000001</v>
      </c>
      <c r="Q206" s="135">
        <f t="shared" si="117"/>
        <v>2.04582</v>
      </c>
      <c r="R206" s="135">
        <f t="shared" si="117"/>
        <v>2.0400999999999998</v>
      </c>
      <c r="S206" s="135">
        <f t="shared" si="117"/>
        <v>1.99997</v>
      </c>
      <c r="T206" s="135">
        <f t="shared" si="117"/>
        <v>1.99257</v>
      </c>
      <c r="U206" s="135">
        <f t="shared" si="117"/>
        <v>2.2594799999999999</v>
      </c>
      <c r="V206" s="135">
        <f t="shared" si="117"/>
        <v>2.2618</v>
      </c>
      <c r="W206" s="135">
        <f t="shared" si="117"/>
        <v>2.3075600000000001</v>
      </c>
      <c r="X206" s="135">
        <f t="shared" si="117"/>
        <v>2.4026700000000001</v>
      </c>
      <c r="Y206" s="135">
        <f t="shared" si="117"/>
        <v>2.4714800000000001</v>
      </c>
      <c r="Z206" s="135">
        <f t="shared" si="117"/>
        <v>2.04453</v>
      </c>
      <c r="AA206" s="135">
        <f t="shared" si="117"/>
        <v>1.90042</v>
      </c>
    </row>
    <row r="207" spans="1:27" ht="12.75" hidden="1" customHeight="1" outlineLevel="1" x14ac:dyDescent="0.2">
      <c r="A207" s="163" t="s">
        <v>1229</v>
      </c>
      <c r="B207" s="94" t="s">
        <v>238</v>
      </c>
      <c r="C207" s="70" t="s">
        <v>79</v>
      </c>
      <c r="D207" s="71">
        <v>1525.22</v>
      </c>
      <c r="E207" s="71">
        <v>1401.12</v>
      </c>
      <c r="F207" s="71">
        <v>1341.13</v>
      </c>
      <c r="G207" s="71">
        <v>1294.27</v>
      </c>
      <c r="H207" s="71">
        <v>1254.82</v>
      </c>
      <c r="I207" s="71">
        <v>1241.53</v>
      </c>
      <c r="J207" s="71">
        <v>1260.76</v>
      </c>
      <c r="K207" s="71">
        <v>1352.5</v>
      </c>
      <c r="L207" s="71">
        <v>1597.96</v>
      </c>
      <c r="M207" s="71">
        <v>1731.12</v>
      </c>
      <c r="N207" s="71">
        <v>1828.13</v>
      </c>
      <c r="O207" s="71">
        <v>1824.23</v>
      </c>
      <c r="P207" s="71">
        <v>1818.21</v>
      </c>
      <c r="Q207" s="71">
        <v>1817.52</v>
      </c>
      <c r="R207" s="71">
        <v>1811.8</v>
      </c>
      <c r="S207" s="71">
        <v>1771.67</v>
      </c>
      <c r="T207" s="71">
        <v>1764.27</v>
      </c>
      <c r="U207" s="71">
        <v>2031.18</v>
      </c>
      <c r="V207" s="71">
        <v>2033.5</v>
      </c>
      <c r="W207" s="71">
        <v>2079.2600000000002</v>
      </c>
      <c r="X207" s="71">
        <v>2174.37</v>
      </c>
      <c r="Y207" s="71">
        <v>2243.1799999999998</v>
      </c>
      <c r="Z207" s="71">
        <v>1816.23</v>
      </c>
      <c r="AA207" s="71">
        <v>1672.12</v>
      </c>
    </row>
    <row r="208" spans="1:27" ht="12.75" hidden="1" customHeight="1" outlineLevel="1" x14ac:dyDescent="0.2">
      <c r="A208" s="163" t="s">
        <v>1230</v>
      </c>
      <c r="B208" s="94" t="s">
        <v>90</v>
      </c>
      <c r="C208" s="70" t="s">
        <v>79</v>
      </c>
      <c r="D208" s="71">
        <f>$D$168</f>
        <v>113.12</v>
      </c>
      <c r="E208" s="71">
        <f>$D$168</f>
        <v>113.12</v>
      </c>
      <c r="F208" s="71">
        <f t="shared" ref="F208:AA208" si="118">$D$168</f>
        <v>113.12</v>
      </c>
      <c r="G208" s="71">
        <f t="shared" si="118"/>
        <v>113.12</v>
      </c>
      <c r="H208" s="71">
        <f t="shared" si="118"/>
        <v>113.12</v>
      </c>
      <c r="I208" s="71">
        <f t="shared" si="118"/>
        <v>113.12</v>
      </c>
      <c r="J208" s="71">
        <f t="shared" si="118"/>
        <v>113.12</v>
      </c>
      <c r="K208" s="71">
        <f t="shared" si="118"/>
        <v>113.12</v>
      </c>
      <c r="L208" s="71">
        <f t="shared" si="118"/>
        <v>113.12</v>
      </c>
      <c r="M208" s="71">
        <f t="shared" si="118"/>
        <v>113.12</v>
      </c>
      <c r="N208" s="71">
        <f t="shared" si="118"/>
        <v>113.12</v>
      </c>
      <c r="O208" s="71">
        <f t="shared" si="118"/>
        <v>113.12</v>
      </c>
      <c r="P208" s="71">
        <f t="shared" si="118"/>
        <v>113.12</v>
      </c>
      <c r="Q208" s="71">
        <f t="shared" si="118"/>
        <v>113.12</v>
      </c>
      <c r="R208" s="71">
        <f t="shared" si="118"/>
        <v>113.12</v>
      </c>
      <c r="S208" s="71">
        <f t="shared" si="118"/>
        <v>113.12</v>
      </c>
      <c r="T208" s="71">
        <f t="shared" si="118"/>
        <v>113.12</v>
      </c>
      <c r="U208" s="71">
        <f t="shared" si="118"/>
        <v>113.12</v>
      </c>
      <c r="V208" s="71">
        <f t="shared" si="118"/>
        <v>113.12</v>
      </c>
      <c r="W208" s="71">
        <f t="shared" si="118"/>
        <v>113.12</v>
      </c>
      <c r="X208" s="71">
        <f t="shared" si="118"/>
        <v>113.12</v>
      </c>
      <c r="Y208" s="71">
        <f t="shared" si="118"/>
        <v>113.12</v>
      </c>
      <c r="Z208" s="71">
        <f t="shared" si="118"/>
        <v>113.12</v>
      </c>
      <c r="AA208" s="71">
        <f t="shared" si="118"/>
        <v>113.12</v>
      </c>
    </row>
    <row r="209" spans="1:27" ht="12.75" hidden="1" customHeight="1" outlineLevel="1" x14ac:dyDescent="0.2">
      <c r="A209" s="163" t="s">
        <v>1231</v>
      </c>
      <c r="B209" s="94" t="s">
        <v>83</v>
      </c>
      <c r="C209" s="70" t="s">
        <v>79</v>
      </c>
      <c r="D209" s="71">
        <v>4.95</v>
      </c>
      <c r="E209" s="71">
        <v>4.95</v>
      </c>
      <c r="F209" s="71">
        <v>4.95</v>
      </c>
      <c r="G209" s="71">
        <v>4.95</v>
      </c>
      <c r="H209" s="71">
        <v>4.95</v>
      </c>
      <c r="I209" s="71">
        <v>4.95</v>
      </c>
      <c r="J209" s="71">
        <v>4.95</v>
      </c>
      <c r="K209" s="71">
        <v>4.95</v>
      </c>
      <c r="L209" s="71">
        <v>4.95</v>
      </c>
      <c r="M209" s="71">
        <v>4.95</v>
      </c>
      <c r="N209" s="71">
        <v>4.95</v>
      </c>
      <c r="O209" s="71">
        <v>4.95</v>
      </c>
      <c r="P209" s="71">
        <v>4.95</v>
      </c>
      <c r="Q209" s="71">
        <v>4.95</v>
      </c>
      <c r="R209" s="71">
        <v>4.95</v>
      </c>
      <c r="S209" s="71">
        <v>4.95</v>
      </c>
      <c r="T209" s="71">
        <v>4.95</v>
      </c>
      <c r="U209" s="71">
        <v>4.95</v>
      </c>
      <c r="V209" s="71">
        <v>4.95</v>
      </c>
      <c r="W209" s="71">
        <v>4.95</v>
      </c>
      <c r="X209" s="71">
        <v>4.95</v>
      </c>
      <c r="Y209" s="71">
        <v>4.95</v>
      </c>
      <c r="Z209" s="71">
        <v>4.95</v>
      </c>
      <c r="AA209" s="71">
        <v>4.95</v>
      </c>
    </row>
    <row r="210" spans="1:27" ht="12.75" hidden="1" customHeight="1" outlineLevel="1" x14ac:dyDescent="0.2">
      <c r="A210" s="163" t="s">
        <v>1232</v>
      </c>
      <c r="B210" s="94" t="s">
        <v>81</v>
      </c>
      <c r="C210" s="70" t="s">
        <v>79</v>
      </c>
      <c r="D210" s="71">
        <f>$D$11</f>
        <v>110.23</v>
      </c>
      <c r="E210" s="71">
        <f t="shared" ref="E210:AA210" si="119">$D$11</f>
        <v>110.23</v>
      </c>
      <c r="F210" s="71">
        <f t="shared" si="119"/>
        <v>110.23</v>
      </c>
      <c r="G210" s="71">
        <f t="shared" si="119"/>
        <v>110.23</v>
      </c>
      <c r="H210" s="71">
        <f t="shared" si="119"/>
        <v>110.23</v>
      </c>
      <c r="I210" s="71">
        <f t="shared" si="119"/>
        <v>110.23</v>
      </c>
      <c r="J210" s="71">
        <f t="shared" si="119"/>
        <v>110.23</v>
      </c>
      <c r="K210" s="71">
        <f t="shared" si="119"/>
        <v>110.23</v>
      </c>
      <c r="L210" s="71">
        <f t="shared" si="119"/>
        <v>110.23</v>
      </c>
      <c r="M210" s="71">
        <f t="shared" si="119"/>
        <v>110.23</v>
      </c>
      <c r="N210" s="71">
        <f t="shared" si="119"/>
        <v>110.23</v>
      </c>
      <c r="O210" s="71">
        <f t="shared" si="119"/>
        <v>110.23</v>
      </c>
      <c r="P210" s="71">
        <f t="shared" si="119"/>
        <v>110.23</v>
      </c>
      <c r="Q210" s="71">
        <f t="shared" si="119"/>
        <v>110.23</v>
      </c>
      <c r="R210" s="71">
        <f t="shared" si="119"/>
        <v>110.23</v>
      </c>
      <c r="S210" s="71">
        <f t="shared" si="119"/>
        <v>110.23</v>
      </c>
      <c r="T210" s="71">
        <f t="shared" si="119"/>
        <v>110.23</v>
      </c>
      <c r="U210" s="71">
        <f t="shared" si="119"/>
        <v>110.23</v>
      </c>
      <c r="V210" s="71">
        <f t="shared" si="119"/>
        <v>110.23</v>
      </c>
      <c r="W210" s="71">
        <f t="shared" si="119"/>
        <v>110.23</v>
      </c>
      <c r="X210" s="71">
        <f t="shared" si="119"/>
        <v>110.23</v>
      </c>
      <c r="Y210" s="71">
        <f t="shared" si="119"/>
        <v>110.23</v>
      </c>
      <c r="Z210" s="71">
        <f t="shared" si="119"/>
        <v>110.23</v>
      </c>
      <c r="AA210" s="71">
        <f t="shared" si="119"/>
        <v>110.23</v>
      </c>
    </row>
    <row r="211" spans="1:27" ht="12.75" customHeight="1" collapsed="1" x14ac:dyDescent="0.2">
      <c r="A211" s="162" t="s">
        <v>1233</v>
      </c>
      <c r="B211" s="54" t="str">
        <f>"10"&amp;"."&amp;$B$663&amp;"."&amp;$B$664</f>
        <v>10.05.2023</v>
      </c>
      <c r="C211" s="134" t="s">
        <v>76</v>
      </c>
      <c r="D211" s="135">
        <f>ROUND(((D212+D213+D215+D214)/1000),5)</f>
        <v>1.85493</v>
      </c>
      <c r="E211" s="135">
        <f>ROUND(((E212+E213+E215+E214)/1000),5)</f>
        <v>1.64777</v>
      </c>
      <c r="F211" s="135">
        <f>ROUND(((F212+F213+F215+F214)/1000),5)</f>
        <v>1.55705</v>
      </c>
      <c r="G211" s="135">
        <f t="shared" ref="G211:AA211" si="120">ROUND(((G212+G213+G215+G214)/1000),5)</f>
        <v>1.5063899999999999</v>
      </c>
      <c r="H211" s="135">
        <f t="shared" si="120"/>
        <v>1.5277499999999999</v>
      </c>
      <c r="I211" s="135">
        <f t="shared" si="120"/>
        <v>1.5785800000000001</v>
      </c>
      <c r="J211" s="135">
        <f t="shared" si="120"/>
        <v>1.75926</v>
      </c>
      <c r="K211" s="135">
        <f t="shared" si="120"/>
        <v>1.90343</v>
      </c>
      <c r="L211" s="135">
        <f t="shared" si="120"/>
        <v>2.1170800000000001</v>
      </c>
      <c r="M211" s="135">
        <f t="shared" si="120"/>
        <v>2.3180800000000001</v>
      </c>
      <c r="N211" s="135">
        <f t="shared" si="120"/>
        <v>2.3854500000000001</v>
      </c>
      <c r="O211" s="135">
        <f t="shared" si="120"/>
        <v>2.20052</v>
      </c>
      <c r="P211" s="135">
        <f t="shared" si="120"/>
        <v>2.2053099999999999</v>
      </c>
      <c r="Q211" s="135">
        <f t="shared" si="120"/>
        <v>2.2193399999999999</v>
      </c>
      <c r="R211" s="135">
        <f t="shared" si="120"/>
        <v>2.2012999999999998</v>
      </c>
      <c r="S211" s="135">
        <f t="shared" si="120"/>
        <v>2.2003599999999999</v>
      </c>
      <c r="T211" s="135">
        <f t="shared" si="120"/>
        <v>2.1600600000000001</v>
      </c>
      <c r="U211" s="135">
        <f t="shared" si="120"/>
        <v>2.1266600000000002</v>
      </c>
      <c r="V211" s="135">
        <f t="shared" si="120"/>
        <v>2.1178499999999998</v>
      </c>
      <c r="W211" s="135">
        <f t="shared" si="120"/>
        <v>2.1636299999999999</v>
      </c>
      <c r="X211" s="135">
        <f t="shared" si="120"/>
        <v>2.2182499999999998</v>
      </c>
      <c r="Y211" s="135">
        <f t="shared" si="120"/>
        <v>2.1628500000000002</v>
      </c>
      <c r="Z211" s="135">
        <f t="shared" si="120"/>
        <v>2.0753400000000002</v>
      </c>
      <c r="AA211" s="135">
        <f t="shared" si="120"/>
        <v>1.8742099999999999</v>
      </c>
    </row>
    <row r="212" spans="1:27" ht="12.75" hidden="1" customHeight="1" outlineLevel="1" x14ac:dyDescent="0.2">
      <c r="A212" s="163" t="s">
        <v>1234</v>
      </c>
      <c r="B212" s="94" t="s">
        <v>238</v>
      </c>
      <c r="C212" s="70" t="s">
        <v>79</v>
      </c>
      <c r="D212" s="71">
        <v>1626.63</v>
      </c>
      <c r="E212" s="71">
        <v>1419.47</v>
      </c>
      <c r="F212" s="71">
        <v>1328.75</v>
      </c>
      <c r="G212" s="71">
        <v>1278.0899999999999</v>
      </c>
      <c r="H212" s="71">
        <v>1299.45</v>
      </c>
      <c r="I212" s="71">
        <v>1350.28</v>
      </c>
      <c r="J212" s="71">
        <v>1530.96</v>
      </c>
      <c r="K212" s="71">
        <v>1675.13</v>
      </c>
      <c r="L212" s="71">
        <v>1888.78</v>
      </c>
      <c r="M212" s="71">
        <v>2089.7800000000002</v>
      </c>
      <c r="N212" s="71">
        <v>2157.15</v>
      </c>
      <c r="O212" s="71">
        <v>1972.22</v>
      </c>
      <c r="P212" s="71">
        <v>1977.01</v>
      </c>
      <c r="Q212" s="71">
        <v>1991.04</v>
      </c>
      <c r="R212" s="71">
        <v>1973</v>
      </c>
      <c r="S212" s="71">
        <v>1972.06</v>
      </c>
      <c r="T212" s="71">
        <v>1931.76</v>
      </c>
      <c r="U212" s="71">
        <v>1898.36</v>
      </c>
      <c r="V212" s="71">
        <v>1889.55</v>
      </c>
      <c r="W212" s="71">
        <v>1935.33</v>
      </c>
      <c r="X212" s="71">
        <v>1989.95</v>
      </c>
      <c r="Y212" s="71">
        <v>1934.55</v>
      </c>
      <c r="Z212" s="71">
        <v>1847.04</v>
      </c>
      <c r="AA212" s="71">
        <v>1645.91</v>
      </c>
    </row>
    <row r="213" spans="1:27" ht="12.75" hidden="1" customHeight="1" outlineLevel="1" x14ac:dyDescent="0.2">
      <c r="A213" s="163" t="s">
        <v>1235</v>
      </c>
      <c r="B213" s="94" t="s">
        <v>90</v>
      </c>
      <c r="C213" s="70" t="s">
        <v>79</v>
      </c>
      <c r="D213" s="71">
        <f>$D$168</f>
        <v>113.12</v>
      </c>
      <c r="E213" s="71">
        <f>$D$168</f>
        <v>113.12</v>
      </c>
      <c r="F213" s="71">
        <f t="shared" ref="F213:AA213" si="121">$D$168</f>
        <v>113.12</v>
      </c>
      <c r="G213" s="71">
        <f t="shared" si="121"/>
        <v>113.12</v>
      </c>
      <c r="H213" s="71">
        <f t="shared" si="121"/>
        <v>113.12</v>
      </c>
      <c r="I213" s="71">
        <f t="shared" si="121"/>
        <v>113.12</v>
      </c>
      <c r="J213" s="71">
        <f t="shared" si="121"/>
        <v>113.12</v>
      </c>
      <c r="K213" s="71">
        <f t="shared" si="121"/>
        <v>113.12</v>
      </c>
      <c r="L213" s="71">
        <f t="shared" si="121"/>
        <v>113.12</v>
      </c>
      <c r="M213" s="71">
        <f t="shared" si="121"/>
        <v>113.12</v>
      </c>
      <c r="N213" s="71">
        <f t="shared" si="121"/>
        <v>113.12</v>
      </c>
      <c r="O213" s="71">
        <f t="shared" si="121"/>
        <v>113.12</v>
      </c>
      <c r="P213" s="71">
        <f t="shared" si="121"/>
        <v>113.12</v>
      </c>
      <c r="Q213" s="71">
        <f t="shared" si="121"/>
        <v>113.12</v>
      </c>
      <c r="R213" s="71">
        <f t="shared" si="121"/>
        <v>113.12</v>
      </c>
      <c r="S213" s="71">
        <f t="shared" si="121"/>
        <v>113.12</v>
      </c>
      <c r="T213" s="71">
        <f t="shared" si="121"/>
        <v>113.12</v>
      </c>
      <c r="U213" s="71">
        <f t="shared" si="121"/>
        <v>113.12</v>
      </c>
      <c r="V213" s="71">
        <f t="shared" si="121"/>
        <v>113.12</v>
      </c>
      <c r="W213" s="71">
        <f t="shared" si="121"/>
        <v>113.12</v>
      </c>
      <c r="X213" s="71">
        <f t="shared" si="121"/>
        <v>113.12</v>
      </c>
      <c r="Y213" s="71">
        <f t="shared" si="121"/>
        <v>113.12</v>
      </c>
      <c r="Z213" s="71">
        <f t="shared" si="121"/>
        <v>113.12</v>
      </c>
      <c r="AA213" s="71">
        <f t="shared" si="121"/>
        <v>113.12</v>
      </c>
    </row>
    <row r="214" spans="1:27" ht="12.75" hidden="1" customHeight="1" outlineLevel="1" x14ac:dyDescent="0.2">
      <c r="A214" s="163" t="s">
        <v>1236</v>
      </c>
      <c r="B214" s="94" t="s">
        <v>83</v>
      </c>
      <c r="C214" s="70" t="s">
        <v>79</v>
      </c>
      <c r="D214" s="71">
        <v>4.95</v>
      </c>
      <c r="E214" s="71">
        <v>4.95</v>
      </c>
      <c r="F214" s="71">
        <v>4.95</v>
      </c>
      <c r="G214" s="71">
        <v>4.95</v>
      </c>
      <c r="H214" s="71">
        <v>4.95</v>
      </c>
      <c r="I214" s="71">
        <v>4.95</v>
      </c>
      <c r="J214" s="71">
        <v>4.95</v>
      </c>
      <c r="K214" s="71">
        <v>4.95</v>
      </c>
      <c r="L214" s="71">
        <v>4.95</v>
      </c>
      <c r="M214" s="71">
        <v>4.95</v>
      </c>
      <c r="N214" s="71">
        <v>4.95</v>
      </c>
      <c r="O214" s="71">
        <v>4.95</v>
      </c>
      <c r="P214" s="71">
        <v>4.95</v>
      </c>
      <c r="Q214" s="71">
        <v>4.95</v>
      </c>
      <c r="R214" s="71">
        <v>4.95</v>
      </c>
      <c r="S214" s="71">
        <v>4.95</v>
      </c>
      <c r="T214" s="71">
        <v>4.95</v>
      </c>
      <c r="U214" s="71">
        <v>4.95</v>
      </c>
      <c r="V214" s="71">
        <v>4.95</v>
      </c>
      <c r="W214" s="71">
        <v>4.95</v>
      </c>
      <c r="X214" s="71">
        <v>4.95</v>
      </c>
      <c r="Y214" s="71">
        <v>4.95</v>
      </c>
      <c r="Z214" s="71">
        <v>4.95</v>
      </c>
      <c r="AA214" s="71">
        <v>4.95</v>
      </c>
    </row>
    <row r="215" spans="1:27" ht="12.75" hidden="1" customHeight="1" outlineLevel="1" x14ac:dyDescent="0.2">
      <c r="A215" s="163" t="s">
        <v>1237</v>
      </c>
      <c r="B215" s="94" t="s">
        <v>81</v>
      </c>
      <c r="C215" s="70" t="s">
        <v>79</v>
      </c>
      <c r="D215" s="71">
        <f>$D$11</f>
        <v>110.23</v>
      </c>
      <c r="E215" s="71">
        <f t="shared" ref="E215:AA215" si="122">$D$11</f>
        <v>110.23</v>
      </c>
      <c r="F215" s="71">
        <f t="shared" si="122"/>
        <v>110.23</v>
      </c>
      <c r="G215" s="71">
        <f t="shared" si="122"/>
        <v>110.23</v>
      </c>
      <c r="H215" s="71">
        <f t="shared" si="122"/>
        <v>110.23</v>
      </c>
      <c r="I215" s="71">
        <f t="shared" si="122"/>
        <v>110.23</v>
      </c>
      <c r="J215" s="71">
        <f t="shared" si="122"/>
        <v>110.23</v>
      </c>
      <c r="K215" s="71">
        <f t="shared" si="122"/>
        <v>110.23</v>
      </c>
      <c r="L215" s="71">
        <f t="shared" si="122"/>
        <v>110.23</v>
      </c>
      <c r="M215" s="71">
        <f t="shared" si="122"/>
        <v>110.23</v>
      </c>
      <c r="N215" s="71">
        <f t="shared" si="122"/>
        <v>110.23</v>
      </c>
      <c r="O215" s="71">
        <f t="shared" si="122"/>
        <v>110.23</v>
      </c>
      <c r="P215" s="71">
        <f t="shared" si="122"/>
        <v>110.23</v>
      </c>
      <c r="Q215" s="71">
        <f t="shared" si="122"/>
        <v>110.23</v>
      </c>
      <c r="R215" s="71">
        <f t="shared" si="122"/>
        <v>110.23</v>
      </c>
      <c r="S215" s="71">
        <f t="shared" si="122"/>
        <v>110.23</v>
      </c>
      <c r="T215" s="71">
        <f t="shared" si="122"/>
        <v>110.23</v>
      </c>
      <c r="U215" s="71">
        <f t="shared" si="122"/>
        <v>110.23</v>
      </c>
      <c r="V215" s="71">
        <f t="shared" si="122"/>
        <v>110.23</v>
      </c>
      <c r="W215" s="71">
        <f t="shared" si="122"/>
        <v>110.23</v>
      </c>
      <c r="X215" s="71">
        <f t="shared" si="122"/>
        <v>110.23</v>
      </c>
      <c r="Y215" s="71">
        <f t="shared" si="122"/>
        <v>110.23</v>
      </c>
      <c r="Z215" s="71">
        <f t="shared" si="122"/>
        <v>110.23</v>
      </c>
      <c r="AA215" s="71">
        <f t="shared" si="122"/>
        <v>110.23</v>
      </c>
    </row>
    <row r="216" spans="1:27" ht="12.75" customHeight="1" collapsed="1" x14ac:dyDescent="0.2">
      <c r="A216" s="162" t="s">
        <v>1238</v>
      </c>
      <c r="B216" s="54" t="str">
        <f>"11"&amp;"."&amp;$B$663&amp;"."&amp;$B$664</f>
        <v>11.05.2023</v>
      </c>
      <c r="C216" s="134" t="s">
        <v>76</v>
      </c>
      <c r="D216" s="135">
        <f>ROUND(((D217+D218+D220+D219)/1000),5)</f>
        <v>1.46241</v>
      </c>
      <c r="E216" s="135">
        <f>ROUND(((E217+E218+E220+E219)/1000),5)</f>
        <v>1.32694</v>
      </c>
      <c r="F216" s="135">
        <f>ROUND(((F217+F218+F220+F219)/1000),5)</f>
        <v>1.2805299999999999</v>
      </c>
      <c r="G216" s="135">
        <f t="shared" ref="G216:AA216" si="123">ROUND(((G217+G218+G220+G219)/1000),5)</f>
        <v>1.2362599999999999</v>
      </c>
      <c r="H216" s="135">
        <f t="shared" si="123"/>
        <v>1.25491</v>
      </c>
      <c r="I216" s="135">
        <f t="shared" si="123"/>
        <v>1.3274699999999999</v>
      </c>
      <c r="J216" s="135">
        <f t="shared" si="123"/>
        <v>1.48373</v>
      </c>
      <c r="K216" s="135">
        <f t="shared" si="123"/>
        <v>1.6912</v>
      </c>
      <c r="L216" s="135">
        <f t="shared" si="123"/>
        <v>1.9579899999999999</v>
      </c>
      <c r="M216" s="135">
        <f t="shared" si="123"/>
        <v>2.0640999999999998</v>
      </c>
      <c r="N216" s="135">
        <f t="shared" si="123"/>
        <v>2.0783999999999998</v>
      </c>
      <c r="O216" s="135">
        <f t="shared" si="123"/>
        <v>2.1069599999999999</v>
      </c>
      <c r="P216" s="135">
        <f t="shared" si="123"/>
        <v>2.1184099999999999</v>
      </c>
      <c r="Q216" s="135">
        <f t="shared" si="123"/>
        <v>2.1198600000000001</v>
      </c>
      <c r="R216" s="135">
        <f t="shared" si="123"/>
        <v>2.10093</v>
      </c>
      <c r="S216" s="135">
        <f t="shared" si="123"/>
        <v>2.0188199999999998</v>
      </c>
      <c r="T216" s="135">
        <f t="shared" si="123"/>
        <v>1.9763900000000001</v>
      </c>
      <c r="U216" s="135">
        <f t="shared" si="123"/>
        <v>1.93618</v>
      </c>
      <c r="V216" s="135">
        <f t="shared" si="123"/>
        <v>1.94537</v>
      </c>
      <c r="W216" s="135">
        <f t="shared" si="123"/>
        <v>1.9612700000000001</v>
      </c>
      <c r="X216" s="135">
        <f t="shared" si="123"/>
        <v>2.0212599999999998</v>
      </c>
      <c r="Y216" s="135">
        <f t="shared" si="123"/>
        <v>2.04359</v>
      </c>
      <c r="Z216" s="135">
        <f t="shared" si="123"/>
        <v>1.8771</v>
      </c>
      <c r="AA216" s="135">
        <f t="shared" si="123"/>
        <v>1.5924</v>
      </c>
    </row>
    <row r="217" spans="1:27" ht="12.75" hidden="1" customHeight="1" outlineLevel="1" x14ac:dyDescent="0.2">
      <c r="A217" s="163" t="s">
        <v>1239</v>
      </c>
      <c r="B217" s="94" t="s">
        <v>238</v>
      </c>
      <c r="C217" s="70" t="s">
        <v>79</v>
      </c>
      <c r="D217" s="71">
        <v>1234.1099999999999</v>
      </c>
      <c r="E217" s="71">
        <v>1098.6400000000001</v>
      </c>
      <c r="F217" s="71">
        <v>1052.23</v>
      </c>
      <c r="G217" s="71">
        <v>1007.96</v>
      </c>
      <c r="H217" s="71">
        <v>1026.6099999999999</v>
      </c>
      <c r="I217" s="71">
        <v>1099.17</v>
      </c>
      <c r="J217" s="71">
        <v>1255.43</v>
      </c>
      <c r="K217" s="71">
        <v>1462.9</v>
      </c>
      <c r="L217" s="71">
        <v>1729.69</v>
      </c>
      <c r="M217" s="71">
        <v>1835.8</v>
      </c>
      <c r="N217" s="71">
        <v>1850.1</v>
      </c>
      <c r="O217" s="71">
        <v>1878.66</v>
      </c>
      <c r="P217" s="71">
        <v>1890.11</v>
      </c>
      <c r="Q217" s="71">
        <v>1891.56</v>
      </c>
      <c r="R217" s="71">
        <v>1872.63</v>
      </c>
      <c r="S217" s="71">
        <v>1790.52</v>
      </c>
      <c r="T217" s="71">
        <v>1748.09</v>
      </c>
      <c r="U217" s="71">
        <v>1707.88</v>
      </c>
      <c r="V217" s="71">
        <v>1717.07</v>
      </c>
      <c r="W217" s="71">
        <v>1732.97</v>
      </c>
      <c r="X217" s="71">
        <v>1792.96</v>
      </c>
      <c r="Y217" s="71">
        <v>1815.29</v>
      </c>
      <c r="Z217" s="71">
        <v>1648.8</v>
      </c>
      <c r="AA217" s="71">
        <v>1364.1</v>
      </c>
    </row>
    <row r="218" spans="1:27" ht="12.75" hidden="1" customHeight="1" outlineLevel="1" x14ac:dyDescent="0.2">
      <c r="A218" s="163" t="s">
        <v>1240</v>
      </c>
      <c r="B218" s="94" t="s">
        <v>90</v>
      </c>
      <c r="C218" s="70" t="s">
        <v>79</v>
      </c>
      <c r="D218" s="71">
        <f>$D$168</f>
        <v>113.12</v>
      </c>
      <c r="E218" s="71">
        <f>$D$168</f>
        <v>113.12</v>
      </c>
      <c r="F218" s="71">
        <f t="shared" ref="F218:AA218" si="124">$D$168</f>
        <v>113.12</v>
      </c>
      <c r="G218" s="71">
        <f t="shared" si="124"/>
        <v>113.12</v>
      </c>
      <c r="H218" s="71">
        <f t="shared" si="124"/>
        <v>113.12</v>
      </c>
      <c r="I218" s="71">
        <f t="shared" si="124"/>
        <v>113.12</v>
      </c>
      <c r="J218" s="71">
        <f t="shared" si="124"/>
        <v>113.12</v>
      </c>
      <c r="K218" s="71">
        <f t="shared" si="124"/>
        <v>113.12</v>
      </c>
      <c r="L218" s="71">
        <f t="shared" si="124"/>
        <v>113.12</v>
      </c>
      <c r="M218" s="71">
        <f t="shared" si="124"/>
        <v>113.12</v>
      </c>
      <c r="N218" s="71">
        <f t="shared" si="124"/>
        <v>113.12</v>
      </c>
      <c r="O218" s="71">
        <f t="shared" si="124"/>
        <v>113.12</v>
      </c>
      <c r="P218" s="71">
        <f t="shared" si="124"/>
        <v>113.12</v>
      </c>
      <c r="Q218" s="71">
        <f t="shared" si="124"/>
        <v>113.12</v>
      </c>
      <c r="R218" s="71">
        <f t="shared" si="124"/>
        <v>113.12</v>
      </c>
      <c r="S218" s="71">
        <f t="shared" si="124"/>
        <v>113.12</v>
      </c>
      <c r="T218" s="71">
        <f t="shared" si="124"/>
        <v>113.12</v>
      </c>
      <c r="U218" s="71">
        <f t="shared" si="124"/>
        <v>113.12</v>
      </c>
      <c r="V218" s="71">
        <f t="shared" si="124"/>
        <v>113.12</v>
      </c>
      <c r="W218" s="71">
        <f t="shared" si="124"/>
        <v>113.12</v>
      </c>
      <c r="X218" s="71">
        <f t="shared" si="124"/>
        <v>113.12</v>
      </c>
      <c r="Y218" s="71">
        <f t="shared" si="124"/>
        <v>113.12</v>
      </c>
      <c r="Z218" s="71">
        <f t="shared" si="124"/>
        <v>113.12</v>
      </c>
      <c r="AA218" s="71">
        <f t="shared" si="124"/>
        <v>113.12</v>
      </c>
    </row>
    <row r="219" spans="1:27" ht="12.75" hidden="1" customHeight="1" outlineLevel="1" x14ac:dyDescent="0.2">
      <c r="A219" s="163" t="s">
        <v>1241</v>
      </c>
      <c r="B219" s="94" t="s">
        <v>83</v>
      </c>
      <c r="C219" s="70" t="s">
        <v>79</v>
      </c>
      <c r="D219" s="71">
        <v>4.95</v>
      </c>
      <c r="E219" s="71">
        <v>4.95</v>
      </c>
      <c r="F219" s="71">
        <v>4.95</v>
      </c>
      <c r="G219" s="71">
        <v>4.95</v>
      </c>
      <c r="H219" s="71">
        <v>4.95</v>
      </c>
      <c r="I219" s="71">
        <v>4.95</v>
      </c>
      <c r="J219" s="71">
        <v>4.95</v>
      </c>
      <c r="K219" s="71">
        <v>4.95</v>
      </c>
      <c r="L219" s="71">
        <v>4.95</v>
      </c>
      <c r="M219" s="71">
        <v>4.95</v>
      </c>
      <c r="N219" s="71">
        <v>4.95</v>
      </c>
      <c r="O219" s="71">
        <v>4.95</v>
      </c>
      <c r="P219" s="71">
        <v>4.95</v>
      </c>
      <c r="Q219" s="71">
        <v>4.95</v>
      </c>
      <c r="R219" s="71">
        <v>4.95</v>
      </c>
      <c r="S219" s="71">
        <v>4.95</v>
      </c>
      <c r="T219" s="71">
        <v>4.95</v>
      </c>
      <c r="U219" s="71">
        <v>4.95</v>
      </c>
      <c r="V219" s="71">
        <v>4.95</v>
      </c>
      <c r="W219" s="71">
        <v>4.95</v>
      </c>
      <c r="X219" s="71">
        <v>4.95</v>
      </c>
      <c r="Y219" s="71">
        <v>4.95</v>
      </c>
      <c r="Z219" s="71">
        <v>4.95</v>
      </c>
      <c r="AA219" s="71">
        <v>4.95</v>
      </c>
    </row>
    <row r="220" spans="1:27" ht="12.75" hidden="1" customHeight="1" outlineLevel="1" x14ac:dyDescent="0.2">
      <c r="A220" s="163" t="s">
        <v>1242</v>
      </c>
      <c r="B220" s="94" t="s">
        <v>81</v>
      </c>
      <c r="C220" s="70" t="s">
        <v>79</v>
      </c>
      <c r="D220" s="71">
        <f>$D$11</f>
        <v>110.23</v>
      </c>
      <c r="E220" s="71">
        <f t="shared" ref="E220:AA220" si="125">$D$11</f>
        <v>110.23</v>
      </c>
      <c r="F220" s="71">
        <f t="shared" si="125"/>
        <v>110.23</v>
      </c>
      <c r="G220" s="71">
        <f t="shared" si="125"/>
        <v>110.23</v>
      </c>
      <c r="H220" s="71">
        <f t="shared" si="125"/>
        <v>110.23</v>
      </c>
      <c r="I220" s="71">
        <f t="shared" si="125"/>
        <v>110.23</v>
      </c>
      <c r="J220" s="71">
        <f t="shared" si="125"/>
        <v>110.23</v>
      </c>
      <c r="K220" s="71">
        <f t="shared" si="125"/>
        <v>110.23</v>
      </c>
      <c r="L220" s="71">
        <f t="shared" si="125"/>
        <v>110.23</v>
      </c>
      <c r="M220" s="71">
        <f t="shared" si="125"/>
        <v>110.23</v>
      </c>
      <c r="N220" s="71">
        <f t="shared" si="125"/>
        <v>110.23</v>
      </c>
      <c r="O220" s="71">
        <f t="shared" si="125"/>
        <v>110.23</v>
      </c>
      <c r="P220" s="71">
        <f t="shared" si="125"/>
        <v>110.23</v>
      </c>
      <c r="Q220" s="71">
        <f t="shared" si="125"/>
        <v>110.23</v>
      </c>
      <c r="R220" s="71">
        <f t="shared" si="125"/>
        <v>110.23</v>
      </c>
      <c r="S220" s="71">
        <f t="shared" si="125"/>
        <v>110.23</v>
      </c>
      <c r="T220" s="71">
        <f t="shared" si="125"/>
        <v>110.23</v>
      </c>
      <c r="U220" s="71">
        <f t="shared" si="125"/>
        <v>110.23</v>
      </c>
      <c r="V220" s="71">
        <f t="shared" si="125"/>
        <v>110.23</v>
      </c>
      <c r="W220" s="71">
        <f t="shared" si="125"/>
        <v>110.23</v>
      </c>
      <c r="X220" s="71">
        <f t="shared" si="125"/>
        <v>110.23</v>
      </c>
      <c r="Y220" s="71">
        <f t="shared" si="125"/>
        <v>110.23</v>
      </c>
      <c r="Z220" s="71">
        <f t="shared" si="125"/>
        <v>110.23</v>
      </c>
      <c r="AA220" s="71">
        <f t="shared" si="125"/>
        <v>110.23</v>
      </c>
    </row>
    <row r="221" spans="1:27" ht="12.75" customHeight="1" collapsed="1" x14ac:dyDescent="0.2">
      <c r="A221" s="162" t="s">
        <v>1243</v>
      </c>
      <c r="B221" s="54" t="str">
        <f>"12"&amp;"."&amp;$B$663&amp;"."&amp;$B$664</f>
        <v>12.05.2023</v>
      </c>
      <c r="C221" s="134" t="s">
        <v>76</v>
      </c>
      <c r="D221" s="135">
        <f>ROUND(((D222+D223+D225+D224)/1000),5)</f>
        <v>1.4468700000000001</v>
      </c>
      <c r="E221" s="135">
        <f>ROUND(((E222+E223+E225+E224)/1000),5)</f>
        <v>1.3207500000000001</v>
      </c>
      <c r="F221" s="135">
        <f>ROUND(((F222+F223+F225+F224)/1000),5)</f>
        <v>1.25217</v>
      </c>
      <c r="G221" s="135">
        <f t="shared" ref="G221:AA221" si="126">ROUND(((G222+G223+G225+G224)/1000),5)</f>
        <v>1.1980200000000001</v>
      </c>
      <c r="H221" s="135">
        <f t="shared" si="126"/>
        <v>1.28155</v>
      </c>
      <c r="I221" s="135">
        <f t="shared" si="126"/>
        <v>1.3307800000000001</v>
      </c>
      <c r="J221" s="135">
        <f t="shared" si="126"/>
        <v>1.5271699999999999</v>
      </c>
      <c r="K221" s="135">
        <f t="shared" si="126"/>
        <v>1.75569</v>
      </c>
      <c r="L221" s="135">
        <f t="shared" si="126"/>
        <v>1.9931099999999999</v>
      </c>
      <c r="M221" s="135">
        <f t="shared" si="126"/>
        <v>2.10615</v>
      </c>
      <c r="N221" s="135">
        <f t="shared" si="126"/>
        <v>2.1154500000000001</v>
      </c>
      <c r="O221" s="135">
        <f t="shared" si="126"/>
        <v>2.1191399999999998</v>
      </c>
      <c r="P221" s="135">
        <f t="shared" si="126"/>
        <v>2.1183299999999998</v>
      </c>
      <c r="Q221" s="135">
        <f t="shared" si="126"/>
        <v>2.1275200000000001</v>
      </c>
      <c r="R221" s="135">
        <f t="shared" si="126"/>
        <v>2.1249199999999999</v>
      </c>
      <c r="S221" s="135">
        <f t="shared" si="126"/>
        <v>2.1172</v>
      </c>
      <c r="T221" s="135">
        <f t="shared" si="126"/>
        <v>2.1094300000000001</v>
      </c>
      <c r="U221" s="135">
        <f t="shared" si="126"/>
        <v>2.1010200000000001</v>
      </c>
      <c r="V221" s="135">
        <f t="shared" si="126"/>
        <v>2.0799300000000001</v>
      </c>
      <c r="W221" s="135">
        <f t="shared" si="126"/>
        <v>1.9953399999999999</v>
      </c>
      <c r="X221" s="135">
        <f t="shared" si="126"/>
        <v>2.06481</v>
      </c>
      <c r="Y221" s="135">
        <f t="shared" si="126"/>
        <v>2.1396899999999999</v>
      </c>
      <c r="Z221" s="135">
        <f t="shared" si="126"/>
        <v>1.9999199999999999</v>
      </c>
      <c r="AA221" s="135">
        <f t="shared" si="126"/>
        <v>1.8516900000000001</v>
      </c>
    </row>
    <row r="222" spans="1:27" ht="12.75" hidden="1" customHeight="1" outlineLevel="1" x14ac:dyDescent="0.2">
      <c r="A222" s="163" t="s">
        <v>1244</v>
      </c>
      <c r="B222" s="94" t="s">
        <v>238</v>
      </c>
      <c r="C222" s="70" t="s">
        <v>79</v>
      </c>
      <c r="D222" s="71">
        <v>1218.57</v>
      </c>
      <c r="E222" s="71">
        <v>1092.45</v>
      </c>
      <c r="F222" s="71">
        <v>1023.87</v>
      </c>
      <c r="G222" s="71">
        <v>969.72</v>
      </c>
      <c r="H222" s="71">
        <v>1053.25</v>
      </c>
      <c r="I222" s="71">
        <v>1102.48</v>
      </c>
      <c r="J222" s="71">
        <v>1298.8699999999999</v>
      </c>
      <c r="K222" s="71">
        <v>1527.39</v>
      </c>
      <c r="L222" s="71">
        <v>1764.81</v>
      </c>
      <c r="M222" s="71">
        <v>1877.85</v>
      </c>
      <c r="N222" s="71">
        <v>1887.15</v>
      </c>
      <c r="O222" s="71">
        <v>1890.84</v>
      </c>
      <c r="P222" s="71">
        <v>1890.03</v>
      </c>
      <c r="Q222" s="71">
        <v>1899.22</v>
      </c>
      <c r="R222" s="71">
        <v>1896.62</v>
      </c>
      <c r="S222" s="71">
        <v>1888.9</v>
      </c>
      <c r="T222" s="71">
        <v>1881.13</v>
      </c>
      <c r="U222" s="71">
        <v>1872.72</v>
      </c>
      <c r="V222" s="71">
        <v>1851.63</v>
      </c>
      <c r="W222" s="71">
        <v>1767.04</v>
      </c>
      <c r="X222" s="71">
        <v>1836.51</v>
      </c>
      <c r="Y222" s="71">
        <v>1911.39</v>
      </c>
      <c r="Z222" s="71">
        <v>1771.62</v>
      </c>
      <c r="AA222" s="71">
        <v>1623.39</v>
      </c>
    </row>
    <row r="223" spans="1:27" ht="12.75" hidden="1" customHeight="1" outlineLevel="1" x14ac:dyDescent="0.2">
      <c r="A223" s="163" t="s">
        <v>1245</v>
      </c>
      <c r="B223" s="94" t="s">
        <v>90</v>
      </c>
      <c r="C223" s="70" t="s">
        <v>79</v>
      </c>
      <c r="D223" s="71">
        <f>$D$168</f>
        <v>113.12</v>
      </c>
      <c r="E223" s="71">
        <f>$D$168</f>
        <v>113.12</v>
      </c>
      <c r="F223" s="71">
        <f t="shared" ref="F223:AA223" si="127">$D$168</f>
        <v>113.12</v>
      </c>
      <c r="G223" s="71">
        <f t="shared" si="127"/>
        <v>113.12</v>
      </c>
      <c r="H223" s="71">
        <f t="shared" si="127"/>
        <v>113.12</v>
      </c>
      <c r="I223" s="71">
        <f t="shared" si="127"/>
        <v>113.12</v>
      </c>
      <c r="J223" s="71">
        <f t="shared" si="127"/>
        <v>113.12</v>
      </c>
      <c r="K223" s="71">
        <f t="shared" si="127"/>
        <v>113.12</v>
      </c>
      <c r="L223" s="71">
        <f t="shared" si="127"/>
        <v>113.12</v>
      </c>
      <c r="M223" s="71">
        <f t="shared" si="127"/>
        <v>113.12</v>
      </c>
      <c r="N223" s="71">
        <f t="shared" si="127"/>
        <v>113.12</v>
      </c>
      <c r="O223" s="71">
        <f t="shared" si="127"/>
        <v>113.12</v>
      </c>
      <c r="P223" s="71">
        <f t="shared" si="127"/>
        <v>113.12</v>
      </c>
      <c r="Q223" s="71">
        <f t="shared" si="127"/>
        <v>113.12</v>
      </c>
      <c r="R223" s="71">
        <f t="shared" si="127"/>
        <v>113.12</v>
      </c>
      <c r="S223" s="71">
        <f t="shared" si="127"/>
        <v>113.12</v>
      </c>
      <c r="T223" s="71">
        <f t="shared" si="127"/>
        <v>113.12</v>
      </c>
      <c r="U223" s="71">
        <f t="shared" si="127"/>
        <v>113.12</v>
      </c>
      <c r="V223" s="71">
        <f t="shared" si="127"/>
        <v>113.12</v>
      </c>
      <c r="W223" s="71">
        <f t="shared" si="127"/>
        <v>113.12</v>
      </c>
      <c r="X223" s="71">
        <f t="shared" si="127"/>
        <v>113.12</v>
      </c>
      <c r="Y223" s="71">
        <f t="shared" si="127"/>
        <v>113.12</v>
      </c>
      <c r="Z223" s="71">
        <f t="shared" si="127"/>
        <v>113.12</v>
      </c>
      <c r="AA223" s="71">
        <f t="shared" si="127"/>
        <v>113.12</v>
      </c>
    </row>
    <row r="224" spans="1:27" ht="12.75" hidden="1" customHeight="1" outlineLevel="1" x14ac:dyDescent="0.2">
      <c r="A224" s="163" t="s">
        <v>1246</v>
      </c>
      <c r="B224" s="94" t="s">
        <v>83</v>
      </c>
      <c r="C224" s="70" t="s">
        <v>79</v>
      </c>
      <c r="D224" s="71">
        <v>4.95</v>
      </c>
      <c r="E224" s="71">
        <v>4.95</v>
      </c>
      <c r="F224" s="71">
        <v>4.95</v>
      </c>
      <c r="G224" s="71">
        <v>4.95</v>
      </c>
      <c r="H224" s="71">
        <v>4.95</v>
      </c>
      <c r="I224" s="71">
        <v>4.95</v>
      </c>
      <c r="J224" s="71">
        <v>4.95</v>
      </c>
      <c r="K224" s="71">
        <v>4.95</v>
      </c>
      <c r="L224" s="71">
        <v>4.95</v>
      </c>
      <c r="M224" s="71">
        <v>4.95</v>
      </c>
      <c r="N224" s="71">
        <v>4.95</v>
      </c>
      <c r="O224" s="71">
        <v>4.95</v>
      </c>
      <c r="P224" s="71">
        <v>4.95</v>
      </c>
      <c r="Q224" s="71">
        <v>4.95</v>
      </c>
      <c r="R224" s="71">
        <v>4.95</v>
      </c>
      <c r="S224" s="71">
        <v>4.95</v>
      </c>
      <c r="T224" s="71">
        <v>4.95</v>
      </c>
      <c r="U224" s="71">
        <v>4.95</v>
      </c>
      <c r="V224" s="71">
        <v>4.95</v>
      </c>
      <c r="W224" s="71">
        <v>4.95</v>
      </c>
      <c r="X224" s="71">
        <v>4.95</v>
      </c>
      <c r="Y224" s="71">
        <v>4.95</v>
      </c>
      <c r="Z224" s="71">
        <v>4.95</v>
      </c>
      <c r="AA224" s="71">
        <v>4.95</v>
      </c>
    </row>
    <row r="225" spans="1:27" ht="12.75" hidden="1" customHeight="1" outlineLevel="1" x14ac:dyDescent="0.2">
      <c r="A225" s="163" t="s">
        <v>1247</v>
      </c>
      <c r="B225" s="94" t="s">
        <v>81</v>
      </c>
      <c r="C225" s="70" t="s">
        <v>79</v>
      </c>
      <c r="D225" s="71">
        <f>$D$11</f>
        <v>110.23</v>
      </c>
      <c r="E225" s="71">
        <f t="shared" ref="E225:AA225" si="128">$D$11</f>
        <v>110.23</v>
      </c>
      <c r="F225" s="71">
        <f t="shared" si="128"/>
        <v>110.23</v>
      </c>
      <c r="G225" s="71">
        <f t="shared" si="128"/>
        <v>110.23</v>
      </c>
      <c r="H225" s="71">
        <f t="shared" si="128"/>
        <v>110.23</v>
      </c>
      <c r="I225" s="71">
        <f t="shared" si="128"/>
        <v>110.23</v>
      </c>
      <c r="J225" s="71">
        <f t="shared" si="128"/>
        <v>110.23</v>
      </c>
      <c r="K225" s="71">
        <f t="shared" si="128"/>
        <v>110.23</v>
      </c>
      <c r="L225" s="71">
        <f t="shared" si="128"/>
        <v>110.23</v>
      </c>
      <c r="M225" s="71">
        <f t="shared" si="128"/>
        <v>110.23</v>
      </c>
      <c r="N225" s="71">
        <f t="shared" si="128"/>
        <v>110.23</v>
      </c>
      <c r="O225" s="71">
        <f t="shared" si="128"/>
        <v>110.23</v>
      </c>
      <c r="P225" s="71">
        <f t="shared" si="128"/>
        <v>110.23</v>
      </c>
      <c r="Q225" s="71">
        <f t="shared" si="128"/>
        <v>110.23</v>
      </c>
      <c r="R225" s="71">
        <f t="shared" si="128"/>
        <v>110.23</v>
      </c>
      <c r="S225" s="71">
        <f t="shared" si="128"/>
        <v>110.23</v>
      </c>
      <c r="T225" s="71">
        <f t="shared" si="128"/>
        <v>110.23</v>
      </c>
      <c r="U225" s="71">
        <f t="shared" si="128"/>
        <v>110.23</v>
      </c>
      <c r="V225" s="71">
        <f t="shared" si="128"/>
        <v>110.23</v>
      </c>
      <c r="W225" s="71">
        <f t="shared" si="128"/>
        <v>110.23</v>
      </c>
      <c r="X225" s="71">
        <f t="shared" si="128"/>
        <v>110.23</v>
      </c>
      <c r="Y225" s="71">
        <f t="shared" si="128"/>
        <v>110.23</v>
      </c>
      <c r="Z225" s="71">
        <f t="shared" si="128"/>
        <v>110.23</v>
      </c>
      <c r="AA225" s="71">
        <f t="shared" si="128"/>
        <v>110.23</v>
      </c>
    </row>
    <row r="226" spans="1:27" ht="12.75" customHeight="1" collapsed="1" x14ac:dyDescent="0.2">
      <c r="A226" s="162" t="s">
        <v>1248</v>
      </c>
      <c r="B226" s="54" t="str">
        <f>"13"&amp;"."&amp;$B$663&amp;"."&amp;$B$664</f>
        <v>13.05.2023</v>
      </c>
      <c r="C226" s="134" t="s">
        <v>76</v>
      </c>
      <c r="D226" s="135">
        <f>ROUND(((D227+D228+D230+D229)/1000),5)</f>
        <v>1.7752399999999999</v>
      </c>
      <c r="E226" s="135">
        <f>ROUND(((E227+E228+E230+E229)/1000),5)</f>
        <v>1.50844</v>
      </c>
      <c r="F226" s="135">
        <f>ROUND(((F227+F228+F230+F229)/1000),5)</f>
        <v>1.36818</v>
      </c>
      <c r="G226" s="135">
        <f t="shared" ref="G226:AA226" si="129">ROUND(((G227+G228+G230+G229)/1000),5)</f>
        <v>1.33273</v>
      </c>
      <c r="H226" s="135">
        <f t="shared" si="129"/>
        <v>1.3279799999999999</v>
      </c>
      <c r="I226" s="135">
        <f t="shared" si="129"/>
        <v>1.3319399999999999</v>
      </c>
      <c r="J226" s="135">
        <f t="shared" si="129"/>
        <v>1.45807</v>
      </c>
      <c r="K226" s="135">
        <f t="shared" si="129"/>
        <v>1.6380300000000001</v>
      </c>
      <c r="L226" s="135">
        <f t="shared" si="129"/>
        <v>1.8325</v>
      </c>
      <c r="M226" s="135">
        <f t="shared" si="129"/>
        <v>2.11172</v>
      </c>
      <c r="N226" s="135">
        <f t="shared" si="129"/>
        <v>2.1431499999999999</v>
      </c>
      <c r="O226" s="135">
        <f t="shared" si="129"/>
        <v>2.14547</v>
      </c>
      <c r="P226" s="135">
        <f t="shared" si="129"/>
        <v>2.1328499999999999</v>
      </c>
      <c r="Q226" s="135">
        <f t="shared" si="129"/>
        <v>2.12975</v>
      </c>
      <c r="R226" s="135">
        <f t="shared" si="129"/>
        <v>2.1256300000000001</v>
      </c>
      <c r="S226" s="135">
        <f t="shared" si="129"/>
        <v>2.11097</v>
      </c>
      <c r="T226" s="135">
        <f t="shared" si="129"/>
        <v>2.0568900000000001</v>
      </c>
      <c r="U226" s="135">
        <f t="shared" si="129"/>
        <v>2.1444100000000001</v>
      </c>
      <c r="V226" s="135">
        <f t="shared" si="129"/>
        <v>2.1914899999999999</v>
      </c>
      <c r="W226" s="135">
        <f t="shared" si="129"/>
        <v>2.2269999999999999</v>
      </c>
      <c r="X226" s="135">
        <f t="shared" si="129"/>
        <v>2.39351</v>
      </c>
      <c r="Y226" s="135">
        <f t="shared" si="129"/>
        <v>2.3984200000000002</v>
      </c>
      <c r="Z226" s="135">
        <f t="shared" si="129"/>
        <v>2.1776599999999999</v>
      </c>
      <c r="AA226" s="135">
        <f t="shared" si="129"/>
        <v>1.84921</v>
      </c>
    </row>
    <row r="227" spans="1:27" ht="12.75" hidden="1" customHeight="1" outlineLevel="1" x14ac:dyDescent="0.2">
      <c r="A227" s="163" t="s">
        <v>1249</v>
      </c>
      <c r="B227" s="94" t="s">
        <v>238</v>
      </c>
      <c r="C227" s="70" t="s">
        <v>79</v>
      </c>
      <c r="D227" s="71">
        <v>1546.94</v>
      </c>
      <c r="E227" s="71">
        <v>1280.1400000000001</v>
      </c>
      <c r="F227" s="71">
        <v>1139.8800000000001</v>
      </c>
      <c r="G227" s="71">
        <v>1104.43</v>
      </c>
      <c r="H227" s="71">
        <v>1099.68</v>
      </c>
      <c r="I227" s="71">
        <v>1103.6400000000001</v>
      </c>
      <c r="J227" s="71">
        <v>1229.77</v>
      </c>
      <c r="K227" s="71">
        <v>1409.73</v>
      </c>
      <c r="L227" s="71">
        <v>1604.2</v>
      </c>
      <c r="M227" s="71">
        <v>1883.42</v>
      </c>
      <c r="N227" s="71">
        <v>1914.85</v>
      </c>
      <c r="O227" s="71">
        <v>1917.17</v>
      </c>
      <c r="P227" s="71">
        <v>1904.55</v>
      </c>
      <c r="Q227" s="71">
        <v>1901.45</v>
      </c>
      <c r="R227" s="71">
        <v>1897.33</v>
      </c>
      <c r="S227" s="71">
        <v>1882.67</v>
      </c>
      <c r="T227" s="71">
        <v>1828.59</v>
      </c>
      <c r="U227" s="71">
        <v>1916.11</v>
      </c>
      <c r="V227" s="71">
        <v>1963.19</v>
      </c>
      <c r="W227" s="71">
        <v>1998.7</v>
      </c>
      <c r="X227" s="71">
        <v>2165.21</v>
      </c>
      <c r="Y227" s="71">
        <v>2170.12</v>
      </c>
      <c r="Z227" s="71">
        <v>1949.36</v>
      </c>
      <c r="AA227" s="71">
        <v>1620.91</v>
      </c>
    </row>
    <row r="228" spans="1:27" ht="12.75" hidden="1" customHeight="1" outlineLevel="1" x14ac:dyDescent="0.2">
      <c r="A228" s="163" t="s">
        <v>1250</v>
      </c>
      <c r="B228" s="94" t="s">
        <v>90</v>
      </c>
      <c r="C228" s="70" t="s">
        <v>79</v>
      </c>
      <c r="D228" s="71">
        <f>$D$168</f>
        <v>113.12</v>
      </c>
      <c r="E228" s="71">
        <f>$D$168</f>
        <v>113.12</v>
      </c>
      <c r="F228" s="71">
        <f t="shared" ref="F228:AA228" si="130">$D$168</f>
        <v>113.12</v>
      </c>
      <c r="G228" s="71">
        <f t="shared" si="130"/>
        <v>113.12</v>
      </c>
      <c r="H228" s="71">
        <f t="shared" si="130"/>
        <v>113.12</v>
      </c>
      <c r="I228" s="71">
        <f t="shared" si="130"/>
        <v>113.12</v>
      </c>
      <c r="J228" s="71">
        <f t="shared" si="130"/>
        <v>113.12</v>
      </c>
      <c r="K228" s="71">
        <f t="shared" si="130"/>
        <v>113.12</v>
      </c>
      <c r="L228" s="71">
        <f t="shared" si="130"/>
        <v>113.12</v>
      </c>
      <c r="M228" s="71">
        <f t="shared" si="130"/>
        <v>113.12</v>
      </c>
      <c r="N228" s="71">
        <f t="shared" si="130"/>
        <v>113.12</v>
      </c>
      <c r="O228" s="71">
        <f t="shared" si="130"/>
        <v>113.12</v>
      </c>
      <c r="P228" s="71">
        <f t="shared" si="130"/>
        <v>113.12</v>
      </c>
      <c r="Q228" s="71">
        <f t="shared" si="130"/>
        <v>113.12</v>
      </c>
      <c r="R228" s="71">
        <f t="shared" si="130"/>
        <v>113.12</v>
      </c>
      <c r="S228" s="71">
        <f t="shared" si="130"/>
        <v>113.12</v>
      </c>
      <c r="T228" s="71">
        <f t="shared" si="130"/>
        <v>113.12</v>
      </c>
      <c r="U228" s="71">
        <f t="shared" si="130"/>
        <v>113.12</v>
      </c>
      <c r="V228" s="71">
        <f t="shared" si="130"/>
        <v>113.12</v>
      </c>
      <c r="W228" s="71">
        <f t="shared" si="130"/>
        <v>113.12</v>
      </c>
      <c r="X228" s="71">
        <f t="shared" si="130"/>
        <v>113.12</v>
      </c>
      <c r="Y228" s="71">
        <f t="shared" si="130"/>
        <v>113.12</v>
      </c>
      <c r="Z228" s="71">
        <f t="shared" si="130"/>
        <v>113.12</v>
      </c>
      <c r="AA228" s="71">
        <f t="shared" si="130"/>
        <v>113.12</v>
      </c>
    </row>
    <row r="229" spans="1:27" ht="12.75" hidden="1" customHeight="1" outlineLevel="1" x14ac:dyDescent="0.2">
      <c r="A229" s="163" t="s">
        <v>1251</v>
      </c>
      <c r="B229" s="94" t="s">
        <v>83</v>
      </c>
      <c r="C229" s="70" t="s">
        <v>79</v>
      </c>
      <c r="D229" s="71">
        <v>4.95</v>
      </c>
      <c r="E229" s="71">
        <v>4.95</v>
      </c>
      <c r="F229" s="71">
        <v>4.95</v>
      </c>
      <c r="G229" s="71">
        <v>4.95</v>
      </c>
      <c r="H229" s="71">
        <v>4.95</v>
      </c>
      <c r="I229" s="71">
        <v>4.95</v>
      </c>
      <c r="J229" s="71">
        <v>4.95</v>
      </c>
      <c r="K229" s="71">
        <v>4.95</v>
      </c>
      <c r="L229" s="71">
        <v>4.95</v>
      </c>
      <c r="M229" s="71">
        <v>4.95</v>
      </c>
      <c r="N229" s="71">
        <v>4.95</v>
      </c>
      <c r="O229" s="71">
        <v>4.95</v>
      </c>
      <c r="P229" s="71">
        <v>4.95</v>
      </c>
      <c r="Q229" s="71">
        <v>4.95</v>
      </c>
      <c r="R229" s="71">
        <v>4.95</v>
      </c>
      <c r="S229" s="71">
        <v>4.95</v>
      </c>
      <c r="T229" s="71">
        <v>4.95</v>
      </c>
      <c r="U229" s="71">
        <v>4.95</v>
      </c>
      <c r="V229" s="71">
        <v>4.95</v>
      </c>
      <c r="W229" s="71">
        <v>4.95</v>
      </c>
      <c r="X229" s="71">
        <v>4.95</v>
      </c>
      <c r="Y229" s="71">
        <v>4.95</v>
      </c>
      <c r="Z229" s="71">
        <v>4.95</v>
      </c>
      <c r="AA229" s="71">
        <v>4.95</v>
      </c>
    </row>
    <row r="230" spans="1:27" ht="12.75" hidden="1" customHeight="1" outlineLevel="1" x14ac:dyDescent="0.2">
      <c r="A230" s="163" t="s">
        <v>1252</v>
      </c>
      <c r="B230" s="94" t="s">
        <v>81</v>
      </c>
      <c r="C230" s="70" t="s">
        <v>79</v>
      </c>
      <c r="D230" s="71">
        <f>$D$11</f>
        <v>110.23</v>
      </c>
      <c r="E230" s="71">
        <f t="shared" ref="E230:AA230" si="131">$D$11</f>
        <v>110.23</v>
      </c>
      <c r="F230" s="71">
        <f t="shared" si="131"/>
        <v>110.23</v>
      </c>
      <c r="G230" s="71">
        <f t="shared" si="131"/>
        <v>110.23</v>
      </c>
      <c r="H230" s="71">
        <f t="shared" si="131"/>
        <v>110.23</v>
      </c>
      <c r="I230" s="71">
        <f t="shared" si="131"/>
        <v>110.23</v>
      </c>
      <c r="J230" s="71">
        <f t="shared" si="131"/>
        <v>110.23</v>
      </c>
      <c r="K230" s="71">
        <f t="shared" si="131"/>
        <v>110.23</v>
      </c>
      <c r="L230" s="71">
        <f t="shared" si="131"/>
        <v>110.23</v>
      </c>
      <c r="M230" s="71">
        <f t="shared" si="131"/>
        <v>110.23</v>
      </c>
      <c r="N230" s="71">
        <f t="shared" si="131"/>
        <v>110.23</v>
      </c>
      <c r="O230" s="71">
        <f t="shared" si="131"/>
        <v>110.23</v>
      </c>
      <c r="P230" s="71">
        <f t="shared" si="131"/>
        <v>110.23</v>
      </c>
      <c r="Q230" s="71">
        <f t="shared" si="131"/>
        <v>110.23</v>
      </c>
      <c r="R230" s="71">
        <f t="shared" si="131"/>
        <v>110.23</v>
      </c>
      <c r="S230" s="71">
        <f t="shared" si="131"/>
        <v>110.23</v>
      </c>
      <c r="T230" s="71">
        <f t="shared" si="131"/>
        <v>110.23</v>
      </c>
      <c r="U230" s="71">
        <f t="shared" si="131"/>
        <v>110.23</v>
      </c>
      <c r="V230" s="71">
        <f t="shared" si="131"/>
        <v>110.23</v>
      </c>
      <c r="W230" s="71">
        <f t="shared" si="131"/>
        <v>110.23</v>
      </c>
      <c r="X230" s="71">
        <f t="shared" si="131"/>
        <v>110.23</v>
      </c>
      <c r="Y230" s="71">
        <f t="shared" si="131"/>
        <v>110.23</v>
      </c>
      <c r="Z230" s="71">
        <f t="shared" si="131"/>
        <v>110.23</v>
      </c>
      <c r="AA230" s="71">
        <f t="shared" si="131"/>
        <v>110.23</v>
      </c>
    </row>
    <row r="231" spans="1:27" ht="12.75" customHeight="1" collapsed="1" x14ac:dyDescent="0.2">
      <c r="A231" s="162" t="s">
        <v>1253</v>
      </c>
      <c r="B231" s="54" t="str">
        <f>"14"&amp;"."&amp;$B$663&amp;"."&amp;$B$664</f>
        <v>14.05.2023</v>
      </c>
      <c r="C231" s="134" t="s">
        <v>76</v>
      </c>
      <c r="D231" s="135">
        <f>ROUND(((D232+D233+D235+D234)/1000),5)</f>
        <v>1.6143700000000001</v>
      </c>
      <c r="E231" s="135">
        <f>ROUND(((E232+E233+E235+E234)/1000),5)</f>
        <v>1.41045</v>
      </c>
      <c r="F231" s="135">
        <f>ROUND(((F232+F233+F235+F234)/1000),5)</f>
        <v>1.32958</v>
      </c>
      <c r="G231" s="135">
        <f t="shared" ref="G231:AA231" si="132">ROUND(((G232+G233+G235+G234)/1000),5)</f>
        <v>1.3184</v>
      </c>
      <c r="H231" s="135">
        <f t="shared" si="132"/>
        <v>1.30128</v>
      </c>
      <c r="I231" s="135">
        <f t="shared" si="132"/>
        <v>1.21682</v>
      </c>
      <c r="J231" s="135">
        <f t="shared" si="132"/>
        <v>1.1861900000000001</v>
      </c>
      <c r="K231" s="135">
        <f t="shared" si="132"/>
        <v>1.38293</v>
      </c>
      <c r="L231" s="135">
        <f t="shared" si="132"/>
        <v>1.6577500000000001</v>
      </c>
      <c r="M231" s="135">
        <f t="shared" si="132"/>
        <v>1.8227100000000001</v>
      </c>
      <c r="N231" s="135">
        <f t="shared" si="132"/>
        <v>1.9161999999999999</v>
      </c>
      <c r="O231" s="135">
        <f t="shared" si="132"/>
        <v>1.9235</v>
      </c>
      <c r="P231" s="135">
        <f t="shared" si="132"/>
        <v>1.91943</v>
      </c>
      <c r="Q231" s="135">
        <f t="shared" si="132"/>
        <v>1.9193199999999999</v>
      </c>
      <c r="R231" s="135">
        <f t="shared" si="132"/>
        <v>1.91703</v>
      </c>
      <c r="S231" s="135">
        <f t="shared" si="132"/>
        <v>1.9155</v>
      </c>
      <c r="T231" s="135">
        <f t="shared" si="132"/>
        <v>1.9334899999999999</v>
      </c>
      <c r="U231" s="135">
        <f t="shared" si="132"/>
        <v>1.9050800000000001</v>
      </c>
      <c r="V231" s="135">
        <f t="shared" si="132"/>
        <v>1.9309799999999999</v>
      </c>
      <c r="W231" s="135">
        <f t="shared" si="132"/>
        <v>2.1166299999999998</v>
      </c>
      <c r="X231" s="135">
        <f t="shared" si="132"/>
        <v>2.27677</v>
      </c>
      <c r="Y231" s="135">
        <f t="shared" si="132"/>
        <v>2.2862100000000001</v>
      </c>
      <c r="Z231" s="135">
        <f t="shared" si="132"/>
        <v>1.95408</v>
      </c>
      <c r="AA231" s="135">
        <f t="shared" si="132"/>
        <v>1.76847</v>
      </c>
    </row>
    <row r="232" spans="1:27" ht="12.75" hidden="1" customHeight="1" outlineLevel="1" x14ac:dyDescent="0.2">
      <c r="A232" s="163" t="s">
        <v>1254</v>
      </c>
      <c r="B232" s="94" t="s">
        <v>238</v>
      </c>
      <c r="C232" s="70" t="s">
        <v>79</v>
      </c>
      <c r="D232" s="71">
        <v>1386.07</v>
      </c>
      <c r="E232" s="71">
        <v>1182.1500000000001</v>
      </c>
      <c r="F232" s="71">
        <v>1101.28</v>
      </c>
      <c r="G232" s="71">
        <v>1090.0999999999999</v>
      </c>
      <c r="H232" s="71">
        <v>1072.98</v>
      </c>
      <c r="I232" s="71">
        <v>988.52</v>
      </c>
      <c r="J232" s="71">
        <v>957.89</v>
      </c>
      <c r="K232" s="71">
        <v>1154.6300000000001</v>
      </c>
      <c r="L232" s="71">
        <v>1429.45</v>
      </c>
      <c r="M232" s="71">
        <v>1594.41</v>
      </c>
      <c r="N232" s="71">
        <v>1687.9</v>
      </c>
      <c r="O232" s="71">
        <v>1695.2</v>
      </c>
      <c r="P232" s="71">
        <v>1691.13</v>
      </c>
      <c r="Q232" s="71">
        <v>1691.02</v>
      </c>
      <c r="R232" s="71">
        <v>1688.73</v>
      </c>
      <c r="S232" s="71">
        <v>1687.2</v>
      </c>
      <c r="T232" s="71">
        <v>1705.19</v>
      </c>
      <c r="U232" s="71">
        <v>1676.78</v>
      </c>
      <c r="V232" s="71">
        <v>1702.68</v>
      </c>
      <c r="W232" s="71">
        <v>1888.33</v>
      </c>
      <c r="X232" s="71">
        <v>2048.4699999999998</v>
      </c>
      <c r="Y232" s="71">
        <v>2057.91</v>
      </c>
      <c r="Z232" s="71">
        <v>1725.78</v>
      </c>
      <c r="AA232" s="71">
        <v>1540.17</v>
      </c>
    </row>
    <row r="233" spans="1:27" ht="12.75" hidden="1" customHeight="1" outlineLevel="1" x14ac:dyDescent="0.2">
      <c r="A233" s="163" t="s">
        <v>1255</v>
      </c>
      <c r="B233" s="94" t="s">
        <v>90</v>
      </c>
      <c r="C233" s="70" t="s">
        <v>79</v>
      </c>
      <c r="D233" s="71">
        <f>$D$168</f>
        <v>113.12</v>
      </c>
      <c r="E233" s="71">
        <f>$D$168</f>
        <v>113.12</v>
      </c>
      <c r="F233" s="71">
        <f t="shared" ref="F233:AA233" si="133">$D$168</f>
        <v>113.12</v>
      </c>
      <c r="G233" s="71">
        <f t="shared" si="133"/>
        <v>113.12</v>
      </c>
      <c r="H233" s="71">
        <f t="shared" si="133"/>
        <v>113.12</v>
      </c>
      <c r="I233" s="71">
        <f t="shared" si="133"/>
        <v>113.12</v>
      </c>
      <c r="J233" s="71">
        <f t="shared" si="133"/>
        <v>113.12</v>
      </c>
      <c r="K233" s="71">
        <f t="shared" si="133"/>
        <v>113.12</v>
      </c>
      <c r="L233" s="71">
        <f t="shared" si="133"/>
        <v>113.12</v>
      </c>
      <c r="M233" s="71">
        <f t="shared" si="133"/>
        <v>113.12</v>
      </c>
      <c r="N233" s="71">
        <f t="shared" si="133"/>
        <v>113.12</v>
      </c>
      <c r="O233" s="71">
        <f t="shared" si="133"/>
        <v>113.12</v>
      </c>
      <c r="P233" s="71">
        <f t="shared" si="133"/>
        <v>113.12</v>
      </c>
      <c r="Q233" s="71">
        <f t="shared" si="133"/>
        <v>113.12</v>
      </c>
      <c r="R233" s="71">
        <f t="shared" si="133"/>
        <v>113.12</v>
      </c>
      <c r="S233" s="71">
        <f t="shared" si="133"/>
        <v>113.12</v>
      </c>
      <c r="T233" s="71">
        <f t="shared" si="133"/>
        <v>113.12</v>
      </c>
      <c r="U233" s="71">
        <f t="shared" si="133"/>
        <v>113.12</v>
      </c>
      <c r="V233" s="71">
        <f t="shared" si="133"/>
        <v>113.12</v>
      </c>
      <c r="W233" s="71">
        <f t="shared" si="133"/>
        <v>113.12</v>
      </c>
      <c r="X233" s="71">
        <f t="shared" si="133"/>
        <v>113.12</v>
      </c>
      <c r="Y233" s="71">
        <f t="shared" si="133"/>
        <v>113.12</v>
      </c>
      <c r="Z233" s="71">
        <f t="shared" si="133"/>
        <v>113.12</v>
      </c>
      <c r="AA233" s="71">
        <f t="shared" si="133"/>
        <v>113.12</v>
      </c>
    </row>
    <row r="234" spans="1:27" ht="12.75" hidden="1" customHeight="1" outlineLevel="1" x14ac:dyDescent="0.2">
      <c r="A234" s="163" t="s">
        <v>1256</v>
      </c>
      <c r="B234" s="94" t="s">
        <v>83</v>
      </c>
      <c r="C234" s="70" t="s">
        <v>79</v>
      </c>
      <c r="D234" s="71">
        <v>4.95</v>
      </c>
      <c r="E234" s="71">
        <v>4.95</v>
      </c>
      <c r="F234" s="71">
        <v>4.95</v>
      </c>
      <c r="G234" s="71">
        <v>4.95</v>
      </c>
      <c r="H234" s="71">
        <v>4.95</v>
      </c>
      <c r="I234" s="71">
        <v>4.95</v>
      </c>
      <c r="J234" s="71">
        <v>4.95</v>
      </c>
      <c r="K234" s="71">
        <v>4.95</v>
      </c>
      <c r="L234" s="71">
        <v>4.95</v>
      </c>
      <c r="M234" s="71">
        <v>4.95</v>
      </c>
      <c r="N234" s="71">
        <v>4.95</v>
      </c>
      <c r="O234" s="71">
        <v>4.95</v>
      </c>
      <c r="P234" s="71">
        <v>4.95</v>
      </c>
      <c r="Q234" s="71">
        <v>4.95</v>
      </c>
      <c r="R234" s="71">
        <v>4.95</v>
      </c>
      <c r="S234" s="71">
        <v>4.95</v>
      </c>
      <c r="T234" s="71">
        <v>4.95</v>
      </c>
      <c r="U234" s="71">
        <v>4.95</v>
      </c>
      <c r="V234" s="71">
        <v>4.95</v>
      </c>
      <c r="W234" s="71">
        <v>4.95</v>
      </c>
      <c r="X234" s="71">
        <v>4.95</v>
      </c>
      <c r="Y234" s="71">
        <v>4.95</v>
      </c>
      <c r="Z234" s="71">
        <v>4.95</v>
      </c>
      <c r="AA234" s="71">
        <v>4.95</v>
      </c>
    </row>
    <row r="235" spans="1:27" ht="12.75" hidden="1" customHeight="1" outlineLevel="1" x14ac:dyDescent="0.2">
      <c r="A235" s="163" t="s">
        <v>1257</v>
      </c>
      <c r="B235" s="94" t="s">
        <v>81</v>
      </c>
      <c r="C235" s="70" t="s">
        <v>79</v>
      </c>
      <c r="D235" s="71">
        <f>$D$11</f>
        <v>110.23</v>
      </c>
      <c r="E235" s="71">
        <f t="shared" ref="E235:AA235" si="134">$D$11</f>
        <v>110.23</v>
      </c>
      <c r="F235" s="71">
        <f t="shared" si="134"/>
        <v>110.23</v>
      </c>
      <c r="G235" s="71">
        <f t="shared" si="134"/>
        <v>110.23</v>
      </c>
      <c r="H235" s="71">
        <f t="shared" si="134"/>
        <v>110.23</v>
      </c>
      <c r="I235" s="71">
        <f t="shared" si="134"/>
        <v>110.23</v>
      </c>
      <c r="J235" s="71">
        <f t="shared" si="134"/>
        <v>110.23</v>
      </c>
      <c r="K235" s="71">
        <f t="shared" si="134"/>
        <v>110.23</v>
      </c>
      <c r="L235" s="71">
        <f t="shared" si="134"/>
        <v>110.23</v>
      </c>
      <c r="M235" s="71">
        <f t="shared" si="134"/>
        <v>110.23</v>
      </c>
      <c r="N235" s="71">
        <f t="shared" si="134"/>
        <v>110.23</v>
      </c>
      <c r="O235" s="71">
        <f t="shared" si="134"/>
        <v>110.23</v>
      </c>
      <c r="P235" s="71">
        <f t="shared" si="134"/>
        <v>110.23</v>
      </c>
      <c r="Q235" s="71">
        <f t="shared" si="134"/>
        <v>110.23</v>
      </c>
      <c r="R235" s="71">
        <f t="shared" si="134"/>
        <v>110.23</v>
      </c>
      <c r="S235" s="71">
        <f t="shared" si="134"/>
        <v>110.23</v>
      </c>
      <c r="T235" s="71">
        <f t="shared" si="134"/>
        <v>110.23</v>
      </c>
      <c r="U235" s="71">
        <f t="shared" si="134"/>
        <v>110.23</v>
      </c>
      <c r="V235" s="71">
        <f t="shared" si="134"/>
        <v>110.23</v>
      </c>
      <c r="W235" s="71">
        <f t="shared" si="134"/>
        <v>110.23</v>
      </c>
      <c r="X235" s="71">
        <f t="shared" si="134"/>
        <v>110.23</v>
      </c>
      <c r="Y235" s="71">
        <f t="shared" si="134"/>
        <v>110.23</v>
      </c>
      <c r="Z235" s="71">
        <f t="shared" si="134"/>
        <v>110.23</v>
      </c>
      <c r="AA235" s="71">
        <f t="shared" si="134"/>
        <v>110.23</v>
      </c>
    </row>
    <row r="236" spans="1:27" ht="12.75" customHeight="1" collapsed="1" x14ac:dyDescent="0.2">
      <c r="A236" s="162" t="s">
        <v>1258</v>
      </c>
      <c r="B236" s="54" t="str">
        <f>"15"&amp;"."&amp;$B$663&amp;"."&amp;$B$664</f>
        <v>15.05.2023</v>
      </c>
      <c r="C236" s="134" t="s">
        <v>76</v>
      </c>
      <c r="D236" s="135">
        <f>ROUND(((D237+D238+D240+D239)/1000),5)</f>
        <v>1.5670299999999999</v>
      </c>
      <c r="E236" s="135">
        <f>ROUND(((E237+E238+E240+E239)/1000),5)</f>
        <v>1.38141</v>
      </c>
      <c r="F236" s="135">
        <f>ROUND(((F237+F238+F240+F239)/1000),5)</f>
        <v>1.3242499999999999</v>
      </c>
      <c r="G236" s="135">
        <f t="shared" ref="G236:AA236" si="135">ROUND(((G237+G238+G240+G239)/1000),5)</f>
        <v>1.2957000000000001</v>
      </c>
      <c r="H236" s="135">
        <f t="shared" si="135"/>
        <v>1.32175</v>
      </c>
      <c r="I236" s="135">
        <f t="shared" si="135"/>
        <v>1.3877299999999999</v>
      </c>
      <c r="J236" s="135">
        <f t="shared" si="135"/>
        <v>1.5888500000000001</v>
      </c>
      <c r="K236" s="135">
        <f t="shared" si="135"/>
        <v>1.82457</v>
      </c>
      <c r="L236" s="135">
        <f t="shared" si="135"/>
        <v>2.1173600000000001</v>
      </c>
      <c r="M236" s="135">
        <f t="shared" si="135"/>
        <v>2.1642999999999999</v>
      </c>
      <c r="N236" s="135">
        <f t="shared" si="135"/>
        <v>2.1663999999999999</v>
      </c>
      <c r="O236" s="135">
        <f t="shared" si="135"/>
        <v>2.1806000000000001</v>
      </c>
      <c r="P236" s="135">
        <f t="shared" si="135"/>
        <v>2.1712099999999999</v>
      </c>
      <c r="Q236" s="135">
        <f t="shared" si="135"/>
        <v>2.2035</v>
      </c>
      <c r="R236" s="135">
        <f t="shared" si="135"/>
        <v>2.1691199999999999</v>
      </c>
      <c r="S236" s="135">
        <f t="shared" si="135"/>
        <v>2.1612499999999999</v>
      </c>
      <c r="T236" s="135">
        <f t="shared" si="135"/>
        <v>2.1296200000000001</v>
      </c>
      <c r="U236" s="135">
        <f t="shared" si="135"/>
        <v>2.11016</v>
      </c>
      <c r="V236" s="135">
        <f t="shared" si="135"/>
        <v>2.0690400000000002</v>
      </c>
      <c r="W236" s="135">
        <f t="shared" si="135"/>
        <v>2.0389200000000001</v>
      </c>
      <c r="X236" s="135">
        <f t="shared" si="135"/>
        <v>2.1286</v>
      </c>
      <c r="Y236" s="135">
        <f t="shared" si="135"/>
        <v>2.1503299999999999</v>
      </c>
      <c r="Z236" s="135">
        <f t="shared" si="135"/>
        <v>1.98058</v>
      </c>
      <c r="AA236" s="135">
        <f t="shared" si="135"/>
        <v>1.76369</v>
      </c>
    </row>
    <row r="237" spans="1:27" ht="12.75" hidden="1" customHeight="1" outlineLevel="1" x14ac:dyDescent="0.2">
      <c r="A237" s="163" t="s">
        <v>1259</v>
      </c>
      <c r="B237" s="94" t="s">
        <v>238</v>
      </c>
      <c r="C237" s="70" t="s">
        <v>79</v>
      </c>
      <c r="D237" s="71">
        <v>1338.73</v>
      </c>
      <c r="E237" s="71">
        <v>1153.1099999999999</v>
      </c>
      <c r="F237" s="71">
        <v>1095.95</v>
      </c>
      <c r="G237" s="71">
        <v>1067.4000000000001</v>
      </c>
      <c r="H237" s="71">
        <v>1093.45</v>
      </c>
      <c r="I237" s="71">
        <v>1159.43</v>
      </c>
      <c r="J237" s="71">
        <v>1360.55</v>
      </c>
      <c r="K237" s="71">
        <v>1596.27</v>
      </c>
      <c r="L237" s="71">
        <v>1889.06</v>
      </c>
      <c r="M237" s="71">
        <v>1936</v>
      </c>
      <c r="N237" s="71">
        <v>1938.1</v>
      </c>
      <c r="O237" s="71">
        <v>1952.3</v>
      </c>
      <c r="P237" s="71">
        <v>1942.91</v>
      </c>
      <c r="Q237" s="71">
        <v>1975.2</v>
      </c>
      <c r="R237" s="71">
        <v>1940.82</v>
      </c>
      <c r="S237" s="71">
        <v>1932.95</v>
      </c>
      <c r="T237" s="71">
        <v>1901.32</v>
      </c>
      <c r="U237" s="71">
        <v>1881.86</v>
      </c>
      <c r="V237" s="71">
        <v>1840.74</v>
      </c>
      <c r="W237" s="71">
        <v>1810.62</v>
      </c>
      <c r="X237" s="71">
        <v>1900.3</v>
      </c>
      <c r="Y237" s="71">
        <v>1922.03</v>
      </c>
      <c r="Z237" s="71">
        <v>1752.28</v>
      </c>
      <c r="AA237" s="71">
        <v>1535.39</v>
      </c>
    </row>
    <row r="238" spans="1:27" ht="12.75" hidden="1" customHeight="1" outlineLevel="1" x14ac:dyDescent="0.2">
      <c r="A238" s="163" t="s">
        <v>1260</v>
      </c>
      <c r="B238" s="94" t="s">
        <v>90</v>
      </c>
      <c r="C238" s="70" t="s">
        <v>79</v>
      </c>
      <c r="D238" s="71">
        <f>$D$168</f>
        <v>113.12</v>
      </c>
      <c r="E238" s="71">
        <f>$D$168</f>
        <v>113.12</v>
      </c>
      <c r="F238" s="71">
        <f t="shared" ref="F238:AA238" si="136">$D$168</f>
        <v>113.12</v>
      </c>
      <c r="G238" s="71">
        <f t="shared" si="136"/>
        <v>113.12</v>
      </c>
      <c r="H238" s="71">
        <f t="shared" si="136"/>
        <v>113.12</v>
      </c>
      <c r="I238" s="71">
        <f t="shared" si="136"/>
        <v>113.12</v>
      </c>
      <c r="J238" s="71">
        <f t="shared" si="136"/>
        <v>113.12</v>
      </c>
      <c r="K238" s="71">
        <f t="shared" si="136"/>
        <v>113.12</v>
      </c>
      <c r="L238" s="71">
        <f t="shared" si="136"/>
        <v>113.12</v>
      </c>
      <c r="M238" s="71">
        <f t="shared" si="136"/>
        <v>113.12</v>
      </c>
      <c r="N238" s="71">
        <f t="shared" si="136"/>
        <v>113.12</v>
      </c>
      <c r="O238" s="71">
        <f t="shared" si="136"/>
        <v>113.12</v>
      </c>
      <c r="P238" s="71">
        <f t="shared" si="136"/>
        <v>113.12</v>
      </c>
      <c r="Q238" s="71">
        <f t="shared" si="136"/>
        <v>113.12</v>
      </c>
      <c r="R238" s="71">
        <f t="shared" si="136"/>
        <v>113.12</v>
      </c>
      <c r="S238" s="71">
        <f t="shared" si="136"/>
        <v>113.12</v>
      </c>
      <c r="T238" s="71">
        <f t="shared" si="136"/>
        <v>113.12</v>
      </c>
      <c r="U238" s="71">
        <f t="shared" si="136"/>
        <v>113.12</v>
      </c>
      <c r="V238" s="71">
        <f t="shared" si="136"/>
        <v>113.12</v>
      </c>
      <c r="W238" s="71">
        <f t="shared" si="136"/>
        <v>113.12</v>
      </c>
      <c r="X238" s="71">
        <f t="shared" si="136"/>
        <v>113.12</v>
      </c>
      <c r="Y238" s="71">
        <f t="shared" si="136"/>
        <v>113.12</v>
      </c>
      <c r="Z238" s="71">
        <f t="shared" si="136"/>
        <v>113.12</v>
      </c>
      <c r="AA238" s="71">
        <f t="shared" si="136"/>
        <v>113.12</v>
      </c>
    </row>
    <row r="239" spans="1:27" ht="12.75" hidden="1" customHeight="1" outlineLevel="1" x14ac:dyDescent="0.2">
      <c r="A239" s="163" t="s">
        <v>1261</v>
      </c>
      <c r="B239" s="94" t="s">
        <v>83</v>
      </c>
      <c r="C239" s="70" t="s">
        <v>79</v>
      </c>
      <c r="D239" s="71">
        <v>4.95</v>
      </c>
      <c r="E239" s="71">
        <v>4.95</v>
      </c>
      <c r="F239" s="71">
        <v>4.95</v>
      </c>
      <c r="G239" s="71">
        <v>4.95</v>
      </c>
      <c r="H239" s="71">
        <v>4.95</v>
      </c>
      <c r="I239" s="71">
        <v>4.95</v>
      </c>
      <c r="J239" s="71">
        <v>4.95</v>
      </c>
      <c r="K239" s="71">
        <v>4.95</v>
      </c>
      <c r="L239" s="71">
        <v>4.95</v>
      </c>
      <c r="M239" s="71">
        <v>4.95</v>
      </c>
      <c r="N239" s="71">
        <v>4.95</v>
      </c>
      <c r="O239" s="71">
        <v>4.95</v>
      </c>
      <c r="P239" s="71">
        <v>4.95</v>
      </c>
      <c r="Q239" s="71">
        <v>4.95</v>
      </c>
      <c r="R239" s="71">
        <v>4.95</v>
      </c>
      <c r="S239" s="71">
        <v>4.95</v>
      </c>
      <c r="T239" s="71">
        <v>4.95</v>
      </c>
      <c r="U239" s="71">
        <v>4.95</v>
      </c>
      <c r="V239" s="71">
        <v>4.95</v>
      </c>
      <c r="W239" s="71">
        <v>4.95</v>
      </c>
      <c r="X239" s="71">
        <v>4.95</v>
      </c>
      <c r="Y239" s="71">
        <v>4.95</v>
      </c>
      <c r="Z239" s="71">
        <v>4.95</v>
      </c>
      <c r="AA239" s="71">
        <v>4.95</v>
      </c>
    </row>
    <row r="240" spans="1:27" ht="12.75" hidden="1" customHeight="1" outlineLevel="1" x14ac:dyDescent="0.2">
      <c r="A240" s="163" t="s">
        <v>1262</v>
      </c>
      <c r="B240" s="94" t="s">
        <v>81</v>
      </c>
      <c r="C240" s="70" t="s">
        <v>79</v>
      </c>
      <c r="D240" s="71">
        <f>$D$11</f>
        <v>110.23</v>
      </c>
      <c r="E240" s="71">
        <f t="shared" ref="E240:AA240" si="137">$D$11</f>
        <v>110.23</v>
      </c>
      <c r="F240" s="71">
        <f t="shared" si="137"/>
        <v>110.23</v>
      </c>
      <c r="G240" s="71">
        <f t="shared" si="137"/>
        <v>110.23</v>
      </c>
      <c r="H240" s="71">
        <f t="shared" si="137"/>
        <v>110.23</v>
      </c>
      <c r="I240" s="71">
        <f t="shared" si="137"/>
        <v>110.23</v>
      </c>
      <c r="J240" s="71">
        <f t="shared" si="137"/>
        <v>110.23</v>
      </c>
      <c r="K240" s="71">
        <f t="shared" si="137"/>
        <v>110.23</v>
      </c>
      <c r="L240" s="71">
        <f t="shared" si="137"/>
        <v>110.23</v>
      </c>
      <c r="M240" s="71">
        <f t="shared" si="137"/>
        <v>110.23</v>
      </c>
      <c r="N240" s="71">
        <f t="shared" si="137"/>
        <v>110.23</v>
      </c>
      <c r="O240" s="71">
        <f t="shared" si="137"/>
        <v>110.23</v>
      </c>
      <c r="P240" s="71">
        <f t="shared" si="137"/>
        <v>110.23</v>
      </c>
      <c r="Q240" s="71">
        <f t="shared" si="137"/>
        <v>110.23</v>
      </c>
      <c r="R240" s="71">
        <f t="shared" si="137"/>
        <v>110.23</v>
      </c>
      <c r="S240" s="71">
        <f t="shared" si="137"/>
        <v>110.23</v>
      </c>
      <c r="T240" s="71">
        <f t="shared" si="137"/>
        <v>110.23</v>
      </c>
      <c r="U240" s="71">
        <f t="shared" si="137"/>
        <v>110.23</v>
      </c>
      <c r="V240" s="71">
        <f t="shared" si="137"/>
        <v>110.23</v>
      </c>
      <c r="W240" s="71">
        <f t="shared" si="137"/>
        <v>110.23</v>
      </c>
      <c r="X240" s="71">
        <f t="shared" si="137"/>
        <v>110.23</v>
      </c>
      <c r="Y240" s="71">
        <f t="shared" si="137"/>
        <v>110.23</v>
      </c>
      <c r="Z240" s="71">
        <f t="shared" si="137"/>
        <v>110.23</v>
      </c>
      <c r="AA240" s="71">
        <f t="shared" si="137"/>
        <v>110.23</v>
      </c>
    </row>
    <row r="241" spans="1:27" ht="12.75" customHeight="1" collapsed="1" x14ac:dyDescent="0.2">
      <c r="A241" s="162" t="s">
        <v>1263</v>
      </c>
      <c r="B241" s="54" t="str">
        <f>"16"&amp;"."&amp;$B$663&amp;"."&amp;$B$664</f>
        <v>16.05.2023</v>
      </c>
      <c r="C241" s="134" t="s">
        <v>76</v>
      </c>
      <c r="D241" s="135">
        <f>ROUND(((D242+D243+D245+D244)/1000),5)</f>
        <v>1.5119400000000001</v>
      </c>
      <c r="E241" s="135">
        <f>ROUND(((E242+E243+E245+E244)/1000),5)</f>
        <v>1.4148799999999999</v>
      </c>
      <c r="F241" s="135">
        <f>ROUND(((F242+F243+F245+F244)/1000),5)</f>
        <v>1.32908</v>
      </c>
      <c r="G241" s="135">
        <f t="shared" ref="G241:AA241" si="138">ROUND(((G242+G243+G245+G244)/1000),5)</f>
        <v>1.3152699999999999</v>
      </c>
      <c r="H241" s="135">
        <f t="shared" si="138"/>
        <v>1.3274999999999999</v>
      </c>
      <c r="I241" s="135">
        <f t="shared" si="138"/>
        <v>1.4590099999999999</v>
      </c>
      <c r="J241" s="135">
        <f t="shared" si="138"/>
        <v>1.6419900000000001</v>
      </c>
      <c r="K241" s="135">
        <f t="shared" si="138"/>
        <v>1.82812</v>
      </c>
      <c r="L241" s="135">
        <f t="shared" si="138"/>
        <v>2.0326499999999998</v>
      </c>
      <c r="M241" s="135">
        <f t="shared" si="138"/>
        <v>2.2181799999999998</v>
      </c>
      <c r="N241" s="135">
        <f t="shared" si="138"/>
        <v>2.2132299999999998</v>
      </c>
      <c r="O241" s="135">
        <f t="shared" si="138"/>
        <v>2.1121400000000001</v>
      </c>
      <c r="P241" s="135">
        <f t="shared" si="138"/>
        <v>2.1226600000000002</v>
      </c>
      <c r="Q241" s="135">
        <f t="shared" si="138"/>
        <v>2.14839</v>
      </c>
      <c r="R241" s="135">
        <f t="shared" si="138"/>
        <v>2.1457299999999999</v>
      </c>
      <c r="S241" s="135">
        <f t="shared" si="138"/>
        <v>2.11259</v>
      </c>
      <c r="T241" s="135">
        <f t="shared" si="138"/>
        <v>2.0104500000000001</v>
      </c>
      <c r="U241" s="135">
        <f t="shared" si="138"/>
        <v>1.9670399999999999</v>
      </c>
      <c r="V241" s="135">
        <f t="shared" si="138"/>
        <v>1.9623999999999999</v>
      </c>
      <c r="W241" s="135">
        <f t="shared" si="138"/>
        <v>1.97462</v>
      </c>
      <c r="X241" s="135">
        <f t="shared" si="138"/>
        <v>2.1641900000000001</v>
      </c>
      <c r="Y241" s="135">
        <f t="shared" si="138"/>
        <v>2.1419000000000001</v>
      </c>
      <c r="Z241" s="135">
        <f t="shared" si="138"/>
        <v>1.9143300000000001</v>
      </c>
      <c r="AA241" s="135">
        <f t="shared" si="138"/>
        <v>1.7033100000000001</v>
      </c>
    </row>
    <row r="242" spans="1:27" ht="12.75" hidden="1" customHeight="1" outlineLevel="1" x14ac:dyDescent="0.2">
      <c r="A242" s="163" t="s">
        <v>1264</v>
      </c>
      <c r="B242" s="94" t="s">
        <v>238</v>
      </c>
      <c r="C242" s="70" t="s">
        <v>79</v>
      </c>
      <c r="D242" s="71">
        <v>1283.6400000000001</v>
      </c>
      <c r="E242" s="71">
        <v>1186.58</v>
      </c>
      <c r="F242" s="71">
        <v>1100.78</v>
      </c>
      <c r="G242" s="71">
        <v>1086.97</v>
      </c>
      <c r="H242" s="71">
        <v>1099.2</v>
      </c>
      <c r="I242" s="71">
        <v>1230.71</v>
      </c>
      <c r="J242" s="71">
        <v>1413.69</v>
      </c>
      <c r="K242" s="71">
        <v>1599.82</v>
      </c>
      <c r="L242" s="71">
        <v>1804.35</v>
      </c>
      <c r="M242" s="71">
        <v>1989.88</v>
      </c>
      <c r="N242" s="71">
        <v>1984.93</v>
      </c>
      <c r="O242" s="71">
        <v>1883.84</v>
      </c>
      <c r="P242" s="71">
        <v>1894.36</v>
      </c>
      <c r="Q242" s="71">
        <v>1920.09</v>
      </c>
      <c r="R242" s="71">
        <v>1917.43</v>
      </c>
      <c r="S242" s="71">
        <v>1884.29</v>
      </c>
      <c r="T242" s="71">
        <v>1782.15</v>
      </c>
      <c r="U242" s="71">
        <v>1738.74</v>
      </c>
      <c r="V242" s="71">
        <v>1734.1</v>
      </c>
      <c r="W242" s="71">
        <v>1746.32</v>
      </c>
      <c r="X242" s="71">
        <v>1935.89</v>
      </c>
      <c r="Y242" s="71">
        <v>1913.6</v>
      </c>
      <c r="Z242" s="71">
        <v>1686.03</v>
      </c>
      <c r="AA242" s="71">
        <v>1475.01</v>
      </c>
    </row>
    <row r="243" spans="1:27" ht="12.75" hidden="1" customHeight="1" outlineLevel="1" x14ac:dyDescent="0.2">
      <c r="A243" s="163" t="s">
        <v>1265</v>
      </c>
      <c r="B243" s="94" t="s">
        <v>90</v>
      </c>
      <c r="C243" s="70" t="s">
        <v>79</v>
      </c>
      <c r="D243" s="71">
        <f>$D$168</f>
        <v>113.12</v>
      </c>
      <c r="E243" s="71">
        <f>$D$168</f>
        <v>113.12</v>
      </c>
      <c r="F243" s="71">
        <f t="shared" ref="F243:AA243" si="139">$D$168</f>
        <v>113.12</v>
      </c>
      <c r="G243" s="71">
        <f t="shared" si="139"/>
        <v>113.12</v>
      </c>
      <c r="H243" s="71">
        <f t="shared" si="139"/>
        <v>113.12</v>
      </c>
      <c r="I243" s="71">
        <f t="shared" si="139"/>
        <v>113.12</v>
      </c>
      <c r="J243" s="71">
        <f t="shared" si="139"/>
        <v>113.12</v>
      </c>
      <c r="K243" s="71">
        <f t="shared" si="139"/>
        <v>113.12</v>
      </c>
      <c r="L243" s="71">
        <f t="shared" si="139"/>
        <v>113.12</v>
      </c>
      <c r="M243" s="71">
        <f t="shared" si="139"/>
        <v>113.12</v>
      </c>
      <c r="N243" s="71">
        <f t="shared" si="139"/>
        <v>113.12</v>
      </c>
      <c r="O243" s="71">
        <f t="shared" si="139"/>
        <v>113.12</v>
      </c>
      <c r="P243" s="71">
        <f t="shared" si="139"/>
        <v>113.12</v>
      </c>
      <c r="Q243" s="71">
        <f t="shared" si="139"/>
        <v>113.12</v>
      </c>
      <c r="R243" s="71">
        <f t="shared" si="139"/>
        <v>113.12</v>
      </c>
      <c r="S243" s="71">
        <f t="shared" si="139"/>
        <v>113.12</v>
      </c>
      <c r="T243" s="71">
        <f t="shared" si="139"/>
        <v>113.12</v>
      </c>
      <c r="U243" s="71">
        <f t="shared" si="139"/>
        <v>113.12</v>
      </c>
      <c r="V243" s="71">
        <f t="shared" si="139"/>
        <v>113.12</v>
      </c>
      <c r="W243" s="71">
        <f t="shared" si="139"/>
        <v>113.12</v>
      </c>
      <c r="X243" s="71">
        <f t="shared" si="139"/>
        <v>113.12</v>
      </c>
      <c r="Y243" s="71">
        <f t="shared" si="139"/>
        <v>113.12</v>
      </c>
      <c r="Z243" s="71">
        <f t="shared" si="139"/>
        <v>113.12</v>
      </c>
      <c r="AA243" s="71">
        <f t="shared" si="139"/>
        <v>113.12</v>
      </c>
    </row>
    <row r="244" spans="1:27" ht="12.75" hidden="1" customHeight="1" outlineLevel="1" x14ac:dyDescent="0.2">
      <c r="A244" s="163" t="s">
        <v>1266</v>
      </c>
      <c r="B244" s="94" t="s">
        <v>83</v>
      </c>
      <c r="C244" s="70" t="s">
        <v>79</v>
      </c>
      <c r="D244" s="71">
        <v>4.95</v>
      </c>
      <c r="E244" s="71">
        <v>4.95</v>
      </c>
      <c r="F244" s="71">
        <v>4.95</v>
      </c>
      <c r="G244" s="71">
        <v>4.95</v>
      </c>
      <c r="H244" s="71">
        <v>4.95</v>
      </c>
      <c r="I244" s="71">
        <v>4.95</v>
      </c>
      <c r="J244" s="71">
        <v>4.95</v>
      </c>
      <c r="K244" s="71">
        <v>4.95</v>
      </c>
      <c r="L244" s="71">
        <v>4.95</v>
      </c>
      <c r="M244" s="71">
        <v>4.95</v>
      </c>
      <c r="N244" s="71">
        <v>4.95</v>
      </c>
      <c r="O244" s="71">
        <v>4.95</v>
      </c>
      <c r="P244" s="71">
        <v>4.95</v>
      </c>
      <c r="Q244" s="71">
        <v>4.95</v>
      </c>
      <c r="R244" s="71">
        <v>4.95</v>
      </c>
      <c r="S244" s="71">
        <v>4.95</v>
      </c>
      <c r="T244" s="71">
        <v>4.95</v>
      </c>
      <c r="U244" s="71">
        <v>4.95</v>
      </c>
      <c r="V244" s="71">
        <v>4.95</v>
      </c>
      <c r="W244" s="71">
        <v>4.95</v>
      </c>
      <c r="X244" s="71">
        <v>4.95</v>
      </c>
      <c r="Y244" s="71">
        <v>4.95</v>
      </c>
      <c r="Z244" s="71">
        <v>4.95</v>
      </c>
      <c r="AA244" s="71">
        <v>4.95</v>
      </c>
    </row>
    <row r="245" spans="1:27" ht="12.75" hidden="1" customHeight="1" outlineLevel="1" x14ac:dyDescent="0.2">
      <c r="A245" s="163" t="s">
        <v>1267</v>
      </c>
      <c r="B245" s="94" t="s">
        <v>81</v>
      </c>
      <c r="C245" s="70" t="s">
        <v>79</v>
      </c>
      <c r="D245" s="71">
        <f>$D$11</f>
        <v>110.23</v>
      </c>
      <c r="E245" s="71">
        <f t="shared" ref="E245:AA245" si="140">$D$11</f>
        <v>110.23</v>
      </c>
      <c r="F245" s="71">
        <f t="shared" si="140"/>
        <v>110.23</v>
      </c>
      <c r="G245" s="71">
        <f t="shared" si="140"/>
        <v>110.23</v>
      </c>
      <c r="H245" s="71">
        <f t="shared" si="140"/>
        <v>110.23</v>
      </c>
      <c r="I245" s="71">
        <f t="shared" si="140"/>
        <v>110.23</v>
      </c>
      <c r="J245" s="71">
        <f t="shared" si="140"/>
        <v>110.23</v>
      </c>
      <c r="K245" s="71">
        <f t="shared" si="140"/>
        <v>110.23</v>
      </c>
      <c r="L245" s="71">
        <f t="shared" si="140"/>
        <v>110.23</v>
      </c>
      <c r="M245" s="71">
        <f t="shared" si="140"/>
        <v>110.23</v>
      </c>
      <c r="N245" s="71">
        <f t="shared" si="140"/>
        <v>110.23</v>
      </c>
      <c r="O245" s="71">
        <f t="shared" si="140"/>
        <v>110.23</v>
      </c>
      <c r="P245" s="71">
        <f t="shared" si="140"/>
        <v>110.23</v>
      </c>
      <c r="Q245" s="71">
        <f t="shared" si="140"/>
        <v>110.23</v>
      </c>
      <c r="R245" s="71">
        <f t="shared" si="140"/>
        <v>110.23</v>
      </c>
      <c r="S245" s="71">
        <f t="shared" si="140"/>
        <v>110.23</v>
      </c>
      <c r="T245" s="71">
        <f t="shared" si="140"/>
        <v>110.23</v>
      </c>
      <c r="U245" s="71">
        <f t="shared" si="140"/>
        <v>110.23</v>
      </c>
      <c r="V245" s="71">
        <f t="shared" si="140"/>
        <v>110.23</v>
      </c>
      <c r="W245" s="71">
        <f t="shared" si="140"/>
        <v>110.23</v>
      </c>
      <c r="X245" s="71">
        <f t="shared" si="140"/>
        <v>110.23</v>
      </c>
      <c r="Y245" s="71">
        <f t="shared" si="140"/>
        <v>110.23</v>
      </c>
      <c r="Z245" s="71">
        <f t="shared" si="140"/>
        <v>110.23</v>
      </c>
      <c r="AA245" s="71">
        <f t="shared" si="140"/>
        <v>110.23</v>
      </c>
    </row>
    <row r="246" spans="1:27" ht="12.75" customHeight="1" collapsed="1" x14ac:dyDescent="0.2">
      <c r="A246" s="162" t="s">
        <v>1268</v>
      </c>
      <c r="B246" s="54" t="str">
        <f>"17"&amp;"."&amp;$B$663&amp;"."&amp;$B$664</f>
        <v>17.05.2023</v>
      </c>
      <c r="C246" s="134" t="s">
        <v>76</v>
      </c>
      <c r="D246" s="135">
        <f>ROUND(((D247+D248+D250+D249)/1000),5)</f>
        <v>1.41936</v>
      </c>
      <c r="E246" s="135">
        <f>ROUND(((E247+E248+E250+E249)/1000),5)</f>
        <v>1.32426</v>
      </c>
      <c r="F246" s="135">
        <f>ROUND(((F247+F248+F250+F249)/1000),5)</f>
        <v>1.2481599999999999</v>
      </c>
      <c r="G246" s="135">
        <f t="shared" ref="G246:AA246" si="141">ROUND(((G247+G248+G250+G249)/1000),5)</f>
        <v>1.19018</v>
      </c>
      <c r="H246" s="135">
        <f t="shared" si="141"/>
        <v>1.2230300000000001</v>
      </c>
      <c r="I246" s="135">
        <f t="shared" si="141"/>
        <v>1.32721</v>
      </c>
      <c r="J246" s="135">
        <f t="shared" si="141"/>
        <v>1.5768599999999999</v>
      </c>
      <c r="K246" s="135">
        <f t="shared" si="141"/>
        <v>1.79023</v>
      </c>
      <c r="L246" s="135">
        <f t="shared" si="141"/>
        <v>1.96052</v>
      </c>
      <c r="M246" s="135">
        <f t="shared" si="141"/>
        <v>2.1302699999999999</v>
      </c>
      <c r="N246" s="135">
        <f t="shared" si="141"/>
        <v>2.0970599999999999</v>
      </c>
      <c r="O246" s="135">
        <f t="shared" si="141"/>
        <v>2.1043099999999999</v>
      </c>
      <c r="P246" s="135">
        <f t="shared" si="141"/>
        <v>2.1042999999999998</v>
      </c>
      <c r="Q246" s="135">
        <f t="shared" si="141"/>
        <v>2.12215</v>
      </c>
      <c r="R246" s="135">
        <f t="shared" si="141"/>
        <v>2.1186400000000001</v>
      </c>
      <c r="S246" s="135">
        <f t="shared" si="141"/>
        <v>2.0366300000000002</v>
      </c>
      <c r="T246" s="135">
        <f t="shared" si="141"/>
        <v>1.96089</v>
      </c>
      <c r="U246" s="135">
        <f t="shared" si="141"/>
        <v>1.9255199999999999</v>
      </c>
      <c r="V246" s="135">
        <f t="shared" si="141"/>
        <v>1.9053</v>
      </c>
      <c r="W246" s="135">
        <f t="shared" si="141"/>
        <v>1.9545699999999999</v>
      </c>
      <c r="X246" s="135">
        <f t="shared" si="141"/>
        <v>2.0009199999999998</v>
      </c>
      <c r="Y246" s="135">
        <f t="shared" si="141"/>
        <v>2.0946500000000001</v>
      </c>
      <c r="Z246" s="135">
        <f t="shared" si="141"/>
        <v>1.86016</v>
      </c>
      <c r="AA246" s="135">
        <f t="shared" si="141"/>
        <v>1.6285799999999999</v>
      </c>
    </row>
    <row r="247" spans="1:27" ht="12.75" hidden="1" customHeight="1" outlineLevel="1" x14ac:dyDescent="0.2">
      <c r="A247" s="163" t="s">
        <v>1269</v>
      </c>
      <c r="B247" s="94" t="s">
        <v>238</v>
      </c>
      <c r="C247" s="70" t="s">
        <v>79</v>
      </c>
      <c r="D247" s="71">
        <v>1191.06</v>
      </c>
      <c r="E247" s="71">
        <v>1095.96</v>
      </c>
      <c r="F247" s="71">
        <v>1019.86</v>
      </c>
      <c r="G247" s="71">
        <v>961.88</v>
      </c>
      <c r="H247" s="71">
        <v>994.73</v>
      </c>
      <c r="I247" s="71">
        <v>1098.9100000000001</v>
      </c>
      <c r="J247" s="71">
        <v>1348.56</v>
      </c>
      <c r="K247" s="71">
        <v>1561.93</v>
      </c>
      <c r="L247" s="71">
        <v>1732.22</v>
      </c>
      <c r="M247" s="71">
        <v>1901.97</v>
      </c>
      <c r="N247" s="71">
        <v>1868.76</v>
      </c>
      <c r="O247" s="71">
        <v>1876.01</v>
      </c>
      <c r="P247" s="71">
        <v>1876</v>
      </c>
      <c r="Q247" s="71">
        <v>1893.85</v>
      </c>
      <c r="R247" s="71">
        <v>1890.34</v>
      </c>
      <c r="S247" s="71">
        <v>1808.33</v>
      </c>
      <c r="T247" s="71">
        <v>1732.59</v>
      </c>
      <c r="U247" s="71">
        <v>1697.22</v>
      </c>
      <c r="V247" s="71">
        <v>1677</v>
      </c>
      <c r="W247" s="71">
        <v>1726.27</v>
      </c>
      <c r="X247" s="71">
        <v>1772.62</v>
      </c>
      <c r="Y247" s="71">
        <v>1866.35</v>
      </c>
      <c r="Z247" s="71">
        <v>1631.86</v>
      </c>
      <c r="AA247" s="71">
        <v>1400.28</v>
      </c>
    </row>
    <row r="248" spans="1:27" ht="12.75" hidden="1" customHeight="1" outlineLevel="1" x14ac:dyDescent="0.2">
      <c r="A248" s="163" t="s">
        <v>1270</v>
      </c>
      <c r="B248" s="94" t="s">
        <v>90</v>
      </c>
      <c r="C248" s="70" t="s">
        <v>79</v>
      </c>
      <c r="D248" s="71">
        <f>$D$168</f>
        <v>113.12</v>
      </c>
      <c r="E248" s="71">
        <f>$D$168</f>
        <v>113.12</v>
      </c>
      <c r="F248" s="71">
        <f t="shared" ref="F248:AA248" si="142">$D$168</f>
        <v>113.12</v>
      </c>
      <c r="G248" s="71">
        <f t="shared" si="142"/>
        <v>113.12</v>
      </c>
      <c r="H248" s="71">
        <f t="shared" si="142"/>
        <v>113.12</v>
      </c>
      <c r="I248" s="71">
        <f t="shared" si="142"/>
        <v>113.12</v>
      </c>
      <c r="J248" s="71">
        <f t="shared" si="142"/>
        <v>113.12</v>
      </c>
      <c r="K248" s="71">
        <f t="shared" si="142"/>
        <v>113.12</v>
      </c>
      <c r="L248" s="71">
        <f t="shared" si="142"/>
        <v>113.12</v>
      </c>
      <c r="M248" s="71">
        <f t="shared" si="142"/>
        <v>113.12</v>
      </c>
      <c r="N248" s="71">
        <f t="shared" si="142"/>
        <v>113.12</v>
      </c>
      <c r="O248" s="71">
        <f t="shared" si="142"/>
        <v>113.12</v>
      </c>
      <c r="P248" s="71">
        <f t="shared" si="142"/>
        <v>113.12</v>
      </c>
      <c r="Q248" s="71">
        <f t="shared" si="142"/>
        <v>113.12</v>
      </c>
      <c r="R248" s="71">
        <f t="shared" si="142"/>
        <v>113.12</v>
      </c>
      <c r="S248" s="71">
        <f t="shared" si="142"/>
        <v>113.12</v>
      </c>
      <c r="T248" s="71">
        <f t="shared" si="142"/>
        <v>113.12</v>
      </c>
      <c r="U248" s="71">
        <f t="shared" si="142"/>
        <v>113.12</v>
      </c>
      <c r="V248" s="71">
        <f t="shared" si="142"/>
        <v>113.12</v>
      </c>
      <c r="W248" s="71">
        <f t="shared" si="142"/>
        <v>113.12</v>
      </c>
      <c r="X248" s="71">
        <f t="shared" si="142"/>
        <v>113.12</v>
      </c>
      <c r="Y248" s="71">
        <f t="shared" si="142"/>
        <v>113.12</v>
      </c>
      <c r="Z248" s="71">
        <f t="shared" si="142"/>
        <v>113.12</v>
      </c>
      <c r="AA248" s="71">
        <f t="shared" si="142"/>
        <v>113.12</v>
      </c>
    </row>
    <row r="249" spans="1:27" ht="12.75" hidden="1" customHeight="1" outlineLevel="1" x14ac:dyDescent="0.2">
      <c r="A249" s="163" t="s">
        <v>1271</v>
      </c>
      <c r="B249" s="94" t="s">
        <v>83</v>
      </c>
      <c r="C249" s="70" t="s">
        <v>79</v>
      </c>
      <c r="D249" s="71">
        <v>4.95</v>
      </c>
      <c r="E249" s="71">
        <v>4.95</v>
      </c>
      <c r="F249" s="71">
        <v>4.95</v>
      </c>
      <c r="G249" s="71">
        <v>4.95</v>
      </c>
      <c r="H249" s="71">
        <v>4.95</v>
      </c>
      <c r="I249" s="71">
        <v>4.95</v>
      </c>
      <c r="J249" s="71">
        <v>4.95</v>
      </c>
      <c r="K249" s="71">
        <v>4.95</v>
      </c>
      <c r="L249" s="71">
        <v>4.95</v>
      </c>
      <c r="M249" s="71">
        <v>4.95</v>
      </c>
      <c r="N249" s="71">
        <v>4.95</v>
      </c>
      <c r="O249" s="71">
        <v>4.95</v>
      </c>
      <c r="P249" s="71">
        <v>4.95</v>
      </c>
      <c r="Q249" s="71">
        <v>4.95</v>
      </c>
      <c r="R249" s="71">
        <v>4.95</v>
      </c>
      <c r="S249" s="71">
        <v>4.95</v>
      </c>
      <c r="T249" s="71">
        <v>4.95</v>
      </c>
      <c r="U249" s="71">
        <v>4.95</v>
      </c>
      <c r="V249" s="71">
        <v>4.95</v>
      </c>
      <c r="W249" s="71">
        <v>4.95</v>
      </c>
      <c r="X249" s="71">
        <v>4.95</v>
      </c>
      <c r="Y249" s="71">
        <v>4.95</v>
      </c>
      <c r="Z249" s="71">
        <v>4.95</v>
      </c>
      <c r="AA249" s="71">
        <v>4.95</v>
      </c>
    </row>
    <row r="250" spans="1:27" ht="12.75" hidden="1" customHeight="1" outlineLevel="1" x14ac:dyDescent="0.2">
      <c r="A250" s="163" t="s">
        <v>1272</v>
      </c>
      <c r="B250" s="94" t="s">
        <v>81</v>
      </c>
      <c r="C250" s="70" t="s">
        <v>79</v>
      </c>
      <c r="D250" s="71">
        <f>$D$11</f>
        <v>110.23</v>
      </c>
      <c r="E250" s="71">
        <f t="shared" ref="E250:AA250" si="143">$D$11</f>
        <v>110.23</v>
      </c>
      <c r="F250" s="71">
        <f t="shared" si="143"/>
        <v>110.23</v>
      </c>
      <c r="G250" s="71">
        <f t="shared" si="143"/>
        <v>110.23</v>
      </c>
      <c r="H250" s="71">
        <f t="shared" si="143"/>
        <v>110.23</v>
      </c>
      <c r="I250" s="71">
        <f t="shared" si="143"/>
        <v>110.23</v>
      </c>
      <c r="J250" s="71">
        <f t="shared" si="143"/>
        <v>110.23</v>
      </c>
      <c r="K250" s="71">
        <f t="shared" si="143"/>
        <v>110.23</v>
      </c>
      <c r="L250" s="71">
        <f t="shared" si="143"/>
        <v>110.23</v>
      </c>
      <c r="M250" s="71">
        <f t="shared" si="143"/>
        <v>110.23</v>
      </c>
      <c r="N250" s="71">
        <f t="shared" si="143"/>
        <v>110.23</v>
      </c>
      <c r="O250" s="71">
        <f t="shared" si="143"/>
        <v>110.23</v>
      </c>
      <c r="P250" s="71">
        <f t="shared" si="143"/>
        <v>110.23</v>
      </c>
      <c r="Q250" s="71">
        <f t="shared" si="143"/>
        <v>110.23</v>
      </c>
      <c r="R250" s="71">
        <f t="shared" si="143"/>
        <v>110.23</v>
      </c>
      <c r="S250" s="71">
        <f t="shared" si="143"/>
        <v>110.23</v>
      </c>
      <c r="T250" s="71">
        <f t="shared" si="143"/>
        <v>110.23</v>
      </c>
      <c r="U250" s="71">
        <f t="shared" si="143"/>
        <v>110.23</v>
      </c>
      <c r="V250" s="71">
        <f t="shared" si="143"/>
        <v>110.23</v>
      </c>
      <c r="W250" s="71">
        <f t="shared" si="143"/>
        <v>110.23</v>
      </c>
      <c r="X250" s="71">
        <f t="shared" si="143"/>
        <v>110.23</v>
      </c>
      <c r="Y250" s="71">
        <f t="shared" si="143"/>
        <v>110.23</v>
      </c>
      <c r="Z250" s="71">
        <f t="shared" si="143"/>
        <v>110.23</v>
      </c>
      <c r="AA250" s="71">
        <f t="shared" si="143"/>
        <v>110.23</v>
      </c>
    </row>
    <row r="251" spans="1:27" ht="12.75" customHeight="1" collapsed="1" x14ac:dyDescent="0.2">
      <c r="A251" s="162" t="s">
        <v>1273</v>
      </c>
      <c r="B251" s="54" t="str">
        <f>"18"&amp;"."&amp;$B$663&amp;"."&amp;$B$664</f>
        <v>18.05.2023</v>
      </c>
      <c r="C251" s="134" t="s">
        <v>76</v>
      </c>
      <c r="D251" s="135">
        <f>ROUND(((D252+D253+D255+D254)/1000),5)</f>
        <v>1.48855</v>
      </c>
      <c r="E251" s="135">
        <f>ROUND(((E252+E253+E255+E254)/1000),5)</f>
        <v>1.38005</v>
      </c>
      <c r="F251" s="135">
        <f>ROUND(((F252+F253+F255+F254)/1000),5)</f>
        <v>1.2781800000000001</v>
      </c>
      <c r="G251" s="135">
        <f t="shared" ref="G251:AA251" si="144">ROUND(((G252+G253+G255+G254)/1000),5)</f>
        <v>1.25224</v>
      </c>
      <c r="H251" s="135">
        <f t="shared" si="144"/>
        <v>1.3119000000000001</v>
      </c>
      <c r="I251" s="135">
        <f t="shared" si="144"/>
        <v>1.39209</v>
      </c>
      <c r="J251" s="135">
        <f t="shared" si="144"/>
        <v>1.58247</v>
      </c>
      <c r="K251" s="135">
        <f t="shared" si="144"/>
        <v>1.8257000000000001</v>
      </c>
      <c r="L251" s="135">
        <f t="shared" si="144"/>
        <v>2.10717</v>
      </c>
      <c r="M251" s="135">
        <f t="shared" si="144"/>
        <v>2.1743100000000002</v>
      </c>
      <c r="N251" s="135">
        <f t="shared" si="144"/>
        <v>2.22525</v>
      </c>
      <c r="O251" s="135">
        <f t="shared" si="144"/>
        <v>2.19265</v>
      </c>
      <c r="P251" s="135">
        <f t="shared" si="144"/>
        <v>2.1992799999999999</v>
      </c>
      <c r="Q251" s="135">
        <f t="shared" si="144"/>
        <v>2.2460100000000001</v>
      </c>
      <c r="R251" s="135">
        <f t="shared" si="144"/>
        <v>2.2187999999999999</v>
      </c>
      <c r="S251" s="135">
        <f t="shared" si="144"/>
        <v>2.2019600000000001</v>
      </c>
      <c r="T251" s="135">
        <f t="shared" si="144"/>
        <v>2.1932</v>
      </c>
      <c r="U251" s="135">
        <f t="shared" si="144"/>
        <v>2.1772200000000002</v>
      </c>
      <c r="V251" s="135">
        <f t="shared" si="144"/>
        <v>2.1515399999999998</v>
      </c>
      <c r="W251" s="135">
        <f t="shared" si="144"/>
        <v>2.1400600000000001</v>
      </c>
      <c r="X251" s="135">
        <f t="shared" si="144"/>
        <v>2.1556799999999998</v>
      </c>
      <c r="Y251" s="135">
        <f t="shared" si="144"/>
        <v>2.22479</v>
      </c>
      <c r="Z251" s="135">
        <f t="shared" si="144"/>
        <v>2.02251</v>
      </c>
      <c r="AA251" s="135">
        <f t="shared" si="144"/>
        <v>1.79183</v>
      </c>
    </row>
    <row r="252" spans="1:27" ht="12.75" hidden="1" customHeight="1" outlineLevel="1" x14ac:dyDescent="0.2">
      <c r="A252" s="163" t="s">
        <v>1274</v>
      </c>
      <c r="B252" s="94" t="s">
        <v>238</v>
      </c>
      <c r="C252" s="70" t="s">
        <v>79</v>
      </c>
      <c r="D252" s="71">
        <v>1260.25</v>
      </c>
      <c r="E252" s="71">
        <v>1151.75</v>
      </c>
      <c r="F252" s="71">
        <v>1049.8800000000001</v>
      </c>
      <c r="G252" s="71">
        <v>1023.94</v>
      </c>
      <c r="H252" s="71">
        <v>1083.5999999999999</v>
      </c>
      <c r="I252" s="71">
        <v>1163.79</v>
      </c>
      <c r="J252" s="71">
        <v>1354.17</v>
      </c>
      <c r="K252" s="71">
        <v>1597.4</v>
      </c>
      <c r="L252" s="71">
        <v>1878.87</v>
      </c>
      <c r="M252" s="71">
        <v>1946.01</v>
      </c>
      <c r="N252" s="71">
        <v>1996.95</v>
      </c>
      <c r="O252" s="71">
        <v>1964.35</v>
      </c>
      <c r="P252" s="71">
        <v>1970.98</v>
      </c>
      <c r="Q252" s="71">
        <v>2017.71</v>
      </c>
      <c r="R252" s="71">
        <v>1990.5</v>
      </c>
      <c r="S252" s="71">
        <v>1973.66</v>
      </c>
      <c r="T252" s="71">
        <v>1964.9</v>
      </c>
      <c r="U252" s="71">
        <v>1948.92</v>
      </c>
      <c r="V252" s="71">
        <v>1923.24</v>
      </c>
      <c r="W252" s="71">
        <v>1911.76</v>
      </c>
      <c r="X252" s="71">
        <v>1927.38</v>
      </c>
      <c r="Y252" s="71">
        <v>1996.49</v>
      </c>
      <c r="Z252" s="71">
        <v>1794.21</v>
      </c>
      <c r="AA252" s="71">
        <v>1563.53</v>
      </c>
    </row>
    <row r="253" spans="1:27" ht="12.75" hidden="1" customHeight="1" outlineLevel="1" x14ac:dyDescent="0.2">
      <c r="A253" s="163" t="s">
        <v>1275</v>
      </c>
      <c r="B253" s="94" t="s">
        <v>90</v>
      </c>
      <c r="C253" s="70" t="s">
        <v>79</v>
      </c>
      <c r="D253" s="71">
        <f>$D$168</f>
        <v>113.12</v>
      </c>
      <c r="E253" s="71">
        <f>$D$168</f>
        <v>113.12</v>
      </c>
      <c r="F253" s="71">
        <f t="shared" ref="F253:AA253" si="145">$D$168</f>
        <v>113.12</v>
      </c>
      <c r="G253" s="71">
        <f t="shared" si="145"/>
        <v>113.12</v>
      </c>
      <c r="H253" s="71">
        <f t="shared" si="145"/>
        <v>113.12</v>
      </c>
      <c r="I253" s="71">
        <f t="shared" si="145"/>
        <v>113.12</v>
      </c>
      <c r="J253" s="71">
        <f t="shared" si="145"/>
        <v>113.12</v>
      </c>
      <c r="K253" s="71">
        <f t="shared" si="145"/>
        <v>113.12</v>
      </c>
      <c r="L253" s="71">
        <f t="shared" si="145"/>
        <v>113.12</v>
      </c>
      <c r="M253" s="71">
        <f t="shared" si="145"/>
        <v>113.12</v>
      </c>
      <c r="N253" s="71">
        <f t="shared" si="145"/>
        <v>113.12</v>
      </c>
      <c r="O253" s="71">
        <f t="shared" si="145"/>
        <v>113.12</v>
      </c>
      <c r="P253" s="71">
        <f t="shared" si="145"/>
        <v>113.12</v>
      </c>
      <c r="Q253" s="71">
        <f t="shared" si="145"/>
        <v>113.12</v>
      </c>
      <c r="R253" s="71">
        <f t="shared" si="145"/>
        <v>113.12</v>
      </c>
      <c r="S253" s="71">
        <f t="shared" si="145"/>
        <v>113.12</v>
      </c>
      <c r="T253" s="71">
        <f t="shared" si="145"/>
        <v>113.12</v>
      </c>
      <c r="U253" s="71">
        <f t="shared" si="145"/>
        <v>113.12</v>
      </c>
      <c r="V253" s="71">
        <f t="shared" si="145"/>
        <v>113.12</v>
      </c>
      <c r="W253" s="71">
        <f t="shared" si="145"/>
        <v>113.12</v>
      </c>
      <c r="X253" s="71">
        <f t="shared" si="145"/>
        <v>113.12</v>
      </c>
      <c r="Y253" s="71">
        <f t="shared" si="145"/>
        <v>113.12</v>
      </c>
      <c r="Z253" s="71">
        <f t="shared" si="145"/>
        <v>113.12</v>
      </c>
      <c r="AA253" s="71">
        <f t="shared" si="145"/>
        <v>113.12</v>
      </c>
    </row>
    <row r="254" spans="1:27" ht="12.75" hidden="1" customHeight="1" outlineLevel="1" x14ac:dyDescent="0.2">
      <c r="A254" s="163" t="s">
        <v>1276</v>
      </c>
      <c r="B254" s="94" t="s">
        <v>83</v>
      </c>
      <c r="C254" s="70" t="s">
        <v>79</v>
      </c>
      <c r="D254" s="71">
        <v>4.95</v>
      </c>
      <c r="E254" s="71">
        <v>4.95</v>
      </c>
      <c r="F254" s="71">
        <v>4.95</v>
      </c>
      <c r="G254" s="71">
        <v>4.95</v>
      </c>
      <c r="H254" s="71">
        <v>4.95</v>
      </c>
      <c r="I254" s="71">
        <v>4.95</v>
      </c>
      <c r="J254" s="71">
        <v>4.95</v>
      </c>
      <c r="K254" s="71">
        <v>4.95</v>
      </c>
      <c r="L254" s="71">
        <v>4.95</v>
      </c>
      <c r="M254" s="71">
        <v>4.95</v>
      </c>
      <c r="N254" s="71">
        <v>4.95</v>
      </c>
      <c r="O254" s="71">
        <v>4.95</v>
      </c>
      <c r="P254" s="71">
        <v>4.95</v>
      </c>
      <c r="Q254" s="71">
        <v>4.95</v>
      </c>
      <c r="R254" s="71">
        <v>4.95</v>
      </c>
      <c r="S254" s="71">
        <v>4.95</v>
      </c>
      <c r="T254" s="71">
        <v>4.95</v>
      </c>
      <c r="U254" s="71">
        <v>4.95</v>
      </c>
      <c r="V254" s="71">
        <v>4.95</v>
      </c>
      <c r="W254" s="71">
        <v>4.95</v>
      </c>
      <c r="X254" s="71">
        <v>4.95</v>
      </c>
      <c r="Y254" s="71">
        <v>4.95</v>
      </c>
      <c r="Z254" s="71">
        <v>4.95</v>
      </c>
      <c r="AA254" s="71">
        <v>4.95</v>
      </c>
    </row>
    <row r="255" spans="1:27" ht="12.75" hidden="1" customHeight="1" outlineLevel="1" x14ac:dyDescent="0.2">
      <c r="A255" s="163" t="s">
        <v>1277</v>
      </c>
      <c r="B255" s="94" t="s">
        <v>81</v>
      </c>
      <c r="C255" s="70" t="s">
        <v>79</v>
      </c>
      <c r="D255" s="71">
        <f>$D$11</f>
        <v>110.23</v>
      </c>
      <c r="E255" s="71">
        <f t="shared" ref="E255:AA255" si="146">$D$11</f>
        <v>110.23</v>
      </c>
      <c r="F255" s="71">
        <f t="shared" si="146"/>
        <v>110.23</v>
      </c>
      <c r="G255" s="71">
        <f t="shared" si="146"/>
        <v>110.23</v>
      </c>
      <c r="H255" s="71">
        <f t="shared" si="146"/>
        <v>110.23</v>
      </c>
      <c r="I255" s="71">
        <f t="shared" si="146"/>
        <v>110.23</v>
      </c>
      <c r="J255" s="71">
        <f t="shared" si="146"/>
        <v>110.23</v>
      </c>
      <c r="K255" s="71">
        <f t="shared" si="146"/>
        <v>110.23</v>
      </c>
      <c r="L255" s="71">
        <f t="shared" si="146"/>
        <v>110.23</v>
      </c>
      <c r="M255" s="71">
        <f t="shared" si="146"/>
        <v>110.23</v>
      </c>
      <c r="N255" s="71">
        <f t="shared" si="146"/>
        <v>110.23</v>
      </c>
      <c r="O255" s="71">
        <f t="shared" si="146"/>
        <v>110.23</v>
      </c>
      <c r="P255" s="71">
        <f t="shared" si="146"/>
        <v>110.23</v>
      </c>
      <c r="Q255" s="71">
        <f t="shared" si="146"/>
        <v>110.23</v>
      </c>
      <c r="R255" s="71">
        <f t="shared" si="146"/>
        <v>110.23</v>
      </c>
      <c r="S255" s="71">
        <f t="shared" si="146"/>
        <v>110.23</v>
      </c>
      <c r="T255" s="71">
        <f t="shared" si="146"/>
        <v>110.23</v>
      </c>
      <c r="U255" s="71">
        <f t="shared" si="146"/>
        <v>110.23</v>
      </c>
      <c r="V255" s="71">
        <f t="shared" si="146"/>
        <v>110.23</v>
      </c>
      <c r="W255" s="71">
        <f t="shared" si="146"/>
        <v>110.23</v>
      </c>
      <c r="X255" s="71">
        <f t="shared" si="146"/>
        <v>110.23</v>
      </c>
      <c r="Y255" s="71">
        <f t="shared" si="146"/>
        <v>110.23</v>
      </c>
      <c r="Z255" s="71">
        <f t="shared" si="146"/>
        <v>110.23</v>
      </c>
      <c r="AA255" s="71">
        <f t="shared" si="146"/>
        <v>110.23</v>
      </c>
    </row>
    <row r="256" spans="1:27" ht="12.75" customHeight="1" collapsed="1" x14ac:dyDescent="0.2">
      <c r="A256" s="162" t="s">
        <v>1278</v>
      </c>
      <c r="B256" s="54" t="str">
        <f>"19"&amp;"."&amp;$B$663&amp;"."&amp;$B$664</f>
        <v>19.05.2023</v>
      </c>
      <c r="C256" s="134" t="s">
        <v>76</v>
      </c>
      <c r="D256" s="135">
        <f>ROUND(((D257+D258+D260+D259)/1000),5)</f>
        <v>1.4711000000000001</v>
      </c>
      <c r="E256" s="135">
        <f>ROUND(((E257+E258+E260+E259)/1000),5)</f>
        <v>1.3241700000000001</v>
      </c>
      <c r="F256" s="135">
        <f>ROUND(((F257+F258+F260+F259)/1000),5)</f>
        <v>1.2191799999999999</v>
      </c>
      <c r="G256" s="135">
        <f t="shared" ref="G256:AA256" si="147">ROUND(((G257+G258+G260+G259)/1000),5)</f>
        <v>1.16859</v>
      </c>
      <c r="H256" s="135">
        <f t="shared" si="147"/>
        <v>1.1868000000000001</v>
      </c>
      <c r="I256" s="135">
        <f t="shared" si="147"/>
        <v>1.4259299999999999</v>
      </c>
      <c r="J256" s="135">
        <f t="shared" si="147"/>
        <v>1.58162</v>
      </c>
      <c r="K256" s="135">
        <f t="shared" si="147"/>
        <v>1.8877299999999999</v>
      </c>
      <c r="L256" s="135">
        <f t="shared" si="147"/>
        <v>2.1550199999999999</v>
      </c>
      <c r="M256" s="135">
        <f t="shared" si="147"/>
        <v>2.2347299999999999</v>
      </c>
      <c r="N256" s="135">
        <f t="shared" si="147"/>
        <v>2.2444600000000001</v>
      </c>
      <c r="O256" s="135">
        <f t="shared" si="147"/>
        <v>2.2711600000000001</v>
      </c>
      <c r="P256" s="135">
        <f t="shared" si="147"/>
        <v>2.2710499999999998</v>
      </c>
      <c r="Q256" s="135">
        <f t="shared" si="147"/>
        <v>2.2825700000000002</v>
      </c>
      <c r="R256" s="135">
        <f t="shared" si="147"/>
        <v>2.2803100000000001</v>
      </c>
      <c r="S256" s="135">
        <f t="shared" si="147"/>
        <v>2.2675399999999999</v>
      </c>
      <c r="T256" s="135">
        <f t="shared" si="147"/>
        <v>2.2313200000000002</v>
      </c>
      <c r="U256" s="135">
        <f t="shared" si="147"/>
        <v>2.1956000000000002</v>
      </c>
      <c r="V256" s="135">
        <f t="shared" si="147"/>
        <v>2.1589999999999998</v>
      </c>
      <c r="W256" s="135">
        <f t="shared" si="147"/>
        <v>2.14255</v>
      </c>
      <c r="X256" s="135">
        <f t="shared" si="147"/>
        <v>2.1547800000000001</v>
      </c>
      <c r="Y256" s="135">
        <f t="shared" si="147"/>
        <v>2.20777</v>
      </c>
      <c r="Z256" s="135">
        <f t="shared" si="147"/>
        <v>2.0650300000000001</v>
      </c>
      <c r="AA256" s="135">
        <f t="shared" si="147"/>
        <v>1.79158</v>
      </c>
    </row>
    <row r="257" spans="1:27" ht="12.75" hidden="1" customHeight="1" outlineLevel="1" x14ac:dyDescent="0.2">
      <c r="A257" s="163" t="s">
        <v>1279</v>
      </c>
      <c r="B257" s="94" t="s">
        <v>238</v>
      </c>
      <c r="C257" s="70" t="s">
        <v>79</v>
      </c>
      <c r="D257" s="71">
        <v>1242.8</v>
      </c>
      <c r="E257" s="71">
        <v>1095.8699999999999</v>
      </c>
      <c r="F257" s="71">
        <v>990.88</v>
      </c>
      <c r="G257" s="71">
        <v>940.29</v>
      </c>
      <c r="H257" s="71">
        <v>958.5</v>
      </c>
      <c r="I257" s="71">
        <v>1197.6300000000001</v>
      </c>
      <c r="J257" s="71">
        <v>1353.32</v>
      </c>
      <c r="K257" s="71">
        <v>1659.43</v>
      </c>
      <c r="L257" s="71">
        <v>1926.72</v>
      </c>
      <c r="M257" s="71">
        <v>2006.43</v>
      </c>
      <c r="N257" s="71">
        <v>2016.16</v>
      </c>
      <c r="O257" s="71">
        <v>2042.86</v>
      </c>
      <c r="P257" s="71">
        <v>2042.75</v>
      </c>
      <c r="Q257" s="71">
        <v>2054.27</v>
      </c>
      <c r="R257" s="71">
        <v>2052.0100000000002</v>
      </c>
      <c r="S257" s="71">
        <v>2039.24</v>
      </c>
      <c r="T257" s="71">
        <v>2003.02</v>
      </c>
      <c r="U257" s="71">
        <v>1967.3</v>
      </c>
      <c r="V257" s="71">
        <v>1930.7</v>
      </c>
      <c r="W257" s="71">
        <v>1914.25</v>
      </c>
      <c r="X257" s="71">
        <v>1926.48</v>
      </c>
      <c r="Y257" s="71">
        <v>1979.47</v>
      </c>
      <c r="Z257" s="71">
        <v>1836.73</v>
      </c>
      <c r="AA257" s="71">
        <v>1563.28</v>
      </c>
    </row>
    <row r="258" spans="1:27" ht="12.75" hidden="1" customHeight="1" outlineLevel="1" x14ac:dyDescent="0.2">
      <c r="A258" s="163" t="s">
        <v>1280</v>
      </c>
      <c r="B258" s="94" t="s">
        <v>90</v>
      </c>
      <c r="C258" s="70" t="s">
        <v>79</v>
      </c>
      <c r="D258" s="71">
        <f>$D$168</f>
        <v>113.12</v>
      </c>
      <c r="E258" s="71">
        <f>$D$168</f>
        <v>113.12</v>
      </c>
      <c r="F258" s="71">
        <f t="shared" ref="F258:AA258" si="148">$D$168</f>
        <v>113.12</v>
      </c>
      <c r="G258" s="71">
        <f t="shared" si="148"/>
        <v>113.12</v>
      </c>
      <c r="H258" s="71">
        <f t="shared" si="148"/>
        <v>113.12</v>
      </c>
      <c r="I258" s="71">
        <f t="shared" si="148"/>
        <v>113.12</v>
      </c>
      <c r="J258" s="71">
        <f t="shared" si="148"/>
        <v>113.12</v>
      </c>
      <c r="K258" s="71">
        <f t="shared" si="148"/>
        <v>113.12</v>
      </c>
      <c r="L258" s="71">
        <f t="shared" si="148"/>
        <v>113.12</v>
      </c>
      <c r="M258" s="71">
        <f t="shared" si="148"/>
        <v>113.12</v>
      </c>
      <c r="N258" s="71">
        <f t="shared" si="148"/>
        <v>113.12</v>
      </c>
      <c r="O258" s="71">
        <f t="shared" si="148"/>
        <v>113.12</v>
      </c>
      <c r="P258" s="71">
        <f t="shared" si="148"/>
        <v>113.12</v>
      </c>
      <c r="Q258" s="71">
        <f t="shared" si="148"/>
        <v>113.12</v>
      </c>
      <c r="R258" s="71">
        <f t="shared" si="148"/>
        <v>113.12</v>
      </c>
      <c r="S258" s="71">
        <f t="shared" si="148"/>
        <v>113.12</v>
      </c>
      <c r="T258" s="71">
        <f t="shared" si="148"/>
        <v>113.12</v>
      </c>
      <c r="U258" s="71">
        <f t="shared" si="148"/>
        <v>113.12</v>
      </c>
      <c r="V258" s="71">
        <f t="shared" si="148"/>
        <v>113.12</v>
      </c>
      <c r="W258" s="71">
        <f t="shared" si="148"/>
        <v>113.12</v>
      </c>
      <c r="X258" s="71">
        <f t="shared" si="148"/>
        <v>113.12</v>
      </c>
      <c r="Y258" s="71">
        <f t="shared" si="148"/>
        <v>113.12</v>
      </c>
      <c r="Z258" s="71">
        <f t="shared" si="148"/>
        <v>113.12</v>
      </c>
      <c r="AA258" s="71">
        <f t="shared" si="148"/>
        <v>113.12</v>
      </c>
    </row>
    <row r="259" spans="1:27" ht="12.75" hidden="1" customHeight="1" outlineLevel="1" x14ac:dyDescent="0.2">
      <c r="A259" s="163" t="s">
        <v>1281</v>
      </c>
      <c r="B259" s="94" t="s">
        <v>83</v>
      </c>
      <c r="C259" s="70" t="s">
        <v>79</v>
      </c>
      <c r="D259" s="71">
        <v>4.95</v>
      </c>
      <c r="E259" s="71">
        <v>4.95</v>
      </c>
      <c r="F259" s="71">
        <v>4.95</v>
      </c>
      <c r="G259" s="71">
        <v>4.95</v>
      </c>
      <c r="H259" s="71">
        <v>4.95</v>
      </c>
      <c r="I259" s="71">
        <v>4.95</v>
      </c>
      <c r="J259" s="71">
        <v>4.95</v>
      </c>
      <c r="K259" s="71">
        <v>4.95</v>
      </c>
      <c r="L259" s="71">
        <v>4.95</v>
      </c>
      <c r="M259" s="71">
        <v>4.95</v>
      </c>
      <c r="N259" s="71">
        <v>4.95</v>
      </c>
      <c r="O259" s="71">
        <v>4.95</v>
      </c>
      <c r="P259" s="71">
        <v>4.95</v>
      </c>
      <c r="Q259" s="71">
        <v>4.95</v>
      </c>
      <c r="R259" s="71">
        <v>4.95</v>
      </c>
      <c r="S259" s="71">
        <v>4.95</v>
      </c>
      <c r="T259" s="71">
        <v>4.95</v>
      </c>
      <c r="U259" s="71">
        <v>4.95</v>
      </c>
      <c r="V259" s="71">
        <v>4.95</v>
      </c>
      <c r="W259" s="71">
        <v>4.95</v>
      </c>
      <c r="X259" s="71">
        <v>4.95</v>
      </c>
      <c r="Y259" s="71">
        <v>4.95</v>
      </c>
      <c r="Z259" s="71">
        <v>4.95</v>
      </c>
      <c r="AA259" s="71">
        <v>4.95</v>
      </c>
    </row>
    <row r="260" spans="1:27" ht="12.75" hidden="1" customHeight="1" outlineLevel="1" x14ac:dyDescent="0.2">
      <c r="A260" s="163" t="s">
        <v>1282</v>
      </c>
      <c r="B260" s="94" t="s">
        <v>81</v>
      </c>
      <c r="C260" s="70" t="s">
        <v>79</v>
      </c>
      <c r="D260" s="71">
        <f>$D$11</f>
        <v>110.23</v>
      </c>
      <c r="E260" s="71">
        <f t="shared" ref="E260:AA260" si="149">$D$11</f>
        <v>110.23</v>
      </c>
      <c r="F260" s="71">
        <f t="shared" si="149"/>
        <v>110.23</v>
      </c>
      <c r="G260" s="71">
        <f t="shared" si="149"/>
        <v>110.23</v>
      </c>
      <c r="H260" s="71">
        <f t="shared" si="149"/>
        <v>110.23</v>
      </c>
      <c r="I260" s="71">
        <f t="shared" si="149"/>
        <v>110.23</v>
      </c>
      <c r="J260" s="71">
        <f t="shared" si="149"/>
        <v>110.23</v>
      </c>
      <c r="K260" s="71">
        <f t="shared" si="149"/>
        <v>110.23</v>
      </c>
      <c r="L260" s="71">
        <f t="shared" si="149"/>
        <v>110.23</v>
      </c>
      <c r="M260" s="71">
        <f t="shared" si="149"/>
        <v>110.23</v>
      </c>
      <c r="N260" s="71">
        <f t="shared" si="149"/>
        <v>110.23</v>
      </c>
      <c r="O260" s="71">
        <f t="shared" si="149"/>
        <v>110.23</v>
      </c>
      <c r="P260" s="71">
        <f t="shared" si="149"/>
        <v>110.23</v>
      </c>
      <c r="Q260" s="71">
        <f t="shared" si="149"/>
        <v>110.23</v>
      </c>
      <c r="R260" s="71">
        <f t="shared" si="149"/>
        <v>110.23</v>
      </c>
      <c r="S260" s="71">
        <f t="shared" si="149"/>
        <v>110.23</v>
      </c>
      <c r="T260" s="71">
        <f t="shared" si="149"/>
        <v>110.23</v>
      </c>
      <c r="U260" s="71">
        <f t="shared" si="149"/>
        <v>110.23</v>
      </c>
      <c r="V260" s="71">
        <f t="shared" si="149"/>
        <v>110.23</v>
      </c>
      <c r="W260" s="71">
        <f t="shared" si="149"/>
        <v>110.23</v>
      </c>
      <c r="X260" s="71">
        <f t="shared" si="149"/>
        <v>110.23</v>
      </c>
      <c r="Y260" s="71">
        <f t="shared" si="149"/>
        <v>110.23</v>
      </c>
      <c r="Z260" s="71">
        <f t="shared" si="149"/>
        <v>110.23</v>
      </c>
      <c r="AA260" s="71">
        <f t="shared" si="149"/>
        <v>110.23</v>
      </c>
    </row>
    <row r="261" spans="1:27" ht="12.75" customHeight="1" collapsed="1" x14ac:dyDescent="0.2">
      <c r="A261" s="162" t="s">
        <v>1283</v>
      </c>
      <c r="B261" s="54" t="str">
        <f>"20"&amp;"."&amp;$B$663&amp;"."&amp;$B$664</f>
        <v>20.05.2023</v>
      </c>
      <c r="C261" s="134" t="s">
        <v>76</v>
      </c>
      <c r="D261" s="135">
        <f>ROUND(((D262+D263+D265+D264)/1000),5)</f>
        <v>1.7355799999999999</v>
      </c>
      <c r="E261" s="135">
        <f>ROUND(((E262+E263+E265+E264)/1000),5)</f>
        <v>1.58569</v>
      </c>
      <c r="F261" s="135">
        <f>ROUND(((F262+F263+F265+F264)/1000),5)</f>
        <v>1.4985999999999999</v>
      </c>
      <c r="G261" s="135">
        <f t="shared" ref="G261:AA261" si="150">ROUND(((G262+G263+G265+G264)/1000),5)</f>
        <v>1.39907</v>
      </c>
      <c r="H261" s="135">
        <f t="shared" si="150"/>
        <v>1.37913</v>
      </c>
      <c r="I261" s="135">
        <f t="shared" si="150"/>
        <v>1.42449</v>
      </c>
      <c r="J261" s="135">
        <f t="shared" si="150"/>
        <v>1.5094099999999999</v>
      </c>
      <c r="K261" s="135">
        <f t="shared" si="150"/>
        <v>1.67388</v>
      </c>
      <c r="L261" s="135">
        <f t="shared" si="150"/>
        <v>1.90628</v>
      </c>
      <c r="M261" s="135">
        <f t="shared" si="150"/>
        <v>2.0885799999999999</v>
      </c>
      <c r="N261" s="135">
        <f t="shared" si="150"/>
        <v>2.1589900000000002</v>
      </c>
      <c r="O261" s="135">
        <f t="shared" si="150"/>
        <v>2.1548500000000002</v>
      </c>
      <c r="P261" s="135">
        <f t="shared" si="150"/>
        <v>2.0583900000000002</v>
      </c>
      <c r="Q261" s="135">
        <f t="shared" si="150"/>
        <v>2.0375100000000002</v>
      </c>
      <c r="R261" s="135">
        <f t="shared" si="150"/>
        <v>2.0210900000000001</v>
      </c>
      <c r="S261" s="135">
        <f t="shared" si="150"/>
        <v>1.9868600000000001</v>
      </c>
      <c r="T261" s="135">
        <f t="shared" si="150"/>
        <v>1.95634</v>
      </c>
      <c r="U261" s="135">
        <f t="shared" si="150"/>
        <v>1.9162300000000001</v>
      </c>
      <c r="V261" s="135">
        <f t="shared" si="150"/>
        <v>1.92011</v>
      </c>
      <c r="W261" s="135">
        <f t="shared" si="150"/>
        <v>1.99241</v>
      </c>
      <c r="X261" s="135">
        <f t="shared" si="150"/>
        <v>2.0476800000000002</v>
      </c>
      <c r="Y261" s="135">
        <f t="shared" si="150"/>
        <v>2.0716899999999998</v>
      </c>
      <c r="Z261" s="135">
        <f t="shared" si="150"/>
        <v>1.88706</v>
      </c>
      <c r="AA261" s="135">
        <f t="shared" si="150"/>
        <v>1.70607</v>
      </c>
    </row>
    <row r="262" spans="1:27" ht="12.75" hidden="1" customHeight="1" outlineLevel="1" x14ac:dyDescent="0.2">
      <c r="A262" s="163" t="s">
        <v>1284</v>
      </c>
      <c r="B262" s="94" t="s">
        <v>238</v>
      </c>
      <c r="C262" s="70" t="s">
        <v>79</v>
      </c>
      <c r="D262" s="71">
        <v>1507.28</v>
      </c>
      <c r="E262" s="71">
        <v>1357.39</v>
      </c>
      <c r="F262" s="71">
        <v>1270.3</v>
      </c>
      <c r="G262" s="71">
        <v>1170.77</v>
      </c>
      <c r="H262" s="71">
        <v>1150.83</v>
      </c>
      <c r="I262" s="71">
        <v>1196.19</v>
      </c>
      <c r="J262" s="71">
        <v>1281.1099999999999</v>
      </c>
      <c r="K262" s="71">
        <v>1445.58</v>
      </c>
      <c r="L262" s="71">
        <v>1677.98</v>
      </c>
      <c r="M262" s="71">
        <v>1860.28</v>
      </c>
      <c r="N262" s="71">
        <v>1930.69</v>
      </c>
      <c r="O262" s="71">
        <v>1926.55</v>
      </c>
      <c r="P262" s="71">
        <v>1830.09</v>
      </c>
      <c r="Q262" s="71">
        <v>1809.21</v>
      </c>
      <c r="R262" s="71">
        <v>1792.79</v>
      </c>
      <c r="S262" s="71">
        <v>1758.56</v>
      </c>
      <c r="T262" s="71">
        <v>1728.04</v>
      </c>
      <c r="U262" s="71">
        <v>1687.93</v>
      </c>
      <c r="V262" s="71">
        <v>1691.81</v>
      </c>
      <c r="W262" s="71">
        <v>1764.11</v>
      </c>
      <c r="X262" s="71">
        <v>1819.38</v>
      </c>
      <c r="Y262" s="71">
        <v>1843.39</v>
      </c>
      <c r="Z262" s="71">
        <v>1658.76</v>
      </c>
      <c r="AA262" s="71">
        <v>1477.77</v>
      </c>
    </row>
    <row r="263" spans="1:27" ht="12.75" hidden="1" customHeight="1" outlineLevel="1" x14ac:dyDescent="0.2">
      <c r="A263" s="163" t="s">
        <v>1285</v>
      </c>
      <c r="B263" s="94" t="s">
        <v>90</v>
      </c>
      <c r="C263" s="70" t="s">
        <v>79</v>
      </c>
      <c r="D263" s="71">
        <f>$D$168</f>
        <v>113.12</v>
      </c>
      <c r="E263" s="71">
        <f>$D$168</f>
        <v>113.12</v>
      </c>
      <c r="F263" s="71">
        <f t="shared" ref="F263:AA263" si="151">$D$168</f>
        <v>113.12</v>
      </c>
      <c r="G263" s="71">
        <f t="shared" si="151"/>
        <v>113.12</v>
      </c>
      <c r="H263" s="71">
        <f t="shared" si="151"/>
        <v>113.12</v>
      </c>
      <c r="I263" s="71">
        <f t="shared" si="151"/>
        <v>113.12</v>
      </c>
      <c r="J263" s="71">
        <f t="shared" si="151"/>
        <v>113.12</v>
      </c>
      <c r="K263" s="71">
        <f t="shared" si="151"/>
        <v>113.12</v>
      </c>
      <c r="L263" s="71">
        <f t="shared" si="151"/>
        <v>113.12</v>
      </c>
      <c r="M263" s="71">
        <f t="shared" si="151"/>
        <v>113.12</v>
      </c>
      <c r="N263" s="71">
        <f t="shared" si="151"/>
        <v>113.12</v>
      </c>
      <c r="O263" s="71">
        <f t="shared" si="151"/>
        <v>113.12</v>
      </c>
      <c r="P263" s="71">
        <f t="shared" si="151"/>
        <v>113.12</v>
      </c>
      <c r="Q263" s="71">
        <f t="shared" si="151"/>
        <v>113.12</v>
      </c>
      <c r="R263" s="71">
        <f t="shared" si="151"/>
        <v>113.12</v>
      </c>
      <c r="S263" s="71">
        <f t="shared" si="151"/>
        <v>113.12</v>
      </c>
      <c r="T263" s="71">
        <f t="shared" si="151"/>
        <v>113.12</v>
      </c>
      <c r="U263" s="71">
        <f t="shared" si="151"/>
        <v>113.12</v>
      </c>
      <c r="V263" s="71">
        <f t="shared" si="151"/>
        <v>113.12</v>
      </c>
      <c r="W263" s="71">
        <f t="shared" si="151"/>
        <v>113.12</v>
      </c>
      <c r="X263" s="71">
        <f t="shared" si="151"/>
        <v>113.12</v>
      </c>
      <c r="Y263" s="71">
        <f t="shared" si="151"/>
        <v>113.12</v>
      </c>
      <c r="Z263" s="71">
        <f t="shared" si="151"/>
        <v>113.12</v>
      </c>
      <c r="AA263" s="71">
        <f t="shared" si="151"/>
        <v>113.12</v>
      </c>
    </row>
    <row r="264" spans="1:27" ht="12.75" hidden="1" customHeight="1" outlineLevel="1" x14ac:dyDescent="0.2">
      <c r="A264" s="163" t="s">
        <v>1286</v>
      </c>
      <c r="B264" s="94" t="s">
        <v>83</v>
      </c>
      <c r="C264" s="70" t="s">
        <v>79</v>
      </c>
      <c r="D264" s="71">
        <v>4.95</v>
      </c>
      <c r="E264" s="71">
        <v>4.95</v>
      </c>
      <c r="F264" s="71">
        <v>4.95</v>
      </c>
      <c r="G264" s="71">
        <v>4.95</v>
      </c>
      <c r="H264" s="71">
        <v>4.95</v>
      </c>
      <c r="I264" s="71">
        <v>4.95</v>
      </c>
      <c r="J264" s="71">
        <v>4.95</v>
      </c>
      <c r="K264" s="71">
        <v>4.95</v>
      </c>
      <c r="L264" s="71">
        <v>4.95</v>
      </c>
      <c r="M264" s="71">
        <v>4.95</v>
      </c>
      <c r="N264" s="71">
        <v>4.95</v>
      </c>
      <c r="O264" s="71">
        <v>4.95</v>
      </c>
      <c r="P264" s="71">
        <v>4.95</v>
      </c>
      <c r="Q264" s="71">
        <v>4.95</v>
      </c>
      <c r="R264" s="71">
        <v>4.95</v>
      </c>
      <c r="S264" s="71">
        <v>4.95</v>
      </c>
      <c r="T264" s="71">
        <v>4.95</v>
      </c>
      <c r="U264" s="71">
        <v>4.95</v>
      </c>
      <c r="V264" s="71">
        <v>4.95</v>
      </c>
      <c r="W264" s="71">
        <v>4.95</v>
      </c>
      <c r="X264" s="71">
        <v>4.95</v>
      </c>
      <c r="Y264" s="71">
        <v>4.95</v>
      </c>
      <c r="Z264" s="71">
        <v>4.95</v>
      </c>
      <c r="AA264" s="71">
        <v>4.95</v>
      </c>
    </row>
    <row r="265" spans="1:27" ht="12.75" hidden="1" customHeight="1" outlineLevel="1" x14ac:dyDescent="0.2">
      <c r="A265" s="163" t="s">
        <v>1287</v>
      </c>
      <c r="B265" s="94" t="s">
        <v>81</v>
      </c>
      <c r="C265" s="70" t="s">
        <v>79</v>
      </c>
      <c r="D265" s="71">
        <f>$D$11</f>
        <v>110.23</v>
      </c>
      <c r="E265" s="71">
        <f t="shared" ref="E265:AA265" si="152">$D$11</f>
        <v>110.23</v>
      </c>
      <c r="F265" s="71">
        <f t="shared" si="152"/>
        <v>110.23</v>
      </c>
      <c r="G265" s="71">
        <f t="shared" si="152"/>
        <v>110.23</v>
      </c>
      <c r="H265" s="71">
        <f t="shared" si="152"/>
        <v>110.23</v>
      </c>
      <c r="I265" s="71">
        <f t="shared" si="152"/>
        <v>110.23</v>
      </c>
      <c r="J265" s="71">
        <f t="shared" si="152"/>
        <v>110.23</v>
      </c>
      <c r="K265" s="71">
        <f t="shared" si="152"/>
        <v>110.23</v>
      </c>
      <c r="L265" s="71">
        <f t="shared" si="152"/>
        <v>110.23</v>
      </c>
      <c r="M265" s="71">
        <f t="shared" si="152"/>
        <v>110.23</v>
      </c>
      <c r="N265" s="71">
        <f t="shared" si="152"/>
        <v>110.23</v>
      </c>
      <c r="O265" s="71">
        <f t="shared" si="152"/>
        <v>110.23</v>
      </c>
      <c r="P265" s="71">
        <f t="shared" si="152"/>
        <v>110.23</v>
      </c>
      <c r="Q265" s="71">
        <f t="shared" si="152"/>
        <v>110.23</v>
      </c>
      <c r="R265" s="71">
        <f t="shared" si="152"/>
        <v>110.23</v>
      </c>
      <c r="S265" s="71">
        <f t="shared" si="152"/>
        <v>110.23</v>
      </c>
      <c r="T265" s="71">
        <f t="shared" si="152"/>
        <v>110.23</v>
      </c>
      <c r="U265" s="71">
        <f t="shared" si="152"/>
        <v>110.23</v>
      </c>
      <c r="V265" s="71">
        <f t="shared" si="152"/>
        <v>110.23</v>
      </c>
      <c r="W265" s="71">
        <f t="shared" si="152"/>
        <v>110.23</v>
      </c>
      <c r="X265" s="71">
        <f t="shared" si="152"/>
        <v>110.23</v>
      </c>
      <c r="Y265" s="71">
        <f t="shared" si="152"/>
        <v>110.23</v>
      </c>
      <c r="Z265" s="71">
        <f t="shared" si="152"/>
        <v>110.23</v>
      </c>
      <c r="AA265" s="71">
        <f t="shared" si="152"/>
        <v>110.23</v>
      </c>
    </row>
    <row r="266" spans="1:27" ht="12.75" customHeight="1" collapsed="1" x14ac:dyDescent="0.2">
      <c r="A266" s="162" t="s">
        <v>1288</v>
      </c>
      <c r="B266" s="54" t="str">
        <f>"21"&amp;"."&amp;$B$663&amp;"."&amp;$B$664</f>
        <v>21.05.2023</v>
      </c>
      <c r="C266" s="134" t="s">
        <v>76</v>
      </c>
      <c r="D266" s="135">
        <f>ROUND(((D267+D268+D270+D269)/1000),5)</f>
        <v>1.75126</v>
      </c>
      <c r="E266" s="135">
        <f>ROUND(((E267+E268+E270+E269)/1000),5)</f>
        <v>1.54148</v>
      </c>
      <c r="F266" s="135">
        <f>ROUND(((F267+F268+F270+F269)/1000),5)</f>
        <v>1.4263699999999999</v>
      </c>
      <c r="G266" s="135">
        <f t="shared" ref="G266:AA266" si="153">ROUND(((G267+G268+G270+G269)/1000),5)</f>
        <v>1.34202</v>
      </c>
      <c r="H266" s="135">
        <f t="shared" si="153"/>
        <v>1.32666</v>
      </c>
      <c r="I266" s="135">
        <f t="shared" si="153"/>
        <v>1.3228200000000001</v>
      </c>
      <c r="J266" s="135">
        <f t="shared" si="153"/>
        <v>1.33883</v>
      </c>
      <c r="K266" s="135">
        <f t="shared" si="153"/>
        <v>1.5637799999999999</v>
      </c>
      <c r="L266" s="135">
        <f t="shared" si="153"/>
        <v>1.7830999999999999</v>
      </c>
      <c r="M266" s="135">
        <f t="shared" si="153"/>
        <v>2.0433400000000002</v>
      </c>
      <c r="N266" s="135">
        <f t="shared" si="153"/>
        <v>2.1393200000000001</v>
      </c>
      <c r="O266" s="135">
        <f t="shared" si="153"/>
        <v>2.15157</v>
      </c>
      <c r="P266" s="135">
        <f t="shared" si="153"/>
        <v>2.1496900000000001</v>
      </c>
      <c r="Q266" s="135">
        <f t="shared" si="153"/>
        <v>2.15035</v>
      </c>
      <c r="R266" s="135">
        <f t="shared" si="153"/>
        <v>2.1499299999999999</v>
      </c>
      <c r="S266" s="135">
        <f t="shared" si="153"/>
        <v>2.1418900000000001</v>
      </c>
      <c r="T266" s="135">
        <f t="shared" si="153"/>
        <v>2.0821100000000001</v>
      </c>
      <c r="U266" s="135">
        <f t="shared" si="153"/>
        <v>2.0074999999999998</v>
      </c>
      <c r="V266" s="135">
        <f t="shared" si="153"/>
        <v>2.0110100000000002</v>
      </c>
      <c r="W266" s="135">
        <f t="shared" si="153"/>
        <v>2.1118000000000001</v>
      </c>
      <c r="X266" s="135">
        <f t="shared" si="153"/>
        <v>2.1572300000000002</v>
      </c>
      <c r="Y266" s="135">
        <f t="shared" si="153"/>
        <v>2.1510799999999999</v>
      </c>
      <c r="Z266" s="135">
        <f t="shared" si="153"/>
        <v>2.0755499999999998</v>
      </c>
      <c r="AA266" s="135">
        <f t="shared" si="153"/>
        <v>1.8362000000000001</v>
      </c>
    </row>
    <row r="267" spans="1:27" ht="12.75" hidden="1" customHeight="1" outlineLevel="1" x14ac:dyDescent="0.2">
      <c r="A267" s="163" t="s">
        <v>1289</v>
      </c>
      <c r="B267" s="94" t="s">
        <v>238</v>
      </c>
      <c r="C267" s="70" t="s">
        <v>79</v>
      </c>
      <c r="D267" s="71">
        <v>1522.96</v>
      </c>
      <c r="E267" s="71">
        <v>1313.18</v>
      </c>
      <c r="F267" s="71">
        <v>1198.07</v>
      </c>
      <c r="G267" s="71">
        <v>1113.72</v>
      </c>
      <c r="H267" s="71">
        <v>1098.3599999999999</v>
      </c>
      <c r="I267" s="71">
        <v>1094.52</v>
      </c>
      <c r="J267" s="71">
        <v>1110.53</v>
      </c>
      <c r="K267" s="71">
        <v>1335.48</v>
      </c>
      <c r="L267" s="71">
        <v>1554.8</v>
      </c>
      <c r="M267" s="71">
        <v>1815.04</v>
      </c>
      <c r="N267" s="71">
        <v>1911.02</v>
      </c>
      <c r="O267" s="71">
        <v>1923.27</v>
      </c>
      <c r="P267" s="71">
        <v>1921.39</v>
      </c>
      <c r="Q267" s="71">
        <v>1922.05</v>
      </c>
      <c r="R267" s="71">
        <v>1921.63</v>
      </c>
      <c r="S267" s="71">
        <v>1913.59</v>
      </c>
      <c r="T267" s="71">
        <v>1853.81</v>
      </c>
      <c r="U267" s="71">
        <v>1779.2</v>
      </c>
      <c r="V267" s="71">
        <v>1782.71</v>
      </c>
      <c r="W267" s="71">
        <v>1883.5</v>
      </c>
      <c r="X267" s="71">
        <v>1928.93</v>
      </c>
      <c r="Y267" s="71">
        <v>1922.78</v>
      </c>
      <c r="Z267" s="71">
        <v>1847.25</v>
      </c>
      <c r="AA267" s="71">
        <v>1607.9</v>
      </c>
    </row>
    <row r="268" spans="1:27" ht="12.75" hidden="1" customHeight="1" outlineLevel="1" x14ac:dyDescent="0.2">
      <c r="A268" s="163" t="s">
        <v>1290</v>
      </c>
      <c r="B268" s="94" t="s">
        <v>90</v>
      </c>
      <c r="C268" s="70" t="s">
        <v>79</v>
      </c>
      <c r="D268" s="71">
        <f>$D$168</f>
        <v>113.12</v>
      </c>
      <c r="E268" s="71">
        <f>$D$168</f>
        <v>113.12</v>
      </c>
      <c r="F268" s="71">
        <f t="shared" ref="F268:AA268" si="154">$D$168</f>
        <v>113.12</v>
      </c>
      <c r="G268" s="71">
        <f t="shared" si="154"/>
        <v>113.12</v>
      </c>
      <c r="H268" s="71">
        <f t="shared" si="154"/>
        <v>113.12</v>
      </c>
      <c r="I268" s="71">
        <f t="shared" si="154"/>
        <v>113.12</v>
      </c>
      <c r="J268" s="71">
        <f t="shared" si="154"/>
        <v>113.12</v>
      </c>
      <c r="K268" s="71">
        <f t="shared" si="154"/>
        <v>113.12</v>
      </c>
      <c r="L268" s="71">
        <f t="shared" si="154"/>
        <v>113.12</v>
      </c>
      <c r="M268" s="71">
        <f t="shared" si="154"/>
        <v>113.12</v>
      </c>
      <c r="N268" s="71">
        <f t="shared" si="154"/>
        <v>113.12</v>
      </c>
      <c r="O268" s="71">
        <f t="shared" si="154"/>
        <v>113.12</v>
      </c>
      <c r="P268" s="71">
        <f t="shared" si="154"/>
        <v>113.12</v>
      </c>
      <c r="Q268" s="71">
        <f t="shared" si="154"/>
        <v>113.12</v>
      </c>
      <c r="R268" s="71">
        <f t="shared" si="154"/>
        <v>113.12</v>
      </c>
      <c r="S268" s="71">
        <f t="shared" si="154"/>
        <v>113.12</v>
      </c>
      <c r="T268" s="71">
        <f t="shared" si="154"/>
        <v>113.12</v>
      </c>
      <c r="U268" s="71">
        <f t="shared" si="154"/>
        <v>113.12</v>
      </c>
      <c r="V268" s="71">
        <f t="shared" si="154"/>
        <v>113.12</v>
      </c>
      <c r="W268" s="71">
        <f t="shared" si="154"/>
        <v>113.12</v>
      </c>
      <c r="X268" s="71">
        <f t="shared" si="154"/>
        <v>113.12</v>
      </c>
      <c r="Y268" s="71">
        <f t="shared" si="154"/>
        <v>113.12</v>
      </c>
      <c r="Z268" s="71">
        <f t="shared" si="154"/>
        <v>113.12</v>
      </c>
      <c r="AA268" s="71">
        <f t="shared" si="154"/>
        <v>113.12</v>
      </c>
    </row>
    <row r="269" spans="1:27" ht="12.75" hidden="1" customHeight="1" outlineLevel="1" x14ac:dyDescent="0.2">
      <c r="A269" s="163" t="s">
        <v>1291</v>
      </c>
      <c r="B269" s="94" t="s">
        <v>83</v>
      </c>
      <c r="C269" s="70" t="s">
        <v>79</v>
      </c>
      <c r="D269" s="71">
        <v>4.95</v>
      </c>
      <c r="E269" s="71">
        <v>4.95</v>
      </c>
      <c r="F269" s="71">
        <v>4.95</v>
      </c>
      <c r="G269" s="71">
        <v>4.95</v>
      </c>
      <c r="H269" s="71">
        <v>4.95</v>
      </c>
      <c r="I269" s="71">
        <v>4.95</v>
      </c>
      <c r="J269" s="71">
        <v>4.95</v>
      </c>
      <c r="K269" s="71">
        <v>4.95</v>
      </c>
      <c r="L269" s="71">
        <v>4.95</v>
      </c>
      <c r="M269" s="71">
        <v>4.95</v>
      </c>
      <c r="N269" s="71">
        <v>4.95</v>
      </c>
      <c r="O269" s="71">
        <v>4.95</v>
      </c>
      <c r="P269" s="71">
        <v>4.95</v>
      </c>
      <c r="Q269" s="71">
        <v>4.95</v>
      </c>
      <c r="R269" s="71">
        <v>4.95</v>
      </c>
      <c r="S269" s="71">
        <v>4.95</v>
      </c>
      <c r="T269" s="71">
        <v>4.95</v>
      </c>
      <c r="U269" s="71">
        <v>4.95</v>
      </c>
      <c r="V269" s="71">
        <v>4.95</v>
      </c>
      <c r="W269" s="71">
        <v>4.95</v>
      </c>
      <c r="X269" s="71">
        <v>4.95</v>
      </c>
      <c r="Y269" s="71">
        <v>4.95</v>
      </c>
      <c r="Z269" s="71">
        <v>4.95</v>
      </c>
      <c r="AA269" s="71">
        <v>4.95</v>
      </c>
    </row>
    <row r="270" spans="1:27" ht="12.75" hidden="1" customHeight="1" outlineLevel="1" x14ac:dyDescent="0.2">
      <c r="A270" s="163" t="s">
        <v>1292</v>
      </c>
      <c r="B270" s="94" t="s">
        <v>81</v>
      </c>
      <c r="C270" s="70" t="s">
        <v>79</v>
      </c>
      <c r="D270" s="71">
        <f>$D$11</f>
        <v>110.23</v>
      </c>
      <c r="E270" s="71">
        <f t="shared" ref="E270:AA270" si="155">$D$11</f>
        <v>110.23</v>
      </c>
      <c r="F270" s="71">
        <f t="shared" si="155"/>
        <v>110.23</v>
      </c>
      <c r="G270" s="71">
        <f t="shared" si="155"/>
        <v>110.23</v>
      </c>
      <c r="H270" s="71">
        <f t="shared" si="155"/>
        <v>110.23</v>
      </c>
      <c r="I270" s="71">
        <f t="shared" si="155"/>
        <v>110.23</v>
      </c>
      <c r="J270" s="71">
        <f t="shared" si="155"/>
        <v>110.23</v>
      </c>
      <c r="K270" s="71">
        <f t="shared" si="155"/>
        <v>110.23</v>
      </c>
      <c r="L270" s="71">
        <f t="shared" si="155"/>
        <v>110.23</v>
      </c>
      <c r="M270" s="71">
        <f t="shared" si="155"/>
        <v>110.23</v>
      </c>
      <c r="N270" s="71">
        <f t="shared" si="155"/>
        <v>110.23</v>
      </c>
      <c r="O270" s="71">
        <f t="shared" si="155"/>
        <v>110.23</v>
      </c>
      <c r="P270" s="71">
        <f t="shared" si="155"/>
        <v>110.23</v>
      </c>
      <c r="Q270" s="71">
        <f t="shared" si="155"/>
        <v>110.23</v>
      </c>
      <c r="R270" s="71">
        <f t="shared" si="155"/>
        <v>110.23</v>
      </c>
      <c r="S270" s="71">
        <f t="shared" si="155"/>
        <v>110.23</v>
      </c>
      <c r="T270" s="71">
        <f t="shared" si="155"/>
        <v>110.23</v>
      </c>
      <c r="U270" s="71">
        <f t="shared" si="155"/>
        <v>110.23</v>
      </c>
      <c r="V270" s="71">
        <f t="shared" si="155"/>
        <v>110.23</v>
      </c>
      <c r="W270" s="71">
        <f t="shared" si="155"/>
        <v>110.23</v>
      </c>
      <c r="X270" s="71">
        <f t="shared" si="155"/>
        <v>110.23</v>
      </c>
      <c r="Y270" s="71">
        <f t="shared" si="155"/>
        <v>110.23</v>
      </c>
      <c r="Z270" s="71">
        <f t="shared" si="155"/>
        <v>110.23</v>
      </c>
      <c r="AA270" s="71">
        <f t="shared" si="155"/>
        <v>110.23</v>
      </c>
    </row>
    <row r="271" spans="1:27" ht="12.75" customHeight="1" collapsed="1" x14ac:dyDescent="0.2">
      <c r="A271" s="162" t="s">
        <v>1293</v>
      </c>
      <c r="B271" s="54" t="str">
        <f>"22"&amp;"."&amp;$B$663&amp;"."&amp;$B$664</f>
        <v>22.05.2023</v>
      </c>
      <c r="C271" s="134" t="s">
        <v>76</v>
      </c>
      <c r="D271" s="135">
        <f>ROUND(((D272+D273+D275+D274)/1000),5)</f>
        <v>1.5443899999999999</v>
      </c>
      <c r="E271" s="135">
        <f>ROUND(((E272+E273+E275+E274)/1000),5)</f>
        <v>1.39767</v>
      </c>
      <c r="F271" s="135">
        <f>ROUND(((F272+F273+F275+F274)/1000),5)</f>
        <v>1.3182400000000001</v>
      </c>
      <c r="G271" s="135">
        <f t="shared" ref="G271:AA271" si="156">ROUND(((G272+G273+G275+G274)/1000),5)</f>
        <v>1.2911999999999999</v>
      </c>
      <c r="H271" s="135">
        <f t="shared" si="156"/>
        <v>1.2743899999999999</v>
      </c>
      <c r="I271" s="135">
        <f t="shared" si="156"/>
        <v>1.3299300000000001</v>
      </c>
      <c r="J271" s="135">
        <f t="shared" si="156"/>
        <v>1.5670900000000001</v>
      </c>
      <c r="K271" s="135">
        <f t="shared" si="156"/>
        <v>1.79609</v>
      </c>
      <c r="L271" s="135">
        <f t="shared" si="156"/>
        <v>2.0982099999999999</v>
      </c>
      <c r="M271" s="135">
        <f t="shared" si="156"/>
        <v>2.18573</v>
      </c>
      <c r="N271" s="135">
        <f t="shared" si="156"/>
        <v>2.1876199999999999</v>
      </c>
      <c r="O271" s="135">
        <f t="shared" si="156"/>
        <v>2.19869</v>
      </c>
      <c r="P271" s="135">
        <f t="shared" si="156"/>
        <v>2.22749</v>
      </c>
      <c r="Q271" s="135">
        <f t="shared" si="156"/>
        <v>2.2919399999999999</v>
      </c>
      <c r="R271" s="135">
        <f t="shared" si="156"/>
        <v>2.2656499999999999</v>
      </c>
      <c r="S271" s="135">
        <f t="shared" si="156"/>
        <v>2.2262400000000002</v>
      </c>
      <c r="T271" s="135">
        <f t="shared" si="156"/>
        <v>2.1948500000000002</v>
      </c>
      <c r="U271" s="135">
        <f t="shared" si="156"/>
        <v>2.1873200000000002</v>
      </c>
      <c r="V271" s="135">
        <f t="shared" si="156"/>
        <v>2.1503100000000002</v>
      </c>
      <c r="W271" s="135">
        <f t="shared" si="156"/>
        <v>1.9958400000000001</v>
      </c>
      <c r="X271" s="135">
        <f t="shared" si="156"/>
        <v>2.0874199999999998</v>
      </c>
      <c r="Y271" s="135">
        <f t="shared" si="156"/>
        <v>2.1822699999999999</v>
      </c>
      <c r="Z271" s="135">
        <f t="shared" si="156"/>
        <v>1.9039200000000001</v>
      </c>
      <c r="AA271" s="135">
        <f t="shared" si="156"/>
        <v>1.7029000000000001</v>
      </c>
    </row>
    <row r="272" spans="1:27" ht="12.75" hidden="1" customHeight="1" outlineLevel="1" x14ac:dyDescent="0.2">
      <c r="A272" s="163" t="s">
        <v>1294</v>
      </c>
      <c r="B272" s="94" t="s">
        <v>238</v>
      </c>
      <c r="C272" s="70" t="s">
        <v>79</v>
      </c>
      <c r="D272" s="71">
        <v>1316.09</v>
      </c>
      <c r="E272" s="71">
        <v>1169.3699999999999</v>
      </c>
      <c r="F272" s="71">
        <v>1089.94</v>
      </c>
      <c r="G272" s="71">
        <v>1062.9000000000001</v>
      </c>
      <c r="H272" s="71">
        <v>1046.0899999999999</v>
      </c>
      <c r="I272" s="71">
        <v>1101.6300000000001</v>
      </c>
      <c r="J272" s="71">
        <v>1338.79</v>
      </c>
      <c r="K272" s="71">
        <v>1567.79</v>
      </c>
      <c r="L272" s="71">
        <v>1869.91</v>
      </c>
      <c r="M272" s="71">
        <v>1957.43</v>
      </c>
      <c r="N272" s="71">
        <v>1959.32</v>
      </c>
      <c r="O272" s="71">
        <v>1970.39</v>
      </c>
      <c r="P272" s="71">
        <v>1999.19</v>
      </c>
      <c r="Q272" s="71">
        <v>2063.64</v>
      </c>
      <c r="R272" s="71">
        <v>2037.35</v>
      </c>
      <c r="S272" s="71">
        <v>1997.94</v>
      </c>
      <c r="T272" s="71">
        <v>1966.55</v>
      </c>
      <c r="U272" s="71">
        <v>1959.02</v>
      </c>
      <c r="V272" s="71">
        <v>1922.01</v>
      </c>
      <c r="W272" s="71">
        <v>1767.54</v>
      </c>
      <c r="X272" s="71">
        <v>1859.12</v>
      </c>
      <c r="Y272" s="71">
        <v>1953.97</v>
      </c>
      <c r="Z272" s="71">
        <v>1675.62</v>
      </c>
      <c r="AA272" s="71">
        <v>1474.6</v>
      </c>
    </row>
    <row r="273" spans="1:27" ht="12.75" hidden="1" customHeight="1" outlineLevel="1" x14ac:dyDescent="0.2">
      <c r="A273" s="163" t="s">
        <v>1295</v>
      </c>
      <c r="B273" s="94" t="s">
        <v>90</v>
      </c>
      <c r="C273" s="70" t="s">
        <v>79</v>
      </c>
      <c r="D273" s="71">
        <f>$D$168</f>
        <v>113.12</v>
      </c>
      <c r="E273" s="71">
        <f>$D$168</f>
        <v>113.12</v>
      </c>
      <c r="F273" s="71">
        <f t="shared" ref="F273:AA273" si="157">$D$168</f>
        <v>113.12</v>
      </c>
      <c r="G273" s="71">
        <f t="shared" si="157"/>
        <v>113.12</v>
      </c>
      <c r="H273" s="71">
        <f t="shared" si="157"/>
        <v>113.12</v>
      </c>
      <c r="I273" s="71">
        <f t="shared" si="157"/>
        <v>113.12</v>
      </c>
      <c r="J273" s="71">
        <f t="shared" si="157"/>
        <v>113.12</v>
      </c>
      <c r="K273" s="71">
        <f t="shared" si="157"/>
        <v>113.12</v>
      </c>
      <c r="L273" s="71">
        <f t="shared" si="157"/>
        <v>113.12</v>
      </c>
      <c r="M273" s="71">
        <f t="shared" si="157"/>
        <v>113.12</v>
      </c>
      <c r="N273" s="71">
        <f t="shared" si="157"/>
        <v>113.12</v>
      </c>
      <c r="O273" s="71">
        <f t="shared" si="157"/>
        <v>113.12</v>
      </c>
      <c r="P273" s="71">
        <f t="shared" si="157"/>
        <v>113.12</v>
      </c>
      <c r="Q273" s="71">
        <f t="shared" si="157"/>
        <v>113.12</v>
      </c>
      <c r="R273" s="71">
        <f t="shared" si="157"/>
        <v>113.12</v>
      </c>
      <c r="S273" s="71">
        <f t="shared" si="157"/>
        <v>113.12</v>
      </c>
      <c r="T273" s="71">
        <f t="shared" si="157"/>
        <v>113.12</v>
      </c>
      <c r="U273" s="71">
        <f t="shared" si="157"/>
        <v>113.12</v>
      </c>
      <c r="V273" s="71">
        <f t="shared" si="157"/>
        <v>113.12</v>
      </c>
      <c r="W273" s="71">
        <f t="shared" si="157"/>
        <v>113.12</v>
      </c>
      <c r="X273" s="71">
        <f t="shared" si="157"/>
        <v>113.12</v>
      </c>
      <c r="Y273" s="71">
        <f t="shared" si="157"/>
        <v>113.12</v>
      </c>
      <c r="Z273" s="71">
        <f t="shared" si="157"/>
        <v>113.12</v>
      </c>
      <c r="AA273" s="71">
        <f t="shared" si="157"/>
        <v>113.12</v>
      </c>
    </row>
    <row r="274" spans="1:27" ht="12.75" hidden="1" customHeight="1" outlineLevel="1" x14ac:dyDescent="0.2">
      <c r="A274" s="163" t="s">
        <v>1296</v>
      </c>
      <c r="B274" s="94" t="s">
        <v>83</v>
      </c>
      <c r="C274" s="70" t="s">
        <v>79</v>
      </c>
      <c r="D274" s="71">
        <v>4.95</v>
      </c>
      <c r="E274" s="71">
        <v>4.95</v>
      </c>
      <c r="F274" s="71">
        <v>4.95</v>
      </c>
      <c r="G274" s="71">
        <v>4.95</v>
      </c>
      <c r="H274" s="71">
        <v>4.95</v>
      </c>
      <c r="I274" s="71">
        <v>4.95</v>
      </c>
      <c r="J274" s="71">
        <v>4.95</v>
      </c>
      <c r="K274" s="71">
        <v>4.95</v>
      </c>
      <c r="L274" s="71">
        <v>4.95</v>
      </c>
      <c r="M274" s="71">
        <v>4.95</v>
      </c>
      <c r="N274" s="71">
        <v>4.95</v>
      </c>
      <c r="O274" s="71">
        <v>4.95</v>
      </c>
      <c r="P274" s="71">
        <v>4.95</v>
      </c>
      <c r="Q274" s="71">
        <v>4.95</v>
      </c>
      <c r="R274" s="71">
        <v>4.95</v>
      </c>
      <c r="S274" s="71">
        <v>4.95</v>
      </c>
      <c r="T274" s="71">
        <v>4.95</v>
      </c>
      <c r="U274" s="71">
        <v>4.95</v>
      </c>
      <c r="V274" s="71">
        <v>4.95</v>
      </c>
      <c r="W274" s="71">
        <v>4.95</v>
      </c>
      <c r="X274" s="71">
        <v>4.95</v>
      </c>
      <c r="Y274" s="71">
        <v>4.95</v>
      </c>
      <c r="Z274" s="71">
        <v>4.95</v>
      </c>
      <c r="AA274" s="71">
        <v>4.95</v>
      </c>
    </row>
    <row r="275" spans="1:27" ht="12.75" hidden="1" customHeight="1" outlineLevel="1" x14ac:dyDescent="0.2">
      <c r="A275" s="163" t="s">
        <v>1297</v>
      </c>
      <c r="B275" s="94" t="s">
        <v>81</v>
      </c>
      <c r="C275" s="70" t="s">
        <v>79</v>
      </c>
      <c r="D275" s="71">
        <f>$D$11</f>
        <v>110.23</v>
      </c>
      <c r="E275" s="71">
        <f t="shared" ref="E275:AA275" si="158">$D$11</f>
        <v>110.23</v>
      </c>
      <c r="F275" s="71">
        <f t="shared" si="158"/>
        <v>110.23</v>
      </c>
      <c r="G275" s="71">
        <f t="shared" si="158"/>
        <v>110.23</v>
      </c>
      <c r="H275" s="71">
        <f t="shared" si="158"/>
        <v>110.23</v>
      </c>
      <c r="I275" s="71">
        <f t="shared" si="158"/>
        <v>110.23</v>
      </c>
      <c r="J275" s="71">
        <f t="shared" si="158"/>
        <v>110.23</v>
      </c>
      <c r="K275" s="71">
        <f t="shared" si="158"/>
        <v>110.23</v>
      </c>
      <c r="L275" s="71">
        <f t="shared" si="158"/>
        <v>110.23</v>
      </c>
      <c r="M275" s="71">
        <f t="shared" si="158"/>
        <v>110.23</v>
      </c>
      <c r="N275" s="71">
        <f t="shared" si="158"/>
        <v>110.23</v>
      </c>
      <c r="O275" s="71">
        <f t="shared" si="158"/>
        <v>110.23</v>
      </c>
      <c r="P275" s="71">
        <f t="shared" si="158"/>
        <v>110.23</v>
      </c>
      <c r="Q275" s="71">
        <f t="shared" si="158"/>
        <v>110.23</v>
      </c>
      <c r="R275" s="71">
        <f t="shared" si="158"/>
        <v>110.23</v>
      </c>
      <c r="S275" s="71">
        <f t="shared" si="158"/>
        <v>110.23</v>
      </c>
      <c r="T275" s="71">
        <f t="shared" si="158"/>
        <v>110.23</v>
      </c>
      <c r="U275" s="71">
        <f t="shared" si="158"/>
        <v>110.23</v>
      </c>
      <c r="V275" s="71">
        <f t="shared" si="158"/>
        <v>110.23</v>
      </c>
      <c r="W275" s="71">
        <f t="shared" si="158"/>
        <v>110.23</v>
      </c>
      <c r="X275" s="71">
        <f t="shared" si="158"/>
        <v>110.23</v>
      </c>
      <c r="Y275" s="71">
        <f t="shared" si="158"/>
        <v>110.23</v>
      </c>
      <c r="Z275" s="71">
        <f t="shared" si="158"/>
        <v>110.23</v>
      </c>
      <c r="AA275" s="71">
        <f t="shared" si="158"/>
        <v>110.23</v>
      </c>
    </row>
    <row r="276" spans="1:27" ht="12.75" customHeight="1" collapsed="1" x14ac:dyDescent="0.2">
      <c r="A276" s="162" t="s">
        <v>1298</v>
      </c>
      <c r="B276" s="54" t="str">
        <f>"23"&amp;"."&amp;$B$663&amp;"."&amp;$B$664</f>
        <v>23.05.2023</v>
      </c>
      <c r="C276" s="134" t="s">
        <v>76</v>
      </c>
      <c r="D276" s="135">
        <f>ROUND(((D277+D278+D280+D279)/1000),5)</f>
        <v>1.52416</v>
      </c>
      <c r="E276" s="135">
        <f>ROUND(((E277+E278+E280+E279)/1000),5)</f>
        <v>1.3536900000000001</v>
      </c>
      <c r="F276" s="135">
        <f>ROUND(((F277+F278+F280+F279)/1000),5)</f>
        <v>1.26572</v>
      </c>
      <c r="G276" s="135">
        <f t="shared" ref="G276:AA276" si="159">ROUND(((G277+G278+G280+G279)/1000),5)</f>
        <v>1.22726</v>
      </c>
      <c r="H276" s="135">
        <f t="shared" si="159"/>
        <v>1.27423</v>
      </c>
      <c r="I276" s="135">
        <f t="shared" si="159"/>
        <v>1.4201600000000001</v>
      </c>
      <c r="J276" s="135">
        <f t="shared" si="159"/>
        <v>1.5384899999999999</v>
      </c>
      <c r="K276" s="135">
        <f t="shared" si="159"/>
        <v>1.7724599999999999</v>
      </c>
      <c r="L276" s="135">
        <f t="shared" si="159"/>
        <v>2.0027900000000001</v>
      </c>
      <c r="M276" s="135">
        <f t="shared" si="159"/>
        <v>2.1219199999999998</v>
      </c>
      <c r="N276" s="135">
        <f t="shared" si="159"/>
        <v>2.0968399999999998</v>
      </c>
      <c r="O276" s="135">
        <f t="shared" si="159"/>
        <v>2.1553499999999999</v>
      </c>
      <c r="P276" s="135">
        <f t="shared" si="159"/>
        <v>2.1556799999999998</v>
      </c>
      <c r="Q276" s="135">
        <f t="shared" si="159"/>
        <v>2.1756899999999999</v>
      </c>
      <c r="R276" s="135">
        <f t="shared" si="159"/>
        <v>2.17089</v>
      </c>
      <c r="S276" s="135">
        <f t="shared" si="159"/>
        <v>2.15957</v>
      </c>
      <c r="T276" s="135">
        <f t="shared" si="159"/>
        <v>2.15055</v>
      </c>
      <c r="U276" s="135">
        <f t="shared" si="159"/>
        <v>2.0964700000000001</v>
      </c>
      <c r="V276" s="135">
        <f t="shared" si="159"/>
        <v>2.0364200000000001</v>
      </c>
      <c r="W276" s="135">
        <f t="shared" si="159"/>
        <v>1.9791099999999999</v>
      </c>
      <c r="X276" s="135">
        <f t="shared" si="159"/>
        <v>2.0045500000000001</v>
      </c>
      <c r="Y276" s="135">
        <f t="shared" si="159"/>
        <v>2.10372</v>
      </c>
      <c r="Z276" s="135">
        <f t="shared" si="159"/>
        <v>1.8975900000000001</v>
      </c>
      <c r="AA276" s="135">
        <f t="shared" si="159"/>
        <v>1.6422699999999999</v>
      </c>
    </row>
    <row r="277" spans="1:27" ht="12.75" hidden="1" customHeight="1" outlineLevel="1" x14ac:dyDescent="0.2">
      <c r="A277" s="163" t="s">
        <v>1299</v>
      </c>
      <c r="B277" s="94" t="s">
        <v>238</v>
      </c>
      <c r="C277" s="70" t="s">
        <v>79</v>
      </c>
      <c r="D277" s="71">
        <v>1295.8599999999999</v>
      </c>
      <c r="E277" s="71">
        <v>1125.3900000000001</v>
      </c>
      <c r="F277" s="71">
        <v>1037.42</v>
      </c>
      <c r="G277" s="71">
        <v>998.96</v>
      </c>
      <c r="H277" s="71">
        <v>1045.93</v>
      </c>
      <c r="I277" s="71">
        <v>1191.8599999999999</v>
      </c>
      <c r="J277" s="71">
        <v>1310.19</v>
      </c>
      <c r="K277" s="71">
        <v>1544.16</v>
      </c>
      <c r="L277" s="71">
        <v>1774.49</v>
      </c>
      <c r="M277" s="71">
        <v>1893.62</v>
      </c>
      <c r="N277" s="71">
        <v>1868.54</v>
      </c>
      <c r="O277" s="71">
        <v>1927.05</v>
      </c>
      <c r="P277" s="71">
        <v>1927.38</v>
      </c>
      <c r="Q277" s="71">
        <v>1947.39</v>
      </c>
      <c r="R277" s="71">
        <v>1942.59</v>
      </c>
      <c r="S277" s="71">
        <v>1931.27</v>
      </c>
      <c r="T277" s="71">
        <v>1922.25</v>
      </c>
      <c r="U277" s="71">
        <v>1868.17</v>
      </c>
      <c r="V277" s="71">
        <v>1808.12</v>
      </c>
      <c r="W277" s="71">
        <v>1750.81</v>
      </c>
      <c r="X277" s="71">
        <v>1776.25</v>
      </c>
      <c r="Y277" s="71">
        <v>1875.42</v>
      </c>
      <c r="Z277" s="71">
        <v>1669.29</v>
      </c>
      <c r="AA277" s="71">
        <v>1413.97</v>
      </c>
    </row>
    <row r="278" spans="1:27" ht="12.75" hidden="1" customHeight="1" outlineLevel="1" x14ac:dyDescent="0.2">
      <c r="A278" s="163" t="s">
        <v>1300</v>
      </c>
      <c r="B278" s="94" t="s">
        <v>90</v>
      </c>
      <c r="C278" s="70" t="s">
        <v>79</v>
      </c>
      <c r="D278" s="71">
        <f>$D$168</f>
        <v>113.12</v>
      </c>
      <c r="E278" s="71">
        <f>$D$168</f>
        <v>113.12</v>
      </c>
      <c r="F278" s="71">
        <f t="shared" ref="F278:AA278" si="160">$D$168</f>
        <v>113.12</v>
      </c>
      <c r="G278" s="71">
        <f t="shared" si="160"/>
        <v>113.12</v>
      </c>
      <c r="H278" s="71">
        <f t="shared" si="160"/>
        <v>113.12</v>
      </c>
      <c r="I278" s="71">
        <f t="shared" si="160"/>
        <v>113.12</v>
      </c>
      <c r="J278" s="71">
        <f t="shared" si="160"/>
        <v>113.12</v>
      </c>
      <c r="K278" s="71">
        <f t="shared" si="160"/>
        <v>113.12</v>
      </c>
      <c r="L278" s="71">
        <f t="shared" si="160"/>
        <v>113.12</v>
      </c>
      <c r="M278" s="71">
        <f t="shared" si="160"/>
        <v>113.12</v>
      </c>
      <c r="N278" s="71">
        <f t="shared" si="160"/>
        <v>113.12</v>
      </c>
      <c r="O278" s="71">
        <f t="shared" si="160"/>
        <v>113.12</v>
      </c>
      <c r="P278" s="71">
        <f t="shared" si="160"/>
        <v>113.12</v>
      </c>
      <c r="Q278" s="71">
        <f t="shared" si="160"/>
        <v>113.12</v>
      </c>
      <c r="R278" s="71">
        <f t="shared" si="160"/>
        <v>113.12</v>
      </c>
      <c r="S278" s="71">
        <f t="shared" si="160"/>
        <v>113.12</v>
      </c>
      <c r="T278" s="71">
        <f t="shared" si="160"/>
        <v>113.12</v>
      </c>
      <c r="U278" s="71">
        <f t="shared" si="160"/>
        <v>113.12</v>
      </c>
      <c r="V278" s="71">
        <f t="shared" si="160"/>
        <v>113.12</v>
      </c>
      <c r="W278" s="71">
        <f t="shared" si="160"/>
        <v>113.12</v>
      </c>
      <c r="X278" s="71">
        <f t="shared" si="160"/>
        <v>113.12</v>
      </c>
      <c r="Y278" s="71">
        <f t="shared" si="160"/>
        <v>113.12</v>
      </c>
      <c r="Z278" s="71">
        <f t="shared" si="160"/>
        <v>113.12</v>
      </c>
      <c r="AA278" s="71">
        <f t="shared" si="160"/>
        <v>113.12</v>
      </c>
    </row>
    <row r="279" spans="1:27" ht="12.75" hidden="1" customHeight="1" outlineLevel="1" x14ac:dyDescent="0.2">
      <c r="A279" s="163" t="s">
        <v>1301</v>
      </c>
      <c r="B279" s="94" t="s">
        <v>83</v>
      </c>
      <c r="C279" s="70" t="s">
        <v>79</v>
      </c>
      <c r="D279" s="71">
        <v>4.95</v>
      </c>
      <c r="E279" s="71">
        <v>4.95</v>
      </c>
      <c r="F279" s="71">
        <v>4.95</v>
      </c>
      <c r="G279" s="71">
        <v>4.95</v>
      </c>
      <c r="H279" s="71">
        <v>4.95</v>
      </c>
      <c r="I279" s="71">
        <v>4.95</v>
      </c>
      <c r="J279" s="71">
        <v>4.95</v>
      </c>
      <c r="K279" s="71">
        <v>4.95</v>
      </c>
      <c r="L279" s="71">
        <v>4.95</v>
      </c>
      <c r="M279" s="71">
        <v>4.95</v>
      </c>
      <c r="N279" s="71">
        <v>4.95</v>
      </c>
      <c r="O279" s="71">
        <v>4.95</v>
      </c>
      <c r="P279" s="71">
        <v>4.95</v>
      </c>
      <c r="Q279" s="71">
        <v>4.95</v>
      </c>
      <c r="R279" s="71">
        <v>4.95</v>
      </c>
      <c r="S279" s="71">
        <v>4.95</v>
      </c>
      <c r="T279" s="71">
        <v>4.95</v>
      </c>
      <c r="U279" s="71">
        <v>4.95</v>
      </c>
      <c r="V279" s="71">
        <v>4.95</v>
      </c>
      <c r="W279" s="71">
        <v>4.95</v>
      </c>
      <c r="X279" s="71">
        <v>4.95</v>
      </c>
      <c r="Y279" s="71">
        <v>4.95</v>
      </c>
      <c r="Z279" s="71">
        <v>4.95</v>
      </c>
      <c r="AA279" s="71">
        <v>4.95</v>
      </c>
    </row>
    <row r="280" spans="1:27" ht="12.75" hidden="1" customHeight="1" outlineLevel="1" x14ac:dyDescent="0.2">
      <c r="A280" s="163" t="s">
        <v>1302</v>
      </c>
      <c r="B280" s="94" t="s">
        <v>81</v>
      </c>
      <c r="C280" s="70" t="s">
        <v>79</v>
      </c>
      <c r="D280" s="71">
        <f>$D$11</f>
        <v>110.23</v>
      </c>
      <c r="E280" s="71">
        <f t="shared" ref="E280:AA280" si="161">$D$11</f>
        <v>110.23</v>
      </c>
      <c r="F280" s="71">
        <f t="shared" si="161"/>
        <v>110.23</v>
      </c>
      <c r="G280" s="71">
        <f t="shared" si="161"/>
        <v>110.23</v>
      </c>
      <c r="H280" s="71">
        <f t="shared" si="161"/>
        <v>110.23</v>
      </c>
      <c r="I280" s="71">
        <f t="shared" si="161"/>
        <v>110.23</v>
      </c>
      <c r="J280" s="71">
        <f t="shared" si="161"/>
        <v>110.23</v>
      </c>
      <c r="K280" s="71">
        <f t="shared" si="161"/>
        <v>110.23</v>
      </c>
      <c r="L280" s="71">
        <f t="shared" si="161"/>
        <v>110.23</v>
      </c>
      <c r="M280" s="71">
        <f t="shared" si="161"/>
        <v>110.23</v>
      </c>
      <c r="N280" s="71">
        <f t="shared" si="161"/>
        <v>110.23</v>
      </c>
      <c r="O280" s="71">
        <f t="shared" si="161"/>
        <v>110.23</v>
      </c>
      <c r="P280" s="71">
        <f t="shared" si="161"/>
        <v>110.23</v>
      </c>
      <c r="Q280" s="71">
        <f t="shared" si="161"/>
        <v>110.23</v>
      </c>
      <c r="R280" s="71">
        <f t="shared" si="161"/>
        <v>110.23</v>
      </c>
      <c r="S280" s="71">
        <f t="shared" si="161"/>
        <v>110.23</v>
      </c>
      <c r="T280" s="71">
        <f t="shared" si="161"/>
        <v>110.23</v>
      </c>
      <c r="U280" s="71">
        <f t="shared" si="161"/>
        <v>110.23</v>
      </c>
      <c r="V280" s="71">
        <f t="shared" si="161"/>
        <v>110.23</v>
      </c>
      <c r="W280" s="71">
        <f t="shared" si="161"/>
        <v>110.23</v>
      </c>
      <c r="X280" s="71">
        <f t="shared" si="161"/>
        <v>110.23</v>
      </c>
      <c r="Y280" s="71">
        <f t="shared" si="161"/>
        <v>110.23</v>
      </c>
      <c r="Z280" s="71">
        <f t="shared" si="161"/>
        <v>110.23</v>
      </c>
      <c r="AA280" s="71">
        <f t="shared" si="161"/>
        <v>110.23</v>
      </c>
    </row>
    <row r="281" spans="1:27" ht="12.75" customHeight="1" collapsed="1" x14ac:dyDescent="0.2">
      <c r="A281" s="162" t="s">
        <v>1303</v>
      </c>
      <c r="B281" s="54" t="str">
        <f>"24"&amp;"."&amp;$B$663&amp;"."&amp;$B$664</f>
        <v>24.05.2023</v>
      </c>
      <c r="C281" s="134" t="s">
        <v>76</v>
      </c>
      <c r="D281" s="135">
        <f>ROUND(((D282+D283+D285+D284)/1000),5)</f>
        <v>1.5402199999999999</v>
      </c>
      <c r="E281" s="135">
        <f>ROUND(((E282+E283+E285+E284)/1000),5)</f>
        <v>1.33202</v>
      </c>
      <c r="F281" s="135">
        <f>ROUND(((F282+F283+F285+F284)/1000),5)</f>
        <v>1.2956000000000001</v>
      </c>
      <c r="G281" s="135">
        <f t="shared" ref="G281:AA281" si="162">ROUND(((G282+G283+G285+G284)/1000),5)</f>
        <v>1.2522</v>
      </c>
      <c r="H281" s="135">
        <f t="shared" si="162"/>
        <v>1.2578100000000001</v>
      </c>
      <c r="I281" s="135">
        <f t="shared" si="162"/>
        <v>1.4176</v>
      </c>
      <c r="J281" s="135">
        <f t="shared" si="162"/>
        <v>1.67893</v>
      </c>
      <c r="K281" s="135">
        <f t="shared" si="162"/>
        <v>1.93194</v>
      </c>
      <c r="L281" s="135">
        <f t="shared" si="162"/>
        <v>2.1134499999999998</v>
      </c>
      <c r="M281" s="135">
        <f t="shared" si="162"/>
        <v>2.1682700000000001</v>
      </c>
      <c r="N281" s="135">
        <f t="shared" si="162"/>
        <v>2.17476</v>
      </c>
      <c r="O281" s="135">
        <f t="shared" si="162"/>
        <v>2.1764100000000002</v>
      </c>
      <c r="P281" s="135">
        <f t="shared" si="162"/>
        <v>2.1617099999999998</v>
      </c>
      <c r="Q281" s="135">
        <f t="shared" si="162"/>
        <v>2.1671299999999998</v>
      </c>
      <c r="R281" s="135">
        <f t="shared" si="162"/>
        <v>2.18031</v>
      </c>
      <c r="S281" s="135">
        <f t="shared" si="162"/>
        <v>2.1934999999999998</v>
      </c>
      <c r="T281" s="135">
        <f t="shared" si="162"/>
        <v>2.1769799999999999</v>
      </c>
      <c r="U281" s="135">
        <f t="shared" si="162"/>
        <v>2.1631399999999998</v>
      </c>
      <c r="V281" s="135">
        <f t="shared" si="162"/>
        <v>2.1568900000000002</v>
      </c>
      <c r="W281" s="135">
        <f t="shared" si="162"/>
        <v>2.14859</v>
      </c>
      <c r="X281" s="135">
        <f t="shared" si="162"/>
        <v>2.1485500000000002</v>
      </c>
      <c r="Y281" s="135">
        <f t="shared" si="162"/>
        <v>2.1513399999999998</v>
      </c>
      <c r="Z281" s="135">
        <f t="shared" si="162"/>
        <v>1.9884599999999999</v>
      </c>
      <c r="AA281" s="135">
        <f t="shared" si="162"/>
        <v>1.66676</v>
      </c>
    </row>
    <row r="282" spans="1:27" ht="12.75" hidden="1" customHeight="1" outlineLevel="1" x14ac:dyDescent="0.2">
      <c r="A282" s="163" t="s">
        <v>1304</v>
      </c>
      <c r="B282" s="94" t="s">
        <v>238</v>
      </c>
      <c r="C282" s="70" t="s">
        <v>79</v>
      </c>
      <c r="D282" s="71">
        <v>1311.92</v>
      </c>
      <c r="E282" s="71">
        <v>1103.72</v>
      </c>
      <c r="F282" s="71">
        <v>1067.3</v>
      </c>
      <c r="G282" s="71">
        <v>1023.9</v>
      </c>
      <c r="H282" s="71">
        <v>1029.51</v>
      </c>
      <c r="I282" s="71">
        <v>1189.3</v>
      </c>
      <c r="J282" s="71">
        <v>1450.63</v>
      </c>
      <c r="K282" s="71">
        <v>1703.64</v>
      </c>
      <c r="L282" s="71">
        <v>1885.15</v>
      </c>
      <c r="M282" s="71">
        <v>1939.97</v>
      </c>
      <c r="N282" s="71">
        <v>1946.46</v>
      </c>
      <c r="O282" s="71">
        <v>1948.11</v>
      </c>
      <c r="P282" s="71">
        <v>1933.41</v>
      </c>
      <c r="Q282" s="71">
        <v>1938.83</v>
      </c>
      <c r="R282" s="71">
        <v>1952.01</v>
      </c>
      <c r="S282" s="71">
        <v>1965.2</v>
      </c>
      <c r="T282" s="71">
        <v>1948.68</v>
      </c>
      <c r="U282" s="71">
        <v>1934.84</v>
      </c>
      <c r="V282" s="71">
        <v>1928.59</v>
      </c>
      <c r="W282" s="71">
        <v>1920.29</v>
      </c>
      <c r="X282" s="71">
        <v>1920.25</v>
      </c>
      <c r="Y282" s="71">
        <v>1923.04</v>
      </c>
      <c r="Z282" s="71">
        <v>1760.16</v>
      </c>
      <c r="AA282" s="71">
        <v>1438.46</v>
      </c>
    </row>
    <row r="283" spans="1:27" ht="12.75" hidden="1" customHeight="1" outlineLevel="1" x14ac:dyDescent="0.2">
      <c r="A283" s="163" t="s">
        <v>1305</v>
      </c>
      <c r="B283" s="94" t="s">
        <v>90</v>
      </c>
      <c r="C283" s="70" t="s">
        <v>79</v>
      </c>
      <c r="D283" s="71">
        <f>$D$168</f>
        <v>113.12</v>
      </c>
      <c r="E283" s="71">
        <f>$D$168</f>
        <v>113.12</v>
      </c>
      <c r="F283" s="71">
        <f t="shared" ref="F283:AA283" si="163">$D$168</f>
        <v>113.12</v>
      </c>
      <c r="G283" s="71">
        <f t="shared" si="163"/>
        <v>113.12</v>
      </c>
      <c r="H283" s="71">
        <f t="shared" si="163"/>
        <v>113.12</v>
      </c>
      <c r="I283" s="71">
        <f t="shared" si="163"/>
        <v>113.12</v>
      </c>
      <c r="J283" s="71">
        <f t="shared" si="163"/>
        <v>113.12</v>
      </c>
      <c r="K283" s="71">
        <f t="shared" si="163"/>
        <v>113.12</v>
      </c>
      <c r="L283" s="71">
        <f t="shared" si="163"/>
        <v>113.12</v>
      </c>
      <c r="M283" s="71">
        <f t="shared" si="163"/>
        <v>113.12</v>
      </c>
      <c r="N283" s="71">
        <f t="shared" si="163"/>
        <v>113.12</v>
      </c>
      <c r="O283" s="71">
        <f t="shared" si="163"/>
        <v>113.12</v>
      </c>
      <c r="P283" s="71">
        <f t="shared" si="163"/>
        <v>113.12</v>
      </c>
      <c r="Q283" s="71">
        <f t="shared" si="163"/>
        <v>113.12</v>
      </c>
      <c r="R283" s="71">
        <f t="shared" si="163"/>
        <v>113.12</v>
      </c>
      <c r="S283" s="71">
        <f t="shared" si="163"/>
        <v>113.12</v>
      </c>
      <c r="T283" s="71">
        <f t="shared" si="163"/>
        <v>113.12</v>
      </c>
      <c r="U283" s="71">
        <f t="shared" si="163"/>
        <v>113.12</v>
      </c>
      <c r="V283" s="71">
        <f t="shared" si="163"/>
        <v>113.12</v>
      </c>
      <c r="W283" s="71">
        <f t="shared" si="163"/>
        <v>113.12</v>
      </c>
      <c r="X283" s="71">
        <f t="shared" si="163"/>
        <v>113.12</v>
      </c>
      <c r="Y283" s="71">
        <f t="shared" si="163"/>
        <v>113.12</v>
      </c>
      <c r="Z283" s="71">
        <f t="shared" si="163"/>
        <v>113.12</v>
      </c>
      <c r="AA283" s="71">
        <f t="shared" si="163"/>
        <v>113.12</v>
      </c>
    </row>
    <row r="284" spans="1:27" ht="12.75" hidden="1" customHeight="1" outlineLevel="1" x14ac:dyDescent="0.2">
      <c r="A284" s="163" t="s">
        <v>1306</v>
      </c>
      <c r="B284" s="94" t="s">
        <v>83</v>
      </c>
      <c r="C284" s="70" t="s">
        <v>79</v>
      </c>
      <c r="D284" s="71">
        <v>4.95</v>
      </c>
      <c r="E284" s="71">
        <v>4.95</v>
      </c>
      <c r="F284" s="71">
        <v>4.95</v>
      </c>
      <c r="G284" s="71">
        <v>4.95</v>
      </c>
      <c r="H284" s="71">
        <v>4.95</v>
      </c>
      <c r="I284" s="71">
        <v>4.95</v>
      </c>
      <c r="J284" s="71">
        <v>4.95</v>
      </c>
      <c r="K284" s="71">
        <v>4.95</v>
      </c>
      <c r="L284" s="71">
        <v>4.95</v>
      </c>
      <c r="M284" s="71">
        <v>4.95</v>
      </c>
      <c r="N284" s="71">
        <v>4.95</v>
      </c>
      <c r="O284" s="71">
        <v>4.95</v>
      </c>
      <c r="P284" s="71">
        <v>4.95</v>
      </c>
      <c r="Q284" s="71">
        <v>4.95</v>
      </c>
      <c r="R284" s="71">
        <v>4.95</v>
      </c>
      <c r="S284" s="71">
        <v>4.95</v>
      </c>
      <c r="T284" s="71">
        <v>4.95</v>
      </c>
      <c r="U284" s="71">
        <v>4.95</v>
      </c>
      <c r="V284" s="71">
        <v>4.95</v>
      </c>
      <c r="W284" s="71">
        <v>4.95</v>
      </c>
      <c r="X284" s="71">
        <v>4.95</v>
      </c>
      <c r="Y284" s="71">
        <v>4.95</v>
      </c>
      <c r="Z284" s="71">
        <v>4.95</v>
      </c>
      <c r="AA284" s="71">
        <v>4.95</v>
      </c>
    </row>
    <row r="285" spans="1:27" ht="12.75" hidden="1" customHeight="1" outlineLevel="1" x14ac:dyDescent="0.2">
      <c r="A285" s="163" t="s">
        <v>1307</v>
      </c>
      <c r="B285" s="94" t="s">
        <v>81</v>
      </c>
      <c r="C285" s="70" t="s">
        <v>79</v>
      </c>
      <c r="D285" s="71">
        <f>$D$11</f>
        <v>110.23</v>
      </c>
      <c r="E285" s="71">
        <f t="shared" ref="E285:AA285" si="164">$D$11</f>
        <v>110.23</v>
      </c>
      <c r="F285" s="71">
        <f t="shared" si="164"/>
        <v>110.23</v>
      </c>
      <c r="G285" s="71">
        <f t="shared" si="164"/>
        <v>110.23</v>
      </c>
      <c r="H285" s="71">
        <f t="shared" si="164"/>
        <v>110.23</v>
      </c>
      <c r="I285" s="71">
        <f t="shared" si="164"/>
        <v>110.23</v>
      </c>
      <c r="J285" s="71">
        <f t="shared" si="164"/>
        <v>110.23</v>
      </c>
      <c r="K285" s="71">
        <f t="shared" si="164"/>
        <v>110.23</v>
      </c>
      <c r="L285" s="71">
        <f t="shared" si="164"/>
        <v>110.23</v>
      </c>
      <c r="M285" s="71">
        <f t="shared" si="164"/>
        <v>110.23</v>
      </c>
      <c r="N285" s="71">
        <f t="shared" si="164"/>
        <v>110.23</v>
      </c>
      <c r="O285" s="71">
        <f t="shared" si="164"/>
        <v>110.23</v>
      </c>
      <c r="P285" s="71">
        <f t="shared" si="164"/>
        <v>110.23</v>
      </c>
      <c r="Q285" s="71">
        <f t="shared" si="164"/>
        <v>110.23</v>
      </c>
      <c r="R285" s="71">
        <f t="shared" si="164"/>
        <v>110.23</v>
      </c>
      <c r="S285" s="71">
        <f t="shared" si="164"/>
        <v>110.23</v>
      </c>
      <c r="T285" s="71">
        <f t="shared" si="164"/>
        <v>110.23</v>
      </c>
      <c r="U285" s="71">
        <f t="shared" si="164"/>
        <v>110.23</v>
      </c>
      <c r="V285" s="71">
        <f t="shared" si="164"/>
        <v>110.23</v>
      </c>
      <c r="W285" s="71">
        <f t="shared" si="164"/>
        <v>110.23</v>
      </c>
      <c r="X285" s="71">
        <f t="shared" si="164"/>
        <v>110.23</v>
      </c>
      <c r="Y285" s="71">
        <f t="shared" si="164"/>
        <v>110.23</v>
      </c>
      <c r="Z285" s="71">
        <f t="shared" si="164"/>
        <v>110.23</v>
      </c>
      <c r="AA285" s="71">
        <f t="shared" si="164"/>
        <v>110.23</v>
      </c>
    </row>
    <row r="286" spans="1:27" ht="12.75" customHeight="1" collapsed="1" x14ac:dyDescent="0.2">
      <c r="A286" s="162" t="s">
        <v>1308</v>
      </c>
      <c r="B286" s="54" t="str">
        <f>"25"&amp;"."&amp;$B$663&amp;"."&amp;$B$664</f>
        <v>25.05.2023</v>
      </c>
      <c r="C286" s="134" t="s">
        <v>76</v>
      </c>
      <c r="D286" s="135">
        <f>ROUND(((D287+D288+D290+D289)/1000),5)</f>
        <v>1.3604000000000001</v>
      </c>
      <c r="E286" s="135">
        <f>ROUND(((E287+E288+E290+E289)/1000),5)</f>
        <v>1.2548999999999999</v>
      </c>
      <c r="F286" s="135">
        <f>ROUND(((F287+F288+F290+F289)/1000),5)</f>
        <v>1.1895100000000001</v>
      </c>
      <c r="G286" s="135">
        <f t="shared" ref="G286:AA286" si="165">ROUND(((G287+G288+G290+G289)/1000),5)</f>
        <v>1.1404000000000001</v>
      </c>
      <c r="H286" s="135">
        <f t="shared" si="165"/>
        <v>1.1399300000000001</v>
      </c>
      <c r="I286" s="135">
        <f t="shared" si="165"/>
        <v>1.30687</v>
      </c>
      <c r="J286" s="135">
        <f t="shared" si="165"/>
        <v>1.6881299999999999</v>
      </c>
      <c r="K286" s="135">
        <f t="shared" si="165"/>
        <v>1.85141</v>
      </c>
      <c r="L286" s="135">
        <f t="shared" si="165"/>
        <v>2.0685199999999999</v>
      </c>
      <c r="M286" s="135">
        <f t="shared" si="165"/>
        <v>2.13687</v>
      </c>
      <c r="N286" s="135">
        <f t="shared" si="165"/>
        <v>2.1499100000000002</v>
      </c>
      <c r="O286" s="135">
        <f t="shared" si="165"/>
        <v>2.15937</v>
      </c>
      <c r="P286" s="135">
        <f t="shared" si="165"/>
        <v>2.1421399999999999</v>
      </c>
      <c r="Q286" s="135">
        <f t="shared" si="165"/>
        <v>2.1444299999999998</v>
      </c>
      <c r="R286" s="135">
        <f t="shared" si="165"/>
        <v>2.1690900000000002</v>
      </c>
      <c r="S286" s="135">
        <f t="shared" si="165"/>
        <v>2.1844600000000001</v>
      </c>
      <c r="T286" s="135">
        <f t="shared" si="165"/>
        <v>2.1695700000000002</v>
      </c>
      <c r="U286" s="135">
        <f t="shared" si="165"/>
        <v>2.15604</v>
      </c>
      <c r="V286" s="135">
        <f t="shared" si="165"/>
        <v>2.1489500000000001</v>
      </c>
      <c r="W286" s="135">
        <f t="shared" si="165"/>
        <v>2.1427800000000001</v>
      </c>
      <c r="X286" s="135">
        <f t="shared" si="165"/>
        <v>2.1465200000000002</v>
      </c>
      <c r="Y286" s="135">
        <f t="shared" si="165"/>
        <v>2.1423000000000001</v>
      </c>
      <c r="Z286" s="135">
        <f t="shared" si="165"/>
        <v>1.9494499999999999</v>
      </c>
      <c r="AA286" s="135">
        <f t="shared" si="165"/>
        <v>1.5773999999999999</v>
      </c>
    </row>
    <row r="287" spans="1:27" ht="12.75" hidden="1" customHeight="1" outlineLevel="1" x14ac:dyDescent="0.2">
      <c r="A287" s="163" t="s">
        <v>1309</v>
      </c>
      <c r="B287" s="94" t="s">
        <v>238</v>
      </c>
      <c r="C287" s="70" t="s">
        <v>79</v>
      </c>
      <c r="D287" s="71">
        <v>1132.0999999999999</v>
      </c>
      <c r="E287" s="71">
        <v>1026.5999999999999</v>
      </c>
      <c r="F287" s="71">
        <v>961.21</v>
      </c>
      <c r="G287" s="71">
        <v>912.1</v>
      </c>
      <c r="H287" s="71">
        <v>911.63</v>
      </c>
      <c r="I287" s="71">
        <v>1078.57</v>
      </c>
      <c r="J287" s="71">
        <v>1459.83</v>
      </c>
      <c r="K287" s="71">
        <v>1623.11</v>
      </c>
      <c r="L287" s="71">
        <v>1840.22</v>
      </c>
      <c r="M287" s="71">
        <v>1908.57</v>
      </c>
      <c r="N287" s="71">
        <v>1921.61</v>
      </c>
      <c r="O287" s="71">
        <v>1931.07</v>
      </c>
      <c r="P287" s="71">
        <v>1913.84</v>
      </c>
      <c r="Q287" s="71">
        <v>1916.13</v>
      </c>
      <c r="R287" s="71">
        <v>1940.79</v>
      </c>
      <c r="S287" s="71">
        <v>1956.16</v>
      </c>
      <c r="T287" s="71">
        <v>1941.27</v>
      </c>
      <c r="U287" s="71">
        <v>1927.74</v>
      </c>
      <c r="V287" s="71">
        <v>1920.65</v>
      </c>
      <c r="W287" s="71">
        <v>1914.48</v>
      </c>
      <c r="X287" s="71">
        <v>1918.22</v>
      </c>
      <c r="Y287" s="71">
        <v>1914</v>
      </c>
      <c r="Z287" s="71">
        <v>1721.15</v>
      </c>
      <c r="AA287" s="71">
        <v>1349.1</v>
      </c>
    </row>
    <row r="288" spans="1:27" ht="12.75" hidden="1" customHeight="1" outlineLevel="1" x14ac:dyDescent="0.2">
      <c r="A288" s="163" t="s">
        <v>1310</v>
      </c>
      <c r="B288" s="94" t="s">
        <v>90</v>
      </c>
      <c r="C288" s="70" t="s">
        <v>79</v>
      </c>
      <c r="D288" s="71">
        <f>$D$168</f>
        <v>113.12</v>
      </c>
      <c r="E288" s="71">
        <f>$D$168</f>
        <v>113.12</v>
      </c>
      <c r="F288" s="71">
        <f t="shared" ref="F288:AA288" si="166">$D$168</f>
        <v>113.12</v>
      </c>
      <c r="G288" s="71">
        <f t="shared" si="166"/>
        <v>113.12</v>
      </c>
      <c r="H288" s="71">
        <f t="shared" si="166"/>
        <v>113.12</v>
      </c>
      <c r="I288" s="71">
        <f t="shared" si="166"/>
        <v>113.12</v>
      </c>
      <c r="J288" s="71">
        <f t="shared" si="166"/>
        <v>113.12</v>
      </c>
      <c r="K288" s="71">
        <f t="shared" si="166"/>
        <v>113.12</v>
      </c>
      <c r="L288" s="71">
        <f t="shared" si="166"/>
        <v>113.12</v>
      </c>
      <c r="M288" s="71">
        <f t="shared" si="166"/>
        <v>113.12</v>
      </c>
      <c r="N288" s="71">
        <f t="shared" si="166"/>
        <v>113.12</v>
      </c>
      <c r="O288" s="71">
        <f t="shared" si="166"/>
        <v>113.12</v>
      </c>
      <c r="P288" s="71">
        <f t="shared" si="166"/>
        <v>113.12</v>
      </c>
      <c r="Q288" s="71">
        <f t="shared" si="166"/>
        <v>113.12</v>
      </c>
      <c r="R288" s="71">
        <f t="shared" si="166"/>
        <v>113.12</v>
      </c>
      <c r="S288" s="71">
        <f t="shared" si="166"/>
        <v>113.12</v>
      </c>
      <c r="T288" s="71">
        <f t="shared" si="166"/>
        <v>113.12</v>
      </c>
      <c r="U288" s="71">
        <f t="shared" si="166"/>
        <v>113.12</v>
      </c>
      <c r="V288" s="71">
        <f t="shared" si="166"/>
        <v>113.12</v>
      </c>
      <c r="W288" s="71">
        <f t="shared" si="166"/>
        <v>113.12</v>
      </c>
      <c r="X288" s="71">
        <f t="shared" si="166"/>
        <v>113.12</v>
      </c>
      <c r="Y288" s="71">
        <f t="shared" si="166"/>
        <v>113.12</v>
      </c>
      <c r="Z288" s="71">
        <f t="shared" si="166"/>
        <v>113.12</v>
      </c>
      <c r="AA288" s="71">
        <f t="shared" si="166"/>
        <v>113.12</v>
      </c>
    </row>
    <row r="289" spans="1:27" ht="12.75" hidden="1" customHeight="1" outlineLevel="1" x14ac:dyDescent="0.2">
      <c r="A289" s="163" t="s">
        <v>1311</v>
      </c>
      <c r="B289" s="94" t="s">
        <v>83</v>
      </c>
      <c r="C289" s="70" t="s">
        <v>79</v>
      </c>
      <c r="D289" s="71">
        <v>4.95</v>
      </c>
      <c r="E289" s="71">
        <v>4.95</v>
      </c>
      <c r="F289" s="71">
        <v>4.95</v>
      </c>
      <c r="G289" s="71">
        <v>4.95</v>
      </c>
      <c r="H289" s="71">
        <v>4.95</v>
      </c>
      <c r="I289" s="71">
        <v>4.95</v>
      </c>
      <c r="J289" s="71">
        <v>4.95</v>
      </c>
      <c r="K289" s="71">
        <v>4.95</v>
      </c>
      <c r="L289" s="71">
        <v>4.95</v>
      </c>
      <c r="M289" s="71">
        <v>4.95</v>
      </c>
      <c r="N289" s="71">
        <v>4.95</v>
      </c>
      <c r="O289" s="71">
        <v>4.95</v>
      </c>
      <c r="P289" s="71">
        <v>4.95</v>
      </c>
      <c r="Q289" s="71">
        <v>4.95</v>
      </c>
      <c r="R289" s="71">
        <v>4.95</v>
      </c>
      <c r="S289" s="71">
        <v>4.95</v>
      </c>
      <c r="T289" s="71">
        <v>4.95</v>
      </c>
      <c r="U289" s="71">
        <v>4.95</v>
      </c>
      <c r="V289" s="71">
        <v>4.95</v>
      </c>
      <c r="W289" s="71">
        <v>4.95</v>
      </c>
      <c r="X289" s="71">
        <v>4.95</v>
      </c>
      <c r="Y289" s="71">
        <v>4.95</v>
      </c>
      <c r="Z289" s="71">
        <v>4.95</v>
      </c>
      <c r="AA289" s="71">
        <v>4.95</v>
      </c>
    </row>
    <row r="290" spans="1:27" ht="12.75" hidden="1" customHeight="1" outlineLevel="1" x14ac:dyDescent="0.2">
      <c r="A290" s="163" t="s">
        <v>1312</v>
      </c>
      <c r="B290" s="94" t="s">
        <v>81</v>
      </c>
      <c r="C290" s="70" t="s">
        <v>79</v>
      </c>
      <c r="D290" s="71">
        <f>$D$11</f>
        <v>110.23</v>
      </c>
      <c r="E290" s="71">
        <f t="shared" ref="E290:AA290" si="167">$D$11</f>
        <v>110.23</v>
      </c>
      <c r="F290" s="71">
        <f t="shared" si="167"/>
        <v>110.23</v>
      </c>
      <c r="G290" s="71">
        <f t="shared" si="167"/>
        <v>110.23</v>
      </c>
      <c r="H290" s="71">
        <f t="shared" si="167"/>
        <v>110.23</v>
      </c>
      <c r="I290" s="71">
        <f t="shared" si="167"/>
        <v>110.23</v>
      </c>
      <c r="J290" s="71">
        <f t="shared" si="167"/>
        <v>110.23</v>
      </c>
      <c r="K290" s="71">
        <f t="shared" si="167"/>
        <v>110.23</v>
      </c>
      <c r="L290" s="71">
        <f t="shared" si="167"/>
        <v>110.23</v>
      </c>
      <c r="M290" s="71">
        <f t="shared" si="167"/>
        <v>110.23</v>
      </c>
      <c r="N290" s="71">
        <f t="shared" si="167"/>
        <v>110.23</v>
      </c>
      <c r="O290" s="71">
        <f t="shared" si="167"/>
        <v>110.23</v>
      </c>
      <c r="P290" s="71">
        <f t="shared" si="167"/>
        <v>110.23</v>
      </c>
      <c r="Q290" s="71">
        <f t="shared" si="167"/>
        <v>110.23</v>
      </c>
      <c r="R290" s="71">
        <f t="shared" si="167"/>
        <v>110.23</v>
      </c>
      <c r="S290" s="71">
        <f t="shared" si="167"/>
        <v>110.23</v>
      </c>
      <c r="T290" s="71">
        <f t="shared" si="167"/>
        <v>110.23</v>
      </c>
      <c r="U290" s="71">
        <f t="shared" si="167"/>
        <v>110.23</v>
      </c>
      <c r="V290" s="71">
        <f t="shared" si="167"/>
        <v>110.23</v>
      </c>
      <c r="W290" s="71">
        <f t="shared" si="167"/>
        <v>110.23</v>
      </c>
      <c r="X290" s="71">
        <f t="shared" si="167"/>
        <v>110.23</v>
      </c>
      <c r="Y290" s="71">
        <f t="shared" si="167"/>
        <v>110.23</v>
      </c>
      <c r="Z290" s="71">
        <f t="shared" si="167"/>
        <v>110.23</v>
      </c>
      <c r="AA290" s="71">
        <f t="shared" si="167"/>
        <v>110.23</v>
      </c>
    </row>
    <row r="291" spans="1:27" ht="12.75" customHeight="1" collapsed="1" x14ac:dyDescent="0.2">
      <c r="A291" s="162" t="s">
        <v>1313</v>
      </c>
      <c r="B291" s="54" t="str">
        <f>"26"&amp;"."&amp;$B$663&amp;"."&amp;$B$664</f>
        <v>26.05.2023</v>
      </c>
      <c r="C291" s="134" t="s">
        <v>76</v>
      </c>
      <c r="D291" s="135">
        <f>ROUND(((D292+D293+D295+D294)/1000),5)</f>
        <v>1.47194</v>
      </c>
      <c r="E291" s="135">
        <f>ROUND(((E292+E293+E295+E294)/1000),5)</f>
        <v>1.32962</v>
      </c>
      <c r="F291" s="135">
        <f>ROUND(((F292+F293+F295+F294)/1000),5)</f>
        <v>1.2674300000000001</v>
      </c>
      <c r="G291" s="135">
        <f t="shared" ref="G291:AA291" si="168">ROUND(((G292+G293+G295+G294)/1000),5)</f>
        <v>1.2219</v>
      </c>
      <c r="H291" s="135">
        <f t="shared" si="168"/>
        <v>1.24431</v>
      </c>
      <c r="I291" s="135">
        <f t="shared" si="168"/>
        <v>1.33335</v>
      </c>
      <c r="J291" s="135">
        <f t="shared" si="168"/>
        <v>1.7315499999999999</v>
      </c>
      <c r="K291" s="135">
        <f t="shared" si="168"/>
        <v>1.9092</v>
      </c>
      <c r="L291" s="135">
        <f t="shared" si="168"/>
        <v>2.1571600000000002</v>
      </c>
      <c r="M291" s="135">
        <f t="shared" si="168"/>
        <v>2.2235100000000001</v>
      </c>
      <c r="N291" s="135">
        <f t="shared" si="168"/>
        <v>2.2318699999999998</v>
      </c>
      <c r="O291" s="135">
        <f t="shared" si="168"/>
        <v>2.2254499999999999</v>
      </c>
      <c r="P291" s="135">
        <f t="shared" si="168"/>
        <v>2.2151299999999998</v>
      </c>
      <c r="Q291" s="135">
        <f t="shared" si="168"/>
        <v>2.2308599999999998</v>
      </c>
      <c r="R291" s="135">
        <f t="shared" si="168"/>
        <v>2.2275100000000001</v>
      </c>
      <c r="S291" s="135">
        <f t="shared" si="168"/>
        <v>2.2225600000000001</v>
      </c>
      <c r="T291" s="135">
        <f t="shared" si="168"/>
        <v>2.2094299999999998</v>
      </c>
      <c r="U291" s="135">
        <f t="shared" si="168"/>
        <v>2.2204299999999999</v>
      </c>
      <c r="V291" s="135">
        <f t="shared" si="168"/>
        <v>2.2161499999999998</v>
      </c>
      <c r="W291" s="135">
        <f t="shared" si="168"/>
        <v>2.1909999999999998</v>
      </c>
      <c r="X291" s="135">
        <f t="shared" si="168"/>
        <v>2.1953299999999998</v>
      </c>
      <c r="Y291" s="135">
        <f t="shared" si="168"/>
        <v>2.2172299999999998</v>
      </c>
      <c r="Z291" s="135">
        <f t="shared" si="168"/>
        <v>2.1610200000000002</v>
      </c>
      <c r="AA291" s="135">
        <f t="shared" si="168"/>
        <v>1.83463</v>
      </c>
    </row>
    <row r="292" spans="1:27" ht="12.75" hidden="1" customHeight="1" outlineLevel="1" x14ac:dyDescent="0.2">
      <c r="A292" s="163" t="s">
        <v>1314</v>
      </c>
      <c r="B292" s="94" t="s">
        <v>238</v>
      </c>
      <c r="C292" s="70" t="s">
        <v>79</v>
      </c>
      <c r="D292" s="71">
        <v>1243.6400000000001</v>
      </c>
      <c r="E292" s="71">
        <v>1101.32</v>
      </c>
      <c r="F292" s="71">
        <v>1039.1300000000001</v>
      </c>
      <c r="G292" s="71">
        <v>993.6</v>
      </c>
      <c r="H292" s="71">
        <v>1016.01</v>
      </c>
      <c r="I292" s="71">
        <v>1105.05</v>
      </c>
      <c r="J292" s="71">
        <v>1503.25</v>
      </c>
      <c r="K292" s="71">
        <v>1680.9</v>
      </c>
      <c r="L292" s="71">
        <v>1928.86</v>
      </c>
      <c r="M292" s="71">
        <v>1995.21</v>
      </c>
      <c r="N292" s="71">
        <v>2003.57</v>
      </c>
      <c r="O292" s="71">
        <v>1997.15</v>
      </c>
      <c r="P292" s="71">
        <v>1986.83</v>
      </c>
      <c r="Q292" s="71">
        <v>2002.56</v>
      </c>
      <c r="R292" s="71">
        <v>1999.21</v>
      </c>
      <c r="S292" s="71">
        <v>1994.26</v>
      </c>
      <c r="T292" s="71">
        <v>1981.13</v>
      </c>
      <c r="U292" s="71">
        <v>1992.13</v>
      </c>
      <c r="V292" s="71">
        <v>1987.85</v>
      </c>
      <c r="W292" s="71">
        <v>1962.7</v>
      </c>
      <c r="X292" s="71">
        <v>1967.03</v>
      </c>
      <c r="Y292" s="71">
        <v>1988.93</v>
      </c>
      <c r="Z292" s="71">
        <v>1932.72</v>
      </c>
      <c r="AA292" s="71">
        <v>1606.33</v>
      </c>
    </row>
    <row r="293" spans="1:27" ht="12.75" hidden="1" customHeight="1" outlineLevel="1" x14ac:dyDescent="0.2">
      <c r="A293" s="163" t="s">
        <v>1315</v>
      </c>
      <c r="B293" s="94" t="s">
        <v>90</v>
      </c>
      <c r="C293" s="70" t="s">
        <v>79</v>
      </c>
      <c r="D293" s="71">
        <f>$D$168</f>
        <v>113.12</v>
      </c>
      <c r="E293" s="71">
        <f>$D$168</f>
        <v>113.12</v>
      </c>
      <c r="F293" s="71">
        <f t="shared" ref="F293:AA293" si="169">$D$168</f>
        <v>113.12</v>
      </c>
      <c r="G293" s="71">
        <f t="shared" si="169"/>
        <v>113.12</v>
      </c>
      <c r="H293" s="71">
        <f t="shared" si="169"/>
        <v>113.12</v>
      </c>
      <c r="I293" s="71">
        <f t="shared" si="169"/>
        <v>113.12</v>
      </c>
      <c r="J293" s="71">
        <f t="shared" si="169"/>
        <v>113.12</v>
      </c>
      <c r="K293" s="71">
        <f t="shared" si="169"/>
        <v>113.12</v>
      </c>
      <c r="L293" s="71">
        <f t="shared" si="169"/>
        <v>113.12</v>
      </c>
      <c r="M293" s="71">
        <f t="shared" si="169"/>
        <v>113.12</v>
      </c>
      <c r="N293" s="71">
        <f t="shared" si="169"/>
        <v>113.12</v>
      </c>
      <c r="O293" s="71">
        <f t="shared" si="169"/>
        <v>113.12</v>
      </c>
      <c r="P293" s="71">
        <f t="shared" si="169"/>
        <v>113.12</v>
      </c>
      <c r="Q293" s="71">
        <f t="shared" si="169"/>
        <v>113.12</v>
      </c>
      <c r="R293" s="71">
        <f t="shared" si="169"/>
        <v>113.12</v>
      </c>
      <c r="S293" s="71">
        <f t="shared" si="169"/>
        <v>113.12</v>
      </c>
      <c r="T293" s="71">
        <f t="shared" si="169"/>
        <v>113.12</v>
      </c>
      <c r="U293" s="71">
        <f t="shared" si="169"/>
        <v>113.12</v>
      </c>
      <c r="V293" s="71">
        <f t="shared" si="169"/>
        <v>113.12</v>
      </c>
      <c r="W293" s="71">
        <f t="shared" si="169"/>
        <v>113.12</v>
      </c>
      <c r="X293" s="71">
        <f t="shared" si="169"/>
        <v>113.12</v>
      </c>
      <c r="Y293" s="71">
        <f t="shared" si="169"/>
        <v>113.12</v>
      </c>
      <c r="Z293" s="71">
        <f t="shared" si="169"/>
        <v>113.12</v>
      </c>
      <c r="AA293" s="71">
        <f t="shared" si="169"/>
        <v>113.12</v>
      </c>
    </row>
    <row r="294" spans="1:27" ht="12.75" hidden="1" customHeight="1" outlineLevel="1" x14ac:dyDescent="0.2">
      <c r="A294" s="163" t="s">
        <v>1316</v>
      </c>
      <c r="B294" s="94" t="s">
        <v>83</v>
      </c>
      <c r="C294" s="70" t="s">
        <v>79</v>
      </c>
      <c r="D294" s="71">
        <v>4.95</v>
      </c>
      <c r="E294" s="71">
        <v>4.95</v>
      </c>
      <c r="F294" s="71">
        <v>4.95</v>
      </c>
      <c r="G294" s="71">
        <v>4.95</v>
      </c>
      <c r="H294" s="71">
        <v>4.95</v>
      </c>
      <c r="I294" s="71">
        <v>4.95</v>
      </c>
      <c r="J294" s="71">
        <v>4.95</v>
      </c>
      <c r="K294" s="71">
        <v>4.95</v>
      </c>
      <c r="L294" s="71">
        <v>4.95</v>
      </c>
      <c r="M294" s="71">
        <v>4.95</v>
      </c>
      <c r="N294" s="71">
        <v>4.95</v>
      </c>
      <c r="O294" s="71">
        <v>4.95</v>
      </c>
      <c r="P294" s="71">
        <v>4.95</v>
      </c>
      <c r="Q294" s="71">
        <v>4.95</v>
      </c>
      <c r="R294" s="71">
        <v>4.95</v>
      </c>
      <c r="S294" s="71">
        <v>4.95</v>
      </c>
      <c r="T294" s="71">
        <v>4.95</v>
      </c>
      <c r="U294" s="71">
        <v>4.95</v>
      </c>
      <c r="V294" s="71">
        <v>4.95</v>
      </c>
      <c r="W294" s="71">
        <v>4.95</v>
      </c>
      <c r="X294" s="71">
        <v>4.95</v>
      </c>
      <c r="Y294" s="71">
        <v>4.95</v>
      </c>
      <c r="Z294" s="71">
        <v>4.95</v>
      </c>
      <c r="AA294" s="71">
        <v>4.95</v>
      </c>
    </row>
    <row r="295" spans="1:27" ht="12.75" hidden="1" customHeight="1" outlineLevel="1" x14ac:dyDescent="0.2">
      <c r="A295" s="163" t="s">
        <v>1317</v>
      </c>
      <c r="B295" s="94" t="s">
        <v>81</v>
      </c>
      <c r="C295" s="70" t="s">
        <v>79</v>
      </c>
      <c r="D295" s="71">
        <f>$D$11</f>
        <v>110.23</v>
      </c>
      <c r="E295" s="71">
        <f t="shared" ref="E295:AA295" si="170">$D$11</f>
        <v>110.23</v>
      </c>
      <c r="F295" s="71">
        <f t="shared" si="170"/>
        <v>110.23</v>
      </c>
      <c r="G295" s="71">
        <f t="shared" si="170"/>
        <v>110.23</v>
      </c>
      <c r="H295" s="71">
        <f t="shared" si="170"/>
        <v>110.23</v>
      </c>
      <c r="I295" s="71">
        <f t="shared" si="170"/>
        <v>110.23</v>
      </c>
      <c r="J295" s="71">
        <f t="shared" si="170"/>
        <v>110.23</v>
      </c>
      <c r="K295" s="71">
        <f t="shared" si="170"/>
        <v>110.23</v>
      </c>
      <c r="L295" s="71">
        <f t="shared" si="170"/>
        <v>110.23</v>
      </c>
      <c r="M295" s="71">
        <f t="shared" si="170"/>
        <v>110.23</v>
      </c>
      <c r="N295" s="71">
        <f t="shared" si="170"/>
        <v>110.23</v>
      </c>
      <c r="O295" s="71">
        <f t="shared" si="170"/>
        <v>110.23</v>
      </c>
      <c r="P295" s="71">
        <f t="shared" si="170"/>
        <v>110.23</v>
      </c>
      <c r="Q295" s="71">
        <f t="shared" si="170"/>
        <v>110.23</v>
      </c>
      <c r="R295" s="71">
        <f t="shared" si="170"/>
        <v>110.23</v>
      </c>
      <c r="S295" s="71">
        <f t="shared" si="170"/>
        <v>110.23</v>
      </c>
      <c r="T295" s="71">
        <f t="shared" si="170"/>
        <v>110.23</v>
      </c>
      <c r="U295" s="71">
        <f t="shared" si="170"/>
        <v>110.23</v>
      </c>
      <c r="V295" s="71">
        <f t="shared" si="170"/>
        <v>110.23</v>
      </c>
      <c r="W295" s="71">
        <f t="shared" si="170"/>
        <v>110.23</v>
      </c>
      <c r="X295" s="71">
        <f t="shared" si="170"/>
        <v>110.23</v>
      </c>
      <c r="Y295" s="71">
        <f t="shared" si="170"/>
        <v>110.23</v>
      </c>
      <c r="Z295" s="71">
        <f t="shared" si="170"/>
        <v>110.23</v>
      </c>
      <c r="AA295" s="71">
        <f t="shared" si="170"/>
        <v>110.23</v>
      </c>
    </row>
    <row r="296" spans="1:27" ht="12.75" customHeight="1" collapsed="1" x14ac:dyDescent="0.2">
      <c r="A296" s="162" t="s">
        <v>1318</v>
      </c>
      <c r="B296" s="54" t="str">
        <f>"27"&amp;"."&amp;$B$663&amp;"."&amp;$B$664</f>
        <v>27.05.2023</v>
      </c>
      <c r="C296" s="134" t="s">
        <v>76</v>
      </c>
      <c r="D296" s="135">
        <f>ROUND(((D297+D298+D300+D299)/1000),5)</f>
        <v>1.7718100000000001</v>
      </c>
      <c r="E296" s="135">
        <f>ROUND(((E297+E298+E300+E299)/1000),5)</f>
        <v>1.53139</v>
      </c>
      <c r="F296" s="135">
        <f>ROUND(((F297+F298+F300+F299)/1000),5)</f>
        <v>1.38514</v>
      </c>
      <c r="G296" s="135">
        <f t="shared" ref="G296:AA296" si="171">ROUND(((G297+G298+G300+G299)/1000),5)</f>
        <v>1.3328899999999999</v>
      </c>
      <c r="H296" s="135">
        <f t="shared" si="171"/>
        <v>1.3103199999999999</v>
      </c>
      <c r="I296" s="135">
        <f t="shared" si="171"/>
        <v>1.2885899999999999</v>
      </c>
      <c r="J296" s="135">
        <f t="shared" si="171"/>
        <v>1.59467</v>
      </c>
      <c r="K296" s="135">
        <f t="shared" si="171"/>
        <v>1.74987</v>
      </c>
      <c r="L296" s="135">
        <f t="shared" si="171"/>
        <v>2.0230999999999999</v>
      </c>
      <c r="M296" s="135">
        <f t="shared" si="171"/>
        <v>2.1364999999999998</v>
      </c>
      <c r="N296" s="135">
        <f t="shared" si="171"/>
        <v>2.1688100000000001</v>
      </c>
      <c r="O296" s="135">
        <f t="shared" si="171"/>
        <v>2.1690999999999998</v>
      </c>
      <c r="P296" s="135">
        <f t="shared" si="171"/>
        <v>2.1640000000000001</v>
      </c>
      <c r="Q296" s="135">
        <f t="shared" si="171"/>
        <v>2.1646899999999998</v>
      </c>
      <c r="R296" s="135">
        <f t="shared" si="171"/>
        <v>2.1629800000000001</v>
      </c>
      <c r="S296" s="135">
        <f t="shared" si="171"/>
        <v>2.1415000000000002</v>
      </c>
      <c r="T296" s="135">
        <f t="shared" si="171"/>
        <v>2.1255299999999999</v>
      </c>
      <c r="U296" s="135">
        <f t="shared" si="171"/>
        <v>2.0605799999999999</v>
      </c>
      <c r="V296" s="135">
        <f t="shared" si="171"/>
        <v>2.0601099999999999</v>
      </c>
      <c r="W296" s="135">
        <f t="shared" si="171"/>
        <v>2.0598900000000002</v>
      </c>
      <c r="X296" s="135">
        <f t="shared" si="171"/>
        <v>2.1204200000000002</v>
      </c>
      <c r="Y296" s="135">
        <f t="shared" si="171"/>
        <v>2.13863</v>
      </c>
      <c r="Z296" s="135">
        <f t="shared" si="171"/>
        <v>2.0452599999999999</v>
      </c>
      <c r="AA296" s="135">
        <f t="shared" si="171"/>
        <v>1.7444999999999999</v>
      </c>
    </row>
    <row r="297" spans="1:27" ht="12.75" hidden="1" customHeight="1" outlineLevel="1" x14ac:dyDescent="0.2">
      <c r="A297" s="163" t="s">
        <v>1319</v>
      </c>
      <c r="B297" s="94" t="s">
        <v>238</v>
      </c>
      <c r="C297" s="70" t="s">
        <v>79</v>
      </c>
      <c r="D297" s="71">
        <v>1543.51</v>
      </c>
      <c r="E297" s="71">
        <v>1303.0899999999999</v>
      </c>
      <c r="F297" s="71">
        <v>1156.8399999999999</v>
      </c>
      <c r="G297" s="71">
        <v>1104.5899999999999</v>
      </c>
      <c r="H297" s="71">
        <v>1082.02</v>
      </c>
      <c r="I297" s="71">
        <v>1060.29</v>
      </c>
      <c r="J297" s="71">
        <v>1366.37</v>
      </c>
      <c r="K297" s="71">
        <v>1521.57</v>
      </c>
      <c r="L297" s="71">
        <v>1794.8</v>
      </c>
      <c r="M297" s="71">
        <v>1908.2</v>
      </c>
      <c r="N297" s="71">
        <v>1940.51</v>
      </c>
      <c r="O297" s="71">
        <v>1940.8</v>
      </c>
      <c r="P297" s="71">
        <v>1935.7</v>
      </c>
      <c r="Q297" s="71">
        <v>1936.39</v>
      </c>
      <c r="R297" s="71">
        <v>1934.68</v>
      </c>
      <c r="S297" s="71">
        <v>1913.2</v>
      </c>
      <c r="T297" s="71">
        <v>1897.23</v>
      </c>
      <c r="U297" s="71">
        <v>1832.28</v>
      </c>
      <c r="V297" s="71">
        <v>1831.81</v>
      </c>
      <c r="W297" s="71">
        <v>1831.59</v>
      </c>
      <c r="X297" s="71">
        <v>1892.12</v>
      </c>
      <c r="Y297" s="71">
        <v>1910.33</v>
      </c>
      <c r="Z297" s="71">
        <v>1816.96</v>
      </c>
      <c r="AA297" s="71">
        <v>1516.2</v>
      </c>
    </row>
    <row r="298" spans="1:27" ht="12.75" hidden="1" customHeight="1" outlineLevel="1" x14ac:dyDescent="0.2">
      <c r="A298" s="163" t="s">
        <v>1320</v>
      </c>
      <c r="B298" s="94" t="s">
        <v>90</v>
      </c>
      <c r="C298" s="70" t="s">
        <v>79</v>
      </c>
      <c r="D298" s="71">
        <f>$D$168</f>
        <v>113.12</v>
      </c>
      <c r="E298" s="71">
        <f>$D$168</f>
        <v>113.12</v>
      </c>
      <c r="F298" s="71">
        <f t="shared" ref="F298:AA298" si="172">$D$168</f>
        <v>113.12</v>
      </c>
      <c r="G298" s="71">
        <f t="shared" si="172"/>
        <v>113.12</v>
      </c>
      <c r="H298" s="71">
        <f t="shared" si="172"/>
        <v>113.12</v>
      </c>
      <c r="I298" s="71">
        <f t="shared" si="172"/>
        <v>113.12</v>
      </c>
      <c r="J298" s="71">
        <f t="shared" si="172"/>
        <v>113.12</v>
      </c>
      <c r="K298" s="71">
        <f t="shared" si="172"/>
        <v>113.12</v>
      </c>
      <c r="L298" s="71">
        <f t="shared" si="172"/>
        <v>113.12</v>
      </c>
      <c r="M298" s="71">
        <f t="shared" si="172"/>
        <v>113.12</v>
      </c>
      <c r="N298" s="71">
        <f t="shared" si="172"/>
        <v>113.12</v>
      </c>
      <c r="O298" s="71">
        <f t="shared" si="172"/>
        <v>113.12</v>
      </c>
      <c r="P298" s="71">
        <f t="shared" si="172"/>
        <v>113.12</v>
      </c>
      <c r="Q298" s="71">
        <f t="shared" si="172"/>
        <v>113.12</v>
      </c>
      <c r="R298" s="71">
        <f t="shared" si="172"/>
        <v>113.12</v>
      </c>
      <c r="S298" s="71">
        <f t="shared" si="172"/>
        <v>113.12</v>
      </c>
      <c r="T298" s="71">
        <f t="shared" si="172"/>
        <v>113.12</v>
      </c>
      <c r="U298" s="71">
        <f t="shared" si="172"/>
        <v>113.12</v>
      </c>
      <c r="V298" s="71">
        <f t="shared" si="172"/>
        <v>113.12</v>
      </c>
      <c r="W298" s="71">
        <f t="shared" si="172"/>
        <v>113.12</v>
      </c>
      <c r="X298" s="71">
        <f t="shared" si="172"/>
        <v>113.12</v>
      </c>
      <c r="Y298" s="71">
        <f t="shared" si="172"/>
        <v>113.12</v>
      </c>
      <c r="Z298" s="71">
        <f t="shared" si="172"/>
        <v>113.12</v>
      </c>
      <c r="AA298" s="71">
        <f t="shared" si="172"/>
        <v>113.12</v>
      </c>
    </row>
    <row r="299" spans="1:27" ht="12.75" hidden="1" customHeight="1" outlineLevel="1" x14ac:dyDescent="0.2">
      <c r="A299" s="163" t="s">
        <v>1321</v>
      </c>
      <c r="B299" s="94" t="s">
        <v>83</v>
      </c>
      <c r="C299" s="70" t="s">
        <v>79</v>
      </c>
      <c r="D299" s="71">
        <v>4.95</v>
      </c>
      <c r="E299" s="71">
        <v>4.95</v>
      </c>
      <c r="F299" s="71">
        <v>4.95</v>
      </c>
      <c r="G299" s="71">
        <v>4.95</v>
      </c>
      <c r="H299" s="71">
        <v>4.95</v>
      </c>
      <c r="I299" s="71">
        <v>4.95</v>
      </c>
      <c r="J299" s="71">
        <v>4.95</v>
      </c>
      <c r="K299" s="71">
        <v>4.95</v>
      </c>
      <c r="L299" s="71">
        <v>4.95</v>
      </c>
      <c r="M299" s="71">
        <v>4.95</v>
      </c>
      <c r="N299" s="71">
        <v>4.95</v>
      </c>
      <c r="O299" s="71">
        <v>4.95</v>
      </c>
      <c r="P299" s="71">
        <v>4.95</v>
      </c>
      <c r="Q299" s="71">
        <v>4.95</v>
      </c>
      <c r="R299" s="71">
        <v>4.95</v>
      </c>
      <c r="S299" s="71">
        <v>4.95</v>
      </c>
      <c r="T299" s="71">
        <v>4.95</v>
      </c>
      <c r="U299" s="71">
        <v>4.95</v>
      </c>
      <c r="V299" s="71">
        <v>4.95</v>
      </c>
      <c r="W299" s="71">
        <v>4.95</v>
      </c>
      <c r="X299" s="71">
        <v>4.95</v>
      </c>
      <c r="Y299" s="71">
        <v>4.95</v>
      </c>
      <c r="Z299" s="71">
        <v>4.95</v>
      </c>
      <c r="AA299" s="71">
        <v>4.95</v>
      </c>
    </row>
    <row r="300" spans="1:27" ht="12.75" hidden="1" customHeight="1" outlineLevel="1" x14ac:dyDescent="0.2">
      <c r="A300" s="163" t="s">
        <v>1322</v>
      </c>
      <c r="B300" s="94" t="s">
        <v>81</v>
      </c>
      <c r="C300" s="70" t="s">
        <v>79</v>
      </c>
      <c r="D300" s="71">
        <f>$D$11</f>
        <v>110.23</v>
      </c>
      <c r="E300" s="71">
        <f t="shared" ref="E300:AA300" si="173">$D$11</f>
        <v>110.23</v>
      </c>
      <c r="F300" s="71">
        <f t="shared" si="173"/>
        <v>110.23</v>
      </c>
      <c r="G300" s="71">
        <f t="shared" si="173"/>
        <v>110.23</v>
      </c>
      <c r="H300" s="71">
        <f t="shared" si="173"/>
        <v>110.23</v>
      </c>
      <c r="I300" s="71">
        <f t="shared" si="173"/>
        <v>110.23</v>
      </c>
      <c r="J300" s="71">
        <f t="shared" si="173"/>
        <v>110.23</v>
      </c>
      <c r="K300" s="71">
        <f t="shared" si="173"/>
        <v>110.23</v>
      </c>
      <c r="L300" s="71">
        <f t="shared" si="173"/>
        <v>110.23</v>
      </c>
      <c r="M300" s="71">
        <f t="shared" si="173"/>
        <v>110.23</v>
      </c>
      <c r="N300" s="71">
        <f t="shared" si="173"/>
        <v>110.23</v>
      </c>
      <c r="O300" s="71">
        <f t="shared" si="173"/>
        <v>110.23</v>
      </c>
      <c r="P300" s="71">
        <f t="shared" si="173"/>
        <v>110.23</v>
      </c>
      <c r="Q300" s="71">
        <f t="shared" si="173"/>
        <v>110.23</v>
      </c>
      <c r="R300" s="71">
        <f t="shared" si="173"/>
        <v>110.23</v>
      </c>
      <c r="S300" s="71">
        <f t="shared" si="173"/>
        <v>110.23</v>
      </c>
      <c r="T300" s="71">
        <f t="shared" si="173"/>
        <v>110.23</v>
      </c>
      <c r="U300" s="71">
        <f t="shared" si="173"/>
        <v>110.23</v>
      </c>
      <c r="V300" s="71">
        <f t="shared" si="173"/>
        <v>110.23</v>
      </c>
      <c r="W300" s="71">
        <f t="shared" si="173"/>
        <v>110.23</v>
      </c>
      <c r="X300" s="71">
        <f t="shared" si="173"/>
        <v>110.23</v>
      </c>
      <c r="Y300" s="71">
        <f t="shared" si="173"/>
        <v>110.23</v>
      </c>
      <c r="Z300" s="71">
        <f t="shared" si="173"/>
        <v>110.23</v>
      </c>
      <c r="AA300" s="71">
        <f t="shared" si="173"/>
        <v>110.23</v>
      </c>
    </row>
    <row r="301" spans="1:27" ht="12.75" customHeight="1" collapsed="1" x14ac:dyDescent="0.2">
      <c r="A301" s="162" t="s">
        <v>1323</v>
      </c>
      <c r="B301" s="54" t="str">
        <f>"28"&amp;"."&amp;$B$663&amp;"."&amp;$B$664</f>
        <v>28.05.2023</v>
      </c>
      <c r="C301" s="134" t="s">
        <v>76</v>
      </c>
      <c r="D301" s="135">
        <f>ROUND(((D302+D303+D305+D304)/1000),5)</f>
        <v>1.62588</v>
      </c>
      <c r="E301" s="135">
        <f>ROUND(((E302+E303+E305+E304)/1000),5)</f>
        <v>1.46254</v>
      </c>
      <c r="F301" s="135">
        <f>ROUND(((F302+F303+F305+F304)/1000),5)</f>
        <v>1.3355900000000001</v>
      </c>
      <c r="G301" s="135">
        <f t="shared" ref="G301:AA301" si="174">ROUND(((G302+G303+G305+G304)/1000),5)</f>
        <v>1.3051200000000001</v>
      </c>
      <c r="H301" s="135">
        <f t="shared" si="174"/>
        <v>1.27722</v>
      </c>
      <c r="I301" s="135">
        <f t="shared" si="174"/>
        <v>1.2599</v>
      </c>
      <c r="J301" s="135">
        <f t="shared" si="174"/>
        <v>1.4511400000000001</v>
      </c>
      <c r="K301" s="135">
        <f t="shared" si="174"/>
        <v>1.5835900000000001</v>
      </c>
      <c r="L301" s="135">
        <f t="shared" si="174"/>
        <v>1.8506</v>
      </c>
      <c r="M301" s="135">
        <f t="shared" si="174"/>
        <v>2.0240499999999999</v>
      </c>
      <c r="N301" s="135">
        <f t="shared" si="174"/>
        <v>2.0675500000000002</v>
      </c>
      <c r="O301" s="135">
        <f t="shared" si="174"/>
        <v>2.0783900000000002</v>
      </c>
      <c r="P301" s="135">
        <f t="shared" si="174"/>
        <v>2.0723099999999999</v>
      </c>
      <c r="Q301" s="135">
        <f t="shared" si="174"/>
        <v>2.0774499999999998</v>
      </c>
      <c r="R301" s="135">
        <f t="shared" si="174"/>
        <v>2.0764499999999999</v>
      </c>
      <c r="S301" s="135">
        <f t="shared" si="174"/>
        <v>2.0746899999999999</v>
      </c>
      <c r="T301" s="135">
        <f t="shared" si="174"/>
        <v>2.0645799999999999</v>
      </c>
      <c r="U301" s="135">
        <f t="shared" si="174"/>
        <v>2.0445899999999999</v>
      </c>
      <c r="V301" s="135">
        <f t="shared" si="174"/>
        <v>2.05348</v>
      </c>
      <c r="W301" s="135">
        <f t="shared" si="174"/>
        <v>2.05063</v>
      </c>
      <c r="X301" s="135">
        <f t="shared" si="174"/>
        <v>2.0903100000000001</v>
      </c>
      <c r="Y301" s="135">
        <f t="shared" si="174"/>
        <v>2.1088800000000001</v>
      </c>
      <c r="Z301" s="135">
        <f t="shared" si="174"/>
        <v>2.0097100000000001</v>
      </c>
      <c r="AA301" s="135">
        <f t="shared" si="174"/>
        <v>1.6878899999999999</v>
      </c>
    </row>
    <row r="302" spans="1:27" ht="12.75" hidden="1" customHeight="1" outlineLevel="1" x14ac:dyDescent="0.2">
      <c r="A302" s="163" t="s">
        <v>1324</v>
      </c>
      <c r="B302" s="94" t="s">
        <v>238</v>
      </c>
      <c r="C302" s="70" t="s">
        <v>79</v>
      </c>
      <c r="D302" s="71">
        <v>1397.58</v>
      </c>
      <c r="E302" s="71">
        <v>1234.24</v>
      </c>
      <c r="F302" s="71">
        <v>1107.29</v>
      </c>
      <c r="G302" s="71">
        <v>1076.82</v>
      </c>
      <c r="H302" s="71">
        <v>1048.92</v>
      </c>
      <c r="I302" s="71">
        <v>1031.5999999999999</v>
      </c>
      <c r="J302" s="71">
        <v>1222.8399999999999</v>
      </c>
      <c r="K302" s="71">
        <v>1355.29</v>
      </c>
      <c r="L302" s="71">
        <v>1622.3</v>
      </c>
      <c r="M302" s="71">
        <v>1795.75</v>
      </c>
      <c r="N302" s="71">
        <v>1839.25</v>
      </c>
      <c r="O302" s="71">
        <v>1850.09</v>
      </c>
      <c r="P302" s="71">
        <v>1844.01</v>
      </c>
      <c r="Q302" s="71">
        <v>1849.15</v>
      </c>
      <c r="R302" s="71">
        <v>1848.15</v>
      </c>
      <c r="S302" s="71">
        <v>1846.39</v>
      </c>
      <c r="T302" s="71">
        <v>1836.28</v>
      </c>
      <c r="U302" s="71">
        <v>1816.29</v>
      </c>
      <c r="V302" s="71">
        <v>1825.18</v>
      </c>
      <c r="W302" s="71">
        <v>1822.33</v>
      </c>
      <c r="X302" s="71">
        <v>1862.01</v>
      </c>
      <c r="Y302" s="71">
        <v>1880.58</v>
      </c>
      <c r="Z302" s="71">
        <v>1781.41</v>
      </c>
      <c r="AA302" s="71">
        <v>1459.59</v>
      </c>
    </row>
    <row r="303" spans="1:27" ht="12.75" hidden="1" customHeight="1" outlineLevel="1" x14ac:dyDescent="0.2">
      <c r="A303" s="163" t="s">
        <v>1325</v>
      </c>
      <c r="B303" s="94" t="s">
        <v>90</v>
      </c>
      <c r="C303" s="70" t="s">
        <v>79</v>
      </c>
      <c r="D303" s="71">
        <f>$D$168</f>
        <v>113.12</v>
      </c>
      <c r="E303" s="71">
        <f>$D$168</f>
        <v>113.12</v>
      </c>
      <c r="F303" s="71">
        <f t="shared" ref="F303:AA303" si="175">$D$168</f>
        <v>113.12</v>
      </c>
      <c r="G303" s="71">
        <f t="shared" si="175"/>
        <v>113.12</v>
      </c>
      <c r="H303" s="71">
        <f t="shared" si="175"/>
        <v>113.12</v>
      </c>
      <c r="I303" s="71">
        <f t="shared" si="175"/>
        <v>113.12</v>
      </c>
      <c r="J303" s="71">
        <f t="shared" si="175"/>
        <v>113.12</v>
      </c>
      <c r="K303" s="71">
        <f t="shared" si="175"/>
        <v>113.12</v>
      </c>
      <c r="L303" s="71">
        <f t="shared" si="175"/>
        <v>113.12</v>
      </c>
      <c r="M303" s="71">
        <f t="shared" si="175"/>
        <v>113.12</v>
      </c>
      <c r="N303" s="71">
        <f t="shared" si="175"/>
        <v>113.12</v>
      </c>
      <c r="O303" s="71">
        <f t="shared" si="175"/>
        <v>113.12</v>
      </c>
      <c r="P303" s="71">
        <f t="shared" si="175"/>
        <v>113.12</v>
      </c>
      <c r="Q303" s="71">
        <f t="shared" si="175"/>
        <v>113.12</v>
      </c>
      <c r="R303" s="71">
        <f t="shared" si="175"/>
        <v>113.12</v>
      </c>
      <c r="S303" s="71">
        <f t="shared" si="175"/>
        <v>113.12</v>
      </c>
      <c r="T303" s="71">
        <f t="shared" si="175"/>
        <v>113.12</v>
      </c>
      <c r="U303" s="71">
        <f t="shared" si="175"/>
        <v>113.12</v>
      </c>
      <c r="V303" s="71">
        <f t="shared" si="175"/>
        <v>113.12</v>
      </c>
      <c r="W303" s="71">
        <f t="shared" si="175"/>
        <v>113.12</v>
      </c>
      <c r="X303" s="71">
        <f t="shared" si="175"/>
        <v>113.12</v>
      </c>
      <c r="Y303" s="71">
        <f t="shared" si="175"/>
        <v>113.12</v>
      </c>
      <c r="Z303" s="71">
        <f t="shared" si="175"/>
        <v>113.12</v>
      </c>
      <c r="AA303" s="71">
        <f t="shared" si="175"/>
        <v>113.12</v>
      </c>
    </row>
    <row r="304" spans="1:27" ht="12.75" hidden="1" customHeight="1" outlineLevel="1" x14ac:dyDescent="0.2">
      <c r="A304" s="163" t="s">
        <v>1326</v>
      </c>
      <c r="B304" s="94" t="s">
        <v>83</v>
      </c>
      <c r="C304" s="70" t="s">
        <v>79</v>
      </c>
      <c r="D304" s="71">
        <v>4.95</v>
      </c>
      <c r="E304" s="71">
        <v>4.95</v>
      </c>
      <c r="F304" s="71">
        <v>4.95</v>
      </c>
      <c r="G304" s="71">
        <v>4.95</v>
      </c>
      <c r="H304" s="71">
        <v>4.95</v>
      </c>
      <c r="I304" s="71">
        <v>4.95</v>
      </c>
      <c r="J304" s="71">
        <v>4.95</v>
      </c>
      <c r="K304" s="71">
        <v>4.95</v>
      </c>
      <c r="L304" s="71">
        <v>4.95</v>
      </c>
      <c r="M304" s="71">
        <v>4.95</v>
      </c>
      <c r="N304" s="71">
        <v>4.95</v>
      </c>
      <c r="O304" s="71">
        <v>4.95</v>
      </c>
      <c r="P304" s="71">
        <v>4.95</v>
      </c>
      <c r="Q304" s="71">
        <v>4.95</v>
      </c>
      <c r="R304" s="71">
        <v>4.95</v>
      </c>
      <c r="S304" s="71">
        <v>4.95</v>
      </c>
      <c r="T304" s="71">
        <v>4.95</v>
      </c>
      <c r="U304" s="71">
        <v>4.95</v>
      </c>
      <c r="V304" s="71">
        <v>4.95</v>
      </c>
      <c r="W304" s="71">
        <v>4.95</v>
      </c>
      <c r="X304" s="71">
        <v>4.95</v>
      </c>
      <c r="Y304" s="71">
        <v>4.95</v>
      </c>
      <c r="Z304" s="71">
        <v>4.95</v>
      </c>
      <c r="AA304" s="71">
        <v>4.95</v>
      </c>
    </row>
    <row r="305" spans="1:27" ht="12.75" hidden="1" customHeight="1" outlineLevel="1" x14ac:dyDescent="0.2">
      <c r="A305" s="163" t="s">
        <v>1327</v>
      </c>
      <c r="B305" s="94" t="s">
        <v>81</v>
      </c>
      <c r="C305" s="70" t="s">
        <v>79</v>
      </c>
      <c r="D305" s="71">
        <f>$D$11</f>
        <v>110.23</v>
      </c>
      <c r="E305" s="71">
        <f t="shared" ref="E305:AA305" si="176">$D$11</f>
        <v>110.23</v>
      </c>
      <c r="F305" s="71">
        <f t="shared" si="176"/>
        <v>110.23</v>
      </c>
      <c r="G305" s="71">
        <f t="shared" si="176"/>
        <v>110.23</v>
      </c>
      <c r="H305" s="71">
        <f t="shared" si="176"/>
        <v>110.23</v>
      </c>
      <c r="I305" s="71">
        <f t="shared" si="176"/>
        <v>110.23</v>
      </c>
      <c r="J305" s="71">
        <f t="shared" si="176"/>
        <v>110.23</v>
      </c>
      <c r="K305" s="71">
        <f t="shared" si="176"/>
        <v>110.23</v>
      </c>
      <c r="L305" s="71">
        <f t="shared" si="176"/>
        <v>110.23</v>
      </c>
      <c r="M305" s="71">
        <f t="shared" si="176"/>
        <v>110.23</v>
      </c>
      <c r="N305" s="71">
        <f t="shared" si="176"/>
        <v>110.23</v>
      </c>
      <c r="O305" s="71">
        <f t="shared" si="176"/>
        <v>110.23</v>
      </c>
      <c r="P305" s="71">
        <f t="shared" si="176"/>
        <v>110.23</v>
      </c>
      <c r="Q305" s="71">
        <f t="shared" si="176"/>
        <v>110.23</v>
      </c>
      <c r="R305" s="71">
        <f t="shared" si="176"/>
        <v>110.23</v>
      </c>
      <c r="S305" s="71">
        <f t="shared" si="176"/>
        <v>110.23</v>
      </c>
      <c r="T305" s="71">
        <f t="shared" si="176"/>
        <v>110.23</v>
      </c>
      <c r="U305" s="71">
        <f t="shared" si="176"/>
        <v>110.23</v>
      </c>
      <c r="V305" s="71">
        <f t="shared" si="176"/>
        <v>110.23</v>
      </c>
      <c r="W305" s="71">
        <f t="shared" si="176"/>
        <v>110.23</v>
      </c>
      <c r="X305" s="71">
        <f t="shared" si="176"/>
        <v>110.23</v>
      </c>
      <c r="Y305" s="71">
        <f t="shared" si="176"/>
        <v>110.23</v>
      </c>
      <c r="Z305" s="71">
        <f t="shared" si="176"/>
        <v>110.23</v>
      </c>
      <c r="AA305" s="71">
        <f t="shared" si="176"/>
        <v>110.23</v>
      </c>
    </row>
    <row r="306" spans="1:27" ht="12.75" customHeight="1" collapsed="1" x14ac:dyDescent="0.2">
      <c r="A306" s="162" t="s">
        <v>1328</v>
      </c>
      <c r="B306" s="54" t="str">
        <f>"29"&amp;"."&amp;$B$663&amp;"."&amp;$B$664</f>
        <v>29.05.2023</v>
      </c>
      <c r="C306" s="134" t="s">
        <v>76</v>
      </c>
      <c r="D306" s="135">
        <f>ROUND(((D307+D308+D310+D309)/1000),5)</f>
        <v>1.5661499999999999</v>
      </c>
      <c r="E306" s="135">
        <f>ROUND(((E307+E308+E310+E309)/1000),5)</f>
        <v>1.3909899999999999</v>
      </c>
      <c r="F306" s="135">
        <f>ROUND(((F307+F308+F310+F309)/1000),5)</f>
        <v>1.3011999999999999</v>
      </c>
      <c r="G306" s="135">
        <f t="shared" ref="G306:AA306" si="177">ROUND(((G307+G308+G310+G309)/1000),5)</f>
        <v>1.2621599999999999</v>
      </c>
      <c r="H306" s="135">
        <f t="shared" si="177"/>
        <v>1.2664800000000001</v>
      </c>
      <c r="I306" s="135">
        <f t="shared" si="177"/>
        <v>1.3278799999999999</v>
      </c>
      <c r="J306" s="135">
        <f t="shared" si="177"/>
        <v>1.7453099999999999</v>
      </c>
      <c r="K306" s="135">
        <f t="shared" si="177"/>
        <v>1.9848399999999999</v>
      </c>
      <c r="L306" s="135">
        <f t="shared" si="177"/>
        <v>2.1817199999999999</v>
      </c>
      <c r="M306" s="135">
        <f t="shared" si="177"/>
        <v>2.20044</v>
      </c>
      <c r="N306" s="135">
        <f t="shared" si="177"/>
        <v>2.2189100000000002</v>
      </c>
      <c r="O306" s="135">
        <f t="shared" si="177"/>
        <v>2.2406600000000001</v>
      </c>
      <c r="P306" s="135">
        <f t="shared" si="177"/>
        <v>2.2153800000000001</v>
      </c>
      <c r="Q306" s="135">
        <f t="shared" si="177"/>
        <v>2.20939</v>
      </c>
      <c r="R306" s="135">
        <f t="shared" si="177"/>
        <v>2.2589899999999998</v>
      </c>
      <c r="S306" s="135">
        <f t="shared" si="177"/>
        <v>2.2473399999999999</v>
      </c>
      <c r="T306" s="135">
        <f t="shared" si="177"/>
        <v>2.2272799999999999</v>
      </c>
      <c r="U306" s="135">
        <f t="shared" si="177"/>
        <v>2.2104300000000001</v>
      </c>
      <c r="V306" s="135">
        <f t="shared" si="177"/>
        <v>2.1982300000000001</v>
      </c>
      <c r="W306" s="135">
        <f t="shared" si="177"/>
        <v>2.1846800000000002</v>
      </c>
      <c r="X306" s="135">
        <f t="shared" si="177"/>
        <v>2.18161</v>
      </c>
      <c r="Y306" s="135">
        <f t="shared" si="177"/>
        <v>2.1751200000000002</v>
      </c>
      <c r="Z306" s="135">
        <f t="shared" si="177"/>
        <v>2.0771799999999998</v>
      </c>
      <c r="AA306" s="135">
        <f t="shared" si="177"/>
        <v>1.6914499999999999</v>
      </c>
    </row>
    <row r="307" spans="1:27" ht="12.75" hidden="1" customHeight="1" outlineLevel="1" x14ac:dyDescent="0.2">
      <c r="A307" s="163" t="s">
        <v>1329</v>
      </c>
      <c r="B307" s="94" t="s">
        <v>238</v>
      </c>
      <c r="C307" s="70" t="s">
        <v>79</v>
      </c>
      <c r="D307" s="71">
        <v>1337.85</v>
      </c>
      <c r="E307" s="71">
        <v>1162.69</v>
      </c>
      <c r="F307" s="71">
        <v>1072.9000000000001</v>
      </c>
      <c r="G307" s="71">
        <v>1033.8599999999999</v>
      </c>
      <c r="H307" s="71">
        <v>1038.18</v>
      </c>
      <c r="I307" s="71">
        <v>1099.58</v>
      </c>
      <c r="J307" s="71">
        <v>1517.01</v>
      </c>
      <c r="K307" s="71">
        <v>1756.54</v>
      </c>
      <c r="L307" s="71">
        <v>1953.42</v>
      </c>
      <c r="M307" s="71">
        <v>1972.14</v>
      </c>
      <c r="N307" s="71">
        <v>1990.61</v>
      </c>
      <c r="O307" s="71">
        <v>2012.36</v>
      </c>
      <c r="P307" s="71">
        <v>1987.08</v>
      </c>
      <c r="Q307" s="71">
        <v>1981.09</v>
      </c>
      <c r="R307" s="71">
        <v>2030.69</v>
      </c>
      <c r="S307" s="71">
        <v>2019.04</v>
      </c>
      <c r="T307" s="71">
        <v>1998.98</v>
      </c>
      <c r="U307" s="71">
        <v>1982.13</v>
      </c>
      <c r="V307" s="71">
        <v>1969.93</v>
      </c>
      <c r="W307" s="71">
        <v>1956.38</v>
      </c>
      <c r="X307" s="71">
        <v>1953.31</v>
      </c>
      <c r="Y307" s="71">
        <v>1946.82</v>
      </c>
      <c r="Z307" s="71">
        <v>1848.88</v>
      </c>
      <c r="AA307" s="71">
        <v>1463.15</v>
      </c>
    </row>
    <row r="308" spans="1:27" ht="12.75" hidden="1" customHeight="1" outlineLevel="1" x14ac:dyDescent="0.2">
      <c r="A308" s="163" t="s">
        <v>1330</v>
      </c>
      <c r="B308" s="94" t="s">
        <v>90</v>
      </c>
      <c r="C308" s="70" t="s">
        <v>79</v>
      </c>
      <c r="D308" s="71">
        <f>$D$168</f>
        <v>113.12</v>
      </c>
      <c r="E308" s="71">
        <f>$D$168</f>
        <v>113.12</v>
      </c>
      <c r="F308" s="71">
        <f t="shared" ref="F308:AA308" si="178">$D$168</f>
        <v>113.12</v>
      </c>
      <c r="G308" s="71">
        <f t="shared" si="178"/>
        <v>113.12</v>
      </c>
      <c r="H308" s="71">
        <f t="shared" si="178"/>
        <v>113.12</v>
      </c>
      <c r="I308" s="71">
        <f t="shared" si="178"/>
        <v>113.12</v>
      </c>
      <c r="J308" s="71">
        <f t="shared" si="178"/>
        <v>113.12</v>
      </c>
      <c r="K308" s="71">
        <f t="shared" si="178"/>
        <v>113.12</v>
      </c>
      <c r="L308" s="71">
        <f t="shared" si="178"/>
        <v>113.12</v>
      </c>
      <c r="M308" s="71">
        <f t="shared" si="178"/>
        <v>113.12</v>
      </c>
      <c r="N308" s="71">
        <f t="shared" si="178"/>
        <v>113.12</v>
      </c>
      <c r="O308" s="71">
        <f t="shared" si="178"/>
        <v>113.12</v>
      </c>
      <c r="P308" s="71">
        <f t="shared" si="178"/>
        <v>113.12</v>
      </c>
      <c r="Q308" s="71">
        <f t="shared" si="178"/>
        <v>113.12</v>
      </c>
      <c r="R308" s="71">
        <f t="shared" si="178"/>
        <v>113.12</v>
      </c>
      <c r="S308" s="71">
        <f t="shared" si="178"/>
        <v>113.12</v>
      </c>
      <c r="T308" s="71">
        <f t="shared" si="178"/>
        <v>113.12</v>
      </c>
      <c r="U308" s="71">
        <f t="shared" si="178"/>
        <v>113.12</v>
      </c>
      <c r="V308" s="71">
        <f t="shared" si="178"/>
        <v>113.12</v>
      </c>
      <c r="W308" s="71">
        <f t="shared" si="178"/>
        <v>113.12</v>
      </c>
      <c r="X308" s="71">
        <f t="shared" si="178"/>
        <v>113.12</v>
      </c>
      <c r="Y308" s="71">
        <f t="shared" si="178"/>
        <v>113.12</v>
      </c>
      <c r="Z308" s="71">
        <f t="shared" si="178"/>
        <v>113.12</v>
      </c>
      <c r="AA308" s="71">
        <f t="shared" si="178"/>
        <v>113.12</v>
      </c>
    </row>
    <row r="309" spans="1:27" ht="12.75" hidden="1" customHeight="1" outlineLevel="1" x14ac:dyDescent="0.2">
      <c r="A309" s="163" t="s">
        <v>1331</v>
      </c>
      <c r="B309" s="94" t="s">
        <v>83</v>
      </c>
      <c r="C309" s="70" t="s">
        <v>79</v>
      </c>
      <c r="D309" s="71">
        <v>4.95</v>
      </c>
      <c r="E309" s="71">
        <v>4.95</v>
      </c>
      <c r="F309" s="71">
        <v>4.95</v>
      </c>
      <c r="G309" s="71">
        <v>4.95</v>
      </c>
      <c r="H309" s="71">
        <v>4.95</v>
      </c>
      <c r="I309" s="71">
        <v>4.95</v>
      </c>
      <c r="J309" s="71">
        <v>4.95</v>
      </c>
      <c r="K309" s="71">
        <v>4.95</v>
      </c>
      <c r="L309" s="71">
        <v>4.95</v>
      </c>
      <c r="M309" s="71">
        <v>4.95</v>
      </c>
      <c r="N309" s="71">
        <v>4.95</v>
      </c>
      <c r="O309" s="71">
        <v>4.95</v>
      </c>
      <c r="P309" s="71">
        <v>4.95</v>
      </c>
      <c r="Q309" s="71">
        <v>4.95</v>
      </c>
      <c r="R309" s="71">
        <v>4.95</v>
      </c>
      <c r="S309" s="71">
        <v>4.95</v>
      </c>
      <c r="T309" s="71">
        <v>4.95</v>
      </c>
      <c r="U309" s="71">
        <v>4.95</v>
      </c>
      <c r="V309" s="71">
        <v>4.95</v>
      </c>
      <c r="W309" s="71">
        <v>4.95</v>
      </c>
      <c r="X309" s="71">
        <v>4.95</v>
      </c>
      <c r="Y309" s="71">
        <v>4.95</v>
      </c>
      <c r="Z309" s="71">
        <v>4.95</v>
      </c>
      <c r="AA309" s="71">
        <v>4.95</v>
      </c>
    </row>
    <row r="310" spans="1:27" ht="12.75" hidden="1" customHeight="1" outlineLevel="1" x14ac:dyDescent="0.2">
      <c r="A310" s="163" t="s">
        <v>1332</v>
      </c>
      <c r="B310" s="94" t="s">
        <v>81</v>
      </c>
      <c r="C310" s="70" t="s">
        <v>79</v>
      </c>
      <c r="D310" s="71">
        <f>$D$11</f>
        <v>110.23</v>
      </c>
      <c r="E310" s="71">
        <f t="shared" ref="E310:AA310" si="179">$D$11</f>
        <v>110.23</v>
      </c>
      <c r="F310" s="71">
        <f t="shared" si="179"/>
        <v>110.23</v>
      </c>
      <c r="G310" s="71">
        <f t="shared" si="179"/>
        <v>110.23</v>
      </c>
      <c r="H310" s="71">
        <f t="shared" si="179"/>
        <v>110.23</v>
      </c>
      <c r="I310" s="71">
        <f t="shared" si="179"/>
        <v>110.23</v>
      </c>
      <c r="J310" s="71">
        <f t="shared" si="179"/>
        <v>110.23</v>
      </c>
      <c r="K310" s="71">
        <f t="shared" si="179"/>
        <v>110.23</v>
      </c>
      <c r="L310" s="71">
        <f t="shared" si="179"/>
        <v>110.23</v>
      </c>
      <c r="M310" s="71">
        <f t="shared" si="179"/>
        <v>110.23</v>
      </c>
      <c r="N310" s="71">
        <f t="shared" si="179"/>
        <v>110.23</v>
      </c>
      <c r="O310" s="71">
        <f t="shared" si="179"/>
        <v>110.23</v>
      </c>
      <c r="P310" s="71">
        <f t="shared" si="179"/>
        <v>110.23</v>
      </c>
      <c r="Q310" s="71">
        <f t="shared" si="179"/>
        <v>110.23</v>
      </c>
      <c r="R310" s="71">
        <f t="shared" si="179"/>
        <v>110.23</v>
      </c>
      <c r="S310" s="71">
        <f t="shared" si="179"/>
        <v>110.23</v>
      </c>
      <c r="T310" s="71">
        <f t="shared" si="179"/>
        <v>110.23</v>
      </c>
      <c r="U310" s="71">
        <f t="shared" si="179"/>
        <v>110.23</v>
      </c>
      <c r="V310" s="71">
        <f t="shared" si="179"/>
        <v>110.23</v>
      </c>
      <c r="W310" s="71">
        <f t="shared" si="179"/>
        <v>110.23</v>
      </c>
      <c r="X310" s="71">
        <f t="shared" si="179"/>
        <v>110.23</v>
      </c>
      <c r="Y310" s="71">
        <f t="shared" si="179"/>
        <v>110.23</v>
      </c>
      <c r="Z310" s="71">
        <f t="shared" si="179"/>
        <v>110.23</v>
      </c>
      <c r="AA310" s="71">
        <f t="shared" si="179"/>
        <v>110.23</v>
      </c>
    </row>
    <row r="311" spans="1:27" ht="12.75" customHeight="1" collapsed="1" x14ac:dyDescent="0.2">
      <c r="A311" s="162" t="s">
        <v>1333</v>
      </c>
      <c r="B311" s="54" t="str">
        <f>"30"&amp;"."&amp;$B$663&amp;"."&amp;$B$664</f>
        <v>30.05.2023</v>
      </c>
      <c r="C311" s="134" t="s">
        <v>76</v>
      </c>
      <c r="D311" s="135">
        <f>ROUND(((D312+D313+D315+D314)/1000),5)</f>
        <v>1.4840500000000001</v>
      </c>
      <c r="E311" s="135">
        <f>ROUND(((E312+E313+E315+E314)/1000),5)</f>
        <v>1.3321400000000001</v>
      </c>
      <c r="F311" s="135">
        <f>ROUND(((F312+F313+F315+F314)/1000),5)</f>
        <v>1.29962</v>
      </c>
      <c r="G311" s="135">
        <f t="shared" ref="G311:AA311" si="180">ROUND(((G312+G313+G315+G314)/1000),5)</f>
        <v>1.2686299999999999</v>
      </c>
      <c r="H311" s="135">
        <f t="shared" si="180"/>
        <v>1.2735099999999999</v>
      </c>
      <c r="I311" s="135">
        <f t="shared" si="180"/>
        <v>1.4052199999999999</v>
      </c>
      <c r="J311" s="135">
        <f t="shared" si="180"/>
        <v>1.74342</v>
      </c>
      <c r="K311" s="135">
        <f t="shared" si="180"/>
        <v>2.0054599999999998</v>
      </c>
      <c r="L311" s="135">
        <f t="shared" si="180"/>
        <v>2.1723400000000002</v>
      </c>
      <c r="M311" s="135">
        <f t="shared" si="180"/>
        <v>2.23915</v>
      </c>
      <c r="N311" s="135">
        <f t="shared" si="180"/>
        <v>2.2569599999999999</v>
      </c>
      <c r="O311" s="135">
        <f t="shared" si="180"/>
        <v>2.2428699999999999</v>
      </c>
      <c r="P311" s="135">
        <f t="shared" si="180"/>
        <v>2.2347700000000001</v>
      </c>
      <c r="Q311" s="135">
        <f t="shared" si="180"/>
        <v>2.2523900000000001</v>
      </c>
      <c r="R311" s="135">
        <f t="shared" si="180"/>
        <v>2.2495400000000001</v>
      </c>
      <c r="S311" s="135">
        <f t="shared" si="180"/>
        <v>2.23726</v>
      </c>
      <c r="T311" s="135">
        <f t="shared" si="180"/>
        <v>2.2227199999999998</v>
      </c>
      <c r="U311" s="135">
        <f t="shared" si="180"/>
        <v>2.2123300000000001</v>
      </c>
      <c r="V311" s="135">
        <f t="shared" si="180"/>
        <v>2.1998700000000002</v>
      </c>
      <c r="W311" s="135">
        <f t="shared" si="180"/>
        <v>2.1938200000000001</v>
      </c>
      <c r="X311" s="135">
        <f t="shared" si="180"/>
        <v>2.18445</v>
      </c>
      <c r="Y311" s="135">
        <f t="shared" si="180"/>
        <v>2.18933</v>
      </c>
      <c r="Z311" s="135">
        <f t="shared" si="180"/>
        <v>2.05322</v>
      </c>
      <c r="AA311" s="135">
        <f t="shared" si="180"/>
        <v>1.6966399999999999</v>
      </c>
    </row>
    <row r="312" spans="1:27" ht="12.75" hidden="1" customHeight="1" outlineLevel="1" x14ac:dyDescent="0.2">
      <c r="A312" s="163" t="s">
        <v>1334</v>
      </c>
      <c r="B312" s="94" t="s">
        <v>238</v>
      </c>
      <c r="C312" s="70" t="s">
        <v>79</v>
      </c>
      <c r="D312" s="71">
        <v>1255.75</v>
      </c>
      <c r="E312" s="71">
        <v>1103.8399999999999</v>
      </c>
      <c r="F312" s="71">
        <v>1071.32</v>
      </c>
      <c r="G312" s="71">
        <v>1040.33</v>
      </c>
      <c r="H312" s="71">
        <v>1045.21</v>
      </c>
      <c r="I312" s="71">
        <v>1176.92</v>
      </c>
      <c r="J312" s="71">
        <v>1515.12</v>
      </c>
      <c r="K312" s="71">
        <v>1777.16</v>
      </c>
      <c r="L312" s="71">
        <v>1944.04</v>
      </c>
      <c r="M312" s="71">
        <v>2010.85</v>
      </c>
      <c r="N312" s="71">
        <v>2028.66</v>
      </c>
      <c r="O312" s="71">
        <v>2014.57</v>
      </c>
      <c r="P312" s="71">
        <v>2006.47</v>
      </c>
      <c r="Q312" s="71">
        <v>2024.09</v>
      </c>
      <c r="R312" s="71">
        <v>2021.24</v>
      </c>
      <c r="S312" s="71">
        <v>2008.96</v>
      </c>
      <c r="T312" s="71">
        <v>1994.42</v>
      </c>
      <c r="U312" s="71">
        <v>1984.03</v>
      </c>
      <c r="V312" s="71">
        <v>1971.57</v>
      </c>
      <c r="W312" s="71">
        <v>1965.52</v>
      </c>
      <c r="X312" s="71">
        <v>1956.15</v>
      </c>
      <c r="Y312" s="71">
        <v>1961.03</v>
      </c>
      <c r="Z312" s="71">
        <v>1824.92</v>
      </c>
      <c r="AA312" s="71">
        <v>1468.34</v>
      </c>
    </row>
    <row r="313" spans="1:27" ht="12.75" hidden="1" customHeight="1" outlineLevel="1" x14ac:dyDescent="0.2">
      <c r="A313" s="163" t="s">
        <v>1335</v>
      </c>
      <c r="B313" s="94" t="s">
        <v>90</v>
      </c>
      <c r="C313" s="70" t="s">
        <v>79</v>
      </c>
      <c r="D313" s="71">
        <f>$D$168</f>
        <v>113.12</v>
      </c>
      <c r="E313" s="71">
        <f>$D$168</f>
        <v>113.12</v>
      </c>
      <c r="F313" s="71">
        <f t="shared" ref="F313:AA313" si="181">$D$168</f>
        <v>113.12</v>
      </c>
      <c r="G313" s="71">
        <f t="shared" si="181"/>
        <v>113.12</v>
      </c>
      <c r="H313" s="71">
        <f t="shared" si="181"/>
        <v>113.12</v>
      </c>
      <c r="I313" s="71">
        <f t="shared" si="181"/>
        <v>113.12</v>
      </c>
      <c r="J313" s="71">
        <f t="shared" si="181"/>
        <v>113.12</v>
      </c>
      <c r="K313" s="71">
        <f t="shared" si="181"/>
        <v>113.12</v>
      </c>
      <c r="L313" s="71">
        <f t="shared" si="181"/>
        <v>113.12</v>
      </c>
      <c r="M313" s="71">
        <f t="shared" si="181"/>
        <v>113.12</v>
      </c>
      <c r="N313" s="71">
        <f t="shared" si="181"/>
        <v>113.12</v>
      </c>
      <c r="O313" s="71">
        <f t="shared" si="181"/>
        <v>113.12</v>
      </c>
      <c r="P313" s="71">
        <f t="shared" si="181"/>
        <v>113.12</v>
      </c>
      <c r="Q313" s="71">
        <f t="shared" si="181"/>
        <v>113.12</v>
      </c>
      <c r="R313" s="71">
        <f t="shared" si="181"/>
        <v>113.12</v>
      </c>
      <c r="S313" s="71">
        <f t="shared" si="181"/>
        <v>113.12</v>
      </c>
      <c r="T313" s="71">
        <f t="shared" si="181"/>
        <v>113.12</v>
      </c>
      <c r="U313" s="71">
        <f t="shared" si="181"/>
        <v>113.12</v>
      </c>
      <c r="V313" s="71">
        <f t="shared" si="181"/>
        <v>113.12</v>
      </c>
      <c r="W313" s="71">
        <f t="shared" si="181"/>
        <v>113.12</v>
      </c>
      <c r="X313" s="71">
        <f t="shared" si="181"/>
        <v>113.12</v>
      </c>
      <c r="Y313" s="71">
        <f t="shared" si="181"/>
        <v>113.12</v>
      </c>
      <c r="Z313" s="71">
        <f t="shared" si="181"/>
        <v>113.12</v>
      </c>
      <c r="AA313" s="71">
        <f t="shared" si="181"/>
        <v>113.12</v>
      </c>
    </row>
    <row r="314" spans="1:27" ht="12.75" hidden="1" customHeight="1" outlineLevel="1" x14ac:dyDescent="0.2">
      <c r="A314" s="163" t="s">
        <v>1336</v>
      </c>
      <c r="B314" s="94" t="s">
        <v>83</v>
      </c>
      <c r="C314" s="70" t="s">
        <v>79</v>
      </c>
      <c r="D314" s="71">
        <v>4.95</v>
      </c>
      <c r="E314" s="71">
        <v>4.95</v>
      </c>
      <c r="F314" s="71">
        <v>4.95</v>
      </c>
      <c r="G314" s="71">
        <v>4.95</v>
      </c>
      <c r="H314" s="71">
        <v>4.95</v>
      </c>
      <c r="I314" s="71">
        <v>4.95</v>
      </c>
      <c r="J314" s="71">
        <v>4.95</v>
      </c>
      <c r="K314" s="71">
        <v>4.95</v>
      </c>
      <c r="L314" s="71">
        <v>4.95</v>
      </c>
      <c r="M314" s="71">
        <v>4.95</v>
      </c>
      <c r="N314" s="71">
        <v>4.95</v>
      </c>
      <c r="O314" s="71">
        <v>4.95</v>
      </c>
      <c r="P314" s="71">
        <v>4.95</v>
      </c>
      <c r="Q314" s="71">
        <v>4.95</v>
      </c>
      <c r="R314" s="71">
        <v>4.95</v>
      </c>
      <c r="S314" s="71">
        <v>4.95</v>
      </c>
      <c r="T314" s="71">
        <v>4.95</v>
      </c>
      <c r="U314" s="71">
        <v>4.95</v>
      </c>
      <c r="V314" s="71">
        <v>4.95</v>
      </c>
      <c r="W314" s="71">
        <v>4.95</v>
      </c>
      <c r="X314" s="71">
        <v>4.95</v>
      </c>
      <c r="Y314" s="71">
        <v>4.95</v>
      </c>
      <c r="Z314" s="71">
        <v>4.95</v>
      </c>
      <c r="AA314" s="71">
        <v>4.95</v>
      </c>
    </row>
    <row r="315" spans="1:27" ht="12.75" hidden="1" customHeight="1" outlineLevel="1" x14ac:dyDescent="0.2">
      <c r="A315" s="163" t="s">
        <v>1337</v>
      </c>
      <c r="B315" s="94" t="s">
        <v>81</v>
      </c>
      <c r="C315" s="70" t="s">
        <v>79</v>
      </c>
      <c r="D315" s="71">
        <f>$D$11</f>
        <v>110.23</v>
      </c>
      <c r="E315" s="71">
        <f t="shared" ref="E315:AA315" si="182">$D$11</f>
        <v>110.23</v>
      </c>
      <c r="F315" s="71">
        <f t="shared" si="182"/>
        <v>110.23</v>
      </c>
      <c r="G315" s="71">
        <f t="shared" si="182"/>
        <v>110.23</v>
      </c>
      <c r="H315" s="71">
        <f t="shared" si="182"/>
        <v>110.23</v>
      </c>
      <c r="I315" s="71">
        <f t="shared" si="182"/>
        <v>110.23</v>
      </c>
      <c r="J315" s="71">
        <f t="shared" si="182"/>
        <v>110.23</v>
      </c>
      <c r="K315" s="71">
        <f t="shared" si="182"/>
        <v>110.23</v>
      </c>
      <c r="L315" s="71">
        <f t="shared" si="182"/>
        <v>110.23</v>
      </c>
      <c r="M315" s="71">
        <f t="shared" si="182"/>
        <v>110.23</v>
      </c>
      <c r="N315" s="71">
        <f t="shared" si="182"/>
        <v>110.23</v>
      </c>
      <c r="O315" s="71">
        <f t="shared" si="182"/>
        <v>110.23</v>
      </c>
      <c r="P315" s="71">
        <f t="shared" si="182"/>
        <v>110.23</v>
      </c>
      <c r="Q315" s="71">
        <f t="shared" si="182"/>
        <v>110.23</v>
      </c>
      <c r="R315" s="71">
        <f t="shared" si="182"/>
        <v>110.23</v>
      </c>
      <c r="S315" s="71">
        <f t="shared" si="182"/>
        <v>110.23</v>
      </c>
      <c r="T315" s="71">
        <f t="shared" si="182"/>
        <v>110.23</v>
      </c>
      <c r="U315" s="71">
        <f t="shared" si="182"/>
        <v>110.23</v>
      </c>
      <c r="V315" s="71">
        <f t="shared" si="182"/>
        <v>110.23</v>
      </c>
      <c r="W315" s="71">
        <f t="shared" si="182"/>
        <v>110.23</v>
      </c>
      <c r="X315" s="71">
        <f t="shared" si="182"/>
        <v>110.23</v>
      </c>
      <c r="Y315" s="71">
        <f t="shared" si="182"/>
        <v>110.23</v>
      </c>
      <c r="Z315" s="71">
        <f t="shared" si="182"/>
        <v>110.23</v>
      </c>
      <c r="AA315" s="71">
        <f t="shared" si="182"/>
        <v>110.23</v>
      </c>
    </row>
    <row r="316" spans="1:27" ht="12.75" customHeight="1" collapsed="1" x14ac:dyDescent="0.2">
      <c r="A316" s="162" t="s">
        <v>1338</v>
      </c>
      <c r="B316" s="54" t="str">
        <f>"31"&amp;"."&amp;$B$663&amp;"."&amp;$B$664</f>
        <v>31.05.2023</v>
      </c>
      <c r="C316" s="134" t="s">
        <v>76</v>
      </c>
      <c r="D316" s="135">
        <f>ROUND(((D317+D318+D320+D319)/1000),5)</f>
        <v>1.43689</v>
      </c>
      <c r="E316" s="135">
        <f>ROUND(((E317+E318+E320+E319)/1000),5)</f>
        <v>1.3028</v>
      </c>
      <c r="F316" s="135">
        <f>ROUND(((F317+F318+F320+F319)/1000),5)</f>
        <v>1.23064</v>
      </c>
      <c r="G316" s="135">
        <f t="shared" ref="G316:AA316" si="183">ROUND(((G317+G318+G320+G319)/1000),5)</f>
        <v>1.1811799999999999</v>
      </c>
      <c r="H316" s="135">
        <f t="shared" si="183"/>
        <v>1.16164</v>
      </c>
      <c r="I316" s="135">
        <f t="shared" si="183"/>
        <v>1.3149599999999999</v>
      </c>
      <c r="J316" s="135">
        <f t="shared" si="183"/>
        <v>1.6933800000000001</v>
      </c>
      <c r="K316" s="135">
        <f t="shared" si="183"/>
        <v>1.9421200000000001</v>
      </c>
      <c r="L316" s="135">
        <f t="shared" si="183"/>
        <v>2.1903700000000002</v>
      </c>
      <c r="M316" s="135">
        <f t="shared" si="183"/>
        <v>2.24939</v>
      </c>
      <c r="N316" s="135">
        <f t="shared" si="183"/>
        <v>2.2716500000000002</v>
      </c>
      <c r="O316" s="135">
        <f t="shared" si="183"/>
        <v>2.26478</v>
      </c>
      <c r="P316" s="135">
        <f t="shared" si="183"/>
        <v>2.2475000000000001</v>
      </c>
      <c r="Q316" s="135">
        <f t="shared" si="183"/>
        <v>2.2678799999999999</v>
      </c>
      <c r="R316" s="135">
        <f t="shared" si="183"/>
        <v>2.2720400000000001</v>
      </c>
      <c r="S316" s="135">
        <f t="shared" si="183"/>
        <v>2.29494</v>
      </c>
      <c r="T316" s="135">
        <f t="shared" si="183"/>
        <v>2.2841800000000001</v>
      </c>
      <c r="U316" s="135">
        <f t="shared" si="183"/>
        <v>2.26709</v>
      </c>
      <c r="V316" s="135">
        <f t="shared" si="183"/>
        <v>2.2521800000000001</v>
      </c>
      <c r="W316" s="135">
        <f t="shared" si="183"/>
        <v>2.2305700000000002</v>
      </c>
      <c r="X316" s="135">
        <f t="shared" si="183"/>
        <v>2.2222</v>
      </c>
      <c r="Y316" s="135">
        <f t="shared" si="183"/>
        <v>2.2199399999999998</v>
      </c>
      <c r="Z316" s="135">
        <f t="shared" si="183"/>
        <v>2.0773600000000001</v>
      </c>
      <c r="AA316" s="135">
        <f t="shared" si="183"/>
        <v>1.7495499999999999</v>
      </c>
    </row>
    <row r="317" spans="1:27" ht="12.75" hidden="1" customHeight="1" outlineLevel="1" x14ac:dyDescent="0.2">
      <c r="A317" s="163" t="s">
        <v>1339</v>
      </c>
      <c r="B317" s="94" t="s">
        <v>238</v>
      </c>
      <c r="C317" s="70" t="s">
        <v>79</v>
      </c>
      <c r="D317" s="71">
        <v>1208.5899999999999</v>
      </c>
      <c r="E317" s="71">
        <v>1074.5</v>
      </c>
      <c r="F317" s="71">
        <v>1002.34</v>
      </c>
      <c r="G317" s="71">
        <v>952.88</v>
      </c>
      <c r="H317" s="71">
        <v>933.34</v>
      </c>
      <c r="I317" s="71">
        <v>1086.6600000000001</v>
      </c>
      <c r="J317" s="71">
        <v>1465.08</v>
      </c>
      <c r="K317" s="71">
        <v>1713.82</v>
      </c>
      <c r="L317" s="71">
        <v>1962.07</v>
      </c>
      <c r="M317" s="71">
        <v>2021.09</v>
      </c>
      <c r="N317" s="71">
        <v>2043.35</v>
      </c>
      <c r="O317" s="71">
        <v>2036.48</v>
      </c>
      <c r="P317" s="71">
        <v>2019.2</v>
      </c>
      <c r="Q317" s="71">
        <v>2039.58</v>
      </c>
      <c r="R317" s="71">
        <v>2043.74</v>
      </c>
      <c r="S317" s="71">
        <v>2066.64</v>
      </c>
      <c r="T317" s="71">
        <v>2055.88</v>
      </c>
      <c r="U317" s="71">
        <v>2038.79</v>
      </c>
      <c r="V317" s="71">
        <v>2023.88</v>
      </c>
      <c r="W317" s="71">
        <v>2002.27</v>
      </c>
      <c r="X317" s="71">
        <v>1993.9</v>
      </c>
      <c r="Y317" s="71">
        <v>1991.64</v>
      </c>
      <c r="Z317" s="71">
        <v>1849.06</v>
      </c>
      <c r="AA317" s="71">
        <v>1521.25</v>
      </c>
    </row>
    <row r="318" spans="1:27" ht="12.75" hidden="1" customHeight="1" outlineLevel="1" x14ac:dyDescent="0.2">
      <c r="A318" s="163" t="s">
        <v>1340</v>
      </c>
      <c r="B318" s="94" t="s">
        <v>90</v>
      </c>
      <c r="C318" s="70" t="s">
        <v>79</v>
      </c>
      <c r="D318" s="71">
        <f>$D$168</f>
        <v>113.12</v>
      </c>
      <c r="E318" s="71">
        <f>$D$168</f>
        <v>113.12</v>
      </c>
      <c r="F318" s="71">
        <f t="shared" ref="F318:AA318" si="184">$D$168</f>
        <v>113.12</v>
      </c>
      <c r="G318" s="71">
        <f t="shared" si="184"/>
        <v>113.12</v>
      </c>
      <c r="H318" s="71">
        <f t="shared" si="184"/>
        <v>113.12</v>
      </c>
      <c r="I318" s="71">
        <f t="shared" si="184"/>
        <v>113.12</v>
      </c>
      <c r="J318" s="71">
        <f t="shared" si="184"/>
        <v>113.12</v>
      </c>
      <c r="K318" s="71">
        <f t="shared" si="184"/>
        <v>113.12</v>
      </c>
      <c r="L318" s="71">
        <f t="shared" si="184"/>
        <v>113.12</v>
      </c>
      <c r="M318" s="71">
        <f t="shared" si="184"/>
        <v>113.12</v>
      </c>
      <c r="N318" s="71">
        <f t="shared" si="184"/>
        <v>113.12</v>
      </c>
      <c r="O318" s="71">
        <f t="shared" si="184"/>
        <v>113.12</v>
      </c>
      <c r="P318" s="71">
        <f t="shared" si="184"/>
        <v>113.12</v>
      </c>
      <c r="Q318" s="71">
        <f t="shared" si="184"/>
        <v>113.12</v>
      </c>
      <c r="R318" s="71">
        <f t="shared" si="184"/>
        <v>113.12</v>
      </c>
      <c r="S318" s="71">
        <f t="shared" si="184"/>
        <v>113.12</v>
      </c>
      <c r="T318" s="71">
        <f t="shared" si="184"/>
        <v>113.12</v>
      </c>
      <c r="U318" s="71">
        <f t="shared" si="184"/>
        <v>113.12</v>
      </c>
      <c r="V318" s="71">
        <f t="shared" si="184"/>
        <v>113.12</v>
      </c>
      <c r="W318" s="71">
        <f t="shared" si="184"/>
        <v>113.12</v>
      </c>
      <c r="X318" s="71">
        <f t="shared" si="184"/>
        <v>113.12</v>
      </c>
      <c r="Y318" s="71">
        <f t="shared" si="184"/>
        <v>113.12</v>
      </c>
      <c r="Z318" s="71">
        <f t="shared" si="184"/>
        <v>113.12</v>
      </c>
      <c r="AA318" s="71">
        <f t="shared" si="184"/>
        <v>113.12</v>
      </c>
    </row>
    <row r="319" spans="1:27" ht="12.75" hidden="1" customHeight="1" outlineLevel="1" x14ac:dyDescent="0.2">
      <c r="A319" s="163" t="s">
        <v>1341</v>
      </c>
      <c r="B319" s="94" t="s">
        <v>83</v>
      </c>
      <c r="C319" s="70" t="s">
        <v>79</v>
      </c>
      <c r="D319" s="71">
        <v>4.95</v>
      </c>
      <c r="E319" s="71">
        <v>4.95</v>
      </c>
      <c r="F319" s="71">
        <v>4.95</v>
      </c>
      <c r="G319" s="71">
        <v>4.95</v>
      </c>
      <c r="H319" s="71">
        <v>4.95</v>
      </c>
      <c r="I319" s="71">
        <v>4.95</v>
      </c>
      <c r="J319" s="71">
        <v>4.95</v>
      </c>
      <c r="K319" s="71">
        <v>4.95</v>
      </c>
      <c r="L319" s="71">
        <v>4.95</v>
      </c>
      <c r="M319" s="71">
        <v>4.95</v>
      </c>
      <c r="N319" s="71">
        <v>4.95</v>
      </c>
      <c r="O319" s="71">
        <v>4.95</v>
      </c>
      <c r="P319" s="71">
        <v>4.95</v>
      </c>
      <c r="Q319" s="71">
        <v>4.95</v>
      </c>
      <c r="R319" s="71">
        <v>4.95</v>
      </c>
      <c r="S319" s="71">
        <v>4.95</v>
      </c>
      <c r="T319" s="71">
        <v>4.95</v>
      </c>
      <c r="U319" s="71">
        <v>4.95</v>
      </c>
      <c r="V319" s="71">
        <v>4.95</v>
      </c>
      <c r="W319" s="71">
        <v>4.95</v>
      </c>
      <c r="X319" s="71">
        <v>4.95</v>
      </c>
      <c r="Y319" s="71">
        <v>4.95</v>
      </c>
      <c r="Z319" s="71">
        <v>4.95</v>
      </c>
      <c r="AA319" s="71">
        <v>4.95</v>
      </c>
    </row>
    <row r="320" spans="1:27" ht="12.75" hidden="1" customHeight="1" outlineLevel="1" x14ac:dyDescent="0.2">
      <c r="A320" s="163" t="s">
        <v>1342</v>
      </c>
      <c r="B320" s="94" t="s">
        <v>81</v>
      </c>
      <c r="C320" s="70" t="s">
        <v>79</v>
      </c>
      <c r="D320" s="71">
        <f>$D$11</f>
        <v>110.23</v>
      </c>
      <c r="E320" s="71">
        <f t="shared" ref="E320:AA320" si="185">$D$11</f>
        <v>110.23</v>
      </c>
      <c r="F320" s="71">
        <f t="shared" si="185"/>
        <v>110.23</v>
      </c>
      <c r="G320" s="71">
        <f t="shared" si="185"/>
        <v>110.23</v>
      </c>
      <c r="H320" s="71">
        <f t="shared" si="185"/>
        <v>110.23</v>
      </c>
      <c r="I320" s="71">
        <f t="shared" si="185"/>
        <v>110.23</v>
      </c>
      <c r="J320" s="71">
        <f t="shared" si="185"/>
        <v>110.23</v>
      </c>
      <c r="K320" s="71">
        <f t="shared" si="185"/>
        <v>110.23</v>
      </c>
      <c r="L320" s="71">
        <f t="shared" si="185"/>
        <v>110.23</v>
      </c>
      <c r="M320" s="71">
        <f t="shared" si="185"/>
        <v>110.23</v>
      </c>
      <c r="N320" s="71">
        <f t="shared" si="185"/>
        <v>110.23</v>
      </c>
      <c r="O320" s="71">
        <f t="shared" si="185"/>
        <v>110.23</v>
      </c>
      <c r="P320" s="71">
        <f t="shared" si="185"/>
        <v>110.23</v>
      </c>
      <c r="Q320" s="71">
        <f t="shared" si="185"/>
        <v>110.23</v>
      </c>
      <c r="R320" s="71">
        <f t="shared" si="185"/>
        <v>110.23</v>
      </c>
      <c r="S320" s="71">
        <f t="shared" si="185"/>
        <v>110.23</v>
      </c>
      <c r="T320" s="71">
        <f t="shared" si="185"/>
        <v>110.23</v>
      </c>
      <c r="U320" s="71">
        <f t="shared" si="185"/>
        <v>110.23</v>
      </c>
      <c r="V320" s="71">
        <f t="shared" si="185"/>
        <v>110.23</v>
      </c>
      <c r="W320" s="71">
        <f t="shared" si="185"/>
        <v>110.23</v>
      </c>
      <c r="X320" s="71">
        <f t="shared" si="185"/>
        <v>110.23</v>
      </c>
      <c r="Y320" s="71">
        <f t="shared" si="185"/>
        <v>110.23</v>
      </c>
      <c r="Z320" s="71">
        <f t="shared" si="185"/>
        <v>110.23</v>
      </c>
      <c r="AA320" s="71">
        <f t="shared" si="185"/>
        <v>110.23</v>
      </c>
    </row>
    <row r="321" spans="1:27" ht="12.75" customHeight="1" collapsed="1" x14ac:dyDescent="0.2">
      <c r="A321" s="164"/>
      <c r="B321" s="165" t="s">
        <v>392</v>
      </c>
      <c r="C321" s="166"/>
      <c r="D321" s="167"/>
      <c r="E321" s="167"/>
      <c r="F321" s="167"/>
      <c r="G321" s="167"/>
      <c r="I321" s="66"/>
    </row>
    <row r="322" spans="1:27" ht="12.75" customHeight="1" x14ac:dyDescent="0.2">
      <c r="A322" s="164"/>
      <c r="B322" s="165" t="s">
        <v>392</v>
      </c>
      <c r="C322" s="166"/>
      <c r="D322" s="167"/>
      <c r="E322" s="167"/>
      <c r="F322" s="167"/>
      <c r="G322" s="167"/>
      <c r="I322" s="66"/>
    </row>
    <row r="323" spans="1:27" ht="12.75" customHeight="1" x14ac:dyDescent="0.2">
      <c r="A323" s="157" t="s">
        <v>549</v>
      </c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9"/>
    </row>
    <row r="324" spans="1:27" ht="25.5" x14ac:dyDescent="0.2">
      <c r="A324" s="160" t="s">
        <v>64</v>
      </c>
      <c r="B324" s="161" t="s">
        <v>210</v>
      </c>
      <c r="C324" s="160" t="s">
        <v>211</v>
      </c>
      <c r="D324" s="161" t="s">
        <v>212</v>
      </c>
      <c r="E324" s="161" t="s">
        <v>213</v>
      </c>
      <c r="F324" s="161" t="s">
        <v>214</v>
      </c>
      <c r="G324" s="161" t="s">
        <v>215</v>
      </c>
      <c r="H324" s="161" t="s">
        <v>216</v>
      </c>
      <c r="I324" s="161" t="s">
        <v>217</v>
      </c>
      <c r="J324" s="161" t="s">
        <v>218</v>
      </c>
      <c r="K324" s="161" t="s">
        <v>219</v>
      </c>
      <c r="L324" s="161" t="s">
        <v>220</v>
      </c>
      <c r="M324" s="161" t="s">
        <v>221</v>
      </c>
      <c r="N324" s="161" t="s">
        <v>222</v>
      </c>
      <c r="O324" s="161" t="s">
        <v>223</v>
      </c>
      <c r="P324" s="161" t="s">
        <v>224</v>
      </c>
      <c r="Q324" s="161" t="s">
        <v>225</v>
      </c>
      <c r="R324" s="161" t="s">
        <v>226</v>
      </c>
      <c r="S324" s="161" t="s">
        <v>227</v>
      </c>
      <c r="T324" s="161" t="s">
        <v>228</v>
      </c>
      <c r="U324" s="161" t="s">
        <v>229</v>
      </c>
      <c r="V324" s="161" t="s">
        <v>230</v>
      </c>
      <c r="W324" s="161" t="s">
        <v>231</v>
      </c>
      <c r="X324" s="161" t="s">
        <v>232</v>
      </c>
      <c r="Y324" s="161" t="s">
        <v>233</v>
      </c>
      <c r="Z324" s="161" t="s">
        <v>234</v>
      </c>
      <c r="AA324" s="161" t="s">
        <v>235</v>
      </c>
    </row>
    <row r="325" spans="1:27" ht="12.75" customHeight="1" x14ac:dyDescent="0.2">
      <c r="A325" s="162" t="s">
        <v>1343</v>
      </c>
      <c r="B325" s="54" t="str">
        <f>"01"&amp;"."&amp;$B$663&amp;"."&amp;$B$664</f>
        <v>01.05.2023</v>
      </c>
      <c r="C325" s="134" t="s">
        <v>76</v>
      </c>
      <c r="D325" s="135">
        <f>ROUND(((D326+D327+D329+D328)/1000),5)</f>
        <v>1.8900999999999999</v>
      </c>
      <c r="E325" s="135">
        <f>ROUND(((E326+E327+E329+E328)/1000),5)</f>
        <v>1.76014</v>
      </c>
      <c r="F325" s="135">
        <f>ROUND(((F326+F327+F329+F328)/1000),5)</f>
        <v>1.66686</v>
      </c>
      <c r="G325" s="135">
        <f t="shared" ref="G325:AA325" si="186">ROUND(((G326+G327+G329+G328)/1000),5)</f>
        <v>1.6004799999999999</v>
      </c>
      <c r="H325" s="135">
        <f t="shared" si="186"/>
        <v>1.5809599999999999</v>
      </c>
      <c r="I325" s="135">
        <f t="shared" si="186"/>
        <v>1.5916600000000001</v>
      </c>
      <c r="J325" s="135">
        <f t="shared" si="186"/>
        <v>1.62127</v>
      </c>
      <c r="K325" s="135">
        <f t="shared" si="186"/>
        <v>1.7900499999999999</v>
      </c>
      <c r="L325" s="135">
        <f t="shared" si="186"/>
        <v>2.0436000000000001</v>
      </c>
      <c r="M325" s="135">
        <f t="shared" si="186"/>
        <v>2.2223799999999998</v>
      </c>
      <c r="N325" s="135">
        <f t="shared" si="186"/>
        <v>2.2372200000000002</v>
      </c>
      <c r="O325" s="135">
        <f t="shared" si="186"/>
        <v>2.2343700000000002</v>
      </c>
      <c r="P325" s="135">
        <f t="shared" si="186"/>
        <v>2.2243599999999999</v>
      </c>
      <c r="Q325" s="135">
        <f t="shared" si="186"/>
        <v>2.2242199999999999</v>
      </c>
      <c r="R325" s="135">
        <f t="shared" si="186"/>
        <v>2.20791</v>
      </c>
      <c r="S325" s="135">
        <f t="shared" si="186"/>
        <v>2.2488199999999998</v>
      </c>
      <c r="T325" s="135">
        <f t="shared" si="186"/>
        <v>2.28389</v>
      </c>
      <c r="U325" s="135">
        <f t="shared" si="186"/>
        <v>2.2994300000000001</v>
      </c>
      <c r="V325" s="135">
        <f t="shared" si="186"/>
        <v>2.3390499999999999</v>
      </c>
      <c r="W325" s="135">
        <f t="shared" si="186"/>
        <v>2.4186100000000001</v>
      </c>
      <c r="X325" s="135">
        <f t="shared" si="186"/>
        <v>2.6082100000000001</v>
      </c>
      <c r="Y325" s="135">
        <f t="shared" si="186"/>
        <v>2.4083399999999999</v>
      </c>
      <c r="Z325" s="135">
        <f t="shared" si="186"/>
        <v>2.2079399999999998</v>
      </c>
      <c r="AA325" s="135">
        <f t="shared" si="186"/>
        <v>2.0066299999999999</v>
      </c>
    </row>
    <row r="326" spans="1:27" ht="12.75" hidden="1" customHeight="1" outlineLevel="1" x14ac:dyDescent="0.2">
      <c r="A326" s="163" t="s">
        <v>1344</v>
      </c>
      <c r="B326" s="94" t="s">
        <v>238</v>
      </c>
      <c r="C326" s="70" t="s">
        <v>79</v>
      </c>
      <c r="D326" s="71">
        <v>1557.89</v>
      </c>
      <c r="E326" s="71">
        <v>1427.93</v>
      </c>
      <c r="F326" s="71">
        <v>1334.65</v>
      </c>
      <c r="G326" s="71">
        <v>1268.27</v>
      </c>
      <c r="H326" s="71">
        <v>1248.75</v>
      </c>
      <c r="I326" s="71">
        <v>1259.45</v>
      </c>
      <c r="J326" s="71">
        <v>1289.06</v>
      </c>
      <c r="K326" s="71">
        <v>1457.84</v>
      </c>
      <c r="L326" s="71">
        <v>1711.39</v>
      </c>
      <c r="M326" s="71">
        <v>1890.17</v>
      </c>
      <c r="N326" s="71">
        <v>1905.01</v>
      </c>
      <c r="O326" s="71">
        <v>1902.16</v>
      </c>
      <c r="P326" s="71">
        <v>1892.15</v>
      </c>
      <c r="Q326" s="71">
        <v>1892.01</v>
      </c>
      <c r="R326" s="71">
        <v>1875.7</v>
      </c>
      <c r="S326" s="71">
        <v>1916.61</v>
      </c>
      <c r="T326" s="71">
        <v>1951.68</v>
      </c>
      <c r="U326" s="71">
        <v>1967.22</v>
      </c>
      <c r="V326" s="71">
        <v>2006.84</v>
      </c>
      <c r="W326" s="71">
        <v>2086.4</v>
      </c>
      <c r="X326" s="71">
        <v>2276</v>
      </c>
      <c r="Y326" s="71">
        <v>2076.13</v>
      </c>
      <c r="Z326" s="71">
        <v>1875.73</v>
      </c>
      <c r="AA326" s="71">
        <v>1674.42</v>
      </c>
    </row>
    <row r="327" spans="1:27" ht="12.75" hidden="1" customHeight="1" outlineLevel="1" x14ac:dyDescent="0.2">
      <c r="A327" s="163" t="s">
        <v>1345</v>
      </c>
      <c r="B327" s="94" t="s">
        <v>90</v>
      </c>
      <c r="C327" s="70" t="s">
        <v>79</v>
      </c>
      <c r="D327" s="71">
        <v>217.03</v>
      </c>
      <c r="E327" s="71">
        <f>$D$327</f>
        <v>217.03</v>
      </c>
      <c r="F327" s="71">
        <f t="shared" ref="F327:AA327" si="187">$D$327</f>
        <v>217.03</v>
      </c>
      <c r="G327" s="71">
        <f t="shared" si="187"/>
        <v>217.03</v>
      </c>
      <c r="H327" s="71">
        <f t="shared" si="187"/>
        <v>217.03</v>
      </c>
      <c r="I327" s="71">
        <f t="shared" si="187"/>
        <v>217.03</v>
      </c>
      <c r="J327" s="71">
        <f t="shared" si="187"/>
        <v>217.03</v>
      </c>
      <c r="K327" s="71">
        <f t="shared" si="187"/>
        <v>217.03</v>
      </c>
      <c r="L327" s="71">
        <f t="shared" si="187"/>
        <v>217.03</v>
      </c>
      <c r="M327" s="71">
        <f t="shared" si="187"/>
        <v>217.03</v>
      </c>
      <c r="N327" s="71">
        <f t="shared" si="187"/>
        <v>217.03</v>
      </c>
      <c r="O327" s="71">
        <f t="shared" si="187"/>
        <v>217.03</v>
      </c>
      <c r="P327" s="71">
        <f t="shared" si="187"/>
        <v>217.03</v>
      </c>
      <c r="Q327" s="71">
        <f t="shared" si="187"/>
        <v>217.03</v>
      </c>
      <c r="R327" s="71">
        <f t="shared" si="187"/>
        <v>217.03</v>
      </c>
      <c r="S327" s="71">
        <f t="shared" si="187"/>
        <v>217.03</v>
      </c>
      <c r="T327" s="71">
        <f t="shared" si="187"/>
        <v>217.03</v>
      </c>
      <c r="U327" s="71">
        <f t="shared" si="187"/>
        <v>217.03</v>
      </c>
      <c r="V327" s="71">
        <f t="shared" si="187"/>
        <v>217.03</v>
      </c>
      <c r="W327" s="71">
        <f t="shared" si="187"/>
        <v>217.03</v>
      </c>
      <c r="X327" s="71">
        <f t="shared" si="187"/>
        <v>217.03</v>
      </c>
      <c r="Y327" s="71">
        <f t="shared" si="187"/>
        <v>217.03</v>
      </c>
      <c r="Z327" s="71">
        <f t="shared" si="187"/>
        <v>217.03</v>
      </c>
      <c r="AA327" s="71">
        <f t="shared" si="187"/>
        <v>217.03</v>
      </c>
    </row>
    <row r="328" spans="1:27" ht="12.75" hidden="1" customHeight="1" outlineLevel="1" x14ac:dyDescent="0.2">
      <c r="A328" s="163" t="s">
        <v>1346</v>
      </c>
      <c r="B328" s="94" t="s">
        <v>83</v>
      </c>
      <c r="C328" s="70" t="s">
        <v>79</v>
      </c>
      <c r="D328" s="71">
        <v>4.95</v>
      </c>
      <c r="E328" s="71">
        <v>4.95</v>
      </c>
      <c r="F328" s="71">
        <v>4.95</v>
      </c>
      <c r="G328" s="71">
        <v>4.95</v>
      </c>
      <c r="H328" s="71">
        <v>4.95</v>
      </c>
      <c r="I328" s="71">
        <v>4.95</v>
      </c>
      <c r="J328" s="71">
        <v>4.95</v>
      </c>
      <c r="K328" s="71">
        <v>4.95</v>
      </c>
      <c r="L328" s="71">
        <v>4.95</v>
      </c>
      <c r="M328" s="71">
        <v>4.95</v>
      </c>
      <c r="N328" s="71">
        <v>4.95</v>
      </c>
      <c r="O328" s="71">
        <v>4.95</v>
      </c>
      <c r="P328" s="71">
        <v>4.95</v>
      </c>
      <c r="Q328" s="71">
        <v>4.95</v>
      </c>
      <c r="R328" s="71">
        <v>4.95</v>
      </c>
      <c r="S328" s="71">
        <v>4.95</v>
      </c>
      <c r="T328" s="71">
        <v>4.95</v>
      </c>
      <c r="U328" s="71">
        <v>4.95</v>
      </c>
      <c r="V328" s="71">
        <v>4.95</v>
      </c>
      <c r="W328" s="71">
        <v>4.95</v>
      </c>
      <c r="X328" s="71">
        <v>4.95</v>
      </c>
      <c r="Y328" s="71">
        <v>4.95</v>
      </c>
      <c r="Z328" s="71">
        <v>4.95</v>
      </c>
      <c r="AA328" s="71">
        <v>4.95</v>
      </c>
    </row>
    <row r="329" spans="1:27" ht="12.75" hidden="1" customHeight="1" outlineLevel="1" x14ac:dyDescent="0.2">
      <c r="A329" s="163" t="s">
        <v>1347</v>
      </c>
      <c r="B329" s="94" t="s">
        <v>81</v>
      </c>
      <c r="C329" s="70" t="s">
        <v>79</v>
      </c>
      <c r="D329" s="71">
        <f>$D$11</f>
        <v>110.23</v>
      </c>
      <c r="E329" s="71">
        <f t="shared" ref="E329:AA329" si="188">$D$11</f>
        <v>110.23</v>
      </c>
      <c r="F329" s="71">
        <f t="shared" si="188"/>
        <v>110.23</v>
      </c>
      <c r="G329" s="71">
        <f t="shared" si="188"/>
        <v>110.23</v>
      </c>
      <c r="H329" s="71">
        <f t="shared" si="188"/>
        <v>110.23</v>
      </c>
      <c r="I329" s="71">
        <f t="shared" si="188"/>
        <v>110.23</v>
      </c>
      <c r="J329" s="71">
        <f t="shared" si="188"/>
        <v>110.23</v>
      </c>
      <c r="K329" s="71">
        <f t="shared" si="188"/>
        <v>110.23</v>
      </c>
      <c r="L329" s="71">
        <f t="shared" si="188"/>
        <v>110.23</v>
      </c>
      <c r="M329" s="71">
        <f t="shared" si="188"/>
        <v>110.23</v>
      </c>
      <c r="N329" s="71">
        <f t="shared" si="188"/>
        <v>110.23</v>
      </c>
      <c r="O329" s="71">
        <f t="shared" si="188"/>
        <v>110.23</v>
      </c>
      <c r="P329" s="71">
        <f t="shared" si="188"/>
        <v>110.23</v>
      </c>
      <c r="Q329" s="71">
        <f t="shared" si="188"/>
        <v>110.23</v>
      </c>
      <c r="R329" s="71">
        <f t="shared" si="188"/>
        <v>110.23</v>
      </c>
      <c r="S329" s="71">
        <f t="shared" si="188"/>
        <v>110.23</v>
      </c>
      <c r="T329" s="71">
        <f t="shared" si="188"/>
        <v>110.23</v>
      </c>
      <c r="U329" s="71">
        <f t="shared" si="188"/>
        <v>110.23</v>
      </c>
      <c r="V329" s="71">
        <f t="shared" si="188"/>
        <v>110.23</v>
      </c>
      <c r="W329" s="71">
        <f t="shared" si="188"/>
        <v>110.23</v>
      </c>
      <c r="X329" s="71">
        <f t="shared" si="188"/>
        <v>110.23</v>
      </c>
      <c r="Y329" s="71">
        <f t="shared" si="188"/>
        <v>110.23</v>
      </c>
      <c r="Z329" s="71">
        <f t="shared" si="188"/>
        <v>110.23</v>
      </c>
      <c r="AA329" s="71">
        <f t="shared" si="188"/>
        <v>110.23</v>
      </c>
    </row>
    <row r="330" spans="1:27" ht="12.75" customHeight="1" collapsed="1" x14ac:dyDescent="0.2">
      <c r="A330" s="162" t="s">
        <v>1348</v>
      </c>
      <c r="B330" s="54" t="str">
        <f>"02"&amp;"."&amp;$B$663&amp;"."&amp;$B$664</f>
        <v>02.05.2023</v>
      </c>
      <c r="C330" s="134" t="s">
        <v>76</v>
      </c>
      <c r="D330" s="135">
        <f>ROUND(((D331+D332+D334+D333)/1000),5)</f>
        <v>1.7041999999999999</v>
      </c>
      <c r="E330" s="135">
        <f>ROUND(((E331+E332+E334+E333)/1000),5)</f>
        <v>1.52728</v>
      </c>
      <c r="F330" s="135">
        <f>ROUND(((F331+F332+F334+F333)/1000),5)</f>
        <v>1.43597</v>
      </c>
      <c r="G330" s="135">
        <f t="shared" ref="G330:AA330" si="189">ROUND(((G331+G332+G334+G333)/1000),5)</f>
        <v>1.43523</v>
      </c>
      <c r="H330" s="135">
        <f t="shared" si="189"/>
        <v>1.45919</v>
      </c>
      <c r="I330" s="135">
        <f t="shared" si="189"/>
        <v>1.5726</v>
      </c>
      <c r="J330" s="135">
        <f t="shared" si="189"/>
        <v>1.7741499999999999</v>
      </c>
      <c r="K330" s="135">
        <f t="shared" si="189"/>
        <v>2.0354000000000001</v>
      </c>
      <c r="L330" s="135">
        <f t="shared" si="189"/>
        <v>2.2242999999999999</v>
      </c>
      <c r="M330" s="135">
        <f t="shared" si="189"/>
        <v>2.3007900000000001</v>
      </c>
      <c r="N330" s="135">
        <f t="shared" si="189"/>
        <v>2.3214399999999999</v>
      </c>
      <c r="O330" s="135">
        <f t="shared" si="189"/>
        <v>2.2619799999999999</v>
      </c>
      <c r="P330" s="135">
        <f t="shared" si="189"/>
        <v>2.26315</v>
      </c>
      <c r="Q330" s="135">
        <f t="shared" si="189"/>
        <v>2.2663700000000002</v>
      </c>
      <c r="R330" s="135">
        <f t="shared" si="189"/>
        <v>2.25332</v>
      </c>
      <c r="S330" s="135">
        <f t="shared" si="189"/>
        <v>2.21915</v>
      </c>
      <c r="T330" s="135">
        <f t="shared" si="189"/>
        <v>2.17624</v>
      </c>
      <c r="U330" s="135">
        <f t="shared" si="189"/>
        <v>2.1627999999999998</v>
      </c>
      <c r="V330" s="135">
        <f t="shared" si="189"/>
        <v>2.1803499999999998</v>
      </c>
      <c r="W330" s="135">
        <f t="shared" si="189"/>
        <v>2.1964100000000002</v>
      </c>
      <c r="X330" s="135">
        <f t="shared" si="189"/>
        <v>2.3318300000000001</v>
      </c>
      <c r="Y330" s="135">
        <f t="shared" si="189"/>
        <v>2.2384400000000002</v>
      </c>
      <c r="Z330" s="135">
        <f t="shared" si="189"/>
        <v>2.0145300000000002</v>
      </c>
      <c r="AA330" s="135">
        <f t="shared" si="189"/>
        <v>1.71095</v>
      </c>
    </row>
    <row r="331" spans="1:27" ht="12.75" hidden="1" customHeight="1" outlineLevel="1" x14ac:dyDescent="0.2">
      <c r="A331" s="163" t="s">
        <v>1349</v>
      </c>
      <c r="B331" s="94" t="s">
        <v>238</v>
      </c>
      <c r="C331" s="70" t="s">
        <v>79</v>
      </c>
      <c r="D331" s="71">
        <v>1371.99</v>
      </c>
      <c r="E331" s="71">
        <v>1195.07</v>
      </c>
      <c r="F331" s="71">
        <v>1103.76</v>
      </c>
      <c r="G331" s="71">
        <v>1103.02</v>
      </c>
      <c r="H331" s="71">
        <v>1126.98</v>
      </c>
      <c r="I331" s="71">
        <v>1240.3900000000001</v>
      </c>
      <c r="J331" s="71">
        <v>1441.94</v>
      </c>
      <c r="K331" s="71">
        <v>1703.19</v>
      </c>
      <c r="L331" s="71">
        <v>1892.09</v>
      </c>
      <c r="M331" s="71">
        <v>1968.58</v>
      </c>
      <c r="N331" s="71">
        <v>1989.23</v>
      </c>
      <c r="O331" s="71">
        <v>1929.77</v>
      </c>
      <c r="P331" s="71">
        <v>1930.94</v>
      </c>
      <c r="Q331" s="71">
        <v>1934.16</v>
      </c>
      <c r="R331" s="71">
        <v>1921.11</v>
      </c>
      <c r="S331" s="71">
        <v>1886.94</v>
      </c>
      <c r="T331" s="71">
        <v>1844.03</v>
      </c>
      <c r="U331" s="71">
        <v>1830.59</v>
      </c>
      <c r="V331" s="71">
        <v>1848.14</v>
      </c>
      <c r="W331" s="71">
        <v>1864.2</v>
      </c>
      <c r="X331" s="71">
        <v>1999.62</v>
      </c>
      <c r="Y331" s="71">
        <v>1906.23</v>
      </c>
      <c r="Z331" s="71">
        <v>1682.32</v>
      </c>
      <c r="AA331" s="71">
        <v>1378.74</v>
      </c>
    </row>
    <row r="332" spans="1:27" ht="12.75" hidden="1" customHeight="1" outlineLevel="1" x14ac:dyDescent="0.2">
      <c r="A332" s="163" t="s">
        <v>1350</v>
      </c>
      <c r="B332" s="94" t="s">
        <v>90</v>
      </c>
      <c r="C332" s="70" t="s">
        <v>79</v>
      </c>
      <c r="D332" s="71">
        <f>$D$327</f>
        <v>217.03</v>
      </c>
      <c r="E332" s="71">
        <f t="shared" ref="E332:AA332" si="190">$D$327</f>
        <v>217.03</v>
      </c>
      <c r="F332" s="71">
        <f t="shared" si="190"/>
        <v>217.03</v>
      </c>
      <c r="G332" s="71">
        <f t="shared" si="190"/>
        <v>217.03</v>
      </c>
      <c r="H332" s="71">
        <f t="shared" si="190"/>
        <v>217.03</v>
      </c>
      <c r="I332" s="71">
        <f t="shared" si="190"/>
        <v>217.03</v>
      </c>
      <c r="J332" s="71">
        <f t="shared" si="190"/>
        <v>217.03</v>
      </c>
      <c r="K332" s="71">
        <f t="shared" si="190"/>
        <v>217.03</v>
      </c>
      <c r="L332" s="71">
        <f t="shared" si="190"/>
        <v>217.03</v>
      </c>
      <c r="M332" s="71">
        <f t="shared" si="190"/>
        <v>217.03</v>
      </c>
      <c r="N332" s="71">
        <f t="shared" si="190"/>
        <v>217.03</v>
      </c>
      <c r="O332" s="71">
        <f t="shared" si="190"/>
        <v>217.03</v>
      </c>
      <c r="P332" s="71">
        <f t="shared" si="190"/>
        <v>217.03</v>
      </c>
      <c r="Q332" s="71">
        <f t="shared" si="190"/>
        <v>217.03</v>
      </c>
      <c r="R332" s="71">
        <f t="shared" si="190"/>
        <v>217.03</v>
      </c>
      <c r="S332" s="71">
        <f t="shared" si="190"/>
        <v>217.03</v>
      </c>
      <c r="T332" s="71">
        <f t="shared" si="190"/>
        <v>217.03</v>
      </c>
      <c r="U332" s="71">
        <f t="shared" si="190"/>
        <v>217.03</v>
      </c>
      <c r="V332" s="71">
        <f t="shared" si="190"/>
        <v>217.03</v>
      </c>
      <c r="W332" s="71">
        <f t="shared" si="190"/>
        <v>217.03</v>
      </c>
      <c r="X332" s="71">
        <f t="shared" si="190"/>
        <v>217.03</v>
      </c>
      <c r="Y332" s="71">
        <f t="shared" si="190"/>
        <v>217.03</v>
      </c>
      <c r="Z332" s="71">
        <f t="shared" si="190"/>
        <v>217.03</v>
      </c>
      <c r="AA332" s="71">
        <f t="shared" si="190"/>
        <v>217.03</v>
      </c>
    </row>
    <row r="333" spans="1:27" ht="12.75" hidden="1" customHeight="1" outlineLevel="1" x14ac:dyDescent="0.2">
      <c r="A333" s="163" t="s">
        <v>1351</v>
      </c>
      <c r="B333" s="94" t="s">
        <v>83</v>
      </c>
      <c r="C333" s="70" t="s">
        <v>79</v>
      </c>
      <c r="D333" s="71">
        <v>4.95</v>
      </c>
      <c r="E333" s="71">
        <v>4.95</v>
      </c>
      <c r="F333" s="71">
        <v>4.95</v>
      </c>
      <c r="G333" s="71">
        <v>4.95</v>
      </c>
      <c r="H333" s="71">
        <v>4.95</v>
      </c>
      <c r="I333" s="71">
        <v>4.95</v>
      </c>
      <c r="J333" s="71">
        <v>4.95</v>
      </c>
      <c r="K333" s="71">
        <v>4.95</v>
      </c>
      <c r="L333" s="71">
        <v>4.95</v>
      </c>
      <c r="M333" s="71">
        <v>4.95</v>
      </c>
      <c r="N333" s="71">
        <v>4.95</v>
      </c>
      <c r="O333" s="71">
        <v>4.95</v>
      </c>
      <c r="P333" s="71">
        <v>4.95</v>
      </c>
      <c r="Q333" s="71">
        <v>4.95</v>
      </c>
      <c r="R333" s="71">
        <v>4.95</v>
      </c>
      <c r="S333" s="71">
        <v>4.95</v>
      </c>
      <c r="T333" s="71">
        <v>4.95</v>
      </c>
      <c r="U333" s="71">
        <v>4.95</v>
      </c>
      <c r="V333" s="71">
        <v>4.95</v>
      </c>
      <c r="W333" s="71">
        <v>4.95</v>
      </c>
      <c r="X333" s="71">
        <v>4.95</v>
      </c>
      <c r="Y333" s="71">
        <v>4.95</v>
      </c>
      <c r="Z333" s="71">
        <v>4.95</v>
      </c>
      <c r="AA333" s="71">
        <v>4.95</v>
      </c>
    </row>
    <row r="334" spans="1:27" ht="12.75" hidden="1" customHeight="1" outlineLevel="1" x14ac:dyDescent="0.2">
      <c r="A334" s="163" t="s">
        <v>1352</v>
      </c>
      <c r="B334" s="94" t="s">
        <v>81</v>
      </c>
      <c r="C334" s="70" t="s">
        <v>79</v>
      </c>
      <c r="D334" s="71">
        <f>$D$11</f>
        <v>110.23</v>
      </c>
      <c r="E334" s="71">
        <f t="shared" ref="E334:AA334" si="191">$D$11</f>
        <v>110.23</v>
      </c>
      <c r="F334" s="71">
        <f t="shared" si="191"/>
        <v>110.23</v>
      </c>
      <c r="G334" s="71">
        <f t="shared" si="191"/>
        <v>110.23</v>
      </c>
      <c r="H334" s="71">
        <f t="shared" si="191"/>
        <v>110.23</v>
      </c>
      <c r="I334" s="71">
        <f t="shared" si="191"/>
        <v>110.23</v>
      </c>
      <c r="J334" s="71">
        <f t="shared" si="191"/>
        <v>110.23</v>
      </c>
      <c r="K334" s="71">
        <f t="shared" si="191"/>
        <v>110.23</v>
      </c>
      <c r="L334" s="71">
        <f t="shared" si="191"/>
        <v>110.23</v>
      </c>
      <c r="M334" s="71">
        <f t="shared" si="191"/>
        <v>110.23</v>
      </c>
      <c r="N334" s="71">
        <f t="shared" si="191"/>
        <v>110.23</v>
      </c>
      <c r="O334" s="71">
        <f t="shared" si="191"/>
        <v>110.23</v>
      </c>
      <c r="P334" s="71">
        <f t="shared" si="191"/>
        <v>110.23</v>
      </c>
      <c r="Q334" s="71">
        <f t="shared" si="191"/>
        <v>110.23</v>
      </c>
      <c r="R334" s="71">
        <f t="shared" si="191"/>
        <v>110.23</v>
      </c>
      <c r="S334" s="71">
        <f t="shared" si="191"/>
        <v>110.23</v>
      </c>
      <c r="T334" s="71">
        <f t="shared" si="191"/>
        <v>110.23</v>
      </c>
      <c r="U334" s="71">
        <f t="shared" si="191"/>
        <v>110.23</v>
      </c>
      <c r="V334" s="71">
        <f t="shared" si="191"/>
        <v>110.23</v>
      </c>
      <c r="W334" s="71">
        <f t="shared" si="191"/>
        <v>110.23</v>
      </c>
      <c r="X334" s="71">
        <f t="shared" si="191"/>
        <v>110.23</v>
      </c>
      <c r="Y334" s="71">
        <f t="shared" si="191"/>
        <v>110.23</v>
      </c>
      <c r="Z334" s="71">
        <f t="shared" si="191"/>
        <v>110.23</v>
      </c>
      <c r="AA334" s="71">
        <f t="shared" si="191"/>
        <v>110.23</v>
      </c>
    </row>
    <row r="335" spans="1:27" ht="12.75" customHeight="1" collapsed="1" x14ac:dyDescent="0.2">
      <c r="A335" s="162" t="s">
        <v>1353</v>
      </c>
      <c r="B335" s="54" t="str">
        <f>"03"&amp;"."&amp;$B$663&amp;"."&amp;$B$664</f>
        <v>03.05.2023</v>
      </c>
      <c r="C335" s="134" t="s">
        <v>76</v>
      </c>
      <c r="D335" s="135">
        <f>ROUND(((D336+D337+D339+D338)/1000),5)</f>
        <v>1.56914</v>
      </c>
      <c r="E335" s="135">
        <f>ROUND(((E336+E337+E339+E338)/1000),5)</f>
        <v>1.4351100000000001</v>
      </c>
      <c r="F335" s="135">
        <f>ROUND(((F336+F337+F339+F338)/1000),5)</f>
        <v>1.4122699999999999</v>
      </c>
      <c r="G335" s="135">
        <f t="shared" ref="G335:AA335" si="192">ROUND(((G336+G337+G339+G338)/1000),5)</f>
        <v>1.4129499999999999</v>
      </c>
      <c r="H335" s="135">
        <f t="shared" si="192"/>
        <v>1.4312100000000001</v>
      </c>
      <c r="I335" s="135">
        <f t="shared" si="192"/>
        <v>1.5273399999999999</v>
      </c>
      <c r="J335" s="135">
        <f t="shared" si="192"/>
        <v>1.7068700000000001</v>
      </c>
      <c r="K335" s="135">
        <f t="shared" si="192"/>
        <v>1.9340299999999999</v>
      </c>
      <c r="L335" s="135">
        <f t="shared" si="192"/>
        <v>2.14832</v>
      </c>
      <c r="M335" s="135">
        <f t="shared" si="192"/>
        <v>2.25136</v>
      </c>
      <c r="N335" s="135">
        <f t="shared" si="192"/>
        <v>2.25888</v>
      </c>
      <c r="O335" s="135">
        <f t="shared" si="192"/>
        <v>2.26065</v>
      </c>
      <c r="P335" s="135">
        <f t="shared" si="192"/>
        <v>2.2601599999999999</v>
      </c>
      <c r="Q335" s="135">
        <f t="shared" si="192"/>
        <v>2.28037</v>
      </c>
      <c r="R335" s="135">
        <f t="shared" si="192"/>
        <v>2.2620200000000001</v>
      </c>
      <c r="S335" s="135">
        <f t="shared" si="192"/>
        <v>2.2597299999999998</v>
      </c>
      <c r="T335" s="135">
        <f t="shared" si="192"/>
        <v>2.2577199999999999</v>
      </c>
      <c r="U335" s="135">
        <f t="shared" si="192"/>
        <v>2.2537799999999999</v>
      </c>
      <c r="V335" s="135">
        <f t="shared" si="192"/>
        <v>2.2294999999999998</v>
      </c>
      <c r="W335" s="135">
        <f t="shared" si="192"/>
        <v>2.2259000000000002</v>
      </c>
      <c r="X335" s="135">
        <f t="shared" si="192"/>
        <v>2.2527400000000002</v>
      </c>
      <c r="Y335" s="135">
        <f t="shared" si="192"/>
        <v>2.2627799999999998</v>
      </c>
      <c r="Z335" s="135">
        <f t="shared" si="192"/>
        <v>2.0192999999999999</v>
      </c>
      <c r="AA335" s="135">
        <f t="shared" si="192"/>
        <v>1.7777400000000001</v>
      </c>
    </row>
    <row r="336" spans="1:27" ht="12.75" hidden="1" customHeight="1" outlineLevel="1" x14ac:dyDescent="0.2">
      <c r="A336" s="163" t="s">
        <v>1354</v>
      </c>
      <c r="B336" s="94" t="s">
        <v>238</v>
      </c>
      <c r="C336" s="70" t="s">
        <v>79</v>
      </c>
      <c r="D336" s="71">
        <v>1236.93</v>
      </c>
      <c r="E336" s="71">
        <v>1102.9000000000001</v>
      </c>
      <c r="F336" s="71">
        <v>1080.06</v>
      </c>
      <c r="G336" s="71">
        <v>1080.74</v>
      </c>
      <c r="H336" s="71">
        <v>1099</v>
      </c>
      <c r="I336" s="71">
        <v>1195.1300000000001</v>
      </c>
      <c r="J336" s="71">
        <v>1374.66</v>
      </c>
      <c r="K336" s="71">
        <v>1601.82</v>
      </c>
      <c r="L336" s="71">
        <v>1816.11</v>
      </c>
      <c r="M336" s="71">
        <v>1919.15</v>
      </c>
      <c r="N336" s="71">
        <v>1926.67</v>
      </c>
      <c r="O336" s="71">
        <v>1928.44</v>
      </c>
      <c r="P336" s="71">
        <v>1927.95</v>
      </c>
      <c r="Q336" s="71">
        <v>1948.16</v>
      </c>
      <c r="R336" s="71">
        <v>1929.81</v>
      </c>
      <c r="S336" s="71">
        <v>1927.52</v>
      </c>
      <c r="T336" s="71">
        <v>1925.51</v>
      </c>
      <c r="U336" s="71">
        <v>1921.57</v>
      </c>
      <c r="V336" s="71">
        <v>1897.29</v>
      </c>
      <c r="W336" s="71">
        <v>1893.69</v>
      </c>
      <c r="X336" s="71">
        <v>1920.53</v>
      </c>
      <c r="Y336" s="71">
        <v>1930.57</v>
      </c>
      <c r="Z336" s="71">
        <v>1687.09</v>
      </c>
      <c r="AA336" s="71">
        <v>1445.53</v>
      </c>
    </row>
    <row r="337" spans="1:27" ht="12.75" hidden="1" customHeight="1" outlineLevel="1" x14ac:dyDescent="0.2">
      <c r="A337" s="163" t="s">
        <v>1355</v>
      </c>
      <c r="B337" s="94" t="s">
        <v>90</v>
      </c>
      <c r="C337" s="70" t="s">
        <v>79</v>
      </c>
      <c r="D337" s="71">
        <f>$D$327</f>
        <v>217.03</v>
      </c>
      <c r="E337" s="71">
        <f t="shared" ref="E337:AA337" si="193">$D$327</f>
        <v>217.03</v>
      </c>
      <c r="F337" s="71">
        <f t="shared" si="193"/>
        <v>217.03</v>
      </c>
      <c r="G337" s="71">
        <f t="shared" si="193"/>
        <v>217.03</v>
      </c>
      <c r="H337" s="71">
        <f t="shared" si="193"/>
        <v>217.03</v>
      </c>
      <c r="I337" s="71">
        <f t="shared" si="193"/>
        <v>217.03</v>
      </c>
      <c r="J337" s="71">
        <f t="shared" si="193"/>
        <v>217.03</v>
      </c>
      <c r="K337" s="71">
        <f t="shared" si="193"/>
        <v>217.03</v>
      </c>
      <c r="L337" s="71">
        <f t="shared" si="193"/>
        <v>217.03</v>
      </c>
      <c r="M337" s="71">
        <f t="shared" si="193"/>
        <v>217.03</v>
      </c>
      <c r="N337" s="71">
        <f t="shared" si="193"/>
        <v>217.03</v>
      </c>
      <c r="O337" s="71">
        <f t="shared" si="193"/>
        <v>217.03</v>
      </c>
      <c r="P337" s="71">
        <f t="shared" si="193"/>
        <v>217.03</v>
      </c>
      <c r="Q337" s="71">
        <f t="shared" si="193"/>
        <v>217.03</v>
      </c>
      <c r="R337" s="71">
        <f t="shared" si="193"/>
        <v>217.03</v>
      </c>
      <c r="S337" s="71">
        <f t="shared" si="193"/>
        <v>217.03</v>
      </c>
      <c r="T337" s="71">
        <f t="shared" si="193"/>
        <v>217.03</v>
      </c>
      <c r="U337" s="71">
        <f t="shared" si="193"/>
        <v>217.03</v>
      </c>
      <c r="V337" s="71">
        <f t="shared" si="193"/>
        <v>217.03</v>
      </c>
      <c r="W337" s="71">
        <f t="shared" si="193"/>
        <v>217.03</v>
      </c>
      <c r="X337" s="71">
        <f t="shared" si="193"/>
        <v>217.03</v>
      </c>
      <c r="Y337" s="71">
        <f t="shared" si="193"/>
        <v>217.03</v>
      </c>
      <c r="Z337" s="71">
        <f t="shared" si="193"/>
        <v>217.03</v>
      </c>
      <c r="AA337" s="71">
        <f t="shared" si="193"/>
        <v>217.03</v>
      </c>
    </row>
    <row r="338" spans="1:27" ht="12.75" hidden="1" customHeight="1" outlineLevel="1" x14ac:dyDescent="0.2">
      <c r="A338" s="163" t="s">
        <v>1356</v>
      </c>
      <c r="B338" s="94" t="s">
        <v>83</v>
      </c>
      <c r="C338" s="70" t="s">
        <v>79</v>
      </c>
      <c r="D338" s="71">
        <v>4.95</v>
      </c>
      <c r="E338" s="71">
        <v>4.95</v>
      </c>
      <c r="F338" s="71">
        <v>4.95</v>
      </c>
      <c r="G338" s="71">
        <v>4.95</v>
      </c>
      <c r="H338" s="71">
        <v>4.95</v>
      </c>
      <c r="I338" s="71">
        <v>4.95</v>
      </c>
      <c r="J338" s="71">
        <v>4.95</v>
      </c>
      <c r="K338" s="71">
        <v>4.95</v>
      </c>
      <c r="L338" s="71">
        <v>4.95</v>
      </c>
      <c r="M338" s="71">
        <v>4.95</v>
      </c>
      <c r="N338" s="71">
        <v>4.95</v>
      </c>
      <c r="O338" s="71">
        <v>4.95</v>
      </c>
      <c r="P338" s="71">
        <v>4.95</v>
      </c>
      <c r="Q338" s="71">
        <v>4.95</v>
      </c>
      <c r="R338" s="71">
        <v>4.95</v>
      </c>
      <c r="S338" s="71">
        <v>4.95</v>
      </c>
      <c r="T338" s="71">
        <v>4.95</v>
      </c>
      <c r="U338" s="71">
        <v>4.95</v>
      </c>
      <c r="V338" s="71">
        <v>4.95</v>
      </c>
      <c r="W338" s="71">
        <v>4.95</v>
      </c>
      <c r="X338" s="71">
        <v>4.95</v>
      </c>
      <c r="Y338" s="71">
        <v>4.95</v>
      </c>
      <c r="Z338" s="71">
        <v>4.95</v>
      </c>
      <c r="AA338" s="71">
        <v>4.95</v>
      </c>
    </row>
    <row r="339" spans="1:27" ht="12.75" hidden="1" customHeight="1" outlineLevel="1" x14ac:dyDescent="0.2">
      <c r="A339" s="163" t="s">
        <v>1357</v>
      </c>
      <c r="B339" s="94" t="s">
        <v>81</v>
      </c>
      <c r="C339" s="70" t="s">
        <v>79</v>
      </c>
      <c r="D339" s="71">
        <f>$D$11</f>
        <v>110.23</v>
      </c>
      <c r="E339" s="71">
        <f t="shared" ref="E339:AA339" si="194">$D$11</f>
        <v>110.23</v>
      </c>
      <c r="F339" s="71">
        <f t="shared" si="194"/>
        <v>110.23</v>
      </c>
      <c r="G339" s="71">
        <f t="shared" si="194"/>
        <v>110.23</v>
      </c>
      <c r="H339" s="71">
        <f t="shared" si="194"/>
        <v>110.23</v>
      </c>
      <c r="I339" s="71">
        <f t="shared" si="194"/>
        <v>110.23</v>
      </c>
      <c r="J339" s="71">
        <f t="shared" si="194"/>
        <v>110.23</v>
      </c>
      <c r="K339" s="71">
        <f t="shared" si="194"/>
        <v>110.23</v>
      </c>
      <c r="L339" s="71">
        <f t="shared" si="194"/>
        <v>110.23</v>
      </c>
      <c r="M339" s="71">
        <f t="shared" si="194"/>
        <v>110.23</v>
      </c>
      <c r="N339" s="71">
        <f t="shared" si="194"/>
        <v>110.23</v>
      </c>
      <c r="O339" s="71">
        <f t="shared" si="194"/>
        <v>110.23</v>
      </c>
      <c r="P339" s="71">
        <f t="shared" si="194"/>
        <v>110.23</v>
      </c>
      <c r="Q339" s="71">
        <f t="shared" si="194"/>
        <v>110.23</v>
      </c>
      <c r="R339" s="71">
        <f t="shared" si="194"/>
        <v>110.23</v>
      </c>
      <c r="S339" s="71">
        <f t="shared" si="194"/>
        <v>110.23</v>
      </c>
      <c r="T339" s="71">
        <f t="shared" si="194"/>
        <v>110.23</v>
      </c>
      <c r="U339" s="71">
        <f t="shared" si="194"/>
        <v>110.23</v>
      </c>
      <c r="V339" s="71">
        <f t="shared" si="194"/>
        <v>110.23</v>
      </c>
      <c r="W339" s="71">
        <f t="shared" si="194"/>
        <v>110.23</v>
      </c>
      <c r="X339" s="71">
        <f t="shared" si="194"/>
        <v>110.23</v>
      </c>
      <c r="Y339" s="71">
        <f t="shared" si="194"/>
        <v>110.23</v>
      </c>
      <c r="Z339" s="71">
        <f t="shared" si="194"/>
        <v>110.23</v>
      </c>
      <c r="AA339" s="71">
        <f t="shared" si="194"/>
        <v>110.23</v>
      </c>
    </row>
    <row r="340" spans="1:27" ht="12.75" customHeight="1" collapsed="1" x14ac:dyDescent="0.2">
      <c r="A340" s="162" t="s">
        <v>1358</v>
      </c>
      <c r="B340" s="54" t="str">
        <f>"04"&amp;"."&amp;$B$663&amp;"."&amp;$B$664</f>
        <v>04.05.2023</v>
      </c>
      <c r="C340" s="134" t="s">
        <v>76</v>
      </c>
      <c r="D340" s="135">
        <f>ROUND(((D341+D342+D344+D343)/1000),5)</f>
        <v>1.5368299999999999</v>
      </c>
      <c r="E340" s="135">
        <f>ROUND(((E341+E342+E344+E343)/1000),5)</f>
        <v>1.4336899999999999</v>
      </c>
      <c r="F340" s="135">
        <f>ROUND(((F341+F342+F344+F343)/1000),5)</f>
        <v>1.3587100000000001</v>
      </c>
      <c r="G340" s="135">
        <f t="shared" ref="G340:AA340" si="195">ROUND(((G341+G342+G344+G343)/1000),5)</f>
        <v>1.34043</v>
      </c>
      <c r="H340" s="135">
        <f t="shared" si="195"/>
        <v>1.39368</v>
      </c>
      <c r="I340" s="135">
        <f t="shared" si="195"/>
        <v>1.44346</v>
      </c>
      <c r="J340" s="135">
        <f t="shared" si="195"/>
        <v>1.6476299999999999</v>
      </c>
      <c r="K340" s="135">
        <f t="shared" si="195"/>
        <v>1.9422699999999999</v>
      </c>
      <c r="L340" s="135">
        <f t="shared" si="195"/>
        <v>2.0461200000000002</v>
      </c>
      <c r="M340" s="135">
        <f t="shared" si="195"/>
        <v>2.2349999999999999</v>
      </c>
      <c r="N340" s="135">
        <f t="shared" si="195"/>
        <v>2.2564199999999999</v>
      </c>
      <c r="O340" s="135">
        <f t="shared" si="195"/>
        <v>2.2835899999999998</v>
      </c>
      <c r="P340" s="135">
        <f t="shared" si="195"/>
        <v>2.2858499999999999</v>
      </c>
      <c r="Q340" s="135">
        <f t="shared" si="195"/>
        <v>2.2998599999999998</v>
      </c>
      <c r="R340" s="135">
        <f t="shared" si="195"/>
        <v>2.27271</v>
      </c>
      <c r="S340" s="135">
        <f t="shared" si="195"/>
        <v>2.2306900000000001</v>
      </c>
      <c r="T340" s="135">
        <f t="shared" si="195"/>
        <v>2.1785899999999998</v>
      </c>
      <c r="U340" s="135">
        <f t="shared" si="195"/>
        <v>2.1347299999999998</v>
      </c>
      <c r="V340" s="135">
        <f t="shared" si="195"/>
        <v>2.1160100000000002</v>
      </c>
      <c r="W340" s="135">
        <f t="shared" si="195"/>
        <v>2.18852</v>
      </c>
      <c r="X340" s="135">
        <f t="shared" si="195"/>
        <v>2.3147199999999999</v>
      </c>
      <c r="Y340" s="135">
        <f t="shared" si="195"/>
        <v>2.25238</v>
      </c>
      <c r="Z340" s="135">
        <f t="shared" si="195"/>
        <v>1.9899</v>
      </c>
      <c r="AA340" s="135">
        <f t="shared" si="195"/>
        <v>1.81413</v>
      </c>
    </row>
    <row r="341" spans="1:27" ht="12.75" hidden="1" customHeight="1" outlineLevel="1" x14ac:dyDescent="0.2">
      <c r="A341" s="163" t="s">
        <v>1359</v>
      </c>
      <c r="B341" s="94" t="s">
        <v>238</v>
      </c>
      <c r="C341" s="70" t="s">
        <v>79</v>
      </c>
      <c r="D341" s="71">
        <v>1204.6199999999999</v>
      </c>
      <c r="E341" s="71">
        <v>1101.48</v>
      </c>
      <c r="F341" s="71">
        <v>1026.5</v>
      </c>
      <c r="G341" s="71">
        <v>1008.22</v>
      </c>
      <c r="H341" s="71">
        <v>1061.47</v>
      </c>
      <c r="I341" s="71">
        <v>1111.25</v>
      </c>
      <c r="J341" s="71">
        <v>1315.42</v>
      </c>
      <c r="K341" s="71">
        <v>1610.06</v>
      </c>
      <c r="L341" s="71">
        <v>1713.91</v>
      </c>
      <c r="M341" s="71">
        <v>1902.79</v>
      </c>
      <c r="N341" s="71">
        <v>1924.21</v>
      </c>
      <c r="O341" s="71">
        <v>1951.38</v>
      </c>
      <c r="P341" s="71">
        <v>1953.64</v>
      </c>
      <c r="Q341" s="71">
        <v>1967.65</v>
      </c>
      <c r="R341" s="71">
        <v>1940.5</v>
      </c>
      <c r="S341" s="71">
        <v>1898.48</v>
      </c>
      <c r="T341" s="71">
        <v>1846.38</v>
      </c>
      <c r="U341" s="71">
        <v>1802.52</v>
      </c>
      <c r="V341" s="71">
        <v>1783.8</v>
      </c>
      <c r="W341" s="71">
        <v>1856.31</v>
      </c>
      <c r="X341" s="71">
        <v>1982.51</v>
      </c>
      <c r="Y341" s="71">
        <v>1920.17</v>
      </c>
      <c r="Z341" s="71">
        <v>1657.69</v>
      </c>
      <c r="AA341" s="71">
        <v>1481.92</v>
      </c>
    </row>
    <row r="342" spans="1:27" ht="12.75" hidden="1" customHeight="1" outlineLevel="1" x14ac:dyDescent="0.2">
      <c r="A342" s="163" t="s">
        <v>1360</v>
      </c>
      <c r="B342" s="94" t="s">
        <v>90</v>
      </c>
      <c r="C342" s="70" t="s">
        <v>79</v>
      </c>
      <c r="D342" s="71">
        <f>$D$327</f>
        <v>217.03</v>
      </c>
      <c r="E342" s="71">
        <f t="shared" ref="E342:AA342" si="196">$D$327</f>
        <v>217.03</v>
      </c>
      <c r="F342" s="71">
        <f t="shared" si="196"/>
        <v>217.03</v>
      </c>
      <c r="G342" s="71">
        <f t="shared" si="196"/>
        <v>217.03</v>
      </c>
      <c r="H342" s="71">
        <f t="shared" si="196"/>
        <v>217.03</v>
      </c>
      <c r="I342" s="71">
        <f t="shared" si="196"/>
        <v>217.03</v>
      </c>
      <c r="J342" s="71">
        <f t="shared" si="196"/>
        <v>217.03</v>
      </c>
      <c r="K342" s="71">
        <f t="shared" si="196"/>
        <v>217.03</v>
      </c>
      <c r="L342" s="71">
        <f t="shared" si="196"/>
        <v>217.03</v>
      </c>
      <c r="M342" s="71">
        <f t="shared" si="196"/>
        <v>217.03</v>
      </c>
      <c r="N342" s="71">
        <f t="shared" si="196"/>
        <v>217.03</v>
      </c>
      <c r="O342" s="71">
        <f t="shared" si="196"/>
        <v>217.03</v>
      </c>
      <c r="P342" s="71">
        <f t="shared" si="196"/>
        <v>217.03</v>
      </c>
      <c r="Q342" s="71">
        <f t="shared" si="196"/>
        <v>217.03</v>
      </c>
      <c r="R342" s="71">
        <f t="shared" si="196"/>
        <v>217.03</v>
      </c>
      <c r="S342" s="71">
        <f t="shared" si="196"/>
        <v>217.03</v>
      </c>
      <c r="T342" s="71">
        <f t="shared" si="196"/>
        <v>217.03</v>
      </c>
      <c r="U342" s="71">
        <f t="shared" si="196"/>
        <v>217.03</v>
      </c>
      <c r="V342" s="71">
        <f t="shared" si="196"/>
        <v>217.03</v>
      </c>
      <c r="W342" s="71">
        <f t="shared" si="196"/>
        <v>217.03</v>
      </c>
      <c r="X342" s="71">
        <f t="shared" si="196"/>
        <v>217.03</v>
      </c>
      <c r="Y342" s="71">
        <f t="shared" si="196"/>
        <v>217.03</v>
      </c>
      <c r="Z342" s="71">
        <f t="shared" si="196"/>
        <v>217.03</v>
      </c>
      <c r="AA342" s="71">
        <f t="shared" si="196"/>
        <v>217.03</v>
      </c>
    </row>
    <row r="343" spans="1:27" ht="12.75" hidden="1" customHeight="1" outlineLevel="1" x14ac:dyDescent="0.2">
      <c r="A343" s="163" t="s">
        <v>1361</v>
      </c>
      <c r="B343" s="94" t="s">
        <v>83</v>
      </c>
      <c r="C343" s="70" t="s">
        <v>79</v>
      </c>
      <c r="D343" s="71">
        <v>4.95</v>
      </c>
      <c r="E343" s="71">
        <v>4.95</v>
      </c>
      <c r="F343" s="71">
        <v>4.95</v>
      </c>
      <c r="G343" s="71">
        <v>4.95</v>
      </c>
      <c r="H343" s="71">
        <v>4.95</v>
      </c>
      <c r="I343" s="71">
        <v>4.95</v>
      </c>
      <c r="J343" s="71">
        <v>4.95</v>
      </c>
      <c r="K343" s="71">
        <v>4.95</v>
      </c>
      <c r="L343" s="71">
        <v>4.95</v>
      </c>
      <c r="M343" s="71">
        <v>4.95</v>
      </c>
      <c r="N343" s="71">
        <v>4.95</v>
      </c>
      <c r="O343" s="71">
        <v>4.95</v>
      </c>
      <c r="P343" s="71">
        <v>4.95</v>
      </c>
      <c r="Q343" s="71">
        <v>4.95</v>
      </c>
      <c r="R343" s="71">
        <v>4.95</v>
      </c>
      <c r="S343" s="71">
        <v>4.95</v>
      </c>
      <c r="T343" s="71">
        <v>4.95</v>
      </c>
      <c r="U343" s="71">
        <v>4.95</v>
      </c>
      <c r="V343" s="71">
        <v>4.95</v>
      </c>
      <c r="W343" s="71">
        <v>4.95</v>
      </c>
      <c r="X343" s="71">
        <v>4.95</v>
      </c>
      <c r="Y343" s="71">
        <v>4.95</v>
      </c>
      <c r="Z343" s="71">
        <v>4.95</v>
      </c>
      <c r="AA343" s="71">
        <v>4.95</v>
      </c>
    </row>
    <row r="344" spans="1:27" ht="12.75" hidden="1" customHeight="1" outlineLevel="1" x14ac:dyDescent="0.2">
      <c r="A344" s="163" t="s">
        <v>1362</v>
      </c>
      <c r="B344" s="94" t="s">
        <v>81</v>
      </c>
      <c r="C344" s="70" t="s">
        <v>79</v>
      </c>
      <c r="D344" s="71">
        <f>$D$11</f>
        <v>110.23</v>
      </c>
      <c r="E344" s="71">
        <f t="shared" ref="E344:AA344" si="197">$D$11</f>
        <v>110.23</v>
      </c>
      <c r="F344" s="71">
        <f t="shared" si="197"/>
        <v>110.23</v>
      </c>
      <c r="G344" s="71">
        <f t="shared" si="197"/>
        <v>110.23</v>
      </c>
      <c r="H344" s="71">
        <f t="shared" si="197"/>
        <v>110.23</v>
      </c>
      <c r="I344" s="71">
        <f t="shared" si="197"/>
        <v>110.23</v>
      </c>
      <c r="J344" s="71">
        <f t="shared" si="197"/>
        <v>110.23</v>
      </c>
      <c r="K344" s="71">
        <f t="shared" si="197"/>
        <v>110.23</v>
      </c>
      <c r="L344" s="71">
        <f t="shared" si="197"/>
        <v>110.23</v>
      </c>
      <c r="M344" s="71">
        <f t="shared" si="197"/>
        <v>110.23</v>
      </c>
      <c r="N344" s="71">
        <f t="shared" si="197"/>
        <v>110.23</v>
      </c>
      <c r="O344" s="71">
        <f t="shared" si="197"/>
        <v>110.23</v>
      </c>
      <c r="P344" s="71">
        <f t="shared" si="197"/>
        <v>110.23</v>
      </c>
      <c r="Q344" s="71">
        <f t="shared" si="197"/>
        <v>110.23</v>
      </c>
      <c r="R344" s="71">
        <f t="shared" si="197"/>
        <v>110.23</v>
      </c>
      <c r="S344" s="71">
        <f t="shared" si="197"/>
        <v>110.23</v>
      </c>
      <c r="T344" s="71">
        <f t="shared" si="197"/>
        <v>110.23</v>
      </c>
      <c r="U344" s="71">
        <f t="shared" si="197"/>
        <v>110.23</v>
      </c>
      <c r="V344" s="71">
        <f t="shared" si="197"/>
        <v>110.23</v>
      </c>
      <c r="W344" s="71">
        <f t="shared" si="197"/>
        <v>110.23</v>
      </c>
      <c r="X344" s="71">
        <f t="shared" si="197"/>
        <v>110.23</v>
      </c>
      <c r="Y344" s="71">
        <f t="shared" si="197"/>
        <v>110.23</v>
      </c>
      <c r="Z344" s="71">
        <f t="shared" si="197"/>
        <v>110.23</v>
      </c>
      <c r="AA344" s="71">
        <f t="shared" si="197"/>
        <v>110.23</v>
      </c>
    </row>
    <row r="345" spans="1:27" ht="12.75" customHeight="1" collapsed="1" x14ac:dyDescent="0.2">
      <c r="A345" s="162" t="s">
        <v>1363</v>
      </c>
      <c r="B345" s="54" t="str">
        <f>"05"&amp;"."&amp;$B$663&amp;"."&amp;$B$664</f>
        <v>05.05.2023</v>
      </c>
      <c r="C345" s="134" t="s">
        <v>76</v>
      </c>
      <c r="D345" s="135">
        <f>ROUND(((D346+D347+D349+D348)/1000),5)</f>
        <v>1.7354700000000001</v>
      </c>
      <c r="E345" s="135">
        <f>ROUND(((E346+E347+E349+E348)/1000),5)</f>
        <v>1.5488900000000001</v>
      </c>
      <c r="F345" s="135">
        <f>ROUND(((F346+F347+F349+F348)/1000),5)</f>
        <v>1.4736100000000001</v>
      </c>
      <c r="G345" s="135">
        <f t="shared" ref="G345:AA345" si="198">ROUND(((G346+G347+G349+G348)/1000),5)</f>
        <v>1.4504300000000001</v>
      </c>
      <c r="H345" s="135">
        <f t="shared" si="198"/>
        <v>1.4976100000000001</v>
      </c>
      <c r="I345" s="135">
        <f t="shared" si="198"/>
        <v>1.60869</v>
      </c>
      <c r="J345" s="135">
        <f t="shared" si="198"/>
        <v>1.73217</v>
      </c>
      <c r="K345" s="135">
        <f t="shared" si="198"/>
        <v>1.9625600000000001</v>
      </c>
      <c r="L345" s="135">
        <f t="shared" si="198"/>
        <v>2.1700900000000001</v>
      </c>
      <c r="M345" s="135">
        <f t="shared" si="198"/>
        <v>2.2433299999999998</v>
      </c>
      <c r="N345" s="135">
        <f t="shared" si="198"/>
        <v>2.3454799999999998</v>
      </c>
      <c r="O345" s="135">
        <f t="shared" si="198"/>
        <v>2.31907</v>
      </c>
      <c r="P345" s="135">
        <f t="shared" si="198"/>
        <v>2.3025000000000002</v>
      </c>
      <c r="Q345" s="135">
        <f t="shared" si="198"/>
        <v>2.3176100000000002</v>
      </c>
      <c r="R345" s="135">
        <f t="shared" si="198"/>
        <v>2.30226</v>
      </c>
      <c r="S345" s="135">
        <f t="shared" si="198"/>
        <v>2.2657500000000002</v>
      </c>
      <c r="T345" s="135">
        <f t="shared" si="198"/>
        <v>2.2361499999999999</v>
      </c>
      <c r="U345" s="135">
        <f t="shared" si="198"/>
        <v>2.2284000000000002</v>
      </c>
      <c r="V345" s="135">
        <f t="shared" si="198"/>
        <v>2.2310699999999999</v>
      </c>
      <c r="W345" s="135">
        <f t="shared" si="198"/>
        <v>2.2397399999999998</v>
      </c>
      <c r="X345" s="135">
        <f t="shared" si="198"/>
        <v>2.3540999999999999</v>
      </c>
      <c r="Y345" s="135">
        <f t="shared" si="198"/>
        <v>2.3058700000000001</v>
      </c>
      <c r="Z345" s="135">
        <f t="shared" si="198"/>
        <v>2.1725500000000002</v>
      </c>
      <c r="AA345" s="135">
        <f t="shared" si="198"/>
        <v>1.9628300000000001</v>
      </c>
    </row>
    <row r="346" spans="1:27" ht="12.75" hidden="1" customHeight="1" outlineLevel="1" x14ac:dyDescent="0.2">
      <c r="A346" s="163" t="s">
        <v>1364</v>
      </c>
      <c r="B346" s="94" t="s">
        <v>238</v>
      </c>
      <c r="C346" s="70" t="s">
        <v>79</v>
      </c>
      <c r="D346" s="71">
        <v>1403.26</v>
      </c>
      <c r="E346" s="71">
        <v>1216.68</v>
      </c>
      <c r="F346" s="71">
        <v>1141.4000000000001</v>
      </c>
      <c r="G346" s="71">
        <v>1118.22</v>
      </c>
      <c r="H346" s="71">
        <v>1165.4000000000001</v>
      </c>
      <c r="I346" s="71">
        <v>1276.48</v>
      </c>
      <c r="J346" s="71">
        <v>1399.96</v>
      </c>
      <c r="K346" s="71">
        <v>1630.35</v>
      </c>
      <c r="L346" s="71">
        <v>1837.88</v>
      </c>
      <c r="M346" s="71">
        <v>1911.12</v>
      </c>
      <c r="N346" s="71">
        <v>2013.27</v>
      </c>
      <c r="O346" s="71">
        <v>1986.86</v>
      </c>
      <c r="P346" s="71">
        <v>1970.29</v>
      </c>
      <c r="Q346" s="71">
        <v>1985.4</v>
      </c>
      <c r="R346" s="71">
        <v>1970.05</v>
      </c>
      <c r="S346" s="71">
        <v>1933.54</v>
      </c>
      <c r="T346" s="71">
        <v>1903.94</v>
      </c>
      <c r="U346" s="71">
        <v>1896.19</v>
      </c>
      <c r="V346" s="71">
        <v>1898.86</v>
      </c>
      <c r="W346" s="71">
        <v>1907.53</v>
      </c>
      <c r="X346" s="71">
        <v>2021.89</v>
      </c>
      <c r="Y346" s="71">
        <v>1973.66</v>
      </c>
      <c r="Z346" s="71">
        <v>1840.34</v>
      </c>
      <c r="AA346" s="71">
        <v>1630.62</v>
      </c>
    </row>
    <row r="347" spans="1:27" ht="12.75" hidden="1" customHeight="1" outlineLevel="1" x14ac:dyDescent="0.2">
      <c r="A347" s="163" t="s">
        <v>1365</v>
      </c>
      <c r="B347" s="94" t="s">
        <v>90</v>
      </c>
      <c r="C347" s="70" t="s">
        <v>79</v>
      </c>
      <c r="D347" s="71">
        <f>$D$327</f>
        <v>217.03</v>
      </c>
      <c r="E347" s="71">
        <f t="shared" ref="E347:AA347" si="199">$D$327</f>
        <v>217.03</v>
      </c>
      <c r="F347" s="71">
        <f t="shared" si="199"/>
        <v>217.03</v>
      </c>
      <c r="G347" s="71">
        <f t="shared" si="199"/>
        <v>217.03</v>
      </c>
      <c r="H347" s="71">
        <f t="shared" si="199"/>
        <v>217.03</v>
      </c>
      <c r="I347" s="71">
        <f t="shared" si="199"/>
        <v>217.03</v>
      </c>
      <c r="J347" s="71">
        <f t="shared" si="199"/>
        <v>217.03</v>
      </c>
      <c r="K347" s="71">
        <f t="shared" si="199"/>
        <v>217.03</v>
      </c>
      <c r="L347" s="71">
        <f t="shared" si="199"/>
        <v>217.03</v>
      </c>
      <c r="M347" s="71">
        <f t="shared" si="199"/>
        <v>217.03</v>
      </c>
      <c r="N347" s="71">
        <f t="shared" si="199"/>
        <v>217.03</v>
      </c>
      <c r="O347" s="71">
        <f t="shared" si="199"/>
        <v>217.03</v>
      </c>
      <c r="P347" s="71">
        <f t="shared" si="199"/>
        <v>217.03</v>
      </c>
      <c r="Q347" s="71">
        <f t="shared" si="199"/>
        <v>217.03</v>
      </c>
      <c r="R347" s="71">
        <f t="shared" si="199"/>
        <v>217.03</v>
      </c>
      <c r="S347" s="71">
        <f t="shared" si="199"/>
        <v>217.03</v>
      </c>
      <c r="T347" s="71">
        <f t="shared" si="199"/>
        <v>217.03</v>
      </c>
      <c r="U347" s="71">
        <f t="shared" si="199"/>
        <v>217.03</v>
      </c>
      <c r="V347" s="71">
        <f t="shared" si="199"/>
        <v>217.03</v>
      </c>
      <c r="W347" s="71">
        <f t="shared" si="199"/>
        <v>217.03</v>
      </c>
      <c r="X347" s="71">
        <f t="shared" si="199"/>
        <v>217.03</v>
      </c>
      <c r="Y347" s="71">
        <f t="shared" si="199"/>
        <v>217.03</v>
      </c>
      <c r="Z347" s="71">
        <f t="shared" si="199"/>
        <v>217.03</v>
      </c>
      <c r="AA347" s="71">
        <f t="shared" si="199"/>
        <v>217.03</v>
      </c>
    </row>
    <row r="348" spans="1:27" ht="12.75" hidden="1" customHeight="1" outlineLevel="1" x14ac:dyDescent="0.2">
      <c r="A348" s="163" t="s">
        <v>1366</v>
      </c>
      <c r="B348" s="94" t="s">
        <v>83</v>
      </c>
      <c r="C348" s="70" t="s">
        <v>79</v>
      </c>
      <c r="D348" s="71">
        <v>4.95</v>
      </c>
      <c r="E348" s="71">
        <v>4.95</v>
      </c>
      <c r="F348" s="71">
        <v>4.95</v>
      </c>
      <c r="G348" s="71">
        <v>4.95</v>
      </c>
      <c r="H348" s="71">
        <v>4.95</v>
      </c>
      <c r="I348" s="71">
        <v>4.95</v>
      </c>
      <c r="J348" s="71">
        <v>4.95</v>
      </c>
      <c r="K348" s="71">
        <v>4.95</v>
      </c>
      <c r="L348" s="71">
        <v>4.95</v>
      </c>
      <c r="M348" s="71">
        <v>4.95</v>
      </c>
      <c r="N348" s="71">
        <v>4.95</v>
      </c>
      <c r="O348" s="71">
        <v>4.95</v>
      </c>
      <c r="P348" s="71">
        <v>4.95</v>
      </c>
      <c r="Q348" s="71">
        <v>4.95</v>
      </c>
      <c r="R348" s="71">
        <v>4.95</v>
      </c>
      <c r="S348" s="71">
        <v>4.95</v>
      </c>
      <c r="T348" s="71">
        <v>4.95</v>
      </c>
      <c r="U348" s="71">
        <v>4.95</v>
      </c>
      <c r="V348" s="71">
        <v>4.95</v>
      </c>
      <c r="W348" s="71">
        <v>4.95</v>
      </c>
      <c r="X348" s="71">
        <v>4.95</v>
      </c>
      <c r="Y348" s="71">
        <v>4.95</v>
      </c>
      <c r="Z348" s="71">
        <v>4.95</v>
      </c>
      <c r="AA348" s="71">
        <v>4.95</v>
      </c>
    </row>
    <row r="349" spans="1:27" ht="12.75" hidden="1" customHeight="1" outlineLevel="1" x14ac:dyDescent="0.2">
      <c r="A349" s="163" t="s">
        <v>1367</v>
      </c>
      <c r="B349" s="94" t="s">
        <v>81</v>
      </c>
      <c r="C349" s="70" t="s">
        <v>79</v>
      </c>
      <c r="D349" s="71">
        <f>$D$11</f>
        <v>110.23</v>
      </c>
      <c r="E349" s="71">
        <f t="shared" ref="E349:AA349" si="200">$D$11</f>
        <v>110.23</v>
      </c>
      <c r="F349" s="71">
        <f t="shared" si="200"/>
        <v>110.23</v>
      </c>
      <c r="G349" s="71">
        <f t="shared" si="200"/>
        <v>110.23</v>
      </c>
      <c r="H349" s="71">
        <f t="shared" si="200"/>
        <v>110.23</v>
      </c>
      <c r="I349" s="71">
        <f t="shared" si="200"/>
        <v>110.23</v>
      </c>
      <c r="J349" s="71">
        <f t="shared" si="200"/>
        <v>110.23</v>
      </c>
      <c r="K349" s="71">
        <f t="shared" si="200"/>
        <v>110.23</v>
      </c>
      <c r="L349" s="71">
        <f t="shared" si="200"/>
        <v>110.23</v>
      </c>
      <c r="M349" s="71">
        <f t="shared" si="200"/>
        <v>110.23</v>
      </c>
      <c r="N349" s="71">
        <f t="shared" si="200"/>
        <v>110.23</v>
      </c>
      <c r="O349" s="71">
        <f t="shared" si="200"/>
        <v>110.23</v>
      </c>
      <c r="P349" s="71">
        <f t="shared" si="200"/>
        <v>110.23</v>
      </c>
      <c r="Q349" s="71">
        <f t="shared" si="200"/>
        <v>110.23</v>
      </c>
      <c r="R349" s="71">
        <f t="shared" si="200"/>
        <v>110.23</v>
      </c>
      <c r="S349" s="71">
        <f t="shared" si="200"/>
        <v>110.23</v>
      </c>
      <c r="T349" s="71">
        <f t="shared" si="200"/>
        <v>110.23</v>
      </c>
      <c r="U349" s="71">
        <f t="shared" si="200"/>
        <v>110.23</v>
      </c>
      <c r="V349" s="71">
        <f t="shared" si="200"/>
        <v>110.23</v>
      </c>
      <c r="W349" s="71">
        <f t="shared" si="200"/>
        <v>110.23</v>
      </c>
      <c r="X349" s="71">
        <f t="shared" si="200"/>
        <v>110.23</v>
      </c>
      <c r="Y349" s="71">
        <f t="shared" si="200"/>
        <v>110.23</v>
      </c>
      <c r="Z349" s="71">
        <f t="shared" si="200"/>
        <v>110.23</v>
      </c>
      <c r="AA349" s="71">
        <f t="shared" si="200"/>
        <v>110.23</v>
      </c>
    </row>
    <row r="350" spans="1:27" ht="12.75" customHeight="1" collapsed="1" x14ac:dyDescent="0.2">
      <c r="A350" s="162" t="s">
        <v>1368</v>
      </c>
      <c r="B350" s="54" t="str">
        <f>"06"&amp;"."&amp;$B$663&amp;"."&amp;$B$664</f>
        <v>06.05.2023</v>
      </c>
      <c r="C350" s="134" t="s">
        <v>76</v>
      </c>
      <c r="D350" s="135">
        <f>ROUND(((D351+D352+D354+D353)/1000),5)</f>
        <v>1.8568199999999999</v>
      </c>
      <c r="E350" s="135">
        <f>ROUND(((E351+E352+E354+E353)/1000),5)</f>
        <v>1.7804899999999999</v>
      </c>
      <c r="F350" s="135">
        <f>ROUND(((F351+F352+F354+F353)/1000),5)</f>
        <v>1.6654899999999999</v>
      </c>
      <c r="G350" s="135">
        <f t="shared" ref="G350:AA350" si="201">ROUND(((G351+G352+G354+G353)/1000),5)</f>
        <v>1.55243</v>
      </c>
      <c r="H350" s="135">
        <f t="shared" si="201"/>
        <v>1.5500700000000001</v>
      </c>
      <c r="I350" s="135">
        <f t="shared" si="201"/>
        <v>1.6441699999999999</v>
      </c>
      <c r="J350" s="135">
        <f t="shared" si="201"/>
        <v>1.6908000000000001</v>
      </c>
      <c r="K350" s="135">
        <f t="shared" si="201"/>
        <v>1.8061700000000001</v>
      </c>
      <c r="L350" s="135">
        <f t="shared" si="201"/>
        <v>2.1012499999999998</v>
      </c>
      <c r="M350" s="135">
        <f t="shared" si="201"/>
        <v>2.25135</v>
      </c>
      <c r="N350" s="135">
        <f t="shared" si="201"/>
        <v>2.3308499999999999</v>
      </c>
      <c r="O350" s="135">
        <f t="shared" si="201"/>
        <v>2.3091499999999998</v>
      </c>
      <c r="P350" s="135">
        <f t="shared" si="201"/>
        <v>2.2538800000000001</v>
      </c>
      <c r="Q350" s="135">
        <f t="shared" si="201"/>
        <v>2.2522899999999999</v>
      </c>
      <c r="R350" s="135">
        <f t="shared" si="201"/>
        <v>2.2347100000000002</v>
      </c>
      <c r="S350" s="135">
        <f t="shared" si="201"/>
        <v>2.2298100000000001</v>
      </c>
      <c r="T350" s="135">
        <f t="shared" si="201"/>
        <v>2.1981199999999999</v>
      </c>
      <c r="U350" s="135">
        <f t="shared" si="201"/>
        <v>2.1702300000000001</v>
      </c>
      <c r="V350" s="135">
        <f t="shared" si="201"/>
        <v>2.1672400000000001</v>
      </c>
      <c r="W350" s="135">
        <f t="shared" si="201"/>
        <v>2.2078700000000002</v>
      </c>
      <c r="X350" s="135">
        <f t="shared" si="201"/>
        <v>2.37113</v>
      </c>
      <c r="Y350" s="135">
        <f t="shared" si="201"/>
        <v>2.3495300000000001</v>
      </c>
      <c r="Z350" s="135">
        <f t="shared" si="201"/>
        <v>2.1503000000000001</v>
      </c>
      <c r="AA350" s="135">
        <f t="shared" si="201"/>
        <v>1.9873799999999999</v>
      </c>
    </row>
    <row r="351" spans="1:27" ht="12.75" hidden="1" customHeight="1" outlineLevel="1" x14ac:dyDescent="0.2">
      <c r="A351" s="163" t="s">
        <v>1369</v>
      </c>
      <c r="B351" s="94" t="s">
        <v>238</v>
      </c>
      <c r="C351" s="70" t="s">
        <v>79</v>
      </c>
      <c r="D351" s="71">
        <v>1524.61</v>
      </c>
      <c r="E351" s="71">
        <v>1448.28</v>
      </c>
      <c r="F351" s="71">
        <v>1333.28</v>
      </c>
      <c r="G351" s="71">
        <v>1220.22</v>
      </c>
      <c r="H351" s="71">
        <v>1217.8599999999999</v>
      </c>
      <c r="I351" s="71">
        <v>1311.96</v>
      </c>
      <c r="J351" s="71">
        <v>1358.59</v>
      </c>
      <c r="K351" s="71">
        <v>1473.96</v>
      </c>
      <c r="L351" s="71">
        <v>1769.04</v>
      </c>
      <c r="M351" s="71">
        <v>1919.14</v>
      </c>
      <c r="N351" s="71">
        <v>1998.64</v>
      </c>
      <c r="O351" s="71">
        <v>1976.94</v>
      </c>
      <c r="P351" s="71">
        <v>1921.67</v>
      </c>
      <c r="Q351" s="71">
        <v>1920.08</v>
      </c>
      <c r="R351" s="71">
        <v>1902.5</v>
      </c>
      <c r="S351" s="71">
        <v>1897.6</v>
      </c>
      <c r="T351" s="71">
        <v>1865.91</v>
      </c>
      <c r="U351" s="71">
        <v>1838.02</v>
      </c>
      <c r="V351" s="71">
        <v>1835.03</v>
      </c>
      <c r="W351" s="71">
        <v>1875.66</v>
      </c>
      <c r="X351" s="71">
        <v>2038.92</v>
      </c>
      <c r="Y351" s="71">
        <v>2017.32</v>
      </c>
      <c r="Z351" s="71">
        <v>1818.09</v>
      </c>
      <c r="AA351" s="71">
        <v>1655.17</v>
      </c>
    </row>
    <row r="352" spans="1:27" ht="12.75" hidden="1" customHeight="1" outlineLevel="1" x14ac:dyDescent="0.2">
      <c r="A352" s="163" t="s">
        <v>1370</v>
      </c>
      <c r="B352" s="94" t="s">
        <v>90</v>
      </c>
      <c r="C352" s="70" t="s">
        <v>79</v>
      </c>
      <c r="D352" s="71">
        <f>$D$327</f>
        <v>217.03</v>
      </c>
      <c r="E352" s="71">
        <f t="shared" ref="E352:AA352" si="202">$D$327</f>
        <v>217.03</v>
      </c>
      <c r="F352" s="71">
        <f t="shared" si="202"/>
        <v>217.03</v>
      </c>
      <c r="G352" s="71">
        <f t="shared" si="202"/>
        <v>217.03</v>
      </c>
      <c r="H352" s="71">
        <f t="shared" si="202"/>
        <v>217.03</v>
      </c>
      <c r="I352" s="71">
        <f t="shared" si="202"/>
        <v>217.03</v>
      </c>
      <c r="J352" s="71">
        <f t="shared" si="202"/>
        <v>217.03</v>
      </c>
      <c r="K352" s="71">
        <f t="shared" si="202"/>
        <v>217.03</v>
      </c>
      <c r="L352" s="71">
        <f t="shared" si="202"/>
        <v>217.03</v>
      </c>
      <c r="M352" s="71">
        <f t="shared" si="202"/>
        <v>217.03</v>
      </c>
      <c r="N352" s="71">
        <f t="shared" si="202"/>
        <v>217.03</v>
      </c>
      <c r="O352" s="71">
        <f t="shared" si="202"/>
        <v>217.03</v>
      </c>
      <c r="P352" s="71">
        <f t="shared" si="202"/>
        <v>217.03</v>
      </c>
      <c r="Q352" s="71">
        <f t="shared" si="202"/>
        <v>217.03</v>
      </c>
      <c r="R352" s="71">
        <f t="shared" si="202"/>
        <v>217.03</v>
      </c>
      <c r="S352" s="71">
        <f t="shared" si="202"/>
        <v>217.03</v>
      </c>
      <c r="T352" s="71">
        <f t="shared" si="202"/>
        <v>217.03</v>
      </c>
      <c r="U352" s="71">
        <f t="shared" si="202"/>
        <v>217.03</v>
      </c>
      <c r="V352" s="71">
        <f t="shared" si="202"/>
        <v>217.03</v>
      </c>
      <c r="W352" s="71">
        <f t="shared" si="202"/>
        <v>217.03</v>
      </c>
      <c r="X352" s="71">
        <f t="shared" si="202"/>
        <v>217.03</v>
      </c>
      <c r="Y352" s="71">
        <f t="shared" si="202"/>
        <v>217.03</v>
      </c>
      <c r="Z352" s="71">
        <f t="shared" si="202"/>
        <v>217.03</v>
      </c>
      <c r="AA352" s="71">
        <f t="shared" si="202"/>
        <v>217.03</v>
      </c>
    </row>
    <row r="353" spans="1:27" ht="12.75" hidden="1" customHeight="1" outlineLevel="1" x14ac:dyDescent="0.2">
      <c r="A353" s="163" t="s">
        <v>1371</v>
      </c>
      <c r="B353" s="94" t="s">
        <v>83</v>
      </c>
      <c r="C353" s="70" t="s">
        <v>79</v>
      </c>
      <c r="D353" s="71">
        <v>4.95</v>
      </c>
      <c r="E353" s="71">
        <v>4.95</v>
      </c>
      <c r="F353" s="71">
        <v>4.95</v>
      </c>
      <c r="G353" s="71">
        <v>4.95</v>
      </c>
      <c r="H353" s="71">
        <v>4.95</v>
      </c>
      <c r="I353" s="71">
        <v>4.95</v>
      </c>
      <c r="J353" s="71">
        <v>4.95</v>
      </c>
      <c r="K353" s="71">
        <v>4.95</v>
      </c>
      <c r="L353" s="71">
        <v>4.95</v>
      </c>
      <c r="M353" s="71">
        <v>4.95</v>
      </c>
      <c r="N353" s="71">
        <v>4.95</v>
      </c>
      <c r="O353" s="71">
        <v>4.95</v>
      </c>
      <c r="P353" s="71">
        <v>4.95</v>
      </c>
      <c r="Q353" s="71">
        <v>4.95</v>
      </c>
      <c r="R353" s="71">
        <v>4.95</v>
      </c>
      <c r="S353" s="71">
        <v>4.95</v>
      </c>
      <c r="T353" s="71">
        <v>4.95</v>
      </c>
      <c r="U353" s="71">
        <v>4.95</v>
      </c>
      <c r="V353" s="71">
        <v>4.95</v>
      </c>
      <c r="W353" s="71">
        <v>4.95</v>
      </c>
      <c r="X353" s="71">
        <v>4.95</v>
      </c>
      <c r="Y353" s="71">
        <v>4.95</v>
      </c>
      <c r="Z353" s="71">
        <v>4.95</v>
      </c>
      <c r="AA353" s="71">
        <v>4.95</v>
      </c>
    </row>
    <row r="354" spans="1:27" ht="12.75" hidden="1" customHeight="1" outlineLevel="1" x14ac:dyDescent="0.2">
      <c r="A354" s="163" t="s">
        <v>1372</v>
      </c>
      <c r="B354" s="94" t="s">
        <v>81</v>
      </c>
      <c r="C354" s="70" t="s">
        <v>79</v>
      </c>
      <c r="D354" s="71">
        <f>$D$11</f>
        <v>110.23</v>
      </c>
      <c r="E354" s="71">
        <f t="shared" ref="E354:AA354" si="203">$D$11</f>
        <v>110.23</v>
      </c>
      <c r="F354" s="71">
        <f t="shared" si="203"/>
        <v>110.23</v>
      </c>
      <c r="G354" s="71">
        <f t="shared" si="203"/>
        <v>110.23</v>
      </c>
      <c r="H354" s="71">
        <f t="shared" si="203"/>
        <v>110.23</v>
      </c>
      <c r="I354" s="71">
        <f t="shared" si="203"/>
        <v>110.23</v>
      </c>
      <c r="J354" s="71">
        <f t="shared" si="203"/>
        <v>110.23</v>
      </c>
      <c r="K354" s="71">
        <f t="shared" si="203"/>
        <v>110.23</v>
      </c>
      <c r="L354" s="71">
        <f t="shared" si="203"/>
        <v>110.23</v>
      </c>
      <c r="M354" s="71">
        <f t="shared" si="203"/>
        <v>110.23</v>
      </c>
      <c r="N354" s="71">
        <f t="shared" si="203"/>
        <v>110.23</v>
      </c>
      <c r="O354" s="71">
        <f t="shared" si="203"/>
        <v>110.23</v>
      </c>
      <c r="P354" s="71">
        <f t="shared" si="203"/>
        <v>110.23</v>
      </c>
      <c r="Q354" s="71">
        <f t="shared" si="203"/>
        <v>110.23</v>
      </c>
      <c r="R354" s="71">
        <f t="shared" si="203"/>
        <v>110.23</v>
      </c>
      <c r="S354" s="71">
        <f t="shared" si="203"/>
        <v>110.23</v>
      </c>
      <c r="T354" s="71">
        <f t="shared" si="203"/>
        <v>110.23</v>
      </c>
      <c r="U354" s="71">
        <f t="shared" si="203"/>
        <v>110.23</v>
      </c>
      <c r="V354" s="71">
        <f t="shared" si="203"/>
        <v>110.23</v>
      </c>
      <c r="W354" s="71">
        <f t="shared" si="203"/>
        <v>110.23</v>
      </c>
      <c r="X354" s="71">
        <f t="shared" si="203"/>
        <v>110.23</v>
      </c>
      <c r="Y354" s="71">
        <f t="shared" si="203"/>
        <v>110.23</v>
      </c>
      <c r="Z354" s="71">
        <f t="shared" si="203"/>
        <v>110.23</v>
      </c>
      <c r="AA354" s="71">
        <f t="shared" si="203"/>
        <v>110.23</v>
      </c>
    </row>
    <row r="355" spans="1:27" ht="12.75" customHeight="1" collapsed="1" x14ac:dyDescent="0.2">
      <c r="A355" s="162" t="s">
        <v>1373</v>
      </c>
      <c r="B355" s="54" t="str">
        <f>"07"&amp;"."&amp;$B$663&amp;"."&amp;$B$664</f>
        <v>07.05.2023</v>
      </c>
      <c r="C355" s="134" t="s">
        <v>76</v>
      </c>
      <c r="D355" s="135">
        <f>ROUND(((D356+D357+D359+D358)/1000),5)</f>
        <v>1.8201700000000001</v>
      </c>
      <c r="E355" s="135">
        <f>ROUND(((E356+E357+E359+E358)/1000),5)</f>
        <v>1.6731</v>
      </c>
      <c r="F355" s="135">
        <f>ROUND(((F356+F357+F359+F358)/1000),5)</f>
        <v>1.55166</v>
      </c>
      <c r="G355" s="135">
        <f t="shared" ref="G355:AA355" si="204">ROUND(((G356+G357+G359+G358)/1000),5)</f>
        <v>1.50302</v>
      </c>
      <c r="H355" s="135">
        <f t="shared" si="204"/>
        <v>1.48139</v>
      </c>
      <c r="I355" s="135">
        <f t="shared" si="204"/>
        <v>1.4425399999999999</v>
      </c>
      <c r="J355" s="135">
        <f t="shared" si="204"/>
        <v>1.5405</v>
      </c>
      <c r="K355" s="135">
        <f t="shared" si="204"/>
        <v>1.6376599999999999</v>
      </c>
      <c r="L355" s="135">
        <f t="shared" si="204"/>
        <v>1.81873</v>
      </c>
      <c r="M355" s="135">
        <f t="shared" si="204"/>
        <v>1.9819199999999999</v>
      </c>
      <c r="N355" s="135">
        <f t="shared" si="204"/>
        <v>2.0207199999999998</v>
      </c>
      <c r="O355" s="135">
        <f t="shared" si="204"/>
        <v>2.0310000000000001</v>
      </c>
      <c r="P355" s="135">
        <f t="shared" si="204"/>
        <v>2.02522</v>
      </c>
      <c r="Q355" s="135">
        <f t="shared" si="204"/>
        <v>2.0179399999999998</v>
      </c>
      <c r="R355" s="135">
        <f t="shared" si="204"/>
        <v>2.00766</v>
      </c>
      <c r="S355" s="135">
        <f t="shared" si="204"/>
        <v>2.0018699999999998</v>
      </c>
      <c r="T355" s="135">
        <f t="shared" si="204"/>
        <v>1.9860899999999999</v>
      </c>
      <c r="U355" s="135">
        <f t="shared" si="204"/>
        <v>2.0016699999999998</v>
      </c>
      <c r="V355" s="135">
        <f t="shared" si="204"/>
        <v>2.0283000000000002</v>
      </c>
      <c r="W355" s="135">
        <f t="shared" si="204"/>
        <v>2.0879599999999998</v>
      </c>
      <c r="X355" s="135">
        <f t="shared" si="204"/>
        <v>2.20818</v>
      </c>
      <c r="Y355" s="135">
        <f t="shared" si="204"/>
        <v>2.2656499999999999</v>
      </c>
      <c r="Z355" s="135">
        <f t="shared" si="204"/>
        <v>2.0061</v>
      </c>
      <c r="AA355" s="135">
        <f t="shared" si="204"/>
        <v>1.8417699999999999</v>
      </c>
    </row>
    <row r="356" spans="1:27" ht="12.75" hidden="1" customHeight="1" outlineLevel="1" x14ac:dyDescent="0.2">
      <c r="A356" s="163" t="s">
        <v>1374</v>
      </c>
      <c r="B356" s="94" t="s">
        <v>238</v>
      </c>
      <c r="C356" s="70" t="s">
        <v>79</v>
      </c>
      <c r="D356" s="71">
        <v>1487.96</v>
      </c>
      <c r="E356" s="71">
        <v>1340.89</v>
      </c>
      <c r="F356" s="71">
        <v>1219.45</v>
      </c>
      <c r="G356" s="71">
        <v>1170.81</v>
      </c>
      <c r="H356" s="71">
        <v>1149.18</v>
      </c>
      <c r="I356" s="71">
        <v>1110.33</v>
      </c>
      <c r="J356" s="71">
        <v>1208.29</v>
      </c>
      <c r="K356" s="71">
        <v>1305.45</v>
      </c>
      <c r="L356" s="71">
        <v>1486.52</v>
      </c>
      <c r="M356" s="71">
        <v>1649.71</v>
      </c>
      <c r="N356" s="71">
        <v>1688.51</v>
      </c>
      <c r="O356" s="71">
        <v>1698.79</v>
      </c>
      <c r="P356" s="71">
        <v>1693.01</v>
      </c>
      <c r="Q356" s="71">
        <v>1685.73</v>
      </c>
      <c r="R356" s="71">
        <v>1675.45</v>
      </c>
      <c r="S356" s="71">
        <v>1669.66</v>
      </c>
      <c r="T356" s="71">
        <v>1653.88</v>
      </c>
      <c r="U356" s="71">
        <v>1669.46</v>
      </c>
      <c r="V356" s="71">
        <v>1696.09</v>
      </c>
      <c r="W356" s="71">
        <v>1755.75</v>
      </c>
      <c r="X356" s="71">
        <v>1875.97</v>
      </c>
      <c r="Y356" s="71">
        <v>1933.44</v>
      </c>
      <c r="Z356" s="71">
        <v>1673.89</v>
      </c>
      <c r="AA356" s="71">
        <v>1509.56</v>
      </c>
    </row>
    <row r="357" spans="1:27" ht="12.75" hidden="1" customHeight="1" outlineLevel="1" x14ac:dyDescent="0.2">
      <c r="A357" s="163" t="s">
        <v>1375</v>
      </c>
      <c r="B357" s="94" t="s">
        <v>90</v>
      </c>
      <c r="C357" s="70" t="s">
        <v>79</v>
      </c>
      <c r="D357" s="71">
        <f>$D$327</f>
        <v>217.03</v>
      </c>
      <c r="E357" s="71">
        <f t="shared" ref="E357:AA357" si="205">$D$327</f>
        <v>217.03</v>
      </c>
      <c r="F357" s="71">
        <f t="shared" si="205"/>
        <v>217.03</v>
      </c>
      <c r="G357" s="71">
        <f t="shared" si="205"/>
        <v>217.03</v>
      </c>
      <c r="H357" s="71">
        <f t="shared" si="205"/>
        <v>217.03</v>
      </c>
      <c r="I357" s="71">
        <f t="shared" si="205"/>
        <v>217.03</v>
      </c>
      <c r="J357" s="71">
        <f t="shared" si="205"/>
        <v>217.03</v>
      </c>
      <c r="K357" s="71">
        <f t="shared" si="205"/>
        <v>217.03</v>
      </c>
      <c r="L357" s="71">
        <f t="shared" si="205"/>
        <v>217.03</v>
      </c>
      <c r="M357" s="71">
        <f t="shared" si="205"/>
        <v>217.03</v>
      </c>
      <c r="N357" s="71">
        <f t="shared" si="205"/>
        <v>217.03</v>
      </c>
      <c r="O357" s="71">
        <f t="shared" si="205"/>
        <v>217.03</v>
      </c>
      <c r="P357" s="71">
        <f t="shared" si="205"/>
        <v>217.03</v>
      </c>
      <c r="Q357" s="71">
        <f t="shared" si="205"/>
        <v>217.03</v>
      </c>
      <c r="R357" s="71">
        <f t="shared" si="205"/>
        <v>217.03</v>
      </c>
      <c r="S357" s="71">
        <f t="shared" si="205"/>
        <v>217.03</v>
      </c>
      <c r="T357" s="71">
        <f t="shared" si="205"/>
        <v>217.03</v>
      </c>
      <c r="U357" s="71">
        <f t="shared" si="205"/>
        <v>217.03</v>
      </c>
      <c r="V357" s="71">
        <f t="shared" si="205"/>
        <v>217.03</v>
      </c>
      <c r="W357" s="71">
        <f t="shared" si="205"/>
        <v>217.03</v>
      </c>
      <c r="X357" s="71">
        <f t="shared" si="205"/>
        <v>217.03</v>
      </c>
      <c r="Y357" s="71">
        <f t="shared" si="205"/>
        <v>217.03</v>
      </c>
      <c r="Z357" s="71">
        <f t="shared" si="205"/>
        <v>217.03</v>
      </c>
      <c r="AA357" s="71">
        <f t="shared" si="205"/>
        <v>217.03</v>
      </c>
    </row>
    <row r="358" spans="1:27" ht="12.75" hidden="1" customHeight="1" outlineLevel="1" x14ac:dyDescent="0.2">
      <c r="A358" s="163" t="s">
        <v>1376</v>
      </c>
      <c r="B358" s="94" t="s">
        <v>83</v>
      </c>
      <c r="C358" s="70" t="s">
        <v>79</v>
      </c>
      <c r="D358" s="71">
        <v>4.95</v>
      </c>
      <c r="E358" s="71">
        <v>4.95</v>
      </c>
      <c r="F358" s="71">
        <v>4.95</v>
      </c>
      <c r="G358" s="71">
        <v>4.95</v>
      </c>
      <c r="H358" s="71">
        <v>4.95</v>
      </c>
      <c r="I358" s="71">
        <v>4.95</v>
      </c>
      <c r="J358" s="71">
        <v>4.95</v>
      </c>
      <c r="K358" s="71">
        <v>4.95</v>
      </c>
      <c r="L358" s="71">
        <v>4.95</v>
      </c>
      <c r="M358" s="71">
        <v>4.95</v>
      </c>
      <c r="N358" s="71">
        <v>4.95</v>
      </c>
      <c r="O358" s="71">
        <v>4.95</v>
      </c>
      <c r="P358" s="71">
        <v>4.95</v>
      </c>
      <c r="Q358" s="71">
        <v>4.95</v>
      </c>
      <c r="R358" s="71">
        <v>4.95</v>
      </c>
      <c r="S358" s="71">
        <v>4.95</v>
      </c>
      <c r="T358" s="71">
        <v>4.95</v>
      </c>
      <c r="U358" s="71">
        <v>4.95</v>
      </c>
      <c r="V358" s="71">
        <v>4.95</v>
      </c>
      <c r="W358" s="71">
        <v>4.95</v>
      </c>
      <c r="X358" s="71">
        <v>4.95</v>
      </c>
      <c r="Y358" s="71">
        <v>4.95</v>
      </c>
      <c r="Z358" s="71">
        <v>4.95</v>
      </c>
      <c r="AA358" s="71">
        <v>4.95</v>
      </c>
    </row>
    <row r="359" spans="1:27" ht="12.75" hidden="1" customHeight="1" outlineLevel="1" x14ac:dyDescent="0.2">
      <c r="A359" s="163" t="s">
        <v>1377</v>
      </c>
      <c r="B359" s="94" t="s">
        <v>81</v>
      </c>
      <c r="C359" s="70" t="s">
        <v>79</v>
      </c>
      <c r="D359" s="71">
        <f>$D$11</f>
        <v>110.23</v>
      </c>
      <c r="E359" s="71">
        <f t="shared" ref="E359:AA359" si="206">$D$11</f>
        <v>110.23</v>
      </c>
      <c r="F359" s="71">
        <f t="shared" si="206"/>
        <v>110.23</v>
      </c>
      <c r="G359" s="71">
        <f t="shared" si="206"/>
        <v>110.23</v>
      </c>
      <c r="H359" s="71">
        <f t="shared" si="206"/>
        <v>110.23</v>
      </c>
      <c r="I359" s="71">
        <f t="shared" si="206"/>
        <v>110.23</v>
      </c>
      <c r="J359" s="71">
        <f t="shared" si="206"/>
        <v>110.23</v>
      </c>
      <c r="K359" s="71">
        <f t="shared" si="206"/>
        <v>110.23</v>
      </c>
      <c r="L359" s="71">
        <f t="shared" si="206"/>
        <v>110.23</v>
      </c>
      <c r="M359" s="71">
        <f t="shared" si="206"/>
        <v>110.23</v>
      </c>
      <c r="N359" s="71">
        <f t="shared" si="206"/>
        <v>110.23</v>
      </c>
      <c r="O359" s="71">
        <f t="shared" si="206"/>
        <v>110.23</v>
      </c>
      <c r="P359" s="71">
        <f t="shared" si="206"/>
        <v>110.23</v>
      </c>
      <c r="Q359" s="71">
        <f t="shared" si="206"/>
        <v>110.23</v>
      </c>
      <c r="R359" s="71">
        <f t="shared" si="206"/>
        <v>110.23</v>
      </c>
      <c r="S359" s="71">
        <f t="shared" si="206"/>
        <v>110.23</v>
      </c>
      <c r="T359" s="71">
        <f t="shared" si="206"/>
        <v>110.23</v>
      </c>
      <c r="U359" s="71">
        <f t="shared" si="206"/>
        <v>110.23</v>
      </c>
      <c r="V359" s="71">
        <f t="shared" si="206"/>
        <v>110.23</v>
      </c>
      <c r="W359" s="71">
        <f t="shared" si="206"/>
        <v>110.23</v>
      </c>
      <c r="X359" s="71">
        <f t="shared" si="206"/>
        <v>110.23</v>
      </c>
      <c r="Y359" s="71">
        <f t="shared" si="206"/>
        <v>110.23</v>
      </c>
      <c r="Z359" s="71">
        <f t="shared" si="206"/>
        <v>110.23</v>
      </c>
      <c r="AA359" s="71">
        <f t="shared" si="206"/>
        <v>110.23</v>
      </c>
    </row>
    <row r="360" spans="1:27" ht="12.75" customHeight="1" collapsed="1" x14ac:dyDescent="0.2">
      <c r="A360" s="162" t="s">
        <v>1378</v>
      </c>
      <c r="B360" s="54" t="str">
        <f>"08"&amp;"."&amp;$B$663&amp;"."&amp;$B$664</f>
        <v>08.05.2023</v>
      </c>
      <c r="C360" s="134" t="s">
        <v>76</v>
      </c>
      <c r="D360" s="135">
        <f>ROUND(((D361+D362+D364+D363)/1000),5)</f>
        <v>1.8176099999999999</v>
      </c>
      <c r="E360" s="135">
        <f>ROUND(((E361+E362+E364+E363)/1000),5)</f>
        <v>1.7165999999999999</v>
      </c>
      <c r="F360" s="135">
        <f>ROUND(((F361+F362+F364+F363)/1000),5)</f>
        <v>1.59216</v>
      </c>
      <c r="G360" s="135">
        <f t="shared" ref="G360:AA360" si="207">ROUND(((G361+G362+G364+G363)/1000),5)</f>
        <v>1.5665</v>
      </c>
      <c r="H360" s="135">
        <f t="shared" si="207"/>
        <v>1.54579</v>
      </c>
      <c r="I360" s="135">
        <f t="shared" si="207"/>
        <v>1.55583</v>
      </c>
      <c r="J360" s="135">
        <f t="shared" si="207"/>
        <v>1.5882099999999999</v>
      </c>
      <c r="K360" s="135">
        <f t="shared" si="207"/>
        <v>1.7114400000000001</v>
      </c>
      <c r="L360" s="135">
        <f t="shared" si="207"/>
        <v>1.92967</v>
      </c>
      <c r="M360" s="135">
        <f t="shared" si="207"/>
        <v>2.1271300000000002</v>
      </c>
      <c r="N360" s="135">
        <f t="shared" si="207"/>
        <v>2.1880600000000001</v>
      </c>
      <c r="O360" s="135">
        <f t="shared" si="207"/>
        <v>2.1964399999999999</v>
      </c>
      <c r="P360" s="135">
        <f t="shared" si="207"/>
        <v>2.1836600000000002</v>
      </c>
      <c r="Q360" s="135">
        <f t="shared" si="207"/>
        <v>2.1802299999999999</v>
      </c>
      <c r="R360" s="135">
        <f t="shared" si="207"/>
        <v>2.1742900000000001</v>
      </c>
      <c r="S360" s="135">
        <f t="shared" si="207"/>
        <v>2.1676500000000001</v>
      </c>
      <c r="T360" s="135">
        <f t="shared" si="207"/>
        <v>2.15164</v>
      </c>
      <c r="U360" s="135">
        <f t="shared" si="207"/>
        <v>2.2230699999999999</v>
      </c>
      <c r="V360" s="135">
        <f t="shared" si="207"/>
        <v>2.2661500000000001</v>
      </c>
      <c r="W360" s="135">
        <f t="shared" si="207"/>
        <v>2.31175</v>
      </c>
      <c r="X360" s="135">
        <f t="shared" si="207"/>
        <v>2.3154699999999999</v>
      </c>
      <c r="Y360" s="135">
        <f t="shared" si="207"/>
        <v>2.4020199999999998</v>
      </c>
      <c r="Z360" s="135">
        <f t="shared" si="207"/>
        <v>2.0786799999999999</v>
      </c>
      <c r="AA360" s="135">
        <f t="shared" si="207"/>
        <v>1.93574</v>
      </c>
    </row>
    <row r="361" spans="1:27" ht="12.75" hidden="1" customHeight="1" outlineLevel="1" x14ac:dyDescent="0.2">
      <c r="A361" s="163" t="s">
        <v>1379</v>
      </c>
      <c r="B361" s="94" t="s">
        <v>238</v>
      </c>
      <c r="C361" s="70" t="s">
        <v>79</v>
      </c>
      <c r="D361" s="71">
        <v>1485.4</v>
      </c>
      <c r="E361" s="71">
        <v>1384.39</v>
      </c>
      <c r="F361" s="71">
        <v>1259.95</v>
      </c>
      <c r="G361" s="71">
        <v>1234.29</v>
      </c>
      <c r="H361" s="71">
        <v>1213.58</v>
      </c>
      <c r="I361" s="71">
        <v>1223.6199999999999</v>
      </c>
      <c r="J361" s="71">
        <v>1256</v>
      </c>
      <c r="K361" s="71">
        <v>1379.23</v>
      </c>
      <c r="L361" s="71">
        <v>1597.46</v>
      </c>
      <c r="M361" s="71">
        <v>1794.92</v>
      </c>
      <c r="N361" s="71">
        <v>1855.85</v>
      </c>
      <c r="O361" s="71">
        <v>1864.23</v>
      </c>
      <c r="P361" s="71">
        <v>1851.45</v>
      </c>
      <c r="Q361" s="71">
        <v>1848.02</v>
      </c>
      <c r="R361" s="71">
        <v>1842.08</v>
      </c>
      <c r="S361" s="71">
        <v>1835.44</v>
      </c>
      <c r="T361" s="71">
        <v>1819.43</v>
      </c>
      <c r="U361" s="71">
        <v>1890.86</v>
      </c>
      <c r="V361" s="71">
        <v>1933.94</v>
      </c>
      <c r="W361" s="71">
        <v>1979.54</v>
      </c>
      <c r="X361" s="71">
        <v>1983.26</v>
      </c>
      <c r="Y361" s="71">
        <v>2069.81</v>
      </c>
      <c r="Z361" s="71">
        <v>1746.47</v>
      </c>
      <c r="AA361" s="71">
        <v>1603.53</v>
      </c>
    </row>
    <row r="362" spans="1:27" ht="12.75" hidden="1" customHeight="1" outlineLevel="1" x14ac:dyDescent="0.2">
      <c r="A362" s="163" t="s">
        <v>1380</v>
      </c>
      <c r="B362" s="94" t="s">
        <v>90</v>
      </c>
      <c r="C362" s="70" t="s">
        <v>79</v>
      </c>
      <c r="D362" s="71">
        <f>$D$327</f>
        <v>217.03</v>
      </c>
      <c r="E362" s="71">
        <f t="shared" ref="E362:AA362" si="208">$D$327</f>
        <v>217.03</v>
      </c>
      <c r="F362" s="71">
        <f t="shared" si="208"/>
        <v>217.03</v>
      </c>
      <c r="G362" s="71">
        <f t="shared" si="208"/>
        <v>217.03</v>
      </c>
      <c r="H362" s="71">
        <f t="shared" si="208"/>
        <v>217.03</v>
      </c>
      <c r="I362" s="71">
        <f t="shared" si="208"/>
        <v>217.03</v>
      </c>
      <c r="J362" s="71">
        <f t="shared" si="208"/>
        <v>217.03</v>
      </c>
      <c r="K362" s="71">
        <f t="shared" si="208"/>
        <v>217.03</v>
      </c>
      <c r="L362" s="71">
        <f t="shared" si="208"/>
        <v>217.03</v>
      </c>
      <c r="M362" s="71">
        <f t="shared" si="208"/>
        <v>217.03</v>
      </c>
      <c r="N362" s="71">
        <f t="shared" si="208"/>
        <v>217.03</v>
      </c>
      <c r="O362" s="71">
        <f t="shared" si="208"/>
        <v>217.03</v>
      </c>
      <c r="P362" s="71">
        <f t="shared" si="208"/>
        <v>217.03</v>
      </c>
      <c r="Q362" s="71">
        <f t="shared" si="208"/>
        <v>217.03</v>
      </c>
      <c r="R362" s="71">
        <f t="shared" si="208"/>
        <v>217.03</v>
      </c>
      <c r="S362" s="71">
        <f t="shared" si="208"/>
        <v>217.03</v>
      </c>
      <c r="T362" s="71">
        <f t="shared" si="208"/>
        <v>217.03</v>
      </c>
      <c r="U362" s="71">
        <f t="shared" si="208"/>
        <v>217.03</v>
      </c>
      <c r="V362" s="71">
        <f t="shared" si="208"/>
        <v>217.03</v>
      </c>
      <c r="W362" s="71">
        <f t="shared" si="208"/>
        <v>217.03</v>
      </c>
      <c r="X362" s="71">
        <f t="shared" si="208"/>
        <v>217.03</v>
      </c>
      <c r="Y362" s="71">
        <f t="shared" si="208"/>
        <v>217.03</v>
      </c>
      <c r="Z362" s="71">
        <f t="shared" si="208"/>
        <v>217.03</v>
      </c>
      <c r="AA362" s="71">
        <f t="shared" si="208"/>
        <v>217.03</v>
      </c>
    </row>
    <row r="363" spans="1:27" ht="12.75" hidden="1" customHeight="1" outlineLevel="1" x14ac:dyDescent="0.2">
      <c r="A363" s="163" t="s">
        <v>1381</v>
      </c>
      <c r="B363" s="94" t="s">
        <v>83</v>
      </c>
      <c r="C363" s="70" t="s">
        <v>79</v>
      </c>
      <c r="D363" s="71">
        <v>4.95</v>
      </c>
      <c r="E363" s="71">
        <v>4.95</v>
      </c>
      <c r="F363" s="71">
        <v>4.95</v>
      </c>
      <c r="G363" s="71">
        <v>4.95</v>
      </c>
      <c r="H363" s="71">
        <v>4.95</v>
      </c>
      <c r="I363" s="71">
        <v>4.95</v>
      </c>
      <c r="J363" s="71">
        <v>4.95</v>
      </c>
      <c r="K363" s="71">
        <v>4.95</v>
      </c>
      <c r="L363" s="71">
        <v>4.95</v>
      </c>
      <c r="M363" s="71">
        <v>4.95</v>
      </c>
      <c r="N363" s="71">
        <v>4.95</v>
      </c>
      <c r="O363" s="71">
        <v>4.95</v>
      </c>
      <c r="P363" s="71">
        <v>4.95</v>
      </c>
      <c r="Q363" s="71">
        <v>4.95</v>
      </c>
      <c r="R363" s="71">
        <v>4.95</v>
      </c>
      <c r="S363" s="71">
        <v>4.95</v>
      </c>
      <c r="T363" s="71">
        <v>4.95</v>
      </c>
      <c r="U363" s="71">
        <v>4.95</v>
      </c>
      <c r="V363" s="71">
        <v>4.95</v>
      </c>
      <c r="W363" s="71">
        <v>4.95</v>
      </c>
      <c r="X363" s="71">
        <v>4.95</v>
      </c>
      <c r="Y363" s="71">
        <v>4.95</v>
      </c>
      <c r="Z363" s="71">
        <v>4.95</v>
      </c>
      <c r="AA363" s="71">
        <v>4.95</v>
      </c>
    </row>
    <row r="364" spans="1:27" ht="12.75" hidden="1" customHeight="1" outlineLevel="1" x14ac:dyDescent="0.2">
      <c r="A364" s="163" t="s">
        <v>1382</v>
      </c>
      <c r="B364" s="94" t="s">
        <v>81</v>
      </c>
      <c r="C364" s="70" t="s">
        <v>79</v>
      </c>
      <c r="D364" s="71">
        <f>$D$11</f>
        <v>110.23</v>
      </c>
      <c r="E364" s="71">
        <f t="shared" ref="E364:AA364" si="209">$D$11</f>
        <v>110.23</v>
      </c>
      <c r="F364" s="71">
        <f t="shared" si="209"/>
        <v>110.23</v>
      </c>
      <c r="G364" s="71">
        <f t="shared" si="209"/>
        <v>110.23</v>
      </c>
      <c r="H364" s="71">
        <f t="shared" si="209"/>
        <v>110.23</v>
      </c>
      <c r="I364" s="71">
        <f t="shared" si="209"/>
        <v>110.23</v>
      </c>
      <c r="J364" s="71">
        <f t="shared" si="209"/>
        <v>110.23</v>
      </c>
      <c r="K364" s="71">
        <f t="shared" si="209"/>
        <v>110.23</v>
      </c>
      <c r="L364" s="71">
        <f t="shared" si="209"/>
        <v>110.23</v>
      </c>
      <c r="M364" s="71">
        <f t="shared" si="209"/>
        <v>110.23</v>
      </c>
      <c r="N364" s="71">
        <f t="shared" si="209"/>
        <v>110.23</v>
      </c>
      <c r="O364" s="71">
        <f t="shared" si="209"/>
        <v>110.23</v>
      </c>
      <c r="P364" s="71">
        <f t="shared" si="209"/>
        <v>110.23</v>
      </c>
      <c r="Q364" s="71">
        <f t="shared" si="209"/>
        <v>110.23</v>
      </c>
      <c r="R364" s="71">
        <f t="shared" si="209"/>
        <v>110.23</v>
      </c>
      <c r="S364" s="71">
        <f t="shared" si="209"/>
        <v>110.23</v>
      </c>
      <c r="T364" s="71">
        <f t="shared" si="209"/>
        <v>110.23</v>
      </c>
      <c r="U364" s="71">
        <f t="shared" si="209"/>
        <v>110.23</v>
      </c>
      <c r="V364" s="71">
        <f t="shared" si="209"/>
        <v>110.23</v>
      </c>
      <c r="W364" s="71">
        <f t="shared" si="209"/>
        <v>110.23</v>
      </c>
      <c r="X364" s="71">
        <f t="shared" si="209"/>
        <v>110.23</v>
      </c>
      <c r="Y364" s="71">
        <f t="shared" si="209"/>
        <v>110.23</v>
      </c>
      <c r="Z364" s="71">
        <f t="shared" si="209"/>
        <v>110.23</v>
      </c>
      <c r="AA364" s="71">
        <f t="shared" si="209"/>
        <v>110.23</v>
      </c>
    </row>
    <row r="365" spans="1:27" ht="12.75" customHeight="1" collapsed="1" x14ac:dyDescent="0.2">
      <c r="A365" s="162" t="s">
        <v>1383</v>
      </c>
      <c r="B365" s="54" t="str">
        <f>"09"&amp;"."&amp;$B$663&amp;"."&amp;$B$664</f>
        <v>09.05.2023</v>
      </c>
      <c r="C365" s="134" t="s">
        <v>76</v>
      </c>
      <c r="D365" s="135">
        <f>ROUND(((D366+D367+D369+D368)/1000),5)</f>
        <v>1.8574299999999999</v>
      </c>
      <c r="E365" s="135">
        <f>ROUND(((E366+E367+E369+E368)/1000),5)</f>
        <v>1.73333</v>
      </c>
      <c r="F365" s="135">
        <f>ROUND(((F366+F367+F369+F368)/1000),5)</f>
        <v>1.67334</v>
      </c>
      <c r="G365" s="135">
        <f t="shared" ref="G365:AA365" si="210">ROUND(((G366+G367+G369+G368)/1000),5)</f>
        <v>1.6264799999999999</v>
      </c>
      <c r="H365" s="135">
        <f t="shared" si="210"/>
        <v>1.5870299999999999</v>
      </c>
      <c r="I365" s="135">
        <f t="shared" si="210"/>
        <v>1.5737399999999999</v>
      </c>
      <c r="J365" s="135">
        <f t="shared" si="210"/>
        <v>1.59297</v>
      </c>
      <c r="K365" s="135">
        <f t="shared" si="210"/>
        <v>1.6847099999999999</v>
      </c>
      <c r="L365" s="135">
        <f t="shared" si="210"/>
        <v>1.9301699999999999</v>
      </c>
      <c r="M365" s="135">
        <f t="shared" si="210"/>
        <v>2.0633300000000001</v>
      </c>
      <c r="N365" s="135">
        <f t="shared" si="210"/>
        <v>2.1603400000000001</v>
      </c>
      <c r="O365" s="135">
        <f t="shared" si="210"/>
        <v>2.1564399999999999</v>
      </c>
      <c r="P365" s="135">
        <f t="shared" si="210"/>
        <v>2.15042</v>
      </c>
      <c r="Q365" s="135">
        <f t="shared" si="210"/>
        <v>2.1497299999999999</v>
      </c>
      <c r="R365" s="135">
        <f t="shared" si="210"/>
        <v>2.1440100000000002</v>
      </c>
      <c r="S365" s="135">
        <f t="shared" si="210"/>
        <v>2.1038800000000002</v>
      </c>
      <c r="T365" s="135">
        <f t="shared" si="210"/>
        <v>2.0964800000000001</v>
      </c>
      <c r="U365" s="135">
        <f t="shared" si="210"/>
        <v>2.3633899999999999</v>
      </c>
      <c r="V365" s="135">
        <f t="shared" si="210"/>
        <v>2.36571</v>
      </c>
      <c r="W365" s="135">
        <f t="shared" si="210"/>
        <v>2.41147</v>
      </c>
      <c r="X365" s="135">
        <f t="shared" si="210"/>
        <v>2.50658</v>
      </c>
      <c r="Y365" s="135">
        <f t="shared" si="210"/>
        <v>2.5753900000000001</v>
      </c>
      <c r="Z365" s="135">
        <f t="shared" si="210"/>
        <v>2.1484399999999999</v>
      </c>
      <c r="AA365" s="135">
        <f t="shared" si="210"/>
        <v>2.0043299999999999</v>
      </c>
    </row>
    <row r="366" spans="1:27" ht="12.75" hidden="1" customHeight="1" outlineLevel="1" x14ac:dyDescent="0.2">
      <c r="A366" s="163" t="s">
        <v>1384</v>
      </c>
      <c r="B366" s="94" t="s">
        <v>238</v>
      </c>
      <c r="C366" s="70" t="s">
        <v>79</v>
      </c>
      <c r="D366" s="71">
        <v>1525.22</v>
      </c>
      <c r="E366" s="71">
        <v>1401.12</v>
      </c>
      <c r="F366" s="71">
        <v>1341.13</v>
      </c>
      <c r="G366" s="71">
        <v>1294.27</v>
      </c>
      <c r="H366" s="71">
        <v>1254.82</v>
      </c>
      <c r="I366" s="71">
        <v>1241.53</v>
      </c>
      <c r="J366" s="71">
        <v>1260.76</v>
      </c>
      <c r="K366" s="71">
        <v>1352.5</v>
      </c>
      <c r="L366" s="71">
        <v>1597.96</v>
      </c>
      <c r="M366" s="71">
        <v>1731.12</v>
      </c>
      <c r="N366" s="71">
        <v>1828.13</v>
      </c>
      <c r="O366" s="71">
        <v>1824.23</v>
      </c>
      <c r="P366" s="71">
        <v>1818.21</v>
      </c>
      <c r="Q366" s="71">
        <v>1817.52</v>
      </c>
      <c r="R366" s="71">
        <v>1811.8</v>
      </c>
      <c r="S366" s="71">
        <v>1771.67</v>
      </c>
      <c r="T366" s="71">
        <v>1764.27</v>
      </c>
      <c r="U366" s="71">
        <v>2031.18</v>
      </c>
      <c r="V366" s="71">
        <v>2033.5</v>
      </c>
      <c r="W366" s="71">
        <v>2079.2600000000002</v>
      </c>
      <c r="X366" s="71">
        <v>2174.37</v>
      </c>
      <c r="Y366" s="71">
        <v>2243.1799999999998</v>
      </c>
      <c r="Z366" s="71">
        <v>1816.23</v>
      </c>
      <c r="AA366" s="71">
        <v>1672.12</v>
      </c>
    </row>
    <row r="367" spans="1:27" ht="12.75" hidden="1" customHeight="1" outlineLevel="1" x14ac:dyDescent="0.2">
      <c r="A367" s="163" t="s">
        <v>1385</v>
      </c>
      <c r="B367" s="94" t="s">
        <v>90</v>
      </c>
      <c r="C367" s="70" t="s">
        <v>79</v>
      </c>
      <c r="D367" s="71">
        <f>$D$327</f>
        <v>217.03</v>
      </c>
      <c r="E367" s="71">
        <f t="shared" ref="E367:AA367" si="211">$D$327</f>
        <v>217.03</v>
      </c>
      <c r="F367" s="71">
        <f t="shared" si="211"/>
        <v>217.03</v>
      </c>
      <c r="G367" s="71">
        <f t="shared" si="211"/>
        <v>217.03</v>
      </c>
      <c r="H367" s="71">
        <f t="shared" si="211"/>
        <v>217.03</v>
      </c>
      <c r="I367" s="71">
        <f t="shared" si="211"/>
        <v>217.03</v>
      </c>
      <c r="J367" s="71">
        <f t="shared" si="211"/>
        <v>217.03</v>
      </c>
      <c r="K367" s="71">
        <f t="shared" si="211"/>
        <v>217.03</v>
      </c>
      <c r="L367" s="71">
        <f t="shared" si="211"/>
        <v>217.03</v>
      </c>
      <c r="M367" s="71">
        <f t="shared" si="211"/>
        <v>217.03</v>
      </c>
      <c r="N367" s="71">
        <f t="shared" si="211"/>
        <v>217.03</v>
      </c>
      <c r="O367" s="71">
        <f t="shared" si="211"/>
        <v>217.03</v>
      </c>
      <c r="P367" s="71">
        <f t="shared" si="211"/>
        <v>217.03</v>
      </c>
      <c r="Q367" s="71">
        <f t="shared" si="211"/>
        <v>217.03</v>
      </c>
      <c r="R367" s="71">
        <f t="shared" si="211"/>
        <v>217.03</v>
      </c>
      <c r="S367" s="71">
        <f t="shared" si="211"/>
        <v>217.03</v>
      </c>
      <c r="T367" s="71">
        <f t="shared" si="211"/>
        <v>217.03</v>
      </c>
      <c r="U367" s="71">
        <f t="shared" si="211"/>
        <v>217.03</v>
      </c>
      <c r="V367" s="71">
        <f t="shared" si="211"/>
        <v>217.03</v>
      </c>
      <c r="W367" s="71">
        <f t="shared" si="211"/>
        <v>217.03</v>
      </c>
      <c r="X367" s="71">
        <f t="shared" si="211"/>
        <v>217.03</v>
      </c>
      <c r="Y367" s="71">
        <f t="shared" si="211"/>
        <v>217.03</v>
      </c>
      <c r="Z367" s="71">
        <f t="shared" si="211"/>
        <v>217.03</v>
      </c>
      <c r="AA367" s="71">
        <f t="shared" si="211"/>
        <v>217.03</v>
      </c>
    </row>
    <row r="368" spans="1:27" ht="12.75" hidden="1" customHeight="1" outlineLevel="1" x14ac:dyDescent="0.2">
      <c r="A368" s="163" t="s">
        <v>1386</v>
      </c>
      <c r="B368" s="94" t="s">
        <v>83</v>
      </c>
      <c r="C368" s="70" t="s">
        <v>79</v>
      </c>
      <c r="D368" s="71">
        <v>4.95</v>
      </c>
      <c r="E368" s="71">
        <v>4.95</v>
      </c>
      <c r="F368" s="71">
        <v>4.95</v>
      </c>
      <c r="G368" s="71">
        <v>4.95</v>
      </c>
      <c r="H368" s="71">
        <v>4.95</v>
      </c>
      <c r="I368" s="71">
        <v>4.95</v>
      </c>
      <c r="J368" s="71">
        <v>4.95</v>
      </c>
      <c r="K368" s="71">
        <v>4.95</v>
      </c>
      <c r="L368" s="71">
        <v>4.95</v>
      </c>
      <c r="M368" s="71">
        <v>4.95</v>
      </c>
      <c r="N368" s="71">
        <v>4.95</v>
      </c>
      <c r="O368" s="71">
        <v>4.95</v>
      </c>
      <c r="P368" s="71">
        <v>4.95</v>
      </c>
      <c r="Q368" s="71">
        <v>4.95</v>
      </c>
      <c r="R368" s="71">
        <v>4.95</v>
      </c>
      <c r="S368" s="71">
        <v>4.95</v>
      </c>
      <c r="T368" s="71">
        <v>4.95</v>
      </c>
      <c r="U368" s="71">
        <v>4.95</v>
      </c>
      <c r="V368" s="71">
        <v>4.95</v>
      </c>
      <c r="W368" s="71">
        <v>4.95</v>
      </c>
      <c r="X368" s="71">
        <v>4.95</v>
      </c>
      <c r="Y368" s="71">
        <v>4.95</v>
      </c>
      <c r="Z368" s="71">
        <v>4.95</v>
      </c>
      <c r="AA368" s="71">
        <v>4.95</v>
      </c>
    </row>
    <row r="369" spans="1:27" ht="12.75" hidden="1" customHeight="1" outlineLevel="1" x14ac:dyDescent="0.2">
      <c r="A369" s="163" t="s">
        <v>1387</v>
      </c>
      <c r="B369" s="94" t="s">
        <v>81</v>
      </c>
      <c r="C369" s="70" t="s">
        <v>79</v>
      </c>
      <c r="D369" s="71">
        <f>$D$11</f>
        <v>110.23</v>
      </c>
      <c r="E369" s="71">
        <f t="shared" ref="E369:AA369" si="212">$D$11</f>
        <v>110.23</v>
      </c>
      <c r="F369" s="71">
        <f t="shared" si="212"/>
        <v>110.23</v>
      </c>
      <c r="G369" s="71">
        <f t="shared" si="212"/>
        <v>110.23</v>
      </c>
      <c r="H369" s="71">
        <f t="shared" si="212"/>
        <v>110.23</v>
      </c>
      <c r="I369" s="71">
        <f t="shared" si="212"/>
        <v>110.23</v>
      </c>
      <c r="J369" s="71">
        <f t="shared" si="212"/>
        <v>110.23</v>
      </c>
      <c r="K369" s="71">
        <f t="shared" si="212"/>
        <v>110.23</v>
      </c>
      <c r="L369" s="71">
        <f t="shared" si="212"/>
        <v>110.23</v>
      </c>
      <c r="M369" s="71">
        <f t="shared" si="212"/>
        <v>110.23</v>
      </c>
      <c r="N369" s="71">
        <f t="shared" si="212"/>
        <v>110.23</v>
      </c>
      <c r="O369" s="71">
        <f t="shared" si="212"/>
        <v>110.23</v>
      </c>
      <c r="P369" s="71">
        <f t="shared" si="212"/>
        <v>110.23</v>
      </c>
      <c r="Q369" s="71">
        <f t="shared" si="212"/>
        <v>110.23</v>
      </c>
      <c r="R369" s="71">
        <f t="shared" si="212"/>
        <v>110.23</v>
      </c>
      <c r="S369" s="71">
        <f t="shared" si="212"/>
        <v>110.23</v>
      </c>
      <c r="T369" s="71">
        <f t="shared" si="212"/>
        <v>110.23</v>
      </c>
      <c r="U369" s="71">
        <f t="shared" si="212"/>
        <v>110.23</v>
      </c>
      <c r="V369" s="71">
        <f t="shared" si="212"/>
        <v>110.23</v>
      </c>
      <c r="W369" s="71">
        <f t="shared" si="212"/>
        <v>110.23</v>
      </c>
      <c r="X369" s="71">
        <f t="shared" si="212"/>
        <v>110.23</v>
      </c>
      <c r="Y369" s="71">
        <f t="shared" si="212"/>
        <v>110.23</v>
      </c>
      <c r="Z369" s="71">
        <f t="shared" si="212"/>
        <v>110.23</v>
      </c>
      <c r="AA369" s="71">
        <f t="shared" si="212"/>
        <v>110.23</v>
      </c>
    </row>
    <row r="370" spans="1:27" ht="12.75" customHeight="1" collapsed="1" x14ac:dyDescent="0.2">
      <c r="A370" s="162" t="s">
        <v>1388</v>
      </c>
      <c r="B370" s="54" t="str">
        <f>"10"&amp;"."&amp;$B$663&amp;"."&amp;$B$664</f>
        <v>10.05.2023</v>
      </c>
      <c r="C370" s="134" t="s">
        <v>76</v>
      </c>
      <c r="D370" s="135">
        <f>ROUND(((D371+D372+D374+D373)/1000),5)</f>
        <v>1.9588399999999999</v>
      </c>
      <c r="E370" s="135">
        <f>ROUND(((E371+E372+E374+E373)/1000),5)</f>
        <v>1.7516799999999999</v>
      </c>
      <c r="F370" s="135">
        <f>ROUND(((F371+F372+F374+F373)/1000),5)</f>
        <v>1.66096</v>
      </c>
      <c r="G370" s="135">
        <f t="shared" ref="G370:AA370" si="213">ROUND(((G371+G372+G374+G373)/1000),5)</f>
        <v>1.6103000000000001</v>
      </c>
      <c r="H370" s="135">
        <f t="shared" si="213"/>
        <v>1.6316600000000001</v>
      </c>
      <c r="I370" s="135">
        <f t="shared" si="213"/>
        <v>1.68249</v>
      </c>
      <c r="J370" s="135">
        <f t="shared" si="213"/>
        <v>1.86317</v>
      </c>
      <c r="K370" s="135">
        <f t="shared" si="213"/>
        <v>2.0073400000000001</v>
      </c>
      <c r="L370" s="135">
        <f t="shared" si="213"/>
        <v>2.22099</v>
      </c>
      <c r="M370" s="135">
        <f t="shared" si="213"/>
        <v>2.4219900000000001</v>
      </c>
      <c r="N370" s="135">
        <f t="shared" si="213"/>
        <v>2.48936</v>
      </c>
      <c r="O370" s="135">
        <f t="shared" si="213"/>
        <v>2.30443</v>
      </c>
      <c r="P370" s="135">
        <f t="shared" si="213"/>
        <v>2.3092199999999998</v>
      </c>
      <c r="Q370" s="135">
        <f t="shared" si="213"/>
        <v>2.3232499999999998</v>
      </c>
      <c r="R370" s="135">
        <f t="shared" si="213"/>
        <v>2.3052100000000002</v>
      </c>
      <c r="S370" s="135">
        <f t="shared" si="213"/>
        <v>2.3042699999999998</v>
      </c>
      <c r="T370" s="135">
        <f t="shared" si="213"/>
        <v>2.26397</v>
      </c>
      <c r="U370" s="135">
        <f t="shared" si="213"/>
        <v>2.2305700000000002</v>
      </c>
      <c r="V370" s="135">
        <f t="shared" si="213"/>
        <v>2.2217600000000002</v>
      </c>
      <c r="W370" s="135">
        <f t="shared" si="213"/>
        <v>2.2675399999999999</v>
      </c>
      <c r="X370" s="135">
        <f t="shared" si="213"/>
        <v>2.3221599999999998</v>
      </c>
      <c r="Y370" s="135">
        <f t="shared" si="213"/>
        <v>2.2667600000000001</v>
      </c>
      <c r="Z370" s="135">
        <f t="shared" si="213"/>
        <v>2.1792500000000001</v>
      </c>
      <c r="AA370" s="135">
        <f t="shared" si="213"/>
        <v>1.9781200000000001</v>
      </c>
    </row>
    <row r="371" spans="1:27" ht="12.75" hidden="1" customHeight="1" outlineLevel="1" x14ac:dyDescent="0.2">
      <c r="A371" s="163" t="s">
        <v>1389</v>
      </c>
      <c r="B371" s="94" t="s">
        <v>238</v>
      </c>
      <c r="C371" s="70" t="s">
        <v>79</v>
      </c>
      <c r="D371" s="71">
        <v>1626.63</v>
      </c>
      <c r="E371" s="71">
        <v>1419.47</v>
      </c>
      <c r="F371" s="71">
        <v>1328.75</v>
      </c>
      <c r="G371" s="71">
        <v>1278.0899999999999</v>
      </c>
      <c r="H371" s="71">
        <v>1299.45</v>
      </c>
      <c r="I371" s="71">
        <v>1350.28</v>
      </c>
      <c r="J371" s="71">
        <v>1530.96</v>
      </c>
      <c r="K371" s="71">
        <v>1675.13</v>
      </c>
      <c r="L371" s="71">
        <v>1888.78</v>
      </c>
      <c r="M371" s="71">
        <v>2089.7800000000002</v>
      </c>
      <c r="N371" s="71">
        <v>2157.15</v>
      </c>
      <c r="O371" s="71">
        <v>1972.22</v>
      </c>
      <c r="P371" s="71">
        <v>1977.01</v>
      </c>
      <c r="Q371" s="71">
        <v>1991.04</v>
      </c>
      <c r="R371" s="71">
        <v>1973</v>
      </c>
      <c r="S371" s="71">
        <v>1972.06</v>
      </c>
      <c r="T371" s="71">
        <v>1931.76</v>
      </c>
      <c r="U371" s="71">
        <v>1898.36</v>
      </c>
      <c r="V371" s="71">
        <v>1889.55</v>
      </c>
      <c r="W371" s="71">
        <v>1935.33</v>
      </c>
      <c r="X371" s="71">
        <v>1989.95</v>
      </c>
      <c r="Y371" s="71">
        <v>1934.55</v>
      </c>
      <c r="Z371" s="71">
        <v>1847.04</v>
      </c>
      <c r="AA371" s="71">
        <v>1645.91</v>
      </c>
    </row>
    <row r="372" spans="1:27" ht="12.75" hidden="1" customHeight="1" outlineLevel="1" x14ac:dyDescent="0.2">
      <c r="A372" s="163" t="s">
        <v>1390</v>
      </c>
      <c r="B372" s="94" t="s">
        <v>90</v>
      </c>
      <c r="C372" s="70" t="s">
        <v>79</v>
      </c>
      <c r="D372" s="71">
        <f>$D$327</f>
        <v>217.03</v>
      </c>
      <c r="E372" s="71">
        <f t="shared" ref="E372:AA372" si="214">$D$327</f>
        <v>217.03</v>
      </c>
      <c r="F372" s="71">
        <f t="shared" si="214"/>
        <v>217.03</v>
      </c>
      <c r="G372" s="71">
        <f t="shared" si="214"/>
        <v>217.03</v>
      </c>
      <c r="H372" s="71">
        <f t="shared" si="214"/>
        <v>217.03</v>
      </c>
      <c r="I372" s="71">
        <f t="shared" si="214"/>
        <v>217.03</v>
      </c>
      <c r="J372" s="71">
        <f t="shared" si="214"/>
        <v>217.03</v>
      </c>
      <c r="K372" s="71">
        <f t="shared" si="214"/>
        <v>217.03</v>
      </c>
      <c r="L372" s="71">
        <f t="shared" si="214"/>
        <v>217.03</v>
      </c>
      <c r="M372" s="71">
        <f t="shared" si="214"/>
        <v>217.03</v>
      </c>
      <c r="N372" s="71">
        <f t="shared" si="214"/>
        <v>217.03</v>
      </c>
      <c r="O372" s="71">
        <f t="shared" si="214"/>
        <v>217.03</v>
      </c>
      <c r="P372" s="71">
        <f t="shared" si="214"/>
        <v>217.03</v>
      </c>
      <c r="Q372" s="71">
        <f t="shared" si="214"/>
        <v>217.03</v>
      </c>
      <c r="R372" s="71">
        <f t="shared" si="214"/>
        <v>217.03</v>
      </c>
      <c r="S372" s="71">
        <f t="shared" si="214"/>
        <v>217.03</v>
      </c>
      <c r="T372" s="71">
        <f t="shared" si="214"/>
        <v>217.03</v>
      </c>
      <c r="U372" s="71">
        <f t="shared" si="214"/>
        <v>217.03</v>
      </c>
      <c r="V372" s="71">
        <f t="shared" si="214"/>
        <v>217.03</v>
      </c>
      <c r="W372" s="71">
        <f t="shared" si="214"/>
        <v>217.03</v>
      </c>
      <c r="X372" s="71">
        <f t="shared" si="214"/>
        <v>217.03</v>
      </c>
      <c r="Y372" s="71">
        <f t="shared" si="214"/>
        <v>217.03</v>
      </c>
      <c r="Z372" s="71">
        <f t="shared" si="214"/>
        <v>217.03</v>
      </c>
      <c r="AA372" s="71">
        <f t="shared" si="214"/>
        <v>217.03</v>
      </c>
    </row>
    <row r="373" spans="1:27" ht="12.75" hidden="1" customHeight="1" outlineLevel="1" x14ac:dyDescent="0.2">
      <c r="A373" s="163" t="s">
        <v>1391</v>
      </c>
      <c r="B373" s="94" t="s">
        <v>83</v>
      </c>
      <c r="C373" s="70" t="s">
        <v>79</v>
      </c>
      <c r="D373" s="71">
        <v>4.95</v>
      </c>
      <c r="E373" s="71">
        <v>4.95</v>
      </c>
      <c r="F373" s="71">
        <v>4.95</v>
      </c>
      <c r="G373" s="71">
        <v>4.95</v>
      </c>
      <c r="H373" s="71">
        <v>4.95</v>
      </c>
      <c r="I373" s="71">
        <v>4.95</v>
      </c>
      <c r="J373" s="71">
        <v>4.95</v>
      </c>
      <c r="K373" s="71">
        <v>4.95</v>
      </c>
      <c r="L373" s="71">
        <v>4.95</v>
      </c>
      <c r="M373" s="71">
        <v>4.95</v>
      </c>
      <c r="N373" s="71">
        <v>4.95</v>
      </c>
      <c r="O373" s="71">
        <v>4.95</v>
      </c>
      <c r="P373" s="71">
        <v>4.95</v>
      </c>
      <c r="Q373" s="71">
        <v>4.95</v>
      </c>
      <c r="R373" s="71">
        <v>4.95</v>
      </c>
      <c r="S373" s="71">
        <v>4.95</v>
      </c>
      <c r="T373" s="71">
        <v>4.95</v>
      </c>
      <c r="U373" s="71">
        <v>4.95</v>
      </c>
      <c r="V373" s="71">
        <v>4.95</v>
      </c>
      <c r="W373" s="71">
        <v>4.95</v>
      </c>
      <c r="X373" s="71">
        <v>4.95</v>
      </c>
      <c r="Y373" s="71">
        <v>4.95</v>
      </c>
      <c r="Z373" s="71">
        <v>4.95</v>
      </c>
      <c r="AA373" s="71">
        <v>4.95</v>
      </c>
    </row>
    <row r="374" spans="1:27" ht="12.75" hidden="1" customHeight="1" outlineLevel="1" x14ac:dyDescent="0.2">
      <c r="A374" s="163" t="s">
        <v>1392</v>
      </c>
      <c r="B374" s="94" t="s">
        <v>81</v>
      </c>
      <c r="C374" s="70" t="s">
        <v>79</v>
      </c>
      <c r="D374" s="71">
        <f>$D$11</f>
        <v>110.23</v>
      </c>
      <c r="E374" s="71">
        <f t="shared" ref="E374:AA374" si="215">$D$11</f>
        <v>110.23</v>
      </c>
      <c r="F374" s="71">
        <f t="shared" si="215"/>
        <v>110.23</v>
      </c>
      <c r="G374" s="71">
        <f t="shared" si="215"/>
        <v>110.23</v>
      </c>
      <c r="H374" s="71">
        <f t="shared" si="215"/>
        <v>110.23</v>
      </c>
      <c r="I374" s="71">
        <f t="shared" si="215"/>
        <v>110.23</v>
      </c>
      <c r="J374" s="71">
        <f t="shared" si="215"/>
        <v>110.23</v>
      </c>
      <c r="K374" s="71">
        <f t="shared" si="215"/>
        <v>110.23</v>
      </c>
      <c r="L374" s="71">
        <f t="shared" si="215"/>
        <v>110.23</v>
      </c>
      <c r="M374" s="71">
        <f t="shared" si="215"/>
        <v>110.23</v>
      </c>
      <c r="N374" s="71">
        <f t="shared" si="215"/>
        <v>110.23</v>
      </c>
      <c r="O374" s="71">
        <f t="shared" si="215"/>
        <v>110.23</v>
      </c>
      <c r="P374" s="71">
        <f t="shared" si="215"/>
        <v>110.23</v>
      </c>
      <c r="Q374" s="71">
        <f t="shared" si="215"/>
        <v>110.23</v>
      </c>
      <c r="R374" s="71">
        <f t="shared" si="215"/>
        <v>110.23</v>
      </c>
      <c r="S374" s="71">
        <f t="shared" si="215"/>
        <v>110.23</v>
      </c>
      <c r="T374" s="71">
        <f t="shared" si="215"/>
        <v>110.23</v>
      </c>
      <c r="U374" s="71">
        <f t="shared" si="215"/>
        <v>110.23</v>
      </c>
      <c r="V374" s="71">
        <f t="shared" si="215"/>
        <v>110.23</v>
      </c>
      <c r="W374" s="71">
        <f t="shared" si="215"/>
        <v>110.23</v>
      </c>
      <c r="X374" s="71">
        <f t="shared" si="215"/>
        <v>110.23</v>
      </c>
      <c r="Y374" s="71">
        <f t="shared" si="215"/>
        <v>110.23</v>
      </c>
      <c r="Z374" s="71">
        <f t="shared" si="215"/>
        <v>110.23</v>
      </c>
      <c r="AA374" s="71">
        <f t="shared" si="215"/>
        <v>110.23</v>
      </c>
    </row>
    <row r="375" spans="1:27" ht="12.75" customHeight="1" collapsed="1" x14ac:dyDescent="0.2">
      <c r="A375" s="162" t="s">
        <v>1393</v>
      </c>
      <c r="B375" s="54" t="str">
        <f>"11"&amp;"."&amp;$B$663&amp;"."&amp;$B$664</f>
        <v>11.05.2023</v>
      </c>
      <c r="C375" s="134" t="s">
        <v>76</v>
      </c>
      <c r="D375" s="135">
        <f>ROUND(((D376+D377+D379+D378)/1000),5)</f>
        <v>1.5663199999999999</v>
      </c>
      <c r="E375" s="135">
        <f>ROUND(((E376+E377+E379+E378)/1000),5)</f>
        <v>1.43085</v>
      </c>
      <c r="F375" s="135">
        <f>ROUND(((F376+F377+F379+F378)/1000),5)</f>
        <v>1.3844399999999999</v>
      </c>
      <c r="G375" s="135">
        <f t="shared" ref="G375:AA375" si="216">ROUND(((G376+G377+G379+G378)/1000),5)</f>
        <v>1.3401700000000001</v>
      </c>
      <c r="H375" s="135">
        <f t="shared" si="216"/>
        <v>1.3588199999999999</v>
      </c>
      <c r="I375" s="135">
        <f t="shared" si="216"/>
        <v>1.4313800000000001</v>
      </c>
      <c r="J375" s="135">
        <f t="shared" si="216"/>
        <v>1.5876399999999999</v>
      </c>
      <c r="K375" s="135">
        <f t="shared" si="216"/>
        <v>1.79511</v>
      </c>
      <c r="L375" s="135">
        <f t="shared" si="216"/>
        <v>2.0619000000000001</v>
      </c>
      <c r="M375" s="135">
        <f t="shared" si="216"/>
        <v>2.1680100000000002</v>
      </c>
      <c r="N375" s="135">
        <f t="shared" si="216"/>
        <v>2.1823100000000002</v>
      </c>
      <c r="O375" s="135">
        <f t="shared" si="216"/>
        <v>2.2108699999999999</v>
      </c>
      <c r="P375" s="135">
        <f t="shared" si="216"/>
        <v>2.2223199999999999</v>
      </c>
      <c r="Q375" s="135">
        <f t="shared" si="216"/>
        <v>2.22377</v>
      </c>
      <c r="R375" s="135">
        <f t="shared" si="216"/>
        <v>2.2048399999999999</v>
      </c>
      <c r="S375" s="135">
        <f t="shared" si="216"/>
        <v>2.1227299999999998</v>
      </c>
      <c r="T375" s="135">
        <f t="shared" si="216"/>
        <v>2.0802999999999998</v>
      </c>
      <c r="U375" s="135">
        <f t="shared" si="216"/>
        <v>2.0400900000000002</v>
      </c>
      <c r="V375" s="135">
        <f t="shared" si="216"/>
        <v>2.04928</v>
      </c>
      <c r="W375" s="135">
        <f t="shared" si="216"/>
        <v>2.0651799999999998</v>
      </c>
      <c r="X375" s="135">
        <f t="shared" si="216"/>
        <v>2.1251699999999998</v>
      </c>
      <c r="Y375" s="135">
        <f t="shared" si="216"/>
        <v>2.1475</v>
      </c>
      <c r="Z375" s="135">
        <f t="shared" si="216"/>
        <v>1.9810099999999999</v>
      </c>
      <c r="AA375" s="135">
        <f t="shared" si="216"/>
        <v>1.69631</v>
      </c>
    </row>
    <row r="376" spans="1:27" ht="12.75" hidden="1" customHeight="1" outlineLevel="1" x14ac:dyDescent="0.2">
      <c r="A376" s="163" t="s">
        <v>1394</v>
      </c>
      <c r="B376" s="94" t="s">
        <v>238</v>
      </c>
      <c r="C376" s="70" t="s">
        <v>79</v>
      </c>
      <c r="D376" s="71">
        <v>1234.1099999999999</v>
      </c>
      <c r="E376" s="71">
        <v>1098.6400000000001</v>
      </c>
      <c r="F376" s="71">
        <v>1052.23</v>
      </c>
      <c r="G376" s="71">
        <v>1007.96</v>
      </c>
      <c r="H376" s="71">
        <v>1026.6099999999999</v>
      </c>
      <c r="I376" s="71">
        <v>1099.17</v>
      </c>
      <c r="J376" s="71">
        <v>1255.43</v>
      </c>
      <c r="K376" s="71">
        <v>1462.9</v>
      </c>
      <c r="L376" s="71">
        <v>1729.69</v>
      </c>
      <c r="M376" s="71">
        <v>1835.8</v>
      </c>
      <c r="N376" s="71">
        <v>1850.1</v>
      </c>
      <c r="O376" s="71">
        <v>1878.66</v>
      </c>
      <c r="P376" s="71">
        <v>1890.11</v>
      </c>
      <c r="Q376" s="71">
        <v>1891.56</v>
      </c>
      <c r="R376" s="71">
        <v>1872.63</v>
      </c>
      <c r="S376" s="71">
        <v>1790.52</v>
      </c>
      <c r="T376" s="71">
        <v>1748.09</v>
      </c>
      <c r="U376" s="71">
        <v>1707.88</v>
      </c>
      <c r="V376" s="71">
        <v>1717.07</v>
      </c>
      <c r="W376" s="71">
        <v>1732.97</v>
      </c>
      <c r="X376" s="71">
        <v>1792.96</v>
      </c>
      <c r="Y376" s="71">
        <v>1815.29</v>
      </c>
      <c r="Z376" s="71">
        <v>1648.8</v>
      </c>
      <c r="AA376" s="71">
        <v>1364.1</v>
      </c>
    </row>
    <row r="377" spans="1:27" ht="12.75" hidden="1" customHeight="1" outlineLevel="1" x14ac:dyDescent="0.2">
      <c r="A377" s="163" t="s">
        <v>1395</v>
      </c>
      <c r="B377" s="94" t="s">
        <v>90</v>
      </c>
      <c r="C377" s="70" t="s">
        <v>79</v>
      </c>
      <c r="D377" s="71">
        <f>$D$327</f>
        <v>217.03</v>
      </c>
      <c r="E377" s="71">
        <f t="shared" ref="E377:AA377" si="217">$D$327</f>
        <v>217.03</v>
      </c>
      <c r="F377" s="71">
        <f t="shared" si="217"/>
        <v>217.03</v>
      </c>
      <c r="G377" s="71">
        <f t="shared" si="217"/>
        <v>217.03</v>
      </c>
      <c r="H377" s="71">
        <f t="shared" si="217"/>
        <v>217.03</v>
      </c>
      <c r="I377" s="71">
        <f t="shared" si="217"/>
        <v>217.03</v>
      </c>
      <c r="J377" s="71">
        <f t="shared" si="217"/>
        <v>217.03</v>
      </c>
      <c r="K377" s="71">
        <f t="shared" si="217"/>
        <v>217.03</v>
      </c>
      <c r="L377" s="71">
        <f t="shared" si="217"/>
        <v>217.03</v>
      </c>
      <c r="M377" s="71">
        <f t="shared" si="217"/>
        <v>217.03</v>
      </c>
      <c r="N377" s="71">
        <f t="shared" si="217"/>
        <v>217.03</v>
      </c>
      <c r="O377" s="71">
        <f t="shared" si="217"/>
        <v>217.03</v>
      </c>
      <c r="P377" s="71">
        <f t="shared" si="217"/>
        <v>217.03</v>
      </c>
      <c r="Q377" s="71">
        <f t="shared" si="217"/>
        <v>217.03</v>
      </c>
      <c r="R377" s="71">
        <f t="shared" si="217"/>
        <v>217.03</v>
      </c>
      <c r="S377" s="71">
        <f t="shared" si="217"/>
        <v>217.03</v>
      </c>
      <c r="T377" s="71">
        <f t="shared" si="217"/>
        <v>217.03</v>
      </c>
      <c r="U377" s="71">
        <f t="shared" si="217"/>
        <v>217.03</v>
      </c>
      <c r="V377" s="71">
        <f t="shared" si="217"/>
        <v>217.03</v>
      </c>
      <c r="W377" s="71">
        <f t="shared" si="217"/>
        <v>217.03</v>
      </c>
      <c r="X377" s="71">
        <f t="shared" si="217"/>
        <v>217.03</v>
      </c>
      <c r="Y377" s="71">
        <f t="shared" si="217"/>
        <v>217.03</v>
      </c>
      <c r="Z377" s="71">
        <f t="shared" si="217"/>
        <v>217.03</v>
      </c>
      <c r="AA377" s="71">
        <f t="shared" si="217"/>
        <v>217.03</v>
      </c>
    </row>
    <row r="378" spans="1:27" ht="12.75" hidden="1" customHeight="1" outlineLevel="1" x14ac:dyDescent="0.2">
      <c r="A378" s="163" t="s">
        <v>1396</v>
      </c>
      <c r="B378" s="94" t="s">
        <v>83</v>
      </c>
      <c r="C378" s="70" t="s">
        <v>79</v>
      </c>
      <c r="D378" s="71">
        <v>4.95</v>
      </c>
      <c r="E378" s="71">
        <v>4.95</v>
      </c>
      <c r="F378" s="71">
        <v>4.95</v>
      </c>
      <c r="G378" s="71">
        <v>4.95</v>
      </c>
      <c r="H378" s="71">
        <v>4.95</v>
      </c>
      <c r="I378" s="71">
        <v>4.95</v>
      </c>
      <c r="J378" s="71">
        <v>4.95</v>
      </c>
      <c r="K378" s="71">
        <v>4.95</v>
      </c>
      <c r="L378" s="71">
        <v>4.95</v>
      </c>
      <c r="M378" s="71">
        <v>4.95</v>
      </c>
      <c r="N378" s="71">
        <v>4.95</v>
      </c>
      <c r="O378" s="71">
        <v>4.95</v>
      </c>
      <c r="P378" s="71">
        <v>4.95</v>
      </c>
      <c r="Q378" s="71">
        <v>4.95</v>
      </c>
      <c r="R378" s="71">
        <v>4.95</v>
      </c>
      <c r="S378" s="71">
        <v>4.95</v>
      </c>
      <c r="T378" s="71">
        <v>4.95</v>
      </c>
      <c r="U378" s="71">
        <v>4.95</v>
      </c>
      <c r="V378" s="71">
        <v>4.95</v>
      </c>
      <c r="W378" s="71">
        <v>4.95</v>
      </c>
      <c r="X378" s="71">
        <v>4.95</v>
      </c>
      <c r="Y378" s="71">
        <v>4.95</v>
      </c>
      <c r="Z378" s="71">
        <v>4.95</v>
      </c>
      <c r="AA378" s="71">
        <v>4.95</v>
      </c>
    </row>
    <row r="379" spans="1:27" ht="12.75" hidden="1" customHeight="1" outlineLevel="1" x14ac:dyDescent="0.2">
      <c r="A379" s="163" t="s">
        <v>1397</v>
      </c>
      <c r="B379" s="94" t="s">
        <v>81</v>
      </c>
      <c r="C379" s="70" t="s">
        <v>79</v>
      </c>
      <c r="D379" s="71">
        <f>$D$11</f>
        <v>110.23</v>
      </c>
      <c r="E379" s="71">
        <f t="shared" ref="E379:AA379" si="218">$D$11</f>
        <v>110.23</v>
      </c>
      <c r="F379" s="71">
        <f t="shared" si="218"/>
        <v>110.23</v>
      </c>
      <c r="G379" s="71">
        <f t="shared" si="218"/>
        <v>110.23</v>
      </c>
      <c r="H379" s="71">
        <f t="shared" si="218"/>
        <v>110.23</v>
      </c>
      <c r="I379" s="71">
        <f t="shared" si="218"/>
        <v>110.23</v>
      </c>
      <c r="J379" s="71">
        <f t="shared" si="218"/>
        <v>110.23</v>
      </c>
      <c r="K379" s="71">
        <f t="shared" si="218"/>
        <v>110.23</v>
      </c>
      <c r="L379" s="71">
        <f t="shared" si="218"/>
        <v>110.23</v>
      </c>
      <c r="M379" s="71">
        <f t="shared" si="218"/>
        <v>110.23</v>
      </c>
      <c r="N379" s="71">
        <f t="shared" si="218"/>
        <v>110.23</v>
      </c>
      <c r="O379" s="71">
        <f t="shared" si="218"/>
        <v>110.23</v>
      </c>
      <c r="P379" s="71">
        <f t="shared" si="218"/>
        <v>110.23</v>
      </c>
      <c r="Q379" s="71">
        <f t="shared" si="218"/>
        <v>110.23</v>
      </c>
      <c r="R379" s="71">
        <f t="shared" si="218"/>
        <v>110.23</v>
      </c>
      <c r="S379" s="71">
        <f t="shared" si="218"/>
        <v>110.23</v>
      </c>
      <c r="T379" s="71">
        <f t="shared" si="218"/>
        <v>110.23</v>
      </c>
      <c r="U379" s="71">
        <f t="shared" si="218"/>
        <v>110.23</v>
      </c>
      <c r="V379" s="71">
        <f t="shared" si="218"/>
        <v>110.23</v>
      </c>
      <c r="W379" s="71">
        <f t="shared" si="218"/>
        <v>110.23</v>
      </c>
      <c r="X379" s="71">
        <f t="shared" si="218"/>
        <v>110.23</v>
      </c>
      <c r="Y379" s="71">
        <f t="shared" si="218"/>
        <v>110.23</v>
      </c>
      <c r="Z379" s="71">
        <f t="shared" si="218"/>
        <v>110.23</v>
      </c>
      <c r="AA379" s="71">
        <f t="shared" si="218"/>
        <v>110.23</v>
      </c>
    </row>
    <row r="380" spans="1:27" ht="12.75" customHeight="1" collapsed="1" x14ac:dyDescent="0.2">
      <c r="A380" s="162" t="s">
        <v>1398</v>
      </c>
      <c r="B380" s="54" t="str">
        <f>"12"&amp;"."&amp;$B$663&amp;"."&amp;$B$664</f>
        <v>12.05.2023</v>
      </c>
      <c r="C380" s="134" t="s">
        <v>76</v>
      </c>
      <c r="D380" s="135">
        <f>ROUND(((D381+D382+D384+D383)/1000),5)</f>
        <v>1.55078</v>
      </c>
      <c r="E380" s="135">
        <f>ROUND(((E381+E382+E384+E383)/1000),5)</f>
        <v>1.42466</v>
      </c>
      <c r="F380" s="135">
        <f>ROUND(((F381+F382+F384+F383)/1000),5)</f>
        <v>1.35608</v>
      </c>
      <c r="G380" s="135">
        <f t="shared" ref="G380:AA380" si="219">ROUND(((G381+G382+G384+G383)/1000),5)</f>
        <v>1.30193</v>
      </c>
      <c r="H380" s="135">
        <f t="shared" si="219"/>
        <v>1.3854599999999999</v>
      </c>
      <c r="I380" s="135">
        <f t="shared" si="219"/>
        <v>1.43469</v>
      </c>
      <c r="J380" s="135">
        <f t="shared" si="219"/>
        <v>1.6310800000000001</v>
      </c>
      <c r="K380" s="135">
        <f t="shared" si="219"/>
        <v>1.8595999999999999</v>
      </c>
      <c r="L380" s="135">
        <f t="shared" si="219"/>
        <v>2.0970200000000001</v>
      </c>
      <c r="M380" s="135">
        <f t="shared" si="219"/>
        <v>2.2100599999999999</v>
      </c>
      <c r="N380" s="135">
        <f t="shared" si="219"/>
        <v>2.21936</v>
      </c>
      <c r="O380" s="135">
        <f t="shared" si="219"/>
        <v>2.2230500000000002</v>
      </c>
      <c r="P380" s="135">
        <f t="shared" si="219"/>
        <v>2.2222400000000002</v>
      </c>
      <c r="Q380" s="135">
        <f t="shared" si="219"/>
        <v>2.23143</v>
      </c>
      <c r="R380" s="135">
        <f t="shared" si="219"/>
        <v>2.2288299999999999</v>
      </c>
      <c r="S380" s="135">
        <f t="shared" si="219"/>
        <v>2.2211099999999999</v>
      </c>
      <c r="T380" s="135">
        <f t="shared" si="219"/>
        <v>2.2133400000000001</v>
      </c>
      <c r="U380" s="135">
        <f t="shared" si="219"/>
        <v>2.2049300000000001</v>
      </c>
      <c r="V380" s="135">
        <f t="shared" si="219"/>
        <v>2.18384</v>
      </c>
      <c r="W380" s="135">
        <f t="shared" si="219"/>
        <v>2.0992500000000001</v>
      </c>
      <c r="X380" s="135">
        <f t="shared" si="219"/>
        <v>2.16872</v>
      </c>
      <c r="Y380" s="135">
        <f t="shared" si="219"/>
        <v>2.2435999999999998</v>
      </c>
      <c r="Z380" s="135">
        <f t="shared" si="219"/>
        <v>2.1038299999999999</v>
      </c>
      <c r="AA380" s="135">
        <f t="shared" si="219"/>
        <v>1.9556</v>
      </c>
    </row>
    <row r="381" spans="1:27" ht="12.75" hidden="1" customHeight="1" outlineLevel="1" x14ac:dyDescent="0.2">
      <c r="A381" s="163" t="s">
        <v>1399</v>
      </c>
      <c r="B381" s="94" t="s">
        <v>238</v>
      </c>
      <c r="C381" s="70" t="s">
        <v>79</v>
      </c>
      <c r="D381" s="71">
        <v>1218.57</v>
      </c>
      <c r="E381" s="71">
        <v>1092.45</v>
      </c>
      <c r="F381" s="71">
        <v>1023.87</v>
      </c>
      <c r="G381" s="71">
        <v>969.72</v>
      </c>
      <c r="H381" s="71">
        <v>1053.25</v>
      </c>
      <c r="I381" s="71">
        <v>1102.48</v>
      </c>
      <c r="J381" s="71">
        <v>1298.8699999999999</v>
      </c>
      <c r="K381" s="71">
        <v>1527.39</v>
      </c>
      <c r="L381" s="71">
        <v>1764.81</v>
      </c>
      <c r="M381" s="71">
        <v>1877.85</v>
      </c>
      <c r="N381" s="71">
        <v>1887.15</v>
      </c>
      <c r="O381" s="71">
        <v>1890.84</v>
      </c>
      <c r="P381" s="71">
        <v>1890.03</v>
      </c>
      <c r="Q381" s="71">
        <v>1899.22</v>
      </c>
      <c r="R381" s="71">
        <v>1896.62</v>
      </c>
      <c r="S381" s="71">
        <v>1888.9</v>
      </c>
      <c r="T381" s="71">
        <v>1881.13</v>
      </c>
      <c r="U381" s="71">
        <v>1872.72</v>
      </c>
      <c r="V381" s="71">
        <v>1851.63</v>
      </c>
      <c r="W381" s="71">
        <v>1767.04</v>
      </c>
      <c r="X381" s="71">
        <v>1836.51</v>
      </c>
      <c r="Y381" s="71">
        <v>1911.39</v>
      </c>
      <c r="Z381" s="71">
        <v>1771.62</v>
      </c>
      <c r="AA381" s="71">
        <v>1623.39</v>
      </c>
    </row>
    <row r="382" spans="1:27" ht="12.75" hidden="1" customHeight="1" outlineLevel="1" x14ac:dyDescent="0.2">
      <c r="A382" s="163" t="s">
        <v>1400</v>
      </c>
      <c r="B382" s="94" t="s">
        <v>90</v>
      </c>
      <c r="C382" s="70" t="s">
        <v>79</v>
      </c>
      <c r="D382" s="71">
        <f>$D$327</f>
        <v>217.03</v>
      </c>
      <c r="E382" s="71">
        <f t="shared" ref="E382:AA382" si="220">$D$327</f>
        <v>217.03</v>
      </c>
      <c r="F382" s="71">
        <f t="shared" si="220"/>
        <v>217.03</v>
      </c>
      <c r="G382" s="71">
        <f t="shared" si="220"/>
        <v>217.03</v>
      </c>
      <c r="H382" s="71">
        <f t="shared" si="220"/>
        <v>217.03</v>
      </c>
      <c r="I382" s="71">
        <f t="shared" si="220"/>
        <v>217.03</v>
      </c>
      <c r="J382" s="71">
        <f t="shared" si="220"/>
        <v>217.03</v>
      </c>
      <c r="K382" s="71">
        <f t="shared" si="220"/>
        <v>217.03</v>
      </c>
      <c r="L382" s="71">
        <f t="shared" si="220"/>
        <v>217.03</v>
      </c>
      <c r="M382" s="71">
        <f t="shared" si="220"/>
        <v>217.03</v>
      </c>
      <c r="N382" s="71">
        <f t="shared" si="220"/>
        <v>217.03</v>
      </c>
      <c r="O382" s="71">
        <f t="shared" si="220"/>
        <v>217.03</v>
      </c>
      <c r="P382" s="71">
        <f t="shared" si="220"/>
        <v>217.03</v>
      </c>
      <c r="Q382" s="71">
        <f t="shared" si="220"/>
        <v>217.03</v>
      </c>
      <c r="R382" s="71">
        <f t="shared" si="220"/>
        <v>217.03</v>
      </c>
      <c r="S382" s="71">
        <f t="shared" si="220"/>
        <v>217.03</v>
      </c>
      <c r="T382" s="71">
        <f t="shared" si="220"/>
        <v>217.03</v>
      </c>
      <c r="U382" s="71">
        <f t="shared" si="220"/>
        <v>217.03</v>
      </c>
      <c r="V382" s="71">
        <f t="shared" si="220"/>
        <v>217.03</v>
      </c>
      <c r="W382" s="71">
        <f t="shared" si="220"/>
        <v>217.03</v>
      </c>
      <c r="X382" s="71">
        <f t="shared" si="220"/>
        <v>217.03</v>
      </c>
      <c r="Y382" s="71">
        <f t="shared" si="220"/>
        <v>217.03</v>
      </c>
      <c r="Z382" s="71">
        <f t="shared" si="220"/>
        <v>217.03</v>
      </c>
      <c r="AA382" s="71">
        <f t="shared" si="220"/>
        <v>217.03</v>
      </c>
    </row>
    <row r="383" spans="1:27" ht="12.75" hidden="1" customHeight="1" outlineLevel="1" x14ac:dyDescent="0.2">
      <c r="A383" s="163" t="s">
        <v>1401</v>
      </c>
      <c r="B383" s="94" t="s">
        <v>83</v>
      </c>
      <c r="C383" s="70" t="s">
        <v>79</v>
      </c>
      <c r="D383" s="71">
        <v>4.95</v>
      </c>
      <c r="E383" s="71">
        <v>4.95</v>
      </c>
      <c r="F383" s="71">
        <v>4.95</v>
      </c>
      <c r="G383" s="71">
        <v>4.95</v>
      </c>
      <c r="H383" s="71">
        <v>4.95</v>
      </c>
      <c r="I383" s="71">
        <v>4.95</v>
      </c>
      <c r="J383" s="71">
        <v>4.95</v>
      </c>
      <c r="K383" s="71">
        <v>4.95</v>
      </c>
      <c r="L383" s="71">
        <v>4.95</v>
      </c>
      <c r="M383" s="71">
        <v>4.95</v>
      </c>
      <c r="N383" s="71">
        <v>4.95</v>
      </c>
      <c r="O383" s="71">
        <v>4.95</v>
      </c>
      <c r="P383" s="71">
        <v>4.95</v>
      </c>
      <c r="Q383" s="71">
        <v>4.95</v>
      </c>
      <c r="R383" s="71">
        <v>4.95</v>
      </c>
      <c r="S383" s="71">
        <v>4.95</v>
      </c>
      <c r="T383" s="71">
        <v>4.95</v>
      </c>
      <c r="U383" s="71">
        <v>4.95</v>
      </c>
      <c r="V383" s="71">
        <v>4.95</v>
      </c>
      <c r="W383" s="71">
        <v>4.95</v>
      </c>
      <c r="X383" s="71">
        <v>4.95</v>
      </c>
      <c r="Y383" s="71">
        <v>4.95</v>
      </c>
      <c r="Z383" s="71">
        <v>4.95</v>
      </c>
      <c r="AA383" s="71">
        <v>4.95</v>
      </c>
    </row>
    <row r="384" spans="1:27" ht="12.75" hidden="1" customHeight="1" outlineLevel="1" x14ac:dyDescent="0.2">
      <c r="A384" s="163" t="s">
        <v>1402</v>
      </c>
      <c r="B384" s="94" t="s">
        <v>81</v>
      </c>
      <c r="C384" s="70" t="s">
        <v>79</v>
      </c>
      <c r="D384" s="71">
        <f>$D$11</f>
        <v>110.23</v>
      </c>
      <c r="E384" s="71">
        <f t="shared" ref="E384:AA384" si="221">$D$11</f>
        <v>110.23</v>
      </c>
      <c r="F384" s="71">
        <f t="shared" si="221"/>
        <v>110.23</v>
      </c>
      <c r="G384" s="71">
        <f t="shared" si="221"/>
        <v>110.23</v>
      </c>
      <c r="H384" s="71">
        <f t="shared" si="221"/>
        <v>110.23</v>
      </c>
      <c r="I384" s="71">
        <f t="shared" si="221"/>
        <v>110.23</v>
      </c>
      <c r="J384" s="71">
        <f t="shared" si="221"/>
        <v>110.23</v>
      </c>
      <c r="K384" s="71">
        <f t="shared" si="221"/>
        <v>110.23</v>
      </c>
      <c r="L384" s="71">
        <f t="shared" si="221"/>
        <v>110.23</v>
      </c>
      <c r="M384" s="71">
        <f t="shared" si="221"/>
        <v>110.23</v>
      </c>
      <c r="N384" s="71">
        <f t="shared" si="221"/>
        <v>110.23</v>
      </c>
      <c r="O384" s="71">
        <f t="shared" si="221"/>
        <v>110.23</v>
      </c>
      <c r="P384" s="71">
        <f t="shared" si="221"/>
        <v>110.23</v>
      </c>
      <c r="Q384" s="71">
        <f t="shared" si="221"/>
        <v>110.23</v>
      </c>
      <c r="R384" s="71">
        <f t="shared" si="221"/>
        <v>110.23</v>
      </c>
      <c r="S384" s="71">
        <f t="shared" si="221"/>
        <v>110.23</v>
      </c>
      <c r="T384" s="71">
        <f t="shared" si="221"/>
        <v>110.23</v>
      </c>
      <c r="U384" s="71">
        <f t="shared" si="221"/>
        <v>110.23</v>
      </c>
      <c r="V384" s="71">
        <f t="shared" si="221"/>
        <v>110.23</v>
      </c>
      <c r="W384" s="71">
        <f t="shared" si="221"/>
        <v>110.23</v>
      </c>
      <c r="X384" s="71">
        <f t="shared" si="221"/>
        <v>110.23</v>
      </c>
      <c r="Y384" s="71">
        <f t="shared" si="221"/>
        <v>110.23</v>
      </c>
      <c r="Z384" s="71">
        <f t="shared" si="221"/>
        <v>110.23</v>
      </c>
      <c r="AA384" s="71">
        <f t="shared" si="221"/>
        <v>110.23</v>
      </c>
    </row>
    <row r="385" spans="1:27" ht="12.75" customHeight="1" collapsed="1" x14ac:dyDescent="0.2">
      <c r="A385" s="162" t="s">
        <v>1403</v>
      </c>
      <c r="B385" s="54" t="str">
        <f>"13"&amp;"."&amp;$B$663&amp;"."&amp;$B$664</f>
        <v>13.05.2023</v>
      </c>
      <c r="C385" s="134" t="s">
        <v>76</v>
      </c>
      <c r="D385" s="135">
        <f>ROUND(((D386+D387+D389+D388)/1000),5)</f>
        <v>1.8791500000000001</v>
      </c>
      <c r="E385" s="135">
        <f>ROUND(((E386+E387+E389+E388)/1000),5)</f>
        <v>1.6123499999999999</v>
      </c>
      <c r="F385" s="135">
        <f>ROUND(((F386+F387+F389+F388)/1000),5)</f>
        <v>1.4720899999999999</v>
      </c>
      <c r="G385" s="135">
        <f t="shared" ref="G385:AA385" si="222">ROUND(((G386+G387+G389+G388)/1000),5)</f>
        <v>1.4366399999999999</v>
      </c>
      <c r="H385" s="135">
        <f t="shared" si="222"/>
        <v>1.4318900000000001</v>
      </c>
      <c r="I385" s="135">
        <f t="shared" si="222"/>
        <v>1.4358500000000001</v>
      </c>
      <c r="J385" s="135">
        <f t="shared" si="222"/>
        <v>1.5619799999999999</v>
      </c>
      <c r="K385" s="135">
        <f t="shared" si="222"/>
        <v>1.74194</v>
      </c>
      <c r="L385" s="135">
        <f t="shared" si="222"/>
        <v>1.93641</v>
      </c>
      <c r="M385" s="135">
        <f t="shared" si="222"/>
        <v>2.21563</v>
      </c>
      <c r="N385" s="135">
        <f t="shared" si="222"/>
        <v>2.2470599999999998</v>
      </c>
      <c r="O385" s="135">
        <f t="shared" si="222"/>
        <v>2.2493799999999999</v>
      </c>
      <c r="P385" s="135">
        <f t="shared" si="222"/>
        <v>2.2367599999999999</v>
      </c>
      <c r="Q385" s="135">
        <f t="shared" si="222"/>
        <v>2.23366</v>
      </c>
      <c r="R385" s="135">
        <f t="shared" si="222"/>
        <v>2.2295400000000001</v>
      </c>
      <c r="S385" s="135">
        <f t="shared" si="222"/>
        <v>2.21488</v>
      </c>
      <c r="T385" s="135">
        <f t="shared" si="222"/>
        <v>2.1608000000000001</v>
      </c>
      <c r="U385" s="135">
        <f t="shared" si="222"/>
        <v>2.2483200000000001</v>
      </c>
      <c r="V385" s="135">
        <f t="shared" si="222"/>
        <v>2.2953999999999999</v>
      </c>
      <c r="W385" s="135">
        <f t="shared" si="222"/>
        <v>2.3309099999999998</v>
      </c>
      <c r="X385" s="135">
        <f t="shared" si="222"/>
        <v>2.49742</v>
      </c>
      <c r="Y385" s="135">
        <f t="shared" si="222"/>
        <v>2.5023300000000002</v>
      </c>
      <c r="Z385" s="135">
        <f t="shared" si="222"/>
        <v>2.2815699999999999</v>
      </c>
      <c r="AA385" s="135">
        <f t="shared" si="222"/>
        <v>1.95312</v>
      </c>
    </row>
    <row r="386" spans="1:27" ht="12.75" hidden="1" customHeight="1" outlineLevel="1" x14ac:dyDescent="0.2">
      <c r="A386" s="163" t="s">
        <v>1404</v>
      </c>
      <c r="B386" s="94" t="s">
        <v>238</v>
      </c>
      <c r="C386" s="70" t="s">
        <v>79</v>
      </c>
      <c r="D386" s="71">
        <v>1546.94</v>
      </c>
      <c r="E386" s="71">
        <v>1280.1400000000001</v>
      </c>
      <c r="F386" s="71">
        <v>1139.8800000000001</v>
      </c>
      <c r="G386" s="71">
        <v>1104.43</v>
      </c>
      <c r="H386" s="71">
        <v>1099.68</v>
      </c>
      <c r="I386" s="71">
        <v>1103.6400000000001</v>
      </c>
      <c r="J386" s="71">
        <v>1229.77</v>
      </c>
      <c r="K386" s="71">
        <v>1409.73</v>
      </c>
      <c r="L386" s="71">
        <v>1604.2</v>
      </c>
      <c r="M386" s="71">
        <v>1883.42</v>
      </c>
      <c r="N386" s="71">
        <v>1914.85</v>
      </c>
      <c r="O386" s="71">
        <v>1917.17</v>
      </c>
      <c r="P386" s="71">
        <v>1904.55</v>
      </c>
      <c r="Q386" s="71">
        <v>1901.45</v>
      </c>
      <c r="R386" s="71">
        <v>1897.33</v>
      </c>
      <c r="S386" s="71">
        <v>1882.67</v>
      </c>
      <c r="T386" s="71">
        <v>1828.59</v>
      </c>
      <c r="U386" s="71">
        <v>1916.11</v>
      </c>
      <c r="V386" s="71">
        <v>1963.19</v>
      </c>
      <c r="W386" s="71">
        <v>1998.7</v>
      </c>
      <c r="X386" s="71">
        <v>2165.21</v>
      </c>
      <c r="Y386" s="71">
        <v>2170.12</v>
      </c>
      <c r="Z386" s="71">
        <v>1949.36</v>
      </c>
      <c r="AA386" s="71">
        <v>1620.91</v>
      </c>
    </row>
    <row r="387" spans="1:27" ht="12.75" hidden="1" customHeight="1" outlineLevel="1" x14ac:dyDescent="0.2">
      <c r="A387" s="163" t="s">
        <v>1405</v>
      </c>
      <c r="B387" s="94" t="s">
        <v>90</v>
      </c>
      <c r="C387" s="70" t="s">
        <v>79</v>
      </c>
      <c r="D387" s="71">
        <f>$D$327</f>
        <v>217.03</v>
      </c>
      <c r="E387" s="71">
        <f t="shared" ref="E387:AA387" si="223">$D$327</f>
        <v>217.03</v>
      </c>
      <c r="F387" s="71">
        <f t="shared" si="223"/>
        <v>217.03</v>
      </c>
      <c r="G387" s="71">
        <f t="shared" si="223"/>
        <v>217.03</v>
      </c>
      <c r="H387" s="71">
        <f t="shared" si="223"/>
        <v>217.03</v>
      </c>
      <c r="I387" s="71">
        <f t="shared" si="223"/>
        <v>217.03</v>
      </c>
      <c r="J387" s="71">
        <f t="shared" si="223"/>
        <v>217.03</v>
      </c>
      <c r="K387" s="71">
        <f t="shared" si="223"/>
        <v>217.03</v>
      </c>
      <c r="L387" s="71">
        <f t="shared" si="223"/>
        <v>217.03</v>
      </c>
      <c r="M387" s="71">
        <f t="shared" si="223"/>
        <v>217.03</v>
      </c>
      <c r="N387" s="71">
        <f t="shared" si="223"/>
        <v>217.03</v>
      </c>
      <c r="O387" s="71">
        <f t="shared" si="223"/>
        <v>217.03</v>
      </c>
      <c r="P387" s="71">
        <f t="shared" si="223"/>
        <v>217.03</v>
      </c>
      <c r="Q387" s="71">
        <f t="shared" si="223"/>
        <v>217.03</v>
      </c>
      <c r="R387" s="71">
        <f t="shared" si="223"/>
        <v>217.03</v>
      </c>
      <c r="S387" s="71">
        <f t="shared" si="223"/>
        <v>217.03</v>
      </c>
      <c r="T387" s="71">
        <f t="shared" si="223"/>
        <v>217.03</v>
      </c>
      <c r="U387" s="71">
        <f t="shared" si="223"/>
        <v>217.03</v>
      </c>
      <c r="V387" s="71">
        <f t="shared" si="223"/>
        <v>217.03</v>
      </c>
      <c r="W387" s="71">
        <f t="shared" si="223"/>
        <v>217.03</v>
      </c>
      <c r="X387" s="71">
        <f t="shared" si="223"/>
        <v>217.03</v>
      </c>
      <c r="Y387" s="71">
        <f t="shared" si="223"/>
        <v>217.03</v>
      </c>
      <c r="Z387" s="71">
        <f t="shared" si="223"/>
        <v>217.03</v>
      </c>
      <c r="AA387" s="71">
        <f t="shared" si="223"/>
        <v>217.03</v>
      </c>
    </row>
    <row r="388" spans="1:27" ht="12.75" hidden="1" customHeight="1" outlineLevel="1" x14ac:dyDescent="0.2">
      <c r="A388" s="163" t="s">
        <v>1406</v>
      </c>
      <c r="B388" s="94" t="s">
        <v>83</v>
      </c>
      <c r="C388" s="70" t="s">
        <v>79</v>
      </c>
      <c r="D388" s="71">
        <v>4.95</v>
      </c>
      <c r="E388" s="71">
        <v>4.95</v>
      </c>
      <c r="F388" s="71">
        <v>4.95</v>
      </c>
      <c r="G388" s="71">
        <v>4.95</v>
      </c>
      <c r="H388" s="71">
        <v>4.95</v>
      </c>
      <c r="I388" s="71">
        <v>4.95</v>
      </c>
      <c r="J388" s="71">
        <v>4.95</v>
      </c>
      <c r="K388" s="71">
        <v>4.95</v>
      </c>
      <c r="L388" s="71">
        <v>4.95</v>
      </c>
      <c r="M388" s="71">
        <v>4.95</v>
      </c>
      <c r="N388" s="71">
        <v>4.95</v>
      </c>
      <c r="O388" s="71">
        <v>4.95</v>
      </c>
      <c r="P388" s="71">
        <v>4.95</v>
      </c>
      <c r="Q388" s="71">
        <v>4.95</v>
      </c>
      <c r="R388" s="71">
        <v>4.95</v>
      </c>
      <c r="S388" s="71">
        <v>4.95</v>
      </c>
      <c r="T388" s="71">
        <v>4.95</v>
      </c>
      <c r="U388" s="71">
        <v>4.95</v>
      </c>
      <c r="V388" s="71">
        <v>4.95</v>
      </c>
      <c r="W388" s="71">
        <v>4.95</v>
      </c>
      <c r="X388" s="71">
        <v>4.95</v>
      </c>
      <c r="Y388" s="71">
        <v>4.95</v>
      </c>
      <c r="Z388" s="71">
        <v>4.95</v>
      </c>
      <c r="AA388" s="71">
        <v>4.95</v>
      </c>
    </row>
    <row r="389" spans="1:27" ht="12.75" hidden="1" customHeight="1" outlineLevel="1" x14ac:dyDescent="0.2">
      <c r="A389" s="163" t="s">
        <v>1407</v>
      </c>
      <c r="B389" s="94" t="s">
        <v>81</v>
      </c>
      <c r="C389" s="70" t="s">
        <v>79</v>
      </c>
      <c r="D389" s="71">
        <f>$D$11</f>
        <v>110.23</v>
      </c>
      <c r="E389" s="71">
        <f t="shared" ref="E389:AA389" si="224">$D$11</f>
        <v>110.23</v>
      </c>
      <c r="F389" s="71">
        <f t="shared" si="224"/>
        <v>110.23</v>
      </c>
      <c r="G389" s="71">
        <f t="shared" si="224"/>
        <v>110.23</v>
      </c>
      <c r="H389" s="71">
        <f t="shared" si="224"/>
        <v>110.23</v>
      </c>
      <c r="I389" s="71">
        <f t="shared" si="224"/>
        <v>110.23</v>
      </c>
      <c r="J389" s="71">
        <f t="shared" si="224"/>
        <v>110.23</v>
      </c>
      <c r="K389" s="71">
        <f t="shared" si="224"/>
        <v>110.23</v>
      </c>
      <c r="L389" s="71">
        <f t="shared" si="224"/>
        <v>110.23</v>
      </c>
      <c r="M389" s="71">
        <f t="shared" si="224"/>
        <v>110.23</v>
      </c>
      <c r="N389" s="71">
        <f t="shared" si="224"/>
        <v>110.23</v>
      </c>
      <c r="O389" s="71">
        <f t="shared" si="224"/>
        <v>110.23</v>
      </c>
      <c r="P389" s="71">
        <f t="shared" si="224"/>
        <v>110.23</v>
      </c>
      <c r="Q389" s="71">
        <f t="shared" si="224"/>
        <v>110.23</v>
      </c>
      <c r="R389" s="71">
        <f t="shared" si="224"/>
        <v>110.23</v>
      </c>
      <c r="S389" s="71">
        <f t="shared" si="224"/>
        <v>110.23</v>
      </c>
      <c r="T389" s="71">
        <f t="shared" si="224"/>
        <v>110.23</v>
      </c>
      <c r="U389" s="71">
        <f t="shared" si="224"/>
        <v>110.23</v>
      </c>
      <c r="V389" s="71">
        <f t="shared" si="224"/>
        <v>110.23</v>
      </c>
      <c r="W389" s="71">
        <f t="shared" si="224"/>
        <v>110.23</v>
      </c>
      <c r="X389" s="71">
        <f t="shared" si="224"/>
        <v>110.23</v>
      </c>
      <c r="Y389" s="71">
        <f t="shared" si="224"/>
        <v>110.23</v>
      </c>
      <c r="Z389" s="71">
        <f t="shared" si="224"/>
        <v>110.23</v>
      </c>
      <c r="AA389" s="71">
        <f t="shared" si="224"/>
        <v>110.23</v>
      </c>
    </row>
    <row r="390" spans="1:27" ht="12.75" customHeight="1" collapsed="1" x14ac:dyDescent="0.2">
      <c r="A390" s="162" t="s">
        <v>1408</v>
      </c>
      <c r="B390" s="54" t="str">
        <f>"14"&amp;"."&amp;$B$663&amp;"."&amp;$B$664</f>
        <v>14.05.2023</v>
      </c>
      <c r="C390" s="134" t="s">
        <v>76</v>
      </c>
      <c r="D390" s="135">
        <f>ROUND(((D391+D392+D394+D393)/1000),5)</f>
        <v>1.71828</v>
      </c>
      <c r="E390" s="135">
        <f>ROUND(((E391+E392+E394+E393)/1000),5)</f>
        <v>1.5143599999999999</v>
      </c>
      <c r="F390" s="135">
        <f>ROUND(((F391+F392+F394+F393)/1000),5)</f>
        <v>1.4334899999999999</v>
      </c>
      <c r="G390" s="135">
        <f t="shared" ref="G390:AA390" si="225">ROUND(((G391+G392+G394+G393)/1000),5)</f>
        <v>1.42231</v>
      </c>
      <c r="H390" s="135">
        <f t="shared" si="225"/>
        <v>1.4051899999999999</v>
      </c>
      <c r="I390" s="135">
        <f t="shared" si="225"/>
        <v>1.32073</v>
      </c>
      <c r="J390" s="135">
        <f t="shared" si="225"/>
        <v>1.2901</v>
      </c>
      <c r="K390" s="135">
        <f t="shared" si="225"/>
        <v>1.4868399999999999</v>
      </c>
      <c r="L390" s="135">
        <f t="shared" si="225"/>
        <v>1.76166</v>
      </c>
      <c r="M390" s="135">
        <f t="shared" si="225"/>
        <v>1.92662</v>
      </c>
      <c r="N390" s="135">
        <f t="shared" si="225"/>
        <v>2.0201099999999999</v>
      </c>
      <c r="O390" s="135">
        <f t="shared" si="225"/>
        <v>2.0274100000000002</v>
      </c>
      <c r="P390" s="135">
        <f t="shared" si="225"/>
        <v>2.0233400000000001</v>
      </c>
      <c r="Q390" s="135">
        <f t="shared" si="225"/>
        <v>2.0232299999999999</v>
      </c>
      <c r="R390" s="135">
        <f t="shared" si="225"/>
        <v>2.02094</v>
      </c>
      <c r="S390" s="135">
        <f t="shared" si="225"/>
        <v>2.0194100000000001</v>
      </c>
      <c r="T390" s="135">
        <f t="shared" si="225"/>
        <v>2.0373999999999999</v>
      </c>
      <c r="U390" s="135">
        <f t="shared" si="225"/>
        <v>2.0089899999999998</v>
      </c>
      <c r="V390" s="135">
        <f t="shared" si="225"/>
        <v>2.0348899999999999</v>
      </c>
      <c r="W390" s="135">
        <f t="shared" si="225"/>
        <v>2.2205400000000002</v>
      </c>
      <c r="X390" s="135">
        <f t="shared" si="225"/>
        <v>2.3806799999999999</v>
      </c>
      <c r="Y390" s="135">
        <f t="shared" si="225"/>
        <v>2.39012</v>
      </c>
      <c r="Z390" s="135">
        <f t="shared" si="225"/>
        <v>2.0579900000000002</v>
      </c>
      <c r="AA390" s="135">
        <f t="shared" si="225"/>
        <v>1.8723799999999999</v>
      </c>
    </row>
    <row r="391" spans="1:27" ht="12.75" hidden="1" customHeight="1" outlineLevel="1" x14ac:dyDescent="0.2">
      <c r="A391" s="163" t="s">
        <v>1409</v>
      </c>
      <c r="B391" s="94" t="s">
        <v>238</v>
      </c>
      <c r="C391" s="70" t="s">
        <v>79</v>
      </c>
      <c r="D391" s="71">
        <v>1386.07</v>
      </c>
      <c r="E391" s="71">
        <v>1182.1500000000001</v>
      </c>
      <c r="F391" s="71">
        <v>1101.28</v>
      </c>
      <c r="G391" s="71">
        <v>1090.0999999999999</v>
      </c>
      <c r="H391" s="71">
        <v>1072.98</v>
      </c>
      <c r="I391" s="71">
        <v>988.52</v>
      </c>
      <c r="J391" s="71">
        <v>957.89</v>
      </c>
      <c r="K391" s="71">
        <v>1154.6300000000001</v>
      </c>
      <c r="L391" s="71">
        <v>1429.45</v>
      </c>
      <c r="M391" s="71">
        <v>1594.41</v>
      </c>
      <c r="N391" s="71">
        <v>1687.9</v>
      </c>
      <c r="O391" s="71">
        <v>1695.2</v>
      </c>
      <c r="P391" s="71">
        <v>1691.13</v>
      </c>
      <c r="Q391" s="71">
        <v>1691.02</v>
      </c>
      <c r="R391" s="71">
        <v>1688.73</v>
      </c>
      <c r="S391" s="71">
        <v>1687.2</v>
      </c>
      <c r="T391" s="71">
        <v>1705.19</v>
      </c>
      <c r="U391" s="71">
        <v>1676.78</v>
      </c>
      <c r="V391" s="71">
        <v>1702.68</v>
      </c>
      <c r="W391" s="71">
        <v>1888.33</v>
      </c>
      <c r="X391" s="71">
        <v>2048.4699999999998</v>
      </c>
      <c r="Y391" s="71">
        <v>2057.91</v>
      </c>
      <c r="Z391" s="71">
        <v>1725.78</v>
      </c>
      <c r="AA391" s="71">
        <v>1540.17</v>
      </c>
    </row>
    <row r="392" spans="1:27" ht="12.75" hidden="1" customHeight="1" outlineLevel="1" x14ac:dyDescent="0.2">
      <c r="A392" s="163" t="s">
        <v>1410</v>
      </c>
      <c r="B392" s="94" t="s">
        <v>90</v>
      </c>
      <c r="C392" s="70" t="s">
        <v>79</v>
      </c>
      <c r="D392" s="71">
        <f>$D$327</f>
        <v>217.03</v>
      </c>
      <c r="E392" s="71">
        <f t="shared" ref="E392:AA392" si="226">$D$327</f>
        <v>217.03</v>
      </c>
      <c r="F392" s="71">
        <f t="shared" si="226"/>
        <v>217.03</v>
      </c>
      <c r="G392" s="71">
        <f t="shared" si="226"/>
        <v>217.03</v>
      </c>
      <c r="H392" s="71">
        <f t="shared" si="226"/>
        <v>217.03</v>
      </c>
      <c r="I392" s="71">
        <f t="shared" si="226"/>
        <v>217.03</v>
      </c>
      <c r="J392" s="71">
        <f t="shared" si="226"/>
        <v>217.03</v>
      </c>
      <c r="K392" s="71">
        <f t="shared" si="226"/>
        <v>217.03</v>
      </c>
      <c r="L392" s="71">
        <f t="shared" si="226"/>
        <v>217.03</v>
      </c>
      <c r="M392" s="71">
        <f t="shared" si="226"/>
        <v>217.03</v>
      </c>
      <c r="N392" s="71">
        <f t="shared" si="226"/>
        <v>217.03</v>
      </c>
      <c r="O392" s="71">
        <f t="shared" si="226"/>
        <v>217.03</v>
      </c>
      <c r="P392" s="71">
        <f t="shared" si="226"/>
        <v>217.03</v>
      </c>
      <c r="Q392" s="71">
        <f t="shared" si="226"/>
        <v>217.03</v>
      </c>
      <c r="R392" s="71">
        <f t="shared" si="226"/>
        <v>217.03</v>
      </c>
      <c r="S392" s="71">
        <f t="shared" si="226"/>
        <v>217.03</v>
      </c>
      <c r="T392" s="71">
        <f t="shared" si="226"/>
        <v>217.03</v>
      </c>
      <c r="U392" s="71">
        <f t="shared" si="226"/>
        <v>217.03</v>
      </c>
      <c r="V392" s="71">
        <f t="shared" si="226"/>
        <v>217.03</v>
      </c>
      <c r="W392" s="71">
        <f t="shared" si="226"/>
        <v>217.03</v>
      </c>
      <c r="X392" s="71">
        <f t="shared" si="226"/>
        <v>217.03</v>
      </c>
      <c r="Y392" s="71">
        <f t="shared" si="226"/>
        <v>217.03</v>
      </c>
      <c r="Z392" s="71">
        <f t="shared" si="226"/>
        <v>217.03</v>
      </c>
      <c r="AA392" s="71">
        <f t="shared" si="226"/>
        <v>217.03</v>
      </c>
    </row>
    <row r="393" spans="1:27" ht="12.75" hidden="1" customHeight="1" outlineLevel="1" x14ac:dyDescent="0.2">
      <c r="A393" s="163" t="s">
        <v>1411</v>
      </c>
      <c r="B393" s="94" t="s">
        <v>83</v>
      </c>
      <c r="C393" s="70" t="s">
        <v>79</v>
      </c>
      <c r="D393" s="71">
        <v>4.95</v>
      </c>
      <c r="E393" s="71">
        <v>4.95</v>
      </c>
      <c r="F393" s="71">
        <v>4.95</v>
      </c>
      <c r="G393" s="71">
        <v>4.95</v>
      </c>
      <c r="H393" s="71">
        <v>4.95</v>
      </c>
      <c r="I393" s="71">
        <v>4.95</v>
      </c>
      <c r="J393" s="71">
        <v>4.95</v>
      </c>
      <c r="K393" s="71">
        <v>4.95</v>
      </c>
      <c r="L393" s="71">
        <v>4.95</v>
      </c>
      <c r="M393" s="71">
        <v>4.95</v>
      </c>
      <c r="N393" s="71">
        <v>4.95</v>
      </c>
      <c r="O393" s="71">
        <v>4.95</v>
      </c>
      <c r="P393" s="71">
        <v>4.95</v>
      </c>
      <c r="Q393" s="71">
        <v>4.95</v>
      </c>
      <c r="R393" s="71">
        <v>4.95</v>
      </c>
      <c r="S393" s="71">
        <v>4.95</v>
      </c>
      <c r="T393" s="71">
        <v>4.95</v>
      </c>
      <c r="U393" s="71">
        <v>4.95</v>
      </c>
      <c r="V393" s="71">
        <v>4.95</v>
      </c>
      <c r="W393" s="71">
        <v>4.95</v>
      </c>
      <c r="X393" s="71">
        <v>4.95</v>
      </c>
      <c r="Y393" s="71">
        <v>4.95</v>
      </c>
      <c r="Z393" s="71">
        <v>4.95</v>
      </c>
      <c r="AA393" s="71">
        <v>4.95</v>
      </c>
    </row>
    <row r="394" spans="1:27" ht="12.75" hidden="1" customHeight="1" outlineLevel="1" x14ac:dyDescent="0.2">
      <c r="A394" s="163" t="s">
        <v>1412</v>
      </c>
      <c r="B394" s="94" t="s">
        <v>81</v>
      </c>
      <c r="C394" s="70" t="s">
        <v>79</v>
      </c>
      <c r="D394" s="71">
        <f>$D$11</f>
        <v>110.23</v>
      </c>
      <c r="E394" s="71">
        <f t="shared" ref="E394:AA394" si="227">$D$11</f>
        <v>110.23</v>
      </c>
      <c r="F394" s="71">
        <f t="shared" si="227"/>
        <v>110.23</v>
      </c>
      <c r="G394" s="71">
        <f t="shared" si="227"/>
        <v>110.23</v>
      </c>
      <c r="H394" s="71">
        <f t="shared" si="227"/>
        <v>110.23</v>
      </c>
      <c r="I394" s="71">
        <f t="shared" si="227"/>
        <v>110.23</v>
      </c>
      <c r="J394" s="71">
        <f t="shared" si="227"/>
        <v>110.23</v>
      </c>
      <c r="K394" s="71">
        <f t="shared" si="227"/>
        <v>110.23</v>
      </c>
      <c r="L394" s="71">
        <f t="shared" si="227"/>
        <v>110.23</v>
      </c>
      <c r="M394" s="71">
        <f t="shared" si="227"/>
        <v>110.23</v>
      </c>
      <c r="N394" s="71">
        <f t="shared" si="227"/>
        <v>110.23</v>
      </c>
      <c r="O394" s="71">
        <f t="shared" si="227"/>
        <v>110.23</v>
      </c>
      <c r="P394" s="71">
        <f t="shared" si="227"/>
        <v>110.23</v>
      </c>
      <c r="Q394" s="71">
        <f t="shared" si="227"/>
        <v>110.23</v>
      </c>
      <c r="R394" s="71">
        <f t="shared" si="227"/>
        <v>110.23</v>
      </c>
      <c r="S394" s="71">
        <f t="shared" si="227"/>
        <v>110.23</v>
      </c>
      <c r="T394" s="71">
        <f t="shared" si="227"/>
        <v>110.23</v>
      </c>
      <c r="U394" s="71">
        <f t="shared" si="227"/>
        <v>110.23</v>
      </c>
      <c r="V394" s="71">
        <f t="shared" si="227"/>
        <v>110.23</v>
      </c>
      <c r="W394" s="71">
        <f t="shared" si="227"/>
        <v>110.23</v>
      </c>
      <c r="X394" s="71">
        <f t="shared" si="227"/>
        <v>110.23</v>
      </c>
      <c r="Y394" s="71">
        <f t="shared" si="227"/>
        <v>110.23</v>
      </c>
      <c r="Z394" s="71">
        <f t="shared" si="227"/>
        <v>110.23</v>
      </c>
      <c r="AA394" s="71">
        <f t="shared" si="227"/>
        <v>110.23</v>
      </c>
    </row>
    <row r="395" spans="1:27" ht="12.75" customHeight="1" collapsed="1" x14ac:dyDescent="0.2">
      <c r="A395" s="162" t="s">
        <v>1413</v>
      </c>
      <c r="B395" s="54" t="str">
        <f>"15"&amp;"."&amp;$B$663&amp;"."&amp;$B$664</f>
        <v>15.05.2023</v>
      </c>
      <c r="C395" s="134" t="s">
        <v>76</v>
      </c>
      <c r="D395" s="135">
        <f>ROUND(((D396+D397+D399+D398)/1000),5)</f>
        <v>1.6709400000000001</v>
      </c>
      <c r="E395" s="135">
        <f>ROUND(((E396+E397+E399+E398)/1000),5)</f>
        <v>1.48532</v>
      </c>
      <c r="F395" s="135">
        <f>ROUND(((F396+F397+F399+F398)/1000),5)</f>
        <v>1.4281600000000001</v>
      </c>
      <c r="G395" s="135">
        <f t="shared" ref="G395:AA395" si="228">ROUND(((G396+G397+G399+G398)/1000),5)</f>
        <v>1.39961</v>
      </c>
      <c r="H395" s="135">
        <f t="shared" si="228"/>
        <v>1.4256599999999999</v>
      </c>
      <c r="I395" s="135">
        <f t="shared" si="228"/>
        <v>1.4916400000000001</v>
      </c>
      <c r="J395" s="135">
        <f t="shared" si="228"/>
        <v>1.69276</v>
      </c>
      <c r="K395" s="135">
        <f t="shared" si="228"/>
        <v>1.92848</v>
      </c>
      <c r="L395" s="135">
        <f t="shared" si="228"/>
        <v>2.2212700000000001</v>
      </c>
      <c r="M395" s="135">
        <f t="shared" si="228"/>
        <v>2.2682099999999998</v>
      </c>
      <c r="N395" s="135">
        <f t="shared" si="228"/>
        <v>2.2703099999999998</v>
      </c>
      <c r="O395" s="135">
        <f t="shared" si="228"/>
        <v>2.28451</v>
      </c>
      <c r="P395" s="135">
        <f t="shared" si="228"/>
        <v>2.2751199999999998</v>
      </c>
      <c r="Q395" s="135">
        <f t="shared" si="228"/>
        <v>2.30741</v>
      </c>
      <c r="R395" s="135">
        <f t="shared" si="228"/>
        <v>2.2730299999999999</v>
      </c>
      <c r="S395" s="135">
        <f t="shared" si="228"/>
        <v>2.2651599999999998</v>
      </c>
      <c r="T395" s="135">
        <f t="shared" si="228"/>
        <v>2.23353</v>
      </c>
      <c r="U395" s="135">
        <f t="shared" si="228"/>
        <v>2.21407</v>
      </c>
      <c r="V395" s="135">
        <f t="shared" si="228"/>
        <v>2.1729500000000002</v>
      </c>
      <c r="W395" s="135">
        <f t="shared" si="228"/>
        <v>2.14283</v>
      </c>
      <c r="X395" s="135">
        <f t="shared" si="228"/>
        <v>2.23251</v>
      </c>
      <c r="Y395" s="135">
        <f t="shared" si="228"/>
        <v>2.2542399999999998</v>
      </c>
      <c r="Z395" s="135">
        <f t="shared" si="228"/>
        <v>2.0844900000000002</v>
      </c>
      <c r="AA395" s="135">
        <f t="shared" si="228"/>
        <v>1.8675999999999999</v>
      </c>
    </row>
    <row r="396" spans="1:27" ht="12.75" hidden="1" customHeight="1" outlineLevel="1" x14ac:dyDescent="0.2">
      <c r="A396" s="163" t="s">
        <v>1414</v>
      </c>
      <c r="B396" s="94" t="s">
        <v>238</v>
      </c>
      <c r="C396" s="70" t="s">
        <v>79</v>
      </c>
      <c r="D396" s="71">
        <v>1338.73</v>
      </c>
      <c r="E396" s="71">
        <v>1153.1099999999999</v>
      </c>
      <c r="F396" s="71">
        <v>1095.95</v>
      </c>
      <c r="G396" s="71">
        <v>1067.4000000000001</v>
      </c>
      <c r="H396" s="71">
        <v>1093.45</v>
      </c>
      <c r="I396" s="71">
        <v>1159.43</v>
      </c>
      <c r="J396" s="71">
        <v>1360.55</v>
      </c>
      <c r="K396" s="71">
        <v>1596.27</v>
      </c>
      <c r="L396" s="71">
        <v>1889.06</v>
      </c>
      <c r="M396" s="71">
        <v>1936</v>
      </c>
      <c r="N396" s="71">
        <v>1938.1</v>
      </c>
      <c r="O396" s="71">
        <v>1952.3</v>
      </c>
      <c r="P396" s="71">
        <v>1942.91</v>
      </c>
      <c r="Q396" s="71">
        <v>1975.2</v>
      </c>
      <c r="R396" s="71">
        <v>1940.82</v>
      </c>
      <c r="S396" s="71">
        <v>1932.95</v>
      </c>
      <c r="T396" s="71">
        <v>1901.32</v>
      </c>
      <c r="U396" s="71">
        <v>1881.86</v>
      </c>
      <c r="V396" s="71">
        <v>1840.74</v>
      </c>
      <c r="W396" s="71">
        <v>1810.62</v>
      </c>
      <c r="X396" s="71">
        <v>1900.3</v>
      </c>
      <c r="Y396" s="71">
        <v>1922.03</v>
      </c>
      <c r="Z396" s="71">
        <v>1752.28</v>
      </c>
      <c r="AA396" s="71">
        <v>1535.39</v>
      </c>
    </row>
    <row r="397" spans="1:27" ht="12.75" hidden="1" customHeight="1" outlineLevel="1" x14ac:dyDescent="0.2">
      <c r="A397" s="163" t="s">
        <v>1415</v>
      </c>
      <c r="B397" s="94" t="s">
        <v>90</v>
      </c>
      <c r="C397" s="70" t="s">
        <v>79</v>
      </c>
      <c r="D397" s="71">
        <f>$D$327</f>
        <v>217.03</v>
      </c>
      <c r="E397" s="71">
        <f t="shared" ref="E397:AA397" si="229">$D$327</f>
        <v>217.03</v>
      </c>
      <c r="F397" s="71">
        <f t="shared" si="229"/>
        <v>217.03</v>
      </c>
      <c r="G397" s="71">
        <f t="shared" si="229"/>
        <v>217.03</v>
      </c>
      <c r="H397" s="71">
        <f t="shared" si="229"/>
        <v>217.03</v>
      </c>
      <c r="I397" s="71">
        <f t="shared" si="229"/>
        <v>217.03</v>
      </c>
      <c r="J397" s="71">
        <f t="shared" si="229"/>
        <v>217.03</v>
      </c>
      <c r="K397" s="71">
        <f t="shared" si="229"/>
        <v>217.03</v>
      </c>
      <c r="L397" s="71">
        <f t="shared" si="229"/>
        <v>217.03</v>
      </c>
      <c r="M397" s="71">
        <f t="shared" si="229"/>
        <v>217.03</v>
      </c>
      <c r="N397" s="71">
        <f t="shared" si="229"/>
        <v>217.03</v>
      </c>
      <c r="O397" s="71">
        <f t="shared" si="229"/>
        <v>217.03</v>
      </c>
      <c r="P397" s="71">
        <f t="shared" si="229"/>
        <v>217.03</v>
      </c>
      <c r="Q397" s="71">
        <f t="shared" si="229"/>
        <v>217.03</v>
      </c>
      <c r="R397" s="71">
        <f t="shared" si="229"/>
        <v>217.03</v>
      </c>
      <c r="S397" s="71">
        <f t="shared" si="229"/>
        <v>217.03</v>
      </c>
      <c r="T397" s="71">
        <f t="shared" si="229"/>
        <v>217.03</v>
      </c>
      <c r="U397" s="71">
        <f t="shared" si="229"/>
        <v>217.03</v>
      </c>
      <c r="V397" s="71">
        <f t="shared" si="229"/>
        <v>217.03</v>
      </c>
      <c r="W397" s="71">
        <f t="shared" si="229"/>
        <v>217.03</v>
      </c>
      <c r="X397" s="71">
        <f t="shared" si="229"/>
        <v>217.03</v>
      </c>
      <c r="Y397" s="71">
        <f t="shared" si="229"/>
        <v>217.03</v>
      </c>
      <c r="Z397" s="71">
        <f t="shared" si="229"/>
        <v>217.03</v>
      </c>
      <c r="AA397" s="71">
        <f t="shared" si="229"/>
        <v>217.03</v>
      </c>
    </row>
    <row r="398" spans="1:27" ht="12.75" hidden="1" customHeight="1" outlineLevel="1" x14ac:dyDescent="0.2">
      <c r="A398" s="163" t="s">
        <v>1416</v>
      </c>
      <c r="B398" s="94" t="s">
        <v>83</v>
      </c>
      <c r="C398" s="70" t="s">
        <v>79</v>
      </c>
      <c r="D398" s="71">
        <v>4.95</v>
      </c>
      <c r="E398" s="71">
        <v>4.95</v>
      </c>
      <c r="F398" s="71">
        <v>4.95</v>
      </c>
      <c r="G398" s="71">
        <v>4.95</v>
      </c>
      <c r="H398" s="71">
        <v>4.95</v>
      </c>
      <c r="I398" s="71">
        <v>4.95</v>
      </c>
      <c r="J398" s="71">
        <v>4.95</v>
      </c>
      <c r="K398" s="71">
        <v>4.95</v>
      </c>
      <c r="L398" s="71">
        <v>4.95</v>
      </c>
      <c r="M398" s="71">
        <v>4.95</v>
      </c>
      <c r="N398" s="71">
        <v>4.95</v>
      </c>
      <c r="O398" s="71">
        <v>4.95</v>
      </c>
      <c r="P398" s="71">
        <v>4.95</v>
      </c>
      <c r="Q398" s="71">
        <v>4.95</v>
      </c>
      <c r="R398" s="71">
        <v>4.95</v>
      </c>
      <c r="S398" s="71">
        <v>4.95</v>
      </c>
      <c r="T398" s="71">
        <v>4.95</v>
      </c>
      <c r="U398" s="71">
        <v>4.95</v>
      </c>
      <c r="V398" s="71">
        <v>4.95</v>
      </c>
      <c r="W398" s="71">
        <v>4.95</v>
      </c>
      <c r="X398" s="71">
        <v>4.95</v>
      </c>
      <c r="Y398" s="71">
        <v>4.95</v>
      </c>
      <c r="Z398" s="71">
        <v>4.95</v>
      </c>
      <c r="AA398" s="71">
        <v>4.95</v>
      </c>
    </row>
    <row r="399" spans="1:27" ht="12.75" hidden="1" customHeight="1" outlineLevel="1" x14ac:dyDescent="0.2">
      <c r="A399" s="163" t="s">
        <v>1417</v>
      </c>
      <c r="B399" s="94" t="s">
        <v>81</v>
      </c>
      <c r="C399" s="70" t="s">
        <v>79</v>
      </c>
      <c r="D399" s="71">
        <f>$D$11</f>
        <v>110.23</v>
      </c>
      <c r="E399" s="71">
        <f t="shared" ref="E399:AA399" si="230">$D$11</f>
        <v>110.23</v>
      </c>
      <c r="F399" s="71">
        <f t="shared" si="230"/>
        <v>110.23</v>
      </c>
      <c r="G399" s="71">
        <f t="shared" si="230"/>
        <v>110.23</v>
      </c>
      <c r="H399" s="71">
        <f t="shared" si="230"/>
        <v>110.23</v>
      </c>
      <c r="I399" s="71">
        <f t="shared" si="230"/>
        <v>110.23</v>
      </c>
      <c r="J399" s="71">
        <f t="shared" si="230"/>
        <v>110.23</v>
      </c>
      <c r="K399" s="71">
        <f t="shared" si="230"/>
        <v>110.23</v>
      </c>
      <c r="L399" s="71">
        <f t="shared" si="230"/>
        <v>110.23</v>
      </c>
      <c r="M399" s="71">
        <f t="shared" si="230"/>
        <v>110.23</v>
      </c>
      <c r="N399" s="71">
        <f t="shared" si="230"/>
        <v>110.23</v>
      </c>
      <c r="O399" s="71">
        <f t="shared" si="230"/>
        <v>110.23</v>
      </c>
      <c r="P399" s="71">
        <f t="shared" si="230"/>
        <v>110.23</v>
      </c>
      <c r="Q399" s="71">
        <f t="shared" si="230"/>
        <v>110.23</v>
      </c>
      <c r="R399" s="71">
        <f t="shared" si="230"/>
        <v>110.23</v>
      </c>
      <c r="S399" s="71">
        <f t="shared" si="230"/>
        <v>110.23</v>
      </c>
      <c r="T399" s="71">
        <f t="shared" si="230"/>
        <v>110.23</v>
      </c>
      <c r="U399" s="71">
        <f t="shared" si="230"/>
        <v>110.23</v>
      </c>
      <c r="V399" s="71">
        <f t="shared" si="230"/>
        <v>110.23</v>
      </c>
      <c r="W399" s="71">
        <f t="shared" si="230"/>
        <v>110.23</v>
      </c>
      <c r="X399" s="71">
        <f t="shared" si="230"/>
        <v>110.23</v>
      </c>
      <c r="Y399" s="71">
        <f t="shared" si="230"/>
        <v>110.23</v>
      </c>
      <c r="Z399" s="71">
        <f t="shared" si="230"/>
        <v>110.23</v>
      </c>
      <c r="AA399" s="71">
        <f t="shared" si="230"/>
        <v>110.23</v>
      </c>
    </row>
    <row r="400" spans="1:27" ht="12.75" customHeight="1" collapsed="1" x14ac:dyDescent="0.2">
      <c r="A400" s="162" t="s">
        <v>1418</v>
      </c>
      <c r="B400" s="54" t="str">
        <f>"16"&amp;"."&amp;$B$663&amp;"."&amp;$B$664</f>
        <v>16.05.2023</v>
      </c>
      <c r="C400" s="134" t="s">
        <v>76</v>
      </c>
      <c r="D400" s="135">
        <f>ROUND(((D401+D402+D404+D403)/1000),5)</f>
        <v>1.61585</v>
      </c>
      <c r="E400" s="135">
        <f>ROUND(((E401+E402+E404+E403)/1000),5)</f>
        <v>1.5187900000000001</v>
      </c>
      <c r="F400" s="135">
        <f>ROUND(((F401+F402+F404+F403)/1000),5)</f>
        <v>1.43299</v>
      </c>
      <c r="G400" s="135">
        <f t="shared" ref="G400:AA400" si="231">ROUND(((G401+G402+G404+G403)/1000),5)</f>
        <v>1.4191800000000001</v>
      </c>
      <c r="H400" s="135">
        <f t="shared" si="231"/>
        <v>1.4314100000000001</v>
      </c>
      <c r="I400" s="135">
        <f t="shared" si="231"/>
        <v>1.5629200000000001</v>
      </c>
      <c r="J400" s="135">
        <f t="shared" si="231"/>
        <v>1.7459</v>
      </c>
      <c r="K400" s="135">
        <f t="shared" si="231"/>
        <v>1.9320299999999999</v>
      </c>
      <c r="L400" s="135">
        <f t="shared" si="231"/>
        <v>2.1365599999999998</v>
      </c>
      <c r="M400" s="135">
        <f t="shared" si="231"/>
        <v>2.3220900000000002</v>
      </c>
      <c r="N400" s="135">
        <f t="shared" si="231"/>
        <v>2.3171400000000002</v>
      </c>
      <c r="O400" s="135">
        <f t="shared" si="231"/>
        <v>2.2160500000000001</v>
      </c>
      <c r="P400" s="135">
        <f t="shared" si="231"/>
        <v>2.2265700000000002</v>
      </c>
      <c r="Q400" s="135">
        <f t="shared" si="231"/>
        <v>2.2523</v>
      </c>
      <c r="R400" s="135">
        <f t="shared" si="231"/>
        <v>2.2496399999999999</v>
      </c>
      <c r="S400" s="135">
        <f t="shared" si="231"/>
        <v>2.2164999999999999</v>
      </c>
      <c r="T400" s="135">
        <f t="shared" si="231"/>
        <v>2.11436</v>
      </c>
      <c r="U400" s="135">
        <f t="shared" si="231"/>
        <v>2.0709499999999998</v>
      </c>
      <c r="V400" s="135">
        <f t="shared" si="231"/>
        <v>2.0663100000000001</v>
      </c>
      <c r="W400" s="135">
        <f t="shared" si="231"/>
        <v>2.0785300000000002</v>
      </c>
      <c r="X400" s="135">
        <f t="shared" si="231"/>
        <v>2.2681</v>
      </c>
      <c r="Y400" s="135">
        <f t="shared" si="231"/>
        <v>2.2458100000000001</v>
      </c>
      <c r="Z400" s="135">
        <f t="shared" si="231"/>
        <v>2.01824</v>
      </c>
      <c r="AA400" s="135">
        <f t="shared" si="231"/>
        <v>1.80722</v>
      </c>
    </row>
    <row r="401" spans="1:27" ht="12.75" hidden="1" customHeight="1" outlineLevel="1" x14ac:dyDescent="0.2">
      <c r="A401" s="163" t="s">
        <v>1419</v>
      </c>
      <c r="B401" s="94" t="s">
        <v>238</v>
      </c>
      <c r="C401" s="70" t="s">
        <v>79</v>
      </c>
      <c r="D401" s="71">
        <v>1283.6400000000001</v>
      </c>
      <c r="E401" s="71">
        <v>1186.58</v>
      </c>
      <c r="F401" s="71">
        <v>1100.78</v>
      </c>
      <c r="G401" s="71">
        <v>1086.97</v>
      </c>
      <c r="H401" s="71">
        <v>1099.2</v>
      </c>
      <c r="I401" s="71">
        <v>1230.71</v>
      </c>
      <c r="J401" s="71">
        <v>1413.69</v>
      </c>
      <c r="K401" s="71">
        <v>1599.82</v>
      </c>
      <c r="L401" s="71">
        <v>1804.35</v>
      </c>
      <c r="M401" s="71">
        <v>1989.88</v>
      </c>
      <c r="N401" s="71">
        <v>1984.93</v>
      </c>
      <c r="O401" s="71">
        <v>1883.84</v>
      </c>
      <c r="P401" s="71">
        <v>1894.36</v>
      </c>
      <c r="Q401" s="71">
        <v>1920.09</v>
      </c>
      <c r="R401" s="71">
        <v>1917.43</v>
      </c>
      <c r="S401" s="71">
        <v>1884.29</v>
      </c>
      <c r="T401" s="71">
        <v>1782.15</v>
      </c>
      <c r="U401" s="71">
        <v>1738.74</v>
      </c>
      <c r="V401" s="71">
        <v>1734.1</v>
      </c>
      <c r="W401" s="71">
        <v>1746.32</v>
      </c>
      <c r="X401" s="71">
        <v>1935.89</v>
      </c>
      <c r="Y401" s="71">
        <v>1913.6</v>
      </c>
      <c r="Z401" s="71">
        <v>1686.03</v>
      </c>
      <c r="AA401" s="71">
        <v>1475.01</v>
      </c>
    </row>
    <row r="402" spans="1:27" ht="12.75" hidden="1" customHeight="1" outlineLevel="1" x14ac:dyDescent="0.2">
      <c r="A402" s="163" t="s">
        <v>1420</v>
      </c>
      <c r="B402" s="94" t="s">
        <v>90</v>
      </c>
      <c r="C402" s="70" t="s">
        <v>79</v>
      </c>
      <c r="D402" s="71">
        <f>$D$327</f>
        <v>217.03</v>
      </c>
      <c r="E402" s="71">
        <f t="shared" ref="E402:AA402" si="232">$D$327</f>
        <v>217.03</v>
      </c>
      <c r="F402" s="71">
        <f t="shared" si="232"/>
        <v>217.03</v>
      </c>
      <c r="G402" s="71">
        <f t="shared" si="232"/>
        <v>217.03</v>
      </c>
      <c r="H402" s="71">
        <f t="shared" si="232"/>
        <v>217.03</v>
      </c>
      <c r="I402" s="71">
        <f t="shared" si="232"/>
        <v>217.03</v>
      </c>
      <c r="J402" s="71">
        <f t="shared" si="232"/>
        <v>217.03</v>
      </c>
      <c r="K402" s="71">
        <f t="shared" si="232"/>
        <v>217.03</v>
      </c>
      <c r="L402" s="71">
        <f t="shared" si="232"/>
        <v>217.03</v>
      </c>
      <c r="M402" s="71">
        <f t="shared" si="232"/>
        <v>217.03</v>
      </c>
      <c r="N402" s="71">
        <f t="shared" si="232"/>
        <v>217.03</v>
      </c>
      <c r="O402" s="71">
        <f t="shared" si="232"/>
        <v>217.03</v>
      </c>
      <c r="P402" s="71">
        <f t="shared" si="232"/>
        <v>217.03</v>
      </c>
      <c r="Q402" s="71">
        <f t="shared" si="232"/>
        <v>217.03</v>
      </c>
      <c r="R402" s="71">
        <f t="shared" si="232"/>
        <v>217.03</v>
      </c>
      <c r="S402" s="71">
        <f t="shared" si="232"/>
        <v>217.03</v>
      </c>
      <c r="T402" s="71">
        <f t="shared" si="232"/>
        <v>217.03</v>
      </c>
      <c r="U402" s="71">
        <f t="shared" si="232"/>
        <v>217.03</v>
      </c>
      <c r="V402" s="71">
        <f t="shared" si="232"/>
        <v>217.03</v>
      </c>
      <c r="W402" s="71">
        <f t="shared" si="232"/>
        <v>217.03</v>
      </c>
      <c r="X402" s="71">
        <f t="shared" si="232"/>
        <v>217.03</v>
      </c>
      <c r="Y402" s="71">
        <f t="shared" si="232"/>
        <v>217.03</v>
      </c>
      <c r="Z402" s="71">
        <f t="shared" si="232"/>
        <v>217.03</v>
      </c>
      <c r="AA402" s="71">
        <f t="shared" si="232"/>
        <v>217.03</v>
      </c>
    </row>
    <row r="403" spans="1:27" ht="12.75" hidden="1" customHeight="1" outlineLevel="1" x14ac:dyDescent="0.2">
      <c r="A403" s="163" t="s">
        <v>1421</v>
      </c>
      <c r="B403" s="94" t="s">
        <v>83</v>
      </c>
      <c r="C403" s="70" t="s">
        <v>79</v>
      </c>
      <c r="D403" s="71">
        <v>4.95</v>
      </c>
      <c r="E403" s="71">
        <v>4.95</v>
      </c>
      <c r="F403" s="71">
        <v>4.95</v>
      </c>
      <c r="G403" s="71">
        <v>4.95</v>
      </c>
      <c r="H403" s="71">
        <v>4.95</v>
      </c>
      <c r="I403" s="71">
        <v>4.95</v>
      </c>
      <c r="J403" s="71">
        <v>4.95</v>
      </c>
      <c r="K403" s="71">
        <v>4.95</v>
      </c>
      <c r="L403" s="71">
        <v>4.95</v>
      </c>
      <c r="M403" s="71">
        <v>4.95</v>
      </c>
      <c r="N403" s="71">
        <v>4.95</v>
      </c>
      <c r="O403" s="71">
        <v>4.95</v>
      </c>
      <c r="P403" s="71">
        <v>4.95</v>
      </c>
      <c r="Q403" s="71">
        <v>4.95</v>
      </c>
      <c r="R403" s="71">
        <v>4.95</v>
      </c>
      <c r="S403" s="71">
        <v>4.95</v>
      </c>
      <c r="T403" s="71">
        <v>4.95</v>
      </c>
      <c r="U403" s="71">
        <v>4.95</v>
      </c>
      <c r="V403" s="71">
        <v>4.95</v>
      </c>
      <c r="W403" s="71">
        <v>4.95</v>
      </c>
      <c r="X403" s="71">
        <v>4.95</v>
      </c>
      <c r="Y403" s="71">
        <v>4.95</v>
      </c>
      <c r="Z403" s="71">
        <v>4.95</v>
      </c>
      <c r="AA403" s="71">
        <v>4.95</v>
      </c>
    </row>
    <row r="404" spans="1:27" ht="12.75" hidden="1" customHeight="1" outlineLevel="1" x14ac:dyDescent="0.2">
      <c r="A404" s="163" t="s">
        <v>1422</v>
      </c>
      <c r="B404" s="94" t="s">
        <v>81</v>
      </c>
      <c r="C404" s="70" t="s">
        <v>79</v>
      </c>
      <c r="D404" s="71">
        <f>$D$11</f>
        <v>110.23</v>
      </c>
      <c r="E404" s="71">
        <f t="shared" ref="E404:AA404" si="233">$D$11</f>
        <v>110.23</v>
      </c>
      <c r="F404" s="71">
        <f t="shared" si="233"/>
        <v>110.23</v>
      </c>
      <c r="G404" s="71">
        <f t="shared" si="233"/>
        <v>110.23</v>
      </c>
      <c r="H404" s="71">
        <f t="shared" si="233"/>
        <v>110.23</v>
      </c>
      <c r="I404" s="71">
        <f t="shared" si="233"/>
        <v>110.23</v>
      </c>
      <c r="J404" s="71">
        <f t="shared" si="233"/>
        <v>110.23</v>
      </c>
      <c r="K404" s="71">
        <f t="shared" si="233"/>
        <v>110.23</v>
      </c>
      <c r="L404" s="71">
        <f t="shared" si="233"/>
        <v>110.23</v>
      </c>
      <c r="M404" s="71">
        <f t="shared" si="233"/>
        <v>110.23</v>
      </c>
      <c r="N404" s="71">
        <f t="shared" si="233"/>
        <v>110.23</v>
      </c>
      <c r="O404" s="71">
        <f t="shared" si="233"/>
        <v>110.23</v>
      </c>
      <c r="P404" s="71">
        <f t="shared" si="233"/>
        <v>110.23</v>
      </c>
      <c r="Q404" s="71">
        <f t="shared" si="233"/>
        <v>110.23</v>
      </c>
      <c r="R404" s="71">
        <f t="shared" si="233"/>
        <v>110.23</v>
      </c>
      <c r="S404" s="71">
        <f t="shared" si="233"/>
        <v>110.23</v>
      </c>
      <c r="T404" s="71">
        <f t="shared" si="233"/>
        <v>110.23</v>
      </c>
      <c r="U404" s="71">
        <f t="shared" si="233"/>
        <v>110.23</v>
      </c>
      <c r="V404" s="71">
        <f t="shared" si="233"/>
        <v>110.23</v>
      </c>
      <c r="W404" s="71">
        <f t="shared" si="233"/>
        <v>110.23</v>
      </c>
      <c r="X404" s="71">
        <f t="shared" si="233"/>
        <v>110.23</v>
      </c>
      <c r="Y404" s="71">
        <f t="shared" si="233"/>
        <v>110.23</v>
      </c>
      <c r="Z404" s="71">
        <f t="shared" si="233"/>
        <v>110.23</v>
      </c>
      <c r="AA404" s="71">
        <f t="shared" si="233"/>
        <v>110.23</v>
      </c>
    </row>
    <row r="405" spans="1:27" ht="12.75" customHeight="1" collapsed="1" x14ac:dyDescent="0.2">
      <c r="A405" s="162" t="s">
        <v>1423</v>
      </c>
      <c r="B405" s="54" t="str">
        <f>"17"&amp;"."&amp;$B$663&amp;"."&amp;$B$664</f>
        <v>17.05.2023</v>
      </c>
      <c r="C405" s="134" t="s">
        <v>76</v>
      </c>
      <c r="D405" s="135">
        <f>ROUND(((D406+D407+D409+D408)/1000),5)</f>
        <v>1.5232699999999999</v>
      </c>
      <c r="E405" s="135">
        <f>ROUND(((E406+E407+E409+E408)/1000),5)</f>
        <v>1.4281699999999999</v>
      </c>
      <c r="F405" s="135">
        <f>ROUND(((F406+F407+F409+F408)/1000),5)</f>
        <v>1.3520700000000001</v>
      </c>
      <c r="G405" s="135">
        <f t="shared" ref="G405:AA405" si="234">ROUND(((G406+G407+G409+G408)/1000),5)</f>
        <v>1.29409</v>
      </c>
      <c r="H405" s="135">
        <f t="shared" si="234"/>
        <v>1.32694</v>
      </c>
      <c r="I405" s="135">
        <f t="shared" si="234"/>
        <v>1.4311199999999999</v>
      </c>
      <c r="J405" s="135">
        <f t="shared" si="234"/>
        <v>1.6807700000000001</v>
      </c>
      <c r="K405" s="135">
        <f t="shared" si="234"/>
        <v>1.8941399999999999</v>
      </c>
      <c r="L405" s="135">
        <f t="shared" si="234"/>
        <v>2.0644300000000002</v>
      </c>
      <c r="M405" s="135">
        <f t="shared" si="234"/>
        <v>2.2341799999999998</v>
      </c>
      <c r="N405" s="135">
        <f t="shared" si="234"/>
        <v>2.2009699999999999</v>
      </c>
      <c r="O405" s="135">
        <f t="shared" si="234"/>
        <v>2.2082199999999998</v>
      </c>
      <c r="P405" s="135">
        <f t="shared" si="234"/>
        <v>2.2082099999999998</v>
      </c>
      <c r="Q405" s="135">
        <f t="shared" si="234"/>
        <v>2.2260599999999999</v>
      </c>
      <c r="R405" s="135">
        <f t="shared" si="234"/>
        <v>2.22255</v>
      </c>
      <c r="S405" s="135">
        <f t="shared" si="234"/>
        <v>2.1405400000000001</v>
      </c>
      <c r="T405" s="135">
        <f t="shared" si="234"/>
        <v>2.0648</v>
      </c>
      <c r="U405" s="135">
        <f t="shared" si="234"/>
        <v>2.0294300000000001</v>
      </c>
      <c r="V405" s="135">
        <f t="shared" si="234"/>
        <v>2.0092099999999999</v>
      </c>
      <c r="W405" s="135">
        <f t="shared" si="234"/>
        <v>2.0584799999999999</v>
      </c>
      <c r="X405" s="135">
        <f t="shared" si="234"/>
        <v>2.1048300000000002</v>
      </c>
      <c r="Y405" s="135">
        <f t="shared" si="234"/>
        <v>2.1985600000000001</v>
      </c>
      <c r="Z405" s="135">
        <f t="shared" si="234"/>
        <v>1.96407</v>
      </c>
      <c r="AA405" s="135">
        <f t="shared" si="234"/>
        <v>1.7324900000000001</v>
      </c>
    </row>
    <row r="406" spans="1:27" ht="12.75" hidden="1" customHeight="1" outlineLevel="1" x14ac:dyDescent="0.2">
      <c r="A406" s="163" t="s">
        <v>1424</v>
      </c>
      <c r="B406" s="94" t="s">
        <v>238</v>
      </c>
      <c r="C406" s="70" t="s">
        <v>79</v>
      </c>
      <c r="D406" s="71">
        <v>1191.06</v>
      </c>
      <c r="E406" s="71">
        <v>1095.96</v>
      </c>
      <c r="F406" s="71">
        <v>1019.86</v>
      </c>
      <c r="G406" s="71">
        <v>961.88</v>
      </c>
      <c r="H406" s="71">
        <v>994.73</v>
      </c>
      <c r="I406" s="71">
        <v>1098.9100000000001</v>
      </c>
      <c r="J406" s="71">
        <v>1348.56</v>
      </c>
      <c r="K406" s="71">
        <v>1561.93</v>
      </c>
      <c r="L406" s="71">
        <v>1732.22</v>
      </c>
      <c r="M406" s="71">
        <v>1901.97</v>
      </c>
      <c r="N406" s="71">
        <v>1868.76</v>
      </c>
      <c r="O406" s="71">
        <v>1876.01</v>
      </c>
      <c r="P406" s="71">
        <v>1876</v>
      </c>
      <c r="Q406" s="71">
        <v>1893.85</v>
      </c>
      <c r="R406" s="71">
        <v>1890.34</v>
      </c>
      <c r="S406" s="71">
        <v>1808.33</v>
      </c>
      <c r="T406" s="71">
        <v>1732.59</v>
      </c>
      <c r="U406" s="71">
        <v>1697.22</v>
      </c>
      <c r="V406" s="71">
        <v>1677</v>
      </c>
      <c r="W406" s="71">
        <v>1726.27</v>
      </c>
      <c r="X406" s="71">
        <v>1772.62</v>
      </c>
      <c r="Y406" s="71">
        <v>1866.35</v>
      </c>
      <c r="Z406" s="71">
        <v>1631.86</v>
      </c>
      <c r="AA406" s="71">
        <v>1400.28</v>
      </c>
    </row>
    <row r="407" spans="1:27" ht="12.75" hidden="1" customHeight="1" outlineLevel="1" x14ac:dyDescent="0.2">
      <c r="A407" s="163" t="s">
        <v>1425</v>
      </c>
      <c r="B407" s="94" t="s">
        <v>90</v>
      </c>
      <c r="C407" s="70" t="s">
        <v>79</v>
      </c>
      <c r="D407" s="71">
        <f>$D$327</f>
        <v>217.03</v>
      </c>
      <c r="E407" s="71">
        <f t="shared" ref="E407:AA407" si="235">$D$327</f>
        <v>217.03</v>
      </c>
      <c r="F407" s="71">
        <f t="shared" si="235"/>
        <v>217.03</v>
      </c>
      <c r="G407" s="71">
        <f t="shared" si="235"/>
        <v>217.03</v>
      </c>
      <c r="H407" s="71">
        <f t="shared" si="235"/>
        <v>217.03</v>
      </c>
      <c r="I407" s="71">
        <f t="shared" si="235"/>
        <v>217.03</v>
      </c>
      <c r="J407" s="71">
        <f t="shared" si="235"/>
        <v>217.03</v>
      </c>
      <c r="K407" s="71">
        <f t="shared" si="235"/>
        <v>217.03</v>
      </c>
      <c r="L407" s="71">
        <f t="shared" si="235"/>
        <v>217.03</v>
      </c>
      <c r="M407" s="71">
        <f t="shared" si="235"/>
        <v>217.03</v>
      </c>
      <c r="N407" s="71">
        <f t="shared" si="235"/>
        <v>217.03</v>
      </c>
      <c r="O407" s="71">
        <f t="shared" si="235"/>
        <v>217.03</v>
      </c>
      <c r="P407" s="71">
        <f t="shared" si="235"/>
        <v>217.03</v>
      </c>
      <c r="Q407" s="71">
        <f t="shared" si="235"/>
        <v>217.03</v>
      </c>
      <c r="R407" s="71">
        <f t="shared" si="235"/>
        <v>217.03</v>
      </c>
      <c r="S407" s="71">
        <f t="shared" si="235"/>
        <v>217.03</v>
      </c>
      <c r="T407" s="71">
        <f t="shared" si="235"/>
        <v>217.03</v>
      </c>
      <c r="U407" s="71">
        <f t="shared" si="235"/>
        <v>217.03</v>
      </c>
      <c r="V407" s="71">
        <f t="shared" si="235"/>
        <v>217.03</v>
      </c>
      <c r="W407" s="71">
        <f t="shared" si="235"/>
        <v>217.03</v>
      </c>
      <c r="X407" s="71">
        <f t="shared" si="235"/>
        <v>217.03</v>
      </c>
      <c r="Y407" s="71">
        <f t="shared" si="235"/>
        <v>217.03</v>
      </c>
      <c r="Z407" s="71">
        <f t="shared" si="235"/>
        <v>217.03</v>
      </c>
      <c r="AA407" s="71">
        <f t="shared" si="235"/>
        <v>217.03</v>
      </c>
    </row>
    <row r="408" spans="1:27" ht="12.75" hidden="1" customHeight="1" outlineLevel="1" x14ac:dyDescent="0.2">
      <c r="A408" s="163" t="s">
        <v>1426</v>
      </c>
      <c r="B408" s="94" t="s">
        <v>83</v>
      </c>
      <c r="C408" s="70" t="s">
        <v>79</v>
      </c>
      <c r="D408" s="71">
        <v>4.95</v>
      </c>
      <c r="E408" s="71">
        <v>4.95</v>
      </c>
      <c r="F408" s="71">
        <v>4.95</v>
      </c>
      <c r="G408" s="71">
        <v>4.95</v>
      </c>
      <c r="H408" s="71">
        <v>4.95</v>
      </c>
      <c r="I408" s="71">
        <v>4.95</v>
      </c>
      <c r="J408" s="71">
        <v>4.95</v>
      </c>
      <c r="K408" s="71">
        <v>4.95</v>
      </c>
      <c r="L408" s="71">
        <v>4.95</v>
      </c>
      <c r="M408" s="71">
        <v>4.95</v>
      </c>
      <c r="N408" s="71">
        <v>4.95</v>
      </c>
      <c r="O408" s="71">
        <v>4.95</v>
      </c>
      <c r="P408" s="71">
        <v>4.95</v>
      </c>
      <c r="Q408" s="71">
        <v>4.95</v>
      </c>
      <c r="R408" s="71">
        <v>4.95</v>
      </c>
      <c r="S408" s="71">
        <v>4.95</v>
      </c>
      <c r="T408" s="71">
        <v>4.95</v>
      </c>
      <c r="U408" s="71">
        <v>4.95</v>
      </c>
      <c r="V408" s="71">
        <v>4.95</v>
      </c>
      <c r="W408" s="71">
        <v>4.95</v>
      </c>
      <c r="X408" s="71">
        <v>4.95</v>
      </c>
      <c r="Y408" s="71">
        <v>4.95</v>
      </c>
      <c r="Z408" s="71">
        <v>4.95</v>
      </c>
      <c r="AA408" s="71">
        <v>4.95</v>
      </c>
    </row>
    <row r="409" spans="1:27" ht="12.75" hidden="1" customHeight="1" outlineLevel="1" x14ac:dyDescent="0.2">
      <c r="A409" s="163" t="s">
        <v>1427</v>
      </c>
      <c r="B409" s="94" t="s">
        <v>81</v>
      </c>
      <c r="C409" s="70" t="s">
        <v>79</v>
      </c>
      <c r="D409" s="71">
        <f>$D$11</f>
        <v>110.23</v>
      </c>
      <c r="E409" s="71">
        <f t="shared" ref="E409:AA409" si="236">$D$11</f>
        <v>110.23</v>
      </c>
      <c r="F409" s="71">
        <f t="shared" si="236"/>
        <v>110.23</v>
      </c>
      <c r="G409" s="71">
        <f t="shared" si="236"/>
        <v>110.23</v>
      </c>
      <c r="H409" s="71">
        <f t="shared" si="236"/>
        <v>110.23</v>
      </c>
      <c r="I409" s="71">
        <f t="shared" si="236"/>
        <v>110.23</v>
      </c>
      <c r="J409" s="71">
        <f t="shared" si="236"/>
        <v>110.23</v>
      </c>
      <c r="K409" s="71">
        <f t="shared" si="236"/>
        <v>110.23</v>
      </c>
      <c r="L409" s="71">
        <f t="shared" si="236"/>
        <v>110.23</v>
      </c>
      <c r="M409" s="71">
        <f t="shared" si="236"/>
        <v>110.23</v>
      </c>
      <c r="N409" s="71">
        <f t="shared" si="236"/>
        <v>110.23</v>
      </c>
      <c r="O409" s="71">
        <f t="shared" si="236"/>
        <v>110.23</v>
      </c>
      <c r="P409" s="71">
        <f t="shared" si="236"/>
        <v>110.23</v>
      </c>
      <c r="Q409" s="71">
        <f t="shared" si="236"/>
        <v>110.23</v>
      </c>
      <c r="R409" s="71">
        <f t="shared" si="236"/>
        <v>110.23</v>
      </c>
      <c r="S409" s="71">
        <f t="shared" si="236"/>
        <v>110.23</v>
      </c>
      <c r="T409" s="71">
        <f t="shared" si="236"/>
        <v>110.23</v>
      </c>
      <c r="U409" s="71">
        <f t="shared" si="236"/>
        <v>110.23</v>
      </c>
      <c r="V409" s="71">
        <f t="shared" si="236"/>
        <v>110.23</v>
      </c>
      <c r="W409" s="71">
        <f t="shared" si="236"/>
        <v>110.23</v>
      </c>
      <c r="X409" s="71">
        <f t="shared" si="236"/>
        <v>110.23</v>
      </c>
      <c r="Y409" s="71">
        <f t="shared" si="236"/>
        <v>110.23</v>
      </c>
      <c r="Z409" s="71">
        <f t="shared" si="236"/>
        <v>110.23</v>
      </c>
      <c r="AA409" s="71">
        <f t="shared" si="236"/>
        <v>110.23</v>
      </c>
    </row>
    <row r="410" spans="1:27" ht="12.75" customHeight="1" collapsed="1" x14ac:dyDescent="0.2">
      <c r="A410" s="162" t="s">
        <v>1428</v>
      </c>
      <c r="B410" s="54" t="str">
        <f>"18"&amp;"."&amp;$B$663&amp;"."&amp;$B$664</f>
        <v>18.05.2023</v>
      </c>
      <c r="C410" s="134" t="s">
        <v>76</v>
      </c>
      <c r="D410" s="135">
        <f>ROUND(((D411+D412+D414+D413)/1000),5)</f>
        <v>1.59246</v>
      </c>
      <c r="E410" s="135">
        <f>ROUND(((E411+E412+E414+E413)/1000),5)</f>
        <v>1.4839599999999999</v>
      </c>
      <c r="F410" s="135">
        <f>ROUND(((F411+F412+F414+F413)/1000),5)</f>
        <v>1.38209</v>
      </c>
      <c r="G410" s="135">
        <f t="shared" ref="G410:AA410" si="237">ROUND(((G411+G412+G414+G413)/1000),5)</f>
        <v>1.35615</v>
      </c>
      <c r="H410" s="135">
        <f t="shared" si="237"/>
        <v>1.41581</v>
      </c>
      <c r="I410" s="135">
        <f t="shared" si="237"/>
        <v>1.496</v>
      </c>
      <c r="J410" s="135">
        <f t="shared" si="237"/>
        <v>1.68638</v>
      </c>
      <c r="K410" s="135">
        <f t="shared" si="237"/>
        <v>1.92961</v>
      </c>
      <c r="L410" s="135">
        <f t="shared" si="237"/>
        <v>2.2110799999999999</v>
      </c>
      <c r="M410" s="135">
        <f t="shared" si="237"/>
        <v>2.2782200000000001</v>
      </c>
      <c r="N410" s="135">
        <f t="shared" si="237"/>
        <v>2.3291599999999999</v>
      </c>
      <c r="O410" s="135">
        <f t="shared" si="237"/>
        <v>2.2965599999999999</v>
      </c>
      <c r="P410" s="135">
        <f t="shared" si="237"/>
        <v>2.3031899999999998</v>
      </c>
      <c r="Q410" s="135">
        <f t="shared" si="237"/>
        <v>2.34992</v>
      </c>
      <c r="R410" s="135">
        <f t="shared" si="237"/>
        <v>2.3227099999999998</v>
      </c>
      <c r="S410" s="135">
        <f t="shared" si="237"/>
        <v>2.3058700000000001</v>
      </c>
      <c r="T410" s="135">
        <f t="shared" si="237"/>
        <v>2.29711</v>
      </c>
      <c r="U410" s="135">
        <f t="shared" si="237"/>
        <v>2.2811300000000001</v>
      </c>
      <c r="V410" s="135">
        <f t="shared" si="237"/>
        <v>2.2554500000000002</v>
      </c>
      <c r="W410" s="135">
        <f t="shared" si="237"/>
        <v>2.24397</v>
      </c>
      <c r="X410" s="135">
        <f t="shared" si="237"/>
        <v>2.2595900000000002</v>
      </c>
      <c r="Y410" s="135">
        <f t="shared" si="237"/>
        <v>2.3287</v>
      </c>
      <c r="Z410" s="135">
        <f t="shared" si="237"/>
        <v>2.12642</v>
      </c>
      <c r="AA410" s="135">
        <f t="shared" si="237"/>
        <v>1.89574</v>
      </c>
    </row>
    <row r="411" spans="1:27" ht="12.75" hidden="1" customHeight="1" outlineLevel="1" x14ac:dyDescent="0.2">
      <c r="A411" s="163" t="s">
        <v>1429</v>
      </c>
      <c r="B411" s="94" t="s">
        <v>238</v>
      </c>
      <c r="C411" s="70" t="s">
        <v>79</v>
      </c>
      <c r="D411" s="71">
        <v>1260.25</v>
      </c>
      <c r="E411" s="71">
        <v>1151.75</v>
      </c>
      <c r="F411" s="71">
        <v>1049.8800000000001</v>
      </c>
      <c r="G411" s="71">
        <v>1023.94</v>
      </c>
      <c r="H411" s="71">
        <v>1083.5999999999999</v>
      </c>
      <c r="I411" s="71">
        <v>1163.79</v>
      </c>
      <c r="J411" s="71">
        <v>1354.17</v>
      </c>
      <c r="K411" s="71">
        <v>1597.4</v>
      </c>
      <c r="L411" s="71">
        <v>1878.87</v>
      </c>
      <c r="M411" s="71">
        <v>1946.01</v>
      </c>
      <c r="N411" s="71">
        <v>1996.95</v>
      </c>
      <c r="O411" s="71">
        <v>1964.35</v>
      </c>
      <c r="P411" s="71">
        <v>1970.98</v>
      </c>
      <c r="Q411" s="71">
        <v>2017.71</v>
      </c>
      <c r="R411" s="71">
        <v>1990.5</v>
      </c>
      <c r="S411" s="71">
        <v>1973.66</v>
      </c>
      <c r="T411" s="71">
        <v>1964.9</v>
      </c>
      <c r="U411" s="71">
        <v>1948.92</v>
      </c>
      <c r="V411" s="71">
        <v>1923.24</v>
      </c>
      <c r="W411" s="71">
        <v>1911.76</v>
      </c>
      <c r="X411" s="71">
        <v>1927.38</v>
      </c>
      <c r="Y411" s="71">
        <v>1996.49</v>
      </c>
      <c r="Z411" s="71">
        <v>1794.21</v>
      </c>
      <c r="AA411" s="71">
        <v>1563.53</v>
      </c>
    </row>
    <row r="412" spans="1:27" ht="12.75" hidden="1" customHeight="1" outlineLevel="1" x14ac:dyDescent="0.2">
      <c r="A412" s="163" t="s">
        <v>1430</v>
      </c>
      <c r="B412" s="94" t="s">
        <v>90</v>
      </c>
      <c r="C412" s="70" t="s">
        <v>79</v>
      </c>
      <c r="D412" s="71">
        <f>$D$327</f>
        <v>217.03</v>
      </c>
      <c r="E412" s="71">
        <f t="shared" ref="E412:AA412" si="238">$D$327</f>
        <v>217.03</v>
      </c>
      <c r="F412" s="71">
        <f t="shared" si="238"/>
        <v>217.03</v>
      </c>
      <c r="G412" s="71">
        <f t="shared" si="238"/>
        <v>217.03</v>
      </c>
      <c r="H412" s="71">
        <f t="shared" si="238"/>
        <v>217.03</v>
      </c>
      <c r="I412" s="71">
        <f t="shared" si="238"/>
        <v>217.03</v>
      </c>
      <c r="J412" s="71">
        <f t="shared" si="238"/>
        <v>217.03</v>
      </c>
      <c r="K412" s="71">
        <f t="shared" si="238"/>
        <v>217.03</v>
      </c>
      <c r="L412" s="71">
        <f t="shared" si="238"/>
        <v>217.03</v>
      </c>
      <c r="M412" s="71">
        <f t="shared" si="238"/>
        <v>217.03</v>
      </c>
      <c r="N412" s="71">
        <f t="shared" si="238"/>
        <v>217.03</v>
      </c>
      <c r="O412" s="71">
        <f t="shared" si="238"/>
        <v>217.03</v>
      </c>
      <c r="P412" s="71">
        <f t="shared" si="238"/>
        <v>217.03</v>
      </c>
      <c r="Q412" s="71">
        <f t="shared" si="238"/>
        <v>217.03</v>
      </c>
      <c r="R412" s="71">
        <f t="shared" si="238"/>
        <v>217.03</v>
      </c>
      <c r="S412" s="71">
        <f t="shared" si="238"/>
        <v>217.03</v>
      </c>
      <c r="T412" s="71">
        <f t="shared" si="238"/>
        <v>217.03</v>
      </c>
      <c r="U412" s="71">
        <f t="shared" si="238"/>
        <v>217.03</v>
      </c>
      <c r="V412" s="71">
        <f t="shared" si="238"/>
        <v>217.03</v>
      </c>
      <c r="W412" s="71">
        <f t="shared" si="238"/>
        <v>217.03</v>
      </c>
      <c r="X412" s="71">
        <f t="shared" si="238"/>
        <v>217.03</v>
      </c>
      <c r="Y412" s="71">
        <f t="shared" si="238"/>
        <v>217.03</v>
      </c>
      <c r="Z412" s="71">
        <f t="shared" si="238"/>
        <v>217.03</v>
      </c>
      <c r="AA412" s="71">
        <f t="shared" si="238"/>
        <v>217.03</v>
      </c>
    </row>
    <row r="413" spans="1:27" ht="12.75" hidden="1" customHeight="1" outlineLevel="1" x14ac:dyDescent="0.2">
      <c r="A413" s="163" t="s">
        <v>1431</v>
      </c>
      <c r="B413" s="94" t="s">
        <v>83</v>
      </c>
      <c r="C413" s="70" t="s">
        <v>79</v>
      </c>
      <c r="D413" s="71">
        <v>4.95</v>
      </c>
      <c r="E413" s="71">
        <v>4.95</v>
      </c>
      <c r="F413" s="71">
        <v>4.95</v>
      </c>
      <c r="G413" s="71">
        <v>4.95</v>
      </c>
      <c r="H413" s="71">
        <v>4.95</v>
      </c>
      <c r="I413" s="71">
        <v>4.95</v>
      </c>
      <c r="J413" s="71">
        <v>4.95</v>
      </c>
      <c r="K413" s="71">
        <v>4.95</v>
      </c>
      <c r="L413" s="71">
        <v>4.95</v>
      </c>
      <c r="M413" s="71">
        <v>4.95</v>
      </c>
      <c r="N413" s="71">
        <v>4.95</v>
      </c>
      <c r="O413" s="71">
        <v>4.95</v>
      </c>
      <c r="P413" s="71">
        <v>4.95</v>
      </c>
      <c r="Q413" s="71">
        <v>4.95</v>
      </c>
      <c r="R413" s="71">
        <v>4.95</v>
      </c>
      <c r="S413" s="71">
        <v>4.95</v>
      </c>
      <c r="T413" s="71">
        <v>4.95</v>
      </c>
      <c r="U413" s="71">
        <v>4.95</v>
      </c>
      <c r="V413" s="71">
        <v>4.95</v>
      </c>
      <c r="W413" s="71">
        <v>4.95</v>
      </c>
      <c r="X413" s="71">
        <v>4.95</v>
      </c>
      <c r="Y413" s="71">
        <v>4.95</v>
      </c>
      <c r="Z413" s="71">
        <v>4.95</v>
      </c>
      <c r="AA413" s="71">
        <v>4.95</v>
      </c>
    </row>
    <row r="414" spans="1:27" ht="12.75" hidden="1" customHeight="1" outlineLevel="1" x14ac:dyDescent="0.2">
      <c r="A414" s="163" t="s">
        <v>1432</v>
      </c>
      <c r="B414" s="94" t="s">
        <v>81</v>
      </c>
      <c r="C414" s="70" t="s">
        <v>79</v>
      </c>
      <c r="D414" s="71">
        <f>$D$11</f>
        <v>110.23</v>
      </c>
      <c r="E414" s="71">
        <f t="shared" ref="E414:AA414" si="239">$D$11</f>
        <v>110.23</v>
      </c>
      <c r="F414" s="71">
        <f t="shared" si="239"/>
        <v>110.23</v>
      </c>
      <c r="G414" s="71">
        <f t="shared" si="239"/>
        <v>110.23</v>
      </c>
      <c r="H414" s="71">
        <f t="shared" si="239"/>
        <v>110.23</v>
      </c>
      <c r="I414" s="71">
        <f t="shared" si="239"/>
        <v>110.23</v>
      </c>
      <c r="J414" s="71">
        <f t="shared" si="239"/>
        <v>110.23</v>
      </c>
      <c r="K414" s="71">
        <f t="shared" si="239"/>
        <v>110.23</v>
      </c>
      <c r="L414" s="71">
        <f t="shared" si="239"/>
        <v>110.23</v>
      </c>
      <c r="M414" s="71">
        <f t="shared" si="239"/>
        <v>110.23</v>
      </c>
      <c r="N414" s="71">
        <f t="shared" si="239"/>
        <v>110.23</v>
      </c>
      <c r="O414" s="71">
        <f t="shared" si="239"/>
        <v>110.23</v>
      </c>
      <c r="P414" s="71">
        <f t="shared" si="239"/>
        <v>110.23</v>
      </c>
      <c r="Q414" s="71">
        <f t="shared" si="239"/>
        <v>110.23</v>
      </c>
      <c r="R414" s="71">
        <f t="shared" si="239"/>
        <v>110.23</v>
      </c>
      <c r="S414" s="71">
        <f t="shared" si="239"/>
        <v>110.23</v>
      </c>
      <c r="T414" s="71">
        <f t="shared" si="239"/>
        <v>110.23</v>
      </c>
      <c r="U414" s="71">
        <f t="shared" si="239"/>
        <v>110.23</v>
      </c>
      <c r="V414" s="71">
        <f t="shared" si="239"/>
        <v>110.23</v>
      </c>
      <c r="W414" s="71">
        <f t="shared" si="239"/>
        <v>110.23</v>
      </c>
      <c r="X414" s="71">
        <f t="shared" si="239"/>
        <v>110.23</v>
      </c>
      <c r="Y414" s="71">
        <f t="shared" si="239"/>
        <v>110.23</v>
      </c>
      <c r="Z414" s="71">
        <f t="shared" si="239"/>
        <v>110.23</v>
      </c>
      <c r="AA414" s="71">
        <f t="shared" si="239"/>
        <v>110.23</v>
      </c>
    </row>
    <row r="415" spans="1:27" ht="12.75" customHeight="1" collapsed="1" x14ac:dyDescent="0.2">
      <c r="A415" s="162" t="s">
        <v>1433</v>
      </c>
      <c r="B415" s="54" t="str">
        <f>"19"&amp;"."&amp;$B$663&amp;"."&amp;$B$664</f>
        <v>19.05.2023</v>
      </c>
      <c r="C415" s="134" t="s">
        <v>76</v>
      </c>
      <c r="D415" s="135">
        <f>ROUND(((D416+D417+D419+D418)/1000),5)</f>
        <v>1.57501</v>
      </c>
      <c r="E415" s="135">
        <f>ROUND(((E416+E417+E419+E418)/1000),5)</f>
        <v>1.42808</v>
      </c>
      <c r="F415" s="135">
        <f>ROUND(((F416+F417+F419+F418)/1000),5)</f>
        <v>1.3230900000000001</v>
      </c>
      <c r="G415" s="135">
        <f t="shared" ref="G415:AA415" si="240">ROUND(((G416+G417+G419+G418)/1000),5)</f>
        <v>1.2725</v>
      </c>
      <c r="H415" s="135">
        <f t="shared" si="240"/>
        <v>1.29071</v>
      </c>
      <c r="I415" s="135">
        <f t="shared" si="240"/>
        <v>1.5298400000000001</v>
      </c>
      <c r="J415" s="135">
        <f t="shared" si="240"/>
        <v>1.68553</v>
      </c>
      <c r="K415" s="135">
        <f t="shared" si="240"/>
        <v>1.9916400000000001</v>
      </c>
      <c r="L415" s="135">
        <f t="shared" si="240"/>
        <v>2.2589299999999999</v>
      </c>
      <c r="M415" s="135">
        <f t="shared" si="240"/>
        <v>2.3386399999999998</v>
      </c>
      <c r="N415" s="135">
        <f t="shared" si="240"/>
        <v>2.3483700000000001</v>
      </c>
      <c r="O415" s="135">
        <f t="shared" si="240"/>
        <v>2.37507</v>
      </c>
      <c r="P415" s="135">
        <f t="shared" si="240"/>
        <v>2.3749600000000002</v>
      </c>
      <c r="Q415" s="135">
        <f t="shared" si="240"/>
        <v>2.3864800000000002</v>
      </c>
      <c r="R415" s="135">
        <f t="shared" si="240"/>
        <v>2.38422</v>
      </c>
      <c r="S415" s="135">
        <f t="shared" si="240"/>
        <v>2.3714499999999998</v>
      </c>
      <c r="T415" s="135">
        <f t="shared" si="240"/>
        <v>2.3352300000000001</v>
      </c>
      <c r="U415" s="135">
        <f t="shared" si="240"/>
        <v>2.2995100000000002</v>
      </c>
      <c r="V415" s="135">
        <f t="shared" si="240"/>
        <v>2.2629100000000002</v>
      </c>
      <c r="W415" s="135">
        <f t="shared" si="240"/>
        <v>2.2464599999999999</v>
      </c>
      <c r="X415" s="135">
        <f t="shared" si="240"/>
        <v>2.2586900000000001</v>
      </c>
      <c r="Y415" s="135">
        <f t="shared" si="240"/>
        <v>2.31168</v>
      </c>
      <c r="Z415" s="135">
        <f t="shared" si="240"/>
        <v>2.1689400000000001</v>
      </c>
      <c r="AA415" s="135">
        <f t="shared" si="240"/>
        <v>1.8954899999999999</v>
      </c>
    </row>
    <row r="416" spans="1:27" ht="12.75" hidden="1" customHeight="1" outlineLevel="1" x14ac:dyDescent="0.2">
      <c r="A416" s="163" t="s">
        <v>1434</v>
      </c>
      <c r="B416" s="94" t="s">
        <v>238</v>
      </c>
      <c r="C416" s="70" t="s">
        <v>79</v>
      </c>
      <c r="D416" s="71">
        <v>1242.8</v>
      </c>
      <c r="E416" s="71">
        <v>1095.8699999999999</v>
      </c>
      <c r="F416" s="71">
        <v>990.88</v>
      </c>
      <c r="G416" s="71">
        <v>940.29</v>
      </c>
      <c r="H416" s="71">
        <v>958.5</v>
      </c>
      <c r="I416" s="71">
        <v>1197.6300000000001</v>
      </c>
      <c r="J416" s="71">
        <v>1353.32</v>
      </c>
      <c r="K416" s="71">
        <v>1659.43</v>
      </c>
      <c r="L416" s="71">
        <v>1926.72</v>
      </c>
      <c r="M416" s="71">
        <v>2006.43</v>
      </c>
      <c r="N416" s="71">
        <v>2016.16</v>
      </c>
      <c r="O416" s="71">
        <v>2042.86</v>
      </c>
      <c r="P416" s="71">
        <v>2042.75</v>
      </c>
      <c r="Q416" s="71">
        <v>2054.27</v>
      </c>
      <c r="R416" s="71">
        <v>2052.0100000000002</v>
      </c>
      <c r="S416" s="71">
        <v>2039.24</v>
      </c>
      <c r="T416" s="71">
        <v>2003.02</v>
      </c>
      <c r="U416" s="71">
        <v>1967.3</v>
      </c>
      <c r="V416" s="71">
        <v>1930.7</v>
      </c>
      <c r="W416" s="71">
        <v>1914.25</v>
      </c>
      <c r="X416" s="71">
        <v>1926.48</v>
      </c>
      <c r="Y416" s="71">
        <v>1979.47</v>
      </c>
      <c r="Z416" s="71">
        <v>1836.73</v>
      </c>
      <c r="AA416" s="71">
        <v>1563.28</v>
      </c>
    </row>
    <row r="417" spans="1:27" ht="12.75" hidden="1" customHeight="1" outlineLevel="1" x14ac:dyDescent="0.2">
      <c r="A417" s="163" t="s">
        <v>1435</v>
      </c>
      <c r="B417" s="94" t="s">
        <v>90</v>
      </c>
      <c r="C417" s="70" t="s">
        <v>79</v>
      </c>
      <c r="D417" s="71">
        <f>$D$327</f>
        <v>217.03</v>
      </c>
      <c r="E417" s="71">
        <f t="shared" ref="E417:AA417" si="241">$D$327</f>
        <v>217.03</v>
      </c>
      <c r="F417" s="71">
        <f t="shared" si="241"/>
        <v>217.03</v>
      </c>
      <c r="G417" s="71">
        <f t="shared" si="241"/>
        <v>217.03</v>
      </c>
      <c r="H417" s="71">
        <f t="shared" si="241"/>
        <v>217.03</v>
      </c>
      <c r="I417" s="71">
        <f t="shared" si="241"/>
        <v>217.03</v>
      </c>
      <c r="J417" s="71">
        <f t="shared" si="241"/>
        <v>217.03</v>
      </c>
      <c r="K417" s="71">
        <f t="shared" si="241"/>
        <v>217.03</v>
      </c>
      <c r="L417" s="71">
        <f t="shared" si="241"/>
        <v>217.03</v>
      </c>
      <c r="M417" s="71">
        <f t="shared" si="241"/>
        <v>217.03</v>
      </c>
      <c r="N417" s="71">
        <f t="shared" si="241"/>
        <v>217.03</v>
      </c>
      <c r="O417" s="71">
        <f t="shared" si="241"/>
        <v>217.03</v>
      </c>
      <c r="P417" s="71">
        <f t="shared" si="241"/>
        <v>217.03</v>
      </c>
      <c r="Q417" s="71">
        <f t="shared" si="241"/>
        <v>217.03</v>
      </c>
      <c r="R417" s="71">
        <f t="shared" si="241"/>
        <v>217.03</v>
      </c>
      <c r="S417" s="71">
        <f t="shared" si="241"/>
        <v>217.03</v>
      </c>
      <c r="T417" s="71">
        <f t="shared" si="241"/>
        <v>217.03</v>
      </c>
      <c r="U417" s="71">
        <f t="shared" si="241"/>
        <v>217.03</v>
      </c>
      <c r="V417" s="71">
        <f t="shared" si="241"/>
        <v>217.03</v>
      </c>
      <c r="W417" s="71">
        <f t="shared" si="241"/>
        <v>217.03</v>
      </c>
      <c r="X417" s="71">
        <f t="shared" si="241"/>
        <v>217.03</v>
      </c>
      <c r="Y417" s="71">
        <f t="shared" si="241"/>
        <v>217.03</v>
      </c>
      <c r="Z417" s="71">
        <f t="shared" si="241"/>
        <v>217.03</v>
      </c>
      <c r="AA417" s="71">
        <f t="shared" si="241"/>
        <v>217.03</v>
      </c>
    </row>
    <row r="418" spans="1:27" ht="12.75" hidden="1" customHeight="1" outlineLevel="1" x14ac:dyDescent="0.2">
      <c r="A418" s="163" t="s">
        <v>1436</v>
      </c>
      <c r="B418" s="94" t="s">
        <v>83</v>
      </c>
      <c r="C418" s="70" t="s">
        <v>79</v>
      </c>
      <c r="D418" s="183">
        <v>4.95</v>
      </c>
      <c r="E418" s="183">
        <v>4.95</v>
      </c>
      <c r="F418" s="183">
        <v>4.95</v>
      </c>
      <c r="G418" s="183">
        <v>4.95</v>
      </c>
      <c r="H418" s="183">
        <v>4.95</v>
      </c>
      <c r="I418" s="183">
        <v>4.95</v>
      </c>
      <c r="J418" s="183">
        <v>4.95</v>
      </c>
      <c r="K418" s="183">
        <v>4.95</v>
      </c>
      <c r="L418" s="183">
        <v>4.95</v>
      </c>
      <c r="M418" s="183">
        <v>4.95</v>
      </c>
      <c r="N418" s="183">
        <v>4.95</v>
      </c>
      <c r="O418" s="183">
        <v>4.95</v>
      </c>
      <c r="P418" s="183">
        <v>4.95</v>
      </c>
      <c r="Q418" s="183">
        <v>4.95</v>
      </c>
      <c r="R418" s="183">
        <v>4.95</v>
      </c>
      <c r="S418" s="183">
        <v>4.95</v>
      </c>
      <c r="T418" s="183">
        <v>4.95</v>
      </c>
      <c r="U418" s="183">
        <v>4.95</v>
      </c>
      <c r="V418" s="183">
        <v>4.95</v>
      </c>
      <c r="W418" s="183">
        <v>4.95</v>
      </c>
      <c r="X418" s="183">
        <v>4.95</v>
      </c>
      <c r="Y418" s="183">
        <v>4.95</v>
      </c>
      <c r="Z418" s="183">
        <v>4.95</v>
      </c>
      <c r="AA418" s="183">
        <v>4.95</v>
      </c>
    </row>
    <row r="419" spans="1:27" ht="12.75" hidden="1" customHeight="1" outlineLevel="1" x14ac:dyDescent="0.2">
      <c r="A419" s="163" t="s">
        <v>1437</v>
      </c>
      <c r="B419" s="94" t="s">
        <v>81</v>
      </c>
      <c r="C419" s="70" t="s">
        <v>79</v>
      </c>
      <c r="D419" s="71">
        <f>$D$11</f>
        <v>110.23</v>
      </c>
      <c r="E419" s="71">
        <f t="shared" ref="E419:AA419" si="242">$D$11</f>
        <v>110.23</v>
      </c>
      <c r="F419" s="71">
        <f t="shared" si="242"/>
        <v>110.23</v>
      </c>
      <c r="G419" s="71">
        <f t="shared" si="242"/>
        <v>110.23</v>
      </c>
      <c r="H419" s="71">
        <f t="shared" si="242"/>
        <v>110.23</v>
      </c>
      <c r="I419" s="71">
        <f t="shared" si="242"/>
        <v>110.23</v>
      </c>
      <c r="J419" s="71">
        <f t="shared" si="242"/>
        <v>110.23</v>
      </c>
      <c r="K419" s="71">
        <f t="shared" si="242"/>
        <v>110.23</v>
      </c>
      <c r="L419" s="71">
        <f t="shared" si="242"/>
        <v>110.23</v>
      </c>
      <c r="M419" s="71">
        <f t="shared" si="242"/>
        <v>110.23</v>
      </c>
      <c r="N419" s="71">
        <f t="shared" si="242"/>
        <v>110.23</v>
      </c>
      <c r="O419" s="71">
        <f t="shared" si="242"/>
        <v>110.23</v>
      </c>
      <c r="P419" s="71">
        <f t="shared" si="242"/>
        <v>110.23</v>
      </c>
      <c r="Q419" s="71">
        <f t="shared" si="242"/>
        <v>110.23</v>
      </c>
      <c r="R419" s="71">
        <f t="shared" si="242"/>
        <v>110.23</v>
      </c>
      <c r="S419" s="71">
        <f t="shared" si="242"/>
        <v>110.23</v>
      </c>
      <c r="T419" s="71">
        <f t="shared" si="242"/>
        <v>110.23</v>
      </c>
      <c r="U419" s="71">
        <f t="shared" si="242"/>
        <v>110.23</v>
      </c>
      <c r="V419" s="71">
        <f t="shared" si="242"/>
        <v>110.23</v>
      </c>
      <c r="W419" s="71">
        <f t="shared" si="242"/>
        <v>110.23</v>
      </c>
      <c r="X419" s="71">
        <f t="shared" si="242"/>
        <v>110.23</v>
      </c>
      <c r="Y419" s="71">
        <f t="shared" si="242"/>
        <v>110.23</v>
      </c>
      <c r="Z419" s="71">
        <f t="shared" si="242"/>
        <v>110.23</v>
      </c>
      <c r="AA419" s="71">
        <f t="shared" si="242"/>
        <v>110.23</v>
      </c>
    </row>
    <row r="420" spans="1:27" ht="12.75" customHeight="1" collapsed="1" x14ac:dyDescent="0.2">
      <c r="A420" s="162" t="s">
        <v>1438</v>
      </c>
      <c r="B420" s="54" t="str">
        <f>"20"&amp;"."&amp;$B$663&amp;"."&amp;$B$664</f>
        <v>20.05.2023</v>
      </c>
      <c r="C420" s="134" t="s">
        <v>76</v>
      </c>
      <c r="D420" s="135">
        <f>ROUND(((D421+D422+D424+D423)/1000),5)</f>
        <v>1.8394900000000001</v>
      </c>
      <c r="E420" s="135">
        <f>ROUND(((E421+E422+E424+E423)/1000),5)</f>
        <v>1.6896</v>
      </c>
      <c r="F420" s="135">
        <f>ROUND(((F421+F422+F424+F423)/1000),5)</f>
        <v>1.6025100000000001</v>
      </c>
      <c r="G420" s="135">
        <f t="shared" ref="G420:AA420" si="243">ROUND(((G421+G422+G424+G423)/1000),5)</f>
        <v>1.50298</v>
      </c>
      <c r="H420" s="135">
        <f t="shared" si="243"/>
        <v>1.4830399999999999</v>
      </c>
      <c r="I420" s="135">
        <f t="shared" si="243"/>
        <v>1.5284</v>
      </c>
      <c r="J420" s="135">
        <f t="shared" si="243"/>
        <v>1.6133200000000001</v>
      </c>
      <c r="K420" s="135">
        <f t="shared" si="243"/>
        <v>1.77779</v>
      </c>
      <c r="L420" s="135">
        <f t="shared" si="243"/>
        <v>2.0101900000000001</v>
      </c>
      <c r="M420" s="135">
        <f t="shared" si="243"/>
        <v>2.1924899999999998</v>
      </c>
      <c r="N420" s="135">
        <f t="shared" si="243"/>
        <v>2.2629000000000001</v>
      </c>
      <c r="O420" s="135">
        <f t="shared" si="243"/>
        <v>2.2587600000000001</v>
      </c>
      <c r="P420" s="135">
        <f t="shared" si="243"/>
        <v>2.1623000000000001</v>
      </c>
      <c r="Q420" s="135">
        <f t="shared" si="243"/>
        <v>2.1414200000000001</v>
      </c>
      <c r="R420" s="135">
        <f t="shared" si="243"/>
        <v>2.125</v>
      </c>
      <c r="S420" s="135">
        <f t="shared" si="243"/>
        <v>2.09077</v>
      </c>
      <c r="T420" s="135">
        <f t="shared" si="243"/>
        <v>2.0602499999999999</v>
      </c>
      <c r="U420" s="135">
        <f t="shared" si="243"/>
        <v>2.02014</v>
      </c>
      <c r="V420" s="135">
        <f t="shared" si="243"/>
        <v>2.0240200000000002</v>
      </c>
      <c r="W420" s="135">
        <f t="shared" si="243"/>
        <v>2.09632</v>
      </c>
      <c r="X420" s="135">
        <f t="shared" si="243"/>
        <v>2.1515900000000001</v>
      </c>
      <c r="Y420" s="135">
        <f t="shared" si="243"/>
        <v>2.1756000000000002</v>
      </c>
      <c r="Z420" s="135">
        <f t="shared" si="243"/>
        <v>1.9909699999999999</v>
      </c>
      <c r="AA420" s="135">
        <f t="shared" si="243"/>
        <v>1.8099799999999999</v>
      </c>
    </row>
    <row r="421" spans="1:27" ht="12.75" hidden="1" customHeight="1" outlineLevel="1" x14ac:dyDescent="0.2">
      <c r="A421" s="163" t="s">
        <v>1439</v>
      </c>
      <c r="B421" s="94" t="s">
        <v>238</v>
      </c>
      <c r="C421" s="70" t="s">
        <v>79</v>
      </c>
      <c r="D421" s="71">
        <v>1507.28</v>
      </c>
      <c r="E421" s="71">
        <v>1357.39</v>
      </c>
      <c r="F421" s="71">
        <v>1270.3</v>
      </c>
      <c r="G421" s="71">
        <v>1170.77</v>
      </c>
      <c r="H421" s="71">
        <v>1150.83</v>
      </c>
      <c r="I421" s="71">
        <v>1196.19</v>
      </c>
      <c r="J421" s="71">
        <v>1281.1099999999999</v>
      </c>
      <c r="K421" s="71">
        <v>1445.58</v>
      </c>
      <c r="L421" s="71">
        <v>1677.98</v>
      </c>
      <c r="M421" s="71">
        <v>1860.28</v>
      </c>
      <c r="N421" s="71">
        <v>1930.69</v>
      </c>
      <c r="O421" s="71">
        <v>1926.55</v>
      </c>
      <c r="P421" s="71">
        <v>1830.09</v>
      </c>
      <c r="Q421" s="71">
        <v>1809.21</v>
      </c>
      <c r="R421" s="71">
        <v>1792.79</v>
      </c>
      <c r="S421" s="71">
        <v>1758.56</v>
      </c>
      <c r="T421" s="71">
        <v>1728.04</v>
      </c>
      <c r="U421" s="71">
        <v>1687.93</v>
      </c>
      <c r="V421" s="71">
        <v>1691.81</v>
      </c>
      <c r="W421" s="71">
        <v>1764.11</v>
      </c>
      <c r="X421" s="71">
        <v>1819.38</v>
      </c>
      <c r="Y421" s="71">
        <v>1843.39</v>
      </c>
      <c r="Z421" s="71">
        <v>1658.76</v>
      </c>
      <c r="AA421" s="71">
        <v>1477.77</v>
      </c>
    </row>
    <row r="422" spans="1:27" ht="12.75" hidden="1" customHeight="1" outlineLevel="1" x14ac:dyDescent="0.2">
      <c r="A422" s="163" t="s">
        <v>1440</v>
      </c>
      <c r="B422" s="94" t="s">
        <v>90</v>
      </c>
      <c r="C422" s="70" t="s">
        <v>79</v>
      </c>
      <c r="D422" s="71">
        <f>$D$327</f>
        <v>217.03</v>
      </c>
      <c r="E422" s="71">
        <f t="shared" ref="E422:AA422" si="244">$D$327</f>
        <v>217.03</v>
      </c>
      <c r="F422" s="71">
        <f t="shared" si="244"/>
        <v>217.03</v>
      </c>
      <c r="G422" s="71">
        <f t="shared" si="244"/>
        <v>217.03</v>
      </c>
      <c r="H422" s="71">
        <f t="shared" si="244"/>
        <v>217.03</v>
      </c>
      <c r="I422" s="71">
        <f t="shared" si="244"/>
        <v>217.03</v>
      </c>
      <c r="J422" s="71">
        <f t="shared" si="244"/>
        <v>217.03</v>
      </c>
      <c r="K422" s="71">
        <f t="shared" si="244"/>
        <v>217.03</v>
      </c>
      <c r="L422" s="71">
        <f t="shared" si="244"/>
        <v>217.03</v>
      </c>
      <c r="M422" s="71">
        <f t="shared" si="244"/>
        <v>217.03</v>
      </c>
      <c r="N422" s="71">
        <f t="shared" si="244"/>
        <v>217.03</v>
      </c>
      <c r="O422" s="71">
        <f t="shared" si="244"/>
        <v>217.03</v>
      </c>
      <c r="P422" s="71">
        <f t="shared" si="244"/>
        <v>217.03</v>
      </c>
      <c r="Q422" s="71">
        <f t="shared" si="244"/>
        <v>217.03</v>
      </c>
      <c r="R422" s="71">
        <f t="shared" si="244"/>
        <v>217.03</v>
      </c>
      <c r="S422" s="71">
        <f t="shared" si="244"/>
        <v>217.03</v>
      </c>
      <c r="T422" s="71">
        <f t="shared" si="244"/>
        <v>217.03</v>
      </c>
      <c r="U422" s="71">
        <f t="shared" si="244"/>
        <v>217.03</v>
      </c>
      <c r="V422" s="71">
        <f t="shared" si="244"/>
        <v>217.03</v>
      </c>
      <c r="W422" s="71">
        <f t="shared" si="244"/>
        <v>217.03</v>
      </c>
      <c r="X422" s="71">
        <f t="shared" si="244"/>
        <v>217.03</v>
      </c>
      <c r="Y422" s="71">
        <f t="shared" si="244"/>
        <v>217.03</v>
      </c>
      <c r="Z422" s="71">
        <f t="shared" si="244"/>
        <v>217.03</v>
      </c>
      <c r="AA422" s="71">
        <f t="shared" si="244"/>
        <v>217.03</v>
      </c>
    </row>
    <row r="423" spans="1:27" ht="12.75" hidden="1" customHeight="1" outlineLevel="1" x14ac:dyDescent="0.2">
      <c r="A423" s="163" t="s">
        <v>1441</v>
      </c>
      <c r="B423" s="94" t="s">
        <v>83</v>
      </c>
      <c r="C423" s="70" t="s">
        <v>79</v>
      </c>
      <c r="D423" s="71">
        <v>4.95</v>
      </c>
      <c r="E423" s="71">
        <v>4.95</v>
      </c>
      <c r="F423" s="71">
        <v>4.95</v>
      </c>
      <c r="G423" s="71">
        <v>4.95</v>
      </c>
      <c r="H423" s="71">
        <v>4.95</v>
      </c>
      <c r="I423" s="71">
        <v>4.95</v>
      </c>
      <c r="J423" s="71">
        <v>4.95</v>
      </c>
      <c r="K423" s="71">
        <v>4.95</v>
      </c>
      <c r="L423" s="71">
        <v>4.95</v>
      </c>
      <c r="M423" s="71">
        <v>4.95</v>
      </c>
      <c r="N423" s="71">
        <v>4.95</v>
      </c>
      <c r="O423" s="71">
        <v>4.95</v>
      </c>
      <c r="P423" s="71">
        <v>4.95</v>
      </c>
      <c r="Q423" s="71">
        <v>4.95</v>
      </c>
      <c r="R423" s="71">
        <v>4.95</v>
      </c>
      <c r="S423" s="71">
        <v>4.95</v>
      </c>
      <c r="T423" s="71">
        <v>4.95</v>
      </c>
      <c r="U423" s="71">
        <v>4.95</v>
      </c>
      <c r="V423" s="71">
        <v>4.95</v>
      </c>
      <c r="W423" s="71">
        <v>4.95</v>
      </c>
      <c r="X423" s="71">
        <v>4.95</v>
      </c>
      <c r="Y423" s="71">
        <v>4.95</v>
      </c>
      <c r="Z423" s="71">
        <v>4.95</v>
      </c>
      <c r="AA423" s="71">
        <v>4.95</v>
      </c>
    </row>
    <row r="424" spans="1:27" ht="12.75" hidden="1" customHeight="1" outlineLevel="1" x14ac:dyDescent="0.2">
      <c r="A424" s="163" t="s">
        <v>1442</v>
      </c>
      <c r="B424" s="94" t="s">
        <v>81</v>
      </c>
      <c r="C424" s="70" t="s">
        <v>79</v>
      </c>
      <c r="D424" s="71">
        <f>$D$11</f>
        <v>110.23</v>
      </c>
      <c r="E424" s="71">
        <f t="shared" ref="E424:AA424" si="245">$D$11</f>
        <v>110.23</v>
      </c>
      <c r="F424" s="71">
        <f t="shared" si="245"/>
        <v>110.23</v>
      </c>
      <c r="G424" s="71">
        <f t="shared" si="245"/>
        <v>110.23</v>
      </c>
      <c r="H424" s="71">
        <f t="shared" si="245"/>
        <v>110.23</v>
      </c>
      <c r="I424" s="71">
        <f t="shared" si="245"/>
        <v>110.23</v>
      </c>
      <c r="J424" s="71">
        <f t="shared" si="245"/>
        <v>110.23</v>
      </c>
      <c r="K424" s="71">
        <f t="shared" si="245"/>
        <v>110.23</v>
      </c>
      <c r="L424" s="71">
        <f t="shared" si="245"/>
        <v>110.23</v>
      </c>
      <c r="M424" s="71">
        <f t="shared" si="245"/>
        <v>110.23</v>
      </c>
      <c r="N424" s="71">
        <f t="shared" si="245"/>
        <v>110.23</v>
      </c>
      <c r="O424" s="71">
        <f t="shared" si="245"/>
        <v>110.23</v>
      </c>
      <c r="P424" s="71">
        <f t="shared" si="245"/>
        <v>110.23</v>
      </c>
      <c r="Q424" s="71">
        <f t="shared" si="245"/>
        <v>110.23</v>
      </c>
      <c r="R424" s="71">
        <f t="shared" si="245"/>
        <v>110.23</v>
      </c>
      <c r="S424" s="71">
        <f t="shared" si="245"/>
        <v>110.23</v>
      </c>
      <c r="T424" s="71">
        <f t="shared" si="245"/>
        <v>110.23</v>
      </c>
      <c r="U424" s="71">
        <f t="shared" si="245"/>
        <v>110.23</v>
      </c>
      <c r="V424" s="71">
        <f t="shared" si="245"/>
        <v>110.23</v>
      </c>
      <c r="W424" s="71">
        <f t="shared" si="245"/>
        <v>110.23</v>
      </c>
      <c r="X424" s="71">
        <f t="shared" si="245"/>
        <v>110.23</v>
      </c>
      <c r="Y424" s="71">
        <f t="shared" si="245"/>
        <v>110.23</v>
      </c>
      <c r="Z424" s="71">
        <f t="shared" si="245"/>
        <v>110.23</v>
      </c>
      <c r="AA424" s="71">
        <f t="shared" si="245"/>
        <v>110.23</v>
      </c>
    </row>
    <row r="425" spans="1:27" ht="12.75" customHeight="1" collapsed="1" x14ac:dyDescent="0.2">
      <c r="A425" s="162" t="s">
        <v>1443</v>
      </c>
      <c r="B425" s="54" t="str">
        <f>"21"&amp;"."&amp;$B$663&amp;"."&amp;$B$664</f>
        <v>21.05.2023</v>
      </c>
      <c r="C425" s="134" t="s">
        <v>76</v>
      </c>
      <c r="D425" s="135">
        <f>ROUND(((D426+D427+D429+D428)/1000),5)</f>
        <v>1.85517</v>
      </c>
      <c r="E425" s="135">
        <f>ROUND(((E426+E427+E429+E428)/1000),5)</f>
        <v>1.6453899999999999</v>
      </c>
      <c r="F425" s="135">
        <f>ROUND(((F426+F427+F429+F428)/1000),5)</f>
        <v>1.5302800000000001</v>
      </c>
      <c r="G425" s="135">
        <f t="shared" ref="G425:AA425" si="246">ROUND(((G426+G427+G429+G428)/1000),5)</f>
        <v>1.4459299999999999</v>
      </c>
      <c r="H425" s="135">
        <f t="shared" si="246"/>
        <v>1.4305699999999999</v>
      </c>
      <c r="I425" s="135">
        <f t="shared" si="246"/>
        <v>1.4267300000000001</v>
      </c>
      <c r="J425" s="135">
        <f t="shared" si="246"/>
        <v>1.4427399999999999</v>
      </c>
      <c r="K425" s="135">
        <f t="shared" si="246"/>
        <v>1.6676899999999999</v>
      </c>
      <c r="L425" s="135">
        <f t="shared" si="246"/>
        <v>1.8870100000000001</v>
      </c>
      <c r="M425" s="135">
        <f t="shared" si="246"/>
        <v>2.1472500000000001</v>
      </c>
      <c r="N425" s="135">
        <f t="shared" si="246"/>
        <v>2.2432300000000001</v>
      </c>
      <c r="O425" s="135">
        <f t="shared" si="246"/>
        <v>2.2554799999999999</v>
      </c>
      <c r="P425" s="135">
        <f t="shared" si="246"/>
        <v>2.2536</v>
      </c>
      <c r="Q425" s="135">
        <f t="shared" si="246"/>
        <v>2.2542599999999999</v>
      </c>
      <c r="R425" s="135">
        <f t="shared" si="246"/>
        <v>2.2538399999999998</v>
      </c>
      <c r="S425" s="135">
        <f t="shared" si="246"/>
        <v>2.2458</v>
      </c>
      <c r="T425" s="135">
        <f t="shared" si="246"/>
        <v>2.1860200000000001</v>
      </c>
      <c r="U425" s="135">
        <f t="shared" si="246"/>
        <v>2.1114099999999998</v>
      </c>
      <c r="V425" s="135">
        <f t="shared" si="246"/>
        <v>2.1149200000000001</v>
      </c>
      <c r="W425" s="135">
        <f t="shared" si="246"/>
        <v>2.2157100000000001</v>
      </c>
      <c r="X425" s="135">
        <f t="shared" si="246"/>
        <v>2.2611400000000001</v>
      </c>
      <c r="Y425" s="135">
        <f t="shared" si="246"/>
        <v>2.2549899999999998</v>
      </c>
      <c r="Z425" s="135">
        <f t="shared" si="246"/>
        <v>2.1794600000000002</v>
      </c>
      <c r="AA425" s="135">
        <f t="shared" si="246"/>
        <v>1.94011</v>
      </c>
    </row>
    <row r="426" spans="1:27" ht="12.75" hidden="1" customHeight="1" outlineLevel="1" x14ac:dyDescent="0.2">
      <c r="A426" s="163" t="s">
        <v>1444</v>
      </c>
      <c r="B426" s="94" t="s">
        <v>238</v>
      </c>
      <c r="C426" s="70" t="s">
        <v>79</v>
      </c>
      <c r="D426" s="71">
        <v>1522.96</v>
      </c>
      <c r="E426" s="71">
        <v>1313.18</v>
      </c>
      <c r="F426" s="71">
        <v>1198.07</v>
      </c>
      <c r="G426" s="71">
        <v>1113.72</v>
      </c>
      <c r="H426" s="71">
        <v>1098.3599999999999</v>
      </c>
      <c r="I426" s="71">
        <v>1094.52</v>
      </c>
      <c r="J426" s="71">
        <v>1110.53</v>
      </c>
      <c r="K426" s="71">
        <v>1335.48</v>
      </c>
      <c r="L426" s="71">
        <v>1554.8</v>
      </c>
      <c r="M426" s="71">
        <v>1815.04</v>
      </c>
      <c r="N426" s="71">
        <v>1911.02</v>
      </c>
      <c r="O426" s="71">
        <v>1923.27</v>
      </c>
      <c r="P426" s="71">
        <v>1921.39</v>
      </c>
      <c r="Q426" s="71">
        <v>1922.05</v>
      </c>
      <c r="R426" s="71">
        <v>1921.63</v>
      </c>
      <c r="S426" s="71">
        <v>1913.59</v>
      </c>
      <c r="T426" s="71">
        <v>1853.81</v>
      </c>
      <c r="U426" s="71">
        <v>1779.2</v>
      </c>
      <c r="V426" s="71">
        <v>1782.71</v>
      </c>
      <c r="W426" s="71">
        <v>1883.5</v>
      </c>
      <c r="X426" s="71">
        <v>1928.93</v>
      </c>
      <c r="Y426" s="71">
        <v>1922.78</v>
      </c>
      <c r="Z426" s="71">
        <v>1847.25</v>
      </c>
      <c r="AA426" s="71">
        <v>1607.9</v>
      </c>
    </row>
    <row r="427" spans="1:27" ht="12.75" hidden="1" customHeight="1" outlineLevel="1" x14ac:dyDescent="0.2">
      <c r="A427" s="163" t="s">
        <v>1445</v>
      </c>
      <c r="B427" s="94" t="s">
        <v>90</v>
      </c>
      <c r="C427" s="70" t="s">
        <v>79</v>
      </c>
      <c r="D427" s="71">
        <f>$D$327</f>
        <v>217.03</v>
      </c>
      <c r="E427" s="71">
        <f t="shared" ref="E427:AA427" si="247">$D$327</f>
        <v>217.03</v>
      </c>
      <c r="F427" s="71">
        <f t="shared" si="247"/>
        <v>217.03</v>
      </c>
      <c r="G427" s="71">
        <f t="shared" si="247"/>
        <v>217.03</v>
      </c>
      <c r="H427" s="71">
        <f t="shared" si="247"/>
        <v>217.03</v>
      </c>
      <c r="I427" s="71">
        <f t="shared" si="247"/>
        <v>217.03</v>
      </c>
      <c r="J427" s="71">
        <f t="shared" si="247"/>
        <v>217.03</v>
      </c>
      <c r="K427" s="71">
        <f t="shared" si="247"/>
        <v>217.03</v>
      </c>
      <c r="L427" s="71">
        <f t="shared" si="247"/>
        <v>217.03</v>
      </c>
      <c r="M427" s="71">
        <f t="shared" si="247"/>
        <v>217.03</v>
      </c>
      <c r="N427" s="71">
        <f t="shared" si="247"/>
        <v>217.03</v>
      </c>
      <c r="O427" s="71">
        <f t="shared" si="247"/>
        <v>217.03</v>
      </c>
      <c r="P427" s="71">
        <f t="shared" si="247"/>
        <v>217.03</v>
      </c>
      <c r="Q427" s="71">
        <f t="shared" si="247"/>
        <v>217.03</v>
      </c>
      <c r="R427" s="71">
        <f t="shared" si="247"/>
        <v>217.03</v>
      </c>
      <c r="S427" s="71">
        <f t="shared" si="247"/>
        <v>217.03</v>
      </c>
      <c r="T427" s="71">
        <f t="shared" si="247"/>
        <v>217.03</v>
      </c>
      <c r="U427" s="71">
        <f t="shared" si="247"/>
        <v>217.03</v>
      </c>
      <c r="V427" s="71">
        <f t="shared" si="247"/>
        <v>217.03</v>
      </c>
      <c r="W427" s="71">
        <f t="shared" si="247"/>
        <v>217.03</v>
      </c>
      <c r="X427" s="71">
        <f t="shared" si="247"/>
        <v>217.03</v>
      </c>
      <c r="Y427" s="71">
        <f t="shared" si="247"/>
        <v>217.03</v>
      </c>
      <c r="Z427" s="71">
        <f t="shared" si="247"/>
        <v>217.03</v>
      </c>
      <c r="AA427" s="71">
        <f t="shared" si="247"/>
        <v>217.03</v>
      </c>
    </row>
    <row r="428" spans="1:27" ht="12.75" hidden="1" customHeight="1" outlineLevel="1" x14ac:dyDescent="0.2">
      <c r="A428" s="163" t="s">
        <v>1446</v>
      </c>
      <c r="B428" s="94" t="s">
        <v>83</v>
      </c>
      <c r="C428" s="70" t="s">
        <v>79</v>
      </c>
      <c r="D428" s="71">
        <v>4.95</v>
      </c>
      <c r="E428" s="71">
        <v>4.95</v>
      </c>
      <c r="F428" s="71">
        <v>4.95</v>
      </c>
      <c r="G428" s="71">
        <v>4.95</v>
      </c>
      <c r="H428" s="71">
        <v>4.95</v>
      </c>
      <c r="I428" s="71">
        <v>4.95</v>
      </c>
      <c r="J428" s="71">
        <v>4.95</v>
      </c>
      <c r="K428" s="71">
        <v>4.95</v>
      </c>
      <c r="L428" s="71">
        <v>4.95</v>
      </c>
      <c r="M428" s="71">
        <v>4.95</v>
      </c>
      <c r="N428" s="71">
        <v>4.95</v>
      </c>
      <c r="O428" s="71">
        <v>4.95</v>
      </c>
      <c r="P428" s="71">
        <v>4.95</v>
      </c>
      <c r="Q428" s="71">
        <v>4.95</v>
      </c>
      <c r="R428" s="71">
        <v>4.95</v>
      </c>
      <c r="S428" s="71">
        <v>4.95</v>
      </c>
      <c r="T428" s="71">
        <v>4.95</v>
      </c>
      <c r="U428" s="71">
        <v>4.95</v>
      </c>
      <c r="V428" s="71">
        <v>4.95</v>
      </c>
      <c r="W428" s="71">
        <v>4.95</v>
      </c>
      <c r="X428" s="71">
        <v>4.95</v>
      </c>
      <c r="Y428" s="71">
        <v>4.95</v>
      </c>
      <c r="Z428" s="71">
        <v>4.95</v>
      </c>
      <c r="AA428" s="71">
        <v>4.95</v>
      </c>
    </row>
    <row r="429" spans="1:27" ht="12.75" hidden="1" customHeight="1" outlineLevel="1" x14ac:dyDescent="0.2">
      <c r="A429" s="163" t="s">
        <v>1447</v>
      </c>
      <c r="B429" s="94" t="s">
        <v>81</v>
      </c>
      <c r="C429" s="70" t="s">
        <v>79</v>
      </c>
      <c r="D429" s="71">
        <f>$D$11</f>
        <v>110.23</v>
      </c>
      <c r="E429" s="71">
        <f t="shared" ref="E429:AA429" si="248">$D$11</f>
        <v>110.23</v>
      </c>
      <c r="F429" s="71">
        <f t="shared" si="248"/>
        <v>110.23</v>
      </c>
      <c r="G429" s="71">
        <f t="shared" si="248"/>
        <v>110.23</v>
      </c>
      <c r="H429" s="71">
        <f t="shared" si="248"/>
        <v>110.23</v>
      </c>
      <c r="I429" s="71">
        <f t="shared" si="248"/>
        <v>110.23</v>
      </c>
      <c r="J429" s="71">
        <f t="shared" si="248"/>
        <v>110.23</v>
      </c>
      <c r="K429" s="71">
        <f t="shared" si="248"/>
        <v>110.23</v>
      </c>
      <c r="L429" s="71">
        <f t="shared" si="248"/>
        <v>110.23</v>
      </c>
      <c r="M429" s="71">
        <f t="shared" si="248"/>
        <v>110.23</v>
      </c>
      <c r="N429" s="71">
        <f t="shared" si="248"/>
        <v>110.23</v>
      </c>
      <c r="O429" s="71">
        <f t="shared" si="248"/>
        <v>110.23</v>
      </c>
      <c r="P429" s="71">
        <f t="shared" si="248"/>
        <v>110.23</v>
      </c>
      <c r="Q429" s="71">
        <f t="shared" si="248"/>
        <v>110.23</v>
      </c>
      <c r="R429" s="71">
        <f t="shared" si="248"/>
        <v>110.23</v>
      </c>
      <c r="S429" s="71">
        <f t="shared" si="248"/>
        <v>110.23</v>
      </c>
      <c r="T429" s="71">
        <f t="shared" si="248"/>
        <v>110.23</v>
      </c>
      <c r="U429" s="71">
        <f t="shared" si="248"/>
        <v>110.23</v>
      </c>
      <c r="V429" s="71">
        <f t="shared" si="248"/>
        <v>110.23</v>
      </c>
      <c r="W429" s="71">
        <f t="shared" si="248"/>
        <v>110.23</v>
      </c>
      <c r="X429" s="71">
        <f t="shared" si="248"/>
        <v>110.23</v>
      </c>
      <c r="Y429" s="71">
        <f t="shared" si="248"/>
        <v>110.23</v>
      </c>
      <c r="Z429" s="71">
        <f t="shared" si="248"/>
        <v>110.23</v>
      </c>
      <c r="AA429" s="71">
        <f t="shared" si="248"/>
        <v>110.23</v>
      </c>
    </row>
    <row r="430" spans="1:27" ht="12.75" customHeight="1" collapsed="1" x14ac:dyDescent="0.2">
      <c r="A430" s="162" t="s">
        <v>1448</v>
      </c>
      <c r="B430" s="54" t="str">
        <f>"22"&amp;"."&amp;$B$663&amp;"."&amp;$B$664</f>
        <v>22.05.2023</v>
      </c>
      <c r="C430" s="134" t="s">
        <v>76</v>
      </c>
      <c r="D430" s="135">
        <f>ROUND(((D431+D432+D434+D433)/1000),5)</f>
        <v>1.6483000000000001</v>
      </c>
      <c r="E430" s="135">
        <f>ROUND(((E431+E432+E434+E433)/1000),5)</f>
        <v>1.5015799999999999</v>
      </c>
      <c r="F430" s="135">
        <f>ROUND(((F431+F432+F434+F433)/1000),5)</f>
        <v>1.42215</v>
      </c>
      <c r="G430" s="135">
        <f t="shared" ref="G430:AA430" si="249">ROUND(((G431+G432+G434+G433)/1000),5)</f>
        <v>1.3951100000000001</v>
      </c>
      <c r="H430" s="135">
        <f t="shared" si="249"/>
        <v>1.3783000000000001</v>
      </c>
      <c r="I430" s="135">
        <f t="shared" si="249"/>
        <v>1.43384</v>
      </c>
      <c r="J430" s="135">
        <f t="shared" si="249"/>
        <v>1.671</v>
      </c>
      <c r="K430" s="135">
        <f t="shared" si="249"/>
        <v>1.9</v>
      </c>
      <c r="L430" s="135">
        <f t="shared" si="249"/>
        <v>2.2021199999999999</v>
      </c>
      <c r="M430" s="135">
        <f t="shared" si="249"/>
        <v>2.2896399999999999</v>
      </c>
      <c r="N430" s="135">
        <f t="shared" si="249"/>
        <v>2.2915299999999998</v>
      </c>
      <c r="O430" s="135">
        <f t="shared" si="249"/>
        <v>2.3026</v>
      </c>
      <c r="P430" s="135">
        <f t="shared" si="249"/>
        <v>2.3313999999999999</v>
      </c>
      <c r="Q430" s="135">
        <f t="shared" si="249"/>
        <v>2.3958499999999998</v>
      </c>
      <c r="R430" s="135">
        <f t="shared" si="249"/>
        <v>2.3695599999999999</v>
      </c>
      <c r="S430" s="135">
        <f t="shared" si="249"/>
        <v>2.3301500000000002</v>
      </c>
      <c r="T430" s="135">
        <f t="shared" si="249"/>
        <v>2.2987600000000001</v>
      </c>
      <c r="U430" s="135">
        <f t="shared" si="249"/>
        <v>2.2912300000000001</v>
      </c>
      <c r="V430" s="135">
        <f t="shared" si="249"/>
        <v>2.2542200000000001</v>
      </c>
      <c r="W430" s="135">
        <f t="shared" si="249"/>
        <v>2.0997499999999998</v>
      </c>
      <c r="X430" s="135">
        <f t="shared" si="249"/>
        <v>2.1913299999999998</v>
      </c>
      <c r="Y430" s="135">
        <f t="shared" si="249"/>
        <v>2.2861799999999999</v>
      </c>
      <c r="Z430" s="135">
        <f t="shared" si="249"/>
        <v>2.0078299999999998</v>
      </c>
      <c r="AA430" s="135">
        <f t="shared" si="249"/>
        <v>1.80681</v>
      </c>
    </row>
    <row r="431" spans="1:27" ht="12.75" hidden="1" customHeight="1" outlineLevel="1" x14ac:dyDescent="0.2">
      <c r="A431" s="163" t="s">
        <v>1449</v>
      </c>
      <c r="B431" s="94" t="s">
        <v>238</v>
      </c>
      <c r="C431" s="70" t="s">
        <v>79</v>
      </c>
      <c r="D431" s="71">
        <v>1316.09</v>
      </c>
      <c r="E431" s="71">
        <v>1169.3699999999999</v>
      </c>
      <c r="F431" s="71">
        <v>1089.94</v>
      </c>
      <c r="G431" s="71">
        <v>1062.9000000000001</v>
      </c>
      <c r="H431" s="71">
        <v>1046.0899999999999</v>
      </c>
      <c r="I431" s="71">
        <v>1101.6300000000001</v>
      </c>
      <c r="J431" s="71">
        <v>1338.79</v>
      </c>
      <c r="K431" s="71">
        <v>1567.79</v>
      </c>
      <c r="L431" s="71">
        <v>1869.91</v>
      </c>
      <c r="M431" s="71">
        <v>1957.43</v>
      </c>
      <c r="N431" s="71">
        <v>1959.32</v>
      </c>
      <c r="O431" s="71">
        <v>1970.39</v>
      </c>
      <c r="P431" s="71">
        <v>1999.19</v>
      </c>
      <c r="Q431" s="71">
        <v>2063.64</v>
      </c>
      <c r="R431" s="71">
        <v>2037.35</v>
      </c>
      <c r="S431" s="71">
        <v>1997.94</v>
      </c>
      <c r="T431" s="71">
        <v>1966.55</v>
      </c>
      <c r="U431" s="71">
        <v>1959.02</v>
      </c>
      <c r="V431" s="71">
        <v>1922.01</v>
      </c>
      <c r="W431" s="71">
        <v>1767.54</v>
      </c>
      <c r="X431" s="71">
        <v>1859.12</v>
      </c>
      <c r="Y431" s="71">
        <v>1953.97</v>
      </c>
      <c r="Z431" s="71">
        <v>1675.62</v>
      </c>
      <c r="AA431" s="71">
        <v>1474.6</v>
      </c>
    </row>
    <row r="432" spans="1:27" ht="12.75" hidden="1" customHeight="1" outlineLevel="1" x14ac:dyDescent="0.2">
      <c r="A432" s="163" t="s">
        <v>1450</v>
      </c>
      <c r="B432" s="94" t="s">
        <v>90</v>
      </c>
      <c r="C432" s="70" t="s">
        <v>79</v>
      </c>
      <c r="D432" s="71">
        <f>$D$327</f>
        <v>217.03</v>
      </c>
      <c r="E432" s="71">
        <f t="shared" ref="E432:AA432" si="250">$D$327</f>
        <v>217.03</v>
      </c>
      <c r="F432" s="71">
        <f t="shared" si="250"/>
        <v>217.03</v>
      </c>
      <c r="G432" s="71">
        <f t="shared" si="250"/>
        <v>217.03</v>
      </c>
      <c r="H432" s="71">
        <f t="shared" si="250"/>
        <v>217.03</v>
      </c>
      <c r="I432" s="71">
        <f t="shared" si="250"/>
        <v>217.03</v>
      </c>
      <c r="J432" s="71">
        <f t="shared" si="250"/>
        <v>217.03</v>
      </c>
      <c r="K432" s="71">
        <f t="shared" si="250"/>
        <v>217.03</v>
      </c>
      <c r="L432" s="71">
        <f t="shared" si="250"/>
        <v>217.03</v>
      </c>
      <c r="M432" s="71">
        <f t="shared" si="250"/>
        <v>217.03</v>
      </c>
      <c r="N432" s="71">
        <f t="shared" si="250"/>
        <v>217.03</v>
      </c>
      <c r="O432" s="71">
        <f t="shared" si="250"/>
        <v>217.03</v>
      </c>
      <c r="P432" s="71">
        <f t="shared" si="250"/>
        <v>217.03</v>
      </c>
      <c r="Q432" s="71">
        <f t="shared" si="250"/>
        <v>217.03</v>
      </c>
      <c r="R432" s="71">
        <f t="shared" si="250"/>
        <v>217.03</v>
      </c>
      <c r="S432" s="71">
        <f t="shared" si="250"/>
        <v>217.03</v>
      </c>
      <c r="T432" s="71">
        <f t="shared" si="250"/>
        <v>217.03</v>
      </c>
      <c r="U432" s="71">
        <f t="shared" si="250"/>
        <v>217.03</v>
      </c>
      <c r="V432" s="71">
        <f t="shared" si="250"/>
        <v>217.03</v>
      </c>
      <c r="W432" s="71">
        <f t="shared" si="250"/>
        <v>217.03</v>
      </c>
      <c r="X432" s="71">
        <f t="shared" si="250"/>
        <v>217.03</v>
      </c>
      <c r="Y432" s="71">
        <f t="shared" si="250"/>
        <v>217.03</v>
      </c>
      <c r="Z432" s="71">
        <f t="shared" si="250"/>
        <v>217.03</v>
      </c>
      <c r="AA432" s="71">
        <f t="shared" si="250"/>
        <v>217.03</v>
      </c>
    </row>
    <row r="433" spans="1:27" ht="12.75" hidden="1" customHeight="1" outlineLevel="1" x14ac:dyDescent="0.2">
      <c r="A433" s="163" t="s">
        <v>1451</v>
      </c>
      <c r="B433" s="94" t="s">
        <v>83</v>
      </c>
      <c r="C433" s="70" t="s">
        <v>79</v>
      </c>
      <c r="D433" s="71">
        <v>4.95</v>
      </c>
      <c r="E433" s="71">
        <v>4.95</v>
      </c>
      <c r="F433" s="71">
        <v>4.95</v>
      </c>
      <c r="G433" s="71">
        <v>4.95</v>
      </c>
      <c r="H433" s="71">
        <v>4.95</v>
      </c>
      <c r="I433" s="71">
        <v>4.95</v>
      </c>
      <c r="J433" s="71">
        <v>4.95</v>
      </c>
      <c r="K433" s="71">
        <v>4.95</v>
      </c>
      <c r="L433" s="71">
        <v>4.95</v>
      </c>
      <c r="M433" s="71">
        <v>4.95</v>
      </c>
      <c r="N433" s="71">
        <v>4.95</v>
      </c>
      <c r="O433" s="71">
        <v>4.95</v>
      </c>
      <c r="P433" s="71">
        <v>4.95</v>
      </c>
      <c r="Q433" s="71">
        <v>4.95</v>
      </c>
      <c r="R433" s="71">
        <v>4.95</v>
      </c>
      <c r="S433" s="71">
        <v>4.95</v>
      </c>
      <c r="T433" s="71">
        <v>4.95</v>
      </c>
      <c r="U433" s="71">
        <v>4.95</v>
      </c>
      <c r="V433" s="71">
        <v>4.95</v>
      </c>
      <c r="W433" s="71">
        <v>4.95</v>
      </c>
      <c r="X433" s="71">
        <v>4.95</v>
      </c>
      <c r="Y433" s="71">
        <v>4.95</v>
      </c>
      <c r="Z433" s="71">
        <v>4.95</v>
      </c>
      <c r="AA433" s="71">
        <v>4.95</v>
      </c>
    </row>
    <row r="434" spans="1:27" ht="12.75" hidden="1" customHeight="1" outlineLevel="1" x14ac:dyDescent="0.2">
      <c r="A434" s="163" t="s">
        <v>1452</v>
      </c>
      <c r="B434" s="94" t="s">
        <v>81</v>
      </c>
      <c r="C434" s="70" t="s">
        <v>79</v>
      </c>
      <c r="D434" s="71">
        <f>$D$11</f>
        <v>110.23</v>
      </c>
      <c r="E434" s="71">
        <f t="shared" ref="E434:AA434" si="251">$D$11</f>
        <v>110.23</v>
      </c>
      <c r="F434" s="71">
        <f t="shared" si="251"/>
        <v>110.23</v>
      </c>
      <c r="G434" s="71">
        <f t="shared" si="251"/>
        <v>110.23</v>
      </c>
      <c r="H434" s="71">
        <f t="shared" si="251"/>
        <v>110.23</v>
      </c>
      <c r="I434" s="71">
        <f t="shared" si="251"/>
        <v>110.23</v>
      </c>
      <c r="J434" s="71">
        <f t="shared" si="251"/>
        <v>110.23</v>
      </c>
      <c r="K434" s="71">
        <f t="shared" si="251"/>
        <v>110.23</v>
      </c>
      <c r="L434" s="71">
        <f t="shared" si="251"/>
        <v>110.23</v>
      </c>
      <c r="M434" s="71">
        <f t="shared" si="251"/>
        <v>110.23</v>
      </c>
      <c r="N434" s="71">
        <f t="shared" si="251"/>
        <v>110.23</v>
      </c>
      <c r="O434" s="71">
        <f t="shared" si="251"/>
        <v>110.23</v>
      </c>
      <c r="P434" s="71">
        <f t="shared" si="251"/>
        <v>110.23</v>
      </c>
      <c r="Q434" s="71">
        <f t="shared" si="251"/>
        <v>110.23</v>
      </c>
      <c r="R434" s="71">
        <f t="shared" si="251"/>
        <v>110.23</v>
      </c>
      <c r="S434" s="71">
        <f t="shared" si="251"/>
        <v>110.23</v>
      </c>
      <c r="T434" s="71">
        <f t="shared" si="251"/>
        <v>110.23</v>
      </c>
      <c r="U434" s="71">
        <f t="shared" si="251"/>
        <v>110.23</v>
      </c>
      <c r="V434" s="71">
        <f t="shared" si="251"/>
        <v>110.23</v>
      </c>
      <c r="W434" s="71">
        <f t="shared" si="251"/>
        <v>110.23</v>
      </c>
      <c r="X434" s="71">
        <f t="shared" si="251"/>
        <v>110.23</v>
      </c>
      <c r="Y434" s="71">
        <f t="shared" si="251"/>
        <v>110.23</v>
      </c>
      <c r="Z434" s="71">
        <f t="shared" si="251"/>
        <v>110.23</v>
      </c>
      <c r="AA434" s="71">
        <f t="shared" si="251"/>
        <v>110.23</v>
      </c>
    </row>
    <row r="435" spans="1:27" ht="12.75" customHeight="1" collapsed="1" x14ac:dyDescent="0.2">
      <c r="A435" s="162" t="s">
        <v>1453</v>
      </c>
      <c r="B435" s="54" t="str">
        <f>"23"&amp;"."&amp;$B$663&amp;"."&amp;$B$664</f>
        <v>23.05.2023</v>
      </c>
      <c r="C435" s="134" t="s">
        <v>76</v>
      </c>
      <c r="D435" s="135">
        <f>ROUND(((D436+D437+D439+D438)/1000),5)</f>
        <v>1.6280699999999999</v>
      </c>
      <c r="E435" s="135">
        <f>ROUND(((E436+E437+E439+E438)/1000),5)</f>
        <v>1.4576</v>
      </c>
      <c r="F435" s="135">
        <f>ROUND(((F436+F437+F439+F438)/1000),5)</f>
        <v>1.3696299999999999</v>
      </c>
      <c r="G435" s="135">
        <f t="shared" ref="G435:AA435" si="252">ROUND(((G436+G437+G439+G438)/1000),5)</f>
        <v>1.33117</v>
      </c>
      <c r="H435" s="135">
        <f t="shared" si="252"/>
        <v>1.3781399999999999</v>
      </c>
      <c r="I435" s="135">
        <f t="shared" si="252"/>
        <v>1.52407</v>
      </c>
      <c r="J435" s="135">
        <f t="shared" si="252"/>
        <v>1.6424000000000001</v>
      </c>
      <c r="K435" s="135">
        <f t="shared" si="252"/>
        <v>1.8763700000000001</v>
      </c>
      <c r="L435" s="135">
        <f t="shared" si="252"/>
        <v>2.1067</v>
      </c>
      <c r="M435" s="135">
        <f t="shared" si="252"/>
        <v>2.2258300000000002</v>
      </c>
      <c r="N435" s="135">
        <f t="shared" si="252"/>
        <v>2.2007500000000002</v>
      </c>
      <c r="O435" s="135">
        <f t="shared" si="252"/>
        <v>2.2592599999999998</v>
      </c>
      <c r="P435" s="135">
        <f t="shared" si="252"/>
        <v>2.2595900000000002</v>
      </c>
      <c r="Q435" s="135">
        <f t="shared" si="252"/>
        <v>2.2795999999999998</v>
      </c>
      <c r="R435" s="135">
        <f t="shared" si="252"/>
        <v>2.2747999999999999</v>
      </c>
      <c r="S435" s="135">
        <f t="shared" si="252"/>
        <v>2.2634799999999999</v>
      </c>
      <c r="T435" s="135">
        <f t="shared" si="252"/>
        <v>2.2544599999999999</v>
      </c>
      <c r="U435" s="135">
        <f t="shared" si="252"/>
        <v>2.20038</v>
      </c>
      <c r="V435" s="135">
        <f t="shared" si="252"/>
        <v>2.1403300000000001</v>
      </c>
      <c r="W435" s="135">
        <f t="shared" si="252"/>
        <v>2.0830199999999999</v>
      </c>
      <c r="X435" s="135">
        <f t="shared" si="252"/>
        <v>2.10846</v>
      </c>
      <c r="Y435" s="135">
        <f t="shared" si="252"/>
        <v>2.20763</v>
      </c>
      <c r="Z435" s="135">
        <f t="shared" si="252"/>
        <v>2.0015000000000001</v>
      </c>
      <c r="AA435" s="135">
        <f t="shared" si="252"/>
        <v>1.7461800000000001</v>
      </c>
    </row>
    <row r="436" spans="1:27" ht="12.75" hidden="1" customHeight="1" outlineLevel="1" x14ac:dyDescent="0.2">
      <c r="A436" s="163" t="s">
        <v>1454</v>
      </c>
      <c r="B436" s="94" t="s">
        <v>238</v>
      </c>
      <c r="C436" s="70" t="s">
        <v>79</v>
      </c>
      <c r="D436" s="71">
        <v>1295.8599999999999</v>
      </c>
      <c r="E436" s="71">
        <v>1125.3900000000001</v>
      </c>
      <c r="F436" s="71">
        <v>1037.42</v>
      </c>
      <c r="G436" s="71">
        <v>998.96</v>
      </c>
      <c r="H436" s="71">
        <v>1045.93</v>
      </c>
      <c r="I436" s="71">
        <v>1191.8599999999999</v>
      </c>
      <c r="J436" s="71">
        <v>1310.19</v>
      </c>
      <c r="K436" s="71">
        <v>1544.16</v>
      </c>
      <c r="L436" s="71">
        <v>1774.49</v>
      </c>
      <c r="M436" s="71">
        <v>1893.62</v>
      </c>
      <c r="N436" s="71">
        <v>1868.54</v>
      </c>
      <c r="O436" s="71">
        <v>1927.05</v>
      </c>
      <c r="P436" s="71">
        <v>1927.38</v>
      </c>
      <c r="Q436" s="71">
        <v>1947.39</v>
      </c>
      <c r="R436" s="71">
        <v>1942.59</v>
      </c>
      <c r="S436" s="71">
        <v>1931.27</v>
      </c>
      <c r="T436" s="71">
        <v>1922.25</v>
      </c>
      <c r="U436" s="71">
        <v>1868.17</v>
      </c>
      <c r="V436" s="71">
        <v>1808.12</v>
      </c>
      <c r="W436" s="71">
        <v>1750.81</v>
      </c>
      <c r="X436" s="71">
        <v>1776.25</v>
      </c>
      <c r="Y436" s="71">
        <v>1875.42</v>
      </c>
      <c r="Z436" s="71">
        <v>1669.29</v>
      </c>
      <c r="AA436" s="71">
        <v>1413.97</v>
      </c>
    </row>
    <row r="437" spans="1:27" ht="12.75" hidden="1" customHeight="1" outlineLevel="1" x14ac:dyDescent="0.2">
      <c r="A437" s="163" t="s">
        <v>1455</v>
      </c>
      <c r="B437" s="94" t="s">
        <v>90</v>
      </c>
      <c r="C437" s="70" t="s">
        <v>79</v>
      </c>
      <c r="D437" s="71">
        <f>$D$327</f>
        <v>217.03</v>
      </c>
      <c r="E437" s="71">
        <f t="shared" ref="E437:AA437" si="253">$D$327</f>
        <v>217.03</v>
      </c>
      <c r="F437" s="71">
        <f t="shared" si="253"/>
        <v>217.03</v>
      </c>
      <c r="G437" s="71">
        <f t="shared" si="253"/>
        <v>217.03</v>
      </c>
      <c r="H437" s="71">
        <f t="shared" si="253"/>
        <v>217.03</v>
      </c>
      <c r="I437" s="71">
        <f t="shared" si="253"/>
        <v>217.03</v>
      </c>
      <c r="J437" s="71">
        <f t="shared" si="253"/>
        <v>217.03</v>
      </c>
      <c r="K437" s="71">
        <f t="shared" si="253"/>
        <v>217.03</v>
      </c>
      <c r="L437" s="71">
        <f t="shared" si="253"/>
        <v>217.03</v>
      </c>
      <c r="M437" s="71">
        <f t="shared" si="253"/>
        <v>217.03</v>
      </c>
      <c r="N437" s="71">
        <f t="shared" si="253"/>
        <v>217.03</v>
      </c>
      <c r="O437" s="71">
        <f t="shared" si="253"/>
        <v>217.03</v>
      </c>
      <c r="P437" s="71">
        <f t="shared" si="253"/>
        <v>217.03</v>
      </c>
      <c r="Q437" s="71">
        <f t="shared" si="253"/>
        <v>217.03</v>
      </c>
      <c r="R437" s="71">
        <f t="shared" si="253"/>
        <v>217.03</v>
      </c>
      <c r="S437" s="71">
        <f t="shared" si="253"/>
        <v>217.03</v>
      </c>
      <c r="T437" s="71">
        <f t="shared" si="253"/>
        <v>217.03</v>
      </c>
      <c r="U437" s="71">
        <f t="shared" si="253"/>
        <v>217.03</v>
      </c>
      <c r="V437" s="71">
        <f t="shared" si="253"/>
        <v>217.03</v>
      </c>
      <c r="W437" s="71">
        <f t="shared" si="253"/>
        <v>217.03</v>
      </c>
      <c r="X437" s="71">
        <f t="shared" si="253"/>
        <v>217.03</v>
      </c>
      <c r="Y437" s="71">
        <f t="shared" si="253"/>
        <v>217.03</v>
      </c>
      <c r="Z437" s="71">
        <f t="shared" si="253"/>
        <v>217.03</v>
      </c>
      <c r="AA437" s="71">
        <f t="shared" si="253"/>
        <v>217.03</v>
      </c>
    </row>
    <row r="438" spans="1:27" ht="12.75" hidden="1" customHeight="1" outlineLevel="1" x14ac:dyDescent="0.2">
      <c r="A438" s="163" t="s">
        <v>1456</v>
      </c>
      <c r="B438" s="94" t="s">
        <v>83</v>
      </c>
      <c r="C438" s="70" t="s">
        <v>79</v>
      </c>
      <c r="D438" s="71">
        <v>4.95</v>
      </c>
      <c r="E438" s="71">
        <v>4.95</v>
      </c>
      <c r="F438" s="71">
        <v>4.95</v>
      </c>
      <c r="G438" s="71">
        <v>4.95</v>
      </c>
      <c r="H438" s="71">
        <v>4.95</v>
      </c>
      <c r="I438" s="71">
        <v>4.95</v>
      </c>
      <c r="J438" s="71">
        <v>4.95</v>
      </c>
      <c r="K438" s="71">
        <v>4.95</v>
      </c>
      <c r="L438" s="71">
        <v>4.95</v>
      </c>
      <c r="M438" s="71">
        <v>4.95</v>
      </c>
      <c r="N438" s="71">
        <v>4.95</v>
      </c>
      <c r="O438" s="71">
        <v>4.95</v>
      </c>
      <c r="P438" s="71">
        <v>4.95</v>
      </c>
      <c r="Q438" s="71">
        <v>4.95</v>
      </c>
      <c r="R438" s="71">
        <v>4.95</v>
      </c>
      <c r="S438" s="71">
        <v>4.95</v>
      </c>
      <c r="T438" s="71">
        <v>4.95</v>
      </c>
      <c r="U438" s="71">
        <v>4.95</v>
      </c>
      <c r="V438" s="71">
        <v>4.95</v>
      </c>
      <c r="W438" s="71">
        <v>4.95</v>
      </c>
      <c r="X438" s="71">
        <v>4.95</v>
      </c>
      <c r="Y438" s="71">
        <v>4.95</v>
      </c>
      <c r="Z438" s="71">
        <v>4.95</v>
      </c>
      <c r="AA438" s="71">
        <v>4.95</v>
      </c>
    </row>
    <row r="439" spans="1:27" ht="12.75" hidden="1" customHeight="1" outlineLevel="1" x14ac:dyDescent="0.2">
      <c r="A439" s="163" t="s">
        <v>1457</v>
      </c>
      <c r="B439" s="94" t="s">
        <v>81</v>
      </c>
      <c r="C439" s="70" t="s">
        <v>79</v>
      </c>
      <c r="D439" s="71">
        <f>$D$11</f>
        <v>110.23</v>
      </c>
      <c r="E439" s="71">
        <f t="shared" ref="E439:AA439" si="254">$D$11</f>
        <v>110.23</v>
      </c>
      <c r="F439" s="71">
        <f t="shared" si="254"/>
        <v>110.23</v>
      </c>
      <c r="G439" s="71">
        <f t="shared" si="254"/>
        <v>110.23</v>
      </c>
      <c r="H439" s="71">
        <f t="shared" si="254"/>
        <v>110.23</v>
      </c>
      <c r="I439" s="71">
        <f t="shared" si="254"/>
        <v>110.23</v>
      </c>
      <c r="J439" s="71">
        <f t="shared" si="254"/>
        <v>110.23</v>
      </c>
      <c r="K439" s="71">
        <f t="shared" si="254"/>
        <v>110.23</v>
      </c>
      <c r="L439" s="71">
        <f t="shared" si="254"/>
        <v>110.23</v>
      </c>
      <c r="M439" s="71">
        <f t="shared" si="254"/>
        <v>110.23</v>
      </c>
      <c r="N439" s="71">
        <f t="shared" si="254"/>
        <v>110.23</v>
      </c>
      <c r="O439" s="71">
        <f t="shared" si="254"/>
        <v>110.23</v>
      </c>
      <c r="P439" s="71">
        <f t="shared" si="254"/>
        <v>110.23</v>
      </c>
      <c r="Q439" s="71">
        <f t="shared" si="254"/>
        <v>110.23</v>
      </c>
      <c r="R439" s="71">
        <f t="shared" si="254"/>
        <v>110.23</v>
      </c>
      <c r="S439" s="71">
        <f t="shared" si="254"/>
        <v>110.23</v>
      </c>
      <c r="T439" s="71">
        <f t="shared" si="254"/>
        <v>110.23</v>
      </c>
      <c r="U439" s="71">
        <f t="shared" si="254"/>
        <v>110.23</v>
      </c>
      <c r="V439" s="71">
        <f t="shared" si="254"/>
        <v>110.23</v>
      </c>
      <c r="W439" s="71">
        <f t="shared" si="254"/>
        <v>110.23</v>
      </c>
      <c r="X439" s="71">
        <f t="shared" si="254"/>
        <v>110.23</v>
      </c>
      <c r="Y439" s="71">
        <f t="shared" si="254"/>
        <v>110.23</v>
      </c>
      <c r="Z439" s="71">
        <f t="shared" si="254"/>
        <v>110.23</v>
      </c>
      <c r="AA439" s="71">
        <f t="shared" si="254"/>
        <v>110.23</v>
      </c>
    </row>
    <row r="440" spans="1:27" ht="12.75" customHeight="1" collapsed="1" x14ac:dyDescent="0.2">
      <c r="A440" s="162" t="s">
        <v>1458</v>
      </c>
      <c r="B440" s="54" t="str">
        <f>"24"&amp;"."&amp;$B$663&amp;"."&amp;$B$664</f>
        <v>24.05.2023</v>
      </c>
      <c r="C440" s="134" t="s">
        <v>76</v>
      </c>
      <c r="D440" s="135">
        <f>ROUND(((D441+D442+D444+D443)/1000),5)</f>
        <v>1.6441300000000001</v>
      </c>
      <c r="E440" s="135">
        <f>ROUND(((E441+E442+E444+E443)/1000),5)</f>
        <v>1.4359299999999999</v>
      </c>
      <c r="F440" s="135">
        <f>ROUND(((F441+F442+F444+F443)/1000),5)</f>
        <v>1.39951</v>
      </c>
      <c r="G440" s="135">
        <f t="shared" ref="G440:AA440" si="255">ROUND(((G441+G442+G444+G443)/1000),5)</f>
        <v>1.3561099999999999</v>
      </c>
      <c r="H440" s="135">
        <f t="shared" si="255"/>
        <v>1.36172</v>
      </c>
      <c r="I440" s="135">
        <f t="shared" si="255"/>
        <v>1.5215099999999999</v>
      </c>
      <c r="J440" s="135">
        <f t="shared" si="255"/>
        <v>1.78284</v>
      </c>
      <c r="K440" s="135">
        <f t="shared" si="255"/>
        <v>2.0358499999999999</v>
      </c>
      <c r="L440" s="135">
        <f t="shared" si="255"/>
        <v>2.2173600000000002</v>
      </c>
      <c r="M440" s="135">
        <f t="shared" si="255"/>
        <v>2.2721800000000001</v>
      </c>
      <c r="N440" s="135">
        <f t="shared" si="255"/>
        <v>2.27867</v>
      </c>
      <c r="O440" s="135">
        <f t="shared" si="255"/>
        <v>2.2803200000000001</v>
      </c>
      <c r="P440" s="135">
        <f t="shared" si="255"/>
        <v>2.2656200000000002</v>
      </c>
      <c r="Q440" s="135">
        <f t="shared" si="255"/>
        <v>2.2710400000000002</v>
      </c>
      <c r="R440" s="135">
        <f t="shared" si="255"/>
        <v>2.2842199999999999</v>
      </c>
      <c r="S440" s="135">
        <f t="shared" si="255"/>
        <v>2.2974100000000002</v>
      </c>
      <c r="T440" s="135">
        <f t="shared" si="255"/>
        <v>2.2808899999999999</v>
      </c>
      <c r="U440" s="135">
        <f t="shared" si="255"/>
        <v>2.2670499999999998</v>
      </c>
      <c r="V440" s="135">
        <f t="shared" si="255"/>
        <v>2.2608000000000001</v>
      </c>
      <c r="W440" s="135">
        <f t="shared" si="255"/>
        <v>2.2524999999999999</v>
      </c>
      <c r="X440" s="135">
        <f t="shared" si="255"/>
        <v>2.2524600000000001</v>
      </c>
      <c r="Y440" s="135">
        <f t="shared" si="255"/>
        <v>2.2552500000000002</v>
      </c>
      <c r="Z440" s="135">
        <f t="shared" si="255"/>
        <v>2.0923699999999998</v>
      </c>
      <c r="AA440" s="135">
        <f t="shared" si="255"/>
        <v>1.77067</v>
      </c>
    </row>
    <row r="441" spans="1:27" ht="12.75" hidden="1" customHeight="1" outlineLevel="1" x14ac:dyDescent="0.2">
      <c r="A441" s="163" t="s">
        <v>1459</v>
      </c>
      <c r="B441" s="94" t="s">
        <v>238</v>
      </c>
      <c r="C441" s="70" t="s">
        <v>79</v>
      </c>
      <c r="D441" s="71">
        <v>1311.92</v>
      </c>
      <c r="E441" s="71">
        <v>1103.72</v>
      </c>
      <c r="F441" s="71">
        <v>1067.3</v>
      </c>
      <c r="G441" s="71">
        <v>1023.9</v>
      </c>
      <c r="H441" s="71">
        <v>1029.51</v>
      </c>
      <c r="I441" s="71">
        <v>1189.3</v>
      </c>
      <c r="J441" s="71">
        <v>1450.63</v>
      </c>
      <c r="K441" s="71">
        <v>1703.64</v>
      </c>
      <c r="L441" s="71">
        <v>1885.15</v>
      </c>
      <c r="M441" s="71">
        <v>1939.97</v>
      </c>
      <c r="N441" s="71">
        <v>1946.46</v>
      </c>
      <c r="O441" s="71">
        <v>1948.11</v>
      </c>
      <c r="P441" s="71">
        <v>1933.41</v>
      </c>
      <c r="Q441" s="71">
        <v>1938.83</v>
      </c>
      <c r="R441" s="71">
        <v>1952.01</v>
      </c>
      <c r="S441" s="71">
        <v>1965.2</v>
      </c>
      <c r="T441" s="71">
        <v>1948.68</v>
      </c>
      <c r="U441" s="71">
        <v>1934.84</v>
      </c>
      <c r="V441" s="71">
        <v>1928.59</v>
      </c>
      <c r="W441" s="71">
        <v>1920.29</v>
      </c>
      <c r="X441" s="71">
        <v>1920.25</v>
      </c>
      <c r="Y441" s="71">
        <v>1923.04</v>
      </c>
      <c r="Z441" s="71">
        <v>1760.16</v>
      </c>
      <c r="AA441" s="71">
        <v>1438.46</v>
      </c>
    </row>
    <row r="442" spans="1:27" ht="12.75" hidden="1" customHeight="1" outlineLevel="1" x14ac:dyDescent="0.2">
      <c r="A442" s="163" t="s">
        <v>1460</v>
      </c>
      <c r="B442" s="94" t="s">
        <v>90</v>
      </c>
      <c r="C442" s="70" t="s">
        <v>79</v>
      </c>
      <c r="D442" s="71">
        <f>$D$327</f>
        <v>217.03</v>
      </c>
      <c r="E442" s="71">
        <f t="shared" ref="E442:AA442" si="256">$D$327</f>
        <v>217.03</v>
      </c>
      <c r="F442" s="71">
        <f t="shared" si="256"/>
        <v>217.03</v>
      </c>
      <c r="G442" s="71">
        <f t="shared" si="256"/>
        <v>217.03</v>
      </c>
      <c r="H442" s="71">
        <f t="shared" si="256"/>
        <v>217.03</v>
      </c>
      <c r="I442" s="71">
        <f t="shared" si="256"/>
        <v>217.03</v>
      </c>
      <c r="J442" s="71">
        <f t="shared" si="256"/>
        <v>217.03</v>
      </c>
      <c r="K442" s="71">
        <f t="shared" si="256"/>
        <v>217.03</v>
      </c>
      <c r="L442" s="71">
        <f t="shared" si="256"/>
        <v>217.03</v>
      </c>
      <c r="M442" s="71">
        <f t="shared" si="256"/>
        <v>217.03</v>
      </c>
      <c r="N442" s="71">
        <f t="shared" si="256"/>
        <v>217.03</v>
      </c>
      <c r="O442" s="71">
        <f t="shared" si="256"/>
        <v>217.03</v>
      </c>
      <c r="P442" s="71">
        <f t="shared" si="256"/>
        <v>217.03</v>
      </c>
      <c r="Q442" s="71">
        <f t="shared" si="256"/>
        <v>217.03</v>
      </c>
      <c r="R442" s="71">
        <f t="shared" si="256"/>
        <v>217.03</v>
      </c>
      <c r="S442" s="71">
        <f t="shared" si="256"/>
        <v>217.03</v>
      </c>
      <c r="T442" s="71">
        <f t="shared" si="256"/>
        <v>217.03</v>
      </c>
      <c r="U442" s="71">
        <f t="shared" si="256"/>
        <v>217.03</v>
      </c>
      <c r="V442" s="71">
        <f t="shared" si="256"/>
        <v>217.03</v>
      </c>
      <c r="W442" s="71">
        <f t="shared" si="256"/>
        <v>217.03</v>
      </c>
      <c r="X442" s="71">
        <f t="shared" si="256"/>
        <v>217.03</v>
      </c>
      <c r="Y442" s="71">
        <f t="shared" si="256"/>
        <v>217.03</v>
      </c>
      <c r="Z442" s="71">
        <f t="shared" si="256"/>
        <v>217.03</v>
      </c>
      <c r="AA442" s="71">
        <f t="shared" si="256"/>
        <v>217.03</v>
      </c>
    </row>
    <row r="443" spans="1:27" ht="12.75" hidden="1" customHeight="1" outlineLevel="1" x14ac:dyDescent="0.2">
      <c r="A443" s="163" t="s">
        <v>1461</v>
      </c>
      <c r="B443" s="94" t="s">
        <v>83</v>
      </c>
      <c r="C443" s="70" t="s">
        <v>79</v>
      </c>
      <c r="D443" s="71">
        <v>4.95</v>
      </c>
      <c r="E443" s="71">
        <v>4.95</v>
      </c>
      <c r="F443" s="71">
        <v>4.95</v>
      </c>
      <c r="G443" s="71">
        <v>4.95</v>
      </c>
      <c r="H443" s="71">
        <v>4.95</v>
      </c>
      <c r="I443" s="71">
        <v>4.95</v>
      </c>
      <c r="J443" s="71">
        <v>4.95</v>
      </c>
      <c r="K443" s="71">
        <v>4.95</v>
      </c>
      <c r="L443" s="71">
        <v>4.95</v>
      </c>
      <c r="M443" s="71">
        <v>4.95</v>
      </c>
      <c r="N443" s="71">
        <v>4.95</v>
      </c>
      <c r="O443" s="71">
        <v>4.95</v>
      </c>
      <c r="P443" s="71">
        <v>4.95</v>
      </c>
      <c r="Q443" s="71">
        <v>4.95</v>
      </c>
      <c r="R443" s="71">
        <v>4.95</v>
      </c>
      <c r="S443" s="71">
        <v>4.95</v>
      </c>
      <c r="T443" s="71">
        <v>4.95</v>
      </c>
      <c r="U443" s="71">
        <v>4.95</v>
      </c>
      <c r="V443" s="71">
        <v>4.95</v>
      </c>
      <c r="W443" s="71">
        <v>4.95</v>
      </c>
      <c r="X443" s="71">
        <v>4.95</v>
      </c>
      <c r="Y443" s="71">
        <v>4.95</v>
      </c>
      <c r="Z443" s="71">
        <v>4.95</v>
      </c>
      <c r="AA443" s="71">
        <v>4.95</v>
      </c>
    </row>
    <row r="444" spans="1:27" ht="12.75" hidden="1" customHeight="1" outlineLevel="1" x14ac:dyDescent="0.2">
      <c r="A444" s="163" t="s">
        <v>1462</v>
      </c>
      <c r="B444" s="94" t="s">
        <v>81</v>
      </c>
      <c r="C444" s="70" t="s">
        <v>79</v>
      </c>
      <c r="D444" s="71">
        <f>$D$11</f>
        <v>110.23</v>
      </c>
      <c r="E444" s="71">
        <f t="shared" ref="E444:AA444" si="257">$D$11</f>
        <v>110.23</v>
      </c>
      <c r="F444" s="71">
        <f t="shared" si="257"/>
        <v>110.23</v>
      </c>
      <c r="G444" s="71">
        <f t="shared" si="257"/>
        <v>110.23</v>
      </c>
      <c r="H444" s="71">
        <f t="shared" si="257"/>
        <v>110.23</v>
      </c>
      <c r="I444" s="71">
        <f t="shared" si="257"/>
        <v>110.23</v>
      </c>
      <c r="J444" s="71">
        <f t="shared" si="257"/>
        <v>110.23</v>
      </c>
      <c r="K444" s="71">
        <f t="shared" si="257"/>
        <v>110.23</v>
      </c>
      <c r="L444" s="71">
        <f t="shared" si="257"/>
        <v>110.23</v>
      </c>
      <c r="M444" s="71">
        <f t="shared" si="257"/>
        <v>110.23</v>
      </c>
      <c r="N444" s="71">
        <f t="shared" si="257"/>
        <v>110.23</v>
      </c>
      <c r="O444" s="71">
        <f t="shared" si="257"/>
        <v>110.23</v>
      </c>
      <c r="P444" s="71">
        <f t="shared" si="257"/>
        <v>110.23</v>
      </c>
      <c r="Q444" s="71">
        <f t="shared" si="257"/>
        <v>110.23</v>
      </c>
      <c r="R444" s="71">
        <f t="shared" si="257"/>
        <v>110.23</v>
      </c>
      <c r="S444" s="71">
        <f t="shared" si="257"/>
        <v>110.23</v>
      </c>
      <c r="T444" s="71">
        <f t="shared" si="257"/>
        <v>110.23</v>
      </c>
      <c r="U444" s="71">
        <f t="shared" si="257"/>
        <v>110.23</v>
      </c>
      <c r="V444" s="71">
        <f t="shared" si="257"/>
        <v>110.23</v>
      </c>
      <c r="W444" s="71">
        <f t="shared" si="257"/>
        <v>110.23</v>
      </c>
      <c r="X444" s="71">
        <f t="shared" si="257"/>
        <v>110.23</v>
      </c>
      <c r="Y444" s="71">
        <f t="shared" si="257"/>
        <v>110.23</v>
      </c>
      <c r="Z444" s="71">
        <f t="shared" si="257"/>
        <v>110.23</v>
      </c>
      <c r="AA444" s="71">
        <f t="shared" si="257"/>
        <v>110.23</v>
      </c>
    </row>
    <row r="445" spans="1:27" collapsed="1" x14ac:dyDescent="0.2">
      <c r="A445" s="162" t="s">
        <v>1463</v>
      </c>
      <c r="B445" s="54" t="str">
        <f>"25"&amp;"."&amp;$B$663&amp;"."&amp;$B$664</f>
        <v>25.05.2023</v>
      </c>
      <c r="C445" s="134" t="s">
        <v>76</v>
      </c>
      <c r="D445" s="135">
        <f>ROUND(((D446+D447+D449+D448)/1000),5)</f>
        <v>1.46431</v>
      </c>
      <c r="E445" s="135">
        <f>ROUND(((E446+E447+E449+E448)/1000),5)</f>
        <v>1.3588100000000001</v>
      </c>
      <c r="F445" s="135">
        <f>ROUND(((F446+F447+F449+F448)/1000),5)</f>
        <v>1.29342</v>
      </c>
      <c r="G445" s="135">
        <f t="shared" ref="G445:AA445" si="258">ROUND(((G446+G447+G449+G448)/1000),5)</f>
        <v>1.24431</v>
      </c>
      <c r="H445" s="135">
        <f t="shared" si="258"/>
        <v>1.2438400000000001</v>
      </c>
      <c r="I445" s="135">
        <f t="shared" si="258"/>
        <v>1.4107799999999999</v>
      </c>
      <c r="J445" s="135">
        <f t="shared" si="258"/>
        <v>1.7920400000000001</v>
      </c>
      <c r="K445" s="135">
        <f t="shared" si="258"/>
        <v>1.9553199999999999</v>
      </c>
      <c r="L445" s="135">
        <f t="shared" si="258"/>
        <v>2.1724299999999999</v>
      </c>
      <c r="M445" s="135">
        <f t="shared" si="258"/>
        <v>2.24078</v>
      </c>
      <c r="N445" s="135">
        <f t="shared" si="258"/>
        <v>2.2538200000000002</v>
      </c>
      <c r="O445" s="135">
        <f t="shared" si="258"/>
        <v>2.26328</v>
      </c>
      <c r="P445" s="135">
        <f t="shared" si="258"/>
        <v>2.2460499999999999</v>
      </c>
      <c r="Q445" s="135">
        <f t="shared" si="258"/>
        <v>2.2483399999999998</v>
      </c>
      <c r="R445" s="135">
        <f t="shared" si="258"/>
        <v>2.2730000000000001</v>
      </c>
      <c r="S445" s="135">
        <f t="shared" si="258"/>
        <v>2.28837</v>
      </c>
      <c r="T445" s="135">
        <f t="shared" si="258"/>
        <v>2.2734800000000002</v>
      </c>
      <c r="U445" s="135">
        <f t="shared" si="258"/>
        <v>2.2599499999999999</v>
      </c>
      <c r="V445" s="135">
        <f t="shared" si="258"/>
        <v>2.2528600000000001</v>
      </c>
      <c r="W445" s="135">
        <f t="shared" si="258"/>
        <v>2.2466900000000001</v>
      </c>
      <c r="X445" s="135">
        <f t="shared" si="258"/>
        <v>2.2504300000000002</v>
      </c>
      <c r="Y445" s="135">
        <f t="shared" si="258"/>
        <v>2.24621</v>
      </c>
      <c r="Z445" s="135">
        <f t="shared" si="258"/>
        <v>2.0533600000000001</v>
      </c>
      <c r="AA445" s="135">
        <f t="shared" si="258"/>
        <v>1.6813100000000001</v>
      </c>
    </row>
    <row r="446" spans="1:27" ht="12.75" hidden="1" customHeight="1" outlineLevel="1" x14ac:dyDescent="0.2">
      <c r="A446" s="163" t="s">
        <v>1464</v>
      </c>
      <c r="B446" s="94" t="s">
        <v>238</v>
      </c>
      <c r="C446" s="70" t="s">
        <v>79</v>
      </c>
      <c r="D446" s="71">
        <v>1132.0999999999999</v>
      </c>
      <c r="E446" s="71">
        <v>1026.5999999999999</v>
      </c>
      <c r="F446" s="71">
        <v>961.21</v>
      </c>
      <c r="G446" s="71">
        <v>912.1</v>
      </c>
      <c r="H446" s="71">
        <v>911.63</v>
      </c>
      <c r="I446" s="71">
        <v>1078.57</v>
      </c>
      <c r="J446" s="71">
        <v>1459.83</v>
      </c>
      <c r="K446" s="71">
        <v>1623.11</v>
      </c>
      <c r="L446" s="71">
        <v>1840.22</v>
      </c>
      <c r="M446" s="71">
        <v>1908.57</v>
      </c>
      <c r="N446" s="71">
        <v>1921.61</v>
      </c>
      <c r="O446" s="71">
        <v>1931.07</v>
      </c>
      <c r="P446" s="71">
        <v>1913.84</v>
      </c>
      <c r="Q446" s="71">
        <v>1916.13</v>
      </c>
      <c r="R446" s="71">
        <v>1940.79</v>
      </c>
      <c r="S446" s="71">
        <v>1956.16</v>
      </c>
      <c r="T446" s="71">
        <v>1941.27</v>
      </c>
      <c r="U446" s="71">
        <v>1927.74</v>
      </c>
      <c r="V446" s="71">
        <v>1920.65</v>
      </c>
      <c r="W446" s="71">
        <v>1914.48</v>
      </c>
      <c r="X446" s="71">
        <v>1918.22</v>
      </c>
      <c r="Y446" s="71">
        <v>1914</v>
      </c>
      <c r="Z446" s="71">
        <v>1721.15</v>
      </c>
      <c r="AA446" s="71">
        <v>1349.1</v>
      </c>
    </row>
    <row r="447" spans="1:27" ht="12.75" hidden="1" customHeight="1" outlineLevel="1" x14ac:dyDescent="0.2">
      <c r="A447" s="163" t="s">
        <v>1465</v>
      </c>
      <c r="B447" s="94" t="s">
        <v>90</v>
      </c>
      <c r="C447" s="70" t="s">
        <v>79</v>
      </c>
      <c r="D447" s="71">
        <f>$D$327</f>
        <v>217.03</v>
      </c>
      <c r="E447" s="71">
        <f t="shared" ref="E447:AA447" si="259">$D$327</f>
        <v>217.03</v>
      </c>
      <c r="F447" s="71">
        <f t="shared" si="259"/>
        <v>217.03</v>
      </c>
      <c r="G447" s="71">
        <f t="shared" si="259"/>
        <v>217.03</v>
      </c>
      <c r="H447" s="71">
        <f t="shared" si="259"/>
        <v>217.03</v>
      </c>
      <c r="I447" s="71">
        <f t="shared" si="259"/>
        <v>217.03</v>
      </c>
      <c r="J447" s="71">
        <f t="shared" si="259"/>
        <v>217.03</v>
      </c>
      <c r="K447" s="71">
        <f t="shared" si="259"/>
        <v>217.03</v>
      </c>
      <c r="L447" s="71">
        <f t="shared" si="259"/>
        <v>217.03</v>
      </c>
      <c r="M447" s="71">
        <f t="shared" si="259"/>
        <v>217.03</v>
      </c>
      <c r="N447" s="71">
        <f t="shared" si="259"/>
        <v>217.03</v>
      </c>
      <c r="O447" s="71">
        <f t="shared" si="259"/>
        <v>217.03</v>
      </c>
      <c r="P447" s="71">
        <f t="shared" si="259"/>
        <v>217.03</v>
      </c>
      <c r="Q447" s="71">
        <f t="shared" si="259"/>
        <v>217.03</v>
      </c>
      <c r="R447" s="71">
        <f t="shared" si="259"/>
        <v>217.03</v>
      </c>
      <c r="S447" s="71">
        <f t="shared" si="259"/>
        <v>217.03</v>
      </c>
      <c r="T447" s="71">
        <f t="shared" si="259"/>
        <v>217.03</v>
      </c>
      <c r="U447" s="71">
        <f t="shared" si="259"/>
        <v>217.03</v>
      </c>
      <c r="V447" s="71">
        <f t="shared" si="259"/>
        <v>217.03</v>
      </c>
      <c r="W447" s="71">
        <f t="shared" si="259"/>
        <v>217.03</v>
      </c>
      <c r="X447" s="71">
        <f t="shared" si="259"/>
        <v>217.03</v>
      </c>
      <c r="Y447" s="71">
        <f t="shared" si="259"/>
        <v>217.03</v>
      </c>
      <c r="Z447" s="71">
        <f t="shared" si="259"/>
        <v>217.03</v>
      </c>
      <c r="AA447" s="71">
        <f t="shared" si="259"/>
        <v>217.03</v>
      </c>
    </row>
    <row r="448" spans="1:27" ht="12.75" hidden="1" customHeight="1" outlineLevel="1" x14ac:dyDescent="0.2">
      <c r="A448" s="163" t="s">
        <v>1466</v>
      </c>
      <c r="B448" s="94" t="s">
        <v>83</v>
      </c>
      <c r="C448" s="70" t="s">
        <v>79</v>
      </c>
      <c r="D448" s="71">
        <v>4.95</v>
      </c>
      <c r="E448" s="71">
        <v>4.95</v>
      </c>
      <c r="F448" s="71">
        <v>4.95</v>
      </c>
      <c r="G448" s="71">
        <v>4.95</v>
      </c>
      <c r="H448" s="71">
        <v>4.95</v>
      </c>
      <c r="I448" s="71">
        <v>4.95</v>
      </c>
      <c r="J448" s="71">
        <v>4.95</v>
      </c>
      <c r="K448" s="71">
        <v>4.95</v>
      </c>
      <c r="L448" s="71">
        <v>4.95</v>
      </c>
      <c r="M448" s="71">
        <v>4.95</v>
      </c>
      <c r="N448" s="71">
        <v>4.95</v>
      </c>
      <c r="O448" s="71">
        <v>4.95</v>
      </c>
      <c r="P448" s="71">
        <v>4.95</v>
      </c>
      <c r="Q448" s="71">
        <v>4.95</v>
      </c>
      <c r="R448" s="71">
        <v>4.95</v>
      </c>
      <c r="S448" s="71">
        <v>4.95</v>
      </c>
      <c r="T448" s="71">
        <v>4.95</v>
      </c>
      <c r="U448" s="71">
        <v>4.95</v>
      </c>
      <c r="V448" s="71">
        <v>4.95</v>
      </c>
      <c r="W448" s="71">
        <v>4.95</v>
      </c>
      <c r="X448" s="71">
        <v>4.95</v>
      </c>
      <c r="Y448" s="71">
        <v>4.95</v>
      </c>
      <c r="Z448" s="71">
        <v>4.95</v>
      </c>
      <c r="AA448" s="71">
        <v>4.95</v>
      </c>
    </row>
    <row r="449" spans="1:27" ht="12.75" hidden="1" customHeight="1" outlineLevel="1" x14ac:dyDescent="0.2">
      <c r="A449" s="163" t="s">
        <v>1467</v>
      </c>
      <c r="B449" s="94" t="s">
        <v>81</v>
      </c>
      <c r="C449" s="70" t="s">
        <v>79</v>
      </c>
      <c r="D449" s="71">
        <f>$D$11</f>
        <v>110.23</v>
      </c>
      <c r="E449" s="71">
        <f t="shared" ref="E449:AA449" si="260">$D$11</f>
        <v>110.23</v>
      </c>
      <c r="F449" s="71">
        <f t="shared" si="260"/>
        <v>110.23</v>
      </c>
      <c r="G449" s="71">
        <f t="shared" si="260"/>
        <v>110.23</v>
      </c>
      <c r="H449" s="71">
        <f t="shared" si="260"/>
        <v>110.23</v>
      </c>
      <c r="I449" s="71">
        <f t="shared" si="260"/>
        <v>110.23</v>
      </c>
      <c r="J449" s="71">
        <f t="shared" si="260"/>
        <v>110.23</v>
      </c>
      <c r="K449" s="71">
        <f t="shared" si="260"/>
        <v>110.23</v>
      </c>
      <c r="L449" s="71">
        <f t="shared" si="260"/>
        <v>110.23</v>
      </c>
      <c r="M449" s="71">
        <f t="shared" si="260"/>
        <v>110.23</v>
      </c>
      <c r="N449" s="71">
        <f t="shared" si="260"/>
        <v>110.23</v>
      </c>
      <c r="O449" s="71">
        <f t="shared" si="260"/>
        <v>110.23</v>
      </c>
      <c r="P449" s="71">
        <f t="shared" si="260"/>
        <v>110.23</v>
      </c>
      <c r="Q449" s="71">
        <f t="shared" si="260"/>
        <v>110.23</v>
      </c>
      <c r="R449" s="71">
        <f t="shared" si="260"/>
        <v>110.23</v>
      </c>
      <c r="S449" s="71">
        <f t="shared" si="260"/>
        <v>110.23</v>
      </c>
      <c r="T449" s="71">
        <f t="shared" si="260"/>
        <v>110.23</v>
      </c>
      <c r="U449" s="71">
        <f t="shared" si="260"/>
        <v>110.23</v>
      </c>
      <c r="V449" s="71">
        <f t="shared" si="260"/>
        <v>110.23</v>
      </c>
      <c r="W449" s="71">
        <f t="shared" si="260"/>
        <v>110.23</v>
      </c>
      <c r="X449" s="71">
        <f t="shared" si="260"/>
        <v>110.23</v>
      </c>
      <c r="Y449" s="71">
        <f t="shared" si="260"/>
        <v>110.23</v>
      </c>
      <c r="Z449" s="71">
        <f t="shared" si="260"/>
        <v>110.23</v>
      </c>
      <c r="AA449" s="71">
        <f t="shared" si="260"/>
        <v>110.23</v>
      </c>
    </row>
    <row r="450" spans="1:27" collapsed="1" x14ac:dyDescent="0.2">
      <c r="A450" s="162" t="s">
        <v>1468</v>
      </c>
      <c r="B450" s="54" t="str">
        <f>"26"&amp;"."&amp;$B$663&amp;"."&amp;$B$664</f>
        <v>26.05.2023</v>
      </c>
      <c r="C450" s="134" t="s">
        <v>76</v>
      </c>
      <c r="D450" s="135">
        <f>ROUND(((D451+D452+D454+D453)/1000),5)</f>
        <v>1.57585</v>
      </c>
      <c r="E450" s="135">
        <f>ROUND(((E451+E452+E454+E453)/1000),5)</f>
        <v>1.43353</v>
      </c>
      <c r="F450" s="135">
        <f>ROUND(((F451+F452+F454+F453)/1000),5)</f>
        <v>1.37134</v>
      </c>
      <c r="G450" s="135">
        <f t="shared" ref="G450:AA450" si="261">ROUND(((G451+G452+G454+G453)/1000),5)</f>
        <v>1.3258099999999999</v>
      </c>
      <c r="H450" s="135">
        <f t="shared" si="261"/>
        <v>1.34822</v>
      </c>
      <c r="I450" s="135">
        <f t="shared" si="261"/>
        <v>1.43726</v>
      </c>
      <c r="J450" s="135">
        <f t="shared" si="261"/>
        <v>1.8354600000000001</v>
      </c>
      <c r="K450" s="135">
        <f t="shared" si="261"/>
        <v>2.0131100000000002</v>
      </c>
      <c r="L450" s="135">
        <f t="shared" si="261"/>
        <v>2.2610700000000001</v>
      </c>
      <c r="M450" s="135">
        <f t="shared" si="261"/>
        <v>2.32742</v>
      </c>
      <c r="N450" s="135">
        <f t="shared" si="261"/>
        <v>2.3357800000000002</v>
      </c>
      <c r="O450" s="135">
        <f t="shared" si="261"/>
        <v>2.3293599999999999</v>
      </c>
      <c r="P450" s="135">
        <f t="shared" si="261"/>
        <v>2.3190400000000002</v>
      </c>
      <c r="Q450" s="135">
        <f t="shared" si="261"/>
        <v>2.3347699999999998</v>
      </c>
      <c r="R450" s="135">
        <f t="shared" si="261"/>
        <v>2.33142</v>
      </c>
      <c r="S450" s="135">
        <f t="shared" si="261"/>
        <v>2.32647</v>
      </c>
      <c r="T450" s="135">
        <f t="shared" si="261"/>
        <v>2.3133400000000002</v>
      </c>
      <c r="U450" s="135">
        <f t="shared" si="261"/>
        <v>2.3243399999999999</v>
      </c>
      <c r="V450" s="135">
        <f t="shared" si="261"/>
        <v>2.3200599999999998</v>
      </c>
      <c r="W450" s="135">
        <f t="shared" si="261"/>
        <v>2.2949099999999998</v>
      </c>
      <c r="X450" s="135">
        <f t="shared" si="261"/>
        <v>2.2992400000000002</v>
      </c>
      <c r="Y450" s="135">
        <f t="shared" si="261"/>
        <v>2.3211400000000002</v>
      </c>
      <c r="Z450" s="135">
        <f t="shared" si="261"/>
        <v>2.2649300000000001</v>
      </c>
      <c r="AA450" s="135">
        <f t="shared" si="261"/>
        <v>1.9385399999999999</v>
      </c>
    </row>
    <row r="451" spans="1:27" ht="12.75" hidden="1" customHeight="1" outlineLevel="1" x14ac:dyDescent="0.2">
      <c r="A451" s="163" t="s">
        <v>1469</v>
      </c>
      <c r="B451" s="94" t="s">
        <v>238</v>
      </c>
      <c r="C451" s="70" t="s">
        <v>79</v>
      </c>
      <c r="D451" s="71">
        <v>1243.6400000000001</v>
      </c>
      <c r="E451" s="71">
        <v>1101.32</v>
      </c>
      <c r="F451" s="71">
        <v>1039.1300000000001</v>
      </c>
      <c r="G451" s="71">
        <v>993.6</v>
      </c>
      <c r="H451" s="71">
        <v>1016.01</v>
      </c>
      <c r="I451" s="71">
        <v>1105.05</v>
      </c>
      <c r="J451" s="71">
        <v>1503.25</v>
      </c>
      <c r="K451" s="71">
        <v>1680.9</v>
      </c>
      <c r="L451" s="71">
        <v>1928.86</v>
      </c>
      <c r="M451" s="71">
        <v>1995.21</v>
      </c>
      <c r="N451" s="71">
        <v>2003.57</v>
      </c>
      <c r="O451" s="71">
        <v>1997.15</v>
      </c>
      <c r="P451" s="71">
        <v>1986.83</v>
      </c>
      <c r="Q451" s="71">
        <v>2002.56</v>
      </c>
      <c r="R451" s="71">
        <v>1999.21</v>
      </c>
      <c r="S451" s="71">
        <v>1994.26</v>
      </c>
      <c r="T451" s="71">
        <v>1981.13</v>
      </c>
      <c r="U451" s="71">
        <v>1992.13</v>
      </c>
      <c r="V451" s="71">
        <v>1987.85</v>
      </c>
      <c r="W451" s="71">
        <v>1962.7</v>
      </c>
      <c r="X451" s="71">
        <v>1967.03</v>
      </c>
      <c r="Y451" s="71">
        <v>1988.93</v>
      </c>
      <c r="Z451" s="71">
        <v>1932.72</v>
      </c>
      <c r="AA451" s="71">
        <v>1606.33</v>
      </c>
    </row>
    <row r="452" spans="1:27" ht="12.75" hidden="1" customHeight="1" outlineLevel="1" x14ac:dyDescent="0.2">
      <c r="A452" s="163" t="s">
        <v>1470</v>
      </c>
      <c r="B452" s="94" t="s">
        <v>90</v>
      </c>
      <c r="C452" s="70" t="s">
        <v>79</v>
      </c>
      <c r="D452" s="71">
        <f>$D$327</f>
        <v>217.03</v>
      </c>
      <c r="E452" s="71">
        <f t="shared" ref="E452:AA452" si="262">$D$327</f>
        <v>217.03</v>
      </c>
      <c r="F452" s="71">
        <f t="shared" si="262"/>
        <v>217.03</v>
      </c>
      <c r="G452" s="71">
        <f t="shared" si="262"/>
        <v>217.03</v>
      </c>
      <c r="H452" s="71">
        <f t="shared" si="262"/>
        <v>217.03</v>
      </c>
      <c r="I452" s="71">
        <f t="shared" si="262"/>
        <v>217.03</v>
      </c>
      <c r="J452" s="71">
        <f t="shared" si="262"/>
        <v>217.03</v>
      </c>
      <c r="K452" s="71">
        <f t="shared" si="262"/>
        <v>217.03</v>
      </c>
      <c r="L452" s="71">
        <f t="shared" si="262"/>
        <v>217.03</v>
      </c>
      <c r="M452" s="71">
        <f t="shared" si="262"/>
        <v>217.03</v>
      </c>
      <c r="N452" s="71">
        <f t="shared" si="262"/>
        <v>217.03</v>
      </c>
      <c r="O452" s="71">
        <f t="shared" si="262"/>
        <v>217.03</v>
      </c>
      <c r="P452" s="71">
        <f t="shared" si="262"/>
        <v>217.03</v>
      </c>
      <c r="Q452" s="71">
        <f t="shared" si="262"/>
        <v>217.03</v>
      </c>
      <c r="R452" s="71">
        <f t="shared" si="262"/>
        <v>217.03</v>
      </c>
      <c r="S452" s="71">
        <f t="shared" si="262"/>
        <v>217.03</v>
      </c>
      <c r="T452" s="71">
        <f t="shared" si="262"/>
        <v>217.03</v>
      </c>
      <c r="U452" s="71">
        <f t="shared" si="262"/>
        <v>217.03</v>
      </c>
      <c r="V452" s="71">
        <f t="shared" si="262"/>
        <v>217.03</v>
      </c>
      <c r="W452" s="71">
        <f t="shared" si="262"/>
        <v>217.03</v>
      </c>
      <c r="X452" s="71">
        <f t="shared" si="262"/>
        <v>217.03</v>
      </c>
      <c r="Y452" s="71">
        <f t="shared" si="262"/>
        <v>217.03</v>
      </c>
      <c r="Z452" s="71">
        <f t="shared" si="262"/>
        <v>217.03</v>
      </c>
      <c r="AA452" s="71">
        <f t="shared" si="262"/>
        <v>217.03</v>
      </c>
    </row>
    <row r="453" spans="1:27" ht="12.75" hidden="1" customHeight="1" outlineLevel="1" x14ac:dyDescent="0.2">
      <c r="A453" s="163" t="s">
        <v>1471</v>
      </c>
      <c r="B453" s="94" t="s">
        <v>83</v>
      </c>
      <c r="C453" s="70" t="s">
        <v>79</v>
      </c>
      <c r="D453" s="71">
        <v>4.95</v>
      </c>
      <c r="E453" s="71">
        <v>4.95</v>
      </c>
      <c r="F453" s="71">
        <v>4.95</v>
      </c>
      <c r="G453" s="71">
        <v>4.95</v>
      </c>
      <c r="H453" s="71">
        <v>4.95</v>
      </c>
      <c r="I453" s="71">
        <v>4.95</v>
      </c>
      <c r="J453" s="71">
        <v>4.95</v>
      </c>
      <c r="K453" s="71">
        <v>4.95</v>
      </c>
      <c r="L453" s="71">
        <v>4.95</v>
      </c>
      <c r="M453" s="71">
        <v>4.95</v>
      </c>
      <c r="N453" s="71">
        <v>4.95</v>
      </c>
      <c r="O453" s="71">
        <v>4.95</v>
      </c>
      <c r="P453" s="71">
        <v>4.95</v>
      </c>
      <c r="Q453" s="71">
        <v>4.95</v>
      </c>
      <c r="R453" s="71">
        <v>4.95</v>
      </c>
      <c r="S453" s="71">
        <v>4.95</v>
      </c>
      <c r="T453" s="71">
        <v>4.95</v>
      </c>
      <c r="U453" s="71">
        <v>4.95</v>
      </c>
      <c r="V453" s="71">
        <v>4.95</v>
      </c>
      <c r="W453" s="71">
        <v>4.95</v>
      </c>
      <c r="X453" s="71">
        <v>4.95</v>
      </c>
      <c r="Y453" s="71">
        <v>4.95</v>
      </c>
      <c r="Z453" s="71">
        <v>4.95</v>
      </c>
      <c r="AA453" s="71">
        <v>4.95</v>
      </c>
    </row>
    <row r="454" spans="1:27" ht="12.75" hidden="1" customHeight="1" outlineLevel="1" x14ac:dyDescent="0.2">
      <c r="A454" s="163" t="s">
        <v>1472</v>
      </c>
      <c r="B454" s="94" t="s">
        <v>81</v>
      </c>
      <c r="C454" s="70" t="s">
        <v>79</v>
      </c>
      <c r="D454" s="71">
        <f>$D$11</f>
        <v>110.23</v>
      </c>
      <c r="E454" s="71">
        <f t="shared" ref="E454:AA454" si="263">$D$11</f>
        <v>110.23</v>
      </c>
      <c r="F454" s="71">
        <f t="shared" si="263"/>
        <v>110.23</v>
      </c>
      <c r="G454" s="71">
        <f t="shared" si="263"/>
        <v>110.23</v>
      </c>
      <c r="H454" s="71">
        <f t="shared" si="263"/>
        <v>110.23</v>
      </c>
      <c r="I454" s="71">
        <f t="shared" si="263"/>
        <v>110.23</v>
      </c>
      <c r="J454" s="71">
        <f t="shared" si="263"/>
        <v>110.23</v>
      </c>
      <c r="K454" s="71">
        <f t="shared" si="263"/>
        <v>110.23</v>
      </c>
      <c r="L454" s="71">
        <f t="shared" si="263"/>
        <v>110.23</v>
      </c>
      <c r="M454" s="71">
        <f t="shared" si="263"/>
        <v>110.23</v>
      </c>
      <c r="N454" s="71">
        <f t="shared" si="263"/>
        <v>110.23</v>
      </c>
      <c r="O454" s="71">
        <f t="shared" si="263"/>
        <v>110.23</v>
      </c>
      <c r="P454" s="71">
        <f t="shared" si="263"/>
        <v>110.23</v>
      </c>
      <c r="Q454" s="71">
        <f t="shared" si="263"/>
        <v>110.23</v>
      </c>
      <c r="R454" s="71">
        <f t="shared" si="263"/>
        <v>110.23</v>
      </c>
      <c r="S454" s="71">
        <f t="shared" si="263"/>
        <v>110.23</v>
      </c>
      <c r="T454" s="71">
        <f t="shared" si="263"/>
        <v>110.23</v>
      </c>
      <c r="U454" s="71">
        <f t="shared" si="263"/>
        <v>110.23</v>
      </c>
      <c r="V454" s="71">
        <f t="shared" si="263"/>
        <v>110.23</v>
      </c>
      <c r="W454" s="71">
        <f t="shared" si="263"/>
        <v>110.23</v>
      </c>
      <c r="X454" s="71">
        <f t="shared" si="263"/>
        <v>110.23</v>
      </c>
      <c r="Y454" s="71">
        <f t="shared" si="263"/>
        <v>110.23</v>
      </c>
      <c r="Z454" s="71">
        <f t="shared" si="263"/>
        <v>110.23</v>
      </c>
      <c r="AA454" s="71">
        <f t="shared" si="263"/>
        <v>110.23</v>
      </c>
    </row>
    <row r="455" spans="1:27" collapsed="1" x14ac:dyDescent="0.2">
      <c r="A455" s="162" t="s">
        <v>1473</v>
      </c>
      <c r="B455" s="54" t="str">
        <f>"27"&amp;"."&amp;$B$663&amp;"."&amp;$B$664</f>
        <v>27.05.2023</v>
      </c>
      <c r="C455" s="134" t="s">
        <v>76</v>
      </c>
      <c r="D455" s="135">
        <f>ROUND(((D456+D457+D459+D458)/1000),5)</f>
        <v>1.8757200000000001</v>
      </c>
      <c r="E455" s="135">
        <f>ROUND(((E456+E457+E459+E458)/1000),5)</f>
        <v>1.6353</v>
      </c>
      <c r="F455" s="135">
        <f>ROUND(((F456+F457+F459+F458)/1000),5)</f>
        <v>1.48905</v>
      </c>
      <c r="G455" s="135">
        <f t="shared" ref="G455:AA455" si="264">ROUND(((G456+G457+G459+G458)/1000),5)</f>
        <v>1.4368000000000001</v>
      </c>
      <c r="H455" s="135">
        <f t="shared" si="264"/>
        <v>1.4142300000000001</v>
      </c>
      <c r="I455" s="135">
        <f t="shared" si="264"/>
        <v>1.3925000000000001</v>
      </c>
      <c r="J455" s="135">
        <f t="shared" si="264"/>
        <v>1.69858</v>
      </c>
      <c r="K455" s="135">
        <f t="shared" si="264"/>
        <v>1.85378</v>
      </c>
      <c r="L455" s="135">
        <f t="shared" si="264"/>
        <v>2.1270099999999998</v>
      </c>
      <c r="M455" s="135">
        <f t="shared" si="264"/>
        <v>2.2404099999999998</v>
      </c>
      <c r="N455" s="135">
        <f t="shared" si="264"/>
        <v>2.2727200000000001</v>
      </c>
      <c r="O455" s="135">
        <f t="shared" si="264"/>
        <v>2.2730100000000002</v>
      </c>
      <c r="P455" s="135">
        <f t="shared" si="264"/>
        <v>2.2679100000000001</v>
      </c>
      <c r="Q455" s="135">
        <f t="shared" si="264"/>
        <v>2.2686000000000002</v>
      </c>
      <c r="R455" s="135">
        <f t="shared" si="264"/>
        <v>2.2668900000000001</v>
      </c>
      <c r="S455" s="135">
        <f t="shared" si="264"/>
        <v>2.2454100000000001</v>
      </c>
      <c r="T455" s="135">
        <f t="shared" si="264"/>
        <v>2.2294399999999999</v>
      </c>
      <c r="U455" s="135">
        <f t="shared" si="264"/>
        <v>2.1644899999999998</v>
      </c>
      <c r="V455" s="135">
        <f t="shared" si="264"/>
        <v>2.1640199999999998</v>
      </c>
      <c r="W455" s="135">
        <f t="shared" si="264"/>
        <v>2.1638000000000002</v>
      </c>
      <c r="X455" s="135">
        <f t="shared" si="264"/>
        <v>2.2243300000000001</v>
      </c>
      <c r="Y455" s="135">
        <f t="shared" si="264"/>
        <v>2.24254</v>
      </c>
      <c r="Z455" s="135">
        <f t="shared" si="264"/>
        <v>2.1491699999999998</v>
      </c>
      <c r="AA455" s="135">
        <f t="shared" si="264"/>
        <v>1.8484100000000001</v>
      </c>
    </row>
    <row r="456" spans="1:27" ht="12.75" hidden="1" customHeight="1" outlineLevel="1" x14ac:dyDescent="0.2">
      <c r="A456" s="163" t="s">
        <v>1474</v>
      </c>
      <c r="B456" s="94" t="s">
        <v>238</v>
      </c>
      <c r="C456" s="70" t="s">
        <v>79</v>
      </c>
      <c r="D456" s="71">
        <v>1543.51</v>
      </c>
      <c r="E456" s="71">
        <v>1303.0899999999999</v>
      </c>
      <c r="F456" s="71">
        <v>1156.8399999999999</v>
      </c>
      <c r="G456" s="71">
        <v>1104.5899999999999</v>
      </c>
      <c r="H456" s="71">
        <v>1082.02</v>
      </c>
      <c r="I456" s="71">
        <v>1060.29</v>
      </c>
      <c r="J456" s="71">
        <v>1366.37</v>
      </c>
      <c r="K456" s="71">
        <v>1521.57</v>
      </c>
      <c r="L456" s="71">
        <v>1794.8</v>
      </c>
      <c r="M456" s="71">
        <v>1908.2</v>
      </c>
      <c r="N456" s="71">
        <v>1940.51</v>
      </c>
      <c r="O456" s="71">
        <v>1940.8</v>
      </c>
      <c r="P456" s="71">
        <v>1935.7</v>
      </c>
      <c r="Q456" s="71">
        <v>1936.39</v>
      </c>
      <c r="R456" s="71">
        <v>1934.68</v>
      </c>
      <c r="S456" s="71">
        <v>1913.2</v>
      </c>
      <c r="T456" s="71">
        <v>1897.23</v>
      </c>
      <c r="U456" s="71">
        <v>1832.28</v>
      </c>
      <c r="V456" s="71">
        <v>1831.81</v>
      </c>
      <c r="W456" s="71">
        <v>1831.59</v>
      </c>
      <c r="X456" s="71">
        <v>1892.12</v>
      </c>
      <c r="Y456" s="71">
        <v>1910.33</v>
      </c>
      <c r="Z456" s="71">
        <v>1816.96</v>
      </c>
      <c r="AA456" s="71">
        <v>1516.2</v>
      </c>
    </row>
    <row r="457" spans="1:27" ht="12.75" hidden="1" customHeight="1" outlineLevel="1" x14ac:dyDescent="0.2">
      <c r="A457" s="163" t="s">
        <v>1475</v>
      </c>
      <c r="B457" s="94" t="s">
        <v>90</v>
      </c>
      <c r="C457" s="70" t="s">
        <v>79</v>
      </c>
      <c r="D457" s="71">
        <f>$D$327</f>
        <v>217.03</v>
      </c>
      <c r="E457" s="71">
        <f t="shared" ref="E457:AA457" si="265">$D$327</f>
        <v>217.03</v>
      </c>
      <c r="F457" s="71">
        <f t="shared" si="265"/>
        <v>217.03</v>
      </c>
      <c r="G457" s="71">
        <f t="shared" si="265"/>
        <v>217.03</v>
      </c>
      <c r="H457" s="71">
        <f t="shared" si="265"/>
        <v>217.03</v>
      </c>
      <c r="I457" s="71">
        <f t="shared" si="265"/>
        <v>217.03</v>
      </c>
      <c r="J457" s="71">
        <f t="shared" si="265"/>
        <v>217.03</v>
      </c>
      <c r="K457" s="71">
        <f t="shared" si="265"/>
        <v>217.03</v>
      </c>
      <c r="L457" s="71">
        <f t="shared" si="265"/>
        <v>217.03</v>
      </c>
      <c r="M457" s="71">
        <f t="shared" si="265"/>
        <v>217.03</v>
      </c>
      <c r="N457" s="71">
        <f t="shared" si="265"/>
        <v>217.03</v>
      </c>
      <c r="O457" s="71">
        <f t="shared" si="265"/>
        <v>217.03</v>
      </c>
      <c r="P457" s="71">
        <f t="shared" si="265"/>
        <v>217.03</v>
      </c>
      <c r="Q457" s="71">
        <f t="shared" si="265"/>
        <v>217.03</v>
      </c>
      <c r="R457" s="71">
        <f t="shared" si="265"/>
        <v>217.03</v>
      </c>
      <c r="S457" s="71">
        <f t="shared" si="265"/>
        <v>217.03</v>
      </c>
      <c r="T457" s="71">
        <f t="shared" si="265"/>
        <v>217.03</v>
      </c>
      <c r="U457" s="71">
        <f t="shared" si="265"/>
        <v>217.03</v>
      </c>
      <c r="V457" s="71">
        <f t="shared" si="265"/>
        <v>217.03</v>
      </c>
      <c r="W457" s="71">
        <f t="shared" si="265"/>
        <v>217.03</v>
      </c>
      <c r="X457" s="71">
        <f t="shared" si="265"/>
        <v>217.03</v>
      </c>
      <c r="Y457" s="71">
        <f t="shared" si="265"/>
        <v>217.03</v>
      </c>
      <c r="Z457" s="71">
        <f t="shared" si="265"/>
        <v>217.03</v>
      </c>
      <c r="AA457" s="71">
        <f t="shared" si="265"/>
        <v>217.03</v>
      </c>
    </row>
    <row r="458" spans="1:27" ht="12.75" hidden="1" customHeight="1" outlineLevel="1" x14ac:dyDescent="0.2">
      <c r="A458" s="163" t="s">
        <v>1476</v>
      </c>
      <c r="B458" s="94" t="s">
        <v>83</v>
      </c>
      <c r="C458" s="70" t="s">
        <v>79</v>
      </c>
      <c r="D458" s="71">
        <v>4.95</v>
      </c>
      <c r="E458" s="71">
        <v>4.95</v>
      </c>
      <c r="F458" s="71">
        <v>4.95</v>
      </c>
      <c r="G458" s="71">
        <v>4.95</v>
      </c>
      <c r="H458" s="71">
        <v>4.95</v>
      </c>
      <c r="I458" s="71">
        <v>4.95</v>
      </c>
      <c r="J458" s="71">
        <v>4.95</v>
      </c>
      <c r="K458" s="71">
        <v>4.95</v>
      </c>
      <c r="L458" s="71">
        <v>4.95</v>
      </c>
      <c r="M458" s="71">
        <v>4.95</v>
      </c>
      <c r="N458" s="71">
        <v>4.95</v>
      </c>
      <c r="O458" s="71">
        <v>4.95</v>
      </c>
      <c r="P458" s="71">
        <v>4.95</v>
      </c>
      <c r="Q458" s="71">
        <v>4.95</v>
      </c>
      <c r="R458" s="71">
        <v>4.95</v>
      </c>
      <c r="S458" s="71">
        <v>4.95</v>
      </c>
      <c r="T458" s="71">
        <v>4.95</v>
      </c>
      <c r="U458" s="71">
        <v>4.95</v>
      </c>
      <c r="V458" s="71">
        <v>4.95</v>
      </c>
      <c r="W458" s="71">
        <v>4.95</v>
      </c>
      <c r="X458" s="71">
        <v>4.95</v>
      </c>
      <c r="Y458" s="71">
        <v>4.95</v>
      </c>
      <c r="Z458" s="71">
        <v>4.95</v>
      </c>
      <c r="AA458" s="71">
        <v>4.95</v>
      </c>
    </row>
    <row r="459" spans="1:27" ht="12.75" hidden="1" customHeight="1" outlineLevel="1" x14ac:dyDescent="0.2">
      <c r="A459" s="163" t="s">
        <v>1477</v>
      </c>
      <c r="B459" s="94" t="s">
        <v>81</v>
      </c>
      <c r="C459" s="70" t="s">
        <v>79</v>
      </c>
      <c r="D459" s="71">
        <f>$D$11</f>
        <v>110.23</v>
      </c>
      <c r="E459" s="71">
        <f t="shared" ref="E459:AA459" si="266">$D$11</f>
        <v>110.23</v>
      </c>
      <c r="F459" s="71">
        <f t="shared" si="266"/>
        <v>110.23</v>
      </c>
      <c r="G459" s="71">
        <f t="shared" si="266"/>
        <v>110.23</v>
      </c>
      <c r="H459" s="71">
        <f t="shared" si="266"/>
        <v>110.23</v>
      </c>
      <c r="I459" s="71">
        <f t="shared" si="266"/>
        <v>110.23</v>
      </c>
      <c r="J459" s="71">
        <f t="shared" si="266"/>
        <v>110.23</v>
      </c>
      <c r="K459" s="71">
        <f t="shared" si="266"/>
        <v>110.23</v>
      </c>
      <c r="L459" s="71">
        <f t="shared" si="266"/>
        <v>110.23</v>
      </c>
      <c r="M459" s="71">
        <f t="shared" si="266"/>
        <v>110.23</v>
      </c>
      <c r="N459" s="71">
        <f t="shared" si="266"/>
        <v>110.23</v>
      </c>
      <c r="O459" s="71">
        <f t="shared" si="266"/>
        <v>110.23</v>
      </c>
      <c r="P459" s="71">
        <f t="shared" si="266"/>
        <v>110.23</v>
      </c>
      <c r="Q459" s="71">
        <f t="shared" si="266"/>
        <v>110.23</v>
      </c>
      <c r="R459" s="71">
        <f t="shared" si="266"/>
        <v>110.23</v>
      </c>
      <c r="S459" s="71">
        <f t="shared" si="266"/>
        <v>110.23</v>
      </c>
      <c r="T459" s="71">
        <f t="shared" si="266"/>
        <v>110.23</v>
      </c>
      <c r="U459" s="71">
        <f t="shared" si="266"/>
        <v>110.23</v>
      </c>
      <c r="V459" s="71">
        <f t="shared" si="266"/>
        <v>110.23</v>
      </c>
      <c r="W459" s="71">
        <f t="shared" si="266"/>
        <v>110.23</v>
      </c>
      <c r="X459" s="71">
        <f t="shared" si="266"/>
        <v>110.23</v>
      </c>
      <c r="Y459" s="71">
        <f t="shared" si="266"/>
        <v>110.23</v>
      </c>
      <c r="Z459" s="71">
        <f t="shared" si="266"/>
        <v>110.23</v>
      </c>
      <c r="AA459" s="71">
        <f t="shared" si="266"/>
        <v>110.23</v>
      </c>
    </row>
    <row r="460" spans="1:27" collapsed="1" x14ac:dyDescent="0.2">
      <c r="A460" s="162" t="s">
        <v>1478</v>
      </c>
      <c r="B460" s="54" t="str">
        <f>"28"&amp;"."&amp;$B$663&amp;"."&amp;$B$664</f>
        <v>28.05.2023</v>
      </c>
      <c r="C460" s="134" t="s">
        <v>76</v>
      </c>
      <c r="D460" s="135">
        <f>ROUND(((D461+D462+D464+D463)/1000),5)</f>
        <v>1.7297899999999999</v>
      </c>
      <c r="E460" s="135">
        <f>ROUND(((E461+E462+E464+E463)/1000),5)</f>
        <v>1.5664499999999999</v>
      </c>
      <c r="F460" s="135">
        <f>ROUND(((F461+F462+F464+F463)/1000),5)</f>
        <v>1.4395</v>
      </c>
      <c r="G460" s="135">
        <f t="shared" ref="G460:AA460" si="267">ROUND(((G461+G462+G464+G463)/1000),5)</f>
        <v>1.40903</v>
      </c>
      <c r="H460" s="135">
        <f t="shared" si="267"/>
        <v>1.38113</v>
      </c>
      <c r="I460" s="135">
        <f t="shared" si="267"/>
        <v>1.36381</v>
      </c>
      <c r="J460" s="135">
        <f t="shared" si="267"/>
        <v>1.55505</v>
      </c>
      <c r="K460" s="135">
        <f t="shared" si="267"/>
        <v>1.6875</v>
      </c>
      <c r="L460" s="135">
        <f t="shared" si="267"/>
        <v>1.95451</v>
      </c>
      <c r="M460" s="135">
        <f t="shared" si="267"/>
        <v>2.1279599999999999</v>
      </c>
      <c r="N460" s="135">
        <f t="shared" si="267"/>
        <v>2.1714600000000002</v>
      </c>
      <c r="O460" s="135">
        <f t="shared" si="267"/>
        <v>2.1823000000000001</v>
      </c>
      <c r="P460" s="135">
        <f t="shared" si="267"/>
        <v>2.1762199999999998</v>
      </c>
      <c r="Q460" s="135">
        <f t="shared" si="267"/>
        <v>2.1813600000000002</v>
      </c>
      <c r="R460" s="135">
        <f t="shared" si="267"/>
        <v>2.1803599999999999</v>
      </c>
      <c r="S460" s="135">
        <f t="shared" si="267"/>
        <v>2.1785999999999999</v>
      </c>
      <c r="T460" s="135">
        <f t="shared" si="267"/>
        <v>2.1684899999999998</v>
      </c>
      <c r="U460" s="135">
        <f t="shared" si="267"/>
        <v>2.1484999999999999</v>
      </c>
      <c r="V460" s="135">
        <f t="shared" si="267"/>
        <v>2.1573899999999999</v>
      </c>
      <c r="W460" s="135">
        <f t="shared" si="267"/>
        <v>2.1545399999999999</v>
      </c>
      <c r="X460" s="135">
        <f t="shared" si="267"/>
        <v>2.1942200000000001</v>
      </c>
      <c r="Y460" s="135">
        <f t="shared" si="267"/>
        <v>2.21279</v>
      </c>
      <c r="Z460" s="135">
        <f t="shared" si="267"/>
        <v>2.1136200000000001</v>
      </c>
      <c r="AA460" s="135">
        <f t="shared" si="267"/>
        <v>1.7918000000000001</v>
      </c>
    </row>
    <row r="461" spans="1:27" ht="12.75" hidden="1" customHeight="1" outlineLevel="1" x14ac:dyDescent="0.2">
      <c r="A461" s="163" t="s">
        <v>1479</v>
      </c>
      <c r="B461" s="94" t="s">
        <v>238</v>
      </c>
      <c r="C461" s="70" t="s">
        <v>79</v>
      </c>
      <c r="D461" s="71">
        <v>1397.58</v>
      </c>
      <c r="E461" s="71">
        <v>1234.24</v>
      </c>
      <c r="F461" s="71">
        <v>1107.29</v>
      </c>
      <c r="G461" s="71">
        <v>1076.82</v>
      </c>
      <c r="H461" s="71">
        <v>1048.92</v>
      </c>
      <c r="I461" s="71">
        <v>1031.5999999999999</v>
      </c>
      <c r="J461" s="71">
        <v>1222.8399999999999</v>
      </c>
      <c r="K461" s="71">
        <v>1355.29</v>
      </c>
      <c r="L461" s="71">
        <v>1622.3</v>
      </c>
      <c r="M461" s="71">
        <v>1795.75</v>
      </c>
      <c r="N461" s="71">
        <v>1839.25</v>
      </c>
      <c r="O461" s="71">
        <v>1850.09</v>
      </c>
      <c r="P461" s="71">
        <v>1844.01</v>
      </c>
      <c r="Q461" s="71">
        <v>1849.15</v>
      </c>
      <c r="R461" s="71">
        <v>1848.15</v>
      </c>
      <c r="S461" s="71">
        <v>1846.39</v>
      </c>
      <c r="T461" s="71">
        <v>1836.28</v>
      </c>
      <c r="U461" s="71">
        <v>1816.29</v>
      </c>
      <c r="V461" s="71">
        <v>1825.18</v>
      </c>
      <c r="W461" s="71">
        <v>1822.33</v>
      </c>
      <c r="X461" s="71">
        <v>1862.01</v>
      </c>
      <c r="Y461" s="71">
        <v>1880.58</v>
      </c>
      <c r="Z461" s="71">
        <v>1781.41</v>
      </c>
      <c r="AA461" s="71">
        <v>1459.59</v>
      </c>
    </row>
    <row r="462" spans="1:27" ht="12.75" hidden="1" customHeight="1" outlineLevel="1" x14ac:dyDescent="0.2">
      <c r="A462" s="163" t="s">
        <v>1480</v>
      </c>
      <c r="B462" s="94" t="s">
        <v>90</v>
      </c>
      <c r="C462" s="70" t="s">
        <v>79</v>
      </c>
      <c r="D462" s="71">
        <f>$D$327</f>
        <v>217.03</v>
      </c>
      <c r="E462" s="71">
        <f t="shared" ref="E462:AA462" si="268">$D$327</f>
        <v>217.03</v>
      </c>
      <c r="F462" s="71">
        <f t="shared" si="268"/>
        <v>217.03</v>
      </c>
      <c r="G462" s="71">
        <f t="shared" si="268"/>
        <v>217.03</v>
      </c>
      <c r="H462" s="71">
        <f t="shared" si="268"/>
        <v>217.03</v>
      </c>
      <c r="I462" s="71">
        <f t="shared" si="268"/>
        <v>217.03</v>
      </c>
      <c r="J462" s="71">
        <f t="shared" si="268"/>
        <v>217.03</v>
      </c>
      <c r="K462" s="71">
        <f t="shared" si="268"/>
        <v>217.03</v>
      </c>
      <c r="L462" s="71">
        <f t="shared" si="268"/>
        <v>217.03</v>
      </c>
      <c r="M462" s="71">
        <f t="shared" si="268"/>
        <v>217.03</v>
      </c>
      <c r="N462" s="71">
        <f t="shared" si="268"/>
        <v>217.03</v>
      </c>
      <c r="O462" s="71">
        <f t="shared" si="268"/>
        <v>217.03</v>
      </c>
      <c r="P462" s="71">
        <f t="shared" si="268"/>
        <v>217.03</v>
      </c>
      <c r="Q462" s="71">
        <f t="shared" si="268"/>
        <v>217.03</v>
      </c>
      <c r="R462" s="71">
        <f t="shared" si="268"/>
        <v>217.03</v>
      </c>
      <c r="S462" s="71">
        <f t="shared" si="268"/>
        <v>217.03</v>
      </c>
      <c r="T462" s="71">
        <f t="shared" si="268"/>
        <v>217.03</v>
      </c>
      <c r="U462" s="71">
        <f t="shared" si="268"/>
        <v>217.03</v>
      </c>
      <c r="V462" s="71">
        <f t="shared" si="268"/>
        <v>217.03</v>
      </c>
      <c r="W462" s="71">
        <f t="shared" si="268"/>
        <v>217.03</v>
      </c>
      <c r="X462" s="71">
        <f t="shared" si="268"/>
        <v>217.03</v>
      </c>
      <c r="Y462" s="71">
        <f t="shared" si="268"/>
        <v>217.03</v>
      </c>
      <c r="Z462" s="71">
        <f t="shared" si="268"/>
        <v>217.03</v>
      </c>
      <c r="AA462" s="71">
        <f t="shared" si="268"/>
        <v>217.03</v>
      </c>
    </row>
    <row r="463" spans="1:27" ht="12.75" hidden="1" customHeight="1" outlineLevel="1" x14ac:dyDescent="0.2">
      <c r="A463" s="163" t="s">
        <v>1481</v>
      </c>
      <c r="B463" s="94" t="s">
        <v>83</v>
      </c>
      <c r="C463" s="70" t="s">
        <v>79</v>
      </c>
      <c r="D463" s="71">
        <v>4.95</v>
      </c>
      <c r="E463" s="71">
        <v>4.95</v>
      </c>
      <c r="F463" s="71">
        <v>4.95</v>
      </c>
      <c r="G463" s="71">
        <v>4.95</v>
      </c>
      <c r="H463" s="71">
        <v>4.95</v>
      </c>
      <c r="I463" s="71">
        <v>4.95</v>
      </c>
      <c r="J463" s="71">
        <v>4.95</v>
      </c>
      <c r="K463" s="71">
        <v>4.95</v>
      </c>
      <c r="L463" s="71">
        <v>4.95</v>
      </c>
      <c r="M463" s="71">
        <v>4.95</v>
      </c>
      <c r="N463" s="71">
        <v>4.95</v>
      </c>
      <c r="O463" s="71">
        <v>4.95</v>
      </c>
      <c r="P463" s="71">
        <v>4.95</v>
      </c>
      <c r="Q463" s="71">
        <v>4.95</v>
      </c>
      <c r="R463" s="71">
        <v>4.95</v>
      </c>
      <c r="S463" s="71">
        <v>4.95</v>
      </c>
      <c r="T463" s="71">
        <v>4.95</v>
      </c>
      <c r="U463" s="71">
        <v>4.95</v>
      </c>
      <c r="V463" s="71">
        <v>4.95</v>
      </c>
      <c r="W463" s="71">
        <v>4.95</v>
      </c>
      <c r="X463" s="71">
        <v>4.95</v>
      </c>
      <c r="Y463" s="71">
        <v>4.95</v>
      </c>
      <c r="Z463" s="71">
        <v>4.95</v>
      </c>
      <c r="AA463" s="71">
        <v>4.95</v>
      </c>
    </row>
    <row r="464" spans="1:27" ht="12.75" hidden="1" customHeight="1" outlineLevel="1" x14ac:dyDescent="0.2">
      <c r="A464" s="163" t="s">
        <v>1482</v>
      </c>
      <c r="B464" s="94" t="s">
        <v>81</v>
      </c>
      <c r="C464" s="70" t="s">
        <v>79</v>
      </c>
      <c r="D464" s="71">
        <f>$D$11</f>
        <v>110.23</v>
      </c>
      <c r="E464" s="71">
        <f t="shared" ref="E464:AA464" si="269">$D$11</f>
        <v>110.23</v>
      </c>
      <c r="F464" s="71">
        <f t="shared" si="269"/>
        <v>110.23</v>
      </c>
      <c r="G464" s="71">
        <f t="shared" si="269"/>
        <v>110.23</v>
      </c>
      <c r="H464" s="71">
        <f t="shared" si="269"/>
        <v>110.23</v>
      </c>
      <c r="I464" s="71">
        <f t="shared" si="269"/>
        <v>110.23</v>
      </c>
      <c r="J464" s="71">
        <f t="shared" si="269"/>
        <v>110.23</v>
      </c>
      <c r="K464" s="71">
        <f t="shared" si="269"/>
        <v>110.23</v>
      </c>
      <c r="L464" s="71">
        <f t="shared" si="269"/>
        <v>110.23</v>
      </c>
      <c r="M464" s="71">
        <f t="shared" si="269"/>
        <v>110.23</v>
      </c>
      <c r="N464" s="71">
        <f t="shared" si="269"/>
        <v>110.23</v>
      </c>
      <c r="O464" s="71">
        <f t="shared" si="269"/>
        <v>110.23</v>
      </c>
      <c r="P464" s="71">
        <f t="shared" si="269"/>
        <v>110.23</v>
      </c>
      <c r="Q464" s="71">
        <f t="shared" si="269"/>
        <v>110.23</v>
      </c>
      <c r="R464" s="71">
        <f t="shared" si="269"/>
        <v>110.23</v>
      </c>
      <c r="S464" s="71">
        <f t="shared" si="269"/>
        <v>110.23</v>
      </c>
      <c r="T464" s="71">
        <f t="shared" si="269"/>
        <v>110.23</v>
      </c>
      <c r="U464" s="71">
        <f t="shared" si="269"/>
        <v>110.23</v>
      </c>
      <c r="V464" s="71">
        <f t="shared" si="269"/>
        <v>110.23</v>
      </c>
      <c r="W464" s="71">
        <f t="shared" si="269"/>
        <v>110.23</v>
      </c>
      <c r="X464" s="71">
        <f t="shared" si="269"/>
        <v>110.23</v>
      </c>
      <c r="Y464" s="71">
        <f t="shared" si="269"/>
        <v>110.23</v>
      </c>
      <c r="Z464" s="71">
        <f t="shared" si="269"/>
        <v>110.23</v>
      </c>
      <c r="AA464" s="71">
        <f t="shared" si="269"/>
        <v>110.23</v>
      </c>
    </row>
    <row r="465" spans="1:27" collapsed="1" x14ac:dyDescent="0.2">
      <c r="A465" s="162" t="s">
        <v>1483</v>
      </c>
      <c r="B465" s="54" t="str">
        <f>"29"&amp;"."&amp;$B$663&amp;"."&amp;$B$664</f>
        <v>29.05.2023</v>
      </c>
      <c r="C465" s="134" t="s">
        <v>76</v>
      </c>
      <c r="D465" s="135">
        <f>ROUND(((D466+D467+D469+D468)/1000),5)</f>
        <v>1.6700600000000001</v>
      </c>
      <c r="E465" s="135">
        <f>ROUND(((E466+E467+E469+E468)/1000),5)</f>
        <v>1.4948999999999999</v>
      </c>
      <c r="F465" s="135">
        <f>ROUND(((F466+F467+F469+F468)/1000),5)</f>
        <v>1.4051100000000001</v>
      </c>
      <c r="G465" s="135">
        <f t="shared" ref="G465:AA465" si="270">ROUND(((G466+G467+G469+G468)/1000),5)</f>
        <v>1.3660699999999999</v>
      </c>
      <c r="H465" s="135">
        <f t="shared" si="270"/>
        <v>1.37039</v>
      </c>
      <c r="I465" s="135">
        <f t="shared" si="270"/>
        <v>1.4317899999999999</v>
      </c>
      <c r="J465" s="135">
        <f t="shared" si="270"/>
        <v>1.8492200000000001</v>
      </c>
      <c r="K465" s="135">
        <f t="shared" si="270"/>
        <v>2.0887500000000001</v>
      </c>
      <c r="L465" s="135">
        <f t="shared" si="270"/>
        <v>2.2856299999999998</v>
      </c>
      <c r="M465" s="135">
        <f t="shared" si="270"/>
        <v>2.3043499999999999</v>
      </c>
      <c r="N465" s="135">
        <f t="shared" si="270"/>
        <v>2.3228200000000001</v>
      </c>
      <c r="O465" s="135">
        <f t="shared" si="270"/>
        <v>2.34457</v>
      </c>
      <c r="P465" s="135">
        <f t="shared" si="270"/>
        <v>2.3192900000000001</v>
      </c>
      <c r="Q465" s="135">
        <f t="shared" si="270"/>
        <v>2.3132999999999999</v>
      </c>
      <c r="R465" s="135">
        <f t="shared" si="270"/>
        <v>2.3628999999999998</v>
      </c>
      <c r="S465" s="135">
        <f t="shared" si="270"/>
        <v>2.3512499999999998</v>
      </c>
      <c r="T465" s="135">
        <f t="shared" si="270"/>
        <v>2.3311899999999999</v>
      </c>
      <c r="U465" s="135">
        <f t="shared" si="270"/>
        <v>2.3143400000000001</v>
      </c>
      <c r="V465" s="135">
        <f t="shared" si="270"/>
        <v>2.3021400000000001</v>
      </c>
      <c r="W465" s="135">
        <f t="shared" si="270"/>
        <v>2.2885900000000001</v>
      </c>
      <c r="X465" s="135">
        <f t="shared" si="270"/>
        <v>2.28552</v>
      </c>
      <c r="Y465" s="135">
        <f t="shared" si="270"/>
        <v>2.2790300000000001</v>
      </c>
      <c r="Z465" s="135">
        <f t="shared" si="270"/>
        <v>2.1810900000000002</v>
      </c>
      <c r="AA465" s="135">
        <f t="shared" si="270"/>
        <v>1.7953600000000001</v>
      </c>
    </row>
    <row r="466" spans="1:27" ht="12.75" hidden="1" customHeight="1" outlineLevel="1" x14ac:dyDescent="0.2">
      <c r="A466" s="163" t="s">
        <v>1484</v>
      </c>
      <c r="B466" s="94" t="s">
        <v>238</v>
      </c>
      <c r="C466" s="70" t="s">
        <v>79</v>
      </c>
      <c r="D466" s="71">
        <v>1337.85</v>
      </c>
      <c r="E466" s="71">
        <v>1162.69</v>
      </c>
      <c r="F466" s="71">
        <v>1072.9000000000001</v>
      </c>
      <c r="G466" s="71">
        <v>1033.8599999999999</v>
      </c>
      <c r="H466" s="71">
        <v>1038.18</v>
      </c>
      <c r="I466" s="71">
        <v>1099.58</v>
      </c>
      <c r="J466" s="71">
        <v>1517.01</v>
      </c>
      <c r="K466" s="71">
        <v>1756.54</v>
      </c>
      <c r="L466" s="71">
        <v>1953.42</v>
      </c>
      <c r="M466" s="71">
        <v>1972.14</v>
      </c>
      <c r="N466" s="71">
        <v>1990.61</v>
      </c>
      <c r="O466" s="71">
        <v>2012.36</v>
      </c>
      <c r="P466" s="71">
        <v>1987.08</v>
      </c>
      <c r="Q466" s="71">
        <v>1981.09</v>
      </c>
      <c r="R466" s="71">
        <v>2030.69</v>
      </c>
      <c r="S466" s="71">
        <v>2019.04</v>
      </c>
      <c r="T466" s="71">
        <v>1998.98</v>
      </c>
      <c r="U466" s="71">
        <v>1982.13</v>
      </c>
      <c r="V466" s="71">
        <v>1969.93</v>
      </c>
      <c r="W466" s="71">
        <v>1956.38</v>
      </c>
      <c r="X466" s="71">
        <v>1953.31</v>
      </c>
      <c r="Y466" s="71">
        <v>1946.82</v>
      </c>
      <c r="Z466" s="71">
        <v>1848.88</v>
      </c>
      <c r="AA466" s="71">
        <v>1463.15</v>
      </c>
    </row>
    <row r="467" spans="1:27" ht="12.75" hidden="1" customHeight="1" outlineLevel="1" x14ac:dyDescent="0.2">
      <c r="A467" s="163" t="s">
        <v>1485</v>
      </c>
      <c r="B467" s="94" t="s">
        <v>90</v>
      </c>
      <c r="C467" s="70" t="s">
        <v>79</v>
      </c>
      <c r="D467" s="71">
        <f>$D$327</f>
        <v>217.03</v>
      </c>
      <c r="E467" s="71">
        <f t="shared" ref="E467:AA467" si="271">$D$327</f>
        <v>217.03</v>
      </c>
      <c r="F467" s="71">
        <f t="shared" si="271"/>
        <v>217.03</v>
      </c>
      <c r="G467" s="71">
        <f t="shared" si="271"/>
        <v>217.03</v>
      </c>
      <c r="H467" s="71">
        <f t="shared" si="271"/>
        <v>217.03</v>
      </c>
      <c r="I467" s="71">
        <f t="shared" si="271"/>
        <v>217.03</v>
      </c>
      <c r="J467" s="71">
        <f t="shared" si="271"/>
        <v>217.03</v>
      </c>
      <c r="K467" s="71">
        <f t="shared" si="271"/>
        <v>217.03</v>
      </c>
      <c r="L467" s="71">
        <f t="shared" si="271"/>
        <v>217.03</v>
      </c>
      <c r="M467" s="71">
        <f t="shared" si="271"/>
        <v>217.03</v>
      </c>
      <c r="N467" s="71">
        <f t="shared" si="271"/>
        <v>217.03</v>
      </c>
      <c r="O467" s="71">
        <f t="shared" si="271"/>
        <v>217.03</v>
      </c>
      <c r="P467" s="71">
        <f t="shared" si="271"/>
        <v>217.03</v>
      </c>
      <c r="Q467" s="71">
        <f t="shared" si="271"/>
        <v>217.03</v>
      </c>
      <c r="R467" s="71">
        <f t="shared" si="271"/>
        <v>217.03</v>
      </c>
      <c r="S467" s="71">
        <f t="shared" si="271"/>
        <v>217.03</v>
      </c>
      <c r="T467" s="71">
        <f t="shared" si="271"/>
        <v>217.03</v>
      </c>
      <c r="U467" s="71">
        <f t="shared" si="271"/>
        <v>217.03</v>
      </c>
      <c r="V467" s="71">
        <f t="shared" si="271"/>
        <v>217.03</v>
      </c>
      <c r="W467" s="71">
        <f t="shared" si="271"/>
        <v>217.03</v>
      </c>
      <c r="X467" s="71">
        <f t="shared" si="271"/>
        <v>217.03</v>
      </c>
      <c r="Y467" s="71">
        <f t="shared" si="271"/>
        <v>217.03</v>
      </c>
      <c r="Z467" s="71">
        <f t="shared" si="271"/>
        <v>217.03</v>
      </c>
      <c r="AA467" s="71">
        <f t="shared" si="271"/>
        <v>217.03</v>
      </c>
    </row>
    <row r="468" spans="1:27" ht="12.75" hidden="1" customHeight="1" outlineLevel="1" x14ac:dyDescent="0.2">
      <c r="A468" s="163" t="s">
        <v>1486</v>
      </c>
      <c r="B468" s="94" t="s">
        <v>83</v>
      </c>
      <c r="C468" s="70" t="s">
        <v>79</v>
      </c>
      <c r="D468" s="71">
        <v>4.95</v>
      </c>
      <c r="E468" s="71">
        <v>4.95</v>
      </c>
      <c r="F468" s="71">
        <v>4.95</v>
      </c>
      <c r="G468" s="71">
        <v>4.95</v>
      </c>
      <c r="H468" s="71">
        <v>4.95</v>
      </c>
      <c r="I468" s="71">
        <v>4.95</v>
      </c>
      <c r="J468" s="71">
        <v>4.95</v>
      </c>
      <c r="K468" s="71">
        <v>4.95</v>
      </c>
      <c r="L468" s="71">
        <v>4.95</v>
      </c>
      <c r="M468" s="71">
        <v>4.95</v>
      </c>
      <c r="N468" s="71">
        <v>4.95</v>
      </c>
      <c r="O468" s="71">
        <v>4.95</v>
      </c>
      <c r="P468" s="71">
        <v>4.95</v>
      </c>
      <c r="Q468" s="71">
        <v>4.95</v>
      </c>
      <c r="R468" s="71">
        <v>4.95</v>
      </c>
      <c r="S468" s="71">
        <v>4.95</v>
      </c>
      <c r="T468" s="71">
        <v>4.95</v>
      </c>
      <c r="U468" s="71">
        <v>4.95</v>
      </c>
      <c r="V468" s="71">
        <v>4.95</v>
      </c>
      <c r="W468" s="71">
        <v>4.95</v>
      </c>
      <c r="X468" s="71">
        <v>4.95</v>
      </c>
      <c r="Y468" s="71">
        <v>4.95</v>
      </c>
      <c r="Z468" s="71">
        <v>4.95</v>
      </c>
      <c r="AA468" s="71">
        <v>4.95</v>
      </c>
    </row>
    <row r="469" spans="1:27" ht="12.75" hidden="1" customHeight="1" outlineLevel="1" x14ac:dyDescent="0.2">
      <c r="A469" s="163" t="s">
        <v>1487</v>
      </c>
      <c r="B469" s="94" t="s">
        <v>81</v>
      </c>
      <c r="C469" s="70" t="s">
        <v>79</v>
      </c>
      <c r="D469" s="71">
        <f>$D$11</f>
        <v>110.23</v>
      </c>
      <c r="E469" s="71">
        <f t="shared" ref="E469:AA469" si="272">$D$11</f>
        <v>110.23</v>
      </c>
      <c r="F469" s="71">
        <f t="shared" si="272"/>
        <v>110.23</v>
      </c>
      <c r="G469" s="71">
        <f t="shared" si="272"/>
        <v>110.23</v>
      </c>
      <c r="H469" s="71">
        <f t="shared" si="272"/>
        <v>110.23</v>
      </c>
      <c r="I469" s="71">
        <f t="shared" si="272"/>
        <v>110.23</v>
      </c>
      <c r="J469" s="71">
        <f t="shared" si="272"/>
        <v>110.23</v>
      </c>
      <c r="K469" s="71">
        <f t="shared" si="272"/>
        <v>110.23</v>
      </c>
      <c r="L469" s="71">
        <f t="shared" si="272"/>
        <v>110.23</v>
      </c>
      <c r="M469" s="71">
        <f t="shared" si="272"/>
        <v>110.23</v>
      </c>
      <c r="N469" s="71">
        <f t="shared" si="272"/>
        <v>110.23</v>
      </c>
      <c r="O469" s="71">
        <f t="shared" si="272"/>
        <v>110.23</v>
      </c>
      <c r="P469" s="71">
        <f t="shared" si="272"/>
        <v>110.23</v>
      </c>
      <c r="Q469" s="71">
        <f t="shared" si="272"/>
        <v>110.23</v>
      </c>
      <c r="R469" s="71">
        <f t="shared" si="272"/>
        <v>110.23</v>
      </c>
      <c r="S469" s="71">
        <f t="shared" si="272"/>
        <v>110.23</v>
      </c>
      <c r="T469" s="71">
        <f t="shared" si="272"/>
        <v>110.23</v>
      </c>
      <c r="U469" s="71">
        <f t="shared" si="272"/>
        <v>110.23</v>
      </c>
      <c r="V469" s="71">
        <f t="shared" si="272"/>
        <v>110.23</v>
      </c>
      <c r="W469" s="71">
        <f t="shared" si="272"/>
        <v>110.23</v>
      </c>
      <c r="X469" s="71">
        <f t="shared" si="272"/>
        <v>110.23</v>
      </c>
      <c r="Y469" s="71">
        <f t="shared" si="272"/>
        <v>110.23</v>
      </c>
      <c r="Z469" s="71">
        <f t="shared" si="272"/>
        <v>110.23</v>
      </c>
      <c r="AA469" s="71">
        <f t="shared" si="272"/>
        <v>110.23</v>
      </c>
    </row>
    <row r="470" spans="1:27" collapsed="1" x14ac:dyDescent="0.2">
      <c r="A470" s="162" t="s">
        <v>1488</v>
      </c>
      <c r="B470" s="54" t="str">
        <f>"30"&amp;"."&amp;$B$663&amp;"."&amp;$B$664</f>
        <v>30.05.2023</v>
      </c>
      <c r="C470" s="134" t="s">
        <v>76</v>
      </c>
      <c r="D470" s="135">
        <f>ROUND(((D471+D472+D474+D473)/1000),5)</f>
        <v>1.58796</v>
      </c>
      <c r="E470" s="135">
        <f>ROUND(((E471+E472+E474+E473)/1000),5)</f>
        <v>1.43605</v>
      </c>
      <c r="F470" s="135">
        <f>ROUND(((F471+F472+F474+F473)/1000),5)</f>
        <v>1.4035299999999999</v>
      </c>
      <c r="G470" s="135">
        <f t="shared" ref="G470:AA470" si="273">ROUND(((G471+G472+G474+G473)/1000),5)</f>
        <v>1.3725400000000001</v>
      </c>
      <c r="H470" s="135">
        <f t="shared" si="273"/>
        <v>1.3774200000000001</v>
      </c>
      <c r="I470" s="135">
        <f t="shared" si="273"/>
        <v>1.5091300000000001</v>
      </c>
      <c r="J470" s="135">
        <f t="shared" si="273"/>
        <v>1.8473299999999999</v>
      </c>
      <c r="K470" s="135">
        <f t="shared" si="273"/>
        <v>2.1093700000000002</v>
      </c>
      <c r="L470" s="135">
        <f t="shared" si="273"/>
        <v>2.2762500000000001</v>
      </c>
      <c r="M470" s="135">
        <f t="shared" si="273"/>
        <v>2.3430599999999999</v>
      </c>
      <c r="N470" s="135">
        <f t="shared" si="273"/>
        <v>2.3608699999999998</v>
      </c>
      <c r="O470" s="135">
        <f t="shared" si="273"/>
        <v>2.3467799999999999</v>
      </c>
      <c r="P470" s="135">
        <f t="shared" si="273"/>
        <v>2.3386800000000001</v>
      </c>
      <c r="Q470" s="135">
        <f t="shared" si="273"/>
        <v>2.3563000000000001</v>
      </c>
      <c r="R470" s="135">
        <f t="shared" si="273"/>
        <v>2.35345</v>
      </c>
      <c r="S470" s="135">
        <f t="shared" si="273"/>
        <v>2.34117</v>
      </c>
      <c r="T470" s="135">
        <f t="shared" si="273"/>
        <v>2.3266300000000002</v>
      </c>
      <c r="U470" s="135">
        <f t="shared" si="273"/>
        <v>2.3162400000000001</v>
      </c>
      <c r="V470" s="135">
        <f t="shared" si="273"/>
        <v>2.3037800000000002</v>
      </c>
      <c r="W470" s="135">
        <f t="shared" si="273"/>
        <v>2.2977300000000001</v>
      </c>
      <c r="X470" s="135">
        <f t="shared" si="273"/>
        <v>2.2883599999999999</v>
      </c>
      <c r="Y470" s="135">
        <f t="shared" si="273"/>
        <v>2.2932399999999999</v>
      </c>
      <c r="Z470" s="135">
        <f t="shared" si="273"/>
        <v>2.15713</v>
      </c>
      <c r="AA470" s="135">
        <f t="shared" si="273"/>
        <v>1.8005500000000001</v>
      </c>
    </row>
    <row r="471" spans="1:27" ht="12.75" hidden="1" customHeight="1" outlineLevel="1" x14ac:dyDescent="0.2">
      <c r="A471" s="163" t="s">
        <v>1489</v>
      </c>
      <c r="B471" s="94" t="s">
        <v>238</v>
      </c>
      <c r="C471" s="70" t="s">
        <v>79</v>
      </c>
      <c r="D471" s="71">
        <v>1255.75</v>
      </c>
      <c r="E471" s="71">
        <v>1103.8399999999999</v>
      </c>
      <c r="F471" s="71">
        <v>1071.32</v>
      </c>
      <c r="G471" s="71">
        <v>1040.33</v>
      </c>
      <c r="H471" s="71">
        <v>1045.21</v>
      </c>
      <c r="I471" s="71">
        <v>1176.92</v>
      </c>
      <c r="J471" s="71">
        <v>1515.12</v>
      </c>
      <c r="K471" s="71">
        <v>1777.16</v>
      </c>
      <c r="L471" s="71">
        <v>1944.04</v>
      </c>
      <c r="M471" s="71">
        <v>2010.85</v>
      </c>
      <c r="N471" s="71">
        <v>2028.66</v>
      </c>
      <c r="O471" s="71">
        <v>2014.57</v>
      </c>
      <c r="P471" s="71">
        <v>2006.47</v>
      </c>
      <c r="Q471" s="71">
        <v>2024.09</v>
      </c>
      <c r="R471" s="71">
        <v>2021.24</v>
      </c>
      <c r="S471" s="71">
        <v>2008.96</v>
      </c>
      <c r="T471" s="71">
        <v>1994.42</v>
      </c>
      <c r="U471" s="71">
        <v>1984.03</v>
      </c>
      <c r="V471" s="71">
        <v>1971.57</v>
      </c>
      <c r="W471" s="71">
        <v>1965.52</v>
      </c>
      <c r="X471" s="71">
        <v>1956.15</v>
      </c>
      <c r="Y471" s="71">
        <v>1961.03</v>
      </c>
      <c r="Z471" s="71">
        <v>1824.92</v>
      </c>
      <c r="AA471" s="71">
        <v>1468.34</v>
      </c>
    </row>
    <row r="472" spans="1:27" ht="12.75" hidden="1" customHeight="1" outlineLevel="1" x14ac:dyDescent="0.2">
      <c r="A472" s="163" t="s">
        <v>1490</v>
      </c>
      <c r="B472" s="94" t="s">
        <v>90</v>
      </c>
      <c r="C472" s="70" t="s">
        <v>79</v>
      </c>
      <c r="D472" s="71">
        <f>$D$327</f>
        <v>217.03</v>
      </c>
      <c r="E472" s="71">
        <f t="shared" ref="E472:AA472" si="274">$D$327</f>
        <v>217.03</v>
      </c>
      <c r="F472" s="71">
        <f t="shared" si="274"/>
        <v>217.03</v>
      </c>
      <c r="G472" s="71">
        <f t="shared" si="274"/>
        <v>217.03</v>
      </c>
      <c r="H472" s="71">
        <f t="shared" si="274"/>
        <v>217.03</v>
      </c>
      <c r="I472" s="71">
        <f t="shared" si="274"/>
        <v>217.03</v>
      </c>
      <c r="J472" s="71">
        <f t="shared" si="274"/>
        <v>217.03</v>
      </c>
      <c r="K472" s="71">
        <f t="shared" si="274"/>
        <v>217.03</v>
      </c>
      <c r="L472" s="71">
        <f t="shared" si="274"/>
        <v>217.03</v>
      </c>
      <c r="M472" s="71">
        <f t="shared" si="274"/>
        <v>217.03</v>
      </c>
      <c r="N472" s="71">
        <f t="shared" si="274"/>
        <v>217.03</v>
      </c>
      <c r="O472" s="71">
        <f t="shared" si="274"/>
        <v>217.03</v>
      </c>
      <c r="P472" s="71">
        <f t="shared" si="274"/>
        <v>217.03</v>
      </c>
      <c r="Q472" s="71">
        <f t="shared" si="274"/>
        <v>217.03</v>
      </c>
      <c r="R472" s="71">
        <f t="shared" si="274"/>
        <v>217.03</v>
      </c>
      <c r="S472" s="71">
        <f t="shared" si="274"/>
        <v>217.03</v>
      </c>
      <c r="T472" s="71">
        <f t="shared" si="274"/>
        <v>217.03</v>
      </c>
      <c r="U472" s="71">
        <f t="shared" si="274"/>
        <v>217.03</v>
      </c>
      <c r="V472" s="71">
        <f t="shared" si="274"/>
        <v>217.03</v>
      </c>
      <c r="W472" s="71">
        <f t="shared" si="274"/>
        <v>217.03</v>
      </c>
      <c r="X472" s="71">
        <f t="shared" si="274"/>
        <v>217.03</v>
      </c>
      <c r="Y472" s="71">
        <f t="shared" si="274"/>
        <v>217.03</v>
      </c>
      <c r="Z472" s="71">
        <f t="shared" si="274"/>
        <v>217.03</v>
      </c>
      <c r="AA472" s="71">
        <f t="shared" si="274"/>
        <v>217.03</v>
      </c>
    </row>
    <row r="473" spans="1:27" ht="12.75" hidden="1" customHeight="1" outlineLevel="1" x14ac:dyDescent="0.2">
      <c r="A473" s="163" t="s">
        <v>1491</v>
      </c>
      <c r="B473" s="94" t="s">
        <v>83</v>
      </c>
      <c r="C473" s="70" t="s">
        <v>79</v>
      </c>
      <c r="D473" s="71">
        <v>4.95</v>
      </c>
      <c r="E473" s="71">
        <v>4.95</v>
      </c>
      <c r="F473" s="71">
        <v>4.95</v>
      </c>
      <c r="G473" s="71">
        <v>4.95</v>
      </c>
      <c r="H473" s="71">
        <v>4.95</v>
      </c>
      <c r="I473" s="71">
        <v>4.95</v>
      </c>
      <c r="J473" s="71">
        <v>4.95</v>
      </c>
      <c r="K473" s="71">
        <v>4.95</v>
      </c>
      <c r="L473" s="71">
        <v>4.95</v>
      </c>
      <c r="M473" s="71">
        <v>4.95</v>
      </c>
      <c r="N473" s="71">
        <v>4.95</v>
      </c>
      <c r="O473" s="71">
        <v>4.95</v>
      </c>
      <c r="P473" s="71">
        <v>4.95</v>
      </c>
      <c r="Q473" s="71">
        <v>4.95</v>
      </c>
      <c r="R473" s="71">
        <v>4.95</v>
      </c>
      <c r="S473" s="71">
        <v>4.95</v>
      </c>
      <c r="T473" s="71">
        <v>4.95</v>
      </c>
      <c r="U473" s="71">
        <v>4.95</v>
      </c>
      <c r="V473" s="71">
        <v>4.95</v>
      </c>
      <c r="W473" s="71">
        <v>4.95</v>
      </c>
      <c r="X473" s="71">
        <v>4.95</v>
      </c>
      <c r="Y473" s="71">
        <v>4.95</v>
      </c>
      <c r="Z473" s="71">
        <v>4.95</v>
      </c>
      <c r="AA473" s="71">
        <v>4.95</v>
      </c>
    </row>
    <row r="474" spans="1:27" ht="12.75" hidden="1" customHeight="1" outlineLevel="1" x14ac:dyDescent="0.2">
      <c r="A474" s="163" t="s">
        <v>1492</v>
      </c>
      <c r="B474" s="94" t="s">
        <v>81</v>
      </c>
      <c r="C474" s="70" t="s">
        <v>79</v>
      </c>
      <c r="D474" s="71">
        <f>$D$11</f>
        <v>110.23</v>
      </c>
      <c r="E474" s="71">
        <f t="shared" ref="E474:AA474" si="275">$D$11</f>
        <v>110.23</v>
      </c>
      <c r="F474" s="71">
        <f t="shared" si="275"/>
        <v>110.23</v>
      </c>
      <c r="G474" s="71">
        <f t="shared" si="275"/>
        <v>110.23</v>
      </c>
      <c r="H474" s="71">
        <f t="shared" si="275"/>
        <v>110.23</v>
      </c>
      <c r="I474" s="71">
        <f t="shared" si="275"/>
        <v>110.23</v>
      </c>
      <c r="J474" s="71">
        <f t="shared" si="275"/>
        <v>110.23</v>
      </c>
      <c r="K474" s="71">
        <f t="shared" si="275"/>
        <v>110.23</v>
      </c>
      <c r="L474" s="71">
        <f t="shared" si="275"/>
        <v>110.23</v>
      </c>
      <c r="M474" s="71">
        <f t="shared" si="275"/>
        <v>110.23</v>
      </c>
      <c r="N474" s="71">
        <f t="shared" si="275"/>
        <v>110.23</v>
      </c>
      <c r="O474" s="71">
        <f t="shared" si="275"/>
        <v>110.23</v>
      </c>
      <c r="P474" s="71">
        <f t="shared" si="275"/>
        <v>110.23</v>
      </c>
      <c r="Q474" s="71">
        <f t="shared" si="275"/>
        <v>110.23</v>
      </c>
      <c r="R474" s="71">
        <f t="shared" si="275"/>
        <v>110.23</v>
      </c>
      <c r="S474" s="71">
        <f t="shared" si="275"/>
        <v>110.23</v>
      </c>
      <c r="T474" s="71">
        <f t="shared" si="275"/>
        <v>110.23</v>
      </c>
      <c r="U474" s="71">
        <f t="shared" si="275"/>
        <v>110.23</v>
      </c>
      <c r="V474" s="71">
        <f t="shared" si="275"/>
        <v>110.23</v>
      </c>
      <c r="W474" s="71">
        <f t="shared" si="275"/>
        <v>110.23</v>
      </c>
      <c r="X474" s="71">
        <f t="shared" si="275"/>
        <v>110.23</v>
      </c>
      <c r="Y474" s="71">
        <f t="shared" si="275"/>
        <v>110.23</v>
      </c>
      <c r="Z474" s="71">
        <f t="shared" si="275"/>
        <v>110.23</v>
      </c>
      <c r="AA474" s="71">
        <f t="shared" si="275"/>
        <v>110.23</v>
      </c>
    </row>
    <row r="475" spans="1:27" collapsed="1" x14ac:dyDescent="0.2">
      <c r="A475" s="162" t="s">
        <v>1493</v>
      </c>
      <c r="B475" s="54" t="str">
        <f>"31"&amp;"."&amp;$B$663&amp;"."&amp;$B$664</f>
        <v>31.05.2023</v>
      </c>
      <c r="C475" s="134" t="s">
        <v>76</v>
      </c>
      <c r="D475" s="135">
        <f>ROUND(((D476+D477+D479+D478)/1000),5)</f>
        <v>1.5407999999999999</v>
      </c>
      <c r="E475" s="135">
        <f>ROUND(((E476+E477+E479+E478)/1000),5)</f>
        <v>1.4067099999999999</v>
      </c>
      <c r="F475" s="135">
        <f>ROUND(((F476+F477+F479+F478)/1000),5)</f>
        <v>1.3345499999999999</v>
      </c>
      <c r="G475" s="135">
        <f t="shared" ref="G475:AA475" si="276">ROUND(((G476+G477+G479+G478)/1000),5)</f>
        <v>1.2850900000000001</v>
      </c>
      <c r="H475" s="135">
        <f t="shared" si="276"/>
        <v>1.26555</v>
      </c>
      <c r="I475" s="135">
        <f t="shared" si="276"/>
        <v>1.4188700000000001</v>
      </c>
      <c r="J475" s="135">
        <f t="shared" si="276"/>
        <v>1.7972900000000001</v>
      </c>
      <c r="K475" s="135">
        <f t="shared" si="276"/>
        <v>2.04603</v>
      </c>
      <c r="L475" s="135">
        <f t="shared" si="276"/>
        <v>2.2942800000000001</v>
      </c>
      <c r="M475" s="135">
        <f t="shared" si="276"/>
        <v>2.3532999999999999</v>
      </c>
      <c r="N475" s="135">
        <f t="shared" si="276"/>
        <v>2.3755600000000001</v>
      </c>
      <c r="O475" s="135">
        <f t="shared" si="276"/>
        <v>2.36869</v>
      </c>
      <c r="P475" s="135">
        <f t="shared" si="276"/>
        <v>2.35141</v>
      </c>
      <c r="Q475" s="135">
        <f t="shared" si="276"/>
        <v>2.3717899999999998</v>
      </c>
      <c r="R475" s="135">
        <f t="shared" si="276"/>
        <v>2.37595</v>
      </c>
      <c r="S475" s="135">
        <f t="shared" si="276"/>
        <v>2.3988499999999999</v>
      </c>
      <c r="T475" s="135">
        <f t="shared" si="276"/>
        <v>2.38809</v>
      </c>
      <c r="U475" s="135">
        <f t="shared" si="276"/>
        <v>2.371</v>
      </c>
      <c r="V475" s="135">
        <f t="shared" si="276"/>
        <v>2.35609</v>
      </c>
      <c r="W475" s="135">
        <f t="shared" si="276"/>
        <v>2.3344800000000001</v>
      </c>
      <c r="X475" s="135">
        <f t="shared" si="276"/>
        <v>2.3261099999999999</v>
      </c>
      <c r="Y475" s="135">
        <f t="shared" si="276"/>
        <v>2.3238500000000002</v>
      </c>
      <c r="Z475" s="135">
        <f t="shared" si="276"/>
        <v>2.18127</v>
      </c>
      <c r="AA475" s="135">
        <f t="shared" si="276"/>
        <v>1.8534600000000001</v>
      </c>
    </row>
    <row r="476" spans="1:27" ht="12.75" hidden="1" customHeight="1" outlineLevel="1" x14ac:dyDescent="0.2">
      <c r="A476" s="163" t="s">
        <v>1494</v>
      </c>
      <c r="B476" s="94" t="s">
        <v>238</v>
      </c>
      <c r="C476" s="70" t="s">
        <v>79</v>
      </c>
      <c r="D476" s="71">
        <v>1208.5899999999999</v>
      </c>
      <c r="E476" s="71">
        <v>1074.5</v>
      </c>
      <c r="F476" s="71">
        <v>1002.34</v>
      </c>
      <c r="G476" s="71">
        <v>952.88</v>
      </c>
      <c r="H476" s="71">
        <v>933.34</v>
      </c>
      <c r="I476" s="71">
        <v>1086.6600000000001</v>
      </c>
      <c r="J476" s="71">
        <v>1465.08</v>
      </c>
      <c r="K476" s="71">
        <v>1713.82</v>
      </c>
      <c r="L476" s="71">
        <v>1962.07</v>
      </c>
      <c r="M476" s="71">
        <v>2021.09</v>
      </c>
      <c r="N476" s="71">
        <v>2043.35</v>
      </c>
      <c r="O476" s="71">
        <v>2036.48</v>
      </c>
      <c r="P476" s="71">
        <v>2019.2</v>
      </c>
      <c r="Q476" s="71">
        <v>2039.58</v>
      </c>
      <c r="R476" s="71">
        <v>2043.74</v>
      </c>
      <c r="S476" s="71">
        <v>2066.64</v>
      </c>
      <c r="T476" s="71">
        <v>2055.88</v>
      </c>
      <c r="U476" s="71">
        <v>2038.79</v>
      </c>
      <c r="V476" s="71">
        <v>2023.88</v>
      </c>
      <c r="W476" s="71">
        <v>2002.27</v>
      </c>
      <c r="X476" s="71">
        <v>1993.9</v>
      </c>
      <c r="Y476" s="71">
        <v>1991.64</v>
      </c>
      <c r="Z476" s="71">
        <v>1849.06</v>
      </c>
      <c r="AA476" s="71">
        <v>1521.25</v>
      </c>
    </row>
    <row r="477" spans="1:27" ht="12.75" hidden="1" customHeight="1" outlineLevel="1" x14ac:dyDescent="0.2">
      <c r="A477" s="163" t="s">
        <v>1495</v>
      </c>
      <c r="B477" s="94" t="s">
        <v>90</v>
      </c>
      <c r="C477" s="70" t="s">
        <v>79</v>
      </c>
      <c r="D477" s="71">
        <f>$D$327</f>
        <v>217.03</v>
      </c>
      <c r="E477" s="71">
        <f t="shared" ref="E477:AA477" si="277">$D$327</f>
        <v>217.03</v>
      </c>
      <c r="F477" s="71">
        <f t="shared" si="277"/>
        <v>217.03</v>
      </c>
      <c r="G477" s="71">
        <f t="shared" si="277"/>
        <v>217.03</v>
      </c>
      <c r="H477" s="71">
        <f t="shared" si="277"/>
        <v>217.03</v>
      </c>
      <c r="I477" s="71">
        <f t="shared" si="277"/>
        <v>217.03</v>
      </c>
      <c r="J477" s="71">
        <f t="shared" si="277"/>
        <v>217.03</v>
      </c>
      <c r="K477" s="71">
        <f t="shared" si="277"/>
        <v>217.03</v>
      </c>
      <c r="L477" s="71">
        <f t="shared" si="277"/>
        <v>217.03</v>
      </c>
      <c r="M477" s="71">
        <f t="shared" si="277"/>
        <v>217.03</v>
      </c>
      <c r="N477" s="71">
        <f t="shared" si="277"/>
        <v>217.03</v>
      </c>
      <c r="O477" s="71">
        <f t="shared" si="277"/>
        <v>217.03</v>
      </c>
      <c r="P477" s="71">
        <f t="shared" si="277"/>
        <v>217.03</v>
      </c>
      <c r="Q477" s="71">
        <f t="shared" si="277"/>
        <v>217.03</v>
      </c>
      <c r="R477" s="71">
        <f t="shared" si="277"/>
        <v>217.03</v>
      </c>
      <c r="S477" s="71">
        <f t="shared" si="277"/>
        <v>217.03</v>
      </c>
      <c r="T477" s="71">
        <f t="shared" si="277"/>
        <v>217.03</v>
      </c>
      <c r="U477" s="71">
        <f t="shared" si="277"/>
        <v>217.03</v>
      </c>
      <c r="V477" s="71">
        <f t="shared" si="277"/>
        <v>217.03</v>
      </c>
      <c r="W477" s="71">
        <f t="shared" si="277"/>
        <v>217.03</v>
      </c>
      <c r="X477" s="71">
        <f t="shared" si="277"/>
        <v>217.03</v>
      </c>
      <c r="Y477" s="71">
        <f t="shared" si="277"/>
        <v>217.03</v>
      </c>
      <c r="Z477" s="71">
        <f t="shared" si="277"/>
        <v>217.03</v>
      </c>
      <c r="AA477" s="71">
        <f t="shared" si="277"/>
        <v>217.03</v>
      </c>
    </row>
    <row r="478" spans="1:27" ht="12.75" hidden="1" customHeight="1" outlineLevel="1" x14ac:dyDescent="0.2">
      <c r="A478" s="163" t="s">
        <v>1496</v>
      </c>
      <c r="B478" s="94" t="s">
        <v>83</v>
      </c>
      <c r="C478" s="70" t="s">
        <v>79</v>
      </c>
      <c r="D478" s="71">
        <v>4.95</v>
      </c>
      <c r="E478" s="71">
        <v>4.95</v>
      </c>
      <c r="F478" s="71">
        <v>4.95</v>
      </c>
      <c r="G478" s="71">
        <v>4.95</v>
      </c>
      <c r="H478" s="71">
        <v>4.95</v>
      </c>
      <c r="I478" s="71">
        <v>4.95</v>
      </c>
      <c r="J478" s="71">
        <v>4.95</v>
      </c>
      <c r="K478" s="71">
        <v>4.95</v>
      </c>
      <c r="L478" s="71">
        <v>4.95</v>
      </c>
      <c r="M478" s="71">
        <v>4.95</v>
      </c>
      <c r="N478" s="71">
        <v>4.95</v>
      </c>
      <c r="O478" s="71">
        <v>4.95</v>
      </c>
      <c r="P478" s="71">
        <v>4.95</v>
      </c>
      <c r="Q478" s="71">
        <v>4.95</v>
      </c>
      <c r="R478" s="71">
        <v>4.95</v>
      </c>
      <c r="S478" s="71">
        <v>4.95</v>
      </c>
      <c r="T478" s="71">
        <v>4.95</v>
      </c>
      <c r="U478" s="71">
        <v>4.95</v>
      </c>
      <c r="V478" s="71">
        <v>4.95</v>
      </c>
      <c r="W478" s="71">
        <v>4.95</v>
      </c>
      <c r="X478" s="71">
        <v>4.95</v>
      </c>
      <c r="Y478" s="71">
        <v>4.95</v>
      </c>
      <c r="Z478" s="71">
        <v>4.95</v>
      </c>
      <c r="AA478" s="71">
        <v>4.95</v>
      </c>
    </row>
    <row r="479" spans="1:27" ht="12.75" hidden="1" customHeight="1" outlineLevel="1" x14ac:dyDescent="0.2">
      <c r="A479" s="163" t="s">
        <v>1497</v>
      </c>
      <c r="B479" s="94" t="s">
        <v>81</v>
      </c>
      <c r="C479" s="70" t="s">
        <v>79</v>
      </c>
      <c r="D479" s="71">
        <f>$D$11</f>
        <v>110.23</v>
      </c>
      <c r="E479" s="71">
        <f t="shared" ref="E479:AA479" si="278">$D$11</f>
        <v>110.23</v>
      </c>
      <c r="F479" s="71">
        <f t="shared" si="278"/>
        <v>110.23</v>
      </c>
      <c r="G479" s="71">
        <f t="shared" si="278"/>
        <v>110.23</v>
      </c>
      <c r="H479" s="71">
        <f t="shared" si="278"/>
        <v>110.23</v>
      </c>
      <c r="I479" s="71">
        <f t="shared" si="278"/>
        <v>110.23</v>
      </c>
      <c r="J479" s="71">
        <f t="shared" si="278"/>
        <v>110.23</v>
      </c>
      <c r="K479" s="71">
        <f t="shared" si="278"/>
        <v>110.23</v>
      </c>
      <c r="L479" s="71">
        <f t="shared" si="278"/>
        <v>110.23</v>
      </c>
      <c r="M479" s="71">
        <f t="shared" si="278"/>
        <v>110.23</v>
      </c>
      <c r="N479" s="71">
        <f t="shared" si="278"/>
        <v>110.23</v>
      </c>
      <c r="O479" s="71">
        <f t="shared" si="278"/>
        <v>110.23</v>
      </c>
      <c r="P479" s="71">
        <f t="shared" si="278"/>
        <v>110.23</v>
      </c>
      <c r="Q479" s="71">
        <f t="shared" si="278"/>
        <v>110.23</v>
      </c>
      <c r="R479" s="71">
        <f t="shared" si="278"/>
        <v>110.23</v>
      </c>
      <c r="S479" s="71">
        <f t="shared" si="278"/>
        <v>110.23</v>
      </c>
      <c r="T479" s="71">
        <f t="shared" si="278"/>
        <v>110.23</v>
      </c>
      <c r="U479" s="71">
        <f t="shared" si="278"/>
        <v>110.23</v>
      </c>
      <c r="V479" s="71">
        <f t="shared" si="278"/>
        <v>110.23</v>
      </c>
      <c r="W479" s="71">
        <f t="shared" si="278"/>
        <v>110.23</v>
      </c>
      <c r="X479" s="71">
        <f t="shared" si="278"/>
        <v>110.23</v>
      </c>
      <c r="Y479" s="71">
        <f t="shared" si="278"/>
        <v>110.23</v>
      </c>
      <c r="Z479" s="71">
        <f t="shared" si="278"/>
        <v>110.23</v>
      </c>
      <c r="AA479" s="71">
        <f t="shared" si="278"/>
        <v>110.23</v>
      </c>
    </row>
    <row r="480" spans="1:27" collapsed="1" x14ac:dyDescent="0.2">
      <c r="B480" s="165" t="s">
        <v>392</v>
      </c>
    </row>
    <row r="481" spans="1:27" x14ac:dyDescent="0.2">
      <c r="B481" s="165" t="s">
        <v>392</v>
      </c>
    </row>
    <row r="482" spans="1:27" x14ac:dyDescent="0.2">
      <c r="A482" s="157" t="s">
        <v>705</v>
      </c>
      <c r="B482" s="158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9"/>
    </row>
    <row r="483" spans="1:27" ht="25.5" x14ac:dyDescent="0.2">
      <c r="A483" s="160" t="s">
        <v>64</v>
      </c>
      <c r="B483" s="161" t="s">
        <v>210</v>
      </c>
      <c r="C483" s="160" t="s">
        <v>211</v>
      </c>
      <c r="D483" s="161" t="s">
        <v>212</v>
      </c>
      <c r="E483" s="161" t="s">
        <v>213</v>
      </c>
      <c r="F483" s="161" t="s">
        <v>214</v>
      </c>
      <c r="G483" s="161" t="s">
        <v>215</v>
      </c>
      <c r="H483" s="161" t="s">
        <v>216</v>
      </c>
      <c r="I483" s="161" t="s">
        <v>217</v>
      </c>
      <c r="J483" s="161" t="s">
        <v>218</v>
      </c>
      <c r="K483" s="161" t="s">
        <v>219</v>
      </c>
      <c r="L483" s="161" t="s">
        <v>220</v>
      </c>
      <c r="M483" s="161" t="s">
        <v>221</v>
      </c>
      <c r="N483" s="161" t="s">
        <v>222</v>
      </c>
      <c r="O483" s="161" t="s">
        <v>223</v>
      </c>
      <c r="P483" s="161" t="s">
        <v>224</v>
      </c>
      <c r="Q483" s="161" t="s">
        <v>225</v>
      </c>
      <c r="R483" s="161" t="s">
        <v>226</v>
      </c>
      <c r="S483" s="161" t="s">
        <v>227</v>
      </c>
      <c r="T483" s="161" t="s">
        <v>228</v>
      </c>
      <c r="U483" s="161" t="s">
        <v>229</v>
      </c>
      <c r="V483" s="161" t="s">
        <v>230</v>
      </c>
      <c r="W483" s="161" t="s">
        <v>231</v>
      </c>
      <c r="X483" s="161" t="s">
        <v>232</v>
      </c>
      <c r="Y483" s="161" t="s">
        <v>233</v>
      </c>
      <c r="Z483" s="161" t="s">
        <v>234</v>
      </c>
      <c r="AA483" s="161" t="s">
        <v>235</v>
      </c>
    </row>
    <row r="484" spans="1:27" x14ac:dyDescent="0.2">
      <c r="A484" s="162" t="s">
        <v>1498</v>
      </c>
      <c r="B484" s="54" t="str">
        <f>"01"&amp;"."&amp;$B$663&amp;"."&amp;$B$664</f>
        <v>01.05.2023</v>
      </c>
      <c r="C484" s="134" t="s">
        <v>76</v>
      </c>
      <c r="D484" s="135">
        <f>ROUND(((D485+D486+D488+D487)/1000),5)</f>
        <v>2.1072500000000001</v>
      </c>
      <c r="E484" s="135">
        <f>ROUND(((E485+E486+E488+E487)/1000),5)</f>
        <v>1.97729</v>
      </c>
      <c r="F484" s="135">
        <f>ROUND(((F485+F486+F488+F487)/1000),5)</f>
        <v>1.88401</v>
      </c>
      <c r="G484" s="135">
        <f t="shared" ref="G484:AA484" si="279">ROUND(((G485+G486+G488+G487)/1000),5)</f>
        <v>1.8176300000000001</v>
      </c>
      <c r="H484" s="135">
        <f t="shared" si="279"/>
        <v>1.7981100000000001</v>
      </c>
      <c r="I484" s="135">
        <f t="shared" si="279"/>
        <v>1.80881</v>
      </c>
      <c r="J484" s="135">
        <f t="shared" si="279"/>
        <v>1.8384199999999999</v>
      </c>
      <c r="K484" s="135">
        <f t="shared" si="279"/>
        <v>2.0072000000000001</v>
      </c>
      <c r="L484" s="135">
        <f t="shared" si="279"/>
        <v>2.2607499999999998</v>
      </c>
      <c r="M484" s="135">
        <f t="shared" si="279"/>
        <v>2.43953</v>
      </c>
      <c r="N484" s="135">
        <f t="shared" si="279"/>
        <v>2.4543699999999999</v>
      </c>
      <c r="O484" s="135">
        <f t="shared" si="279"/>
        <v>2.4515199999999999</v>
      </c>
      <c r="P484" s="135">
        <f t="shared" si="279"/>
        <v>2.4415100000000001</v>
      </c>
      <c r="Q484" s="135">
        <f t="shared" si="279"/>
        <v>2.44137</v>
      </c>
      <c r="R484" s="135">
        <f t="shared" si="279"/>
        <v>2.4250600000000002</v>
      </c>
      <c r="S484" s="135">
        <f t="shared" si="279"/>
        <v>2.46597</v>
      </c>
      <c r="T484" s="135">
        <f t="shared" si="279"/>
        <v>2.5010400000000002</v>
      </c>
      <c r="U484" s="135">
        <f t="shared" si="279"/>
        <v>2.5165799999999998</v>
      </c>
      <c r="V484" s="135">
        <f t="shared" si="279"/>
        <v>2.5562</v>
      </c>
      <c r="W484" s="135">
        <f t="shared" si="279"/>
        <v>2.6357599999999999</v>
      </c>
      <c r="X484" s="135">
        <f t="shared" si="279"/>
        <v>2.8253599999999999</v>
      </c>
      <c r="Y484" s="135">
        <f t="shared" si="279"/>
        <v>2.6254900000000001</v>
      </c>
      <c r="Z484" s="135">
        <f t="shared" si="279"/>
        <v>2.42509</v>
      </c>
      <c r="AA484" s="135">
        <f t="shared" si="279"/>
        <v>2.2237800000000001</v>
      </c>
    </row>
    <row r="485" spans="1:27" ht="12.75" hidden="1" customHeight="1" outlineLevel="1" x14ac:dyDescent="0.2">
      <c r="A485" s="163" t="s">
        <v>1499</v>
      </c>
      <c r="B485" s="94" t="s">
        <v>238</v>
      </c>
      <c r="C485" s="70" t="s">
        <v>79</v>
      </c>
      <c r="D485" s="71">
        <v>1557.89</v>
      </c>
      <c r="E485" s="71">
        <v>1427.93</v>
      </c>
      <c r="F485" s="71">
        <v>1334.65</v>
      </c>
      <c r="G485" s="71">
        <v>1268.27</v>
      </c>
      <c r="H485" s="71">
        <v>1248.75</v>
      </c>
      <c r="I485" s="71">
        <v>1259.45</v>
      </c>
      <c r="J485" s="71">
        <v>1289.06</v>
      </c>
      <c r="K485" s="71">
        <v>1457.84</v>
      </c>
      <c r="L485" s="71">
        <v>1711.39</v>
      </c>
      <c r="M485" s="71">
        <v>1890.17</v>
      </c>
      <c r="N485" s="71">
        <v>1905.01</v>
      </c>
      <c r="O485" s="71">
        <v>1902.16</v>
      </c>
      <c r="P485" s="71">
        <v>1892.15</v>
      </c>
      <c r="Q485" s="71">
        <v>1892.01</v>
      </c>
      <c r="R485" s="71">
        <v>1875.7</v>
      </c>
      <c r="S485" s="71">
        <v>1916.61</v>
      </c>
      <c r="T485" s="71">
        <v>1951.68</v>
      </c>
      <c r="U485" s="71">
        <v>1967.22</v>
      </c>
      <c r="V485" s="71">
        <v>2006.84</v>
      </c>
      <c r="W485" s="71">
        <v>2086.4</v>
      </c>
      <c r="X485" s="71">
        <v>2276</v>
      </c>
      <c r="Y485" s="71">
        <v>2076.13</v>
      </c>
      <c r="Z485" s="71">
        <v>1875.73</v>
      </c>
      <c r="AA485" s="71">
        <v>1674.42</v>
      </c>
    </row>
    <row r="486" spans="1:27" ht="12.75" hidden="1" customHeight="1" outlineLevel="1" x14ac:dyDescent="0.2">
      <c r="A486" s="163" t="s">
        <v>1500</v>
      </c>
      <c r="B486" s="94" t="s">
        <v>90</v>
      </c>
      <c r="C486" s="70" t="s">
        <v>79</v>
      </c>
      <c r="D486" s="71">
        <v>434.18</v>
      </c>
      <c r="E486" s="71">
        <f>$D$486</f>
        <v>434.18</v>
      </c>
      <c r="F486" s="71">
        <f t="shared" ref="F486:AA486" si="280">$D$486</f>
        <v>434.18</v>
      </c>
      <c r="G486" s="71">
        <f t="shared" si="280"/>
        <v>434.18</v>
      </c>
      <c r="H486" s="71">
        <f t="shared" si="280"/>
        <v>434.18</v>
      </c>
      <c r="I486" s="71">
        <f t="shared" si="280"/>
        <v>434.18</v>
      </c>
      <c r="J486" s="71">
        <f t="shared" si="280"/>
        <v>434.18</v>
      </c>
      <c r="K486" s="71">
        <f t="shared" si="280"/>
        <v>434.18</v>
      </c>
      <c r="L486" s="71">
        <f t="shared" si="280"/>
        <v>434.18</v>
      </c>
      <c r="M486" s="71">
        <f t="shared" si="280"/>
        <v>434.18</v>
      </c>
      <c r="N486" s="71">
        <f t="shared" si="280"/>
        <v>434.18</v>
      </c>
      <c r="O486" s="71">
        <f t="shared" si="280"/>
        <v>434.18</v>
      </c>
      <c r="P486" s="71">
        <f t="shared" si="280"/>
        <v>434.18</v>
      </c>
      <c r="Q486" s="71">
        <f t="shared" si="280"/>
        <v>434.18</v>
      </c>
      <c r="R486" s="71">
        <f t="shared" si="280"/>
        <v>434.18</v>
      </c>
      <c r="S486" s="71">
        <f t="shared" si="280"/>
        <v>434.18</v>
      </c>
      <c r="T486" s="71">
        <f t="shared" si="280"/>
        <v>434.18</v>
      </c>
      <c r="U486" s="71">
        <f t="shared" si="280"/>
        <v>434.18</v>
      </c>
      <c r="V486" s="71">
        <f t="shared" si="280"/>
        <v>434.18</v>
      </c>
      <c r="W486" s="71">
        <f t="shared" si="280"/>
        <v>434.18</v>
      </c>
      <c r="X486" s="71">
        <f t="shared" si="280"/>
        <v>434.18</v>
      </c>
      <c r="Y486" s="71">
        <f t="shared" si="280"/>
        <v>434.18</v>
      </c>
      <c r="Z486" s="71">
        <f t="shared" si="280"/>
        <v>434.18</v>
      </c>
      <c r="AA486" s="71">
        <f t="shared" si="280"/>
        <v>434.18</v>
      </c>
    </row>
    <row r="487" spans="1:27" ht="12.75" hidden="1" customHeight="1" outlineLevel="1" x14ac:dyDescent="0.2">
      <c r="A487" s="163" t="s">
        <v>1501</v>
      </c>
      <c r="B487" s="94" t="s">
        <v>83</v>
      </c>
      <c r="C487" s="70" t="s">
        <v>79</v>
      </c>
      <c r="D487" s="71">
        <v>4.95</v>
      </c>
      <c r="E487" s="71">
        <v>4.95</v>
      </c>
      <c r="F487" s="71">
        <v>4.95</v>
      </c>
      <c r="G487" s="71">
        <v>4.95</v>
      </c>
      <c r="H487" s="71">
        <v>4.95</v>
      </c>
      <c r="I487" s="71">
        <v>4.95</v>
      </c>
      <c r="J487" s="71">
        <v>4.95</v>
      </c>
      <c r="K487" s="71">
        <v>4.95</v>
      </c>
      <c r="L487" s="71">
        <v>4.95</v>
      </c>
      <c r="M487" s="71">
        <v>4.95</v>
      </c>
      <c r="N487" s="71">
        <v>4.95</v>
      </c>
      <c r="O487" s="71">
        <v>4.95</v>
      </c>
      <c r="P487" s="71">
        <v>4.95</v>
      </c>
      <c r="Q487" s="71">
        <v>4.95</v>
      </c>
      <c r="R487" s="71">
        <v>4.95</v>
      </c>
      <c r="S487" s="71">
        <v>4.95</v>
      </c>
      <c r="T487" s="71">
        <v>4.95</v>
      </c>
      <c r="U487" s="71">
        <v>4.95</v>
      </c>
      <c r="V487" s="71">
        <v>4.95</v>
      </c>
      <c r="W487" s="71">
        <v>4.95</v>
      </c>
      <c r="X487" s="71">
        <v>4.95</v>
      </c>
      <c r="Y487" s="71">
        <v>4.95</v>
      </c>
      <c r="Z487" s="71">
        <v>4.95</v>
      </c>
      <c r="AA487" s="71">
        <v>4.95</v>
      </c>
    </row>
    <row r="488" spans="1:27" ht="12.75" hidden="1" customHeight="1" outlineLevel="1" x14ac:dyDescent="0.2">
      <c r="A488" s="163" t="s">
        <v>1502</v>
      </c>
      <c r="B488" s="94" t="s">
        <v>81</v>
      </c>
      <c r="C488" s="70" t="s">
        <v>79</v>
      </c>
      <c r="D488" s="71">
        <f>$D$11</f>
        <v>110.23</v>
      </c>
      <c r="E488" s="71">
        <f t="shared" ref="E488:AA488" si="281">$D$11</f>
        <v>110.23</v>
      </c>
      <c r="F488" s="71">
        <f t="shared" si="281"/>
        <v>110.23</v>
      </c>
      <c r="G488" s="71">
        <f t="shared" si="281"/>
        <v>110.23</v>
      </c>
      <c r="H488" s="71">
        <f t="shared" si="281"/>
        <v>110.23</v>
      </c>
      <c r="I488" s="71">
        <f t="shared" si="281"/>
        <v>110.23</v>
      </c>
      <c r="J488" s="71">
        <f t="shared" si="281"/>
        <v>110.23</v>
      </c>
      <c r="K488" s="71">
        <f t="shared" si="281"/>
        <v>110.23</v>
      </c>
      <c r="L488" s="71">
        <f t="shared" si="281"/>
        <v>110.23</v>
      </c>
      <c r="M488" s="71">
        <f t="shared" si="281"/>
        <v>110.23</v>
      </c>
      <c r="N488" s="71">
        <f t="shared" si="281"/>
        <v>110.23</v>
      </c>
      <c r="O488" s="71">
        <f t="shared" si="281"/>
        <v>110.23</v>
      </c>
      <c r="P488" s="71">
        <f t="shared" si="281"/>
        <v>110.23</v>
      </c>
      <c r="Q488" s="71">
        <f t="shared" si="281"/>
        <v>110.23</v>
      </c>
      <c r="R488" s="71">
        <f t="shared" si="281"/>
        <v>110.23</v>
      </c>
      <c r="S488" s="71">
        <f t="shared" si="281"/>
        <v>110.23</v>
      </c>
      <c r="T488" s="71">
        <f t="shared" si="281"/>
        <v>110.23</v>
      </c>
      <c r="U488" s="71">
        <f t="shared" si="281"/>
        <v>110.23</v>
      </c>
      <c r="V488" s="71">
        <f t="shared" si="281"/>
        <v>110.23</v>
      </c>
      <c r="W488" s="71">
        <f t="shared" si="281"/>
        <v>110.23</v>
      </c>
      <c r="X488" s="71">
        <f t="shared" si="281"/>
        <v>110.23</v>
      </c>
      <c r="Y488" s="71">
        <f t="shared" si="281"/>
        <v>110.23</v>
      </c>
      <c r="Z488" s="71">
        <f t="shared" si="281"/>
        <v>110.23</v>
      </c>
      <c r="AA488" s="71">
        <f t="shared" si="281"/>
        <v>110.23</v>
      </c>
    </row>
    <row r="489" spans="1:27" collapsed="1" x14ac:dyDescent="0.2">
      <c r="A489" s="162" t="s">
        <v>1503</v>
      </c>
      <c r="B489" s="54" t="str">
        <f>"02"&amp;"."&amp;$B$663&amp;"."&amp;$B$664</f>
        <v>02.05.2023</v>
      </c>
      <c r="C489" s="134" t="s">
        <v>76</v>
      </c>
      <c r="D489" s="135">
        <f>ROUND(((D490+D491+D493+D492)/1000),5)</f>
        <v>1.9213499999999999</v>
      </c>
      <c r="E489" s="135">
        <f>ROUND(((E490+E491+E493+E492)/1000),5)</f>
        <v>1.7444299999999999</v>
      </c>
      <c r="F489" s="135">
        <f>ROUND(((F490+F491+F493+F492)/1000),5)</f>
        <v>1.6531199999999999</v>
      </c>
      <c r="G489" s="135">
        <f t="shared" ref="G489:AA489" si="282">ROUND(((G490+G491+G493+G492)/1000),5)</f>
        <v>1.65238</v>
      </c>
      <c r="H489" s="135">
        <f t="shared" si="282"/>
        <v>1.6763399999999999</v>
      </c>
      <c r="I489" s="135">
        <f t="shared" si="282"/>
        <v>1.78975</v>
      </c>
      <c r="J489" s="135">
        <f t="shared" si="282"/>
        <v>1.9913000000000001</v>
      </c>
      <c r="K489" s="135">
        <f t="shared" si="282"/>
        <v>2.2525499999999998</v>
      </c>
      <c r="L489" s="135">
        <f t="shared" si="282"/>
        <v>2.4414500000000001</v>
      </c>
      <c r="M489" s="135">
        <f t="shared" si="282"/>
        <v>2.5179399999999998</v>
      </c>
      <c r="N489" s="135">
        <f t="shared" si="282"/>
        <v>2.5385900000000001</v>
      </c>
      <c r="O489" s="135">
        <f t="shared" si="282"/>
        <v>2.4791300000000001</v>
      </c>
      <c r="P489" s="135">
        <f t="shared" si="282"/>
        <v>2.4803000000000002</v>
      </c>
      <c r="Q489" s="135">
        <f t="shared" si="282"/>
        <v>2.4835199999999999</v>
      </c>
      <c r="R489" s="135">
        <f t="shared" si="282"/>
        <v>2.4704700000000002</v>
      </c>
      <c r="S489" s="135">
        <f t="shared" si="282"/>
        <v>2.4363000000000001</v>
      </c>
      <c r="T489" s="135">
        <f t="shared" si="282"/>
        <v>2.3933900000000001</v>
      </c>
      <c r="U489" s="135">
        <f t="shared" si="282"/>
        <v>2.37995</v>
      </c>
      <c r="V489" s="135">
        <f t="shared" si="282"/>
        <v>2.3975</v>
      </c>
      <c r="W489" s="135">
        <f t="shared" si="282"/>
        <v>2.4135599999999999</v>
      </c>
      <c r="X489" s="135">
        <f t="shared" si="282"/>
        <v>2.5489799999999998</v>
      </c>
      <c r="Y489" s="135">
        <f t="shared" si="282"/>
        <v>2.4555899999999999</v>
      </c>
      <c r="Z489" s="135">
        <f t="shared" si="282"/>
        <v>2.2316799999999999</v>
      </c>
      <c r="AA489" s="135">
        <f t="shared" si="282"/>
        <v>1.9280999999999999</v>
      </c>
    </row>
    <row r="490" spans="1:27" ht="12.75" hidden="1" customHeight="1" outlineLevel="1" x14ac:dyDescent="0.2">
      <c r="A490" s="163" t="s">
        <v>1504</v>
      </c>
      <c r="B490" s="94" t="s">
        <v>238</v>
      </c>
      <c r="C490" s="70" t="s">
        <v>79</v>
      </c>
      <c r="D490" s="71">
        <v>1371.99</v>
      </c>
      <c r="E490" s="71">
        <v>1195.07</v>
      </c>
      <c r="F490" s="71">
        <v>1103.76</v>
      </c>
      <c r="G490" s="71">
        <v>1103.02</v>
      </c>
      <c r="H490" s="71">
        <v>1126.98</v>
      </c>
      <c r="I490" s="71">
        <v>1240.3900000000001</v>
      </c>
      <c r="J490" s="71">
        <v>1441.94</v>
      </c>
      <c r="K490" s="71">
        <v>1703.19</v>
      </c>
      <c r="L490" s="71">
        <v>1892.09</v>
      </c>
      <c r="M490" s="71">
        <v>1968.58</v>
      </c>
      <c r="N490" s="71">
        <v>1989.23</v>
      </c>
      <c r="O490" s="71">
        <v>1929.77</v>
      </c>
      <c r="P490" s="71">
        <v>1930.94</v>
      </c>
      <c r="Q490" s="71">
        <v>1934.16</v>
      </c>
      <c r="R490" s="71">
        <v>1921.11</v>
      </c>
      <c r="S490" s="71">
        <v>1886.94</v>
      </c>
      <c r="T490" s="71">
        <v>1844.03</v>
      </c>
      <c r="U490" s="71">
        <v>1830.59</v>
      </c>
      <c r="V490" s="71">
        <v>1848.14</v>
      </c>
      <c r="W490" s="71">
        <v>1864.2</v>
      </c>
      <c r="X490" s="71">
        <v>1999.62</v>
      </c>
      <c r="Y490" s="71">
        <v>1906.23</v>
      </c>
      <c r="Z490" s="71">
        <v>1682.32</v>
      </c>
      <c r="AA490" s="71">
        <v>1378.74</v>
      </c>
    </row>
    <row r="491" spans="1:27" ht="12.75" hidden="1" customHeight="1" outlineLevel="1" x14ac:dyDescent="0.2">
      <c r="A491" s="163" t="s">
        <v>1505</v>
      </c>
      <c r="B491" s="94" t="s">
        <v>90</v>
      </c>
      <c r="C491" s="70" t="s">
        <v>79</v>
      </c>
      <c r="D491" s="71">
        <f>$D$486</f>
        <v>434.18</v>
      </c>
      <c r="E491" s="71">
        <f t="shared" ref="E491:AA491" si="283">$D$486</f>
        <v>434.18</v>
      </c>
      <c r="F491" s="71">
        <f t="shared" si="283"/>
        <v>434.18</v>
      </c>
      <c r="G491" s="71">
        <f t="shared" si="283"/>
        <v>434.18</v>
      </c>
      <c r="H491" s="71">
        <f t="shared" si="283"/>
        <v>434.18</v>
      </c>
      <c r="I491" s="71">
        <f t="shared" si="283"/>
        <v>434.18</v>
      </c>
      <c r="J491" s="71">
        <f t="shared" si="283"/>
        <v>434.18</v>
      </c>
      <c r="K491" s="71">
        <f t="shared" si="283"/>
        <v>434.18</v>
      </c>
      <c r="L491" s="71">
        <f t="shared" si="283"/>
        <v>434.18</v>
      </c>
      <c r="M491" s="71">
        <f t="shared" si="283"/>
        <v>434.18</v>
      </c>
      <c r="N491" s="71">
        <f t="shared" si="283"/>
        <v>434.18</v>
      </c>
      <c r="O491" s="71">
        <f t="shared" si="283"/>
        <v>434.18</v>
      </c>
      <c r="P491" s="71">
        <f t="shared" si="283"/>
        <v>434.18</v>
      </c>
      <c r="Q491" s="71">
        <f t="shared" si="283"/>
        <v>434.18</v>
      </c>
      <c r="R491" s="71">
        <f t="shared" si="283"/>
        <v>434.18</v>
      </c>
      <c r="S491" s="71">
        <f t="shared" si="283"/>
        <v>434.18</v>
      </c>
      <c r="T491" s="71">
        <f t="shared" si="283"/>
        <v>434.18</v>
      </c>
      <c r="U491" s="71">
        <f t="shared" si="283"/>
        <v>434.18</v>
      </c>
      <c r="V491" s="71">
        <f t="shared" si="283"/>
        <v>434.18</v>
      </c>
      <c r="W491" s="71">
        <f t="shared" si="283"/>
        <v>434.18</v>
      </c>
      <c r="X491" s="71">
        <f t="shared" si="283"/>
        <v>434.18</v>
      </c>
      <c r="Y491" s="71">
        <f t="shared" si="283"/>
        <v>434.18</v>
      </c>
      <c r="Z491" s="71">
        <f t="shared" si="283"/>
        <v>434.18</v>
      </c>
      <c r="AA491" s="71">
        <f t="shared" si="283"/>
        <v>434.18</v>
      </c>
    </row>
    <row r="492" spans="1:27" ht="12.75" hidden="1" customHeight="1" outlineLevel="1" x14ac:dyDescent="0.2">
      <c r="A492" s="163" t="s">
        <v>1506</v>
      </c>
      <c r="B492" s="94" t="s">
        <v>83</v>
      </c>
      <c r="C492" s="70" t="s">
        <v>79</v>
      </c>
      <c r="D492" s="71">
        <v>4.95</v>
      </c>
      <c r="E492" s="71">
        <v>4.95</v>
      </c>
      <c r="F492" s="71">
        <v>4.95</v>
      </c>
      <c r="G492" s="71">
        <v>4.95</v>
      </c>
      <c r="H492" s="71">
        <v>4.95</v>
      </c>
      <c r="I492" s="71">
        <v>4.95</v>
      </c>
      <c r="J492" s="71">
        <v>4.95</v>
      </c>
      <c r="K492" s="71">
        <v>4.95</v>
      </c>
      <c r="L492" s="71">
        <v>4.95</v>
      </c>
      <c r="M492" s="71">
        <v>4.95</v>
      </c>
      <c r="N492" s="71">
        <v>4.95</v>
      </c>
      <c r="O492" s="71">
        <v>4.95</v>
      </c>
      <c r="P492" s="71">
        <v>4.95</v>
      </c>
      <c r="Q492" s="71">
        <v>4.95</v>
      </c>
      <c r="R492" s="71">
        <v>4.95</v>
      </c>
      <c r="S492" s="71">
        <v>4.95</v>
      </c>
      <c r="T492" s="71">
        <v>4.95</v>
      </c>
      <c r="U492" s="71">
        <v>4.95</v>
      </c>
      <c r="V492" s="71">
        <v>4.95</v>
      </c>
      <c r="W492" s="71">
        <v>4.95</v>
      </c>
      <c r="X492" s="71">
        <v>4.95</v>
      </c>
      <c r="Y492" s="71">
        <v>4.95</v>
      </c>
      <c r="Z492" s="71">
        <v>4.95</v>
      </c>
      <c r="AA492" s="71">
        <v>4.95</v>
      </c>
    </row>
    <row r="493" spans="1:27" ht="12.75" hidden="1" customHeight="1" outlineLevel="1" x14ac:dyDescent="0.2">
      <c r="A493" s="163" t="s">
        <v>1507</v>
      </c>
      <c r="B493" s="94" t="s">
        <v>81</v>
      </c>
      <c r="C493" s="70" t="s">
        <v>79</v>
      </c>
      <c r="D493" s="71">
        <f>$D$11</f>
        <v>110.23</v>
      </c>
      <c r="E493" s="71">
        <f t="shared" ref="E493:AA493" si="284">$D$11</f>
        <v>110.23</v>
      </c>
      <c r="F493" s="71">
        <f t="shared" si="284"/>
        <v>110.23</v>
      </c>
      <c r="G493" s="71">
        <f t="shared" si="284"/>
        <v>110.23</v>
      </c>
      <c r="H493" s="71">
        <f t="shared" si="284"/>
        <v>110.23</v>
      </c>
      <c r="I493" s="71">
        <f t="shared" si="284"/>
        <v>110.23</v>
      </c>
      <c r="J493" s="71">
        <f t="shared" si="284"/>
        <v>110.23</v>
      </c>
      <c r="K493" s="71">
        <f t="shared" si="284"/>
        <v>110.23</v>
      </c>
      <c r="L493" s="71">
        <f t="shared" si="284"/>
        <v>110.23</v>
      </c>
      <c r="M493" s="71">
        <f t="shared" si="284"/>
        <v>110.23</v>
      </c>
      <c r="N493" s="71">
        <f t="shared" si="284"/>
        <v>110.23</v>
      </c>
      <c r="O493" s="71">
        <f t="shared" si="284"/>
        <v>110.23</v>
      </c>
      <c r="P493" s="71">
        <f t="shared" si="284"/>
        <v>110.23</v>
      </c>
      <c r="Q493" s="71">
        <f t="shared" si="284"/>
        <v>110.23</v>
      </c>
      <c r="R493" s="71">
        <f t="shared" si="284"/>
        <v>110.23</v>
      </c>
      <c r="S493" s="71">
        <f t="shared" si="284"/>
        <v>110.23</v>
      </c>
      <c r="T493" s="71">
        <f t="shared" si="284"/>
        <v>110.23</v>
      </c>
      <c r="U493" s="71">
        <f t="shared" si="284"/>
        <v>110.23</v>
      </c>
      <c r="V493" s="71">
        <f t="shared" si="284"/>
        <v>110.23</v>
      </c>
      <c r="W493" s="71">
        <f t="shared" si="284"/>
        <v>110.23</v>
      </c>
      <c r="X493" s="71">
        <f t="shared" si="284"/>
        <v>110.23</v>
      </c>
      <c r="Y493" s="71">
        <f t="shared" si="284"/>
        <v>110.23</v>
      </c>
      <c r="Z493" s="71">
        <f t="shared" si="284"/>
        <v>110.23</v>
      </c>
      <c r="AA493" s="71">
        <f t="shared" si="284"/>
        <v>110.23</v>
      </c>
    </row>
    <row r="494" spans="1:27" collapsed="1" x14ac:dyDescent="0.2">
      <c r="A494" s="162" t="s">
        <v>1508</v>
      </c>
      <c r="B494" s="54" t="str">
        <f>"03"&amp;"."&amp;$B$663&amp;"."&amp;$B$664</f>
        <v>03.05.2023</v>
      </c>
      <c r="C494" s="134" t="s">
        <v>76</v>
      </c>
      <c r="D494" s="135">
        <f>ROUND(((D495+D496+D498+D497)/1000),5)</f>
        <v>1.7862899999999999</v>
      </c>
      <c r="E494" s="135">
        <f>ROUND(((E495+E496+E498+E497)/1000),5)</f>
        <v>1.6522600000000001</v>
      </c>
      <c r="F494" s="135">
        <f>ROUND(((F495+F496+F498+F497)/1000),5)</f>
        <v>1.6294200000000001</v>
      </c>
      <c r="G494" s="135">
        <f t="shared" ref="G494:AA494" si="285">ROUND(((G495+G496+G498+G497)/1000),5)</f>
        <v>1.6301000000000001</v>
      </c>
      <c r="H494" s="135">
        <f t="shared" si="285"/>
        <v>1.64836</v>
      </c>
      <c r="I494" s="135">
        <f t="shared" si="285"/>
        <v>1.7444900000000001</v>
      </c>
      <c r="J494" s="135">
        <f t="shared" si="285"/>
        <v>1.9240200000000001</v>
      </c>
      <c r="K494" s="135">
        <f t="shared" si="285"/>
        <v>2.1511800000000001</v>
      </c>
      <c r="L494" s="135">
        <f t="shared" si="285"/>
        <v>2.3654700000000002</v>
      </c>
      <c r="M494" s="135">
        <f t="shared" si="285"/>
        <v>2.4685100000000002</v>
      </c>
      <c r="N494" s="135">
        <f t="shared" si="285"/>
        <v>2.4760300000000002</v>
      </c>
      <c r="O494" s="135">
        <f t="shared" si="285"/>
        <v>2.4777999999999998</v>
      </c>
      <c r="P494" s="135">
        <f t="shared" si="285"/>
        <v>2.4773100000000001</v>
      </c>
      <c r="Q494" s="135">
        <f t="shared" si="285"/>
        <v>2.4975200000000002</v>
      </c>
      <c r="R494" s="135">
        <f t="shared" si="285"/>
        <v>2.4791699999999999</v>
      </c>
      <c r="S494" s="135">
        <f t="shared" si="285"/>
        <v>2.47688</v>
      </c>
      <c r="T494" s="135">
        <f t="shared" si="285"/>
        <v>2.4748700000000001</v>
      </c>
      <c r="U494" s="135">
        <f t="shared" si="285"/>
        <v>2.4709300000000001</v>
      </c>
      <c r="V494" s="135">
        <f t="shared" si="285"/>
        <v>2.44665</v>
      </c>
      <c r="W494" s="135">
        <f t="shared" si="285"/>
        <v>2.4430499999999999</v>
      </c>
      <c r="X494" s="135">
        <f t="shared" si="285"/>
        <v>2.4698899999999999</v>
      </c>
      <c r="Y494" s="135">
        <f t="shared" si="285"/>
        <v>2.47993</v>
      </c>
      <c r="Z494" s="135">
        <f t="shared" si="285"/>
        <v>2.23645</v>
      </c>
      <c r="AA494" s="135">
        <f t="shared" si="285"/>
        <v>1.9948900000000001</v>
      </c>
    </row>
    <row r="495" spans="1:27" ht="12.75" hidden="1" customHeight="1" outlineLevel="1" x14ac:dyDescent="0.2">
      <c r="A495" s="163" t="s">
        <v>1509</v>
      </c>
      <c r="B495" s="94" t="s">
        <v>238</v>
      </c>
      <c r="C495" s="70" t="s">
        <v>79</v>
      </c>
      <c r="D495" s="71">
        <v>1236.93</v>
      </c>
      <c r="E495" s="71">
        <v>1102.9000000000001</v>
      </c>
      <c r="F495" s="71">
        <v>1080.06</v>
      </c>
      <c r="G495" s="71">
        <v>1080.74</v>
      </c>
      <c r="H495" s="71">
        <v>1099</v>
      </c>
      <c r="I495" s="71">
        <v>1195.1300000000001</v>
      </c>
      <c r="J495" s="71">
        <v>1374.66</v>
      </c>
      <c r="K495" s="71">
        <v>1601.82</v>
      </c>
      <c r="L495" s="71">
        <v>1816.11</v>
      </c>
      <c r="M495" s="71">
        <v>1919.15</v>
      </c>
      <c r="N495" s="71">
        <v>1926.67</v>
      </c>
      <c r="O495" s="71">
        <v>1928.44</v>
      </c>
      <c r="P495" s="71">
        <v>1927.95</v>
      </c>
      <c r="Q495" s="71">
        <v>1948.16</v>
      </c>
      <c r="R495" s="71">
        <v>1929.81</v>
      </c>
      <c r="S495" s="71">
        <v>1927.52</v>
      </c>
      <c r="T495" s="71">
        <v>1925.51</v>
      </c>
      <c r="U495" s="71">
        <v>1921.57</v>
      </c>
      <c r="V495" s="71">
        <v>1897.29</v>
      </c>
      <c r="W495" s="71">
        <v>1893.69</v>
      </c>
      <c r="X495" s="71">
        <v>1920.53</v>
      </c>
      <c r="Y495" s="71">
        <v>1930.57</v>
      </c>
      <c r="Z495" s="71">
        <v>1687.09</v>
      </c>
      <c r="AA495" s="71">
        <v>1445.53</v>
      </c>
    </row>
    <row r="496" spans="1:27" ht="12.75" hidden="1" customHeight="1" outlineLevel="1" x14ac:dyDescent="0.2">
      <c r="A496" s="163" t="s">
        <v>1510</v>
      </c>
      <c r="B496" s="94" t="s">
        <v>90</v>
      </c>
      <c r="C496" s="70" t="s">
        <v>79</v>
      </c>
      <c r="D496" s="71">
        <f>$D$486</f>
        <v>434.18</v>
      </c>
      <c r="E496" s="71">
        <f t="shared" ref="E496:AA496" si="286">$D$486</f>
        <v>434.18</v>
      </c>
      <c r="F496" s="71">
        <f t="shared" si="286"/>
        <v>434.18</v>
      </c>
      <c r="G496" s="71">
        <f t="shared" si="286"/>
        <v>434.18</v>
      </c>
      <c r="H496" s="71">
        <f t="shared" si="286"/>
        <v>434.18</v>
      </c>
      <c r="I496" s="71">
        <f t="shared" si="286"/>
        <v>434.18</v>
      </c>
      <c r="J496" s="71">
        <f t="shared" si="286"/>
        <v>434.18</v>
      </c>
      <c r="K496" s="71">
        <f t="shared" si="286"/>
        <v>434.18</v>
      </c>
      <c r="L496" s="71">
        <f t="shared" si="286"/>
        <v>434.18</v>
      </c>
      <c r="M496" s="71">
        <f t="shared" si="286"/>
        <v>434.18</v>
      </c>
      <c r="N496" s="71">
        <f t="shared" si="286"/>
        <v>434.18</v>
      </c>
      <c r="O496" s="71">
        <f t="shared" si="286"/>
        <v>434.18</v>
      </c>
      <c r="P496" s="71">
        <f t="shared" si="286"/>
        <v>434.18</v>
      </c>
      <c r="Q496" s="71">
        <f t="shared" si="286"/>
        <v>434.18</v>
      </c>
      <c r="R496" s="71">
        <f t="shared" si="286"/>
        <v>434.18</v>
      </c>
      <c r="S496" s="71">
        <f t="shared" si="286"/>
        <v>434.18</v>
      </c>
      <c r="T496" s="71">
        <f t="shared" si="286"/>
        <v>434.18</v>
      </c>
      <c r="U496" s="71">
        <f t="shared" si="286"/>
        <v>434.18</v>
      </c>
      <c r="V496" s="71">
        <f t="shared" si="286"/>
        <v>434.18</v>
      </c>
      <c r="W496" s="71">
        <f t="shared" si="286"/>
        <v>434.18</v>
      </c>
      <c r="X496" s="71">
        <f t="shared" si="286"/>
        <v>434.18</v>
      </c>
      <c r="Y496" s="71">
        <f t="shared" si="286"/>
        <v>434.18</v>
      </c>
      <c r="Z496" s="71">
        <f t="shared" si="286"/>
        <v>434.18</v>
      </c>
      <c r="AA496" s="71">
        <f t="shared" si="286"/>
        <v>434.18</v>
      </c>
    </row>
    <row r="497" spans="1:27" ht="12.75" hidden="1" customHeight="1" outlineLevel="1" x14ac:dyDescent="0.2">
      <c r="A497" s="163" t="s">
        <v>1511</v>
      </c>
      <c r="B497" s="94" t="s">
        <v>83</v>
      </c>
      <c r="C497" s="70" t="s">
        <v>79</v>
      </c>
      <c r="D497" s="71">
        <v>4.95</v>
      </c>
      <c r="E497" s="71">
        <v>4.95</v>
      </c>
      <c r="F497" s="71">
        <v>4.95</v>
      </c>
      <c r="G497" s="71">
        <v>4.95</v>
      </c>
      <c r="H497" s="71">
        <v>4.95</v>
      </c>
      <c r="I497" s="71">
        <v>4.95</v>
      </c>
      <c r="J497" s="71">
        <v>4.95</v>
      </c>
      <c r="K497" s="71">
        <v>4.95</v>
      </c>
      <c r="L497" s="71">
        <v>4.95</v>
      </c>
      <c r="M497" s="71">
        <v>4.95</v>
      </c>
      <c r="N497" s="71">
        <v>4.95</v>
      </c>
      <c r="O497" s="71">
        <v>4.95</v>
      </c>
      <c r="P497" s="71">
        <v>4.95</v>
      </c>
      <c r="Q497" s="71">
        <v>4.95</v>
      </c>
      <c r="R497" s="71">
        <v>4.95</v>
      </c>
      <c r="S497" s="71">
        <v>4.95</v>
      </c>
      <c r="T497" s="71">
        <v>4.95</v>
      </c>
      <c r="U497" s="71">
        <v>4.95</v>
      </c>
      <c r="V497" s="71">
        <v>4.95</v>
      </c>
      <c r="W497" s="71">
        <v>4.95</v>
      </c>
      <c r="X497" s="71">
        <v>4.95</v>
      </c>
      <c r="Y497" s="71">
        <v>4.95</v>
      </c>
      <c r="Z497" s="71">
        <v>4.95</v>
      </c>
      <c r="AA497" s="71">
        <v>4.95</v>
      </c>
    </row>
    <row r="498" spans="1:27" ht="12.75" hidden="1" customHeight="1" outlineLevel="1" x14ac:dyDescent="0.2">
      <c r="A498" s="163" t="s">
        <v>1512</v>
      </c>
      <c r="B498" s="94" t="s">
        <v>81</v>
      </c>
      <c r="C498" s="70" t="s">
        <v>79</v>
      </c>
      <c r="D498" s="71">
        <f>$D$11</f>
        <v>110.23</v>
      </c>
      <c r="E498" s="71">
        <f t="shared" ref="E498:AA498" si="287">$D$11</f>
        <v>110.23</v>
      </c>
      <c r="F498" s="71">
        <f t="shared" si="287"/>
        <v>110.23</v>
      </c>
      <c r="G498" s="71">
        <f t="shared" si="287"/>
        <v>110.23</v>
      </c>
      <c r="H498" s="71">
        <f t="shared" si="287"/>
        <v>110.23</v>
      </c>
      <c r="I498" s="71">
        <f t="shared" si="287"/>
        <v>110.23</v>
      </c>
      <c r="J498" s="71">
        <f t="shared" si="287"/>
        <v>110.23</v>
      </c>
      <c r="K498" s="71">
        <f t="shared" si="287"/>
        <v>110.23</v>
      </c>
      <c r="L498" s="71">
        <f t="shared" si="287"/>
        <v>110.23</v>
      </c>
      <c r="M498" s="71">
        <f t="shared" si="287"/>
        <v>110.23</v>
      </c>
      <c r="N498" s="71">
        <f t="shared" si="287"/>
        <v>110.23</v>
      </c>
      <c r="O498" s="71">
        <f t="shared" si="287"/>
        <v>110.23</v>
      </c>
      <c r="P498" s="71">
        <f t="shared" si="287"/>
        <v>110.23</v>
      </c>
      <c r="Q498" s="71">
        <f t="shared" si="287"/>
        <v>110.23</v>
      </c>
      <c r="R498" s="71">
        <f t="shared" si="287"/>
        <v>110.23</v>
      </c>
      <c r="S498" s="71">
        <f t="shared" si="287"/>
        <v>110.23</v>
      </c>
      <c r="T498" s="71">
        <f t="shared" si="287"/>
        <v>110.23</v>
      </c>
      <c r="U498" s="71">
        <f t="shared" si="287"/>
        <v>110.23</v>
      </c>
      <c r="V498" s="71">
        <f t="shared" si="287"/>
        <v>110.23</v>
      </c>
      <c r="W498" s="71">
        <f t="shared" si="287"/>
        <v>110.23</v>
      </c>
      <c r="X498" s="71">
        <f t="shared" si="287"/>
        <v>110.23</v>
      </c>
      <c r="Y498" s="71">
        <f t="shared" si="287"/>
        <v>110.23</v>
      </c>
      <c r="Z498" s="71">
        <f t="shared" si="287"/>
        <v>110.23</v>
      </c>
      <c r="AA498" s="71">
        <f t="shared" si="287"/>
        <v>110.23</v>
      </c>
    </row>
    <row r="499" spans="1:27" collapsed="1" x14ac:dyDescent="0.2">
      <c r="A499" s="162" t="s">
        <v>1513</v>
      </c>
      <c r="B499" s="54" t="str">
        <f>"04"&amp;"."&amp;$B$663&amp;"."&amp;$B$664</f>
        <v>04.05.2023</v>
      </c>
      <c r="C499" s="134" t="s">
        <v>76</v>
      </c>
      <c r="D499" s="135">
        <f>ROUND(((D500+D501+D503+D502)/1000),5)</f>
        <v>1.7539800000000001</v>
      </c>
      <c r="E499" s="135">
        <f>ROUND(((E500+E501+E503+E502)/1000),5)</f>
        <v>1.6508400000000001</v>
      </c>
      <c r="F499" s="135">
        <f>ROUND(((F500+F501+F503+F502)/1000),5)</f>
        <v>1.57586</v>
      </c>
      <c r="G499" s="135">
        <f t="shared" ref="G499:AA499" si="288">ROUND(((G500+G501+G503+G502)/1000),5)</f>
        <v>1.55758</v>
      </c>
      <c r="H499" s="135">
        <f t="shared" si="288"/>
        <v>1.61083</v>
      </c>
      <c r="I499" s="135">
        <f t="shared" si="288"/>
        <v>1.6606099999999999</v>
      </c>
      <c r="J499" s="135">
        <f t="shared" si="288"/>
        <v>1.8647800000000001</v>
      </c>
      <c r="K499" s="135">
        <f t="shared" si="288"/>
        <v>2.1594199999999999</v>
      </c>
      <c r="L499" s="135">
        <f t="shared" si="288"/>
        <v>2.2632699999999999</v>
      </c>
      <c r="M499" s="135">
        <f t="shared" si="288"/>
        <v>2.4521500000000001</v>
      </c>
      <c r="N499" s="135">
        <f t="shared" si="288"/>
        <v>2.47357</v>
      </c>
      <c r="O499" s="135">
        <f t="shared" si="288"/>
        <v>2.50074</v>
      </c>
      <c r="P499" s="135">
        <f t="shared" si="288"/>
        <v>2.5030000000000001</v>
      </c>
      <c r="Q499" s="135">
        <f t="shared" si="288"/>
        <v>2.51701</v>
      </c>
      <c r="R499" s="135">
        <f t="shared" si="288"/>
        <v>2.4898600000000002</v>
      </c>
      <c r="S499" s="135">
        <f t="shared" si="288"/>
        <v>2.4478399999999998</v>
      </c>
      <c r="T499" s="135">
        <f t="shared" si="288"/>
        <v>2.39574</v>
      </c>
      <c r="U499" s="135">
        <f t="shared" si="288"/>
        <v>2.35188</v>
      </c>
      <c r="V499" s="135">
        <f t="shared" si="288"/>
        <v>2.3331599999999999</v>
      </c>
      <c r="W499" s="135">
        <f t="shared" si="288"/>
        <v>2.4056700000000002</v>
      </c>
      <c r="X499" s="135">
        <f t="shared" si="288"/>
        <v>2.5318700000000001</v>
      </c>
      <c r="Y499" s="135">
        <f t="shared" si="288"/>
        <v>2.4695299999999998</v>
      </c>
      <c r="Z499" s="135">
        <f t="shared" si="288"/>
        <v>2.2070500000000002</v>
      </c>
      <c r="AA499" s="135">
        <f t="shared" si="288"/>
        <v>2.0312800000000002</v>
      </c>
    </row>
    <row r="500" spans="1:27" ht="12.75" hidden="1" customHeight="1" outlineLevel="1" x14ac:dyDescent="0.2">
      <c r="A500" s="163" t="s">
        <v>1514</v>
      </c>
      <c r="B500" s="94" t="s">
        <v>238</v>
      </c>
      <c r="C500" s="70" t="s">
        <v>79</v>
      </c>
      <c r="D500" s="71">
        <v>1204.6199999999999</v>
      </c>
      <c r="E500" s="71">
        <v>1101.48</v>
      </c>
      <c r="F500" s="71">
        <v>1026.5</v>
      </c>
      <c r="G500" s="71">
        <v>1008.22</v>
      </c>
      <c r="H500" s="71">
        <v>1061.47</v>
      </c>
      <c r="I500" s="71">
        <v>1111.25</v>
      </c>
      <c r="J500" s="71">
        <v>1315.42</v>
      </c>
      <c r="K500" s="71">
        <v>1610.06</v>
      </c>
      <c r="L500" s="71">
        <v>1713.91</v>
      </c>
      <c r="M500" s="71">
        <v>1902.79</v>
      </c>
      <c r="N500" s="71">
        <v>1924.21</v>
      </c>
      <c r="O500" s="71">
        <v>1951.38</v>
      </c>
      <c r="P500" s="71">
        <v>1953.64</v>
      </c>
      <c r="Q500" s="71">
        <v>1967.65</v>
      </c>
      <c r="R500" s="71">
        <v>1940.5</v>
      </c>
      <c r="S500" s="71">
        <v>1898.48</v>
      </c>
      <c r="T500" s="71">
        <v>1846.38</v>
      </c>
      <c r="U500" s="71">
        <v>1802.52</v>
      </c>
      <c r="V500" s="71">
        <v>1783.8</v>
      </c>
      <c r="W500" s="71">
        <v>1856.31</v>
      </c>
      <c r="X500" s="71">
        <v>1982.51</v>
      </c>
      <c r="Y500" s="71">
        <v>1920.17</v>
      </c>
      <c r="Z500" s="71">
        <v>1657.69</v>
      </c>
      <c r="AA500" s="71">
        <v>1481.92</v>
      </c>
    </row>
    <row r="501" spans="1:27" ht="12.75" hidden="1" customHeight="1" outlineLevel="1" x14ac:dyDescent="0.2">
      <c r="A501" s="163" t="s">
        <v>1515</v>
      </c>
      <c r="B501" s="94" t="s">
        <v>90</v>
      </c>
      <c r="C501" s="70" t="s">
        <v>79</v>
      </c>
      <c r="D501" s="71">
        <f>$D$486</f>
        <v>434.18</v>
      </c>
      <c r="E501" s="71">
        <f t="shared" ref="E501:AA501" si="289">$D$486</f>
        <v>434.18</v>
      </c>
      <c r="F501" s="71">
        <f t="shared" si="289"/>
        <v>434.18</v>
      </c>
      <c r="G501" s="71">
        <f t="shared" si="289"/>
        <v>434.18</v>
      </c>
      <c r="H501" s="71">
        <f t="shared" si="289"/>
        <v>434.18</v>
      </c>
      <c r="I501" s="71">
        <f t="shared" si="289"/>
        <v>434.18</v>
      </c>
      <c r="J501" s="71">
        <f t="shared" si="289"/>
        <v>434.18</v>
      </c>
      <c r="K501" s="71">
        <f t="shared" si="289"/>
        <v>434.18</v>
      </c>
      <c r="L501" s="71">
        <f t="shared" si="289"/>
        <v>434.18</v>
      </c>
      <c r="M501" s="71">
        <f t="shared" si="289"/>
        <v>434.18</v>
      </c>
      <c r="N501" s="71">
        <f t="shared" si="289"/>
        <v>434.18</v>
      </c>
      <c r="O501" s="71">
        <f t="shared" si="289"/>
        <v>434.18</v>
      </c>
      <c r="P501" s="71">
        <f t="shared" si="289"/>
        <v>434.18</v>
      </c>
      <c r="Q501" s="71">
        <f t="shared" si="289"/>
        <v>434.18</v>
      </c>
      <c r="R501" s="71">
        <f t="shared" si="289"/>
        <v>434.18</v>
      </c>
      <c r="S501" s="71">
        <f t="shared" si="289"/>
        <v>434.18</v>
      </c>
      <c r="T501" s="71">
        <f t="shared" si="289"/>
        <v>434.18</v>
      </c>
      <c r="U501" s="71">
        <f t="shared" si="289"/>
        <v>434.18</v>
      </c>
      <c r="V501" s="71">
        <f t="shared" si="289"/>
        <v>434.18</v>
      </c>
      <c r="W501" s="71">
        <f t="shared" si="289"/>
        <v>434.18</v>
      </c>
      <c r="X501" s="71">
        <f t="shared" si="289"/>
        <v>434.18</v>
      </c>
      <c r="Y501" s="71">
        <f t="shared" si="289"/>
        <v>434.18</v>
      </c>
      <c r="Z501" s="71">
        <f t="shared" si="289"/>
        <v>434.18</v>
      </c>
      <c r="AA501" s="71">
        <f t="shared" si="289"/>
        <v>434.18</v>
      </c>
    </row>
    <row r="502" spans="1:27" ht="12.75" hidden="1" customHeight="1" outlineLevel="1" x14ac:dyDescent="0.2">
      <c r="A502" s="163" t="s">
        <v>1516</v>
      </c>
      <c r="B502" s="94" t="s">
        <v>83</v>
      </c>
      <c r="C502" s="70" t="s">
        <v>79</v>
      </c>
      <c r="D502" s="71">
        <v>4.95</v>
      </c>
      <c r="E502" s="71">
        <v>4.95</v>
      </c>
      <c r="F502" s="71">
        <v>4.95</v>
      </c>
      <c r="G502" s="71">
        <v>4.95</v>
      </c>
      <c r="H502" s="71">
        <v>4.95</v>
      </c>
      <c r="I502" s="71">
        <v>4.95</v>
      </c>
      <c r="J502" s="71">
        <v>4.95</v>
      </c>
      <c r="K502" s="71">
        <v>4.95</v>
      </c>
      <c r="L502" s="71">
        <v>4.95</v>
      </c>
      <c r="M502" s="71">
        <v>4.95</v>
      </c>
      <c r="N502" s="71">
        <v>4.95</v>
      </c>
      <c r="O502" s="71">
        <v>4.95</v>
      </c>
      <c r="P502" s="71">
        <v>4.95</v>
      </c>
      <c r="Q502" s="71">
        <v>4.95</v>
      </c>
      <c r="R502" s="71">
        <v>4.95</v>
      </c>
      <c r="S502" s="71">
        <v>4.95</v>
      </c>
      <c r="T502" s="71">
        <v>4.95</v>
      </c>
      <c r="U502" s="71">
        <v>4.95</v>
      </c>
      <c r="V502" s="71">
        <v>4.95</v>
      </c>
      <c r="W502" s="71">
        <v>4.95</v>
      </c>
      <c r="X502" s="71">
        <v>4.95</v>
      </c>
      <c r="Y502" s="71">
        <v>4.95</v>
      </c>
      <c r="Z502" s="71">
        <v>4.95</v>
      </c>
      <c r="AA502" s="71">
        <v>4.95</v>
      </c>
    </row>
    <row r="503" spans="1:27" ht="12.75" hidden="1" customHeight="1" outlineLevel="1" x14ac:dyDescent="0.2">
      <c r="A503" s="163" t="s">
        <v>1517</v>
      </c>
      <c r="B503" s="94" t="s">
        <v>81</v>
      </c>
      <c r="C503" s="70" t="s">
        <v>79</v>
      </c>
      <c r="D503" s="71">
        <f>$D$11</f>
        <v>110.23</v>
      </c>
      <c r="E503" s="71">
        <f t="shared" ref="E503:AA503" si="290">$D$11</f>
        <v>110.23</v>
      </c>
      <c r="F503" s="71">
        <f t="shared" si="290"/>
        <v>110.23</v>
      </c>
      <c r="G503" s="71">
        <f t="shared" si="290"/>
        <v>110.23</v>
      </c>
      <c r="H503" s="71">
        <f t="shared" si="290"/>
        <v>110.23</v>
      </c>
      <c r="I503" s="71">
        <f t="shared" si="290"/>
        <v>110.23</v>
      </c>
      <c r="J503" s="71">
        <f t="shared" si="290"/>
        <v>110.23</v>
      </c>
      <c r="K503" s="71">
        <f t="shared" si="290"/>
        <v>110.23</v>
      </c>
      <c r="L503" s="71">
        <f t="shared" si="290"/>
        <v>110.23</v>
      </c>
      <c r="M503" s="71">
        <f t="shared" si="290"/>
        <v>110.23</v>
      </c>
      <c r="N503" s="71">
        <f t="shared" si="290"/>
        <v>110.23</v>
      </c>
      <c r="O503" s="71">
        <f t="shared" si="290"/>
        <v>110.23</v>
      </c>
      <c r="P503" s="71">
        <f t="shared" si="290"/>
        <v>110.23</v>
      </c>
      <c r="Q503" s="71">
        <f t="shared" si="290"/>
        <v>110.23</v>
      </c>
      <c r="R503" s="71">
        <f t="shared" si="290"/>
        <v>110.23</v>
      </c>
      <c r="S503" s="71">
        <f t="shared" si="290"/>
        <v>110.23</v>
      </c>
      <c r="T503" s="71">
        <f t="shared" si="290"/>
        <v>110.23</v>
      </c>
      <c r="U503" s="71">
        <f t="shared" si="290"/>
        <v>110.23</v>
      </c>
      <c r="V503" s="71">
        <f t="shared" si="290"/>
        <v>110.23</v>
      </c>
      <c r="W503" s="71">
        <f t="shared" si="290"/>
        <v>110.23</v>
      </c>
      <c r="X503" s="71">
        <f t="shared" si="290"/>
        <v>110.23</v>
      </c>
      <c r="Y503" s="71">
        <f t="shared" si="290"/>
        <v>110.23</v>
      </c>
      <c r="Z503" s="71">
        <f t="shared" si="290"/>
        <v>110.23</v>
      </c>
      <c r="AA503" s="71">
        <f t="shared" si="290"/>
        <v>110.23</v>
      </c>
    </row>
    <row r="504" spans="1:27" collapsed="1" x14ac:dyDescent="0.2">
      <c r="A504" s="162" t="s">
        <v>1518</v>
      </c>
      <c r="B504" s="54" t="str">
        <f>"05"&amp;"."&amp;$B$663&amp;"."&amp;$B$664</f>
        <v>05.05.2023</v>
      </c>
      <c r="C504" s="134" t="s">
        <v>76</v>
      </c>
      <c r="D504" s="135">
        <f>ROUND(((D505+D506+D508+D507)/1000),5)</f>
        <v>1.95262</v>
      </c>
      <c r="E504" s="135">
        <f>ROUND(((E505+E506+E508+E507)/1000),5)</f>
        <v>1.7660400000000001</v>
      </c>
      <c r="F504" s="135">
        <f>ROUND(((F505+F506+F508+F507)/1000),5)</f>
        <v>1.69076</v>
      </c>
      <c r="G504" s="135">
        <f t="shared" ref="G504:AA504" si="291">ROUND(((G505+G506+G508+G507)/1000),5)</f>
        <v>1.6675800000000001</v>
      </c>
      <c r="H504" s="135">
        <f t="shared" si="291"/>
        <v>1.7147600000000001</v>
      </c>
      <c r="I504" s="135">
        <f t="shared" si="291"/>
        <v>1.8258399999999999</v>
      </c>
      <c r="J504" s="135">
        <f t="shared" si="291"/>
        <v>1.9493199999999999</v>
      </c>
      <c r="K504" s="135">
        <f t="shared" si="291"/>
        <v>2.17971</v>
      </c>
      <c r="L504" s="135">
        <f t="shared" si="291"/>
        <v>2.3872399999999998</v>
      </c>
      <c r="M504" s="135">
        <f t="shared" si="291"/>
        <v>2.46048</v>
      </c>
      <c r="N504" s="135">
        <f t="shared" si="291"/>
        <v>2.56263</v>
      </c>
      <c r="O504" s="135">
        <f t="shared" si="291"/>
        <v>2.5362200000000001</v>
      </c>
      <c r="P504" s="135">
        <f t="shared" si="291"/>
        <v>2.5196499999999999</v>
      </c>
      <c r="Q504" s="135">
        <f t="shared" si="291"/>
        <v>2.5347599999999999</v>
      </c>
      <c r="R504" s="135">
        <f t="shared" si="291"/>
        <v>2.5194100000000001</v>
      </c>
      <c r="S504" s="135">
        <f t="shared" si="291"/>
        <v>2.4828999999999999</v>
      </c>
      <c r="T504" s="135">
        <f t="shared" si="291"/>
        <v>2.4533</v>
      </c>
      <c r="U504" s="135">
        <f t="shared" si="291"/>
        <v>2.4455499999999999</v>
      </c>
      <c r="V504" s="135">
        <f t="shared" si="291"/>
        <v>2.4482200000000001</v>
      </c>
      <c r="W504" s="135">
        <f t="shared" si="291"/>
        <v>2.45689</v>
      </c>
      <c r="X504" s="135">
        <f t="shared" si="291"/>
        <v>2.57125</v>
      </c>
      <c r="Y504" s="135">
        <f t="shared" si="291"/>
        <v>2.5230199999999998</v>
      </c>
      <c r="Z504" s="135">
        <f t="shared" si="291"/>
        <v>2.3896999999999999</v>
      </c>
      <c r="AA504" s="135">
        <f t="shared" si="291"/>
        <v>2.17998</v>
      </c>
    </row>
    <row r="505" spans="1:27" ht="12.75" hidden="1" customHeight="1" outlineLevel="1" x14ac:dyDescent="0.2">
      <c r="A505" s="163" t="s">
        <v>1519</v>
      </c>
      <c r="B505" s="94" t="s">
        <v>238</v>
      </c>
      <c r="C505" s="70" t="s">
        <v>79</v>
      </c>
      <c r="D505" s="71">
        <v>1403.26</v>
      </c>
      <c r="E505" s="71">
        <v>1216.68</v>
      </c>
      <c r="F505" s="71">
        <v>1141.4000000000001</v>
      </c>
      <c r="G505" s="71">
        <v>1118.22</v>
      </c>
      <c r="H505" s="71">
        <v>1165.4000000000001</v>
      </c>
      <c r="I505" s="71">
        <v>1276.48</v>
      </c>
      <c r="J505" s="71">
        <v>1399.96</v>
      </c>
      <c r="K505" s="71">
        <v>1630.35</v>
      </c>
      <c r="L505" s="71">
        <v>1837.88</v>
      </c>
      <c r="M505" s="71">
        <v>1911.12</v>
      </c>
      <c r="N505" s="71">
        <v>2013.27</v>
      </c>
      <c r="O505" s="71">
        <v>1986.86</v>
      </c>
      <c r="P505" s="71">
        <v>1970.29</v>
      </c>
      <c r="Q505" s="71">
        <v>1985.4</v>
      </c>
      <c r="R505" s="71">
        <v>1970.05</v>
      </c>
      <c r="S505" s="71">
        <v>1933.54</v>
      </c>
      <c r="T505" s="71">
        <v>1903.94</v>
      </c>
      <c r="U505" s="71">
        <v>1896.19</v>
      </c>
      <c r="V505" s="71">
        <v>1898.86</v>
      </c>
      <c r="W505" s="71">
        <v>1907.53</v>
      </c>
      <c r="X505" s="71">
        <v>2021.89</v>
      </c>
      <c r="Y505" s="71">
        <v>1973.66</v>
      </c>
      <c r="Z505" s="71">
        <v>1840.34</v>
      </c>
      <c r="AA505" s="71">
        <v>1630.62</v>
      </c>
    </row>
    <row r="506" spans="1:27" ht="12.75" hidden="1" customHeight="1" outlineLevel="1" x14ac:dyDescent="0.2">
      <c r="A506" s="163" t="s">
        <v>1520</v>
      </c>
      <c r="B506" s="94" t="s">
        <v>90</v>
      </c>
      <c r="C506" s="70" t="s">
        <v>79</v>
      </c>
      <c r="D506" s="71">
        <f>$D$486</f>
        <v>434.18</v>
      </c>
      <c r="E506" s="71">
        <f t="shared" ref="E506:AA506" si="292">$D$486</f>
        <v>434.18</v>
      </c>
      <c r="F506" s="71">
        <f t="shared" si="292"/>
        <v>434.18</v>
      </c>
      <c r="G506" s="71">
        <f t="shared" si="292"/>
        <v>434.18</v>
      </c>
      <c r="H506" s="71">
        <f t="shared" si="292"/>
        <v>434.18</v>
      </c>
      <c r="I506" s="71">
        <f t="shared" si="292"/>
        <v>434.18</v>
      </c>
      <c r="J506" s="71">
        <f t="shared" si="292"/>
        <v>434.18</v>
      </c>
      <c r="K506" s="71">
        <f t="shared" si="292"/>
        <v>434.18</v>
      </c>
      <c r="L506" s="71">
        <f t="shared" si="292"/>
        <v>434.18</v>
      </c>
      <c r="M506" s="71">
        <f t="shared" si="292"/>
        <v>434.18</v>
      </c>
      <c r="N506" s="71">
        <f t="shared" si="292"/>
        <v>434.18</v>
      </c>
      <c r="O506" s="71">
        <f t="shared" si="292"/>
        <v>434.18</v>
      </c>
      <c r="P506" s="71">
        <f t="shared" si="292"/>
        <v>434.18</v>
      </c>
      <c r="Q506" s="71">
        <f t="shared" si="292"/>
        <v>434.18</v>
      </c>
      <c r="R506" s="71">
        <f t="shared" si="292"/>
        <v>434.18</v>
      </c>
      <c r="S506" s="71">
        <f t="shared" si="292"/>
        <v>434.18</v>
      </c>
      <c r="T506" s="71">
        <f t="shared" si="292"/>
        <v>434.18</v>
      </c>
      <c r="U506" s="71">
        <f t="shared" si="292"/>
        <v>434.18</v>
      </c>
      <c r="V506" s="71">
        <f t="shared" si="292"/>
        <v>434.18</v>
      </c>
      <c r="W506" s="71">
        <f t="shared" si="292"/>
        <v>434.18</v>
      </c>
      <c r="X506" s="71">
        <f t="shared" si="292"/>
        <v>434.18</v>
      </c>
      <c r="Y506" s="71">
        <f t="shared" si="292"/>
        <v>434.18</v>
      </c>
      <c r="Z506" s="71">
        <f t="shared" si="292"/>
        <v>434.18</v>
      </c>
      <c r="AA506" s="71">
        <f t="shared" si="292"/>
        <v>434.18</v>
      </c>
    </row>
    <row r="507" spans="1:27" ht="12.75" hidden="1" customHeight="1" outlineLevel="1" x14ac:dyDescent="0.2">
      <c r="A507" s="163" t="s">
        <v>1521</v>
      </c>
      <c r="B507" s="94" t="s">
        <v>83</v>
      </c>
      <c r="C507" s="70" t="s">
        <v>79</v>
      </c>
      <c r="D507" s="71">
        <v>4.95</v>
      </c>
      <c r="E507" s="71">
        <v>4.95</v>
      </c>
      <c r="F507" s="71">
        <v>4.95</v>
      </c>
      <c r="G507" s="71">
        <v>4.95</v>
      </c>
      <c r="H507" s="71">
        <v>4.95</v>
      </c>
      <c r="I507" s="71">
        <v>4.95</v>
      </c>
      <c r="J507" s="71">
        <v>4.95</v>
      </c>
      <c r="K507" s="71">
        <v>4.95</v>
      </c>
      <c r="L507" s="71">
        <v>4.95</v>
      </c>
      <c r="M507" s="71">
        <v>4.95</v>
      </c>
      <c r="N507" s="71">
        <v>4.95</v>
      </c>
      <c r="O507" s="71">
        <v>4.95</v>
      </c>
      <c r="P507" s="71">
        <v>4.95</v>
      </c>
      <c r="Q507" s="71">
        <v>4.95</v>
      </c>
      <c r="R507" s="71">
        <v>4.95</v>
      </c>
      <c r="S507" s="71">
        <v>4.95</v>
      </c>
      <c r="T507" s="71">
        <v>4.95</v>
      </c>
      <c r="U507" s="71">
        <v>4.95</v>
      </c>
      <c r="V507" s="71">
        <v>4.95</v>
      </c>
      <c r="W507" s="71">
        <v>4.95</v>
      </c>
      <c r="X507" s="71">
        <v>4.95</v>
      </c>
      <c r="Y507" s="71">
        <v>4.95</v>
      </c>
      <c r="Z507" s="71">
        <v>4.95</v>
      </c>
      <c r="AA507" s="71">
        <v>4.95</v>
      </c>
    </row>
    <row r="508" spans="1:27" ht="12.75" hidden="1" customHeight="1" outlineLevel="1" x14ac:dyDescent="0.2">
      <c r="A508" s="163" t="s">
        <v>1522</v>
      </c>
      <c r="B508" s="94" t="s">
        <v>81</v>
      </c>
      <c r="C508" s="70" t="s">
        <v>79</v>
      </c>
      <c r="D508" s="71">
        <f>$D$11</f>
        <v>110.23</v>
      </c>
      <c r="E508" s="71">
        <f t="shared" ref="E508:AA508" si="293">$D$11</f>
        <v>110.23</v>
      </c>
      <c r="F508" s="71">
        <f t="shared" si="293"/>
        <v>110.23</v>
      </c>
      <c r="G508" s="71">
        <f t="shared" si="293"/>
        <v>110.23</v>
      </c>
      <c r="H508" s="71">
        <f t="shared" si="293"/>
        <v>110.23</v>
      </c>
      <c r="I508" s="71">
        <f t="shared" si="293"/>
        <v>110.23</v>
      </c>
      <c r="J508" s="71">
        <f t="shared" si="293"/>
        <v>110.23</v>
      </c>
      <c r="K508" s="71">
        <f t="shared" si="293"/>
        <v>110.23</v>
      </c>
      <c r="L508" s="71">
        <f t="shared" si="293"/>
        <v>110.23</v>
      </c>
      <c r="M508" s="71">
        <f t="shared" si="293"/>
        <v>110.23</v>
      </c>
      <c r="N508" s="71">
        <f t="shared" si="293"/>
        <v>110.23</v>
      </c>
      <c r="O508" s="71">
        <f t="shared" si="293"/>
        <v>110.23</v>
      </c>
      <c r="P508" s="71">
        <f t="shared" si="293"/>
        <v>110.23</v>
      </c>
      <c r="Q508" s="71">
        <f t="shared" si="293"/>
        <v>110.23</v>
      </c>
      <c r="R508" s="71">
        <f t="shared" si="293"/>
        <v>110.23</v>
      </c>
      <c r="S508" s="71">
        <f t="shared" si="293"/>
        <v>110.23</v>
      </c>
      <c r="T508" s="71">
        <f t="shared" si="293"/>
        <v>110.23</v>
      </c>
      <c r="U508" s="71">
        <f t="shared" si="293"/>
        <v>110.23</v>
      </c>
      <c r="V508" s="71">
        <f t="shared" si="293"/>
        <v>110.23</v>
      </c>
      <c r="W508" s="71">
        <f t="shared" si="293"/>
        <v>110.23</v>
      </c>
      <c r="X508" s="71">
        <f t="shared" si="293"/>
        <v>110.23</v>
      </c>
      <c r="Y508" s="71">
        <f t="shared" si="293"/>
        <v>110.23</v>
      </c>
      <c r="Z508" s="71">
        <f t="shared" si="293"/>
        <v>110.23</v>
      </c>
      <c r="AA508" s="71">
        <f t="shared" si="293"/>
        <v>110.23</v>
      </c>
    </row>
    <row r="509" spans="1:27" collapsed="1" x14ac:dyDescent="0.2">
      <c r="A509" s="162" t="s">
        <v>1523</v>
      </c>
      <c r="B509" s="54" t="str">
        <f>"06"&amp;"."&amp;$B$663&amp;"."&amp;$B$664</f>
        <v>06.05.2023</v>
      </c>
      <c r="C509" s="134" t="s">
        <v>76</v>
      </c>
      <c r="D509" s="135">
        <f>ROUND(((D510+D511+D513+D512)/1000),5)</f>
        <v>2.0739700000000001</v>
      </c>
      <c r="E509" s="135">
        <f>ROUND(((E510+E511+E513+E512)/1000),5)</f>
        <v>1.9976400000000001</v>
      </c>
      <c r="F509" s="135">
        <f>ROUND(((F510+F511+F513+F512)/1000),5)</f>
        <v>1.8826400000000001</v>
      </c>
      <c r="G509" s="135">
        <f t="shared" ref="G509:AA509" si="294">ROUND(((G510+G511+G513+G512)/1000),5)</f>
        <v>1.7695799999999999</v>
      </c>
      <c r="H509" s="135">
        <f t="shared" si="294"/>
        <v>1.76722</v>
      </c>
      <c r="I509" s="135">
        <f t="shared" si="294"/>
        <v>1.8613200000000001</v>
      </c>
      <c r="J509" s="135">
        <f t="shared" si="294"/>
        <v>1.90795</v>
      </c>
      <c r="K509" s="135">
        <f t="shared" si="294"/>
        <v>2.02332</v>
      </c>
      <c r="L509" s="135">
        <f t="shared" si="294"/>
        <v>2.3184</v>
      </c>
      <c r="M509" s="135">
        <f t="shared" si="294"/>
        <v>2.4685000000000001</v>
      </c>
      <c r="N509" s="135">
        <f t="shared" si="294"/>
        <v>2.548</v>
      </c>
      <c r="O509" s="135">
        <f t="shared" si="294"/>
        <v>2.5263</v>
      </c>
      <c r="P509" s="135">
        <f t="shared" si="294"/>
        <v>2.4710299999999998</v>
      </c>
      <c r="Q509" s="135">
        <f t="shared" si="294"/>
        <v>2.4694400000000001</v>
      </c>
      <c r="R509" s="135">
        <f t="shared" si="294"/>
        <v>2.4518599999999999</v>
      </c>
      <c r="S509" s="135">
        <f t="shared" si="294"/>
        <v>2.4469599999999998</v>
      </c>
      <c r="T509" s="135">
        <f t="shared" si="294"/>
        <v>2.41527</v>
      </c>
      <c r="U509" s="135">
        <f t="shared" si="294"/>
        <v>2.3873799999999998</v>
      </c>
      <c r="V509" s="135">
        <f t="shared" si="294"/>
        <v>2.3843899999999998</v>
      </c>
      <c r="W509" s="135">
        <f t="shared" si="294"/>
        <v>2.42502</v>
      </c>
      <c r="X509" s="135">
        <f t="shared" si="294"/>
        <v>2.5882800000000001</v>
      </c>
      <c r="Y509" s="135">
        <f t="shared" si="294"/>
        <v>2.5666799999999999</v>
      </c>
      <c r="Z509" s="135">
        <f t="shared" si="294"/>
        <v>2.3674499999999998</v>
      </c>
      <c r="AA509" s="135">
        <f t="shared" si="294"/>
        <v>2.2045300000000001</v>
      </c>
    </row>
    <row r="510" spans="1:27" ht="12.75" hidden="1" customHeight="1" outlineLevel="1" x14ac:dyDescent="0.2">
      <c r="A510" s="163" t="s">
        <v>1524</v>
      </c>
      <c r="B510" s="94" t="s">
        <v>238</v>
      </c>
      <c r="C510" s="70" t="s">
        <v>79</v>
      </c>
      <c r="D510" s="71">
        <v>1524.61</v>
      </c>
      <c r="E510" s="71">
        <v>1448.28</v>
      </c>
      <c r="F510" s="71">
        <v>1333.28</v>
      </c>
      <c r="G510" s="71">
        <v>1220.22</v>
      </c>
      <c r="H510" s="71">
        <v>1217.8599999999999</v>
      </c>
      <c r="I510" s="71">
        <v>1311.96</v>
      </c>
      <c r="J510" s="71">
        <v>1358.59</v>
      </c>
      <c r="K510" s="71">
        <v>1473.96</v>
      </c>
      <c r="L510" s="71">
        <v>1769.04</v>
      </c>
      <c r="M510" s="71">
        <v>1919.14</v>
      </c>
      <c r="N510" s="71">
        <v>1998.64</v>
      </c>
      <c r="O510" s="71">
        <v>1976.94</v>
      </c>
      <c r="P510" s="71">
        <v>1921.67</v>
      </c>
      <c r="Q510" s="71">
        <v>1920.08</v>
      </c>
      <c r="R510" s="71">
        <v>1902.5</v>
      </c>
      <c r="S510" s="71">
        <v>1897.6</v>
      </c>
      <c r="T510" s="71">
        <v>1865.91</v>
      </c>
      <c r="U510" s="71">
        <v>1838.02</v>
      </c>
      <c r="V510" s="71">
        <v>1835.03</v>
      </c>
      <c r="W510" s="71">
        <v>1875.66</v>
      </c>
      <c r="X510" s="71">
        <v>2038.92</v>
      </c>
      <c r="Y510" s="71">
        <v>2017.32</v>
      </c>
      <c r="Z510" s="71">
        <v>1818.09</v>
      </c>
      <c r="AA510" s="71">
        <v>1655.17</v>
      </c>
    </row>
    <row r="511" spans="1:27" ht="12.75" hidden="1" customHeight="1" outlineLevel="1" x14ac:dyDescent="0.2">
      <c r="A511" s="163" t="s">
        <v>1525</v>
      </c>
      <c r="B511" s="94" t="s">
        <v>90</v>
      </c>
      <c r="C511" s="70" t="s">
        <v>79</v>
      </c>
      <c r="D511" s="71">
        <f>$D$486</f>
        <v>434.18</v>
      </c>
      <c r="E511" s="71">
        <f t="shared" ref="E511:AA511" si="295">$D$486</f>
        <v>434.18</v>
      </c>
      <c r="F511" s="71">
        <f t="shared" si="295"/>
        <v>434.18</v>
      </c>
      <c r="G511" s="71">
        <f t="shared" si="295"/>
        <v>434.18</v>
      </c>
      <c r="H511" s="71">
        <f t="shared" si="295"/>
        <v>434.18</v>
      </c>
      <c r="I511" s="71">
        <f t="shared" si="295"/>
        <v>434.18</v>
      </c>
      <c r="J511" s="71">
        <f t="shared" si="295"/>
        <v>434.18</v>
      </c>
      <c r="K511" s="71">
        <f t="shared" si="295"/>
        <v>434.18</v>
      </c>
      <c r="L511" s="71">
        <f t="shared" si="295"/>
        <v>434.18</v>
      </c>
      <c r="M511" s="71">
        <f t="shared" si="295"/>
        <v>434.18</v>
      </c>
      <c r="N511" s="71">
        <f t="shared" si="295"/>
        <v>434.18</v>
      </c>
      <c r="O511" s="71">
        <f t="shared" si="295"/>
        <v>434.18</v>
      </c>
      <c r="P511" s="71">
        <f t="shared" si="295"/>
        <v>434.18</v>
      </c>
      <c r="Q511" s="71">
        <f t="shared" si="295"/>
        <v>434.18</v>
      </c>
      <c r="R511" s="71">
        <f t="shared" si="295"/>
        <v>434.18</v>
      </c>
      <c r="S511" s="71">
        <f t="shared" si="295"/>
        <v>434.18</v>
      </c>
      <c r="T511" s="71">
        <f t="shared" si="295"/>
        <v>434.18</v>
      </c>
      <c r="U511" s="71">
        <f t="shared" si="295"/>
        <v>434.18</v>
      </c>
      <c r="V511" s="71">
        <f t="shared" si="295"/>
        <v>434.18</v>
      </c>
      <c r="W511" s="71">
        <f t="shared" si="295"/>
        <v>434.18</v>
      </c>
      <c r="X511" s="71">
        <f t="shared" si="295"/>
        <v>434.18</v>
      </c>
      <c r="Y511" s="71">
        <f t="shared" si="295"/>
        <v>434.18</v>
      </c>
      <c r="Z511" s="71">
        <f t="shared" si="295"/>
        <v>434.18</v>
      </c>
      <c r="AA511" s="71">
        <f t="shared" si="295"/>
        <v>434.18</v>
      </c>
    </row>
    <row r="512" spans="1:27" ht="12.75" hidden="1" customHeight="1" outlineLevel="1" x14ac:dyDescent="0.2">
      <c r="A512" s="163" t="s">
        <v>1526</v>
      </c>
      <c r="B512" s="94" t="s">
        <v>83</v>
      </c>
      <c r="C512" s="70" t="s">
        <v>79</v>
      </c>
      <c r="D512" s="71">
        <v>4.95</v>
      </c>
      <c r="E512" s="71">
        <v>4.95</v>
      </c>
      <c r="F512" s="71">
        <v>4.95</v>
      </c>
      <c r="G512" s="71">
        <v>4.95</v>
      </c>
      <c r="H512" s="71">
        <v>4.95</v>
      </c>
      <c r="I512" s="71">
        <v>4.95</v>
      </c>
      <c r="J512" s="71">
        <v>4.95</v>
      </c>
      <c r="K512" s="71">
        <v>4.95</v>
      </c>
      <c r="L512" s="71">
        <v>4.95</v>
      </c>
      <c r="M512" s="71">
        <v>4.95</v>
      </c>
      <c r="N512" s="71">
        <v>4.95</v>
      </c>
      <c r="O512" s="71">
        <v>4.95</v>
      </c>
      <c r="P512" s="71">
        <v>4.95</v>
      </c>
      <c r="Q512" s="71">
        <v>4.95</v>
      </c>
      <c r="R512" s="71">
        <v>4.95</v>
      </c>
      <c r="S512" s="71">
        <v>4.95</v>
      </c>
      <c r="T512" s="71">
        <v>4.95</v>
      </c>
      <c r="U512" s="71">
        <v>4.95</v>
      </c>
      <c r="V512" s="71">
        <v>4.95</v>
      </c>
      <c r="W512" s="71">
        <v>4.95</v>
      </c>
      <c r="X512" s="71">
        <v>4.95</v>
      </c>
      <c r="Y512" s="71">
        <v>4.95</v>
      </c>
      <c r="Z512" s="71">
        <v>4.95</v>
      </c>
      <c r="AA512" s="71">
        <v>4.95</v>
      </c>
    </row>
    <row r="513" spans="1:27" ht="12.75" hidden="1" customHeight="1" outlineLevel="1" x14ac:dyDescent="0.2">
      <c r="A513" s="163" t="s">
        <v>1527</v>
      </c>
      <c r="B513" s="94" t="s">
        <v>81</v>
      </c>
      <c r="C513" s="70" t="s">
        <v>79</v>
      </c>
      <c r="D513" s="71">
        <f>$D$11</f>
        <v>110.23</v>
      </c>
      <c r="E513" s="71">
        <f t="shared" ref="E513:AA513" si="296">$D$11</f>
        <v>110.23</v>
      </c>
      <c r="F513" s="71">
        <f t="shared" si="296"/>
        <v>110.23</v>
      </c>
      <c r="G513" s="71">
        <f t="shared" si="296"/>
        <v>110.23</v>
      </c>
      <c r="H513" s="71">
        <f t="shared" si="296"/>
        <v>110.23</v>
      </c>
      <c r="I513" s="71">
        <f t="shared" si="296"/>
        <v>110.23</v>
      </c>
      <c r="J513" s="71">
        <f t="shared" si="296"/>
        <v>110.23</v>
      </c>
      <c r="K513" s="71">
        <f t="shared" si="296"/>
        <v>110.23</v>
      </c>
      <c r="L513" s="71">
        <f t="shared" si="296"/>
        <v>110.23</v>
      </c>
      <c r="M513" s="71">
        <f t="shared" si="296"/>
        <v>110.23</v>
      </c>
      <c r="N513" s="71">
        <f t="shared" si="296"/>
        <v>110.23</v>
      </c>
      <c r="O513" s="71">
        <f t="shared" si="296"/>
        <v>110.23</v>
      </c>
      <c r="P513" s="71">
        <f t="shared" si="296"/>
        <v>110.23</v>
      </c>
      <c r="Q513" s="71">
        <f t="shared" si="296"/>
        <v>110.23</v>
      </c>
      <c r="R513" s="71">
        <f t="shared" si="296"/>
        <v>110.23</v>
      </c>
      <c r="S513" s="71">
        <f t="shared" si="296"/>
        <v>110.23</v>
      </c>
      <c r="T513" s="71">
        <f t="shared" si="296"/>
        <v>110.23</v>
      </c>
      <c r="U513" s="71">
        <f t="shared" si="296"/>
        <v>110.23</v>
      </c>
      <c r="V513" s="71">
        <f t="shared" si="296"/>
        <v>110.23</v>
      </c>
      <c r="W513" s="71">
        <f t="shared" si="296"/>
        <v>110.23</v>
      </c>
      <c r="X513" s="71">
        <f t="shared" si="296"/>
        <v>110.23</v>
      </c>
      <c r="Y513" s="71">
        <f t="shared" si="296"/>
        <v>110.23</v>
      </c>
      <c r="Z513" s="71">
        <f t="shared" si="296"/>
        <v>110.23</v>
      </c>
      <c r="AA513" s="71">
        <f t="shared" si="296"/>
        <v>110.23</v>
      </c>
    </row>
    <row r="514" spans="1:27" collapsed="1" x14ac:dyDescent="0.2">
      <c r="A514" s="162" t="s">
        <v>1528</v>
      </c>
      <c r="B514" s="54" t="str">
        <f>"07"&amp;"."&amp;$B$663&amp;"."&amp;$B$664</f>
        <v>07.05.2023</v>
      </c>
      <c r="C514" s="134" t="s">
        <v>76</v>
      </c>
      <c r="D514" s="135">
        <f>ROUND(((D515+D516+D518+D517)/1000),5)</f>
        <v>2.0373199999999998</v>
      </c>
      <c r="E514" s="135">
        <f>ROUND(((E515+E516+E518+E517)/1000),5)</f>
        <v>1.89025</v>
      </c>
      <c r="F514" s="135">
        <f>ROUND(((F515+F516+F518+F517)/1000),5)</f>
        <v>1.76881</v>
      </c>
      <c r="G514" s="135">
        <f t="shared" ref="G514:AA514" si="297">ROUND(((G515+G516+G518+G517)/1000),5)</f>
        <v>1.72017</v>
      </c>
      <c r="H514" s="135">
        <f t="shared" si="297"/>
        <v>1.6985399999999999</v>
      </c>
      <c r="I514" s="135">
        <f t="shared" si="297"/>
        <v>1.6596900000000001</v>
      </c>
      <c r="J514" s="135">
        <f t="shared" si="297"/>
        <v>1.7576499999999999</v>
      </c>
      <c r="K514" s="135">
        <f t="shared" si="297"/>
        <v>1.8548100000000001</v>
      </c>
      <c r="L514" s="135">
        <f t="shared" si="297"/>
        <v>2.0358800000000001</v>
      </c>
      <c r="M514" s="135">
        <f t="shared" si="297"/>
        <v>2.1990699999999999</v>
      </c>
      <c r="N514" s="135">
        <f t="shared" si="297"/>
        <v>2.23787</v>
      </c>
      <c r="O514" s="135">
        <f t="shared" si="297"/>
        <v>2.2481499999999999</v>
      </c>
      <c r="P514" s="135">
        <f t="shared" si="297"/>
        <v>2.2423700000000002</v>
      </c>
      <c r="Q514" s="135">
        <f t="shared" si="297"/>
        <v>2.23509</v>
      </c>
      <c r="R514" s="135">
        <f t="shared" si="297"/>
        <v>2.2248100000000002</v>
      </c>
      <c r="S514" s="135">
        <f t="shared" si="297"/>
        <v>2.21902</v>
      </c>
      <c r="T514" s="135">
        <f t="shared" si="297"/>
        <v>2.2032400000000001</v>
      </c>
      <c r="U514" s="135">
        <f t="shared" si="297"/>
        <v>2.21882</v>
      </c>
      <c r="V514" s="135">
        <f t="shared" si="297"/>
        <v>2.2454499999999999</v>
      </c>
      <c r="W514" s="135">
        <f t="shared" si="297"/>
        <v>2.30511</v>
      </c>
      <c r="X514" s="135">
        <f t="shared" si="297"/>
        <v>2.4253300000000002</v>
      </c>
      <c r="Y514" s="135">
        <f t="shared" si="297"/>
        <v>2.4828000000000001</v>
      </c>
      <c r="Z514" s="135">
        <f t="shared" si="297"/>
        <v>2.2232500000000002</v>
      </c>
      <c r="AA514" s="135">
        <f t="shared" si="297"/>
        <v>2.0589200000000001</v>
      </c>
    </row>
    <row r="515" spans="1:27" ht="12.75" hidden="1" customHeight="1" outlineLevel="1" x14ac:dyDescent="0.2">
      <c r="A515" s="163" t="s">
        <v>1529</v>
      </c>
      <c r="B515" s="94" t="s">
        <v>238</v>
      </c>
      <c r="C515" s="70" t="s">
        <v>79</v>
      </c>
      <c r="D515" s="71">
        <v>1487.96</v>
      </c>
      <c r="E515" s="71">
        <v>1340.89</v>
      </c>
      <c r="F515" s="71">
        <v>1219.45</v>
      </c>
      <c r="G515" s="71">
        <v>1170.81</v>
      </c>
      <c r="H515" s="71">
        <v>1149.18</v>
      </c>
      <c r="I515" s="71">
        <v>1110.33</v>
      </c>
      <c r="J515" s="71">
        <v>1208.29</v>
      </c>
      <c r="K515" s="71">
        <v>1305.45</v>
      </c>
      <c r="L515" s="71">
        <v>1486.52</v>
      </c>
      <c r="M515" s="71">
        <v>1649.71</v>
      </c>
      <c r="N515" s="71">
        <v>1688.51</v>
      </c>
      <c r="O515" s="71">
        <v>1698.79</v>
      </c>
      <c r="P515" s="71">
        <v>1693.01</v>
      </c>
      <c r="Q515" s="71">
        <v>1685.73</v>
      </c>
      <c r="R515" s="71">
        <v>1675.45</v>
      </c>
      <c r="S515" s="71">
        <v>1669.66</v>
      </c>
      <c r="T515" s="71">
        <v>1653.88</v>
      </c>
      <c r="U515" s="71">
        <v>1669.46</v>
      </c>
      <c r="V515" s="71">
        <v>1696.09</v>
      </c>
      <c r="W515" s="71">
        <v>1755.75</v>
      </c>
      <c r="X515" s="71">
        <v>1875.97</v>
      </c>
      <c r="Y515" s="71">
        <v>1933.44</v>
      </c>
      <c r="Z515" s="71">
        <v>1673.89</v>
      </c>
      <c r="AA515" s="71">
        <v>1509.56</v>
      </c>
    </row>
    <row r="516" spans="1:27" ht="12.75" hidden="1" customHeight="1" outlineLevel="1" x14ac:dyDescent="0.2">
      <c r="A516" s="163" t="s">
        <v>1530</v>
      </c>
      <c r="B516" s="94" t="s">
        <v>90</v>
      </c>
      <c r="C516" s="70" t="s">
        <v>79</v>
      </c>
      <c r="D516" s="71">
        <f>$D$486</f>
        <v>434.18</v>
      </c>
      <c r="E516" s="71">
        <f t="shared" ref="E516:AA516" si="298">$D$486</f>
        <v>434.18</v>
      </c>
      <c r="F516" s="71">
        <f t="shared" si="298"/>
        <v>434.18</v>
      </c>
      <c r="G516" s="71">
        <f t="shared" si="298"/>
        <v>434.18</v>
      </c>
      <c r="H516" s="71">
        <f t="shared" si="298"/>
        <v>434.18</v>
      </c>
      <c r="I516" s="71">
        <f t="shared" si="298"/>
        <v>434.18</v>
      </c>
      <c r="J516" s="71">
        <f t="shared" si="298"/>
        <v>434.18</v>
      </c>
      <c r="K516" s="71">
        <f t="shared" si="298"/>
        <v>434.18</v>
      </c>
      <c r="L516" s="71">
        <f t="shared" si="298"/>
        <v>434.18</v>
      </c>
      <c r="M516" s="71">
        <f t="shared" si="298"/>
        <v>434.18</v>
      </c>
      <c r="N516" s="71">
        <f t="shared" si="298"/>
        <v>434.18</v>
      </c>
      <c r="O516" s="71">
        <f t="shared" si="298"/>
        <v>434.18</v>
      </c>
      <c r="P516" s="71">
        <f t="shared" si="298"/>
        <v>434.18</v>
      </c>
      <c r="Q516" s="71">
        <f t="shared" si="298"/>
        <v>434.18</v>
      </c>
      <c r="R516" s="71">
        <f t="shared" si="298"/>
        <v>434.18</v>
      </c>
      <c r="S516" s="71">
        <f t="shared" si="298"/>
        <v>434.18</v>
      </c>
      <c r="T516" s="71">
        <f t="shared" si="298"/>
        <v>434.18</v>
      </c>
      <c r="U516" s="71">
        <f t="shared" si="298"/>
        <v>434.18</v>
      </c>
      <c r="V516" s="71">
        <f t="shared" si="298"/>
        <v>434.18</v>
      </c>
      <c r="W516" s="71">
        <f t="shared" si="298"/>
        <v>434.18</v>
      </c>
      <c r="X516" s="71">
        <f t="shared" si="298"/>
        <v>434.18</v>
      </c>
      <c r="Y516" s="71">
        <f t="shared" si="298"/>
        <v>434.18</v>
      </c>
      <c r="Z516" s="71">
        <f t="shared" si="298"/>
        <v>434.18</v>
      </c>
      <c r="AA516" s="71">
        <f t="shared" si="298"/>
        <v>434.18</v>
      </c>
    </row>
    <row r="517" spans="1:27" ht="12.75" hidden="1" customHeight="1" outlineLevel="1" x14ac:dyDescent="0.2">
      <c r="A517" s="163" t="s">
        <v>1531</v>
      </c>
      <c r="B517" s="94" t="s">
        <v>83</v>
      </c>
      <c r="C517" s="70" t="s">
        <v>79</v>
      </c>
      <c r="D517" s="71">
        <v>4.95</v>
      </c>
      <c r="E517" s="71">
        <v>4.95</v>
      </c>
      <c r="F517" s="71">
        <v>4.95</v>
      </c>
      <c r="G517" s="71">
        <v>4.95</v>
      </c>
      <c r="H517" s="71">
        <v>4.95</v>
      </c>
      <c r="I517" s="71">
        <v>4.95</v>
      </c>
      <c r="J517" s="71">
        <v>4.95</v>
      </c>
      <c r="K517" s="71">
        <v>4.95</v>
      </c>
      <c r="L517" s="71">
        <v>4.95</v>
      </c>
      <c r="M517" s="71">
        <v>4.95</v>
      </c>
      <c r="N517" s="71">
        <v>4.95</v>
      </c>
      <c r="O517" s="71">
        <v>4.95</v>
      </c>
      <c r="P517" s="71">
        <v>4.95</v>
      </c>
      <c r="Q517" s="71">
        <v>4.95</v>
      </c>
      <c r="R517" s="71">
        <v>4.95</v>
      </c>
      <c r="S517" s="71">
        <v>4.95</v>
      </c>
      <c r="T517" s="71">
        <v>4.95</v>
      </c>
      <c r="U517" s="71">
        <v>4.95</v>
      </c>
      <c r="V517" s="71">
        <v>4.95</v>
      </c>
      <c r="W517" s="71">
        <v>4.95</v>
      </c>
      <c r="X517" s="71">
        <v>4.95</v>
      </c>
      <c r="Y517" s="71">
        <v>4.95</v>
      </c>
      <c r="Z517" s="71">
        <v>4.95</v>
      </c>
      <c r="AA517" s="71">
        <v>4.95</v>
      </c>
    </row>
    <row r="518" spans="1:27" ht="12.75" hidden="1" customHeight="1" outlineLevel="1" x14ac:dyDescent="0.2">
      <c r="A518" s="163" t="s">
        <v>1532</v>
      </c>
      <c r="B518" s="94" t="s">
        <v>81</v>
      </c>
      <c r="C518" s="70" t="s">
        <v>79</v>
      </c>
      <c r="D518" s="71">
        <f>$D$11</f>
        <v>110.23</v>
      </c>
      <c r="E518" s="71">
        <f t="shared" ref="E518:AA518" si="299">$D$11</f>
        <v>110.23</v>
      </c>
      <c r="F518" s="71">
        <f t="shared" si="299"/>
        <v>110.23</v>
      </c>
      <c r="G518" s="71">
        <f t="shared" si="299"/>
        <v>110.23</v>
      </c>
      <c r="H518" s="71">
        <f t="shared" si="299"/>
        <v>110.23</v>
      </c>
      <c r="I518" s="71">
        <f t="shared" si="299"/>
        <v>110.23</v>
      </c>
      <c r="J518" s="71">
        <f t="shared" si="299"/>
        <v>110.23</v>
      </c>
      <c r="K518" s="71">
        <f t="shared" si="299"/>
        <v>110.23</v>
      </c>
      <c r="L518" s="71">
        <f t="shared" si="299"/>
        <v>110.23</v>
      </c>
      <c r="M518" s="71">
        <f t="shared" si="299"/>
        <v>110.23</v>
      </c>
      <c r="N518" s="71">
        <f t="shared" si="299"/>
        <v>110.23</v>
      </c>
      <c r="O518" s="71">
        <f t="shared" si="299"/>
        <v>110.23</v>
      </c>
      <c r="P518" s="71">
        <f t="shared" si="299"/>
        <v>110.23</v>
      </c>
      <c r="Q518" s="71">
        <f t="shared" si="299"/>
        <v>110.23</v>
      </c>
      <c r="R518" s="71">
        <f t="shared" si="299"/>
        <v>110.23</v>
      </c>
      <c r="S518" s="71">
        <f t="shared" si="299"/>
        <v>110.23</v>
      </c>
      <c r="T518" s="71">
        <f t="shared" si="299"/>
        <v>110.23</v>
      </c>
      <c r="U518" s="71">
        <f t="shared" si="299"/>
        <v>110.23</v>
      </c>
      <c r="V518" s="71">
        <f t="shared" si="299"/>
        <v>110.23</v>
      </c>
      <c r="W518" s="71">
        <f t="shared" si="299"/>
        <v>110.23</v>
      </c>
      <c r="X518" s="71">
        <f t="shared" si="299"/>
        <v>110.23</v>
      </c>
      <c r="Y518" s="71">
        <f t="shared" si="299"/>
        <v>110.23</v>
      </c>
      <c r="Z518" s="71">
        <f t="shared" si="299"/>
        <v>110.23</v>
      </c>
      <c r="AA518" s="71">
        <f t="shared" si="299"/>
        <v>110.23</v>
      </c>
    </row>
    <row r="519" spans="1:27" collapsed="1" x14ac:dyDescent="0.2">
      <c r="A519" s="162" t="s">
        <v>1533</v>
      </c>
      <c r="B519" s="54" t="str">
        <f>"08"&amp;"."&amp;$B$663&amp;"."&amp;$B$664</f>
        <v>08.05.2023</v>
      </c>
      <c r="C519" s="134" t="s">
        <v>76</v>
      </c>
      <c r="D519" s="135">
        <f>ROUND(((D520+D521+D523+D522)/1000),5)</f>
        <v>2.0347599999999999</v>
      </c>
      <c r="E519" s="135">
        <f>ROUND(((E520+E521+E523+E522)/1000),5)</f>
        <v>1.9337500000000001</v>
      </c>
      <c r="F519" s="135">
        <f>ROUND(((F520+F521+F523+F522)/1000),5)</f>
        <v>1.80931</v>
      </c>
      <c r="G519" s="135">
        <f t="shared" ref="G519:AA519" si="300">ROUND(((G520+G521+G523+G522)/1000),5)</f>
        <v>1.78365</v>
      </c>
      <c r="H519" s="135">
        <f t="shared" si="300"/>
        <v>1.76294</v>
      </c>
      <c r="I519" s="135">
        <f t="shared" si="300"/>
        <v>1.77298</v>
      </c>
      <c r="J519" s="135">
        <f t="shared" si="300"/>
        <v>1.8053600000000001</v>
      </c>
      <c r="K519" s="135">
        <f t="shared" si="300"/>
        <v>1.92859</v>
      </c>
      <c r="L519" s="135">
        <f t="shared" si="300"/>
        <v>2.14682</v>
      </c>
      <c r="M519" s="135">
        <f t="shared" si="300"/>
        <v>2.3442799999999999</v>
      </c>
      <c r="N519" s="135">
        <f t="shared" si="300"/>
        <v>2.4052099999999998</v>
      </c>
      <c r="O519" s="135">
        <f t="shared" si="300"/>
        <v>2.4135900000000001</v>
      </c>
      <c r="P519" s="135">
        <f t="shared" si="300"/>
        <v>2.4008099999999999</v>
      </c>
      <c r="Q519" s="135">
        <f t="shared" si="300"/>
        <v>2.3973800000000001</v>
      </c>
      <c r="R519" s="135">
        <f t="shared" si="300"/>
        <v>2.3914399999999998</v>
      </c>
      <c r="S519" s="135">
        <f t="shared" si="300"/>
        <v>2.3847999999999998</v>
      </c>
      <c r="T519" s="135">
        <f t="shared" si="300"/>
        <v>2.3687900000000002</v>
      </c>
      <c r="U519" s="135">
        <f t="shared" si="300"/>
        <v>2.4402200000000001</v>
      </c>
      <c r="V519" s="135">
        <f t="shared" si="300"/>
        <v>2.4832999999999998</v>
      </c>
      <c r="W519" s="135">
        <f t="shared" si="300"/>
        <v>2.5289000000000001</v>
      </c>
      <c r="X519" s="135">
        <f t="shared" si="300"/>
        <v>2.5326200000000001</v>
      </c>
      <c r="Y519" s="135">
        <f t="shared" si="300"/>
        <v>2.61917</v>
      </c>
      <c r="Z519" s="135">
        <f t="shared" si="300"/>
        <v>2.29583</v>
      </c>
      <c r="AA519" s="135">
        <f t="shared" si="300"/>
        <v>2.1528900000000002</v>
      </c>
    </row>
    <row r="520" spans="1:27" ht="12.75" hidden="1" customHeight="1" outlineLevel="1" x14ac:dyDescent="0.2">
      <c r="A520" s="163" t="s">
        <v>1534</v>
      </c>
      <c r="B520" s="94" t="s">
        <v>238</v>
      </c>
      <c r="C520" s="70" t="s">
        <v>79</v>
      </c>
      <c r="D520" s="71">
        <v>1485.4</v>
      </c>
      <c r="E520" s="71">
        <v>1384.39</v>
      </c>
      <c r="F520" s="71">
        <v>1259.95</v>
      </c>
      <c r="G520" s="71">
        <v>1234.29</v>
      </c>
      <c r="H520" s="71">
        <v>1213.58</v>
      </c>
      <c r="I520" s="71">
        <v>1223.6199999999999</v>
      </c>
      <c r="J520" s="71">
        <v>1256</v>
      </c>
      <c r="K520" s="71">
        <v>1379.23</v>
      </c>
      <c r="L520" s="71">
        <v>1597.46</v>
      </c>
      <c r="M520" s="71">
        <v>1794.92</v>
      </c>
      <c r="N520" s="71">
        <v>1855.85</v>
      </c>
      <c r="O520" s="71">
        <v>1864.23</v>
      </c>
      <c r="P520" s="71">
        <v>1851.45</v>
      </c>
      <c r="Q520" s="71">
        <v>1848.02</v>
      </c>
      <c r="R520" s="71">
        <v>1842.08</v>
      </c>
      <c r="S520" s="71">
        <v>1835.44</v>
      </c>
      <c r="T520" s="71">
        <v>1819.43</v>
      </c>
      <c r="U520" s="71">
        <v>1890.86</v>
      </c>
      <c r="V520" s="71">
        <v>1933.94</v>
      </c>
      <c r="W520" s="71">
        <v>1979.54</v>
      </c>
      <c r="X520" s="71">
        <v>1983.26</v>
      </c>
      <c r="Y520" s="71">
        <v>2069.81</v>
      </c>
      <c r="Z520" s="71">
        <v>1746.47</v>
      </c>
      <c r="AA520" s="71">
        <v>1603.53</v>
      </c>
    </row>
    <row r="521" spans="1:27" ht="12.75" hidden="1" customHeight="1" outlineLevel="1" x14ac:dyDescent="0.2">
      <c r="A521" s="163" t="s">
        <v>1535</v>
      </c>
      <c r="B521" s="94" t="s">
        <v>90</v>
      </c>
      <c r="C521" s="70" t="s">
        <v>79</v>
      </c>
      <c r="D521" s="71">
        <f>$D$486</f>
        <v>434.18</v>
      </c>
      <c r="E521" s="71">
        <f t="shared" ref="E521:AA521" si="301">$D$486</f>
        <v>434.18</v>
      </c>
      <c r="F521" s="71">
        <f t="shared" si="301"/>
        <v>434.18</v>
      </c>
      <c r="G521" s="71">
        <f t="shared" si="301"/>
        <v>434.18</v>
      </c>
      <c r="H521" s="71">
        <f t="shared" si="301"/>
        <v>434.18</v>
      </c>
      <c r="I521" s="71">
        <f t="shared" si="301"/>
        <v>434.18</v>
      </c>
      <c r="J521" s="71">
        <f t="shared" si="301"/>
        <v>434.18</v>
      </c>
      <c r="K521" s="71">
        <f t="shared" si="301"/>
        <v>434.18</v>
      </c>
      <c r="L521" s="71">
        <f t="shared" si="301"/>
        <v>434.18</v>
      </c>
      <c r="M521" s="71">
        <f t="shared" si="301"/>
        <v>434.18</v>
      </c>
      <c r="N521" s="71">
        <f t="shared" si="301"/>
        <v>434.18</v>
      </c>
      <c r="O521" s="71">
        <f t="shared" si="301"/>
        <v>434.18</v>
      </c>
      <c r="P521" s="71">
        <f t="shared" si="301"/>
        <v>434.18</v>
      </c>
      <c r="Q521" s="71">
        <f t="shared" si="301"/>
        <v>434.18</v>
      </c>
      <c r="R521" s="71">
        <f t="shared" si="301"/>
        <v>434.18</v>
      </c>
      <c r="S521" s="71">
        <f t="shared" si="301"/>
        <v>434.18</v>
      </c>
      <c r="T521" s="71">
        <f t="shared" si="301"/>
        <v>434.18</v>
      </c>
      <c r="U521" s="71">
        <f t="shared" si="301"/>
        <v>434.18</v>
      </c>
      <c r="V521" s="71">
        <f t="shared" si="301"/>
        <v>434.18</v>
      </c>
      <c r="W521" s="71">
        <f t="shared" si="301"/>
        <v>434.18</v>
      </c>
      <c r="X521" s="71">
        <f t="shared" si="301"/>
        <v>434.18</v>
      </c>
      <c r="Y521" s="71">
        <f t="shared" si="301"/>
        <v>434.18</v>
      </c>
      <c r="Z521" s="71">
        <f t="shared" si="301"/>
        <v>434.18</v>
      </c>
      <c r="AA521" s="71">
        <f t="shared" si="301"/>
        <v>434.18</v>
      </c>
    </row>
    <row r="522" spans="1:27" ht="12.75" hidden="1" customHeight="1" outlineLevel="1" x14ac:dyDescent="0.2">
      <c r="A522" s="163" t="s">
        <v>1536</v>
      </c>
      <c r="B522" s="94" t="s">
        <v>83</v>
      </c>
      <c r="C522" s="70" t="s">
        <v>79</v>
      </c>
      <c r="D522" s="71">
        <v>4.95</v>
      </c>
      <c r="E522" s="71">
        <v>4.95</v>
      </c>
      <c r="F522" s="71">
        <v>4.95</v>
      </c>
      <c r="G522" s="71">
        <v>4.95</v>
      </c>
      <c r="H522" s="71">
        <v>4.95</v>
      </c>
      <c r="I522" s="71">
        <v>4.95</v>
      </c>
      <c r="J522" s="71">
        <v>4.95</v>
      </c>
      <c r="K522" s="71">
        <v>4.95</v>
      </c>
      <c r="L522" s="71">
        <v>4.95</v>
      </c>
      <c r="M522" s="71">
        <v>4.95</v>
      </c>
      <c r="N522" s="71">
        <v>4.95</v>
      </c>
      <c r="O522" s="71">
        <v>4.95</v>
      </c>
      <c r="P522" s="71">
        <v>4.95</v>
      </c>
      <c r="Q522" s="71">
        <v>4.95</v>
      </c>
      <c r="R522" s="71">
        <v>4.95</v>
      </c>
      <c r="S522" s="71">
        <v>4.95</v>
      </c>
      <c r="T522" s="71">
        <v>4.95</v>
      </c>
      <c r="U522" s="71">
        <v>4.95</v>
      </c>
      <c r="V522" s="71">
        <v>4.95</v>
      </c>
      <c r="W522" s="71">
        <v>4.95</v>
      </c>
      <c r="X522" s="71">
        <v>4.95</v>
      </c>
      <c r="Y522" s="71">
        <v>4.95</v>
      </c>
      <c r="Z522" s="71">
        <v>4.95</v>
      </c>
      <c r="AA522" s="71">
        <v>4.95</v>
      </c>
    </row>
    <row r="523" spans="1:27" ht="12.75" hidden="1" customHeight="1" outlineLevel="1" x14ac:dyDescent="0.2">
      <c r="A523" s="163" t="s">
        <v>1537</v>
      </c>
      <c r="B523" s="94" t="s">
        <v>81</v>
      </c>
      <c r="C523" s="70" t="s">
        <v>79</v>
      </c>
      <c r="D523" s="71">
        <f>$D$11</f>
        <v>110.23</v>
      </c>
      <c r="E523" s="71">
        <f t="shared" ref="E523:AA523" si="302">$D$11</f>
        <v>110.23</v>
      </c>
      <c r="F523" s="71">
        <f t="shared" si="302"/>
        <v>110.23</v>
      </c>
      <c r="G523" s="71">
        <f t="shared" si="302"/>
        <v>110.23</v>
      </c>
      <c r="H523" s="71">
        <f t="shared" si="302"/>
        <v>110.23</v>
      </c>
      <c r="I523" s="71">
        <f t="shared" si="302"/>
        <v>110.23</v>
      </c>
      <c r="J523" s="71">
        <f t="shared" si="302"/>
        <v>110.23</v>
      </c>
      <c r="K523" s="71">
        <f t="shared" si="302"/>
        <v>110.23</v>
      </c>
      <c r="L523" s="71">
        <f t="shared" si="302"/>
        <v>110.23</v>
      </c>
      <c r="M523" s="71">
        <f t="shared" si="302"/>
        <v>110.23</v>
      </c>
      <c r="N523" s="71">
        <f t="shared" si="302"/>
        <v>110.23</v>
      </c>
      <c r="O523" s="71">
        <f t="shared" si="302"/>
        <v>110.23</v>
      </c>
      <c r="P523" s="71">
        <f t="shared" si="302"/>
        <v>110.23</v>
      </c>
      <c r="Q523" s="71">
        <f t="shared" si="302"/>
        <v>110.23</v>
      </c>
      <c r="R523" s="71">
        <f t="shared" si="302"/>
        <v>110.23</v>
      </c>
      <c r="S523" s="71">
        <f t="shared" si="302"/>
        <v>110.23</v>
      </c>
      <c r="T523" s="71">
        <f t="shared" si="302"/>
        <v>110.23</v>
      </c>
      <c r="U523" s="71">
        <f t="shared" si="302"/>
        <v>110.23</v>
      </c>
      <c r="V523" s="71">
        <f t="shared" si="302"/>
        <v>110.23</v>
      </c>
      <c r="W523" s="71">
        <f t="shared" si="302"/>
        <v>110.23</v>
      </c>
      <c r="X523" s="71">
        <f t="shared" si="302"/>
        <v>110.23</v>
      </c>
      <c r="Y523" s="71">
        <f t="shared" si="302"/>
        <v>110.23</v>
      </c>
      <c r="Z523" s="71">
        <f t="shared" si="302"/>
        <v>110.23</v>
      </c>
      <c r="AA523" s="71">
        <f t="shared" si="302"/>
        <v>110.23</v>
      </c>
    </row>
    <row r="524" spans="1:27" collapsed="1" x14ac:dyDescent="0.2">
      <c r="A524" s="162" t="s">
        <v>1538</v>
      </c>
      <c r="B524" s="54" t="str">
        <f>"09"&amp;"."&amp;$B$663&amp;"."&amp;$B$664</f>
        <v>09.05.2023</v>
      </c>
      <c r="C524" s="134" t="s">
        <v>76</v>
      </c>
      <c r="D524" s="135">
        <f>ROUND(((D525+D526+D528+D527)/1000),5)</f>
        <v>2.0745800000000001</v>
      </c>
      <c r="E524" s="135">
        <f>ROUND(((E525+E526+E528+E527)/1000),5)</f>
        <v>1.95048</v>
      </c>
      <c r="F524" s="135">
        <f>ROUND(((F525+F526+F528+F527)/1000),5)</f>
        <v>1.89049</v>
      </c>
      <c r="G524" s="135">
        <f t="shared" ref="G524:AA524" si="303">ROUND(((G525+G526+G528+G527)/1000),5)</f>
        <v>1.8436300000000001</v>
      </c>
      <c r="H524" s="135">
        <f t="shared" si="303"/>
        <v>1.8041799999999999</v>
      </c>
      <c r="I524" s="135">
        <f t="shared" si="303"/>
        <v>1.7908900000000001</v>
      </c>
      <c r="J524" s="135">
        <f t="shared" si="303"/>
        <v>1.81012</v>
      </c>
      <c r="K524" s="135">
        <f t="shared" si="303"/>
        <v>1.9018600000000001</v>
      </c>
      <c r="L524" s="135">
        <f t="shared" si="303"/>
        <v>2.1473200000000001</v>
      </c>
      <c r="M524" s="135">
        <f t="shared" si="303"/>
        <v>2.2804799999999998</v>
      </c>
      <c r="N524" s="135">
        <f t="shared" si="303"/>
        <v>2.3774899999999999</v>
      </c>
      <c r="O524" s="135">
        <f t="shared" si="303"/>
        <v>2.3735900000000001</v>
      </c>
      <c r="P524" s="135">
        <f t="shared" si="303"/>
        <v>2.3675700000000002</v>
      </c>
      <c r="Q524" s="135">
        <f t="shared" si="303"/>
        <v>2.3668800000000001</v>
      </c>
      <c r="R524" s="135">
        <f t="shared" si="303"/>
        <v>2.3611599999999999</v>
      </c>
      <c r="S524" s="135">
        <f t="shared" si="303"/>
        <v>2.3210299999999999</v>
      </c>
      <c r="T524" s="135">
        <f t="shared" si="303"/>
        <v>2.3136299999999999</v>
      </c>
      <c r="U524" s="135">
        <f t="shared" si="303"/>
        <v>2.5805400000000001</v>
      </c>
      <c r="V524" s="135">
        <f t="shared" si="303"/>
        <v>2.5828600000000002</v>
      </c>
      <c r="W524" s="135">
        <f t="shared" si="303"/>
        <v>2.6286200000000002</v>
      </c>
      <c r="X524" s="135">
        <f t="shared" si="303"/>
        <v>2.7237300000000002</v>
      </c>
      <c r="Y524" s="135">
        <f t="shared" si="303"/>
        <v>2.7925399999999998</v>
      </c>
      <c r="Z524" s="135">
        <f t="shared" si="303"/>
        <v>2.3655900000000001</v>
      </c>
      <c r="AA524" s="135">
        <f t="shared" si="303"/>
        <v>2.2214800000000001</v>
      </c>
    </row>
    <row r="525" spans="1:27" ht="12.75" hidden="1" customHeight="1" outlineLevel="1" x14ac:dyDescent="0.2">
      <c r="A525" s="163" t="s">
        <v>1539</v>
      </c>
      <c r="B525" s="94" t="s">
        <v>238</v>
      </c>
      <c r="C525" s="70" t="s">
        <v>79</v>
      </c>
      <c r="D525" s="71">
        <v>1525.22</v>
      </c>
      <c r="E525" s="71">
        <v>1401.12</v>
      </c>
      <c r="F525" s="71">
        <v>1341.13</v>
      </c>
      <c r="G525" s="71">
        <v>1294.27</v>
      </c>
      <c r="H525" s="71">
        <v>1254.82</v>
      </c>
      <c r="I525" s="71">
        <v>1241.53</v>
      </c>
      <c r="J525" s="71">
        <v>1260.76</v>
      </c>
      <c r="K525" s="71">
        <v>1352.5</v>
      </c>
      <c r="L525" s="71">
        <v>1597.96</v>
      </c>
      <c r="M525" s="71">
        <v>1731.12</v>
      </c>
      <c r="N525" s="71">
        <v>1828.13</v>
      </c>
      <c r="O525" s="71">
        <v>1824.23</v>
      </c>
      <c r="P525" s="71">
        <v>1818.21</v>
      </c>
      <c r="Q525" s="71">
        <v>1817.52</v>
      </c>
      <c r="R525" s="71">
        <v>1811.8</v>
      </c>
      <c r="S525" s="71">
        <v>1771.67</v>
      </c>
      <c r="T525" s="71">
        <v>1764.27</v>
      </c>
      <c r="U525" s="71">
        <v>2031.18</v>
      </c>
      <c r="V525" s="71">
        <v>2033.5</v>
      </c>
      <c r="W525" s="71">
        <v>2079.2600000000002</v>
      </c>
      <c r="X525" s="71">
        <v>2174.37</v>
      </c>
      <c r="Y525" s="71">
        <v>2243.1799999999998</v>
      </c>
      <c r="Z525" s="71">
        <v>1816.23</v>
      </c>
      <c r="AA525" s="71">
        <v>1672.12</v>
      </c>
    </row>
    <row r="526" spans="1:27" ht="12.75" hidden="1" customHeight="1" outlineLevel="1" x14ac:dyDescent="0.2">
      <c r="A526" s="163" t="s">
        <v>1540</v>
      </c>
      <c r="B526" s="94" t="s">
        <v>90</v>
      </c>
      <c r="C526" s="70" t="s">
        <v>79</v>
      </c>
      <c r="D526" s="71">
        <f>$D$486</f>
        <v>434.18</v>
      </c>
      <c r="E526" s="71">
        <f t="shared" ref="E526:AA526" si="304">$D$486</f>
        <v>434.18</v>
      </c>
      <c r="F526" s="71">
        <f t="shared" si="304"/>
        <v>434.18</v>
      </c>
      <c r="G526" s="71">
        <f t="shared" si="304"/>
        <v>434.18</v>
      </c>
      <c r="H526" s="71">
        <f t="shared" si="304"/>
        <v>434.18</v>
      </c>
      <c r="I526" s="71">
        <f t="shared" si="304"/>
        <v>434.18</v>
      </c>
      <c r="J526" s="71">
        <f t="shared" si="304"/>
        <v>434.18</v>
      </c>
      <c r="K526" s="71">
        <f t="shared" si="304"/>
        <v>434.18</v>
      </c>
      <c r="L526" s="71">
        <f t="shared" si="304"/>
        <v>434.18</v>
      </c>
      <c r="M526" s="71">
        <f t="shared" si="304"/>
        <v>434.18</v>
      </c>
      <c r="N526" s="71">
        <f t="shared" si="304"/>
        <v>434.18</v>
      </c>
      <c r="O526" s="71">
        <f t="shared" si="304"/>
        <v>434.18</v>
      </c>
      <c r="P526" s="71">
        <f t="shared" si="304"/>
        <v>434.18</v>
      </c>
      <c r="Q526" s="71">
        <f t="shared" si="304"/>
        <v>434.18</v>
      </c>
      <c r="R526" s="71">
        <f t="shared" si="304"/>
        <v>434.18</v>
      </c>
      <c r="S526" s="71">
        <f t="shared" si="304"/>
        <v>434.18</v>
      </c>
      <c r="T526" s="71">
        <f t="shared" si="304"/>
        <v>434.18</v>
      </c>
      <c r="U526" s="71">
        <f t="shared" si="304"/>
        <v>434.18</v>
      </c>
      <c r="V526" s="71">
        <f t="shared" si="304"/>
        <v>434.18</v>
      </c>
      <c r="W526" s="71">
        <f t="shared" si="304"/>
        <v>434.18</v>
      </c>
      <c r="X526" s="71">
        <f t="shared" si="304"/>
        <v>434.18</v>
      </c>
      <c r="Y526" s="71">
        <f t="shared" si="304"/>
        <v>434.18</v>
      </c>
      <c r="Z526" s="71">
        <f t="shared" si="304"/>
        <v>434.18</v>
      </c>
      <c r="AA526" s="71">
        <f t="shared" si="304"/>
        <v>434.18</v>
      </c>
    </row>
    <row r="527" spans="1:27" ht="12.75" hidden="1" customHeight="1" outlineLevel="1" x14ac:dyDescent="0.2">
      <c r="A527" s="163" t="s">
        <v>1541</v>
      </c>
      <c r="B527" s="94" t="s">
        <v>83</v>
      </c>
      <c r="C527" s="70" t="s">
        <v>79</v>
      </c>
      <c r="D527" s="71">
        <v>4.95</v>
      </c>
      <c r="E527" s="71">
        <v>4.95</v>
      </c>
      <c r="F527" s="71">
        <v>4.95</v>
      </c>
      <c r="G527" s="71">
        <v>4.95</v>
      </c>
      <c r="H527" s="71">
        <v>4.95</v>
      </c>
      <c r="I527" s="71">
        <v>4.95</v>
      </c>
      <c r="J527" s="71">
        <v>4.95</v>
      </c>
      <c r="K527" s="71">
        <v>4.95</v>
      </c>
      <c r="L527" s="71">
        <v>4.95</v>
      </c>
      <c r="M527" s="71">
        <v>4.95</v>
      </c>
      <c r="N527" s="71">
        <v>4.95</v>
      </c>
      <c r="O527" s="71">
        <v>4.95</v>
      </c>
      <c r="P527" s="71">
        <v>4.95</v>
      </c>
      <c r="Q527" s="71">
        <v>4.95</v>
      </c>
      <c r="R527" s="71">
        <v>4.95</v>
      </c>
      <c r="S527" s="71">
        <v>4.95</v>
      </c>
      <c r="T527" s="71">
        <v>4.95</v>
      </c>
      <c r="U527" s="71">
        <v>4.95</v>
      </c>
      <c r="V527" s="71">
        <v>4.95</v>
      </c>
      <c r="W527" s="71">
        <v>4.95</v>
      </c>
      <c r="X527" s="71">
        <v>4.95</v>
      </c>
      <c r="Y527" s="71">
        <v>4.95</v>
      </c>
      <c r="Z527" s="71">
        <v>4.95</v>
      </c>
      <c r="AA527" s="71">
        <v>4.95</v>
      </c>
    </row>
    <row r="528" spans="1:27" ht="12.75" hidden="1" customHeight="1" outlineLevel="1" x14ac:dyDescent="0.2">
      <c r="A528" s="163" t="s">
        <v>1542</v>
      </c>
      <c r="B528" s="94" t="s">
        <v>81</v>
      </c>
      <c r="C528" s="70" t="s">
        <v>79</v>
      </c>
      <c r="D528" s="71">
        <f>$D$11</f>
        <v>110.23</v>
      </c>
      <c r="E528" s="71">
        <f t="shared" ref="E528:AA528" si="305">$D$11</f>
        <v>110.23</v>
      </c>
      <c r="F528" s="71">
        <f t="shared" si="305"/>
        <v>110.23</v>
      </c>
      <c r="G528" s="71">
        <f t="shared" si="305"/>
        <v>110.23</v>
      </c>
      <c r="H528" s="71">
        <f t="shared" si="305"/>
        <v>110.23</v>
      </c>
      <c r="I528" s="71">
        <f t="shared" si="305"/>
        <v>110.23</v>
      </c>
      <c r="J528" s="71">
        <f t="shared" si="305"/>
        <v>110.23</v>
      </c>
      <c r="K528" s="71">
        <f t="shared" si="305"/>
        <v>110.23</v>
      </c>
      <c r="L528" s="71">
        <f t="shared" si="305"/>
        <v>110.23</v>
      </c>
      <c r="M528" s="71">
        <f t="shared" si="305"/>
        <v>110.23</v>
      </c>
      <c r="N528" s="71">
        <f t="shared" si="305"/>
        <v>110.23</v>
      </c>
      <c r="O528" s="71">
        <f t="shared" si="305"/>
        <v>110.23</v>
      </c>
      <c r="P528" s="71">
        <f t="shared" si="305"/>
        <v>110.23</v>
      </c>
      <c r="Q528" s="71">
        <f t="shared" si="305"/>
        <v>110.23</v>
      </c>
      <c r="R528" s="71">
        <f t="shared" si="305"/>
        <v>110.23</v>
      </c>
      <c r="S528" s="71">
        <f t="shared" si="305"/>
        <v>110.23</v>
      </c>
      <c r="T528" s="71">
        <f t="shared" si="305"/>
        <v>110.23</v>
      </c>
      <c r="U528" s="71">
        <f t="shared" si="305"/>
        <v>110.23</v>
      </c>
      <c r="V528" s="71">
        <f t="shared" si="305"/>
        <v>110.23</v>
      </c>
      <c r="W528" s="71">
        <f t="shared" si="305"/>
        <v>110.23</v>
      </c>
      <c r="X528" s="71">
        <f t="shared" si="305"/>
        <v>110.23</v>
      </c>
      <c r="Y528" s="71">
        <f t="shared" si="305"/>
        <v>110.23</v>
      </c>
      <c r="Z528" s="71">
        <f t="shared" si="305"/>
        <v>110.23</v>
      </c>
      <c r="AA528" s="71">
        <f t="shared" si="305"/>
        <v>110.23</v>
      </c>
    </row>
    <row r="529" spans="1:27" collapsed="1" x14ac:dyDescent="0.2">
      <c r="A529" s="162" t="s">
        <v>1543</v>
      </c>
      <c r="B529" s="54" t="str">
        <f>"10"&amp;"."&amp;$B$663&amp;"."&amp;$B$664</f>
        <v>10.05.2023</v>
      </c>
      <c r="C529" s="134" t="s">
        <v>76</v>
      </c>
      <c r="D529" s="135">
        <f>ROUND(((D530+D531+D533+D532)/1000),5)</f>
        <v>2.1759900000000001</v>
      </c>
      <c r="E529" s="135">
        <f>ROUND(((E530+E531+E533+E532)/1000),5)</f>
        <v>1.9688300000000001</v>
      </c>
      <c r="F529" s="135">
        <f>ROUND(((F530+F531+F533+F532)/1000),5)</f>
        <v>1.8781099999999999</v>
      </c>
      <c r="G529" s="135">
        <f t="shared" ref="G529:AA529" si="306">ROUND(((G530+G531+G533+G532)/1000),5)</f>
        <v>1.82745</v>
      </c>
      <c r="H529" s="135">
        <f t="shared" si="306"/>
        <v>1.8488100000000001</v>
      </c>
      <c r="I529" s="135">
        <f t="shared" si="306"/>
        <v>1.89964</v>
      </c>
      <c r="J529" s="135">
        <f t="shared" si="306"/>
        <v>2.0803199999999999</v>
      </c>
      <c r="K529" s="135">
        <f t="shared" si="306"/>
        <v>2.2244899999999999</v>
      </c>
      <c r="L529" s="135">
        <f t="shared" si="306"/>
        <v>2.4381400000000002</v>
      </c>
      <c r="M529" s="135">
        <f t="shared" si="306"/>
        <v>2.6391399999999998</v>
      </c>
      <c r="N529" s="135">
        <f t="shared" si="306"/>
        <v>2.7065100000000002</v>
      </c>
      <c r="O529" s="135">
        <f t="shared" si="306"/>
        <v>2.5215800000000002</v>
      </c>
      <c r="P529" s="135">
        <f t="shared" si="306"/>
        <v>2.52637</v>
      </c>
      <c r="Q529" s="135">
        <f t="shared" si="306"/>
        <v>2.5404</v>
      </c>
      <c r="R529" s="135">
        <f t="shared" si="306"/>
        <v>2.5223599999999999</v>
      </c>
      <c r="S529" s="135">
        <f t="shared" si="306"/>
        <v>2.52142</v>
      </c>
      <c r="T529" s="135">
        <f t="shared" si="306"/>
        <v>2.4811200000000002</v>
      </c>
      <c r="U529" s="135">
        <f t="shared" si="306"/>
        <v>2.4477199999999999</v>
      </c>
      <c r="V529" s="135">
        <f t="shared" si="306"/>
        <v>2.4389099999999999</v>
      </c>
      <c r="W529" s="135">
        <f t="shared" si="306"/>
        <v>2.4846900000000001</v>
      </c>
      <c r="X529" s="135">
        <f t="shared" si="306"/>
        <v>2.53931</v>
      </c>
      <c r="Y529" s="135">
        <f t="shared" si="306"/>
        <v>2.4839099999999998</v>
      </c>
      <c r="Z529" s="135">
        <f t="shared" si="306"/>
        <v>2.3963999999999999</v>
      </c>
      <c r="AA529" s="135">
        <f t="shared" si="306"/>
        <v>2.1952699999999998</v>
      </c>
    </row>
    <row r="530" spans="1:27" ht="12.75" hidden="1" customHeight="1" outlineLevel="1" x14ac:dyDescent="0.2">
      <c r="A530" s="163" t="s">
        <v>1544</v>
      </c>
      <c r="B530" s="94" t="s">
        <v>238</v>
      </c>
      <c r="C530" s="70" t="s">
        <v>79</v>
      </c>
      <c r="D530" s="71">
        <v>1626.63</v>
      </c>
      <c r="E530" s="71">
        <v>1419.47</v>
      </c>
      <c r="F530" s="71">
        <v>1328.75</v>
      </c>
      <c r="G530" s="71">
        <v>1278.0899999999999</v>
      </c>
      <c r="H530" s="71">
        <v>1299.45</v>
      </c>
      <c r="I530" s="71">
        <v>1350.28</v>
      </c>
      <c r="J530" s="71">
        <v>1530.96</v>
      </c>
      <c r="K530" s="71">
        <v>1675.13</v>
      </c>
      <c r="L530" s="71">
        <v>1888.78</v>
      </c>
      <c r="M530" s="71">
        <v>2089.7800000000002</v>
      </c>
      <c r="N530" s="71">
        <v>2157.15</v>
      </c>
      <c r="O530" s="71">
        <v>1972.22</v>
      </c>
      <c r="P530" s="71">
        <v>1977.01</v>
      </c>
      <c r="Q530" s="71">
        <v>1991.04</v>
      </c>
      <c r="R530" s="71">
        <v>1973</v>
      </c>
      <c r="S530" s="71">
        <v>1972.06</v>
      </c>
      <c r="T530" s="71">
        <v>1931.76</v>
      </c>
      <c r="U530" s="71">
        <v>1898.36</v>
      </c>
      <c r="V530" s="71">
        <v>1889.55</v>
      </c>
      <c r="W530" s="71">
        <v>1935.33</v>
      </c>
      <c r="X530" s="71">
        <v>1989.95</v>
      </c>
      <c r="Y530" s="71">
        <v>1934.55</v>
      </c>
      <c r="Z530" s="71">
        <v>1847.04</v>
      </c>
      <c r="AA530" s="71">
        <v>1645.91</v>
      </c>
    </row>
    <row r="531" spans="1:27" ht="12.75" hidden="1" customHeight="1" outlineLevel="1" x14ac:dyDescent="0.2">
      <c r="A531" s="163" t="s">
        <v>1545</v>
      </c>
      <c r="B531" s="94" t="s">
        <v>90</v>
      </c>
      <c r="C531" s="70" t="s">
        <v>79</v>
      </c>
      <c r="D531" s="71">
        <f>$D$486</f>
        <v>434.18</v>
      </c>
      <c r="E531" s="71">
        <f t="shared" ref="E531:AA531" si="307">$D$486</f>
        <v>434.18</v>
      </c>
      <c r="F531" s="71">
        <f t="shared" si="307"/>
        <v>434.18</v>
      </c>
      <c r="G531" s="71">
        <f t="shared" si="307"/>
        <v>434.18</v>
      </c>
      <c r="H531" s="71">
        <f t="shared" si="307"/>
        <v>434.18</v>
      </c>
      <c r="I531" s="71">
        <f t="shared" si="307"/>
        <v>434.18</v>
      </c>
      <c r="J531" s="71">
        <f t="shared" si="307"/>
        <v>434.18</v>
      </c>
      <c r="K531" s="71">
        <f t="shared" si="307"/>
        <v>434.18</v>
      </c>
      <c r="L531" s="71">
        <f t="shared" si="307"/>
        <v>434.18</v>
      </c>
      <c r="M531" s="71">
        <f t="shared" si="307"/>
        <v>434.18</v>
      </c>
      <c r="N531" s="71">
        <f t="shared" si="307"/>
        <v>434.18</v>
      </c>
      <c r="O531" s="71">
        <f t="shared" si="307"/>
        <v>434.18</v>
      </c>
      <c r="P531" s="71">
        <f t="shared" si="307"/>
        <v>434.18</v>
      </c>
      <c r="Q531" s="71">
        <f t="shared" si="307"/>
        <v>434.18</v>
      </c>
      <c r="R531" s="71">
        <f t="shared" si="307"/>
        <v>434.18</v>
      </c>
      <c r="S531" s="71">
        <f t="shared" si="307"/>
        <v>434.18</v>
      </c>
      <c r="T531" s="71">
        <f t="shared" si="307"/>
        <v>434.18</v>
      </c>
      <c r="U531" s="71">
        <f t="shared" si="307"/>
        <v>434.18</v>
      </c>
      <c r="V531" s="71">
        <f t="shared" si="307"/>
        <v>434.18</v>
      </c>
      <c r="W531" s="71">
        <f t="shared" si="307"/>
        <v>434.18</v>
      </c>
      <c r="X531" s="71">
        <f t="shared" si="307"/>
        <v>434.18</v>
      </c>
      <c r="Y531" s="71">
        <f t="shared" si="307"/>
        <v>434.18</v>
      </c>
      <c r="Z531" s="71">
        <f t="shared" si="307"/>
        <v>434.18</v>
      </c>
      <c r="AA531" s="71">
        <f t="shared" si="307"/>
        <v>434.18</v>
      </c>
    </row>
    <row r="532" spans="1:27" ht="12.75" hidden="1" customHeight="1" outlineLevel="1" x14ac:dyDescent="0.2">
      <c r="A532" s="163" t="s">
        <v>1546</v>
      </c>
      <c r="B532" s="94" t="s">
        <v>83</v>
      </c>
      <c r="C532" s="70" t="s">
        <v>79</v>
      </c>
      <c r="D532" s="71">
        <v>4.95</v>
      </c>
      <c r="E532" s="71">
        <v>4.95</v>
      </c>
      <c r="F532" s="71">
        <v>4.95</v>
      </c>
      <c r="G532" s="71">
        <v>4.95</v>
      </c>
      <c r="H532" s="71">
        <v>4.95</v>
      </c>
      <c r="I532" s="71">
        <v>4.95</v>
      </c>
      <c r="J532" s="71">
        <v>4.95</v>
      </c>
      <c r="K532" s="71">
        <v>4.95</v>
      </c>
      <c r="L532" s="71">
        <v>4.95</v>
      </c>
      <c r="M532" s="71">
        <v>4.95</v>
      </c>
      <c r="N532" s="71">
        <v>4.95</v>
      </c>
      <c r="O532" s="71">
        <v>4.95</v>
      </c>
      <c r="P532" s="71">
        <v>4.95</v>
      </c>
      <c r="Q532" s="71">
        <v>4.95</v>
      </c>
      <c r="R532" s="71">
        <v>4.95</v>
      </c>
      <c r="S532" s="71">
        <v>4.95</v>
      </c>
      <c r="T532" s="71">
        <v>4.95</v>
      </c>
      <c r="U532" s="71">
        <v>4.95</v>
      </c>
      <c r="V532" s="71">
        <v>4.95</v>
      </c>
      <c r="W532" s="71">
        <v>4.95</v>
      </c>
      <c r="X532" s="71">
        <v>4.95</v>
      </c>
      <c r="Y532" s="71">
        <v>4.95</v>
      </c>
      <c r="Z532" s="71">
        <v>4.95</v>
      </c>
      <c r="AA532" s="71">
        <v>4.95</v>
      </c>
    </row>
    <row r="533" spans="1:27" ht="12.75" hidden="1" customHeight="1" outlineLevel="1" x14ac:dyDescent="0.2">
      <c r="A533" s="163" t="s">
        <v>1547</v>
      </c>
      <c r="B533" s="94" t="s">
        <v>81</v>
      </c>
      <c r="C533" s="70" t="s">
        <v>79</v>
      </c>
      <c r="D533" s="71">
        <f>$D$11</f>
        <v>110.23</v>
      </c>
      <c r="E533" s="71">
        <f t="shared" ref="E533:AA533" si="308">$D$11</f>
        <v>110.23</v>
      </c>
      <c r="F533" s="71">
        <f t="shared" si="308"/>
        <v>110.23</v>
      </c>
      <c r="G533" s="71">
        <f t="shared" si="308"/>
        <v>110.23</v>
      </c>
      <c r="H533" s="71">
        <f t="shared" si="308"/>
        <v>110.23</v>
      </c>
      <c r="I533" s="71">
        <f t="shared" si="308"/>
        <v>110.23</v>
      </c>
      <c r="J533" s="71">
        <f t="shared" si="308"/>
        <v>110.23</v>
      </c>
      <c r="K533" s="71">
        <f t="shared" si="308"/>
        <v>110.23</v>
      </c>
      <c r="L533" s="71">
        <f t="shared" si="308"/>
        <v>110.23</v>
      </c>
      <c r="M533" s="71">
        <f t="shared" si="308"/>
        <v>110.23</v>
      </c>
      <c r="N533" s="71">
        <f t="shared" si="308"/>
        <v>110.23</v>
      </c>
      <c r="O533" s="71">
        <f t="shared" si="308"/>
        <v>110.23</v>
      </c>
      <c r="P533" s="71">
        <f t="shared" si="308"/>
        <v>110.23</v>
      </c>
      <c r="Q533" s="71">
        <f t="shared" si="308"/>
        <v>110.23</v>
      </c>
      <c r="R533" s="71">
        <f t="shared" si="308"/>
        <v>110.23</v>
      </c>
      <c r="S533" s="71">
        <f t="shared" si="308"/>
        <v>110.23</v>
      </c>
      <c r="T533" s="71">
        <f t="shared" si="308"/>
        <v>110.23</v>
      </c>
      <c r="U533" s="71">
        <f t="shared" si="308"/>
        <v>110.23</v>
      </c>
      <c r="V533" s="71">
        <f t="shared" si="308"/>
        <v>110.23</v>
      </c>
      <c r="W533" s="71">
        <f t="shared" si="308"/>
        <v>110.23</v>
      </c>
      <c r="X533" s="71">
        <f t="shared" si="308"/>
        <v>110.23</v>
      </c>
      <c r="Y533" s="71">
        <f t="shared" si="308"/>
        <v>110.23</v>
      </c>
      <c r="Z533" s="71">
        <f t="shared" si="308"/>
        <v>110.23</v>
      </c>
      <c r="AA533" s="71">
        <f t="shared" si="308"/>
        <v>110.23</v>
      </c>
    </row>
    <row r="534" spans="1:27" collapsed="1" x14ac:dyDescent="0.2">
      <c r="A534" s="162" t="s">
        <v>1548</v>
      </c>
      <c r="B534" s="54" t="str">
        <f>"11"&amp;"."&amp;$B$663&amp;"."&amp;$B$664</f>
        <v>11.05.2023</v>
      </c>
      <c r="C534" s="134" t="s">
        <v>76</v>
      </c>
      <c r="D534" s="135">
        <f>ROUND(((D535+D536+D538+D537)/1000),5)</f>
        <v>1.7834700000000001</v>
      </c>
      <c r="E534" s="135">
        <f>ROUND(((E535+E536+E538+E537)/1000),5)</f>
        <v>1.6479999999999999</v>
      </c>
      <c r="F534" s="135">
        <f>ROUND(((F535+F536+F538+F537)/1000),5)</f>
        <v>1.6015900000000001</v>
      </c>
      <c r="G534" s="135">
        <f t="shared" ref="G534:AA534" si="309">ROUND(((G535+G536+G538+G537)/1000),5)</f>
        <v>1.55732</v>
      </c>
      <c r="H534" s="135">
        <f t="shared" si="309"/>
        <v>1.5759700000000001</v>
      </c>
      <c r="I534" s="135">
        <f t="shared" si="309"/>
        <v>1.6485300000000001</v>
      </c>
      <c r="J534" s="135">
        <f t="shared" si="309"/>
        <v>1.8047899999999999</v>
      </c>
      <c r="K534" s="135">
        <f t="shared" si="309"/>
        <v>2.0122599999999999</v>
      </c>
      <c r="L534" s="135">
        <f t="shared" si="309"/>
        <v>2.2790499999999998</v>
      </c>
      <c r="M534" s="135">
        <f t="shared" si="309"/>
        <v>2.3851599999999999</v>
      </c>
      <c r="N534" s="135">
        <f t="shared" si="309"/>
        <v>2.3994599999999999</v>
      </c>
      <c r="O534" s="135">
        <f t="shared" si="309"/>
        <v>2.4280200000000001</v>
      </c>
      <c r="P534" s="135">
        <f t="shared" si="309"/>
        <v>2.43947</v>
      </c>
      <c r="Q534" s="135">
        <f t="shared" si="309"/>
        <v>2.4409200000000002</v>
      </c>
      <c r="R534" s="135">
        <f t="shared" si="309"/>
        <v>2.4219900000000001</v>
      </c>
      <c r="S534" s="135">
        <f t="shared" si="309"/>
        <v>2.33988</v>
      </c>
      <c r="T534" s="135">
        <f t="shared" si="309"/>
        <v>2.29745</v>
      </c>
      <c r="U534" s="135">
        <f t="shared" si="309"/>
        <v>2.2572399999999999</v>
      </c>
      <c r="V534" s="135">
        <f t="shared" si="309"/>
        <v>2.2664300000000002</v>
      </c>
      <c r="W534" s="135">
        <f t="shared" si="309"/>
        <v>2.28233</v>
      </c>
      <c r="X534" s="135">
        <f t="shared" si="309"/>
        <v>2.34232</v>
      </c>
      <c r="Y534" s="135">
        <f t="shared" si="309"/>
        <v>2.3646500000000001</v>
      </c>
      <c r="Z534" s="135">
        <f t="shared" si="309"/>
        <v>2.1981600000000001</v>
      </c>
      <c r="AA534" s="135">
        <f t="shared" si="309"/>
        <v>1.9134599999999999</v>
      </c>
    </row>
    <row r="535" spans="1:27" ht="12.75" hidden="1" customHeight="1" outlineLevel="1" x14ac:dyDescent="0.2">
      <c r="A535" s="163" t="s">
        <v>1549</v>
      </c>
      <c r="B535" s="94" t="s">
        <v>238</v>
      </c>
      <c r="C535" s="70" t="s">
        <v>79</v>
      </c>
      <c r="D535" s="71">
        <v>1234.1099999999999</v>
      </c>
      <c r="E535" s="71">
        <v>1098.6400000000001</v>
      </c>
      <c r="F535" s="71">
        <v>1052.23</v>
      </c>
      <c r="G535" s="71">
        <v>1007.96</v>
      </c>
      <c r="H535" s="71">
        <v>1026.6099999999999</v>
      </c>
      <c r="I535" s="71">
        <v>1099.17</v>
      </c>
      <c r="J535" s="71">
        <v>1255.43</v>
      </c>
      <c r="K535" s="71">
        <v>1462.9</v>
      </c>
      <c r="L535" s="71">
        <v>1729.69</v>
      </c>
      <c r="M535" s="71">
        <v>1835.8</v>
      </c>
      <c r="N535" s="71">
        <v>1850.1</v>
      </c>
      <c r="O535" s="71">
        <v>1878.66</v>
      </c>
      <c r="P535" s="71">
        <v>1890.11</v>
      </c>
      <c r="Q535" s="71">
        <v>1891.56</v>
      </c>
      <c r="R535" s="71">
        <v>1872.63</v>
      </c>
      <c r="S535" s="71">
        <v>1790.52</v>
      </c>
      <c r="T535" s="71">
        <v>1748.09</v>
      </c>
      <c r="U535" s="71">
        <v>1707.88</v>
      </c>
      <c r="V535" s="71">
        <v>1717.07</v>
      </c>
      <c r="W535" s="71">
        <v>1732.97</v>
      </c>
      <c r="X535" s="71">
        <v>1792.96</v>
      </c>
      <c r="Y535" s="71">
        <v>1815.29</v>
      </c>
      <c r="Z535" s="71">
        <v>1648.8</v>
      </c>
      <c r="AA535" s="71">
        <v>1364.1</v>
      </c>
    </row>
    <row r="536" spans="1:27" ht="12.75" hidden="1" customHeight="1" outlineLevel="1" x14ac:dyDescent="0.2">
      <c r="A536" s="163" t="s">
        <v>1550</v>
      </c>
      <c r="B536" s="94" t="s">
        <v>90</v>
      </c>
      <c r="C536" s="70" t="s">
        <v>79</v>
      </c>
      <c r="D536" s="71">
        <f>$D$486</f>
        <v>434.18</v>
      </c>
      <c r="E536" s="71">
        <f t="shared" ref="E536:AA536" si="310">$D$486</f>
        <v>434.18</v>
      </c>
      <c r="F536" s="71">
        <f t="shared" si="310"/>
        <v>434.18</v>
      </c>
      <c r="G536" s="71">
        <f t="shared" si="310"/>
        <v>434.18</v>
      </c>
      <c r="H536" s="71">
        <f t="shared" si="310"/>
        <v>434.18</v>
      </c>
      <c r="I536" s="71">
        <f t="shared" si="310"/>
        <v>434.18</v>
      </c>
      <c r="J536" s="71">
        <f t="shared" si="310"/>
        <v>434.18</v>
      </c>
      <c r="K536" s="71">
        <f t="shared" si="310"/>
        <v>434.18</v>
      </c>
      <c r="L536" s="71">
        <f t="shared" si="310"/>
        <v>434.18</v>
      </c>
      <c r="M536" s="71">
        <f t="shared" si="310"/>
        <v>434.18</v>
      </c>
      <c r="N536" s="71">
        <f t="shared" si="310"/>
        <v>434.18</v>
      </c>
      <c r="O536" s="71">
        <f t="shared" si="310"/>
        <v>434.18</v>
      </c>
      <c r="P536" s="71">
        <f t="shared" si="310"/>
        <v>434.18</v>
      </c>
      <c r="Q536" s="71">
        <f t="shared" si="310"/>
        <v>434.18</v>
      </c>
      <c r="R536" s="71">
        <f t="shared" si="310"/>
        <v>434.18</v>
      </c>
      <c r="S536" s="71">
        <f t="shared" si="310"/>
        <v>434.18</v>
      </c>
      <c r="T536" s="71">
        <f t="shared" si="310"/>
        <v>434.18</v>
      </c>
      <c r="U536" s="71">
        <f t="shared" si="310"/>
        <v>434.18</v>
      </c>
      <c r="V536" s="71">
        <f t="shared" si="310"/>
        <v>434.18</v>
      </c>
      <c r="W536" s="71">
        <f t="shared" si="310"/>
        <v>434.18</v>
      </c>
      <c r="X536" s="71">
        <f t="shared" si="310"/>
        <v>434.18</v>
      </c>
      <c r="Y536" s="71">
        <f t="shared" si="310"/>
        <v>434.18</v>
      </c>
      <c r="Z536" s="71">
        <f t="shared" si="310"/>
        <v>434.18</v>
      </c>
      <c r="AA536" s="71">
        <f t="shared" si="310"/>
        <v>434.18</v>
      </c>
    </row>
    <row r="537" spans="1:27" ht="12.75" hidden="1" customHeight="1" outlineLevel="1" x14ac:dyDescent="0.2">
      <c r="A537" s="163" t="s">
        <v>1551</v>
      </c>
      <c r="B537" s="94" t="s">
        <v>83</v>
      </c>
      <c r="C537" s="70" t="s">
        <v>79</v>
      </c>
      <c r="D537" s="71">
        <v>4.95</v>
      </c>
      <c r="E537" s="71">
        <v>4.95</v>
      </c>
      <c r="F537" s="71">
        <v>4.95</v>
      </c>
      <c r="G537" s="71">
        <v>4.95</v>
      </c>
      <c r="H537" s="71">
        <v>4.95</v>
      </c>
      <c r="I537" s="71">
        <v>4.95</v>
      </c>
      <c r="J537" s="71">
        <v>4.95</v>
      </c>
      <c r="K537" s="71">
        <v>4.95</v>
      </c>
      <c r="L537" s="71">
        <v>4.95</v>
      </c>
      <c r="M537" s="71">
        <v>4.95</v>
      </c>
      <c r="N537" s="71">
        <v>4.95</v>
      </c>
      <c r="O537" s="71">
        <v>4.95</v>
      </c>
      <c r="P537" s="71">
        <v>4.95</v>
      </c>
      <c r="Q537" s="71">
        <v>4.95</v>
      </c>
      <c r="R537" s="71">
        <v>4.95</v>
      </c>
      <c r="S537" s="71">
        <v>4.95</v>
      </c>
      <c r="T537" s="71">
        <v>4.95</v>
      </c>
      <c r="U537" s="71">
        <v>4.95</v>
      </c>
      <c r="V537" s="71">
        <v>4.95</v>
      </c>
      <c r="W537" s="71">
        <v>4.95</v>
      </c>
      <c r="X537" s="71">
        <v>4.95</v>
      </c>
      <c r="Y537" s="71">
        <v>4.95</v>
      </c>
      <c r="Z537" s="71">
        <v>4.95</v>
      </c>
      <c r="AA537" s="71">
        <v>4.95</v>
      </c>
    </row>
    <row r="538" spans="1:27" ht="12.75" hidden="1" customHeight="1" outlineLevel="1" x14ac:dyDescent="0.2">
      <c r="A538" s="163" t="s">
        <v>1552</v>
      </c>
      <c r="B538" s="94" t="s">
        <v>81</v>
      </c>
      <c r="C538" s="70" t="s">
        <v>79</v>
      </c>
      <c r="D538" s="71">
        <f>$D$11</f>
        <v>110.23</v>
      </c>
      <c r="E538" s="71">
        <f t="shared" ref="E538:AA538" si="311">$D$11</f>
        <v>110.23</v>
      </c>
      <c r="F538" s="71">
        <f t="shared" si="311"/>
        <v>110.23</v>
      </c>
      <c r="G538" s="71">
        <f t="shared" si="311"/>
        <v>110.23</v>
      </c>
      <c r="H538" s="71">
        <f t="shared" si="311"/>
        <v>110.23</v>
      </c>
      <c r="I538" s="71">
        <f t="shared" si="311"/>
        <v>110.23</v>
      </c>
      <c r="J538" s="71">
        <f t="shared" si="311"/>
        <v>110.23</v>
      </c>
      <c r="K538" s="71">
        <f t="shared" si="311"/>
        <v>110.23</v>
      </c>
      <c r="L538" s="71">
        <f t="shared" si="311"/>
        <v>110.23</v>
      </c>
      <c r="M538" s="71">
        <f t="shared" si="311"/>
        <v>110.23</v>
      </c>
      <c r="N538" s="71">
        <f t="shared" si="311"/>
        <v>110.23</v>
      </c>
      <c r="O538" s="71">
        <f t="shared" si="311"/>
        <v>110.23</v>
      </c>
      <c r="P538" s="71">
        <f t="shared" si="311"/>
        <v>110.23</v>
      </c>
      <c r="Q538" s="71">
        <f t="shared" si="311"/>
        <v>110.23</v>
      </c>
      <c r="R538" s="71">
        <f t="shared" si="311"/>
        <v>110.23</v>
      </c>
      <c r="S538" s="71">
        <f t="shared" si="311"/>
        <v>110.23</v>
      </c>
      <c r="T538" s="71">
        <f t="shared" si="311"/>
        <v>110.23</v>
      </c>
      <c r="U538" s="71">
        <f t="shared" si="311"/>
        <v>110.23</v>
      </c>
      <c r="V538" s="71">
        <f t="shared" si="311"/>
        <v>110.23</v>
      </c>
      <c r="W538" s="71">
        <f t="shared" si="311"/>
        <v>110.23</v>
      </c>
      <c r="X538" s="71">
        <f t="shared" si="311"/>
        <v>110.23</v>
      </c>
      <c r="Y538" s="71">
        <f t="shared" si="311"/>
        <v>110.23</v>
      </c>
      <c r="Z538" s="71">
        <f t="shared" si="311"/>
        <v>110.23</v>
      </c>
      <c r="AA538" s="71">
        <f t="shared" si="311"/>
        <v>110.23</v>
      </c>
    </row>
    <row r="539" spans="1:27" collapsed="1" x14ac:dyDescent="0.2">
      <c r="A539" s="162" t="s">
        <v>1553</v>
      </c>
      <c r="B539" s="54" t="str">
        <f>"12"&amp;"."&amp;$B$663&amp;"."&amp;$B$664</f>
        <v>12.05.2023</v>
      </c>
      <c r="C539" s="134" t="s">
        <v>76</v>
      </c>
      <c r="D539" s="135">
        <f>ROUND(((D540+D541+D543+D542)/1000),5)</f>
        <v>1.76793</v>
      </c>
      <c r="E539" s="135">
        <f>ROUND(((E540+E541+E543+E542)/1000),5)</f>
        <v>1.64181</v>
      </c>
      <c r="F539" s="135">
        <f>ROUND(((F540+F541+F543+F542)/1000),5)</f>
        <v>1.5732299999999999</v>
      </c>
      <c r="G539" s="135">
        <f t="shared" ref="G539:AA539" si="312">ROUND(((G540+G541+G543+G542)/1000),5)</f>
        <v>1.51908</v>
      </c>
      <c r="H539" s="135">
        <f t="shared" si="312"/>
        <v>1.6026100000000001</v>
      </c>
      <c r="I539" s="135">
        <f t="shared" si="312"/>
        <v>1.65184</v>
      </c>
      <c r="J539" s="135">
        <f t="shared" si="312"/>
        <v>1.84823</v>
      </c>
      <c r="K539" s="135">
        <f t="shared" si="312"/>
        <v>2.0767500000000001</v>
      </c>
      <c r="L539" s="135">
        <f t="shared" si="312"/>
        <v>2.3141699999999998</v>
      </c>
      <c r="M539" s="135">
        <f t="shared" si="312"/>
        <v>2.4272100000000001</v>
      </c>
      <c r="N539" s="135">
        <f t="shared" si="312"/>
        <v>2.4365100000000002</v>
      </c>
      <c r="O539" s="135">
        <f t="shared" si="312"/>
        <v>2.4401999999999999</v>
      </c>
      <c r="P539" s="135">
        <f t="shared" si="312"/>
        <v>2.4393899999999999</v>
      </c>
      <c r="Q539" s="135">
        <f t="shared" si="312"/>
        <v>2.4485800000000002</v>
      </c>
      <c r="R539" s="135">
        <f t="shared" si="312"/>
        <v>2.44598</v>
      </c>
      <c r="S539" s="135">
        <f t="shared" si="312"/>
        <v>2.4382600000000001</v>
      </c>
      <c r="T539" s="135">
        <f t="shared" si="312"/>
        <v>2.4304899999999998</v>
      </c>
      <c r="U539" s="135">
        <f t="shared" si="312"/>
        <v>2.4220799999999998</v>
      </c>
      <c r="V539" s="135">
        <f t="shared" si="312"/>
        <v>2.4009900000000002</v>
      </c>
      <c r="W539" s="135">
        <f t="shared" si="312"/>
        <v>2.3163999999999998</v>
      </c>
      <c r="X539" s="135">
        <f t="shared" si="312"/>
        <v>2.3858700000000002</v>
      </c>
      <c r="Y539" s="135">
        <f t="shared" si="312"/>
        <v>2.46075</v>
      </c>
      <c r="Z539" s="135">
        <f t="shared" si="312"/>
        <v>2.32098</v>
      </c>
      <c r="AA539" s="135">
        <f t="shared" si="312"/>
        <v>2.1727500000000002</v>
      </c>
    </row>
    <row r="540" spans="1:27" ht="12.75" hidden="1" customHeight="1" outlineLevel="1" x14ac:dyDescent="0.2">
      <c r="A540" s="163" t="s">
        <v>1554</v>
      </c>
      <c r="B540" s="94" t="s">
        <v>238</v>
      </c>
      <c r="C540" s="70" t="s">
        <v>79</v>
      </c>
      <c r="D540" s="71">
        <v>1218.57</v>
      </c>
      <c r="E540" s="71">
        <v>1092.45</v>
      </c>
      <c r="F540" s="71">
        <v>1023.87</v>
      </c>
      <c r="G540" s="71">
        <v>969.72</v>
      </c>
      <c r="H540" s="71">
        <v>1053.25</v>
      </c>
      <c r="I540" s="71">
        <v>1102.48</v>
      </c>
      <c r="J540" s="71">
        <v>1298.8699999999999</v>
      </c>
      <c r="K540" s="71">
        <v>1527.39</v>
      </c>
      <c r="L540" s="71">
        <v>1764.81</v>
      </c>
      <c r="M540" s="71">
        <v>1877.85</v>
      </c>
      <c r="N540" s="71">
        <v>1887.15</v>
      </c>
      <c r="O540" s="71">
        <v>1890.84</v>
      </c>
      <c r="P540" s="71">
        <v>1890.03</v>
      </c>
      <c r="Q540" s="71">
        <v>1899.22</v>
      </c>
      <c r="R540" s="71">
        <v>1896.62</v>
      </c>
      <c r="S540" s="71">
        <v>1888.9</v>
      </c>
      <c r="T540" s="71">
        <v>1881.13</v>
      </c>
      <c r="U540" s="71">
        <v>1872.72</v>
      </c>
      <c r="V540" s="71">
        <v>1851.63</v>
      </c>
      <c r="W540" s="71">
        <v>1767.04</v>
      </c>
      <c r="X540" s="71">
        <v>1836.51</v>
      </c>
      <c r="Y540" s="71">
        <v>1911.39</v>
      </c>
      <c r="Z540" s="71">
        <v>1771.62</v>
      </c>
      <c r="AA540" s="71">
        <v>1623.39</v>
      </c>
    </row>
    <row r="541" spans="1:27" ht="12.75" hidden="1" customHeight="1" outlineLevel="1" x14ac:dyDescent="0.2">
      <c r="A541" s="163" t="s">
        <v>1555</v>
      </c>
      <c r="B541" s="94" t="s">
        <v>90</v>
      </c>
      <c r="C541" s="70" t="s">
        <v>79</v>
      </c>
      <c r="D541" s="71">
        <f>$D$486</f>
        <v>434.18</v>
      </c>
      <c r="E541" s="71">
        <f t="shared" ref="E541:AA541" si="313">$D$486</f>
        <v>434.18</v>
      </c>
      <c r="F541" s="71">
        <f t="shared" si="313"/>
        <v>434.18</v>
      </c>
      <c r="G541" s="71">
        <f t="shared" si="313"/>
        <v>434.18</v>
      </c>
      <c r="H541" s="71">
        <f t="shared" si="313"/>
        <v>434.18</v>
      </c>
      <c r="I541" s="71">
        <f t="shared" si="313"/>
        <v>434.18</v>
      </c>
      <c r="J541" s="71">
        <f t="shared" si="313"/>
        <v>434.18</v>
      </c>
      <c r="K541" s="71">
        <f t="shared" si="313"/>
        <v>434.18</v>
      </c>
      <c r="L541" s="71">
        <f t="shared" si="313"/>
        <v>434.18</v>
      </c>
      <c r="M541" s="71">
        <f t="shared" si="313"/>
        <v>434.18</v>
      </c>
      <c r="N541" s="71">
        <f t="shared" si="313"/>
        <v>434.18</v>
      </c>
      <c r="O541" s="71">
        <f t="shared" si="313"/>
        <v>434.18</v>
      </c>
      <c r="P541" s="71">
        <f t="shared" si="313"/>
        <v>434.18</v>
      </c>
      <c r="Q541" s="71">
        <f t="shared" si="313"/>
        <v>434.18</v>
      </c>
      <c r="R541" s="71">
        <f t="shared" si="313"/>
        <v>434.18</v>
      </c>
      <c r="S541" s="71">
        <f t="shared" si="313"/>
        <v>434.18</v>
      </c>
      <c r="T541" s="71">
        <f t="shared" si="313"/>
        <v>434.18</v>
      </c>
      <c r="U541" s="71">
        <f t="shared" si="313"/>
        <v>434.18</v>
      </c>
      <c r="V541" s="71">
        <f t="shared" si="313"/>
        <v>434.18</v>
      </c>
      <c r="W541" s="71">
        <f t="shared" si="313"/>
        <v>434.18</v>
      </c>
      <c r="X541" s="71">
        <f t="shared" si="313"/>
        <v>434.18</v>
      </c>
      <c r="Y541" s="71">
        <f t="shared" si="313"/>
        <v>434.18</v>
      </c>
      <c r="Z541" s="71">
        <f t="shared" si="313"/>
        <v>434.18</v>
      </c>
      <c r="AA541" s="71">
        <f t="shared" si="313"/>
        <v>434.18</v>
      </c>
    </row>
    <row r="542" spans="1:27" ht="12.75" hidden="1" customHeight="1" outlineLevel="1" x14ac:dyDescent="0.2">
      <c r="A542" s="163" t="s">
        <v>1556</v>
      </c>
      <c r="B542" s="94" t="s">
        <v>83</v>
      </c>
      <c r="C542" s="70" t="s">
        <v>79</v>
      </c>
      <c r="D542" s="71">
        <v>4.95</v>
      </c>
      <c r="E542" s="71">
        <v>4.95</v>
      </c>
      <c r="F542" s="71">
        <v>4.95</v>
      </c>
      <c r="G542" s="71">
        <v>4.95</v>
      </c>
      <c r="H542" s="71">
        <v>4.95</v>
      </c>
      <c r="I542" s="71">
        <v>4.95</v>
      </c>
      <c r="J542" s="71">
        <v>4.95</v>
      </c>
      <c r="K542" s="71">
        <v>4.95</v>
      </c>
      <c r="L542" s="71">
        <v>4.95</v>
      </c>
      <c r="M542" s="71">
        <v>4.95</v>
      </c>
      <c r="N542" s="71">
        <v>4.95</v>
      </c>
      <c r="O542" s="71">
        <v>4.95</v>
      </c>
      <c r="P542" s="71">
        <v>4.95</v>
      </c>
      <c r="Q542" s="71">
        <v>4.95</v>
      </c>
      <c r="R542" s="71">
        <v>4.95</v>
      </c>
      <c r="S542" s="71">
        <v>4.95</v>
      </c>
      <c r="T542" s="71">
        <v>4.95</v>
      </c>
      <c r="U542" s="71">
        <v>4.95</v>
      </c>
      <c r="V542" s="71">
        <v>4.95</v>
      </c>
      <c r="W542" s="71">
        <v>4.95</v>
      </c>
      <c r="X542" s="71">
        <v>4.95</v>
      </c>
      <c r="Y542" s="71">
        <v>4.95</v>
      </c>
      <c r="Z542" s="71">
        <v>4.95</v>
      </c>
      <c r="AA542" s="71">
        <v>4.95</v>
      </c>
    </row>
    <row r="543" spans="1:27" ht="12.75" hidden="1" customHeight="1" outlineLevel="1" x14ac:dyDescent="0.2">
      <c r="A543" s="163" t="s">
        <v>1557</v>
      </c>
      <c r="B543" s="94" t="s">
        <v>81</v>
      </c>
      <c r="C543" s="70" t="s">
        <v>79</v>
      </c>
      <c r="D543" s="71">
        <f>$D$11</f>
        <v>110.23</v>
      </c>
      <c r="E543" s="71">
        <f t="shared" ref="E543:AA543" si="314">$D$11</f>
        <v>110.23</v>
      </c>
      <c r="F543" s="71">
        <f t="shared" si="314"/>
        <v>110.23</v>
      </c>
      <c r="G543" s="71">
        <f t="shared" si="314"/>
        <v>110.23</v>
      </c>
      <c r="H543" s="71">
        <f t="shared" si="314"/>
        <v>110.23</v>
      </c>
      <c r="I543" s="71">
        <f t="shared" si="314"/>
        <v>110.23</v>
      </c>
      <c r="J543" s="71">
        <f t="shared" si="314"/>
        <v>110.23</v>
      </c>
      <c r="K543" s="71">
        <f t="shared" si="314"/>
        <v>110.23</v>
      </c>
      <c r="L543" s="71">
        <f t="shared" si="314"/>
        <v>110.23</v>
      </c>
      <c r="M543" s="71">
        <f t="shared" si="314"/>
        <v>110.23</v>
      </c>
      <c r="N543" s="71">
        <f t="shared" si="314"/>
        <v>110.23</v>
      </c>
      <c r="O543" s="71">
        <f t="shared" si="314"/>
        <v>110.23</v>
      </c>
      <c r="P543" s="71">
        <f t="shared" si="314"/>
        <v>110.23</v>
      </c>
      <c r="Q543" s="71">
        <f t="shared" si="314"/>
        <v>110.23</v>
      </c>
      <c r="R543" s="71">
        <f t="shared" si="314"/>
        <v>110.23</v>
      </c>
      <c r="S543" s="71">
        <f t="shared" si="314"/>
        <v>110.23</v>
      </c>
      <c r="T543" s="71">
        <f t="shared" si="314"/>
        <v>110.23</v>
      </c>
      <c r="U543" s="71">
        <f t="shared" si="314"/>
        <v>110.23</v>
      </c>
      <c r="V543" s="71">
        <f t="shared" si="314"/>
        <v>110.23</v>
      </c>
      <c r="W543" s="71">
        <f t="shared" si="314"/>
        <v>110.23</v>
      </c>
      <c r="X543" s="71">
        <f t="shared" si="314"/>
        <v>110.23</v>
      </c>
      <c r="Y543" s="71">
        <f t="shared" si="314"/>
        <v>110.23</v>
      </c>
      <c r="Z543" s="71">
        <f t="shared" si="314"/>
        <v>110.23</v>
      </c>
      <c r="AA543" s="71">
        <f t="shared" si="314"/>
        <v>110.23</v>
      </c>
    </row>
    <row r="544" spans="1:27" collapsed="1" x14ac:dyDescent="0.2">
      <c r="A544" s="162" t="s">
        <v>1558</v>
      </c>
      <c r="B544" s="54" t="str">
        <f>"13"&amp;"."&amp;$B$663&amp;"."&amp;$B$664</f>
        <v>13.05.2023</v>
      </c>
      <c r="C544" s="134" t="s">
        <v>76</v>
      </c>
      <c r="D544" s="135">
        <f>ROUND(((D545+D546+D548+D547)/1000),5)</f>
        <v>2.0962999999999998</v>
      </c>
      <c r="E544" s="135">
        <f>ROUND(((E545+E546+E548+E547)/1000),5)</f>
        <v>1.8294999999999999</v>
      </c>
      <c r="F544" s="135">
        <f>ROUND(((F545+F546+F548+F547)/1000),5)</f>
        <v>1.6892400000000001</v>
      </c>
      <c r="G544" s="135">
        <f t="shared" ref="G544:AA544" si="315">ROUND(((G545+G546+G548+G547)/1000),5)</f>
        <v>1.6537900000000001</v>
      </c>
      <c r="H544" s="135">
        <f t="shared" si="315"/>
        <v>1.6490400000000001</v>
      </c>
      <c r="I544" s="135">
        <f t="shared" si="315"/>
        <v>1.653</v>
      </c>
      <c r="J544" s="135">
        <f t="shared" si="315"/>
        <v>1.7791300000000001</v>
      </c>
      <c r="K544" s="135">
        <f t="shared" si="315"/>
        <v>1.95909</v>
      </c>
      <c r="L544" s="135">
        <f t="shared" si="315"/>
        <v>2.1535600000000001</v>
      </c>
      <c r="M544" s="135">
        <f t="shared" si="315"/>
        <v>2.4327800000000002</v>
      </c>
      <c r="N544" s="135">
        <f t="shared" si="315"/>
        <v>2.46421</v>
      </c>
      <c r="O544" s="135">
        <f t="shared" si="315"/>
        <v>2.4665300000000001</v>
      </c>
      <c r="P544" s="135">
        <f t="shared" si="315"/>
        <v>2.45391</v>
      </c>
      <c r="Q544" s="135">
        <f t="shared" si="315"/>
        <v>2.4508100000000002</v>
      </c>
      <c r="R544" s="135">
        <f t="shared" si="315"/>
        <v>2.4466899999999998</v>
      </c>
      <c r="S544" s="135">
        <f t="shared" si="315"/>
        <v>2.4320300000000001</v>
      </c>
      <c r="T544" s="135">
        <f t="shared" si="315"/>
        <v>2.3779499999999998</v>
      </c>
      <c r="U544" s="135">
        <f t="shared" si="315"/>
        <v>2.4654699999999998</v>
      </c>
      <c r="V544" s="135">
        <f t="shared" si="315"/>
        <v>2.5125500000000001</v>
      </c>
      <c r="W544" s="135">
        <f t="shared" si="315"/>
        <v>2.54806</v>
      </c>
      <c r="X544" s="135">
        <f t="shared" si="315"/>
        <v>2.7145700000000001</v>
      </c>
      <c r="Y544" s="135">
        <f t="shared" si="315"/>
        <v>2.7194799999999999</v>
      </c>
      <c r="Z544" s="135">
        <f t="shared" si="315"/>
        <v>2.4987200000000001</v>
      </c>
      <c r="AA544" s="135">
        <f t="shared" si="315"/>
        <v>2.1702699999999999</v>
      </c>
    </row>
    <row r="545" spans="1:27" ht="12.75" hidden="1" customHeight="1" outlineLevel="1" x14ac:dyDescent="0.2">
      <c r="A545" s="163" t="s">
        <v>1559</v>
      </c>
      <c r="B545" s="94" t="s">
        <v>238</v>
      </c>
      <c r="C545" s="70" t="s">
        <v>79</v>
      </c>
      <c r="D545" s="71">
        <v>1546.94</v>
      </c>
      <c r="E545" s="71">
        <v>1280.1400000000001</v>
      </c>
      <c r="F545" s="71">
        <v>1139.8800000000001</v>
      </c>
      <c r="G545" s="71">
        <v>1104.43</v>
      </c>
      <c r="H545" s="71">
        <v>1099.68</v>
      </c>
      <c r="I545" s="71">
        <v>1103.6400000000001</v>
      </c>
      <c r="J545" s="71">
        <v>1229.77</v>
      </c>
      <c r="K545" s="71">
        <v>1409.73</v>
      </c>
      <c r="L545" s="71">
        <v>1604.2</v>
      </c>
      <c r="M545" s="71">
        <v>1883.42</v>
      </c>
      <c r="N545" s="71">
        <v>1914.85</v>
      </c>
      <c r="O545" s="71">
        <v>1917.17</v>
      </c>
      <c r="P545" s="71">
        <v>1904.55</v>
      </c>
      <c r="Q545" s="71">
        <v>1901.45</v>
      </c>
      <c r="R545" s="71">
        <v>1897.33</v>
      </c>
      <c r="S545" s="71">
        <v>1882.67</v>
      </c>
      <c r="T545" s="71">
        <v>1828.59</v>
      </c>
      <c r="U545" s="71">
        <v>1916.11</v>
      </c>
      <c r="V545" s="71">
        <v>1963.19</v>
      </c>
      <c r="W545" s="71">
        <v>1998.7</v>
      </c>
      <c r="X545" s="71">
        <v>2165.21</v>
      </c>
      <c r="Y545" s="71">
        <v>2170.12</v>
      </c>
      <c r="Z545" s="71">
        <v>1949.36</v>
      </c>
      <c r="AA545" s="71">
        <v>1620.91</v>
      </c>
    </row>
    <row r="546" spans="1:27" ht="12.75" hidden="1" customHeight="1" outlineLevel="1" x14ac:dyDescent="0.2">
      <c r="A546" s="163" t="s">
        <v>1560</v>
      </c>
      <c r="B546" s="94" t="s">
        <v>90</v>
      </c>
      <c r="C546" s="70" t="s">
        <v>79</v>
      </c>
      <c r="D546" s="71">
        <f>$D$486</f>
        <v>434.18</v>
      </c>
      <c r="E546" s="71">
        <f t="shared" ref="E546:AA546" si="316">$D$486</f>
        <v>434.18</v>
      </c>
      <c r="F546" s="71">
        <f t="shared" si="316"/>
        <v>434.18</v>
      </c>
      <c r="G546" s="71">
        <f t="shared" si="316"/>
        <v>434.18</v>
      </c>
      <c r="H546" s="71">
        <f t="shared" si="316"/>
        <v>434.18</v>
      </c>
      <c r="I546" s="71">
        <f t="shared" si="316"/>
        <v>434.18</v>
      </c>
      <c r="J546" s="71">
        <f t="shared" si="316"/>
        <v>434.18</v>
      </c>
      <c r="K546" s="71">
        <f t="shared" si="316"/>
        <v>434.18</v>
      </c>
      <c r="L546" s="71">
        <f t="shared" si="316"/>
        <v>434.18</v>
      </c>
      <c r="M546" s="71">
        <f t="shared" si="316"/>
        <v>434.18</v>
      </c>
      <c r="N546" s="71">
        <f t="shared" si="316"/>
        <v>434.18</v>
      </c>
      <c r="O546" s="71">
        <f t="shared" si="316"/>
        <v>434.18</v>
      </c>
      <c r="P546" s="71">
        <f t="shared" si="316"/>
        <v>434.18</v>
      </c>
      <c r="Q546" s="71">
        <f t="shared" si="316"/>
        <v>434.18</v>
      </c>
      <c r="R546" s="71">
        <f t="shared" si="316"/>
        <v>434.18</v>
      </c>
      <c r="S546" s="71">
        <f t="shared" si="316"/>
        <v>434.18</v>
      </c>
      <c r="T546" s="71">
        <f t="shared" si="316"/>
        <v>434.18</v>
      </c>
      <c r="U546" s="71">
        <f t="shared" si="316"/>
        <v>434.18</v>
      </c>
      <c r="V546" s="71">
        <f t="shared" si="316"/>
        <v>434.18</v>
      </c>
      <c r="W546" s="71">
        <f t="shared" si="316"/>
        <v>434.18</v>
      </c>
      <c r="X546" s="71">
        <f t="shared" si="316"/>
        <v>434.18</v>
      </c>
      <c r="Y546" s="71">
        <f t="shared" si="316"/>
        <v>434.18</v>
      </c>
      <c r="Z546" s="71">
        <f t="shared" si="316"/>
        <v>434.18</v>
      </c>
      <c r="AA546" s="71">
        <f t="shared" si="316"/>
        <v>434.18</v>
      </c>
    </row>
    <row r="547" spans="1:27" ht="12.75" hidden="1" customHeight="1" outlineLevel="1" x14ac:dyDescent="0.2">
      <c r="A547" s="163" t="s">
        <v>1561</v>
      </c>
      <c r="B547" s="94" t="s">
        <v>83</v>
      </c>
      <c r="C547" s="70" t="s">
        <v>79</v>
      </c>
      <c r="D547" s="71">
        <v>4.95</v>
      </c>
      <c r="E547" s="71">
        <v>4.95</v>
      </c>
      <c r="F547" s="71">
        <v>4.95</v>
      </c>
      <c r="G547" s="71">
        <v>4.95</v>
      </c>
      <c r="H547" s="71">
        <v>4.95</v>
      </c>
      <c r="I547" s="71">
        <v>4.95</v>
      </c>
      <c r="J547" s="71">
        <v>4.95</v>
      </c>
      <c r="K547" s="71">
        <v>4.95</v>
      </c>
      <c r="L547" s="71">
        <v>4.95</v>
      </c>
      <c r="M547" s="71">
        <v>4.95</v>
      </c>
      <c r="N547" s="71">
        <v>4.95</v>
      </c>
      <c r="O547" s="71">
        <v>4.95</v>
      </c>
      <c r="P547" s="71">
        <v>4.95</v>
      </c>
      <c r="Q547" s="71">
        <v>4.95</v>
      </c>
      <c r="R547" s="71">
        <v>4.95</v>
      </c>
      <c r="S547" s="71">
        <v>4.95</v>
      </c>
      <c r="T547" s="71">
        <v>4.95</v>
      </c>
      <c r="U547" s="71">
        <v>4.95</v>
      </c>
      <c r="V547" s="71">
        <v>4.95</v>
      </c>
      <c r="W547" s="71">
        <v>4.95</v>
      </c>
      <c r="X547" s="71">
        <v>4.95</v>
      </c>
      <c r="Y547" s="71">
        <v>4.95</v>
      </c>
      <c r="Z547" s="71">
        <v>4.95</v>
      </c>
      <c r="AA547" s="71">
        <v>4.95</v>
      </c>
    </row>
    <row r="548" spans="1:27" ht="12.75" hidden="1" customHeight="1" outlineLevel="1" x14ac:dyDescent="0.2">
      <c r="A548" s="163" t="s">
        <v>1562</v>
      </c>
      <c r="B548" s="94" t="s">
        <v>81</v>
      </c>
      <c r="C548" s="70" t="s">
        <v>79</v>
      </c>
      <c r="D548" s="71">
        <f>$D$11</f>
        <v>110.23</v>
      </c>
      <c r="E548" s="71">
        <f t="shared" ref="E548:AA548" si="317">$D$11</f>
        <v>110.23</v>
      </c>
      <c r="F548" s="71">
        <f t="shared" si="317"/>
        <v>110.23</v>
      </c>
      <c r="G548" s="71">
        <f t="shared" si="317"/>
        <v>110.23</v>
      </c>
      <c r="H548" s="71">
        <f t="shared" si="317"/>
        <v>110.23</v>
      </c>
      <c r="I548" s="71">
        <f t="shared" si="317"/>
        <v>110.23</v>
      </c>
      <c r="J548" s="71">
        <f t="shared" si="317"/>
        <v>110.23</v>
      </c>
      <c r="K548" s="71">
        <f t="shared" si="317"/>
        <v>110.23</v>
      </c>
      <c r="L548" s="71">
        <f t="shared" si="317"/>
        <v>110.23</v>
      </c>
      <c r="M548" s="71">
        <f t="shared" si="317"/>
        <v>110.23</v>
      </c>
      <c r="N548" s="71">
        <f t="shared" si="317"/>
        <v>110.23</v>
      </c>
      <c r="O548" s="71">
        <f t="shared" si="317"/>
        <v>110.23</v>
      </c>
      <c r="P548" s="71">
        <f t="shared" si="317"/>
        <v>110.23</v>
      </c>
      <c r="Q548" s="71">
        <f t="shared" si="317"/>
        <v>110.23</v>
      </c>
      <c r="R548" s="71">
        <f t="shared" si="317"/>
        <v>110.23</v>
      </c>
      <c r="S548" s="71">
        <f t="shared" si="317"/>
        <v>110.23</v>
      </c>
      <c r="T548" s="71">
        <f t="shared" si="317"/>
        <v>110.23</v>
      </c>
      <c r="U548" s="71">
        <f t="shared" si="317"/>
        <v>110.23</v>
      </c>
      <c r="V548" s="71">
        <f t="shared" si="317"/>
        <v>110.23</v>
      </c>
      <c r="W548" s="71">
        <f t="shared" si="317"/>
        <v>110.23</v>
      </c>
      <c r="X548" s="71">
        <f t="shared" si="317"/>
        <v>110.23</v>
      </c>
      <c r="Y548" s="71">
        <f t="shared" si="317"/>
        <v>110.23</v>
      </c>
      <c r="Z548" s="71">
        <f t="shared" si="317"/>
        <v>110.23</v>
      </c>
      <c r="AA548" s="71">
        <f t="shared" si="317"/>
        <v>110.23</v>
      </c>
    </row>
    <row r="549" spans="1:27" collapsed="1" x14ac:dyDescent="0.2">
      <c r="A549" s="162" t="s">
        <v>1563</v>
      </c>
      <c r="B549" s="54" t="str">
        <f>"14"&amp;"."&amp;$B$663&amp;"."&amp;$B$664</f>
        <v>14.05.2023</v>
      </c>
      <c r="C549" s="134" t="s">
        <v>76</v>
      </c>
      <c r="D549" s="135">
        <f>ROUND(((D550+D551+D553+D552)/1000),5)</f>
        <v>1.93543</v>
      </c>
      <c r="E549" s="135">
        <f>ROUND(((E550+E551+E553+E552)/1000),5)</f>
        <v>1.7315100000000001</v>
      </c>
      <c r="F549" s="135">
        <f>ROUND(((F550+F551+F553+F552)/1000),5)</f>
        <v>1.6506400000000001</v>
      </c>
      <c r="G549" s="135">
        <f t="shared" ref="G549:AA549" si="318">ROUND(((G550+G551+G553+G552)/1000),5)</f>
        <v>1.6394599999999999</v>
      </c>
      <c r="H549" s="135">
        <f t="shared" si="318"/>
        <v>1.6223399999999999</v>
      </c>
      <c r="I549" s="135">
        <f t="shared" si="318"/>
        <v>1.5378799999999999</v>
      </c>
      <c r="J549" s="135">
        <f t="shared" si="318"/>
        <v>1.50725</v>
      </c>
      <c r="K549" s="135">
        <f t="shared" si="318"/>
        <v>1.7039899999999999</v>
      </c>
      <c r="L549" s="135">
        <f t="shared" si="318"/>
        <v>1.97881</v>
      </c>
      <c r="M549" s="135">
        <f t="shared" si="318"/>
        <v>2.14377</v>
      </c>
      <c r="N549" s="135">
        <f t="shared" si="318"/>
        <v>2.23726</v>
      </c>
      <c r="O549" s="135">
        <f t="shared" si="318"/>
        <v>2.2445599999999999</v>
      </c>
      <c r="P549" s="135">
        <f t="shared" si="318"/>
        <v>2.2404899999999999</v>
      </c>
      <c r="Q549" s="135">
        <f t="shared" si="318"/>
        <v>2.24038</v>
      </c>
      <c r="R549" s="135">
        <f t="shared" si="318"/>
        <v>2.2380900000000001</v>
      </c>
      <c r="S549" s="135">
        <f t="shared" si="318"/>
        <v>2.2365599999999999</v>
      </c>
      <c r="T549" s="135">
        <f t="shared" si="318"/>
        <v>2.2545500000000001</v>
      </c>
      <c r="U549" s="135">
        <f t="shared" si="318"/>
        <v>2.22614</v>
      </c>
      <c r="V549" s="135">
        <f t="shared" si="318"/>
        <v>2.25204</v>
      </c>
      <c r="W549" s="135">
        <f t="shared" si="318"/>
        <v>2.4376899999999999</v>
      </c>
      <c r="X549" s="135">
        <f t="shared" si="318"/>
        <v>2.5978300000000001</v>
      </c>
      <c r="Y549" s="135">
        <f t="shared" si="318"/>
        <v>2.6072700000000002</v>
      </c>
      <c r="Z549" s="135">
        <f t="shared" si="318"/>
        <v>2.2751399999999999</v>
      </c>
      <c r="AA549" s="135">
        <f t="shared" si="318"/>
        <v>2.0895299999999999</v>
      </c>
    </row>
    <row r="550" spans="1:27" ht="12.75" hidden="1" customHeight="1" outlineLevel="1" x14ac:dyDescent="0.2">
      <c r="A550" s="163" t="s">
        <v>1564</v>
      </c>
      <c r="B550" s="94" t="s">
        <v>238</v>
      </c>
      <c r="C550" s="70" t="s">
        <v>79</v>
      </c>
      <c r="D550" s="71">
        <v>1386.07</v>
      </c>
      <c r="E550" s="71">
        <v>1182.1500000000001</v>
      </c>
      <c r="F550" s="71">
        <v>1101.28</v>
      </c>
      <c r="G550" s="71">
        <v>1090.0999999999999</v>
      </c>
      <c r="H550" s="71">
        <v>1072.98</v>
      </c>
      <c r="I550" s="71">
        <v>988.52</v>
      </c>
      <c r="J550" s="71">
        <v>957.89</v>
      </c>
      <c r="K550" s="71">
        <v>1154.6300000000001</v>
      </c>
      <c r="L550" s="71">
        <v>1429.45</v>
      </c>
      <c r="M550" s="71">
        <v>1594.41</v>
      </c>
      <c r="N550" s="71">
        <v>1687.9</v>
      </c>
      <c r="O550" s="71">
        <v>1695.2</v>
      </c>
      <c r="P550" s="71">
        <v>1691.13</v>
      </c>
      <c r="Q550" s="71">
        <v>1691.02</v>
      </c>
      <c r="R550" s="71">
        <v>1688.73</v>
      </c>
      <c r="S550" s="71">
        <v>1687.2</v>
      </c>
      <c r="T550" s="71">
        <v>1705.19</v>
      </c>
      <c r="U550" s="71">
        <v>1676.78</v>
      </c>
      <c r="V550" s="71">
        <v>1702.68</v>
      </c>
      <c r="W550" s="71">
        <v>1888.33</v>
      </c>
      <c r="X550" s="71">
        <v>2048.4699999999998</v>
      </c>
      <c r="Y550" s="71">
        <v>2057.91</v>
      </c>
      <c r="Z550" s="71">
        <v>1725.78</v>
      </c>
      <c r="AA550" s="71">
        <v>1540.17</v>
      </c>
    </row>
    <row r="551" spans="1:27" ht="12.75" hidden="1" customHeight="1" outlineLevel="1" x14ac:dyDescent="0.2">
      <c r="A551" s="163" t="s">
        <v>1565</v>
      </c>
      <c r="B551" s="94" t="s">
        <v>90</v>
      </c>
      <c r="C551" s="70" t="s">
        <v>79</v>
      </c>
      <c r="D551" s="71">
        <f>$D$486</f>
        <v>434.18</v>
      </c>
      <c r="E551" s="71">
        <f t="shared" ref="E551:AA551" si="319">$D$486</f>
        <v>434.18</v>
      </c>
      <c r="F551" s="71">
        <f t="shared" si="319"/>
        <v>434.18</v>
      </c>
      <c r="G551" s="71">
        <f t="shared" si="319"/>
        <v>434.18</v>
      </c>
      <c r="H551" s="71">
        <f t="shared" si="319"/>
        <v>434.18</v>
      </c>
      <c r="I551" s="71">
        <f t="shared" si="319"/>
        <v>434.18</v>
      </c>
      <c r="J551" s="71">
        <f t="shared" si="319"/>
        <v>434.18</v>
      </c>
      <c r="K551" s="71">
        <f t="shared" si="319"/>
        <v>434.18</v>
      </c>
      <c r="L551" s="71">
        <f t="shared" si="319"/>
        <v>434.18</v>
      </c>
      <c r="M551" s="71">
        <f t="shared" si="319"/>
        <v>434.18</v>
      </c>
      <c r="N551" s="71">
        <f t="shared" si="319"/>
        <v>434.18</v>
      </c>
      <c r="O551" s="71">
        <f t="shared" si="319"/>
        <v>434.18</v>
      </c>
      <c r="P551" s="71">
        <f t="shared" si="319"/>
        <v>434.18</v>
      </c>
      <c r="Q551" s="71">
        <f t="shared" si="319"/>
        <v>434.18</v>
      </c>
      <c r="R551" s="71">
        <f t="shared" si="319"/>
        <v>434.18</v>
      </c>
      <c r="S551" s="71">
        <f t="shared" si="319"/>
        <v>434.18</v>
      </c>
      <c r="T551" s="71">
        <f t="shared" si="319"/>
        <v>434.18</v>
      </c>
      <c r="U551" s="71">
        <f t="shared" si="319"/>
        <v>434.18</v>
      </c>
      <c r="V551" s="71">
        <f t="shared" si="319"/>
        <v>434.18</v>
      </c>
      <c r="W551" s="71">
        <f t="shared" si="319"/>
        <v>434.18</v>
      </c>
      <c r="X551" s="71">
        <f t="shared" si="319"/>
        <v>434.18</v>
      </c>
      <c r="Y551" s="71">
        <f t="shared" si="319"/>
        <v>434.18</v>
      </c>
      <c r="Z551" s="71">
        <f t="shared" si="319"/>
        <v>434.18</v>
      </c>
      <c r="AA551" s="71">
        <f t="shared" si="319"/>
        <v>434.18</v>
      </c>
    </row>
    <row r="552" spans="1:27" ht="12.75" hidden="1" customHeight="1" outlineLevel="1" x14ac:dyDescent="0.2">
      <c r="A552" s="163" t="s">
        <v>1566</v>
      </c>
      <c r="B552" s="94" t="s">
        <v>83</v>
      </c>
      <c r="C552" s="70" t="s">
        <v>79</v>
      </c>
      <c r="D552" s="71">
        <v>4.95</v>
      </c>
      <c r="E552" s="71">
        <v>4.95</v>
      </c>
      <c r="F552" s="71">
        <v>4.95</v>
      </c>
      <c r="G552" s="71">
        <v>4.95</v>
      </c>
      <c r="H552" s="71">
        <v>4.95</v>
      </c>
      <c r="I552" s="71">
        <v>4.95</v>
      </c>
      <c r="J552" s="71">
        <v>4.95</v>
      </c>
      <c r="K552" s="71">
        <v>4.95</v>
      </c>
      <c r="L552" s="71">
        <v>4.95</v>
      </c>
      <c r="M552" s="71">
        <v>4.95</v>
      </c>
      <c r="N552" s="71">
        <v>4.95</v>
      </c>
      <c r="O552" s="71">
        <v>4.95</v>
      </c>
      <c r="P552" s="71">
        <v>4.95</v>
      </c>
      <c r="Q552" s="71">
        <v>4.95</v>
      </c>
      <c r="R552" s="71">
        <v>4.95</v>
      </c>
      <c r="S552" s="71">
        <v>4.95</v>
      </c>
      <c r="T552" s="71">
        <v>4.95</v>
      </c>
      <c r="U552" s="71">
        <v>4.95</v>
      </c>
      <c r="V552" s="71">
        <v>4.95</v>
      </c>
      <c r="W552" s="71">
        <v>4.95</v>
      </c>
      <c r="X552" s="71">
        <v>4.95</v>
      </c>
      <c r="Y552" s="71">
        <v>4.95</v>
      </c>
      <c r="Z552" s="71">
        <v>4.95</v>
      </c>
      <c r="AA552" s="71">
        <v>4.95</v>
      </c>
    </row>
    <row r="553" spans="1:27" ht="12.75" hidden="1" customHeight="1" outlineLevel="1" x14ac:dyDescent="0.2">
      <c r="A553" s="163" t="s">
        <v>1567</v>
      </c>
      <c r="B553" s="94" t="s">
        <v>81</v>
      </c>
      <c r="C553" s="70" t="s">
        <v>79</v>
      </c>
      <c r="D553" s="71">
        <f>$D$11</f>
        <v>110.23</v>
      </c>
      <c r="E553" s="71">
        <f t="shared" ref="E553:AA553" si="320">$D$11</f>
        <v>110.23</v>
      </c>
      <c r="F553" s="71">
        <f t="shared" si="320"/>
        <v>110.23</v>
      </c>
      <c r="G553" s="71">
        <f t="shared" si="320"/>
        <v>110.23</v>
      </c>
      <c r="H553" s="71">
        <f t="shared" si="320"/>
        <v>110.23</v>
      </c>
      <c r="I553" s="71">
        <f t="shared" si="320"/>
        <v>110.23</v>
      </c>
      <c r="J553" s="71">
        <f t="shared" si="320"/>
        <v>110.23</v>
      </c>
      <c r="K553" s="71">
        <f t="shared" si="320"/>
        <v>110.23</v>
      </c>
      <c r="L553" s="71">
        <f t="shared" si="320"/>
        <v>110.23</v>
      </c>
      <c r="M553" s="71">
        <f t="shared" si="320"/>
        <v>110.23</v>
      </c>
      <c r="N553" s="71">
        <f t="shared" si="320"/>
        <v>110.23</v>
      </c>
      <c r="O553" s="71">
        <f t="shared" si="320"/>
        <v>110.23</v>
      </c>
      <c r="P553" s="71">
        <f t="shared" si="320"/>
        <v>110.23</v>
      </c>
      <c r="Q553" s="71">
        <f t="shared" si="320"/>
        <v>110.23</v>
      </c>
      <c r="R553" s="71">
        <f t="shared" si="320"/>
        <v>110.23</v>
      </c>
      <c r="S553" s="71">
        <f t="shared" si="320"/>
        <v>110.23</v>
      </c>
      <c r="T553" s="71">
        <f t="shared" si="320"/>
        <v>110.23</v>
      </c>
      <c r="U553" s="71">
        <f t="shared" si="320"/>
        <v>110.23</v>
      </c>
      <c r="V553" s="71">
        <f t="shared" si="320"/>
        <v>110.23</v>
      </c>
      <c r="W553" s="71">
        <f t="shared" si="320"/>
        <v>110.23</v>
      </c>
      <c r="X553" s="71">
        <f t="shared" si="320"/>
        <v>110.23</v>
      </c>
      <c r="Y553" s="71">
        <f t="shared" si="320"/>
        <v>110.23</v>
      </c>
      <c r="Z553" s="71">
        <f t="shared" si="320"/>
        <v>110.23</v>
      </c>
      <c r="AA553" s="71">
        <f t="shared" si="320"/>
        <v>110.23</v>
      </c>
    </row>
    <row r="554" spans="1:27" collapsed="1" x14ac:dyDescent="0.2">
      <c r="A554" s="162" t="s">
        <v>1568</v>
      </c>
      <c r="B554" s="54" t="str">
        <f>"15"&amp;"."&amp;$B$663&amp;"."&amp;$B$664</f>
        <v>15.05.2023</v>
      </c>
      <c r="C554" s="134" t="s">
        <v>76</v>
      </c>
      <c r="D554" s="135">
        <f>ROUND(((D555+D556+D558+D557)/1000),5)</f>
        <v>1.88809</v>
      </c>
      <c r="E554" s="135">
        <f>ROUND(((E555+E556+E558+E557)/1000),5)</f>
        <v>1.7024699999999999</v>
      </c>
      <c r="F554" s="135">
        <f>ROUND(((F555+F556+F558+F557)/1000),5)</f>
        <v>1.6453100000000001</v>
      </c>
      <c r="G554" s="135">
        <f t="shared" ref="G554:AA554" si="321">ROUND(((G555+G556+G558+G557)/1000),5)</f>
        <v>1.61676</v>
      </c>
      <c r="H554" s="135">
        <f t="shared" si="321"/>
        <v>1.6428100000000001</v>
      </c>
      <c r="I554" s="135">
        <f t="shared" si="321"/>
        <v>1.70879</v>
      </c>
      <c r="J554" s="135">
        <f t="shared" si="321"/>
        <v>1.90991</v>
      </c>
      <c r="K554" s="135">
        <f t="shared" si="321"/>
        <v>2.1456300000000001</v>
      </c>
      <c r="L554" s="135">
        <f t="shared" si="321"/>
        <v>2.4384199999999998</v>
      </c>
      <c r="M554" s="135">
        <f t="shared" si="321"/>
        <v>2.48536</v>
      </c>
      <c r="N554" s="135">
        <f t="shared" si="321"/>
        <v>2.48746</v>
      </c>
      <c r="O554" s="135">
        <f t="shared" si="321"/>
        <v>2.5016600000000002</v>
      </c>
      <c r="P554" s="135">
        <f t="shared" si="321"/>
        <v>2.49227</v>
      </c>
      <c r="Q554" s="135">
        <f t="shared" si="321"/>
        <v>2.5245600000000001</v>
      </c>
      <c r="R554" s="135">
        <f t="shared" si="321"/>
        <v>2.4901800000000001</v>
      </c>
      <c r="S554" s="135">
        <f t="shared" si="321"/>
        <v>2.48231</v>
      </c>
      <c r="T554" s="135">
        <f t="shared" si="321"/>
        <v>2.4506800000000002</v>
      </c>
      <c r="U554" s="135">
        <f t="shared" si="321"/>
        <v>2.4312200000000002</v>
      </c>
      <c r="V554" s="135">
        <f t="shared" si="321"/>
        <v>2.3900999999999999</v>
      </c>
      <c r="W554" s="135">
        <f t="shared" si="321"/>
        <v>2.3599800000000002</v>
      </c>
      <c r="X554" s="135">
        <f t="shared" si="321"/>
        <v>2.4496600000000002</v>
      </c>
      <c r="Y554" s="135">
        <f t="shared" si="321"/>
        <v>2.47139</v>
      </c>
      <c r="Z554" s="135">
        <f t="shared" si="321"/>
        <v>2.3016399999999999</v>
      </c>
      <c r="AA554" s="135">
        <f t="shared" si="321"/>
        <v>2.0847500000000001</v>
      </c>
    </row>
    <row r="555" spans="1:27" ht="12.75" hidden="1" customHeight="1" outlineLevel="1" x14ac:dyDescent="0.2">
      <c r="A555" s="163" t="s">
        <v>1569</v>
      </c>
      <c r="B555" s="94" t="s">
        <v>238</v>
      </c>
      <c r="C555" s="70" t="s">
        <v>79</v>
      </c>
      <c r="D555" s="71">
        <v>1338.73</v>
      </c>
      <c r="E555" s="71">
        <v>1153.1099999999999</v>
      </c>
      <c r="F555" s="71">
        <v>1095.95</v>
      </c>
      <c r="G555" s="71">
        <v>1067.4000000000001</v>
      </c>
      <c r="H555" s="71">
        <v>1093.45</v>
      </c>
      <c r="I555" s="71">
        <v>1159.43</v>
      </c>
      <c r="J555" s="71">
        <v>1360.55</v>
      </c>
      <c r="K555" s="71">
        <v>1596.27</v>
      </c>
      <c r="L555" s="71">
        <v>1889.06</v>
      </c>
      <c r="M555" s="71">
        <v>1936</v>
      </c>
      <c r="N555" s="71">
        <v>1938.1</v>
      </c>
      <c r="O555" s="71">
        <v>1952.3</v>
      </c>
      <c r="P555" s="71">
        <v>1942.91</v>
      </c>
      <c r="Q555" s="71">
        <v>1975.2</v>
      </c>
      <c r="R555" s="71">
        <v>1940.82</v>
      </c>
      <c r="S555" s="71">
        <v>1932.95</v>
      </c>
      <c r="T555" s="71">
        <v>1901.32</v>
      </c>
      <c r="U555" s="71">
        <v>1881.86</v>
      </c>
      <c r="V555" s="71">
        <v>1840.74</v>
      </c>
      <c r="W555" s="71">
        <v>1810.62</v>
      </c>
      <c r="X555" s="71">
        <v>1900.3</v>
      </c>
      <c r="Y555" s="71">
        <v>1922.03</v>
      </c>
      <c r="Z555" s="71">
        <v>1752.28</v>
      </c>
      <c r="AA555" s="71">
        <v>1535.39</v>
      </c>
    </row>
    <row r="556" spans="1:27" ht="12.75" hidden="1" customHeight="1" outlineLevel="1" x14ac:dyDescent="0.2">
      <c r="A556" s="163" t="s">
        <v>1570</v>
      </c>
      <c r="B556" s="94" t="s">
        <v>90</v>
      </c>
      <c r="C556" s="70" t="s">
        <v>79</v>
      </c>
      <c r="D556" s="71">
        <f>$D$486</f>
        <v>434.18</v>
      </c>
      <c r="E556" s="71">
        <f t="shared" ref="E556:AA556" si="322">$D$486</f>
        <v>434.18</v>
      </c>
      <c r="F556" s="71">
        <f t="shared" si="322"/>
        <v>434.18</v>
      </c>
      <c r="G556" s="71">
        <f t="shared" si="322"/>
        <v>434.18</v>
      </c>
      <c r="H556" s="71">
        <f t="shared" si="322"/>
        <v>434.18</v>
      </c>
      <c r="I556" s="71">
        <f t="shared" si="322"/>
        <v>434.18</v>
      </c>
      <c r="J556" s="71">
        <f t="shared" si="322"/>
        <v>434.18</v>
      </c>
      <c r="K556" s="71">
        <f t="shared" si="322"/>
        <v>434.18</v>
      </c>
      <c r="L556" s="71">
        <f t="shared" si="322"/>
        <v>434.18</v>
      </c>
      <c r="M556" s="71">
        <f t="shared" si="322"/>
        <v>434.18</v>
      </c>
      <c r="N556" s="71">
        <f t="shared" si="322"/>
        <v>434.18</v>
      </c>
      <c r="O556" s="71">
        <f t="shared" si="322"/>
        <v>434.18</v>
      </c>
      <c r="P556" s="71">
        <f t="shared" si="322"/>
        <v>434.18</v>
      </c>
      <c r="Q556" s="71">
        <f t="shared" si="322"/>
        <v>434.18</v>
      </c>
      <c r="R556" s="71">
        <f t="shared" si="322"/>
        <v>434.18</v>
      </c>
      <c r="S556" s="71">
        <f t="shared" si="322"/>
        <v>434.18</v>
      </c>
      <c r="T556" s="71">
        <f t="shared" si="322"/>
        <v>434.18</v>
      </c>
      <c r="U556" s="71">
        <f t="shared" si="322"/>
        <v>434.18</v>
      </c>
      <c r="V556" s="71">
        <f t="shared" si="322"/>
        <v>434.18</v>
      </c>
      <c r="W556" s="71">
        <f t="shared" si="322"/>
        <v>434.18</v>
      </c>
      <c r="X556" s="71">
        <f t="shared" si="322"/>
        <v>434.18</v>
      </c>
      <c r="Y556" s="71">
        <f t="shared" si="322"/>
        <v>434.18</v>
      </c>
      <c r="Z556" s="71">
        <f t="shared" si="322"/>
        <v>434.18</v>
      </c>
      <c r="AA556" s="71">
        <f t="shared" si="322"/>
        <v>434.18</v>
      </c>
    </row>
    <row r="557" spans="1:27" ht="12.75" hidden="1" customHeight="1" outlineLevel="1" x14ac:dyDescent="0.2">
      <c r="A557" s="163" t="s">
        <v>1571</v>
      </c>
      <c r="B557" s="94" t="s">
        <v>83</v>
      </c>
      <c r="C557" s="70" t="s">
        <v>79</v>
      </c>
      <c r="D557" s="71">
        <v>4.95</v>
      </c>
      <c r="E557" s="71">
        <v>4.95</v>
      </c>
      <c r="F557" s="71">
        <v>4.95</v>
      </c>
      <c r="G557" s="71">
        <v>4.95</v>
      </c>
      <c r="H557" s="71">
        <v>4.95</v>
      </c>
      <c r="I557" s="71">
        <v>4.95</v>
      </c>
      <c r="J557" s="71">
        <v>4.95</v>
      </c>
      <c r="K557" s="71">
        <v>4.95</v>
      </c>
      <c r="L557" s="71">
        <v>4.95</v>
      </c>
      <c r="M557" s="71">
        <v>4.95</v>
      </c>
      <c r="N557" s="71">
        <v>4.95</v>
      </c>
      <c r="O557" s="71">
        <v>4.95</v>
      </c>
      <c r="P557" s="71">
        <v>4.95</v>
      </c>
      <c r="Q557" s="71">
        <v>4.95</v>
      </c>
      <c r="R557" s="71">
        <v>4.95</v>
      </c>
      <c r="S557" s="71">
        <v>4.95</v>
      </c>
      <c r="T557" s="71">
        <v>4.95</v>
      </c>
      <c r="U557" s="71">
        <v>4.95</v>
      </c>
      <c r="V557" s="71">
        <v>4.95</v>
      </c>
      <c r="W557" s="71">
        <v>4.95</v>
      </c>
      <c r="X557" s="71">
        <v>4.95</v>
      </c>
      <c r="Y557" s="71">
        <v>4.95</v>
      </c>
      <c r="Z557" s="71">
        <v>4.95</v>
      </c>
      <c r="AA557" s="71">
        <v>4.95</v>
      </c>
    </row>
    <row r="558" spans="1:27" ht="12.75" hidden="1" customHeight="1" outlineLevel="1" x14ac:dyDescent="0.2">
      <c r="A558" s="163" t="s">
        <v>1572</v>
      </c>
      <c r="B558" s="94" t="s">
        <v>81</v>
      </c>
      <c r="C558" s="70" t="s">
        <v>79</v>
      </c>
      <c r="D558" s="71">
        <f>$D$11</f>
        <v>110.23</v>
      </c>
      <c r="E558" s="71">
        <f t="shared" ref="E558:AA558" si="323">$D$11</f>
        <v>110.23</v>
      </c>
      <c r="F558" s="71">
        <f t="shared" si="323"/>
        <v>110.23</v>
      </c>
      <c r="G558" s="71">
        <f t="shared" si="323"/>
        <v>110.23</v>
      </c>
      <c r="H558" s="71">
        <f t="shared" si="323"/>
        <v>110.23</v>
      </c>
      <c r="I558" s="71">
        <f t="shared" si="323"/>
        <v>110.23</v>
      </c>
      <c r="J558" s="71">
        <f t="shared" si="323"/>
        <v>110.23</v>
      </c>
      <c r="K558" s="71">
        <f t="shared" si="323"/>
        <v>110.23</v>
      </c>
      <c r="L558" s="71">
        <f t="shared" si="323"/>
        <v>110.23</v>
      </c>
      <c r="M558" s="71">
        <f t="shared" si="323"/>
        <v>110.23</v>
      </c>
      <c r="N558" s="71">
        <f t="shared" si="323"/>
        <v>110.23</v>
      </c>
      <c r="O558" s="71">
        <f t="shared" si="323"/>
        <v>110.23</v>
      </c>
      <c r="P558" s="71">
        <f t="shared" si="323"/>
        <v>110.23</v>
      </c>
      <c r="Q558" s="71">
        <f t="shared" si="323"/>
        <v>110.23</v>
      </c>
      <c r="R558" s="71">
        <f t="shared" si="323"/>
        <v>110.23</v>
      </c>
      <c r="S558" s="71">
        <f t="shared" si="323"/>
        <v>110.23</v>
      </c>
      <c r="T558" s="71">
        <f t="shared" si="323"/>
        <v>110.23</v>
      </c>
      <c r="U558" s="71">
        <f t="shared" si="323"/>
        <v>110.23</v>
      </c>
      <c r="V558" s="71">
        <f t="shared" si="323"/>
        <v>110.23</v>
      </c>
      <c r="W558" s="71">
        <f t="shared" si="323"/>
        <v>110.23</v>
      </c>
      <c r="X558" s="71">
        <f t="shared" si="323"/>
        <v>110.23</v>
      </c>
      <c r="Y558" s="71">
        <f t="shared" si="323"/>
        <v>110.23</v>
      </c>
      <c r="Z558" s="71">
        <f t="shared" si="323"/>
        <v>110.23</v>
      </c>
      <c r="AA558" s="71">
        <f t="shared" si="323"/>
        <v>110.23</v>
      </c>
    </row>
    <row r="559" spans="1:27" collapsed="1" x14ac:dyDescent="0.2">
      <c r="A559" s="162" t="s">
        <v>1573</v>
      </c>
      <c r="B559" s="54" t="str">
        <f>"16"&amp;"."&amp;$B$663&amp;"."&amp;$B$664</f>
        <v>16.05.2023</v>
      </c>
      <c r="C559" s="134" t="s">
        <v>76</v>
      </c>
      <c r="D559" s="135">
        <f>ROUND(((D560+D561+D563+D562)/1000),5)</f>
        <v>1.833</v>
      </c>
      <c r="E559" s="135">
        <f>ROUND(((E560+E561+E563+E562)/1000),5)</f>
        <v>1.73594</v>
      </c>
      <c r="F559" s="135">
        <f>ROUND(((F560+F561+F563+F562)/1000),5)</f>
        <v>1.6501399999999999</v>
      </c>
      <c r="G559" s="135">
        <f t="shared" ref="G559:AA559" si="324">ROUND(((G560+G561+G563+G562)/1000),5)</f>
        <v>1.6363300000000001</v>
      </c>
      <c r="H559" s="135">
        <f t="shared" si="324"/>
        <v>1.64856</v>
      </c>
      <c r="I559" s="135">
        <f t="shared" si="324"/>
        <v>1.78007</v>
      </c>
      <c r="J559" s="135">
        <f t="shared" si="324"/>
        <v>1.96305</v>
      </c>
      <c r="K559" s="135">
        <f t="shared" si="324"/>
        <v>2.1491799999999999</v>
      </c>
      <c r="L559" s="135">
        <f t="shared" si="324"/>
        <v>2.35371</v>
      </c>
      <c r="M559" s="135">
        <f t="shared" si="324"/>
        <v>2.5392399999999999</v>
      </c>
      <c r="N559" s="135">
        <f t="shared" si="324"/>
        <v>2.5342899999999999</v>
      </c>
      <c r="O559" s="135">
        <f t="shared" si="324"/>
        <v>2.4331999999999998</v>
      </c>
      <c r="P559" s="135">
        <f t="shared" si="324"/>
        <v>2.4437199999999999</v>
      </c>
      <c r="Q559" s="135">
        <f t="shared" si="324"/>
        <v>2.4694500000000001</v>
      </c>
      <c r="R559" s="135">
        <f t="shared" si="324"/>
        <v>2.46679</v>
      </c>
      <c r="S559" s="135">
        <f t="shared" si="324"/>
        <v>2.4336500000000001</v>
      </c>
      <c r="T559" s="135">
        <f t="shared" si="324"/>
        <v>2.3315100000000002</v>
      </c>
      <c r="U559" s="135">
        <f t="shared" si="324"/>
        <v>2.2881</v>
      </c>
      <c r="V559" s="135">
        <f t="shared" si="324"/>
        <v>2.2834599999999998</v>
      </c>
      <c r="W559" s="135">
        <f t="shared" si="324"/>
        <v>2.2956799999999999</v>
      </c>
      <c r="X559" s="135">
        <f t="shared" si="324"/>
        <v>2.4852500000000002</v>
      </c>
      <c r="Y559" s="135">
        <f t="shared" si="324"/>
        <v>2.4629599999999998</v>
      </c>
      <c r="Z559" s="135">
        <f t="shared" si="324"/>
        <v>2.2353900000000002</v>
      </c>
      <c r="AA559" s="135">
        <f t="shared" si="324"/>
        <v>2.0243699999999998</v>
      </c>
    </row>
    <row r="560" spans="1:27" ht="12.75" hidden="1" customHeight="1" outlineLevel="1" x14ac:dyDescent="0.2">
      <c r="A560" s="163" t="s">
        <v>1574</v>
      </c>
      <c r="B560" s="94" t="s">
        <v>238</v>
      </c>
      <c r="C560" s="70" t="s">
        <v>79</v>
      </c>
      <c r="D560" s="71">
        <v>1283.6400000000001</v>
      </c>
      <c r="E560" s="71">
        <v>1186.58</v>
      </c>
      <c r="F560" s="71">
        <v>1100.78</v>
      </c>
      <c r="G560" s="71">
        <v>1086.97</v>
      </c>
      <c r="H560" s="71">
        <v>1099.2</v>
      </c>
      <c r="I560" s="71">
        <v>1230.71</v>
      </c>
      <c r="J560" s="71">
        <v>1413.69</v>
      </c>
      <c r="K560" s="71">
        <v>1599.82</v>
      </c>
      <c r="L560" s="71">
        <v>1804.35</v>
      </c>
      <c r="M560" s="71">
        <v>1989.88</v>
      </c>
      <c r="N560" s="71">
        <v>1984.93</v>
      </c>
      <c r="O560" s="71">
        <v>1883.84</v>
      </c>
      <c r="P560" s="71">
        <v>1894.36</v>
      </c>
      <c r="Q560" s="71">
        <v>1920.09</v>
      </c>
      <c r="R560" s="71">
        <v>1917.43</v>
      </c>
      <c r="S560" s="71">
        <v>1884.29</v>
      </c>
      <c r="T560" s="71">
        <v>1782.15</v>
      </c>
      <c r="U560" s="71">
        <v>1738.74</v>
      </c>
      <c r="V560" s="71">
        <v>1734.1</v>
      </c>
      <c r="W560" s="71">
        <v>1746.32</v>
      </c>
      <c r="X560" s="71">
        <v>1935.89</v>
      </c>
      <c r="Y560" s="71">
        <v>1913.6</v>
      </c>
      <c r="Z560" s="71">
        <v>1686.03</v>
      </c>
      <c r="AA560" s="71">
        <v>1475.01</v>
      </c>
    </row>
    <row r="561" spans="1:27" ht="12.75" hidden="1" customHeight="1" outlineLevel="1" x14ac:dyDescent="0.2">
      <c r="A561" s="163" t="s">
        <v>1575</v>
      </c>
      <c r="B561" s="94" t="s">
        <v>90</v>
      </c>
      <c r="C561" s="70" t="s">
        <v>79</v>
      </c>
      <c r="D561" s="71">
        <f>$D$486</f>
        <v>434.18</v>
      </c>
      <c r="E561" s="71">
        <f t="shared" ref="E561:AA561" si="325">$D$486</f>
        <v>434.18</v>
      </c>
      <c r="F561" s="71">
        <f t="shared" si="325"/>
        <v>434.18</v>
      </c>
      <c r="G561" s="71">
        <f t="shared" si="325"/>
        <v>434.18</v>
      </c>
      <c r="H561" s="71">
        <f t="shared" si="325"/>
        <v>434.18</v>
      </c>
      <c r="I561" s="71">
        <f t="shared" si="325"/>
        <v>434.18</v>
      </c>
      <c r="J561" s="71">
        <f t="shared" si="325"/>
        <v>434.18</v>
      </c>
      <c r="K561" s="71">
        <f t="shared" si="325"/>
        <v>434.18</v>
      </c>
      <c r="L561" s="71">
        <f t="shared" si="325"/>
        <v>434.18</v>
      </c>
      <c r="M561" s="71">
        <f t="shared" si="325"/>
        <v>434.18</v>
      </c>
      <c r="N561" s="71">
        <f t="shared" si="325"/>
        <v>434.18</v>
      </c>
      <c r="O561" s="71">
        <f t="shared" si="325"/>
        <v>434.18</v>
      </c>
      <c r="P561" s="71">
        <f t="shared" si="325"/>
        <v>434.18</v>
      </c>
      <c r="Q561" s="71">
        <f t="shared" si="325"/>
        <v>434.18</v>
      </c>
      <c r="R561" s="71">
        <f t="shared" si="325"/>
        <v>434.18</v>
      </c>
      <c r="S561" s="71">
        <f t="shared" si="325"/>
        <v>434.18</v>
      </c>
      <c r="T561" s="71">
        <f t="shared" si="325"/>
        <v>434.18</v>
      </c>
      <c r="U561" s="71">
        <f t="shared" si="325"/>
        <v>434.18</v>
      </c>
      <c r="V561" s="71">
        <f t="shared" si="325"/>
        <v>434.18</v>
      </c>
      <c r="W561" s="71">
        <f t="shared" si="325"/>
        <v>434.18</v>
      </c>
      <c r="X561" s="71">
        <f t="shared" si="325"/>
        <v>434.18</v>
      </c>
      <c r="Y561" s="71">
        <f t="shared" si="325"/>
        <v>434.18</v>
      </c>
      <c r="Z561" s="71">
        <f t="shared" si="325"/>
        <v>434.18</v>
      </c>
      <c r="AA561" s="71">
        <f t="shared" si="325"/>
        <v>434.18</v>
      </c>
    </row>
    <row r="562" spans="1:27" ht="12.75" hidden="1" customHeight="1" outlineLevel="1" x14ac:dyDescent="0.2">
      <c r="A562" s="163" t="s">
        <v>1576</v>
      </c>
      <c r="B562" s="94" t="s">
        <v>83</v>
      </c>
      <c r="C562" s="70" t="s">
        <v>79</v>
      </c>
      <c r="D562" s="71">
        <v>4.95</v>
      </c>
      <c r="E562" s="71">
        <v>4.95</v>
      </c>
      <c r="F562" s="71">
        <v>4.95</v>
      </c>
      <c r="G562" s="71">
        <v>4.95</v>
      </c>
      <c r="H562" s="71">
        <v>4.95</v>
      </c>
      <c r="I562" s="71">
        <v>4.95</v>
      </c>
      <c r="J562" s="71">
        <v>4.95</v>
      </c>
      <c r="K562" s="71">
        <v>4.95</v>
      </c>
      <c r="L562" s="71">
        <v>4.95</v>
      </c>
      <c r="M562" s="71">
        <v>4.95</v>
      </c>
      <c r="N562" s="71">
        <v>4.95</v>
      </c>
      <c r="O562" s="71">
        <v>4.95</v>
      </c>
      <c r="P562" s="71">
        <v>4.95</v>
      </c>
      <c r="Q562" s="71">
        <v>4.95</v>
      </c>
      <c r="R562" s="71">
        <v>4.95</v>
      </c>
      <c r="S562" s="71">
        <v>4.95</v>
      </c>
      <c r="T562" s="71">
        <v>4.95</v>
      </c>
      <c r="U562" s="71">
        <v>4.95</v>
      </c>
      <c r="V562" s="71">
        <v>4.95</v>
      </c>
      <c r="W562" s="71">
        <v>4.95</v>
      </c>
      <c r="X562" s="71">
        <v>4.95</v>
      </c>
      <c r="Y562" s="71">
        <v>4.95</v>
      </c>
      <c r="Z562" s="71">
        <v>4.95</v>
      </c>
      <c r="AA562" s="71">
        <v>4.95</v>
      </c>
    </row>
    <row r="563" spans="1:27" ht="12.75" hidden="1" customHeight="1" outlineLevel="1" x14ac:dyDescent="0.2">
      <c r="A563" s="163" t="s">
        <v>1577</v>
      </c>
      <c r="B563" s="94" t="s">
        <v>81</v>
      </c>
      <c r="C563" s="70" t="s">
        <v>79</v>
      </c>
      <c r="D563" s="71">
        <f>$D$11</f>
        <v>110.23</v>
      </c>
      <c r="E563" s="71">
        <f t="shared" ref="E563:AA563" si="326">$D$11</f>
        <v>110.23</v>
      </c>
      <c r="F563" s="71">
        <f t="shared" si="326"/>
        <v>110.23</v>
      </c>
      <c r="G563" s="71">
        <f t="shared" si="326"/>
        <v>110.23</v>
      </c>
      <c r="H563" s="71">
        <f t="shared" si="326"/>
        <v>110.23</v>
      </c>
      <c r="I563" s="71">
        <f t="shared" si="326"/>
        <v>110.23</v>
      </c>
      <c r="J563" s="71">
        <f t="shared" si="326"/>
        <v>110.23</v>
      </c>
      <c r="K563" s="71">
        <f t="shared" si="326"/>
        <v>110.23</v>
      </c>
      <c r="L563" s="71">
        <f t="shared" si="326"/>
        <v>110.23</v>
      </c>
      <c r="M563" s="71">
        <f t="shared" si="326"/>
        <v>110.23</v>
      </c>
      <c r="N563" s="71">
        <f t="shared" si="326"/>
        <v>110.23</v>
      </c>
      <c r="O563" s="71">
        <f t="shared" si="326"/>
        <v>110.23</v>
      </c>
      <c r="P563" s="71">
        <f t="shared" si="326"/>
        <v>110.23</v>
      </c>
      <c r="Q563" s="71">
        <f t="shared" si="326"/>
        <v>110.23</v>
      </c>
      <c r="R563" s="71">
        <f t="shared" si="326"/>
        <v>110.23</v>
      </c>
      <c r="S563" s="71">
        <f t="shared" si="326"/>
        <v>110.23</v>
      </c>
      <c r="T563" s="71">
        <f t="shared" si="326"/>
        <v>110.23</v>
      </c>
      <c r="U563" s="71">
        <f t="shared" si="326"/>
        <v>110.23</v>
      </c>
      <c r="V563" s="71">
        <f t="shared" si="326"/>
        <v>110.23</v>
      </c>
      <c r="W563" s="71">
        <f t="shared" si="326"/>
        <v>110.23</v>
      </c>
      <c r="X563" s="71">
        <f t="shared" si="326"/>
        <v>110.23</v>
      </c>
      <c r="Y563" s="71">
        <f t="shared" si="326"/>
        <v>110.23</v>
      </c>
      <c r="Z563" s="71">
        <f t="shared" si="326"/>
        <v>110.23</v>
      </c>
      <c r="AA563" s="71">
        <f t="shared" si="326"/>
        <v>110.23</v>
      </c>
    </row>
    <row r="564" spans="1:27" collapsed="1" x14ac:dyDescent="0.2">
      <c r="A564" s="162" t="s">
        <v>1578</v>
      </c>
      <c r="B564" s="54" t="str">
        <f>"17"&amp;"."&amp;$B$663&amp;"."&amp;$B$664</f>
        <v>17.05.2023</v>
      </c>
      <c r="C564" s="134" t="s">
        <v>76</v>
      </c>
      <c r="D564" s="135">
        <f>ROUND(((D565+D566+D568+D567)/1000),5)</f>
        <v>1.7404200000000001</v>
      </c>
      <c r="E564" s="135">
        <f>ROUND(((E565+E566+E568+E567)/1000),5)</f>
        <v>1.6453199999999999</v>
      </c>
      <c r="F564" s="135">
        <f>ROUND(((F565+F566+F568+F567)/1000),5)</f>
        <v>1.5692200000000001</v>
      </c>
      <c r="G564" s="135">
        <f t="shared" ref="G564:AA564" si="327">ROUND(((G565+G566+G568+G567)/1000),5)</f>
        <v>1.5112399999999999</v>
      </c>
      <c r="H564" s="135">
        <f t="shared" si="327"/>
        <v>1.54409</v>
      </c>
      <c r="I564" s="135">
        <f t="shared" si="327"/>
        <v>1.6482699999999999</v>
      </c>
      <c r="J564" s="135">
        <f t="shared" si="327"/>
        <v>1.8979200000000001</v>
      </c>
      <c r="K564" s="135">
        <f t="shared" si="327"/>
        <v>2.1112899999999999</v>
      </c>
      <c r="L564" s="135">
        <f t="shared" si="327"/>
        <v>2.2815799999999999</v>
      </c>
      <c r="M564" s="135">
        <f t="shared" si="327"/>
        <v>2.45133</v>
      </c>
      <c r="N564" s="135">
        <f t="shared" si="327"/>
        <v>2.41812</v>
      </c>
      <c r="O564" s="135">
        <f t="shared" si="327"/>
        <v>2.42537</v>
      </c>
      <c r="P564" s="135">
        <f t="shared" si="327"/>
        <v>2.42536</v>
      </c>
      <c r="Q564" s="135">
        <f t="shared" si="327"/>
        <v>2.4432100000000001</v>
      </c>
      <c r="R564" s="135">
        <f t="shared" si="327"/>
        <v>2.4397000000000002</v>
      </c>
      <c r="S564" s="135">
        <f t="shared" si="327"/>
        <v>2.3576899999999998</v>
      </c>
      <c r="T564" s="135">
        <f t="shared" si="327"/>
        <v>2.2819500000000001</v>
      </c>
      <c r="U564" s="135">
        <f t="shared" si="327"/>
        <v>2.2465799999999998</v>
      </c>
      <c r="V564" s="135">
        <f t="shared" si="327"/>
        <v>2.2263600000000001</v>
      </c>
      <c r="W564" s="135">
        <f t="shared" si="327"/>
        <v>2.27563</v>
      </c>
      <c r="X564" s="135">
        <f t="shared" si="327"/>
        <v>2.3219799999999999</v>
      </c>
      <c r="Y564" s="135">
        <f t="shared" si="327"/>
        <v>2.4157099999999998</v>
      </c>
      <c r="Z564" s="135">
        <f t="shared" si="327"/>
        <v>2.1812200000000002</v>
      </c>
      <c r="AA564" s="135">
        <f t="shared" si="327"/>
        <v>1.94964</v>
      </c>
    </row>
    <row r="565" spans="1:27" ht="12.75" hidden="1" customHeight="1" outlineLevel="1" x14ac:dyDescent="0.2">
      <c r="A565" s="163" t="s">
        <v>1579</v>
      </c>
      <c r="B565" s="94" t="s">
        <v>238</v>
      </c>
      <c r="C565" s="70" t="s">
        <v>79</v>
      </c>
      <c r="D565" s="71">
        <v>1191.06</v>
      </c>
      <c r="E565" s="71">
        <v>1095.96</v>
      </c>
      <c r="F565" s="71">
        <v>1019.86</v>
      </c>
      <c r="G565" s="71">
        <v>961.88</v>
      </c>
      <c r="H565" s="71">
        <v>994.73</v>
      </c>
      <c r="I565" s="71">
        <v>1098.9100000000001</v>
      </c>
      <c r="J565" s="71">
        <v>1348.56</v>
      </c>
      <c r="K565" s="71">
        <v>1561.93</v>
      </c>
      <c r="L565" s="71">
        <v>1732.22</v>
      </c>
      <c r="M565" s="71">
        <v>1901.97</v>
      </c>
      <c r="N565" s="71">
        <v>1868.76</v>
      </c>
      <c r="O565" s="71">
        <v>1876.01</v>
      </c>
      <c r="P565" s="71">
        <v>1876</v>
      </c>
      <c r="Q565" s="71">
        <v>1893.85</v>
      </c>
      <c r="R565" s="71">
        <v>1890.34</v>
      </c>
      <c r="S565" s="71">
        <v>1808.33</v>
      </c>
      <c r="T565" s="71">
        <v>1732.59</v>
      </c>
      <c r="U565" s="71">
        <v>1697.22</v>
      </c>
      <c r="V565" s="71">
        <v>1677</v>
      </c>
      <c r="W565" s="71">
        <v>1726.27</v>
      </c>
      <c r="X565" s="71">
        <v>1772.62</v>
      </c>
      <c r="Y565" s="71">
        <v>1866.35</v>
      </c>
      <c r="Z565" s="71">
        <v>1631.86</v>
      </c>
      <c r="AA565" s="71">
        <v>1400.28</v>
      </c>
    </row>
    <row r="566" spans="1:27" ht="12.75" hidden="1" customHeight="1" outlineLevel="1" x14ac:dyDescent="0.2">
      <c r="A566" s="163" t="s">
        <v>1580</v>
      </c>
      <c r="B566" s="94" t="s">
        <v>90</v>
      </c>
      <c r="C566" s="70" t="s">
        <v>79</v>
      </c>
      <c r="D566" s="71">
        <f>$D$486</f>
        <v>434.18</v>
      </c>
      <c r="E566" s="71">
        <f t="shared" ref="E566:AA566" si="328">$D$486</f>
        <v>434.18</v>
      </c>
      <c r="F566" s="71">
        <f t="shared" si="328"/>
        <v>434.18</v>
      </c>
      <c r="G566" s="71">
        <f t="shared" si="328"/>
        <v>434.18</v>
      </c>
      <c r="H566" s="71">
        <f t="shared" si="328"/>
        <v>434.18</v>
      </c>
      <c r="I566" s="71">
        <f t="shared" si="328"/>
        <v>434.18</v>
      </c>
      <c r="J566" s="71">
        <f t="shared" si="328"/>
        <v>434.18</v>
      </c>
      <c r="K566" s="71">
        <f t="shared" si="328"/>
        <v>434.18</v>
      </c>
      <c r="L566" s="71">
        <f t="shared" si="328"/>
        <v>434.18</v>
      </c>
      <c r="M566" s="71">
        <f t="shared" si="328"/>
        <v>434.18</v>
      </c>
      <c r="N566" s="71">
        <f t="shared" si="328"/>
        <v>434.18</v>
      </c>
      <c r="O566" s="71">
        <f t="shared" si="328"/>
        <v>434.18</v>
      </c>
      <c r="P566" s="71">
        <f t="shared" si="328"/>
        <v>434.18</v>
      </c>
      <c r="Q566" s="71">
        <f t="shared" si="328"/>
        <v>434.18</v>
      </c>
      <c r="R566" s="71">
        <f t="shared" si="328"/>
        <v>434.18</v>
      </c>
      <c r="S566" s="71">
        <f t="shared" si="328"/>
        <v>434.18</v>
      </c>
      <c r="T566" s="71">
        <f t="shared" si="328"/>
        <v>434.18</v>
      </c>
      <c r="U566" s="71">
        <f t="shared" si="328"/>
        <v>434.18</v>
      </c>
      <c r="V566" s="71">
        <f t="shared" si="328"/>
        <v>434.18</v>
      </c>
      <c r="W566" s="71">
        <f t="shared" si="328"/>
        <v>434.18</v>
      </c>
      <c r="X566" s="71">
        <f t="shared" si="328"/>
        <v>434.18</v>
      </c>
      <c r="Y566" s="71">
        <f t="shared" si="328"/>
        <v>434.18</v>
      </c>
      <c r="Z566" s="71">
        <f t="shared" si="328"/>
        <v>434.18</v>
      </c>
      <c r="AA566" s="71">
        <f t="shared" si="328"/>
        <v>434.18</v>
      </c>
    </row>
    <row r="567" spans="1:27" ht="12.75" hidden="1" customHeight="1" outlineLevel="1" x14ac:dyDescent="0.2">
      <c r="A567" s="163" t="s">
        <v>1581</v>
      </c>
      <c r="B567" s="94" t="s">
        <v>83</v>
      </c>
      <c r="C567" s="70" t="s">
        <v>79</v>
      </c>
      <c r="D567" s="71">
        <v>4.95</v>
      </c>
      <c r="E567" s="71">
        <v>4.95</v>
      </c>
      <c r="F567" s="71">
        <v>4.95</v>
      </c>
      <c r="G567" s="71">
        <v>4.95</v>
      </c>
      <c r="H567" s="71">
        <v>4.95</v>
      </c>
      <c r="I567" s="71">
        <v>4.95</v>
      </c>
      <c r="J567" s="71">
        <v>4.95</v>
      </c>
      <c r="K567" s="71">
        <v>4.95</v>
      </c>
      <c r="L567" s="71">
        <v>4.95</v>
      </c>
      <c r="M567" s="71">
        <v>4.95</v>
      </c>
      <c r="N567" s="71">
        <v>4.95</v>
      </c>
      <c r="O567" s="71">
        <v>4.95</v>
      </c>
      <c r="P567" s="71">
        <v>4.95</v>
      </c>
      <c r="Q567" s="71">
        <v>4.95</v>
      </c>
      <c r="R567" s="71">
        <v>4.95</v>
      </c>
      <c r="S567" s="71">
        <v>4.95</v>
      </c>
      <c r="T567" s="71">
        <v>4.95</v>
      </c>
      <c r="U567" s="71">
        <v>4.95</v>
      </c>
      <c r="V567" s="71">
        <v>4.95</v>
      </c>
      <c r="W567" s="71">
        <v>4.95</v>
      </c>
      <c r="X567" s="71">
        <v>4.95</v>
      </c>
      <c r="Y567" s="71">
        <v>4.95</v>
      </c>
      <c r="Z567" s="71">
        <v>4.95</v>
      </c>
      <c r="AA567" s="71">
        <v>4.95</v>
      </c>
    </row>
    <row r="568" spans="1:27" ht="12.75" hidden="1" customHeight="1" outlineLevel="1" x14ac:dyDescent="0.2">
      <c r="A568" s="163" t="s">
        <v>1582</v>
      </c>
      <c r="B568" s="94" t="s">
        <v>81</v>
      </c>
      <c r="C568" s="70" t="s">
        <v>79</v>
      </c>
      <c r="D568" s="71">
        <f>$D$11</f>
        <v>110.23</v>
      </c>
      <c r="E568" s="71">
        <f t="shared" ref="E568:AA568" si="329">$D$11</f>
        <v>110.23</v>
      </c>
      <c r="F568" s="71">
        <f t="shared" si="329"/>
        <v>110.23</v>
      </c>
      <c r="G568" s="71">
        <f t="shared" si="329"/>
        <v>110.23</v>
      </c>
      <c r="H568" s="71">
        <f t="shared" si="329"/>
        <v>110.23</v>
      </c>
      <c r="I568" s="71">
        <f t="shared" si="329"/>
        <v>110.23</v>
      </c>
      <c r="J568" s="71">
        <f t="shared" si="329"/>
        <v>110.23</v>
      </c>
      <c r="K568" s="71">
        <f t="shared" si="329"/>
        <v>110.23</v>
      </c>
      <c r="L568" s="71">
        <f t="shared" si="329"/>
        <v>110.23</v>
      </c>
      <c r="M568" s="71">
        <f t="shared" si="329"/>
        <v>110.23</v>
      </c>
      <c r="N568" s="71">
        <f t="shared" si="329"/>
        <v>110.23</v>
      </c>
      <c r="O568" s="71">
        <f t="shared" si="329"/>
        <v>110.23</v>
      </c>
      <c r="P568" s="71">
        <f t="shared" si="329"/>
        <v>110.23</v>
      </c>
      <c r="Q568" s="71">
        <f t="shared" si="329"/>
        <v>110.23</v>
      </c>
      <c r="R568" s="71">
        <f t="shared" si="329"/>
        <v>110.23</v>
      </c>
      <c r="S568" s="71">
        <f t="shared" si="329"/>
        <v>110.23</v>
      </c>
      <c r="T568" s="71">
        <f t="shared" si="329"/>
        <v>110.23</v>
      </c>
      <c r="U568" s="71">
        <f t="shared" si="329"/>
        <v>110.23</v>
      </c>
      <c r="V568" s="71">
        <f t="shared" si="329"/>
        <v>110.23</v>
      </c>
      <c r="W568" s="71">
        <f t="shared" si="329"/>
        <v>110.23</v>
      </c>
      <c r="X568" s="71">
        <f t="shared" si="329"/>
        <v>110.23</v>
      </c>
      <c r="Y568" s="71">
        <f t="shared" si="329"/>
        <v>110.23</v>
      </c>
      <c r="Z568" s="71">
        <f t="shared" si="329"/>
        <v>110.23</v>
      </c>
      <c r="AA568" s="71">
        <f t="shared" si="329"/>
        <v>110.23</v>
      </c>
    </row>
    <row r="569" spans="1:27" collapsed="1" x14ac:dyDescent="0.2">
      <c r="A569" s="162" t="s">
        <v>1583</v>
      </c>
      <c r="B569" s="54" t="str">
        <f>"18"&amp;"."&amp;$B$663&amp;"."&amp;$B$664</f>
        <v>18.05.2023</v>
      </c>
      <c r="C569" s="134" t="s">
        <v>76</v>
      </c>
      <c r="D569" s="135">
        <f>ROUND(((D570+D571+D573+D572)/1000),5)</f>
        <v>1.8096099999999999</v>
      </c>
      <c r="E569" s="135">
        <f>ROUND(((E570+E571+E573+E572)/1000),5)</f>
        <v>1.7011099999999999</v>
      </c>
      <c r="F569" s="135">
        <f>ROUND(((F570+F571+F573+F572)/1000),5)</f>
        <v>1.59924</v>
      </c>
      <c r="G569" s="135">
        <f t="shared" ref="G569:AA569" si="330">ROUND(((G570+G571+G573+G572)/1000),5)</f>
        <v>1.5732999999999999</v>
      </c>
      <c r="H569" s="135">
        <f t="shared" si="330"/>
        <v>1.63296</v>
      </c>
      <c r="I569" s="135">
        <f t="shared" si="330"/>
        <v>1.71315</v>
      </c>
      <c r="J569" s="135">
        <f t="shared" si="330"/>
        <v>1.9035299999999999</v>
      </c>
      <c r="K569" s="135">
        <f t="shared" si="330"/>
        <v>2.14676</v>
      </c>
      <c r="L569" s="135">
        <f t="shared" si="330"/>
        <v>2.4282300000000001</v>
      </c>
      <c r="M569" s="135">
        <f t="shared" si="330"/>
        <v>2.4953699999999999</v>
      </c>
      <c r="N569" s="135">
        <f t="shared" si="330"/>
        <v>2.5463100000000001</v>
      </c>
      <c r="O569" s="135">
        <f t="shared" si="330"/>
        <v>2.5137100000000001</v>
      </c>
      <c r="P569" s="135">
        <f t="shared" si="330"/>
        <v>2.52034</v>
      </c>
      <c r="Q569" s="135">
        <f t="shared" si="330"/>
        <v>2.5670700000000002</v>
      </c>
      <c r="R569" s="135">
        <f t="shared" si="330"/>
        <v>2.53986</v>
      </c>
      <c r="S569" s="135">
        <f t="shared" si="330"/>
        <v>2.5230199999999998</v>
      </c>
      <c r="T569" s="135">
        <f t="shared" si="330"/>
        <v>2.5142600000000002</v>
      </c>
      <c r="U569" s="135">
        <f t="shared" si="330"/>
        <v>2.4982799999999998</v>
      </c>
      <c r="V569" s="135">
        <f t="shared" si="330"/>
        <v>2.4725999999999999</v>
      </c>
      <c r="W569" s="135">
        <f t="shared" si="330"/>
        <v>2.4611200000000002</v>
      </c>
      <c r="X569" s="135">
        <f t="shared" si="330"/>
        <v>2.4767399999999999</v>
      </c>
      <c r="Y569" s="135">
        <f t="shared" si="330"/>
        <v>2.5458500000000002</v>
      </c>
      <c r="Z569" s="135">
        <f t="shared" si="330"/>
        <v>2.3435700000000002</v>
      </c>
      <c r="AA569" s="135">
        <f t="shared" si="330"/>
        <v>2.1128900000000002</v>
      </c>
    </row>
    <row r="570" spans="1:27" ht="12.75" hidden="1" customHeight="1" outlineLevel="1" x14ac:dyDescent="0.2">
      <c r="A570" s="163" t="s">
        <v>1584</v>
      </c>
      <c r="B570" s="94" t="s">
        <v>238</v>
      </c>
      <c r="C570" s="70" t="s">
        <v>79</v>
      </c>
      <c r="D570" s="71">
        <v>1260.25</v>
      </c>
      <c r="E570" s="71">
        <v>1151.75</v>
      </c>
      <c r="F570" s="71">
        <v>1049.8800000000001</v>
      </c>
      <c r="G570" s="71">
        <v>1023.94</v>
      </c>
      <c r="H570" s="71">
        <v>1083.5999999999999</v>
      </c>
      <c r="I570" s="71">
        <v>1163.79</v>
      </c>
      <c r="J570" s="71">
        <v>1354.17</v>
      </c>
      <c r="K570" s="71">
        <v>1597.4</v>
      </c>
      <c r="L570" s="71">
        <v>1878.87</v>
      </c>
      <c r="M570" s="71">
        <v>1946.01</v>
      </c>
      <c r="N570" s="71">
        <v>1996.95</v>
      </c>
      <c r="O570" s="71">
        <v>1964.35</v>
      </c>
      <c r="P570" s="71">
        <v>1970.98</v>
      </c>
      <c r="Q570" s="71">
        <v>2017.71</v>
      </c>
      <c r="R570" s="71">
        <v>1990.5</v>
      </c>
      <c r="S570" s="71">
        <v>1973.66</v>
      </c>
      <c r="T570" s="71">
        <v>1964.9</v>
      </c>
      <c r="U570" s="71">
        <v>1948.92</v>
      </c>
      <c r="V570" s="71">
        <v>1923.24</v>
      </c>
      <c r="W570" s="71">
        <v>1911.76</v>
      </c>
      <c r="X570" s="71">
        <v>1927.38</v>
      </c>
      <c r="Y570" s="71">
        <v>1996.49</v>
      </c>
      <c r="Z570" s="71">
        <v>1794.21</v>
      </c>
      <c r="AA570" s="71">
        <v>1563.53</v>
      </c>
    </row>
    <row r="571" spans="1:27" ht="12.75" hidden="1" customHeight="1" outlineLevel="1" x14ac:dyDescent="0.2">
      <c r="A571" s="163" t="s">
        <v>1585</v>
      </c>
      <c r="B571" s="94" t="s">
        <v>90</v>
      </c>
      <c r="C571" s="70" t="s">
        <v>79</v>
      </c>
      <c r="D571" s="71">
        <f>$D$486</f>
        <v>434.18</v>
      </c>
      <c r="E571" s="71">
        <f t="shared" ref="E571:AA571" si="331">$D$486</f>
        <v>434.18</v>
      </c>
      <c r="F571" s="71">
        <f t="shared" si="331"/>
        <v>434.18</v>
      </c>
      <c r="G571" s="71">
        <f t="shared" si="331"/>
        <v>434.18</v>
      </c>
      <c r="H571" s="71">
        <f t="shared" si="331"/>
        <v>434.18</v>
      </c>
      <c r="I571" s="71">
        <f t="shared" si="331"/>
        <v>434.18</v>
      </c>
      <c r="J571" s="71">
        <f t="shared" si="331"/>
        <v>434.18</v>
      </c>
      <c r="K571" s="71">
        <f t="shared" si="331"/>
        <v>434.18</v>
      </c>
      <c r="L571" s="71">
        <f t="shared" si="331"/>
        <v>434.18</v>
      </c>
      <c r="M571" s="71">
        <f t="shared" si="331"/>
        <v>434.18</v>
      </c>
      <c r="N571" s="71">
        <f t="shared" si="331"/>
        <v>434.18</v>
      </c>
      <c r="O571" s="71">
        <f t="shared" si="331"/>
        <v>434.18</v>
      </c>
      <c r="P571" s="71">
        <f t="shared" si="331"/>
        <v>434.18</v>
      </c>
      <c r="Q571" s="71">
        <f t="shared" si="331"/>
        <v>434.18</v>
      </c>
      <c r="R571" s="71">
        <f t="shared" si="331"/>
        <v>434.18</v>
      </c>
      <c r="S571" s="71">
        <f t="shared" si="331"/>
        <v>434.18</v>
      </c>
      <c r="T571" s="71">
        <f t="shared" si="331"/>
        <v>434.18</v>
      </c>
      <c r="U571" s="71">
        <f t="shared" si="331"/>
        <v>434.18</v>
      </c>
      <c r="V571" s="71">
        <f t="shared" si="331"/>
        <v>434.18</v>
      </c>
      <c r="W571" s="71">
        <f t="shared" si="331"/>
        <v>434.18</v>
      </c>
      <c r="X571" s="71">
        <f t="shared" si="331"/>
        <v>434.18</v>
      </c>
      <c r="Y571" s="71">
        <f t="shared" si="331"/>
        <v>434.18</v>
      </c>
      <c r="Z571" s="71">
        <f t="shared" si="331"/>
        <v>434.18</v>
      </c>
      <c r="AA571" s="71">
        <f t="shared" si="331"/>
        <v>434.18</v>
      </c>
    </row>
    <row r="572" spans="1:27" ht="12.75" hidden="1" customHeight="1" outlineLevel="1" x14ac:dyDescent="0.2">
      <c r="A572" s="163" t="s">
        <v>1586</v>
      </c>
      <c r="B572" s="94" t="s">
        <v>83</v>
      </c>
      <c r="C572" s="70" t="s">
        <v>79</v>
      </c>
      <c r="D572" s="71">
        <v>4.95</v>
      </c>
      <c r="E572" s="71">
        <v>4.95</v>
      </c>
      <c r="F572" s="71">
        <v>4.95</v>
      </c>
      <c r="G572" s="71">
        <v>4.95</v>
      </c>
      <c r="H572" s="71">
        <v>4.95</v>
      </c>
      <c r="I572" s="71">
        <v>4.95</v>
      </c>
      <c r="J572" s="71">
        <v>4.95</v>
      </c>
      <c r="K572" s="71">
        <v>4.95</v>
      </c>
      <c r="L572" s="71">
        <v>4.95</v>
      </c>
      <c r="M572" s="71">
        <v>4.95</v>
      </c>
      <c r="N572" s="71">
        <v>4.95</v>
      </c>
      <c r="O572" s="71">
        <v>4.95</v>
      </c>
      <c r="P572" s="71">
        <v>4.95</v>
      </c>
      <c r="Q572" s="71">
        <v>4.95</v>
      </c>
      <c r="R572" s="71">
        <v>4.95</v>
      </c>
      <c r="S572" s="71">
        <v>4.95</v>
      </c>
      <c r="T572" s="71">
        <v>4.95</v>
      </c>
      <c r="U572" s="71">
        <v>4.95</v>
      </c>
      <c r="V572" s="71">
        <v>4.95</v>
      </c>
      <c r="W572" s="71">
        <v>4.95</v>
      </c>
      <c r="X572" s="71">
        <v>4.95</v>
      </c>
      <c r="Y572" s="71">
        <v>4.95</v>
      </c>
      <c r="Z572" s="71">
        <v>4.95</v>
      </c>
      <c r="AA572" s="71">
        <v>4.95</v>
      </c>
    </row>
    <row r="573" spans="1:27" ht="12.75" hidden="1" customHeight="1" outlineLevel="1" x14ac:dyDescent="0.2">
      <c r="A573" s="163" t="s">
        <v>1587</v>
      </c>
      <c r="B573" s="94" t="s">
        <v>81</v>
      </c>
      <c r="C573" s="70" t="s">
        <v>79</v>
      </c>
      <c r="D573" s="71">
        <f>$D$11</f>
        <v>110.23</v>
      </c>
      <c r="E573" s="71">
        <f t="shared" ref="E573:AA573" si="332">$D$11</f>
        <v>110.23</v>
      </c>
      <c r="F573" s="71">
        <f t="shared" si="332"/>
        <v>110.23</v>
      </c>
      <c r="G573" s="71">
        <f t="shared" si="332"/>
        <v>110.23</v>
      </c>
      <c r="H573" s="71">
        <f t="shared" si="332"/>
        <v>110.23</v>
      </c>
      <c r="I573" s="71">
        <f t="shared" si="332"/>
        <v>110.23</v>
      </c>
      <c r="J573" s="71">
        <f t="shared" si="332"/>
        <v>110.23</v>
      </c>
      <c r="K573" s="71">
        <f t="shared" si="332"/>
        <v>110.23</v>
      </c>
      <c r="L573" s="71">
        <f t="shared" si="332"/>
        <v>110.23</v>
      </c>
      <c r="M573" s="71">
        <f t="shared" si="332"/>
        <v>110.23</v>
      </c>
      <c r="N573" s="71">
        <f t="shared" si="332"/>
        <v>110.23</v>
      </c>
      <c r="O573" s="71">
        <f t="shared" si="332"/>
        <v>110.23</v>
      </c>
      <c r="P573" s="71">
        <f t="shared" si="332"/>
        <v>110.23</v>
      </c>
      <c r="Q573" s="71">
        <f t="shared" si="332"/>
        <v>110.23</v>
      </c>
      <c r="R573" s="71">
        <f t="shared" si="332"/>
        <v>110.23</v>
      </c>
      <c r="S573" s="71">
        <f t="shared" si="332"/>
        <v>110.23</v>
      </c>
      <c r="T573" s="71">
        <f t="shared" si="332"/>
        <v>110.23</v>
      </c>
      <c r="U573" s="71">
        <f t="shared" si="332"/>
        <v>110.23</v>
      </c>
      <c r="V573" s="71">
        <f t="shared" si="332"/>
        <v>110.23</v>
      </c>
      <c r="W573" s="71">
        <f t="shared" si="332"/>
        <v>110.23</v>
      </c>
      <c r="X573" s="71">
        <f t="shared" si="332"/>
        <v>110.23</v>
      </c>
      <c r="Y573" s="71">
        <f t="shared" si="332"/>
        <v>110.23</v>
      </c>
      <c r="Z573" s="71">
        <f t="shared" si="332"/>
        <v>110.23</v>
      </c>
      <c r="AA573" s="71">
        <f t="shared" si="332"/>
        <v>110.23</v>
      </c>
    </row>
    <row r="574" spans="1:27" collapsed="1" x14ac:dyDescent="0.2">
      <c r="A574" s="162" t="s">
        <v>1588</v>
      </c>
      <c r="B574" s="54" t="str">
        <f>"19"&amp;"."&amp;$B$663&amp;"."&amp;$B$664</f>
        <v>19.05.2023</v>
      </c>
      <c r="C574" s="134" t="s">
        <v>76</v>
      </c>
      <c r="D574" s="135">
        <f>ROUND(((D575+D576+D578+D577)/1000),5)</f>
        <v>1.79216</v>
      </c>
      <c r="E574" s="135">
        <f>ROUND(((E575+E576+E578+E577)/1000),5)</f>
        <v>1.64523</v>
      </c>
      <c r="F574" s="135">
        <f>ROUND(((F575+F576+F578+F577)/1000),5)</f>
        <v>1.5402400000000001</v>
      </c>
      <c r="G574" s="135">
        <f t="shared" ref="G574:AA574" si="333">ROUND(((G575+G576+G578+G577)/1000),5)</f>
        <v>1.4896499999999999</v>
      </c>
      <c r="H574" s="135">
        <f t="shared" si="333"/>
        <v>1.50786</v>
      </c>
      <c r="I574" s="135">
        <f t="shared" si="333"/>
        <v>1.74699</v>
      </c>
      <c r="J574" s="135">
        <f t="shared" si="333"/>
        <v>1.9026799999999999</v>
      </c>
      <c r="K574" s="135">
        <f t="shared" si="333"/>
        <v>2.20879</v>
      </c>
      <c r="L574" s="135">
        <f t="shared" si="333"/>
        <v>2.4760800000000001</v>
      </c>
      <c r="M574" s="135">
        <f t="shared" si="333"/>
        <v>2.55579</v>
      </c>
      <c r="N574" s="135">
        <f t="shared" si="333"/>
        <v>2.5655199999999998</v>
      </c>
      <c r="O574" s="135">
        <f t="shared" si="333"/>
        <v>2.5922200000000002</v>
      </c>
      <c r="P574" s="135">
        <f t="shared" si="333"/>
        <v>2.5921099999999999</v>
      </c>
      <c r="Q574" s="135">
        <f t="shared" si="333"/>
        <v>2.6036299999999999</v>
      </c>
      <c r="R574" s="135">
        <f t="shared" si="333"/>
        <v>2.6013700000000002</v>
      </c>
      <c r="S574" s="135">
        <f t="shared" si="333"/>
        <v>2.5886</v>
      </c>
      <c r="T574" s="135">
        <f t="shared" si="333"/>
        <v>2.5523799999999999</v>
      </c>
      <c r="U574" s="135">
        <f t="shared" si="333"/>
        <v>2.5166599999999999</v>
      </c>
      <c r="V574" s="135">
        <f t="shared" si="333"/>
        <v>2.4800599999999999</v>
      </c>
      <c r="W574" s="135">
        <f t="shared" si="333"/>
        <v>2.4636100000000001</v>
      </c>
      <c r="X574" s="135">
        <f t="shared" si="333"/>
        <v>2.4758399999999998</v>
      </c>
      <c r="Y574" s="135">
        <f t="shared" si="333"/>
        <v>2.5288300000000001</v>
      </c>
      <c r="Z574" s="135">
        <f t="shared" si="333"/>
        <v>2.3860899999999998</v>
      </c>
      <c r="AA574" s="135">
        <f t="shared" si="333"/>
        <v>2.1126399999999999</v>
      </c>
    </row>
    <row r="575" spans="1:27" ht="12.75" hidden="1" customHeight="1" outlineLevel="1" x14ac:dyDescent="0.2">
      <c r="A575" s="163" t="s">
        <v>1589</v>
      </c>
      <c r="B575" s="94" t="s">
        <v>238</v>
      </c>
      <c r="C575" s="70" t="s">
        <v>79</v>
      </c>
      <c r="D575" s="71">
        <v>1242.8</v>
      </c>
      <c r="E575" s="71">
        <v>1095.8699999999999</v>
      </c>
      <c r="F575" s="71">
        <v>990.88</v>
      </c>
      <c r="G575" s="71">
        <v>940.29</v>
      </c>
      <c r="H575" s="71">
        <v>958.5</v>
      </c>
      <c r="I575" s="71">
        <v>1197.6300000000001</v>
      </c>
      <c r="J575" s="71">
        <v>1353.32</v>
      </c>
      <c r="K575" s="71">
        <v>1659.43</v>
      </c>
      <c r="L575" s="71">
        <v>1926.72</v>
      </c>
      <c r="M575" s="71">
        <v>2006.43</v>
      </c>
      <c r="N575" s="71">
        <v>2016.16</v>
      </c>
      <c r="O575" s="71">
        <v>2042.86</v>
      </c>
      <c r="P575" s="71">
        <v>2042.75</v>
      </c>
      <c r="Q575" s="71">
        <v>2054.27</v>
      </c>
      <c r="R575" s="71">
        <v>2052.0100000000002</v>
      </c>
      <c r="S575" s="71">
        <v>2039.24</v>
      </c>
      <c r="T575" s="71">
        <v>2003.02</v>
      </c>
      <c r="U575" s="71">
        <v>1967.3</v>
      </c>
      <c r="V575" s="71">
        <v>1930.7</v>
      </c>
      <c r="W575" s="71">
        <v>1914.25</v>
      </c>
      <c r="X575" s="71">
        <v>1926.48</v>
      </c>
      <c r="Y575" s="71">
        <v>1979.47</v>
      </c>
      <c r="Z575" s="71">
        <v>1836.73</v>
      </c>
      <c r="AA575" s="71">
        <v>1563.28</v>
      </c>
    </row>
    <row r="576" spans="1:27" ht="12.75" hidden="1" customHeight="1" outlineLevel="1" x14ac:dyDescent="0.2">
      <c r="A576" s="163" t="s">
        <v>1590</v>
      </c>
      <c r="B576" s="94" t="s">
        <v>90</v>
      </c>
      <c r="C576" s="70" t="s">
        <v>79</v>
      </c>
      <c r="D576" s="71">
        <f>$D$486</f>
        <v>434.18</v>
      </c>
      <c r="E576" s="71">
        <f t="shared" ref="E576:AA576" si="334">$D$486</f>
        <v>434.18</v>
      </c>
      <c r="F576" s="71">
        <f t="shared" si="334"/>
        <v>434.18</v>
      </c>
      <c r="G576" s="71">
        <f t="shared" si="334"/>
        <v>434.18</v>
      </c>
      <c r="H576" s="71">
        <f t="shared" si="334"/>
        <v>434.18</v>
      </c>
      <c r="I576" s="71">
        <f t="shared" si="334"/>
        <v>434.18</v>
      </c>
      <c r="J576" s="71">
        <f t="shared" si="334"/>
        <v>434.18</v>
      </c>
      <c r="K576" s="71">
        <f t="shared" si="334"/>
        <v>434.18</v>
      </c>
      <c r="L576" s="71">
        <f t="shared" si="334"/>
        <v>434.18</v>
      </c>
      <c r="M576" s="71">
        <f t="shared" si="334"/>
        <v>434.18</v>
      </c>
      <c r="N576" s="71">
        <f t="shared" si="334"/>
        <v>434.18</v>
      </c>
      <c r="O576" s="71">
        <f t="shared" si="334"/>
        <v>434.18</v>
      </c>
      <c r="P576" s="71">
        <f t="shared" si="334"/>
        <v>434.18</v>
      </c>
      <c r="Q576" s="71">
        <f t="shared" si="334"/>
        <v>434.18</v>
      </c>
      <c r="R576" s="71">
        <f t="shared" si="334"/>
        <v>434.18</v>
      </c>
      <c r="S576" s="71">
        <f t="shared" si="334"/>
        <v>434.18</v>
      </c>
      <c r="T576" s="71">
        <f t="shared" si="334"/>
        <v>434.18</v>
      </c>
      <c r="U576" s="71">
        <f t="shared" si="334"/>
        <v>434.18</v>
      </c>
      <c r="V576" s="71">
        <f t="shared" si="334"/>
        <v>434.18</v>
      </c>
      <c r="W576" s="71">
        <f t="shared" si="334"/>
        <v>434.18</v>
      </c>
      <c r="X576" s="71">
        <f t="shared" si="334"/>
        <v>434.18</v>
      </c>
      <c r="Y576" s="71">
        <f t="shared" si="334"/>
        <v>434.18</v>
      </c>
      <c r="Z576" s="71">
        <f t="shared" si="334"/>
        <v>434.18</v>
      </c>
      <c r="AA576" s="71">
        <f t="shared" si="334"/>
        <v>434.18</v>
      </c>
    </row>
    <row r="577" spans="1:27" ht="12.75" hidden="1" customHeight="1" outlineLevel="1" x14ac:dyDescent="0.2">
      <c r="A577" s="163" t="s">
        <v>1591</v>
      </c>
      <c r="B577" s="94" t="s">
        <v>83</v>
      </c>
      <c r="C577" s="70" t="s">
        <v>79</v>
      </c>
      <c r="D577" s="71">
        <v>4.95</v>
      </c>
      <c r="E577" s="71">
        <v>4.95</v>
      </c>
      <c r="F577" s="71">
        <v>4.95</v>
      </c>
      <c r="G577" s="71">
        <v>4.95</v>
      </c>
      <c r="H577" s="71">
        <v>4.95</v>
      </c>
      <c r="I577" s="71">
        <v>4.95</v>
      </c>
      <c r="J577" s="71">
        <v>4.95</v>
      </c>
      <c r="K577" s="71">
        <v>4.95</v>
      </c>
      <c r="L577" s="71">
        <v>4.95</v>
      </c>
      <c r="M577" s="71">
        <v>4.95</v>
      </c>
      <c r="N577" s="71">
        <v>4.95</v>
      </c>
      <c r="O577" s="71">
        <v>4.95</v>
      </c>
      <c r="P577" s="71">
        <v>4.95</v>
      </c>
      <c r="Q577" s="71">
        <v>4.95</v>
      </c>
      <c r="R577" s="71">
        <v>4.95</v>
      </c>
      <c r="S577" s="71">
        <v>4.95</v>
      </c>
      <c r="T577" s="71">
        <v>4.95</v>
      </c>
      <c r="U577" s="71">
        <v>4.95</v>
      </c>
      <c r="V577" s="71">
        <v>4.95</v>
      </c>
      <c r="W577" s="71">
        <v>4.95</v>
      </c>
      <c r="X577" s="71">
        <v>4.95</v>
      </c>
      <c r="Y577" s="71">
        <v>4.95</v>
      </c>
      <c r="Z577" s="71">
        <v>4.95</v>
      </c>
      <c r="AA577" s="71">
        <v>4.95</v>
      </c>
    </row>
    <row r="578" spans="1:27" ht="12.75" hidden="1" customHeight="1" outlineLevel="1" x14ac:dyDescent="0.2">
      <c r="A578" s="163" t="s">
        <v>1592</v>
      </c>
      <c r="B578" s="94" t="s">
        <v>81</v>
      </c>
      <c r="C578" s="70" t="s">
        <v>79</v>
      </c>
      <c r="D578" s="71">
        <f>$D$11</f>
        <v>110.23</v>
      </c>
      <c r="E578" s="71">
        <f t="shared" ref="E578:AA578" si="335">$D$11</f>
        <v>110.23</v>
      </c>
      <c r="F578" s="71">
        <f t="shared" si="335"/>
        <v>110.23</v>
      </c>
      <c r="G578" s="71">
        <f t="shared" si="335"/>
        <v>110.23</v>
      </c>
      <c r="H578" s="71">
        <f t="shared" si="335"/>
        <v>110.23</v>
      </c>
      <c r="I578" s="71">
        <f t="shared" si="335"/>
        <v>110.23</v>
      </c>
      <c r="J578" s="71">
        <f t="shared" si="335"/>
        <v>110.23</v>
      </c>
      <c r="K578" s="71">
        <f t="shared" si="335"/>
        <v>110.23</v>
      </c>
      <c r="L578" s="71">
        <f t="shared" si="335"/>
        <v>110.23</v>
      </c>
      <c r="M578" s="71">
        <f t="shared" si="335"/>
        <v>110.23</v>
      </c>
      <c r="N578" s="71">
        <f t="shared" si="335"/>
        <v>110.23</v>
      </c>
      <c r="O578" s="71">
        <f t="shared" si="335"/>
        <v>110.23</v>
      </c>
      <c r="P578" s="71">
        <f t="shared" si="335"/>
        <v>110.23</v>
      </c>
      <c r="Q578" s="71">
        <f t="shared" si="335"/>
        <v>110.23</v>
      </c>
      <c r="R578" s="71">
        <f t="shared" si="335"/>
        <v>110.23</v>
      </c>
      <c r="S578" s="71">
        <f t="shared" si="335"/>
        <v>110.23</v>
      </c>
      <c r="T578" s="71">
        <f t="shared" si="335"/>
        <v>110.23</v>
      </c>
      <c r="U578" s="71">
        <f t="shared" si="335"/>
        <v>110.23</v>
      </c>
      <c r="V578" s="71">
        <f t="shared" si="335"/>
        <v>110.23</v>
      </c>
      <c r="W578" s="71">
        <f t="shared" si="335"/>
        <v>110.23</v>
      </c>
      <c r="X578" s="71">
        <f t="shared" si="335"/>
        <v>110.23</v>
      </c>
      <c r="Y578" s="71">
        <f t="shared" si="335"/>
        <v>110.23</v>
      </c>
      <c r="Z578" s="71">
        <f t="shared" si="335"/>
        <v>110.23</v>
      </c>
      <c r="AA578" s="71">
        <f t="shared" si="335"/>
        <v>110.23</v>
      </c>
    </row>
    <row r="579" spans="1:27" collapsed="1" x14ac:dyDescent="0.2">
      <c r="A579" s="162" t="s">
        <v>1593</v>
      </c>
      <c r="B579" s="54" t="str">
        <f>"20"&amp;"."&amp;$B$663&amp;"."&amp;$B$664</f>
        <v>20.05.2023</v>
      </c>
      <c r="C579" s="134" t="s">
        <v>76</v>
      </c>
      <c r="D579" s="135">
        <f>ROUND(((D580+D581+D583+D582)/1000),5)</f>
        <v>2.0566399999999998</v>
      </c>
      <c r="E579" s="135">
        <f>ROUND(((E580+E581+E583+E582)/1000),5)</f>
        <v>1.9067499999999999</v>
      </c>
      <c r="F579" s="135">
        <f>ROUND(((F580+F581+F583+F582)/1000),5)</f>
        <v>1.8196600000000001</v>
      </c>
      <c r="G579" s="135">
        <f t="shared" ref="G579:AA579" si="336">ROUND(((G580+G581+G583+G582)/1000),5)</f>
        <v>1.7201299999999999</v>
      </c>
      <c r="H579" s="135">
        <f t="shared" si="336"/>
        <v>1.7001900000000001</v>
      </c>
      <c r="I579" s="135">
        <f t="shared" si="336"/>
        <v>1.7455499999999999</v>
      </c>
      <c r="J579" s="135">
        <f t="shared" si="336"/>
        <v>1.83047</v>
      </c>
      <c r="K579" s="135">
        <f t="shared" si="336"/>
        <v>1.9949399999999999</v>
      </c>
      <c r="L579" s="135">
        <f t="shared" si="336"/>
        <v>2.2273399999999999</v>
      </c>
      <c r="M579" s="135">
        <f t="shared" si="336"/>
        <v>2.40964</v>
      </c>
      <c r="N579" s="135">
        <f t="shared" si="336"/>
        <v>2.4800499999999999</v>
      </c>
      <c r="O579" s="135">
        <f t="shared" si="336"/>
        <v>2.4759099999999998</v>
      </c>
      <c r="P579" s="135">
        <f t="shared" si="336"/>
        <v>2.3794499999999998</v>
      </c>
      <c r="Q579" s="135">
        <f t="shared" si="336"/>
        <v>2.3585699999999998</v>
      </c>
      <c r="R579" s="135">
        <f t="shared" si="336"/>
        <v>2.3421500000000002</v>
      </c>
      <c r="S579" s="135">
        <f t="shared" si="336"/>
        <v>2.3079200000000002</v>
      </c>
      <c r="T579" s="135">
        <f t="shared" si="336"/>
        <v>2.2774000000000001</v>
      </c>
      <c r="U579" s="135">
        <f t="shared" si="336"/>
        <v>2.2372899999999998</v>
      </c>
      <c r="V579" s="135">
        <f t="shared" si="336"/>
        <v>2.2411699999999999</v>
      </c>
      <c r="W579" s="135">
        <f t="shared" si="336"/>
        <v>2.3134700000000001</v>
      </c>
      <c r="X579" s="135">
        <f t="shared" si="336"/>
        <v>2.3687399999999998</v>
      </c>
      <c r="Y579" s="135">
        <f t="shared" si="336"/>
        <v>2.3927499999999999</v>
      </c>
      <c r="Z579" s="135">
        <f t="shared" si="336"/>
        <v>2.2081200000000001</v>
      </c>
      <c r="AA579" s="135">
        <f t="shared" si="336"/>
        <v>2.0271300000000001</v>
      </c>
    </row>
    <row r="580" spans="1:27" ht="12.75" hidden="1" customHeight="1" outlineLevel="1" x14ac:dyDescent="0.2">
      <c r="A580" s="163" t="s">
        <v>1594</v>
      </c>
      <c r="B580" s="94" t="s">
        <v>238</v>
      </c>
      <c r="C580" s="70" t="s">
        <v>79</v>
      </c>
      <c r="D580" s="71">
        <v>1507.28</v>
      </c>
      <c r="E580" s="71">
        <v>1357.39</v>
      </c>
      <c r="F580" s="71">
        <v>1270.3</v>
      </c>
      <c r="G580" s="71">
        <v>1170.77</v>
      </c>
      <c r="H580" s="71">
        <v>1150.83</v>
      </c>
      <c r="I580" s="71">
        <v>1196.19</v>
      </c>
      <c r="J580" s="71">
        <v>1281.1099999999999</v>
      </c>
      <c r="K580" s="71">
        <v>1445.58</v>
      </c>
      <c r="L580" s="71">
        <v>1677.98</v>
      </c>
      <c r="M580" s="71">
        <v>1860.28</v>
      </c>
      <c r="N580" s="71">
        <v>1930.69</v>
      </c>
      <c r="O580" s="71">
        <v>1926.55</v>
      </c>
      <c r="P580" s="71">
        <v>1830.09</v>
      </c>
      <c r="Q580" s="71">
        <v>1809.21</v>
      </c>
      <c r="R580" s="71">
        <v>1792.79</v>
      </c>
      <c r="S580" s="71">
        <v>1758.56</v>
      </c>
      <c r="T580" s="71">
        <v>1728.04</v>
      </c>
      <c r="U580" s="71">
        <v>1687.93</v>
      </c>
      <c r="V580" s="71">
        <v>1691.81</v>
      </c>
      <c r="W580" s="71">
        <v>1764.11</v>
      </c>
      <c r="X580" s="71">
        <v>1819.38</v>
      </c>
      <c r="Y580" s="71">
        <v>1843.39</v>
      </c>
      <c r="Z580" s="71">
        <v>1658.76</v>
      </c>
      <c r="AA580" s="71">
        <v>1477.77</v>
      </c>
    </row>
    <row r="581" spans="1:27" ht="12.75" hidden="1" customHeight="1" outlineLevel="1" x14ac:dyDescent="0.2">
      <c r="A581" s="163" t="s">
        <v>1595</v>
      </c>
      <c r="B581" s="94" t="s">
        <v>90</v>
      </c>
      <c r="C581" s="70" t="s">
        <v>79</v>
      </c>
      <c r="D581" s="71">
        <f>$D$486</f>
        <v>434.18</v>
      </c>
      <c r="E581" s="71">
        <f t="shared" ref="E581:AA581" si="337">$D$486</f>
        <v>434.18</v>
      </c>
      <c r="F581" s="71">
        <f t="shared" si="337"/>
        <v>434.18</v>
      </c>
      <c r="G581" s="71">
        <f t="shared" si="337"/>
        <v>434.18</v>
      </c>
      <c r="H581" s="71">
        <f t="shared" si="337"/>
        <v>434.18</v>
      </c>
      <c r="I581" s="71">
        <f t="shared" si="337"/>
        <v>434.18</v>
      </c>
      <c r="J581" s="71">
        <f t="shared" si="337"/>
        <v>434.18</v>
      </c>
      <c r="K581" s="71">
        <f t="shared" si="337"/>
        <v>434.18</v>
      </c>
      <c r="L581" s="71">
        <f t="shared" si="337"/>
        <v>434.18</v>
      </c>
      <c r="M581" s="71">
        <f t="shared" si="337"/>
        <v>434.18</v>
      </c>
      <c r="N581" s="71">
        <f t="shared" si="337"/>
        <v>434.18</v>
      </c>
      <c r="O581" s="71">
        <f t="shared" si="337"/>
        <v>434.18</v>
      </c>
      <c r="P581" s="71">
        <f t="shared" si="337"/>
        <v>434.18</v>
      </c>
      <c r="Q581" s="71">
        <f t="shared" si="337"/>
        <v>434.18</v>
      </c>
      <c r="R581" s="71">
        <f t="shared" si="337"/>
        <v>434.18</v>
      </c>
      <c r="S581" s="71">
        <f t="shared" si="337"/>
        <v>434.18</v>
      </c>
      <c r="T581" s="71">
        <f t="shared" si="337"/>
        <v>434.18</v>
      </c>
      <c r="U581" s="71">
        <f t="shared" si="337"/>
        <v>434.18</v>
      </c>
      <c r="V581" s="71">
        <f t="shared" si="337"/>
        <v>434.18</v>
      </c>
      <c r="W581" s="71">
        <f t="shared" si="337"/>
        <v>434.18</v>
      </c>
      <c r="X581" s="71">
        <f t="shared" si="337"/>
        <v>434.18</v>
      </c>
      <c r="Y581" s="71">
        <f t="shared" si="337"/>
        <v>434.18</v>
      </c>
      <c r="Z581" s="71">
        <f t="shared" si="337"/>
        <v>434.18</v>
      </c>
      <c r="AA581" s="71">
        <f t="shared" si="337"/>
        <v>434.18</v>
      </c>
    </row>
    <row r="582" spans="1:27" ht="12.75" hidden="1" customHeight="1" outlineLevel="1" x14ac:dyDescent="0.2">
      <c r="A582" s="163" t="s">
        <v>1596</v>
      </c>
      <c r="B582" s="94" t="s">
        <v>83</v>
      </c>
      <c r="C582" s="70" t="s">
        <v>79</v>
      </c>
      <c r="D582" s="71">
        <v>4.95</v>
      </c>
      <c r="E582" s="71">
        <v>4.95</v>
      </c>
      <c r="F582" s="71">
        <v>4.95</v>
      </c>
      <c r="G582" s="71">
        <v>4.95</v>
      </c>
      <c r="H582" s="71">
        <v>4.95</v>
      </c>
      <c r="I582" s="71">
        <v>4.95</v>
      </c>
      <c r="J582" s="71">
        <v>4.95</v>
      </c>
      <c r="K582" s="71">
        <v>4.95</v>
      </c>
      <c r="L582" s="71">
        <v>4.95</v>
      </c>
      <c r="M582" s="71">
        <v>4.95</v>
      </c>
      <c r="N582" s="71">
        <v>4.95</v>
      </c>
      <c r="O582" s="71">
        <v>4.95</v>
      </c>
      <c r="P582" s="71">
        <v>4.95</v>
      </c>
      <c r="Q582" s="71">
        <v>4.95</v>
      </c>
      <c r="R582" s="71">
        <v>4.95</v>
      </c>
      <c r="S582" s="71">
        <v>4.95</v>
      </c>
      <c r="T582" s="71">
        <v>4.95</v>
      </c>
      <c r="U582" s="71">
        <v>4.95</v>
      </c>
      <c r="V582" s="71">
        <v>4.95</v>
      </c>
      <c r="W582" s="71">
        <v>4.95</v>
      </c>
      <c r="X582" s="71">
        <v>4.95</v>
      </c>
      <c r="Y582" s="71">
        <v>4.95</v>
      </c>
      <c r="Z582" s="71">
        <v>4.95</v>
      </c>
      <c r="AA582" s="71">
        <v>4.95</v>
      </c>
    </row>
    <row r="583" spans="1:27" ht="12.75" hidden="1" customHeight="1" outlineLevel="1" x14ac:dyDescent="0.2">
      <c r="A583" s="163" t="s">
        <v>1597</v>
      </c>
      <c r="B583" s="94" t="s">
        <v>81</v>
      </c>
      <c r="C583" s="70" t="s">
        <v>79</v>
      </c>
      <c r="D583" s="71">
        <f>$D$11</f>
        <v>110.23</v>
      </c>
      <c r="E583" s="71">
        <f t="shared" ref="E583:AA583" si="338">$D$11</f>
        <v>110.23</v>
      </c>
      <c r="F583" s="71">
        <f t="shared" si="338"/>
        <v>110.23</v>
      </c>
      <c r="G583" s="71">
        <f t="shared" si="338"/>
        <v>110.23</v>
      </c>
      <c r="H583" s="71">
        <f t="shared" si="338"/>
        <v>110.23</v>
      </c>
      <c r="I583" s="71">
        <f t="shared" si="338"/>
        <v>110.23</v>
      </c>
      <c r="J583" s="71">
        <f t="shared" si="338"/>
        <v>110.23</v>
      </c>
      <c r="K583" s="71">
        <f t="shared" si="338"/>
        <v>110.23</v>
      </c>
      <c r="L583" s="71">
        <f t="shared" si="338"/>
        <v>110.23</v>
      </c>
      <c r="M583" s="71">
        <f t="shared" si="338"/>
        <v>110.23</v>
      </c>
      <c r="N583" s="71">
        <f t="shared" si="338"/>
        <v>110.23</v>
      </c>
      <c r="O583" s="71">
        <f t="shared" si="338"/>
        <v>110.23</v>
      </c>
      <c r="P583" s="71">
        <f t="shared" si="338"/>
        <v>110.23</v>
      </c>
      <c r="Q583" s="71">
        <f t="shared" si="338"/>
        <v>110.23</v>
      </c>
      <c r="R583" s="71">
        <f t="shared" si="338"/>
        <v>110.23</v>
      </c>
      <c r="S583" s="71">
        <f t="shared" si="338"/>
        <v>110.23</v>
      </c>
      <c r="T583" s="71">
        <f t="shared" si="338"/>
        <v>110.23</v>
      </c>
      <c r="U583" s="71">
        <f t="shared" si="338"/>
        <v>110.23</v>
      </c>
      <c r="V583" s="71">
        <f t="shared" si="338"/>
        <v>110.23</v>
      </c>
      <c r="W583" s="71">
        <f t="shared" si="338"/>
        <v>110.23</v>
      </c>
      <c r="X583" s="71">
        <f t="shared" si="338"/>
        <v>110.23</v>
      </c>
      <c r="Y583" s="71">
        <f t="shared" si="338"/>
        <v>110.23</v>
      </c>
      <c r="Z583" s="71">
        <f t="shared" si="338"/>
        <v>110.23</v>
      </c>
      <c r="AA583" s="71">
        <f t="shared" si="338"/>
        <v>110.23</v>
      </c>
    </row>
    <row r="584" spans="1:27" collapsed="1" x14ac:dyDescent="0.2">
      <c r="A584" s="162" t="s">
        <v>1598</v>
      </c>
      <c r="B584" s="54" t="str">
        <f>"21"&amp;"."&amp;$B$663&amp;"."&amp;$B$664</f>
        <v>21.05.2023</v>
      </c>
      <c r="C584" s="134" t="s">
        <v>76</v>
      </c>
      <c r="D584" s="135">
        <f>ROUND(((D585+D586+D588+D587)/1000),5)</f>
        <v>2.0723199999999999</v>
      </c>
      <c r="E584" s="135">
        <f>ROUND(((E585+E586+E588+E587)/1000),5)</f>
        <v>1.8625400000000001</v>
      </c>
      <c r="F584" s="135">
        <f>ROUND(((F585+F586+F588+F587)/1000),5)</f>
        <v>1.74743</v>
      </c>
      <c r="G584" s="135">
        <f t="shared" ref="G584:AA584" si="339">ROUND(((G585+G586+G588+G587)/1000),5)</f>
        <v>1.6630799999999999</v>
      </c>
      <c r="H584" s="135">
        <f t="shared" si="339"/>
        <v>1.6477200000000001</v>
      </c>
      <c r="I584" s="135">
        <f t="shared" si="339"/>
        <v>1.64388</v>
      </c>
      <c r="J584" s="135">
        <f t="shared" si="339"/>
        <v>1.6598900000000001</v>
      </c>
      <c r="K584" s="135">
        <f t="shared" si="339"/>
        <v>1.8848400000000001</v>
      </c>
      <c r="L584" s="135">
        <f t="shared" si="339"/>
        <v>2.1041599999999998</v>
      </c>
      <c r="M584" s="135">
        <f t="shared" si="339"/>
        <v>2.3643999999999998</v>
      </c>
      <c r="N584" s="135">
        <f t="shared" si="339"/>
        <v>2.4603799999999998</v>
      </c>
      <c r="O584" s="135">
        <f t="shared" si="339"/>
        <v>2.4726300000000001</v>
      </c>
      <c r="P584" s="135">
        <f t="shared" si="339"/>
        <v>2.4707499999999998</v>
      </c>
      <c r="Q584" s="135">
        <f t="shared" si="339"/>
        <v>2.4714100000000001</v>
      </c>
      <c r="R584" s="135">
        <f t="shared" si="339"/>
        <v>2.47099</v>
      </c>
      <c r="S584" s="135">
        <f t="shared" si="339"/>
        <v>2.4629500000000002</v>
      </c>
      <c r="T584" s="135">
        <f t="shared" si="339"/>
        <v>2.4031699999999998</v>
      </c>
      <c r="U584" s="135">
        <f t="shared" si="339"/>
        <v>2.32856</v>
      </c>
      <c r="V584" s="135">
        <f t="shared" si="339"/>
        <v>2.3320699999999999</v>
      </c>
      <c r="W584" s="135">
        <f t="shared" si="339"/>
        <v>2.4328599999999998</v>
      </c>
      <c r="X584" s="135">
        <f t="shared" si="339"/>
        <v>2.4782899999999999</v>
      </c>
      <c r="Y584" s="135">
        <f t="shared" si="339"/>
        <v>2.47214</v>
      </c>
      <c r="Z584" s="135">
        <f t="shared" si="339"/>
        <v>2.3966099999999999</v>
      </c>
      <c r="AA584" s="135">
        <f t="shared" si="339"/>
        <v>2.15726</v>
      </c>
    </row>
    <row r="585" spans="1:27" ht="12.75" hidden="1" customHeight="1" outlineLevel="1" x14ac:dyDescent="0.2">
      <c r="A585" s="163" t="s">
        <v>1599</v>
      </c>
      <c r="B585" s="94" t="s">
        <v>238</v>
      </c>
      <c r="C585" s="70" t="s">
        <v>79</v>
      </c>
      <c r="D585" s="71">
        <v>1522.96</v>
      </c>
      <c r="E585" s="71">
        <v>1313.18</v>
      </c>
      <c r="F585" s="71">
        <v>1198.07</v>
      </c>
      <c r="G585" s="71">
        <v>1113.72</v>
      </c>
      <c r="H585" s="71">
        <v>1098.3599999999999</v>
      </c>
      <c r="I585" s="71">
        <v>1094.52</v>
      </c>
      <c r="J585" s="71">
        <v>1110.53</v>
      </c>
      <c r="K585" s="71">
        <v>1335.48</v>
      </c>
      <c r="L585" s="71">
        <v>1554.8</v>
      </c>
      <c r="M585" s="71">
        <v>1815.04</v>
      </c>
      <c r="N585" s="71">
        <v>1911.02</v>
      </c>
      <c r="O585" s="71">
        <v>1923.27</v>
      </c>
      <c r="P585" s="71">
        <v>1921.39</v>
      </c>
      <c r="Q585" s="71">
        <v>1922.05</v>
      </c>
      <c r="R585" s="71">
        <v>1921.63</v>
      </c>
      <c r="S585" s="71">
        <v>1913.59</v>
      </c>
      <c r="T585" s="71">
        <v>1853.81</v>
      </c>
      <c r="U585" s="71">
        <v>1779.2</v>
      </c>
      <c r="V585" s="71">
        <v>1782.71</v>
      </c>
      <c r="W585" s="71">
        <v>1883.5</v>
      </c>
      <c r="X585" s="71">
        <v>1928.93</v>
      </c>
      <c r="Y585" s="71">
        <v>1922.78</v>
      </c>
      <c r="Z585" s="71">
        <v>1847.25</v>
      </c>
      <c r="AA585" s="71">
        <v>1607.9</v>
      </c>
    </row>
    <row r="586" spans="1:27" ht="12.75" hidden="1" customHeight="1" outlineLevel="1" x14ac:dyDescent="0.2">
      <c r="A586" s="163" t="s">
        <v>1600</v>
      </c>
      <c r="B586" s="94" t="s">
        <v>90</v>
      </c>
      <c r="C586" s="70" t="s">
        <v>79</v>
      </c>
      <c r="D586" s="71">
        <f>$D$486</f>
        <v>434.18</v>
      </c>
      <c r="E586" s="71">
        <f t="shared" ref="E586:AA586" si="340">$D$486</f>
        <v>434.18</v>
      </c>
      <c r="F586" s="71">
        <f t="shared" si="340"/>
        <v>434.18</v>
      </c>
      <c r="G586" s="71">
        <f t="shared" si="340"/>
        <v>434.18</v>
      </c>
      <c r="H586" s="71">
        <f t="shared" si="340"/>
        <v>434.18</v>
      </c>
      <c r="I586" s="71">
        <f t="shared" si="340"/>
        <v>434.18</v>
      </c>
      <c r="J586" s="71">
        <f t="shared" si="340"/>
        <v>434.18</v>
      </c>
      <c r="K586" s="71">
        <f t="shared" si="340"/>
        <v>434.18</v>
      </c>
      <c r="L586" s="71">
        <f t="shared" si="340"/>
        <v>434.18</v>
      </c>
      <c r="M586" s="71">
        <f t="shared" si="340"/>
        <v>434.18</v>
      </c>
      <c r="N586" s="71">
        <f t="shared" si="340"/>
        <v>434.18</v>
      </c>
      <c r="O586" s="71">
        <f t="shared" si="340"/>
        <v>434.18</v>
      </c>
      <c r="P586" s="71">
        <f t="shared" si="340"/>
        <v>434.18</v>
      </c>
      <c r="Q586" s="71">
        <f t="shared" si="340"/>
        <v>434.18</v>
      </c>
      <c r="R586" s="71">
        <f t="shared" si="340"/>
        <v>434.18</v>
      </c>
      <c r="S586" s="71">
        <f t="shared" si="340"/>
        <v>434.18</v>
      </c>
      <c r="T586" s="71">
        <f t="shared" si="340"/>
        <v>434.18</v>
      </c>
      <c r="U586" s="71">
        <f t="shared" si="340"/>
        <v>434.18</v>
      </c>
      <c r="V586" s="71">
        <f t="shared" si="340"/>
        <v>434.18</v>
      </c>
      <c r="W586" s="71">
        <f t="shared" si="340"/>
        <v>434.18</v>
      </c>
      <c r="X586" s="71">
        <f t="shared" si="340"/>
        <v>434.18</v>
      </c>
      <c r="Y586" s="71">
        <f t="shared" si="340"/>
        <v>434.18</v>
      </c>
      <c r="Z586" s="71">
        <f t="shared" si="340"/>
        <v>434.18</v>
      </c>
      <c r="AA586" s="71">
        <f t="shared" si="340"/>
        <v>434.18</v>
      </c>
    </row>
    <row r="587" spans="1:27" ht="12.75" hidden="1" customHeight="1" outlineLevel="1" x14ac:dyDescent="0.2">
      <c r="A587" s="163" t="s">
        <v>1601</v>
      </c>
      <c r="B587" s="94" t="s">
        <v>83</v>
      </c>
      <c r="C587" s="70" t="s">
        <v>79</v>
      </c>
      <c r="D587" s="71">
        <v>4.95</v>
      </c>
      <c r="E587" s="71">
        <v>4.95</v>
      </c>
      <c r="F587" s="71">
        <v>4.95</v>
      </c>
      <c r="G587" s="71">
        <v>4.95</v>
      </c>
      <c r="H587" s="71">
        <v>4.95</v>
      </c>
      <c r="I587" s="71">
        <v>4.95</v>
      </c>
      <c r="J587" s="71">
        <v>4.95</v>
      </c>
      <c r="K587" s="71">
        <v>4.95</v>
      </c>
      <c r="L587" s="71">
        <v>4.95</v>
      </c>
      <c r="M587" s="71">
        <v>4.95</v>
      </c>
      <c r="N587" s="71">
        <v>4.95</v>
      </c>
      <c r="O587" s="71">
        <v>4.95</v>
      </c>
      <c r="P587" s="71">
        <v>4.95</v>
      </c>
      <c r="Q587" s="71">
        <v>4.95</v>
      </c>
      <c r="R587" s="71">
        <v>4.95</v>
      </c>
      <c r="S587" s="71">
        <v>4.95</v>
      </c>
      <c r="T587" s="71">
        <v>4.95</v>
      </c>
      <c r="U587" s="71">
        <v>4.95</v>
      </c>
      <c r="V587" s="71">
        <v>4.95</v>
      </c>
      <c r="W587" s="71">
        <v>4.95</v>
      </c>
      <c r="X587" s="71">
        <v>4.95</v>
      </c>
      <c r="Y587" s="71">
        <v>4.95</v>
      </c>
      <c r="Z587" s="71">
        <v>4.95</v>
      </c>
      <c r="AA587" s="71">
        <v>4.95</v>
      </c>
    </row>
    <row r="588" spans="1:27" ht="12.75" hidden="1" customHeight="1" outlineLevel="1" x14ac:dyDescent="0.2">
      <c r="A588" s="163" t="s">
        <v>1602</v>
      </c>
      <c r="B588" s="94" t="s">
        <v>81</v>
      </c>
      <c r="C588" s="70" t="s">
        <v>79</v>
      </c>
      <c r="D588" s="71">
        <f>$D$11</f>
        <v>110.23</v>
      </c>
      <c r="E588" s="71">
        <f t="shared" ref="E588:AA588" si="341">$D$11</f>
        <v>110.23</v>
      </c>
      <c r="F588" s="71">
        <f t="shared" si="341"/>
        <v>110.23</v>
      </c>
      <c r="G588" s="71">
        <f t="shared" si="341"/>
        <v>110.23</v>
      </c>
      <c r="H588" s="71">
        <f t="shared" si="341"/>
        <v>110.23</v>
      </c>
      <c r="I588" s="71">
        <f t="shared" si="341"/>
        <v>110.23</v>
      </c>
      <c r="J588" s="71">
        <f t="shared" si="341"/>
        <v>110.23</v>
      </c>
      <c r="K588" s="71">
        <f t="shared" si="341"/>
        <v>110.23</v>
      </c>
      <c r="L588" s="71">
        <f t="shared" si="341"/>
        <v>110.23</v>
      </c>
      <c r="M588" s="71">
        <f t="shared" si="341"/>
        <v>110.23</v>
      </c>
      <c r="N588" s="71">
        <f t="shared" si="341"/>
        <v>110.23</v>
      </c>
      <c r="O588" s="71">
        <f t="shared" si="341"/>
        <v>110.23</v>
      </c>
      <c r="P588" s="71">
        <f t="shared" si="341"/>
        <v>110.23</v>
      </c>
      <c r="Q588" s="71">
        <f t="shared" si="341"/>
        <v>110.23</v>
      </c>
      <c r="R588" s="71">
        <f t="shared" si="341"/>
        <v>110.23</v>
      </c>
      <c r="S588" s="71">
        <f t="shared" si="341"/>
        <v>110.23</v>
      </c>
      <c r="T588" s="71">
        <f t="shared" si="341"/>
        <v>110.23</v>
      </c>
      <c r="U588" s="71">
        <f t="shared" si="341"/>
        <v>110.23</v>
      </c>
      <c r="V588" s="71">
        <f t="shared" si="341"/>
        <v>110.23</v>
      </c>
      <c r="W588" s="71">
        <f t="shared" si="341"/>
        <v>110.23</v>
      </c>
      <c r="X588" s="71">
        <f t="shared" si="341"/>
        <v>110.23</v>
      </c>
      <c r="Y588" s="71">
        <f t="shared" si="341"/>
        <v>110.23</v>
      </c>
      <c r="Z588" s="71">
        <f t="shared" si="341"/>
        <v>110.23</v>
      </c>
      <c r="AA588" s="71">
        <f t="shared" si="341"/>
        <v>110.23</v>
      </c>
    </row>
    <row r="589" spans="1:27" collapsed="1" x14ac:dyDescent="0.2">
      <c r="A589" s="162" t="s">
        <v>1603</v>
      </c>
      <c r="B589" s="54" t="str">
        <f>"22"&amp;"."&amp;$B$663&amp;"."&amp;$B$664</f>
        <v>22.05.2023</v>
      </c>
      <c r="C589" s="134" t="s">
        <v>76</v>
      </c>
      <c r="D589" s="135">
        <f>ROUND(((D590+D591+D593+D592)/1000),5)</f>
        <v>1.8654500000000001</v>
      </c>
      <c r="E589" s="135">
        <f>ROUND(((E590+E591+E593+E592)/1000),5)</f>
        <v>1.7187300000000001</v>
      </c>
      <c r="F589" s="135">
        <f>ROUND(((F590+F591+F593+F592)/1000),5)</f>
        <v>1.6393</v>
      </c>
      <c r="G589" s="135">
        <f t="shared" ref="G589:AA589" si="342">ROUND(((G590+G591+G593+G592)/1000),5)</f>
        <v>1.61226</v>
      </c>
      <c r="H589" s="135">
        <f t="shared" si="342"/>
        <v>1.59545</v>
      </c>
      <c r="I589" s="135">
        <f t="shared" si="342"/>
        <v>1.65099</v>
      </c>
      <c r="J589" s="135">
        <f t="shared" si="342"/>
        <v>1.88815</v>
      </c>
      <c r="K589" s="135">
        <f t="shared" si="342"/>
        <v>2.1171500000000001</v>
      </c>
      <c r="L589" s="135">
        <f t="shared" si="342"/>
        <v>2.41927</v>
      </c>
      <c r="M589" s="135">
        <f t="shared" si="342"/>
        <v>2.5067900000000001</v>
      </c>
      <c r="N589" s="135">
        <f t="shared" si="342"/>
        <v>2.50868</v>
      </c>
      <c r="O589" s="135">
        <f t="shared" si="342"/>
        <v>2.5197500000000002</v>
      </c>
      <c r="P589" s="135">
        <f t="shared" si="342"/>
        <v>2.5485500000000001</v>
      </c>
      <c r="Q589" s="135">
        <f t="shared" si="342"/>
        <v>2.613</v>
      </c>
      <c r="R589" s="135">
        <f t="shared" si="342"/>
        <v>2.5867100000000001</v>
      </c>
      <c r="S589" s="135">
        <f t="shared" si="342"/>
        <v>2.5472999999999999</v>
      </c>
      <c r="T589" s="135">
        <f t="shared" si="342"/>
        <v>2.5159099999999999</v>
      </c>
      <c r="U589" s="135">
        <f t="shared" si="342"/>
        <v>2.5083799999999998</v>
      </c>
      <c r="V589" s="135">
        <f t="shared" si="342"/>
        <v>2.4713699999999998</v>
      </c>
      <c r="W589" s="135">
        <f t="shared" si="342"/>
        <v>2.3169</v>
      </c>
      <c r="X589" s="135">
        <f t="shared" si="342"/>
        <v>2.40848</v>
      </c>
      <c r="Y589" s="135">
        <f t="shared" si="342"/>
        <v>2.5033300000000001</v>
      </c>
      <c r="Z589" s="135">
        <f t="shared" si="342"/>
        <v>2.22498</v>
      </c>
      <c r="AA589" s="135">
        <f t="shared" si="342"/>
        <v>2.0239600000000002</v>
      </c>
    </row>
    <row r="590" spans="1:27" ht="12.75" hidden="1" customHeight="1" outlineLevel="1" x14ac:dyDescent="0.2">
      <c r="A590" s="163" t="s">
        <v>1604</v>
      </c>
      <c r="B590" s="94" t="s">
        <v>238</v>
      </c>
      <c r="C590" s="70" t="s">
        <v>79</v>
      </c>
      <c r="D590" s="71">
        <v>1316.09</v>
      </c>
      <c r="E590" s="71">
        <v>1169.3699999999999</v>
      </c>
      <c r="F590" s="71">
        <v>1089.94</v>
      </c>
      <c r="G590" s="71">
        <v>1062.9000000000001</v>
      </c>
      <c r="H590" s="71">
        <v>1046.0899999999999</v>
      </c>
      <c r="I590" s="71">
        <v>1101.6300000000001</v>
      </c>
      <c r="J590" s="71">
        <v>1338.79</v>
      </c>
      <c r="K590" s="71">
        <v>1567.79</v>
      </c>
      <c r="L590" s="71">
        <v>1869.91</v>
      </c>
      <c r="M590" s="71">
        <v>1957.43</v>
      </c>
      <c r="N590" s="71">
        <v>1959.32</v>
      </c>
      <c r="O590" s="71">
        <v>1970.39</v>
      </c>
      <c r="P590" s="71">
        <v>1999.19</v>
      </c>
      <c r="Q590" s="71">
        <v>2063.64</v>
      </c>
      <c r="R590" s="71">
        <v>2037.35</v>
      </c>
      <c r="S590" s="71">
        <v>1997.94</v>
      </c>
      <c r="T590" s="71">
        <v>1966.55</v>
      </c>
      <c r="U590" s="71">
        <v>1959.02</v>
      </c>
      <c r="V590" s="71">
        <v>1922.01</v>
      </c>
      <c r="W590" s="71">
        <v>1767.54</v>
      </c>
      <c r="X590" s="71">
        <v>1859.12</v>
      </c>
      <c r="Y590" s="71">
        <v>1953.97</v>
      </c>
      <c r="Z590" s="71">
        <v>1675.62</v>
      </c>
      <c r="AA590" s="71">
        <v>1474.6</v>
      </c>
    </row>
    <row r="591" spans="1:27" ht="12.75" hidden="1" customHeight="1" outlineLevel="1" x14ac:dyDescent="0.2">
      <c r="A591" s="163" t="s">
        <v>1605</v>
      </c>
      <c r="B591" s="94" t="s">
        <v>90</v>
      </c>
      <c r="C591" s="70" t="s">
        <v>79</v>
      </c>
      <c r="D591" s="71">
        <f>$D$486</f>
        <v>434.18</v>
      </c>
      <c r="E591" s="71">
        <f t="shared" ref="E591:AA591" si="343">$D$486</f>
        <v>434.18</v>
      </c>
      <c r="F591" s="71">
        <f t="shared" si="343"/>
        <v>434.18</v>
      </c>
      <c r="G591" s="71">
        <f t="shared" si="343"/>
        <v>434.18</v>
      </c>
      <c r="H591" s="71">
        <f t="shared" si="343"/>
        <v>434.18</v>
      </c>
      <c r="I591" s="71">
        <f t="shared" si="343"/>
        <v>434.18</v>
      </c>
      <c r="J591" s="71">
        <f t="shared" si="343"/>
        <v>434.18</v>
      </c>
      <c r="K591" s="71">
        <f t="shared" si="343"/>
        <v>434.18</v>
      </c>
      <c r="L591" s="71">
        <f t="shared" si="343"/>
        <v>434.18</v>
      </c>
      <c r="M591" s="71">
        <f t="shared" si="343"/>
        <v>434.18</v>
      </c>
      <c r="N591" s="71">
        <f t="shared" si="343"/>
        <v>434.18</v>
      </c>
      <c r="O591" s="71">
        <f t="shared" si="343"/>
        <v>434.18</v>
      </c>
      <c r="P591" s="71">
        <f t="shared" si="343"/>
        <v>434.18</v>
      </c>
      <c r="Q591" s="71">
        <f t="shared" si="343"/>
        <v>434.18</v>
      </c>
      <c r="R591" s="71">
        <f t="shared" si="343"/>
        <v>434.18</v>
      </c>
      <c r="S591" s="71">
        <f t="shared" si="343"/>
        <v>434.18</v>
      </c>
      <c r="T591" s="71">
        <f t="shared" si="343"/>
        <v>434.18</v>
      </c>
      <c r="U591" s="71">
        <f t="shared" si="343"/>
        <v>434.18</v>
      </c>
      <c r="V591" s="71">
        <f t="shared" si="343"/>
        <v>434.18</v>
      </c>
      <c r="W591" s="71">
        <f t="shared" si="343"/>
        <v>434.18</v>
      </c>
      <c r="X591" s="71">
        <f t="shared" si="343"/>
        <v>434.18</v>
      </c>
      <c r="Y591" s="71">
        <f t="shared" si="343"/>
        <v>434.18</v>
      </c>
      <c r="Z591" s="71">
        <f t="shared" si="343"/>
        <v>434.18</v>
      </c>
      <c r="AA591" s="71">
        <f t="shared" si="343"/>
        <v>434.18</v>
      </c>
    </row>
    <row r="592" spans="1:27" ht="12.75" hidden="1" customHeight="1" outlineLevel="1" x14ac:dyDescent="0.2">
      <c r="A592" s="163" t="s">
        <v>1606</v>
      </c>
      <c r="B592" s="94" t="s">
        <v>83</v>
      </c>
      <c r="C592" s="70" t="s">
        <v>79</v>
      </c>
      <c r="D592" s="71">
        <v>4.95</v>
      </c>
      <c r="E592" s="71">
        <v>4.95</v>
      </c>
      <c r="F592" s="71">
        <v>4.95</v>
      </c>
      <c r="G592" s="71">
        <v>4.95</v>
      </c>
      <c r="H592" s="71">
        <v>4.95</v>
      </c>
      <c r="I592" s="71">
        <v>4.95</v>
      </c>
      <c r="J592" s="71">
        <v>4.95</v>
      </c>
      <c r="K592" s="71">
        <v>4.95</v>
      </c>
      <c r="L592" s="71">
        <v>4.95</v>
      </c>
      <c r="M592" s="71">
        <v>4.95</v>
      </c>
      <c r="N592" s="71">
        <v>4.95</v>
      </c>
      <c r="O592" s="71">
        <v>4.95</v>
      </c>
      <c r="P592" s="71">
        <v>4.95</v>
      </c>
      <c r="Q592" s="71">
        <v>4.95</v>
      </c>
      <c r="R592" s="71">
        <v>4.95</v>
      </c>
      <c r="S592" s="71">
        <v>4.95</v>
      </c>
      <c r="T592" s="71">
        <v>4.95</v>
      </c>
      <c r="U592" s="71">
        <v>4.95</v>
      </c>
      <c r="V592" s="71">
        <v>4.95</v>
      </c>
      <c r="W592" s="71">
        <v>4.95</v>
      </c>
      <c r="X592" s="71">
        <v>4.95</v>
      </c>
      <c r="Y592" s="71">
        <v>4.95</v>
      </c>
      <c r="Z592" s="71">
        <v>4.95</v>
      </c>
      <c r="AA592" s="71">
        <v>4.95</v>
      </c>
    </row>
    <row r="593" spans="1:27" ht="12.75" hidden="1" customHeight="1" outlineLevel="1" x14ac:dyDescent="0.2">
      <c r="A593" s="163" t="s">
        <v>1607</v>
      </c>
      <c r="B593" s="94" t="s">
        <v>81</v>
      </c>
      <c r="C593" s="70" t="s">
        <v>79</v>
      </c>
      <c r="D593" s="71">
        <f>$D$11</f>
        <v>110.23</v>
      </c>
      <c r="E593" s="71">
        <f t="shared" ref="E593:AA593" si="344">$D$11</f>
        <v>110.23</v>
      </c>
      <c r="F593" s="71">
        <f t="shared" si="344"/>
        <v>110.23</v>
      </c>
      <c r="G593" s="71">
        <f t="shared" si="344"/>
        <v>110.23</v>
      </c>
      <c r="H593" s="71">
        <f t="shared" si="344"/>
        <v>110.23</v>
      </c>
      <c r="I593" s="71">
        <f t="shared" si="344"/>
        <v>110.23</v>
      </c>
      <c r="J593" s="71">
        <f t="shared" si="344"/>
        <v>110.23</v>
      </c>
      <c r="K593" s="71">
        <f t="shared" si="344"/>
        <v>110.23</v>
      </c>
      <c r="L593" s="71">
        <f t="shared" si="344"/>
        <v>110.23</v>
      </c>
      <c r="M593" s="71">
        <f t="shared" si="344"/>
        <v>110.23</v>
      </c>
      <c r="N593" s="71">
        <f t="shared" si="344"/>
        <v>110.23</v>
      </c>
      <c r="O593" s="71">
        <f t="shared" si="344"/>
        <v>110.23</v>
      </c>
      <c r="P593" s="71">
        <f t="shared" si="344"/>
        <v>110.23</v>
      </c>
      <c r="Q593" s="71">
        <f t="shared" si="344"/>
        <v>110.23</v>
      </c>
      <c r="R593" s="71">
        <f t="shared" si="344"/>
        <v>110.23</v>
      </c>
      <c r="S593" s="71">
        <f t="shared" si="344"/>
        <v>110.23</v>
      </c>
      <c r="T593" s="71">
        <f t="shared" si="344"/>
        <v>110.23</v>
      </c>
      <c r="U593" s="71">
        <f t="shared" si="344"/>
        <v>110.23</v>
      </c>
      <c r="V593" s="71">
        <f t="shared" si="344"/>
        <v>110.23</v>
      </c>
      <c r="W593" s="71">
        <f t="shared" si="344"/>
        <v>110.23</v>
      </c>
      <c r="X593" s="71">
        <f t="shared" si="344"/>
        <v>110.23</v>
      </c>
      <c r="Y593" s="71">
        <f t="shared" si="344"/>
        <v>110.23</v>
      </c>
      <c r="Z593" s="71">
        <f t="shared" si="344"/>
        <v>110.23</v>
      </c>
      <c r="AA593" s="71">
        <f t="shared" si="344"/>
        <v>110.23</v>
      </c>
    </row>
    <row r="594" spans="1:27" collapsed="1" x14ac:dyDescent="0.2">
      <c r="A594" s="162" t="s">
        <v>1608</v>
      </c>
      <c r="B594" s="54" t="str">
        <f>"23"&amp;"."&amp;$B$663&amp;"."&amp;$B$664</f>
        <v>23.05.2023</v>
      </c>
      <c r="C594" s="134" t="s">
        <v>76</v>
      </c>
      <c r="D594" s="135">
        <f>ROUND(((D595+D596+D598+D597)/1000),5)</f>
        <v>1.8452200000000001</v>
      </c>
      <c r="E594" s="135">
        <f>ROUND(((E595+E596+E598+E597)/1000),5)</f>
        <v>1.67475</v>
      </c>
      <c r="F594" s="135">
        <f>ROUND(((F595+F596+F598+F597)/1000),5)</f>
        <v>1.5867800000000001</v>
      </c>
      <c r="G594" s="135">
        <f t="shared" ref="G594:AA594" si="345">ROUND(((G595+G596+G598+G597)/1000),5)</f>
        <v>1.5483199999999999</v>
      </c>
      <c r="H594" s="135">
        <f t="shared" si="345"/>
        <v>1.5952900000000001</v>
      </c>
      <c r="I594" s="135">
        <f t="shared" si="345"/>
        <v>1.74122</v>
      </c>
      <c r="J594" s="135">
        <f t="shared" si="345"/>
        <v>1.85955</v>
      </c>
      <c r="K594" s="135">
        <f t="shared" si="345"/>
        <v>2.0935199999999998</v>
      </c>
      <c r="L594" s="135">
        <f t="shared" si="345"/>
        <v>2.3238500000000002</v>
      </c>
      <c r="M594" s="135">
        <f t="shared" si="345"/>
        <v>2.4429799999999999</v>
      </c>
      <c r="N594" s="135">
        <f t="shared" si="345"/>
        <v>2.4178999999999999</v>
      </c>
      <c r="O594" s="135">
        <f t="shared" si="345"/>
        <v>2.47641</v>
      </c>
      <c r="P594" s="135">
        <f t="shared" si="345"/>
        <v>2.4767399999999999</v>
      </c>
      <c r="Q594" s="135">
        <f t="shared" si="345"/>
        <v>2.49675</v>
      </c>
      <c r="R594" s="135">
        <f t="shared" si="345"/>
        <v>2.4919500000000001</v>
      </c>
      <c r="S594" s="135">
        <f t="shared" si="345"/>
        <v>2.4806300000000001</v>
      </c>
      <c r="T594" s="135">
        <f t="shared" si="345"/>
        <v>2.4716100000000001</v>
      </c>
      <c r="U594" s="135">
        <f t="shared" si="345"/>
        <v>2.4175300000000002</v>
      </c>
      <c r="V594" s="135">
        <f t="shared" si="345"/>
        <v>2.3574799999999998</v>
      </c>
      <c r="W594" s="135">
        <f t="shared" si="345"/>
        <v>2.30017</v>
      </c>
      <c r="X594" s="135">
        <f t="shared" si="345"/>
        <v>2.3256100000000002</v>
      </c>
      <c r="Y594" s="135">
        <f t="shared" si="345"/>
        <v>2.4247800000000002</v>
      </c>
      <c r="Z594" s="135">
        <f t="shared" si="345"/>
        <v>2.2186499999999998</v>
      </c>
      <c r="AA594" s="135">
        <f t="shared" si="345"/>
        <v>1.96333</v>
      </c>
    </row>
    <row r="595" spans="1:27" ht="12.75" hidden="1" customHeight="1" outlineLevel="1" x14ac:dyDescent="0.2">
      <c r="A595" s="163" t="s">
        <v>1609</v>
      </c>
      <c r="B595" s="94" t="s">
        <v>238</v>
      </c>
      <c r="C595" s="70" t="s">
        <v>79</v>
      </c>
      <c r="D595" s="71">
        <v>1295.8599999999999</v>
      </c>
      <c r="E595" s="71">
        <v>1125.3900000000001</v>
      </c>
      <c r="F595" s="71">
        <v>1037.42</v>
      </c>
      <c r="G595" s="71">
        <v>998.96</v>
      </c>
      <c r="H595" s="71">
        <v>1045.93</v>
      </c>
      <c r="I595" s="71">
        <v>1191.8599999999999</v>
      </c>
      <c r="J595" s="71">
        <v>1310.19</v>
      </c>
      <c r="K595" s="71">
        <v>1544.16</v>
      </c>
      <c r="L595" s="71">
        <v>1774.49</v>
      </c>
      <c r="M595" s="71">
        <v>1893.62</v>
      </c>
      <c r="N595" s="71">
        <v>1868.54</v>
      </c>
      <c r="O595" s="71">
        <v>1927.05</v>
      </c>
      <c r="P595" s="71">
        <v>1927.38</v>
      </c>
      <c r="Q595" s="71">
        <v>1947.39</v>
      </c>
      <c r="R595" s="71">
        <v>1942.59</v>
      </c>
      <c r="S595" s="71">
        <v>1931.27</v>
      </c>
      <c r="T595" s="71">
        <v>1922.25</v>
      </c>
      <c r="U595" s="71">
        <v>1868.17</v>
      </c>
      <c r="V595" s="71">
        <v>1808.12</v>
      </c>
      <c r="W595" s="71">
        <v>1750.81</v>
      </c>
      <c r="X595" s="71">
        <v>1776.25</v>
      </c>
      <c r="Y595" s="71">
        <v>1875.42</v>
      </c>
      <c r="Z595" s="71">
        <v>1669.29</v>
      </c>
      <c r="AA595" s="71">
        <v>1413.97</v>
      </c>
    </row>
    <row r="596" spans="1:27" ht="12.75" hidden="1" customHeight="1" outlineLevel="1" x14ac:dyDescent="0.2">
      <c r="A596" s="163" t="s">
        <v>1610</v>
      </c>
      <c r="B596" s="94" t="s">
        <v>90</v>
      </c>
      <c r="C596" s="70" t="s">
        <v>79</v>
      </c>
      <c r="D596" s="71">
        <f>$D$486</f>
        <v>434.18</v>
      </c>
      <c r="E596" s="71">
        <f t="shared" ref="E596:AA596" si="346">$D$486</f>
        <v>434.18</v>
      </c>
      <c r="F596" s="71">
        <f t="shared" si="346"/>
        <v>434.18</v>
      </c>
      <c r="G596" s="71">
        <f t="shared" si="346"/>
        <v>434.18</v>
      </c>
      <c r="H596" s="71">
        <f t="shared" si="346"/>
        <v>434.18</v>
      </c>
      <c r="I596" s="71">
        <f t="shared" si="346"/>
        <v>434.18</v>
      </c>
      <c r="J596" s="71">
        <f t="shared" si="346"/>
        <v>434.18</v>
      </c>
      <c r="K596" s="71">
        <f t="shared" si="346"/>
        <v>434.18</v>
      </c>
      <c r="L596" s="71">
        <f t="shared" si="346"/>
        <v>434.18</v>
      </c>
      <c r="M596" s="71">
        <f t="shared" si="346"/>
        <v>434.18</v>
      </c>
      <c r="N596" s="71">
        <f t="shared" si="346"/>
        <v>434.18</v>
      </c>
      <c r="O596" s="71">
        <f t="shared" si="346"/>
        <v>434.18</v>
      </c>
      <c r="P596" s="71">
        <f t="shared" si="346"/>
        <v>434.18</v>
      </c>
      <c r="Q596" s="71">
        <f t="shared" si="346"/>
        <v>434.18</v>
      </c>
      <c r="R596" s="71">
        <f t="shared" si="346"/>
        <v>434.18</v>
      </c>
      <c r="S596" s="71">
        <f t="shared" si="346"/>
        <v>434.18</v>
      </c>
      <c r="T596" s="71">
        <f t="shared" si="346"/>
        <v>434.18</v>
      </c>
      <c r="U596" s="71">
        <f t="shared" si="346"/>
        <v>434.18</v>
      </c>
      <c r="V596" s="71">
        <f t="shared" si="346"/>
        <v>434.18</v>
      </c>
      <c r="W596" s="71">
        <f t="shared" si="346"/>
        <v>434.18</v>
      </c>
      <c r="X596" s="71">
        <f t="shared" si="346"/>
        <v>434.18</v>
      </c>
      <c r="Y596" s="71">
        <f t="shared" si="346"/>
        <v>434.18</v>
      </c>
      <c r="Z596" s="71">
        <f t="shared" si="346"/>
        <v>434.18</v>
      </c>
      <c r="AA596" s="71">
        <f t="shared" si="346"/>
        <v>434.18</v>
      </c>
    </row>
    <row r="597" spans="1:27" ht="12.75" hidden="1" customHeight="1" outlineLevel="1" x14ac:dyDescent="0.2">
      <c r="A597" s="163" t="s">
        <v>1611</v>
      </c>
      <c r="B597" s="94" t="s">
        <v>83</v>
      </c>
      <c r="C597" s="70" t="s">
        <v>79</v>
      </c>
      <c r="D597" s="71">
        <v>4.95</v>
      </c>
      <c r="E597" s="71">
        <v>4.95</v>
      </c>
      <c r="F597" s="71">
        <v>4.95</v>
      </c>
      <c r="G597" s="71">
        <v>4.95</v>
      </c>
      <c r="H597" s="71">
        <v>4.95</v>
      </c>
      <c r="I597" s="71">
        <v>4.95</v>
      </c>
      <c r="J597" s="71">
        <v>4.95</v>
      </c>
      <c r="K597" s="71">
        <v>4.95</v>
      </c>
      <c r="L597" s="71">
        <v>4.95</v>
      </c>
      <c r="M597" s="71">
        <v>4.95</v>
      </c>
      <c r="N597" s="71">
        <v>4.95</v>
      </c>
      <c r="O597" s="71">
        <v>4.95</v>
      </c>
      <c r="P597" s="71">
        <v>4.95</v>
      </c>
      <c r="Q597" s="71">
        <v>4.95</v>
      </c>
      <c r="R597" s="71">
        <v>4.95</v>
      </c>
      <c r="S597" s="71">
        <v>4.95</v>
      </c>
      <c r="T597" s="71">
        <v>4.95</v>
      </c>
      <c r="U597" s="71">
        <v>4.95</v>
      </c>
      <c r="V597" s="71">
        <v>4.95</v>
      </c>
      <c r="W597" s="71">
        <v>4.95</v>
      </c>
      <c r="X597" s="71">
        <v>4.95</v>
      </c>
      <c r="Y597" s="71">
        <v>4.95</v>
      </c>
      <c r="Z597" s="71">
        <v>4.95</v>
      </c>
      <c r="AA597" s="71">
        <v>4.95</v>
      </c>
    </row>
    <row r="598" spans="1:27" ht="12.75" hidden="1" customHeight="1" outlineLevel="1" x14ac:dyDescent="0.2">
      <c r="A598" s="163" t="s">
        <v>1612</v>
      </c>
      <c r="B598" s="94" t="s">
        <v>81</v>
      </c>
      <c r="C598" s="70" t="s">
        <v>79</v>
      </c>
      <c r="D598" s="71">
        <f>$D$11</f>
        <v>110.23</v>
      </c>
      <c r="E598" s="71">
        <f t="shared" ref="E598:AA598" si="347">$D$11</f>
        <v>110.23</v>
      </c>
      <c r="F598" s="71">
        <f t="shared" si="347"/>
        <v>110.23</v>
      </c>
      <c r="G598" s="71">
        <f t="shared" si="347"/>
        <v>110.23</v>
      </c>
      <c r="H598" s="71">
        <f t="shared" si="347"/>
        <v>110.23</v>
      </c>
      <c r="I598" s="71">
        <f t="shared" si="347"/>
        <v>110.23</v>
      </c>
      <c r="J598" s="71">
        <f t="shared" si="347"/>
        <v>110.23</v>
      </c>
      <c r="K598" s="71">
        <f t="shared" si="347"/>
        <v>110.23</v>
      </c>
      <c r="L598" s="71">
        <f t="shared" si="347"/>
        <v>110.23</v>
      </c>
      <c r="M598" s="71">
        <f t="shared" si="347"/>
        <v>110.23</v>
      </c>
      <c r="N598" s="71">
        <f t="shared" si="347"/>
        <v>110.23</v>
      </c>
      <c r="O598" s="71">
        <f t="shared" si="347"/>
        <v>110.23</v>
      </c>
      <c r="P598" s="71">
        <f t="shared" si="347"/>
        <v>110.23</v>
      </c>
      <c r="Q598" s="71">
        <f t="shared" si="347"/>
        <v>110.23</v>
      </c>
      <c r="R598" s="71">
        <f t="shared" si="347"/>
        <v>110.23</v>
      </c>
      <c r="S598" s="71">
        <f t="shared" si="347"/>
        <v>110.23</v>
      </c>
      <c r="T598" s="71">
        <f t="shared" si="347"/>
        <v>110.23</v>
      </c>
      <c r="U598" s="71">
        <f t="shared" si="347"/>
        <v>110.23</v>
      </c>
      <c r="V598" s="71">
        <f t="shared" si="347"/>
        <v>110.23</v>
      </c>
      <c r="W598" s="71">
        <f t="shared" si="347"/>
        <v>110.23</v>
      </c>
      <c r="X598" s="71">
        <f t="shared" si="347"/>
        <v>110.23</v>
      </c>
      <c r="Y598" s="71">
        <f t="shared" si="347"/>
        <v>110.23</v>
      </c>
      <c r="Z598" s="71">
        <f t="shared" si="347"/>
        <v>110.23</v>
      </c>
      <c r="AA598" s="71">
        <f t="shared" si="347"/>
        <v>110.23</v>
      </c>
    </row>
    <row r="599" spans="1:27" collapsed="1" x14ac:dyDescent="0.2">
      <c r="A599" s="162" t="s">
        <v>1613</v>
      </c>
      <c r="B599" s="54" t="str">
        <f>"24"&amp;"."&amp;$B$663&amp;"."&amp;$B$664</f>
        <v>24.05.2023</v>
      </c>
      <c r="C599" s="134" t="s">
        <v>76</v>
      </c>
      <c r="D599" s="135">
        <f>ROUND(((D600+D601+D603+D602)/1000),5)</f>
        <v>1.86128</v>
      </c>
      <c r="E599" s="135">
        <f>ROUND(((E600+E601+E603+E602)/1000),5)</f>
        <v>1.6530800000000001</v>
      </c>
      <c r="F599" s="135">
        <f>ROUND(((F600+F601+F603+F602)/1000),5)</f>
        <v>1.61666</v>
      </c>
      <c r="G599" s="135">
        <f t="shared" ref="G599:AA599" si="348">ROUND(((G600+G601+G603+G602)/1000),5)</f>
        <v>1.5732600000000001</v>
      </c>
      <c r="H599" s="135">
        <f t="shared" si="348"/>
        <v>1.57887</v>
      </c>
      <c r="I599" s="135">
        <f t="shared" si="348"/>
        <v>1.7386600000000001</v>
      </c>
      <c r="J599" s="135">
        <f t="shared" si="348"/>
        <v>1.9999899999999999</v>
      </c>
      <c r="K599" s="135">
        <f t="shared" si="348"/>
        <v>2.2530000000000001</v>
      </c>
      <c r="L599" s="135">
        <f t="shared" si="348"/>
        <v>2.43451</v>
      </c>
      <c r="M599" s="135">
        <f t="shared" si="348"/>
        <v>2.4893299999999998</v>
      </c>
      <c r="N599" s="135">
        <f t="shared" si="348"/>
        <v>2.4958200000000001</v>
      </c>
      <c r="O599" s="135">
        <f t="shared" si="348"/>
        <v>2.4974699999999999</v>
      </c>
      <c r="P599" s="135">
        <f t="shared" si="348"/>
        <v>2.4827699999999999</v>
      </c>
      <c r="Q599" s="135">
        <f t="shared" si="348"/>
        <v>2.4881899999999999</v>
      </c>
      <c r="R599" s="135">
        <f t="shared" si="348"/>
        <v>2.5013700000000001</v>
      </c>
      <c r="S599" s="135">
        <f t="shared" si="348"/>
        <v>2.5145599999999999</v>
      </c>
      <c r="T599" s="135">
        <f t="shared" si="348"/>
        <v>2.49804</v>
      </c>
      <c r="U599" s="135">
        <f t="shared" si="348"/>
        <v>2.4842</v>
      </c>
      <c r="V599" s="135">
        <f t="shared" si="348"/>
        <v>2.4779499999999999</v>
      </c>
      <c r="W599" s="135">
        <f t="shared" si="348"/>
        <v>2.4696500000000001</v>
      </c>
      <c r="X599" s="135">
        <f t="shared" si="348"/>
        <v>2.4696099999999999</v>
      </c>
      <c r="Y599" s="135">
        <f t="shared" si="348"/>
        <v>2.4723999999999999</v>
      </c>
      <c r="Z599" s="135">
        <f t="shared" si="348"/>
        <v>2.30952</v>
      </c>
      <c r="AA599" s="135">
        <f t="shared" si="348"/>
        <v>1.9878199999999999</v>
      </c>
    </row>
    <row r="600" spans="1:27" ht="12.75" hidden="1" customHeight="1" outlineLevel="1" x14ac:dyDescent="0.2">
      <c r="A600" s="163" t="s">
        <v>1614</v>
      </c>
      <c r="B600" s="94" t="s">
        <v>238</v>
      </c>
      <c r="C600" s="70" t="s">
        <v>79</v>
      </c>
      <c r="D600" s="71">
        <v>1311.92</v>
      </c>
      <c r="E600" s="71">
        <v>1103.72</v>
      </c>
      <c r="F600" s="71">
        <v>1067.3</v>
      </c>
      <c r="G600" s="71">
        <v>1023.9</v>
      </c>
      <c r="H600" s="71">
        <v>1029.51</v>
      </c>
      <c r="I600" s="71">
        <v>1189.3</v>
      </c>
      <c r="J600" s="71">
        <v>1450.63</v>
      </c>
      <c r="K600" s="71">
        <v>1703.64</v>
      </c>
      <c r="L600" s="71">
        <v>1885.15</v>
      </c>
      <c r="M600" s="71">
        <v>1939.97</v>
      </c>
      <c r="N600" s="71">
        <v>1946.46</v>
      </c>
      <c r="O600" s="71">
        <v>1948.11</v>
      </c>
      <c r="P600" s="71">
        <v>1933.41</v>
      </c>
      <c r="Q600" s="71">
        <v>1938.83</v>
      </c>
      <c r="R600" s="71">
        <v>1952.01</v>
      </c>
      <c r="S600" s="71">
        <v>1965.2</v>
      </c>
      <c r="T600" s="71">
        <v>1948.68</v>
      </c>
      <c r="U600" s="71">
        <v>1934.84</v>
      </c>
      <c r="V600" s="71">
        <v>1928.59</v>
      </c>
      <c r="W600" s="71">
        <v>1920.29</v>
      </c>
      <c r="X600" s="71">
        <v>1920.25</v>
      </c>
      <c r="Y600" s="71">
        <v>1923.04</v>
      </c>
      <c r="Z600" s="71">
        <v>1760.16</v>
      </c>
      <c r="AA600" s="71">
        <v>1438.46</v>
      </c>
    </row>
    <row r="601" spans="1:27" ht="12.75" hidden="1" customHeight="1" outlineLevel="1" x14ac:dyDescent="0.2">
      <c r="A601" s="163" t="s">
        <v>1615</v>
      </c>
      <c r="B601" s="94" t="s">
        <v>90</v>
      </c>
      <c r="C601" s="70" t="s">
        <v>79</v>
      </c>
      <c r="D601" s="71">
        <f>$D$486</f>
        <v>434.18</v>
      </c>
      <c r="E601" s="71">
        <f t="shared" ref="E601:AA601" si="349">$D$486</f>
        <v>434.18</v>
      </c>
      <c r="F601" s="71">
        <f t="shared" si="349"/>
        <v>434.18</v>
      </c>
      <c r="G601" s="71">
        <f t="shared" si="349"/>
        <v>434.18</v>
      </c>
      <c r="H601" s="71">
        <f t="shared" si="349"/>
        <v>434.18</v>
      </c>
      <c r="I601" s="71">
        <f t="shared" si="349"/>
        <v>434.18</v>
      </c>
      <c r="J601" s="71">
        <f t="shared" si="349"/>
        <v>434.18</v>
      </c>
      <c r="K601" s="71">
        <f t="shared" si="349"/>
        <v>434.18</v>
      </c>
      <c r="L601" s="71">
        <f t="shared" si="349"/>
        <v>434.18</v>
      </c>
      <c r="M601" s="71">
        <f t="shared" si="349"/>
        <v>434.18</v>
      </c>
      <c r="N601" s="71">
        <f t="shared" si="349"/>
        <v>434.18</v>
      </c>
      <c r="O601" s="71">
        <f t="shared" si="349"/>
        <v>434.18</v>
      </c>
      <c r="P601" s="71">
        <f t="shared" si="349"/>
        <v>434.18</v>
      </c>
      <c r="Q601" s="71">
        <f t="shared" si="349"/>
        <v>434.18</v>
      </c>
      <c r="R601" s="71">
        <f t="shared" si="349"/>
        <v>434.18</v>
      </c>
      <c r="S601" s="71">
        <f t="shared" si="349"/>
        <v>434.18</v>
      </c>
      <c r="T601" s="71">
        <f t="shared" si="349"/>
        <v>434.18</v>
      </c>
      <c r="U601" s="71">
        <f t="shared" si="349"/>
        <v>434.18</v>
      </c>
      <c r="V601" s="71">
        <f t="shared" si="349"/>
        <v>434.18</v>
      </c>
      <c r="W601" s="71">
        <f t="shared" si="349"/>
        <v>434.18</v>
      </c>
      <c r="X601" s="71">
        <f t="shared" si="349"/>
        <v>434.18</v>
      </c>
      <c r="Y601" s="71">
        <f t="shared" si="349"/>
        <v>434.18</v>
      </c>
      <c r="Z601" s="71">
        <f t="shared" si="349"/>
        <v>434.18</v>
      </c>
      <c r="AA601" s="71">
        <f t="shared" si="349"/>
        <v>434.18</v>
      </c>
    </row>
    <row r="602" spans="1:27" ht="12.75" hidden="1" customHeight="1" outlineLevel="1" x14ac:dyDescent="0.2">
      <c r="A602" s="163" t="s">
        <v>1616</v>
      </c>
      <c r="B602" s="94" t="s">
        <v>83</v>
      </c>
      <c r="C602" s="70" t="s">
        <v>79</v>
      </c>
      <c r="D602" s="71">
        <v>4.95</v>
      </c>
      <c r="E602" s="71">
        <v>4.95</v>
      </c>
      <c r="F602" s="71">
        <v>4.95</v>
      </c>
      <c r="G602" s="71">
        <v>4.95</v>
      </c>
      <c r="H602" s="71">
        <v>4.95</v>
      </c>
      <c r="I602" s="71">
        <v>4.95</v>
      </c>
      <c r="J602" s="71">
        <v>4.95</v>
      </c>
      <c r="K602" s="71">
        <v>4.95</v>
      </c>
      <c r="L602" s="71">
        <v>4.95</v>
      </c>
      <c r="M602" s="71">
        <v>4.95</v>
      </c>
      <c r="N602" s="71">
        <v>4.95</v>
      </c>
      <c r="O602" s="71">
        <v>4.95</v>
      </c>
      <c r="P602" s="71">
        <v>4.95</v>
      </c>
      <c r="Q602" s="71">
        <v>4.95</v>
      </c>
      <c r="R602" s="71">
        <v>4.95</v>
      </c>
      <c r="S602" s="71">
        <v>4.95</v>
      </c>
      <c r="T602" s="71">
        <v>4.95</v>
      </c>
      <c r="U602" s="71">
        <v>4.95</v>
      </c>
      <c r="V602" s="71">
        <v>4.95</v>
      </c>
      <c r="W602" s="71">
        <v>4.95</v>
      </c>
      <c r="X602" s="71">
        <v>4.95</v>
      </c>
      <c r="Y602" s="71">
        <v>4.95</v>
      </c>
      <c r="Z602" s="71">
        <v>4.95</v>
      </c>
      <c r="AA602" s="71">
        <v>4.95</v>
      </c>
    </row>
    <row r="603" spans="1:27" ht="12.75" hidden="1" customHeight="1" outlineLevel="1" x14ac:dyDescent="0.2">
      <c r="A603" s="163" t="s">
        <v>1617</v>
      </c>
      <c r="B603" s="94" t="s">
        <v>81</v>
      </c>
      <c r="C603" s="70" t="s">
        <v>79</v>
      </c>
      <c r="D603" s="71">
        <f>$D$11</f>
        <v>110.23</v>
      </c>
      <c r="E603" s="71">
        <f t="shared" ref="E603:AA603" si="350">$D$11</f>
        <v>110.23</v>
      </c>
      <c r="F603" s="71">
        <f t="shared" si="350"/>
        <v>110.23</v>
      </c>
      <c r="G603" s="71">
        <f t="shared" si="350"/>
        <v>110.23</v>
      </c>
      <c r="H603" s="71">
        <f t="shared" si="350"/>
        <v>110.23</v>
      </c>
      <c r="I603" s="71">
        <f t="shared" si="350"/>
        <v>110.23</v>
      </c>
      <c r="J603" s="71">
        <f t="shared" si="350"/>
        <v>110.23</v>
      </c>
      <c r="K603" s="71">
        <f t="shared" si="350"/>
        <v>110.23</v>
      </c>
      <c r="L603" s="71">
        <f t="shared" si="350"/>
        <v>110.23</v>
      </c>
      <c r="M603" s="71">
        <f t="shared" si="350"/>
        <v>110.23</v>
      </c>
      <c r="N603" s="71">
        <f t="shared" si="350"/>
        <v>110.23</v>
      </c>
      <c r="O603" s="71">
        <f t="shared" si="350"/>
        <v>110.23</v>
      </c>
      <c r="P603" s="71">
        <f t="shared" si="350"/>
        <v>110.23</v>
      </c>
      <c r="Q603" s="71">
        <f t="shared" si="350"/>
        <v>110.23</v>
      </c>
      <c r="R603" s="71">
        <f t="shared" si="350"/>
        <v>110.23</v>
      </c>
      <c r="S603" s="71">
        <f t="shared" si="350"/>
        <v>110.23</v>
      </c>
      <c r="T603" s="71">
        <f t="shared" si="350"/>
        <v>110.23</v>
      </c>
      <c r="U603" s="71">
        <f t="shared" si="350"/>
        <v>110.23</v>
      </c>
      <c r="V603" s="71">
        <f t="shared" si="350"/>
        <v>110.23</v>
      </c>
      <c r="W603" s="71">
        <f t="shared" si="350"/>
        <v>110.23</v>
      </c>
      <c r="X603" s="71">
        <f t="shared" si="350"/>
        <v>110.23</v>
      </c>
      <c r="Y603" s="71">
        <f t="shared" si="350"/>
        <v>110.23</v>
      </c>
      <c r="Z603" s="71">
        <f t="shared" si="350"/>
        <v>110.23</v>
      </c>
      <c r="AA603" s="71">
        <f t="shared" si="350"/>
        <v>110.23</v>
      </c>
    </row>
    <row r="604" spans="1:27" collapsed="1" x14ac:dyDescent="0.2">
      <c r="A604" s="162" t="s">
        <v>1618</v>
      </c>
      <c r="B604" s="54" t="str">
        <f>"25"&amp;"."&amp;$B$663&amp;"."&amp;$B$664</f>
        <v>25.05.2023</v>
      </c>
      <c r="C604" s="134" t="s">
        <v>76</v>
      </c>
      <c r="D604" s="135">
        <f>ROUND(((D605+D606+D608+D607)/1000),5)</f>
        <v>1.68146</v>
      </c>
      <c r="E604" s="135">
        <f>ROUND(((E605+E606+E608+E607)/1000),5)</f>
        <v>1.57596</v>
      </c>
      <c r="F604" s="135">
        <f>ROUND(((F605+F606+F608+F607)/1000),5)</f>
        <v>1.51057</v>
      </c>
      <c r="G604" s="135">
        <f t="shared" ref="G604:AA604" si="351">ROUND(((G605+G606+G608+G607)/1000),5)</f>
        <v>1.46146</v>
      </c>
      <c r="H604" s="135">
        <f t="shared" si="351"/>
        <v>1.46099</v>
      </c>
      <c r="I604" s="135">
        <f t="shared" si="351"/>
        <v>1.6279300000000001</v>
      </c>
      <c r="J604" s="135">
        <f t="shared" si="351"/>
        <v>2.0091899999999998</v>
      </c>
      <c r="K604" s="135">
        <f t="shared" si="351"/>
        <v>2.1724700000000001</v>
      </c>
      <c r="L604" s="135">
        <f t="shared" si="351"/>
        <v>2.38958</v>
      </c>
      <c r="M604" s="135">
        <f t="shared" si="351"/>
        <v>2.4579300000000002</v>
      </c>
      <c r="N604" s="135">
        <f t="shared" si="351"/>
        <v>2.4709699999999999</v>
      </c>
      <c r="O604" s="135">
        <f t="shared" si="351"/>
        <v>2.4804300000000001</v>
      </c>
      <c r="P604" s="135">
        <f t="shared" si="351"/>
        <v>2.4632000000000001</v>
      </c>
      <c r="Q604" s="135">
        <f t="shared" si="351"/>
        <v>2.46549</v>
      </c>
      <c r="R604" s="135">
        <f t="shared" si="351"/>
        <v>2.4901499999999999</v>
      </c>
      <c r="S604" s="135">
        <f t="shared" si="351"/>
        <v>2.5055200000000002</v>
      </c>
      <c r="T604" s="135">
        <f t="shared" si="351"/>
        <v>2.4906299999999999</v>
      </c>
      <c r="U604" s="135">
        <f t="shared" si="351"/>
        <v>2.4771000000000001</v>
      </c>
      <c r="V604" s="135">
        <f t="shared" si="351"/>
        <v>2.4700099999999998</v>
      </c>
      <c r="W604" s="135">
        <f t="shared" si="351"/>
        <v>2.4638399999999998</v>
      </c>
      <c r="X604" s="135">
        <f t="shared" si="351"/>
        <v>2.4675799999999999</v>
      </c>
      <c r="Y604" s="135">
        <f t="shared" si="351"/>
        <v>2.4633600000000002</v>
      </c>
      <c r="Z604" s="135">
        <f t="shared" si="351"/>
        <v>2.2705099999999998</v>
      </c>
      <c r="AA604" s="135">
        <f t="shared" si="351"/>
        <v>1.89846</v>
      </c>
    </row>
    <row r="605" spans="1:27" ht="12.75" hidden="1" customHeight="1" outlineLevel="1" x14ac:dyDescent="0.2">
      <c r="A605" s="163" t="s">
        <v>1619</v>
      </c>
      <c r="B605" s="94" t="s">
        <v>238</v>
      </c>
      <c r="C605" s="70" t="s">
        <v>79</v>
      </c>
      <c r="D605" s="71">
        <v>1132.0999999999999</v>
      </c>
      <c r="E605" s="71">
        <v>1026.5999999999999</v>
      </c>
      <c r="F605" s="71">
        <v>961.21</v>
      </c>
      <c r="G605" s="71">
        <v>912.1</v>
      </c>
      <c r="H605" s="71">
        <v>911.63</v>
      </c>
      <c r="I605" s="71">
        <v>1078.57</v>
      </c>
      <c r="J605" s="71">
        <v>1459.83</v>
      </c>
      <c r="K605" s="71">
        <v>1623.11</v>
      </c>
      <c r="L605" s="71">
        <v>1840.22</v>
      </c>
      <c r="M605" s="71">
        <v>1908.57</v>
      </c>
      <c r="N605" s="71">
        <v>1921.61</v>
      </c>
      <c r="O605" s="71">
        <v>1931.07</v>
      </c>
      <c r="P605" s="71">
        <v>1913.84</v>
      </c>
      <c r="Q605" s="71">
        <v>1916.13</v>
      </c>
      <c r="R605" s="71">
        <v>1940.79</v>
      </c>
      <c r="S605" s="71">
        <v>1956.16</v>
      </c>
      <c r="T605" s="71">
        <v>1941.27</v>
      </c>
      <c r="U605" s="71">
        <v>1927.74</v>
      </c>
      <c r="V605" s="71">
        <v>1920.65</v>
      </c>
      <c r="W605" s="71">
        <v>1914.48</v>
      </c>
      <c r="X605" s="71">
        <v>1918.22</v>
      </c>
      <c r="Y605" s="71">
        <v>1914</v>
      </c>
      <c r="Z605" s="71">
        <v>1721.15</v>
      </c>
      <c r="AA605" s="71">
        <v>1349.1</v>
      </c>
    </row>
    <row r="606" spans="1:27" ht="12.75" hidden="1" customHeight="1" outlineLevel="1" x14ac:dyDescent="0.2">
      <c r="A606" s="163" t="s">
        <v>1620</v>
      </c>
      <c r="B606" s="94" t="s">
        <v>90</v>
      </c>
      <c r="C606" s="70" t="s">
        <v>79</v>
      </c>
      <c r="D606" s="71">
        <f>$D$486</f>
        <v>434.18</v>
      </c>
      <c r="E606" s="71">
        <f t="shared" ref="E606:AA606" si="352">$D$486</f>
        <v>434.18</v>
      </c>
      <c r="F606" s="71">
        <f t="shared" si="352"/>
        <v>434.18</v>
      </c>
      <c r="G606" s="71">
        <f t="shared" si="352"/>
        <v>434.18</v>
      </c>
      <c r="H606" s="71">
        <f t="shared" si="352"/>
        <v>434.18</v>
      </c>
      <c r="I606" s="71">
        <f t="shared" si="352"/>
        <v>434.18</v>
      </c>
      <c r="J606" s="71">
        <f t="shared" si="352"/>
        <v>434.18</v>
      </c>
      <c r="K606" s="71">
        <f t="shared" si="352"/>
        <v>434.18</v>
      </c>
      <c r="L606" s="71">
        <f t="shared" si="352"/>
        <v>434.18</v>
      </c>
      <c r="M606" s="71">
        <f t="shared" si="352"/>
        <v>434.18</v>
      </c>
      <c r="N606" s="71">
        <f t="shared" si="352"/>
        <v>434.18</v>
      </c>
      <c r="O606" s="71">
        <f t="shared" si="352"/>
        <v>434.18</v>
      </c>
      <c r="P606" s="71">
        <f t="shared" si="352"/>
        <v>434.18</v>
      </c>
      <c r="Q606" s="71">
        <f t="shared" si="352"/>
        <v>434.18</v>
      </c>
      <c r="R606" s="71">
        <f t="shared" si="352"/>
        <v>434.18</v>
      </c>
      <c r="S606" s="71">
        <f t="shared" si="352"/>
        <v>434.18</v>
      </c>
      <c r="T606" s="71">
        <f t="shared" si="352"/>
        <v>434.18</v>
      </c>
      <c r="U606" s="71">
        <f t="shared" si="352"/>
        <v>434.18</v>
      </c>
      <c r="V606" s="71">
        <f t="shared" si="352"/>
        <v>434.18</v>
      </c>
      <c r="W606" s="71">
        <f t="shared" si="352"/>
        <v>434.18</v>
      </c>
      <c r="X606" s="71">
        <f t="shared" si="352"/>
        <v>434.18</v>
      </c>
      <c r="Y606" s="71">
        <f t="shared" si="352"/>
        <v>434.18</v>
      </c>
      <c r="Z606" s="71">
        <f t="shared" si="352"/>
        <v>434.18</v>
      </c>
      <c r="AA606" s="71">
        <f t="shared" si="352"/>
        <v>434.18</v>
      </c>
    </row>
    <row r="607" spans="1:27" ht="12.75" hidden="1" customHeight="1" outlineLevel="1" x14ac:dyDescent="0.2">
      <c r="A607" s="163" t="s">
        <v>1621</v>
      </c>
      <c r="B607" s="94" t="s">
        <v>83</v>
      </c>
      <c r="C607" s="70" t="s">
        <v>79</v>
      </c>
      <c r="D607" s="71">
        <v>4.95</v>
      </c>
      <c r="E607" s="71">
        <v>4.95</v>
      </c>
      <c r="F607" s="71">
        <v>4.95</v>
      </c>
      <c r="G607" s="71">
        <v>4.95</v>
      </c>
      <c r="H607" s="71">
        <v>4.95</v>
      </c>
      <c r="I607" s="71">
        <v>4.95</v>
      </c>
      <c r="J607" s="71">
        <v>4.95</v>
      </c>
      <c r="K607" s="71">
        <v>4.95</v>
      </c>
      <c r="L607" s="71">
        <v>4.95</v>
      </c>
      <c r="M607" s="71">
        <v>4.95</v>
      </c>
      <c r="N607" s="71">
        <v>4.95</v>
      </c>
      <c r="O607" s="71">
        <v>4.95</v>
      </c>
      <c r="P607" s="71">
        <v>4.95</v>
      </c>
      <c r="Q607" s="71">
        <v>4.95</v>
      </c>
      <c r="R607" s="71">
        <v>4.95</v>
      </c>
      <c r="S607" s="71">
        <v>4.95</v>
      </c>
      <c r="T607" s="71">
        <v>4.95</v>
      </c>
      <c r="U607" s="71">
        <v>4.95</v>
      </c>
      <c r="V607" s="71">
        <v>4.95</v>
      </c>
      <c r="W607" s="71">
        <v>4.95</v>
      </c>
      <c r="X607" s="71">
        <v>4.95</v>
      </c>
      <c r="Y607" s="71">
        <v>4.95</v>
      </c>
      <c r="Z607" s="71">
        <v>4.95</v>
      </c>
      <c r="AA607" s="71">
        <v>4.95</v>
      </c>
    </row>
    <row r="608" spans="1:27" ht="12.75" hidden="1" customHeight="1" outlineLevel="1" x14ac:dyDescent="0.2">
      <c r="A608" s="163" t="s">
        <v>1622</v>
      </c>
      <c r="B608" s="94" t="s">
        <v>81</v>
      </c>
      <c r="C608" s="70" t="s">
        <v>79</v>
      </c>
      <c r="D608" s="71">
        <f>$D$11</f>
        <v>110.23</v>
      </c>
      <c r="E608" s="71">
        <f t="shared" ref="E608:AA608" si="353">$D$11</f>
        <v>110.23</v>
      </c>
      <c r="F608" s="71">
        <f t="shared" si="353"/>
        <v>110.23</v>
      </c>
      <c r="G608" s="71">
        <f t="shared" si="353"/>
        <v>110.23</v>
      </c>
      <c r="H608" s="71">
        <f t="shared" si="353"/>
        <v>110.23</v>
      </c>
      <c r="I608" s="71">
        <f t="shared" si="353"/>
        <v>110.23</v>
      </c>
      <c r="J608" s="71">
        <f t="shared" si="353"/>
        <v>110.23</v>
      </c>
      <c r="K608" s="71">
        <f t="shared" si="353"/>
        <v>110.23</v>
      </c>
      <c r="L608" s="71">
        <f t="shared" si="353"/>
        <v>110.23</v>
      </c>
      <c r="M608" s="71">
        <f t="shared" si="353"/>
        <v>110.23</v>
      </c>
      <c r="N608" s="71">
        <f t="shared" si="353"/>
        <v>110.23</v>
      </c>
      <c r="O608" s="71">
        <f t="shared" si="353"/>
        <v>110.23</v>
      </c>
      <c r="P608" s="71">
        <f t="shared" si="353"/>
        <v>110.23</v>
      </c>
      <c r="Q608" s="71">
        <f t="shared" si="353"/>
        <v>110.23</v>
      </c>
      <c r="R608" s="71">
        <f t="shared" si="353"/>
        <v>110.23</v>
      </c>
      <c r="S608" s="71">
        <f t="shared" si="353"/>
        <v>110.23</v>
      </c>
      <c r="T608" s="71">
        <f t="shared" si="353"/>
        <v>110.23</v>
      </c>
      <c r="U608" s="71">
        <f t="shared" si="353"/>
        <v>110.23</v>
      </c>
      <c r="V608" s="71">
        <f t="shared" si="353"/>
        <v>110.23</v>
      </c>
      <c r="W608" s="71">
        <f t="shared" si="353"/>
        <v>110.23</v>
      </c>
      <c r="X608" s="71">
        <f t="shared" si="353"/>
        <v>110.23</v>
      </c>
      <c r="Y608" s="71">
        <f t="shared" si="353"/>
        <v>110.23</v>
      </c>
      <c r="Z608" s="71">
        <f t="shared" si="353"/>
        <v>110.23</v>
      </c>
      <c r="AA608" s="71">
        <f t="shared" si="353"/>
        <v>110.23</v>
      </c>
    </row>
    <row r="609" spans="1:27" collapsed="1" x14ac:dyDescent="0.2">
      <c r="A609" s="162" t="s">
        <v>1623</v>
      </c>
      <c r="B609" s="54" t="str">
        <f>"26"&amp;"."&amp;$B$663&amp;"."&amp;$B$664</f>
        <v>26.05.2023</v>
      </c>
      <c r="C609" s="134" t="s">
        <v>76</v>
      </c>
      <c r="D609" s="135">
        <f>ROUND(((D610+D611+D613+D612)/1000),5)</f>
        <v>1.7929999999999999</v>
      </c>
      <c r="E609" s="135">
        <f>ROUND(((E610+E611+E613+E612)/1000),5)</f>
        <v>1.6506799999999999</v>
      </c>
      <c r="F609" s="135">
        <f>ROUND(((F610+F611+F613+F612)/1000),5)</f>
        <v>1.58849</v>
      </c>
      <c r="G609" s="135">
        <f t="shared" ref="G609:AA609" si="354">ROUND(((G610+G611+G613+G612)/1000),5)</f>
        <v>1.5429600000000001</v>
      </c>
      <c r="H609" s="135">
        <f t="shared" si="354"/>
        <v>1.5653699999999999</v>
      </c>
      <c r="I609" s="135">
        <f t="shared" si="354"/>
        <v>1.6544099999999999</v>
      </c>
      <c r="J609" s="135">
        <f t="shared" si="354"/>
        <v>2.05261</v>
      </c>
      <c r="K609" s="135">
        <f t="shared" si="354"/>
        <v>2.2302599999999999</v>
      </c>
      <c r="L609" s="135">
        <f t="shared" si="354"/>
        <v>2.4782199999999999</v>
      </c>
      <c r="M609" s="135">
        <f t="shared" si="354"/>
        <v>2.5445700000000002</v>
      </c>
      <c r="N609" s="135">
        <f t="shared" si="354"/>
        <v>2.5529299999999999</v>
      </c>
      <c r="O609" s="135">
        <f t="shared" si="354"/>
        <v>2.5465100000000001</v>
      </c>
      <c r="P609" s="135">
        <f t="shared" si="354"/>
        <v>2.5361899999999999</v>
      </c>
      <c r="Q609" s="135">
        <f t="shared" si="354"/>
        <v>2.55192</v>
      </c>
      <c r="R609" s="135">
        <f t="shared" si="354"/>
        <v>2.5485699999999998</v>
      </c>
      <c r="S609" s="135">
        <f t="shared" si="354"/>
        <v>2.5436200000000002</v>
      </c>
      <c r="T609" s="135">
        <f t="shared" si="354"/>
        <v>2.5304899999999999</v>
      </c>
      <c r="U609" s="135">
        <f t="shared" si="354"/>
        <v>2.54149</v>
      </c>
      <c r="V609" s="135">
        <f t="shared" si="354"/>
        <v>2.53721</v>
      </c>
      <c r="W609" s="135">
        <f t="shared" si="354"/>
        <v>2.51206</v>
      </c>
      <c r="X609" s="135">
        <f t="shared" si="354"/>
        <v>2.5163899999999999</v>
      </c>
      <c r="Y609" s="135">
        <f t="shared" si="354"/>
        <v>2.5382899999999999</v>
      </c>
      <c r="Z609" s="135">
        <f t="shared" si="354"/>
        <v>2.4820799999999998</v>
      </c>
      <c r="AA609" s="135">
        <f t="shared" si="354"/>
        <v>2.1556899999999999</v>
      </c>
    </row>
    <row r="610" spans="1:27" ht="12.75" hidden="1" customHeight="1" outlineLevel="1" x14ac:dyDescent="0.2">
      <c r="A610" s="163" t="s">
        <v>1624</v>
      </c>
      <c r="B610" s="94" t="s">
        <v>238</v>
      </c>
      <c r="C610" s="70" t="s">
        <v>79</v>
      </c>
      <c r="D610" s="71">
        <v>1243.6400000000001</v>
      </c>
      <c r="E610" s="71">
        <v>1101.32</v>
      </c>
      <c r="F610" s="71">
        <v>1039.1300000000001</v>
      </c>
      <c r="G610" s="71">
        <v>993.6</v>
      </c>
      <c r="H610" s="71">
        <v>1016.01</v>
      </c>
      <c r="I610" s="71">
        <v>1105.05</v>
      </c>
      <c r="J610" s="71">
        <v>1503.25</v>
      </c>
      <c r="K610" s="71">
        <v>1680.9</v>
      </c>
      <c r="L610" s="71">
        <v>1928.86</v>
      </c>
      <c r="M610" s="71">
        <v>1995.21</v>
      </c>
      <c r="N610" s="71">
        <v>2003.57</v>
      </c>
      <c r="O610" s="71">
        <v>1997.15</v>
      </c>
      <c r="P610" s="71">
        <v>1986.83</v>
      </c>
      <c r="Q610" s="71">
        <v>2002.56</v>
      </c>
      <c r="R610" s="71">
        <v>1999.21</v>
      </c>
      <c r="S610" s="71">
        <v>1994.26</v>
      </c>
      <c r="T610" s="71">
        <v>1981.13</v>
      </c>
      <c r="U610" s="71">
        <v>1992.13</v>
      </c>
      <c r="V610" s="71">
        <v>1987.85</v>
      </c>
      <c r="W610" s="71">
        <v>1962.7</v>
      </c>
      <c r="X610" s="71">
        <v>1967.03</v>
      </c>
      <c r="Y610" s="71">
        <v>1988.93</v>
      </c>
      <c r="Z610" s="71">
        <v>1932.72</v>
      </c>
      <c r="AA610" s="71">
        <v>1606.33</v>
      </c>
    </row>
    <row r="611" spans="1:27" ht="12.75" hidden="1" customHeight="1" outlineLevel="1" x14ac:dyDescent="0.2">
      <c r="A611" s="163" t="s">
        <v>1625</v>
      </c>
      <c r="B611" s="94" t="s">
        <v>90</v>
      </c>
      <c r="C611" s="70" t="s">
        <v>79</v>
      </c>
      <c r="D611" s="71">
        <f>$D$486</f>
        <v>434.18</v>
      </c>
      <c r="E611" s="71">
        <f t="shared" ref="E611:AA611" si="355">$D$486</f>
        <v>434.18</v>
      </c>
      <c r="F611" s="71">
        <f t="shared" si="355"/>
        <v>434.18</v>
      </c>
      <c r="G611" s="71">
        <f t="shared" si="355"/>
        <v>434.18</v>
      </c>
      <c r="H611" s="71">
        <f t="shared" si="355"/>
        <v>434.18</v>
      </c>
      <c r="I611" s="71">
        <f t="shared" si="355"/>
        <v>434.18</v>
      </c>
      <c r="J611" s="71">
        <f t="shared" si="355"/>
        <v>434.18</v>
      </c>
      <c r="K611" s="71">
        <f t="shared" si="355"/>
        <v>434.18</v>
      </c>
      <c r="L611" s="71">
        <f t="shared" si="355"/>
        <v>434.18</v>
      </c>
      <c r="M611" s="71">
        <f t="shared" si="355"/>
        <v>434.18</v>
      </c>
      <c r="N611" s="71">
        <f t="shared" si="355"/>
        <v>434.18</v>
      </c>
      <c r="O611" s="71">
        <f t="shared" si="355"/>
        <v>434.18</v>
      </c>
      <c r="P611" s="71">
        <f t="shared" si="355"/>
        <v>434.18</v>
      </c>
      <c r="Q611" s="71">
        <f t="shared" si="355"/>
        <v>434.18</v>
      </c>
      <c r="R611" s="71">
        <f t="shared" si="355"/>
        <v>434.18</v>
      </c>
      <c r="S611" s="71">
        <f t="shared" si="355"/>
        <v>434.18</v>
      </c>
      <c r="T611" s="71">
        <f t="shared" si="355"/>
        <v>434.18</v>
      </c>
      <c r="U611" s="71">
        <f t="shared" si="355"/>
        <v>434.18</v>
      </c>
      <c r="V611" s="71">
        <f t="shared" si="355"/>
        <v>434.18</v>
      </c>
      <c r="W611" s="71">
        <f t="shared" si="355"/>
        <v>434.18</v>
      </c>
      <c r="X611" s="71">
        <f t="shared" si="355"/>
        <v>434.18</v>
      </c>
      <c r="Y611" s="71">
        <f t="shared" si="355"/>
        <v>434.18</v>
      </c>
      <c r="Z611" s="71">
        <f t="shared" si="355"/>
        <v>434.18</v>
      </c>
      <c r="AA611" s="71">
        <f t="shared" si="355"/>
        <v>434.18</v>
      </c>
    </row>
    <row r="612" spans="1:27" ht="12.75" hidden="1" customHeight="1" outlineLevel="1" x14ac:dyDescent="0.2">
      <c r="A612" s="163" t="s">
        <v>1626</v>
      </c>
      <c r="B612" s="94" t="s">
        <v>83</v>
      </c>
      <c r="C612" s="70" t="s">
        <v>79</v>
      </c>
      <c r="D612" s="71">
        <v>4.95</v>
      </c>
      <c r="E612" s="71">
        <v>4.95</v>
      </c>
      <c r="F612" s="71">
        <v>4.95</v>
      </c>
      <c r="G612" s="71">
        <v>4.95</v>
      </c>
      <c r="H612" s="71">
        <v>4.95</v>
      </c>
      <c r="I612" s="71">
        <v>4.95</v>
      </c>
      <c r="J612" s="71">
        <v>4.95</v>
      </c>
      <c r="K612" s="71">
        <v>4.95</v>
      </c>
      <c r="L612" s="71">
        <v>4.95</v>
      </c>
      <c r="M612" s="71">
        <v>4.95</v>
      </c>
      <c r="N612" s="71">
        <v>4.95</v>
      </c>
      <c r="O612" s="71">
        <v>4.95</v>
      </c>
      <c r="P612" s="71">
        <v>4.95</v>
      </c>
      <c r="Q612" s="71">
        <v>4.95</v>
      </c>
      <c r="R612" s="71">
        <v>4.95</v>
      </c>
      <c r="S612" s="71">
        <v>4.95</v>
      </c>
      <c r="T612" s="71">
        <v>4.95</v>
      </c>
      <c r="U612" s="71">
        <v>4.95</v>
      </c>
      <c r="V612" s="71">
        <v>4.95</v>
      </c>
      <c r="W612" s="71">
        <v>4.95</v>
      </c>
      <c r="X612" s="71">
        <v>4.95</v>
      </c>
      <c r="Y612" s="71">
        <v>4.95</v>
      </c>
      <c r="Z612" s="71">
        <v>4.95</v>
      </c>
      <c r="AA612" s="71">
        <v>4.95</v>
      </c>
    </row>
    <row r="613" spans="1:27" ht="12.75" hidden="1" customHeight="1" outlineLevel="1" x14ac:dyDescent="0.2">
      <c r="A613" s="163" t="s">
        <v>1627</v>
      </c>
      <c r="B613" s="94" t="s">
        <v>81</v>
      </c>
      <c r="C613" s="70" t="s">
        <v>79</v>
      </c>
      <c r="D613" s="71">
        <f>$D$11</f>
        <v>110.23</v>
      </c>
      <c r="E613" s="71">
        <f t="shared" ref="E613:AA613" si="356">$D$11</f>
        <v>110.23</v>
      </c>
      <c r="F613" s="71">
        <f t="shared" si="356"/>
        <v>110.23</v>
      </c>
      <c r="G613" s="71">
        <f t="shared" si="356"/>
        <v>110.23</v>
      </c>
      <c r="H613" s="71">
        <f t="shared" si="356"/>
        <v>110.23</v>
      </c>
      <c r="I613" s="71">
        <f t="shared" si="356"/>
        <v>110.23</v>
      </c>
      <c r="J613" s="71">
        <f t="shared" si="356"/>
        <v>110.23</v>
      </c>
      <c r="K613" s="71">
        <f t="shared" si="356"/>
        <v>110.23</v>
      </c>
      <c r="L613" s="71">
        <f t="shared" si="356"/>
        <v>110.23</v>
      </c>
      <c r="M613" s="71">
        <f t="shared" si="356"/>
        <v>110.23</v>
      </c>
      <c r="N613" s="71">
        <f t="shared" si="356"/>
        <v>110.23</v>
      </c>
      <c r="O613" s="71">
        <f t="shared" si="356"/>
        <v>110.23</v>
      </c>
      <c r="P613" s="71">
        <f t="shared" si="356"/>
        <v>110.23</v>
      </c>
      <c r="Q613" s="71">
        <f t="shared" si="356"/>
        <v>110.23</v>
      </c>
      <c r="R613" s="71">
        <f t="shared" si="356"/>
        <v>110.23</v>
      </c>
      <c r="S613" s="71">
        <f t="shared" si="356"/>
        <v>110.23</v>
      </c>
      <c r="T613" s="71">
        <f t="shared" si="356"/>
        <v>110.23</v>
      </c>
      <c r="U613" s="71">
        <f t="shared" si="356"/>
        <v>110.23</v>
      </c>
      <c r="V613" s="71">
        <f t="shared" si="356"/>
        <v>110.23</v>
      </c>
      <c r="W613" s="71">
        <f t="shared" si="356"/>
        <v>110.23</v>
      </c>
      <c r="X613" s="71">
        <f t="shared" si="356"/>
        <v>110.23</v>
      </c>
      <c r="Y613" s="71">
        <f t="shared" si="356"/>
        <v>110.23</v>
      </c>
      <c r="Z613" s="71">
        <f t="shared" si="356"/>
        <v>110.23</v>
      </c>
      <c r="AA613" s="71">
        <f t="shared" si="356"/>
        <v>110.23</v>
      </c>
    </row>
    <row r="614" spans="1:27" collapsed="1" x14ac:dyDescent="0.2">
      <c r="A614" s="162" t="s">
        <v>1628</v>
      </c>
      <c r="B614" s="54" t="str">
        <f>"27"&amp;"."&amp;$B$663&amp;"."&amp;$B$664</f>
        <v>27.05.2023</v>
      </c>
      <c r="C614" s="134" t="s">
        <v>76</v>
      </c>
      <c r="D614" s="135">
        <f>ROUND(((D615+D616+D618+D617)/1000),5)</f>
        <v>2.09287</v>
      </c>
      <c r="E614" s="135">
        <f>ROUND(((E615+E616+E618+E617)/1000),5)</f>
        <v>1.8524499999999999</v>
      </c>
      <c r="F614" s="135">
        <f>ROUND(((F615+F616+F618+F617)/1000),5)</f>
        <v>1.7061999999999999</v>
      </c>
      <c r="G614" s="135">
        <f t="shared" ref="G614:AA614" si="357">ROUND(((G615+G616+G618+G617)/1000),5)</f>
        <v>1.65395</v>
      </c>
      <c r="H614" s="135">
        <f t="shared" si="357"/>
        <v>1.6313800000000001</v>
      </c>
      <c r="I614" s="135">
        <f t="shared" si="357"/>
        <v>1.60965</v>
      </c>
      <c r="J614" s="135">
        <f t="shared" si="357"/>
        <v>1.9157299999999999</v>
      </c>
      <c r="K614" s="135">
        <f t="shared" si="357"/>
        <v>2.0709300000000002</v>
      </c>
      <c r="L614" s="135">
        <f t="shared" si="357"/>
        <v>2.34416</v>
      </c>
      <c r="M614" s="135">
        <f t="shared" si="357"/>
        <v>2.45756</v>
      </c>
      <c r="N614" s="135">
        <f t="shared" si="357"/>
        <v>2.4898699999999998</v>
      </c>
      <c r="O614" s="135">
        <f t="shared" si="357"/>
        <v>2.4901599999999999</v>
      </c>
      <c r="P614" s="135">
        <f t="shared" si="357"/>
        <v>2.4850599999999998</v>
      </c>
      <c r="Q614" s="135">
        <f t="shared" si="357"/>
        <v>2.4857499999999999</v>
      </c>
      <c r="R614" s="135">
        <f t="shared" si="357"/>
        <v>2.4840399999999998</v>
      </c>
      <c r="S614" s="135">
        <f t="shared" si="357"/>
        <v>2.4625599999999999</v>
      </c>
      <c r="T614" s="135">
        <f t="shared" si="357"/>
        <v>2.44659</v>
      </c>
      <c r="U614" s="135">
        <f t="shared" si="357"/>
        <v>2.38164</v>
      </c>
      <c r="V614" s="135">
        <f t="shared" si="357"/>
        <v>2.38117</v>
      </c>
      <c r="W614" s="135">
        <f t="shared" si="357"/>
        <v>2.3809499999999999</v>
      </c>
      <c r="X614" s="135">
        <f t="shared" si="357"/>
        <v>2.4414799999999999</v>
      </c>
      <c r="Y614" s="135">
        <f t="shared" si="357"/>
        <v>2.4596900000000002</v>
      </c>
      <c r="Z614" s="135">
        <f t="shared" si="357"/>
        <v>2.36632</v>
      </c>
      <c r="AA614" s="135">
        <f t="shared" si="357"/>
        <v>2.0655600000000001</v>
      </c>
    </row>
    <row r="615" spans="1:27" ht="12.75" hidden="1" customHeight="1" outlineLevel="1" x14ac:dyDescent="0.2">
      <c r="A615" s="163" t="s">
        <v>1629</v>
      </c>
      <c r="B615" s="94" t="s">
        <v>238</v>
      </c>
      <c r="C615" s="70" t="s">
        <v>79</v>
      </c>
      <c r="D615" s="71">
        <v>1543.51</v>
      </c>
      <c r="E615" s="71">
        <v>1303.0899999999999</v>
      </c>
      <c r="F615" s="71">
        <v>1156.8399999999999</v>
      </c>
      <c r="G615" s="71">
        <v>1104.5899999999999</v>
      </c>
      <c r="H615" s="71">
        <v>1082.02</v>
      </c>
      <c r="I615" s="71">
        <v>1060.29</v>
      </c>
      <c r="J615" s="71">
        <v>1366.37</v>
      </c>
      <c r="K615" s="71">
        <v>1521.57</v>
      </c>
      <c r="L615" s="71">
        <v>1794.8</v>
      </c>
      <c r="M615" s="71">
        <v>1908.2</v>
      </c>
      <c r="N615" s="71">
        <v>1940.51</v>
      </c>
      <c r="O615" s="71">
        <v>1940.8</v>
      </c>
      <c r="P615" s="71">
        <v>1935.7</v>
      </c>
      <c r="Q615" s="71">
        <v>1936.39</v>
      </c>
      <c r="R615" s="71">
        <v>1934.68</v>
      </c>
      <c r="S615" s="71">
        <v>1913.2</v>
      </c>
      <c r="T615" s="71">
        <v>1897.23</v>
      </c>
      <c r="U615" s="71">
        <v>1832.28</v>
      </c>
      <c r="V615" s="71">
        <v>1831.81</v>
      </c>
      <c r="W615" s="71">
        <v>1831.59</v>
      </c>
      <c r="X615" s="71">
        <v>1892.12</v>
      </c>
      <c r="Y615" s="71">
        <v>1910.33</v>
      </c>
      <c r="Z615" s="71">
        <v>1816.96</v>
      </c>
      <c r="AA615" s="71">
        <v>1516.2</v>
      </c>
    </row>
    <row r="616" spans="1:27" ht="12.75" hidden="1" customHeight="1" outlineLevel="1" x14ac:dyDescent="0.2">
      <c r="A616" s="163" t="s">
        <v>1630</v>
      </c>
      <c r="B616" s="94" t="s">
        <v>90</v>
      </c>
      <c r="C616" s="70" t="s">
        <v>79</v>
      </c>
      <c r="D616" s="71">
        <f>$D$486</f>
        <v>434.18</v>
      </c>
      <c r="E616" s="71">
        <f t="shared" ref="E616:AA616" si="358">$D$486</f>
        <v>434.18</v>
      </c>
      <c r="F616" s="71">
        <f t="shared" si="358"/>
        <v>434.18</v>
      </c>
      <c r="G616" s="71">
        <f t="shared" si="358"/>
        <v>434.18</v>
      </c>
      <c r="H616" s="71">
        <f t="shared" si="358"/>
        <v>434.18</v>
      </c>
      <c r="I616" s="71">
        <f t="shared" si="358"/>
        <v>434.18</v>
      </c>
      <c r="J616" s="71">
        <f t="shared" si="358"/>
        <v>434.18</v>
      </c>
      <c r="K616" s="71">
        <f t="shared" si="358"/>
        <v>434.18</v>
      </c>
      <c r="L616" s="71">
        <f t="shared" si="358"/>
        <v>434.18</v>
      </c>
      <c r="M616" s="71">
        <f t="shared" si="358"/>
        <v>434.18</v>
      </c>
      <c r="N616" s="71">
        <f t="shared" si="358"/>
        <v>434.18</v>
      </c>
      <c r="O616" s="71">
        <f t="shared" si="358"/>
        <v>434.18</v>
      </c>
      <c r="P616" s="71">
        <f t="shared" si="358"/>
        <v>434.18</v>
      </c>
      <c r="Q616" s="71">
        <f t="shared" si="358"/>
        <v>434.18</v>
      </c>
      <c r="R616" s="71">
        <f t="shared" si="358"/>
        <v>434.18</v>
      </c>
      <c r="S616" s="71">
        <f t="shared" si="358"/>
        <v>434.18</v>
      </c>
      <c r="T616" s="71">
        <f t="shared" si="358"/>
        <v>434.18</v>
      </c>
      <c r="U616" s="71">
        <f t="shared" si="358"/>
        <v>434.18</v>
      </c>
      <c r="V616" s="71">
        <f t="shared" si="358"/>
        <v>434.18</v>
      </c>
      <c r="W616" s="71">
        <f t="shared" si="358"/>
        <v>434.18</v>
      </c>
      <c r="X616" s="71">
        <f t="shared" si="358"/>
        <v>434.18</v>
      </c>
      <c r="Y616" s="71">
        <f t="shared" si="358"/>
        <v>434.18</v>
      </c>
      <c r="Z616" s="71">
        <f t="shared" si="358"/>
        <v>434.18</v>
      </c>
      <c r="AA616" s="71">
        <f t="shared" si="358"/>
        <v>434.18</v>
      </c>
    </row>
    <row r="617" spans="1:27" ht="12.75" hidden="1" customHeight="1" outlineLevel="1" x14ac:dyDescent="0.2">
      <c r="A617" s="163" t="s">
        <v>1631</v>
      </c>
      <c r="B617" s="94" t="s">
        <v>83</v>
      </c>
      <c r="C617" s="70" t="s">
        <v>79</v>
      </c>
      <c r="D617" s="71">
        <v>4.95</v>
      </c>
      <c r="E617" s="71">
        <v>4.95</v>
      </c>
      <c r="F617" s="71">
        <v>4.95</v>
      </c>
      <c r="G617" s="71">
        <v>4.95</v>
      </c>
      <c r="H617" s="71">
        <v>4.95</v>
      </c>
      <c r="I617" s="71">
        <v>4.95</v>
      </c>
      <c r="J617" s="71">
        <v>4.95</v>
      </c>
      <c r="K617" s="71">
        <v>4.95</v>
      </c>
      <c r="L617" s="71">
        <v>4.95</v>
      </c>
      <c r="M617" s="71">
        <v>4.95</v>
      </c>
      <c r="N617" s="71">
        <v>4.95</v>
      </c>
      <c r="O617" s="71">
        <v>4.95</v>
      </c>
      <c r="P617" s="71">
        <v>4.95</v>
      </c>
      <c r="Q617" s="71">
        <v>4.95</v>
      </c>
      <c r="R617" s="71">
        <v>4.95</v>
      </c>
      <c r="S617" s="71">
        <v>4.95</v>
      </c>
      <c r="T617" s="71">
        <v>4.95</v>
      </c>
      <c r="U617" s="71">
        <v>4.95</v>
      </c>
      <c r="V617" s="71">
        <v>4.95</v>
      </c>
      <c r="W617" s="71">
        <v>4.95</v>
      </c>
      <c r="X617" s="71">
        <v>4.95</v>
      </c>
      <c r="Y617" s="71">
        <v>4.95</v>
      </c>
      <c r="Z617" s="71">
        <v>4.95</v>
      </c>
      <c r="AA617" s="71">
        <v>4.95</v>
      </c>
    </row>
    <row r="618" spans="1:27" ht="12.75" hidden="1" customHeight="1" outlineLevel="1" x14ac:dyDescent="0.2">
      <c r="A618" s="163" t="s">
        <v>1632</v>
      </c>
      <c r="B618" s="94" t="s">
        <v>81</v>
      </c>
      <c r="C618" s="70" t="s">
        <v>79</v>
      </c>
      <c r="D618" s="71">
        <f>$D$11</f>
        <v>110.23</v>
      </c>
      <c r="E618" s="71">
        <f t="shared" ref="E618:AA618" si="359">$D$11</f>
        <v>110.23</v>
      </c>
      <c r="F618" s="71">
        <f t="shared" si="359"/>
        <v>110.23</v>
      </c>
      <c r="G618" s="71">
        <f t="shared" si="359"/>
        <v>110.23</v>
      </c>
      <c r="H618" s="71">
        <f t="shared" si="359"/>
        <v>110.23</v>
      </c>
      <c r="I618" s="71">
        <f t="shared" si="359"/>
        <v>110.23</v>
      </c>
      <c r="J618" s="71">
        <f t="shared" si="359"/>
        <v>110.23</v>
      </c>
      <c r="K618" s="71">
        <f t="shared" si="359"/>
        <v>110.23</v>
      </c>
      <c r="L618" s="71">
        <f t="shared" si="359"/>
        <v>110.23</v>
      </c>
      <c r="M618" s="71">
        <f t="shared" si="359"/>
        <v>110.23</v>
      </c>
      <c r="N618" s="71">
        <f t="shared" si="359"/>
        <v>110.23</v>
      </c>
      <c r="O618" s="71">
        <f t="shared" si="359"/>
        <v>110.23</v>
      </c>
      <c r="P618" s="71">
        <f t="shared" si="359"/>
        <v>110.23</v>
      </c>
      <c r="Q618" s="71">
        <f t="shared" si="359"/>
        <v>110.23</v>
      </c>
      <c r="R618" s="71">
        <f t="shared" si="359"/>
        <v>110.23</v>
      </c>
      <c r="S618" s="71">
        <f t="shared" si="359"/>
        <v>110.23</v>
      </c>
      <c r="T618" s="71">
        <f t="shared" si="359"/>
        <v>110.23</v>
      </c>
      <c r="U618" s="71">
        <f t="shared" si="359"/>
        <v>110.23</v>
      </c>
      <c r="V618" s="71">
        <f t="shared" si="359"/>
        <v>110.23</v>
      </c>
      <c r="W618" s="71">
        <f t="shared" si="359"/>
        <v>110.23</v>
      </c>
      <c r="X618" s="71">
        <f t="shared" si="359"/>
        <v>110.23</v>
      </c>
      <c r="Y618" s="71">
        <f t="shared" si="359"/>
        <v>110.23</v>
      </c>
      <c r="Z618" s="71">
        <f t="shared" si="359"/>
        <v>110.23</v>
      </c>
      <c r="AA618" s="71">
        <f t="shared" si="359"/>
        <v>110.23</v>
      </c>
    </row>
    <row r="619" spans="1:27" collapsed="1" x14ac:dyDescent="0.2">
      <c r="A619" s="162" t="s">
        <v>1633</v>
      </c>
      <c r="B619" s="54" t="str">
        <f>"28"&amp;"."&amp;$B$663&amp;"."&amp;$B$664</f>
        <v>28.05.2023</v>
      </c>
      <c r="C619" s="134" t="s">
        <v>76</v>
      </c>
      <c r="D619" s="135">
        <f>ROUND(((D620+D621+D623+D622)/1000),5)</f>
        <v>1.9469399999999999</v>
      </c>
      <c r="E619" s="135">
        <f>ROUND(((E620+E621+E623+E622)/1000),5)</f>
        <v>1.7836000000000001</v>
      </c>
      <c r="F619" s="135">
        <f>ROUND(((F620+F621+F623+F622)/1000),5)</f>
        <v>1.65665</v>
      </c>
      <c r="G619" s="135">
        <f t="shared" ref="G619:AA619" si="360">ROUND(((G620+G621+G623+G622)/1000),5)</f>
        <v>1.62618</v>
      </c>
      <c r="H619" s="135">
        <f t="shared" si="360"/>
        <v>1.5982799999999999</v>
      </c>
      <c r="I619" s="135">
        <f t="shared" si="360"/>
        <v>1.5809599999999999</v>
      </c>
      <c r="J619" s="135">
        <f t="shared" si="360"/>
        <v>1.7722</v>
      </c>
      <c r="K619" s="135">
        <f t="shared" si="360"/>
        <v>1.90465</v>
      </c>
      <c r="L619" s="135">
        <f t="shared" si="360"/>
        <v>2.1716600000000001</v>
      </c>
      <c r="M619" s="135">
        <f t="shared" si="360"/>
        <v>2.34511</v>
      </c>
      <c r="N619" s="135">
        <f t="shared" si="360"/>
        <v>2.3886099999999999</v>
      </c>
      <c r="O619" s="135">
        <f t="shared" si="360"/>
        <v>2.3994499999999999</v>
      </c>
      <c r="P619" s="135">
        <f t="shared" si="360"/>
        <v>2.39337</v>
      </c>
      <c r="Q619" s="135">
        <f t="shared" si="360"/>
        <v>2.3985099999999999</v>
      </c>
      <c r="R619" s="135">
        <f t="shared" si="360"/>
        <v>2.39751</v>
      </c>
      <c r="S619" s="135">
        <f t="shared" si="360"/>
        <v>2.39575</v>
      </c>
      <c r="T619" s="135">
        <f t="shared" si="360"/>
        <v>2.38564</v>
      </c>
      <c r="U619" s="135">
        <f t="shared" si="360"/>
        <v>2.36565</v>
      </c>
      <c r="V619" s="135">
        <f t="shared" si="360"/>
        <v>2.3745400000000001</v>
      </c>
      <c r="W619" s="135">
        <f t="shared" si="360"/>
        <v>2.3716900000000001</v>
      </c>
      <c r="X619" s="135">
        <f t="shared" si="360"/>
        <v>2.4113699999999998</v>
      </c>
      <c r="Y619" s="135">
        <f t="shared" si="360"/>
        <v>2.4299400000000002</v>
      </c>
      <c r="Z619" s="135">
        <f t="shared" si="360"/>
        <v>2.3307699999999998</v>
      </c>
      <c r="AA619" s="135">
        <f t="shared" si="360"/>
        <v>2.00895</v>
      </c>
    </row>
    <row r="620" spans="1:27" ht="12.75" hidden="1" customHeight="1" outlineLevel="1" x14ac:dyDescent="0.2">
      <c r="A620" s="163" t="s">
        <v>1634</v>
      </c>
      <c r="B620" s="94" t="s">
        <v>238</v>
      </c>
      <c r="C620" s="70" t="s">
        <v>79</v>
      </c>
      <c r="D620" s="71">
        <v>1397.58</v>
      </c>
      <c r="E620" s="71">
        <v>1234.24</v>
      </c>
      <c r="F620" s="71">
        <v>1107.29</v>
      </c>
      <c r="G620" s="71">
        <v>1076.82</v>
      </c>
      <c r="H620" s="71">
        <v>1048.92</v>
      </c>
      <c r="I620" s="71">
        <v>1031.5999999999999</v>
      </c>
      <c r="J620" s="71">
        <v>1222.8399999999999</v>
      </c>
      <c r="K620" s="71">
        <v>1355.29</v>
      </c>
      <c r="L620" s="71">
        <v>1622.3</v>
      </c>
      <c r="M620" s="71">
        <v>1795.75</v>
      </c>
      <c r="N620" s="71">
        <v>1839.25</v>
      </c>
      <c r="O620" s="71">
        <v>1850.09</v>
      </c>
      <c r="P620" s="71">
        <v>1844.01</v>
      </c>
      <c r="Q620" s="71">
        <v>1849.15</v>
      </c>
      <c r="R620" s="71">
        <v>1848.15</v>
      </c>
      <c r="S620" s="71">
        <v>1846.39</v>
      </c>
      <c r="T620" s="71">
        <v>1836.28</v>
      </c>
      <c r="U620" s="71">
        <v>1816.29</v>
      </c>
      <c r="V620" s="71">
        <v>1825.18</v>
      </c>
      <c r="W620" s="71">
        <v>1822.33</v>
      </c>
      <c r="X620" s="71">
        <v>1862.01</v>
      </c>
      <c r="Y620" s="71">
        <v>1880.58</v>
      </c>
      <c r="Z620" s="71">
        <v>1781.41</v>
      </c>
      <c r="AA620" s="71">
        <v>1459.59</v>
      </c>
    </row>
    <row r="621" spans="1:27" ht="12.75" hidden="1" customHeight="1" outlineLevel="1" x14ac:dyDescent="0.2">
      <c r="A621" s="163" t="s">
        <v>1635</v>
      </c>
      <c r="B621" s="94" t="s">
        <v>90</v>
      </c>
      <c r="C621" s="70" t="s">
        <v>79</v>
      </c>
      <c r="D621" s="71">
        <f>$D$486</f>
        <v>434.18</v>
      </c>
      <c r="E621" s="71">
        <f t="shared" ref="E621:AA621" si="361">$D$486</f>
        <v>434.18</v>
      </c>
      <c r="F621" s="71">
        <f t="shared" si="361"/>
        <v>434.18</v>
      </c>
      <c r="G621" s="71">
        <f t="shared" si="361"/>
        <v>434.18</v>
      </c>
      <c r="H621" s="71">
        <f t="shared" si="361"/>
        <v>434.18</v>
      </c>
      <c r="I621" s="71">
        <f t="shared" si="361"/>
        <v>434.18</v>
      </c>
      <c r="J621" s="71">
        <f t="shared" si="361"/>
        <v>434.18</v>
      </c>
      <c r="K621" s="71">
        <f t="shared" si="361"/>
        <v>434.18</v>
      </c>
      <c r="L621" s="71">
        <f t="shared" si="361"/>
        <v>434.18</v>
      </c>
      <c r="M621" s="71">
        <f t="shared" si="361"/>
        <v>434.18</v>
      </c>
      <c r="N621" s="71">
        <f t="shared" si="361"/>
        <v>434.18</v>
      </c>
      <c r="O621" s="71">
        <f t="shared" si="361"/>
        <v>434.18</v>
      </c>
      <c r="P621" s="71">
        <f t="shared" si="361"/>
        <v>434.18</v>
      </c>
      <c r="Q621" s="71">
        <f t="shared" si="361"/>
        <v>434.18</v>
      </c>
      <c r="R621" s="71">
        <f t="shared" si="361"/>
        <v>434.18</v>
      </c>
      <c r="S621" s="71">
        <f t="shared" si="361"/>
        <v>434.18</v>
      </c>
      <c r="T621" s="71">
        <f t="shared" si="361"/>
        <v>434.18</v>
      </c>
      <c r="U621" s="71">
        <f t="shared" si="361"/>
        <v>434.18</v>
      </c>
      <c r="V621" s="71">
        <f t="shared" si="361"/>
        <v>434.18</v>
      </c>
      <c r="W621" s="71">
        <f t="shared" si="361"/>
        <v>434.18</v>
      </c>
      <c r="X621" s="71">
        <f t="shared" si="361"/>
        <v>434.18</v>
      </c>
      <c r="Y621" s="71">
        <f t="shared" si="361"/>
        <v>434.18</v>
      </c>
      <c r="Z621" s="71">
        <f t="shared" si="361"/>
        <v>434.18</v>
      </c>
      <c r="AA621" s="71">
        <f t="shared" si="361"/>
        <v>434.18</v>
      </c>
    </row>
    <row r="622" spans="1:27" ht="12.75" hidden="1" customHeight="1" outlineLevel="1" x14ac:dyDescent="0.2">
      <c r="A622" s="163" t="s">
        <v>1636</v>
      </c>
      <c r="B622" s="94" t="s">
        <v>83</v>
      </c>
      <c r="C622" s="70" t="s">
        <v>79</v>
      </c>
      <c r="D622" s="71">
        <v>4.95</v>
      </c>
      <c r="E622" s="71">
        <v>4.95</v>
      </c>
      <c r="F622" s="71">
        <v>4.95</v>
      </c>
      <c r="G622" s="71">
        <v>4.95</v>
      </c>
      <c r="H622" s="71">
        <v>4.95</v>
      </c>
      <c r="I622" s="71">
        <v>4.95</v>
      </c>
      <c r="J622" s="71">
        <v>4.95</v>
      </c>
      <c r="K622" s="71">
        <v>4.95</v>
      </c>
      <c r="L622" s="71">
        <v>4.95</v>
      </c>
      <c r="M622" s="71">
        <v>4.95</v>
      </c>
      <c r="N622" s="71">
        <v>4.95</v>
      </c>
      <c r="O622" s="71">
        <v>4.95</v>
      </c>
      <c r="P622" s="71">
        <v>4.95</v>
      </c>
      <c r="Q622" s="71">
        <v>4.95</v>
      </c>
      <c r="R622" s="71">
        <v>4.95</v>
      </c>
      <c r="S622" s="71">
        <v>4.95</v>
      </c>
      <c r="T622" s="71">
        <v>4.95</v>
      </c>
      <c r="U622" s="71">
        <v>4.95</v>
      </c>
      <c r="V622" s="71">
        <v>4.95</v>
      </c>
      <c r="W622" s="71">
        <v>4.95</v>
      </c>
      <c r="X622" s="71">
        <v>4.95</v>
      </c>
      <c r="Y622" s="71">
        <v>4.95</v>
      </c>
      <c r="Z622" s="71">
        <v>4.95</v>
      </c>
      <c r="AA622" s="71">
        <v>4.95</v>
      </c>
    </row>
    <row r="623" spans="1:27" ht="12.75" hidden="1" customHeight="1" outlineLevel="1" x14ac:dyDescent="0.2">
      <c r="A623" s="163" t="s">
        <v>1637</v>
      </c>
      <c r="B623" s="94" t="s">
        <v>81</v>
      </c>
      <c r="C623" s="70" t="s">
        <v>79</v>
      </c>
      <c r="D623" s="71">
        <f>$D$11</f>
        <v>110.23</v>
      </c>
      <c r="E623" s="71">
        <f t="shared" ref="E623:AA623" si="362">$D$11</f>
        <v>110.23</v>
      </c>
      <c r="F623" s="71">
        <f t="shared" si="362"/>
        <v>110.23</v>
      </c>
      <c r="G623" s="71">
        <f t="shared" si="362"/>
        <v>110.23</v>
      </c>
      <c r="H623" s="71">
        <f t="shared" si="362"/>
        <v>110.23</v>
      </c>
      <c r="I623" s="71">
        <f t="shared" si="362"/>
        <v>110.23</v>
      </c>
      <c r="J623" s="71">
        <f t="shared" si="362"/>
        <v>110.23</v>
      </c>
      <c r="K623" s="71">
        <f t="shared" si="362"/>
        <v>110.23</v>
      </c>
      <c r="L623" s="71">
        <f t="shared" si="362"/>
        <v>110.23</v>
      </c>
      <c r="M623" s="71">
        <f t="shared" si="362"/>
        <v>110.23</v>
      </c>
      <c r="N623" s="71">
        <f t="shared" si="362"/>
        <v>110.23</v>
      </c>
      <c r="O623" s="71">
        <f t="shared" si="362"/>
        <v>110.23</v>
      </c>
      <c r="P623" s="71">
        <f t="shared" si="362"/>
        <v>110.23</v>
      </c>
      <c r="Q623" s="71">
        <f t="shared" si="362"/>
        <v>110.23</v>
      </c>
      <c r="R623" s="71">
        <f t="shared" si="362"/>
        <v>110.23</v>
      </c>
      <c r="S623" s="71">
        <f t="shared" si="362"/>
        <v>110.23</v>
      </c>
      <c r="T623" s="71">
        <f t="shared" si="362"/>
        <v>110.23</v>
      </c>
      <c r="U623" s="71">
        <f t="shared" si="362"/>
        <v>110.23</v>
      </c>
      <c r="V623" s="71">
        <f t="shared" si="362"/>
        <v>110.23</v>
      </c>
      <c r="W623" s="71">
        <f t="shared" si="362"/>
        <v>110.23</v>
      </c>
      <c r="X623" s="71">
        <f t="shared" si="362"/>
        <v>110.23</v>
      </c>
      <c r="Y623" s="71">
        <f t="shared" si="362"/>
        <v>110.23</v>
      </c>
      <c r="Z623" s="71">
        <f t="shared" si="362"/>
        <v>110.23</v>
      </c>
      <c r="AA623" s="71">
        <f t="shared" si="362"/>
        <v>110.23</v>
      </c>
    </row>
    <row r="624" spans="1:27" collapsed="1" x14ac:dyDescent="0.2">
      <c r="A624" s="162" t="s">
        <v>1638</v>
      </c>
      <c r="B624" s="54" t="str">
        <f>"29"&amp;"."&amp;$B$663&amp;"."&amp;$B$664</f>
        <v>29.05.2023</v>
      </c>
      <c r="C624" s="134" t="s">
        <v>76</v>
      </c>
      <c r="D624" s="135">
        <f>ROUND(((D625+D626+D628+D627)/1000),5)</f>
        <v>1.8872100000000001</v>
      </c>
      <c r="E624" s="135">
        <f>ROUND(((E625+E626+E628+E627)/1000),5)</f>
        <v>1.7120500000000001</v>
      </c>
      <c r="F624" s="135">
        <f>ROUND(((F625+F626+F628+F627)/1000),5)</f>
        <v>1.62226</v>
      </c>
      <c r="G624" s="135">
        <f t="shared" ref="G624:AA624" si="363">ROUND(((G625+G626+G628+G627)/1000),5)</f>
        <v>1.5832200000000001</v>
      </c>
      <c r="H624" s="135">
        <f t="shared" si="363"/>
        <v>1.58754</v>
      </c>
      <c r="I624" s="135">
        <f t="shared" si="363"/>
        <v>1.6489400000000001</v>
      </c>
      <c r="J624" s="135">
        <f t="shared" si="363"/>
        <v>2.06637</v>
      </c>
      <c r="K624" s="135">
        <f t="shared" si="363"/>
        <v>2.3058999999999998</v>
      </c>
      <c r="L624" s="135">
        <f t="shared" si="363"/>
        <v>2.50278</v>
      </c>
      <c r="M624" s="135">
        <f t="shared" si="363"/>
        <v>2.5215000000000001</v>
      </c>
      <c r="N624" s="135">
        <f t="shared" si="363"/>
        <v>2.5399699999999998</v>
      </c>
      <c r="O624" s="135">
        <f t="shared" si="363"/>
        <v>2.5617200000000002</v>
      </c>
      <c r="P624" s="135">
        <f t="shared" si="363"/>
        <v>2.5364399999999998</v>
      </c>
      <c r="Q624" s="135">
        <f t="shared" si="363"/>
        <v>2.5304500000000001</v>
      </c>
      <c r="R624" s="135">
        <f t="shared" si="363"/>
        <v>2.58005</v>
      </c>
      <c r="S624" s="135">
        <f t="shared" si="363"/>
        <v>2.5684</v>
      </c>
      <c r="T624" s="135">
        <f t="shared" si="363"/>
        <v>2.54834</v>
      </c>
      <c r="U624" s="135">
        <f t="shared" si="363"/>
        <v>2.5314899999999998</v>
      </c>
      <c r="V624" s="135">
        <f t="shared" si="363"/>
        <v>2.5192899999999998</v>
      </c>
      <c r="W624" s="135">
        <f t="shared" si="363"/>
        <v>2.5057399999999999</v>
      </c>
      <c r="X624" s="135">
        <f t="shared" si="363"/>
        <v>2.5026700000000002</v>
      </c>
      <c r="Y624" s="135">
        <f t="shared" si="363"/>
        <v>2.4961799999999998</v>
      </c>
      <c r="Z624" s="135">
        <f t="shared" si="363"/>
        <v>2.3982399999999999</v>
      </c>
      <c r="AA624" s="135">
        <f t="shared" si="363"/>
        <v>2.0125099999999998</v>
      </c>
    </row>
    <row r="625" spans="1:27" ht="12.75" hidden="1" customHeight="1" outlineLevel="1" x14ac:dyDescent="0.2">
      <c r="A625" s="163" t="s">
        <v>1639</v>
      </c>
      <c r="B625" s="94" t="s">
        <v>238</v>
      </c>
      <c r="C625" s="70" t="s">
        <v>79</v>
      </c>
      <c r="D625" s="71">
        <v>1337.85</v>
      </c>
      <c r="E625" s="71">
        <v>1162.69</v>
      </c>
      <c r="F625" s="71">
        <v>1072.9000000000001</v>
      </c>
      <c r="G625" s="71">
        <v>1033.8599999999999</v>
      </c>
      <c r="H625" s="71">
        <v>1038.18</v>
      </c>
      <c r="I625" s="71">
        <v>1099.58</v>
      </c>
      <c r="J625" s="71">
        <v>1517.01</v>
      </c>
      <c r="K625" s="71">
        <v>1756.54</v>
      </c>
      <c r="L625" s="71">
        <v>1953.42</v>
      </c>
      <c r="M625" s="71">
        <v>1972.14</v>
      </c>
      <c r="N625" s="71">
        <v>1990.61</v>
      </c>
      <c r="O625" s="71">
        <v>2012.36</v>
      </c>
      <c r="P625" s="71">
        <v>1987.08</v>
      </c>
      <c r="Q625" s="71">
        <v>1981.09</v>
      </c>
      <c r="R625" s="71">
        <v>2030.69</v>
      </c>
      <c r="S625" s="71">
        <v>2019.04</v>
      </c>
      <c r="T625" s="71">
        <v>1998.98</v>
      </c>
      <c r="U625" s="71">
        <v>1982.13</v>
      </c>
      <c r="V625" s="71">
        <v>1969.93</v>
      </c>
      <c r="W625" s="71">
        <v>1956.38</v>
      </c>
      <c r="X625" s="71">
        <v>1953.31</v>
      </c>
      <c r="Y625" s="71">
        <v>1946.82</v>
      </c>
      <c r="Z625" s="71">
        <v>1848.88</v>
      </c>
      <c r="AA625" s="71">
        <v>1463.15</v>
      </c>
    </row>
    <row r="626" spans="1:27" ht="12.75" hidden="1" customHeight="1" outlineLevel="1" x14ac:dyDescent="0.2">
      <c r="A626" s="163" t="s">
        <v>1640</v>
      </c>
      <c r="B626" s="94" t="s">
        <v>90</v>
      </c>
      <c r="C626" s="70" t="s">
        <v>79</v>
      </c>
      <c r="D626" s="71">
        <f>$D$486</f>
        <v>434.18</v>
      </c>
      <c r="E626" s="71">
        <f t="shared" ref="E626:AA626" si="364">$D$486</f>
        <v>434.18</v>
      </c>
      <c r="F626" s="71">
        <f t="shared" si="364"/>
        <v>434.18</v>
      </c>
      <c r="G626" s="71">
        <f t="shared" si="364"/>
        <v>434.18</v>
      </c>
      <c r="H626" s="71">
        <f t="shared" si="364"/>
        <v>434.18</v>
      </c>
      <c r="I626" s="71">
        <f t="shared" si="364"/>
        <v>434.18</v>
      </c>
      <c r="J626" s="71">
        <f t="shared" si="364"/>
        <v>434.18</v>
      </c>
      <c r="K626" s="71">
        <f t="shared" si="364"/>
        <v>434.18</v>
      </c>
      <c r="L626" s="71">
        <f t="shared" si="364"/>
        <v>434.18</v>
      </c>
      <c r="M626" s="71">
        <f t="shared" si="364"/>
        <v>434.18</v>
      </c>
      <c r="N626" s="71">
        <f t="shared" si="364"/>
        <v>434.18</v>
      </c>
      <c r="O626" s="71">
        <f t="shared" si="364"/>
        <v>434.18</v>
      </c>
      <c r="P626" s="71">
        <f t="shared" si="364"/>
        <v>434.18</v>
      </c>
      <c r="Q626" s="71">
        <f t="shared" si="364"/>
        <v>434.18</v>
      </c>
      <c r="R626" s="71">
        <f t="shared" si="364"/>
        <v>434.18</v>
      </c>
      <c r="S626" s="71">
        <f t="shared" si="364"/>
        <v>434.18</v>
      </c>
      <c r="T626" s="71">
        <f t="shared" si="364"/>
        <v>434.18</v>
      </c>
      <c r="U626" s="71">
        <f t="shared" si="364"/>
        <v>434.18</v>
      </c>
      <c r="V626" s="71">
        <f t="shared" si="364"/>
        <v>434.18</v>
      </c>
      <c r="W626" s="71">
        <f t="shared" si="364"/>
        <v>434.18</v>
      </c>
      <c r="X626" s="71">
        <f t="shared" si="364"/>
        <v>434.18</v>
      </c>
      <c r="Y626" s="71">
        <f t="shared" si="364"/>
        <v>434.18</v>
      </c>
      <c r="Z626" s="71">
        <f t="shared" si="364"/>
        <v>434.18</v>
      </c>
      <c r="AA626" s="71">
        <f t="shared" si="364"/>
        <v>434.18</v>
      </c>
    </row>
    <row r="627" spans="1:27" ht="12.75" hidden="1" customHeight="1" outlineLevel="1" x14ac:dyDescent="0.2">
      <c r="A627" s="163" t="s">
        <v>1641</v>
      </c>
      <c r="B627" s="94" t="s">
        <v>83</v>
      </c>
      <c r="C627" s="70" t="s">
        <v>79</v>
      </c>
      <c r="D627" s="71">
        <v>4.95</v>
      </c>
      <c r="E627" s="71">
        <v>4.95</v>
      </c>
      <c r="F627" s="71">
        <v>4.95</v>
      </c>
      <c r="G627" s="71">
        <v>4.95</v>
      </c>
      <c r="H627" s="71">
        <v>4.95</v>
      </c>
      <c r="I627" s="71">
        <v>4.95</v>
      </c>
      <c r="J627" s="71">
        <v>4.95</v>
      </c>
      <c r="K627" s="71">
        <v>4.95</v>
      </c>
      <c r="L627" s="71">
        <v>4.95</v>
      </c>
      <c r="M627" s="71">
        <v>4.95</v>
      </c>
      <c r="N627" s="71">
        <v>4.95</v>
      </c>
      <c r="O627" s="71">
        <v>4.95</v>
      </c>
      <c r="P627" s="71">
        <v>4.95</v>
      </c>
      <c r="Q627" s="71">
        <v>4.95</v>
      </c>
      <c r="R627" s="71">
        <v>4.95</v>
      </c>
      <c r="S627" s="71">
        <v>4.95</v>
      </c>
      <c r="T627" s="71">
        <v>4.95</v>
      </c>
      <c r="U627" s="71">
        <v>4.95</v>
      </c>
      <c r="V627" s="71">
        <v>4.95</v>
      </c>
      <c r="W627" s="71">
        <v>4.95</v>
      </c>
      <c r="X627" s="71">
        <v>4.95</v>
      </c>
      <c r="Y627" s="71">
        <v>4.95</v>
      </c>
      <c r="Z627" s="71">
        <v>4.95</v>
      </c>
      <c r="AA627" s="71">
        <v>4.95</v>
      </c>
    </row>
    <row r="628" spans="1:27" ht="12.75" hidden="1" customHeight="1" outlineLevel="1" x14ac:dyDescent="0.2">
      <c r="A628" s="163" t="s">
        <v>1642</v>
      </c>
      <c r="B628" s="94" t="s">
        <v>81</v>
      </c>
      <c r="C628" s="70" t="s">
        <v>79</v>
      </c>
      <c r="D628" s="71">
        <f>$D$11</f>
        <v>110.23</v>
      </c>
      <c r="E628" s="71">
        <f t="shared" ref="E628:AA628" si="365">$D$11</f>
        <v>110.23</v>
      </c>
      <c r="F628" s="71">
        <f t="shared" si="365"/>
        <v>110.23</v>
      </c>
      <c r="G628" s="71">
        <f t="shared" si="365"/>
        <v>110.23</v>
      </c>
      <c r="H628" s="71">
        <f t="shared" si="365"/>
        <v>110.23</v>
      </c>
      <c r="I628" s="71">
        <f t="shared" si="365"/>
        <v>110.23</v>
      </c>
      <c r="J628" s="71">
        <f t="shared" si="365"/>
        <v>110.23</v>
      </c>
      <c r="K628" s="71">
        <f t="shared" si="365"/>
        <v>110.23</v>
      </c>
      <c r="L628" s="71">
        <f t="shared" si="365"/>
        <v>110.23</v>
      </c>
      <c r="M628" s="71">
        <f t="shared" si="365"/>
        <v>110.23</v>
      </c>
      <c r="N628" s="71">
        <f t="shared" si="365"/>
        <v>110.23</v>
      </c>
      <c r="O628" s="71">
        <f t="shared" si="365"/>
        <v>110.23</v>
      </c>
      <c r="P628" s="71">
        <f t="shared" si="365"/>
        <v>110.23</v>
      </c>
      <c r="Q628" s="71">
        <f t="shared" si="365"/>
        <v>110.23</v>
      </c>
      <c r="R628" s="71">
        <f t="shared" si="365"/>
        <v>110.23</v>
      </c>
      <c r="S628" s="71">
        <f t="shared" si="365"/>
        <v>110.23</v>
      </c>
      <c r="T628" s="71">
        <f t="shared" si="365"/>
        <v>110.23</v>
      </c>
      <c r="U628" s="71">
        <f t="shared" si="365"/>
        <v>110.23</v>
      </c>
      <c r="V628" s="71">
        <f t="shared" si="365"/>
        <v>110.23</v>
      </c>
      <c r="W628" s="71">
        <f t="shared" si="365"/>
        <v>110.23</v>
      </c>
      <c r="X628" s="71">
        <f t="shared" si="365"/>
        <v>110.23</v>
      </c>
      <c r="Y628" s="71">
        <f t="shared" si="365"/>
        <v>110.23</v>
      </c>
      <c r="Z628" s="71">
        <f t="shared" si="365"/>
        <v>110.23</v>
      </c>
      <c r="AA628" s="71">
        <f t="shared" si="365"/>
        <v>110.23</v>
      </c>
    </row>
    <row r="629" spans="1:27" collapsed="1" x14ac:dyDescent="0.2">
      <c r="A629" s="162" t="s">
        <v>1643</v>
      </c>
      <c r="B629" s="54" t="str">
        <f>"30"&amp;"."&amp;$B$663&amp;"."&amp;$B$664</f>
        <v>30.05.2023</v>
      </c>
      <c r="C629" s="134" t="s">
        <v>76</v>
      </c>
      <c r="D629" s="135">
        <f>ROUND(((D630+D631+D633+D632)/1000),5)</f>
        <v>1.80511</v>
      </c>
      <c r="E629" s="135">
        <f>ROUND(((E630+E631+E633+E632)/1000),5)</f>
        <v>1.6532</v>
      </c>
      <c r="F629" s="135">
        <f>ROUND(((F630+F631+F633+F632)/1000),5)</f>
        <v>1.6206799999999999</v>
      </c>
      <c r="G629" s="135">
        <f t="shared" ref="G629:AA629" si="366">ROUND(((G630+G631+G633+G632)/1000),5)</f>
        <v>1.58969</v>
      </c>
      <c r="H629" s="135">
        <f t="shared" si="366"/>
        <v>1.59457</v>
      </c>
      <c r="I629" s="135">
        <f t="shared" si="366"/>
        <v>1.72628</v>
      </c>
      <c r="J629" s="135">
        <f t="shared" si="366"/>
        <v>2.0644800000000001</v>
      </c>
      <c r="K629" s="135">
        <f t="shared" si="366"/>
        <v>2.3265199999999999</v>
      </c>
      <c r="L629" s="135">
        <f t="shared" si="366"/>
        <v>2.4933999999999998</v>
      </c>
      <c r="M629" s="135">
        <f t="shared" si="366"/>
        <v>2.5602100000000001</v>
      </c>
      <c r="N629" s="135">
        <f t="shared" si="366"/>
        <v>2.57802</v>
      </c>
      <c r="O629" s="135">
        <f t="shared" si="366"/>
        <v>2.56393</v>
      </c>
      <c r="P629" s="135">
        <f t="shared" si="366"/>
        <v>2.5558299999999998</v>
      </c>
      <c r="Q629" s="135">
        <f t="shared" si="366"/>
        <v>2.5734499999999998</v>
      </c>
      <c r="R629" s="135">
        <f t="shared" si="366"/>
        <v>2.5706000000000002</v>
      </c>
      <c r="S629" s="135">
        <f t="shared" si="366"/>
        <v>2.5583200000000001</v>
      </c>
      <c r="T629" s="135">
        <f t="shared" si="366"/>
        <v>2.5437799999999999</v>
      </c>
      <c r="U629" s="135">
        <f t="shared" si="366"/>
        <v>2.5333899999999998</v>
      </c>
      <c r="V629" s="135">
        <f t="shared" si="366"/>
        <v>2.5209299999999999</v>
      </c>
      <c r="W629" s="135">
        <f t="shared" si="366"/>
        <v>2.5148799999999998</v>
      </c>
      <c r="X629" s="135">
        <f t="shared" si="366"/>
        <v>2.5055100000000001</v>
      </c>
      <c r="Y629" s="135">
        <f t="shared" si="366"/>
        <v>2.5103900000000001</v>
      </c>
      <c r="Z629" s="135">
        <f t="shared" si="366"/>
        <v>2.3742800000000002</v>
      </c>
      <c r="AA629" s="135">
        <f t="shared" si="366"/>
        <v>2.0177</v>
      </c>
    </row>
    <row r="630" spans="1:27" ht="12.75" hidden="1" customHeight="1" outlineLevel="1" x14ac:dyDescent="0.2">
      <c r="A630" s="163" t="s">
        <v>1644</v>
      </c>
      <c r="B630" s="94" t="s">
        <v>238</v>
      </c>
      <c r="C630" s="70" t="s">
        <v>79</v>
      </c>
      <c r="D630" s="71">
        <v>1255.75</v>
      </c>
      <c r="E630" s="71">
        <v>1103.8399999999999</v>
      </c>
      <c r="F630" s="71">
        <v>1071.32</v>
      </c>
      <c r="G630" s="71">
        <v>1040.33</v>
      </c>
      <c r="H630" s="71">
        <v>1045.21</v>
      </c>
      <c r="I630" s="71">
        <v>1176.92</v>
      </c>
      <c r="J630" s="71">
        <v>1515.12</v>
      </c>
      <c r="K630" s="71">
        <v>1777.16</v>
      </c>
      <c r="L630" s="71">
        <v>1944.04</v>
      </c>
      <c r="M630" s="71">
        <v>2010.85</v>
      </c>
      <c r="N630" s="71">
        <v>2028.66</v>
      </c>
      <c r="O630" s="71">
        <v>2014.57</v>
      </c>
      <c r="P630" s="71">
        <v>2006.47</v>
      </c>
      <c r="Q630" s="71">
        <v>2024.09</v>
      </c>
      <c r="R630" s="71">
        <v>2021.24</v>
      </c>
      <c r="S630" s="71">
        <v>2008.96</v>
      </c>
      <c r="T630" s="71">
        <v>1994.42</v>
      </c>
      <c r="U630" s="71">
        <v>1984.03</v>
      </c>
      <c r="V630" s="71">
        <v>1971.57</v>
      </c>
      <c r="W630" s="71">
        <v>1965.52</v>
      </c>
      <c r="X630" s="71">
        <v>1956.15</v>
      </c>
      <c r="Y630" s="71">
        <v>1961.03</v>
      </c>
      <c r="Z630" s="71">
        <v>1824.92</v>
      </c>
      <c r="AA630" s="71">
        <v>1468.34</v>
      </c>
    </row>
    <row r="631" spans="1:27" ht="12.75" hidden="1" customHeight="1" outlineLevel="1" x14ac:dyDescent="0.2">
      <c r="A631" s="163" t="s">
        <v>1645</v>
      </c>
      <c r="B631" s="94" t="s">
        <v>90</v>
      </c>
      <c r="C631" s="70" t="s">
        <v>79</v>
      </c>
      <c r="D631" s="71">
        <f>$D$486</f>
        <v>434.18</v>
      </c>
      <c r="E631" s="71">
        <f t="shared" ref="E631:AA631" si="367">$D$486</f>
        <v>434.18</v>
      </c>
      <c r="F631" s="71">
        <f t="shared" si="367"/>
        <v>434.18</v>
      </c>
      <c r="G631" s="71">
        <f t="shared" si="367"/>
        <v>434.18</v>
      </c>
      <c r="H631" s="71">
        <f t="shared" si="367"/>
        <v>434.18</v>
      </c>
      <c r="I631" s="71">
        <f t="shared" si="367"/>
        <v>434.18</v>
      </c>
      <c r="J631" s="71">
        <f t="shared" si="367"/>
        <v>434.18</v>
      </c>
      <c r="K631" s="71">
        <f t="shared" si="367"/>
        <v>434.18</v>
      </c>
      <c r="L631" s="71">
        <f t="shared" si="367"/>
        <v>434.18</v>
      </c>
      <c r="M631" s="71">
        <f t="shared" si="367"/>
        <v>434.18</v>
      </c>
      <c r="N631" s="71">
        <f t="shared" si="367"/>
        <v>434.18</v>
      </c>
      <c r="O631" s="71">
        <f t="shared" si="367"/>
        <v>434.18</v>
      </c>
      <c r="P631" s="71">
        <f t="shared" si="367"/>
        <v>434.18</v>
      </c>
      <c r="Q631" s="71">
        <f t="shared" si="367"/>
        <v>434.18</v>
      </c>
      <c r="R631" s="71">
        <f t="shared" si="367"/>
        <v>434.18</v>
      </c>
      <c r="S631" s="71">
        <f t="shared" si="367"/>
        <v>434.18</v>
      </c>
      <c r="T631" s="71">
        <f t="shared" si="367"/>
        <v>434.18</v>
      </c>
      <c r="U631" s="71">
        <f t="shared" si="367"/>
        <v>434.18</v>
      </c>
      <c r="V631" s="71">
        <f t="shared" si="367"/>
        <v>434.18</v>
      </c>
      <c r="W631" s="71">
        <f t="shared" si="367"/>
        <v>434.18</v>
      </c>
      <c r="X631" s="71">
        <f t="shared" si="367"/>
        <v>434.18</v>
      </c>
      <c r="Y631" s="71">
        <f t="shared" si="367"/>
        <v>434.18</v>
      </c>
      <c r="Z631" s="71">
        <f t="shared" si="367"/>
        <v>434.18</v>
      </c>
      <c r="AA631" s="71">
        <f t="shared" si="367"/>
        <v>434.18</v>
      </c>
    </row>
    <row r="632" spans="1:27" ht="12.75" hidden="1" customHeight="1" outlineLevel="1" x14ac:dyDescent="0.2">
      <c r="A632" s="163" t="s">
        <v>1646</v>
      </c>
      <c r="B632" s="94" t="s">
        <v>83</v>
      </c>
      <c r="C632" s="70" t="s">
        <v>79</v>
      </c>
      <c r="D632" s="71">
        <v>4.95</v>
      </c>
      <c r="E632" s="71">
        <v>4.95</v>
      </c>
      <c r="F632" s="71">
        <v>4.95</v>
      </c>
      <c r="G632" s="71">
        <v>4.95</v>
      </c>
      <c r="H632" s="71">
        <v>4.95</v>
      </c>
      <c r="I632" s="71">
        <v>4.95</v>
      </c>
      <c r="J632" s="71">
        <v>4.95</v>
      </c>
      <c r="K632" s="71">
        <v>4.95</v>
      </c>
      <c r="L632" s="71">
        <v>4.95</v>
      </c>
      <c r="M632" s="71">
        <v>4.95</v>
      </c>
      <c r="N632" s="71">
        <v>4.95</v>
      </c>
      <c r="O632" s="71">
        <v>4.95</v>
      </c>
      <c r="P632" s="71">
        <v>4.95</v>
      </c>
      <c r="Q632" s="71">
        <v>4.95</v>
      </c>
      <c r="R632" s="71">
        <v>4.95</v>
      </c>
      <c r="S632" s="71">
        <v>4.95</v>
      </c>
      <c r="T632" s="71">
        <v>4.95</v>
      </c>
      <c r="U632" s="71">
        <v>4.95</v>
      </c>
      <c r="V632" s="71">
        <v>4.95</v>
      </c>
      <c r="W632" s="71">
        <v>4.95</v>
      </c>
      <c r="X632" s="71">
        <v>4.95</v>
      </c>
      <c r="Y632" s="71">
        <v>4.95</v>
      </c>
      <c r="Z632" s="71">
        <v>4.95</v>
      </c>
      <c r="AA632" s="71">
        <v>4.95</v>
      </c>
    </row>
    <row r="633" spans="1:27" ht="12.75" hidden="1" customHeight="1" outlineLevel="1" x14ac:dyDescent="0.2">
      <c r="A633" s="163" t="s">
        <v>1647</v>
      </c>
      <c r="B633" s="94" t="s">
        <v>81</v>
      </c>
      <c r="C633" s="70" t="s">
        <v>79</v>
      </c>
      <c r="D633" s="71">
        <f>$D$11</f>
        <v>110.23</v>
      </c>
      <c r="E633" s="71">
        <f t="shared" ref="E633:AA633" si="368">$D$11</f>
        <v>110.23</v>
      </c>
      <c r="F633" s="71">
        <f t="shared" si="368"/>
        <v>110.23</v>
      </c>
      <c r="G633" s="71">
        <f t="shared" si="368"/>
        <v>110.23</v>
      </c>
      <c r="H633" s="71">
        <f t="shared" si="368"/>
        <v>110.23</v>
      </c>
      <c r="I633" s="71">
        <f t="shared" si="368"/>
        <v>110.23</v>
      </c>
      <c r="J633" s="71">
        <f t="shared" si="368"/>
        <v>110.23</v>
      </c>
      <c r="K633" s="71">
        <f t="shared" si="368"/>
        <v>110.23</v>
      </c>
      <c r="L633" s="71">
        <f t="shared" si="368"/>
        <v>110.23</v>
      </c>
      <c r="M633" s="71">
        <f t="shared" si="368"/>
        <v>110.23</v>
      </c>
      <c r="N633" s="71">
        <f t="shared" si="368"/>
        <v>110.23</v>
      </c>
      <c r="O633" s="71">
        <f t="shared" si="368"/>
        <v>110.23</v>
      </c>
      <c r="P633" s="71">
        <f t="shared" si="368"/>
        <v>110.23</v>
      </c>
      <c r="Q633" s="71">
        <f t="shared" si="368"/>
        <v>110.23</v>
      </c>
      <c r="R633" s="71">
        <f t="shared" si="368"/>
        <v>110.23</v>
      </c>
      <c r="S633" s="71">
        <f t="shared" si="368"/>
        <v>110.23</v>
      </c>
      <c r="T633" s="71">
        <f t="shared" si="368"/>
        <v>110.23</v>
      </c>
      <c r="U633" s="71">
        <f t="shared" si="368"/>
        <v>110.23</v>
      </c>
      <c r="V633" s="71">
        <f t="shared" si="368"/>
        <v>110.23</v>
      </c>
      <c r="W633" s="71">
        <f t="shared" si="368"/>
        <v>110.23</v>
      </c>
      <c r="X633" s="71">
        <f t="shared" si="368"/>
        <v>110.23</v>
      </c>
      <c r="Y633" s="71">
        <f t="shared" si="368"/>
        <v>110.23</v>
      </c>
      <c r="Z633" s="71">
        <f t="shared" si="368"/>
        <v>110.23</v>
      </c>
      <c r="AA633" s="71">
        <f t="shared" si="368"/>
        <v>110.23</v>
      </c>
    </row>
    <row r="634" spans="1:27" collapsed="1" x14ac:dyDescent="0.2">
      <c r="A634" s="162" t="s">
        <v>1648</v>
      </c>
      <c r="B634" s="54" t="str">
        <f>"31"&amp;"."&amp;$B$663&amp;"."&amp;$B$664</f>
        <v>31.05.2023</v>
      </c>
      <c r="C634" s="134" t="s">
        <v>76</v>
      </c>
      <c r="D634" s="135">
        <f>ROUND(((D635+D636+D638+D637)/1000),5)</f>
        <v>1.7579499999999999</v>
      </c>
      <c r="E634" s="135">
        <f>ROUND(((E635+E636+E638+E637)/1000),5)</f>
        <v>1.6238600000000001</v>
      </c>
      <c r="F634" s="135">
        <f>ROUND(((F635+F636+F638+F637)/1000),5)</f>
        <v>1.5517000000000001</v>
      </c>
      <c r="G634" s="135">
        <f t="shared" ref="G634:AA634" si="369">ROUND(((G635+G636+G638+G637)/1000),5)</f>
        <v>1.50224</v>
      </c>
      <c r="H634" s="135">
        <f t="shared" si="369"/>
        <v>1.4826999999999999</v>
      </c>
      <c r="I634" s="135">
        <f t="shared" si="369"/>
        <v>1.63602</v>
      </c>
      <c r="J634" s="135">
        <f t="shared" si="369"/>
        <v>2.01444</v>
      </c>
      <c r="K634" s="135">
        <f t="shared" si="369"/>
        <v>2.2631800000000002</v>
      </c>
      <c r="L634" s="135">
        <f t="shared" si="369"/>
        <v>2.5114299999999998</v>
      </c>
      <c r="M634" s="135">
        <f t="shared" si="369"/>
        <v>2.5704500000000001</v>
      </c>
      <c r="N634" s="135">
        <f t="shared" si="369"/>
        <v>2.5927099999999998</v>
      </c>
      <c r="O634" s="135">
        <f t="shared" si="369"/>
        <v>2.5858400000000001</v>
      </c>
      <c r="P634" s="135">
        <f t="shared" si="369"/>
        <v>2.5685600000000002</v>
      </c>
      <c r="Q634" s="135">
        <f t="shared" si="369"/>
        <v>2.58894</v>
      </c>
      <c r="R634" s="135">
        <f t="shared" si="369"/>
        <v>2.5931000000000002</v>
      </c>
      <c r="S634" s="135">
        <f t="shared" si="369"/>
        <v>2.6160000000000001</v>
      </c>
      <c r="T634" s="135">
        <f t="shared" si="369"/>
        <v>2.6052399999999998</v>
      </c>
      <c r="U634" s="135">
        <f t="shared" si="369"/>
        <v>2.5881500000000002</v>
      </c>
      <c r="V634" s="135">
        <f t="shared" si="369"/>
        <v>2.5732400000000002</v>
      </c>
      <c r="W634" s="135">
        <f t="shared" si="369"/>
        <v>2.5516299999999998</v>
      </c>
      <c r="X634" s="135">
        <f t="shared" si="369"/>
        <v>2.5432600000000001</v>
      </c>
      <c r="Y634" s="135">
        <f t="shared" si="369"/>
        <v>2.5409999999999999</v>
      </c>
      <c r="Z634" s="135">
        <f t="shared" si="369"/>
        <v>2.3984200000000002</v>
      </c>
      <c r="AA634" s="135">
        <f t="shared" si="369"/>
        <v>2.0706099999999998</v>
      </c>
    </row>
    <row r="635" spans="1:27" ht="12.75" hidden="1" customHeight="1" outlineLevel="1" x14ac:dyDescent="0.2">
      <c r="A635" s="163" t="s">
        <v>1649</v>
      </c>
      <c r="B635" s="94" t="s">
        <v>238</v>
      </c>
      <c r="C635" s="70" t="s">
        <v>79</v>
      </c>
      <c r="D635" s="71">
        <v>1208.5899999999999</v>
      </c>
      <c r="E635" s="71">
        <v>1074.5</v>
      </c>
      <c r="F635" s="71">
        <v>1002.34</v>
      </c>
      <c r="G635" s="71">
        <v>952.88</v>
      </c>
      <c r="H635" s="71">
        <v>933.34</v>
      </c>
      <c r="I635" s="71">
        <v>1086.6600000000001</v>
      </c>
      <c r="J635" s="71">
        <v>1465.08</v>
      </c>
      <c r="K635" s="71">
        <v>1713.82</v>
      </c>
      <c r="L635" s="71">
        <v>1962.07</v>
      </c>
      <c r="M635" s="71">
        <v>2021.09</v>
      </c>
      <c r="N635" s="71">
        <v>2043.35</v>
      </c>
      <c r="O635" s="71">
        <v>2036.48</v>
      </c>
      <c r="P635" s="71">
        <v>2019.2</v>
      </c>
      <c r="Q635" s="71">
        <v>2039.58</v>
      </c>
      <c r="R635" s="71">
        <v>2043.74</v>
      </c>
      <c r="S635" s="71">
        <v>2066.64</v>
      </c>
      <c r="T635" s="71">
        <v>2055.88</v>
      </c>
      <c r="U635" s="71">
        <v>2038.79</v>
      </c>
      <c r="V635" s="71">
        <v>2023.88</v>
      </c>
      <c r="W635" s="71">
        <v>2002.27</v>
      </c>
      <c r="X635" s="71">
        <v>1993.9</v>
      </c>
      <c r="Y635" s="71">
        <v>1991.64</v>
      </c>
      <c r="Z635" s="71">
        <v>1849.06</v>
      </c>
      <c r="AA635" s="71">
        <v>1521.25</v>
      </c>
    </row>
    <row r="636" spans="1:27" ht="12.75" hidden="1" customHeight="1" outlineLevel="1" x14ac:dyDescent="0.2">
      <c r="A636" s="163" t="s">
        <v>1650</v>
      </c>
      <c r="B636" s="94" t="s">
        <v>90</v>
      </c>
      <c r="C636" s="70" t="s">
        <v>79</v>
      </c>
      <c r="D636" s="71">
        <f>$D$486</f>
        <v>434.18</v>
      </c>
      <c r="E636" s="71">
        <f t="shared" ref="E636:AA636" si="370">$D$486</f>
        <v>434.18</v>
      </c>
      <c r="F636" s="71">
        <f t="shared" si="370"/>
        <v>434.18</v>
      </c>
      <c r="G636" s="71">
        <f t="shared" si="370"/>
        <v>434.18</v>
      </c>
      <c r="H636" s="71">
        <f t="shared" si="370"/>
        <v>434.18</v>
      </c>
      <c r="I636" s="71">
        <f t="shared" si="370"/>
        <v>434.18</v>
      </c>
      <c r="J636" s="71">
        <f t="shared" si="370"/>
        <v>434.18</v>
      </c>
      <c r="K636" s="71">
        <f t="shared" si="370"/>
        <v>434.18</v>
      </c>
      <c r="L636" s="71">
        <f t="shared" si="370"/>
        <v>434.18</v>
      </c>
      <c r="M636" s="71">
        <f t="shared" si="370"/>
        <v>434.18</v>
      </c>
      <c r="N636" s="71">
        <f t="shared" si="370"/>
        <v>434.18</v>
      </c>
      <c r="O636" s="71">
        <f t="shared" si="370"/>
        <v>434.18</v>
      </c>
      <c r="P636" s="71">
        <f t="shared" si="370"/>
        <v>434.18</v>
      </c>
      <c r="Q636" s="71">
        <f t="shared" si="370"/>
        <v>434.18</v>
      </c>
      <c r="R636" s="71">
        <f t="shared" si="370"/>
        <v>434.18</v>
      </c>
      <c r="S636" s="71">
        <f t="shared" si="370"/>
        <v>434.18</v>
      </c>
      <c r="T636" s="71">
        <f t="shared" si="370"/>
        <v>434.18</v>
      </c>
      <c r="U636" s="71">
        <f t="shared" si="370"/>
        <v>434.18</v>
      </c>
      <c r="V636" s="71">
        <f t="shared" si="370"/>
        <v>434.18</v>
      </c>
      <c r="W636" s="71">
        <f t="shared" si="370"/>
        <v>434.18</v>
      </c>
      <c r="X636" s="71">
        <f t="shared" si="370"/>
        <v>434.18</v>
      </c>
      <c r="Y636" s="71">
        <f t="shared" si="370"/>
        <v>434.18</v>
      </c>
      <c r="Z636" s="71">
        <f t="shared" si="370"/>
        <v>434.18</v>
      </c>
      <c r="AA636" s="71">
        <f t="shared" si="370"/>
        <v>434.18</v>
      </c>
    </row>
    <row r="637" spans="1:27" ht="12.75" hidden="1" customHeight="1" outlineLevel="1" x14ac:dyDescent="0.2">
      <c r="A637" s="163" t="s">
        <v>1651</v>
      </c>
      <c r="B637" s="94" t="s">
        <v>83</v>
      </c>
      <c r="C637" s="70" t="s">
        <v>79</v>
      </c>
      <c r="D637" s="71">
        <v>4.95</v>
      </c>
      <c r="E637" s="71">
        <v>4.95</v>
      </c>
      <c r="F637" s="71">
        <v>4.95</v>
      </c>
      <c r="G637" s="71">
        <v>4.95</v>
      </c>
      <c r="H637" s="71">
        <v>4.95</v>
      </c>
      <c r="I637" s="71">
        <v>4.95</v>
      </c>
      <c r="J637" s="71">
        <v>4.95</v>
      </c>
      <c r="K637" s="71">
        <v>4.95</v>
      </c>
      <c r="L637" s="71">
        <v>4.95</v>
      </c>
      <c r="M637" s="71">
        <v>4.95</v>
      </c>
      <c r="N637" s="71">
        <v>4.95</v>
      </c>
      <c r="O637" s="71">
        <v>4.95</v>
      </c>
      <c r="P637" s="71">
        <v>4.95</v>
      </c>
      <c r="Q637" s="71">
        <v>4.95</v>
      </c>
      <c r="R637" s="71">
        <v>4.95</v>
      </c>
      <c r="S637" s="71">
        <v>4.95</v>
      </c>
      <c r="T637" s="71">
        <v>4.95</v>
      </c>
      <c r="U637" s="71">
        <v>4.95</v>
      </c>
      <c r="V637" s="71">
        <v>4.95</v>
      </c>
      <c r="W637" s="71">
        <v>4.95</v>
      </c>
      <c r="X637" s="71">
        <v>4.95</v>
      </c>
      <c r="Y637" s="71">
        <v>4.95</v>
      </c>
      <c r="Z637" s="71">
        <v>4.95</v>
      </c>
      <c r="AA637" s="71">
        <v>4.95</v>
      </c>
    </row>
    <row r="638" spans="1:27" ht="12.75" hidden="1" customHeight="1" outlineLevel="1" x14ac:dyDescent="0.2">
      <c r="A638" s="163" t="s">
        <v>1652</v>
      </c>
      <c r="B638" s="94" t="s">
        <v>81</v>
      </c>
      <c r="C638" s="70" t="s">
        <v>79</v>
      </c>
      <c r="D638" s="71">
        <f>$D$11</f>
        <v>110.23</v>
      </c>
      <c r="E638" s="71">
        <f t="shared" ref="E638:AA638" si="371">$D$11</f>
        <v>110.23</v>
      </c>
      <c r="F638" s="71">
        <f t="shared" si="371"/>
        <v>110.23</v>
      </c>
      <c r="G638" s="71">
        <f t="shared" si="371"/>
        <v>110.23</v>
      </c>
      <c r="H638" s="71">
        <f t="shared" si="371"/>
        <v>110.23</v>
      </c>
      <c r="I638" s="71">
        <f t="shared" si="371"/>
        <v>110.23</v>
      </c>
      <c r="J638" s="71">
        <f t="shared" si="371"/>
        <v>110.23</v>
      </c>
      <c r="K638" s="71">
        <f t="shared" si="371"/>
        <v>110.23</v>
      </c>
      <c r="L638" s="71">
        <f t="shared" si="371"/>
        <v>110.23</v>
      </c>
      <c r="M638" s="71">
        <f t="shared" si="371"/>
        <v>110.23</v>
      </c>
      <c r="N638" s="71">
        <f t="shared" si="371"/>
        <v>110.23</v>
      </c>
      <c r="O638" s="71">
        <f t="shared" si="371"/>
        <v>110.23</v>
      </c>
      <c r="P638" s="71">
        <f t="shared" si="371"/>
        <v>110.23</v>
      </c>
      <c r="Q638" s="71">
        <f t="shared" si="371"/>
        <v>110.23</v>
      </c>
      <c r="R638" s="71">
        <f t="shared" si="371"/>
        <v>110.23</v>
      </c>
      <c r="S638" s="71">
        <f t="shared" si="371"/>
        <v>110.23</v>
      </c>
      <c r="T638" s="71">
        <f t="shared" si="371"/>
        <v>110.23</v>
      </c>
      <c r="U638" s="71">
        <f t="shared" si="371"/>
        <v>110.23</v>
      </c>
      <c r="V638" s="71">
        <f t="shared" si="371"/>
        <v>110.23</v>
      </c>
      <c r="W638" s="71">
        <f t="shared" si="371"/>
        <v>110.23</v>
      </c>
      <c r="X638" s="71">
        <f t="shared" si="371"/>
        <v>110.23</v>
      </c>
      <c r="Y638" s="71">
        <f t="shared" si="371"/>
        <v>110.23</v>
      </c>
      <c r="Z638" s="71">
        <f t="shared" si="371"/>
        <v>110.23</v>
      </c>
      <c r="AA638" s="71">
        <f t="shared" si="371"/>
        <v>110.23</v>
      </c>
    </row>
    <row r="639" spans="1:27" collapsed="1" x14ac:dyDescent="0.2">
      <c r="B639" s="165"/>
    </row>
    <row r="640" spans="1:27" x14ac:dyDescent="0.2">
      <c r="B640" s="165"/>
    </row>
    <row r="641" spans="1:27" x14ac:dyDescent="0.2">
      <c r="A641" s="157" t="s">
        <v>861</v>
      </c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9"/>
    </row>
    <row r="642" spans="1:27" ht="15" customHeight="1" x14ac:dyDescent="0.2">
      <c r="A642" s="168" t="s">
        <v>1653</v>
      </c>
      <c r="B642" s="169" t="s">
        <v>863</v>
      </c>
      <c r="C642" s="170" t="s">
        <v>864</v>
      </c>
      <c r="D642" s="161" t="s">
        <v>69</v>
      </c>
      <c r="E642" s="161" t="s">
        <v>70</v>
      </c>
      <c r="F642" s="161" t="s">
        <v>865</v>
      </c>
      <c r="G642" s="161" t="s">
        <v>866</v>
      </c>
      <c r="H642" s="171"/>
      <c r="I642" s="171"/>
      <c r="J642" s="171"/>
      <c r="K642" s="171"/>
      <c r="L642" s="171"/>
      <c r="M642" s="171"/>
      <c r="N642" s="171"/>
      <c r="O642" s="171"/>
      <c r="P642" s="171"/>
      <c r="Q642" s="171"/>
      <c r="R642" s="171"/>
      <c r="S642" s="171"/>
      <c r="T642" s="171"/>
      <c r="U642" s="171"/>
      <c r="V642" s="171"/>
      <c r="W642" s="171"/>
      <c r="X642" s="171"/>
      <c r="Y642" s="171"/>
      <c r="Z642" s="171"/>
      <c r="AA642" s="171"/>
    </row>
    <row r="643" spans="1:27" hidden="1" x14ac:dyDescent="0.2">
      <c r="A643" s="172"/>
      <c r="B643" s="173"/>
      <c r="C643" s="174"/>
      <c r="D643" s="175"/>
      <c r="E643" s="175"/>
      <c r="F643" s="175"/>
      <c r="G643" s="175"/>
    </row>
    <row r="644" spans="1:27" ht="12.75" customHeight="1" x14ac:dyDescent="0.2">
      <c r="A644" s="176" t="s">
        <v>1654</v>
      </c>
      <c r="B644" s="177" t="s">
        <v>868</v>
      </c>
      <c r="C644" s="178" t="s">
        <v>864</v>
      </c>
      <c r="D644" s="175">
        <v>872323.24</v>
      </c>
      <c r="E644" s="175">
        <f>$D644</f>
        <v>872323.24</v>
      </c>
      <c r="F644" s="175">
        <f>$D644</f>
        <v>872323.24</v>
      </c>
      <c r="G644" s="175">
        <f>$D644</f>
        <v>872323.24</v>
      </c>
    </row>
    <row r="645" spans="1:27" ht="12.75" customHeight="1" x14ac:dyDescent="0.2">
      <c r="A645" s="176" t="s">
        <v>1655</v>
      </c>
      <c r="B645" s="177" t="s">
        <v>90</v>
      </c>
      <c r="C645" s="178" t="s">
        <v>864</v>
      </c>
      <c r="D645" s="175">
        <v>571820.46</v>
      </c>
      <c r="E645" s="175">
        <v>1008357.15</v>
      </c>
      <c r="F645" s="175">
        <v>1092208.6499999999</v>
      </c>
      <c r="G645" s="175">
        <v>1355806.62</v>
      </c>
    </row>
    <row r="648" spans="1:27" ht="12.75" customHeight="1" x14ac:dyDescent="0.25">
      <c r="A648" s="179" t="s">
        <v>84</v>
      </c>
      <c r="B648" s="179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1:27" ht="12.75" customHeight="1" x14ac:dyDescent="0.25">
      <c r="A649" s="180" t="s">
        <v>3163</v>
      </c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/>
      <c r="Q649"/>
      <c r="R649"/>
      <c r="S649"/>
      <c r="T649"/>
      <c r="U649"/>
      <c r="V649"/>
      <c r="W649"/>
      <c r="X649"/>
      <c r="Y649"/>
      <c r="Z649"/>
      <c r="AA649"/>
    </row>
    <row r="651" spans="1:27" x14ac:dyDescent="0.2">
      <c r="A651" s="83"/>
      <c r="B651" s="84"/>
    </row>
    <row r="652" spans="1:27" x14ac:dyDescent="0.2">
      <c r="A652" s="83"/>
      <c r="B652" s="85"/>
    </row>
    <row r="663" spans="2:2" hidden="1" x14ac:dyDescent="0.2">
      <c r="B663" s="181" t="s">
        <v>3164</v>
      </c>
    </row>
    <row r="664" spans="2:2" hidden="1" x14ac:dyDescent="0.2">
      <c r="B664" s="182" t="s">
        <v>3165</v>
      </c>
    </row>
  </sheetData>
  <autoFilter ref="B6:C578" xr:uid="{00000000-0001-0000-0B00-000000000000}"/>
  <mergeCells count="12">
    <mergeCell ref="A641:AA641"/>
    <mergeCell ref="A642:A643"/>
    <mergeCell ref="B642:B643"/>
    <mergeCell ref="C642:C643"/>
    <mergeCell ref="A648:B648"/>
    <mergeCell ref="A649:O649"/>
    <mergeCell ref="A1:AA3"/>
    <mergeCell ref="A4:AA4"/>
    <mergeCell ref="A5:AA5"/>
    <mergeCell ref="A164:AA164"/>
    <mergeCell ref="A323:AA323"/>
    <mergeCell ref="A482:AA482"/>
  </mergeCells>
  <pageMargins left="0.25" right="0.25" top="0.75" bottom="0.75" header="0.3" footer="0.3"/>
  <pageSetup paperSize="9" scale="42" fitToHeight="0" orientation="landscape" r:id="rId1"/>
  <rowBreaks count="7" manualBreakCount="7">
    <brk id="81" max="26" man="1"/>
    <brk id="163" max="26" man="1"/>
    <brk id="240" max="26" man="1"/>
    <brk id="322" max="26" man="1"/>
    <brk id="399" max="26" man="1"/>
    <brk id="481" max="26" man="1"/>
    <brk id="558" max="26" man="1"/>
  </rowBreaks>
  <colBreaks count="1" manualBreakCount="1">
    <brk id="12" max="64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E6D1C-1657-46C2-8072-931C9B56E4C1}">
  <sheetPr>
    <tabColor rgb="FFFFC000"/>
    <pageSetUpPr fitToPage="1"/>
  </sheetPr>
  <dimension ref="A1:AA801"/>
  <sheetViews>
    <sheetView view="pageBreakPreview" zoomScale="76" zoomScaleNormal="100" zoomScaleSheetLayoutView="76" workbookViewId="0">
      <selection activeCell="B26" sqref="B26:L26"/>
    </sheetView>
  </sheetViews>
  <sheetFormatPr defaultRowHeight="12.75" outlineLevelRow="1" x14ac:dyDescent="0.2"/>
  <cols>
    <col min="1" max="1" width="9.140625" style="45"/>
    <col min="2" max="2" width="32.140625" style="45" bestFit="1" customWidth="1"/>
    <col min="3" max="3" width="13.42578125" style="45" customWidth="1"/>
    <col min="4" max="27" width="12" style="45" customWidth="1"/>
    <col min="28" max="16384" width="9.140625" style="45"/>
  </cols>
  <sheetData>
    <row r="1" spans="1:27" ht="12.75" customHeight="1" x14ac:dyDescent="0.2">
      <c r="A1" s="151" t="s">
        <v>1656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</row>
    <row r="2" spans="1:27" x14ac:dyDescent="0.2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</row>
    <row r="3" spans="1:27" x14ac:dyDescent="0.2">
      <c r="A3" s="184"/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</row>
    <row r="4" spans="1:27" ht="15" customHeight="1" x14ac:dyDescent="0.25">
      <c r="A4" s="154" t="s">
        <v>208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6"/>
    </row>
    <row r="5" spans="1:27" x14ac:dyDescent="0.2">
      <c r="A5" s="157" t="s">
        <v>209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9"/>
    </row>
    <row r="6" spans="1:27" ht="27" customHeight="1" x14ac:dyDescent="0.2">
      <c r="A6" s="160" t="s">
        <v>64</v>
      </c>
      <c r="B6" s="161" t="s">
        <v>210</v>
      </c>
      <c r="C6" s="160" t="s">
        <v>211</v>
      </c>
      <c r="D6" s="161" t="s">
        <v>212</v>
      </c>
      <c r="E6" s="161" t="s">
        <v>213</v>
      </c>
      <c r="F6" s="161" t="s">
        <v>214</v>
      </c>
      <c r="G6" s="161" t="s">
        <v>215</v>
      </c>
      <c r="H6" s="161" t="s">
        <v>216</v>
      </c>
      <c r="I6" s="161" t="s">
        <v>217</v>
      </c>
      <c r="J6" s="161" t="s">
        <v>218</v>
      </c>
      <c r="K6" s="161" t="s">
        <v>219</v>
      </c>
      <c r="L6" s="161" t="s">
        <v>220</v>
      </c>
      <c r="M6" s="161" t="s">
        <v>221</v>
      </c>
      <c r="N6" s="161" t="s">
        <v>222</v>
      </c>
      <c r="O6" s="161" t="s">
        <v>223</v>
      </c>
      <c r="P6" s="161" t="s">
        <v>224</v>
      </c>
      <c r="Q6" s="161" t="s">
        <v>225</v>
      </c>
      <c r="R6" s="161" t="s">
        <v>226</v>
      </c>
      <c r="S6" s="161" t="s">
        <v>227</v>
      </c>
      <c r="T6" s="161" t="s">
        <v>228</v>
      </c>
      <c r="U6" s="161" t="s">
        <v>229</v>
      </c>
      <c r="V6" s="161" t="s">
        <v>230</v>
      </c>
      <c r="W6" s="161" t="s">
        <v>231</v>
      </c>
      <c r="X6" s="161" t="s">
        <v>232</v>
      </c>
      <c r="Y6" s="161" t="s">
        <v>233</v>
      </c>
      <c r="Z6" s="161" t="s">
        <v>234</v>
      </c>
      <c r="AA6" s="161" t="s">
        <v>235</v>
      </c>
    </row>
    <row r="7" spans="1:27" x14ac:dyDescent="0.2">
      <c r="A7" s="162" t="s">
        <v>1657</v>
      </c>
      <c r="B7" s="54" t="str">
        <f>"01"&amp;"."&amp;$B$800&amp;"."&amp;$B$801</f>
        <v>01.05.2023</v>
      </c>
      <c r="C7" s="134" t="s">
        <v>76</v>
      </c>
      <c r="D7" s="135">
        <f>ROUND(((D8+D9+D11+D10)/1000),5)</f>
        <v>2.94028</v>
      </c>
      <c r="E7" s="135">
        <f>ROUND(((E8+E9+E11+E10)/1000),5)</f>
        <v>2.8103199999999999</v>
      </c>
      <c r="F7" s="135">
        <f>ROUND(((F8+F9+F11+F10)/1000),5)</f>
        <v>2.7170399999999999</v>
      </c>
      <c r="G7" s="135">
        <f t="shared" ref="G7:AA7" si="0">ROUND(((G8+G9+G11+G10)/1000),5)</f>
        <v>2.6506599999999998</v>
      </c>
      <c r="H7" s="135">
        <f t="shared" si="0"/>
        <v>2.6311399999999998</v>
      </c>
      <c r="I7" s="135">
        <f t="shared" si="0"/>
        <v>2.6418400000000002</v>
      </c>
      <c r="J7" s="135">
        <f t="shared" si="0"/>
        <v>2.6714500000000001</v>
      </c>
      <c r="K7" s="135">
        <f t="shared" si="0"/>
        <v>2.84023</v>
      </c>
      <c r="L7" s="135">
        <f t="shared" si="0"/>
        <v>3.0937800000000002</v>
      </c>
      <c r="M7" s="135">
        <f t="shared" si="0"/>
        <v>3.2725599999999999</v>
      </c>
      <c r="N7" s="135">
        <f t="shared" si="0"/>
        <v>3.2873999999999999</v>
      </c>
      <c r="O7" s="135">
        <f t="shared" si="0"/>
        <v>3.2845499999999999</v>
      </c>
      <c r="P7" s="135">
        <f t="shared" si="0"/>
        <v>3.27454</v>
      </c>
      <c r="Q7" s="135">
        <f t="shared" si="0"/>
        <v>3.2744</v>
      </c>
      <c r="R7" s="135">
        <f t="shared" si="0"/>
        <v>3.2580900000000002</v>
      </c>
      <c r="S7" s="135">
        <f t="shared" si="0"/>
        <v>3.2989999999999999</v>
      </c>
      <c r="T7" s="135">
        <f t="shared" si="0"/>
        <v>3.3340700000000001</v>
      </c>
      <c r="U7" s="135">
        <f t="shared" si="0"/>
        <v>3.3496100000000002</v>
      </c>
      <c r="V7" s="135">
        <f t="shared" si="0"/>
        <v>3.38923</v>
      </c>
      <c r="W7" s="135">
        <f t="shared" si="0"/>
        <v>3.4687899999999998</v>
      </c>
      <c r="X7" s="135">
        <f t="shared" si="0"/>
        <v>3.6583899999999998</v>
      </c>
      <c r="Y7" s="135">
        <f t="shared" si="0"/>
        <v>3.45852</v>
      </c>
      <c r="Z7" s="135">
        <f t="shared" si="0"/>
        <v>3.2581199999999999</v>
      </c>
      <c r="AA7" s="135">
        <f t="shared" si="0"/>
        <v>3.05681</v>
      </c>
    </row>
    <row r="8" spans="1:27" ht="12.75" hidden="1" customHeight="1" outlineLevel="1" x14ac:dyDescent="0.2">
      <c r="A8" s="163" t="s">
        <v>1658</v>
      </c>
      <c r="B8" s="94" t="s">
        <v>238</v>
      </c>
      <c r="C8" s="70" t="s">
        <v>79</v>
      </c>
      <c r="D8" s="71">
        <v>1533.22</v>
      </c>
      <c r="E8" s="71">
        <v>1403.26</v>
      </c>
      <c r="F8" s="71">
        <v>1309.98</v>
      </c>
      <c r="G8" s="71">
        <v>1243.5999999999999</v>
      </c>
      <c r="H8" s="71">
        <v>1224.08</v>
      </c>
      <c r="I8" s="71">
        <v>1234.78</v>
      </c>
      <c r="J8" s="71">
        <v>1264.3900000000001</v>
      </c>
      <c r="K8" s="71">
        <v>1433.17</v>
      </c>
      <c r="L8" s="71">
        <v>1686.72</v>
      </c>
      <c r="M8" s="71">
        <v>1865.5</v>
      </c>
      <c r="N8" s="71">
        <v>1880.34</v>
      </c>
      <c r="O8" s="71">
        <v>1877.49</v>
      </c>
      <c r="P8" s="71">
        <v>1867.48</v>
      </c>
      <c r="Q8" s="71">
        <v>1867.34</v>
      </c>
      <c r="R8" s="71">
        <v>1851.03</v>
      </c>
      <c r="S8" s="71">
        <v>1891.94</v>
      </c>
      <c r="T8" s="71">
        <v>1927.01</v>
      </c>
      <c r="U8" s="71">
        <v>1942.55</v>
      </c>
      <c r="V8" s="71">
        <v>1982.17</v>
      </c>
      <c r="W8" s="71">
        <v>2061.73</v>
      </c>
      <c r="X8" s="71">
        <v>2251.33</v>
      </c>
      <c r="Y8" s="71">
        <v>2051.46</v>
      </c>
      <c r="Z8" s="71">
        <v>1851.06</v>
      </c>
      <c r="AA8" s="71">
        <v>1649.75</v>
      </c>
    </row>
    <row r="9" spans="1:27" ht="12.75" hidden="1" customHeight="1" outlineLevel="1" x14ac:dyDescent="0.2">
      <c r="A9" s="163" t="s">
        <v>1659</v>
      </c>
      <c r="B9" s="94" t="s">
        <v>90</v>
      </c>
      <c r="C9" s="70" t="s">
        <v>79</v>
      </c>
      <c r="D9" s="71">
        <v>1071.42</v>
      </c>
      <c r="E9" s="71">
        <f>$D$9</f>
        <v>1071.42</v>
      </c>
      <c r="F9" s="71">
        <f t="shared" ref="F9:AA9" si="1">$D$9</f>
        <v>1071.42</v>
      </c>
      <c r="G9" s="71">
        <f t="shared" si="1"/>
        <v>1071.42</v>
      </c>
      <c r="H9" s="71">
        <f t="shared" si="1"/>
        <v>1071.42</v>
      </c>
      <c r="I9" s="71">
        <f t="shared" si="1"/>
        <v>1071.42</v>
      </c>
      <c r="J9" s="71">
        <f t="shared" si="1"/>
        <v>1071.42</v>
      </c>
      <c r="K9" s="71">
        <f t="shared" si="1"/>
        <v>1071.42</v>
      </c>
      <c r="L9" s="71">
        <f t="shared" si="1"/>
        <v>1071.42</v>
      </c>
      <c r="M9" s="71">
        <f t="shared" si="1"/>
        <v>1071.42</v>
      </c>
      <c r="N9" s="71">
        <f t="shared" si="1"/>
        <v>1071.42</v>
      </c>
      <c r="O9" s="71">
        <f t="shared" si="1"/>
        <v>1071.42</v>
      </c>
      <c r="P9" s="71">
        <f t="shared" si="1"/>
        <v>1071.42</v>
      </c>
      <c r="Q9" s="71">
        <f t="shared" si="1"/>
        <v>1071.42</v>
      </c>
      <c r="R9" s="71">
        <f t="shared" si="1"/>
        <v>1071.42</v>
      </c>
      <c r="S9" s="71">
        <f t="shared" si="1"/>
        <v>1071.42</v>
      </c>
      <c r="T9" s="71">
        <f t="shared" si="1"/>
        <v>1071.42</v>
      </c>
      <c r="U9" s="71">
        <f t="shared" si="1"/>
        <v>1071.42</v>
      </c>
      <c r="V9" s="71">
        <f t="shared" si="1"/>
        <v>1071.42</v>
      </c>
      <c r="W9" s="71">
        <f t="shared" si="1"/>
        <v>1071.42</v>
      </c>
      <c r="X9" s="71">
        <f t="shared" si="1"/>
        <v>1071.42</v>
      </c>
      <c r="Y9" s="71">
        <f t="shared" si="1"/>
        <v>1071.42</v>
      </c>
      <c r="Z9" s="71">
        <f t="shared" si="1"/>
        <v>1071.42</v>
      </c>
      <c r="AA9" s="71">
        <f t="shared" si="1"/>
        <v>1071.42</v>
      </c>
    </row>
    <row r="10" spans="1:27" ht="12.75" hidden="1" customHeight="1" outlineLevel="1" x14ac:dyDescent="0.2">
      <c r="A10" s="163" t="s">
        <v>1660</v>
      </c>
      <c r="B10" s="94" t="s">
        <v>83</v>
      </c>
      <c r="C10" s="70" t="s">
        <v>79</v>
      </c>
      <c r="D10" s="71">
        <v>4.95</v>
      </c>
      <c r="E10" s="71">
        <v>4.95</v>
      </c>
      <c r="F10" s="71">
        <v>4.95</v>
      </c>
      <c r="G10" s="71">
        <v>4.95</v>
      </c>
      <c r="H10" s="71">
        <v>4.95</v>
      </c>
      <c r="I10" s="71">
        <v>4.95</v>
      </c>
      <c r="J10" s="71">
        <v>4.95</v>
      </c>
      <c r="K10" s="71">
        <v>4.95</v>
      </c>
      <c r="L10" s="71">
        <v>4.95</v>
      </c>
      <c r="M10" s="71">
        <v>4.95</v>
      </c>
      <c r="N10" s="71">
        <v>4.95</v>
      </c>
      <c r="O10" s="71">
        <v>4.95</v>
      </c>
      <c r="P10" s="71">
        <v>4.95</v>
      </c>
      <c r="Q10" s="71">
        <v>4.95</v>
      </c>
      <c r="R10" s="71">
        <v>4.95</v>
      </c>
      <c r="S10" s="71">
        <v>4.95</v>
      </c>
      <c r="T10" s="71">
        <v>4.95</v>
      </c>
      <c r="U10" s="71">
        <v>4.95</v>
      </c>
      <c r="V10" s="71">
        <v>4.95</v>
      </c>
      <c r="W10" s="71">
        <v>4.95</v>
      </c>
      <c r="X10" s="71">
        <v>4.95</v>
      </c>
      <c r="Y10" s="71">
        <v>4.95</v>
      </c>
      <c r="Z10" s="71">
        <v>4.95</v>
      </c>
      <c r="AA10" s="71">
        <v>4.95</v>
      </c>
    </row>
    <row r="11" spans="1:27" ht="12.75" hidden="1" customHeight="1" outlineLevel="1" x14ac:dyDescent="0.2">
      <c r="A11" s="163" t="s">
        <v>1661</v>
      </c>
      <c r="B11" s="94" t="s">
        <v>81</v>
      </c>
      <c r="C11" s="70" t="s">
        <v>79</v>
      </c>
      <c r="D11" s="71">
        <v>330.69</v>
      </c>
      <c r="E11" s="71">
        <f>$D$11</f>
        <v>330.69</v>
      </c>
      <c r="F11" s="71">
        <f t="shared" ref="F11:AA11" si="2">$D$11</f>
        <v>330.69</v>
      </c>
      <c r="G11" s="71">
        <f t="shared" si="2"/>
        <v>330.69</v>
      </c>
      <c r="H11" s="71">
        <f t="shared" si="2"/>
        <v>330.69</v>
      </c>
      <c r="I11" s="71">
        <f t="shared" si="2"/>
        <v>330.69</v>
      </c>
      <c r="J11" s="71">
        <f t="shared" si="2"/>
        <v>330.69</v>
      </c>
      <c r="K11" s="71">
        <f t="shared" si="2"/>
        <v>330.69</v>
      </c>
      <c r="L11" s="71">
        <f t="shared" si="2"/>
        <v>330.69</v>
      </c>
      <c r="M11" s="71">
        <f t="shared" si="2"/>
        <v>330.69</v>
      </c>
      <c r="N11" s="71">
        <f t="shared" si="2"/>
        <v>330.69</v>
      </c>
      <c r="O11" s="71">
        <f t="shared" si="2"/>
        <v>330.69</v>
      </c>
      <c r="P11" s="71">
        <f t="shared" si="2"/>
        <v>330.69</v>
      </c>
      <c r="Q11" s="71">
        <f t="shared" si="2"/>
        <v>330.69</v>
      </c>
      <c r="R11" s="71">
        <f t="shared" si="2"/>
        <v>330.69</v>
      </c>
      <c r="S11" s="71">
        <f t="shared" si="2"/>
        <v>330.69</v>
      </c>
      <c r="T11" s="71">
        <f t="shared" si="2"/>
        <v>330.69</v>
      </c>
      <c r="U11" s="71">
        <f t="shared" si="2"/>
        <v>330.69</v>
      </c>
      <c r="V11" s="71">
        <f t="shared" si="2"/>
        <v>330.69</v>
      </c>
      <c r="W11" s="71">
        <f t="shared" si="2"/>
        <v>330.69</v>
      </c>
      <c r="X11" s="71">
        <f t="shared" si="2"/>
        <v>330.69</v>
      </c>
      <c r="Y11" s="71">
        <f t="shared" si="2"/>
        <v>330.69</v>
      </c>
      <c r="Z11" s="71">
        <f t="shared" si="2"/>
        <v>330.69</v>
      </c>
      <c r="AA11" s="71">
        <f t="shared" si="2"/>
        <v>330.69</v>
      </c>
    </row>
    <row r="12" spans="1:27" collapsed="1" x14ac:dyDescent="0.2">
      <c r="A12" s="162" t="s">
        <v>1662</v>
      </c>
      <c r="B12" s="54" t="str">
        <f>"02"&amp;"."&amp;$B$800&amp;"."&amp;$B$801</f>
        <v>02.05.2023</v>
      </c>
      <c r="C12" s="134" t="s">
        <v>76</v>
      </c>
      <c r="D12" s="135">
        <f>ROUND(((D13+D14+D16+D15)/1000),5)</f>
        <v>2.7543799999999998</v>
      </c>
      <c r="E12" s="135">
        <f>ROUND(((E13+E14+E16+E15)/1000),5)</f>
        <v>2.5774599999999999</v>
      </c>
      <c r="F12" s="135">
        <f>ROUND(((F13+F14+F16+F15)/1000),5)</f>
        <v>2.4861499999999999</v>
      </c>
      <c r="G12" s="135">
        <f t="shared" ref="G12:AA12" si="3">ROUND(((G13+G14+G16+G15)/1000),5)</f>
        <v>2.4854099999999999</v>
      </c>
      <c r="H12" s="135">
        <f t="shared" si="3"/>
        <v>2.5093700000000001</v>
      </c>
      <c r="I12" s="135">
        <f t="shared" si="3"/>
        <v>2.6227800000000001</v>
      </c>
      <c r="J12" s="135">
        <f t="shared" si="3"/>
        <v>2.8243299999999998</v>
      </c>
      <c r="K12" s="135">
        <f t="shared" si="3"/>
        <v>3.0855800000000002</v>
      </c>
      <c r="L12" s="135">
        <f t="shared" si="3"/>
        <v>3.2744800000000001</v>
      </c>
      <c r="M12" s="135">
        <f t="shared" si="3"/>
        <v>3.3509699999999998</v>
      </c>
      <c r="N12" s="135">
        <f t="shared" si="3"/>
        <v>3.3716200000000001</v>
      </c>
      <c r="O12" s="135">
        <f t="shared" si="3"/>
        <v>3.31216</v>
      </c>
      <c r="P12" s="135">
        <f t="shared" si="3"/>
        <v>3.3133300000000001</v>
      </c>
      <c r="Q12" s="135">
        <f t="shared" si="3"/>
        <v>3.3165499999999999</v>
      </c>
      <c r="R12" s="135">
        <f t="shared" si="3"/>
        <v>3.3035000000000001</v>
      </c>
      <c r="S12" s="135">
        <f t="shared" si="3"/>
        <v>3.2693300000000001</v>
      </c>
      <c r="T12" s="135">
        <f t="shared" si="3"/>
        <v>3.2264200000000001</v>
      </c>
      <c r="U12" s="135">
        <f t="shared" si="3"/>
        <v>3.2129799999999999</v>
      </c>
      <c r="V12" s="135">
        <f t="shared" si="3"/>
        <v>3.2305299999999999</v>
      </c>
      <c r="W12" s="135">
        <f t="shared" si="3"/>
        <v>3.2465899999999999</v>
      </c>
      <c r="X12" s="135">
        <f t="shared" si="3"/>
        <v>3.3820100000000002</v>
      </c>
      <c r="Y12" s="135">
        <f t="shared" si="3"/>
        <v>3.2886199999999999</v>
      </c>
      <c r="Z12" s="135">
        <f t="shared" si="3"/>
        <v>3.0647099999999998</v>
      </c>
      <c r="AA12" s="135">
        <f t="shared" si="3"/>
        <v>2.7611300000000001</v>
      </c>
    </row>
    <row r="13" spans="1:27" ht="12.75" hidden="1" customHeight="1" outlineLevel="1" x14ac:dyDescent="0.2">
      <c r="A13" s="163" t="s">
        <v>1663</v>
      </c>
      <c r="B13" s="94" t="s">
        <v>238</v>
      </c>
      <c r="C13" s="70" t="s">
        <v>79</v>
      </c>
      <c r="D13" s="71">
        <v>1347.32</v>
      </c>
      <c r="E13" s="71">
        <v>1170.4000000000001</v>
      </c>
      <c r="F13" s="71">
        <v>1079.0899999999999</v>
      </c>
      <c r="G13" s="71">
        <v>1078.3499999999999</v>
      </c>
      <c r="H13" s="71">
        <v>1102.31</v>
      </c>
      <c r="I13" s="71">
        <v>1215.72</v>
      </c>
      <c r="J13" s="71">
        <v>1417.27</v>
      </c>
      <c r="K13" s="71">
        <v>1678.52</v>
      </c>
      <c r="L13" s="71">
        <v>1867.42</v>
      </c>
      <c r="M13" s="71">
        <v>1943.91</v>
      </c>
      <c r="N13" s="71">
        <v>1964.56</v>
      </c>
      <c r="O13" s="71">
        <v>1905.1</v>
      </c>
      <c r="P13" s="71">
        <v>1906.27</v>
      </c>
      <c r="Q13" s="71">
        <v>1909.49</v>
      </c>
      <c r="R13" s="71">
        <v>1896.44</v>
      </c>
      <c r="S13" s="71">
        <v>1862.27</v>
      </c>
      <c r="T13" s="71">
        <v>1819.36</v>
      </c>
      <c r="U13" s="71">
        <v>1805.92</v>
      </c>
      <c r="V13" s="71">
        <v>1823.47</v>
      </c>
      <c r="W13" s="71">
        <v>1839.53</v>
      </c>
      <c r="X13" s="71">
        <v>1974.95</v>
      </c>
      <c r="Y13" s="71">
        <v>1881.56</v>
      </c>
      <c r="Z13" s="71">
        <v>1657.65</v>
      </c>
      <c r="AA13" s="71">
        <v>1354.07</v>
      </c>
    </row>
    <row r="14" spans="1:27" ht="12.75" hidden="1" customHeight="1" outlineLevel="1" x14ac:dyDescent="0.2">
      <c r="A14" s="163" t="s">
        <v>1664</v>
      </c>
      <c r="B14" s="94" t="s">
        <v>90</v>
      </c>
      <c r="C14" s="70" t="s">
        <v>79</v>
      </c>
      <c r="D14" s="71">
        <f t="shared" ref="D14:AA14" si="4">$D$9</f>
        <v>1071.42</v>
      </c>
      <c r="E14" s="71">
        <f t="shared" si="4"/>
        <v>1071.42</v>
      </c>
      <c r="F14" s="71">
        <f t="shared" si="4"/>
        <v>1071.42</v>
      </c>
      <c r="G14" s="71">
        <f t="shared" si="4"/>
        <v>1071.42</v>
      </c>
      <c r="H14" s="71">
        <f t="shared" si="4"/>
        <v>1071.42</v>
      </c>
      <c r="I14" s="71">
        <f t="shared" si="4"/>
        <v>1071.42</v>
      </c>
      <c r="J14" s="71">
        <f t="shared" si="4"/>
        <v>1071.42</v>
      </c>
      <c r="K14" s="71">
        <f t="shared" si="4"/>
        <v>1071.42</v>
      </c>
      <c r="L14" s="71">
        <f t="shared" si="4"/>
        <v>1071.42</v>
      </c>
      <c r="M14" s="71">
        <f t="shared" si="4"/>
        <v>1071.42</v>
      </c>
      <c r="N14" s="71">
        <f t="shared" si="4"/>
        <v>1071.42</v>
      </c>
      <c r="O14" s="71">
        <f t="shared" si="4"/>
        <v>1071.42</v>
      </c>
      <c r="P14" s="71">
        <f t="shared" si="4"/>
        <v>1071.42</v>
      </c>
      <c r="Q14" s="71">
        <f t="shared" si="4"/>
        <v>1071.42</v>
      </c>
      <c r="R14" s="71">
        <f t="shared" si="4"/>
        <v>1071.42</v>
      </c>
      <c r="S14" s="71">
        <f t="shared" si="4"/>
        <v>1071.42</v>
      </c>
      <c r="T14" s="71">
        <f t="shared" si="4"/>
        <v>1071.42</v>
      </c>
      <c r="U14" s="71">
        <f t="shared" si="4"/>
        <v>1071.42</v>
      </c>
      <c r="V14" s="71">
        <f t="shared" si="4"/>
        <v>1071.42</v>
      </c>
      <c r="W14" s="71">
        <f t="shared" si="4"/>
        <v>1071.42</v>
      </c>
      <c r="X14" s="71">
        <f t="shared" si="4"/>
        <v>1071.42</v>
      </c>
      <c r="Y14" s="71">
        <f t="shared" si="4"/>
        <v>1071.42</v>
      </c>
      <c r="Z14" s="71">
        <f t="shared" si="4"/>
        <v>1071.42</v>
      </c>
      <c r="AA14" s="71">
        <f t="shared" si="4"/>
        <v>1071.42</v>
      </c>
    </row>
    <row r="15" spans="1:27" ht="12.75" hidden="1" customHeight="1" outlineLevel="1" x14ac:dyDescent="0.2">
      <c r="A15" s="163" t="s">
        <v>1665</v>
      </c>
      <c r="B15" s="94" t="s">
        <v>83</v>
      </c>
      <c r="C15" s="70" t="s">
        <v>79</v>
      </c>
      <c r="D15" s="71">
        <v>4.95</v>
      </c>
      <c r="E15" s="71">
        <v>4.95</v>
      </c>
      <c r="F15" s="71">
        <v>4.95</v>
      </c>
      <c r="G15" s="71">
        <v>4.95</v>
      </c>
      <c r="H15" s="71">
        <v>4.95</v>
      </c>
      <c r="I15" s="71">
        <v>4.95</v>
      </c>
      <c r="J15" s="71">
        <v>4.95</v>
      </c>
      <c r="K15" s="71">
        <v>4.95</v>
      </c>
      <c r="L15" s="71">
        <v>4.95</v>
      </c>
      <c r="M15" s="71">
        <v>4.95</v>
      </c>
      <c r="N15" s="71">
        <v>4.95</v>
      </c>
      <c r="O15" s="71">
        <v>4.95</v>
      </c>
      <c r="P15" s="71">
        <v>4.95</v>
      </c>
      <c r="Q15" s="71">
        <v>4.95</v>
      </c>
      <c r="R15" s="71">
        <v>4.95</v>
      </c>
      <c r="S15" s="71">
        <v>4.95</v>
      </c>
      <c r="T15" s="71">
        <v>4.95</v>
      </c>
      <c r="U15" s="71">
        <v>4.95</v>
      </c>
      <c r="V15" s="71">
        <v>4.95</v>
      </c>
      <c r="W15" s="71">
        <v>4.95</v>
      </c>
      <c r="X15" s="71">
        <v>4.95</v>
      </c>
      <c r="Y15" s="71">
        <v>4.95</v>
      </c>
      <c r="Z15" s="71">
        <v>4.95</v>
      </c>
      <c r="AA15" s="71">
        <v>4.95</v>
      </c>
    </row>
    <row r="16" spans="1:27" ht="12.75" hidden="1" customHeight="1" outlineLevel="1" x14ac:dyDescent="0.2">
      <c r="A16" s="163" t="s">
        <v>1666</v>
      </c>
      <c r="B16" s="94" t="s">
        <v>81</v>
      </c>
      <c r="C16" s="70" t="s">
        <v>79</v>
      </c>
      <c r="D16" s="71">
        <f>$D$11</f>
        <v>330.69</v>
      </c>
      <c r="E16" s="71">
        <f t="shared" ref="E16:AA16" si="5">$D$11</f>
        <v>330.69</v>
      </c>
      <c r="F16" s="71">
        <f t="shared" si="5"/>
        <v>330.69</v>
      </c>
      <c r="G16" s="71">
        <f t="shared" si="5"/>
        <v>330.69</v>
      </c>
      <c r="H16" s="71">
        <f t="shared" si="5"/>
        <v>330.69</v>
      </c>
      <c r="I16" s="71">
        <f t="shared" si="5"/>
        <v>330.69</v>
      </c>
      <c r="J16" s="71">
        <f t="shared" si="5"/>
        <v>330.69</v>
      </c>
      <c r="K16" s="71">
        <f t="shared" si="5"/>
        <v>330.69</v>
      </c>
      <c r="L16" s="71">
        <f t="shared" si="5"/>
        <v>330.69</v>
      </c>
      <c r="M16" s="71">
        <f t="shared" si="5"/>
        <v>330.69</v>
      </c>
      <c r="N16" s="71">
        <f t="shared" si="5"/>
        <v>330.69</v>
      </c>
      <c r="O16" s="71">
        <f t="shared" si="5"/>
        <v>330.69</v>
      </c>
      <c r="P16" s="71">
        <f t="shared" si="5"/>
        <v>330.69</v>
      </c>
      <c r="Q16" s="71">
        <f t="shared" si="5"/>
        <v>330.69</v>
      </c>
      <c r="R16" s="71">
        <f t="shared" si="5"/>
        <v>330.69</v>
      </c>
      <c r="S16" s="71">
        <f t="shared" si="5"/>
        <v>330.69</v>
      </c>
      <c r="T16" s="71">
        <f t="shared" si="5"/>
        <v>330.69</v>
      </c>
      <c r="U16" s="71">
        <f t="shared" si="5"/>
        <v>330.69</v>
      </c>
      <c r="V16" s="71">
        <f t="shared" si="5"/>
        <v>330.69</v>
      </c>
      <c r="W16" s="71">
        <f t="shared" si="5"/>
        <v>330.69</v>
      </c>
      <c r="X16" s="71">
        <f t="shared" si="5"/>
        <v>330.69</v>
      </c>
      <c r="Y16" s="71">
        <f t="shared" si="5"/>
        <v>330.69</v>
      </c>
      <c r="Z16" s="71">
        <f t="shared" si="5"/>
        <v>330.69</v>
      </c>
      <c r="AA16" s="71">
        <f t="shared" si="5"/>
        <v>330.69</v>
      </c>
    </row>
    <row r="17" spans="1:27" ht="12.75" customHeight="1" collapsed="1" x14ac:dyDescent="0.2">
      <c r="A17" s="162" t="s">
        <v>1667</v>
      </c>
      <c r="B17" s="54" t="str">
        <f>"03"&amp;"."&amp;$B$800&amp;"."&amp;$B$801</f>
        <v>03.05.2023</v>
      </c>
      <c r="C17" s="134" t="s">
        <v>76</v>
      </c>
      <c r="D17" s="135">
        <f>ROUND(((D18+D19+D21+D20)/1000),5)</f>
        <v>2.6193200000000001</v>
      </c>
      <c r="E17" s="135">
        <f>ROUND(((E18+E19+E21+E20)/1000),5)</f>
        <v>2.48529</v>
      </c>
      <c r="F17" s="135">
        <f>ROUND(((F18+F19+F21+F20)/1000),5)</f>
        <v>2.46245</v>
      </c>
      <c r="G17" s="135">
        <f t="shared" ref="G17:AA17" si="6">ROUND(((G18+G19+G21+G20)/1000),5)</f>
        <v>2.46313</v>
      </c>
      <c r="H17" s="135">
        <f t="shared" si="6"/>
        <v>2.4813900000000002</v>
      </c>
      <c r="I17" s="135">
        <f t="shared" si="6"/>
        <v>2.5775199999999998</v>
      </c>
      <c r="J17" s="135">
        <f t="shared" si="6"/>
        <v>2.75705</v>
      </c>
      <c r="K17" s="135">
        <f t="shared" si="6"/>
        <v>2.98421</v>
      </c>
      <c r="L17" s="135">
        <f t="shared" si="6"/>
        <v>3.1985000000000001</v>
      </c>
      <c r="M17" s="135">
        <f t="shared" si="6"/>
        <v>3.3015400000000001</v>
      </c>
      <c r="N17" s="135">
        <f t="shared" si="6"/>
        <v>3.3090600000000001</v>
      </c>
      <c r="O17" s="135">
        <f t="shared" si="6"/>
        <v>3.3108300000000002</v>
      </c>
      <c r="P17" s="135">
        <f t="shared" si="6"/>
        <v>3.3103400000000001</v>
      </c>
      <c r="Q17" s="135">
        <f t="shared" si="6"/>
        <v>3.3305500000000001</v>
      </c>
      <c r="R17" s="135">
        <f t="shared" si="6"/>
        <v>3.3121999999999998</v>
      </c>
      <c r="S17" s="135">
        <f t="shared" si="6"/>
        <v>3.3099099999999999</v>
      </c>
      <c r="T17" s="135">
        <f t="shared" si="6"/>
        <v>3.3079000000000001</v>
      </c>
      <c r="U17" s="135">
        <f t="shared" si="6"/>
        <v>3.30396</v>
      </c>
      <c r="V17" s="135">
        <f t="shared" si="6"/>
        <v>3.2796799999999999</v>
      </c>
      <c r="W17" s="135">
        <f t="shared" si="6"/>
        <v>3.2760799999999999</v>
      </c>
      <c r="X17" s="135">
        <f t="shared" si="6"/>
        <v>3.3029199999999999</v>
      </c>
      <c r="Y17" s="135">
        <f t="shared" si="6"/>
        <v>3.3129599999999999</v>
      </c>
      <c r="Z17" s="135">
        <f t="shared" si="6"/>
        <v>3.06948</v>
      </c>
      <c r="AA17" s="135">
        <f t="shared" si="6"/>
        <v>2.8279200000000002</v>
      </c>
    </row>
    <row r="18" spans="1:27" ht="12.75" hidden="1" customHeight="1" outlineLevel="1" x14ac:dyDescent="0.2">
      <c r="A18" s="163" t="s">
        <v>1668</v>
      </c>
      <c r="B18" s="94" t="s">
        <v>238</v>
      </c>
      <c r="C18" s="70" t="s">
        <v>79</v>
      </c>
      <c r="D18" s="71">
        <v>1212.26</v>
      </c>
      <c r="E18" s="71">
        <v>1078.23</v>
      </c>
      <c r="F18" s="71">
        <v>1055.3900000000001</v>
      </c>
      <c r="G18" s="71">
        <v>1056.07</v>
      </c>
      <c r="H18" s="71">
        <v>1074.33</v>
      </c>
      <c r="I18" s="71">
        <v>1170.46</v>
      </c>
      <c r="J18" s="71">
        <v>1349.99</v>
      </c>
      <c r="K18" s="71">
        <v>1577.15</v>
      </c>
      <c r="L18" s="71">
        <v>1791.44</v>
      </c>
      <c r="M18" s="71">
        <v>1894.48</v>
      </c>
      <c r="N18" s="71">
        <v>1902</v>
      </c>
      <c r="O18" s="71">
        <v>1903.77</v>
      </c>
      <c r="P18" s="71">
        <v>1903.28</v>
      </c>
      <c r="Q18" s="71">
        <v>1923.49</v>
      </c>
      <c r="R18" s="71">
        <v>1905.14</v>
      </c>
      <c r="S18" s="71">
        <v>1902.85</v>
      </c>
      <c r="T18" s="71">
        <v>1900.84</v>
      </c>
      <c r="U18" s="71">
        <v>1896.9</v>
      </c>
      <c r="V18" s="71">
        <v>1872.62</v>
      </c>
      <c r="W18" s="71">
        <v>1869.02</v>
      </c>
      <c r="X18" s="71">
        <v>1895.86</v>
      </c>
      <c r="Y18" s="71">
        <v>1905.9</v>
      </c>
      <c r="Z18" s="71">
        <v>1662.42</v>
      </c>
      <c r="AA18" s="71">
        <v>1420.86</v>
      </c>
    </row>
    <row r="19" spans="1:27" ht="12.75" hidden="1" customHeight="1" outlineLevel="1" x14ac:dyDescent="0.2">
      <c r="A19" s="163" t="s">
        <v>1669</v>
      </c>
      <c r="B19" s="94" t="s">
        <v>90</v>
      </c>
      <c r="C19" s="70" t="s">
        <v>79</v>
      </c>
      <c r="D19" s="71">
        <f t="shared" ref="D19:AA19" si="7">$D$9</f>
        <v>1071.42</v>
      </c>
      <c r="E19" s="71">
        <f t="shared" si="7"/>
        <v>1071.42</v>
      </c>
      <c r="F19" s="71">
        <f t="shared" si="7"/>
        <v>1071.42</v>
      </c>
      <c r="G19" s="71">
        <f t="shared" si="7"/>
        <v>1071.42</v>
      </c>
      <c r="H19" s="71">
        <f t="shared" si="7"/>
        <v>1071.42</v>
      </c>
      <c r="I19" s="71">
        <f t="shared" si="7"/>
        <v>1071.42</v>
      </c>
      <c r="J19" s="71">
        <f t="shared" si="7"/>
        <v>1071.42</v>
      </c>
      <c r="K19" s="71">
        <f t="shared" si="7"/>
        <v>1071.42</v>
      </c>
      <c r="L19" s="71">
        <f t="shared" si="7"/>
        <v>1071.42</v>
      </c>
      <c r="M19" s="71">
        <f t="shared" si="7"/>
        <v>1071.42</v>
      </c>
      <c r="N19" s="71">
        <f t="shared" si="7"/>
        <v>1071.42</v>
      </c>
      <c r="O19" s="71">
        <f t="shared" si="7"/>
        <v>1071.42</v>
      </c>
      <c r="P19" s="71">
        <f t="shared" si="7"/>
        <v>1071.42</v>
      </c>
      <c r="Q19" s="71">
        <f t="shared" si="7"/>
        <v>1071.42</v>
      </c>
      <c r="R19" s="71">
        <f t="shared" si="7"/>
        <v>1071.42</v>
      </c>
      <c r="S19" s="71">
        <f t="shared" si="7"/>
        <v>1071.42</v>
      </c>
      <c r="T19" s="71">
        <f t="shared" si="7"/>
        <v>1071.42</v>
      </c>
      <c r="U19" s="71">
        <f t="shared" si="7"/>
        <v>1071.42</v>
      </c>
      <c r="V19" s="71">
        <f t="shared" si="7"/>
        <v>1071.42</v>
      </c>
      <c r="W19" s="71">
        <f t="shared" si="7"/>
        <v>1071.42</v>
      </c>
      <c r="X19" s="71">
        <f t="shared" si="7"/>
        <v>1071.42</v>
      </c>
      <c r="Y19" s="71">
        <f t="shared" si="7"/>
        <v>1071.42</v>
      </c>
      <c r="Z19" s="71">
        <f t="shared" si="7"/>
        <v>1071.42</v>
      </c>
      <c r="AA19" s="71">
        <f t="shared" si="7"/>
        <v>1071.42</v>
      </c>
    </row>
    <row r="20" spans="1:27" ht="12.75" hidden="1" customHeight="1" outlineLevel="1" x14ac:dyDescent="0.2">
      <c r="A20" s="163" t="s">
        <v>1670</v>
      </c>
      <c r="B20" s="94" t="s">
        <v>83</v>
      </c>
      <c r="C20" s="70" t="s">
        <v>79</v>
      </c>
      <c r="D20" s="71">
        <v>4.95</v>
      </c>
      <c r="E20" s="71">
        <v>4.95</v>
      </c>
      <c r="F20" s="71">
        <v>4.95</v>
      </c>
      <c r="G20" s="71">
        <v>4.95</v>
      </c>
      <c r="H20" s="71">
        <v>4.95</v>
      </c>
      <c r="I20" s="71">
        <v>4.95</v>
      </c>
      <c r="J20" s="71">
        <v>4.95</v>
      </c>
      <c r="K20" s="71">
        <v>4.95</v>
      </c>
      <c r="L20" s="71">
        <v>4.95</v>
      </c>
      <c r="M20" s="71">
        <v>4.95</v>
      </c>
      <c r="N20" s="71">
        <v>4.95</v>
      </c>
      <c r="O20" s="71">
        <v>4.95</v>
      </c>
      <c r="P20" s="71">
        <v>4.95</v>
      </c>
      <c r="Q20" s="71">
        <v>4.95</v>
      </c>
      <c r="R20" s="71">
        <v>4.95</v>
      </c>
      <c r="S20" s="71">
        <v>4.95</v>
      </c>
      <c r="T20" s="71">
        <v>4.95</v>
      </c>
      <c r="U20" s="71">
        <v>4.95</v>
      </c>
      <c r="V20" s="71">
        <v>4.95</v>
      </c>
      <c r="W20" s="71">
        <v>4.95</v>
      </c>
      <c r="X20" s="71">
        <v>4.95</v>
      </c>
      <c r="Y20" s="71">
        <v>4.95</v>
      </c>
      <c r="Z20" s="71">
        <v>4.95</v>
      </c>
      <c r="AA20" s="71">
        <v>4.95</v>
      </c>
    </row>
    <row r="21" spans="1:27" ht="12.75" hidden="1" customHeight="1" outlineLevel="1" x14ac:dyDescent="0.2">
      <c r="A21" s="163" t="s">
        <v>1671</v>
      </c>
      <c r="B21" s="94" t="s">
        <v>81</v>
      </c>
      <c r="C21" s="70" t="s">
        <v>79</v>
      </c>
      <c r="D21" s="71">
        <f>$D$11</f>
        <v>330.69</v>
      </c>
      <c r="E21" s="71">
        <f t="shared" ref="E21:AA21" si="8">$D$11</f>
        <v>330.69</v>
      </c>
      <c r="F21" s="71">
        <f t="shared" si="8"/>
        <v>330.69</v>
      </c>
      <c r="G21" s="71">
        <f t="shared" si="8"/>
        <v>330.69</v>
      </c>
      <c r="H21" s="71">
        <f t="shared" si="8"/>
        <v>330.69</v>
      </c>
      <c r="I21" s="71">
        <f t="shared" si="8"/>
        <v>330.69</v>
      </c>
      <c r="J21" s="71">
        <f t="shared" si="8"/>
        <v>330.69</v>
      </c>
      <c r="K21" s="71">
        <f t="shared" si="8"/>
        <v>330.69</v>
      </c>
      <c r="L21" s="71">
        <f t="shared" si="8"/>
        <v>330.69</v>
      </c>
      <c r="M21" s="71">
        <f t="shared" si="8"/>
        <v>330.69</v>
      </c>
      <c r="N21" s="71">
        <f t="shared" si="8"/>
        <v>330.69</v>
      </c>
      <c r="O21" s="71">
        <f t="shared" si="8"/>
        <v>330.69</v>
      </c>
      <c r="P21" s="71">
        <f t="shared" si="8"/>
        <v>330.69</v>
      </c>
      <c r="Q21" s="71">
        <f t="shared" si="8"/>
        <v>330.69</v>
      </c>
      <c r="R21" s="71">
        <f t="shared" si="8"/>
        <v>330.69</v>
      </c>
      <c r="S21" s="71">
        <f t="shared" si="8"/>
        <v>330.69</v>
      </c>
      <c r="T21" s="71">
        <f t="shared" si="8"/>
        <v>330.69</v>
      </c>
      <c r="U21" s="71">
        <f t="shared" si="8"/>
        <v>330.69</v>
      </c>
      <c r="V21" s="71">
        <f t="shared" si="8"/>
        <v>330.69</v>
      </c>
      <c r="W21" s="71">
        <f t="shared" si="8"/>
        <v>330.69</v>
      </c>
      <c r="X21" s="71">
        <f t="shared" si="8"/>
        <v>330.69</v>
      </c>
      <c r="Y21" s="71">
        <f t="shared" si="8"/>
        <v>330.69</v>
      </c>
      <c r="Z21" s="71">
        <f t="shared" si="8"/>
        <v>330.69</v>
      </c>
      <c r="AA21" s="71">
        <f t="shared" si="8"/>
        <v>330.69</v>
      </c>
    </row>
    <row r="22" spans="1:27" ht="12.75" customHeight="1" collapsed="1" x14ac:dyDescent="0.2">
      <c r="A22" s="162" t="s">
        <v>1672</v>
      </c>
      <c r="B22" s="54" t="str">
        <f>"04"&amp;"."&amp;$B$800&amp;"."&amp;$B$801</f>
        <v>04.05.2023</v>
      </c>
      <c r="C22" s="134" t="s">
        <v>76</v>
      </c>
      <c r="D22" s="135">
        <f>ROUND(((D23+D24+D26+D25)/1000),5)</f>
        <v>2.5870099999999998</v>
      </c>
      <c r="E22" s="135">
        <f>ROUND(((E23+E24+E26+E25)/1000),5)</f>
        <v>2.48387</v>
      </c>
      <c r="F22" s="135">
        <f>ROUND(((F23+F24+F26+F25)/1000),5)</f>
        <v>2.40889</v>
      </c>
      <c r="G22" s="135">
        <f t="shared" ref="G22:AA22" si="9">ROUND(((G23+G24+G26+G25)/1000),5)</f>
        <v>2.3906100000000001</v>
      </c>
      <c r="H22" s="135">
        <f t="shared" si="9"/>
        <v>2.4438599999999999</v>
      </c>
      <c r="I22" s="135">
        <f t="shared" si="9"/>
        <v>2.4936400000000001</v>
      </c>
      <c r="J22" s="135">
        <f t="shared" si="9"/>
        <v>2.69781</v>
      </c>
      <c r="K22" s="135">
        <f t="shared" si="9"/>
        <v>2.9924499999999998</v>
      </c>
      <c r="L22" s="135">
        <f t="shared" si="9"/>
        <v>3.0962999999999998</v>
      </c>
      <c r="M22" s="135">
        <f t="shared" si="9"/>
        <v>3.28518</v>
      </c>
      <c r="N22" s="135">
        <f t="shared" si="9"/>
        <v>3.3066</v>
      </c>
      <c r="O22" s="135">
        <f t="shared" si="9"/>
        <v>3.3337699999999999</v>
      </c>
      <c r="P22" s="135">
        <f t="shared" si="9"/>
        <v>3.3360300000000001</v>
      </c>
      <c r="Q22" s="135">
        <f t="shared" si="9"/>
        <v>3.3500399999999999</v>
      </c>
      <c r="R22" s="135">
        <f t="shared" si="9"/>
        <v>3.3228900000000001</v>
      </c>
      <c r="S22" s="135">
        <f t="shared" si="9"/>
        <v>3.2808700000000002</v>
      </c>
      <c r="T22" s="135">
        <f t="shared" si="9"/>
        <v>3.2287699999999999</v>
      </c>
      <c r="U22" s="135">
        <f t="shared" si="9"/>
        <v>3.1849099999999999</v>
      </c>
      <c r="V22" s="135">
        <f t="shared" si="9"/>
        <v>3.1661899999999998</v>
      </c>
      <c r="W22" s="135">
        <f t="shared" si="9"/>
        <v>3.2387000000000001</v>
      </c>
      <c r="X22" s="135">
        <f t="shared" si="9"/>
        <v>3.3649</v>
      </c>
      <c r="Y22" s="135">
        <f t="shared" si="9"/>
        <v>3.3025600000000002</v>
      </c>
      <c r="Z22" s="135">
        <f t="shared" si="9"/>
        <v>3.0400800000000001</v>
      </c>
      <c r="AA22" s="135">
        <f t="shared" si="9"/>
        <v>2.8643100000000001</v>
      </c>
    </row>
    <row r="23" spans="1:27" ht="12.75" hidden="1" customHeight="1" outlineLevel="1" x14ac:dyDescent="0.2">
      <c r="A23" s="163" t="s">
        <v>1673</v>
      </c>
      <c r="B23" s="94" t="s">
        <v>238</v>
      </c>
      <c r="C23" s="70" t="s">
        <v>79</v>
      </c>
      <c r="D23" s="71">
        <v>1179.95</v>
      </c>
      <c r="E23" s="71">
        <v>1076.81</v>
      </c>
      <c r="F23" s="71">
        <v>1001.83</v>
      </c>
      <c r="G23" s="71">
        <v>983.55</v>
      </c>
      <c r="H23" s="71">
        <v>1036.8</v>
      </c>
      <c r="I23" s="71">
        <v>1086.58</v>
      </c>
      <c r="J23" s="71">
        <v>1290.75</v>
      </c>
      <c r="K23" s="71">
        <v>1585.39</v>
      </c>
      <c r="L23" s="71">
        <v>1689.24</v>
      </c>
      <c r="M23" s="71">
        <v>1878.12</v>
      </c>
      <c r="N23" s="71">
        <v>1899.54</v>
      </c>
      <c r="O23" s="71">
        <v>1926.71</v>
      </c>
      <c r="P23" s="71">
        <v>1928.97</v>
      </c>
      <c r="Q23" s="71">
        <v>1942.98</v>
      </c>
      <c r="R23" s="71">
        <v>1915.83</v>
      </c>
      <c r="S23" s="71">
        <v>1873.81</v>
      </c>
      <c r="T23" s="71">
        <v>1821.71</v>
      </c>
      <c r="U23" s="71">
        <v>1777.85</v>
      </c>
      <c r="V23" s="71">
        <v>1759.13</v>
      </c>
      <c r="W23" s="71">
        <v>1831.64</v>
      </c>
      <c r="X23" s="71">
        <v>1957.84</v>
      </c>
      <c r="Y23" s="71">
        <v>1895.5</v>
      </c>
      <c r="Z23" s="71">
        <v>1633.02</v>
      </c>
      <c r="AA23" s="71">
        <v>1457.25</v>
      </c>
    </row>
    <row r="24" spans="1:27" ht="12.75" hidden="1" customHeight="1" outlineLevel="1" x14ac:dyDescent="0.2">
      <c r="A24" s="163" t="s">
        <v>1674</v>
      </c>
      <c r="B24" s="94" t="s">
        <v>90</v>
      </c>
      <c r="C24" s="70" t="s">
        <v>79</v>
      </c>
      <c r="D24" s="71">
        <f t="shared" ref="D24:AA24" si="10">$D$9</f>
        <v>1071.42</v>
      </c>
      <c r="E24" s="71">
        <f t="shared" si="10"/>
        <v>1071.42</v>
      </c>
      <c r="F24" s="71">
        <f t="shared" si="10"/>
        <v>1071.42</v>
      </c>
      <c r="G24" s="71">
        <f t="shared" si="10"/>
        <v>1071.42</v>
      </c>
      <c r="H24" s="71">
        <f t="shared" si="10"/>
        <v>1071.42</v>
      </c>
      <c r="I24" s="71">
        <f t="shared" si="10"/>
        <v>1071.42</v>
      </c>
      <c r="J24" s="71">
        <f t="shared" si="10"/>
        <v>1071.42</v>
      </c>
      <c r="K24" s="71">
        <f t="shared" si="10"/>
        <v>1071.42</v>
      </c>
      <c r="L24" s="71">
        <f t="shared" si="10"/>
        <v>1071.42</v>
      </c>
      <c r="M24" s="71">
        <f t="shared" si="10"/>
        <v>1071.42</v>
      </c>
      <c r="N24" s="71">
        <f t="shared" si="10"/>
        <v>1071.42</v>
      </c>
      <c r="O24" s="71">
        <f t="shared" si="10"/>
        <v>1071.42</v>
      </c>
      <c r="P24" s="71">
        <f t="shared" si="10"/>
        <v>1071.42</v>
      </c>
      <c r="Q24" s="71">
        <f t="shared" si="10"/>
        <v>1071.42</v>
      </c>
      <c r="R24" s="71">
        <f t="shared" si="10"/>
        <v>1071.42</v>
      </c>
      <c r="S24" s="71">
        <f t="shared" si="10"/>
        <v>1071.42</v>
      </c>
      <c r="T24" s="71">
        <f t="shared" si="10"/>
        <v>1071.42</v>
      </c>
      <c r="U24" s="71">
        <f t="shared" si="10"/>
        <v>1071.42</v>
      </c>
      <c r="V24" s="71">
        <f t="shared" si="10"/>
        <v>1071.42</v>
      </c>
      <c r="W24" s="71">
        <f t="shared" si="10"/>
        <v>1071.42</v>
      </c>
      <c r="X24" s="71">
        <f t="shared" si="10"/>
        <v>1071.42</v>
      </c>
      <c r="Y24" s="71">
        <f t="shared" si="10"/>
        <v>1071.42</v>
      </c>
      <c r="Z24" s="71">
        <f t="shared" si="10"/>
        <v>1071.42</v>
      </c>
      <c r="AA24" s="71">
        <f t="shared" si="10"/>
        <v>1071.42</v>
      </c>
    </row>
    <row r="25" spans="1:27" ht="12.75" hidden="1" customHeight="1" outlineLevel="1" x14ac:dyDescent="0.2">
      <c r="A25" s="163" t="s">
        <v>1675</v>
      </c>
      <c r="B25" s="94" t="s">
        <v>83</v>
      </c>
      <c r="C25" s="70" t="s">
        <v>79</v>
      </c>
      <c r="D25" s="71">
        <v>4.95</v>
      </c>
      <c r="E25" s="71">
        <v>4.95</v>
      </c>
      <c r="F25" s="71">
        <v>4.95</v>
      </c>
      <c r="G25" s="71">
        <v>4.95</v>
      </c>
      <c r="H25" s="71">
        <v>4.95</v>
      </c>
      <c r="I25" s="71">
        <v>4.95</v>
      </c>
      <c r="J25" s="71">
        <v>4.95</v>
      </c>
      <c r="K25" s="71">
        <v>4.95</v>
      </c>
      <c r="L25" s="71">
        <v>4.95</v>
      </c>
      <c r="M25" s="71">
        <v>4.95</v>
      </c>
      <c r="N25" s="71">
        <v>4.95</v>
      </c>
      <c r="O25" s="71">
        <v>4.95</v>
      </c>
      <c r="P25" s="71">
        <v>4.95</v>
      </c>
      <c r="Q25" s="71">
        <v>4.95</v>
      </c>
      <c r="R25" s="71">
        <v>4.95</v>
      </c>
      <c r="S25" s="71">
        <v>4.95</v>
      </c>
      <c r="T25" s="71">
        <v>4.95</v>
      </c>
      <c r="U25" s="71">
        <v>4.95</v>
      </c>
      <c r="V25" s="71">
        <v>4.95</v>
      </c>
      <c r="W25" s="71">
        <v>4.95</v>
      </c>
      <c r="X25" s="71">
        <v>4.95</v>
      </c>
      <c r="Y25" s="71">
        <v>4.95</v>
      </c>
      <c r="Z25" s="71">
        <v>4.95</v>
      </c>
      <c r="AA25" s="71">
        <v>4.95</v>
      </c>
    </row>
    <row r="26" spans="1:27" ht="12.75" hidden="1" customHeight="1" outlineLevel="1" x14ac:dyDescent="0.2">
      <c r="A26" s="163" t="s">
        <v>1676</v>
      </c>
      <c r="B26" s="94" t="s">
        <v>81</v>
      </c>
      <c r="C26" s="70" t="s">
        <v>79</v>
      </c>
      <c r="D26" s="71">
        <f>$D$11</f>
        <v>330.69</v>
      </c>
      <c r="E26" s="71">
        <f t="shared" ref="E26:AA26" si="11">$D$11</f>
        <v>330.69</v>
      </c>
      <c r="F26" s="71">
        <f t="shared" si="11"/>
        <v>330.69</v>
      </c>
      <c r="G26" s="71">
        <f t="shared" si="11"/>
        <v>330.69</v>
      </c>
      <c r="H26" s="71">
        <f t="shared" si="11"/>
        <v>330.69</v>
      </c>
      <c r="I26" s="71">
        <f t="shared" si="11"/>
        <v>330.69</v>
      </c>
      <c r="J26" s="71">
        <f t="shared" si="11"/>
        <v>330.69</v>
      </c>
      <c r="K26" s="71">
        <f t="shared" si="11"/>
        <v>330.69</v>
      </c>
      <c r="L26" s="71">
        <f t="shared" si="11"/>
        <v>330.69</v>
      </c>
      <c r="M26" s="71">
        <f t="shared" si="11"/>
        <v>330.69</v>
      </c>
      <c r="N26" s="71">
        <f t="shared" si="11"/>
        <v>330.69</v>
      </c>
      <c r="O26" s="71">
        <f t="shared" si="11"/>
        <v>330.69</v>
      </c>
      <c r="P26" s="71">
        <f t="shared" si="11"/>
        <v>330.69</v>
      </c>
      <c r="Q26" s="71">
        <f t="shared" si="11"/>
        <v>330.69</v>
      </c>
      <c r="R26" s="71">
        <f t="shared" si="11"/>
        <v>330.69</v>
      </c>
      <c r="S26" s="71">
        <f t="shared" si="11"/>
        <v>330.69</v>
      </c>
      <c r="T26" s="71">
        <f t="shared" si="11"/>
        <v>330.69</v>
      </c>
      <c r="U26" s="71">
        <f t="shared" si="11"/>
        <v>330.69</v>
      </c>
      <c r="V26" s="71">
        <f t="shared" si="11"/>
        <v>330.69</v>
      </c>
      <c r="W26" s="71">
        <f t="shared" si="11"/>
        <v>330.69</v>
      </c>
      <c r="X26" s="71">
        <f t="shared" si="11"/>
        <v>330.69</v>
      </c>
      <c r="Y26" s="71">
        <f t="shared" si="11"/>
        <v>330.69</v>
      </c>
      <c r="Z26" s="71">
        <f t="shared" si="11"/>
        <v>330.69</v>
      </c>
      <c r="AA26" s="71">
        <f t="shared" si="11"/>
        <v>330.69</v>
      </c>
    </row>
    <row r="27" spans="1:27" ht="12.75" customHeight="1" collapsed="1" x14ac:dyDescent="0.2">
      <c r="A27" s="162" t="s">
        <v>1677</v>
      </c>
      <c r="B27" s="54" t="str">
        <f>"05"&amp;"."&amp;$B$800&amp;"."&amp;$B$801</f>
        <v>05.05.2023</v>
      </c>
      <c r="C27" s="134" t="s">
        <v>76</v>
      </c>
      <c r="D27" s="135">
        <f>ROUND(((D28+D29+D31+D30)/1000),5)</f>
        <v>2.78565</v>
      </c>
      <c r="E27" s="135">
        <f>ROUND(((E28+E29+E31+E30)/1000),5)</f>
        <v>2.5990700000000002</v>
      </c>
      <c r="F27" s="135">
        <f>ROUND(((F28+F29+F31+F30)/1000),5)</f>
        <v>2.52379</v>
      </c>
      <c r="G27" s="135">
        <f t="shared" ref="G27:AA27" si="12">ROUND(((G28+G29+G31+G30)/1000),5)</f>
        <v>2.50061</v>
      </c>
      <c r="H27" s="135">
        <f t="shared" si="12"/>
        <v>2.54779</v>
      </c>
      <c r="I27" s="135">
        <f t="shared" si="12"/>
        <v>2.6588699999999998</v>
      </c>
      <c r="J27" s="135">
        <f t="shared" si="12"/>
        <v>2.7823500000000001</v>
      </c>
      <c r="K27" s="135">
        <f t="shared" si="12"/>
        <v>3.01274</v>
      </c>
      <c r="L27" s="135">
        <f t="shared" si="12"/>
        <v>3.2202700000000002</v>
      </c>
      <c r="M27" s="135">
        <f t="shared" si="12"/>
        <v>3.2935099999999999</v>
      </c>
      <c r="N27" s="135">
        <f t="shared" si="12"/>
        <v>3.3956599999999999</v>
      </c>
      <c r="O27" s="135">
        <f t="shared" si="12"/>
        <v>3.3692500000000001</v>
      </c>
      <c r="P27" s="135">
        <f t="shared" si="12"/>
        <v>3.3526799999999999</v>
      </c>
      <c r="Q27" s="135">
        <f t="shared" si="12"/>
        <v>3.3677899999999998</v>
      </c>
      <c r="R27" s="135">
        <f t="shared" si="12"/>
        <v>3.3524400000000001</v>
      </c>
      <c r="S27" s="135">
        <f t="shared" si="12"/>
        <v>3.3159299999999998</v>
      </c>
      <c r="T27" s="135">
        <f t="shared" si="12"/>
        <v>3.28633</v>
      </c>
      <c r="U27" s="135">
        <f t="shared" si="12"/>
        <v>3.2785799999999998</v>
      </c>
      <c r="V27" s="135">
        <f t="shared" si="12"/>
        <v>3.28125</v>
      </c>
      <c r="W27" s="135">
        <f t="shared" si="12"/>
        <v>3.28992</v>
      </c>
      <c r="X27" s="135">
        <f t="shared" si="12"/>
        <v>3.40428</v>
      </c>
      <c r="Y27" s="135">
        <f t="shared" si="12"/>
        <v>3.3560500000000002</v>
      </c>
      <c r="Z27" s="135">
        <f t="shared" si="12"/>
        <v>3.2227299999999999</v>
      </c>
      <c r="AA27" s="135">
        <f t="shared" si="12"/>
        <v>3.01301</v>
      </c>
    </row>
    <row r="28" spans="1:27" ht="12.75" hidden="1" customHeight="1" outlineLevel="1" x14ac:dyDescent="0.2">
      <c r="A28" s="163" t="s">
        <v>1678</v>
      </c>
      <c r="B28" s="94" t="s">
        <v>238</v>
      </c>
      <c r="C28" s="70" t="s">
        <v>79</v>
      </c>
      <c r="D28" s="71">
        <v>1378.59</v>
      </c>
      <c r="E28" s="71">
        <v>1192.01</v>
      </c>
      <c r="F28" s="71">
        <v>1116.73</v>
      </c>
      <c r="G28" s="71">
        <v>1093.55</v>
      </c>
      <c r="H28" s="71">
        <v>1140.73</v>
      </c>
      <c r="I28" s="71">
        <v>1251.81</v>
      </c>
      <c r="J28" s="71">
        <v>1375.29</v>
      </c>
      <c r="K28" s="71">
        <v>1605.68</v>
      </c>
      <c r="L28" s="71">
        <v>1813.21</v>
      </c>
      <c r="M28" s="71">
        <v>1886.45</v>
      </c>
      <c r="N28" s="71">
        <v>1988.6</v>
      </c>
      <c r="O28" s="71">
        <v>1962.19</v>
      </c>
      <c r="P28" s="71">
        <v>1945.62</v>
      </c>
      <c r="Q28" s="71">
        <v>1960.73</v>
      </c>
      <c r="R28" s="71">
        <v>1945.38</v>
      </c>
      <c r="S28" s="71">
        <v>1908.87</v>
      </c>
      <c r="T28" s="71">
        <v>1879.27</v>
      </c>
      <c r="U28" s="71">
        <v>1871.52</v>
      </c>
      <c r="V28" s="71">
        <v>1874.19</v>
      </c>
      <c r="W28" s="71">
        <v>1882.86</v>
      </c>
      <c r="X28" s="71">
        <v>1997.22</v>
      </c>
      <c r="Y28" s="71">
        <v>1948.99</v>
      </c>
      <c r="Z28" s="71">
        <v>1815.67</v>
      </c>
      <c r="AA28" s="71">
        <v>1605.95</v>
      </c>
    </row>
    <row r="29" spans="1:27" ht="12.75" hidden="1" customHeight="1" outlineLevel="1" x14ac:dyDescent="0.2">
      <c r="A29" s="163" t="s">
        <v>1679</v>
      </c>
      <c r="B29" s="94" t="s">
        <v>90</v>
      </c>
      <c r="C29" s="70" t="s">
        <v>79</v>
      </c>
      <c r="D29" s="71">
        <f t="shared" ref="D29:AA29" si="13">$D$9</f>
        <v>1071.42</v>
      </c>
      <c r="E29" s="71">
        <f t="shared" si="13"/>
        <v>1071.42</v>
      </c>
      <c r="F29" s="71">
        <f t="shared" si="13"/>
        <v>1071.42</v>
      </c>
      <c r="G29" s="71">
        <f t="shared" si="13"/>
        <v>1071.42</v>
      </c>
      <c r="H29" s="71">
        <f t="shared" si="13"/>
        <v>1071.42</v>
      </c>
      <c r="I29" s="71">
        <f t="shared" si="13"/>
        <v>1071.42</v>
      </c>
      <c r="J29" s="71">
        <f t="shared" si="13"/>
        <v>1071.42</v>
      </c>
      <c r="K29" s="71">
        <f t="shared" si="13"/>
        <v>1071.42</v>
      </c>
      <c r="L29" s="71">
        <f t="shared" si="13"/>
        <v>1071.42</v>
      </c>
      <c r="M29" s="71">
        <f t="shared" si="13"/>
        <v>1071.42</v>
      </c>
      <c r="N29" s="71">
        <f t="shared" si="13"/>
        <v>1071.42</v>
      </c>
      <c r="O29" s="71">
        <f t="shared" si="13"/>
        <v>1071.42</v>
      </c>
      <c r="P29" s="71">
        <f t="shared" si="13"/>
        <v>1071.42</v>
      </c>
      <c r="Q29" s="71">
        <f t="shared" si="13"/>
        <v>1071.42</v>
      </c>
      <c r="R29" s="71">
        <f t="shared" si="13"/>
        <v>1071.42</v>
      </c>
      <c r="S29" s="71">
        <f t="shared" si="13"/>
        <v>1071.42</v>
      </c>
      <c r="T29" s="71">
        <f t="shared" si="13"/>
        <v>1071.42</v>
      </c>
      <c r="U29" s="71">
        <f t="shared" si="13"/>
        <v>1071.42</v>
      </c>
      <c r="V29" s="71">
        <f t="shared" si="13"/>
        <v>1071.42</v>
      </c>
      <c r="W29" s="71">
        <f t="shared" si="13"/>
        <v>1071.42</v>
      </c>
      <c r="X29" s="71">
        <f t="shared" si="13"/>
        <v>1071.42</v>
      </c>
      <c r="Y29" s="71">
        <f t="shared" si="13"/>
        <v>1071.42</v>
      </c>
      <c r="Z29" s="71">
        <f t="shared" si="13"/>
        <v>1071.42</v>
      </c>
      <c r="AA29" s="71">
        <f t="shared" si="13"/>
        <v>1071.42</v>
      </c>
    </row>
    <row r="30" spans="1:27" ht="12.75" hidden="1" customHeight="1" outlineLevel="1" x14ac:dyDescent="0.2">
      <c r="A30" s="163" t="s">
        <v>1680</v>
      </c>
      <c r="B30" s="94" t="s">
        <v>83</v>
      </c>
      <c r="C30" s="70" t="s">
        <v>79</v>
      </c>
      <c r="D30" s="71">
        <v>4.95</v>
      </c>
      <c r="E30" s="71">
        <v>4.95</v>
      </c>
      <c r="F30" s="71">
        <v>4.95</v>
      </c>
      <c r="G30" s="71">
        <v>4.95</v>
      </c>
      <c r="H30" s="71">
        <v>4.95</v>
      </c>
      <c r="I30" s="71">
        <v>4.95</v>
      </c>
      <c r="J30" s="71">
        <v>4.95</v>
      </c>
      <c r="K30" s="71">
        <v>4.95</v>
      </c>
      <c r="L30" s="71">
        <v>4.95</v>
      </c>
      <c r="M30" s="71">
        <v>4.95</v>
      </c>
      <c r="N30" s="71">
        <v>4.95</v>
      </c>
      <c r="O30" s="71">
        <v>4.95</v>
      </c>
      <c r="P30" s="71">
        <v>4.95</v>
      </c>
      <c r="Q30" s="71">
        <v>4.95</v>
      </c>
      <c r="R30" s="71">
        <v>4.95</v>
      </c>
      <c r="S30" s="71">
        <v>4.95</v>
      </c>
      <c r="T30" s="71">
        <v>4.95</v>
      </c>
      <c r="U30" s="71">
        <v>4.95</v>
      </c>
      <c r="V30" s="71">
        <v>4.95</v>
      </c>
      <c r="W30" s="71">
        <v>4.95</v>
      </c>
      <c r="X30" s="71">
        <v>4.95</v>
      </c>
      <c r="Y30" s="71">
        <v>4.95</v>
      </c>
      <c r="Z30" s="71">
        <v>4.95</v>
      </c>
      <c r="AA30" s="71">
        <v>4.95</v>
      </c>
    </row>
    <row r="31" spans="1:27" ht="12.75" hidden="1" customHeight="1" outlineLevel="1" x14ac:dyDescent="0.2">
      <c r="A31" s="163" t="s">
        <v>1681</v>
      </c>
      <c r="B31" s="94" t="s">
        <v>81</v>
      </c>
      <c r="C31" s="70" t="s">
        <v>79</v>
      </c>
      <c r="D31" s="71">
        <f>$D$11</f>
        <v>330.69</v>
      </c>
      <c r="E31" s="71">
        <f t="shared" ref="E31:AA31" si="14">$D$11</f>
        <v>330.69</v>
      </c>
      <c r="F31" s="71">
        <f t="shared" si="14"/>
        <v>330.69</v>
      </c>
      <c r="G31" s="71">
        <f t="shared" si="14"/>
        <v>330.69</v>
      </c>
      <c r="H31" s="71">
        <f t="shared" si="14"/>
        <v>330.69</v>
      </c>
      <c r="I31" s="71">
        <f t="shared" si="14"/>
        <v>330.69</v>
      </c>
      <c r="J31" s="71">
        <f t="shared" si="14"/>
        <v>330.69</v>
      </c>
      <c r="K31" s="71">
        <f t="shared" si="14"/>
        <v>330.69</v>
      </c>
      <c r="L31" s="71">
        <f t="shared" si="14"/>
        <v>330.69</v>
      </c>
      <c r="M31" s="71">
        <f t="shared" si="14"/>
        <v>330.69</v>
      </c>
      <c r="N31" s="71">
        <f t="shared" si="14"/>
        <v>330.69</v>
      </c>
      <c r="O31" s="71">
        <f t="shared" si="14"/>
        <v>330.69</v>
      </c>
      <c r="P31" s="71">
        <f t="shared" si="14"/>
        <v>330.69</v>
      </c>
      <c r="Q31" s="71">
        <f t="shared" si="14"/>
        <v>330.69</v>
      </c>
      <c r="R31" s="71">
        <f t="shared" si="14"/>
        <v>330.69</v>
      </c>
      <c r="S31" s="71">
        <f t="shared" si="14"/>
        <v>330.69</v>
      </c>
      <c r="T31" s="71">
        <f t="shared" si="14"/>
        <v>330.69</v>
      </c>
      <c r="U31" s="71">
        <f t="shared" si="14"/>
        <v>330.69</v>
      </c>
      <c r="V31" s="71">
        <f t="shared" si="14"/>
        <v>330.69</v>
      </c>
      <c r="W31" s="71">
        <f t="shared" si="14"/>
        <v>330.69</v>
      </c>
      <c r="X31" s="71">
        <f t="shared" si="14"/>
        <v>330.69</v>
      </c>
      <c r="Y31" s="71">
        <f t="shared" si="14"/>
        <v>330.69</v>
      </c>
      <c r="Z31" s="71">
        <f t="shared" si="14"/>
        <v>330.69</v>
      </c>
      <c r="AA31" s="71">
        <f t="shared" si="14"/>
        <v>330.69</v>
      </c>
    </row>
    <row r="32" spans="1:27" ht="12.75" customHeight="1" collapsed="1" x14ac:dyDescent="0.2">
      <c r="A32" s="162" t="s">
        <v>1682</v>
      </c>
      <c r="B32" s="54" t="str">
        <f>"06"&amp;"."&amp;$B$800&amp;"."&amp;$B$801</f>
        <v>06.05.2023</v>
      </c>
      <c r="C32" s="134" t="s">
        <v>76</v>
      </c>
      <c r="D32" s="135">
        <f>ROUND(((D33+D34+D36+D35)/1000),5)</f>
        <v>2.907</v>
      </c>
      <c r="E32" s="135">
        <f>ROUND(((E33+E34+E36+E35)/1000),5)</f>
        <v>2.83067</v>
      </c>
      <c r="F32" s="135">
        <f>ROUND(((F33+F34+F36+F35)/1000),5)</f>
        <v>2.7156699999999998</v>
      </c>
      <c r="G32" s="135">
        <f t="shared" ref="G32:AA32" si="15">ROUND(((G33+G34+G36+G35)/1000),5)</f>
        <v>2.6026099999999999</v>
      </c>
      <c r="H32" s="135">
        <f t="shared" si="15"/>
        <v>2.60025</v>
      </c>
      <c r="I32" s="135">
        <f t="shared" si="15"/>
        <v>2.69435</v>
      </c>
      <c r="J32" s="135">
        <f t="shared" si="15"/>
        <v>2.74098</v>
      </c>
      <c r="K32" s="135">
        <f t="shared" si="15"/>
        <v>2.8563499999999999</v>
      </c>
      <c r="L32" s="135">
        <f t="shared" si="15"/>
        <v>3.15143</v>
      </c>
      <c r="M32" s="135">
        <f t="shared" si="15"/>
        <v>3.3015300000000001</v>
      </c>
      <c r="N32" s="135">
        <f t="shared" si="15"/>
        <v>3.38103</v>
      </c>
      <c r="O32" s="135">
        <f t="shared" si="15"/>
        <v>3.3593299999999999</v>
      </c>
      <c r="P32" s="135">
        <f t="shared" si="15"/>
        <v>3.3040600000000002</v>
      </c>
      <c r="Q32" s="135">
        <f t="shared" si="15"/>
        <v>3.30247</v>
      </c>
      <c r="R32" s="135">
        <f t="shared" si="15"/>
        <v>3.2848899999999999</v>
      </c>
      <c r="S32" s="135">
        <f t="shared" si="15"/>
        <v>3.2799900000000002</v>
      </c>
      <c r="T32" s="135">
        <f t="shared" si="15"/>
        <v>3.2483</v>
      </c>
      <c r="U32" s="135">
        <f t="shared" si="15"/>
        <v>3.2204100000000002</v>
      </c>
      <c r="V32" s="135">
        <f t="shared" si="15"/>
        <v>3.2174200000000002</v>
      </c>
      <c r="W32" s="135">
        <f t="shared" si="15"/>
        <v>3.2580499999999999</v>
      </c>
      <c r="X32" s="135">
        <f t="shared" si="15"/>
        <v>3.4213100000000001</v>
      </c>
      <c r="Y32" s="135">
        <f t="shared" si="15"/>
        <v>3.3997099999999998</v>
      </c>
      <c r="Z32" s="135">
        <f t="shared" si="15"/>
        <v>3.2004800000000002</v>
      </c>
      <c r="AA32" s="135">
        <f t="shared" si="15"/>
        <v>3.03756</v>
      </c>
    </row>
    <row r="33" spans="1:27" ht="12.75" hidden="1" customHeight="1" outlineLevel="1" x14ac:dyDescent="0.2">
      <c r="A33" s="163" t="s">
        <v>1683</v>
      </c>
      <c r="B33" s="94" t="s">
        <v>238</v>
      </c>
      <c r="C33" s="70" t="s">
        <v>79</v>
      </c>
      <c r="D33" s="71">
        <v>1499.94</v>
      </c>
      <c r="E33" s="71">
        <v>1423.61</v>
      </c>
      <c r="F33" s="71">
        <v>1308.6099999999999</v>
      </c>
      <c r="G33" s="71">
        <v>1195.55</v>
      </c>
      <c r="H33" s="71">
        <v>1193.19</v>
      </c>
      <c r="I33" s="71">
        <v>1287.29</v>
      </c>
      <c r="J33" s="71">
        <v>1333.92</v>
      </c>
      <c r="K33" s="71">
        <v>1449.29</v>
      </c>
      <c r="L33" s="71">
        <v>1744.37</v>
      </c>
      <c r="M33" s="71">
        <v>1894.47</v>
      </c>
      <c r="N33" s="71">
        <v>1973.97</v>
      </c>
      <c r="O33" s="71">
        <v>1952.27</v>
      </c>
      <c r="P33" s="71">
        <v>1897</v>
      </c>
      <c r="Q33" s="71">
        <v>1895.41</v>
      </c>
      <c r="R33" s="71">
        <v>1877.83</v>
      </c>
      <c r="S33" s="71">
        <v>1872.93</v>
      </c>
      <c r="T33" s="71">
        <v>1841.24</v>
      </c>
      <c r="U33" s="71">
        <v>1813.35</v>
      </c>
      <c r="V33" s="71">
        <v>1810.36</v>
      </c>
      <c r="W33" s="71">
        <v>1850.99</v>
      </c>
      <c r="X33" s="71">
        <v>2014.25</v>
      </c>
      <c r="Y33" s="71">
        <v>1992.65</v>
      </c>
      <c r="Z33" s="71">
        <v>1793.42</v>
      </c>
      <c r="AA33" s="71">
        <v>1630.5</v>
      </c>
    </row>
    <row r="34" spans="1:27" ht="12.75" hidden="1" customHeight="1" outlineLevel="1" x14ac:dyDescent="0.2">
      <c r="A34" s="163" t="s">
        <v>1684</v>
      </c>
      <c r="B34" s="94" t="s">
        <v>90</v>
      </c>
      <c r="C34" s="70" t="s">
        <v>79</v>
      </c>
      <c r="D34" s="71">
        <f t="shared" ref="D34:AA34" si="16">$D$9</f>
        <v>1071.42</v>
      </c>
      <c r="E34" s="71">
        <f t="shared" si="16"/>
        <v>1071.42</v>
      </c>
      <c r="F34" s="71">
        <f t="shared" si="16"/>
        <v>1071.42</v>
      </c>
      <c r="G34" s="71">
        <f t="shared" si="16"/>
        <v>1071.42</v>
      </c>
      <c r="H34" s="71">
        <f t="shared" si="16"/>
        <v>1071.42</v>
      </c>
      <c r="I34" s="71">
        <f t="shared" si="16"/>
        <v>1071.42</v>
      </c>
      <c r="J34" s="71">
        <f t="shared" si="16"/>
        <v>1071.42</v>
      </c>
      <c r="K34" s="71">
        <f t="shared" si="16"/>
        <v>1071.42</v>
      </c>
      <c r="L34" s="71">
        <f t="shared" si="16"/>
        <v>1071.42</v>
      </c>
      <c r="M34" s="71">
        <f t="shared" si="16"/>
        <v>1071.42</v>
      </c>
      <c r="N34" s="71">
        <f t="shared" si="16"/>
        <v>1071.42</v>
      </c>
      <c r="O34" s="71">
        <f t="shared" si="16"/>
        <v>1071.42</v>
      </c>
      <c r="P34" s="71">
        <f t="shared" si="16"/>
        <v>1071.42</v>
      </c>
      <c r="Q34" s="71">
        <f t="shared" si="16"/>
        <v>1071.42</v>
      </c>
      <c r="R34" s="71">
        <f t="shared" si="16"/>
        <v>1071.42</v>
      </c>
      <c r="S34" s="71">
        <f t="shared" si="16"/>
        <v>1071.42</v>
      </c>
      <c r="T34" s="71">
        <f t="shared" si="16"/>
        <v>1071.42</v>
      </c>
      <c r="U34" s="71">
        <f t="shared" si="16"/>
        <v>1071.42</v>
      </c>
      <c r="V34" s="71">
        <f t="shared" si="16"/>
        <v>1071.42</v>
      </c>
      <c r="W34" s="71">
        <f t="shared" si="16"/>
        <v>1071.42</v>
      </c>
      <c r="X34" s="71">
        <f t="shared" si="16"/>
        <v>1071.42</v>
      </c>
      <c r="Y34" s="71">
        <f t="shared" si="16"/>
        <v>1071.42</v>
      </c>
      <c r="Z34" s="71">
        <f t="shared" si="16"/>
        <v>1071.42</v>
      </c>
      <c r="AA34" s="71">
        <f t="shared" si="16"/>
        <v>1071.42</v>
      </c>
    </row>
    <row r="35" spans="1:27" ht="12.75" hidden="1" customHeight="1" outlineLevel="1" x14ac:dyDescent="0.2">
      <c r="A35" s="163" t="s">
        <v>1685</v>
      </c>
      <c r="B35" s="94" t="s">
        <v>83</v>
      </c>
      <c r="C35" s="70" t="s">
        <v>79</v>
      </c>
      <c r="D35" s="71">
        <v>4.95</v>
      </c>
      <c r="E35" s="71">
        <v>4.95</v>
      </c>
      <c r="F35" s="71">
        <v>4.95</v>
      </c>
      <c r="G35" s="71">
        <v>4.95</v>
      </c>
      <c r="H35" s="71">
        <v>4.95</v>
      </c>
      <c r="I35" s="71">
        <v>4.95</v>
      </c>
      <c r="J35" s="71">
        <v>4.95</v>
      </c>
      <c r="K35" s="71">
        <v>4.95</v>
      </c>
      <c r="L35" s="71">
        <v>4.95</v>
      </c>
      <c r="M35" s="71">
        <v>4.95</v>
      </c>
      <c r="N35" s="71">
        <v>4.95</v>
      </c>
      <c r="O35" s="71">
        <v>4.95</v>
      </c>
      <c r="P35" s="71">
        <v>4.95</v>
      </c>
      <c r="Q35" s="71">
        <v>4.95</v>
      </c>
      <c r="R35" s="71">
        <v>4.95</v>
      </c>
      <c r="S35" s="71">
        <v>4.95</v>
      </c>
      <c r="T35" s="71">
        <v>4.95</v>
      </c>
      <c r="U35" s="71">
        <v>4.95</v>
      </c>
      <c r="V35" s="71">
        <v>4.95</v>
      </c>
      <c r="W35" s="71">
        <v>4.95</v>
      </c>
      <c r="X35" s="71">
        <v>4.95</v>
      </c>
      <c r="Y35" s="71">
        <v>4.95</v>
      </c>
      <c r="Z35" s="71">
        <v>4.95</v>
      </c>
      <c r="AA35" s="71">
        <v>4.95</v>
      </c>
    </row>
    <row r="36" spans="1:27" ht="12.75" hidden="1" customHeight="1" outlineLevel="1" x14ac:dyDescent="0.2">
      <c r="A36" s="163" t="s">
        <v>1686</v>
      </c>
      <c r="B36" s="94" t="s">
        <v>81</v>
      </c>
      <c r="C36" s="70" t="s">
        <v>79</v>
      </c>
      <c r="D36" s="71">
        <f>$D$11</f>
        <v>330.69</v>
      </c>
      <c r="E36" s="71">
        <f t="shared" ref="E36:AA36" si="17">$D$11</f>
        <v>330.69</v>
      </c>
      <c r="F36" s="71">
        <f t="shared" si="17"/>
        <v>330.69</v>
      </c>
      <c r="G36" s="71">
        <f t="shared" si="17"/>
        <v>330.69</v>
      </c>
      <c r="H36" s="71">
        <f t="shared" si="17"/>
        <v>330.69</v>
      </c>
      <c r="I36" s="71">
        <f t="shared" si="17"/>
        <v>330.69</v>
      </c>
      <c r="J36" s="71">
        <f t="shared" si="17"/>
        <v>330.69</v>
      </c>
      <c r="K36" s="71">
        <f t="shared" si="17"/>
        <v>330.69</v>
      </c>
      <c r="L36" s="71">
        <f t="shared" si="17"/>
        <v>330.69</v>
      </c>
      <c r="M36" s="71">
        <f t="shared" si="17"/>
        <v>330.69</v>
      </c>
      <c r="N36" s="71">
        <f t="shared" si="17"/>
        <v>330.69</v>
      </c>
      <c r="O36" s="71">
        <f t="shared" si="17"/>
        <v>330.69</v>
      </c>
      <c r="P36" s="71">
        <f t="shared" si="17"/>
        <v>330.69</v>
      </c>
      <c r="Q36" s="71">
        <f t="shared" si="17"/>
        <v>330.69</v>
      </c>
      <c r="R36" s="71">
        <f t="shared" si="17"/>
        <v>330.69</v>
      </c>
      <c r="S36" s="71">
        <f t="shared" si="17"/>
        <v>330.69</v>
      </c>
      <c r="T36" s="71">
        <f t="shared" si="17"/>
        <v>330.69</v>
      </c>
      <c r="U36" s="71">
        <f t="shared" si="17"/>
        <v>330.69</v>
      </c>
      <c r="V36" s="71">
        <f t="shared" si="17"/>
        <v>330.69</v>
      </c>
      <c r="W36" s="71">
        <f t="shared" si="17"/>
        <v>330.69</v>
      </c>
      <c r="X36" s="71">
        <f t="shared" si="17"/>
        <v>330.69</v>
      </c>
      <c r="Y36" s="71">
        <f t="shared" si="17"/>
        <v>330.69</v>
      </c>
      <c r="Z36" s="71">
        <f t="shared" si="17"/>
        <v>330.69</v>
      </c>
      <c r="AA36" s="71">
        <f t="shared" si="17"/>
        <v>330.69</v>
      </c>
    </row>
    <row r="37" spans="1:27" ht="12.75" customHeight="1" collapsed="1" x14ac:dyDescent="0.2">
      <c r="A37" s="162" t="s">
        <v>1687</v>
      </c>
      <c r="B37" s="54" t="str">
        <f>"07"&amp;"."&amp;$B$800&amp;"."&amp;$B$801</f>
        <v>07.05.2023</v>
      </c>
      <c r="C37" s="134" t="s">
        <v>76</v>
      </c>
      <c r="D37" s="135">
        <f>ROUND(((D38+D39+D41+D40)/1000),5)</f>
        <v>2.8703500000000002</v>
      </c>
      <c r="E37" s="135">
        <f>ROUND(((E38+E39+E41+E40)/1000),5)</f>
        <v>2.7232799999999999</v>
      </c>
      <c r="F37" s="135">
        <f>ROUND(((F38+F39+F41+F40)/1000),5)</f>
        <v>2.6018400000000002</v>
      </c>
      <c r="G37" s="135">
        <f t="shared" ref="G37:AA37" si="18">ROUND(((G38+G39+G41+G40)/1000),5)</f>
        <v>2.5531999999999999</v>
      </c>
      <c r="H37" s="135">
        <f t="shared" si="18"/>
        <v>2.5315699999999999</v>
      </c>
      <c r="I37" s="135">
        <f t="shared" si="18"/>
        <v>2.4927199999999998</v>
      </c>
      <c r="J37" s="135">
        <f t="shared" si="18"/>
        <v>2.5906799999999999</v>
      </c>
      <c r="K37" s="135">
        <f t="shared" si="18"/>
        <v>2.68784</v>
      </c>
      <c r="L37" s="135">
        <f t="shared" si="18"/>
        <v>2.8689100000000001</v>
      </c>
      <c r="M37" s="135">
        <f t="shared" si="18"/>
        <v>3.0320999999999998</v>
      </c>
      <c r="N37" s="135">
        <f t="shared" si="18"/>
        <v>3.0709</v>
      </c>
      <c r="O37" s="135">
        <f t="shared" si="18"/>
        <v>3.0811799999999998</v>
      </c>
      <c r="P37" s="135">
        <f t="shared" si="18"/>
        <v>3.0754000000000001</v>
      </c>
      <c r="Q37" s="135">
        <f t="shared" si="18"/>
        <v>3.06812</v>
      </c>
      <c r="R37" s="135">
        <f t="shared" si="18"/>
        <v>3.0578400000000001</v>
      </c>
      <c r="S37" s="135">
        <f t="shared" si="18"/>
        <v>3.0520499999999999</v>
      </c>
      <c r="T37" s="135">
        <f t="shared" si="18"/>
        <v>3.03627</v>
      </c>
      <c r="U37" s="135">
        <f t="shared" si="18"/>
        <v>3.05185</v>
      </c>
      <c r="V37" s="135">
        <f t="shared" si="18"/>
        <v>3.0784799999999999</v>
      </c>
      <c r="W37" s="135">
        <f t="shared" si="18"/>
        <v>3.1381399999999999</v>
      </c>
      <c r="X37" s="135">
        <f t="shared" si="18"/>
        <v>3.2583600000000001</v>
      </c>
      <c r="Y37" s="135">
        <f t="shared" si="18"/>
        <v>3.3158300000000001</v>
      </c>
      <c r="Z37" s="135">
        <f t="shared" si="18"/>
        <v>3.0562800000000001</v>
      </c>
      <c r="AA37" s="135">
        <f t="shared" si="18"/>
        <v>2.89195</v>
      </c>
    </row>
    <row r="38" spans="1:27" ht="12.75" hidden="1" customHeight="1" outlineLevel="1" x14ac:dyDescent="0.2">
      <c r="A38" s="163" t="s">
        <v>1688</v>
      </c>
      <c r="B38" s="94" t="s">
        <v>238</v>
      </c>
      <c r="C38" s="70" t="s">
        <v>79</v>
      </c>
      <c r="D38" s="71">
        <v>1463.29</v>
      </c>
      <c r="E38" s="71">
        <v>1316.22</v>
      </c>
      <c r="F38" s="71">
        <v>1194.78</v>
      </c>
      <c r="G38" s="71">
        <v>1146.1400000000001</v>
      </c>
      <c r="H38" s="71">
        <v>1124.51</v>
      </c>
      <c r="I38" s="71">
        <v>1085.6600000000001</v>
      </c>
      <c r="J38" s="71">
        <v>1183.6199999999999</v>
      </c>
      <c r="K38" s="71">
        <v>1280.78</v>
      </c>
      <c r="L38" s="71">
        <v>1461.85</v>
      </c>
      <c r="M38" s="71">
        <v>1625.04</v>
      </c>
      <c r="N38" s="71">
        <v>1663.84</v>
      </c>
      <c r="O38" s="71">
        <v>1674.12</v>
      </c>
      <c r="P38" s="71">
        <v>1668.34</v>
      </c>
      <c r="Q38" s="71">
        <v>1661.06</v>
      </c>
      <c r="R38" s="71">
        <v>1650.78</v>
      </c>
      <c r="S38" s="71">
        <v>1644.99</v>
      </c>
      <c r="T38" s="71">
        <v>1629.21</v>
      </c>
      <c r="U38" s="71">
        <v>1644.79</v>
      </c>
      <c r="V38" s="71">
        <v>1671.42</v>
      </c>
      <c r="W38" s="71">
        <v>1731.08</v>
      </c>
      <c r="X38" s="71">
        <v>1851.3</v>
      </c>
      <c r="Y38" s="71">
        <v>1908.77</v>
      </c>
      <c r="Z38" s="71">
        <v>1649.22</v>
      </c>
      <c r="AA38" s="71">
        <v>1484.89</v>
      </c>
    </row>
    <row r="39" spans="1:27" ht="12.75" hidden="1" customHeight="1" outlineLevel="1" x14ac:dyDescent="0.2">
      <c r="A39" s="163" t="s">
        <v>1689</v>
      </c>
      <c r="B39" s="94" t="s">
        <v>90</v>
      </c>
      <c r="C39" s="70" t="s">
        <v>79</v>
      </c>
      <c r="D39" s="71">
        <f t="shared" ref="D39:AA39" si="19">$D$9</f>
        <v>1071.42</v>
      </c>
      <c r="E39" s="71">
        <f t="shared" si="19"/>
        <v>1071.42</v>
      </c>
      <c r="F39" s="71">
        <f t="shared" si="19"/>
        <v>1071.42</v>
      </c>
      <c r="G39" s="71">
        <f t="shared" si="19"/>
        <v>1071.42</v>
      </c>
      <c r="H39" s="71">
        <f t="shared" si="19"/>
        <v>1071.42</v>
      </c>
      <c r="I39" s="71">
        <f t="shared" si="19"/>
        <v>1071.42</v>
      </c>
      <c r="J39" s="71">
        <f t="shared" si="19"/>
        <v>1071.42</v>
      </c>
      <c r="K39" s="71">
        <f t="shared" si="19"/>
        <v>1071.42</v>
      </c>
      <c r="L39" s="71">
        <f t="shared" si="19"/>
        <v>1071.42</v>
      </c>
      <c r="M39" s="71">
        <f t="shared" si="19"/>
        <v>1071.42</v>
      </c>
      <c r="N39" s="71">
        <f t="shared" si="19"/>
        <v>1071.42</v>
      </c>
      <c r="O39" s="71">
        <f t="shared" si="19"/>
        <v>1071.42</v>
      </c>
      <c r="P39" s="71">
        <f t="shared" si="19"/>
        <v>1071.42</v>
      </c>
      <c r="Q39" s="71">
        <f t="shared" si="19"/>
        <v>1071.42</v>
      </c>
      <c r="R39" s="71">
        <f t="shared" si="19"/>
        <v>1071.42</v>
      </c>
      <c r="S39" s="71">
        <f t="shared" si="19"/>
        <v>1071.42</v>
      </c>
      <c r="T39" s="71">
        <f t="shared" si="19"/>
        <v>1071.42</v>
      </c>
      <c r="U39" s="71">
        <f t="shared" si="19"/>
        <v>1071.42</v>
      </c>
      <c r="V39" s="71">
        <f t="shared" si="19"/>
        <v>1071.42</v>
      </c>
      <c r="W39" s="71">
        <f t="shared" si="19"/>
        <v>1071.42</v>
      </c>
      <c r="X39" s="71">
        <f t="shared" si="19"/>
        <v>1071.42</v>
      </c>
      <c r="Y39" s="71">
        <f t="shared" si="19"/>
        <v>1071.42</v>
      </c>
      <c r="Z39" s="71">
        <f t="shared" si="19"/>
        <v>1071.42</v>
      </c>
      <c r="AA39" s="71">
        <f t="shared" si="19"/>
        <v>1071.42</v>
      </c>
    </row>
    <row r="40" spans="1:27" ht="12.75" hidden="1" customHeight="1" outlineLevel="1" x14ac:dyDescent="0.2">
      <c r="A40" s="163" t="s">
        <v>1690</v>
      </c>
      <c r="B40" s="94" t="s">
        <v>83</v>
      </c>
      <c r="C40" s="70" t="s">
        <v>79</v>
      </c>
      <c r="D40" s="71">
        <v>4.95</v>
      </c>
      <c r="E40" s="71">
        <v>4.95</v>
      </c>
      <c r="F40" s="71">
        <v>4.95</v>
      </c>
      <c r="G40" s="71">
        <v>4.95</v>
      </c>
      <c r="H40" s="71">
        <v>4.95</v>
      </c>
      <c r="I40" s="71">
        <v>4.95</v>
      </c>
      <c r="J40" s="71">
        <v>4.95</v>
      </c>
      <c r="K40" s="71">
        <v>4.95</v>
      </c>
      <c r="L40" s="71">
        <v>4.95</v>
      </c>
      <c r="M40" s="71">
        <v>4.95</v>
      </c>
      <c r="N40" s="71">
        <v>4.95</v>
      </c>
      <c r="O40" s="71">
        <v>4.95</v>
      </c>
      <c r="P40" s="71">
        <v>4.95</v>
      </c>
      <c r="Q40" s="71">
        <v>4.95</v>
      </c>
      <c r="R40" s="71">
        <v>4.95</v>
      </c>
      <c r="S40" s="71">
        <v>4.95</v>
      </c>
      <c r="T40" s="71">
        <v>4.95</v>
      </c>
      <c r="U40" s="71">
        <v>4.95</v>
      </c>
      <c r="V40" s="71">
        <v>4.95</v>
      </c>
      <c r="W40" s="71">
        <v>4.95</v>
      </c>
      <c r="X40" s="71">
        <v>4.95</v>
      </c>
      <c r="Y40" s="71">
        <v>4.95</v>
      </c>
      <c r="Z40" s="71">
        <v>4.95</v>
      </c>
      <c r="AA40" s="71">
        <v>4.95</v>
      </c>
    </row>
    <row r="41" spans="1:27" ht="12.75" hidden="1" customHeight="1" outlineLevel="1" x14ac:dyDescent="0.2">
      <c r="A41" s="163" t="s">
        <v>1691</v>
      </c>
      <c r="B41" s="94" t="s">
        <v>81</v>
      </c>
      <c r="C41" s="70" t="s">
        <v>79</v>
      </c>
      <c r="D41" s="71">
        <f>$D$11</f>
        <v>330.69</v>
      </c>
      <c r="E41" s="71">
        <f t="shared" ref="E41:AA41" si="20">$D$11</f>
        <v>330.69</v>
      </c>
      <c r="F41" s="71">
        <f t="shared" si="20"/>
        <v>330.69</v>
      </c>
      <c r="G41" s="71">
        <f t="shared" si="20"/>
        <v>330.69</v>
      </c>
      <c r="H41" s="71">
        <f t="shared" si="20"/>
        <v>330.69</v>
      </c>
      <c r="I41" s="71">
        <f t="shared" si="20"/>
        <v>330.69</v>
      </c>
      <c r="J41" s="71">
        <f t="shared" si="20"/>
        <v>330.69</v>
      </c>
      <c r="K41" s="71">
        <f t="shared" si="20"/>
        <v>330.69</v>
      </c>
      <c r="L41" s="71">
        <f t="shared" si="20"/>
        <v>330.69</v>
      </c>
      <c r="M41" s="71">
        <f t="shared" si="20"/>
        <v>330.69</v>
      </c>
      <c r="N41" s="71">
        <f t="shared" si="20"/>
        <v>330.69</v>
      </c>
      <c r="O41" s="71">
        <f t="shared" si="20"/>
        <v>330.69</v>
      </c>
      <c r="P41" s="71">
        <f t="shared" si="20"/>
        <v>330.69</v>
      </c>
      <c r="Q41" s="71">
        <f t="shared" si="20"/>
        <v>330.69</v>
      </c>
      <c r="R41" s="71">
        <f t="shared" si="20"/>
        <v>330.69</v>
      </c>
      <c r="S41" s="71">
        <f t="shared" si="20"/>
        <v>330.69</v>
      </c>
      <c r="T41" s="71">
        <f t="shared" si="20"/>
        <v>330.69</v>
      </c>
      <c r="U41" s="71">
        <f t="shared" si="20"/>
        <v>330.69</v>
      </c>
      <c r="V41" s="71">
        <f t="shared" si="20"/>
        <v>330.69</v>
      </c>
      <c r="W41" s="71">
        <f t="shared" si="20"/>
        <v>330.69</v>
      </c>
      <c r="X41" s="71">
        <f t="shared" si="20"/>
        <v>330.69</v>
      </c>
      <c r="Y41" s="71">
        <f t="shared" si="20"/>
        <v>330.69</v>
      </c>
      <c r="Z41" s="71">
        <f t="shared" si="20"/>
        <v>330.69</v>
      </c>
      <c r="AA41" s="71">
        <f t="shared" si="20"/>
        <v>330.69</v>
      </c>
    </row>
    <row r="42" spans="1:27" ht="12.75" customHeight="1" collapsed="1" x14ac:dyDescent="0.2">
      <c r="A42" s="162" t="s">
        <v>1692</v>
      </c>
      <c r="B42" s="54" t="str">
        <f>"08"&amp;"."&amp;$B$800&amp;"."&amp;$B$801</f>
        <v>08.05.2023</v>
      </c>
      <c r="C42" s="134" t="s">
        <v>76</v>
      </c>
      <c r="D42" s="135">
        <f>ROUND(((D43+D44+D46+D45)/1000),5)</f>
        <v>2.8677899999999998</v>
      </c>
      <c r="E42" s="135">
        <f>ROUND(((E43+E44+E46+E45)/1000),5)</f>
        <v>2.7667799999999998</v>
      </c>
      <c r="F42" s="135">
        <f>ROUND(((F43+F44+F46+F45)/1000),5)</f>
        <v>2.6423399999999999</v>
      </c>
      <c r="G42" s="135">
        <f t="shared" ref="G42:AA42" si="21">ROUND(((G43+G44+G46+G45)/1000),5)</f>
        <v>2.6166800000000001</v>
      </c>
      <c r="H42" s="135">
        <f t="shared" si="21"/>
        <v>2.5959699999999999</v>
      </c>
      <c r="I42" s="135">
        <f t="shared" si="21"/>
        <v>2.6060099999999999</v>
      </c>
      <c r="J42" s="135">
        <f t="shared" si="21"/>
        <v>2.6383899999999998</v>
      </c>
      <c r="K42" s="135">
        <f t="shared" si="21"/>
        <v>2.7616200000000002</v>
      </c>
      <c r="L42" s="135">
        <f t="shared" si="21"/>
        <v>2.9798499999999999</v>
      </c>
      <c r="M42" s="135">
        <f t="shared" si="21"/>
        <v>3.1773099999999999</v>
      </c>
      <c r="N42" s="135">
        <f t="shared" si="21"/>
        <v>3.2382399999999998</v>
      </c>
      <c r="O42" s="135">
        <f t="shared" si="21"/>
        <v>3.2466200000000001</v>
      </c>
      <c r="P42" s="135">
        <f t="shared" si="21"/>
        <v>3.2338399999999998</v>
      </c>
      <c r="Q42" s="135">
        <f t="shared" si="21"/>
        <v>3.23041</v>
      </c>
      <c r="R42" s="135">
        <f t="shared" si="21"/>
        <v>3.2244700000000002</v>
      </c>
      <c r="S42" s="135">
        <f t="shared" si="21"/>
        <v>3.2178300000000002</v>
      </c>
      <c r="T42" s="135">
        <f t="shared" si="21"/>
        <v>3.2018200000000001</v>
      </c>
      <c r="U42" s="135">
        <f t="shared" si="21"/>
        <v>3.27325</v>
      </c>
      <c r="V42" s="135">
        <f t="shared" si="21"/>
        <v>3.3163299999999998</v>
      </c>
      <c r="W42" s="135">
        <f t="shared" si="21"/>
        <v>3.3619300000000001</v>
      </c>
      <c r="X42" s="135">
        <f t="shared" si="21"/>
        <v>3.36565</v>
      </c>
      <c r="Y42" s="135">
        <f t="shared" si="21"/>
        <v>3.4521999999999999</v>
      </c>
      <c r="Z42" s="135">
        <f t="shared" si="21"/>
        <v>3.12886</v>
      </c>
      <c r="AA42" s="135">
        <f t="shared" si="21"/>
        <v>2.9859200000000001</v>
      </c>
    </row>
    <row r="43" spans="1:27" ht="12.75" hidden="1" customHeight="1" outlineLevel="1" x14ac:dyDescent="0.2">
      <c r="A43" s="163" t="s">
        <v>1693</v>
      </c>
      <c r="B43" s="94" t="s">
        <v>238</v>
      </c>
      <c r="C43" s="70" t="s">
        <v>79</v>
      </c>
      <c r="D43" s="71">
        <v>1460.73</v>
      </c>
      <c r="E43" s="71">
        <v>1359.72</v>
      </c>
      <c r="F43" s="71">
        <v>1235.28</v>
      </c>
      <c r="G43" s="71">
        <v>1209.6199999999999</v>
      </c>
      <c r="H43" s="71">
        <v>1188.9100000000001</v>
      </c>
      <c r="I43" s="71">
        <v>1198.95</v>
      </c>
      <c r="J43" s="71">
        <v>1231.33</v>
      </c>
      <c r="K43" s="71">
        <v>1354.56</v>
      </c>
      <c r="L43" s="71">
        <v>1572.79</v>
      </c>
      <c r="M43" s="71">
        <v>1770.25</v>
      </c>
      <c r="N43" s="71">
        <v>1831.18</v>
      </c>
      <c r="O43" s="71">
        <v>1839.56</v>
      </c>
      <c r="P43" s="71">
        <v>1826.78</v>
      </c>
      <c r="Q43" s="71">
        <v>1823.35</v>
      </c>
      <c r="R43" s="71">
        <v>1817.41</v>
      </c>
      <c r="S43" s="71">
        <v>1810.77</v>
      </c>
      <c r="T43" s="71">
        <v>1794.76</v>
      </c>
      <c r="U43" s="71">
        <v>1866.19</v>
      </c>
      <c r="V43" s="71">
        <v>1909.27</v>
      </c>
      <c r="W43" s="71">
        <v>1954.87</v>
      </c>
      <c r="X43" s="71">
        <v>1958.59</v>
      </c>
      <c r="Y43" s="71">
        <v>2045.14</v>
      </c>
      <c r="Z43" s="71">
        <v>1721.8</v>
      </c>
      <c r="AA43" s="71">
        <v>1578.86</v>
      </c>
    </row>
    <row r="44" spans="1:27" ht="12.75" hidden="1" customHeight="1" outlineLevel="1" x14ac:dyDescent="0.2">
      <c r="A44" s="163" t="s">
        <v>1694</v>
      </c>
      <c r="B44" s="94" t="s">
        <v>90</v>
      </c>
      <c r="C44" s="70" t="s">
        <v>79</v>
      </c>
      <c r="D44" s="71">
        <f t="shared" ref="D44:AA44" si="22">$D$9</f>
        <v>1071.42</v>
      </c>
      <c r="E44" s="71">
        <f t="shared" si="22"/>
        <v>1071.42</v>
      </c>
      <c r="F44" s="71">
        <f t="shared" si="22"/>
        <v>1071.42</v>
      </c>
      <c r="G44" s="71">
        <f t="shared" si="22"/>
        <v>1071.42</v>
      </c>
      <c r="H44" s="71">
        <f t="shared" si="22"/>
        <v>1071.42</v>
      </c>
      <c r="I44" s="71">
        <f t="shared" si="22"/>
        <v>1071.42</v>
      </c>
      <c r="J44" s="71">
        <f t="shared" si="22"/>
        <v>1071.42</v>
      </c>
      <c r="K44" s="71">
        <f t="shared" si="22"/>
        <v>1071.42</v>
      </c>
      <c r="L44" s="71">
        <f t="shared" si="22"/>
        <v>1071.42</v>
      </c>
      <c r="M44" s="71">
        <f t="shared" si="22"/>
        <v>1071.42</v>
      </c>
      <c r="N44" s="71">
        <f t="shared" si="22"/>
        <v>1071.42</v>
      </c>
      <c r="O44" s="71">
        <f t="shared" si="22"/>
        <v>1071.42</v>
      </c>
      <c r="P44" s="71">
        <f t="shared" si="22"/>
        <v>1071.42</v>
      </c>
      <c r="Q44" s="71">
        <f t="shared" si="22"/>
        <v>1071.42</v>
      </c>
      <c r="R44" s="71">
        <f t="shared" si="22"/>
        <v>1071.42</v>
      </c>
      <c r="S44" s="71">
        <f t="shared" si="22"/>
        <v>1071.42</v>
      </c>
      <c r="T44" s="71">
        <f t="shared" si="22"/>
        <v>1071.42</v>
      </c>
      <c r="U44" s="71">
        <f t="shared" si="22"/>
        <v>1071.42</v>
      </c>
      <c r="V44" s="71">
        <f t="shared" si="22"/>
        <v>1071.42</v>
      </c>
      <c r="W44" s="71">
        <f t="shared" si="22"/>
        <v>1071.42</v>
      </c>
      <c r="X44" s="71">
        <f t="shared" si="22"/>
        <v>1071.42</v>
      </c>
      <c r="Y44" s="71">
        <f t="shared" si="22"/>
        <v>1071.42</v>
      </c>
      <c r="Z44" s="71">
        <f t="shared" si="22"/>
        <v>1071.42</v>
      </c>
      <c r="AA44" s="71">
        <f t="shared" si="22"/>
        <v>1071.42</v>
      </c>
    </row>
    <row r="45" spans="1:27" ht="12.75" hidden="1" customHeight="1" outlineLevel="1" x14ac:dyDescent="0.2">
      <c r="A45" s="163" t="s">
        <v>1695</v>
      </c>
      <c r="B45" s="94" t="s">
        <v>83</v>
      </c>
      <c r="C45" s="70" t="s">
        <v>79</v>
      </c>
      <c r="D45" s="71">
        <v>4.95</v>
      </c>
      <c r="E45" s="71">
        <v>4.95</v>
      </c>
      <c r="F45" s="71">
        <v>4.95</v>
      </c>
      <c r="G45" s="71">
        <v>4.95</v>
      </c>
      <c r="H45" s="71">
        <v>4.95</v>
      </c>
      <c r="I45" s="71">
        <v>4.95</v>
      </c>
      <c r="J45" s="71">
        <v>4.95</v>
      </c>
      <c r="K45" s="71">
        <v>4.95</v>
      </c>
      <c r="L45" s="71">
        <v>4.95</v>
      </c>
      <c r="M45" s="71">
        <v>4.95</v>
      </c>
      <c r="N45" s="71">
        <v>4.95</v>
      </c>
      <c r="O45" s="71">
        <v>4.95</v>
      </c>
      <c r="P45" s="71">
        <v>4.95</v>
      </c>
      <c r="Q45" s="71">
        <v>4.95</v>
      </c>
      <c r="R45" s="71">
        <v>4.95</v>
      </c>
      <c r="S45" s="71">
        <v>4.95</v>
      </c>
      <c r="T45" s="71">
        <v>4.95</v>
      </c>
      <c r="U45" s="71">
        <v>4.95</v>
      </c>
      <c r="V45" s="71">
        <v>4.95</v>
      </c>
      <c r="W45" s="71">
        <v>4.95</v>
      </c>
      <c r="X45" s="71">
        <v>4.95</v>
      </c>
      <c r="Y45" s="71">
        <v>4.95</v>
      </c>
      <c r="Z45" s="71">
        <v>4.95</v>
      </c>
      <c r="AA45" s="71">
        <v>4.95</v>
      </c>
    </row>
    <row r="46" spans="1:27" ht="12.75" hidden="1" customHeight="1" outlineLevel="1" x14ac:dyDescent="0.2">
      <c r="A46" s="163" t="s">
        <v>1696</v>
      </c>
      <c r="B46" s="94" t="s">
        <v>81</v>
      </c>
      <c r="C46" s="70" t="s">
        <v>79</v>
      </c>
      <c r="D46" s="71">
        <f>$D$11</f>
        <v>330.69</v>
      </c>
      <c r="E46" s="71">
        <f t="shared" ref="E46:AA46" si="23">$D$11</f>
        <v>330.69</v>
      </c>
      <c r="F46" s="71">
        <f t="shared" si="23"/>
        <v>330.69</v>
      </c>
      <c r="G46" s="71">
        <f t="shared" si="23"/>
        <v>330.69</v>
      </c>
      <c r="H46" s="71">
        <f t="shared" si="23"/>
        <v>330.69</v>
      </c>
      <c r="I46" s="71">
        <f t="shared" si="23"/>
        <v>330.69</v>
      </c>
      <c r="J46" s="71">
        <f t="shared" si="23"/>
        <v>330.69</v>
      </c>
      <c r="K46" s="71">
        <f t="shared" si="23"/>
        <v>330.69</v>
      </c>
      <c r="L46" s="71">
        <f t="shared" si="23"/>
        <v>330.69</v>
      </c>
      <c r="M46" s="71">
        <f t="shared" si="23"/>
        <v>330.69</v>
      </c>
      <c r="N46" s="71">
        <f t="shared" si="23"/>
        <v>330.69</v>
      </c>
      <c r="O46" s="71">
        <f t="shared" si="23"/>
        <v>330.69</v>
      </c>
      <c r="P46" s="71">
        <f t="shared" si="23"/>
        <v>330.69</v>
      </c>
      <c r="Q46" s="71">
        <f t="shared" si="23"/>
        <v>330.69</v>
      </c>
      <c r="R46" s="71">
        <f t="shared" si="23"/>
        <v>330.69</v>
      </c>
      <c r="S46" s="71">
        <f t="shared" si="23"/>
        <v>330.69</v>
      </c>
      <c r="T46" s="71">
        <f t="shared" si="23"/>
        <v>330.69</v>
      </c>
      <c r="U46" s="71">
        <f t="shared" si="23"/>
        <v>330.69</v>
      </c>
      <c r="V46" s="71">
        <f t="shared" si="23"/>
        <v>330.69</v>
      </c>
      <c r="W46" s="71">
        <f t="shared" si="23"/>
        <v>330.69</v>
      </c>
      <c r="X46" s="71">
        <f t="shared" si="23"/>
        <v>330.69</v>
      </c>
      <c r="Y46" s="71">
        <f t="shared" si="23"/>
        <v>330.69</v>
      </c>
      <c r="Z46" s="71">
        <f t="shared" si="23"/>
        <v>330.69</v>
      </c>
      <c r="AA46" s="71">
        <f t="shared" si="23"/>
        <v>330.69</v>
      </c>
    </row>
    <row r="47" spans="1:27" ht="12.75" customHeight="1" collapsed="1" x14ac:dyDescent="0.2">
      <c r="A47" s="162" t="s">
        <v>1697</v>
      </c>
      <c r="B47" s="54" t="str">
        <f>"09"&amp;"."&amp;$B$800&amp;"."&amp;$B$801</f>
        <v>09.05.2023</v>
      </c>
      <c r="C47" s="134" t="s">
        <v>76</v>
      </c>
      <c r="D47" s="135">
        <f>ROUND(((D48+D49+D51+D50)/1000),5)</f>
        <v>2.90761</v>
      </c>
      <c r="E47" s="135">
        <f>ROUND(((E48+E49+E51+E50)/1000),5)</f>
        <v>2.7835100000000002</v>
      </c>
      <c r="F47" s="135">
        <f>ROUND(((F48+F49+F51+F50)/1000),5)</f>
        <v>2.7235200000000002</v>
      </c>
      <c r="G47" s="135">
        <f t="shared" ref="G47:AA47" si="24">ROUND(((G48+G49+G51+G50)/1000),5)</f>
        <v>2.67666</v>
      </c>
      <c r="H47" s="135">
        <f t="shared" si="24"/>
        <v>2.6372100000000001</v>
      </c>
      <c r="I47" s="135">
        <f t="shared" si="24"/>
        <v>2.62392</v>
      </c>
      <c r="J47" s="135">
        <f t="shared" si="24"/>
        <v>2.6431499999999999</v>
      </c>
      <c r="K47" s="135">
        <f t="shared" si="24"/>
        <v>2.73489</v>
      </c>
      <c r="L47" s="135">
        <f t="shared" si="24"/>
        <v>2.9803500000000001</v>
      </c>
      <c r="M47" s="135">
        <f t="shared" si="24"/>
        <v>3.1135100000000002</v>
      </c>
      <c r="N47" s="135">
        <f t="shared" si="24"/>
        <v>3.2105199999999998</v>
      </c>
      <c r="O47" s="135">
        <f t="shared" si="24"/>
        <v>3.20662</v>
      </c>
      <c r="P47" s="135">
        <f t="shared" si="24"/>
        <v>3.2006000000000001</v>
      </c>
      <c r="Q47" s="135">
        <f t="shared" si="24"/>
        <v>3.19991</v>
      </c>
      <c r="R47" s="135">
        <f t="shared" si="24"/>
        <v>3.1941899999999999</v>
      </c>
      <c r="S47" s="135">
        <f t="shared" si="24"/>
        <v>3.1540599999999999</v>
      </c>
      <c r="T47" s="135">
        <f t="shared" si="24"/>
        <v>3.1466599999999998</v>
      </c>
      <c r="U47" s="135">
        <f t="shared" si="24"/>
        <v>3.41357</v>
      </c>
      <c r="V47" s="135">
        <f t="shared" si="24"/>
        <v>3.4158900000000001</v>
      </c>
      <c r="W47" s="135">
        <f t="shared" si="24"/>
        <v>3.4616500000000001</v>
      </c>
      <c r="X47" s="135">
        <f t="shared" si="24"/>
        <v>3.5567600000000001</v>
      </c>
      <c r="Y47" s="135">
        <f t="shared" si="24"/>
        <v>3.6255700000000002</v>
      </c>
      <c r="Z47" s="135">
        <f t="shared" si="24"/>
        <v>3.19862</v>
      </c>
      <c r="AA47" s="135">
        <f t="shared" si="24"/>
        <v>3.0545100000000001</v>
      </c>
    </row>
    <row r="48" spans="1:27" ht="12.75" hidden="1" customHeight="1" outlineLevel="1" x14ac:dyDescent="0.2">
      <c r="A48" s="163" t="s">
        <v>1698</v>
      </c>
      <c r="B48" s="94" t="s">
        <v>238</v>
      </c>
      <c r="C48" s="70" t="s">
        <v>79</v>
      </c>
      <c r="D48" s="71">
        <v>1500.55</v>
      </c>
      <c r="E48" s="71">
        <v>1376.45</v>
      </c>
      <c r="F48" s="71">
        <v>1316.46</v>
      </c>
      <c r="G48" s="71">
        <v>1269.5999999999999</v>
      </c>
      <c r="H48" s="71">
        <v>1230.1500000000001</v>
      </c>
      <c r="I48" s="71">
        <v>1216.8599999999999</v>
      </c>
      <c r="J48" s="71">
        <v>1236.0899999999999</v>
      </c>
      <c r="K48" s="71">
        <v>1327.83</v>
      </c>
      <c r="L48" s="71">
        <v>1573.29</v>
      </c>
      <c r="M48" s="71">
        <v>1706.45</v>
      </c>
      <c r="N48" s="71">
        <v>1803.46</v>
      </c>
      <c r="O48" s="71">
        <v>1799.56</v>
      </c>
      <c r="P48" s="71">
        <v>1793.54</v>
      </c>
      <c r="Q48" s="71">
        <v>1792.85</v>
      </c>
      <c r="R48" s="71">
        <v>1787.13</v>
      </c>
      <c r="S48" s="71">
        <v>1747</v>
      </c>
      <c r="T48" s="71">
        <v>1739.6</v>
      </c>
      <c r="U48" s="71">
        <v>2006.51</v>
      </c>
      <c r="V48" s="71">
        <v>2008.83</v>
      </c>
      <c r="W48" s="71">
        <v>2054.59</v>
      </c>
      <c r="X48" s="71">
        <v>2149.6999999999998</v>
      </c>
      <c r="Y48" s="71">
        <v>2218.5100000000002</v>
      </c>
      <c r="Z48" s="71">
        <v>1791.56</v>
      </c>
      <c r="AA48" s="71">
        <v>1647.45</v>
      </c>
    </row>
    <row r="49" spans="1:27" ht="12.75" hidden="1" customHeight="1" outlineLevel="1" x14ac:dyDescent="0.2">
      <c r="A49" s="163" t="s">
        <v>1699</v>
      </c>
      <c r="B49" s="94" t="s">
        <v>90</v>
      </c>
      <c r="C49" s="70" t="s">
        <v>79</v>
      </c>
      <c r="D49" s="71">
        <f t="shared" ref="D49:AA49" si="25">$D$9</f>
        <v>1071.42</v>
      </c>
      <c r="E49" s="71">
        <f t="shared" si="25"/>
        <v>1071.42</v>
      </c>
      <c r="F49" s="71">
        <f t="shared" si="25"/>
        <v>1071.42</v>
      </c>
      <c r="G49" s="71">
        <f t="shared" si="25"/>
        <v>1071.42</v>
      </c>
      <c r="H49" s="71">
        <f t="shared" si="25"/>
        <v>1071.42</v>
      </c>
      <c r="I49" s="71">
        <f t="shared" si="25"/>
        <v>1071.42</v>
      </c>
      <c r="J49" s="71">
        <f t="shared" si="25"/>
        <v>1071.42</v>
      </c>
      <c r="K49" s="71">
        <f t="shared" si="25"/>
        <v>1071.42</v>
      </c>
      <c r="L49" s="71">
        <f t="shared" si="25"/>
        <v>1071.42</v>
      </c>
      <c r="M49" s="71">
        <f t="shared" si="25"/>
        <v>1071.42</v>
      </c>
      <c r="N49" s="71">
        <f t="shared" si="25"/>
        <v>1071.42</v>
      </c>
      <c r="O49" s="71">
        <f t="shared" si="25"/>
        <v>1071.42</v>
      </c>
      <c r="P49" s="71">
        <f t="shared" si="25"/>
        <v>1071.42</v>
      </c>
      <c r="Q49" s="71">
        <f t="shared" si="25"/>
        <v>1071.42</v>
      </c>
      <c r="R49" s="71">
        <f t="shared" si="25"/>
        <v>1071.42</v>
      </c>
      <c r="S49" s="71">
        <f t="shared" si="25"/>
        <v>1071.42</v>
      </c>
      <c r="T49" s="71">
        <f t="shared" si="25"/>
        <v>1071.42</v>
      </c>
      <c r="U49" s="71">
        <f t="shared" si="25"/>
        <v>1071.42</v>
      </c>
      <c r="V49" s="71">
        <f t="shared" si="25"/>
        <v>1071.42</v>
      </c>
      <c r="W49" s="71">
        <f t="shared" si="25"/>
        <v>1071.42</v>
      </c>
      <c r="X49" s="71">
        <f t="shared" si="25"/>
        <v>1071.42</v>
      </c>
      <c r="Y49" s="71">
        <f t="shared" si="25"/>
        <v>1071.42</v>
      </c>
      <c r="Z49" s="71">
        <f t="shared" si="25"/>
        <v>1071.42</v>
      </c>
      <c r="AA49" s="71">
        <f t="shared" si="25"/>
        <v>1071.42</v>
      </c>
    </row>
    <row r="50" spans="1:27" ht="12.75" hidden="1" customHeight="1" outlineLevel="1" x14ac:dyDescent="0.2">
      <c r="A50" s="163" t="s">
        <v>1700</v>
      </c>
      <c r="B50" s="94" t="s">
        <v>83</v>
      </c>
      <c r="C50" s="70" t="s">
        <v>79</v>
      </c>
      <c r="D50" s="71">
        <v>4.95</v>
      </c>
      <c r="E50" s="71">
        <v>4.95</v>
      </c>
      <c r="F50" s="71">
        <v>4.95</v>
      </c>
      <c r="G50" s="71">
        <v>4.95</v>
      </c>
      <c r="H50" s="71">
        <v>4.95</v>
      </c>
      <c r="I50" s="71">
        <v>4.95</v>
      </c>
      <c r="J50" s="71">
        <v>4.95</v>
      </c>
      <c r="K50" s="71">
        <v>4.95</v>
      </c>
      <c r="L50" s="71">
        <v>4.95</v>
      </c>
      <c r="M50" s="71">
        <v>4.95</v>
      </c>
      <c r="N50" s="71">
        <v>4.95</v>
      </c>
      <c r="O50" s="71">
        <v>4.95</v>
      </c>
      <c r="P50" s="71">
        <v>4.95</v>
      </c>
      <c r="Q50" s="71">
        <v>4.95</v>
      </c>
      <c r="R50" s="71">
        <v>4.95</v>
      </c>
      <c r="S50" s="71">
        <v>4.95</v>
      </c>
      <c r="T50" s="71">
        <v>4.95</v>
      </c>
      <c r="U50" s="71">
        <v>4.95</v>
      </c>
      <c r="V50" s="71">
        <v>4.95</v>
      </c>
      <c r="W50" s="71">
        <v>4.95</v>
      </c>
      <c r="X50" s="71">
        <v>4.95</v>
      </c>
      <c r="Y50" s="71">
        <v>4.95</v>
      </c>
      <c r="Z50" s="71">
        <v>4.95</v>
      </c>
      <c r="AA50" s="71">
        <v>4.95</v>
      </c>
    </row>
    <row r="51" spans="1:27" ht="12.75" hidden="1" customHeight="1" outlineLevel="1" x14ac:dyDescent="0.2">
      <c r="A51" s="163" t="s">
        <v>1701</v>
      </c>
      <c r="B51" s="94" t="s">
        <v>81</v>
      </c>
      <c r="C51" s="70" t="s">
        <v>79</v>
      </c>
      <c r="D51" s="71">
        <f>$D$11</f>
        <v>330.69</v>
      </c>
      <c r="E51" s="71">
        <f t="shared" ref="E51:AA51" si="26">$D$11</f>
        <v>330.69</v>
      </c>
      <c r="F51" s="71">
        <f t="shared" si="26"/>
        <v>330.69</v>
      </c>
      <c r="G51" s="71">
        <f t="shared" si="26"/>
        <v>330.69</v>
      </c>
      <c r="H51" s="71">
        <f t="shared" si="26"/>
        <v>330.69</v>
      </c>
      <c r="I51" s="71">
        <f t="shared" si="26"/>
        <v>330.69</v>
      </c>
      <c r="J51" s="71">
        <f t="shared" si="26"/>
        <v>330.69</v>
      </c>
      <c r="K51" s="71">
        <f t="shared" si="26"/>
        <v>330.69</v>
      </c>
      <c r="L51" s="71">
        <f t="shared" si="26"/>
        <v>330.69</v>
      </c>
      <c r="M51" s="71">
        <f t="shared" si="26"/>
        <v>330.69</v>
      </c>
      <c r="N51" s="71">
        <f t="shared" si="26"/>
        <v>330.69</v>
      </c>
      <c r="O51" s="71">
        <f t="shared" si="26"/>
        <v>330.69</v>
      </c>
      <c r="P51" s="71">
        <f t="shared" si="26"/>
        <v>330.69</v>
      </c>
      <c r="Q51" s="71">
        <f t="shared" si="26"/>
        <v>330.69</v>
      </c>
      <c r="R51" s="71">
        <f t="shared" si="26"/>
        <v>330.69</v>
      </c>
      <c r="S51" s="71">
        <f t="shared" si="26"/>
        <v>330.69</v>
      </c>
      <c r="T51" s="71">
        <f t="shared" si="26"/>
        <v>330.69</v>
      </c>
      <c r="U51" s="71">
        <f t="shared" si="26"/>
        <v>330.69</v>
      </c>
      <c r="V51" s="71">
        <f t="shared" si="26"/>
        <v>330.69</v>
      </c>
      <c r="W51" s="71">
        <f t="shared" si="26"/>
        <v>330.69</v>
      </c>
      <c r="X51" s="71">
        <f t="shared" si="26"/>
        <v>330.69</v>
      </c>
      <c r="Y51" s="71">
        <f t="shared" si="26"/>
        <v>330.69</v>
      </c>
      <c r="Z51" s="71">
        <f t="shared" si="26"/>
        <v>330.69</v>
      </c>
      <c r="AA51" s="71">
        <f t="shared" si="26"/>
        <v>330.69</v>
      </c>
    </row>
    <row r="52" spans="1:27" ht="12.75" customHeight="1" collapsed="1" x14ac:dyDescent="0.2">
      <c r="A52" s="162" t="s">
        <v>1702</v>
      </c>
      <c r="B52" s="54" t="str">
        <f>"10"&amp;"."&amp;$B$800&amp;"."&amp;$B$801</f>
        <v>10.05.2023</v>
      </c>
      <c r="C52" s="134" t="s">
        <v>76</v>
      </c>
      <c r="D52" s="135">
        <f>ROUND(((D53+D54+D56+D55)/1000),5)</f>
        <v>3.00902</v>
      </c>
      <c r="E52" s="135">
        <f>ROUND(((E53+E54+E56+E55)/1000),5)</f>
        <v>2.80186</v>
      </c>
      <c r="F52" s="135">
        <f>ROUND(((F53+F54+F56+F55)/1000),5)</f>
        <v>2.7111399999999999</v>
      </c>
      <c r="G52" s="135">
        <f t="shared" ref="G52:AA52" si="27">ROUND(((G53+G54+G56+G55)/1000),5)</f>
        <v>2.6604800000000002</v>
      </c>
      <c r="H52" s="135">
        <f t="shared" si="27"/>
        <v>2.6818399999999998</v>
      </c>
      <c r="I52" s="135">
        <f t="shared" si="27"/>
        <v>2.7326700000000002</v>
      </c>
      <c r="J52" s="135">
        <f t="shared" si="27"/>
        <v>2.9133499999999999</v>
      </c>
      <c r="K52" s="135">
        <f t="shared" si="27"/>
        <v>3.0575199999999998</v>
      </c>
      <c r="L52" s="135">
        <f t="shared" si="27"/>
        <v>3.2711700000000001</v>
      </c>
      <c r="M52" s="135">
        <f t="shared" si="27"/>
        <v>3.4721700000000002</v>
      </c>
      <c r="N52" s="135">
        <f t="shared" si="27"/>
        <v>3.5395400000000001</v>
      </c>
      <c r="O52" s="135">
        <f t="shared" si="27"/>
        <v>3.3546100000000001</v>
      </c>
      <c r="P52" s="135">
        <f t="shared" si="27"/>
        <v>3.3593999999999999</v>
      </c>
      <c r="Q52" s="135">
        <f t="shared" si="27"/>
        <v>3.3734299999999999</v>
      </c>
      <c r="R52" s="135">
        <f t="shared" si="27"/>
        <v>3.3553899999999999</v>
      </c>
      <c r="S52" s="135">
        <f t="shared" si="27"/>
        <v>3.3544499999999999</v>
      </c>
      <c r="T52" s="135">
        <f t="shared" si="27"/>
        <v>3.3141500000000002</v>
      </c>
      <c r="U52" s="135">
        <f t="shared" si="27"/>
        <v>3.2807499999999998</v>
      </c>
      <c r="V52" s="135">
        <f t="shared" si="27"/>
        <v>3.2719399999999998</v>
      </c>
      <c r="W52" s="135">
        <f t="shared" si="27"/>
        <v>3.31772</v>
      </c>
      <c r="X52" s="135">
        <f t="shared" si="27"/>
        <v>3.3723399999999999</v>
      </c>
      <c r="Y52" s="135">
        <f t="shared" si="27"/>
        <v>3.3169400000000002</v>
      </c>
      <c r="Z52" s="135">
        <f t="shared" si="27"/>
        <v>3.2294299999999998</v>
      </c>
      <c r="AA52" s="135">
        <f t="shared" si="27"/>
        <v>3.0283000000000002</v>
      </c>
    </row>
    <row r="53" spans="1:27" ht="12.75" hidden="1" customHeight="1" outlineLevel="1" x14ac:dyDescent="0.2">
      <c r="A53" s="163" t="s">
        <v>1703</v>
      </c>
      <c r="B53" s="94" t="s">
        <v>238</v>
      </c>
      <c r="C53" s="70" t="s">
        <v>79</v>
      </c>
      <c r="D53" s="71">
        <v>1601.96</v>
      </c>
      <c r="E53" s="71">
        <v>1394.8</v>
      </c>
      <c r="F53" s="71">
        <v>1304.08</v>
      </c>
      <c r="G53" s="71">
        <v>1253.42</v>
      </c>
      <c r="H53" s="71">
        <v>1274.78</v>
      </c>
      <c r="I53" s="71">
        <v>1325.61</v>
      </c>
      <c r="J53" s="71">
        <v>1506.29</v>
      </c>
      <c r="K53" s="71">
        <v>1650.46</v>
      </c>
      <c r="L53" s="71">
        <v>1864.11</v>
      </c>
      <c r="M53" s="71">
        <v>2065.11</v>
      </c>
      <c r="N53" s="71">
        <v>2132.48</v>
      </c>
      <c r="O53" s="71">
        <v>1947.55</v>
      </c>
      <c r="P53" s="71">
        <v>1952.34</v>
      </c>
      <c r="Q53" s="71">
        <v>1966.37</v>
      </c>
      <c r="R53" s="71">
        <v>1948.33</v>
      </c>
      <c r="S53" s="71">
        <v>1947.39</v>
      </c>
      <c r="T53" s="71">
        <v>1907.09</v>
      </c>
      <c r="U53" s="71">
        <v>1873.69</v>
      </c>
      <c r="V53" s="71">
        <v>1864.88</v>
      </c>
      <c r="W53" s="71">
        <v>1910.66</v>
      </c>
      <c r="X53" s="71">
        <v>1965.28</v>
      </c>
      <c r="Y53" s="71">
        <v>1909.88</v>
      </c>
      <c r="Z53" s="71">
        <v>1822.37</v>
      </c>
      <c r="AA53" s="71">
        <v>1621.24</v>
      </c>
    </row>
    <row r="54" spans="1:27" ht="12.75" hidden="1" customHeight="1" outlineLevel="1" x14ac:dyDescent="0.2">
      <c r="A54" s="163" t="s">
        <v>1704</v>
      </c>
      <c r="B54" s="94" t="s">
        <v>90</v>
      </c>
      <c r="C54" s="70" t="s">
        <v>79</v>
      </c>
      <c r="D54" s="71">
        <f t="shared" ref="D54:AA54" si="28">$D$9</f>
        <v>1071.42</v>
      </c>
      <c r="E54" s="71">
        <f t="shared" si="28"/>
        <v>1071.42</v>
      </c>
      <c r="F54" s="71">
        <f t="shared" si="28"/>
        <v>1071.42</v>
      </c>
      <c r="G54" s="71">
        <f t="shared" si="28"/>
        <v>1071.42</v>
      </c>
      <c r="H54" s="71">
        <f t="shared" si="28"/>
        <v>1071.42</v>
      </c>
      <c r="I54" s="71">
        <f t="shared" si="28"/>
        <v>1071.42</v>
      </c>
      <c r="J54" s="71">
        <f t="shared" si="28"/>
        <v>1071.42</v>
      </c>
      <c r="K54" s="71">
        <f t="shared" si="28"/>
        <v>1071.42</v>
      </c>
      <c r="L54" s="71">
        <f t="shared" si="28"/>
        <v>1071.42</v>
      </c>
      <c r="M54" s="71">
        <f t="shared" si="28"/>
        <v>1071.42</v>
      </c>
      <c r="N54" s="71">
        <f t="shared" si="28"/>
        <v>1071.42</v>
      </c>
      <c r="O54" s="71">
        <f t="shared" si="28"/>
        <v>1071.42</v>
      </c>
      <c r="P54" s="71">
        <f t="shared" si="28"/>
        <v>1071.42</v>
      </c>
      <c r="Q54" s="71">
        <f t="shared" si="28"/>
        <v>1071.42</v>
      </c>
      <c r="R54" s="71">
        <f t="shared" si="28"/>
        <v>1071.42</v>
      </c>
      <c r="S54" s="71">
        <f t="shared" si="28"/>
        <v>1071.42</v>
      </c>
      <c r="T54" s="71">
        <f t="shared" si="28"/>
        <v>1071.42</v>
      </c>
      <c r="U54" s="71">
        <f t="shared" si="28"/>
        <v>1071.42</v>
      </c>
      <c r="V54" s="71">
        <f t="shared" si="28"/>
        <v>1071.42</v>
      </c>
      <c r="W54" s="71">
        <f t="shared" si="28"/>
        <v>1071.42</v>
      </c>
      <c r="X54" s="71">
        <f t="shared" si="28"/>
        <v>1071.42</v>
      </c>
      <c r="Y54" s="71">
        <f t="shared" si="28"/>
        <v>1071.42</v>
      </c>
      <c r="Z54" s="71">
        <f t="shared" si="28"/>
        <v>1071.42</v>
      </c>
      <c r="AA54" s="71">
        <f t="shared" si="28"/>
        <v>1071.42</v>
      </c>
    </row>
    <row r="55" spans="1:27" ht="12.75" hidden="1" customHeight="1" outlineLevel="1" x14ac:dyDescent="0.2">
      <c r="A55" s="163" t="s">
        <v>1705</v>
      </c>
      <c r="B55" s="94" t="s">
        <v>83</v>
      </c>
      <c r="C55" s="70" t="s">
        <v>79</v>
      </c>
      <c r="D55" s="71">
        <v>4.95</v>
      </c>
      <c r="E55" s="71">
        <v>4.95</v>
      </c>
      <c r="F55" s="71">
        <v>4.95</v>
      </c>
      <c r="G55" s="71">
        <v>4.95</v>
      </c>
      <c r="H55" s="71">
        <v>4.95</v>
      </c>
      <c r="I55" s="71">
        <v>4.95</v>
      </c>
      <c r="J55" s="71">
        <v>4.95</v>
      </c>
      <c r="K55" s="71">
        <v>4.95</v>
      </c>
      <c r="L55" s="71">
        <v>4.95</v>
      </c>
      <c r="M55" s="71">
        <v>4.95</v>
      </c>
      <c r="N55" s="71">
        <v>4.95</v>
      </c>
      <c r="O55" s="71">
        <v>4.95</v>
      </c>
      <c r="P55" s="71">
        <v>4.95</v>
      </c>
      <c r="Q55" s="71">
        <v>4.95</v>
      </c>
      <c r="R55" s="71">
        <v>4.95</v>
      </c>
      <c r="S55" s="71">
        <v>4.95</v>
      </c>
      <c r="T55" s="71">
        <v>4.95</v>
      </c>
      <c r="U55" s="71">
        <v>4.95</v>
      </c>
      <c r="V55" s="71">
        <v>4.95</v>
      </c>
      <c r="W55" s="71">
        <v>4.95</v>
      </c>
      <c r="X55" s="71">
        <v>4.95</v>
      </c>
      <c r="Y55" s="71">
        <v>4.95</v>
      </c>
      <c r="Z55" s="71">
        <v>4.95</v>
      </c>
      <c r="AA55" s="71">
        <v>4.95</v>
      </c>
    </row>
    <row r="56" spans="1:27" ht="12.75" hidden="1" customHeight="1" outlineLevel="1" x14ac:dyDescent="0.2">
      <c r="A56" s="163" t="s">
        <v>1706</v>
      </c>
      <c r="B56" s="94" t="s">
        <v>81</v>
      </c>
      <c r="C56" s="70" t="s">
        <v>79</v>
      </c>
      <c r="D56" s="71">
        <f>$D$11</f>
        <v>330.69</v>
      </c>
      <c r="E56" s="71">
        <f t="shared" ref="E56:AA56" si="29">$D$11</f>
        <v>330.69</v>
      </c>
      <c r="F56" s="71">
        <f t="shared" si="29"/>
        <v>330.69</v>
      </c>
      <c r="G56" s="71">
        <f t="shared" si="29"/>
        <v>330.69</v>
      </c>
      <c r="H56" s="71">
        <f t="shared" si="29"/>
        <v>330.69</v>
      </c>
      <c r="I56" s="71">
        <f t="shared" si="29"/>
        <v>330.69</v>
      </c>
      <c r="J56" s="71">
        <f t="shared" si="29"/>
        <v>330.69</v>
      </c>
      <c r="K56" s="71">
        <f t="shared" si="29"/>
        <v>330.69</v>
      </c>
      <c r="L56" s="71">
        <f t="shared" si="29"/>
        <v>330.69</v>
      </c>
      <c r="M56" s="71">
        <f t="shared" si="29"/>
        <v>330.69</v>
      </c>
      <c r="N56" s="71">
        <f t="shared" si="29"/>
        <v>330.69</v>
      </c>
      <c r="O56" s="71">
        <f t="shared" si="29"/>
        <v>330.69</v>
      </c>
      <c r="P56" s="71">
        <f t="shared" si="29"/>
        <v>330.69</v>
      </c>
      <c r="Q56" s="71">
        <f t="shared" si="29"/>
        <v>330.69</v>
      </c>
      <c r="R56" s="71">
        <f t="shared" si="29"/>
        <v>330.69</v>
      </c>
      <c r="S56" s="71">
        <f t="shared" si="29"/>
        <v>330.69</v>
      </c>
      <c r="T56" s="71">
        <f t="shared" si="29"/>
        <v>330.69</v>
      </c>
      <c r="U56" s="71">
        <f t="shared" si="29"/>
        <v>330.69</v>
      </c>
      <c r="V56" s="71">
        <f t="shared" si="29"/>
        <v>330.69</v>
      </c>
      <c r="W56" s="71">
        <f t="shared" si="29"/>
        <v>330.69</v>
      </c>
      <c r="X56" s="71">
        <f t="shared" si="29"/>
        <v>330.69</v>
      </c>
      <c r="Y56" s="71">
        <f t="shared" si="29"/>
        <v>330.69</v>
      </c>
      <c r="Z56" s="71">
        <f t="shared" si="29"/>
        <v>330.69</v>
      </c>
      <c r="AA56" s="71">
        <f t="shared" si="29"/>
        <v>330.69</v>
      </c>
    </row>
    <row r="57" spans="1:27" ht="12.75" customHeight="1" collapsed="1" x14ac:dyDescent="0.2">
      <c r="A57" s="162" t="s">
        <v>1707</v>
      </c>
      <c r="B57" s="54" t="str">
        <f>"11"&amp;"."&amp;$B$800&amp;"."&amp;$B$801</f>
        <v>11.05.2023</v>
      </c>
      <c r="C57" s="134" t="s">
        <v>76</v>
      </c>
      <c r="D57" s="135">
        <f>ROUND(((D58+D59+D61+D60)/1000),5)</f>
        <v>2.6164999999999998</v>
      </c>
      <c r="E57" s="135">
        <f>ROUND(((E58+E59+E61+E60)/1000),5)</f>
        <v>2.4810300000000001</v>
      </c>
      <c r="F57" s="135">
        <f>ROUND(((F58+F59+F61+F60)/1000),5)</f>
        <v>2.4346199999999998</v>
      </c>
      <c r="G57" s="135">
        <f t="shared" ref="G57:AA57" si="30">ROUND(((G58+G59+G61+G60)/1000),5)</f>
        <v>2.3903500000000002</v>
      </c>
      <c r="H57" s="135">
        <f t="shared" si="30"/>
        <v>2.4089999999999998</v>
      </c>
      <c r="I57" s="135">
        <f t="shared" si="30"/>
        <v>2.48156</v>
      </c>
      <c r="J57" s="135">
        <f t="shared" si="30"/>
        <v>2.6378200000000001</v>
      </c>
      <c r="K57" s="135">
        <f t="shared" si="30"/>
        <v>2.8452899999999999</v>
      </c>
      <c r="L57" s="135">
        <f t="shared" si="30"/>
        <v>3.1120800000000002</v>
      </c>
      <c r="M57" s="135">
        <f t="shared" si="30"/>
        <v>3.2181899999999999</v>
      </c>
      <c r="N57" s="135">
        <f t="shared" si="30"/>
        <v>3.2324899999999999</v>
      </c>
      <c r="O57" s="135">
        <f t="shared" si="30"/>
        <v>3.26105</v>
      </c>
      <c r="P57" s="135">
        <f t="shared" si="30"/>
        <v>3.2725</v>
      </c>
      <c r="Q57" s="135">
        <f t="shared" si="30"/>
        <v>3.2739500000000001</v>
      </c>
      <c r="R57" s="135">
        <f t="shared" si="30"/>
        <v>3.25502</v>
      </c>
      <c r="S57" s="135">
        <f t="shared" si="30"/>
        <v>3.1729099999999999</v>
      </c>
      <c r="T57" s="135">
        <f t="shared" si="30"/>
        <v>3.1304799999999999</v>
      </c>
      <c r="U57" s="135">
        <f t="shared" si="30"/>
        <v>3.0902699999999999</v>
      </c>
      <c r="V57" s="135">
        <f t="shared" si="30"/>
        <v>3.0994600000000001</v>
      </c>
      <c r="W57" s="135">
        <f t="shared" si="30"/>
        <v>3.1153599999999999</v>
      </c>
      <c r="X57" s="135">
        <f t="shared" si="30"/>
        <v>3.1753499999999999</v>
      </c>
      <c r="Y57" s="135">
        <f t="shared" si="30"/>
        <v>3.1976800000000001</v>
      </c>
      <c r="Z57" s="135">
        <f t="shared" si="30"/>
        <v>3.0311900000000001</v>
      </c>
      <c r="AA57" s="135">
        <f t="shared" si="30"/>
        <v>2.7464900000000001</v>
      </c>
    </row>
    <row r="58" spans="1:27" ht="12.75" hidden="1" customHeight="1" outlineLevel="1" x14ac:dyDescent="0.2">
      <c r="A58" s="163" t="s">
        <v>1708</v>
      </c>
      <c r="B58" s="94" t="s">
        <v>238</v>
      </c>
      <c r="C58" s="70" t="s">
        <v>79</v>
      </c>
      <c r="D58" s="71">
        <v>1209.44</v>
      </c>
      <c r="E58" s="71">
        <v>1073.97</v>
      </c>
      <c r="F58" s="71">
        <v>1027.56</v>
      </c>
      <c r="G58" s="71">
        <v>983.29</v>
      </c>
      <c r="H58" s="71">
        <v>1001.94</v>
      </c>
      <c r="I58" s="71">
        <v>1074.5</v>
      </c>
      <c r="J58" s="71">
        <v>1230.76</v>
      </c>
      <c r="K58" s="71">
        <v>1438.23</v>
      </c>
      <c r="L58" s="71">
        <v>1705.02</v>
      </c>
      <c r="M58" s="71">
        <v>1811.13</v>
      </c>
      <c r="N58" s="71">
        <v>1825.43</v>
      </c>
      <c r="O58" s="71">
        <v>1853.99</v>
      </c>
      <c r="P58" s="71">
        <v>1865.44</v>
      </c>
      <c r="Q58" s="71">
        <v>1866.89</v>
      </c>
      <c r="R58" s="71">
        <v>1847.96</v>
      </c>
      <c r="S58" s="71">
        <v>1765.85</v>
      </c>
      <c r="T58" s="71">
        <v>1723.42</v>
      </c>
      <c r="U58" s="71">
        <v>1683.21</v>
      </c>
      <c r="V58" s="71">
        <v>1692.4</v>
      </c>
      <c r="W58" s="71">
        <v>1708.3</v>
      </c>
      <c r="X58" s="71">
        <v>1768.29</v>
      </c>
      <c r="Y58" s="71">
        <v>1790.62</v>
      </c>
      <c r="Z58" s="71">
        <v>1624.13</v>
      </c>
      <c r="AA58" s="71">
        <v>1339.43</v>
      </c>
    </row>
    <row r="59" spans="1:27" ht="12.75" hidden="1" customHeight="1" outlineLevel="1" x14ac:dyDescent="0.2">
      <c r="A59" s="163" t="s">
        <v>1709</v>
      </c>
      <c r="B59" s="94" t="s">
        <v>90</v>
      </c>
      <c r="C59" s="70" t="s">
        <v>79</v>
      </c>
      <c r="D59" s="71">
        <f t="shared" ref="D59:AA59" si="31">$D$9</f>
        <v>1071.42</v>
      </c>
      <c r="E59" s="71">
        <f t="shared" si="31"/>
        <v>1071.42</v>
      </c>
      <c r="F59" s="71">
        <f t="shared" si="31"/>
        <v>1071.42</v>
      </c>
      <c r="G59" s="71">
        <f t="shared" si="31"/>
        <v>1071.42</v>
      </c>
      <c r="H59" s="71">
        <f t="shared" si="31"/>
        <v>1071.42</v>
      </c>
      <c r="I59" s="71">
        <f t="shared" si="31"/>
        <v>1071.42</v>
      </c>
      <c r="J59" s="71">
        <f t="shared" si="31"/>
        <v>1071.42</v>
      </c>
      <c r="K59" s="71">
        <f t="shared" si="31"/>
        <v>1071.42</v>
      </c>
      <c r="L59" s="71">
        <f t="shared" si="31"/>
        <v>1071.42</v>
      </c>
      <c r="M59" s="71">
        <f t="shared" si="31"/>
        <v>1071.42</v>
      </c>
      <c r="N59" s="71">
        <f t="shared" si="31"/>
        <v>1071.42</v>
      </c>
      <c r="O59" s="71">
        <f t="shared" si="31"/>
        <v>1071.42</v>
      </c>
      <c r="P59" s="71">
        <f t="shared" si="31"/>
        <v>1071.42</v>
      </c>
      <c r="Q59" s="71">
        <f t="shared" si="31"/>
        <v>1071.42</v>
      </c>
      <c r="R59" s="71">
        <f t="shared" si="31"/>
        <v>1071.42</v>
      </c>
      <c r="S59" s="71">
        <f t="shared" si="31"/>
        <v>1071.42</v>
      </c>
      <c r="T59" s="71">
        <f t="shared" si="31"/>
        <v>1071.42</v>
      </c>
      <c r="U59" s="71">
        <f t="shared" si="31"/>
        <v>1071.42</v>
      </c>
      <c r="V59" s="71">
        <f t="shared" si="31"/>
        <v>1071.42</v>
      </c>
      <c r="W59" s="71">
        <f t="shared" si="31"/>
        <v>1071.42</v>
      </c>
      <c r="X59" s="71">
        <f t="shared" si="31"/>
        <v>1071.42</v>
      </c>
      <c r="Y59" s="71">
        <f t="shared" si="31"/>
        <v>1071.42</v>
      </c>
      <c r="Z59" s="71">
        <f t="shared" si="31"/>
        <v>1071.42</v>
      </c>
      <c r="AA59" s="71">
        <f t="shared" si="31"/>
        <v>1071.42</v>
      </c>
    </row>
    <row r="60" spans="1:27" ht="12.75" hidden="1" customHeight="1" outlineLevel="1" x14ac:dyDescent="0.2">
      <c r="A60" s="163" t="s">
        <v>1710</v>
      </c>
      <c r="B60" s="94" t="s">
        <v>83</v>
      </c>
      <c r="C60" s="70" t="s">
        <v>79</v>
      </c>
      <c r="D60" s="71">
        <v>4.95</v>
      </c>
      <c r="E60" s="71">
        <v>4.95</v>
      </c>
      <c r="F60" s="71">
        <v>4.95</v>
      </c>
      <c r="G60" s="71">
        <v>4.95</v>
      </c>
      <c r="H60" s="71">
        <v>4.95</v>
      </c>
      <c r="I60" s="71">
        <v>4.95</v>
      </c>
      <c r="J60" s="71">
        <v>4.95</v>
      </c>
      <c r="K60" s="71">
        <v>4.95</v>
      </c>
      <c r="L60" s="71">
        <v>4.95</v>
      </c>
      <c r="M60" s="71">
        <v>4.95</v>
      </c>
      <c r="N60" s="71">
        <v>4.95</v>
      </c>
      <c r="O60" s="71">
        <v>4.95</v>
      </c>
      <c r="P60" s="71">
        <v>4.95</v>
      </c>
      <c r="Q60" s="71">
        <v>4.95</v>
      </c>
      <c r="R60" s="71">
        <v>4.95</v>
      </c>
      <c r="S60" s="71">
        <v>4.95</v>
      </c>
      <c r="T60" s="71">
        <v>4.95</v>
      </c>
      <c r="U60" s="71">
        <v>4.95</v>
      </c>
      <c r="V60" s="71">
        <v>4.95</v>
      </c>
      <c r="W60" s="71">
        <v>4.95</v>
      </c>
      <c r="X60" s="71">
        <v>4.95</v>
      </c>
      <c r="Y60" s="71">
        <v>4.95</v>
      </c>
      <c r="Z60" s="71">
        <v>4.95</v>
      </c>
      <c r="AA60" s="71">
        <v>4.95</v>
      </c>
    </row>
    <row r="61" spans="1:27" ht="12.75" hidden="1" customHeight="1" outlineLevel="1" x14ac:dyDescent="0.2">
      <c r="A61" s="163" t="s">
        <v>1711</v>
      </c>
      <c r="B61" s="94" t="s">
        <v>81</v>
      </c>
      <c r="C61" s="70" t="s">
        <v>79</v>
      </c>
      <c r="D61" s="71">
        <f>$D$11</f>
        <v>330.69</v>
      </c>
      <c r="E61" s="71">
        <f t="shared" ref="E61:AA61" si="32">$D$11</f>
        <v>330.69</v>
      </c>
      <c r="F61" s="71">
        <f t="shared" si="32"/>
        <v>330.69</v>
      </c>
      <c r="G61" s="71">
        <f t="shared" si="32"/>
        <v>330.69</v>
      </c>
      <c r="H61" s="71">
        <f t="shared" si="32"/>
        <v>330.69</v>
      </c>
      <c r="I61" s="71">
        <f t="shared" si="32"/>
        <v>330.69</v>
      </c>
      <c r="J61" s="71">
        <f t="shared" si="32"/>
        <v>330.69</v>
      </c>
      <c r="K61" s="71">
        <f t="shared" si="32"/>
        <v>330.69</v>
      </c>
      <c r="L61" s="71">
        <f t="shared" si="32"/>
        <v>330.69</v>
      </c>
      <c r="M61" s="71">
        <f t="shared" si="32"/>
        <v>330.69</v>
      </c>
      <c r="N61" s="71">
        <f t="shared" si="32"/>
        <v>330.69</v>
      </c>
      <c r="O61" s="71">
        <f t="shared" si="32"/>
        <v>330.69</v>
      </c>
      <c r="P61" s="71">
        <f t="shared" si="32"/>
        <v>330.69</v>
      </c>
      <c r="Q61" s="71">
        <f t="shared" si="32"/>
        <v>330.69</v>
      </c>
      <c r="R61" s="71">
        <f t="shared" si="32"/>
        <v>330.69</v>
      </c>
      <c r="S61" s="71">
        <f t="shared" si="32"/>
        <v>330.69</v>
      </c>
      <c r="T61" s="71">
        <f t="shared" si="32"/>
        <v>330.69</v>
      </c>
      <c r="U61" s="71">
        <f t="shared" si="32"/>
        <v>330.69</v>
      </c>
      <c r="V61" s="71">
        <f t="shared" si="32"/>
        <v>330.69</v>
      </c>
      <c r="W61" s="71">
        <f t="shared" si="32"/>
        <v>330.69</v>
      </c>
      <c r="X61" s="71">
        <f t="shared" si="32"/>
        <v>330.69</v>
      </c>
      <c r="Y61" s="71">
        <f t="shared" si="32"/>
        <v>330.69</v>
      </c>
      <c r="Z61" s="71">
        <f t="shared" si="32"/>
        <v>330.69</v>
      </c>
      <c r="AA61" s="71">
        <f t="shared" si="32"/>
        <v>330.69</v>
      </c>
    </row>
    <row r="62" spans="1:27" ht="12.75" customHeight="1" collapsed="1" x14ac:dyDescent="0.2">
      <c r="A62" s="162" t="s">
        <v>1712</v>
      </c>
      <c r="B62" s="54" t="str">
        <f>"12"&amp;"."&amp;$B$800&amp;"."&amp;$B$801</f>
        <v>12.05.2023</v>
      </c>
      <c r="C62" s="134" t="s">
        <v>76</v>
      </c>
      <c r="D62" s="135">
        <f>ROUND(((D63+D64+D66+D65)/1000),5)</f>
        <v>2.6009600000000002</v>
      </c>
      <c r="E62" s="135">
        <f>ROUND(((E63+E64+E66+E65)/1000),5)</f>
        <v>2.4748399999999999</v>
      </c>
      <c r="F62" s="135">
        <f>ROUND(((F63+F64+F66+F65)/1000),5)</f>
        <v>2.4062600000000001</v>
      </c>
      <c r="G62" s="135">
        <f t="shared" ref="G62:AA62" si="33">ROUND(((G63+G64+G66+G65)/1000),5)</f>
        <v>2.3521100000000001</v>
      </c>
      <c r="H62" s="135">
        <f t="shared" si="33"/>
        <v>2.4356399999999998</v>
      </c>
      <c r="I62" s="135">
        <f t="shared" si="33"/>
        <v>2.4848699999999999</v>
      </c>
      <c r="J62" s="135">
        <f t="shared" si="33"/>
        <v>2.68126</v>
      </c>
      <c r="K62" s="135">
        <f t="shared" si="33"/>
        <v>2.90978</v>
      </c>
      <c r="L62" s="135">
        <f t="shared" si="33"/>
        <v>3.1472000000000002</v>
      </c>
      <c r="M62" s="135">
        <f t="shared" si="33"/>
        <v>3.26024</v>
      </c>
      <c r="N62" s="135">
        <f t="shared" si="33"/>
        <v>3.2695400000000001</v>
      </c>
      <c r="O62" s="135">
        <f t="shared" si="33"/>
        <v>3.2732299999999999</v>
      </c>
      <c r="P62" s="135">
        <f t="shared" si="33"/>
        <v>3.2724199999999999</v>
      </c>
      <c r="Q62" s="135">
        <f t="shared" si="33"/>
        <v>3.2816100000000001</v>
      </c>
      <c r="R62" s="135">
        <f t="shared" si="33"/>
        <v>3.27901</v>
      </c>
      <c r="S62" s="135">
        <f t="shared" si="33"/>
        <v>3.27129</v>
      </c>
      <c r="T62" s="135">
        <f t="shared" si="33"/>
        <v>3.2635200000000002</v>
      </c>
      <c r="U62" s="135">
        <f t="shared" si="33"/>
        <v>3.2551100000000002</v>
      </c>
      <c r="V62" s="135">
        <f t="shared" si="33"/>
        <v>3.2340200000000001</v>
      </c>
      <c r="W62" s="135">
        <f t="shared" si="33"/>
        <v>3.1494300000000002</v>
      </c>
      <c r="X62" s="135">
        <f t="shared" si="33"/>
        <v>3.2189000000000001</v>
      </c>
      <c r="Y62" s="135">
        <f t="shared" si="33"/>
        <v>3.2937799999999999</v>
      </c>
      <c r="Z62" s="135">
        <f t="shared" si="33"/>
        <v>3.15401</v>
      </c>
      <c r="AA62" s="135">
        <f t="shared" si="33"/>
        <v>3.0057800000000001</v>
      </c>
    </row>
    <row r="63" spans="1:27" ht="12.75" hidden="1" customHeight="1" outlineLevel="1" x14ac:dyDescent="0.2">
      <c r="A63" s="163" t="s">
        <v>1713</v>
      </c>
      <c r="B63" s="94" t="s">
        <v>238</v>
      </c>
      <c r="C63" s="70" t="s">
        <v>79</v>
      </c>
      <c r="D63" s="71">
        <v>1193.9000000000001</v>
      </c>
      <c r="E63" s="71">
        <v>1067.78</v>
      </c>
      <c r="F63" s="71">
        <v>999.2</v>
      </c>
      <c r="G63" s="71">
        <v>945.05</v>
      </c>
      <c r="H63" s="71">
        <v>1028.58</v>
      </c>
      <c r="I63" s="71">
        <v>1077.81</v>
      </c>
      <c r="J63" s="71">
        <v>1274.2</v>
      </c>
      <c r="K63" s="71">
        <v>1502.72</v>
      </c>
      <c r="L63" s="71">
        <v>1740.14</v>
      </c>
      <c r="M63" s="71">
        <v>1853.18</v>
      </c>
      <c r="N63" s="71">
        <v>1862.48</v>
      </c>
      <c r="O63" s="71">
        <v>1866.17</v>
      </c>
      <c r="P63" s="71">
        <v>1865.36</v>
      </c>
      <c r="Q63" s="71">
        <v>1874.55</v>
      </c>
      <c r="R63" s="71">
        <v>1871.95</v>
      </c>
      <c r="S63" s="71">
        <v>1864.23</v>
      </c>
      <c r="T63" s="71">
        <v>1856.46</v>
      </c>
      <c r="U63" s="71">
        <v>1848.05</v>
      </c>
      <c r="V63" s="71">
        <v>1826.96</v>
      </c>
      <c r="W63" s="71">
        <v>1742.37</v>
      </c>
      <c r="X63" s="71">
        <v>1811.84</v>
      </c>
      <c r="Y63" s="71">
        <v>1886.72</v>
      </c>
      <c r="Z63" s="71">
        <v>1746.95</v>
      </c>
      <c r="AA63" s="71">
        <v>1598.72</v>
      </c>
    </row>
    <row r="64" spans="1:27" ht="12.75" hidden="1" customHeight="1" outlineLevel="1" x14ac:dyDescent="0.2">
      <c r="A64" s="163" t="s">
        <v>1714</v>
      </c>
      <c r="B64" s="94" t="s">
        <v>90</v>
      </c>
      <c r="C64" s="70" t="s">
        <v>79</v>
      </c>
      <c r="D64" s="71">
        <f t="shared" ref="D64:AA64" si="34">$D$9</f>
        <v>1071.42</v>
      </c>
      <c r="E64" s="71">
        <f t="shared" si="34"/>
        <v>1071.42</v>
      </c>
      <c r="F64" s="71">
        <f t="shared" si="34"/>
        <v>1071.42</v>
      </c>
      <c r="G64" s="71">
        <f t="shared" si="34"/>
        <v>1071.42</v>
      </c>
      <c r="H64" s="71">
        <f t="shared" si="34"/>
        <v>1071.42</v>
      </c>
      <c r="I64" s="71">
        <f t="shared" si="34"/>
        <v>1071.42</v>
      </c>
      <c r="J64" s="71">
        <f t="shared" si="34"/>
        <v>1071.42</v>
      </c>
      <c r="K64" s="71">
        <f t="shared" si="34"/>
        <v>1071.42</v>
      </c>
      <c r="L64" s="71">
        <f t="shared" si="34"/>
        <v>1071.42</v>
      </c>
      <c r="M64" s="71">
        <f t="shared" si="34"/>
        <v>1071.42</v>
      </c>
      <c r="N64" s="71">
        <f t="shared" si="34"/>
        <v>1071.42</v>
      </c>
      <c r="O64" s="71">
        <f t="shared" si="34"/>
        <v>1071.42</v>
      </c>
      <c r="P64" s="71">
        <f t="shared" si="34"/>
        <v>1071.42</v>
      </c>
      <c r="Q64" s="71">
        <f t="shared" si="34"/>
        <v>1071.42</v>
      </c>
      <c r="R64" s="71">
        <f t="shared" si="34"/>
        <v>1071.42</v>
      </c>
      <c r="S64" s="71">
        <f t="shared" si="34"/>
        <v>1071.42</v>
      </c>
      <c r="T64" s="71">
        <f t="shared" si="34"/>
        <v>1071.42</v>
      </c>
      <c r="U64" s="71">
        <f t="shared" si="34"/>
        <v>1071.42</v>
      </c>
      <c r="V64" s="71">
        <f t="shared" si="34"/>
        <v>1071.42</v>
      </c>
      <c r="W64" s="71">
        <f t="shared" si="34"/>
        <v>1071.42</v>
      </c>
      <c r="X64" s="71">
        <f t="shared" si="34"/>
        <v>1071.42</v>
      </c>
      <c r="Y64" s="71">
        <f t="shared" si="34"/>
        <v>1071.42</v>
      </c>
      <c r="Z64" s="71">
        <f t="shared" si="34"/>
        <v>1071.42</v>
      </c>
      <c r="AA64" s="71">
        <f t="shared" si="34"/>
        <v>1071.42</v>
      </c>
    </row>
    <row r="65" spans="1:27" ht="12.75" hidden="1" customHeight="1" outlineLevel="1" x14ac:dyDescent="0.2">
      <c r="A65" s="163" t="s">
        <v>1715</v>
      </c>
      <c r="B65" s="94" t="s">
        <v>83</v>
      </c>
      <c r="C65" s="70" t="s">
        <v>79</v>
      </c>
      <c r="D65" s="71">
        <v>4.95</v>
      </c>
      <c r="E65" s="71">
        <v>4.95</v>
      </c>
      <c r="F65" s="71">
        <v>4.95</v>
      </c>
      <c r="G65" s="71">
        <v>4.95</v>
      </c>
      <c r="H65" s="71">
        <v>4.95</v>
      </c>
      <c r="I65" s="71">
        <v>4.95</v>
      </c>
      <c r="J65" s="71">
        <v>4.95</v>
      </c>
      <c r="K65" s="71">
        <v>4.95</v>
      </c>
      <c r="L65" s="71">
        <v>4.95</v>
      </c>
      <c r="M65" s="71">
        <v>4.95</v>
      </c>
      <c r="N65" s="71">
        <v>4.95</v>
      </c>
      <c r="O65" s="71">
        <v>4.95</v>
      </c>
      <c r="P65" s="71">
        <v>4.95</v>
      </c>
      <c r="Q65" s="71">
        <v>4.95</v>
      </c>
      <c r="R65" s="71">
        <v>4.95</v>
      </c>
      <c r="S65" s="71">
        <v>4.95</v>
      </c>
      <c r="T65" s="71">
        <v>4.95</v>
      </c>
      <c r="U65" s="71">
        <v>4.95</v>
      </c>
      <c r="V65" s="71">
        <v>4.95</v>
      </c>
      <c r="W65" s="71">
        <v>4.95</v>
      </c>
      <c r="X65" s="71">
        <v>4.95</v>
      </c>
      <c r="Y65" s="71">
        <v>4.95</v>
      </c>
      <c r="Z65" s="71">
        <v>4.95</v>
      </c>
      <c r="AA65" s="71">
        <v>4.95</v>
      </c>
    </row>
    <row r="66" spans="1:27" ht="12.75" hidden="1" customHeight="1" outlineLevel="1" x14ac:dyDescent="0.2">
      <c r="A66" s="163" t="s">
        <v>1716</v>
      </c>
      <c r="B66" s="94" t="s">
        <v>81</v>
      </c>
      <c r="C66" s="70" t="s">
        <v>79</v>
      </c>
      <c r="D66" s="71">
        <f>$D$11</f>
        <v>330.69</v>
      </c>
      <c r="E66" s="71">
        <f t="shared" ref="E66:AA66" si="35">$D$11</f>
        <v>330.69</v>
      </c>
      <c r="F66" s="71">
        <f t="shared" si="35"/>
        <v>330.69</v>
      </c>
      <c r="G66" s="71">
        <f t="shared" si="35"/>
        <v>330.69</v>
      </c>
      <c r="H66" s="71">
        <f t="shared" si="35"/>
        <v>330.69</v>
      </c>
      <c r="I66" s="71">
        <f t="shared" si="35"/>
        <v>330.69</v>
      </c>
      <c r="J66" s="71">
        <f t="shared" si="35"/>
        <v>330.69</v>
      </c>
      <c r="K66" s="71">
        <f t="shared" si="35"/>
        <v>330.69</v>
      </c>
      <c r="L66" s="71">
        <f t="shared" si="35"/>
        <v>330.69</v>
      </c>
      <c r="M66" s="71">
        <f t="shared" si="35"/>
        <v>330.69</v>
      </c>
      <c r="N66" s="71">
        <f t="shared" si="35"/>
        <v>330.69</v>
      </c>
      <c r="O66" s="71">
        <f t="shared" si="35"/>
        <v>330.69</v>
      </c>
      <c r="P66" s="71">
        <f t="shared" si="35"/>
        <v>330.69</v>
      </c>
      <c r="Q66" s="71">
        <f t="shared" si="35"/>
        <v>330.69</v>
      </c>
      <c r="R66" s="71">
        <f t="shared" si="35"/>
        <v>330.69</v>
      </c>
      <c r="S66" s="71">
        <f t="shared" si="35"/>
        <v>330.69</v>
      </c>
      <c r="T66" s="71">
        <f t="shared" si="35"/>
        <v>330.69</v>
      </c>
      <c r="U66" s="71">
        <f t="shared" si="35"/>
        <v>330.69</v>
      </c>
      <c r="V66" s="71">
        <f t="shared" si="35"/>
        <v>330.69</v>
      </c>
      <c r="W66" s="71">
        <f t="shared" si="35"/>
        <v>330.69</v>
      </c>
      <c r="X66" s="71">
        <f t="shared" si="35"/>
        <v>330.69</v>
      </c>
      <c r="Y66" s="71">
        <f t="shared" si="35"/>
        <v>330.69</v>
      </c>
      <c r="Z66" s="71">
        <f t="shared" si="35"/>
        <v>330.69</v>
      </c>
      <c r="AA66" s="71">
        <f t="shared" si="35"/>
        <v>330.69</v>
      </c>
    </row>
    <row r="67" spans="1:27" ht="12.75" customHeight="1" collapsed="1" x14ac:dyDescent="0.2">
      <c r="A67" s="162" t="s">
        <v>1717</v>
      </c>
      <c r="B67" s="54" t="str">
        <f>"13"&amp;"."&amp;$B$800&amp;"."&amp;$B$801</f>
        <v>13.05.2023</v>
      </c>
      <c r="C67" s="134" t="s">
        <v>76</v>
      </c>
      <c r="D67" s="135">
        <f>ROUND(((D68+D69+D71+D70)/1000),5)</f>
        <v>2.9293300000000002</v>
      </c>
      <c r="E67" s="135">
        <f>ROUND(((E68+E69+E71+E70)/1000),5)</f>
        <v>2.6625299999999998</v>
      </c>
      <c r="F67" s="135">
        <f>ROUND(((F68+F69+F71+F70)/1000),5)</f>
        <v>2.5222699999999998</v>
      </c>
      <c r="G67" s="135">
        <f t="shared" ref="G67:AA67" si="36">ROUND(((G68+G69+G71+G70)/1000),5)</f>
        <v>2.4868199999999998</v>
      </c>
      <c r="H67" s="135">
        <f t="shared" si="36"/>
        <v>2.4820700000000002</v>
      </c>
      <c r="I67" s="135">
        <f t="shared" si="36"/>
        <v>2.48603</v>
      </c>
      <c r="J67" s="135">
        <f t="shared" si="36"/>
        <v>2.6121599999999998</v>
      </c>
      <c r="K67" s="135">
        <f t="shared" si="36"/>
        <v>2.7921200000000002</v>
      </c>
      <c r="L67" s="135">
        <f t="shared" si="36"/>
        <v>2.9865900000000001</v>
      </c>
      <c r="M67" s="135">
        <f t="shared" si="36"/>
        <v>3.2658100000000001</v>
      </c>
      <c r="N67" s="135">
        <f t="shared" si="36"/>
        <v>3.2972399999999999</v>
      </c>
      <c r="O67" s="135">
        <f t="shared" si="36"/>
        <v>3.29956</v>
      </c>
      <c r="P67" s="135">
        <f t="shared" si="36"/>
        <v>3.28694</v>
      </c>
      <c r="Q67" s="135">
        <f t="shared" si="36"/>
        <v>3.2838400000000001</v>
      </c>
      <c r="R67" s="135">
        <f t="shared" si="36"/>
        <v>3.2797200000000002</v>
      </c>
      <c r="S67" s="135">
        <f t="shared" si="36"/>
        <v>3.2650600000000001</v>
      </c>
      <c r="T67" s="135">
        <f t="shared" si="36"/>
        <v>3.2109800000000002</v>
      </c>
      <c r="U67" s="135">
        <f t="shared" si="36"/>
        <v>3.2985000000000002</v>
      </c>
      <c r="V67" s="135">
        <f t="shared" si="36"/>
        <v>3.34558</v>
      </c>
      <c r="W67" s="135">
        <f t="shared" si="36"/>
        <v>3.3810899999999999</v>
      </c>
      <c r="X67" s="135">
        <f t="shared" si="36"/>
        <v>3.5476000000000001</v>
      </c>
      <c r="Y67" s="135">
        <f t="shared" si="36"/>
        <v>3.5525099999999998</v>
      </c>
      <c r="Z67" s="135">
        <f t="shared" si="36"/>
        <v>3.33175</v>
      </c>
      <c r="AA67" s="135">
        <f t="shared" si="36"/>
        <v>3.0032999999999999</v>
      </c>
    </row>
    <row r="68" spans="1:27" ht="12.75" hidden="1" customHeight="1" outlineLevel="1" x14ac:dyDescent="0.2">
      <c r="A68" s="163" t="s">
        <v>1718</v>
      </c>
      <c r="B68" s="94" t="s">
        <v>238</v>
      </c>
      <c r="C68" s="70" t="s">
        <v>79</v>
      </c>
      <c r="D68" s="71">
        <v>1522.27</v>
      </c>
      <c r="E68" s="71">
        <v>1255.47</v>
      </c>
      <c r="F68" s="71">
        <v>1115.21</v>
      </c>
      <c r="G68" s="71">
        <v>1079.76</v>
      </c>
      <c r="H68" s="71">
        <v>1075.01</v>
      </c>
      <c r="I68" s="71">
        <v>1078.97</v>
      </c>
      <c r="J68" s="71">
        <v>1205.0999999999999</v>
      </c>
      <c r="K68" s="71">
        <v>1385.06</v>
      </c>
      <c r="L68" s="71">
        <v>1579.53</v>
      </c>
      <c r="M68" s="71">
        <v>1858.75</v>
      </c>
      <c r="N68" s="71">
        <v>1890.18</v>
      </c>
      <c r="O68" s="71">
        <v>1892.5</v>
      </c>
      <c r="P68" s="71">
        <v>1879.88</v>
      </c>
      <c r="Q68" s="71">
        <v>1876.78</v>
      </c>
      <c r="R68" s="71">
        <v>1872.66</v>
      </c>
      <c r="S68" s="71">
        <v>1858</v>
      </c>
      <c r="T68" s="71">
        <v>1803.92</v>
      </c>
      <c r="U68" s="71">
        <v>1891.44</v>
      </c>
      <c r="V68" s="71">
        <v>1938.52</v>
      </c>
      <c r="W68" s="71">
        <v>1974.03</v>
      </c>
      <c r="X68" s="71">
        <v>2140.54</v>
      </c>
      <c r="Y68" s="71">
        <v>2145.4499999999998</v>
      </c>
      <c r="Z68" s="71">
        <v>1924.69</v>
      </c>
      <c r="AA68" s="71">
        <v>1596.24</v>
      </c>
    </row>
    <row r="69" spans="1:27" ht="12.75" hidden="1" customHeight="1" outlineLevel="1" x14ac:dyDescent="0.2">
      <c r="A69" s="163" t="s">
        <v>1719</v>
      </c>
      <c r="B69" s="94" t="s">
        <v>90</v>
      </c>
      <c r="C69" s="70" t="s">
        <v>79</v>
      </c>
      <c r="D69" s="71">
        <f t="shared" ref="D69:AA69" si="37">$D$9</f>
        <v>1071.42</v>
      </c>
      <c r="E69" s="71">
        <f t="shared" si="37"/>
        <v>1071.42</v>
      </c>
      <c r="F69" s="71">
        <f t="shared" si="37"/>
        <v>1071.42</v>
      </c>
      <c r="G69" s="71">
        <f t="shared" si="37"/>
        <v>1071.42</v>
      </c>
      <c r="H69" s="71">
        <f t="shared" si="37"/>
        <v>1071.42</v>
      </c>
      <c r="I69" s="71">
        <f t="shared" si="37"/>
        <v>1071.42</v>
      </c>
      <c r="J69" s="71">
        <f t="shared" si="37"/>
        <v>1071.42</v>
      </c>
      <c r="K69" s="71">
        <f t="shared" si="37"/>
        <v>1071.42</v>
      </c>
      <c r="L69" s="71">
        <f t="shared" si="37"/>
        <v>1071.42</v>
      </c>
      <c r="M69" s="71">
        <f t="shared" si="37"/>
        <v>1071.42</v>
      </c>
      <c r="N69" s="71">
        <f t="shared" si="37"/>
        <v>1071.42</v>
      </c>
      <c r="O69" s="71">
        <f t="shared" si="37"/>
        <v>1071.42</v>
      </c>
      <c r="P69" s="71">
        <f t="shared" si="37"/>
        <v>1071.42</v>
      </c>
      <c r="Q69" s="71">
        <f t="shared" si="37"/>
        <v>1071.42</v>
      </c>
      <c r="R69" s="71">
        <f t="shared" si="37"/>
        <v>1071.42</v>
      </c>
      <c r="S69" s="71">
        <f t="shared" si="37"/>
        <v>1071.42</v>
      </c>
      <c r="T69" s="71">
        <f t="shared" si="37"/>
        <v>1071.42</v>
      </c>
      <c r="U69" s="71">
        <f t="shared" si="37"/>
        <v>1071.42</v>
      </c>
      <c r="V69" s="71">
        <f t="shared" si="37"/>
        <v>1071.42</v>
      </c>
      <c r="W69" s="71">
        <f t="shared" si="37"/>
        <v>1071.42</v>
      </c>
      <c r="X69" s="71">
        <f t="shared" si="37"/>
        <v>1071.42</v>
      </c>
      <c r="Y69" s="71">
        <f t="shared" si="37"/>
        <v>1071.42</v>
      </c>
      <c r="Z69" s="71">
        <f t="shared" si="37"/>
        <v>1071.42</v>
      </c>
      <c r="AA69" s="71">
        <f t="shared" si="37"/>
        <v>1071.42</v>
      </c>
    </row>
    <row r="70" spans="1:27" ht="12.75" hidden="1" customHeight="1" outlineLevel="1" x14ac:dyDescent="0.2">
      <c r="A70" s="163" t="s">
        <v>1720</v>
      </c>
      <c r="B70" s="94" t="s">
        <v>83</v>
      </c>
      <c r="C70" s="70" t="s">
        <v>79</v>
      </c>
      <c r="D70" s="71">
        <v>4.95</v>
      </c>
      <c r="E70" s="71">
        <v>4.95</v>
      </c>
      <c r="F70" s="71">
        <v>4.95</v>
      </c>
      <c r="G70" s="71">
        <v>4.95</v>
      </c>
      <c r="H70" s="71">
        <v>4.95</v>
      </c>
      <c r="I70" s="71">
        <v>4.95</v>
      </c>
      <c r="J70" s="71">
        <v>4.95</v>
      </c>
      <c r="K70" s="71">
        <v>4.95</v>
      </c>
      <c r="L70" s="71">
        <v>4.95</v>
      </c>
      <c r="M70" s="71">
        <v>4.95</v>
      </c>
      <c r="N70" s="71">
        <v>4.95</v>
      </c>
      <c r="O70" s="71">
        <v>4.95</v>
      </c>
      <c r="P70" s="71">
        <v>4.95</v>
      </c>
      <c r="Q70" s="71">
        <v>4.95</v>
      </c>
      <c r="R70" s="71">
        <v>4.95</v>
      </c>
      <c r="S70" s="71">
        <v>4.95</v>
      </c>
      <c r="T70" s="71">
        <v>4.95</v>
      </c>
      <c r="U70" s="71">
        <v>4.95</v>
      </c>
      <c r="V70" s="71">
        <v>4.95</v>
      </c>
      <c r="W70" s="71">
        <v>4.95</v>
      </c>
      <c r="X70" s="71">
        <v>4.95</v>
      </c>
      <c r="Y70" s="71">
        <v>4.95</v>
      </c>
      <c r="Z70" s="71">
        <v>4.95</v>
      </c>
      <c r="AA70" s="71">
        <v>4.95</v>
      </c>
    </row>
    <row r="71" spans="1:27" ht="12.75" hidden="1" customHeight="1" outlineLevel="1" x14ac:dyDescent="0.2">
      <c r="A71" s="163" t="s">
        <v>1721</v>
      </c>
      <c r="B71" s="94" t="s">
        <v>81</v>
      </c>
      <c r="C71" s="70" t="s">
        <v>79</v>
      </c>
      <c r="D71" s="71">
        <f>$D$11</f>
        <v>330.69</v>
      </c>
      <c r="E71" s="71">
        <f t="shared" ref="E71:AA71" si="38">$D$11</f>
        <v>330.69</v>
      </c>
      <c r="F71" s="71">
        <f t="shared" si="38"/>
        <v>330.69</v>
      </c>
      <c r="G71" s="71">
        <f t="shared" si="38"/>
        <v>330.69</v>
      </c>
      <c r="H71" s="71">
        <f t="shared" si="38"/>
        <v>330.69</v>
      </c>
      <c r="I71" s="71">
        <f t="shared" si="38"/>
        <v>330.69</v>
      </c>
      <c r="J71" s="71">
        <f t="shared" si="38"/>
        <v>330.69</v>
      </c>
      <c r="K71" s="71">
        <f t="shared" si="38"/>
        <v>330.69</v>
      </c>
      <c r="L71" s="71">
        <f t="shared" si="38"/>
        <v>330.69</v>
      </c>
      <c r="M71" s="71">
        <f t="shared" si="38"/>
        <v>330.69</v>
      </c>
      <c r="N71" s="71">
        <f t="shared" si="38"/>
        <v>330.69</v>
      </c>
      <c r="O71" s="71">
        <f t="shared" si="38"/>
        <v>330.69</v>
      </c>
      <c r="P71" s="71">
        <f t="shared" si="38"/>
        <v>330.69</v>
      </c>
      <c r="Q71" s="71">
        <f t="shared" si="38"/>
        <v>330.69</v>
      </c>
      <c r="R71" s="71">
        <f t="shared" si="38"/>
        <v>330.69</v>
      </c>
      <c r="S71" s="71">
        <f t="shared" si="38"/>
        <v>330.69</v>
      </c>
      <c r="T71" s="71">
        <f t="shared" si="38"/>
        <v>330.69</v>
      </c>
      <c r="U71" s="71">
        <f t="shared" si="38"/>
        <v>330.69</v>
      </c>
      <c r="V71" s="71">
        <f t="shared" si="38"/>
        <v>330.69</v>
      </c>
      <c r="W71" s="71">
        <f t="shared" si="38"/>
        <v>330.69</v>
      </c>
      <c r="X71" s="71">
        <f t="shared" si="38"/>
        <v>330.69</v>
      </c>
      <c r="Y71" s="71">
        <f t="shared" si="38"/>
        <v>330.69</v>
      </c>
      <c r="Z71" s="71">
        <f t="shared" si="38"/>
        <v>330.69</v>
      </c>
      <c r="AA71" s="71">
        <f t="shared" si="38"/>
        <v>330.69</v>
      </c>
    </row>
    <row r="72" spans="1:27" ht="12.75" customHeight="1" collapsed="1" x14ac:dyDescent="0.2">
      <c r="A72" s="162" t="s">
        <v>1722</v>
      </c>
      <c r="B72" s="54" t="str">
        <f>"14"&amp;"."&amp;$B$800&amp;"."&amp;$B$801</f>
        <v>14.05.2023</v>
      </c>
      <c r="C72" s="134" t="s">
        <v>76</v>
      </c>
      <c r="D72" s="135">
        <f>ROUND(((D73+D74+D76+D75)/1000),5)</f>
        <v>2.7684600000000001</v>
      </c>
      <c r="E72" s="135">
        <f>ROUND(((E73+E74+E76+E75)/1000),5)</f>
        <v>2.56454</v>
      </c>
      <c r="F72" s="135">
        <f>ROUND(((F73+F74+F76+F75)/1000),5)</f>
        <v>2.48367</v>
      </c>
      <c r="G72" s="135">
        <f t="shared" ref="G72:AA72" si="39">ROUND(((G73+G74+G76+G75)/1000),5)</f>
        <v>2.4724900000000001</v>
      </c>
      <c r="H72" s="135">
        <f t="shared" si="39"/>
        <v>2.4553699999999998</v>
      </c>
      <c r="I72" s="135">
        <f t="shared" si="39"/>
        <v>2.3709099999999999</v>
      </c>
      <c r="J72" s="135">
        <f t="shared" si="39"/>
        <v>2.3402799999999999</v>
      </c>
      <c r="K72" s="135">
        <f t="shared" si="39"/>
        <v>2.5370200000000001</v>
      </c>
      <c r="L72" s="135">
        <f t="shared" si="39"/>
        <v>2.8118400000000001</v>
      </c>
      <c r="M72" s="135">
        <f t="shared" si="39"/>
        <v>2.9767999999999999</v>
      </c>
      <c r="N72" s="135">
        <f t="shared" si="39"/>
        <v>3.07029</v>
      </c>
      <c r="O72" s="135">
        <f t="shared" si="39"/>
        <v>3.0775899999999998</v>
      </c>
      <c r="P72" s="135">
        <f t="shared" si="39"/>
        <v>3.0735199999999998</v>
      </c>
      <c r="Q72" s="135">
        <f t="shared" si="39"/>
        <v>3.07341</v>
      </c>
      <c r="R72" s="135">
        <f t="shared" si="39"/>
        <v>3.0711200000000001</v>
      </c>
      <c r="S72" s="135">
        <f t="shared" si="39"/>
        <v>3.0695899999999998</v>
      </c>
      <c r="T72" s="135">
        <f t="shared" si="39"/>
        <v>3.08758</v>
      </c>
      <c r="U72" s="135">
        <f t="shared" si="39"/>
        <v>3.0591699999999999</v>
      </c>
      <c r="V72" s="135">
        <f t="shared" si="39"/>
        <v>3.08507</v>
      </c>
      <c r="W72" s="135">
        <f t="shared" si="39"/>
        <v>3.2707199999999998</v>
      </c>
      <c r="X72" s="135">
        <f t="shared" si="39"/>
        <v>3.43086</v>
      </c>
      <c r="Y72" s="135">
        <f t="shared" si="39"/>
        <v>3.4403000000000001</v>
      </c>
      <c r="Z72" s="135">
        <f t="shared" si="39"/>
        <v>3.1081699999999999</v>
      </c>
      <c r="AA72" s="135">
        <f t="shared" si="39"/>
        <v>2.9225599999999998</v>
      </c>
    </row>
    <row r="73" spans="1:27" ht="12.75" hidden="1" customHeight="1" outlineLevel="1" x14ac:dyDescent="0.2">
      <c r="A73" s="163" t="s">
        <v>1723</v>
      </c>
      <c r="B73" s="94" t="s">
        <v>238</v>
      </c>
      <c r="C73" s="70" t="s">
        <v>79</v>
      </c>
      <c r="D73" s="71">
        <v>1361.4</v>
      </c>
      <c r="E73" s="71">
        <v>1157.48</v>
      </c>
      <c r="F73" s="71">
        <v>1076.6099999999999</v>
      </c>
      <c r="G73" s="71">
        <v>1065.43</v>
      </c>
      <c r="H73" s="71">
        <v>1048.31</v>
      </c>
      <c r="I73" s="71">
        <v>963.85</v>
      </c>
      <c r="J73" s="71">
        <v>933.22</v>
      </c>
      <c r="K73" s="71">
        <v>1129.96</v>
      </c>
      <c r="L73" s="71">
        <v>1404.78</v>
      </c>
      <c r="M73" s="71">
        <v>1569.74</v>
      </c>
      <c r="N73" s="71">
        <v>1663.23</v>
      </c>
      <c r="O73" s="71">
        <v>1670.53</v>
      </c>
      <c r="P73" s="71">
        <v>1666.46</v>
      </c>
      <c r="Q73" s="71">
        <v>1666.35</v>
      </c>
      <c r="R73" s="71">
        <v>1664.06</v>
      </c>
      <c r="S73" s="71">
        <v>1662.53</v>
      </c>
      <c r="T73" s="71">
        <v>1680.52</v>
      </c>
      <c r="U73" s="71">
        <v>1652.11</v>
      </c>
      <c r="V73" s="71">
        <v>1678.01</v>
      </c>
      <c r="W73" s="71">
        <v>1863.66</v>
      </c>
      <c r="X73" s="71">
        <v>2023.8</v>
      </c>
      <c r="Y73" s="71">
        <v>2033.24</v>
      </c>
      <c r="Z73" s="71">
        <v>1701.11</v>
      </c>
      <c r="AA73" s="71">
        <v>1515.5</v>
      </c>
    </row>
    <row r="74" spans="1:27" ht="12.75" hidden="1" customHeight="1" outlineLevel="1" x14ac:dyDescent="0.2">
      <c r="A74" s="163" t="s">
        <v>1724</v>
      </c>
      <c r="B74" s="94" t="s">
        <v>90</v>
      </c>
      <c r="C74" s="70" t="s">
        <v>79</v>
      </c>
      <c r="D74" s="71">
        <f t="shared" ref="D74:AA74" si="40">$D$9</f>
        <v>1071.42</v>
      </c>
      <c r="E74" s="71">
        <f t="shared" si="40"/>
        <v>1071.42</v>
      </c>
      <c r="F74" s="71">
        <f t="shared" si="40"/>
        <v>1071.42</v>
      </c>
      <c r="G74" s="71">
        <f t="shared" si="40"/>
        <v>1071.42</v>
      </c>
      <c r="H74" s="71">
        <f t="shared" si="40"/>
        <v>1071.42</v>
      </c>
      <c r="I74" s="71">
        <f t="shared" si="40"/>
        <v>1071.42</v>
      </c>
      <c r="J74" s="71">
        <f t="shared" si="40"/>
        <v>1071.42</v>
      </c>
      <c r="K74" s="71">
        <f t="shared" si="40"/>
        <v>1071.42</v>
      </c>
      <c r="L74" s="71">
        <f t="shared" si="40"/>
        <v>1071.42</v>
      </c>
      <c r="M74" s="71">
        <f t="shared" si="40"/>
        <v>1071.42</v>
      </c>
      <c r="N74" s="71">
        <f t="shared" si="40"/>
        <v>1071.42</v>
      </c>
      <c r="O74" s="71">
        <f t="shared" si="40"/>
        <v>1071.42</v>
      </c>
      <c r="P74" s="71">
        <f t="shared" si="40"/>
        <v>1071.42</v>
      </c>
      <c r="Q74" s="71">
        <f t="shared" si="40"/>
        <v>1071.42</v>
      </c>
      <c r="R74" s="71">
        <f t="shared" si="40"/>
        <v>1071.42</v>
      </c>
      <c r="S74" s="71">
        <f t="shared" si="40"/>
        <v>1071.42</v>
      </c>
      <c r="T74" s="71">
        <f t="shared" si="40"/>
        <v>1071.42</v>
      </c>
      <c r="U74" s="71">
        <f t="shared" si="40"/>
        <v>1071.42</v>
      </c>
      <c r="V74" s="71">
        <f t="shared" si="40"/>
        <v>1071.42</v>
      </c>
      <c r="W74" s="71">
        <f t="shared" si="40"/>
        <v>1071.42</v>
      </c>
      <c r="X74" s="71">
        <f t="shared" si="40"/>
        <v>1071.42</v>
      </c>
      <c r="Y74" s="71">
        <f t="shared" si="40"/>
        <v>1071.42</v>
      </c>
      <c r="Z74" s="71">
        <f t="shared" si="40"/>
        <v>1071.42</v>
      </c>
      <c r="AA74" s="71">
        <f t="shared" si="40"/>
        <v>1071.42</v>
      </c>
    </row>
    <row r="75" spans="1:27" ht="12.75" hidden="1" customHeight="1" outlineLevel="1" x14ac:dyDescent="0.2">
      <c r="A75" s="163" t="s">
        <v>1725</v>
      </c>
      <c r="B75" s="94" t="s">
        <v>83</v>
      </c>
      <c r="C75" s="70" t="s">
        <v>79</v>
      </c>
      <c r="D75" s="71">
        <v>4.95</v>
      </c>
      <c r="E75" s="71">
        <v>4.95</v>
      </c>
      <c r="F75" s="71">
        <v>4.95</v>
      </c>
      <c r="G75" s="71">
        <v>4.95</v>
      </c>
      <c r="H75" s="71">
        <v>4.95</v>
      </c>
      <c r="I75" s="71">
        <v>4.95</v>
      </c>
      <c r="J75" s="71">
        <v>4.95</v>
      </c>
      <c r="K75" s="71">
        <v>4.95</v>
      </c>
      <c r="L75" s="71">
        <v>4.95</v>
      </c>
      <c r="M75" s="71">
        <v>4.95</v>
      </c>
      <c r="N75" s="71">
        <v>4.95</v>
      </c>
      <c r="O75" s="71">
        <v>4.95</v>
      </c>
      <c r="P75" s="71">
        <v>4.95</v>
      </c>
      <c r="Q75" s="71">
        <v>4.95</v>
      </c>
      <c r="R75" s="71">
        <v>4.95</v>
      </c>
      <c r="S75" s="71">
        <v>4.95</v>
      </c>
      <c r="T75" s="71">
        <v>4.95</v>
      </c>
      <c r="U75" s="71">
        <v>4.95</v>
      </c>
      <c r="V75" s="71">
        <v>4.95</v>
      </c>
      <c r="W75" s="71">
        <v>4.95</v>
      </c>
      <c r="X75" s="71">
        <v>4.95</v>
      </c>
      <c r="Y75" s="71">
        <v>4.95</v>
      </c>
      <c r="Z75" s="71">
        <v>4.95</v>
      </c>
      <c r="AA75" s="71">
        <v>4.95</v>
      </c>
    </row>
    <row r="76" spans="1:27" ht="12.75" hidden="1" customHeight="1" outlineLevel="1" x14ac:dyDescent="0.2">
      <c r="A76" s="163" t="s">
        <v>1726</v>
      </c>
      <c r="B76" s="94" t="s">
        <v>81</v>
      </c>
      <c r="C76" s="70" t="s">
        <v>79</v>
      </c>
      <c r="D76" s="71">
        <f>$D$11</f>
        <v>330.69</v>
      </c>
      <c r="E76" s="71">
        <f t="shared" ref="E76:AA76" si="41">$D$11</f>
        <v>330.69</v>
      </c>
      <c r="F76" s="71">
        <f t="shared" si="41"/>
        <v>330.69</v>
      </c>
      <c r="G76" s="71">
        <f t="shared" si="41"/>
        <v>330.69</v>
      </c>
      <c r="H76" s="71">
        <f t="shared" si="41"/>
        <v>330.69</v>
      </c>
      <c r="I76" s="71">
        <f t="shared" si="41"/>
        <v>330.69</v>
      </c>
      <c r="J76" s="71">
        <f t="shared" si="41"/>
        <v>330.69</v>
      </c>
      <c r="K76" s="71">
        <f t="shared" si="41"/>
        <v>330.69</v>
      </c>
      <c r="L76" s="71">
        <f t="shared" si="41"/>
        <v>330.69</v>
      </c>
      <c r="M76" s="71">
        <f t="shared" si="41"/>
        <v>330.69</v>
      </c>
      <c r="N76" s="71">
        <f t="shared" si="41"/>
        <v>330.69</v>
      </c>
      <c r="O76" s="71">
        <f t="shared" si="41"/>
        <v>330.69</v>
      </c>
      <c r="P76" s="71">
        <f t="shared" si="41"/>
        <v>330.69</v>
      </c>
      <c r="Q76" s="71">
        <f t="shared" si="41"/>
        <v>330.69</v>
      </c>
      <c r="R76" s="71">
        <f t="shared" si="41"/>
        <v>330.69</v>
      </c>
      <c r="S76" s="71">
        <f t="shared" si="41"/>
        <v>330.69</v>
      </c>
      <c r="T76" s="71">
        <f t="shared" si="41"/>
        <v>330.69</v>
      </c>
      <c r="U76" s="71">
        <f t="shared" si="41"/>
        <v>330.69</v>
      </c>
      <c r="V76" s="71">
        <f t="shared" si="41"/>
        <v>330.69</v>
      </c>
      <c r="W76" s="71">
        <f t="shared" si="41"/>
        <v>330.69</v>
      </c>
      <c r="X76" s="71">
        <f t="shared" si="41"/>
        <v>330.69</v>
      </c>
      <c r="Y76" s="71">
        <f t="shared" si="41"/>
        <v>330.69</v>
      </c>
      <c r="Z76" s="71">
        <f t="shared" si="41"/>
        <v>330.69</v>
      </c>
      <c r="AA76" s="71">
        <f t="shared" si="41"/>
        <v>330.69</v>
      </c>
    </row>
    <row r="77" spans="1:27" ht="12.75" customHeight="1" collapsed="1" x14ac:dyDescent="0.2">
      <c r="A77" s="162" t="s">
        <v>1727</v>
      </c>
      <c r="B77" s="54" t="str">
        <f>"15"&amp;"."&amp;$B$800&amp;"."&amp;$B$801</f>
        <v>15.05.2023</v>
      </c>
      <c r="C77" s="134" t="s">
        <v>76</v>
      </c>
      <c r="D77" s="135">
        <f>ROUND(((D78+D79+D81+D80)/1000),5)</f>
        <v>2.72112</v>
      </c>
      <c r="E77" s="135">
        <f>ROUND(((E78+E79+E81+E80)/1000),5)</f>
        <v>2.5354999999999999</v>
      </c>
      <c r="F77" s="135">
        <f>ROUND(((F78+F79+F81+F80)/1000),5)</f>
        <v>2.4783400000000002</v>
      </c>
      <c r="G77" s="135">
        <f t="shared" ref="G77:AA77" si="42">ROUND(((G78+G79+G81+G80)/1000),5)</f>
        <v>2.4497900000000001</v>
      </c>
      <c r="H77" s="135">
        <f t="shared" si="42"/>
        <v>2.4758399999999998</v>
      </c>
      <c r="I77" s="135">
        <f t="shared" si="42"/>
        <v>2.54182</v>
      </c>
      <c r="J77" s="135">
        <f t="shared" si="42"/>
        <v>2.7429399999999999</v>
      </c>
      <c r="K77" s="135">
        <f t="shared" si="42"/>
        <v>2.9786600000000001</v>
      </c>
      <c r="L77" s="135">
        <f t="shared" si="42"/>
        <v>3.2714500000000002</v>
      </c>
      <c r="M77" s="135">
        <f t="shared" si="42"/>
        <v>3.31839</v>
      </c>
      <c r="N77" s="135">
        <f t="shared" si="42"/>
        <v>3.3204899999999999</v>
      </c>
      <c r="O77" s="135">
        <f t="shared" si="42"/>
        <v>3.3346900000000002</v>
      </c>
      <c r="P77" s="135">
        <f t="shared" si="42"/>
        <v>3.3252999999999999</v>
      </c>
      <c r="Q77" s="135">
        <f t="shared" si="42"/>
        <v>3.3575900000000001</v>
      </c>
      <c r="R77" s="135">
        <f t="shared" si="42"/>
        <v>3.32321</v>
      </c>
      <c r="S77" s="135">
        <f t="shared" si="42"/>
        <v>3.31534</v>
      </c>
      <c r="T77" s="135">
        <f t="shared" si="42"/>
        <v>3.2837100000000001</v>
      </c>
      <c r="U77" s="135">
        <f t="shared" si="42"/>
        <v>3.2642500000000001</v>
      </c>
      <c r="V77" s="135">
        <f t="shared" si="42"/>
        <v>3.2231299999999998</v>
      </c>
      <c r="W77" s="135">
        <f t="shared" si="42"/>
        <v>3.1930100000000001</v>
      </c>
      <c r="X77" s="135">
        <f t="shared" si="42"/>
        <v>3.2826900000000001</v>
      </c>
      <c r="Y77" s="135">
        <f t="shared" si="42"/>
        <v>3.3044199999999999</v>
      </c>
      <c r="Z77" s="135">
        <f t="shared" si="42"/>
        <v>3.1346699999999998</v>
      </c>
      <c r="AA77" s="135">
        <f t="shared" si="42"/>
        <v>2.91778</v>
      </c>
    </row>
    <row r="78" spans="1:27" ht="12.75" hidden="1" customHeight="1" outlineLevel="1" x14ac:dyDescent="0.2">
      <c r="A78" s="163" t="s">
        <v>1728</v>
      </c>
      <c r="B78" s="94" t="s">
        <v>238</v>
      </c>
      <c r="C78" s="70" t="s">
        <v>79</v>
      </c>
      <c r="D78" s="71">
        <v>1314.06</v>
      </c>
      <c r="E78" s="71">
        <v>1128.44</v>
      </c>
      <c r="F78" s="71">
        <v>1071.28</v>
      </c>
      <c r="G78" s="71">
        <v>1042.73</v>
      </c>
      <c r="H78" s="71">
        <v>1068.78</v>
      </c>
      <c r="I78" s="71">
        <v>1134.76</v>
      </c>
      <c r="J78" s="71">
        <v>1335.88</v>
      </c>
      <c r="K78" s="71">
        <v>1571.6</v>
      </c>
      <c r="L78" s="71">
        <v>1864.39</v>
      </c>
      <c r="M78" s="71">
        <v>1911.33</v>
      </c>
      <c r="N78" s="71">
        <v>1913.43</v>
      </c>
      <c r="O78" s="71">
        <v>1927.63</v>
      </c>
      <c r="P78" s="71">
        <v>1918.24</v>
      </c>
      <c r="Q78" s="71">
        <v>1950.53</v>
      </c>
      <c r="R78" s="71">
        <v>1916.15</v>
      </c>
      <c r="S78" s="71">
        <v>1908.28</v>
      </c>
      <c r="T78" s="71">
        <v>1876.65</v>
      </c>
      <c r="U78" s="71">
        <v>1857.19</v>
      </c>
      <c r="V78" s="71">
        <v>1816.07</v>
      </c>
      <c r="W78" s="71">
        <v>1785.95</v>
      </c>
      <c r="X78" s="71">
        <v>1875.63</v>
      </c>
      <c r="Y78" s="71">
        <v>1897.36</v>
      </c>
      <c r="Z78" s="71">
        <v>1727.61</v>
      </c>
      <c r="AA78" s="71">
        <v>1510.72</v>
      </c>
    </row>
    <row r="79" spans="1:27" ht="12.75" hidden="1" customHeight="1" outlineLevel="1" x14ac:dyDescent="0.2">
      <c r="A79" s="163" t="s">
        <v>1729</v>
      </c>
      <c r="B79" s="94" t="s">
        <v>90</v>
      </c>
      <c r="C79" s="70" t="s">
        <v>79</v>
      </c>
      <c r="D79" s="71">
        <f t="shared" ref="D79:AA79" si="43">$D$9</f>
        <v>1071.42</v>
      </c>
      <c r="E79" s="71">
        <f t="shared" si="43"/>
        <v>1071.42</v>
      </c>
      <c r="F79" s="71">
        <f t="shared" si="43"/>
        <v>1071.42</v>
      </c>
      <c r="G79" s="71">
        <f t="shared" si="43"/>
        <v>1071.42</v>
      </c>
      <c r="H79" s="71">
        <f t="shared" si="43"/>
        <v>1071.42</v>
      </c>
      <c r="I79" s="71">
        <f t="shared" si="43"/>
        <v>1071.42</v>
      </c>
      <c r="J79" s="71">
        <f t="shared" si="43"/>
        <v>1071.42</v>
      </c>
      <c r="K79" s="71">
        <f t="shared" si="43"/>
        <v>1071.42</v>
      </c>
      <c r="L79" s="71">
        <f t="shared" si="43"/>
        <v>1071.42</v>
      </c>
      <c r="M79" s="71">
        <f t="shared" si="43"/>
        <v>1071.42</v>
      </c>
      <c r="N79" s="71">
        <f t="shared" si="43"/>
        <v>1071.42</v>
      </c>
      <c r="O79" s="71">
        <f t="shared" si="43"/>
        <v>1071.42</v>
      </c>
      <c r="P79" s="71">
        <f t="shared" si="43"/>
        <v>1071.42</v>
      </c>
      <c r="Q79" s="71">
        <f t="shared" si="43"/>
        <v>1071.42</v>
      </c>
      <c r="R79" s="71">
        <f t="shared" si="43"/>
        <v>1071.42</v>
      </c>
      <c r="S79" s="71">
        <f t="shared" si="43"/>
        <v>1071.42</v>
      </c>
      <c r="T79" s="71">
        <f t="shared" si="43"/>
        <v>1071.42</v>
      </c>
      <c r="U79" s="71">
        <f t="shared" si="43"/>
        <v>1071.42</v>
      </c>
      <c r="V79" s="71">
        <f t="shared" si="43"/>
        <v>1071.42</v>
      </c>
      <c r="W79" s="71">
        <f t="shared" si="43"/>
        <v>1071.42</v>
      </c>
      <c r="X79" s="71">
        <f t="shared" si="43"/>
        <v>1071.42</v>
      </c>
      <c r="Y79" s="71">
        <f t="shared" si="43"/>
        <v>1071.42</v>
      </c>
      <c r="Z79" s="71">
        <f t="shared" si="43"/>
        <v>1071.42</v>
      </c>
      <c r="AA79" s="71">
        <f t="shared" si="43"/>
        <v>1071.42</v>
      </c>
    </row>
    <row r="80" spans="1:27" ht="12.75" hidden="1" customHeight="1" outlineLevel="1" x14ac:dyDescent="0.2">
      <c r="A80" s="163" t="s">
        <v>1730</v>
      </c>
      <c r="B80" s="94" t="s">
        <v>83</v>
      </c>
      <c r="C80" s="70" t="s">
        <v>79</v>
      </c>
      <c r="D80" s="71">
        <v>4.95</v>
      </c>
      <c r="E80" s="71">
        <v>4.95</v>
      </c>
      <c r="F80" s="71">
        <v>4.95</v>
      </c>
      <c r="G80" s="71">
        <v>4.95</v>
      </c>
      <c r="H80" s="71">
        <v>4.95</v>
      </c>
      <c r="I80" s="71">
        <v>4.95</v>
      </c>
      <c r="J80" s="71">
        <v>4.95</v>
      </c>
      <c r="K80" s="71">
        <v>4.95</v>
      </c>
      <c r="L80" s="71">
        <v>4.95</v>
      </c>
      <c r="M80" s="71">
        <v>4.95</v>
      </c>
      <c r="N80" s="71">
        <v>4.95</v>
      </c>
      <c r="O80" s="71">
        <v>4.95</v>
      </c>
      <c r="P80" s="71">
        <v>4.95</v>
      </c>
      <c r="Q80" s="71">
        <v>4.95</v>
      </c>
      <c r="R80" s="71">
        <v>4.95</v>
      </c>
      <c r="S80" s="71">
        <v>4.95</v>
      </c>
      <c r="T80" s="71">
        <v>4.95</v>
      </c>
      <c r="U80" s="71">
        <v>4.95</v>
      </c>
      <c r="V80" s="71">
        <v>4.95</v>
      </c>
      <c r="W80" s="71">
        <v>4.95</v>
      </c>
      <c r="X80" s="71">
        <v>4.95</v>
      </c>
      <c r="Y80" s="71">
        <v>4.95</v>
      </c>
      <c r="Z80" s="71">
        <v>4.95</v>
      </c>
      <c r="AA80" s="71">
        <v>4.95</v>
      </c>
    </row>
    <row r="81" spans="1:27" ht="12.75" hidden="1" customHeight="1" outlineLevel="1" x14ac:dyDescent="0.2">
      <c r="A81" s="163" t="s">
        <v>1731</v>
      </c>
      <c r="B81" s="94" t="s">
        <v>81</v>
      </c>
      <c r="C81" s="70" t="s">
        <v>79</v>
      </c>
      <c r="D81" s="71">
        <f>$D$11</f>
        <v>330.69</v>
      </c>
      <c r="E81" s="71">
        <f t="shared" ref="E81:AA81" si="44">$D$11</f>
        <v>330.69</v>
      </c>
      <c r="F81" s="71">
        <f t="shared" si="44"/>
        <v>330.69</v>
      </c>
      <c r="G81" s="71">
        <f t="shared" si="44"/>
        <v>330.69</v>
      </c>
      <c r="H81" s="71">
        <f t="shared" si="44"/>
        <v>330.69</v>
      </c>
      <c r="I81" s="71">
        <f t="shared" si="44"/>
        <v>330.69</v>
      </c>
      <c r="J81" s="71">
        <f t="shared" si="44"/>
        <v>330.69</v>
      </c>
      <c r="K81" s="71">
        <f t="shared" si="44"/>
        <v>330.69</v>
      </c>
      <c r="L81" s="71">
        <f t="shared" si="44"/>
        <v>330.69</v>
      </c>
      <c r="M81" s="71">
        <f t="shared" si="44"/>
        <v>330.69</v>
      </c>
      <c r="N81" s="71">
        <f t="shared" si="44"/>
        <v>330.69</v>
      </c>
      <c r="O81" s="71">
        <f t="shared" si="44"/>
        <v>330.69</v>
      </c>
      <c r="P81" s="71">
        <f t="shared" si="44"/>
        <v>330.69</v>
      </c>
      <c r="Q81" s="71">
        <f t="shared" si="44"/>
        <v>330.69</v>
      </c>
      <c r="R81" s="71">
        <f t="shared" si="44"/>
        <v>330.69</v>
      </c>
      <c r="S81" s="71">
        <f t="shared" si="44"/>
        <v>330.69</v>
      </c>
      <c r="T81" s="71">
        <f t="shared" si="44"/>
        <v>330.69</v>
      </c>
      <c r="U81" s="71">
        <f t="shared" si="44"/>
        <v>330.69</v>
      </c>
      <c r="V81" s="71">
        <f t="shared" si="44"/>
        <v>330.69</v>
      </c>
      <c r="W81" s="71">
        <f t="shared" si="44"/>
        <v>330.69</v>
      </c>
      <c r="X81" s="71">
        <f t="shared" si="44"/>
        <v>330.69</v>
      </c>
      <c r="Y81" s="71">
        <f t="shared" si="44"/>
        <v>330.69</v>
      </c>
      <c r="Z81" s="71">
        <f t="shared" si="44"/>
        <v>330.69</v>
      </c>
      <c r="AA81" s="71">
        <f t="shared" si="44"/>
        <v>330.69</v>
      </c>
    </row>
    <row r="82" spans="1:27" ht="12.75" customHeight="1" collapsed="1" x14ac:dyDescent="0.2">
      <c r="A82" s="162" t="s">
        <v>1732</v>
      </c>
      <c r="B82" s="54" t="str">
        <f>"16"&amp;"."&amp;$B$800&amp;"."&amp;$B$801</f>
        <v>16.05.2023</v>
      </c>
      <c r="C82" s="134" t="s">
        <v>76</v>
      </c>
      <c r="D82" s="135">
        <f>ROUND(((D83+D84+D86+D85)/1000),5)</f>
        <v>2.6660300000000001</v>
      </c>
      <c r="E82" s="135">
        <f>ROUND(((E83+E84+E86+E85)/1000),5)</f>
        <v>2.5689700000000002</v>
      </c>
      <c r="F82" s="135">
        <f>ROUND(((F83+F84+F86+F85)/1000),5)</f>
        <v>2.4831699999999999</v>
      </c>
      <c r="G82" s="135">
        <f t="shared" ref="G82:AA82" si="45">ROUND(((G83+G84+G86+G85)/1000),5)</f>
        <v>2.46936</v>
      </c>
      <c r="H82" s="135">
        <f t="shared" si="45"/>
        <v>2.4815900000000002</v>
      </c>
      <c r="I82" s="135">
        <f t="shared" si="45"/>
        <v>2.6131000000000002</v>
      </c>
      <c r="J82" s="135">
        <f t="shared" si="45"/>
        <v>2.7960799999999999</v>
      </c>
      <c r="K82" s="135">
        <f t="shared" si="45"/>
        <v>2.9822099999999998</v>
      </c>
      <c r="L82" s="135">
        <f t="shared" si="45"/>
        <v>3.1867399999999999</v>
      </c>
      <c r="M82" s="135">
        <f t="shared" si="45"/>
        <v>3.3722699999999999</v>
      </c>
      <c r="N82" s="135">
        <f t="shared" si="45"/>
        <v>3.3673199999999999</v>
      </c>
      <c r="O82" s="135">
        <f t="shared" si="45"/>
        <v>3.2662300000000002</v>
      </c>
      <c r="P82" s="135">
        <f t="shared" si="45"/>
        <v>3.2767499999999998</v>
      </c>
      <c r="Q82" s="135">
        <f t="shared" si="45"/>
        <v>3.3024800000000001</v>
      </c>
      <c r="R82" s="135">
        <f t="shared" si="45"/>
        <v>3.29982</v>
      </c>
      <c r="S82" s="135">
        <f t="shared" si="45"/>
        <v>3.26668</v>
      </c>
      <c r="T82" s="135">
        <f t="shared" si="45"/>
        <v>3.1645400000000001</v>
      </c>
      <c r="U82" s="135">
        <f t="shared" si="45"/>
        <v>3.12113</v>
      </c>
      <c r="V82" s="135">
        <f t="shared" si="45"/>
        <v>3.1164900000000002</v>
      </c>
      <c r="W82" s="135">
        <f t="shared" si="45"/>
        <v>3.1287099999999999</v>
      </c>
      <c r="X82" s="135">
        <f t="shared" si="45"/>
        <v>3.3182800000000001</v>
      </c>
      <c r="Y82" s="135">
        <f t="shared" si="45"/>
        <v>3.2959900000000002</v>
      </c>
      <c r="Z82" s="135">
        <f t="shared" si="45"/>
        <v>3.0684200000000001</v>
      </c>
      <c r="AA82" s="135">
        <f t="shared" si="45"/>
        <v>2.8574000000000002</v>
      </c>
    </row>
    <row r="83" spans="1:27" ht="12.75" hidden="1" customHeight="1" outlineLevel="1" x14ac:dyDescent="0.2">
      <c r="A83" s="163" t="s">
        <v>1733</v>
      </c>
      <c r="B83" s="94" t="s">
        <v>238</v>
      </c>
      <c r="C83" s="70" t="s">
        <v>79</v>
      </c>
      <c r="D83" s="71">
        <v>1258.97</v>
      </c>
      <c r="E83" s="71">
        <v>1161.9100000000001</v>
      </c>
      <c r="F83" s="71">
        <v>1076.1099999999999</v>
      </c>
      <c r="G83" s="71">
        <v>1062.3</v>
      </c>
      <c r="H83" s="71">
        <v>1074.53</v>
      </c>
      <c r="I83" s="71">
        <v>1206.04</v>
      </c>
      <c r="J83" s="71">
        <v>1389.02</v>
      </c>
      <c r="K83" s="71">
        <v>1575.15</v>
      </c>
      <c r="L83" s="71">
        <v>1779.68</v>
      </c>
      <c r="M83" s="71">
        <v>1965.21</v>
      </c>
      <c r="N83" s="71">
        <v>1960.26</v>
      </c>
      <c r="O83" s="71">
        <v>1859.17</v>
      </c>
      <c r="P83" s="71">
        <v>1869.69</v>
      </c>
      <c r="Q83" s="71">
        <v>1895.42</v>
      </c>
      <c r="R83" s="71">
        <v>1892.76</v>
      </c>
      <c r="S83" s="71">
        <v>1859.62</v>
      </c>
      <c r="T83" s="71">
        <v>1757.48</v>
      </c>
      <c r="U83" s="71">
        <v>1714.07</v>
      </c>
      <c r="V83" s="71">
        <v>1709.43</v>
      </c>
      <c r="W83" s="71">
        <v>1721.65</v>
      </c>
      <c r="X83" s="71">
        <v>1911.22</v>
      </c>
      <c r="Y83" s="71">
        <v>1888.93</v>
      </c>
      <c r="Z83" s="71">
        <v>1661.36</v>
      </c>
      <c r="AA83" s="71">
        <v>1450.34</v>
      </c>
    </row>
    <row r="84" spans="1:27" ht="12.75" hidden="1" customHeight="1" outlineLevel="1" x14ac:dyDescent="0.2">
      <c r="A84" s="163" t="s">
        <v>1734</v>
      </c>
      <c r="B84" s="94" t="s">
        <v>90</v>
      </c>
      <c r="C84" s="70" t="s">
        <v>79</v>
      </c>
      <c r="D84" s="71">
        <f t="shared" ref="D84:AA84" si="46">$D$9</f>
        <v>1071.42</v>
      </c>
      <c r="E84" s="71">
        <f t="shared" si="46"/>
        <v>1071.42</v>
      </c>
      <c r="F84" s="71">
        <f t="shared" si="46"/>
        <v>1071.42</v>
      </c>
      <c r="G84" s="71">
        <f t="shared" si="46"/>
        <v>1071.42</v>
      </c>
      <c r="H84" s="71">
        <f t="shared" si="46"/>
        <v>1071.42</v>
      </c>
      <c r="I84" s="71">
        <f t="shared" si="46"/>
        <v>1071.42</v>
      </c>
      <c r="J84" s="71">
        <f t="shared" si="46"/>
        <v>1071.42</v>
      </c>
      <c r="K84" s="71">
        <f t="shared" si="46"/>
        <v>1071.42</v>
      </c>
      <c r="L84" s="71">
        <f t="shared" si="46"/>
        <v>1071.42</v>
      </c>
      <c r="M84" s="71">
        <f t="shared" si="46"/>
        <v>1071.42</v>
      </c>
      <c r="N84" s="71">
        <f t="shared" si="46"/>
        <v>1071.42</v>
      </c>
      <c r="O84" s="71">
        <f t="shared" si="46"/>
        <v>1071.42</v>
      </c>
      <c r="P84" s="71">
        <f t="shared" si="46"/>
        <v>1071.42</v>
      </c>
      <c r="Q84" s="71">
        <f t="shared" si="46"/>
        <v>1071.42</v>
      </c>
      <c r="R84" s="71">
        <f t="shared" si="46"/>
        <v>1071.42</v>
      </c>
      <c r="S84" s="71">
        <f t="shared" si="46"/>
        <v>1071.42</v>
      </c>
      <c r="T84" s="71">
        <f t="shared" si="46"/>
        <v>1071.42</v>
      </c>
      <c r="U84" s="71">
        <f t="shared" si="46"/>
        <v>1071.42</v>
      </c>
      <c r="V84" s="71">
        <f t="shared" si="46"/>
        <v>1071.42</v>
      </c>
      <c r="W84" s="71">
        <f t="shared" si="46"/>
        <v>1071.42</v>
      </c>
      <c r="X84" s="71">
        <f t="shared" si="46"/>
        <v>1071.42</v>
      </c>
      <c r="Y84" s="71">
        <f t="shared" si="46"/>
        <v>1071.42</v>
      </c>
      <c r="Z84" s="71">
        <f t="shared" si="46"/>
        <v>1071.42</v>
      </c>
      <c r="AA84" s="71">
        <f t="shared" si="46"/>
        <v>1071.42</v>
      </c>
    </row>
    <row r="85" spans="1:27" ht="12.75" hidden="1" customHeight="1" outlineLevel="1" x14ac:dyDescent="0.2">
      <c r="A85" s="163" t="s">
        <v>1735</v>
      </c>
      <c r="B85" s="94" t="s">
        <v>83</v>
      </c>
      <c r="C85" s="70" t="s">
        <v>79</v>
      </c>
      <c r="D85" s="71">
        <v>4.95</v>
      </c>
      <c r="E85" s="71">
        <v>4.95</v>
      </c>
      <c r="F85" s="71">
        <v>4.95</v>
      </c>
      <c r="G85" s="71">
        <v>4.95</v>
      </c>
      <c r="H85" s="71">
        <v>4.95</v>
      </c>
      <c r="I85" s="71">
        <v>4.95</v>
      </c>
      <c r="J85" s="71">
        <v>4.95</v>
      </c>
      <c r="K85" s="71">
        <v>4.95</v>
      </c>
      <c r="L85" s="71">
        <v>4.95</v>
      </c>
      <c r="M85" s="71">
        <v>4.95</v>
      </c>
      <c r="N85" s="71">
        <v>4.95</v>
      </c>
      <c r="O85" s="71">
        <v>4.95</v>
      </c>
      <c r="P85" s="71">
        <v>4.95</v>
      </c>
      <c r="Q85" s="71">
        <v>4.95</v>
      </c>
      <c r="R85" s="71">
        <v>4.95</v>
      </c>
      <c r="S85" s="71">
        <v>4.95</v>
      </c>
      <c r="T85" s="71">
        <v>4.95</v>
      </c>
      <c r="U85" s="71">
        <v>4.95</v>
      </c>
      <c r="V85" s="71">
        <v>4.95</v>
      </c>
      <c r="W85" s="71">
        <v>4.95</v>
      </c>
      <c r="X85" s="71">
        <v>4.95</v>
      </c>
      <c r="Y85" s="71">
        <v>4.95</v>
      </c>
      <c r="Z85" s="71">
        <v>4.95</v>
      </c>
      <c r="AA85" s="71">
        <v>4.95</v>
      </c>
    </row>
    <row r="86" spans="1:27" ht="12.75" hidden="1" customHeight="1" outlineLevel="1" x14ac:dyDescent="0.2">
      <c r="A86" s="163" t="s">
        <v>1736</v>
      </c>
      <c r="B86" s="94" t="s">
        <v>81</v>
      </c>
      <c r="C86" s="70" t="s">
        <v>79</v>
      </c>
      <c r="D86" s="71">
        <f>$D$11</f>
        <v>330.69</v>
      </c>
      <c r="E86" s="71">
        <f t="shared" ref="E86:AA86" si="47">$D$11</f>
        <v>330.69</v>
      </c>
      <c r="F86" s="71">
        <f t="shared" si="47"/>
        <v>330.69</v>
      </c>
      <c r="G86" s="71">
        <f t="shared" si="47"/>
        <v>330.69</v>
      </c>
      <c r="H86" s="71">
        <f t="shared" si="47"/>
        <v>330.69</v>
      </c>
      <c r="I86" s="71">
        <f t="shared" si="47"/>
        <v>330.69</v>
      </c>
      <c r="J86" s="71">
        <f t="shared" si="47"/>
        <v>330.69</v>
      </c>
      <c r="K86" s="71">
        <f t="shared" si="47"/>
        <v>330.69</v>
      </c>
      <c r="L86" s="71">
        <f t="shared" si="47"/>
        <v>330.69</v>
      </c>
      <c r="M86" s="71">
        <f t="shared" si="47"/>
        <v>330.69</v>
      </c>
      <c r="N86" s="71">
        <f t="shared" si="47"/>
        <v>330.69</v>
      </c>
      <c r="O86" s="71">
        <f t="shared" si="47"/>
        <v>330.69</v>
      </c>
      <c r="P86" s="71">
        <f t="shared" si="47"/>
        <v>330.69</v>
      </c>
      <c r="Q86" s="71">
        <f t="shared" si="47"/>
        <v>330.69</v>
      </c>
      <c r="R86" s="71">
        <f t="shared" si="47"/>
        <v>330.69</v>
      </c>
      <c r="S86" s="71">
        <f t="shared" si="47"/>
        <v>330.69</v>
      </c>
      <c r="T86" s="71">
        <f t="shared" si="47"/>
        <v>330.69</v>
      </c>
      <c r="U86" s="71">
        <f t="shared" si="47"/>
        <v>330.69</v>
      </c>
      <c r="V86" s="71">
        <f t="shared" si="47"/>
        <v>330.69</v>
      </c>
      <c r="W86" s="71">
        <f t="shared" si="47"/>
        <v>330.69</v>
      </c>
      <c r="X86" s="71">
        <f t="shared" si="47"/>
        <v>330.69</v>
      </c>
      <c r="Y86" s="71">
        <f t="shared" si="47"/>
        <v>330.69</v>
      </c>
      <c r="Z86" s="71">
        <f t="shared" si="47"/>
        <v>330.69</v>
      </c>
      <c r="AA86" s="71">
        <f t="shared" si="47"/>
        <v>330.69</v>
      </c>
    </row>
    <row r="87" spans="1:27" ht="12.75" customHeight="1" collapsed="1" x14ac:dyDescent="0.2">
      <c r="A87" s="162" t="s">
        <v>1737</v>
      </c>
      <c r="B87" s="54" t="str">
        <f>"17"&amp;"."&amp;$B$800&amp;"."&amp;$B$801</f>
        <v>17.05.2023</v>
      </c>
      <c r="C87" s="134" t="s">
        <v>76</v>
      </c>
      <c r="D87" s="135">
        <f>ROUND(((D88+D89+D91+D90)/1000),5)</f>
        <v>2.5734499999999998</v>
      </c>
      <c r="E87" s="135">
        <f>ROUND(((E88+E89+E91+E90)/1000),5)</f>
        <v>2.4783499999999998</v>
      </c>
      <c r="F87" s="135">
        <f>ROUND(((F88+F89+F91+F90)/1000),5)</f>
        <v>2.40225</v>
      </c>
      <c r="G87" s="135">
        <f t="shared" ref="G87:AA87" si="48">ROUND(((G88+G89+G91+G90)/1000),5)</f>
        <v>2.3442699999999999</v>
      </c>
      <c r="H87" s="135">
        <f t="shared" si="48"/>
        <v>2.3771200000000001</v>
      </c>
      <c r="I87" s="135">
        <f t="shared" si="48"/>
        <v>2.4813000000000001</v>
      </c>
      <c r="J87" s="135">
        <f t="shared" si="48"/>
        <v>2.73095</v>
      </c>
      <c r="K87" s="135">
        <f t="shared" si="48"/>
        <v>2.9443199999999998</v>
      </c>
      <c r="L87" s="135">
        <f t="shared" si="48"/>
        <v>3.1146099999999999</v>
      </c>
      <c r="M87" s="135">
        <f t="shared" si="48"/>
        <v>3.2843599999999999</v>
      </c>
      <c r="N87" s="135">
        <f t="shared" si="48"/>
        <v>3.25115</v>
      </c>
      <c r="O87" s="135">
        <f t="shared" si="48"/>
        <v>3.2584</v>
      </c>
      <c r="P87" s="135">
        <f t="shared" si="48"/>
        <v>3.2583899999999999</v>
      </c>
      <c r="Q87" s="135">
        <f t="shared" si="48"/>
        <v>3.27624</v>
      </c>
      <c r="R87" s="135">
        <f t="shared" si="48"/>
        <v>3.2727300000000001</v>
      </c>
      <c r="S87" s="135">
        <f t="shared" si="48"/>
        <v>3.1907199999999998</v>
      </c>
      <c r="T87" s="135">
        <f t="shared" si="48"/>
        <v>3.1149800000000001</v>
      </c>
      <c r="U87" s="135">
        <f t="shared" si="48"/>
        <v>3.0796100000000002</v>
      </c>
      <c r="V87" s="135">
        <f t="shared" si="48"/>
        <v>3.0593900000000001</v>
      </c>
      <c r="W87" s="135">
        <f t="shared" si="48"/>
        <v>3.10866</v>
      </c>
      <c r="X87" s="135">
        <f t="shared" si="48"/>
        <v>3.1550099999999999</v>
      </c>
      <c r="Y87" s="135">
        <f t="shared" si="48"/>
        <v>3.2487400000000002</v>
      </c>
      <c r="Z87" s="135">
        <f t="shared" si="48"/>
        <v>3.0142500000000001</v>
      </c>
      <c r="AA87" s="135">
        <f t="shared" si="48"/>
        <v>2.78267</v>
      </c>
    </row>
    <row r="88" spans="1:27" ht="12.75" hidden="1" customHeight="1" outlineLevel="1" x14ac:dyDescent="0.2">
      <c r="A88" s="163" t="s">
        <v>1738</v>
      </c>
      <c r="B88" s="94" t="s">
        <v>238</v>
      </c>
      <c r="C88" s="70" t="s">
        <v>79</v>
      </c>
      <c r="D88" s="71">
        <v>1166.3900000000001</v>
      </c>
      <c r="E88" s="71">
        <v>1071.29</v>
      </c>
      <c r="F88" s="71">
        <v>995.19</v>
      </c>
      <c r="G88" s="71">
        <v>937.21</v>
      </c>
      <c r="H88" s="71">
        <v>970.06</v>
      </c>
      <c r="I88" s="71">
        <v>1074.24</v>
      </c>
      <c r="J88" s="71">
        <v>1323.89</v>
      </c>
      <c r="K88" s="71">
        <v>1537.26</v>
      </c>
      <c r="L88" s="71">
        <v>1707.55</v>
      </c>
      <c r="M88" s="71">
        <v>1877.3</v>
      </c>
      <c r="N88" s="71">
        <v>1844.09</v>
      </c>
      <c r="O88" s="71">
        <v>1851.34</v>
      </c>
      <c r="P88" s="71">
        <v>1851.33</v>
      </c>
      <c r="Q88" s="71">
        <v>1869.18</v>
      </c>
      <c r="R88" s="71">
        <v>1865.67</v>
      </c>
      <c r="S88" s="71">
        <v>1783.66</v>
      </c>
      <c r="T88" s="71">
        <v>1707.92</v>
      </c>
      <c r="U88" s="71">
        <v>1672.55</v>
      </c>
      <c r="V88" s="71">
        <v>1652.33</v>
      </c>
      <c r="W88" s="71">
        <v>1701.6</v>
      </c>
      <c r="X88" s="71">
        <v>1747.95</v>
      </c>
      <c r="Y88" s="71">
        <v>1841.68</v>
      </c>
      <c r="Z88" s="71">
        <v>1607.19</v>
      </c>
      <c r="AA88" s="71">
        <v>1375.61</v>
      </c>
    </row>
    <row r="89" spans="1:27" ht="12.75" hidden="1" customHeight="1" outlineLevel="1" x14ac:dyDescent="0.2">
      <c r="A89" s="163" t="s">
        <v>1739</v>
      </c>
      <c r="B89" s="94" t="s">
        <v>90</v>
      </c>
      <c r="C89" s="70" t="s">
        <v>79</v>
      </c>
      <c r="D89" s="71">
        <f t="shared" ref="D89:AA89" si="49">$D$9</f>
        <v>1071.42</v>
      </c>
      <c r="E89" s="71">
        <f t="shared" si="49"/>
        <v>1071.42</v>
      </c>
      <c r="F89" s="71">
        <f t="shared" si="49"/>
        <v>1071.42</v>
      </c>
      <c r="G89" s="71">
        <f t="shared" si="49"/>
        <v>1071.42</v>
      </c>
      <c r="H89" s="71">
        <f t="shared" si="49"/>
        <v>1071.42</v>
      </c>
      <c r="I89" s="71">
        <f t="shared" si="49"/>
        <v>1071.42</v>
      </c>
      <c r="J89" s="71">
        <f t="shared" si="49"/>
        <v>1071.42</v>
      </c>
      <c r="K89" s="71">
        <f t="shared" si="49"/>
        <v>1071.42</v>
      </c>
      <c r="L89" s="71">
        <f t="shared" si="49"/>
        <v>1071.42</v>
      </c>
      <c r="M89" s="71">
        <f t="shared" si="49"/>
        <v>1071.42</v>
      </c>
      <c r="N89" s="71">
        <f t="shared" si="49"/>
        <v>1071.42</v>
      </c>
      <c r="O89" s="71">
        <f t="shared" si="49"/>
        <v>1071.42</v>
      </c>
      <c r="P89" s="71">
        <f t="shared" si="49"/>
        <v>1071.42</v>
      </c>
      <c r="Q89" s="71">
        <f t="shared" si="49"/>
        <v>1071.42</v>
      </c>
      <c r="R89" s="71">
        <f t="shared" si="49"/>
        <v>1071.42</v>
      </c>
      <c r="S89" s="71">
        <f t="shared" si="49"/>
        <v>1071.42</v>
      </c>
      <c r="T89" s="71">
        <f t="shared" si="49"/>
        <v>1071.42</v>
      </c>
      <c r="U89" s="71">
        <f t="shared" si="49"/>
        <v>1071.42</v>
      </c>
      <c r="V89" s="71">
        <f t="shared" si="49"/>
        <v>1071.42</v>
      </c>
      <c r="W89" s="71">
        <f t="shared" si="49"/>
        <v>1071.42</v>
      </c>
      <c r="X89" s="71">
        <f t="shared" si="49"/>
        <v>1071.42</v>
      </c>
      <c r="Y89" s="71">
        <f t="shared" si="49"/>
        <v>1071.42</v>
      </c>
      <c r="Z89" s="71">
        <f t="shared" si="49"/>
        <v>1071.42</v>
      </c>
      <c r="AA89" s="71">
        <f t="shared" si="49"/>
        <v>1071.42</v>
      </c>
    </row>
    <row r="90" spans="1:27" ht="12.75" hidden="1" customHeight="1" outlineLevel="1" x14ac:dyDescent="0.2">
      <c r="A90" s="163" t="s">
        <v>1740</v>
      </c>
      <c r="B90" s="94" t="s">
        <v>83</v>
      </c>
      <c r="C90" s="70" t="s">
        <v>79</v>
      </c>
      <c r="D90" s="71">
        <v>4.95</v>
      </c>
      <c r="E90" s="71">
        <v>4.95</v>
      </c>
      <c r="F90" s="71">
        <v>4.95</v>
      </c>
      <c r="G90" s="71">
        <v>4.95</v>
      </c>
      <c r="H90" s="71">
        <v>4.95</v>
      </c>
      <c r="I90" s="71">
        <v>4.95</v>
      </c>
      <c r="J90" s="71">
        <v>4.95</v>
      </c>
      <c r="K90" s="71">
        <v>4.95</v>
      </c>
      <c r="L90" s="71">
        <v>4.95</v>
      </c>
      <c r="M90" s="71">
        <v>4.95</v>
      </c>
      <c r="N90" s="71">
        <v>4.95</v>
      </c>
      <c r="O90" s="71">
        <v>4.95</v>
      </c>
      <c r="P90" s="71">
        <v>4.95</v>
      </c>
      <c r="Q90" s="71">
        <v>4.95</v>
      </c>
      <c r="R90" s="71">
        <v>4.95</v>
      </c>
      <c r="S90" s="71">
        <v>4.95</v>
      </c>
      <c r="T90" s="71">
        <v>4.95</v>
      </c>
      <c r="U90" s="71">
        <v>4.95</v>
      </c>
      <c r="V90" s="71">
        <v>4.95</v>
      </c>
      <c r="W90" s="71">
        <v>4.95</v>
      </c>
      <c r="X90" s="71">
        <v>4.95</v>
      </c>
      <c r="Y90" s="71">
        <v>4.95</v>
      </c>
      <c r="Z90" s="71">
        <v>4.95</v>
      </c>
      <c r="AA90" s="71">
        <v>4.95</v>
      </c>
    </row>
    <row r="91" spans="1:27" ht="12.75" hidden="1" customHeight="1" outlineLevel="1" x14ac:dyDescent="0.2">
      <c r="A91" s="163" t="s">
        <v>1741</v>
      </c>
      <c r="B91" s="94" t="s">
        <v>81</v>
      </c>
      <c r="C91" s="70" t="s">
        <v>79</v>
      </c>
      <c r="D91" s="71">
        <f>$D$11</f>
        <v>330.69</v>
      </c>
      <c r="E91" s="71">
        <f t="shared" ref="E91:AA91" si="50">$D$11</f>
        <v>330.69</v>
      </c>
      <c r="F91" s="71">
        <f t="shared" si="50"/>
        <v>330.69</v>
      </c>
      <c r="G91" s="71">
        <f t="shared" si="50"/>
        <v>330.69</v>
      </c>
      <c r="H91" s="71">
        <f t="shared" si="50"/>
        <v>330.69</v>
      </c>
      <c r="I91" s="71">
        <f t="shared" si="50"/>
        <v>330.69</v>
      </c>
      <c r="J91" s="71">
        <f t="shared" si="50"/>
        <v>330.69</v>
      </c>
      <c r="K91" s="71">
        <f t="shared" si="50"/>
        <v>330.69</v>
      </c>
      <c r="L91" s="71">
        <f t="shared" si="50"/>
        <v>330.69</v>
      </c>
      <c r="M91" s="71">
        <f t="shared" si="50"/>
        <v>330.69</v>
      </c>
      <c r="N91" s="71">
        <f t="shared" si="50"/>
        <v>330.69</v>
      </c>
      <c r="O91" s="71">
        <f t="shared" si="50"/>
        <v>330.69</v>
      </c>
      <c r="P91" s="71">
        <f t="shared" si="50"/>
        <v>330.69</v>
      </c>
      <c r="Q91" s="71">
        <f t="shared" si="50"/>
        <v>330.69</v>
      </c>
      <c r="R91" s="71">
        <f t="shared" si="50"/>
        <v>330.69</v>
      </c>
      <c r="S91" s="71">
        <f t="shared" si="50"/>
        <v>330.69</v>
      </c>
      <c r="T91" s="71">
        <f t="shared" si="50"/>
        <v>330.69</v>
      </c>
      <c r="U91" s="71">
        <f t="shared" si="50"/>
        <v>330.69</v>
      </c>
      <c r="V91" s="71">
        <f t="shared" si="50"/>
        <v>330.69</v>
      </c>
      <c r="W91" s="71">
        <f t="shared" si="50"/>
        <v>330.69</v>
      </c>
      <c r="X91" s="71">
        <f t="shared" si="50"/>
        <v>330.69</v>
      </c>
      <c r="Y91" s="71">
        <f t="shared" si="50"/>
        <v>330.69</v>
      </c>
      <c r="Z91" s="71">
        <f t="shared" si="50"/>
        <v>330.69</v>
      </c>
      <c r="AA91" s="71">
        <f t="shared" si="50"/>
        <v>330.69</v>
      </c>
    </row>
    <row r="92" spans="1:27" ht="12.75" customHeight="1" collapsed="1" x14ac:dyDescent="0.2">
      <c r="A92" s="162" t="s">
        <v>1742</v>
      </c>
      <c r="B92" s="54" t="str">
        <f>"18"&amp;"."&amp;$B$800&amp;"."&amp;$B$801</f>
        <v>18.05.2023</v>
      </c>
      <c r="C92" s="134" t="s">
        <v>76</v>
      </c>
      <c r="D92" s="135">
        <f>ROUND(((D93+D94+D96+D95)/1000),5)</f>
        <v>2.6426400000000001</v>
      </c>
      <c r="E92" s="135">
        <f>ROUND(((E93+E94+E96+E95)/1000),5)</f>
        <v>2.5341399999999998</v>
      </c>
      <c r="F92" s="135">
        <f>ROUND(((F93+F94+F96+F95)/1000),5)</f>
        <v>2.4322699999999999</v>
      </c>
      <c r="G92" s="135">
        <f t="shared" ref="G92:AA92" si="51">ROUND(((G93+G94+G96+G95)/1000),5)</f>
        <v>2.4063300000000001</v>
      </c>
      <c r="H92" s="135">
        <f t="shared" si="51"/>
        <v>2.4659900000000001</v>
      </c>
      <c r="I92" s="135">
        <f t="shared" si="51"/>
        <v>2.5461800000000001</v>
      </c>
      <c r="J92" s="135">
        <f t="shared" si="51"/>
        <v>2.7365599999999999</v>
      </c>
      <c r="K92" s="135">
        <f t="shared" si="51"/>
        <v>2.9797899999999999</v>
      </c>
      <c r="L92" s="135">
        <f t="shared" si="51"/>
        <v>3.26126</v>
      </c>
      <c r="M92" s="135">
        <f t="shared" si="51"/>
        <v>3.3283999999999998</v>
      </c>
      <c r="N92" s="135">
        <f t="shared" si="51"/>
        <v>3.37934</v>
      </c>
      <c r="O92" s="135">
        <f t="shared" si="51"/>
        <v>3.34674</v>
      </c>
      <c r="P92" s="135">
        <f t="shared" si="51"/>
        <v>3.35337</v>
      </c>
      <c r="Q92" s="135">
        <f t="shared" si="51"/>
        <v>3.4001000000000001</v>
      </c>
      <c r="R92" s="135">
        <f t="shared" si="51"/>
        <v>3.3728899999999999</v>
      </c>
      <c r="S92" s="135">
        <f t="shared" si="51"/>
        <v>3.3560500000000002</v>
      </c>
      <c r="T92" s="135">
        <f t="shared" si="51"/>
        <v>3.3472900000000001</v>
      </c>
      <c r="U92" s="135">
        <f t="shared" si="51"/>
        <v>3.3313100000000002</v>
      </c>
      <c r="V92" s="135">
        <f t="shared" si="51"/>
        <v>3.3056299999999998</v>
      </c>
      <c r="W92" s="135">
        <f t="shared" si="51"/>
        <v>3.2941500000000001</v>
      </c>
      <c r="X92" s="135">
        <f t="shared" si="51"/>
        <v>3.3097699999999999</v>
      </c>
      <c r="Y92" s="135">
        <f t="shared" si="51"/>
        <v>3.3788800000000001</v>
      </c>
      <c r="Z92" s="135">
        <f t="shared" si="51"/>
        <v>3.1766000000000001</v>
      </c>
      <c r="AA92" s="135">
        <f t="shared" si="51"/>
        <v>2.9459200000000001</v>
      </c>
    </row>
    <row r="93" spans="1:27" ht="12.75" hidden="1" customHeight="1" outlineLevel="1" x14ac:dyDescent="0.2">
      <c r="A93" s="163" t="s">
        <v>1743</v>
      </c>
      <c r="B93" s="94" t="s">
        <v>238</v>
      </c>
      <c r="C93" s="70" t="s">
        <v>79</v>
      </c>
      <c r="D93" s="71">
        <v>1235.58</v>
      </c>
      <c r="E93" s="71">
        <v>1127.08</v>
      </c>
      <c r="F93" s="71">
        <v>1025.21</v>
      </c>
      <c r="G93" s="71">
        <v>999.27</v>
      </c>
      <c r="H93" s="71">
        <v>1058.93</v>
      </c>
      <c r="I93" s="71">
        <v>1139.1199999999999</v>
      </c>
      <c r="J93" s="71">
        <v>1329.5</v>
      </c>
      <c r="K93" s="71">
        <v>1572.73</v>
      </c>
      <c r="L93" s="71">
        <v>1854.2</v>
      </c>
      <c r="M93" s="71">
        <v>1921.34</v>
      </c>
      <c r="N93" s="71">
        <v>1972.28</v>
      </c>
      <c r="O93" s="71">
        <v>1939.68</v>
      </c>
      <c r="P93" s="71">
        <v>1946.31</v>
      </c>
      <c r="Q93" s="71">
        <v>1993.04</v>
      </c>
      <c r="R93" s="71">
        <v>1965.83</v>
      </c>
      <c r="S93" s="71">
        <v>1948.99</v>
      </c>
      <c r="T93" s="71">
        <v>1940.23</v>
      </c>
      <c r="U93" s="71">
        <v>1924.25</v>
      </c>
      <c r="V93" s="71">
        <v>1898.57</v>
      </c>
      <c r="W93" s="71">
        <v>1887.09</v>
      </c>
      <c r="X93" s="71">
        <v>1902.71</v>
      </c>
      <c r="Y93" s="71">
        <v>1971.82</v>
      </c>
      <c r="Z93" s="71">
        <v>1769.54</v>
      </c>
      <c r="AA93" s="71">
        <v>1538.86</v>
      </c>
    </row>
    <row r="94" spans="1:27" ht="12.75" hidden="1" customHeight="1" outlineLevel="1" x14ac:dyDescent="0.2">
      <c r="A94" s="163" t="s">
        <v>1744</v>
      </c>
      <c r="B94" s="94" t="s">
        <v>90</v>
      </c>
      <c r="C94" s="70" t="s">
        <v>79</v>
      </c>
      <c r="D94" s="71">
        <f t="shared" ref="D94:AA94" si="52">$D$9</f>
        <v>1071.42</v>
      </c>
      <c r="E94" s="71">
        <f t="shared" si="52"/>
        <v>1071.42</v>
      </c>
      <c r="F94" s="71">
        <f t="shared" si="52"/>
        <v>1071.42</v>
      </c>
      <c r="G94" s="71">
        <f t="shared" si="52"/>
        <v>1071.42</v>
      </c>
      <c r="H94" s="71">
        <f t="shared" si="52"/>
        <v>1071.42</v>
      </c>
      <c r="I94" s="71">
        <f t="shared" si="52"/>
        <v>1071.42</v>
      </c>
      <c r="J94" s="71">
        <f t="shared" si="52"/>
        <v>1071.42</v>
      </c>
      <c r="K94" s="71">
        <f t="shared" si="52"/>
        <v>1071.42</v>
      </c>
      <c r="L94" s="71">
        <f t="shared" si="52"/>
        <v>1071.42</v>
      </c>
      <c r="M94" s="71">
        <f t="shared" si="52"/>
        <v>1071.42</v>
      </c>
      <c r="N94" s="71">
        <f t="shared" si="52"/>
        <v>1071.42</v>
      </c>
      <c r="O94" s="71">
        <f t="shared" si="52"/>
        <v>1071.42</v>
      </c>
      <c r="P94" s="71">
        <f t="shared" si="52"/>
        <v>1071.42</v>
      </c>
      <c r="Q94" s="71">
        <f t="shared" si="52"/>
        <v>1071.42</v>
      </c>
      <c r="R94" s="71">
        <f t="shared" si="52"/>
        <v>1071.42</v>
      </c>
      <c r="S94" s="71">
        <f t="shared" si="52"/>
        <v>1071.42</v>
      </c>
      <c r="T94" s="71">
        <f t="shared" si="52"/>
        <v>1071.42</v>
      </c>
      <c r="U94" s="71">
        <f t="shared" si="52"/>
        <v>1071.42</v>
      </c>
      <c r="V94" s="71">
        <f t="shared" si="52"/>
        <v>1071.42</v>
      </c>
      <c r="W94" s="71">
        <f t="shared" si="52"/>
        <v>1071.42</v>
      </c>
      <c r="X94" s="71">
        <f t="shared" si="52"/>
        <v>1071.42</v>
      </c>
      <c r="Y94" s="71">
        <f t="shared" si="52"/>
        <v>1071.42</v>
      </c>
      <c r="Z94" s="71">
        <f t="shared" si="52"/>
        <v>1071.42</v>
      </c>
      <c r="AA94" s="71">
        <f t="shared" si="52"/>
        <v>1071.42</v>
      </c>
    </row>
    <row r="95" spans="1:27" ht="12.75" hidden="1" customHeight="1" outlineLevel="1" x14ac:dyDescent="0.2">
      <c r="A95" s="163" t="s">
        <v>1745</v>
      </c>
      <c r="B95" s="94" t="s">
        <v>83</v>
      </c>
      <c r="C95" s="70" t="s">
        <v>79</v>
      </c>
      <c r="D95" s="71">
        <v>4.95</v>
      </c>
      <c r="E95" s="71">
        <v>4.95</v>
      </c>
      <c r="F95" s="71">
        <v>4.95</v>
      </c>
      <c r="G95" s="71">
        <v>4.95</v>
      </c>
      <c r="H95" s="71">
        <v>4.95</v>
      </c>
      <c r="I95" s="71">
        <v>4.95</v>
      </c>
      <c r="J95" s="71">
        <v>4.95</v>
      </c>
      <c r="K95" s="71">
        <v>4.95</v>
      </c>
      <c r="L95" s="71">
        <v>4.95</v>
      </c>
      <c r="M95" s="71">
        <v>4.95</v>
      </c>
      <c r="N95" s="71">
        <v>4.95</v>
      </c>
      <c r="O95" s="71">
        <v>4.95</v>
      </c>
      <c r="P95" s="71">
        <v>4.95</v>
      </c>
      <c r="Q95" s="71">
        <v>4.95</v>
      </c>
      <c r="R95" s="71">
        <v>4.95</v>
      </c>
      <c r="S95" s="71">
        <v>4.95</v>
      </c>
      <c r="T95" s="71">
        <v>4.95</v>
      </c>
      <c r="U95" s="71">
        <v>4.95</v>
      </c>
      <c r="V95" s="71">
        <v>4.95</v>
      </c>
      <c r="W95" s="71">
        <v>4.95</v>
      </c>
      <c r="X95" s="71">
        <v>4.95</v>
      </c>
      <c r="Y95" s="71">
        <v>4.95</v>
      </c>
      <c r="Z95" s="71">
        <v>4.95</v>
      </c>
      <c r="AA95" s="71">
        <v>4.95</v>
      </c>
    </row>
    <row r="96" spans="1:27" ht="12.75" hidden="1" customHeight="1" outlineLevel="1" x14ac:dyDescent="0.2">
      <c r="A96" s="163" t="s">
        <v>1746</v>
      </c>
      <c r="B96" s="94" t="s">
        <v>81</v>
      </c>
      <c r="C96" s="70" t="s">
        <v>79</v>
      </c>
      <c r="D96" s="71">
        <f>$D$11</f>
        <v>330.69</v>
      </c>
      <c r="E96" s="71">
        <f t="shared" ref="E96:AA96" si="53">$D$11</f>
        <v>330.69</v>
      </c>
      <c r="F96" s="71">
        <f t="shared" si="53"/>
        <v>330.69</v>
      </c>
      <c r="G96" s="71">
        <f t="shared" si="53"/>
        <v>330.69</v>
      </c>
      <c r="H96" s="71">
        <f t="shared" si="53"/>
        <v>330.69</v>
      </c>
      <c r="I96" s="71">
        <f t="shared" si="53"/>
        <v>330.69</v>
      </c>
      <c r="J96" s="71">
        <f t="shared" si="53"/>
        <v>330.69</v>
      </c>
      <c r="K96" s="71">
        <f t="shared" si="53"/>
        <v>330.69</v>
      </c>
      <c r="L96" s="71">
        <f t="shared" si="53"/>
        <v>330.69</v>
      </c>
      <c r="M96" s="71">
        <f t="shared" si="53"/>
        <v>330.69</v>
      </c>
      <c r="N96" s="71">
        <f t="shared" si="53"/>
        <v>330.69</v>
      </c>
      <c r="O96" s="71">
        <f t="shared" si="53"/>
        <v>330.69</v>
      </c>
      <c r="P96" s="71">
        <f t="shared" si="53"/>
        <v>330.69</v>
      </c>
      <c r="Q96" s="71">
        <f t="shared" si="53"/>
        <v>330.69</v>
      </c>
      <c r="R96" s="71">
        <f t="shared" si="53"/>
        <v>330.69</v>
      </c>
      <c r="S96" s="71">
        <f t="shared" si="53"/>
        <v>330.69</v>
      </c>
      <c r="T96" s="71">
        <f t="shared" si="53"/>
        <v>330.69</v>
      </c>
      <c r="U96" s="71">
        <f t="shared" si="53"/>
        <v>330.69</v>
      </c>
      <c r="V96" s="71">
        <f t="shared" si="53"/>
        <v>330.69</v>
      </c>
      <c r="W96" s="71">
        <f t="shared" si="53"/>
        <v>330.69</v>
      </c>
      <c r="X96" s="71">
        <f t="shared" si="53"/>
        <v>330.69</v>
      </c>
      <c r="Y96" s="71">
        <f t="shared" si="53"/>
        <v>330.69</v>
      </c>
      <c r="Z96" s="71">
        <f t="shared" si="53"/>
        <v>330.69</v>
      </c>
      <c r="AA96" s="71">
        <f t="shared" si="53"/>
        <v>330.69</v>
      </c>
    </row>
    <row r="97" spans="1:27" ht="12.75" customHeight="1" collapsed="1" x14ac:dyDescent="0.2">
      <c r="A97" s="162" t="s">
        <v>1747</v>
      </c>
      <c r="B97" s="54" t="str">
        <f>"19"&amp;"."&amp;$B$800&amp;"."&amp;$B$801</f>
        <v>19.05.2023</v>
      </c>
      <c r="C97" s="134" t="s">
        <v>76</v>
      </c>
      <c r="D97" s="135">
        <f>ROUND(((D98+D99+D101+D100)/1000),5)</f>
        <v>2.6251899999999999</v>
      </c>
      <c r="E97" s="135">
        <f>ROUND(((E98+E99+E101+E100)/1000),5)</f>
        <v>2.4782600000000001</v>
      </c>
      <c r="F97" s="135">
        <f>ROUND(((F98+F99+F101+F100)/1000),5)</f>
        <v>2.3732700000000002</v>
      </c>
      <c r="G97" s="135">
        <f t="shared" ref="G97:AA97" si="54">ROUND(((G98+G99+G101+G100)/1000),5)</f>
        <v>2.3226800000000001</v>
      </c>
      <c r="H97" s="135">
        <f t="shared" si="54"/>
        <v>2.3408899999999999</v>
      </c>
      <c r="I97" s="135">
        <f t="shared" si="54"/>
        <v>2.5800200000000002</v>
      </c>
      <c r="J97" s="135">
        <f t="shared" si="54"/>
        <v>2.7357100000000001</v>
      </c>
      <c r="K97" s="135">
        <f t="shared" si="54"/>
        <v>3.04182</v>
      </c>
      <c r="L97" s="135">
        <f t="shared" si="54"/>
        <v>3.30911</v>
      </c>
      <c r="M97" s="135">
        <f t="shared" si="54"/>
        <v>3.3888199999999999</v>
      </c>
      <c r="N97" s="135">
        <f t="shared" si="54"/>
        <v>3.3985500000000002</v>
      </c>
      <c r="O97" s="135">
        <f t="shared" si="54"/>
        <v>3.4252500000000001</v>
      </c>
      <c r="P97" s="135">
        <f t="shared" si="54"/>
        <v>3.4251399999999999</v>
      </c>
      <c r="Q97" s="135">
        <f t="shared" si="54"/>
        <v>3.4366599999999998</v>
      </c>
      <c r="R97" s="135">
        <f t="shared" si="54"/>
        <v>3.4344000000000001</v>
      </c>
      <c r="S97" s="135">
        <f t="shared" si="54"/>
        <v>3.4216299999999999</v>
      </c>
      <c r="T97" s="135">
        <f t="shared" si="54"/>
        <v>3.3854099999999998</v>
      </c>
      <c r="U97" s="135">
        <f t="shared" si="54"/>
        <v>3.3496899999999998</v>
      </c>
      <c r="V97" s="135">
        <f t="shared" si="54"/>
        <v>3.3130899999999999</v>
      </c>
      <c r="W97" s="135">
        <f t="shared" si="54"/>
        <v>3.29664</v>
      </c>
      <c r="X97" s="135">
        <f t="shared" si="54"/>
        <v>3.3088700000000002</v>
      </c>
      <c r="Y97" s="135">
        <f t="shared" si="54"/>
        <v>3.3618600000000001</v>
      </c>
      <c r="Z97" s="135">
        <f t="shared" si="54"/>
        <v>3.2191200000000002</v>
      </c>
      <c r="AA97" s="135">
        <f t="shared" si="54"/>
        <v>2.9456699999999998</v>
      </c>
    </row>
    <row r="98" spans="1:27" ht="12.75" hidden="1" customHeight="1" outlineLevel="1" x14ac:dyDescent="0.2">
      <c r="A98" s="163" t="s">
        <v>1748</v>
      </c>
      <c r="B98" s="94" t="s">
        <v>238</v>
      </c>
      <c r="C98" s="70" t="s">
        <v>79</v>
      </c>
      <c r="D98" s="71">
        <v>1218.1300000000001</v>
      </c>
      <c r="E98" s="71">
        <v>1071.2</v>
      </c>
      <c r="F98" s="71">
        <v>966.21</v>
      </c>
      <c r="G98" s="71">
        <v>915.62</v>
      </c>
      <c r="H98" s="71">
        <v>933.83</v>
      </c>
      <c r="I98" s="71">
        <v>1172.96</v>
      </c>
      <c r="J98" s="71">
        <v>1328.65</v>
      </c>
      <c r="K98" s="71">
        <v>1634.76</v>
      </c>
      <c r="L98" s="71">
        <v>1902.05</v>
      </c>
      <c r="M98" s="71">
        <v>1981.76</v>
      </c>
      <c r="N98" s="71">
        <v>1991.49</v>
      </c>
      <c r="O98" s="71">
        <v>2018.19</v>
      </c>
      <c r="P98" s="71">
        <v>2018.08</v>
      </c>
      <c r="Q98" s="71">
        <v>2029.6</v>
      </c>
      <c r="R98" s="71">
        <v>2027.34</v>
      </c>
      <c r="S98" s="71">
        <v>2014.57</v>
      </c>
      <c r="T98" s="71">
        <v>1978.35</v>
      </c>
      <c r="U98" s="71">
        <v>1942.63</v>
      </c>
      <c r="V98" s="71">
        <v>1906.03</v>
      </c>
      <c r="W98" s="71">
        <v>1889.58</v>
      </c>
      <c r="X98" s="71">
        <v>1901.81</v>
      </c>
      <c r="Y98" s="71">
        <v>1954.8</v>
      </c>
      <c r="Z98" s="71">
        <v>1812.06</v>
      </c>
      <c r="AA98" s="71">
        <v>1538.61</v>
      </c>
    </row>
    <row r="99" spans="1:27" ht="12.75" hidden="1" customHeight="1" outlineLevel="1" x14ac:dyDescent="0.2">
      <c r="A99" s="163" t="s">
        <v>1749</v>
      </c>
      <c r="B99" s="94" t="s">
        <v>90</v>
      </c>
      <c r="C99" s="70" t="s">
        <v>79</v>
      </c>
      <c r="D99" s="71">
        <f t="shared" ref="D99:AA99" si="55">$D$9</f>
        <v>1071.42</v>
      </c>
      <c r="E99" s="71">
        <f t="shared" si="55"/>
        <v>1071.42</v>
      </c>
      <c r="F99" s="71">
        <f t="shared" si="55"/>
        <v>1071.42</v>
      </c>
      <c r="G99" s="71">
        <f t="shared" si="55"/>
        <v>1071.42</v>
      </c>
      <c r="H99" s="71">
        <f t="shared" si="55"/>
        <v>1071.42</v>
      </c>
      <c r="I99" s="71">
        <f t="shared" si="55"/>
        <v>1071.42</v>
      </c>
      <c r="J99" s="71">
        <f t="shared" si="55"/>
        <v>1071.42</v>
      </c>
      <c r="K99" s="71">
        <f t="shared" si="55"/>
        <v>1071.42</v>
      </c>
      <c r="L99" s="71">
        <f t="shared" si="55"/>
        <v>1071.42</v>
      </c>
      <c r="M99" s="71">
        <f t="shared" si="55"/>
        <v>1071.42</v>
      </c>
      <c r="N99" s="71">
        <f t="shared" si="55"/>
        <v>1071.42</v>
      </c>
      <c r="O99" s="71">
        <f t="shared" si="55"/>
        <v>1071.42</v>
      </c>
      <c r="P99" s="71">
        <f t="shared" si="55"/>
        <v>1071.42</v>
      </c>
      <c r="Q99" s="71">
        <f t="shared" si="55"/>
        <v>1071.42</v>
      </c>
      <c r="R99" s="71">
        <f t="shared" si="55"/>
        <v>1071.42</v>
      </c>
      <c r="S99" s="71">
        <f t="shared" si="55"/>
        <v>1071.42</v>
      </c>
      <c r="T99" s="71">
        <f t="shared" si="55"/>
        <v>1071.42</v>
      </c>
      <c r="U99" s="71">
        <f t="shared" si="55"/>
        <v>1071.42</v>
      </c>
      <c r="V99" s="71">
        <f t="shared" si="55"/>
        <v>1071.42</v>
      </c>
      <c r="W99" s="71">
        <f t="shared" si="55"/>
        <v>1071.42</v>
      </c>
      <c r="X99" s="71">
        <f t="shared" si="55"/>
        <v>1071.42</v>
      </c>
      <c r="Y99" s="71">
        <f t="shared" si="55"/>
        <v>1071.42</v>
      </c>
      <c r="Z99" s="71">
        <f t="shared" si="55"/>
        <v>1071.42</v>
      </c>
      <c r="AA99" s="71">
        <f t="shared" si="55"/>
        <v>1071.42</v>
      </c>
    </row>
    <row r="100" spans="1:27" ht="12.75" hidden="1" customHeight="1" outlineLevel="1" x14ac:dyDescent="0.2">
      <c r="A100" s="163" t="s">
        <v>1750</v>
      </c>
      <c r="B100" s="94" t="s">
        <v>83</v>
      </c>
      <c r="C100" s="70" t="s">
        <v>79</v>
      </c>
      <c r="D100" s="71">
        <v>4.95</v>
      </c>
      <c r="E100" s="71">
        <v>4.95</v>
      </c>
      <c r="F100" s="71">
        <v>4.95</v>
      </c>
      <c r="G100" s="71">
        <v>4.95</v>
      </c>
      <c r="H100" s="71">
        <v>4.95</v>
      </c>
      <c r="I100" s="71">
        <v>4.95</v>
      </c>
      <c r="J100" s="71">
        <v>4.95</v>
      </c>
      <c r="K100" s="71">
        <v>4.95</v>
      </c>
      <c r="L100" s="71">
        <v>4.95</v>
      </c>
      <c r="M100" s="71">
        <v>4.95</v>
      </c>
      <c r="N100" s="71">
        <v>4.95</v>
      </c>
      <c r="O100" s="71">
        <v>4.95</v>
      </c>
      <c r="P100" s="71">
        <v>4.95</v>
      </c>
      <c r="Q100" s="71">
        <v>4.95</v>
      </c>
      <c r="R100" s="71">
        <v>4.95</v>
      </c>
      <c r="S100" s="71">
        <v>4.95</v>
      </c>
      <c r="T100" s="71">
        <v>4.95</v>
      </c>
      <c r="U100" s="71">
        <v>4.95</v>
      </c>
      <c r="V100" s="71">
        <v>4.95</v>
      </c>
      <c r="W100" s="71">
        <v>4.95</v>
      </c>
      <c r="X100" s="71">
        <v>4.95</v>
      </c>
      <c r="Y100" s="71">
        <v>4.95</v>
      </c>
      <c r="Z100" s="71">
        <v>4.95</v>
      </c>
      <c r="AA100" s="71">
        <v>4.95</v>
      </c>
    </row>
    <row r="101" spans="1:27" ht="12.75" hidden="1" customHeight="1" outlineLevel="1" x14ac:dyDescent="0.2">
      <c r="A101" s="163" t="s">
        <v>1751</v>
      </c>
      <c r="B101" s="94" t="s">
        <v>81</v>
      </c>
      <c r="C101" s="70" t="s">
        <v>79</v>
      </c>
      <c r="D101" s="71">
        <f>$D$11</f>
        <v>330.69</v>
      </c>
      <c r="E101" s="71">
        <f t="shared" ref="E101:AA101" si="56">$D$11</f>
        <v>330.69</v>
      </c>
      <c r="F101" s="71">
        <f t="shared" si="56"/>
        <v>330.69</v>
      </c>
      <c r="G101" s="71">
        <f t="shared" si="56"/>
        <v>330.69</v>
      </c>
      <c r="H101" s="71">
        <f t="shared" si="56"/>
        <v>330.69</v>
      </c>
      <c r="I101" s="71">
        <f t="shared" si="56"/>
        <v>330.69</v>
      </c>
      <c r="J101" s="71">
        <f t="shared" si="56"/>
        <v>330.69</v>
      </c>
      <c r="K101" s="71">
        <f t="shared" si="56"/>
        <v>330.69</v>
      </c>
      <c r="L101" s="71">
        <f t="shared" si="56"/>
        <v>330.69</v>
      </c>
      <c r="M101" s="71">
        <f t="shared" si="56"/>
        <v>330.69</v>
      </c>
      <c r="N101" s="71">
        <f t="shared" si="56"/>
        <v>330.69</v>
      </c>
      <c r="O101" s="71">
        <f t="shared" si="56"/>
        <v>330.69</v>
      </c>
      <c r="P101" s="71">
        <f t="shared" si="56"/>
        <v>330.69</v>
      </c>
      <c r="Q101" s="71">
        <f t="shared" si="56"/>
        <v>330.69</v>
      </c>
      <c r="R101" s="71">
        <f t="shared" si="56"/>
        <v>330.69</v>
      </c>
      <c r="S101" s="71">
        <f t="shared" si="56"/>
        <v>330.69</v>
      </c>
      <c r="T101" s="71">
        <f t="shared" si="56"/>
        <v>330.69</v>
      </c>
      <c r="U101" s="71">
        <f t="shared" si="56"/>
        <v>330.69</v>
      </c>
      <c r="V101" s="71">
        <f t="shared" si="56"/>
        <v>330.69</v>
      </c>
      <c r="W101" s="71">
        <f t="shared" si="56"/>
        <v>330.69</v>
      </c>
      <c r="X101" s="71">
        <f t="shared" si="56"/>
        <v>330.69</v>
      </c>
      <c r="Y101" s="71">
        <f t="shared" si="56"/>
        <v>330.69</v>
      </c>
      <c r="Z101" s="71">
        <f t="shared" si="56"/>
        <v>330.69</v>
      </c>
      <c r="AA101" s="71">
        <f t="shared" si="56"/>
        <v>330.69</v>
      </c>
    </row>
    <row r="102" spans="1:27" ht="12.75" customHeight="1" collapsed="1" x14ac:dyDescent="0.2">
      <c r="A102" s="162" t="s">
        <v>1752</v>
      </c>
      <c r="B102" s="54" t="str">
        <f>"20"&amp;"."&amp;$B$800&amp;"."&amp;$B$801</f>
        <v>20.05.2023</v>
      </c>
      <c r="C102" s="134" t="s">
        <v>76</v>
      </c>
      <c r="D102" s="135">
        <f>ROUND(((D103+D104+D106+D105)/1000),5)</f>
        <v>2.8896700000000002</v>
      </c>
      <c r="E102" s="135">
        <f>ROUND(((E103+E104+E106+E105)/1000),5)</f>
        <v>2.7397800000000001</v>
      </c>
      <c r="F102" s="135">
        <f>ROUND(((F103+F104+F106+F105)/1000),5)</f>
        <v>2.6526900000000002</v>
      </c>
      <c r="G102" s="135">
        <f t="shared" ref="G102:AA102" si="57">ROUND(((G103+G104+G106+G105)/1000),5)</f>
        <v>2.5531600000000001</v>
      </c>
      <c r="H102" s="135">
        <f t="shared" si="57"/>
        <v>2.53322</v>
      </c>
      <c r="I102" s="135">
        <f t="shared" si="57"/>
        <v>2.5785800000000001</v>
      </c>
      <c r="J102" s="135">
        <f t="shared" si="57"/>
        <v>2.6635</v>
      </c>
      <c r="K102" s="135">
        <f t="shared" si="57"/>
        <v>2.8279700000000001</v>
      </c>
      <c r="L102" s="135">
        <f t="shared" si="57"/>
        <v>3.0603699999999998</v>
      </c>
      <c r="M102" s="135">
        <f t="shared" si="57"/>
        <v>3.2426699999999999</v>
      </c>
      <c r="N102" s="135">
        <f t="shared" si="57"/>
        <v>3.3130799999999998</v>
      </c>
      <c r="O102" s="135">
        <f t="shared" si="57"/>
        <v>3.3089400000000002</v>
      </c>
      <c r="P102" s="135">
        <f t="shared" si="57"/>
        <v>3.2124799999999998</v>
      </c>
      <c r="Q102" s="135">
        <f t="shared" si="57"/>
        <v>3.1916000000000002</v>
      </c>
      <c r="R102" s="135">
        <f t="shared" si="57"/>
        <v>3.1751800000000001</v>
      </c>
      <c r="S102" s="135">
        <f t="shared" si="57"/>
        <v>3.1409500000000001</v>
      </c>
      <c r="T102" s="135">
        <f t="shared" si="57"/>
        <v>3.11043</v>
      </c>
      <c r="U102" s="135">
        <f t="shared" si="57"/>
        <v>3.0703200000000002</v>
      </c>
      <c r="V102" s="135">
        <f t="shared" si="57"/>
        <v>3.0741999999999998</v>
      </c>
      <c r="W102" s="135">
        <f t="shared" si="57"/>
        <v>3.1465000000000001</v>
      </c>
      <c r="X102" s="135">
        <f t="shared" si="57"/>
        <v>3.2017699999999998</v>
      </c>
      <c r="Y102" s="135">
        <f t="shared" si="57"/>
        <v>3.2257799999999999</v>
      </c>
      <c r="Z102" s="135">
        <f t="shared" si="57"/>
        <v>3.04115</v>
      </c>
      <c r="AA102" s="135">
        <f t="shared" si="57"/>
        <v>2.86016</v>
      </c>
    </row>
    <row r="103" spans="1:27" ht="12.75" hidden="1" customHeight="1" outlineLevel="1" x14ac:dyDescent="0.2">
      <c r="A103" s="163" t="s">
        <v>1753</v>
      </c>
      <c r="B103" s="94" t="s">
        <v>238</v>
      </c>
      <c r="C103" s="70" t="s">
        <v>79</v>
      </c>
      <c r="D103" s="71">
        <v>1482.61</v>
      </c>
      <c r="E103" s="71">
        <v>1332.72</v>
      </c>
      <c r="F103" s="71">
        <v>1245.6300000000001</v>
      </c>
      <c r="G103" s="71">
        <v>1146.0999999999999</v>
      </c>
      <c r="H103" s="71">
        <v>1126.1600000000001</v>
      </c>
      <c r="I103" s="71">
        <v>1171.52</v>
      </c>
      <c r="J103" s="71">
        <v>1256.44</v>
      </c>
      <c r="K103" s="71">
        <v>1420.91</v>
      </c>
      <c r="L103" s="71">
        <v>1653.31</v>
      </c>
      <c r="M103" s="71">
        <v>1835.61</v>
      </c>
      <c r="N103" s="71">
        <v>1906.02</v>
      </c>
      <c r="O103" s="71">
        <v>1901.88</v>
      </c>
      <c r="P103" s="71">
        <v>1805.42</v>
      </c>
      <c r="Q103" s="71">
        <v>1784.54</v>
      </c>
      <c r="R103" s="71">
        <v>1768.12</v>
      </c>
      <c r="S103" s="71">
        <v>1733.89</v>
      </c>
      <c r="T103" s="71">
        <v>1703.37</v>
      </c>
      <c r="U103" s="71">
        <v>1663.26</v>
      </c>
      <c r="V103" s="71">
        <v>1667.14</v>
      </c>
      <c r="W103" s="71">
        <v>1739.44</v>
      </c>
      <c r="X103" s="71">
        <v>1794.71</v>
      </c>
      <c r="Y103" s="71">
        <v>1818.72</v>
      </c>
      <c r="Z103" s="71">
        <v>1634.09</v>
      </c>
      <c r="AA103" s="71">
        <v>1453.1</v>
      </c>
    </row>
    <row r="104" spans="1:27" ht="12.75" hidden="1" customHeight="1" outlineLevel="1" x14ac:dyDescent="0.2">
      <c r="A104" s="163" t="s">
        <v>1754</v>
      </c>
      <c r="B104" s="94" t="s">
        <v>90</v>
      </c>
      <c r="C104" s="70" t="s">
        <v>79</v>
      </c>
      <c r="D104" s="71">
        <f t="shared" ref="D104:AA104" si="58">$D$9</f>
        <v>1071.42</v>
      </c>
      <c r="E104" s="71">
        <f t="shared" si="58"/>
        <v>1071.42</v>
      </c>
      <c r="F104" s="71">
        <f t="shared" si="58"/>
        <v>1071.42</v>
      </c>
      <c r="G104" s="71">
        <f t="shared" si="58"/>
        <v>1071.42</v>
      </c>
      <c r="H104" s="71">
        <f t="shared" si="58"/>
        <v>1071.42</v>
      </c>
      <c r="I104" s="71">
        <f t="shared" si="58"/>
        <v>1071.42</v>
      </c>
      <c r="J104" s="71">
        <f t="shared" si="58"/>
        <v>1071.42</v>
      </c>
      <c r="K104" s="71">
        <f t="shared" si="58"/>
        <v>1071.42</v>
      </c>
      <c r="L104" s="71">
        <f t="shared" si="58"/>
        <v>1071.42</v>
      </c>
      <c r="M104" s="71">
        <f t="shared" si="58"/>
        <v>1071.42</v>
      </c>
      <c r="N104" s="71">
        <f t="shared" si="58"/>
        <v>1071.42</v>
      </c>
      <c r="O104" s="71">
        <f t="shared" si="58"/>
        <v>1071.42</v>
      </c>
      <c r="P104" s="71">
        <f t="shared" si="58"/>
        <v>1071.42</v>
      </c>
      <c r="Q104" s="71">
        <f t="shared" si="58"/>
        <v>1071.42</v>
      </c>
      <c r="R104" s="71">
        <f t="shared" si="58"/>
        <v>1071.42</v>
      </c>
      <c r="S104" s="71">
        <f t="shared" si="58"/>
        <v>1071.42</v>
      </c>
      <c r="T104" s="71">
        <f t="shared" si="58"/>
        <v>1071.42</v>
      </c>
      <c r="U104" s="71">
        <f t="shared" si="58"/>
        <v>1071.42</v>
      </c>
      <c r="V104" s="71">
        <f t="shared" si="58"/>
        <v>1071.42</v>
      </c>
      <c r="W104" s="71">
        <f t="shared" si="58"/>
        <v>1071.42</v>
      </c>
      <c r="X104" s="71">
        <f t="shared" si="58"/>
        <v>1071.42</v>
      </c>
      <c r="Y104" s="71">
        <f t="shared" si="58"/>
        <v>1071.42</v>
      </c>
      <c r="Z104" s="71">
        <f t="shared" si="58"/>
        <v>1071.42</v>
      </c>
      <c r="AA104" s="71">
        <f t="shared" si="58"/>
        <v>1071.42</v>
      </c>
    </row>
    <row r="105" spans="1:27" ht="12.75" hidden="1" customHeight="1" outlineLevel="1" x14ac:dyDescent="0.2">
      <c r="A105" s="163" t="s">
        <v>1755</v>
      </c>
      <c r="B105" s="94" t="s">
        <v>83</v>
      </c>
      <c r="C105" s="70" t="s">
        <v>79</v>
      </c>
      <c r="D105" s="71">
        <v>4.95</v>
      </c>
      <c r="E105" s="71">
        <v>4.95</v>
      </c>
      <c r="F105" s="71">
        <v>4.95</v>
      </c>
      <c r="G105" s="71">
        <v>4.95</v>
      </c>
      <c r="H105" s="71">
        <v>4.95</v>
      </c>
      <c r="I105" s="71">
        <v>4.95</v>
      </c>
      <c r="J105" s="71">
        <v>4.95</v>
      </c>
      <c r="K105" s="71">
        <v>4.95</v>
      </c>
      <c r="L105" s="71">
        <v>4.95</v>
      </c>
      <c r="M105" s="71">
        <v>4.95</v>
      </c>
      <c r="N105" s="71">
        <v>4.95</v>
      </c>
      <c r="O105" s="71">
        <v>4.95</v>
      </c>
      <c r="P105" s="71">
        <v>4.95</v>
      </c>
      <c r="Q105" s="71">
        <v>4.95</v>
      </c>
      <c r="R105" s="71">
        <v>4.95</v>
      </c>
      <c r="S105" s="71">
        <v>4.95</v>
      </c>
      <c r="T105" s="71">
        <v>4.95</v>
      </c>
      <c r="U105" s="71">
        <v>4.95</v>
      </c>
      <c r="V105" s="71">
        <v>4.95</v>
      </c>
      <c r="W105" s="71">
        <v>4.95</v>
      </c>
      <c r="X105" s="71">
        <v>4.95</v>
      </c>
      <c r="Y105" s="71">
        <v>4.95</v>
      </c>
      <c r="Z105" s="71">
        <v>4.95</v>
      </c>
      <c r="AA105" s="71">
        <v>4.95</v>
      </c>
    </row>
    <row r="106" spans="1:27" ht="12.75" hidden="1" customHeight="1" outlineLevel="1" x14ac:dyDescent="0.2">
      <c r="A106" s="163" t="s">
        <v>1756</v>
      </c>
      <c r="B106" s="94" t="s">
        <v>81</v>
      </c>
      <c r="C106" s="70" t="s">
        <v>79</v>
      </c>
      <c r="D106" s="71">
        <f>$D$11</f>
        <v>330.69</v>
      </c>
      <c r="E106" s="71">
        <f t="shared" ref="E106:AA106" si="59">$D$11</f>
        <v>330.69</v>
      </c>
      <c r="F106" s="71">
        <f t="shared" si="59"/>
        <v>330.69</v>
      </c>
      <c r="G106" s="71">
        <f t="shared" si="59"/>
        <v>330.69</v>
      </c>
      <c r="H106" s="71">
        <f t="shared" si="59"/>
        <v>330.69</v>
      </c>
      <c r="I106" s="71">
        <f t="shared" si="59"/>
        <v>330.69</v>
      </c>
      <c r="J106" s="71">
        <f t="shared" si="59"/>
        <v>330.69</v>
      </c>
      <c r="K106" s="71">
        <f t="shared" si="59"/>
        <v>330.69</v>
      </c>
      <c r="L106" s="71">
        <f t="shared" si="59"/>
        <v>330.69</v>
      </c>
      <c r="M106" s="71">
        <f t="shared" si="59"/>
        <v>330.69</v>
      </c>
      <c r="N106" s="71">
        <f t="shared" si="59"/>
        <v>330.69</v>
      </c>
      <c r="O106" s="71">
        <f t="shared" si="59"/>
        <v>330.69</v>
      </c>
      <c r="P106" s="71">
        <f t="shared" si="59"/>
        <v>330.69</v>
      </c>
      <c r="Q106" s="71">
        <f t="shared" si="59"/>
        <v>330.69</v>
      </c>
      <c r="R106" s="71">
        <f t="shared" si="59"/>
        <v>330.69</v>
      </c>
      <c r="S106" s="71">
        <f t="shared" si="59"/>
        <v>330.69</v>
      </c>
      <c r="T106" s="71">
        <f t="shared" si="59"/>
        <v>330.69</v>
      </c>
      <c r="U106" s="71">
        <f t="shared" si="59"/>
        <v>330.69</v>
      </c>
      <c r="V106" s="71">
        <f t="shared" si="59"/>
        <v>330.69</v>
      </c>
      <c r="W106" s="71">
        <f t="shared" si="59"/>
        <v>330.69</v>
      </c>
      <c r="X106" s="71">
        <f t="shared" si="59"/>
        <v>330.69</v>
      </c>
      <c r="Y106" s="71">
        <f t="shared" si="59"/>
        <v>330.69</v>
      </c>
      <c r="Z106" s="71">
        <f t="shared" si="59"/>
        <v>330.69</v>
      </c>
      <c r="AA106" s="71">
        <f t="shared" si="59"/>
        <v>330.69</v>
      </c>
    </row>
    <row r="107" spans="1:27" ht="12.75" customHeight="1" collapsed="1" x14ac:dyDescent="0.2">
      <c r="A107" s="162" t="s">
        <v>1757</v>
      </c>
      <c r="B107" s="54" t="str">
        <f>"21"&amp;"."&amp;$B$800&amp;"."&amp;$B$801</f>
        <v>21.05.2023</v>
      </c>
      <c r="C107" s="134" t="s">
        <v>76</v>
      </c>
      <c r="D107" s="135">
        <f>ROUND(((D108+D109+D111+D110)/1000),5)</f>
        <v>2.9053499999999999</v>
      </c>
      <c r="E107" s="135">
        <f>ROUND(((E108+E109+E111+E110)/1000),5)</f>
        <v>2.69557</v>
      </c>
      <c r="F107" s="135">
        <f>ROUND(((F108+F109+F111+F110)/1000),5)</f>
        <v>2.58046</v>
      </c>
      <c r="G107" s="135">
        <f t="shared" ref="G107:AA107" si="60">ROUND(((G108+G109+G111+G110)/1000),5)</f>
        <v>2.4961099999999998</v>
      </c>
      <c r="H107" s="135">
        <f t="shared" si="60"/>
        <v>2.48075</v>
      </c>
      <c r="I107" s="135">
        <f t="shared" si="60"/>
        <v>2.4769100000000002</v>
      </c>
      <c r="J107" s="135">
        <f t="shared" si="60"/>
        <v>2.4929199999999998</v>
      </c>
      <c r="K107" s="135">
        <f t="shared" si="60"/>
        <v>2.71787</v>
      </c>
      <c r="L107" s="135">
        <f t="shared" si="60"/>
        <v>2.9371900000000002</v>
      </c>
      <c r="M107" s="135">
        <f t="shared" si="60"/>
        <v>3.1974300000000002</v>
      </c>
      <c r="N107" s="135">
        <f t="shared" si="60"/>
        <v>3.2934100000000002</v>
      </c>
      <c r="O107" s="135">
        <f t="shared" si="60"/>
        <v>3.30566</v>
      </c>
      <c r="P107" s="135">
        <f t="shared" si="60"/>
        <v>3.3037800000000002</v>
      </c>
      <c r="Q107" s="135">
        <f t="shared" si="60"/>
        <v>3.30444</v>
      </c>
      <c r="R107" s="135">
        <f t="shared" si="60"/>
        <v>3.30402</v>
      </c>
      <c r="S107" s="135">
        <f t="shared" si="60"/>
        <v>3.2959800000000001</v>
      </c>
      <c r="T107" s="135">
        <f t="shared" si="60"/>
        <v>3.2362000000000002</v>
      </c>
      <c r="U107" s="135">
        <f t="shared" si="60"/>
        <v>3.1615899999999999</v>
      </c>
      <c r="V107" s="135">
        <f t="shared" si="60"/>
        <v>3.1650999999999998</v>
      </c>
      <c r="W107" s="135">
        <f t="shared" si="60"/>
        <v>3.2658900000000002</v>
      </c>
      <c r="X107" s="135">
        <f t="shared" si="60"/>
        <v>3.3113199999999998</v>
      </c>
      <c r="Y107" s="135">
        <f t="shared" si="60"/>
        <v>3.3051699999999999</v>
      </c>
      <c r="Z107" s="135">
        <f t="shared" si="60"/>
        <v>3.2296399999999998</v>
      </c>
      <c r="AA107" s="135">
        <f t="shared" si="60"/>
        <v>2.9902899999999999</v>
      </c>
    </row>
    <row r="108" spans="1:27" ht="12.75" hidden="1" customHeight="1" outlineLevel="1" x14ac:dyDescent="0.2">
      <c r="A108" s="163" t="s">
        <v>1758</v>
      </c>
      <c r="B108" s="94" t="s">
        <v>238</v>
      </c>
      <c r="C108" s="70" t="s">
        <v>79</v>
      </c>
      <c r="D108" s="71">
        <v>1498.29</v>
      </c>
      <c r="E108" s="71">
        <v>1288.51</v>
      </c>
      <c r="F108" s="71">
        <v>1173.4000000000001</v>
      </c>
      <c r="G108" s="71">
        <v>1089.05</v>
      </c>
      <c r="H108" s="71">
        <v>1073.69</v>
      </c>
      <c r="I108" s="71">
        <v>1069.8499999999999</v>
      </c>
      <c r="J108" s="71">
        <v>1085.8599999999999</v>
      </c>
      <c r="K108" s="71">
        <v>1310.81</v>
      </c>
      <c r="L108" s="71">
        <v>1530.13</v>
      </c>
      <c r="M108" s="71">
        <v>1790.37</v>
      </c>
      <c r="N108" s="71">
        <v>1886.35</v>
      </c>
      <c r="O108" s="71">
        <v>1898.6</v>
      </c>
      <c r="P108" s="71">
        <v>1896.72</v>
      </c>
      <c r="Q108" s="71">
        <v>1897.38</v>
      </c>
      <c r="R108" s="71">
        <v>1896.96</v>
      </c>
      <c r="S108" s="71">
        <v>1888.92</v>
      </c>
      <c r="T108" s="71">
        <v>1829.14</v>
      </c>
      <c r="U108" s="71">
        <v>1754.53</v>
      </c>
      <c r="V108" s="71">
        <v>1758.04</v>
      </c>
      <c r="W108" s="71">
        <v>1858.83</v>
      </c>
      <c r="X108" s="71">
        <v>1904.26</v>
      </c>
      <c r="Y108" s="71">
        <v>1898.11</v>
      </c>
      <c r="Z108" s="71">
        <v>1822.58</v>
      </c>
      <c r="AA108" s="71">
        <v>1583.23</v>
      </c>
    </row>
    <row r="109" spans="1:27" ht="12.75" hidden="1" customHeight="1" outlineLevel="1" x14ac:dyDescent="0.2">
      <c r="A109" s="163" t="s">
        <v>1759</v>
      </c>
      <c r="B109" s="94" t="s">
        <v>90</v>
      </c>
      <c r="C109" s="70" t="s">
        <v>79</v>
      </c>
      <c r="D109" s="71">
        <f t="shared" ref="D109:AA109" si="61">$D$9</f>
        <v>1071.42</v>
      </c>
      <c r="E109" s="71">
        <f t="shared" si="61"/>
        <v>1071.42</v>
      </c>
      <c r="F109" s="71">
        <f t="shared" si="61"/>
        <v>1071.42</v>
      </c>
      <c r="G109" s="71">
        <f t="shared" si="61"/>
        <v>1071.42</v>
      </c>
      <c r="H109" s="71">
        <f t="shared" si="61"/>
        <v>1071.42</v>
      </c>
      <c r="I109" s="71">
        <f t="shared" si="61"/>
        <v>1071.42</v>
      </c>
      <c r="J109" s="71">
        <f t="shared" si="61"/>
        <v>1071.42</v>
      </c>
      <c r="K109" s="71">
        <f t="shared" si="61"/>
        <v>1071.42</v>
      </c>
      <c r="L109" s="71">
        <f t="shared" si="61"/>
        <v>1071.42</v>
      </c>
      <c r="M109" s="71">
        <f t="shared" si="61"/>
        <v>1071.42</v>
      </c>
      <c r="N109" s="71">
        <f t="shared" si="61"/>
        <v>1071.42</v>
      </c>
      <c r="O109" s="71">
        <f t="shared" si="61"/>
        <v>1071.42</v>
      </c>
      <c r="P109" s="71">
        <f t="shared" si="61"/>
        <v>1071.42</v>
      </c>
      <c r="Q109" s="71">
        <f t="shared" si="61"/>
        <v>1071.42</v>
      </c>
      <c r="R109" s="71">
        <f t="shared" si="61"/>
        <v>1071.42</v>
      </c>
      <c r="S109" s="71">
        <f t="shared" si="61"/>
        <v>1071.42</v>
      </c>
      <c r="T109" s="71">
        <f t="shared" si="61"/>
        <v>1071.42</v>
      </c>
      <c r="U109" s="71">
        <f t="shared" si="61"/>
        <v>1071.42</v>
      </c>
      <c r="V109" s="71">
        <f t="shared" si="61"/>
        <v>1071.42</v>
      </c>
      <c r="W109" s="71">
        <f t="shared" si="61"/>
        <v>1071.42</v>
      </c>
      <c r="X109" s="71">
        <f t="shared" si="61"/>
        <v>1071.42</v>
      </c>
      <c r="Y109" s="71">
        <f t="shared" si="61"/>
        <v>1071.42</v>
      </c>
      <c r="Z109" s="71">
        <f t="shared" si="61"/>
        <v>1071.42</v>
      </c>
      <c r="AA109" s="71">
        <f t="shared" si="61"/>
        <v>1071.42</v>
      </c>
    </row>
    <row r="110" spans="1:27" ht="12.75" hidden="1" customHeight="1" outlineLevel="1" x14ac:dyDescent="0.2">
      <c r="A110" s="163" t="s">
        <v>1760</v>
      </c>
      <c r="B110" s="94" t="s">
        <v>83</v>
      </c>
      <c r="C110" s="70" t="s">
        <v>79</v>
      </c>
      <c r="D110" s="71">
        <v>4.95</v>
      </c>
      <c r="E110" s="71">
        <v>4.95</v>
      </c>
      <c r="F110" s="71">
        <v>4.95</v>
      </c>
      <c r="G110" s="71">
        <v>4.95</v>
      </c>
      <c r="H110" s="71">
        <v>4.95</v>
      </c>
      <c r="I110" s="71">
        <v>4.95</v>
      </c>
      <c r="J110" s="71">
        <v>4.95</v>
      </c>
      <c r="K110" s="71">
        <v>4.95</v>
      </c>
      <c r="L110" s="71">
        <v>4.95</v>
      </c>
      <c r="M110" s="71">
        <v>4.95</v>
      </c>
      <c r="N110" s="71">
        <v>4.95</v>
      </c>
      <c r="O110" s="71">
        <v>4.95</v>
      </c>
      <c r="P110" s="71">
        <v>4.95</v>
      </c>
      <c r="Q110" s="71">
        <v>4.95</v>
      </c>
      <c r="R110" s="71">
        <v>4.95</v>
      </c>
      <c r="S110" s="71">
        <v>4.95</v>
      </c>
      <c r="T110" s="71">
        <v>4.95</v>
      </c>
      <c r="U110" s="71">
        <v>4.95</v>
      </c>
      <c r="V110" s="71">
        <v>4.95</v>
      </c>
      <c r="W110" s="71">
        <v>4.95</v>
      </c>
      <c r="X110" s="71">
        <v>4.95</v>
      </c>
      <c r="Y110" s="71">
        <v>4.95</v>
      </c>
      <c r="Z110" s="71">
        <v>4.95</v>
      </c>
      <c r="AA110" s="71">
        <v>4.95</v>
      </c>
    </row>
    <row r="111" spans="1:27" ht="12.75" hidden="1" customHeight="1" outlineLevel="1" x14ac:dyDescent="0.2">
      <c r="A111" s="163" t="s">
        <v>1761</v>
      </c>
      <c r="B111" s="94" t="s">
        <v>81</v>
      </c>
      <c r="C111" s="70" t="s">
        <v>79</v>
      </c>
      <c r="D111" s="71">
        <f>$D$11</f>
        <v>330.69</v>
      </c>
      <c r="E111" s="71">
        <f t="shared" ref="E111:AA111" si="62">$D$11</f>
        <v>330.69</v>
      </c>
      <c r="F111" s="71">
        <f t="shared" si="62"/>
        <v>330.69</v>
      </c>
      <c r="G111" s="71">
        <f t="shared" si="62"/>
        <v>330.69</v>
      </c>
      <c r="H111" s="71">
        <f t="shared" si="62"/>
        <v>330.69</v>
      </c>
      <c r="I111" s="71">
        <f t="shared" si="62"/>
        <v>330.69</v>
      </c>
      <c r="J111" s="71">
        <f t="shared" si="62"/>
        <v>330.69</v>
      </c>
      <c r="K111" s="71">
        <f t="shared" si="62"/>
        <v>330.69</v>
      </c>
      <c r="L111" s="71">
        <f t="shared" si="62"/>
        <v>330.69</v>
      </c>
      <c r="M111" s="71">
        <f t="shared" si="62"/>
        <v>330.69</v>
      </c>
      <c r="N111" s="71">
        <f t="shared" si="62"/>
        <v>330.69</v>
      </c>
      <c r="O111" s="71">
        <f t="shared" si="62"/>
        <v>330.69</v>
      </c>
      <c r="P111" s="71">
        <f t="shared" si="62"/>
        <v>330.69</v>
      </c>
      <c r="Q111" s="71">
        <f t="shared" si="62"/>
        <v>330.69</v>
      </c>
      <c r="R111" s="71">
        <f t="shared" si="62"/>
        <v>330.69</v>
      </c>
      <c r="S111" s="71">
        <f t="shared" si="62"/>
        <v>330.69</v>
      </c>
      <c r="T111" s="71">
        <f t="shared" si="62"/>
        <v>330.69</v>
      </c>
      <c r="U111" s="71">
        <f t="shared" si="62"/>
        <v>330.69</v>
      </c>
      <c r="V111" s="71">
        <f t="shared" si="62"/>
        <v>330.69</v>
      </c>
      <c r="W111" s="71">
        <f t="shared" si="62"/>
        <v>330.69</v>
      </c>
      <c r="X111" s="71">
        <f t="shared" si="62"/>
        <v>330.69</v>
      </c>
      <c r="Y111" s="71">
        <f t="shared" si="62"/>
        <v>330.69</v>
      </c>
      <c r="Z111" s="71">
        <f t="shared" si="62"/>
        <v>330.69</v>
      </c>
      <c r="AA111" s="71">
        <f t="shared" si="62"/>
        <v>330.69</v>
      </c>
    </row>
    <row r="112" spans="1:27" ht="12.75" customHeight="1" collapsed="1" x14ac:dyDescent="0.2">
      <c r="A112" s="162" t="s">
        <v>1762</v>
      </c>
      <c r="B112" s="54" t="str">
        <f>"22"&amp;"."&amp;$B$800&amp;"."&amp;$B$801</f>
        <v>22.05.2023</v>
      </c>
      <c r="C112" s="134" t="s">
        <v>76</v>
      </c>
      <c r="D112" s="135">
        <f>ROUND(((D113+D114+D116+D115)/1000),5)</f>
        <v>2.69848</v>
      </c>
      <c r="E112" s="135">
        <f>ROUND(((E113+E114+E116+E115)/1000),5)</f>
        <v>2.5517599999999998</v>
      </c>
      <c r="F112" s="135">
        <f>ROUND(((F113+F114+F116+F115)/1000),5)</f>
        <v>2.4723299999999999</v>
      </c>
      <c r="G112" s="135">
        <f t="shared" ref="G112:AA112" si="63">ROUND(((G113+G114+G116+G115)/1000),5)</f>
        <v>2.44529</v>
      </c>
      <c r="H112" s="135">
        <f t="shared" si="63"/>
        <v>2.42848</v>
      </c>
      <c r="I112" s="135">
        <f t="shared" si="63"/>
        <v>2.4840200000000001</v>
      </c>
      <c r="J112" s="135">
        <f t="shared" si="63"/>
        <v>2.7211799999999999</v>
      </c>
      <c r="K112" s="135">
        <f t="shared" si="63"/>
        <v>2.95018</v>
      </c>
      <c r="L112" s="135">
        <f t="shared" si="63"/>
        <v>3.2523</v>
      </c>
      <c r="M112" s="135">
        <f t="shared" si="63"/>
        <v>3.33982</v>
      </c>
      <c r="N112" s="135">
        <f t="shared" si="63"/>
        <v>3.34171</v>
      </c>
      <c r="O112" s="135">
        <f t="shared" si="63"/>
        <v>3.3527800000000001</v>
      </c>
      <c r="P112" s="135">
        <f t="shared" si="63"/>
        <v>3.38158</v>
      </c>
      <c r="Q112" s="135">
        <f t="shared" si="63"/>
        <v>3.4460299999999999</v>
      </c>
      <c r="R112" s="135">
        <f t="shared" si="63"/>
        <v>3.41974</v>
      </c>
      <c r="S112" s="135">
        <f t="shared" si="63"/>
        <v>3.3803299999999998</v>
      </c>
      <c r="T112" s="135">
        <f t="shared" si="63"/>
        <v>3.3489399999999998</v>
      </c>
      <c r="U112" s="135">
        <f t="shared" si="63"/>
        <v>3.3414100000000002</v>
      </c>
      <c r="V112" s="135">
        <f t="shared" si="63"/>
        <v>3.3043999999999998</v>
      </c>
      <c r="W112" s="135">
        <f t="shared" si="63"/>
        <v>3.1499299999999999</v>
      </c>
      <c r="X112" s="135">
        <f t="shared" si="63"/>
        <v>3.2415099999999999</v>
      </c>
      <c r="Y112" s="135">
        <f t="shared" si="63"/>
        <v>3.33636</v>
      </c>
      <c r="Z112" s="135">
        <f t="shared" si="63"/>
        <v>3.0580099999999999</v>
      </c>
      <c r="AA112" s="135">
        <f t="shared" si="63"/>
        <v>2.8569900000000001</v>
      </c>
    </row>
    <row r="113" spans="1:27" ht="12.75" hidden="1" customHeight="1" outlineLevel="1" x14ac:dyDescent="0.2">
      <c r="A113" s="163" t="s">
        <v>1763</v>
      </c>
      <c r="B113" s="94" t="s">
        <v>238</v>
      </c>
      <c r="C113" s="70" t="s">
        <v>79</v>
      </c>
      <c r="D113" s="71">
        <v>1291.42</v>
      </c>
      <c r="E113" s="71">
        <v>1144.7</v>
      </c>
      <c r="F113" s="71">
        <v>1065.27</v>
      </c>
      <c r="G113" s="71">
        <v>1038.23</v>
      </c>
      <c r="H113" s="71">
        <v>1021.42</v>
      </c>
      <c r="I113" s="71">
        <v>1076.96</v>
      </c>
      <c r="J113" s="71">
        <v>1314.12</v>
      </c>
      <c r="K113" s="71">
        <v>1543.12</v>
      </c>
      <c r="L113" s="71">
        <v>1845.24</v>
      </c>
      <c r="M113" s="71">
        <v>1932.76</v>
      </c>
      <c r="N113" s="71">
        <v>1934.65</v>
      </c>
      <c r="O113" s="71">
        <v>1945.72</v>
      </c>
      <c r="P113" s="71">
        <v>1974.52</v>
      </c>
      <c r="Q113" s="71">
        <v>2038.97</v>
      </c>
      <c r="R113" s="71">
        <v>2012.68</v>
      </c>
      <c r="S113" s="71">
        <v>1973.27</v>
      </c>
      <c r="T113" s="71">
        <v>1941.88</v>
      </c>
      <c r="U113" s="71">
        <v>1934.35</v>
      </c>
      <c r="V113" s="71">
        <v>1897.34</v>
      </c>
      <c r="W113" s="71">
        <v>1742.87</v>
      </c>
      <c r="X113" s="71">
        <v>1834.45</v>
      </c>
      <c r="Y113" s="71">
        <v>1929.3</v>
      </c>
      <c r="Z113" s="71">
        <v>1650.95</v>
      </c>
      <c r="AA113" s="71">
        <v>1449.93</v>
      </c>
    </row>
    <row r="114" spans="1:27" ht="12.75" hidden="1" customHeight="1" outlineLevel="1" x14ac:dyDescent="0.2">
      <c r="A114" s="163" t="s">
        <v>1764</v>
      </c>
      <c r="B114" s="94" t="s">
        <v>90</v>
      </c>
      <c r="C114" s="70" t="s">
        <v>79</v>
      </c>
      <c r="D114" s="71">
        <f t="shared" ref="D114:AA114" si="64">$D$9</f>
        <v>1071.42</v>
      </c>
      <c r="E114" s="71">
        <f t="shared" si="64"/>
        <v>1071.42</v>
      </c>
      <c r="F114" s="71">
        <f t="shared" si="64"/>
        <v>1071.42</v>
      </c>
      <c r="G114" s="71">
        <f t="shared" si="64"/>
        <v>1071.42</v>
      </c>
      <c r="H114" s="71">
        <f t="shared" si="64"/>
        <v>1071.42</v>
      </c>
      <c r="I114" s="71">
        <f t="shared" si="64"/>
        <v>1071.42</v>
      </c>
      <c r="J114" s="71">
        <f t="shared" si="64"/>
        <v>1071.42</v>
      </c>
      <c r="K114" s="71">
        <f t="shared" si="64"/>
        <v>1071.42</v>
      </c>
      <c r="L114" s="71">
        <f t="shared" si="64"/>
        <v>1071.42</v>
      </c>
      <c r="M114" s="71">
        <f t="shared" si="64"/>
        <v>1071.42</v>
      </c>
      <c r="N114" s="71">
        <f t="shared" si="64"/>
        <v>1071.42</v>
      </c>
      <c r="O114" s="71">
        <f t="shared" si="64"/>
        <v>1071.42</v>
      </c>
      <c r="P114" s="71">
        <f t="shared" si="64"/>
        <v>1071.42</v>
      </c>
      <c r="Q114" s="71">
        <f t="shared" si="64"/>
        <v>1071.42</v>
      </c>
      <c r="R114" s="71">
        <f t="shared" si="64"/>
        <v>1071.42</v>
      </c>
      <c r="S114" s="71">
        <f t="shared" si="64"/>
        <v>1071.42</v>
      </c>
      <c r="T114" s="71">
        <f t="shared" si="64"/>
        <v>1071.42</v>
      </c>
      <c r="U114" s="71">
        <f t="shared" si="64"/>
        <v>1071.42</v>
      </c>
      <c r="V114" s="71">
        <f t="shared" si="64"/>
        <v>1071.42</v>
      </c>
      <c r="W114" s="71">
        <f t="shared" si="64"/>
        <v>1071.42</v>
      </c>
      <c r="X114" s="71">
        <f t="shared" si="64"/>
        <v>1071.42</v>
      </c>
      <c r="Y114" s="71">
        <f t="shared" si="64"/>
        <v>1071.42</v>
      </c>
      <c r="Z114" s="71">
        <f t="shared" si="64"/>
        <v>1071.42</v>
      </c>
      <c r="AA114" s="71">
        <f t="shared" si="64"/>
        <v>1071.42</v>
      </c>
    </row>
    <row r="115" spans="1:27" ht="12.75" hidden="1" customHeight="1" outlineLevel="1" x14ac:dyDescent="0.2">
      <c r="A115" s="163" t="s">
        <v>1765</v>
      </c>
      <c r="B115" s="94" t="s">
        <v>83</v>
      </c>
      <c r="C115" s="70" t="s">
        <v>79</v>
      </c>
      <c r="D115" s="71">
        <v>4.95</v>
      </c>
      <c r="E115" s="71">
        <v>4.95</v>
      </c>
      <c r="F115" s="71">
        <v>4.95</v>
      </c>
      <c r="G115" s="71">
        <v>4.95</v>
      </c>
      <c r="H115" s="71">
        <v>4.95</v>
      </c>
      <c r="I115" s="71">
        <v>4.95</v>
      </c>
      <c r="J115" s="71">
        <v>4.95</v>
      </c>
      <c r="K115" s="71">
        <v>4.95</v>
      </c>
      <c r="L115" s="71">
        <v>4.95</v>
      </c>
      <c r="M115" s="71">
        <v>4.95</v>
      </c>
      <c r="N115" s="71">
        <v>4.95</v>
      </c>
      <c r="O115" s="71">
        <v>4.95</v>
      </c>
      <c r="P115" s="71">
        <v>4.95</v>
      </c>
      <c r="Q115" s="71">
        <v>4.95</v>
      </c>
      <c r="R115" s="71">
        <v>4.95</v>
      </c>
      <c r="S115" s="71">
        <v>4.95</v>
      </c>
      <c r="T115" s="71">
        <v>4.95</v>
      </c>
      <c r="U115" s="71">
        <v>4.95</v>
      </c>
      <c r="V115" s="71">
        <v>4.95</v>
      </c>
      <c r="W115" s="71">
        <v>4.95</v>
      </c>
      <c r="X115" s="71">
        <v>4.95</v>
      </c>
      <c r="Y115" s="71">
        <v>4.95</v>
      </c>
      <c r="Z115" s="71">
        <v>4.95</v>
      </c>
      <c r="AA115" s="71">
        <v>4.95</v>
      </c>
    </row>
    <row r="116" spans="1:27" ht="12.75" hidden="1" customHeight="1" outlineLevel="1" x14ac:dyDescent="0.2">
      <c r="A116" s="163" t="s">
        <v>1766</v>
      </c>
      <c r="B116" s="94" t="s">
        <v>81</v>
      </c>
      <c r="C116" s="70" t="s">
        <v>79</v>
      </c>
      <c r="D116" s="71">
        <f>$D$11</f>
        <v>330.69</v>
      </c>
      <c r="E116" s="71">
        <f t="shared" ref="E116:AA116" si="65">$D$11</f>
        <v>330.69</v>
      </c>
      <c r="F116" s="71">
        <f t="shared" si="65"/>
        <v>330.69</v>
      </c>
      <c r="G116" s="71">
        <f t="shared" si="65"/>
        <v>330.69</v>
      </c>
      <c r="H116" s="71">
        <f t="shared" si="65"/>
        <v>330.69</v>
      </c>
      <c r="I116" s="71">
        <f t="shared" si="65"/>
        <v>330.69</v>
      </c>
      <c r="J116" s="71">
        <f t="shared" si="65"/>
        <v>330.69</v>
      </c>
      <c r="K116" s="71">
        <f t="shared" si="65"/>
        <v>330.69</v>
      </c>
      <c r="L116" s="71">
        <f t="shared" si="65"/>
        <v>330.69</v>
      </c>
      <c r="M116" s="71">
        <f t="shared" si="65"/>
        <v>330.69</v>
      </c>
      <c r="N116" s="71">
        <f t="shared" si="65"/>
        <v>330.69</v>
      </c>
      <c r="O116" s="71">
        <f t="shared" si="65"/>
        <v>330.69</v>
      </c>
      <c r="P116" s="71">
        <f t="shared" si="65"/>
        <v>330.69</v>
      </c>
      <c r="Q116" s="71">
        <f t="shared" si="65"/>
        <v>330.69</v>
      </c>
      <c r="R116" s="71">
        <f t="shared" si="65"/>
        <v>330.69</v>
      </c>
      <c r="S116" s="71">
        <f t="shared" si="65"/>
        <v>330.69</v>
      </c>
      <c r="T116" s="71">
        <f t="shared" si="65"/>
        <v>330.69</v>
      </c>
      <c r="U116" s="71">
        <f t="shared" si="65"/>
        <v>330.69</v>
      </c>
      <c r="V116" s="71">
        <f t="shared" si="65"/>
        <v>330.69</v>
      </c>
      <c r="W116" s="71">
        <f t="shared" si="65"/>
        <v>330.69</v>
      </c>
      <c r="X116" s="71">
        <f t="shared" si="65"/>
        <v>330.69</v>
      </c>
      <c r="Y116" s="71">
        <f t="shared" si="65"/>
        <v>330.69</v>
      </c>
      <c r="Z116" s="71">
        <f t="shared" si="65"/>
        <v>330.69</v>
      </c>
      <c r="AA116" s="71">
        <f t="shared" si="65"/>
        <v>330.69</v>
      </c>
    </row>
    <row r="117" spans="1:27" ht="12.75" customHeight="1" collapsed="1" x14ac:dyDescent="0.2">
      <c r="A117" s="162" t="s">
        <v>1767</v>
      </c>
      <c r="B117" s="54" t="str">
        <f>"23"&amp;"."&amp;$B$800&amp;"."&amp;$B$801</f>
        <v>23.05.2023</v>
      </c>
      <c r="C117" s="134" t="s">
        <v>76</v>
      </c>
      <c r="D117" s="135">
        <f>ROUND(((D118+D119+D121+D120)/1000),5)</f>
        <v>2.6782499999999998</v>
      </c>
      <c r="E117" s="135">
        <f>ROUND(((E118+E119+E121+E120)/1000),5)</f>
        <v>2.5077799999999999</v>
      </c>
      <c r="F117" s="135">
        <f>ROUND(((F118+F119+F121+F120)/1000),5)</f>
        <v>2.41981</v>
      </c>
      <c r="G117" s="135">
        <f t="shared" ref="G117:AA117" si="66">ROUND(((G118+G119+G121+G120)/1000),5)</f>
        <v>2.3813499999999999</v>
      </c>
      <c r="H117" s="135">
        <f t="shared" si="66"/>
        <v>2.4283199999999998</v>
      </c>
      <c r="I117" s="135">
        <f t="shared" si="66"/>
        <v>2.5742500000000001</v>
      </c>
      <c r="J117" s="135">
        <f t="shared" si="66"/>
        <v>2.69258</v>
      </c>
      <c r="K117" s="135">
        <f t="shared" si="66"/>
        <v>2.9265500000000002</v>
      </c>
      <c r="L117" s="135">
        <f t="shared" si="66"/>
        <v>3.1568800000000001</v>
      </c>
      <c r="M117" s="135">
        <f t="shared" si="66"/>
        <v>3.2760099999999999</v>
      </c>
      <c r="N117" s="135">
        <f t="shared" si="66"/>
        <v>3.2509299999999999</v>
      </c>
      <c r="O117" s="135">
        <f t="shared" si="66"/>
        <v>3.3094399999999999</v>
      </c>
      <c r="P117" s="135">
        <f t="shared" si="66"/>
        <v>3.3097699999999999</v>
      </c>
      <c r="Q117" s="135">
        <f t="shared" si="66"/>
        <v>3.32978</v>
      </c>
      <c r="R117" s="135">
        <f t="shared" si="66"/>
        <v>3.32498</v>
      </c>
      <c r="S117" s="135">
        <f t="shared" si="66"/>
        <v>3.31366</v>
      </c>
      <c r="T117" s="135">
        <f t="shared" si="66"/>
        <v>3.30464</v>
      </c>
      <c r="U117" s="135">
        <f t="shared" si="66"/>
        <v>3.2505600000000001</v>
      </c>
      <c r="V117" s="135">
        <f t="shared" si="66"/>
        <v>3.1905100000000002</v>
      </c>
      <c r="W117" s="135">
        <f t="shared" si="66"/>
        <v>3.1332</v>
      </c>
      <c r="X117" s="135">
        <f t="shared" si="66"/>
        <v>3.1586400000000001</v>
      </c>
      <c r="Y117" s="135">
        <f t="shared" si="66"/>
        <v>3.2578100000000001</v>
      </c>
      <c r="Z117" s="135">
        <f t="shared" si="66"/>
        <v>3.0516800000000002</v>
      </c>
      <c r="AA117" s="135">
        <f t="shared" si="66"/>
        <v>2.79636</v>
      </c>
    </row>
    <row r="118" spans="1:27" ht="12.75" hidden="1" customHeight="1" outlineLevel="1" x14ac:dyDescent="0.2">
      <c r="A118" s="163" t="s">
        <v>1768</v>
      </c>
      <c r="B118" s="94" t="s">
        <v>238</v>
      </c>
      <c r="C118" s="70" t="s">
        <v>79</v>
      </c>
      <c r="D118" s="71">
        <v>1271.19</v>
      </c>
      <c r="E118" s="71">
        <v>1100.72</v>
      </c>
      <c r="F118" s="71">
        <v>1012.75</v>
      </c>
      <c r="G118" s="71">
        <v>974.29</v>
      </c>
      <c r="H118" s="71">
        <v>1021.26</v>
      </c>
      <c r="I118" s="71">
        <v>1167.19</v>
      </c>
      <c r="J118" s="71">
        <v>1285.52</v>
      </c>
      <c r="K118" s="71">
        <v>1519.49</v>
      </c>
      <c r="L118" s="71">
        <v>1749.82</v>
      </c>
      <c r="M118" s="71">
        <v>1868.95</v>
      </c>
      <c r="N118" s="71">
        <v>1843.87</v>
      </c>
      <c r="O118" s="71">
        <v>1902.38</v>
      </c>
      <c r="P118" s="71">
        <v>1902.71</v>
      </c>
      <c r="Q118" s="71">
        <v>1922.72</v>
      </c>
      <c r="R118" s="71">
        <v>1917.92</v>
      </c>
      <c r="S118" s="71">
        <v>1906.6</v>
      </c>
      <c r="T118" s="71">
        <v>1897.58</v>
      </c>
      <c r="U118" s="71">
        <v>1843.5</v>
      </c>
      <c r="V118" s="71">
        <v>1783.45</v>
      </c>
      <c r="W118" s="71">
        <v>1726.14</v>
      </c>
      <c r="X118" s="71">
        <v>1751.58</v>
      </c>
      <c r="Y118" s="71">
        <v>1850.75</v>
      </c>
      <c r="Z118" s="71">
        <v>1644.62</v>
      </c>
      <c r="AA118" s="71">
        <v>1389.3</v>
      </c>
    </row>
    <row r="119" spans="1:27" ht="12.75" hidden="1" customHeight="1" outlineLevel="1" x14ac:dyDescent="0.2">
      <c r="A119" s="163" t="s">
        <v>1769</v>
      </c>
      <c r="B119" s="94" t="s">
        <v>90</v>
      </c>
      <c r="C119" s="70" t="s">
        <v>79</v>
      </c>
      <c r="D119" s="71">
        <f t="shared" ref="D119:AA119" si="67">$D$9</f>
        <v>1071.42</v>
      </c>
      <c r="E119" s="71">
        <f t="shared" si="67"/>
        <v>1071.42</v>
      </c>
      <c r="F119" s="71">
        <f t="shared" si="67"/>
        <v>1071.42</v>
      </c>
      <c r="G119" s="71">
        <f t="shared" si="67"/>
        <v>1071.42</v>
      </c>
      <c r="H119" s="71">
        <f t="shared" si="67"/>
        <v>1071.42</v>
      </c>
      <c r="I119" s="71">
        <f t="shared" si="67"/>
        <v>1071.42</v>
      </c>
      <c r="J119" s="71">
        <f t="shared" si="67"/>
        <v>1071.42</v>
      </c>
      <c r="K119" s="71">
        <f t="shared" si="67"/>
        <v>1071.42</v>
      </c>
      <c r="L119" s="71">
        <f t="shared" si="67"/>
        <v>1071.42</v>
      </c>
      <c r="M119" s="71">
        <f t="shared" si="67"/>
        <v>1071.42</v>
      </c>
      <c r="N119" s="71">
        <f t="shared" si="67"/>
        <v>1071.42</v>
      </c>
      <c r="O119" s="71">
        <f t="shared" si="67"/>
        <v>1071.42</v>
      </c>
      <c r="P119" s="71">
        <f t="shared" si="67"/>
        <v>1071.42</v>
      </c>
      <c r="Q119" s="71">
        <f t="shared" si="67"/>
        <v>1071.42</v>
      </c>
      <c r="R119" s="71">
        <f t="shared" si="67"/>
        <v>1071.42</v>
      </c>
      <c r="S119" s="71">
        <f t="shared" si="67"/>
        <v>1071.42</v>
      </c>
      <c r="T119" s="71">
        <f t="shared" si="67"/>
        <v>1071.42</v>
      </c>
      <c r="U119" s="71">
        <f t="shared" si="67"/>
        <v>1071.42</v>
      </c>
      <c r="V119" s="71">
        <f t="shared" si="67"/>
        <v>1071.42</v>
      </c>
      <c r="W119" s="71">
        <f t="shared" si="67"/>
        <v>1071.42</v>
      </c>
      <c r="X119" s="71">
        <f t="shared" si="67"/>
        <v>1071.42</v>
      </c>
      <c r="Y119" s="71">
        <f t="shared" si="67"/>
        <v>1071.42</v>
      </c>
      <c r="Z119" s="71">
        <f t="shared" si="67"/>
        <v>1071.42</v>
      </c>
      <c r="AA119" s="71">
        <f t="shared" si="67"/>
        <v>1071.42</v>
      </c>
    </row>
    <row r="120" spans="1:27" ht="12.75" hidden="1" customHeight="1" outlineLevel="1" x14ac:dyDescent="0.2">
      <c r="A120" s="163" t="s">
        <v>1770</v>
      </c>
      <c r="B120" s="94" t="s">
        <v>83</v>
      </c>
      <c r="C120" s="70" t="s">
        <v>79</v>
      </c>
      <c r="D120" s="71">
        <v>4.95</v>
      </c>
      <c r="E120" s="71">
        <v>4.95</v>
      </c>
      <c r="F120" s="71">
        <v>4.95</v>
      </c>
      <c r="G120" s="71">
        <v>4.95</v>
      </c>
      <c r="H120" s="71">
        <v>4.95</v>
      </c>
      <c r="I120" s="71">
        <v>4.95</v>
      </c>
      <c r="J120" s="71">
        <v>4.95</v>
      </c>
      <c r="K120" s="71">
        <v>4.95</v>
      </c>
      <c r="L120" s="71">
        <v>4.95</v>
      </c>
      <c r="M120" s="71">
        <v>4.95</v>
      </c>
      <c r="N120" s="71">
        <v>4.95</v>
      </c>
      <c r="O120" s="71">
        <v>4.95</v>
      </c>
      <c r="P120" s="71">
        <v>4.95</v>
      </c>
      <c r="Q120" s="71">
        <v>4.95</v>
      </c>
      <c r="R120" s="71">
        <v>4.95</v>
      </c>
      <c r="S120" s="71">
        <v>4.95</v>
      </c>
      <c r="T120" s="71">
        <v>4.95</v>
      </c>
      <c r="U120" s="71">
        <v>4.95</v>
      </c>
      <c r="V120" s="71">
        <v>4.95</v>
      </c>
      <c r="W120" s="71">
        <v>4.95</v>
      </c>
      <c r="X120" s="71">
        <v>4.95</v>
      </c>
      <c r="Y120" s="71">
        <v>4.95</v>
      </c>
      <c r="Z120" s="71">
        <v>4.95</v>
      </c>
      <c r="AA120" s="71">
        <v>4.95</v>
      </c>
    </row>
    <row r="121" spans="1:27" ht="12.75" hidden="1" customHeight="1" outlineLevel="1" x14ac:dyDescent="0.2">
      <c r="A121" s="163" t="s">
        <v>1771</v>
      </c>
      <c r="B121" s="94" t="s">
        <v>81</v>
      </c>
      <c r="C121" s="70" t="s">
        <v>79</v>
      </c>
      <c r="D121" s="71">
        <f>$D$11</f>
        <v>330.69</v>
      </c>
      <c r="E121" s="71">
        <f t="shared" ref="E121:AA121" si="68">$D$11</f>
        <v>330.69</v>
      </c>
      <c r="F121" s="71">
        <f t="shared" si="68"/>
        <v>330.69</v>
      </c>
      <c r="G121" s="71">
        <f t="shared" si="68"/>
        <v>330.69</v>
      </c>
      <c r="H121" s="71">
        <f t="shared" si="68"/>
        <v>330.69</v>
      </c>
      <c r="I121" s="71">
        <f t="shared" si="68"/>
        <v>330.69</v>
      </c>
      <c r="J121" s="71">
        <f t="shared" si="68"/>
        <v>330.69</v>
      </c>
      <c r="K121" s="71">
        <f t="shared" si="68"/>
        <v>330.69</v>
      </c>
      <c r="L121" s="71">
        <f t="shared" si="68"/>
        <v>330.69</v>
      </c>
      <c r="M121" s="71">
        <f t="shared" si="68"/>
        <v>330.69</v>
      </c>
      <c r="N121" s="71">
        <f t="shared" si="68"/>
        <v>330.69</v>
      </c>
      <c r="O121" s="71">
        <f t="shared" si="68"/>
        <v>330.69</v>
      </c>
      <c r="P121" s="71">
        <f t="shared" si="68"/>
        <v>330.69</v>
      </c>
      <c r="Q121" s="71">
        <f t="shared" si="68"/>
        <v>330.69</v>
      </c>
      <c r="R121" s="71">
        <f t="shared" si="68"/>
        <v>330.69</v>
      </c>
      <c r="S121" s="71">
        <f t="shared" si="68"/>
        <v>330.69</v>
      </c>
      <c r="T121" s="71">
        <f t="shared" si="68"/>
        <v>330.69</v>
      </c>
      <c r="U121" s="71">
        <f t="shared" si="68"/>
        <v>330.69</v>
      </c>
      <c r="V121" s="71">
        <f t="shared" si="68"/>
        <v>330.69</v>
      </c>
      <c r="W121" s="71">
        <f t="shared" si="68"/>
        <v>330.69</v>
      </c>
      <c r="X121" s="71">
        <f t="shared" si="68"/>
        <v>330.69</v>
      </c>
      <c r="Y121" s="71">
        <f t="shared" si="68"/>
        <v>330.69</v>
      </c>
      <c r="Z121" s="71">
        <f t="shared" si="68"/>
        <v>330.69</v>
      </c>
      <c r="AA121" s="71">
        <f t="shared" si="68"/>
        <v>330.69</v>
      </c>
    </row>
    <row r="122" spans="1:27" ht="12.75" customHeight="1" collapsed="1" x14ac:dyDescent="0.2">
      <c r="A122" s="162" t="s">
        <v>1772</v>
      </c>
      <c r="B122" s="54" t="str">
        <f>"24"&amp;"."&amp;$B$800&amp;"."&amp;$B$801</f>
        <v>24.05.2023</v>
      </c>
      <c r="C122" s="134" t="s">
        <v>76</v>
      </c>
      <c r="D122" s="135">
        <f>ROUND(((D123+D124+D126+D125)/1000),5)</f>
        <v>2.6943100000000002</v>
      </c>
      <c r="E122" s="135">
        <f>ROUND(((E123+E124+E126+E125)/1000),5)</f>
        <v>2.48611</v>
      </c>
      <c r="F122" s="135">
        <f>ROUND(((F123+F124+F126+F125)/1000),5)</f>
        <v>2.4496899999999999</v>
      </c>
      <c r="G122" s="135">
        <f t="shared" ref="G122:AA122" si="69">ROUND(((G123+G124+G126+G125)/1000),5)</f>
        <v>2.4062899999999998</v>
      </c>
      <c r="H122" s="135">
        <f t="shared" si="69"/>
        <v>2.4119000000000002</v>
      </c>
      <c r="I122" s="135">
        <f t="shared" si="69"/>
        <v>2.5716899999999998</v>
      </c>
      <c r="J122" s="135">
        <f t="shared" si="69"/>
        <v>2.8330199999999999</v>
      </c>
      <c r="K122" s="135">
        <f t="shared" si="69"/>
        <v>3.0860300000000001</v>
      </c>
      <c r="L122" s="135">
        <f t="shared" si="69"/>
        <v>3.2675399999999999</v>
      </c>
      <c r="M122" s="135">
        <f t="shared" si="69"/>
        <v>3.3223600000000002</v>
      </c>
      <c r="N122" s="135">
        <f t="shared" si="69"/>
        <v>3.3288500000000001</v>
      </c>
      <c r="O122" s="135">
        <f t="shared" si="69"/>
        <v>3.3304999999999998</v>
      </c>
      <c r="P122" s="135">
        <f t="shared" si="69"/>
        <v>3.3157999999999999</v>
      </c>
      <c r="Q122" s="135">
        <f t="shared" si="69"/>
        <v>3.3212199999999998</v>
      </c>
      <c r="R122" s="135">
        <f t="shared" si="69"/>
        <v>3.3344</v>
      </c>
      <c r="S122" s="135">
        <f t="shared" si="69"/>
        <v>3.3475899999999998</v>
      </c>
      <c r="T122" s="135">
        <f t="shared" si="69"/>
        <v>3.33107</v>
      </c>
      <c r="U122" s="135">
        <f t="shared" si="69"/>
        <v>3.3172299999999999</v>
      </c>
      <c r="V122" s="135">
        <f t="shared" si="69"/>
        <v>3.3109799999999998</v>
      </c>
      <c r="W122" s="135">
        <f t="shared" si="69"/>
        <v>3.3026800000000001</v>
      </c>
      <c r="X122" s="135">
        <f t="shared" si="69"/>
        <v>3.3026399999999998</v>
      </c>
      <c r="Y122" s="135">
        <f t="shared" si="69"/>
        <v>3.3054299999999999</v>
      </c>
      <c r="Z122" s="135">
        <f t="shared" si="69"/>
        <v>3.14255</v>
      </c>
      <c r="AA122" s="135">
        <f t="shared" si="69"/>
        <v>2.8208500000000001</v>
      </c>
    </row>
    <row r="123" spans="1:27" ht="12.75" hidden="1" customHeight="1" outlineLevel="1" x14ac:dyDescent="0.2">
      <c r="A123" s="163" t="s">
        <v>1773</v>
      </c>
      <c r="B123" s="94" t="s">
        <v>238</v>
      </c>
      <c r="C123" s="70" t="s">
        <v>79</v>
      </c>
      <c r="D123" s="71">
        <v>1287.25</v>
      </c>
      <c r="E123" s="71">
        <v>1079.05</v>
      </c>
      <c r="F123" s="71">
        <v>1042.6300000000001</v>
      </c>
      <c r="G123" s="71">
        <v>999.23</v>
      </c>
      <c r="H123" s="71">
        <v>1004.84</v>
      </c>
      <c r="I123" s="71">
        <v>1164.6300000000001</v>
      </c>
      <c r="J123" s="71">
        <v>1425.96</v>
      </c>
      <c r="K123" s="71">
        <v>1678.97</v>
      </c>
      <c r="L123" s="71">
        <v>1860.48</v>
      </c>
      <c r="M123" s="71">
        <v>1915.3</v>
      </c>
      <c r="N123" s="71">
        <v>1921.79</v>
      </c>
      <c r="O123" s="71">
        <v>1923.44</v>
      </c>
      <c r="P123" s="71">
        <v>1908.74</v>
      </c>
      <c r="Q123" s="71">
        <v>1914.16</v>
      </c>
      <c r="R123" s="71">
        <v>1927.34</v>
      </c>
      <c r="S123" s="71">
        <v>1940.53</v>
      </c>
      <c r="T123" s="71">
        <v>1924.01</v>
      </c>
      <c r="U123" s="71">
        <v>1910.17</v>
      </c>
      <c r="V123" s="71">
        <v>1903.92</v>
      </c>
      <c r="W123" s="71">
        <v>1895.62</v>
      </c>
      <c r="X123" s="71">
        <v>1895.58</v>
      </c>
      <c r="Y123" s="71">
        <v>1898.37</v>
      </c>
      <c r="Z123" s="71">
        <v>1735.49</v>
      </c>
      <c r="AA123" s="71">
        <v>1413.79</v>
      </c>
    </row>
    <row r="124" spans="1:27" ht="12.75" hidden="1" customHeight="1" outlineLevel="1" x14ac:dyDescent="0.2">
      <c r="A124" s="163" t="s">
        <v>1774</v>
      </c>
      <c r="B124" s="94" t="s">
        <v>90</v>
      </c>
      <c r="C124" s="70" t="s">
        <v>79</v>
      </c>
      <c r="D124" s="71">
        <f t="shared" ref="D124:AA124" si="70">$D$9</f>
        <v>1071.42</v>
      </c>
      <c r="E124" s="71">
        <f t="shared" si="70"/>
        <v>1071.42</v>
      </c>
      <c r="F124" s="71">
        <f t="shared" si="70"/>
        <v>1071.42</v>
      </c>
      <c r="G124" s="71">
        <f t="shared" si="70"/>
        <v>1071.42</v>
      </c>
      <c r="H124" s="71">
        <f t="shared" si="70"/>
        <v>1071.42</v>
      </c>
      <c r="I124" s="71">
        <f t="shared" si="70"/>
        <v>1071.42</v>
      </c>
      <c r="J124" s="71">
        <f t="shared" si="70"/>
        <v>1071.42</v>
      </c>
      <c r="K124" s="71">
        <f t="shared" si="70"/>
        <v>1071.42</v>
      </c>
      <c r="L124" s="71">
        <f t="shared" si="70"/>
        <v>1071.42</v>
      </c>
      <c r="M124" s="71">
        <f t="shared" si="70"/>
        <v>1071.42</v>
      </c>
      <c r="N124" s="71">
        <f t="shared" si="70"/>
        <v>1071.42</v>
      </c>
      <c r="O124" s="71">
        <f t="shared" si="70"/>
        <v>1071.42</v>
      </c>
      <c r="P124" s="71">
        <f t="shared" si="70"/>
        <v>1071.42</v>
      </c>
      <c r="Q124" s="71">
        <f t="shared" si="70"/>
        <v>1071.42</v>
      </c>
      <c r="R124" s="71">
        <f t="shared" si="70"/>
        <v>1071.42</v>
      </c>
      <c r="S124" s="71">
        <f t="shared" si="70"/>
        <v>1071.42</v>
      </c>
      <c r="T124" s="71">
        <f t="shared" si="70"/>
        <v>1071.42</v>
      </c>
      <c r="U124" s="71">
        <f t="shared" si="70"/>
        <v>1071.42</v>
      </c>
      <c r="V124" s="71">
        <f t="shared" si="70"/>
        <v>1071.42</v>
      </c>
      <c r="W124" s="71">
        <f t="shared" si="70"/>
        <v>1071.42</v>
      </c>
      <c r="X124" s="71">
        <f t="shared" si="70"/>
        <v>1071.42</v>
      </c>
      <c r="Y124" s="71">
        <f t="shared" si="70"/>
        <v>1071.42</v>
      </c>
      <c r="Z124" s="71">
        <f t="shared" si="70"/>
        <v>1071.42</v>
      </c>
      <c r="AA124" s="71">
        <f t="shared" si="70"/>
        <v>1071.42</v>
      </c>
    </row>
    <row r="125" spans="1:27" ht="12.75" hidden="1" customHeight="1" outlineLevel="1" x14ac:dyDescent="0.2">
      <c r="A125" s="163" t="s">
        <v>1775</v>
      </c>
      <c r="B125" s="94" t="s">
        <v>83</v>
      </c>
      <c r="C125" s="70" t="s">
        <v>79</v>
      </c>
      <c r="D125" s="71">
        <v>4.95</v>
      </c>
      <c r="E125" s="71">
        <v>4.95</v>
      </c>
      <c r="F125" s="71">
        <v>4.95</v>
      </c>
      <c r="G125" s="71">
        <v>4.95</v>
      </c>
      <c r="H125" s="71">
        <v>4.95</v>
      </c>
      <c r="I125" s="71">
        <v>4.95</v>
      </c>
      <c r="J125" s="71">
        <v>4.95</v>
      </c>
      <c r="K125" s="71">
        <v>4.95</v>
      </c>
      <c r="L125" s="71">
        <v>4.95</v>
      </c>
      <c r="M125" s="71">
        <v>4.95</v>
      </c>
      <c r="N125" s="71">
        <v>4.95</v>
      </c>
      <c r="O125" s="71">
        <v>4.95</v>
      </c>
      <c r="P125" s="71">
        <v>4.95</v>
      </c>
      <c r="Q125" s="71">
        <v>4.95</v>
      </c>
      <c r="R125" s="71">
        <v>4.95</v>
      </c>
      <c r="S125" s="71">
        <v>4.95</v>
      </c>
      <c r="T125" s="71">
        <v>4.95</v>
      </c>
      <c r="U125" s="71">
        <v>4.95</v>
      </c>
      <c r="V125" s="71">
        <v>4.95</v>
      </c>
      <c r="W125" s="71">
        <v>4.95</v>
      </c>
      <c r="X125" s="71">
        <v>4.95</v>
      </c>
      <c r="Y125" s="71">
        <v>4.95</v>
      </c>
      <c r="Z125" s="71">
        <v>4.95</v>
      </c>
      <c r="AA125" s="71">
        <v>4.95</v>
      </c>
    </row>
    <row r="126" spans="1:27" ht="12.75" hidden="1" customHeight="1" outlineLevel="1" x14ac:dyDescent="0.2">
      <c r="A126" s="163" t="s">
        <v>1776</v>
      </c>
      <c r="B126" s="94" t="s">
        <v>81</v>
      </c>
      <c r="C126" s="70" t="s">
        <v>79</v>
      </c>
      <c r="D126" s="71">
        <f>$D$11</f>
        <v>330.69</v>
      </c>
      <c r="E126" s="71">
        <f t="shared" ref="E126:AA126" si="71">$D$11</f>
        <v>330.69</v>
      </c>
      <c r="F126" s="71">
        <f t="shared" si="71"/>
        <v>330.69</v>
      </c>
      <c r="G126" s="71">
        <f t="shared" si="71"/>
        <v>330.69</v>
      </c>
      <c r="H126" s="71">
        <f t="shared" si="71"/>
        <v>330.69</v>
      </c>
      <c r="I126" s="71">
        <f t="shared" si="71"/>
        <v>330.69</v>
      </c>
      <c r="J126" s="71">
        <f t="shared" si="71"/>
        <v>330.69</v>
      </c>
      <c r="K126" s="71">
        <f t="shared" si="71"/>
        <v>330.69</v>
      </c>
      <c r="L126" s="71">
        <f t="shared" si="71"/>
        <v>330.69</v>
      </c>
      <c r="M126" s="71">
        <f t="shared" si="71"/>
        <v>330.69</v>
      </c>
      <c r="N126" s="71">
        <f t="shared" si="71"/>
        <v>330.69</v>
      </c>
      <c r="O126" s="71">
        <f t="shared" si="71"/>
        <v>330.69</v>
      </c>
      <c r="P126" s="71">
        <f t="shared" si="71"/>
        <v>330.69</v>
      </c>
      <c r="Q126" s="71">
        <f t="shared" si="71"/>
        <v>330.69</v>
      </c>
      <c r="R126" s="71">
        <f t="shared" si="71"/>
        <v>330.69</v>
      </c>
      <c r="S126" s="71">
        <f t="shared" si="71"/>
        <v>330.69</v>
      </c>
      <c r="T126" s="71">
        <f t="shared" si="71"/>
        <v>330.69</v>
      </c>
      <c r="U126" s="71">
        <f t="shared" si="71"/>
        <v>330.69</v>
      </c>
      <c r="V126" s="71">
        <f t="shared" si="71"/>
        <v>330.69</v>
      </c>
      <c r="W126" s="71">
        <f t="shared" si="71"/>
        <v>330.69</v>
      </c>
      <c r="X126" s="71">
        <f t="shared" si="71"/>
        <v>330.69</v>
      </c>
      <c r="Y126" s="71">
        <f t="shared" si="71"/>
        <v>330.69</v>
      </c>
      <c r="Z126" s="71">
        <f t="shared" si="71"/>
        <v>330.69</v>
      </c>
      <c r="AA126" s="71">
        <f t="shared" si="71"/>
        <v>330.69</v>
      </c>
    </row>
    <row r="127" spans="1:27" ht="12.75" customHeight="1" collapsed="1" x14ac:dyDescent="0.2">
      <c r="A127" s="162" t="s">
        <v>1777</v>
      </c>
      <c r="B127" s="54" t="str">
        <f>"25"&amp;"."&amp;$B$800&amp;"."&amp;$B$801</f>
        <v>25.05.2023</v>
      </c>
      <c r="C127" s="134" t="s">
        <v>76</v>
      </c>
      <c r="D127" s="135">
        <f>ROUND(((D128+D129+D131+D130)/1000),5)</f>
        <v>2.5144899999999999</v>
      </c>
      <c r="E127" s="135">
        <f>ROUND(((E128+E129+E131+E130)/1000),5)</f>
        <v>2.4089900000000002</v>
      </c>
      <c r="F127" s="135">
        <f>ROUND(((F128+F129+F131+F130)/1000),5)</f>
        <v>2.3435999999999999</v>
      </c>
      <c r="G127" s="135">
        <f t="shared" ref="G127:AA127" si="72">ROUND(((G128+G129+G131+G130)/1000),5)</f>
        <v>2.2944900000000001</v>
      </c>
      <c r="H127" s="135">
        <f t="shared" si="72"/>
        <v>2.2940200000000002</v>
      </c>
      <c r="I127" s="135">
        <f t="shared" si="72"/>
        <v>2.46096</v>
      </c>
      <c r="J127" s="135">
        <f t="shared" si="72"/>
        <v>2.8422200000000002</v>
      </c>
      <c r="K127" s="135">
        <f t="shared" si="72"/>
        <v>3.0055000000000001</v>
      </c>
      <c r="L127" s="135">
        <f t="shared" si="72"/>
        <v>3.22261</v>
      </c>
      <c r="M127" s="135">
        <f t="shared" si="72"/>
        <v>3.2909600000000001</v>
      </c>
      <c r="N127" s="135">
        <f t="shared" si="72"/>
        <v>3.3039999999999998</v>
      </c>
      <c r="O127" s="135">
        <f t="shared" si="72"/>
        <v>3.3134600000000001</v>
      </c>
      <c r="P127" s="135">
        <f t="shared" si="72"/>
        <v>3.29623</v>
      </c>
      <c r="Q127" s="135">
        <f t="shared" si="72"/>
        <v>3.2985199999999999</v>
      </c>
      <c r="R127" s="135">
        <f t="shared" si="72"/>
        <v>3.3231799999999998</v>
      </c>
      <c r="S127" s="135">
        <f t="shared" si="72"/>
        <v>3.3385500000000001</v>
      </c>
      <c r="T127" s="135">
        <f t="shared" si="72"/>
        <v>3.3236599999999998</v>
      </c>
      <c r="U127" s="135">
        <f t="shared" si="72"/>
        <v>3.31013</v>
      </c>
      <c r="V127" s="135">
        <f t="shared" si="72"/>
        <v>3.3030400000000002</v>
      </c>
      <c r="W127" s="135">
        <f t="shared" si="72"/>
        <v>3.2968700000000002</v>
      </c>
      <c r="X127" s="135">
        <f t="shared" si="72"/>
        <v>3.3006099999999998</v>
      </c>
      <c r="Y127" s="135">
        <f t="shared" si="72"/>
        <v>3.2963900000000002</v>
      </c>
      <c r="Z127" s="135">
        <f t="shared" si="72"/>
        <v>3.1035400000000002</v>
      </c>
      <c r="AA127" s="135">
        <f t="shared" si="72"/>
        <v>2.73149</v>
      </c>
    </row>
    <row r="128" spans="1:27" ht="12.75" hidden="1" customHeight="1" outlineLevel="1" x14ac:dyDescent="0.2">
      <c r="A128" s="163" t="s">
        <v>1778</v>
      </c>
      <c r="B128" s="94" t="s">
        <v>238</v>
      </c>
      <c r="C128" s="70" t="s">
        <v>79</v>
      </c>
      <c r="D128" s="71">
        <v>1107.43</v>
      </c>
      <c r="E128" s="71">
        <v>1001.93</v>
      </c>
      <c r="F128" s="71">
        <v>936.54</v>
      </c>
      <c r="G128" s="71">
        <v>887.43</v>
      </c>
      <c r="H128" s="71">
        <v>886.96</v>
      </c>
      <c r="I128" s="71">
        <v>1053.9000000000001</v>
      </c>
      <c r="J128" s="71">
        <v>1435.16</v>
      </c>
      <c r="K128" s="71">
        <v>1598.44</v>
      </c>
      <c r="L128" s="71">
        <v>1815.55</v>
      </c>
      <c r="M128" s="71">
        <v>1883.9</v>
      </c>
      <c r="N128" s="71">
        <v>1896.94</v>
      </c>
      <c r="O128" s="71">
        <v>1906.4</v>
      </c>
      <c r="P128" s="71">
        <v>1889.17</v>
      </c>
      <c r="Q128" s="71">
        <v>1891.46</v>
      </c>
      <c r="R128" s="71">
        <v>1916.12</v>
      </c>
      <c r="S128" s="71">
        <v>1931.49</v>
      </c>
      <c r="T128" s="71">
        <v>1916.6</v>
      </c>
      <c r="U128" s="71">
        <v>1903.07</v>
      </c>
      <c r="V128" s="71">
        <v>1895.98</v>
      </c>
      <c r="W128" s="71">
        <v>1889.81</v>
      </c>
      <c r="X128" s="71">
        <v>1893.55</v>
      </c>
      <c r="Y128" s="71">
        <v>1889.33</v>
      </c>
      <c r="Z128" s="71">
        <v>1696.48</v>
      </c>
      <c r="AA128" s="71">
        <v>1324.43</v>
      </c>
    </row>
    <row r="129" spans="1:27" ht="12.75" hidden="1" customHeight="1" outlineLevel="1" x14ac:dyDescent="0.2">
      <c r="A129" s="163" t="s">
        <v>1779</v>
      </c>
      <c r="B129" s="94" t="s">
        <v>90</v>
      </c>
      <c r="C129" s="70" t="s">
        <v>79</v>
      </c>
      <c r="D129" s="71">
        <f t="shared" ref="D129:AA129" si="73">$D$9</f>
        <v>1071.42</v>
      </c>
      <c r="E129" s="71">
        <f t="shared" si="73"/>
        <v>1071.42</v>
      </c>
      <c r="F129" s="71">
        <f t="shared" si="73"/>
        <v>1071.42</v>
      </c>
      <c r="G129" s="71">
        <f t="shared" si="73"/>
        <v>1071.42</v>
      </c>
      <c r="H129" s="71">
        <f t="shared" si="73"/>
        <v>1071.42</v>
      </c>
      <c r="I129" s="71">
        <f t="shared" si="73"/>
        <v>1071.42</v>
      </c>
      <c r="J129" s="71">
        <f t="shared" si="73"/>
        <v>1071.42</v>
      </c>
      <c r="K129" s="71">
        <f t="shared" si="73"/>
        <v>1071.42</v>
      </c>
      <c r="L129" s="71">
        <f t="shared" si="73"/>
        <v>1071.42</v>
      </c>
      <c r="M129" s="71">
        <f t="shared" si="73"/>
        <v>1071.42</v>
      </c>
      <c r="N129" s="71">
        <f t="shared" si="73"/>
        <v>1071.42</v>
      </c>
      <c r="O129" s="71">
        <f t="shared" si="73"/>
        <v>1071.42</v>
      </c>
      <c r="P129" s="71">
        <f t="shared" si="73"/>
        <v>1071.42</v>
      </c>
      <c r="Q129" s="71">
        <f t="shared" si="73"/>
        <v>1071.42</v>
      </c>
      <c r="R129" s="71">
        <f t="shared" si="73"/>
        <v>1071.42</v>
      </c>
      <c r="S129" s="71">
        <f t="shared" si="73"/>
        <v>1071.42</v>
      </c>
      <c r="T129" s="71">
        <f t="shared" si="73"/>
        <v>1071.42</v>
      </c>
      <c r="U129" s="71">
        <f t="shared" si="73"/>
        <v>1071.42</v>
      </c>
      <c r="V129" s="71">
        <f t="shared" si="73"/>
        <v>1071.42</v>
      </c>
      <c r="W129" s="71">
        <f t="shared" si="73"/>
        <v>1071.42</v>
      </c>
      <c r="X129" s="71">
        <f t="shared" si="73"/>
        <v>1071.42</v>
      </c>
      <c r="Y129" s="71">
        <f t="shared" si="73"/>
        <v>1071.42</v>
      </c>
      <c r="Z129" s="71">
        <f t="shared" si="73"/>
        <v>1071.42</v>
      </c>
      <c r="AA129" s="71">
        <f t="shared" si="73"/>
        <v>1071.42</v>
      </c>
    </row>
    <row r="130" spans="1:27" ht="12.75" hidden="1" customHeight="1" outlineLevel="1" x14ac:dyDescent="0.2">
      <c r="A130" s="163" t="s">
        <v>1780</v>
      </c>
      <c r="B130" s="94" t="s">
        <v>83</v>
      </c>
      <c r="C130" s="70" t="s">
        <v>79</v>
      </c>
      <c r="D130" s="71">
        <v>4.95</v>
      </c>
      <c r="E130" s="71">
        <v>4.95</v>
      </c>
      <c r="F130" s="71">
        <v>4.95</v>
      </c>
      <c r="G130" s="71">
        <v>4.95</v>
      </c>
      <c r="H130" s="71">
        <v>4.95</v>
      </c>
      <c r="I130" s="71">
        <v>4.95</v>
      </c>
      <c r="J130" s="71">
        <v>4.95</v>
      </c>
      <c r="K130" s="71">
        <v>4.95</v>
      </c>
      <c r="L130" s="71">
        <v>4.95</v>
      </c>
      <c r="M130" s="71">
        <v>4.95</v>
      </c>
      <c r="N130" s="71">
        <v>4.95</v>
      </c>
      <c r="O130" s="71">
        <v>4.95</v>
      </c>
      <c r="P130" s="71">
        <v>4.95</v>
      </c>
      <c r="Q130" s="71">
        <v>4.95</v>
      </c>
      <c r="R130" s="71">
        <v>4.95</v>
      </c>
      <c r="S130" s="71">
        <v>4.95</v>
      </c>
      <c r="T130" s="71">
        <v>4.95</v>
      </c>
      <c r="U130" s="71">
        <v>4.95</v>
      </c>
      <c r="V130" s="71">
        <v>4.95</v>
      </c>
      <c r="W130" s="71">
        <v>4.95</v>
      </c>
      <c r="X130" s="71">
        <v>4.95</v>
      </c>
      <c r="Y130" s="71">
        <v>4.95</v>
      </c>
      <c r="Z130" s="71">
        <v>4.95</v>
      </c>
      <c r="AA130" s="71">
        <v>4.95</v>
      </c>
    </row>
    <row r="131" spans="1:27" ht="12.75" hidden="1" customHeight="1" outlineLevel="1" x14ac:dyDescent="0.2">
      <c r="A131" s="163" t="s">
        <v>1781</v>
      </c>
      <c r="B131" s="94" t="s">
        <v>81</v>
      </c>
      <c r="C131" s="70" t="s">
        <v>79</v>
      </c>
      <c r="D131" s="71">
        <f>$D$11</f>
        <v>330.69</v>
      </c>
      <c r="E131" s="71">
        <f t="shared" ref="E131:AA131" si="74">$D$11</f>
        <v>330.69</v>
      </c>
      <c r="F131" s="71">
        <f t="shared" si="74"/>
        <v>330.69</v>
      </c>
      <c r="G131" s="71">
        <f t="shared" si="74"/>
        <v>330.69</v>
      </c>
      <c r="H131" s="71">
        <f t="shared" si="74"/>
        <v>330.69</v>
      </c>
      <c r="I131" s="71">
        <f t="shared" si="74"/>
        <v>330.69</v>
      </c>
      <c r="J131" s="71">
        <f t="shared" si="74"/>
        <v>330.69</v>
      </c>
      <c r="K131" s="71">
        <f t="shared" si="74"/>
        <v>330.69</v>
      </c>
      <c r="L131" s="71">
        <f t="shared" si="74"/>
        <v>330.69</v>
      </c>
      <c r="M131" s="71">
        <f t="shared" si="74"/>
        <v>330.69</v>
      </c>
      <c r="N131" s="71">
        <f t="shared" si="74"/>
        <v>330.69</v>
      </c>
      <c r="O131" s="71">
        <f t="shared" si="74"/>
        <v>330.69</v>
      </c>
      <c r="P131" s="71">
        <f t="shared" si="74"/>
        <v>330.69</v>
      </c>
      <c r="Q131" s="71">
        <f t="shared" si="74"/>
        <v>330.69</v>
      </c>
      <c r="R131" s="71">
        <f t="shared" si="74"/>
        <v>330.69</v>
      </c>
      <c r="S131" s="71">
        <f t="shared" si="74"/>
        <v>330.69</v>
      </c>
      <c r="T131" s="71">
        <f t="shared" si="74"/>
        <v>330.69</v>
      </c>
      <c r="U131" s="71">
        <f t="shared" si="74"/>
        <v>330.69</v>
      </c>
      <c r="V131" s="71">
        <f t="shared" si="74"/>
        <v>330.69</v>
      </c>
      <c r="W131" s="71">
        <f t="shared" si="74"/>
        <v>330.69</v>
      </c>
      <c r="X131" s="71">
        <f t="shared" si="74"/>
        <v>330.69</v>
      </c>
      <c r="Y131" s="71">
        <f t="shared" si="74"/>
        <v>330.69</v>
      </c>
      <c r="Z131" s="71">
        <f t="shared" si="74"/>
        <v>330.69</v>
      </c>
      <c r="AA131" s="71">
        <f t="shared" si="74"/>
        <v>330.69</v>
      </c>
    </row>
    <row r="132" spans="1:27" ht="12.75" customHeight="1" collapsed="1" x14ac:dyDescent="0.2">
      <c r="A132" s="162" t="s">
        <v>1782</v>
      </c>
      <c r="B132" s="54" t="str">
        <f>"26"&amp;"."&amp;$B$800&amp;"."&amp;$B$801</f>
        <v>26.05.2023</v>
      </c>
      <c r="C132" s="134" t="s">
        <v>76</v>
      </c>
      <c r="D132" s="135">
        <f>ROUND(((D133+D134+D136+D135)/1000),5)</f>
        <v>2.6260300000000001</v>
      </c>
      <c r="E132" s="135">
        <f>ROUND(((E133+E134+E136+E135)/1000),5)</f>
        <v>2.4837099999999999</v>
      </c>
      <c r="F132" s="135">
        <f>ROUND(((F133+F134+F136+F135)/1000),5)</f>
        <v>2.4215200000000001</v>
      </c>
      <c r="G132" s="135">
        <f t="shared" ref="G132:AA132" si="75">ROUND(((G133+G134+G136+G135)/1000),5)</f>
        <v>2.3759899999999998</v>
      </c>
      <c r="H132" s="135">
        <f t="shared" si="75"/>
        <v>2.3984000000000001</v>
      </c>
      <c r="I132" s="135">
        <f t="shared" si="75"/>
        <v>2.4874399999999999</v>
      </c>
      <c r="J132" s="135">
        <f t="shared" si="75"/>
        <v>2.88564</v>
      </c>
      <c r="K132" s="135">
        <f t="shared" si="75"/>
        <v>3.0632899999999998</v>
      </c>
      <c r="L132" s="135">
        <f t="shared" si="75"/>
        <v>3.3112499999999998</v>
      </c>
      <c r="M132" s="135">
        <f t="shared" si="75"/>
        <v>3.3776000000000002</v>
      </c>
      <c r="N132" s="135">
        <f t="shared" si="75"/>
        <v>3.3859599999999999</v>
      </c>
      <c r="O132" s="135">
        <f t="shared" si="75"/>
        <v>3.37954</v>
      </c>
      <c r="P132" s="135">
        <f t="shared" si="75"/>
        <v>3.3692199999999999</v>
      </c>
      <c r="Q132" s="135">
        <f t="shared" si="75"/>
        <v>3.3849499999999999</v>
      </c>
      <c r="R132" s="135">
        <f t="shared" si="75"/>
        <v>3.3816000000000002</v>
      </c>
      <c r="S132" s="135">
        <f t="shared" si="75"/>
        <v>3.3766500000000002</v>
      </c>
      <c r="T132" s="135">
        <f t="shared" si="75"/>
        <v>3.3635199999999998</v>
      </c>
      <c r="U132" s="135">
        <f t="shared" si="75"/>
        <v>3.37452</v>
      </c>
      <c r="V132" s="135">
        <f t="shared" si="75"/>
        <v>3.3702399999999999</v>
      </c>
      <c r="W132" s="135">
        <f t="shared" si="75"/>
        <v>3.3450899999999999</v>
      </c>
      <c r="X132" s="135">
        <f t="shared" si="75"/>
        <v>3.3494199999999998</v>
      </c>
      <c r="Y132" s="135">
        <f t="shared" si="75"/>
        <v>3.3713199999999999</v>
      </c>
      <c r="Z132" s="135">
        <f t="shared" si="75"/>
        <v>3.3151099999999998</v>
      </c>
      <c r="AA132" s="135">
        <f t="shared" si="75"/>
        <v>2.9887199999999998</v>
      </c>
    </row>
    <row r="133" spans="1:27" ht="12.75" hidden="1" customHeight="1" outlineLevel="1" x14ac:dyDescent="0.2">
      <c r="A133" s="163" t="s">
        <v>1783</v>
      </c>
      <c r="B133" s="94" t="s">
        <v>238</v>
      </c>
      <c r="C133" s="70" t="s">
        <v>79</v>
      </c>
      <c r="D133" s="71">
        <v>1218.97</v>
      </c>
      <c r="E133" s="71">
        <v>1076.6500000000001</v>
      </c>
      <c r="F133" s="71">
        <v>1014.46</v>
      </c>
      <c r="G133" s="71">
        <v>968.93</v>
      </c>
      <c r="H133" s="71">
        <v>991.34</v>
      </c>
      <c r="I133" s="71">
        <v>1080.3800000000001</v>
      </c>
      <c r="J133" s="71">
        <v>1478.58</v>
      </c>
      <c r="K133" s="71">
        <v>1656.23</v>
      </c>
      <c r="L133" s="71">
        <v>1904.19</v>
      </c>
      <c r="M133" s="71">
        <v>1970.54</v>
      </c>
      <c r="N133" s="71">
        <v>1978.9</v>
      </c>
      <c r="O133" s="71">
        <v>1972.48</v>
      </c>
      <c r="P133" s="71">
        <v>1962.16</v>
      </c>
      <c r="Q133" s="71">
        <v>1977.89</v>
      </c>
      <c r="R133" s="71">
        <v>1974.54</v>
      </c>
      <c r="S133" s="71">
        <v>1969.59</v>
      </c>
      <c r="T133" s="71">
        <v>1956.46</v>
      </c>
      <c r="U133" s="71">
        <v>1967.46</v>
      </c>
      <c r="V133" s="71">
        <v>1963.18</v>
      </c>
      <c r="W133" s="71">
        <v>1938.03</v>
      </c>
      <c r="X133" s="71">
        <v>1942.36</v>
      </c>
      <c r="Y133" s="71">
        <v>1964.26</v>
      </c>
      <c r="Z133" s="71">
        <v>1908.05</v>
      </c>
      <c r="AA133" s="71">
        <v>1581.66</v>
      </c>
    </row>
    <row r="134" spans="1:27" ht="12.75" hidden="1" customHeight="1" outlineLevel="1" x14ac:dyDescent="0.2">
      <c r="A134" s="163" t="s">
        <v>1784</v>
      </c>
      <c r="B134" s="94" t="s">
        <v>90</v>
      </c>
      <c r="C134" s="70" t="s">
        <v>79</v>
      </c>
      <c r="D134" s="71">
        <f t="shared" ref="D134:AA134" si="76">$D$9</f>
        <v>1071.42</v>
      </c>
      <c r="E134" s="71">
        <f t="shared" si="76"/>
        <v>1071.42</v>
      </c>
      <c r="F134" s="71">
        <f t="shared" si="76"/>
        <v>1071.42</v>
      </c>
      <c r="G134" s="71">
        <f t="shared" si="76"/>
        <v>1071.42</v>
      </c>
      <c r="H134" s="71">
        <f t="shared" si="76"/>
        <v>1071.42</v>
      </c>
      <c r="I134" s="71">
        <f t="shared" si="76"/>
        <v>1071.42</v>
      </c>
      <c r="J134" s="71">
        <f t="shared" si="76"/>
        <v>1071.42</v>
      </c>
      <c r="K134" s="71">
        <f t="shared" si="76"/>
        <v>1071.42</v>
      </c>
      <c r="L134" s="71">
        <f t="shared" si="76"/>
        <v>1071.42</v>
      </c>
      <c r="M134" s="71">
        <f t="shared" si="76"/>
        <v>1071.42</v>
      </c>
      <c r="N134" s="71">
        <f t="shared" si="76"/>
        <v>1071.42</v>
      </c>
      <c r="O134" s="71">
        <f t="shared" si="76"/>
        <v>1071.42</v>
      </c>
      <c r="P134" s="71">
        <f t="shared" si="76"/>
        <v>1071.42</v>
      </c>
      <c r="Q134" s="71">
        <f t="shared" si="76"/>
        <v>1071.42</v>
      </c>
      <c r="R134" s="71">
        <f t="shared" si="76"/>
        <v>1071.42</v>
      </c>
      <c r="S134" s="71">
        <f t="shared" si="76"/>
        <v>1071.42</v>
      </c>
      <c r="T134" s="71">
        <f t="shared" si="76"/>
        <v>1071.42</v>
      </c>
      <c r="U134" s="71">
        <f t="shared" si="76"/>
        <v>1071.42</v>
      </c>
      <c r="V134" s="71">
        <f t="shared" si="76"/>
        <v>1071.42</v>
      </c>
      <c r="W134" s="71">
        <f t="shared" si="76"/>
        <v>1071.42</v>
      </c>
      <c r="X134" s="71">
        <f t="shared" si="76"/>
        <v>1071.42</v>
      </c>
      <c r="Y134" s="71">
        <f t="shared" si="76"/>
        <v>1071.42</v>
      </c>
      <c r="Z134" s="71">
        <f t="shared" si="76"/>
        <v>1071.42</v>
      </c>
      <c r="AA134" s="71">
        <f t="shared" si="76"/>
        <v>1071.42</v>
      </c>
    </row>
    <row r="135" spans="1:27" ht="12.75" hidden="1" customHeight="1" outlineLevel="1" x14ac:dyDescent="0.2">
      <c r="A135" s="163" t="s">
        <v>1785</v>
      </c>
      <c r="B135" s="94" t="s">
        <v>83</v>
      </c>
      <c r="C135" s="70" t="s">
        <v>79</v>
      </c>
      <c r="D135" s="71">
        <v>4.95</v>
      </c>
      <c r="E135" s="71">
        <v>4.95</v>
      </c>
      <c r="F135" s="71">
        <v>4.95</v>
      </c>
      <c r="G135" s="71">
        <v>4.95</v>
      </c>
      <c r="H135" s="71">
        <v>4.95</v>
      </c>
      <c r="I135" s="71">
        <v>4.95</v>
      </c>
      <c r="J135" s="71">
        <v>4.95</v>
      </c>
      <c r="K135" s="71">
        <v>4.95</v>
      </c>
      <c r="L135" s="71">
        <v>4.95</v>
      </c>
      <c r="M135" s="71">
        <v>4.95</v>
      </c>
      <c r="N135" s="71">
        <v>4.95</v>
      </c>
      <c r="O135" s="71">
        <v>4.95</v>
      </c>
      <c r="P135" s="71">
        <v>4.95</v>
      </c>
      <c r="Q135" s="71">
        <v>4.95</v>
      </c>
      <c r="R135" s="71">
        <v>4.95</v>
      </c>
      <c r="S135" s="71">
        <v>4.95</v>
      </c>
      <c r="T135" s="71">
        <v>4.95</v>
      </c>
      <c r="U135" s="71">
        <v>4.95</v>
      </c>
      <c r="V135" s="71">
        <v>4.95</v>
      </c>
      <c r="W135" s="71">
        <v>4.95</v>
      </c>
      <c r="X135" s="71">
        <v>4.95</v>
      </c>
      <c r="Y135" s="71">
        <v>4.95</v>
      </c>
      <c r="Z135" s="71">
        <v>4.95</v>
      </c>
      <c r="AA135" s="71">
        <v>4.95</v>
      </c>
    </row>
    <row r="136" spans="1:27" ht="12.75" hidden="1" customHeight="1" outlineLevel="1" x14ac:dyDescent="0.2">
      <c r="A136" s="163" t="s">
        <v>1786</v>
      </c>
      <c r="B136" s="94" t="s">
        <v>81</v>
      </c>
      <c r="C136" s="70" t="s">
        <v>79</v>
      </c>
      <c r="D136" s="71">
        <f>$D$11</f>
        <v>330.69</v>
      </c>
      <c r="E136" s="71">
        <f t="shared" ref="E136:AA136" si="77">$D$11</f>
        <v>330.69</v>
      </c>
      <c r="F136" s="71">
        <f t="shared" si="77"/>
        <v>330.69</v>
      </c>
      <c r="G136" s="71">
        <f t="shared" si="77"/>
        <v>330.69</v>
      </c>
      <c r="H136" s="71">
        <f t="shared" si="77"/>
        <v>330.69</v>
      </c>
      <c r="I136" s="71">
        <f t="shared" si="77"/>
        <v>330.69</v>
      </c>
      <c r="J136" s="71">
        <f t="shared" si="77"/>
        <v>330.69</v>
      </c>
      <c r="K136" s="71">
        <f t="shared" si="77"/>
        <v>330.69</v>
      </c>
      <c r="L136" s="71">
        <f t="shared" si="77"/>
        <v>330.69</v>
      </c>
      <c r="M136" s="71">
        <f t="shared" si="77"/>
        <v>330.69</v>
      </c>
      <c r="N136" s="71">
        <f t="shared" si="77"/>
        <v>330.69</v>
      </c>
      <c r="O136" s="71">
        <f t="shared" si="77"/>
        <v>330.69</v>
      </c>
      <c r="P136" s="71">
        <f t="shared" si="77"/>
        <v>330.69</v>
      </c>
      <c r="Q136" s="71">
        <f t="shared" si="77"/>
        <v>330.69</v>
      </c>
      <c r="R136" s="71">
        <f t="shared" si="77"/>
        <v>330.69</v>
      </c>
      <c r="S136" s="71">
        <f t="shared" si="77"/>
        <v>330.69</v>
      </c>
      <c r="T136" s="71">
        <f t="shared" si="77"/>
        <v>330.69</v>
      </c>
      <c r="U136" s="71">
        <f t="shared" si="77"/>
        <v>330.69</v>
      </c>
      <c r="V136" s="71">
        <f t="shared" si="77"/>
        <v>330.69</v>
      </c>
      <c r="W136" s="71">
        <f t="shared" si="77"/>
        <v>330.69</v>
      </c>
      <c r="X136" s="71">
        <f t="shared" si="77"/>
        <v>330.69</v>
      </c>
      <c r="Y136" s="71">
        <f t="shared" si="77"/>
        <v>330.69</v>
      </c>
      <c r="Z136" s="71">
        <f t="shared" si="77"/>
        <v>330.69</v>
      </c>
      <c r="AA136" s="71">
        <f t="shared" si="77"/>
        <v>330.69</v>
      </c>
    </row>
    <row r="137" spans="1:27" ht="12.75" customHeight="1" collapsed="1" x14ac:dyDescent="0.2">
      <c r="A137" s="162" t="s">
        <v>1787</v>
      </c>
      <c r="B137" s="54" t="str">
        <f>"27"&amp;"."&amp;$B$800&amp;"."&amp;$B$801</f>
        <v>27.05.2023</v>
      </c>
      <c r="C137" s="134" t="s">
        <v>76</v>
      </c>
      <c r="D137" s="135">
        <f>ROUND(((D138+D139+D141+D140)/1000),5)</f>
        <v>2.9258999999999999</v>
      </c>
      <c r="E137" s="135">
        <f>ROUND(((E138+E139+E141+E140)/1000),5)</f>
        <v>2.6854800000000001</v>
      </c>
      <c r="F137" s="135">
        <f>ROUND(((F138+F139+F141+F140)/1000),5)</f>
        <v>2.5392299999999999</v>
      </c>
      <c r="G137" s="135">
        <f t="shared" ref="G137:AA137" si="78">ROUND(((G138+G139+G141+G140)/1000),5)</f>
        <v>2.48698</v>
      </c>
      <c r="H137" s="135">
        <f t="shared" si="78"/>
        <v>2.46441</v>
      </c>
      <c r="I137" s="135">
        <f t="shared" si="78"/>
        <v>2.4426800000000002</v>
      </c>
      <c r="J137" s="135">
        <f t="shared" si="78"/>
        <v>2.7487599999999999</v>
      </c>
      <c r="K137" s="135">
        <f t="shared" si="78"/>
        <v>2.9039600000000001</v>
      </c>
      <c r="L137" s="135">
        <f t="shared" si="78"/>
        <v>3.17719</v>
      </c>
      <c r="M137" s="135">
        <f t="shared" si="78"/>
        <v>3.2905899999999999</v>
      </c>
      <c r="N137" s="135">
        <f t="shared" si="78"/>
        <v>3.3229000000000002</v>
      </c>
      <c r="O137" s="135">
        <f t="shared" si="78"/>
        <v>3.3231899999999999</v>
      </c>
      <c r="P137" s="135">
        <f t="shared" si="78"/>
        <v>3.3180900000000002</v>
      </c>
      <c r="Q137" s="135">
        <f t="shared" si="78"/>
        <v>3.3187799999999998</v>
      </c>
      <c r="R137" s="135">
        <f t="shared" si="78"/>
        <v>3.3170700000000002</v>
      </c>
      <c r="S137" s="135">
        <f t="shared" si="78"/>
        <v>3.2955899999999998</v>
      </c>
      <c r="T137" s="135">
        <f t="shared" si="78"/>
        <v>3.27962</v>
      </c>
      <c r="U137" s="135">
        <f t="shared" si="78"/>
        <v>3.2146699999999999</v>
      </c>
      <c r="V137" s="135">
        <f t="shared" si="78"/>
        <v>3.2141999999999999</v>
      </c>
      <c r="W137" s="135">
        <f t="shared" si="78"/>
        <v>3.2139799999999998</v>
      </c>
      <c r="X137" s="135">
        <f t="shared" si="78"/>
        <v>3.2745099999999998</v>
      </c>
      <c r="Y137" s="135">
        <f t="shared" si="78"/>
        <v>3.2927200000000001</v>
      </c>
      <c r="Z137" s="135">
        <f t="shared" si="78"/>
        <v>3.1993499999999999</v>
      </c>
      <c r="AA137" s="135">
        <f t="shared" si="78"/>
        <v>2.89859</v>
      </c>
    </row>
    <row r="138" spans="1:27" ht="12.75" hidden="1" customHeight="1" outlineLevel="1" x14ac:dyDescent="0.2">
      <c r="A138" s="163" t="s">
        <v>1788</v>
      </c>
      <c r="B138" s="94" t="s">
        <v>238</v>
      </c>
      <c r="C138" s="70" t="s">
        <v>79</v>
      </c>
      <c r="D138" s="71">
        <v>1518.84</v>
      </c>
      <c r="E138" s="71">
        <v>1278.42</v>
      </c>
      <c r="F138" s="71">
        <v>1132.17</v>
      </c>
      <c r="G138" s="71">
        <v>1079.92</v>
      </c>
      <c r="H138" s="71">
        <v>1057.3499999999999</v>
      </c>
      <c r="I138" s="71">
        <v>1035.6199999999999</v>
      </c>
      <c r="J138" s="71">
        <v>1341.7</v>
      </c>
      <c r="K138" s="71">
        <v>1496.9</v>
      </c>
      <c r="L138" s="71">
        <v>1770.13</v>
      </c>
      <c r="M138" s="71">
        <v>1883.53</v>
      </c>
      <c r="N138" s="71">
        <v>1915.84</v>
      </c>
      <c r="O138" s="71">
        <v>1916.13</v>
      </c>
      <c r="P138" s="71">
        <v>1911.03</v>
      </c>
      <c r="Q138" s="71">
        <v>1911.72</v>
      </c>
      <c r="R138" s="71">
        <v>1910.01</v>
      </c>
      <c r="S138" s="71">
        <v>1888.53</v>
      </c>
      <c r="T138" s="71">
        <v>1872.56</v>
      </c>
      <c r="U138" s="71">
        <v>1807.61</v>
      </c>
      <c r="V138" s="71">
        <v>1807.14</v>
      </c>
      <c r="W138" s="71">
        <v>1806.92</v>
      </c>
      <c r="X138" s="71">
        <v>1867.45</v>
      </c>
      <c r="Y138" s="71">
        <v>1885.66</v>
      </c>
      <c r="Z138" s="71">
        <v>1792.29</v>
      </c>
      <c r="AA138" s="71">
        <v>1491.53</v>
      </c>
    </row>
    <row r="139" spans="1:27" ht="12.75" hidden="1" customHeight="1" outlineLevel="1" x14ac:dyDescent="0.2">
      <c r="A139" s="163" t="s">
        <v>1789</v>
      </c>
      <c r="B139" s="94" t="s">
        <v>90</v>
      </c>
      <c r="C139" s="70" t="s">
        <v>79</v>
      </c>
      <c r="D139" s="71">
        <f t="shared" ref="D139:AA139" si="79">$D$9</f>
        <v>1071.42</v>
      </c>
      <c r="E139" s="71">
        <f t="shared" si="79"/>
        <v>1071.42</v>
      </c>
      <c r="F139" s="71">
        <f t="shared" si="79"/>
        <v>1071.42</v>
      </c>
      <c r="G139" s="71">
        <f t="shared" si="79"/>
        <v>1071.42</v>
      </c>
      <c r="H139" s="71">
        <f t="shared" si="79"/>
        <v>1071.42</v>
      </c>
      <c r="I139" s="71">
        <f t="shared" si="79"/>
        <v>1071.42</v>
      </c>
      <c r="J139" s="71">
        <f t="shared" si="79"/>
        <v>1071.42</v>
      </c>
      <c r="K139" s="71">
        <f t="shared" si="79"/>
        <v>1071.42</v>
      </c>
      <c r="L139" s="71">
        <f t="shared" si="79"/>
        <v>1071.42</v>
      </c>
      <c r="M139" s="71">
        <f t="shared" si="79"/>
        <v>1071.42</v>
      </c>
      <c r="N139" s="71">
        <f t="shared" si="79"/>
        <v>1071.42</v>
      </c>
      <c r="O139" s="71">
        <f t="shared" si="79"/>
        <v>1071.42</v>
      </c>
      <c r="P139" s="71">
        <f t="shared" si="79"/>
        <v>1071.42</v>
      </c>
      <c r="Q139" s="71">
        <f t="shared" si="79"/>
        <v>1071.42</v>
      </c>
      <c r="R139" s="71">
        <f t="shared" si="79"/>
        <v>1071.42</v>
      </c>
      <c r="S139" s="71">
        <f t="shared" si="79"/>
        <v>1071.42</v>
      </c>
      <c r="T139" s="71">
        <f t="shared" si="79"/>
        <v>1071.42</v>
      </c>
      <c r="U139" s="71">
        <f t="shared" si="79"/>
        <v>1071.42</v>
      </c>
      <c r="V139" s="71">
        <f t="shared" si="79"/>
        <v>1071.42</v>
      </c>
      <c r="W139" s="71">
        <f t="shared" si="79"/>
        <v>1071.42</v>
      </c>
      <c r="X139" s="71">
        <f t="shared" si="79"/>
        <v>1071.42</v>
      </c>
      <c r="Y139" s="71">
        <f t="shared" si="79"/>
        <v>1071.42</v>
      </c>
      <c r="Z139" s="71">
        <f t="shared" si="79"/>
        <v>1071.42</v>
      </c>
      <c r="AA139" s="71">
        <f t="shared" si="79"/>
        <v>1071.42</v>
      </c>
    </row>
    <row r="140" spans="1:27" ht="12.75" hidden="1" customHeight="1" outlineLevel="1" x14ac:dyDescent="0.2">
      <c r="A140" s="163" t="s">
        <v>1790</v>
      </c>
      <c r="B140" s="94" t="s">
        <v>83</v>
      </c>
      <c r="C140" s="70" t="s">
        <v>79</v>
      </c>
      <c r="D140" s="71">
        <v>4.95</v>
      </c>
      <c r="E140" s="71">
        <v>4.95</v>
      </c>
      <c r="F140" s="71">
        <v>4.95</v>
      </c>
      <c r="G140" s="71">
        <v>4.95</v>
      </c>
      <c r="H140" s="71">
        <v>4.95</v>
      </c>
      <c r="I140" s="71">
        <v>4.95</v>
      </c>
      <c r="J140" s="71">
        <v>4.95</v>
      </c>
      <c r="K140" s="71">
        <v>4.95</v>
      </c>
      <c r="L140" s="71">
        <v>4.95</v>
      </c>
      <c r="M140" s="71">
        <v>4.95</v>
      </c>
      <c r="N140" s="71">
        <v>4.95</v>
      </c>
      <c r="O140" s="71">
        <v>4.95</v>
      </c>
      <c r="P140" s="71">
        <v>4.95</v>
      </c>
      <c r="Q140" s="71">
        <v>4.95</v>
      </c>
      <c r="R140" s="71">
        <v>4.95</v>
      </c>
      <c r="S140" s="71">
        <v>4.95</v>
      </c>
      <c r="T140" s="71">
        <v>4.95</v>
      </c>
      <c r="U140" s="71">
        <v>4.95</v>
      </c>
      <c r="V140" s="71">
        <v>4.95</v>
      </c>
      <c r="W140" s="71">
        <v>4.95</v>
      </c>
      <c r="X140" s="71">
        <v>4.95</v>
      </c>
      <c r="Y140" s="71">
        <v>4.95</v>
      </c>
      <c r="Z140" s="71">
        <v>4.95</v>
      </c>
      <c r="AA140" s="71">
        <v>4.95</v>
      </c>
    </row>
    <row r="141" spans="1:27" ht="12.75" hidden="1" customHeight="1" outlineLevel="1" x14ac:dyDescent="0.2">
      <c r="A141" s="163" t="s">
        <v>1791</v>
      </c>
      <c r="B141" s="94" t="s">
        <v>81</v>
      </c>
      <c r="C141" s="70" t="s">
        <v>79</v>
      </c>
      <c r="D141" s="71">
        <f>$D$11</f>
        <v>330.69</v>
      </c>
      <c r="E141" s="71">
        <f t="shared" ref="E141:AA141" si="80">$D$11</f>
        <v>330.69</v>
      </c>
      <c r="F141" s="71">
        <f t="shared" si="80"/>
        <v>330.69</v>
      </c>
      <c r="G141" s="71">
        <f t="shared" si="80"/>
        <v>330.69</v>
      </c>
      <c r="H141" s="71">
        <f t="shared" si="80"/>
        <v>330.69</v>
      </c>
      <c r="I141" s="71">
        <f t="shared" si="80"/>
        <v>330.69</v>
      </c>
      <c r="J141" s="71">
        <f t="shared" si="80"/>
        <v>330.69</v>
      </c>
      <c r="K141" s="71">
        <f t="shared" si="80"/>
        <v>330.69</v>
      </c>
      <c r="L141" s="71">
        <f t="shared" si="80"/>
        <v>330.69</v>
      </c>
      <c r="M141" s="71">
        <f t="shared" si="80"/>
        <v>330.69</v>
      </c>
      <c r="N141" s="71">
        <f t="shared" si="80"/>
        <v>330.69</v>
      </c>
      <c r="O141" s="71">
        <f t="shared" si="80"/>
        <v>330.69</v>
      </c>
      <c r="P141" s="71">
        <f t="shared" si="80"/>
        <v>330.69</v>
      </c>
      <c r="Q141" s="71">
        <f t="shared" si="80"/>
        <v>330.69</v>
      </c>
      <c r="R141" s="71">
        <f t="shared" si="80"/>
        <v>330.69</v>
      </c>
      <c r="S141" s="71">
        <f t="shared" si="80"/>
        <v>330.69</v>
      </c>
      <c r="T141" s="71">
        <f t="shared" si="80"/>
        <v>330.69</v>
      </c>
      <c r="U141" s="71">
        <f t="shared" si="80"/>
        <v>330.69</v>
      </c>
      <c r="V141" s="71">
        <f t="shared" si="80"/>
        <v>330.69</v>
      </c>
      <c r="W141" s="71">
        <f t="shared" si="80"/>
        <v>330.69</v>
      </c>
      <c r="X141" s="71">
        <f t="shared" si="80"/>
        <v>330.69</v>
      </c>
      <c r="Y141" s="71">
        <f t="shared" si="80"/>
        <v>330.69</v>
      </c>
      <c r="Z141" s="71">
        <f t="shared" si="80"/>
        <v>330.69</v>
      </c>
      <c r="AA141" s="71">
        <f t="shared" si="80"/>
        <v>330.69</v>
      </c>
    </row>
    <row r="142" spans="1:27" ht="12.75" customHeight="1" collapsed="1" x14ac:dyDescent="0.2">
      <c r="A142" s="162" t="s">
        <v>1792</v>
      </c>
      <c r="B142" s="54" t="str">
        <f>"28"&amp;"."&amp;$B$800&amp;"."&amp;$B$801</f>
        <v>28.05.2023</v>
      </c>
      <c r="C142" s="134" t="s">
        <v>76</v>
      </c>
      <c r="D142" s="135">
        <f>ROUND(((D143+D144+D146+D145)/1000),5)</f>
        <v>2.7799700000000001</v>
      </c>
      <c r="E142" s="135">
        <f>ROUND(((E143+E144+E146+E145)/1000),5)</f>
        <v>2.6166299999999998</v>
      </c>
      <c r="F142" s="135">
        <f>ROUND(((F143+F144+F146+F145)/1000),5)</f>
        <v>2.4896799999999999</v>
      </c>
      <c r="G142" s="135">
        <f t="shared" ref="G142:AA142" si="81">ROUND(((G143+G144+G146+G145)/1000),5)</f>
        <v>2.4592100000000001</v>
      </c>
      <c r="H142" s="135">
        <f t="shared" si="81"/>
        <v>2.4313099999999999</v>
      </c>
      <c r="I142" s="135">
        <f t="shared" si="81"/>
        <v>2.4139900000000001</v>
      </c>
      <c r="J142" s="135">
        <f t="shared" si="81"/>
        <v>2.6052300000000002</v>
      </c>
      <c r="K142" s="135">
        <f t="shared" si="81"/>
        <v>2.7376800000000001</v>
      </c>
      <c r="L142" s="135">
        <f t="shared" si="81"/>
        <v>3.0046900000000001</v>
      </c>
      <c r="M142" s="135">
        <f t="shared" si="81"/>
        <v>3.17814</v>
      </c>
      <c r="N142" s="135">
        <f t="shared" si="81"/>
        <v>3.2216399999999998</v>
      </c>
      <c r="O142" s="135">
        <f t="shared" si="81"/>
        <v>3.2324799999999998</v>
      </c>
      <c r="P142" s="135">
        <f t="shared" si="81"/>
        <v>3.2263999999999999</v>
      </c>
      <c r="Q142" s="135">
        <f t="shared" si="81"/>
        <v>3.2315399999999999</v>
      </c>
      <c r="R142" s="135">
        <f t="shared" si="81"/>
        <v>3.23054</v>
      </c>
      <c r="S142" s="135">
        <f t="shared" si="81"/>
        <v>3.22878</v>
      </c>
      <c r="T142" s="135">
        <f t="shared" si="81"/>
        <v>3.2186699999999999</v>
      </c>
      <c r="U142" s="135">
        <f t="shared" si="81"/>
        <v>3.19868</v>
      </c>
      <c r="V142" s="135">
        <f t="shared" si="81"/>
        <v>3.20757</v>
      </c>
      <c r="W142" s="135">
        <f t="shared" si="81"/>
        <v>3.20472</v>
      </c>
      <c r="X142" s="135">
        <f t="shared" si="81"/>
        <v>3.2444000000000002</v>
      </c>
      <c r="Y142" s="135">
        <f t="shared" si="81"/>
        <v>3.2629700000000001</v>
      </c>
      <c r="Z142" s="135">
        <f t="shared" si="81"/>
        <v>3.1638000000000002</v>
      </c>
      <c r="AA142" s="135">
        <f t="shared" si="81"/>
        <v>2.84198</v>
      </c>
    </row>
    <row r="143" spans="1:27" ht="12.75" hidden="1" customHeight="1" outlineLevel="1" x14ac:dyDescent="0.2">
      <c r="A143" s="163" t="s">
        <v>1793</v>
      </c>
      <c r="B143" s="94" t="s">
        <v>238</v>
      </c>
      <c r="C143" s="70" t="s">
        <v>79</v>
      </c>
      <c r="D143" s="71">
        <v>1372.91</v>
      </c>
      <c r="E143" s="71">
        <v>1209.57</v>
      </c>
      <c r="F143" s="71">
        <v>1082.6199999999999</v>
      </c>
      <c r="G143" s="71">
        <v>1052.1500000000001</v>
      </c>
      <c r="H143" s="71">
        <v>1024.25</v>
      </c>
      <c r="I143" s="71">
        <v>1006.93</v>
      </c>
      <c r="J143" s="71">
        <v>1198.17</v>
      </c>
      <c r="K143" s="71">
        <v>1330.62</v>
      </c>
      <c r="L143" s="71">
        <v>1597.63</v>
      </c>
      <c r="M143" s="71">
        <v>1771.08</v>
      </c>
      <c r="N143" s="71">
        <v>1814.58</v>
      </c>
      <c r="O143" s="71">
        <v>1825.42</v>
      </c>
      <c r="P143" s="71">
        <v>1819.34</v>
      </c>
      <c r="Q143" s="71">
        <v>1824.48</v>
      </c>
      <c r="R143" s="71">
        <v>1823.48</v>
      </c>
      <c r="S143" s="71">
        <v>1821.72</v>
      </c>
      <c r="T143" s="71">
        <v>1811.61</v>
      </c>
      <c r="U143" s="71">
        <v>1791.62</v>
      </c>
      <c r="V143" s="71">
        <v>1800.51</v>
      </c>
      <c r="W143" s="71">
        <v>1797.66</v>
      </c>
      <c r="X143" s="71">
        <v>1837.34</v>
      </c>
      <c r="Y143" s="71">
        <v>1855.91</v>
      </c>
      <c r="Z143" s="71">
        <v>1756.74</v>
      </c>
      <c r="AA143" s="71">
        <v>1434.92</v>
      </c>
    </row>
    <row r="144" spans="1:27" ht="12.75" hidden="1" customHeight="1" outlineLevel="1" x14ac:dyDescent="0.2">
      <c r="A144" s="163" t="s">
        <v>1794</v>
      </c>
      <c r="B144" s="94" t="s">
        <v>90</v>
      </c>
      <c r="C144" s="70" t="s">
        <v>79</v>
      </c>
      <c r="D144" s="71">
        <f t="shared" ref="D144:AA144" si="82">$D$9</f>
        <v>1071.42</v>
      </c>
      <c r="E144" s="71">
        <f t="shared" si="82"/>
        <v>1071.42</v>
      </c>
      <c r="F144" s="71">
        <f t="shared" si="82"/>
        <v>1071.42</v>
      </c>
      <c r="G144" s="71">
        <f t="shared" si="82"/>
        <v>1071.42</v>
      </c>
      <c r="H144" s="71">
        <f t="shared" si="82"/>
        <v>1071.42</v>
      </c>
      <c r="I144" s="71">
        <f t="shared" si="82"/>
        <v>1071.42</v>
      </c>
      <c r="J144" s="71">
        <f t="shared" si="82"/>
        <v>1071.42</v>
      </c>
      <c r="K144" s="71">
        <f t="shared" si="82"/>
        <v>1071.42</v>
      </c>
      <c r="L144" s="71">
        <f t="shared" si="82"/>
        <v>1071.42</v>
      </c>
      <c r="M144" s="71">
        <f t="shared" si="82"/>
        <v>1071.42</v>
      </c>
      <c r="N144" s="71">
        <f t="shared" si="82"/>
        <v>1071.42</v>
      </c>
      <c r="O144" s="71">
        <f t="shared" si="82"/>
        <v>1071.42</v>
      </c>
      <c r="P144" s="71">
        <f t="shared" si="82"/>
        <v>1071.42</v>
      </c>
      <c r="Q144" s="71">
        <f t="shared" si="82"/>
        <v>1071.42</v>
      </c>
      <c r="R144" s="71">
        <f t="shared" si="82"/>
        <v>1071.42</v>
      </c>
      <c r="S144" s="71">
        <f t="shared" si="82"/>
        <v>1071.42</v>
      </c>
      <c r="T144" s="71">
        <f t="shared" si="82"/>
        <v>1071.42</v>
      </c>
      <c r="U144" s="71">
        <f t="shared" si="82"/>
        <v>1071.42</v>
      </c>
      <c r="V144" s="71">
        <f t="shared" si="82"/>
        <v>1071.42</v>
      </c>
      <c r="W144" s="71">
        <f t="shared" si="82"/>
        <v>1071.42</v>
      </c>
      <c r="X144" s="71">
        <f t="shared" si="82"/>
        <v>1071.42</v>
      </c>
      <c r="Y144" s="71">
        <f t="shared" si="82"/>
        <v>1071.42</v>
      </c>
      <c r="Z144" s="71">
        <f t="shared" si="82"/>
        <v>1071.42</v>
      </c>
      <c r="AA144" s="71">
        <f t="shared" si="82"/>
        <v>1071.42</v>
      </c>
    </row>
    <row r="145" spans="1:27" ht="12.75" hidden="1" customHeight="1" outlineLevel="1" x14ac:dyDescent="0.2">
      <c r="A145" s="163" t="s">
        <v>1795</v>
      </c>
      <c r="B145" s="94" t="s">
        <v>83</v>
      </c>
      <c r="C145" s="70" t="s">
        <v>79</v>
      </c>
      <c r="D145" s="71">
        <v>4.95</v>
      </c>
      <c r="E145" s="71">
        <v>4.95</v>
      </c>
      <c r="F145" s="71">
        <v>4.95</v>
      </c>
      <c r="G145" s="71">
        <v>4.95</v>
      </c>
      <c r="H145" s="71">
        <v>4.95</v>
      </c>
      <c r="I145" s="71">
        <v>4.95</v>
      </c>
      <c r="J145" s="71">
        <v>4.95</v>
      </c>
      <c r="K145" s="71">
        <v>4.95</v>
      </c>
      <c r="L145" s="71">
        <v>4.95</v>
      </c>
      <c r="M145" s="71">
        <v>4.95</v>
      </c>
      <c r="N145" s="71">
        <v>4.95</v>
      </c>
      <c r="O145" s="71">
        <v>4.95</v>
      </c>
      <c r="P145" s="71">
        <v>4.95</v>
      </c>
      <c r="Q145" s="71">
        <v>4.95</v>
      </c>
      <c r="R145" s="71">
        <v>4.95</v>
      </c>
      <c r="S145" s="71">
        <v>4.95</v>
      </c>
      <c r="T145" s="71">
        <v>4.95</v>
      </c>
      <c r="U145" s="71">
        <v>4.95</v>
      </c>
      <c r="V145" s="71">
        <v>4.95</v>
      </c>
      <c r="W145" s="71">
        <v>4.95</v>
      </c>
      <c r="X145" s="71">
        <v>4.95</v>
      </c>
      <c r="Y145" s="71">
        <v>4.95</v>
      </c>
      <c r="Z145" s="71">
        <v>4.95</v>
      </c>
      <c r="AA145" s="71">
        <v>4.95</v>
      </c>
    </row>
    <row r="146" spans="1:27" ht="12.75" hidden="1" customHeight="1" outlineLevel="1" x14ac:dyDescent="0.2">
      <c r="A146" s="163" t="s">
        <v>1796</v>
      </c>
      <c r="B146" s="94" t="s">
        <v>81</v>
      </c>
      <c r="C146" s="70" t="s">
        <v>79</v>
      </c>
      <c r="D146" s="71">
        <f>$D$11</f>
        <v>330.69</v>
      </c>
      <c r="E146" s="71">
        <f t="shared" ref="E146:AA146" si="83">$D$11</f>
        <v>330.69</v>
      </c>
      <c r="F146" s="71">
        <f t="shared" si="83"/>
        <v>330.69</v>
      </c>
      <c r="G146" s="71">
        <f t="shared" si="83"/>
        <v>330.69</v>
      </c>
      <c r="H146" s="71">
        <f t="shared" si="83"/>
        <v>330.69</v>
      </c>
      <c r="I146" s="71">
        <f t="shared" si="83"/>
        <v>330.69</v>
      </c>
      <c r="J146" s="71">
        <f t="shared" si="83"/>
        <v>330.69</v>
      </c>
      <c r="K146" s="71">
        <f t="shared" si="83"/>
        <v>330.69</v>
      </c>
      <c r="L146" s="71">
        <f t="shared" si="83"/>
        <v>330.69</v>
      </c>
      <c r="M146" s="71">
        <f t="shared" si="83"/>
        <v>330.69</v>
      </c>
      <c r="N146" s="71">
        <f t="shared" si="83"/>
        <v>330.69</v>
      </c>
      <c r="O146" s="71">
        <f t="shared" si="83"/>
        <v>330.69</v>
      </c>
      <c r="P146" s="71">
        <f t="shared" si="83"/>
        <v>330.69</v>
      </c>
      <c r="Q146" s="71">
        <f t="shared" si="83"/>
        <v>330.69</v>
      </c>
      <c r="R146" s="71">
        <f t="shared" si="83"/>
        <v>330.69</v>
      </c>
      <c r="S146" s="71">
        <f t="shared" si="83"/>
        <v>330.69</v>
      </c>
      <c r="T146" s="71">
        <f t="shared" si="83"/>
        <v>330.69</v>
      </c>
      <c r="U146" s="71">
        <f t="shared" si="83"/>
        <v>330.69</v>
      </c>
      <c r="V146" s="71">
        <f t="shared" si="83"/>
        <v>330.69</v>
      </c>
      <c r="W146" s="71">
        <f t="shared" si="83"/>
        <v>330.69</v>
      </c>
      <c r="X146" s="71">
        <f t="shared" si="83"/>
        <v>330.69</v>
      </c>
      <c r="Y146" s="71">
        <f t="shared" si="83"/>
        <v>330.69</v>
      </c>
      <c r="Z146" s="71">
        <f t="shared" si="83"/>
        <v>330.69</v>
      </c>
      <c r="AA146" s="71">
        <f t="shared" si="83"/>
        <v>330.69</v>
      </c>
    </row>
    <row r="147" spans="1:27" ht="12.75" customHeight="1" collapsed="1" x14ac:dyDescent="0.2">
      <c r="A147" s="162" t="s">
        <v>1797</v>
      </c>
      <c r="B147" s="54" t="str">
        <f>"29"&amp;"."&amp;$B$800&amp;"."&amp;$B$801</f>
        <v>29.05.2023</v>
      </c>
      <c r="C147" s="134" t="s">
        <v>76</v>
      </c>
      <c r="D147" s="135">
        <f>ROUND(((D148+D149+D151+D150)/1000),5)</f>
        <v>2.72024</v>
      </c>
      <c r="E147" s="135">
        <f>ROUND(((E148+E149+E151+E150)/1000),5)</f>
        <v>2.54508</v>
      </c>
      <c r="F147" s="135">
        <f>ROUND(((F148+F149+F151+F150)/1000),5)</f>
        <v>2.4552900000000002</v>
      </c>
      <c r="G147" s="135">
        <f t="shared" ref="G147:AA147" si="84">ROUND(((G148+G149+G151+G150)/1000),5)</f>
        <v>2.4162499999999998</v>
      </c>
      <c r="H147" s="135">
        <f t="shared" si="84"/>
        <v>2.4205700000000001</v>
      </c>
      <c r="I147" s="135">
        <f t="shared" si="84"/>
        <v>2.48197</v>
      </c>
      <c r="J147" s="135">
        <f t="shared" si="84"/>
        <v>2.8994</v>
      </c>
      <c r="K147" s="135">
        <f t="shared" si="84"/>
        <v>3.1389300000000002</v>
      </c>
      <c r="L147" s="135">
        <f t="shared" si="84"/>
        <v>3.3358099999999999</v>
      </c>
      <c r="M147" s="135">
        <f t="shared" si="84"/>
        <v>3.35453</v>
      </c>
      <c r="N147" s="135">
        <f t="shared" si="84"/>
        <v>3.3730000000000002</v>
      </c>
      <c r="O147" s="135">
        <f t="shared" si="84"/>
        <v>3.3947500000000002</v>
      </c>
      <c r="P147" s="135">
        <f t="shared" si="84"/>
        <v>3.3694700000000002</v>
      </c>
      <c r="Q147" s="135">
        <f t="shared" si="84"/>
        <v>3.36348</v>
      </c>
      <c r="R147" s="135">
        <f t="shared" si="84"/>
        <v>3.4130799999999999</v>
      </c>
      <c r="S147" s="135">
        <f t="shared" si="84"/>
        <v>3.40143</v>
      </c>
      <c r="T147" s="135">
        <f t="shared" si="84"/>
        <v>3.38137</v>
      </c>
      <c r="U147" s="135">
        <f t="shared" si="84"/>
        <v>3.3645200000000002</v>
      </c>
      <c r="V147" s="135">
        <f t="shared" si="84"/>
        <v>3.3523200000000002</v>
      </c>
      <c r="W147" s="135">
        <f t="shared" si="84"/>
        <v>3.3387699999999998</v>
      </c>
      <c r="X147" s="135">
        <f t="shared" si="84"/>
        <v>3.3357000000000001</v>
      </c>
      <c r="Y147" s="135">
        <f t="shared" si="84"/>
        <v>3.3292099999999998</v>
      </c>
      <c r="Z147" s="135">
        <f t="shared" si="84"/>
        <v>3.2312699999999999</v>
      </c>
      <c r="AA147" s="135">
        <f t="shared" si="84"/>
        <v>2.8455400000000002</v>
      </c>
    </row>
    <row r="148" spans="1:27" ht="12.75" hidden="1" customHeight="1" outlineLevel="1" x14ac:dyDescent="0.2">
      <c r="A148" s="163" t="s">
        <v>1798</v>
      </c>
      <c r="B148" s="94" t="s">
        <v>238</v>
      </c>
      <c r="C148" s="70" t="s">
        <v>79</v>
      </c>
      <c r="D148" s="71">
        <v>1313.18</v>
      </c>
      <c r="E148" s="71">
        <v>1138.02</v>
      </c>
      <c r="F148" s="71">
        <v>1048.23</v>
      </c>
      <c r="G148" s="71">
        <v>1009.19</v>
      </c>
      <c r="H148" s="71">
        <v>1013.51</v>
      </c>
      <c r="I148" s="71">
        <v>1074.9100000000001</v>
      </c>
      <c r="J148" s="71">
        <v>1492.34</v>
      </c>
      <c r="K148" s="71">
        <v>1731.87</v>
      </c>
      <c r="L148" s="71">
        <v>1928.75</v>
      </c>
      <c r="M148" s="71">
        <v>1947.47</v>
      </c>
      <c r="N148" s="71">
        <v>1965.94</v>
      </c>
      <c r="O148" s="71">
        <v>1987.69</v>
      </c>
      <c r="P148" s="71">
        <v>1962.41</v>
      </c>
      <c r="Q148" s="71">
        <v>1956.42</v>
      </c>
      <c r="R148" s="71">
        <v>2006.02</v>
      </c>
      <c r="S148" s="71">
        <v>1994.37</v>
      </c>
      <c r="T148" s="71">
        <v>1974.31</v>
      </c>
      <c r="U148" s="71">
        <v>1957.46</v>
      </c>
      <c r="V148" s="71">
        <v>1945.26</v>
      </c>
      <c r="W148" s="71">
        <v>1931.71</v>
      </c>
      <c r="X148" s="71">
        <v>1928.64</v>
      </c>
      <c r="Y148" s="71">
        <v>1922.15</v>
      </c>
      <c r="Z148" s="71">
        <v>1824.21</v>
      </c>
      <c r="AA148" s="71">
        <v>1438.48</v>
      </c>
    </row>
    <row r="149" spans="1:27" ht="12.75" hidden="1" customHeight="1" outlineLevel="1" x14ac:dyDescent="0.2">
      <c r="A149" s="163" t="s">
        <v>1799</v>
      </c>
      <c r="B149" s="94" t="s">
        <v>90</v>
      </c>
      <c r="C149" s="70" t="s">
        <v>79</v>
      </c>
      <c r="D149" s="71">
        <f t="shared" ref="D149:AA149" si="85">$D$9</f>
        <v>1071.42</v>
      </c>
      <c r="E149" s="71">
        <f t="shared" si="85"/>
        <v>1071.42</v>
      </c>
      <c r="F149" s="71">
        <f t="shared" si="85"/>
        <v>1071.42</v>
      </c>
      <c r="G149" s="71">
        <f t="shared" si="85"/>
        <v>1071.42</v>
      </c>
      <c r="H149" s="71">
        <f t="shared" si="85"/>
        <v>1071.42</v>
      </c>
      <c r="I149" s="71">
        <f t="shared" si="85"/>
        <v>1071.42</v>
      </c>
      <c r="J149" s="71">
        <f t="shared" si="85"/>
        <v>1071.42</v>
      </c>
      <c r="K149" s="71">
        <f t="shared" si="85"/>
        <v>1071.42</v>
      </c>
      <c r="L149" s="71">
        <f t="shared" si="85"/>
        <v>1071.42</v>
      </c>
      <c r="M149" s="71">
        <f t="shared" si="85"/>
        <v>1071.42</v>
      </c>
      <c r="N149" s="71">
        <f t="shared" si="85"/>
        <v>1071.42</v>
      </c>
      <c r="O149" s="71">
        <f t="shared" si="85"/>
        <v>1071.42</v>
      </c>
      <c r="P149" s="71">
        <f t="shared" si="85"/>
        <v>1071.42</v>
      </c>
      <c r="Q149" s="71">
        <f t="shared" si="85"/>
        <v>1071.42</v>
      </c>
      <c r="R149" s="71">
        <f t="shared" si="85"/>
        <v>1071.42</v>
      </c>
      <c r="S149" s="71">
        <f t="shared" si="85"/>
        <v>1071.42</v>
      </c>
      <c r="T149" s="71">
        <f t="shared" si="85"/>
        <v>1071.42</v>
      </c>
      <c r="U149" s="71">
        <f t="shared" si="85"/>
        <v>1071.42</v>
      </c>
      <c r="V149" s="71">
        <f t="shared" si="85"/>
        <v>1071.42</v>
      </c>
      <c r="W149" s="71">
        <f t="shared" si="85"/>
        <v>1071.42</v>
      </c>
      <c r="X149" s="71">
        <f t="shared" si="85"/>
        <v>1071.42</v>
      </c>
      <c r="Y149" s="71">
        <f t="shared" si="85"/>
        <v>1071.42</v>
      </c>
      <c r="Z149" s="71">
        <f t="shared" si="85"/>
        <v>1071.42</v>
      </c>
      <c r="AA149" s="71">
        <f t="shared" si="85"/>
        <v>1071.42</v>
      </c>
    </row>
    <row r="150" spans="1:27" ht="12.75" hidden="1" customHeight="1" outlineLevel="1" x14ac:dyDescent="0.2">
      <c r="A150" s="163" t="s">
        <v>1800</v>
      </c>
      <c r="B150" s="94" t="s">
        <v>83</v>
      </c>
      <c r="C150" s="70" t="s">
        <v>79</v>
      </c>
      <c r="D150" s="71">
        <v>4.95</v>
      </c>
      <c r="E150" s="71">
        <v>4.95</v>
      </c>
      <c r="F150" s="71">
        <v>4.95</v>
      </c>
      <c r="G150" s="71">
        <v>4.95</v>
      </c>
      <c r="H150" s="71">
        <v>4.95</v>
      </c>
      <c r="I150" s="71">
        <v>4.95</v>
      </c>
      <c r="J150" s="71">
        <v>4.95</v>
      </c>
      <c r="K150" s="71">
        <v>4.95</v>
      </c>
      <c r="L150" s="71">
        <v>4.95</v>
      </c>
      <c r="M150" s="71">
        <v>4.95</v>
      </c>
      <c r="N150" s="71">
        <v>4.95</v>
      </c>
      <c r="O150" s="71">
        <v>4.95</v>
      </c>
      <c r="P150" s="71">
        <v>4.95</v>
      </c>
      <c r="Q150" s="71">
        <v>4.95</v>
      </c>
      <c r="R150" s="71">
        <v>4.95</v>
      </c>
      <c r="S150" s="71">
        <v>4.95</v>
      </c>
      <c r="T150" s="71">
        <v>4.95</v>
      </c>
      <c r="U150" s="71">
        <v>4.95</v>
      </c>
      <c r="V150" s="71">
        <v>4.95</v>
      </c>
      <c r="W150" s="71">
        <v>4.95</v>
      </c>
      <c r="X150" s="71">
        <v>4.95</v>
      </c>
      <c r="Y150" s="71">
        <v>4.95</v>
      </c>
      <c r="Z150" s="71">
        <v>4.95</v>
      </c>
      <c r="AA150" s="71">
        <v>4.95</v>
      </c>
    </row>
    <row r="151" spans="1:27" ht="12.75" hidden="1" customHeight="1" outlineLevel="1" x14ac:dyDescent="0.2">
      <c r="A151" s="163" t="s">
        <v>1801</v>
      </c>
      <c r="B151" s="94" t="s">
        <v>81</v>
      </c>
      <c r="C151" s="70" t="s">
        <v>79</v>
      </c>
      <c r="D151" s="71">
        <f>$D$11</f>
        <v>330.69</v>
      </c>
      <c r="E151" s="71">
        <f t="shared" ref="E151:AA151" si="86">$D$11</f>
        <v>330.69</v>
      </c>
      <c r="F151" s="71">
        <f t="shared" si="86"/>
        <v>330.69</v>
      </c>
      <c r="G151" s="71">
        <f t="shared" si="86"/>
        <v>330.69</v>
      </c>
      <c r="H151" s="71">
        <f t="shared" si="86"/>
        <v>330.69</v>
      </c>
      <c r="I151" s="71">
        <f t="shared" si="86"/>
        <v>330.69</v>
      </c>
      <c r="J151" s="71">
        <f t="shared" si="86"/>
        <v>330.69</v>
      </c>
      <c r="K151" s="71">
        <f t="shared" si="86"/>
        <v>330.69</v>
      </c>
      <c r="L151" s="71">
        <f t="shared" si="86"/>
        <v>330.69</v>
      </c>
      <c r="M151" s="71">
        <f t="shared" si="86"/>
        <v>330.69</v>
      </c>
      <c r="N151" s="71">
        <f t="shared" si="86"/>
        <v>330.69</v>
      </c>
      <c r="O151" s="71">
        <f t="shared" si="86"/>
        <v>330.69</v>
      </c>
      <c r="P151" s="71">
        <f t="shared" si="86"/>
        <v>330.69</v>
      </c>
      <c r="Q151" s="71">
        <f t="shared" si="86"/>
        <v>330.69</v>
      </c>
      <c r="R151" s="71">
        <f t="shared" si="86"/>
        <v>330.69</v>
      </c>
      <c r="S151" s="71">
        <f t="shared" si="86"/>
        <v>330.69</v>
      </c>
      <c r="T151" s="71">
        <f t="shared" si="86"/>
        <v>330.69</v>
      </c>
      <c r="U151" s="71">
        <f t="shared" si="86"/>
        <v>330.69</v>
      </c>
      <c r="V151" s="71">
        <f t="shared" si="86"/>
        <v>330.69</v>
      </c>
      <c r="W151" s="71">
        <f t="shared" si="86"/>
        <v>330.69</v>
      </c>
      <c r="X151" s="71">
        <f t="shared" si="86"/>
        <v>330.69</v>
      </c>
      <c r="Y151" s="71">
        <f t="shared" si="86"/>
        <v>330.69</v>
      </c>
      <c r="Z151" s="71">
        <f t="shared" si="86"/>
        <v>330.69</v>
      </c>
      <c r="AA151" s="71">
        <f t="shared" si="86"/>
        <v>330.69</v>
      </c>
    </row>
    <row r="152" spans="1:27" ht="12.75" customHeight="1" collapsed="1" x14ac:dyDescent="0.2">
      <c r="A152" s="162" t="s">
        <v>1802</v>
      </c>
      <c r="B152" s="54" t="str">
        <f>"30"&amp;"."&amp;$B$800&amp;"."&amp;$B$801</f>
        <v>30.05.2023</v>
      </c>
      <c r="C152" s="134" t="s">
        <v>76</v>
      </c>
      <c r="D152" s="135">
        <f>ROUND(((D153+D154+D156+D155)/1000),5)</f>
        <v>2.6381399999999999</v>
      </c>
      <c r="E152" s="135">
        <f>ROUND(((E153+E154+E156+E155)/1000),5)</f>
        <v>2.4862299999999999</v>
      </c>
      <c r="F152" s="135">
        <f>ROUND(((F153+F154+F156+F155)/1000),5)</f>
        <v>2.4537100000000001</v>
      </c>
      <c r="G152" s="135">
        <f t="shared" ref="G152:AA152" si="87">ROUND(((G153+G154+G156+G155)/1000),5)</f>
        <v>2.42272</v>
      </c>
      <c r="H152" s="135">
        <f t="shared" si="87"/>
        <v>2.4276</v>
      </c>
      <c r="I152" s="135">
        <f t="shared" si="87"/>
        <v>2.55931</v>
      </c>
      <c r="J152" s="135">
        <f t="shared" si="87"/>
        <v>2.89751</v>
      </c>
      <c r="K152" s="135">
        <f t="shared" si="87"/>
        <v>3.1595499999999999</v>
      </c>
      <c r="L152" s="135">
        <f t="shared" si="87"/>
        <v>3.3264300000000002</v>
      </c>
      <c r="M152" s="135">
        <f t="shared" si="87"/>
        <v>3.39324</v>
      </c>
      <c r="N152" s="135">
        <f t="shared" si="87"/>
        <v>3.4110499999999999</v>
      </c>
      <c r="O152" s="135">
        <f t="shared" si="87"/>
        <v>3.39696</v>
      </c>
      <c r="P152" s="135">
        <f t="shared" si="87"/>
        <v>3.3888600000000002</v>
      </c>
      <c r="Q152" s="135">
        <f t="shared" si="87"/>
        <v>3.4064800000000002</v>
      </c>
      <c r="R152" s="135">
        <f t="shared" si="87"/>
        <v>3.4036300000000002</v>
      </c>
      <c r="S152" s="135">
        <f t="shared" si="87"/>
        <v>3.3913500000000001</v>
      </c>
      <c r="T152" s="135">
        <f t="shared" si="87"/>
        <v>3.3768099999999999</v>
      </c>
      <c r="U152" s="135">
        <f t="shared" si="87"/>
        <v>3.3664200000000002</v>
      </c>
      <c r="V152" s="135">
        <f t="shared" si="87"/>
        <v>3.3539599999999998</v>
      </c>
      <c r="W152" s="135">
        <f t="shared" si="87"/>
        <v>3.3479100000000002</v>
      </c>
      <c r="X152" s="135">
        <f t="shared" si="87"/>
        <v>3.3385400000000001</v>
      </c>
      <c r="Y152" s="135">
        <f t="shared" si="87"/>
        <v>3.3434200000000001</v>
      </c>
      <c r="Z152" s="135">
        <f t="shared" si="87"/>
        <v>3.2073100000000001</v>
      </c>
      <c r="AA152" s="135">
        <f t="shared" si="87"/>
        <v>2.85073</v>
      </c>
    </row>
    <row r="153" spans="1:27" ht="12.75" hidden="1" customHeight="1" outlineLevel="1" x14ac:dyDescent="0.2">
      <c r="A153" s="163" t="s">
        <v>1803</v>
      </c>
      <c r="B153" s="94" t="s">
        <v>238</v>
      </c>
      <c r="C153" s="70" t="s">
        <v>79</v>
      </c>
      <c r="D153" s="71">
        <v>1231.08</v>
      </c>
      <c r="E153" s="71">
        <v>1079.17</v>
      </c>
      <c r="F153" s="71">
        <v>1046.6500000000001</v>
      </c>
      <c r="G153" s="71">
        <v>1015.66</v>
      </c>
      <c r="H153" s="71">
        <v>1020.54</v>
      </c>
      <c r="I153" s="71">
        <v>1152.25</v>
      </c>
      <c r="J153" s="71">
        <v>1490.45</v>
      </c>
      <c r="K153" s="71">
        <v>1752.49</v>
      </c>
      <c r="L153" s="71">
        <v>1919.37</v>
      </c>
      <c r="M153" s="71">
        <v>1986.18</v>
      </c>
      <c r="N153" s="71">
        <v>2003.99</v>
      </c>
      <c r="O153" s="71">
        <v>1989.9</v>
      </c>
      <c r="P153" s="71">
        <v>1981.8</v>
      </c>
      <c r="Q153" s="71">
        <v>1999.42</v>
      </c>
      <c r="R153" s="71">
        <v>1996.57</v>
      </c>
      <c r="S153" s="71">
        <v>1984.29</v>
      </c>
      <c r="T153" s="71">
        <v>1969.75</v>
      </c>
      <c r="U153" s="71">
        <v>1959.36</v>
      </c>
      <c r="V153" s="71">
        <v>1946.9</v>
      </c>
      <c r="W153" s="71">
        <v>1940.85</v>
      </c>
      <c r="X153" s="71">
        <v>1931.48</v>
      </c>
      <c r="Y153" s="71">
        <v>1936.36</v>
      </c>
      <c r="Z153" s="71">
        <v>1800.25</v>
      </c>
      <c r="AA153" s="71">
        <v>1443.67</v>
      </c>
    </row>
    <row r="154" spans="1:27" ht="12.75" hidden="1" customHeight="1" outlineLevel="1" x14ac:dyDescent="0.2">
      <c r="A154" s="163" t="s">
        <v>1804</v>
      </c>
      <c r="B154" s="94" t="s">
        <v>90</v>
      </c>
      <c r="C154" s="70" t="s">
        <v>79</v>
      </c>
      <c r="D154" s="71">
        <f t="shared" ref="D154:AA154" si="88">$D$9</f>
        <v>1071.42</v>
      </c>
      <c r="E154" s="71">
        <f t="shared" si="88"/>
        <v>1071.42</v>
      </c>
      <c r="F154" s="71">
        <f t="shared" si="88"/>
        <v>1071.42</v>
      </c>
      <c r="G154" s="71">
        <f t="shared" si="88"/>
        <v>1071.42</v>
      </c>
      <c r="H154" s="71">
        <f t="shared" si="88"/>
        <v>1071.42</v>
      </c>
      <c r="I154" s="71">
        <f t="shared" si="88"/>
        <v>1071.42</v>
      </c>
      <c r="J154" s="71">
        <f t="shared" si="88"/>
        <v>1071.42</v>
      </c>
      <c r="K154" s="71">
        <f t="shared" si="88"/>
        <v>1071.42</v>
      </c>
      <c r="L154" s="71">
        <f t="shared" si="88"/>
        <v>1071.42</v>
      </c>
      <c r="M154" s="71">
        <f t="shared" si="88"/>
        <v>1071.42</v>
      </c>
      <c r="N154" s="71">
        <f t="shared" si="88"/>
        <v>1071.42</v>
      </c>
      <c r="O154" s="71">
        <f t="shared" si="88"/>
        <v>1071.42</v>
      </c>
      <c r="P154" s="71">
        <f t="shared" si="88"/>
        <v>1071.42</v>
      </c>
      <c r="Q154" s="71">
        <f t="shared" si="88"/>
        <v>1071.42</v>
      </c>
      <c r="R154" s="71">
        <f t="shared" si="88"/>
        <v>1071.42</v>
      </c>
      <c r="S154" s="71">
        <f t="shared" si="88"/>
        <v>1071.42</v>
      </c>
      <c r="T154" s="71">
        <f t="shared" si="88"/>
        <v>1071.42</v>
      </c>
      <c r="U154" s="71">
        <f t="shared" si="88"/>
        <v>1071.42</v>
      </c>
      <c r="V154" s="71">
        <f t="shared" si="88"/>
        <v>1071.42</v>
      </c>
      <c r="W154" s="71">
        <f t="shared" si="88"/>
        <v>1071.42</v>
      </c>
      <c r="X154" s="71">
        <f t="shared" si="88"/>
        <v>1071.42</v>
      </c>
      <c r="Y154" s="71">
        <f t="shared" si="88"/>
        <v>1071.42</v>
      </c>
      <c r="Z154" s="71">
        <f t="shared" si="88"/>
        <v>1071.42</v>
      </c>
      <c r="AA154" s="71">
        <f t="shared" si="88"/>
        <v>1071.42</v>
      </c>
    </row>
    <row r="155" spans="1:27" ht="12.75" hidden="1" customHeight="1" outlineLevel="1" x14ac:dyDescent="0.2">
      <c r="A155" s="163" t="s">
        <v>1805</v>
      </c>
      <c r="B155" s="94" t="s">
        <v>83</v>
      </c>
      <c r="C155" s="70" t="s">
        <v>79</v>
      </c>
      <c r="D155" s="71">
        <v>4.95</v>
      </c>
      <c r="E155" s="71">
        <v>4.95</v>
      </c>
      <c r="F155" s="71">
        <v>4.95</v>
      </c>
      <c r="G155" s="71">
        <v>4.95</v>
      </c>
      <c r="H155" s="71">
        <v>4.95</v>
      </c>
      <c r="I155" s="71">
        <v>4.95</v>
      </c>
      <c r="J155" s="71">
        <v>4.95</v>
      </c>
      <c r="K155" s="71">
        <v>4.95</v>
      </c>
      <c r="L155" s="71">
        <v>4.95</v>
      </c>
      <c r="M155" s="71">
        <v>4.95</v>
      </c>
      <c r="N155" s="71">
        <v>4.95</v>
      </c>
      <c r="O155" s="71">
        <v>4.95</v>
      </c>
      <c r="P155" s="71">
        <v>4.95</v>
      </c>
      <c r="Q155" s="71">
        <v>4.95</v>
      </c>
      <c r="R155" s="71">
        <v>4.95</v>
      </c>
      <c r="S155" s="71">
        <v>4.95</v>
      </c>
      <c r="T155" s="71">
        <v>4.95</v>
      </c>
      <c r="U155" s="71">
        <v>4.95</v>
      </c>
      <c r="V155" s="71">
        <v>4.95</v>
      </c>
      <c r="W155" s="71">
        <v>4.95</v>
      </c>
      <c r="X155" s="71">
        <v>4.95</v>
      </c>
      <c r="Y155" s="71">
        <v>4.95</v>
      </c>
      <c r="Z155" s="71">
        <v>4.95</v>
      </c>
      <c r="AA155" s="71">
        <v>4.95</v>
      </c>
    </row>
    <row r="156" spans="1:27" ht="12.75" hidden="1" customHeight="1" outlineLevel="1" x14ac:dyDescent="0.2">
      <c r="A156" s="163" t="s">
        <v>1806</v>
      </c>
      <c r="B156" s="94" t="s">
        <v>81</v>
      </c>
      <c r="C156" s="70" t="s">
        <v>79</v>
      </c>
      <c r="D156" s="71">
        <f>$D$11</f>
        <v>330.69</v>
      </c>
      <c r="E156" s="71">
        <f t="shared" ref="E156:AA156" si="89">$D$11</f>
        <v>330.69</v>
      </c>
      <c r="F156" s="71">
        <f t="shared" si="89"/>
        <v>330.69</v>
      </c>
      <c r="G156" s="71">
        <f t="shared" si="89"/>
        <v>330.69</v>
      </c>
      <c r="H156" s="71">
        <f t="shared" si="89"/>
        <v>330.69</v>
      </c>
      <c r="I156" s="71">
        <f t="shared" si="89"/>
        <v>330.69</v>
      </c>
      <c r="J156" s="71">
        <f t="shared" si="89"/>
        <v>330.69</v>
      </c>
      <c r="K156" s="71">
        <f t="shared" si="89"/>
        <v>330.69</v>
      </c>
      <c r="L156" s="71">
        <f t="shared" si="89"/>
        <v>330.69</v>
      </c>
      <c r="M156" s="71">
        <f t="shared" si="89"/>
        <v>330.69</v>
      </c>
      <c r="N156" s="71">
        <f t="shared" si="89"/>
        <v>330.69</v>
      </c>
      <c r="O156" s="71">
        <f t="shared" si="89"/>
        <v>330.69</v>
      </c>
      <c r="P156" s="71">
        <f t="shared" si="89"/>
        <v>330.69</v>
      </c>
      <c r="Q156" s="71">
        <f t="shared" si="89"/>
        <v>330.69</v>
      </c>
      <c r="R156" s="71">
        <f t="shared" si="89"/>
        <v>330.69</v>
      </c>
      <c r="S156" s="71">
        <f t="shared" si="89"/>
        <v>330.69</v>
      </c>
      <c r="T156" s="71">
        <f t="shared" si="89"/>
        <v>330.69</v>
      </c>
      <c r="U156" s="71">
        <f t="shared" si="89"/>
        <v>330.69</v>
      </c>
      <c r="V156" s="71">
        <f t="shared" si="89"/>
        <v>330.69</v>
      </c>
      <c r="W156" s="71">
        <f t="shared" si="89"/>
        <v>330.69</v>
      </c>
      <c r="X156" s="71">
        <f t="shared" si="89"/>
        <v>330.69</v>
      </c>
      <c r="Y156" s="71">
        <f t="shared" si="89"/>
        <v>330.69</v>
      </c>
      <c r="Z156" s="71">
        <f t="shared" si="89"/>
        <v>330.69</v>
      </c>
      <c r="AA156" s="71">
        <f t="shared" si="89"/>
        <v>330.69</v>
      </c>
    </row>
    <row r="157" spans="1:27" ht="12.75" customHeight="1" collapsed="1" x14ac:dyDescent="0.2">
      <c r="A157" s="162" t="s">
        <v>1807</v>
      </c>
      <c r="B157" s="54" t="str">
        <f>"31"&amp;"."&amp;$B$800&amp;"."&amp;$B$801</f>
        <v>31.05.2023</v>
      </c>
      <c r="C157" s="134" t="s">
        <v>76</v>
      </c>
      <c r="D157" s="135">
        <f>ROUND(((D158+D159+D161+D160)/1000),5)</f>
        <v>2.5909800000000001</v>
      </c>
      <c r="E157" s="135">
        <f>ROUND(((E158+E159+E161+E160)/1000),5)</f>
        <v>2.45689</v>
      </c>
      <c r="F157" s="135">
        <f>ROUND(((F158+F159+F161+F160)/1000),5)</f>
        <v>2.3847299999999998</v>
      </c>
      <c r="G157" s="135">
        <f t="shared" ref="G157:AA157" si="90">ROUND(((G158+G159+G161+G160)/1000),5)</f>
        <v>2.33527</v>
      </c>
      <c r="H157" s="135">
        <f t="shared" si="90"/>
        <v>2.3157299999999998</v>
      </c>
      <c r="I157" s="135">
        <f t="shared" si="90"/>
        <v>2.4690500000000002</v>
      </c>
      <c r="J157" s="135">
        <f t="shared" si="90"/>
        <v>2.8474699999999999</v>
      </c>
      <c r="K157" s="135">
        <f t="shared" si="90"/>
        <v>3.0962100000000001</v>
      </c>
      <c r="L157" s="135">
        <f t="shared" si="90"/>
        <v>3.3444600000000002</v>
      </c>
      <c r="M157" s="135">
        <f t="shared" si="90"/>
        <v>3.4034800000000001</v>
      </c>
      <c r="N157" s="135">
        <f t="shared" si="90"/>
        <v>3.4257399999999998</v>
      </c>
      <c r="O157" s="135">
        <f t="shared" si="90"/>
        <v>3.4188700000000001</v>
      </c>
      <c r="P157" s="135">
        <f t="shared" si="90"/>
        <v>3.4015900000000001</v>
      </c>
      <c r="Q157" s="135">
        <f t="shared" si="90"/>
        <v>3.42197</v>
      </c>
      <c r="R157" s="135">
        <f t="shared" si="90"/>
        <v>3.4261300000000001</v>
      </c>
      <c r="S157" s="135">
        <f t="shared" si="90"/>
        <v>3.44903</v>
      </c>
      <c r="T157" s="135">
        <f t="shared" si="90"/>
        <v>3.4382700000000002</v>
      </c>
      <c r="U157" s="135">
        <f t="shared" si="90"/>
        <v>3.4211800000000001</v>
      </c>
      <c r="V157" s="135">
        <f t="shared" si="90"/>
        <v>3.4062700000000001</v>
      </c>
      <c r="W157" s="135">
        <f t="shared" si="90"/>
        <v>3.3846599999999998</v>
      </c>
      <c r="X157" s="135">
        <f t="shared" si="90"/>
        <v>3.37629</v>
      </c>
      <c r="Y157" s="135">
        <f t="shared" si="90"/>
        <v>3.3740299999999999</v>
      </c>
      <c r="Z157" s="135">
        <f t="shared" si="90"/>
        <v>3.2314500000000002</v>
      </c>
      <c r="AA157" s="135">
        <f t="shared" si="90"/>
        <v>2.9036400000000002</v>
      </c>
    </row>
    <row r="158" spans="1:27" ht="12.75" hidden="1" customHeight="1" outlineLevel="1" x14ac:dyDescent="0.2">
      <c r="A158" s="163" t="s">
        <v>1808</v>
      </c>
      <c r="B158" s="94" t="s">
        <v>238</v>
      </c>
      <c r="C158" s="70" t="s">
        <v>79</v>
      </c>
      <c r="D158" s="71">
        <v>1183.92</v>
      </c>
      <c r="E158" s="71">
        <v>1049.83</v>
      </c>
      <c r="F158" s="71">
        <v>977.67</v>
      </c>
      <c r="G158" s="71">
        <v>928.21</v>
      </c>
      <c r="H158" s="71">
        <v>908.67</v>
      </c>
      <c r="I158" s="71">
        <v>1061.99</v>
      </c>
      <c r="J158" s="71">
        <v>1440.41</v>
      </c>
      <c r="K158" s="71">
        <v>1689.15</v>
      </c>
      <c r="L158" s="71">
        <v>1937.4</v>
      </c>
      <c r="M158" s="71">
        <v>1996.42</v>
      </c>
      <c r="N158" s="71">
        <v>2018.68</v>
      </c>
      <c r="O158" s="71">
        <v>2011.81</v>
      </c>
      <c r="P158" s="71">
        <v>1994.53</v>
      </c>
      <c r="Q158" s="71">
        <v>2014.91</v>
      </c>
      <c r="R158" s="71">
        <v>2019.07</v>
      </c>
      <c r="S158" s="71">
        <v>2041.97</v>
      </c>
      <c r="T158" s="71">
        <v>2031.21</v>
      </c>
      <c r="U158" s="71">
        <v>2014.12</v>
      </c>
      <c r="V158" s="71">
        <v>1999.21</v>
      </c>
      <c r="W158" s="71">
        <v>1977.6</v>
      </c>
      <c r="X158" s="71">
        <v>1969.23</v>
      </c>
      <c r="Y158" s="71">
        <v>1966.97</v>
      </c>
      <c r="Z158" s="71">
        <v>1824.39</v>
      </c>
      <c r="AA158" s="71">
        <v>1496.58</v>
      </c>
    </row>
    <row r="159" spans="1:27" ht="12.75" hidden="1" customHeight="1" outlineLevel="1" x14ac:dyDescent="0.2">
      <c r="A159" s="163" t="s">
        <v>1809</v>
      </c>
      <c r="B159" s="94" t="s">
        <v>90</v>
      </c>
      <c r="C159" s="70" t="s">
        <v>79</v>
      </c>
      <c r="D159" s="71">
        <f t="shared" ref="D159:AA159" si="91">$D$9</f>
        <v>1071.42</v>
      </c>
      <c r="E159" s="71">
        <f t="shared" si="91"/>
        <v>1071.42</v>
      </c>
      <c r="F159" s="71">
        <f t="shared" si="91"/>
        <v>1071.42</v>
      </c>
      <c r="G159" s="71">
        <f t="shared" si="91"/>
        <v>1071.42</v>
      </c>
      <c r="H159" s="71">
        <f t="shared" si="91"/>
        <v>1071.42</v>
      </c>
      <c r="I159" s="71">
        <f t="shared" si="91"/>
        <v>1071.42</v>
      </c>
      <c r="J159" s="71">
        <f t="shared" si="91"/>
        <v>1071.42</v>
      </c>
      <c r="K159" s="71">
        <f t="shared" si="91"/>
        <v>1071.42</v>
      </c>
      <c r="L159" s="71">
        <f t="shared" si="91"/>
        <v>1071.42</v>
      </c>
      <c r="M159" s="71">
        <f t="shared" si="91"/>
        <v>1071.42</v>
      </c>
      <c r="N159" s="71">
        <f t="shared" si="91"/>
        <v>1071.42</v>
      </c>
      <c r="O159" s="71">
        <f t="shared" si="91"/>
        <v>1071.42</v>
      </c>
      <c r="P159" s="71">
        <f t="shared" si="91"/>
        <v>1071.42</v>
      </c>
      <c r="Q159" s="71">
        <f t="shared" si="91"/>
        <v>1071.42</v>
      </c>
      <c r="R159" s="71">
        <f t="shared" si="91"/>
        <v>1071.42</v>
      </c>
      <c r="S159" s="71">
        <f t="shared" si="91"/>
        <v>1071.42</v>
      </c>
      <c r="T159" s="71">
        <f t="shared" si="91"/>
        <v>1071.42</v>
      </c>
      <c r="U159" s="71">
        <f t="shared" si="91"/>
        <v>1071.42</v>
      </c>
      <c r="V159" s="71">
        <f t="shared" si="91"/>
        <v>1071.42</v>
      </c>
      <c r="W159" s="71">
        <f t="shared" si="91"/>
        <v>1071.42</v>
      </c>
      <c r="X159" s="71">
        <f t="shared" si="91"/>
        <v>1071.42</v>
      </c>
      <c r="Y159" s="71">
        <f t="shared" si="91"/>
        <v>1071.42</v>
      </c>
      <c r="Z159" s="71">
        <f t="shared" si="91"/>
        <v>1071.42</v>
      </c>
      <c r="AA159" s="71">
        <f t="shared" si="91"/>
        <v>1071.42</v>
      </c>
    </row>
    <row r="160" spans="1:27" ht="12.75" hidden="1" customHeight="1" outlineLevel="1" x14ac:dyDescent="0.2">
      <c r="A160" s="163" t="s">
        <v>1810</v>
      </c>
      <c r="B160" s="94" t="s">
        <v>83</v>
      </c>
      <c r="C160" s="70" t="s">
        <v>79</v>
      </c>
      <c r="D160" s="71">
        <v>4.95</v>
      </c>
      <c r="E160" s="71">
        <v>4.95</v>
      </c>
      <c r="F160" s="71">
        <v>4.95</v>
      </c>
      <c r="G160" s="71">
        <v>4.95</v>
      </c>
      <c r="H160" s="71">
        <v>4.95</v>
      </c>
      <c r="I160" s="71">
        <v>4.95</v>
      </c>
      <c r="J160" s="71">
        <v>4.95</v>
      </c>
      <c r="K160" s="71">
        <v>4.95</v>
      </c>
      <c r="L160" s="71">
        <v>4.95</v>
      </c>
      <c r="M160" s="71">
        <v>4.95</v>
      </c>
      <c r="N160" s="71">
        <v>4.95</v>
      </c>
      <c r="O160" s="71">
        <v>4.95</v>
      </c>
      <c r="P160" s="71">
        <v>4.95</v>
      </c>
      <c r="Q160" s="71">
        <v>4.95</v>
      </c>
      <c r="R160" s="71">
        <v>4.95</v>
      </c>
      <c r="S160" s="71">
        <v>4.95</v>
      </c>
      <c r="T160" s="71">
        <v>4.95</v>
      </c>
      <c r="U160" s="71">
        <v>4.95</v>
      </c>
      <c r="V160" s="71">
        <v>4.95</v>
      </c>
      <c r="W160" s="71">
        <v>4.95</v>
      </c>
      <c r="X160" s="71">
        <v>4.95</v>
      </c>
      <c r="Y160" s="71">
        <v>4.95</v>
      </c>
      <c r="Z160" s="71">
        <v>4.95</v>
      </c>
      <c r="AA160" s="71">
        <v>4.95</v>
      </c>
    </row>
    <row r="161" spans="1:27" ht="12.75" hidden="1" customHeight="1" outlineLevel="1" x14ac:dyDescent="0.2">
      <c r="A161" s="163" t="s">
        <v>1811</v>
      </c>
      <c r="B161" s="94" t="s">
        <v>81</v>
      </c>
      <c r="C161" s="70" t="s">
        <v>79</v>
      </c>
      <c r="D161" s="71">
        <f>$D$11</f>
        <v>330.69</v>
      </c>
      <c r="E161" s="71">
        <f t="shared" ref="E161:AA161" si="92">$D$11</f>
        <v>330.69</v>
      </c>
      <c r="F161" s="71">
        <f t="shared" si="92"/>
        <v>330.69</v>
      </c>
      <c r="G161" s="71">
        <f t="shared" si="92"/>
        <v>330.69</v>
      </c>
      <c r="H161" s="71">
        <f t="shared" si="92"/>
        <v>330.69</v>
      </c>
      <c r="I161" s="71">
        <f t="shared" si="92"/>
        <v>330.69</v>
      </c>
      <c r="J161" s="71">
        <f t="shared" si="92"/>
        <v>330.69</v>
      </c>
      <c r="K161" s="71">
        <f t="shared" si="92"/>
        <v>330.69</v>
      </c>
      <c r="L161" s="71">
        <f t="shared" si="92"/>
        <v>330.69</v>
      </c>
      <c r="M161" s="71">
        <f t="shared" si="92"/>
        <v>330.69</v>
      </c>
      <c r="N161" s="71">
        <f t="shared" si="92"/>
        <v>330.69</v>
      </c>
      <c r="O161" s="71">
        <f t="shared" si="92"/>
        <v>330.69</v>
      </c>
      <c r="P161" s="71">
        <f t="shared" si="92"/>
        <v>330.69</v>
      </c>
      <c r="Q161" s="71">
        <f t="shared" si="92"/>
        <v>330.69</v>
      </c>
      <c r="R161" s="71">
        <f t="shared" si="92"/>
        <v>330.69</v>
      </c>
      <c r="S161" s="71">
        <f t="shared" si="92"/>
        <v>330.69</v>
      </c>
      <c r="T161" s="71">
        <f t="shared" si="92"/>
        <v>330.69</v>
      </c>
      <c r="U161" s="71">
        <f t="shared" si="92"/>
        <v>330.69</v>
      </c>
      <c r="V161" s="71">
        <f t="shared" si="92"/>
        <v>330.69</v>
      </c>
      <c r="W161" s="71">
        <f t="shared" si="92"/>
        <v>330.69</v>
      </c>
      <c r="X161" s="71">
        <f t="shared" si="92"/>
        <v>330.69</v>
      </c>
      <c r="Y161" s="71">
        <f t="shared" si="92"/>
        <v>330.69</v>
      </c>
      <c r="Z161" s="71">
        <f t="shared" si="92"/>
        <v>330.69</v>
      </c>
      <c r="AA161" s="71">
        <f t="shared" si="92"/>
        <v>330.69</v>
      </c>
    </row>
    <row r="162" spans="1:27" ht="12.75" customHeight="1" collapsed="1" x14ac:dyDescent="0.2">
      <c r="A162" s="164"/>
      <c r="B162" s="165" t="s">
        <v>392</v>
      </c>
      <c r="C162" s="166"/>
      <c r="D162" s="167"/>
      <c r="E162" s="167"/>
      <c r="F162" s="167"/>
      <c r="G162" s="167"/>
      <c r="I162" s="66"/>
    </row>
    <row r="163" spans="1:27" ht="12.75" customHeight="1" x14ac:dyDescent="0.2">
      <c r="A163" s="164"/>
      <c r="B163" s="165" t="s">
        <v>392</v>
      </c>
      <c r="C163" s="166"/>
      <c r="D163" s="167"/>
      <c r="E163" s="167"/>
      <c r="F163" s="167"/>
      <c r="G163" s="167"/>
      <c r="I163" s="66"/>
    </row>
    <row r="164" spans="1:27" x14ac:dyDescent="0.2">
      <c r="A164" s="157" t="s">
        <v>393</v>
      </c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9"/>
    </row>
    <row r="165" spans="1:27" ht="27" customHeight="1" x14ac:dyDescent="0.2">
      <c r="A165" s="160" t="s">
        <v>64</v>
      </c>
      <c r="B165" s="161" t="s">
        <v>210</v>
      </c>
      <c r="C165" s="160" t="s">
        <v>211</v>
      </c>
      <c r="D165" s="161" t="s">
        <v>212</v>
      </c>
      <c r="E165" s="161" t="s">
        <v>213</v>
      </c>
      <c r="F165" s="161" t="s">
        <v>214</v>
      </c>
      <c r="G165" s="161" t="s">
        <v>215</v>
      </c>
      <c r="H165" s="161" t="s">
        <v>216</v>
      </c>
      <c r="I165" s="161" t="s">
        <v>217</v>
      </c>
      <c r="J165" s="161" t="s">
        <v>218</v>
      </c>
      <c r="K165" s="161" t="s">
        <v>219</v>
      </c>
      <c r="L165" s="161" t="s">
        <v>220</v>
      </c>
      <c r="M165" s="161" t="s">
        <v>221</v>
      </c>
      <c r="N165" s="161" t="s">
        <v>222</v>
      </c>
      <c r="O165" s="161" t="s">
        <v>223</v>
      </c>
      <c r="P165" s="161" t="s">
        <v>224</v>
      </c>
      <c r="Q165" s="161" t="s">
        <v>225</v>
      </c>
      <c r="R165" s="161" t="s">
        <v>226</v>
      </c>
      <c r="S165" s="161" t="s">
        <v>227</v>
      </c>
      <c r="T165" s="161" t="s">
        <v>228</v>
      </c>
      <c r="U165" s="161" t="s">
        <v>229</v>
      </c>
      <c r="V165" s="161" t="s">
        <v>230</v>
      </c>
      <c r="W165" s="161" t="s">
        <v>231</v>
      </c>
      <c r="X165" s="161" t="s">
        <v>232</v>
      </c>
      <c r="Y165" s="161" t="s">
        <v>233</v>
      </c>
      <c r="Z165" s="161" t="s">
        <v>234</v>
      </c>
      <c r="AA165" s="161" t="s">
        <v>235</v>
      </c>
    </row>
    <row r="166" spans="1:27" x14ac:dyDescent="0.2">
      <c r="A166" s="162" t="s">
        <v>1812</v>
      </c>
      <c r="B166" s="54" t="str">
        <f>"01"&amp;"."&amp;$B$800&amp;"."&amp;$B$801</f>
        <v>01.05.2023</v>
      </c>
      <c r="C166" s="134" t="s">
        <v>76</v>
      </c>
      <c r="D166" s="135">
        <f>ROUND(((D167+D168+D170+D169)/1000),5)</f>
        <v>3.5858300000000001</v>
      </c>
      <c r="E166" s="135">
        <f>ROUND(((E167+E168+E170+E169)/1000),5)</f>
        <v>3.45587</v>
      </c>
      <c r="F166" s="135">
        <f>ROUND(((F167+F168+F170+F169)/1000),5)</f>
        <v>3.36259</v>
      </c>
      <c r="G166" s="135">
        <f t="shared" ref="G166:AA166" si="93">ROUND(((G167+G168+G170+G169)/1000),5)</f>
        <v>3.2962099999999999</v>
      </c>
      <c r="H166" s="135">
        <f t="shared" si="93"/>
        <v>3.2766899999999999</v>
      </c>
      <c r="I166" s="135">
        <f t="shared" si="93"/>
        <v>3.2873899999999998</v>
      </c>
      <c r="J166" s="135">
        <f t="shared" si="93"/>
        <v>3.3170000000000002</v>
      </c>
      <c r="K166" s="135">
        <f t="shared" si="93"/>
        <v>3.4857800000000001</v>
      </c>
      <c r="L166" s="135">
        <f t="shared" si="93"/>
        <v>3.7393299999999998</v>
      </c>
      <c r="M166" s="135">
        <f t="shared" si="93"/>
        <v>3.91811</v>
      </c>
      <c r="N166" s="135">
        <f t="shared" si="93"/>
        <v>3.9329499999999999</v>
      </c>
      <c r="O166" s="135">
        <f t="shared" si="93"/>
        <v>3.9300999999999999</v>
      </c>
      <c r="P166" s="135">
        <f t="shared" si="93"/>
        <v>3.9200900000000001</v>
      </c>
      <c r="Q166" s="135">
        <f t="shared" si="93"/>
        <v>3.91995</v>
      </c>
      <c r="R166" s="135">
        <f t="shared" si="93"/>
        <v>3.9036400000000002</v>
      </c>
      <c r="S166" s="135">
        <f t="shared" si="93"/>
        <v>3.94455</v>
      </c>
      <c r="T166" s="135">
        <f t="shared" si="93"/>
        <v>3.9796200000000002</v>
      </c>
      <c r="U166" s="135">
        <f t="shared" si="93"/>
        <v>3.9951599999999998</v>
      </c>
      <c r="V166" s="135">
        <f t="shared" si="93"/>
        <v>4.0347799999999996</v>
      </c>
      <c r="W166" s="135">
        <f t="shared" si="93"/>
        <v>4.1143400000000003</v>
      </c>
      <c r="X166" s="135">
        <f t="shared" si="93"/>
        <v>4.3039399999999999</v>
      </c>
      <c r="Y166" s="135">
        <f t="shared" si="93"/>
        <v>4.1040700000000001</v>
      </c>
      <c r="Z166" s="135">
        <f t="shared" si="93"/>
        <v>3.90367</v>
      </c>
      <c r="AA166" s="135">
        <f t="shared" si="93"/>
        <v>3.7023600000000001</v>
      </c>
    </row>
    <row r="167" spans="1:27" ht="12.75" hidden="1" customHeight="1" outlineLevel="1" x14ac:dyDescent="0.2">
      <c r="A167" s="163" t="s">
        <v>1813</v>
      </c>
      <c r="B167" s="94" t="s">
        <v>238</v>
      </c>
      <c r="C167" s="70" t="s">
        <v>79</v>
      </c>
      <c r="D167" s="71">
        <v>1533.22</v>
      </c>
      <c r="E167" s="71">
        <v>1403.26</v>
      </c>
      <c r="F167" s="71">
        <v>1309.98</v>
      </c>
      <c r="G167" s="71">
        <v>1243.5999999999999</v>
      </c>
      <c r="H167" s="71">
        <v>1224.08</v>
      </c>
      <c r="I167" s="71">
        <v>1234.78</v>
      </c>
      <c r="J167" s="71">
        <v>1264.3900000000001</v>
      </c>
      <c r="K167" s="71">
        <v>1433.17</v>
      </c>
      <c r="L167" s="71">
        <v>1686.72</v>
      </c>
      <c r="M167" s="71">
        <v>1865.5</v>
      </c>
      <c r="N167" s="71">
        <v>1880.34</v>
      </c>
      <c r="O167" s="71">
        <v>1877.49</v>
      </c>
      <c r="P167" s="71">
        <v>1867.48</v>
      </c>
      <c r="Q167" s="71">
        <v>1867.34</v>
      </c>
      <c r="R167" s="71">
        <v>1851.03</v>
      </c>
      <c r="S167" s="71">
        <v>1891.94</v>
      </c>
      <c r="T167" s="71">
        <v>1927.01</v>
      </c>
      <c r="U167" s="71">
        <v>1942.55</v>
      </c>
      <c r="V167" s="71">
        <v>1982.17</v>
      </c>
      <c r="W167" s="71">
        <v>2061.73</v>
      </c>
      <c r="X167" s="71">
        <v>2251.33</v>
      </c>
      <c r="Y167" s="71">
        <v>2051.46</v>
      </c>
      <c r="Z167" s="71">
        <v>1851.06</v>
      </c>
      <c r="AA167" s="71">
        <v>1649.75</v>
      </c>
    </row>
    <row r="168" spans="1:27" ht="12.75" hidden="1" customHeight="1" outlineLevel="1" x14ac:dyDescent="0.2">
      <c r="A168" s="163" t="s">
        <v>1814</v>
      </c>
      <c r="B168" s="94" t="s">
        <v>90</v>
      </c>
      <c r="C168" s="70" t="s">
        <v>79</v>
      </c>
      <c r="D168" s="71">
        <v>1716.97</v>
      </c>
      <c r="E168" s="71">
        <f>$D$168</f>
        <v>1716.97</v>
      </c>
      <c r="F168" s="71">
        <f t="shared" ref="F168:AA168" si="94">$D$168</f>
        <v>1716.97</v>
      </c>
      <c r="G168" s="71">
        <f t="shared" si="94"/>
        <v>1716.97</v>
      </c>
      <c r="H168" s="71">
        <f t="shared" si="94"/>
        <v>1716.97</v>
      </c>
      <c r="I168" s="71">
        <f t="shared" si="94"/>
        <v>1716.97</v>
      </c>
      <c r="J168" s="71">
        <f t="shared" si="94"/>
        <v>1716.97</v>
      </c>
      <c r="K168" s="71">
        <f t="shared" si="94"/>
        <v>1716.97</v>
      </c>
      <c r="L168" s="71">
        <f t="shared" si="94"/>
        <v>1716.97</v>
      </c>
      <c r="M168" s="71">
        <f t="shared" si="94"/>
        <v>1716.97</v>
      </c>
      <c r="N168" s="71">
        <f t="shared" si="94"/>
        <v>1716.97</v>
      </c>
      <c r="O168" s="71">
        <f t="shared" si="94"/>
        <v>1716.97</v>
      </c>
      <c r="P168" s="71">
        <f t="shared" si="94"/>
        <v>1716.97</v>
      </c>
      <c r="Q168" s="71">
        <f t="shared" si="94"/>
        <v>1716.97</v>
      </c>
      <c r="R168" s="71">
        <f t="shared" si="94"/>
        <v>1716.97</v>
      </c>
      <c r="S168" s="71">
        <f t="shared" si="94"/>
        <v>1716.97</v>
      </c>
      <c r="T168" s="71">
        <f t="shared" si="94"/>
        <v>1716.97</v>
      </c>
      <c r="U168" s="71">
        <f t="shared" si="94"/>
        <v>1716.97</v>
      </c>
      <c r="V168" s="71">
        <f t="shared" si="94"/>
        <v>1716.97</v>
      </c>
      <c r="W168" s="71">
        <f t="shared" si="94"/>
        <v>1716.97</v>
      </c>
      <c r="X168" s="71">
        <f t="shared" si="94"/>
        <v>1716.97</v>
      </c>
      <c r="Y168" s="71">
        <f t="shared" si="94"/>
        <v>1716.97</v>
      </c>
      <c r="Z168" s="71">
        <f t="shared" si="94"/>
        <v>1716.97</v>
      </c>
      <c r="AA168" s="71">
        <f t="shared" si="94"/>
        <v>1716.97</v>
      </c>
    </row>
    <row r="169" spans="1:27" ht="12.75" hidden="1" customHeight="1" outlineLevel="1" x14ac:dyDescent="0.2">
      <c r="A169" s="163" t="s">
        <v>1815</v>
      </c>
      <c r="B169" s="94" t="s">
        <v>83</v>
      </c>
      <c r="C169" s="70" t="s">
        <v>79</v>
      </c>
      <c r="D169" s="71">
        <v>4.95</v>
      </c>
      <c r="E169" s="71">
        <v>4.95</v>
      </c>
      <c r="F169" s="71">
        <v>4.95</v>
      </c>
      <c r="G169" s="71">
        <v>4.95</v>
      </c>
      <c r="H169" s="71">
        <v>4.95</v>
      </c>
      <c r="I169" s="71">
        <v>4.95</v>
      </c>
      <c r="J169" s="71">
        <v>4.95</v>
      </c>
      <c r="K169" s="71">
        <v>4.95</v>
      </c>
      <c r="L169" s="71">
        <v>4.95</v>
      </c>
      <c r="M169" s="71">
        <v>4.95</v>
      </c>
      <c r="N169" s="71">
        <v>4.95</v>
      </c>
      <c r="O169" s="71">
        <v>4.95</v>
      </c>
      <c r="P169" s="71">
        <v>4.95</v>
      </c>
      <c r="Q169" s="71">
        <v>4.95</v>
      </c>
      <c r="R169" s="71">
        <v>4.95</v>
      </c>
      <c r="S169" s="71">
        <v>4.95</v>
      </c>
      <c r="T169" s="71">
        <v>4.95</v>
      </c>
      <c r="U169" s="71">
        <v>4.95</v>
      </c>
      <c r="V169" s="71">
        <v>4.95</v>
      </c>
      <c r="W169" s="71">
        <v>4.95</v>
      </c>
      <c r="X169" s="71">
        <v>4.95</v>
      </c>
      <c r="Y169" s="71">
        <v>4.95</v>
      </c>
      <c r="Z169" s="71">
        <v>4.95</v>
      </c>
      <c r="AA169" s="71">
        <v>4.95</v>
      </c>
    </row>
    <row r="170" spans="1:27" ht="12.75" hidden="1" customHeight="1" outlineLevel="1" x14ac:dyDescent="0.2">
      <c r="A170" s="163" t="s">
        <v>1816</v>
      </c>
      <c r="B170" s="94" t="s">
        <v>81</v>
      </c>
      <c r="C170" s="70" t="s">
        <v>79</v>
      </c>
      <c r="D170" s="71">
        <f>$D$11</f>
        <v>330.69</v>
      </c>
      <c r="E170" s="71">
        <f t="shared" ref="E170:AA170" si="95">$D$11</f>
        <v>330.69</v>
      </c>
      <c r="F170" s="71">
        <f t="shared" si="95"/>
        <v>330.69</v>
      </c>
      <c r="G170" s="71">
        <f t="shared" si="95"/>
        <v>330.69</v>
      </c>
      <c r="H170" s="71">
        <f t="shared" si="95"/>
        <v>330.69</v>
      </c>
      <c r="I170" s="71">
        <f t="shared" si="95"/>
        <v>330.69</v>
      </c>
      <c r="J170" s="71">
        <f t="shared" si="95"/>
        <v>330.69</v>
      </c>
      <c r="K170" s="71">
        <f t="shared" si="95"/>
        <v>330.69</v>
      </c>
      <c r="L170" s="71">
        <f t="shared" si="95"/>
        <v>330.69</v>
      </c>
      <c r="M170" s="71">
        <f t="shared" si="95"/>
        <v>330.69</v>
      </c>
      <c r="N170" s="71">
        <f t="shared" si="95"/>
        <v>330.69</v>
      </c>
      <c r="O170" s="71">
        <f t="shared" si="95"/>
        <v>330.69</v>
      </c>
      <c r="P170" s="71">
        <f t="shared" si="95"/>
        <v>330.69</v>
      </c>
      <c r="Q170" s="71">
        <f t="shared" si="95"/>
        <v>330.69</v>
      </c>
      <c r="R170" s="71">
        <f t="shared" si="95"/>
        <v>330.69</v>
      </c>
      <c r="S170" s="71">
        <f t="shared" si="95"/>
        <v>330.69</v>
      </c>
      <c r="T170" s="71">
        <f t="shared" si="95"/>
        <v>330.69</v>
      </c>
      <c r="U170" s="71">
        <f t="shared" si="95"/>
        <v>330.69</v>
      </c>
      <c r="V170" s="71">
        <f t="shared" si="95"/>
        <v>330.69</v>
      </c>
      <c r="W170" s="71">
        <f t="shared" si="95"/>
        <v>330.69</v>
      </c>
      <c r="X170" s="71">
        <f t="shared" si="95"/>
        <v>330.69</v>
      </c>
      <c r="Y170" s="71">
        <f t="shared" si="95"/>
        <v>330.69</v>
      </c>
      <c r="Z170" s="71">
        <f t="shared" si="95"/>
        <v>330.69</v>
      </c>
      <c r="AA170" s="71">
        <f t="shared" si="95"/>
        <v>330.69</v>
      </c>
    </row>
    <row r="171" spans="1:27" collapsed="1" x14ac:dyDescent="0.2">
      <c r="A171" s="162" t="s">
        <v>1817</v>
      </c>
      <c r="B171" s="54" t="str">
        <f>"02"&amp;"."&amp;$B$800&amp;"."&amp;$B$801</f>
        <v>02.05.2023</v>
      </c>
      <c r="C171" s="134" t="s">
        <v>76</v>
      </c>
      <c r="D171" s="135">
        <f>ROUND(((D172+D173+D175+D174)/1000),5)</f>
        <v>3.3999299999999999</v>
      </c>
      <c r="E171" s="135">
        <f>ROUND(((E172+E173+E175+E174)/1000),5)</f>
        <v>3.2230099999999999</v>
      </c>
      <c r="F171" s="135">
        <f>ROUND(((F172+F173+F175+F174)/1000),5)</f>
        <v>3.1316999999999999</v>
      </c>
      <c r="G171" s="135">
        <f t="shared" ref="G171:AA171" si="96">ROUND(((G172+G173+G175+G174)/1000),5)</f>
        <v>3.13096</v>
      </c>
      <c r="H171" s="135">
        <f t="shared" si="96"/>
        <v>3.1549200000000002</v>
      </c>
      <c r="I171" s="135">
        <f t="shared" si="96"/>
        <v>3.2683300000000002</v>
      </c>
      <c r="J171" s="135">
        <f t="shared" si="96"/>
        <v>3.4698799999999999</v>
      </c>
      <c r="K171" s="135">
        <f t="shared" si="96"/>
        <v>3.7311299999999998</v>
      </c>
      <c r="L171" s="135">
        <f t="shared" si="96"/>
        <v>3.9200300000000001</v>
      </c>
      <c r="M171" s="135">
        <f t="shared" si="96"/>
        <v>3.9965199999999999</v>
      </c>
      <c r="N171" s="135">
        <f t="shared" si="96"/>
        <v>4.0171700000000001</v>
      </c>
      <c r="O171" s="135">
        <f t="shared" si="96"/>
        <v>3.9577100000000001</v>
      </c>
      <c r="P171" s="135">
        <f t="shared" si="96"/>
        <v>3.9588800000000002</v>
      </c>
      <c r="Q171" s="135">
        <f t="shared" si="96"/>
        <v>3.9621</v>
      </c>
      <c r="R171" s="135">
        <f t="shared" si="96"/>
        <v>3.9490500000000002</v>
      </c>
      <c r="S171" s="135">
        <f t="shared" si="96"/>
        <v>3.9148800000000001</v>
      </c>
      <c r="T171" s="135">
        <f t="shared" si="96"/>
        <v>3.8719700000000001</v>
      </c>
      <c r="U171" s="135">
        <f t="shared" si="96"/>
        <v>3.85853</v>
      </c>
      <c r="V171" s="135">
        <f t="shared" si="96"/>
        <v>3.87608</v>
      </c>
      <c r="W171" s="135">
        <f t="shared" si="96"/>
        <v>3.8921399999999999</v>
      </c>
      <c r="X171" s="135">
        <f t="shared" si="96"/>
        <v>4.0275600000000003</v>
      </c>
      <c r="Y171" s="135">
        <f t="shared" si="96"/>
        <v>3.9341699999999999</v>
      </c>
      <c r="Z171" s="135">
        <f t="shared" si="96"/>
        <v>3.7102599999999999</v>
      </c>
      <c r="AA171" s="135">
        <f t="shared" si="96"/>
        <v>3.4066800000000002</v>
      </c>
    </row>
    <row r="172" spans="1:27" ht="12.75" hidden="1" customHeight="1" outlineLevel="1" x14ac:dyDescent="0.2">
      <c r="A172" s="163" t="s">
        <v>1818</v>
      </c>
      <c r="B172" s="94" t="s">
        <v>238</v>
      </c>
      <c r="C172" s="70" t="s">
        <v>79</v>
      </c>
      <c r="D172" s="71">
        <v>1347.32</v>
      </c>
      <c r="E172" s="71">
        <v>1170.4000000000001</v>
      </c>
      <c r="F172" s="71">
        <v>1079.0899999999999</v>
      </c>
      <c r="G172" s="71">
        <v>1078.3499999999999</v>
      </c>
      <c r="H172" s="71">
        <v>1102.31</v>
      </c>
      <c r="I172" s="71">
        <v>1215.72</v>
      </c>
      <c r="J172" s="71">
        <v>1417.27</v>
      </c>
      <c r="K172" s="71">
        <v>1678.52</v>
      </c>
      <c r="L172" s="71">
        <v>1867.42</v>
      </c>
      <c r="M172" s="71">
        <v>1943.91</v>
      </c>
      <c r="N172" s="71">
        <v>1964.56</v>
      </c>
      <c r="O172" s="71">
        <v>1905.1</v>
      </c>
      <c r="P172" s="71">
        <v>1906.27</v>
      </c>
      <c r="Q172" s="71">
        <v>1909.49</v>
      </c>
      <c r="R172" s="71">
        <v>1896.44</v>
      </c>
      <c r="S172" s="71">
        <v>1862.27</v>
      </c>
      <c r="T172" s="71">
        <v>1819.36</v>
      </c>
      <c r="U172" s="71">
        <v>1805.92</v>
      </c>
      <c r="V172" s="71">
        <v>1823.47</v>
      </c>
      <c r="W172" s="71">
        <v>1839.53</v>
      </c>
      <c r="X172" s="71">
        <v>1974.95</v>
      </c>
      <c r="Y172" s="71">
        <v>1881.56</v>
      </c>
      <c r="Z172" s="71">
        <v>1657.65</v>
      </c>
      <c r="AA172" s="71">
        <v>1354.07</v>
      </c>
    </row>
    <row r="173" spans="1:27" ht="12.75" hidden="1" customHeight="1" outlineLevel="1" x14ac:dyDescent="0.2">
      <c r="A173" s="163" t="s">
        <v>1819</v>
      </c>
      <c r="B173" s="94" t="s">
        <v>90</v>
      </c>
      <c r="C173" s="70" t="s">
        <v>79</v>
      </c>
      <c r="D173" s="71">
        <f>$D$168</f>
        <v>1716.97</v>
      </c>
      <c r="E173" s="71">
        <f>$D$168</f>
        <v>1716.97</v>
      </c>
      <c r="F173" s="71">
        <f t="shared" ref="F173:AA173" si="97">$D$168</f>
        <v>1716.97</v>
      </c>
      <c r="G173" s="71">
        <f t="shared" si="97"/>
        <v>1716.97</v>
      </c>
      <c r="H173" s="71">
        <f t="shared" si="97"/>
        <v>1716.97</v>
      </c>
      <c r="I173" s="71">
        <f t="shared" si="97"/>
        <v>1716.97</v>
      </c>
      <c r="J173" s="71">
        <f t="shared" si="97"/>
        <v>1716.97</v>
      </c>
      <c r="K173" s="71">
        <f t="shared" si="97"/>
        <v>1716.97</v>
      </c>
      <c r="L173" s="71">
        <f t="shared" si="97"/>
        <v>1716.97</v>
      </c>
      <c r="M173" s="71">
        <f t="shared" si="97"/>
        <v>1716.97</v>
      </c>
      <c r="N173" s="71">
        <f t="shared" si="97"/>
        <v>1716.97</v>
      </c>
      <c r="O173" s="71">
        <f t="shared" si="97"/>
        <v>1716.97</v>
      </c>
      <c r="P173" s="71">
        <f t="shared" si="97"/>
        <v>1716.97</v>
      </c>
      <c r="Q173" s="71">
        <f t="shared" si="97"/>
        <v>1716.97</v>
      </c>
      <c r="R173" s="71">
        <f t="shared" si="97"/>
        <v>1716.97</v>
      </c>
      <c r="S173" s="71">
        <f t="shared" si="97"/>
        <v>1716.97</v>
      </c>
      <c r="T173" s="71">
        <f t="shared" si="97"/>
        <v>1716.97</v>
      </c>
      <c r="U173" s="71">
        <f t="shared" si="97"/>
        <v>1716.97</v>
      </c>
      <c r="V173" s="71">
        <f t="shared" si="97"/>
        <v>1716.97</v>
      </c>
      <c r="W173" s="71">
        <f t="shared" si="97"/>
        <v>1716.97</v>
      </c>
      <c r="X173" s="71">
        <f t="shared" si="97"/>
        <v>1716.97</v>
      </c>
      <c r="Y173" s="71">
        <f t="shared" si="97"/>
        <v>1716.97</v>
      </c>
      <c r="Z173" s="71">
        <f t="shared" si="97"/>
        <v>1716.97</v>
      </c>
      <c r="AA173" s="71">
        <f t="shared" si="97"/>
        <v>1716.97</v>
      </c>
    </row>
    <row r="174" spans="1:27" ht="12.75" hidden="1" customHeight="1" outlineLevel="1" x14ac:dyDescent="0.2">
      <c r="A174" s="163" t="s">
        <v>1820</v>
      </c>
      <c r="B174" s="94" t="s">
        <v>83</v>
      </c>
      <c r="C174" s="70" t="s">
        <v>79</v>
      </c>
      <c r="D174" s="71">
        <v>4.95</v>
      </c>
      <c r="E174" s="71">
        <v>4.95</v>
      </c>
      <c r="F174" s="71">
        <v>4.95</v>
      </c>
      <c r="G174" s="71">
        <v>4.95</v>
      </c>
      <c r="H174" s="71">
        <v>4.95</v>
      </c>
      <c r="I174" s="71">
        <v>4.95</v>
      </c>
      <c r="J174" s="71">
        <v>4.95</v>
      </c>
      <c r="K174" s="71">
        <v>4.95</v>
      </c>
      <c r="L174" s="71">
        <v>4.95</v>
      </c>
      <c r="M174" s="71">
        <v>4.95</v>
      </c>
      <c r="N174" s="71">
        <v>4.95</v>
      </c>
      <c r="O174" s="71">
        <v>4.95</v>
      </c>
      <c r="P174" s="71">
        <v>4.95</v>
      </c>
      <c r="Q174" s="71">
        <v>4.95</v>
      </c>
      <c r="R174" s="71">
        <v>4.95</v>
      </c>
      <c r="S174" s="71">
        <v>4.95</v>
      </c>
      <c r="T174" s="71">
        <v>4.95</v>
      </c>
      <c r="U174" s="71">
        <v>4.95</v>
      </c>
      <c r="V174" s="71">
        <v>4.95</v>
      </c>
      <c r="W174" s="71">
        <v>4.95</v>
      </c>
      <c r="X174" s="71">
        <v>4.95</v>
      </c>
      <c r="Y174" s="71">
        <v>4.95</v>
      </c>
      <c r="Z174" s="71">
        <v>4.95</v>
      </c>
      <c r="AA174" s="71">
        <v>4.95</v>
      </c>
    </row>
    <row r="175" spans="1:27" ht="12.75" hidden="1" customHeight="1" outlineLevel="1" x14ac:dyDescent="0.2">
      <c r="A175" s="163" t="s">
        <v>1821</v>
      </c>
      <c r="B175" s="94" t="s">
        <v>81</v>
      </c>
      <c r="C175" s="70" t="s">
        <v>79</v>
      </c>
      <c r="D175" s="71">
        <f>$D$11</f>
        <v>330.69</v>
      </c>
      <c r="E175" s="71">
        <f t="shared" ref="E175:AA175" si="98">$D$11</f>
        <v>330.69</v>
      </c>
      <c r="F175" s="71">
        <f t="shared" si="98"/>
        <v>330.69</v>
      </c>
      <c r="G175" s="71">
        <f t="shared" si="98"/>
        <v>330.69</v>
      </c>
      <c r="H175" s="71">
        <f t="shared" si="98"/>
        <v>330.69</v>
      </c>
      <c r="I175" s="71">
        <f t="shared" si="98"/>
        <v>330.69</v>
      </c>
      <c r="J175" s="71">
        <f t="shared" si="98"/>
        <v>330.69</v>
      </c>
      <c r="K175" s="71">
        <f t="shared" si="98"/>
        <v>330.69</v>
      </c>
      <c r="L175" s="71">
        <f t="shared" si="98"/>
        <v>330.69</v>
      </c>
      <c r="M175" s="71">
        <f t="shared" si="98"/>
        <v>330.69</v>
      </c>
      <c r="N175" s="71">
        <f t="shared" si="98"/>
        <v>330.69</v>
      </c>
      <c r="O175" s="71">
        <f t="shared" si="98"/>
        <v>330.69</v>
      </c>
      <c r="P175" s="71">
        <f t="shared" si="98"/>
        <v>330.69</v>
      </c>
      <c r="Q175" s="71">
        <f t="shared" si="98"/>
        <v>330.69</v>
      </c>
      <c r="R175" s="71">
        <f t="shared" si="98"/>
        <v>330.69</v>
      </c>
      <c r="S175" s="71">
        <f t="shared" si="98"/>
        <v>330.69</v>
      </c>
      <c r="T175" s="71">
        <f t="shared" si="98"/>
        <v>330.69</v>
      </c>
      <c r="U175" s="71">
        <f t="shared" si="98"/>
        <v>330.69</v>
      </c>
      <c r="V175" s="71">
        <f t="shared" si="98"/>
        <v>330.69</v>
      </c>
      <c r="W175" s="71">
        <f t="shared" si="98"/>
        <v>330.69</v>
      </c>
      <c r="X175" s="71">
        <f t="shared" si="98"/>
        <v>330.69</v>
      </c>
      <c r="Y175" s="71">
        <f t="shared" si="98"/>
        <v>330.69</v>
      </c>
      <c r="Z175" s="71">
        <f t="shared" si="98"/>
        <v>330.69</v>
      </c>
      <c r="AA175" s="71">
        <f t="shared" si="98"/>
        <v>330.69</v>
      </c>
    </row>
    <row r="176" spans="1:27" ht="12.75" customHeight="1" collapsed="1" x14ac:dyDescent="0.2">
      <c r="A176" s="162" t="s">
        <v>1822</v>
      </c>
      <c r="B176" s="54" t="str">
        <f>"03"&amp;"."&amp;$B$800&amp;"."&amp;$B$801</f>
        <v>03.05.2023</v>
      </c>
      <c r="C176" s="134" t="s">
        <v>76</v>
      </c>
      <c r="D176" s="135">
        <f>ROUND(((D177+D178+D180+D179)/1000),5)</f>
        <v>3.2648700000000002</v>
      </c>
      <c r="E176" s="135">
        <f>ROUND(((E177+E178+E180+E179)/1000),5)</f>
        <v>3.1308400000000001</v>
      </c>
      <c r="F176" s="135">
        <f>ROUND(((F177+F178+F180+F179)/1000),5)</f>
        <v>3.1080000000000001</v>
      </c>
      <c r="G176" s="135">
        <f t="shared" ref="G176:AA176" si="99">ROUND(((G177+G178+G180+G179)/1000),5)</f>
        <v>3.1086800000000001</v>
      </c>
      <c r="H176" s="135">
        <f t="shared" si="99"/>
        <v>3.1269399999999998</v>
      </c>
      <c r="I176" s="135">
        <f t="shared" si="99"/>
        <v>3.2230699999999999</v>
      </c>
      <c r="J176" s="135">
        <f t="shared" si="99"/>
        <v>3.4026000000000001</v>
      </c>
      <c r="K176" s="135">
        <f t="shared" si="99"/>
        <v>3.6297600000000001</v>
      </c>
      <c r="L176" s="135">
        <f t="shared" si="99"/>
        <v>3.8440500000000002</v>
      </c>
      <c r="M176" s="135">
        <f t="shared" si="99"/>
        <v>3.9470900000000002</v>
      </c>
      <c r="N176" s="135">
        <f t="shared" si="99"/>
        <v>3.9546100000000002</v>
      </c>
      <c r="O176" s="135">
        <f t="shared" si="99"/>
        <v>3.9563799999999998</v>
      </c>
      <c r="P176" s="135">
        <f t="shared" si="99"/>
        <v>3.9558900000000001</v>
      </c>
      <c r="Q176" s="135">
        <f t="shared" si="99"/>
        <v>3.9761000000000002</v>
      </c>
      <c r="R176" s="135">
        <f t="shared" si="99"/>
        <v>3.9577499999999999</v>
      </c>
      <c r="S176" s="135">
        <f t="shared" si="99"/>
        <v>3.95546</v>
      </c>
      <c r="T176" s="135">
        <f t="shared" si="99"/>
        <v>3.9534500000000001</v>
      </c>
      <c r="U176" s="135">
        <f t="shared" si="99"/>
        <v>3.9495100000000001</v>
      </c>
      <c r="V176" s="135">
        <f t="shared" si="99"/>
        <v>3.92523</v>
      </c>
      <c r="W176" s="135">
        <f t="shared" si="99"/>
        <v>3.9216299999999999</v>
      </c>
      <c r="X176" s="135">
        <f t="shared" si="99"/>
        <v>3.9484699999999999</v>
      </c>
      <c r="Y176" s="135">
        <f t="shared" si="99"/>
        <v>3.95851</v>
      </c>
      <c r="Z176" s="135">
        <f t="shared" si="99"/>
        <v>3.7150300000000001</v>
      </c>
      <c r="AA176" s="135">
        <f t="shared" si="99"/>
        <v>3.4734699999999998</v>
      </c>
    </row>
    <row r="177" spans="1:27" ht="12.75" hidden="1" customHeight="1" outlineLevel="1" x14ac:dyDescent="0.2">
      <c r="A177" s="163" t="s">
        <v>1823</v>
      </c>
      <c r="B177" s="94" t="s">
        <v>238</v>
      </c>
      <c r="C177" s="70" t="s">
        <v>79</v>
      </c>
      <c r="D177" s="71">
        <v>1212.26</v>
      </c>
      <c r="E177" s="71">
        <v>1078.23</v>
      </c>
      <c r="F177" s="71">
        <v>1055.3900000000001</v>
      </c>
      <c r="G177" s="71">
        <v>1056.07</v>
      </c>
      <c r="H177" s="71">
        <v>1074.33</v>
      </c>
      <c r="I177" s="71">
        <v>1170.46</v>
      </c>
      <c r="J177" s="71">
        <v>1349.99</v>
      </c>
      <c r="K177" s="71">
        <v>1577.15</v>
      </c>
      <c r="L177" s="71">
        <v>1791.44</v>
      </c>
      <c r="M177" s="71">
        <v>1894.48</v>
      </c>
      <c r="N177" s="71">
        <v>1902</v>
      </c>
      <c r="O177" s="71">
        <v>1903.77</v>
      </c>
      <c r="P177" s="71">
        <v>1903.28</v>
      </c>
      <c r="Q177" s="71">
        <v>1923.49</v>
      </c>
      <c r="R177" s="71">
        <v>1905.14</v>
      </c>
      <c r="S177" s="71">
        <v>1902.85</v>
      </c>
      <c r="T177" s="71">
        <v>1900.84</v>
      </c>
      <c r="U177" s="71">
        <v>1896.9</v>
      </c>
      <c r="V177" s="71">
        <v>1872.62</v>
      </c>
      <c r="W177" s="71">
        <v>1869.02</v>
      </c>
      <c r="X177" s="71">
        <v>1895.86</v>
      </c>
      <c r="Y177" s="71">
        <v>1905.9</v>
      </c>
      <c r="Z177" s="71">
        <v>1662.42</v>
      </c>
      <c r="AA177" s="71">
        <v>1420.86</v>
      </c>
    </row>
    <row r="178" spans="1:27" ht="12.75" hidden="1" customHeight="1" outlineLevel="1" x14ac:dyDescent="0.2">
      <c r="A178" s="163" t="s">
        <v>1824</v>
      </c>
      <c r="B178" s="94" t="s">
        <v>90</v>
      </c>
      <c r="C178" s="70" t="s">
        <v>79</v>
      </c>
      <c r="D178" s="71">
        <f>$D$168</f>
        <v>1716.97</v>
      </c>
      <c r="E178" s="71">
        <f>$D$168</f>
        <v>1716.97</v>
      </c>
      <c r="F178" s="71">
        <f t="shared" ref="F178:AA178" si="100">$D$168</f>
        <v>1716.97</v>
      </c>
      <c r="G178" s="71">
        <f t="shared" si="100"/>
        <v>1716.97</v>
      </c>
      <c r="H178" s="71">
        <f t="shared" si="100"/>
        <v>1716.97</v>
      </c>
      <c r="I178" s="71">
        <f t="shared" si="100"/>
        <v>1716.97</v>
      </c>
      <c r="J178" s="71">
        <f t="shared" si="100"/>
        <v>1716.97</v>
      </c>
      <c r="K178" s="71">
        <f t="shared" si="100"/>
        <v>1716.97</v>
      </c>
      <c r="L178" s="71">
        <f t="shared" si="100"/>
        <v>1716.97</v>
      </c>
      <c r="M178" s="71">
        <f t="shared" si="100"/>
        <v>1716.97</v>
      </c>
      <c r="N178" s="71">
        <f t="shared" si="100"/>
        <v>1716.97</v>
      </c>
      <c r="O178" s="71">
        <f t="shared" si="100"/>
        <v>1716.97</v>
      </c>
      <c r="P178" s="71">
        <f t="shared" si="100"/>
        <v>1716.97</v>
      </c>
      <c r="Q178" s="71">
        <f t="shared" si="100"/>
        <v>1716.97</v>
      </c>
      <c r="R178" s="71">
        <f t="shared" si="100"/>
        <v>1716.97</v>
      </c>
      <c r="S178" s="71">
        <f t="shared" si="100"/>
        <v>1716.97</v>
      </c>
      <c r="T178" s="71">
        <f t="shared" si="100"/>
        <v>1716.97</v>
      </c>
      <c r="U178" s="71">
        <f t="shared" si="100"/>
        <v>1716.97</v>
      </c>
      <c r="V178" s="71">
        <f t="shared" si="100"/>
        <v>1716.97</v>
      </c>
      <c r="W178" s="71">
        <f t="shared" si="100"/>
        <v>1716.97</v>
      </c>
      <c r="X178" s="71">
        <f t="shared" si="100"/>
        <v>1716.97</v>
      </c>
      <c r="Y178" s="71">
        <f t="shared" si="100"/>
        <v>1716.97</v>
      </c>
      <c r="Z178" s="71">
        <f t="shared" si="100"/>
        <v>1716.97</v>
      </c>
      <c r="AA178" s="71">
        <f t="shared" si="100"/>
        <v>1716.97</v>
      </c>
    </row>
    <row r="179" spans="1:27" ht="12.75" hidden="1" customHeight="1" outlineLevel="1" x14ac:dyDescent="0.2">
      <c r="A179" s="163" t="s">
        <v>1825</v>
      </c>
      <c r="B179" s="94" t="s">
        <v>83</v>
      </c>
      <c r="C179" s="70" t="s">
        <v>79</v>
      </c>
      <c r="D179" s="71">
        <v>4.95</v>
      </c>
      <c r="E179" s="71">
        <v>4.95</v>
      </c>
      <c r="F179" s="71">
        <v>4.95</v>
      </c>
      <c r="G179" s="71">
        <v>4.95</v>
      </c>
      <c r="H179" s="71">
        <v>4.95</v>
      </c>
      <c r="I179" s="71">
        <v>4.95</v>
      </c>
      <c r="J179" s="71">
        <v>4.95</v>
      </c>
      <c r="K179" s="71">
        <v>4.95</v>
      </c>
      <c r="L179" s="71">
        <v>4.95</v>
      </c>
      <c r="M179" s="71">
        <v>4.95</v>
      </c>
      <c r="N179" s="71">
        <v>4.95</v>
      </c>
      <c r="O179" s="71">
        <v>4.95</v>
      </c>
      <c r="P179" s="71">
        <v>4.95</v>
      </c>
      <c r="Q179" s="71">
        <v>4.95</v>
      </c>
      <c r="R179" s="71">
        <v>4.95</v>
      </c>
      <c r="S179" s="71">
        <v>4.95</v>
      </c>
      <c r="T179" s="71">
        <v>4.95</v>
      </c>
      <c r="U179" s="71">
        <v>4.95</v>
      </c>
      <c r="V179" s="71">
        <v>4.95</v>
      </c>
      <c r="W179" s="71">
        <v>4.95</v>
      </c>
      <c r="X179" s="71">
        <v>4.95</v>
      </c>
      <c r="Y179" s="71">
        <v>4.95</v>
      </c>
      <c r="Z179" s="71">
        <v>4.95</v>
      </c>
      <c r="AA179" s="71">
        <v>4.95</v>
      </c>
    </row>
    <row r="180" spans="1:27" ht="12.75" hidden="1" customHeight="1" outlineLevel="1" x14ac:dyDescent="0.2">
      <c r="A180" s="163" t="s">
        <v>1826</v>
      </c>
      <c r="B180" s="94" t="s">
        <v>81</v>
      </c>
      <c r="C180" s="70" t="s">
        <v>79</v>
      </c>
      <c r="D180" s="71">
        <f>$D$11</f>
        <v>330.69</v>
      </c>
      <c r="E180" s="71">
        <f t="shared" ref="E180:AA180" si="101">$D$11</f>
        <v>330.69</v>
      </c>
      <c r="F180" s="71">
        <f t="shared" si="101"/>
        <v>330.69</v>
      </c>
      <c r="G180" s="71">
        <f t="shared" si="101"/>
        <v>330.69</v>
      </c>
      <c r="H180" s="71">
        <f t="shared" si="101"/>
        <v>330.69</v>
      </c>
      <c r="I180" s="71">
        <f t="shared" si="101"/>
        <v>330.69</v>
      </c>
      <c r="J180" s="71">
        <f t="shared" si="101"/>
        <v>330.69</v>
      </c>
      <c r="K180" s="71">
        <f t="shared" si="101"/>
        <v>330.69</v>
      </c>
      <c r="L180" s="71">
        <f t="shared" si="101"/>
        <v>330.69</v>
      </c>
      <c r="M180" s="71">
        <f t="shared" si="101"/>
        <v>330.69</v>
      </c>
      <c r="N180" s="71">
        <f t="shared" si="101"/>
        <v>330.69</v>
      </c>
      <c r="O180" s="71">
        <f t="shared" si="101"/>
        <v>330.69</v>
      </c>
      <c r="P180" s="71">
        <f t="shared" si="101"/>
        <v>330.69</v>
      </c>
      <c r="Q180" s="71">
        <f t="shared" si="101"/>
        <v>330.69</v>
      </c>
      <c r="R180" s="71">
        <f t="shared" si="101"/>
        <v>330.69</v>
      </c>
      <c r="S180" s="71">
        <f t="shared" si="101"/>
        <v>330.69</v>
      </c>
      <c r="T180" s="71">
        <f t="shared" si="101"/>
        <v>330.69</v>
      </c>
      <c r="U180" s="71">
        <f t="shared" si="101"/>
        <v>330.69</v>
      </c>
      <c r="V180" s="71">
        <f t="shared" si="101"/>
        <v>330.69</v>
      </c>
      <c r="W180" s="71">
        <f t="shared" si="101"/>
        <v>330.69</v>
      </c>
      <c r="X180" s="71">
        <f t="shared" si="101"/>
        <v>330.69</v>
      </c>
      <c r="Y180" s="71">
        <f t="shared" si="101"/>
        <v>330.69</v>
      </c>
      <c r="Z180" s="71">
        <f t="shared" si="101"/>
        <v>330.69</v>
      </c>
      <c r="AA180" s="71">
        <f t="shared" si="101"/>
        <v>330.69</v>
      </c>
    </row>
    <row r="181" spans="1:27" ht="12.75" customHeight="1" collapsed="1" x14ac:dyDescent="0.2">
      <c r="A181" s="162" t="s">
        <v>1827</v>
      </c>
      <c r="B181" s="54" t="str">
        <f>"04"&amp;"."&amp;$B$800&amp;"."&amp;$B$801</f>
        <v>04.05.2023</v>
      </c>
      <c r="C181" s="134" t="s">
        <v>76</v>
      </c>
      <c r="D181" s="135">
        <f>ROUND(((D182+D183+D185+D184)/1000),5)</f>
        <v>3.2325599999999999</v>
      </c>
      <c r="E181" s="135">
        <f>ROUND(((E182+E183+E185+E184)/1000),5)</f>
        <v>3.1294200000000001</v>
      </c>
      <c r="F181" s="135">
        <f>ROUND(((F182+F183+F185+F184)/1000),5)</f>
        <v>3.05444</v>
      </c>
      <c r="G181" s="135">
        <f t="shared" ref="G181:AA181" si="102">ROUND(((G182+G183+G185+G184)/1000),5)</f>
        <v>3.0361600000000002</v>
      </c>
      <c r="H181" s="135">
        <f t="shared" si="102"/>
        <v>3.08941</v>
      </c>
      <c r="I181" s="135">
        <f t="shared" si="102"/>
        <v>3.1391900000000001</v>
      </c>
      <c r="J181" s="135">
        <f t="shared" si="102"/>
        <v>3.3433600000000001</v>
      </c>
      <c r="K181" s="135">
        <f t="shared" si="102"/>
        <v>3.6379999999999999</v>
      </c>
      <c r="L181" s="135">
        <f t="shared" si="102"/>
        <v>3.7418499999999999</v>
      </c>
      <c r="M181" s="135">
        <f t="shared" si="102"/>
        <v>3.9307300000000001</v>
      </c>
      <c r="N181" s="135">
        <f t="shared" si="102"/>
        <v>3.9521500000000001</v>
      </c>
      <c r="O181" s="135">
        <f t="shared" si="102"/>
        <v>3.97932</v>
      </c>
      <c r="P181" s="135">
        <f t="shared" si="102"/>
        <v>3.9815800000000001</v>
      </c>
      <c r="Q181" s="135">
        <f t="shared" si="102"/>
        <v>3.99559</v>
      </c>
      <c r="R181" s="135">
        <f t="shared" si="102"/>
        <v>3.9684400000000002</v>
      </c>
      <c r="S181" s="135">
        <f t="shared" si="102"/>
        <v>3.9264199999999998</v>
      </c>
      <c r="T181" s="135">
        <f t="shared" si="102"/>
        <v>3.87432</v>
      </c>
      <c r="U181" s="135">
        <f t="shared" si="102"/>
        <v>3.83046</v>
      </c>
      <c r="V181" s="135">
        <f t="shared" si="102"/>
        <v>3.8117399999999999</v>
      </c>
      <c r="W181" s="135">
        <f t="shared" si="102"/>
        <v>3.8842500000000002</v>
      </c>
      <c r="X181" s="135">
        <f t="shared" si="102"/>
        <v>4.0104499999999996</v>
      </c>
      <c r="Y181" s="135">
        <f t="shared" si="102"/>
        <v>3.9481099999999998</v>
      </c>
      <c r="Z181" s="135">
        <f t="shared" si="102"/>
        <v>3.6856300000000002</v>
      </c>
      <c r="AA181" s="135">
        <f t="shared" si="102"/>
        <v>3.5098600000000002</v>
      </c>
    </row>
    <row r="182" spans="1:27" ht="12.75" hidden="1" customHeight="1" outlineLevel="1" x14ac:dyDescent="0.2">
      <c r="A182" s="163" t="s">
        <v>1828</v>
      </c>
      <c r="B182" s="94" t="s">
        <v>238</v>
      </c>
      <c r="C182" s="70" t="s">
        <v>79</v>
      </c>
      <c r="D182" s="71">
        <v>1179.95</v>
      </c>
      <c r="E182" s="71">
        <v>1076.81</v>
      </c>
      <c r="F182" s="71">
        <v>1001.83</v>
      </c>
      <c r="G182" s="71">
        <v>983.55</v>
      </c>
      <c r="H182" s="71">
        <v>1036.8</v>
      </c>
      <c r="I182" s="71">
        <v>1086.58</v>
      </c>
      <c r="J182" s="71">
        <v>1290.75</v>
      </c>
      <c r="K182" s="71">
        <v>1585.39</v>
      </c>
      <c r="L182" s="71">
        <v>1689.24</v>
      </c>
      <c r="M182" s="71">
        <v>1878.12</v>
      </c>
      <c r="N182" s="71">
        <v>1899.54</v>
      </c>
      <c r="O182" s="71">
        <v>1926.71</v>
      </c>
      <c r="P182" s="71">
        <v>1928.97</v>
      </c>
      <c r="Q182" s="71">
        <v>1942.98</v>
      </c>
      <c r="R182" s="71">
        <v>1915.83</v>
      </c>
      <c r="S182" s="71">
        <v>1873.81</v>
      </c>
      <c r="T182" s="71">
        <v>1821.71</v>
      </c>
      <c r="U182" s="71">
        <v>1777.85</v>
      </c>
      <c r="V182" s="71">
        <v>1759.13</v>
      </c>
      <c r="W182" s="71">
        <v>1831.64</v>
      </c>
      <c r="X182" s="71">
        <v>1957.84</v>
      </c>
      <c r="Y182" s="71">
        <v>1895.5</v>
      </c>
      <c r="Z182" s="71">
        <v>1633.02</v>
      </c>
      <c r="AA182" s="71">
        <v>1457.25</v>
      </c>
    </row>
    <row r="183" spans="1:27" ht="12.75" hidden="1" customHeight="1" outlineLevel="1" x14ac:dyDescent="0.2">
      <c r="A183" s="163" t="s">
        <v>1829</v>
      </c>
      <c r="B183" s="94" t="s">
        <v>90</v>
      </c>
      <c r="C183" s="70" t="s">
        <v>79</v>
      </c>
      <c r="D183" s="71">
        <f>$D$168</f>
        <v>1716.97</v>
      </c>
      <c r="E183" s="71">
        <f>$D$168</f>
        <v>1716.97</v>
      </c>
      <c r="F183" s="71">
        <f t="shared" ref="F183:AA183" si="103">$D$168</f>
        <v>1716.97</v>
      </c>
      <c r="G183" s="71">
        <f t="shared" si="103"/>
        <v>1716.97</v>
      </c>
      <c r="H183" s="71">
        <f t="shared" si="103"/>
        <v>1716.97</v>
      </c>
      <c r="I183" s="71">
        <f t="shared" si="103"/>
        <v>1716.97</v>
      </c>
      <c r="J183" s="71">
        <f t="shared" si="103"/>
        <v>1716.97</v>
      </c>
      <c r="K183" s="71">
        <f t="shared" si="103"/>
        <v>1716.97</v>
      </c>
      <c r="L183" s="71">
        <f t="shared" si="103"/>
        <v>1716.97</v>
      </c>
      <c r="M183" s="71">
        <f t="shared" si="103"/>
        <v>1716.97</v>
      </c>
      <c r="N183" s="71">
        <f t="shared" si="103"/>
        <v>1716.97</v>
      </c>
      <c r="O183" s="71">
        <f t="shared" si="103"/>
        <v>1716.97</v>
      </c>
      <c r="P183" s="71">
        <f t="shared" si="103"/>
        <v>1716.97</v>
      </c>
      <c r="Q183" s="71">
        <f t="shared" si="103"/>
        <v>1716.97</v>
      </c>
      <c r="R183" s="71">
        <f t="shared" si="103"/>
        <v>1716.97</v>
      </c>
      <c r="S183" s="71">
        <f t="shared" si="103"/>
        <v>1716.97</v>
      </c>
      <c r="T183" s="71">
        <f t="shared" si="103"/>
        <v>1716.97</v>
      </c>
      <c r="U183" s="71">
        <f t="shared" si="103"/>
        <v>1716.97</v>
      </c>
      <c r="V183" s="71">
        <f t="shared" si="103"/>
        <v>1716.97</v>
      </c>
      <c r="W183" s="71">
        <f t="shared" si="103"/>
        <v>1716.97</v>
      </c>
      <c r="X183" s="71">
        <f t="shared" si="103"/>
        <v>1716.97</v>
      </c>
      <c r="Y183" s="71">
        <f t="shared" si="103"/>
        <v>1716.97</v>
      </c>
      <c r="Z183" s="71">
        <f t="shared" si="103"/>
        <v>1716.97</v>
      </c>
      <c r="AA183" s="71">
        <f t="shared" si="103"/>
        <v>1716.97</v>
      </c>
    </row>
    <row r="184" spans="1:27" ht="12.75" hidden="1" customHeight="1" outlineLevel="1" x14ac:dyDescent="0.2">
      <c r="A184" s="163" t="s">
        <v>1830</v>
      </c>
      <c r="B184" s="94" t="s">
        <v>83</v>
      </c>
      <c r="C184" s="70" t="s">
        <v>79</v>
      </c>
      <c r="D184" s="71">
        <v>4.95</v>
      </c>
      <c r="E184" s="71">
        <v>4.95</v>
      </c>
      <c r="F184" s="71">
        <v>4.95</v>
      </c>
      <c r="G184" s="71">
        <v>4.95</v>
      </c>
      <c r="H184" s="71">
        <v>4.95</v>
      </c>
      <c r="I184" s="71">
        <v>4.95</v>
      </c>
      <c r="J184" s="71">
        <v>4.95</v>
      </c>
      <c r="K184" s="71">
        <v>4.95</v>
      </c>
      <c r="L184" s="71">
        <v>4.95</v>
      </c>
      <c r="M184" s="71">
        <v>4.95</v>
      </c>
      <c r="N184" s="71">
        <v>4.95</v>
      </c>
      <c r="O184" s="71">
        <v>4.95</v>
      </c>
      <c r="P184" s="71">
        <v>4.95</v>
      </c>
      <c r="Q184" s="71">
        <v>4.95</v>
      </c>
      <c r="R184" s="71">
        <v>4.95</v>
      </c>
      <c r="S184" s="71">
        <v>4.95</v>
      </c>
      <c r="T184" s="71">
        <v>4.95</v>
      </c>
      <c r="U184" s="71">
        <v>4.95</v>
      </c>
      <c r="V184" s="71">
        <v>4.95</v>
      </c>
      <c r="W184" s="71">
        <v>4.95</v>
      </c>
      <c r="X184" s="71">
        <v>4.95</v>
      </c>
      <c r="Y184" s="71">
        <v>4.95</v>
      </c>
      <c r="Z184" s="71">
        <v>4.95</v>
      </c>
      <c r="AA184" s="71">
        <v>4.95</v>
      </c>
    </row>
    <row r="185" spans="1:27" ht="12.75" hidden="1" customHeight="1" outlineLevel="1" x14ac:dyDescent="0.2">
      <c r="A185" s="163" t="s">
        <v>1831</v>
      </c>
      <c r="B185" s="94" t="s">
        <v>81</v>
      </c>
      <c r="C185" s="70" t="s">
        <v>79</v>
      </c>
      <c r="D185" s="71">
        <f>$D$11</f>
        <v>330.69</v>
      </c>
      <c r="E185" s="71">
        <f t="shared" ref="E185:AA185" si="104">$D$11</f>
        <v>330.69</v>
      </c>
      <c r="F185" s="71">
        <f t="shared" si="104"/>
        <v>330.69</v>
      </c>
      <c r="G185" s="71">
        <f t="shared" si="104"/>
        <v>330.69</v>
      </c>
      <c r="H185" s="71">
        <f t="shared" si="104"/>
        <v>330.69</v>
      </c>
      <c r="I185" s="71">
        <f t="shared" si="104"/>
        <v>330.69</v>
      </c>
      <c r="J185" s="71">
        <f t="shared" si="104"/>
        <v>330.69</v>
      </c>
      <c r="K185" s="71">
        <f t="shared" si="104"/>
        <v>330.69</v>
      </c>
      <c r="L185" s="71">
        <f t="shared" si="104"/>
        <v>330.69</v>
      </c>
      <c r="M185" s="71">
        <f t="shared" si="104"/>
        <v>330.69</v>
      </c>
      <c r="N185" s="71">
        <f t="shared" si="104"/>
        <v>330.69</v>
      </c>
      <c r="O185" s="71">
        <f t="shared" si="104"/>
        <v>330.69</v>
      </c>
      <c r="P185" s="71">
        <f t="shared" si="104"/>
        <v>330.69</v>
      </c>
      <c r="Q185" s="71">
        <f t="shared" si="104"/>
        <v>330.69</v>
      </c>
      <c r="R185" s="71">
        <f t="shared" si="104"/>
        <v>330.69</v>
      </c>
      <c r="S185" s="71">
        <f t="shared" si="104"/>
        <v>330.69</v>
      </c>
      <c r="T185" s="71">
        <f t="shared" si="104"/>
        <v>330.69</v>
      </c>
      <c r="U185" s="71">
        <f t="shared" si="104"/>
        <v>330.69</v>
      </c>
      <c r="V185" s="71">
        <f t="shared" si="104"/>
        <v>330.69</v>
      </c>
      <c r="W185" s="71">
        <f t="shared" si="104"/>
        <v>330.69</v>
      </c>
      <c r="X185" s="71">
        <f t="shared" si="104"/>
        <v>330.69</v>
      </c>
      <c r="Y185" s="71">
        <f t="shared" si="104"/>
        <v>330.69</v>
      </c>
      <c r="Z185" s="71">
        <f t="shared" si="104"/>
        <v>330.69</v>
      </c>
      <c r="AA185" s="71">
        <f t="shared" si="104"/>
        <v>330.69</v>
      </c>
    </row>
    <row r="186" spans="1:27" ht="12.75" customHeight="1" collapsed="1" x14ac:dyDescent="0.2">
      <c r="A186" s="162" t="s">
        <v>1832</v>
      </c>
      <c r="B186" s="54" t="str">
        <f>"05"&amp;"."&amp;$B$800&amp;"."&amp;$B$801</f>
        <v>05.05.2023</v>
      </c>
      <c r="C186" s="134" t="s">
        <v>76</v>
      </c>
      <c r="D186" s="135">
        <f>ROUND(((D187+D188+D190+D189)/1000),5)</f>
        <v>3.4312</v>
      </c>
      <c r="E186" s="135">
        <f>ROUND(((E187+E188+E190+E189)/1000),5)</f>
        <v>3.2446199999999998</v>
      </c>
      <c r="F186" s="135">
        <f>ROUND(((F187+F188+F190+F189)/1000),5)</f>
        <v>3.16934</v>
      </c>
      <c r="G186" s="135">
        <f t="shared" ref="G186:AA186" si="105">ROUND(((G187+G188+G190+G189)/1000),5)</f>
        <v>3.1461600000000001</v>
      </c>
      <c r="H186" s="135">
        <f t="shared" si="105"/>
        <v>3.1933400000000001</v>
      </c>
      <c r="I186" s="135">
        <f t="shared" si="105"/>
        <v>3.3044199999999999</v>
      </c>
      <c r="J186" s="135">
        <f t="shared" si="105"/>
        <v>3.4279000000000002</v>
      </c>
      <c r="K186" s="135">
        <f t="shared" si="105"/>
        <v>3.65829</v>
      </c>
      <c r="L186" s="135">
        <f t="shared" si="105"/>
        <v>3.8658199999999998</v>
      </c>
      <c r="M186" s="135">
        <f t="shared" si="105"/>
        <v>3.93906</v>
      </c>
      <c r="N186" s="135">
        <f t="shared" si="105"/>
        <v>4.0412100000000004</v>
      </c>
      <c r="O186" s="135">
        <f t="shared" si="105"/>
        <v>4.0148000000000001</v>
      </c>
      <c r="P186" s="135">
        <f t="shared" si="105"/>
        <v>3.99823</v>
      </c>
      <c r="Q186" s="135">
        <f t="shared" si="105"/>
        <v>4.0133400000000004</v>
      </c>
      <c r="R186" s="135">
        <f t="shared" si="105"/>
        <v>3.9979900000000002</v>
      </c>
      <c r="S186" s="135">
        <f t="shared" si="105"/>
        <v>3.9614799999999999</v>
      </c>
      <c r="T186" s="135">
        <f t="shared" si="105"/>
        <v>3.93188</v>
      </c>
      <c r="U186" s="135">
        <f t="shared" si="105"/>
        <v>3.9241299999999999</v>
      </c>
      <c r="V186" s="135">
        <f t="shared" si="105"/>
        <v>3.9268000000000001</v>
      </c>
      <c r="W186" s="135">
        <f t="shared" si="105"/>
        <v>3.93547</v>
      </c>
      <c r="X186" s="135">
        <f t="shared" si="105"/>
        <v>4.04983</v>
      </c>
      <c r="Y186" s="135">
        <f t="shared" si="105"/>
        <v>4.0015999999999998</v>
      </c>
      <c r="Z186" s="135">
        <f t="shared" si="105"/>
        <v>3.8682799999999999</v>
      </c>
      <c r="AA186" s="135">
        <f t="shared" si="105"/>
        <v>3.65856</v>
      </c>
    </row>
    <row r="187" spans="1:27" ht="12.75" hidden="1" customHeight="1" outlineLevel="1" x14ac:dyDescent="0.2">
      <c r="A187" s="163" t="s">
        <v>1833</v>
      </c>
      <c r="B187" s="94" t="s">
        <v>238</v>
      </c>
      <c r="C187" s="70" t="s">
        <v>79</v>
      </c>
      <c r="D187" s="71">
        <v>1378.59</v>
      </c>
      <c r="E187" s="71">
        <v>1192.01</v>
      </c>
      <c r="F187" s="71">
        <v>1116.73</v>
      </c>
      <c r="G187" s="71">
        <v>1093.55</v>
      </c>
      <c r="H187" s="71">
        <v>1140.73</v>
      </c>
      <c r="I187" s="71">
        <v>1251.81</v>
      </c>
      <c r="J187" s="71">
        <v>1375.29</v>
      </c>
      <c r="K187" s="71">
        <v>1605.68</v>
      </c>
      <c r="L187" s="71">
        <v>1813.21</v>
      </c>
      <c r="M187" s="71">
        <v>1886.45</v>
      </c>
      <c r="N187" s="71">
        <v>1988.6</v>
      </c>
      <c r="O187" s="71">
        <v>1962.19</v>
      </c>
      <c r="P187" s="71">
        <v>1945.62</v>
      </c>
      <c r="Q187" s="71">
        <v>1960.73</v>
      </c>
      <c r="R187" s="71">
        <v>1945.38</v>
      </c>
      <c r="S187" s="71">
        <v>1908.87</v>
      </c>
      <c r="T187" s="71">
        <v>1879.27</v>
      </c>
      <c r="U187" s="71">
        <v>1871.52</v>
      </c>
      <c r="V187" s="71">
        <v>1874.19</v>
      </c>
      <c r="W187" s="71">
        <v>1882.86</v>
      </c>
      <c r="X187" s="71">
        <v>1997.22</v>
      </c>
      <c r="Y187" s="71">
        <v>1948.99</v>
      </c>
      <c r="Z187" s="71">
        <v>1815.67</v>
      </c>
      <c r="AA187" s="71">
        <v>1605.95</v>
      </c>
    </row>
    <row r="188" spans="1:27" ht="12.75" hidden="1" customHeight="1" outlineLevel="1" x14ac:dyDescent="0.2">
      <c r="A188" s="163" t="s">
        <v>1834</v>
      </c>
      <c r="B188" s="94" t="s">
        <v>90</v>
      </c>
      <c r="C188" s="70" t="s">
        <v>79</v>
      </c>
      <c r="D188" s="71">
        <f>$D$168</f>
        <v>1716.97</v>
      </c>
      <c r="E188" s="71">
        <f>$D$168</f>
        <v>1716.97</v>
      </c>
      <c r="F188" s="71">
        <f t="shared" ref="F188:AA188" si="106">$D$168</f>
        <v>1716.97</v>
      </c>
      <c r="G188" s="71">
        <f t="shared" si="106"/>
        <v>1716.97</v>
      </c>
      <c r="H188" s="71">
        <f t="shared" si="106"/>
        <v>1716.97</v>
      </c>
      <c r="I188" s="71">
        <f t="shared" si="106"/>
        <v>1716.97</v>
      </c>
      <c r="J188" s="71">
        <f t="shared" si="106"/>
        <v>1716.97</v>
      </c>
      <c r="K188" s="71">
        <f t="shared" si="106"/>
        <v>1716.97</v>
      </c>
      <c r="L188" s="71">
        <f t="shared" si="106"/>
        <v>1716.97</v>
      </c>
      <c r="M188" s="71">
        <f t="shared" si="106"/>
        <v>1716.97</v>
      </c>
      <c r="N188" s="71">
        <f t="shared" si="106"/>
        <v>1716.97</v>
      </c>
      <c r="O188" s="71">
        <f t="shared" si="106"/>
        <v>1716.97</v>
      </c>
      <c r="P188" s="71">
        <f t="shared" si="106"/>
        <v>1716.97</v>
      </c>
      <c r="Q188" s="71">
        <f t="shared" si="106"/>
        <v>1716.97</v>
      </c>
      <c r="R188" s="71">
        <f t="shared" si="106"/>
        <v>1716.97</v>
      </c>
      <c r="S188" s="71">
        <f t="shared" si="106"/>
        <v>1716.97</v>
      </c>
      <c r="T188" s="71">
        <f t="shared" si="106"/>
        <v>1716.97</v>
      </c>
      <c r="U188" s="71">
        <f t="shared" si="106"/>
        <v>1716.97</v>
      </c>
      <c r="V188" s="71">
        <f t="shared" si="106"/>
        <v>1716.97</v>
      </c>
      <c r="W188" s="71">
        <f t="shared" si="106"/>
        <v>1716.97</v>
      </c>
      <c r="X188" s="71">
        <f t="shared" si="106"/>
        <v>1716.97</v>
      </c>
      <c r="Y188" s="71">
        <f t="shared" si="106"/>
        <v>1716.97</v>
      </c>
      <c r="Z188" s="71">
        <f t="shared" si="106"/>
        <v>1716.97</v>
      </c>
      <c r="AA188" s="71">
        <f t="shared" si="106"/>
        <v>1716.97</v>
      </c>
    </row>
    <row r="189" spans="1:27" ht="12.75" hidden="1" customHeight="1" outlineLevel="1" x14ac:dyDescent="0.2">
      <c r="A189" s="163" t="s">
        <v>1835</v>
      </c>
      <c r="B189" s="94" t="s">
        <v>83</v>
      </c>
      <c r="C189" s="70" t="s">
        <v>79</v>
      </c>
      <c r="D189" s="71">
        <v>4.95</v>
      </c>
      <c r="E189" s="71">
        <v>4.95</v>
      </c>
      <c r="F189" s="71">
        <v>4.95</v>
      </c>
      <c r="G189" s="71">
        <v>4.95</v>
      </c>
      <c r="H189" s="71">
        <v>4.95</v>
      </c>
      <c r="I189" s="71">
        <v>4.95</v>
      </c>
      <c r="J189" s="71">
        <v>4.95</v>
      </c>
      <c r="K189" s="71">
        <v>4.95</v>
      </c>
      <c r="L189" s="71">
        <v>4.95</v>
      </c>
      <c r="M189" s="71">
        <v>4.95</v>
      </c>
      <c r="N189" s="71">
        <v>4.95</v>
      </c>
      <c r="O189" s="71">
        <v>4.95</v>
      </c>
      <c r="P189" s="71">
        <v>4.95</v>
      </c>
      <c r="Q189" s="71">
        <v>4.95</v>
      </c>
      <c r="R189" s="71">
        <v>4.95</v>
      </c>
      <c r="S189" s="71">
        <v>4.95</v>
      </c>
      <c r="T189" s="71">
        <v>4.95</v>
      </c>
      <c r="U189" s="71">
        <v>4.95</v>
      </c>
      <c r="V189" s="71">
        <v>4.95</v>
      </c>
      <c r="W189" s="71">
        <v>4.95</v>
      </c>
      <c r="X189" s="71">
        <v>4.95</v>
      </c>
      <c r="Y189" s="71">
        <v>4.95</v>
      </c>
      <c r="Z189" s="71">
        <v>4.95</v>
      </c>
      <c r="AA189" s="71">
        <v>4.95</v>
      </c>
    </row>
    <row r="190" spans="1:27" ht="12.75" hidden="1" customHeight="1" outlineLevel="1" x14ac:dyDescent="0.2">
      <c r="A190" s="163" t="s">
        <v>1836</v>
      </c>
      <c r="B190" s="94" t="s">
        <v>81</v>
      </c>
      <c r="C190" s="70" t="s">
        <v>79</v>
      </c>
      <c r="D190" s="71">
        <f>$D$11</f>
        <v>330.69</v>
      </c>
      <c r="E190" s="71">
        <f t="shared" ref="E190:AA190" si="107">$D$11</f>
        <v>330.69</v>
      </c>
      <c r="F190" s="71">
        <f t="shared" si="107"/>
        <v>330.69</v>
      </c>
      <c r="G190" s="71">
        <f t="shared" si="107"/>
        <v>330.69</v>
      </c>
      <c r="H190" s="71">
        <f t="shared" si="107"/>
        <v>330.69</v>
      </c>
      <c r="I190" s="71">
        <f t="shared" si="107"/>
        <v>330.69</v>
      </c>
      <c r="J190" s="71">
        <f t="shared" si="107"/>
        <v>330.69</v>
      </c>
      <c r="K190" s="71">
        <f t="shared" si="107"/>
        <v>330.69</v>
      </c>
      <c r="L190" s="71">
        <f t="shared" si="107"/>
        <v>330.69</v>
      </c>
      <c r="M190" s="71">
        <f t="shared" si="107"/>
        <v>330.69</v>
      </c>
      <c r="N190" s="71">
        <f t="shared" si="107"/>
        <v>330.69</v>
      </c>
      <c r="O190" s="71">
        <f t="shared" si="107"/>
        <v>330.69</v>
      </c>
      <c r="P190" s="71">
        <f t="shared" si="107"/>
        <v>330.69</v>
      </c>
      <c r="Q190" s="71">
        <f t="shared" si="107"/>
        <v>330.69</v>
      </c>
      <c r="R190" s="71">
        <f t="shared" si="107"/>
        <v>330.69</v>
      </c>
      <c r="S190" s="71">
        <f t="shared" si="107"/>
        <v>330.69</v>
      </c>
      <c r="T190" s="71">
        <f t="shared" si="107"/>
        <v>330.69</v>
      </c>
      <c r="U190" s="71">
        <f t="shared" si="107"/>
        <v>330.69</v>
      </c>
      <c r="V190" s="71">
        <f t="shared" si="107"/>
        <v>330.69</v>
      </c>
      <c r="W190" s="71">
        <f t="shared" si="107"/>
        <v>330.69</v>
      </c>
      <c r="X190" s="71">
        <f t="shared" si="107"/>
        <v>330.69</v>
      </c>
      <c r="Y190" s="71">
        <f t="shared" si="107"/>
        <v>330.69</v>
      </c>
      <c r="Z190" s="71">
        <f t="shared" si="107"/>
        <v>330.69</v>
      </c>
      <c r="AA190" s="71">
        <f t="shared" si="107"/>
        <v>330.69</v>
      </c>
    </row>
    <row r="191" spans="1:27" ht="12.75" customHeight="1" collapsed="1" x14ac:dyDescent="0.2">
      <c r="A191" s="162" t="s">
        <v>1837</v>
      </c>
      <c r="B191" s="54" t="str">
        <f>"06"&amp;"."&amp;$B$800&amp;"."&amp;$B$801</f>
        <v>06.05.2023</v>
      </c>
      <c r="C191" s="134" t="s">
        <v>76</v>
      </c>
      <c r="D191" s="135">
        <f>ROUND(((D192+D193+D195+D194)/1000),5)</f>
        <v>3.5525500000000001</v>
      </c>
      <c r="E191" s="135">
        <f>ROUND(((E192+E193+E195+E194)/1000),5)</f>
        <v>3.4762200000000001</v>
      </c>
      <c r="F191" s="135">
        <f>ROUND(((F192+F193+F195+F194)/1000),5)</f>
        <v>3.3612199999999999</v>
      </c>
      <c r="G191" s="135">
        <f t="shared" ref="G191:AA191" si="108">ROUND(((G192+G193+G195+G194)/1000),5)</f>
        <v>3.2481599999999999</v>
      </c>
      <c r="H191" s="135">
        <f t="shared" si="108"/>
        <v>3.2458</v>
      </c>
      <c r="I191" s="135">
        <f t="shared" si="108"/>
        <v>3.3399000000000001</v>
      </c>
      <c r="J191" s="135">
        <f t="shared" si="108"/>
        <v>3.38653</v>
      </c>
      <c r="K191" s="135">
        <f t="shared" si="108"/>
        <v>3.5019</v>
      </c>
      <c r="L191" s="135">
        <f t="shared" si="108"/>
        <v>3.79698</v>
      </c>
      <c r="M191" s="135">
        <f t="shared" si="108"/>
        <v>3.9470800000000001</v>
      </c>
      <c r="N191" s="135">
        <f t="shared" si="108"/>
        <v>4.02658</v>
      </c>
      <c r="O191" s="135">
        <f t="shared" si="108"/>
        <v>4.00488</v>
      </c>
      <c r="P191" s="135">
        <f t="shared" si="108"/>
        <v>3.9496099999999998</v>
      </c>
      <c r="Q191" s="135">
        <f t="shared" si="108"/>
        <v>3.9480200000000001</v>
      </c>
      <c r="R191" s="135">
        <f t="shared" si="108"/>
        <v>3.9304399999999999</v>
      </c>
      <c r="S191" s="135">
        <f t="shared" si="108"/>
        <v>3.9255399999999998</v>
      </c>
      <c r="T191" s="135">
        <f t="shared" si="108"/>
        <v>3.89385</v>
      </c>
      <c r="U191" s="135">
        <f t="shared" si="108"/>
        <v>3.8659599999999998</v>
      </c>
      <c r="V191" s="135">
        <f t="shared" si="108"/>
        <v>3.8629699999999998</v>
      </c>
      <c r="W191" s="135">
        <f t="shared" si="108"/>
        <v>3.9036</v>
      </c>
      <c r="X191" s="135">
        <f t="shared" si="108"/>
        <v>4.0668600000000001</v>
      </c>
      <c r="Y191" s="135">
        <f t="shared" si="108"/>
        <v>4.0452599999999999</v>
      </c>
      <c r="Z191" s="135">
        <f t="shared" si="108"/>
        <v>3.8460299999999998</v>
      </c>
      <c r="AA191" s="135">
        <f t="shared" si="108"/>
        <v>3.6831100000000001</v>
      </c>
    </row>
    <row r="192" spans="1:27" ht="12.75" hidden="1" customHeight="1" outlineLevel="1" x14ac:dyDescent="0.2">
      <c r="A192" s="163" t="s">
        <v>1838</v>
      </c>
      <c r="B192" s="94" t="s">
        <v>238</v>
      </c>
      <c r="C192" s="70" t="s">
        <v>79</v>
      </c>
      <c r="D192" s="71">
        <v>1499.94</v>
      </c>
      <c r="E192" s="71">
        <v>1423.61</v>
      </c>
      <c r="F192" s="71">
        <v>1308.6099999999999</v>
      </c>
      <c r="G192" s="71">
        <v>1195.55</v>
      </c>
      <c r="H192" s="71">
        <v>1193.19</v>
      </c>
      <c r="I192" s="71">
        <v>1287.29</v>
      </c>
      <c r="J192" s="71">
        <v>1333.92</v>
      </c>
      <c r="K192" s="71">
        <v>1449.29</v>
      </c>
      <c r="L192" s="71">
        <v>1744.37</v>
      </c>
      <c r="M192" s="71">
        <v>1894.47</v>
      </c>
      <c r="N192" s="71">
        <v>1973.97</v>
      </c>
      <c r="O192" s="71">
        <v>1952.27</v>
      </c>
      <c r="P192" s="71">
        <v>1897</v>
      </c>
      <c r="Q192" s="71">
        <v>1895.41</v>
      </c>
      <c r="R192" s="71">
        <v>1877.83</v>
      </c>
      <c r="S192" s="71">
        <v>1872.93</v>
      </c>
      <c r="T192" s="71">
        <v>1841.24</v>
      </c>
      <c r="U192" s="71">
        <v>1813.35</v>
      </c>
      <c r="V192" s="71">
        <v>1810.36</v>
      </c>
      <c r="W192" s="71">
        <v>1850.99</v>
      </c>
      <c r="X192" s="71">
        <v>2014.25</v>
      </c>
      <c r="Y192" s="71">
        <v>1992.65</v>
      </c>
      <c r="Z192" s="71">
        <v>1793.42</v>
      </c>
      <c r="AA192" s="71">
        <v>1630.5</v>
      </c>
    </row>
    <row r="193" spans="1:27" ht="12.75" hidden="1" customHeight="1" outlineLevel="1" x14ac:dyDescent="0.2">
      <c r="A193" s="163" t="s">
        <v>1839</v>
      </c>
      <c r="B193" s="94" t="s">
        <v>90</v>
      </c>
      <c r="C193" s="70" t="s">
        <v>79</v>
      </c>
      <c r="D193" s="71">
        <f>$D$168</f>
        <v>1716.97</v>
      </c>
      <c r="E193" s="71">
        <f>$D$168</f>
        <v>1716.97</v>
      </c>
      <c r="F193" s="71">
        <f t="shared" ref="F193:AA193" si="109">$D$168</f>
        <v>1716.97</v>
      </c>
      <c r="G193" s="71">
        <f t="shared" si="109"/>
        <v>1716.97</v>
      </c>
      <c r="H193" s="71">
        <f t="shared" si="109"/>
        <v>1716.97</v>
      </c>
      <c r="I193" s="71">
        <f t="shared" si="109"/>
        <v>1716.97</v>
      </c>
      <c r="J193" s="71">
        <f t="shared" si="109"/>
        <v>1716.97</v>
      </c>
      <c r="K193" s="71">
        <f t="shared" si="109"/>
        <v>1716.97</v>
      </c>
      <c r="L193" s="71">
        <f t="shared" si="109"/>
        <v>1716.97</v>
      </c>
      <c r="M193" s="71">
        <f t="shared" si="109"/>
        <v>1716.97</v>
      </c>
      <c r="N193" s="71">
        <f t="shared" si="109"/>
        <v>1716.97</v>
      </c>
      <c r="O193" s="71">
        <f t="shared" si="109"/>
        <v>1716.97</v>
      </c>
      <c r="P193" s="71">
        <f t="shared" si="109"/>
        <v>1716.97</v>
      </c>
      <c r="Q193" s="71">
        <f t="shared" si="109"/>
        <v>1716.97</v>
      </c>
      <c r="R193" s="71">
        <f t="shared" si="109"/>
        <v>1716.97</v>
      </c>
      <c r="S193" s="71">
        <f t="shared" si="109"/>
        <v>1716.97</v>
      </c>
      <c r="T193" s="71">
        <f t="shared" si="109"/>
        <v>1716.97</v>
      </c>
      <c r="U193" s="71">
        <f t="shared" si="109"/>
        <v>1716.97</v>
      </c>
      <c r="V193" s="71">
        <f t="shared" si="109"/>
        <v>1716.97</v>
      </c>
      <c r="W193" s="71">
        <f t="shared" si="109"/>
        <v>1716.97</v>
      </c>
      <c r="X193" s="71">
        <f t="shared" si="109"/>
        <v>1716.97</v>
      </c>
      <c r="Y193" s="71">
        <f t="shared" si="109"/>
        <v>1716.97</v>
      </c>
      <c r="Z193" s="71">
        <f t="shared" si="109"/>
        <v>1716.97</v>
      </c>
      <c r="AA193" s="71">
        <f t="shared" si="109"/>
        <v>1716.97</v>
      </c>
    </row>
    <row r="194" spans="1:27" ht="12.75" hidden="1" customHeight="1" outlineLevel="1" x14ac:dyDescent="0.2">
      <c r="A194" s="163" t="s">
        <v>1840</v>
      </c>
      <c r="B194" s="94" t="s">
        <v>83</v>
      </c>
      <c r="C194" s="70" t="s">
        <v>79</v>
      </c>
      <c r="D194" s="71">
        <v>4.95</v>
      </c>
      <c r="E194" s="71">
        <v>4.95</v>
      </c>
      <c r="F194" s="71">
        <v>4.95</v>
      </c>
      <c r="G194" s="71">
        <v>4.95</v>
      </c>
      <c r="H194" s="71">
        <v>4.95</v>
      </c>
      <c r="I194" s="71">
        <v>4.95</v>
      </c>
      <c r="J194" s="71">
        <v>4.95</v>
      </c>
      <c r="K194" s="71">
        <v>4.95</v>
      </c>
      <c r="L194" s="71">
        <v>4.95</v>
      </c>
      <c r="M194" s="71">
        <v>4.95</v>
      </c>
      <c r="N194" s="71">
        <v>4.95</v>
      </c>
      <c r="O194" s="71">
        <v>4.95</v>
      </c>
      <c r="P194" s="71">
        <v>4.95</v>
      </c>
      <c r="Q194" s="71">
        <v>4.95</v>
      </c>
      <c r="R194" s="71">
        <v>4.95</v>
      </c>
      <c r="S194" s="71">
        <v>4.95</v>
      </c>
      <c r="T194" s="71">
        <v>4.95</v>
      </c>
      <c r="U194" s="71">
        <v>4.95</v>
      </c>
      <c r="V194" s="71">
        <v>4.95</v>
      </c>
      <c r="W194" s="71">
        <v>4.95</v>
      </c>
      <c r="X194" s="71">
        <v>4.95</v>
      </c>
      <c r="Y194" s="71">
        <v>4.95</v>
      </c>
      <c r="Z194" s="71">
        <v>4.95</v>
      </c>
      <c r="AA194" s="71">
        <v>4.95</v>
      </c>
    </row>
    <row r="195" spans="1:27" ht="12.75" hidden="1" customHeight="1" outlineLevel="1" x14ac:dyDescent="0.2">
      <c r="A195" s="163" t="s">
        <v>1841</v>
      </c>
      <c r="B195" s="94" t="s">
        <v>81</v>
      </c>
      <c r="C195" s="70" t="s">
        <v>79</v>
      </c>
      <c r="D195" s="71">
        <f>$D$11</f>
        <v>330.69</v>
      </c>
      <c r="E195" s="71">
        <f t="shared" ref="E195:AA195" si="110">$D$11</f>
        <v>330.69</v>
      </c>
      <c r="F195" s="71">
        <f t="shared" si="110"/>
        <v>330.69</v>
      </c>
      <c r="G195" s="71">
        <f t="shared" si="110"/>
        <v>330.69</v>
      </c>
      <c r="H195" s="71">
        <f t="shared" si="110"/>
        <v>330.69</v>
      </c>
      <c r="I195" s="71">
        <f t="shared" si="110"/>
        <v>330.69</v>
      </c>
      <c r="J195" s="71">
        <f t="shared" si="110"/>
        <v>330.69</v>
      </c>
      <c r="K195" s="71">
        <f t="shared" si="110"/>
        <v>330.69</v>
      </c>
      <c r="L195" s="71">
        <f t="shared" si="110"/>
        <v>330.69</v>
      </c>
      <c r="M195" s="71">
        <f t="shared" si="110"/>
        <v>330.69</v>
      </c>
      <c r="N195" s="71">
        <f t="shared" si="110"/>
        <v>330.69</v>
      </c>
      <c r="O195" s="71">
        <f t="shared" si="110"/>
        <v>330.69</v>
      </c>
      <c r="P195" s="71">
        <f t="shared" si="110"/>
        <v>330.69</v>
      </c>
      <c r="Q195" s="71">
        <f t="shared" si="110"/>
        <v>330.69</v>
      </c>
      <c r="R195" s="71">
        <f t="shared" si="110"/>
        <v>330.69</v>
      </c>
      <c r="S195" s="71">
        <f t="shared" si="110"/>
        <v>330.69</v>
      </c>
      <c r="T195" s="71">
        <f t="shared" si="110"/>
        <v>330.69</v>
      </c>
      <c r="U195" s="71">
        <f t="shared" si="110"/>
        <v>330.69</v>
      </c>
      <c r="V195" s="71">
        <f t="shared" si="110"/>
        <v>330.69</v>
      </c>
      <c r="W195" s="71">
        <f t="shared" si="110"/>
        <v>330.69</v>
      </c>
      <c r="X195" s="71">
        <f t="shared" si="110"/>
        <v>330.69</v>
      </c>
      <c r="Y195" s="71">
        <f t="shared" si="110"/>
        <v>330.69</v>
      </c>
      <c r="Z195" s="71">
        <f t="shared" si="110"/>
        <v>330.69</v>
      </c>
      <c r="AA195" s="71">
        <f t="shared" si="110"/>
        <v>330.69</v>
      </c>
    </row>
    <row r="196" spans="1:27" ht="12.75" customHeight="1" collapsed="1" x14ac:dyDescent="0.2">
      <c r="A196" s="162" t="s">
        <v>1842</v>
      </c>
      <c r="B196" s="54" t="str">
        <f>"07"&amp;"."&amp;$B$800&amp;"."&amp;$B$801</f>
        <v>07.05.2023</v>
      </c>
      <c r="C196" s="134" t="s">
        <v>76</v>
      </c>
      <c r="D196" s="135">
        <f>ROUND(((D197+D198+D200+D199)/1000),5)</f>
        <v>3.5158999999999998</v>
      </c>
      <c r="E196" s="135">
        <f>ROUND(((E197+E198+E200+E199)/1000),5)</f>
        <v>3.36883</v>
      </c>
      <c r="F196" s="135">
        <f>ROUND(((F197+F198+F200+F199)/1000),5)</f>
        <v>3.2473900000000002</v>
      </c>
      <c r="G196" s="135">
        <f t="shared" ref="G196:AA196" si="111">ROUND(((G197+G198+G200+G199)/1000),5)</f>
        <v>3.19875</v>
      </c>
      <c r="H196" s="135">
        <f t="shared" si="111"/>
        <v>3.1771199999999999</v>
      </c>
      <c r="I196" s="135">
        <f t="shared" si="111"/>
        <v>3.1382699999999999</v>
      </c>
      <c r="J196" s="135">
        <f t="shared" si="111"/>
        <v>3.2362299999999999</v>
      </c>
      <c r="K196" s="135">
        <f t="shared" si="111"/>
        <v>3.3333900000000001</v>
      </c>
      <c r="L196" s="135">
        <f t="shared" si="111"/>
        <v>3.5144600000000001</v>
      </c>
      <c r="M196" s="135">
        <f t="shared" si="111"/>
        <v>3.6776499999999999</v>
      </c>
      <c r="N196" s="135">
        <f t="shared" si="111"/>
        <v>3.71645</v>
      </c>
      <c r="O196" s="135">
        <f t="shared" si="111"/>
        <v>3.7267299999999999</v>
      </c>
      <c r="P196" s="135">
        <f t="shared" si="111"/>
        <v>3.7209500000000002</v>
      </c>
      <c r="Q196" s="135">
        <f t="shared" si="111"/>
        <v>3.71367</v>
      </c>
      <c r="R196" s="135">
        <f t="shared" si="111"/>
        <v>3.7033900000000002</v>
      </c>
      <c r="S196" s="135">
        <f t="shared" si="111"/>
        <v>3.6976</v>
      </c>
      <c r="T196" s="135">
        <f t="shared" si="111"/>
        <v>3.6818200000000001</v>
      </c>
      <c r="U196" s="135">
        <f t="shared" si="111"/>
        <v>3.6974</v>
      </c>
      <c r="V196" s="135">
        <f t="shared" si="111"/>
        <v>3.72403</v>
      </c>
      <c r="W196" s="135">
        <f t="shared" si="111"/>
        <v>3.78369</v>
      </c>
      <c r="X196" s="135">
        <f t="shared" si="111"/>
        <v>3.9039100000000002</v>
      </c>
      <c r="Y196" s="135">
        <f t="shared" si="111"/>
        <v>3.9613800000000001</v>
      </c>
      <c r="Z196" s="135">
        <f t="shared" si="111"/>
        <v>3.7018300000000002</v>
      </c>
      <c r="AA196" s="135">
        <f t="shared" si="111"/>
        <v>3.5375000000000001</v>
      </c>
    </row>
    <row r="197" spans="1:27" ht="12.75" hidden="1" customHeight="1" outlineLevel="1" x14ac:dyDescent="0.2">
      <c r="A197" s="163" t="s">
        <v>1843</v>
      </c>
      <c r="B197" s="94" t="s">
        <v>238</v>
      </c>
      <c r="C197" s="70" t="s">
        <v>79</v>
      </c>
      <c r="D197" s="71">
        <v>1463.29</v>
      </c>
      <c r="E197" s="71">
        <v>1316.22</v>
      </c>
      <c r="F197" s="71">
        <v>1194.78</v>
      </c>
      <c r="G197" s="71">
        <v>1146.1400000000001</v>
      </c>
      <c r="H197" s="71">
        <v>1124.51</v>
      </c>
      <c r="I197" s="71">
        <v>1085.6600000000001</v>
      </c>
      <c r="J197" s="71">
        <v>1183.6199999999999</v>
      </c>
      <c r="K197" s="71">
        <v>1280.78</v>
      </c>
      <c r="L197" s="71">
        <v>1461.85</v>
      </c>
      <c r="M197" s="71">
        <v>1625.04</v>
      </c>
      <c r="N197" s="71">
        <v>1663.84</v>
      </c>
      <c r="O197" s="71">
        <v>1674.12</v>
      </c>
      <c r="P197" s="71">
        <v>1668.34</v>
      </c>
      <c r="Q197" s="71">
        <v>1661.06</v>
      </c>
      <c r="R197" s="71">
        <v>1650.78</v>
      </c>
      <c r="S197" s="71">
        <v>1644.99</v>
      </c>
      <c r="T197" s="71">
        <v>1629.21</v>
      </c>
      <c r="U197" s="71">
        <v>1644.79</v>
      </c>
      <c r="V197" s="71">
        <v>1671.42</v>
      </c>
      <c r="W197" s="71">
        <v>1731.08</v>
      </c>
      <c r="X197" s="71">
        <v>1851.3</v>
      </c>
      <c r="Y197" s="71">
        <v>1908.77</v>
      </c>
      <c r="Z197" s="71">
        <v>1649.22</v>
      </c>
      <c r="AA197" s="71">
        <v>1484.89</v>
      </c>
    </row>
    <row r="198" spans="1:27" ht="12.75" hidden="1" customHeight="1" outlineLevel="1" x14ac:dyDescent="0.2">
      <c r="A198" s="163" t="s">
        <v>1844</v>
      </c>
      <c r="B198" s="94" t="s">
        <v>90</v>
      </c>
      <c r="C198" s="70" t="s">
        <v>79</v>
      </c>
      <c r="D198" s="71">
        <f>$D$168</f>
        <v>1716.97</v>
      </c>
      <c r="E198" s="71">
        <f>$D$168</f>
        <v>1716.97</v>
      </c>
      <c r="F198" s="71">
        <f t="shared" ref="F198:AA198" si="112">$D$168</f>
        <v>1716.97</v>
      </c>
      <c r="G198" s="71">
        <f t="shared" si="112"/>
        <v>1716.97</v>
      </c>
      <c r="H198" s="71">
        <f t="shared" si="112"/>
        <v>1716.97</v>
      </c>
      <c r="I198" s="71">
        <f t="shared" si="112"/>
        <v>1716.97</v>
      </c>
      <c r="J198" s="71">
        <f t="shared" si="112"/>
        <v>1716.97</v>
      </c>
      <c r="K198" s="71">
        <f t="shared" si="112"/>
        <v>1716.97</v>
      </c>
      <c r="L198" s="71">
        <f t="shared" si="112"/>
        <v>1716.97</v>
      </c>
      <c r="M198" s="71">
        <f t="shared" si="112"/>
        <v>1716.97</v>
      </c>
      <c r="N198" s="71">
        <f t="shared" si="112"/>
        <v>1716.97</v>
      </c>
      <c r="O198" s="71">
        <f t="shared" si="112"/>
        <v>1716.97</v>
      </c>
      <c r="P198" s="71">
        <f t="shared" si="112"/>
        <v>1716.97</v>
      </c>
      <c r="Q198" s="71">
        <f t="shared" si="112"/>
        <v>1716.97</v>
      </c>
      <c r="R198" s="71">
        <f t="shared" si="112"/>
        <v>1716.97</v>
      </c>
      <c r="S198" s="71">
        <f t="shared" si="112"/>
        <v>1716.97</v>
      </c>
      <c r="T198" s="71">
        <f t="shared" si="112"/>
        <v>1716.97</v>
      </c>
      <c r="U198" s="71">
        <f t="shared" si="112"/>
        <v>1716.97</v>
      </c>
      <c r="V198" s="71">
        <f t="shared" si="112"/>
        <v>1716.97</v>
      </c>
      <c r="W198" s="71">
        <f t="shared" si="112"/>
        <v>1716.97</v>
      </c>
      <c r="X198" s="71">
        <f t="shared" si="112"/>
        <v>1716.97</v>
      </c>
      <c r="Y198" s="71">
        <f t="shared" si="112"/>
        <v>1716.97</v>
      </c>
      <c r="Z198" s="71">
        <f t="shared" si="112"/>
        <v>1716.97</v>
      </c>
      <c r="AA198" s="71">
        <f t="shared" si="112"/>
        <v>1716.97</v>
      </c>
    </row>
    <row r="199" spans="1:27" ht="12.75" hidden="1" customHeight="1" outlineLevel="1" x14ac:dyDescent="0.2">
      <c r="A199" s="163" t="s">
        <v>1845</v>
      </c>
      <c r="B199" s="94" t="s">
        <v>83</v>
      </c>
      <c r="C199" s="70" t="s">
        <v>79</v>
      </c>
      <c r="D199" s="71">
        <v>4.95</v>
      </c>
      <c r="E199" s="71">
        <v>4.95</v>
      </c>
      <c r="F199" s="71">
        <v>4.95</v>
      </c>
      <c r="G199" s="71">
        <v>4.95</v>
      </c>
      <c r="H199" s="71">
        <v>4.95</v>
      </c>
      <c r="I199" s="71">
        <v>4.95</v>
      </c>
      <c r="J199" s="71">
        <v>4.95</v>
      </c>
      <c r="K199" s="71">
        <v>4.95</v>
      </c>
      <c r="L199" s="71">
        <v>4.95</v>
      </c>
      <c r="M199" s="71">
        <v>4.95</v>
      </c>
      <c r="N199" s="71">
        <v>4.95</v>
      </c>
      <c r="O199" s="71">
        <v>4.95</v>
      </c>
      <c r="P199" s="71">
        <v>4.95</v>
      </c>
      <c r="Q199" s="71">
        <v>4.95</v>
      </c>
      <c r="R199" s="71">
        <v>4.95</v>
      </c>
      <c r="S199" s="71">
        <v>4.95</v>
      </c>
      <c r="T199" s="71">
        <v>4.95</v>
      </c>
      <c r="U199" s="71">
        <v>4.95</v>
      </c>
      <c r="V199" s="71">
        <v>4.95</v>
      </c>
      <c r="W199" s="71">
        <v>4.95</v>
      </c>
      <c r="X199" s="71">
        <v>4.95</v>
      </c>
      <c r="Y199" s="71">
        <v>4.95</v>
      </c>
      <c r="Z199" s="71">
        <v>4.95</v>
      </c>
      <c r="AA199" s="71">
        <v>4.95</v>
      </c>
    </row>
    <row r="200" spans="1:27" ht="12.75" hidden="1" customHeight="1" outlineLevel="1" x14ac:dyDescent="0.2">
      <c r="A200" s="163" t="s">
        <v>1846</v>
      </c>
      <c r="B200" s="94" t="s">
        <v>81</v>
      </c>
      <c r="C200" s="70" t="s">
        <v>79</v>
      </c>
      <c r="D200" s="71">
        <f>$D$11</f>
        <v>330.69</v>
      </c>
      <c r="E200" s="71">
        <f t="shared" ref="E200:AA200" si="113">$D$11</f>
        <v>330.69</v>
      </c>
      <c r="F200" s="71">
        <f t="shared" si="113"/>
        <v>330.69</v>
      </c>
      <c r="G200" s="71">
        <f t="shared" si="113"/>
        <v>330.69</v>
      </c>
      <c r="H200" s="71">
        <f t="shared" si="113"/>
        <v>330.69</v>
      </c>
      <c r="I200" s="71">
        <f t="shared" si="113"/>
        <v>330.69</v>
      </c>
      <c r="J200" s="71">
        <f t="shared" si="113"/>
        <v>330.69</v>
      </c>
      <c r="K200" s="71">
        <f t="shared" si="113"/>
        <v>330.69</v>
      </c>
      <c r="L200" s="71">
        <f t="shared" si="113"/>
        <v>330.69</v>
      </c>
      <c r="M200" s="71">
        <f t="shared" si="113"/>
        <v>330.69</v>
      </c>
      <c r="N200" s="71">
        <f t="shared" si="113"/>
        <v>330.69</v>
      </c>
      <c r="O200" s="71">
        <f t="shared" si="113"/>
        <v>330.69</v>
      </c>
      <c r="P200" s="71">
        <f t="shared" si="113"/>
        <v>330.69</v>
      </c>
      <c r="Q200" s="71">
        <f t="shared" si="113"/>
        <v>330.69</v>
      </c>
      <c r="R200" s="71">
        <f t="shared" si="113"/>
        <v>330.69</v>
      </c>
      <c r="S200" s="71">
        <f t="shared" si="113"/>
        <v>330.69</v>
      </c>
      <c r="T200" s="71">
        <f t="shared" si="113"/>
        <v>330.69</v>
      </c>
      <c r="U200" s="71">
        <f t="shared" si="113"/>
        <v>330.69</v>
      </c>
      <c r="V200" s="71">
        <f t="shared" si="113"/>
        <v>330.69</v>
      </c>
      <c r="W200" s="71">
        <f t="shared" si="113"/>
        <v>330.69</v>
      </c>
      <c r="X200" s="71">
        <f t="shared" si="113"/>
        <v>330.69</v>
      </c>
      <c r="Y200" s="71">
        <f t="shared" si="113"/>
        <v>330.69</v>
      </c>
      <c r="Z200" s="71">
        <f t="shared" si="113"/>
        <v>330.69</v>
      </c>
      <c r="AA200" s="71">
        <f t="shared" si="113"/>
        <v>330.69</v>
      </c>
    </row>
    <row r="201" spans="1:27" ht="12.75" customHeight="1" collapsed="1" x14ac:dyDescent="0.2">
      <c r="A201" s="162" t="s">
        <v>1847</v>
      </c>
      <c r="B201" s="54" t="str">
        <f>"08"&amp;"."&amp;$B$800&amp;"."&amp;$B$801</f>
        <v>08.05.2023</v>
      </c>
      <c r="C201" s="134" t="s">
        <v>76</v>
      </c>
      <c r="D201" s="135">
        <f>ROUND(((D202+D203+D205+D204)/1000),5)</f>
        <v>3.5133399999999999</v>
      </c>
      <c r="E201" s="135">
        <f>ROUND(((E202+E203+E205+E204)/1000),5)</f>
        <v>3.4123299999999999</v>
      </c>
      <c r="F201" s="135">
        <f>ROUND(((F202+F203+F205+F204)/1000),5)</f>
        <v>3.28789</v>
      </c>
      <c r="G201" s="135">
        <f t="shared" ref="G201:AA201" si="114">ROUND(((G202+G203+G205+G204)/1000),5)</f>
        <v>3.2622300000000002</v>
      </c>
      <c r="H201" s="135">
        <f t="shared" si="114"/>
        <v>3.24152</v>
      </c>
      <c r="I201" s="135">
        <f t="shared" si="114"/>
        <v>3.25156</v>
      </c>
      <c r="J201" s="135">
        <f t="shared" si="114"/>
        <v>3.2839399999999999</v>
      </c>
      <c r="K201" s="135">
        <f t="shared" si="114"/>
        <v>3.4071699999999998</v>
      </c>
      <c r="L201" s="135">
        <f t="shared" si="114"/>
        <v>3.6254</v>
      </c>
      <c r="M201" s="135">
        <f t="shared" si="114"/>
        <v>3.8228599999999999</v>
      </c>
      <c r="N201" s="135">
        <f t="shared" si="114"/>
        <v>3.8837899999999999</v>
      </c>
      <c r="O201" s="135">
        <f t="shared" si="114"/>
        <v>3.8921700000000001</v>
      </c>
      <c r="P201" s="135">
        <f t="shared" si="114"/>
        <v>3.8793899999999999</v>
      </c>
      <c r="Q201" s="135">
        <f t="shared" si="114"/>
        <v>3.8759600000000001</v>
      </c>
      <c r="R201" s="135">
        <f t="shared" si="114"/>
        <v>3.8700199999999998</v>
      </c>
      <c r="S201" s="135">
        <f t="shared" si="114"/>
        <v>3.8633799999999998</v>
      </c>
      <c r="T201" s="135">
        <f t="shared" si="114"/>
        <v>3.8473700000000002</v>
      </c>
      <c r="U201" s="135">
        <f t="shared" si="114"/>
        <v>3.9188000000000001</v>
      </c>
      <c r="V201" s="135">
        <f t="shared" si="114"/>
        <v>3.9618799999999998</v>
      </c>
      <c r="W201" s="135">
        <f t="shared" si="114"/>
        <v>4.0074800000000002</v>
      </c>
      <c r="X201" s="135">
        <f t="shared" si="114"/>
        <v>4.0111999999999997</v>
      </c>
      <c r="Y201" s="135">
        <f t="shared" si="114"/>
        <v>4.0977499999999996</v>
      </c>
      <c r="Z201" s="135">
        <f t="shared" si="114"/>
        <v>3.77441</v>
      </c>
      <c r="AA201" s="135">
        <f t="shared" si="114"/>
        <v>3.6314700000000002</v>
      </c>
    </row>
    <row r="202" spans="1:27" ht="12.75" hidden="1" customHeight="1" outlineLevel="1" x14ac:dyDescent="0.2">
      <c r="A202" s="163" t="s">
        <v>1848</v>
      </c>
      <c r="B202" s="94" t="s">
        <v>238</v>
      </c>
      <c r="C202" s="70" t="s">
        <v>79</v>
      </c>
      <c r="D202" s="71">
        <v>1460.73</v>
      </c>
      <c r="E202" s="71">
        <v>1359.72</v>
      </c>
      <c r="F202" s="71">
        <v>1235.28</v>
      </c>
      <c r="G202" s="71">
        <v>1209.6199999999999</v>
      </c>
      <c r="H202" s="71">
        <v>1188.9100000000001</v>
      </c>
      <c r="I202" s="71">
        <v>1198.95</v>
      </c>
      <c r="J202" s="71">
        <v>1231.33</v>
      </c>
      <c r="K202" s="71">
        <v>1354.56</v>
      </c>
      <c r="L202" s="71">
        <v>1572.79</v>
      </c>
      <c r="M202" s="71">
        <v>1770.25</v>
      </c>
      <c r="N202" s="71">
        <v>1831.18</v>
      </c>
      <c r="O202" s="71">
        <v>1839.56</v>
      </c>
      <c r="P202" s="71">
        <v>1826.78</v>
      </c>
      <c r="Q202" s="71">
        <v>1823.35</v>
      </c>
      <c r="R202" s="71">
        <v>1817.41</v>
      </c>
      <c r="S202" s="71">
        <v>1810.77</v>
      </c>
      <c r="T202" s="71">
        <v>1794.76</v>
      </c>
      <c r="U202" s="71">
        <v>1866.19</v>
      </c>
      <c r="V202" s="71">
        <v>1909.27</v>
      </c>
      <c r="W202" s="71">
        <v>1954.87</v>
      </c>
      <c r="X202" s="71">
        <v>1958.59</v>
      </c>
      <c r="Y202" s="71">
        <v>2045.14</v>
      </c>
      <c r="Z202" s="71">
        <v>1721.8</v>
      </c>
      <c r="AA202" s="71">
        <v>1578.86</v>
      </c>
    </row>
    <row r="203" spans="1:27" ht="12.75" hidden="1" customHeight="1" outlineLevel="1" x14ac:dyDescent="0.2">
      <c r="A203" s="163" t="s">
        <v>1849</v>
      </c>
      <c r="B203" s="94" t="s">
        <v>90</v>
      </c>
      <c r="C203" s="70" t="s">
        <v>79</v>
      </c>
      <c r="D203" s="71">
        <f>$D$168</f>
        <v>1716.97</v>
      </c>
      <c r="E203" s="71">
        <f>$D$168</f>
        <v>1716.97</v>
      </c>
      <c r="F203" s="71">
        <f t="shared" ref="F203:AA203" si="115">$D$168</f>
        <v>1716.97</v>
      </c>
      <c r="G203" s="71">
        <f t="shared" si="115"/>
        <v>1716.97</v>
      </c>
      <c r="H203" s="71">
        <f t="shared" si="115"/>
        <v>1716.97</v>
      </c>
      <c r="I203" s="71">
        <f t="shared" si="115"/>
        <v>1716.97</v>
      </c>
      <c r="J203" s="71">
        <f t="shared" si="115"/>
        <v>1716.97</v>
      </c>
      <c r="K203" s="71">
        <f t="shared" si="115"/>
        <v>1716.97</v>
      </c>
      <c r="L203" s="71">
        <f t="shared" si="115"/>
        <v>1716.97</v>
      </c>
      <c r="M203" s="71">
        <f t="shared" si="115"/>
        <v>1716.97</v>
      </c>
      <c r="N203" s="71">
        <f t="shared" si="115"/>
        <v>1716.97</v>
      </c>
      <c r="O203" s="71">
        <f t="shared" si="115"/>
        <v>1716.97</v>
      </c>
      <c r="P203" s="71">
        <f t="shared" si="115"/>
        <v>1716.97</v>
      </c>
      <c r="Q203" s="71">
        <f t="shared" si="115"/>
        <v>1716.97</v>
      </c>
      <c r="R203" s="71">
        <f t="shared" si="115"/>
        <v>1716.97</v>
      </c>
      <c r="S203" s="71">
        <f t="shared" si="115"/>
        <v>1716.97</v>
      </c>
      <c r="T203" s="71">
        <f t="shared" si="115"/>
        <v>1716.97</v>
      </c>
      <c r="U203" s="71">
        <f t="shared" si="115"/>
        <v>1716.97</v>
      </c>
      <c r="V203" s="71">
        <f t="shared" si="115"/>
        <v>1716.97</v>
      </c>
      <c r="W203" s="71">
        <f t="shared" si="115"/>
        <v>1716.97</v>
      </c>
      <c r="X203" s="71">
        <f t="shared" si="115"/>
        <v>1716.97</v>
      </c>
      <c r="Y203" s="71">
        <f t="shared" si="115"/>
        <v>1716.97</v>
      </c>
      <c r="Z203" s="71">
        <f t="shared" si="115"/>
        <v>1716.97</v>
      </c>
      <c r="AA203" s="71">
        <f t="shared" si="115"/>
        <v>1716.97</v>
      </c>
    </row>
    <row r="204" spans="1:27" ht="12.75" hidden="1" customHeight="1" outlineLevel="1" x14ac:dyDescent="0.2">
      <c r="A204" s="163" t="s">
        <v>1850</v>
      </c>
      <c r="B204" s="94" t="s">
        <v>83</v>
      </c>
      <c r="C204" s="70" t="s">
        <v>79</v>
      </c>
      <c r="D204" s="71">
        <v>4.95</v>
      </c>
      <c r="E204" s="71">
        <v>4.95</v>
      </c>
      <c r="F204" s="71">
        <v>4.95</v>
      </c>
      <c r="G204" s="71">
        <v>4.95</v>
      </c>
      <c r="H204" s="71">
        <v>4.95</v>
      </c>
      <c r="I204" s="71">
        <v>4.95</v>
      </c>
      <c r="J204" s="71">
        <v>4.95</v>
      </c>
      <c r="K204" s="71">
        <v>4.95</v>
      </c>
      <c r="L204" s="71">
        <v>4.95</v>
      </c>
      <c r="M204" s="71">
        <v>4.95</v>
      </c>
      <c r="N204" s="71">
        <v>4.95</v>
      </c>
      <c r="O204" s="71">
        <v>4.95</v>
      </c>
      <c r="P204" s="71">
        <v>4.95</v>
      </c>
      <c r="Q204" s="71">
        <v>4.95</v>
      </c>
      <c r="R204" s="71">
        <v>4.95</v>
      </c>
      <c r="S204" s="71">
        <v>4.95</v>
      </c>
      <c r="T204" s="71">
        <v>4.95</v>
      </c>
      <c r="U204" s="71">
        <v>4.95</v>
      </c>
      <c r="V204" s="71">
        <v>4.95</v>
      </c>
      <c r="W204" s="71">
        <v>4.95</v>
      </c>
      <c r="X204" s="71">
        <v>4.95</v>
      </c>
      <c r="Y204" s="71">
        <v>4.95</v>
      </c>
      <c r="Z204" s="71">
        <v>4.95</v>
      </c>
      <c r="AA204" s="71">
        <v>4.95</v>
      </c>
    </row>
    <row r="205" spans="1:27" ht="12.75" hidden="1" customHeight="1" outlineLevel="1" x14ac:dyDescent="0.2">
      <c r="A205" s="163" t="s">
        <v>1851</v>
      </c>
      <c r="B205" s="94" t="s">
        <v>81</v>
      </c>
      <c r="C205" s="70" t="s">
        <v>79</v>
      </c>
      <c r="D205" s="71">
        <f>$D$11</f>
        <v>330.69</v>
      </c>
      <c r="E205" s="71">
        <f t="shared" ref="E205:AA205" si="116">$D$11</f>
        <v>330.69</v>
      </c>
      <c r="F205" s="71">
        <f t="shared" si="116"/>
        <v>330.69</v>
      </c>
      <c r="G205" s="71">
        <f t="shared" si="116"/>
        <v>330.69</v>
      </c>
      <c r="H205" s="71">
        <f t="shared" si="116"/>
        <v>330.69</v>
      </c>
      <c r="I205" s="71">
        <f t="shared" si="116"/>
        <v>330.69</v>
      </c>
      <c r="J205" s="71">
        <f t="shared" si="116"/>
        <v>330.69</v>
      </c>
      <c r="K205" s="71">
        <f t="shared" si="116"/>
        <v>330.69</v>
      </c>
      <c r="L205" s="71">
        <f t="shared" si="116"/>
        <v>330.69</v>
      </c>
      <c r="M205" s="71">
        <f t="shared" si="116"/>
        <v>330.69</v>
      </c>
      <c r="N205" s="71">
        <f t="shared" si="116"/>
        <v>330.69</v>
      </c>
      <c r="O205" s="71">
        <f t="shared" si="116"/>
        <v>330.69</v>
      </c>
      <c r="P205" s="71">
        <f t="shared" si="116"/>
        <v>330.69</v>
      </c>
      <c r="Q205" s="71">
        <f t="shared" si="116"/>
        <v>330.69</v>
      </c>
      <c r="R205" s="71">
        <f t="shared" si="116"/>
        <v>330.69</v>
      </c>
      <c r="S205" s="71">
        <f t="shared" si="116"/>
        <v>330.69</v>
      </c>
      <c r="T205" s="71">
        <f t="shared" si="116"/>
        <v>330.69</v>
      </c>
      <c r="U205" s="71">
        <f t="shared" si="116"/>
        <v>330.69</v>
      </c>
      <c r="V205" s="71">
        <f t="shared" si="116"/>
        <v>330.69</v>
      </c>
      <c r="W205" s="71">
        <f t="shared" si="116"/>
        <v>330.69</v>
      </c>
      <c r="X205" s="71">
        <f t="shared" si="116"/>
        <v>330.69</v>
      </c>
      <c r="Y205" s="71">
        <f t="shared" si="116"/>
        <v>330.69</v>
      </c>
      <c r="Z205" s="71">
        <f t="shared" si="116"/>
        <v>330.69</v>
      </c>
      <c r="AA205" s="71">
        <f t="shared" si="116"/>
        <v>330.69</v>
      </c>
    </row>
    <row r="206" spans="1:27" ht="12.75" customHeight="1" collapsed="1" x14ac:dyDescent="0.2">
      <c r="A206" s="162" t="s">
        <v>1852</v>
      </c>
      <c r="B206" s="54" t="str">
        <f>"09"&amp;"."&amp;$B$800&amp;"."&amp;$B$801</f>
        <v>09.05.2023</v>
      </c>
      <c r="C206" s="134" t="s">
        <v>76</v>
      </c>
      <c r="D206" s="135">
        <f>ROUND(((D207+D208+D210+D209)/1000),5)</f>
        <v>3.5531600000000001</v>
      </c>
      <c r="E206" s="135">
        <f>ROUND(((E207+E208+E210+E209)/1000),5)</f>
        <v>3.4290600000000002</v>
      </c>
      <c r="F206" s="135">
        <f>ROUND(((F207+F208+F210+F209)/1000),5)</f>
        <v>3.3690699999999998</v>
      </c>
      <c r="G206" s="135">
        <f t="shared" ref="G206:AA206" si="117">ROUND(((G207+G208+G210+G209)/1000),5)</f>
        <v>3.3222100000000001</v>
      </c>
      <c r="H206" s="135">
        <f t="shared" si="117"/>
        <v>3.2827600000000001</v>
      </c>
      <c r="I206" s="135">
        <f t="shared" si="117"/>
        <v>3.2694700000000001</v>
      </c>
      <c r="J206" s="135">
        <f t="shared" si="117"/>
        <v>3.2887</v>
      </c>
      <c r="K206" s="135">
        <f t="shared" si="117"/>
        <v>3.3804400000000001</v>
      </c>
      <c r="L206" s="135">
        <f t="shared" si="117"/>
        <v>3.6259000000000001</v>
      </c>
      <c r="M206" s="135">
        <f t="shared" si="117"/>
        <v>3.7590599999999998</v>
      </c>
      <c r="N206" s="135">
        <f t="shared" si="117"/>
        <v>3.8560699999999999</v>
      </c>
      <c r="O206" s="135">
        <f t="shared" si="117"/>
        <v>3.8521700000000001</v>
      </c>
      <c r="P206" s="135">
        <f t="shared" si="117"/>
        <v>3.8461500000000002</v>
      </c>
      <c r="Q206" s="135">
        <f t="shared" si="117"/>
        <v>3.8454600000000001</v>
      </c>
      <c r="R206" s="135">
        <f t="shared" si="117"/>
        <v>3.8397399999999999</v>
      </c>
      <c r="S206" s="135">
        <f t="shared" si="117"/>
        <v>3.7996099999999999</v>
      </c>
      <c r="T206" s="135">
        <f t="shared" si="117"/>
        <v>3.7922099999999999</v>
      </c>
      <c r="U206" s="135">
        <f t="shared" si="117"/>
        <v>4.0591200000000001</v>
      </c>
      <c r="V206" s="135">
        <f t="shared" si="117"/>
        <v>4.0614400000000002</v>
      </c>
      <c r="W206" s="135">
        <f t="shared" si="117"/>
        <v>4.1071999999999997</v>
      </c>
      <c r="X206" s="135">
        <f t="shared" si="117"/>
        <v>4.2023099999999998</v>
      </c>
      <c r="Y206" s="135">
        <f t="shared" si="117"/>
        <v>4.2711199999999998</v>
      </c>
      <c r="Z206" s="135">
        <f t="shared" si="117"/>
        <v>3.8441700000000001</v>
      </c>
      <c r="AA206" s="135">
        <f t="shared" si="117"/>
        <v>3.7000600000000001</v>
      </c>
    </row>
    <row r="207" spans="1:27" ht="12.75" hidden="1" customHeight="1" outlineLevel="1" x14ac:dyDescent="0.2">
      <c r="A207" s="163" t="s">
        <v>1853</v>
      </c>
      <c r="B207" s="94" t="s">
        <v>238</v>
      </c>
      <c r="C207" s="70" t="s">
        <v>79</v>
      </c>
      <c r="D207" s="71">
        <v>1500.55</v>
      </c>
      <c r="E207" s="71">
        <v>1376.45</v>
      </c>
      <c r="F207" s="71">
        <v>1316.46</v>
      </c>
      <c r="G207" s="71">
        <v>1269.5999999999999</v>
      </c>
      <c r="H207" s="71">
        <v>1230.1500000000001</v>
      </c>
      <c r="I207" s="71">
        <v>1216.8599999999999</v>
      </c>
      <c r="J207" s="71">
        <v>1236.0899999999999</v>
      </c>
      <c r="K207" s="71">
        <v>1327.83</v>
      </c>
      <c r="L207" s="71">
        <v>1573.29</v>
      </c>
      <c r="M207" s="71">
        <v>1706.45</v>
      </c>
      <c r="N207" s="71">
        <v>1803.46</v>
      </c>
      <c r="O207" s="71">
        <v>1799.56</v>
      </c>
      <c r="P207" s="71">
        <v>1793.54</v>
      </c>
      <c r="Q207" s="71">
        <v>1792.85</v>
      </c>
      <c r="R207" s="71">
        <v>1787.13</v>
      </c>
      <c r="S207" s="71">
        <v>1747</v>
      </c>
      <c r="T207" s="71">
        <v>1739.6</v>
      </c>
      <c r="U207" s="71">
        <v>2006.51</v>
      </c>
      <c r="V207" s="71">
        <v>2008.83</v>
      </c>
      <c r="W207" s="71">
        <v>2054.59</v>
      </c>
      <c r="X207" s="71">
        <v>2149.6999999999998</v>
      </c>
      <c r="Y207" s="71">
        <v>2218.5100000000002</v>
      </c>
      <c r="Z207" s="71">
        <v>1791.56</v>
      </c>
      <c r="AA207" s="71">
        <v>1647.45</v>
      </c>
    </row>
    <row r="208" spans="1:27" ht="12.75" hidden="1" customHeight="1" outlineLevel="1" x14ac:dyDescent="0.2">
      <c r="A208" s="163" t="s">
        <v>1854</v>
      </c>
      <c r="B208" s="94" t="s">
        <v>90</v>
      </c>
      <c r="C208" s="70" t="s">
        <v>79</v>
      </c>
      <c r="D208" s="71">
        <f>$D$168</f>
        <v>1716.97</v>
      </c>
      <c r="E208" s="71">
        <f>$D$168</f>
        <v>1716.97</v>
      </c>
      <c r="F208" s="71">
        <f t="shared" ref="F208:AA208" si="118">$D$168</f>
        <v>1716.97</v>
      </c>
      <c r="G208" s="71">
        <f t="shared" si="118"/>
        <v>1716.97</v>
      </c>
      <c r="H208" s="71">
        <f t="shared" si="118"/>
        <v>1716.97</v>
      </c>
      <c r="I208" s="71">
        <f t="shared" si="118"/>
        <v>1716.97</v>
      </c>
      <c r="J208" s="71">
        <f t="shared" si="118"/>
        <v>1716.97</v>
      </c>
      <c r="K208" s="71">
        <f t="shared" si="118"/>
        <v>1716.97</v>
      </c>
      <c r="L208" s="71">
        <f t="shared" si="118"/>
        <v>1716.97</v>
      </c>
      <c r="M208" s="71">
        <f t="shared" si="118"/>
        <v>1716.97</v>
      </c>
      <c r="N208" s="71">
        <f t="shared" si="118"/>
        <v>1716.97</v>
      </c>
      <c r="O208" s="71">
        <f t="shared" si="118"/>
        <v>1716.97</v>
      </c>
      <c r="P208" s="71">
        <f t="shared" si="118"/>
        <v>1716.97</v>
      </c>
      <c r="Q208" s="71">
        <f t="shared" si="118"/>
        <v>1716.97</v>
      </c>
      <c r="R208" s="71">
        <f t="shared" si="118"/>
        <v>1716.97</v>
      </c>
      <c r="S208" s="71">
        <f t="shared" si="118"/>
        <v>1716.97</v>
      </c>
      <c r="T208" s="71">
        <f t="shared" si="118"/>
        <v>1716.97</v>
      </c>
      <c r="U208" s="71">
        <f t="shared" si="118"/>
        <v>1716.97</v>
      </c>
      <c r="V208" s="71">
        <f t="shared" si="118"/>
        <v>1716.97</v>
      </c>
      <c r="W208" s="71">
        <f t="shared" si="118"/>
        <v>1716.97</v>
      </c>
      <c r="X208" s="71">
        <f t="shared" si="118"/>
        <v>1716.97</v>
      </c>
      <c r="Y208" s="71">
        <f t="shared" si="118"/>
        <v>1716.97</v>
      </c>
      <c r="Z208" s="71">
        <f t="shared" si="118"/>
        <v>1716.97</v>
      </c>
      <c r="AA208" s="71">
        <f t="shared" si="118"/>
        <v>1716.97</v>
      </c>
    </row>
    <row r="209" spans="1:27" ht="12.75" hidden="1" customHeight="1" outlineLevel="1" x14ac:dyDescent="0.2">
      <c r="A209" s="163" t="s">
        <v>1855</v>
      </c>
      <c r="B209" s="94" t="s">
        <v>83</v>
      </c>
      <c r="C209" s="70" t="s">
        <v>79</v>
      </c>
      <c r="D209" s="71">
        <v>4.95</v>
      </c>
      <c r="E209" s="71">
        <v>4.95</v>
      </c>
      <c r="F209" s="71">
        <v>4.95</v>
      </c>
      <c r="G209" s="71">
        <v>4.95</v>
      </c>
      <c r="H209" s="71">
        <v>4.95</v>
      </c>
      <c r="I209" s="71">
        <v>4.95</v>
      </c>
      <c r="J209" s="71">
        <v>4.95</v>
      </c>
      <c r="K209" s="71">
        <v>4.95</v>
      </c>
      <c r="L209" s="71">
        <v>4.95</v>
      </c>
      <c r="M209" s="71">
        <v>4.95</v>
      </c>
      <c r="N209" s="71">
        <v>4.95</v>
      </c>
      <c r="O209" s="71">
        <v>4.95</v>
      </c>
      <c r="P209" s="71">
        <v>4.95</v>
      </c>
      <c r="Q209" s="71">
        <v>4.95</v>
      </c>
      <c r="R209" s="71">
        <v>4.95</v>
      </c>
      <c r="S209" s="71">
        <v>4.95</v>
      </c>
      <c r="T209" s="71">
        <v>4.95</v>
      </c>
      <c r="U209" s="71">
        <v>4.95</v>
      </c>
      <c r="V209" s="71">
        <v>4.95</v>
      </c>
      <c r="W209" s="71">
        <v>4.95</v>
      </c>
      <c r="X209" s="71">
        <v>4.95</v>
      </c>
      <c r="Y209" s="71">
        <v>4.95</v>
      </c>
      <c r="Z209" s="71">
        <v>4.95</v>
      </c>
      <c r="AA209" s="71">
        <v>4.95</v>
      </c>
    </row>
    <row r="210" spans="1:27" ht="12.75" hidden="1" customHeight="1" outlineLevel="1" x14ac:dyDescent="0.2">
      <c r="A210" s="163" t="s">
        <v>1856</v>
      </c>
      <c r="B210" s="94" t="s">
        <v>81</v>
      </c>
      <c r="C210" s="70" t="s">
        <v>79</v>
      </c>
      <c r="D210" s="71">
        <f>$D$11</f>
        <v>330.69</v>
      </c>
      <c r="E210" s="71">
        <f t="shared" ref="E210:AA210" si="119">$D$11</f>
        <v>330.69</v>
      </c>
      <c r="F210" s="71">
        <f t="shared" si="119"/>
        <v>330.69</v>
      </c>
      <c r="G210" s="71">
        <f t="shared" si="119"/>
        <v>330.69</v>
      </c>
      <c r="H210" s="71">
        <f t="shared" si="119"/>
        <v>330.69</v>
      </c>
      <c r="I210" s="71">
        <f t="shared" si="119"/>
        <v>330.69</v>
      </c>
      <c r="J210" s="71">
        <f t="shared" si="119"/>
        <v>330.69</v>
      </c>
      <c r="K210" s="71">
        <f t="shared" si="119"/>
        <v>330.69</v>
      </c>
      <c r="L210" s="71">
        <f t="shared" si="119"/>
        <v>330.69</v>
      </c>
      <c r="M210" s="71">
        <f t="shared" si="119"/>
        <v>330.69</v>
      </c>
      <c r="N210" s="71">
        <f t="shared" si="119"/>
        <v>330.69</v>
      </c>
      <c r="O210" s="71">
        <f t="shared" si="119"/>
        <v>330.69</v>
      </c>
      <c r="P210" s="71">
        <f t="shared" si="119"/>
        <v>330.69</v>
      </c>
      <c r="Q210" s="71">
        <f t="shared" si="119"/>
        <v>330.69</v>
      </c>
      <c r="R210" s="71">
        <f t="shared" si="119"/>
        <v>330.69</v>
      </c>
      <c r="S210" s="71">
        <f t="shared" si="119"/>
        <v>330.69</v>
      </c>
      <c r="T210" s="71">
        <f t="shared" si="119"/>
        <v>330.69</v>
      </c>
      <c r="U210" s="71">
        <f t="shared" si="119"/>
        <v>330.69</v>
      </c>
      <c r="V210" s="71">
        <f t="shared" si="119"/>
        <v>330.69</v>
      </c>
      <c r="W210" s="71">
        <f t="shared" si="119"/>
        <v>330.69</v>
      </c>
      <c r="X210" s="71">
        <f t="shared" si="119"/>
        <v>330.69</v>
      </c>
      <c r="Y210" s="71">
        <f t="shared" si="119"/>
        <v>330.69</v>
      </c>
      <c r="Z210" s="71">
        <f t="shared" si="119"/>
        <v>330.69</v>
      </c>
      <c r="AA210" s="71">
        <f t="shared" si="119"/>
        <v>330.69</v>
      </c>
    </row>
    <row r="211" spans="1:27" ht="12.75" customHeight="1" collapsed="1" x14ac:dyDescent="0.2">
      <c r="A211" s="162" t="s">
        <v>1857</v>
      </c>
      <c r="B211" s="54" t="str">
        <f>"10"&amp;"."&amp;$B$800&amp;"."&amp;$B$801</f>
        <v>10.05.2023</v>
      </c>
      <c r="C211" s="134" t="s">
        <v>76</v>
      </c>
      <c r="D211" s="135">
        <f>ROUND(((D212+D213+D215+D214)/1000),5)</f>
        <v>3.6545700000000001</v>
      </c>
      <c r="E211" s="135">
        <f>ROUND(((E212+E213+E215+E214)/1000),5)</f>
        <v>3.4474100000000001</v>
      </c>
      <c r="F211" s="135">
        <f>ROUND(((F212+F213+F215+F214)/1000),5)</f>
        <v>3.35669</v>
      </c>
      <c r="G211" s="135">
        <f t="shared" ref="G211:AA211" si="120">ROUND(((G212+G213+G215+G214)/1000),5)</f>
        <v>3.3060299999999998</v>
      </c>
      <c r="H211" s="135">
        <f t="shared" si="120"/>
        <v>3.3273899999999998</v>
      </c>
      <c r="I211" s="135">
        <f t="shared" si="120"/>
        <v>3.3782199999999998</v>
      </c>
      <c r="J211" s="135">
        <f t="shared" si="120"/>
        <v>3.5589</v>
      </c>
      <c r="K211" s="135">
        <f t="shared" si="120"/>
        <v>3.7030699999999999</v>
      </c>
      <c r="L211" s="135">
        <f t="shared" si="120"/>
        <v>3.9167200000000002</v>
      </c>
      <c r="M211" s="135">
        <f t="shared" si="120"/>
        <v>4.1177200000000003</v>
      </c>
      <c r="N211" s="135">
        <f t="shared" si="120"/>
        <v>4.1850899999999998</v>
      </c>
      <c r="O211" s="135">
        <f t="shared" si="120"/>
        <v>4.0001600000000002</v>
      </c>
      <c r="P211" s="135">
        <f t="shared" si="120"/>
        <v>4.00495</v>
      </c>
      <c r="Q211" s="135">
        <f t="shared" si="120"/>
        <v>4.01898</v>
      </c>
      <c r="R211" s="135">
        <f t="shared" si="120"/>
        <v>4.0009399999999999</v>
      </c>
      <c r="S211" s="135">
        <f t="shared" si="120"/>
        <v>4</v>
      </c>
      <c r="T211" s="135">
        <f t="shared" si="120"/>
        <v>3.9597000000000002</v>
      </c>
      <c r="U211" s="135">
        <f t="shared" si="120"/>
        <v>3.9262999999999999</v>
      </c>
      <c r="V211" s="135">
        <f t="shared" si="120"/>
        <v>3.9174899999999999</v>
      </c>
      <c r="W211" s="135">
        <f t="shared" si="120"/>
        <v>3.9632700000000001</v>
      </c>
      <c r="X211" s="135">
        <f t="shared" si="120"/>
        <v>4.0178900000000004</v>
      </c>
      <c r="Y211" s="135">
        <f t="shared" si="120"/>
        <v>3.9624899999999998</v>
      </c>
      <c r="Z211" s="135">
        <f t="shared" si="120"/>
        <v>3.8749799999999999</v>
      </c>
      <c r="AA211" s="135">
        <f t="shared" si="120"/>
        <v>3.6738499999999998</v>
      </c>
    </row>
    <row r="212" spans="1:27" ht="12.75" hidden="1" customHeight="1" outlineLevel="1" x14ac:dyDescent="0.2">
      <c r="A212" s="163" t="s">
        <v>1858</v>
      </c>
      <c r="B212" s="94" t="s">
        <v>238</v>
      </c>
      <c r="C212" s="70" t="s">
        <v>79</v>
      </c>
      <c r="D212" s="71">
        <v>1601.96</v>
      </c>
      <c r="E212" s="71">
        <v>1394.8</v>
      </c>
      <c r="F212" s="71">
        <v>1304.08</v>
      </c>
      <c r="G212" s="71">
        <v>1253.42</v>
      </c>
      <c r="H212" s="71">
        <v>1274.78</v>
      </c>
      <c r="I212" s="71">
        <v>1325.61</v>
      </c>
      <c r="J212" s="71">
        <v>1506.29</v>
      </c>
      <c r="K212" s="71">
        <v>1650.46</v>
      </c>
      <c r="L212" s="71">
        <v>1864.11</v>
      </c>
      <c r="M212" s="71">
        <v>2065.11</v>
      </c>
      <c r="N212" s="71">
        <v>2132.48</v>
      </c>
      <c r="O212" s="71">
        <v>1947.55</v>
      </c>
      <c r="P212" s="71">
        <v>1952.34</v>
      </c>
      <c r="Q212" s="71">
        <v>1966.37</v>
      </c>
      <c r="R212" s="71">
        <v>1948.33</v>
      </c>
      <c r="S212" s="71">
        <v>1947.39</v>
      </c>
      <c r="T212" s="71">
        <v>1907.09</v>
      </c>
      <c r="U212" s="71">
        <v>1873.69</v>
      </c>
      <c r="V212" s="71">
        <v>1864.88</v>
      </c>
      <c r="W212" s="71">
        <v>1910.66</v>
      </c>
      <c r="X212" s="71">
        <v>1965.28</v>
      </c>
      <c r="Y212" s="71">
        <v>1909.88</v>
      </c>
      <c r="Z212" s="71">
        <v>1822.37</v>
      </c>
      <c r="AA212" s="71">
        <v>1621.24</v>
      </c>
    </row>
    <row r="213" spans="1:27" ht="12.75" hidden="1" customHeight="1" outlineLevel="1" x14ac:dyDescent="0.2">
      <c r="A213" s="163" t="s">
        <v>1859</v>
      </c>
      <c r="B213" s="94" t="s">
        <v>90</v>
      </c>
      <c r="C213" s="70" t="s">
        <v>79</v>
      </c>
      <c r="D213" s="71">
        <f>$D$168</f>
        <v>1716.97</v>
      </c>
      <c r="E213" s="71">
        <f>$D$168</f>
        <v>1716.97</v>
      </c>
      <c r="F213" s="71">
        <f t="shared" ref="F213:AA213" si="121">$D$168</f>
        <v>1716.97</v>
      </c>
      <c r="G213" s="71">
        <f t="shared" si="121"/>
        <v>1716.97</v>
      </c>
      <c r="H213" s="71">
        <f t="shared" si="121"/>
        <v>1716.97</v>
      </c>
      <c r="I213" s="71">
        <f t="shared" si="121"/>
        <v>1716.97</v>
      </c>
      <c r="J213" s="71">
        <f t="shared" si="121"/>
        <v>1716.97</v>
      </c>
      <c r="K213" s="71">
        <f t="shared" si="121"/>
        <v>1716.97</v>
      </c>
      <c r="L213" s="71">
        <f t="shared" si="121"/>
        <v>1716.97</v>
      </c>
      <c r="M213" s="71">
        <f t="shared" si="121"/>
        <v>1716.97</v>
      </c>
      <c r="N213" s="71">
        <f t="shared" si="121"/>
        <v>1716.97</v>
      </c>
      <c r="O213" s="71">
        <f t="shared" si="121"/>
        <v>1716.97</v>
      </c>
      <c r="P213" s="71">
        <f t="shared" si="121"/>
        <v>1716.97</v>
      </c>
      <c r="Q213" s="71">
        <f t="shared" si="121"/>
        <v>1716.97</v>
      </c>
      <c r="R213" s="71">
        <f t="shared" si="121"/>
        <v>1716.97</v>
      </c>
      <c r="S213" s="71">
        <f t="shared" si="121"/>
        <v>1716.97</v>
      </c>
      <c r="T213" s="71">
        <f t="shared" si="121"/>
        <v>1716.97</v>
      </c>
      <c r="U213" s="71">
        <f t="shared" si="121"/>
        <v>1716.97</v>
      </c>
      <c r="V213" s="71">
        <f t="shared" si="121"/>
        <v>1716.97</v>
      </c>
      <c r="W213" s="71">
        <f t="shared" si="121"/>
        <v>1716.97</v>
      </c>
      <c r="X213" s="71">
        <f t="shared" si="121"/>
        <v>1716.97</v>
      </c>
      <c r="Y213" s="71">
        <f t="shared" si="121"/>
        <v>1716.97</v>
      </c>
      <c r="Z213" s="71">
        <f t="shared" si="121"/>
        <v>1716.97</v>
      </c>
      <c r="AA213" s="71">
        <f t="shared" si="121"/>
        <v>1716.97</v>
      </c>
    </row>
    <row r="214" spans="1:27" ht="12.75" hidden="1" customHeight="1" outlineLevel="1" x14ac:dyDescent="0.2">
      <c r="A214" s="163" t="s">
        <v>1860</v>
      </c>
      <c r="B214" s="94" t="s">
        <v>83</v>
      </c>
      <c r="C214" s="70" t="s">
        <v>79</v>
      </c>
      <c r="D214" s="71">
        <v>4.95</v>
      </c>
      <c r="E214" s="71">
        <v>4.95</v>
      </c>
      <c r="F214" s="71">
        <v>4.95</v>
      </c>
      <c r="G214" s="71">
        <v>4.95</v>
      </c>
      <c r="H214" s="71">
        <v>4.95</v>
      </c>
      <c r="I214" s="71">
        <v>4.95</v>
      </c>
      <c r="J214" s="71">
        <v>4.95</v>
      </c>
      <c r="K214" s="71">
        <v>4.95</v>
      </c>
      <c r="L214" s="71">
        <v>4.95</v>
      </c>
      <c r="M214" s="71">
        <v>4.95</v>
      </c>
      <c r="N214" s="71">
        <v>4.95</v>
      </c>
      <c r="O214" s="71">
        <v>4.95</v>
      </c>
      <c r="P214" s="71">
        <v>4.95</v>
      </c>
      <c r="Q214" s="71">
        <v>4.95</v>
      </c>
      <c r="R214" s="71">
        <v>4.95</v>
      </c>
      <c r="S214" s="71">
        <v>4.95</v>
      </c>
      <c r="T214" s="71">
        <v>4.95</v>
      </c>
      <c r="U214" s="71">
        <v>4.95</v>
      </c>
      <c r="V214" s="71">
        <v>4.95</v>
      </c>
      <c r="W214" s="71">
        <v>4.95</v>
      </c>
      <c r="X214" s="71">
        <v>4.95</v>
      </c>
      <c r="Y214" s="71">
        <v>4.95</v>
      </c>
      <c r="Z214" s="71">
        <v>4.95</v>
      </c>
      <c r="AA214" s="71">
        <v>4.95</v>
      </c>
    </row>
    <row r="215" spans="1:27" ht="12.75" hidden="1" customHeight="1" outlineLevel="1" x14ac:dyDescent="0.2">
      <c r="A215" s="163" t="s">
        <v>1861</v>
      </c>
      <c r="B215" s="94" t="s">
        <v>81</v>
      </c>
      <c r="C215" s="70" t="s">
        <v>79</v>
      </c>
      <c r="D215" s="71">
        <f>$D$11</f>
        <v>330.69</v>
      </c>
      <c r="E215" s="71">
        <f t="shared" ref="E215:AA215" si="122">$D$11</f>
        <v>330.69</v>
      </c>
      <c r="F215" s="71">
        <f t="shared" si="122"/>
        <v>330.69</v>
      </c>
      <c r="G215" s="71">
        <f t="shared" si="122"/>
        <v>330.69</v>
      </c>
      <c r="H215" s="71">
        <f t="shared" si="122"/>
        <v>330.69</v>
      </c>
      <c r="I215" s="71">
        <f t="shared" si="122"/>
        <v>330.69</v>
      </c>
      <c r="J215" s="71">
        <f t="shared" si="122"/>
        <v>330.69</v>
      </c>
      <c r="K215" s="71">
        <f t="shared" si="122"/>
        <v>330.69</v>
      </c>
      <c r="L215" s="71">
        <f t="shared" si="122"/>
        <v>330.69</v>
      </c>
      <c r="M215" s="71">
        <f t="shared" si="122"/>
        <v>330.69</v>
      </c>
      <c r="N215" s="71">
        <f t="shared" si="122"/>
        <v>330.69</v>
      </c>
      <c r="O215" s="71">
        <f t="shared" si="122"/>
        <v>330.69</v>
      </c>
      <c r="P215" s="71">
        <f t="shared" si="122"/>
        <v>330.69</v>
      </c>
      <c r="Q215" s="71">
        <f t="shared" si="122"/>
        <v>330.69</v>
      </c>
      <c r="R215" s="71">
        <f t="shared" si="122"/>
        <v>330.69</v>
      </c>
      <c r="S215" s="71">
        <f t="shared" si="122"/>
        <v>330.69</v>
      </c>
      <c r="T215" s="71">
        <f t="shared" si="122"/>
        <v>330.69</v>
      </c>
      <c r="U215" s="71">
        <f t="shared" si="122"/>
        <v>330.69</v>
      </c>
      <c r="V215" s="71">
        <f t="shared" si="122"/>
        <v>330.69</v>
      </c>
      <c r="W215" s="71">
        <f t="shared" si="122"/>
        <v>330.69</v>
      </c>
      <c r="X215" s="71">
        <f t="shared" si="122"/>
        <v>330.69</v>
      </c>
      <c r="Y215" s="71">
        <f t="shared" si="122"/>
        <v>330.69</v>
      </c>
      <c r="Z215" s="71">
        <f t="shared" si="122"/>
        <v>330.69</v>
      </c>
      <c r="AA215" s="71">
        <f t="shared" si="122"/>
        <v>330.69</v>
      </c>
    </row>
    <row r="216" spans="1:27" ht="12.75" customHeight="1" collapsed="1" x14ac:dyDescent="0.2">
      <c r="A216" s="162" t="s">
        <v>1862</v>
      </c>
      <c r="B216" s="54" t="str">
        <f>"11"&amp;"."&amp;$B$800&amp;"."&amp;$B$801</f>
        <v>11.05.2023</v>
      </c>
      <c r="C216" s="134" t="s">
        <v>76</v>
      </c>
      <c r="D216" s="135">
        <f>ROUND(((D217+D218+D220+D219)/1000),5)</f>
        <v>3.2620499999999999</v>
      </c>
      <c r="E216" s="135">
        <f>ROUND(((E217+E218+E220+E219)/1000),5)</f>
        <v>3.1265800000000001</v>
      </c>
      <c r="F216" s="135">
        <f>ROUND(((F217+F218+F220+F219)/1000),5)</f>
        <v>3.0801699999999999</v>
      </c>
      <c r="G216" s="135">
        <f t="shared" ref="G216:AA216" si="123">ROUND(((G217+G218+G220+G219)/1000),5)</f>
        <v>3.0358999999999998</v>
      </c>
      <c r="H216" s="135">
        <f t="shared" si="123"/>
        <v>3.0545499999999999</v>
      </c>
      <c r="I216" s="135">
        <f t="shared" si="123"/>
        <v>3.1271100000000001</v>
      </c>
      <c r="J216" s="135">
        <f t="shared" si="123"/>
        <v>3.2833700000000001</v>
      </c>
      <c r="K216" s="135">
        <f t="shared" si="123"/>
        <v>3.4908399999999999</v>
      </c>
      <c r="L216" s="135">
        <f t="shared" si="123"/>
        <v>3.7576299999999998</v>
      </c>
      <c r="M216" s="135">
        <f t="shared" si="123"/>
        <v>3.86374</v>
      </c>
      <c r="N216" s="135">
        <f t="shared" si="123"/>
        <v>3.8780399999999999</v>
      </c>
      <c r="O216" s="135">
        <f t="shared" si="123"/>
        <v>3.9066000000000001</v>
      </c>
      <c r="P216" s="135">
        <f t="shared" si="123"/>
        <v>3.91805</v>
      </c>
      <c r="Q216" s="135">
        <f t="shared" si="123"/>
        <v>3.9195000000000002</v>
      </c>
      <c r="R216" s="135">
        <f t="shared" si="123"/>
        <v>3.9005700000000001</v>
      </c>
      <c r="S216" s="135">
        <f t="shared" si="123"/>
        <v>3.81846</v>
      </c>
      <c r="T216" s="135">
        <f t="shared" si="123"/>
        <v>3.77603</v>
      </c>
      <c r="U216" s="135">
        <f t="shared" si="123"/>
        <v>3.7358199999999999</v>
      </c>
      <c r="V216" s="135">
        <f t="shared" si="123"/>
        <v>3.7450100000000002</v>
      </c>
      <c r="W216" s="135">
        <f t="shared" si="123"/>
        <v>3.76091</v>
      </c>
      <c r="X216" s="135">
        <f t="shared" si="123"/>
        <v>3.8209</v>
      </c>
      <c r="Y216" s="135">
        <f t="shared" si="123"/>
        <v>3.8432300000000001</v>
      </c>
      <c r="Z216" s="135">
        <f t="shared" si="123"/>
        <v>3.6767400000000001</v>
      </c>
      <c r="AA216" s="135">
        <f t="shared" si="123"/>
        <v>3.3920400000000002</v>
      </c>
    </row>
    <row r="217" spans="1:27" ht="12.75" hidden="1" customHeight="1" outlineLevel="1" x14ac:dyDescent="0.2">
      <c r="A217" s="163" t="s">
        <v>1863</v>
      </c>
      <c r="B217" s="94" t="s">
        <v>238</v>
      </c>
      <c r="C217" s="70" t="s">
        <v>79</v>
      </c>
      <c r="D217" s="71">
        <v>1209.44</v>
      </c>
      <c r="E217" s="71">
        <v>1073.97</v>
      </c>
      <c r="F217" s="71">
        <v>1027.56</v>
      </c>
      <c r="G217" s="71">
        <v>983.29</v>
      </c>
      <c r="H217" s="71">
        <v>1001.94</v>
      </c>
      <c r="I217" s="71">
        <v>1074.5</v>
      </c>
      <c r="J217" s="71">
        <v>1230.76</v>
      </c>
      <c r="K217" s="71">
        <v>1438.23</v>
      </c>
      <c r="L217" s="71">
        <v>1705.02</v>
      </c>
      <c r="M217" s="71">
        <v>1811.13</v>
      </c>
      <c r="N217" s="71">
        <v>1825.43</v>
      </c>
      <c r="O217" s="71">
        <v>1853.99</v>
      </c>
      <c r="P217" s="71">
        <v>1865.44</v>
      </c>
      <c r="Q217" s="71">
        <v>1866.89</v>
      </c>
      <c r="R217" s="71">
        <v>1847.96</v>
      </c>
      <c r="S217" s="71">
        <v>1765.85</v>
      </c>
      <c r="T217" s="71">
        <v>1723.42</v>
      </c>
      <c r="U217" s="71">
        <v>1683.21</v>
      </c>
      <c r="V217" s="71">
        <v>1692.4</v>
      </c>
      <c r="W217" s="71">
        <v>1708.3</v>
      </c>
      <c r="X217" s="71">
        <v>1768.29</v>
      </c>
      <c r="Y217" s="71">
        <v>1790.62</v>
      </c>
      <c r="Z217" s="71">
        <v>1624.13</v>
      </c>
      <c r="AA217" s="71">
        <v>1339.43</v>
      </c>
    </row>
    <row r="218" spans="1:27" ht="12.75" hidden="1" customHeight="1" outlineLevel="1" x14ac:dyDescent="0.2">
      <c r="A218" s="163" t="s">
        <v>1864</v>
      </c>
      <c r="B218" s="94" t="s">
        <v>90</v>
      </c>
      <c r="C218" s="70" t="s">
        <v>79</v>
      </c>
      <c r="D218" s="71">
        <f>$D$168</f>
        <v>1716.97</v>
      </c>
      <c r="E218" s="71">
        <f>$D$168</f>
        <v>1716.97</v>
      </c>
      <c r="F218" s="71">
        <f t="shared" ref="F218:AA218" si="124">$D$168</f>
        <v>1716.97</v>
      </c>
      <c r="G218" s="71">
        <f t="shared" si="124"/>
        <v>1716.97</v>
      </c>
      <c r="H218" s="71">
        <f t="shared" si="124"/>
        <v>1716.97</v>
      </c>
      <c r="I218" s="71">
        <f t="shared" si="124"/>
        <v>1716.97</v>
      </c>
      <c r="J218" s="71">
        <f t="shared" si="124"/>
        <v>1716.97</v>
      </c>
      <c r="K218" s="71">
        <f t="shared" si="124"/>
        <v>1716.97</v>
      </c>
      <c r="L218" s="71">
        <f t="shared" si="124"/>
        <v>1716.97</v>
      </c>
      <c r="M218" s="71">
        <f t="shared" si="124"/>
        <v>1716.97</v>
      </c>
      <c r="N218" s="71">
        <f t="shared" si="124"/>
        <v>1716.97</v>
      </c>
      <c r="O218" s="71">
        <f t="shared" si="124"/>
        <v>1716.97</v>
      </c>
      <c r="P218" s="71">
        <f t="shared" si="124"/>
        <v>1716.97</v>
      </c>
      <c r="Q218" s="71">
        <f t="shared" si="124"/>
        <v>1716.97</v>
      </c>
      <c r="R218" s="71">
        <f t="shared" si="124"/>
        <v>1716.97</v>
      </c>
      <c r="S218" s="71">
        <f t="shared" si="124"/>
        <v>1716.97</v>
      </c>
      <c r="T218" s="71">
        <f t="shared" si="124"/>
        <v>1716.97</v>
      </c>
      <c r="U218" s="71">
        <f t="shared" si="124"/>
        <v>1716.97</v>
      </c>
      <c r="V218" s="71">
        <f t="shared" si="124"/>
        <v>1716.97</v>
      </c>
      <c r="W218" s="71">
        <f t="shared" si="124"/>
        <v>1716.97</v>
      </c>
      <c r="X218" s="71">
        <f t="shared" si="124"/>
        <v>1716.97</v>
      </c>
      <c r="Y218" s="71">
        <f t="shared" si="124"/>
        <v>1716.97</v>
      </c>
      <c r="Z218" s="71">
        <f t="shared" si="124"/>
        <v>1716.97</v>
      </c>
      <c r="AA218" s="71">
        <f t="shared" si="124"/>
        <v>1716.97</v>
      </c>
    </row>
    <row r="219" spans="1:27" ht="12.75" hidden="1" customHeight="1" outlineLevel="1" x14ac:dyDescent="0.2">
      <c r="A219" s="163" t="s">
        <v>1865</v>
      </c>
      <c r="B219" s="94" t="s">
        <v>83</v>
      </c>
      <c r="C219" s="70" t="s">
        <v>79</v>
      </c>
      <c r="D219" s="71">
        <v>4.95</v>
      </c>
      <c r="E219" s="71">
        <v>4.95</v>
      </c>
      <c r="F219" s="71">
        <v>4.95</v>
      </c>
      <c r="G219" s="71">
        <v>4.95</v>
      </c>
      <c r="H219" s="71">
        <v>4.95</v>
      </c>
      <c r="I219" s="71">
        <v>4.95</v>
      </c>
      <c r="J219" s="71">
        <v>4.95</v>
      </c>
      <c r="K219" s="71">
        <v>4.95</v>
      </c>
      <c r="L219" s="71">
        <v>4.95</v>
      </c>
      <c r="M219" s="71">
        <v>4.95</v>
      </c>
      <c r="N219" s="71">
        <v>4.95</v>
      </c>
      <c r="O219" s="71">
        <v>4.95</v>
      </c>
      <c r="P219" s="71">
        <v>4.95</v>
      </c>
      <c r="Q219" s="71">
        <v>4.95</v>
      </c>
      <c r="R219" s="71">
        <v>4.95</v>
      </c>
      <c r="S219" s="71">
        <v>4.95</v>
      </c>
      <c r="T219" s="71">
        <v>4.95</v>
      </c>
      <c r="U219" s="71">
        <v>4.95</v>
      </c>
      <c r="V219" s="71">
        <v>4.95</v>
      </c>
      <c r="W219" s="71">
        <v>4.95</v>
      </c>
      <c r="X219" s="71">
        <v>4.95</v>
      </c>
      <c r="Y219" s="71">
        <v>4.95</v>
      </c>
      <c r="Z219" s="71">
        <v>4.95</v>
      </c>
      <c r="AA219" s="71">
        <v>4.95</v>
      </c>
    </row>
    <row r="220" spans="1:27" ht="12.75" hidden="1" customHeight="1" outlineLevel="1" x14ac:dyDescent="0.2">
      <c r="A220" s="163" t="s">
        <v>1866</v>
      </c>
      <c r="B220" s="94" t="s">
        <v>81</v>
      </c>
      <c r="C220" s="70" t="s">
        <v>79</v>
      </c>
      <c r="D220" s="71">
        <f>$D$11</f>
        <v>330.69</v>
      </c>
      <c r="E220" s="71">
        <f t="shared" ref="E220:AA220" si="125">$D$11</f>
        <v>330.69</v>
      </c>
      <c r="F220" s="71">
        <f t="shared" si="125"/>
        <v>330.69</v>
      </c>
      <c r="G220" s="71">
        <f t="shared" si="125"/>
        <v>330.69</v>
      </c>
      <c r="H220" s="71">
        <f t="shared" si="125"/>
        <v>330.69</v>
      </c>
      <c r="I220" s="71">
        <f t="shared" si="125"/>
        <v>330.69</v>
      </c>
      <c r="J220" s="71">
        <f t="shared" si="125"/>
        <v>330.69</v>
      </c>
      <c r="K220" s="71">
        <f t="shared" si="125"/>
        <v>330.69</v>
      </c>
      <c r="L220" s="71">
        <f t="shared" si="125"/>
        <v>330.69</v>
      </c>
      <c r="M220" s="71">
        <f t="shared" si="125"/>
        <v>330.69</v>
      </c>
      <c r="N220" s="71">
        <f t="shared" si="125"/>
        <v>330.69</v>
      </c>
      <c r="O220" s="71">
        <f t="shared" si="125"/>
        <v>330.69</v>
      </c>
      <c r="P220" s="71">
        <f t="shared" si="125"/>
        <v>330.69</v>
      </c>
      <c r="Q220" s="71">
        <f t="shared" si="125"/>
        <v>330.69</v>
      </c>
      <c r="R220" s="71">
        <f t="shared" si="125"/>
        <v>330.69</v>
      </c>
      <c r="S220" s="71">
        <f t="shared" si="125"/>
        <v>330.69</v>
      </c>
      <c r="T220" s="71">
        <f t="shared" si="125"/>
        <v>330.69</v>
      </c>
      <c r="U220" s="71">
        <f t="shared" si="125"/>
        <v>330.69</v>
      </c>
      <c r="V220" s="71">
        <f t="shared" si="125"/>
        <v>330.69</v>
      </c>
      <c r="W220" s="71">
        <f t="shared" si="125"/>
        <v>330.69</v>
      </c>
      <c r="X220" s="71">
        <f t="shared" si="125"/>
        <v>330.69</v>
      </c>
      <c r="Y220" s="71">
        <f t="shared" si="125"/>
        <v>330.69</v>
      </c>
      <c r="Z220" s="71">
        <f t="shared" si="125"/>
        <v>330.69</v>
      </c>
      <c r="AA220" s="71">
        <f t="shared" si="125"/>
        <v>330.69</v>
      </c>
    </row>
    <row r="221" spans="1:27" ht="12.75" customHeight="1" collapsed="1" x14ac:dyDescent="0.2">
      <c r="A221" s="162" t="s">
        <v>1867</v>
      </c>
      <c r="B221" s="54" t="str">
        <f>"12"&amp;"."&amp;$B$800&amp;"."&amp;$B$801</f>
        <v>12.05.2023</v>
      </c>
      <c r="C221" s="134" t="s">
        <v>76</v>
      </c>
      <c r="D221" s="135">
        <f>ROUND(((D222+D223+D225+D224)/1000),5)</f>
        <v>3.2465099999999998</v>
      </c>
      <c r="E221" s="135">
        <f>ROUND(((E222+E223+E225+E224)/1000),5)</f>
        <v>3.12039</v>
      </c>
      <c r="F221" s="135">
        <f>ROUND(((F222+F223+F225+F224)/1000),5)</f>
        <v>3.0518100000000001</v>
      </c>
      <c r="G221" s="135">
        <f t="shared" ref="G221:AA221" si="126">ROUND(((G222+G223+G225+G224)/1000),5)</f>
        <v>2.9976600000000002</v>
      </c>
      <c r="H221" s="135">
        <f t="shared" si="126"/>
        <v>3.0811899999999999</v>
      </c>
      <c r="I221" s="135">
        <f t="shared" si="126"/>
        <v>3.13042</v>
      </c>
      <c r="J221" s="135">
        <f t="shared" si="126"/>
        <v>3.32681</v>
      </c>
      <c r="K221" s="135">
        <f t="shared" si="126"/>
        <v>3.5553300000000001</v>
      </c>
      <c r="L221" s="135">
        <f t="shared" si="126"/>
        <v>3.7927499999999998</v>
      </c>
      <c r="M221" s="135">
        <f t="shared" si="126"/>
        <v>3.9057900000000001</v>
      </c>
      <c r="N221" s="135">
        <f t="shared" si="126"/>
        <v>3.9150900000000002</v>
      </c>
      <c r="O221" s="135">
        <f t="shared" si="126"/>
        <v>3.9187799999999999</v>
      </c>
      <c r="P221" s="135">
        <f t="shared" si="126"/>
        <v>3.91797</v>
      </c>
      <c r="Q221" s="135">
        <f t="shared" si="126"/>
        <v>3.9271600000000002</v>
      </c>
      <c r="R221" s="135">
        <f t="shared" si="126"/>
        <v>3.92456</v>
      </c>
      <c r="S221" s="135">
        <f t="shared" si="126"/>
        <v>3.9168400000000001</v>
      </c>
      <c r="T221" s="135">
        <f t="shared" si="126"/>
        <v>3.9090699999999998</v>
      </c>
      <c r="U221" s="135">
        <f t="shared" si="126"/>
        <v>3.9006599999999998</v>
      </c>
      <c r="V221" s="135">
        <f t="shared" si="126"/>
        <v>3.8795700000000002</v>
      </c>
      <c r="W221" s="135">
        <f t="shared" si="126"/>
        <v>3.7949799999999998</v>
      </c>
      <c r="X221" s="135">
        <f t="shared" si="126"/>
        <v>3.8644500000000002</v>
      </c>
      <c r="Y221" s="135">
        <f t="shared" si="126"/>
        <v>3.93933</v>
      </c>
      <c r="Z221" s="135">
        <f t="shared" si="126"/>
        <v>3.79956</v>
      </c>
      <c r="AA221" s="135">
        <f t="shared" si="126"/>
        <v>3.6513300000000002</v>
      </c>
    </row>
    <row r="222" spans="1:27" ht="12.75" hidden="1" customHeight="1" outlineLevel="1" x14ac:dyDescent="0.2">
      <c r="A222" s="163" t="s">
        <v>1868</v>
      </c>
      <c r="B222" s="94" t="s">
        <v>238</v>
      </c>
      <c r="C222" s="70" t="s">
        <v>79</v>
      </c>
      <c r="D222" s="71">
        <v>1193.9000000000001</v>
      </c>
      <c r="E222" s="71">
        <v>1067.78</v>
      </c>
      <c r="F222" s="71">
        <v>999.2</v>
      </c>
      <c r="G222" s="71">
        <v>945.05</v>
      </c>
      <c r="H222" s="71">
        <v>1028.58</v>
      </c>
      <c r="I222" s="71">
        <v>1077.81</v>
      </c>
      <c r="J222" s="71">
        <v>1274.2</v>
      </c>
      <c r="K222" s="71">
        <v>1502.72</v>
      </c>
      <c r="L222" s="71">
        <v>1740.14</v>
      </c>
      <c r="M222" s="71">
        <v>1853.18</v>
      </c>
      <c r="N222" s="71">
        <v>1862.48</v>
      </c>
      <c r="O222" s="71">
        <v>1866.17</v>
      </c>
      <c r="P222" s="71">
        <v>1865.36</v>
      </c>
      <c r="Q222" s="71">
        <v>1874.55</v>
      </c>
      <c r="R222" s="71">
        <v>1871.95</v>
      </c>
      <c r="S222" s="71">
        <v>1864.23</v>
      </c>
      <c r="T222" s="71">
        <v>1856.46</v>
      </c>
      <c r="U222" s="71">
        <v>1848.05</v>
      </c>
      <c r="V222" s="71">
        <v>1826.96</v>
      </c>
      <c r="W222" s="71">
        <v>1742.37</v>
      </c>
      <c r="X222" s="71">
        <v>1811.84</v>
      </c>
      <c r="Y222" s="71">
        <v>1886.72</v>
      </c>
      <c r="Z222" s="71">
        <v>1746.95</v>
      </c>
      <c r="AA222" s="71">
        <v>1598.72</v>
      </c>
    </row>
    <row r="223" spans="1:27" ht="12.75" hidden="1" customHeight="1" outlineLevel="1" x14ac:dyDescent="0.2">
      <c r="A223" s="163" t="s">
        <v>1869</v>
      </c>
      <c r="B223" s="94" t="s">
        <v>90</v>
      </c>
      <c r="C223" s="70" t="s">
        <v>79</v>
      </c>
      <c r="D223" s="71">
        <f>$D$168</f>
        <v>1716.97</v>
      </c>
      <c r="E223" s="71">
        <f>$D$168</f>
        <v>1716.97</v>
      </c>
      <c r="F223" s="71">
        <f t="shared" ref="F223:AA223" si="127">$D$168</f>
        <v>1716.97</v>
      </c>
      <c r="G223" s="71">
        <f t="shared" si="127"/>
        <v>1716.97</v>
      </c>
      <c r="H223" s="71">
        <f t="shared" si="127"/>
        <v>1716.97</v>
      </c>
      <c r="I223" s="71">
        <f t="shared" si="127"/>
        <v>1716.97</v>
      </c>
      <c r="J223" s="71">
        <f t="shared" si="127"/>
        <v>1716.97</v>
      </c>
      <c r="K223" s="71">
        <f t="shared" si="127"/>
        <v>1716.97</v>
      </c>
      <c r="L223" s="71">
        <f t="shared" si="127"/>
        <v>1716.97</v>
      </c>
      <c r="M223" s="71">
        <f t="shared" si="127"/>
        <v>1716.97</v>
      </c>
      <c r="N223" s="71">
        <f t="shared" si="127"/>
        <v>1716.97</v>
      </c>
      <c r="O223" s="71">
        <f t="shared" si="127"/>
        <v>1716.97</v>
      </c>
      <c r="P223" s="71">
        <f t="shared" si="127"/>
        <v>1716.97</v>
      </c>
      <c r="Q223" s="71">
        <f t="shared" si="127"/>
        <v>1716.97</v>
      </c>
      <c r="R223" s="71">
        <f t="shared" si="127"/>
        <v>1716.97</v>
      </c>
      <c r="S223" s="71">
        <f t="shared" si="127"/>
        <v>1716.97</v>
      </c>
      <c r="T223" s="71">
        <f t="shared" si="127"/>
        <v>1716.97</v>
      </c>
      <c r="U223" s="71">
        <f t="shared" si="127"/>
        <v>1716.97</v>
      </c>
      <c r="V223" s="71">
        <f t="shared" si="127"/>
        <v>1716.97</v>
      </c>
      <c r="W223" s="71">
        <f t="shared" si="127"/>
        <v>1716.97</v>
      </c>
      <c r="X223" s="71">
        <f t="shared" si="127"/>
        <v>1716.97</v>
      </c>
      <c r="Y223" s="71">
        <f t="shared" si="127"/>
        <v>1716.97</v>
      </c>
      <c r="Z223" s="71">
        <f t="shared" si="127"/>
        <v>1716.97</v>
      </c>
      <c r="AA223" s="71">
        <f t="shared" si="127"/>
        <v>1716.97</v>
      </c>
    </row>
    <row r="224" spans="1:27" ht="12.75" hidden="1" customHeight="1" outlineLevel="1" x14ac:dyDescent="0.2">
      <c r="A224" s="163" t="s">
        <v>1870</v>
      </c>
      <c r="B224" s="94" t="s">
        <v>83</v>
      </c>
      <c r="C224" s="70" t="s">
        <v>79</v>
      </c>
      <c r="D224" s="71">
        <v>4.95</v>
      </c>
      <c r="E224" s="71">
        <v>4.95</v>
      </c>
      <c r="F224" s="71">
        <v>4.95</v>
      </c>
      <c r="G224" s="71">
        <v>4.95</v>
      </c>
      <c r="H224" s="71">
        <v>4.95</v>
      </c>
      <c r="I224" s="71">
        <v>4.95</v>
      </c>
      <c r="J224" s="71">
        <v>4.95</v>
      </c>
      <c r="K224" s="71">
        <v>4.95</v>
      </c>
      <c r="L224" s="71">
        <v>4.95</v>
      </c>
      <c r="M224" s="71">
        <v>4.95</v>
      </c>
      <c r="N224" s="71">
        <v>4.95</v>
      </c>
      <c r="O224" s="71">
        <v>4.95</v>
      </c>
      <c r="P224" s="71">
        <v>4.95</v>
      </c>
      <c r="Q224" s="71">
        <v>4.95</v>
      </c>
      <c r="R224" s="71">
        <v>4.95</v>
      </c>
      <c r="S224" s="71">
        <v>4.95</v>
      </c>
      <c r="T224" s="71">
        <v>4.95</v>
      </c>
      <c r="U224" s="71">
        <v>4.95</v>
      </c>
      <c r="V224" s="71">
        <v>4.95</v>
      </c>
      <c r="W224" s="71">
        <v>4.95</v>
      </c>
      <c r="X224" s="71">
        <v>4.95</v>
      </c>
      <c r="Y224" s="71">
        <v>4.95</v>
      </c>
      <c r="Z224" s="71">
        <v>4.95</v>
      </c>
      <c r="AA224" s="71">
        <v>4.95</v>
      </c>
    </row>
    <row r="225" spans="1:27" ht="12.75" hidden="1" customHeight="1" outlineLevel="1" x14ac:dyDescent="0.2">
      <c r="A225" s="163" t="s">
        <v>1871</v>
      </c>
      <c r="B225" s="94" t="s">
        <v>81</v>
      </c>
      <c r="C225" s="70" t="s">
        <v>79</v>
      </c>
      <c r="D225" s="71">
        <f>$D$11</f>
        <v>330.69</v>
      </c>
      <c r="E225" s="71">
        <f t="shared" ref="E225:AA225" si="128">$D$11</f>
        <v>330.69</v>
      </c>
      <c r="F225" s="71">
        <f t="shared" si="128"/>
        <v>330.69</v>
      </c>
      <c r="G225" s="71">
        <f t="shared" si="128"/>
        <v>330.69</v>
      </c>
      <c r="H225" s="71">
        <f t="shared" si="128"/>
        <v>330.69</v>
      </c>
      <c r="I225" s="71">
        <f t="shared" si="128"/>
        <v>330.69</v>
      </c>
      <c r="J225" s="71">
        <f t="shared" si="128"/>
        <v>330.69</v>
      </c>
      <c r="K225" s="71">
        <f t="shared" si="128"/>
        <v>330.69</v>
      </c>
      <c r="L225" s="71">
        <f t="shared" si="128"/>
        <v>330.69</v>
      </c>
      <c r="M225" s="71">
        <f t="shared" si="128"/>
        <v>330.69</v>
      </c>
      <c r="N225" s="71">
        <f t="shared" si="128"/>
        <v>330.69</v>
      </c>
      <c r="O225" s="71">
        <f t="shared" si="128"/>
        <v>330.69</v>
      </c>
      <c r="P225" s="71">
        <f t="shared" si="128"/>
        <v>330.69</v>
      </c>
      <c r="Q225" s="71">
        <f t="shared" si="128"/>
        <v>330.69</v>
      </c>
      <c r="R225" s="71">
        <f t="shared" si="128"/>
        <v>330.69</v>
      </c>
      <c r="S225" s="71">
        <f t="shared" si="128"/>
        <v>330.69</v>
      </c>
      <c r="T225" s="71">
        <f t="shared" si="128"/>
        <v>330.69</v>
      </c>
      <c r="U225" s="71">
        <f t="shared" si="128"/>
        <v>330.69</v>
      </c>
      <c r="V225" s="71">
        <f t="shared" si="128"/>
        <v>330.69</v>
      </c>
      <c r="W225" s="71">
        <f t="shared" si="128"/>
        <v>330.69</v>
      </c>
      <c r="X225" s="71">
        <f t="shared" si="128"/>
        <v>330.69</v>
      </c>
      <c r="Y225" s="71">
        <f t="shared" si="128"/>
        <v>330.69</v>
      </c>
      <c r="Z225" s="71">
        <f t="shared" si="128"/>
        <v>330.69</v>
      </c>
      <c r="AA225" s="71">
        <f t="shared" si="128"/>
        <v>330.69</v>
      </c>
    </row>
    <row r="226" spans="1:27" ht="12.75" customHeight="1" collapsed="1" x14ac:dyDescent="0.2">
      <c r="A226" s="162" t="s">
        <v>1872</v>
      </c>
      <c r="B226" s="54" t="str">
        <f>"13"&amp;"."&amp;$B$800&amp;"."&amp;$B$801</f>
        <v>13.05.2023</v>
      </c>
      <c r="C226" s="134" t="s">
        <v>76</v>
      </c>
      <c r="D226" s="135">
        <f>ROUND(((D227+D228+D230+D229)/1000),5)</f>
        <v>3.5748799999999998</v>
      </c>
      <c r="E226" s="135">
        <f>ROUND(((E227+E228+E230+E229)/1000),5)</f>
        <v>3.3080799999999999</v>
      </c>
      <c r="F226" s="135">
        <f>ROUND(((F227+F228+F230+F229)/1000),5)</f>
        <v>3.1678199999999999</v>
      </c>
      <c r="G226" s="135">
        <f t="shared" ref="G226:AA226" si="129">ROUND(((G227+G228+G230+G229)/1000),5)</f>
        <v>3.1323699999999999</v>
      </c>
      <c r="H226" s="135">
        <f t="shared" si="129"/>
        <v>3.1276199999999998</v>
      </c>
      <c r="I226" s="135">
        <f t="shared" si="129"/>
        <v>3.13158</v>
      </c>
      <c r="J226" s="135">
        <f t="shared" si="129"/>
        <v>3.2577099999999999</v>
      </c>
      <c r="K226" s="135">
        <f t="shared" si="129"/>
        <v>3.4376699999999998</v>
      </c>
      <c r="L226" s="135">
        <f t="shared" si="129"/>
        <v>3.6321400000000001</v>
      </c>
      <c r="M226" s="135">
        <f t="shared" si="129"/>
        <v>3.9113600000000002</v>
      </c>
      <c r="N226" s="135">
        <f t="shared" si="129"/>
        <v>3.94279</v>
      </c>
      <c r="O226" s="135">
        <f t="shared" si="129"/>
        <v>3.9451100000000001</v>
      </c>
      <c r="P226" s="135">
        <f t="shared" si="129"/>
        <v>3.93249</v>
      </c>
      <c r="Q226" s="135">
        <f t="shared" si="129"/>
        <v>3.9293900000000002</v>
      </c>
      <c r="R226" s="135">
        <f t="shared" si="129"/>
        <v>3.9252699999999998</v>
      </c>
      <c r="S226" s="135">
        <f t="shared" si="129"/>
        <v>3.9106100000000001</v>
      </c>
      <c r="T226" s="135">
        <f t="shared" si="129"/>
        <v>3.8565299999999998</v>
      </c>
      <c r="U226" s="135">
        <f t="shared" si="129"/>
        <v>3.9440499999999998</v>
      </c>
      <c r="V226" s="135">
        <f t="shared" si="129"/>
        <v>3.9911300000000001</v>
      </c>
      <c r="W226" s="135">
        <f t="shared" si="129"/>
        <v>4.0266400000000004</v>
      </c>
      <c r="X226" s="135">
        <f t="shared" si="129"/>
        <v>4.1931500000000002</v>
      </c>
      <c r="Y226" s="135">
        <f t="shared" si="129"/>
        <v>4.1980599999999999</v>
      </c>
      <c r="Z226" s="135">
        <f t="shared" si="129"/>
        <v>3.9773000000000001</v>
      </c>
      <c r="AA226" s="135">
        <f t="shared" si="129"/>
        <v>3.6488499999999999</v>
      </c>
    </row>
    <row r="227" spans="1:27" ht="12.75" hidden="1" customHeight="1" outlineLevel="1" x14ac:dyDescent="0.2">
      <c r="A227" s="163" t="s">
        <v>1873</v>
      </c>
      <c r="B227" s="94" t="s">
        <v>238</v>
      </c>
      <c r="C227" s="70" t="s">
        <v>79</v>
      </c>
      <c r="D227" s="71">
        <v>1522.27</v>
      </c>
      <c r="E227" s="71">
        <v>1255.47</v>
      </c>
      <c r="F227" s="71">
        <v>1115.21</v>
      </c>
      <c r="G227" s="71">
        <v>1079.76</v>
      </c>
      <c r="H227" s="71">
        <v>1075.01</v>
      </c>
      <c r="I227" s="71">
        <v>1078.97</v>
      </c>
      <c r="J227" s="71">
        <v>1205.0999999999999</v>
      </c>
      <c r="K227" s="71">
        <v>1385.06</v>
      </c>
      <c r="L227" s="71">
        <v>1579.53</v>
      </c>
      <c r="M227" s="71">
        <v>1858.75</v>
      </c>
      <c r="N227" s="71">
        <v>1890.18</v>
      </c>
      <c r="O227" s="71">
        <v>1892.5</v>
      </c>
      <c r="P227" s="71">
        <v>1879.88</v>
      </c>
      <c r="Q227" s="71">
        <v>1876.78</v>
      </c>
      <c r="R227" s="71">
        <v>1872.66</v>
      </c>
      <c r="S227" s="71">
        <v>1858</v>
      </c>
      <c r="T227" s="71">
        <v>1803.92</v>
      </c>
      <c r="U227" s="71">
        <v>1891.44</v>
      </c>
      <c r="V227" s="71">
        <v>1938.52</v>
      </c>
      <c r="W227" s="71">
        <v>1974.03</v>
      </c>
      <c r="X227" s="71">
        <v>2140.54</v>
      </c>
      <c r="Y227" s="71">
        <v>2145.4499999999998</v>
      </c>
      <c r="Z227" s="71">
        <v>1924.69</v>
      </c>
      <c r="AA227" s="71">
        <v>1596.24</v>
      </c>
    </row>
    <row r="228" spans="1:27" ht="12.75" hidden="1" customHeight="1" outlineLevel="1" x14ac:dyDescent="0.2">
      <c r="A228" s="163" t="s">
        <v>1874</v>
      </c>
      <c r="B228" s="94" t="s">
        <v>90</v>
      </c>
      <c r="C228" s="70" t="s">
        <v>79</v>
      </c>
      <c r="D228" s="71">
        <f>$D$168</f>
        <v>1716.97</v>
      </c>
      <c r="E228" s="71">
        <f>$D$168</f>
        <v>1716.97</v>
      </c>
      <c r="F228" s="71">
        <f t="shared" ref="F228:AA228" si="130">$D$168</f>
        <v>1716.97</v>
      </c>
      <c r="G228" s="71">
        <f t="shared" si="130"/>
        <v>1716.97</v>
      </c>
      <c r="H228" s="71">
        <f t="shared" si="130"/>
        <v>1716.97</v>
      </c>
      <c r="I228" s="71">
        <f t="shared" si="130"/>
        <v>1716.97</v>
      </c>
      <c r="J228" s="71">
        <f t="shared" si="130"/>
        <v>1716.97</v>
      </c>
      <c r="K228" s="71">
        <f t="shared" si="130"/>
        <v>1716.97</v>
      </c>
      <c r="L228" s="71">
        <f t="shared" si="130"/>
        <v>1716.97</v>
      </c>
      <c r="M228" s="71">
        <f t="shared" si="130"/>
        <v>1716.97</v>
      </c>
      <c r="N228" s="71">
        <f t="shared" si="130"/>
        <v>1716.97</v>
      </c>
      <c r="O228" s="71">
        <f t="shared" si="130"/>
        <v>1716.97</v>
      </c>
      <c r="P228" s="71">
        <f t="shared" si="130"/>
        <v>1716.97</v>
      </c>
      <c r="Q228" s="71">
        <f t="shared" si="130"/>
        <v>1716.97</v>
      </c>
      <c r="R228" s="71">
        <f t="shared" si="130"/>
        <v>1716.97</v>
      </c>
      <c r="S228" s="71">
        <f t="shared" si="130"/>
        <v>1716.97</v>
      </c>
      <c r="T228" s="71">
        <f t="shared" si="130"/>
        <v>1716.97</v>
      </c>
      <c r="U228" s="71">
        <f t="shared" si="130"/>
        <v>1716.97</v>
      </c>
      <c r="V228" s="71">
        <f t="shared" si="130"/>
        <v>1716.97</v>
      </c>
      <c r="W228" s="71">
        <f t="shared" si="130"/>
        <v>1716.97</v>
      </c>
      <c r="X228" s="71">
        <f t="shared" si="130"/>
        <v>1716.97</v>
      </c>
      <c r="Y228" s="71">
        <f t="shared" si="130"/>
        <v>1716.97</v>
      </c>
      <c r="Z228" s="71">
        <f t="shared" si="130"/>
        <v>1716.97</v>
      </c>
      <c r="AA228" s="71">
        <f t="shared" si="130"/>
        <v>1716.97</v>
      </c>
    </row>
    <row r="229" spans="1:27" ht="12.75" hidden="1" customHeight="1" outlineLevel="1" x14ac:dyDescent="0.2">
      <c r="A229" s="163" t="s">
        <v>1875</v>
      </c>
      <c r="B229" s="94" t="s">
        <v>83</v>
      </c>
      <c r="C229" s="70" t="s">
        <v>79</v>
      </c>
      <c r="D229" s="71">
        <v>4.95</v>
      </c>
      <c r="E229" s="71">
        <v>4.95</v>
      </c>
      <c r="F229" s="71">
        <v>4.95</v>
      </c>
      <c r="G229" s="71">
        <v>4.95</v>
      </c>
      <c r="H229" s="71">
        <v>4.95</v>
      </c>
      <c r="I229" s="71">
        <v>4.95</v>
      </c>
      <c r="J229" s="71">
        <v>4.95</v>
      </c>
      <c r="K229" s="71">
        <v>4.95</v>
      </c>
      <c r="L229" s="71">
        <v>4.95</v>
      </c>
      <c r="M229" s="71">
        <v>4.95</v>
      </c>
      <c r="N229" s="71">
        <v>4.95</v>
      </c>
      <c r="O229" s="71">
        <v>4.95</v>
      </c>
      <c r="P229" s="71">
        <v>4.95</v>
      </c>
      <c r="Q229" s="71">
        <v>4.95</v>
      </c>
      <c r="R229" s="71">
        <v>4.95</v>
      </c>
      <c r="S229" s="71">
        <v>4.95</v>
      </c>
      <c r="T229" s="71">
        <v>4.95</v>
      </c>
      <c r="U229" s="71">
        <v>4.95</v>
      </c>
      <c r="V229" s="71">
        <v>4.95</v>
      </c>
      <c r="W229" s="71">
        <v>4.95</v>
      </c>
      <c r="X229" s="71">
        <v>4.95</v>
      </c>
      <c r="Y229" s="71">
        <v>4.95</v>
      </c>
      <c r="Z229" s="71">
        <v>4.95</v>
      </c>
      <c r="AA229" s="71">
        <v>4.95</v>
      </c>
    </row>
    <row r="230" spans="1:27" ht="12.75" hidden="1" customHeight="1" outlineLevel="1" x14ac:dyDescent="0.2">
      <c r="A230" s="163" t="s">
        <v>1876</v>
      </c>
      <c r="B230" s="94" t="s">
        <v>81</v>
      </c>
      <c r="C230" s="70" t="s">
        <v>79</v>
      </c>
      <c r="D230" s="71">
        <f>$D$11</f>
        <v>330.69</v>
      </c>
      <c r="E230" s="71">
        <f t="shared" ref="E230:AA230" si="131">$D$11</f>
        <v>330.69</v>
      </c>
      <c r="F230" s="71">
        <f t="shared" si="131"/>
        <v>330.69</v>
      </c>
      <c r="G230" s="71">
        <f t="shared" si="131"/>
        <v>330.69</v>
      </c>
      <c r="H230" s="71">
        <f t="shared" si="131"/>
        <v>330.69</v>
      </c>
      <c r="I230" s="71">
        <f t="shared" si="131"/>
        <v>330.69</v>
      </c>
      <c r="J230" s="71">
        <f t="shared" si="131"/>
        <v>330.69</v>
      </c>
      <c r="K230" s="71">
        <f t="shared" si="131"/>
        <v>330.69</v>
      </c>
      <c r="L230" s="71">
        <f t="shared" si="131"/>
        <v>330.69</v>
      </c>
      <c r="M230" s="71">
        <f t="shared" si="131"/>
        <v>330.69</v>
      </c>
      <c r="N230" s="71">
        <f t="shared" si="131"/>
        <v>330.69</v>
      </c>
      <c r="O230" s="71">
        <f t="shared" si="131"/>
        <v>330.69</v>
      </c>
      <c r="P230" s="71">
        <f t="shared" si="131"/>
        <v>330.69</v>
      </c>
      <c r="Q230" s="71">
        <f t="shared" si="131"/>
        <v>330.69</v>
      </c>
      <c r="R230" s="71">
        <f t="shared" si="131"/>
        <v>330.69</v>
      </c>
      <c r="S230" s="71">
        <f t="shared" si="131"/>
        <v>330.69</v>
      </c>
      <c r="T230" s="71">
        <f t="shared" si="131"/>
        <v>330.69</v>
      </c>
      <c r="U230" s="71">
        <f t="shared" si="131"/>
        <v>330.69</v>
      </c>
      <c r="V230" s="71">
        <f t="shared" si="131"/>
        <v>330.69</v>
      </c>
      <c r="W230" s="71">
        <f t="shared" si="131"/>
        <v>330.69</v>
      </c>
      <c r="X230" s="71">
        <f t="shared" si="131"/>
        <v>330.69</v>
      </c>
      <c r="Y230" s="71">
        <f t="shared" si="131"/>
        <v>330.69</v>
      </c>
      <c r="Z230" s="71">
        <f t="shared" si="131"/>
        <v>330.69</v>
      </c>
      <c r="AA230" s="71">
        <f t="shared" si="131"/>
        <v>330.69</v>
      </c>
    </row>
    <row r="231" spans="1:27" ht="12.75" customHeight="1" collapsed="1" x14ac:dyDescent="0.2">
      <c r="A231" s="162" t="s">
        <v>1877</v>
      </c>
      <c r="B231" s="54" t="str">
        <f>"14"&amp;"."&amp;$B$800&amp;"."&amp;$B$801</f>
        <v>14.05.2023</v>
      </c>
      <c r="C231" s="134" t="s">
        <v>76</v>
      </c>
      <c r="D231" s="135">
        <f>ROUND(((D232+D233+D235+D234)/1000),5)</f>
        <v>3.4140100000000002</v>
      </c>
      <c r="E231" s="135">
        <f>ROUND(((E232+E233+E235+E234)/1000),5)</f>
        <v>3.2100900000000001</v>
      </c>
      <c r="F231" s="135">
        <f>ROUND(((F232+F233+F235+F234)/1000),5)</f>
        <v>3.1292200000000001</v>
      </c>
      <c r="G231" s="135">
        <f t="shared" ref="G231:AA231" si="132">ROUND(((G232+G233+G235+G234)/1000),5)</f>
        <v>3.1180400000000001</v>
      </c>
      <c r="H231" s="135">
        <f t="shared" si="132"/>
        <v>3.1009199999999999</v>
      </c>
      <c r="I231" s="135">
        <f t="shared" si="132"/>
        <v>3.0164599999999999</v>
      </c>
      <c r="J231" s="135">
        <f t="shared" si="132"/>
        <v>2.98583</v>
      </c>
      <c r="K231" s="135">
        <f t="shared" si="132"/>
        <v>3.1825700000000001</v>
      </c>
      <c r="L231" s="135">
        <f t="shared" si="132"/>
        <v>3.4573900000000002</v>
      </c>
      <c r="M231" s="135">
        <f t="shared" si="132"/>
        <v>3.62235</v>
      </c>
      <c r="N231" s="135">
        <f t="shared" si="132"/>
        <v>3.71584</v>
      </c>
      <c r="O231" s="135">
        <f t="shared" si="132"/>
        <v>3.7231399999999999</v>
      </c>
      <c r="P231" s="135">
        <f t="shared" si="132"/>
        <v>3.7190699999999999</v>
      </c>
      <c r="Q231" s="135">
        <f t="shared" si="132"/>
        <v>3.71896</v>
      </c>
      <c r="R231" s="135">
        <f t="shared" si="132"/>
        <v>3.7166700000000001</v>
      </c>
      <c r="S231" s="135">
        <f t="shared" si="132"/>
        <v>3.7151399999999999</v>
      </c>
      <c r="T231" s="135">
        <f t="shared" si="132"/>
        <v>3.7331300000000001</v>
      </c>
      <c r="U231" s="135">
        <f t="shared" si="132"/>
        <v>3.70472</v>
      </c>
      <c r="V231" s="135">
        <f t="shared" si="132"/>
        <v>3.73062</v>
      </c>
      <c r="W231" s="135">
        <f t="shared" si="132"/>
        <v>3.9162699999999999</v>
      </c>
      <c r="X231" s="135">
        <f t="shared" si="132"/>
        <v>4.0764100000000001</v>
      </c>
      <c r="Y231" s="135">
        <f t="shared" si="132"/>
        <v>4.0858499999999998</v>
      </c>
      <c r="Z231" s="135">
        <f t="shared" si="132"/>
        <v>3.7537199999999999</v>
      </c>
      <c r="AA231" s="135">
        <f t="shared" si="132"/>
        <v>3.5681099999999999</v>
      </c>
    </row>
    <row r="232" spans="1:27" ht="12.75" hidden="1" customHeight="1" outlineLevel="1" x14ac:dyDescent="0.2">
      <c r="A232" s="163" t="s">
        <v>1878</v>
      </c>
      <c r="B232" s="94" t="s">
        <v>238</v>
      </c>
      <c r="C232" s="70" t="s">
        <v>79</v>
      </c>
      <c r="D232" s="71">
        <v>1361.4</v>
      </c>
      <c r="E232" s="71">
        <v>1157.48</v>
      </c>
      <c r="F232" s="71">
        <v>1076.6099999999999</v>
      </c>
      <c r="G232" s="71">
        <v>1065.43</v>
      </c>
      <c r="H232" s="71">
        <v>1048.31</v>
      </c>
      <c r="I232" s="71">
        <v>963.85</v>
      </c>
      <c r="J232" s="71">
        <v>933.22</v>
      </c>
      <c r="K232" s="71">
        <v>1129.96</v>
      </c>
      <c r="L232" s="71">
        <v>1404.78</v>
      </c>
      <c r="M232" s="71">
        <v>1569.74</v>
      </c>
      <c r="N232" s="71">
        <v>1663.23</v>
      </c>
      <c r="O232" s="71">
        <v>1670.53</v>
      </c>
      <c r="P232" s="71">
        <v>1666.46</v>
      </c>
      <c r="Q232" s="71">
        <v>1666.35</v>
      </c>
      <c r="R232" s="71">
        <v>1664.06</v>
      </c>
      <c r="S232" s="71">
        <v>1662.53</v>
      </c>
      <c r="T232" s="71">
        <v>1680.52</v>
      </c>
      <c r="U232" s="71">
        <v>1652.11</v>
      </c>
      <c r="V232" s="71">
        <v>1678.01</v>
      </c>
      <c r="W232" s="71">
        <v>1863.66</v>
      </c>
      <c r="X232" s="71">
        <v>2023.8</v>
      </c>
      <c r="Y232" s="71">
        <v>2033.24</v>
      </c>
      <c r="Z232" s="71">
        <v>1701.11</v>
      </c>
      <c r="AA232" s="71">
        <v>1515.5</v>
      </c>
    </row>
    <row r="233" spans="1:27" ht="12.75" hidden="1" customHeight="1" outlineLevel="1" x14ac:dyDescent="0.2">
      <c r="A233" s="163" t="s">
        <v>1879</v>
      </c>
      <c r="B233" s="94" t="s">
        <v>90</v>
      </c>
      <c r="C233" s="70" t="s">
        <v>79</v>
      </c>
      <c r="D233" s="71">
        <f>$D$168</f>
        <v>1716.97</v>
      </c>
      <c r="E233" s="71">
        <f>$D$168</f>
        <v>1716.97</v>
      </c>
      <c r="F233" s="71">
        <f t="shared" ref="F233:AA233" si="133">$D$168</f>
        <v>1716.97</v>
      </c>
      <c r="G233" s="71">
        <f t="shared" si="133"/>
        <v>1716.97</v>
      </c>
      <c r="H233" s="71">
        <f t="shared" si="133"/>
        <v>1716.97</v>
      </c>
      <c r="I233" s="71">
        <f t="shared" si="133"/>
        <v>1716.97</v>
      </c>
      <c r="J233" s="71">
        <f t="shared" si="133"/>
        <v>1716.97</v>
      </c>
      <c r="K233" s="71">
        <f t="shared" si="133"/>
        <v>1716.97</v>
      </c>
      <c r="L233" s="71">
        <f t="shared" si="133"/>
        <v>1716.97</v>
      </c>
      <c r="M233" s="71">
        <f t="shared" si="133"/>
        <v>1716.97</v>
      </c>
      <c r="N233" s="71">
        <f t="shared" si="133"/>
        <v>1716.97</v>
      </c>
      <c r="O233" s="71">
        <f t="shared" si="133"/>
        <v>1716.97</v>
      </c>
      <c r="P233" s="71">
        <f t="shared" si="133"/>
        <v>1716.97</v>
      </c>
      <c r="Q233" s="71">
        <f t="shared" si="133"/>
        <v>1716.97</v>
      </c>
      <c r="R233" s="71">
        <f t="shared" si="133"/>
        <v>1716.97</v>
      </c>
      <c r="S233" s="71">
        <f t="shared" si="133"/>
        <v>1716.97</v>
      </c>
      <c r="T233" s="71">
        <f t="shared" si="133"/>
        <v>1716.97</v>
      </c>
      <c r="U233" s="71">
        <f t="shared" si="133"/>
        <v>1716.97</v>
      </c>
      <c r="V233" s="71">
        <f t="shared" si="133"/>
        <v>1716.97</v>
      </c>
      <c r="W233" s="71">
        <f t="shared" si="133"/>
        <v>1716.97</v>
      </c>
      <c r="X233" s="71">
        <f t="shared" si="133"/>
        <v>1716.97</v>
      </c>
      <c r="Y233" s="71">
        <f t="shared" si="133"/>
        <v>1716.97</v>
      </c>
      <c r="Z233" s="71">
        <f t="shared" si="133"/>
        <v>1716.97</v>
      </c>
      <c r="AA233" s="71">
        <f t="shared" si="133"/>
        <v>1716.97</v>
      </c>
    </row>
    <row r="234" spans="1:27" ht="12.75" hidden="1" customHeight="1" outlineLevel="1" x14ac:dyDescent="0.2">
      <c r="A234" s="163" t="s">
        <v>1880</v>
      </c>
      <c r="B234" s="94" t="s">
        <v>83</v>
      </c>
      <c r="C234" s="70" t="s">
        <v>79</v>
      </c>
      <c r="D234" s="71">
        <v>4.95</v>
      </c>
      <c r="E234" s="71">
        <v>4.95</v>
      </c>
      <c r="F234" s="71">
        <v>4.95</v>
      </c>
      <c r="G234" s="71">
        <v>4.95</v>
      </c>
      <c r="H234" s="71">
        <v>4.95</v>
      </c>
      <c r="I234" s="71">
        <v>4.95</v>
      </c>
      <c r="J234" s="71">
        <v>4.95</v>
      </c>
      <c r="K234" s="71">
        <v>4.95</v>
      </c>
      <c r="L234" s="71">
        <v>4.95</v>
      </c>
      <c r="M234" s="71">
        <v>4.95</v>
      </c>
      <c r="N234" s="71">
        <v>4.95</v>
      </c>
      <c r="O234" s="71">
        <v>4.95</v>
      </c>
      <c r="P234" s="71">
        <v>4.95</v>
      </c>
      <c r="Q234" s="71">
        <v>4.95</v>
      </c>
      <c r="R234" s="71">
        <v>4.95</v>
      </c>
      <c r="S234" s="71">
        <v>4.95</v>
      </c>
      <c r="T234" s="71">
        <v>4.95</v>
      </c>
      <c r="U234" s="71">
        <v>4.95</v>
      </c>
      <c r="V234" s="71">
        <v>4.95</v>
      </c>
      <c r="W234" s="71">
        <v>4.95</v>
      </c>
      <c r="X234" s="71">
        <v>4.95</v>
      </c>
      <c r="Y234" s="71">
        <v>4.95</v>
      </c>
      <c r="Z234" s="71">
        <v>4.95</v>
      </c>
      <c r="AA234" s="71">
        <v>4.95</v>
      </c>
    </row>
    <row r="235" spans="1:27" ht="12.75" hidden="1" customHeight="1" outlineLevel="1" x14ac:dyDescent="0.2">
      <c r="A235" s="163" t="s">
        <v>1881</v>
      </c>
      <c r="B235" s="94" t="s">
        <v>81</v>
      </c>
      <c r="C235" s="70" t="s">
        <v>79</v>
      </c>
      <c r="D235" s="71">
        <f>$D$11</f>
        <v>330.69</v>
      </c>
      <c r="E235" s="71">
        <f t="shared" ref="E235:AA235" si="134">$D$11</f>
        <v>330.69</v>
      </c>
      <c r="F235" s="71">
        <f t="shared" si="134"/>
        <v>330.69</v>
      </c>
      <c r="G235" s="71">
        <f t="shared" si="134"/>
        <v>330.69</v>
      </c>
      <c r="H235" s="71">
        <f t="shared" si="134"/>
        <v>330.69</v>
      </c>
      <c r="I235" s="71">
        <f t="shared" si="134"/>
        <v>330.69</v>
      </c>
      <c r="J235" s="71">
        <f t="shared" si="134"/>
        <v>330.69</v>
      </c>
      <c r="K235" s="71">
        <f t="shared" si="134"/>
        <v>330.69</v>
      </c>
      <c r="L235" s="71">
        <f t="shared" si="134"/>
        <v>330.69</v>
      </c>
      <c r="M235" s="71">
        <f t="shared" si="134"/>
        <v>330.69</v>
      </c>
      <c r="N235" s="71">
        <f t="shared" si="134"/>
        <v>330.69</v>
      </c>
      <c r="O235" s="71">
        <f t="shared" si="134"/>
        <v>330.69</v>
      </c>
      <c r="P235" s="71">
        <f t="shared" si="134"/>
        <v>330.69</v>
      </c>
      <c r="Q235" s="71">
        <f t="shared" si="134"/>
        <v>330.69</v>
      </c>
      <c r="R235" s="71">
        <f t="shared" si="134"/>
        <v>330.69</v>
      </c>
      <c r="S235" s="71">
        <f t="shared" si="134"/>
        <v>330.69</v>
      </c>
      <c r="T235" s="71">
        <f t="shared" si="134"/>
        <v>330.69</v>
      </c>
      <c r="U235" s="71">
        <f t="shared" si="134"/>
        <v>330.69</v>
      </c>
      <c r="V235" s="71">
        <f t="shared" si="134"/>
        <v>330.69</v>
      </c>
      <c r="W235" s="71">
        <f t="shared" si="134"/>
        <v>330.69</v>
      </c>
      <c r="X235" s="71">
        <f t="shared" si="134"/>
        <v>330.69</v>
      </c>
      <c r="Y235" s="71">
        <f t="shared" si="134"/>
        <v>330.69</v>
      </c>
      <c r="Z235" s="71">
        <f t="shared" si="134"/>
        <v>330.69</v>
      </c>
      <c r="AA235" s="71">
        <f t="shared" si="134"/>
        <v>330.69</v>
      </c>
    </row>
    <row r="236" spans="1:27" ht="12.75" customHeight="1" collapsed="1" x14ac:dyDescent="0.2">
      <c r="A236" s="162" t="s">
        <v>1882</v>
      </c>
      <c r="B236" s="54" t="str">
        <f>"15"&amp;"."&amp;$B$800&amp;"."&amp;$B$801</f>
        <v>15.05.2023</v>
      </c>
      <c r="C236" s="134" t="s">
        <v>76</v>
      </c>
      <c r="D236" s="135">
        <f>ROUND(((D237+D238+D240+D239)/1000),5)</f>
        <v>3.3666700000000001</v>
      </c>
      <c r="E236" s="135">
        <f>ROUND(((E237+E238+E240+E239)/1000),5)</f>
        <v>3.1810499999999999</v>
      </c>
      <c r="F236" s="135">
        <f>ROUND(((F237+F238+F240+F239)/1000),5)</f>
        <v>3.1238899999999998</v>
      </c>
      <c r="G236" s="135">
        <f t="shared" ref="G236:AA236" si="135">ROUND(((G237+G238+G240+G239)/1000),5)</f>
        <v>3.0953400000000002</v>
      </c>
      <c r="H236" s="135">
        <f t="shared" si="135"/>
        <v>3.1213899999999999</v>
      </c>
      <c r="I236" s="135">
        <f t="shared" si="135"/>
        <v>3.18737</v>
      </c>
      <c r="J236" s="135">
        <f t="shared" si="135"/>
        <v>3.38849</v>
      </c>
      <c r="K236" s="135">
        <f t="shared" si="135"/>
        <v>3.6242100000000002</v>
      </c>
      <c r="L236" s="135">
        <f t="shared" si="135"/>
        <v>3.9169999999999998</v>
      </c>
      <c r="M236" s="135">
        <f t="shared" si="135"/>
        <v>3.96394</v>
      </c>
      <c r="N236" s="135">
        <f t="shared" si="135"/>
        <v>3.96604</v>
      </c>
      <c r="O236" s="135">
        <f t="shared" si="135"/>
        <v>3.9802399999999998</v>
      </c>
      <c r="P236" s="135">
        <f t="shared" si="135"/>
        <v>3.97085</v>
      </c>
      <c r="Q236" s="135">
        <f t="shared" si="135"/>
        <v>4.0031400000000001</v>
      </c>
      <c r="R236" s="135">
        <f t="shared" si="135"/>
        <v>3.9687600000000001</v>
      </c>
      <c r="S236" s="135">
        <f t="shared" si="135"/>
        <v>3.96089</v>
      </c>
      <c r="T236" s="135">
        <f t="shared" si="135"/>
        <v>3.9292600000000002</v>
      </c>
      <c r="U236" s="135">
        <f t="shared" si="135"/>
        <v>3.9098000000000002</v>
      </c>
      <c r="V236" s="135">
        <f t="shared" si="135"/>
        <v>3.8686799999999999</v>
      </c>
      <c r="W236" s="135">
        <f t="shared" si="135"/>
        <v>3.8385600000000002</v>
      </c>
      <c r="X236" s="135">
        <f t="shared" si="135"/>
        <v>3.9282400000000002</v>
      </c>
      <c r="Y236" s="135">
        <f t="shared" si="135"/>
        <v>3.94997</v>
      </c>
      <c r="Z236" s="135">
        <f t="shared" si="135"/>
        <v>3.7802199999999999</v>
      </c>
      <c r="AA236" s="135">
        <f t="shared" si="135"/>
        <v>3.5633300000000001</v>
      </c>
    </row>
    <row r="237" spans="1:27" ht="12.75" hidden="1" customHeight="1" outlineLevel="1" x14ac:dyDescent="0.2">
      <c r="A237" s="163" t="s">
        <v>1883</v>
      </c>
      <c r="B237" s="94" t="s">
        <v>238</v>
      </c>
      <c r="C237" s="70" t="s">
        <v>79</v>
      </c>
      <c r="D237" s="71">
        <v>1314.06</v>
      </c>
      <c r="E237" s="71">
        <v>1128.44</v>
      </c>
      <c r="F237" s="71">
        <v>1071.28</v>
      </c>
      <c r="G237" s="71">
        <v>1042.73</v>
      </c>
      <c r="H237" s="71">
        <v>1068.78</v>
      </c>
      <c r="I237" s="71">
        <v>1134.76</v>
      </c>
      <c r="J237" s="71">
        <v>1335.88</v>
      </c>
      <c r="K237" s="71">
        <v>1571.6</v>
      </c>
      <c r="L237" s="71">
        <v>1864.39</v>
      </c>
      <c r="M237" s="71">
        <v>1911.33</v>
      </c>
      <c r="N237" s="71">
        <v>1913.43</v>
      </c>
      <c r="O237" s="71">
        <v>1927.63</v>
      </c>
      <c r="P237" s="71">
        <v>1918.24</v>
      </c>
      <c r="Q237" s="71">
        <v>1950.53</v>
      </c>
      <c r="R237" s="71">
        <v>1916.15</v>
      </c>
      <c r="S237" s="71">
        <v>1908.28</v>
      </c>
      <c r="T237" s="71">
        <v>1876.65</v>
      </c>
      <c r="U237" s="71">
        <v>1857.19</v>
      </c>
      <c r="V237" s="71">
        <v>1816.07</v>
      </c>
      <c r="W237" s="71">
        <v>1785.95</v>
      </c>
      <c r="X237" s="71">
        <v>1875.63</v>
      </c>
      <c r="Y237" s="71">
        <v>1897.36</v>
      </c>
      <c r="Z237" s="71">
        <v>1727.61</v>
      </c>
      <c r="AA237" s="71">
        <v>1510.72</v>
      </c>
    </row>
    <row r="238" spans="1:27" ht="12.75" hidden="1" customHeight="1" outlineLevel="1" x14ac:dyDescent="0.2">
      <c r="A238" s="163" t="s">
        <v>1884</v>
      </c>
      <c r="B238" s="94" t="s">
        <v>90</v>
      </c>
      <c r="C238" s="70" t="s">
        <v>79</v>
      </c>
      <c r="D238" s="71">
        <f>$D$168</f>
        <v>1716.97</v>
      </c>
      <c r="E238" s="71">
        <f>$D$168</f>
        <v>1716.97</v>
      </c>
      <c r="F238" s="71">
        <f t="shared" ref="F238:AA238" si="136">$D$168</f>
        <v>1716.97</v>
      </c>
      <c r="G238" s="71">
        <f t="shared" si="136"/>
        <v>1716.97</v>
      </c>
      <c r="H238" s="71">
        <f t="shared" si="136"/>
        <v>1716.97</v>
      </c>
      <c r="I238" s="71">
        <f t="shared" si="136"/>
        <v>1716.97</v>
      </c>
      <c r="J238" s="71">
        <f t="shared" si="136"/>
        <v>1716.97</v>
      </c>
      <c r="K238" s="71">
        <f t="shared" si="136"/>
        <v>1716.97</v>
      </c>
      <c r="L238" s="71">
        <f t="shared" si="136"/>
        <v>1716.97</v>
      </c>
      <c r="M238" s="71">
        <f t="shared" si="136"/>
        <v>1716.97</v>
      </c>
      <c r="N238" s="71">
        <f t="shared" si="136"/>
        <v>1716.97</v>
      </c>
      <c r="O238" s="71">
        <f t="shared" si="136"/>
        <v>1716.97</v>
      </c>
      <c r="P238" s="71">
        <f t="shared" si="136"/>
        <v>1716.97</v>
      </c>
      <c r="Q238" s="71">
        <f t="shared" si="136"/>
        <v>1716.97</v>
      </c>
      <c r="R238" s="71">
        <f t="shared" si="136"/>
        <v>1716.97</v>
      </c>
      <c r="S238" s="71">
        <f t="shared" si="136"/>
        <v>1716.97</v>
      </c>
      <c r="T238" s="71">
        <f t="shared" si="136"/>
        <v>1716.97</v>
      </c>
      <c r="U238" s="71">
        <f t="shared" si="136"/>
        <v>1716.97</v>
      </c>
      <c r="V238" s="71">
        <f t="shared" si="136"/>
        <v>1716.97</v>
      </c>
      <c r="W238" s="71">
        <f t="shared" si="136"/>
        <v>1716.97</v>
      </c>
      <c r="X238" s="71">
        <f t="shared" si="136"/>
        <v>1716.97</v>
      </c>
      <c r="Y238" s="71">
        <f t="shared" si="136"/>
        <v>1716.97</v>
      </c>
      <c r="Z238" s="71">
        <f t="shared" si="136"/>
        <v>1716.97</v>
      </c>
      <c r="AA238" s="71">
        <f t="shared" si="136"/>
        <v>1716.97</v>
      </c>
    </row>
    <row r="239" spans="1:27" ht="12.75" hidden="1" customHeight="1" outlineLevel="1" x14ac:dyDescent="0.2">
      <c r="A239" s="163" t="s">
        <v>1885</v>
      </c>
      <c r="B239" s="94" t="s">
        <v>83</v>
      </c>
      <c r="C239" s="70" t="s">
        <v>79</v>
      </c>
      <c r="D239" s="71">
        <v>4.95</v>
      </c>
      <c r="E239" s="71">
        <v>4.95</v>
      </c>
      <c r="F239" s="71">
        <v>4.95</v>
      </c>
      <c r="G239" s="71">
        <v>4.95</v>
      </c>
      <c r="H239" s="71">
        <v>4.95</v>
      </c>
      <c r="I239" s="71">
        <v>4.95</v>
      </c>
      <c r="J239" s="71">
        <v>4.95</v>
      </c>
      <c r="K239" s="71">
        <v>4.95</v>
      </c>
      <c r="L239" s="71">
        <v>4.95</v>
      </c>
      <c r="M239" s="71">
        <v>4.95</v>
      </c>
      <c r="N239" s="71">
        <v>4.95</v>
      </c>
      <c r="O239" s="71">
        <v>4.95</v>
      </c>
      <c r="P239" s="71">
        <v>4.95</v>
      </c>
      <c r="Q239" s="71">
        <v>4.95</v>
      </c>
      <c r="R239" s="71">
        <v>4.95</v>
      </c>
      <c r="S239" s="71">
        <v>4.95</v>
      </c>
      <c r="T239" s="71">
        <v>4.95</v>
      </c>
      <c r="U239" s="71">
        <v>4.95</v>
      </c>
      <c r="V239" s="71">
        <v>4.95</v>
      </c>
      <c r="W239" s="71">
        <v>4.95</v>
      </c>
      <c r="X239" s="71">
        <v>4.95</v>
      </c>
      <c r="Y239" s="71">
        <v>4.95</v>
      </c>
      <c r="Z239" s="71">
        <v>4.95</v>
      </c>
      <c r="AA239" s="71">
        <v>4.95</v>
      </c>
    </row>
    <row r="240" spans="1:27" ht="12.75" hidden="1" customHeight="1" outlineLevel="1" x14ac:dyDescent="0.2">
      <c r="A240" s="163" t="s">
        <v>1886</v>
      </c>
      <c r="B240" s="94" t="s">
        <v>81</v>
      </c>
      <c r="C240" s="70" t="s">
        <v>79</v>
      </c>
      <c r="D240" s="71">
        <f>$D$11</f>
        <v>330.69</v>
      </c>
      <c r="E240" s="71">
        <f t="shared" ref="E240:AA240" si="137">$D$11</f>
        <v>330.69</v>
      </c>
      <c r="F240" s="71">
        <f t="shared" si="137"/>
        <v>330.69</v>
      </c>
      <c r="G240" s="71">
        <f t="shared" si="137"/>
        <v>330.69</v>
      </c>
      <c r="H240" s="71">
        <f t="shared" si="137"/>
        <v>330.69</v>
      </c>
      <c r="I240" s="71">
        <f t="shared" si="137"/>
        <v>330.69</v>
      </c>
      <c r="J240" s="71">
        <f t="shared" si="137"/>
        <v>330.69</v>
      </c>
      <c r="K240" s="71">
        <f t="shared" si="137"/>
        <v>330.69</v>
      </c>
      <c r="L240" s="71">
        <f t="shared" si="137"/>
        <v>330.69</v>
      </c>
      <c r="M240" s="71">
        <f t="shared" si="137"/>
        <v>330.69</v>
      </c>
      <c r="N240" s="71">
        <f t="shared" si="137"/>
        <v>330.69</v>
      </c>
      <c r="O240" s="71">
        <f t="shared" si="137"/>
        <v>330.69</v>
      </c>
      <c r="P240" s="71">
        <f t="shared" si="137"/>
        <v>330.69</v>
      </c>
      <c r="Q240" s="71">
        <f t="shared" si="137"/>
        <v>330.69</v>
      </c>
      <c r="R240" s="71">
        <f t="shared" si="137"/>
        <v>330.69</v>
      </c>
      <c r="S240" s="71">
        <f t="shared" si="137"/>
        <v>330.69</v>
      </c>
      <c r="T240" s="71">
        <f t="shared" si="137"/>
        <v>330.69</v>
      </c>
      <c r="U240" s="71">
        <f t="shared" si="137"/>
        <v>330.69</v>
      </c>
      <c r="V240" s="71">
        <f t="shared" si="137"/>
        <v>330.69</v>
      </c>
      <c r="W240" s="71">
        <f t="shared" si="137"/>
        <v>330.69</v>
      </c>
      <c r="X240" s="71">
        <f t="shared" si="137"/>
        <v>330.69</v>
      </c>
      <c r="Y240" s="71">
        <f t="shared" si="137"/>
        <v>330.69</v>
      </c>
      <c r="Z240" s="71">
        <f t="shared" si="137"/>
        <v>330.69</v>
      </c>
      <c r="AA240" s="71">
        <f t="shared" si="137"/>
        <v>330.69</v>
      </c>
    </row>
    <row r="241" spans="1:27" ht="12.75" customHeight="1" collapsed="1" x14ac:dyDescent="0.2">
      <c r="A241" s="162" t="s">
        <v>1887</v>
      </c>
      <c r="B241" s="54" t="str">
        <f>"16"&amp;"."&amp;$B$800&amp;"."&amp;$B$801</f>
        <v>16.05.2023</v>
      </c>
      <c r="C241" s="134" t="s">
        <v>76</v>
      </c>
      <c r="D241" s="135">
        <f>ROUND(((D242+D243+D245+D244)/1000),5)</f>
        <v>3.3115800000000002</v>
      </c>
      <c r="E241" s="135">
        <f>ROUND(((E242+E243+E245+E244)/1000),5)</f>
        <v>3.2145199999999998</v>
      </c>
      <c r="F241" s="135">
        <f>ROUND(((F242+F243+F245+F244)/1000),5)</f>
        <v>3.1287199999999999</v>
      </c>
      <c r="G241" s="135">
        <f t="shared" ref="G241:AA241" si="138">ROUND(((G242+G243+G245+G244)/1000),5)</f>
        <v>3.1149100000000001</v>
      </c>
      <c r="H241" s="135">
        <f t="shared" si="138"/>
        <v>3.1271399999999998</v>
      </c>
      <c r="I241" s="135">
        <f t="shared" si="138"/>
        <v>3.2586499999999998</v>
      </c>
      <c r="J241" s="135">
        <f t="shared" si="138"/>
        <v>3.44163</v>
      </c>
      <c r="K241" s="135">
        <f t="shared" si="138"/>
        <v>3.6277599999999999</v>
      </c>
      <c r="L241" s="135">
        <f t="shared" si="138"/>
        <v>3.83229</v>
      </c>
      <c r="M241" s="135">
        <f t="shared" si="138"/>
        <v>4.0178200000000004</v>
      </c>
      <c r="N241" s="135">
        <f t="shared" si="138"/>
        <v>4.0128700000000004</v>
      </c>
      <c r="O241" s="135">
        <f t="shared" si="138"/>
        <v>3.9117799999999998</v>
      </c>
      <c r="P241" s="135">
        <f t="shared" si="138"/>
        <v>3.9222999999999999</v>
      </c>
      <c r="Q241" s="135">
        <f t="shared" si="138"/>
        <v>3.9480300000000002</v>
      </c>
      <c r="R241" s="135">
        <f t="shared" si="138"/>
        <v>3.94537</v>
      </c>
      <c r="S241" s="135">
        <f t="shared" si="138"/>
        <v>3.9122300000000001</v>
      </c>
      <c r="T241" s="135">
        <f t="shared" si="138"/>
        <v>3.8100900000000002</v>
      </c>
      <c r="U241" s="135">
        <f t="shared" si="138"/>
        <v>3.76668</v>
      </c>
      <c r="V241" s="135">
        <f t="shared" si="138"/>
        <v>3.7620399999999998</v>
      </c>
      <c r="W241" s="135">
        <f t="shared" si="138"/>
        <v>3.7742599999999999</v>
      </c>
      <c r="X241" s="135">
        <f t="shared" si="138"/>
        <v>3.9638300000000002</v>
      </c>
      <c r="Y241" s="135">
        <f t="shared" si="138"/>
        <v>3.9415399999999998</v>
      </c>
      <c r="Z241" s="135">
        <f t="shared" si="138"/>
        <v>3.7139700000000002</v>
      </c>
      <c r="AA241" s="135">
        <f t="shared" si="138"/>
        <v>3.5029499999999998</v>
      </c>
    </row>
    <row r="242" spans="1:27" ht="12.75" hidden="1" customHeight="1" outlineLevel="1" x14ac:dyDescent="0.2">
      <c r="A242" s="163" t="s">
        <v>1888</v>
      </c>
      <c r="B242" s="94" t="s">
        <v>238</v>
      </c>
      <c r="C242" s="70" t="s">
        <v>79</v>
      </c>
      <c r="D242" s="71">
        <v>1258.97</v>
      </c>
      <c r="E242" s="71">
        <v>1161.9100000000001</v>
      </c>
      <c r="F242" s="71">
        <v>1076.1099999999999</v>
      </c>
      <c r="G242" s="71">
        <v>1062.3</v>
      </c>
      <c r="H242" s="71">
        <v>1074.53</v>
      </c>
      <c r="I242" s="71">
        <v>1206.04</v>
      </c>
      <c r="J242" s="71">
        <v>1389.02</v>
      </c>
      <c r="K242" s="71">
        <v>1575.15</v>
      </c>
      <c r="L242" s="71">
        <v>1779.68</v>
      </c>
      <c r="M242" s="71">
        <v>1965.21</v>
      </c>
      <c r="N242" s="71">
        <v>1960.26</v>
      </c>
      <c r="O242" s="71">
        <v>1859.17</v>
      </c>
      <c r="P242" s="71">
        <v>1869.69</v>
      </c>
      <c r="Q242" s="71">
        <v>1895.42</v>
      </c>
      <c r="R242" s="71">
        <v>1892.76</v>
      </c>
      <c r="S242" s="71">
        <v>1859.62</v>
      </c>
      <c r="T242" s="71">
        <v>1757.48</v>
      </c>
      <c r="U242" s="71">
        <v>1714.07</v>
      </c>
      <c r="V242" s="71">
        <v>1709.43</v>
      </c>
      <c r="W242" s="71">
        <v>1721.65</v>
      </c>
      <c r="X242" s="71">
        <v>1911.22</v>
      </c>
      <c r="Y242" s="71">
        <v>1888.93</v>
      </c>
      <c r="Z242" s="71">
        <v>1661.36</v>
      </c>
      <c r="AA242" s="71">
        <v>1450.34</v>
      </c>
    </row>
    <row r="243" spans="1:27" ht="12.75" hidden="1" customHeight="1" outlineLevel="1" x14ac:dyDescent="0.2">
      <c r="A243" s="163" t="s">
        <v>1889</v>
      </c>
      <c r="B243" s="94" t="s">
        <v>90</v>
      </c>
      <c r="C243" s="70" t="s">
        <v>79</v>
      </c>
      <c r="D243" s="71">
        <f>$D$168</f>
        <v>1716.97</v>
      </c>
      <c r="E243" s="71">
        <f>$D$168</f>
        <v>1716.97</v>
      </c>
      <c r="F243" s="71">
        <f t="shared" ref="F243:AA243" si="139">$D$168</f>
        <v>1716.97</v>
      </c>
      <c r="G243" s="71">
        <f t="shared" si="139"/>
        <v>1716.97</v>
      </c>
      <c r="H243" s="71">
        <f t="shared" si="139"/>
        <v>1716.97</v>
      </c>
      <c r="I243" s="71">
        <f t="shared" si="139"/>
        <v>1716.97</v>
      </c>
      <c r="J243" s="71">
        <f t="shared" si="139"/>
        <v>1716.97</v>
      </c>
      <c r="K243" s="71">
        <f t="shared" si="139"/>
        <v>1716.97</v>
      </c>
      <c r="L243" s="71">
        <f t="shared" si="139"/>
        <v>1716.97</v>
      </c>
      <c r="M243" s="71">
        <f t="shared" si="139"/>
        <v>1716.97</v>
      </c>
      <c r="N243" s="71">
        <f t="shared" si="139"/>
        <v>1716.97</v>
      </c>
      <c r="O243" s="71">
        <f t="shared" si="139"/>
        <v>1716.97</v>
      </c>
      <c r="P243" s="71">
        <f t="shared" si="139"/>
        <v>1716.97</v>
      </c>
      <c r="Q243" s="71">
        <f t="shared" si="139"/>
        <v>1716.97</v>
      </c>
      <c r="R243" s="71">
        <f t="shared" si="139"/>
        <v>1716.97</v>
      </c>
      <c r="S243" s="71">
        <f t="shared" si="139"/>
        <v>1716.97</v>
      </c>
      <c r="T243" s="71">
        <f t="shared" si="139"/>
        <v>1716.97</v>
      </c>
      <c r="U243" s="71">
        <f t="shared" si="139"/>
        <v>1716.97</v>
      </c>
      <c r="V243" s="71">
        <f t="shared" si="139"/>
        <v>1716.97</v>
      </c>
      <c r="W243" s="71">
        <f t="shared" si="139"/>
        <v>1716.97</v>
      </c>
      <c r="X243" s="71">
        <f t="shared" si="139"/>
        <v>1716.97</v>
      </c>
      <c r="Y243" s="71">
        <f t="shared" si="139"/>
        <v>1716.97</v>
      </c>
      <c r="Z243" s="71">
        <f t="shared" si="139"/>
        <v>1716.97</v>
      </c>
      <c r="AA243" s="71">
        <f t="shared" si="139"/>
        <v>1716.97</v>
      </c>
    </row>
    <row r="244" spans="1:27" ht="12.75" hidden="1" customHeight="1" outlineLevel="1" x14ac:dyDescent="0.2">
      <c r="A244" s="163" t="s">
        <v>1890</v>
      </c>
      <c r="B244" s="94" t="s">
        <v>83</v>
      </c>
      <c r="C244" s="70" t="s">
        <v>79</v>
      </c>
      <c r="D244" s="71">
        <v>4.95</v>
      </c>
      <c r="E244" s="71">
        <v>4.95</v>
      </c>
      <c r="F244" s="71">
        <v>4.95</v>
      </c>
      <c r="G244" s="71">
        <v>4.95</v>
      </c>
      <c r="H244" s="71">
        <v>4.95</v>
      </c>
      <c r="I244" s="71">
        <v>4.95</v>
      </c>
      <c r="J244" s="71">
        <v>4.95</v>
      </c>
      <c r="K244" s="71">
        <v>4.95</v>
      </c>
      <c r="L244" s="71">
        <v>4.95</v>
      </c>
      <c r="M244" s="71">
        <v>4.95</v>
      </c>
      <c r="N244" s="71">
        <v>4.95</v>
      </c>
      <c r="O244" s="71">
        <v>4.95</v>
      </c>
      <c r="P244" s="71">
        <v>4.95</v>
      </c>
      <c r="Q244" s="71">
        <v>4.95</v>
      </c>
      <c r="R244" s="71">
        <v>4.95</v>
      </c>
      <c r="S244" s="71">
        <v>4.95</v>
      </c>
      <c r="T244" s="71">
        <v>4.95</v>
      </c>
      <c r="U244" s="71">
        <v>4.95</v>
      </c>
      <c r="V244" s="71">
        <v>4.95</v>
      </c>
      <c r="W244" s="71">
        <v>4.95</v>
      </c>
      <c r="X244" s="71">
        <v>4.95</v>
      </c>
      <c r="Y244" s="71">
        <v>4.95</v>
      </c>
      <c r="Z244" s="71">
        <v>4.95</v>
      </c>
      <c r="AA244" s="71">
        <v>4.95</v>
      </c>
    </row>
    <row r="245" spans="1:27" ht="12.75" hidden="1" customHeight="1" outlineLevel="1" x14ac:dyDescent="0.2">
      <c r="A245" s="163" t="s">
        <v>1891</v>
      </c>
      <c r="B245" s="94" t="s">
        <v>81</v>
      </c>
      <c r="C245" s="70" t="s">
        <v>79</v>
      </c>
      <c r="D245" s="71">
        <f>$D$11</f>
        <v>330.69</v>
      </c>
      <c r="E245" s="71">
        <f t="shared" ref="E245:AA245" si="140">$D$11</f>
        <v>330.69</v>
      </c>
      <c r="F245" s="71">
        <f t="shared" si="140"/>
        <v>330.69</v>
      </c>
      <c r="G245" s="71">
        <f t="shared" si="140"/>
        <v>330.69</v>
      </c>
      <c r="H245" s="71">
        <f t="shared" si="140"/>
        <v>330.69</v>
      </c>
      <c r="I245" s="71">
        <f t="shared" si="140"/>
        <v>330.69</v>
      </c>
      <c r="J245" s="71">
        <f t="shared" si="140"/>
        <v>330.69</v>
      </c>
      <c r="K245" s="71">
        <f t="shared" si="140"/>
        <v>330.69</v>
      </c>
      <c r="L245" s="71">
        <f t="shared" si="140"/>
        <v>330.69</v>
      </c>
      <c r="M245" s="71">
        <f t="shared" si="140"/>
        <v>330.69</v>
      </c>
      <c r="N245" s="71">
        <f t="shared" si="140"/>
        <v>330.69</v>
      </c>
      <c r="O245" s="71">
        <f t="shared" si="140"/>
        <v>330.69</v>
      </c>
      <c r="P245" s="71">
        <f t="shared" si="140"/>
        <v>330.69</v>
      </c>
      <c r="Q245" s="71">
        <f t="shared" si="140"/>
        <v>330.69</v>
      </c>
      <c r="R245" s="71">
        <f t="shared" si="140"/>
        <v>330.69</v>
      </c>
      <c r="S245" s="71">
        <f t="shared" si="140"/>
        <v>330.69</v>
      </c>
      <c r="T245" s="71">
        <f t="shared" si="140"/>
        <v>330.69</v>
      </c>
      <c r="U245" s="71">
        <f t="shared" si="140"/>
        <v>330.69</v>
      </c>
      <c r="V245" s="71">
        <f t="shared" si="140"/>
        <v>330.69</v>
      </c>
      <c r="W245" s="71">
        <f t="shared" si="140"/>
        <v>330.69</v>
      </c>
      <c r="X245" s="71">
        <f t="shared" si="140"/>
        <v>330.69</v>
      </c>
      <c r="Y245" s="71">
        <f t="shared" si="140"/>
        <v>330.69</v>
      </c>
      <c r="Z245" s="71">
        <f t="shared" si="140"/>
        <v>330.69</v>
      </c>
      <c r="AA245" s="71">
        <f t="shared" si="140"/>
        <v>330.69</v>
      </c>
    </row>
    <row r="246" spans="1:27" ht="12.75" customHeight="1" collapsed="1" x14ac:dyDescent="0.2">
      <c r="A246" s="162" t="s">
        <v>1892</v>
      </c>
      <c r="B246" s="54" t="str">
        <f>"17"&amp;"."&amp;$B$800&amp;"."&amp;$B$801</f>
        <v>17.05.2023</v>
      </c>
      <c r="C246" s="134" t="s">
        <v>76</v>
      </c>
      <c r="D246" s="135">
        <f>ROUND(((D247+D248+D250+D249)/1000),5)</f>
        <v>3.2189999999999999</v>
      </c>
      <c r="E246" s="135">
        <f>ROUND(((E247+E248+E250+E249)/1000),5)</f>
        <v>3.1238999999999999</v>
      </c>
      <c r="F246" s="135">
        <f>ROUND(((F247+F248+F250+F249)/1000),5)</f>
        <v>3.0478000000000001</v>
      </c>
      <c r="G246" s="135">
        <f t="shared" ref="G246:AA246" si="141">ROUND(((G247+G248+G250+G249)/1000),5)</f>
        <v>2.9898199999999999</v>
      </c>
      <c r="H246" s="135">
        <f t="shared" si="141"/>
        <v>3.0226700000000002</v>
      </c>
      <c r="I246" s="135">
        <f t="shared" si="141"/>
        <v>3.1268500000000001</v>
      </c>
      <c r="J246" s="135">
        <f t="shared" si="141"/>
        <v>3.3765000000000001</v>
      </c>
      <c r="K246" s="135">
        <f t="shared" si="141"/>
        <v>3.5898699999999999</v>
      </c>
      <c r="L246" s="135">
        <f t="shared" si="141"/>
        <v>3.7601599999999999</v>
      </c>
      <c r="M246" s="135">
        <f t="shared" si="141"/>
        <v>3.92991</v>
      </c>
      <c r="N246" s="135">
        <f t="shared" si="141"/>
        <v>3.8967000000000001</v>
      </c>
      <c r="O246" s="135">
        <f t="shared" si="141"/>
        <v>3.90395</v>
      </c>
      <c r="P246" s="135">
        <f t="shared" si="141"/>
        <v>3.90394</v>
      </c>
      <c r="Q246" s="135">
        <f t="shared" si="141"/>
        <v>3.9217900000000001</v>
      </c>
      <c r="R246" s="135">
        <f t="shared" si="141"/>
        <v>3.9182800000000002</v>
      </c>
      <c r="S246" s="135">
        <f t="shared" si="141"/>
        <v>3.8362699999999998</v>
      </c>
      <c r="T246" s="135">
        <f t="shared" si="141"/>
        <v>3.7605300000000002</v>
      </c>
      <c r="U246" s="135">
        <f t="shared" si="141"/>
        <v>3.7251599999999998</v>
      </c>
      <c r="V246" s="135">
        <f t="shared" si="141"/>
        <v>3.7049400000000001</v>
      </c>
      <c r="W246" s="135">
        <f t="shared" si="141"/>
        <v>3.75421</v>
      </c>
      <c r="X246" s="135">
        <f t="shared" si="141"/>
        <v>3.8005599999999999</v>
      </c>
      <c r="Y246" s="135">
        <f t="shared" si="141"/>
        <v>3.8942899999999998</v>
      </c>
      <c r="Z246" s="135">
        <f t="shared" si="141"/>
        <v>3.6598000000000002</v>
      </c>
      <c r="AA246" s="135">
        <f t="shared" si="141"/>
        <v>3.42822</v>
      </c>
    </row>
    <row r="247" spans="1:27" ht="12.75" hidden="1" customHeight="1" outlineLevel="1" x14ac:dyDescent="0.2">
      <c r="A247" s="163" t="s">
        <v>1893</v>
      </c>
      <c r="B247" s="94" t="s">
        <v>238</v>
      </c>
      <c r="C247" s="70" t="s">
        <v>79</v>
      </c>
      <c r="D247" s="71">
        <v>1166.3900000000001</v>
      </c>
      <c r="E247" s="71">
        <v>1071.29</v>
      </c>
      <c r="F247" s="71">
        <v>995.19</v>
      </c>
      <c r="G247" s="71">
        <v>937.21</v>
      </c>
      <c r="H247" s="71">
        <v>970.06</v>
      </c>
      <c r="I247" s="71">
        <v>1074.24</v>
      </c>
      <c r="J247" s="71">
        <v>1323.89</v>
      </c>
      <c r="K247" s="71">
        <v>1537.26</v>
      </c>
      <c r="L247" s="71">
        <v>1707.55</v>
      </c>
      <c r="M247" s="71">
        <v>1877.3</v>
      </c>
      <c r="N247" s="71">
        <v>1844.09</v>
      </c>
      <c r="O247" s="71">
        <v>1851.34</v>
      </c>
      <c r="P247" s="71">
        <v>1851.33</v>
      </c>
      <c r="Q247" s="71">
        <v>1869.18</v>
      </c>
      <c r="R247" s="71">
        <v>1865.67</v>
      </c>
      <c r="S247" s="71">
        <v>1783.66</v>
      </c>
      <c r="T247" s="71">
        <v>1707.92</v>
      </c>
      <c r="U247" s="71">
        <v>1672.55</v>
      </c>
      <c r="V247" s="71">
        <v>1652.33</v>
      </c>
      <c r="W247" s="71">
        <v>1701.6</v>
      </c>
      <c r="X247" s="71">
        <v>1747.95</v>
      </c>
      <c r="Y247" s="71">
        <v>1841.68</v>
      </c>
      <c r="Z247" s="71">
        <v>1607.19</v>
      </c>
      <c r="AA247" s="71">
        <v>1375.61</v>
      </c>
    </row>
    <row r="248" spans="1:27" ht="12.75" hidden="1" customHeight="1" outlineLevel="1" x14ac:dyDescent="0.2">
      <c r="A248" s="163" t="s">
        <v>1894</v>
      </c>
      <c r="B248" s="94" t="s">
        <v>90</v>
      </c>
      <c r="C248" s="70" t="s">
        <v>79</v>
      </c>
      <c r="D248" s="71">
        <f>$D$168</f>
        <v>1716.97</v>
      </c>
      <c r="E248" s="71">
        <f>$D$168</f>
        <v>1716.97</v>
      </c>
      <c r="F248" s="71">
        <f t="shared" ref="F248:AA248" si="142">$D$168</f>
        <v>1716.97</v>
      </c>
      <c r="G248" s="71">
        <f t="shared" si="142"/>
        <v>1716.97</v>
      </c>
      <c r="H248" s="71">
        <f t="shared" si="142"/>
        <v>1716.97</v>
      </c>
      <c r="I248" s="71">
        <f t="shared" si="142"/>
        <v>1716.97</v>
      </c>
      <c r="J248" s="71">
        <f t="shared" si="142"/>
        <v>1716.97</v>
      </c>
      <c r="K248" s="71">
        <f t="shared" si="142"/>
        <v>1716.97</v>
      </c>
      <c r="L248" s="71">
        <f t="shared" si="142"/>
        <v>1716.97</v>
      </c>
      <c r="M248" s="71">
        <f t="shared" si="142"/>
        <v>1716.97</v>
      </c>
      <c r="N248" s="71">
        <f t="shared" si="142"/>
        <v>1716.97</v>
      </c>
      <c r="O248" s="71">
        <f t="shared" si="142"/>
        <v>1716.97</v>
      </c>
      <c r="P248" s="71">
        <f t="shared" si="142"/>
        <v>1716.97</v>
      </c>
      <c r="Q248" s="71">
        <f t="shared" si="142"/>
        <v>1716.97</v>
      </c>
      <c r="R248" s="71">
        <f t="shared" si="142"/>
        <v>1716.97</v>
      </c>
      <c r="S248" s="71">
        <f t="shared" si="142"/>
        <v>1716.97</v>
      </c>
      <c r="T248" s="71">
        <f t="shared" si="142"/>
        <v>1716.97</v>
      </c>
      <c r="U248" s="71">
        <f t="shared" si="142"/>
        <v>1716.97</v>
      </c>
      <c r="V248" s="71">
        <f t="shared" si="142"/>
        <v>1716.97</v>
      </c>
      <c r="W248" s="71">
        <f t="shared" si="142"/>
        <v>1716.97</v>
      </c>
      <c r="X248" s="71">
        <f t="shared" si="142"/>
        <v>1716.97</v>
      </c>
      <c r="Y248" s="71">
        <f t="shared" si="142"/>
        <v>1716.97</v>
      </c>
      <c r="Z248" s="71">
        <f t="shared" si="142"/>
        <v>1716.97</v>
      </c>
      <c r="AA248" s="71">
        <f t="shared" si="142"/>
        <v>1716.97</v>
      </c>
    </row>
    <row r="249" spans="1:27" ht="12.75" hidden="1" customHeight="1" outlineLevel="1" x14ac:dyDescent="0.2">
      <c r="A249" s="163" t="s">
        <v>1895</v>
      </c>
      <c r="B249" s="94" t="s">
        <v>83</v>
      </c>
      <c r="C249" s="70" t="s">
        <v>79</v>
      </c>
      <c r="D249" s="71">
        <v>4.95</v>
      </c>
      <c r="E249" s="71">
        <v>4.95</v>
      </c>
      <c r="F249" s="71">
        <v>4.95</v>
      </c>
      <c r="G249" s="71">
        <v>4.95</v>
      </c>
      <c r="H249" s="71">
        <v>4.95</v>
      </c>
      <c r="I249" s="71">
        <v>4.95</v>
      </c>
      <c r="J249" s="71">
        <v>4.95</v>
      </c>
      <c r="K249" s="71">
        <v>4.95</v>
      </c>
      <c r="L249" s="71">
        <v>4.95</v>
      </c>
      <c r="M249" s="71">
        <v>4.95</v>
      </c>
      <c r="N249" s="71">
        <v>4.95</v>
      </c>
      <c r="O249" s="71">
        <v>4.95</v>
      </c>
      <c r="P249" s="71">
        <v>4.95</v>
      </c>
      <c r="Q249" s="71">
        <v>4.95</v>
      </c>
      <c r="R249" s="71">
        <v>4.95</v>
      </c>
      <c r="S249" s="71">
        <v>4.95</v>
      </c>
      <c r="T249" s="71">
        <v>4.95</v>
      </c>
      <c r="U249" s="71">
        <v>4.95</v>
      </c>
      <c r="V249" s="71">
        <v>4.95</v>
      </c>
      <c r="W249" s="71">
        <v>4.95</v>
      </c>
      <c r="X249" s="71">
        <v>4.95</v>
      </c>
      <c r="Y249" s="71">
        <v>4.95</v>
      </c>
      <c r="Z249" s="71">
        <v>4.95</v>
      </c>
      <c r="AA249" s="71">
        <v>4.95</v>
      </c>
    </row>
    <row r="250" spans="1:27" ht="12.75" hidden="1" customHeight="1" outlineLevel="1" x14ac:dyDescent="0.2">
      <c r="A250" s="163" t="s">
        <v>1896</v>
      </c>
      <c r="B250" s="94" t="s">
        <v>81</v>
      </c>
      <c r="C250" s="70" t="s">
        <v>79</v>
      </c>
      <c r="D250" s="71">
        <f>$D$11</f>
        <v>330.69</v>
      </c>
      <c r="E250" s="71">
        <f t="shared" ref="E250:AA250" si="143">$D$11</f>
        <v>330.69</v>
      </c>
      <c r="F250" s="71">
        <f t="shared" si="143"/>
        <v>330.69</v>
      </c>
      <c r="G250" s="71">
        <f t="shared" si="143"/>
        <v>330.69</v>
      </c>
      <c r="H250" s="71">
        <f t="shared" si="143"/>
        <v>330.69</v>
      </c>
      <c r="I250" s="71">
        <f t="shared" si="143"/>
        <v>330.69</v>
      </c>
      <c r="J250" s="71">
        <f t="shared" si="143"/>
        <v>330.69</v>
      </c>
      <c r="K250" s="71">
        <f t="shared" si="143"/>
        <v>330.69</v>
      </c>
      <c r="L250" s="71">
        <f t="shared" si="143"/>
        <v>330.69</v>
      </c>
      <c r="M250" s="71">
        <f t="shared" si="143"/>
        <v>330.69</v>
      </c>
      <c r="N250" s="71">
        <f t="shared" si="143"/>
        <v>330.69</v>
      </c>
      <c r="O250" s="71">
        <f t="shared" si="143"/>
        <v>330.69</v>
      </c>
      <c r="P250" s="71">
        <f t="shared" si="143"/>
        <v>330.69</v>
      </c>
      <c r="Q250" s="71">
        <f t="shared" si="143"/>
        <v>330.69</v>
      </c>
      <c r="R250" s="71">
        <f t="shared" si="143"/>
        <v>330.69</v>
      </c>
      <c r="S250" s="71">
        <f t="shared" si="143"/>
        <v>330.69</v>
      </c>
      <c r="T250" s="71">
        <f t="shared" si="143"/>
        <v>330.69</v>
      </c>
      <c r="U250" s="71">
        <f t="shared" si="143"/>
        <v>330.69</v>
      </c>
      <c r="V250" s="71">
        <f t="shared" si="143"/>
        <v>330.69</v>
      </c>
      <c r="W250" s="71">
        <f t="shared" si="143"/>
        <v>330.69</v>
      </c>
      <c r="X250" s="71">
        <f t="shared" si="143"/>
        <v>330.69</v>
      </c>
      <c r="Y250" s="71">
        <f t="shared" si="143"/>
        <v>330.69</v>
      </c>
      <c r="Z250" s="71">
        <f t="shared" si="143"/>
        <v>330.69</v>
      </c>
      <c r="AA250" s="71">
        <f t="shared" si="143"/>
        <v>330.69</v>
      </c>
    </row>
    <row r="251" spans="1:27" ht="12.75" customHeight="1" collapsed="1" x14ac:dyDescent="0.2">
      <c r="A251" s="162" t="s">
        <v>1897</v>
      </c>
      <c r="B251" s="54" t="str">
        <f>"18"&amp;"."&amp;$B$800&amp;"."&amp;$B$801</f>
        <v>18.05.2023</v>
      </c>
      <c r="C251" s="134" t="s">
        <v>76</v>
      </c>
      <c r="D251" s="135">
        <f>ROUND(((D252+D253+D255+D254)/1000),5)</f>
        <v>3.2881900000000002</v>
      </c>
      <c r="E251" s="135">
        <f>ROUND(((E252+E253+E255+E254)/1000),5)</f>
        <v>3.1796899999999999</v>
      </c>
      <c r="F251" s="135">
        <f>ROUND(((F252+F253+F255+F254)/1000),5)</f>
        <v>3.07782</v>
      </c>
      <c r="G251" s="135">
        <f t="shared" ref="G251:AA251" si="144">ROUND(((G252+G253+G255+G254)/1000),5)</f>
        <v>3.0518800000000001</v>
      </c>
      <c r="H251" s="135">
        <f t="shared" si="144"/>
        <v>3.1115400000000002</v>
      </c>
      <c r="I251" s="135">
        <f t="shared" si="144"/>
        <v>3.1917300000000002</v>
      </c>
      <c r="J251" s="135">
        <f t="shared" si="144"/>
        <v>3.3821099999999999</v>
      </c>
      <c r="K251" s="135">
        <f t="shared" si="144"/>
        <v>3.62534</v>
      </c>
      <c r="L251" s="135">
        <f t="shared" si="144"/>
        <v>3.9068100000000001</v>
      </c>
      <c r="M251" s="135">
        <f t="shared" si="144"/>
        <v>3.9739499999999999</v>
      </c>
      <c r="N251" s="135">
        <f t="shared" si="144"/>
        <v>4.0248900000000001</v>
      </c>
      <c r="O251" s="135">
        <f t="shared" si="144"/>
        <v>3.9922900000000001</v>
      </c>
      <c r="P251" s="135">
        <f t="shared" si="144"/>
        <v>3.99892</v>
      </c>
      <c r="Q251" s="135">
        <f t="shared" si="144"/>
        <v>4.0456500000000002</v>
      </c>
      <c r="R251" s="135">
        <f t="shared" si="144"/>
        <v>4.01844</v>
      </c>
      <c r="S251" s="135">
        <f t="shared" si="144"/>
        <v>4.0015999999999998</v>
      </c>
      <c r="T251" s="135">
        <f t="shared" si="144"/>
        <v>3.9928400000000002</v>
      </c>
      <c r="U251" s="135">
        <f t="shared" si="144"/>
        <v>3.9768599999999998</v>
      </c>
      <c r="V251" s="135">
        <f t="shared" si="144"/>
        <v>3.9511799999999999</v>
      </c>
      <c r="W251" s="135">
        <f t="shared" si="144"/>
        <v>3.9397000000000002</v>
      </c>
      <c r="X251" s="135">
        <f t="shared" si="144"/>
        <v>3.9553199999999999</v>
      </c>
      <c r="Y251" s="135">
        <f t="shared" si="144"/>
        <v>4.0244299999999997</v>
      </c>
      <c r="Z251" s="135">
        <f t="shared" si="144"/>
        <v>3.8221500000000002</v>
      </c>
      <c r="AA251" s="135">
        <f t="shared" si="144"/>
        <v>3.5914700000000002</v>
      </c>
    </row>
    <row r="252" spans="1:27" ht="12.75" hidden="1" customHeight="1" outlineLevel="1" x14ac:dyDescent="0.2">
      <c r="A252" s="163" t="s">
        <v>1898</v>
      </c>
      <c r="B252" s="94" t="s">
        <v>238</v>
      </c>
      <c r="C252" s="70" t="s">
        <v>79</v>
      </c>
      <c r="D252" s="71">
        <v>1235.58</v>
      </c>
      <c r="E252" s="71">
        <v>1127.08</v>
      </c>
      <c r="F252" s="71">
        <v>1025.21</v>
      </c>
      <c r="G252" s="71">
        <v>999.27</v>
      </c>
      <c r="H252" s="71">
        <v>1058.93</v>
      </c>
      <c r="I252" s="71">
        <v>1139.1199999999999</v>
      </c>
      <c r="J252" s="71">
        <v>1329.5</v>
      </c>
      <c r="K252" s="71">
        <v>1572.73</v>
      </c>
      <c r="L252" s="71">
        <v>1854.2</v>
      </c>
      <c r="M252" s="71">
        <v>1921.34</v>
      </c>
      <c r="N252" s="71">
        <v>1972.28</v>
      </c>
      <c r="O252" s="71">
        <v>1939.68</v>
      </c>
      <c r="P252" s="71">
        <v>1946.31</v>
      </c>
      <c r="Q252" s="71">
        <v>1993.04</v>
      </c>
      <c r="R252" s="71">
        <v>1965.83</v>
      </c>
      <c r="S252" s="71">
        <v>1948.99</v>
      </c>
      <c r="T252" s="71">
        <v>1940.23</v>
      </c>
      <c r="U252" s="71">
        <v>1924.25</v>
      </c>
      <c r="V252" s="71">
        <v>1898.57</v>
      </c>
      <c r="W252" s="71">
        <v>1887.09</v>
      </c>
      <c r="X252" s="71">
        <v>1902.71</v>
      </c>
      <c r="Y252" s="71">
        <v>1971.82</v>
      </c>
      <c r="Z252" s="71">
        <v>1769.54</v>
      </c>
      <c r="AA252" s="71">
        <v>1538.86</v>
      </c>
    </row>
    <row r="253" spans="1:27" ht="12.75" hidden="1" customHeight="1" outlineLevel="1" x14ac:dyDescent="0.2">
      <c r="A253" s="163" t="s">
        <v>1899</v>
      </c>
      <c r="B253" s="94" t="s">
        <v>90</v>
      </c>
      <c r="C253" s="70" t="s">
        <v>79</v>
      </c>
      <c r="D253" s="71">
        <f>$D$168</f>
        <v>1716.97</v>
      </c>
      <c r="E253" s="71">
        <f>$D$168</f>
        <v>1716.97</v>
      </c>
      <c r="F253" s="71">
        <f t="shared" ref="F253:AA253" si="145">$D$168</f>
        <v>1716.97</v>
      </c>
      <c r="G253" s="71">
        <f t="shared" si="145"/>
        <v>1716.97</v>
      </c>
      <c r="H253" s="71">
        <f t="shared" si="145"/>
        <v>1716.97</v>
      </c>
      <c r="I253" s="71">
        <f t="shared" si="145"/>
        <v>1716.97</v>
      </c>
      <c r="J253" s="71">
        <f t="shared" si="145"/>
        <v>1716.97</v>
      </c>
      <c r="K253" s="71">
        <f t="shared" si="145"/>
        <v>1716.97</v>
      </c>
      <c r="L253" s="71">
        <f t="shared" si="145"/>
        <v>1716.97</v>
      </c>
      <c r="M253" s="71">
        <f t="shared" si="145"/>
        <v>1716.97</v>
      </c>
      <c r="N253" s="71">
        <f t="shared" si="145"/>
        <v>1716.97</v>
      </c>
      <c r="O253" s="71">
        <f t="shared" si="145"/>
        <v>1716.97</v>
      </c>
      <c r="P253" s="71">
        <f t="shared" si="145"/>
        <v>1716.97</v>
      </c>
      <c r="Q253" s="71">
        <f t="shared" si="145"/>
        <v>1716.97</v>
      </c>
      <c r="R253" s="71">
        <f t="shared" si="145"/>
        <v>1716.97</v>
      </c>
      <c r="S253" s="71">
        <f t="shared" si="145"/>
        <v>1716.97</v>
      </c>
      <c r="T253" s="71">
        <f t="shared" si="145"/>
        <v>1716.97</v>
      </c>
      <c r="U253" s="71">
        <f t="shared" si="145"/>
        <v>1716.97</v>
      </c>
      <c r="V253" s="71">
        <f t="shared" si="145"/>
        <v>1716.97</v>
      </c>
      <c r="W253" s="71">
        <f t="shared" si="145"/>
        <v>1716.97</v>
      </c>
      <c r="X253" s="71">
        <f t="shared" si="145"/>
        <v>1716.97</v>
      </c>
      <c r="Y253" s="71">
        <f t="shared" si="145"/>
        <v>1716.97</v>
      </c>
      <c r="Z253" s="71">
        <f t="shared" si="145"/>
        <v>1716.97</v>
      </c>
      <c r="AA253" s="71">
        <f t="shared" si="145"/>
        <v>1716.97</v>
      </c>
    </row>
    <row r="254" spans="1:27" ht="12.75" hidden="1" customHeight="1" outlineLevel="1" x14ac:dyDescent="0.2">
      <c r="A254" s="163" t="s">
        <v>1900</v>
      </c>
      <c r="B254" s="94" t="s">
        <v>83</v>
      </c>
      <c r="C254" s="70" t="s">
        <v>79</v>
      </c>
      <c r="D254" s="71">
        <v>4.95</v>
      </c>
      <c r="E254" s="71">
        <v>4.95</v>
      </c>
      <c r="F254" s="71">
        <v>4.95</v>
      </c>
      <c r="G254" s="71">
        <v>4.95</v>
      </c>
      <c r="H254" s="71">
        <v>4.95</v>
      </c>
      <c r="I254" s="71">
        <v>4.95</v>
      </c>
      <c r="J254" s="71">
        <v>4.95</v>
      </c>
      <c r="K254" s="71">
        <v>4.95</v>
      </c>
      <c r="L254" s="71">
        <v>4.95</v>
      </c>
      <c r="M254" s="71">
        <v>4.95</v>
      </c>
      <c r="N254" s="71">
        <v>4.95</v>
      </c>
      <c r="O254" s="71">
        <v>4.95</v>
      </c>
      <c r="P254" s="71">
        <v>4.95</v>
      </c>
      <c r="Q254" s="71">
        <v>4.95</v>
      </c>
      <c r="R254" s="71">
        <v>4.95</v>
      </c>
      <c r="S254" s="71">
        <v>4.95</v>
      </c>
      <c r="T254" s="71">
        <v>4.95</v>
      </c>
      <c r="U254" s="71">
        <v>4.95</v>
      </c>
      <c r="V254" s="71">
        <v>4.95</v>
      </c>
      <c r="W254" s="71">
        <v>4.95</v>
      </c>
      <c r="X254" s="71">
        <v>4.95</v>
      </c>
      <c r="Y254" s="71">
        <v>4.95</v>
      </c>
      <c r="Z254" s="71">
        <v>4.95</v>
      </c>
      <c r="AA254" s="71">
        <v>4.95</v>
      </c>
    </row>
    <row r="255" spans="1:27" ht="12.75" hidden="1" customHeight="1" outlineLevel="1" x14ac:dyDescent="0.2">
      <c r="A255" s="163" t="s">
        <v>1901</v>
      </c>
      <c r="B255" s="94" t="s">
        <v>81</v>
      </c>
      <c r="C255" s="70" t="s">
        <v>79</v>
      </c>
      <c r="D255" s="71">
        <f>$D$11</f>
        <v>330.69</v>
      </c>
      <c r="E255" s="71">
        <f t="shared" ref="E255:AA255" si="146">$D$11</f>
        <v>330.69</v>
      </c>
      <c r="F255" s="71">
        <f t="shared" si="146"/>
        <v>330.69</v>
      </c>
      <c r="G255" s="71">
        <f t="shared" si="146"/>
        <v>330.69</v>
      </c>
      <c r="H255" s="71">
        <f t="shared" si="146"/>
        <v>330.69</v>
      </c>
      <c r="I255" s="71">
        <f t="shared" si="146"/>
        <v>330.69</v>
      </c>
      <c r="J255" s="71">
        <f t="shared" si="146"/>
        <v>330.69</v>
      </c>
      <c r="K255" s="71">
        <f t="shared" si="146"/>
        <v>330.69</v>
      </c>
      <c r="L255" s="71">
        <f t="shared" si="146"/>
        <v>330.69</v>
      </c>
      <c r="M255" s="71">
        <f t="shared" si="146"/>
        <v>330.69</v>
      </c>
      <c r="N255" s="71">
        <f t="shared" si="146"/>
        <v>330.69</v>
      </c>
      <c r="O255" s="71">
        <f t="shared" si="146"/>
        <v>330.69</v>
      </c>
      <c r="P255" s="71">
        <f t="shared" si="146"/>
        <v>330.69</v>
      </c>
      <c r="Q255" s="71">
        <f t="shared" si="146"/>
        <v>330.69</v>
      </c>
      <c r="R255" s="71">
        <f t="shared" si="146"/>
        <v>330.69</v>
      </c>
      <c r="S255" s="71">
        <f t="shared" si="146"/>
        <v>330.69</v>
      </c>
      <c r="T255" s="71">
        <f t="shared" si="146"/>
        <v>330.69</v>
      </c>
      <c r="U255" s="71">
        <f t="shared" si="146"/>
        <v>330.69</v>
      </c>
      <c r="V255" s="71">
        <f t="shared" si="146"/>
        <v>330.69</v>
      </c>
      <c r="W255" s="71">
        <f t="shared" si="146"/>
        <v>330.69</v>
      </c>
      <c r="X255" s="71">
        <f t="shared" si="146"/>
        <v>330.69</v>
      </c>
      <c r="Y255" s="71">
        <f t="shared" si="146"/>
        <v>330.69</v>
      </c>
      <c r="Z255" s="71">
        <f t="shared" si="146"/>
        <v>330.69</v>
      </c>
      <c r="AA255" s="71">
        <f t="shared" si="146"/>
        <v>330.69</v>
      </c>
    </row>
    <row r="256" spans="1:27" ht="12.75" customHeight="1" collapsed="1" x14ac:dyDescent="0.2">
      <c r="A256" s="162" t="s">
        <v>1902</v>
      </c>
      <c r="B256" s="54" t="str">
        <f>"19"&amp;"."&amp;$B$800&amp;"."&amp;$B$801</f>
        <v>19.05.2023</v>
      </c>
      <c r="C256" s="134" t="s">
        <v>76</v>
      </c>
      <c r="D256" s="135">
        <f>ROUND(((D257+D258+D260+D259)/1000),5)</f>
        <v>3.27074</v>
      </c>
      <c r="E256" s="135">
        <f>ROUND(((E257+E258+E260+E259)/1000),5)</f>
        <v>3.1238100000000002</v>
      </c>
      <c r="F256" s="135">
        <f>ROUND(((F257+F258+F260+F259)/1000),5)</f>
        <v>3.0188199999999998</v>
      </c>
      <c r="G256" s="135">
        <f t="shared" ref="G256:AA256" si="147">ROUND(((G257+G258+G260+G259)/1000),5)</f>
        <v>2.9682300000000001</v>
      </c>
      <c r="H256" s="135">
        <f t="shared" si="147"/>
        <v>2.98644</v>
      </c>
      <c r="I256" s="135">
        <f t="shared" si="147"/>
        <v>3.2255699999999998</v>
      </c>
      <c r="J256" s="135">
        <f t="shared" si="147"/>
        <v>3.3812600000000002</v>
      </c>
      <c r="K256" s="135">
        <f t="shared" si="147"/>
        <v>3.68737</v>
      </c>
      <c r="L256" s="135">
        <f t="shared" si="147"/>
        <v>3.9546600000000001</v>
      </c>
      <c r="M256" s="135">
        <f t="shared" si="147"/>
        <v>4.03437</v>
      </c>
      <c r="N256" s="135">
        <f t="shared" si="147"/>
        <v>4.0441000000000003</v>
      </c>
      <c r="O256" s="135">
        <f t="shared" si="147"/>
        <v>4.0708000000000002</v>
      </c>
      <c r="P256" s="135">
        <f t="shared" si="147"/>
        <v>4.0706899999999999</v>
      </c>
      <c r="Q256" s="135">
        <f t="shared" si="147"/>
        <v>4.0822099999999999</v>
      </c>
      <c r="R256" s="135">
        <f t="shared" si="147"/>
        <v>4.0799500000000002</v>
      </c>
      <c r="S256" s="135">
        <f t="shared" si="147"/>
        <v>4.0671799999999996</v>
      </c>
      <c r="T256" s="135">
        <f t="shared" si="147"/>
        <v>4.0309600000000003</v>
      </c>
      <c r="U256" s="135">
        <f t="shared" si="147"/>
        <v>3.9952399999999999</v>
      </c>
      <c r="V256" s="135">
        <f t="shared" si="147"/>
        <v>3.9586399999999999</v>
      </c>
      <c r="W256" s="135">
        <f t="shared" si="147"/>
        <v>3.9421900000000001</v>
      </c>
      <c r="X256" s="135">
        <f t="shared" si="147"/>
        <v>3.9544199999999998</v>
      </c>
      <c r="Y256" s="135">
        <f t="shared" si="147"/>
        <v>4.0074100000000001</v>
      </c>
      <c r="Z256" s="135">
        <f t="shared" si="147"/>
        <v>3.8646699999999998</v>
      </c>
      <c r="AA256" s="135">
        <f t="shared" si="147"/>
        <v>3.5912199999999999</v>
      </c>
    </row>
    <row r="257" spans="1:27" ht="12.75" hidden="1" customHeight="1" outlineLevel="1" x14ac:dyDescent="0.2">
      <c r="A257" s="163" t="s">
        <v>1903</v>
      </c>
      <c r="B257" s="94" t="s">
        <v>238</v>
      </c>
      <c r="C257" s="70" t="s">
        <v>79</v>
      </c>
      <c r="D257" s="71">
        <v>1218.1300000000001</v>
      </c>
      <c r="E257" s="71">
        <v>1071.2</v>
      </c>
      <c r="F257" s="71">
        <v>966.21</v>
      </c>
      <c r="G257" s="71">
        <v>915.62</v>
      </c>
      <c r="H257" s="71">
        <v>933.83</v>
      </c>
      <c r="I257" s="71">
        <v>1172.96</v>
      </c>
      <c r="J257" s="71">
        <v>1328.65</v>
      </c>
      <c r="K257" s="71">
        <v>1634.76</v>
      </c>
      <c r="L257" s="71">
        <v>1902.05</v>
      </c>
      <c r="M257" s="71">
        <v>1981.76</v>
      </c>
      <c r="N257" s="71">
        <v>1991.49</v>
      </c>
      <c r="O257" s="71">
        <v>2018.19</v>
      </c>
      <c r="P257" s="71">
        <v>2018.08</v>
      </c>
      <c r="Q257" s="71">
        <v>2029.6</v>
      </c>
      <c r="R257" s="71">
        <v>2027.34</v>
      </c>
      <c r="S257" s="71">
        <v>2014.57</v>
      </c>
      <c r="T257" s="71">
        <v>1978.35</v>
      </c>
      <c r="U257" s="71">
        <v>1942.63</v>
      </c>
      <c r="V257" s="71">
        <v>1906.03</v>
      </c>
      <c r="W257" s="71">
        <v>1889.58</v>
      </c>
      <c r="X257" s="71">
        <v>1901.81</v>
      </c>
      <c r="Y257" s="71">
        <v>1954.8</v>
      </c>
      <c r="Z257" s="71">
        <v>1812.06</v>
      </c>
      <c r="AA257" s="71">
        <v>1538.61</v>
      </c>
    </row>
    <row r="258" spans="1:27" ht="12.75" hidden="1" customHeight="1" outlineLevel="1" x14ac:dyDescent="0.2">
      <c r="A258" s="163" t="s">
        <v>1904</v>
      </c>
      <c r="B258" s="94" t="s">
        <v>90</v>
      </c>
      <c r="C258" s="70" t="s">
        <v>79</v>
      </c>
      <c r="D258" s="71">
        <f>$D$168</f>
        <v>1716.97</v>
      </c>
      <c r="E258" s="71">
        <f>$D$168</f>
        <v>1716.97</v>
      </c>
      <c r="F258" s="71">
        <f t="shared" ref="F258:AA258" si="148">$D$168</f>
        <v>1716.97</v>
      </c>
      <c r="G258" s="71">
        <f t="shared" si="148"/>
        <v>1716.97</v>
      </c>
      <c r="H258" s="71">
        <f t="shared" si="148"/>
        <v>1716.97</v>
      </c>
      <c r="I258" s="71">
        <f t="shared" si="148"/>
        <v>1716.97</v>
      </c>
      <c r="J258" s="71">
        <f t="shared" si="148"/>
        <v>1716.97</v>
      </c>
      <c r="K258" s="71">
        <f t="shared" si="148"/>
        <v>1716.97</v>
      </c>
      <c r="L258" s="71">
        <f t="shared" si="148"/>
        <v>1716.97</v>
      </c>
      <c r="M258" s="71">
        <f t="shared" si="148"/>
        <v>1716.97</v>
      </c>
      <c r="N258" s="71">
        <f t="shared" si="148"/>
        <v>1716.97</v>
      </c>
      <c r="O258" s="71">
        <f t="shared" si="148"/>
        <v>1716.97</v>
      </c>
      <c r="P258" s="71">
        <f t="shared" si="148"/>
        <v>1716.97</v>
      </c>
      <c r="Q258" s="71">
        <f t="shared" si="148"/>
        <v>1716.97</v>
      </c>
      <c r="R258" s="71">
        <f t="shared" si="148"/>
        <v>1716.97</v>
      </c>
      <c r="S258" s="71">
        <f t="shared" si="148"/>
        <v>1716.97</v>
      </c>
      <c r="T258" s="71">
        <f t="shared" si="148"/>
        <v>1716.97</v>
      </c>
      <c r="U258" s="71">
        <f t="shared" si="148"/>
        <v>1716.97</v>
      </c>
      <c r="V258" s="71">
        <f t="shared" si="148"/>
        <v>1716.97</v>
      </c>
      <c r="W258" s="71">
        <f t="shared" si="148"/>
        <v>1716.97</v>
      </c>
      <c r="X258" s="71">
        <f t="shared" si="148"/>
        <v>1716.97</v>
      </c>
      <c r="Y258" s="71">
        <f t="shared" si="148"/>
        <v>1716.97</v>
      </c>
      <c r="Z258" s="71">
        <f t="shared" si="148"/>
        <v>1716.97</v>
      </c>
      <c r="AA258" s="71">
        <f t="shared" si="148"/>
        <v>1716.97</v>
      </c>
    </row>
    <row r="259" spans="1:27" ht="12.75" hidden="1" customHeight="1" outlineLevel="1" x14ac:dyDescent="0.2">
      <c r="A259" s="163" t="s">
        <v>1905</v>
      </c>
      <c r="B259" s="94" t="s">
        <v>83</v>
      </c>
      <c r="C259" s="70" t="s">
        <v>79</v>
      </c>
      <c r="D259" s="71">
        <v>4.95</v>
      </c>
      <c r="E259" s="71">
        <v>4.95</v>
      </c>
      <c r="F259" s="71">
        <v>4.95</v>
      </c>
      <c r="G259" s="71">
        <v>4.95</v>
      </c>
      <c r="H259" s="71">
        <v>4.95</v>
      </c>
      <c r="I259" s="71">
        <v>4.95</v>
      </c>
      <c r="J259" s="71">
        <v>4.95</v>
      </c>
      <c r="K259" s="71">
        <v>4.95</v>
      </c>
      <c r="L259" s="71">
        <v>4.95</v>
      </c>
      <c r="M259" s="71">
        <v>4.95</v>
      </c>
      <c r="N259" s="71">
        <v>4.95</v>
      </c>
      <c r="O259" s="71">
        <v>4.95</v>
      </c>
      <c r="P259" s="71">
        <v>4.95</v>
      </c>
      <c r="Q259" s="71">
        <v>4.95</v>
      </c>
      <c r="R259" s="71">
        <v>4.95</v>
      </c>
      <c r="S259" s="71">
        <v>4.95</v>
      </c>
      <c r="T259" s="71">
        <v>4.95</v>
      </c>
      <c r="U259" s="71">
        <v>4.95</v>
      </c>
      <c r="V259" s="71">
        <v>4.95</v>
      </c>
      <c r="W259" s="71">
        <v>4.95</v>
      </c>
      <c r="X259" s="71">
        <v>4.95</v>
      </c>
      <c r="Y259" s="71">
        <v>4.95</v>
      </c>
      <c r="Z259" s="71">
        <v>4.95</v>
      </c>
      <c r="AA259" s="71">
        <v>4.95</v>
      </c>
    </row>
    <row r="260" spans="1:27" ht="12.75" hidden="1" customHeight="1" outlineLevel="1" x14ac:dyDescent="0.2">
      <c r="A260" s="163" t="s">
        <v>1906</v>
      </c>
      <c r="B260" s="94" t="s">
        <v>81</v>
      </c>
      <c r="C260" s="70" t="s">
        <v>79</v>
      </c>
      <c r="D260" s="71">
        <f>$D$11</f>
        <v>330.69</v>
      </c>
      <c r="E260" s="71">
        <f t="shared" ref="E260:AA260" si="149">$D$11</f>
        <v>330.69</v>
      </c>
      <c r="F260" s="71">
        <f t="shared" si="149"/>
        <v>330.69</v>
      </c>
      <c r="G260" s="71">
        <f t="shared" si="149"/>
        <v>330.69</v>
      </c>
      <c r="H260" s="71">
        <f t="shared" si="149"/>
        <v>330.69</v>
      </c>
      <c r="I260" s="71">
        <f t="shared" si="149"/>
        <v>330.69</v>
      </c>
      <c r="J260" s="71">
        <f t="shared" si="149"/>
        <v>330.69</v>
      </c>
      <c r="K260" s="71">
        <f t="shared" si="149"/>
        <v>330.69</v>
      </c>
      <c r="L260" s="71">
        <f t="shared" si="149"/>
        <v>330.69</v>
      </c>
      <c r="M260" s="71">
        <f t="shared" si="149"/>
        <v>330.69</v>
      </c>
      <c r="N260" s="71">
        <f t="shared" si="149"/>
        <v>330.69</v>
      </c>
      <c r="O260" s="71">
        <f t="shared" si="149"/>
        <v>330.69</v>
      </c>
      <c r="P260" s="71">
        <f t="shared" si="149"/>
        <v>330.69</v>
      </c>
      <c r="Q260" s="71">
        <f t="shared" si="149"/>
        <v>330.69</v>
      </c>
      <c r="R260" s="71">
        <f t="shared" si="149"/>
        <v>330.69</v>
      </c>
      <c r="S260" s="71">
        <f t="shared" si="149"/>
        <v>330.69</v>
      </c>
      <c r="T260" s="71">
        <f t="shared" si="149"/>
        <v>330.69</v>
      </c>
      <c r="U260" s="71">
        <f t="shared" si="149"/>
        <v>330.69</v>
      </c>
      <c r="V260" s="71">
        <f t="shared" si="149"/>
        <v>330.69</v>
      </c>
      <c r="W260" s="71">
        <f t="shared" si="149"/>
        <v>330.69</v>
      </c>
      <c r="X260" s="71">
        <f t="shared" si="149"/>
        <v>330.69</v>
      </c>
      <c r="Y260" s="71">
        <f t="shared" si="149"/>
        <v>330.69</v>
      </c>
      <c r="Z260" s="71">
        <f t="shared" si="149"/>
        <v>330.69</v>
      </c>
      <c r="AA260" s="71">
        <f t="shared" si="149"/>
        <v>330.69</v>
      </c>
    </row>
    <row r="261" spans="1:27" ht="12.75" customHeight="1" collapsed="1" x14ac:dyDescent="0.2">
      <c r="A261" s="162" t="s">
        <v>1907</v>
      </c>
      <c r="B261" s="54" t="str">
        <f>"20"&amp;"."&amp;$B$800&amp;"."&amp;$B$801</f>
        <v>20.05.2023</v>
      </c>
      <c r="C261" s="134" t="s">
        <v>76</v>
      </c>
      <c r="D261" s="135">
        <f>ROUND(((D262+D263+D265+D264)/1000),5)</f>
        <v>3.5352199999999998</v>
      </c>
      <c r="E261" s="135">
        <f>ROUND(((E262+E263+E265+E264)/1000),5)</f>
        <v>3.3853300000000002</v>
      </c>
      <c r="F261" s="135">
        <f>ROUND(((F262+F263+F265+F264)/1000),5)</f>
        <v>3.2982399999999998</v>
      </c>
      <c r="G261" s="135">
        <f t="shared" ref="G261:AA261" si="150">ROUND(((G262+G263+G265+G264)/1000),5)</f>
        <v>3.1987100000000002</v>
      </c>
      <c r="H261" s="135">
        <f t="shared" si="150"/>
        <v>3.1787700000000001</v>
      </c>
      <c r="I261" s="135">
        <f t="shared" si="150"/>
        <v>3.2241300000000002</v>
      </c>
      <c r="J261" s="135">
        <f t="shared" si="150"/>
        <v>3.30905</v>
      </c>
      <c r="K261" s="135">
        <f t="shared" si="150"/>
        <v>3.4735200000000002</v>
      </c>
      <c r="L261" s="135">
        <f t="shared" si="150"/>
        <v>3.7059199999999999</v>
      </c>
      <c r="M261" s="135">
        <f t="shared" si="150"/>
        <v>3.88822</v>
      </c>
      <c r="N261" s="135">
        <f t="shared" si="150"/>
        <v>3.9586299999999999</v>
      </c>
      <c r="O261" s="135">
        <f t="shared" si="150"/>
        <v>3.9544899999999998</v>
      </c>
      <c r="P261" s="135">
        <f t="shared" si="150"/>
        <v>3.8580299999999998</v>
      </c>
      <c r="Q261" s="135">
        <f t="shared" si="150"/>
        <v>3.8371499999999998</v>
      </c>
      <c r="R261" s="135">
        <f t="shared" si="150"/>
        <v>3.8207300000000002</v>
      </c>
      <c r="S261" s="135">
        <f t="shared" si="150"/>
        <v>3.7865000000000002</v>
      </c>
      <c r="T261" s="135">
        <f t="shared" si="150"/>
        <v>3.7559800000000001</v>
      </c>
      <c r="U261" s="135">
        <f t="shared" si="150"/>
        <v>3.7158699999999998</v>
      </c>
      <c r="V261" s="135">
        <f t="shared" si="150"/>
        <v>3.7197499999999999</v>
      </c>
      <c r="W261" s="135">
        <f t="shared" si="150"/>
        <v>3.7920500000000001</v>
      </c>
      <c r="X261" s="135">
        <f t="shared" si="150"/>
        <v>3.8473199999999999</v>
      </c>
      <c r="Y261" s="135">
        <f t="shared" si="150"/>
        <v>3.8713299999999999</v>
      </c>
      <c r="Z261" s="135">
        <f t="shared" si="150"/>
        <v>3.6867000000000001</v>
      </c>
      <c r="AA261" s="135">
        <f t="shared" si="150"/>
        <v>3.5057100000000001</v>
      </c>
    </row>
    <row r="262" spans="1:27" ht="12.75" hidden="1" customHeight="1" outlineLevel="1" x14ac:dyDescent="0.2">
      <c r="A262" s="163" t="s">
        <v>1908</v>
      </c>
      <c r="B262" s="94" t="s">
        <v>238</v>
      </c>
      <c r="C262" s="70" t="s">
        <v>79</v>
      </c>
      <c r="D262" s="71">
        <v>1482.61</v>
      </c>
      <c r="E262" s="71">
        <v>1332.72</v>
      </c>
      <c r="F262" s="71">
        <v>1245.6300000000001</v>
      </c>
      <c r="G262" s="71">
        <v>1146.0999999999999</v>
      </c>
      <c r="H262" s="71">
        <v>1126.1600000000001</v>
      </c>
      <c r="I262" s="71">
        <v>1171.52</v>
      </c>
      <c r="J262" s="71">
        <v>1256.44</v>
      </c>
      <c r="K262" s="71">
        <v>1420.91</v>
      </c>
      <c r="L262" s="71">
        <v>1653.31</v>
      </c>
      <c r="M262" s="71">
        <v>1835.61</v>
      </c>
      <c r="N262" s="71">
        <v>1906.02</v>
      </c>
      <c r="O262" s="71">
        <v>1901.88</v>
      </c>
      <c r="P262" s="71">
        <v>1805.42</v>
      </c>
      <c r="Q262" s="71">
        <v>1784.54</v>
      </c>
      <c r="R262" s="71">
        <v>1768.12</v>
      </c>
      <c r="S262" s="71">
        <v>1733.89</v>
      </c>
      <c r="T262" s="71">
        <v>1703.37</v>
      </c>
      <c r="U262" s="71">
        <v>1663.26</v>
      </c>
      <c r="V262" s="71">
        <v>1667.14</v>
      </c>
      <c r="W262" s="71">
        <v>1739.44</v>
      </c>
      <c r="X262" s="71">
        <v>1794.71</v>
      </c>
      <c r="Y262" s="71">
        <v>1818.72</v>
      </c>
      <c r="Z262" s="71">
        <v>1634.09</v>
      </c>
      <c r="AA262" s="71">
        <v>1453.1</v>
      </c>
    </row>
    <row r="263" spans="1:27" ht="12.75" hidden="1" customHeight="1" outlineLevel="1" x14ac:dyDescent="0.2">
      <c r="A263" s="163" t="s">
        <v>1909</v>
      </c>
      <c r="B263" s="94" t="s">
        <v>90</v>
      </c>
      <c r="C263" s="70" t="s">
        <v>79</v>
      </c>
      <c r="D263" s="71">
        <f>$D$168</f>
        <v>1716.97</v>
      </c>
      <c r="E263" s="71">
        <f>$D$168</f>
        <v>1716.97</v>
      </c>
      <c r="F263" s="71">
        <f t="shared" ref="F263:AA263" si="151">$D$168</f>
        <v>1716.97</v>
      </c>
      <c r="G263" s="71">
        <f t="shared" si="151"/>
        <v>1716.97</v>
      </c>
      <c r="H263" s="71">
        <f t="shared" si="151"/>
        <v>1716.97</v>
      </c>
      <c r="I263" s="71">
        <f t="shared" si="151"/>
        <v>1716.97</v>
      </c>
      <c r="J263" s="71">
        <f t="shared" si="151"/>
        <v>1716.97</v>
      </c>
      <c r="K263" s="71">
        <f t="shared" si="151"/>
        <v>1716.97</v>
      </c>
      <c r="L263" s="71">
        <f t="shared" si="151"/>
        <v>1716.97</v>
      </c>
      <c r="M263" s="71">
        <f t="shared" si="151"/>
        <v>1716.97</v>
      </c>
      <c r="N263" s="71">
        <f t="shared" si="151"/>
        <v>1716.97</v>
      </c>
      <c r="O263" s="71">
        <f t="shared" si="151"/>
        <v>1716.97</v>
      </c>
      <c r="P263" s="71">
        <f t="shared" si="151"/>
        <v>1716.97</v>
      </c>
      <c r="Q263" s="71">
        <f t="shared" si="151"/>
        <v>1716.97</v>
      </c>
      <c r="R263" s="71">
        <f t="shared" si="151"/>
        <v>1716.97</v>
      </c>
      <c r="S263" s="71">
        <f t="shared" si="151"/>
        <v>1716.97</v>
      </c>
      <c r="T263" s="71">
        <f t="shared" si="151"/>
        <v>1716.97</v>
      </c>
      <c r="U263" s="71">
        <f t="shared" si="151"/>
        <v>1716.97</v>
      </c>
      <c r="V263" s="71">
        <f t="shared" si="151"/>
        <v>1716.97</v>
      </c>
      <c r="W263" s="71">
        <f t="shared" si="151"/>
        <v>1716.97</v>
      </c>
      <c r="X263" s="71">
        <f t="shared" si="151"/>
        <v>1716.97</v>
      </c>
      <c r="Y263" s="71">
        <f t="shared" si="151"/>
        <v>1716.97</v>
      </c>
      <c r="Z263" s="71">
        <f t="shared" si="151"/>
        <v>1716.97</v>
      </c>
      <c r="AA263" s="71">
        <f t="shared" si="151"/>
        <v>1716.97</v>
      </c>
    </row>
    <row r="264" spans="1:27" ht="12.75" hidden="1" customHeight="1" outlineLevel="1" x14ac:dyDescent="0.2">
      <c r="A264" s="163" t="s">
        <v>1910</v>
      </c>
      <c r="B264" s="94" t="s">
        <v>83</v>
      </c>
      <c r="C264" s="70" t="s">
        <v>79</v>
      </c>
      <c r="D264" s="71">
        <v>4.95</v>
      </c>
      <c r="E264" s="71">
        <v>4.95</v>
      </c>
      <c r="F264" s="71">
        <v>4.95</v>
      </c>
      <c r="G264" s="71">
        <v>4.95</v>
      </c>
      <c r="H264" s="71">
        <v>4.95</v>
      </c>
      <c r="I264" s="71">
        <v>4.95</v>
      </c>
      <c r="J264" s="71">
        <v>4.95</v>
      </c>
      <c r="K264" s="71">
        <v>4.95</v>
      </c>
      <c r="L264" s="71">
        <v>4.95</v>
      </c>
      <c r="M264" s="71">
        <v>4.95</v>
      </c>
      <c r="N264" s="71">
        <v>4.95</v>
      </c>
      <c r="O264" s="71">
        <v>4.95</v>
      </c>
      <c r="P264" s="71">
        <v>4.95</v>
      </c>
      <c r="Q264" s="71">
        <v>4.95</v>
      </c>
      <c r="R264" s="71">
        <v>4.95</v>
      </c>
      <c r="S264" s="71">
        <v>4.95</v>
      </c>
      <c r="T264" s="71">
        <v>4.95</v>
      </c>
      <c r="U264" s="71">
        <v>4.95</v>
      </c>
      <c r="V264" s="71">
        <v>4.95</v>
      </c>
      <c r="W264" s="71">
        <v>4.95</v>
      </c>
      <c r="X264" s="71">
        <v>4.95</v>
      </c>
      <c r="Y264" s="71">
        <v>4.95</v>
      </c>
      <c r="Z264" s="71">
        <v>4.95</v>
      </c>
      <c r="AA264" s="71">
        <v>4.95</v>
      </c>
    </row>
    <row r="265" spans="1:27" ht="12.75" hidden="1" customHeight="1" outlineLevel="1" x14ac:dyDescent="0.2">
      <c r="A265" s="163" t="s">
        <v>1911</v>
      </c>
      <c r="B265" s="94" t="s">
        <v>81</v>
      </c>
      <c r="C265" s="70" t="s">
        <v>79</v>
      </c>
      <c r="D265" s="71">
        <f>$D$11</f>
        <v>330.69</v>
      </c>
      <c r="E265" s="71">
        <f t="shared" ref="E265:AA265" si="152">$D$11</f>
        <v>330.69</v>
      </c>
      <c r="F265" s="71">
        <f t="shared" si="152"/>
        <v>330.69</v>
      </c>
      <c r="G265" s="71">
        <f t="shared" si="152"/>
        <v>330.69</v>
      </c>
      <c r="H265" s="71">
        <f t="shared" si="152"/>
        <v>330.69</v>
      </c>
      <c r="I265" s="71">
        <f t="shared" si="152"/>
        <v>330.69</v>
      </c>
      <c r="J265" s="71">
        <f t="shared" si="152"/>
        <v>330.69</v>
      </c>
      <c r="K265" s="71">
        <f t="shared" si="152"/>
        <v>330.69</v>
      </c>
      <c r="L265" s="71">
        <f t="shared" si="152"/>
        <v>330.69</v>
      </c>
      <c r="M265" s="71">
        <f t="shared" si="152"/>
        <v>330.69</v>
      </c>
      <c r="N265" s="71">
        <f t="shared" si="152"/>
        <v>330.69</v>
      </c>
      <c r="O265" s="71">
        <f t="shared" si="152"/>
        <v>330.69</v>
      </c>
      <c r="P265" s="71">
        <f t="shared" si="152"/>
        <v>330.69</v>
      </c>
      <c r="Q265" s="71">
        <f t="shared" si="152"/>
        <v>330.69</v>
      </c>
      <c r="R265" s="71">
        <f t="shared" si="152"/>
        <v>330.69</v>
      </c>
      <c r="S265" s="71">
        <f t="shared" si="152"/>
        <v>330.69</v>
      </c>
      <c r="T265" s="71">
        <f t="shared" si="152"/>
        <v>330.69</v>
      </c>
      <c r="U265" s="71">
        <f t="shared" si="152"/>
        <v>330.69</v>
      </c>
      <c r="V265" s="71">
        <f t="shared" si="152"/>
        <v>330.69</v>
      </c>
      <c r="W265" s="71">
        <f t="shared" si="152"/>
        <v>330.69</v>
      </c>
      <c r="X265" s="71">
        <f t="shared" si="152"/>
        <v>330.69</v>
      </c>
      <c r="Y265" s="71">
        <f t="shared" si="152"/>
        <v>330.69</v>
      </c>
      <c r="Z265" s="71">
        <f t="shared" si="152"/>
        <v>330.69</v>
      </c>
      <c r="AA265" s="71">
        <f t="shared" si="152"/>
        <v>330.69</v>
      </c>
    </row>
    <row r="266" spans="1:27" ht="12.75" customHeight="1" collapsed="1" x14ac:dyDescent="0.2">
      <c r="A266" s="162" t="s">
        <v>1912</v>
      </c>
      <c r="B266" s="54" t="str">
        <f>"21"&amp;"."&amp;$B$800&amp;"."&amp;$B$801</f>
        <v>21.05.2023</v>
      </c>
      <c r="C266" s="134" t="s">
        <v>76</v>
      </c>
      <c r="D266" s="135">
        <f>ROUND(((D267+D268+D270+D269)/1000),5)</f>
        <v>3.5508999999999999</v>
      </c>
      <c r="E266" s="135">
        <f>ROUND(((E267+E268+E270+E269)/1000),5)</f>
        <v>3.3411200000000001</v>
      </c>
      <c r="F266" s="135">
        <f>ROUND(((F267+F268+F270+F269)/1000),5)</f>
        <v>3.22601</v>
      </c>
      <c r="G266" s="135">
        <f t="shared" ref="G266:AA266" si="153">ROUND(((G267+G268+G270+G269)/1000),5)</f>
        <v>3.1416599999999999</v>
      </c>
      <c r="H266" s="135">
        <f t="shared" si="153"/>
        <v>3.1263000000000001</v>
      </c>
      <c r="I266" s="135">
        <f t="shared" si="153"/>
        <v>3.1224599999999998</v>
      </c>
      <c r="J266" s="135">
        <f t="shared" si="153"/>
        <v>3.1384699999999999</v>
      </c>
      <c r="K266" s="135">
        <f t="shared" si="153"/>
        <v>3.3634200000000001</v>
      </c>
      <c r="L266" s="135">
        <f t="shared" si="153"/>
        <v>3.5827399999999998</v>
      </c>
      <c r="M266" s="135">
        <f t="shared" si="153"/>
        <v>3.8429799999999998</v>
      </c>
      <c r="N266" s="135">
        <f t="shared" si="153"/>
        <v>3.9389599999999998</v>
      </c>
      <c r="O266" s="135">
        <f t="shared" si="153"/>
        <v>3.9512100000000001</v>
      </c>
      <c r="P266" s="135">
        <f t="shared" si="153"/>
        <v>3.9493299999999998</v>
      </c>
      <c r="Q266" s="135">
        <f t="shared" si="153"/>
        <v>3.9499900000000001</v>
      </c>
      <c r="R266" s="135">
        <f t="shared" si="153"/>
        <v>3.94957</v>
      </c>
      <c r="S266" s="135">
        <f t="shared" si="153"/>
        <v>3.9415300000000002</v>
      </c>
      <c r="T266" s="135">
        <f t="shared" si="153"/>
        <v>3.8817499999999998</v>
      </c>
      <c r="U266" s="135">
        <f t="shared" si="153"/>
        <v>3.80714</v>
      </c>
      <c r="V266" s="135">
        <f t="shared" si="153"/>
        <v>3.8106499999999999</v>
      </c>
      <c r="W266" s="135">
        <f t="shared" si="153"/>
        <v>3.9114399999999998</v>
      </c>
      <c r="X266" s="135">
        <f t="shared" si="153"/>
        <v>3.9568699999999999</v>
      </c>
      <c r="Y266" s="135">
        <f t="shared" si="153"/>
        <v>3.95072</v>
      </c>
      <c r="Z266" s="135">
        <f t="shared" si="153"/>
        <v>3.8751899999999999</v>
      </c>
      <c r="AA266" s="135">
        <f t="shared" si="153"/>
        <v>3.63584</v>
      </c>
    </row>
    <row r="267" spans="1:27" ht="12.75" hidden="1" customHeight="1" outlineLevel="1" x14ac:dyDescent="0.2">
      <c r="A267" s="163" t="s">
        <v>1913</v>
      </c>
      <c r="B267" s="94" t="s">
        <v>238</v>
      </c>
      <c r="C267" s="70" t="s">
        <v>79</v>
      </c>
      <c r="D267" s="71">
        <v>1498.29</v>
      </c>
      <c r="E267" s="71">
        <v>1288.51</v>
      </c>
      <c r="F267" s="71">
        <v>1173.4000000000001</v>
      </c>
      <c r="G267" s="71">
        <v>1089.05</v>
      </c>
      <c r="H267" s="71">
        <v>1073.69</v>
      </c>
      <c r="I267" s="71">
        <v>1069.8499999999999</v>
      </c>
      <c r="J267" s="71">
        <v>1085.8599999999999</v>
      </c>
      <c r="K267" s="71">
        <v>1310.81</v>
      </c>
      <c r="L267" s="71">
        <v>1530.13</v>
      </c>
      <c r="M267" s="71">
        <v>1790.37</v>
      </c>
      <c r="N267" s="71">
        <v>1886.35</v>
      </c>
      <c r="O267" s="71">
        <v>1898.6</v>
      </c>
      <c r="P267" s="71">
        <v>1896.72</v>
      </c>
      <c r="Q267" s="71">
        <v>1897.38</v>
      </c>
      <c r="R267" s="71">
        <v>1896.96</v>
      </c>
      <c r="S267" s="71">
        <v>1888.92</v>
      </c>
      <c r="T267" s="71">
        <v>1829.14</v>
      </c>
      <c r="U267" s="71">
        <v>1754.53</v>
      </c>
      <c r="V267" s="71">
        <v>1758.04</v>
      </c>
      <c r="W267" s="71">
        <v>1858.83</v>
      </c>
      <c r="X267" s="71">
        <v>1904.26</v>
      </c>
      <c r="Y267" s="71">
        <v>1898.11</v>
      </c>
      <c r="Z267" s="71">
        <v>1822.58</v>
      </c>
      <c r="AA267" s="71">
        <v>1583.23</v>
      </c>
    </row>
    <row r="268" spans="1:27" ht="12.75" hidden="1" customHeight="1" outlineLevel="1" x14ac:dyDescent="0.2">
      <c r="A268" s="163" t="s">
        <v>1914</v>
      </c>
      <c r="B268" s="94" t="s">
        <v>90</v>
      </c>
      <c r="C268" s="70" t="s">
        <v>79</v>
      </c>
      <c r="D268" s="71">
        <f>$D$168</f>
        <v>1716.97</v>
      </c>
      <c r="E268" s="71">
        <f>$D$168</f>
        <v>1716.97</v>
      </c>
      <c r="F268" s="71">
        <f t="shared" ref="F268:AA268" si="154">$D$168</f>
        <v>1716.97</v>
      </c>
      <c r="G268" s="71">
        <f t="shared" si="154"/>
        <v>1716.97</v>
      </c>
      <c r="H268" s="71">
        <f t="shared" si="154"/>
        <v>1716.97</v>
      </c>
      <c r="I268" s="71">
        <f t="shared" si="154"/>
        <v>1716.97</v>
      </c>
      <c r="J268" s="71">
        <f t="shared" si="154"/>
        <v>1716.97</v>
      </c>
      <c r="K268" s="71">
        <f t="shared" si="154"/>
        <v>1716.97</v>
      </c>
      <c r="L268" s="71">
        <f t="shared" si="154"/>
        <v>1716.97</v>
      </c>
      <c r="M268" s="71">
        <f t="shared" si="154"/>
        <v>1716.97</v>
      </c>
      <c r="N268" s="71">
        <f t="shared" si="154"/>
        <v>1716.97</v>
      </c>
      <c r="O268" s="71">
        <f t="shared" si="154"/>
        <v>1716.97</v>
      </c>
      <c r="P268" s="71">
        <f t="shared" si="154"/>
        <v>1716.97</v>
      </c>
      <c r="Q268" s="71">
        <f t="shared" si="154"/>
        <v>1716.97</v>
      </c>
      <c r="R268" s="71">
        <f t="shared" si="154"/>
        <v>1716.97</v>
      </c>
      <c r="S268" s="71">
        <f t="shared" si="154"/>
        <v>1716.97</v>
      </c>
      <c r="T268" s="71">
        <f t="shared" si="154"/>
        <v>1716.97</v>
      </c>
      <c r="U268" s="71">
        <f t="shared" si="154"/>
        <v>1716.97</v>
      </c>
      <c r="V268" s="71">
        <f t="shared" si="154"/>
        <v>1716.97</v>
      </c>
      <c r="W268" s="71">
        <f t="shared" si="154"/>
        <v>1716.97</v>
      </c>
      <c r="X268" s="71">
        <f t="shared" si="154"/>
        <v>1716.97</v>
      </c>
      <c r="Y268" s="71">
        <f t="shared" si="154"/>
        <v>1716.97</v>
      </c>
      <c r="Z268" s="71">
        <f t="shared" si="154"/>
        <v>1716.97</v>
      </c>
      <c r="AA268" s="71">
        <f t="shared" si="154"/>
        <v>1716.97</v>
      </c>
    </row>
    <row r="269" spans="1:27" ht="12.75" hidden="1" customHeight="1" outlineLevel="1" x14ac:dyDescent="0.2">
      <c r="A269" s="163" t="s">
        <v>1915</v>
      </c>
      <c r="B269" s="94" t="s">
        <v>83</v>
      </c>
      <c r="C269" s="70" t="s">
        <v>79</v>
      </c>
      <c r="D269" s="71">
        <v>4.95</v>
      </c>
      <c r="E269" s="71">
        <v>4.95</v>
      </c>
      <c r="F269" s="71">
        <v>4.95</v>
      </c>
      <c r="G269" s="71">
        <v>4.95</v>
      </c>
      <c r="H269" s="71">
        <v>4.95</v>
      </c>
      <c r="I269" s="71">
        <v>4.95</v>
      </c>
      <c r="J269" s="71">
        <v>4.95</v>
      </c>
      <c r="K269" s="71">
        <v>4.95</v>
      </c>
      <c r="L269" s="71">
        <v>4.95</v>
      </c>
      <c r="M269" s="71">
        <v>4.95</v>
      </c>
      <c r="N269" s="71">
        <v>4.95</v>
      </c>
      <c r="O269" s="71">
        <v>4.95</v>
      </c>
      <c r="P269" s="71">
        <v>4.95</v>
      </c>
      <c r="Q269" s="71">
        <v>4.95</v>
      </c>
      <c r="R269" s="71">
        <v>4.95</v>
      </c>
      <c r="S269" s="71">
        <v>4.95</v>
      </c>
      <c r="T269" s="71">
        <v>4.95</v>
      </c>
      <c r="U269" s="71">
        <v>4.95</v>
      </c>
      <c r="V269" s="71">
        <v>4.95</v>
      </c>
      <c r="W269" s="71">
        <v>4.95</v>
      </c>
      <c r="X269" s="71">
        <v>4.95</v>
      </c>
      <c r="Y269" s="71">
        <v>4.95</v>
      </c>
      <c r="Z269" s="71">
        <v>4.95</v>
      </c>
      <c r="AA269" s="71">
        <v>4.95</v>
      </c>
    </row>
    <row r="270" spans="1:27" ht="12.75" hidden="1" customHeight="1" outlineLevel="1" x14ac:dyDescent="0.2">
      <c r="A270" s="163" t="s">
        <v>1916</v>
      </c>
      <c r="B270" s="94" t="s">
        <v>81</v>
      </c>
      <c r="C270" s="70" t="s">
        <v>79</v>
      </c>
      <c r="D270" s="71">
        <f>$D$11</f>
        <v>330.69</v>
      </c>
      <c r="E270" s="71">
        <f t="shared" ref="E270:AA270" si="155">$D$11</f>
        <v>330.69</v>
      </c>
      <c r="F270" s="71">
        <f t="shared" si="155"/>
        <v>330.69</v>
      </c>
      <c r="G270" s="71">
        <f t="shared" si="155"/>
        <v>330.69</v>
      </c>
      <c r="H270" s="71">
        <f t="shared" si="155"/>
        <v>330.69</v>
      </c>
      <c r="I270" s="71">
        <f t="shared" si="155"/>
        <v>330.69</v>
      </c>
      <c r="J270" s="71">
        <f t="shared" si="155"/>
        <v>330.69</v>
      </c>
      <c r="K270" s="71">
        <f t="shared" si="155"/>
        <v>330.69</v>
      </c>
      <c r="L270" s="71">
        <f t="shared" si="155"/>
        <v>330.69</v>
      </c>
      <c r="M270" s="71">
        <f t="shared" si="155"/>
        <v>330.69</v>
      </c>
      <c r="N270" s="71">
        <f t="shared" si="155"/>
        <v>330.69</v>
      </c>
      <c r="O270" s="71">
        <f t="shared" si="155"/>
        <v>330.69</v>
      </c>
      <c r="P270" s="71">
        <f t="shared" si="155"/>
        <v>330.69</v>
      </c>
      <c r="Q270" s="71">
        <f t="shared" si="155"/>
        <v>330.69</v>
      </c>
      <c r="R270" s="71">
        <f t="shared" si="155"/>
        <v>330.69</v>
      </c>
      <c r="S270" s="71">
        <f t="shared" si="155"/>
        <v>330.69</v>
      </c>
      <c r="T270" s="71">
        <f t="shared" si="155"/>
        <v>330.69</v>
      </c>
      <c r="U270" s="71">
        <f t="shared" si="155"/>
        <v>330.69</v>
      </c>
      <c r="V270" s="71">
        <f t="shared" si="155"/>
        <v>330.69</v>
      </c>
      <c r="W270" s="71">
        <f t="shared" si="155"/>
        <v>330.69</v>
      </c>
      <c r="X270" s="71">
        <f t="shared" si="155"/>
        <v>330.69</v>
      </c>
      <c r="Y270" s="71">
        <f t="shared" si="155"/>
        <v>330.69</v>
      </c>
      <c r="Z270" s="71">
        <f t="shared" si="155"/>
        <v>330.69</v>
      </c>
      <c r="AA270" s="71">
        <f t="shared" si="155"/>
        <v>330.69</v>
      </c>
    </row>
    <row r="271" spans="1:27" ht="12.75" customHeight="1" collapsed="1" x14ac:dyDescent="0.2">
      <c r="A271" s="162" t="s">
        <v>1917</v>
      </c>
      <c r="B271" s="54" t="str">
        <f>"22"&amp;"."&amp;$B$800&amp;"."&amp;$B$801</f>
        <v>22.05.2023</v>
      </c>
      <c r="C271" s="134" t="s">
        <v>76</v>
      </c>
      <c r="D271" s="135">
        <f>ROUND(((D272+D273+D275+D274)/1000),5)</f>
        <v>3.3440300000000001</v>
      </c>
      <c r="E271" s="135">
        <f>ROUND(((E272+E273+E275+E274)/1000),5)</f>
        <v>3.1973099999999999</v>
      </c>
      <c r="F271" s="135">
        <f>ROUND(((F272+F273+F275+F274)/1000),5)</f>
        <v>3.11788</v>
      </c>
      <c r="G271" s="135">
        <f t="shared" ref="G271:AA271" si="156">ROUND(((G272+G273+G275+G274)/1000),5)</f>
        <v>3.09084</v>
      </c>
      <c r="H271" s="135">
        <f t="shared" si="156"/>
        <v>3.07403</v>
      </c>
      <c r="I271" s="135">
        <f t="shared" si="156"/>
        <v>3.1295700000000002</v>
      </c>
      <c r="J271" s="135">
        <f t="shared" si="156"/>
        <v>3.36673</v>
      </c>
      <c r="K271" s="135">
        <f t="shared" si="156"/>
        <v>3.5957300000000001</v>
      </c>
      <c r="L271" s="135">
        <f t="shared" si="156"/>
        <v>3.89785</v>
      </c>
      <c r="M271" s="135">
        <f t="shared" si="156"/>
        <v>3.9853700000000001</v>
      </c>
      <c r="N271" s="135">
        <f t="shared" si="156"/>
        <v>3.98726</v>
      </c>
      <c r="O271" s="135">
        <f t="shared" si="156"/>
        <v>3.9983300000000002</v>
      </c>
      <c r="P271" s="135">
        <f t="shared" si="156"/>
        <v>4.0271299999999997</v>
      </c>
      <c r="Q271" s="135">
        <f t="shared" si="156"/>
        <v>4.0915800000000004</v>
      </c>
      <c r="R271" s="135">
        <f t="shared" si="156"/>
        <v>4.0652900000000001</v>
      </c>
      <c r="S271" s="135">
        <f t="shared" si="156"/>
        <v>4.0258799999999999</v>
      </c>
      <c r="T271" s="135">
        <f t="shared" si="156"/>
        <v>3.9944899999999999</v>
      </c>
      <c r="U271" s="135">
        <f t="shared" si="156"/>
        <v>3.9869599999999998</v>
      </c>
      <c r="V271" s="135">
        <f t="shared" si="156"/>
        <v>3.9499499999999999</v>
      </c>
      <c r="W271" s="135">
        <f t="shared" si="156"/>
        <v>3.79548</v>
      </c>
      <c r="X271" s="135">
        <f t="shared" si="156"/>
        <v>3.88706</v>
      </c>
      <c r="Y271" s="135">
        <f t="shared" si="156"/>
        <v>3.9819100000000001</v>
      </c>
      <c r="Z271" s="135">
        <f t="shared" si="156"/>
        <v>3.70356</v>
      </c>
      <c r="AA271" s="135">
        <f t="shared" si="156"/>
        <v>3.5025400000000002</v>
      </c>
    </row>
    <row r="272" spans="1:27" ht="12.75" hidden="1" customHeight="1" outlineLevel="1" x14ac:dyDescent="0.2">
      <c r="A272" s="163" t="s">
        <v>1918</v>
      </c>
      <c r="B272" s="94" t="s">
        <v>238</v>
      </c>
      <c r="C272" s="70" t="s">
        <v>79</v>
      </c>
      <c r="D272" s="71">
        <v>1291.42</v>
      </c>
      <c r="E272" s="71">
        <v>1144.7</v>
      </c>
      <c r="F272" s="71">
        <v>1065.27</v>
      </c>
      <c r="G272" s="71">
        <v>1038.23</v>
      </c>
      <c r="H272" s="71">
        <v>1021.42</v>
      </c>
      <c r="I272" s="71">
        <v>1076.96</v>
      </c>
      <c r="J272" s="71">
        <v>1314.12</v>
      </c>
      <c r="K272" s="71">
        <v>1543.12</v>
      </c>
      <c r="L272" s="71">
        <v>1845.24</v>
      </c>
      <c r="M272" s="71">
        <v>1932.76</v>
      </c>
      <c r="N272" s="71">
        <v>1934.65</v>
      </c>
      <c r="O272" s="71">
        <v>1945.72</v>
      </c>
      <c r="P272" s="71">
        <v>1974.52</v>
      </c>
      <c r="Q272" s="71">
        <v>2038.97</v>
      </c>
      <c r="R272" s="71">
        <v>2012.68</v>
      </c>
      <c r="S272" s="71">
        <v>1973.27</v>
      </c>
      <c r="T272" s="71">
        <v>1941.88</v>
      </c>
      <c r="U272" s="71">
        <v>1934.35</v>
      </c>
      <c r="V272" s="71">
        <v>1897.34</v>
      </c>
      <c r="W272" s="71">
        <v>1742.87</v>
      </c>
      <c r="X272" s="71">
        <v>1834.45</v>
      </c>
      <c r="Y272" s="71">
        <v>1929.3</v>
      </c>
      <c r="Z272" s="71">
        <v>1650.95</v>
      </c>
      <c r="AA272" s="71">
        <v>1449.93</v>
      </c>
    </row>
    <row r="273" spans="1:27" ht="12.75" hidden="1" customHeight="1" outlineLevel="1" x14ac:dyDescent="0.2">
      <c r="A273" s="163" t="s">
        <v>1919</v>
      </c>
      <c r="B273" s="94" t="s">
        <v>90</v>
      </c>
      <c r="C273" s="70" t="s">
        <v>79</v>
      </c>
      <c r="D273" s="71">
        <f>$D$168</f>
        <v>1716.97</v>
      </c>
      <c r="E273" s="71">
        <f>$D$168</f>
        <v>1716.97</v>
      </c>
      <c r="F273" s="71">
        <f t="shared" ref="F273:AA273" si="157">$D$168</f>
        <v>1716.97</v>
      </c>
      <c r="G273" s="71">
        <f t="shared" si="157"/>
        <v>1716.97</v>
      </c>
      <c r="H273" s="71">
        <f t="shared" si="157"/>
        <v>1716.97</v>
      </c>
      <c r="I273" s="71">
        <f t="shared" si="157"/>
        <v>1716.97</v>
      </c>
      <c r="J273" s="71">
        <f t="shared" si="157"/>
        <v>1716.97</v>
      </c>
      <c r="K273" s="71">
        <f t="shared" si="157"/>
        <v>1716.97</v>
      </c>
      <c r="L273" s="71">
        <f t="shared" si="157"/>
        <v>1716.97</v>
      </c>
      <c r="M273" s="71">
        <f t="shared" si="157"/>
        <v>1716.97</v>
      </c>
      <c r="N273" s="71">
        <f t="shared" si="157"/>
        <v>1716.97</v>
      </c>
      <c r="O273" s="71">
        <f t="shared" si="157"/>
        <v>1716.97</v>
      </c>
      <c r="P273" s="71">
        <f t="shared" si="157"/>
        <v>1716.97</v>
      </c>
      <c r="Q273" s="71">
        <f t="shared" si="157"/>
        <v>1716.97</v>
      </c>
      <c r="R273" s="71">
        <f t="shared" si="157"/>
        <v>1716.97</v>
      </c>
      <c r="S273" s="71">
        <f t="shared" si="157"/>
        <v>1716.97</v>
      </c>
      <c r="T273" s="71">
        <f t="shared" si="157"/>
        <v>1716.97</v>
      </c>
      <c r="U273" s="71">
        <f t="shared" si="157"/>
        <v>1716.97</v>
      </c>
      <c r="V273" s="71">
        <f t="shared" si="157"/>
        <v>1716.97</v>
      </c>
      <c r="W273" s="71">
        <f t="shared" si="157"/>
        <v>1716.97</v>
      </c>
      <c r="X273" s="71">
        <f t="shared" si="157"/>
        <v>1716.97</v>
      </c>
      <c r="Y273" s="71">
        <f t="shared" si="157"/>
        <v>1716.97</v>
      </c>
      <c r="Z273" s="71">
        <f t="shared" si="157"/>
        <v>1716.97</v>
      </c>
      <c r="AA273" s="71">
        <f t="shared" si="157"/>
        <v>1716.97</v>
      </c>
    </row>
    <row r="274" spans="1:27" ht="12.75" hidden="1" customHeight="1" outlineLevel="1" x14ac:dyDescent="0.2">
      <c r="A274" s="163" t="s">
        <v>1920</v>
      </c>
      <c r="B274" s="94" t="s">
        <v>83</v>
      </c>
      <c r="C274" s="70" t="s">
        <v>79</v>
      </c>
      <c r="D274" s="71">
        <v>4.95</v>
      </c>
      <c r="E274" s="71">
        <v>4.95</v>
      </c>
      <c r="F274" s="71">
        <v>4.95</v>
      </c>
      <c r="G274" s="71">
        <v>4.95</v>
      </c>
      <c r="H274" s="71">
        <v>4.95</v>
      </c>
      <c r="I274" s="71">
        <v>4.95</v>
      </c>
      <c r="J274" s="71">
        <v>4.95</v>
      </c>
      <c r="K274" s="71">
        <v>4.95</v>
      </c>
      <c r="L274" s="71">
        <v>4.95</v>
      </c>
      <c r="M274" s="71">
        <v>4.95</v>
      </c>
      <c r="N274" s="71">
        <v>4.95</v>
      </c>
      <c r="O274" s="71">
        <v>4.95</v>
      </c>
      <c r="P274" s="71">
        <v>4.95</v>
      </c>
      <c r="Q274" s="71">
        <v>4.95</v>
      </c>
      <c r="R274" s="71">
        <v>4.95</v>
      </c>
      <c r="S274" s="71">
        <v>4.95</v>
      </c>
      <c r="T274" s="71">
        <v>4.95</v>
      </c>
      <c r="U274" s="71">
        <v>4.95</v>
      </c>
      <c r="V274" s="71">
        <v>4.95</v>
      </c>
      <c r="W274" s="71">
        <v>4.95</v>
      </c>
      <c r="X274" s="71">
        <v>4.95</v>
      </c>
      <c r="Y274" s="71">
        <v>4.95</v>
      </c>
      <c r="Z274" s="71">
        <v>4.95</v>
      </c>
      <c r="AA274" s="71">
        <v>4.95</v>
      </c>
    </row>
    <row r="275" spans="1:27" ht="12.75" hidden="1" customHeight="1" outlineLevel="1" x14ac:dyDescent="0.2">
      <c r="A275" s="163" t="s">
        <v>1921</v>
      </c>
      <c r="B275" s="94" t="s">
        <v>81</v>
      </c>
      <c r="C275" s="70" t="s">
        <v>79</v>
      </c>
      <c r="D275" s="71">
        <f>$D$11</f>
        <v>330.69</v>
      </c>
      <c r="E275" s="71">
        <f t="shared" ref="E275:AA275" si="158">$D$11</f>
        <v>330.69</v>
      </c>
      <c r="F275" s="71">
        <f t="shared" si="158"/>
        <v>330.69</v>
      </c>
      <c r="G275" s="71">
        <f t="shared" si="158"/>
        <v>330.69</v>
      </c>
      <c r="H275" s="71">
        <f t="shared" si="158"/>
        <v>330.69</v>
      </c>
      <c r="I275" s="71">
        <f t="shared" si="158"/>
        <v>330.69</v>
      </c>
      <c r="J275" s="71">
        <f t="shared" si="158"/>
        <v>330.69</v>
      </c>
      <c r="K275" s="71">
        <f t="shared" si="158"/>
        <v>330.69</v>
      </c>
      <c r="L275" s="71">
        <f t="shared" si="158"/>
        <v>330.69</v>
      </c>
      <c r="M275" s="71">
        <f t="shared" si="158"/>
        <v>330.69</v>
      </c>
      <c r="N275" s="71">
        <f t="shared" si="158"/>
        <v>330.69</v>
      </c>
      <c r="O275" s="71">
        <f t="shared" si="158"/>
        <v>330.69</v>
      </c>
      <c r="P275" s="71">
        <f t="shared" si="158"/>
        <v>330.69</v>
      </c>
      <c r="Q275" s="71">
        <f t="shared" si="158"/>
        <v>330.69</v>
      </c>
      <c r="R275" s="71">
        <f t="shared" si="158"/>
        <v>330.69</v>
      </c>
      <c r="S275" s="71">
        <f t="shared" si="158"/>
        <v>330.69</v>
      </c>
      <c r="T275" s="71">
        <f t="shared" si="158"/>
        <v>330.69</v>
      </c>
      <c r="U275" s="71">
        <f t="shared" si="158"/>
        <v>330.69</v>
      </c>
      <c r="V275" s="71">
        <f t="shared" si="158"/>
        <v>330.69</v>
      </c>
      <c r="W275" s="71">
        <f t="shared" si="158"/>
        <v>330.69</v>
      </c>
      <c r="X275" s="71">
        <f t="shared" si="158"/>
        <v>330.69</v>
      </c>
      <c r="Y275" s="71">
        <f t="shared" si="158"/>
        <v>330.69</v>
      </c>
      <c r="Z275" s="71">
        <f t="shared" si="158"/>
        <v>330.69</v>
      </c>
      <c r="AA275" s="71">
        <f t="shared" si="158"/>
        <v>330.69</v>
      </c>
    </row>
    <row r="276" spans="1:27" ht="12.75" customHeight="1" collapsed="1" x14ac:dyDescent="0.2">
      <c r="A276" s="162" t="s">
        <v>1922</v>
      </c>
      <c r="B276" s="54" t="str">
        <f>"23"&amp;"."&amp;$B$800&amp;"."&amp;$B$801</f>
        <v>23.05.2023</v>
      </c>
      <c r="C276" s="134" t="s">
        <v>76</v>
      </c>
      <c r="D276" s="135">
        <f>ROUND(((D277+D278+D280+D279)/1000),5)</f>
        <v>3.3237999999999999</v>
      </c>
      <c r="E276" s="135">
        <f>ROUND(((E277+E278+E280+E279)/1000),5)</f>
        <v>3.15333</v>
      </c>
      <c r="F276" s="135">
        <f>ROUND(((F277+F278+F280+F279)/1000),5)</f>
        <v>3.0653600000000001</v>
      </c>
      <c r="G276" s="135">
        <f t="shared" ref="G276:AA276" si="159">ROUND(((G277+G278+G280+G279)/1000),5)</f>
        <v>3.0268999999999999</v>
      </c>
      <c r="H276" s="135">
        <f t="shared" si="159"/>
        <v>3.0738699999999999</v>
      </c>
      <c r="I276" s="135">
        <f t="shared" si="159"/>
        <v>3.2198000000000002</v>
      </c>
      <c r="J276" s="135">
        <f t="shared" si="159"/>
        <v>3.33813</v>
      </c>
      <c r="K276" s="135">
        <f t="shared" si="159"/>
        <v>3.5720999999999998</v>
      </c>
      <c r="L276" s="135">
        <f t="shared" si="159"/>
        <v>3.8024300000000002</v>
      </c>
      <c r="M276" s="135">
        <f t="shared" si="159"/>
        <v>3.9215599999999999</v>
      </c>
      <c r="N276" s="135">
        <f t="shared" si="159"/>
        <v>3.8964799999999999</v>
      </c>
      <c r="O276" s="135">
        <f t="shared" si="159"/>
        <v>3.95499</v>
      </c>
      <c r="P276" s="135">
        <f t="shared" si="159"/>
        <v>3.9553199999999999</v>
      </c>
      <c r="Q276" s="135">
        <f t="shared" si="159"/>
        <v>3.97533</v>
      </c>
      <c r="R276" s="135">
        <f t="shared" si="159"/>
        <v>3.9705300000000001</v>
      </c>
      <c r="S276" s="135">
        <f t="shared" si="159"/>
        <v>3.9592100000000001</v>
      </c>
      <c r="T276" s="135">
        <f t="shared" si="159"/>
        <v>3.9501900000000001</v>
      </c>
      <c r="U276" s="135">
        <f t="shared" si="159"/>
        <v>3.8961100000000002</v>
      </c>
      <c r="V276" s="135">
        <f t="shared" si="159"/>
        <v>3.8360599999999998</v>
      </c>
      <c r="W276" s="135">
        <f t="shared" si="159"/>
        <v>3.7787500000000001</v>
      </c>
      <c r="X276" s="135">
        <f t="shared" si="159"/>
        <v>3.8041900000000002</v>
      </c>
      <c r="Y276" s="135">
        <f t="shared" si="159"/>
        <v>3.9033600000000002</v>
      </c>
      <c r="Z276" s="135">
        <f t="shared" si="159"/>
        <v>3.6972299999999998</v>
      </c>
      <c r="AA276" s="135">
        <f t="shared" si="159"/>
        <v>3.44191</v>
      </c>
    </row>
    <row r="277" spans="1:27" ht="12.75" hidden="1" customHeight="1" outlineLevel="1" x14ac:dyDescent="0.2">
      <c r="A277" s="163" t="s">
        <v>1923</v>
      </c>
      <c r="B277" s="94" t="s">
        <v>238</v>
      </c>
      <c r="C277" s="70" t="s">
        <v>79</v>
      </c>
      <c r="D277" s="71">
        <v>1271.19</v>
      </c>
      <c r="E277" s="71">
        <v>1100.72</v>
      </c>
      <c r="F277" s="71">
        <v>1012.75</v>
      </c>
      <c r="G277" s="71">
        <v>974.29</v>
      </c>
      <c r="H277" s="71">
        <v>1021.26</v>
      </c>
      <c r="I277" s="71">
        <v>1167.19</v>
      </c>
      <c r="J277" s="71">
        <v>1285.52</v>
      </c>
      <c r="K277" s="71">
        <v>1519.49</v>
      </c>
      <c r="L277" s="71">
        <v>1749.82</v>
      </c>
      <c r="M277" s="71">
        <v>1868.95</v>
      </c>
      <c r="N277" s="71">
        <v>1843.87</v>
      </c>
      <c r="O277" s="71">
        <v>1902.38</v>
      </c>
      <c r="P277" s="71">
        <v>1902.71</v>
      </c>
      <c r="Q277" s="71">
        <v>1922.72</v>
      </c>
      <c r="R277" s="71">
        <v>1917.92</v>
      </c>
      <c r="S277" s="71">
        <v>1906.6</v>
      </c>
      <c r="T277" s="71">
        <v>1897.58</v>
      </c>
      <c r="U277" s="71">
        <v>1843.5</v>
      </c>
      <c r="V277" s="71">
        <v>1783.45</v>
      </c>
      <c r="W277" s="71">
        <v>1726.14</v>
      </c>
      <c r="X277" s="71">
        <v>1751.58</v>
      </c>
      <c r="Y277" s="71">
        <v>1850.75</v>
      </c>
      <c r="Z277" s="71">
        <v>1644.62</v>
      </c>
      <c r="AA277" s="71">
        <v>1389.3</v>
      </c>
    </row>
    <row r="278" spans="1:27" ht="12.75" hidden="1" customHeight="1" outlineLevel="1" x14ac:dyDescent="0.2">
      <c r="A278" s="163" t="s">
        <v>1924</v>
      </c>
      <c r="B278" s="94" t="s">
        <v>90</v>
      </c>
      <c r="C278" s="70" t="s">
        <v>79</v>
      </c>
      <c r="D278" s="71">
        <f>$D$168</f>
        <v>1716.97</v>
      </c>
      <c r="E278" s="71">
        <f>$D$168</f>
        <v>1716.97</v>
      </c>
      <c r="F278" s="71">
        <f t="shared" ref="F278:AA278" si="160">$D$168</f>
        <v>1716.97</v>
      </c>
      <c r="G278" s="71">
        <f t="shared" si="160"/>
        <v>1716.97</v>
      </c>
      <c r="H278" s="71">
        <f t="shared" si="160"/>
        <v>1716.97</v>
      </c>
      <c r="I278" s="71">
        <f t="shared" si="160"/>
        <v>1716.97</v>
      </c>
      <c r="J278" s="71">
        <f t="shared" si="160"/>
        <v>1716.97</v>
      </c>
      <c r="K278" s="71">
        <f t="shared" si="160"/>
        <v>1716.97</v>
      </c>
      <c r="L278" s="71">
        <f t="shared" si="160"/>
        <v>1716.97</v>
      </c>
      <c r="M278" s="71">
        <f t="shared" si="160"/>
        <v>1716.97</v>
      </c>
      <c r="N278" s="71">
        <f t="shared" si="160"/>
        <v>1716.97</v>
      </c>
      <c r="O278" s="71">
        <f t="shared" si="160"/>
        <v>1716.97</v>
      </c>
      <c r="P278" s="71">
        <f t="shared" si="160"/>
        <v>1716.97</v>
      </c>
      <c r="Q278" s="71">
        <f t="shared" si="160"/>
        <v>1716.97</v>
      </c>
      <c r="R278" s="71">
        <f t="shared" si="160"/>
        <v>1716.97</v>
      </c>
      <c r="S278" s="71">
        <f t="shared" si="160"/>
        <v>1716.97</v>
      </c>
      <c r="T278" s="71">
        <f t="shared" si="160"/>
        <v>1716.97</v>
      </c>
      <c r="U278" s="71">
        <f t="shared" si="160"/>
        <v>1716.97</v>
      </c>
      <c r="V278" s="71">
        <f t="shared" si="160"/>
        <v>1716.97</v>
      </c>
      <c r="W278" s="71">
        <f t="shared" si="160"/>
        <v>1716.97</v>
      </c>
      <c r="X278" s="71">
        <f t="shared" si="160"/>
        <v>1716.97</v>
      </c>
      <c r="Y278" s="71">
        <f t="shared" si="160"/>
        <v>1716.97</v>
      </c>
      <c r="Z278" s="71">
        <f t="shared" si="160"/>
        <v>1716.97</v>
      </c>
      <c r="AA278" s="71">
        <f t="shared" si="160"/>
        <v>1716.97</v>
      </c>
    </row>
    <row r="279" spans="1:27" ht="12.75" hidden="1" customHeight="1" outlineLevel="1" x14ac:dyDescent="0.2">
      <c r="A279" s="163" t="s">
        <v>1925</v>
      </c>
      <c r="B279" s="94" t="s">
        <v>83</v>
      </c>
      <c r="C279" s="70" t="s">
        <v>79</v>
      </c>
      <c r="D279" s="71">
        <v>4.95</v>
      </c>
      <c r="E279" s="71">
        <v>4.95</v>
      </c>
      <c r="F279" s="71">
        <v>4.95</v>
      </c>
      <c r="G279" s="71">
        <v>4.95</v>
      </c>
      <c r="H279" s="71">
        <v>4.95</v>
      </c>
      <c r="I279" s="71">
        <v>4.95</v>
      </c>
      <c r="J279" s="71">
        <v>4.95</v>
      </c>
      <c r="K279" s="71">
        <v>4.95</v>
      </c>
      <c r="L279" s="71">
        <v>4.95</v>
      </c>
      <c r="M279" s="71">
        <v>4.95</v>
      </c>
      <c r="N279" s="71">
        <v>4.95</v>
      </c>
      <c r="O279" s="71">
        <v>4.95</v>
      </c>
      <c r="P279" s="71">
        <v>4.95</v>
      </c>
      <c r="Q279" s="71">
        <v>4.95</v>
      </c>
      <c r="R279" s="71">
        <v>4.95</v>
      </c>
      <c r="S279" s="71">
        <v>4.95</v>
      </c>
      <c r="T279" s="71">
        <v>4.95</v>
      </c>
      <c r="U279" s="71">
        <v>4.95</v>
      </c>
      <c r="V279" s="71">
        <v>4.95</v>
      </c>
      <c r="W279" s="71">
        <v>4.95</v>
      </c>
      <c r="X279" s="71">
        <v>4.95</v>
      </c>
      <c r="Y279" s="71">
        <v>4.95</v>
      </c>
      <c r="Z279" s="71">
        <v>4.95</v>
      </c>
      <c r="AA279" s="71">
        <v>4.95</v>
      </c>
    </row>
    <row r="280" spans="1:27" ht="12.75" hidden="1" customHeight="1" outlineLevel="1" x14ac:dyDescent="0.2">
      <c r="A280" s="163" t="s">
        <v>1926</v>
      </c>
      <c r="B280" s="94" t="s">
        <v>81</v>
      </c>
      <c r="C280" s="70" t="s">
        <v>79</v>
      </c>
      <c r="D280" s="71">
        <f>$D$11</f>
        <v>330.69</v>
      </c>
      <c r="E280" s="71">
        <f t="shared" ref="E280:AA280" si="161">$D$11</f>
        <v>330.69</v>
      </c>
      <c r="F280" s="71">
        <f t="shared" si="161"/>
        <v>330.69</v>
      </c>
      <c r="G280" s="71">
        <f t="shared" si="161"/>
        <v>330.69</v>
      </c>
      <c r="H280" s="71">
        <f t="shared" si="161"/>
        <v>330.69</v>
      </c>
      <c r="I280" s="71">
        <f t="shared" si="161"/>
        <v>330.69</v>
      </c>
      <c r="J280" s="71">
        <f t="shared" si="161"/>
        <v>330.69</v>
      </c>
      <c r="K280" s="71">
        <f t="shared" si="161"/>
        <v>330.69</v>
      </c>
      <c r="L280" s="71">
        <f t="shared" si="161"/>
        <v>330.69</v>
      </c>
      <c r="M280" s="71">
        <f t="shared" si="161"/>
        <v>330.69</v>
      </c>
      <c r="N280" s="71">
        <f t="shared" si="161"/>
        <v>330.69</v>
      </c>
      <c r="O280" s="71">
        <f t="shared" si="161"/>
        <v>330.69</v>
      </c>
      <c r="P280" s="71">
        <f t="shared" si="161"/>
        <v>330.69</v>
      </c>
      <c r="Q280" s="71">
        <f t="shared" si="161"/>
        <v>330.69</v>
      </c>
      <c r="R280" s="71">
        <f t="shared" si="161"/>
        <v>330.69</v>
      </c>
      <c r="S280" s="71">
        <f t="shared" si="161"/>
        <v>330.69</v>
      </c>
      <c r="T280" s="71">
        <f t="shared" si="161"/>
        <v>330.69</v>
      </c>
      <c r="U280" s="71">
        <f t="shared" si="161"/>
        <v>330.69</v>
      </c>
      <c r="V280" s="71">
        <f t="shared" si="161"/>
        <v>330.69</v>
      </c>
      <c r="W280" s="71">
        <f t="shared" si="161"/>
        <v>330.69</v>
      </c>
      <c r="X280" s="71">
        <f t="shared" si="161"/>
        <v>330.69</v>
      </c>
      <c r="Y280" s="71">
        <f t="shared" si="161"/>
        <v>330.69</v>
      </c>
      <c r="Z280" s="71">
        <f t="shared" si="161"/>
        <v>330.69</v>
      </c>
      <c r="AA280" s="71">
        <f t="shared" si="161"/>
        <v>330.69</v>
      </c>
    </row>
    <row r="281" spans="1:27" ht="12.75" customHeight="1" collapsed="1" x14ac:dyDescent="0.2">
      <c r="A281" s="162" t="s">
        <v>1927</v>
      </c>
      <c r="B281" s="54" t="str">
        <f>"24"&amp;"."&amp;$B$800&amp;"."&amp;$B$801</f>
        <v>24.05.2023</v>
      </c>
      <c r="C281" s="134" t="s">
        <v>76</v>
      </c>
      <c r="D281" s="135">
        <f>ROUND(((D282+D283+D285+D284)/1000),5)</f>
        <v>3.3398599999999998</v>
      </c>
      <c r="E281" s="135">
        <f>ROUND(((E282+E283+E285+E284)/1000),5)</f>
        <v>3.1316600000000001</v>
      </c>
      <c r="F281" s="135">
        <f>ROUND(((F282+F283+F285+F284)/1000),5)</f>
        <v>3.09524</v>
      </c>
      <c r="G281" s="135">
        <f t="shared" ref="G281:AA281" si="162">ROUND(((G282+G283+G285+G284)/1000),5)</f>
        <v>3.0518399999999999</v>
      </c>
      <c r="H281" s="135">
        <f t="shared" si="162"/>
        <v>3.0574499999999998</v>
      </c>
      <c r="I281" s="135">
        <f t="shared" si="162"/>
        <v>3.2172399999999999</v>
      </c>
      <c r="J281" s="135">
        <f t="shared" si="162"/>
        <v>3.4785699999999999</v>
      </c>
      <c r="K281" s="135">
        <f t="shared" si="162"/>
        <v>3.7315800000000001</v>
      </c>
      <c r="L281" s="135">
        <f t="shared" si="162"/>
        <v>3.91309</v>
      </c>
      <c r="M281" s="135">
        <f t="shared" si="162"/>
        <v>3.9679099999999998</v>
      </c>
      <c r="N281" s="135">
        <f t="shared" si="162"/>
        <v>3.9744000000000002</v>
      </c>
      <c r="O281" s="135">
        <f t="shared" si="162"/>
        <v>3.9760499999999999</v>
      </c>
      <c r="P281" s="135">
        <f t="shared" si="162"/>
        <v>3.9613499999999999</v>
      </c>
      <c r="Q281" s="135">
        <f t="shared" si="162"/>
        <v>3.9667699999999999</v>
      </c>
      <c r="R281" s="135">
        <f t="shared" si="162"/>
        <v>3.9799500000000001</v>
      </c>
      <c r="S281" s="135">
        <f t="shared" si="162"/>
        <v>3.9931399999999999</v>
      </c>
      <c r="T281" s="135">
        <f t="shared" si="162"/>
        <v>3.97662</v>
      </c>
      <c r="U281" s="135">
        <f t="shared" si="162"/>
        <v>3.96278</v>
      </c>
      <c r="V281" s="135">
        <f t="shared" si="162"/>
        <v>3.9565299999999999</v>
      </c>
      <c r="W281" s="135">
        <f t="shared" si="162"/>
        <v>3.9482300000000001</v>
      </c>
      <c r="X281" s="135">
        <f t="shared" si="162"/>
        <v>3.9481899999999999</v>
      </c>
      <c r="Y281" s="135">
        <f t="shared" si="162"/>
        <v>3.9509799999999999</v>
      </c>
      <c r="Z281" s="135">
        <f t="shared" si="162"/>
        <v>3.7881</v>
      </c>
      <c r="AA281" s="135">
        <f t="shared" si="162"/>
        <v>3.4664000000000001</v>
      </c>
    </row>
    <row r="282" spans="1:27" ht="12.75" hidden="1" customHeight="1" outlineLevel="1" x14ac:dyDescent="0.2">
      <c r="A282" s="163" t="s">
        <v>1928</v>
      </c>
      <c r="B282" s="94" t="s">
        <v>238</v>
      </c>
      <c r="C282" s="70" t="s">
        <v>79</v>
      </c>
      <c r="D282" s="71">
        <v>1287.25</v>
      </c>
      <c r="E282" s="71">
        <v>1079.05</v>
      </c>
      <c r="F282" s="71">
        <v>1042.6300000000001</v>
      </c>
      <c r="G282" s="71">
        <v>999.23</v>
      </c>
      <c r="H282" s="71">
        <v>1004.84</v>
      </c>
      <c r="I282" s="71">
        <v>1164.6300000000001</v>
      </c>
      <c r="J282" s="71">
        <v>1425.96</v>
      </c>
      <c r="K282" s="71">
        <v>1678.97</v>
      </c>
      <c r="L282" s="71">
        <v>1860.48</v>
      </c>
      <c r="M282" s="71">
        <v>1915.3</v>
      </c>
      <c r="N282" s="71">
        <v>1921.79</v>
      </c>
      <c r="O282" s="71">
        <v>1923.44</v>
      </c>
      <c r="P282" s="71">
        <v>1908.74</v>
      </c>
      <c r="Q282" s="71">
        <v>1914.16</v>
      </c>
      <c r="R282" s="71">
        <v>1927.34</v>
      </c>
      <c r="S282" s="71">
        <v>1940.53</v>
      </c>
      <c r="T282" s="71">
        <v>1924.01</v>
      </c>
      <c r="U282" s="71">
        <v>1910.17</v>
      </c>
      <c r="V282" s="71">
        <v>1903.92</v>
      </c>
      <c r="W282" s="71">
        <v>1895.62</v>
      </c>
      <c r="X282" s="71">
        <v>1895.58</v>
      </c>
      <c r="Y282" s="71">
        <v>1898.37</v>
      </c>
      <c r="Z282" s="71">
        <v>1735.49</v>
      </c>
      <c r="AA282" s="71">
        <v>1413.79</v>
      </c>
    </row>
    <row r="283" spans="1:27" ht="12.75" hidden="1" customHeight="1" outlineLevel="1" x14ac:dyDescent="0.2">
      <c r="A283" s="163" t="s">
        <v>1929</v>
      </c>
      <c r="B283" s="94" t="s">
        <v>90</v>
      </c>
      <c r="C283" s="70" t="s">
        <v>79</v>
      </c>
      <c r="D283" s="71">
        <f>$D$168</f>
        <v>1716.97</v>
      </c>
      <c r="E283" s="71">
        <f>$D$168</f>
        <v>1716.97</v>
      </c>
      <c r="F283" s="71">
        <f t="shared" ref="F283:AA283" si="163">$D$168</f>
        <v>1716.97</v>
      </c>
      <c r="G283" s="71">
        <f t="shared" si="163"/>
        <v>1716.97</v>
      </c>
      <c r="H283" s="71">
        <f t="shared" si="163"/>
        <v>1716.97</v>
      </c>
      <c r="I283" s="71">
        <f t="shared" si="163"/>
        <v>1716.97</v>
      </c>
      <c r="J283" s="71">
        <f t="shared" si="163"/>
        <v>1716.97</v>
      </c>
      <c r="K283" s="71">
        <f t="shared" si="163"/>
        <v>1716.97</v>
      </c>
      <c r="L283" s="71">
        <f t="shared" si="163"/>
        <v>1716.97</v>
      </c>
      <c r="M283" s="71">
        <f t="shared" si="163"/>
        <v>1716.97</v>
      </c>
      <c r="N283" s="71">
        <f t="shared" si="163"/>
        <v>1716.97</v>
      </c>
      <c r="O283" s="71">
        <f t="shared" si="163"/>
        <v>1716.97</v>
      </c>
      <c r="P283" s="71">
        <f t="shared" si="163"/>
        <v>1716.97</v>
      </c>
      <c r="Q283" s="71">
        <f t="shared" si="163"/>
        <v>1716.97</v>
      </c>
      <c r="R283" s="71">
        <f t="shared" si="163"/>
        <v>1716.97</v>
      </c>
      <c r="S283" s="71">
        <f t="shared" si="163"/>
        <v>1716.97</v>
      </c>
      <c r="T283" s="71">
        <f t="shared" si="163"/>
        <v>1716.97</v>
      </c>
      <c r="U283" s="71">
        <f t="shared" si="163"/>
        <v>1716.97</v>
      </c>
      <c r="V283" s="71">
        <f t="shared" si="163"/>
        <v>1716.97</v>
      </c>
      <c r="W283" s="71">
        <f t="shared" si="163"/>
        <v>1716.97</v>
      </c>
      <c r="X283" s="71">
        <f t="shared" si="163"/>
        <v>1716.97</v>
      </c>
      <c r="Y283" s="71">
        <f t="shared" si="163"/>
        <v>1716.97</v>
      </c>
      <c r="Z283" s="71">
        <f t="shared" si="163"/>
        <v>1716.97</v>
      </c>
      <c r="AA283" s="71">
        <f t="shared" si="163"/>
        <v>1716.97</v>
      </c>
    </row>
    <row r="284" spans="1:27" ht="12.75" hidden="1" customHeight="1" outlineLevel="1" x14ac:dyDescent="0.2">
      <c r="A284" s="163" t="s">
        <v>1930</v>
      </c>
      <c r="B284" s="94" t="s">
        <v>83</v>
      </c>
      <c r="C284" s="70" t="s">
        <v>79</v>
      </c>
      <c r="D284" s="71">
        <v>4.95</v>
      </c>
      <c r="E284" s="71">
        <v>4.95</v>
      </c>
      <c r="F284" s="71">
        <v>4.95</v>
      </c>
      <c r="G284" s="71">
        <v>4.95</v>
      </c>
      <c r="H284" s="71">
        <v>4.95</v>
      </c>
      <c r="I284" s="71">
        <v>4.95</v>
      </c>
      <c r="J284" s="71">
        <v>4.95</v>
      </c>
      <c r="K284" s="71">
        <v>4.95</v>
      </c>
      <c r="L284" s="71">
        <v>4.95</v>
      </c>
      <c r="M284" s="71">
        <v>4.95</v>
      </c>
      <c r="N284" s="71">
        <v>4.95</v>
      </c>
      <c r="O284" s="71">
        <v>4.95</v>
      </c>
      <c r="P284" s="71">
        <v>4.95</v>
      </c>
      <c r="Q284" s="71">
        <v>4.95</v>
      </c>
      <c r="R284" s="71">
        <v>4.95</v>
      </c>
      <c r="S284" s="71">
        <v>4.95</v>
      </c>
      <c r="T284" s="71">
        <v>4.95</v>
      </c>
      <c r="U284" s="71">
        <v>4.95</v>
      </c>
      <c r="V284" s="71">
        <v>4.95</v>
      </c>
      <c r="W284" s="71">
        <v>4.95</v>
      </c>
      <c r="X284" s="71">
        <v>4.95</v>
      </c>
      <c r="Y284" s="71">
        <v>4.95</v>
      </c>
      <c r="Z284" s="71">
        <v>4.95</v>
      </c>
      <c r="AA284" s="71">
        <v>4.95</v>
      </c>
    </row>
    <row r="285" spans="1:27" ht="12.75" hidden="1" customHeight="1" outlineLevel="1" x14ac:dyDescent="0.2">
      <c r="A285" s="163" t="s">
        <v>1931</v>
      </c>
      <c r="B285" s="94" t="s">
        <v>81</v>
      </c>
      <c r="C285" s="70" t="s">
        <v>79</v>
      </c>
      <c r="D285" s="71">
        <f>$D$11</f>
        <v>330.69</v>
      </c>
      <c r="E285" s="71">
        <f t="shared" ref="E285:AA285" si="164">$D$11</f>
        <v>330.69</v>
      </c>
      <c r="F285" s="71">
        <f t="shared" si="164"/>
        <v>330.69</v>
      </c>
      <c r="G285" s="71">
        <f t="shared" si="164"/>
        <v>330.69</v>
      </c>
      <c r="H285" s="71">
        <f t="shared" si="164"/>
        <v>330.69</v>
      </c>
      <c r="I285" s="71">
        <f t="shared" si="164"/>
        <v>330.69</v>
      </c>
      <c r="J285" s="71">
        <f t="shared" si="164"/>
        <v>330.69</v>
      </c>
      <c r="K285" s="71">
        <f t="shared" si="164"/>
        <v>330.69</v>
      </c>
      <c r="L285" s="71">
        <f t="shared" si="164"/>
        <v>330.69</v>
      </c>
      <c r="M285" s="71">
        <f t="shared" si="164"/>
        <v>330.69</v>
      </c>
      <c r="N285" s="71">
        <f t="shared" si="164"/>
        <v>330.69</v>
      </c>
      <c r="O285" s="71">
        <f t="shared" si="164"/>
        <v>330.69</v>
      </c>
      <c r="P285" s="71">
        <f t="shared" si="164"/>
        <v>330.69</v>
      </c>
      <c r="Q285" s="71">
        <f t="shared" si="164"/>
        <v>330.69</v>
      </c>
      <c r="R285" s="71">
        <f t="shared" si="164"/>
        <v>330.69</v>
      </c>
      <c r="S285" s="71">
        <f t="shared" si="164"/>
        <v>330.69</v>
      </c>
      <c r="T285" s="71">
        <f t="shared" si="164"/>
        <v>330.69</v>
      </c>
      <c r="U285" s="71">
        <f t="shared" si="164"/>
        <v>330.69</v>
      </c>
      <c r="V285" s="71">
        <f t="shared" si="164"/>
        <v>330.69</v>
      </c>
      <c r="W285" s="71">
        <f t="shared" si="164"/>
        <v>330.69</v>
      </c>
      <c r="X285" s="71">
        <f t="shared" si="164"/>
        <v>330.69</v>
      </c>
      <c r="Y285" s="71">
        <f t="shared" si="164"/>
        <v>330.69</v>
      </c>
      <c r="Z285" s="71">
        <f t="shared" si="164"/>
        <v>330.69</v>
      </c>
      <c r="AA285" s="71">
        <f t="shared" si="164"/>
        <v>330.69</v>
      </c>
    </row>
    <row r="286" spans="1:27" ht="12.75" customHeight="1" collapsed="1" x14ac:dyDescent="0.2">
      <c r="A286" s="162" t="s">
        <v>1932</v>
      </c>
      <c r="B286" s="54" t="str">
        <f>"25"&amp;"."&amp;$B$800&amp;"."&amp;$B$801</f>
        <v>25.05.2023</v>
      </c>
      <c r="C286" s="134" t="s">
        <v>76</v>
      </c>
      <c r="D286" s="135">
        <f>ROUND(((D287+D288+D290+D289)/1000),5)</f>
        <v>3.16004</v>
      </c>
      <c r="E286" s="135">
        <f>ROUND(((E287+E288+E290+E289)/1000),5)</f>
        <v>3.0545399999999998</v>
      </c>
      <c r="F286" s="135">
        <f>ROUND(((F287+F288+F290+F289)/1000),5)</f>
        <v>2.98915</v>
      </c>
      <c r="G286" s="135">
        <f t="shared" ref="G286:AA286" si="165">ROUND(((G287+G288+G290+G289)/1000),5)</f>
        <v>2.9400400000000002</v>
      </c>
      <c r="H286" s="135">
        <f t="shared" si="165"/>
        <v>2.9395699999999998</v>
      </c>
      <c r="I286" s="135">
        <f t="shared" si="165"/>
        <v>3.1065100000000001</v>
      </c>
      <c r="J286" s="135">
        <f t="shared" si="165"/>
        <v>3.4877699999999998</v>
      </c>
      <c r="K286" s="135">
        <f t="shared" si="165"/>
        <v>3.6510500000000001</v>
      </c>
      <c r="L286" s="135">
        <f t="shared" si="165"/>
        <v>3.86816</v>
      </c>
      <c r="M286" s="135">
        <f t="shared" si="165"/>
        <v>3.9365100000000002</v>
      </c>
      <c r="N286" s="135">
        <f t="shared" si="165"/>
        <v>3.9495499999999999</v>
      </c>
      <c r="O286" s="135">
        <f t="shared" si="165"/>
        <v>3.9590100000000001</v>
      </c>
      <c r="P286" s="135">
        <f t="shared" si="165"/>
        <v>3.9417800000000001</v>
      </c>
      <c r="Q286" s="135">
        <f t="shared" si="165"/>
        <v>3.94407</v>
      </c>
      <c r="R286" s="135">
        <f t="shared" si="165"/>
        <v>3.9687299999999999</v>
      </c>
      <c r="S286" s="135">
        <f t="shared" si="165"/>
        <v>3.9841000000000002</v>
      </c>
      <c r="T286" s="135">
        <f t="shared" si="165"/>
        <v>3.9692099999999999</v>
      </c>
      <c r="U286" s="135">
        <f t="shared" si="165"/>
        <v>3.9556800000000001</v>
      </c>
      <c r="V286" s="135">
        <f t="shared" si="165"/>
        <v>3.9485899999999998</v>
      </c>
      <c r="W286" s="135">
        <f t="shared" si="165"/>
        <v>3.9424199999999998</v>
      </c>
      <c r="X286" s="135">
        <f t="shared" si="165"/>
        <v>3.9461599999999999</v>
      </c>
      <c r="Y286" s="135">
        <f t="shared" si="165"/>
        <v>3.9419400000000002</v>
      </c>
      <c r="Z286" s="135">
        <f t="shared" si="165"/>
        <v>3.7490899999999998</v>
      </c>
      <c r="AA286" s="135">
        <f t="shared" si="165"/>
        <v>3.37704</v>
      </c>
    </row>
    <row r="287" spans="1:27" ht="12.75" hidden="1" customHeight="1" outlineLevel="1" x14ac:dyDescent="0.2">
      <c r="A287" s="163" t="s">
        <v>1933</v>
      </c>
      <c r="B287" s="94" t="s">
        <v>238</v>
      </c>
      <c r="C287" s="70" t="s">
        <v>79</v>
      </c>
      <c r="D287" s="71">
        <v>1107.43</v>
      </c>
      <c r="E287" s="71">
        <v>1001.93</v>
      </c>
      <c r="F287" s="71">
        <v>936.54</v>
      </c>
      <c r="G287" s="71">
        <v>887.43</v>
      </c>
      <c r="H287" s="71">
        <v>886.96</v>
      </c>
      <c r="I287" s="71">
        <v>1053.9000000000001</v>
      </c>
      <c r="J287" s="71">
        <v>1435.16</v>
      </c>
      <c r="K287" s="71">
        <v>1598.44</v>
      </c>
      <c r="L287" s="71">
        <v>1815.55</v>
      </c>
      <c r="M287" s="71">
        <v>1883.9</v>
      </c>
      <c r="N287" s="71">
        <v>1896.94</v>
      </c>
      <c r="O287" s="71">
        <v>1906.4</v>
      </c>
      <c r="P287" s="71">
        <v>1889.17</v>
      </c>
      <c r="Q287" s="71">
        <v>1891.46</v>
      </c>
      <c r="R287" s="71">
        <v>1916.12</v>
      </c>
      <c r="S287" s="71">
        <v>1931.49</v>
      </c>
      <c r="T287" s="71">
        <v>1916.6</v>
      </c>
      <c r="U287" s="71">
        <v>1903.07</v>
      </c>
      <c r="V287" s="71">
        <v>1895.98</v>
      </c>
      <c r="W287" s="71">
        <v>1889.81</v>
      </c>
      <c r="X287" s="71">
        <v>1893.55</v>
      </c>
      <c r="Y287" s="71">
        <v>1889.33</v>
      </c>
      <c r="Z287" s="71">
        <v>1696.48</v>
      </c>
      <c r="AA287" s="71">
        <v>1324.43</v>
      </c>
    </row>
    <row r="288" spans="1:27" ht="12.75" hidden="1" customHeight="1" outlineLevel="1" x14ac:dyDescent="0.2">
      <c r="A288" s="163" t="s">
        <v>1934</v>
      </c>
      <c r="B288" s="94" t="s">
        <v>90</v>
      </c>
      <c r="C288" s="70" t="s">
        <v>79</v>
      </c>
      <c r="D288" s="71">
        <f>$D$168</f>
        <v>1716.97</v>
      </c>
      <c r="E288" s="71">
        <f>$D$168</f>
        <v>1716.97</v>
      </c>
      <c r="F288" s="71">
        <f t="shared" ref="F288:AA288" si="166">$D$168</f>
        <v>1716.97</v>
      </c>
      <c r="G288" s="71">
        <f t="shared" si="166"/>
        <v>1716.97</v>
      </c>
      <c r="H288" s="71">
        <f t="shared" si="166"/>
        <v>1716.97</v>
      </c>
      <c r="I288" s="71">
        <f t="shared" si="166"/>
        <v>1716.97</v>
      </c>
      <c r="J288" s="71">
        <f t="shared" si="166"/>
        <v>1716.97</v>
      </c>
      <c r="K288" s="71">
        <f t="shared" si="166"/>
        <v>1716.97</v>
      </c>
      <c r="L288" s="71">
        <f t="shared" si="166"/>
        <v>1716.97</v>
      </c>
      <c r="M288" s="71">
        <f t="shared" si="166"/>
        <v>1716.97</v>
      </c>
      <c r="N288" s="71">
        <f t="shared" si="166"/>
        <v>1716.97</v>
      </c>
      <c r="O288" s="71">
        <f t="shared" si="166"/>
        <v>1716.97</v>
      </c>
      <c r="P288" s="71">
        <f t="shared" si="166"/>
        <v>1716.97</v>
      </c>
      <c r="Q288" s="71">
        <f t="shared" si="166"/>
        <v>1716.97</v>
      </c>
      <c r="R288" s="71">
        <f t="shared" si="166"/>
        <v>1716.97</v>
      </c>
      <c r="S288" s="71">
        <f t="shared" si="166"/>
        <v>1716.97</v>
      </c>
      <c r="T288" s="71">
        <f t="shared" si="166"/>
        <v>1716.97</v>
      </c>
      <c r="U288" s="71">
        <f t="shared" si="166"/>
        <v>1716.97</v>
      </c>
      <c r="V288" s="71">
        <f t="shared" si="166"/>
        <v>1716.97</v>
      </c>
      <c r="W288" s="71">
        <f t="shared" si="166"/>
        <v>1716.97</v>
      </c>
      <c r="X288" s="71">
        <f t="shared" si="166"/>
        <v>1716.97</v>
      </c>
      <c r="Y288" s="71">
        <f t="shared" si="166"/>
        <v>1716.97</v>
      </c>
      <c r="Z288" s="71">
        <f t="shared" si="166"/>
        <v>1716.97</v>
      </c>
      <c r="AA288" s="71">
        <f t="shared" si="166"/>
        <v>1716.97</v>
      </c>
    </row>
    <row r="289" spans="1:27" ht="12.75" hidden="1" customHeight="1" outlineLevel="1" x14ac:dyDescent="0.2">
      <c r="A289" s="163" t="s">
        <v>1935</v>
      </c>
      <c r="B289" s="94" t="s">
        <v>83</v>
      </c>
      <c r="C289" s="70" t="s">
        <v>79</v>
      </c>
      <c r="D289" s="71">
        <v>4.95</v>
      </c>
      <c r="E289" s="71">
        <v>4.95</v>
      </c>
      <c r="F289" s="71">
        <v>4.95</v>
      </c>
      <c r="G289" s="71">
        <v>4.95</v>
      </c>
      <c r="H289" s="71">
        <v>4.95</v>
      </c>
      <c r="I289" s="71">
        <v>4.95</v>
      </c>
      <c r="J289" s="71">
        <v>4.95</v>
      </c>
      <c r="K289" s="71">
        <v>4.95</v>
      </c>
      <c r="L289" s="71">
        <v>4.95</v>
      </c>
      <c r="M289" s="71">
        <v>4.95</v>
      </c>
      <c r="N289" s="71">
        <v>4.95</v>
      </c>
      <c r="O289" s="71">
        <v>4.95</v>
      </c>
      <c r="P289" s="71">
        <v>4.95</v>
      </c>
      <c r="Q289" s="71">
        <v>4.95</v>
      </c>
      <c r="R289" s="71">
        <v>4.95</v>
      </c>
      <c r="S289" s="71">
        <v>4.95</v>
      </c>
      <c r="T289" s="71">
        <v>4.95</v>
      </c>
      <c r="U289" s="71">
        <v>4.95</v>
      </c>
      <c r="V289" s="71">
        <v>4.95</v>
      </c>
      <c r="W289" s="71">
        <v>4.95</v>
      </c>
      <c r="X289" s="71">
        <v>4.95</v>
      </c>
      <c r="Y289" s="71">
        <v>4.95</v>
      </c>
      <c r="Z289" s="71">
        <v>4.95</v>
      </c>
      <c r="AA289" s="71">
        <v>4.95</v>
      </c>
    </row>
    <row r="290" spans="1:27" ht="12.75" hidden="1" customHeight="1" outlineLevel="1" x14ac:dyDescent="0.2">
      <c r="A290" s="163" t="s">
        <v>1936</v>
      </c>
      <c r="B290" s="94" t="s">
        <v>81</v>
      </c>
      <c r="C290" s="70" t="s">
        <v>79</v>
      </c>
      <c r="D290" s="71">
        <f>$D$11</f>
        <v>330.69</v>
      </c>
      <c r="E290" s="71">
        <f t="shared" ref="E290:AA290" si="167">$D$11</f>
        <v>330.69</v>
      </c>
      <c r="F290" s="71">
        <f t="shared" si="167"/>
        <v>330.69</v>
      </c>
      <c r="G290" s="71">
        <f t="shared" si="167"/>
        <v>330.69</v>
      </c>
      <c r="H290" s="71">
        <f t="shared" si="167"/>
        <v>330.69</v>
      </c>
      <c r="I290" s="71">
        <f t="shared" si="167"/>
        <v>330.69</v>
      </c>
      <c r="J290" s="71">
        <f t="shared" si="167"/>
        <v>330.69</v>
      </c>
      <c r="K290" s="71">
        <f t="shared" si="167"/>
        <v>330.69</v>
      </c>
      <c r="L290" s="71">
        <f t="shared" si="167"/>
        <v>330.69</v>
      </c>
      <c r="M290" s="71">
        <f t="shared" si="167"/>
        <v>330.69</v>
      </c>
      <c r="N290" s="71">
        <f t="shared" si="167"/>
        <v>330.69</v>
      </c>
      <c r="O290" s="71">
        <f t="shared" si="167"/>
        <v>330.69</v>
      </c>
      <c r="P290" s="71">
        <f t="shared" si="167"/>
        <v>330.69</v>
      </c>
      <c r="Q290" s="71">
        <f t="shared" si="167"/>
        <v>330.69</v>
      </c>
      <c r="R290" s="71">
        <f t="shared" si="167"/>
        <v>330.69</v>
      </c>
      <c r="S290" s="71">
        <f t="shared" si="167"/>
        <v>330.69</v>
      </c>
      <c r="T290" s="71">
        <f t="shared" si="167"/>
        <v>330.69</v>
      </c>
      <c r="U290" s="71">
        <f t="shared" si="167"/>
        <v>330.69</v>
      </c>
      <c r="V290" s="71">
        <f t="shared" si="167"/>
        <v>330.69</v>
      </c>
      <c r="W290" s="71">
        <f t="shared" si="167"/>
        <v>330.69</v>
      </c>
      <c r="X290" s="71">
        <f t="shared" si="167"/>
        <v>330.69</v>
      </c>
      <c r="Y290" s="71">
        <f t="shared" si="167"/>
        <v>330.69</v>
      </c>
      <c r="Z290" s="71">
        <f t="shared" si="167"/>
        <v>330.69</v>
      </c>
      <c r="AA290" s="71">
        <f t="shared" si="167"/>
        <v>330.69</v>
      </c>
    </row>
    <row r="291" spans="1:27" ht="12.75" customHeight="1" collapsed="1" x14ac:dyDescent="0.2">
      <c r="A291" s="162" t="s">
        <v>1937</v>
      </c>
      <c r="B291" s="54" t="str">
        <f>"26"&amp;"."&amp;$B$800&amp;"."&amp;$B$801</f>
        <v>26.05.2023</v>
      </c>
      <c r="C291" s="134" t="s">
        <v>76</v>
      </c>
      <c r="D291" s="135">
        <f>ROUND(((D292+D293+D295+D294)/1000),5)</f>
        <v>3.2715800000000002</v>
      </c>
      <c r="E291" s="135">
        <f>ROUND(((E292+E293+E295+E294)/1000),5)</f>
        <v>3.1292599999999999</v>
      </c>
      <c r="F291" s="135">
        <f>ROUND(((F292+F293+F295+F294)/1000),5)</f>
        <v>3.0670700000000002</v>
      </c>
      <c r="G291" s="135">
        <f t="shared" ref="G291:AA291" si="168">ROUND(((G292+G293+G295+G294)/1000),5)</f>
        <v>3.0215399999999999</v>
      </c>
      <c r="H291" s="135">
        <f t="shared" si="168"/>
        <v>3.0439500000000002</v>
      </c>
      <c r="I291" s="135">
        <f t="shared" si="168"/>
        <v>3.1329899999999999</v>
      </c>
      <c r="J291" s="135">
        <f t="shared" si="168"/>
        <v>3.5311900000000001</v>
      </c>
      <c r="K291" s="135">
        <f t="shared" si="168"/>
        <v>3.7088399999999999</v>
      </c>
      <c r="L291" s="135">
        <f t="shared" si="168"/>
        <v>3.9567999999999999</v>
      </c>
      <c r="M291" s="135">
        <f t="shared" si="168"/>
        <v>4.0231500000000002</v>
      </c>
      <c r="N291" s="135">
        <f t="shared" si="168"/>
        <v>4.0315099999999999</v>
      </c>
      <c r="O291" s="135">
        <f t="shared" si="168"/>
        <v>4.0250899999999996</v>
      </c>
      <c r="P291" s="135">
        <f t="shared" si="168"/>
        <v>4.0147700000000004</v>
      </c>
      <c r="Q291" s="135">
        <f t="shared" si="168"/>
        <v>4.0305</v>
      </c>
      <c r="R291" s="135">
        <f t="shared" si="168"/>
        <v>4.0271499999999998</v>
      </c>
      <c r="S291" s="135">
        <f t="shared" si="168"/>
        <v>4.0221999999999998</v>
      </c>
      <c r="T291" s="135">
        <f t="shared" si="168"/>
        <v>4.0090700000000004</v>
      </c>
      <c r="U291" s="135">
        <f t="shared" si="168"/>
        <v>4.0200699999999996</v>
      </c>
      <c r="V291" s="135">
        <f t="shared" si="168"/>
        <v>4.01579</v>
      </c>
      <c r="W291" s="135">
        <f t="shared" si="168"/>
        <v>3.99064</v>
      </c>
      <c r="X291" s="135">
        <f t="shared" si="168"/>
        <v>3.9949699999999999</v>
      </c>
      <c r="Y291" s="135">
        <f t="shared" si="168"/>
        <v>4.0168699999999999</v>
      </c>
      <c r="Z291" s="135">
        <f t="shared" si="168"/>
        <v>3.9606599999999998</v>
      </c>
      <c r="AA291" s="135">
        <f t="shared" si="168"/>
        <v>3.6342699999999999</v>
      </c>
    </row>
    <row r="292" spans="1:27" ht="12.75" hidden="1" customHeight="1" outlineLevel="1" x14ac:dyDescent="0.2">
      <c r="A292" s="163" t="s">
        <v>1938</v>
      </c>
      <c r="B292" s="94" t="s">
        <v>238</v>
      </c>
      <c r="C292" s="70" t="s">
        <v>79</v>
      </c>
      <c r="D292" s="71">
        <v>1218.97</v>
      </c>
      <c r="E292" s="71">
        <v>1076.6500000000001</v>
      </c>
      <c r="F292" s="71">
        <v>1014.46</v>
      </c>
      <c r="G292" s="71">
        <v>968.93</v>
      </c>
      <c r="H292" s="71">
        <v>991.34</v>
      </c>
      <c r="I292" s="71">
        <v>1080.3800000000001</v>
      </c>
      <c r="J292" s="71">
        <v>1478.58</v>
      </c>
      <c r="K292" s="71">
        <v>1656.23</v>
      </c>
      <c r="L292" s="71">
        <v>1904.19</v>
      </c>
      <c r="M292" s="71">
        <v>1970.54</v>
      </c>
      <c r="N292" s="71">
        <v>1978.9</v>
      </c>
      <c r="O292" s="71">
        <v>1972.48</v>
      </c>
      <c r="P292" s="71">
        <v>1962.16</v>
      </c>
      <c r="Q292" s="71">
        <v>1977.89</v>
      </c>
      <c r="R292" s="71">
        <v>1974.54</v>
      </c>
      <c r="S292" s="71">
        <v>1969.59</v>
      </c>
      <c r="T292" s="71">
        <v>1956.46</v>
      </c>
      <c r="U292" s="71">
        <v>1967.46</v>
      </c>
      <c r="V292" s="71">
        <v>1963.18</v>
      </c>
      <c r="W292" s="71">
        <v>1938.03</v>
      </c>
      <c r="X292" s="71">
        <v>1942.36</v>
      </c>
      <c r="Y292" s="71">
        <v>1964.26</v>
      </c>
      <c r="Z292" s="71">
        <v>1908.05</v>
      </c>
      <c r="AA292" s="71">
        <v>1581.66</v>
      </c>
    </row>
    <row r="293" spans="1:27" ht="12.75" hidden="1" customHeight="1" outlineLevel="1" x14ac:dyDescent="0.2">
      <c r="A293" s="163" t="s">
        <v>1939</v>
      </c>
      <c r="B293" s="94" t="s">
        <v>90</v>
      </c>
      <c r="C293" s="70" t="s">
        <v>79</v>
      </c>
      <c r="D293" s="71">
        <f>$D$168</f>
        <v>1716.97</v>
      </c>
      <c r="E293" s="71">
        <f>$D$168</f>
        <v>1716.97</v>
      </c>
      <c r="F293" s="71">
        <f t="shared" ref="F293:AA293" si="169">$D$168</f>
        <v>1716.97</v>
      </c>
      <c r="G293" s="71">
        <f t="shared" si="169"/>
        <v>1716.97</v>
      </c>
      <c r="H293" s="71">
        <f t="shared" si="169"/>
        <v>1716.97</v>
      </c>
      <c r="I293" s="71">
        <f t="shared" si="169"/>
        <v>1716.97</v>
      </c>
      <c r="J293" s="71">
        <f t="shared" si="169"/>
        <v>1716.97</v>
      </c>
      <c r="K293" s="71">
        <f t="shared" si="169"/>
        <v>1716.97</v>
      </c>
      <c r="L293" s="71">
        <f t="shared" si="169"/>
        <v>1716.97</v>
      </c>
      <c r="M293" s="71">
        <f t="shared" si="169"/>
        <v>1716.97</v>
      </c>
      <c r="N293" s="71">
        <f t="shared" si="169"/>
        <v>1716.97</v>
      </c>
      <c r="O293" s="71">
        <f t="shared" si="169"/>
        <v>1716.97</v>
      </c>
      <c r="P293" s="71">
        <f t="shared" si="169"/>
        <v>1716.97</v>
      </c>
      <c r="Q293" s="71">
        <f t="shared" si="169"/>
        <v>1716.97</v>
      </c>
      <c r="R293" s="71">
        <f t="shared" si="169"/>
        <v>1716.97</v>
      </c>
      <c r="S293" s="71">
        <f t="shared" si="169"/>
        <v>1716.97</v>
      </c>
      <c r="T293" s="71">
        <f t="shared" si="169"/>
        <v>1716.97</v>
      </c>
      <c r="U293" s="71">
        <f t="shared" si="169"/>
        <v>1716.97</v>
      </c>
      <c r="V293" s="71">
        <f t="shared" si="169"/>
        <v>1716.97</v>
      </c>
      <c r="W293" s="71">
        <f t="shared" si="169"/>
        <v>1716.97</v>
      </c>
      <c r="X293" s="71">
        <f t="shared" si="169"/>
        <v>1716.97</v>
      </c>
      <c r="Y293" s="71">
        <f t="shared" si="169"/>
        <v>1716.97</v>
      </c>
      <c r="Z293" s="71">
        <f t="shared" si="169"/>
        <v>1716.97</v>
      </c>
      <c r="AA293" s="71">
        <f t="shared" si="169"/>
        <v>1716.97</v>
      </c>
    </row>
    <row r="294" spans="1:27" ht="12.75" hidden="1" customHeight="1" outlineLevel="1" x14ac:dyDescent="0.2">
      <c r="A294" s="163" t="s">
        <v>1940</v>
      </c>
      <c r="B294" s="94" t="s">
        <v>83</v>
      </c>
      <c r="C294" s="70" t="s">
        <v>79</v>
      </c>
      <c r="D294" s="71">
        <v>4.95</v>
      </c>
      <c r="E294" s="71">
        <v>4.95</v>
      </c>
      <c r="F294" s="71">
        <v>4.95</v>
      </c>
      <c r="G294" s="71">
        <v>4.95</v>
      </c>
      <c r="H294" s="71">
        <v>4.95</v>
      </c>
      <c r="I294" s="71">
        <v>4.95</v>
      </c>
      <c r="J294" s="71">
        <v>4.95</v>
      </c>
      <c r="K294" s="71">
        <v>4.95</v>
      </c>
      <c r="L294" s="71">
        <v>4.95</v>
      </c>
      <c r="M294" s="71">
        <v>4.95</v>
      </c>
      <c r="N294" s="71">
        <v>4.95</v>
      </c>
      <c r="O294" s="71">
        <v>4.95</v>
      </c>
      <c r="P294" s="71">
        <v>4.95</v>
      </c>
      <c r="Q294" s="71">
        <v>4.95</v>
      </c>
      <c r="R294" s="71">
        <v>4.95</v>
      </c>
      <c r="S294" s="71">
        <v>4.95</v>
      </c>
      <c r="T294" s="71">
        <v>4.95</v>
      </c>
      <c r="U294" s="71">
        <v>4.95</v>
      </c>
      <c r="V294" s="71">
        <v>4.95</v>
      </c>
      <c r="W294" s="71">
        <v>4.95</v>
      </c>
      <c r="X294" s="71">
        <v>4.95</v>
      </c>
      <c r="Y294" s="71">
        <v>4.95</v>
      </c>
      <c r="Z294" s="71">
        <v>4.95</v>
      </c>
      <c r="AA294" s="71">
        <v>4.95</v>
      </c>
    </row>
    <row r="295" spans="1:27" ht="12.75" hidden="1" customHeight="1" outlineLevel="1" x14ac:dyDescent="0.2">
      <c r="A295" s="163" t="s">
        <v>1941</v>
      </c>
      <c r="B295" s="94" t="s">
        <v>81</v>
      </c>
      <c r="C295" s="70" t="s">
        <v>79</v>
      </c>
      <c r="D295" s="71">
        <f>$D$11</f>
        <v>330.69</v>
      </c>
      <c r="E295" s="71">
        <f t="shared" ref="E295:AA295" si="170">$D$11</f>
        <v>330.69</v>
      </c>
      <c r="F295" s="71">
        <f t="shared" si="170"/>
        <v>330.69</v>
      </c>
      <c r="G295" s="71">
        <f t="shared" si="170"/>
        <v>330.69</v>
      </c>
      <c r="H295" s="71">
        <f t="shared" si="170"/>
        <v>330.69</v>
      </c>
      <c r="I295" s="71">
        <f t="shared" si="170"/>
        <v>330.69</v>
      </c>
      <c r="J295" s="71">
        <f t="shared" si="170"/>
        <v>330.69</v>
      </c>
      <c r="K295" s="71">
        <f t="shared" si="170"/>
        <v>330.69</v>
      </c>
      <c r="L295" s="71">
        <f t="shared" si="170"/>
        <v>330.69</v>
      </c>
      <c r="M295" s="71">
        <f t="shared" si="170"/>
        <v>330.69</v>
      </c>
      <c r="N295" s="71">
        <f t="shared" si="170"/>
        <v>330.69</v>
      </c>
      <c r="O295" s="71">
        <f t="shared" si="170"/>
        <v>330.69</v>
      </c>
      <c r="P295" s="71">
        <f t="shared" si="170"/>
        <v>330.69</v>
      </c>
      <c r="Q295" s="71">
        <f t="shared" si="170"/>
        <v>330.69</v>
      </c>
      <c r="R295" s="71">
        <f t="shared" si="170"/>
        <v>330.69</v>
      </c>
      <c r="S295" s="71">
        <f t="shared" si="170"/>
        <v>330.69</v>
      </c>
      <c r="T295" s="71">
        <f t="shared" si="170"/>
        <v>330.69</v>
      </c>
      <c r="U295" s="71">
        <f t="shared" si="170"/>
        <v>330.69</v>
      </c>
      <c r="V295" s="71">
        <f t="shared" si="170"/>
        <v>330.69</v>
      </c>
      <c r="W295" s="71">
        <f t="shared" si="170"/>
        <v>330.69</v>
      </c>
      <c r="X295" s="71">
        <f t="shared" si="170"/>
        <v>330.69</v>
      </c>
      <c r="Y295" s="71">
        <f t="shared" si="170"/>
        <v>330.69</v>
      </c>
      <c r="Z295" s="71">
        <f t="shared" si="170"/>
        <v>330.69</v>
      </c>
      <c r="AA295" s="71">
        <f t="shared" si="170"/>
        <v>330.69</v>
      </c>
    </row>
    <row r="296" spans="1:27" ht="12.75" customHeight="1" collapsed="1" x14ac:dyDescent="0.2">
      <c r="A296" s="162" t="s">
        <v>1942</v>
      </c>
      <c r="B296" s="54" t="str">
        <f>"27"&amp;"."&amp;$B$800&amp;"."&amp;$B$801</f>
        <v>27.05.2023</v>
      </c>
      <c r="C296" s="134" t="s">
        <v>76</v>
      </c>
      <c r="D296" s="135">
        <f>ROUND(((D297+D298+D300+D299)/1000),5)</f>
        <v>3.57145</v>
      </c>
      <c r="E296" s="135">
        <f>ROUND(((E297+E298+E300+E299)/1000),5)</f>
        <v>3.3310300000000002</v>
      </c>
      <c r="F296" s="135">
        <f>ROUND(((F297+F298+F300+F299)/1000),5)</f>
        <v>3.1847799999999999</v>
      </c>
      <c r="G296" s="135">
        <f t="shared" ref="G296:AA296" si="171">ROUND(((G297+G298+G300+G299)/1000),5)</f>
        <v>3.13253</v>
      </c>
      <c r="H296" s="135">
        <f t="shared" si="171"/>
        <v>3.1099600000000001</v>
      </c>
      <c r="I296" s="135">
        <f t="shared" si="171"/>
        <v>3.0882299999999998</v>
      </c>
      <c r="J296" s="135">
        <f t="shared" si="171"/>
        <v>3.3943099999999999</v>
      </c>
      <c r="K296" s="135">
        <f t="shared" si="171"/>
        <v>3.5495100000000002</v>
      </c>
      <c r="L296" s="135">
        <f t="shared" si="171"/>
        <v>3.82274</v>
      </c>
      <c r="M296" s="135">
        <f t="shared" si="171"/>
        <v>3.93614</v>
      </c>
      <c r="N296" s="135">
        <f t="shared" si="171"/>
        <v>3.9684499999999998</v>
      </c>
      <c r="O296" s="135">
        <f t="shared" si="171"/>
        <v>3.9687399999999999</v>
      </c>
      <c r="P296" s="135">
        <f t="shared" si="171"/>
        <v>3.9636399999999998</v>
      </c>
      <c r="Q296" s="135">
        <f t="shared" si="171"/>
        <v>3.9643299999999999</v>
      </c>
      <c r="R296" s="135">
        <f t="shared" si="171"/>
        <v>3.9626199999999998</v>
      </c>
      <c r="S296" s="135">
        <f t="shared" si="171"/>
        <v>3.9411399999999999</v>
      </c>
      <c r="T296" s="135">
        <f t="shared" si="171"/>
        <v>3.92517</v>
      </c>
      <c r="U296" s="135">
        <f t="shared" si="171"/>
        <v>3.86022</v>
      </c>
      <c r="V296" s="135">
        <f t="shared" si="171"/>
        <v>3.85975</v>
      </c>
      <c r="W296" s="135">
        <f t="shared" si="171"/>
        <v>3.8595299999999999</v>
      </c>
      <c r="X296" s="135">
        <f t="shared" si="171"/>
        <v>3.9200599999999999</v>
      </c>
      <c r="Y296" s="135">
        <f t="shared" si="171"/>
        <v>3.9382700000000002</v>
      </c>
      <c r="Z296" s="135">
        <f t="shared" si="171"/>
        <v>3.8449</v>
      </c>
      <c r="AA296" s="135">
        <f t="shared" si="171"/>
        <v>3.5441400000000001</v>
      </c>
    </row>
    <row r="297" spans="1:27" ht="12.75" hidden="1" customHeight="1" outlineLevel="1" x14ac:dyDescent="0.2">
      <c r="A297" s="163" t="s">
        <v>1943</v>
      </c>
      <c r="B297" s="94" t="s">
        <v>238</v>
      </c>
      <c r="C297" s="70" t="s">
        <v>79</v>
      </c>
      <c r="D297" s="71">
        <v>1518.84</v>
      </c>
      <c r="E297" s="71">
        <v>1278.42</v>
      </c>
      <c r="F297" s="71">
        <v>1132.17</v>
      </c>
      <c r="G297" s="71">
        <v>1079.92</v>
      </c>
      <c r="H297" s="71">
        <v>1057.3499999999999</v>
      </c>
      <c r="I297" s="71">
        <v>1035.6199999999999</v>
      </c>
      <c r="J297" s="71">
        <v>1341.7</v>
      </c>
      <c r="K297" s="71">
        <v>1496.9</v>
      </c>
      <c r="L297" s="71">
        <v>1770.13</v>
      </c>
      <c r="M297" s="71">
        <v>1883.53</v>
      </c>
      <c r="N297" s="71">
        <v>1915.84</v>
      </c>
      <c r="O297" s="71">
        <v>1916.13</v>
      </c>
      <c r="P297" s="71">
        <v>1911.03</v>
      </c>
      <c r="Q297" s="71">
        <v>1911.72</v>
      </c>
      <c r="R297" s="71">
        <v>1910.01</v>
      </c>
      <c r="S297" s="71">
        <v>1888.53</v>
      </c>
      <c r="T297" s="71">
        <v>1872.56</v>
      </c>
      <c r="U297" s="71">
        <v>1807.61</v>
      </c>
      <c r="V297" s="71">
        <v>1807.14</v>
      </c>
      <c r="W297" s="71">
        <v>1806.92</v>
      </c>
      <c r="X297" s="71">
        <v>1867.45</v>
      </c>
      <c r="Y297" s="71">
        <v>1885.66</v>
      </c>
      <c r="Z297" s="71">
        <v>1792.29</v>
      </c>
      <c r="AA297" s="71">
        <v>1491.53</v>
      </c>
    </row>
    <row r="298" spans="1:27" ht="12.75" hidden="1" customHeight="1" outlineLevel="1" x14ac:dyDescent="0.2">
      <c r="A298" s="163" t="s">
        <v>1944</v>
      </c>
      <c r="B298" s="94" t="s">
        <v>90</v>
      </c>
      <c r="C298" s="70" t="s">
        <v>79</v>
      </c>
      <c r="D298" s="71">
        <f>$D$168</f>
        <v>1716.97</v>
      </c>
      <c r="E298" s="71">
        <f>$D$168</f>
        <v>1716.97</v>
      </c>
      <c r="F298" s="71">
        <f t="shared" ref="F298:AA298" si="172">$D$168</f>
        <v>1716.97</v>
      </c>
      <c r="G298" s="71">
        <f t="shared" si="172"/>
        <v>1716.97</v>
      </c>
      <c r="H298" s="71">
        <f t="shared" si="172"/>
        <v>1716.97</v>
      </c>
      <c r="I298" s="71">
        <f t="shared" si="172"/>
        <v>1716.97</v>
      </c>
      <c r="J298" s="71">
        <f t="shared" si="172"/>
        <v>1716.97</v>
      </c>
      <c r="K298" s="71">
        <f t="shared" si="172"/>
        <v>1716.97</v>
      </c>
      <c r="L298" s="71">
        <f t="shared" si="172"/>
        <v>1716.97</v>
      </c>
      <c r="M298" s="71">
        <f t="shared" si="172"/>
        <v>1716.97</v>
      </c>
      <c r="N298" s="71">
        <f t="shared" si="172"/>
        <v>1716.97</v>
      </c>
      <c r="O298" s="71">
        <f t="shared" si="172"/>
        <v>1716.97</v>
      </c>
      <c r="P298" s="71">
        <f t="shared" si="172"/>
        <v>1716.97</v>
      </c>
      <c r="Q298" s="71">
        <f t="shared" si="172"/>
        <v>1716.97</v>
      </c>
      <c r="R298" s="71">
        <f t="shared" si="172"/>
        <v>1716.97</v>
      </c>
      <c r="S298" s="71">
        <f t="shared" si="172"/>
        <v>1716.97</v>
      </c>
      <c r="T298" s="71">
        <f t="shared" si="172"/>
        <v>1716.97</v>
      </c>
      <c r="U298" s="71">
        <f t="shared" si="172"/>
        <v>1716.97</v>
      </c>
      <c r="V298" s="71">
        <f t="shared" si="172"/>
        <v>1716.97</v>
      </c>
      <c r="W298" s="71">
        <f t="shared" si="172"/>
        <v>1716.97</v>
      </c>
      <c r="X298" s="71">
        <f t="shared" si="172"/>
        <v>1716.97</v>
      </c>
      <c r="Y298" s="71">
        <f t="shared" si="172"/>
        <v>1716.97</v>
      </c>
      <c r="Z298" s="71">
        <f t="shared" si="172"/>
        <v>1716.97</v>
      </c>
      <c r="AA298" s="71">
        <f t="shared" si="172"/>
        <v>1716.97</v>
      </c>
    </row>
    <row r="299" spans="1:27" ht="12.75" hidden="1" customHeight="1" outlineLevel="1" x14ac:dyDescent="0.2">
      <c r="A299" s="163" t="s">
        <v>1945</v>
      </c>
      <c r="B299" s="94" t="s">
        <v>83</v>
      </c>
      <c r="C299" s="70" t="s">
        <v>79</v>
      </c>
      <c r="D299" s="71">
        <v>4.95</v>
      </c>
      <c r="E299" s="71">
        <v>4.95</v>
      </c>
      <c r="F299" s="71">
        <v>4.95</v>
      </c>
      <c r="G299" s="71">
        <v>4.95</v>
      </c>
      <c r="H299" s="71">
        <v>4.95</v>
      </c>
      <c r="I299" s="71">
        <v>4.95</v>
      </c>
      <c r="J299" s="71">
        <v>4.95</v>
      </c>
      <c r="K299" s="71">
        <v>4.95</v>
      </c>
      <c r="L299" s="71">
        <v>4.95</v>
      </c>
      <c r="M299" s="71">
        <v>4.95</v>
      </c>
      <c r="N299" s="71">
        <v>4.95</v>
      </c>
      <c r="O299" s="71">
        <v>4.95</v>
      </c>
      <c r="P299" s="71">
        <v>4.95</v>
      </c>
      <c r="Q299" s="71">
        <v>4.95</v>
      </c>
      <c r="R299" s="71">
        <v>4.95</v>
      </c>
      <c r="S299" s="71">
        <v>4.95</v>
      </c>
      <c r="T299" s="71">
        <v>4.95</v>
      </c>
      <c r="U299" s="71">
        <v>4.95</v>
      </c>
      <c r="V299" s="71">
        <v>4.95</v>
      </c>
      <c r="W299" s="71">
        <v>4.95</v>
      </c>
      <c r="X299" s="71">
        <v>4.95</v>
      </c>
      <c r="Y299" s="71">
        <v>4.95</v>
      </c>
      <c r="Z299" s="71">
        <v>4.95</v>
      </c>
      <c r="AA299" s="71">
        <v>4.95</v>
      </c>
    </row>
    <row r="300" spans="1:27" ht="12.75" hidden="1" customHeight="1" outlineLevel="1" x14ac:dyDescent="0.2">
      <c r="A300" s="163" t="s">
        <v>1946</v>
      </c>
      <c r="B300" s="94" t="s">
        <v>81</v>
      </c>
      <c r="C300" s="70" t="s">
        <v>79</v>
      </c>
      <c r="D300" s="71">
        <f>$D$11</f>
        <v>330.69</v>
      </c>
      <c r="E300" s="71">
        <f t="shared" ref="E300:AA300" si="173">$D$11</f>
        <v>330.69</v>
      </c>
      <c r="F300" s="71">
        <f t="shared" si="173"/>
        <v>330.69</v>
      </c>
      <c r="G300" s="71">
        <f t="shared" si="173"/>
        <v>330.69</v>
      </c>
      <c r="H300" s="71">
        <f t="shared" si="173"/>
        <v>330.69</v>
      </c>
      <c r="I300" s="71">
        <f t="shared" si="173"/>
        <v>330.69</v>
      </c>
      <c r="J300" s="71">
        <f t="shared" si="173"/>
        <v>330.69</v>
      </c>
      <c r="K300" s="71">
        <f t="shared" si="173"/>
        <v>330.69</v>
      </c>
      <c r="L300" s="71">
        <f t="shared" si="173"/>
        <v>330.69</v>
      </c>
      <c r="M300" s="71">
        <f t="shared" si="173"/>
        <v>330.69</v>
      </c>
      <c r="N300" s="71">
        <f t="shared" si="173"/>
        <v>330.69</v>
      </c>
      <c r="O300" s="71">
        <f t="shared" si="173"/>
        <v>330.69</v>
      </c>
      <c r="P300" s="71">
        <f t="shared" si="173"/>
        <v>330.69</v>
      </c>
      <c r="Q300" s="71">
        <f t="shared" si="173"/>
        <v>330.69</v>
      </c>
      <c r="R300" s="71">
        <f t="shared" si="173"/>
        <v>330.69</v>
      </c>
      <c r="S300" s="71">
        <f t="shared" si="173"/>
        <v>330.69</v>
      </c>
      <c r="T300" s="71">
        <f t="shared" si="173"/>
        <v>330.69</v>
      </c>
      <c r="U300" s="71">
        <f t="shared" si="173"/>
        <v>330.69</v>
      </c>
      <c r="V300" s="71">
        <f t="shared" si="173"/>
        <v>330.69</v>
      </c>
      <c r="W300" s="71">
        <f t="shared" si="173"/>
        <v>330.69</v>
      </c>
      <c r="X300" s="71">
        <f t="shared" si="173"/>
        <v>330.69</v>
      </c>
      <c r="Y300" s="71">
        <f t="shared" si="173"/>
        <v>330.69</v>
      </c>
      <c r="Z300" s="71">
        <f t="shared" si="173"/>
        <v>330.69</v>
      </c>
      <c r="AA300" s="71">
        <f t="shared" si="173"/>
        <v>330.69</v>
      </c>
    </row>
    <row r="301" spans="1:27" ht="12.75" customHeight="1" collapsed="1" x14ac:dyDescent="0.2">
      <c r="A301" s="162" t="s">
        <v>1947</v>
      </c>
      <c r="B301" s="54" t="str">
        <f>"28"&amp;"."&amp;$B$800&amp;"."&amp;$B$801</f>
        <v>28.05.2023</v>
      </c>
      <c r="C301" s="134" t="s">
        <v>76</v>
      </c>
      <c r="D301" s="135">
        <f>ROUND(((D302+D303+D305+D304)/1000),5)</f>
        <v>3.4255200000000001</v>
      </c>
      <c r="E301" s="135">
        <f>ROUND(((E302+E303+E305+E304)/1000),5)</f>
        <v>3.2621799999999999</v>
      </c>
      <c r="F301" s="135">
        <f>ROUND(((F302+F303+F305+F304)/1000),5)</f>
        <v>3.13523</v>
      </c>
      <c r="G301" s="135">
        <f t="shared" ref="G301:AA301" si="174">ROUND(((G302+G303+G305+G304)/1000),5)</f>
        <v>3.1047600000000002</v>
      </c>
      <c r="H301" s="135">
        <f t="shared" si="174"/>
        <v>3.0768599999999999</v>
      </c>
      <c r="I301" s="135">
        <f t="shared" si="174"/>
        <v>3.0595400000000001</v>
      </c>
      <c r="J301" s="135">
        <f t="shared" si="174"/>
        <v>3.2507799999999998</v>
      </c>
      <c r="K301" s="135">
        <f t="shared" si="174"/>
        <v>3.3832300000000002</v>
      </c>
      <c r="L301" s="135">
        <f t="shared" si="174"/>
        <v>3.6502400000000002</v>
      </c>
      <c r="M301" s="135">
        <f t="shared" si="174"/>
        <v>3.82369</v>
      </c>
      <c r="N301" s="135">
        <f t="shared" si="174"/>
        <v>3.8671899999999999</v>
      </c>
      <c r="O301" s="135">
        <f t="shared" si="174"/>
        <v>3.8780299999999999</v>
      </c>
      <c r="P301" s="135">
        <f t="shared" si="174"/>
        <v>3.87195</v>
      </c>
      <c r="Q301" s="135">
        <f t="shared" si="174"/>
        <v>3.8770899999999999</v>
      </c>
      <c r="R301" s="135">
        <f t="shared" si="174"/>
        <v>3.87609</v>
      </c>
      <c r="S301" s="135">
        <f t="shared" si="174"/>
        <v>3.8743300000000001</v>
      </c>
      <c r="T301" s="135">
        <f t="shared" si="174"/>
        <v>3.86422</v>
      </c>
      <c r="U301" s="135">
        <f t="shared" si="174"/>
        <v>3.84423</v>
      </c>
      <c r="V301" s="135">
        <f t="shared" si="174"/>
        <v>3.8531200000000001</v>
      </c>
      <c r="W301" s="135">
        <f t="shared" si="174"/>
        <v>3.8502700000000001</v>
      </c>
      <c r="X301" s="135">
        <f t="shared" si="174"/>
        <v>3.8899499999999998</v>
      </c>
      <c r="Y301" s="135">
        <f t="shared" si="174"/>
        <v>3.9085200000000002</v>
      </c>
      <c r="Z301" s="135">
        <f t="shared" si="174"/>
        <v>3.8093499999999998</v>
      </c>
      <c r="AA301" s="135">
        <f t="shared" si="174"/>
        <v>3.48753</v>
      </c>
    </row>
    <row r="302" spans="1:27" ht="12.75" hidden="1" customHeight="1" outlineLevel="1" x14ac:dyDescent="0.2">
      <c r="A302" s="163" t="s">
        <v>1948</v>
      </c>
      <c r="B302" s="94" t="s">
        <v>238</v>
      </c>
      <c r="C302" s="70" t="s">
        <v>79</v>
      </c>
      <c r="D302" s="71">
        <v>1372.91</v>
      </c>
      <c r="E302" s="71">
        <v>1209.57</v>
      </c>
      <c r="F302" s="71">
        <v>1082.6199999999999</v>
      </c>
      <c r="G302" s="71">
        <v>1052.1500000000001</v>
      </c>
      <c r="H302" s="71">
        <v>1024.25</v>
      </c>
      <c r="I302" s="71">
        <v>1006.93</v>
      </c>
      <c r="J302" s="71">
        <v>1198.17</v>
      </c>
      <c r="K302" s="71">
        <v>1330.62</v>
      </c>
      <c r="L302" s="71">
        <v>1597.63</v>
      </c>
      <c r="M302" s="71">
        <v>1771.08</v>
      </c>
      <c r="N302" s="71">
        <v>1814.58</v>
      </c>
      <c r="O302" s="71">
        <v>1825.42</v>
      </c>
      <c r="P302" s="71">
        <v>1819.34</v>
      </c>
      <c r="Q302" s="71">
        <v>1824.48</v>
      </c>
      <c r="R302" s="71">
        <v>1823.48</v>
      </c>
      <c r="S302" s="71">
        <v>1821.72</v>
      </c>
      <c r="T302" s="71">
        <v>1811.61</v>
      </c>
      <c r="U302" s="71">
        <v>1791.62</v>
      </c>
      <c r="V302" s="71">
        <v>1800.51</v>
      </c>
      <c r="W302" s="71">
        <v>1797.66</v>
      </c>
      <c r="X302" s="71">
        <v>1837.34</v>
      </c>
      <c r="Y302" s="71">
        <v>1855.91</v>
      </c>
      <c r="Z302" s="71">
        <v>1756.74</v>
      </c>
      <c r="AA302" s="71">
        <v>1434.92</v>
      </c>
    </row>
    <row r="303" spans="1:27" ht="12.75" hidden="1" customHeight="1" outlineLevel="1" x14ac:dyDescent="0.2">
      <c r="A303" s="163" t="s">
        <v>1949</v>
      </c>
      <c r="B303" s="94" t="s">
        <v>90</v>
      </c>
      <c r="C303" s="70" t="s">
        <v>79</v>
      </c>
      <c r="D303" s="71">
        <f>$D$168</f>
        <v>1716.97</v>
      </c>
      <c r="E303" s="71">
        <f>$D$168</f>
        <v>1716.97</v>
      </c>
      <c r="F303" s="71">
        <f t="shared" ref="F303:AA303" si="175">$D$168</f>
        <v>1716.97</v>
      </c>
      <c r="G303" s="71">
        <f t="shared" si="175"/>
        <v>1716.97</v>
      </c>
      <c r="H303" s="71">
        <f t="shared" si="175"/>
        <v>1716.97</v>
      </c>
      <c r="I303" s="71">
        <f t="shared" si="175"/>
        <v>1716.97</v>
      </c>
      <c r="J303" s="71">
        <f t="shared" si="175"/>
        <v>1716.97</v>
      </c>
      <c r="K303" s="71">
        <f t="shared" si="175"/>
        <v>1716.97</v>
      </c>
      <c r="L303" s="71">
        <f t="shared" si="175"/>
        <v>1716.97</v>
      </c>
      <c r="M303" s="71">
        <f t="shared" si="175"/>
        <v>1716.97</v>
      </c>
      <c r="N303" s="71">
        <f t="shared" si="175"/>
        <v>1716.97</v>
      </c>
      <c r="O303" s="71">
        <f t="shared" si="175"/>
        <v>1716.97</v>
      </c>
      <c r="P303" s="71">
        <f t="shared" si="175"/>
        <v>1716.97</v>
      </c>
      <c r="Q303" s="71">
        <f t="shared" si="175"/>
        <v>1716.97</v>
      </c>
      <c r="R303" s="71">
        <f t="shared" si="175"/>
        <v>1716.97</v>
      </c>
      <c r="S303" s="71">
        <f t="shared" si="175"/>
        <v>1716.97</v>
      </c>
      <c r="T303" s="71">
        <f t="shared" si="175"/>
        <v>1716.97</v>
      </c>
      <c r="U303" s="71">
        <f t="shared" si="175"/>
        <v>1716.97</v>
      </c>
      <c r="V303" s="71">
        <f t="shared" si="175"/>
        <v>1716.97</v>
      </c>
      <c r="W303" s="71">
        <f t="shared" si="175"/>
        <v>1716.97</v>
      </c>
      <c r="X303" s="71">
        <f t="shared" si="175"/>
        <v>1716.97</v>
      </c>
      <c r="Y303" s="71">
        <f t="shared" si="175"/>
        <v>1716.97</v>
      </c>
      <c r="Z303" s="71">
        <f t="shared" si="175"/>
        <v>1716.97</v>
      </c>
      <c r="AA303" s="71">
        <f t="shared" si="175"/>
        <v>1716.97</v>
      </c>
    </row>
    <row r="304" spans="1:27" ht="12.75" hidden="1" customHeight="1" outlineLevel="1" x14ac:dyDescent="0.2">
      <c r="A304" s="163" t="s">
        <v>1950</v>
      </c>
      <c r="B304" s="94" t="s">
        <v>83</v>
      </c>
      <c r="C304" s="70" t="s">
        <v>79</v>
      </c>
      <c r="D304" s="71">
        <v>4.95</v>
      </c>
      <c r="E304" s="71">
        <v>4.95</v>
      </c>
      <c r="F304" s="71">
        <v>4.95</v>
      </c>
      <c r="G304" s="71">
        <v>4.95</v>
      </c>
      <c r="H304" s="71">
        <v>4.95</v>
      </c>
      <c r="I304" s="71">
        <v>4.95</v>
      </c>
      <c r="J304" s="71">
        <v>4.95</v>
      </c>
      <c r="K304" s="71">
        <v>4.95</v>
      </c>
      <c r="L304" s="71">
        <v>4.95</v>
      </c>
      <c r="M304" s="71">
        <v>4.95</v>
      </c>
      <c r="N304" s="71">
        <v>4.95</v>
      </c>
      <c r="O304" s="71">
        <v>4.95</v>
      </c>
      <c r="P304" s="71">
        <v>4.95</v>
      </c>
      <c r="Q304" s="71">
        <v>4.95</v>
      </c>
      <c r="R304" s="71">
        <v>4.95</v>
      </c>
      <c r="S304" s="71">
        <v>4.95</v>
      </c>
      <c r="T304" s="71">
        <v>4.95</v>
      </c>
      <c r="U304" s="71">
        <v>4.95</v>
      </c>
      <c r="V304" s="71">
        <v>4.95</v>
      </c>
      <c r="W304" s="71">
        <v>4.95</v>
      </c>
      <c r="X304" s="71">
        <v>4.95</v>
      </c>
      <c r="Y304" s="71">
        <v>4.95</v>
      </c>
      <c r="Z304" s="71">
        <v>4.95</v>
      </c>
      <c r="AA304" s="71">
        <v>4.95</v>
      </c>
    </row>
    <row r="305" spans="1:27" ht="12.75" hidden="1" customHeight="1" outlineLevel="1" x14ac:dyDescent="0.2">
      <c r="A305" s="163" t="s">
        <v>1951</v>
      </c>
      <c r="B305" s="94" t="s">
        <v>81</v>
      </c>
      <c r="C305" s="70" t="s">
        <v>79</v>
      </c>
      <c r="D305" s="71">
        <f>$D$11</f>
        <v>330.69</v>
      </c>
      <c r="E305" s="71">
        <f t="shared" ref="E305:AA305" si="176">$D$11</f>
        <v>330.69</v>
      </c>
      <c r="F305" s="71">
        <f t="shared" si="176"/>
        <v>330.69</v>
      </c>
      <c r="G305" s="71">
        <f t="shared" si="176"/>
        <v>330.69</v>
      </c>
      <c r="H305" s="71">
        <f t="shared" si="176"/>
        <v>330.69</v>
      </c>
      <c r="I305" s="71">
        <f t="shared" si="176"/>
        <v>330.69</v>
      </c>
      <c r="J305" s="71">
        <f t="shared" si="176"/>
        <v>330.69</v>
      </c>
      <c r="K305" s="71">
        <f t="shared" si="176"/>
        <v>330.69</v>
      </c>
      <c r="L305" s="71">
        <f t="shared" si="176"/>
        <v>330.69</v>
      </c>
      <c r="M305" s="71">
        <f t="shared" si="176"/>
        <v>330.69</v>
      </c>
      <c r="N305" s="71">
        <f t="shared" si="176"/>
        <v>330.69</v>
      </c>
      <c r="O305" s="71">
        <f t="shared" si="176"/>
        <v>330.69</v>
      </c>
      <c r="P305" s="71">
        <f t="shared" si="176"/>
        <v>330.69</v>
      </c>
      <c r="Q305" s="71">
        <f t="shared" si="176"/>
        <v>330.69</v>
      </c>
      <c r="R305" s="71">
        <f t="shared" si="176"/>
        <v>330.69</v>
      </c>
      <c r="S305" s="71">
        <f t="shared" si="176"/>
        <v>330.69</v>
      </c>
      <c r="T305" s="71">
        <f t="shared" si="176"/>
        <v>330.69</v>
      </c>
      <c r="U305" s="71">
        <f t="shared" si="176"/>
        <v>330.69</v>
      </c>
      <c r="V305" s="71">
        <f t="shared" si="176"/>
        <v>330.69</v>
      </c>
      <c r="W305" s="71">
        <f t="shared" si="176"/>
        <v>330.69</v>
      </c>
      <c r="X305" s="71">
        <f t="shared" si="176"/>
        <v>330.69</v>
      </c>
      <c r="Y305" s="71">
        <f t="shared" si="176"/>
        <v>330.69</v>
      </c>
      <c r="Z305" s="71">
        <f t="shared" si="176"/>
        <v>330.69</v>
      </c>
      <c r="AA305" s="71">
        <f t="shared" si="176"/>
        <v>330.69</v>
      </c>
    </row>
    <row r="306" spans="1:27" ht="12.75" customHeight="1" collapsed="1" x14ac:dyDescent="0.2">
      <c r="A306" s="162" t="s">
        <v>1952</v>
      </c>
      <c r="B306" s="54" t="str">
        <f>"29"&amp;"."&amp;$B$800&amp;"."&amp;$B$801</f>
        <v>29.05.2023</v>
      </c>
      <c r="C306" s="134" t="s">
        <v>76</v>
      </c>
      <c r="D306" s="135">
        <f>ROUND(((D307+D308+D310+D309)/1000),5)</f>
        <v>3.3657900000000001</v>
      </c>
      <c r="E306" s="135">
        <f>ROUND(((E307+E308+E310+E309)/1000),5)</f>
        <v>3.1906300000000001</v>
      </c>
      <c r="F306" s="135">
        <f>ROUND(((F307+F308+F310+F309)/1000),5)</f>
        <v>3.1008399999999998</v>
      </c>
      <c r="G306" s="135">
        <f t="shared" ref="G306:AA306" si="177">ROUND(((G307+G308+G310+G309)/1000),5)</f>
        <v>3.0617999999999999</v>
      </c>
      <c r="H306" s="135">
        <f t="shared" si="177"/>
        <v>3.0661200000000002</v>
      </c>
      <c r="I306" s="135">
        <f t="shared" si="177"/>
        <v>3.1275200000000001</v>
      </c>
      <c r="J306" s="135">
        <f t="shared" si="177"/>
        <v>3.54495</v>
      </c>
      <c r="K306" s="135">
        <f t="shared" si="177"/>
        <v>3.7844799999999998</v>
      </c>
      <c r="L306" s="135">
        <f t="shared" si="177"/>
        <v>3.98136</v>
      </c>
      <c r="M306" s="135">
        <f t="shared" si="177"/>
        <v>4.0000799999999996</v>
      </c>
      <c r="N306" s="135">
        <f t="shared" si="177"/>
        <v>4.0185500000000003</v>
      </c>
      <c r="O306" s="135">
        <f t="shared" si="177"/>
        <v>4.0403000000000002</v>
      </c>
      <c r="P306" s="135">
        <f t="shared" si="177"/>
        <v>4.0150199999999998</v>
      </c>
      <c r="Q306" s="135">
        <f t="shared" si="177"/>
        <v>4.0090300000000001</v>
      </c>
      <c r="R306" s="135">
        <f t="shared" si="177"/>
        <v>4.05863</v>
      </c>
      <c r="S306" s="135">
        <f t="shared" si="177"/>
        <v>4.0469799999999996</v>
      </c>
      <c r="T306" s="135">
        <f t="shared" si="177"/>
        <v>4.0269199999999996</v>
      </c>
      <c r="U306" s="135">
        <f t="shared" si="177"/>
        <v>4.0100699999999998</v>
      </c>
      <c r="V306" s="135">
        <f t="shared" si="177"/>
        <v>3.9978699999999998</v>
      </c>
      <c r="W306" s="135">
        <f t="shared" si="177"/>
        <v>3.9843199999999999</v>
      </c>
      <c r="X306" s="135">
        <f t="shared" si="177"/>
        <v>3.9812500000000002</v>
      </c>
      <c r="Y306" s="135">
        <f t="shared" si="177"/>
        <v>3.9747599999999998</v>
      </c>
      <c r="Z306" s="135">
        <f t="shared" si="177"/>
        <v>3.8768199999999999</v>
      </c>
      <c r="AA306" s="135">
        <f t="shared" si="177"/>
        <v>3.4910899999999998</v>
      </c>
    </row>
    <row r="307" spans="1:27" ht="12.75" hidden="1" customHeight="1" outlineLevel="1" x14ac:dyDescent="0.2">
      <c r="A307" s="163" t="s">
        <v>1953</v>
      </c>
      <c r="B307" s="94" t="s">
        <v>238</v>
      </c>
      <c r="C307" s="70" t="s">
        <v>79</v>
      </c>
      <c r="D307" s="71">
        <v>1313.18</v>
      </c>
      <c r="E307" s="71">
        <v>1138.02</v>
      </c>
      <c r="F307" s="71">
        <v>1048.23</v>
      </c>
      <c r="G307" s="71">
        <v>1009.19</v>
      </c>
      <c r="H307" s="71">
        <v>1013.51</v>
      </c>
      <c r="I307" s="71">
        <v>1074.9100000000001</v>
      </c>
      <c r="J307" s="71">
        <v>1492.34</v>
      </c>
      <c r="K307" s="71">
        <v>1731.87</v>
      </c>
      <c r="L307" s="71">
        <v>1928.75</v>
      </c>
      <c r="M307" s="71">
        <v>1947.47</v>
      </c>
      <c r="N307" s="71">
        <v>1965.94</v>
      </c>
      <c r="O307" s="71">
        <v>1987.69</v>
      </c>
      <c r="P307" s="71">
        <v>1962.41</v>
      </c>
      <c r="Q307" s="71">
        <v>1956.42</v>
      </c>
      <c r="R307" s="71">
        <v>2006.02</v>
      </c>
      <c r="S307" s="71">
        <v>1994.37</v>
      </c>
      <c r="T307" s="71">
        <v>1974.31</v>
      </c>
      <c r="U307" s="71">
        <v>1957.46</v>
      </c>
      <c r="V307" s="71">
        <v>1945.26</v>
      </c>
      <c r="W307" s="71">
        <v>1931.71</v>
      </c>
      <c r="X307" s="71">
        <v>1928.64</v>
      </c>
      <c r="Y307" s="71">
        <v>1922.15</v>
      </c>
      <c r="Z307" s="71">
        <v>1824.21</v>
      </c>
      <c r="AA307" s="71">
        <v>1438.48</v>
      </c>
    </row>
    <row r="308" spans="1:27" ht="12.75" hidden="1" customHeight="1" outlineLevel="1" x14ac:dyDescent="0.2">
      <c r="A308" s="163" t="s">
        <v>1954</v>
      </c>
      <c r="B308" s="94" t="s">
        <v>90</v>
      </c>
      <c r="C308" s="70" t="s">
        <v>79</v>
      </c>
      <c r="D308" s="71">
        <f>$D$168</f>
        <v>1716.97</v>
      </c>
      <c r="E308" s="71">
        <f>$D$168</f>
        <v>1716.97</v>
      </c>
      <c r="F308" s="71">
        <f t="shared" ref="F308:AA308" si="178">$D$168</f>
        <v>1716.97</v>
      </c>
      <c r="G308" s="71">
        <f t="shared" si="178"/>
        <v>1716.97</v>
      </c>
      <c r="H308" s="71">
        <f t="shared" si="178"/>
        <v>1716.97</v>
      </c>
      <c r="I308" s="71">
        <f t="shared" si="178"/>
        <v>1716.97</v>
      </c>
      <c r="J308" s="71">
        <f t="shared" si="178"/>
        <v>1716.97</v>
      </c>
      <c r="K308" s="71">
        <f t="shared" si="178"/>
        <v>1716.97</v>
      </c>
      <c r="L308" s="71">
        <f t="shared" si="178"/>
        <v>1716.97</v>
      </c>
      <c r="M308" s="71">
        <f t="shared" si="178"/>
        <v>1716.97</v>
      </c>
      <c r="N308" s="71">
        <f t="shared" si="178"/>
        <v>1716.97</v>
      </c>
      <c r="O308" s="71">
        <f t="shared" si="178"/>
        <v>1716.97</v>
      </c>
      <c r="P308" s="71">
        <f t="shared" si="178"/>
        <v>1716.97</v>
      </c>
      <c r="Q308" s="71">
        <f t="shared" si="178"/>
        <v>1716.97</v>
      </c>
      <c r="R308" s="71">
        <f t="shared" si="178"/>
        <v>1716.97</v>
      </c>
      <c r="S308" s="71">
        <f t="shared" si="178"/>
        <v>1716.97</v>
      </c>
      <c r="T308" s="71">
        <f t="shared" si="178"/>
        <v>1716.97</v>
      </c>
      <c r="U308" s="71">
        <f t="shared" si="178"/>
        <v>1716.97</v>
      </c>
      <c r="V308" s="71">
        <f t="shared" si="178"/>
        <v>1716.97</v>
      </c>
      <c r="W308" s="71">
        <f t="shared" si="178"/>
        <v>1716.97</v>
      </c>
      <c r="X308" s="71">
        <f t="shared" si="178"/>
        <v>1716.97</v>
      </c>
      <c r="Y308" s="71">
        <f t="shared" si="178"/>
        <v>1716.97</v>
      </c>
      <c r="Z308" s="71">
        <f t="shared" si="178"/>
        <v>1716.97</v>
      </c>
      <c r="AA308" s="71">
        <f t="shared" si="178"/>
        <v>1716.97</v>
      </c>
    </row>
    <row r="309" spans="1:27" ht="12.75" hidden="1" customHeight="1" outlineLevel="1" x14ac:dyDescent="0.2">
      <c r="A309" s="163" t="s">
        <v>1955</v>
      </c>
      <c r="B309" s="94" t="s">
        <v>83</v>
      </c>
      <c r="C309" s="70" t="s">
        <v>79</v>
      </c>
      <c r="D309" s="71">
        <v>4.95</v>
      </c>
      <c r="E309" s="71">
        <v>4.95</v>
      </c>
      <c r="F309" s="71">
        <v>4.95</v>
      </c>
      <c r="G309" s="71">
        <v>4.95</v>
      </c>
      <c r="H309" s="71">
        <v>4.95</v>
      </c>
      <c r="I309" s="71">
        <v>4.95</v>
      </c>
      <c r="J309" s="71">
        <v>4.95</v>
      </c>
      <c r="K309" s="71">
        <v>4.95</v>
      </c>
      <c r="L309" s="71">
        <v>4.95</v>
      </c>
      <c r="M309" s="71">
        <v>4.95</v>
      </c>
      <c r="N309" s="71">
        <v>4.95</v>
      </c>
      <c r="O309" s="71">
        <v>4.95</v>
      </c>
      <c r="P309" s="71">
        <v>4.95</v>
      </c>
      <c r="Q309" s="71">
        <v>4.95</v>
      </c>
      <c r="R309" s="71">
        <v>4.95</v>
      </c>
      <c r="S309" s="71">
        <v>4.95</v>
      </c>
      <c r="T309" s="71">
        <v>4.95</v>
      </c>
      <c r="U309" s="71">
        <v>4.95</v>
      </c>
      <c r="V309" s="71">
        <v>4.95</v>
      </c>
      <c r="W309" s="71">
        <v>4.95</v>
      </c>
      <c r="X309" s="71">
        <v>4.95</v>
      </c>
      <c r="Y309" s="71">
        <v>4.95</v>
      </c>
      <c r="Z309" s="71">
        <v>4.95</v>
      </c>
      <c r="AA309" s="71">
        <v>4.95</v>
      </c>
    </row>
    <row r="310" spans="1:27" ht="12.75" hidden="1" customHeight="1" outlineLevel="1" x14ac:dyDescent="0.2">
      <c r="A310" s="163" t="s">
        <v>1956</v>
      </c>
      <c r="B310" s="94" t="s">
        <v>81</v>
      </c>
      <c r="C310" s="70" t="s">
        <v>79</v>
      </c>
      <c r="D310" s="71">
        <f>$D$11</f>
        <v>330.69</v>
      </c>
      <c r="E310" s="71">
        <f t="shared" ref="E310:AA310" si="179">$D$11</f>
        <v>330.69</v>
      </c>
      <c r="F310" s="71">
        <f t="shared" si="179"/>
        <v>330.69</v>
      </c>
      <c r="G310" s="71">
        <f t="shared" si="179"/>
        <v>330.69</v>
      </c>
      <c r="H310" s="71">
        <f t="shared" si="179"/>
        <v>330.69</v>
      </c>
      <c r="I310" s="71">
        <f t="shared" si="179"/>
        <v>330.69</v>
      </c>
      <c r="J310" s="71">
        <f t="shared" si="179"/>
        <v>330.69</v>
      </c>
      <c r="K310" s="71">
        <f t="shared" si="179"/>
        <v>330.69</v>
      </c>
      <c r="L310" s="71">
        <f t="shared" si="179"/>
        <v>330.69</v>
      </c>
      <c r="M310" s="71">
        <f t="shared" si="179"/>
        <v>330.69</v>
      </c>
      <c r="N310" s="71">
        <f t="shared" si="179"/>
        <v>330.69</v>
      </c>
      <c r="O310" s="71">
        <f t="shared" si="179"/>
        <v>330.69</v>
      </c>
      <c r="P310" s="71">
        <f t="shared" si="179"/>
        <v>330.69</v>
      </c>
      <c r="Q310" s="71">
        <f t="shared" si="179"/>
        <v>330.69</v>
      </c>
      <c r="R310" s="71">
        <f t="shared" si="179"/>
        <v>330.69</v>
      </c>
      <c r="S310" s="71">
        <f t="shared" si="179"/>
        <v>330.69</v>
      </c>
      <c r="T310" s="71">
        <f t="shared" si="179"/>
        <v>330.69</v>
      </c>
      <c r="U310" s="71">
        <f t="shared" si="179"/>
        <v>330.69</v>
      </c>
      <c r="V310" s="71">
        <f t="shared" si="179"/>
        <v>330.69</v>
      </c>
      <c r="W310" s="71">
        <f t="shared" si="179"/>
        <v>330.69</v>
      </c>
      <c r="X310" s="71">
        <f t="shared" si="179"/>
        <v>330.69</v>
      </c>
      <c r="Y310" s="71">
        <f t="shared" si="179"/>
        <v>330.69</v>
      </c>
      <c r="Z310" s="71">
        <f t="shared" si="179"/>
        <v>330.69</v>
      </c>
      <c r="AA310" s="71">
        <f t="shared" si="179"/>
        <v>330.69</v>
      </c>
    </row>
    <row r="311" spans="1:27" ht="12.75" customHeight="1" collapsed="1" x14ac:dyDescent="0.2">
      <c r="A311" s="162" t="s">
        <v>1957</v>
      </c>
      <c r="B311" s="54" t="str">
        <f>"30"&amp;"."&amp;$B$800&amp;"."&amp;$B$801</f>
        <v>30.05.2023</v>
      </c>
      <c r="C311" s="134" t="s">
        <v>76</v>
      </c>
      <c r="D311" s="135">
        <f>ROUND(((D312+D313+D315+D314)/1000),5)</f>
        <v>3.28369</v>
      </c>
      <c r="E311" s="135">
        <f>ROUND(((E312+E313+E315+E314)/1000),5)</f>
        <v>3.13178</v>
      </c>
      <c r="F311" s="135">
        <f>ROUND(((F312+F313+F315+F314)/1000),5)</f>
        <v>3.0992600000000001</v>
      </c>
      <c r="G311" s="135">
        <f t="shared" ref="G311:AA311" si="180">ROUND(((G312+G313+G315+G314)/1000),5)</f>
        <v>3.0682700000000001</v>
      </c>
      <c r="H311" s="135">
        <f t="shared" si="180"/>
        <v>3.07315</v>
      </c>
      <c r="I311" s="135">
        <f t="shared" si="180"/>
        <v>3.20486</v>
      </c>
      <c r="J311" s="135">
        <f t="shared" si="180"/>
        <v>3.5430600000000001</v>
      </c>
      <c r="K311" s="135">
        <f t="shared" si="180"/>
        <v>3.8050999999999999</v>
      </c>
      <c r="L311" s="135">
        <f t="shared" si="180"/>
        <v>3.9719799999999998</v>
      </c>
      <c r="M311" s="135">
        <f t="shared" si="180"/>
        <v>4.0387899999999997</v>
      </c>
      <c r="N311" s="135">
        <f t="shared" si="180"/>
        <v>4.0566000000000004</v>
      </c>
      <c r="O311" s="135">
        <f t="shared" si="180"/>
        <v>4.04251</v>
      </c>
      <c r="P311" s="135">
        <f t="shared" si="180"/>
        <v>4.0344100000000003</v>
      </c>
      <c r="Q311" s="135">
        <f t="shared" si="180"/>
        <v>4.0520300000000002</v>
      </c>
      <c r="R311" s="135">
        <f t="shared" si="180"/>
        <v>4.0491799999999998</v>
      </c>
      <c r="S311" s="135">
        <f t="shared" si="180"/>
        <v>4.0369000000000002</v>
      </c>
      <c r="T311" s="135">
        <f t="shared" si="180"/>
        <v>4.0223599999999999</v>
      </c>
      <c r="U311" s="135">
        <f t="shared" si="180"/>
        <v>4.0119699999999998</v>
      </c>
      <c r="V311" s="135">
        <f t="shared" si="180"/>
        <v>3.9995099999999999</v>
      </c>
      <c r="W311" s="135">
        <f t="shared" si="180"/>
        <v>3.9934599999999998</v>
      </c>
      <c r="X311" s="135">
        <f t="shared" si="180"/>
        <v>3.9840900000000001</v>
      </c>
      <c r="Y311" s="135">
        <f t="shared" si="180"/>
        <v>3.9889700000000001</v>
      </c>
      <c r="Z311" s="135">
        <f t="shared" si="180"/>
        <v>3.8528600000000002</v>
      </c>
      <c r="AA311" s="135">
        <f t="shared" si="180"/>
        <v>3.4962800000000001</v>
      </c>
    </row>
    <row r="312" spans="1:27" ht="12.75" hidden="1" customHeight="1" outlineLevel="1" x14ac:dyDescent="0.2">
      <c r="A312" s="163" t="s">
        <v>1958</v>
      </c>
      <c r="B312" s="94" t="s">
        <v>238</v>
      </c>
      <c r="C312" s="70" t="s">
        <v>79</v>
      </c>
      <c r="D312" s="71">
        <v>1231.08</v>
      </c>
      <c r="E312" s="71">
        <v>1079.17</v>
      </c>
      <c r="F312" s="71">
        <v>1046.6500000000001</v>
      </c>
      <c r="G312" s="71">
        <v>1015.66</v>
      </c>
      <c r="H312" s="71">
        <v>1020.54</v>
      </c>
      <c r="I312" s="71">
        <v>1152.25</v>
      </c>
      <c r="J312" s="71">
        <v>1490.45</v>
      </c>
      <c r="K312" s="71">
        <v>1752.49</v>
      </c>
      <c r="L312" s="71">
        <v>1919.37</v>
      </c>
      <c r="M312" s="71">
        <v>1986.18</v>
      </c>
      <c r="N312" s="71">
        <v>2003.99</v>
      </c>
      <c r="O312" s="71">
        <v>1989.9</v>
      </c>
      <c r="P312" s="71">
        <v>1981.8</v>
      </c>
      <c r="Q312" s="71">
        <v>1999.42</v>
      </c>
      <c r="R312" s="71">
        <v>1996.57</v>
      </c>
      <c r="S312" s="71">
        <v>1984.29</v>
      </c>
      <c r="T312" s="71">
        <v>1969.75</v>
      </c>
      <c r="U312" s="71">
        <v>1959.36</v>
      </c>
      <c r="V312" s="71">
        <v>1946.9</v>
      </c>
      <c r="W312" s="71">
        <v>1940.85</v>
      </c>
      <c r="X312" s="71">
        <v>1931.48</v>
      </c>
      <c r="Y312" s="71">
        <v>1936.36</v>
      </c>
      <c r="Z312" s="71">
        <v>1800.25</v>
      </c>
      <c r="AA312" s="71">
        <v>1443.67</v>
      </c>
    </row>
    <row r="313" spans="1:27" ht="12.75" hidden="1" customHeight="1" outlineLevel="1" x14ac:dyDescent="0.2">
      <c r="A313" s="163" t="s">
        <v>1959</v>
      </c>
      <c r="B313" s="94" t="s">
        <v>90</v>
      </c>
      <c r="C313" s="70" t="s">
        <v>79</v>
      </c>
      <c r="D313" s="71">
        <f>$D$168</f>
        <v>1716.97</v>
      </c>
      <c r="E313" s="71">
        <f>$D$168</f>
        <v>1716.97</v>
      </c>
      <c r="F313" s="71">
        <f t="shared" ref="F313:AA313" si="181">$D$168</f>
        <v>1716.97</v>
      </c>
      <c r="G313" s="71">
        <f t="shared" si="181"/>
        <v>1716.97</v>
      </c>
      <c r="H313" s="71">
        <f t="shared" si="181"/>
        <v>1716.97</v>
      </c>
      <c r="I313" s="71">
        <f t="shared" si="181"/>
        <v>1716.97</v>
      </c>
      <c r="J313" s="71">
        <f t="shared" si="181"/>
        <v>1716.97</v>
      </c>
      <c r="K313" s="71">
        <f t="shared" si="181"/>
        <v>1716.97</v>
      </c>
      <c r="L313" s="71">
        <f t="shared" si="181"/>
        <v>1716.97</v>
      </c>
      <c r="M313" s="71">
        <f t="shared" si="181"/>
        <v>1716.97</v>
      </c>
      <c r="N313" s="71">
        <f t="shared" si="181"/>
        <v>1716.97</v>
      </c>
      <c r="O313" s="71">
        <f t="shared" si="181"/>
        <v>1716.97</v>
      </c>
      <c r="P313" s="71">
        <f t="shared" si="181"/>
        <v>1716.97</v>
      </c>
      <c r="Q313" s="71">
        <f t="shared" si="181"/>
        <v>1716.97</v>
      </c>
      <c r="R313" s="71">
        <f t="shared" si="181"/>
        <v>1716.97</v>
      </c>
      <c r="S313" s="71">
        <f t="shared" si="181"/>
        <v>1716.97</v>
      </c>
      <c r="T313" s="71">
        <f t="shared" si="181"/>
        <v>1716.97</v>
      </c>
      <c r="U313" s="71">
        <f t="shared" si="181"/>
        <v>1716.97</v>
      </c>
      <c r="V313" s="71">
        <f t="shared" si="181"/>
        <v>1716.97</v>
      </c>
      <c r="W313" s="71">
        <f t="shared" si="181"/>
        <v>1716.97</v>
      </c>
      <c r="X313" s="71">
        <f t="shared" si="181"/>
        <v>1716.97</v>
      </c>
      <c r="Y313" s="71">
        <f t="shared" si="181"/>
        <v>1716.97</v>
      </c>
      <c r="Z313" s="71">
        <f t="shared" si="181"/>
        <v>1716.97</v>
      </c>
      <c r="AA313" s="71">
        <f t="shared" si="181"/>
        <v>1716.97</v>
      </c>
    </row>
    <row r="314" spans="1:27" ht="12.75" hidden="1" customHeight="1" outlineLevel="1" x14ac:dyDescent="0.2">
      <c r="A314" s="163" t="s">
        <v>1960</v>
      </c>
      <c r="B314" s="94" t="s">
        <v>83</v>
      </c>
      <c r="C314" s="70" t="s">
        <v>79</v>
      </c>
      <c r="D314" s="71">
        <v>4.95</v>
      </c>
      <c r="E314" s="71">
        <v>4.95</v>
      </c>
      <c r="F314" s="71">
        <v>4.95</v>
      </c>
      <c r="G314" s="71">
        <v>4.95</v>
      </c>
      <c r="H314" s="71">
        <v>4.95</v>
      </c>
      <c r="I314" s="71">
        <v>4.95</v>
      </c>
      <c r="J314" s="71">
        <v>4.95</v>
      </c>
      <c r="K314" s="71">
        <v>4.95</v>
      </c>
      <c r="L314" s="71">
        <v>4.95</v>
      </c>
      <c r="M314" s="71">
        <v>4.95</v>
      </c>
      <c r="N314" s="71">
        <v>4.95</v>
      </c>
      <c r="O314" s="71">
        <v>4.95</v>
      </c>
      <c r="P314" s="71">
        <v>4.95</v>
      </c>
      <c r="Q314" s="71">
        <v>4.95</v>
      </c>
      <c r="R314" s="71">
        <v>4.95</v>
      </c>
      <c r="S314" s="71">
        <v>4.95</v>
      </c>
      <c r="T314" s="71">
        <v>4.95</v>
      </c>
      <c r="U314" s="71">
        <v>4.95</v>
      </c>
      <c r="V314" s="71">
        <v>4.95</v>
      </c>
      <c r="W314" s="71">
        <v>4.95</v>
      </c>
      <c r="X314" s="71">
        <v>4.95</v>
      </c>
      <c r="Y314" s="71">
        <v>4.95</v>
      </c>
      <c r="Z314" s="71">
        <v>4.95</v>
      </c>
      <c r="AA314" s="71">
        <v>4.95</v>
      </c>
    </row>
    <row r="315" spans="1:27" ht="12.75" hidden="1" customHeight="1" outlineLevel="1" x14ac:dyDescent="0.2">
      <c r="A315" s="163" t="s">
        <v>1961</v>
      </c>
      <c r="B315" s="94" t="s">
        <v>81</v>
      </c>
      <c r="C315" s="70" t="s">
        <v>79</v>
      </c>
      <c r="D315" s="71">
        <f>$D$11</f>
        <v>330.69</v>
      </c>
      <c r="E315" s="71">
        <f t="shared" ref="E315:AA315" si="182">$D$11</f>
        <v>330.69</v>
      </c>
      <c r="F315" s="71">
        <f t="shared" si="182"/>
        <v>330.69</v>
      </c>
      <c r="G315" s="71">
        <f t="shared" si="182"/>
        <v>330.69</v>
      </c>
      <c r="H315" s="71">
        <f t="shared" si="182"/>
        <v>330.69</v>
      </c>
      <c r="I315" s="71">
        <f t="shared" si="182"/>
        <v>330.69</v>
      </c>
      <c r="J315" s="71">
        <f t="shared" si="182"/>
        <v>330.69</v>
      </c>
      <c r="K315" s="71">
        <f t="shared" si="182"/>
        <v>330.69</v>
      </c>
      <c r="L315" s="71">
        <f t="shared" si="182"/>
        <v>330.69</v>
      </c>
      <c r="M315" s="71">
        <f t="shared" si="182"/>
        <v>330.69</v>
      </c>
      <c r="N315" s="71">
        <f t="shared" si="182"/>
        <v>330.69</v>
      </c>
      <c r="O315" s="71">
        <f t="shared" si="182"/>
        <v>330.69</v>
      </c>
      <c r="P315" s="71">
        <f t="shared" si="182"/>
        <v>330.69</v>
      </c>
      <c r="Q315" s="71">
        <f t="shared" si="182"/>
        <v>330.69</v>
      </c>
      <c r="R315" s="71">
        <f t="shared" si="182"/>
        <v>330.69</v>
      </c>
      <c r="S315" s="71">
        <f t="shared" si="182"/>
        <v>330.69</v>
      </c>
      <c r="T315" s="71">
        <f t="shared" si="182"/>
        <v>330.69</v>
      </c>
      <c r="U315" s="71">
        <f t="shared" si="182"/>
        <v>330.69</v>
      </c>
      <c r="V315" s="71">
        <f t="shared" si="182"/>
        <v>330.69</v>
      </c>
      <c r="W315" s="71">
        <f t="shared" si="182"/>
        <v>330.69</v>
      </c>
      <c r="X315" s="71">
        <f t="shared" si="182"/>
        <v>330.69</v>
      </c>
      <c r="Y315" s="71">
        <f t="shared" si="182"/>
        <v>330.69</v>
      </c>
      <c r="Z315" s="71">
        <f t="shared" si="182"/>
        <v>330.69</v>
      </c>
      <c r="AA315" s="71">
        <f t="shared" si="182"/>
        <v>330.69</v>
      </c>
    </row>
    <row r="316" spans="1:27" ht="12.75" customHeight="1" collapsed="1" x14ac:dyDescent="0.2">
      <c r="A316" s="162" t="s">
        <v>1962</v>
      </c>
      <c r="B316" s="54" t="str">
        <f>"31"&amp;"."&amp;$B$800&amp;"."&amp;$B$801</f>
        <v>31.05.2023</v>
      </c>
      <c r="C316" s="134" t="s">
        <v>76</v>
      </c>
      <c r="D316" s="135">
        <f>ROUND(((D317+D318+D320+D319)/1000),5)</f>
        <v>3.2365300000000001</v>
      </c>
      <c r="E316" s="135">
        <f>ROUND(((E317+E318+E320+E319)/1000),5)</f>
        <v>3.1024400000000001</v>
      </c>
      <c r="F316" s="135">
        <f>ROUND(((F317+F318+F320+F319)/1000),5)</f>
        <v>3.0302799999999999</v>
      </c>
      <c r="G316" s="135">
        <f t="shared" ref="G316:AA316" si="183">ROUND(((G317+G318+G320+G319)/1000),5)</f>
        <v>2.98082</v>
      </c>
      <c r="H316" s="135">
        <f t="shared" si="183"/>
        <v>2.9612799999999999</v>
      </c>
      <c r="I316" s="135">
        <f t="shared" si="183"/>
        <v>3.1145999999999998</v>
      </c>
      <c r="J316" s="135">
        <f t="shared" si="183"/>
        <v>3.49302</v>
      </c>
      <c r="K316" s="135">
        <f t="shared" si="183"/>
        <v>3.7417600000000002</v>
      </c>
      <c r="L316" s="135">
        <f t="shared" si="183"/>
        <v>3.9900099999999998</v>
      </c>
      <c r="M316" s="135">
        <f t="shared" si="183"/>
        <v>4.0490300000000001</v>
      </c>
      <c r="N316" s="135">
        <f t="shared" si="183"/>
        <v>4.0712900000000003</v>
      </c>
      <c r="O316" s="135">
        <f t="shared" si="183"/>
        <v>4.0644200000000001</v>
      </c>
      <c r="P316" s="135">
        <f t="shared" si="183"/>
        <v>4.0471399999999997</v>
      </c>
      <c r="Q316" s="135">
        <f t="shared" si="183"/>
        <v>4.06752</v>
      </c>
      <c r="R316" s="135">
        <f t="shared" si="183"/>
        <v>4.0716799999999997</v>
      </c>
      <c r="S316" s="135">
        <f t="shared" si="183"/>
        <v>4.0945799999999997</v>
      </c>
      <c r="T316" s="135">
        <f t="shared" si="183"/>
        <v>4.0838200000000002</v>
      </c>
      <c r="U316" s="135">
        <f t="shared" si="183"/>
        <v>4.0667299999999997</v>
      </c>
      <c r="V316" s="135">
        <f t="shared" si="183"/>
        <v>4.0518200000000002</v>
      </c>
      <c r="W316" s="135">
        <f t="shared" si="183"/>
        <v>4.0302100000000003</v>
      </c>
      <c r="X316" s="135">
        <f t="shared" si="183"/>
        <v>4.0218400000000001</v>
      </c>
      <c r="Y316" s="135">
        <f t="shared" si="183"/>
        <v>4.0195800000000004</v>
      </c>
      <c r="Z316" s="135">
        <f t="shared" si="183"/>
        <v>3.8769999999999998</v>
      </c>
      <c r="AA316" s="135">
        <f t="shared" si="183"/>
        <v>3.5491899999999998</v>
      </c>
    </row>
    <row r="317" spans="1:27" ht="12.75" hidden="1" customHeight="1" outlineLevel="1" x14ac:dyDescent="0.2">
      <c r="A317" s="163" t="s">
        <v>1963</v>
      </c>
      <c r="B317" s="94" t="s">
        <v>238</v>
      </c>
      <c r="C317" s="70" t="s">
        <v>79</v>
      </c>
      <c r="D317" s="71">
        <v>1183.92</v>
      </c>
      <c r="E317" s="71">
        <v>1049.83</v>
      </c>
      <c r="F317" s="71">
        <v>977.67</v>
      </c>
      <c r="G317" s="71">
        <v>928.21</v>
      </c>
      <c r="H317" s="71">
        <v>908.67</v>
      </c>
      <c r="I317" s="71">
        <v>1061.99</v>
      </c>
      <c r="J317" s="71">
        <v>1440.41</v>
      </c>
      <c r="K317" s="71">
        <v>1689.15</v>
      </c>
      <c r="L317" s="71">
        <v>1937.4</v>
      </c>
      <c r="M317" s="71">
        <v>1996.42</v>
      </c>
      <c r="N317" s="71">
        <v>2018.68</v>
      </c>
      <c r="O317" s="71">
        <v>2011.81</v>
      </c>
      <c r="P317" s="71">
        <v>1994.53</v>
      </c>
      <c r="Q317" s="71">
        <v>2014.91</v>
      </c>
      <c r="R317" s="71">
        <v>2019.07</v>
      </c>
      <c r="S317" s="71">
        <v>2041.97</v>
      </c>
      <c r="T317" s="71">
        <v>2031.21</v>
      </c>
      <c r="U317" s="71">
        <v>2014.12</v>
      </c>
      <c r="V317" s="71">
        <v>1999.21</v>
      </c>
      <c r="W317" s="71">
        <v>1977.6</v>
      </c>
      <c r="X317" s="71">
        <v>1969.23</v>
      </c>
      <c r="Y317" s="71">
        <v>1966.97</v>
      </c>
      <c r="Z317" s="71">
        <v>1824.39</v>
      </c>
      <c r="AA317" s="71">
        <v>1496.58</v>
      </c>
    </row>
    <row r="318" spans="1:27" ht="12.75" hidden="1" customHeight="1" outlineLevel="1" x14ac:dyDescent="0.2">
      <c r="A318" s="163" t="s">
        <v>1964</v>
      </c>
      <c r="B318" s="94" t="s">
        <v>90</v>
      </c>
      <c r="C318" s="70" t="s">
        <v>79</v>
      </c>
      <c r="D318" s="71">
        <f>$D$168</f>
        <v>1716.97</v>
      </c>
      <c r="E318" s="71">
        <f>$D$168</f>
        <v>1716.97</v>
      </c>
      <c r="F318" s="71">
        <f t="shared" ref="F318:AA318" si="184">$D$168</f>
        <v>1716.97</v>
      </c>
      <c r="G318" s="71">
        <f t="shared" si="184"/>
        <v>1716.97</v>
      </c>
      <c r="H318" s="71">
        <f t="shared" si="184"/>
        <v>1716.97</v>
      </c>
      <c r="I318" s="71">
        <f t="shared" si="184"/>
        <v>1716.97</v>
      </c>
      <c r="J318" s="71">
        <f t="shared" si="184"/>
        <v>1716.97</v>
      </c>
      <c r="K318" s="71">
        <f t="shared" si="184"/>
        <v>1716.97</v>
      </c>
      <c r="L318" s="71">
        <f t="shared" si="184"/>
        <v>1716.97</v>
      </c>
      <c r="M318" s="71">
        <f t="shared" si="184"/>
        <v>1716.97</v>
      </c>
      <c r="N318" s="71">
        <f t="shared" si="184"/>
        <v>1716.97</v>
      </c>
      <c r="O318" s="71">
        <f t="shared" si="184"/>
        <v>1716.97</v>
      </c>
      <c r="P318" s="71">
        <f t="shared" si="184"/>
        <v>1716.97</v>
      </c>
      <c r="Q318" s="71">
        <f t="shared" si="184"/>
        <v>1716.97</v>
      </c>
      <c r="R318" s="71">
        <f t="shared" si="184"/>
        <v>1716.97</v>
      </c>
      <c r="S318" s="71">
        <f t="shared" si="184"/>
        <v>1716.97</v>
      </c>
      <c r="T318" s="71">
        <f t="shared" si="184"/>
        <v>1716.97</v>
      </c>
      <c r="U318" s="71">
        <f t="shared" si="184"/>
        <v>1716.97</v>
      </c>
      <c r="V318" s="71">
        <f t="shared" si="184"/>
        <v>1716.97</v>
      </c>
      <c r="W318" s="71">
        <f t="shared" si="184"/>
        <v>1716.97</v>
      </c>
      <c r="X318" s="71">
        <f t="shared" si="184"/>
        <v>1716.97</v>
      </c>
      <c r="Y318" s="71">
        <f t="shared" si="184"/>
        <v>1716.97</v>
      </c>
      <c r="Z318" s="71">
        <f t="shared" si="184"/>
        <v>1716.97</v>
      </c>
      <c r="AA318" s="71">
        <f t="shared" si="184"/>
        <v>1716.97</v>
      </c>
    </row>
    <row r="319" spans="1:27" ht="12.75" hidden="1" customHeight="1" outlineLevel="1" x14ac:dyDescent="0.2">
      <c r="A319" s="163" t="s">
        <v>1965</v>
      </c>
      <c r="B319" s="94" t="s">
        <v>83</v>
      </c>
      <c r="C319" s="70" t="s">
        <v>79</v>
      </c>
      <c r="D319" s="71">
        <v>4.95</v>
      </c>
      <c r="E319" s="71">
        <v>4.95</v>
      </c>
      <c r="F319" s="71">
        <v>4.95</v>
      </c>
      <c r="G319" s="71">
        <v>4.95</v>
      </c>
      <c r="H319" s="71">
        <v>4.95</v>
      </c>
      <c r="I319" s="71">
        <v>4.95</v>
      </c>
      <c r="J319" s="71">
        <v>4.95</v>
      </c>
      <c r="K319" s="71">
        <v>4.95</v>
      </c>
      <c r="L319" s="71">
        <v>4.95</v>
      </c>
      <c r="M319" s="71">
        <v>4.95</v>
      </c>
      <c r="N319" s="71">
        <v>4.95</v>
      </c>
      <c r="O319" s="71">
        <v>4.95</v>
      </c>
      <c r="P319" s="71">
        <v>4.95</v>
      </c>
      <c r="Q319" s="71">
        <v>4.95</v>
      </c>
      <c r="R319" s="71">
        <v>4.95</v>
      </c>
      <c r="S319" s="71">
        <v>4.95</v>
      </c>
      <c r="T319" s="71">
        <v>4.95</v>
      </c>
      <c r="U319" s="71">
        <v>4.95</v>
      </c>
      <c r="V319" s="71">
        <v>4.95</v>
      </c>
      <c r="W319" s="71">
        <v>4.95</v>
      </c>
      <c r="X319" s="71">
        <v>4.95</v>
      </c>
      <c r="Y319" s="71">
        <v>4.95</v>
      </c>
      <c r="Z319" s="71">
        <v>4.95</v>
      </c>
      <c r="AA319" s="71">
        <v>4.95</v>
      </c>
    </row>
    <row r="320" spans="1:27" ht="12.75" hidden="1" customHeight="1" outlineLevel="1" x14ac:dyDescent="0.2">
      <c r="A320" s="163" t="s">
        <v>1966</v>
      </c>
      <c r="B320" s="94" t="s">
        <v>81</v>
      </c>
      <c r="C320" s="70" t="s">
        <v>79</v>
      </c>
      <c r="D320" s="71">
        <f>$D$11</f>
        <v>330.69</v>
      </c>
      <c r="E320" s="71">
        <f t="shared" ref="E320:AA320" si="185">$D$11</f>
        <v>330.69</v>
      </c>
      <c r="F320" s="71">
        <f t="shared" si="185"/>
        <v>330.69</v>
      </c>
      <c r="G320" s="71">
        <f t="shared" si="185"/>
        <v>330.69</v>
      </c>
      <c r="H320" s="71">
        <f t="shared" si="185"/>
        <v>330.69</v>
      </c>
      <c r="I320" s="71">
        <f t="shared" si="185"/>
        <v>330.69</v>
      </c>
      <c r="J320" s="71">
        <f t="shared" si="185"/>
        <v>330.69</v>
      </c>
      <c r="K320" s="71">
        <f t="shared" si="185"/>
        <v>330.69</v>
      </c>
      <c r="L320" s="71">
        <f t="shared" si="185"/>
        <v>330.69</v>
      </c>
      <c r="M320" s="71">
        <f t="shared" si="185"/>
        <v>330.69</v>
      </c>
      <c r="N320" s="71">
        <f t="shared" si="185"/>
        <v>330.69</v>
      </c>
      <c r="O320" s="71">
        <f t="shared" si="185"/>
        <v>330.69</v>
      </c>
      <c r="P320" s="71">
        <f t="shared" si="185"/>
        <v>330.69</v>
      </c>
      <c r="Q320" s="71">
        <f t="shared" si="185"/>
        <v>330.69</v>
      </c>
      <c r="R320" s="71">
        <f t="shared" si="185"/>
        <v>330.69</v>
      </c>
      <c r="S320" s="71">
        <f t="shared" si="185"/>
        <v>330.69</v>
      </c>
      <c r="T320" s="71">
        <f t="shared" si="185"/>
        <v>330.69</v>
      </c>
      <c r="U320" s="71">
        <f t="shared" si="185"/>
        <v>330.69</v>
      </c>
      <c r="V320" s="71">
        <f t="shared" si="185"/>
        <v>330.69</v>
      </c>
      <c r="W320" s="71">
        <f t="shared" si="185"/>
        <v>330.69</v>
      </c>
      <c r="X320" s="71">
        <f t="shared" si="185"/>
        <v>330.69</v>
      </c>
      <c r="Y320" s="71">
        <f t="shared" si="185"/>
        <v>330.69</v>
      </c>
      <c r="Z320" s="71">
        <f t="shared" si="185"/>
        <v>330.69</v>
      </c>
      <c r="AA320" s="71">
        <f t="shared" si="185"/>
        <v>330.69</v>
      </c>
    </row>
    <row r="321" spans="1:27" ht="12.75" customHeight="1" collapsed="1" x14ac:dyDescent="0.2">
      <c r="A321" s="164"/>
      <c r="B321" s="165" t="s">
        <v>392</v>
      </c>
      <c r="C321" s="166"/>
      <c r="D321" s="167"/>
      <c r="E321" s="167"/>
      <c r="F321" s="167"/>
      <c r="G321" s="167"/>
      <c r="I321" s="66"/>
    </row>
    <row r="322" spans="1:27" ht="12.75" customHeight="1" x14ac:dyDescent="0.2">
      <c r="A322" s="164"/>
      <c r="B322" s="165" t="s">
        <v>392</v>
      </c>
      <c r="C322" s="166"/>
      <c r="D322" s="167"/>
      <c r="E322" s="167"/>
      <c r="F322" s="167"/>
      <c r="G322" s="167"/>
      <c r="I322" s="66"/>
    </row>
    <row r="323" spans="1:27" ht="12.75" customHeight="1" x14ac:dyDescent="0.2">
      <c r="A323" s="157" t="s">
        <v>549</v>
      </c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9"/>
    </row>
    <row r="324" spans="1:27" ht="25.5" x14ac:dyDescent="0.2">
      <c r="A324" s="160" t="s">
        <v>64</v>
      </c>
      <c r="B324" s="161" t="s">
        <v>210</v>
      </c>
      <c r="C324" s="160" t="s">
        <v>211</v>
      </c>
      <c r="D324" s="161" t="s">
        <v>212</v>
      </c>
      <c r="E324" s="161" t="s">
        <v>213</v>
      </c>
      <c r="F324" s="161" t="s">
        <v>214</v>
      </c>
      <c r="G324" s="161" t="s">
        <v>215</v>
      </c>
      <c r="H324" s="161" t="s">
        <v>216</v>
      </c>
      <c r="I324" s="161" t="s">
        <v>217</v>
      </c>
      <c r="J324" s="161" t="s">
        <v>218</v>
      </c>
      <c r="K324" s="161" t="s">
        <v>219</v>
      </c>
      <c r="L324" s="161" t="s">
        <v>220</v>
      </c>
      <c r="M324" s="161" t="s">
        <v>221</v>
      </c>
      <c r="N324" s="161" t="s">
        <v>222</v>
      </c>
      <c r="O324" s="161" t="s">
        <v>223</v>
      </c>
      <c r="P324" s="161" t="s">
        <v>224</v>
      </c>
      <c r="Q324" s="161" t="s">
        <v>225</v>
      </c>
      <c r="R324" s="161" t="s">
        <v>226</v>
      </c>
      <c r="S324" s="161" t="s">
        <v>227</v>
      </c>
      <c r="T324" s="161" t="s">
        <v>228</v>
      </c>
      <c r="U324" s="161" t="s">
        <v>229</v>
      </c>
      <c r="V324" s="161" t="s">
        <v>230</v>
      </c>
      <c r="W324" s="161" t="s">
        <v>231</v>
      </c>
      <c r="X324" s="161" t="s">
        <v>232</v>
      </c>
      <c r="Y324" s="161" t="s">
        <v>233</v>
      </c>
      <c r="Z324" s="161" t="s">
        <v>234</v>
      </c>
      <c r="AA324" s="161" t="s">
        <v>235</v>
      </c>
    </row>
    <row r="325" spans="1:27" ht="12.75" customHeight="1" x14ac:dyDescent="0.2">
      <c r="A325" s="162" t="s">
        <v>1967</v>
      </c>
      <c r="B325" s="54" t="str">
        <f>"01"&amp;"."&amp;$B$800&amp;"."&amp;$B$801</f>
        <v>01.05.2023</v>
      </c>
      <c r="C325" s="134" t="s">
        <v>76</v>
      </c>
      <c r="D325" s="135">
        <f>ROUND(((D326+D327+D329+D328)/1000),5)</f>
        <v>4.0917500000000002</v>
      </c>
      <c r="E325" s="135">
        <f>ROUND(((E326+E327+E329+E328)/1000),5)</f>
        <v>3.9617900000000001</v>
      </c>
      <c r="F325" s="135">
        <f>ROUND(((F326+F327+F329+F328)/1000),5)</f>
        <v>3.8685100000000001</v>
      </c>
      <c r="G325" s="135">
        <f t="shared" ref="G325:AA325" si="186">ROUND(((G326+G327+G329+G328)/1000),5)</f>
        <v>3.80213</v>
      </c>
      <c r="H325" s="135">
        <f t="shared" si="186"/>
        <v>3.78261</v>
      </c>
      <c r="I325" s="135">
        <f t="shared" si="186"/>
        <v>3.79331</v>
      </c>
      <c r="J325" s="135">
        <f t="shared" si="186"/>
        <v>3.8229199999999999</v>
      </c>
      <c r="K325" s="135">
        <f t="shared" si="186"/>
        <v>3.9916999999999998</v>
      </c>
      <c r="L325" s="135">
        <f t="shared" si="186"/>
        <v>4.2452500000000004</v>
      </c>
      <c r="M325" s="135">
        <f t="shared" si="186"/>
        <v>4.4240300000000001</v>
      </c>
      <c r="N325" s="135">
        <f t="shared" si="186"/>
        <v>4.4388699999999996</v>
      </c>
      <c r="O325" s="135">
        <f t="shared" si="186"/>
        <v>4.4360200000000001</v>
      </c>
      <c r="P325" s="135">
        <f t="shared" si="186"/>
        <v>4.4260099999999998</v>
      </c>
      <c r="Q325" s="135">
        <f t="shared" si="186"/>
        <v>4.4258699999999997</v>
      </c>
      <c r="R325" s="135">
        <f t="shared" si="186"/>
        <v>4.4095599999999999</v>
      </c>
      <c r="S325" s="135">
        <f t="shared" si="186"/>
        <v>4.4504700000000001</v>
      </c>
      <c r="T325" s="135">
        <f t="shared" si="186"/>
        <v>4.4855400000000003</v>
      </c>
      <c r="U325" s="135">
        <f t="shared" si="186"/>
        <v>4.50108</v>
      </c>
      <c r="V325" s="135">
        <f t="shared" si="186"/>
        <v>4.5407000000000002</v>
      </c>
      <c r="W325" s="135">
        <f t="shared" si="186"/>
        <v>4.62026</v>
      </c>
      <c r="X325" s="135">
        <f t="shared" si="186"/>
        <v>4.8098599999999996</v>
      </c>
      <c r="Y325" s="135">
        <f t="shared" si="186"/>
        <v>4.6099899999999998</v>
      </c>
      <c r="Z325" s="135">
        <f t="shared" si="186"/>
        <v>4.4095899999999997</v>
      </c>
      <c r="AA325" s="135">
        <f t="shared" si="186"/>
        <v>4.2082800000000002</v>
      </c>
    </row>
    <row r="326" spans="1:27" ht="12.75" hidden="1" customHeight="1" outlineLevel="1" x14ac:dyDescent="0.2">
      <c r="A326" s="163" t="s">
        <v>1968</v>
      </c>
      <c r="B326" s="94" t="s">
        <v>238</v>
      </c>
      <c r="C326" s="70" t="s">
        <v>79</v>
      </c>
      <c r="D326" s="71">
        <v>1533.22</v>
      </c>
      <c r="E326" s="71">
        <v>1403.26</v>
      </c>
      <c r="F326" s="71">
        <v>1309.98</v>
      </c>
      <c r="G326" s="71">
        <v>1243.5999999999999</v>
      </c>
      <c r="H326" s="71">
        <v>1224.08</v>
      </c>
      <c r="I326" s="71">
        <v>1234.78</v>
      </c>
      <c r="J326" s="71">
        <v>1264.3900000000001</v>
      </c>
      <c r="K326" s="71">
        <v>1433.17</v>
      </c>
      <c r="L326" s="71">
        <v>1686.72</v>
      </c>
      <c r="M326" s="71">
        <v>1865.5</v>
      </c>
      <c r="N326" s="71">
        <v>1880.34</v>
      </c>
      <c r="O326" s="71">
        <v>1877.49</v>
      </c>
      <c r="P326" s="71">
        <v>1867.48</v>
      </c>
      <c r="Q326" s="71">
        <v>1867.34</v>
      </c>
      <c r="R326" s="71">
        <v>1851.03</v>
      </c>
      <c r="S326" s="71">
        <v>1891.94</v>
      </c>
      <c r="T326" s="71">
        <v>1927.01</v>
      </c>
      <c r="U326" s="71">
        <v>1942.55</v>
      </c>
      <c r="V326" s="71">
        <v>1982.17</v>
      </c>
      <c r="W326" s="71">
        <v>2061.73</v>
      </c>
      <c r="X326" s="71">
        <v>2251.33</v>
      </c>
      <c r="Y326" s="71">
        <v>2051.46</v>
      </c>
      <c r="Z326" s="71">
        <v>1851.06</v>
      </c>
      <c r="AA326" s="71">
        <v>1649.75</v>
      </c>
    </row>
    <row r="327" spans="1:27" ht="12.75" hidden="1" customHeight="1" outlineLevel="1" x14ac:dyDescent="0.2">
      <c r="A327" s="163" t="s">
        <v>1969</v>
      </c>
      <c r="B327" s="94" t="s">
        <v>90</v>
      </c>
      <c r="C327" s="70" t="s">
        <v>79</v>
      </c>
      <c r="D327" s="71">
        <v>2222.89</v>
      </c>
      <c r="E327" s="71">
        <f>$D$327</f>
        <v>2222.89</v>
      </c>
      <c r="F327" s="71">
        <f t="shared" ref="F327:AA327" si="187">$D$327</f>
        <v>2222.89</v>
      </c>
      <c r="G327" s="71">
        <f t="shared" si="187"/>
        <v>2222.89</v>
      </c>
      <c r="H327" s="71">
        <f t="shared" si="187"/>
        <v>2222.89</v>
      </c>
      <c r="I327" s="71">
        <f t="shared" si="187"/>
        <v>2222.89</v>
      </c>
      <c r="J327" s="71">
        <f t="shared" si="187"/>
        <v>2222.89</v>
      </c>
      <c r="K327" s="71">
        <f t="shared" si="187"/>
        <v>2222.89</v>
      </c>
      <c r="L327" s="71">
        <f t="shared" si="187"/>
        <v>2222.89</v>
      </c>
      <c r="M327" s="71">
        <f t="shared" si="187"/>
        <v>2222.89</v>
      </c>
      <c r="N327" s="71">
        <f t="shared" si="187"/>
        <v>2222.89</v>
      </c>
      <c r="O327" s="71">
        <f t="shared" si="187"/>
        <v>2222.89</v>
      </c>
      <c r="P327" s="71">
        <f t="shared" si="187"/>
        <v>2222.89</v>
      </c>
      <c r="Q327" s="71">
        <f t="shared" si="187"/>
        <v>2222.89</v>
      </c>
      <c r="R327" s="71">
        <f t="shared" si="187"/>
        <v>2222.89</v>
      </c>
      <c r="S327" s="71">
        <f t="shared" si="187"/>
        <v>2222.89</v>
      </c>
      <c r="T327" s="71">
        <f t="shared" si="187"/>
        <v>2222.89</v>
      </c>
      <c r="U327" s="71">
        <f t="shared" si="187"/>
        <v>2222.89</v>
      </c>
      <c r="V327" s="71">
        <f t="shared" si="187"/>
        <v>2222.89</v>
      </c>
      <c r="W327" s="71">
        <f t="shared" si="187"/>
        <v>2222.89</v>
      </c>
      <c r="X327" s="71">
        <f t="shared" si="187"/>
        <v>2222.89</v>
      </c>
      <c r="Y327" s="71">
        <f t="shared" si="187"/>
        <v>2222.89</v>
      </c>
      <c r="Z327" s="71">
        <f t="shared" si="187"/>
        <v>2222.89</v>
      </c>
      <c r="AA327" s="71">
        <f t="shared" si="187"/>
        <v>2222.89</v>
      </c>
    </row>
    <row r="328" spans="1:27" ht="12.75" hidden="1" customHeight="1" outlineLevel="1" x14ac:dyDescent="0.2">
      <c r="A328" s="163" t="s">
        <v>1970</v>
      </c>
      <c r="B328" s="94" t="s">
        <v>83</v>
      </c>
      <c r="C328" s="70" t="s">
        <v>79</v>
      </c>
      <c r="D328" s="71">
        <v>4.95</v>
      </c>
      <c r="E328" s="71">
        <v>4.95</v>
      </c>
      <c r="F328" s="71">
        <v>4.95</v>
      </c>
      <c r="G328" s="71">
        <v>4.95</v>
      </c>
      <c r="H328" s="71">
        <v>4.95</v>
      </c>
      <c r="I328" s="71">
        <v>4.95</v>
      </c>
      <c r="J328" s="71">
        <v>4.95</v>
      </c>
      <c r="K328" s="71">
        <v>4.95</v>
      </c>
      <c r="L328" s="71">
        <v>4.95</v>
      </c>
      <c r="M328" s="71">
        <v>4.95</v>
      </c>
      <c r="N328" s="71">
        <v>4.95</v>
      </c>
      <c r="O328" s="71">
        <v>4.95</v>
      </c>
      <c r="P328" s="71">
        <v>4.95</v>
      </c>
      <c r="Q328" s="71">
        <v>4.95</v>
      </c>
      <c r="R328" s="71">
        <v>4.95</v>
      </c>
      <c r="S328" s="71">
        <v>4.95</v>
      </c>
      <c r="T328" s="71">
        <v>4.95</v>
      </c>
      <c r="U328" s="71">
        <v>4.95</v>
      </c>
      <c r="V328" s="71">
        <v>4.95</v>
      </c>
      <c r="W328" s="71">
        <v>4.95</v>
      </c>
      <c r="X328" s="71">
        <v>4.95</v>
      </c>
      <c r="Y328" s="71">
        <v>4.95</v>
      </c>
      <c r="Z328" s="71">
        <v>4.95</v>
      </c>
      <c r="AA328" s="71">
        <v>4.95</v>
      </c>
    </row>
    <row r="329" spans="1:27" ht="12.75" hidden="1" customHeight="1" outlineLevel="1" x14ac:dyDescent="0.2">
      <c r="A329" s="163" t="s">
        <v>1971</v>
      </c>
      <c r="B329" s="94" t="s">
        <v>81</v>
      </c>
      <c r="C329" s="70" t="s">
        <v>79</v>
      </c>
      <c r="D329" s="71">
        <f>$D$11</f>
        <v>330.69</v>
      </c>
      <c r="E329" s="71">
        <f t="shared" ref="E329:AA329" si="188">$D$11</f>
        <v>330.69</v>
      </c>
      <c r="F329" s="71">
        <f t="shared" si="188"/>
        <v>330.69</v>
      </c>
      <c r="G329" s="71">
        <f t="shared" si="188"/>
        <v>330.69</v>
      </c>
      <c r="H329" s="71">
        <f t="shared" si="188"/>
        <v>330.69</v>
      </c>
      <c r="I329" s="71">
        <f t="shared" si="188"/>
        <v>330.69</v>
      </c>
      <c r="J329" s="71">
        <f t="shared" si="188"/>
        <v>330.69</v>
      </c>
      <c r="K329" s="71">
        <f t="shared" si="188"/>
        <v>330.69</v>
      </c>
      <c r="L329" s="71">
        <f t="shared" si="188"/>
        <v>330.69</v>
      </c>
      <c r="M329" s="71">
        <f t="shared" si="188"/>
        <v>330.69</v>
      </c>
      <c r="N329" s="71">
        <f t="shared" si="188"/>
        <v>330.69</v>
      </c>
      <c r="O329" s="71">
        <f t="shared" si="188"/>
        <v>330.69</v>
      </c>
      <c r="P329" s="71">
        <f t="shared" si="188"/>
        <v>330.69</v>
      </c>
      <c r="Q329" s="71">
        <f t="shared" si="188"/>
        <v>330.69</v>
      </c>
      <c r="R329" s="71">
        <f t="shared" si="188"/>
        <v>330.69</v>
      </c>
      <c r="S329" s="71">
        <f t="shared" si="188"/>
        <v>330.69</v>
      </c>
      <c r="T329" s="71">
        <f t="shared" si="188"/>
        <v>330.69</v>
      </c>
      <c r="U329" s="71">
        <f t="shared" si="188"/>
        <v>330.69</v>
      </c>
      <c r="V329" s="71">
        <f t="shared" si="188"/>
        <v>330.69</v>
      </c>
      <c r="W329" s="71">
        <f t="shared" si="188"/>
        <v>330.69</v>
      </c>
      <c r="X329" s="71">
        <f t="shared" si="188"/>
        <v>330.69</v>
      </c>
      <c r="Y329" s="71">
        <f t="shared" si="188"/>
        <v>330.69</v>
      </c>
      <c r="Z329" s="71">
        <f t="shared" si="188"/>
        <v>330.69</v>
      </c>
      <c r="AA329" s="71">
        <f t="shared" si="188"/>
        <v>330.69</v>
      </c>
    </row>
    <row r="330" spans="1:27" ht="12.75" customHeight="1" collapsed="1" x14ac:dyDescent="0.2">
      <c r="A330" s="162" t="s">
        <v>1972</v>
      </c>
      <c r="B330" s="54" t="str">
        <f>"02"&amp;"."&amp;$B$800&amp;"."&amp;$B$801</f>
        <v>02.05.2023</v>
      </c>
      <c r="C330" s="134" t="s">
        <v>76</v>
      </c>
      <c r="D330" s="135">
        <f>ROUND(((D331+D332+D334+D333)/1000),5)</f>
        <v>3.90585</v>
      </c>
      <c r="E330" s="135">
        <f>ROUND(((E331+E332+E334+E333)/1000),5)</f>
        <v>3.7289300000000001</v>
      </c>
      <c r="F330" s="135">
        <f>ROUND(((F331+F332+F334+F333)/1000),5)</f>
        <v>3.6376200000000001</v>
      </c>
      <c r="G330" s="135">
        <f t="shared" ref="G330:AA330" si="189">ROUND(((G331+G332+G334+G333)/1000),5)</f>
        <v>3.6368800000000001</v>
      </c>
      <c r="H330" s="135">
        <f t="shared" si="189"/>
        <v>3.6608399999999999</v>
      </c>
      <c r="I330" s="135">
        <f t="shared" si="189"/>
        <v>3.7742499999999999</v>
      </c>
      <c r="J330" s="135">
        <f t="shared" si="189"/>
        <v>3.9758</v>
      </c>
      <c r="K330" s="135">
        <f t="shared" si="189"/>
        <v>4.23705</v>
      </c>
      <c r="L330" s="135">
        <f t="shared" si="189"/>
        <v>4.4259500000000003</v>
      </c>
      <c r="M330" s="135">
        <f t="shared" si="189"/>
        <v>4.50244</v>
      </c>
      <c r="N330" s="135">
        <f t="shared" si="189"/>
        <v>4.5230899999999998</v>
      </c>
      <c r="O330" s="135">
        <f t="shared" si="189"/>
        <v>4.4636300000000002</v>
      </c>
      <c r="P330" s="135">
        <f t="shared" si="189"/>
        <v>4.4648000000000003</v>
      </c>
      <c r="Q330" s="135">
        <f t="shared" si="189"/>
        <v>4.4680200000000001</v>
      </c>
      <c r="R330" s="135">
        <f t="shared" si="189"/>
        <v>4.4549700000000003</v>
      </c>
      <c r="S330" s="135">
        <f t="shared" si="189"/>
        <v>4.4207999999999998</v>
      </c>
      <c r="T330" s="135">
        <f t="shared" si="189"/>
        <v>4.3778899999999998</v>
      </c>
      <c r="U330" s="135">
        <f t="shared" si="189"/>
        <v>4.3644499999999997</v>
      </c>
      <c r="V330" s="135">
        <f t="shared" si="189"/>
        <v>4.3819999999999997</v>
      </c>
      <c r="W330" s="135">
        <f t="shared" si="189"/>
        <v>4.3980600000000001</v>
      </c>
      <c r="X330" s="135">
        <f t="shared" si="189"/>
        <v>4.53348</v>
      </c>
      <c r="Y330" s="135">
        <f t="shared" si="189"/>
        <v>4.4400899999999996</v>
      </c>
      <c r="Z330" s="135">
        <f t="shared" si="189"/>
        <v>4.2161799999999996</v>
      </c>
      <c r="AA330" s="135">
        <f t="shared" si="189"/>
        <v>3.9125999999999999</v>
      </c>
    </row>
    <row r="331" spans="1:27" ht="12.75" hidden="1" customHeight="1" outlineLevel="1" x14ac:dyDescent="0.2">
      <c r="A331" s="163" t="s">
        <v>1973</v>
      </c>
      <c r="B331" s="94" t="s">
        <v>238</v>
      </c>
      <c r="C331" s="70" t="s">
        <v>79</v>
      </c>
      <c r="D331" s="71">
        <v>1347.32</v>
      </c>
      <c r="E331" s="71">
        <v>1170.4000000000001</v>
      </c>
      <c r="F331" s="71">
        <v>1079.0899999999999</v>
      </c>
      <c r="G331" s="71">
        <v>1078.3499999999999</v>
      </c>
      <c r="H331" s="71">
        <v>1102.31</v>
      </c>
      <c r="I331" s="71">
        <v>1215.72</v>
      </c>
      <c r="J331" s="71">
        <v>1417.27</v>
      </c>
      <c r="K331" s="71">
        <v>1678.52</v>
      </c>
      <c r="L331" s="71">
        <v>1867.42</v>
      </c>
      <c r="M331" s="71">
        <v>1943.91</v>
      </c>
      <c r="N331" s="71">
        <v>1964.56</v>
      </c>
      <c r="O331" s="71">
        <v>1905.1</v>
      </c>
      <c r="P331" s="71">
        <v>1906.27</v>
      </c>
      <c r="Q331" s="71">
        <v>1909.49</v>
      </c>
      <c r="R331" s="71">
        <v>1896.44</v>
      </c>
      <c r="S331" s="71">
        <v>1862.27</v>
      </c>
      <c r="T331" s="71">
        <v>1819.36</v>
      </c>
      <c r="U331" s="71">
        <v>1805.92</v>
      </c>
      <c r="V331" s="71">
        <v>1823.47</v>
      </c>
      <c r="W331" s="71">
        <v>1839.53</v>
      </c>
      <c r="X331" s="71">
        <v>1974.95</v>
      </c>
      <c r="Y331" s="71">
        <v>1881.56</v>
      </c>
      <c r="Z331" s="71">
        <v>1657.65</v>
      </c>
      <c r="AA331" s="71">
        <v>1354.07</v>
      </c>
    </row>
    <row r="332" spans="1:27" ht="12.75" hidden="1" customHeight="1" outlineLevel="1" x14ac:dyDescent="0.2">
      <c r="A332" s="163" t="s">
        <v>1974</v>
      </c>
      <c r="B332" s="94" t="s">
        <v>90</v>
      </c>
      <c r="C332" s="70" t="s">
        <v>79</v>
      </c>
      <c r="D332" s="71">
        <f>$D$327</f>
        <v>2222.89</v>
      </c>
      <c r="E332" s="71">
        <f t="shared" ref="E332:AA332" si="190">$D$327</f>
        <v>2222.89</v>
      </c>
      <c r="F332" s="71">
        <f t="shared" si="190"/>
        <v>2222.89</v>
      </c>
      <c r="G332" s="71">
        <f t="shared" si="190"/>
        <v>2222.89</v>
      </c>
      <c r="H332" s="71">
        <f t="shared" si="190"/>
        <v>2222.89</v>
      </c>
      <c r="I332" s="71">
        <f t="shared" si="190"/>
        <v>2222.89</v>
      </c>
      <c r="J332" s="71">
        <f t="shared" si="190"/>
        <v>2222.89</v>
      </c>
      <c r="K332" s="71">
        <f t="shared" si="190"/>
        <v>2222.89</v>
      </c>
      <c r="L332" s="71">
        <f t="shared" si="190"/>
        <v>2222.89</v>
      </c>
      <c r="M332" s="71">
        <f t="shared" si="190"/>
        <v>2222.89</v>
      </c>
      <c r="N332" s="71">
        <f t="shared" si="190"/>
        <v>2222.89</v>
      </c>
      <c r="O332" s="71">
        <f t="shared" si="190"/>
        <v>2222.89</v>
      </c>
      <c r="P332" s="71">
        <f t="shared" si="190"/>
        <v>2222.89</v>
      </c>
      <c r="Q332" s="71">
        <f t="shared" si="190"/>
        <v>2222.89</v>
      </c>
      <c r="R332" s="71">
        <f t="shared" si="190"/>
        <v>2222.89</v>
      </c>
      <c r="S332" s="71">
        <f t="shared" si="190"/>
        <v>2222.89</v>
      </c>
      <c r="T332" s="71">
        <f t="shared" si="190"/>
        <v>2222.89</v>
      </c>
      <c r="U332" s="71">
        <f t="shared" si="190"/>
        <v>2222.89</v>
      </c>
      <c r="V332" s="71">
        <f t="shared" si="190"/>
        <v>2222.89</v>
      </c>
      <c r="W332" s="71">
        <f t="shared" si="190"/>
        <v>2222.89</v>
      </c>
      <c r="X332" s="71">
        <f t="shared" si="190"/>
        <v>2222.89</v>
      </c>
      <c r="Y332" s="71">
        <f t="shared" si="190"/>
        <v>2222.89</v>
      </c>
      <c r="Z332" s="71">
        <f t="shared" si="190"/>
        <v>2222.89</v>
      </c>
      <c r="AA332" s="71">
        <f t="shared" si="190"/>
        <v>2222.89</v>
      </c>
    </row>
    <row r="333" spans="1:27" ht="12.75" hidden="1" customHeight="1" outlineLevel="1" x14ac:dyDescent="0.2">
      <c r="A333" s="163" t="s">
        <v>1975</v>
      </c>
      <c r="B333" s="94" t="s">
        <v>83</v>
      </c>
      <c r="C333" s="70" t="s">
        <v>79</v>
      </c>
      <c r="D333" s="71">
        <v>4.95</v>
      </c>
      <c r="E333" s="71">
        <v>4.95</v>
      </c>
      <c r="F333" s="71">
        <v>4.95</v>
      </c>
      <c r="G333" s="71">
        <v>4.95</v>
      </c>
      <c r="H333" s="71">
        <v>4.95</v>
      </c>
      <c r="I333" s="71">
        <v>4.95</v>
      </c>
      <c r="J333" s="71">
        <v>4.95</v>
      </c>
      <c r="K333" s="71">
        <v>4.95</v>
      </c>
      <c r="L333" s="71">
        <v>4.95</v>
      </c>
      <c r="M333" s="71">
        <v>4.95</v>
      </c>
      <c r="N333" s="71">
        <v>4.95</v>
      </c>
      <c r="O333" s="71">
        <v>4.95</v>
      </c>
      <c r="P333" s="71">
        <v>4.95</v>
      </c>
      <c r="Q333" s="71">
        <v>4.95</v>
      </c>
      <c r="R333" s="71">
        <v>4.95</v>
      </c>
      <c r="S333" s="71">
        <v>4.95</v>
      </c>
      <c r="T333" s="71">
        <v>4.95</v>
      </c>
      <c r="U333" s="71">
        <v>4.95</v>
      </c>
      <c r="V333" s="71">
        <v>4.95</v>
      </c>
      <c r="W333" s="71">
        <v>4.95</v>
      </c>
      <c r="X333" s="71">
        <v>4.95</v>
      </c>
      <c r="Y333" s="71">
        <v>4.95</v>
      </c>
      <c r="Z333" s="71">
        <v>4.95</v>
      </c>
      <c r="AA333" s="71">
        <v>4.95</v>
      </c>
    </row>
    <row r="334" spans="1:27" ht="12.75" hidden="1" customHeight="1" outlineLevel="1" x14ac:dyDescent="0.2">
      <c r="A334" s="163" t="s">
        <v>1976</v>
      </c>
      <c r="B334" s="94" t="s">
        <v>81</v>
      </c>
      <c r="C334" s="70" t="s">
        <v>79</v>
      </c>
      <c r="D334" s="71">
        <f>$D$11</f>
        <v>330.69</v>
      </c>
      <c r="E334" s="71">
        <f t="shared" ref="E334:AA334" si="191">$D$11</f>
        <v>330.69</v>
      </c>
      <c r="F334" s="71">
        <f t="shared" si="191"/>
        <v>330.69</v>
      </c>
      <c r="G334" s="71">
        <f t="shared" si="191"/>
        <v>330.69</v>
      </c>
      <c r="H334" s="71">
        <f t="shared" si="191"/>
        <v>330.69</v>
      </c>
      <c r="I334" s="71">
        <f t="shared" si="191"/>
        <v>330.69</v>
      </c>
      <c r="J334" s="71">
        <f t="shared" si="191"/>
        <v>330.69</v>
      </c>
      <c r="K334" s="71">
        <f t="shared" si="191"/>
        <v>330.69</v>
      </c>
      <c r="L334" s="71">
        <f t="shared" si="191"/>
        <v>330.69</v>
      </c>
      <c r="M334" s="71">
        <f t="shared" si="191"/>
        <v>330.69</v>
      </c>
      <c r="N334" s="71">
        <f t="shared" si="191"/>
        <v>330.69</v>
      </c>
      <c r="O334" s="71">
        <f t="shared" si="191"/>
        <v>330.69</v>
      </c>
      <c r="P334" s="71">
        <f t="shared" si="191"/>
        <v>330.69</v>
      </c>
      <c r="Q334" s="71">
        <f t="shared" si="191"/>
        <v>330.69</v>
      </c>
      <c r="R334" s="71">
        <f t="shared" si="191"/>
        <v>330.69</v>
      </c>
      <c r="S334" s="71">
        <f t="shared" si="191"/>
        <v>330.69</v>
      </c>
      <c r="T334" s="71">
        <f t="shared" si="191"/>
        <v>330.69</v>
      </c>
      <c r="U334" s="71">
        <f t="shared" si="191"/>
        <v>330.69</v>
      </c>
      <c r="V334" s="71">
        <f t="shared" si="191"/>
        <v>330.69</v>
      </c>
      <c r="W334" s="71">
        <f t="shared" si="191"/>
        <v>330.69</v>
      </c>
      <c r="X334" s="71">
        <f t="shared" si="191"/>
        <v>330.69</v>
      </c>
      <c r="Y334" s="71">
        <f t="shared" si="191"/>
        <v>330.69</v>
      </c>
      <c r="Z334" s="71">
        <f t="shared" si="191"/>
        <v>330.69</v>
      </c>
      <c r="AA334" s="71">
        <f t="shared" si="191"/>
        <v>330.69</v>
      </c>
    </row>
    <row r="335" spans="1:27" ht="12.75" customHeight="1" collapsed="1" x14ac:dyDescent="0.2">
      <c r="A335" s="162" t="s">
        <v>1977</v>
      </c>
      <c r="B335" s="54" t="str">
        <f>"03"&amp;"."&amp;$B$800&amp;"."&amp;$B$801</f>
        <v>03.05.2023</v>
      </c>
      <c r="C335" s="134" t="s">
        <v>76</v>
      </c>
      <c r="D335" s="135">
        <f>ROUND(((D336+D337+D339+D338)/1000),5)</f>
        <v>3.7707899999999999</v>
      </c>
      <c r="E335" s="135">
        <f>ROUND(((E336+E337+E339+E338)/1000),5)</f>
        <v>3.6367600000000002</v>
      </c>
      <c r="F335" s="135">
        <f>ROUND(((F336+F337+F339+F338)/1000),5)</f>
        <v>3.6139199999999998</v>
      </c>
      <c r="G335" s="135">
        <f t="shared" ref="G335:AA335" si="192">ROUND(((G336+G337+G339+G338)/1000),5)</f>
        <v>3.6145999999999998</v>
      </c>
      <c r="H335" s="135">
        <f t="shared" si="192"/>
        <v>3.63286</v>
      </c>
      <c r="I335" s="135">
        <f t="shared" si="192"/>
        <v>3.72899</v>
      </c>
      <c r="J335" s="135">
        <f t="shared" si="192"/>
        <v>3.9085200000000002</v>
      </c>
      <c r="K335" s="135">
        <f t="shared" si="192"/>
        <v>4.1356799999999998</v>
      </c>
      <c r="L335" s="135">
        <f t="shared" si="192"/>
        <v>4.3499699999999999</v>
      </c>
      <c r="M335" s="135">
        <f t="shared" si="192"/>
        <v>4.4530099999999999</v>
      </c>
      <c r="N335" s="135">
        <f t="shared" si="192"/>
        <v>4.4605300000000003</v>
      </c>
      <c r="O335" s="135">
        <f t="shared" si="192"/>
        <v>4.4622999999999999</v>
      </c>
      <c r="P335" s="135">
        <f t="shared" si="192"/>
        <v>4.4618099999999998</v>
      </c>
      <c r="Q335" s="135">
        <f t="shared" si="192"/>
        <v>4.4820200000000003</v>
      </c>
      <c r="R335" s="135">
        <f t="shared" si="192"/>
        <v>4.4636699999999996</v>
      </c>
      <c r="S335" s="135">
        <f t="shared" si="192"/>
        <v>4.4613800000000001</v>
      </c>
      <c r="T335" s="135">
        <f t="shared" si="192"/>
        <v>4.4593699999999998</v>
      </c>
      <c r="U335" s="135">
        <f t="shared" si="192"/>
        <v>4.4554299999999998</v>
      </c>
      <c r="V335" s="135">
        <f t="shared" si="192"/>
        <v>4.4311499999999997</v>
      </c>
      <c r="W335" s="135">
        <f t="shared" si="192"/>
        <v>4.4275500000000001</v>
      </c>
      <c r="X335" s="135">
        <f t="shared" si="192"/>
        <v>4.4543900000000001</v>
      </c>
      <c r="Y335" s="135">
        <f t="shared" si="192"/>
        <v>4.4644300000000001</v>
      </c>
      <c r="Z335" s="135">
        <f t="shared" si="192"/>
        <v>4.2209500000000002</v>
      </c>
      <c r="AA335" s="135">
        <f t="shared" si="192"/>
        <v>3.97939</v>
      </c>
    </row>
    <row r="336" spans="1:27" ht="12.75" hidden="1" customHeight="1" outlineLevel="1" x14ac:dyDescent="0.2">
      <c r="A336" s="163" t="s">
        <v>1978</v>
      </c>
      <c r="B336" s="94" t="s">
        <v>238</v>
      </c>
      <c r="C336" s="70" t="s">
        <v>79</v>
      </c>
      <c r="D336" s="71">
        <v>1212.26</v>
      </c>
      <c r="E336" s="71">
        <v>1078.23</v>
      </c>
      <c r="F336" s="71">
        <v>1055.3900000000001</v>
      </c>
      <c r="G336" s="71">
        <v>1056.07</v>
      </c>
      <c r="H336" s="71">
        <v>1074.33</v>
      </c>
      <c r="I336" s="71">
        <v>1170.46</v>
      </c>
      <c r="J336" s="71">
        <v>1349.99</v>
      </c>
      <c r="K336" s="71">
        <v>1577.15</v>
      </c>
      <c r="L336" s="71">
        <v>1791.44</v>
      </c>
      <c r="M336" s="71">
        <v>1894.48</v>
      </c>
      <c r="N336" s="71">
        <v>1902</v>
      </c>
      <c r="O336" s="71">
        <v>1903.77</v>
      </c>
      <c r="P336" s="71">
        <v>1903.28</v>
      </c>
      <c r="Q336" s="71">
        <v>1923.49</v>
      </c>
      <c r="R336" s="71">
        <v>1905.14</v>
      </c>
      <c r="S336" s="71">
        <v>1902.85</v>
      </c>
      <c r="T336" s="71">
        <v>1900.84</v>
      </c>
      <c r="U336" s="71">
        <v>1896.9</v>
      </c>
      <c r="V336" s="71">
        <v>1872.62</v>
      </c>
      <c r="W336" s="71">
        <v>1869.02</v>
      </c>
      <c r="X336" s="71">
        <v>1895.86</v>
      </c>
      <c r="Y336" s="71">
        <v>1905.9</v>
      </c>
      <c r="Z336" s="71">
        <v>1662.42</v>
      </c>
      <c r="AA336" s="71">
        <v>1420.86</v>
      </c>
    </row>
    <row r="337" spans="1:27" ht="12.75" hidden="1" customHeight="1" outlineLevel="1" x14ac:dyDescent="0.2">
      <c r="A337" s="163" t="s">
        <v>1979</v>
      </c>
      <c r="B337" s="94" t="s">
        <v>90</v>
      </c>
      <c r="C337" s="70" t="s">
        <v>79</v>
      </c>
      <c r="D337" s="71">
        <f>$D$327</f>
        <v>2222.89</v>
      </c>
      <c r="E337" s="71">
        <f t="shared" ref="E337:AA337" si="193">$D$327</f>
        <v>2222.89</v>
      </c>
      <c r="F337" s="71">
        <f t="shared" si="193"/>
        <v>2222.89</v>
      </c>
      <c r="G337" s="71">
        <f t="shared" si="193"/>
        <v>2222.89</v>
      </c>
      <c r="H337" s="71">
        <f t="shared" si="193"/>
        <v>2222.89</v>
      </c>
      <c r="I337" s="71">
        <f t="shared" si="193"/>
        <v>2222.89</v>
      </c>
      <c r="J337" s="71">
        <f t="shared" si="193"/>
        <v>2222.89</v>
      </c>
      <c r="K337" s="71">
        <f t="shared" si="193"/>
        <v>2222.89</v>
      </c>
      <c r="L337" s="71">
        <f t="shared" si="193"/>
        <v>2222.89</v>
      </c>
      <c r="M337" s="71">
        <f t="shared" si="193"/>
        <v>2222.89</v>
      </c>
      <c r="N337" s="71">
        <f t="shared" si="193"/>
        <v>2222.89</v>
      </c>
      <c r="O337" s="71">
        <f t="shared" si="193"/>
        <v>2222.89</v>
      </c>
      <c r="P337" s="71">
        <f t="shared" si="193"/>
        <v>2222.89</v>
      </c>
      <c r="Q337" s="71">
        <f t="shared" si="193"/>
        <v>2222.89</v>
      </c>
      <c r="R337" s="71">
        <f t="shared" si="193"/>
        <v>2222.89</v>
      </c>
      <c r="S337" s="71">
        <f t="shared" si="193"/>
        <v>2222.89</v>
      </c>
      <c r="T337" s="71">
        <f t="shared" si="193"/>
        <v>2222.89</v>
      </c>
      <c r="U337" s="71">
        <f t="shared" si="193"/>
        <v>2222.89</v>
      </c>
      <c r="V337" s="71">
        <f t="shared" si="193"/>
        <v>2222.89</v>
      </c>
      <c r="W337" s="71">
        <f t="shared" si="193"/>
        <v>2222.89</v>
      </c>
      <c r="X337" s="71">
        <f t="shared" si="193"/>
        <v>2222.89</v>
      </c>
      <c r="Y337" s="71">
        <f t="shared" si="193"/>
        <v>2222.89</v>
      </c>
      <c r="Z337" s="71">
        <f t="shared" si="193"/>
        <v>2222.89</v>
      </c>
      <c r="AA337" s="71">
        <f t="shared" si="193"/>
        <v>2222.89</v>
      </c>
    </row>
    <row r="338" spans="1:27" ht="12.75" hidden="1" customHeight="1" outlineLevel="1" x14ac:dyDescent="0.2">
      <c r="A338" s="163" t="s">
        <v>1980</v>
      </c>
      <c r="B338" s="94" t="s">
        <v>83</v>
      </c>
      <c r="C338" s="70" t="s">
        <v>79</v>
      </c>
      <c r="D338" s="71">
        <v>4.95</v>
      </c>
      <c r="E338" s="71">
        <v>4.95</v>
      </c>
      <c r="F338" s="71">
        <v>4.95</v>
      </c>
      <c r="G338" s="71">
        <v>4.95</v>
      </c>
      <c r="H338" s="71">
        <v>4.95</v>
      </c>
      <c r="I338" s="71">
        <v>4.95</v>
      </c>
      <c r="J338" s="71">
        <v>4.95</v>
      </c>
      <c r="K338" s="71">
        <v>4.95</v>
      </c>
      <c r="L338" s="71">
        <v>4.95</v>
      </c>
      <c r="M338" s="71">
        <v>4.95</v>
      </c>
      <c r="N338" s="71">
        <v>4.95</v>
      </c>
      <c r="O338" s="71">
        <v>4.95</v>
      </c>
      <c r="P338" s="71">
        <v>4.95</v>
      </c>
      <c r="Q338" s="71">
        <v>4.95</v>
      </c>
      <c r="R338" s="71">
        <v>4.95</v>
      </c>
      <c r="S338" s="71">
        <v>4.95</v>
      </c>
      <c r="T338" s="71">
        <v>4.95</v>
      </c>
      <c r="U338" s="71">
        <v>4.95</v>
      </c>
      <c r="V338" s="71">
        <v>4.95</v>
      </c>
      <c r="W338" s="71">
        <v>4.95</v>
      </c>
      <c r="X338" s="71">
        <v>4.95</v>
      </c>
      <c r="Y338" s="71">
        <v>4.95</v>
      </c>
      <c r="Z338" s="71">
        <v>4.95</v>
      </c>
      <c r="AA338" s="71">
        <v>4.95</v>
      </c>
    </row>
    <row r="339" spans="1:27" ht="12.75" hidden="1" customHeight="1" outlineLevel="1" x14ac:dyDescent="0.2">
      <c r="A339" s="163" t="s">
        <v>1981</v>
      </c>
      <c r="B339" s="94" t="s">
        <v>81</v>
      </c>
      <c r="C339" s="70" t="s">
        <v>79</v>
      </c>
      <c r="D339" s="71">
        <f>$D$11</f>
        <v>330.69</v>
      </c>
      <c r="E339" s="71">
        <f t="shared" ref="E339:AA339" si="194">$D$11</f>
        <v>330.69</v>
      </c>
      <c r="F339" s="71">
        <f t="shared" si="194"/>
        <v>330.69</v>
      </c>
      <c r="G339" s="71">
        <f t="shared" si="194"/>
        <v>330.69</v>
      </c>
      <c r="H339" s="71">
        <f t="shared" si="194"/>
        <v>330.69</v>
      </c>
      <c r="I339" s="71">
        <f t="shared" si="194"/>
        <v>330.69</v>
      </c>
      <c r="J339" s="71">
        <f t="shared" si="194"/>
        <v>330.69</v>
      </c>
      <c r="K339" s="71">
        <f t="shared" si="194"/>
        <v>330.69</v>
      </c>
      <c r="L339" s="71">
        <f t="shared" si="194"/>
        <v>330.69</v>
      </c>
      <c r="M339" s="71">
        <f t="shared" si="194"/>
        <v>330.69</v>
      </c>
      <c r="N339" s="71">
        <f t="shared" si="194"/>
        <v>330.69</v>
      </c>
      <c r="O339" s="71">
        <f t="shared" si="194"/>
        <v>330.69</v>
      </c>
      <c r="P339" s="71">
        <f t="shared" si="194"/>
        <v>330.69</v>
      </c>
      <c r="Q339" s="71">
        <f t="shared" si="194"/>
        <v>330.69</v>
      </c>
      <c r="R339" s="71">
        <f t="shared" si="194"/>
        <v>330.69</v>
      </c>
      <c r="S339" s="71">
        <f t="shared" si="194"/>
        <v>330.69</v>
      </c>
      <c r="T339" s="71">
        <f t="shared" si="194"/>
        <v>330.69</v>
      </c>
      <c r="U339" s="71">
        <f t="shared" si="194"/>
        <v>330.69</v>
      </c>
      <c r="V339" s="71">
        <f t="shared" si="194"/>
        <v>330.69</v>
      </c>
      <c r="W339" s="71">
        <f t="shared" si="194"/>
        <v>330.69</v>
      </c>
      <c r="X339" s="71">
        <f t="shared" si="194"/>
        <v>330.69</v>
      </c>
      <c r="Y339" s="71">
        <f t="shared" si="194"/>
        <v>330.69</v>
      </c>
      <c r="Z339" s="71">
        <f t="shared" si="194"/>
        <v>330.69</v>
      </c>
      <c r="AA339" s="71">
        <f t="shared" si="194"/>
        <v>330.69</v>
      </c>
    </row>
    <row r="340" spans="1:27" ht="12.75" customHeight="1" collapsed="1" x14ac:dyDescent="0.2">
      <c r="A340" s="162" t="s">
        <v>1982</v>
      </c>
      <c r="B340" s="54" t="str">
        <f>"04"&amp;"."&amp;$B$800&amp;"."&amp;$B$801</f>
        <v>04.05.2023</v>
      </c>
      <c r="C340" s="134" t="s">
        <v>76</v>
      </c>
      <c r="D340" s="135">
        <f>ROUND(((D341+D342+D344+D343)/1000),5)</f>
        <v>3.73848</v>
      </c>
      <c r="E340" s="135">
        <f>ROUND(((E341+E342+E344+E343)/1000),5)</f>
        <v>3.6353399999999998</v>
      </c>
      <c r="F340" s="135">
        <f>ROUND(((F341+F342+F344+F343)/1000),5)</f>
        <v>3.5603600000000002</v>
      </c>
      <c r="G340" s="135">
        <f t="shared" ref="G340:AA340" si="195">ROUND(((G341+G342+G344+G343)/1000),5)</f>
        <v>3.5420799999999999</v>
      </c>
      <c r="H340" s="135">
        <f t="shared" si="195"/>
        <v>3.5953300000000001</v>
      </c>
      <c r="I340" s="135">
        <f t="shared" si="195"/>
        <v>3.6451099999999999</v>
      </c>
      <c r="J340" s="135">
        <f t="shared" si="195"/>
        <v>3.8492799999999998</v>
      </c>
      <c r="K340" s="135">
        <f t="shared" si="195"/>
        <v>4.1439199999999996</v>
      </c>
      <c r="L340" s="135">
        <f t="shared" si="195"/>
        <v>4.24777</v>
      </c>
      <c r="M340" s="135">
        <f t="shared" si="195"/>
        <v>4.4366500000000002</v>
      </c>
      <c r="N340" s="135">
        <f t="shared" si="195"/>
        <v>4.4580700000000002</v>
      </c>
      <c r="O340" s="135">
        <f t="shared" si="195"/>
        <v>4.4852400000000001</v>
      </c>
      <c r="P340" s="135">
        <f t="shared" si="195"/>
        <v>4.4874999999999998</v>
      </c>
      <c r="Q340" s="135">
        <f t="shared" si="195"/>
        <v>4.5015099999999997</v>
      </c>
      <c r="R340" s="135">
        <f t="shared" si="195"/>
        <v>4.4743599999999999</v>
      </c>
      <c r="S340" s="135">
        <f t="shared" si="195"/>
        <v>4.4323399999999999</v>
      </c>
      <c r="T340" s="135">
        <f t="shared" si="195"/>
        <v>4.3802399999999997</v>
      </c>
      <c r="U340" s="135">
        <f t="shared" si="195"/>
        <v>4.3363800000000001</v>
      </c>
      <c r="V340" s="135">
        <f t="shared" si="195"/>
        <v>4.3176600000000001</v>
      </c>
      <c r="W340" s="135">
        <f t="shared" si="195"/>
        <v>4.3901700000000003</v>
      </c>
      <c r="X340" s="135">
        <f t="shared" si="195"/>
        <v>4.5163700000000002</v>
      </c>
      <c r="Y340" s="135">
        <f t="shared" si="195"/>
        <v>4.4540300000000004</v>
      </c>
      <c r="Z340" s="135">
        <f t="shared" si="195"/>
        <v>4.1915500000000003</v>
      </c>
      <c r="AA340" s="135">
        <f t="shared" si="195"/>
        <v>4.0157800000000003</v>
      </c>
    </row>
    <row r="341" spans="1:27" ht="12.75" hidden="1" customHeight="1" outlineLevel="1" x14ac:dyDescent="0.2">
      <c r="A341" s="163" t="s">
        <v>1983</v>
      </c>
      <c r="B341" s="94" t="s">
        <v>238</v>
      </c>
      <c r="C341" s="70" t="s">
        <v>79</v>
      </c>
      <c r="D341" s="71">
        <v>1179.95</v>
      </c>
      <c r="E341" s="71">
        <v>1076.81</v>
      </c>
      <c r="F341" s="71">
        <v>1001.83</v>
      </c>
      <c r="G341" s="71">
        <v>983.55</v>
      </c>
      <c r="H341" s="71">
        <v>1036.8</v>
      </c>
      <c r="I341" s="71">
        <v>1086.58</v>
      </c>
      <c r="J341" s="71">
        <v>1290.75</v>
      </c>
      <c r="K341" s="71">
        <v>1585.39</v>
      </c>
      <c r="L341" s="71">
        <v>1689.24</v>
      </c>
      <c r="M341" s="71">
        <v>1878.12</v>
      </c>
      <c r="N341" s="71">
        <v>1899.54</v>
      </c>
      <c r="O341" s="71">
        <v>1926.71</v>
      </c>
      <c r="P341" s="71">
        <v>1928.97</v>
      </c>
      <c r="Q341" s="71">
        <v>1942.98</v>
      </c>
      <c r="R341" s="71">
        <v>1915.83</v>
      </c>
      <c r="S341" s="71">
        <v>1873.81</v>
      </c>
      <c r="T341" s="71">
        <v>1821.71</v>
      </c>
      <c r="U341" s="71">
        <v>1777.85</v>
      </c>
      <c r="V341" s="71">
        <v>1759.13</v>
      </c>
      <c r="W341" s="71">
        <v>1831.64</v>
      </c>
      <c r="X341" s="71">
        <v>1957.84</v>
      </c>
      <c r="Y341" s="71">
        <v>1895.5</v>
      </c>
      <c r="Z341" s="71">
        <v>1633.02</v>
      </c>
      <c r="AA341" s="71">
        <v>1457.25</v>
      </c>
    </row>
    <row r="342" spans="1:27" ht="12.75" hidden="1" customHeight="1" outlineLevel="1" x14ac:dyDescent="0.2">
      <c r="A342" s="163" t="s">
        <v>1984</v>
      </c>
      <c r="B342" s="94" t="s">
        <v>90</v>
      </c>
      <c r="C342" s="70" t="s">
        <v>79</v>
      </c>
      <c r="D342" s="71">
        <f>$D$327</f>
        <v>2222.89</v>
      </c>
      <c r="E342" s="71">
        <f t="shared" ref="E342:AA342" si="196">$D$327</f>
        <v>2222.89</v>
      </c>
      <c r="F342" s="71">
        <f t="shared" si="196"/>
        <v>2222.89</v>
      </c>
      <c r="G342" s="71">
        <f t="shared" si="196"/>
        <v>2222.89</v>
      </c>
      <c r="H342" s="71">
        <f t="shared" si="196"/>
        <v>2222.89</v>
      </c>
      <c r="I342" s="71">
        <f t="shared" si="196"/>
        <v>2222.89</v>
      </c>
      <c r="J342" s="71">
        <f t="shared" si="196"/>
        <v>2222.89</v>
      </c>
      <c r="K342" s="71">
        <f t="shared" si="196"/>
        <v>2222.89</v>
      </c>
      <c r="L342" s="71">
        <f t="shared" si="196"/>
        <v>2222.89</v>
      </c>
      <c r="M342" s="71">
        <f t="shared" si="196"/>
        <v>2222.89</v>
      </c>
      <c r="N342" s="71">
        <f t="shared" si="196"/>
        <v>2222.89</v>
      </c>
      <c r="O342" s="71">
        <f t="shared" si="196"/>
        <v>2222.89</v>
      </c>
      <c r="P342" s="71">
        <f t="shared" si="196"/>
        <v>2222.89</v>
      </c>
      <c r="Q342" s="71">
        <f t="shared" si="196"/>
        <v>2222.89</v>
      </c>
      <c r="R342" s="71">
        <f t="shared" si="196"/>
        <v>2222.89</v>
      </c>
      <c r="S342" s="71">
        <f t="shared" si="196"/>
        <v>2222.89</v>
      </c>
      <c r="T342" s="71">
        <f t="shared" si="196"/>
        <v>2222.89</v>
      </c>
      <c r="U342" s="71">
        <f t="shared" si="196"/>
        <v>2222.89</v>
      </c>
      <c r="V342" s="71">
        <f t="shared" si="196"/>
        <v>2222.89</v>
      </c>
      <c r="W342" s="71">
        <f t="shared" si="196"/>
        <v>2222.89</v>
      </c>
      <c r="X342" s="71">
        <f t="shared" si="196"/>
        <v>2222.89</v>
      </c>
      <c r="Y342" s="71">
        <f t="shared" si="196"/>
        <v>2222.89</v>
      </c>
      <c r="Z342" s="71">
        <f t="shared" si="196"/>
        <v>2222.89</v>
      </c>
      <c r="AA342" s="71">
        <f t="shared" si="196"/>
        <v>2222.89</v>
      </c>
    </row>
    <row r="343" spans="1:27" ht="12.75" hidden="1" customHeight="1" outlineLevel="1" x14ac:dyDescent="0.2">
      <c r="A343" s="163" t="s">
        <v>1985</v>
      </c>
      <c r="B343" s="94" t="s">
        <v>83</v>
      </c>
      <c r="C343" s="70" t="s">
        <v>79</v>
      </c>
      <c r="D343" s="71">
        <v>4.95</v>
      </c>
      <c r="E343" s="71">
        <v>4.95</v>
      </c>
      <c r="F343" s="71">
        <v>4.95</v>
      </c>
      <c r="G343" s="71">
        <v>4.95</v>
      </c>
      <c r="H343" s="71">
        <v>4.95</v>
      </c>
      <c r="I343" s="71">
        <v>4.95</v>
      </c>
      <c r="J343" s="71">
        <v>4.95</v>
      </c>
      <c r="K343" s="71">
        <v>4.95</v>
      </c>
      <c r="L343" s="71">
        <v>4.95</v>
      </c>
      <c r="M343" s="71">
        <v>4.95</v>
      </c>
      <c r="N343" s="71">
        <v>4.95</v>
      </c>
      <c r="O343" s="71">
        <v>4.95</v>
      </c>
      <c r="P343" s="71">
        <v>4.95</v>
      </c>
      <c r="Q343" s="71">
        <v>4.95</v>
      </c>
      <c r="R343" s="71">
        <v>4.95</v>
      </c>
      <c r="S343" s="71">
        <v>4.95</v>
      </c>
      <c r="T343" s="71">
        <v>4.95</v>
      </c>
      <c r="U343" s="71">
        <v>4.95</v>
      </c>
      <c r="V343" s="71">
        <v>4.95</v>
      </c>
      <c r="W343" s="71">
        <v>4.95</v>
      </c>
      <c r="X343" s="71">
        <v>4.95</v>
      </c>
      <c r="Y343" s="71">
        <v>4.95</v>
      </c>
      <c r="Z343" s="71">
        <v>4.95</v>
      </c>
      <c r="AA343" s="71">
        <v>4.95</v>
      </c>
    </row>
    <row r="344" spans="1:27" ht="12.75" hidden="1" customHeight="1" outlineLevel="1" x14ac:dyDescent="0.2">
      <c r="A344" s="163" t="s">
        <v>1986</v>
      </c>
      <c r="B344" s="94" t="s">
        <v>81</v>
      </c>
      <c r="C344" s="70" t="s">
        <v>79</v>
      </c>
      <c r="D344" s="71">
        <f>$D$11</f>
        <v>330.69</v>
      </c>
      <c r="E344" s="71">
        <f t="shared" ref="E344:AA344" si="197">$D$11</f>
        <v>330.69</v>
      </c>
      <c r="F344" s="71">
        <f t="shared" si="197"/>
        <v>330.69</v>
      </c>
      <c r="G344" s="71">
        <f t="shared" si="197"/>
        <v>330.69</v>
      </c>
      <c r="H344" s="71">
        <f t="shared" si="197"/>
        <v>330.69</v>
      </c>
      <c r="I344" s="71">
        <f t="shared" si="197"/>
        <v>330.69</v>
      </c>
      <c r="J344" s="71">
        <f t="shared" si="197"/>
        <v>330.69</v>
      </c>
      <c r="K344" s="71">
        <f t="shared" si="197"/>
        <v>330.69</v>
      </c>
      <c r="L344" s="71">
        <f t="shared" si="197"/>
        <v>330.69</v>
      </c>
      <c r="M344" s="71">
        <f t="shared" si="197"/>
        <v>330.69</v>
      </c>
      <c r="N344" s="71">
        <f t="shared" si="197"/>
        <v>330.69</v>
      </c>
      <c r="O344" s="71">
        <f t="shared" si="197"/>
        <v>330.69</v>
      </c>
      <c r="P344" s="71">
        <f t="shared" si="197"/>
        <v>330.69</v>
      </c>
      <c r="Q344" s="71">
        <f t="shared" si="197"/>
        <v>330.69</v>
      </c>
      <c r="R344" s="71">
        <f t="shared" si="197"/>
        <v>330.69</v>
      </c>
      <c r="S344" s="71">
        <f t="shared" si="197"/>
        <v>330.69</v>
      </c>
      <c r="T344" s="71">
        <f t="shared" si="197"/>
        <v>330.69</v>
      </c>
      <c r="U344" s="71">
        <f t="shared" si="197"/>
        <v>330.69</v>
      </c>
      <c r="V344" s="71">
        <f t="shared" si="197"/>
        <v>330.69</v>
      </c>
      <c r="W344" s="71">
        <f t="shared" si="197"/>
        <v>330.69</v>
      </c>
      <c r="X344" s="71">
        <f t="shared" si="197"/>
        <v>330.69</v>
      </c>
      <c r="Y344" s="71">
        <f t="shared" si="197"/>
        <v>330.69</v>
      </c>
      <c r="Z344" s="71">
        <f t="shared" si="197"/>
        <v>330.69</v>
      </c>
      <c r="AA344" s="71">
        <f t="shared" si="197"/>
        <v>330.69</v>
      </c>
    </row>
    <row r="345" spans="1:27" ht="12.75" customHeight="1" collapsed="1" x14ac:dyDescent="0.2">
      <c r="A345" s="162" t="s">
        <v>1987</v>
      </c>
      <c r="B345" s="54" t="str">
        <f>"05"&amp;"."&amp;$B$800&amp;"."&amp;$B$801</f>
        <v>05.05.2023</v>
      </c>
      <c r="C345" s="134" t="s">
        <v>76</v>
      </c>
      <c r="D345" s="135">
        <f>ROUND(((D346+D347+D349+D348)/1000),5)</f>
        <v>3.9371200000000002</v>
      </c>
      <c r="E345" s="135">
        <f>ROUND(((E346+E347+E349+E348)/1000),5)</f>
        <v>3.75054</v>
      </c>
      <c r="F345" s="135">
        <f>ROUND(((F346+F347+F349+F348)/1000),5)</f>
        <v>3.6752600000000002</v>
      </c>
      <c r="G345" s="135">
        <f t="shared" ref="G345:AA345" si="198">ROUND(((G346+G347+G349+G348)/1000),5)</f>
        <v>3.6520800000000002</v>
      </c>
      <c r="H345" s="135">
        <f t="shared" si="198"/>
        <v>3.6992600000000002</v>
      </c>
      <c r="I345" s="135">
        <f t="shared" si="198"/>
        <v>3.8103400000000001</v>
      </c>
      <c r="J345" s="135">
        <f t="shared" si="198"/>
        <v>3.9338199999999999</v>
      </c>
      <c r="K345" s="135">
        <f t="shared" si="198"/>
        <v>4.1642099999999997</v>
      </c>
      <c r="L345" s="135">
        <f t="shared" si="198"/>
        <v>4.37174</v>
      </c>
      <c r="M345" s="135">
        <f t="shared" si="198"/>
        <v>4.4449800000000002</v>
      </c>
      <c r="N345" s="135">
        <f t="shared" si="198"/>
        <v>4.5471300000000001</v>
      </c>
      <c r="O345" s="135">
        <f t="shared" si="198"/>
        <v>4.5207199999999998</v>
      </c>
      <c r="P345" s="135">
        <f t="shared" si="198"/>
        <v>4.5041500000000001</v>
      </c>
      <c r="Q345" s="135">
        <f t="shared" si="198"/>
        <v>4.5192600000000001</v>
      </c>
      <c r="R345" s="135">
        <f t="shared" si="198"/>
        <v>4.5039100000000003</v>
      </c>
      <c r="S345" s="135">
        <f t="shared" si="198"/>
        <v>4.4673999999999996</v>
      </c>
      <c r="T345" s="135">
        <f t="shared" si="198"/>
        <v>4.4378000000000002</v>
      </c>
      <c r="U345" s="135">
        <f t="shared" si="198"/>
        <v>4.4300499999999996</v>
      </c>
      <c r="V345" s="135">
        <f t="shared" si="198"/>
        <v>4.4327199999999998</v>
      </c>
      <c r="W345" s="135">
        <f t="shared" si="198"/>
        <v>4.4413900000000002</v>
      </c>
      <c r="X345" s="135">
        <f t="shared" si="198"/>
        <v>4.5557499999999997</v>
      </c>
      <c r="Y345" s="135">
        <f t="shared" si="198"/>
        <v>4.5075200000000004</v>
      </c>
      <c r="Z345" s="135">
        <f t="shared" si="198"/>
        <v>4.3742000000000001</v>
      </c>
      <c r="AA345" s="135">
        <f t="shared" si="198"/>
        <v>4.1644800000000002</v>
      </c>
    </row>
    <row r="346" spans="1:27" ht="12.75" hidden="1" customHeight="1" outlineLevel="1" x14ac:dyDescent="0.2">
      <c r="A346" s="163" t="s">
        <v>1988</v>
      </c>
      <c r="B346" s="94" t="s">
        <v>238</v>
      </c>
      <c r="C346" s="70" t="s">
        <v>79</v>
      </c>
      <c r="D346" s="71">
        <v>1378.59</v>
      </c>
      <c r="E346" s="71">
        <v>1192.01</v>
      </c>
      <c r="F346" s="71">
        <v>1116.73</v>
      </c>
      <c r="G346" s="71">
        <v>1093.55</v>
      </c>
      <c r="H346" s="71">
        <v>1140.73</v>
      </c>
      <c r="I346" s="71">
        <v>1251.81</v>
      </c>
      <c r="J346" s="71">
        <v>1375.29</v>
      </c>
      <c r="K346" s="71">
        <v>1605.68</v>
      </c>
      <c r="L346" s="71">
        <v>1813.21</v>
      </c>
      <c r="M346" s="71">
        <v>1886.45</v>
      </c>
      <c r="N346" s="71">
        <v>1988.6</v>
      </c>
      <c r="O346" s="71">
        <v>1962.19</v>
      </c>
      <c r="P346" s="71">
        <v>1945.62</v>
      </c>
      <c r="Q346" s="71">
        <v>1960.73</v>
      </c>
      <c r="R346" s="71">
        <v>1945.38</v>
      </c>
      <c r="S346" s="71">
        <v>1908.87</v>
      </c>
      <c r="T346" s="71">
        <v>1879.27</v>
      </c>
      <c r="U346" s="71">
        <v>1871.52</v>
      </c>
      <c r="V346" s="71">
        <v>1874.19</v>
      </c>
      <c r="W346" s="71">
        <v>1882.86</v>
      </c>
      <c r="X346" s="71">
        <v>1997.22</v>
      </c>
      <c r="Y346" s="71">
        <v>1948.99</v>
      </c>
      <c r="Z346" s="71">
        <v>1815.67</v>
      </c>
      <c r="AA346" s="71">
        <v>1605.95</v>
      </c>
    </row>
    <row r="347" spans="1:27" ht="12.75" hidden="1" customHeight="1" outlineLevel="1" x14ac:dyDescent="0.2">
      <c r="A347" s="163" t="s">
        <v>1989</v>
      </c>
      <c r="B347" s="94" t="s">
        <v>90</v>
      </c>
      <c r="C347" s="70" t="s">
        <v>79</v>
      </c>
      <c r="D347" s="71">
        <f>$D$327</f>
        <v>2222.89</v>
      </c>
      <c r="E347" s="71">
        <f t="shared" ref="E347:AA347" si="199">$D$327</f>
        <v>2222.89</v>
      </c>
      <c r="F347" s="71">
        <f t="shared" si="199"/>
        <v>2222.89</v>
      </c>
      <c r="G347" s="71">
        <f t="shared" si="199"/>
        <v>2222.89</v>
      </c>
      <c r="H347" s="71">
        <f t="shared" si="199"/>
        <v>2222.89</v>
      </c>
      <c r="I347" s="71">
        <f t="shared" si="199"/>
        <v>2222.89</v>
      </c>
      <c r="J347" s="71">
        <f t="shared" si="199"/>
        <v>2222.89</v>
      </c>
      <c r="K347" s="71">
        <f t="shared" si="199"/>
        <v>2222.89</v>
      </c>
      <c r="L347" s="71">
        <f t="shared" si="199"/>
        <v>2222.89</v>
      </c>
      <c r="M347" s="71">
        <f t="shared" si="199"/>
        <v>2222.89</v>
      </c>
      <c r="N347" s="71">
        <f t="shared" si="199"/>
        <v>2222.89</v>
      </c>
      <c r="O347" s="71">
        <f t="shared" si="199"/>
        <v>2222.89</v>
      </c>
      <c r="P347" s="71">
        <f t="shared" si="199"/>
        <v>2222.89</v>
      </c>
      <c r="Q347" s="71">
        <f t="shared" si="199"/>
        <v>2222.89</v>
      </c>
      <c r="R347" s="71">
        <f t="shared" si="199"/>
        <v>2222.89</v>
      </c>
      <c r="S347" s="71">
        <f t="shared" si="199"/>
        <v>2222.89</v>
      </c>
      <c r="T347" s="71">
        <f t="shared" si="199"/>
        <v>2222.89</v>
      </c>
      <c r="U347" s="71">
        <f t="shared" si="199"/>
        <v>2222.89</v>
      </c>
      <c r="V347" s="71">
        <f t="shared" si="199"/>
        <v>2222.89</v>
      </c>
      <c r="W347" s="71">
        <f t="shared" si="199"/>
        <v>2222.89</v>
      </c>
      <c r="X347" s="71">
        <f t="shared" si="199"/>
        <v>2222.89</v>
      </c>
      <c r="Y347" s="71">
        <f t="shared" si="199"/>
        <v>2222.89</v>
      </c>
      <c r="Z347" s="71">
        <f t="shared" si="199"/>
        <v>2222.89</v>
      </c>
      <c r="AA347" s="71">
        <f t="shared" si="199"/>
        <v>2222.89</v>
      </c>
    </row>
    <row r="348" spans="1:27" ht="12.75" hidden="1" customHeight="1" outlineLevel="1" x14ac:dyDescent="0.2">
      <c r="A348" s="163" t="s">
        <v>1990</v>
      </c>
      <c r="B348" s="94" t="s">
        <v>83</v>
      </c>
      <c r="C348" s="70" t="s">
        <v>79</v>
      </c>
      <c r="D348" s="71">
        <v>4.95</v>
      </c>
      <c r="E348" s="71">
        <v>4.95</v>
      </c>
      <c r="F348" s="71">
        <v>4.95</v>
      </c>
      <c r="G348" s="71">
        <v>4.95</v>
      </c>
      <c r="H348" s="71">
        <v>4.95</v>
      </c>
      <c r="I348" s="71">
        <v>4.95</v>
      </c>
      <c r="J348" s="71">
        <v>4.95</v>
      </c>
      <c r="K348" s="71">
        <v>4.95</v>
      </c>
      <c r="L348" s="71">
        <v>4.95</v>
      </c>
      <c r="M348" s="71">
        <v>4.95</v>
      </c>
      <c r="N348" s="71">
        <v>4.95</v>
      </c>
      <c r="O348" s="71">
        <v>4.95</v>
      </c>
      <c r="P348" s="71">
        <v>4.95</v>
      </c>
      <c r="Q348" s="71">
        <v>4.95</v>
      </c>
      <c r="R348" s="71">
        <v>4.95</v>
      </c>
      <c r="S348" s="71">
        <v>4.95</v>
      </c>
      <c r="T348" s="71">
        <v>4.95</v>
      </c>
      <c r="U348" s="71">
        <v>4.95</v>
      </c>
      <c r="V348" s="71">
        <v>4.95</v>
      </c>
      <c r="W348" s="71">
        <v>4.95</v>
      </c>
      <c r="X348" s="71">
        <v>4.95</v>
      </c>
      <c r="Y348" s="71">
        <v>4.95</v>
      </c>
      <c r="Z348" s="71">
        <v>4.95</v>
      </c>
      <c r="AA348" s="71">
        <v>4.95</v>
      </c>
    </row>
    <row r="349" spans="1:27" ht="12.75" hidden="1" customHeight="1" outlineLevel="1" x14ac:dyDescent="0.2">
      <c r="A349" s="163" t="s">
        <v>1991</v>
      </c>
      <c r="B349" s="94" t="s">
        <v>81</v>
      </c>
      <c r="C349" s="70" t="s">
        <v>79</v>
      </c>
      <c r="D349" s="71">
        <f>$D$11</f>
        <v>330.69</v>
      </c>
      <c r="E349" s="71">
        <f t="shared" ref="E349:AA349" si="200">$D$11</f>
        <v>330.69</v>
      </c>
      <c r="F349" s="71">
        <f t="shared" si="200"/>
        <v>330.69</v>
      </c>
      <c r="G349" s="71">
        <f t="shared" si="200"/>
        <v>330.69</v>
      </c>
      <c r="H349" s="71">
        <f t="shared" si="200"/>
        <v>330.69</v>
      </c>
      <c r="I349" s="71">
        <f t="shared" si="200"/>
        <v>330.69</v>
      </c>
      <c r="J349" s="71">
        <f t="shared" si="200"/>
        <v>330.69</v>
      </c>
      <c r="K349" s="71">
        <f t="shared" si="200"/>
        <v>330.69</v>
      </c>
      <c r="L349" s="71">
        <f t="shared" si="200"/>
        <v>330.69</v>
      </c>
      <c r="M349" s="71">
        <f t="shared" si="200"/>
        <v>330.69</v>
      </c>
      <c r="N349" s="71">
        <f t="shared" si="200"/>
        <v>330.69</v>
      </c>
      <c r="O349" s="71">
        <f t="shared" si="200"/>
        <v>330.69</v>
      </c>
      <c r="P349" s="71">
        <f t="shared" si="200"/>
        <v>330.69</v>
      </c>
      <c r="Q349" s="71">
        <f t="shared" si="200"/>
        <v>330.69</v>
      </c>
      <c r="R349" s="71">
        <f t="shared" si="200"/>
        <v>330.69</v>
      </c>
      <c r="S349" s="71">
        <f t="shared" si="200"/>
        <v>330.69</v>
      </c>
      <c r="T349" s="71">
        <f t="shared" si="200"/>
        <v>330.69</v>
      </c>
      <c r="U349" s="71">
        <f t="shared" si="200"/>
        <v>330.69</v>
      </c>
      <c r="V349" s="71">
        <f t="shared" si="200"/>
        <v>330.69</v>
      </c>
      <c r="W349" s="71">
        <f t="shared" si="200"/>
        <v>330.69</v>
      </c>
      <c r="X349" s="71">
        <f t="shared" si="200"/>
        <v>330.69</v>
      </c>
      <c r="Y349" s="71">
        <f t="shared" si="200"/>
        <v>330.69</v>
      </c>
      <c r="Z349" s="71">
        <f t="shared" si="200"/>
        <v>330.69</v>
      </c>
      <c r="AA349" s="71">
        <f t="shared" si="200"/>
        <v>330.69</v>
      </c>
    </row>
    <row r="350" spans="1:27" ht="12.75" customHeight="1" collapsed="1" x14ac:dyDescent="0.2">
      <c r="A350" s="162" t="s">
        <v>1992</v>
      </c>
      <c r="B350" s="54" t="str">
        <f>"06"&amp;"."&amp;$B$800&amp;"."&amp;$B$801</f>
        <v>06.05.2023</v>
      </c>
      <c r="C350" s="134" t="s">
        <v>76</v>
      </c>
      <c r="D350" s="135">
        <f>ROUND(((D351+D352+D354+D353)/1000),5)</f>
        <v>4.0584699999999998</v>
      </c>
      <c r="E350" s="135">
        <f>ROUND(((E351+E352+E354+E353)/1000),5)</f>
        <v>3.9821399999999998</v>
      </c>
      <c r="F350" s="135">
        <f>ROUND(((F351+F352+F354+F353)/1000),5)</f>
        <v>3.86714</v>
      </c>
      <c r="G350" s="135">
        <f t="shared" ref="G350:AA350" si="201">ROUND(((G351+G352+G354+G353)/1000),5)</f>
        <v>3.7540800000000001</v>
      </c>
      <c r="H350" s="135">
        <f t="shared" si="201"/>
        <v>3.7517200000000002</v>
      </c>
      <c r="I350" s="135">
        <f t="shared" si="201"/>
        <v>3.8458199999999998</v>
      </c>
      <c r="J350" s="135">
        <f t="shared" si="201"/>
        <v>3.8924500000000002</v>
      </c>
      <c r="K350" s="135">
        <f t="shared" si="201"/>
        <v>4.0078199999999997</v>
      </c>
      <c r="L350" s="135">
        <f t="shared" si="201"/>
        <v>4.3029000000000002</v>
      </c>
      <c r="M350" s="135">
        <f t="shared" si="201"/>
        <v>4.4530000000000003</v>
      </c>
      <c r="N350" s="135">
        <f t="shared" si="201"/>
        <v>4.5324999999999998</v>
      </c>
      <c r="O350" s="135">
        <f t="shared" si="201"/>
        <v>4.5107999999999997</v>
      </c>
      <c r="P350" s="135">
        <f t="shared" si="201"/>
        <v>4.4555300000000004</v>
      </c>
      <c r="Q350" s="135">
        <f t="shared" si="201"/>
        <v>4.4539400000000002</v>
      </c>
      <c r="R350" s="135">
        <f t="shared" si="201"/>
        <v>4.4363599999999996</v>
      </c>
      <c r="S350" s="135">
        <f t="shared" si="201"/>
        <v>4.4314600000000004</v>
      </c>
      <c r="T350" s="135">
        <f t="shared" si="201"/>
        <v>4.3997700000000002</v>
      </c>
      <c r="U350" s="135">
        <f t="shared" si="201"/>
        <v>4.37188</v>
      </c>
      <c r="V350" s="135">
        <f t="shared" si="201"/>
        <v>4.3688900000000004</v>
      </c>
      <c r="W350" s="135">
        <f t="shared" si="201"/>
        <v>4.4095199999999997</v>
      </c>
      <c r="X350" s="135">
        <f t="shared" si="201"/>
        <v>4.5727799999999998</v>
      </c>
      <c r="Y350" s="135">
        <f t="shared" si="201"/>
        <v>4.5511799999999996</v>
      </c>
      <c r="Z350" s="135">
        <f t="shared" si="201"/>
        <v>4.3519500000000004</v>
      </c>
      <c r="AA350" s="135">
        <f t="shared" si="201"/>
        <v>4.1890299999999998</v>
      </c>
    </row>
    <row r="351" spans="1:27" ht="12.75" hidden="1" customHeight="1" outlineLevel="1" x14ac:dyDescent="0.2">
      <c r="A351" s="163" t="s">
        <v>1993</v>
      </c>
      <c r="B351" s="94" t="s">
        <v>238</v>
      </c>
      <c r="C351" s="70" t="s">
        <v>79</v>
      </c>
      <c r="D351" s="71">
        <v>1499.94</v>
      </c>
      <c r="E351" s="71">
        <v>1423.61</v>
      </c>
      <c r="F351" s="71">
        <v>1308.6099999999999</v>
      </c>
      <c r="G351" s="71">
        <v>1195.55</v>
      </c>
      <c r="H351" s="71">
        <v>1193.19</v>
      </c>
      <c r="I351" s="71">
        <v>1287.29</v>
      </c>
      <c r="J351" s="71">
        <v>1333.92</v>
      </c>
      <c r="K351" s="71">
        <v>1449.29</v>
      </c>
      <c r="L351" s="71">
        <v>1744.37</v>
      </c>
      <c r="M351" s="71">
        <v>1894.47</v>
      </c>
      <c r="N351" s="71">
        <v>1973.97</v>
      </c>
      <c r="O351" s="71">
        <v>1952.27</v>
      </c>
      <c r="P351" s="71">
        <v>1897</v>
      </c>
      <c r="Q351" s="71">
        <v>1895.41</v>
      </c>
      <c r="R351" s="71">
        <v>1877.83</v>
      </c>
      <c r="S351" s="71">
        <v>1872.93</v>
      </c>
      <c r="T351" s="71">
        <v>1841.24</v>
      </c>
      <c r="U351" s="71">
        <v>1813.35</v>
      </c>
      <c r="V351" s="71">
        <v>1810.36</v>
      </c>
      <c r="W351" s="71">
        <v>1850.99</v>
      </c>
      <c r="X351" s="71">
        <v>2014.25</v>
      </c>
      <c r="Y351" s="71">
        <v>1992.65</v>
      </c>
      <c r="Z351" s="71">
        <v>1793.42</v>
      </c>
      <c r="AA351" s="71">
        <v>1630.5</v>
      </c>
    </row>
    <row r="352" spans="1:27" ht="12.75" hidden="1" customHeight="1" outlineLevel="1" x14ac:dyDescent="0.2">
      <c r="A352" s="163" t="s">
        <v>1994</v>
      </c>
      <c r="B352" s="94" t="s">
        <v>90</v>
      </c>
      <c r="C352" s="70" t="s">
        <v>79</v>
      </c>
      <c r="D352" s="71">
        <f>$D$327</f>
        <v>2222.89</v>
      </c>
      <c r="E352" s="71">
        <f t="shared" ref="E352:AA352" si="202">$D$327</f>
        <v>2222.89</v>
      </c>
      <c r="F352" s="71">
        <f t="shared" si="202"/>
        <v>2222.89</v>
      </c>
      <c r="G352" s="71">
        <f t="shared" si="202"/>
        <v>2222.89</v>
      </c>
      <c r="H352" s="71">
        <f t="shared" si="202"/>
        <v>2222.89</v>
      </c>
      <c r="I352" s="71">
        <f t="shared" si="202"/>
        <v>2222.89</v>
      </c>
      <c r="J352" s="71">
        <f t="shared" si="202"/>
        <v>2222.89</v>
      </c>
      <c r="K352" s="71">
        <f t="shared" si="202"/>
        <v>2222.89</v>
      </c>
      <c r="L352" s="71">
        <f t="shared" si="202"/>
        <v>2222.89</v>
      </c>
      <c r="M352" s="71">
        <f t="shared" si="202"/>
        <v>2222.89</v>
      </c>
      <c r="N352" s="71">
        <f t="shared" si="202"/>
        <v>2222.89</v>
      </c>
      <c r="O352" s="71">
        <f t="shared" si="202"/>
        <v>2222.89</v>
      </c>
      <c r="P352" s="71">
        <f t="shared" si="202"/>
        <v>2222.89</v>
      </c>
      <c r="Q352" s="71">
        <f t="shared" si="202"/>
        <v>2222.89</v>
      </c>
      <c r="R352" s="71">
        <f t="shared" si="202"/>
        <v>2222.89</v>
      </c>
      <c r="S352" s="71">
        <f t="shared" si="202"/>
        <v>2222.89</v>
      </c>
      <c r="T352" s="71">
        <f t="shared" si="202"/>
        <v>2222.89</v>
      </c>
      <c r="U352" s="71">
        <f t="shared" si="202"/>
        <v>2222.89</v>
      </c>
      <c r="V352" s="71">
        <f t="shared" si="202"/>
        <v>2222.89</v>
      </c>
      <c r="W352" s="71">
        <f t="shared" si="202"/>
        <v>2222.89</v>
      </c>
      <c r="X352" s="71">
        <f t="shared" si="202"/>
        <v>2222.89</v>
      </c>
      <c r="Y352" s="71">
        <f t="shared" si="202"/>
        <v>2222.89</v>
      </c>
      <c r="Z352" s="71">
        <f t="shared" si="202"/>
        <v>2222.89</v>
      </c>
      <c r="AA352" s="71">
        <f t="shared" si="202"/>
        <v>2222.89</v>
      </c>
    </row>
    <row r="353" spans="1:27" ht="12.75" hidden="1" customHeight="1" outlineLevel="1" x14ac:dyDescent="0.2">
      <c r="A353" s="163" t="s">
        <v>1995</v>
      </c>
      <c r="B353" s="94" t="s">
        <v>83</v>
      </c>
      <c r="C353" s="70" t="s">
        <v>79</v>
      </c>
      <c r="D353" s="71">
        <v>4.95</v>
      </c>
      <c r="E353" s="71">
        <v>4.95</v>
      </c>
      <c r="F353" s="71">
        <v>4.95</v>
      </c>
      <c r="G353" s="71">
        <v>4.95</v>
      </c>
      <c r="H353" s="71">
        <v>4.95</v>
      </c>
      <c r="I353" s="71">
        <v>4.95</v>
      </c>
      <c r="J353" s="71">
        <v>4.95</v>
      </c>
      <c r="K353" s="71">
        <v>4.95</v>
      </c>
      <c r="L353" s="71">
        <v>4.95</v>
      </c>
      <c r="M353" s="71">
        <v>4.95</v>
      </c>
      <c r="N353" s="71">
        <v>4.95</v>
      </c>
      <c r="O353" s="71">
        <v>4.95</v>
      </c>
      <c r="P353" s="71">
        <v>4.95</v>
      </c>
      <c r="Q353" s="71">
        <v>4.95</v>
      </c>
      <c r="R353" s="71">
        <v>4.95</v>
      </c>
      <c r="S353" s="71">
        <v>4.95</v>
      </c>
      <c r="T353" s="71">
        <v>4.95</v>
      </c>
      <c r="U353" s="71">
        <v>4.95</v>
      </c>
      <c r="V353" s="71">
        <v>4.95</v>
      </c>
      <c r="W353" s="71">
        <v>4.95</v>
      </c>
      <c r="X353" s="71">
        <v>4.95</v>
      </c>
      <c r="Y353" s="71">
        <v>4.95</v>
      </c>
      <c r="Z353" s="71">
        <v>4.95</v>
      </c>
      <c r="AA353" s="71">
        <v>4.95</v>
      </c>
    </row>
    <row r="354" spans="1:27" ht="12.75" hidden="1" customHeight="1" outlineLevel="1" x14ac:dyDescent="0.2">
      <c r="A354" s="163" t="s">
        <v>1996</v>
      </c>
      <c r="B354" s="94" t="s">
        <v>81</v>
      </c>
      <c r="C354" s="70" t="s">
        <v>79</v>
      </c>
      <c r="D354" s="71">
        <f>$D$11</f>
        <v>330.69</v>
      </c>
      <c r="E354" s="71">
        <f t="shared" ref="E354:AA354" si="203">$D$11</f>
        <v>330.69</v>
      </c>
      <c r="F354" s="71">
        <f t="shared" si="203"/>
        <v>330.69</v>
      </c>
      <c r="G354" s="71">
        <f t="shared" si="203"/>
        <v>330.69</v>
      </c>
      <c r="H354" s="71">
        <f t="shared" si="203"/>
        <v>330.69</v>
      </c>
      <c r="I354" s="71">
        <f t="shared" si="203"/>
        <v>330.69</v>
      </c>
      <c r="J354" s="71">
        <f t="shared" si="203"/>
        <v>330.69</v>
      </c>
      <c r="K354" s="71">
        <f t="shared" si="203"/>
        <v>330.69</v>
      </c>
      <c r="L354" s="71">
        <f t="shared" si="203"/>
        <v>330.69</v>
      </c>
      <c r="M354" s="71">
        <f t="shared" si="203"/>
        <v>330.69</v>
      </c>
      <c r="N354" s="71">
        <f t="shared" si="203"/>
        <v>330.69</v>
      </c>
      <c r="O354" s="71">
        <f t="shared" si="203"/>
        <v>330.69</v>
      </c>
      <c r="P354" s="71">
        <f t="shared" si="203"/>
        <v>330.69</v>
      </c>
      <c r="Q354" s="71">
        <f t="shared" si="203"/>
        <v>330.69</v>
      </c>
      <c r="R354" s="71">
        <f t="shared" si="203"/>
        <v>330.69</v>
      </c>
      <c r="S354" s="71">
        <f t="shared" si="203"/>
        <v>330.69</v>
      </c>
      <c r="T354" s="71">
        <f t="shared" si="203"/>
        <v>330.69</v>
      </c>
      <c r="U354" s="71">
        <f t="shared" si="203"/>
        <v>330.69</v>
      </c>
      <c r="V354" s="71">
        <f t="shared" si="203"/>
        <v>330.69</v>
      </c>
      <c r="W354" s="71">
        <f t="shared" si="203"/>
        <v>330.69</v>
      </c>
      <c r="X354" s="71">
        <f t="shared" si="203"/>
        <v>330.69</v>
      </c>
      <c r="Y354" s="71">
        <f t="shared" si="203"/>
        <v>330.69</v>
      </c>
      <c r="Z354" s="71">
        <f t="shared" si="203"/>
        <v>330.69</v>
      </c>
      <c r="AA354" s="71">
        <f t="shared" si="203"/>
        <v>330.69</v>
      </c>
    </row>
    <row r="355" spans="1:27" ht="12.75" customHeight="1" collapsed="1" x14ac:dyDescent="0.2">
      <c r="A355" s="162" t="s">
        <v>1997</v>
      </c>
      <c r="B355" s="54" t="str">
        <f>"07"&amp;"."&amp;$B$800&amp;"."&amp;$B$801</f>
        <v>07.05.2023</v>
      </c>
      <c r="C355" s="134" t="s">
        <v>76</v>
      </c>
      <c r="D355" s="135">
        <f>ROUND(((D356+D357+D359+D358)/1000),5)</f>
        <v>4.02182</v>
      </c>
      <c r="E355" s="135">
        <f>ROUND(((E356+E357+E359+E358)/1000),5)</f>
        <v>3.8747500000000001</v>
      </c>
      <c r="F355" s="135">
        <f>ROUND(((F356+F357+F359+F358)/1000),5)</f>
        <v>3.7533099999999999</v>
      </c>
      <c r="G355" s="135">
        <f t="shared" ref="G355:AA355" si="204">ROUND(((G356+G357+G359+G358)/1000),5)</f>
        <v>3.7046700000000001</v>
      </c>
      <c r="H355" s="135">
        <f t="shared" si="204"/>
        <v>3.6830400000000001</v>
      </c>
      <c r="I355" s="135">
        <f t="shared" si="204"/>
        <v>3.64419</v>
      </c>
      <c r="J355" s="135">
        <f t="shared" si="204"/>
        <v>3.7421500000000001</v>
      </c>
      <c r="K355" s="135">
        <f t="shared" si="204"/>
        <v>3.8393099999999998</v>
      </c>
      <c r="L355" s="135">
        <f t="shared" si="204"/>
        <v>4.0203800000000003</v>
      </c>
      <c r="M355" s="135">
        <f t="shared" si="204"/>
        <v>4.1835699999999996</v>
      </c>
      <c r="N355" s="135">
        <f t="shared" si="204"/>
        <v>4.2223699999999997</v>
      </c>
      <c r="O355" s="135">
        <f t="shared" si="204"/>
        <v>4.2326499999999996</v>
      </c>
      <c r="P355" s="135">
        <f t="shared" si="204"/>
        <v>4.2268699999999999</v>
      </c>
      <c r="Q355" s="135">
        <f t="shared" si="204"/>
        <v>4.2195900000000002</v>
      </c>
      <c r="R355" s="135">
        <f t="shared" si="204"/>
        <v>4.2093100000000003</v>
      </c>
      <c r="S355" s="135">
        <f t="shared" si="204"/>
        <v>4.2035200000000001</v>
      </c>
      <c r="T355" s="135">
        <f t="shared" si="204"/>
        <v>4.1877399999999998</v>
      </c>
      <c r="U355" s="135">
        <f t="shared" si="204"/>
        <v>4.2033199999999997</v>
      </c>
      <c r="V355" s="135">
        <f t="shared" si="204"/>
        <v>4.2299499999999997</v>
      </c>
      <c r="W355" s="135">
        <f t="shared" si="204"/>
        <v>4.2896099999999997</v>
      </c>
      <c r="X355" s="135">
        <f t="shared" si="204"/>
        <v>4.4098300000000004</v>
      </c>
      <c r="Y355" s="135">
        <f t="shared" si="204"/>
        <v>4.4672999999999998</v>
      </c>
      <c r="Z355" s="135">
        <f t="shared" si="204"/>
        <v>4.2077499999999999</v>
      </c>
      <c r="AA355" s="135">
        <f t="shared" si="204"/>
        <v>4.0434200000000002</v>
      </c>
    </row>
    <row r="356" spans="1:27" ht="12.75" hidden="1" customHeight="1" outlineLevel="1" x14ac:dyDescent="0.2">
      <c r="A356" s="163" t="s">
        <v>1998</v>
      </c>
      <c r="B356" s="94" t="s">
        <v>238</v>
      </c>
      <c r="C356" s="70" t="s">
        <v>79</v>
      </c>
      <c r="D356" s="71">
        <v>1463.29</v>
      </c>
      <c r="E356" s="71">
        <v>1316.22</v>
      </c>
      <c r="F356" s="71">
        <v>1194.78</v>
      </c>
      <c r="G356" s="71">
        <v>1146.1400000000001</v>
      </c>
      <c r="H356" s="71">
        <v>1124.51</v>
      </c>
      <c r="I356" s="71">
        <v>1085.6600000000001</v>
      </c>
      <c r="J356" s="71">
        <v>1183.6199999999999</v>
      </c>
      <c r="K356" s="71">
        <v>1280.78</v>
      </c>
      <c r="L356" s="71">
        <v>1461.85</v>
      </c>
      <c r="M356" s="71">
        <v>1625.04</v>
      </c>
      <c r="N356" s="71">
        <v>1663.84</v>
      </c>
      <c r="O356" s="71">
        <v>1674.12</v>
      </c>
      <c r="P356" s="71">
        <v>1668.34</v>
      </c>
      <c r="Q356" s="71">
        <v>1661.06</v>
      </c>
      <c r="R356" s="71">
        <v>1650.78</v>
      </c>
      <c r="S356" s="71">
        <v>1644.99</v>
      </c>
      <c r="T356" s="71">
        <v>1629.21</v>
      </c>
      <c r="U356" s="71">
        <v>1644.79</v>
      </c>
      <c r="V356" s="71">
        <v>1671.42</v>
      </c>
      <c r="W356" s="71">
        <v>1731.08</v>
      </c>
      <c r="X356" s="71">
        <v>1851.3</v>
      </c>
      <c r="Y356" s="71">
        <v>1908.77</v>
      </c>
      <c r="Z356" s="71">
        <v>1649.22</v>
      </c>
      <c r="AA356" s="71">
        <v>1484.89</v>
      </c>
    </row>
    <row r="357" spans="1:27" ht="12.75" hidden="1" customHeight="1" outlineLevel="1" x14ac:dyDescent="0.2">
      <c r="A357" s="163" t="s">
        <v>1999</v>
      </c>
      <c r="B357" s="94" t="s">
        <v>90</v>
      </c>
      <c r="C357" s="70" t="s">
        <v>79</v>
      </c>
      <c r="D357" s="71">
        <f>$D$327</f>
        <v>2222.89</v>
      </c>
      <c r="E357" s="71">
        <f t="shared" ref="E357:AA357" si="205">$D$327</f>
        <v>2222.89</v>
      </c>
      <c r="F357" s="71">
        <f t="shared" si="205"/>
        <v>2222.89</v>
      </c>
      <c r="G357" s="71">
        <f t="shared" si="205"/>
        <v>2222.89</v>
      </c>
      <c r="H357" s="71">
        <f t="shared" si="205"/>
        <v>2222.89</v>
      </c>
      <c r="I357" s="71">
        <f t="shared" si="205"/>
        <v>2222.89</v>
      </c>
      <c r="J357" s="71">
        <f t="shared" si="205"/>
        <v>2222.89</v>
      </c>
      <c r="K357" s="71">
        <f t="shared" si="205"/>
        <v>2222.89</v>
      </c>
      <c r="L357" s="71">
        <f t="shared" si="205"/>
        <v>2222.89</v>
      </c>
      <c r="M357" s="71">
        <f t="shared" si="205"/>
        <v>2222.89</v>
      </c>
      <c r="N357" s="71">
        <f t="shared" si="205"/>
        <v>2222.89</v>
      </c>
      <c r="O357" s="71">
        <f t="shared" si="205"/>
        <v>2222.89</v>
      </c>
      <c r="P357" s="71">
        <f t="shared" si="205"/>
        <v>2222.89</v>
      </c>
      <c r="Q357" s="71">
        <f t="shared" si="205"/>
        <v>2222.89</v>
      </c>
      <c r="R357" s="71">
        <f t="shared" si="205"/>
        <v>2222.89</v>
      </c>
      <c r="S357" s="71">
        <f t="shared" si="205"/>
        <v>2222.89</v>
      </c>
      <c r="T357" s="71">
        <f t="shared" si="205"/>
        <v>2222.89</v>
      </c>
      <c r="U357" s="71">
        <f t="shared" si="205"/>
        <v>2222.89</v>
      </c>
      <c r="V357" s="71">
        <f t="shared" si="205"/>
        <v>2222.89</v>
      </c>
      <c r="W357" s="71">
        <f t="shared" si="205"/>
        <v>2222.89</v>
      </c>
      <c r="X357" s="71">
        <f t="shared" si="205"/>
        <v>2222.89</v>
      </c>
      <c r="Y357" s="71">
        <f t="shared" si="205"/>
        <v>2222.89</v>
      </c>
      <c r="Z357" s="71">
        <f t="shared" si="205"/>
        <v>2222.89</v>
      </c>
      <c r="AA357" s="71">
        <f t="shared" si="205"/>
        <v>2222.89</v>
      </c>
    </row>
    <row r="358" spans="1:27" ht="12.75" hidden="1" customHeight="1" outlineLevel="1" x14ac:dyDescent="0.2">
      <c r="A358" s="163" t="s">
        <v>2000</v>
      </c>
      <c r="B358" s="94" t="s">
        <v>83</v>
      </c>
      <c r="C358" s="70" t="s">
        <v>79</v>
      </c>
      <c r="D358" s="71">
        <v>4.95</v>
      </c>
      <c r="E358" s="71">
        <v>4.95</v>
      </c>
      <c r="F358" s="71">
        <v>4.95</v>
      </c>
      <c r="G358" s="71">
        <v>4.95</v>
      </c>
      <c r="H358" s="71">
        <v>4.95</v>
      </c>
      <c r="I358" s="71">
        <v>4.95</v>
      </c>
      <c r="J358" s="71">
        <v>4.95</v>
      </c>
      <c r="K358" s="71">
        <v>4.95</v>
      </c>
      <c r="L358" s="71">
        <v>4.95</v>
      </c>
      <c r="M358" s="71">
        <v>4.95</v>
      </c>
      <c r="N358" s="71">
        <v>4.95</v>
      </c>
      <c r="O358" s="71">
        <v>4.95</v>
      </c>
      <c r="P358" s="71">
        <v>4.95</v>
      </c>
      <c r="Q358" s="71">
        <v>4.95</v>
      </c>
      <c r="R358" s="71">
        <v>4.95</v>
      </c>
      <c r="S358" s="71">
        <v>4.95</v>
      </c>
      <c r="T358" s="71">
        <v>4.95</v>
      </c>
      <c r="U358" s="71">
        <v>4.95</v>
      </c>
      <c r="V358" s="71">
        <v>4.95</v>
      </c>
      <c r="W358" s="71">
        <v>4.95</v>
      </c>
      <c r="X358" s="71">
        <v>4.95</v>
      </c>
      <c r="Y358" s="71">
        <v>4.95</v>
      </c>
      <c r="Z358" s="71">
        <v>4.95</v>
      </c>
      <c r="AA358" s="71">
        <v>4.95</v>
      </c>
    </row>
    <row r="359" spans="1:27" ht="12.75" hidden="1" customHeight="1" outlineLevel="1" x14ac:dyDescent="0.2">
      <c r="A359" s="163" t="s">
        <v>2001</v>
      </c>
      <c r="B359" s="94" t="s">
        <v>81</v>
      </c>
      <c r="C359" s="70" t="s">
        <v>79</v>
      </c>
      <c r="D359" s="71">
        <f>$D$11</f>
        <v>330.69</v>
      </c>
      <c r="E359" s="71">
        <f t="shared" ref="E359:AA359" si="206">$D$11</f>
        <v>330.69</v>
      </c>
      <c r="F359" s="71">
        <f t="shared" si="206"/>
        <v>330.69</v>
      </c>
      <c r="G359" s="71">
        <f t="shared" si="206"/>
        <v>330.69</v>
      </c>
      <c r="H359" s="71">
        <f t="shared" si="206"/>
        <v>330.69</v>
      </c>
      <c r="I359" s="71">
        <f t="shared" si="206"/>
        <v>330.69</v>
      </c>
      <c r="J359" s="71">
        <f t="shared" si="206"/>
        <v>330.69</v>
      </c>
      <c r="K359" s="71">
        <f t="shared" si="206"/>
        <v>330.69</v>
      </c>
      <c r="L359" s="71">
        <f t="shared" si="206"/>
        <v>330.69</v>
      </c>
      <c r="M359" s="71">
        <f t="shared" si="206"/>
        <v>330.69</v>
      </c>
      <c r="N359" s="71">
        <f t="shared" si="206"/>
        <v>330.69</v>
      </c>
      <c r="O359" s="71">
        <f t="shared" si="206"/>
        <v>330.69</v>
      </c>
      <c r="P359" s="71">
        <f t="shared" si="206"/>
        <v>330.69</v>
      </c>
      <c r="Q359" s="71">
        <f t="shared" si="206"/>
        <v>330.69</v>
      </c>
      <c r="R359" s="71">
        <f t="shared" si="206"/>
        <v>330.69</v>
      </c>
      <c r="S359" s="71">
        <f t="shared" si="206"/>
        <v>330.69</v>
      </c>
      <c r="T359" s="71">
        <f t="shared" si="206"/>
        <v>330.69</v>
      </c>
      <c r="U359" s="71">
        <f t="shared" si="206"/>
        <v>330.69</v>
      </c>
      <c r="V359" s="71">
        <f t="shared" si="206"/>
        <v>330.69</v>
      </c>
      <c r="W359" s="71">
        <f t="shared" si="206"/>
        <v>330.69</v>
      </c>
      <c r="X359" s="71">
        <f t="shared" si="206"/>
        <v>330.69</v>
      </c>
      <c r="Y359" s="71">
        <f t="shared" si="206"/>
        <v>330.69</v>
      </c>
      <c r="Z359" s="71">
        <f t="shared" si="206"/>
        <v>330.69</v>
      </c>
      <c r="AA359" s="71">
        <f t="shared" si="206"/>
        <v>330.69</v>
      </c>
    </row>
    <row r="360" spans="1:27" ht="12.75" customHeight="1" collapsed="1" x14ac:dyDescent="0.2">
      <c r="A360" s="162" t="s">
        <v>2002</v>
      </c>
      <c r="B360" s="54" t="str">
        <f>"08"&amp;"."&amp;$B$800&amp;"."&amp;$B$801</f>
        <v>08.05.2023</v>
      </c>
      <c r="C360" s="134" t="s">
        <v>76</v>
      </c>
      <c r="D360" s="135">
        <f>ROUND(((D361+D362+D364+D363)/1000),5)</f>
        <v>4.0192600000000001</v>
      </c>
      <c r="E360" s="135">
        <f>ROUND(((E361+E362+E364+E363)/1000),5)</f>
        <v>3.91825</v>
      </c>
      <c r="F360" s="135">
        <f>ROUND(((F361+F362+F364+F363)/1000),5)</f>
        <v>3.7938100000000001</v>
      </c>
      <c r="G360" s="135">
        <f t="shared" ref="G360:AA360" si="207">ROUND(((G361+G362+G364+G363)/1000),5)</f>
        <v>3.7681499999999999</v>
      </c>
      <c r="H360" s="135">
        <f t="shared" si="207"/>
        <v>3.7474400000000001</v>
      </c>
      <c r="I360" s="135">
        <f t="shared" si="207"/>
        <v>3.7574800000000002</v>
      </c>
      <c r="J360" s="135">
        <f t="shared" si="207"/>
        <v>3.78986</v>
      </c>
      <c r="K360" s="135">
        <f t="shared" si="207"/>
        <v>3.91309</v>
      </c>
      <c r="L360" s="135">
        <f t="shared" si="207"/>
        <v>4.1313199999999997</v>
      </c>
      <c r="M360" s="135">
        <f t="shared" si="207"/>
        <v>4.3287800000000001</v>
      </c>
      <c r="N360" s="135">
        <f t="shared" si="207"/>
        <v>4.38971</v>
      </c>
      <c r="O360" s="135">
        <f t="shared" si="207"/>
        <v>4.3980899999999998</v>
      </c>
      <c r="P360" s="135">
        <f t="shared" si="207"/>
        <v>4.3853099999999996</v>
      </c>
      <c r="Q360" s="135">
        <f t="shared" si="207"/>
        <v>4.3818799999999998</v>
      </c>
      <c r="R360" s="135">
        <f t="shared" si="207"/>
        <v>4.3759399999999999</v>
      </c>
      <c r="S360" s="135">
        <f t="shared" si="207"/>
        <v>4.3693</v>
      </c>
      <c r="T360" s="135">
        <f t="shared" si="207"/>
        <v>4.3532900000000003</v>
      </c>
      <c r="U360" s="135">
        <f t="shared" si="207"/>
        <v>4.4247199999999998</v>
      </c>
      <c r="V360" s="135">
        <f t="shared" si="207"/>
        <v>4.4678000000000004</v>
      </c>
      <c r="W360" s="135">
        <f t="shared" si="207"/>
        <v>4.5133999999999999</v>
      </c>
      <c r="X360" s="135">
        <f t="shared" si="207"/>
        <v>4.5171200000000002</v>
      </c>
      <c r="Y360" s="135">
        <f t="shared" si="207"/>
        <v>4.6036700000000002</v>
      </c>
      <c r="Z360" s="135">
        <f t="shared" si="207"/>
        <v>4.2803300000000002</v>
      </c>
      <c r="AA360" s="135">
        <f t="shared" si="207"/>
        <v>4.1373899999999999</v>
      </c>
    </row>
    <row r="361" spans="1:27" ht="12.75" hidden="1" customHeight="1" outlineLevel="1" x14ac:dyDescent="0.2">
      <c r="A361" s="163" t="s">
        <v>2003</v>
      </c>
      <c r="B361" s="94" t="s">
        <v>238</v>
      </c>
      <c r="C361" s="70" t="s">
        <v>79</v>
      </c>
      <c r="D361" s="71">
        <v>1460.73</v>
      </c>
      <c r="E361" s="71">
        <v>1359.72</v>
      </c>
      <c r="F361" s="71">
        <v>1235.28</v>
      </c>
      <c r="G361" s="71">
        <v>1209.6199999999999</v>
      </c>
      <c r="H361" s="71">
        <v>1188.9100000000001</v>
      </c>
      <c r="I361" s="71">
        <v>1198.95</v>
      </c>
      <c r="J361" s="71">
        <v>1231.33</v>
      </c>
      <c r="K361" s="71">
        <v>1354.56</v>
      </c>
      <c r="L361" s="71">
        <v>1572.79</v>
      </c>
      <c r="M361" s="71">
        <v>1770.25</v>
      </c>
      <c r="N361" s="71">
        <v>1831.18</v>
      </c>
      <c r="O361" s="71">
        <v>1839.56</v>
      </c>
      <c r="P361" s="71">
        <v>1826.78</v>
      </c>
      <c r="Q361" s="71">
        <v>1823.35</v>
      </c>
      <c r="R361" s="71">
        <v>1817.41</v>
      </c>
      <c r="S361" s="71">
        <v>1810.77</v>
      </c>
      <c r="T361" s="71">
        <v>1794.76</v>
      </c>
      <c r="U361" s="71">
        <v>1866.19</v>
      </c>
      <c r="V361" s="71">
        <v>1909.27</v>
      </c>
      <c r="W361" s="71">
        <v>1954.87</v>
      </c>
      <c r="X361" s="71">
        <v>1958.59</v>
      </c>
      <c r="Y361" s="71">
        <v>2045.14</v>
      </c>
      <c r="Z361" s="71">
        <v>1721.8</v>
      </c>
      <c r="AA361" s="71">
        <v>1578.86</v>
      </c>
    </row>
    <row r="362" spans="1:27" ht="12.75" hidden="1" customHeight="1" outlineLevel="1" x14ac:dyDescent="0.2">
      <c r="A362" s="163" t="s">
        <v>2004</v>
      </c>
      <c r="B362" s="94" t="s">
        <v>90</v>
      </c>
      <c r="C362" s="70" t="s">
        <v>79</v>
      </c>
      <c r="D362" s="71">
        <f>$D$327</f>
        <v>2222.89</v>
      </c>
      <c r="E362" s="71">
        <f t="shared" ref="E362:AA362" si="208">$D$327</f>
        <v>2222.89</v>
      </c>
      <c r="F362" s="71">
        <f t="shared" si="208"/>
        <v>2222.89</v>
      </c>
      <c r="G362" s="71">
        <f t="shared" si="208"/>
        <v>2222.89</v>
      </c>
      <c r="H362" s="71">
        <f t="shared" si="208"/>
        <v>2222.89</v>
      </c>
      <c r="I362" s="71">
        <f t="shared" si="208"/>
        <v>2222.89</v>
      </c>
      <c r="J362" s="71">
        <f t="shared" si="208"/>
        <v>2222.89</v>
      </c>
      <c r="K362" s="71">
        <f t="shared" si="208"/>
        <v>2222.89</v>
      </c>
      <c r="L362" s="71">
        <f t="shared" si="208"/>
        <v>2222.89</v>
      </c>
      <c r="M362" s="71">
        <f t="shared" si="208"/>
        <v>2222.89</v>
      </c>
      <c r="N362" s="71">
        <f t="shared" si="208"/>
        <v>2222.89</v>
      </c>
      <c r="O362" s="71">
        <f t="shared" si="208"/>
        <v>2222.89</v>
      </c>
      <c r="P362" s="71">
        <f t="shared" si="208"/>
        <v>2222.89</v>
      </c>
      <c r="Q362" s="71">
        <f t="shared" si="208"/>
        <v>2222.89</v>
      </c>
      <c r="R362" s="71">
        <f t="shared" si="208"/>
        <v>2222.89</v>
      </c>
      <c r="S362" s="71">
        <f t="shared" si="208"/>
        <v>2222.89</v>
      </c>
      <c r="T362" s="71">
        <f t="shared" si="208"/>
        <v>2222.89</v>
      </c>
      <c r="U362" s="71">
        <f t="shared" si="208"/>
        <v>2222.89</v>
      </c>
      <c r="V362" s="71">
        <f t="shared" si="208"/>
        <v>2222.89</v>
      </c>
      <c r="W362" s="71">
        <f t="shared" si="208"/>
        <v>2222.89</v>
      </c>
      <c r="X362" s="71">
        <f t="shared" si="208"/>
        <v>2222.89</v>
      </c>
      <c r="Y362" s="71">
        <f t="shared" si="208"/>
        <v>2222.89</v>
      </c>
      <c r="Z362" s="71">
        <f t="shared" si="208"/>
        <v>2222.89</v>
      </c>
      <c r="AA362" s="71">
        <f t="shared" si="208"/>
        <v>2222.89</v>
      </c>
    </row>
    <row r="363" spans="1:27" ht="12.75" hidden="1" customHeight="1" outlineLevel="1" x14ac:dyDescent="0.2">
      <c r="A363" s="163" t="s">
        <v>2005</v>
      </c>
      <c r="B363" s="94" t="s">
        <v>83</v>
      </c>
      <c r="C363" s="70" t="s">
        <v>79</v>
      </c>
      <c r="D363" s="71">
        <v>4.95</v>
      </c>
      <c r="E363" s="71">
        <v>4.95</v>
      </c>
      <c r="F363" s="71">
        <v>4.95</v>
      </c>
      <c r="G363" s="71">
        <v>4.95</v>
      </c>
      <c r="H363" s="71">
        <v>4.95</v>
      </c>
      <c r="I363" s="71">
        <v>4.95</v>
      </c>
      <c r="J363" s="71">
        <v>4.95</v>
      </c>
      <c r="K363" s="71">
        <v>4.95</v>
      </c>
      <c r="L363" s="71">
        <v>4.95</v>
      </c>
      <c r="M363" s="71">
        <v>4.95</v>
      </c>
      <c r="N363" s="71">
        <v>4.95</v>
      </c>
      <c r="O363" s="71">
        <v>4.95</v>
      </c>
      <c r="P363" s="71">
        <v>4.95</v>
      </c>
      <c r="Q363" s="71">
        <v>4.95</v>
      </c>
      <c r="R363" s="71">
        <v>4.95</v>
      </c>
      <c r="S363" s="71">
        <v>4.95</v>
      </c>
      <c r="T363" s="71">
        <v>4.95</v>
      </c>
      <c r="U363" s="71">
        <v>4.95</v>
      </c>
      <c r="V363" s="71">
        <v>4.95</v>
      </c>
      <c r="W363" s="71">
        <v>4.95</v>
      </c>
      <c r="X363" s="71">
        <v>4.95</v>
      </c>
      <c r="Y363" s="71">
        <v>4.95</v>
      </c>
      <c r="Z363" s="71">
        <v>4.95</v>
      </c>
      <c r="AA363" s="71">
        <v>4.95</v>
      </c>
    </row>
    <row r="364" spans="1:27" ht="12.75" hidden="1" customHeight="1" outlineLevel="1" x14ac:dyDescent="0.2">
      <c r="A364" s="163" t="s">
        <v>2006</v>
      </c>
      <c r="B364" s="94" t="s">
        <v>81</v>
      </c>
      <c r="C364" s="70" t="s">
        <v>79</v>
      </c>
      <c r="D364" s="71">
        <f>$D$11</f>
        <v>330.69</v>
      </c>
      <c r="E364" s="71">
        <f t="shared" ref="E364:AA364" si="209">$D$11</f>
        <v>330.69</v>
      </c>
      <c r="F364" s="71">
        <f t="shared" si="209"/>
        <v>330.69</v>
      </c>
      <c r="G364" s="71">
        <f t="shared" si="209"/>
        <v>330.69</v>
      </c>
      <c r="H364" s="71">
        <f t="shared" si="209"/>
        <v>330.69</v>
      </c>
      <c r="I364" s="71">
        <f t="shared" si="209"/>
        <v>330.69</v>
      </c>
      <c r="J364" s="71">
        <f t="shared" si="209"/>
        <v>330.69</v>
      </c>
      <c r="K364" s="71">
        <f t="shared" si="209"/>
        <v>330.69</v>
      </c>
      <c r="L364" s="71">
        <f t="shared" si="209"/>
        <v>330.69</v>
      </c>
      <c r="M364" s="71">
        <f t="shared" si="209"/>
        <v>330.69</v>
      </c>
      <c r="N364" s="71">
        <f t="shared" si="209"/>
        <v>330.69</v>
      </c>
      <c r="O364" s="71">
        <f t="shared" si="209"/>
        <v>330.69</v>
      </c>
      <c r="P364" s="71">
        <f t="shared" si="209"/>
        <v>330.69</v>
      </c>
      <c r="Q364" s="71">
        <f t="shared" si="209"/>
        <v>330.69</v>
      </c>
      <c r="R364" s="71">
        <f t="shared" si="209"/>
        <v>330.69</v>
      </c>
      <c r="S364" s="71">
        <f t="shared" si="209"/>
        <v>330.69</v>
      </c>
      <c r="T364" s="71">
        <f t="shared" si="209"/>
        <v>330.69</v>
      </c>
      <c r="U364" s="71">
        <f t="shared" si="209"/>
        <v>330.69</v>
      </c>
      <c r="V364" s="71">
        <f t="shared" si="209"/>
        <v>330.69</v>
      </c>
      <c r="W364" s="71">
        <f t="shared" si="209"/>
        <v>330.69</v>
      </c>
      <c r="X364" s="71">
        <f t="shared" si="209"/>
        <v>330.69</v>
      </c>
      <c r="Y364" s="71">
        <f t="shared" si="209"/>
        <v>330.69</v>
      </c>
      <c r="Z364" s="71">
        <f t="shared" si="209"/>
        <v>330.69</v>
      </c>
      <c r="AA364" s="71">
        <f t="shared" si="209"/>
        <v>330.69</v>
      </c>
    </row>
    <row r="365" spans="1:27" ht="12.75" customHeight="1" collapsed="1" x14ac:dyDescent="0.2">
      <c r="A365" s="162" t="s">
        <v>2007</v>
      </c>
      <c r="B365" s="54" t="str">
        <f>"09"&amp;"."&amp;$B$800&amp;"."&amp;$B$801</f>
        <v>09.05.2023</v>
      </c>
      <c r="C365" s="134" t="s">
        <v>76</v>
      </c>
      <c r="D365" s="135">
        <f>ROUND(((D366+D367+D369+D368)/1000),5)</f>
        <v>4.0590799999999998</v>
      </c>
      <c r="E365" s="135">
        <f>ROUND(((E366+E367+E369+E368)/1000),5)</f>
        <v>3.9349799999999999</v>
      </c>
      <c r="F365" s="135">
        <f>ROUND(((F366+F367+F369+F368)/1000),5)</f>
        <v>3.8749899999999999</v>
      </c>
      <c r="G365" s="135">
        <f t="shared" ref="G365:AA365" si="210">ROUND(((G366+G367+G369+G368)/1000),5)</f>
        <v>3.8281299999999998</v>
      </c>
      <c r="H365" s="135">
        <f t="shared" si="210"/>
        <v>3.7886799999999998</v>
      </c>
      <c r="I365" s="135">
        <f t="shared" si="210"/>
        <v>3.7753899999999998</v>
      </c>
      <c r="J365" s="135">
        <f t="shared" si="210"/>
        <v>3.7946200000000001</v>
      </c>
      <c r="K365" s="135">
        <f t="shared" si="210"/>
        <v>3.8863599999999998</v>
      </c>
      <c r="L365" s="135">
        <f t="shared" si="210"/>
        <v>4.1318200000000003</v>
      </c>
      <c r="M365" s="135">
        <f t="shared" si="210"/>
        <v>4.2649800000000004</v>
      </c>
      <c r="N365" s="135">
        <f t="shared" si="210"/>
        <v>4.3619899999999996</v>
      </c>
      <c r="O365" s="135">
        <f t="shared" si="210"/>
        <v>4.3580899999999998</v>
      </c>
      <c r="P365" s="135">
        <f t="shared" si="210"/>
        <v>4.3520700000000003</v>
      </c>
      <c r="Q365" s="135">
        <f t="shared" si="210"/>
        <v>4.3513799999999998</v>
      </c>
      <c r="R365" s="135">
        <f t="shared" si="210"/>
        <v>4.3456599999999996</v>
      </c>
      <c r="S365" s="135">
        <f t="shared" si="210"/>
        <v>4.3055300000000001</v>
      </c>
      <c r="T365" s="135">
        <f t="shared" si="210"/>
        <v>4.2981299999999996</v>
      </c>
      <c r="U365" s="135">
        <f t="shared" si="210"/>
        <v>4.5650399999999998</v>
      </c>
      <c r="V365" s="135">
        <f t="shared" si="210"/>
        <v>4.5673599999999999</v>
      </c>
      <c r="W365" s="135">
        <f t="shared" si="210"/>
        <v>4.6131200000000003</v>
      </c>
      <c r="X365" s="135">
        <f t="shared" si="210"/>
        <v>4.7082300000000004</v>
      </c>
      <c r="Y365" s="135">
        <f t="shared" si="210"/>
        <v>4.7770400000000004</v>
      </c>
      <c r="Z365" s="135">
        <f t="shared" si="210"/>
        <v>4.3500899999999998</v>
      </c>
      <c r="AA365" s="135">
        <f t="shared" si="210"/>
        <v>4.2059800000000003</v>
      </c>
    </row>
    <row r="366" spans="1:27" ht="12.75" hidden="1" customHeight="1" outlineLevel="1" x14ac:dyDescent="0.2">
      <c r="A366" s="163" t="s">
        <v>2008</v>
      </c>
      <c r="B366" s="94" t="s">
        <v>238</v>
      </c>
      <c r="C366" s="70" t="s">
        <v>79</v>
      </c>
      <c r="D366" s="71">
        <v>1500.55</v>
      </c>
      <c r="E366" s="71">
        <v>1376.45</v>
      </c>
      <c r="F366" s="71">
        <v>1316.46</v>
      </c>
      <c r="G366" s="71">
        <v>1269.5999999999999</v>
      </c>
      <c r="H366" s="71">
        <v>1230.1500000000001</v>
      </c>
      <c r="I366" s="71">
        <v>1216.8599999999999</v>
      </c>
      <c r="J366" s="71">
        <v>1236.0899999999999</v>
      </c>
      <c r="K366" s="71">
        <v>1327.83</v>
      </c>
      <c r="L366" s="71">
        <v>1573.29</v>
      </c>
      <c r="M366" s="71">
        <v>1706.45</v>
      </c>
      <c r="N366" s="71">
        <v>1803.46</v>
      </c>
      <c r="O366" s="71">
        <v>1799.56</v>
      </c>
      <c r="P366" s="71">
        <v>1793.54</v>
      </c>
      <c r="Q366" s="71">
        <v>1792.85</v>
      </c>
      <c r="R366" s="71">
        <v>1787.13</v>
      </c>
      <c r="S366" s="71">
        <v>1747</v>
      </c>
      <c r="T366" s="71">
        <v>1739.6</v>
      </c>
      <c r="U366" s="71">
        <v>2006.51</v>
      </c>
      <c r="V366" s="71">
        <v>2008.83</v>
      </c>
      <c r="W366" s="71">
        <v>2054.59</v>
      </c>
      <c r="X366" s="71">
        <v>2149.6999999999998</v>
      </c>
      <c r="Y366" s="71">
        <v>2218.5100000000002</v>
      </c>
      <c r="Z366" s="71">
        <v>1791.56</v>
      </c>
      <c r="AA366" s="71">
        <v>1647.45</v>
      </c>
    </row>
    <row r="367" spans="1:27" ht="12.75" hidden="1" customHeight="1" outlineLevel="1" x14ac:dyDescent="0.2">
      <c r="A367" s="163" t="s">
        <v>2009</v>
      </c>
      <c r="B367" s="94" t="s">
        <v>90</v>
      </c>
      <c r="C367" s="70" t="s">
        <v>79</v>
      </c>
      <c r="D367" s="71">
        <f>$D$327</f>
        <v>2222.89</v>
      </c>
      <c r="E367" s="71">
        <f t="shared" ref="E367:AA367" si="211">$D$327</f>
        <v>2222.89</v>
      </c>
      <c r="F367" s="71">
        <f t="shared" si="211"/>
        <v>2222.89</v>
      </c>
      <c r="G367" s="71">
        <f t="shared" si="211"/>
        <v>2222.89</v>
      </c>
      <c r="H367" s="71">
        <f t="shared" si="211"/>
        <v>2222.89</v>
      </c>
      <c r="I367" s="71">
        <f t="shared" si="211"/>
        <v>2222.89</v>
      </c>
      <c r="J367" s="71">
        <f t="shared" si="211"/>
        <v>2222.89</v>
      </c>
      <c r="K367" s="71">
        <f t="shared" si="211"/>
        <v>2222.89</v>
      </c>
      <c r="L367" s="71">
        <f t="shared" si="211"/>
        <v>2222.89</v>
      </c>
      <c r="M367" s="71">
        <f t="shared" si="211"/>
        <v>2222.89</v>
      </c>
      <c r="N367" s="71">
        <f t="shared" si="211"/>
        <v>2222.89</v>
      </c>
      <c r="O367" s="71">
        <f t="shared" si="211"/>
        <v>2222.89</v>
      </c>
      <c r="P367" s="71">
        <f t="shared" si="211"/>
        <v>2222.89</v>
      </c>
      <c r="Q367" s="71">
        <f t="shared" si="211"/>
        <v>2222.89</v>
      </c>
      <c r="R367" s="71">
        <f t="shared" si="211"/>
        <v>2222.89</v>
      </c>
      <c r="S367" s="71">
        <f t="shared" si="211"/>
        <v>2222.89</v>
      </c>
      <c r="T367" s="71">
        <f t="shared" si="211"/>
        <v>2222.89</v>
      </c>
      <c r="U367" s="71">
        <f t="shared" si="211"/>
        <v>2222.89</v>
      </c>
      <c r="V367" s="71">
        <f t="shared" si="211"/>
        <v>2222.89</v>
      </c>
      <c r="W367" s="71">
        <f t="shared" si="211"/>
        <v>2222.89</v>
      </c>
      <c r="X367" s="71">
        <f t="shared" si="211"/>
        <v>2222.89</v>
      </c>
      <c r="Y367" s="71">
        <f t="shared" si="211"/>
        <v>2222.89</v>
      </c>
      <c r="Z367" s="71">
        <f t="shared" si="211"/>
        <v>2222.89</v>
      </c>
      <c r="AA367" s="71">
        <f t="shared" si="211"/>
        <v>2222.89</v>
      </c>
    </row>
    <row r="368" spans="1:27" ht="12.75" hidden="1" customHeight="1" outlineLevel="1" x14ac:dyDescent="0.2">
      <c r="A368" s="163" t="s">
        <v>2010</v>
      </c>
      <c r="B368" s="94" t="s">
        <v>83</v>
      </c>
      <c r="C368" s="70" t="s">
        <v>79</v>
      </c>
      <c r="D368" s="71">
        <v>4.95</v>
      </c>
      <c r="E368" s="71">
        <v>4.95</v>
      </c>
      <c r="F368" s="71">
        <v>4.95</v>
      </c>
      <c r="G368" s="71">
        <v>4.95</v>
      </c>
      <c r="H368" s="71">
        <v>4.95</v>
      </c>
      <c r="I368" s="71">
        <v>4.95</v>
      </c>
      <c r="J368" s="71">
        <v>4.95</v>
      </c>
      <c r="K368" s="71">
        <v>4.95</v>
      </c>
      <c r="L368" s="71">
        <v>4.95</v>
      </c>
      <c r="M368" s="71">
        <v>4.95</v>
      </c>
      <c r="N368" s="71">
        <v>4.95</v>
      </c>
      <c r="O368" s="71">
        <v>4.95</v>
      </c>
      <c r="P368" s="71">
        <v>4.95</v>
      </c>
      <c r="Q368" s="71">
        <v>4.95</v>
      </c>
      <c r="R368" s="71">
        <v>4.95</v>
      </c>
      <c r="S368" s="71">
        <v>4.95</v>
      </c>
      <c r="T368" s="71">
        <v>4.95</v>
      </c>
      <c r="U368" s="71">
        <v>4.95</v>
      </c>
      <c r="V368" s="71">
        <v>4.95</v>
      </c>
      <c r="W368" s="71">
        <v>4.95</v>
      </c>
      <c r="X368" s="71">
        <v>4.95</v>
      </c>
      <c r="Y368" s="71">
        <v>4.95</v>
      </c>
      <c r="Z368" s="71">
        <v>4.95</v>
      </c>
      <c r="AA368" s="71">
        <v>4.95</v>
      </c>
    </row>
    <row r="369" spans="1:27" ht="12.75" hidden="1" customHeight="1" outlineLevel="1" x14ac:dyDescent="0.2">
      <c r="A369" s="163" t="s">
        <v>2011</v>
      </c>
      <c r="B369" s="94" t="s">
        <v>81</v>
      </c>
      <c r="C369" s="70" t="s">
        <v>79</v>
      </c>
      <c r="D369" s="71">
        <f>$D$11</f>
        <v>330.69</v>
      </c>
      <c r="E369" s="71">
        <f t="shared" ref="E369:AA369" si="212">$D$11</f>
        <v>330.69</v>
      </c>
      <c r="F369" s="71">
        <f t="shared" si="212"/>
        <v>330.69</v>
      </c>
      <c r="G369" s="71">
        <f t="shared" si="212"/>
        <v>330.69</v>
      </c>
      <c r="H369" s="71">
        <f t="shared" si="212"/>
        <v>330.69</v>
      </c>
      <c r="I369" s="71">
        <f t="shared" si="212"/>
        <v>330.69</v>
      </c>
      <c r="J369" s="71">
        <f t="shared" si="212"/>
        <v>330.69</v>
      </c>
      <c r="K369" s="71">
        <f t="shared" si="212"/>
        <v>330.69</v>
      </c>
      <c r="L369" s="71">
        <f t="shared" si="212"/>
        <v>330.69</v>
      </c>
      <c r="M369" s="71">
        <f t="shared" si="212"/>
        <v>330.69</v>
      </c>
      <c r="N369" s="71">
        <f t="shared" si="212"/>
        <v>330.69</v>
      </c>
      <c r="O369" s="71">
        <f t="shared" si="212"/>
        <v>330.69</v>
      </c>
      <c r="P369" s="71">
        <f t="shared" si="212"/>
        <v>330.69</v>
      </c>
      <c r="Q369" s="71">
        <f t="shared" si="212"/>
        <v>330.69</v>
      </c>
      <c r="R369" s="71">
        <f t="shared" si="212"/>
        <v>330.69</v>
      </c>
      <c r="S369" s="71">
        <f t="shared" si="212"/>
        <v>330.69</v>
      </c>
      <c r="T369" s="71">
        <f t="shared" si="212"/>
        <v>330.69</v>
      </c>
      <c r="U369" s="71">
        <f t="shared" si="212"/>
        <v>330.69</v>
      </c>
      <c r="V369" s="71">
        <f t="shared" si="212"/>
        <v>330.69</v>
      </c>
      <c r="W369" s="71">
        <f t="shared" si="212"/>
        <v>330.69</v>
      </c>
      <c r="X369" s="71">
        <f t="shared" si="212"/>
        <v>330.69</v>
      </c>
      <c r="Y369" s="71">
        <f t="shared" si="212"/>
        <v>330.69</v>
      </c>
      <c r="Z369" s="71">
        <f t="shared" si="212"/>
        <v>330.69</v>
      </c>
      <c r="AA369" s="71">
        <f t="shared" si="212"/>
        <v>330.69</v>
      </c>
    </row>
    <row r="370" spans="1:27" ht="12.75" customHeight="1" collapsed="1" x14ac:dyDescent="0.2">
      <c r="A370" s="162" t="s">
        <v>2012</v>
      </c>
      <c r="B370" s="54" t="str">
        <f>"10"&amp;"."&amp;$B$800&amp;"."&amp;$B$801</f>
        <v>10.05.2023</v>
      </c>
      <c r="C370" s="134" t="s">
        <v>76</v>
      </c>
      <c r="D370" s="135">
        <f>ROUND(((D371+D372+D374+D373)/1000),5)</f>
        <v>4.1604900000000002</v>
      </c>
      <c r="E370" s="135">
        <f>ROUND(((E371+E372+E374+E373)/1000),5)</f>
        <v>3.9533299999999998</v>
      </c>
      <c r="F370" s="135">
        <f>ROUND(((F371+F372+F374+F373)/1000),5)</f>
        <v>3.8626100000000001</v>
      </c>
      <c r="G370" s="135">
        <f t="shared" ref="G370:AA370" si="213">ROUND(((G371+G372+G374+G373)/1000),5)</f>
        <v>3.8119499999999999</v>
      </c>
      <c r="H370" s="135">
        <f t="shared" si="213"/>
        <v>3.83331</v>
      </c>
      <c r="I370" s="135">
        <f t="shared" si="213"/>
        <v>3.8841399999999999</v>
      </c>
      <c r="J370" s="135">
        <f t="shared" si="213"/>
        <v>4.0648200000000001</v>
      </c>
      <c r="K370" s="135">
        <f t="shared" si="213"/>
        <v>4.20899</v>
      </c>
      <c r="L370" s="135">
        <f t="shared" si="213"/>
        <v>4.4226400000000003</v>
      </c>
      <c r="M370" s="135">
        <f t="shared" si="213"/>
        <v>4.62364</v>
      </c>
      <c r="N370" s="135">
        <f t="shared" si="213"/>
        <v>4.6910100000000003</v>
      </c>
      <c r="O370" s="135">
        <f t="shared" si="213"/>
        <v>4.5060799999999999</v>
      </c>
      <c r="P370" s="135">
        <f t="shared" si="213"/>
        <v>4.5108699999999997</v>
      </c>
      <c r="Q370" s="135">
        <f t="shared" si="213"/>
        <v>4.5248999999999997</v>
      </c>
      <c r="R370" s="135">
        <f t="shared" si="213"/>
        <v>4.5068599999999996</v>
      </c>
      <c r="S370" s="135">
        <f t="shared" si="213"/>
        <v>4.5059199999999997</v>
      </c>
      <c r="T370" s="135">
        <f t="shared" si="213"/>
        <v>4.4656200000000004</v>
      </c>
      <c r="U370" s="135">
        <f t="shared" si="213"/>
        <v>4.43222</v>
      </c>
      <c r="V370" s="135">
        <f t="shared" si="213"/>
        <v>4.4234099999999996</v>
      </c>
      <c r="W370" s="135">
        <f t="shared" si="213"/>
        <v>4.4691900000000002</v>
      </c>
      <c r="X370" s="135">
        <f t="shared" si="213"/>
        <v>4.5238100000000001</v>
      </c>
      <c r="Y370" s="135">
        <f t="shared" si="213"/>
        <v>4.4684100000000004</v>
      </c>
      <c r="Z370" s="135">
        <f t="shared" si="213"/>
        <v>4.3808999999999996</v>
      </c>
      <c r="AA370" s="135">
        <f t="shared" si="213"/>
        <v>4.1797700000000004</v>
      </c>
    </row>
    <row r="371" spans="1:27" ht="12.75" hidden="1" customHeight="1" outlineLevel="1" x14ac:dyDescent="0.2">
      <c r="A371" s="163" t="s">
        <v>2013</v>
      </c>
      <c r="B371" s="94" t="s">
        <v>238</v>
      </c>
      <c r="C371" s="70" t="s">
        <v>79</v>
      </c>
      <c r="D371" s="71">
        <v>1601.96</v>
      </c>
      <c r="E371" s="71">
        <v>1394.8</v>
      </c>
      <c r="F371" s="71">
        <v>1304.08</v>
      </c>
      <c r="G371" s="71">
        <v>1253.42</v>
      </c>
      <c r="H371" s="71">
        <v>1274.78</v>
      </c>
      <c r="I371" s="71">
        <v>1325.61</v>
      </c>
      <c r="J371" s="71">
        <v>1506.29</v>
      </c>
      <c r="K371" s="71">
        <v>1650.46</v>
      </c>
      <c r="L371" s="71">
        <v>1864.11</v>
      </c>
      <c r="M371" s="71">
        <v>2065.11</v>
      </c>
      <c r="N371" s="71">
        <v>2132.48</v>
      </c>
      <c r="O371" s="71">
        <v>1947.55</v>
      </c>
      <c r="P371" s="71">
        <v>1952.34</v>
      </c>
      <c r="Q371" s="71">
        <v>1966.37</v>
      </c>
      <c r="R371" s="71">
        <v>1948.33</v>
      </c>
      <c r="S371" s="71">
        <v>1947.39</v>
      </c>
      <c r="T371" s="71">
        <v>1907.09</v>
      </c>
      <c r="U371" s="71">
        <v>1873.69</v>
      </c>
      <c r="V371" s="71">
        <v>1864.88</v>
      </c>
      <c r="W371" s="71">
        <v>1910.66</v>
      </c>
      <c r="X371" s="71">
        <v>1965.28</v>
      </c>
      <c r="Y371" s="71">
        <v>1909.88</v>
      </c>
      <c r="Z371" s="71">
        <v>1822.37</v>
      </c>
      <c r="AA371" s="71">
        <v>1621.24</v>
      </c>
    </row>
    <row r="372" spans="1:27" ht="12.75" hidden="1" customHeight="1" outlineLevel="1" x14ac:dyDescent="0.2">
      <c r="A372" s="163" t="s">
        <v>2014</v>
      </c>
      <c r="B372" s="94" t="s">
        <v>90</v>
      </c>
      <c r="C372" s="70" t="s">
        <v>79</v>
      </c>
      <c r="D372" s="71">
        <f>$D$327</f>
        <v>2222.89</v>
      </c>
      <c r="E372" s="71">
        <f t="shared" ref="E372:AA372" si="214">$D$327</f>
        <v>2222.89</v>
      </c>
      <c r="F372" s="71">
        <f t="shared" si="214"/>
        <v>2222.89</v>
      </c>
      <c r="G372" s="71">
        <f t="shared" si="214"/>
        <v>2222.89</v>
      </c>
      <c r="H372" s="71">
        <f t="shared" si="214"/>
        <v>2222.89</v>
      </c>
      <c r="I372" s="71">
        <f t="shared" si="214"/>
        <v>2222.89</v>
      </c>
      <c r="J372" s="71">
        <f t="shared" si="214"/>
        <v>2222.89</v>
      </c>
      <c r="K372" s="71">
        <f t="shared" si="214"/>
        <v>2222.89</v>
      </c>
      <c r="L372" s="71">
        <f t="shared" si="214"/>
        <v>2222.89</v>
      </c>
      <c r="M372" s="71">
        <f t="shared" si="214"/>
        <v>2222.89</v>
      </c>
      <c r="N372" s="71">
        <f t="shared" si="214"/>
        <v>2222.89</v>
      </c>
      <c r="O372" s="71">
        <f t="shared" si="214"/>
        <v>2222.89</v>
      </c>
      <c r="P372" s="71">
        <f t="shared" si="214"/>
        <v>2222.89</v>
      </c>
      <c r="Q372" s="71">
        <f t="shared" si="214"/>
        <v>2222.89</v>
      </c>
      <c r="R372" s="71">
        <f t="shared" si="214"/>
        <v>2222.89</v>
      </c>
      <c r="S372" s="71">
        <f t="shared" si="214"/>
        <v>2222.89</v>
      </c>
      <c r="T372" s="71">
        <f t="shared" si="214"/>
        <v>2222.89</v>
      </c>
      <c r="U372" s="71">
        <f t="shared" si="214"/>
        <v>2222.89</v>
      </c>
      <c r="V372" s="71">
        <f t="shared" si="214"/>
        <v>2222.89</v>
      </c>
      <c r="W372" s="71">
        <f t="shared" si="214"/>
        <v>2222.89</v>
      </c>
      <c r="X372" s="71">
        <f t="shared" si="214"/>
        <v>2222.89</v>
      </c>
      <c r="Y372" s="71">
        <f t="shared" si="214"/>
        <v>2222.89</v>
      </c>
      <c r="Z372" s="71">
        <f t="shared" si="214"/>
        <v>2222.89</v>
      </c>
      <c r="AA372" s="71">
        <f t="shared" si="214"/>
        <v>2222.89</v>
      </c>
    </row>
    <row r="373" spans="1:27" ht="12.75" hidden="1" customHeight="1" outlineLevel="1" x14ac:dyDescent="0.2">
      <c r="A373" s="163" t="s">
        <v>2015</v>
      </c>
      <c r="B373" s="94" t="s">
        <v>83</v>
      </c>
      <c r="C373" s="70" t="s">
        <v>79</v>
      </c>
      <c r="D373" s="71">
        <v>4.95</v>
      </c>
      <c r="E373" s="71">
        <v>4.95</v>
      </c>
      <c r="F373" s="71">
        <v>4.95</v>
      </c>
      <c r="G373" s="71">
        <v>4.95</v>
      </c>
      <c r="H373" s="71">
        <v>4.95</v>
      </c>
      <c r="I373" s="71">
        <v>4.95</v>
      </c>
      <c r="J373" s="71">
        <v>4.95</v>
      </c>
      <c r="K373" s="71">
        <v>4.95</v>
      </c>
      <c r="L373" s="71">
        <v>4.95</v>
      </c>
      <c r="M373" s="71">
        <v>4.95</v>
      </c>
      <c r="N373" s="71">
        <v>4.95</v>
      </c>
      <c r="O373" s="71">
        <v>4.95</v>
      </c>
      <c r="P373" s="71">
        <v>4.95</v>
      </c>
      <c r="Q373" s="71">
        <v>4.95</v>
      </c>
      <c r="R373" s="71">
        <v>4.95</v>
      </c>
      <c r="S373" s="71">
        <v>4.95</v>
      </c>
      <c r="T373" s="71">
        <v>4.95</v>
      </c>
      <c r="U373" s="71">
        <v>4.95</v>
      </c>
      <c r="V373" s="71">
        <v>4.95</v>
      </c>
      <c r="W373" s="71">
        <v>4.95</v>
      </c>
      <c r="X373" s="71">
        <v>4.95</v>
      </c>
      <c r="Y373" s="71">
        <v>4.95</v>
      </c>
      <c r="Z373" s="71">
        <v>4.95</v>
      </c>
      <c r="AA373" s="71">
        <v>4.95</v>
      </c>
    </row>
    <row r="374" spans="1:27" ht="12.75" hidden="1" customHeight="1" outlineLevel="1" x14ac:dyDescent="0.2">
      <c r="A374" s="163" t="s">
        <v>2016</v>
      </c>
      <c r="B374" s="94" t="s">
        <v>81</v>
      </c>
      <c r="C374" s="70" t="s">
        <v>79</v>
      </c>
      <c r="D374" s="71">
        <f>$D$11</f>
        <v>330.69</v>
      </c>
      <c r="E374" s="71">
        <f t="shared" ref="E374:AA374" si="215">$D$11</f>
        <v>330.69</v>
      </c>
      <c r="F374" s="71">
        <f t="shared" si="215"/>
        <v>330.69</v>
      </c>
      <c r="G374" s="71">
        <f t="shared" si="215"/>
        <v>330.69</v>
      </c>
      <c r="H374" s="71">
        <f t="shared" si="215"/>
        <v>330.69</v>
      </c>
      <c r="I374" s="71">
        <f t="shared" si="215"/>
        <v>330.69</v>
      </c>
      <c r="J374" s="71">
        <f t="shared" si="215"/>
        <v>330.69</v>
      </c>
      <c r="K374" s="71">
        <f t="shared" si="215"/>
        <v>330.69</v>
      </c>
      <c r="L374" s="71">
        <f t="shared" si="215"/>
        <v>330.69</v>
      </c>
      <c r="M374" s="71">
        <f t="shared" si="215"/>
        <v>330.69</v>
      </c>
      <c r="N374" s="71">
        <f t="shared" si="215"/>
        <v>330.69</v>
      </c>
      <c r="O374" s="71">
        <f t="shared" si="215"/>
        <v>330.69</v>
      </c>
      <c r="P374" s="71">
        <f t="shared" si="215"/>
        <v>330.69</v>
      </c>
      <c r="Q374" s="71">
        <f t="shared" si="215"/>
        <v>330.69</v>
      </c>
      <c r="R374" s="71">
        <f t="shared" si="215"/>
        <v>330.69</v>
      </c>
      <c r="S374" s="71">
        <f t="shared" si="215"/>
        <v>330.69</v>
      </c>
      <c r="T374" s="71">
        <f t="shared" si="215"/>
        <v>330.69</v>
      </c>
      <c r="U374" s="71">
        <f t="shared" si="215"/>
        <v>330.69</v>
      </c>
      <c r="V374" s="71">
        <f t="shared" si="215"/>
        <v>330.69</v>
      </c>
      <c r="W374" s="71">
        <f t="shared" si="215"/>
        <v>330.69</v>
      </c>
      <c r="X374" s="71">
        <f t="shared" si="215"/>
        <v>330.69</v>
      </c>
      <c r="Y374" s="71">
        <f t="shared" si="215"/>
        <v>330.69</v>
      </c>
      <c r="Z374" s="71">
        <f t="shared" si="215"/>
        <v>330.69</v>
      </c>
      <c r="AA374" s="71">
        <f t="shared" si="215"/>
        <v>330.69</v>
      </c>
    </row>
    <row r="375" spans="1:27" ht="12.75" customHeight="1" collapsed="1" x14ac:dyDescent="0.2">
      <c r="A375" s="162" t="s">
        <v>2017</v>
      </c>
      <c r="B375" s="54" t="str">
        <f>"11"&amp;"."&amp;$B$800&amp;"."&amp;$B$801</f>
        <v>11.05.2023</v>
      </c>
      <c r="C375" s="134" t="s">
        <v>76</v>
      </c>
      <c r="D375" s="135">
        <f>ROUND(((D376+D377+D379+D378)/1000),5)</f>
        <v>3.76797</v>
      </c>
      <c r="E375" s="135">
        <f>ROUND(((E376+E377+E379+E378)/1000),5)</f>
        <v>3.6324999999999998</v>
      </c>
      <c r="F375" s="135">
        <f>ROUND(((F376+F377+F379+F378)/1000),5)</f>
        <v>3.58609</v>
      </c>
      <c r="G375" s="135">
        <f t="shared" ref="G375:AA375" si="216">ROUND(((G376+G377+G379+G378)/1000),5)</f>
        <v>3.54182</v>
      </c>
      <c r="H375" s="135">
        <f t="shared" si="216"/>
        <v>3.56047</v>
      </c>
      <c r="I375" s="135">
        <f t="shared" si="216"/>
        <v>3.6330300000000002</v>
      </c>
      <c r="J375" s="135">
        <f t="shared" si="216"/>
        <v>3.7892899999999998</v>
      </c>
      <c r="K375" s="135">
        <f t="shared" si="216"/>
        <v>3.9967600000000001</v>
      </c>
      <c r="L375" s="135">
        <f t="shared" si="216"/>
        <v>4.2635500000000004</v>
      </c>
      <c r="M375" s="135">
        <f t="shared" si="216"/>
        <v>4.3696599999999997</v>
      </c>
      <c r="N375" s="135">
        <f t="shared" si="216"/>
        <v>4.3839600000000001</v>
      </c>
      <c r="O375" s="135">
        <f t="shared" si="216"/>
        <v>4.4125199999999998</v>
      </c>
      <c r="P375" s="135">
        <f t="shared" si="216"/>
        <v>4.4239699999999997</v>
      </c>
      <c r="Q375" s="135">
        <f t="shared" si="216"/>
        <v>4.4254199999999999</v>
      </c>
      <c r="R375" s="135">
        <f t="shared" si="216"/>
        <v>4.4064899999999998</v>
      </c>
      <c r="S375" s="135">
        <f t="shared" si="216"/>
        <v>4.3243799999999997</v>
      </c>
      <c r="T375" s="135">
        <f t="shared" si="216"/>
        <v>4.2819500000000001</v>
      </c>
      <c r="U375" s="135">
        <f t="shared" si="216"/>
        <v>4.2417400000000001</v>
      </c>
      <c r="V375" s="135">
        <f t="shared" si="216"/>
        <v>4.2509300000000003</v>
      </c>
      <c r="W375" s="135">
        <f t="shared" si="216"/>
        <v>4.2668299999999997</v>
      </c>
      <c r="X375" s="135">
        <f t="shared" si="216"/>
        <v>4.3268199999999997</v>
      </c>
      <c r="Y375" s="135">
        <f t="shared" si="216"/>
        <v>4.3491499999999998</v>
      </c>
      <c r="Z375" s="135">
        <f t="shared" si="216"/>
        <v>4.1826600000000003</v>
      </c>
      <c r="AA375" s="135">
        <f t="shared" si="216"/>
        <v>3.8979599999999999</v>
      </c>
    </row>
    <row r="376" spans="1:27" ht="12.75" hidden="1" customHeight="1" outlineLevel="1" x14ac:dyDescent="0.2">
      <c r="A376" s="163" t="s">
        <v>2018</v>
      </c>
      <c r="B376" s="94" t="s">
        <v>238</v>
      </c>
      <c r="C376" s="70" t="s">
        <v>79</v>
      </c>
      <c r="D376" s="71">
        <v>1209.44</v>
      </c>
      <c r="E376" s="71">
        <v>1073.97</v>
      </c>
      <c r="F376" s="71">
        <v>1027.56</v>
      </c>
      <c r="G376" s="71">
        <v>983.29</v>
      </c>
      <c r="H376" s="71">
        <v>1001.94</v>
      </c>
      <c r="I376" s="71">
        <v>1074.5</v>
      </c>
      <c r="J376" s="71">
        <v>1230.76</v>
      </c>
      <c r="K376" s="71">
        <v>1438.23</v>
      </c>
      <c r="L376" s="71">
        <v>1705.02</v>
      </c>
      <c r="M376" s="71">
        <v>1811.13</v>
      </c>
      <c r="N376" s="71">
        <v>1825.43</v>
      </c>
      <c r="O376" s="71">
        <v>1853.99</v>
      </c>
      <c r="P376" s="71">
        <v>1865.44</v>
      </c>
      <c r="Q376" s="71">
        <v>1866.89</v>
      </c>
      <c r="R376" s="71">
        <v>1847.96</v>
      </c>
      <c r="S376" s="71">
        <v>1765.85</v>
      </c>
      <c r="T376" s="71">
        <v>1723.42</v>
      </c>
      <c r="U376" s="71">
        <v>1683.21</v>
      </c>
      <c r="V376" s="71">
        <v>1692.4</v>
      </c>
      <c r="W376" s="71">
        <v>1708.3</v>
      </c>
      <c r="X376" s="71">
        <v>1768.29</v>
      </c>
      <c r="Y376" s="71">
        <v>1790.62</v>
      </c>
      <c r="Z376" s="71">
        <v>1624.13</v>
      </c>
      <c r="AA376" s="71">
        <v>1339.43</v>
      </c>
    </row>
    <row r="377" spans="1:27" ht="12.75" hidden="1" customHeight="1" outlineLevel="1" x14ac:dyDescent="0.2">
      <c r="A377" s="163" t="s">
        <v>2019</v>
      </c>
      <c r="B377" s="94" t="s">
        <v>90</v>
      </c>
      <c r="C377" s="70" t="s">
        <v>79</v>
      </c>
      <c r="D377" s="71">
        <f>$D$327</f>
        <v>2222.89</v>
      </c>
      <c r="E377" s="71">
        <f t="shared" ref="E377:AA377" si="217">$D$327</f>
        <v>2222.89</v>
      </c>
      <c r="F377" s="71">
        <f t="shared" si="217"/>
        <v>2222.89</v>
      </c>
      <c r="G377" s="71">
        <f t="shared" si="217"/>
        <v>2222.89</v>
      </c>
      <c r="H377" s="71">
        <f t="shared" si="217"/>
        <v>2222.89</v>
      </c>
      <c r="I377" s="71">
        <f t="shared" si="217"/>
        <v>2222.89</v>
      </c>
      <c r="J377" s="71">
        <f t="shared" si="217"/>
        <v>2222.89</v>
      </c>
      <c r="K377" s="71">
        <f t="shared" si="217"/>
        <v>2222.89</v>
      </c>
      <c r="L377" s="71">
        <f t="shared" si="217"/>
        <v>2222.89</v>
      </c>
      <c r="M377" s="71">
        <f t="shared" si="217"/>
        <v>2222.89</v>
      </c>
      <c r="N377" s="71">
        <f t="shared" si="217"/>
        <v>2222.89</v>
      </c>
      <c r="O377" s="71">
        <f t="shared" si="217"/>
        <v>2222.89</v>
      </c>
      <c r="P377" s="71">
        <f t="shared" si="217"/>
        <v>2222.89</v>
      </c>
      <c r="Q377" s="71">
        <f t="shared" si="217"/>
        <v>2222.89</v>
      </c>
      <c r="R377" s="71">
        <f t="shared" si="217"/>
        <v>2222.89</v>
      </c>
      <c r="S377" s="71">
        <f t="shared" si="217"/>
        <v>2222.89</v>
      </c>
      <c r="T377" s="71">
        <f t="shared" si="217"/>
        <v>2222.89</v>
      </c>
      <c r="U377" s="71">
        <f t="shared" si="217"/>
        <v>2222.89</v>
      </c>
      <c r="V377" s="71">
        <f t="shared" si="217"/>
        <v>2222.89</v>
      </c>
      <c r="W377" s="71">
        <f t="shared" si="217"/>
        <v>2222.89</v>
      </c>
      <c r="X377" s="71">
        <f t="shared" si="217"/>
        <v>2222.89</v>
      </c>
      <c r="Y377" s="71">
        <f t="shared" si="217"/>
        <v>2222.89</v>
      </c>
      <c r="Z377" s="71">
        <f t="shared" si="217"/>
        <v>2222.89</v>
      </c>
      <c r="AA377" s="71">
        <f t="shared" si="217"/>
        <v>2222.89</v>
      </c>
    </row>
    <row r="378" spans="1:27" ht="12.75" hidden="1" customHeight="1" outlineLevel="1" x14ac:dyDescent="0.2">
      <c r="A378" s="163" t="s">
        <v>2020</v>
      </c>
      <c r="B378" s="94" t="s">
        <v>83</v>
      </c>
      <c r="C378" s="70" t="s">
        <v>79</v>
      </c>
      <c r="D378" s="71">
        <v>4.95</v>
      </c>
      <c r="E378" s="71">
        <v>4.95</v>
      </c>
      <c r="F378" s="71">
        <v>4.95</v>
      </c>
      <c r="G378" s="71">
        <v>4.95</v>
      </c>
      <c r="H378" s="71">
        <v>4.95</v>
      </c>
      <c r="I378" s="71">
        <v>4.95</v>
      </c>
      <c r="J378" s="71">
        <v>4.95</v>
      </c>
      <c r="K378" s="71">
        <v>4.95</v>
      </c>
      <c r="L378" s="71">
        <v>4.95</v>
      </c>
      <c r="M378" s="71">
        <v>4.95</v>
      </c>
      <c r="N378" s="71">
        <v>4.95</v>
      </c>
      <c r="O378" s="71">
        <v>4.95</v>
      </c>
      <c r="P378" s="71">
        <v>4.95</v>
      </c>
      <c r="Q378" s="71">
        <v>4.95</v>
      </c>
      <c r="R378" s="71">
        <v>4.95</v>
      </c>
      <c r="S378" s="71">
        <v>4.95</v>
      </c>
      <c r="T378" s="71">
        <v>4.95</v>
      </c>
      <c r="U378" s="71">
        <v>4.95</v>
      </c>
      <c r="V378" s="71">
        <v>4.95</v>
      </c>
      <c r="W378" s="71">
        <v>4.95</v>
      </c>
      <c r="X378" s="71">
        <v>4.95</v>
      </c>
      <c r="Y378" s="71">
        <v>4.95</v>
      </c>
      <c r="Z378" s="71">
        <v>4.95</v>
      </c>
      <c r="AA378" s="71">
        <v>4.95</v>
      </c>
    </row>
    <row r="379" spans="1:27" ht="12.75" hidden="1" customHeight="1" outlineLevel="1" x14ac:dyDescent="0.2">
      <c r="A379" s="163" t="s">
        <v>2021</v>
      </c>
      <c r="B379" s="94" t="s">
        <v>81</v>
      </c>
      <c r="C379" s="70" t="s">
        <v>79</v>
      </c>
      <c r="D379" s="71">
        <f>$D$11</f>
        <v>330.69</v>
      </c>
      <c r="E379" s="71">
        <f t="shared" ref="E379:AA379" si="218">$D$11</f>
        <v>330.69</v>
      </c>
      <c r="F379" s="71">
        <f t="shared" si="218"/>
        <v>330.69</v>
      </c>
      <c r="G379" s="71">
        <f t="shared" si="218"/>
        <v>330.69</v>
      </c>
      <c r="H379" s="71">
        <f t="shared" si="218"/>
        <v>330.69</v>
      </c>
      <c r="I379" s="71">
        <f t="shared" si="218"/>
        <v>330.69</v>
      </c>
      <c r="J379" s="71">
        <f t="shared" si="218"/>
        <v>330.69</v>
      </c>
      <c r="K379" s="71">
        <f t="shared" si="218"/>
        <v>330.69</v>
      </c>
      <c r="L379" s="71">
        <f t="shared" si="218"/>
        <v>330.69</v>
      </c>
      <c r="M379" s="71">
        <f t="shared" si="218"/>
        <v>330.69</v>
      </c>
      <c r="N379" s="71">
        <f t="shared" si="218"/>
        <v>330.69</v>
      </c>
      <c r="O379" s="71">
        <f t="shared" si="218"/>
        <v>330.69</v>
      </c>
      <c r="P379" s="71">
        <f t="shared" si="218"/>
        <v>330.69</v>
      </c>
      <c r="Q379" s="71">
        <f t="shared" si="218"/>
        <v>330.69</v>
      </c>
      <c r="R379" s="71">
        <f t="shared" si="218"/>
        <v>330.69</v>
      </c>
      <c r="S379" s="71">
        <f t="shared" si="218"/>
        <v>330.69</v>
      </c>
      <c r="T379" s="71">
        <f t="shared" si="218"/>
        <v>330.69</v>
      </c>
      <c r="U379" s="71">
        <f t="shared" si="218"/>
        <v>330.69</v>
      </c>
      <c r="V379" s="71">
        <f t="shared" si="218"/>
        <v>330.69</v>
      </c>
      <c r="W379" s="71">
        <f t="shared" si="218"/>
        <v>330.69</v>
      </c>
      <c r="X379" s="71">
        <f t="shared" si="218"/>
        <v>330.69</v>
      </c>
      <c r="Y379" s="71">
        <f t="shared" si="218"/>
        <v>330.69</v>
      </c>
      <c r="Z379" s="71">
        <f t="shared" si="218"/>
        <v>330.69</v>
      </c>
      <c r="AA379" s="71">
        <f t="shared" si="218"/>
        <v>330.69</v>
      </c>
    </row>
    <row r="380" spans="1:27" ht="12.75" customHeight="1" collapsed="1" x14ac:dyDescent="0.2">
      <c r="A380" s="162" t="s">
        <v>2022</v>
      </c>
      <c r="B380" s="54" t="str">
        <f>"12"&amp;"."&amp;$B$800&amp;"."&amp;$B$801</f>
        <v>12.05.2023</v>
      </c>
      <c r="C380" s="134" t="s">
        <v>76</v>
      </c>
      <c r="D380" s="135">
        <f>ROUND(((D381+D382+D384+D383)/1000),5)</f>
        <v>3.7524299999999999</v>
      </c>
      <c r="E380" s="135">
        <f>ROUND(((E381+E382+E384+E383)/1000),5)</f>
        <v>3.6263100000000001</v>
      </c>
      <c r="F380" s="135">
        <f>ROUND(((F381+F382+F384+F383)/1000),5)</f>
        <v>3.5577299999999998</v>
      </c>
      <c r="G380" s="135">
        <f t="shared" ref="G380:AA380" si="219">ROUND(((G381+G382+G384+G383)/1000),5)</f>
        <v>3.5035799999999999</v>
      </c>
      <c r="H380" s="135">
        <f t="shared" si="219"/>
        <v>3.58711</v>
      </c>
      <c r="I380" s="135">
        <f t="shared" si="219"/>
        <v>3.6363400000000001</v>
      </c>
      <c r="J380" s="135">
        <f t="shared" si="219"/>
        <v>3.8327300000000002</v>
      </c>
      <c r="K380" s="135">
        <f t="shared" si="219"/>
        <v>4.0612500000000002</v>
      </c>
      <c r="L380" s="135">
        <f t="shared" si="219"/>
        <v>4.2986700000000004</v>
      </c>
      <c r="M380" s="135">
        <f t="shared" si="219"/>
        <v>4.4117100000000002</v>
      </c>
      <c r="N380" s="135">
        <f t="shared" si="219"/>
        <v>4.4210099999999999</v>
      </c>
      <c r="O380" s="135">
        <f t="shared" si="219"/>
        <v>4.4246999999999996</v>
      </c>
      <c r="P380" s="135">
        <f t="shared" si="219"/>
        <v>4.4238900000000001</v>
      </c>
      <c r="Q380" s="135">
        <f t="shared" si="219"/>
        <v>4.4330800000000004</v>
      </c>
      <c r="R380" s="135">
        <f t="shared" si="219"/>
        <v>4.4304800000000002</v>
      </c>
      <c r="S380" s="135">
        <f t="shared" si="219"/>
        <v>4.4227600000000002</v>
      </c>
      <c r="T380" s="135">
        <f t="shared" si="219"/>
        <v>4.4149900000000004</v>
      </c>
      <c r="U380" s="135">
        <f t="shared" si="219"/>
        <v>4.4065799999999999</v>
      </c>
      <c r="V380" s="135">
        <f t="shared" si="219"/>
        <v>4.3854899999999999</v>
      </c>
      <c r="W380" s="135">
        <f t="shared" si="219"/>
        <v>4.3009000000000004</v>
      </c>
      <c r="X380" s="135">
        <f t="shared" si="219"/>
        <v>4.3703700000000003</v>
      </c>
      <c r="Y380" s="135">
        <f t="shared" si="219"/>
        <v>4.4452499999999997</v>
      </c>
      <c r="Z380" s="135">
        <f t="shared" si="219"/>
        <v>4.3054800000000002</v>
      </c>
      <c r="AA380" s="135">
        <f t="shared" si="219"/>
        <v>4.1572500000000003</v>
      </c>
    </row>
    <row r="381" spans="1:27" ht="12.75" hidden="1" customHeight="1" outlineLevel="1" x14ac:dyDescent="0.2">
      <c r="A381" s="163" t="s">
        <v>2023</v>
      </c>
      <c r="B381" s="94" t="s">
        <v>238</v>
      </c>
      <c r="C381" s="70" t="s">
        <v>79</v>
      </c>
      <c r="D381" s="71">
        <v>1193.9000000000001</v>
      </c>
      <c r="E381" s="71">
        <v>1067.78</v>
      </c>
      <c r="F381" s="71">
        <v>999.2</v>
      </c>
      <c r="G381" s="71">
        <v>945.05</v>
      </c>
      <c r="H381" s="71">
        <v>1028.58</v>
      </c>
      <c r="I381" s="71">
        <v>1077.81</v>
      </c>
      <c r="J381" s="71">
        <v>1274.2</v>
      </c>
      <c r="K381" s="71">
        <v>1502.72</v>
      </c>
      <c r="L381" s="71">
        <v>1740.14</v>
      </c>
      <c r="M381" s="71">
        <v>1853.18</v>
      </c>
      <c r="N381" s="71">
        <v>1862.48</v>
      </c>
      <c r="O381" s="71">
        <v>1866.17</v>
      </c>
      <c r="P381" s="71">
        <v>1865.36</v>
      </c>
      <c r="Q381" s="71">
        <v>1874.55</v>
      </c>
      <c r="R381" s="71">
        <v>1871.95</v>
      </c>
      <c r="S381" s="71">
        <v>1864.23</v>
      </c>
      <c r="T381" s="71">
        <v>1856.46</v>
      </c>
      <c r="U381" s="71">
        <v>1848.05</v>
      </c>
      <c r="V381" s="71">
        <v>1826.96</v>
      </c>
      <c r="W381" s="71">
        <v>1742.37</v>
      </c>
      <c r="X381" s="71">
        <v>1811.84</v>
      </c>
      <c r="Y381" s="71">
        <v>1886.72</v>
      </c>
      <c r="Z381" s="71">
        <v>1746.95</v>
      </c>
      <c r="AA381" s="71">
        <v>1598.72</v>
      </c>
    </row>
    <row r="382" spans="1:27" ht="12.75" hidden="1" customHeight="1" outlineLevel="1" x14ac:dyDescent="0.2">
      <c r="A382" s="163" t="s">
        <v>2024</v>
      </c>
      <c r="B382" s="94" t="s">
        <v>90</v>
      </c>
      <c r="C382" s="70" t="s">
        <v>79</v>
      </c>
      <c r="D382" s="71">
        <f>$D$327</f>
        <v>2222.89</v>
      </c>
      <c r="E382" s="71">
        <f t="shared" ref="E382:AA382" si="220">$D$327</f>
        <v>2222.89</v>
      </c>
      <c r="F382" s="71">
        <f t="shared" si="220"/>
        <v>2222.89</v>
      </c>
      <c r="G382" s="71">
        <f t="shared" si="220"/>
        <v>2222.89</v>
      </c>
      <c r="H382" s="71">
        <f t="shared" si="220"/>
        <v>2222.89</v>
      </c>
      <c r="I382" s="71">
        <f t="shared" si="220"/>
        <v>2222.89</v>
      </c>
      <c r="J382" s="71">
        <f t="shared" si="220"/>
        <v>2222.89</v>
      </c>
      <c r="K382" s="71">
        <f t="shared" si="220"/>
        <v>2222.89</v>
      </c>
      <c r="L382" s="71">
        <f t="shared" si="220"/>
        <v>2222.89</v>
      </c>
      <c r="M382" s="71">
        <f t="shared" si="220"/>
        <v>2222.89</v>
      </c>
      <c r="N382" s="71">
        <f t="shared" si="220"/>
        <v>2222.89</v>
      </c>
      <c r="O382" s="71">
        <f t="shared" si="220"/>
        <v>2222.89</v>
      </c>
      <c r="P382" s="71">
        <f t="shared" si="220"/>
        <v>2222.89</v>
      </c>
      <c r="Q382" s="71">
        <f t="shared" si="220"/>
        <v>2222.89</v>
      </c>
      <c r="R382" s="71">
        <f t="shared" si="220"/>
        <v>2222.89</v>
      </c>
      <c r="S382" s="71">
        <f t="shared" si="220"/>
        <v>2222.89</v>
      </c>
      <c r="T382" s="71">
        <f t="shared" si="220"/>
        <v>2222.89</v>
      </c>
      <c r="U382" s="71">
        <f t="shared" si="220"/>
        <v>2222.89</v>
      </c>
      <c r="V382" s="71">
        <f t="shared" si="220"/>
        <v>2222.89</v>
      </c>
      <c r="W382" s="71">
        <f t="shared" si="220"/>
        <v>2222.89</v>
      </c>
      <c r="X382" s="71">
        <f t="shared" si="220"/>
        <v>2222.89</v>
      </c>
      <c r="Y382" s="71">
        <f t="shared" si="220"/>
        <v>2222.89</v>
      </c>
      <c r="Z382" s="71">
        <f t="shared" si="220"/>
        <v>2222.89</v>
      </c>
      <c r="AA382" s="71">
        <f t="shared" si="220"/>
        <v>2222.89</v>
      </c>
    </row>
    <row r="383" spans="1:27" ht="12.75" hidden="1" customHeight="1" outlineLevel="1" x14ac:dyDescent="0.2">
      <c r="A383" s="163" t="s">
        <v>2025</v>
      </c>
      <c r="B383" s="94" t="s">
        <v>83</v>
      </c>
      <c r="C383" s="70" t="s">
        <v>79</v>
      </c>
      <c r="D383" s="71">
        <v>4.95</v>
      </c>
      <c r="E383" s="71">
        <v>4.95</v>
      </c>
      <c r="F383" s="71">
        <v>4.95</v>
      </c>
      <c r="G383" s="71">
        <v>4.95</v>
      </c>
      <c r="H383" s="71">
        <v>4.95</v>
      </c>
      <c r="I383" s="71">
        <v>4.95</v>
      </c>
      <c r="J383" s="71">
        <v>4.95</v>
      </c>
      <c r="K383" s="71">
        <v>4.95</v>
      </c>
      <c r="L383" s="71">
        <v>4.95</v>
      </c>
      <c r="M383" s="71">
        <v>4.95</v>
      </c>
      <c r="N383" s="71">
        <v>4.95</v>
      </c>
      <c r="O383" s="71">
        <v>4.95</v>
      </c>
      <c r="P383" s="71">
        <v>4.95</v>
      </c>
      <c r="Q383" s="71">
        <v>4.95</v>
      </c>
      <c r="R383" s="71">
        <v>4.95</v>
      </c>
      <c r="S383" s="71">
        <v>4.95</v>
      </c>
      <c r="T383" s="71">
        <v>4.95</v>
      </c>
      <c r="U383" s="71">
        <v>4.95</v>
      </c>
      <c r="V383" s="71">
        <v>4.95</v>
      </c>
      <c r="W383" s="71">
        <v>4.95</v>
      </c>
      <c r="X383" s="71">
        <v>4.95</v>
      </c>
      <c r="Y383" s="71">
        <v>4.95</v>
      </c>
      <c r="Z383" s="71">
        <v>4.95</v>
      </c>
      <c r="AA383" s="71">
        <v>4.95</v>
      </c>
    </row>
    <row r="384" spans="1:27" ht="12.75" hidden="1" customHeight="1" outlineLevel="1" x14ac:dyDescent="0.2">
      <c r="A384" s="163" t="s">
        <v>2026</v>
      </c>
      <c r="B384" s="94" t="s">
        <v>81</v>
      </c>
      <c r="C384" s="70" t="s">
        <v>79</v>
      </c>
      <c r="D384" s="71">
        <f>$D$11</f>
        <v>330.69</v>
      </c>
      <c r="E384" s="71">
        <f t="shared" ref="E384:AA384" si="221">$D$11</f>
        <v>330.69</v>
      </c>
      <c r="F384" s="71">
        <f t="shared" si="221"/>
        <v>330.69</v>
      </c>
      <c r="G384" s="71">
        <f t="shared" si="221"/>
        <v>330.69</v>
      </c>
      <c r="H384" s="71">
        <f t="shared" si="221"/>
        <v>330.69</v>
      </c>
      <c r="I384" s="71">
        <f t="shared" si="221"/>
        <v>330.69</v>
      </c>
      <c r="J384" s="71">
        <f t="shared" si="221"/>
        <v>330.69</v>
      </c>
      <c r="K384" s="71">
        <f t="shared" si="221"/>
        <v>330.69</v>
      </c>
      <c r="L384" s="71">
        <f t="shared" si="221"/>
        <v>330.69</v>
      </c>
      <c r="M384" s="71">
        <f t="shared" si="221"/>
        <v>330.69</v>
      </c>
      <c r="N384" s="71">
        <f t="shared" si="221"/>
        <v>330.69</v>
      </c>
      <c r="O384" s="71">
        <f t="shared" si="221"/>
        <v>330.69</v>
      </c>
      <c r="P384" s="71">
        <f t="shared" si="221"/>
        <v>330.69</v>
      </c>
      <c r="Q384" s="71">
        <f t="shared" si="221"/>
        <v>330.69</v>
      </c>
      <c r="R384" s="71">
        <f t="shared" si="221"/>
        <v>330.69</v>
      </c>
      <c r="S384" s="71">
        <f t="shared" si="221"/>
        <v>330.69</v>
      </c>
      <c r="T384" s="71">
        <f t="shared" si="221"/>
        <v>330.69</v>
      </c>
      <c r="U384" s="71">
        <f t="shared" si="221"/>
        <v>330.69</v>
      </c>
      <c r="V384" s="71">
        <f t="shared" si="221"/>
        <v>330.69</v>
      </c>
      <c r="W384" s="71">
        <f t="shared" si="221"/>
        <v>330.69</v>
      </c>
      <c r="X384" s="71">
        <f t="shared" si="221"/>
        <v>330.69</v>
      </c>
      <c r="Y384" s="71">
        <f t="shared" si="221"/>
        <v>330.69</v>
      </c>
      <c r="Z384" s="71">
        <f t="shared" si="221"/>
        <v>330.69</v>
      </c>
      <c r="AA384" s="71">
        <f t="shared" si="221"/>
        <v>330.69</v>
      </c>
    </row>
    <row r="385" spans="1:27" ht="12.75" customHeight="1" collapsed="1" x14ac:dyDescent="0.2">
      <c r="A385" s="162" t="s">
        <v>2027</v>
      </c>
      <c r="B385" s="54" t="str">
        <f>"13"&amp;"."&amp;$B$800&amp;"."&amp;$B$801</f>
        <v>13.05.2023</v>
      </c>
      <c r="C385" s="134" t="s">
        <v>76</v>
      </c>
      <c r="D385" s="135">
        <f>ROUND(((D386+D387+D389+D388)/1000),5)</f>
        <v>4.0808</v>
      </c>
      <c r="E385" s="135">
        <f>ROUND(((E386+E387+E389+E388)/1000),5)</f>
        <v>3.8140000000000001</v>
      </c>
      <c r="F385" s="135">
        <f>ROUND(((F386+F387+F389+F388)/1000),5)</f>
        <v>3.67374</v>
      </c>
      <c r="G385" s="135">
        <f t="shared" ref="G385:AA385" si="222">ROUND(((G386+G387+G389+G388)/1000),5)</f>
        <v>3.63829</v>
      </c>
      <c r="H385" s="135">
        <f t="shared" si="222"/>
        <v>3.63354</v>
      </c>
      <c r="I385" s="135">
        <f t="shared" si="222"/>
        <v>3.6375000000000002</v>
      </c>
      <c r="J385" s="135">
        <f t="shared" si="222"/>
        <v>3.76363</v>
      </c>
      <c r="K385" s="135">
        <f t="shared" si="222"/>
        <v>3.9435899999999999</v>
      </c>
      <c r="L385" s="135">
        <f t="shared" si="222"/>
        <v>4.1380600000000003</v>
      </c>
      <c r="M385" s="135">
        <f t="shared" si="222"/>
        <v>4.4172799999999999</v>
      </c>
      <c r="N385" s="135">
        <f t="shared" si="222"/>
        <v>4.4487100000000002</v>
      </c>
      <c r="O385" s="135">
        <f t="shared" si="222"/>
        <v>4.4510300000000003</v>
      </c>
      <c r="P385" s="135">
        <f t="shared" si="222"/>
        <v>4.4384100000000002</v>
      </c>
      <c r="Q385" s="135">
        <f t="shared" si="222"/>
        <v>4.4353100000000003</v>
      </c>
      <c r="R385" s="135">
        <f t="shared" si="222"/>
        <v>4.43119</v>
      </c>
      <c r="S385" s="135">
        <f t="shared" si="222"/>
        <v>4.4165299999999998</v>
      </c>
      <c r="T385" s="135">
        <f t="shared" si="222"/>
        <v>4.3624499999999999</v>
      </c>
      <c r="U385" s="135">
        <f t="shared" si="222"/>
        <v>4.4499700000000004</v>
      </c>
      <c r="V385" s="135">
        <f t="shared" si="222"/>
        <v>4.4970499999999998</v>
      </c>
      <c r="W385" s="135">
        <f t="shared" si="222"/>
        <v>4.5325600000000001</v>
      </c>
      <c r="X385" s="135">
        <f t="shared" si="222"/>
        <v>4.6990699999999999</v>
      </c>
      <c r="Y385" s="135">
        <f t="shared" si="222"/>
        <v>4.7039799999999996</v>
      </c>
      <c r="Z385" s="135">
        <f t="shared" si="222"/>
        <v>4.4832200000000002</v>
      </c>
      <c r="AA385" s="135">
        <f t="shared" si="222"/>
        <v>4.1547700000000001</v>
      </c>
    </row>
    <row r="386" spans="1:27" ht="12.75" hidden="1" customHeight="1" outlineLevel="1" x14ac:dyDescent="0.2">
      <c r="A386" s="163" t="s">
        <v>2028</v>
      </c>
      <c r="B386" s="94" t="s">
        <v>238</v>
      </c>
      <c r="C386" s="70" t="s">
        <v>79</v>
      </c>
      <c r="D386" s="71">
        <v>1522.27</v>
      </c>
      <c r="E386" s="71">
        <v>1255.47</v>
      </c>
      <c r="F386" s="71">
        <v>1115.21</v>
      </c>
      <c r="G386" s="71">
        <v>1079.76</v>
      </c>
      <c r="H386" s="71">
        <v>1075.01</v>
      </c>
      <c r="I386" s="71">
        <v>1078.97</v>
      </c>
      <c r="J386" s="71">
        <v>1205.0999999999999</v>
      </c>
      <c r="K386" s="71">
        <v>1385.06</v>
      </c>
      <c r="L386" s="71">
        <v>1579.53</v>
      </c>
      <c r="M386" s="71">
        <v>1858.75</v>
      </c>
      <c r="N386" s="71">
        <v>1890.18</v>
      </c>
      <c r="O386" s="71">
        <v>1892.5</v>
      </c>
      <c r="P386" s="71">
        <v>1879.88</v>
      </c>
      <c r="Q386" s="71">
        <v>1876.78</v>
      </c>
      <c r="R386" s="71">
        <v>1872.66</v>
      </c>
      <c r="S386" s="71">
        <v>1858</v>
      </c>
      <c r="T386" s="71">
        <v>1803.92</v>
      </c>
      <c r="U386" s="71">
        <v>1891.44</v>
      </c>
      <c r="V386" s="71">
        <v>1938.52</v>
      </c>
      <c r="W386" s="71">
        <v>1974.03</v>
      </c>
      <c r="X386" s="71">
        <v>2140.54</v>
      </c>
      <c r="Y386" s="71">
        <v>2145.4499999999998</v>
      </c>
      <c r="Z386" s="71">
        <v>1924.69</v>
      </c>
      <c r="AA386" s="71">
        <v>1596.24</v>
      </c>
    </row>
    <row r="387" spans="1:27" ht="12.75" hidden="1" customHeight="1" outlineLevel="1" x14ac:dyDescent="0.2">
      <c r="A387" s="163" t="s">
        <v>2029</v>
      </c>
      <c r="B387" s="94" t="s">
        <v>90</v>
      </c>
      <c r="C387" s="70" t="s">
        <v>79</v>
      </c>
      <c r="D387" s="71">
        <f>$D$327</f>
        <v>2222.89</v>
      </c>
      <c r="E387" s="71">
        <f t="shared" ref="E387:AA387" si="223">$D$327</f>
        <v>2222.89</v>
      </c>
      <c r="F387" s="71">
        <f t="shared" si="223"/>
        <v>2222.89</v>
      </c>
      <c r="G387" s="71">
        <f t="shared" si="223"/>
        <v>2222.89</v>
      </c>
      <c r="H387" s="71">
        <f t="shared" si="223"/>
        <v>2222.89</v>
      </c>
      <c r="I387" s="71">
        <f t="shared" si="223"/>
        <v>2222.89</v>
      </c>
      <c r="J387" s="71">
        <f t="shared" si="223"/>
        <v>2222.89</v>
      </c>
      <c r="K387" s="71">
        <f t="shared" si="223"/>
        <v>2222.89</v>
      </c>
      <c r="L387" s="71">
        <f t="shared" si="223"/>
        <v>2222.89</v>
      </c>
      <c r="M387" s="71">
        <f t="shared" si="223"/>
        <v>2222.89</v>
      </c>
      <c r="N387" s="71">
        <f t="shared" si="223"/>
        <v>2222.89</v>
      </c>
      <c r="O387" s="71">
        <f t="shared" si="223"/>
        <v>2222.89</v>
      </c>
      <c r="P387" s="71">
        <f t="shared" si="223"/>
        <v>2222.89</v>
      </c>
      <c r="Q387" s="71">
        <f t="shared" si="223"/>
        <v>2222.89</v>
      </c>
      <c r="R387" s="71">
        <f t="shared" si="223"/>
        <v>2222.89</v>
      </c>
      <c r="S387" s="71">
        <f t="shared" si="223"/>
        <v>2222.89</v>
      </c>
      <c r="T387" s="71">
        <f t="shared" si="223"/>
        <v>2222.89</v>
      </c>
      <c r="U387" s="71">
        <f t="shared" si="223"/>
        <v>2222.89</v>
      </c>
      <c r="V387" s="71">
        <f t="shared" si="223"/>
        <v>2222.89</v>
      </c>
      <c r="W387" s="71">
        <f t="shared" si="223"/>
        <v>2222.89</v>
      </c>
      <c r="X387" s="71">
        <f t="shared" si="223"/>
        <v>2222.89</v>
      </c>
      <c r="Y387" s="71">
        <f t="shared" si="223"/>
        <v>2222.89</v>
      </c>
      <c r="Z387" s="71">
        <f t="shared" si="223"/>
        <v>2222.89</v>
      </c>
      <c r="AA387" s="71">
        <f t="shared" si="223"/>
        <v>2222.89</v>
      </c>
    </row>
    <row r="388" spans="1:27" ht="12.75" hidden="1" customHeight="1" outlineLevel="1" x14ac:dyDescent="0.2">
      <c r="A388" s="163" t="s">
        <v>2030</v>
      </c>
      <c r="B388" s="94" t="s">
        <v>83</v>
      </c>
      <c r="C388" s="70" t="s">
        <v>79</v>
      </c>
      <c r="D388" s="71">
        <v>4.95</v>
      </c>
      <c r="E388" s="71">
        <v>4.95</v>
      </c>
      <c r="F388" s="71">
        <v>4.95</v>
      </c>
      <c r="G388" s="71">
        <v>4.95</v>
      </c>
      <c r="H388" s="71">
        <v>4.95</v>
      </c>
      <c r="I388" s="71">
        <v>4.95</v>
      </c>
      <c r="J388" s="71">
        <v>4.95</v>
      </c>
      <c r="K388" s="71">
        <v>4.95</v>
      </c>
      <c r="L388" s="71">
        <v>4.95</v>
      </c>
      <c r="M388" s="71">
        <v>4.95</v>
      </c>
      <c r="N388" s="71">
        <v>4.95</v>
      </c>
      <c r="O388" s="71">
        <v>4.95</v>
      </c>
      <c r="P388" s="71">
        <v>4.95</v>
      </c>
      <c r="Q388" s="71">
        <v>4.95</v>
      </c>
      <c r="R388" s="71">
        <v>4.95</v>
      </c>
      <c r="S388" s="71">
        <v>4.95</v>
      </c>
      <c r="T388" s="71">
        <v>4.95</v>
      </c>
      <c r="U388" s="71">
        <v>4.95</v>
      </c>
      <c r="V388" s="71">
        <v>4.95</v>
      </c>
      <c r="W388" s="71">
        <v>4.95</v>
      </c>
      <c r="X388" s="71">
        <v>4.95</v>
      </c>
      <c r="Y388" s="71">
        <v>4.95</v>
      </c>
      <c r="Z388" s="71">
        <v>4.95</v>
      </c>
      <c r="AA388" s="71">
        <v>4.95</v>
      </c>
    </row>
    <row r="389" spans="1:27" ht="12.75" hidden="1" customHeight="1" outlineLevel="1" x14ac:dyDescent="0.2">
      <c r="A389" s="163" t="s">
        <v>2031</v>
      </c>
      <c r="B389" s="94" t="s">
        <v>81</v>
      </c>
      <c r="C389" s="70" t="s">
        <v>79</v>
      </c>
      <c r="D389" s="71">
        <f>$D$11</f>
        <v>330.69</v>
      </c>
      <c r="E389" s="71">
        <f t="shared" ref="E389:AA389" si="224">$D$11</f>
        <v>330.69</v>
      </c>
      <c r="F389" s="71">
        <f t="shared" si="224"/>
        <v>330.69</v>
      </c>
      <c r="G389" s="71">
        <f t="shared" si="224"/>
        <v>330.69</v>
      </c>
      <c r="H389" s="71">
        <f t="shared" si="224"/>
        <v>330.69</v>
      </c>
      <c r="I389" s="71">
        <f t="shared" si="224"/>
        <v>330.69</v>
      </c>
      <c r="J389" s="71">
        <f t="shared" si="224"/>
        <v>330.69</v>
      </c>
      <c r="K389" s="71">
        <f t="shared" si="224"/>
        <v>330.69</v>
      </c>
      <c r="L389" s="71">
        <f t="shared" si="224"/>
        <v>330.69</v>
      </c>
      <c r="M389" s="71">
        <f t="shared" si="224"/>
        <v>330.69</v>
      </c>
      <c r="N389" s="71">
        <f t="shared" si="224"/>
        <v>330.69</v>
      </c>
      <c r="O389" s="71">
        <f t="shared" si="224"/>
        <v>330.69</v>
      </c>
      <c r="P389" s="71">
        <f t="shared" si="224"/>
        <v>330.69</v>
      </c>
      <c r="Q389" s="71">
        <f t="shared" si="224"/>
        <v>330.69</v>
      </c>
      <c r="R389" s="71">
        <f t="shared" si="224"/>
        <v>330.69</v>
      </c>
      <c r="S389" s="71">
        <f t="shared" si="224"/>
        <v>330.69</v>
      </c>
      <c r="T389" s="71">
        <f t="shared" si="224"/>
        <v>330.69</v>
      </c>
      <c r="U389" s="71">
        <f t="shared" si="224"/>
        <v>330.69</v>
      </c>
      <c r="V389" s="71">
        <f t="shared" si="224"/>
        <v>330.69</v>
      </c>
      <c r="W389" s="71">
        <f t="shared" si="224"/>
        <v>330.69</v>
      </c>
      <c r="X389" s="71">
        <f t="shared" si="224"/>
        <v>330.69</v>
      </c>
      <c r="Y389" s="71">
        <f t="shared" si="224"/>
        <v>330.69</v>
      </c>
      <c r="Z389" s="71">
        <f t="shared" si="224"/>
        <v>330.69</v>
      </c>
      <c r="AA389" s="71">
        <f t="shared" si="224"/>
        <v>330.69</v>
      </c>
    </row>
    <row r="390" spans="1:27" ht="12.75" customHeight="1" collapsed="1" x14ac:dyDescent="0.2">
      <c r="A390" s="162" t="s">
        <v>2032</v>
      </c>
      <c r="B390" s="54" t="str">
        <f>"14"&amp;"."&amp;$B$800&amp;"."&amp;$B$801</f>
        <v>14.05.2023</v>
      </c>
      <c r="C390" s="134" t="s">
        <v>76</v>
      </c>
      <c r="D390" s="135">
        <f>ROUND(((D391+D392+D394+D393)/1000),5)</f>
        <v>3.9199299999999999</v>
      </c>
      <c r="E390" s="135">
        <f>ROUND(((E391+E392+E394+E393)/1000),5)</f>
        <v>3.7160099999999998</v>
      </c>
      <c r="F390" s="135">
        <f>ROUND(((F391+F392+F394+F393)/1000),5)</f>
        <v>3.6351399999999998</v>
      </c>
      <c r="G390" s="135">
        <f t="shared" ref="G390:AA390" si="225">ROUND(((G391+G392+G394+G393)/1000),5)</f>
        <v>3.6239599999999998</v>
      </c>
      <c r="H390" s="135">
        <f t="shared" si="225"/>
        <v>3.60684</v>
      </c>
      <c r="I390" s="135">
        <f t="shared" si="225"/>
        <v>3.5223800000000001</v>
      </c>
      <c r="J390" s="135">
        <f t="shared" si="225"/>
        <v>3.4917500000000001</v>
      </c>
      <c r="K390" s="135">
        <f t="shared" si="225"/>
        <v>3.6884899999999998</v>
      </c>
      <c r="L390" s="135">
        <f t="shared" si="225"/>
        <v>3.9633099999999999</v>
      </c>
      <c r="M390" s="135">
        <f t="shared" si="225"/>
        <v>4.1282699999999997</v>
      </c>
      <c r="N390" s="135">
        <f t="shared" si="225"/>
        <v>4.2217599999999997</v>
      </c>
      <c r="O390" s="135">
        <f t="shared" si="225"/>
        <v>4.2290599999999996</v>
      </c>
      <c r="P390" s="135">
        <f t="shared" si="225"/>
        <v>4.22499</v>
      </c>
      <c r="Q390" s="135">
        <f t="shared" si="225"/>
        <v>4.2248799999999997</v>
      </c>
      <c r="R390" s="135">
        <f t="shared" si="225"/>
        <v>4.2225900000000003</v>
      </c>
      <c r="S390" s="135">
        <f t="shared" si="225"/>
        <v>4.2210599999999996</v>
      </c>
      <c r="T390" s="135">
        <f t="shared" si="225"/>
        <v>4.2390499999999998</v>
      </c>
      <c r="U390" s="135">
        <f t="shared" si="225"/>
        <v>4.2106399999999997</v>
      </c>
      <c r="V390" s="135">
        <f t="shared" si="225"/>
        <v>4.2365399999999998</v>
      </c>
      <c r="W390" s="135">
        <f t="shared" si="225"/>
        <v>4.4221899999999996</v>
      </c>
      <c r="X390" s="135">
        <f t="shared" si="225"/>
        <v>4.5823299999999998</v>
      </c>
      <c r="Y390" s="135">
        <f t="shared" si="225"/>
        <v>4.5917700000000004</v>
      </c>
      <c r="Z390" s="135">
        <f t="shared" si="225"/>
        <v>4.2596400000000001</v>
      </c>
      <c r="AA390" s="135">
        <f t="shared" si="225"/>
        <v>4.0740299999999996</v>
      </c>
    </row>
    <row r="391" spans="1:27" ht="12.75" hidden="1" customHeight="1" outlineLevel="1" x14ac:dyDescent="0.2">
      <c r="A391" s="163" t="s">
        <v>2033</v>
      </c>
      <c r="B391" s="94" t="s">
        <v>238</v>
      </c>
      <c r="C391" s="70" t="s">
        <v>79</v>
      </c>
      <c r="D391" s="71">
        <v>1361.4</v>
      </c>
      <c r="E391" s="71">
        <v>1157.48</v>
      </c>
      <c r="F391" s="71">
        <v>1076.6099999999999</v>
      </c>
      <c r="G391" s="71">
        <v>1065.43</v>
      </c>
      <c r="H391" s="71">
        <v>1048.31</v>
      </c>
      <c r="I391" s="71">
        <v>963.85</v>
      </c>
      <c r="J391" s="71">
        <v>933.22</v>
      </c>
      <c r="K391" s="71">
        <v>1129.96</v>
      </c>
      <c r="L391" s="71">
        <v>1404.78</v>
      </c>
      <c r="M391" s="71">
        <v>1569.74</v>
      </c>
      <c r="N391" s="71">
        <v>1663.23</v>
      </c>
      <c r="O391" s="71">
        <v>1670.53</v>
      </c>
      <c r="P391" s="71">
        <v>1666.46</v>
      </c>
      <c r="Q391" s="71">
        <v>1666.35</v>
      </c>
      <c r="R391" s="71">
        <v>1664.06</v>
      </c>
      <c r="S391" s="71">
        <v>1662.53</v>
      </c>
      <c r="T391" s="71">
        <v>1680.52</v>
      </c>
      <c r="U391" s="71">
        <v>1652.11</v>
      </c>
      <c r="V391" s="71">
        <v>1678.01</v>
      </c>
      <c r="W391" s="71">
        <v>1863.66</v>
      </c>
      <c r="X391" s="71">
        <v>2023.8</v>
      </c>
      <c r="Y391" s="71">
        <v>2033.24</v>
      </c>
      <c r="Z391" s="71">
        <v>1701.11</v>
      </c>
      <c r="AA391" s="71">
        <v>1515.5</v>
      </c>
    </row>
    <row r="392" spans="1:27" ht="12.75" hidden="1" customHeight="1" outlineLevel="1" x14ac:dyDescent="0.2">
      <c r="A392" s="163" t="s">
        <v>2034</v>
      </c>
      <c r="B392" s="94" t="s">
        <v>90</v>
      </c>
      <c r="C392" s="70" t="s">
        <v>79</v>
      </c>
      <c r="D392" s="71">
        <f>$D$327</f>
        <v>2222.89</v>
      </c>
      <c r="E392" s="71">
        <f t="shared" ref="E392:AA392" si="226">$D$327</f>
        <v>2222.89</v>
      </c>
      <c r="F392" s="71">
        <f t="shared" si="226"/>
        <v>2222.89</v>
      </c>
      <c r="G392" s="71">
        <f t="shared" si="226"/>
        <v>2222.89</v>
      </c>
      <c r="H392" s="71">
        <f t="shared" si="226"/>
        <v>2222.89</v>
      </c>
      <c r="I392" s="71">
        <f t="shared" si="226"/>
        <v>2222.89</v>
      </c>
      <c r="J392" s="71">
        <f t="shared" si="226"/>
        <v>2222.89</v>
      </c>
      <c r="K392" s="71">
        <f t="shared" si="226"/>
        <v>2222.89</v>
      </c>
      <c r="L392" s="71">
        <f t="shared" si="226"/>
        <v>2222.89</v>
      </c>
      <c r="M392" s="71">
        <f t="shared" si="226"/>
        <v>2222.89</v>
      </c>
      <c r="N392" s="71">
        <f t="shared" si="226"/>
        <v>2222.89</v>
      </c>
      <c r="O392" s="71">
        <f t="shared" si="226"/>
        <v>2222.89</v>
      </c>
      <c r="P392" s="71">
        <f t="shared" si="226"/>
        <v>2222.89</v>
      </c>
      <c r="Q392" s="71">
        <f t="shared" si="226"/>
        <v>2222.89</v>
      </c>
      <c r="R392" s="71">
        <f t="shared" si="226"/>
        <v>2222.89</v>
      </c>
      <c r="S392" s="71">
        <f t="shared" si="226"/>
        <v>2222.89</v>
      </c>
      <c r="T392" s="71">
        <f t="shared" si="226"/>
        <v>2222.89</v>
      </c>
      <c r="U392" s="71">
        <f t="shared" si="226"/>
        <v>2222.89</v>
      </c>
      <c r="V392" s="71">
        <f t="shared" si="226"/>
        <v>2222.89</v>
      </c>
      <c r="W392" s="71">
        <f t="shared" si="226"/>
        <v>2222.89</v>
      </c>
      <c r="X392" s="71">
        <f t="shared" si="226"/>
        <v>2222.89</v>
      </c>
      <c r="Y392" s="71">
        <f t="shared" si="226"/>
        <v>2222.89</v>
      </c>
      <c r="Z392" s="71">
        <f t="shared" si="226"/>
        <v>2222.89</v>
      </c>
      <c r="AA392" s="71">
        <f t="shared" si="226"/>
        <v>2222.89</v>
      </c>
    </row>
    <row r="393" spans="1:27" ht="12.75" hidden="1" customHeight="1" outlineLevel="1" x14ac:dyDescent="0.2">
      <c r="A393" s="163" t="s">
        <v>2035</v>
      </c>
      <c r="B393" s="94" t="s">
        <v>83</v>
      </c>
      <c r="C393" s="70" t="s">
        <v>79</v>
      </c>
      <c r="D393" s="71">
        <v>4.95</v>
      </c>
      <c r="E393" s="71">
        <v>4.95</v>
      </c>
      <c r="F393" s="71">
        <v>4.95</v>
      </c>
      <c r="G393" s="71">
        <v>4.95</v>
      </c>
      <c r="H393" s="71">
        <v>4.95</v>
      </c>
      <c r="I393" s="71">
        <v>4.95</v>
      </c>
      <c r="J393" s="71">
        <v>4.95</v>
      </c>
      <c r="K393" s="71">
        <v>4.95</v>
      </c>
      <c r="L393" s="71">
        <v>4.95</v>
      </c>
      <c r="M393" s="71">
        <v>4.95</v>
      </c>
      <c r="N393" s="71">
        <v>4.95</v>
      </c>
      <c r="O393" s="71">
        <v>4.95</v>
      </c>
      <c r="P393" s="71">
        <v>4.95</v>
      </c>
      <c r="Q393" s="71">
        <v>4.95</v>
      </c>
      <c r="R393" s="71">
        <v>4.95</v>
      </c>
      <c r="S393" s="71">
        <v>4.95</v>
      </c>
      <c r="T393" s="71">
        <v>4.95</v>
      </c>
      <c r="U393" s="71">
        <v>4.95</v>
      </c>
      <c r="V393" s="71">
        <v>4.95</v>
      </c>
      <c r="W393" s="71">
        <v>4.95</v>
      </c>
      <c r="X393" s="71">
        <v>4.95</v>
      </c>
      <c r="Y393" s="71">
        <v>4.95</v>
      </c>
      <c r="Z393" s="71">
        <v>4.95</v>
      </c>
      <c r="AA393" s="71">
        <v>4.95</v>
      </c>
    </row>
    <row r="394" spans="1:27" ht="12.75" hidden="1" customHeight="1" outlineLevel="1" x14ac:dyDescent="0.2">
      <c r="A394" s="163" t="s">
        <v>2036</v>
      </c>
      <c r="B394" s="94" t="s">
        <v>81</v>
      </c>
      <c r="C394" s="70" t="s">
        <v>79</v>
      </c>
      <c r="D394" s="71">
        <f>$D$11</f>
        <v>330.69</v>
      </c>
      <c r="E394" s="71">
        <f t="shared" ref="E394:AA394" si="227">$D$11</f>
        <v>330.69</v>
      </c>
      <c r="F394" s="71">
        <f t="shared" si="227"/>
        <v>330.69</v>
      </c>
      <c r="G394" s="71">
        <f t="shared" si="227"/>
        <v>330.69</v>
      </c>
      <c r="H394" s="71">
        <f t="shared" si="227"/>
        <v>330.69</v>
      </c>
      <c r="I394" s="71">
        <f t="shared" si="227"/>
        <v>330.69</v>
      </c>
      <c r="J394" s="71">
        <f t="shared" si="227"/>
        <v>330.69</v>
      </c>
      <c r="K394" s="71">
        <f t="shared" si="227"/>
        <v>330.69</v>
      </c>
      <c r="L394" s="71">
        <f t="shared" si="227"/>
        <v>330.69</v>
      </c>
      <c r="M394" s="71">
        <f t="shared" si="227"/>
        <v>330.69</v>
      </c>
      <c r="N394" s="71">
        <f t="shared" si="227"/>
        <v>330.69</v>
      </c>
      <c r="O394" s="71">
        <f t="shared" si="227"/>
        <v>330.69</v>
      </c>
      <c r="P394" s="71">
        <f t="shared" si="227"/>
        <v>330.69</v>
      </c>
      <c r="Q394" s="71">
        <f t="shared" si="227"/>
        <v>330.69</v>
      </c>
      <c r="R394" s="71">
        <f t="shared" si="227"/>
        <v>330.69</v>
      </c>
      <c r="S394" s="71">
        <f t="shared" si="227"/>
        <v>330.69</v>
      </c>
      <c r="T394" s="71">
        <f t="shared" si="227"/>
        <v>330.69</v>
      </c>
      <c r="U394" s="71">
        <f t="shared" si="227"/>
        <v>330.69</v>
      </c>
      <c r="V394" s="71">
        <f t="shared" si="227"/>
        <v>330.69</v>
      </c>
      <c r="W394" s="71">
        <f t="shared" si="227"/>
        <v>330.69</v>
      </c>
      <c r="X394" s="71">
        <f t="shared" si="227"/>
        <v>330.69</v>
      </c>
      <c r="Y394" s="71">
        <f t="shared" si="227"/>
        <v>330.69</v>
      </c>
      <c r="Z394" s="71">
        <f t="shared" si="227"/>
        <v>330.69</v>
      </c>
      <c r="AA394" s="71">
        <f t="shared" si="227"/>
        <v>330.69</v>
      </c>
    </row>
    <row r="395" spans="1:27" ht="12.75" customHeight="1" collapsed="1" x14ac:dyDescent="0.2">
      <c r="A395" s="162" t="s">
        <v>2037</v>
      </c>
      <c r="B395" s="54" t="str">
        <f>"15"&amp;"."&amp;$B$800&amp;"."&amp;$B$801</f>
        <v>15.05.2023</v>
      </c>
      <c r="C395" s="134" t="s">
        <v>76</v>
      </c>
      <c r="D395" s="135">
        <f>ROUND(((D396+D397+D399+D398)/1000),5)</f>
        <v>3.8725900000000002</v>
      </c>
      <c r="E395" s="135">
        <f>ROUND(((E396+E397+E399+E398)/1000),5)</f>
        <v>3.6869700000000001</v>
      </c>
      <c r="F395" s="135">
        <f>ROUND(((F396+F397+F399+F398)/1000),5)</f>
        <v>3.62981</v>
      </c>
      <c r="G395" s="135">
        <f t="shared" ref="G395:AA395" si="228">ROUND(((G396+G397+G399+G398)/1000),5)</f>
        <v>3.6012599999999999</v>
      </c>
      <c r="H395" s="135">
        <f t="shared" si="228"/>
        <v>3.62731</v>
      </c>
      <c r="I395" s="135">
        <f t="shared" si="228"/>
        <v>3.6932900000000002</v>
      </c>
      <c r="J395" s="135">
        <f t="shared" si="228"/>
        <v>3.8944100000000001</v>
      </c>
      <c r="K395" s="135">
        <f t="shared" si="228"/>
        <v>4.1301300000000003</v>
      </c>
      <c r="L395" s="135">
        <f t="shared" si="228"/>
        <v>4.4229200000000004</v>
      </c>
      <c r="M395" s="135">
        <f t="shared" si="228"/>
        <v>4.4698599999999997</v>
      </c>
      <c r="N395" s="135">
        <f t="shared" si="228"/>
        <v>4.4719600000000002</v>
      </c>
      <c r="O395" s="135">
        <f t="shared" si="228"/>
        <v>4.4861599999999999</v>
      </c>
      <c r="P395" s="135">
        <f t="shared" si="228"/>
        <v>4.4767700000000001</v>
      </c>
      <c r="Q395" s="135">
        <f t="shared" si="228"/>
        <v>4.5090599999999998</v>
      </c>
      <c r="R395" s="135">
        <f t="shared" si="228"/>
        <v>4.4746800000000002</v>
      </c>
      <c r="S395" s="135">
        <f t="shared" si="228"/>
        <v>4.4668099999999997</v>
      </c>
      <c r="T395" s="135">
        <f t="shared" si="228"/>
        <v>4.4351799999999999</v>
      </c>
      <c r="U395" s="135">
        <f t="shared" si="228"/>
        <v>4.4157200000000003</v>
      </c>
      <c r="V395" s="135">
        <f t="shared" si="228"/>
        <v>4.3746</v>
      </c>
      <c r="W395" s="135">
        <f t="shared" si="228"/>
        <v>4.3444799999999999</v>
      </c>
      <c r="X395" s="135">
        <f t="shared" si="228"/>
        <v>4.4341600000000003</v>
      </c>
      <c r="Y395" s="135">
        <f t="shared" si="228"/>
        <v>4.4558900000000001</v>
      </c>
      <c r="Z395" s="135">
        <f t="shared" si="228"/>
        <v>4.2861399999999996</v>
      </c>
      <c r="AA395" s="135">
        <f t="shared" si="228"/>
        <v>4.0692500000000003</v>
      </c>
    </row>
    <row r="396" spans="1:27" ht="12.75" hidden="1" customHeight="1" outlineLevel="1" x14ac:dyDescent="0.2">
      <c r="A396" s="163" t="s">
        <v>2038</v>
      </c>
      <c r="B396" s="94" t="s">
        <v>238</v>
      </c>
      <c r="C396" s="70" t="s">
        <v>79</v>
      </c>
      <c r="D396" s="71">
        <v>1314.06</v>
      </c>
      <c r="E396" s="71">
        <v>1128.44</v>
      </c>
      <c r="F396" s="71">
        <v>1071.28</v>
      </c>
      <c r="G396" s="71">
        <v>1042.73</v>
      </c>
      <c r="H396" s="71">
        <v>1068.78</v>
      </c>
      <c r="I396" s="71">
        <v>1134.76</v>
      </c>
      <c r="J396" s="71">
        <v>1335.88</v>
      </c>
      <c r="K396" s="71">
        <v>1571.6</v>
      </c>
      <c r="L396" s="71">
        <v>1864.39</v>
      </c>
      <c r="M396" s="71">
        <v>1911.33</v>
      </c>
      <c r="N396" s="71">
        <v>1913.43</v>
      </c>
      <c r="O396" s="71">
        <v>1927.63</v>
      </c>
      <c r="P396" s="71">
        <v>1918.24</v>
      </c>
      <c r="Q396" s="71">
        <v>1950.53</v>
      </c>
      <c r="R396" s="71">
        <v>1916.15</v>
      </c>
      <c r="S396" s="71">
        <v>1908.28</v>
      </c>
      <c r="T396" s="71">
        <v>1876.65</v>
      </c>
      <c r="U396" s="71">
        <v>1857.19</v>
      </c>
      <c r="V396" s="71">
        <v>1816.07</v>
      </c>
      <c r="W396" s="71">
        <v>1785.95</v>
      </c>
      <c r="X396" s="71">
        <v>1875.63</v>
      </c>
      <c r="Y396" s="71">
        <v>1897.36</v>
      </c>
      <c r="Z396" s="71">
        <v>1727.61</v>
      </c>
      <c r="AA396" s="71">
        <v>1510.72</v>
      </c>
    </row>
    <row r="397" spans="1:27" ht="12.75" hidden="1" customHeight="1" outlineLevel="1" x14ac:dyDescent="0.2">
      <c r="A397" s="163" t="s">
        <v>2039</v>
      </c>
      <c r="B397" s="94" t="s">
        <v>90</v>
      </c>
      <c r="C397" s="70" t="s">
        <v>79</v>
      </c>
      <c r="D397" s="71">
        <f>$D$327</f>
        <v>2222.89</v>
      </c>
      <c r="E397" s="71">
        <f t="shared" ref="E397:AA397" si="229">$D$327</f>
        <v>2222.89</v>
      </c>
      <c r="F397" s="71">
        <f t="shared" si="229"/>
        <v>2222.89</v>
      </c>
      <c r="G397" s="71">
        <f t="shared" si="229"/>
        <v>2222.89</v>
      </c>
      <c r="H397" s="71">
        <f t="shared" si="229"/>
        <v>2222.89</v>
      </c>
      <c r="I397" s="71">
        <f t="shared" si="229"/>
        <v>2222.89</v>
      </c>
      <c r="J397" s="71">
        <f t="shared" si="229"/>
        <v>2222.89</v>
      </c>
      <c r="K397" s="71">
        <f t="shared" si="229"/>
        <v>2222.89</v>
      </c>
      <c r="L397" s="71">
        <f t="shared" si="229"/>
        <v>2222.89</v>
      </c>
      <c r="M397" s="71">
        <f t="shared" si="229"/>
        <v>2222.89</v>
      </c>
      <c r="N397" s="71">
        <f t="shared" si="229"/>
        <v>2222.89</v>
      </c>
      <c r="O397" s="71">
        <f t="shared" si="229"/>
        <v>2222.89</v>
      </c>
      <c r="P397" s="71">
        <f t="shared" si="229"/>
        <v>2222.89</v>
      </c>
      <c r="Q397" s="71">
        <f t="shared" si="229"/>
        <v>2222.89</v>
      </c>
      <c r="R397" s="71">
        <f t="shared" si="229"/>
        <v>2222.89</v>
      </c>
      <c r="S397" s="71">
        <f t="shared" si="229"/>
        <v>2222.89</v>
      </c>
      <c r="T397" s="71">
        <f t="shared" si="229"/>
        <v>2222.89</v>
      </c>
      <c r="U397" s="71">
        <f t="shared" si="229"/>
        <v>2222.89</v>
      </c>
      <c r="V397" s="71">
        <f t="shared" si="229"/>
        <v>2222.89</v>
      </c>
      <c r="W397" s="71">
        <f t="shared" si="229"/>
        <v>2222.89</v>
      </c>
      <c r="X397" s="71">
        <f t="shared" si="229"/>
        <v>2222.89</v>
      </c>
      <c r="Y397" s="71">
        <f t="shared" si="229"/>
        <v>2222.89</v>
      </c>
      <c r="Z397" s="71">
        <f t="shared" si="229"/>
        <v>2222.89</v>
      </c>
      <c r="AA397" s="71">
        <f t="shared" si="229"/>
        <v>2222.89</v>
      </c>
    </row>
    <row r="398" spans="1:27" ht="12.75" hidden="1" customHeight="1" outlineLevel="1" x14ac:dyDescent="0.2">
      <c r="A398" s="163" t="s">
        <v>2040</v>
      </c>
      <c r="B398" s="94" t="s">
        <v>83</v>
      </c>
      <c r="C398" s="70" t="s">
        <v>79</v>
      </c>
      <c r="D398" s="71">
        <v>4.95</v>
      </c>
      <c r="E398" s="71">
        <v>4.95</v>
      </c>
      <c r="F398" s="71">
        <v>4.95</v>
      </c>
      <c r="G398" s="71">
        <v>4.95</v>
      </c>
      <c r="H398" s="71">
        <v>4.95</v>
      </c>
      <c r="I398" s="71">
        <v>4.95</v>
      </c>
      <c r="J398" s="71">
        <v>4.95</v>
      </c>
      <c r="K398" s="71">
        <v>4.95</v>
      </c>
      <c r="L398" s="71">
        <v>4.95</v>
      </c>
      <c r="M398" s="71">
        <v>4.95</v>
      </c>
      <c r="N398" s="71">
        <v>4.95</v>
      </c>
      <c r="O398" s="71">
        <v>4.95</v>
      </c>
      <c r="P398" s="71">
        <v>4.95</v>
      </c>
      <c r="Q398" s="71">
        <v>4.95</v>
      </c>
      <c r="R398" s="71">
        <v>4.95</v>
      </c>
      <c r="S398" s="71">
        <v>4.95</v>
      </c>
      <c r="T398" s="71">
        <v>4.95</v>
      </c>
      <c r="U398" s="71">
        <v>4.95</v>
      </c>
      <c r="V398" s="71">
        <v>4.95</v>
      </c>
      <c r="W398" s="71">
        <v>4.95</v>
      </c>
      <c r="X398" s="71">
        <v>4.95</v>
      </c>
      <c r="Y398" s="71">
        <v>4.95</v>
      </c>
      <c r="Z398" s="71">
        <v>4.95</v>
      </c>
      <c r="AA398" s="71">
        <v>4.95</v>
      </c>
    </row>
    <row r="399" spans="1:27" ht="12.75" hidden="1" customHeight="1" outlineLevel="1" x14ac:dyDescent="0.2">
      <c r="A399" s="163" t="s">
        <v>2041</v>
      </c>
      <c r="B399" s="94" t="s">
        <v>81</v>
      </c>
      <c r="C399" s="70" t="s">
        <v>79</v>
      </c>
      <c r="D399" s="71">
        <f>$D$11</f>
        <v>330.69</v>
      </c>
      <c r="E399" s="71">
        <f t="shared" ref="E399:AA399" si="230">$D$11</f>
        <v>330.69</v>
      </c>
      <c r="F399" s="71">
        <f t="shared" si="230"/>
        <v>330.69</v>
      </c>
      <c r="G399" s="71">
        <f t="shared" si="230"/>
        <v>330.69</v>
      </c>
      <c r="H399" s="71">
        <f t="shared" si="230"/>
        <v>330.69</v>
      </c>
      <c r="I399" s="71">
        <f t="shared" si="230"/>
        <v>330.69</v>
      </c>
      <c r="J399" s="71">
        <f t="shared" si="230"/>
        <v>330.69</v>
      </c>
      <c r="K399" s="71">
        <f t="shared" si="230"/>
        <v>330.69</v>
      </c>
      <c r="L399" s="71">
        <f t="shared" si="230"/>
        <v>330.69</v>
      </c>
      <c r="M399" s="71">
        <f t="shared" si="230"/>
        <v>330.69</v>
      </c>
      <c r="N399" s="71">
        <f t="shared" si="230"/>
        <v>330.69</v>
      </c>
      <c r="O399" s="71">
        <f t="shared" si="230"/>
        <v>330.69</v>
      </c>
      <c r="P399" s="71">
        <f t="shared" si="230"/>
        <v>330.69</v>
      </c>
      <c r="Q399" s="71">
        <f t="shared" si="230"/>
        <v>330.69</v>
      </c>
      <c r="R399" s="71">
        <f t="shared" si="230"/>
        <v>330.69</v>
      </c>
      <c r="S399" s="71">
        <f t="shared" si="230"/>
        <v>330.69</v>
      </c>
      <c r="T399" s="71">
        <f t="shared" si="230"/>
        <v>330.69</v>
      </c>
      <c r="U399" s="71">
        <f t="shared" si="230"/>
        <v>330.69</v>
      </c>
      <c r="V399" s="71">
        <f t="shared" si="230"/>
        <v>330.69</v>
      </c>
      <c r="W399" s="71">
        <f t="shared" si="230"/>
        <v>330.69</v>
      </c>
      <c r="X399" s="71">
        <f t="shared" si="230"/>
        <v>330.69</v>
      </c>
      <c r="Y399" s="71">
        <f t="shared" si="230"/>
        <v>330.69</v>
      </c>
      <c r="Z399" s="71">
        <f t="shared" si="230"/>
        <v>330.69</v>
      </c>
      <c r="AA399" s="71">
        <f t="shared" si="230"/>
        <v>330.69</v>
      </c>
    </row>
    <row r="400" spans="1:27" ht="12.75" customHeight="1" collapsed="1" x14ac:dyDescent="0.2">
      <c r="A400" s="162" t="s">
        <v>2042</v>
      </c>
      <c r="B400" s="54" t="str">
        <f>"16"&amp;"."&amp;$B$800&amp;"."&amp;$B$801</f>
        <v>16.05.2023</v>
      </c>
      <c r="C400" s="134" t="s">
        <v>76</v>
      </c>
      <c r="D400" s="135">
        <f>ROUND(((D401+D402+D404+D403)/1000),5)</f>
        <v>3.8174999999999999</v>
      </c>
      <c r="E400" s="135">
        <f>ROUND(((E401+E402+E404+E403)/1000),5)</f>
        <v>3.72044</v>
      </c>
      <c r="F400" s="135">
        <f>ROUND(((F401+F402+F404+F403)/1000),5)</f>
        <v>3.6346400000000001</v>
      </c>
      <c r="G400" s="135">
        <f t="shared" ref="G400:AA400" si="231">ROUND(((G401+G402+G404+G403)/1000),5)</f>
        <v>3.6208300000000002</v>
      </c>
      <c r="H400" s="135">
        <f t="shared" si="231"/>
        <v>3.63306</v>
      </c>
      <c r="I400" s="135">
        <f t="shared" si="231"/>
        <v>3.76457</v>
      </c>
      <c r="J400" s="135">
        <f t="shared" si="231"/>
        <v>3.9475500000000001</v>
      </c>
      <c r="K400" s="135">
        <f t="shared" si="231"/>
        <v>4.13368</v>
      </c>
      <c r="L400" s="135">
        <f t="shared" si="231"/>
        <v>4.3382100000000001</v>
      </c>
      <c r="M400" s="135">
        <f t="shared" si="231"/>
        <v>4.5237400000000001</v>
      </c>
      <c r="N400" s="135">
        <f t="shared" si="231"/>
        <v>4.5187900000000001</v>
      </c>
      <c r="O400" s="135">
        <f t="shared" si="231"/>
        <v>4.4177</v>
      </c>
      <c r="P400" s="135">
        <f t="shared" si="231"/>
        <v>4.4282199999999996</v>
      </c>
      <c r="Q400" s="135">
        <f t="shared" si="231"/>
        <v>4.4539499999999999</v>
      </c>
      <c r="R400" s="135">
        <f t="shared" si="231"/>
        <v>4.4512900000000002</v>
      </c>
      <c r="S400" s="135">
        <f t="shared" si="231"/>
        <v>4.4181499999999998</v>
      </c>
      <c r="T400" s="135">
        <f t="shared" si="231"/>
        <v>4.3160100000000003</v>
      </c>
      <c r="U400" s="135">
        <f t="shared" si="231"/>
        <v>4.2725999999999997</v>
      </c>
      <c r="V400" s="135">
        <f t="shared" si="231"/>
        <v>4.2679600000000004</v>
      </c>
      <c r="W400" s="135">
        <f t="shared" si="231"/>
        <v>4.2801799999999997</v>
      </c>
      <c r="X400" s="135">
        <f t="shared" si="231"/>
        <v>4.4697500000000003</v>
      </c>
      <c r="Y400" s="135">
        <f t="shared" si="231"/>
        <v>4.4474600000000004</v>
      </c>
      <c r="Z400" s="135">
        <f t="shared" si="231"/>
        <v>4.2198900000000004</v>
      </c>
      <c r="AA400" s="135">
        <f t="shared" si="231"/>
        <v>4.0088699999999999</v>
      </c>
    </row>
    <row r="401" spans="1:27" ht="12.75" hidden="1" customHeight="1" outlineLevel="1" x14ac:dyDescent="0.2">
      <c r="A401" s="163" t="s">
        <v>2043</v>
      </c>
      <c r="B401" s="94" t="s">
        <v>238</v>
      </c>
      <c r="C401" s="70" t="s">
        <v>79</v>
      </c>
      <c r="D401" s="71">
        <v>1258.97</v>
      </c>
      <c r="E401" s="71">
        <v>1161.9100000000001</v>
      </c>
      <c r="F401" s="71">
        <v>1076.1099999999999</v>
      </c>
      <c r="G401" s="71">
        <v>1062.3</v>
      </c>
      <c r="H401" s="71">
        <v>1074.53</v>
      </c>
      <c r="I401" s="71">
        <v>1206.04</v>
      </c>
      <c r="J401" s="71">
        <v>1389.02</v>
      </c>
      <c r="K401" s="71">
        <v>1575.15</v>
      </c>
      <c r="L401" s="71">
        <v>1779.68</v>
      </c>
      <c r="M401" s="71">
        <v>1965.21</v>
      </c>
      <c r="N401" s="71">
        <v>1960.26</v>
      </c>
      <c r="O401" s="71">
        <v>1859.17</v>
      </c>
      <c r="P401" s="71">
        <v>1869.69</v>
      </c>
      <c r="Q401" s="71">
        <v>1895.42</v>
      </c>
      <c r="R401" s="71">
        <v>1892.76</v>
      </c>
      <c r="S401" s="71">
        <v>1859.62</v>
      </c>
      <c r="T401" s="71">
        <v>1757.48</v>
      </c>
      <c r="U401" s="71">
        <v>1714.07</v>
      </c>
      <c r="V401" s="71">
        <v>1709.43</v>
      </c>
      <c r="W401" s="71">
        <v>1721.65</v>
      </c>
      <c r="X401" s="71">
        <v>1911.22</v>
      </c>
      <c r="Y401" s="71">
        <v>1888.93</v>
      </c>
      <c r="Z401" s="71">
        <v>1661.36</v>
      </c>
      <c r="AA401" s="71">
        <v>1450.34</v>
      </c>
    </row>
    <row r="402" spans="1:27" ht="12.75" hidden="1" customHeight="1" outlineLevel="1" x14ac:dyDescent="0.2">
      <c r="A402" s="163" t="s">
        <v>2044</v>
      </c>
      <c r="B402" s="94" t="s">
        <v>90</v>
      </c>
      <c r="C402" s="70" t="s">
        <v>79</v>
      </c>
      <c r="D402" s="71">
        <f>$D$327</f>
        <v>2222.89</v>
      </c>
      <c r="E402" s="71">
        <f t="shared" ref="E402:AA402" si="232">$D$327</f>
        <v>2222.89</v>
      </c>
      <c r="F402" s="71">
        <f t="shared" si="232"/>
        <v>2222.89</v>
      </c>
      <c r="G402" s="71">
        <f t="shared" si="232"/>
        <v>2222.89</v>
      </c>
      <c r="H402" s="71">
        <f t="shared" si="232"/>
        <v>2222.89</v>
      </c>
      <c r="I402" s="71">
        <f t="shared" si="232"/>
        <v>2222.89</v>
      </c>
      <c r="J402" s="71">
        <f t="shared" si="232"/>
        <v>2222.89</v>
      </c>
      <c r="K402" s="71">
        <f t="shared" si="232"/>
        <v>2222.89</v>
      </c>
      <c r="L402" s="71">
        <f t="shared" si="232"/>
        <v>2222.89</v>
      </c>
      <c r="M402" s="71">
        <f t="shared" si="232"/>
        <v>2222.89</v>
      </c>
      <c r="N402" s="71">
        <f t="shared" si="232"/>
        <v>2222.89</v>
      </c>
      <c r="O402" s="71">
        <f t="shared" si="232"/>
        <v>2222.89</v>
      </c>
      <c r="P402" s="71">
        <f t="shared" si="232"/>
        <v>2222.89</v>
      </c>
      <c r="Q402" s="71">
        <f t="shared" si="232"/>
        <v>2222.89</v>
      </c>
      <c r="R402" s="71">
        <f t="shared" si="232"/>
        <v>2222.89</v>
      </c>
      <c r="S402" s="71">
        <f t="shared" si="232"/>
        <v>2222.89</v>
      </c>
      <c r="T402" s="71">
        <f t="shared" si="232"/>
        <v>2222.89</v>
      </c>
      <c r="U402" s="71">
        <f t="shared" si="232"/>
        <v>2222.89</v>
      </c>
      <c r="V402" s="71">
        <f t="shared" si="232"/>
        <v>2222.89</v>
      </c>
      <c r="W402" s="71">
        <f t="shared" si="232"/>
        <v>2222.89</v>
      </c>
      <c r="X402" s="71">
        <f t="shared" si="232"/>
        <v>2222.89</v>
      </c>
      <c r="Y402" s="71">
        <f t="shared" si="232"/>
        <v>2222.89</v>
      </c>
      <c r="Z402" s="71">
        <f t="shared" si="232"/>
        <v>2222.89</v>
      </c>
      <c r="AA402" s="71">
        <f t="shared" si="232"/>
        <v>2222.89</v>
      </c>
    </row>
    <row r="403" spans="1:27" ht="12.75" hidden="1" customHeight="1" outlineLevel="1" x14ac:dyDescent="0.2">
      <c r="A403" s="163" t="s">
        <v>2045</v>
      </c>
      <c r="B403" s="94" t="s">
        <v>83</v>
      </c>
      <c r="C403" s="70" t="s">
        <v>79</v>
      </c>
      <c r="D403" s="71">
        <v>4.95</v>
      </c>
      <c r="E403" s="71">
        <v>4.95</v>
      </c>
      <c r="F403" s="71">
        <v>4.95</v>
      </c>
      <c r="G403" s="71">
        <v>4.95</v>
      </c>
      <c r="H403" s="71">
        <v>4.95</v>
      </c>
      <c r="I403" s="71">
        <v>4.95</v>
      </c>
      <c r="J403" s="71">
        <v>4.95</v>
      </c>
      <c r="K403" s="71">
        <v>4.95</v>
      </c>
      <c r="L403" s="71">
        <v>4.95</v>
      </c>
      <c r="M403" s="71">
        <v>4.95</v>
      </c>
      <c r="N403" s="71">
        <v>4.95</v>
      </c>
      <c r="O403" s="71">
        <v>4.95</v>
      </c>
      <c r="P403" s="71">
        <v>4.95</v>
      </c>
      <c r="Q403" s="71">
        <v>4.95</v>
      </c>
      <c r="R403" s="71">
        <v>4.95</v>
      </c>
      <c r="S403" s="71">
        <v>4.95</v>
      </c>
      <c r="T403" s="71">
        <v>4.95</v>
      </c>
      <c r="U403" s="71">
        <v>4.95</v>
      </c>
      <c r="V403" s="71">
        <v>4.95</v>
      </c>
      <c r="W403" s="71">
        <v>4.95</v>
      </c>
      <c r="X403" s="71">
        <v>4.95</v>
      </c>
      <c r="Y403" s="71">
        <v>4.95</v>
      </c>
      <c r="Z403" s="71">
        <v>4.95</v>
      </c>
      <c r="AA403" s="71">
        <v>4.95</v>
      </c>
    </row>
    <row r="404" spans="1:27" ht="12.75" hidden="1" customHeight="1" outlineLevel="1" x14ac:dyDescent="0.2">
      <c r="A404" s="163" t="s">
        <v>2046</v>
      </c>
      <c r="B404" s="94" t="s">
        <v>81</v>
      </c>
      <c r="C404" s="70" t="s">
        <v>79</v>
      </c>
      <c r="D404" s="71">
        <f>$D$11</f>
        <v>330.69</v>
      </c>
      <c r="E404" s="71">
        <f t="shared" ref="E404:AA404" si="233">$D$11</f>
        <v>330.69</v>
      </c>
      <c r="F404" s="71">
        <f t="shared" si="233"/>
        <v>330.69</v>
      </c>
      <c r="G404" s="71">
        <f t="shared" si="233"/>
        <v>330.69</v>
      </c>
      <c r="H404" s="71">
        <f t="shared" si="233"/>
        <v>330.69</v>
      </c>
      <c r="I404" s="71">
        <f t="shared" si="233"/>
        <v>330.69</v>
      </c>
      <c r="J404" s="71">
        <f t="shared" si="233"/>
        <v>330.69</v>
      </c>
      <c r="K404" s="71">
        <f t="shared" si="233"/>
        <v>330.69</v>
      </c>
      <c r="L404" s="71">
        <f t="shared" si="233"/>
        <v>330.69</v>
      </c>
      <c r="M404" s="71">
        <f t="shared" si="233"/>
        <v>330.69</v>
      </c>
      <c r="N404" s="71">
        <f t="shared" si="233"/>
        <v>330.69</v>
      </c>
      <c r="O404" s="71">
        <f t="shared" si="233"/>
        <v>330.69</v>
      </c>
      <c r="P404" s="71">
        <f t="shared" si="233"/>
        <v>330.69</v>
      </c>
      <c r="Q404" s="71">
        <f t="shared" si="233"/>
        <v>330.69</v>
      </c>
      <c r="R404" s="71">
        <f t="shared" si="233"/>
        <v>330.69</v>
      </c>
      <c r="S404" s="71">
        <f t="shared" si="233"/>
        <v>330.69</v>
      </c>
      <c r="T404" s="71">
        <f t="shared" si="233"/>
        <v>330.69</v>
      </c>
      <c r="U404" s="71">
        <f t="shared" si="233"/>
        <v>330.69</v>
      </c>
      <c r="V404" s="71">
        <f t="shared" si="233"/>
        <v>330.69</v>
      </c>
      <c r="W404" s="71">
        <f t="shared" si="233"/>
        <v>330.69</v>
      </c>
      <c r="X404" s="71">
        <f t="shared" si="233"/>
        <v>330.69</v>
      </c>
      <c r="Y404" s="71">
        <f t="shared" si="233"/>
        <v>330.69</v>
      </c>
      <c r="Z404" s="71">
        <f t="shared" si="233"/>
        <v>330.69</v>
      </c>
      <c r="AA404" s="71">
        <f t="shared" si="233"/>
        <v>330.69</v>
      </c>
    </row>
    <row r="405" spans="1:27" ht="12.75" customHeight="1" collapsed="1" x14ac:dyDescent="0.2">
      <c r="A405" s="162" t="s">
        <v>2047</v>
      </c>
      <c r="B405" s="54" t="str">
        <f>"17"&amp;"."&amp;$B$800&amp;"."&amp;$B$801</f>
        <v>17.05.2023</v>
      </c>
      <c r="C405" s="134" t="s">
        <v>76</v>
      </c>
      <c r="D405" s="135">
        <f>ROUND(((D406+D407+D409+D408)/1000),5)</f>
        <v>3.72492</v>
      </c>
      <c r="E405" s="135">
        <f>ROUND(((E406+E407+E409+E408)/1000),5)</f>
        <v>3.62982</v>
      </c>
      <c r="F405" s="135">
        <f>ROUND(((F406+F407+F409+F408)/1000),5)</f>
        <v>3.5537200000000002</v>
      </c>
      <c r="G405" s="135">
        <f t="shared" ref="G405:AA405" si="234">ROUND(((G406+G407+G409+G408)/1000),5)</f>
        <v>3.4957400000000001</v>
      </c>
      <c r="H405" s="135">
        <f t="shared" si="234"/>
        <v>3.5285899999999999</v>
      </c>
      <c r="I405" s="135">
        <f t="shared" si="234"/>
        <v>3.6327699999999998</v>
      </c>
      <c r="J405" s="135">
        <f t="shared" si="234"/>
        <v>3.8824200000000002</v>
      </c>
      <c r="K405" s="135">
        <f t="shared" si="234"/>
        <v>4.09579</v>
      </c>
      <c r="L405" s="135">
        <f t="shared" si="234"/>
        <v>4.2660799999999997</v>
      </c>
      <c r="M405" s="135">
        <f t="shared" si="234"/>
        <v>4.4358300000000002</v>
      </c>
      <c r="N405" s="135">
        <f t="shared" si="234"/>
        <v>4.4026199999999998</v>
      </c>
      <c r="O405" s="135">
        <f t="shared" si="234"/>
        <v>4.4098699999999997</v>
      </c>
      <c r="P405" s="135">
        <f t="shared" si="234"/>
        <v>4.4098600000000001</v>
      </c>
      <c r="Q405" s="135">
        <f t="shared" si="234"/>
        <v>4.4277100000000003</v>
      </c>
      <c r="R405" s="135">
        <f t="shared" si="234"/>
        <v>4.4241999999999999</v>
      </c>
      <c r="S405" s="135">
        <f t="shared" si="234"/>
        <v>4.3421900000000004</v>
      </c>
      <c r="T405" s="135">
        <f t="shared" si="234"/>
        <v>4.2664499999999999</v>
      </c>
      <c r="U405" s="135">
        <f t="shared" si="234"/>
        <v>4.2310800000000004</v>
      </c>
      <c r="V405" s="135">
        <f t="shared" si="234"/>
        <v>4.2108600000000003</v>
      </c>
      <c r="W405" s="135">
        <f t="shared" si="234"/>
        <v>4.2601300000000002</v>
      </c>
      <c r="X405" s="135">
        <f t="shared" si="234"/>
        <v>4.3064799999999996</v>
      </c>
      <c r="Y405" s="135">
        <f t="shared" si="234"/>
        <v>4.4002100000000004</v>
      </c>
      <c r="Z405" s="135">
        <f t="shared" si="234"/>
        <v>4.1657200000000003</v>
      </c>
      <c r="AA405" s="135">
        <f t="shared" si="234"/>
        <v>3.9341400000000002</v>
      </c>
    </row>
    <row r="406" spans="1:27" ht="12.75" hidden="1" customHeight="1" outlineLevel="1" x14ac:dyDescent="0.2">
      <c r="A406" s="163" t="s">
        <v>2048</v>
      </c>
      <c r="B406" s="94" t="s">
        <v>238</v>
      </c>
      <c r="C406" s="70" t="s">
        <v>79</v>
      </c>
      <c r="D406" s="71">
        <v>1166.3900000000001</v>
      </c>
      <c r="E406" s="71">
        <v>1071.29</v>
      </c>
      <c r="F406" s="71">
        <v>995.19</v>
      </c>
      <c r="G406" s="71">
        <v>937.21</v>
      </c>
      <c r="H406" s="71">
        <v>970.06</v>
      </c>
      <c r="I406" s="71">
        <v>1074.24</v>
      </c>
      <c r="J406" s="71">
        <v>1323.89</v>
      </c>
      <c r="K406" s="71">
        <v>1537.26</v>
      </c>
      <c r="L406" s="71">
        <v>1707.55</v>
      </c>
      <c r="M406" s="71">
        <v>1877.3</v>
      </c>
      <c r="N406" s="71">
        <v>1844.09</v>
      </c>
      <c r="O406" s="71">
        <v>1851.34</v>
      </c>
      <c r="P406" s="71">
        <v>1851.33</v>
      </c>
      <c r="Q406" s="71">
        <v>1869.18</v>
      </c>
      <c r="R406" s="71">
        <v>1865.67</v>
      </c>
      <c r="S406" s="71">
        <v>1783.66</v>
      </c>
      <c r="T406" s="71">
        <v>1707.92</v>
      </c>
      <c r="U406" s="71">
        <v>1672.55</v>
      </c>
      <c r="V406" s="71">
        <v>1652.33</v>
      </c>
      <c r="W406" s="71">
        <v>1701.6</v>
      </c>
      <c r="X406" s="71">
        <v>1747.95</v>
      </c>
      <c r="Y406" s="71">
        <v>1841.68</v>
      </c>
      <c r="Z406" s="71">
        <v>1607.19</v>
      </c>
      <c r="AA406" s="71">
        <v>1375.61</v>
      </c>
    </row>
    <row r="407" spans="1:27" ht="12.75" hidden="1" customHeight="1" outlineLevel="1" x14ac:dyDescent="0.2">
      <c r="A407" s="163" t="s">
        <v>2049</v>
      </c>
      <c r="B407" s="94" t="s">
        <v>90</v>
      </c>
      <c r="C407" s="70" t="s">
        <v>79</v>
      </c>
      <c r="D407" s="71">
        <f>$D$327</f>
        <v>2222.89</v>
      </c>
      <c r="E407" s="71">
        <f t="shared" ref="E407:AA407" si="235">$D$327</f>
        <v>2222.89</v>
      </c>
      <c r="F407" s="71">
        <f t="shared" si="235"/>
        <v>2222.89</v>
      </c>
      <c r="G407" s="71">
        <f t="shared" si="235"/>
        <v>2222.89</v>
      </c>
      <c r="H407" s="71">
        <f t="shared" si="235"/>
        <v>2222.89</v>
      </c>
      <c r="I407" s="71">
        <f t="shared" si="235"/>
        <v>2222.89</v>
      </c>
      <c r="J407" s="71">
        <f t="shared" si="235"/>
        <v>2222.89</v>
      </c>
      <c r="K407" s="71">
        <f t="shared" si="235"/>
        <v>2222.89</v>
      </c>
      <c r="L407" s="71">
        <f t="shared" si="235"/>
        <v>2222.89</v>
      </c>
      <c r="M407" s="71">
        <f t="shared" si="235"/>
        <v>2222.89</v>
      </c>
      <c r="N407" s="71">
        <f t="shared" si="235"/>
        <v>2222.89</v>
      </c>
      <c r="O407" s="71">
        <f t="shared" si="235"/>
        <v>2222.89</v>
      </c>
      <c r="P407" s="71">
        <f t="shared" si="235"/>
        <v>2222.89</v>
      </c>
      <c r="Q407" s="71">
        <f t="shared" si="235"/>
        <v>2222.89</v>
      </c>
      <c r="R407" s="71">
        <f t="shared" si="235"/>
        <v>2222.89</v>
      </c>
      <c r="S407" s="71">
        <f t="shared" si="235"/>
        <v>2222.89</v>
      </c>
      <c r="T407" s="71">
        <f t="shared" si="235"/>
        <v>2222.89</v>
      </c>
      <c r="U407" s="71">
        <f t="shared" si="235"/>
        <v>2222.89</v>
      </c>
      <c r="V407" s="71">
        <f t="shared" si="235"/>
        <v>2222.89</v>
      </c>
      <c r="W407" s="71">
        <f t="shared" si="235"/>
        <v>2222.89</v>
      </c>
      <c r="X407" s="71">
        <f t="shared" si="235"/>
        <v>2222.89</v>
      </c>
      <c r="Y407" s="71">
        <f t="shared" si="235"/>
        <v>2222.89</v>
      </c>
      <c r="Z407" s="71">
        <f t="shared" si="235"/>
        <v>2222.89</v>
      </c>
      <c r="AA407" s="71">
        <f t="shared" si="235"/>
        <v>2222.89</v>
      </c>
    </row>
    <row r="408" spans="1:27" ht="12.75" hidden="1" customHeight="1" outlineLevel="1" x14ac:dyDescent="0.2">
      <c r="A408" s="163" t="s">
        <v>2050</v>
      </c>
      <c r="B408" s="94" t="s">
        <v>83</v>
      </c>
      <c r="C408" s="70" t="s">
        <v>79</v>
      </c>
      <c r="D408" s="71">
        <v>4.95</v>
      </c>
      <c r="E408" s="71">
        <v>4.95</v>
      </c>
      <c r="F408" s="71">
        <v>4.95</v>
      </c>
      <c r="G408" s="71">
        <v>4.95</v>
      </c>
      <c r="H408" s="71">
        <v>4.95</v>
      </c>
      <c r="I408" s="71">
        <v>4.95</v>
      </c>
      <c r="J408" s="71">
        <v>4.95</v>
      </c>
      <c r="K408" s="71">
        <v>4.95</v>
      </c>
      <c r="L408" s="71">
        <v>4.95</v>
      </c>
      <c r="M408" s="71">
        <v>4.95</v>
      </c>
      <c r="N408" s="71">
        <v>4.95</v>
      </c>
      <c r="O408" s="71">
        <v>4.95</v>
      </c>
      <c r="P408" s="71">
        <v>4.95</v>
      </c>
      <c r="Q408" s="71">
        <v>4.95</v>
      </c>
      <c r="R408" s="71">
        <v>4.95</v>
      </c>
      <c r="S408" s="71">
        <v>4.95</v>
      </c>
      <c r="T408" s="71">
        <v>4.95</v>
      </c>
      <c r="U408" s="71">
        <v>4.95</v>
      </c>
      <c r="V408" s="71">
        <v>4.95</v>
      </c>
      <c r="W408" s="71">
        <v>4.95</v>
      </c>
      <c r="X408" s="71">
        <v>4.95</v>
      </c>
      <c r="Y408" s="71">
        <v>4.95</v>
      </c>
      <c r="Z408" s="71">
        <v>4.95</v>
      </c>
      <c r="AA408" s="71">
        <v>4.95</v>
      </c>
    </row>
    <row r="409" spans="1:27" ht="12.75" hidden="1" customHeight="1" outlineLevel="1" x14ac:dyDescent="0.2">
      <c r="A409" s="163" t="s">
        <v>2051</v>
      </c>
      <c r="B409" s="94" t="s">
        <v>81</v>
      </c>
      <c r="C409" s="70" t="s">
        <v>79</v>
      </c>
      <c r="D409" s="71">
        <f>$D$11</f>
        <v>330.69</v>
      </c>
      <c r="E409" s="71">
        <f t="shared" ref="E409:AA409" si="236">$D$11</f>
        <v>330.69</v>
      </c>
      <c r="F409" s="71">
        <f t="shared" si="236"/>
        <v>330.69</v>
      </c>
      <c r="G409" s="71">
        <f t="shared" si="236"/>
        <v>330.69</v>
      </c>
      <c r="H409" s="71">
        <f t="shared" si="236"/>
        <v>330.69</v>
      </c>
      <c r="I409" s="71">
        <f t="shared" si="236"/>
        <v>330.69</v>
      </c>
      <c r="J409" s="71">
        <f t="shared" si="236"/>
        <v>330.69</v>
      </c>
      <c r="K409" s="71">
        <f t="shared" si="236"/>
        <v>330.69</v>
      </c>
      <c r="L409" s="71">
        <f t="shared" si="236"/>
        <v>330.69</v>
      </c>
      <c r="M409" s="71">
        <f t="shared" si="236"/>
        <v>330.69</v>
      </c>
      <c r="N409" s="71">
        <f t="shared" si="236"/>
        <v>330.69</v>
      </c>
      <c r="O409" s="71">
        <f t="shared" si="236"/>
        <v>330.69</v>
      </c>
      <c r="P409" s="71">
        <f t="shared" si="236"/>
        <v>330.69</v>
      </c>
      <c r="Q409" s="71">
        <f t="shared" si="236"/>
        <v>330.69</v>
      </c>
      <c r="R409" s="71">
        <f t="shared" si="236"/>
        <v>330.69</v>
      </c>
      <c r="S409" s="71">
        <f t="shared" si="236"/>
        <v>330.69</v>
      </c>
      <c r="T409" s="71">
        <f t="shared" si="236"/>
        <v>330.69</v>
      </c>
      <c r="U409" s="71">
        <f t="shared" si="236"/>
        <v>330.69</v>
      </c>
      <c r="V409" s="71">
        <f t="shared" si="236"/>
        <v>330.69</v>
      </c>
      <c r="W409" s="71">
        <f t="shared" si="236"/>
        <v>330.69</v>
      </c>
      <c r="X409" s="71">
        <f t="shared" si="236"/>
        <v>330.69</v>
      </c>
      <c r="Y409" s="71">
        <f t="shared" si="236"/>
        <v>330.69</v>
      </c>
      <c r="Z409" s="71">
        <f t="shared" si="236"/>
        <v>330.69</v>
      </c>
      <c r="AA409" s="71">
        <f t="shared" si="236"/>
        <v>330.69</v>
      </c>
    </row>
    <row r="410" spans="1:27" ht="12.75" customHeight="1" collapsed="1" x14ac:dyDescent="0.2">
      <c r="A410" s="162" t="s">
        <v>2052</v>
      </c>
      <c r="B410" s="54" t="str">
        <f>"18"&amp;"."&amp;$B$800&amp;"."&amp;$B$801</f>
        <v>18.05.2023</v>
      </c>
      <c r="C410" s="134" t="s">
        <v>76</v>
      </c>
      <c r="D410" s="135">
        <f>ROUND(((D411+D412+D414+D413)/1000),5)</f>
        <v>3.7941099999999999</v>
      </c>
      <c r="E410" s="135">
        <f>ROUND(((E411+E412+E414+E413)/1000),5)</f>
        <v>3.6856100000000001</v>
      </c>
      <c r="F410" s="135">
        <f>ROUND(((F411+F412+F414+F413)/1000),5)</f>
        <v>3.5837400000000001</v>
      </c>
      <c r="G410" s="135">
        <f t="shared" ref="G410:AA410" si="237">ROUND(((G411+G412+G414+G413)/1000),5)</f>
        <v>3.5577999999999999</v>
      </c>
      <c r="H410" s="135">
        <f t="shared" si="237"/>
        <v>3.6174599999999999</v>
      </c>
      <c r="I410" s="135">
        <f t="shared" si="237"/>
        <v>3.6976499999999999</v>
      </c>
      <c r="J410" s="135">
        <f t="shared" si="237"/>
        <v>3.8880300000000001</v>
      </c>
      <c r="K410" s="135">
        <f t="shared" si="237"/>
        <v>4.1312600000000002</v>
      </c>
      <c r="L410" s="135">
        <f t="shared" si="237"/>
        <v>4.4127299999999998</v>
      </c>
      <c r="M410" s="135">
        <f t="shared" si="237"/>
        <v>4.47987</v>
      </c>
      <c r="N410" s="135">
        <f t="shared" si="237"/>
        <v>4.5308099999999998</v>
      </c>
      <c r="O410" s="135">
        <f t="shared" si="237"/>
        <v>4.4982100000000003</v>
      </c>
      <c r="P410" s="135">
        <f t="shared" si="237"/>
        <v>4.5048399999999997</v>
      </c>
      <c r="Q410" s="135">
        <f t="shared" si="237"/>
        <v>4.5515699999999999</v>
      </c>
      <c r="R410" s="135">
        <f t="shared" si="237"/>
        <v>4.5243599999999997</v>
      </c>
      <c r="S410" s="135">
        <f t="shared" si="237"/>
        <v>4.5075200000000004</v>
      </c>
      <c r="T410" s="135">
        <f t="shared" si="237"/>
        <v>4.4987599999999999</v>
      </c>
      <c r="U410" s="135">
        <f t="shared" si="237"/>
        <v>4.48278</v>
      </c>
      <c r="V410" s="135">
        <f t="shared" si="237"/>
        <v>4.4570999999999996</v>
      </c>
      <c r="W410" s="135">
        <f t="shared" si="237"/>
        <v>4.4456199999999999</v>
      </c>
      <c r="X410" s="135">
        <f t="shared" si="237"/>
        <v>4.4612400000000001</v>
      </c>
      <c r="Y410" s="135">
        <f t="shared" si="237"/>
        <v>4.5303500000000003</v>
      </c>
      <c r="Z410" s="135">
        <f t="shared" si="237"/>
        <v>4.3280700000000003</v>
      </c>
      <c r="AA410" s="135">
        <f t="shared" si="237"/>
        <v>4.0973899999999999</v>
      </c>
    </row>
    <row r="411" spans="1:27" ht="12.75" hidden="1" customHeight="1" outlineLevel="1" x14ac:dyDescent="0.2">
      <c r="A411" s="163" t="s">
        <v>2053</v>
      </c>
      <c r="B411" s="94" t="s">
        <v>238</v>
      </c>
      <c r="C411" s="70" t="s">
        <v>79</v>
      </c>
      <c r="D411" s="71">
        <v>1235.58</v>
      </c>
      <c r="E411" s="71">
        <v>1127.08</v>
      </c>
      <c r="F411" s="71">
        <v>1025.21</v>
      </c>
      <c r="G411" s="71">
        <v>999.27</v>
      </c>
      <c r="H411" s="71">
        <v>1058.93</v>
      </c>
      <c r="I411" s="71">
        <v>1139.1199999999999</v>
      </c>
      <c r="J411" s="71">
        <v>1329.5</v>
      </c>
      <c r="K411" s="71">
        <v>1572.73</v>
      </c>
      <c r="L411" s="71">
        <v>1854.2</v>
      </c>
      <c r="M411" s="71">
        <v>1921.34</v>
      </c>
      <c r="N411" s="71">
        <v>1972.28</v>
      </c>
      <c r="O411" s="71">
        <v>1939.68</v>
      </c>
      <c r="P411" s="71">
        <v>1946.31</v>
      </c>
      <c r="Q411" s="71">
        <v>1993.04</v>
      </c>
      <c r="R411" s="71">
        <v>1965.83</v>
      </c>
      <c r="S411" s="71">
        <v>1948.99</v>
      </c>
      <c r="T411" s="71">
        <v>1940.23</v>
      </c>
      <c r="U411" s="71">
        <v>1924.25</v>
      </c>
      <c r="V411" s="71">
        <v>1898.57</v>
      </c>
      <c r="W411" s="71">
        <v>1887.09</v>
      </c>
      <c r="X411" s="71">
        <v>1902.71</v>
      </c>
      <c r="Y411" s="71">
        <v>1971.82</v>
      </c>
      <c r="Z411" s="71">
        <v>1769.54</v>
      </c>
      <c r="AA411" s="71">
        <v>1538.86</v>
      </c>
    </row>
    <row r="412" spans="1:27" ht="12.75" hidden="1" customHeight="1" outlineLevel="1" x14ac:dyDescent="0.2">
      <c r="A412" s="163" t="s">
        <v>2054</v>
      </c>
      <c r="B412" s="94" t="s">
        <v>90</v>
      </c>
      <c r="C412" s="70" t="s">
        <v>79</v>
      </c>
      <c r="D412" s="71">
        <f>$D$327</f>
        <v>2222.89</v>
      </c>
      <c r="E412" s="71">
        <f t="shared" ref="E412:AA412" si="238">$D$327</f>
        <v>2222.89</v>
      </c>
      <c r="F412" s="71">
        <f t="shared" si="238"/>
        <v>2222.89</v>
      </c>
      <c r="G412" s="71">
        <f t="shared" si="238"/>
        <v>2222.89</v>
      </c>
      <c r="H412" s="71">
        <f t="shared" si="238"/>
        <v>2222.89</v>
      </c>
      <c r="I412" s="71">
        <f t="shared" si="238"/>
        <v>2222.89</v>
      </c>
      <c r="J412" s="71">
        <f t="shared" si="238"/>
        <v>2222.89</v>
      </c>
      <c r="K412" s="71">
        <f t="shared" si="238"/>
        <v>2222.89</v>
      </c>
      <c r="L412" s="71">
        <f t="shared" si="238"/>
        <v>2222.89</v>
      </c>
      <c r="M412" s="71">
        <f t="shared" si="238"/>
        <v>2222.89</v>
      </c>
      <c r="N412" s="71">
        <f t="shared" si="238"/>
        <v>2222.89</v>
      </c>
      <c r="O412" s="71">
        <f t="shared" si="238"/>
        <v>2222.89</v>
      </c>
      <c r="P412" s="71">
        <f t="shared" si="238"/>
        <v>2222.89</v>
      </c>
      <c r="Q412" s="71">
        <f t="shared" si="238"/>
        <v>2222.89</v>
      </c>
      <c r="R412" s="71">
        <f t="shared" si="238"/>
        <v>2222.89</v>
      </c>
      <c r="S412" s="71">
        <f t="shared" si="238"/>
        <v>2222.89</v>
      </c>
      <c r="T412" s="71">
        <f t="shared" si="238"/>
        <v>2222.89</v>
      </c>
      <c r="U412" s="71">
        <f t="shared" si="238"/>
        <v>2222.89</v>
      </c>
      <c r="V412" s="71">
        <f t="shared" si="238"/>
        <v>2222.89</v>
      </c>
      <c r="W412" s="71">
        <f t="shared" si="238"/>
        <v>2222.89</v>
      </c>
      <c r="X412" s="71">
        <f t="shared" si="238"/>
        <v>2222.89</v>
      </c>
      <c r="Y412" s="71">
        <f t="shared" si="238"/>
        <v>2222.89</v>
      </c>
      <c r="Z412" s="71">
        <f t="shared" si="238"/>
        <v>2222.89</v>
      </c>
      <c r="AA412" s="71">
        <f t="shared" si="238"/>
        <v>2222.89</v>
      </c>
    </row>
    <row r="413" spans="1:27" ht="12.75" hidden="1" customHeight="1" outlineLevel="1" x14ac:dyDescent="0.2">
      <c r="A413" s="163" t="s">
        <v>2055</v>
      </c>
      <c r="B413" s="94" t="s">
        <v>83</v>
      </c>
      <c r="C413" s="70" t="s">
        <v>79</v>
      </c>
      <c r="D413" s="71">
        <v>4.95</v>
      </c>
      <c r="E413" s="71">
        <v>4.95</v>
      </c>
      <c r="F413" s="71">
        <v>4.95</v>
      </c>
      <c r="G413" s="71">
        <v>4.95</v>
      </c>
      <c r="H413" s="71">
        <v>4.95</v>
      </c>
      <c r="I413" s="71">
        <v>4.95</v>
      </c>
      <c r="J413" s="71">
        <v>4.95</v>
      </c>
      <c r="K413" s="71">
        <v>4.95</v>
      </c>
      <c r="L413" s="71">
        <v>4.95</v>
      </c>
      <c r="M413" s="71">
        <v>4.95</v>
      </c>
      <c r="N413" s="71">
        <v>4.95</v>
      </c>
      <c r="O413" s="71">
        <v>4.95</v>
      </c>
      <c r="P413" s="71">
        <v>4.95</v>
      </c>
      <c r="Q413" s="71">
        <v>4.95</v>
      </c>
      <c r="R413" s="71">
        <v>4.95</v>
      </c>
      <c r="S413" s="71">
        <v>4.95</v>
      </c>
      <c r="T413" s="71">
        <v>4.95</v>
      </c>
      <c r="U413" s="71">
        <v>4.95</v>
      </c>
      <c r="V413" s="71">
        <v>4.95</v>
      </c>
      <c r="W413" s="71">
        <v>4.95</v>
      </c>
      <c r="X413" s="71">
        <v>4.95</v>
      </c>
      <c r="Y413" s="71">
        <v>4.95</v>
      </c>
      <c r="Z413" s="71">
        <v>4.95</v>
      </c>
      <c r="AA413" s="71">
        <v>4.95</v>
      </c>
    </row>
    <row r="414" spans="1:27" ht="12.75" hidden="1" customHeight="1" outlineLevel="1" x14ac:dyDescent="0.2">
      <c r="A414" s="163" t="s">
        <v>2056</v>
      </c>
      <c r="B414" s="94" t="s">
        <v>81</v>
      </c>
      <c r="C414" s="70" t="s">
        <v>79</v>
      </c>
      <c r="D414" s="71">
        <f>$D$11</f>
        <v>330.69</v>
      </c>
      <c r="E414" s="71">
        <f t="shared" ref="E414:AA414" si="239">$D$11</f>
        <v>330.69</v>
      </c>
      <c r="F414" s="71">
        <f t="shared" si="239"/>
        <v>330.69</v>
      </c>
      <c r="G414" s="71">
        <f t="shared" si="239"/>
        <v>330.69</v>
      </c>
      <c r="H414" s="71">
        <f t="shared" si="239"/>
        <v>330.69</v>
      </c>
      <c r="I414" s="71">
        <f t="shared" si="239"/>
        <v>330.69</v>
      </c>
      <c r="J414" s="71">
        <f t="shared" si="239"/>
        <v>330.69</v>
      </c>
      <c r="K414" s="71">
        <f t="shared" si="239"/>
        <v>330.69</v>
      </c>
      <c r="L414" s="71">
        <f t="shared" si="239"/>
        <v>330.69</v>
      </c>
      <c r="M414" s="71">
        <f t="shared" si="239"/>
        <v>330.69</v>
      </c>
      <c r="N414" s="71">
        <f t="shared" si="239"/>
        <v>330.69</v>
      </c>
      <c r="O414" s="71">
        <f t="shared" si="239"/>
        <v>330.69</v>
      </c>
      <c r="P414" s="71">
        <f t="shared" si="239"/>
        <v>330.69</v>
      </c>
      <c r="Q414" s="71">
        <f t="shared" si="239"/>
        <v>330.69</v>
      </c>
      <c r="R414" s="71">
        <f t="shared" si="239"/>
        <v>330.69</v>
      </c>
      <c r="S414" s="71">
        <f t="shared" si="239"/>
        <v>330.69</v>
      </c>
      <c r="T414" s="71">
        <f t="shared" si="239"/>
        <v>330.69</v>
      </c>
      <c r="U414" s="71">
        <f t="shared" si="239"/>
        <v>330.69</v>
      </c>
      <c r="V414" s="71">
        <f t="shared" si="239"/>
        <v>330.69</v>
      </c>
      <c r="W414" s="71">
        <f t="shared" si="239"/>
        <v>330.69</v>
      </c>
      <c r="X414" s="71">
        <f t="shared" si="239"/>
        <v>330.69</v>
      </c>
      <c r="Y414" s="71">
        <f t="shared" si="239"/>
        <v>330.69</v>
      </c>
      <c r="Z414" s="71">
        <f t="shared" si="239"/>
        <v>330.69</v>
      </c>
      <c r="AA414" s="71">
        <f t="shared" si="239"/>
        <v>330.69</v>
      </c>
    </row>
    <row r="415" spans="1:27" ht="12.75" customHeight="1" collapsed="1" x14ac:dyDescent="0.2">
      <c r="A415" s="162" t="s">
        <v>2057</v>
      </c>
      <c r="B415" s="54" t="str">
        <f>"19"&amp;"."&amp;$B$800&amp;"."&amp;$B$801</f>
        <v>19.05.2023</v>
      </c>
      <c r="C415" s="134" t="s">
        <v>76</v>
      </c>
      <c r="D415" s="135">
        <f>ROUND(((D416+D417+D419+D418)/1000),5)</f>
        <v>3.7766600000000001</v>
      </c>
      <c r="E415" s="135">
        <f>ROUND(((E416+E417+E419+E418)/1000),5)</f>
        <v>3.6297299999999999</v>
      </c>
      <c r="F415" s="135">
        <f>ROUND(((F416+F417+F419+F418)/1000),5)</f>
        <v>3.52474</v>
      </c>
      <c r="G415" s="135">
        <f t="shared" ref="G415:AA415" si="240">ROUND(((G416+G417+G419+G418)/1000),5)</f>
        <v>3.4741499999999998</v>
      </c>
      <c r="H415" s="135">
        <f t="shared" si="240"/>
        <v>3.4923600000000001</v>
      </c>
      <c r="I415" s="135">
        <f t="shared" si="240"/>
        <v>3.73149</v>
      </c>
      <c r="J415" s="135">
        <f t="shared" si="240"/>
        <v>3.8871799999999999</v>
      </c>
      <c r="K415" s="135">
        <f t="shared" si="240"/>
        <v>4.1932900000000002</v>
      </c>
      <c r="L415" s="135">
        <f t="shared" si="240"/>
        <v>4.4605800000000002</v>
      </c>
      <c r="M415" s="135">
        <f t="shared" si="240"/>
        <v>4.5402899999999997</v>
      </c>
      <c r="N415" s="135">
        <f t="shared" si="240"/>
        <v>4.55002</v>
      </c>
      <c r="O415" s="135">
        <f t="shared" si="240"/>
        <v>4.5767199999999999</v>
      </c>
      <c r="P415" s="135">
        <f t="shared" si="240"/>
        <v>4.5766099999999996</v>
      </c>
      <c r="Q415" s="135">
        <f t="shared" si="240"/>
        <v>4.5881299999999996</v>
      </c>
      <c r="R415" s="135">
        <f t="shared" si="240"/>
        <v>4.5858699999999999</v>
      </c>
      <c r="S415" s="135">
        <f t="shared" si="240"/>
        <v>4.5731000000000002</v>
      </c>
      <c r="T415" s="135">
        <f t="shared" si="240"/>
        <v>4.53688</v>
      </c>
      <c r="U415" s="135">
        <f t="shared" si="240"/>
        <v>4.5011599999999996</v>
      </c>
      <c r="V415" s="135">
        <f t="shared" si="240"/>
        <v>4.4645599999999996</v>
      </c>
      <c r="W415" s="135">
        <f t="shared" si="240"/>
        <v>4.4481099999999998</v>
      </c>
      <c r="X415" s="135">
        <f t="shared" si="240"/>
        <v>4.4603400000000004</v>
      </c>
      <c r="Y415" s="135">
        <f t="shared" si="240"/>
        <v>4.5133299999999998</v>
      </c>
      <c r="Z415" s="135">
        <f t="shared" si="240"/>
        <v>4.37059</v>
      </c>
      <c r="AA415" s="135">
        <f t="shared" si="240"/>
        <v>4.0971399999999996</v>
      </c>
    </row>
    <row r="416" spans="1:27" ht="12.75" hidden="1" customHeight="1" outlineLevel="1" x14ac:dyDescent="0.2">
      <c r="A416" s="163" t="s">
        <v>2058</v>
      </c>
      <c r="B416" s="94" t="s">
        <v>238</v>
      </c>
      <c r="C416" s="70" t="s">
        <v>79</v>
      </c>
      <c r="D416" s="71">
        <v>1218.1300000000001</v>
      </c>
      <c r="E416" s="71">
        <v>1071.2</v>
      </c>
      <c r="F416" s="71">
        <v>966.21</v>
      </c>
      <c r="G416" s="71">
        <v>915.62</v>
      </c>
      <c r="H416" s="71">
        <v>933.83</v>
      </c>
      <c r="I416" s="71">
        <v>1172.96</v>
      </c>
      <c r="J416" s="71">
        <v>1328.65</v>
      </c>
      <c r="K416" s="71">
        <v>1634.76</v>
      </c>
      <c r="L416" s="71">
        <v>1902.05</v>
      </c>
      <c r="M416" s="71">
        <v>1981.76</v>
      </c>
      <c r="N416" s="71">
        <v>1991.49</v>
      </c>
      <c r="O416" s="71">
        <v>2018.19</v>
      </c>
      <c r="P416" s="71">
        <v>2018.08</v>
      </c>
      <c r="Q416" s="71">
        <v>2029.6</v>
      </c>
      <c r="R416" s="71">
        <v>2027.34</v>
      </c>
      <c r="S416" s="71">
        <v>2014.57</v>
      </c>
      <c r="T416" s="71">
        <v>1978.35</v>
      </c>
      <c r="U416" s="71">
        <v>1942.63</v>
      </c>
      <c r="V416" s="71">
        <v>1906.03</v>
      </c>
      <c r="W416" s="71">
        <v>1889.58</v>
      </c>
      <c r="X416" s="71">
        <v>1901.81</v>
      </c>
      <c r="Y416" s="71">
        <v>1954.8</v>
      </c>
      <c r="Z416" s="71">
        <v>1812.06</v>
      </c>
      <c r="AA416" s="71">
        <v>1538.61</v>
      </c>
    </row>
    <row r="417" spans="1:27" ht="12.75" hidden="1" customHeight="1" outlineLevel="1" x14ac:dyDescent="0.2">
      <c r="A417" s="163" t="s">
        <v>2059</v>
      </c>
      <c r="B417" s="94" t="s">
        <v>90</v>
      </c>
      <c r="C417" s="70" t="s">
        <v>79</v>
      </c>
      <c r="D417" s="71">
        <f>$D$327</f>
        <v>2222.89</v>
      </c>
      <c r="E417" s="71">
        <f t="shared" ref="E417:AA417" si="241">$D$327</f>
        <v>2222.89</v>
      </c>
      <c r="F417" s="71">
        <f t="shared" si="241"/>
        <v>2222.89</v>
      </c>
      <c r="G417" s="71">
        <f t="shared" si="241"/>
        <v>2222.89</v>
      </c>
      <c r="H417" s="71">
        <f t="shared" si="241"/>
        <v>2222.89</v>
      </c>
      <c r="I417" s="71">
        <f t="shared" si="241"/>
        <v>2222.89</v>
      </c>
      <c r="J417" s="71">
        <f t="shared" si="241"/>
        <v>2222.89</v>
      </c>
      <c r="K417" s="71">
        <f t="shared" si="241"/>
        <v>2222.89</v>
      </c>
      <c r="L417" s="71">
        <f t="shared" si="241"/>
        <v>2222.89</v>
      </c>
      <c r="M417" s="71">
        <f t="shared" si="241"/>
        <v>2222.89</v>
      </c>
      <c r="N417" s="71">
        <f t="shared" si="241"/>
        <v>2222.89</v>
      </c>
      <c r="O417" s="71">
        <f t="shared" si="241"/>
        <v>2222.89</v>
      </c>
      <c r="P417" s="71">
        <f t="shared" si="241"/>
        <v>2222.89</v>
      </c>
      <c r="Q417" s="71">
        <f t="shared" si="241"/>
        <v>2222.89</v>
      </c>
      <c r="R417" s="71">
        <f t="shared" si="241"/>
        <v>2222.89</v>
      </c>
      <c r="S417" s="71">
        <f t="shared" si="241"/>
        <v>2222.89</v>
      </c>
      <c r="T417" s="71">
        <f t="shared" si="241"/>
        <v>2222.89</v>
      </c>
      <c r="U417" s="71">
        <f t="shared" si="241"/>
        <v>2222.89</v>
      </c>
      <c r="V417" s="71">
        <f t="shared" si="241"/>
        <v>2222.89</v>
      </c>
      <c r="W417" s="71">
        <f t="shared" si="241"/>
        <v>2222.89</v>
      </c>
      <c r="X417" s="71">
        <f t="shared" si="241"/>
        <v>2222.89</v>
      </c>
      <c r="Y417" s="71">
        <f t="shared" si="241"/>
        <v>2222.89</v>
      </c>
      <c r="Z417" s="71">
        <f t="shared" si="241"/>
        <v>2222.89</v>
      </c>
      <c r="AA417" s="71">
        <f t="shared" si="241"/>
        <v>2222.89</v>
      </c>
    </row>
    <row r="418" spans="1:27" ht="12.75" hidden="1" customHeight="1" outlineLevel="1" x14ac:dyDescent="0.2">
      <c r="A418" s="163" t="s">
        <v>2060</v>
      </c>
      <c r="B418" s="94" t="s">
        <v>83</v>
      </c>
      <c r="C418" s="70" t="s">
        <v>79</v>
      </c>
      <c r="D418" s="183">
        <v>4.95</v>
      </c>
      <c r="E418" s="183">
        <v>4.95</v>
      </c>
      <c r="F418" s="183">
        <v>4.95</v>
      </c>
      <c r="G418" s="183">
        <v>4.95</v>
      </c>
      <c r="H418" s="183">
        <v>4.95</v>
      </c>
      <c r="I418" s="183">
        <v>4.95</v>
      </c>
      <c r="J418" s="183">
        <v>4.95</v>
      </c>
      <c r="K418" s="183">
        <v>4.95</v>
      </c>
      <c r="L418" s="183">
        <v>4.95</v>
      </c>
      <c r="M418" s="183">
        <v>4.95</v>
      </c>
      <c r="N418" s="183">
        <v>4.95</v>
      </c>
      <c r="O418" s="183">
        <v>4.95</v>
      </c>
      <c r="P418" s="183">
        <v>4.95</v>
      </c>
      <c r="Q418" s="183">
        <v>4.95</v>
      </c>
      <c r="R418" s="183">
        <v>4.95</v>
      </c>
      <c r="S418" s="183">
        <v>4.95</v>
      </c>
      <c r="T418" s="183">
        <v>4.95</v>
      </c>
      <c r="U418" s="183">
        <v>4.95</v>
      </c>
      <c r="V418" s="183">
        <v>4.95</v>
      </c>
      <c r="W418" s="183">
        <v>4.95</v>
      </c>
      <c r="X418" s="183">
        <v>4.95</v>
      </c>
      <c r="Y418" s="183">
        <v>4.95</v>
      </c>
      <c r="Z418" s="183">
        <v>4.95</v>
      </c>
      <c r="AA418" s="183">
        <v>4.95</v>
      </c>
    </row>
    <row r="419" spans="1:27" ht="12.75" hidden="1" customHeight="1" outlineLevel="1" x14ac:dyDescent="0.2">
      <c r="A419" s="163" t="s">
        <v>2061</v>
      </c>
      <c r="B419" s="94" t="s">
        <v>81</v>
      </c>
      <c r="C419" s="70" t="s">
        <v>79</v>
      </c>
      <c r="D419" s="71">
        <f>$D$11</f>
        <v>330.69</v>
      </c>
      <c r="E419" s="71">
        <f t="shared" ref="E419:AA419" si="242">$D$11</f>
        <v>330.69</v>
      </c>
      <c r="F419" s="71">
        <f t="shared" si="242"/>
        <v>330.69</v>
      </c>
      <c r="G419" s="71">
        <f t="shared" si="242"/>
        <v>330.69</v>
      </c>
      <c r="H419" s="71">
        <f t="shared" si="242"/>
        <v>330.69</v>
      </c>
      <c r="I419" s="71">
        <f t="shared" si="242"/>
        <v>330.69</v>
      </c>
      <c r="J419" s="71">
        <f t="shared" si="242"/>
        <v>330.69</v>
      </c>
      <c r="K419" s="71">
        <f t="shared" si="242"/>
        <v>330.69</v>
      </c>
      <c r="L419" s="71">
        <f t="shared" si="242"/>
        <v>330.69</v>
      </c>
      <c r="M419" s="71">
        <f t="shared" si="242"/>
        <v>330.69</v>
      </c>
      <c r="N419" s="71">
        <f t="shared" si="242"/>
        <v>330.69</v>
      </c>
      <c r="O419" s="71">
        <f t="shared" si="242"/>
        <v>330.69</v>
      </c>
      <c r="P419" s="71">
        <f t="shared" si="242"/>
        <v>330.69</v>
      </c>
      <c r="Q419" s="71">
        <f t="shared" si="242"/>
        <v>330.69</v>
      </c>
      <c r="R419" s="71">
        <f t="shared" si="242"/>
        <v>330.69</v>
      </c>
      <c r="S419" s="71">
        <f t="shared" si="242"/>
        <v>330.69</v>
      </c>
      <c r="T419" s="71">
        <f t="shared" si="242"/>
        <v>330.69</v>
      </c>
      <c r="U419" s="71">
        <f t="shared" si="242"/>
        <v>330.69</v>
      </c>
      <c r="V419" s="71">
        <f t="shared" si="242"/>
        <v>330.69</v>
      </c>
      <c r="W419" s="71">
        <f t="shared" si="242"/>
        <v>330.69</v>
      </c>
      <c r="X419" s="71">
        <f t="shared" si="242"/>
        <v>330.69</v>
      </c>
      <c r="Y419" s="71">
        <f t="shared" si="242"/>
        <v>330.69</v>
      </c>
      <c r="Z419" s="71">
        <f t="shared" si="242"/>
        <v>330.69</v>
      </c>
      <c r="AA419" s="71">
        <f t="shared" si="242"/>
        <v>330.69</v>
      </c>
    </row>
    <row r="420" spans="1:27" ht="12.75" customHeight="1" collapsed="1" x14ac:dyDescent="0.2">
      <c r="A420" s="162" t="s">
        <v>2062</v>
      </c>
      <c r="B420" s="54" t="str">
        <f>"20"&amp;"."&amp;$B$800&amp;"."&amp;$B$801</f>
        <v>20.05.2023</v>
      </c>
      <c r="C420" s="134" t="s">
        <v>76</v>
      </c>
      <c r="D420" s="135">
        <f>ROUND(((D421+D422+D424+D423)/1000),5)</f>
        <v>4.0411400000000004</v>
      </c>
      <c r="E420" s="135">
        <f>ROUND(((E421+E422+E424+E423)/1000),5)</f>
        <v>3.8912499999999999</v>
      </c>
      <c r="F420" s="135">
        <f>ROUND(((F421+F422+F424+F423)/1000),5)</f>
        <v>3.80416</v>
      </c>
      <c r="G420" s="135">
        <f t="shared" ref="G420:AA420" si="243">ROUND(((G421+G422+G424+G423)/1000),5)</f>
        <v>3.7046299999999999</v>
      </c>
      <c r="H420" s="135">
        <f t="shared" si="243"/>
        <v>3.6846899999999998</v>
      </c>
      <c r="I420" s="135">
        <f t="shared" si="243"/>
        <v>3.7300499999999999</v>
      </c>
      <c r="J420" s="135">
        <f t="shared" si="243"/>
        <v>3.8149700000000002</v>
      </c>
      <c r="K420" s="135">
        <f t="shared" si="243"/>
        <v>3.9794399999999999</v>
      </c>
      <c r="L420" s="135">
        <f t="shared" si="243"/>
        <v>4.2118399999999996</v>
      </c>
      <c r="M420" s="135">
        <f t="shared" si="243"/>
        <v>4.3941400000000002</v>
      </c>
      <c r="N420" s="135">
        <f t="shared" si="243"/>
        <v>4.46455</v>
      </c>
      <c r="O420" s="135">
        <f t="shared" si="243"/>
        <v>4.4604100000000004</v>
      </c>
      <c r="P420" s="135">
        <f t="shared" si="243"/>
        <v>4.36395</v>
      </c>
      <c r="Q420" s="135">
        <f t="shared" si="243"/>
        <v>4.34307</v>
      </c>
      <c r="R420" s="135">
        <f t="shared" si="243"/>
        <v>4.3266499999999999</v>
      </c>
      <c r="S420" s="135">
        <f t="shared" si="243"/>
        <v>4.2924199999999999</v>
      </c>
      <c r="T420" s="135">
        <f t="shared" si="243"/>
        <v>4.2618999999999998</v>
      </c>
      <c r="U420" s="135">
        <f t="shared" si="243"/>
        <v>4.2217900000000004</v>
      </c>
      <c r="V420" s="135">
        <f t="shared" si="243"/>
        <v>4.22567</v>
      </c>
      <c r="W420" s="135">
        <f t="shared" si="243"/>
        <v>4.2979700000000003</v>
      </c>
      <c r="X420" s="135">
        <f t="shared" si="243"/>
        <v>4.3532400000000004</v>
      </c>
      <c r="Y420" s="135">
        <f t="shared" si="243"/>
        <v>4.3772500000000001</v>
      </c>
      <c r="Z420" s="135">
        <f t="shared" si="243"/>
        <v>4.1926199999999998</v>
      </c>
      <c r="AA420" s="135">
        <f t="shared" si="243"/>
        <v>4.0116300000000003</v>
      </c>
    </row>
    <row r="421" spans="1:27" ht="12.75" hidden="1" customHeight="1" outlineLevel="1" x14ac:dyDescent="0.2">
      <c r="A421" s="163" t="s">
        <v>2063</v>
      </c>
      <c r="B421" s="94" t="s">
        <v>238</v>
      </c>
      <c r="C421" s="70" t="s">
        <v>79</v>
      </c>
      <c r="D421" s="71">
        <v>1482.61</v>
      </c>
      <c r="E421" s="71">
        <v>1332.72</v>
      </c>
      <c r="F421" s="71">
        <v>1245.6300000000001</v>
      </c>
      <c r="G421" s="71">
        <v>1146.0999999999999</v>
      </c>
      <c r="H421" s="71">
        <v>1126.1600000000001</v>
      </c>
      <c r="I421" s="71">
        <v>1171.52</v>
      </c>
      <c r="J421" s="71">
        <v>1256.44</v>
      </c>
      <c r="K421" s="71">
        <v>1420.91</v>
      </c>
      <c r="L421" s="71">
        <v>1653.31</v>
      </c>
      <c r="M421" s="71">
        <v>1835.61</v>
      </c>
      <c r="N421" s="71">
        <v>1906.02</v>
      </c>
      <c r="O421" s="71">
        <v>1901.88</v>
      </c>
      <c r="P421" s="71">
        <v>1805.42</v>
      </c>
      <c r="Q421" s="71">
        <v>1784.54</v>
      </c>
      <c r="R421" s="71">
        <v>1768.12</v>
      </c>
      <c r="S421" s="71">
        <v>1733.89</v>
      </c>
      <c r="T421" s="71">
        <v>1703.37</v>
      </c>
      <c r="U421" s="71">
        <v>1663.26</v>
      </c>
      <c r="V421" s="71">
        <v>1667.14</v>
      </c>
      <c r="W421" s="71">
        <v>1739.44</v>
      </c>
      <c r="X421" s="71">
        <v>1794.71</v>
      </c>
      <c r="Y421" s="71">
        <v>1818.72</v>
      </c>
      <c r="Z421" s="71">
        <v>1634.09</v>
      </c>
      <c r="AA421" s="71">
        <v>1453.1</v>
      </c>
    </row>
    <row r="422" spans="1:27" ht="12.75" hidden="1" customHeight="1" outlineLevel="1" x14ac:dyDescent="0.2">
      <c r="A422" s="163" t="s">
        <v>2064</v>
      </c>
      <c r="B422" s="94" t="s">
        <v>90</v>
      </c>
      <c r="C422" s="70" t="s">
        <v>79</v>
      </c>
      <c r="D422" s="71">
        <f>$D$327</f>
        <v>2222.89</v>
      </c>
      <c r="E422" s="71">
        <f t="shared" ref="E422:AA422" si="244">$D$327</f>
        <v>2222.89</v>
      </c>
      <c r="F422" s="71">
        <f t="shared" si="244"/>
        <v>2222.89</v>
      </c>
      <c r="G422" s="71">
        <f t="shared" si="244"/>
        <v>2222.89</v>
      </c>
      <c r="H422" s="71">
        <f t="shared" si="244"/>
        <v>2222.89</v>
      </c>
      <c r="I422" s="71">
        <f t="shared" si="244"/>
        <v>2222.89</v>
      </c>
      <c r="J422" s="71">
        <f t="shared" si="244"/>
        <v>2222.89</v>
      </c>
      <c r="K422" s="71">
        <f t="shared" si="244"/>
        <v>2222.89</v>
      </c>
      <c r="L422" s="71">
        <f t="shared" si="244"/>
        <v>2222.89</v>
      </c>
      <c r="M422" s="71">
        <f t="shared" si="244"/>
        <v>2222.89</v>
      </c>
      <c r="N422" s="71">
        <f t="shared" si="244"/>
        <v>2222.89</v>
      </c>
      <c r="O422" s="71">
        <f t="shared" si="244"/>
        <v>2222.89</v>
      </c>
      <c r="P422" s="71">
        <f t="shared" si="244"/>
        <v>2222.89</v>
      </c>
      <c r="Q422" s="71">
        <f t="shared" si="244"/>
        <v>2222.89</v>
      </c>
      <c r="R422" s="71">
        <f t="shared" si="244"/>
        <v>2222.89</v>
      </c>
      <c r="S422" s="71">
        <f t="shared" si="244"/>
        <v>2222.89</v>
      </c>
      <c r="T422" s="71">
        <f t="shared" si="244"/>
        <v>2222.89</v>
      </c>
      <c r="U422" s="71">
        <f t="shared" si="244"/>
        <v>2222.89</v>
      </c>
      <c r="V422" s="71">
        <f t="shared" si="244"/>
        <v>2222.89</v>
      </c>
      <c r="W422" s="71">
        <f t="shared" si="244"/>
        <v>2222.89</v>
      </c>
      <c r="X422" s="71">
        <f t="shared" si="244"/>
        <v>2222.89</v>
      </c>
      <c r="Y422" s="71">
        <f t="shared" si="244"/>
        <v>2222.89</v>
      </c>
      <c r="Z422" s="71">
        <f t="shared" si="244"/>
        <v>2222.89</v>
      </c>
      <c r="AA422" s="71">
        <f t="shared" si="244"/>
        <v>2222.89</v>
      </c>
    </row>
    <row r="423" spans="1:27" ht="12.75" hidden="1" customHeight="1" outlineLevel="1" x14ac:dyDescent="0.2">
      <c r="A423" s="163" t="s">
        <v>2065</v>
      </c>
      <c r="B423" s="94" t="s">
        <v>83</v>
      </c>
      <c r="C423" s="70" t="s">
        <v>79</v>
      </c>
      <c r="D423" s="71">
        <v>4.95</v>
      </c>
      <c r="E423" s="71">
        <v>4.95</v>
      </c>
      <c r="F423" s="71">
        <v>4.95</v>
      </c>
      <c r="G423" s="71">
        <v>4.95</v>
      </c>
      <c r="H423" s="71">
        <v>4.95</v>
      </c>
      <c r="I423" s="71">
        <v>4.95</v>
      </c>
      <c r="J423" s="71">
        <v>4.95</v>
      </c>
      <c r="K423" s="71">
        <v>4.95</v>
      </c>
      <c r="L423" s="71">
        <v>4.95</v>
      </c>
      <c r="M423" s="71">
        <v>4.95</v>
      </c>
      <c r="N423" s="71">
        <v>4.95</v>
      </c>
      <c r="O423" s="71">
        <v>4.95</v>
      </c>
      <c r="P423" s="71">
        <v>4.95</v>
      </c>
      <c r="Q423" s="71">
        <v>4.95</v>
      </c>
      <c r="R423" s="71">
        <v>4.95</v>
      </c>
      <c r="S423" s="71">
        <v>4.95</v>
      </c>
      <c r="T423" s="71">
        <v>4.95</v>
      </c>
      <c r="U423" s="71">
        <v>4.95</v>
      </c>
      <c r="V423" s="71">
        <v>4.95</v>
      </c>
      <c r="W423" s="71">
        <v>4.95</v>
      </c>
      <c r="X423" s="71">
        <v>4.95</v>
      </c>
      <c r="Y423" s="71">
        <v>4.95</v>
      </c>
      <c r="Z423" s="71">
        <v>4.95</v>
      </c>
      <c r="AA423" s="71">
        <v>4.95</v>
      </c>
    </row>
    <row r="424" spans="1:27" ht="12.75" hidden="1" customHeight="1" outlineLevel="1" x14ac:dyDescent="0.2">
      <c r="A424" s="163" t="s">
        <v>2066</v>
      </c>
      <c r="B424" s="94" t="s">
        <v>81</v>
      </c>
      <c r="C424" s="70" t="s">
        <v>79</v>
      </c>
      <c r="D424" s="71">
        <f>$D$11</f>
        <v>330.69</v>
      </c>
      <c r="E424" s="71">
        <f t="shared" ref="E424:AA424" si="245">$D$11</f>
        <v>330.69</v>
      </c>
      <c r="F424" s="71">
        <f t="shared" si="245"/>
        <v>330.69</v>
      </c>
      <c r="G424" s="71">
        <f t="shared" si="245"/>
        <v>330.69</v>
      </c>
      <c r="H424" s="71">
        <f t="shared" si="245"/>
        <v>330.69</v>
      </c>
      <c r="I424" s="71">
        <f t="shared" si="245"/>
        <v>330.69</v>
      </c>
      <c r="J424" s="71">
        <f t="shared" si="245"/>
        <v>330.69</v>
      </c>
      <c r="K424" s="71">
        <f t="shared" si="245"/>
        <v>330.69</v>
      </c>
      <c r="L424" s="71">
        <f t="shared" si="245"/>
        <v>330.69</v>
      </c>
      <c r="M424" s="71">
        <f t="shared" si="245"/>
        <v>330.69</v>
      </c>
      <c r="N424" s="71">
        <f t="shared" si="245"/>
        <v>330.69</v>
      </c>
      <c r="O424" s="71">
        <f t="shared" si="245"/>
        <v>330.69</v>
      </c>
      <c r="P424" s="71">
        <f t="shared" si="245"/>
        <v>330.69</v>
      </c>
      <c r="Q424" s="71">
        <f t="shared" si="245"/>
        <v>330.69</v>
      </c>
      <c r="R424" s="71">
        <f t="shared" si="245"/>
        <v>330.69</v>
      </c>
      <c r="S424" s="71">
        <f t="shared" si="245"/>
        <v>330.69</v>
      </c>
      <c r="T424" s="71">
        <f t="shared" si="245"/>
        <v>330.69</v>
      </c>
      <c r="U424" s="71">
        <f t="shared" si="245"/>
        <v>330.69</v>
      </c>
      <c r="V424" s="71">
        <f t="shared" si="245"/>
        <v>330.69</v>
      </c>
      <c r="W424" s="71">
        <f t="shared" si="245"/>
        <v>330.69</v>
      </c>
      <c r="X424" s="71">
        <f t="shared" si="245"/>
        <v>330.69</v>
      </c>
      <c r="Y424" s="71">
        <f t="shared" si="245"/>
        <v>330.69</v>
      </c>
      <c r="Z424" s="71">
        <f t="shared" si="245"/>
        <v>330.69</v>
      </c>
      <c r="AA424" s="71">
        <f t="shared" si="245"/>
        <v>330.69</v>
      </c>
    </row>
    <row r="425" spans="1:27" ht="12.75" customHeight="1" collapsed="1" x14ac:dyDescent="0.2">
      <c r="A425" s="162" t="s">
        <v>2067</v>
      </c>
      <c r="B425" s="54" t="str">
        <f>"21"&amp;"."&amp;$B$800&amp;"."&amp;$B$801</f>
        <v>21.05.2023</v>
      </c>
      <c r="C425" s="134" t="s">
        <v>76</v>
      </c>
      <c r="D425" s="135">
        <f>ROUND(((D426+D427+D429+D428)/1000),5)</f>
        <v>4.0568200000000001</v>
      </c>
      <c r="E425" s="135">
        <f>ROUND(((E426+E427+E429+E428)/1000),5)</f>
        <v>3.8470399999999998</v>
      </c>
      <c r="F425" s="135">
        <f>ROUND(((F426+F427+F429+F428)/1000),5)</f>
        <v>3.7319300000000002</v>
      </c>
      <c r="G425" s="135">
        <f t="shared" ref="G425:AA425" si="246">ROUND(((G426+G427+G429+G428)/1000),5)</f>
        <v>3.64758</v>
      </c>
      <c r="H425" s="135">
        <f t="shared" si="246"/>
        <v>3.6322199999999998</v>
      </c>
      <c r="I425" s="135">
        <f t="shared" si="246"/>
        <v>3.6283799999999999</v>
      </c>
      <c r="J425" s="135">
        <f t="shared" si="246"/>
        <v>3.64439</v>
      </c>
      <c r="K425" s="135">
        <f t="shared" si="246"/>
        <v>3.8693399999999998</v>
      </c>
      <c r="L425" s="135">
        <f t="shared" si="246"/>
        <v>4.08866</v>
      </c>
      <c r="M425" s="135">
        <f t="shared" si="246"/>
        <v>4.3489000000000004</v>
      </c>
      <c r="N425" s="135">
        <f t="shared" si="246"/>
        <v>4.4448800000000004</v>
      </c>
      <c r="O425" s="135">
        <f t="shared" si="246"/>
        <v>4.4571300000000003</v>
      </c>
      <c r="P425" s="135">
        <f t="shared" si="246"/>
        <v>4.4552500000000004</v>
      </c>
      <c r="Q425" s="135">
        <f t="shared" si="246"/>
        <v>4.4559100000000003</v>
      </c>
      <c r="R425" s="135">
        <f t="shared" si="246"/>
        <v>4.4554900000000002</v>
      </c>
      <c r="S425" s="135">
        <f t="shared" si="246"/>
        <v>4.4474499999999999</v>
      </c>
      <c r="T425" s="135">
        <f t="shared" si="246"/>
        <v>4.38767</v>
      </c>
      <c r="U425" s="135">
        <f t="shared" si="246"/>
        <v>4.3130600000000001</v>
      </c>
      <c r="V425" s="135">
        <f t="shared" si="246"/>
        <v>4.3165699999999996</v>
      </c>
      <c r="W425" s="135">
        <f t="shared" si="246"/>
        <v>4.4173600000000004</v>
      </c>
      <c r="X425" s="135">
        <f t="shared" si="246"/>
        <v>4.46279</v>
      </c>
      <c r="Y425" s="135">
        <f t="shared" si="246"/>
        <v>4.4566400000000002</v>
      </c>
      <c r="Z425" s="135">
        <f t="shared" si="246"/>
        <v>4.3811099999999996</v>
      </c>
      <c r="AA425" s="135">
        <f t="shared" si="246"/>
        <v>4.1417599999999997</v>
      </c>
    </row>
    <row r="426" spans="1:27" ht="12.75" hidden="1" customHeight="1" outlineLevel="1" x14ac:dyDescent="0.2">
      <c r="A426" s="163" t="s">
        <v>2068</v>
      </c>
      <c r="B426" s="94" t="s">
        <v>238</v>
      </c>
      <c r="C426" s="70" t="s">
        <v>79</v>
      </c>
      <c r="D426" s="71">
        <v>1498.29</v>
      </c>
      <c r="E426" s="71">
        <v>1288.51</v>
      </c>
      <c r="F426" s="71">
        <v>1173.4000000000001</v>
      </c>
      <c r="G426" s="71">
        <v>1089.05</v>
      </c>
      <c r="H426" s="71">
        <v>1073.69</v>
      </c>
      <c r="I426" s="71">
        <v>1069.8499999999999</v>
      </c>
      <c r="J426" s="71">
        <v>1085.8599999999999</v>
      </c>
      <c r="K426" s="71">
        <v>1310.81</v>
      </c>
      <c r="L426" s="71">
        <v>1530.13</v>
      </c>
      <c r="M426" s="71">
        <v>1790.37</v>
      </c>
      <c r="N426" s="71">
        <v>1886.35</v>
      </c>
      <c r="O426" s="71">
        <v>1898.6</v>
      </c>
      <c r="P426" s="71">
        <v>1896.72</v>
      </c>
      <c r="Q426" s="71">
        <v>1897.38</v>
      </c>
      <c r="R426" s="71">
        <v>1896.96</v>
      </c>
      <c r="S426" s="71">
        <v>1888.92</v>
      </c>
      <c r="T426" s="71">
        <v>1829.14</v>
      </c>
      <c r="U426" s="71">
        <v>1754.53</v>
      </c>
      <c r="V426" s="71">
        <v>1758.04</v>
      </c>
      <c r="W426" s="71">
        <v>1858.83</v>
      </c>
      <c r="X426" s="71">
        <v>1904.26</v>
      </c>
      <c r="Y426" s="71">
        <v>1898.11</v>
      </c>
      <c r="Z426" s="71">
        <v>1822.58</v>
      </c>
      <c r="AA426" s="71">
        <v>1583.23</v>
      </c>
    </row>
    <row r="427" spans="1:27" ht="12.75" hidden="1" customHeight="1" outlineLevel="1" x14ac:dyDescent="0.2">
      <c r="A427" s="163" t="s">
        <v>2069</v>
      </c>
      <c r="B427" s="94" t="s">
        <v>90</v>
      </c>
      <c r="C427" s="70" t="s">
        <v>79</v>
      </c>
      <c r="D427" s="71">
        <f>$D$327</f>
        <v>2222.89</v>
      </c>
      <c r="E427" s="71">
        <f t="shared" ref="E427:AA427" si="247">$D$327</f>
        <v>2222.89</v>
      </c>
      <c r="F427" s="71">
        <f t="shared" si="247"/>
        <v>2222.89</v>
      </c>
      <c r="G427" s="71">
        <f t="shared" si="247"/>
        <v>2222.89</v>
      </c>
      <c r="H427" s="71">
        <f t="shared" si="247"/>
        <v>2222.89</v>
      </c>
      <c r="I427" s="71">
        <f t="shared" si="247"/>
        <v>2222.89</v>
      </c>
      <c r="J427" s="71">
        <f t="shared" si="247"/>
        <v>2222.89</v>
      </c>
      <c r="K427" s="71">
        <f t="shared" si="247"/>
        <v>2222.89</v>
      </c>
      <c r="L427" s="71">
        <f t="shared" si="247"/>
        <v>2222.89</v>
      </c>
      <c r="M427" s="71">
        <f t="shared" si="247"/>
        <v>2222.89</v>
      </c>
      <c r="N427" s="71">
        <f t="shared" si="247"/>
        <v>2222.89</v>
      </c>
      <c r="O427" s="71">
        <f t="shared" si="247"/>
        <v>2222.89</v>
      </c>
      <c r="P427" s="71">
        <f t="shared" si="247"/>
        <v>2222.89</v>
      </c>
      <c r="Q427" s="71">
        <f t="shared" si="247"/>
        <v>2222.89</v>
      </c>
      <c r="R427" s="71">
        <f t="shared" si="247"/>
        <v>2222.89</v>
      </c>
      <c r="S427" s="71">
        <f t="shared" si="247"/>
        <v>2222.89</v>
      </c>
      <c r="T427" s="71">
        <f t="shared" si="247"/>
        <v>2222.89</v>
      </c>
      <c r="U427" s="71">
        <f t="shared" si="247"/>
        <v>2222.89</v>
      </c>
      <c r="V427" s="71">
        <f t="shared" si="247"/>
        <v>2222.89</v>
      </c>
      <c r="W427" s="71">
        <f t="shared" si="247"/>
        <v>2222.89</v>
      </c>
      <c r="X427" s="71">
        <f t="shared" si="247"/>
        <v>2222.89</v>
      </c>
      <c r="Y427" s="71">
        <f t="shared" si="247"/>
        <v>2222.89</v>
      </c>
      <c r="Z427" s="71">
        <f t="shared" si="247"/>
        <v>2222.89</v>
      </c>
      <c r="AA427" s="71">
        <f t="shared" si="247"/>
        <v>2222.89</v>
      </c>
    </row>
    <row r="428" spans="1:27" ht="12.75" hidden="1" customHeight="1" outlineLevel="1" x14ac:dyDescent="0.2">
      <c r="A428" s="163" t="s">
        <v>2070</v>
      </c>
      <c r="B428" s="94" t="s">
        <v>83</v>
      </c>
      <c r="C428" s="70" t="s">
        <v>79</v>
      </c>
      <c r="D428" s="71">
        <v>4.95</v>
      </c>
      <c r="E428" s="71">
        <v>4.95</v>
      </c>
      <c r="F428" s="71">
        <v>4.95</v>
      </c>
      <c r="G428" s="71">
        <v>4.95</v>
      </c>
      <c r="H428" s="71">
        <v>4.95</v>
      </c>
      <c r="I428" s="71">
        <v>4.95</v>
      </c>
      <c r="J428" s="71">
        <v>4.95</v>
      </c>
      <c r="K428" s="71">
        <v>4.95</v>
      </c>
      <c r="L428" s="71">
        <v>4.95</v>
      </c>
      <c r="M428" s="71">
        <v>4.95</v>
      </c>
      <c r="N428" s="71">
        <v>4.95</v>
      </c>
      <c r="O428" s="71">
        <v>4.95</v>
      </c>
      <c r="P428" s="71">
        <v>4.95</v>
      </c>
      <c r="Q428" s="71">
        <v>4.95</v>
      </c>
      <c r="R428" s="71">
        <v>4.95</v>
      </c>
      <c r="S428" s="71">
        <v>4.95</v>
      </c>
      <c r="T428" s="71">
        <v>4.95</v>
      </c>
      <c r="U428" s="71">
        <v>4.95</v>
      </c>
      <c r="V428" s="71">
        <v>4.95</v>
      </c>
      <c r="W428" s="71">
        <v>4.95</v>
      </c>
      <c r="X428" s="71">
        <v>4.95</v>
      </c>
      <c r="Y428" s="71">
        <v>4.95</v>
      </c>
      <c r="Z428" s="71">
        <v>4.95</v>
      </c>
      <c r="AA428" s="71">
        <v>4.95</v>
      </c>
    </row>
    <row r="429" spans="1:27" ht="12.75" hidden="1" customHeight="1" outlineLevel="1" x14ac:dyDescent="0.2">
      <c r="A429" s="163" t="s">
        <v>2071</v>
      </c>
      <c r="B429" s="94" t="s">
        <v>81</v>
      </c>
      <c r="C429" s="70" t="s">
        <v>79</v>
      </c>
      <c r="D429" s="71">
        <f>$D$11</f>
        <v>330.69</v>
      </c>
      <c r="E429" s="71">
        <f t="shared" ref="E429:AA429" si="248">$D$11</f>
        <v>330.69</v>
      </c>
      <c r="F429" s="71">
        <f t="shared" si="248"/>
        <v>330.69</v>
      </c>
      <c r="G429" s="71">
        <f t="shared" si="248"/>
        <v>330.69</v>
      </c>
      <c r="H429" s="71">
        <f t="shared" si="248"/>
        <v>330.69</v>
      </c>
      <c r="I429" s="71">
        <f t="shared" si="248"/>
        <v>330.69</v>
      </c>
      <c r="J429" s="71">
        <f t="shared" si="248"/>
        <v>330.69</v>
      </c>
      <c r="K429" s="71">
        <f t="shared" si="248"/>
        <v>330.69</v>
      </c>
      <c r="L429" s="71">
        <f t="shared" si="248"/>
        <v>330.69</v>
      </c>
      <c r="M429" s="71">
        <f t="shared" si="248"/>
        <v>330.69</v>
      </c>
      <c r="N429" s="71">
        <f t="shared" si="248"/>
        <v>330.69</v>
      </c>
      <c r="O429" s="71">
        <f t="shared" si="248"/>
        <v>330.69</v>
      </c>
      <c r="P429" s="71">
        <f t="shared" si="248"/>
        <v>330.69</v>
      </c>
      <c r="Q429" s="71">
        <f t="shared" si="248"/>
        <v>330.69</v>
      </c>
      <c r="R429" s="71">
        <f t="shared" si="248"/>
        <v>330.69</v>
      </c>
      <c r="S429" s="71">
        <f t="shared" si="248"/>
        <v>330.69</v>
      </c>
      <c r="T429" s="71">
        <f t="shared" si="248"/>
        <v>330.69</v>
      </c>
      <c r="U429" s="71">
        <f t="shared" si="248"/>
        <v>330.69</v>
      </c>
      <c r="V429" s="71">
        <f t="shared" si="248"/>
        <v>330.69</v>
      </c>
      <c r="W429" s="71">
        <f t="shared" si="248"/>
        <v>330.69</v>
      </c>
      <c r="X429" s="71">
        <f t="shared" si="248"/>
        <v>330.69</v>
      </c>
      <c r="Y429" s="71">
        <f t="shared" si="248"/>
        <v>330.69</v>
      </c>
      <c r="Z429" s="71">
        <f t="shared" si="248"/>
        <v>330.69</v>
      </c>
      <c r="AA429" s="71">
        <f t="shared" si="248"/>
        <v>330.69</v>
      </c>
    </row>
    <row r="430" spans="1:27" ht="12.75" customHeight="1" collapsed="1" x14ac:dyDescent="0.2">
      <c r="A430" s="162" t="s">
        <v>2072</v>
      </c>
      <c r="B430" s="54" t="str">
        <f>"22"&amp;"."&amp;$B$800&amp;"."&amp;$B$801</f>
        <v>22.05.2023</v>
      </c>
      <c r="C430" s="134" t="s">
        <v>76</v>
      </c>
      <c r="D430" s="135">
        <f>ROUND(((D431+D432+D434+D433)/1000),5)</f>
        <v>3.8499500000000002</v>
      </c>
      <c r="E430" s="135">
        <f>ROUND(((E431+E432+E434+E433)/1000),5)</f>
        <v>3.70323</v>
      </c>
      <c r="F430" s="135">
        <f>ROUND(((F431+F432+F434+F433)/1000),5)</f>
        <v>3.6238000000000001</v>
      </c>
      <c r="G430" s="135">
        <f t="shared" ref="G430:AA430" si="249">ROUND(((G431+G432+G434+G433)/1000),5)</f>
        <v>3.5967600000000002</v>
      </c>
      <c r="H430" s="135">
        <f t="shared" si="249"/>
        <v>3.5799500000000002</v>
      </c>
      <c r="I430" s="135">
        <f t="shared" si="249"/>
        <v>3.6354899999999999</v>
      </c>
      <c r="J430" s="135">
        <f t="shared" si="249"/>
        <v>3.8726500000000001</v>
      </c>
      <c r="K430" s="135">
        <f t="shared" si="249"/>
        <v>4.1016500000000002</v>
      </c>
      <c r="L430" s="135">
        <f t="shared" si="249"/>
        <v>4.4037699999999997</v>
      </c>
      <c r="M430" s="135">
        <f t="shared" si="249"/>
        <v>4.4912900000000002</v>
      </c>
      <c r="N430" s="135">
        <f t="shared" si="249"/>
        <v>4.4931799999999997</v>
      </c>
      <c r="O430" s="135">
        <f t="shared" si="249"/>
        <v>4.5042499999999999</v>
      </c>
      <c r="P430" s="135">
        <f t="shared" si="249"/>
        <v>4.5330500000000002</v>
      </c>
      <c r="Q430" s="135">
        <f t="shared" si="249"/>
        <v>4.5975000000000001</v>
      </c>
      <c r="R430" s="135">
        <f t="shared" si="249"/>
        <v>4.5712099999999998</v>
      </c>
      <c r="S430" s="135">
        <f t="shared" si="249"/>
        <v>4.5317999999999996</v>
      </c>
      <c r="T430" s="135">
        <f t="shared" si="249"/>
        <v>4.5004099999999996</v>
      </c>
      <c r="U430" s="135">
        <f t="shared" si="249"/>
        <v>4.4928800000000004</v>
      </c>
      <c r="V430" s="135">
        <f t="shared" si="249"/>
        <v>4.45587</v>
      </c>
      <c r="W430" s="135">
        <f t="shared" si="249"/>
        <v>4.3014000000000001</v>
      </c>
      <c r="X430" s="135">
        <f t="shared" si="249"/>
        <v>4.3929799999999997</v>
      </c>
      <c r="Y430" s="135">
        <f t="shared" si="249"/>
        <v>4.4878299999999998</v>
      </c>
      <c r="Z430" s="135">
        <f t="shared" si="249"/>
        <v>4.2094800000000001</v>
      </c>
      <c r="AA430" s="135">
        <f t="shared" si="249"/>
        <v>4.0084600000000004</v>
      </c>
    </row>
    <row r="431" spans="1:27" ht="12.75" hidden="1" customHeight="1" outlineLevel="1" x14ac:dyDescent="0.2">
      <c r="A431" s="163" t="s">
        <v>2073</v>
      </c>
      <c r="B431" s="94" t="s">
        <v>238</v>
      </c>
      <c r="C431" s="70" t="s">
        <v>79</v>
      </c>
      <c r="D431" s="71">
        <v>1291.42</v>
      </c>
      <c r="E431" s="71">
        <v>1144.7</v>
      </c>
      <c r="F431" s="71">
        <v>1065.27</v>
      </c>
      <c r="G431" s="71">
        <v>1038.23</v>
      </c>
      <c r="H431" s="71">
        <v>1021.42</v>
      </c>
      <c r="I431" s="71">
        <v>1076.96</v>
      </c>
      <c r="J431" s="71">
        <v>1314.12</v>
      </c>
      <c r="K431" s="71">
        <v>1543.12</v>
      </c>
      <c r="L431" s="71">
        <v>1845.24</v>
      </c>
      <c r="M431" s="71">
        <v>1932.76</v>
      </c>
      <c r="N431" s="71">
        <v>1934.65</v>
      </c>
      <c r="O431" s="71">
        <v>1945.72</v>
      </c>
      <c r="P431" s="71">
        <v>1974.52</v>
      </c>
      <c r="Q431" s="71">
        <v>2038.97</v>
      </c>
      <c r="R431" s="71">
        <v>2012.68</v>
      </c>
      <c r="S431" s="71">
        <v>1973.27</v>
      </c>
      <c r="T431" s="71">
        <v>1941.88</v>
      </c>
      <c r="U431" s="71">
        <v>1934.35</v>
      </c>
      <c r="V431" s="71">
        <v>1897.34</v>
      </c>
      <c r="W431" s="71">
        <v>1742.87</v>
      </c>
      <c r="X431" s="71">
        <v>1834.45</v>
      </c>
      <c r="Y431" s="71">
        <v>1929.3</v>
      </c>
      <c r="Z431" s="71">
        <v>1650.95</v>
      </c>
      <c r="AA431" s="71">
        <v>1449.93</v>
      </c>
    </row>
    <row r="432" spans="1:27" ht="12.75" hidden="1" customHeight="1" outlineLevel="1" x14ac:dyDescent="0.2">
      <c r="A432" s="163" t="s">
        <v>2074</v>
      </c>
      <c r="B432" s="94" t="s">
        <v>90</v>
      </c>
      <c r="C432" s="70" t="s">
        <v>79</v>
      </c>
      <c r="D432" s="71">
        <f>$D$327</f>
        <v>2222.89</v>
      </c>
      <c r="E432" s="71">
        <f t="shared" ref="E432:AA432" si="250">$D$327</f>
        <v>2222.89</v>
      </c>
      <c r="F432" s="71">
        <f t="shared" si="250"/>
        <v>2222.89</v>
      </c>
      <c r="G432" s="71">
        <f t="shared" si="250"/>
        <v>2222.89</v>
      </c>
      <c r="H432" s="71">
        <f t="shared" si="250"/>
        <v>2222.89</v>
      </c>
      <c r="I432" s="71">
        <f t="shared" si="250"/>
        <v>2222.89</v>
      </c>
      <c r="J432" s="71">
        <f t="shared" si="250"/>
        <v>2222.89</v>
      </c>
      <c r="K432" s="71">
        <f t="shared" si="250"/>
        <v>2222.89</v>
      </c>
      <c r="L432" s="71">
        <f t="shared" si="250"/>
        <v>2222.89</v>
      </c>
      <c r="M432" s="71">
        <f t="shared" si="250"/>
        <v>2222.89</v>
      </c>
      <c r="N432" s="71">
        <f t="shared" si="250"/>
        <v>2222.89</v>
      </c>
      <c r="O432" s="71">
        <f t="shared" si="250"/>
        <v>2222.89</v>
      </c>
      <c r="P432" s="71">
        <f t="shared" si="250"/>
        <v>2222.89</v>
      </c>
      <c r="Q432" s="71">
        <f t="shared" si="250"/>
        <v>2222.89</v>
      </c>
      <c r="R432" s="71">
        <f t="shared" si="250"/>
        <v>2222.89</v>
      </c>
      <c r="S432" s="71">
        <f t="shared" si="250"/>
        <v>2222.89</v>
      </c>
      <c r="T432" s="71">
        <f t="shared" si="250"/>
        <v>2222.89</v>
      </c>
      <c r="U432" s="71">
        <f t="shared" si="250"/>
        <v>2222.89</v>
      </c>
      <c r="V432" s="71">
        <f t="shared" si="250"/>
        <v>2222.89</v>
      </c>
      <c r="W432" s="71">
        <f t="shared" si="250"/>
        <v>2222.89</v>
      </c>
      <c r="X432" s="71">
        <f t="shared" si="250"/>
        <v>2222.89</v>
      </c>
      <c r="Y432" s="71">
        <f t="shared" si="250"/>
        <v>2222.89</v>
      </c>
      <c r="Z432" s="71">
        <f t="shared" si="250"/>
        <v>2222.89</v>
      </c>
      <c r="AA432" s="71">
        <f t="shared" si="250"/>
        <v>2222.89</v>
      </c>
    </row>
    <row r="433" spans="1:27" ht="12.75" hidden="1" customHeight="1" outlineLevel="1" x14ac:dyDescent="0.2">
      <c r="A433" s="163" t="s">
        <v>2075</v>
      </c>
      <c r="B433" s="94" t="s">
        <v>83</v>
      </c>
      <c r="C433" s="70" t="s">
        <v>79</v>
      </c>
      <c r="D433" s="71">
        <v>4.95</v>
      </c>
      <c r="E433" s="71">
        <v>4.95</v>
      </c>
      <c r="F433" s="71">
        <v>4.95</v>
      </c>
      <c r="G433" s="71">
        <v>4.95</v>
      </c>
      <c r="H433" s="71">
        <v>4.95</v>
      </c>
      <c r="I433" s="71">
        <v>4.95</v>
      </c>
      <c r="J433" s="71">
        <v>4.95</v>
      </c>
      <c r="K433" s="71">
        <v>4.95</v>
      </c>
      <c r="L433" s="71">
        <v>4.95</v>
      </c>
      <c r="M433" s="71">
        <v>4.95</v>
      </c>
      <c r="N433" s="71">
        <v>4.95</v>
      </c>
      <c r="O433" s="71">
        <v>4.95</v>
      </c>
      <c r="P433" s="71">
        <v>4.95</v>
      </c>
      <c r="Q433" s="71">
        <v>4.95</v>
      </c>
      <c r="R433" s="71">
        <v>4.95</v>
      </c>
      <c r="S433" s="71">
        <v>4.95</v>
      </c>
      <c r="T433" s="71">
        <v>4.95</v>
      </c>
      <c r="U433" s="71">
        <v>4.95</v>
      </c>
      <c r="V433" s="71">
        <v>4.95</v>
      </c>
      <c r="W433" s="71">
        <v>4.95</v>
      </c>
      <c r="X433" s="71">
        <v>4.95</v>
      </c>
      <c r="Y433" s="71">
        <v>4.95</v>
      </c>
      <c r="Z433" s="71">
        <v>4.95</v>
      </c>
      <c r="AA433" s="71">
        <v>4.95</v>
      </c>
    </row>
    <row r="434" spans="1:27" ht="12.75" hidden="1" customHeight="1" outlineLevel="1" x14ac:dyDescent="0.2">
      <c r="A434" s="163" t="s">
        <v>2076</v>
      </c>
      <c r="B434" s="94" t="s">
        <v>81</v>
      </c>
      <c r="C434" s="70" t="s">
        <v>79</v>
      </c>
      <c r="D434" s="71">
        <f>$D$11</f>
        <v>330.69</v>
      </c>
      <c r="E434" s="71">
        <f t="shared" ref="E434:AA434" si="251">$D$11</f>
        <v>330.69</v>
      </c>
      <c r="F434" s="71">
        <f t="shared" si="251"/>
        <v>330.69</v>
      </c>
      <c r="G434" s="71">
        <f t="shared" si="251"/>
        <v>330.69</v>
      </c>
      <c r="H434" s="71">
        <f t="shared" si="251"/>
        <v>330.69</v>
      </c>
      <c r="I434" s="71">
        <f t="shared" si="251"/>
        <v>330.69</v>
      </c>
      <c r="J434" s="71">
        <f t="shared" si="251"/>
        <v>330.69</v>
      </c>
      <c r="K434" s="71">
        <f t="shared" si="251"/>
        <v>330.69</v>
      </c>
      <c r="L434" s="71">
        <f t="shared" si="251"/>
        <v>330.69</v>
      </c>
      <c r="M434" s="71">
        <f t="shared" si="251"/>
        <v>330.69</v>
      </c>
      <c r="N434" s="71">
        <f t="shared" si="251"/>
        <v>330.69</v>
      </c>
      <c r="O434" s="71">
        <f t="shared" si="251"/>
        <v>330.69</v>
      </c>
      <c r="P434" s="71">
        <f t="shared" si="251"/>
        <v>330.69</v>
      </c>
      <c r="Q434" s="71">
        <f t="shared" si="251"/>
        <v>330.69</v>
      </c>
      <c r="R434" s="71">
        <f t="shared" si="251"/>
        <v>330.69</v>
      </c>
      <c r="S434" s="71">
        <f t="shared" si="251"/>
        <v>330.69</v>
      </c>
      <c r="T434" s="71">
        <f t="shared" si="251"/>
        <v>330.69</v>
      </c>
      <c r="U434" s="71">
        <f t="shared" si="251"/>
        <v>330.69</v>
      </c>
      <c r="V434" s="71">
        <f t="shared" si="251"/>
        <v>330.69</v>
      </c>
      <c r="W434" s="71">
        <f t="shared" si="251"/>
        <v>330.69</v>
      </c>
      <c r="X434" s="71">
        <f t="shared" si="251"/>
        <v>330.69</v>
      </c>
      <c r="Y434" s="71">
        <f t="shared" si="251"/>
        <v>330.69</v>
      </c>
      <c r="Z434" s="71">
        <f t="shared" si="251"/>
        <v>330.69</v>
      </c>
      <c r="AA434" s="71">
        <f t="shared" si="251"/>
        <v>330.69</v>
      </c>
    </row>
    <row r="435" spans="1:27" ht="12.75" customHeight="1" collapsed="1" x14ac:dyDescent="0.2">
      <c r="A435" s="162" t="s">
        <v>2077</v>
      </c>
      <c r="B435" s="54" t="str">
        <f>"23"&amp;"."&amp;$B$800&amp;"."&amp;$B$801</f>
        <v>23.05.2023</v>
      </c>
      <c r="C435" s="134" t="s">
        <v>76</v>
      </c>
      <c r="D435" s="135">
        <f>ROUND(((D436+D437+D439+D438)/1000),5)</f>
        <v>3.82972</v>
      </c>
      <c r="E435" s="135">
        <f>ROUND(((E436+E437+E439+E438)/1000),5)</f>
        <v>3.6592500000000001</v>
      </c>
      <c r="F435" s="135">
        <f>ROUND(((F436+F437+F439+F438)/1000),5)</f>
        <v>3.5712799999999998</v>
      </c>
      <c r="G435" s="135">
        <f t="shared" ref="G435:AA435" si="252">ROUND(((G436+G437+G439+G438)/1000),5)</f>
        <v>3.5328200000000001</v>
      </c>
      <c r="H435" s="135">
        <f t="shared" si="252"/>
        <v>3.57979</v>
      </c>
      <c r="I435" s="135">
        <f t="shared" si="252"/>
        <v>3.7257199999999999</v>
      </c>
      <c r="J435" s="135">
        <f t="shared" si="252"/>
        <v>3.8440500000000002</v>
      </c>
      <c r="K435" s="135">
        <f t="shared" si="252"/>
        <v>4.0780200000000004</v>
      </c>
      <c r="L435" s="135">
        <f t="shared" si="252"/>
        <v>4.3083499999999999</v>
      </c>
      <c r="M435" s="135">
        <f t="shared" si="252"/>
        <v>4.4274800000000001</v>
      </c>
      <c r="N435" s="135">
        <f t="shared" si="252"/>
        <v>4.4024000000000001</v>
      </c>
      <c r="O435" s="135">
        <f t="shared" si="252"/>
        <v>4.4609100000000002</v>
      </c>
      <c r="P435" s="135">
        <f t="shared" si="252"/>
        <v>4.4612400000000001</v>
      </c>
      <c r="Q435" s="135">
        <f t="shared" si="252"/>
        <v>4.4812500000000002</v>
      </c>
      <c r="R435" s="135">
        <f t="shared" si="252"/>
        <v>4.4764499999999998</v>
      </c>
      <c r="S435" s="135">
        <f t="shared" si="252"/>
        <v>4.4651300000000003</v>
      </c>
      <c r="T435" s="135">
        <f t="shared" si="252"/>
        <v>4.4561099999999998</v>
      </c>
      <c r="U435" s="135">
        <f t="shared" si="252"/>
        <v>4.4020299999999999</v>
      </c>
      <c r="V435" s="135">
        <f t="shared" si="252"/>
        <v>4.3419800000000004</v>
      </c>
      <c r="W435" s="135">
        <f t="shared" si="252"/>
        <v>4.2846700000000002</v>
      </c>
      <c r="X435" s="135">
        <f t="shared" si="252"/>
        <v>4.3101099999999999</v>
      </c>
      <c r="Y435" s="135">
        <f t="shared" si="252"/>
        <v>4.4092799999999999</v>
      </c>
      <c r="Z435" s="135">
        <f t="shared" si="252"/>
        <v>4.2031499999999999</v>
      </c>
      <c r="AA435" s="135">
        <f t="shared" si="252"/>
        <v>3.9478300000000002</v>
      </c>
    </row>
    <row r="436" spans="1:27" ht="12.75" hidden="1" customHeight="1" outlineLevel="1" x14ac:dyDescent="0.2">
      <c r="A436" s="163" t="s">
        <v>2078</v>
      </c>
      <c r="B436" s="94" t="s">
        <v>238</v>
      </c>
      <c r="C436" s="70" t="s">
        <v>79</v>
      </c>
      <c r="D436" s="71">
        <v>1271.19</v>
      </c>
      <c r="E436" s="71">
        <v>1100.72</v>
      </c>
      <c r="F436" s="71">
        <v>1012.75</v>
      </c>
      <c r="G436" s="71">
        <v>974.29</v>
      </c>
      <c r="H436" s="71">
        <v>1021.26</v>
      </c>
      <c r="I436" s="71">
        <v>1167.19</v>
      </c>
      <c r="J436" s="71">
        <v>1285.52</v>
      </c>
      <c r="K436" s="71">
        <v>1519.49</v>
      </c>
      <c r="L436" s="71">
        <v>1749.82</v>
      </c>
      <c r="M436" s="71">
        <v>1868.95</v>
      </c>
      <c r="N436" s="71">
        <v>1843.87</v>
      </c>
      <c r="O436" s="71">
        <v>1902.38</v>
      </c>
      <c r="P436" s="71">
        <v>1902.71</v>
      </c>
      <c r="Q436" s="71">
        <v>1922.72</v>
      </c>
      <c r="R436" s="71">
        <v>1917.92</v>
      </c>
      <c r="S436" s="71">
        <v>1906.6</v>
      </c>
      <c r="T436" s="71">
        <v>1897.58</v>
      </c>
      <c r="U436" s="71">
        <v>1843.5</v>
      </c>
      <c r="V436" s="71">
        <v>1783.45</v>
      </c>
      <c r="W436" s="71">
        <v>1726.14</v>
      </c>
      <c r="X436" s="71">
        <v>1751.58</v>
      </c>
      <c r="Y436" s="71">
        <v>1850.75</v>
      </c>
      <c r="Z436" s="71">
        <v>1644.62</v>
      </c>
      <c r="AA436" s="71">
        <v>1389.3</v>
      </c>
    </row>
    <row r="437" spans="1:27" ht="12.75" hidden="1" customHeight="1" outlineLevel="1" x14ac:dyDescent="0.2">
      <c r="A437" s="163" t="s">
        <v>2079</v>
      </c>
      <c r="B437" s="94" t="s">
        <v>90</v>
      </c>
      <c r="C437" s="70" t="s">
        <v>79</v>
      </c>
      <c r="D437" s="71">
        <f>$D$327</f>
        <v>2222.89</v>
      </c>
      <c r="E437" s="71">
        <f t="shared" ref="E437:AA437" si="253">$D$327</f>
        <v>2222.89</v>
      </c>
      <c r="F437" s="71">
        <f t="shared" si="253"/>
        <v>2222.89</v>
      </c>
      <c r="G437" s="71">
        <f t="shared" si="253"/>
        <v>2222.89</v>
      </c>
      <c r="H437" s="71">
        <f t="shared" si="253"/>
        <v>2222.89</v>
      </c>
      <c r="I437" s="71">
        <f t="shared" si="253"/>
        <v>2222.89</v>
      </c>
      <c r="J437" s="71">
        <f t="shared" si="253"/>
        <v>2222.89</v>
      </c>
      <c r="K437" s="71">
        <f t="shared" si="253"/>
        <v>2222.89</v>
      </c>
      <c r="L437" s="71">
        <f t="shared" si="253"/>
        <v>2222.89</v>
      </c>
      <c r="M437" s="71">
        <f t="shared" si="253"/>
        <v>2222.89</v>
      </c>
      <c r="N437" s="71">
        <f t="shared" si="253"/>
        <v>2222.89</v>
      </c>
      <c r="O437" s="71">
        <f t="shared" si="253"/>
        <v>2222.89</v>
      </c>
      <c r="P437" s="71">
        <f t="shared" si="253"/>
        <v>2222.89</v>
      </c>
      <c r="Q437" s="71">
        <f t="shared" si="253"/>
        <v>2222.89</v>
      </c>
      <c r="R437" s="71">
        <f t="shared" si="253"/>
        <v>2222.89</v>
      </c>
      <c r="S437" s="71">
        <f t="shared" si="253"/>
        <v>2222.89</v>
      </c>
      <c r="T437" s="71">
        <f t="shared" si="253"/>
        <v>2222.89</v>
      </c>
      <c r="U437" s="71">
        <f t="shared" si="253"/>
        <v>2222.89</v>
      </c>
      <c r="V437" s="71">
        <f t="shared" si="253"/>
        <v>2222.89</v>
      </c>
      <c r="W437" s="71">
        <f t="shared" si="253"/>
        <v>2222.89</v>
      </c>
      <c r="X437" s="71">
        <f t="shared" si="253"/>
        <v>2222.89</v>
      </c>
      <c r="Y437" s="71">
        <f t="shared" si="253"/>
        <v>2222.89</v>
      </c>
      <c r="Z437" s="71">
        <f t="shared" si="253"/>
        <v>2222.89</v>
      </c>
      <c r="AA437" s="71">
        <f t="shared" si="253"/>
        <v>2222.89</v>
      </c>
    </row>
    <row r="438" spans="1:27" ht="12.75" hidden="1" customHeight="1" outlineLevel="1" x14ac:dyDescent="0.2">
      <c r="A438" s="163" t="s">
        <v>2080</v>
      </c>
      <c r="B438" s="94" t="s">
        <v>83</v>
      </c>
      <c r="C438" s="70" t="s">
        <v>79</v>
      </c>
      <c r="D438" s="71">
        <v>4.95</v>
      </c>
      <c r="E438" s="71">
        <v>4.95</v>
      </c>
      <c r="F438" s="71">
        <v>4.95</v>
      </c>
      <c r="G438" s="71">
        <v>4.95</v>
      </c>
      <c r="H438" s="71">
        <v>4.95</v>
      </c>
      <c r="I438" s="71">
        <v>4.95</v>
      </c>
      <c r="J438" s="71">
        <v>4.95</v>
      </c>
      <c r="K438" s="71">
        <v>4.95</v>
      </c>
      <c r="L438" s="71">
        <v>4.95</v>
      </c>
      <c r="M438" s="71">
        <v>4.95</v>
      </c>
      <c r="N438" s="71">
        <v>4.95</v>
      </c>
      <c r="O438" s="71">
        <v>4.95</v>
      </c>
      <c r="P438" s="71">
        <v>4.95</v>
      </c>
      <c r="Q438" s="71">
        <v>4.95</v>
      </c>
      <c r="R438" s="71">
        <v>4.95</v>
      </c>
      <c r="S438" s="71">
        <v>4.95</v>
      </c>
      <c r="T438" s="71">
        <v>4.95</v>
      </c>
      <c r="U438" s="71">
        <v>4.95</v>
      </c>
      <c r="V438" s="71">
        <v>4.95</v>
      </c>
      <c r="W438" s="71">
        <v>4.95</v>
      </c>
      <c r="X438" s="71">
        <v>4.95</v>
      </c>
      <c r="Y438" s="71">
        <v>4.95</v>
      </c>
      <c r="Z438" s="71">
        <v>4.95</v>
      </c>
      <c r="AA438" s="71">
        <v>4.95</v>
      </c>
    </row>
    <row r="439" spans="1:27" ht="12.75" hidden="1" customHeight="1" outlineLevel="1" x14ac:dyDescent="0.2">
      <c r="A439" s="163" t="s">
        <v>2081</v>
      </c>
      <c r="B439" s="94" t="s">
        <v>81</v>
      </c>
      <c r="C439" s="70" t="s">
        <v>79</v>
      </c>
      <c r="D439" s="71">
        <f>$D$11</f>
        <v>330.69</v>
      </c>
      <c r="E439" s="71">
        <f t="shared" ref="E439:AA439" si="254">$D$11</f>
        <v>330.69</v>
      </c>
      <c r="F439" s="71">
        <f t="shared" si="254"/>
        <v>330.69</v>
      </c>
      <c r="G439" s="71">
        <f t="shared" si="254"/>
        <v>330.69</v>
      </c>
      <c r="H439" s="71">
        <f t="shared" si="254"/>
        <v>330.69</v>
      </c>
      <c r="I439" s="71">
        <f t="shared" si="254"/>
        <v>330.69</v>
      </c>
      <c r="J439" s="71">
        <f t="shared" si="254"/>
        <v>330.69</v>
      </c>
      <c r="K439" s="71">
        <f t="shared" si="254"/>
        <v>330.69</v>
      </c>
      <c r="L439" s="71">
        <f t="shared" si="254"/>
        <v>330.69</v>
      </c>
      <c r="M439" s="71">
        <f t="shared" si="254"/>
        <v>330.69</v>
      </c>
      <c r="N439" s="71">
        <f t="shared" si="254"/>
        <v>330.69</v>
      </c>
      <c r="O439" s="71">
        <f t="shared" si="254"/>
        <v>330.69</v>
      </c>
      <c r="P439" s="71">
        <f t="shared" si="254"/>
        <v>330.69</v>
      </c>
      <c r="Q439" s="71">
        <f t="shared" si="254"/>
        <v>330.69</v>
      </c>
      <c r="R439" s="71">
        <f t="shared" si="254"/>
        <v>330.69</v>
      </c>
      <c r="S439" s="71">
        <f t="shared" si="254"/>
        <v>330.69</v>
      </c>
      <c r="T439" s="71">
        <f t="shared" si="254"/>
        <v>330.69</v>
      </c>
      <c r="U439" s="71">
        <f t="shared" si="254"/>
        <v>330.69</v>
      </c>
      <c r="V439" s="71">
        <f t="shared" si="254"/>
        <v>330.69</v>
      </c>
      <c r="W439" s="71">
        <f t="shared" si="254"/>
        <v>330.69</v>
      </c>
      <c r="X439" s="71">
        <f t="shared" si="254"/>
        <v>330.69</v>
      </c>
      <c r="Y439" s="71">
        <f t="shared" si="254"/>
        <v>330.69</v>
      </c>
      <c r="Z439" s="71">
        <f t="shared" si="254"/>
        <v>330.69</v>
      </c>
      <c r="AA439" s="71">
        <f t="shared" si="254"/>
        <v>330.69</v>
      </c>
    </row>
    <row r="440" spans="1:27" ht="12.75" customHeight="1" collapsed="1" x14ac:dyDescent="0.2">
      <c r="A440" s="162" t="s">
        <v>2082</v>
      </c>
      <c r="B440" s="54" t="str">
        <f>"24"&amp;"."&amp;$B$800&amp;"."&amp;$B$801</f>
        <v>24.05.2023</v>
      </c>
      <c r="C440" s="134" t="s">
        <v>76</v>
      </c>
      <c r="D440" s="135">
        <f>ROUND(((D441+D442+D444+D443)/1000),5)</f>
        <v>3.84578</v>
      </c>
      <c r="E440" s="135">
        <f>ROUND(((E441+E442+E444+E443)/1000),5)</f>
        <v>3.6375799999999998</v>
      </c>
      <c r="F440" s="135">
        <f>ROUND(((F441+F442+F444+F443)/1000),5)</f>
        <v>3.6011600000000001</v>
      </c>
      <c r="G440" s="135">
        <f t="shared" ref="G440:AA440" si="255">ROUND(((G441+G442+G444+G443)/1000),5)</f>
        <v>3.55776</v>
      </c>
      <c r="H440" s="135">
        <f t="shared" si="255"/>
        <v>3.5633699999999999</v>
      </c>
      <c r="I440" s="135">
        <f t="shared" si="255"/>
        <v>3.72316</v>
      </c>
      <c r="J440" s="135">
        <f t="shared" si="255"/>
        <v>3.9844900000000001</v>
      </c>
      <c r="K440" s="135">
        <f t="shared" si="255"/>
        <v>4.2374999999999998</v>
      </c>
      <c r="L440" s="135">
        <f t="shared" si="255"/>
        <v>4.4190100000000001</v>
      </c>
      <c r="M440" s="135">
        <f t="shared" si="255"/>
        <v>4.4738300000000004</v>
      </c>
      <c r="N440" s="135">
        <f t="shared" si="255"/>
        <v>4.4803199999999999</v>
      </c>
      <c r="O440" s="135">
        <f t="shared" si="255"/>
        <v>4.4819699999999996</v>
      </c>
      <c r="P440" s="135">
        <f t="shared" si="255"/>
        <v>4.4672700000000001</v>
      </c>
      <c r="Q440" s="135">
        <f t="shared" si="255"/>
        <v>4.4726900000000001</v>
      </c>
      <c r="R440" s="135">
        <f t="shared" si="255"/>
        <v>4.4858700000000002</v>
      </c>
      <c r="S440" s="135">
        <f t="shared" si="255"/>
        <v>4.4990600000000001</v>
      </c>
      <c r="T440" s="135">
        <f t="shared" si="255"/>
        <v>4.4825400000000002</v>
      </c>
      <c r="U440" s="135">
        <f t="shared" si="255"/>
        <v>4.4687000000000001</v>
      </c>
      <c r="V440" s="135">
        <f t="shared" si="255"/>
        <v>4.4624499999999996</v>
      </c>
      <c r="W440" s="135">
        <f t="shared" si="255"/>
        <v>4.4541500000000003</v>
      </c>
      <c r="X440" s="135">
        <f t="shared" si="255"/>
        <v>4.45411</v>
      </c>
      <c r="Y440" s="135">
        <f t="shared" si="255"/>
        <v>4.4569000000000001</v>
      </c>
      <c r="Z440" s="135">
        <f t="shared" si="255"/>
        <v>4.2940199999999997</v>
      </c>
      <c r="AA440" s="135">
        <f t="shared" si="255"/>
        <v>3.9723199999999999</v>
      </c>
    </row>
    <row r="441" spans="1:27" ht="12.75" hidden="1" customHeight="1" outlineLevel="1" x14ac:dyDescent="0.2">
      <c r="A441" s="163" t="s">
        <v>2083</v>
      </c>
      <c r="B441" s="94" t="s">
        <v>238</v>
      </c>
      <c r="C441" s="70" t="s">
        <v>79</v>
      </c>
      <c r="D441" s="71">
        <v>1287.25</v>
      </c>
      <c r="E441" s="71">
        <v>1079.05</v>
      </c>
      <c r="F441" s="71">
        <v>1042.6300000000001</v>
      </c>
      <c r="G441" s="71">
        <v>999.23</v>
      </c>
      <c r="H441" s="71">
        <v>1004.84</v>
      </c>
      <c r="I441" s="71">
        <v>1164.6300000000001</v>
      </c>
      <c r="J441" s="71">
        <v>1425.96</v>
      </c>
      <c r="K441" s="71">
        <v>1678.97</v>
      </c>
      <c r="L441" s="71">
        <v>1860.48</v>
      </c>
      <c r="M441" s="71">
        <v>1915.3</v>
      </c>
      <c r="N441" s="71">
        <v>1921.79</v>
      </c>
      <c r="O441" s="71">
        <v>1923.44</v>
      </c>
      <c r="P441" s="71">
        <v>1908.74</v>
      </c>
      <c r="Q441" s="71">
        <v>1914.16</v>
      </c>
      <c r="R441" s="71">
        <v>1927.34</v>
      </c>
      <c r="S441" s="71">
        <v>1940.53</v>
      </c>
      <c r="T441" s="71">
        <v>1924.01</v>
      </c>
      <c r="U441" s="71">
        <v>1910.17</v>
      </c>
      <c r="V441" s="71">
        <v>1903.92</v>
      </c>
      <c r="W441" s="71">
        <v>1895.62</v>
      </c>
      <c r="X441" s="71">
        <v>1895.58</v>
      </c>
      <c r="Y441" s="71">
        <v>1898.37</v>
      </c>
      <c r="Z441" s="71">
        <v>1735.49</v>
      </c>
      <c r="AA441" s="71">
        <v>1413.79</v>
      </c>
    </row>
    <row r="442" spans="1:27" ht="12.75" hidden="1" customHeight="1" outlineLevel="1" x14ac:dyDescent="0.2">
      <c r="A442" s="163" t="s">
        <v>2084</v>
      </c>
      <c r="B442" s="94" t="s">
        <v>90</v>
      </c>
      <c r="C442" s="70" t="s">
        <v>79</v>
      </c>
      <c r="D442" s="71">
        <f>$D$327</f>
        <v>2222.89</v>
      </c>
      <c r="E442" s="71">
        <f t="shared" ref="E442:AA442" si="256">$D$327</f>
        <v>2222.89</v>
      </c>
      <c r="F442" s="71">
        <f t="shared" si="256"/>
        <v>2222.89</v>
      </c>
      <c r="G442" s="71">
        <f t="shared" si="256"/>
        <v>2222.89</v>
      </c>
      <c r="H442" s="71">
        <f t="shared" si="256"/>
        <v>2222.89</v>
      </c>
      <c r="I442" s="71">
        <f t="shared" si="256"/>
        <v>2222.89</v>
      </c>
      <c r="J442" s="71">
        <f t="shared" si="256"/>
        <v>2222.89</v>
      </c>
      <c r="K442" s="71">
        <f t="shared" si="256"/>
        <v>2222.89</v>
      </c>
      <c r="L442" s="71">
        <f t="shared" si="256"/>
        <v>2222.89</v>
      </c>
      <c r="M442" s="71">
        <f t="shared" si="256"/>
        <v>2222.89</v>
      </c>
      <c r="N442" s="71">
        <f t="shared" si="256"/>
        <v>2222.89</v>
      </c>
      <c r="O442" s="71">
        <f t="shared" si="256"/>
        <v>2222.89</v>
      </c>
      <c r="P442" s="71">
        <f t="shared" si="256"/>
        <v>2222.89</v>
      </c>
      <c r="Q442" s="71">
        <f t="shared" si="256"/>
        <v>2222.89</v>
      </c>
      <c r="R442" s="71">
        <f t="shared" si="256"/>
        <v>2222.89</v>
      </c>
      <c r="S442" s="71">
        <f t="shared" si="256"/>
        <v>2222.89</v>
      </c>
      <c r="T442" s="71">
        <f t="shared" si="256"/>
        <v>2222.89</v>
      </c>
      <c r="U442" s="71">
        <f t="shared" si="256"/>
        <v>2222.89</v>
      </c>
      <c r="V442" s="71">
        <f t="shared" si="256"/>
        <v>2222.89</v>
      </c>
      <c r="W442" s="71">
        <f t="shared" si="256"/>
        <v>2222.89</v>
      </c>
      <c r="X442" s="71">
        <f t="shared" si="256"/>
        <v>2222.89</v>
      </c>
      <c r="Y442" s="71">
        <f t="shared" si="256"/>
        <v>2222.89</v>
      </c>
      <c r="Z442" s="71">
        <f t="shared" si="256"/>
        <v>2222.89</v>
      </c>
      <c r="AA442" s="71">
        <f t="shared" si="256"/>
        <v>2222.89</v>
      </c>
    </row>
    <row r="443" spans="1:27" ht="12.75" hidden="1" customHeight="1" outlineLevel="1" x14ac:dyDescent="0.2">
      <c r="A443" s="163" t="s">
        <v>2085</v>
      </c>
      <c r="B443" s="94" t="s">
        <v>83</v>
      </c>
      <c r="C443" s="70" t="s">
        <v>79</v>
      </c>
      <c r="D443" s="71">
        <v>4.95</v>
      </c>
      <c r="E443" s="71">
        <v>4.95</v>
      </c>
      <c r="F443" s="71">
        <v>4.95</v>
      </c>
      <c r="G443" s="71">
        <v>4.95</v>
      </c>
      <c r="H443" s="71">
        <v>4.95</v>
      </c>
      <c r="I443" s="71">
        <v>4.95</v>
      </c>
      <c r="J443" s="71">
        <v>4.95</v>
      </c>
      <c r="K443" s="71">
        <v>4.95</v>
      </c>
      <c r="L443" s="71">
        <v>4.95</v>
      </c>
      <c r="M443" s="71">
        <v>4.95</v>
      </c>
      <c r="N443" s="71">
        <v>4.95</v>
      </c>
      <c r="O443" s="71">
        <v>4.95</v>
      </c>
      <c r="P443" s="71">
        <v>4.95</v>
      </c>
      <c r="Q443" s="71">
        <v>4.95</v>
      </c>
      <c r="R443" s="71">
        <v>4.95</v>
      </c>
      <c r="S443" s="71">
        <v>4.95</v>
      </c>
      <c r="T443" s="71">
        <v>4.95</v>
      </c>
      <c r="U443" s="71">
        <v>4.95</v>
      </c>
      <c r="V443" s="71">
        <v>4.95</v>
      </c>
      <c r="W443" s="71">
        <v>4.95</v>
      </c>
      <c r="X443" s="71">
        <v>4.95</v>
      </c>
      <c r="Y443" s="71">
        <v>4.95</v>
      </c>
      <c r="Z443" s="71">
        <v>4.95</v>
      </c>
      <c r="AA443" s="71">
        <v>4.95</v>
      </c>
    </row>
    <row r="444" spans="1:27" ht="12.75" hidden="1" customHeight="1" outlineLevel="1" x14ac:dyDescent="0.2">
      <c r="A444" s="163" t="s">
        <v>2086</v>
      </c>
      <c r="B444" s="94" t="s">
        <v>81</v>
      </c>
      <c r="C444" s="70" t="s">
        <v>79</v>
      </c>
      <c r="D444" s="71">
        <f>$D$11</f>
        <v>330.69</v>
      </c>
      <c r="E444" s="71">
        <f t="shared" ref="E444:AA444" si="257">$D$11</f>
        <v>330.69</v>
      </c>
      <c r="F444" s="71">
        <f t="shared" si="257"/>
        <v>330.69</v>
      </c>
      <c r="G444" s="71">
        <f t="shared" si="257"/>
        <v>330.69</v>
      </c>
      <c r="H444" s="71">
        <f t="shared" si="257"/>
        <v>330.69</v>
      </c>
      <c r="I444" s="71">
        <f t="shared" si="257"/>
        <v>330.69</v>
      </c>
      <c r="J444" s="71">
        <f t="shared" si="257"/>
        <v>330.69</v>
      </c>
      <c r="K444" s="71">
        <f t="shared" si="257"/>
        <v>330.69</v>
      </c>
      <c r="L444" s="71">
        <f t="shared" si="257"/>
        <v>330.69</v>
      </c>
      <c r="M444" s="71">
        <f t="shared" si="257"/>
        <v>330.69</v>
      </c>
      <c r="N444" s="71">
        <f t="shared" si="257"/>
        <v>330.69</v>
      </c>
      <c r="O444" s="71">
        <f t="shared" si="257"/>
        <v>330.69</v>
      </c>
      <c r="P444" s="71">
        <f t="shared" si="257"/>
        <v>330.69</v>
      </c>
      <c r="Q444" s="71">
        <f t="shared" si="257"/>
        <v>330.69</v>
      </c>
      <c r="R444" s="71">
        <f t="shared" si="257"/>
        <v>330.69</v>
      </c>
      <c r="S444" s="71">
        <f t="shared" si="257"/>
        <v>330.69</v>
      </c>
      <c r="T444" s="71">
        <f t="shared" si="257"/>
        <v>330.69</v>
      </c>
      <c r="U444" s="71">
        <f t="shared" si="257"/>
        <v>330.69</v>
      </c>
      <c r="V444" s="71">
        <f t="shared" si="257"/>
        <v>330.69</v>
      </c>
      <c r="W444" s="71">
        <f t="shared" si="257"/>
        <v>330.69</v>
      </c>
      <c r="X444" s="71">
        <f t="shared" si="257"/>
        <v>330.69</v>
      </c>
      <c r="Y444" s="71">
        <f t="shared" si="257"/>
        <v>330.69</v>
      </c>
      <c r="Z444" s="71">
        <f t="shared" si="257"/>
        <v>330.69</v>
      </c>
      <c r="AA444" s="71">
        <f t="shared" si="257"/>
        <v>330.69</v>
      </c>
    </row>
    <row r="445" spans="1:27" collapsed="1" x14ac:dyDescent="0.2">
      <c r="A445" s="162" t="s">
        <v>2087</v>
      </c>
      <c r="B445" s="54" t="str">
        <f>"25"&amp;"."&amp;$B$800&amp;"."&amp;$B$801</f>
        <v>25.05.2023</v>
      </c>
      <c r="C445" s="134" t="s">
        <v>76</v>
      </c>
      <c r="D445" s="135">
        <f>ROUND(((D446+D447+D449+D448)/1000),5)</f>
        <v>3.6659600000000001</v>
      </c>
      <c r="E445" s="135">
        <f>ROUND(((E446+E447+E449+E448)/1000),5)</f>
        <v>3.56046</v>
      </c>
      <c r="F445" s="135">
        <f>ROUND(((F446+F447+F449+F448)/1000),5)</f>
        <v>3.4950700000000001</v>
      </c>
      <c r="G445" s="135">
        <f t="shared" ref="G445:AA445" si="258">ROUND(((G446+G447+G449+G448)/1000),5)</f>
        <v>3.4459599999999999</v>
      </c>
      <c r="H445" s="135">
        <f t="shared" si="258"/>
        <v>3.4454899999999999</v>
      </c>
      <c r="I445" s="135">
        <f t="shared" si="258"/>
        <v>3.6124299999999998</v>
      </c>
      <c r="J445" s="135">
        <f t="shared" si="258"/>
        <v>3.99369</v>
      </c>
      <c r="K445" s="135">
        <f t="shared" si="258"/>
        <v>4.1569700000000003</v>
      </c>
      <c r="L445" s="135">
        <f t="shared" si="258"/>
        <v>4.3740800000000002</v>
      </c>
      <c r="M445" s="135">
        <f t="shared" si="258"/>
        <v>4.4424299999999999</v>
      </c>
      <c r="N445" s="135">
        <f t="shared" si="258"/>
        <v>4.45547</v>
      </c>
      <c r="O445" s="135">
        <f t="shared" si="258"/>
        <v>4.4649299999999998</v>
      </c>
      <c r="P445" s="135">
        <f t="shared" si="258"/>
        <v>4.4477000000000002</v>
      </c>
      <c r="Q445" s="135">
        <f t="shared" si="258"/>
        <v>4.4499899999999997</v>
      </c>
      <c r="R445" s="135">
        <f t="shared" si="258"/>
        <v>4.4746499999999996</v>
      </c>
      <c r="S445" s="135">
        <f t="shared" si="258"/>
        <v>4.4900200000000003</v>
      </c>
      <c r="T445" s="135">
        <f t="shared" si="258"/>
        <v>4.4751300000000001</v>
      </c>
      <c r="U445" s="135">
        <f t="shared" si="258"/>
        <v>4.4615999999999998</v>
      </c>
      <c r="V445" s="135">
        <f t="shared" si="258"/>
        <v>4.45451</v>
      </c>
      <c r="W445" s="135">
        <f t="shared" si="258"/>
        <v>4.44834</v>
      </c>
      <c r="X445" s="135">
        <f t="shared" si="258"/>
        <v>4.4520799999999996</v>
      </c>
      <c r="Y445" s="135">
        <f t="shared" si="258"/>
        <v>4.4478600000000004</v>
      </c>
      <c r="Z445" s="135">
        <f t="shared" si="258"/>
        <v>4.2550100000000004</v>
      </c>
      <c r="AA445" s="135">
        <f t="shared" si="258"/>
        <v>3.8829600000000002</v>
      </c>
    </row>
    <row r="446" spans="1:27" ht="12.75" hidden="1" customHeight="1" outlineLevel="1" x14ac:dyDescent="0.2">
      <c r="A446" s="163" t="s">
        <v>2088</v>
      </c>
      <c r="B446" s="94" t="s">
        <v>238</v>
      </c>
      <c r="C446" s="70" t="s">
        <v>79</v>
      </c>
      <c r="D446" s="71">
        <v>1107.43</v>
      </c>
      <c r="E446" s="71">
        <v>1001.93</v>
      </c>
      <c r="F446" s="71">
        <v>936.54</v>
      </c>
      <c r="G446" s="71">
        <v>887.43</v>
      </c>
      <c r="H446" s="71">
        <v>886.96</v>
      </c>
      <c r="I446" s="71">
        <v>1053.9000000000001</v>
      </c>
      <c r="J446" s="71">
        <v>1435.16</v>
      </c>
      <c r="K446" s="71">
        <v>1598.44</v>
      </c>
      <c r="L446" s="71">
        <v>1815.55</v>
      </c>
      <c r="M446" s="71">
        <v>1883.9</v>
      </c>
      <c r="N446" s="71">
        <v>1896.94</v>
      </c>
      <c r="O446" s="71">
        <v>1906.4</v>
      </c>
      <c r="P446" s="71">
        <v>1889.17</v>
      </c>
      <c r="Q446" s="71">
        <v>1891.46</v>
      </c>
      <c r="R446" s="71">
        <v>1916.12</v>
      </c>
      <c r="S446" s="71">
        <v>1931.49</v>
      </c>
      <c r="T446" s="71">
        <v>1916.6</v>
      </c>
      <c r="U446" s="71">
        <v>1903.07</v>
      </c>
      <c r="V446" s="71">
        <v>1895.98</v>
      </c>
      <c r="W446" s="71">
        <v>1889.81</v>
      </c>
      <c r="X446" s="71">
        <v>1893.55</v>
      </c>
      <c r="Y446" s="71">
        <v>1889.33</v>
      </c>
      <c r="Z446" s="71">
        <v>1696.48</v>
      </c>
      <c r="AA446" s="71">
        <v>1324.43</v>
      </c>
    </row>
    <row r="447" spans="1:27" ht="12.75" hidden="1" customHeight="1" outlineLevel="1" x14ac:dyDescent="0.2">
      <c r="A447" s="163" t="s">
        <v>2089</v>
      </c>
      <c r="B447" s="94" t="s">
        <v>90</v>
      </c>
      <c r="C447" s="70" t="s">
        <v>79</v>
      </c>
      <c r="D447" s="71">
        <f>$D$327</f>
        <v>2222.89</v>
      </c>
      <c r="E447" s="71">
        <f t="shared" ref="E447:AA447" si="259">$D$327</f>
        <v>2222.89</v>
      </c>
      <c r="F447" s="71">
        <f t="shared" si="259"/>
        <v>2222.89</v>
      </c>
      <c r="G447" s="71">
        <f t="shared" si="259"/>
        <v>2222.89</v>
      </c>
      <c r="H447" s="71">
        <f t="shared" si="259"/>
        <v>2222.89</v>
      </c>
      <c r="I447" s="71">
        <f t="shared" si="259"/>
        <v>2222.89</v>
      </c>
      <c r="J447" s="71">
        <f t="shared" si="259"/>
        <v>2222.89</v>
      </c>
      <c r="K447" s="71">
        <f t="shared" si="259"/>
        <v>2222.89</v>
      </c>
      <c r="L447" s="71">
        <f t="shared" si="259"/>
        <v>2222.89</v>
      </c>
      <c r="M447" s="71">
        <f t="shared" si="259"/>
        <v>2222.89</v>
      </c>
      <c r="N447" s="71">
        <f t="shared" si="259"/>
        <v>2222.89</v>
      </c>
      <c r="O447" s="71">
        <f t="shared" si="259"/>
        <v>2222.89</v>
      </c>
      <c r="P447" s="71">
        <f t="shared" si="259"/>
        <v>2222.89</v>
      </c>
      <c r="Q447" s="71">
        <f t="shared" si="259"/>
        <v>2222.89</v>
      </c>
      <c r="R447" s="71">
        <f t="shared" si="259"/>
        <v>2222.89</v>
      </c>
      <c r="S447" s="71">
        <f t="shared" si="259"/>
        <v>2222.89</v>
      </c>
      <c r="T447" s="71">
        <f t="shared" si="259"/>
        <v>2222.89</v>
      </c>
      <c r="U447" s="71">
        <f t="shared" si="259"/>
        <v>2222.89</v>
      </c>
      <c r="V447" s="71">
        <f t="shared" si="259"/>
        <v>2222.89</v>
      </c>
      <c r="W447" s="71">
        <f t="shared" si="259"/>
        <v>2222.89</v>
      </c>
      <c r="X447" s="71">
        <f t="shared" si="259"/>
        <v>2222.89</v>
      </c>
      <c r="Y447" s="71">
        <f t="shared" si="259"/>
        <v>2222.89</v>
      </c>
      <c r="Z447" s="71">
        <f t="shared" si="259"/>
        <v>2222.89</v>
      </c>
      <c r="AA447" s="71">
        <f t="shared" si="259"/>
        <v>2222.89</v>
      </c>
    </row>
    <row r="448" spans="1:27" ht="12.75" hidden="1" customHeight="1" outlineLevel="1" x14ac:dyDescent="0.2">
      <c r="A448" s="163" t="s">
        <v>2090</v>
      </c>
      <c r="B448" s="94" t="s">
        <v>83</v>
      </c>
      <c r="C448" s="70" t="s">
        <v>79</v>
      </c>
      <c r="D448" s="71">
        <v>4.95</v>
      </c>
      <c r="E448" s="71">
        <v>4.95</v>
      </c>
      <c r="F448" s="71">
        <v>4.95</v>
      </c>
      <c r="G448" s="71">
        <v>4.95</v>
      </c>
      <c r="H448" s="71">
        <v>4.95</v>
      </c>
      <c r="I448" s="71">
        <v>4.95</v>
      </c>
      <c r="J448" s="71">
        <v>4.95</v>
      </c>
      <c r="K448" s="71">
        <v>4.95</v>
      </c>
      <c r="L448" s="71">
        <v>4.95</v>
      </c>
      <c r="M448" s="71">
        <v>4.95</v>
      </c>
      <c r="N448" s="71">
        <v>4.95</v>
      </c>
      <c r="O448" s="71">
        <v>4.95</v>
      </c>
      <c r="P448" s="71">
        <v>4.95</v>
      </c>
      <c r="Q448" s="71">
        <v>4.95</v>
      </c>
      <c r="R448" s="71">
        <v>4.95</v>
      </c>
      <c r="S448" s="71">
        <v>4.95</v>
      </c>
      <c r="T448" s="71">
        <v>4.95</v>
      </c>
      <c r="U448" s="71">
        <v>4.95</v>
      </c>
      <c r="V448" s="71">
        <v>4.95</v>
      </c>
      <c r="W448" s="71">
        <v>4.95</v>
      </c>
      <c r="X448" s="71">
        <v>4.95</v>
      </c>
      <c r="Y448" s="71">
        <v>4.95</v>
      </c>
      <c r="Z448" s="71">
        <v>4.95</v>
      </c>
      <c r="AA448" s="71">
        <v>4.95</v>
      </c>
    </row>
    <row r="449" spans="1:27" ht="12.75" hidden="1" customHeight="1" outlineLevel="1" x14ac:dyDescent="0.2">
      <c r="A449" s="163" t="s">
        <v>2091</v>
      </c>
      <c r="B449" s="94" t="s">
        <v>81</v>
      </c>
      <c r="C449" s="70" t="s">
        <v>79</v>
      </c>
      <c r="D449" s="71">
        <f>$D$11</f>
        <v>330.69</v>
      </c>
      <c r="E449" s="71">
        <f t="shared" ref="E449:AA449" si="260">$D$11</f>
        <v>330.69</v>
      </c>
      <c r="F449" s="71">
        <f t="shared" si="260"/>
        <v>330.69</v>
      </c>
      <c r="G449" s="71">
        <f t="shared" si="260"/>
        <v>330.69</v>
      </c>
      <c r="H449" s="71">
        <f t="shared" si="260"/>
        <v>330.69</v>
      </c>
      <c r="I449" s="71">
        <f t="shared" si="260"/>
        <v>330.69</v>
      </c>
      <c r="J449" s="71">
        <f t="shared" si="260"/>
        <v>330.69</v>
      </c>
      <c r="K449" s="71">
        <f t="shared" si="260"/>
        <v>330.69</v>
      </c>
      <c r="L449" s="71">
        <f t="shared" si="260"/>
        <v>330.69</v>
      </c>
      <c r="M449" s="71">
        <f t="shared" si="260"/>
        <v>330.69</v>
      </c>
      <c r="N449" s="71">
        <f t="shared" si="260"/>
        <v>330.69</v>
      </c>
      <c r="O449" s="71">
        <f t="shared" si="260"/>
        <v>330.69</v>
      </c>
      <c r="P449" s="71">
        <f t="shared" si="260"/>
        <v>330.69</v>
      </c>
      <c r="Q449" s="71">
        <f t="shared" si="260"/>
        <v>330.69</v>
      </c>
      <c r="R449" s="71">
        <f t="shared" si="260"/>
        <v>330.69</v>
      </c>
      <c r="S449" s="71">
        <f t="shared" si="260"/>
        <v>330.69</v>
      </c>
      <c r="T449" s="71">
        <f t="shared" si="260"/>
        <v>330.69</v>
      </c>
      <c r="U449" s="71">
        <f t="shared" si="260"/>
        <v>330.69</v>
      </c>
      <c r="V449" s="71">
        <f t="shared" si="260"/>
        <v>330.69</v>
      </c>
      <c r="W449" s="71">
        <f t="shared" si="260"/>
        <v>330.69</v>
      </c>
      <c r="X449" s="71">
        <f t="shared" si="260"/>
        <v>330.69</v>
      </c>
      <c r="Y449" s="71">
        <f t="shared" si="260"/>
        <v>330.69</v>
      </c>
      <c r="Z449" s="71">
        <f t="shared" si="260"/>
        <v>330.69</v>
      </c>
      <c r="AA449" s="71">
        <f t="shared" si="260"/>
        <v>330.69</v>
      </c>
    </row>
    <row r="450" spans="1:27" collapsed="1" x14ac:dyDescent="0.2">
      <c r="A450" s="162" t="s">
        <v>2092</v>
      </c>
      <c r="B450" s="54" t="str">
        <f>"26"&amp;"."&amp;$B$800&amp;"."&amp;$B$801</f>
        <v>26.05.2023</v>
      </c>
      <c r="C450" s="134" t="s">
        <v>76</v>
      </c>
      <c r="D450" s="135">
        <f>ROUND(((D451+D452+D454+D453)/1000),5)</f>
        <v>3.7774999999999999</v>
      </c>
      <c r="E450" s="135">
        <f>ROUND(((E451+E452+E454+E453)/1000),5)</f>
        <v>3.6351800000000001</v>
      </c>
      <c r="F450" s="135">
        <f>ROUND(((F451+F452+F454+F453)/1000),5)</f>
        <v>3.5729899999999999</v>
      </c>
      <c r="G450" s="135">
        <f t="shared" ref="G450:AA450" si="261">ROUND(((G451+G452+G454+G453)/1000),5)</f>
        <v>3.52746</v>
      </c>
      <c r="H450" s="135">
        <f t="shared" si="261"/>
        <v>3.5498699999999999</v>
      </c>
      <c r="I450" s="135">
        <f t="shared" si="261"/>
        <v>3.6389100000000001</v>
      </c>
      <c r="J450" s="135">
        <f t="shared" si="261"/>
        <v>4.0371100000000002</v>
      </c>
      <c r="K450" s="135">
        <f t="shared" si="261"/>
        <v>4.2147600000000001</v>
      </c>
      <c r="L450" s="135">
        <f t="shared" si="261"/>
        <v>4.46272</v>
      </c>
      <c r="M450" s="135">
        <f t="shared" si="261"/>
        <v>4.5290699999999999</v>
      </c>
      <c r="N450" s="135">
        <f t="shared" si="261"/>
        <v>4.5374299999999996</v>
      </c>
      <c r="O450" s="135">
        <f t="shared" si="261"/>
        <v>4.5310100000000002</v>
      </c>
      <c r="P450" s="135">
        <f t="shared" si="261"/>
        <v>4.5206900000000001</v>
      </c>
      <c r="Q450" s="135">
        <f t="shared" si="261"/>
        <v>4.5364199999999997</v>
      </c>
      <c r="R450" s="135">
        <f t="shared" si="261"/>
        <v>4.5330700000000004</v>
      </c>
      <c r="S450" s="135">
        <f t="shared" si="261"/>
        <v>4.5281200000000004</v>
      </c>
      <c r="T450" s="135">
        <f t="shared" si="261"/>
        <v>4.5149900000000001</v>
      </c>
      <c r="U450" s="135">
        <f t="shared" si="261"/>
        <v>4.5259900000000002</v>
      </c>
      <c r="V450" s="135">
        <f t="shared" si="261"/>
        <v>4.5217099999999997</v>
      </c>
      <c r="W450" s="135">
        <f t="shared" si="261"/>
        <v>4.4965599999999997</v>
      </c>
      <c r="X450" s="135">
        <f t="shared" si="261"/>
        <v>4.5008900000000001</v>
      </c>
      <c r="Y450" s="135">
        <f t="shared" si="261"/>
        <v>4.5227899999999996</v>
      </c>
      <c r="Z450" s="135">
        <f t="shared" si="261"/>
        <v>4.4665800000000004</v>
      </c>
      <c r="AA450" s="135">
        <f t="shared" si="261"/>
        <v>4.1401899999999996</v>
      </c>
    </row>
    <row r="451" spans="1:27" ht="12.75" hidden="1" customHeight="1" outlineLevel="1" x14ac:dyDescent="0.2">
      <c r="A451" s="163" t="s">
        <v>2093</v>
      </c>
      <c r="B451" s="94" t="s">
        <v>238</v>
      </c>
      <c r="C451" s="70" t="s">
        <v>79</v>
      </c>
      <c r="D451" s="71">
        <v>1218.97</v>
      </c>
      <c r="E451" s="71">
        <v>1076.6500000000001</v>
      </c>
      <c r="F451" s="71">
        <v>1014.46</v>
      </c>
      <c r="G451" s="71">
        <v>968.93</v>
      </c>
      <c r="H451" s="71">
        <v>991.34</v>
      </c>
      <c r="I451" s="71">
        <v>1080.3800000000001</v>
      </c>
      <c r="J451" s="71">
        <v>1478.58</v>
      </c>
      <c r="K451" s="71">
        <v>1656.23</v>
      </c>
      <c r="L451" s="71">
        <v>1904.19</v>
      </c>
      <c r="M451" s="71">
        <v>1970.54</v>
      </c>
      <c r="N451" s="71">
        <v>1978.9</v>
      </c>
      <c r="O451" s="71">
        <v>1972.48</v>
      </c>
      <c r="P451" s="71">
        <v>1962.16</v>
      </c>
      <c r="Q451" s="71">
        <v>1977.89</v>
      </c>
      <c r="R451" s="71">
        <v>1974.54</v>
      </c>
      <c r="S451" s="71">
        <v>1969.59</v>
      </c>
      <c r="T451" s="71">
        <v>1956.46</v>
      </c>
      <c r="U451" s="71">
        <v>1967.46</v>
      </c>
      <c r="V451" s="71">
        <v>1963.18</v>
      </c>
      <c r="W451" s="71">
        <v>1938.03</v>
      </c>
      <c r="X451" s="71">
        <v>1942.36</v>
      </c>
      <c r="Y451" s="71">
        <v>1964.26</v>
      </c>
      <c r="Z451" s="71">
        <v>1908.05</v>
      </c>
      <c r="AA451" s="71">
        <v>1581.66</v>
      </c>
    </row>
    <row r="452" spans="1:27" ht="12.75" hidden="1" customHeight="1" outlineLevel="1" x14ac:dyDescent="0.2">
      <c r="A452" s="163" t="s">
        <v>2094</v>
      </c>
      <c r="B452" s="94" t="s">
        <v>90</v>
      </c>
      <c r="C452" s="70" t="s">
        <v>79</v>
      </c>
      <c r="D452" s="71">
        <f>$D$327</f>
        <v>2222.89</v>
      </c>
      <c r="E452" s="71">
        <f t="shared" ref="E452:AA452" si="262">$D$327</f>
        <v>2222.89</v>
      </c>
      <c r="F452" s="71">
        <f t="shared" si="262"/>
        <v>2222.89</v>
      </c>
      <c r="G452" s="71">
        <f t="shared" si="262"/>
        <v>2222.89</v>
      </c>
      <c r="H452" s="71">
        <f t="shared" si="262"/>
        <v>2222.89</v>
      </c>
      <c r="I452" s="71">
        <f t="shared" si="262"/>
        <v>2222.89</v>
      </c>
      <c r="J452" s="71">
        <f t="shared" si="262"/>
        <v>2222.89</v>
      </c>
      <c r="K452" s="71">
        <f t="shared" si="262"/>
        <v>2222.89</v>
      </c>
      <c r="L452" s="71">
        <f t="shared" si="262"/>
        <v>2222.89</v>
      </c>
      <c r="M452" s="71">
        <f t="shared" si="262"/>
        <v>2222.89</v>
      </c>
      <c r="N452" s="71">
        <f t="shared" si="262"/>
        <v>2222.89</v>
      </c>
      <c r="O452" s="71">
        <f t="shared" si="262"/>
        <v>2222.89</v>
      </c>
      <c r="P452" s="71">
        <f t="shared" si="262"/>
        <v>2222.89</v>
      </c>
      <c r="Q452" s="71">
        <f t="shared" si="262"/>
        <v>2222.89</v>
      </c>
      <c r="R452" s="71">
        <f t="shared" si="262"/>
        <v>2222.89</v>
      </c>
      <c r="S452" s="71">
        <f t="shared" si="262"/>
        <v>2222.89</v>
      </c>
      <c r="T452" s="71">
        <f t="shared" si="262"/>
        <v>2222.89</v>
      </c>
      <c r="U452" s="71">
        <f t="shared" si="262"/>
        <v>2222.89</v>
      </c>
      <c r="V452" s="71">
        <f t="shared" si="262"/>
        <v>2222.89</v>
      </c>
      <c r="W452" s="71">
        <f t="shared" si="262"/>
        <v>2222.89</v>
      </c>
      <c r="X452" s="71">
        <f t="shared" si="262"/>
        <v>2222.89</v>
      </c>
      <c r="Y452" s="71">
        <f t="shared" si="262"/>
        <v>2222.89</v>
      </c>
      <c r="Z452" s="71">
        <f t="shared" si="262"/>
        <v>2222.89</v>
      </c>
      <c r="AA452" s="71">
        <f t="shared" si="262"/>
        <v>2222.89</v>
      </c>
    </row>
    <row r="453" spans="1:27" ht="12.75" hidden="1" customHeight="1" outlineLevel="1" x14ac:dyDescent="0.2">
      <c r="A453" s="163" t="s">
        <v>2095</v>
      </c>
      <c r="B453" s="94" t="s">
        <v>83</v>
      </c>
      <c r="C453" s="70" t="s">
        <v>79</v>
      </c>
      <c r="D453" s="71">
        <v>4.95</v>
      </c>
      <c r="E453" s="71">
        <v>4.95</v>
      </c>
      <c r="F453" s="71">
        <v>4.95</v>
      </c>
      <c r="G453" s="71">
        <v>4.95</v>
      </c>
      <c r="H453" s="71">
        <v>4.95</v>
      </c>
      <c r="I453" s="71">
        <v>4.95</v>
      </c>
      <c r="J453" s="71">
        <v>4.95</v>
      </c>
      <c r="K453" s="71">
        <v>4.95</v>
      </c>
      <c r="L453" s="71">
        <v>4.95</v>
      </c>
      <c r="M453" s="71">
        <v>4.95</v>
      </c>
      <c r="N453" s="71">
        <v>4.95</v>
      </c>
      <c r="O453" s="71">
        <v>4.95</v>
      </c>
      <c r="P453" s="71">
        <v>4.95</v>
      </c>
      <c r="Q453" s="71">
        <v>4.95</v>
      </c>
      <c r="R453" s="71">
        <v>4.95</v>
      </c>
      <c r="S453" s="71">
        <v>4.95</v>
      </c>
      <c r="T453" s="71">
        <v>4.95</v>
      </c>
      <c r="U453" s="71">
        <v>4.95</v>
      </c>
      <c r="V453" s="71">
        <v>4.95</v>
      </c>
      <c r="W453" s="71">
        <v>4.95</v>
      </c>
      <c r="X453" s="71">
        <v>4.95</v>
      </c>
      <c r="Y453" s="71">
        <v>4.95</v>
      </c>
      <c r="Z453" s="71">
        <v>4.95</v>
      </c>
      <c r="AA453" s="71">
        <v>4.95</v>
      </c>
    </row>
    <row r="454" spans="1:27" ht="12.75" hidden="1" customHeight="1" outlineLevel="1" x14ac:dyDescent="0.2">
      <c r="A454" s="163" t="s">
        <v>2096</v>
      </c>
      <c r="B454" s="94" t="s">
        <v>81</v>
      </c>
      <c r="C454" s="70" t="s">
        <v>79</v>
      </c>
      <c r="D454" s="71">
        <f>$D$11</f>
        <v>330.69</v>
      </c>
      <c r="E454" s="71">
        <f t="shared" ref="E454:AA454" si="263">$D$11</f>
        <v>330.69</v>
      </c>
      <c r="F454" s="71">
        <f t="shared" si="263"/>
        <v>330.69</v>
      </c>
      <c r="G454" s="71">
        <f t="shared" si="263"/>
        <v>330.69</v>
      </c>
      <c r="H454" s="71">
        <f t="shared" si="263"/>
        <v>330.69</v>
      </c>
      <c r="I454" s="71">
        <f t="shared" si="263"/>
        <v>330.69</v>
      </c>
      <c r="J454" s="71">
        <f t="shared" si="263"/>
        <v>330.69</v>
      </c>
      <c r="K454" s="71">
        <f t="shared" si="263"/>
        <v>330.69</v>
      </c>
      <c r="L454" s="71">
        <f t="shared" si="263"/>
        <v>330.69</v>
      </c>
      <c r="M454" s="71">
        <f t="shared" si="263"/>
        <v>330.69</v>
      </c>
      <c r="N454" s="71">
        <f t="shared" si="263"/>
        <v>330.69</v>
      </c>
      <c r="O454" s="71">
        <f t="shared" si="263"/>
        <v>330.69</v>
      </c>
      <c r="P454" s="71">
        <f t="shared" si="263"/>
        <v>330.69</v>
      </c>
      <c r="Q454" s="71">
        <f t="shared" si="263"/>
        <v>330.69</v>
      </c>
      <c r="R454" s="71">
        <f t="shared" si="263"/>
        <v>330.69</v>
      </c>
      <c r="S454" s="71">
        <f t="shared" si="263"/>
        <v>330.69</v>
      </c>
      <c r="T454" s="71">
        <f t="shared" si="263"/>
        <v>330.69</v>
      </c>
      <c r="U454" s="71">
        <f t="shared" si="263"/>
        <v>330.69</v>
      </c>
      <c r="V454" s="71">
        <f t="shared" si="263"/>
        <v>330.69</v>
      </c>
      <c r="W454" s="71">
        <f t="shared" si="263"/>
        <v>330.69</v>
      </c>
      <c r="X454" s="71">
        <f t="shared" si="263"/>
        <v>330.69</v>
      </c>
      <c r="Y454" s="71">
        <f t="shared" si="263"/>
        <v>330.69</v>
      </c>
      <c r="Z454" s="71">
        <f t="shared" si="263"/>
        <v>330.69</v>
      </c>
      <c r="AA454" s="71">
        <f t="shared" si="263"/>
        <v>330.69</v>
      </c>
    </row>
    <row r="455" spans="1:27" collapsed="1" x14ac:dyDescent="0.2">
      <c r="A455" s="162" t="s">
        <v>2097</v>
      </c>
      <c r="B455" s="54" t="str">
        <f>"27"&amp;"."&amp;$B$800&amp;"."&amp;$B$801</f>
        <v>27.05.2023</v>
      </c>
      <c r="C455" s="134" t="s">
        <v>76</v>
      </c>
      <c r="D455" s="135">
        <f>ROUND(((D456+D457+D459+D458)/1000),5)</f>
        <v>4.0773700000000002</v>
      </c>
      <c r="E455" s="135">
        <f>ROUND(((E456+E457+E459+E458)/1000),5)</f>
        <v>3.8369499999999999</v>
      </c>
      <c r="F455" s="135">
        <f>ROUND(((F456+F457+F459+F458)/1000),5)</f>
        <v>3.6907000000000001</v>
      </c>
      <c r="G455" s="135">
        <f t="shared" ref="G455:AA455" si="264">ROUND(((G456+G457+G459+G458)/1000),5)</f>
        <v>3.6384500000000002</v>
      </c>
      <c r="H455" s="135">
        <f t="shared" si="264"/>
        <v>3.6158800000000002</v>
      </c>
      <c r="I455" s="135">
        <f t="shared" si="264"/>
        <v>3.59415</v>
      </c>
      <c r="J455" s="135">
        <f t="shared" si="264"/>
        <v>3.9002300000000001</v>
      </c>
      <c r="K455" s="135">
        <f t="shared" si="264"/>
        <v>4.0554300000000003</v>
      </c>
      <c r="L455" s="135">
        <f t="shared" si="264"/>
        <v>4.3286600000000002</v>
      </c>
      <c r="M455" s="135">
        <f t="shared" si="264"/>
        <v>4.4420599999999997</v>
      </c>
      <c r="N455" s="135">
        <f t="shared" si="264"/>
        <v>4.4743700000000004</v>
      </c>
      <c r="O455" s="135">
        <f t="shared" si="264"/>
        <v>4.4746600000000001</v>
      </c>
      <c r="P455" s="135">
        <f t="shared" si="264"/>
        <v>4.4695600000000004</v>
      </c>
      <c r="Q455" s="135">
        <f t="shared" si="264"/>
        <v>4.4702500000000001</v>
      </c>
      <c r="R455" s="135">
        <f t="shared" si="264"/>
        <v>4.46854</v>
      </c>
      <c r="S455" s="135">
        <f t="shared" si="264"/>
        <v>4.4470599999999996</v>
      </c>
      <c r="T455" s="135">
        <f t="shared" si="264"/>
        <v>4.4310900000000002</v>
      </c>
      <c r="U455" s="135">
        <f t="shared" si="264"/>
        <v>4.3661399999999997</v>
      </c>
      <c r="V455" s="135">
        <f t="shared" si="264"/>
        <v>4.3656699999999997</v>
      </c>
      <c r="W455" s="135">
        <f t="shared" si="264"/>
        <v>4.3654500000000001</v>
      </c>
      <c r="X455" s="135">
        <f t="shared" si="264"/>
        <v>4.42598</v>
      </c>
      <c r="Y455" s="135">
        <f t="shared" si="264"/>
        <v>4.4441899999999999</v>
      </c>
      <c r="Z455" s="135">
        <f t="shared" si="264"/>
        <v>4.3508199999999997</v>
      </c>
      <c r="AA455" s="135">
        <f t="shared" si="264"/>
        <v>4.0500600000000002</v>
      </c>
    </row>
    <row r="456" spans="1:27" ht="12.75" hidden="1" customHeight="1" outlineLevel="1" x14ac:dyDescent="0.2">
      <c r="A456" s="163" t="s">
        <v>2098</v>
      </c>
      <c r="B456" s="94" t="s">
        <v>238</v>
      </c>
      <c r="C456" s="70" t="s">
        <v>79</v>
      </c>
      <c r="D456" s="71">
        <v>1518.84</v>
      </c>
      <c r="E456" s="71">
        <v>1278.42</v>
      </c>
      <c r="F456" s="71">
        <v>1132.17</v>
      </c>
      <c r="G456" s="71">
        <v>1079.92</v>
      </c>
      <c r="H456" s="71">
        <v>1057.3499999999999</v>
      </c>
      <c r="I456" s="71">
        <v>1035.6199999999999</v>
      </c>
      <c r="J456" s="71">
        <v>1341.7</v>
      </c>
      <c r="K456" s="71">
        <v>1496.9</v>
      </c>
      <c r="L456" s="71">
        <v>1770.13</v>
      </c>
      <c r="M456" s="71">
        <v>1883.53</v>
      </c>
      <c r="N456" s="71">
        <v>1915.84</v>
      </c>
      <c r="O456" s="71">
        <v>1916.13</v>
      </c>
      <c r="P456" s="71">
        <v>1911.03</v>
      </c>
      <c r="Q456" s="71">
        <v>1911.72</v>
      </c>
      <c r="R456" s="71">
        <v>1910.01</v>
      </c>
      <c r="S456" s="71">
        <v>1888.53</v>
      </c>
      <c r="T456" s="71">
        <v>1872.56</v>
      </c>
      <c r="U456" s="71">
        <v>1807.61</v>
      </c>
      <c r="V456" s="71">
        <v>1807.14</v>
      </c>
      <c r="W456" s="71">
        <v>1806.92</v>
      </c>
      <c r="X456" s="71">
        <v>1867.45</v>
      </c>
      <c r="Y456" s="71">
        <v>1885.66</v>
      </c>
      <c r="Z456" s="71">
        <v>1792.29</v>
      </c>
      <c r="AA456" s="71">
        <v>1491.53</v>
      </c>
    </row>
    <row r="457" spans="1:27" ht="12.75" hidden="1" customHeight="1" outlineLevel="1" x14ac:dyDescent="0.2">
      <c r="A457" s="163" t="s">
        <v>2099</v>
      </c>
      <c r="B457" s="94" t="s">
        <v>90</v>
      </c>
      <c r="C457" s="70" t="s">
        <v>79</v>
      </c>
      <c r="D457" s="71">
        <f>$D$327</f>
        <v>2222.89</v>
      </c>
      <c r="E457" s="71">
        <f t="shared" ref="E457:AA457" si="265">$D$327</f>
        <v>2222.89</v>
      </c>
      <c r="F457" s="71">
        <f t="shared" si="265"/>
        <v>2222.89</v>
      </c>
      <c r="G457" s="71">
        <f t="shared" si="265"/>
        <v>2222.89</v>
      </c>
      <c r="H457" s="71">
        <f t="shared" si="265"/>
        <v>2222.89</v>
      </c>
      <c r="I457" s="71">
        <f t="shared" si="265"/>
        <v>2222.89</v>
      </c>
      <c r="J457" s="71">
        <f t="shared" si="265"/>
        <v>2222.89</v>
      </c>
      <c r="K457" s="71">
        <f t="shared" si="265"/>
        <v>2222.89</v>
      </c>
      <c r="L457" s="71">
        <f t="shared" si="265"/>
        <v>2222.89</v>
      </c>
      <c r="M457" s="71">
        <f t="shared" si="265"/>
        <v>2222.89</v>
      </c>
      <c r="N457" s="71">
        <f t="shared" si="265"/>
        <v>2222.89</v>
      </c>
      <c r="O457" s="71">
        <f t="shared" si="265"/>
        <v>2222.89</v>
      </c>
      <c r="P457" s="71">
        <f t="shared" si="265"/>
        <v>2222.89</v>
      </c>
      <c r="Q457" s="71">
        <f t="shared" si="265"/>
        <v>2222.89</v>
      </c>
      <c r="R457" s="71">
        <f t="shared" si="265"/>
        <v>2222.89</v>
      </c>
      <c r="S457" s="71">
        <f t="shared" si="265"/>
        <v>2222.89</v>
      </c>
      <c r="T457" s="71">
        <f t="shared" si="265"/>
        <v>2222.89</v>
      </c>
      <c r="U457" s="71">
        <f t="shared" si="265"/>
        <v>2222.89</v>
      </c>
      <c r="V457" s="71">
        <f t="shared" si="265"/>
        <v>2222.89</v>
      </c>
      <c r="W457" s="71">
        <f t="shared" si="265"/>
        <v>2222.89</v>
      </c>
      <c r="X457" s="71">
        <f t="shared" si="265"/>
        <v>2222.89</v>
      </c>
      <c r="Y457" s="71">
        <f t="shared" si="265"/>
        <v>2222.89</v>
      </c>
      <c r="Z457" s="71">
        <f t="shared" si="265"/>
        <v>2222.89</v>
      </c>
      <c r="AA457" s="71">
        <f t="shared" si="265"/>
        <v>2222.89</v>
      </c>
    </row>
    <row r="458" spans="1:27" ht="12.75" hidden="1" customHeight="1" outlineLevel="1" x14ac:dyDescent="0.2">
      <c r="A458" s="163" t="s">
        <v>2100</v>
      </c>
      <c r="B458" s="94" t="s">
        <v>83</v>
      </c>
      <c r="C458" s="70" t="s">
        <v>79</v>
      </c>
      <c r="D458" s="71">
        <v>4.95</v>
      </c>
      <c r="E458" s="71">
        <v>4.95</v>
      </c>
      <c r="F458" s="71">
        <v>4.95</v>
      </c>
      <c r="G458" s="71">
        <v>4.95</v>
      </c>
      <c r="H458" s="71">
        <v>4.95</v>
      </c>
      <c r="I458" s="71">
        <v>4.95</v>
      </c>
      <c r="J458" s="71">
        <v>4.95</v>
      </c>
      <c r="K458" s="71">
        <v>4.95</v>
      </c>
      <c r="L458" s="71">
        <v>4.95</v>
      </c>
      <c r="M458" s="71">
        <v>4.95</v>
      </c>
      <c r="N458" s="71">
        <v>4.95</v>
      </c>
      <c r="O458" s="71">
        <v>4.95</v>
      </c>
      <c r="P458" s="71">
        <v>4.95</v>
      </c>
      <c r="Q458" s="71">
        <v>4.95</v>
      </c>
      <c r="R458" s="71">
        <v>4.95</v>
      </c>
      <c r="S458" s="71">
        <v>4.95</v>
      </c>
      <c r="T458" s="71">
        <v>4.95</v>
      </c>
      <c r="U458" s="71">
        <v>4.95</v>
      </c>
      <c r="V458" s="71">
        <v>4.95</v>
      </c>
      <c r="W458" s="71">
        <v>4.95</v>
      </c>
      <c r="X458" s="71">
        <v>4.95</v>
      </c>
      <c r="Y458" s="71">
        <v>4.95</v>
      </c>
      <c r="Z458" s="71">
        <v>4.95</v>
      </c>
      <c r="AA458" s="71">
        <v>4.95</v>
      </c>
    </row>
    <row r="459" spans="1:27" ht="12.75" hidden="1" customHeight="1" outlineLevel="1" x14ac:dyDescent="0.2">
      <c r="A459" s="163" t="s">
        <v>2101</v>
      </c>
      <c r="B459" s="94" t="s">
        <v>81</v>
      </c>
      <c r="C459" s="70" t="s">
        <v>79</v>
      </c>
      <c r="D459" s="71">
        <f>$D$11</f>
        <v>330.69</v>
      </c>
      <c r="E459" s="71">
        <f t="shared" ref="E459:AA459" si="266">$D$11</f>
        <v>330.69</v>
      </c>
      <c r="F459" s="71">
        <f t="shared" si="266"/>
        <v>330.69</v>
      </c>
      <c r="G459" s="71">
        <f t="shared" si="266"/>
        <v>330.69</v>
      </c>
      <c r="H459" s="71">
        <f t="shared" si="266"/>
        <v>330.69</v>
      </c>
      <c r="I459" s="71">
        <f t="shared" si="266"/>
        <v>330.69</v>
      </c>
      <c r="J459" s="71">
        <f t="shared" si="266"/>
        <v>330.69</v>
      </c>
      <c r="K459" s="71">
        <f t="shared" si="266"/>
        <v>330.69</v>
      </c>
      <c r="L459" s="71">
        <f t="shared" si="266"/>
        <v>330.69</v>
      </c>
      <c r="M459" s="71">
        <f t="shared" si="266"/>
        <v>330.69</v>
      </c>
      <c r="N459" s="71">
        <f t="shared" si="266"/>
        <v>330.69</v>
      </c>
      <c r="O459" s="71">
        <f t="shared" si="266"/>
        <v>330.69</v>
      </c>
      <c r="P459" s="71">
        <f t="shared" si="266"/>
        <v>330.69</v>
      </c>
      <c r="Q459" s="71">
        <f t="shared" si="266"/>
        <v>330.69</v>
      </c>
      <c r="R459" s="71">
        <f t="shared" si="266"/>
        <v>330.69</v>
      </c>
      <c r="S459" s="71">
        <f t="shared" si="266"/>
        <v>330.69</v>
      </c>
      <c r="T459" s="71">
        <f t="shared" si="266"/>
        <v>330.69</v>
      </c>
      <c r="U459" s="71">
        <f t="shared" si="266"/>
        <v>330.69</v>
      </c>
      <c r="V459" s="71">
        <f t="shared" si="266"/>
        <v>330.69</v>
      </c>
      <c r="W459" s="71">
        <f t="shared" si="266"/>
        <v>330.69</v>
      </c>
      <c r="X459" s="71">
        <f t="shared" si="266"/>
        <v>330.69</v>
      </c>
      <c r="Y459" s="71">
        <f t="shared" si="266"/>
        <v>330.69</v>
      </c>
      <c r="Z459" s="71">
        <f t="shared" si="266"/>
        <v>330.69</v>
      </c>
      <c r="AA459" s="71">
        <f t="shared" si="266"/>
        <v>330.69</v>
      </c>
    </row>
    <row r="460" spans="1:27" collapsed="1" x14ac:dyDescent="0.2">
      <c r="A460" s="162" t="s">
        <v>2102</v>
      </c>
      <c r="B460" s="54" t="str">
        <f>"28"&amp;"."&amp;$B$800&amp;"."&amp;$B$801</f>
        <v>28.05.2023</v>
      </c>
      <c r="C460" s="134" t="s">
        <v>76</v>
      </c>
      <c r="D460" s="135">
        <f>ROUND(((D461+D462+D464+D463)/1000),5)</f>
        <v>3.9314399999999998</v>
      </c>
      <c r="E460" s="135">
        <f>ROUND(((E461+E462+E464+E463)/1000),5)</f>
        <v>3.7681</v>
      </c>
      <c r="F460" s="135">
        <f>ROUND(((F461+F462+F464+F463)/1000),5)</f>
        <v>3.6411500000000001</v>
      </c>
      <c r="G460" s="135">
        <f t="shared" ref="G460:AA460" si="267">ROUND(((G461+G462+G464+G463)/1000),5)</f>
        <v>3.6106799999999999</v>
      </c>
      <c r="H460" s="135">
        <f t="shared" si="267"/>
        <v>3.5827800000000001</v>
      </c>
      <c r="I460" s="135">
        <f t="shared" si="267"/>
        <v>3.5654599999999999</v>
      </c>
      <c r="J460" s="135">
        <f t="shared" si="267"/>
        <v>3.7566999999999999</v>
      </c>
      <c r="K460" s="135">
        <f t="shared" si="267"/>
        <v>3.8891499999999999</v>
      </c>
      <c r="L460" s="135">
        <f t="shared" si="267"/>
        <v>4.1561599999999999</v>
      </c>
      <c r="M460" s="135">
        <f t="shared" si="267"/>
        <v>4.3296099999999997</v>
      </c>
      <c r="N460" s="135">
        <f t="shared" si="267"/>
        <v>4.3731099999999996</v>
      </c>
      <c r="O460" s="135">
        <f t="shared" si="267"/>
        <v>4.3839499999999996</v>
      </c>
      <c r="P460" s="135">
        <f t="shared" si="267"/>
        <v>4.3778699999999997</v>
      </c>
      <c r="Q460" s="135">
        <f t="shared" si="267"/>
        <v>4.3830099999999996</v>
      </c>
      <c r="R460" s="135">
        <f t="shared" si="267"/>
        <v>4.3820100000000002</v>
      </c>
      <c r="S460" s="135">
        <f t="shared" si="267"/>
        <v>4.3802500000000002</v>
      </c>
      <c r="T460" s="135">
        <f t="shared" si="267"/>
        <v>4.3701400000000001</v>
      </c>
      <c r="U460" s="135">
        <f t="shared" si="267"/>
        <v>4.3501500000000002</v>
      </c>
      <c r="V460" s="135">
        <f t="shared" si="267"/>
        <v>4.3590400000000002</v>
      </c>
      <c r="W460" s="135">
        <f t="shared" si="267"/>
        <v>4.3561899999999998</v>
      </c>
      <c r="X460" s="135">
        <f t="shared" si="267"/>
        <v>4.3958700000000004</v>
      </c>
      <c r="Y460" s="135">
        <f t="shared" si="267"/>
        <v>4.4144399999999999</v>
      </c>
      <c r="Z460" s="135">
        <f t="shared" si="267"/>
        <v>4.3152699999999999</v>
      </c>
      <c r="AA460" s="135">
        <f t="shared" si="267"/>
        <v>3.9934500000000002</v>
      </c>
    </row>
    <row r="461" spans="1:27" ht="12.75" hidden="1" customHeight="1" outlineLevel="1" x14ac:dyDescent="0.2">
      <c r="A461" s="163" t="s">
        <v>2103</v>
      </c>
      <c r="B461" s="94" t="s">
        <v>238</v>
      </c>
      <c r="C461" s="70" t="s">
        <v>79</v>
      </c>
      <c r="D461" s="71">
        <v>1372.91</v>
      </c>
      <c r="E461" s="71">
        <v>1209.57</v>
      </c>
      <c r="F461" s="71">
        <v>1082.6199999999999</v>
      </c>
      <c r="G461" s="71">
        <v>1052.1500000000001</v>
      </c>
      <c r="H461" s="71">
        <v>1024.25</v>
      </c>
      <c r="I461" s="71">
        <v>1006.93</v>
      </c>
      <c r="J461" s="71">
        <v>1198.17</v>
      </c>
      <c r="K461" s="71">
        <v>1330.62</v>
      </c>
      <c r="L461" s="71">
        <v>1597.63</v>
      </c>
      <c r="M461" s="71">
        <v>1771.08</v>
      </c>
      <c r="N461" s="71">
        <v>1814.58</v>
      </c>
      <c r="O461" s="71">
        <v>1825.42</v>
      </c>
      <c r="P461" s="71">
        <v>1819.34</v>
      </c>
      <c r="Q461" s="71">
        <v>1824.48</v>
      </c>
      <c r="R461" s="71">
        <v>1823.48</v>
      </c>
      <c r="S461" s="71">
        <v>1821.72</v>
      </c>
      <c r="T461" s="71">
        <v>1811.61</v>
      </c>
      <c r="U461" s="71">
        <v>1791.62</v>
      </c>
      <c r="V461" s="71">
        <v>1800.51</v>
      </c>
      <c r="W461" s="71">
        <v>1797.66</v>
      </c>
      <c r="X461" s="71">
        <v>1837.34</v>
      </c>
      <c r="Y461" s="71">
        <v>1855.91</v>
      </c>
      <c r="Z461" s="71">
        <v>1756.74</v>
      </c>
      <c r="AA461" s="71">
        <v>1434.92</v>
      </c>
    </row>
    <row r="462" spans="1:27" ht="12.75" hidden="1" customHeight="1" outlineLevel="1" x14ac:dyDescent="0.2">
      <c r="A462" s="163" t="s">
        <v>2104</v>
      </c>
      <c r="B462" s="94" t="s">
        <v>90</v>
      </c>
      <c r="C462" s="70" t="s">
        <v>79</v>
      </c>
      <c r="D462" s="71">
        <f>$D$327</f>
        <v>2222.89</v>
      </c>
      <c r="E462" s="71">
        <f t="shared" ref="E462:AA462" si="268">$D$327</f>
        <v>2222.89</v>
      </c>
      <c r="F462" s="71">
        <f t="shared" si="268"/>
        <v>2222.89</v>
      </c>
      <c r="G462" s="71">
        <f t="shared" si="268"/>
        <v>2222.89</v>
      </c>
      <c r="H462" s="71">
        <f t="shared" si="268"/>
        <v>2222.89</v>
      </c>
      <c r="I462" s="71">
        <f t="shared" si="268"/>
        <v>2222.89</v>
      </c>
      <c r="J462" s="71">
        <f t="shared" si="268"/>
        <v>2222.89</v>
      </c>
      <c r="K462" s="71">
        <f t="shared" si="268"/>
        <v>2222.89</v>
      </c>
      <c r="L462" s="71">
        <f t="shared" si="268"/>
        <v>2222.89</v>
      </c>
      <c r="M462" s="71">
        <f t="shared" si="268"/>
        <v>2222.89</v>
      </c>
      <c r="N462" s="71">
        <f t="shared" si="268"/>
        <v>2222.89</v>
      </c>
      <c r="O462" s="71">
        <f t="shared" si="268"/>
        <v>2222.89</v>
      </c>
      <c r="P462" s="71">
        <f t="shared" si="268"/>
        <v>2222.89</v>
      </c>
      <c r="Q462" s="71">
        <f t="shared" si="268"/>
        <v>2222.89</v>
      </c>
      <c r="R462" s="71">
        <f t="shared" si="268"/>
        <v>2222.89</v>
      </c>
      <c r="S462" s="71">
        <f t="shared" si="268"/>
        <v>2222.89</v>
      </c>
      <c r="T462" s="71">
        <f t="shared" si="268"/>
        <v>2222.89</v>
      </c>
      <c r="U462" s="71">
        <f t="shared" si="268"/>
        <v>2222.89</v>
      </c>
      <c r="V462" s="71">
        <f t="shared" si="268"/>
        <v>2222.89</v>
      </c>
      <c r="W462" s="71">
        <f t="shared" si="268"/>
        <v>2222.89</v>
      </c>
      <c r="X462" s="71">
        <f t="shared" si="268"/>
        <v>2222.89</v>
      </c>
      <c r="Y462" s="71">
        <f t="shared" si="268"/>
        <v>2222.89</v>
      </c>
      <c r="Z462" s="71">
        <f t="shared" si="268"/>
        <v>2222.89</v>
      </c>
      <c r="AA462" s="71">
        <f t="shared" si="268"/>
        <v>2222.89</v>
      </c>
    </row>
    <row r="463" spans="1:27" ht="12.75" hidden="1" customHeight="1" outlineLevel="1" x14ac:dyDescent="0.2">
      <c r="A463" s="163" t="s">
        <v>2105</v>
      </c>
      <c r="B463" s="94" t="s">
        <v>83</v>
      </c>
      <c r="C463" s="70" t="s">
        <v>79</v>
      </c>
      <c r="D463" s="71">
        <v>4.95</v>
      </c>
      <c r="E463" s="71">
        <v>4.95</v>
      </c>
      <c r="F463" s="71">
        <v>4.95</v>
      </c>
      <c r="G463" s="71">
        <v>4.95</v>
      </c>
      <c r="H463" s="71">
        <v>4.95</v>
      </c>
      <c r="I463" s="71">
        <v>4.95</v>
      </c>
      <c r="J463" s="71">
        <v>4.95</v>
      </c>
      <c r="K463" s="71">
        <v>4.95</v>
      </c>
      <c r="L463" s="71">
        <v>4.95</v>
      </c>
      <c r="M463" s="71">
        <v>4.95</v>
      </c>
      <c r="N463" s="71">
        <v>4.95</v>
      </c>
      <c r="O463" s="71">
        <v>4.95</v>
      </c>
      <c r="P463" s="71">
        <v>4.95</v>
      </c>
      <c r="Q463" s="71">
        <v>4.95</v>
      </c>
      <c r="R463" s="71">
        <v>4.95</v>
      </c>
      <c r="S463" s="71">
        <v>4.95</v>
      </c>
      <c r="T463" s="71">
        <v>4.95</v>
      </c>
      <c r="U463" s="71">
        <v>4.95</v>
      </c>
      <c r="V463" s="71">
        <v>4.95</v>
      </c>
      <c r="W463" s="71">
        <v>4.95</v>
      </c>
      <c r="X463" s="71">
        <v>4.95</v>
      </c>
      <c r="Y463" s="71">
        <v>4.95</v>
      </c>
      <c r="Z463" s="71">
        <v>4.95</v>
      </c>
      <c r="AA463" s="71">
        <v>4.95</v>
      </c>
    </row>
    <row r="464" spans="1:27" ht="12.75" hidden="1" customHeight="1" outlineLevel="1" x14ac:dyDescent="0.2">
      <c r="A464" s="163" t="s">
        <v>2106</v>
      </c>
      <c r="B464" s="94" t="s">
        <v>81</v>
      </c>
      <c r="C464" s="70" t="s">
        <v>79</v>
      </c>
      <c r="D464" s="71">
        <f>$D$11</f>
        <v>330.69</v>
      </c>
      <c r="E464" s="71">
        <f t="shared" ref="E464:AA464" si="269">$D$11</f>
        <v>330.69</v>
      </c>
      <c r="F464" s="71">
        <f t="shared" si="269"/>
        <v>330.69</v>
      </c>
      <c r="G464" s="71">
        <f t="shared" si="269"/>
        <v>330.69</v>
      </c>
      <c r="H464" s="71">
        <f t="shared" si="269"/>
        <v>330.69</v>
      </c>
      <c r="I464" s="71">
        <f t="shared" si="269"/>
        <v>330.69</v>
      </c>
      <c r="J464" s="71">
        <f t="shared" si="269"/>
        <v>330.69</v>
      </c>
      <c r="K464" s="71">
        <f t="shared" si="269"/>
        <v>330.69</v>
      </c>
      <c r="L464" s="71">
        <f t="shared" si="269"/>
        <v>330.69</v>
      </c>
      <c r="M464" s="71">
        <f t="shared" si="269"/>
        <v>330.69</v>
      </c>
      <c r="N464" s="71">
        <f t="shared" si="269"/>
        <v>330.69</v>
      </c>
      <c r="O464" s="71">
        <f t="shared" si="269"/>
        <v>330.69</v>
      </c>
      <c r="P464" s="71">
        <f t="shared" si="269"/>
        <v>330.69</v>
      </c>
      <c r="Q464" s="71">
        <f t="shared" si="269"/>
        <v>330.69</v>
      </c>
      <c r="R464" s="71">
        <f t="shared" si="269"/>
        <v>330.69</v>
      </c>
      <c r="S464" s="71">
        <f t="shared" si="269"/>
        <v>330.69</v>
      </c>
      <c r="T464" s="71">
        <f t="shared" si="269"/>
        <v>330.69</v>
      </c>
      <c r="U464" s="71">
        <f t="shared" si="269"/>
        <v>330.69</v>
      </c>
      <c r="V464" s="71">
        <f t="shared" si="269"/>
        <v>330.69</v>
      </c>
      <c r="W464" s="71">
        <f t="shared" si="269"/>
        <v>330.69</v>
      </c>
      <c r="X464" s="71">
        <f t="shared" si="269"/>
        <v>330.69</v>
      </c>
      <c r="Y464" s="71">
        <f t="shared" si="269"/>
        <v>330.69</v>
      </c>
      <c r="Z464" s="71">
        <f t="shared" si="269"/>
        <v>330.69</v>
      </c>
      <c r="AA464" s="71">
        <f t="shared" si="269"/>
        <v>330.69</v>
      </c>
    </row>
    <row r="465" spans="1:27" collapsed="1" x14ac:dyDescent="0.2">
      <c r="A465" s="162" t="s">
        <v>2107</v>
      </c>
      <c r="B465" s="54" t="str">
        <f>"29"&amp;"."&amp;$B$800&amp;"."&amp;$B$801</f>
        <v>29.05.2023</v>
      </c>
      <c r="C465" s="134" t="s">
        <v>76</v>
      </c>
      <c r="D465" s="135">
        <f>ROUND(((D466+D467+D469+D468)/1000),5)</f>
        <v>3.8717100000000002</v>
      </c>
      <c r="E465" s="135">
        <f>ROUND(((E466+E467+E469+E468)/1000),5)</f>
        <v>3.6965499999999998</v>
      </c>
      <c r="F465" s="135">
        <f>ROUND(((F466+F467+F469+F468)/1000),5)</f>
        <v>3.60676</v>
      </c>
      <c r="G465" s="135">
        <f t="shared" ref="G465:AA465" si="270">ROUND(((G466+G467+G469+G468)/1000),5)</f>
        <v>3.56772</v>
      </c>
      <c r="H465" s="135">
        <f t="shared" si="270"/>
        <v>3.5720399999999999</v>
      </c>
      <c r="I465" s="135">
        <f t="shared" si="270"/>
        <v>3.6334399999999998</v>
      </c>
      <c r="J465" s="135">
        <f t="shared" si="270"/>
        <v>4.0508699999999997</v>
      </c>
      <c r="K465" s="135">
        <f t="shared" si="270"/>
        <v>4.2904</v>
      </c>
      <c r="L465" s="135">
        <f t="shared" si="270"/>
        <v>4.4872800000000002</v>
      </c>
      <c r="M465" s="135">
        <f t="shared" si="270"/>
        <v>4.5060000000000002</v>
      </c>
      <c r="N465" s="135">
        <f t="shared" si="270"/>
        <v>4.52447</v>
      </c>
      <c r="O465" s="135">
        <f t="shared" si="270"/>
        <v>4.5462199999999999</v>
      </c>
      <c r="P465" s="135">
        <f t="shared" si="270"/>
        <v>4.5209400000000004</v>
      </c>
      <c r="Q465" s="135">
        <f t="shared" si="270"/>
        <v>4.5149499999999998</v>
      </c>
      <c r="R465" s="135">
        <f t="shared" si="270"/>
        <v>4.5645499999999997</v>
      </c>
      <c r="S465" s="135">
        <f t="shared" si="270"/>
        <v>4.5529000000000002</v>
      </c>
      <c r="T465" s="135">
        <f t="shared" si="270"/>
        <v>4.5328400000000002</v>
      </c>
      <c r="U465" s="135">
        <f t="shared" si="270"/>
        <v>4.5159900000000004</v>
      </c>
      <c r="V465" s="135">
        <f t="shared" si="270"/>
        <v>4.5037900000000004</v>
      </c>
      <c r="W465" s="135">
        <f t="shared" si="270"/>
        <v>4.49024</v>
      </c>
      <c r="X465" s="135">
        <f t="shared" si="270"/>
        <v>4.4871699999999999</v>
      </c>
      <c r="Y465" s="135">
        <f t="shared" si="270"/>
        <v>4.4806800000000004</v>
      </c>
      <c r="Z465" s="135">
        <f t="shared" si="270"/>
        <v>4.3827400000000001</v>
      </c>
      <c r="AA465" s="135">
        <f t="shared" si="270"/>
        <v>3.99701</v>
      </c>
    </row>
    <row r="466" spans="1:27" ht="12.75" hidden="1" customHeight="1" outlineLevel="1" x14ac:dyDescent="0.2">
      <c r="A466" s="163" t="s">
        <v>2108</v>
      </c>
      <c r="B466" s="94" t="s">
        <v>238</v>
      </c>
      <c r="C466" s="70" t="s">
        <v>79</v>
      </c>
      <c r="D466" s="71">
        <v>1313.18</v>
      </c>
      <c r="E466" s="71">
        <v>1138.02</v>
      </c>
      <c r="F466" s="71">
        <v>1048.23</v>
      </c>
      <c r="G466" s="71">
        <v>1009.19</v>
      </c>
      <c r="H466" s="71">
        <v>1013.51</v>
      </c>
      <c r="I466" s="71">
        <v>1074.9100000000001</v>
      </c>
      <c r="J466" s="71">
        <v>1492.34</v>
      </c>
      <c r="K466" s="71">
        <v>1731.87</v>
      </c>
      <c r="L466" s="71">
        <v>1928.75</v>
      </c>
      <c r="M466" s="71">
        <v>1947.47</v>
      </c>
      <c r="N466" s="71">
        <v>1965.94</v>
      </c>
      <c r="O466" s="71">
        <v>1987.69</v>
      </c>
      <c r="P466" s="71">
        <v>1962.41</v>
      </c>
      <c r="Q466" s="71">
        <v>1956.42</v>
      </c>
      <c r="R466" s="71">
        <v>2006.02</v>
      </c>
      <c r="S466" s="71">
        <v>1994.37</v>
      </c>
      <c r="T466" s="71">
        <v>1974.31</v>
      </c>
      <c r="U466" s="71">
        <v>1957.46</v>
      </c>
      <c r="V466" s="71">
        <v>1945.26</v>
      </c>
      <c r="W466" s="71">
        <v>1931.71</v>
      </c>
      <c r="X466" s="71">
        <v>1928.64</v>
      </c>
      <c r="Y466" s="71">
        <v>1922.15</v>
      </c>
      <c r="Z466" s="71">
        <v>1824.21</v>
      </c>
      <c r="AA466" s="71">
        <v>1438.48</v>
      </c>
    </row>
    <row r="467" spans="1:27" ht="12.75" hidden="1" customHeight="1" outlineLevel="1" x14ac:dyDescent="0.2">
      <c r="A467" s="163" t="s">
        <v>2109</v>
      </c>
      <c r="B467" s="94" t="s">
        <v>90</v>
      </c>
      <c r="C467" s="70" t="s">
        <v>79</v>
      </c>
      <c r="D467" s="71">
        <f>$D$327</f>
        <v>2222.89</v>
      </c>
      <c r="E467" s="71">
        <f t="shared" ref="E467:AA467" si="271">$D$327</f>
        <v>2222.89</v>
      </c>
      <c r="F467" s="71">
        <f t="shared" si="271"/>
        <v>2222.89</v>
      </c>
      <c r="G467" s="71">
        <f t="shared" si="271"/>
        <v>2222.89</v>
      </c>
      <c r="H467" s="71">
        <f t="shared" si="271"/>
        <v>2222.89</v>
      </c>
      <c r="I467" s="71">
        <f t="shared" si="271"/>
        <v>2222.89</v>
      </c>
      <c r="J467" s="71">
        <f t="shared" si="271"/>
        <v>2222.89</v>
      </c>
      <c r="K467" s="71">
        <f t="shared" si="271"/>
        <v>2222.89</v>
      </c>
      <c r="L467" s="71">
        <f t="shared" si="271"/>
        <v>2222.89</v>
      </c>
      <c r="M467" s="71">
        <f t="shared" si="271"/>
        <v>2222.89</v>
      </c>
      <c r="N467" s="71">
        <f t="shared" si="271"/>
        <v>2222.89</v>
      </c>
      <c r="O467" s="71">
        <f t="shared" si="271"/>
        <v>2222.89</v>
      </c>
      <c r="P467" s="71">
        <f t="shared" si="271"/>
        <v>2222.89</v>
      </c>
      <c r="Q467" s="71">
        <f t="shared" si="271"/>
        <v>2222.89</v>
      </c>
      <c r="R467" s="71">
        <f t="shared" si="271"/>
        <v>2222.89</v>
      </c>
      <c r="S467" s="71">
        <f t="shared" si="271"/>
        <v>2222.89</v>
      </c>
      <c r="T467" s="71">
        <f t="shared" si="271"/>
        <v>2222.89</v>
      </c>
      <c r="U467" s="71">
        <f t="shared" si="271"/>
        <v>2222.89</v>
      </c>
      <c r="V467" s="71">
        <f t="shared" si="271"/>
        <v>2222.89</v>
      </c>
      <c r="W467" s="71">
        <f t="shared" si="271"/>
        <v>2222.89</v>
      </c>
      <c r="X467" s="71">
        <f t="shared" si="271"/>
        <v>2222.89</v>
      </c>
      <c r="Y467" s="71">
        <f t="shared" si="271"/>
        <v>2222.89</v>
      </c>
      <c r="Z467" s="71">
        <f t="shared" si="271"/>
        <v>2222.89</v>
      </c>
      <c r="AA467" s="71">
        <f t="shared" si="271"/>
        <v>2222.89</v>
      </c>
    </row>
    <row r="468" spans="1:27" ht="12.75" hidden="1" customHeight="1" outlineLevel="1" x14ac:dyDescent="0.2">
      <c r="A468" s="163" t="s">
        <v>2110</v>
      </c>
      <c r="B468" s="94" t="s">
        <v>83</v>
      </c>
      <c r="C468" s="70" t="s">
        <v>79</v>
      </c>
      <c r="D468" s="71">
        <v>4.95</v>
      </c>
      <c r="E468" s="71">
        <v>4.95</v>
      </c>
      <c r="F468" s="71">
        <v>4.95</v>
      </c>
      <c r="G468" s="71">
        <v>4.95</v>
      </c>
      <c r="H468" s="71">
        <v>4.95</v>
      </c>
      <c r="I468" s="71">
        <v>4.95</v>
      </c>
      <c r="J468" s="71">
        <v>4.95</v>
      </c>
      <c r="K468" s="71">
        <v>4.95</v>
      </c>
      <c r="L468" s="71">
        <v>4.95</v>
      </c>
      <c r="M468" s="71">
        <v>4.95</v>
      </c>
      <c r="N468" s="71">
        <v>4.95</v>
      </c>
      <c r="O468" s="71">
        <v>4.95</v>
      </c>
      <c r="P468" s="71">
        <v>4.95</v>
      </c>
      <c r="Q468" s="71">
        <v>4.95</v>
      </c>
      <c r="R468" s="71">
        <v>4.95</v>
      </c>
      <c r="S468" s="71">
        <v>4.95</v>
      </c>
      <c r="T468" s="71">
        <v>4.95</v>
      </c>
      <c r="U468" s="71">
        <v>4.95</v>
      </c>
      <c r="V468" s="71">
        <v>4.95</v>
      </c>
      <c r="W468" s="71">
        <v>4.95</v>
      </c>
      <c r="X468" s="71">
        <v>4.95</v>
      </c>
      <c r="Y468" s="71">
        <v>4.95</v>
      </c>
      <c r="Z468" s="71">
        <v>4.95</v>
      </c>
      <c r="AA468" s="71">
        <v>4.95</v>
      </c>
    </row>
    <row r="469" spans="1:27" ht="12.75" hidden="1" customHeight="1" outlineLevel="1" x14ac:dyDescent="0.2">
      <c r="A469" s="163" t="s">
        <v>2111</v>
      </c>
      <c r="B469" s="94" t="s">
        <v>81</v>
      </c>
      <c r="C469" s="70" t="s">
        <v>79</v>
      </c>
      <c r="D469" s="71">
        <f>$D$11</f>
        <v>330.69</v>
      </c>
      <c r="E469" s="71">
        <f t="shared" ref="E469:AA469" si="272">$D$11</f>
        <v>330.69</v>
      </c>
      <c r="F469" s="71">
        <f t="shared" si="272"/>
        <v>330.69</v>
      </c>
      <c r="G469" s="71">
        <f t="shared" si="272"/>
        <v>330.69</v>
      </c>
      <c r="H469" s="71">
        <f t="shared" si="272"/>
        <v>330.69</v>
      </c>
      <c r="I469" s="71">
        <f t="shared" si="272"/>
        <v>330.69</v>
      </c>
      <c r="J469" s="71">
        <f t="shared" si="272"/>
        <v>330.69</v>
      </c>
      <c r="K469" s="71">
        <f t="shared" si="272"/>
        <v>330.69</v>
      </c>
      <c r="L469" s="71">
        <f t="shared" si="272"/>
        <v>330.69</v>
      </c>
      <c r="M469" s="71">
        <f t="shared" si="272"/>
        <v>330.69</v>
      </c>
      <c r="N469" s="71">
        <f t="shared" si="272"/>
        <v>330.69</v>
      </c>
      <c r="O469" s="71">
        <f t="shared" si="272"/>
        <v>330.69</v>
      </c>
      <c r="P469" s="71">
        <f t="shared" si="272"/>
        <v>330.69</v>
      </c>
      <c r="Q469" s="71">
        <f t="shared" si="272"/>
        <v>330.69</v>
      </c>
      <c r="R469" s="71">
        <f t="shared" si="272"/>
        <v>330.69</v>
      </c>
      <c r="S469" s="71">
        <f t="shared" si="272"/>
        <v>330.69</v>
      </c>
      <c r="T469" s="71">
        <f t="shared" si="272"/>
        <v>330.69</v>
      </c>
      <c r="U469" s="71">
        <f t="shared" si="272"/>
        <v>330.69</v>
      </c>
      <c r="V469" s="71">
        <f t="shared" si="272"/>
        <v>330.69</v>
      </c>
      <c r="W469" s="71">
        <f t="shared" si="272"/>
        <v>330.69</v>
      </c>
      <c r="X469" s="71">
        <f t="shared" si="272"/>
        <v>330.69</v>
      </c>
      <c r="Y469" s="71">
        <f t="shared" si="272"/>
        <v>330.69</v>
      </c>
      <c r="Z469" s="71">
        <f t="shared" si="272"/>
        <v>330.69</v>
      </c>
      <c r="AA469" s="71">
        <f t="shared" si="272"/>
        <v>330.69</v>
      </c>
    </row>
    <row r="470" spans="1:27" collapsed="1" x14ac:dyDescent="0.2">
      <c r="A470" s="162" t="s">
        <v>2112</v>
      </c>
      <c r="B470" s="54" t="str">
        <f>"30"&amp;"."&amp;$B$800&amp;"."&amp;$B$801</f>
        <v>30.05.2023</v>
      </c>
      <c r="C470" s="134" t="s">
        <v>76</v>
      </c>
      <c r="D470" s="135">
        <f>ROUND(((D471+D472+D474+D473)/1000),5)</f>
        <v>3.7896100000000001</v>
      </c>
      <c r="E470" s="135">
        <f>ROUND(((E471+E472+E474+E473)/1000),5)</f>
        <v>3.6377000000000002</v>
      </c>
      <c r="F470" s="135">
        <f>ROUND(((F471+F472+F474+F473)/1000),5)</f>
        <v>3.6051799999999998</v>
      </c>
      <c r="G470" s="135">
        <f t="shared" ref="G470:AA470" si="273">ROUND(((G471+G472+G474+G473)/1000),5)</f>
        <v>3.5741900000000002</v>
      </c>
      <c r="H470" s="135">
        <f t="shared" si="273"/>
        <v>3.5790700000000002</v>
      </c>
      <c r="I470" s="135">
        <f t="shared" si="273"/>
        <v>3.7107800000000002</v>
      </c>
      <c r="J470" s="135">
        <f t="shared" si="273"/>
        <v>4.0489800000000002</v>
      </c>
      <c r="K470" s="135">
        <f t="shared" si="273"/>
        <v>4.3110200000000001</v>
      </c>
      <c r="L470" s="135">
        <f t="shared" si="273"/>
        <v>4.4779</v>
      </c>
      <c r="M470" s="135">
        <f t="shared" si="273"/>
        <v>4.5447100000000002</v>
      </c>
      <c r="N470" s="135">
        <f t="shared" si="273"/>
        <v>4.5625200000000001</v>
      </c>
      <c r="O470" s="135">
        <f t="shared" si="273"/>
        <v>4.5484299999999998</v>
      </c>
      <c r="P470" s="135">
        <f t="shared" si="273"/>
        <v>4.54033</v>
      </c>
      <c r="Q470" s="135">
        <f t="shared" si="273"/>
        <v>4.5579499999999999</v>
      </c>
      <c r="R470" s="135">
        <f t="shared" si="273"/>
        <v>4.5551000000000004</v>
      </c>
      <c r="S470" s="135">
        <f t="shared" si="273"/>
        <v>4.5428199999999999</v>
      </c>
      <c r="T470" s="135">
        <f t="shared" si="273"/>
        <v>4.5282799999999996</v>
      </c>
      <c r="U470" s="135">
        <f t="shared" si="273"/>
        <v>4.5178900000000004</v>
      </c>
      <c r="V470" s="135">
        <f t="shared" si="273"/>
        <v>4.5054299999999996</v>
      </c>
      <c r="W470" s="135">
        <f t="shared" si="273"/>
        <v>4.4993800000000004</v>
      </c>
      <c r="X470" s="135">
        <f t="shared" si="273"/>
        <v>4.4900099999999998</v>
      </c>
      <c r="Y470" s="135">
        <f t="shared" si="273"/>
        <v>4.4948899999999998</v>
      </c>
      <c r="Z470" s="135">
        <f t="shared" si="273"/>
        <v>4.3587800000000003</v>
      </c>
      <c r="AA470" s="135">
        <f t="shared" si="273"/>
        <v>4.0022000000000002</v>
      </c>
    </row>
    <row r="471" spans="1:27" ht="12.75" hidden="1" customHeight="1" outlineLevel="1" x14ac:dyDescent="0.2">
      <c r="A471" s="163" t="s">
        <v>2113</v>
      </c>
      <c r="B471" s="94" t="s">
        <v>238</v>
      </c>
      <c r="C471" s="70" t="s">
        <v>79</v>
      </c>
      <c r="D471" s="71">
        <v>1231.08</v>
      </c>
      <c r="E471" s="71">
        <v>1079.17</v>
      </c>
      <c r="F471" s="71">
        <v>1046.6500000000001</v>
      </c>
      <c r="G471" s="71">
        <v>1015.66</v>
      </c>
      <c r="H471" s="71">
        <v>1020.54</v>
      </c>
      <c r="I471" s="71">
        <v>1152.25</v>
      </c>
      <c r="J471" s="71">
        <v>1490.45</v>
      </c>
      <c r="K471" s="71">
        <v>1752.49</v>
      </c>
      <c r="L471" s="71">
        <v>1919.37</v>
      </c>
      <c r="M471" s="71">
        <v>1986.18</v>
      </c>
      <c r="N471" s="71">
        <v>2003.99</v>
      </c>
      <c r="O471" s="71">
        <v>1989.9</v>
      </c>
      <c r="P471" s="71">
        <v>1981.8</v>
      </c>
      <c r="Q471" s="71">
        <v>1999.42</v>
      </c>
      <c r="R471" s="71">
        <v>1996.57</v>
      </c>
      <c r="S471" s="71">
        <v>1984.29</v>
      </c>
      <c r="T471" s="71">
        <v>1969.75</v>
      </c>
      <c r="U471" s="71">
        <v>1959.36</v>
      </c>
      <c r="V471" s="71">
        <v>1946.9</v>
      </c>
      <c r="W471" s="71">
        <v>1940.85</v>
      </c>
      <c r="X471" s="71">
        <v>1931.48</v>
      </c>
      <c r="Y471" s="71">
        <v>1936.36</v>
      </c>
      <c r="Z471" s="71">
        <v>1800.25</v>
      </c>
      <c r="AA471" s="71">
        <v>1443.67</v>
      </c>
    </row>
    <row r="472" spans="1:27" ht="12.75" hidden="1" customHeight="1" outlineLevel="1" x14ac:dyDescent="0.2">
      <c r="A472" s="163" t="s">
        <v>2114</v>
      </c>
      <c r="B472" s="94" t="s">
        <v>90</v>
      </c>
      <c r="C472" s="70" t="s">
        <v>79</v>
      </c>
      <c r="D472" s="71">
        <f>$D$327</f>
        <v>2222.89</v>
      </c>
      <c r="E472" s="71">
        <f t="shared" ref="E472:AA472" si="274">$D$327</f>
        <v>2222.89</v>
      </c>
      <c r="F472" s="71">
        <f t="shared" si="274"/>
        <v>2222.89</v>
      </c>
      <c r="G472" s="71">
        <f t="shared" si="274"/>
        <v>2222.89</v>
      </c>
      <c r="H472" s="71">
        <f t="shared" si="274"/>
        <v>2222.89</v>
      </c>
      <c r="I472" s="71">
        <f t="shared" si="274"/>
        <v>2222.89</v>
      </c>
      <c r="J472" s="71">
        <f t="shared" si="274"/>
        <v>2222.89</v>
      </c>
      <c r="K472" s="71">
        <f t="shared" si="274"/>
        <v>2222.89</v>
      </c>
      <c r="L472" s="71">
        <f t="shared" si="274"/>
        <v>2222.89</v>
      </c>
      <c r="M472" s="71">
        <f t="shared" si="274"/>
        <v>2222.89</v>
      </c>
      <c r="N472" s="71">
        <f t="shared" si="274"/>
        <v>2222.89</v>
      </c>
      <c r="O472" s="71">
        <f t="shared" si="274"/>
        <v>2222.89</v>
      </c>
      <c r="P472" s="71">
        <f t="shared" si="274"/>
        <v>2222.89</v>
      </c>
      <c r="Q472" s="71">
        <f t="shared" si="274"/>
        <v>2222.89</v>
      </c>
      <c r="R472" s="71">
        <f t="shared" si="274"/>
        <v>2222.89</v>
      </c>
      <c r="S472" s="71">
        <f t="shared" si="274"/>
        <v>2222.89</v>
      </c>
      <c r="T472" s="71">
        <f t="shared" si="274"/>
        <v>2222.89</v>
      </c>
      <c r="U472" s="71">
        <f t="shared" si="274"/>
        <v>2222.89</v>
      </c>
      <c r="V472" s="71">
        <f t="shared" si="274"/>
        <v>2222.89</v>
      </c>
      <c r="W472" s="71">
        <f t="shared" si="274"/>
        <v>2222.89</v>
      </c>
      <c r="X472" s="71">
        <f t="shared" si="274"/>
        <v>2222.89</v>
      </c>
      <c r="Y472" s="71">
        <f t="shared" si="274"/>
        <v>2222.89</v>
      </c>
      <c r="Z472" s="71">
        <f t="shared" si="274"/>
        <v>2222.89</v>
      </c>
      <c r="AA472" s="71">
        <f t="shared" si="274"/>
        <v>2222.89</v>
      </c>
    </row>
    <row r="473" spans="1:27" ht="12.75" hidden="1" customHeight="1" outlineLevel="1" x14ac:dyDescent="0.2">
      <c r="A473" s="163" t="s">
        <v>2115</v>
      </c>
      <c r="B473" s="94" t="s">
        <v>83</v>
      </c>
      <c r="C473" s="70" t="s">
        <v>79</v>
      </c>
      <c r="D473" s="71">
        <v>4.95</v>
      </c>
      <c r="E473" s="71">
        <v>4.95</v>
      </c>
      <c r="F473" s="71">
        <v>4.95</v>
      </c>
      <c r="G473" s="71">
        <v>4.95</v>
      </c>
      <c r="H473" s="71">
        <v>4.95</v>
      </c>
      <c r="I473" s="71">
        <v>4.95</v>
      </c>
      <c r="J473" s="71">
        <v>4.95</v>
      </c>
      <c r="K473" s="71">
        <v>4.95</v>
      </c>
      <c r="L473" s="71">
        <v>4.95</v>
      </c>
      <c r="M473" s="71">
        <v>4.95</v>
      </c>
      <c r="N473" s="71">
        <v>4.95</v>
      </c>
      <c r="O473" s="71">
        <v>4.95</v>
      </c>
      <c r="P473" s="71">
        <v>4.95</v>
      </c>
      <c r="Q473" s="71">
        <v>4.95</v>
      </c>
      <c r="R473" s="71">
        <v>4.95</v>
      </c>
      <c r="S473" s="71">
        <v>4.95</v>
      </c>
      <c r="T473" s="71">
        <v>4.95</v>
      </c>
      <c r="U473" s="71">
        <v>4.95</v>
      </c>
      <c r="V473" s="71">
        <v>4.95</v>
      </c>
      <c r="W473" s="71">
        <v>4.95</v>
      </c>
      <c r="X473" s="71">
        <v>4.95</v>
      </c>
      <c r="Y473" s="71">
        <v>4.95</v>
      </c>
      <c r="Z473" s="71">
        <v>4.95</v>
      </c>
      <c r="AA473" s="71">
        <v>4.95</v>
      </c>
    </row>
    <row r="474" spans="1:27" ht="12.75" hidden="1" customHeight="1" outlineLevel="1" x14ac:dyDescent="0.2">
      <c r="A474" s="163" t="s">
        <v>2116</v>
      </c>
      <c r="B474" s="94" t="s">
        <v>81</v>
      </c>
      <c r="C474" s="70" t="s">
        <v>79</v>
      </c>
      <c r="D474" s="71">
        <f>$D$11</f>
        <v>330.69</v>
      </c>
      <c r="E474" s="71">
        <f t="shared" ref="E474:AA474" si="275">$D$11</f>
        <v>330.69</v>
      </c>
      <c r="F474" s="71">
        <f t="shared" si="275"/>
        <v>330.69</v>
      </c>
      <c r="G474" s="71">
        <f t="shared" si="275"/>
        <v>330.69</v>
      </c>
      <c r="H474" s="71">
        <f t="shared" si="275"/>
        <v>330.69</v>
      </c>
      <c r="I474" s="71">
        <f t="shared" si="275"/>
        <v>330.69</v>
      </c>
      <c r="J474" s="71">
        <f t="shared" si="275"/>
        <v>330.69</v>
      </c>
      <c r="K474" s="71">
        <f t="shared" si="275"/>
        <v>330.69</v>
      </c>
      <c r="L474" s="71">
        <f t="shared" si="275"/>
        <v>330.69</v>
      </c>
      <c r="M474" s="71">
        <f t="shared" si="275"/>
        <v>330.69</v>
      </c>
      <c r="N474" s="71">
        <f t="shared" si="275"/>
        <v>330.69</v>
      </c>
      <c r="O474" s="71">
        <f t="shared" si="275"/>
        <v>330.69</v>
      </c>
      <c r="P474" s="71">
        <f t="shared" si="275"/>
        <v>330.69</v>
      </c>
      <c r="Q474" s="71">
        <f t="shared" si="275"/>
        <v>330.69</v>
      </c>
      <c r="R474" s="71">
        <f t="shared" si="275"/>
        <v>330.69</v>
      </c>
      <c r="S474" s="71">
        <f t="shared" si="275"/>
        <v>330.69</v>
      </c>
      <c r="T474" s="71">
        <f t="shared" si="275"/>
        <v>330.69</v>
      </c>
      <c r="U474" s="71">
        <f t="shared" si="275"/>
        <v>330.69</v>
      </c>
      <c r="V474" s="71">
        <f t="shared" si="275"/>
        <v>330.69</v>
      </c>
      <c r="W474" s="71">
        <f t="shared" si="275"/>
        <v>330.69</v>
      </c>
      <c r="X474" s="71">
        <f t="shared" si="275"/>
        <v>330.69</v>
      </c>
      <c r="Y474" s="71">
        <f t="shared" si="275"/>
        <v>330.69</v>
      </c>
      <c r="Z474" s="71">
        <f t="shared" si="275"/>
        <v>330.69</v>
      </c>
      <c r="AA474" s="71">
        <f t="shared" si="275"/>
        <v>330.69</v>
      </c>
    </row>
    <row r="475" spans="1:27" collapsed="1" x14ac:dyDescent="0.2">
      <c r="A475" s="162" t="s">
        <v>2117</v>
      </c>
      <c r="B475" s="54" t="str">
        <f>"31"&amp;"."&amp;$B$800&amp;"."&amp;$B$801</f>
        <v>31.05.2023</v>
      </c>
      <c r="C475" s="134" t="s">
        <v>76</v>
      </c>
      <c r="D475" s="135">
        <f>ROUND(((D476+D477+D479+D478)/1000),5)</f>
        <v>3.7424499999999998</v>
      </c>
      <c r="E475" s="135">
        <f>ROUND(((E476+E477+E479+E478)/1000),5)</f>
        <v>3.6083599999999998</v>
      </c>
      <c r="F475" s="135">
        <f>ROUND(((F476+F477+F479+F478)/1000),5)</f>
        <v>3.5362</v>
      </c>
      <c r="G475" s="135">
        <f t="shared" ref="G475:AA475" si="276">ROUND(((G476+G477+G479+G478)/1000),5)</f>
        <v>3.4867400000000002</v>
      </c>
      <c r="H475" s="135">
        <f t="shared" si="276"/>
        <v>3.4672000000000001</v>
      </c>
      <c r="I475" s="135">
        <f t="shared" si="276"/>
        <v>3.62052</v>
      </c>
      <c r="J475" s="135">
        <f t="shared" si="276"/>
        <v>3.9989400000000002</v>
      </c>
      <c r="K475" s="135">
        <f t="shared" si="276"/>
        <v>4.2476799999999999</v>
      </c>
      <c r="L475" s="135">
        <f t="shared" si="276"/>
        <v>4.4959300000000004</v>
      </c>
      <c r="M475" s="135">
        <f t="shared" si="276"/>
        <v>4.5549499999999998</v>
      </c>
      <c r="N475" s="135">
        <f t="shared" si="276"/>
        <v>4.57721</v>
      </c>
      <c r="O475" s="135">
        <f t="shared" si="276"/>
        <v>4.5703399999999998</v>
      </c>
      <c r="P475" s="135">
        <f t="shared" si="276"/>
        <v>4.5530600000000003</v>
      </c>
      <c r="Q475" s="135">
        <f t="shared" si="276"/>
        <v>4.5734399999999997</v>
      </c>
      <c r="R475" s="135">
        <f t="shared" si="276"/>
        <v>4.5776000000000003</v>
      </c>
      <c r="S475" s="135">
        <f t="shared" si="276"/>
        <v>4.6005000000000003</v>
      </c>
      <c r="T475" s="135">
        <f t="shared" si="276"/>
        <v>4.5897399999999999</v>
      </c>
      <c r="U475" s="135">
        <f t="shared" si="276"/>
        <v>4.5726500000000003</v>
      </c>
      <c r="V475" s="135">
        <f t="shared" si="276"/>
        <v>4.5577399999999999</v>
      </c>
      <c r="W475" s="135">
        <f t="shared" si="276"/>
        <v>4.53613</v>
      </c>
      <c r="X475" s="135">
        <f t="shared" si="276"/>
        <v>4.5277599999999998</v>
      </c>
      <c r="Y475" s="135">
        <f t="shared" si="276"/>
        <v>4.5255000000000001</v>
      </c>
      <c r="Z475" s="135">
        <f t="shared" si="276"/>
        <v>4.3829200000000004</v>
      </c>
      <c r="AA475" s="135">
        <f t="shared" si="276"/>
        <v>4.05511</v>
      </c>
    </row>
    <row r="476" spans="1:27" ht="12.75" hidden="1" customHeight="1" outlineLevel="1" x14ac:dyDescent="0.2">
      <c r="A476" s="163" t="s">
        <v>2118</v>
      </c>
      <c r="B476" s="94" t="s">
        <v>238</v>
      </c>
      <c r="C476" s="70" t="s">
        <v>79</v>
      </c>
      <c r="D476" s="71">
        <v>1183.92</v>
      </c>
      <c r="E476" s="71">
        <v>1049.83</v>
      </c>
      <c r="F476" s="71">
        <v>977.67</v>
      </c>
      <c r="G476" s="71">
        <v>928.21</v>
      </c>
      <c r="H476" s="71">
        <v>908.67</v>
      </c>
      <c r="I476" s="71">
        <v>1061.99</v>
      </c>
      <c r="J476" s="71">
        <v>1440.41</v>
      </c>
      <c r="K476" s="71">
        <v>1689.15</v>
      </c>
      <c r="L476" s="71">
        <v>1937.4</v>
      </c>
      <c r="M476" s="71">
        <v>1996.42</v>
      </c>
      <c r="N476" s="71">
        <v>2018.68</v>
      </c>
      <c r="O476" s="71">
        <v>2011.81</v>
      </c>
      <c r="P476" s="71">
        <v>1994.53</v>
      </c>
      <c r="Q476" s="71">
        <v>2014.91</v>
      </c>
      <c r="R476" s="71">
        <v>2019.07</v>
      </c>
      <c r="S476" s="71">
        <v>2041.97</v>
      </c>
      <c r="T476" s="71">
        <v>2031.21</v>
      </c>
      <c r="U476" s="71">
        <v>2014.12</v>
      </c>
      <c r="V476" s="71">
        <v>1999.21</v>
      </c>
      <c r="W476" s="71">
        <v>1977.6</v>
      </c>
      <c r="X476" s="71">
        <v>1969.23</v>
      </c>
      <c r="Y476" s="71">
        <v>1966.97</v>
      </c>
      <c r="Z476" s="71">
        <v>1824.39</v>
      </c>
      <c r="AA476" s="71">
        <v>1496.58</v>
      </c>
    </row>
    <row r="477" spans="1:27" ht="12.75" hidden="1" customHeight="1" outlineLevel="1" x14ac:dyDescent="0.2">
      <c r="A477" s="163" t="s">
        <v>2119</v>
      </c>
      <c r="B477" s="94" t="s">
        <v>90</v>
      </c>
      <c r="C477" s="70" t="s">
        <v>79</v>
      </c>
      <c r="D477" s="71">
        <f>$D$327</f>
        <v>2222.89</v>
      </c>
      <c r="E477" s="71">
        <f t="shared" ref="E477:AA477" si="277">$D$327</f>
        <v>2222.89</v>
      </c>
      <c r="F477" s="71">
        <f t="shared" si="277"/>
        <v>2222.89</v>
      </c>
      <c r="G477" s="71">
        <f t="shared" si="277"/>
        <v>2222.89</v>
      </c>
      <c r="H477" s="71">
        <f t="shared" si="277"/>
        <v>2222.89</v>
      </c>
      <c r="I477" s="71">
        <f t="shared" si="277"/>
        <v>2222.89</v>
      </c>
      <c r="J477" s="71">
        <f t="shared" si="277"/>
        <v>2222.89</v>
      </c>
      <c r="K477" s="71">
        <f t="shared" si="277"/>
        <v>2222.89</v>
      </c>
      <c r="L477" s="71">
        <f t="shared" si="277"/>
        <v>2222.89</v>
      </c>
      <c r="M477" s="71">
        <f t="shared" si="277"/>
        <v>2222.89</v>
      </c>
      <c r="N477" s="71">
        <f t="shared" si="277"/>
        <v>2222.89</v>
      </c>
      <c r="O477" s="71">
        <f t="shared" si="277"/>
        <v>2222.89</v>
      </c>
      <c r="P477" s="71">
        <f t="shared" si="277"/>
        <v>2222.89</v>
      </c>
      <c r="Q477" s="71">
        <f t="shared" si="277"/>
        <v>2222.89</v>
      </c>
      <c r="R477" s="71">
        <f t="shared" si="277"/>
        <v>2222.89</v>
      </c>
      <c r="S477" s="71">
        <f t="shared" si="277"/>
        <v>2222.89</v>
      </c>
      <c r="T477" s="71">
        <f t="shared" si="277"/>
        <v>2222.89</v>
      </c>
      <c r="U477" s="71">
        <f t="shared" si="277"/>
        <v>2222.89</v>
      </c>
      <c r="V477" s="71">
        <f t="shared" si="277"/>
        <v>2222.89</v>
      </c>
      <c r="W477" s="71">
        <f t="shared" si="277"/>
        <v>2222.89</v>
      </c>
      <c r="X477" s="71">
        <f t="shared" si="277"/>
        <v>2222.89</v>
      </c>
      <c r="Y477" s="71">
        <f t="shared" si="277"/>
        <v>2222.89</v>
      </c>
      <c r="Z477" s="71">
        <f t="shared" si="277"/>
        <v>2222.89</v>
      </c>
      <c r="AA477" s="71">
        <f t="shared" si="277"/>
        <v>2222.89</v>
      </c>
    </row>
    <row r="478" spans="1:27" ht="12.75" hidden="1" customHeight="1" outlineLevel="1" x14ac:dyDescent="0.2">
      <c r="A478" s="163" t="s">
        <v>2120</v>
      </c>
      <c r="B478" s="94" t="s">
        <v>83</v>
      </c>
      <c r="C478" s="70" t="s">
        <v>79</v>
      </c>
      <c r="D478" s="71">
        <v>4.95</v>
      </c>
      <c r="E478" s="71">
        <v>4.95</v>
      </c>
      <c r="F478" s="71">
        <v>4.95</v>
      </c>
      <c r="G478" s="71">
        <v>4.95</v>
      </c>
      <c r="H478" s="71">
        <v>4.95</v>
      </c>
      <c r="I478" s="71">
        <v>4.95</v>
      </c>
      <c r="J478" s="71">
        <v>4.95</v>
      </c>
      <c r="K478" s="71">
        <v>4.95</v>
      </c>
      <c r="L478" s="71">
        <v>4.95</v>
      </c>
      <c r="M478" s="71">
        <v>4.95</v>
      </c>
      <c r="N478" s="71">
        <v>4.95</v>
      </c>
      <c r="O478" s="71">
        <v>4.95</v>
      </c>
      <c r="P478" s="71">
        <v>4.95</v>
      </c>
      <c r="Q478" s="71">
        <v>4.95</v>
      </c>
      <c r="R478" s="71">
        <v>4.95</v>
      </c>
      <c r="S478" s="71">
        <v>4.95</v>
      </c>
      <c r="T478" s="71">
        <v>4.95</v>
      </c>
      <c r="U478" s="71">
        <v>4.95</v>
      </c>
      <c r="V478" s="71">
        <v>4.95</v>
      </c>
      <c r="W478" s="71">
        <v>4.95</v>
      </c>
      <c r="X478" s="71">
        <v>4.95</v>
      </c>
      <c r="Y478" s="71">
        <v>4.95</v>
      </c>
      <c r="Z478" s="71">
        <v>4.95</v>
      </c>
      <c r="AA478" s="71">
        <v>4.95</v>
      </c>
    </row>
    <row r="479" spans="1:27" ht="12.75" hidden="1" customHeight="1" outlineLevel="1" x14ac:dyDescent="0.2">
      <c r="A479" s="163" t="s">
        <v>2121</v>
      </c>
      <c r="B479" s="94" t="s">
        <v>81</v>
      </c>
      <c r="C479" s="70" t="s">
        <v>79</v>
      </c>
      <c r="D479" s="71">
        <f>$D$11</f>
        <v>330.69</v>
      </c>
      <c r="E479" s="71">
        <f t="shared" ref="E479:AA479" si="278">$D$11</f>
        <v>330.69</v>
      </c>
      <c r="F479" s="71">
        <f t="shared" si="278"/>
        <v>330.69</v>
      </c>
      <c r="G479" s="71">
        <f t="shared" si="278"/>
        <v>330.69</v>
      </c>
      <c r="H479" s="71">
        <f t="shared" si="278"/>
        <v>330.69</v>
      </c>
      <c r="I479" s="71">
        <f t="shared" si="278"/>
        <v>330.69</v>
      </c>
      <c r="J479" s="71">
        <f t="shared" si="278"/>
        <v>330.69</v>
      </c>
      <c r="K479" s="71">
        <f t="shared" si="278"/>
        <v>330.69</v>
      </c>
      <c r="L479" s="71">
        <f t="shared" si="278"/>
        <v>330.69</v>
      </c>
      <c r="M479" s="71">
        <f t="shared" si="278"/>
        <v>330.69</v>
      </c>
      <c r="N479" s="71">
        <f t="shared" si="278"/>
        <v>330.69</v>
      </c>
      <c r="O479" s="71">
        <f t="shared" si="278"/>
        <v>330.69</v>
      </c>
      <c r="P479" s="71">
        <f t="shared" si="278"/>
        <v>330.69</v>
      </c>
      <c r="Q479" s="71">
        <f t="shared" si="278"/>
        <v>330.69</v>
      </c>
      <c r="R479" s="71">
        <f t="shared" si="278"/>
        <v>330.69</v>
      </c>
      <c r="S479" s="71">
        <f t="shared" si="278"/>
        <v>330.69</v>
      </c>
      <c r="T479" s="71">
        <f t="shared" si="278"/>
        <v>330.69</v>
      </c>
      <c r="U479" s="71">
        <f t="shared" si="278"/>
        <v>330.69</v>
      </c>
      <c r="V479" s="71">
        <f t="shared" si="278"/>
        <v>330.69</v>
      </c>
      <c r="W479" s="71">
        <f t="shared" si="278"/>
        <v>330.69</v>
      </c>
      <c r="X479" s="71">
        <f t="shared" si="278"/>
        <v>330.69</v>
      </c>
      <c r="Y479" s="71">
        <f t="shared" si="278"/>
        <v>330.69</v>
      </c>
      <c r="Z479" s="71">
        <f t="shared" si="278"/>
        <v>330.69</v>
      </c>
      <c r="AA479" s="71">
        <f t="shared" si="278"/>
        <v>330.69</v>
      </c>
    </row>
    <row r="480" spans="1:27" collapsed="1" x14ac:dyDescent="0.2">
      <c r="B480" s="165" t="s">
        <v>392</v>
      </c>
    </row>
    <row r="481" spans="1:27" x14ac:dyDescent="0.2">
      <c r="B481" s="165" t="s">
        <v>392</v>
      </c>
    </row>
    <row r="482" spans="1:27" x14ac:dyDescent="0.2">
      <c r="A482" s="157" t="s">
        <v>705</v>
      </c>
      <c r="B482" s="158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9"/>
    </row>
    <row r="483" spans="1:27" ht="25.5" x14ac:dyDescent="0.2">
      <c r="A483" s="160" t="s">
        <v>64</v>
      </c>
      <c r="B483" s="161" t="s">
        <v>210</v>
      </c>
      <c r="C483" s="160" t="s">
        <v>211</v>
      </c>
      <c r="D483" s="161" t="s">
        <v>212</v>
      </c>
      <c r="E483" s="161" t="s">
        <v>213</v>
      </c>
      <c r="F483" s="161" t="s">
        <v>214</v>
      </c>
      <c r="G483" s="161" t="s">
        <v>215</v>
      </c>
      <c r="H483" s="161" t="s">
        <v>216</v>
      </c>
      <c r="I483" s="161" t="s">
        <v>217</v>
      </c>
      <c r="J483" s="161" t="s">
        <v>218</v>
      </c>
      <c r="K483" s="161" t="s">
        <v>219</v>
      </c>
      <c r="L483" s="161" t="s">
        <v>220</v>
      </c>
      <c r="M483" s="161" t="s">
        <v>221</v>
      </c>
      <c r="N483" s="161" t="s">
        <v>222</v>
      </c>
      <c r="O483" s="161" t="s">
        <v>223</v>
      </c>
      <c r="P483" s="161" t="s">
        <v>224</v>
      </c>
      <c r="Q483" s="161" t="s">
        <v>225</v>
      </c>
      <c r="R483" s="161" t="s">
        <v>226</v>
      </c>
      <c r="S483" s="161" t="s">
        <v>227</v>
      </c>
      <c r="T483" s="161" t="s">
        <v>228</v>
      </c>
      <c r="U483" s="161" t="s">
        <v>229</v>
      </c>
      <c r="V483" s="161" t="s">
        <v>230</v>
      </c>
      <c r="W483" s="161" t="s">
        <v>231</v>
      </c>
      <c r="X483" s="161" t="s">
        <v>232</v>
      </c>
      <c r="Y483" s="161" t="s">
        <v>233</v>
      </c>
      <c r="Z483" s="161" t="s">
        <v>234</v>
      </c>
      <c r="AA483" s="161" t="s">
        <v>235</v>
      </c>
    </row>
    <row r="484" spans="1:27" x14ac:dyDescent="0.2">
      <c r="A484" s="162" t="s">
        <v>2122</v>
      </c>
      <c r="B484" s="54" t="str">
        <f>"01"&amp;"."&amp;$B$800&amp;"."&amp;$B$801</f>
        <v>01.05.2023</v>
      </c>
      <c r="C484" s="134" t="s">
        <v>76</v>
      </c>
      <c r="D484" s="135">
        <f>ROUND(((D485+D486+D488+D487)/1000),5)</f>
        <v>5.4286300000000001</v>
      </c>
      <c r="E484" s="135">
        <f>ROUND(((E485+E486+E488+E487)/1000),5)</f>
        <v>5.2986700000000004</v>
      </c>
      <c r="F484" s="135">
        <f>ROUND(((F485+F486+F488+F487)/1000),5)</f>
        <v>5.2053900000000004</v>
      </c>
      <c r="G484" s="135">
        <f t="shared" ref="G484:AA484" si="279">ROUND(((G485+G486+G488+G487)/1000),5)</f>
        <v>5.1390099999999999</v>
      </c>
      <c r="H484" s="135">
        <f t="shared" si="279"/>
        <v>5.1194899999999999</v>
      </c>
      <c r="I484" s="135">
        <f t="shared" si="279"/>
        <v>5.1301899999999998</v>
      </c>
      <c r="J484" s="135">
        <f t="shared" si="279"/>
        <v>5.1597999999999997</v>
      </c>
      <c r="K484" s="135">
        <f t="shared" si="279"/>
        <v>5.3285799999999997</v>
      </c>
      <c r="L484" s="135">
        <f t="shared" si="279"/>
        <v>5.5821300000000003</v>
      </c>
      <c r="M484" s="135">
        <f t="shared" si="279"/>
        <v>5.76091</v>
      </c>
      <c r="N484" s="135">
        <f t="shared" si="279"/>
        <v>5.7757500000000004</v>
      </c>
      <c r="O484" s="135">
        <f t="shared" si="279"/>
        <v>5.7728999999999999</v>
      </c>
      <c r="P484" s="135">
        <f t="shared" si="279"/>
        <v>5.7628899999999996</v>
      </c>
      <c r="Q484" s="135">
        <f t="shared" si="279"/>
        <v>5.7627499999999996</v>
      </c>
      <c r="R484" s="135">
        <f t="shared" si="279"/>
        <v>5.7464399999999998</v>
      </c>
      <c r="S484" s="135">
        <f t="shared" si="279"/>
        <v>5.78735</v>
      </c>
      <c r="T484" s="135">
        <f t="shared" si="279"/>
        <v>5.8224200000000002</v>
      </c>
      <c r="U484" s="135">
        <f t="shared" si="279"/>
        <v>5.8379599999999998</v>
      </c>
      <c r="V484" s="135">
        <f t="shared" si="279"/>
        <v>5.87758</v>
      </c>
      <c r="W484" s="135">
        <f t="shared" si="279"/>
        <v>5.9571399999999999</v>
      </c>
      <c r="X484" s="135">
        <f t="shared" si="279"/>
        <v>6.1467400000000003</v>
      </c>
      <c r="Y484" s="135">
        <f t="shared" si="279"/>
        <v>5.9468699999999997</v>
      </c>
      <c r="Z484" s="135">
        <f t="shared" si="279"/>
        <v>5.7464700000000004</v>
      </c>
      <c r="AA484" s="135">
        <f t="shared" si="279"/>
        <v>5.5451600000000001</v>
      </c>
    </row>
    <row r="485" spans="1:27" ht="12.75" hidden="1" customHeight="1" outlineLevel="1" x14ac:dyDescent="0.2">
      <c r="A485" s="163" t="s">
        <v>2123</v>
      </c>
      <c r="B485" s="94" t="s">
        <v>238</v>
      </c>
      <c r="C485" s="70" t="s">
        <v>79</v>
      </c>
      <c r="D485" s="71">
        <v>1533.22</v>
      </c>
      <c r="E485" s="71">
        <v>1403.26</v>
      </c>
      <c r="F485" s="71">
        <v>1309.98</v>
      </c>
      <c r="G485" s="71">
        <v>1243.5999999999999</v>
      </c>
      <c r="H485" s="71">
        <v>1224.08</v>
      </c>
      <c r="I485" s="71">
        <v>1234.78</v>
      </c>
      <c r="J485" s="71">
        <v>1264.3900000000001</v>
      </c>
      <c r="K485" s="71">
        <v>1433.17</v>
      </c>
      <c r="L485" s="71">
        <v>1686.72</v>
      </c>
      <c r="M485" s="71">
        <v>1865.5</v>
      </c>
      <c r="N485" s="71">
        <v>1880.34</v>
      </c>
      <c r="O485" s="71">
        <v>1877.49</v>
      </c>
      <c r="P485" s="71">
        <v>1867.48</v>
      </c>
      <c r="Q485" s="71">
        <v>1867.34</v>
      </c>
      <c r="R485" s="71">
        <v>1851.03</v>
      </c>
      <c r="S485" s="71">
        <v>1891.94</v>
      </c>
      <c r="T485" s="71">
        <v>1927.01</v>
      </c>
      <c r="U485" s="71">
        <v>1942.55</v>
      </c>
      <c r="V485" s="71">
        <v>1982.17</v>
      </c>
      <c r="W485" s="71">
        <v>2061.73</v>
      </c>
      <c r="X485" s="71">
        <v>2251.33</v>
      </c>
      <c r="Y485" s="71">
        <v>2051.46</v>
      </c>
      <c r="Z485" s="71">
        <v>1851.06</v>
      </c>
      <c r="AA485" s="71">
        <v>1649.75</v>
      </c>
    </row>
    <row r="486" spans="1:27" ht="12.75" hidden="1" customHeight="1" outlineLevel="1" x14ac:dyDescent="0.2">
      <c r="A486" s="163" t="s">
        <v>2124</v>
      </c>
      <c r="B486" s="94" t="s">
        <v>90</v>
      </c>
      <c r="C486" s="70" t="s">
        <v>79</v>
      </c>
      <c r="D486" s="71">
        <v>3559.77</v>
      </c>
      <c r="E486" s="71">
        <f>$D$486</f>
        <v>3559.77</v>
      </c>
      <c r="F486" s="71">
        <f t="shared" ref="F486:AA486" si="280">$D$486</f>
        <v>3559.77</v>
      </c>
      <c r="G486" s="71">
        <f t="shared" si="280"/>
        <v>3559.77</v>
      </c>
      <c r="H486" s="71">
        <f t="shared" si="280"/>
        <v>3559.77</v>
      </c>
      <c r="I486" s="71">
        <f t="shared" si="280"/>
        <v>3559.77</v>
      </c>
      <c r="J486" s="71">
        <f t="shared" si="280"/>
        <v>3559.77</v>
      </c>
      <c r="K486" s="71">
        <f t="shared" si="280"/>
        <v>3559.77</v>
      </c>
      <c r="L486" s="71">
        <f t="shared" si="280"/>
        <v>3559.77</v>
      </c>
      <c r="M486" s="71">
        <f t="shared" si="280"/>
        <v>3559.77</v>
      </c>
      <c r="N486" s="71">
        <f t="shared" si="280"/>
        <v>3559.77</v>
      </c>
      <c r="O486" s="71">
        <f t="shared" si="280"/>
        <v>3559.77</v>
      </c>
      <c r="P486" s="71">
        <f t="shared" si="280"/>
        <v>3559.77</v>
      </c>
      <c r="Q486" s="71">
        <f t="shared" si="280"/>
        <v>3559.77</v>
      </c>
      <c r="R486" s="71">
        <f t="shared" si="280"/>
        <v>3559.77</v>
      </c>
      <c r="S486" s="71">
        <f t="shared" si="280"/>
        <v>3559.77</v>
      </c>
      <c r="T486" s="71">
        <f t="shared" si="280"/>
        <v>3559.77</v>
      </c>
      <c r="U486" s="71">
        <f t="shared" si="280"/>
        <v>3559.77</v>
      </c>
      <c r="V486" s="71">
        <f t="shared" si="280"/>
        <v>3559.77</v>
      </c>
      <c r="W486" s="71">
        <f t="shared" si="280"/>
        <v>3559.77</v>
      </c>
      <c r="X486" s="71">
        <f t="shared" si="280"/>
        <v>3559.77</v>
      </c>
      <c r="Y486" s="71">
        <f t="shared" si="280"/>
        <v>3559.77</v>
      </c>
      <c r="Z486" s="71">
        <f t="shared" si="280"/>
        <v>3559.77</v>
      </c>
      <c r="AA486" s="71">
        <f t="shared" si="280"/>
        <v>3559.77</v>
      </c>
    </row>
    <row r="487" spans="1:27" ht="12.75" hidden="1" customHeight="1" outlineLevel="1" x14ac:dyDescent="0.2">
      <c r="A487" s="163" t="s">
        <v>2125</v>
      </c>
      <c r="B487" s="94" t="s">
        <v>83</v>
      </c>
      <c r="C487" s="70" t="s">
        <v>79</v>
      </c>
      <c r="D487" s="71">
        <v>4.95</v>
      </c>
      <c r="E487" s="71">
        <v>4.95</v>
      </c>
      <c r="F487" s="71">
        <v>4.95</v>
      </c>
      <c r="G487" s="71">
        <v>4.95</v>
      </c>
      <c r="H487" s="71">
        <v>4.95</v>
      </c>
      <c r="I487" s="71">
        <v>4.95</v>
      </c>
      <c r="J487" s="71">
        <v>4.95</v>
      </c>
      <c r="K487" s="71">
        <v>4.95</v>
      </c>
      <c r="L487" s="71">
        <v>4.95</v>
      </c>
      <c r="M487" s="71">
        <v>4.95</v>
      </c>
      <c r="N487" s="71">
        <v>4.95</v>
      </c>
      <c r="O487" s="71">
        <v>4.95</v>
      </c>
      <c r="P487" s="71">
        <v>4.95</v>
      </c>
      <c r="Q487" s="71">
        <v>4.95</v>
      </c>
      <c r="R487" s="71">
        <v>4.95</v>
      </c>
      <c r="S487" s="71">
        <v>4.95</v>
      </c>
      <c r="T487" s="71">
        <v>4.95</v>
      </c>
      <c r="U487" s="71">
        <v>4.95</v>
      </c>
      <c r="V487" s="71">
        <v>4.95</v>
      </c>
      <c r="W487" s="71">
        <v>4.95</v>
      </c>
      <c r="X487" s="71">
        <v>4.95</v>
      </c>
      <c r="Y487" s="71">
        <v>4.95</v>
      </c>
      <c r="Z487" s="71">
        <v>4.95</v>
      </c>
      <c r="AA487" s="71">
        <v>4.95</v>
      </c>
    </row>
    <row r="488" spans="1:27" ht="12.75" hidden="1" customHeight="1" outlineLevel="1" x14ac:dyDescent="0.2">
      <c r="A488" s="163" t="s">
        <v>2126</v>
      </c>
      <c r="B488" s="94" t="s">
        <v>81</v>
      </c>
      <c r="C488" s="70" t="s">
        <v>79</v>
      </c>
      <c r="D488" s="71">
        <f>$D$11</f>
        <v>330.69</v>
      </c>
      <c r="E488" s="71">
        <f t="shared" ref="E488:AA488" si="281">$D$11</f>
        <v>330.69</v>
      </c>
      <c r="F488" s="71">
        <f t="shared" si="281"/>
        <v>330.69</v>
      </c>
      <c r="G488" s="71">
        <f t="shared" si="281"/>
        <v>330.69</v>
      </c>
      <c r="H488" s="71">
        <f t="shared" si="281"/>
        <v>330.69</v>
      </c>
      <c r="I488" s="71">
        <f t="shared" si="281"/>
        <v>330.69</v>
      </c>
      <c r="J488" s="71">
        <f t="shared" si="281"/>
        <v>330.69</v>
      </c>
      <c r="K488" s="71">
        <f t="shared" si="281"/>
        <v>330.69</v>
      </c>
      <c r="L488" s="71">
        <f t="shared" si="281"/>
        <v>330.69</v>
      </c>
      <c r="M488" s="71">
        <f t="shared" si="281"/>
        <v>330.69</v>
      </c>
      <c r="N488" s="71">
        <f t="shared" si="281"/>
        <v>330.69</v>
      </c>
      <c r="O488" s="71">
        <f t="shared" si="281"/>
        <v>330.69</v>
      </c>
      <c r="P488" s="71">
        <f t="shared" si="281"/>
        <v>330.69</v>
      </c>
      <c r="Q488" s="71">
        <f t="shared" si="281"/>
        <v>330.69</v>
      </c>
      <c r="R488" s="71">
        <f t="shared" si="281"/>
        <v>330.69</v>
      </c>
      <c r="S488" s="71">
        <f t="shared" si="281"/>
        <v>330.69</v>
      </c>
      <c r="T488" s="71">
        <f t="shared" si="281"/>
        <v>330.69</v>
      </c>
      <c r="U488" s="71">
        <f t="shared" si="281"/>
        <v>330.69</v>
      </c>
      <c r="V488" s="71">
        <f t="shared" si="281"/>
        <v>330.69</v>
      </c>
      <c r="W488" s="71">
        <f t="shared" si="281"/>
        <v>330.69</v>
      </c>
      <c r="X488" s="71">
        <f t="shared" si="281"/>
        <v>330.69</v>
      </c>
      <c r="Y488" s="71">
        <f t="shared" si="281"/>
        <v>330.69</v>
      </c>
      <c r="Z488" s="71">
        <f t="shared" si="281"/>
        <v>330.69</v>
      </c>
      <c r="AA488" s="71">
        <f t="shared" si="281"/>
        <v>330.69</v>
      </c>
    </row>
    <row r="489" spans="1:27" collapsed="1" x14ac:dyDescent="0.2">
      <c r="A489" s="162" t="s">
        <v>2127</v>
      </c>
      <c r="B489" s="54" t="str">
        <f>"02"&amp;"."&amp;$B$800&amp;"."&amp;$B$801</f>
        <v>02.05.2023</v>
      </c>
      <c r="C489" s="134" t="s">
        <v>76</v>
      </c>
      <c r="D489" s="135">
        <f>ROUND(((D490+D491+D493+D492)/1000),5)</f>
        <v>5.2427299999999999</v>
      </c>
      <c r="E489" s="135">
        <f>ROUND(((E490+E491+E493+E492)/1000),5)</f>
        <v>5.0658099999999999</v>
      </c>
      <c r="F489" s="135">
        <f>ROUND(((F490+F491+F493+F492)/1000),5)</f>
        <v>4.9744999999999999</v>
      </c>
      <c r="G489" s="135">
        <f t="shared" ref="G489:AA489" si="282">ROUND(((G490+G491+G493+G492)/1000),5)</f>
        <v>4.9737600000000004</v>
      </c>
      <c r="H489" s="135">
        <f t="shared" si="282"/>
        <v>4.9977200000000002</v>
      </c>
      <c r="I489" s="135">
        <f t="shared" si="282"/>
        <v>5.1111300000000002</v>
      </c>
      <c r="J489" s="135">
        <f t="shared" si="282"/>
        <v>5.3126800000000003</v>
      </c>
      <c r="K489" s="135">
        <f t="shared" si="282"/>
        <v>5.5739299999999998</v>
      </c>
      <c r="L489" s="135">
        <f t="shared" si="282"/>
        <v>5.7628300000000001</v>
      </c>
      <c r="M489" s="135">
        <f t="shared" si="282"/>
        <v>5.8393199999999998</v>
      </c>
      <c r="N489" s="135">
        <f t="shared" si="282"/>
        <v>5.8599699999999997</v>
      </c>
      <c r="O489" s="135">
        <f t="shared" si="282"/>
        <v>5.8005100000000001</v>
      </c>
      <c r="P489" s="135">
        <f t="shared" si="282"/>
        <v>5.8016800000000002</v>
      </c>
      <c r="Q489" s="135">
        <f t="shared" si="282"/>
        <v>5.8048999999999999</v>
      </c>
      <c r="R489" s="135">
        <f t="shared" si="282"/>
        <v>5.7918500000000002</v>
      </c>
      <c r="S489" s="135">
        <f t="shared" si="282"/>
        <v>5.7576799999999997</v>
      </c>
      <c r="T489" s="135">
        <f t="shared" si="282"/>
        <v>5.7147699999999997</v>
      </c>
      <c r="U489" s="135">
        <f t="shared" si="282"/>
        <v>5.7013299999999996</v>
      </c>
      <c r="V489" s="135">
        <f t="shared" si="282"/>
        <v>5.7188800000000004</v>
      </c>
      <c r="W489" s="135">
        <f t="shared" si="282"/>
        <v>5.7349399999999999</v>
      </c>
      <c r="X489" s="135">
        <f t="shared" si="282"/>
        <v>5.8703599999999998</v>
      </c>
      <c r="Y489" s="135">
        <f t="shared" si="282"/>
        <v>5.7769700000000004</v>
      </c>
      <c r="Z489" s="135">
        <f t="shared" si="282"/>
        <v>5.5530600000000003</v>
      </c>
      <c r="AA489" s="135">
        <f t="shared" si="282"/>
        <v>5.2494800000000001</v>
      </c>
    </row>
    <row r="490" spans="1:27" ht="12.75" hidden="1" customHeight="1" outlineLevel="1" x14ac:dyDescent="0.2">
      <c r="A490" s="163" t="s">
        <v>2128</v>
      </c>
      <c r="B490" s="94" t="s">
        <v>238</v>
      </c>
      <c r="C490" s="70" t="s">
        <v>79</v>
      </c>
      <c r="D490" s="71">
        <v>1347.32</v>
      </c>
      <c r="E490" s="71">
        <v>1170.4000000000001</v>
      </c>
      <c r="F490" s="71">
        <v>1079.0899999999999</v>
      </c>
      <c r="G490" s="71">
        <v>1078.3499999999999</v>
      </c>
      <c r="H490" s="71">
        <v>1102.31</v>
      </c>
      <c r="I490" s="71">
        <v>1215.72</v>
      </c>
      <c r="J490" s="71">
        <v>1417.27</v>
      </c>
      <c r="K490" s="71">
        <v>1678.52</v>
      </c>
      <c r="L490" s="71">
        <v>1867.42</v>
      </c>
      <c r="M490" s="71">
        <v>1943.91</v>
      </c>
      <c r="N490" s="71">
        <v>1964.56</v>
      </c>
      <c r="O490" s="71">
        <v>1905.1</v>
      </c>
      <c r="P490" s="71">
        <v>1906.27</v>
      </c>
      <c r="Q490" s="71">
        <v>1909.49</v>
      </c>
      <c r="R490" s="71">
        <v>1896.44</v>
      </c>
      <c r="S490" s="71">
        <v>1862.27</v>
      </c>
      <c r="T490" s="71">
        <v>1819.36</v>
      </c>
      <c r="U490" s="71">
        <v>1805.92</v>
      </c>
      <c r="V490" s="71">
        <v>1823.47</v>
      </c>
      <c r="W490" s="71">
        <v>1839.53</v>
      </c>
      <c r="X490" s="71">
        <v>1974.95</v>
      </c>
      <c r="Y490" s="71">
        <v>1881.56</v>
      </c>
      <c r="Z490" s="71">
        <v>1657.65</v>
      </c>
      <c r="AA490" s="71">
        <v>1354.07</v>
      </c>
    </row>
    <row r="491" spans="1:27" ht="12.75" hidden="1" customHeight="1" outlineLevel="1" x14ac:dyDescent="0.2">
      <c r="A491" s="163" t="s">
        <v>2129</v>
      </c>
      <c r="B491" s="94" t="s">
        <v>90</v>
      </c>
      <c r="C491" s="70" t="s">
        <v>79</v>
      </c>
      <c r="D491" s="71">
        <f>$D$486</f>
        <v>3559.77</v>
      </c>
      <c r="E491" s="71">
        <f t="shared" ref="E491:AA491" si="283">$D$486</f>
        <v>3559.77</v>
      </c>
      <c r="F491" s="71">
        <f t="shared" si="283"/>
        <v>3559.77</v>
      </c>
      <c r="G491" s="71">
        <f t="shared" si="283"/>
        <v>3559.77</v>
      </c>
      <c r="H491" s="71">
        <f t="shared" si="283"/>
        <v>3559.77</v>
      </c>
      <c r="I491" s="71">
        <f t="shared" si="283"/>
        <v>3559.77</v>
      </c>
      <c r="J491" s="71">
        <f t="shared" si="283"/>
        <v>3559.77</v>
      </c>
      <c r="K491" s="71">
        <f t="shared" si="283"/>
        <v>3559.77</v>
      </c>
      <c r="L491" s="71">
        <f t="shared" si="283"/>
        <v>3559.77</v>
      </c>
      <c r="M491" s="71">
        <f t="shared" si="283"/>
        <v>3559.77</v>
      </c>
      <c r="N491" s="71">
        <f t="shared" si="283"/>
        <v>3559.77</v>
      </c>
      <c r="O491" s="71">
        <f t="shared" si="283"/>
        <v>3559.77</v>
      </c>
      <c r="P491" s="71">
        <f t="shared" si="283"/>
        <v>3559.77</v>
      </c>
      <c r="Q491" s="71">
        <f t="shared" si="283"/>
        <v>3559.77</v>
      </c>
      <c r="R491" s="71">
        <f t="shared" si="283"/>
        <v>3559.77</v>
      </c>
      <c r="S491" s="71">
        <f t="shared" si="283"/>
        <v>3559.77</v>
      </c>
      <c r="T491" s="71">
        <f t="shared" si="283"/>
        <v>3559.77</v>
      </c>
      <c r="U491" s="71">
        <f t="shared" si="283"/>
        <v>3559.77</v>
      </c>
      <c r="V491" s="71">
        <f t="shared" si="283"/>
        <v>3559.77</v>
      </c>
      <c r="W491" s="71">
        <f t="shared" si="283"/>
        <v>3559.77</v>
      </c>
      <c r="X491" s="71">
        <f t="shared" si="283"/>
        <v>3559.77</v>
      </c>
      <c r="Y491" s="71">
        <f t="shared" si="283"/>
        <v>3559.77</v>
      </c>
      <c r="Z491" s="71">
        <f t="shared" si="283"/>
        <v>3559.77</v>
      </c>
      <c r="AA491" s="71">
        <f t="shared" si="283"/>
        <v>3559.77</v>
      </c>
    </row>
    <row r="492" spans="1:27" ht="12.75" hidden="1" customHeight="1" outlineLevel="1" x14ac:dyDescent="0.2">
      <c r="A492" s="163" t="s">
        <v>2130</v>
      </c>
      <c r="B492" s="94" t="s">
        <v>83</v>
      </c>
      <c r="C492" s="70" t="s">
        <v>79</v>
      </c>
      <c r="D492" s="71">
        <v>4.95</v>
      </c>
      <c r="E492" s="71">
        <v>4.95</v>
      </c>
      <c r="F492" s="71">
        <v>4.95</v>
      </c>
      <c r="G492" s="71">
        <v>4.95</v>
      </c>
      <c r="H492" s="71">
        <v>4.95</v>
      </c>
      <c r="I492" s="71">
        <v>4.95</v>
      </c>
      <c r="J492" s="71">
        <v>4.95</v>
      </c>
      <c r="K492" s="71">
        <v>4.95</v>
      </c>
      <c r="L492" s="71">
        <v>4.95</v>
      </c>
      <c r="M492" s="71">
        <v>4.95</v>
      </c>
      <c r="N492" s="71">
        <v>4.95</v>
      </c>
      <c r="O492" s="71">
        <v>4.95</v>
      </c>
      <c r="P492" s="71">
        <v>4.95</v>
      </c>
      <c r="Q492" s="71">
        <v>4.95</v>
      </c>
      <c r="R492" s="71">
        <v>4.95</v>
      </c>
      <c r="S492" s="71">
        <v>4.95</v>
      </c>
      <c r="T492" s="71">
        <v>4.95</v>
      </c>
      <c r="U492" s="71">
        <v>4.95</v>
      </c>
      <c r="V492" s="71">
        <v>4.95</v>
      </c>
      <c r="W492" s="71">
        <v>4.95</v>
      </c>
      <c r="X492" s="71">
        <v>4.95</v>
      </c>
      <c r="Y492" s="71">
        <v>4.95</v>
      </c>
      <c r="Z492" s="71">
        <v>4.95</v>
      </c>
      <c r="AA492" s="71">
        <v>4.95</v>
      </c>
    </row>
    <row r="493" spans="1:27" ht="12.75" hidden="1" customHeight="1" outlineLevel="1" x14ac:dyDescent="0.2">
      <c r="A493" s="163" t="s">
        <v>2131</v>
      </c>
      <c r="B493" s="94" t="s">
        <v>81</v>
      </c>
      <c r="C493" s="70" t="s">
        <v>79</v>
      </c>
      <c r="D493" s="71">
        <f>$D$11</f>
        <v>330.69</v>
      </c>
      <c r="E493" s="71">
        <f t="shared" ref="E493:AA493" si="284">$D$11</f>
        <v>330.69</v>
      </c>
      <c r="F493" s="71">
        <f t="shared" si="284"/>
        <v>330.69</v>
      </c>
      <c r="G493" s="71">
        <f t="shared" si="284"/>
        <v>330.69</v>
      </c>
      <c r="H493" s="71">
        <f t="shared" si="284"/>
        <v>330.69</v>
      </c>
      <c r="I493" s="71">
        <f t="shared" si="284"/>
        <v>330.69</v>
      </c>
      <c r="J493" s="71">
        <f t="shared" si="284"/>
        <v>330.69</v>
      </c>
      <c r="K493" s="71">
        <f t="shared" si="284"/>
        <v>330.69</v>
      </c>
      <c r="L493" s="71">
        <f t="shared" si="284"/>
        <v>330.69</v>
      </c>
      <c r="M493" s="71">
        <f t="shared" si="284"/>
        <v>330.69</v>
      </c>
      <c r="N493" s="71">
        <f t="shared" si="284"/>
        <v>330.69</v>
      </c>
      <c r="O493" s="71">
        <f t="shared" si="284"/>
        <v>330.69</v>
      </c>
      <c r="P493" s="71">
        <f t="shared" si="284"/>
        <v>330.69</v>
      </c>
      <c r="Q493" s="71">
        <f t="shared" si="284"/>
        <v>330.69</v>
      </c>
      <c r="R493" s="71">
        <f t="shared" si="284"/>
        <v>330.69</v>
      </c>
      <c r="S493" s="71">
        <f t="shared" si="284"/>
        <v>330.69</v>
      </c>
      <c r="T493" s="71">
        <f t="shared" si="284"/>
        <v>330.69</v>
      </c>
      <c r="U493" s="71">
        <f t="shared" si="284"/>
        <v>330.69</v>
      </c>
      <c r="V493" s="71">
        <f t="shared" si="284"/>
        <v>330.69</v>
      </c>
      <c r="W493" s="71">
        <f t="shared" si="284"/>
        <v>330.69</v>
      </c>
      <c r="X493" s="71">
        <f t="shared" si="284"/>
        <v>330.69</v>
      </c>
      <c r="Y493" s="71">
        <f t="shared" si="284"/>
        <v>330.69</v>
      </c>
      <c r="Z493" s="71">
        <f t="shared" si="284"/>
        <v>330.69</v>
      </c>
      <c r="AA493" s="71">
        <f t="shared" si="284"/>
        <v>330.69</v>
      </c>
    </row>
    <row r="494" spans="1:27" collapsed="1" x14ac:dyDescent="0.2">
      <c r="A494" s="162" t="s">
        <v>2132</v>
      </c>
      <c r="B494" s="54" t="str">
        <f>"03"&amp;"."&amp;$B$800&amp;"."&amp;$B$801</f>
        <v>03.05.2023</v>
      </c>
      <c r="C494" s="134" t="s">
        <v>76</v>
      </c>
      <c r="D494" s="135">
        <f>ROUND(((D495+D496+D498+D497)/1000),5)</f>
        <v>5.1076699999999997</v>
      </c>
      <c r="E494" s="135">
        <f>ROUND(((E495+E496+E498+E497)/1000),5)</f>
        <v>4.9736399999999996</v>
      </c>
      <c r="F494" s="135">
        <f>ROUND(((F495+F496+F498+F497)/1000),5)</f>
        <v>4.9508000000000001</v>
      </c>
      <c r="G494" s="135">
        <f t="shared" ref="G494:AA494" si="285">ROUND(((G495+G496+G498+G497)/1000),5)</f>
        <v>4.9514800000000001</v>
      </c>
      <c r="H494" s="135">
        <f t="shared" si="285"/>
        <v>4.9697399999999998</v>
      </c>
      <c r="I494" s="135">
        <f t="shared" si="285"/>
        <v>5.0658700000000003</v>
      </c>
      <c r="J494" s="135">
        <f t="shared" si="285"/>
        <v>5.2454000000000001</v>
      </c>
      <c r="K494" s="135">
        <f t="shared" si="285"/>
        <v>5.4725599999999996</v>
      </c>
      <c r="L494" s="135">
        <f t="shared" si="285"/>
        <v>5.6868499999999997</v>
      </c>
      <c r="M494" s="135">
        <f t="shared" si="285"/>
        <v>5.7898899999999998</v>
      </c>
      <c r="N494" s="135">
        <f t="shared" si="285"/>
        <v>5.7974100000000002</v>
      </c>
      <c r="O494" s="135">
        <f t="shared" si="285"/>
        <v>5.7991799999999998</v>
      </c>
      <c r="P494" s="135">
        <f t="shared" si="285"/>
        <v>5.7986899999999997</v>
      </c>
      <c r="Q494" s="135">
        <f t="shared" si="285"/>
        <v>5.8189000000000002</v>
      </c>
      <c r="R494" s="135">
        <f t="shared" si="285"/>
        <v>5.8005500000000003</v>
      </c>
      <c r="S494" s="135">
        <f t="shared" si="285"/>
        <v>5.79826</v>
      </c>
      <c r="T494" s="135">
        <f t="shared" si="285"/>
        <v>5.7962499999999997</v>
      </c>
      <c r="U494" s="135">
        <f t="shared" si="285"/>
        <v>5.7923099999999996</v>
      </c>
      <c r="V494" s="135">
        <f t="shared" si="285"/>
        <v>5.7680300000000004</v>
      </c>
      <c r="W494" s="135">
        <f t="shared" si="285"/>
        <v>5.7644299999999999</v>
      </c>
      <c r="X494" s="135">
        <f t="shared" si="285"/>
        <v>5.7912699999999999</v>
      </c>
      <c r="Y494" s="135">
        <f t="shared" si="285"/>
        <v>5.80131</v>
      </c>
      <c r="Z494" s="135">
        <f t="shared" si="285"/>
        <v>5.55783</v>
      </c>
      <c r="AA494" s="135">
        <f t="shared" si="285"/>
        <v>5.3162700000000003</v>
      </c>
    </row>
    <row r="495" spans="1:27" ht="12.75" hidden="1" customHeight="1" outlineLevel="1" x14ac:dyDescent="0.2">
      <c r="A495" s="163" t="s">
        <v>2133</v>
      </c>
      <c r="B495" s="94" t="s">
        <v>238</v>
      </c>
      <c r="C495" s="70" t="s">
        <v>79</v>
      </c>
      <c r="D495" s="71">
        <v>1212.26</v>
      </c>
      <c r="E495" s="71">
        <v>1078.23</v>
      </c>
      <c r="F495" s="71">
        <v>1055.3900000000001</v>
      </c>
      <c r="G495" s="71">
        <v>1056.07</v>
      </c>
      <c r="H495" s="71">
        <v>1074.33</v>
      </c>
      <c r="I495" s="71">
        <v>1170.46</v>
      </c>
      <c r="J495" s="71">
        <v>1349.99</v>
      </c>
      <c r="K495" s="71">
        <v>1577.15</v>
      </c>
      <c r="L495" s="71">
        <v>1791.44</v>
      </c>
      <c r="M495" s="71">
        <v>1894.48</v>
      </c>
      <c r="N495" s="71">
        <v>1902</v>
      </c>
      <c r="O495" s="71">
        <v>1903.77</v>
      </c>
      <c r="P495" s="71">
        <v>1903.28</v>
      </c>
      <c r="Q495" s="71">
        <v>1923.49</v>
      </c>
      <c r="R495" s="71">
        <v>1905.14</v>
      </c>
      <c r="S495" s="71">
        <v>1902.85</v>
      </c>
      <c r="T495" s="71">
        <v>1900.84</v>
      </c>
      <c r="U495" s="71">
        <v>1896.9</v>
      </c>
      <c r="V495" s="71">
        <v>1872.62</v>
      </c>
      <c r="W495" s="71">
        <v>1869.02</v>
      </c>
      <c r="X495" s="71">
        <v>1895.86</v>
      </c>
      <c r="Y495" s="71">
        <v>1905.9</v>
      </c>
      <c r="Z495" s="71">
        <v>1662.42</v>
      </c>
      <c r="AA495" s="71">
        <v>1420.86</v>
      </c>
    </row>
    <row r="496" spans="1:27" ht="12.75" hidden="1" customHeight="1" outlineLevel="1" x14ac:dyDescent="0.2">
      <c r="A496" s="163" t="s">
        <v>2134</v>
      </c>
      <c r="B496" s="94" t="s">
        <v>90</v>
      </c>
      <c r="C496" s="70" t="s">
        <v>79</v>
      </c>
      <c r="D496" s="71">
        <f>$D$486</f>
        <v>3559.77</v>
      </c>
      <c r="E496" s="71">
        <f t="shared" ref="E496:AA496" si="286">$D$486</f>
        <v>3559.77</v>
      </c>
      <c r="F496" s="71">
        <f t="shared" si="286"/>
        <v>3559.77</v>
      </c>
      <c r="G496" s="71">
        <f t="shared" si="286"/>
        <v>3559.77</v>
      </c>
      <c r="H496" s="71">
        <f t="shared" si="286"/>
        <v>3559.77</v>
      </c>
      <c r="I496" s="71">
        <f t="shared" si="286"/>
        <v>3559.77</v>
      </c>
      <c r="J496" s="71">
        <f t="shared" si="286"/>
        <v>3559.77</v>
      </c>
      <c r="K496" s="71">
        <f t="shared" si="286"/>
        <v>3559.77</v>
      </c>
      <c r="L496" s="71">
        <f t="shared" si="286"/>
        <v>3559.77</v>
      </c>
      <c r="M496" s="71">
        <f t="shared" si="286"/>
        <v>3559.77</v>
      </c>
      <c r="N496" s="71">
        <f t="shared" si="286"/>
        <v>3559.77</v>
      </c>
      <c r="O496" s="71">
        <f t="shared" si="286"/>
        <v>3559.77</v>
      </c>
      <c r="P496" s="71">
        <f t="shared" si="286"/>
        <v>3559.77</v>
      </c>
      <c r="Q496" s="71">
        <f t="shared" si="286"/>
        <v>3559.77</v>
      </c>
      <c r="R496" s="71">
        <f t="shared" si="286"/>
        <v>3559.77</v>
      </c>
      <c r="S496" s="71">
        <f t="shared" si="286"/>
        <v>3559.77</v>
      </c>
      <c r="T496" s="71">
        <f t="shared" si="286"/>
        <v>3559.77</v>
      </c>
      <c r="U496" s="71">
        <f t="shared" si="286"/>
        <v>3559.77</v>
      </c>
      <c r="V496" s="71">
        <f t="shared" si="286"/>
        <v>3559.77</v>
      </c>
      <c r="W496" s="71">
        <f t="shared" si="286"/>
        <v>3559.77</v>
      </c>
      <c r="X496" s="71">
        <f t="shared" si="286"/>
        <v>3559.77</v>
      </c>
      <c r="Y496" s="71">
        <f t="shared" si="286"/>
        <v>3559.77</v>
      </c>
      <c r="Z496" s="71">
        <f t="shared" si="286"/>
        <v>3559.77</v>
      </c>
      <c r="AA496" s="71">
        <f t="shared" si="286"/>
        <v>3559.77</v>
      </c>
    </row>
    <row r="497" spans="1:27" ht="12.75" hidden="1" customHeight="1" outlineLevel="1" x14ac:dyDescent="0.2">
      <c r="A497" s="163" t="s">
        <v>2135</v>
      </c>
      <c r="B497" s="94" t="s">
        <v>83</v>
      </c>
      <c r="C497" s="70" t="s">
        <v>79</v>
      </c>
      <c r="D497" s="71">
        <v>4.95</v>
      </c>
      <c r="E497" s="71">
        <v>4.95</v>
      </c>
      <c r="F497" s="71">
        <v>4.95</v>
      </c>
      <c r="G497" s="71">
        <v>4.95</v>
      </c>
      <c r="H497" s="71">
        <v>4.95</v>
      </c>
      <c r="I497" s="71">
        <v>4.95</v>
      </c>
      <c r="J497" s="71">
        <v>4.95</v>
      </c>
      <c r="K497" s="71">
        <v>4.95</v>
      </c>
      <c r="L497" s="71">
        <v>4.95</v>
      </c>
      <c r="M497" s="71">
        <v>4.95</v>
      </c>
      <c r="N497" s="71">
        <v>4.95</v>
      </c>
      <c r="O497" s="71">
        <v>4.95</v>
      </c>
      <c r="P497" s="71">
        <v>4.95</v>
      </c>
      <c r="Q497" s="71">
        <v>4.95</v>
      </c>
      <c r="R497" s="71">
        <v>4.95</v>
      </c>
      <c r="S497" s="71">
        <v>4.95</v>
      </c>
      <c r="T497" s="71">
        <v>4.95</v>
      </c>
      <c r="U497" s="71">
        <v>4.95</v>
      </c>
      <c r="V497" s="71">
        <v>4.95</v>
      </c>
      <c r="W497" s="71">
        <v>4.95</v>
      </c>
      <c r="X497" s="71">
        <v>4.95</v>
      </c>
      <c r="Y497" s="71">
        <v>4.95</v>
      </c>
      <c r="Z497" s="71">
        <v>4.95</v>
      </c>
      <c r="AA497" s="71">
        <v>4.95</v>
      </c>
    </row>
    <row r="498" spans="1:27" ht="12.75" hidden="1" customHeight="1" outlineLevel="1" x14ac:dyDescent="0.2">
      <c r="A498" s="163" t="s">
        <v>2136</v>
      </c>
      <c r="B498" s="94" t="s">
        <v>81</v>
      </c>
      <c r="C498" s="70" t="s">
        <v>79</v>
      </c>
      <c r="D498" s="71">
        <f>$D$11</f>
        <v>330.69</v>
      </c>
      <c r="E498" s="71">
        <f t="shared" ref="E498:AA498" si="287">$D$11</f>
        <v>330.69</v>
      </c>
      <c r="F498" s="71">
        <f t="shared" si="287"/>
        <v>330.69</v>
      </c>
      <c r="G498" s="71">
        <f t="shared" si="287"/>
        <v>330.69</v>
      </c>
      <c r="H498" s="71">
        <f t="shared" si="287"/>
        <v>330.69</v>
      </c>
      <c r="I498" s="71">
        <f t="shared" si="287"/>
        <v>330.69</v>
      </c>
      <c r="J498" s="71">
        <f t="shared" si="287"/>
        <v>330.69</v>
      </c>
      <c r="K498" s="71">
        <f t="shared" si="287"/>
        <v>330.69</v>
      </c>
      <c r="L498" s="71">
        <f t="shared" si="287"/>
        <v>330.69</v>
      </c>
      <c r="M498" s="71">
        <f t="shared" si="287"/>
        <v>330.69</v>
      </c>
      <c r="N498" s="71">
        <f t="shared" si="287"/>
        <v>330.69</v>
      </c>
      <c r="O498" s="71">
        <f t="shared" si="287"/>
        <v>330.69</v>
      </c>
      <c r="P498" s="71">
        <f t="shared" si="287"/>
        <v>330.69</v>
      </c>
      <c r="Q498" s="71">
        <f t="shared" si="287"/>
        <v>330.69</v>
      </c>
      <c r="R498" s="71">
        <f t="shared" si="287"/>
        <v>330.69</v>
      </c>
      <c r="S498" s="71">
        <f t="shared" si="287"/>
        <v>330.69</v>
      </c>
      <c r="T498" s="71">
        <f t="shared" si="287"/>
        <v>330.69</v>
      </c>
      <c r="U498" s="71">
        <f t="shared" si="287"/>
        <v>330.69</v>
      </c>
      <c r="V498" s="71">
        <f t="shared" si="287"/>
        <v>330.69</v>
      </c>
      <c r="W498" s="71">
        <f t="shared" si="287"/>
        <v>330.69</v>
      </c>
      <c r="X498" s="71">
        <f t="shared" si="287"/>
        <v>330.69</v>
      </c>
      <c r="Y498" s="71">
        <f t="shared" si="287"/>
        <v>330.69</v>
      </c>
      <c r="Z498" s="71">
        <f t="shared" si="287"/>
        <v>330.69</v>
      </c>
      <c r="AA498" s="71">
        <f t="shared" si="287"/>
        <v>330.69</v>
      </c>
    </row>
    <row r="499" spans="1:27" collapsed="1" x14ac:dyDescent="0.2">
      <c r="A499" s="162" t="s">
        <v>2137</v>
      </c>
      <c r="B499" s="54" t="str">
        <f>"04"&amp;"."&amp;$B$800&amp;"."&amp;$B$801</f>
        <v>04.05.2023</v>
      </c>
      <c r="C499" s="134" t="s">
        <v>76</v>
      </c>
      <c r="D499" s="135">
        <f>ROUND(((D500+D501+D503+D502)/1000),5)</f>
        <v>5.0753599999999999</v>
      </c>
      <c r="E499" s="135">
        <f>ROUND(((E500+E501+E503+E502)/1000),5)</f>
        <v>4.9722200000000001</v>
      </c>
      <c r="F499" s="135">
        <f>ROUND(((F500+F501+F503+F502)/1000),5)</f>
        <v>4.89724</v>
      </c>
      <c r="G499" s="135">
        <f t="shared" ref="G499:AA499" si="288">ROUND(((G500+G501+G503+G502)/1000),5)</f>
        <v>4.8789600000000002</v>
      </c>
      <c r="H499" s="135">
        <f t="shared" si="288"/>
        <v>4.9322100000000004</v>
      </c>
      <c r="I499" s="135">
        <f t="shared" si="288"/>
        <v>4.9819899999999997</v>
      </c>
      <c r="J499" s="135">
        <f t="shared" si="288"/>
        <v>5.1861600000000001</v>
      </c>
      <c r="K499" s="135">
        <f t="shared" si="288"/>
        <v>5.4808000000000003</v>
      </c>
      <c r="L499" s="135">
        <f t="shared" si="288"/>
        <v>5.5846499999999999</v>
      </c>
      <c r="M499" s="135">
        <f t="shared" si="288"/>
        <v>5.7735300000000001</v>
      </c>
      <c r="N499" s="135">
        <f t="shared" si="288"/>
        <v>5.79495</v>
      </c>
      <c r="O499" s="135">
        <f t="shared" si="288"/>
        <v>5.82212</v>
      </c>
      <c r="P499" s="135">
        <f t="shared" si="288"/>
        <v>5.8243799999999997</v>
      </c>
      <c r="Q499" s="135">
        <f t="shared" si="288"/>
        <v>5.8383900000000004</v>
      </c>
      <c r="R499" s="135">
        <f t="shared" si="288"/>
        <v>5.8112399999999997</v>
      </c>
      <c r="S499" s="135">
        <f t="shared" si="288"/>
        <v>5.7692199999999998</v>
      </c>
      <c r="T499" s="135">
        <f t="shared" si="288"/>
        <v>5.7171200000000004</v>
      </c>
      <c r="U499" s="135">
        <f t="shared" si="288"/>
        <v>5.67326</v>
      </c>
      <c r="V499" s="135">
        <f t="shared" si="288"/>
        <v>5.6545399999999999</v>
      </c>
      <c r="W499" s="135">
        <f t="shared" si="288"/>
        <v>5.7270500000000002</v>
      </c>
      <c r="X499" s="135">
        <f t="shared" si="288"/>
        <v>5.8532500000000001</v>
      </c>
      <c r="Y499" s="135">
        <f t="shared" si="288"/>
        <v>5.7909100000000002</v>
      </c>
      <c r="Z499" s="135">
        <f t="shared" si="288"/>
        <v>5.5284300000000002</v>
      </c>
      <c r="AA499" s="135">
        <f t="shared" si="288"/>
        <v>5.3526600000000002</v>
      </c>
    </row>
    <row r="500" spans="1:27" ht="12.75" hidden="1" customHeight="1" outlineLevel="1" x14ac:dyDescent="0.2">
      <c r="A500" s="163" t="s">
        <v>2138</v>
      </c>
      <c r="B500" s="94" t="s">
        <v>238</v>
      </c>
      <c r="C500" s="70" t="s">
        <v>79</v>
      </c>
      <c r="D500" s="71">
        <v>1179.95</v>
      </c>
      <c r="E500" s="71">
        <v>1076.81</v>
      </c>
      <c r="F500" s="71">
        <v>1001.83</v>
      </c>
      <c r="G500" s="71">
        <v>983.55</v>
      </c>
      <c r="H500" s="71">
        <v>1036.8</v>
      </c>
      <c r="I500" s="71">
        <v>1086.58</v>
      </c>
      <c r="J500" s="71">
        <v>1290.75</v>
      </c>
      <c r="K500" s="71">
        <v>1585.39</v>
      </c>
      <c r="L500" s="71">
        <v>1689.24</v>
      </c>
      <c r="M500" s="71">
        <v>1878.12</v>
      </c>
      <c r="N500" s="71">
        <v>1899.54</v>
      </c>
      <c r="O500" s="71">
        <v>1926.71</v>
      </c>
      <c r="P500" s="71">
        <v>1928.97</v>
      </c>
      <c r="Q500" s="71">
        <v>1942.98</v>
      </c>
      <c r="R500" s="71">
        <v>1915.83</v>
      </c>
      <c r="S500" s="71">
        <v>1873.81</v>
      </c>
      <c r="T500" s="71">
        <v>1821.71</v>
      </c>
      <c r="U500" s="71">
        <v>1777.85</v>
      </c>
      <c r="V500" s="71">
        <v>1759.13</v>
      </c>
      <c r="W500" s="71">
        <v>1831.64</v>
      </c>
      <c r="X500" s="71">
        <v>1957.84</v>
      </c>
      <c r="Y500" s="71">
        <v>1895.5</v>
      </c>
      <c r="Z500" s="71">
        <v>1633.02</v>
      </c>
      <c r="AA500" s="71">
        <v>1457.25</v>
      </c>
    </row>
    <row r="501" spans="1:27" ht="12.75" hidden="1" customHeight="1" outlineLevel="1" x14ac:dyDescent="0.2">
      <c r="A501" s="163" t="s">
        <v>2139</v>
      </c>
      <c r="B501" s="94" t="s">
        <v>90</v>
      </c>
      <c r="C501" s="70" t="s">
        <v>79</v>
      </c>
      <c r="D501" s="71">
        <f>$D$486</f>
        <v>3559.77</v>
      </c>
      <c r="E501" s="71">
        <f t="shared" ref="E501:AA501" si="289">$D$486</f>
        <v>3559.77</v>
      </c>
      <c r="F501" s="71">
        <f t="shared" si="289"/>
        <v>3559.77</v>
      </c>
      <c r="G501" s="71">
        <f t="shared" si="289"/>
        <v>3559.77</v>
      </c>
      <c r="H501" s="71">
        <f t="shared" si="289"/>
        <v>3559.77</v>
      </c>
      <c r="I501" s="71">
        <f t="shared" si="289"/>
        <v>3559.77</v>
      </c>
      <c r="J501" s="71">
        <f t="shared" si="289"/>
        <v>3559.77</v>
      </c>
      <c r="K501" s="71">
        <f t="shared" si="289"/>
        <v>3559.77</v>
      </c>
      <c r="L501" s="71">
        <f t="shared" si="289"/>
        <v>3559.77</v>
      </c>
      <c r="M501" s="71">
        <f t="shared" si="289"/>
        <v>3559.77</v>
      </c>
      <c r="N501" s="71">
        <f t="shared" si="289"/>
        <v>3559.77</v>
      </c>
      <c r="O501" s="71">
        <f t="shared" si="289"/>
        <v>3559.77</v>
      </c>
      <c r="P501" s="71">
        <f t="shared" si="289"/>
        <v>3559.77</v>
      </c>
      <c r="Q501" s="71">
        <f t="shared" si="289"/>
        <v>3559.77</v>
      </c>
      <c r="R501" s="71">
        <f t="shared" si="289"/>
        <v>3559.77</v>
      </c>
      <c r="S501" s="71">
        <f t="shared" si="289"/>
        <v>3559.77</v>
      </c>
      <c r="T501" s="71">
        <f t="shared" si="289"/>
        <v>3559.77</v>
      </c>
      <c r="U501" s="71">
        <f t="shared" si="289"/>
        <v>3559.77</v>
      </c>
      <c r="V501" s="71">
        <f t="shared" si="289"/>
        <v>3559.77</v>
      </c>
      <c r="W501" s="71">
        <f t="shared" si="289"/>
        <v>3559.77</v>
      </c>
      <c r="X501" s="71">
        <f t="shared" si="289"/>
        <v>3559.77</v>
      </c>
      <c r="Y501" s="71">
        <f t="shared" si="289"/>
        <v>3559.77</v>
      </c>
      <c r="Z501" s="71">
        <f t="shared" si="289"/>
        <v>3559.77</v>
      </c>
      <c r="AA501" s="71">
        <f t="shared" si="289"/>
        <v>3559.77</v>
      </c>
    </row>
    <row r="502" spans="1:27" ht="12.75" hidden="1" customHeight="1" outlineLevel="1" x14ac:dyDescent="0.2">
      <c r="A502" s="163" t="s">
        <v>2140</v>
      </c>
      <c r="B502" s="94" t="s">
        <v>83</v>
      </c>
      <c r="C502" s="70" t="s">
        <v>79</v>
      </c>
      <c r="D502" s="71">
        <v>4.95</v>
      </c>
      <c r="E502" s="71">
        <v>4.95</v>
      </c>
      <c r="F502" s="71">
        <v>4.95</v>
      </c>
      <c r="G502" s="71">
        <v>4.95</v>
      </c>
      <c r="H502" s="71">
        <v>4.95</v>
      </c>
      <c r="I502" s="71">
        <v>4.95</v>
      </c>
      <c r="J502" s="71">
        <v>4.95</v>
      </c>
      <c r="K502" s="71">
        <v>4.95</v>
      </c>
      <c r="L502" s="71">
        <v>4.95</v>
      </c>
      <c r="M502" s="71">
        <v>4.95</v>
      </c>
      <c r="N502" s="71">
        <v>4.95</v>
      </c>
      <c r="O502" s="71">
        <v>4.95</v>
      </c>
      <c r="P502" s="71">
        <v>4.95</v>
      </c>
      <c r="Q502" s="71">
        <v>4.95</v>
      </c>
      <c r="R502" s="71">
        <v>4.95</v>
      </c>
      <c r="S502" s="71">
        <v>4.95</v>
      </c>
      <c r="T502" s="71">
        <v>4.95</v>
      </c>
      <c r="U502" s="71">
        <v>4.95</v>
      </c>
      <c r="V502" s="71">
        <v>4.95</v>
      </c>
      <c r="W502" s="71">
        <v>4.95</v>
      </c>
      <c r="X502" s="71">
        <v>4.95</v>
      </c>
      <c r="Y502" s="71">
        <v>4.95</v>
      </c>
      <c r="Z502" s="71">
        <v>4.95</v>
      </c>
      <c r="AA502" s="71">
        <v>4.95</v>
      </c>
    </row>
    <row r="503" spans="1:27" ht="12.75" hidden="1" customHeight="1" outlineLevel="1" x14ac:dyDescent="0.2">
      <c r="A503" s="163" t="s">
        <v>2141</v>
      </c>
      <c r="B503" s="94" t="s">
        <v>81</v>
      </c>
      <c r="C503" s="70" t="s">
        <v>79</v>
      </c>
      <c r="D503" s="71">
        <f>$D$11</f>
        <v>330.69</v>
      </c>
      <c r="E503" s="71">
        <f t="shared" ref="E503:AA503" si="290">$D$11</f>
        <v>330.69</v>
      </c>
      <c r="F503" s="71">
        <f t="shared" si="290"/>
        <v>330.69</v>
      </c>
      <c r="G503" s="71">
        <f t="shared" si="290"/>
        <v>330.69</v>
      </c>
      <c r="H503" s="71">
        <f t="shared" si="290"/>
        <v>330.69</v>
      </c>
      <c r="I503" s="71">
        <f t="shared" si="290"/>
        <v>330.69</v>
      </c>
      <c r="J503" s="71">
        <f t="shared" si="290"/>
        <v>330.69</v>
      </c>
      <c r="K503" s="71">
        <f t="shared" si="290"/>
        <v>330.69</v>
      </c>
      <c r="L503" s="71">
        <f t="shared" si="290"/>
        <v>330.69</v>
      </c>
      <c r="M503" s="71">
        <f t="shared" si="290"/>
        <v>330.69</v>
      </c>
      <c r="N503" s="71">
        <f t="shared" si="290"/>
        <v>330.69</v>
      </c>
      <c r="O503" s="71">
        <f t="shared" si="290"/>
        <v>330.69</v>
      </c>
      <c r="P503" s="71">
        <f t="shared" si="290"/>
        <v>330.69</v>
      </c>
      <c r="Q503" s="71">
        <f t="shared" si="290"/>
        <v>330.69</v>
      </c>
      <c r="R503" s="71">
        <f t="shared" si="290"/>
        <v>330.69</v>
      </c>
      <c r="S503" s="71">
        <f t="shared" si="290"/>
        <v>330.69</v>
      </c>
      <c r="T503" s="71">
        <f t="shared" si="290"/>
        <v>330.69</v>
      </c>
      <c r="U503" s="71">
        <f t="shared" si="290"/>
        <v>330.69</v>
      </c>
      <c r="V503" s="71">
        <f t="shared" si="290"/>
        <v>330.69</v>
      </c>
      <c r="W503" s="71">
        <f t="shared" si="290"/>
        <v>330.69</v>
      </c>
      <c r="X503" s="71">
        <f t="shared" si="290"/>
        <v>330.69</v>
      </c>
      <c r="Y503" s="71">
        <f t="shared" si="290"/>
        <v>330.69</v>
      </c>
      <c r="Z503" s="71">
        <f t="shared" si="290"/>
        <v>330.69</v>
      </c>
      <c r="AA503" s="71">
        <f t="shared" si="290"/>
        <v>330.69</v>
      </c>
    </row>
    <row r="504" spans="1:27" collapsed="1" x14ac:dyDescent="0.2">
      <c r="A504" s="162" t="s">
        <v>2142</v>
      </c>
      <c r="B504" s="54" t="str">
        <f>"05"&amp;"."&amp;$B$800&amp;"."&amp;$B$801</f>
        <v>05.05.2023</v>
      </c>
      <c r="C504" s="134" t="s">
        <v>76</v>
      </c>
      <c r="D504" s="135">
        <f>ROUND(((D505+D506+D508+D507)/1000),5)</f>
        <v>5.274</v>
      </c>
      <c r="E504" s="135">
        <f>ROUND(((E505+E506+E508+E507)/1000),5)</f>
        <v>5.0874199999999998</v>
      </c>
      <c r="F504" s="135">
        <f>ROUND(((F505+F506+F508+F507)/1000),5)</f>
        <v>5.0121399999999996</v>
      </c>
      <c r="G504" s="135">
        <f t="shared" ref="G504:AA504" si="291">ROUND(((G505+G506+G508+G507)/1000),5)</f>
        <v>4.9889599999999996</v>
      </c>
      <c r="H504" s="135">
        <f t="shared" si="291"/>
        <v>5.0361399999999996</v>
      </c>
      <c r="I504" s="135">
        <f t="shared" si="291"/>
        <v>5.1472199999999999</v>
      </c>
      <c r="J504" s="135">
        <f t="shared" si="291"/>
        <v>5.2706999999999997</v>
      </c>
      <c r="K504" s="135">
        <f t="shared" si="291"/>
        <v>5.5010899999999996</v>
      </c>
      <c r="L504" s="135">
        <f t="shared" si="291"/>
        <v>5.7086199999999998</v>
      </c>
      <c r="M504" s="135">
        <f t="shared" si="291"/>
        <v>5.78186</v>
      </c>
      <c r="N504" s="135">
        <f t="shared" si="291"/>
        <v>5.88401</v>
      </c>
      <c r="O504" s="135">
        <f t="shared" si="291"/>
        <v>5.8575999999999997</v>
      </c>
      <c r="P504" s="135">
        <f t="shared" si="291"/>
        <v>5.8410299999999999</v>
      </c>
      <c r="Q504" s="135">
        <f t="shared" si="291"/>
        <v>5.8561399999999999</v>
      </c>
      <c r="R504" s="135">
        <f t="shared" si="291"/>
        <v>5.8407900000000001</v>
      </c>
      <c r="S504" s="135">
        <f t="shared" si="291"/>
        <v>5.8042800000000003</v>
      </c>
      <c r="T504" s="135">
        <f t="shared" si="291"/>
        <v>5.77468</v>
      </c>
      <c r="U504" s="135">
        <f t="shared" si="291"/>
        <v>5.7669300000000003</v>
      </c>
      <c r="V504" s="135">
        <f t="shared" si="291"/>
        <v>5.7695999999999996</v>
      </c>
      <c r="W504" s="135">
        <f t="shared" si="291"/>
        <v>5.77827</v>
      </c>
      <c r="X504" s="135">
        <f t="shared" si="291"/>
        <v>5.8926299999999996</v>
      </c>
      <c r="Y504" s="135">
        <f t="shared" si="291"/>
        <v>5.8444000000000003</v>
      </c>
      <c r="Z504" s="135">
        <f t="shared" si="291"/>
        <v>5.7110799999999999</v>
      </c>
      <c r="AA504" s="135">
        <f t="shared" si="291"/>
        <v>5.50136</v>
      </c>
    </row>
    <row r="505" spans="1:27" ht="12.75" hidden="1" customHeight="1" outlineLevel="1" x14ac:dyDescent="0.2">
      <c r="A505" s="163" t="s">
        <v>2143</v>
      </c>
      <c r="B505" s="94" t="s">
        <v>238</v>
      </c>
      <c r="C505" s="70" t="s">
        <v>79</v>
      </c>
      <c r="D505" s="71">
        <v>1378.59</v>
      </c>
      <c r="E505" s="71">
        <v>1192.01</v>
      </c>
      <c r="F505" s="71">
        <v>1116.73</v>
      </c>
      <c r="G505" s="71">
        <v>1093.55</v>
      </c>
      <c r="H505" s="71">
        <v>1140.73</v>
      </c>
      <c r="I505" s="71">
        <v>1251.81</v>
      </c>
      <c r="J505" s="71">
        <v>1375.29</v>
      </c>
      <c r="K505" s="71">
        <v>1605.68</v>
      </c>
      <c r="L505" s="71">
        <v>1813.21</v>
      </c>
      <c r="M505" s="71">
        <v>1886.45</v>
      </c>
      <c r="N505" s="71">
        <v>1988.6</v>
      </c>
      <c r="O505" s="71">
        <v>1962.19</v>
      </c>
      <c r="P505" s="71">
        <v>1945.62</v>
      </c>
      <c r="Q505" s="71">
        <v>1960.73</v>
      </c>
      <c r="R505" s="71">
        <v>1945.38</v>
      </c>
      <c r="S505" s="71">
        <v>1908.87</v>
      </c>
      <c r="T505" s="71">
        <v>1879.27</v>
      </c>
      <c r="U505" s="71">
        <v>1871.52</v>
      </c>
      <c r="V505" s="71">
        <v>1874.19</v>
      </c>
      <c r="W505" s="71">
        <v>1882.86</v>
      </c>
      <c r="X505" s="71">
        <v>1997.22</v>
      </c>
      <c r="Y505" s="71">
        <v>1948.99</v>
      </c>
      <c r="Z505" s="71">
        <v>1815.67</v>
      </c>
      <c r="AA505" s="71">
        <v>1605.95</v>
      </c>
    </row>
    <row r="506" spans="1:27" ht="12.75" hidden="1" customHeight="1" outlineLevel="1" x14ac:dyDescent="0.2">
      <c r="A506" s="163" t="s">
        <v>2144</v>
      </c>
      <c r="B506" s="94" t="s">
        <v>90</v>
      </c>
      <c r="C506" s="70" t="s">
        <v>79</v>
      </c>
      <c r="D506" s="71">
        <f>$D$486</f>
        <v>3559.77</v>
      </c>
      <c r="E506" s="71">
        <f t="shared" ref="E506:AA506" si="292">$D$486</f>
        <v>3559.77</v>
      </c>
      <c r="F506" s="71">
        <f t="shared" si="292"/>
        <v>3559.77</v>
      </c>
      <c r="G506" s="71">
        <f t="shared" si="292"/>
        <v>3559.77</v>
      </c>
      <c r="H506" s="71">
        <f t="shared" si="292"/>
        <v>3559.77</v>
      </c>
      <c r="I506" s="71">
        <f t="shared" si="292"/>
        <v>3559.77</v>
      </c>
      <c r="J506" s="71">
        <f t="shared" si="292"/>
        <v>3559.77</v>
      </c>
      <c r="K506" s="71">
        <f t="shared" si="292"/>
        <v>3559.77</v>
      </c>
      <c r="L506" s="71">
        <f t="shared" si="292"/>
        <v>3559.77</v>
      </c>
      <c r="M506" s="71">
        <f t="shared" si="292"/>
        <v>3559.77</v>
      </c>
      <c r="N506" s="71">
        <f t="shared" si="292"/>
        <v>3559.77</v>
      </c>
      <c r="O506" s="71">
        <f t="shared" si="292"/>
        <v>3559.77</v>
      </c>
      <c r="P506" s="71">
        <f t="shared" si="292"/>
        <v>3559.77</v>
      </c>
      <c r="Q506" s="71">
        <f t="shared" si="292"/>
        <v>3559.77</v>
      </c>
      <c r="R506" s="71">
        <f t="shared" si="292"/>
        <v>3559.77</v>
      </c>
      <c r="S506" s="71">
        <f t="shared" si="292"/>
        <v>3559.77</v>
      </c>
      <c r="T506" s="71">
        <f t="shared" si="292"/>
        <v>3559.77</v>
      </c>
      <c r="U506" s="71">
        <f t="shared" si="292"/>
        <v>3559.77</v>
      </c>
      <c r="V506" s="71">
        <f t="shared" si="292"/>
        <v>3559.77</v>
      </c>
      <c r="W506" s="71">
        <f t="shared" si="292"/>
        <v>3559.77</v>
      </c>
      <c r="X506" s="71">
        <f t="shared" si="292"/>
        <v>3559.77</v>
      </c>
      <c r="Y506" s="71">
        <f t="shared" si="292"/>
        <v>3559.77</v>
      </c>
      <c r="Z506" s="71">
        <f t="shared" si="292"/>
        <v>3559.77</v>
      </c>
      <c r="AA506" s="71">
        <f t="shared" si="292"/>
        <v>3559.77</v>
      </c>
    </row>
    <row r="507" spans="1:27" ht="12.75" hidden="1" customHeight="1" outlineLevel="1" x14ac:dyDescent="0.2">
      <c r="A507" s="163" t="s">
        <v>2145</v>
      </c>
      <c r="B507" s="94" t="s">
        <v>83</v>
      </c>
      <c r="C507" s="70" t="s">
        <v>79</v>
      </c>
      <c r="D507" s="71">
        <v>4.95</v>
      </c>
      <c r="E507" s="71">
        <v>4.95</v>
      </c>
      <c r="F507" s="71">
        <v>4.95</v>
      </c>
      <c r="G507" s="71">
        <v>4.95</v>
      </c>
      <c r="H507" s="71">
        <v>4.95</v>
      </c>
      <c r="I507" s="71">
        <v>4.95</v>
      </c>
      <c r="J507" s="71">
        <v>4.95</v>
      </c>
      <c r="K507" s="71">
        <v>4.95</v>
      </c>
      <c r="L507" s="71">
        <v>4.95</v>
      </c>
      <c r="M507" s="71">
        <v>4.95</v>
      </c>
      <c r="N507" s="71">
        <v>4.95</v>
      </c>
      <c r="O507" s="71">
        <v>4.95</v>
      </c>
      <c r="P507" s="71">
        <v>4.95</v>
      </c>
      <c r="Q507" s="71">
        <v>4.95</v>
      </c>
      <c r="R507" s="71">
        <v>4.95</v>
      </c>
      <c r="S507" s="71">
        <v>4.95</v>
      </c>
      <c r="T507" s="71">
        <v>4.95</v>
      </c>
      <c r="U507" s="71">
        <v>4.95</v>
      </c>
      <c r="V507" s="71">
        <v>4.95</v>
      </c>
      <c r="W507" s="71">
        <v>4.95</v>
      </c>
      <c r="X507" s="71">
        <v>4.95</v>
      </c>
      <c r="Y507" s="71">
        <v>4.95</v>
      </c>
      <c r="Z507" s="71">
        <v>4.95</v>
      </c>
      <c r="AA507" s="71">
        <v>4.95</v>
      </c>
    </row>
    <row r="508" spans="1:27" ht="12.75" hidden="1" customHeight="1" outlineLevel="1" x14ac:dyDescent="0.2">
      <c r="A508" s="163" t="s">
        <v>2146</v>
      </c>
      <c r="B508" s="94" t="s">
        <v>81</v>
      </c>
      <c r="C508" s="70" t="s">
        <v>79</v>
      </c>
      <c r="D508" s="71">
        <f>$D$11</f>
        <v>330.69</v>
      </c>
      <c r="E508" s="71">
        <f t="shared" ref="E508:AA508" si="293">$D$11</f>
        <v>330.69</v>
      </c>
      <c r="F508" s="71">
        <f t="shared" si="293"/>
        <v>330.69</v>
      </c>
      <c r="G508" s="71">
        <f t="shared" si="293"/>
        <v>330.69</v>
      </c>
      <c r="H508" s="71">
        <f t="shared" si="293"/>
        <v>330.69</v>
      </c>
      <c r="I508" s="71">
        <f t="shared" si="293"/>
        <v>330.69</v>
      </c>
      <c r="J508" s="71">
        <f t="shared" si="293"/>
        <v>330.69</v>
      </c>
      <c r="K508" s="71">
        <f t="shared" si="293"/>
        <v>330.69</v>
      </c>
      <c r="L508" s="71">
        <f t="shared" si="293"/>
        <v>330.69</v>
      </c>
      <c r="M508" s="71">
        <f t="shared" si="293"/>
        <v>330.69</v>
      </c>
      <c r="N508" s="71">
        <f t="shared" si="293"/>
        <v>330.69</v>
      </c>
      <c r="O508" s="71">
        <f t="shared" si="293"/>
        <v>330.69</v>
      </c>
      <c r="P508" s="71">
        <f t="shared" si="293"/>
        <v>330.69</v>
      </c>
      <c r="Q508" s="71">
        <f t="shared" si="293"/>
        <v>330.69</v>
      </c>
      <c r="R508" s="71">
        <f t="shared" si="293"/>
        <v>330.69</v>
      </c>
      <c r="S508" s="71">
        <f t="shared" si="293"/>
        <v>330.69</v>
      </c>
      <c r="T508" s="71">
        <f t="shared" si="293"/>
        <v>330.69</v>
      </c>
      <c r="U508" s="71">
        <f t="shared" si="293"/>
        <v>330.69</v>
      </c>
      <c r="V508" s="71">
        <f t="shared" si="293"/>
        <v>330.69</v>
      </c>
      <c r="W508" s="71">
        <f t="shared" si="293"/>
        <v>330.69</v>
      </c>
      <c r="X508" s="71">
        <f t="shared" si="293"/>
        <v>330.69</v>
      </c>
      <c r="Y508" s="71">
        <f t="shared" si="293"/>
        <v>330.69</v>
      </c>
      <c r="Z508" s="71">
        <f t="shared" si="293"/>
        <v>330.69</v>
      </c>
      <c r="AA508" s="71">
        <f t="shared" si="293"/>
        <v>330.69</v>
      </c>
    </row>
    <row r="509" spans="1:27" collapsed="1" x14ac:dyDescent="0.2">
      <c r="A509" s="162" t="s">
        <v>2147</v>
      </c>
      <c r="B509" s="54" t="str">
        <f>"06"&amp;"."&amp;$B$800&amp;"."&amp;$B$801</f>
        <v>06.05.2023</v>
      </c>
      <c r="C509" s="134" t="s">
        <v>76</v>
      </c>
      <c r="D509" s="135">
        <f>ROUND(((D510+D511+D513+D512)/1000),5)</f>
        <v>5.3953499999999996</v>
      </c>
      <c r="E509" s="135">
        <f>ROUND(((E510+E511+E513+E512)/1000),5)</f>
        <v>5.3190200000000001</v>
      </c>
      <c r="F509" s="135">
        <f>ROUND(((F510+F511+F513+F512)/1000),5)</f>
        <v>5.2040199999999999</v>
      </c>
      <c r="G509" s="135">
        <f t="shared" ref="G509:AA509" si="294">ROUND(((G510+G511+G513+G512)/1000),5)</f>
        <v>5.0909599999999999</v>
      </c>
      <c r="H509" s="135">
        <f t="shared" si="294"/>
        <v>5.0885999999999996</v>
      </c>
      <c r="I509" s="135">
        <f t="shared" si="294"/>
        <v>5.1826999999999996</v>
      </c>
      <c r="J509" s="135">
        <f t="shared" si="294"/>
        <v>5.22933</v>
      </c>
      <c r="K509" s="135">
        <f t="shared" si="294"/>
        <v>5.3446999999999996</v>
      </c>
      <c r="L509" s="135">
        <f t="shared" si="294"/>
        <v>5.63978</v>
      </c>
      <c r="M509" s="135">
        <f t="shared" si="294"/>
        <v>5.7898800000000001</v>
      </c>
      <c r="N509" s="135">
        <f t="shared" si="294"/>
        <v>5.8693799999999996</v>
      </c>
      <c r="O509" s="135">
        <f t="shared" si="294"/>
        <v>5.8476800000000004</v>
      </c>
      <c r="P509" s="135">
        <f t="shared" si="294"/>
        <v>5.7924100000000003</v>
      </c>
      <c r="Q509" s="135">
        <f t="shared" si="294"/>
        <v>5.7908200000000001</v>
      </c>
      <c r="R509" s="135">
        <f t="shared" si="294"/>
        <v>5.7732400000000004</v>
      </c>
      <c r="S509" s="135">
        <f t="shared" si="294"/>
        <v>5.7683400000000002</v>
      </c>
      <c r="T509" s="135">
        <f t="shared" si="294"/>
        <v>5.73665</v>
      </c>
      <c r="U509" s="135">
        <f t="shared" si="294"/>
        <v>5.7087599999999998</v>
      </c>
      <c r="V509" s="135">
        <f t="shared" si="294"/>
        <v>5.7057700000000002</v>
      </c>
      <c r="W509" s="135">
        <f t="shared" si="294"/>
        <v>5.7464000000000004</v>
      </c>
      <c r="X509" s="135">
        <f t="shared" si="294"/>
        <v>5.9096599999999997</v>
      </c>
      <c r="Y509" s="135">
        <f t="shared" si="294"/>
        <v>5.8880600000000003</v>
      </c>
      <c r="Z509" s="135">
        <f t="shared" si="294"/>
        <v>5.6888300000000003</v>
      </c>
      <c r="AA509" s="135">
        <f t="shared" si="294"/>
        <v>5.5259099999999997</v>
      </c>
    </row>
    <row r="510" spans="1:27" ht="12.75" hidden="1" customHeight="1" outlineLevel="1" x14ac:dyDescent="0.2">
      <c r="A510" s="163" t="s">
        <v>2148</v>
      </c>
      <c r="B510" s="94" t="s">
        <v>238</v>
      </c>
      <c r="C510" s="70" t="s">
        <v>79</v>
      </c>
      <c r="D510" s="71">
        <v>1499.94</v>
      </c>
      <c r="E510" s="71">
        <v>1423.61</v>
      </c>
      <c r="F510" s="71">
        <v>1308.6099999999999</v>
      </c>
      <c r="G510" s="71">
        <v>1195.55</v>
      </c>
      <c r="H510" s="71">
        <v>1193.19</v>
      </c>
      <c r="I510" s="71">
        <v>1287.29</v>
      </c>
      <c r="J510" s="71">
        <v>1333.92</v>
      </c>
      <c r="K510" s="71">
        <v>1449.29</v>
      </c>
      <c r="L510" s="71">
        <v>1744.37</v>
      </c>
      <c r="M510" s="71">
        <v>1894.47</v>
      </c>
      <c r="N510" s="71">
        <v>1973.97</v>
      </c>
      <c r="O510" s="71">
        <v>1952.27</v>
      </c>
      <c r="P510" s="71">
        <v>1897</v>
      </c>
      <c r="Q510" s="71">
        <v>1895.41</v>
      </c>
      <c r="R510" s="71">
        <v>1877.83</v>
      </c>
      <c r="S510" s="71">
        <v>1872.93</v>
      </c>
      <c r="T510" s="71">
        <v>1841.24</v>
      </c>
      <c r="U510" s="71">
        <v>1813.35</v>
      </c>
      <c r="V510" s="71">
        <v>1810.36</v>
      </c>
      <c r="W510" s="71">
        <v>1850.99</v>
      </c>
      <c r="X510" s="71">
        <v>2014.25</v>
      </c>
      <c r="Y510" s="71">
        <v>1992.65</v>
      </c>
      <c r="Z510" s="71">
        <v>1793.42</v>
      </c>
      <c r="AA510" s="71">
        <v>1630.5</v>
      </c>
    </row>
    <row r="511" spans="1:27" ht="12.75" hidden="1" customHeight="1" outlineLevel="1" x14ac:dyDescent="0.2">
      <c r="A511" s="163" t="s">
        <v>2149</v>
      </c>
      <c r="B511" s="94" t="s">
        <v>90</v>
      </c>
      <c r="C511" s="70" t="s">
        <v>79</v>
      </c>
      <c r="D511" s="71">
        <f>$D$486</f>
        <v>3559.77</v>
      </c>
      <c r="E511" s="71">
        <f t="shared" ref="E511:AA511" si="295">$D$486</f>
        <v>3559.77</v>
      </c>
      <c r="F511" s="71">
        <f t="shared" si="295"/>
        <v>3559.77</v>
      </c>
      <c r="G511" s="71">
        <f t="shared" si="295"/>
        <v>3559.77</v>
      </c>
      <c r="H511" s="71">
        <f t="shared" si="295"/>
        <v>3559.77</v>
      </c>
      <c r="I511" s="71">
        <f t="shared" si="295"/>
        <v>3559.77</v>
      </c>
      <c r="J511" s="71">
        <f t="shared" si="295"/>
        <v>3559.77</v>
      </c>
      <c r="K511" s="71">
        <f t="shared" si="295"/>
        <v>3559.77</v>
      </c>
      <c r="L511" s="71">
        <f t="shared" si="295"/>
        <v>3559.77</v>
      </c>
      <c r="M511" s="71">
        <f t="shared" si="295"/>
        <v>3559.77</v>
      </c>
      <c r="N511" s="71">
        <f t="shared" si="295"/>
        <v>3559.77</v>
      </c>
      <c r="O511" s="71">
        <f t="shared" si="295"/>
        <v>3559.77</v>
      </c>
      <c r="P511" s="71">
        <f t="shared" si="295"/>
        <v>3559.77</v>
      </c>
      <c r="Q511" s="71">
        <f t="shared" si="295"/>
        <v>3559.77</v>
      </c>
      <c r="R511" s="71">
        <f t="shared" si="295"/>
        <v>3559.77</v>
      </c>
      <c r="S511" s="71">
        <f t="shared" si="295"/>
        <v>3559.77</v>
      </c>
      <c r="T511" s="71">
        <f t="shared" si="295"/>
        <v>3559.77</v>
      </c>
      <c r="U511" s="71">
        <f t="shared" si="295"/>
        <v>3559.77</v>
      </c>
      <c r="V511" s="71">
        <f t="shared" si="295"/>
        <v>3559.77</v>
      </c>
      <c r="W511" s="71">
        <f t="shared" si="295"/>
        <v>3559.77</v>
      </c>
      <c r="X511" s="71">
        <f t="shared" si="295"/>
        <v>3559.77</v>
      </c>
      <c r="Y511" s="71">
        <f t="shared" si="295"/>
        <v>3559.77</v>
      </c>
      <c r="Z511" s="71">
        <f t="shared" si="295"/>
        <v>3559.77</v>
      </c>
      <c r="AA511" s="71">
        <f t="shared" si="295"/>
        <v>3559.77</v>
      </c>
    </row>
    <row r="512" spans="1:27" ht="12.75" hidden="1" customHeight="1" outlineLevel="1" x14ac:dyDescent="0.2">
      <c r="A512" s="163" t="s">
        <v>2150</v>
      </c>
      <c r="B512" s="94" t="s">
        <v>83</v>
      </c>
      <c r="C512" s="70" t="s">
        <v>79</v>
      </c>
      <c r="D512" s="71">
        <v>4.95</v>
      </c>
      <c r="E512" s="71">
        <v>4.95</v>
      </c>
      <c r="F512" s="71">
        <v>4.95</v>
      </c>
      <c r="G512" s="71">
        <v>4.95</v>
      </c>
      <c r="H512" s="71">
        <v>4.95</v>
      </c>
      <c r="I512" s="71">
        <v>4.95</v>
      </c>
      <c r="J512" s="71">
        <v>4.95</v>
      </c>
      <c r="K512" s="71">
        <v>4.95</v>
      </c>
      <c r="L512" s="71">
        <v>4.95</v>
      </c>
      <c r="M512" s="71">
        <v>4.95</v>
      </c>
      <c r="N512" s="71">
        <v>4.95</v>
      </c>
      <c r="O512" s="71">
        <v>4.95</v>
      </c>
      <c r="P512" s="71">
        <v>4.95</v>
      </c>
      <c r="Q512" s="71">
        <v>4.95</v>
      </c>
      <c r="R512" s="71">
        <v>4.95</v>
      </c>
      <c r="S512" s="71">
        <v>4.95</v>
      </c>
      <c r="T512" s="71">
        <v>4.95</v>
      </c>
      <c r="U512" s="71">
        <v>4.95</v>
      </c>
      <c r="V512" s="71">
        <v>4.95</v>
      </c>
      <c r="W512" s="71">
        <v>4.95</v>
      </c>
      <c r="X512" s="71">
        <v>4.95</v>
      </c>
      <c r="Y512" s="71">
        <v>4.95</v>
      </c>
      <c r="Z512" s="71">
        <v>4.95</v>
      </c>
      <c r="AA512" s="71">
        <v>4.95</v>
      </c>
    </row>
    <row r="513" spans="1:27" ht="12.75" hidden="1" customHeight="1" outlineLevel="1" x14ac:dyDescent="0.2">
      <c r="A513" s="163" t="s">
        <v>2151</v>
      </c>
      <c r="B513" s="94" t="s">
        <v>81</v>
      </c>
      <c r="C513" s="70" t="s">
        <v>79</v>
      </c>
      <c r="D513" s="71">
        <f>$D$11</f>
        <v>330.69</v>
      </c>
      <c r="E513" s="71">
        <f t="shared" ref="E513:AA513" si="296">$D$11</f>
        <v>330.69</v>
      </c>
      <c r="F513" s="71">
        <f t="shared" si="296"/>
        <v>330.69</v>
      </c>
      <c r="G513" s="71">
        <f t="shared" si="296"/>
        <v>330.69</v>
      </c>
      <c r="H513" s="71">
        <f t="shared" si="296"/>
        <v>330.69</v>
      </c>
      <c r="I513" s="71">
        <f t="shared" si="296"/>
        <v>330.69</v>
      </c>
      <c r="J513" s="71">
        <f t="shared" si="296"/>
        <v>330.69</v>
      </c>
      <c r="K513" s="71">
        <f t="shared" si="296"/>
        <v>330.69</v>
      </c>
      <c r="L513" s="71">
        <f t="shared" si="296"/>
        <v>330.69</v>
      </c>
      <c r="M513" s="71">
        <f t="shared" si="296"/>
        <v>330.69</v>
      </c>
      <c r="N513" s="71">
        <f t="shared" si="296"/>
        <v>330.69</v>
      </c>
      <c r="O513" s="71">
        <f t="shared" si="296"/>
        <v>330.69</v>
      </c>
      <c r="P513" s="71">
        <f t="shared" si="296"/>
        <v>330.69</v>
      </c>
      <c r="Q513" s="71">
        <f t="shared" si="296"/>
        <v>330.69</v>
      </c>
      <c r="R513" s="71">
        <f t="shared" si="296"/>
        <v>330.69</v>
      </c>
      <c r="S513" s="71">
        <f t="shared" si="296"/>
        <v>330.69</v>
      </c>
      <c r="T513" s="71">
        <f t="shared" si="296"/>
        <v>330.69</v>
      </c>
      <c r="U513" s="71">
        <f t="shared" si="296"/>
        <v>330.69</v>
      </c>
      <c r="V513" s="71">
        <f t="shared" si="296"/>
        <v>330.69</v>
      </c>
      <c r="W513" s="71">
        <f t="shared" si="296"/>
        <v>330.69</v>
      </c>
      <c r="X513" s="71">
        <f t="shared" si="296"/>
        <v>330.69</v>
      </c>
      <c r="Y513" s="71">
        <f t="shared" si="296"/>
        <v>330.69</v>
      </c>
      <c r="Z513" s="71">
        <f t="shared" si="296"/>
        <v>330.69</v>
      </c>
      <c r="AA513" s="71">
        <f t="shared" si="296"/>
        <v>330.69</v>
      </c>
    </row>
    <row r="514" spans="1:27" collapsed="1" x14ac:dyDescent="0.2">
      <c r="A514" s="162" t="s">
        <v>2152</v>
      </c>
      <c r="B514" s="54" t="str">
        <f>"07"&amp;"."&amp;$B$800&amp;"."&amp;$B$801</f>
        <v>07.05.2023</v>
      </c>
      <c r="C514" s="134" t="s">
        <v>76</v>
      </c>
      <c r="D514" s="135">
        <f>ROUND(((D515+D516+D518+D517)/1000),5)</f>
        <v>5.3586999999999998</v>
      </c>
      <c r="E514" s="135">
        <f>ROUND(((E515+E516+E518+E517)/1000),5)</f>
        <v>5.2116300000000004</v>
      </c>
      <c r="F514" s="135">
        <f>ROUND(((F515+F516+F518+F517)/1000),5)</f>
        <v>5.0901899999999998</v>
      </c>
      <c r="G514" s="135">
        <f t="shared" ref="G514:AA514" si="297">ROUND(((G515+G516+G518+G517)/1000),5)</f>
        <v>5.04155</v>
      </c>
      <c r="H514" s="135">
        <f t="shared" si="297"/>
        <v>5.0199199999999999</v>
      </c>
      <c r="I514" s="135">
        <f t="shared" si="297"/>
        <v>4.9810699999999999</v>
      </c>
      <c r="J514" s="135">
        <f t="shared" si="297"/>
        <v>5.0790300000000004</v>
      </c>
      <c r="K514" s="135">
        <f t="shared" si="297"/>
        <v>5.1761900000000001</v>
      </c>
      <c r="L514" s="135">
        <f t="shared" si="297"/>
        <v>5.3572600000000001</v>
      </c>
      <c r="M514" s="135">
        <f t="shared" si="297"/>
        <v>5.5204500000000003</v>
      </c>
      <c r="N514" s="135">
        <f t="shared" si="297"/>
        <v>5.5592499999999996</v>
      </c>
      <c r="O514" s="135">
        <f t="shared" si="297"/>
        <v>5.5695300000000003</v>
      </c>
      <c r="P514" s="135">
        <f t="shared" si="297"/>
        <v>5.5637499999999998</v>
      </c>
      <c r="Q514" s="135">
        <f t="shared" si="297"/>
        <v>5.55647</v>
      </c>
      <c r="R514" s="135">
        <f t="shared" si="297"/>
        <v>5.5461900000000002</v>
      </c>
      <c r="S514" s="135">
        <f t="shared" si="297"/>
        <v>5.5404</v>
      </c>
      <c r="T514" s="135">
        <f t="shared" si="297"/>
        <v>5.5246199999999996</v>
      </c>
      <c r="U514" s="135">
        <f t="shared" si="297"/>
        <v>5.5401999999999996</v>
      </c>
      <c r="V514" s="135">
        <f t="shared" si="297"/>
        <v>5.5668300000000004</v>
      </c>
      <c r="W514" s="135">
        <f t="shared" si="297"/>
        <v>5.6264900000000004</v>
      </c>
      <c r="X514" s="135">
        <f t="shared" si="297"/>
        <v>5.7467100000000002</v>
      </c>
      <c r="Y514" s="135">
        <f t="shared" si="297"/>
        <v>5.8041799999999997</v>
      </c>
      <c r="Z514" s="135">
        <f t="shared" si="297"/>
        <v>5.5446299999999997</v>
      </c>
      <c r="AA514" s="135">
        <f t="shared" si="297"/>
        <v>5.3803000000000001</v>
      </c>
    </row>
    <row r="515" spans="1:27" ht="12.75" hidden="1" customHeight="1" outlineLevel="1" x14ac:dyDescent="0.2">
      <c r="A515" s="163" t="s">
        <v>2153</v>
      </c>
      <c r="B515" s="94" t="s">
        <v>238</v>
      </c>
      <c r="C515" s="70" t="s">
        <v>79</v>
      </c>
      <c r="D515" s="71">
        <v>1463.29</v>
      </c>
      <c r="E515" s="71">
        <v>1316.22</v>
      </c>
      <c r="F515" s="71">
        <v>1194.78</v>
      </c>
      <c r="G515" s="71">
        <v>1146.1400000000001</v>
      </c>
      <c r="H515" s="71">
        <v>1124.51</v>
      </c>
      <c r="I515" s="71">
        <v>1085.6600000000001</v>
      </c>
      <c r="J515" s="71">
        <v>1183.6199999999999</v>
      </c>
      <c r="K515" s="71">
        <v>1280.78</v>
      </c>
      <c r="L515" s="71">
        <v>1461.85</v>
      </c>
      <c r="M515" s="71">
        <v>1625.04</v>
      </c>
      <c r="N515" s="71">
        <v>1663.84</v>
      </c>
      <c r="O515" s="71">
        <v>1674.12</v>
      </c>
      <c r="P515" s="71">
        <v>1668.34</v>
      </c>
      <c r="Q515" s="71">
        <v>1661.06</v>
      </c>
      <c r="R515" s="71">
        <v>1650.78</v>
      </c>
      <c r="S515" s="71">
        <v>1644.99</v>
      </c>
      <c r="T515" s="71">
        <v>1629.21</v>
      </c>
      <c r="U515" s="71">
        <v>1644.79</v>
      </c>
      <c r="V515" s="71">
        <v>1671.42</v>
      </c>
      <c r="W515" s="71">
        <v>1731.08</v>
      </c>
      <c r="X515" s="71">
        <v>1851.3</v>
      </c>
      <c r="Y515" s="71">
        <v>1908.77</v>
      </c>
      <c r="Z515" s="71">
        <v>1649.22</v>
      </c>
      <c r="AA515" s="71">
        <v>1484.89</v>
      </c>
    </row>
    <row r="516" spans="1:27" ht="12.75" hidden="1" customHeight="1" outlineLevel="1" x14ac:dyDescent="0.2">
      <c r="A516" s="163" t="s">
        <v>2154</v>
      </c>
      <c r="B516" s="94" t="s">
        <v>90</v>
      </c>
      <c r="C516" s="70" t="s">
        <v>79</v>
      </c>
      <c r="D516" s="71">
        <f>$D$486</f>
        <v>3559.77</v>
      </c>
      <c r="E516" s="71">
        <f t="shared" ref="E516:AA516" si="298">$D$486</f>
        <v>3559.77</v>
      </c>
      <c r="F516" s="71">
        <f t="shared" si="298"/>
        <v>3559.77</v>
      </c>
      <c r="G516" s="71">
        <f t="shared" si="298"/>
        <v>3559.77</v>
      </c>
      <c r="H516" s="71">
        <f t="shared" si="298"/>
        <v>3559.77</v>
      </c>
      <c r="I516" s="71">
        <f t="shared" si="298"/>
        <v>3559.77</v>
      </c>
      <c r="J516" s="71">
        <f t="shared" si="298"/>
        <v>3559.77</v>
      </c>
      <c r="K516" s="71">
        <f t="shared" si="298"/>
        <v>3559.77</v>
      </c>
      <c r="L516" s="71">
        <f t="shared" si="298"/>
        <v>3559.77</v>
      </c>
      <c r="M516" s="71">
        <f t="shared" si="298"/>
        <v>3559.77</v>
      </c>
      <c r="N516" s="71">
        <f t="shared" si="298"/>
        <v>3559.77</v>
      </c>
      <c r="O516" s="71">
        <f t="shared" si="298"/>
        <v>3559.77</v>
      </c>
      <c r="P516" s="71">
        <f t="shared" si="298"/>
        <v>3559.77</v>
      </c>
      <c r="Q516" s="71">
        <f t="shared" si="298"/>
        <v>3559.77</v>
      </c>
      <c r="R516" s="71">
        <f t="shared" si="298"/>
        <v>3559.77</v>
      </c>
      <c r="S516" s="71">
        <f t="shared" si="298"/>
        <v>3559.77</v>
      </c>
      <c r="T516" s="71">
        <f t="shared" si="298"/>
        <v>3559.77</v>
      </c>
      <c r="U516" s="71">
        <f t="shared" si="298"/>
        <v>3559.77</v>
      </c>
      <c r="V516" s="71">
        <f t="shared" si="298"/>
        <v>3559.77</v>
      </c>
      <c r="W516" s="71">
        <f t="shared" si="298"/>
        <v>3559.77</v>
      </c>
      <c r="X516" s="71">
        <f t="shared" si="298"/>
        <v>3559.77</v>
      </c>
      <c r="Y516" s="71">
        <f t="shared" si="298"/>
        <v>3559.77</v>
      </c>
      <c r="Z516" s="71">
        <f t="shared" si="298"/>
        <v>3559.77</v>
      </c>
      <c r="AA516" s="71">
        <f t="shared" si="298"/>
        <v>3559.77</v>
      </c>
    </row>
    <row r="517" spans="1:27" ht="12.75" hidden="1" customHeight="1" outlineLevel="1" x14ac:dyDescent="0.2">
      <c r="A517" s="163" t="s">
        <v>2155</v>
      </c>
      <c r="B517" s="94" t="s">
        <v>83</v>
      </c>
      <c r="C517" s="70" t="s">
        <v>79</v>
      </c>
      <c r="D517" s="71">
        <v>4.95</v>
      </c>
      <c r="E517" s="71">
        <v>4.95</v>
      </c>
      <c r="F517" s="71">
        <v>4.95</v>
      </c>
      <c r="G517" s="71">
        <v>4.95</v>
      </c>
      <c r="H517" s="71">
        <v>4.95</v>
      </c>
      <c r="I517" s="71">
        <v>4.95</v>
      </c>
      <c r="J517" s="71">
        <v>4.95</v>
      </c>
      <c r="K517" s="71">
        <v>4.95</v>
      </c>
      <c r="L517" s="71">
        <v>4.95</v>
      </c>
      <c r="M517" s="71">
        <v>4.95</v>
      </c>
      <c r="N517" s="71">
        <v>4.95</v>
      </c>
      <c r="O517" s="71">
        <v>4.95</v>
      </c>
      <c r="P517" s="71">
        <v>4.95</v>
      </c>
      <c r="Q517" s="71">
        <v>4.95</v>
      </c>
      <c r="R517" s="71">
        <v>4.95</v>
      </c>
      <c r="S517" s="71">
        <v>4.95</v>
      </c>
      <c r="T517" s="71">
        <v>4.95</v>
      </c>
      <c r="U517" s="71">
        <v>4.95</v>
      </c>
      <c r="V517" s="71">
        <v>4.95</v>
      </c>
      <c r="W517" s="71">
        <v>4.95</v>
      </c>
      <c r="X517" s="71">
        <v>4.95</v>
      </c>
      <c r="Y517" s="71">
        <v>4.95</v>
      </c>
      <c r="Z517" s="71">
        <v>4.95</v>
      </c>
      <c r="AA517" s="71">
        <v>4.95</v>
      </c>
    </row>
    <row r="518" spans="1:27" ht="12.75" hidden="1" customHeight="1" outlineLevel="1" x14ac:dyDescent="0.2">
      <c r="A518" s="163" t="s">
        <v>2156</v>
      </c>
      <c r="B518" s="94" t="s">
        <v>81</v>
      </c>
      <c r="C518" s="70" t="s">
        <v>79</v>
      </c>
      <c r="D518" s="71">
        <f>$D$11</f>
        <v>330.69</v>
      </c>
      <c r="E518" s="71">
        <f t="shared" ref="E518:AA518" si="299">$D$11</f>
        <v>330.69</v>
      </c>
      <c r="F518" s="71">
        <f t="shared" si="299"/>
        <v>330.69</v>
      </c>
      <c r="G518" s="71">
        <f t="shared" si="299"/>
        <v>330.69</v>
      </c>
      <c r="H518" s="71">
        <f t="shared" si="299"/>
        <v>330.69</v>
      </c>
      <c r="I518" s="71">
        <f t="shared" si="299"/>
        <v>330.69</v>
      </c>
      <c r="J518" s="71">
        <f t="shared" si="299"/>
        <v>330.69</v>
      </c>
      <c r="K518" s="71">
        <f t="shared" si="299"/>
        <v>330.69</v>
      </c>
      <c r="L518" s="71">
        <f t="shared" si="299"/>
        <v>330.69</v>
      </c>
      <c r="M518" s="71">
        <f t="shared" si="299"/>
        <v>330.69</v>
      </c>
      <c r="N518" s="71">
        <f t="shared" si="299"/>
        <v>330.69</v>
      </c>
      <c r="O518" s="71">
        <f t="shared" si="299"/>
        <v>330.69</v>
      </c>
      <c r="P518" s="71">
        <f t="shared" si="299"/>
        <v>330.69</v>
      </c>
      <c r="Q518" s="71">
        <f t="shared" si="299"/>
        <v>330.69</v>
      </c>
      <c r="R518" s="71">
        <f t="shared" si="299"/>
        <v>330.69</v>
      </c>
      <c r="S518" s="71">
        <f t="shared" si="299"/>
        <v>330.69</v>
      </c>
      <c r="T518" s="71">
        <f t="shared" si="299"/>
        <v>330.69</v>
      </c>
      <c r="U518" s="71">
        <f t="shared" si="299"/>
        <v>330.69</v>
      </c>
      <c r="V518" s="71">
        <f t="shared" si="299"/>
        <v>330.69</v>
      </c>
      <c r="W518" s="71">
        <f t="shared" si="299"/>
        <v>330.69</v>
      </c>
      <c r="X518" s="71">
        <f t="shared" si="299"/>
        <v>330.69</v>
      </c>
      <c r="Y518" s="71">
        <f t="shared" si="299"/>
        <v>330.69</v>
      </c>
      <c r="Z518" s="71">
        <f t="shared" si="299"/>
        <v>330.69</v>
      </c>
      <c r="AA518" s="71">
        <f t="shared" si="299"/>
        <v>330.69</v>
      </c>
    </row>
    <row r="519" spans="1:27" collapsed="1" x14ac:dyDescent="0.2">
      <c r="A519" s="162" t="s">
        <v>2157</v>
      </c>
      <c r="B519" s="54" t="str">
        <f>"08"&amp;"."&amp;$B$800&amp;"."&amp;$B$801</f>
        <v>08.05.2023</v>
      </c>
      <c r="C519" s="134" t="s">
        <v>76</v>
      </c>
      <c r="D519" s="135">
        <f>ROUND(((D520+D521+D523+D522)/1000),5)</f>
        <v>5.3561399999999999</v>
      </c>
      <c r="E519" s="135">
        <f>ROUND(((E520+E521+E523+E522)/1000),5)</f>
        <v>5.2551300000000003</v>
      </c>
      <c r="F519" s="135">
        <f>ROUND(((F520+F521+F523+F522)/1000),5)</f>
        <v>5.1306900000000004</v>
      </c>
      <c r="G519" s="135">
        <f t="shared" ref="G519:AA519" si="300">ROUND(((G520+G521+G523+G522)/1000),5)</f>
        <v>5.1050300000000002</v>
      </c>
      <c r="H519" s="135">
        <f t="shared" si="300"/>
        <v>5.08432</v>
      </c>
      <c r="I519" s="135">
        <f t="shared" si="300"/>
        <v>5.09436</v>
      </c>
      <c r="J519" s="135">
        <f t="shared" si="300"/>
        <v>5.1267399999999999</v>
      </c>
      <c r="K519" s="135">
        <f t="shared" si="300"/>
        <v>5.2499700000000002</v>
      </c>
      <c r="L519" s="135">
        <f t="shared" si="300"/>
        <v>5.4682000000000004</v>
      </c>
      <c r="M519" s="135">
        <f t="shared" si="300"/>
        <v>5.6656599999999999</v>
      </c>
      <c r="N519" s="135">
        <f t="shared" si="300"/>
        <v>5.7265899999999998</v>
      </c>
      <c r="O519" s="135">
        <f t="shared" si="300"/>
        <v>5.7349699999999997</v>
      </c>
      <c r="P519" s="135">
        <f t="shared" si="300"/>
        <v>5.7221900000000003</v>
      </c>
      <c r="Q519" s="135">
        <f t="shared" si="300"/>
        <v>5.7187599999999996</v>
      </c>
      <c r="R519" s="135">
        <f t="shared" si="300"/>
        <v>5.7128199999999998</v>
      </c>
      <c r="S519" s="135">
        <f t="shared" si="300"/>
        <v>5.7061799999999998</v>
      </c>
      <c r="T519" s="135">
        <f t="shared" si="300"/>
        <v>5.6901700000000002</v>
      </c>
      <c r="U519" s="135">
        <f t="shared" si="300"/>
        <v>5.7615999999999996</v>
      </c>
      <c r="V519" s="135">
        <f t="shared" si="300"/>
        <v>5.8046800000000003</v>
      </c>
      <c r="W519" s="135">
        <f t="shared" si="300"/>
        <v>5.8502799999999997</v>
      </c>
      <c r="X519" s="135">
        <f t="shared" si="300"/>
        <v>5.8540000000000001</v>
      </c>
      <c r="Y519" s="135">
        <f t="shared" si="300"/>
        <v>5.94055</v>
      </c>
      <c r="Z519" s="135">
        <f t="shared" si="300"/>
        <v>5.61721</v>
      </c>
      <c r="AA519" s="135">
        <f t="shared" si="300"/>
        <v>5.4742699999999997</v>
      </c>
    </row>
    <row r="520" spans="1:27" ht="12.75" hidden="1" customHeight="1" outlineLevel="1" x14ac:dyDescent="0.2">
      <c r="A520" s="163" t="s">
        <v>2158</v>
      </c>
      <c r="B520" s="94" t="s">
        <v>238</v>
      </c>
      <c r="C520" s="70" t="s">
        <v>79</v>
      </c>
      <c r="D520" s="71">
        <v>1460.73</v>
      </c>
      <c r="E520" s="71">
        <v>1359.72</v>
      </c>
      <c r="F520" s="71">
        <v>1235.28</v>
      </c>
      <c r="G520" s="71">
        <v>1209.6199999999999</v>
      </c>
      <c r="H520" s="71">
        <v>1188.9100000000001</v>
      </c>
      <c r="I520" s="71">
        <v>1198.95</v>
      </c>
      <c r="J520" s="71">
        <v>1231.33</v>
      </c>
      <c r="K520" s="71">
        <v>1354.56</v>
      </c>
      <c r="L520" s="71">
        <v>1572.79</v>
      </c>
      <c r="M520" s="71">
        <v>1770.25</v>
      </c>
      <c r="N520" s="71">
        <v>1831.18</v>
      </c>
      <c r="O520" s="71">
        <v>1839.56</v>
      </c>
      <c r="P520" s="71">
        <v>1826.78</v>
      </c>
      <c r="Q520" s="71">
        <v>1823.35</v>
      </c>
      <c r="R520" s="71">
        <v>1817.41</v>
      </c>
      <c r="S520" s="71">
        <v>1810.77</v>
      </c>
      <c r="T520" s="71">
        <v>1794.76</v>
      </c>
      <c r="U520" s="71">
        <v>1866.19</v>
      </c>
      <c r="V520" s="71">
        <v>1909.27</v>
      </c>
      <c r="W520" s="71">
        <v>1954.87</v>
      </c>
      <c r="X520" s="71">
        <v>1958.59</v>
      </c>
      <c r="Y520" s="71">
        <v>2045.14</v>
      </c>
      <c r="Z520" s="71">
        <v>1721.8</v>
      </c>
      <c r="AA520" s="71">
        <v>1578.86</v>
      </c>
    </row>
    <row r="521" spans="1:27" ht="12.75" hidden="1" customHeight="1" outlineLevel="1" x14ac:dyDescent="0.2">
      <c r="A521" s="163" t="s">
        <v>2159</v>
      </c>
      <c r="B521" s="94" t="s">
        <v>90</v>
      </c>
      <c r="C521" s="70" t="s">
        <v>79</v>
      </c>
      <c r="D521" s="71">
        <f>$D$486</f>
        <v>3559.77</v>
      </c>
      <c r="E521" s="71">
        <f t="shared" ref="E521:AA521" si="301">$D$486</f>
        <v>3559.77</v>
      </c>
      <c r="F521" s="71">
        <f t="shared" si="301"/>
        <v>3559.77</v>
      </c>
      <c r="G521" s="71">
        <f t="shared" si="301"/>
        <v>3559.77</v>
      </c>
      <c r="H521" s="71">
        <f t="shared" si="301"/>
        <v>3559.77</v>
      </c>
      <c r="I521" s="71">
        <f t="shared" si="301"/>
        <v>3559.77</v>
      </c>
      <c r="J521" s="71">
        <f t="shared" si="301"/>
        <v>3559.77</v>
      </c>
      <c r="K521" s="71">
        <f t="shared" si="301"/>
        <v>3559.77</v>
      </c>
      <c r="L521" s="71">
        <f t="shared" si="301"/>
        <v>3559.77</v>
      </c>
      <c r="M521" s="71">
        <f t="shared" si="301"/>
        <v>3559.77</v>
      </c>
      <c r="N521" s="71">
        <f t="shared" si="301"/>
        <v>3559.77</v>
      </c>
      <c r="O521" s="71">
        <f t="shared" si="301"/>
        <v>3559.77</v>
      </c>
      <c r="P521" s="71">
        <f t="shared" si="301"/>
        <v>3559.77</v>
      </c>
      <c r="Q521" s="71">
        <f t="shared" si="301"/>
        <v>3559.77</v>
      </c>
      <c r="R521" s="71">
        <f t="shared" si="301"/>
        <v>3559.77</v>
      </c>
      <c r="S521" s="71">
        <f t="shared" si="301"/>
        <v>3559.77</v>
      </c>
      <c r="T521" s="71">
        <f t="shared" si="301"/>
        <v>3559.77</v>
      </c>
      <c r="U521" s="71">
        <f t="shared" si="301"/>
        <v>3559.77</v>
      </c>
      <c r="V521" s="71">
        <f t="shared" si="301"/>
        <v>3559.77</v>
      </c>
      <c r="W521" s="71">
        <f t="shared" si="301"/>
        <v>3559.77</v>
      </c>
      <c r="X521" s="71">
        <f t="shared" si="301"/>
        <v>3559.77</v>
      </c>
      <c r="Y521" s="71">
        <f t="shared" si="301"/>
        <v>3559.77</v>
      </c>
      <c r="Z521" s="71">
        <f t="shared" si="301"/>
        <v>3559.77</v>
      </c>
      <c r="AA521" s="71">
        <f t="shared" si="301"/>
        <v>3559.77</v>
      </c>
    </row>
    <row r="522" spans="1:27" ht="12.75" hidden="1" customHeight="1" outlineLevel="1" x14ac:dyDescent="0.2">
      <c r="A522" s="163" t="s">
        <v>2160</v>
      </c>
      <c r="B522" s="94" t="s">
        <v>83</v>
      </c>
      <c r="C522" s="70" t="s">
        <v>79</v>
      </c>
      <c r="D522" s="71">
        <v>4.95</v>
      </c>
      <c r="E522" s="71">
        <v>4.95</v>
      </c>
      <c r="F522" s="71">
        <v>4.95</v>
      </c>
      <c r="G522" s="71">
        <v>4.95</v>
      </c>
      <c r="H522" s="71">
        <v>4.95</v>
      </c>
      <c r="I522" s="71">
        <v>4.95</v>
      </c>
      <c r="J522" s="71">
        <v>4.95</v>
      </c>
      <c r="K522" s="71">
        <v>4.95</v>
      </c>
      <c r="L522" s="71">
        <v>4.95</v>
      </c>
      <c r="M522" s="71">
        <v>4.95</v>
      </c>
      <c r="N522" s="71">
        <v>4.95</v>
      </c>
      <c r="O522" s="71">
        <v>4.95</v>
      </c>
      <c r="P522" s="71">
        <v>4.95</v>
      </c>
      <c r="Q522" s="71">
        <v>4.95</v>
      </c>
      <c r="R522" s="71">
        <v>4.95</v>
      </c>
      <c r="S522" s="71">
        <v>4.95</v>
      </c>
      <c r="T522" s="71">
        <v>4.95</v>
      </c>
      <c r="U522" s="71">
        <v>4.95</v>
      </c>
      <c r="V522" s="71">
        <v>4.95</v>
      </c>
      <c r="W522" s="71">
        <v>4.95</v>
      </c>
      <c r="X522" s="71">
        <v>4.95</v>
      </c>
      <c r="Y522" s="71">
        <v>4.95</v>
      </c>
      <c r="Z522" s="71">
        <v>4.95</v>
      </c>
      <c r="AA522" s="71">
        <v>4.95</v>
      </c>
    </row>
    <row r="523" spans="1:27" ht="12.75" hidden="1" customHeight="1" outlineLevel="1" x14ac:dyDescent="0.2">
      <c r="A523" s="163" t="s">
        <v>2161</v>
      </c>
      <c r="B523" s="94" t="s">
        <v>81</v>
      </c>
      <c r="C523" s="70" t="s">
        <v>79</v>
      </c>
      <c r="D523" s="71">
        <f>$D$11</f>
        <v>330.69</v>
      </c>
      <c r="E523" s="71">
        <f t="shared" ref="E523:AA523" si="302">$D$11</f>
        <v>330.69</v>
      </c>
      <c r="F523" s="71">
        <f t="shared" si="302"/>
        <v>330.69</v>
      </c>
      <c r="G523" s="71">
        <f t="shared" si="302"/>
        <v>330.69</v>
      </c>
      <c r="H523" s="71">
        <f t="shared" si="302"/>
        <v>330.69</v>
      </c>
      <c r="I523" s="71">
        <f t="shared" si="302"/>
        <v>330.69</v>
      </c>
      <c r="J523" s="71">
        <f t="shared" si="302"/>
        <v>330.69</v>
      </c>
      <c r="K523" s="71">
        <f t="shared" si="302"/>
        <v>330.69</v>
      </c>
      <c r="L523" s="71">
        <f t="shared" si="302"/>
        <v>330.69</v>
      </c>
      <c r="M523" s="71">
        <f t="shared" si="302"/>
        <v>330.69</v>
      </c>
      <c r="N523" s="71">
        <f t="shared" si="302"/>
        <v>330.69</v>
      </c>
      <c r="O523" s="71">
        <f t="shared" si="302"/>
        <v>330.69</v>
      </c>
      <c r="P523" s="71">
        <f t="shared" si="302"/>
        <v>330.69</v>
      </c>
      <c r="Q523" s="71">
        <f t="shared" si="302"/>
        <v>330.69</v>
      </c>
      <c r="R523" s="71">
        <f t="shared" si="302"/>
        <v>330.69</v>
      </c>
      <c r="S523" s="71">
        <f t="shared" si="302"/>
        <v>330.69</v>
      </c>
      <c r="T523" s="71">
        <f t="shared" si="302"/>
        <v>330.69</v>
      </c>
      <c r="U523" s="71">
        <f t="shared" si="302"/>
        <v>330.69</v>
      </c>
      <c r="V523" s="71">
        <f t="shared" si="302"/>
        <v>330.69</v>
      </c>
      <c r="W523" s="71">
        <f t="shared" si="302"/>
        <v>330.69</v>
      </c>
      <c r="X523" s="71">
        <f t="shared" si="302"/>
        <v>330.69</v>
      </c>
      <c r="Y523" s="71">
        <f t="shared" si="302"/>
        <v>330.69</v>
      </c>
      <c r="Z523" s="71">
        <f t="shared" si="302"/>
        <v>330.69</v>
      </c>
      <c r="AA523" s="71">
        <f t="shared" si="302"/>
        <v>330.69</v>
      </c>
    </row>
    <row r="524" spans="1:27" collapsed="1" x14ac:dyDescent="0.2">
      <c r="A524" s="162" t="s">
        <v>2162</v>
      </c>
      <c r="B524" s="54" t="str">
        <f>"09"&amp;"."&amp;$B$800&amp;"."&amp;$B$801</f>
        <v>09.05.2023</v>
      </c>
      <c r="C524" s="134" t="s">
        <v>76</v>
      </c>
      <c r="D524" s="135">
        <f>ROUND(((D525+D526+D528+D527)/1000),5)</f>
        <v>5.3959599999999996</v>
      </c>
      <c r="E524" s="135">
        <f>ROUND(((E525+E526+E528+E527)/1000),5)</f>
        <v>5.2718600000000002</v>
      </c>
      <c r="F524" s="135">
        <f>ROUND(((F525+F526+F528+F527)/1000),5)</f>
        <v>5.2118700000000002</v>
      </c>
      <c r="G524" s="135">
        <f t="shared" ref="G524:AA524" si="303">ROUND(((G525+G526+G528+G527)/1000),5)</f>
        <v>5.1650099999999997</v>
      </c>
      <c r="H524" s="135">
        <f t="shared" si="303"/>
        <v>5.1255600000000001</v>
      </c>
      <c r="I524" s="135">
        <f t="shared" si="303"/>
        <v>5.1122699999999996</v>
      </c>
      <c r="J524" s="135">
        <f t="shared" si="303"/>
        <v>5.1315</v>
      </c>
      <c r="K524" s="135">
        <f t="shared" si="303"/>
        <v>5.2232399999999997</v>
      </c>
      <c r="L524" s="135">
        <f t="shared" si="303"/>
        <v>5.4687000000000001</v>
      </c>
      <c r="M524" s="135">
        <f t="shared" si="303"/>
        <v>5.6018600000000003</v>
      </c>
      <c r="N524" s="135">
        <f t="shared" si="303"/>
        <v>5.6988700000000003</v>
      </c>
      <c r="O524" s="135">
        <f t="shared" si="303"/>
        <v>5.6949699999999996</v>
      </c>
      <c r="P524" s="135">
        <f t="shared" si="303"/>
        <v>5.6889500000000002</v>
      </c>
      <c r="Q524" s="135">
        <f t="shared" si="303"/>
        <v>5.6882599999999996</v>
      </c>
      <c r="R524" s="135">
        <f t="shared" si="303"/>
        <v>5.6825400000000004</v>
      </c>
      <c r="S524" s="135">
        <f t="shared" si="303"/>
        <v>5.6424099999999999</v>
      </c>
      <c r="T524" s="135">
        <f t="shared" si="303"/>
        <v>5.6350100000000003</v>
      </c>
      <c r="U524" s="135">
        <f t="shared" si="303"/>
        <v>5.9019199999999996</v>
      </c>
      <c r="V524" s="135">
        <f t="shared" si="303"/>
        <v>5.9042399999999997</v>
      </c>
      <c r="W524" s="135">
        <f t="shared" si="303"/>
        <v>5.95</v>
      </c>
      <c r="X524" s="135">
        <f t="shared" si="303"/>
        <v>6.0451100000000002</v>
      </c>
      <c r="Y524" s="135">
        <f t="shared" si="303"/>
        <v>6.1139200000000002</v>
      </c>
      <c r="Z524" s="135">
        <f t="shared" si="303"/>
        <v>5.6869699999999996</v>
      </c>
      <c r="AA524" s="135">
        <f t="shared" si="303"/>
        <v>5.5428600000000001</v>
      </c>
    </row>
    <row r="525" spans="1:27" ht="12.75" hidden="1" customHeight="1" outlineLevel="1" x14ac:dyDescent="0.2">
      <c r="A525" s="163" t="s">
        <v>2163</v>
      </c>
      <c r="B525" s="94" t="s">
        <v>238</v>
      </c>
      <c r="C525" s="70" t="s">
        <v>79</v>
      </c>
      <c r="D525" s="71">
        <v>1500.55</v>
      </c>
      <c r="E525" s="71">
        <v>1376.45</v>
      </c>
      <c r="F525" s="71">
        <v>1316.46</v>
      </c>
      <c r="G525" s="71">
        <v>1269.5999999999999</v>
      </c>
      <c r="H525" s="71">
        <v>1230.1500000000001</v>
      </c>
      <c r="I525" s="71">
        <v>1216.8599999999999</v>
      </c>
      <c r="J525" s="71">
        <v>1236.0899999999999</v>
      </c>
      <c r="K525" s="71">
        <v>1327.83</v>
      </c>
      <c r="L525" s="71">
        <v>1573.29</v>
      </c>
      <c r="M525" s="71">
        <v>1706.45</v>
      </c>
      <c r="N525" s="71">
        <v>1803.46</v>
      </c>
      <c r="O525" s="71">
        <v>1799.56</v>
      </c>
      <c r="P525" s="71">
        <v>1793.54</v>
      </c>
      <c r="Q525" s="71">
        <v>1792.85</v>
      </c>
      <c r="R525" s="71">
        <v>1787.13</v>
      </c>
      <c r="S525" s="71">
        <v>1747</v>
      </c>
      <c r="T525" s="71">
        <v>1739.6</v>
      </c>
      <c r="U525" s="71">
        <v>2006.51</v>
      </c>
      <c r="V525" s="71">
        <v>2008.83</v>
      </c>
      <c r="W525" s="71">
        <v>2054.59</v>
      </c>
      <c r="X525" s="71">
        <v>2149.6999999999998</v>
      </c>
      <c r="Y525" s="71">
        <v>2218.5100000000002</v>
      </c>
      <c r="Z525" s="71">
        <v>1791.56</v>
      </c>
      <c r="AA525" s="71">
        <v>1647.45</v>
      </c>
    </row>
    <row r="526" spans="1:27" ht="12.75" hidden="1" customHeight="1" outlineLevel="1" x14ac:dyDescent="0.2">
      <c r="A526" s="163" t="s">
        <v>2164</v>
      </c>
      <c r="B526" s="94" t="s">
        <v>90</v>
      </c>
      <c r="C526" s="70" t="s">
        <v>79</v>
      </c>
      <c r="D526" s="71">
        <f>$D$486</f>
        <v>3559.77</v>
      </c>
      <c r="E526" s="71">
        <f t="shared" ref="E526:AA526" si="304">$D$486</f>
        <v>3559.77</v>
      </c>
      <c r="F526" s="71">
        <f t="shared" si="304"/>
        <v>3559.77</v>
      </c>
      <c r="G526" s="71">
        <f t="shared" si="304"/>
        <v>3559.77</v>
      </c>
      <c r="H526" s="71">
        <f t="shared" si="304"/>
        <v>3559.77</v>
      </c>
      <c r="I526" s="71">
        <f t="shared" si="304"/>
        <v>3559.77</v>
      </c>
      <c r="J526" s="71">
        <f t="shared" si="304"/>
        <v>3559.77</v>
      </c>
      <c r="K526" s="71">
        <f t="shared" si="304"/>
        <v>3559.77</v>
      </c>
      <c r="L526" s="71">
        <f t="shared" si="304"/>
        <v>3559.77</v>
      </c>
      <c r="M526" s="71">
        <f t="shared" si="304"/>
        <v>3559.77</v>
      </c>
      <c r="N526" s="71">
        <f t="shared" si="304"/>
        <v>3559.77</v>
      </c>
      <c r="O526" s="71">
        <f t="shared" si="304"/>
        <v>3559.77</v>
      </c>
      <c r="P526" s="71">
        <f t="shared" si="304"/>
        <v>3559.77</v>
      </c>
      <c r="Q526" s="71">
        <f t="shared" si="304"/>
        <v>3559.77</v>
      </c>
      <c r="R526" s="71">
        <f t="shared" si="304"/>
        <v>3559.77</v>
      </c>
      <c r="S526" s="71">
        <f t="shared" si="304"/>
        <v>3559.77</v>
      </c>
      <c r="T526" s="71">
        <f t="shared" si="304"/>
        <v>3559.77</v>
      </c>
      <c r="U526" s="71">
        <f t="shared" si="304"/>
        <v>3559.77</v>
      </c>
      <c r="V526" s="71">
        <f t="shared" si="304"/>
        <v>3559.77</v>
      </c>
      <c r="W526" s="71">
        <f t="shared" si="304"/>
        <v>3559.77</v>
      </c>
      <c r="X526" s="71">
        <f t="shared" si="304"/>
        <v>3559.77</v>
      </c>
      <c r="Y526" s="71">
        <f t="shared" si="304"/>
        <v>3559.77</v>
      </c>
      <c r="Z526" s="71">
        <f t="shared" si="304"/>
        <v>3559.77</v>
      </c>
      <c r="AA526" s="71">
        <f t="shared" si="304"/>
        <v>3559.77</v>
      </c>
    </row>
    <row r="527" spans="1:27" ht="12.75" hidden="1" customHeight="1" outlineLevel="1" x14ac:dyDescent="0.2">
      <c r="A527" s="163" t="s">
        <v>2165</v>
      </c>
      <c r="B527" s="94" t="s">
        <v>83</v>
      </c>
      <c r="C527" s="70" t="s">
        <v>79</v>
      </c>
      <c r="D527" s="71">
        <v>4.95</v>
      </c>
      <c r="E527" s="71">
        <v>4.95</v>
      </c>
      <c r="F527" s="71">
        <v>4.95</v>
      </c>
      <c r="G527" s="71">
        <v>4.95</v>
      </c>
      <c r="H527" s="71">
        <v>4.95</v>
      </c>
      <c r="I527" s="71">
        <v>4.95</v>
      </c>
      <c r="J527" s="71">
        <v>4.95</v>
      </c>
      <c r="K527" s="71">
        <v>4.95</v>
      </c>
      <c r="L527" s="71">
        <v>4.95</v>
      </c>
      <c r="M527" s="71">
        <v>4.95</v>
      </c>
      <c r="N527" s="71">
        <v>4.95</v>
      </c>
      <c r="O527" s="71">
        <v>4.95</v>
      </c>
      <c r="P527" s="71">
        <v>4.95</v>
      </c>
      <c r="Q527" s="71">
        <v>4.95</v>
      </c>
      <c r="R527" s="71">
        <v>4.95</v>
      </c>
      <c r="S527" s="71">
        <v>4.95</v>
      </c>
      <c r="T527" s="71">
        <v>4.95</v>
      </c>
      <c r="U527" s="71">
        <v>4.95</v>
      </c>
      <c r="V527" s="71">
        <v>4.95</v>
      </c>
      <c r="W527" s="71">
        <v>4.95</v>
      </c>
      <c r="X527" s="71">
        <v>4.95</v>
      </c>
      <c r="Y527" s="71">
        <v>4.95</v>
      </c>
      <c r="Z527" s="71">
        <v>4.95</v>
      </c>
      <c r="AA527" s="71">
        <v>4.95</v>
      </c>
    </row>
    <row r="528" spans="1:27" ht="12.75" hidden="1" customHeight="1" outlineLevel="1" x14ac:dyDescent="0.2">
      <c r="A528" s="163" t="s">
        <v>2166</v>
      </c>
      <c r="B528" s="94" t="s">
        <v>81</v>
      </c>
      <c r="C528" s="70" t="s">
        <v>79</v>
      </c>
      <c r="D528" s="71">
        <f>$D$11</f>
        <v>330.69</v>
      </c>
      <c r="E528" s="71">
        <f t="shared" ref="E528:AA528" si="305">$D$11</f>
        <v>330.69</v>
      </c>
      <c r="F528" s="71">
        <f t="shared" si="305"/>
        <v>330.69</v>
      </c>
      <c r="G528" s="71">
        <f t="shared" si="305"/>
        <v>330.69</v>
      </c>
      <c r="H528" s="71">
        <f t="shared" si="305"/>
        <v>330.69</v>
      </c>
      <c r="I528" s="71">
        <f t="shared" si="305"/>
        <v>330.69</v>
      </c>
      <c r="J528" s="71">
        <f t="shared" si="305"/>
        <v>330.69</v>
      </c>
      <c r="K528" s="71">
        <f t="shared" si="305"/>
        <v>330.69</v>
      </c>
      <c r="L528" s="71">
        <f t="shared" si="305"/>
        <v>330.69</v>
      </c>
      <c r="M528" s="71">
        <f t="shared" si="305"/>
        <v>330.69</v>
      </c>
      <c r="N528" s="71">
        <f t="shared" si="305"/>
        <v>330.69</v>
      </c>
      <c r="O528" s="71">
        <f t="shared" si="305"/>
        <v>330.69</v>
      </c>
      <c r="P528" s="71">
        <f t="shared" si="305"/>
        <v>330.69</v>
      </c>
      <c r="Q528" s="71">
        <f t="shared" si="305"/>
        <v>330.69</v>
      </c>
      <c r="R528" s="71">
        <f t="shared" si="305"/>
        <v>330.69</v>
      </c>
      <c r="S528" s="71">
        <f t="shared" si="305"/>
        <v>330.69</v>
      </c>
      <c r="T528" s="71">
        <f t="shared" si="305"/>
        <v>330.69</v>
      </c>
      <c r="U528" s="71">
        <f t="shared" si="305"/>
        <v>330.69</v>
      </c>
      <c r="V528" s="71">
        <f t="shared" si="305"/>
        <v>330.69</v>
      </c>
      <c r="W528" s="71">
        <f t="shared" si="305"/>
        <v>330.69</v>
      </c>
      <c r="X528" s="71">
        <f t="shared" si="305"/>
        <v>330.69</v>
      </c>
      <c r="Y528" s="71">
        <f t="shared" si="305"/>
        <v>330.69</v>
      </c>
      <c r="Z528" s="71">
        <f t="shared" si="305"/>
        <v>330.69</v>
      </c>
      <c r="AA528" s="71">
        <f t="shared" si="305"/>
        <v>330.69</v>
      </c>
    </row>
    <row r="529" spans="1:27" collapsed="1" x14ac:dyDescent="0.2">
      <c r="A529" s="162" t="s">
        <v>2167</v>
      </c>
      <c r="B529" s="54" t="str">
        <f>"10"&amp;"."&amp;$B$800&amp;"."&amp;$B$801</f>
        <v>10.05.2023</v>
      </c>
      <c r="C529" s="134" t="s">
        <v>76</v>
      </c>
      <c r="D529" s="135">
        <f>ROUND(((D530+D531+D533+D532)/1000),5)</f>
        <v>5.4973700000000001</v>
      </c>
      <c r="E529" s="135">
        <f>ROUND(((E530+E531+E533+E532)/1000),5)</f>
        <v>5.2902100000000001</v>
      </c>
      <c r="F529" s="135">
        <f>ROUND(((F530+F531+F533+F532)/1000),5)</f>
        <v>5.1994899999999999</v>
      </c>
      <c r="G529" s="135">
        <f t="shared" ref="G529:AA529" si="306">ROUND(((G530+G531+G533+G532)/1000),5)</f>
        <v>5.1488300000000002</v>
      </c>
      <c r="H529" s="135">
        <f t="shared" si="306"/>
        <v>5.1701899999999998</v>
      </c>
      <c r="I529" s="135">
        <f t="shared" si="306"/>
        <v>5.2210200000000002</v>
      </c>
      <c r="J529" s="135">
        <f t="shared" si="306"/>
        <v>5.4016999999999999</v>
      </c>
      <c r="K529" s="135">
        <f t="shared" si="306"/>
        <v>5.5458699999999999</v>
      </c>
      <c r="L529" s="135">
        <f t="shared" si="306"/>
        <v>5.7595200000000002</v>
      </c>
      <c r="M529" s="135">
        <f t="shared" si="306"/>
        <v>5.9605199999999998</v>
      </c>
      <c r="N529" s="135">
        <f t="shared" si="306"/>
        <v>6.0278900000000002</v>
      </c>
      <c r="O529" s="135">
        <f t="shared" si="306"/>
        <v>5.8429599999999997</v>
      </c>
      <c r="P529" s="135">
        <f t="shared" si="306"/>
        <v>5.8477499999999996</v>
      </c>
      <c r="Q529" s="135">
        <f t="shared" si="306"/>
        <v>5.8617800000000004</v>
      </c>
      <c r="R529" s="135">
        <f t="shared" si="306"/>
        <v>5.8437400000000004</v>
      </c>
      <c r="S529" s="135">
        <f t="shared" si="306"/>
        <v>5.8428000000000004</v>
      </c>
      <c r="T529" s="135">
        <f t="shared" si="306"/>
        <v>5.8025000000000002</v>
      </c>
      <c r="U529" s="135">
        <f t="shared" si="306"/>
        <v>5.7690999999999999</v>
      </c>
      <c r="V529" s="135">
        <f t="shared" si="306"/>
        <v>5.7602900000000004</v>
      </c>
      <c r="W529" s="135">
        <f t="shared" si="306"/>
        <v>5.8060700000000001</v>
      </c>
      <c r="X529" s="135">
        <f t="shared" si="306"/>
        <v>5.86069</v>
      </c>
      <c r="Y529" s="135">
        <f t="shared" si="306"/>
        <v>5.8052900000000003</v>
      </c>
      <c r="Z529" s="135">
        <f t="shared" si="306"/>
        <v>5.7177800000000003</v>
      </c>
      <c r="AA529" s="135">
        <f t="shared" si="306"/>
        <v>5.5166500000000003</v>
      </c>
    </row>
    <row r="530" spans="1:27" ht="12.75" hidden="1" customHeight="1" outlineLevel="1" x14ac:dyDescent="0.2">
      <c r="A530" s="163" t="s">
        <v>2168</v>
      </c>
      <c r="B530" s="94" t="s">
        <v>238</v>
      </c>
      <c r="C530" s="70" t="s">
        <v>79</v>
      </c>
      <c r="D530" s="71">
        <v>1601.96</v>
      </c>
      <c r="E530" s="71">
        <v>1394.8</v>
      </c>
      <c r="F530" s="71">
        <v>1304.08</v>
      </c>
      <c r="G530" s="71">
        <v>1253.42</v>
      </c>
      <c r="H530" s="71">
        <v>1274.78</v>
      </c>
      <c r="I530" s="71">
        <v>1325.61</v>
      </c>
      <c r="J530" s="71">
        <v>1506.29</v>
      </c>
      <c r="K530" s="71">
        <v>1650.46</v>
      </c>
      <c r="L530" s="71">
        <v>1864.11</v>
      </c>
      <c r="M530" s="71">
        <v>2065.11</v>
      </c>
      <c r="N530" s="71">
        <v>2132.48</v>
      </c>
      <c r="O530" s="71">
        <v>1947.55</v>
      </c>
      <c r="P530" s="71">
        <v>1952.34</v>
      </c>
      <c r="Q530" s="71">
        <v>1966.37</v>
      </c>
      <c r="R530" s="71">
        <v>1948.33</v>
      </c>
      <c r="S530" s="71">
        <v>1947.39</v>
      </c>
      <c r="T530" s="71">
        <v>1907.09</v>
      </c>
      <c r="U530" s="71">
        <v>1873.69</v>
      </c>
      <c r="V530" s="71">
        <v>1864.88</v>
      </c>
      <c r="W530" s="71">
        <v>1910.66</v>
      </c>
      <c r="X530" s="71">
        <v>1965.28</v>
      </c>
      <c r="Y530" s="71">
        <v>1909.88</v>
      </c>
      <c r="Z530" s="71">
        <v>1822.37</v>
      </c>
      <c r="AA530" s="71">
        <v>1621.24</v>
      </c>
    </row>
    <row r="531" spans="1:27" ht="12.75" hidden="1" customHeight="1" outlineLevel="1" x14ac:dyDescent="0.2">
      <c r="A531" s="163" t="s">
        <v>2169</v>
      </c>
      <c r="B531" s="94" t="s">
        <v>90</v>
      </c>
      <c r="C531" s="70" t="s">
        <v>79</v>
      </c>
      <c r="D531" s="71">
        <f>$D$486</f>
        <v>3559.77</v>
      </c>
      <c r="E531" s="71">
        <f t="shared" ref="E531:AA531" si="307">$D$486</f>
        <v>3559.77</v>
      </c>
      <c r="F531" s="71">
        <f t="shared" si="307"/>
        <v>3559.77</v>
      </c>
      <c r="G531" s="71">
        <f t="shared" si="307"/>
        <v>3559.77</v>
      </c>
      <c r="H531" s="71">
        <f t="shared" si="307"/>
        <v>3559.77</v>
      </c>
      <c r="I531" s="71">
        <f t="shared" si="307"/>
        <v>3559.77</v>
      </c>
      <c r="J531" s="71">
        <f t="shared" si="307"/>
        <v>3559.77</v>
      </c>
      <c r="K531" s="71">
        <f t="shared" si="307"/>
        <v>3559.77</v>
      </c>
      <c r="L531" s="71">
        <f t="shared" si="307"/>
        <v>3559.77</v>
      </c>
      <c r="M531" s="71">
        <f t="shared" si="307"/>
        <v>3559.77</v>
      </c>
      <c r="N531" s="71">
        <f t="shared" si="307"/>
        <v>3559.77</v>
      </c>
      <c r="O531" s="71">
        <f t="shared" si="307"/>
        <v>3559.77</v>
      </c>
      <c r="P531" s="71">
        <f t="shared" si="307"/>
        <v>3559.77</v>
      </c>
      <c r="Q531" s="71">
        <f t="shared" si="307"/>
        <v>3559.77</v>
      </c>
      <c r="R531" s="71">
        <f t="shared" si="307"/>
        <v>3559.77</v>
      </c>
      <c r="S531" s="71">
        <f t="shared" si="307"/>
        <v>3559.77</v>
      </c>
      <c r="T531" s="71">
        <f t="shared" si="307"/>
        <v>3559.77</v>
      </c>
      <c r="U531" s="71">
        <f t="shared" si="307"/>
        <v>3559.77</v>
      </c>
      <c r="V531" s="71">
        <f t="shared" si="307"/>
        <v>3559.77</v>
      </c>
      <c r="W531" s="71">
        <f t="shared" si="307"/>
        <v>3559.77</v>
      </c>
      <c r="X531" s="71">
        <f t="shared" si="307"/>
        <v>3559.77</v>
      </c>
      <c r="Y531" s="71">
        <f t="shared" si="307"/>
        <v>3559.77</v>
      </c>
      <c r="Z531" s="71">
        <f t="shared" si="307"/>
        <v>3559.77</v>
      </c>
      <c r="AA531" s="71">
        <f t="shared" si="307"/>
        <v>3559.77</v>
      </c>
    </row>
    <row r="532" spans="1:27" ht="12.75" hidden="1" customHeight="1" outlineLevel="1" x14ac:dyDescent="0.2">
      <c r="A532" s="163" t="s">
        <v>2170</v>
      </c>
      <c r="B532" s="94" t="s">
        <v>83</v>
      </c>
      <c r="C532" s="70" t="s">
        <v>79</v>
      </c>
      <c r="D532" s="71">
        <v>4.95</v>
      </c>
      <c r="E532" s="71">
        <v>4.95</v>
      </c>
      <c r="F532" s="71">
        <v>4.95</v>
      </c>
      <c r="G532" s="71">
        <v>4.95</v>
      </c>
      <c r="H532" s="71">
        <v>4.95</v>
      </c>
      <c r="I532" s="71">
        <v>4.95</v>
      </c>
      <c r="J532" s="71">
        <v>4.95</v>
      </c>
      <c r="K532" s="71">
        <v>4.95</v>
      </c>
      <c r="L532" s="71">
        <v>4.95</v>
      </c>
      <c r="M532" s="71">
        <v>4.95</v>
      </c>
      <c r="N532" s="71">
        <v>4.95</v>
      </c>
      <c r="O532" s="71">
        <v>4.95</v>
      </c>
      <c r="P532" s="71">
        <v>4.95</v>
      </c>
      <c r="Q532" s="71">
        <v>4.95</v>
      </c>
      <c r="R532" s="71">
        <v>4.95</v>
      </c>
      <c r="S532" s="71">
        <v>4.95</v>
      </c>
      <c r="T532" s="71">
        <v>4.95</v>
      </c>
      <c r="U532" s="71">
        <v>4.95</v>
      </c>
      <c r="V532" s="71">
        <v>4.95</v>
      </c>
      <c r="W532" s="71">
        <v>4.95</v>
      </c>
      <c r="X532" s="71">
        <v>4.95</v>
      </c>
      <c r="Y532" s="71">
        <v>4.95</v>
      </c>
      <c r="Z532" s="71">
        <v>4.95</v>
      </c>
      <c r="AA532" s="71">
        <v>4.95</v>
      </c>
    </row>
    <row r="533" spans="1:27" ht="12.75" hidden="1" customHeight="1" outlineLevel="1" x14ac:dyDescent="0.2">
      <c r="A533" s="163" t="s">
        <v>2171</v>
      </c>
      <c r="B533" s="94" t="s">
        <v>81</v>
      </c>
      <c r="C533" s="70" t="s">
        <v>79</v>
      </c>
      <c r="D533" s="71">
        <f>$D$11</f>
        <v>330.69</v>
      </c>
      <c r="E533" s="71">
        <f t="shared" ref="E533:AA533" si="308">$D$11</f>
        <v>330.69</v>
      </c>
      <c r="F533" s="71">
        <f t="shared" si="308"/>
        <v>330.69</v>
      </c>
      <c r="G533" s="71">
        <f t="shared" si="308"/>
        <v>330.69</v>
      </c>
      <c r="H533" s="71">
        <f t="shared" si="308"/>
        <v>330.69</v>
      </c>
      <c r="I533" s="71">
        <f t="shared" si="308"/>
        <v>330.69</v>
      </c>
      <c r="J533" s="71">
        <f t="shared" si="308"/>
        <v>330.69</v>
      </c>
      <c r="K533" s="71">
        <f t="shared" si="308"/>
        <v>330.69</v>
      </c>
      <c r="L533" s="71">
        <f t="shared" si="308"/>
        <v>330.69</v>
      </c>
      <c r="M533" s="71">
        <f t="shared" si="308"/>
        <v>330.69</v>
      </c>
      <c r="N533" s="71">
        <f t="shared" si="308"/>
        <v>330.69</v>
      </c>
      <c r="O533" s="71">
        <f t="shared" si="308"/>
        <v>330.69</v>
      </c>
      <c r="P533" s="71">
        <f t="shared" si="308"/>
        <v>330.69</v>
      </c>
      <c r="Q533" s="71">
        <f t="shared" si="308"/>
        <v>330.69</v>
      </c>
      <c r="R533" s="71">
        <f t="shared" si="308"/>
        <v>330.69</v>
      </c>
      <c r="S533" s="71">
        <f t="shared" si="308"/>
        <v>330.69</v>
      </c>
      <c r="T533" s="71">
        <f t="shared" si="308"/>
        <v>330.69</v>
      </c>
      <c r="U533" s="71">
        <f t="shared" si="308"/>
        <v>330.69</v>
      </c>
      <c r="V533" s="71">
        <f t="shared" si="308"/>
        <v>330.69</v>
      </c>
      <c r="W533" s="71">
        <f t="shared" si="308"/>
        <v>330.69</v>
      </c>
      <c r="X533" s="71">
        <f t="shared" si="308"/>
        <v>330.69</v>
      </c>
      <c r="Y533" s="71">
        <f t="shared" si="308"/>
        <v>330.69</v>
      </c>
      <c r="Z533" s="71">
        <f t="shared" si="308"/>
        <v>330.69</v>
      </c>
      <c r="AA533" s="71">
        <f t="shared" si="308"/>
        <v>330.69</v>
      </c>
    </row>
    <row r="534" spans="1:27" collapsed="1" x14ac:dyDescent="0.2">
      <c r="A534" s="162" t="s">
        <v>2172</v>
      </c>
      <c r="B534" s="54" t="str">
        <f>"11"&amp;"."&amp;$B$800&amp;"."&amp;$B$801</f>
        <v>11.05.2023</v>
      </c>
      <c r="C534" s="134" t="s">
        <v>76</v>
      </c>
      <c r="D534" s="135">
        <f>ROUND(((D535+D536+D538+D537)/1000),5)</f>
        <v>5.1048499999999999</v>
      </c>
      <c r="E534" s="135">
        <f>ROUND(((E535+E536+E538+E537)/1000),5)</f>
        <v>4.9693800000000001</v>
      </c>
      <c r="F534" s="135">
        <f>ROUND(((F535+F536+F538+F537)/1000),5)</f>
        <v>4.9229700000000003</v>
      </c>
      <c r="G534" s="135">
        <f t="shared" ref="G534:AA534" si="309">ROUND(((G535+G536+G538+G537)/1000),5)</f>
        <v>4.8787000000000003</v>
      </c>
      <c r="H534" s="135">
        <f t="shared" si="309"/>
        <v>4.8973500000000003</v>
      </c>
      <c r="I534" s="135">
        <f t="shared" si="309"/>
        <v>4.9699099999999996</v>
      </c>
      <c r="J534" s="135">
        <f t="shared" si="309"/>
        <v>5.1261700000000001</v>
      </c>
      <c r="K534" s="135">
        <f t="shared" si="309"/>
        <v>5.3336399999999999</v>
      </c>
      <c r="L534" s="135">
        <f t="shared" si="309"/>
        <v>5.6004300000000002</v>
      </c>
      <c r="M534" s="135">
        <f t="shared" si="309"/>
        <v>5.7065400000000004</v>
      </c>
      <c r="N534" s="135">
        <f t="shared" si="309"/>
        <v>5.7208399999999999</v>
      </c>
      <c r="O534" s="135">
        <f t="shared" si="309"/>
        <v>5.7493999999999996</v>
      </c>
      <c r="P534" s="135">
        <f t="shared" si="309"/>
        <v>5.7608499999999996</v>
      </c>
      <c r="Q534" s="135">
        <f t="shared" si="309"/>
        <v>5.7622999999999998</v>
      </c>
      <c r="R534" s="135">
        <f t="shared" si="309"/>
        <v>5.7433699999999996</v>
      </c>
      <c r="S534" s="135">
        <f t="shared" si="309"/>
        <v>5.6612600000000004</v>
      </c>
      <c r="T534" s="135">
        <f t="shared" si="309"/>
        <v>5.61883</v>
      </c>
      <c r="U534" s="135">
        <f t="shared" si="309"/>
        <v>5.5786199999999999</v>
      </c>
      <c r="V534" s="135">
        <f t="shared" si="309"/>
        <v>5.5878100000000002</v>
      </c>
      <c r="W534" s="135">
        <f t="shared" si="309"/>
        <v>5.6037100000000004</v>
      </c>
      <c r="X534" s="135">
        <f t="shared" si="309"/>
        <v>5.6637000000000004</v>
      </c>
      <c r="Y534" s="135">
        <f t="shared" si="309"/>
        <v>5.6860299999999997</v>
      </c>
      <c r="Z534" s="135">
        <f t="shared" si="309"/>
        <v>5.5195400000000001</v>
      </c>
      <c r="AA534" s="135">
        <f t="shared" si="309"/>
        <v>5.2348400000000002</v>
      </c>
    </row>
    <row r="535" spans="1:27" ht="12.75" hidden="1" customHeight="1" outlineLevel="1" x14ac:dyDescent="0.2">
      <c r="A535" s="163" t="s">
        <v>2173</v>
      </c>
      <c r="B535" s="94" t="s">
        <v>238</v>
      </c>
      <c r="C535" s="70" t="s">
        <v>79</v>
      </c>
      <c r="D535" s="71">
        <v>1209.44</v>
      </c>
      <c r="E535" s="71">
        <v>1073.97</v>
      </c>
      <c r="F535" s="71">
        <v>1027.56</v>
      </c>
      <c r="G535" s="71">
        <v>983.29</v>
      </c>
      <c r="H535" s="71">
        <v>1001.94</v>
      </c>
      <c r="I535" s="71">
        <v>1074.5</v>
      </c>
      <c r="J535" s="71">
        <v>1230.76</v>
      </c>
      <c r="K535" s="71">
        <v>1438.23</v>
      </c>
      <c r="L535" s="71">
        <v>1705.02</v>
      </c>
      <c r="M535" s="71">
        <v>1811.13</v>
      </c>
      <c r="N535" s="71">
        <v>1825.43</v>
      </c>
      <c r="O535" s="71">
        <v>1853.99</v>
      </c>
      <c r="P535" s="71">
        <v>1865.44</v>
      </c>
      <c r="Q535" s="71">
        <v>1866.89</v>
      </c>
      <c r="R535" s="71">
        <v>1847.96</v>
      </c>
      <c r="S535" s="71">
        <v>1765.85</v>
      </c>
      <c r="T535" s="71">
        <v>1723.42</v>
      </c>
      <c r="U535" s="71">
        <v>1683.21</v>
      </c>
      <c r="V535" s="71">
        <v>1692.4</v>
      </c>
      <c r="W535" s="71">
        <v>1708.3</v>
      </c>
      <c r="X535" s="71">
        <v>1768.29</v>
      </c>
      <c r="Y535" s="71">
        <v>1790.62</v>
      </c>
      <c r="Z535" s="71">
        <v>1624.13</v>
      </c>
      <c r="AA535" s="71">
        <v>1339.43</v>
      </c>
    </row>
    <row r="536" spans="1:27" ht="12.75" hidden="1" customHeight="1" outlineLevel="1" x14ac:dyDescent="0.2">
      <c r="A536" s="163" t="s">
        <v>2174</v>
      </c>
      <c r="B536" s="94" t="s">
        <v>90</v>
      </c>
      <c r="C536" s="70" t="s">
        <v>79</v>
      </c>
      <c r="D536" s="71">
        <f>$D$486</f>
        <v>3559.77</v>
      </c>
      <c r="E536" s="71">
        <f t="shared" ref="E536:AA536" si="310">$D$486</f>
        <v>3559.77</v>
      </c>
      <c r="F536" s="71">
        <f t="shared" si="310"/>
        <v>3559.77</v>
      </c>
      <c r="G536" s="71">
        <f t="shared" si="310"/>
        <v>3559.77</v>
      </c>
      <c r="H536" s="71">
        <f t="shared" si="310"/>
        <v>3559.77</v>
      </c>
      <c r="I536" s="71">
        <f t="shared" si="310"/>
        <v>3559.77</v>
      </c>
      <c r="J536" s="71">
        <f t="shared" si="310"/>
        <v>3559.77</v>
      </c>
      <c r="K536" s="71">
        <f t="shared" si="310"/>
        <v>3559.77</v>
      </c>
      <c r="L536" s="71">
        <f t="shared" si="310"/>
        <v>3559.77</v>
      </c>
      <c r="M536" s="71">
        <f t="shared" si="310"/>
        <v>3559.77</v>
      </c>
      <c r="N536" s="71">
        <f t="shared" si="310"/>
        <v>3559.77</v>
      </c>
      <c r="O536" s="71">
        <f t="shared" si="310"/>
        <v>3559.77</v>
      </c>
      <c r="P536" s="71">
        <f t="shared" si="310"/>
        <v>3559.77</v>
      </c>
      <c r="Q536" s="71">
        <f t="shared" si="310"/>
        <v>3559.77</v>
      </c>
      <c r="R536" s="71">
        <f t="shared" si="310"/>
        <v>3559.77</v>
      </c>
      <c r="S536" s="71">
        <f t="shared" si="310"/>
        <v>3559.77</v>
      </c>
      <c r="T536" s="71">
        <f t="shared" si="310"/>
        <v>3559.77</v>
      </c>
      <c r="U536" s="71">
        <f t="shared" si="310"/>
        <v>3559.77</v>
      </c>
      <c r="V536" s="71">
        <f t="shared" si="310"/>
        <v>3559.77</v>
      </c>
      <c r="W536" s="71">
        <f t="shared" si="310"/>
        <v>3559.77</v>
      </c>
      <c r="X536" s="71">
        <f t="shared" si="310"/>
        <v>3559.77</v>
      </c>
      <c r="Y536" s="71">
        <f t="shared" si="310"/>
        <v>3559.77</v>
      </c>
      <c r="Z536" s="71">
        <f t="shared" si="310"/>
        <v>3559.77</v>
      </c>
      <c r="AA536" s="71">
        <f t="shared" si="310"/>
        <v>3559.77</v>
      </c>
    </row>
    <row r="537" spans="1:27" ht="12.75" hidden="1" customHeight="1" outlineLevel="1" x14ac:dyDescent="0.2">
      <c r="A537" s="163" t="s">
        <v>2175</v>
      </c>
      <c r="B537" s="94" t="s">
        <v>83</v>
      </c>
      <c r="C537" s="70" t="s">
        <v>79</v>
      </c>
      <c r="D537" s="71">
        <v>4.95</v>
      </c>
      <c r="E537" s="71">
        <v>4.95</v>
      </c>
      <c r="F537" s="71">
        <v>4.95</v>
      </c>
      <c r="G537" s="71">
        <v>4.95</v>
      </c>
      <c r="H537" s="71">
        <v>4.95</v>
      </c>
      <c r="I537" s="71">
        <v>4.95</v>
      </c>
      <c r="J537" s="71">
        <v>4.95</v>
      </c>
      <c r="K537" s="71">
        <v>4.95</v>
      </c>
      <c r="L537" s="71">
        <v>4.95</v>
      </c>
      <c r="M537" s="71">
        <v>4.95</v>
      </c>
      <c r="N537" s="71">
        <v>4.95</v>
      </c>
      <c r="O537" s="71">
        <v>4.95</v>
      </c>
      <c r="P537" s="71">
        <v>4.95</v>
      </c>
      <c r="Q537" s="71">
        <v>4.95</v>
      </c>
      <c r="R537" s="71">
        <v>4.95</v>
      </c>
      <c r="S537" s="71">
        <v>4.95</v>
      </c>
      <c r="T537" s="71">
        <v>4.95</v>
      </c>
      <c r="U537" s="71">
        <v>4.95</v>
      </c>
      <c r="V537" s="71">
        <v>4.95</v>
      </c>
      <c r="W537" s="71">
        <v>4.95</v>
      </c>
      <c r="X537" s="71">
        <v>4.95</v>
      </c>
      <c r="Y537" s="71">
        <v>4.95</v>
      </c>
      <c r="Z537" s="71">
        <v>4.95</v>
      </c>
      <c r="AA537" s="71">
        <v>4.95</v>
      </c>
    </row>
    <row r="538" spans="1:27" ht="12.75" hidden="1" customHeight="1" outlineLevel="1" x14ac:dyDescent="0.2">
      <c r="A538" s="163" t="s">
        <v>2176</v>
      </c>
      <c r="B538" s="94" t="s">
        <v>81</v>
      </c>
      <c r="C538" s="70" t="s">
        <v>79</v>
      </c>
      <c r="D538" s="71">
        <f>$D$11</f>
        <v>330.69</v>
      </c>
      <c r="E538" s="71">
        <f t="shared" ref="E538:AA538" si="311">$D$11</f>
        <v>330.69</v>
      </c>
      <c r="F538" s="71">
        <f t="shared" si="311"/>
        <v>330.69</v>
      </c>
      <c r="G538" s="71">
        <f t="shared" si="311"/>
        <v>330.69</v>
      </c>
      <c r="H538" s="71">
        <f t="shared" si="311"/>
        <v>330.69</v>
      </c>
      <c r="I538" s="71">
        <f t="shared" si="311"/>
        <v>330.69</v>
      </c>
      <c r="J538" s="71">
        <f t="shared" si="311"/>
        <v>330.69</v>
      </c>
      <c r="K538" s="71">
        <f t="shared" si="311"/>
        <v>330.69</v>
      </c>
      <c r="L538" s="71">
        <f t="shared" si="311"/>
        <v>330.69</v>
      </c>
      <c r="M538" s="71">
        <f t="shared" si="311"/>
        <v>330.69</v>
      </c>
      <c r="N538" s="71">
        <f t="shared" si="311"/>
        <v>330.69</v>
      </c>
      <c r="O538" s="71">
        <f t="shared" si="311"/>
        <v>330.69</v>
      </c>
      <c r="P538" s="71">
        <f t="shared" si="311"/>
        <v>330.69</v>
      </c>
      <c r="Q538" s="71">
        <f t="shared" si="311"/>
        <v>330.69</v>
      </c>
      <c r="R538" s="71">
        <f t="shared" si="311"/>
        <v>330.69</v>
      </c>
      <c r="S538" s="71">
        <f t="shared" si="311"/>
        <v>330.69</v>
      </c>
      <c r="T538" s="71">
        <f t="shared" si="311"/>
        <v>330.69</v>
      </c>
      <c r="U538" s="71">
        <f t="shared" si="311"/>
        <v>330.69</v>
      </c>
      <c r="V538" s="71">
        <f t="shared" si="311"/>
        <v>330.69</v>
      </c>
      <c r="W538" s="71">
        <f t="shared" si="311"/>
        <v>330.69</v>
      </c>
      <c r="X538" s="71">
        <f t="shared" si="311"/>
        <v>330.69</v>
      </c>
      <c r="Y538" s="71">
        <f t="shared" si="311"/>
        <v>330.69</v>
      </c>
      <c r="Z538" s="71">
        <f t="shared" si="311"/>
        <v>330.69</v>
      </c>
      <c r="AA538" s="71">
        <f t="shared" si="311"/>
        <v>330.69</v>
      </c>
    </row>
    <row r="539" spans="1:27" collapsed="1" x14ac:dyDescent="0.2">
      <c r="A539" s="162" t="s">
        <v>2177</v>
      </c>
      <c r="B539" s="54" t="str">
        <f>"12"&amp;"."&amp;$B$800&amp;"."&amp;$B$801</f>
        <v>12.05.2023</v>
      </c>
      <c r="C539" s="134" t="s">
        <v>76</v>
      </c>
      <c r="D539" s="135">
        <f>ROUND(((D540+D541+D543+D542)/1000),5)</f>
        <v>5.0893100000000002</v>
      </c>
      <c r="E539" s="135">
        <f>ROUND(((E540+E541+E543+E542)/1000),5)</f>
        <v>4.96319</v>
      </c>
      <c r="F539" s="135">
        <f>ROUND(((F540+F541+F543+F542)/1000),5)</f>
        <v>4.8946100000000001</v>
      </c>
      <c r="G539" s="135">
        <f t="shared" ref="G539:AA539" si="312">ROUND(((G540+G541+G543+G542)/1000),5)</f>
        <v>4.8404600000000002</v>
      </c>
      <c r="H539" s="135">
        <f t="shared" si="312"/>
        <v>4.9239899999999999</v>
      </c>
      <c r="I539" s="135">
        <f t="shared" si="312"/>
        <v>4.9732200000000004</v>
      </c>
      <c r="J539" s="135">
        <f t="shared" si="312"/>
        <v>5.1696099999999996</v>
      </c>
      <c r="K539" s="135">
        <f t="shared" si="312"/>
        <v>5.3981300000000001</v>
      </c>
      <c r="L539" s="135">
        <f t="shared" si="312"/>
        <v>5.6355500000000003</v>
      </c>
      <c r="M539" s="135">
        <f t="shared" si="312"/>
        <v>5.7485900000000001</v>
      </c>
      <c r="N539" s="135">
        <f t="shared" si="312"/>
        <v>5.7578899999999997</v>
      </c>
      <c r="O539" s="135">
        <f t="shared" si="312"/>
        <v>5.7615800000000004</v>
      </c>
      <c r="P539" s="135">
        <f t="shared" si="312"/>
        <v>5.7607699999999999</v>
      </c>
      <c r="Q539" s="135">
        <f t="shared" si="312"/>
        <v>5.7699600000000002</v>
      </c>
      <c r="R539" s="135">
        <f t="shared" si="312"/>
        <v>5.76736</v>
      </c>
      <c r="S539" s="135">
        <f t="shared" si="312"/>
        <v>5.7596400000000001</v>
      </c>
      <c r="T539" s="135">
        <f t="shared" si="312"/>
        <v>5.7518700000000003</v>
      </c>
      <c r="U539" s="135">
        <f t="shared" si="312"/>
        <v>5.7434599999999998</v>
      </c>
      <c r="V539" s="135">
        <f t="shared" si="312"/>
        <v>5.7223699999999997</v>
      </c>
      <c r="W539" s="135">
        <f t="shared" si="312"/>
        <v>5.6377800000000002</v>
      </c>
      <c r="X539" s="135">
        <f t="shared" si="312"/>
        <v>5.7072500000000002</v>
      </c>
      <c r="Y539" s="135">
        <f t="shared" si="312"/>
        <v>5.7821300000000004</v>
      </c>
      <c r="Z539" s="135">
        <f t="shared" si="312"/>
        <v>5.64236</v>
      </c>
      <c r="AA539" s="135">
        <f t="shared" si="312"/>
        <v>5.4941300000000002</v>
      </c>
    </row>
    <row r="540" spans="1:27" ht="12.75" hidden="1" customHeight="1" outlineLevel="1" x14ac:dyDescent="0.2">
      <c r="A540" s="163" t="s">
        <v>2178</v>
      </c>
      <c r="B540" s="94" t="s">
        <v>238</v>
      </c>
      <c r="C540" s="70" t="s">
        <v>79</v>
      </c>
      <c r="D540" s="71">
        <v>1193.9000000000001</v>
      </c>
      <c r="E540" s="71">
        <v>1067.78</v>
      </c>
      <c r="F540" s="71">
        <v>999.2</v>
      </c>
      <c r="G540" s="71">
        <v>945.05</v>
      </c>
      <c r="H540" s="71">
        <v>1028.58</v>
      </c>
      <c r="I540" s="71">
        <v>1077.81</v>
      </c>
      <c r="J540" s="71">
        <v>1274.2</v>
      </c>
      <c r="K540" s="71">
        <v>1502.72</v>
      </c>
      <c r="L540" s="71">
        <v>1740.14</v>
      </c>
      <c r="M540" s="71">
        <v>1853.18</v>
      </c>
      <c r="N540" s="71">
        <v>1862.48</v>
      </c>
      <c r="O540" s="71">
        <v>1866.17</v>
      </c>
      <c r="P540" s="71">
        <v>1865.36</v>
      </c>
      <c r="Q540" s="71">
        <v>1874.55</v>
      </c>
      <c r="R540" s="71">
        <v>1871.95</v>
      </c>
      <c r="S540" s="71">
        <v>1864.23</v>
      </c>
      <c r="T540" s="71">
        <v>1856.46</v>
      </c>
      <c r="U540" s="71">
        <v>1848.05</v>
      </c>
      <c r="V540" s="71">
        <v>1826.96</v>
      </c>
      <c r="W540" s="71">
        <v>1742.37</v>
      </c>
      <c r="X540" s="71">
        <v>1811.84</v>
      </c>
      <c r="Y540" s="71">
        <v>1886.72</v>
      </c>
      <c r="Z540" s="71">
        <v>1746.95</v>
      </c>
      <c r="AA540" s="71">
        <v>1598.72</v>
      </c>
    </row>
    <row r="541" spans="1:27" ht="12.75" hidden="1" customHeight="1" outlineLevel="1" x14ac:dyDescent="0.2">
      <c r="A541" s="163" t="s">
        <v>2179</v>
      </c>
      <c r="B541" s="94" t="s">
        <v>90</v>
      </c>
      <c r="C541" s="70" t="s">
        <v>79</v>
      </c>
      <c r="D541" s="71">
        <f>$D$486</f>
        <v>3559.77</v>
      </c>
      <c r="E541" s="71">
        <f t="shared" ref="E541:AA541" si="313">$D$486</f>
        <v>3559.77</v>
      </c>
      <c r="F541" s="71">
        <f t="shared" si="313"/>
        <v>3559.77</v>
      </c>
      <c r="G541" s="71">
        <f t="shared" si="313"/>
        <v>3559.77</v>
      </c>
      <c r="H541" s="71">
        <f t="shared" si="313"/>
        <v>3559.77</v>
      </c>
      <c r="I541" s="71">
        <f t="shared" si="313"/>
        <v>3559.77</v>
      </c>
      <c r="J541" s="71">
        <f t="shared" si="313"/>
        <v>3559.77</v>
      </c>
      <c r="K541" s="71">
        <f t="shared" si="313"/>
        <v>3559.77</v>
      </c>
      <c r="L541" s="71">
        <f t="shared" si="313"/>
        <v>3559.77</v>
      </c>
      <c r="M541" s="71">
        <f t="shared" si="313"/>
        <v>3559.77</v>
      </c>
      <c r="N541" s="71">
        <f t="shared" si="313"/>
        <v>3559.77</v>
      </c>
      <c r="O541" s="71">
        <f t="shared" si="313"/>
        <v>3559.77</v>
      </c>
      <c r="P541" s="71">
        <f t="shared" si="313"/>
        <v>3559.77</v>
      </c>
      <c r="Q541" s="71">
        <f t="shared" si="313"/>
        <v>3559.77</v>
      </c>
      <c r="R541" s="71">
        <f t="shared" si="313"/>
        <v>3559.77</v>
      </c>
      <c r="S541" s="71">
        <f t="shared" si="313"/>
        <v>3559.77</v>
      </c>
      <c r="T541" s="71">
        <f t="shared" si="313"/>
        <v>3559.77</v>
      </c>
      <c r="U541" s="71">
        <f t="shared" si="313"/>
        <v>3559.77</v>
      </c>
      <c r="V541" s="71">
        <f t="shared" si="313"/>
        <v>3559.77</v>
      </c>
      <c r="W541" s="71">
        <f t="shared" si="313"/>
        <v>3559.77</v>
      </c>
      <c r="X541" s="71">
        <f t="shared" si="313"/>
        <v>3559.77</v>
      </c>
      <c r="Y541" s="71">
        <f t="shared" si="313"/>
        <v>3559.77</v>
      </c>
      <c r="Z541" s="71">
        <f t="shared" si="313"/>
        <v>3559.77</v>
      </c>
      <c r="AA541" s="71">
        <f t="shared" si="313"/>
        <v>3559.77</v>
      </c>
    </row>
    <row r="542" spans="1:27" ht="12.75" hidden="1" customHeight="1" outlineLevel="1" x14ac:dyDescent="0.2">
      <c r="A542" s="163" t="s">
        <v>2180</v>
      </c>
      <c r="B542" s="94" t="s">
        <v>83</v>
      </c>
      <c r="C542" s="70" t="s">
        <v>79</v>
      </c>
      <c r="D542" s="71">
        <v>4.95</v>
      </c>
      <c r="E542" s="71">
        <v>4.95</v>
      </c>
      <c r="F542" s="71">
        <v>4.95</v>
      </c>
      <c r="G542" s="71">
        <v>4.95</v>
      </c>
      <c r="H542" s="71">
        <v>4.95</v>
      </c>
      <c r="I542" s="71">
        <v>4.95</v>
      </c>
      <c r="J542" s="71">
        <v>4.95</v>
      </c>
      <c r="K542" s="71">
        <v>4.95</v>
      </c>
      <c r="L542" s="71">
        <v>4.95</v>
      </c>
      <c r="M542" s="71">
        <v>4.95</v>
      </c>
      <c r="N542" s="71">
        <v>4.95</v>
      </c>
      <c r="O542" s="71">
        <v>4.95</v>
      </c>
      <c r="P542" s="71">
        <v>4.95</v>
      </c>
      <c r="Q542" s="71">
        <v>4.95</v>
      </c>
      <c r="R542" s="71">
        <v>4.95</v>
      </c>
      <c r="S542" s="71">
        <v>4.95</v>
      </c>
      <c r="T542" s="71">
        <v>4.95</v>
      </c>
      <c r="U542" s="71">
        <v>4.95</v>
      </c>
      <c r="V542" s="71">
        <v>4.95</v>
      </c>
      <c r="W542" s="71">
        <v>4.95</v>
      </c>
      <c r="X542" s="71">
        <v>4.95</v>
      </c>
      <c r="Y542" s="71">
        <v>4.95</v>
      </c>
      <c r="Z542" s="71">
        <v>4.95</v>
      </c>
      <c r="AA542" s="71">
        <v>4.95</v>
      </c>
    </row>
    <row r="543" spans="1:27" ht="12.75" hidden="1" customHeight="1" outlineLevel="1" x14ac:dyDescent="0.2">
      <c r="A543" s="163" t="s">
        <v>2181</v>
      </c>
      <c r="B543" s="94" t="s">
        <v>81</v>
      </c>
      <c r="C543" s="70" t="s">
        <v>79</v>
      </c>
      <c r="D543" s="71">
        <f>$D$11</f>
        <v>330.69</v>
      </c>
      <c r="E543" s="71">
        <f t="shared" ref="E543:AA543" si="314">$D$11</f>
        <v>330.69</v>
      </c>
      <c r="F543" s="71">
        <f t="shared" si="314"/>
        <v>330.69</v>
      </c>
      <c r="G543" s="71">
        <f t="shared" si="314"/>
        <v>330.69</v>
      </c>
      <c r="H543" s="71">
        <f t="shared" si="314"/>
        <v>330.69</v>
      </c>
      <c r="I543" s="71">
        <f t="shared" si="314"/>
        <v>330.69</v>
      </c>
      <c r="J543" s="71">
        <f t="shared" si="314"/>
        <v>330.69</v>
      </c>
      <c r="K543" s="71">
        <f t="shared" si="314"/>
        <v>330.69</v>
      </c>
      <c r="L543" s="71">
        <f t="shared" si="314"/>
        <v>330.69</v>
      </c>
      <c r="M543" s="71">
        <f t="shared" si="314"/>
        <v>330.69</v>
      </c>
      <c r="N543" s="71">
        <f t="shared" si="314"/>
        <v>330.69</v>
      </c>
      <c r="O543" s="71">
        <f t="shared" si="314"/>
        <v>330.69</v>
      </c>
      <c r="P543" s="71">
        <f t="shared" si="314"/>
        <v>330.69</v>
      </c>
      <c r="Q543" s="71">
        <f t="shared" si="314"/>
        <v>330.69</v>
      </c>
      <c r="R543" s="71">
        <f t="shared" si="314"/>
        <v>330.69</v>
      </c>
      <c r="S543" s="71">
        <f t="shared" si="314"/>
        <v>330.69</v>
      </c>
      <c r="T543" s="71">
        <f t="shared" si="314"/>
        <v>330.69</v>
      </c>
      <c r="U543" s="71">
        <f t="shared" si="314"/>
        <v>330.69</v>
      </c>
      <c r="V543" s="71">
        <f t="shared" si="314"/>
        <v>330.69</v>
      </c>
      <c r="W543" s="71">
        <f t="shared" si="314"/>
        <v>330.69</v>
      </c>
      <c r="X543" s="71">
        <f t="shared" si="314"/>
        <v>330.69</v>
      </c>
      <c r="Y543" s="71">
        <f t="shared" si="314"/>
        <v>330.69</v>
      </c>
      <c r="Z543" s="71">
        <f t="shared" si="314"/>
        <v>330.69</v>
      </c>
      <c r="AA543" s="71">
        <f t="shared" si="314"/>
        <v>330.69</v>
      </c>
    </row>
    <row r="544" spans="1:27" collapsed="1" x14ac:dyDescent="0.2">
      <c r="A544" s="162" t="s">
        <v>2182</v>
      </c>
      <c r="B544" s="54" t="str">
        <f>"13"&amp;"."&amp;$B$800&amp;"."&amp;$B$801</f>
        <v>13.05.2023</v>
      </c>
      <c r="C544" s="134" t="s">
        <v>76</v>
      </c>
      <c r="D544" s="135">
        <f>ROUND(((D545+D546+D548+D547)/1000),5)</f>
        <v>5.4176799999999998</v>
      </c>
      <c r="E544" s="135">
        <f>ROUND(((E545+E546+E548+E547)/1000),5)</f>
        <v>5.1508799999999999</v>
      </c>
      <c r="F544" s="135">
        <f>ROUND(((F545+F546+F548+F547)/1000),5)</f>
        <v>5.0106200000000003</v>
      </c>
      <c r="G544" s="135">
        <f t="shared" ref="G544:AA544" si="315">ROUND(((G545+G546+G548+G547)/1000),5)</f>
        <v>4.9751700000000003</v>
      </c>
      <c r="H544" s="135">
        <f t="shared" si="315"/>
        <v>4.9704199999999998</v>
      </c>
      <c r="I544" s="135">
        <f t="shared" si="315"/>
        <v>4.97438</v>
      </c>
      <c r="J544" s="135">
        <f t="shared" si="315"/>
        <v>5.1005099999999999</v>
      </c>
      <c r="K544" s="135">
        <f t="shared" si="315"/>
        <v>5.2804700000000002</v>
      </c>
      <c r="L544" s="135">
        <f t="shared" si="315"/>
        <v>5.4749400000000001</v>
      </c>
      <c r="M544" s="135">
        <f t="shared" si="315"/>
        <v>5.7541599999999997</v>
      </c>
      <c r="N544" s="135">
        <f t="shared" si="315"/>
        <v>5.78559</v>
      </c>
      <c r="O544" s="135">
        <f t="shared" si="315"/>
        <v>5.7879100000000001</v>
      </c>
      <c r="P544" s="135">
        <f t="shared" si="315"/>
        <v>5.77529</v>
      </c>
      <c r="Q544" s="135">
        <f t="shared" si="315"/>
        <v>5.7721900000000002</v>
      </c>
      <c r="R544" s="135">
        <f t="shared" si="315"/>
        <v>5.7680699999999998</v>
      </c>
      <c r="S544" s="135">
        <f t="shared" si="315"/>
        <v>5.7534099999999997</v>
      </c>
      <c r="T544" s="135">
        <f t="shared" si="315"/>
        <v>5.6993299999999998</v>
      </c>
      <c r="U544" s="135">
        <f t="shared" si="315"/>
        <v>5.7868500000000003</v>
      </c>
      <c r="V544" s="135">
        <f t="shared" si="315"/>
        <v>5.8339299999999996</v>
      </c>
      <c r="W544" s="135">
        <f t="shared" si="315"/>
        <v>5.86944</v>
      </c>
      <c r="X544" s="135">
        <f t="shared" si="315"/>
        <v>6.0359499999999997</v>
      </c>
      <c r="Y544" s="135">
        <f t="shared" si="315"/>
        <v>6.0408600000000003</v>
      </c>
      <c r="Z544" s="135">
        <f t="shared" si="315"/>
        <v>5.8201000000000001</v>
      </c>
      <c r="AA544" s="135">
        <f t="shared" si="315"/>
        <v>5.4916499999999999</v>
      </c>
    </row>
    <row r="545" spans="1:27" ht="12.75" hidden="1" customHeight="1" outlineLevel="1" x14ac:dyDescent="0.2">
      <c r="A545" s="163" t="s">
        <v>2183</v>
      </c>
      <c r="B545" s="94" t="s">
        <v>238</v>
      </c>
      <c r="C545" s="70" t="s">
        <v>79</v>
      </c>
      <c r="D545" s="71">
        <v>1522.27</v>
      </c>
      <c r="E545" s="71">
        <v>1255.47</v>
      </c>
      <c r="F545" s="71">
        <v>1115.21</v>
      </c>
      <c r="G545" s="71">
        <v>1079.76</v>
      </c>
      <c r="H545" s="71">
        <v>1075.01</v>
      </c>
      <c r="I545" s="71">
        <v>1078.97</v>
      </c>
      <c r="J545" s="71">
        <v>1205.0999999999999</v>
      </c>
      <c r="K545" s="71">
        <v>1385.06</v>
      </c>
      <c r="L545" s="71">
        <v>1579.53</v>
      </c>
      <c r="M545" s="71">
        <v>1858.75</v>
      </c>
      <c r="N545" s="71">
        <v>1890.18</v>
      </c>
      <c r="O545" s="71">
        <v>1892.5</v>
      </c>
      <c r="P545" s="71">
        <v>1879.88</v>
      </c>
      <c r="Q545" s="71">
        <v>1876.78</v>
      </c>
      <c r="R545" s="71">
        <v>1872.66</v>
      </c>
      <c r="S545" s="71">
        <v>1858</v>
      </c>
      <c r="T545" s="71">
        <v>1803.92</v>
      </c>
      <c r="U545" s="71">
        <v>1891.44</v>
      </c>
      <c r="V545" s="71">
        <v>1938.52</v>
      </c>
      <c r="W545" s="71">
        <v>1974.03</v>
      </c>
      <c r="X545" s="71">
        <v>2140.54</v>
      </c>
      <c r="Y545" s="71">
        <v>2145.4499999999998</v>
      </c>
      <c r="Z545" s="71">
        <v>1924.69</v>
      </c>
      <c r="AA545" s="71">
        <v>1596.24</v>
      </c>
    </row>
    <row r="546" spans="1:27" ht="12.75" hidden="1" customHeight="1" outlineLevel="1" x14ac:dyDescent="0.2">
      <c r="A546" s="163" t="s">
        <v>2184</v>
      </c>
      <c r="B546" s="94" t="s">
        <v>90</v>
      </c>
      <c r="C546" s="70" t="s">
        <v>79</v>
      </c>
      <c r="D546" s="71">
        <f>$D$486</f>
        <v>3559.77</v>
      </c>
      <c r="E546" s="71">
        <f t="shared" ref="E546:AA546" si="316">$D$486</f>
        <v>3559.77</v>
      </c>
      <c r="F546" s="71">
        <f t="shared" si="316"/>
        <v>3559.77</v>
      </c>
      <c r="G546" s="71">
        <f t="shared" si="316"/>
        <v>3559.77</v>
      </c>
      <c r="H546" s="71">
        <f t="shared" si="316"/>
        <v>3559.77</v>
      </c>
      <c r="I546" s="71">
        <f t="shared" si="316"/>
        <v>3559.77</v>
      </c>
      <c r="J546" s="71">
        <f t="shared" si="316"/>
        <v>3559.77</v>
      </c>
      <c r="K546" s="71">
        <f t="shared" si="316"/>
        <v>3559.77</v>
      </c>
      <c r="L546" s="71">
        <f t="shared" si="316"/>
        <v>3559.77</v>
      </c>
      <c r="M546" s="71">
        <f t="shared" si="316"/>
        <v>3559.77</v>
      </c>
      <c r="N546" s="71">
        <f t="shared" si="316"/>
        <v>3559.77</v>
      </c>
      <c r="O546" s="71">
        <f t="shared" si="316"/>
        <v>3559.77</v>
      </c>
      <c r="P546" s="71">
        <f t="shared" si="316"/>
        <v>3559.77</v>
      </c>
      <c r="Q546" s="71">
        <f t="shared" si="316"/>
        <v>3559.77</v>
      </c>
      <c r="R546" s="71">
        <f t="shared" si="316"/>
        <v>3559.77</v>
      </c>
      <c r="S546" s="71">
        <f t="shared" si="316"/>
        <v>3559.77</v>
      </c>
      <c r="T546" s="71">
        <f t="shared" si="316"/>
        <v>3559.77</v>
      </c>
      <c r="U546" s="71">
        <f t="shared" si="316"/>
        <v>3559.77</v>
      </c>
      <c r="V546" s="71">
        <f t="shared" si="316"/>
        <v>3559.77</v>
      </c>
      <c r="W546" s="71">
        <f t="shared" si="316"/>
        <v>3559.77</v>
      </c>
      <c r="X546" s="71">
        <f t="shared" si="316"/>
        <v>3559.77</v>
      </c>
      <c r="Y546" s="71">
        <f t="shared" si="316"/>
        <v>3559.77</v>
      </c>
      <c r="Z546" s="71">
        <f t="shared" si="316"/>
        <v>3559.77</v>
      </c>
      <c r="AA546" s="71">
        <f t="shared" si="316"/>
        <v>3559.77</v>
      </c>
    </row>
    <row r="547" spans="1:27" ht="12.75" hidden="1" customHeight="1" outlineLevel="1" x14ac:dyDescent="0.2">
      <c r="A547" s="163" t="s">
        <v>2185</v>
      </c>
      <c r="B547" s="94" t="s">
        <v>83</v>
      </c>
      <c r="C547" s="70" t="s">
        <v>79</v>
      </c>
      <c r="D547" s="71">
        <v>4.95</v>
      </c>
      <c r="E547" s="71">
        <v>4.95</v>
      </c>
      <c r="F547" s="71">
        <v>4.95</v>
      </c>
      <c r="G547" s="71">
        <v>4.95</v>
      </c>
      <c r="H547" s="71">
        <v>4.95</v>
      </c>
      <c r="I547" s="71">
        <v>4.95</v>
      </c>
      <c r="J547" s="71">
        <v>4.95</v>
      </c>
      <c r="K547" s="71">
        <v>4.95</v>
      </c>
      <c r="L547" s="71">
        <v>4.95</v>
      </c>
      <c r="M547" s="71">
        <v>4.95</v>
      </c>
      <c r="N547" s="71">
        <v>4.95</v>
      </c>
      <c r="O547" s="71">
        <v>4.95</v>
      </c>
      <c r="P547" s="71">
        <v>4.95</v>
      </c>
      <c r="Q547" s="71">
        <v>4.95</v>
      </c>
      <c r="R547" s="71">
        <v>4.95</v>
      </c>
      <c r="S547" s="71">
        <v>4.95</v>
      </c>
      <c r="T547" s="71">
        <v>4.95</v>
      </c>
      <c r="U547" s="71">
        <v>4.95</v>
      </c>
      <c r="V547" s="71">
        <v>4.95</v>
      </c>
      <c r="W547" s="71">
        <v>4.95</v>
      </c>
      <c r="X547" s="71">
        <v>4.95</v>
      </c>
      <c r="Y547" s="71">
        <v>4.95</v>
      </c>
      <c r="Z547" s="71">
        <v>4.95</v>
      </c>
      <c r="AA547" s="71">
        <v>4.95</v>
      </c>
    </row>
    <row r="548" spans="1:27" ht="12.75" hidden="1" customHeight="1" outlineLevel="1" x14ac:dyDescent="0.2">
      <c r="A548" s="163" t="s">
        <v>2186</v>
      </c>
      <c r="B548" s="94" t="s">
        <v>81</v>
      </c>
      <c r="C548" s="70" t="s">
        <v>79</v>
      </c>
      <c r="D548" s="71">
        <f>$D$11</f>
        <v>330.69</v>
      </c>
      <c r="E548" s="71">
        <f t="shared" ref="E548:AA548" si="317">$D$11</f>
        <v>330.69</v>
      </c>
      <c r="F548" s="71">
        <f t="shared" si="317"/>
        <v>330.69</v>
      </c>
      <c r="G548" s="71">
        <f t="shared" si="317"/>
        <v>330.69</v>
      </c>
      <c r="H548" s="71">
        <f t="shared" si="317"/>
        <v>330.69</v>
      </c>
      <c r="I548" s="71">
        <f t="shared" si="317"/>
        <v>330.69</v>
      </c>
      <c r="J548" s="71">
        <f t="shared" si="317"/>
        <v>330.69</v>
      </c>
      <c r="K548" s="71">
        <f t="shared" si="317"/>
        <v>330.69</v>
      </c>
      <c r="L548" s="71">
        <f t="shared" si="317"/>
        <v>330.69</v>
      </c>
      <c r="M548" s="71">
        <f t="shared" si="317"/>
        <v>330.69</v>
      </c>
      <c r="N548" s="71">
        <f t="shared" si="317"/>
        <v>330.69</v>
      </c>
      <c r="O548" s="71">
        <f t="shared" si="317"/>
        <v>330.69</v>
      </c>
      <c r="P548" s="71">
        <f t="shared" si="317"/>
        <v>330.69</v>
      </c>
      <c r="Q548" s="71">
        <f t="shared" si="317"/>
        <v>330.69</v>
      </c>
      <c r="R548" s="71">
        <f t="shared" si="317"/>
        <v>330.69</v>
      </c>
      <c r="S548" s="71">
        <f t="shared" si="317"/>
        <v>330.69</v>
      </c>
      <c r="T548" s="71">
        <f t="shared" si="317"/>
        <v>330.69</v>
      </c>
      <c r="U548" s="71">
        <f t="shared" si="317"/>
        <v>330.69</v>
      </c>
      <c r="V548" s="71">
        <f t="shared" si="317"/>
        <v>330.69</v>
      </c>
      <c r="W548" s="71">
        <f t="shared" si="317"/>
        <v>330.69</v>
      </c>
      <c r="X548" s="71">
        <f t="shared" si="317"/>
        <v>330.69</v>
      </c>
      <c r="Y548" s="71">
        <f t="shared" si="317"/>
        <v>330.69</v>
      </c>
      <c r="Z548" s="71">
        <f t="shared" si="317"/>
        <v>330.69</v>
      </c>
      <c r="AA548" s="71">
        <f t="shared" si="317"/>
        <v>330.69</v>
      </c>
    </row>
    <row r="549" spans="1:27" collapsed="1" x14ac:dyDescent="0.2">
      <c r="A549" s="162" t="s">
        <v>2187</v>
      </c>
      <c r="B549" s="54" t="str">
        <f>"14"&amp;"."&amp;$B$800&amp;"."&amp;$B$801</f>
        <v>14.05.2023</v>
      </c>
      <c r="C549" s="134" t="s">
        <v>76</v>
      </c>
      <c r="D549" s="135">
        <f>ROUND(((D550+D551+D553+D552)/1000),5)</f>
        <v>5.2568099999999998</v>
      </c>
      <c r="E549" s="135">
        <f>ROUND(((E550+E551+E553+E552)/1000),5)</f>
        <v>5.0528899999999997</v>
      </c>
      <c r="F549" s="135">
        <f>ROUND(((F550+F551+F553+F552)/1000),5)</f>
        <v>4.9720199999999997</v>
      </c>
      <c r="G549" s="135">
        <f t="shared" ref="G549:AA549" si="318">ROUND(((G550+G551+G553+G552)/1000),5)</f>
        <v>4.9608400000000001</v>
      </c>
      <c r="H549" s="135">
        <f t="shared" si="318"/>
        <v>4.9437199999999999</v>
      </c>
      <c r="I549" s="135">
        <f t="shared" si="318"/>
        <v>4.8592599999999999</v>
      </c>
      <c r="J549" s="135">
        <f t="shared" si="318"/>
        <v>4.8286300000000004</v>
      </c>
      <c r="K549" s="135">
        <f t="shared" si="318"/>
        <v>5.0253699999999997</v>
      </c>
      <c r="L549" s="135">
        <f t="shared" si="318"/>
        <v>5.3001899999999997</v>
      </c>
      <c r="M549" s="135">
        <f t="shared" si="318"/>
        <v>5.4651500000000004</v>
      </c>
      <c r="N549" s="135">
        <f t="shared" si="318"/>
        <v>5.5586399999999996</v>
      </c>
      <c r="O549" s="135">
        <f t="shared" si="318"/>
        <v>5.5659400000000003</v>
      </c>
      <c r="P549" s="135">
        <f t="shared" si="318"/>
        <v>5.5618699999999999</v>
      </c>
      <c r="Q549" s="135">
        <f t="shared" si="318"/>
        <v>5.5617599999999996</v>
      </c>
      <c r="R549" s="135">
        <f t="shared" si="318"/>
        <v>5.5594700000000001</v>
      </c>
      <c r="S549" s="135">
        <f t="shared" si="318"/>
        <v>5.5579400000000003</v>
      </c>
      <c r="T549" s="135">
        <f t="shared" si="318"/>
        <v>5.5759299999999996</v>
      </c>
      <c r="U549" s="135">
        <f t="shared" si="318"/>
        <v>5.5475199999999996</v>
      </c>
      <c r="V549" s="135">
        <f t="shared" si="318"/>
        <v>5.5734199999999996</v>
      </c>
      <c r="W549" s="135">
        <f t="shared" si="318"/>
        <v>5.7590700000000004</v>
      </c>
      <c r="X549" s="135">
        <f t="shared" si="318"/>
        <v>5.9192099999999996</v>
      </c>
      <c r="Y549" s="135">
        <f t="shared" si="318"/>
        <v>5.9286500000000002</v>
      </c>
      <c r="Z549" s="135">
        <f t="shared" si="318"/>
        <v>5.5965199999999999</v>
      </c>
      <c r="AA549" s="135">
        <f t="shared" si="318"/>
        <v>5.4109100000000003</v>
      </c>
    </row>
    <row r="550" spans="1:27" ht="12.75" hidden="1" customHeight="1" outlineLevel="1" x14ac:dyDescent="0.2">
      <c r="A550" s="163" t="s">
        <v>2188</v>
      </c>
      <c r="B550" s="94" t="s">
        <v>238</v>
      </c>
      <c r="C550" s="70" t="s">
        <v>79</v>
      </c>
      <c r="D550" s="71">
        <v>1361.4</v>
      </c>
      <c r="E550" s="71">
        <v>1157.48</v>
      </c>
      <c r="F550" s="71">
        <v>1076.6099999999999</v>
      </c>
      <c r="G550" s="71">
        <v>1065.43</v>
      </c>
      <c r="H550" s="71">
        <v>1048.31</v>
      </c>
      <c r="I550" s="71">
        <v>963.85</v>
      </c>
      <c r="J550" s="71">
        <v>933.22</v>
      </c>
      <c r="K550" s="71">
        <v>1129.96</v>
      </c>
      <c r="L550" s="71">
        <v>1404.78</v>
      </c>
      <c r="M550" s="71">
        <v>1569.74</v>
      </c>
      <c r="N550" s="71">
        <v>1663.23</v>
      </c>
      <c r="O550" s="71">
        <v>1670.53</v>
      </c>
      <c r="P550" s="71">
        <v>1666.46</v>
      </c>
      <c r="Q550" s="71">
        <v>1666.35</v>
      </c>
      <c r="R550" s="71">
        <v>1664.06</v>
      </c>
      <c r="S550" s="71">
        <v>1662.53</v>
      </c>
      <c r="T550" s="71">
        <v>1680.52</v>
      </c>
      <c r="U550" s="71">
        <v>1652.11</v>
      </c>
      <c r="V550" s="71">
        <v>1678.01</v>
      </c>
      <c r="W550" s="71">
        <v>1863.66</v>
      </c>
      <c r="X550" s="71">
        <v>2023.8</v>
      </c>
      <c r="Y550" s="71">
        <v>2033.24</v>
      </c>
      <c r="Z550" s="71">
        <v>1701.11</v>
      </c>
      <c r="AA550" s="71">
        <v>1515.5</v>
      </c>
    </row>
    <row r="551" spans="1:27" ht="12.75" hidden="1" customHeight="1" outlineLevel="1" x14ac:dyDescent="0.2">
      <c r="A551" s="163" t="s">
        <v>2189</v>
      </c>
      <c r="B551" s="94" t="s">
        <v>90</v>
      </c>
      <c r="C551" s="70" t="s">
        <v>79</v>
      </c>
      <c r="D551" s="71">
        <f>$D$486</f>
        <v>3559.77</v>
      </c>
      <c r="E551" s="71">
        <f t="shared" ref="E551:AA551" si="319">$D$486</f>
        <v>3559.77</v>
      </c>
      <c r="F551" s="71">
        <f t="shared" si="319"/>
        <v>3559.77</v>
      </c>
      <c r="G551" s="71">
        <f t="shared" si="319"/>
        <v>3559.77</v>
      </c>
      <c r="H551" s="71">
        <f t="shared" si="319"/>
        <v>3559.77</v>
      </c>
      <c r="I551" s="71">
        <f t="shared" si="319"/>
        <v>3559.77</v>
      </c>
      <c r="J551" s="71">
        <f t="shared" si="319"/>
        <v>3559.77</v>
      </c>
      <c r="K551" s="71">
        <f t="shared" si="319"/>
        <v>3559.77</v>
      </c>
      <c r="L551" s="71">
        <f t="shared" si="319"/>
        <v>3559.77</v>
      </c>
      <c r="M551" s="71">
        <f t="shared" si="319"/>
        <v>3559.77</v>
      </c>
      <c r="N551" s="71">
        <f t="shared" si="319"/>
        <v>3559.77</v>
      </c>
      <c r="O551" s="71">
        <f t="shared" si="319"/>
        <v>3559.77</v>
      </c>
      <c r="P551" s="71">
        <f t="shared" si="319"/>
        <v>3559.77</v>
      </c>
      <c r="Q551" s="71">
        <f t="shared" si="319"/>
        <v>3559.77</v>
      </c>
      <c r="R551" s="71">
        <f t="shared" si="319"/>
        <v>3559.77</v>
      </c>
      <c r="S551" s="71">
        <f t="shared" si="319"/>
        <v>3559.77</v>
      </c>
      <c r="T551" s="71">
        <f t="shared" si="319"/>
        <v>3559.77</v>
      </c>
      <c r="U551" s="71">
        <f t="shared" si="319"/>
        <v>3559.77</v>
      </c>
      <c r="V551" s="71">
        <f t="shared" si="319"/>
        <v>3559.77</v>
      </c>
      <c r="W551" s="71">
        <f t="shared" si="319"/>
        <v>3559.77</v>
      </c>
      <c r="X551" s="71">
        <f t="shared" si="319"/>
        <v>3559.77</v>
      </c>
      <c r="Y551" s="71">
        <f t="shared" si="319"/>
        <v>3559.77</v>
      </c>
      <c r="Z551" s="71">
        <f t="shared" si="319"/>
        <v>3559.77</v>
      </c>
      <c r="AA551" s="71">
        <f t="shared" si="319"/>
        <v>3559.77</v>
      </c>
    </row>
    <row r="552" spans="1:27" ht="12.75" hidden="1" customHeight="1" outlineLevel="1" x14ac:dyDescent="0.2">
      <c r="A552" s="163" t="s">
        <v>2190</v>
      </c>
      <c r="B552" s="94" t="s">
        <v>83</v>
      </c>
      <c r="C552" s="70" t="s">
        <v>79</v>
      </c>
      <c r="D552" s="71">
        <v>4.95</v>
      </c>
      <c r="E552" s="71">
        <v>4.95</v>
      </c>
      <c r="F552" s="71">
        <v>4.95</v>
      </c>
      <c r="G552" s="71">
        <v>4.95</v>
      </c>
      <c r="H552" s="71">
        <v>4.95</v>
      </c>
      <c r="I552" s="71">
        <v>4.95</v>
      </c>
      <c r="J552" s="71">
        <v>4.95</v>
      </c>
      <c r="K552" s="71">
        <v>4.95</v>
      </c>
      <c r="L552" s="71">
        <v>4.95</v>
      </c>
      <c r="M552" s="71">
        <v>4.95</v>
      </c>
      <c r="N552" s="71">
        <v>4.95</v>
      </c>
      <c r="O552" s="71">
        <v>4.95</v>
      </c>
      <c r="P552" s="71">
        <v>4.95</v>
      </c>
      <c r="Q552" s="71">
        <v>4.95</v>
      </c>
      <c r="R552" s="71">
        <v>4.95</v>
      </c>
      <c r="S552" s="71">
        <v>4.95</v>
      </c>
      <c r="T552" s="71">
        <v>4.95</v>
      </c>
      <c r="U552" s="71">
        <v>4.95</v>
      </c>
      <c r="V552" s="71">
        <v>4.95</v>
      </c>
      <c r="W552" s="71">
        <v>4.95</v>
      </c>
      <c r="X552" s="71">
        <v>4.95</v>
      </c>
      <c r="Y552" s="71">
        <v>4.95</v>
      </c>
      <c r="Z552" s="71">
        <v>4.95</v>
      </c>
      <c r="AA552" s="71">
        <v>4.95</v>
      </c>
    </row>
    <row r="553" spans="1:27" ht="12.75" hidden="1" customHeight="1" outlineLevel="1" x14ac:dyDescent="0.2">
      <c r="A553" s="163" t="s">
        <v>2191</v>
      </c>
      <c r="B553" s="94" t="s">
        <v>81</v>
      </c>
      <c r="C553" s="70" t="s">
        <v>79</v>
      </c>
      <c r="D553" s="71">
        <f>$D$11</f>
        <v>330.69</v>
      </c>
      <c r="E553" s="71">
        <f t="shared" ref="E553:AA553" si="320">$D$11</f>
        <v>330.69</v>
      </c>
      <c r="F553" s="71">
        <f t="shared" si="320"/>
        <v>330.69</v>
      </c>
      <c r="G553" s="71">
        <f t="shared" si="320"/>
        <v>330.69</v>
      </c>
      <c r="H553" s="71">
        <f t="shared" si="320"/>
        <v>330.69</v>
      </c>
      <c r="I553" s="71">
        <f t="shared" si="320"/>
        <v>330.69</v>
      </c>
      <c r="J553" s="71">
        <f t="shared" si="320"/>
        <v>330.69</v>
      </c>
      <c r="K553" s="71">
        <f t="shared" si="320"/>
        <v>330.69</v>
      </c>
      <c r="L553" s="71">
        <f t="shared" si="320"/>
        <v>330.69</v>
      </c>
      <c r="M553" s="71">
        <f t="shared" si="320"/>
        <v>330.69</v>
      </c>
      <c r="N553" s="71">
        <f t="shared" si="320"/>
        <v>330.69</v>
      </c>
      <c r="O553" s="71">
        <f t="shared" si="320"/>
        <v>330.69</v>
      </c>
      <c r="P553" s="71">
        <f t="shared" si="320"/>
        <v>330.69</v>
      </c>
      <c r="Q553" s="71">
        <f t="shared" si="320"/>
        <v>330.69</v>
      </c>
      <c r="R553" s="71">
        <f t="shared" si="320"/>
        <v>330.69</v>
      </c>
      <c r="S553" s="71">
        <f t="shared" si="320"/>
        <v>330.69</v>
      </c>
      <c r="T553" s="71">
        <f t="shared" si="320"/>
        <v>330.69</v>
      </c>
      <c r="U553" s="71">
        <f t="shared" si="320"/>
        <v>330.69</v>
      </c>
      <c r="V553" s="71">
        <f t="shared" si="320"/>
        <v>330.69</v>
      </c>
      <c r="W553" s="71">
        <f t="shared" si="320"/>
        <v>330.69</v>
      </c>
      <c r="X553" s="71">
        <f t="shared" si="320"/>
        <v>330.69</v>
      </c>
      <c r="Y553" s="71">
        <f t="shared" si="320"/>
        <v>330.69</v>
      </c>
      <c r="Z553" s="71">
        <f t="shared" si="320"/>
        <v>330.69</v>
      </c>
      <c r="AA553" s="71">
        <f t="shared" si="320"/>
        <v>330.69</v>
      </c>
    </row>
    <row r="554" spans="1:27" collapsed="1" x14ac:dyDescent="0.2">
      <c r="A554" s="162" t="s">
        <v>2192</v>
      </c>
      <c r="B554" s="54" t="str">
        <f>"15"&amp;"."&amp;$B$800&amp;"."&amp;$B$801</f>
        <v>15.05.2023</v>
      </c>
      <c r="C554" s="134" t="s">
        <v>76</v>
      </c>
      <c r="D554" s="135">
        <f>ROUND(((D555+D556+D558+D557)/1000),5)</f>
        <v>5.2094699999999996</v>
      </c>
      <c r="E554" s="135">
        <f>ROUND(((E555+E556+E558+E557)/1000),5)</f>
        <v>5.0238500000000004</v>
      </c>
      <c r="F554" s="135">
        <f>ROUND(((F555+F556+F558+F557)/1000),5)</f>
        <v>4.9666899999999998</v>
      </c>
      <c r="G554" s="135">
        <f t="shared" ref="G554:AA554" si="321">ROUND(((G555+G556+G558+G557)/1000),5)</f>
        <v>4.9381399999999998</v>
      </c>
      <c r="H554" s="135">
        <f t="shared" si="321"/>
        <v>4.9641900000000003</v>
      </c>
      <c r="I554" s="135">
        <f t="shared" si="321"/>
        <v>5.03017</v>
      </c>
      <c r="J554" s="135">
        <f t="shared" si="321"/>
        <v>5.2312900000000004</v>
      </c>
      <c r="K554" s="135">
        <f t="shared" si="321"/>
        <v>5.4670100000000001</v>
      </c>
      <c r="L554" s="135">
        <f t="shared" si="321"/>
        <v>5.7598000000000003</v>
      </c>
      <c r="M554" s="135">
        <f t="shared" si="321"/>
        <v>5.8067399999999996</v>
      </c>
      <c r="N554" s="135">
        <f t="shared" si="321"/>
        <v>5.80884</v>
      </c>
      <c r="O554" s="135">
        <f t="shared" si="321"/>
        <v>5.8230399999999998</v>
      </c>
      <c r="P554" s="135">
        <f t="shared" si="321"/>
        <v>5.81365</v>
      </c>
      <c r="Q554" s="135">
        <f t="shared" si="321"/>
        <v>5.8459399999999997</v>
      </c>
      <c r="R554" s="135">
        <f t="shared" si="321"/>
        <v>5.8115600000000001</v>
      </c>
      <c r="S554" s="135">
        <f t="shared" si="321"/>
        <v>5.8036899999999996</v>
      </c>
      <c r="T554" s="135">
        <f t="shared" si="321"/>
        <v>5.7720599999999997</v>
      </c>
      <c r="U554" s="135">
        <f t="shared" si="321"/>
        <v>5.7526000000000002</v>
      </c>
      <c r="V554" s="135">
        <f t="shared" si="321"/>
        <v>5.7114799999999999</v>
      </c>
      <c r="W554" s="135">
        <f t="shared" si="321"/>
        <v>5.6813599999999997</v>
      </c>
      <c r="X554" s="135">
        <f t="shared" si="321"/>
        <v>5.7710400000000002</v>
      </c>
      <c r="Y554" s="135">
        <f t="shared" si="321"/>
        <v>5.79277</v>
      </c>
      <c r="Z554" s="135">
        <f t="shared" si="321"/>
        <v>5.6230200000000004</v>
      </c>
      <c r="AA554" s="135">
        <f t="shared" si="321"/>
        <v>5.4061300000000001</v>
      </c>
    </row>
    <row r="555" spans="1:27" ht="12.75" hidden="1" customHeight="1" outlineLevel="1" x14ac:dyDescent="0.2">
      <c r="A555" s="163" t="s">
        <v>2193</v>
      </c>
      <c r="B555" s="94" t="s">
        <v>238</v>
      </c>
      <c r="C555" s="70" t="s">
        <v>79</v>
      </c>
      <c r="D555" s="71">
        <v>1314.06</v>
      </c>
      <c r="E555" s="71">
        <v>1128.44</v>
      </c>
      <c r="F555" s="71">
        <v>1071.28</v>
      </c>
      <c r="G555" s="71">
        <v>1042.73</v>
      </c>
      <c r="H555" s="71">
        <v>1068.78</v>
      </c>
      <c r="I555" s="71">
        <v>1134.76</v>
      </c>
      <c r="J555" s="71">
        <v>1335.88</v>
      </c>
      <c r="K555" s="71">
        <v>1571.6</v>
      </c>
      <c r="L555" s="71">
        <v>1864.39</v>
      </c>
      <c r="M555" s="71">
        <v>1911.33</v>
      </c>
      <c r="N555" s="71">
        <v>1913.43</v>
      </c>
      <c r="O555" s="71">
        <v>1927.63</v>
      </c>
      <c r="P555" s="71">
        <v>1918.24</v>
      </c>
      <c r="Q555" s="71">
        <v>1950.53</v>
      </c>
      <c r="R555" s="71">
        <v>1916.15</v>
      </c>
      <c r="S555" s="71">
        <v>1908.28</v>
      </c>
      <c r="T555" s="71">
        <v>1876.65</v>
      </c>
      <c r="U555" s="71">
        <v>1857.19</v>
      </c>
      <c r="V555" s="71">
        <v>1816.07</v>
      </c>
      <c r="W555" s="71">
        <v>1785.95</v>
      </c>
      <c r="X555" s="71">
        <v>1875.63</v>
      </c>
      <c r="Y555" s="71">
        <v>1897.36</v>
      </c>
      <c r="Z555" s="71">
        <v>1727.61</v>
      </c>
      <c r="AA555" s="71">
        <v>1510.72</v>
      </c>
    </row>
    <row r="556" spans="1:27" ht="12.75" hidden="1" customHeight="1" outlineLevel="1" x14ac:dyDescent="0.2">
      <c r="A556" s="163" t="s">
        <v>2194</v>
      </c>
      <c r="B556" s="94" t="s">
        <v>90</v>
      </c>
      <c r="C556" s="70" t="s">
        <v>79</v>
      </c>
      <c r="D556" s="71">
        <f>$D$486</f>
        <v>3559.77</v>
      </c>
      <c r="E556" s="71">
        <f t="shared" ref="E556:AA556" si="322">$D$486</f>
        <v>3559.77</v>
      </c>
      <c r="F556" s="71">
        <f t="shared" si="322"/>
        <v>3559.77</v>
      </c>
      <c r="G556" s="71">
        <f t="shared" si="322"/>
        <v>3559.77</v>
      </c>
      <c r="H556" s="71">
        <f t="shared" si="322"/>
        <v>3559.77</v>
      </c>
      <c r="I556" s="71">
        <f t="shared" si="322"/>
        <v>3559.77</v>
      </c>
      <c r="J556" s="71">
        <f t="shared" si="322"/>
        <v>3559.77</v>
      </c>
      <c r="K556" s="71">
        <f t="shared" si="322"/>
        <v>3559.77</v>
      </c>
      <c r="L556" s="71">
        <f t="shared" si="322"/>
        <v>3559.77</v>
      </c>
      <c r="M556" s="71">
        <f t="shared" si="322"/>
        <v>3559.77</v>
      </c>
      <c r="N556" s="71">
        <f t="shared" si="322"/>
        <v>3559.77</v>
      </c>
      <c r="O556" s="71">
        <f t="shared" si="322"/>
        <v>3559.77</v>
      </c>
      <c r="P556" s="71">
        <f t="shared" si="322"/>
        <v>3559.77</v>
      </c>
      <c r="Q556" s="71">
        <f t="shared" si="322"/>
        <v>3559.77</v>
      </c>
      <c r="R556" s="71">
        <f t="shared" si="322"/>
        <v>3559.77</v>
      </c>
      <c r="S556" s="71">
        <f t="shared" si="322"/>
        <v>3559.77</v>
      </c>
      <c r="T556" s="71">
        <f t="shared" si="322"/>
        <v>3559.77</v>
      </c>
      <c r="U556" s="71">
        <f t="shared" si="322"/>
        <v>3559.77</v>
      </c>
      <c r="V556" s="71">
        <f t="shared" si="322"/>
        <v>3559.77</v>
      </c>
      <c r="W556" s="71">
        <f t="shared" si="322"/>
        <v>3559.77</v>
      </c>
      <c r="X556" s="71">
        <f t="shared" si="322"/>
        <v>3559.77</v>
      </c>
      <c r="Y556" s="71">
        <f t="shared" si="322"/>
        <v>3559.77</v>
      </c>
      <c r="Z556" s="71">
        <f t="shared" si="322"/>
        <v>3559.77</v>
      </c>
      <c r="AA556" s="71">
        <f t="shared" si="322"/>
        <v>3559.77</v>
      </c>
    </row>
    <row r="557" spans="1:27" ht="12.75" hidden="1" customHeight="1" outlineLevel="1" x14ac:dyDescent="0.2">
      <c r="A557" s="163" t="s">
        <v>2195</v>
      </c>
      <c r="B557" s="94" t="s">
        <v>83</v>
      </c>
      <c r="C557" s="70" t="s">
        <v>79</v>
      </c>
      <c r="D557" s="71">
        <v>4.95</v>
      </c>
      <c r="E557" s="71">
        <v>4.95</v>
      </c>
      <c r="F557" s="71">
        <v>4.95</v>
      </c>
      <c r="G557" s="71">
        <v>4.95</v>
      </c>
      <c r="H557" s="71">
        <v>4.95</v>
      </c>
      <c r="I557" s="71">
        <v>4.95</v>
      </c>
      <c r="J557" s="71">
        <v>4.95</v>
      </c>
      <c r="K557" s="71">
        <v>4.95</v>
      </c>
      <c r="L557" s="71">
        <v>4.95</v>
      </c>
      <c r="M557" s="71">
        <v>4.95</v>
      </c>
      <c r="N557" s="71">
        <v>4.95</v>
      </c>
      <c r="O557" s="71">
        <v>4.95</v>
      </c>
      <c r="P557" s="71">
        <v>4.95</v>
      </c>
      <c r="Q557" s="71">
        <v>4.95</v>
      </c>
      <c r="R557" s="71">
        <v>4.95</v>
      </c>
      <c r="S557" s="71">
        <v>4.95</v>
      </c>
      <c r="T557" s="71">
        <v>4.95</v>
      </c>
      <c r="U557" s="71">
        <v>4.95</v>
      </c>
      <c r="V557" s="71">
        <v>4.95</v>
      </c>
      <c r="W557" s="71">
        <v>4.95</v>
      </c>
      <c r="X557" s="71">
        <v>4.95</v>
      </c>
      <c r="Y557" s="71">
        <v>4.95</v>
      </c>
      <c r="Z557" s="71">
        <v>4.95</v>
      </c>
      <c r="AA557" s="71">
        <v>4.95</v>
      </c>
    </row>
    <row r="558" spans="1:27" ht="12.75" hidden="1" customHeight="1" outlineLevel="1" x14ac:dyDescent="0.2">
      <c r="A558" s="163" t="s">
        <v>2196</v>
      </c>
      <c r="B558" s="94" t="s">
        <v>81</v>
      </c>
      <c r="C558" s="70" t="s">
        <v>79</v>
      </c>
      <c r="D558" s="71">
        <f>$D$11</f>
        <v>330.69</v>
      </c>
      <c r="E558" s="71">
        <f t="shared" ref="E558:AA558" si="323">$D$11</f>
        <v>330.69</v>
      </c>
      <c r="F558" s="71">
        <f t="shared" si="323"/>
        <v>330.69</v>
      </c>
      <c r="G558" s="71">
        <f t="shared" si="323"/>
        <v>330.69</v>
      </c>
      <c r="H558" s="71">
        <f t="shared" si="323"/>
        <v>330.69</v>
      </c>
      <c r="I558" s="71">
        <f t="shared" si="323"/>
        <v>330.69</v>
      </c>
      <c r="J558" s="71">
        <f t="shared" si="323"/>
        <v>330.69</v>
      </c>
      <c r="K558" s="71">
        <f t="shared" si="323"/>
        <v>330.69</v>
      </c>
      <c r="L558" s="71">
        <f t="shared" si="323"/>
        <v>330.69</v>
      </c>
      <c r="M558" s="71">
        <f t="shared" si="323"/>
        <v>330.69</v>
      </c>
      <c r="N558" s="71">
        <f t="shared" si="323"/>
        <v>330.69</v>
      </c>
      <c r="O558" s="71">
        <f t="shared" si="323"/>
        <v>330.69</v>
      </c>
      <c r="P558" s="71">
        <f t="shared" si="323"/>
        <v>330.69</v>
      </c>
      <c r="Q558" s="71">
        <f t="shared" si="323"/>
        <v>330.69</v>
      </c>
      <c r="R558" s="71">
        <f t="shared" si="323"/>
        <v>330.69</v>
      </c>
      <c r="S558" s="71">
        <f t="shared" si="323"/>
        <v>330.69</v>
      </c>
      <c r="T558" s="71">
        <f t="shared" si="323"/>
        <v>330.69</v>
      </c>
      <c r="U558" s="71">
        <f t="shared" si="323"/>
        <v>330.69</v>
      </c>
      <c r="V558" s="71">
        <f t="shared" si="323"/>
        <v>330.69</v>
      </c>
      <c r="W558" s="71">
        <f t="shared" si="323"/>
        <v>330.69</v>
      </c>
      <c r="X558" s="71">
        <f t="shared" si="323"/>
        <v>330.69</v>
      </c>
      <c r="Y558" s="71">
        <f t="shared" si="323"/>
        <v>330.69</v>
      </c>
      <c r="Z558" s="71">
        <f t="shared" si="323"/>
        <v>330.69</v>
      </c>
      <c r="AA558" s="71">
        <f t="shared" si="323"/>
        <v>330.69</v>
      </c>
    </row>
    <row r="559" spans="1:27" collapsed="1" x14ac:dyDescent="0.2">
      <c r="A559" s="162" t="s">
        <v>2197</v>
      </c>
      <c r="B559" s="54" t="str">
        <f>"16"&amp;"."&amp;$B$800&amp;"."&amp;$B$801</f>
        <v>16.05.2023</v>
      </c>
      <c r="C559" s="134" t="s">
        <v>76</v>
      </c>
      <c r="D559" s="135">
        <f>ROUND(((D560+D561+D563+D562)/1000),5)</f>
        <v>5.1543799999999997</v>
      </c>
      <c r="E559" s="135">
        <f>ROUND(((E560+E561+E563+E562)/1000),5)</f>
        <v>5.0573199999999998</v>
      </c>
      <c r="F559" s="135">
        <f>ROUND(((F560+F561+F563+F562)/1000),5)</f>
        <v>4.9715199999999999</v>
      </c>
      <c r="G559" s="135">
        <f t="shared" ref="G559:AA559" si="324">ROUND(((G560+G561+G563+G562)/1000),5)</f>
        <v>4.9577099999999996</v>
      </c>
      <c r="H559" s="135">
        <f t="shared" si="324"/>
        <v>4.9699400000000002</v>
      </c>
      <c r="I559" s="135">
        <f t="shared" si="324"/>
        <v>5.1014499999999998</v>
      </c>
      <c r="J559" s="135">
        <f t="shared" si="324"/>
        <v>5.2844300000000004</v>
      </c>
      <c r="K559" s="135">
        <f t="shared" si="324"/>
        <v>5.4705599999999999</v>
      </c>
      <c r="L559" s="135">
        <f t="shared" si="324"/>
        <v>5.67509</v>
      </c>
      <c r="M559" s="135">
        <f t="shared" si="324"/>
        <v>5.8606199999999999</v>
      </c>
      <c r="N559" s="135">
        <f t="shared" si="324"/>
        <v>5.8556699999999999</v>
      </c>
      <c r="O559" s="135">
        <f t="shared" si="324"/>
        <v>5.7545799999999998</v>
      </c>
      <c r="P559" s="135">
        <f t="shared" si="324"/>
        <v>5.7651000000000003</v>
      </c>
      <c r="Q559" s="135">
        <f t="shared" si="324"/>
        <v>5.7908299999999997</v>
      </c>
      <c r="R559" s="135">
        <f t="shared" si="324"/>
        <v>5.78817</v>
      </c>
      <c r="S559" s="135">
        <f t="shared" si="324"/>
        <v>5.7550299999999996</v>
      </c>
      <c r="T559" s="135">
        <f t="shared" si="324"/>
        <v>5.6528900000000002</v>
      </c>
      <c r="U559" s="135">
        <f t="shared" si="324"/>
        <v>5.6094799999999996</v>
      </c>
      <c r="V559" s="135">
        <f t="shared" si="324"/>
        <v>5.6048400000000003</v>
      </c>
      <c r="W559" s="135">
        <f t="shared" si="324"/>
        <v>5.6170600000000004</v>
      </c>
      <c r="X559" s="135">
        <f t="shared" si="324"/>
        <v>5.8066300000000002</v>
      </c>
      <c r="Y559" s="135">
        <f t="shared" si="324"/>
        <v>5.7843400000000003</v>
      </c>
      <c r="Z559" s="135">
        <f t="shared" si="324"/>
        <v>5.5567700000000002</v>
      </c>
      <c r="AA559" s="135">
        <f t="shared" si="324"/>
        <v>5.3457499999999998</v>
      </c>
    </row>
    <row r="560" spans="1:27" ht="12.75" hidden="1" customHeight="1" outlineLevel="1" x14ac:dyDescent="0.2">
      <c r="A560" s="163" t="s">
        <v>2198</v>
      </c>
      <c r="B560" s="94" t="s">
        <v>238</v>
      </c>
      <c r="C560" s="70" t="s">
        <v>79</v>
      </c>
      <c r="D560" s="71">
        <v>1258.97</v>
      </c>
      <c r="E560" s="71">
        <v>1161.9100000000001</v>
      </c>
      <c r="F560" s="71">
        <v>1076.1099999999999</v>
      </c>
      <c r="G560" s="71">
        <v>1062.3</v>
      </c>
      <c r="H560" s="71">
        <v>1074.53</v>
      </c>
      <c r="I560" s="71">
        <v>1206.04</v>
      </c>
      <c r="J560" s="71">
        <v>1389.02</v>
      </c>
      <c r="K560" s="71">
        <v>1575.15</v>
      </c>
      <c r="L560" s="71">
        <v>1779.68</v>
      </c>
      <c r="M560" s="71">
        <v>1965.21</v>
      </c>
      <c r="N560" s="71">
        <v>1960.26</v>
      </c>
      <c r="O560" s="71">
        <v>1859.17</v>
      </c>
      <c r="P560" s="71">
        <v>1869.69</v>
      </c>
      <c r="Q560" s="71">
        <v>1895.42</v>
      </c>
      <c r="R560" s="71">
        <v>1892.76</v>
      </c>
      <c r="S560" s="71">
        <v>1859.62</v>
      </c>
      <c r="T560" s="71">
        <v>1757.48</v>
      </c>
      <c r="U560" s="71">
        <v>1714.07</v>
      </c>
      <c r="V560" s="71">
        <v>1709.43</v>
      </c>
      <c r="W560" s="71">
        <v>1721.65</v>
      </c>
      <c r="X560" s="71">
        <v>1911.22</v>
      </c>
      <c r="Y560" s="71">
        <v>1888.93</v>
      </c>
      <c r="Z560" s="71">
        <v>1661.36</v>
      </c>
      <c r="AA560" s="71">
        <v>1450.34</v>
      </c>
    </row>
    <row r="561" spans="1:27" ht="12.75" hidden="1" customHeight="1" outlineLevel="1" x14ac:dyDescent="0.2">
      <c r="A561" s="163" t="s">
        <v>2199</v>
      </c>
      <c r="B561" s="94" t="s">
        <v>90</v>
      </c>
      <c r="C561" s="70" t="s">
        <v>79</v>
      </c>
      <c r="D561" s="71">
        <f>$D$486</f>
        <v>3559.77</v>
      </c>
      <c r="E561" s="71">
        <f t="shared" ref="E561:AA561" si="325">$D$486</f>
        <v>3559.77</v>
      </c>
      <c r="F561" s="71">
        <f t="shared" si="325"/>
        <v>3559.77</v>
      </c>
      <c r="G561" s="71">
        <f t="shared" si="325"/>
        <v>3559.77</v>
      </c>
      <c r="H561" s="71">
        <f t="shared" si="325"/>
        <v>3559.77</v>
      </c>
      <c r="I561" s="71">
        <f t="shared" si="325"/>
        <v>3559.77</v>
      </c>
      <c r="J561" s="71">
        <f t="shared" si="325"/>
        <v>3559.77</v>
      </c>
      <c r="K561" s="71">
        <f t="shared" si="325"/>
        <v>3559.77</v>
      </c>
      <c r="L561" s="71">
        <f t="shared" si="325"/>
        <v>3559.77</v>
      </c>
      <c r="M561" s="71">
        <f t="shared" si="325"/>
        <v>3559.77</v>
      </c>
      <c r="N561" s="71">
        <f t="shared" si="325"/>
        <v>3559.77</v>
      </c>
      <c r="O561" s="71">
        <f t="shared" si="325"/>
        <v>3559.77</v>
      </c>
      <c r="P561" s="71">
        <f t="shared" si="325"/>
        <v>3559.77</v>
      </c>
      <c r="Q561" s="71">
        <f t="shared" si="325"/>
        <v>3559.77</v>
      </c>
      <c r="R561" s="71">
        <f t="shared" si="325"/>
        <v>3559.77</v>
      </c>
      <c r="S561" s="71">
        <f t="shared" si="325"/>
        <v>3559.77</v>
      </c>
      <c r="T561" s="71">
        <f t="shared" si="325"/>
        <v>3559.77</v>
      </c>
      <c r="U561" s="71">
        <f t="shared" si="325"/>
        <v>3559.77</v>
      </c>
      <c r="V561" s="71">
        <f t="shared" si="325"/>
        <v>3559.77</v>
      </c>
      <c r="W561" s="71">
        <f t="shared" si="325"/>
        <v>3559.77</v>
      </c>
      <c r="X561" s="71">
        <f t="shared" si="325"/>
        <v>3559.77</v>
      </c>
      <c r="Y561" s="71">
        <f t="shared" si="325"/>
        <v>3559.77</v>
      </c>
      <c r="Z561" s="71">
        <f t="shared" si="325"/>
        <v>3559.77</v>
      </c>
      <c r="AA561" s="71">
        <f t="shared" si="325"/>
        <v>3559.77</v>
      </c>
    </row>
    <row r="562" spans="1:27" ht="12.75" hidden="1" customHeight="1" outlineLevel="1" x14ac:dyDescent="0.2">
      <c r="A562" s="163" t="s">
        <v>2200</v>
      </c>
      <c r="B562" s="94" t="s">
        <v>83</v>
      </c>
      <c r="C562" s="70" t="s">
        <v>79</v>
      </c>
      <c r="D562" s="71">
        <v>4.95</v>
      </c>
      <c r="E562" s="71">
        <v>4.95</v>
      </c>
      <c r="F562" s="71">
        <v>4.95</v>
      </c>
      <c r="G562" s="71">
        <v>4.95</v>
      </c>
      <c r="H562" s="71">
        <v>4.95</v>
      </c>
      <c r="I562" s="71">
        <v>4.95</v>
      </c>
      <c r="J562" s="71">
        <v>4.95</v>
      </c>
      <c r="K562" s="71">
        <v>4.95</v>
      </c>
      <c r="L562" s="71">
        <v>4.95</v>
      </c>
      <c r="M562" s="71">
        <v>4.95</v>
      </c>
      <c r="N562" s="71">
        <v>4.95</v>
      </c>
      <c r="O562" s="71">
        <v>4.95</v>
      </c>
      <c r="P562" s="71">
        <v>4.95</v>
      </c>
      <c r="Q562" s="71">
        <v>4.95</v>
      </c>
      <c r="R562" s="71">
        <v>4.95</v>
      </c>
      <c r="S562" s="71">
        <v>4.95</v>
      </c>
      <c r="T562" s="71">
        <v>4.95</v>
      </c>
      <c r="U562" s="71">
        <v>4.95</v>
      </c>
      <c r="V562" s="71">
        <v>4.95</v>
      </c>
      <c r="W562" s="71">
        <v>4.95</v>
      </c>
      <c r="X562" s="71">
        <v>4.95</v>
      </c>
      <c r="Y562" s="71">
        <v>4.95</v>
      </c>
      <c r="Z562" s="71">
        <v>4.95</v>
      </c>
      <c r="AA562" s="71">
        <v>4.95</v>
      </c>
    </row>
    <row r="563" spans="1:27" ht="12.75" hidden="1" customHeight="1" outlineLevel="1" x14ac:dyDescent="0.2">
      <c r="A563" s="163" t="s">
        <v>2201</v>
      </c>
      <c r="B563" s="94" t="s">
        <v>81</v>
      </c>
      <c r="C563" s="70" t="s">
        <v>79</v>
      </c>
      <c r="D563" s="71">
        <f>$D$11</f>
        <v>330.69</v>
      </c>
      <c r="E563" s="71">
        <f t="shared" ref="E563:AA563" si="326">$D$11</f>
        <v>330.69</v>
      </c>
      <c r="F563" s="71">
        <f t="shared" si="326"/>
        <v>330.69</v>
      </c>
      <c r="G563" s="71">
        <f t="shared" si="326"/>
        <v>330.69</v>
      </c>
      <c r="H563" s="71">
        <f t="shared" si="326"/>
        <v>330.69</v>
      </c>
      <c r="I563" s="71">
        <f t="shared" si="326"/>
        <v>330.69</v>
      </c>
      <c r="J563" s="71">
        <f t="shared" si="326"/>
        <v>330.69</v>
      </c>
      <c r="K563" s="71">
        <f t="shared" si="326"/>
        <v>330.69</v>
      </c>
      <c r="L563" s="71">
        <f t="shared" si="326"/>
        <v>330.69</v>
      </c>
      <c r="M563" s="71">
        <f t="shared" si="326"/>
        <v>330.69</v>
      </c>
      <c r="N563" s="71">
        <f t="shared" si="326"/>
        <v>330.69</v>
      </c>
      <c r="O563" s="71">
        <f t="shared" si="326"/>
        <v>330.69</v>
      </c>
      <c r="P563" s="71">
        <f t="shared" si="326"/>
        <v>330.69</v>
      </c>
      <c r="Q563" s="71">
        <f t="shared" si="326"/>
        <v>330.69</v>
      </c>
      <c r="R563" s="71">
        <f t="shared" si="326"/>
        <v>330.69</v>
      </c>
      <c r="S563" s="71">
        <f t="shared" si="326"/>
        <v>330.69</v>
      </c>
      <c r="T563" s="71">
        <f t="shared" si="326"/>
        <v>330.69</v>
      </c>
      <c r="U563" s="71">
        <f t="shared" si="326"/>
        <v>330.69</v>
      </c>
      <c r="V563" s="71">
        <f t="shared" si="326"/>
        <v>330.69</v>
      </c>
      <c r="W563" s="71">
        <f t="shared" si="326"/>
        <v>330.69</v>
      </c>
      <c r="X563" s="71">
        <f t="shared" si="326"/>
        <v>330.69</v>
      </c>
      <c r="Y563" s="71">
        <f t="shared" si="326"/>
        <v>330.69</v>
      </c>
      <c r="Z563" s="71">
        <f t="shared" si="326"/>
        <v>330.69</v>
      </c>
      <c r="AA563" s="71">
        <f t="shared" si="326"/>
        <v>330.69</v>
      </c>
    </row>
    <row r="564" spans="1:27" collapsed="1" x14ac:dyDescent="0.2">
      <c r="A564" s="162" t="s">
        <v>2202</v>
      </c>
      <c r="B564" s="54" t="str">
        <f>"17"&amp;"."&amp;$B$800&amp;"."&amp;$B$801</f>
        <v>17.05.2023</v>
      </c>
      <c r="C564" s="134" t="s">
        <v>76</v>
      </c>
      <c r="D564" s="135">
        <f>ROUND(((D565+D566+D568+D567)/1000),5)</f>
        <v>5.0617999999999999</v>
      </c>
      <c r="E564" s="135">
        <f>ROUND(((E565+E566+E568+E567)/1000),5)</f>
        <v>4.9667000000000003</v>
      </c>
      <c r="F564" s="135">
        <f>ROUND(((F565+F566+F568+F567)/1000),5)</f>
        <v>4.8906000000000001</v>
      </c>
      <c r="G564" s="135">
        <f t="shared" ref="G564:AA564" si="327">ROUND(((G565+G566+G568+G567)/1000),5)</f>
        <v>4.8326200000000004</v>
      </c>
      <c r="H564" s="135">
        <f t="shared" si="327"/>
        <v>4.8654700000000002</v>
      </c>
      <c r="I564" s="135">
        <f t="shared" si="327"/>
        <v>4.9696499999999997</v>
      </c>
      <c r="J564" s="135">
        <f t="shared" si="327"/>
        <v>5.2192999999999996</v>
      </c>
      <c r="K564" s="135">
        <f t="shared" si="327"/>
        <v>5.4326699999999999</v>
      </c>
      <c r="L564" s="135">
        <f t="shared" si="327"/>
        <v>5.6029600000000004</v>
      </c>
      <c r="M564" s="135">
        <f t="shared" si="327"/>
        <v>5.77271</v>
      </c>
      <c r="N564" s="135">
        <f t="shared" si="327"/>
        <v>5.7394999999999996</v>
      </c>
      <c r="O564" s="135">
        <f t="shared" si="327"/>
        <v>5.7467499999999996</v>
      </c>
      <c r="P564" s="135">
        <f t="shared" si="327"/>
        <v>5.74674</v>
      </c>
      <c r="Q564" s="135">
        <f t="shared" si="327"/>
        <v>5.7645900000000001</v>
      </c>
      <c r="R564" s="135">
        <f t="shared" si="327"/>
        <v>5.7610799999999998</v>
      </c>
      <c r="S564" s="135">
        <f t="shared" si="327"/>
        <v>5.6790700000000003</v>
      </c>
      <c r="T564" s="135">
        <f t="shared" si="327"/>
        <v>5.6033299999999997</v>
      </c>
      <c r="U564" s="135">
        <f t="shared" si="327"/>
        <v>5.5679600000000002</v>
      </c>
      <c r="V564" s="135">
        <f t="shared" si="327"/>
        <v>5.5477400000000001</v>
      </c>
      <c r="W564" s="135">
        <f t="shared" si="327"/>
        <v>5.59701</v>
      </c>
      <c r="X564" s="135">
        <f t="shared" si="327"/>
        <v>5.6433600000000004</v>
      </c>
      <c r="Y564" s="135">
        <f t="shared" si="327"/>
        <v>5.7370900000000002</v>
      </c>
      <c r="Z564" s="135">
        <f t="shared" si="327"/>
        <v>5.5026000000000002</v>
      </c>
      <c r="AA564" s="135">
        <f t="shared" si="327"/>
        <v>5.27102</v>
      </c>
    </row>
    <row r="565" spans="1:27" ht="12.75" hidden="1" customHeight="1" outlineLevel="1" x14ac:dyDescent="0.2">
      <c r="A565" s="163" t="s">
        <v>2203</v>
      </c>
      <c r="B565" s="94" t="s">
        <v>238</v>
      </c>
      <c r="C565" s="70" t="s">
        <v>79</v>
      </c>
      <c r="D565" s="71">
        <v>1166.3900000000001</v>
      </c>
      <c r="E565" s="71">
        <v>1071.29</v>
      </c>
      <c r="F565" s="71">
        <v>995.19</v>
      </c>
      <c r="G565" s="71">
        <v>937.21</v>
      </c>
      <c r="H565" s="71">
        <v>970.06</v>
      </c>
      <c r="I565" s="71">
        <v>1074.24</v>
      </c>
      <c r="J565" s="71">
        <v>1323.89</v>
      </c>
      <c r="K565" s="71">
        <v>1537.26</v>
      </c>
      <c r="L565" s="71">
        <v>1707.55</v>
      </c>
      <c r="M565" s="71">
        <v>1877.3</v>
      </c>
      <c r="N565" s="71">
        <v>1844.09</v>
      </c>
      <c r="O565" s="71">
        <v>1851.34</v>
      </c>
      <c r="P565" s="71">
        <v>1851.33</v>
      </c>
      <c r="Q565" s="71">
        <v>1869.18</v>
      </c>
      <c r="R565" s="71">
        <v>1865.67</v>
      </c>
      <c r="S565" s="71">
        <v>1783.66</v>
      </c>
      <c r="T565" s="71">
        <v>1707.92</v>
      </c>
      <c r="U565" s="71">
        <v>1672.55</v>
      </c>
      <c r="V565" s="71">
        <v>1652.33</v>
      </c>
      <c r="W565" s="71">
        <v>1701.6</v>
      </c>
      <c r="X565" s="71">
        <v>1747.95</v>
      </c>
      <c r="Y565" s="71">
        <v>1841.68</v>
      </c>
      <c r="Z565" s="71">
        <v>1607.19</v>
      </c>
      <c r="AA565" s="71">
        <v>1375.61</v>
      </c>
    </row>
    <row r="566" spans="1:27" ht="12.75" hidden="1" customHeight="1" outlineLevel="1" x14ac:dyDescent="0.2">
      <c r="A566" s="163" t="s">
        <v>2204</v>
      </c>
      <c r="B566" s="94" t="s">
        <v>90</v>
      </c>
      <c r="C566" s="70" t="s">
        <v>79</v>
      </c>
      <c r="D566" s="71">
        <f>$D$486</f>
        <v>3559.77</v>
      </c>
      <c r="E566" s="71">
        <f t="shared" ref="E566:AA566" si="328">$D$486</f>
        <v>3559.77</v>
      </c>
      <c r="F566" s="71">
        <f t="shared" si="328"/>
        <v>3559.77</v>
      </c>
      <c r="G566" s="71">
        <f t="shared" si="328"/>
        <v>3559.77</v>
      </c>
      <c r="H566" s="71">
        <f t="shared" si="328"/>
        <v>3559.77</v>
      </c>
      <c r="I566" s="71">
        <f t="shared" si="328"/>
        <v>3559.77</v>
      </c>
      <c r="J566" s="71">
        <f t="shared" si="328"/>
        <v>3559.77</v>
      </c>
      <c r="K566" s="71">
        <f t="shared" si="328"/>
        <v>3559.77</v>
      </c>
      <c r="L566" s="71">
        <f t="shared" si="328"/>
        <v>3559.77</v>
      </c>
      <c r="M566" s="71">
        <f t="shared" si="328"/>
        <v>3559.77</v>
      </c>
      <c r="N566" s="71">
        <f t="shared" si="328"/>
        <v>3559.77</v>
      </c>
      <c r="O566" s="71">
        <f t="shared" si="328"/>
        <v>3559.77</v>
      </c>
      <c r="P566" s="71">
        <f t="shared" si="328"/>
        <v>3559.77</v>
      </c>
      <c r="Q566" s="71">
        <f t="shared" si="328"/>
        <v>3559.77</v>
      </c>
      <c r="R566" s="71">
        <f t="shared" si="328"/>
        <v>3559.77</v>
      </c>
      <c r="S566" s="71">
        <f t="shared" si="328"/>
        <v>3559.77</v>
      </c>
      <c r="T566" s="71">
        <f t="shared" si="328"/>
        <v>3559.77</v>
      </c>
      <c r="U566" s="71">
        <f t="shared" si="328"/>
        <v>3559.77</v>
      </c>
      <c r="V566" s="71">
        <f t="shared" si="328"/>
        <v>3559.77</v>
      </c>
      <c r="W566" s="71">
        <f t="shared" si="328"/>
        <v>3559.77</v>
      </c>
      <c r="X566" s="71">
        <f t="shared" si="328"/>
        <v>3559.77</v>
      </c>
      <c r="Y566" s="71">
        <f t="shared" si="328"/>
        <v>3559.77</v>
      </c>
      <c r="Z566" s="71">
        <f t="shared" si="328"/>
        <v>3559.77</v>
      </c>
      <c r="AA566" s="71">
        <f t="shared" si="328"/>
        <v>3559.77</v>
      </c>
    </row>
    <row r="567" spans="1:27" ht="12.75" hidden="1" customHeight="1" outlineLevel="1" x14ac:dyDescent="0.2">
      <c r="A567" s="163" t="s">
        <v>2205</v>
      </c>
      <c r="B567" s="94" t="s">
        <v>83</v>
      </c>
      <c r="C567" s="70" t="s">
        <v>79</v>
      </c>
      <c r="D567" s="71">
        <v>4.95</v>
      </c>
      <c r="E567" s="71">
        <v>4.95</v>
      </c>
      <c r="F567" s="71">
        <v>4.95</v>
      </c>
      <c r="G567" s="71">
        <v>4.95</v>
      </c>
      <c r="H567" s="71">
        <v>4.95</v>
      </c>
      <c r="I567" s="71">
        <v>4.95</v>
      </c>
      <c r="J567" s="71">
        <v>4.95</v>
      </c>
      <c r="K567" s="71">
        <v>4.95</v>
      </c>
      <c r="L567" s="71">
        <v>4.95</v>
      </c>
      <c r="M567" s="71">
        <v>4.95</v>
      </c>
      <c r="N567" s="71">
        <v>4.95</v>
      </c>
      <c r="O567" s="71">
        <v>4.95</v>
      </c>
      <c r="P567" s="71">
        <v>4.95</v>
      </c>
      <c r="Q567" s="71">
        <v>4.95</v>
      </c>
      <c r="R567" s="71">
        <v>4.95</v>
      </c>
      <c r="S567" s="71">
        <v>4.95</v>
      </c>
      <c r="T567" s="71">
        <v>4.95</v>
      </c>
      <c r="U567" s="71">
        <v>4.95</v>
      </c>
      <c r="V567" s="71">
        <v>4.95</v>
      </c>
      <c r="W567" s="71">
        <v>4.95</v>
      </c>
      <c r="X567" s="71">
        <v>4.95</v>
      </c>
      <c r="Y567" s="71">
        <v>4.95</v>
      </c>
      <c r="Z567" s="71">
        <v>4.95</v>
      </c>
      <c r="AA567" s="71">
        <v>4.95</v>
      </c>
    </row>
    <row r="568" spans="1:27" ht="12.75" hidden="1" customHeight="1" outlineLevel="1" x14ac:dyDescent="0.2">
      <c r="A568" s="163" t="s">
        <v>2206</v>
      </c>
      <c r="B568" s="94" t="s">
        <v>81</v>
      </c>
      <c r="C568" s="70" t="s">
        <v>79</v>
      </c>
      <c r="D568" s="71">
        <f>$D$11</f>
        <v>330.69</v>
      </c>
      <c r="E568" s="71">
        <f t="shared" ref="E568:AA568" si="329">$D$11</f>
        <v>330.69</v>
      </c>
      <c r="F568" s="71">
        <f t="shared" si="329"/>
        <v>330.69</v>
      </c>
      <c r="G568" s="71">
        <f t="shared" si="329"/>
        <v>330.69</v>
      </c>
      <c r="H568" s="71">
        <f t="shared" si="329"/>
        <v>330.69</v>
      </c>
      <c r="I568" s="71">
        <f t="shared" si="329"/>
        <v>330.69</v>
      </c>
      <c r="J568" s="71">
        <f t="shared" si="329"/>
        <v>330.69</v>
      </c>
      <c r="K568" s="71">
        <f t="shared" si="329"/>
        <v>330.69</v>
      </c>
      <c r="L568" s="71">
        <f t="shared" si="329"/>
        <v>330.69</v>
      </c>
      <c r="M568" s="71">
        <f t="shared" si="329"/>
        <v>330.69</v>
      </c>
      <c r="N568" s="71">
        <f t="shared" si="329"/>
        <v>330.69</v>
      </c>
      <c r="O568" s="71">
        <f t="shared" si="329"/>
        <v>330.69</v>
      </c>
      <c r="P568" s="71">
        <f t="shared" si="329"/>
        <v>330.69</v>
      </c>
      <c r="Q568" s="71">
        <f t="shared" si="329"/>
        <v>330.69</v>
      </c>
      <c r="R568" s="71">
        <f t="shared" si="329"/>
        <v>330.69</v>
      </c>
      <c r="S568" s="71">
        <f t="shared" si="329"/>
        <v>330.69</v>
      </c>
      <c r="T568" s="71">
        <f t="shared" si="329"/>
        <v>330.69</v>
      </c>
      <c r="U568" s="71">
        <f t="shared" si="329"/>
        <v>330.69</v>
      </c>
      <c r="V568" s="71">
        <f t="shared" si="329"/>
        <v>330.69</v>
      </c>
      <c r="W568" s="71">
        <f t="shared" si="329"/>
        <v>330.69</v>
      </c>
      <c r="X568" s="71">
        <f t="shared" si="329"/>
        <v>330.69</v>
      </c>
      <c r="Y568" s="71">
        <f t="shared" si="329"/>
        <v>330.69</v>
      </c>
      <c r="Z568" s="71">
        <f t="shared" si="329"/>
        <v>330.69</v>
      </c>
      <c r="AA568" s="71">
        <f t="shared" si="329"/>
        <v>330.69</v>
      </c>
    </row>
    <row r="569" spans="1:27" collapsed="1" x14ac:dyDescent="0.2">
      <c r="A569" s="162" t="s">
        <v>2207</v>
      </c>
      <c r="B569" s="54" t="str">
        <f>"18"&amp;"."&amp;$B$800&amp;"."&amp;$B$801</f>
        <v>18.05.2023</v>
      </c>
      <c r="C569" s="134" t="s">
        <v>76</v>
      </c>
      <c r="D569" s="135">
        <f>ROUND(((D570+D571+D573+D572)/1000),5)</f>
        <v>5.1309899999999997</v>
      </c>
      <c r="E569" s="135">
        <f>ROUND(((E570+E571+E573+E572)/1000),5)</f>
        <v>5.0224900000000003</v>
      </c>
      <c r="F569" s="135">
        <f>ROUND(((F570+F571+F573+F572)/1000),5)</f>
        <v>4.9206200000000004</v>
      </c>
      <c r="G569" s="135">
        <f t="shared" ref="G569:AA569" si="330">ROUND(((G570+G571+G573+G572)/1000),5)</f>
        <v>4.8946800000000001</v>
      </c>
      <c r="H569" s="135">
        <f t="shared" si="330"/>
        <v>4.9543400000000002</v>
      </c>
      <c r="I569" s="135">
        <f t="shared" si="330"/>
        <v>5.0345300000000002</v>
      </c>
      <c r="J569" s="135">
        <f t="shared" si="330"/>
        <v>5.2249100000000004</v>
      </c>
      <c r="K569" s="135">
        <f t="shared" si="330"/>
        <v>5.46814</v>
      </c>
      <c r="L569" s="135">
        <f t="shared" si="330"/>
        <v>5.7496099999999997</v>
      </c>
      <c r="M569" s="135">
        <f t="shared" si="330"/>
        <v>5.8167499999999999</v>
      </c>
      <c r="N569" s="135">
        <f t="shared" si="330"/>
        <v>5.8676899999999996</v>
      </c>
      <c r="O569" s="135">
        <f t="shared" si="330"/>
        <v>5.8350900000000001</v>
      </c>
      <c r="P569" s="135">
        <f t="shared" si="330"/>
        <v>5.8417199999999996</v>
      </c>
      <c r="Q569" s="135">
        <f t="shared" si="330"/>
        <v>5.8884499999999997</v>
      </c>
      <c r="R569" s="135">
        <f t="shared" si="330"/>
        <v>5.8612399999999996</v>
      </c>
      <c r="S569" s="135">
        <f t="shared" si="330"/>
        <v>5.8444000000000003</v>
      </c>
      <c r="T569" s="135">
        <f t="shared" si="330"/>
        <v>5.8356399999999997</v>
      </c>
      <c r="U569" s="135">
        <f t="shared" si="330"/>
        <v>5.8196599999999998</v>
      </c>
      <c r="V569" s="135">
        <f t="shared" si="330"/>
        <v>5.7939800000000004</v>
      </c>
      <c r="W569" s="135">
        <f t="shared" si="330"/>
        <v>5.7824999999999998</v>
      </c>
      <c r="X569" s="135">
        <f t="shared" si="330"/>
        <v>5.7981199999999999</v>
      </c>
      <c r="Y569" s="135">
        <f t="shared" si="330"/>
        <v>5.8672300000000002</v>
      </c>
      <c r="Z569" s="135">
        <f t="shared" si="330"/>
        <v>5.6649500000000002</v>
      </c>
      <c r="AA569" s="135">
        <f t="shared" si="330"/>
        <v>5.4342699999999997</v>
      </c>
    </row>
    <row r="570" spans="1:27" ht="12.75" hidden="1" customHeight="1" outlineLevel="1" x14ac:dyDescent="0.2">
      <c r="A570" s="163" t="s">
        <v>2208</v>
      </c>
      <c r="B570" s="94" t="s">
        <v>238</v>
      </c>
      <c r="C570" s="70" t="s">
        <v>79</v>
      </c>
      <c r="D570" s="71">
        <v>1235.58</v>
      </c>
      <c r="E570" s="71">
        <v>1127.08</v>
      </c>
      <c r="F570" s="71">
        <v>1025.21</v>
      </c>
      <c r="G570" s="71">
        <v>999.27</v>
      </c>
      <c r="H570" s="71">
        <v>1058.93</v>
      </c>
      <c r="I570" s="71">
        <v>1139.1199999999999</v>
      </c>
      <c r="J570" s="71">
        <v>1329.5</v>
      </c>
      <c r="K570" s="71">
        <v>1572.73</v>
      </c>
      <c r="L570" s="71">
        <v>1854.2</v>
      </c>
      <c r="M570" s="71">
        <v>1921.34</v>
      </c>
      <c r="N570" s="71">
        <v>1972.28</v>
      </c>
      <c r="O570" s="71">
        <v>1939.68</v>
      </c>
      <c r="P570" s="71">
        <v>1946.31</v>
      </c>
      <c r="Q570" s="71">
        <v>1993.04</v>
      </c>
      <c r="R570" s="71">
        <v>1965.83</v>
      </c>
      <c r="S570" s="71">
        <v>1948.99</v>
      </c>
      <c r="T570" s="71">
        <v>1940.23</v>
      </c>
      <c r="U570" s="71">
        <v>1924.25</v>
      </c>
      <c r="V570" s="71">
        <v>1898.57</v>
      </c>
      <c r="W570" s="71">
        <v>1887.09</v>
      </c>
      <c r="X570" s="71">
        <v>1902.71</v>
      </c>
      <c r="Y570" s="71">
        <v>1971.82</v>
      </c>
      <c r="Z570" s="71">
        <v>1769.54</v>
      </c>
      <c r="AA570" s="71">
        <v>1538.86</v>
      </c>
    </row>
    <row r="571" spans="1:27" ht="12.75" hidden="1" customHeight="1" outlineLevel="1" x14ac:dyDescent="0.2">
      <c r="A571" s="163" t="s">
        <v>2209</v>
      </c>
      <c r="B571" s="94" t="s">
        <v>90</v>
      </c>
      <c r="C571" s="70" t="s">
        <v>79</v>
      </c>
      <c r="D571" s="71">
        <f>$D$486</f>
        <v>3559.77</v>
      </c>
      <c r="E571" s="71">
        <f t="shared" ref="E571:AA571" si="331">$D$486</f>
        <v>3559.77</v>
      </c>
      <c r="F571" s="71">
        <f t="shared" si="331"/>
        <v>3559.77</v>
      </c>
      <c r="G571" s="71">
        <f t="shared" si="331"/>
        <v>3559.77</v>
      </c>
      <c r="H571" s="71">
        <f t="shared" si="331"/>
        <v>3559.77</v>
      </c>
      <c r="I571" s="71">
        <f t="shared" si="331"/>
        <v>3559.77</v>
      </c>
      <c r="J571" s="71">
        <f t="shared" si="331"/>
        <v>3559.77</v>
      </c>
      <c r="K571" s="71">
        <f t="shared" si="331"/>
        <v>3559.77</v>
      </c>
      <c r="L571" s="71">
        <f t="shared" si="331"/>
        <v>3559.77</v>
      </c>
      <c r="M571" s="71">
        <f t="shared" si="331"/>
        <v>3559.77</v>
      </c>
      <c r="N571" s="71">
        <f t="shared" si="331"/>
        <v>3559.77</v>
      </c>
      <c r="O571" s="71">
        <f t="shared" si="331"/>
        <v>3559.77</v>
      </c>
      <c r="P571" s="71">
        <f t="shared" si="331"/>
        <v>3559.77</v>
      </c>
      <c r="Q571" s="71">
        <f t="shared" si="331"/>
        <v>3559.77</v>
      </c>
      <c r="R571" s="71">
        <f t="shared" si="331"/>
        <v>3559.77</v>
      </c>
      <c r="S571" s="71">
        <f t="shared" si="331"/>
        <v>3559.77</v>
      </c>
      <c r="T571" s="71">
        <f t="shared" si="331"/>
        <v>3559.77</v>
      </c>
      <c r="U571" s="71">
        <f t="shared" si="331"/>
        <v>3559.77</v>
      </c>
      <c r="V571" s="71">
        <f t="shared" si="331"/>
        <v>3559.77</v>
      </c>
      <c r="W571" s="71">
        <f t="shared" si="331"/>
        <v>3559.77</v>
      </c>
      <c r="X571" s="71">
        <f t="shared" si="331"/>
        <v>3559.77</v>
      </c>
      <c r="Y571" s="71">
        <f t="shared" si="331"/>
        <v>3559.77</v>
      </c>
      <c r="Z571" s="71">
        <f t="shared" si="331"/>
        <v>3559.77</v>
      </c>
      <c r="AA571" s="71">
        <f t="shared" si="331"/>
        <v>3559.77</v>
      </c>
    </row>
    <row r="572" spans="1:27" ht="12.75" hidden="1" customHeight="1" outlineLevel="1" x14ac:dyDescent="0.2">
      <c r="A572" s="163" t="s">
        <v>2210</v>
      </c>
      <c r="B572" s="94" t="s">
        <v>83</v>
      </c>
      <c r="C572" s="70" t="s">
        <v>79</v>
      </c>
      <c r="D572" s="71">
        <v>4.95</v>
      </c>
      <c r="E572" s="71">
        <v>4.95</v>
      </c>
      <c r="F572" s="71">
        <v>4.95</v>
      </c>
      <c r="G572" s="71">
        <v>4.95</v>
      </c>
      <c r="H572" s="71">
        <v>4.95</v>
      </c>
      <c r="I572" s="71">
        <v>4.95</v>
      </c>
      <c r="J572" s="71">
        <v>4.95</v>
      </c>
      <c r="K572" s="71">
        <v>4.95</v>
      </c>
      <c r="L572" s="71">
        <v>4.95</v>
      </c>
      <c r="M572" s="71">
        <v>4.95</v>
      </c>
      <c r="N572" s="71">
        <v>4.95</v>
      </c>
      <c r="O572" s="71">
        <v>4.95</v>
      </c>
      <c r="P572" s="71">
        <v>4.95</v>
      </c>
      <c r="Q572" s="71">
        <v>4.95</v>
      </c>
      <c r="R572" s="71">
        <v>4.95</v>
      </c>
      <c r="S572" s="71">
        <v>4.95</v>
      </c>
      <c r="T572" s="71">
        <v>4.95</v>
      </c>
      <c r="U572" s="71">
        <v>4.95</v>
      </c>
      <c r="V572" s="71">
        <v>4.95</v>
      </c>
      <c r="W572" s="71">
        <v>4.95</v>
      </c>
      <c r="X572" s="71">
        <v>4.95</v>
      </c>
      <c r="Y572" s="71">
        <v>4.95</v>
      </c>
      <c r="Z572" s="71">
        <v>4.95</v>
      </c>
      <c r="AA572" s="71">
        <v>4.95</v>
      </c>
    </row>
    <row r="573" spans="1:27" ht="12.75" hidden="1" customHeight="1" outlineLevel="1" x14ac:dyDescent="0.2">
      <c r="A573" s="163" t="s">
        <v>2211</v>
      </c>
      <c r="B573" s="94" t="s">
        <v>81</v>
      </c>
      <c r="C573" s="70" t="s">
        <v>79</v>
      </c>
      <c r="D573" s="71">
        <f>$D$11</f>
        <v>330.69</v>
      </c>
      <c r="E573" s="71">
        <f t="shared" ref="E573:AA573" si="332">$D$11</f>
        <v>330.69</v>
      </c>
      <c r="F573" s="71">
        <f t="shared" si="332"/>
        <v>330.69</v>
      </c>
      <c r="G573" s="71">
        <f t="shared" si="332"/>
        <v>330.69</v>
      </c>
      <c r="H573" s="71">
        <f t="shared" si="332"/>
        <v>330.69</v>
      </c>
      <c r="I573" s="71">
        <f t="shared" si="332"/>
        <v>330.69</v>
      </c>
      <c r="J573" s="71">
        <f t="shared" si="332"/>
        <v>330.69</v>
      </c>
      <c r="K573" s="71">
        <f t="shared" si="332"/>
        <v>330.69</v>
      </c>
      <c r="L573" s="71">
        <f t="shared" si="332"/>
        <v>330.69</v>
      </c>
      <c r="M573" s="71">
        <f t="shared" si="332"/>
        <v>330.69</v>
      </c>
      <c r="N573" s="71">
        <f t="shared" si="332"/>
        <v>330.69</v>
      </c>
      <c r="O573" s="71">
        <f t="shared" si="332"/>
        <v>330.69</v>
      </c>
      <c r="P573" s="71">
        <f t="shared" si="332"/>
        <v>330.69</v>
      </c>
      <c r="Q573" s="71">
        <f t="shared" si="332"/>
        <v>330.69</v>
      </c>
      <c r="R573" s="71">
        <f t="shared" si="332"/>
        <v>330.69</v>
      </c>
      <c r="S573" s="71">
        <f t="shared" si="332"/>
        <v>330.69</v>
      </c>
      <c r="T573" s="71">
        <f t="shared" si="332"/>
        <v>330.69</v>
      </c>
      <c r="U573" s="71">
        <f t="shared" si="332"/>
        <v>330.69</v>
      </c>
      <c r="V573" s="71">
        <f t="shared" si="332"/>
        <v>330.69</v>
      </c>
      <c r="W573" s="71">
        <f t="shared" si="332"/>
        <v>330.69</v>
      </c>
      <c r="X573" s="71">
        <f t="shared" si="332"/>
        <v>330.69</v>
      </c>
      <c r="Y573" s="71">
        <f t="shared" si="332"/>
        <v>330.69</v>
      </c>
      <c r="Z573" s="71">
        <f t="shared" si="332"/>
        <v>330.69</v>
      </c>
      <c r="AA573" s="71">
        <f t="shared" si="332"/>
        <v>330.69</v>
      </c>
    </row>
    <row r="574" spans="1:27" collapsed="1" x14ac:dyDescent="0.2">
      <c r="A574" s="162" t="s">
        <v>2212</v>
      </c>
      <c r="B574" s="54" t="str">
        <f>"19"&amp;"."&amp;$B$800&amp;"."&amp;$B$801</f>
        <v>19.05.2023</v>
      </c>
      <c r="C574" s="134" t="s">
        <v>76</v>
      </c>
      <c r="D574" s="135">
        <f>ROUND(((D575+D576+D578+D577)/1000),5)</f>
        <v>5.1135400000000004</v>
      </c>
      <c r="E574" s="135">
        <f>ROUND(((E575+E576+E578+E577)/1000),5)</f>
        <v>4.9666100000000002</v>
      </c>
      <c r="F574" s="135">
        <f>ROUND(((F575+F576+F578+F577)/1000),5)</f>
        <v>4.8616200000000003</v>
      </c>
      <c r="G574" s="135">
        <f t="shared" ref="G574:AA574" si="333">ROUND(((G575+G576+G578+G577)/1000),5)</f>
        <v>4.8110299999999997</v>
      </c>
      <c r="H574" s="135">
        <f t="shared" si="333"/>
        <v>4.8292400000000004</v>
      </c>
      <c r="I574" s="135">
        <f t="shared" si="333"/>
        <v>5.0683699999999998</v>
      </c>
      <c r="J574" s="135">
        <f t="shared" si="333"/>
        <v>5.2240599999999997</v>
      </c>
      <c r="K574" s="135">
        <f t="shared" si="333"/>
        <v>5.53017</v>
      </c>
      <c r="L574" s="135">
        <f t="shared" si="333"/>
        <v>5.7974600000000001</v>
      </c>
      <c r="M574" s="135">
        <f t="shared" si="333"/>
        <v>5.8771699999999996</v>
      </c>
      <c r="N574" s="135">
        <f t="shared" si="333"/>
        <v>5.8868999999999998</v>
      </c>
      <c r="O574" s="135">
        <f t="shared" si="333"/>
        <v>5.9135999999999997</v>
      </c>
      <c r="P574" s="135">
        <f t="shared" si="333"/>
        <v>5.9134900000000004</v>
      </c>
      <c r="Q574" s="135">
        <f t="shared" si="333"/>
        <v>5.9250100000000003</v>
      </c>
      <c r="R574" s="135">
        <f t="shared" si="333"/>
        <v>5.9227499999999997</v>
      </c>
      <c r="S574" s="135">
        <f t="shared" si="333"/>
        <v>5.90998</v>
      </c>
      <c r="T574" s="135">
        <f t="shared" si="333"/>
        <v>5.8737599999999999</v>
      </c>
      <c r="U574" s="135">
        <f t="shared" si="333"/>
        <v>5.8380400000000003</v>
      </c>
      <c r="V574" s="135">
        <f t="shared" si="333"/>
        <v>5.8014400000000004</v>
      </c>
      <c r="W574" s="135">
        <f t="shared" si="333"/>
        <v>5.7849899999999996</v>
      </c>
      <c r="X574" s="135">
        <f t="shared" si="333"/>
        <v>5.7972200000000003</v>
      </c>
      <c r="Y574" s="135">
        <f t="shared" si="333"/>
        <v>5.8502099999999997</v>
      </c>
      <c r="Z574" s="135">
        <f t="shared" si="333"/>
        <v>5.7074699999999998</v>
      </c>
      <c r="AA574" s="135">
        <f t="shared" si="333"/>
        <v>5.4340200000000003</v>
      </c>
    </row>
    <row r="575" spans="1:27" ht="12.75" hidden="1" customHeight="1" outlineLevel="1" x14ac:dyDescent="0.2">
      <c r="A575" s="163" t="s">
        <v>2213</v>
      </c>
      <c r="B575" s="94" t="s">
        <v>238</v>
      </c>
      <c r="C575" s="70" t="s">
        <v>79</v>
      </c>
      <c r="D575" s="71">
        <v>1218.1300000000001</v>
      </c>
      <c r="E575" s="71">
        <v>1071.2</v>
      </c>
      <c r="F575" s="71">
        <v>966.21</v>
      </c>
      <c r="G575" s="71">
        <v>915.62</v>
      </c>
      <c r="H575" s="71">
        <v>933.83</v>
      </c>
      <c r="I575" s="71">
        <v>1172.96</v>
      </c>
      <c r="J575" s="71">
        <v>1328.65</v>
      </c>
      <c r="K575" s="71">
        <v>1634.76</v>
      </c>
      <c r="L575" s="71">
        <v>1902.05</v>
      </c>
      <c r="M575" s="71">
        <v>1981.76</v>
      </c>
      <c r="N575" s="71">
        <v>1991.49</v>
      </c>
      <c r="O575" s="71">
        <v>2018.19</v>
      </c>
      <c r="P575" s="71">
        <v>2018.08</v>
      </c>
      <c r="Q575" s="71">
        <v>2029.6</v>
      </c>
      <c r="R575" s="71">
        <v>2027.34</v>
      </c>
      <c r="S575" s="71">
        <v>2014.57</v>
      </c>
      <c r="T575" s="71">
        <v>1978.35</v>
      </c>
      <c r="U575" s="71">
        <v>1942.63</v>
      </c>
      <c r="V575" s="71">
        <v>1906.03</v>
      </c>
      <c r="W575" s="71">
        <v>1889.58</v>
      </c>
      <c r="X575" s="71">
        <v>1901.81</v>
      </c>
      <c r="Y575" s="71">
        <v>1954.8</v>
      </c>
      <c r="Z575" s="71">
        <v>1812.06</v>
      </c>
      <c r="AA575" s="71">
        <v>1538.61</v>
      </c>
    </row>
    <row r="576" spans="1:27" ht="12.75" hidden="1" customHeight="1" outlineLevel="1" x14ac:dyDescent="0.2">
      <c r="A576" s="163" t="s">
        <v>2214</v>
      </c>
      <c r="B576" s="94" t="s">
        <v>90</v>
      </c>
      <c r="C576" s="70" t="s">
        <v>79</v>
      </c>
      <c r="D576" s="71">
        <f>$D$486</f>
        <v>3559.77</v>
      </c>
      <c r="E576" s="71">
        <f t="shared" ref="E576:AA576" si="334">$D$486</f>
        <v>3559.77</v>
      </c>
      <c r="F576" s="71">
        <f t="shared" si="334"/>
        <v>3559.77</v>
      </c>
      <c r="G576" s="71">
        <f t="shared" si="334"/>
        <v>3559.77</v>
      </c>
      <c r="H576" s="71">
        <f t="shared" si="334"/>
        <v>3559.77</v>
      </c>
      <c r="I576" s="71">
        <f t="shared" si="334"/>
        <v>3559.77</v>
      </c>
      <c r="J576" s="71">
        <f t="shared" si="334"/>
        <v>3559.77</v>
      </c>
      <c r="K576" s="71">
        <f t="shared" si="334"/>
        <v>3559.77</v>
      </c>
      <c r="L576" s="71">
        <f t="shared" si="334"/>
        <v>3559.77</v>
      </c>
      <c r="M576" s="71">
        <f t="shared" si="334"/>
        <v>3559.77</v>
      </c>
      <c r="N576" s="71">
        <f t="shared" si="334"/>
        <v>3559.77</v>
      </c>
      <c r="O576" s="71">
        <f t="shared" si="334"/>
        <v>3559.77</v>
      </c>
      <c r="P576" s="71">
        <f t="shared" si="334"/>
        <v>3559.77</v>
      </c>
      <c r="Q576" s="71">
        <f t="shared" si="334"/>
        <v>3559.77</v>
      </c>
      <c r="R576" s="71">
        <f t="shared" si="334"/>
        <v>3559.77</v>
      </c>
      <c r="S576" s="71">
        <f t="shared" si="334"/>
        <v>3559.77</v>
      </c>
      <c r="T576" s="71">
        <f t="shared" si="334"/>
        <v>3559.77</v>
      </c>
      <c r="U576" s="71">
        <f t="shared" si="334"/>
        <v>3559.77</v>
      </c>
      <c r="V576" s="71">
        <f t="shared" si="334"/>
        <v>3559.77</v>
      </c>
      <c r="W576" s="71">
        <f t="shared" si="334"/>
        <v>3559.77</v>
      </c>
      <c r="X576" s="71">
        <f t="shared" si="334"/>
        <v>3559.77</v>
      </c>
      <c r="Y576" s="71">
        <f t="shared" si="334"/>
        <v>3559.77</v>
      </c>
      <c r="Z576" s="71">
        <f t="shared" si="334"/>
        <v>3559.77</v>
      </c>
      <c r="AA576" s="71">
        <f t="shared" si="334"/>
        <v>3559.77</v>
      </c>
    </row>
    <row r="577" spans="1:27" ht="12.75" hidden="1" customHeight="1" outlineLevel="1" x14ac:dyDescent="0.2">
      <c r="A577" s="163" t="s">
        <v>2215</v>
      </c>
      <c r="B577" s="94" t="s">
        <v>83</v>
      </c>
      <c r="C577" s="70" t="s">
        <v>79</v>
      </c>
      <c r="D577" s="71">
        <v>4.95</v>
      </c>
      <c r="E577" s="71">
        <v>4.95</v>
      </c>
      <c r="F577" s="71">
        <v>4.95</v>
      </c>
      <c r="G577" s="71">
        <v>4.95</v>
      </c>
      <c r="H577" s="71">
        <v>4.95</v>
      </c>
      <c r="I577" s="71">
        <v>4.95</v>
      </c>
      <c r="J577" s="71">
        <v>4.95</v>
      </c>
      <c r="K577" s="71">
        <v>4.95</v>
      </c>
      <c r="L577" s="71">
        <v>4.95</v>
      </c>
      <c r="M577" s="71">
        <v>4.95</v>
      </c>
      <c r="N577" s="71">
        <v>4.95</v>
      </c>
      <c r="O577" s="71">
        <v>4.95</v>
      </c>
      <c r="P577" s="71">
        <v>4.95</v>
      </c>
      <c r="Q577" s="71">
        <v>4.95</v>
      </c>
      <c r="R577" s="71">
        <v>4.95</v>
      </c>
      <c r="S577" s="71">
        <v>4.95</v>
      </c>
      <c r="T577" s="71">
        <v>4.95</v>
      </c>
      <c r="U577" s="71">
        <v>4.95</v>
      </c>
      <c r="V577" s="71">
        <v>4.95</v>
      </c>
      <c r="W577" s="71">
        <v>4.95</v>
      </c>
      <c r="X577" s="71">
        <v>4.95</v>
      </c>
      <c r="Y577" s="71">
        <v>4.95</v>
      </c>
      <c r="Z577" s="71">
        <v>4.95</v>
      </c>
      <c r="AA577" s="71">
        <v>4.95</v>
      </c>
    </row>
    <row r="578" spans="1:27" ht="12.75" hidden="1" customHeight="1" outlineLevel="1" x14ac:dyDescent="0.2">
      <c r="A578" s="163" t="s">
        <v>2216</v>
      </c>
      <c r="B578" s="94" t="s">
        <v>81</v>
      </c>
      <c r="C578" s="70" t="s">
        <v>79</v>
      </c>
      <c r="D578" s="71">
        <f>$D$11</f>
        <v>330.69</v>
      </c>
      <c r="E578" s="71">
        <f t="shared" ref="E578:AA578" si="335">$D$11</f>
        <v>330.69</v>
      </c>
      <c r="F578" s="71">
        <f t="shared" si="335"/>
        <v>330.69</v>
      </c>
      <c r="G578" s="71">
        <f t="shared" si="335"/>
        <v>330.69</v>
      </c>
      <c r="H578" s="71">
        <f t="shared" si="335"/>
        <v>330.69</v>
      </c>
      <c r="I578" s="71">
        <f t="shared" si="335"/>
        <v>330.69</v>
      </c>
      <c r="J578" s="71">
        <f t="shared" si="335"/>
        <v>330.69</v>
      </c>
      <c r="K578" s="71">
        <f t="shared" si="335"/>
        <v>330.69</v>
      </c>
      <c r="L578" s="71">
        <f t="shared" si="335"/>
        <v>330.69</v>
      </c>
      <c r="M578" s="71">
        <f t="shared" si="335"/>
        <v>330.69</v>
      </c>
      <c r="N578" s="71">
        <f t="shared" si="335"/>
        <v>330.69</v>
      </c>
      <c r="O578" s="71">
        <f t="shared" si="335"/>
        <v>330.69</v>
      </c>
      <c r="P578" s="71">
        <f t="shared" si="335"/>
        <v>330.69</v>
      </c>
      <c r="Q578" s="71">
        <f t="shared" si="335"/>
        <v>330.69</v>
      </c>
      <c r="R578" s="71">
        <f t="shared" si="335"/>
        <v>330.69</v>
      </c>
      <c r="S578" s="71">
        <f t="shared" si="335"/>
        <v>330.69</v>
      </c>
      <c r="T578" s="71">
        <f t="shared" si="335"/>
        <v>330.69</v>
      </c>
      <c r="U578" s="71">
        <f t="shared" si="335"/>
        <v>330.69</v>
      </c>
      <c r="V578" s="71">
        <f t="shared" si="335"/>
        <v>330.69</v>
      </c>
      <c r="W578" s="71">
        <f t="shared" si="335"/>
        <v>330.69</v>
      </c>
      <c r="X578" s="71">
        <f t="shared" si="335"/>
        <v>330.69</v>
      </c>
      <c r="Y578" s="71">
        <f t="shared" si="335"/>
        <v>330.69</v>
      </c>
      <c r="Z578" s="71">
        <f t="shared" si="335"/>
        <v>330.69</v>
      </c>
      <c r="AA578" s="71">
        <f t="shared" si="335"/>
        <v>330.69</v>
      </c>
    </row>
    <row r="579" spans="1:27" collapsed="1" x14ac:dyDescent="0.2">
      <c r="A579" s="162" t="s">
        <v>2217</v>
      </c>
      <c r="B579" s="54" t="str">
        <f>"20"&amp;"."&amp;$B$800&amp;"."&amp;$B$801</f>
        <v>20.05.2023</v>
      </c>
      <c r="C579" s="134" t="s">
        <v>76</v>
      </c>
      <c r="D579" s="135">
        <f>ROUND(((D580+D581+D583+D582)/1000),5)</f>
        <v>5.3780200000000002</v>
      </c>
      <c r="E579" s="135">
        <f>ROUND(((E580+E581+E583+E582)/1000),5)</f>
        <v>5.2281300000000002</v>
      </c>
      <c r="F579" s="135">
        <f>ROUND(((F580+F581+F583+F582)/1000),5)</f>
        <v>5.1410400000000003</v>
      </c>
      <c r="G579" s="135">
        <f t="shared" ref="G579:AA579" si="336">ROUND(((G580+G581+G583+G582)/1000),5)</f>
        <v>5.0415099999999997</v>
      </c>
      <c r="H579" s="135">
        <f t="shared" si="336"/>
        <v>5.0215699999999996</v>
      </c>
      <c r="I579" s="135">
        <f t="shared" si="336"/>
        <v>5.0669300000000002</v>
      </c>
      <c r="J579" s="135">
        <f t="shared" si="336"/>
        <v>5.1518499999999996</v>
      </c>
      <c r="K579" s="135">
        <f t="shared" si="336"/>
        <v>5.3163200000000002</v>
      </c>
      <c r="L579" s="135">
        <f t="shared" si="336"/>
        <v>5.5487200000000003</v>
      </c>
      <c r="M579" s="135">
        <f t="shared" si="336"/>
        <v>5.73102</v>
      </c>
      <c r="N579" s="135">
        <f t="shared" si="336"/>
        <v>5.8014299999999999</v>
      </c>
      <c r="O579" s="135">
        <f t="shared" si="336"/>
        <v>5.7972900000000003</v>
      </c>
      <c r="P579" s="135">
        <f t="shared" si="336"/>
        <v>5.7008299999999998</v>
      </c>
      <c r="Q579" s="135">
        <f t="shared" si="336"/>
        <v>5.6799499999999998</v>
      </c>
      <c r="R579" s="135">
        <f t="shared" si="336"/>
        <v>5.6635299999999997</v>
      </c>
      <c r="S579" s="135">
        <f t="shared" si="336"/>
        <v>5.6292999999999997</v>
      </c>
      <c r="T579" s="135">
        <f t="shared" si="336"/>
        <v>5.5987799999999996</v>
      </c>
      <c r="U579" s="135">
        <f t="shared" si="336"/>
        <v>5.5586700000000002</v>
      </c>
      <c r="V579" s="135">
        <f t="shared" si="336"/>
        <v>5.5625499999999999</v>
      </c>
      <c r="W579" s="135">
        <f t="shared" si="336"/>
        <v>5.6348500000000001</v>
      </c>
      <c r="X579" s="135">
        <f t="shared" si="336"/>
        <v>5.6901200000000003</v>
      </c>
      <c r="Y579" s="135">
        <f t="shared" si="336"/>
        <v>5.7141299999999999</v>
      </c>
      <c r="Z579" s="135">
        <f t="shared" si="336"/>
        <v>5.5294999999999996</v>
      </c>
      <c r="AA579" s="135">
        <f t="shared" si="336"/>
        <v>5.3485100000000001</v>
      </c>
    </row>
    <row r="580" spans="1:27" ht="12.75" hidden="1" customHeight="1" outlineLevel="1" x14ac:dyDescent="0.2">
      <c r="A580" s="163" t="s">
        <v>2218</v>
      </c>
      <c r="B580" s="94" t="s">
        <v>238</v>
      </c>
      <c r="C580" s="70" t="s">
        <v>79</v>
      </c>
      <c r="D580" s="71">
        <v>1482.61</v>
      </c>
      <c r="E580" s="71">
        <v>1332.72</v>
      </c>
      <c r="F580" s="71">
        <v>1245.6300000000001</v>
      </c>
      <c r="G580" s="71">
        <v>1146.0999999999999</v>
      </c>
      <c r="H580" s="71">
        <v>1126.1600000000001</v>
      </c>
      <c r="I580" s="71">
        <v>1171.52</v>
      </c>
      <c r="J580" s="71">
        <v>1256.44</v>
      </c>
      <c r="K580" s="71">
        <v>1420.91</v>
      </c>
      <c r="L580" s="71">
        <v>1653.31</v>
      </c>
      <c r="M580" s="71">
        <v>1835.61</v>
      </c>
      <c r="N580" s="71">
        <v>1906.02</v>
      </c>
      <c r="O580" s="71">
        <v>1901.88</v>
      </c>
      <c r="P580" s="71">
        <v>1805.42</v>
      </c>
      <c r="Q580" s="71">
        <v>1784.54</v>
      </c>
      <c r="R580" s="71">
        <v>1768.12</v>
      </c>
      <c r="S580" s="71">
        <v>1733.89</v>
      </c>
      <c r="T580" s="71">
        <v>1703.37</v>
      </c>
      <c r="U580" s="71">
        <v>1663.26</v>
      </c>
      <c r="V580" s="71">
        <v>1667.14</v>
      </c>
      <c r="W580" s="71">
        <v>1739.44</v>
      </c>
      <c r="X580" s="71">
        <v>1794.71</v>
      </c>
      <c r="Y580" s="71">
        <v>1818.72</v>
      </c>
      <c r="Z580" s="71">
        <v>1634.09</v>
      </c>
      <c r="AA580" s="71">
        <v>1453.1</v>
      </c>
    </row>
    <row r="581" spans="1:27" ht="12.75" hidden="1" customHeight="1" outlineLevel="1" x14ac:dyDescent="0.2">
      <c r="A581" s="163" t="s">
        <v>2219</v>
      </c>
      <c r="B581" s="94" t="s">
        <v>90</v>
      </c>
      <c r="C581" s="70" t="s">
        <v>79</v>
      </c>
      <c r="D581" s="71">
        <f>$D$486</f>
        <v>3559.77</v>
      </c>
      <c r="E581" s="71">
        <f t="shared" ref="E581:AA581" si="337">$D$486</f>
        <v>3559.77</v>
      </c>
      <c r="F581" s="71">
        <f t="shared" si="337"/>
        <v>3559.77</v>
      </c>
      <c r="G581" s="71">
        <f t="shared" si="337"/>
        <v>3559.77</v>
      </c>
      <c r="H581" s="71">
        <f t="shared" si="337"/>
        <v>3559.77</v>
      </c>
      <c r="I581" s="71">
        <f t="shared" si="337"/>
        <v>3559.77</v>
      </c>
      <c r="J581" s="71">
        <f t="shared" si="337"/>
        <v>3559.77</v>
      </c>
      <c r="K581" s="71">
        <f t="shared" si="337"/>
        <v>3559.77</v>
      </c>
      <c r="L581" s="71">
        <f t="shared" si="337"/>
        <v>3559.77</v>
      </c>
      <c r="M581" s="71">
        <f t="shared" si="337"/>
        <v>3559.77</v>
      </c>
      <c r="N581" s="71">
        <f t="shared" si="337"/>
        <v>3559.77</v>
      </c>
      <c r="O581" s="71">
        <f t="shared" si="337"/>
        <v>3559.77</v>
      </c>
      <c r="P581" s="71">
        <f t="shared" si="337"/>
        <v>3559.77</v>
      </c>
      <c r="Q581" s="71">
        <f t="shared" si="337"/>
        <v>3559.77</v>
      </c>
      <c r="R581" s="71">
        <f t="shared" si="337"/>
        <v>3559.77</v>
      </c>
      <c r="S581" s="71">
        <f t="shared" si="337"/>
        <v>3559.77</v>
      </c>
      <c r="T581" s="71">
        <f t="shared" si="337"/>
        <v>3559.77</v>
      </c>
      <c r="U581" s="71">
        <f t="shared" si="337"/>
        <v>3559.77</v>
      </c>
      <c r="V581" s="71">
        <f t="shared" si="337"/>
        <v>3559.77</v>
      </c>
      <c r="W581" s="71">
        <f t="shared" si="337"/>
        <v>3559.77</v>
      </c>
      <c r="X581" s="71">
        <f t="shared" si="337"/>
        <v>3559.77</v>
      </c>
      <c r="Y581" s="71">
        <f t="shared" si="337"/>
        <v>3559.77</v>
      </c>
      <c r="Z581" s="71">
        <f t="shared" si="337"/>
        <v>3559.77</v>
      </c>
      <c r="AA581" s="71">
        <f t="shared" si="337"/>
        <v>3559.77</v>
      </c>
    </row>
    <row r="582" spans="1:27" ht="12.75" hidden="1" customHeight="1" outlineLevel="1" x14ac:dyDescent="0.2">
      <c r="A582" s="163" t="s">
        <v>2220</v>
      </c>
      <c r="B582" s="94" t="s">
        <v>83</v>
      </c>
      <c r="C582" s="70" t="s">
        <v>79</v>
      </c>
      <c r="D582" s="71">
        <v>4.95</v>
      </c>
      <c r="E582" s="71">
        <v>4.95</v>
      </c>
      <c r="F582" s="71">
        <v>4.95</v>
      </c>
      <c r="G582" s="71">
        <v>4.95</v>
      </c>
      <c r="H582" s="71">
        <v>4.95</v>
      </c>
      <c r="I582" s="71">
        <v>4.95</v>
      </c>
      <c r="J582" s="71">
        <v>4.95</v>
      </c>
      <c r="K582" s="71">
        <v>4.95</v>
      </c>
      <c r="L582" s="71">
        <v>4.95</v>
      </c>
      <c r="M582" s="71">
        <v>4.95</v>
      </c>
      <c r="N582" s="71">
        <v>4.95</v>
      </c>
      <c r="O582" s="71">
        <v>4.95</v>
      </c>
      <c r="P582" s="71">
        <v>4.95</v>
      </c>
      <c r="Q582" s="71">
        <v>4.95</v>
      </c>
      <c r="R582" s="71">
        <v>4.95</v>
      </c>
      <c r="S582" s="71">
        <v>4.95</v>
      </c>
      <c r="T582" s="71">
        <v>4.95</v>
      </c>
      <c r="U582" s="71">
        <v>4.95</v>
      </c>
      <c r="V582" s="71">
        <v>4.95</v>
      </c>
      <c r="W582" s="71">
        <v>4.95</v>
      </c>
      <c r="X582" s="71">
        <v>4.95</v>
      </c>
      <c r="Y582" s="71">
        <v>4.95</v>
      </c>
      <c r="Z582" s="71">
        <v>4.95</v>
      </c>
      <c r="AA582" s="71">
        <v>4.95</v>
      </c>
    </row>
    <row r="583" spans="1:27" ht="12.75" hidden="1" customHeight="1" outlineLevel="1" x14ac:dyDescent="0.2">
      <c r="A583" s="163" t="s">
        <v>2221</v>
      </c>
      <c r="B583" s="94" t="s">
        <v>81</v>
      </c>
      <c r="C583" s="70" t="s">
        <v>79</v>
      </c>
      <c r="D583" s="71">
        <f>$D$11</f>
        <v>330.69</v>
      </c>
      <c r="E583" s="71">
        <f t="shared" ref="E583:AA583" si="338">$D$11</f>
        <v>330.69</v>
      </c>
      <c r="F583" s="71">
        <f t="shared" si="338"/>
        <v>330.69</v>
      </c>
      <c r="G583" s="71">
        <f t="shared" si="338"/>
        <v>330.69</v>
      </c>
      <c r="H583" s="71">
        <f t="shared" si="338"/>
        <v>330.69</v>
      </c>
      <c r="I583" s="71">
        <f t="shared" si="338"/>
        <v>330.69</v>
      </c>
      <c r="J583" s="71">
        <f t="shared" si="338"/>
        <v>330.69</v>
      </c>
      <c r="K583" s="71">
        <f t="shared" si="338"/>
        <v>330.69</v>
      </c>
      <c r="L583" s="71">
        <f t="shared" si="338"/>
        <v>330.69</v>
      </c>
      <c r="M583" s="71">
        <f t="shared" si="338"/>
        <v>330.69</v>
      </c>
      <c r="N583" s="71">
        <f t="shared" si="338"/>
        <v>330.69</v>
      </c>
      <c r="O583" s="71">
        <f t="shared" si="338"/>
        <v>330.69</v>
      </c>
      <c r="P583" s="71">
        <f t="shared" si="338"/>
        <v>330.69</v>
      </c>
      <c r="Q583" s="71">
        <f t="shared" si="338"/>
        <v>330.69</v>
      </c>
      <c r="R583" s="71">
        <f t="shared" si="338"/>
        <v>330.69</v>
      </c>
      <c r="S583" s="71">
        <f t="shared" si="338"/>
        <v>330.69</v>
      </c>
      <c r="T583" s="71">
        <f t="shared" si="338"/>
        <v>330.69</v>
      </c>
      <c r="U583" s="71">
        <f t="shared" si="338"/>
        <v>330.69</v>
      </c>
      <c r="V583" s="71">
        <f t="shared" si="338"/>
        <v>330.69</v>
      </c>
      <c r="W583" s="71">
        <f t="shared" si="338"/>
        <v>330.69</v>
      </c>
      <c r="X583" s="71">
        <f t="shared" si="338"/>
        <v>330.69</v>
      </c>
      <c r="Y583" s="71">
        <f t="shared" si="338"/>
        <v>330.69</v>
      </c>
      <c r="Z583" s="71">
        <f t="shared" si="338"/>
        <v>330.69</v>
      </c>
      <c r="AA583" s="71">
        <f t="shared" si="338"/>
        <v>330.69</v>
      </c>
    </row>
    <row r="584" spans="1:27" collapsed="1" x14ac:dyDescent="0.2">
      <c r="A584" s="162" t="s">
        <v>2222</v>
      </c>
      <c r="B584" s="54" t="str">
        <f>"21"&amp;"."&amp;$B$800&amp;"."&amp;$B$801</f>
        <v>21.05.2023</v>
      </c>
      <c r="C584" s="134" t="s">
        <v>76</v>
      </c>
      <c r="D584" s="135">
        <f>ROUND(((D585+D586+D588+D587)/1000),5)</f>
        <v>5.3936999999999999</v>
      </c>
      <c r="E584" s="135">
        <f>ROUND(((E585+E586+E588+E587)/1000),5)</f>
        <v>5.1839199999999996</v>
      </c>
      <c r="F584" s="135">
        <f>ROUND(((F585+F586+F588+F587)/1000),5)</f>
        <v>5.06881</v>
      </c>
      <c r="G584" s="135">
        <f t="shared" ref="G584:AA584" si="339">ROUND(((G585+G586+G588+G587)/1000),5)</f>
        <v>4.9844600000000003</v>
      </c>
      <c r="H584" s="135">
        <f t="shared" si="339"/>
        <v>4.9691000000000001</v>
      </c>
      <c r="I584" s="135">
        <f t="shared" si="339"/>
        <v>4.9652599999999998</v>
      </c>
      <c r="J584" s="135">
        <f t="shared" si="339"/>
        <v>4.9812700000000003</v>
      </c>
      <c r="K584" s="135">
        <f t="shared" si="339"/>
        <v>5.2062200000000001</v>
      </c>
      <c r="L584" s="135">
        <f t="shared" si="339"/>
        <v>5.4255399999999998</v>
      </c>
      <c r="M584" s="135">
        <f t="shared" si="339"/>
        <v>5.6857800000000003</v>
      </c>
      <c r="N584" s="135">
        <f t="shared" si="339"/>
        <v>5.7817600000000002</v>
      </c>
      <c r="O584" s="135">
        <f t="shared" si="339"/>
        <v>5.7940100000000001</v>
      </c>
      <c r="P584" s="135">
        <f t="shared" si="339"/>
        <v>5.7921300000000002</v>
      </c>
      <c r="Q584" s="135">
        <f t="shared" si="339"/>
        <v>5.7927900000000001</v>
      </c>
      <c r="R584" s="135">
        <f t="shared" si="339"/>
        <v>5.79237</v>
      </c>
      <c r="S584" s="135">
        <f t="shared" si="339"/>
        <v>5.7843299999999997</v>
      </c>
      <c r="T584" s="135">
        <f t="shared" si="339"/>
        <v>5.7245499999999998</v>
      </c>
      <c r="U584" s="135">
        <f t="shared" si="339"/>
        <v>5.64994</v>
      </c>
      <c r="V584" s="135">
        <f t="shared" si="339"/>
        <v>5.6534500000000003</v>
      </c>
      <c r="W584" s="135">
        <f t="shared" si="339"/>
        <v>5.7542400000000002</v>
      </c>
      <c r="X584" s="135">
        <f t="shared" si="339"/>
        <v>5.7996699999999999</v>
      </c>
      <c r="Y584" s="135">
        <f t="shared" si="339"/>
        <v>5.79352</v>
      </c>
      <c r="Z584" s="135">
        <f t="shared" si="339"/>
        <v>5.7179900000000004</v>
      </c>
      <c r="AA584" s="135">
        <f t="shared" si="339"/>
        <v>5.4786400000000004</v>
      </c>
    </row>
    <row r="585" spans="1:27" ht="12.75" hidden="1" customHeight="1" outlineLevel="1" x14ac:dyDescent="0.2">
      <c r="A585" s="163" t="s">
        <v>2223</v>
      </c>
      <c r="B585" s="94" t="s">
        <v>238</v>
      </c>
      <c r="C585" s="70" t="s">
        <v>79</v>
      </c>
      <c r="D585" s="71">
        <v>1498.29</v>
      </c>
      <c r="E585" s="71">
        <v>1288.51</v>
      </c>
      <c r="F585" s="71">
        <v>1173.4000000000001</v>
      </c>
      <c r="G585" s="71">
        <v>1089.05</v>
      </c>
      <c r="H585" s="71">
        <v>1073.69</v>
      </c>
      <c r="I585" s="71">
        <v>1069.8499999999999</v>
      </c>
      <c r="J585" s="71">
        <v>1085.8599999999999</v>
      </c>
      <c r="K585" s="71">
        <v>1310.81</v>
      </c>
      <c r="L585" s="71">
        <v>1530.13</v>
      </c>
      <c r="M585" s="71">
        <v>1790.37</v>
      </c>
      <c r="N585" s="71">
        <v>1886.35</v>
      </c>
      <c r="O585" s="71">
        <v>1898.6</v>
      </c>
      <c r="P585" s="71">
        <v>1896.72</v>
      </c>
      <c r="Q585" s="71">
        <v>1897.38</v>
      </c>
      <c r="R585" s="71">
        <v>1896.96</v>
      </c>
      <c r="S585" s="71">
        <v>1888.92</v>
      </c>
      <c r="T585" s="71">
        <v>1829.14</v>
      </c>
      <c r="U585" s="71">
        <v>1754.53</v>
      </c>
      <c r="V585" s="71">
        <v>1758.04</v>
      </c>
      <c r="W585" s="71">
        <v>1858.83</v>
      </c>
      <c r="X585" s="71">
        <v>1904.26</v>
      </c>
      <c r="Y585" s="71">
        <v>1898.11</v>
      </c>
      <c r="Z585" s="71">
        <v>1822.58</v>
      </c>
      <c r="AA585" s="71">
        <v>1583.23</v>
      </c>
    </row>
    <row r="586" spans="1:27" ht="12.75" hidden="1" customHeight="1" outlineLevel="1" x14ac:dyDescent="0.2">
      <c r="A586" s="163" t="s">
        <v>2224</v>
      </c>
      <c r="B586" s="94" t="s">
        <v>90</v>
      </c>
      <c r="C586" s="70" t="s">
        <v>79</v>
      </c>
      <c r="D586" s="71">
        <f>$D$486</f>
        <v>3559.77</v>
      </c>
      <c r="E586" s="71">
        <f t="shared" ref="E586:AA586" si="340">$D$486</f>
        <v>3559.77</v>
      </c>
      <c r="F586" s="71">
        <f t="shared" si="340"/>
        <v>3559.77</v>
      </c>
      <c r="G586" s="71">
        <f t="shared" si="340"/>
        <v>3559.77</v>
      </c>
      <c r="H586" s="71">
        <f t="shared" si="340"/>
        <v>3559.77</v>
      </c>
      <c r="I586" s="71">
        <f t="shared" si="340"/>
        <v>3559.77</v>
      </c>
      <c r="J586" s="71">
        <f t="shared" si="340"/>
        <v>3559.77</v>
      </c>
      <c r="K586" s="71">
        <f t="shared" si="340"/>
        <v>3559.77</v>
      </c>
      <c r="L586" s="71">
        <f t="shared" si="340"/>
        <v>3559.77</v>
      </c>
      <c r="M586" s="71">
        <f t="shared" si="340"/>
        <v>3559.77</v>
      </c>
      <c r="N586" s="71">
        <f t="shared" si="340"/>
        <v>3559.77</v>
      </c>
      <c r="O586" s="71">
        <f t="shared" si="340"/>
        <v>3559.77</v>
      </c>
      <c r="P586" s="71">
        <f t="shared" si="340"/>
        <v>3559.77</v>
      </c>
      <c r="Q586" s="71">
        <f t="shared" si="340"/>
        <v>3559.77</v>
      </c>
      <c r="R586" s="71">
        <f t="shared" si="340"/>
        <v>3559.77</v>
      </c>
      <c r="S586" s="71">
        <f t="shared" si="340"/>
        <v>3559.77</v>
      </c>
      <c r="T586" s="71">
        <f t="shared" si="340"/>
        <v>3559.77</v>
      </c>
      <c r="U586" s="71">
        <f t="shared" si="340"/>
        <v>3559.77</v>
      </c>
      <c r="V586" s="71">
        <f t="shared" si="340"/>
        <v>3559.77</v>
      </c>
      <c r="W586" s="71">
        <f t="shared" si="340"/>
        <v>3559.77</v>
      </c>
      <c r="X586" s="71">
        <f t="shared" si="340"/>
        <v>3559.77</v>
      </c>
      <c r="Y586" s="71">
        <f t="shared" si="340"/>
        <v>3559.77</v>
      </c>
      <c r="Z586" s="71">
        <f t="shared" si="340"/>
        <v>3559.77</v>
      </c>
      <c r="AA586" s="71">
        <f t="shared" si="340"/>
        <v>3559.77</v>
      </c>
    </row>
    <row r="587" spans="1:27" ht="12.75" hidden="1" customHeight="1" outlineLevel="1" x14ac:dyDescent="0.2">
      <c r="A587" s="163" t="s">
        <v>2225</v>
      </c>
      <c r="B587" s="94" t="s">
        <v>83</v>
      </c>
      <c r="C587" s="70" t="s">
        <v>79</v>
      </c>
      <c r="D587" s="71">
        <v>4.95</v>
      </c>
      <c r="E587" s="71">
        <v>4.95</v>
      </c>
      <c r="F587" s="71">
        <v>4.95</v>
      </c>
      <c r="G587" s="71">
        <v>4.95</v>
      </c>
      <c r="H587" s="71">
        <v>4.95</v>
      </c>
      <c r="I587" s="71">
        <v>4.95</v>
      </c>
      <c r="J587" s="71">
        <v>4.95</v>
      </c>
      <c r="K587" s="71">
        <v>4.95</v>
      </c>
      <c r="L587" s="71">
        <v>4.95</v>
      </c>
      <c r="M587" s="71">
        <v>4.95</v>
      </c>
      <c r="N587" s="71">
        <v>4.95</v>
      </c>
      <c r="O587" s="71">
        <v>4.95</v>
      </c>
      <c r="P587" s="71">
        <v>4.95</v>
      </c>
      <c r="Q587" s="71">
        <v>4.95</v>
      </c>
      <c r="R587" s="71">
        <v>4.95</v>
      </c>
      <c r="S587" s="71">
        <v>4.95</v>
      </c>
      <c r="T587" s="71">
        <v>4.95</v>
      </c>
      <c r="U587" s="71">
        <v>4.95</v>
      </c>
      <c r="V587" s="71">
        <v>4.95</v>
      </c>
      <c r="W587" s="71">
        <v>4.95</v>
      </c>
      <c r="X587" s="71">
        <v>4.95</v>
      </c>
      <c r="Y587" s="71">
        <v>4.95</v>
      </c>
      <c r="Z587" s="71">
        <v>4.95</v>
      </c>
      <c r="AA587" s="71">
        <v>4.95</v>
      </c>
    </row>
    <row r="588" spans="1:27" ht="12.75" hidden="1" customHeight="1" outlineLevel="1" x14ac:dyDescent="0.2">
      <c r="A588" s="163" t="s">
        <v>2226</v>
      </c>
      <c r="B588" s="94" t="s">
        <v>81</v>
      </c>
      <c r="C588" s="70" t="s">
        <v>79</v>
      </c>
      <c r="D588" s="71">
        <f>$D$11</f>
        <v>330.69</v>
      </c>
      <c r="E588" s="71">
        <f t="shared" ref="E588:AA588" si="341">$D$11</f>
        <v>330.69</v>
      </c>
      <c r="F588" s="71">
        <f t="shared" si="341"/>
        <v>330.69</v>
      </c>
      <c r="G588" s="71">
        <f t="shared" si="341"/>
        <v>330.69</v>
      </c>
      <c r="H588" s="71">
        <f t="shared" si="341"/>
        <v>330.69</v>
      </c>
      <c r="I588" s="71">
        <f t="shared" si="341"/>
        <v>330.69</v>
      </c>
      <c r="J588" s="71">
        <f t="shared" si="341"/>
        <v>330.69</v>
      </c>
      <c r="K588" s="71">
        <f t="shared" si="341"/>
        <v>330.69</v>
      </c>
      <c r="L588" s="71">
        <f t="shared" si="341"/>
        <v>330.69</v>
      </c>
      <c r="M588" s="71">
        <f t="shared" si="341"/>
        <v>330.69</v>
      </c>
      <c r="N588" s="71">
        <f t="shared" si="341"/>
        <v>330.69</v>
      </c>
      <c r="O588" s="71">
        <f t="shared" si="341"/>
        <v>330.69</v>
      </c>
      <c r="P588" s="71">
        <f t="shared" si="341"/>
        <v>330.69</v>
      </c>
      <c r="Q588" s="71">
        <f t="shared" si="341"/>
        <v>330.69</v>
      </c>
      <c r="R588" s="71">
        <f t="shared" si="341"/>
        <v>330.69</v>
      </c>
      <c r="S588" s="71">
        <f t="shared" si="341"/>
        <v>330.69</v>
      </c>
      <c r="T588" s="71">
        <f t="shared" si="341"/>
        <v>330.69</v>
      </c>
      <c r="U588" s="71">
        <f t="shared" si="341"/>
        <v>330.69</v>
      </c>
      <c r="V588" s="71">
        <f t="shared" si="341"/>
        <v>330.69</v>
      </c>
      <c r="W588" s="71">
        <f t="shared" si="341"/>
        <v>330.69</v>
      </c>
      <c r="X588" s="71">
        <f t="shared" si="341"/>
        <v>330.69</v>
      </c>
      <c r="Y588" s="71">
        <f t="shared" si="341"/>
        <v>330.69</v>
      </c>
      <c r="Z588" s="71">
        <f t="shared" si="341"/>
        <v>330.69</v>
      </c>
      <c r="AA588" s="71">
        <f t="shared" si="341"/>
        <v>330.69</v>
      </c>
    </row>
    <row r="589" spans="1:27" collapsed="1" x14ac:dyDescent="0.2">
      <c r="A589" s="162" t="s">
        <v>2227</v>
      </c>
      <c r="B589" s="54" t="str">
        <f>"22"&amp;"."&amp;$B$800&amp;"."&amp;$B$801</f>
        <v>22.05.2023</v>
      </c>
      <c r="C589" s="134" t="s">
        <v>76</v>
      </c>
      <c r="D589" s="135">
        <f>ROUND(((D590+D591+D593+D592)/1000),5)</f>
        <v>5.1868299999999996</v>
      </c>
      <c r="E589" s="135">
        <f>ROUND(((E590+E591+E593+E592)/1000),5)</f>
        <v>5.0401100000000003</v>
      </c>
      <c r="F589" s="135">
        <f>ROUND(((F590+F591+F593+F592)/1000),5)</f>
        <v>4.96068</v>
      </c>
      <c r="G589" s="135">
        <f t="shared" ref="G589:AA589" si="342">ROUND(((G590+G591+G593+G592)/1000),5)</f>
        <v>4.9336399999999996</v>
      </c>
      <c r="H589" s="135">
        <f t="shared" si="342"/>
        <v>4.91683</v>
      </c>
      <c r="I589" s="135">
        <f t="shared" si="342"/>
        <v>4.9723699999999997</v>
      </c>
      <c r="J589" s="135">
        <f t="shared" si="342"/>
        <v>5.20953</v>
      </c>
      <c r="K589" s="135">
        <f t="shared" si="342"/>
        <v>5.4385300000000001</v>
      </c>
      <c r="L589" s="135">
        <f t="shared" si="342"/>
        <v>5.7406499999999996</v>
      </c>
      <c r="M589" s="135">
        <f t="shared" si="342"/>
        <v>5.8281700000000001</v>
      </c>
      <c r="N589" s="135">
        <f t="shared" si="342"/>
        <v>5.8300599999999996</v>
      </c>
      <c r="O589" s="135">
        <f t="shared" si="342"/>
        <v>5.8411299999999997</v>
      </c>
      <c r="P589" s="135">
        <f t="shared" si="342"/>
        <v>5.8699300000000001</v>
      </c>
      <c r="Q589" s="135">
        <f t="shared" si="342"/>
        <v>5.93438</v>
      </c>
      <c r="R589" s="135">
        <f t="shared" si="342"/>
        <v>5.9080899999999996</v>
      </c>
      <c r="S589" s="135">
        <f t="shared" si="342"/>
        <v>5.8686800000000003</v>
      </c>
      <c r="T589" s="135">
        <f t="shared" si="342"/>
        <v>5.8372900000000003</v>
      </c>
      <c r="U589" s="135">
        <f t="shared" si="342"/>
        <v>5.8297600000000003</v>
      </c>
      <c r="V589" s="135">
        <f t="shared" si="342"/>
        <v>5.7927499999999998</v>
      </c>
      <c r="W589" s="135">
        <f t="shared" si="342"/>
        <v>5.63828</v>
      </c>
      <c r="X589" s="135">
        <f t="shared" si="342"/>
        <v>5.7298600000000004</v>
      </c>
      <c r="Y589" s="135">
        <f t="shared" si="342"/>
        <v>5.8247099999999996</v>
      </c>
      <c r="Z589" s="135">
        <f t="shared" si="342"/>
        <v>5.54636</v>
      </c>
      <c r="AA589" s="135">
        <f t="shared" si="342"/>
        <v>5.3453400000000002</v>
      </c>
    </row>
    <row r="590" spans="1:27" ht="12.75" hidden="1" customHeight="1" outlineLevel="1" x14ac:dyDescent="0.2">
      <c r="A590" s="163" t="s">
        <v>2228</v>
      </c>
      <c r="B590" s="94" t="s">
        <v>238</v>
      </c>
      <c r="C590" s="70" t="s">
        <v>79</v>
      </c>
      <c r="D590" s="71">
        <v>1291.42</v>
      </c>
      <c r="E590" s="71">
        <v>1144.7</v>
      </c>
      <c r="F590" s="71">
        <v>1065.27</v>
      </c>
      <c r="G590" s="71">
        <v>1038.23</v>
      </c>
      <c r="H590" s="71">
        <v>1021.42</v>
      </c>
      <c r="I590" s="71">
        <v>1076.96</v>
      </c>
      <c r="J590" s="71">
        <v>1314.12</v>
      </c>
      <c r="K590" s="71">
        <v>1543.12</v>
      </c>
      <c r="L590" s="71">
        <v>1845.24</v>
      </c>
      <c r="M590" s="71">
        <v>1932.76</v>
      </c>
      <c r="N590" s="71">
        <v>1934.65</v>
      </c>
      <c r="O590" s="71">
        <v>1945.72</v>
      </c>
      <c r="P590" s="71">
        <v>1974.52</v>
      </c>
      <c r="Q590" s="71">
        <v>2038.97</v>
      </c>
      <c r="R590" s="71">
        <v>2012.68</v>
      </c>
      <c r="S590" s="71">
        <v>1973.27</v>
      </c>
      <c r="T590" s="71">
        <v>1941.88</v>
      </c>
      <c r="U590" s="71">
        <v>1934.35</v>
      </c>
      <c r="V590" s="71">
        <v>1897.34</v>
      </c>
      <c r="W590" s="71">
        <v>1742.87</v>
      </c>
      <c r="X590" s="71">
        <v>1834.45</v>
      </c>
      <c r="Y590" s="71">
        <v>1929.3</v>
      </c>
      <c r="Z590" s="71">
        <v>1650.95</v>
      </c>
      <c r="AA590" s="71">
        <v>1449.93</v>
      </c>
    </row>
    <row r="591" spans="1:27" ht="12.75" hidden="1" customHeight="1" outlineLevel="1" x14ac:dyDescent="0.2">
      <c r="A591" s="163" t="s">
        <v>2229</v>
      </c>
      <c r="B591" s="94" t="s">
        <v>90</v>
      </c>
      <c r="C591" s="70" t="s">
        <v>79</v>
      </c>
      <c r="D591" s="71">
        <f>$D$486</f>
        <v>3559.77</v>
      </c>
      <c r="E591" s="71">
        <f t="shared" ref="E591:AA591" si="343">$D$486</f>
        <v>3559.77</v>
      </c>
      <c r="F591" s="71">
        <f t="shared" si="343"/>
        <v>3559.77</v>
      </c>
      <c r="G591" s="71">
        <f t="shared" si="343"/>
        <v>3559.77</v>
      </c>
      <c r="H591" s="71">
        <f t="shared" si="343"/>
        <v>3559.77</v>
      </c>
      <c r="I591" s="71">
        <f t="shared" si="343"/>
        <v>3559.77</v>
      </c>
      <c r="J591" s="71">
        <f t="shared" si="343"/>
        <v>3559.77</v>
      </c>
      <c r="K591" s="71">
        <f t="shared" si="343"/>
        <v>3559.77</v>
      </c>
      <c r="L591" s="71">
        <f t="shared" si="343"/>
        <v>3559.77</v>
      </c>
      <c r="M591" s="71">
        <f t="shared" si="343"/>
        <v>3559.77</v>
      </c>
      <c r="N591" s="71">
        <f t="shared" si="343"/>
        <v>3559.77</v>
      </c>
      <c r="O591" s="71">
        <f t="shared" si="343"/>
        <v>3559.77</v>
      </c>
      <c r="P591" s="71">
        <f t="shared" si="343"/>
        <v>3559.77</v>
      </c>
      <c r="Q591" s="71">
        <f t="shared" si="343"/>
        <v>3559.77</v>
      </c>
      <c r="R591" s="71">
        <f t="shared" si="343"/>
        <v>3559.77</v>
      </c>
      <c r="S591" s="71">
        <f t="shared" si="343"/>
        <v>3559.77</v>
      </c>
      <c r="T591" s="71">
        <f t="shared" si="343"/>
        <v>3559.77</v>
      </c>
      <c r="U591" s="71">
        <f t="shared" si="343"/>
        <v>3559.77</v>
      </c>
      <c r="V591" s="71">
        <f t="shared" si="343"/>
        <v>3559.77</v>
      </c>
      <c r="W591" s="71">
        <f t="shared" si="343"/>
        <v>3559.77</v>
      </c>
      <c r="X591" s="71">
        <f t="shared" si="343"/>
        <v>3559.77</v>
      </c>
      <c r="Y591" s="71">
        <f t="shared" si="343"/>
        <v>3559.77</v>
      </c>
      <c r="Z591" s="71">
        <f t="shared" si="343"/>
        <v>3559.77</v>
      </c>
      <c r="AA591" s="71">
        <f t="shared" si="343"/>
        <v>3559.77</v>
      </c>
    </row>
    <row r="592" spans="1:27" ht="12.75" hidden="1" customHeight="1" outlineLevel="1" x14ac:dyDescent="0.2">
      <c r="A592" s="163" t="s">
        <v>2230</v>
      </c>
      <c r="B592" s="94" t="s">
        <v>83</v>
      </c>
      <c r="C592" s="70" t="s">
        <v>79</v>
      </c>
      <c r="D592" s="71">
        <v>4.95</v>
      </c>
      <c r="E592" s="71">
        <v>4.95</v>
      </c>
      <c r="F592" s="71">
        <v>4.95</v>
      </c>
      <c r="G592" s="71">
        <v>4.95</v>
      </c>
      <c r="H592" s="71">
        <v>4.95</v>
      </c>
      <c r="I592" s="71">
        <v>4.95</v>
      </c>
      <c r="J592" s="71">
        <v>4.95</v>
      </c>
      <c r="K592" s="71">
        <v>4.95</v>
      </c>
      <c r="L592" s="71">
        <v>4.95</v>
      </c>
      <c r="M592" s="71">
        <v>4.95</v>
      </c>
      <c r="N592" s="71">
        <v>4.95</v>
      </c>
      <c r="O592" s="71">
        <v>4.95</v>
      </c>
      <c r="P592" s="71">
        <v>4.95</v>
      </c>
      <c r="Q592" s="71">
        <v>4.95</v>
      </c>
      <c r="R592" s="71">
        <v>4.95</v>
      </c>
      <c r="S592" s="71">
        <v>4.95</v>
      </c>
      <c r="T592" s="71">
        <v>4.95</v>
      </c>
      <c r="U592" s="71">
        <v>4.95</v>
      </c>
      <c r="V592" s="71">
        <v>4.95</v>
      </c>
      <c r="W592" s="71">
        <v>4.95</v>
      </c>
      <c r="X592" s="71">
        <v>4.95</v>
      </c>
      <c r="Y592" s="71">
        <v>4.95</v>
      </c>
      <c r="Z592" s="71">
        <v>4.95</v>
      </c>
      <c r="AA592" s="71">
        <v>4.95</v>
      </c>
    </row>
    <row r="593" spans="1:27" ht="12.75" hidden="1" customHeight="1" outlineLevel="1" x14ac:dyDescent="0.2">
      <c r="A593" s="163" t="s">
        <v>2231</v>
      </c>
      <c r="B593" s="94" t="s">
        <v>81</v>
      </c>
      <c r="C593" s="70" t="s">
        <v>79</v>
      </c>
      <c r="D593" s="71">
        <f>$D$11</f>
        <v>330.69</v>
      </c>
      <c r="E593" s="71">
        <f t="shared" ref="E593:AA593" si="344">$D$11</f>
        <v>330.69</v>
      </c>
      <c r="F593" s="71">
        <f t="shared" si="344"/>
        <v>330.69</v>
      </c>
      <c r="G593" s="71">
        <f t="shared" si="344"/>
        <v>330.69</v>
      </c>
      <c r="H593" s="71">
        <f t="shared" si="344"/>
        <v>330.69</v>
      </c>
      <c r="I593" s="71">
        <f t="shared" si="344"/>
        <v>330.69</v>
      </c>
      <c r="J593" s="71">
        <f t="shared" si="344"/>
        <v>330.69</v>
      </c>
      <c r="K593" s="71">
        <f t="shared" si="344"/>
        <v>330.69</v>
      </c>
      <c r="L593" s="71">
        <f t="shared" si="344"/>
        <v>330.69</v>
      </c>
      <c r="M593" s="71">
        <f t="shared" si="344"/>
        <v>330.69</v>
      </c>
      <c r="N593" s="71">
        <f t="shared" si="344"/>
        <v>330.69</v>
      </c>
      <c r="O593" s="71">
        <f t="shared" si="344"/>
        <v>330.69</v>
      </c>
      <c r="P593" s="71">
        <f t="shared" si="344"/>
        <v>330.69</v>
      </c>
      <c r="Q593" s="71">
        <f t="shared" si="344"/>
        <v>330.69</v>
      </c>
      <c r="R593" s="71">
        <f t="shared" si="344"/>
        <v>330.69</v>
      </c>
      <c r="S593" s="71">
        <f t="shared" si="344"/>
        <v>330.69</v>
      </c>
      <c r="T593" s="71">
        <f t="shared" si="344"/>
        <v>330.69</v>
      </c>
      <c r="U593" s="71">
        <f t="shared" si="344"/>
        <v>330.69</v>
      </c>
      <c r="V593" s="71">
        <f t="shared" si="344"/>
        <v>330.69</v>
      </c>
      <c r="W593" s="71">
        <f t="shared" si="344"/>
        <v>330.69</v>
      </c>
      <c r="X593" s="71">
        <f t="shared" si="344"/>
        <v>330.69</v>
      </c>
      <c r="Y593" s="71">
        <f t="shared" si="344"/>
        <v>330.69</v>
      </c>
      <c r="Z593" s="71">
        <f t="shared" si="344"/>
        <v>330.69</v>
      </c>
      <c r="AA593" s="71">
        <f t="shared" si="344"/>
        <v>330.69</v>
      </c>
    </row>
    <row r="594" spans="1:27" collapsed="1" x14ac:dyDescent="0.2">
      <c r="A594" s="162" t="s">
        <v>2232</v>
      </c>
      <c r="B594" s="54" t="str">
        <f>"23"&amp;"."&amp;$B$800&amp;"."&amp;$B$801</f>
        <v>23.05.2023</v>
      </c>
      <c r="C594" s="134" t="s">
        <v>76</v>
      </c>
      <c r="D594" s="135">
        <f>ROUND(((D595+D596+D598+D597)/1000),5)</f>
        <v>5.1665999999999999</v>
      </c>
      <c r="E594" s="135">
        <f>ROUND(((E595+E596+E598+E597)/1000),5)</f>
        <v>4.99613</v>
      </c>
      <c r="F594" s="135">
        <f>ROUND(((F595+F596+F598+F597)/1000),5)</f>
        <v>4.9081599999999996</v>
      </c>
      <c r="G594" s="135">
        <f t="shared" ref="G594:AA594" si="345">ROUND(((G595+G596+G598+G597)/1000),5)</f>
        <v>4.8696999999999999</v>
      </c>
      <c r="H594" s="135">
        <f t="shared" si="345"/>
        <v>4.9166699999999999</v>
      </c>
      <c r="I594" s="135">
        <f t="shared" si="345"/>
        <v>5.0625999999999998</v>
      </c>
      <c r="J594" s="135">
        <f t="shared" si="345"/>
        <v>5.18093</v>
      </c>
      <c r="K594" s="135">
        <f t="shared" si="345"/>
        <v>5.4149000000000003</v>
      </c>
      <c r="L594" s="135">
        <f t="shared" si="345"/>
        <v>5.6452299999999997</v>
      </c>
      <c r="M594" s="135">
        <f t="shared" si="345"/>
        <v>5.7643599999999999</v>
      </c>
      <c r="N594" s="135">
        <f t="shared" si="345"/>
        <v>5.7392799999999999</v>
      </c>
      <c r="O594" s="135">
        <f t="shared" si="345"/>
        <v>5.79779</v>
      </c>
      <c r="P594" s="135">
        <f t="shared" si="345"/>
        <v>5.7981199999999999</v>
      </c>
      <c r="Q594" s="135">
        <f t="shared" si="345"/>
        <v>5.81813</v>
      </c>
      <c r="R594" s="135">
        <f t="shared" si="345"/>
        <v>5.8133299999999997</v>
      </c>
      <c r="S594" s="135">
        <f t="shared" si="345"/>
        <v>5.8020100000000001</v>
      </c>
      <c r="T594" s="135">
        <f t="shared" si="345"/>
        <v>5.7929899999999996</v>
      </c>
      <c r="U594" s="135">
        <f t="shared" si="345"/>
        <v>5.7389099999999997</v>
      </c>
      <c r="V594" s="135">
        <f t="shared" si="345"/>
        <v>5.6788600000000002</v>
      </c>
      <c r="W594" s="135">
        <f t="shared" si="345"/>
        <v>5.62155</v>
      </c>
      <c r="X594" s="135">
        <f t="shared" si="345"/>
        <v>5.6469899999999997</v>
      </c>
      <c r="Y594" s="135">
        <f t="shared" si="345"/>
        <v>5.7461599999999997</v>
      </c>
      <c r="Z594" s="135">
        <f t="shared" si="345"/>
        <v>5.5400299999999998</v>
      </c>
      <c r="AA594" s="135">
        <f t="shared" si="345"/>
        <v>5.2847099999999996</v>
      </c>
    </row>
    <row r="595" spans="1:27" ht="12.75" hidden="1" customHeight="1" outlineLevel="1" x14ac:dyDescent="0.2">
      <c r="A595" s="163" t="s">
        <v>2233</v>
      </c>
      <c r="B595" s="94" t="s">
        <v>238</v>
      </c>
      <c r="C595" s="70" t="s">
        <v>79</v>
      </c>
      <c r="D595" s="71">
        <v>1271.19</v>
      </c>
      <c r="E595" s="71">
        <v>1100.72</v>
      </c>
      <c r="F595" s="71">
        <v>1012.75</v>
      </c>
      <c r="G595" s="71">
        <v>974.29</v>
      </c>
      <c r="H595" s="71">
        <v>1021.26</v>
      </c>
      <c r="I595" s="71">
        <v>1167.19</v>
      </c>
      <c r="J595" s="71">
        <v>1285.52</v>
      </c>
      <c r="K595" s="71">
        <v>1519.49</v>
      </c>
      <c r="L595" s="71">
        <v>1749.82</v>
      </c>
      <c r="M595" s="71">
        <v>1868.95</v>
      </c>
      <c r="N595" s="71">
        <v>1843.87</v>
      </c>
      <c r="O595" s="71">
        <v>1902.38</v>
      </c>
      <c r="P595" s="71">
        <v>1902.71</v>
      </c>
      <c r="Q595" s="71">
        <v>1922.72</v>
      </c>
      <c r="R595" s="71">
        <v>1917.92</v>
      </c>
      <c r="S595" s="71">
        <v>1906.6</v>
      </c>
      <c r="T595" s="71">
        <v>1897.58</v>
      </c>
      <c r="U595" s="71">
        <v>1843.5</v>
      </c>
      <c r="V595" s="71">
        <v>1783.45</v>
      </c>
      <c r="W595" s="71">
        <v>1726.14</v>
      </c>
      <c r="X595" s="71">
        <v>1751.58</v>
      </c>
      <c r="Y595" s="71">
        <v>1850.75</v>
      </c>
      <c r="Z595" s="71">
        <v>1644.62</v>
      </c>
      <c r="AA595" s="71">
        <v>1389.3</v>
      </c>
    </row>
    <row r="596" spans="1:27" ht="12.75" hidden="1" customHeight="1" outlineLevel="1" x14ac:dyDescent="0.2">
      <c r="A596" s="163" t="s">
        <v>2234</v>
      </c>
      <c r="B596" s="94" t="s">
        <v>90</v>
      </c>
      <c r="C596" s="70" t="s">
        <v>79</v>
      </c>
      <c r="D596" s="71">
        <f>$D$486</f>
        <v>3559.77</v>
      </c>
      <c r="E596" s="71">
        <f t="shared" ref="E596:AA596" si="346">$D$486</f>
        <v>3559.77</v>
      </c>
      <c r="F596" s="71">
        <f t="shared" si="346"/>
        <v>3559.77</v>
      </c>
      <c r="G596" s="71">
        <f t="shared" si="346"/>
        <v>3559.77</v>
      </c>
      <c r="H596" s="71">
        <f t="shared" si="346"/>
        <v>3559.77</v>
      </c>
      <c r="I596" s="71">
        <f t="shared" si="346"/>
        <v>3559.77</v>
      </c>
      <c r="J596" s="71">
        <f t="shared" si="346"/>
        <v>3559.77</v>
      </c>
      <c r="K596" s="71">
        <f t="shared" si="346"/>
        <v>3559.77</v>
      </c>
      <c r="L596" s="71">
        <f t="shared" si="346"/>
        <v>3559.77</v>
      </c>
      <c r="M596" s="71">
        <f t="shared" si="346"/>
        <v>3559.77</v>
      </c>
      <c r="N596" s="71">
        <f t="shared" si="346"/>
        <v>3559.77</v>
      </c>
      <c r="O596" s="71">
        <f t="shared" si="346"/>
        <v>3559.77</v>
      </c>
      <c r="P596" s="71">
        <f t="shared" si="346"/>
        <v>3559.77</v>
      </c>
      <c r="Q596" s="71">
        <f t="shared" si="346"/>
        <v>3559.77</v>
      </c>
      <c r="R596" s="71">
        <f t="shared" si="346"/>
        <v>3559.77</v>
      </c>
      <c r="S596" s="71">
        <f t="shared" si="346"/>
        <v>3559.77</v>
      </c>
      <c r="T596" s="71">
        <f t="shared" si="346"/>
        <v>3559.77</v>
      </c>
      <c r="U596" s="71">
        <f t="shared" si="346"/>
        <v>3559.77</v>
      </c>
      <c r="V596" s="71">
        <f t="shared" si="346"/>
        <v>3559.77</v>
      </c>
      <c r="W596" s="71">
        <f t="shared" si="346"/>
        <v>3559.77</v>
      </c>
      <c r="X596" s="71">
        <f t="shared" si="346"/>
        <v>3559.77</v>
      </c>
      <c r="Y596" s="71">
        <f t="shared" si="346"/>
        <v>3559.77</v>
      </c>
      <c r="Z596" s="71">
        <f t="shared" si="346"/>
        <v>3559.77</v>
      </c>
      <c r="AA596" s="71">
        <f t="shared" si="346"/>
        <v>3559.77</v>
      </c>
    </row>
    <row r="597" spans="1:27" ht="12.75" hidden="1" customHeight="1" outlineLevel="1" x14ac:dyDescent="0.2">
      <c r="A597" s="163" t="s">
        <v>2235</v>
      </c>
      <c r="B597" s="94" t="s">
        <v>83</v>
      </c>
      <c r="C597" s="70" t="s">
        <v>79</v>
      </c>
      <c r="D597" s="71">
        <v>4.95</v>
      </c>
      <c r="E597" s="71">
        <v>4.95</v>
      </c>
      <c r="F597" s="71">
        <v>4.95</v>
      </c>
      <c r="G597" s="71">
        <v>4.95</v>
      </c>
      <c r="H597" s="71">
        <v>4.95</v>
      </c>
      <c r="I597" s="71">
        <v>4.95</v>
      </c>
      <c r="J597" s="71">
        <v>4.95</v>
      </c>
      <c r="K597" s="71">
        <v>4.95</v>
      </c>
      <c r="L597" s="71">
        <v>4.95</v>
      </c>
      <c r="M597" s="71">
        <v>4.95</v>
      </c>
      <c r="N597" s="71">
        <v>4.95</v>
      </c>
      <c r="O597" s="71">
        <v>4.95</v>
      </c>
      <c r="P597" s="71">
        <v>4.95</v>
      </c>
      <c r="Q597" s="71">
        <v>4.95</v>
      </c>
      <c r="R597" s="71">
        <v>4.95</v>
      </c>
      <c r="S597" s="71">
        <v>4.95</v>
      </c>
      <c r="T597" s="71">
        <v>4.95</v>
      </c>
      <c r="U597" s="71">
        <v>4.95</v>
      </c>
      <c r="V597" s="71">
        <v>4.95</v>
      </c>
      <c r="W597" s="71">
        <v>4.95</v>
      </c>
      <c r="X597" s="71">
        <v>4.95</v>
      </c>
      <c r="Y597" s="71">
        <v>4.95</v>
      </c>
      <c r="Z597" s="71">
        <v>4.95</v>
      </c>
      <c r="AA597" s="71">
        <v>4.95</v>
      </c>
    </row>
    <row r="598" spans="1:27" ht="12.75" hidden="1" customHeight="1" outlineLevel="1" x14ac:dyDescent="0.2">
      <c r="A598" s="163" t="s">
        <v>2236</v>
      </c>
      <c r="B598" s="94" t="s">
        <v>81</v>
      </c>
      <c r="C598" s="70" t="s">
        <v>79</v>
      </c>
      <c r="D598" s="71">
        <f>$D$11</f>
        <v>330.69</v>
      </c>
      <c r="E598" s="71">
        <f t="shared" ref="E598:AA598" si="347">$D$11</f>
        <v>330.69</v>
      </c>
      <c r="F598" s="71">
        <f t="shared" si="347"/>
        <v>330.69</v>
      </c>
      <c r="G598" s="71">
        <f t="shared" si="347"/>
        <v>330.69</v>
      </c>
      <c r="H598" s="71">
        <f t="shared" si="347"/>
        <v>330.69</v>
      </c>
      <c r="I598" s="71">
        <f t="shared" si="347"/>
        <v>330.69</v>
      </c>
      <c r="J598" s="71">
        <f t="shared" si="347"/>
        <v>330.69</v>
      </c>
      <c r="K598" s="71">
        <f t="shared" si="347"/>
        <v>330.69</v>
      </c>
      <c r="L598" s="71">
        <f t="shared" si="347"/>
        <v>330.69</v>
      </c>
      <c r="M598" s="71">
        <f t="shared" si="347"/>
        <v>330.69</v>
      </c>
      <c r="N598" s="71">
        <f t="shared" si="347"/>
        <v>330.69</v>
      </c>
      <c r="O598" s="71">
        <f t="shared" si="347"/>
        <v>330.69</v>
      </c>
      <c r="P598" s="71">
        <f t="shared" si="347"/>
        <v>330.69</v>
      </c>
      <c r="Q598" s="71">
        <f t="shared" si="347"/>
        <v>330.69</v>
      </c>
      <c r="R598" s="71">
        <f t="shared" si="347"/>
        <v>330.69</v>
      </c>
      <c r="S598" s="71">
        <f t="shared" si="347"/>
        <v>330.69</v>
      </c>
      <c r="T598" s="71">
        <f t="shared" si="347"/>
        <v>330.69</v>
      </c>
      <c r="U598" s="71">
        <f t="shared" si="347"/>
        <v>330.69</v>
      </c>
      <c r="V598" s="71">
        <f t="shared" si="347"/>
        <v>330.69</v>
      </c>
      <c r="W598" s="71">
        <f t="shared" si="347"/>
        <v>330.69</v>
      </c>
      <c r="X598" s="71">
        <f t="shared" si="347"/>
        <v>330.69</v>
      </c>
      <c r="Y598" s="71">
        <f t="shared" si="347"/>
        <v>330.69</v>
      </c>
      <c r="Z598" s="71">
        <f t="shared" si="347"/>
        <v>330.69</v>
      </c>
      <c r="AA598" s="71">
        <f t="shared" si="347"/>
        <v>330.69</v>
      </c>
    </row>
    <row r="599" spans="1:27" collapsed="1" x14ac:dyDescent="0.2">
      <c r="A599" s="162" t="s">
        <v>2237</v>
      </c>
      <c r="B599" s="54" t="str">
        <f>"24"&amp;"."&amp;$B$800&amp;"."&amp;$B$801</f>
        <v>24.05.2023</v>
      </c>
      <c r="C599" s="134" t="s">
        <v>76</v>
      </c>
      <c r="D599" s="135">
        <f>ROUND(((D600+D601+D603+D602)/1000),5)</f>
        <v>5.1826600000000003</v>
      </c>
      <c r="E599" s="135">
        <f>ROUND(((E600+E601+E603+E602)/1000),5)</f>
        <v>4.9744599999999997</v>
      </c>
      <c r="F599" s="135">
        <f>ROUND(((F600+F601+F603+F602)/1000),5)</f>
        <v>4.93804</v>
      </c>
      <c r="G599" s="135">
        <f t="shared" ref="G599:AA599" si="348">ROUND(((G600+G601+G603+G602)/1000),5)</f>
        <v>4.8946399999999999</v>
      </c>
      <c r="H599" s="135">
        <f t="shared" si="348"/>
        <v>4.9002499999999998</v>
      </c>
      <c r="I599" s="135">
        <f t="shared" si="348"/>
        <v>5.0600399999999999</v>
      </c>
      <c r="J599" s="135">
        <f t="shared" si="348"/>
        <v>5.3213699999999999</v>
      </c>
      <c r="K599" s="135">
        <f t="shared" si="348"/>
        <v>5.5743799999999997</v>
      </c>
      <c r="L599" s="135">
        <f t="shared" si="348"/>
        <v>5.75589</v>
      </c>
      <c r="M599" s="135">
        <f t="shared" si="348"/>
        <v>5.8107100000000003</v>
      </c>
      <c r="N599" s="135">
        <f t="shared" si="348"/>
        <v>5.8171999999999997</v>
      </c>
      <c r="O599" s="135">
        <f t="shared" si="348"/>
        <v>5.8188500000000003</v>
      </c>
      <c r="P599" s="135">
        <f t="shared" si="348"/>
        <v>5.8041499999999999</v>
      </c>
      <c r="Q599" s="135">
        <f t="shared" si="348"/>
        <v>5.8095699999999999</v>
      </c>
      <c r="R599" s="135">
        <f t="shared" si="348"/>
        <v>5.8227500000000001</v>
      </c>
      <c r="S599" s="135">
        <f t="shared" si="348"/>
        <v>5.8359399999999999</v>
      </c>
      <c r="T599" s="135">
        <f t="shared" si="348"/>
        <v>5.81942</v>
      </c>
      <c r="U599" s="135">
        <f t="shared" si="348"/>
        <v>5.80558</v>
      </c>
      <c r="V599" s="135">
        <f t="shared" si="348"/>
        <v>5.7993300000000003</v>
      </c>
      <c r="W599" s="135">
        <f t="shared" si="348"/>
        <v>5.7910300000000001</v>
      </c>
      <c r="X599" s="135">
        <f t="shared" si="348"/>
        <v>5.7909899999999999</v>
      </c>
      <c r="Y599" s="135">
        <f t="shared" si="348"/>
        <v>5.7937799999999999</v>
      </c>
      <c r="Z599" s="135">
        <f t="shared" si="348"/>
        <v>5.6308999999999996</v>
      </c>
      <c r="AA599" s="135">
        <f t="shared" si="348"/>
        <v>5.3091999999999997</v>
      </c>
    </row>
    <row r="600" spans="1:27" ht="12.75" hidden="1" customHeight="1" outlineLevel="1" x14ac:dyDescent="0.2">
      <c r="A600" s="163" t="s">
        <v>2238</v>
      </c>
      <c r="B600" s="94" t="s">
        <v>238</v>
      </c>
      <c r="C600" s="70" t="s">
        <v>79</v>
      </c>
      <c r="D600" s="71">
        <v>1287.25</v>
      </c>
      <c r="E600" s="71">
        <v>1079.05</v>
      </c>
      <c r="F600" s="71">
        <v>1042.6300000000001</v>
      </c>
      <c r="G600" s="71">
        <v>999.23</v>
      </c>
      <c r="H600" s="71">
        <v>1004.84</v>
      </c>
      <c r="I600" s="71">
        <v>1164.6300000000001</v>
      </c>
      <c r="J600" s="71">
        <v>1425.96</v>
      </c>
      <c r="K600" s="71">
        <v>1678.97</v>
      </c>
      <c r="L600" s="71">
        <v>1860.48</v>
      </c>
      <c r="M600" s="71">
        <v>1915.3</v>
      </c>
      <c r="N600" s="71">
        <v>1921.79</v>
      </c>
      <c r="O600" s="71">
        <v>1923.44</v>
      </c>
      <c r="P600" s="71">
        <v>1908.74</v>
      </c>
      <c r="Q600" s="71">
        <v>1914.16</v>
      </c>
      <c r="R600" s="71">
        <v>1927.34</v>
      </c>
      <c r="S600" s="71">
        <v>1940.53</v>
      </c>
      <c r="T600" s="71">
        <v>1924.01</v>
      </c>
      <c r="U600" s="71">
        <v>1910.17</v>
      </c>
      <c r="V600" s="71">
        <v>1903.92</v>
      </c>
      <c r="W600" s="71">
        <v>1895.62</v>
      </c>
      <c r="X600" s="71">
        <v>1895.58</v>
      </c>
      <c r="Y600" s="71">
        <v>1898.37</v>
      </c>
      <c r="Z600" s="71">
        <v>1735.49</v>
      </c>
      <c r="AA600" s="71">
        <v>1413.79</v>
      </c>
    </row>
    <row r="601" spans="1:27" ht="12.75" hidden="1" customHeight="1" outlineLevel="1" x14ac:dyDescent="0.2">
      <c r="A601" s="163" t="s">
        <v>2239</v>
      </c>
      <c r="B601" s="94" t="s">
        <v>90</v>
      </c>
      <c r="C601" s="70" t="s">
        <v>79</v>
      </c>
      <c r="D601" s="71">
        <f>$D$486</f>
        <v>3559.77</v>
      </c>
      <c r="E601" s="71">
        <f t="shared" ref="E601:AA601" si="349">$D$486</f>
        <v>3559.77</v>
      </c>
      <c r="F601" s="71">
        <f t="shared" si="349"/>
        <v>3559.77</v>
      </c>
      <c r="G601" s="71">
        <f t="shared" si="349"/>
        <v>3559.77</v>
      </c>
      <c r="H601" s="71">
        <f t="shared" si="349"/>
        <v>3559.77</v>
      </c>
      <c r="I601" s="71">
        <f t="shared" si="349"/>
        <v>3559.77</v>
      </c>
      <c r="J601" s="71">
        <f t="shared" si="349"/>
        <v>3559.77</v>
      </c>
      <c r="K601" s="71">
        <f t="shared" si="349"/>
        <v>3559.77</v>
      </c>
      <c r="L601" s="71">
        <f t="shared" si="349"/>
        <v>3559.77</v>
      </c>
      <c r="M601" s="71">
        <f t="shared" si="349"/>
        <v>3559.77</v>
      </c>
      <c r="N601" s="71">
        <f t="shared" si="349"/>
        <v>3559.77</v>
      </c>
      <c r="O601" s="71">
        <f t="shared" si="349"/>
        <v>3559.77</v>
      </c>
      <c r="P601" s="71">
        <f t="shared" si="349"/>
        <v>3559.77</v>
      </c>
      <c r="Q601" s="71">
        <f t="shared" si="349"/>
        <v>3559.77</v>
      </c>
      <c r="R601" s="71">
        <f t="shared" si="349"/>
        <v>3559.77</v>
      </c>
      <c r="S601" s="71">
        <f t="shared" si="349"/>
        <v>3559.77</v>
      </c>
      <c r="T601" s="71">
        <f t="shared" si="349"/>
        <v>3559.77</v>
      </c>
      <c r="U601" s="71">
        <f t="shared" si="349"/>
        <v>3559.77</v>
      </c>
      <c r="V601" s="71">
        <f t="shared" si="349"/>
        <v>3559.77</v>
      </c>
      <c r="W601" s="71">
        <f t="shared" si="349"/>
        <v>3559.77</v>
      </c>
      <c r="X601" s="71">
        <f t="shared" si="349"/>
        <v>3559.77</v>
      </c>
      <c r="Y601" s="71">
        <f t="shared" si="349"/>
        <v>3559.77</v>
      </c>
      <c r="Z601" s="71">
        <f t="shared" si="349"/>
        <v>3559.77</v>
      </c>
      <c r="AA601" s="71">
        <f t="shared" si="349"/>
        <v>3559.77</v>
      </c>
    </row>
    <row r="602" spans="1:27" ht="12.75" hidden="1" customHeight="1" outlineLevel="1" x14ac:dyDescent="0.2">
      <c r="A602" s="163" t="s">
        <v>2240</v>
      </c>
      <c r="B602" s="94" t="s">
        <v>83</v>
      </c>
      <c r="C602" s="70" t="s">
        <v>79</v>
      </c>
      <c r="D602" s="71">
        <v>4.95</v>
      </c>
      <c r="E602" s="71">
        <v>4.95</v>
      </c>
      <c r="F602" s="71">
        <v>4.95</v>
      </c>
      <c r="G602" s="71">
        <v>4.95</v>
      </c>
      <c r="H602" s="71">
        <v>4.95</v>
      </c>
      <c r="I602" s="71">
        <v>4.95</v>
      </c>
      <c r="J602" s="71">
        <v>4.95</v>
      </c>
      <c r="K602" s="71">
        <v>4.95</v>
      </c>
      <c r="L602" s="71">
        <v>4.95</v>
      </c>
      <c r="M602" s="71">
        <v>4.95</v>
      </c>
      <c r="N602" s="71">
        <v>4.95</v>
      </c>
      <c r="O602" s="71">
        <v>4.95</v>
      </c>
      <c r="P602" s="71">
        <v>4.95</v>
      </c>
      <c r="Q602" s="71">
        <v>4.95</v>
      </c>
      <c r="R602" s="71">
        <v>4.95</v>
      </c>
      <c r="S602" s="71">
        <v>4.95</v>
      </c>
      <c r="T602" s="71">
        <v>4.95</v>
      </c>
      <c r="U602" s="71">
        <v>4.95</v>
      </c>
      <c r="V602" s="71">
        <v>4.95</v>
      </c>
      <c r="W602" s="71">
        <v>4.95</v>
      </c>
      <c r="X602" s="71">
        <v>4.95</v>
      </c>
      <c r="Y602" s="71">
        <v>4.95</v>
      </c>
      <c r="Z602" s="71">
        <v>4.95</v>
      </c>
      <c r="AA602" s="71">
        <v>4.95</v>
      </c>
    </row>
    <row r="603" spans="1:27" ht="12.75" hidden="1" customHeight="1" outlineLevel="1" x14ac:dyDescent="0.2">
      <c r="A603" s="163" t="s">
        <v>2241</v>
      </c>
      <c r="B603" s="94" t="s">
        <v>81</v>
      </c>
      <c r="C603" s="70" t="s">
        <v>79</v>
      </c>
      <c r="D603" s="71">
        <f>$D$11</f>
        <v>330.69</v>
      </c>
      <c r="E603" s="71">
        <f t="shared" ref="E603:AA603" si="350">$D$11</f>
        <v>330.69</v>
      </c>
      <c r="F603" s="71">
        <f t="shared" si="350"/>
        <v>330.69</v>
      </c>
      <c r="G603" s="71">
        <f t="shared" si="350"/>
        <v>330.69</v>
      </c>
      <c r="H603" s="71">
        <f t="shared" si="350"/>
        <v>330.69</v>
      </c>
      <c r="I603" s="71">
        <f t="shared" si="350"/>
        <v>330.69</v>
      </c>
      <c r="J603" s="71">
        <f t="shared" si="350"/>
        <v>330.69</v>
      </c>
      <c r="K603" s="71">
        <f t="shared" si="350"/>
        <v>330.69</v>
      </c>
      <c r="L603" s="71">
        <f t="shared" si="350"/>
        <v>330.69</v>
      </c>
      <c r="M603" s="71">
        <f t="shared" si="350"/>
        <v>330.69</v>
      </c>
      <c r="N603" s="71">
        <f t="shared" si="350"/>
        <v>330.69</v>
      </c>
      <c r="O603" s="71">
        <f t="shared" si="350"/>
        <v>330.69</v>
      </c>
      <c r="P603" s="71">
        <f t="shared" si="350"/>
        <v>330.69</v>
      </c>
      <c r="Q603" s="71">
        <f t="shared" si="350"/>
        <v>330.69</v>
      </c>
      <c r="R603" s="71">
        <f t="shared" si="350"/>
        <v>330.69</v>
      </c>
      <c r="S603" s="71">
        <f t="shared" si="350"/>
        <v>330.69</v>
      </c>
      <c r="T603" s="71">
        <f t="shared" si="350"/>
        <v>330.69</v>
      </c>
      <c r="U603" s="71">
        <f t="shared" si="350"/>
        <v>330.69</v>
      </c>
      <c r="V603" s="71">
        <f t="shared" si="350"/>
        <v>330.69</v>
      </c>
      <c r="W603" s="71">
        <f t="shared" si="350"/>
        <v>330.69</v>
      </c>
      <c r="X603" s="71">
        <f t="shared" si="350"/>
        <v>330.69</v>
      </c>
      <c r="Y603" s="71">
        <f t="shared" si="350"/>
        <v>330.69</v>
      </c>
      <c r="Z603" s="71">
        <f t="shared" si="350"/>
        <v>330.69</v>
      </c>
      <c r="AA603" s="71">
        <f t="shared" si="350"/>
        <v>330.69</v>
      </c>
    </row>
    <row r="604" spans="1:27" collapsed="1" x14ac:dyDescent="0.2">
      <c r="A604" s="162" t="s">
        <v>2242</v>
      </c>
      <c r="B604" s="54" t="str">
        <f>"25"&amp;"."&amp;$B$800&amp;"."&amp;$B$801</f>
        <v>25.05.2023</v>
      </c>
      <c r="C604" s="134" t="s">
        <v>76</v>
      </c>
      <c r="D604" s="135">
        <f>ROUND(((D605+D606+D608+D607)/1000),5)</f>
        <v>5.00284</v>
      </c>
      <c r="E604" s="135">
        <f>ROUND(((E605+E606+E608+E607)/1000),5)</f>
        <v>4.8973399999999998</v>
      </c>
      <c r="F604" s="135">
        <f>ROUND(((F605+F606+F608+F607)/1000),5)</f>
        <v>4.83195</v>
      </c>
      <c r="G604" s="135">
        <f t="shared" ref="G604:AA604" si="351">ROUND(((G605+G606+G608+G607)/1000),5)</f>
        <v>4.7828400000000002</v>
      </c>
      <c r="H604" s="135">
        <f t="shared" si="351"/>
        <v>4.7823700000000002</v>
      </c>
      <c r="I604" s="135">
        <f t="shared" si="351"/>
        <v>4.9493099999999997</v>
      </c>
      <c r="J604" s="135">
        <f t="shared" si="351"/>
        <v>5.3305699999999998</v>
      </c>
      <c r="K604" s="135">
        <f t="shared" si="351"/>
        <v>5.4938500000000001</v>
      </c>
      <c r="L604" s="135">
        <f t="shared" si="351"/>
        <v>5.71096</v>
      </c>
      <c r="M604" s="135">
        <f t="shared" si="351"/>
        <v>5.7793099999999997</v>
      </c>
      <c r="N604" s="135">
        <f t="shared" si="351"/>
        <v>5.7923499999999999</v>
      </c>
      <c r="O604" s="135">
        <f t="shared" si="351"/>
        <v>5.8018099999999997</v>
      </c>
      <c r="P604" s="135">
        <f t="shared" si="351"/>
        <v>5.7845800000000001</v>
      </c>
      <c r="Q604" s="135">
        <f t="shared" si="351"/>
        <v>5.7868700000000004</v>
      </c>
      <c r="R604" s="135">
        <f t="shared" si="351"/>
        <v>5.8115300000000003</v>
      </c>
      <c r="S604" s="135">
        <f t="shared" si="351"/>
        <v>5.8269000000000002</v>
      </c>
      <c r="T604" s="135">
        <f t="shared" si="351"/>
        <v>5.8120099999999999</v>
      </c>
      <c r="U604" s="135">
        <f t="shared" si="351"/>
        <v>5.7984799999999996</v>
      </c>
      <c r="V604" s="135">
        <f t="shared" si="351"/>
        <v>5.7913899999999998</v>
      </c>
      <c r="W604" s="135">
        <f t="shared" si="351"/>
        <v>5.7852199999999998</v>
      </c>
      <c r="X604" s="135">
        <f t="shared" si="351"/>
        <v>5.7889600000000003</v>
      </c>
      <c r="Y604" s="135">
        <f t="shared" si="351"/>
        <v>5.7847400000000002</v>
      </c>
      <c r="Z604" s="135">
        <f t="shared" si="351"/>
        <v>5.5918900000000002</v>
      </c>
      <c r="AA604" s="135">
        <f t="shared" si="351"/>
        <v>5.2198399999999996</v>
      </c>
    </row>
    <row r="605" spans="1:27" ht="12.75" hidden="1" customHeight="1" outlineLevel="1" x14ac:dyDescent="0.2">
      <c r="A605" s="163" t="s">
        <v>2243</v>
      </c>
      <c r="B605" s="94" t="s">
        <v>238</v>
      </c>
      <c r="C605" s="70" t="s">
        <v>79</v>
      </c>
      <c r="D605" s="71">
        <v>1107.43</v>
      </c>
      <c r="E605" s="71">
        <v>1001.93</v>
      </c>
      <c r="F605" s="71">
        <v>936.54</v>
      </c>
      <c r="G605" s="71">
        <v>887.43</v>
      </c>
      <c r="H605" s="71">
        <v>886.96</v>
      </c>
      <c r="I605" s="71">
        <v>1053.9000000000001</v>
      </c>
      <c r="J605" s="71">
        <v>1435.16</v>
      </c>
      <c r="K605" s="71">
        <v>1598.44</v>
      </c>
      <c r="L605" s="71">
        <v>1815.55</v>
      </c>
      <c r="M605" s="71">
        <v>1883.9</v>
      </c>
      <c r="N605" s="71">
        <v>1896.94</v>
      </c>
      <c r="O605" s="71">
        <v>1906.4</v>
      </c>
      <c r="P605" s="71">
        <v>1889.17</v>
      </c>
      <c r="Q605" s="71">
        <v>1891.46</v>
      </c>
      <c r="R605" s="71">
        <v>1916.12</v>
      </c>
      <c r="S605" s="71">
        <v>1931.49</v>
      </c>
      <c r="T605" s="71">
        <v>1916.6</v>
      </c>
      <c r="U605" s="71">
        <v>1903.07</v>
      </c>
      <c r="V605" s="71">
        <v>1895.98</v>
      </c>
      <c r="W605" s="71">
        <v>1889.81</v>
      </c>
      <c r="X605" s="71">
        <v>1893.55</v>
      </c>
      <c r="Y605" s="71">
        <v>1889.33</v>
      </c>
      <c r="Z605" s="71">
        <v>1696.48</v>
      </c>
      <c r="AA605" s="71">
        <v>1324.43</v>
      </c>
    </row>
    <row r="606" spans="1:27" ht="12.75" hidden="1" customHeight="1" outlineLevel="1" x14ac:dyDescent="0.2">
      <c r="A606" s="163" t="s">
        <v>2244</v>
      </c>
      <c r="B606" s="94" t="s">
        <v>90</v>
      </c>
      <c r="C606" s="70" t="s">
        <v>79</v>
      </c>
      <c r="D606" s="71">
        <f>$D$486</f>
        <v>3559.77</v>
      </c>
      <c r="E606" s="71">
        <f t="shared" ref="E606:AA606" si="352">$D$486</f>
        <v>3559.77</v>
      </c>
      <c r="F606" s="71">
        <f t="shared" si="352"/>
        <v>3559.77</v>
      </c>
      <c r="G606" s="71">
        <f t="shared" si="352"/>
        <v>3559.77</v>
      </c>
      <c r="H606" s="71">
        <f t="shared" si="352"/>
        <v>3559.77</v>
      </c>
      <c r="I606" s="71">
        <f t="shared" si="352"/>
        <v>3559.77</v>
      </c>
      <c r="J606" s="71">
        <f t="shared" si="352"/>
        <v>3559.77</v>
      </c>
      <c r="K606" s="71">
        <f t="shared" si="352"/>
        <v>3559.77</v>
      </c>
      <c r="L606" s="71">
        <f t="shared" si="352"/>
        <v>3559.77</v>
      </c>
      <c r="M606" s="71">
        <f t="shared" si="352"/>
        <v>3559.77</v>
      </c>
      <c r="N606" s="71">
        <f t="shared" si="352"/>
        <v>3559.77</v>
      </c>
      <c r="O606" s="71">
        <f t="shared" si="352"/>
        <v>3559.77</v>
      </c>
      <c r="P606" s="71">
        <f t="shared" si="352"/>
        <v>3559.77</v>
      </c>
      <c r="Q606" s="71">
        <f t="shared" si="352"/>
        <v>3559.77</v>
      </c>
      <c r="R606" s="71">
        <f t="shared" si="352"/>
        <v>3559.77</v>
      </c>
      <c r="S606" s="71">
        <f t="shared" si="352"/>
        <v>3559.77</v>
      </c>
      <c r="T606" s="71">
        <f t="shared" si="352"/>
        <v>3559.77</v>
      </c>
      <c r="U606" s="71">
        <f t="shared" si="352"/>
        <v>3559.77</v>
      </c>
      <c r="V606" s="71">
        <f t="shared" si="352"/>
        <v>3559.77</v>
      </c>
      <c r="W606" s="71">
        <f t="shared" si="352"/>
        <v>3559.77</v>
      </c>
      <c r="X606" s="71">
        <f t="shared" si="352"/>
        <v>3559.77</v>
      </c>
      <c r="Y606" s="71">
        <f t="shared" si="352"/>
        <v>3559.77</v>
      </c>
      <c r="Z606" s="71">
        <f t="shared" si="352"/>
        <v>3559.77</v>
      </c>
      <c r="AA606" s="71">
        <f t="shared" si="352"/>
        <v>3559.77</v>
      </c>
    </row>
    <row r="607" spans="1:27" ht="12.75" hidden="1" customHeight="1" outlineLevel="1" x14ac:dyDescent="0.2">
      <c r="A607" s="163" t="s">
        <v>2245</v>
      </c>
      <c r="B607" s="94" t="s">
        <v>83</v>
      </c>
      <c r="C607" s="70" t="s">
        <v>79</v>
      </c>
      <c r="D607" s="71">
        <v>4.95</v>
      </c>
      <c r="E607" s="71">
        <v>4.95</v>
      </c>
      <c r="F607" s="71">
        <v>4.95</v>
      </c>
      <c r="G607" s="71">
        <v>4.95</v>
      </c>
      <c r="H607" s="71">
        <v>4.95</v>
      </c>
      <c r="I607" s="71">
        <v>4.95</v>
      </c>
      <c r="J607" s="71">
        <v>4.95</v>
      </c>
      <c r="K607" s="71">
        <v>4.95</v>
      </c>
      <c r="L607" s="71">
        <v>4.95</v>
      </c>
      <c r="M607" s="71">
        <v>4.95</v>
      </c>
      <c r="N607" s="71">
        <v>4.95</v>
      </c>
      <c r="O607" s="71">
        <v>4.95</v>
      </c>
      <c r="P607" s="71">
        <v>4.95</v>
      </c>
      <c r="Q607" s="71">
        <v>4.95</v>
      </c>
      <c r="R607" s="71">
        <v>4.95</v>
      </c>
      <c r="S607" s="71">
        <v>4.95</v>
      </c>
      <c r="T607" s="71">
        <v>4.95</v>
      </c>
      <c r="U607" s="71">
        <v>4.95</v>
      </c>
      <c r="V607" s="71">
        <v>4.95</v>
      </c>
      <c r="W607" s="71">
        <v>4.95</v>
      </c>
      <c r="X607" s="71">
        <v>4.95</v>
      </c>
      <c r="Y607" s="71">
        <v>4.95</v>
      </c>
      <c r="Z607" s="71">
        <v>4.95</v>
      </c>
      <c r="AA607" s="71">
        <v>4.95</v>
      </c>
    </row>
    <row r="608" spans="1:27" ht="12.75" hidden="1" customHeight="1" outlineLevel="1" x14ac:dyDescent="0.2">
      <c r="A608" s="163" t="s">
        <v>2246</v>
      </c>
      <c r="B608" s="94" t="s">
        <v>81</v>
      </c>
      <c r="C608" s="70" t="s">
        <v>79</v>
      </c>
      <c r="D608" s="71">
        <f>$D$11</f>
        <v>330.69</v>
      </c>
      <c r="E608" s="71">
        <f t="shared" ref="E608:AA608" si="353">$D$11</f>
        <v>330.69</v>
      </c>
      <c r="F608" s="71">
        <f t="shared" si="353"/>
        <v>330.69</v>
      </c>
      <c r="G608" s="71">
        <f t="shared" si="353"/>
        <v>330.69</v>
      </c>
      <c r="H608" s="71">
        <f t="shared" si="353"/>
        <v>330.69</v>
      </c>
      <c r="I608" s="71">
        <f t="shared" si="353"/>
        <v>330.69</v>
      </c>
      <c r="J608" s="71">
        <f t="shared" si="353"/>
        <v>330.69</v>
      </c>
      <c r="K608" s="71">
        <f t="shared" si="353"/>
        <v>330.69</v>
      </c>
      <c r="L608" s="71">
        <f t="shared" si="353"/>
        <v>330.69</v>
      </c>
      <c r="M608" s="71">
        <f t="shared" si="353"/>
        <v>330.69</v>
      </c>
      <c r="N608" s="71">
        <f t="shared" si="353"/>
        <v>330.69</v>
      </c>
      <c r="O608" s="71">
        <f t="shared" si="353"/>
        <v>330.69</v>
      </c>
      <c r="P608" s="71">
        <f t="shared" si="353"/>
        <v>330.69</v>
      </c>
      <c r="Q608" s="71">
        <f t="shared" si="353"/>
        <v>330.69</v>
      </c>
      <c r="R608" s="71">
        <f t="shared" si="353"/>
        <v>330.69</v>
      </c>
      <c r="S608" s="71">
        <f t="shared" si="353"/>
        <v>330.69</v>
      </c>
      <c r="T608" s="71">
        <f t="shared" si="353"/>
        <v>330.69</v>
      </c>
      <c r="U608" s="71">
        <f t="shared" si="353"/>
        <v>330.69</v>
      </c>
      <c r="V608" s="71">
        <f t="shared" si="353"/>
        <v>330.69</v>
      </c>
      <c r="W608" s="71">
        <f t="shared" si="353"/>
        <v>330.69</v>
      </c>
      <c r="X608" s="71">
        <f t="shared" si="353"/>
        <v>330.69</v>
      </c>
      <c r="Y608" s="71">
        <f t="shared" si="353"/>
        <v>330.69</v>
      </c>
      <c r="Z608" s="71">
        <f t="shared" si="353"/>
        <v>330.69</v>
      </c>
      <c r="AA608" s="71">
        <f t="shared" si="353"/>
        <v>330.69</v>
      </c>
    </row>
    <row r="609" spans="1:27" collapsed="1" x14ac:dyDescent="0.2">
      <c r="A609" s="162" t="s">
        <v>2247</v>
      </c>
      <c r="B609" s="54" t="str">
        <f>"26"&amp;"."&amp;$B$800&amp;"."&amp;$B$801</f>
        <v>26.05.2023</v>
      </c>
      <c r="C609" s="134" t="s">
        <v>76</v>
      </c>
      <c r="D609" s="135">
        <f>ROUND(((D610+D611+D613+D612)/1000),5)</f>
        <v>5.1143799999999997</v>
      </c>
      <c r="E609" s="135">
        <f>ROUND(((E610+E611+E613+E612)/1000),5)</f>
        <v>4.9720599999999999</v>
      </c>
      <c r="F609" s="135">
        <f>ROUND(((F610+F611+F613+F612)/1000),5)</f>
        <v>4.9098699999999997</v>
      </c>
      <c r="G609" s="135">
        <f t="shared" ref="G609:AA609" si="354">ROUND(((G610+G611+G613+G612)/1000),5)</f>
        <v>4.8643400000000003</v>
      </c>
      <c r="H609" s="135">
        <f t="shared" si="354"/>
        <v>4.8867500000000001</v>
      </c>
      <c r="I609" s="135">
        <f t="shared" si="354"/>
        <v>4.9757899999999999</v>
      </c>
      <c r="J609" s="135">
        <f t="shared" si="354"/>
        <v>5.37399</v>
      </c>
      <c r="K609" s="135">
        <f t="shared" si="354"/>
        <v>5.5516399999999999</v>
      </c>
      <c r="L609" s="135">
        <f t="shared" si="354"/>
        <v>5.7995999999999999</v>
      </c>
      <c r="M609" s="135">
        <f t="shared" si="354"/>
        <v>5.8659499999999998</v>
      </c>
      <c r="N609" s="135">
        <f t="shared" si="354"/>
        <v>5.8743100000000004</v>
      </c>
      <c r="O609" s="135">
        <f t="shared" si="354"/>
        <v>5.8678900000000001</v>
      </c>
      <c r="P609" s="135">
        <f t="shared" si="354"/>
        <v>5.8575699999999999</v>
      </c>
      <c r="Q609" s="135">
        <f t="shared" si="354"/>
        <v>5.8733000000000004</v>
      </c>
      <c r="R609" s="135">
        <f t="shared" si="354"/>
        <v>5.8699500000000002</v>
      </c>
      <c r="S609" s="135">
        <f t="shared" si="354"/>
        <v>5.8650000000000002</v>
      </c>
      <c r="T609" s="135">
        <f t="shared" si="354"/>
        <v>5.8518699999999999</v>
      </c>
      <c r="U609" s="135">
        <f t="shared" si="354"/>
        <v>5.86287</v>
      </c>
      <c r="V609" s="135">
        <f t="shared" si="354"/>
        <v>5.8585900000000004</v>
      </c>
      <c r="W609" s="135">
        <f t="shared" si="354"/>
        <v>5.8334400000000004</v>
      </c>
      <c r="X609" s="135">
        <f t="shared" si="354"/>
        <v>5.8377699999999999</v>
      </c>
      <c r="Y609" s="135">
        <f t="shared" si="354"/>
        <v>5.8596700000000004</v>
      </c>
      <c r="Z609" s="135">
        <f t="shared" si="354"/>
        <v>5.8034600000000003</v>
      </c>
      <c r="AA609" s="135">
        <f t="shared" si="354"/>
        <v>5.4770700000000003</v>
      </c>
    </row>
    <row r="610" spans="1:27" ht="12.75" hidden="1" customHeight="1" outlineLevel="1" x14ac:dyDescent="0.2">
      <c r="A610" s="163" t="s">
        <v>2248</v>
      </c>
      <c r="B610" s="94" t="s">
        <v>238</v>
      </c>
      <c r="C610" s="70" t="s">
        <v>79</v>
      </c>
      <c r="D610" s="71">
        <v>1218.97</v>
      </c>
      <c r="E610" s="71">
        <v>1076.6500000000001</v>
      </c>
      <c r="F610" s="71">
        <v>1014.46</v>
      </c>
      <c r="G610" s="71">
        <v>968.93</v>
      </c>
      <c r="H610" s="71">
        <v>991.34</v>
      </c>
      <c r="I610" s="71">
        <v>1080.3800000000001</v>
      </c>
      <c r="J610" s="71">
        <v>1478.58</v>
      </c>
      <c r="K610" s="71">
        <v>1656.23</v>
      </c>
      <c r="L610" s="71">
        <v>1904.19</v>
      </c>
      <c r="M610" s="71">
        <v>1970.54</v>
      </c>
      <c r="N610" s="71">
        <v>1978.9</v>
      </c>
      <c r="O610" s="71">
        <v>1972.48</v>
      </c>
      <c r="P610" s="71">
        <v>1962.16</v>
      </c>
      <c r="Q610" s="71">
        <v>1977.89</v>
      </c>
      <c r="R610" s="71">
        <v>1974.54</v>
      </c>
      <c r="S610" s="71">
        <v>1969.59</v>
      </c>
      <c r="T610" s="71">
        <v>1956.46</v>
      </c>
      <c r="U610" s="71">
        <v>1967.46</v>
      </c>
      <c r="V610" s="71">
        <v>1963.18</v>
      </c>
      <c r="W610" s="71">
        <v>1938.03</v>
      </c>
      <c r="X610" s="71">
        <v>1942.36</v>
      </c>
      <c r="Y610" s="71">
        <v>1964.26</v>
      </c>
      <c r="Z610" s="71">
        <v>1908.05</v>
      </c>
      <c r="AA610" s="71">
        <v>1581.66</v>
      </c>
    </row>
    <row r="611" spans="1:27" ht="12.75" hidden="1" customHeight="1" outlineLevel="1" x14ac:dyDescent="0.2">
      <c r="A611" s="163" t="s">
        <v>2249</v>
      </c>
      <c r="B611" s="94" t="s">
        <v>90</v>
      </c>
      <c r="C611" s="70" t="s">
        <v>79</v>
      </c>
      <c r="D611" s="71">
        <f>$D$486</f>
        <v>3559.77</v>
      </c>
      <c r="E611" s="71">
        <f t="shared" ref="E611:AA611" si="355">$D$486</f>
        <v>3559.77</v>
      </c>
      <c r="F611" s="71">
        <f t="shared" si="355"/>
        <v>3559.77</v>
      </c>
      <c r="G611" s="71">
        <f t="shared" si="355"/>
        <v>3559.77</v>
      </c>
      <c r="H611" s="71">
        <f t="shared" si="355"/>
        <v>3559.77</v>
      </c>
      <c r="I611" s="71">
        <f t="shared" si="355"/>
        <v>3559.77</v>
      </c>
      <c r="J611" s="71">
        <f t="shared" si="355"/>
        <v>3559.77</v>
      </c>
      <c r="K611" s="71">
        <f t="shared" si="355"/>
        <v>3559.77</v>
      </c>
      <c r="L611" s="71">
        <f t="shared" si="355"/>
        <v>3559.77</v>
      </c>
      <c r="M611" s="71">
        <f t="shared" si="355"/>
        <v>3559.77</v>
      </c>
      <c r="N611" s="71">
        <f t="shared" si="355"/>
        <v>3559.77</v>
      </c>
      <c r="O611" s="71">
        <f t="shared" si="355"/>
        <v>3559.77</v>
      </c>
      <c r="P611" s="71">
        <f t="shared" si="355"/>
        <v>3559.77</v>
      </c>
      <c r="Q611" s="71">
        <f t="shared" si="355"/>
        <v>3559.77</v>
      </c>
      <c r="R611" s="71">
        <f t="shared" si="355"/>
        <v>3559.77</v>
      </c>
      <c r="S611" s="71">
        <f t="shared" si="355"/>
        <v>3559.77</v>
      </c>
      <c r="T611" s="71">
        <f t="shared" si="355"/>
        <v>3559.77</v>
      </c>
      <c r="U611" s="71">
        <f t="shared" si="355"/>
        <v>3559.77</v>
      </c>
      <c r="V611" s="71">
        <f t="shared" si="355"/>
        <v>3559.77</v>
      </c>
      <c r="W611" s="71">
        <f t="shared" si="355"/>
        <v>3559.77</v>
      </c>
      <c r="X611" s="71">
        <f t="shared" si="355"/>
        <v>3559.77</v>
      </c>
      <c r="Y611" s="71">
        <f t="shared" si="355"/>
        <v>3559.77</v>
      </c>
      <c r="Z611" s="71">
        <f t="shared" si="355"/>
        <v>3559.77</v>
      </c>
      <c r="AA611" s="71">
        <f t="shared" si="355"/>
        <v>3559.77</v>
      </c>
    </row>
    <row r="612" spans="1:27" ht="12.75" hidden="1" customHeight="1" outlineLevel="1" x14ac:dyDescent="0.2">
      <c r="A612" s="163" t="s">
        <v>2250</v>
      </c>
      <c r="B612" s="94" t="s">
        <v>83</v>
      </c>
      <c r="C612" s="70" t="s">
        <v>79</v>
      </c>
      <c r="D612" s="71">
        <v>4.95</v>
      </c>
      <c r="E612" s="71">
        <v>4.95</v>
      </c>
      <c r="F612" s="71">
        <v>4.95</v>
      </c>
      <c r="G612" s="71">
        <v>4.95</v>
      </c>
      <c r="H612" s="71">
        <v>4.95</v>
      </c>
      <c r="I612" s="71">
        <v>4.95</v>
      </c>
      <c r="J612" s="71">
        <v>4.95</v>
      </c>
      <c r="K612" s="71">
        <v>4.95</v>
      </c>
      <c r="L612" s="71">
        <v>4.95</v>
      </c>
      <c r="M612" s="71">
        <v>4.95</v>
      </c>
      <c r="N612" s="71">
        <v>4.95</v>
      </c>
      <c r="O612" s="71">
        <v>4.95</v>
      </c>
      <c r="P612" s="71">
        <v>4.95</v>
      </c>
      <c r="Q612" s="71">
        <v>4.95</v>
      </c>
      <c r="R612" s="71">
        <v>4.95</v>
      </c>
      <c r="S612" s="71">
        <v>4.95</v>
      </c>
      <c r="T612" s="71">
        <v>4.95</v>
      </c>
      <c r="U612" s="71">
        <v>4.95</v>
      </c>
      <c r="V612" s="71">
        <v>4.95</v>
      </c>
      <c r="W612" s="71">
        <v>4.95</v>
      </c>
      <c r="X612" s="71">
        <v>4.95</v>
      </c>
      <c r="Y612" s="71">
        <v>4.95</v>
      </c>
      <c r="Z612" s="71">
        <v>4.95</v>
      </c>
      <c r="AA612" s="71">
        <v>4.95</v>
      </c>
    </row>
    <row r="613" spans="1:27" ht="12.75" hidden="1" customHeight="1" outlineLevel="1" x14ac:dyDescent="0.2">
      <c r="A613" s="163" t="s">
        <v>2251</v>
      </c>
      <c r="B613" s="94" t="s">
        <v>81</v>
      </c>
      <c r="C613" s="70" t="s">
        <v>79</v>
      </c>
      <c r="D613" s="71">
        <f>$D$11</f>
        <v>330.69</v>
      </c>
      <c r="E613" s="71">
        <f t="shared" ref="E613:AA613" si="356">$D$11</f>
        <v>330.69</v>
      </c>
      <c r="F613" s="71">
        <f t="shared" si="356"/>
        <v>330.69</v>
      </c>
      <c r="G613" s="71">
        <f t="shared" si="356"/>
        <v>330.69</v>
      </c>
      <c r="H613" s="71">
        <f t="shared" si="356"/>
        <v>330.69</v>
      </c>
      <c r="I613" s="71">
        <f t="shared" si="356"/>
        <v>330.69</v>
      </c>
      <c r="J613" s="71">
        <f t="shared" si="356"/>
        <v>330.69</v>
      </c>
      <c r="K613" s="71">
        <f t="shared" si="356"/>
        <v>330.69</v>
      </c>
      <c r="L613" s="71">
        <f t="shared" si="356"/>
        <v>330.69</v>
      </c>
      <c r="M613" s="71">
        <f t="shared" si="356"/>
        <v>330.69</v>
      </c>
      <c r="N613" s="71">
        <f t="shared" si="356"/>
        <v>330.69</v>
      </c>
      <c r="O613" s="71">
        <f t="shared" si="356"/>
        <v>330.69</v>
      </c>
      <c r="P613" s="71">
        <f t="shared" si="356"/>
        <v>330.69</v>
      </c>
      <c r="Q613" s="71">
        <f t="shared" si="356"/>
        <v>330.69</v>
      </c>
      <c r="R613" s="71">
        <f t="shared" si="356"/>
        <v>330.69</v>
      </c>
      <c r="S613" s="71">
        <f t="shared" si="356"/>
        <v>330.69</v>
      </c>
      <c r="T613" s="71">
        <f t="shared" si="356"/>
        <v>330.69</v>
      </c>
      <c r="U613" s="71">
        <f t="shared" si="356"/>
        <v>330.69</v>
      </c>
      <c r="V613" s="71">
        <f t="shared" si="356"/>
        <v>330.69</v>
      </c>
      <c r="W613" s="71">
        <f t="shared" si="356"/>
        <v>330.69</v>
      </c>
      <c r="X613" s="71">
        <f t="shared" si="356"/>
        <v>330.69</v>
      </c>
      <c r="Y613" s="71">
        <f t="shared" si="356"/>
        <v>330.69</v>
      </c>
      <c r="Z613" s="71">
        <f t="shared" si="356"/>
        <v>330.69</v>
      </c>
      <c r="AA613" s="71">
        <f t="shared" si="356"/>
        <v>330.69</v>
      </c>
    </row>
    <row r="614" spans="1:27" collapsed="1" x14ac:dyDescent="0.2">
      <c r="A614" s="162" t="s">
        <v>2252</v>
      </c>
      <c r="B614" s="54" t="str">
        <f>"27"&amp;"."&amp;$B$800&amp;"."&amp;$B$801</f>
        <v>27.05.2023</v>
      </c>
      <c r="C614" s="134" t="s">
        <v>76</v>
      </c>
      <c r="D614" s="135">
        <f>ROUND(((D615+D616+D618+D617)/1000),5)</f>
        <v>5.41425</v>
      </c>
      <c r="E614" s="135">
        <f>ROUND(((E615+E616+E618+E617)/1000),5)</f>
        <v>5.1738299999999997</v>
      </c>
      <c r="F614" s="135">
        <f>ROUND(((F615+F616+F618+F617)/1000),5)</f>
        <v>5.0275800000000004</v>
      </c>
      <c r="G614" s="135">
        <f t="shared" ref="G614:AA614" si="357">ROUND(((G615+G616+G618+G617)/1000),5)</f>
        <v>4.9753299999999996</v>
      </c>
      <c r="H614" s="135">
        <f t="shared" si="357"/>
        <v>4.9527599999999996</v>
      </c>
      <c r="I614" s="135">
        <f t="shared" si="357"/>
        <v>4.9310299999999998</v>
      </c>
      <c r="J614" s="135">
        <f t="shared" si="357"/>
        <v>5.2371100000000004</v>
      </c>
      <c r="K614" s="135">
        <f t="shared" si="357"/>
        <v>5.3923100000000002</v>
      </c>
      <c r="L614" s="135">
        <f t="shared" si="357"/>
        <v>5.66554</v>
      </c>
      <c r="M614" s="135">
        <f t="shared" si="357"/>
        <v>5.7789400000000004</v>
      </c>
      <c r="N614" s="135">
        <f t="shared" si="357"/>
        <v>5.8112500000000002</v>
      </c>
      <c r="O614" s="135">
        <f t="shared" si="357"/>
        <v>5.8115399999999999</v>
      </c>
      <c r="P614" s="135">
        <f t="shared" si="357"/>
        <v>5.8064400000000003</v>
      </c>
      <c r="Q614" s="135">
        <f t="shared" si="357"/>
        <v>5.8071299999999999</v>
      </c>
      <c r="R614" s="135">
        <f t="shared" si="357"/>
        <v>5.8054199999999998</v>
      </c>
      <c r="S614" s="135">
        <f t="shared" si="357"/>
        <v>5.7839400000000003</v>
      </c>
      <c r="T614" s="135">
        <f t="shared" si="357"/>
        <v>5.76797</v>
      </c>
      <c r="U614" s="135">
        <f t="shared" si="357"/>
        <v>5.7030200000000004</v>
      </c>
      <c r="V614" s="135">
        <f t="shared" si="357"/>
        <v>5.7025499999999996</v>
      </c>
      <c r="W614" s="135">
        <f t="shared" si="357"/>
        <v>5.7023299999999999</v>
      </c>
      <c r="X614" s="135">
        <f t="shared" si="357"/>
        <v>5.7628599999999999</v>
      </c>
      <c r="Y614" s="135">
        <f t="shared" si="357"/>
        <v>5.7810699999999997</v>
      </c>
      <c r="Z614" s="135">
        <f t="shared" si="357"/>
        <v>5.6877000000000004</v>
      </c>
      <c r="AA614" s="135">
        <f t="shared" si="357"/>
        <v>5.3869400000000001</v>
      </c>
    </row>
    <row r="615" spans="1:27" ht="12.75" hidden="1" customHeight="1" outlineLevel="1" x14ac:dyDescent="0.2">
      <c r="A615" s="163" t="s">
        <v>2253</v>
      </c>
      <c r="B615" s="94" t="s">
        <v>238</v>
      </c>
      <c r="C615" s="70" t="s">
        <v>79</v>
      </c>
      <c r="D615" s="71">
        <v>1518.84</v>
      </c>
      <c r="E615" s="71">
        <v>1278.42</v>
      </c>
      <c r="F615" s="71">
        <v>1132.17</v>
      </c>
      <c r="G615" s="71">
        <v>1079.92</v>
      </c>
      <c r="H615" s="71">
        <v>1057.3499999999999</v>
      </c>
      <c r="I615" s="71">
        <v>1035.6199999999999</v>
      </c>
      <c r="J615" s="71">
        <v>1341.7</v>
      </c>
      <c r="K615" s="71">
        <v>1496.9</v>
      </c>
      <c r="L615" s="71">
        <v>1770.13</v>
      </c>
      <c r="M615" s="71">
        <v>1883.53</v>
      </c>
      <c r="N615" s="71">
        <v>1915.84</v>
      </c>
      <c r="O615" s="71">
        <v>1916.13</v>
      </c>
      <c r="P615" s="71">
        <v>1911.03</v>
      </c>
      <c r="Q615" s="71">
        <v>1911.72</v>
      </c>
      <c r="R615" s="71">
        <v>1910.01</v>
      </c>
      <c r="S615" s="71">
        <v>1888.53</v>
      </c>
      <c r="T615" s="71">
        <v>1872.56</v>
      </c>
      <c r="U615" s="71">
        <v>1807.61</v>
      </c>
      <c r="V615" s="71">
        <v>1807.14</v>
      </c>
      <c r="W615" s="71">
        <v>1806.92</v>
      </c>
      <c r="X615" s="71">
        <v>1867.45</v>
      </c>
      <c r="Y615" s="71">
        <v>1885.66</v>
      </c>
      <c r="Z615" s="71">
        <v>1792.29</v>
      </c>
      <c r="AA615" s="71">
        <v>1491.53</v>
      </c>
    </row>
    <row r="616" spans="1:27" ht="12.75" hidden="1" customHeight="1" outlineLevel="1" x14ac:dyDescent="0.2">
      <c r="A616" s="163" t="s">
        <v>2254</v>
      </c>
      <c r="B616" s="94" t="s">
        <v>90</v>
      </c>
      <c r="C616" s="70" t="s">
        <v>79</v>
      </c>
      <c r="D616" s="71">
        <f>$D$486</f>
        <v>3559.77</v>
      </c>
      <c r="E616" s="71">
        <f t="shared" ref="E616:AA616" si="358">$D$486</f>
        <v>3559.77</v>
      </c>
      <c r="F616" s="71">
        <f t="shared" si="358"/>
        <v>3559.77</v>
      </c>
      <c r="G616" s="71">
        <f t="shared" si="358"/>
        <v>3559.77</v>
      </c>
      <c r="H616" s="71">
        <f t="shared" si="358"/>
        <v>3559.77</v>
      </c>
      <c r="I616" s="71">
        <f t="shared" si="358"/>
        <v>3559.77</v>
      </c>
      <c r="J616" s="71">
        <f t="shared" si="358"/>
        <v>3559.77</v>
      </c>
      <c r="K616" s="71">
        <f t="shared" si="358"/>
        <v>3559.77</v>
      </c>
      <c r="L616" s="71">
        <f t="shared" si="358"/>
        <v>3559.77</v>
      </c>
      <c r="M616" s="71">
        <f t="shared" si="358"/>
        <v>3559.77</v>
      </c>
      <c r="N616" s="71">
        <f t="shared" si="358"/>
        <v>3559.77</v>
      </c>
      <c r="O616" s="71">
        <f t="shared" si="358"/>
        <v>3559.77</v>
      </c>
      <c r="P616" s="71">
        <f t="shared" si="358"/>
        <v>3559.77</v>
      </c>
      <c r="Q616" s="71">
        <f t="shared" si="358"/>
        <v>3559.77</v>
      </c>
      <c r="R616" s="71">
        <f t="shared" si="358"/>
        <v>3559.77</v>
      </c>
      <c r="S616" s="71">
        <f t="shared" si="358"/>
        <v>3559.77</v>
      </c>
      <c r="T616" s="71">
        <f t="shared" si="358"/>
        <v>3559.77</v>
      </c>
      <c r="U616" s="71">
        <f t="shared" si="358"/>
        <v>3559.77</v>
      </c>
      <c r="V616" s="71">
        <f t="shared" si="358"/>
        <v>3559.77</v>
      </c>
      <c r="W616" s="71">
        <f t="shared" si="358"/>
        <v>3559.77</v>
      </c>
      <c r="X616" s="71">
        <f t="shared" si="358"/>
        <v>3559.77</v>
      </c>
      <c r="Y616" s="71">
        <f t="shared" si="358"/>
        <v>3559.77</v>
      </c>
      <c r="Z616" s="71">
        <f t="shared" si="358"/>
        <v>3559.77</v>
      </c>
      <c r="AA616" s="71">
        <f t="shared" si="358"/>
        <v>3559.77</v>
      </c>
    </row>
    <row r="617" spans="1:27" ht="12.75" hidden="1" customHeight="1" outlineLevel="1" x14ac:dyDescent="0.2">
      <c r="A617" s="163" t="s">
        <v>2255</v>
      </c>
      <c r="B617" s="94" t="s">
        <v>83</v>
      </c>
      <c r="C617" s="70" t="s">
        <v>79</v>
      </c>
      <c r="D617" s="71">
        <v>4.95</v>
      </c>
      <c r="E617" s="71">
        <v>4.95</v>
      </c>
      <c r="F617" s="71">
        <v>4.95</v>
      </c>
      <c r="G617" s="71">
        <v>4.95</v>
      </c>
      <c r="H617" s="71">
        <v>4.95</v>
      </c>
      <c r="I617" s="71">
        <v>4.95</v>
      </c>
      <c r="J617" s="71">
        <v>4.95</v>
      </c>
      <c r="K617" s="71">
        <v>4.95</v>
      </c>
      <c r="L617" s="71">
        <v>4.95</v>
      </c>
      <c r="M617" s="71">
        <v>4.95</v>
      </c>
      <c r="N617" s="71">
        <v>4.95</v>
      </c>
      <c r="O617" s="71">
        <v>4.95</v>
      </c>
      <c r="P617" s="71">
        <v>4.95</v>
      </c>
      <c r="Q617" s="71">
        <v>4.95</v>
      </c>
      <c r="R617" s="71">
        <v>4.95</v>
      </c>
      <c r="S617" s="71">
        <v>4.95</v>
      </c>
      <c r="T617" s="71">
        <v>4.95</v>
      </c>
      <c r="U617" s="71">
        <v>4.95</v>
      </c>
      <c r="V617" s="71">
        <v>4.95</v>
      </c>
      <c r="W617" s="71">
        <v>4.95</v>
      </c>
      <c r="X617" s="71">
        <v>4.95</v>
      </c>
      <c r="Y617" s="71">
        <v>4.95</v>
      </c>
      <c r="Z617" s="71">
        <v>4.95</v>
      </c>
      <c r="AA617" s="71">
        <v>4.95</v>
      </c>
    </row>
    <row r="618" spans="1:27" ht="12.75" hidden="1" customHeight="1" outlineLevel="1" x14ac:dyDescent="0.2">
      <c r="A618" s="163" t="s">
        <v>2256</v>
      </c>
      <c r="B618" s="94" t="s">
        <v>81</v>
      </c>
      <c r="C618" s="70" t="s">
        <v>79</v>
      </c>
      <c r="D618" s="71">
        <f>$D$11</f>
        <v>330.69</v>
      </c>
      <c r="E618" s="71">
        <f t="shared" ref="E618:AA618" si="359">$D$11</f>
        <v>330.69</v>
      </c>
      <c r="F618" s="71">
        <f t="shared" si="359"/>
        <v>330.69</v>
      </c>
      <c r="G618" s="71">
        <f t="shared" si="359"/>
        <v>330.69</v>
      </c>
      <c r="H618" s="71">
        <f t="shared" si="359"/>
        <v>330.69</v>
      </c>
      <c r="I618" s="71">
        <f t="shared" si="359"/>
        <v>330.69</v>
      </c>
      <c r="J618" s="71">
        <f t="shared" si="359"/>
        <v>330.69</v>
      </c>
      <c r="K618" s="71">
        <f t="shared" si="359"/>
        <v>330.69</v>
      </c>
      <c r="L618" s="71">
        <f t="shared" si="359"/>
        <v>330.69</v>
      </c>
      <c r="M618" s="71">
        <f t="shared" si="359"/>
        <v>330.69</v>
      </c>
      <c r="N618" s="71">
        <f t="shared" si="359"/>
        <v>330.69</v>
      </c>
      <c r="O618" s="71">
        <f t="shared" si="359"/>
        <v>330.69</v>
      </c>
      <c r="P618" s="71">
        <f t="shared" si="359"/>
        <v>330.69</v>
      </c>
      <c r="Q618" s="71">
        <f t="shared" si="359"/>
        <v>330.69</v>
      </c>
      <c r="R618" s="71">
        <f t="shared" si="359"/>
        <v>330.69</v>
      </c>
      <c r="S618" s="71">
        <f t="shared" si="359"/>
        <v>330.69</v>
      </c>
      <c r="T618" s="71">
        <f t="shared" si="359"/>
        <v>330.69</v>
      </c>
      <c r="U618" s="71">
        <f t="shared" si="359"/>
        <v>330.69</v>
      </c>
      <c r="V618" s="71">
        <f t="shared" si="359"/>
        <v>330.69</v>
      </c>
      <c r="W618" s="71">
        <f t="shared" si="359"/>
        <v>330.69</v>
      </c>
      <c r="X618" s="71">
        <f t="shared" si="359"/>
        <v>330.69</v>
      </c>
      <c r="Y618" s="71">
        <f t="shared" si="359"/>
        <v>330.69</v>
      </c>
      <c r="Z618" s="71">
        <f t="shared" si="359"/>
        <v>330.69</v>
      </c>
      <c r="AA618" s="71">
        <f t="shared" si="359"/>
        <v>330.69</v>
      </c>
    </row>
    <row r="619" spans="1:27" collapsed="1" x14ac:dyDescent="0.2">
      <c r="A619" s="162" t="s">
        <v>2257</v>
      </c>
      <c r="B619" s="54" t="str">
        <f>"28"&amp;"."&amp;$B$800&amp;"."&amp;$B$801</f>
        <v>28.05.2023</v>
      </c>
      <c r="C619" s="134" t="s">
        <v>76</v>
      </c>
      <c r="D619" s="135">
        <f>ROUND(((D620+D621+D623+D622)/1000),5)</f>
        <v>5.2683200000000001</v>
      </c>
      <c r="E619" s="135">
        <f>ROUND(((E620+E621+E623+E622)/1000),5)</f>
        <v>5.1049800000000003</v>
      </c>
      <c r="F619" s="135">
        <f>ROUND(((F620+F621+F623+F622)/1000),5)</f>
        <v>4.9780300000000004</v>
      </c>
      <c r="G619" s="135">
        <f t="shared" ref="G619:AA619" si="360">ROUND(((G620+G621+G623+G622)/1000),5)</f>
        <v>4.9475600000000002</v>
      </c>
      <c r="H619" s="135">
        <f t="shared" si="360"/>
        <v>4.9196600000000004</v>
      </c>
      <c r="I619" s="135">
        <f t="shared" si="360"/>
        <v>4.9023399999999997</v>
      </c>
      <c r="J619" s="135">
        <f t="shared" si="360"/>
        <v>5.0935800000000002</v>
      </c>
      <c r="K619" s="135">
        <f t="shared" si="360"/>
        <v>5.2260299999999997</v>
      </c>
      <c r="L619" s="135">
        <f t="shared" si="360"/>
        <v>5.4930399999999997</v>
      </c>
      <c r="M619" s="135">
        <f t="shared" si="360"/>
        <v>5.6664899999999996</v>
      </c>
      <c r="N619" s="135">
        <f t="shared" si="360"/>
        <v>5.7099900000000003</v>
      </c>
      <c r="O619" s="135">
        <f t="shared" si="360"/>
        <v>5.7208300000000003</v>
      </c>
      <c r="P619" s="135">
        <f t="shared" si="360"/>
        <v>5.7147500000000004</v>
      </c>
      <c r="Q619" s="135">
        <f t="shared" si="360"/>
        <v>5.7198900000000004</v>
      </c>
      <c r="R619" s="135">
        <f t="shared" si="360"/>
        <v>5.71889</v>
      </c>
      <c r="S619" s="135">
        <f t="shared" si="360"/>
        <v>5.71713</v>
      </c>
      <c r="T619" s="135">
        <f t="shared" si="360"/>
        <v>5.70702</v>
      </c>
      <c r="U619" s="135">
        <f t="shared" si="360"/>
        <v>5.68703</v>
      </c>
      <c r="V619" s="135">
        <f t="shared" si="360"/>
        <v>5.6959200000000001</v>
      </c>
      <c r="W619" s="135">
        <f t="shared" si="360"/>
        <v>5.6930699999999996</v>
      </c>
      <c r="X619" s="135">
        <f t="shared" si="360"/>
        <v>5.7327500000000002</v>
      </c>
      <c r="Y619" s="135">
        <f t="shared" si="360"/>
        <v>5.7513199999999998</v>
      </c>
      <c r="Z619" s="135">
        <f t="shared" si="360"/>
        <v>5.6521499999999998</v>
      </c>
      <c r="AA619" s="135">
        <f t="shared" si="360"/>
        <v>5.33033</v>
      </c>
    </row>
    <row r="620" spans="1:27" ht="12.75" hidden="1" customHeight="1" outlineLevel="1" x14ac:dyDescent="0.2">
      <c r="A620" s="163" t="s">
        <v>2258</v>
      </c>
      <c r="B620" s="94" t="s">
        <v>238</v>
      </c>
      <c r="C620" s="70" t="s">
        <v>79</v>
      </c>
      <c r="D620" s="71">
        <v>1372.91</v>
      </c>
      <c r="E620" s="71">
        <v>1209.57</v>
      </c>
      <c r="F620" s="71">
        <v>1082.6199999999999</v>
      </c>
      <c r="G620" s="71">
        <v>1052.1500000000001</v>
      </c>
      <c r="H620" s="71">
        <v>1024.25</v>
      </c>
      <c r="I620" s="71">
        <v>1006.93</v>
      </c>
      <c r="J620" s="71">
        <v>1198.17</v>
      </c>
      <c r="K620" s="71">
        <v>1330.62</v>
      </c>
      <c r="L620" s="71">
        <v>1597.63</v>
      </c>
      <c r="M620" s="71">
        <v>1771.08</v>
      </c>
      <c r="N620" s="71">
        <v>1814.58</v>
      </c>
      <c r="O620" s="71">
        <v>1825.42</v>
      </c>
      <c r="P620" s="71">
        <v>1819.34</v>
      </c>
      <c r="Q620" s="71">
        <v>1824.48</v>
      </c>
      <c r="R620" s="71">
        <v>1823.48</v>
      </c>
      <c r="S620" s="71">
        <v>1821.72</v>
      </c>
      <c r="T620" s="71">
        <v>1811.61</v>
      </c>
      <c r="U620" s="71">
        <v>1791.62</v>
      </c>
      <c r="V620" s="71">
        <v>1800.51</v>
      </c>
      <c r="W620" s="71">
        <v>1797.66</v>
      </c>
      <c r="X620" s="71">
        <v>1837.34</v>
      </c>
      <c r="Y620" s="71">
        <v>1855.91</v>
      </c>
      <c r="Z620" s="71">
        <v>1756.74</v>
      </c>
      <c r="AA620" s="71">
        <v>1434.92</v>
      </c>
    </row>
    <row r="621" spans="1:27" ht="12.75" hidden="1" customHeight="1" outlineLevel="1" x14ac:dyDescent="0.2">
      <c r="A621" s="163" t="s">
        <v>2259</v>
      </c>
      <c r="B621" s="94" t="s">
        <v>90</v>
      </c>
      <c r="C621" s="70" t="s">
        <v>79</v>
      </c>
      <c r="D621" s="71">
        <f>$D$486</f>
        <v>3559.77</v>
      </c>
      <c r="E621" s="71">
        <f t="shared" ref="E621:AA621" si="361">$D$486</f>
        <v>3559.77</v>
      </c>
      <c r="F621" s="71">
        <f t="shared" si="361"/>
        <v>3559.77</v>
      </c>
      <c r="G621" s="71">
        <f t="shared" si="361"/>
        <v>3559.77</v>
      </c>
      <c r="H621" s="71">
        <f t="shared" si="361"/>
        <v>3559.77</v>
      </c>
      <c r="I621" s="71">
        <f t="shared" si="361"/>
        <v>3559.77</v>
      </c>
      <c r="J621" s="71">
        <f t="shared" si="361"/>
        <v>3559.77</v>
      </c>
      <c r="K621" s="71">
        <f t="shared" si="361"/>
        <v>3559.77</v>
      </c>
      <c r="L621" s="71">
        <f t="shared" si="361"/>
        <v>3559.77</v>
      </c>
      <c r="M621" s="71">
        <f t="shared" si="361"/>
        <v>3559.77</v>
      </c>
      <c r="N621" s="71">
        <f t="shared" si="361"/>
        <v>3559.77</v>
      </c>
      <c r="O621" s="71">
        <f t="shared" si="361"/>
        <v>3559.77</v>
      </c>
      <c r="P621" s="71">
        <f t="shared" si="361"/>
        <v>3559.77</v>
      </c>
      <c r="Q621" s="71">
        <f t="shared" si="361"/>
        <v>3559.77</v>
      </c>
      <c r="R621" s="71">
        <f t="shared" si="361"/>
        <v>3559.77</v>
      </c>
      <c r="S621" s="71">
        <f t="shared" si="361"/>
        <v>3559.77</v>
      </c>
      <c r="T621" s="71">
        <f t="shared" si="361"/>
        <v>3559.77</v>
      </c>
      <c r="U621" s="71">
        <f t="shared" si="361"/>
        <v>3559.77</v>
      </c>
      <c r="V621" s="71">
        <f t="shared" si="361"/>
        <v>3559.77</v>
      </c>
      <c r="W621" s="71">
        <f t="shared" si="361"/>
        <v>3559.77</v>
      </c>
      <c r="X621" s="71">
        <f t="shared" si="361"/>
        <v>3559.77</v>
      </c>
      <c r="Y621" s="71">
        <f t="shared" si="361"/>
        <v>3559.77</v>
      </c>
      <c r="Z621" s="71">
        <f t="shared" si="361"/>
        <v>3559.77</v>
      </c>
      <c r="AA621" s="71">
        <f t="shared" si="361"/>
        <v>3559.77</v>
      </c>
    </row>
    <row r="622" spans="1:27" ht="12.75" hidden="1" customHeight="1" outlineLevel="1" x14ac:dyDescent="0.2">
      <c r="A622" s="163" t="s">
        <v>2260</v>
      </c>
      <c r="B622" s="94" t="s">
        <v>83</v>
      </c>
      <c r="C622" s="70" t="s">
        <v>79</v>
      </c>
      <c r="D622" s="71">
        <v>4.95</v>
      </c>
      <c r="E622" s="71">
        <v>4.95</v>
      </c>
      <c r="F622" s="71">
        <v>4.95</v>
      </c>
      <c r="G622" s="71">
        <v>4.95</v>
      </c>
      <c r="H622" s="71">
        <v>4.95</v>
      </c>
      <c r="I622" s="71">
        <v>4.95</v>
      </c>
      <c r="J622" s="71">
        <v>4.95</v>
      </c>
      <c r="K622" s="71">
        <v>4.95</v>
      </c>
      <c r="L622" s="71">
        <v>4.95</v>
      </c>
      <c r="M622" s="71">
        <v>4.95</v>
      </c>
      <c r="N622" s="71">
        <v>4.95</v>
      </c>
      <c r="O622" s="71">
        <v>4.95</v>
      </c>
      <c r="P622" s="71">
        <v>4.95</v>
      </c>
      <c r="Q622" s="71">
        <v>4.95</v>
      </c>
      <c r="R622" s="71">
        <v>4.95</v>
      </c>
      <c r="S622" s="71">
        <v>4.95</v>
      </c>
      <c r="T622" s="71">
        <v>4.95</v>
      </c>
      <c r="U622" s="71">
        <v>4.95</v>
      </c>
      <c r="V622" s="71">
        <v>4.95</v>
      </c>
      <c r="W622" s="71">
        <v>4.95</v>
      </c>
      <c r="X622" s="71">
        <v>4.95</v>
      </c>
      <c r="Y622" s="71">
        <v>4.95</v>
      </c>
      <c r="Z622" s="71">
        <v>4.95</v>
      </c>
      <c r="AA622" s="71">
        <v>4.95</v>
      </c>
    </row>
    <row r="623" spans="1:27" ht="12.75" hidden="1" customHeight="1" outlineLevel="1" x14ac:dyDescent="0.2">
      <c r="A623" s="163" t="s">
        <v>2261</v>
      </c>
      <c r="B623" s="94" t="s">
        <v>81</v>
      </c>
      <c r="C623" s="70" t="s">
        <v>79</v>
      </c>
      <c r="D623" s="71">
        <f>$D$11</f>
        <v>330.69</v>
      </c>
      <c r="E623" s="71">
        <f t="shared" ref="E623:AA623" si="362">$D$11</f>
        <v>330.69</v>
      </c>
      <c r="F623" s="71">
        <f t="shared" si="362"/>
        <v>330.69</v>
      </c>
      <c r="G623" s="71">
        <f t="shared" si="362"/>
        <v>330.69</v>
      </c>
      <c r="H623" s="71">
        <f t="shared" si="362"/>
        <v>330.69</v>
      </c>
      <c r="I623" s="71">
        <f t="shared" si="362"/>
        <v>330.69</v>
      </c>
      <c r="J623" s="71">
        <f t="shared" si="362"/>
        <v>330.69</v>
      </c>
      <c r="K623" s="71">
        <f t="shared" si="362"/>
        <v>330.69</v>
      </c>
      <c r="L623" s="71">
        <f t="shared" si="362"/>
        <v>330.69</v>
      </c>
      <c r="M623" s="71">
        <f t="shared" si="362"/>
        <v>330.69</v>
      </c>
      <c r="N623" s="71">
        <f t="shared" si="362"/>
        <v>330.69</v>
      </c>
      <c r="O623" s="71">
        <f t="shared" si="362"/>
        <v>330.69</v>
      </c>
      <c r="P623" s="71">
        <f t="shared" si="362"/>
        <v>330.69</v>
      </c>
      <c r="Q623" s="71">
        <f t="shared" si="362"/>
        <v>330.69</v>
      </c>
      <c r="R623" s="71">
        <f t="shared" si="362"/>
        <v>330.69</v>
      </c>
      <c r="S623" s="71">
        <f t="shared" si="362"/>
        <v>330.69</v>
      </c>
      <c r="T623" s="71">
        <f t="shared" si="362"/>
        <v>330.69</v>
      </c>
      <c r="U623" s="71">
        <f t="shared" si="362"/>
        <v>330.69</v>
      </c>
      <c r="V623" s="71">
        <f t="shared" si="362"/>
        <v>330.69</v>
      </c>
      <c r="W623" s="71">
        <f t="shared" si="362"/>
        <v>330.69</v>
      </c>
      <c r="X623" s="71">
        <f t="shared" si="362"/>
        <v>330.69</v>
      </c>
      <c r="Y623" s="71">
        <f t="shared" si="362"/>
        <v>330.69</v>
      </c>
      <c r="Z623" s="71">
        <f t="shared" si="362"/>
        <v>330.69</v>
      </c>
      <c r="AA623" s="71">
        <f t="shared" si="362"/>
        <v>330.69</v>
      </c>
    </row>
    <row r="624" spans="1:27" collapsed="1" x14ac:dyDescent="0.2">
      <c r="A624" s="162" t="s">
        <v>2262</v>
      </c>
      <c r="B624" s="54" t="str">
        <f>"29"&amp;"."&amp;$B$800&amp;"."&amp;$B$801</f>
        <v>29.05.2023</v>
      </c>
      <c r="C624" s="134" t="s">
        <v>76</v>
      </c>
      <c r="D624" s="135">
        <f>ROUND(((D625+D626+D628+D627)/1000),5)</f>
        <v>5.2085900000000001</v>
      </c>
      <c r="E624" s="135">
        <f>ROUND(((E625+E626+E628+E627)/1000),5)</f>
        <v>5.0334300000000001</v>
      </c>
      <c r="F624" s="135">
        <f>ROUND(((F625+F626+F628+F627)/1000),5)</f>
        <v>4.9436400000000003</v>
      </c>
      <c r="G624" s="135">
        <f t="shared" ref="G624:AA624" si="363">ROUND(((G625+G626+G628+G627)/1000),5)</f>
        <v>4.9046000000000003</v>
      </c>
      <c r="H624" s="135">
        <f t="shared" si="363"/>
        <v>4.9089200000000002</v>
      </c>
      <c r="I624" s="135">
        <f t="shared" si="363"/>
        <v>4.9703200000000001</v>
      </c>
      <c r="J624" s="135">
        <f t="shared" si="363"/>
        <v>5.3877499999999996</v>
      </c>
      <c r="K624" s="135">
        <f t="shared" si="363"/>
        <v>5.6272799999999998</v>
      </c>
      <c r="L624" s="135">
        <f t="shared" si="363"/>
        <v>5.82416</v>
      </c>
      <c r="M624" s="135">
        <f t="shared" si="363"/>
        <v>5.8428800000000001</v>
      </c>
      <c r="N624" s="135">
        <f t="shared" si="363"/>
        <v>5.8613499999999998</v>
      </c>
      <c r="O624" s="135">
        <f t="shared" si="363"/>
        <v>5.8830999999999998</v>
      </c>
      <c r="P624" s="135">
        <f t="shared" si="363"/>
        <v>5.8578200000000002</v>
      </c>
      <c r="Q624" s="135">
        <f t="shared" si="363"/>
        <v>5.8518299999999996</v>
      </c>
      <c r="R624" s="135">
        <f t="shared" si="363"/>
        <v>5.9014300000000004</v>
      </c>
      <c r="S624" s="135">
        <f t="shared" si="363"/>
        <v>5.88978</v>
      </c>
      <c r="T624" s="135">
        <f t="shared" si="363"/>
        <v>5.86972</v>
      </c>
      <c r="U624" s="135">
        <f t="shared" si="363"/>
        <v>5.8528700000000002</v>
      </c>
      <c r="V624" s="135">
        <f t="shared" si="363"/>
        <v>5.8406700000000003</v>
      </c>
      <c r="W624" s="135">
        <f t="shared" si="363"/>
        <v>5.8271199999999999</v>
      </c>
      <c r="X624" s="135">
        <f t="shared" si="363"/>
        <v>5.8240499999999997</v>
      </c>
      <c r="Y624" s="135">
        <f t="shared" si="363"/>
        <v>5.8175600000000003</v>
      </c>
      <c r="Z624" s="135">
        <f t="shared" si="363"/>
        <v>5.7196199999999999</v>
      </c>
      <c r="AA624" s="135">
        <f t="shared" si="363"/>
        <v>5.3338900000000002</v>
      </c>
    </row>
    <row r="625" spans="1:27" ht="12.75" hidden="1" customHeight="1" outlineLevel="1" x14ac:dyDescent="0.2">
      <c r="A625" s="163" t="s">
        <v>2263</v>
      </c>
      <c r="B625" s="94" t="s">
        <v>238</v>
      </c>
      <c r="C625" s="70" t="s">
        <v>79</v>
      </c>
      <c r="D625" s="71">
        <v>1313.18</v>
      </c>
      <c r="E625" s="71">
        <v>1138.02</v>
      </c>
      <c r="F625" s="71">
        <v>1048.23</v>
      </c>
      <c r="G625" s="71">
        <v>1009.19</v>
      </c>
      <c r="H625" s="71">
        <v>1013.51</v>
      </c>
      <c r="I625" s="71">
        <v>1074.9100000000001</v>
      </c>
      <c r="J625" s="71">
        <v>1492.34</v>
      </c>
      <c r="K625" s="71">
        <v>1731.87</v>
      </c>
      <c r="L625" s="71">
        <v>1928.75</v>
      </c>
      <c r="M625" s="71">
        <v>1947.47</v>
      </c>
      <c r="N625" s="71">
        <v>1965.94</v>
      </c>
      <c r="O625" s="71">
        <v>1987.69</v>
      </c>
      <c r="P625" s="71">
        <v>1962.41</v>
      </c>
      <c r="Q625" s="71">
        <v>1956.42</v>
      </c>
      <c r="R625" s="71">
        <v>2006.02</v>
      </c>
      <c r="S625" s="71">
        <v>1994.37</v>
      </c>
      <c r="T625" s="71">
        <v>1974.31</v>
      </c>
      <c r="U625" s="71">
        <v>1957.46</v>
      </c>
      <c r="V625" s="71">
        <v>1945.26</v>
      </c>
      <c r="W625" s="71">
        <v>1931.71</v>
      </c>
      <c r="X625" s="71">
        <v>1928.64</v>
      </c>
      <c r="Y625" s="71">
        <v>1922.15</v>
      </c>
      <c r="Z625" s="71">
        <v>1824.21</v>
      </c>
      <c r="AA625" s="71">
        <v>1438.48</v>
      </c>
    </row>
    <row r="626" spans="1:27" ht="12.75" hidden="1" customHeight="1" outlineLevel="1" x14ac:dyDescent="0.2">
      <c r="A626" s="163" t="s">
        <v>2264</v>
      </c>
      <c r="B626" s="94" t="s">
        <v>90</v>
      </c>
      <c r="C626" s="70" t="s">
        <v>79</v>
      </c>
      <c r="D626" s="71">
        <f>$D$486</f>
        <v>3559.77</v>
      </c>
      <c r="E626" s="71">
        <f t="shared" ref="E626:AA626" si="364">$D$486</f>
        <v>3559.77</v>
      </c>
      <c r="F626" s="71">
        <f t="shared" si="364"/>
        <v>3559.77</v>
      </c>
      <c r="G626" s="71">
        <f t="shared" si="364"/>
        <v>3559.77</v>
      </c>
      <c r="H626" s="71">
        <f t="shared" si="364"/>
        <v>3559.77</v>
      </c>
      <c r="I626" s="71">
        <f t="shared" si="364"/>
        <v>3559.77</v>
      </c>
      <c r="J626" s="71">
        <f t="shared" si="364"/>
        <v>3559.77</v>
      </c>
      <c r="K626" s="71">
        <f t="shared" si="364"/>
        <v>3559.77</v>
      </c>
      <c r="L626" s="71">
        <f t="shared" si="364"/>
        <v>3559.77</v>
      </c>
      <c r="M626" s="71">
        <f t="shared" si="364"/>
        <v>3559.77</v>
      </c>
      <c r="N626" s="71">
        <f t="shared" si="364"/>
        <v>3559.77</v>
      </c>
      <c r="O626" s="71">
        <f t="shared" si="364"/>
        <v>3559.77</v>
      </c>
      <c r="P626" s="71">
        <f t="shared" si="364"/>
        <v>3559.77</v>
      </c>
      <c r="Q626" s="71">
        <f t="shared" si="364"/>
        <v>3559.77</v>
      </c>
      <c r="R626" s="71">
        <f t="shared" si="364"/>
        <v>3559.77</v>
      </c>
      <c r="S626" s="71">
        <f t="shared" si="364"/>
        <v>3559.77</v>
      </c>
      <c r="T626" s="71">
        <f t="shared" si="364"/>
        <v>3559.77</v>
      </c>
      <c r="U626" s="71">
        <f t="shared" si="364"/>
        <v>3559.77</v>
      </c>
      <c r="V626" s="71">
        <f t="shared" si="364"/>
        <v>3559.77</v>
      </c>
      <c r="W626" s="71">
        <f t="shared" si="364"/>
        <v>3559.77</v>
      </c>
      <c r="X626" s="71">
        <f t="shared" si="364"/>
        <v>3559.77</v>
      </c>
      <c r="Y626" s="71">
        <f t="shared" si="364"/>
        <v>3559.77</v>
      </c>
      <c r="Z626" s="71">
        <f t="shared" si="364"/>
        <v>3559.77</v>
      </c>
      <c r="AA626" s="71">
        <f t="shared" si="364"/>
        <v>3559.77</v>
      </c>
    </row>
    <row r="627" spans="1:27" ht="12.75" hidden="1" customHeight="1" outlineLevel="1" x14ac:dyDescent="0.2">
      <c r="A627" s="163" t="s">
        <v>2265</v>
      </c>
      <c r="B627" s="94" t="s">
        <v>83</v>
      </c>
      <c r="C627" s="70" t="s">
        <v>79</v>
      </c>
      <c r="D627" s="71">
        <v>4.95</v>
      </c>
      <c r="E627" s="71">
        <v>4.95</v>
      </c>
      <c r="F627" s="71">
        <v>4.95</v>
      </c>
      <c r="G627" s="71">
        <v>4.95</v>
      </c>
      <c r="H627" s="71">
        <v>4.95</v>
      </c>
      <c r="I627" s="71">
        <v>4.95</v>
      </c>
      <c r="J627" s="71">
        <v>4.95</v>
      </c>
      <c r="K627" s="71">
        <v>4.95</v>
      </c>
      <c r="L627" s="71">
        <v>4.95</v>
      </c>
      <c r="M627" s="71">
        <v>4.95</v>
      </c>
      <c r="N627" s="71">
        <v>4.95</v>
      </c>
      <c r="O627" s="71">
        <v>4.95</v>
      </c>
      <c r="P627" s="71">
        <v>4.95</v>
      </c>
      <c r="Q627" s="71">
        <v>4.95</v>
      </c>
      <c r="R627" s="71">
        <v>4.95</v>
      </c>
      <c r="S627" s="71">
        <v>4.95</v>
      </c>
      <c r="T627" s="71">
        <v>4.95</v>
      </c>
      <c r="U627" s="71">
        <v>4.95</v>
      </c>
      <c r="V627" s="71">
        <v>4.95</v>
      </c>
      <c r="W627" s="71">
        <v>4.95</v>
      </c>
      <c r="X627" s="71">
        <v>4.95</v>
      </c>
      <c r="Y627" s="71">
        <v>4.95</v>
      </c>
      <c r="Z627" s="71">
        <v>4.95</v>
      </c>
      <c r="AA627" s="71">
        <v>4.95</v>
      </c>
    </row>
    <row r="628" spans="1:27" ht="12.75" hidden="1" customHeight="1" outlineLevel="1" x14ac:dyDescent="0.2">
      <c r="A628" s="163" t="s">
        <v>2266</v>
      </c>
      <c r="B628" s="94" t="s">
        <v>81</v>
      </c>
      <c r="C628" s="70" t="s">
        <v>79</v>
      </c>
      <c r="D628" s="71">
        <f>$D$11</f>
        <v>330.69</v>
      </c>
      <c r="E628" s="71">
        <f t="shared" ref="E628:AA628" si="365">$D$11</f>
        <v>330.69</v>
      </c>
      <c r="F628" s="71">
        <f t="shared" si="365"/>
        <v>330.69</v>
      </c>
      <c r="G628" s="71">
        <f t="shared" si="365"/>
        <v>330.69</v>
      </c>
      <c r="H628" s="71">
        <f t="shared" si="365"/>
        <v>330.69</v>
      </c>
      <c r="I628" s="71">
        <f t="shared" si="365"/>
        <v>330.69</v>
      </c>
      <c r="J628" s="71">
        <f t="shared" si="365"/>
        <v>330.69</v>
      </c>
      <c r="K628" s="71">
        <f t="shared" si="365"/>
        <v>330.69</v>
      </c>
      <c r="L628" s="71">
        <f t="shared" si="365"/>
        <v>330.69</v>
      </c>
      <c r="M628" s="71">
        <f t="shared" si="365"/>
        <v>330.69</v>
      </c>
      <c r="N628" s="71">
        <f t="shared" si="365"/>
        <v>330.69</v>
      </c>
      <c r="O628" s="71">
        <f t="shared" si="365"/>
        <v>330.69</v>
      </c>
      <c r="P628" s="71">
        <f t="shared" si="365"/>
        <v>330.69</v>
      </c>
      <c r="Q628" s="71">
        <f t="shared" si="365"/>
        <v>330.69</v>
      </c>
      <c r="R628" s="71">
        <f t="shared" si="365"/>
        <v>330.69</v>
      </c>
      <c r="S628" s="71">
        <f t="shared" si="365"/>
        <v>330.69</v>
      </c>
      <c r="T628" s="71">
        <f t="shared" si="365"/>
        <v>330.69</v>
      </c>
      <c r="U628" s="71">
        <f t="shared" si="365"/>
        <v>330.69</v>
      </c>
      <c r="V628" s="71">
        <f t="shared" si="365"/>
        <v>330.69</v>
      </c>
      <c r="W628" s="71">
        <f t="shared" si="365"/>
        <v>330.69</v>
      </c>
      <c r="X628" s="71">
        <f t="shared" si="365"/>
        <v>330.69</v>
      </c>
      <c r="Y628" s="71">
        <f t="shared" si="365"/>
        <v>330.69</v>
      </c>
      <c r="Z628" s="71">
        <f t="shared" si="365"/>
        <v>330.69</v>
      </c>
      <c r="AA628" s="71">
        <f t="shared" si="365"/>
        <v>330.69</v>
      </c>
    </row>
    <row r="629" spans="1:27" collapsed="1" x14ac:dyDescent="0.2">
      <c r="A629" s="162" t="s">
        <v>2267</v>
      </c>
      <c r="B629" s="54" t="str">
        <f>"30"&amp;"."&amp;$B$800&amp;"."&amp;$B$801</f>
        <v>30.05.2023</v>
      </c>
      <c r="C629" s="134" t="s">
        <v>76</v>
      </c>
      <c r="D629" s="135">
        <f>ROUND(((D630+D631+D633+D632)/1000),5)</f>
        <v>5.1264900000000004</v>
      </c>
      <c r="E629" s="135">
        <f>ROUND(((E630+E631+E633+E632)/1000),5)</f>
        <v>4.9745799999999996</v>
      </c>
      <c r="F629" s="135">
        <f>ROUND(((F630+F631+F633+F632)/1000),5)</f>
        <v>4.9420599999999997</v>
      </c>
      <c r="G629" s="135">
        <f t="shared" ref="G629:AA629" si="366">ROUND(((G630+G631+G633+G632)/1000),5)</f>
        <v>4.9110699999999996</v>
      </c>
      <c r="H629" s="135">
        <f t="shared" si="366"/>
        <v>4.9159499999999996</v>
      </c>
      <c r="I629" s="135">
        <f t="shared" si="366"/>
        <v>5.0476599999999996</v>
      </c>
      <c r="J629" s="135">
        <f t="shared" si="366"/>
        <v>5.3858600000000001</v>
      </c>
      <c r="K629" s="135">
        <f t="shared" si="366"/>
        <v>5.6478999999999999</v>
      </c>
      <c r="L629" s="135">
        <f t="shared" si="366"/>
        <v>5.8147799999999998</v>
      </c>
      <c r="M629" s="135">
        <f t="shared" si="366"/>
        <v>5.8815900000000001</v>
      </c>
      <c r="N629" s="135">
        <f t="shared" si="366"/>
        <v>5.8994</v>
      </c>
      <c r="O629" s="135">
        <f t="shared" si="366"/>
        <v>5.8853099999999996</v>
      </c>
      <c r="P629" s="135">
        <f t="shared" si="366"/>
        <v>5.8772099999999998</v>
      </c>
      <c r="Q629" s="135">
        <f t="shared" si="366"/>
        <v>5.8948299999999998</v>
      </c>
      <c r="R629" s="135">
        <f t="shared" si="366"/>
        <v>5.8919800000000002</v>
      </c>
      <c r="S629" s="135">
        <f t="shared" si="366"/>
        <v>5.8796999999999997</v>
      </c>
      <c r="T629" s="135">
        <f t="shared" si="366"/>
        <v>5.8651600000000004</v>
      </c>
      <c r="U629" s="135">
        <f t="shared" si="366"/>
        <v>5.8547700000000003</v>
      </c>
      <c r="V629" s="135">
        <f t="shared" si="366"/>
        <v>5.8423100000000003</v>
      </c>
      <c r="W629" s="135">
        <f t="shared" si="366"/>
        <v>5.8362600000000002</v>
      </c>
      <c r="X629" s="135">
        <f t="shared" si="366"/>
        <v>5.8268899999999997</v>
      </c>
      <c r="Y629" s="135">
        <f t="shared" si="366"/>
        <v>5.8317699999999997</v>
      </c>
      <c r="Z629" s="135">
        <f t="shared" si="366"/>
        <v>5.6956600000000002</v>
      </c>
      <c r="AA629" s="135">
        <f t="shared" si="366"/>
        <v>5.33908</v>
      </c>
    </row>
    <row r="630" spans="1:27" ht="12.75" hidden="1" customHeight="1" outlineLevel="1" x14ac:dyDescent="0.2">
      <c r="A630" s="163" t="s">
        <v>2268</v>
      </c>
      <c r="B630" s="94" t="s">
        <v>238</v>
      </c>
      <c r="C630" s="70" t="s">
        <v>79</v>
      </c>
      <c r="D630" s="71">
        <v>1231.08</v>
      </c>
      <c r="E630" s="71">
        <v>1079.17</v>
      </c>
      <c r="F630" s="71">
        <v>1046.6500000000001</v>
      </c>
      <c r="G630" s="71">
        <v>1015.66</v>
      </c>
      <c r="H630" s="71">
        <v>1020.54</v>
      </c>
      <c r="I630" s="71">
        <v>1152.25</v>
      </c>
      <c r="J630" s="71">
        <v>1490.45</v>
      </c>
      <c r="K630" s="71">
        <v>1752.49</v>
      </c>
      <c r="L630" s="71">
        <v>1919.37</v>
      </c>
      <c r="M630" s="71">
        <v>1986.18</v>
      </c>
      <c r="N630" s="71">
        <v>2003.99</v>
      </c>
      <c r="O630" s="71">
        <v>1989.9</v>
      </c>
      <c r="P630" s="71">
        <v>1981.8</v>
      </c>
      <c r="Q630" s="71">
        <v>1999.42</v>
      </c>
      <c r="R630" s="71">
        <v>1996.57</v>
      </c>
      <c r="S630" s="71">
        <v>1984.29</v>
      </c>
      <c r="T630" s="71">
        <v>1969.75</v>
      </c>
      <c r="U630" s="71">
        <v>1959.36</v>
      </c>
      <c r="V630" s="71">
        <v>1946.9</v>
      </c>
      <c r="W630" s="71">
        <v>1940.85</v>
      </c>
      <c r="X630" s="71">
        <v>1931.48</v>
      </c>
      <c r="Y630" s="71">
        <v>1936.36</v>
      </c>
      <c r="Z630" s="71">
        <v>1800.25</v>
      </c>
      <c r="AA630" s="71">
        <v>1443.67</v>
      </c>
    </row>
    <row r="631" spans="1:27" ht="12.75" hidden="1" customHeight="1" outlineLevel="1" x14ac:dyDescent="0.2">
      <c r="A631" s="163" t="s">
        <v>2269</v>
      </c>
      <c r="B631" s="94" t="s">
        <v>90</v>
      </c>
      <c r="C631" s="70" t="s">
        <v>79</v>
      </c>
      <c r="D631" s="71">
        <f>$D$486</f>
        <v>3559.77</v>
      </c>
      <c r="E631" s="71">
        <f t="shared" ref="E631:AA631" si="367">$D$486</f>
        <v>3559.77</v>
      </c>
      <c r="F631" s="71">
        <f t="shared" si="367"/>
        <v>3559.77</v>
      </c>
      <c r="G631" s="71">
        <f t="shared" si="367"/>
        <v>3559.77</v>
      </c>
      <c r="H631" s="71">
        <f t="shared" si="367"/>
        <v>3559.77</v>
      </c>
      <c r="I631" s="71">
        <f t="shared" si="367"/>
        <v>3559.77</v>
      </c>
      <c r="J631" s="71">
        <f t="shared" si="367"/>
        <v>3559.77</v>
      </c>
      <c r="K631" s="71">
        <f t="shared" si="367"/>
        <v>3559.77</v>
      </c>
      <c r="L631" s="71">
        <f t="shared" si="367"/>
        <v>3559.77</v>
      </c>
      <c r="M631" s="71">
        <f t="shared" si="367"/>
        <v>3559.77</v>
      </c>
      <c r="N631" s="71">
        <f t="shared" si="367"/>
        <v>3559.77</v>
      </c>
      <c r="O631" s="71">
        <f t="shared" si="367"/>
        <v>3559.77</v>
      </c>
      <c r="P631" s="71">
        <f t="shared" si="367"/>
        <v>3559.77</v>
      </c>
      <c r="Q631" s="71">
        <f t="shared" si="367"/>
        <v>3559.77</v>
      </c>
      <c r="R631" s="71">
        <f t="shared" si="367"/>
        <v>3559.77</v>
      </c>
      <c r="S631" s="71">
        <f t="shared" si="367"/>
        <v>3559.77</v>
      </c>
      <c r="T631" s="71">
        <f t="shared" si="367"/>
        <v>3559.77</v>
      </c>
      <c r="U631" s="71">
        <f t="shared" si="367"/>
        <v>3559.77</v>
      </c>
      <c r="V631" s="71">
        <f t="shared" si="367"/>
        <v>3559.77</v>
      </c>
      <c r="W631" s="71">
        <f t="shared" si="367"/>
        <v>3559.77</v>
      </c>
      <c r="X631" s="71">
        <f t="shared" si="367"/>
        <v>3559.77</v>
      </c>
      <c r="Y631" s="71">
        <f t="shared" si="367"/>
        <v>3559.77</v>
      </c>
      <c r="Z631" s="71">
        <f t="shared" si="367"/>
        <v>3559.77</v>
      </c>
      <c r="AA631" s="71">
        <f t="shared" si="367"/>
        <v>3559.77</v>
      </c>
    </row>
    <row r="632" spans="1:27" ht="12.75" hidden="1" customHeight="1" outlineLevel="1" x14ac:dyDescent="0.2">
      <c r="A632" s="163" t="s">
        <v>2270</v>
      </c>
      <c r="B632" s="94" t="s">
        <v>83</v>
      </c>
      <c r="C632" s="70" t="s">
        <v>79</v>
      </c>
      <c r="D632" s="71">
        <v>4.95</v>
      </c>
      <c r="E632" s="71">
        <v>4.95</v>
      </c>
      <c r="F632" s="71">
        <v>4.95</v>
      </c>
      <c r="G632" s="71">
        <v>4.95</v>
      </c>
      <c r="H632" s="71">
        <v>4.95</v>
      </c>
      <c r="I632" s="71">
        <v>4.95</v>
      </c>
      <c r="J632" s="71">
        <v>4.95</v>
      </c>
      <c r="K632" s="71">
        <v>4.95</v>
      </c>
      <c r="L632" s="71">
        <v>4.95</v>
      </c>
      <c r="M632" s="71">
        <v>4.95</v>
      </c>
      <c r="N632" s="71">
        <v>4.95</v>
      </c>
      <c r="O632" s="71">
        <v>4.95</v>
      </c>
      <c r="P632" s="71">
        <v>4.95</v>
      </c>
      <c r="Q632" s="71">
        <v>4.95</v>
      </c>
      <c r="R632" s="71">
        <v>4.95</v>
      </c>
      <c r="S632" s="71">
        <v>4.95</v>
      </c>
      <c r="T632" s="71">
        <v>4.95</v>
      </c>
      <c r="U632" s="71">
        <v>4.95</v>
      </c>
      <c r="V632" s="71">
        <v>4.95</v>
      </c>
      <c r="W632" s="71">
        <v>4.95</v>
      </c>
      <c r="X632" s="71">
        <v>4.95</v>
      </c>
      <c r="Y632" s="71">
        <v>4.95</v>
      </c>
      <c r="Z632" s="71">
        <v>4.95</v>
      </c>
      <c r="AA632" s="71">
        <v>4.95</v>
      </c>
    </row>
    <row r="633" spans="1:27" ht="12.75" hidden="1" customHeight="1" outlineLevel="1" x14ac:dyDescent="0.2">
      <c r="A633" s="163" t="s">
        <v>2271</v>
      </c>
      <c r="B633" s="94" t="s">
        <v>81</v>
      </c>
      <c r="C633" s="70" t="s">
        <v>79</v>
      </c>
      <c r="D633" s="71">
        <f>$D$11</f>
        <v>330.69</v>
      </c>
      <c r="E633" s="71">
        <f t="shared" ref="E633:AA633" si="368">$D$11</f>
        <v>330.69</v>
      </c>
      <c r="F633" s="71">
        <f t="shared" si="368"/>
        <v>330.69</v>
      </c>
      <c r="G633" s="71">
        <f t="shared" si="368"/>
        <v>330.69</v>
      </c>
      <c r="H633" s="71">
        <f t="shared" si="368"/>
        <v>330.69</v>
      </c>
      <c r="I633" s="71">
        <f t="shared" si="368"/>
        <v>330.69</v>
      </c>
      <c r="J633" s="71">
        <f t="shared" si="368"/>
        <v>330.69</v>
      </c>
      <c r="K633" s="71">
        <f t="shared" si="368"/>
        <v>330.69</v>
      </c>
      <c r="L633" s="71">
        <f t="shared" si="368"/>
        <v>330.69</v>
      </c>
      <c r="M633" s="71">
        <f t="shared" si="368"/>
        <v>330.69</v>
      </c>
      <c r="N633" s="71">
        <f t="shared" si="368"/>
        <v>330.69</v>
      </c>
      <c r="O633" s="71">
        <f t="shared" si="368"/>
        <v>330.69</v>
      </c>
      <c r="P633" s="71">
        <f t="shared" si="368"/>
        <v>330.69</v>
      </c>
      <c r="Q633" s="71">
        <f t="shared" si="368"/>
        <v>330.69</v>
      </c>
      <c r="R633" s="71">
        <f t="shared" si="368"/>
        <v>330.69</v>
      </c>
      <c r="S633" s="71">
        <f t="shared" si="368"/>
        <v>330.69</v>
      </c>
      <c r="T633" s="71">
        <f t="shared" si="368"/>
        <v>330.69</v>
      </c>
      <c r="U633" s="71">
        <f t="shared" si="368"/>
        <v>330.69</v>
      </c>
      <c r="V633" s="71">
        <f t="shared" si="368"/>
        <v>330.69</v>
      </c>
      <c r="W633" s="71">
        <f t="shared" si="368"/>
        <v>330.69</v>
      </c>
      <c r="X633" s="71">
        <f t="shared" si="368"/>
        <v>330.69</v>
      </c>
      <c r="Y633" s="71">
        <f t="shared" si="368"/>
        <v>330.69</v>
      </c>
      <c r="Z633" s="71">
        <f t="shared" si="368"/>
        <v>330.69</v>
      </c>
      <c r="AA633" s="71">
        <f t="shared" si="368"/>
        <v>330.69</v>
      </c>
    </row>
    <row r="634" spans="1:27" collapsed="1" x14ac:dyDescent="0.2">
      <c r="A634" s="162" t="s">
        <v>2272</v>
      </c>
      <c r="B634" s="54" t="str">
        <f>"31"&amp;"."&amp;$B$800&amp;"."&amp;$B$801</f>
        <v>31.05.2023</v>
      </c>
      <c r="C634" s="134" t="s">
        <v>76</v>
      </c>
      <c r="D634" s="135">
        <f>ROUND(((D635+D636+D638+D637)/1000),5)</f>
        <v>5.0793299999999997</v>
      </c>
      <c r="E634" s="135">
        <f>ROUND(((E635+E636+E638+E637)/1000),5)</f>
        <v>4.9452400000000001</v>
      </c>
      <c r="F634" s="135">
        <f>ROUND(((F635+F636+F638+F637)/1000),5)</f>
        <v>4.8730799999999999</v>
      </c>
      <c r="G634" s="135">
        <f t="shared" ref="G634:AA634" si="369">ROUND(((G635+G636+G638+G637)/1000),5)</f>
        <v>4.82362</v>
      </c>
      <c r="H634" s="135">
        <f t="shared" si="369"/>
        <v>4.8040799999999999</v>
      </c>
      <c r="I634" s="135">
        <f t="shared" si="369"/>
        <v>4.9573999999999998</v>
      </c>
      <c r="J634" s="135">
        <f t="shared" si="369"/>
        <v>5.33582</v>
      </c>
      <c r="K634" s="135">
        <f t="shared" si="369"/>
        <v>5.5845599999999997</v>
      </c>
      <c r="L634" s="135">
        <f t="shared" si="369"/>
        <v>5.8328100000000003</v>
      </c>
      <c r="M634" s="135">
        <f t="shared" si="369"/>
        <v>5.8918299999999997</v>
      </c>
      <c r="N634" s="135">
        <f t="shared" si="369"/>
        <v>5.9140899999999998</v>
      </c>
      <c r="O634" s="135">
        <f t="shared" si="369"/>
        <v>5.9072199999999997</v>
      </c>
      <c r="P634" s="135">
        <f t="shared" si="369"/>
        <v>5.8899400000000002</v>
      </c>
      <c r="Q634" s="135">
        <f t="shared" si="369"/>
        <v>5.9103199999999996</v>
      </c>
      <c r="R634" s="135">
        <f t="shared" si="369"/>
        <v>5.9144800000000002</v>
      </c>
      <c r="S634" s="135">
        <f t="shared" si="369"/>
        <v>5.9373800000000001</v>
      </c>
      <c r="T634" s="135">
        <f t="shared" si="369"/>
        <v>5.9266199999999998</v>
      </c>
      <c r="U634" s="135">
        <f t="shared" si="369"/>
        <v>5.9095300000000002</v>
      </c>
      <c r="V634" s="135">
        <f t="shared" si="369"/>
        <v>5.8946199999999997</v>
      </c>
      <c r="W634" s="135">
        <f t="shared" si="369"/>
        <v>5.8730099999999998</v>
      </c>
      <c r="X634" s="135">
        <f t="shared" si="369"/>
        <v>5.8646399999999996</v>
      </c>
      <c r="Y634" s="135">
        <f t="shared" si="369"/>
        <v>5.8623799999999999</v>
      </c>
      <c r="Z634" s="135">
        <f t="shared" si="369"/>
        <v>5.7198000000000002</v>
      </c>
      <c r="AA634" s="135">
        <f t="shared" si="369"/>
        <v>5.3919899999999998</v>
      </c>
    </row>
    <row r="635" spans="1:27" ht="12.75" hidden="1" customHeight="1" outlineLevel="1" x14ac:dyDescent="0.2">
      <c r="A635" s="163" t="s">
        <v>2273</v>
      </c>
      <c r="B635" s="94" t="s">
        <v>238</v>
      </c>
      <c r="C635" s="70" t="s">
        <v>79</v>
      </c>
      <c r="D635" s="71">
        <v>1183.92</v>
      </c>
      <c r="E635" s="71">
        <v>1049.83</v>
      </c>
      <c r="F635" s="71">
        <v>977.67</v>
      </c>
      <c r="G635" s="71">
        <v>928.21</v>
      </c>
      <c r="H635" s="71">
        <v>908.67</v>
      </c>
      <c r="I635" s="71">
        <v>1061.99</v>
      </c>
      <c r="J635" s="71">
        <v>1440.41</v>
      </c>
      <c r="K635" s="71">
        <v>1689.15</v>
      </c>
      <c r="L635" s="71">
        <v>1937.4</v>
      </c>
      <c r="M635" s="71">
        <v>1996.42</v>
      </c>
      <c r="N635" s="71">
        <v>2018.68</v>
      </c>
      <c r="O635" s="71">
        <v>2011.81</v>
      </c>
      <c r="P635" s="71">
        <v>1994.53</v>
      </c>
      <c r="Q635" s="71">
        <v>2014.91</v>
      </c>
      <c r="R635" s="71">
        <v>2019.07</v>
      </c>
      <c r="S635" s="71">
        <v>2041.97</v>
      </c>
      <c r="T635" s="71">
        <v>2031.21</v>
      </c>
      <c r="U635" s="71">
        <v>2014.12</v>
      </c>
      <c r="V635" s="71">
        <v>1999.21</v>
      </c>
      <c r="W635" s="71">
        <v>1977.6</v>
      </c>
      <c r="X635" s="71">
        <v>1969.23</v>
      </c>
      <c r="Y635" s="71">
        <v>1966.97</v>
      </c>
      <c r="Z635" s="71">
        <v>1824.39</v>
      </c>
      <c r="AA635" s="71">
        <v>1496.58</v>
      </c>
    </row>
    <row r="636" spans="1:27" ht="12.75" hidden="1" customHeight="1" outlineLevel="1" x14ac:dyDescent="0.2">
      <c r="A636" s="163" t="s">
        <v>2274</v>
      </c>
      <c r="B636" s="94" t="s">
        <v>90</v>
      </c>
      <c r="C636" s="70" t="s">
        <v>79</v>
      </c>
      <c r="D636" s="71">
        <f>$D$486</f>
        <v>3559.77</v>
      </c>
      <c r="E636" s="71">
        <f t="shared" ref="E636:AA636" si="370">$D$486</f>
        <v>3559.77</v>
      </c>
      <c r="F636" s="71">
        <f t="shared" si="370"/>
        <v>3559.77</v>
      </c>
      <c r="G636" s="71">
        <f t="shared" si="370"/>
        <v>3559.77</v>
      </c>
      <c r="H636" s="71">
        <f t="shared" si="370"/>
        <v>3559.77</v>
      </c>
      <c r="I636" s="71">
        <f t="shared" si="370"/>
        <v>3559.77</v>
      </c>
      <c r="J636" s="71">
        <f t="shared" si="370"/>
        <v>3559.77</v>
      </c>
      <c r="K636" s="71">
        <f t="shared" si="370"/>
        <v>3559.77</v>
      </c>
      <c r="L636" s="71">
        <f t="shared" si="370"/>
        <v>3559.77</v>
      </c>
      <c r="M636" s="71">
        <f t="shared" si="370"/>
        <v>3559.77</v>
      </c>
      <c r="N636" s="71">
        <f t="shared" si="370"/>
        <v>3559.77</v>
      </c>
      <c r="O636" s="71">
        <f t="shared" si="370"/>
        <v>3559.77</v>
      </c>
      <c r="P636" s="71">
        <f t="shared" si="370"/>
        <v>3559.77</v>
      </c>
      <c r="Q636" s="71">
        <f t="shared" si="370"/>
        <v>3559.77</v>
      </c>
      <c r="R636" s="71">
        <f t="shared" si="370"/>
        <v>3559.77</v>
      </c>
      <c r="S636" s="71">
        <f t="shared" si="370"/>
        <v>3559.77</v>
      </c>
      <c r="T636" s="71">
        <f t="shared" si="370"/>
        <v>3559.77</v>
      </c>
      <c r="U636" s="71">
        <f t="shared" si="370"/>
        <v>3559.77</v>
      </c>
      <c r="V636" s="71">
        <f t="shared" si="370"/>
        <v>3559.77</v>
      </c>
      <c r="W636" s="71">
        <f t="shared" si="370"/>
        <v>3559.77</v>
      </c>
      <c r="X636" s="71">
        <f t="shared" si="370"/>
        <v>3559.77</v>
      </c>
      <c r="Y636" s="71">
        <f t="shared" si="370"/>
        <v>3559.77</v>
      </c>
      <c r="Z636" s="71">
        <f t="shared" si="370"/>
        <v>3559.77</v>
      </c>
      <c r="AA636" s="71">
        <f t="shared" si="370"/>
        <v>3559.77</v>
      </c>
    </row>
    <row r="637" spans="1:27" ht="12.75" hidden="1" customHeight="1" outlineLevel="1" x14ac:dyDescent="0.2">
      <c r="A637" s="163" t="s">
        <v>2275</v>
      </c>
      <c r="B637" s="94" t="s">
        <v>83</v>
      </c>
      <c r="C637" s="70" t="s">
        <v>79</v>
      </c>
      <c r="D637" s="71">
        <v>4.95</v>
      </c>
      <c r="E637" s="71">
        <v>4.95</v>
      </c>
      <c r="F637" s="71">
        <v>4.95</v>
      </c>
      <c r="G637" s="71">
        <v>4.95</v>
      </c>
      <c r="H637" s="71">
        <v>4.95</v>
      </c>
      <c r="I637" s="71">
        <v>4.95</v>
      </c>
      <c r="J637" s="71">
        <v>4.95</v>
      </c>
      <c r="K637" s="71">
        <v>4.95</v>
      </c>
      <c r="L637" s="71">
        <v>4.95</v>
      </c>
      <c r="M637" s="71">
        <v>4.95</v>
      </c>
      <c r="N637" s="71">
        <v>4.95</v>
      </c>
      <c r="O637" s="71">
        <v>4.95</v>
      </c>
      <c r="P637" s="71">
        <v>4.95</v>
      </c>
      <c r="Q637" s="71">
        <v>4.95</v>
      </c>
      <c r="R637" s="71">
        <v>4.95</v>
      </c>
      <c r="S637" s="71">
        <v>4.95</v>
      </c>
      <c r="T637" s="71">
        <v>4.95</v>
      </c>
      <c r="U637" s="71">
        <v>4.95</v>
      </c>
      <c r="V637" s="71">
        <v>4.95</v>
      </c>
      <c r="W637" s="71">
        <v>4.95</v>
      </c>
      <c r="X637" s="71">
        <v>4.95</v>
      </c>
      <c r="Y637" s="71">
        <v>4.95</v>
      </c>
      <c r="Z637" s="71">
        <v>4.95</v>
      </c>
      <c r="AA637" s="71">
        <v>4.95</v>
      </c>
    </row>
    <row r="638" spans="1:27" ht="12.75" hidden="1" customHeight="1" outlineLevel="1" x14ac:dyDescent="0.2">
      <c r="A638" s="163" t="s">
        <v>2276</v>
      </c>
      <c r="B638" s="94" t="s">
        <v>81</v>
      </c>
      <c r="C638" s="70" t="s">
        <v>79</v>
      </c>
      <c r="D638" s="71">
        <f>$D$11</f>
        <v>330.69</v>
      </c>
      <c r="E638" s="71">
        <f t="shared" ref="E638:AA638" si="371">$D$11</f>
        <v>330.69</v>
      </c>
      <c r="F638" s="71">
        <f t="shared" si="371"/>
        <v>330.69</v>
      </c>
      <c r="G638" s="71">
        <f t="shared" si="371"/>
        <v>330.69</v>
      </c>
      <c r="H638" s="71">
        <f t="shared" si="371"/>
        <v>330.69</v>
      </c>
      <c r="I638" s="71">
        <f t="shared" si="371"/>
        <v>330.69</v>
      </c>
      <c r="J638" s="71">
        <f t="shared" si="371"/>
        <v>330.69</v>
      </c>
      <c r="K638" s="71">
        <f t="shared" si="371"/>
        <v>330.69</v>
      </c>
      <c r="L638" s="71">
        <f t="shared" si="371"/>
        <v>330.69</v>
      </c>
      <c r="M638" s="71">
        <f t="shared" si="371"/>
        <v>330.69</v>
      </c>
      <c r="N638" s="71">
        <f t="shared" si="371"/>
        <v>330.69</v>
      </c>
      <c r="O638" s="71">
        <f t="shared" si="371"/>
        <v>330.69</v>
      </c>
      <c r="P638" s="71">
        <f t="shared" si="371"/>
        <v>330.69</v>
      </c>
      <c r="Q638" s="71">
        <f t="shared" si="371"/>
        <v>330.69</v>
      </c>
      <c r="R638" s="71">
        <f t="shared" si="371"/>
        <v>330.69</v>
      </c>
      <c r="S638" s="71">
        <f t="shared" si="371"/>
        <v>330.69</v>
      </c>
      <c r="T638" s="71">
        <f t="shared" si="371"/>
        <v>330.69</v>
      </c>
      <c r="U638" s="71">
        <f t="shared" si="371"/>
        <v>330.69</v>
      </c>
      <c r="V638" s="71">
        <f t="shared" si="371"/>
        <v>330.69</v>
      </c>
      <c r="W638" s="71">
        <f t="shared" si="371"/>
        <v>330.69</v>
      </c>
      <c r="X638" s="71">
        <f t="shared" si="371"/>
        <v>330.69</v>
      </c>
      <c r="Y638" s="71">
        <f t="shared" si="371"/>
        <v>330.69</v>
      </c>
      <c r="Z638" s="71">
        <f t="shared" si="371"/>
        <v>330.69</v>
      </c>
      <c r="AA638" s="71">
        <f t="shared" si="371"/>
        <v>330.69</v>
      </c>
    </row>
    <row r="639" spans="1:27" collapsed="1" x14ac:dyDescent="0.2">
      <c r="B639" s="165" t="s">
        <v>392</v>
      </c>
    </row>
    <row r="640" spans="1:27" x14ac:dyDescent="0.2">
      <c r="B640" s="165" t="s">
        <v>392</v>
      </c>
    </row>
    <row r="641" spans="1:27" x14ac:dyDescent="0.2">
      <c r="A641" s="157" t="s">
        <v>2277</v>
      </c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9"/>
    </row>
    <row r="642" spans="1:27" ht="25.5" x14ac:dyDescent="0.2">
      <c r="A642" s="160" t="s">
        <v>64</v>
      </c>
      <c r="B642" s="161" t="s">
        <v>210</v>
      </c>
      <c r="C642" s="160" t="s">
        <v>211</v>
      </c>
      <c r="D642" s="161" t="s">
        <v>212</v>
      </c>
      <c r="E642" s="161" t="s">
        <v>213</v>
      </c>
      <c r="F642" s="161" t="s">
        <v>214</v>
      </c>
      <c r="G642" s="161" t="s">
        <v>215</v>
      </c>
      <c r="H642" s="161" t="s">
        <v>216</v>
      </c>
      <c r="I642" s="161" t="s">
        <v>217</v>
      </c>
      <c r="J642" s="161" t="s">
        <v>218</v>
      </c>
      <c r="K642" s="161" t="s">
        <v>219</v>
      </c>
      <c r="L642" s="161" t="s">
        <v>220</v>
      </c>
      <c r="M642" s="161" t="s">
        <v>221</v>
      </c>
      <c r="N642" s="161" t="s">
        <v>222</v>
      </c>
      <c r="O642" s="161" t="s">
        <v>223</v>
      </c>
      <c r="P642" s="161" t="s">
        <v>224</v>
      </c>
      <c r="Q642" s="161" t="s">
        <v>225</v>
      </c>
      <c r="R642" s="161" t="s">
        <v>226</v>
      </c>
      <c r="S642" s="161" t="s">
        <v>227</v>
      </c>
      <c r="T642" s="161" t="s">
        <v>228</v>
      </c>
      <c r="U642" s="161" t="s">
        <v>229</v>
      </c>
      <c r="V642" s="161" t="s">
        <v>230</v>
      </c>
      <c r="W642" s="161" t="s">
        <v>231</v>
      </c>
      <c r="X642" s="161" t="s">
        <v>232</v>
      </c>
      <c r="Y642" s="161" t="s">
        <v>233</v>
      </c>
      <c r="Z642" s="161" t="s">
        <v>234</v>
      </c>
      <c r="AA642" s="161" t="s">
        <v>235</v>
      </c>
    </row>
    <row r="643" spans="1:27" x14ac:dyDescent="0.2">
      <c r="A643" s="162" t="s">
        <v>2278</v>
      </c>
      <c r="B643" s="54" t="str">
        <f>"01"&amp;"."&amp;$B$800&amp;"."&amp;$B$801</f>
        <v>01.05.2023</v>
      </c>
      <c r="C643" s="134" t="s">
        <v>76</v>
      </c>
      <c r="D643" s="135">
        <f>ROUND((D644)/1000,5)</f>
        <v>0</v>
      </c>
      <c r="E643" s="135">
        <f t="shared" ref="E643:AA643" si="372">ROUND((E644)/1000,5)</f>
        <v>0</v>
      </c>
      <c r="F643" s="135">
        <f t="shared" si="372"/>
        <v>0</v>
      </c>
      <c r="G643" s="135">
        <f t="shared" si="372"/>
        <v>0</v>
      </c>
      <c r="H643" s="135">
        <f t="shared" si="372"/>
        <v>0</v>
      </c>
      <c r="I643" s="135">
        <f t="shared" si="372"/>
        <v>0</v>
      </c>
      <c r="J643" s="135">
        <f t="shared" si="372"/>
        <v>3.81E-3</v>
      </c>
      <c r="K643" s="135">
        <f t="shared" si="372"/>
        <v>0</v>
      </c>
      <c r="L643" s="135">
        <f t="shared" si="372"/>
        <v>0</v>
      </c>
      <c r="M643" s="135">
        <f t="shared" si="372"/>
        <v>0</v>
      </c>
      <c r="N643" s="135">
        <f t="shared" si="372"/>
        <v>0.13508000000000001</v>
      </c>
      <c r="O643" s="135">
        <f t="shared" si="372"/>
        <v>0.19864000000000001</v>
      </c>
      <c r="P643" s="135">
        <f t="shared" si="372"/>
        <v>0.23239000000000001</v>
      </c>
      <c r="Q643" s="135">
        <f t="shared" si="372"/>
        <v>0.25373000000000001</v>
      </c>
      <c r="R643" s="135">
        <f t="shared" si="372"/>
        <v>0.22881000000000001</v>
      </c>
      <c r="S643" s="135">
        <f t="shared" si="372"/>
        <v>0.13771</v>
      </c>
      <c r="T643" s="135">
        <f t="shared" si="372"/>
        <v>0.14909</v>
      </c>
      <c r="U643" s="135">
        <f t="shared" si="372"/>
        <v>0.15343999999999999</v>
      </c>
      <c r="V643" s="135">
        <f t="shared" si="372"/>
        <v>0.12703999999999999</v>
      </c>
      <c r="W643" s="135">
        <f t="shared" si="372"/>
        <v>0.14201</v>
      </c>
      <c r="X643" s="135">
        <f t="shared" si="372"/>
        <v>0.76212999999999997</v>
      </c>
      <c r="Y643" s="135">
        <f t="shared" si="372"/>
        <v>2.8570000000000002E-2</v>
      </c>
      <c r="Z643" s="135">
        <f t="shared" si="372"/>
        <v>8.4499999999999992E-3</v>
      </c>
      <c r="AA643" s="135">
        <f t="shared" si="372"/>
        <v>0</v>
      </c>
    </row>
    <row r="644" spans="1:27" ht="12.75" hidden="1" customHeight="1" outlineLevel="1" x14ac:dyDescent="0.2">
      <c r="A644" s="163" t="s">
        <v>2279</v>
      </c>
      <c r="B644" s="94" t="s">
        <v>238</v>
      </c>
      <c r="C644" s="70" t="s">
        <v>79</v>
      </c>
      <c r="D644" s="71">
        <v>0</v>
      </c>
      <c r="E644" s="71">
        <v>0</v>
      </c>
      <c r="F644" s="71">
        <v>0</v>
      </c>
      <c r="G644" s="71">
        <v>0</v>
      </c>
      <c r="H644" s="71">
        <v>0</v>
      </c>
      <c r="I644" s="71">
        <v>0</v>
      </c>
      <c r="J644" s="71">
        <v>3.81</v>
      </c>
      <c r="K644" s="71">
        <v>0</v>
      </c>
      <c r="L644" s="71">
        <v>0</v>
      </c>
      <c r="M644" s="71">
        <v>0</v>
      </c>
      <c r="N644" s="71">
        <v>135.08000000000001</v>
      </c>
      <c r="O644" s="71">
        <v>198.64</v>
      </c>
      <c r="P644" s="71">
        <v>232.39</v>
      </c>
      <c r="Q644" s="71">
        <v>253.73</v>
      </c>
      <c r="R644" s="71">
        <v>228.81</v>
      </c>
      <c r="S644" s="71">
        <v>137.71</v>
      </c>
      <c r="T644" s="71">
        <v>149.09</v>
      </c>
      <c r="U644" s="71">
        <v>153.44</v>
      </c>
      <c r="V644" s="71">
        <v>127.04</v>
      </c>
      <c r="W644" s="71">
        <v>142.01</v>
      </c>
      <c r="X644" s="71">
        <v>762.13</v>
      </c>
      <c r="Y644" s="71">
        <v>28.57</v>
      </c>
      <c r="Z644" s="71">
        <v>8.4499999999999993</v>
      </c>
      <c r="AA644" s="71">
        <v>0</v>
      </c>
    </row>
    <row r="645" spans="1:27" collapsed="1" x14ac:dyDescent="0.2">
      <c r="A645" s="162" t="s">
        <v>2280</v>
      </c>
      <c r="B645" s="54" t="str">
        <f>"02"&amp;"."&amp;$B$800&amp;"."&amp;$B$801</f>
        <v>02.05.2023</v>
      </c>
      <c r="C645" s="134" t="s">
        <v>76</v>
      </c>
      <c r="D645" s="135">
        <f>ROUND((D646)/1000,5)</f>
        <v>0</v>
      </c>
      <c r="E645" s="135">
        <f t="shared" ref="E645:AA645" si="373">ROUND((E646)/1000,5)</f>
        <v>0</v>
      </c>
      <c r="F645" s="135">
        <f t="shared" si="373"/>
        <v>0</v>
      </c>
      <c r="G645" s="135">
        <f t="shared" si="373"/>
        <v>1.5169999999999999E-2</v>
      </c>
      <c r="H645" s="135">
        <f t="shared" si="373"/>
        <v>5.919E-2</v>
      </c>
      <c r="I645" s="135">
        <f t="shared" si="373"/>
        <v>0.14868000000000001</v>
      </c>
      <c r="J645" s="135">
        <f t="shared" si="373"/>
        <v>0.15820000000000001</v>
      </c>
      <c r="K645" s="135">
        <f t="shared" si="373"/>
        <v>0.12325</v>
      </c>
      <c r="L645" s="135">
        <f t="shared" si="373"/>
        <v>0.13657</v>
      </c>
      <c r="M645" s="135">
        <f t="shared" si="373"/>
        <v>3.8699999999999998E-2</v>
      </c>
      <c r="N645" s="135">
        <f t="shared" si="373"/>
        <v>0</v>
      </c>
      <c r="O645" s="135">
        <f t="shared" si="373"/>
        <v>0</v>
      </c>
      <c r="P645" s="135">
        <f t="shared" si="373"/>
        <v>0</v>
      </c>
      <c r="Q645" s="135">
        <f t="shared" si="373"/>
        <v>0</v>
      </c>
      <c r="R645" s="135">
        <f t="shared" si="373"/>
        <v>0</v>
      </c>
      <c r="S645" s="135">
        <f t="shared" si="373"/>
        <v>0</v>
      </c>
      <c r="T645" s="135">
        <f t="shared" si="373"/>
        <v>0</v>
      </c>
      <c r="U645" s="135">
        <f t="shared" si="373"/>
        <v>0</v>
      </c>
      <c r="V645" s="135">
        <f t="shared" si="373"/>
        <v>0</v>
      </c>
      <c r="W645" s="135">
        <f t="shared" si="373"/>
        <v>1.9279999999999999E-2</v>
      </c>
      <c r="X645" s="135">
        <f t="shared" si="373"/>
        <v>5.4039999999999998E-2</v>
      </c>
      <c r="Y645" s="135">
        <f t="shared" si="373"/>
        <v>0</v>
      </c>
      <c r="Z645" s="135">
        <f t="shared" si="373"/>
        <v>0</v>
      </c>
      <c r="AA645" s="135">
        <f t="shared" si="373"/>
        <v>0</v>
      </c>
    </row>
    <row r="646" spans="1:27" ht="12.75" hidden="1" customHeight="1" outlineLevel="1" x14ac:dyDescent="0.2">
      <c r="A646" s="163" t="s">
        <v>2281</v>
      </c>
      <c r="B646" s="94" t="s">
        <v>238</v>
      </c>
      <c r="C646" s="70" t="s">
        <v>79</v>
      </c>
      <c r="D646" s="71">
        <v>0</v>
      </c>
      <c r="E646" s="71">
        <v>0</v>
      </c>
      <c r="F646" s="71">
        <v>0</v>
      </c>
      <c r="G646" s="71">
        <v>15.17</v>
      </c>
      <c r="H646" s="71">
        <v>59.19</v>
      </c>
      <c r="I646" s="71">
        <v>148.68</v>
      </c>
      <c r="J646" s="71">
        <v>158.19999999999999</v>
      </c>
      <c r="K646" s="71">
        <v>123.25</v>
      </c>
      <c r="L646" s="71">
        <v>136.57</v>
      </c>
      <c r="M646" s="71">
        <v>38.700000000000003</v>
      </c>
      <c r="N646" s="71">
        <v>0</v>
      </c>
      <c r="O646" s="71">
        <v>0</v>
      </c>
      <c r="P646" s="71">
        <v>0</v>
      </c>
      <c r="Q646" s="71">
        <v>0</v>
      </c>
      <c r="R646" s="71">
        <v>0</v>
      </c>
      <c r="S646" s="71">
        <v>0</v>
      </c>
      <c r="T646" s="71">
        <v>0</v>
      </c>
      <c r="U646" s="71">
        <v>0</v>
      </c>
      <c r="V646" s="71">
        <v>0</v>
      </c>
      <c r="W646" s="71">
        <v>19.28</v>
      </c>
      <c r="X646" s="71">
        <v>54.04</v>
      </c>
      <c r="Y646" s="71">
        <v>0</v>
      </c>
      <c r="Z646" s="71">
        <v>0</v>
      </c>
      <c r="AA646" s="71">
        <v>0</v>
      </c>
    </row>
    <row r="647" spans="1:27" collapsed="1" x14ac:dyDescent="0.2">
      <c r="A647" s="162" t="s">
        <v>2282</v>
      </c>
      <c r="B647" s="54" t="str">
        <f>"03"&amp;"."&amp;$B$800&amp;"."&amp;$B$801</f>
        <v>03.05.2023</v>
      </c>
      <c r="C647" s="134" t="s">
        <v>76</v>
      </c>
      <c r="D647" s="135">
        <f>ROUND((D648)/1000,5)</f>
        <v>0</v>
      </c>
      <c r="E647" s="135">
        <f t="shared" ref="E647:AA647" si="374">ROUND((E648)/1000,5)</f>
        <v>0</v>
      </c>
      <c r="F647" s="135">
        <f t="shared" si="374"/>
        <v>0</v>
      </c>
      <c r="G647" s="135">
        <f t="shared" si="374"/>
        <v>1.2789999999999999E-2</v>
      </c>
      <c r="H647" s="135">
        <f t="shared" si="374"/>
        <v>2.2699999999999999E-3</v>
      </c>
      <c r="I647" s="135">
        <f t="shared" si="374"/>
        <v>0.15132000000000001</v>
      </c>
      <c r="J647" s="135">
        <f t="shared" si="374"/>
        <v>0.23291999999999999</v>
      </c>
      <c r="K647" s="135">
        <f t="shared" si="374"/>
        <v>0.22166</v>
      </c>
      <c r="L647" s="135">
        <f t="shared" si="374"/>
        <v>0.15803</v>
      </c>
      <c r="M647" s="135">
        <f t="shared" si="374"/>
        <v>9.2689999999999995E-2</v>
      </c>
      <c r="N647" s="135">
        <f t="shared" si="374"/>
        <v>1.2199999999999999E-3</v>
      </c>
      <c r="O647" s="135">
        <f t="shared" si="374"/>
        <v>8.5000000000000006E-3</v>
      </c>
      <c r="P647" s="135">
        <f t="shared" si="374"/>
        <v>4.718E-2</v>
      </c>
      <c r="Q647" s="135">
        <f t="shared" si="374"/>
        <v>2.6290000000000001E-2</v>
      </c>
      <c r="R647" s="135">
        <f t="shared" si="374"/>
        <v>2.5069999999999999E-2</v>
      </c>
      <c r="S647" s="135">
        <f t="shared" si="374"/>
        <v>3.4399999999999999E-3</v>
      </c>
      <c r="T647" s="135">
        <f t="shared" si="374"/>
        <v>5.4200000000000003E-3</v>
      </c>
      <c r="U647" s="135">
        <f t="shared" si="374"/>
        <v>1.6820000000000002E-2</v>
      </c>
      <c r="V647" s="135">
        <f t="shared" si="374"/>
        <v>3.474E-2</v>
      </c>
      <c r="W647" s="135">
        <f t="shared" si="374"/>
        <v>3.397E-2</v>
      </c>
      <c r="X647" s="135">
        <f t="shared" si="374"/>
        <v>3.8879999999999998E-2</v>
      </c>
      <c r="Y647" s="135">
        <f t="shared" si="374"/>
        <v>8.9999999999999998E-4</v>
      </c>
      <c r="Z647" s="135">
        <f t="shared" si="374"/>
        <v>0</v>
      </c>
      <c r="AA647" s="135">
        <f t="shared" si="374"/>
        <v>0</v>
      </c>
    </row>
    <row r="648" spans="1:27" ht="12.75" hidden="1" customHeight="1" outlineLevel="1" x14ac:dyDescent="0.2">
      <c r="A648" s="163" t="s">
        <v>2283</v>
      </c>
      <c r="B648" s="94" t="s">
        <v>238</v>
      </c>
      <c r="C648" s="70" t="s">
        <v>79</v>
      </c>
      <c r="D648" s="71">
        <v>0</v>
      </c>
      <c r="E648" s="71">
        <v>0</v>
      </c>
      <c r="F648" s="71">
        <v>0</v>
      </c>
      <c r="G648" s="71">
        <v>12.79</v>
      </c>
      <c r="H648" s="71">
        <v>2.27</v>
      </c>
      <c r="I648" s="71">
        <v>151.32</v>
      </c>
      <c r="J648" s="71">
        <v>232.92</v>
      </c>
      <c r="K648" s="71">
        <v>221.66</v>
      </c>
      <c r="L648" s="71">
        <v>158.03</v>
      </c>
      <c r="M648" s="71">
        <v>92.69</v>
      </c>
      <c r="N648" s="71">
        <v>1.22</v>
      </c>
      <c r="O648" s="71">
        <v>8.5</v>
      </c>
      <c r="P648" s="71">
        <v>47.18</v>
      </c>
      <c r="Q648" s="71">
        <v>26.29</v>
      </c>
      <c r="R648" s="71">
        <v>25.07</v>
      </c>
      <c r="S648" s="71">
        <v>3.44</v>
      </c>
      <c r="T648" s="71">
        <v>5.42</v>
      </c>
      <c r="U648" s="71">
        <v>16.82</v>
      </c>
      <c r="V648" s="71">
        <v>34.74</v>
      </c>
      <c r="W648" s="71">
        <v>33.97</v>
      </c>
      <c r="X648" s="71">
        <v>38.880000000000003</v>
      </c>
      <c r="Y648" s="71">
        <v>0.9</v>
      </c>
      <c r="Z648" s="71">
        <v>0</v>
      </c>
      <c r="AA648" s="71">
        <v>0</v>
      </c>
    </row>
    <row r="649" spans="1:27" collapsed="1" x14ac:dyDescent="0.2">
      <c r="A649" s="162" t="s">
        <v>2284</v>
      </c>
      <c r="B649" s="54" t="str">
        <f>"04"&amp;"."&amp;$B$800&amp;"."&amp;$B$801</f>
        <v>04.05.2023</v>
      </c>
      <c r="C649" s="134" t="s">
        <v>76</v>
      </c>
      <c r="D649" s="135">
        <f>ROUND((D650)/1000,5)</f>
        <v>0</v>
      </c>
      <c r="E649" s="135">
        <f t="shared" ref="E649:AA649" si="375">ROUND((E650)/1000,5)</f>
        <v>0</v>
      </c>
      <c r="F649" s="135">
        <f t="shared" si="375"/>
        <v>1.8839999999999999E-2</v>
      </c>
      <c r="G649" s="135">
        <f t="shared" si="375"/>
        <v>8.4720000000000004E-2</v>
      </c>
      <c r="H649" s="135">
        <f t="shared" si="375"/>
        <v>3.1060000000000001E-2</v>
      </c>
      <c r="I649" s="135">
        <f t="shared" si="375"/>
        <v>0.15018999999999999</v>
      </c>
      <c r="J649" s="135">
        <f t="shared" si="375"/>
        <v>0.16655</v>
      </c>
      <c r="K649" s="135">
        <f t="shared" si="375"/>
        <v>5.9979999999999999E-2</v>
      </c>
      <c r="L649" s="135">
        <f t="shared" si="375"/>
        <v>9.4729999999999995E-2</v>
      </c>
      <c r="M649" s="135">
        <f t="shared" si="375"/>
        <v>1.8699999999999999E-3</v>
      </c>
      <c r="N649" s="135">
        <f t="shared" si="375"/>
        <v>0</v>
      </c>
      <c r="O649" s="135">
        <f t="shared" si="375"/>
        <v>0</v>
      </c>
      <c r="P649" s="135">
        <f t="shared" si="375"/>
        <v>0</v>
      </c>
      <c r="Q649" s="135">
        <f t="shared" si="375"/>
        <v>0</v>
      </c>
      <c r="R649" s="135">
        <f t="shared" si="375"/>
        <v>0</v>
      </c>
      <c r="S649" s="135">
        <f t="shared" si="375"/>
        <v>0</v>
      </c>
      <c r="T649" s="135">
        <f t="shared" si="375"/>
        <v>0</v>
      </c>
      <c r="U649" s="135">
        <f t="shared" si="375"/>
        <v>0</v>
      </c>
      <c r="V649" s="135">
        <f t="shared" si="375"/>
        <v>0</v>
      </c>
      <c r="W649" s="135">
        <f t="shared" si="375"/>
        <v>3.6560000000000002E-2</v>
      </c>
      <c r="X649" s="135">
        <f t="shared" si="375"/>
        <v>0.28555000000000003</v>
      </c>
      <c r="Y649" s="135">
        <f t="shared" si="375"/>
        <v>3.4099999999999998E-3</v>
      </c>
      <c r="Z649" s="135">
        <f t="shared" si="375"/>
        <v>0</v>
      </c>
      <c r="AA649" s="135">
        <f t="shared" si="375"/>
        <v>0</v>
      </c>
    </row>
    <row r="650" spans="1:27" ht="12.75" hidden="1" customHeight="1" outlineLevel="1" x14ac:dyDescent="0.2">
      <c r="A650" s="163" t="s">
        <v>2285</v>
      </c>
      <c r="B650" s="94" t="s">
        <v>238</v>
      </c>
      <c r="C650" s="70" t="s">
        <v>79</v>
      </c>
      <c r="D650" s="71">
        <v>0</v>
      </c>
      <c r="E650" s="71">
        <v>0</v>
      </c>
      <c r="F650" s="71">
        <v>18.84</v>
      </c>
      <c r="G650" s="71">
        <v>84.72</v>
      </c>
      <c r="H650" s="71">
        <v>31.06</v>
      </c>
      <c r="I650" s="71">
        <v>150.19</v>
      </c>
      <c r="J650" s="71">
        <v>166.55</v>
      </c>
      <c r="K650" s="71">
        <v>59.98</v>
      </c>
      <c r="L650" s="71">
        <v>94.73</v>
      </c>
      <c r="M650" s="71">
        <v>1.87</v>
      </c>
      <c r="N650" s="71">
        <v>0</v>
      </c>
      <c r="O650" s="71">
        <v>0</v>
      </c>
      <c r="P650" s="71">
        <v>0</v>
      </c>
      <c r="Q650" s="71">
        <v>0</v>
      </c>
      <c r="R650" s="71">
        <v>0</v>
      </c>
      <c r="S650" s="71">
        <v>0</v>
      </c>
      <c r="T650" s="71">
        <v>0</v>
      </c>
      <c r="U650" s="71">
        <v>0</v>
      </c>
      <c r="V650" s="71">
        <v>0</v>
      </c>
      <c r="W650" s="71">
        <v>36.56</v>
      </c>
      <c r="X650" s="71">
        <v>285.55</v>
      </c>
      <c r="Y650" s="71">
        <v>3.41</v>
      </c>
      <c r="Z650" s="71">
        <v>0</v>
      </c>
      <c r="AA650" s="71">
        <v>0</v>
      </c>
    </row>
    <row r="651" spans="1:27" collapsed="1" x14ac:dyDescent="0.2">
      <c r="A651" s="162" t="s">
        <v>2286</v>
      </c>
      <c r="B651" s="54" t="str">
        <f>"05"&amp;"."&amp;$B$800&amp;"."&amp;$B$801</f>
        <v>05.05.2023</v>
      </c>
      <c r="C651" s="134" t="s">
        <v>76</v>
      </c>
      <c r="D651" s="135">
        <f>ROUND((D652)/1000,5)</f>
        <v>0</v>
      </c>
      <c r="E651" s="135">
        <f t="shared" ref="E651:AA651" si="376">ROUND((E652)/1000,5)</f>
        <v>0</v>
      </c>
      <c r="F651" s="135">
        <f t="shared" si="376"/>
        <v>0</v>
      </c>
      <c r="G651" s="135">
        <f t="shared" si="376"/>
        <v>5.3080000000000002E-2</v>
      </c>
      <c r="H651" s="135">
        <f t="shared" si="376"/>
        <v>3.7690000000000001E-2</v>
      </c>
      <c r="I651" s="135">
        <f t="shared" si="376"/>
        <v>0.11622</v>
      </c>
      <c r="J651" s="135">
        <f t="shared" si="376"/>
        <v>0.23172000000000001</v>
      </c>
      <c r="K651" s="135">
        <f t="shared" si="376"/>
        <v>0.16975000000000001</v>
      </c>
      <c r="L651" s="135">
        <f t="shared" si="376"/>
        <v>6.0109999999999997E-2</v>
      </c>
      <c r="M651" s="135">
        <f t="shared" si="376"/>
        <v>2.4070000000000001E-2</v>
      </c>
      <c r="N651" s="135">
        <f t="shared" si="376"/>
        <v>1.09E-3</v>
      </c>
      <c r="O651" s="135">
        <f t="shared" si="376"/>
        <v>0</v>
      </c>
      <c r="P651" s="135">
        <f t="shared" si="376"/>
        <v>2.2009999999999998E-2</v>
      </c>
      <c r="Q651" s="135">
        <f t="shared" si="376"/>
        <v>5.1110000000000003E-2</v>
      </c>
      <c r="R651" s="135">
        <f t="shared" si="376"/>
        <v>6.4000000000000001E-2</v>
      </c>
      <c r="S651" s="135">
        <f t="shared" si="376"/>
        <v>7.1069999999999994E-2</v>
      </c>
      <c r="T651" s="135">
        <f t="shared" si="376"/>
        <v>2.5100000000000001E-2</v>
      </c>
      <c r="U651" s="135">
        <f t="shared" si="376"/>
        <v>5.9330000000000001E-2</v>
      </c>
      <c r="V651" s="135">
        <f t="shared" si="376"/>
        <v>9.3820000000000001E-2</v>
      </c>
      <c r="W651" s="135">
        <f t="shared" si="376"/>
        <v>6.3339999999999994E-2</v>
      </c>
      <c r="X651" s="135">
        <f t="shared" si="376"/>
        <v>3.288E-2</v>
      </c>
      <c r="Y651" s="135">
        <f t="shared" si="376"/>
        <v>0</v>
      </c>
      <c r="Z651" s="135">
        <f t="shared" si="376"/>
        <v>0</v>
      </c>
      <c r="AA651" s="135">
        <f t="shared" si="376"/>
        <v>0</v>
      </c>
    </row>
    <row r="652" spans="1:27" ht="12.75" hidden="1" customHeight="1" outlineLevel="1" x14ac:dyDescent="0.2">
      <c r="A652" s="163" t="s">
        <v>2287</v>
      </c>
      <c r="B652" s="94" t="s">
        <v>238</v>
      </c>
      <c r="C652" s="70" t="s">
        <v>79</v>
      </c>
      <c r="D652" s="71">
        <v>0</v>
      </c>
      <c r="E652" s="71">
        <v>0</v>
      </c>
      <c r="F652" s="71">
        <v>0</v>
      </c>
      <c r="G652" s="71">
        <v>53.08</v>
      </c>
      <c r="H652" s="71">
        <v>37.69</v>
      </c>
      <c r="I652" s="71">
        <v>116.22</v>
      </c>
      <c r="J652" s="71">
        <v>231.72</v>
      </c>
      <c r="K652" s="71">
        <v>169.75</v>
      </c>
      <c r="L652" s="71">
        <v>60.11</v>
      </c>
      <c r="M652" s="71">
        <v>24.07</v>
      </c>
      <c r="N652" s="71">
        <v>1.0900000000000001</v>
      </c>
      <c r="O652" s="71">
        <v>0</v>
      </c>
      <c r="P652" s="71">
        <v>22.01</v>
      </c>
      <c r="Q652" s="71">
        <v>51.11</v>
      </c>
      <c r="R652" s="71">
        <v>64</v>
      </c>
      <c r="S652" s="71">
        <v>71.069999999999993</v>
      </c>
      <c r="T652" s="71">
        <v>25.1</v>
      </c>
      <c r="U652" s="71">
        <v>59.33</v>
      </c>
      <c r="V652" s="71">
        <v>93.82</v>
      </c>
      <c r="W652" s="71">
        <v>63.34</v>
      </c>
      <c r="X652" s="71">
        <v>32.880000000000003</v>
      </c>
      <c r="Y652" s="71">
        <v>0</v>
      </c>
      <c r="Z652" s="71">
        <v>0</v>
      </c>
      <c r="AA652" s="71">
        <v>0</v>
      </c>
    </row>
    <row r="653" spans="1:27" collapsed="1" x14ac:dyDescent="0.2">
      <c r="A653" s="162" t="s">
        <v>2288</v>
      </c>
      <c r="B653" s="54" t="str">
        <f>"06"&amp;"."&amp;$B$800&amp;"."&amp;$B$801</f>
        <v>06.05.2023</v>
      </c>
      <c r="C653" s="134" t="s">
        <v>76</v>
      </c>
      <c r="D653" s="135">
        <f>ROUND((D654)/1000,5)</f>
        <v>0</v>
      </c>
      <c r="E653" s="135">
        <f t="shared" ref="E653:AA653" si="377">ROUND((E654)/1000,5)</f>
        <v>5.96E-3</v>
      </c>
      <c r="F653" s="135">
        <f t="shared" si="377"/>
        <v>9.8350000000000007E-2</v>
      </c>
      <c r="G653" s="135">
        <f t="shared" si="377"/>
        <v>0.19624</v>
      </c>
      <c r="H653" s="135">
        <f t="shared" si="377"/>
        <v>0.17496999999999999</v>
      </c>
      <c r="I653" s="135">
        <f t="shared" si="377"/>
        <v>0.17737</v>
      </c>
      <c r="J653" s="135">
        <f t="shared" si="377"/>
        <v>0.17341000000000001</v>
      </c>
      <c r="K653" s="135">
        <f t="shared" si="377"/>
        <v>0.22588</v>
      </c>
      <c r="L653" s="135">
        <f t="shared" si="377"/>
        <v>0.24023</v>
      </c>
      <c r="M653" s="135">
        <f t="shared" si="377"/>
        <v>0.20691999999999999</v>
      </c>
      <c r="N653" s="135">
        <f t="shared" si="377"/>
        <v>0.14280000000000001</v>
      </c>
      <c r="O653" s="135">
        <f t="shared" si="377"/>
        <v>0.16841</v>
      </c>
      <c r="P653" s="135">
        <f t="shared" si="377"/>
        <v>0.20791999999999999</v>
      </c>
      <c r="Q653" s="135">
        <f t="shared" si="377"/>
        <v>0.22419</v>
      </c>
      <c r="R653" s="135">
        <f t="shared" si="377"/>
        <v>0.16577</v>
      </c>
      <c r="S653" s="135">
        <f t="shared" si="377"/>
        <v>0.15952</v>
      </c>
      <c r="T653" s="135">
        <f t="shared" si="377"/>
        <v>0.14443</v>
      </c>
      <c r="U653" s="135">
        <f t="shared" si="377"/>
        <v>0.11259</v>
      </c>
      <c r="V653" s="135">
        <f t="shared" si="377"/>
        <v>0.18867</v>
      </c>
      <c r="W653" s="135">
        <f t="shared" si="377"/>
        <v>0.23022000000000001</v>
      </c>
      <c r="X653" s="135">
        <f t="shared" si="377"/>
        <v>0.14113999999999999</v>
      </c>
      <c r="Y653" s="135">
        <f t="shared" si="377"/>
        <v>1.5980000000000001E-2</v>
      </c>
      <c r="Z653" s="135">
        <f t="shared" si="377"/>
        <v>6.8190000000000001E-2</v>
      </c>
      <c r="AA653" s="135">
        <f t="shared" si="377"/>
        <v>2.402E-2</v>
      </c>
    </row>
    <row r="654" spans="1:27" ht="12.75" hidden="1" customHeight="1" outlineLevel="1" x14ac:dyDescent="0.2">
      <c r="A654" s="163" t="s">
        <v>2289</v>
      </c>
      <c r="B654" s="94" t="s">
        <v>238</v>
      </c>
      <c r="C654" s="70" t="s">
        <v>79</v>
      </c>
      <c r="D654" s="71">
        <v>0</v>
      </c>
      <c r="E654" s="71">
        <v>5.96</v>
      </c>
      <c r="F654" s="71">
        <v>98.35</v>
      </c>
      <c r="G654" s="71">
        <v>196.24</v>
      </c>
      <c r="H654" s="71">
        <v>174.97</v>
      </c>
      <c r="I654" s="71">
        <v>177.37</v>
      </c>
      <c r="J654" s="71">
        <v>173.41</v>
      </c>
      <c r="K654" s="71">
        <v>225.88</v>
      </c>
      <c r="L654" s="71">
        <v>240.23</v>
      </c>
      <c r="M654" s="71">
        <v>206.92</v>
      </c>
      <c r="N654" s="71">
        <v>142.80000000000001</v>
      </c>
      <c r="O654" s="71">
        <v>168.41</v>
      </c>
      <c r="P654" s="71">
        <v>207.92</v>
      </c>
      <c r="Q654" s="71">
        <v>224.19</v>
      </c>
      <c r="R654" s="71">
        <v>165.77</v>
      </c>
      <c r="S654" s="71">
        <v>159.52000000000001</v>
      </c>
      <c r="T654" s="71">
        <v>144.43</v>
      </c>
      <c r="U654" s="71">
        <v>112.59</v>
      </c>
      <c r="V654" s="71">
        <v>188.67</v>
      </c>
      <c r="W654" s="71">
        <v>230.22</v>
      </c>
      <c r="X654" s="71">
        <v>141.13999999999999</v>
      </c>
      <c r="Y654" s="71">
        <v>15.98</v>
      </c>
      <c r="Z654" s="71">
        <v>68.19</v>
      </c>
      <c r="AA654" s="71">
        <v>24.02</v>
      </c>
    </row>
    <row r="655" spans="1:27" collapsed="1" x14ac:dyDescent="0.2">
      <c r="A655" s="162" t="s">
        <v>2290</v>
      </c>
      <c r="B655" s="54" t="str">
        <f>"07"&amp;"."&amp;$B$800&amp;"."&amp;$B$801</f>
        <v>07.05.2023</v>
      </c>
      <c r="C655" s="134" t="s">
        <v>76</v>
      </c>
      <c r="D655" s="135">
        <f>ROUND((D656)/1000,5)</f>
        <v>0</v>
      </c>
      <c r="E655" s="135">
        <f t="shared" ref="E655:AA655" si="378">ROUND((E656)/1000,5)</f>
        <v>4.6300000000000001E-2</v>
      </c>
      <c r="F655" s="135">
        <f t="shared" si="378"/>
        <v>0.2576</v>
      </c>
      <c r="G655" s="135">
        <f t="shared" si="378"/>
        <v>0.29103000000000001</v>
      </c>
      <c r="H655" s="135">
        <f t="shared" si="378"/>
        <v>0.22448000000000001</v>
      </c>
      <c r="I655" s="135">
        <f t="shared" si="378"/>
        <v>0.47538999999999998</v>
      </c>
      <c r="J655" s="135">
        <f t="shared" si="378"/>
        <v>0.29992000000000002</v>
      </c>
      <c r="K655" s="135">
        <f t="shared" si="378"/>
        <v>0.30363000000000001</v>
      </c>
      <c r="L655" s="135">
        <f t="shared" si="378"/>
        <v>0.23855000000000001</v>
      </c>
      <c r="M655" s="135">
        <f t="shared" si="378"/>
        <v>0.24937999999999999</v>
      </c>
      <c r="N655" s="135">
        <f t="shared" si="378"/>
        <v>0.21987999999999999</v>
      </c>
      <c r="O655" s="135">
        <f t="shared" si="378"/>
        <v>0.34055999999999997</v>
      </c>
      <c r="P655" s="135">
        <f t="shared" si="378"/>
        <v>0.23397999999999999</v>
      </c>
      <c r="Q655" s="135">
        <f t="shared" si="378"/>
        <v>0.33779999999999999</v>
      </c>
      <c r="R655" s="135">
        <f t="shared" si="378"/>
        <v>0.23941000000000001</v>
      </c>
      <c r="S655" s="135">
        <f t="shared" si="378"/>
        <v>0.23397000000000001</v>
      </c>
      <c r="T655" s="135">
        <f t="shared" si="378"/>
        <v>0.15948000000000001</v>
      </c>
      <c r="U655" s="135">
        <f t="shared" si="378"/>
        <v>0.26479999999999998</v>
      </c>
      <c r="V655" s="135">
        <f t="shared" si="378"/>
        <v>0.18568000000000001</v>
      </c>
      <c r="W655" s="135">
        <f t="shared" si="378"/>
        <v>0.30558000000000002</v>
      </c>
      <c r="X655" s="135">
        <f t="shared" si="378"/>
        <v>0.38038</v>
      </c>
      <c r="Y655" s="135">
        <f t="shared" si="378"/>
        <v>9.0190000000000006E-2</v>
      </c>
      <c r="Z655" s="135">
        <f t="shared" si="378"/>
        <v>0</v>
      </c>
      <c r="AA655" s="135">
        <f t="shared" si="378"/>
        <v>0.20277000000000001</v>
      </c>
    </row>
    <row r="656" spans="1:27" ht="12.75" hidden="1" customHeight="1" outlineLevel="1" x14ac:dyDescent="0.2">
      <c r="A656" s="163" t="s">
        <v>2291</v>
      </c>
      <c r="B656" s="94" t="s">
        <v>238</v>
      </c>
      <c r="C656" s="70" t="s">
        <v>79</v>
      </c>
      <c r="D656" s="71">
        <v>0</v>
      </c>
      <c r="E656" s="71">
        <v>46.3</v>
      </c>
      <c r="F656" s="71">
        <v>257.60000000000002</v>
      </c>
      <c r="G656" s="71">
        <v>291.02999999999997</v>
      </c>
      <c r="H656" s="71">
        <v>224.48</v>
      </c>
      <c r="I656" s="71">
        <v>475.39</v>
      </c>
      <c r="J656" s="71">
        <v>299.92</v>
      </c>
      <c r="K656" s="71">
        <v>303.63</v>
      </c>
      <c r="L656" s="71">
        <v>238.55</v>
      </c>
      <c r="M656" s="71">
        <v>249.38</v>
      </c>
      <c r="N656" s="71">
        <v>219.88</v>
      </c>
      <c r="O656" s="71">
        <v>340.56</v>
      </c>
      <c r="P656" s="71">
        <v>233.98</v>
      </c>
      <c r="Q656" s="71">
        <v>337.8</v>
      </c>
      <c r="R656" s="71">
        <v>239.41</v>
      </c>
      <c r="S656" s="71">
        <v>233.97</v>
      </c>
      <c r="T656" s="71">
        <v>159.47999999999999</v>
      </c>
      <c r="U656" s="71">
        <v>264.8</v>
      </c>
      <c r="V656" s="71">
        <v>185.68</v>
      </c>
      <c r="W656" s="71">
        <v>305.58</v>
      </c>
      <c r="X656" s="71">
        <v>380.38</v>
      </c>
      <c r="Y656" s="71">
        <v>90.19</v>
      </c>
      <c r="Z656" s="71">
        <v>0</v>
      </c>
      <c r="AA656" s="71">
        <v>202.77</v>
      </c>
    </row>
    <row r="657" spans="1:27" collapsed="1" x14ac:dyDescent="0.2">
      <c r="A657" s="162" t="s">
        <v>2292</v>
      </c>
      <c r="B657" s="54" t="str">
        <f>"08"&amp;"."&amp;$B$800&amp;"."&amp;$B$801</f>
        <v>08.05.2023</v>
      </c>
      <c r="C657" s="134" t="s">
        <v>76</v>
      </c>
      <c r="D657" s="135">
        <f>ROUND((D658)/1000,5)</f>
        <v>4.8619999999999997E-2</v>
      </c>
      <c r="E657" s="135">
        <f t="shared" ref="E657:AA657" si="379">ROUND((E658)/1000,5)</f>
        <v>0.21426999999999999</v>
      </c>
      <c r="F657" s="135">
        <f t="shared" si="379"/>
        <v>0.31269000000000002</v>
      </c>
      <c r="G657" s="135">
        <f t="shared" si="379"/>
        <v>0.29282999999999998</v>
      </c>
      <c r="H657" s="135">
        <f t="shared" si="379"/>
        <v>0.29820000000000002</v>
      </c>
      <c r="I657" s="135">
        <f t="shared" si="379"/>
        <v>0.35959000000000002</v>
      </c>
      <c r="J657" s="135">
        <f t="shared" si="379"/>
        <v>0.33229999999999998</v>
      </c>
      <c r="K657" s="135">
        <f t="shared" si="379"/>
        <v>0.26723000000000002</v>
      </c>
      <c r="L657" s="135">
        <f t="shared" si="379"/>
        <v>0.27699000000000001</v>
      </c>
      <c r="M657" s="135">
        <f t="shared" si="379"/>
        <v>0.15029000000000001</v>
      </c>
      <c r="N657" s="135">
        <f t="shared" si="379"/>
        <v>9.6189999999999998E-2</v>
      </c>
      <c r="O657" s="135">
        <f t="shared" si="379"/>
        <v>0.18869</v>
      </c>
      <c r="P657" s="135">
        <f t="shared" si="379"/>
        <v>0.11656999999999999</v>
      </c>
      <c r="Q657" s="135">
        <f t="shared" si="379"/>
        <v>8.9370000000000005E-2</v>
      </c>
      <c r="R657" s="135">
        <f t="shared" si="379"/>
        <v>8.4449999999999997E-2</v>
      </c>
      <c r="S657" s="135">
        <f t="shared" si="379"/>
        <v>6.6839999999999997E-2</v>
      </c>
      <c r="T657" s="135">
        <f t="shared" si="379"/>
        <v>3.0130000000000001E-2</v>
      </c>
      <c r="U657" s="135">
        <f t="shared" si="379"/>
        <v>3.2469999999999999E-2</v>
      </c>
      <c r="V657" s="135">
        <f t="shared" si="379"/>
        <v>2.3820000000000001E-2</v>
      </c>
      <c r="W657" s="135">
        <f t="shared" si="379"/>
        <v>6.6040000000000001E-2</v>
      </c>
      <c r="X657" s="135">
        <f t="shared" si="379"/>
        <v>0.19184999999999999</v>
      </c>
      <c r="Y657" s="135">
        <f t="shared" si="379"/>
        <v>1.797E-2</v>
      </c>
      <c r="Z657" s="135">
        <f t="shared" si="379"/>
        <v>3.8519999999999999E-2</v>
      </c>
      <c r="AA657" s="135">
        <f t="shared" si="379"/>
        <v>1.83E-3</v>
      </c>
    </row>
    <row r="658" spans="1:27" ht="12.75" hidden="1" customHeight="1" outlineLevel="1" x14ac:dyDescent="0.2">
      <c r="A658" s="163" t="s">
        <v>2293</v>
      </c>
      <c r="B658" s="94" t="s">
        <v>238</v>
      </c>
      <c r="C658" s="70" t="s">
        <v>79</v>
      </c>
      <c r="D658" s="71">
        <v>48.62</v>
      </c>
      <c r="E658" s="71">
        <v>214.27</v>
      </c>
      <c r="F658" s="71">
        <v>312.69</v>
      </c>
      <c r="G658" s="71">
        <v>292.83</v>
      </c>
      <c r="H658" s="71">
        <v>298.2</v>
      </c>
      <c r="I658" s="71">
        <v>359.59</v>
      </c>
      <c r="J658" s="71">
        <v>332.3</v>
      </c>
      <c r="K658" s="71">
        <v>267.23</v>
      </c>
      <c r="L658" s="71">
        <v>276.99</v>
      </c>
      <c r="M658" s="71">
        <v>150.29</v>
      </c>
      <c r="N658" s="71">
        <v>96.19</v>
      </c>
      <c r="O658" s="71">
        <v>188.69</v>
      </c>
      <c r="P658" s="71">
        <v>116.57</v>
      </c>
      <c r="Q658" s="71">
        <v>89.37</v>
      </c>
      <c r="R658" s="71">
        <v>84.45</v>
      </c>
      <c r="S658" s="71">
        <v>66.84</v>
      </c>
      <c r="T658" s="71">
        <v>30.13</v>
      </c>
      <c r="U658" s="71">
        <v>32.47</v>
      </c>
      <c r="V658" s="71">
        <v>23.82</v>
      </c>
      <c r="W658" s="71">
        <v>66.040000000000006</v>
      </c>
      <c r="X658" s="71">
        <v>191.85</v>
      </c>
      <c r="Y658" s="71">
        <v>17.97</v>
      </c>
      <c r="Z658" s="71">
        <v>38.520000000000003</v>
      </c>
      <c r="AA658" s="71">
        <v>1.83</v>
      </c>
    </row>
    <row r="659" spans="1:27" collapsed="1" x14ac:dyDescent="0.2">
      <c r="A659" s="162" t="s">
        <v>2294</v>
      </c>
      <c r="B659" s="54" t="str">
        <f>"09"&amp;"."&amp;$B$800&amp;"."&amp;$B$801</f>
        <v>09.05.2023</v>
      </c>
      <c r="C659" s="134" t="s">
        <v>76</v>
      </c>
      <c r="D659" s="135">
        <f>ROUND((D660)/1000,5)</f>
        <v>0.18704000000000001</v>
      </c>
      <c r="E659" s="135">
        <f t="shared" ref="E659:AA659" si="380">ROUND((E660)/1000,5)</f>
        <v>8.3529999999999993E-2</v>
      </c>
      <c r="F659" s="135">
        <f t="shared" si="380"/>
        <v>4.7000000000000002E-3</v>
      </c>
      <c r="G659" s="135">
        <f t="shared" si="380"/>
        <v>2.0830000000000001E-2</v>
      </c>
      <c r="H659" s="135">
        <f t="shared" si="380"/>
        <v>0</v>
      </c>
      <c r="I659" s="135">
        <f t="shared" si="380"/>
        <v>0.10507</v>
      </c>
      <c r="J659" s="135">
        <f t="shared" si="380"/>
        <v>8.6040000000000005E-2</v>
      </c>
      <c r="K659" s="135">
        <f t="shared" si="380"/>
        <v>0.18734000000000001</v>
      </c>
      <c r="L659" s="135">
        <f t="shared" si="380"/>
        <v>0.10117</v>
      </c>
      <c r="M659" s="135">
        <f t="shared" si="380"/>
        <v>8.9480000000000004E-2</v>
      </c>
      <c r="N659" s="135">
        <f t="shared" si="380"/>
        <v>6.7000000000000002E-4</v>
      </c>
      <c r="O659" s="135">
        <f t="shared" si="380"/>
        <v>0</v>
      </c>
      <c r="P659" s="135">
        <f t="shared" si="380"/>
        <v>0</v>
      </c>
      <c r="Q659" s="135">
        <f t="shared" si="380"/>
        <v>0</v>
      </c>
      <c r="R659" s="135">
        <f t="shared" si="380"/>
        <v>0</v>
      </c>
      <c r="S659" s="135">
        <f t="shared" si="380"/>
        <v>0</v>
      </c>
      <c r="T659" s="135">
        <f t="shared" si="380"/>
        <v>0</v>
      </c>
      <c r="U659" s="135">
        <f t="shared" si="380"/>
        <v>1.1199999999999999E-3</v>
      </c>
      <c r="V659" s="135">
        <f t="shared" si="380"/>
        <v>0</v>
      </c>
      <c r="W659" s="135">
        <f t="shared" si="380"/>
        <v>2.98E-3</v>
      </c>
      <c r="X659" s="135">
        <f t="shared" si="380"/>
        <v>1.553E-2</v>
      </c>
      <c r="Y659" s="135">
        <f t="shared" si="380"/>
        <v>7.4900000000000001E-3</v>
      </c>
      <c r="Z659" s="135">
        <f t="shared" si="380"/>
        <v>0</v>
      </c>
      <c r="AA659" s="135">
        <f t="shared" si="380"/>
        <v>0</v>
      </c>
    </row>
    <row r="660" spans="1:27" ht="12.75" hidden="1" customHeight="1" outlineLevel="1" x14ac:dyDescent="0.2">
      <c r="A660" s="163" t="s">
        <v>2295</v>
      </c>
      <c r="B660" s="94" t="s">
        <v>238</v>
      </c>
      <c r="C660" s="70" t="s">
        <v>79</v>
      </c>
      <c r="D660" s="71">
        <v>187.04</v>
      </c>
      <c r="E660" s="71">
        <v>83.53</v>
      </c>
      <c r="F660" s="71">
        <v>4.7</v>
      </c>
      <c r="G660" s="71">
        <v>20.83</v>
      </c>
      <c r="H660" s="71">
        <v>0</v>
      </c>
      <c r="I660" s="71">
        <v>105.07</v>
      </c>
      <c r="J660" s="71">
        <v>86.04</v>
      </c>
      <c r="K660" s="71">
        <v>187.34</v>
      </c>
      <c r="L660" s="71">
        <v>101.17</v>
      </c>
      <c r="M660" s="71">
        <v>89.48</v>
      </c>
      <c r="N660" s="71">
        <v>0.67</v>
      </c>
      <c r="O660" s="71">
        <v>0</v>
      </c>
      <c r="P660" s="71">
        <v>0</v>
      </c>
      <c r="Q660" s="71">
        <v>0</v>
      </c>
      <c r="R660" s="71">
        <v>0</v>
      </c>
      <c r="S660" s="71">
        <v>0</v>
      </c>
      <c r="T660" s="71">
        <v>0</v>
      </c>
      <c r="U660" s="71">
        <v>1.1200000000000001</v>
      </c>
      <c r="V660" s="71">
        <v>0</v>
      </c>
      <c r="W660" s="71">
        <v>2.98</v>
      </c>
      <c r="X660" s="71">
        <v>15.53</v>
      </c>
      <c r="Y660" s="71">
        <v>7.49</v>
      </c>
      <c r="Z660" s="71">
        <v>0</v>
      </c>
      <c r="AA660" s="71">
        <v>0</v>
      </c>
    </row>
    <row r="661" spans="1:27" collapsed="1" x14ac:dyDescent="0.2">
      <c r="A661" s="162" t="s">
        <v>2296</v>
      </c>
      <c r="B661" s="54" t="str">
        <f>"10"&amp;"."&amp;$B$800&amp;"."&amp;$B$801</f>
        <v>10.05.2023</v>
      </c>
      <c r="C661" s="134" t="s">
        <v>76</v>
      </c>
      <c r="D661" s="135">
        <f>ROUND((D662)/1000,5)</f>
        <v>0</v>
      </c>
      <c r="E661" s="135">
        <f t="shared" ref="E661:AA661" si="381">ROUND((E662)/1000,5)</f>
        <v>0</v>
      </c>
      <c r="F661" s="135">
        <f t="shared" si="381"/>
        <v>0</v>
      </c>
      <c r="G661" s="135">
        <f t="shared" si="381"/>
        <v>0</v>
      </c>
      <c r="H661" s="135">
        <f t="shared" si="381"/>
        <v>0</v>
      </c>
      <c r="I661" s="135">
        <f t="shared" si="381"/>
        <v>3.3820000000000003E-2</v>
      </c>
      <c r="J661" s="135">
        <f t="shared" si="381"/>
        <v>0.12522</v>
      </c>
      <c r="K661" s="135">
        <f t="shared" si="381"/>
        <v>0.10077</v>
      </c>
      <c r="L661" s="135">
        <f t="shared" si="381"/>
        <v>9.7599999999999996E-3</v>
      </c>
      <c r="M661" s="135">
        <f t="shared" si="381"/>
        <v>9.8879999999999996E-2</v>
      </c>
      <c r="N661" s="135">
        <f t="shared" si="381"/>
        <v>0</v>
      </c>
      <c r="O661" s="135">
        <f t="shared" si="381"/>
        <v>0</v>
      </c>
      <c r="P661" s="135">
        <f t="shared" si="381"/>
        <v>7.4400000000000004E-3</v>
      </c>
      <c r="Q661" s="135">
        <f t="shared" si="381"/>
        <v>0</v>
      </c>
      <c r="R661" s="135">
        <f t="shared" si="381"/>
        <v>0</v>
      </c>
      <c r="S661" s="135">
        <f t="shared" si="381"/>
        <v>0</v>
      </c>
      <c r="T661" s="135">
        <f t="shared" si="381"/>
        <v>0</v>
      </c>
      <c r="U661" s="135">
        <f t="shared" si="381"/>
        <v>6.0000000000000002E-5</v>
      </c>
      <c r="V661" s="135">
        <f t="shared" si="381"/>
        <v>5.0000000000000002E-5</v>
      </c>
      <c r="W661" s="135">
        <f t="shared" si="381"/>
        <v>1.891E-2</v>
      </c>
      <c r="X661" s="135">
        <f t="shared" si="381"/>
        <v>6.3699999999999998E-3</v>
      </c>
      <c r="Y661" s="135">
        <f t="shared" si="381"/>
        <v>0</v>
      </c>
      <c r="Z661" s="135">
        <f t="shared" si="381"/>
        <v>0</v>
      </c>
      <c r="AA661" s="135">
        <f t="shared" si="381"/>
        <v>0</v>
      </c>
    </row>
    <row r="662" spans="1:27" ht="12.75" hidden="1" customHeight="1" outlineLevel="1" x14ac:dyDescent="0.2">
      <c r="A662" s="163" t="s">
        <v>2297</v>
      </c>
      <c r="B662" s="94" t="s">
        <v>238</v>
      </c>
      <c r="C662" s="70" t="s">
        <v>79</v>
      </c>
      <c r="D662" s="71">
        <v>0</v>
      </c>
      <c r="E662" s="71">
        <v>0</v>
      </c>
      <c r="F662" s="71">
        <v>0</v>
      </c>
      <c r="G662" s="71">
        <v>0</v>
      </c>
      <c r="H662" s="71">
        <v>0</v>
      </c>
      <c r="I662" s="71">
        <v>33.82</v>
      </c>
      <c r="J662" s="71">
        <v>125.22</v>
      </c>
      <c r="K662" s="71">
        <v>100.77</v>
      </c>
      <c r="L662" s="71">
        <v>9.76</v>
      </c>
      <c r="M662" s="71">
        <v>98.88</v>
      </c>
      <c r="N662" s="71">
        <v>0</v>
      </c>
      <c r="O662" s="71">
        <v>0</v>
      </c>
      <c r="P662" s="71">
        <v>7.44</v>
      </c>
      <c r="Q662" s="71">
        <v>0</v>
      </c>
      <c r="R662" s="71">
        <v>0</v>
      </c>
      <c r="S662" s="71">
        <v>0</v>
      </c>
      <c r="T662" s="71">
        <v>0</v>
      </c>
      <c r="U662" s="71">
        <v>0.06</v>
      </c>
      <c r="V662" s="71">
        <v>0.05</v>
      </c>
      <c r="W662" s="71">
        <v>18.91</v>
      </c>
      <c r="X662" s="71">
        <v>6.37</v>
      </c>
      <c r="Y662" s="71">
        <v>0</v>
      </c>
      <c r="Z662" s="71">
        <v>0</v>
      </c>
      <c r="AA662" s="71">
        <v>0</v>
      </c>
    </row>
    <row r="663" spans="1:27" collapsed="1" x14ac:dyDescent="0.2">
      <c r="A663" s="162" t="s">
        <v>2298</v>
      </c>
      <c r="B663" s="54" t="str">
        <f>"11"&amp;"."&amp;$B$800&amp;"."&amp;$B$801</f>
        <v>11.05.2023</v>
      </c>
      <c r="C663" s="134" t="s">
        <v>76</v>
      </c>
      <c r="D663" s="135">
        <f>ROUND((D664)/1000,5)</f>
        <v>0</v>
      </c>
      <c r="E663" s="135">
        <f t="shared" ref="E663:AA663" si="382">ROUND((E664)/1000,5)</f>
        <v>0</v>
      </c>
      <c r="F663" s="135">
        <f t="shared" si="382"/>
        <v>0</v>
      </c>
      <c r="G663" s="135">
        <f t="shared" si="382"/>
        <v>1.6490000000000001E-2</v>
      </c>
      <c r="H663" s="135">
        <f t="shared" si="382"/>
        <v>6.8570000000000006E-2</v>
      </c>
      <c r="I663" s="135">
        <f t="shared" si="382"/>
        <v>0.15504000000000001</v>
      </c>
      <c r="J663" s="135">
        <f t="shared" si="382"/>
        <v>0.21168000000000001</v>
      </c>
      <c r="K663" s="135">
        <f t="shared" si="382"/>
        <v>0.30892999999999998</v>
      </c>
      <c r="L663" s="135">
        <f t="shared" si="382"/>
        <v>0.18984000000000001</v>
      </c>
      <c r="M663" s="135">
        <f t="shared" si="382"/>
        <v>9.2899999999999996E-2</v>
      </c>
      <c r="N663" s="135">
        <f t="shared" si="382"/>
        <v>6.6600000000000001E-3</v>
      </c>
      <c r="O663" s="135">
        <f t="shared" si="382"/>
        <v>0</v>
      </c>
      <c r="P663" s="135">
        <f t="shared" si="382"/>
        <v>3.0630000000000001E-2</v>
      </c>
      <c r="Q663" s="135">
        <f t="shared" si="382"/>
        <v>2.1239999999999998E-2</v>
      </c>
      <c r="R663" s="135">
        <f t="shared" si="382"/>
        <v>0</v>
      </c>
      <c r="S663" s="135">
        <f t="shared" si="382"/>
        <v>0</v>
      </c>
      <c r="T663" s="135">
        <f t="shared" si="382"/>
        <v>5.5999999999999995E-4</v>
      </c>
      <c r="U663" s="135">
        <f t="shared" si="382"/>
        <v>0</v>
      </c>
      <c r="V663" s="135">
        <f t="shared" si="382"/>
        <v>0</v>
      </c>
      <c r="W663" s="135">
        <f t="shared" si="382"/>
        <v>0</v>
      </c>
      <c r="X663" s="135">
        <f t="shared" si="382"/>
        <v>0</v>
      </c>
      <c r="Y663" s="135">
        <f t="shared" si="382"/>
        <v>0</v>
      </c>
      <c r="Z663" s="135">
        <f t="shared" si="382"/>
        <v>0</v>
      </c>
      <c r="AA663" s="135">
        <f t="shared" si="382"/>
        <v>0</v>
      </c>
    </row>
    <row r="664" spans="1:27" ht="12.75" hidden="1" customHeight="1" outlineLevel="1" x14ac:dyDescent="0.2">
      <c r="A664" s="163" t="s">
        <v>2299</v>
      </c>
      <c r="B664" s="94" t="s">
        <v>238</v>
      </c>
      <c r="C664" s="70" t="s">
        <v>79</v>
      </c>
      <c r="D664" s="71">
        <v>0</v>
      </c>
      <c r="E664" s="71">
        <v>0</v>
      </c>
      <c r="F664" s="71">
        <v>0</v>
      </c>
      <c r="G664" s="71">
        <v>16.489999999999998</v>
      </c>
      <c r="H664" s="71">
        <v>68.569999999999993</v>
      </c>
      <c r="I664" s="71">
        <v>155.04</v>
      </c>
      <c r="J664" s="71">
        <v>211.68</v>
      </c>
      <c r="K664" s="71">
        <v>308.93</v>
      </c>
      <c r="L664" s="71">
        <v>189.84</v>
      </c>
      <c r="M664" s="71">
        <v>92.9</v>
      </c>
      <c r="N664" s="71">
        <v>6.66</v>
      </c>
      <c r="O664" s="71">
        <v>0</v>
      </c>
      <c r="P664" s="71">
        <v>30.63</v>
      </c>
      <c r="Q664" s="71">
        <v>21.24</v>
      </c>
      <c r="R664" s="71">
        <v>0</v>
      </c>
      <c r="S664" s="71">
        <v>0</v>
      </c>
      <c r="T664" s="71">
        <v>0.56000000000000005</v>
      </c>
      <c r="U664" s="71">
        <v>0</v>
      </c>
      <c r="V664" s="71">
        <v>0</v>
      </c>
      <c r="W664" s="71">
        <v>0</v>
      </c>
      <c r="X664" s="71">
        <v>0</v>
      </c>
      <c r="Y664" s="71">
        <v>0</v>
      </c>
      <c r="Z664" s="71">
        <v>0</v>
      </c>
      <c r="AA664" s="71">
        <v>0</v>
      </c>
    </row>
    <row r="665" spans="1:27" collapsed="1" x14ac:dyDescent="0.2">
      <c r="A665" s="162" t="s">
        <v>2300</v>
      </c>
      <c r="B665" s="54" t="str">
        <f>"12"&amp;"."&amp;$B$800&amp;"."&amp;$B$801</f>
        <v>12.05.2023</v>
      </c>
      <c r="C665" s="134" t="s">
        <v>76</v>
      </c>
      <c r="D665" s="135">
        <f>ROUND((D666)/1000,5)</f>
        <v>0</v>
      </c>
      <c r="E665" s="135">
        <f t="shared" ref="E665:AA665" si="383">ROUND((E666)/1000,5)</f>
        <v>0</v>
      </c>
      <c r="F665" s="135">
        <f t="shared" si="383"/>
        <v>0</v>
      </c>
      <c r="G665" s="135">
        <f t="shared" si="383"/>
        <v>0</v>
      </c>
      <c r="H665" s="135">
        <f t="shared" si="383"/>
        <v>0</v>
      </c>
      <c r="I665" s="135">
        <f t="shared" si="383"/>
        <v>0.16456000000000001</v>
      </c>
      <c r="J665" s="135">
        <f t="shared" si="383"/>
        <v>0.11475</v>
      </c>
      <c r="K665" s="135">
        <f t="shared" si="383"/>
        <v>3.8089999999999999E-2</v>
      </c>
      <c r="L665" s="135">
        <f t="shared" si="383"/>
        <v>2.4000000000000001E-4</v>
      </c>
      <c r="M665" s="135">
        <f t="shared" si="383"/>
        <v>1.389E-2</v>
      </c>
      <c r="N665" s="135">
        <f t="shared" si="383"/>
        <v>0</v>
      </c>
      <c r="O665" s="135">
        <f t="shared" si="383"/>
        <v>0</v>
      </c>
      <c r="P665" s="135">
        <f t="shared" si="383"/>
        <v>0</v>
      </c>
      <c r="Q665" s="135">
        <f t="shared" si="383"/>
        <v>5.5259999999999997E-2</v>
      </c>
      <c r="R665" s="135">
        <f t="shared" si="383"/>
        <v>9.1500000000000001E-3</v>
      </c>
      <c r="S665" s="135">
        <f t="shared" si="383"/>
        <v>8.0000000000000007E-5</v>
      </c>
      <c r="T665" s="135">
        <f t="shared" si="383"/>
        <v>0</v>
      </c>
      <c r="U665" s="135">
        <f t="shared" si="383"/>
        <v>0</v>
      </c>
      <c r="V665" s="135">
        <f t="shared" si="383"/>
        <v>3.2000000000000003E-4</v>
      </c>
      <c r="W665" s="135">
        <f t="shared" si="383"/>
        <v>1.9820000000000001E-2</v>
      </c>
      <c r="X665" s="135">
        <f t="shared" si="383"/>
        <v>0.13297</v>
      </c>
      <c r="Y665" s="135">
        <f t="shared" si="383"/>
        <v>0</v>
      </c>
      <c r="Z665" s="135">
        <f t="shared" si="383"/>
        <v>0</v>
      </c>
      <c r="AA665" s="135">
        <f t="shared" si="383"/>
        <v>0</v>
      </c>
    </row>
    <row r="666" spans="1:27" ht="12.75" hidden="1" customHeight="1" outlineLevel="1" x14ac:dyDescent="0.2">
      <c r="A666" s="163" t="s">
        <v>2301</v>
      </c>
      <c r="B666" s="94" t="s">
        <v>238</v>
      </c>
      <c r="C666" s="70" t="s">
        <v>79</v>
      </c>
      <c r="D666" s="71">
        <v>0</v>
      </c>
      <c r="E666" s="71">
        <v>0</v>
      </c>
      <c r="F666" s="71">
        <v>0</v>
      </c>
      <c r="G666" s="71">
        <v>0</v>
      </c>
      <c r="H666" s="71">
        <v>0</v>
      </c>
      <c r="I666" s="71">
        <v>164.56</v>
      </c>
      <c r="J666" s="71">
        <v>114.75</v>
      </c>
      <c r="K666" s="71">
        <v>38.090000000000003</v>
      </c>
      <c r="L666" s="71">
        <v>0.24</v>
      </c>
      <c r="M666" s="71">
        <v>13.89</v>
      </c>
      <c r="N666" s="71">
        <v>0</v>
      </c>
      <c r="O666" s="71">
        <v>0</v>
      </c>
      <c r="P666" s="71">
        <v>0</v>
      </c>
      <c r="Q666" s="71">
        <v>55.26</v>
      </c>
      <c r="R666" s="71">
        <v>9.15</v>
      </c>
      <c r="S666" s="71">
        <v>0.08</v>
      </c>
      <c r="T666" s="71">
        <v>0</v>
      </c>
      <c r="U666" s="71">
        <v>0</v>
      </c>
      <c r="V666" s="71">
        <v>0.32</v>
      </c>
      <c r="W666" s="71">
        <v>19.82</v>
      </c>
      <c r="X666" s="71">
        <v>132.97</v>
      </c>
      <c r="Y666" s="71">
        <v>0</v>
      </c>
      <c r="Z666" s="71">
        <v>0</v>
      </c>
      <c r="AA666" s="71">
        <v>0</v>
      </c>
    </row>
    <row r="667" spans="1:27" collapsed="1" x14ac:dyDescent="0.2">
      <c r="A667" s="162" t="s">
        <v>2302</v>
      </c>
      <c r="B667" s="54" t="str">
        <f>"13"&amp;"."&amp;$B$800&amp;"."&amp;$B$801</f>
        <v>13.05.2023</v>
      </c>
      <c r="C667" s="134" t="s">
        <v>76</v>
      </c>
      <c r="D667" s="135">
        <f>ROUND((D668)/1000,5)</f>
        <v>0</v>
      </c>
      <c r="E667" s="135">
        <f t="shared" ref="E667:AA667" si="384">ROUND((E668)/1000,5)</f>
        <v>0</v>
      </c>
      <c r="F667" s="135">
        <f t="shared" si="384"/>
        <v>0</v>
      </c>
      <c r="G667" s="135">
        <f t="shared" si="384"/>
        <v>0</v>
      </c>
      <c r="H667" s="135">
        <f t="shared" si="384"/>
        <v>0</v>
      </c>
      <c r="I667" s="135">
        <f t="shared" si="384"/>
        <v>2.198E-2</v>
      </c>
      <c r="J667" s="135">
        <f t="shared" si="384"/>
        <v>0</v>
      </c>
      <c r="K667" s="135">
        <f t="shared" si="384"/>
        <v>0</v>
      </c>
      <c r="L667" s="135">
        <f t="shared" si="384"/>
        <v>0</v>
      </c>
      <c r="M667" s="135">
        <f t="shared" si="384"/>
        <v>0</v>
      </c>
      <c r="N667" s="135">
        <f t="shared" si="384"/>
        <v>0</v>
      </c>
      <c r="O667" s="135">
        <f t="shared" si="384"/>
        <v>0</v>
      </c>
      <c r="P667" s="135">
        <f t="shared" si="384"/>
        <v>0</v>
      </c>
      <c r="Q667" s="135">
        <f t="shared" si="384"/>
        <v>1.6000000000000001E-4</v>
      </c>
      <c r="R667" s="135">
        <f t="shared" si="384"/>
        <v>1E-4</v>
      </c>
      <c r="S667" s="135">
        <f t="shared" si="384"/>
        <v>2.2000000000000001E-4</v>
      </c>
      <c r="T667" s="135">
        <f t="shared" si="384"/>
        <v>2.3000000000000001E-4</v>
      </c>
      <c r="U667" s="135">
        <f t="shared" si="384"/>
        <v>0</v>
      </c>
      <c r="V667" s="135">
        <f t="shared" si="384"/>
        <v>1.133E-2</v>
      </c>
      <c r="W667" s="135">
        <f t="shared" si="384"/>
        <v>3.5860000000000003E-2</v>
      </c>
      <c r="X667" s="135">
        <f t="shared" si="384"/>
        <v>3.322E-2</v>
      </c>
      <c r="Y667" s="135">
        <f t="shared" si="384"/>
        <v>1.077E-2</v>
      </c>
      <c r="Z667" s="135">
        <f t="shared" si="384"/>
        <v>0</v>
      </c>
      <c r="AA667" s="135">
        <f t="shared" si="384"/>
        <v>0</v>
      </c>
    </row>
    <row r="668" spans="1:27" ht="12.75" hidden="1" customHeight="1" outlineLevel="1" x14ac:dyDescent="0.2">
      <c r="A668" s="163" t="s">
        <v>2303</v>
      </c>
      <c r="B668" s="94" t="s">
        <v>238</v>
      </c>
      <c r="C668" s="70" t="s">
        <v>79</v>
      </c>
      <c r="D668" s="71">
        <v>0</v>
      </c>
      <c r="E668" s="71">
        <v>0</v>
      </c>
      <c r="F668" s="71">
        <v>0</v>
      </c>
      <c r="G668" s="71">
        <v>0</v>
      </c>
      <c r="H668" s="71">
        <v>0</v>
      </c>
      <c r="I668" s="71">
        <v>21.98</v>
      </c>
      <c r="J668" s="71">
        <v>0</v>
      </c>
      <c r="K668" s="71">
        <v>0</v>
      </c>
      <c r="L668" s="71">
        <v>0</v>
      </c>
      <c r="M668" s="71">
        <v>0</v>
      </c>
      <c r="N668" s="71">
        <v>0</v>
      </c>
      <c r="O668" s="71">
        <v>0</v>
      </c>
      <c r="P668" s="71">
        <v>0</v>
      </c>
      <c r="Q668" s="71">
        <v>0.16</v>
      </c>
      <c r="R668" s="71">
        <v>0.1</v>
      </c>
      <c r="S668" s="71">
        <v>0.22</v>
      </c>
      <c r="T668" s="71">
        <v>0.23</v>
      </c>
      <c r="U668" s="71">
        <v>0</v>
      </c>
      <c r="V668" s="71">
        <v>11.33</v>
      </c>
      <c r="W668" s="71">
        <v>35.86</v>
      </c>
      <c r="X668" s="71">
        <v>33.22</v>
      </c>
      <c r="Y668" s="71">
        <v>10.77</v>
      </c>
      <c r="Z668" s="71">
        <v>0</v>
      </c>
      <c r="AA668" s="71">
        <v>0</v>
      </c>
    </row>
    <row r="669" spans="1:27" collapsed="1" x14ac:dyDescent="0.2">
      <c r="A669" s="162" t="s">
        <v>2304</v>
      </c>
      <c r="B669" s="54" t="str">
        <f>"14"&amp;"."&amp;$B$800&amp;"."&amp;$B$801</f>
        <v>14.05.2023</v>
      </c>
      <c r="C669" s="134" t="s">
        <v>76</v>
      </c>
      <c r="D669" s="135">
        <f>ROUND((D670)/1000,5)</f>
        <v>0</v>
      </c>
      <c r="E669" s="135">
        <f t="shared" ref="E669:AA669" si="385">ROUND((E670)/1000,5)</f>
        <v>0</v>
      </c>
      <c r="F669" s="135">
        <f t="shared" si="385"/>
        <v>0</v>
      </c>
      <c r="G669" s="135">
        <f t="shared" si="385"/>
        <v>0</v>
      </c>
      <c r="H669" s="135">
        <f t="shared" si="385"/>
        <v>0</v>
      </c>
      <c r="I669" s="135">
        <f t="shared" si="385"/>
        <v>0</v>
      </c>
      <c r="J669" s="135">
        <f t="shared" si="385"/>
        <v>0.10498</v>
      </c>
      <c r="K669" s="135">
        <f t="shared" si="385"/>
        <v>0.11439000000000001</v>
      </c>
      <c r="L669" s="135">
        <f t="shared" si="385"/>
        <v>6.9779999999999995E-2</v>
      </c>
      <c r="M669" s="135">
        <f t="shared" si="385"/>
        <v>5.9100000000000003E-3</v>
      </c>
      <c r="N669" s="135">
        <f t="shared" si="385"/>
        <v>0</v>
      </c>
      <c r="O669" s="135">
        <f t="shared" si="385"/>
        <v>0</v>
      </c>
      <c r="P669" s="135">
        <f t="shared" si="385"/>
        <v>6.62E-3</v>
      </c>
      <c r="Q669" s="135">
        <f t="shared" si="385"/>
        <v>1.1999999999999999E-3</v>
      </c>
      <c r="R669" s="135">
        <f t="shared" si="385"/>
        <v>0</v>
      </c>
      <c r="S669" s="135">
        <f t="shared" si="385"/>
        <v>1.609E-2</v>
      </c>
      <c r="T669" s="135">
        <f t="shared" si="385"/>
        <v>0.19892000000000001</v>
      </c>
      <c r="U669" s="135">
        <f t="shared" si="385"/>
        <v>2.8580000000000001E-2</v>
      </c>
      <c r="V669" s="135">
        <f t="shared" si="385"/>
        <v>1.24E-3</v>
      </c>
      <c r="W669" s="135">
        <f t="shared" si="385"/>
        <v>9.0190000000000006E-2</v>
      </c>
      <c r="X669" s="135">
        <f t="shared" si="385"/>
        <v>0.12191</v>
      </c>
      <c r="Y669" s="135">
        <f t="shared" si="385"/>
        <v>0</v>
      </c>
      <c r="Z669" s="135">
        <f t="shared" si="385"/>
        <v>0</v>
      </c>
      <c r="AA669" s="135">
        <f t="shared" si="385"/>
        <v>0</v>
      </c>
    </row>
    <row r="670" spans="1:27" ht="12.75" hidden="1" customHeight="1" outlineLevel="1" x14ac:dyDescent="0.2">
      <c r="A670" s="163" t="s">
        <v>2305</v>
      </c>
      <c r="B670" s="94" t="s">
        <v>238</v>
      </c>
      <c r="C670" s="70" t="s">
        <v>79</v>
      </c>
      <c r="D670" s="71">
        <v>0</v>
      </c>
      <c r="E670" s="71">
        <v>0</v>
      </c>
      <c r="F670" s="71">
        <v>0</v>
      </c>
      <c r="G670" s="71">
        <v>0</v>
      </c>
      <c r="H670" s="71">
        <v>0</v>
      </c>
      <c r="I670" s="71">
        <v>0</v>
      </c>
      <c r="J670" s="71">
        <v>104.98</v>
      </c>
      <c r="K670" s="71">
        <v>114.39</v>
      </c>
      <c r="L670" s="71">
        <v>69.78</v>
      </c>
      <c r="M670" s="71">
        <v>5.91</v>
      </c>
      <c r="N670" s="71">
        <v>0</v>
      </c>
      <c r="O670" s="71">
        <v>0</v>
      </c>
      <c r="P670" s="71">
        <v>6.62</v>
      </c>
      <c r="Q670" s="71">
        <v>1.2</v>
      </c>
      <c r="R670" s="71">
        <v>0</v>
      </c>
      <c r="S670" s="71">
        <v>16.09</v>
      </c>
      <c r="T670" s="71">
        <v>198.92</v>
      </c>
      <c r="U670" s="71">
        <v>28.58</v>
      </c>
      <c r="V670" s="71">
        <v>1.24</v>
      </c>
      <c r="W670" s="71">
        <v>90.19</v>
      </c>
      <c r="X670" s="71">
        <v>121.91</v>
      </c>
      <c r="Y670" s="71">
        <v>0</v>
      </c>
      <c r="Z670" s="71">
        <v>0</v>
      </c>
      <c r="AA670" s="71">
        <v>0</v>
      </c>
    </row>
    <row r="671" spans="1:27" collapsed="1" x14ac:dyDescent="0.2">
      <c r="A671" s="162" t="s">
        <v>2306</v>
      </c>
      <c r="B671" s="54" t="str">
        <f>"15"&amp;"."&amp;$B$800&amp;"."&amp;$B$801</f>
        <v>15.05.2023</v>
      </c>
      <c r="C671" s="134" t="s">
        <v>76</v>
      </c>
      <c r="D671" s="135">
        <f>ROUND((D672)/1000,5)</f>
        <v>0</v>
      </c>
      <c r="E671" s="135">
        <f t="shared" ref="E671:AA671" si="386">ROUND((E672)/1000,5)</f>
        <v>0</v>
      </c>
      <c r="F671" s="135">
        <f t="shared" si="386"/>
        <v>0</v>
      </c>
      <c r="G671" s="135">
        <f t="shared" si="386"/>
        <v>0</v>
      </c>
      <c r="H671" s="135">
        <f t="shared" si="386"/>
        <v>0</v>
      </c>
      <c r="I671" s="135">
        <f t="shared" si="386"/>
        <v>0.11985999999999999</v>
      </c>
      <c r="J671" s="135">
        <f t="shared" si="386"/>
        <v>0.18590000000000001</v>
      </c>
      <c r="K671" s="135">
        <f t="shared" si="386"/>
        <v>0.26430999999999999</v>
      </c>
      <c r="L671" s="135">
        <f t="shared" si="386"/>
        <v>0.27816999999999997</v>
      </c>
      <c r="M671" s="135">
        <f t="shared" si="386"/>
        <v>0.21737000000000001</v>
      </c>
      <c r="N671" s="135">
        <f t="shared" si="386"/>
        <v>0.20343</v>
      </c>
      <c r="O671" s="135">
        <f t="shared" si="386"/>
        <v>9.461E-2</v>
      </c>
      <c r="P671" s="135">
        <f t="shared" si="386"/>
        <v>0.14512</v>
      </c>
      <c r="Q671" s="135">
        <f t="shared" si="386"/>
        <v>9.6939999999999998E-2</v>
      </c>
      <c r="R671" s="135">
        <f t="shared" si="386"/>
        <v>0.10186000000000001</v>
      </c>
      <c r="S671" s="135">
        <f t="shared" si="386"/>
        <v>0.1026</v>
      </c>
      <c r="T671" s="135">
        <f t="shared" si="386"/>
        <v>4.045E-2</v>
      </c>
      <c r="U671" s="135">
        <f t="shared" si="386"/>
        <v>5.4550000000000001E-2</v>
      </c>
      <c r="V671" s="135">
        <f t="shared" si="386"/>
        <v>9.6629999999999994E-2</v>
      </c>
      <c r="W671" s="135">
        <f t="shared" si="386"/>
        <v>7.1279999999999996E-2</v>
      </c>
      <c r="X671" s="135">
        <f t="shared" si="386"/>
        <v>0.10518</v>
      </c>
      <c r="Y671" s="135">
        <f t="shared" si="386"/>
        <v>0</v>
      </c>
      <c r="Z671" s="135">
        <f t="shared" si="386"/>
        <v>0</v>
      </c>
      <c r="AA671" s="135">
        <f t="shared" si="386"/>
        <v>0</v>
      </c>
    </row>
    <row r="672" spans="1:27" ht="12.75" hidden="1" customHeight="1" outlineLevel="1" x14ac:dyDescent="0.2">
      <c r="A672" s="163" t="s">
        <v>2307</v>
      </c>
      <c r="B672" s="94" t="s">
        <v>238</v>
      </c>
      <c r="C672" s="70" t="s">
        <v>79</v>
      </c>
      <c r="D672" s="71">
        <v>0</v>
      </c>
      <c r="E672" s="71">
        <v>0</v>
      </c>
      <c r="F672" s="71">
        <v>0</v>
      </c>
      <c r="G672" s="71">
        <v>0</v>
      </c>
      <c r="H672" s="71">
        <v>0</v>
      </c>
      <c r="I672" s="71">
        <v>119.86</v>
      </c>
      <c r="J672" s="71">
        <v>185.9</v>
      </c>
      <c r="K672" s="71">
        <v>264.31</v>
      </c>
      <c r="L672" s="71">
        <v>278.17</v>
      </c>
      <c r="M672" s="71">
        <v>217.37</v>
      </c>
      <c r="N672" s="71">
        <v>203.43</v>
      </c>
      <c r="O672" s="71">
        <v>94.61</v>
      </c>
      <c r="P672" s="71">
        <v>145.12</v>
      </c>
      <c r="Q672" s="71">
        <v>96.94</v>
      </c>
      <c r="R672" s="71">
        <v>101.86</v>
      </c>
      <c r="S672" s="71">
        <v>102.6</v>
      </c>
      <c r="T672" s="71">
        <v>40.450000000000003</v>
      </c>
      <c r="U672" s="71">
        <v>54.55</v>
      </c>
      <c r="V672" s="71">
        <v>96.63</v>
      </c>
      <c r="W672" s="71">
        <v>71.28</v>
      </c>
      <c r="X672" s="71">
        <v>105.18</v>
      </c>
      <c r="Y672" s="71">
        <v>0</v>
      </c>
      <c r="Z672" s="71">
        <v>0</v>
      </c>
      <c r="AA672" s="71">
        <v>0</v>
      </c>
    </row>
    <row r="673" spans="1:27" collapsed="1" x14ac:dyDescent="0.2">
      <c r="A673" s="162" t="s">
        <v>2308</v>
      </c>
      <c r="B673" s="54" t="str">
        <f>"16"&amp;"."&amp;$B$800&amp;"."&amp;$B$801</f>
        <v>16.05.2023</v>
      </c>
      <c r="C673" s="134" t="s">
        <v>76</v>
      </c>
      <c r="D673" s="135">
        <f>ROUND((D674)/1000,5)</f>
        <v>0</v>
      </c>
      <c r="E673" s="135">
        <f t="shared" ref="E673:AA673" si="387">ROUND((E674)/1000,5)</f>
        <v>0</v>
      </c>
      <c r="F673" s="135">
        <f t="shared" si="387"/>
        <v>0</v>
      </c>
      <c r="G673" s="135">
        <f t="shared" si="387"/>
        <v>0</v>
      </c>
      <c r="H673" s="135">
        <f t="shared" si="387"/>
        <v>0</v>
      </c>
      <c r="I673" s="135">
        <f t="shared" si="387"/>
        <v>0.10743999999999999</v>
      </c>
      <c r="J673" s="135">
        <f t="shared" si="387"/>
        <v>0.13278999999999999</v>
      </c>
      <c r="K673" s="135">
        <f t="shared" si="387"/>
        <v>0.14918000000000001</v>
      </c>
      <c r="L673" s="135">
        <f t="shared" si="387"/>
        <v>0.11882</v>
      </c>
      <c r="M673" s="135">
        <f t="shared" si="387"/>
        <v>3.6260000000000001E-2</v>
      </c>
      <c r="N673" s="135">
        <f t="shared" si="387"/>
        <v>3.0400000000000002E-3</v>
      </c>
      <c r="O673" s="135">
        <f t="shared" si="387"/>
        <v>0</v>
      </c>
      <c r="P673" s="135">
        <f t="shared" si="387"/>
        <v>3.236E-2</v>
      </c>
      <c r="Q673" s="135">
        <f t="shared" si="387"/>
        <v>2.044E-2</v>
      </c>
      <c r="R673" s="135">
        <f t="shared" si="387"/>
        <v>5.9300000000000004E-3</v>
      </c>
      <c r="S673" s="135">
        <f t="shared" si="387"/>
        <v>8.0099999999999998E-3</v>
      </c>
      <c r="T673" s="135">
        <f t="shared" si="387"/>
        <v>7.2289999999999993E-2</v>
      </c>
      <c r="U673" s="135">
        <f t="shared" si="387"/>
        <v>9.9460000000000007E-2</v>
      </c>
      <c r="V673" s="135">
        <f t="shared" si="387"/>
        <v>7.7060000000000003E-2</v>
      </c>
      <c r="W673" s="135">
        <f t="shared" si="387"/>
        <v>0</v>
      </c>
      <c r="X673" s="135">
        <f t="shared" si="387"/>
        <v>3.381E-2</v>
      </c>
      <c r="Y673" s="135">
        <f t="shared" si="387"/>
        <v>0</v>
      </c>
      <c r="Z673" s="135">
        <f t="shared" si="387"/>
        <v>0</v>
      </c>
      <c r="AA673" s="135">
        <f t="shared" si="387"/>
        <v>0</v>
      </c>
    </row>
    <row r="674" spans="1:27" ht="12.75" hidden="1" customHeight="1" outlineLevel="1" x14ac:dyDescent="0.2">
      <c r="A674" s="163" t="s">
        <v>2309</v>
      </c>
      <c r="B674" s="94" t="s">
        <v>238</v>
      </c>
      <c r="C674" s="70" t="s">
        <v>79</v>
      </c>
      <c r="D674" s="71">
        <v>0</v>
      </c>
      <c r="E674" s="71">
        <v>0</v>
      </c>
      <c r="F674" s="71">
        <v>0</v>
      </c>
      <c r="G674" s="71">
        <v>0</v>
      </c>
      <c r="H674" s="71">
        <v>0</v>
      </c>
      <c r="I674" s="71">
        <v>107.44</v>
      </c>
      <c r="J674" s="71">
        <v>132.79</v>
      </c>
      <c r="K674" s="71">
        <v>149.18</v>
      </c>
      <c r="L674" s="71">
        <v>118.82</v>
      </c>
      <c r="M674" s="71">
        <v>36.26</v>
      </c>
      <c r="N674" s="71">
        <v>3.04</v>
      </c>
      <c r="O674" s="71">
        <v>0</v>
      </c>
      <c r="P674" s="71">
        <v>32.36</v>
      </c>
      <c r="Q674" s="71">
        <v>20.440000000000001</v>
      </c>
      <c r="R674" s="71">
        <v>5.93</v>
      </c>
      <c r="S674" s="71">
        <v>8.01</v>
      </c>
      <c r="T674" s="71">
        <v>72.290000000000006</v>
      </c>
      <c r="U674" s="71">
        <v>99.46</v>
      </c>
      <c r="V674" s="71">
        <v>77.06</v>
      </c>
      <c r="W674" s="71">
        <v>0</v>
      </c>
      <c r="X674" s="71">
        <v>33.81</v>
      </c>
      <c r="Y674" s="71">
        <v>0</v>
      </c>
      <c r="Z674" s="71">
        <v>0</v>
      </c>
      <c r="AA674" s="71">
        <v>0</v>
      </c>
    </row>
    <row r="675" spans="1:27" collapsed="1" x14ac:dyDescent="0.2">
      <c r="A675" s="162" t="s">
        <v>2310</v>
      </c>
      <c r="B675" s="54" t="str">
        <f>"17"&amp;"."&amp;$B$800&amp;"."&amp;$B$801</f>
        <v>17.05.2023</v>
      </c>
      <c r="C675" s="134" t="s">
        <v>76</v>
      </c>
      <c r="D675" s="135">
        <f>ROUND((D676)/1000,5)</f>
        <v>0</v>
      </c>
      <c r="E675" s="135">
        <f t="shared" ref="E675:AA675" si="388">ROUND((E676)/1000,5)</f>
        <v>0</v>
      </c>
      <c r="F675" s="135">
        <f t="shared" si="388"/>
        <v>0</v>
      </c>
      <c r="G675" s="135">
        <f t="shared" si="388"/>
        <v>0</v>
      </c>
      <c r="H675" s="135">
        <f t="shared" si="388"/>
        <v>8.7669999999999998E-2</v>
      </c>
      <c r="I675" s="135">
        <f t="shared" si="388"/>
        <v>0.22145000000000001</v>
      </c>
      <c r="J675" s="135">
        <f t="shared" si="388"/>
        <v>0.20391999999999999</v>
      </c>
      <c r="K675" s="135">
        <f t="shared" si="388"/>
        <v>0.27245000000000003</v>
      </c>
      <c r="L675" s="135">
        <f t="shared" si="388"/>
        <v>0.17451</v>
      </c>
      <c r="M675" s="135">
        <f t="shared" si="388"/>
        <v>3.8980000000000001E-2</v>
      </c>
      <c r="N675" s="135">
        <f t="shared" si="388"/>
        <v>3.252E-2</v>
      </c>
      <c r="O675" s="135">
        <f t="shared" si="388"/>
        <v>5.1950000000000003E-2</v>
      </c>
      <c r="P675" s="135">
        <f t="shared" si="388"/>
        <v>5.9709999999999999E-2</v>
      </c>
      <c r="Q675" s="135">
        <f t="shared" si="388"/>
        <v>0.12801000000000001</v>
      </c>
      <c r="R675" s="135">
        <f t="shared" si="388"/>
        <v>3.5659999999999997E-2</v>
      </c>
      <c r="S675" s="135">
        <f t="shared" si="388"/>
        <v>9.7439999999999999E-2</v>
      </c>
      <c r="T675" s="135">
        <f t="shared" si="388"/>
        <v>9.1999999999999998E-2</v>
      </c>
      <c r="U675" s="135">
        <f t="shared" si="388"/>
        <v>0.20773</v>
      </c>
      <c r="V675" s="135">
        <f t="shared" si="388"/>
        <v>0.20680000000000001</v>
      </c>
      <c r="W675" s="135">
        <f t="shared" si="388"/>
        <v>0.21368999999999999</v>
      </c>
      <c r="X675" s="135">
        <f t="shared" si="388"/>
        <v>0.2248</v>
      </c>
      <c r="Y675" s="135">
        <f t="shared" si="388"/>
        <v>9.2399999999999996E-2</v>
      </c>
      <c r="Z675" s="135">
        <f t="shared" si="388"/>
        <v>0</v>
      </c>
      <c r="AA675" s="135">
        <f t="shared" si="388"/>
        <v>0</v>
      </c>
    </row>
    <row r="676" spans="1:27" ht="12.75" hidden="1" customHeight="1" outlineLevel="1" x14ac:dyDescent="0.2">
      <c r="A676" s="163" t="s">
        <v>2311</v>
      </c>
      <c r="B676" s="94" t="s">
        <v>238</v>
      </c>
      <c r="C676" s="70" t="s">
        <v>79</v>
      </c>
      <c r="D676" s="71">
        <v>0</v>
      </c>
      <c r="E676" s="71">
        <v>0</v>
      </c>
      <c r="F676" s="71">
        <v>0</v>
      </c>
      <c r="G676" s="71">
        <v>0</v>
      </c>
      <c r="H676" s="71">
        <v>87.67</v>
      </c>
      <c r="I676" s="71">
        <v>221.45</v>
      </c>
      <c r="J676" s="71">
        <v>203.92</v>
      </c>
      <c r="K676" s="71">
        <v>272.45</v>
      </c>
      <c r="L676" s="71">
        <v>174.51</v>
      </c>
      <c r="M676" s="71">
        <v>38.979999999999997</v>
      </c>
      <c r="N676" s="71">
        <v>32.520000000000003</v>
      </c>
      <c r="O676" s="71">
        <v>51.95</v>
      </c>
      <c r="P676" s="71">
        <v>59.71</v>
      </c>
      <c r="Q676" s="71">
        <v>128.01</v>
      </c>
      <c r="R676" s="71">
        <v>35.659999999999997</v>
      </c>
      <c r="S676" s="71">
        <v>97.44</v>
      </c>
      <c r="T676" s="71">
        <v>92</v>
      </c>
      <c r="U676" s="71">
        <v>207.73</v>
      </c>
      <c r="V676" s="71">
        <v>206.8</v>
      </c>
      <c r="W676" s="71">
        <v>213.69</v>
      </c>
      <c r="X676" s="71">
        <v>224.8</v>
      </c>
      <c r="Y676" s="71">
        <v>92.4</v>
      </c>
      <c r="Z676" s="71">
        <v>0</v>
      </c>
      <c r="AA676" s="71">
        <v>0</v>
      </c>
    </row>
    <row r="677" spans="1:27" collapsed="1" x14ac:dyDescent="0.2">
      <c r="A677" s="162" t="s">
        <v>2312</v>
      </c>
      <c r="B677" s="54" t="str">
        <f>"18"&amp;"."&amp;$B$800&amp;"."&amp;$B$801</f>
        <v>18.05.2023</v>
      </c>
      <c r="C677" s="134" t="s">
        <v>76</v>
      </c>
      <c r="D677" s="135">
        <f>ROUND((D678)/1000,5)</f>
        <v>0</v>
      </c>
      <c r="E677" s="135">
        <f t="shared" ref="E677:AA677" si="389">ROUND((E678)/1000,5)</f>
        <v>0</v>
      </c>
      <c r="F677" s="135">
        <f t="shared" si="389"/>
        <v>0</v>
      </c>
      <c r="G677" s="135">
        <f t="shared" si="389"/>
        <v>0</v>
      </c>
      <c r="H677" s="135">
        <f t="shared" si="389"/>
        <v>0</v>
      </c>
      <c r="I677" s="135">
        <f t="shared" si="389"/>
        <v>0.13663</v>
      </c>
      <c r="J677" s="135">
        <f t="shared" si="389"/>
        <v>0.20288999999999999</v>
      </c>
      <c r="K677" s="135">
        <f t="shared" si="389"/>
        <v>0.18406</v>
      </c>
      <c r="L677" s="135">
        <f t="shared" si="389"/>
        <v>4.8469999999999999E-2</v>
      </c>
      <c r="M677" s="135">
        <f t="shared" si="389"/>
        <v>0.15187</v>
      </c>
      <c r="N677" s="135">
        <f t="shared" si="389"/>
        <v>9.2160000000000006E-2</v>
      </c>
      <c r="O677" s="135">
        <f t="shared" si="389"/>
        <v>0</v>
      </c>
      <c r="P677" s="135">
        <f t="shared" si="389"/>
        <v>3.7170000000000002E-2</v>
      </c>
      <c r="Q677" s="135">
        <f t="shared" si="389"/>
        <v>1.789E-2</v>
      </c>
      <c r="R677" s="135">
        <f t="shared" si="389"/>
        <v>8.1300000000000001E-3</v>
      </c>
      <c r="S677" s="135">
        <f t="shared" si="389"/>
        <v>0</v>
      </c>
      <c r="T677" s="135">
        <f t="shared" si="389"/>
        <v>4.8079999999999998E-2</v>
      </c>
      <c r="U677" s="135">
        <f t="shared" si="389"/>
        <v>5.0459999999999998E-2</v>
      </c>
      <c r="V677" s="135">
        <f t="shared" si="389"/>
        <v>3.4840000000000003E-2</v>
      </c>
      <c r="W677" s="135">
        <f t="shared" si="389"/>
        <v>6.9750000000000006E-2</v>
      </c>
      <c r="X677" s="135">
        <f t="shared" si="389"/>
        <v>0.10845</v>
      </c>
      <c r="Y677" s="135">
        <f t="shared" si="389"/>
        <v>0</v>
      </c>
      <c r="Z677" s="135">
        <f t="shared" si="389"/>
        <v>0</v>
      </c>
      <c r="AA677" s="135">
        <f t="shared" si="389"/>
        <v>0</v>
      </c>
    </row>
    <row r="678" spans="1:27" ht="12.75" hidden="1" customHeight="1" outlineLevel="1" x14ac:dyDescent="0.2">
      <c r="A678" s="163" t="s">
        <v>2313</v>
      </c>
      <c r="B678" s="94" t="s">
        <v>238</v>
      </c>
      <c r="C678" s="70" t="s">
        <v>79</v>
      </c>
      <c r="D678" s="71">
        <v>0</v>
      </c>
      <c r="E678" s="71">
        <v>0</v>
      </c>
      <c r="F678" s="71">
        <v>0</v>
      </c>
      <c r="G678" s="71">
        <v>0</v>
      </c>
      <c r="H678" s="71">
        <v>0</v>
      </c>
      <c r="I678" s="71">
        <v>136.63</v>
      </c>
      <c r="J678" s="71">
        <v>202.89</v>
      </c>
      <c r="K678" s="71">
        <v>184.06</v>
      </c>
      <c r="L678" s="71">
        <v>48.47</v>
      </c>
      <c r="M678" s="71">
        <v>151.87</v>
      </c>
      <c r="N678" s="71">
        <v>92.16</v>
      </c>
      <c r="O678" s="71">
        <v>0</v>
      </c>
      <c r="P678" s="71">
        <v>37.17</v>
      </c>
      <c r="Q678" s="71">
        <v>17.89</v>
      </c>
      <c r="R678" s="71">
        <v>8.1300000000000008</v>
      </c>
      <c r="S678" s="71">
        <v>0</v>
      </c>
      <c r="T678" s="71">
        <v>48.08</v>
      </c>
      <c r="U678" s="71">
        <v>50.46</v>
      </c>
      <c r="V678" s="71">
        <v>34.840000000000003</v>
      </c>
      <c r="W678" s="71">
        <v>69.75</v>
      </c>
      <c r="X678" s="71">
        <v>108.45</v>
      </c>
      <c r="Y678" s="71">
        <v>0</v>
      </c>
      <c r="Z678" s="71">
        <v>0</v>
      </c>
      <c r="AA678" s="71">
        <v>0</v>
      </c>
    </row>
    <row r="679" spans="1:27" collapsed="1" x14ac:dyDescent="0.2">
      <c r="A679" s="162" t="s">
        <v>2314</v>
      </c>
      <c r="B679" s="54" t="str">
        <f>"19"&amp;"."&amp;$B$800&amp;"."&amp;$B$801</f>
        <v>19.05.2023</v>
      </c>
      <c r="C679" s="134" t="s">
        <v>76</v>
      </c>
      <c r="D679" s="135">
        <f>ROUND((D680)/1000,5)</f>
        <v>0</v>
      </c>
      <c r="E679" s="135">
        <f t="shared" ref="E679:AA679" si="390">ROUND((E680)/1000,5)</f>
        <v>0</v>
      </c>
      <c r="F679" s="135">
        <f t="shared" si="390"/>
        <v>0</v>
      </c>
      <c r="G679" s="135">
        <f t="shared" si="390"/>
        <v>0</v>
      </c>
      <c r="H679" s="135">
        <f t="shared" si="390"/>
        <v>0.14787</v>
      </c>
      <c r="I679" s="135">
        <f t="shared" si="390"/>
        <v>0.10725</v>
      </c>
      <c r="J679" s="135">
        <f t="shared" si="390"/>
        <v>0.22197</v>
      </c>
      <c r="K679" s="135">
        <f t="shared" si="390"/>
        <v>0.24593999999999999</v>
      </c>
      <c r="L679" s="135">
        <f t="shared" si="390"/>
        <v>0.11602999999999999</v>
      </c>
      <c r="M679" s="135">
        <f t="shared" si="390"/>
        <v>8.0430000000000001E-2</v>
      </c>
      <c r="N679" s="135">
        <f t="shared" si="390"/>
        <v>0.10061</v>
      </c>
      <c r="O679" s="135">
        <f t="shared" si="390"/>
        <v>0.17806</v>
      </c>
      <c r="P679" s="135">
        <f t="shared" si="390"/>
        <v>0.24282000000000001</v>
      </c>
      <c r="Q679" s="135">
        <f t="shared" si="390"/>
        <v>0.23966999999999999</v>
      </c>
      <c r="R679" s="135">
        <f t="shared" si="390"/>
        <v>0.23561000000000001</v>
      </c>
      <c r="S679" s="135">
        <f t="shared" si="390"/>
        <v>0.24546999999999999</v>
      </c>
      <c r="T679" s="135">
        <f t="shared" si="390"/>
        <v>6.5610000000000002E-2</v>
      </c>
      <c r="U679" s="135">
        <f t="shared" si="390"/>
        <v>5.4059999999999997E-2</v>
      </c>
      <c r="V679" s="135">
        <f t="shared" si="390"/>
        <v>9.4500000000000001E-3</v>
      </c>
      <c r="W679" s="135">
        <f t="shared" si="390"/>
        <v>4.3360000000000003E-2</v>
      </c>
      <c r="X679" s="135">
        <f t="shared" si="390"/>
        <v>5.2979999999999999E-2</v>
      </c>
      <c r="Y679" s="135">
        <f t="shared" si="390"/>
        <v>0</v>
      </c>
      <c r="Z679" s="135">
        <f t="shared" si="390"/>
        <v>0</v>
      </c>
      <c r="AA679" s="135">
        <f t="shared" si="390"/>
        <v>0</v>
      </c>
    </row>
    <row r="680" spans="1:27" ht="12.75" hidden="1" customHeight="1" outlineLevel="1" x14ac:dyDescent="0.2">
      <c r="A680" s="163" t="s">
        <v>2315</v>
      </c>
      <c r="B680" s="94" t="s">
        <v>238</v>
      </c>
      <c r="C680" s="70" t="s">
        <v>79</v>
      </c>
      <c r="D680" s="71">
        <v>0</v>
      </c>
      <c r="E680" s="71">
        <v>0</v>
      </c>
      <c r="F680" s="71">
        <v>0</v>
      </c>
      <c r="G680" s="71">
        <v>0</v>
      </c>
      <c r="H680" s="71">
        <v>147.87</v>
      </c>
      <c r="I680" s="71">
        <v>107.25</v>
      </c>
      <c r="J680" s="71">
        <v>221.97</v>
      </c>
      <c r="K680" s="71">
        <v>245.94</v>
      </c>
      <c r="L680" s="71">
        <v>116.03</v>
      </c>
      <c r="M680" s="71">
        <v>80.430000000000007</v>
      </c>
      <c r="N680" s="71">
        <v>100.61</v>
      </c>
      <c r="O680" s="71">
        <v>178.06</v>
      </c>
      <c r="P680" s="71">
        <v>242.82</v>
      </c>
      <c r="Q680" s="71">
        <v>239.67</v>
      </c>
      <c r="R680" s="71">
        <v>235.61</v>
      </c>
      <c r="S680" s="71">
        <v>245.47</v>
      </c>
      <c r="T680" s="71">
        <v>65.61</v>
      </c>
      <c r="U680" s="71">
        <v>54.06</v>
      </c>
      <c r="V680" s="71">
        <v>9.4499999999999993</v>
      </c>
      <c r="W680" s="71">
        <v>43.36</v>
      </c>
      <c r="X680" s="71">
        <v>52.98</v>
      </c>
      <c r="Y680" s="71">
        <v>0</v>
      </c>
      <c r="Z680" s="71">
        <v>0</v>
      </c>
      <c r="AA680" s="71">
        <v>0</v>
      </c>
    </row>
    <row r="681" spans="1:27" collapsed="1" x14ac:dyDescent="0.2">
      <c r="A681" s="162" t="s">
        <v>2316</v>
      </c>
      <c r="B681" s="54" t="str">
        <f>"20"&amp;"."&amp;$B$800&amp;"."&amp;$B$801</f>
        <v>20.05.2023</v>
      </c>
      <c r="C681" s="134" t="s">
        <v>76</v>
      </c>
      <c r="D681" s="135">
        <f>ROUND((D682)/1000,5)</f>
        <v>0</v>
      </c>
      <c r="E681" s="135">
        <f t="shared" ref="E681:AA681" si="391">ROUND((E682)/1000,5)</f>
        <v>0.24817</v>
      </c>
      <c r="F681" s="135">
        <f t="shared" si="391"/>
        <v>0.25346999999999997</v>
      </c>
      <c r="G681" s="135">
        <f t="shared" si="391"/>
        <v>0.24478</v>
      </c>
      <c r="H681" s="135">
        <f t="shared" si="391"/>
        <v>0.21740999999999999</v>
      </c>
      <c r="I681" s="135">
        <f t="shared" si="391"/>
        <v>0.30886999999999998</v>
      </c>
      <c r="J681" s="135">
        <f t="shared" si="391"/>
        <v>0.27531</v>
      </c>
      <c r="K681" s="135">
        <f t="shared" si="391"/>
        <v>0.21326999999999999</v>
      </c>
      <c r="L681" s="135">
        <f t="shared" si="391"/>
        <v>0.25503999999999999</v>
      </c>
      <c r="M681" s="135">
        <f t="shared" si="391"/>
        <v>0.21823999999999999</v>
      </c>
      <c r="N681" s="135">
        <f t="shared" si="391"/>
        <v>0.29475000000000001</v>
      </c>
      <c r="O681" s="135">
        <f t="shared" si="391"/>
        <v>9.5589999999999994E-2</v>
      </c>
      <c r="P681" s="135">
        <f t="shared" si="391"/>
        <v>0.16409000000000001</v>
      </c>
      <c r="Q681" s="135">
        <f t="shared" si="391"/>
        <v>0.13877</v>
      </c>
      <c r="R681" s="135">
        <f t="shared" si="391"/>
        <v>0.15543000000000001</v>
      </c>
      <c r="S681" s="135">
        <f t="shared" si="391"/>
        <v>0.18484</v>
      </c>
      <c r="T681" s="135">
        <f t="shared" si="391"/>
        <v>0.16697999999999999</v>
      </c>
      <c r="U681" s="135">
        <f t="shared" si="391"/>
        <v>0.11731</v>
      </c>
      <c r="V681" s="135">
        <f t="shared" si="391"/>
        <v>0.17014000000000001</v>
      </c>
      <c r="W681" s="135">
        <f t="shared" si="391"/>
        <v>5.0880000000000002E-2</v>
      </c>
      <c r="X681" s="135">
        <f t="shared" si="391"/>
        <v>0.12052</v>
      </c>
      <c r="Y681" s="135">
        <f t="shared" si="391"/>
        <v>4.7109999999999999E-2</v>
      </c>
      <c r="Z681" s="135">
        <f t="shared" si="391"/>
        <v>0.12106</v>
      </c>
      <c r="AA681" s="135">
        <f t="shared" si="391"/>
        <v>0.13431000000000001</v>
      </c>
    </row>
    <row r="682" spans="1:27" ht="12.75" hidden="1" customHeight="1" outlineLevel="1" x14ac:dyDescent="0.2">
      <c r="A682" s="163" t="s">
        <v>2317</v>
      </c>
      <c r="B682" s="94" t="s">
        <v>238</v>
      </c>
      <c r="C682" s="70" t="s">
        <v>79</v>
      </c>
      <c r="D682" s="71">
        <v>0</v>
      </c>
      <c r="E682" s="71">
        <v>248.17</v>
      </c>
      <c r="F682" s="71">
        <v>253.47</v>
      </c>
      <c r="G682" s="71">
        <v>244.78</v>
      </c>
      <c r="H682" s="71">
        <v>217.41</v>
      </c>
      <c r="I682" s="71">
        <v>308.87</v>
      </c>
      <c r="J682" s="71">
        <v>275.31</v>
      </c>
      <c r="K682" s="71">
        <v>213.27</v>
      </c>
      <c r="L682" s="71">
        <v>255.04</v>
      </c>
      <c r="M682" s="71">
        <v>218.24</v>
      </c>
      <c r="N682" s="71">
        <v>294.75</v>
      </c>
      <c r="O682" s="71">
        <v>95.59</v>
      </c>
      <c r="P682" s="71">
        <v>164.09</v>
      </c>
      <c r="Q682" s="71">
        <v>138.77000000000001</v>
      </c>
      <c r="R682" s="71">
        <v>155.43</v>
      </c>
      <c r="S682" s="71">
        <v>184.84</v>
      </c>
      <c r="T682" s="71">
        <v>166.98</v>
      </c>
      <c r="U682" s="71">
        <v>117.31</v>
      </c>
      <c r="V682" s="71">
        <v>170.14</v>
      </c>
      <c r="W682" s="71">
        <v>50.88</v>
      </c>
      <c r="X682" s="71">
        <v>120.52</v>
      </c>
      <c r="Y682" s="71">
        <v>47.11</v>
      </c>
      <c r="Z682" s="71">
        <v>121.06</v>
      </c>
      <c r="AA682" s="71">
        <v>134.31</v>
      </c>
    </row>
    <row r="683" spans="1:27" collapsed="1" x14ac:dyDescent="0.2">
      <c r="A683" s="162" t="s">
        <v>2318</v>
      </c>
      <c r="B683" s="54" t="str">
        <f>"21"&amp;"."&amp;$B$800&amp;"."&amp;$B$801</f>
        <v>21.05.2023</v>
      </c>
      <c r="C683" s="134" t="s">
        <v>76</v>
      </c>
      <c r="D683" s="135">
        <f>ROUND((D684)/1000,5)</f>
        <v>0</v>
      </c>
      <c r="E683" s="135">
        <f t="shared" ref="E683:AA683" si="392">ROUND((E684)/1000,5)</f>
        <v>0</v>
      </c>
      <c r="F683" s="135">
        <f t="shared" si="392"/>
        <v>2.6159999999999999E-2</v>
      </c>
      <c r="G683" s="135">
        <f t="shared" si="392"/>
        <v>0</v>
      </c>
      <c r="H683" s="135">
        <f t="shared" si="392"/>
        <v>6.0000000000000002E-5</v>
      </c>
      <c r="I683" s="135">
        <f t="shared" si="392"/>
        <v>0.12272</v>
      </c>
      <c r="J683" s="135">
        <f t="shared" si="392"/>
        <v>0.2303</v>
      </c>
      <c r="K683" s="135">
        <f t="shared" si="392"/>
        <v>2.7029999999999998E-2</v>
      </c>
      <c r="L683" s="135">
        <f t="shared" si="392"/>
        <v>0</v>
      </c>
      <c r="M683" s="135">
        <f t="shared" si="392"/>
        <v>0</v>
      </c>
      <c r="N683" s="135">
        <f t="shared" si="392"/>
        <v>1.089E-2</v>
      </c>
      <c r="O683" s="135">
        <f t="shared" si="392"/>
        <v>0</v>
      </c>
      <c r="P683" s="135">
        <f t="shared" si="392"/>
        <v>0</v>
      </c>
      <c r="Q683" s="135">
        <f t="shared" si="392"/>
        <v>0</v>
      </c>
      <c r="R683" s="135">
        <f t="shared" si="392"/>
        <v>0</v>
      </c>
      <c r="S683" s="135">
        <f t="shared" si="392"/>
        <v>0</v>
      </c>
      <c r="T683" s="135">
        <f t="shared" si="392"/>
        <v>0</v>
      </c>
      <c r="U683" s="135">
        <f t="shared" si="392"/>
        <v>0</v>
      </c>
      <c r="V683" s="135">
        <f t="shared" si="392"/>
        <v>0</v>
      </c>
      <c r="W683" s="135">
        <f t="shared" si="392"/>
        <v>0</v>
      </c>
      <c r="X683" s="135">
        <f t="shared" si="392"/>
        <v>0</v>
      </c>
      <c r="Y683" s="135">
        <f t="shared" si="392"/>
        <v>0</v>
      </c>
      <c r="Z683" s="135">
        <f t="shared" si="392"/>
        <v>0</v>
      </c>
      <c r="AA683" s="135">
        <f t="shared" si="392"/>
        <v>0</v>
      </c>
    </row>
    <row r="684" spans="1:27" ht="12.75" hidden="1" customHeight="1" outlineLevel="1" x14ac:dyDescent="0.2">
      <c r="A684" s="163" t="s">
        <v>2319</v>
      </c>
      <c r="B684" s="94" t="s">
        <v>238</v>
      </c>
      <c r="C684" s="70" t="s">
        <v>79</v>
      </c>
      <c r="D684" s="71">
        <v>0</v>
      </c>
      <c r="E684" s="71">
        <v>0</v>
      </c>
      <c r="F684" s="71">
        <v>26.16</v>
      </c>
      <c r="G684" s="71">
        <v>0</v>
      </c>
      <c r="H684" s="71">
        <v>0.06</v>
      </c>
      <c r="I684" s="71">
        <v>122.72</v>
      </c>
      <c r="J684" s="71">
        <v>230.3</v>
      </c>
      <c r="K684" s="71">
        <v>27.03</v>
      </c>
      <c r="L684" s="71">
        <v>0</v>
      </c>
      <c r="M684" s="71">
        <v>0</v>
      </c>
      <c r="N684" s="71">
        <v>10.89</v>
      </c>
      <c r="O684" s="71">
        <v>0</v>
      </c>
      <c r="P684" s="71">
        <v>0</v>
      </c>
      <c r="Q684" s="71">
        <v>0</v>
      </c>
      <c r="R684" s="71">
        <v>0</v>
      </c>
      <c r="S684" s="71">
        <v>0</v>
      </c>
      <c r="T684" s="71">
        <v>0</v>
      </c>
      <c r="U684" s="71">
        <v>0</v>
      </c>
      <c r="V684" s="71">
        <v>0</v>
      </c>
      <c r="W684" s="71">
        <v>0</v>
      </c>
      <c r="X684" s="71">
        <v>0</v>
      </c>
      <c r="Y684" s="71">
        <v>0</v>
      </c>
      <c r="Z684" s="71">
        <v>0</v>
      </c>
      <c r="AA684" s="71">
        <v>0</v>
      </c>
    </row>
    <row r="685" spans="1:27" collapsed="1" x14ac:dyDescent="0.2">
      <c r="A685" s="162" t="s">
        <v>2320</v>
      </c>
      <c r="B685" s="54" t="str">
        <f>"22"&amp;"."&amp;$B$800&amp;"."&amp;$B$801</f>
        <v>22.05.2023</v>
      </c>
      <c r="C685" s="134" t="s">
        <v>76</v>
      </c>
      <c r="D685" s="135">
        <f>ROUND((D686)/1000,5)</f>
        <v>0</v>
      </c>
      <c r="E685" s="135">
        <f t="shared" ref="E685:AA685" si="393">ROUND((E686)/1000,5)</f>
        <v>0</v>
      </c>
      <c r="F685" s="135">
        <f t="shared" si="393"/>
        <v>0</v>
      </c>
      <c r="G685" s="135">
        <f t="shared" si="393"/>
        <v>0</v>
      </c>
      <c r="H685" s="135">
        <f t="shared" si="393"/>
        <v>0</v>
      </c>
      <c r="I685" s="135">
        <f t="shared" si="393"/>
        <v>0.24245</v>
      </c>
      <c r="J685" s="135">
        <f t="shared" si="393"/>
        <v>0.13297999999999999</v>
      </c>
      <c r="K685" s="135">
        <f t="shared" si="393"/>
        <v>0.1963</v>
      </c>
      <c r="L685" s="135">
        <f t="shared" si="393"/>
        <v>0.10055</v>
      </c>
      <c r="M685" s="135">
        <f t="shared" si="393"/>
        <v>4.3150000000000001E-2</v>
      </c>
      <c r="N685" s="135">
        <f t="shared" si="393"/>
        <v>0</v>
      </c>
      <c r="O685" s="135">
        <f t="shared" si="393"/>
        <v>1.093E-2</v>
      </c>
      <c r="P685" s="135">
        <f t="shared" si="393"/>
        <v>6.5670000000000006E-2</v>
      </c>
      <c r="Q685" s="135">
        <f t="shared" si="393"/>
        <v>1.12E-2</v>
      </c>
      <c r="R685" s="135">
        <f t="shared" si="393"/>
        <v>0</v>
      </c>
      <c r="S685" s="135">
        <f t="shared" si="393"/>
        <v>1.406E-2</v>
      </c>
      <c r="T685" s="135">
        <f t="shared" si="393"/>
        <v>0</v>
      </c>
      <c r="U685" s="135">
        <f t="shared" si="393"/>
        <v>1.248E-2</v>
      </c>
      <c r="V685" s="135">
        <f t="shared" si="393"/>
        <v>4.156E-2</v>
      </c>
      <c r="W685" s="135">
        <f t="shared" si="393"/>
        <v>0.14896000000000001</v>
      </c>
      <c r="X685" s="135">
        <f t="shared" si="393"/>
        <v>7.9949999999999993E-2</v>
      </c>
      <c r="Y685" s="135">
        <f t="shared" si="393"/>
        <v>0</v>
      </c>
      <c r="Z685" s="135">
        <f t="shared" si="393"/>
        <v>0</v>
      </c>
      <c r="AA685" s="135">
        <f t="shared" si="393"/>
        <v>0</v>
      </c>
    </row>
    <row r="686" spans="1:27" ht="12.75" hidden="1" customHeight="1" outlineLevel="1" x14ac:dyDescent="0.2">
      <c r="A686" s="163" t="s">
        <v>2321</v>
      </c>
      <c r="B686" s="94" t="s">
        <v>238</v>
      </c>
      <c r="C686" s="70" t="s">
        <v>79</v>
      </c>
      <c r="D686" s="71">
        <v>0</v>
      </c>
      <c r="E686" s="71">
        <v>0</v>
      </c>
      <c r="F686" s="71">
        <v>0</v>
      </c>
      <c r="G686" s="71">
        <v>0</v>
      </c>
      <c r="H686" s="71">
        <v>0</v>
      </c>
      <c r="I686" s="71">
        <v>242.45</v>
      </c>
      <c r="J686" s="71">
        <v>132.97999999999999</v>
      </c>
      <c r="K686" s="71">
        <v>196.3</v>
      </c>
      <c r="L686" s="71">
        <v>100.55</v>
      </c>
      <c r="M686" s="71">
        <v>43.15</v>
      </c>
      <c r="N686" s="71">
        <v>0</v>
      </c>
      <c r="O686" s="71">
        <v>10.93</v>
      </c>
      <c r="P686" s="71">
        <v>65.67</v>
      </c>
      <c r="Q686" s="71">
        <v>11.2</v>
      </c>
      <c r="R686" s="71">
        <v>0</v>
      </c>
      <c r="S686" s="71">
        <v>14.06</v>
      </c>
      <c r="T686" s="71">
        <v>0</v>
      </c>
      <c r="U686" s="71">
        <v>12.48</v>
      </c>
      <c r="V686" s="71">
        <v>41.56</v>
      </c>
      <c r="W686" s="71">
        <v>148.96</v>
      </c>
      <c r="X686" s="71">
        <v>79.95</v>
      </c>
      <c r="Y686" s="71">
        <v>0</v>
      </c>
      <c r="Z686" s="71">
        <v>0</v>
      </c>
      <c r="AA686" s="71">
        <v>0</v>
      </c>
    </row>
    <row r="687" spans="1:27" collapsed="1" x14ac:dyDescent="0.2">
      <c r="A687" s="162" t="s">
        <v>2322</v>
      </c>
      <c r="B687" s="54" t="str">
        <f>"23"&amp;"."&amp;$B$800&amp;"."&amp;$B$801</f>
        <v>23.05.2023</v>
      </c>
      <c r="C687" s="134" t="s">
        <v>76</v>
      </c>
      <c r="D687" s="135">
        <f>ROUND((D688)/1000,5)</f>
        <v>0</v>
      </c>
      <c r="E687" s="135">
        <f t="shared" ref="E687:AA687" si="394">ROUND((E688)/1000,5)</f>
        <v>0</v>
      </c>
      <c r="F687" s="135">
        <f t="shared" si="394"/>
        <v>0</v>
      </c>
      <c r="G687" s="135">
        <f t="shared" si="394"/>
        <v>0</v>
      </c>
      <c r="H687" s="135">
        <f t="shared" si="394"/>
        <v>0</v>
      </c>
      <c r="I687" s="135">
        <f t="shared" si="394"/>
        <v>3.7449999999999997E-2</v>
      </c>
      <c r="J687" s="135">
        <f t="shared" si="394"/>
        <v>0.16438</v>
      </c>
      <c r="K687" s="135">
        <f t="shared" si="394"/>
        <v>0.20851</v>
      </c>
      <c r="L687" s="135">
        <f t="shared" si="394"/>
        <v>0.15562000000000001</v>
      </c>
      <c r="M687" s="135">
        <f t="shared" si="394"/>
        <v>4.9090000000000002E-2</v>
      </c>
      <c r="N687" s="135">
        <f t="shared" si="394"/>
        <v>6.1339999999999999E-2</v>
      </c>
      <c r="O687" s="135">
        <f t="shared" si="394"/>
        <v>0</v>
      </c>
      <c r="P687" s="135">
        <f t="shared" si="394"/>
        <v>0</v>
      </c>
      <c r="Q687" s="135">
        <f t="shared" si="394"/>
        <v>4.2000000000000002E-4</v>
      </c>
      <c r="R687" s="135">
        <f t="shared" si="394"/>
        <v>0</v>
      </c>
      <c r="S687" s="135">
        <f t="shared" si="394"/>
        <v>2.75E-2</v>
      </c>
      <c r="T687" s="135">
        <f t="shared" si="394"/>
        <v>1.0460000000000001E-2</v>
      </c>
      <c r="U687" s="135">
        <f t="shared" si="394"/>
        <v>5.5960000000000003E-2</v>
      </c>
      <c r="V687" s="135">
        <f t="shared" si="394"/>
        <v>0.11676</v>
      </c>
      <c r="W687" s="135">
        <f t="shared" si="394"/>
        <v>2.5100000000000001E-2</v>
      </c>
      <c r="X687" s="135">
        <f t="shared" si="394"/>
        <v>2.9190000000000001E-2</v>
      </c>
      <c r="Y687" s="135">
        <f t="shared" si="394"/>
        <v>0</v>
      </c>
      <c r="Z687" s="135">
        <f t="shared" si="394"/>
        <v>0</v>
      </c>
      <c r="AA687" s="135">
        <f t="shared" si="394"/>
        <v>0</v>
      </c>
    </row>
    <row r="688" spans="1:27" ht="12.75" hidden="1" customHeight="1" outlineLevel="1" x14ac:dyDescent="0.2">
      <c r="A688" s="163" t="s">
        <v>2323</v>
      </c>
      <c r="B688" s="94" t="s">
        <v>238</v>
      </c>
      <c r="C688" s="70" t="s">
        <v>79</v>
      </c>
      <c r="D688" s="71">
        <v>0</v>
      </c>
      <c r="E688" s="71">
        <v>0</v>
      </c>
      <c r="F688" s="71">
        <v>0</v>
      </c>
      <c r="G688" s="71">
        <v>0</v>
      </c>
      <c r="H688" s="71">
        <v>0</v>
      </c>
      <c r="I688" s="71">
        <v>37.450000000000003</v>
      </c>
      <c r="J688" s="71">
        <v>164.38</v>
      </c>
      <c r="K688" s="71">
        <v>208.51</v>
      </c>
      <c r="L688" s="71">
        <v>155.62</v>
      </c>
      <c r="M688" s="71">
        <v>49.09</v>
      </c>
      <c r="N688" s="71">
        <v>61.34</v>
      </c>
      <c r="O688" s="71">
        <v>0</v>
      </c>
      <c r="P688" s="71">
        <v>0</v>
      </c>
      <c r="Q688" s="71">
        <v>0.42</v>
      </c>
      <c r="R688" s="71">
        <v>0</v>
      </c>
      <c r="S688" s="71">
        <v>27.5</v>
      </c>
      <c r="T688" s="71">
        <v>10.46</v>
      </c>
      <c r="U688" s="71">
        <v>55.96</v>
      </c>
      <c r="V688" s="71">
        <v>116.76</v>
      </c>
      <c r="W688" s="71">
        <v>25.1</v>
      </c>
      <c r="X688" s="71">
        <v>29.19</v>
      </c>
      <c r="Y688" s="71">
        <v>0</v>
      </c>
      <c r="Z688" s="71">
        <v>0</v>
      </c>
      <c r="AA688" s="71">
        <v>0</v>
      </c>
    </row>
    <row r="689" spans="1:27" collapsed="1" x14ac:dyDescent="0.2">
      <c r="A689" s="162" t="s">
        <v>2324</v>
      </c>
      <c r="B689" s="54" t="str">
        <f>"24"&amp;"."&amp;$B$800&amp;"."&amp;$B$801</f>
        <v>24.05.2023</v>
      </c>
      <c r="C689" s="134" t="s">
        <v>76</v>
      </c>
      <c r="D689" s="135">
        <f>ROUND((D690)/1000,5)</f>
        <v>0</v>
      </c>
      <c r="E689" s="135">
        <f t="shared" ref="E689:AA689" si="395">ROUND((E690)/1000,5)</f>
        <v>0</v>
      </c>
      <c r="F689" s="135">
        <f t="shared" si="395"/>
        <v>0</v>
      </c>
      <c r="G689" s="135">
        <f t="shared" si="395"/>
        <v>0</v>
      </c>
      <c r="H689" s="135">
        <f t="shared" si="395"/>
        <v>0</v>
      </c>
      <c r="I689" s="135">
        <f t="shared" si="395"/>
        <v>0</v>
      </c>
      <c r="J689" s="135">
        <f t="shared" si="395"/>
        <v>0</v>
      </c>
      <c r="K689" s="135">
        <f t="shared" si="395"/>
        <v>0</v>
      </c>
      <c r="L689" s="135">
        <f t="shared" si="395"/>
        <v>0</v>
      </c>
      <c r="M689" s="135">
        <f t="shared" si="395"/>
        <v>0</v>
      </c>
      <c r="N689" s="135">
        <f t="shared" si="395"/>
        <v>0</v>
      </c>
      <c r="O689" s="135">
        <f t="shared" si="395"/>
        <v>0</v>
      </c>
      <c r="P689" s="135">
        <f t="shared" si="395"/>
        <v>0</v>
      </c>
      <c r="Q689" s="135">
        <f t="shared" si="395"/>
        <v>0</v>
      </c>
      <c r="R689" s="135">
        <f t="shared" si="395"/>
        <v>0</v>
      </c>
      <c r="S689" s="135">
        <f t="shared" si="395"/>
        <v>0</v>
      </c>
      <c r="T689" s="135">
        <f t="shared" si="395"/>
        <v>0</v>
      </c>
      <c r="U689" s="135">
        <f t="shared" si="395"/>
        <v>0</v>
      </c>
      <c r="V689" s="135">
        <f t="shared" si="395"/>
        <v>0</v>
      </c>
      <c r="W689" s="135">
        <f t="shared" si="395"/>
        <v>0</v>
      </c>
      <c r="X689" s="135">
        <f t="shared" si="395"/>
        <v>7.3400000000000002E-3</v>
      </c>
      <c r="Y689" s="135">
        <f t="shared" si="395"/>
        <v>0</v>
      </c>
      <c r="Z689" s="135">
        <f t="shared" si="395"/>
        <v>0</v>
      </c>
      <c r="AA689" s="135">
        <f t="shared" si="395"/>
        <v>0</v>
      </c>
    </row>
    <row r="690" spans="1:27" ht="12.75" hidden="1" customHeight="1" outlineLevel="1" x14ac:dyDescent="0.2">
      <c r="A690" s="163" t="s">
        <v>2325</v>
      </c>
      <c r="B690" s="94" t="s">
        <v>238</v>
      </c>
      <c r="C690" s="70" t="s">
        <v>79</v>
      </c>
      <c r="D690" s="71">
        <v>0</v>
      </c>
      <c r="E690" s="71">
        <v>0</v>
      </c>
      <c r="F690" s="71">
        <v>0</v>
      </c>
      <c r="G690" s="71">
        <v>0</v>
      </c>
      <c r="H690" s="71">
        <v>0</v>
      </c>
      <c r="I690" s="71">
        <v>0</v>
      </c>
      <c r="J690" s="71">
        <v>0</v>
      </c>
      <c r="K690" s="71">
        <v>0</v>
      </c>
      <c r="L690" s="71">
        <v>0</v>
      </c>
      <c r="M690" s="71">
        <v>0</v>
      </c>
      <c r="N690" s="71">
        <v>0</v>
      </c>
      <c r="O690" s="71">
        <v>0</v>
      </c>
      <c r="P690" s="71">
        <v>0</v>
      </c>
      <c r="Q690" s="71">
        <v>0</v>
      </c>
      <c r="R690" s="71">
        <v>0</v>
      </c>
      <c r="S690" s="71">
        <v>0</v>
      </c>
      <c r="T690" s="71">
        <v>0</v>
      </c>
      <c r="U690" s="71">
        <v>0</v>
      </c>
      <c r="V690" s="71">
        <v>0</v>
      </c>
      <c r="W690" s="71">
        <v>0</v>
      </c>
      <c r="X690" s="71">
        <v>7.34</v>
      </c>
      <c r="Y690" s="71">
        <v>0</v>
      </c>
      <c r="Z690" s="71">
        <v>0</v>
      </c>
      <c r="AA690" s="71">
        <v>0</v>
      </c>
    </row>
    <row r="691" spans="1:27" collapsed="1" x14ac:dyDescent="0.2">
      <c r="A691" s="162" t="s">
        <v>2326</v>
      </c>
      <c r="B691" s="54" t="str">
        <f>"25"&amp;"."&amp;$B$800&amp;"."&amp;$B$801</f>
        <v>25.05.2023</v>
      </c>
      <c r="C691" s="134" t="s">
        <v>76</v>
      </c>
      <c r="D691" s="135">
        <f>ROUND((D692)/1000,5)</f>
        <v>0</v>
      </c>
      <c r="E691" s="135">
        <f t="shared" ref="E691:AA691" si="396">ROUND((E692)/1000,5)</f>
        <v>0</v>
      </c>
      <c r="F691" s="135">
        <f t="shared" si="396"/>
        <v>0</v>
      </c>
      <c r="G691" s="135">
        <f t="shared" si="396"/>
        <v>0</v>
      </c>
      <c r="H691" s="135">
        <f t="shared" si="396"/>
        <v>0.11616</v>
      </c>
      <c r="I691" s="135">
        <f t="shared" si="396"/>
        <v>0.14785999999999999</v>
      </c>
      <c r="J691" s="135">
        <f t="shared" si="396"/>
        <v>8.4919999999999995E-2</v>
      </c>
      <c r="K691" s="135">
        <f t="shared" si="396"/>
        <v>0.18523999999999999</v>
      </c>
      <c r="L691" s="135">
        <f t="shared" si="396"/>
        <v>6.3200000000000006E-2</v>
      </c>
      <c r="M691" s="135">
        <f t="shared" si="396"/>
        <v>4.7849999999999997E-2</v>
      </c>
      <c r="N691" s="135">
        <f t="shared" si="396"/>
        <v>2.102E-2</v>
      </c>
      <c r="O691" s="135">
        <f t="shared" si="396"/>
        <v>1.934E-2</v>
      </c>
      <c r="P691" s="135">
        <f t="shared" si="396"/>
        <v>1.1900000000000001E-2</v>
      </c>
      <c r="Q691" s="135">
        <f t="shared" si="396"/>
        <v>4.3839999999999997E-2</v>
      </c>
      <c r="R691" s="135">
        <f t="shared" si="396"/>
        <v>4.0189999999999997E-2</v>
      </c>
      <c r="S691" s="135">
        <f t="shared" si="396"/>
        <v>4.5659999999999999E-2</v>
      </c>
      <c r="T691" s="135">
        <f t="shared" si="396"/>
        <v>7.1900000000000006E-2</v>
      </c>
      <c r="U691" s="135">
        <f t="shared" si="396"/>
        <v>5.0590000000000003E-2</v>
      </c>
      <c r="V691" s="135">
        <f t="shared" si="396"/>
        <v>5.1959999999999999E-2</v>
      </c>
      <c r="W691" s="135">
        <f t="shared" si="396"/>
        <v>6.3329999999999997E-2</v>
      </c>
      <c r="X691" s="135">
        <f t="shared" si="396"/>
        <v>8.0610000000000001E-2</v>
      </c>
      <c r="Y691" s="135">
        <f t="shared" si="396"/>
        <v>0</v>
      </c>
      <c r="Z691" s="135">
        <f t="shared" si="396"/>
        <v>0</v>
      </c>
      <c r="AA691" s="135">
        <f t="shared" si="396"/>
        <v>0</v>
      </c>
    </row>
    <row r="692" spans="1:27" ht="12.75" hidden="1" customHeight="1" outlineLevel="1" x14ac:dyDescent="0.2">
      <c r="A692" s="163" t="s">
        <v>2327</v>
      </c>
      <c r="B692" s="94" t="s">
        <v>238</v>
      </c>
      <c r="C692" s="70" t="s">
        <v>79</v>
      </c>
      <c r="D692" s="71">
        <v>0</v>
      </c>
      <c r="E692" s="71">
        <v>0</v>
      </c>
      <c r="F692" s="71">
        <v>0</v>
      </c>
      <c r="G692" s="71">
        <v>0</v>
      </c>
      <c r="H692" s="71">
        <v>116.16</v>
      </c>
      <c r="I692" s="71">
        <v>147.86000000000001</v>
      </c>
      <c r="J692" s="71">
        <v>84.92</v>
      </c>
      <c r="K692" s="71">
        <v>185.24</v>
      </c>
      <c r="L692" s="71">
        <v>63.2</v>
      </c>
      <c r="M692" s="71">
        <v>47.85</v>
      </c>
      <c r="N692" s="71">
        <v>21.02</v>
      </c>
      <c r="O692" s="71">
        <v>19.34</v>
      </c>
      <c r="P692" s="71">
        <v>11.9</v>
      </c>
      <c r="Q692" s="71">
        <v>43.84</v>
      </c>
      <c r="R692" s="71">
        <v>40.19</v>
      </c>
      <c r="S692" s="71">
        <v>45.66</v>
      </c>
      <c r="T692" s="71">
        <v>71.900000000000006</v>
      </c>
      <c r="U692" s="71">
        <v>50.59</v>
      </c>
      <c r="V692" s="71">
        <v>51.96</v>
      </c>
      <c r="W692" s="71">
        <v>63.33</v>
      </c>
      <c r="X692" s="71">
        <v>80.61</v>
      </c>
      <c r="Y692" s="71">
        <v>0</v>
      </c>
      <c r="Z692" s="71">
        <v>0</v>
      </c>
      <c r="AA692" s="71">
        <v>0</v>
      </c>
    </row>
    <row r="693" spans="1:27" collapsed="1" x14ac:dyDescent="0.2">
      <c r="A693" s="162" t="s">
        <v>2328</v>
      </c>
      <c r="B693" s="54" t="str">
        <f>"26"&amp;"."&amp;$B$800&amp;"."&amp;$B$801</f>
        <v>26.05.2023</v>
      </c>
      <c r="C693" s="134" t="s">
        <v>76</v>
      </c>
      <c r="D693" s="135">
        <f>ROUND((D694)/1000,5)</f>
        <v>0</v>
      </c>
      <c r="E693" s="135">
        <f t="shared" ref="E693:AA693" si="397">ROUND((E694)/1000,5)</f>
        <v>0</v>
      </c>
      <c r="F693" s="135">
        <f t="shared" si="397"/>
        <v>0</v>
      </c>
      <c r="G693" s="135">
        <f t="shared" si="397"/>
        <v>0</v>
      </c>
      <c r="H693" s="135">
        <f t="shared" si="397"/>
        <v>2.324E-2</v>
      </c>
      <c r="I693" s="135">
        <f t="shared" si="397"/>
        <v>0.23246</v>
      </c>
      <c r="J693" s="135">
        <f t="shared" si="397"/>
        <v>0.24007999999999999</v>
      </c>
      <c r="K693" s="135">
        <f t="shared" si="397"/>
        <v>0.28172999999999998</v>
      </c>
      <c r="L693" s="135">
        <f t="shared" si="397"/>
        <v>9.6820000000000003E-2</v>
      </c>
      <c r="M693" s="135">
        <f t="shared" si="397"/>
        <v>6.7629999999999996E-2</v>
      </c>
      <c r="N693" s="135">
        <f t="shared" si="397"/>
        <v>8.4229999999999999E-2</v>
      </c>
      <c r="O693" s="135">
        <f t="shared" si="397"/>
        <v>4.1520000000000001E-2</v>
      </c>
      <c r="P693" s="135">
        <f t="shared" si="397"/>
        <v>0.10431</v>
      </c>
      <c r="Q693" s="135">
        <f t="shared" si="397"/>
        <v>6.6710000000000005E-2</v>
      </c>
      <c r="R693" s="135">
        <f t="shared" si="397"/>
        <v>4.3040000000000002E-2</v>
      </c>
      <c r="S693" s="135">
        <f t="shared" si="397"/>
        <v>0</v>
      </c>
      <c r="T693" s="135">
        <f t="shared" si="397"/>
        <v>1.98E-3</v>
      </c>
      <c r="U693" s="135">
        <f t="shared" si="397"/>
        <v>8.7600000000000004E-3</v>
      </c>
      <c r="V693" s="135">
        <f t="shared" si="397"/>
        <v>1.0300000000000001E-3</v>
      </c>
      <c r="W693" s="135">
        <f t="shared" si="397"/>
        <v>5.7000000000000002E-3</v>
      </c>
      <c r="X693" s="135">
        <f t="shared" si="397"/>
        <v>0.11112</v>
      </c>
      <c r="Y693" s="135">
        <f t="shared" si="397"/>
        <v>0</v>
      </c>
      <c r="Z693" s="135">
        <f t="shared" si="397"/>
        <v>0</v>
      </c>
      <c r="AA693" s="135">
        <f t="shared" si="397"/>
        <v>0</v>
      </c>
    </row>
    <row r="694" spans="1:27" ht="12.75" hidden="1" customHeight="1" outlineLevel="1" x14ac:dyDescent="0.2">
      <c r="A694" s="163" t="s">
        <v>2329</v>
      </c>
      <c r="B694" s="94" t="s">
        <v>238</v>
      </c>
      <c r="C694" s="70" t="s">
        <v>79</v>
      </c>
      <c r="D694" s="71">
        <v>0</v>
      </c>
      <c r="E694" s="71">
        <v>0</v>
      </c>
      <c r="F694" s="71">
        <v>0</v>
      </c>
      <c r="G694" s="71">
        <v>0</v>
      </c>
      <c r="H694" s="71">
        <v>23.24</v>
      </c>
      <c r="I694" s="71">
        <v>232.46</v>
      </c>
      <c r="J694" s="71">
        <v>240.08</v>
      </c>
      <c r="K694" s="71">
        <v>281.73</v>
      </c>
      <c r="L694" s="71">
        <v>96.82</v>
      </c>
      <c r="M694" s="71">
        <v>67.63</v>
      </c>
      <c r="N694" s="71">
        <v>84.23</v>
      </c>
      <c r="O694" s="71">
        <v>41.52</v>
      </c>
      <c r="P694" s="71">
        <v>104.31</v>
      </c>
      <c r="Q694" s="71">
        <v>66.709999999999994</v>
      </c>
      <c r="R694" s="71">
        <v>43.04</v>
      </c>
      <c r="S694" s="71">
        <v>0</v>
      </c>
      <c r="T694" s="71">
        <v>1.98</v>
      </c>
      <c r="U694" s="71">
        <v>8.76</v>
      </c>
      <c r="V694" s="71">
        <v>1.03</v>
      </c>
      <c r="W694" s="71">
        <v>5.7</v>
      </c>
      <c r="X694" s="71">
        <v>111.12</v>
      </c>
      <c r="Y694" s="71">
        <v>0</v>
      </c>
      <c r="Z694" s="71">
        <v>0</v>
      </c>
      <c r="AA694" s="71">
        <v>0</v>
      </c>
    </row>
    <row r="695" spans="1:27" collapsed="1" x14ac:dyDescent="0.2">
      <c r="A695" s="162" t="s">
        <v>2330</v>
      </c>
      <c r="B695" s="54" t="str">
        <f>"27"&amp;"."&amp;$B$800&amp;"."&amp;$B$801</f>
        <v>27.05.2023</v>
      </c>
      <c r="C695" s="134" t="s">
        <v>76</v>
      </c>
      <c r="D695" s="135">
        <f>ROUND((D696)/1000,5)</f>
        <v>0</v>
      </c>
      <c r="E695" s="135">
        <f t="shared" ref="E695:AA695" si="398">ROUND((E696)/1000,5)</f>
        <v>9.4699999999999993E-3</v>
      </c>
      <c r="F695" s="135">
        <f t="shared" si="398"/>
        <v>0</v>
      </c>
      <c r="G695" s="135">
        <f t="shared" si="398"/>
        <v>0</v>
      </c>
      <c r="H695" s="135">
        <f t="shared" si="398"/>
        <v>1.5599999999999999E-2</v>
      </c>
      <c r="I695" s="135">
        <f t="shared" si="398"/>
        <v>4.3279999999999999E-2</v>
      </c>
      <c r="J695" s="135">
        <f t="shared" si="398"/>
        <v>7.5149999999999995E-2</v>
      </c>
      <c r="K695" s="135">
        <f t="shared" si="398"/>
        <v>0.10863</v>
      </c>
      <c r="L695" s="135">
        <f t="shared" si="398"/>
        <v>0.14942</v>
      </c>
      <c r="M695" s="135">
        <f t="shared" si="398"/>
        <v>7.9299999999999995E-2</v>
      </c>
      <c r="N695" s="135">
        <f t="shared" si="398"/>
        <v>0.10219</v>
      </c>
      <c r="O695" s="135">
        <f t="shared" si="398"/>
        <v>0.13105</v>
      </c>
      <c r="P695" s="135">
        <f t="shared" si="398"/>
        <v>9.3210000000000001E-2</v>
      </c>
      <c r="Q695" s="135">
        <f t="shared" si="398"/>
        <v>0.15636</v>
      </c>
      <c r="R695" s="135">
        <f t="shared" si="398"/>
        <v>0.10087</v>
      </c>
      <c r="S695" s="135">
        <f t="shared" si="398"/>
        <v>0.14901</v>
      </c>
      <c r="T695" s="135">
        <f t="shared" si="398"/>
        <v>0.1883</v>
      </c>
      <c r="U695" s="135">
        <f t="shared" si="398"/>
        <v>0.16802</v>
      </c>
      <c r="V695" s="135">
        <f t="shared" si="398"/>
        <v>0.15681</v>
      </c>
      <c r="W695" s="135">
        <f t="shared" si="398"/>
        <v>0.18742</v>
      </c>
      <c r="X695" s="135">
        <f t="shared" si="398"/>
        <v>9.9330000000000002E-2</v>
      </c>
      <c r="Y695" s="135">
        <f t="shared" si="398"/>
        <v>4.1390000000000003E-2</v>
      </c>
      <c r="Z695" s="135">
        <f t="shared" si="398"/>
        <v>0</v>
      </c>
      <c r="AA695" s="135">
        <f t="shared" si="398"/>
        <v>0</v>
      </c>
    </row>
    <row r="696" spans="1:27" ht="12.75" hidden="1" customHeight="1" outlineLevel="1" x14ac:dyDescent="0.2">
      <c r="A696" s="163" t="s">
        <v>2331</v>
      </c>
      <c r="B696" s="94" t="s">
        <v>238</v>
      </c>
      <c r="C696" s="70" t="s">
        <v>79</v>
      </c>
      <c r="D696" s="71">
        <v>0</v>
      </c>
      <c r="E696" s="71">
        <v>9.4700000000000006</v>
      </c>
      <c r="F696" s="71">
        <v>0</v>
      </c>
      <c r="G696" s="71">
        <v>0</v>
      </c>
      <c r="H696" s="71">
        <v>15.6</v>
      </c>
      <c r="I696" s="71">
        <v>43.28</v>
      </c>
      <c r="J696" s="71">
        <v>75.150000000000006</v>
      </c>
      <c r="K696" s="71">
        <v>108.63</v>
      </c>
      <c r="L696" s="71">
        <v>149.41999999999999</v>
      </c>
      <c r="M696" s="71">
        <v>79.3</v>
      </c>
      <c r="N696" s="71">
        <v>102.19</v>
      </c>
      <c r="O696" s="71">
        <v>131.05000000000001</v>
      </c>
      <c r="P696" s="71">
        <v>93.21</v>
      </c>
      <c r="Q696" s="71">
        <v>156.36000000000001</v>
      </c>
      <c r="R696" s="71">
        <v>100.87</v>
      </c>
      <c r="S696" s="71">
        <v>149.01</v>
      </c>
      <c r="T696" s="71">
        <v>188.3</v>
      </c>
      <c r="U696" s="71">
        <v>168.02</v>
      </c>
      <c r="V696" s="71">
        <v>156.81</v>
      </c>
      <c r="W696" s="71">
        <v>187.42</v>
      </c>
      <c r="X696" s="71">
        <v>99.33</v>
      </c>
      <c r="Y696" s="71">
        <v>41.39</v>
      </c>
      <c r="Z696" s="71">
        <v>0</v>
      </c>
      <c r="AA696" s="71">
        <v>0</v>
      </c>
    </row>
    <row r="697" spans="1:27" collapsed="1" x14ac:dyDescent="0.2">
      <c r="A697" s="162" t="s">
        <v>2332</v>
      </c>
      <c r="B697" s="54" t="str">
        <f>"28"&amp;"."&amp;$B$800&amp;"."&amp;$B$801</f>
        <v>28.05.2023</v>
      </c>
      <c r="C697" s="134" t="s">
        <v>76</v>
      </c>
      <c r="D697" s="135">
        <f>ROUND((D698)/1000,5)</f>
        <v>0</v>
      </c>
      <c r="E697" s="135">
        <f t="shared" ref="E697:AA697" si="399">ROUND((E698)/1000,5)</f>
        <v>0</v>
      </c>
      <c r="F697" s="135">
        <f t="shared" si="399"/>
        <v>0</v>
      </c>
      <c r="G697" s="135">
        <f t="shared" si="399"/>
        <v>0</v>
      </c>
      <c r="H697" s="135">
        <f t="shared" si="399"/>
        <v>0</v>
      </c>
      <c r="I697" s="135">
        <f t="shared" si="399"/>
        <v>0</v>
      </c>
      <c r="J697" s="135">
        <f t="shared" si="399"/>
        <v>2.9749999999999999E-2</v>
      </c>
      <c r="K697" s="135">
        <f t="shared" si="399"/>
        <v>0</v>
      </c>
      <c r="L697" s="135">
        <f t="shared" si="399"/>
        <v>5.1769999999999997E-2</v>
      </c>
      <c r="M697" s="135">
        <f t="shared" si="399"/>
        <v>1.1849999999999999E-2</v>
      </c>
      <c r="N697" s="135">
        <f t="shared" si="399"/>
        <v>3.4630000000000001E-2</v>
      </c>
      <c r="O697" s="135">
        <f t="shared" si="399"/>
        <v>2.9610000000000001E-2</v>
      </c>
      <c r="P697" s="135">
        <f t="shared" si="399"/>
        <v>0</v>
      </c>
      <c r="Q697" s="135">
        <f t="shared" si="399"/>
        <v>0.03</v>
      </c>
      <c r="R697" s="135">
        <f t="shared" si="399"/>
        <v>0</v>
      </c>
      <c r="S697" s="135">
        <f t="shared" si="399"/>
        <v>0</v>
      </c>
      <c r="T697" s="135">
        <f t="shared" si="399"/>
        <v>0</v>
      </c>
      <c r="U697" s="135">
        <f t="shared" si="399"/>
        <v>0</v>
      </c>
      <c r="V697" s="135">
        <f t="shared" si="399"/>
        <v>2.828E-2</v>
      </c>
      <c r="W697" s="135">
        <f t="shared" si="399"/>
        <v>2.1000000000000001E-4</v>
      </c>
      <c r="X697" s="135">
        <f t="shared" si="399"/>
        <v>1.6650000000000002E-2</v>
      </c>
      <c r="Y697" s="135">
        <f t="shared" si="399"/>
        <v>0</v>
      </c>
      <c r="Z697" s="135">
        <f t="shared" si="399"/>
        <v>0</v>
      </c>
      <c r="AA697" s="135">
        <f t="shared" si="399"/>
        <v>0</v>
      </c>
    </row>
    <row r="698" spans="1:27" ht="12.75" hidden="1" customHeight="1" outlineLevel="1" x14ac:dyDescent="0.2">
      <c r="A698" s="163" t="s">
        <v>2333</v>
      </c>
      <c r="B698" s="94" t="s">
        <v>238</v>
      </c>
      <c r="C698" s="70" t="s">
        <v>79</v>
      </c>
      <c r="D698" s="71">
        <v>0</v>
      </c>
      <c r="E698" s="71">
        <v>0</v>
      </c>
      <c r="F698" s="71">
        <v>0</v>
      </c>
      <c r="G698" s="71">
        <v>0</v>
      </c>
      <c r="H698" s="71">
        <v>0</v>
      </c>
      <c r="I698" s="71">
        <v>0</v>
      </c>
      <c r="J698" s="71">
        <v>29.75</v>
      </c>
      <c r="K698" s="71">
        <v>0</v>
      </c>
      <c r="L698" s="71">
        <v>51.77</v>
      </c>
      <c r="M698" s="71">
        <v>11.85</v>
      </c>
      <c r="N698" s="71">
        <v>34.630000000000003</v>
      </c>
      <c r="O698" s="71">
        <v>29.61</v>
      </c>
      <c r="P698" s="71">
        <v>0</v>
      </c>
      <c r="Q698" s="71">
        <v>30</v>
      </c>
      <c r="R698" s="71">
        <v>0</v>
      </c>
      <c r="S698" s="71">
        <v>0</v>
      </c>
      <c r="T698" s="71">
        <v>0</v>
      </c>
      <c r="U698" s="71">
        <v>0</v>
      </c>
      <c r="V698" s="71">
        <v>28.28</v>
      </c>
      <c r="W698" s="71">
        <v>0.21</v>
      </c>
      <c r="X698" s="71">
        <v>16.649999999999999</v>
      </c>
      <c r="Y698" s="71">
        <v>0</v>
      </c>
      <c r="Z698" s="71">
        <v>0</v>
      </c>
      <c r="AA698" s="71">
        <v>0</v>
      </c>
    </row>
    <row r="699" spans="1:27" collapsed="1" x14ac:dyDescent="0.2">
      <c r="A699" s="162" t="s">
        <v>2334</v>
      </c>
      <c r="B699" s="54" t="str">
        <f>"29"&amp;"."&amp;$B$800&amp;"."&amp;$B$801</f>
        <v>29.05.2023</v>
      </c>
      <c r="C699" s="134" t="s">
        <v>76</v>
      </c>
      <c r="D699" s="135">
        <f>ROUND((D700)/1000,5)</f>
        <v>0</v>
      </c>
      <c r="E699" s="135">
        <f t="shared" ref="E699:AA699" si="400">ROUND((E700)/1000,5)</f>
        <v>0</v>
      </c>
      <c r="F699" s="135">
        <f t="shared" si="400"/>
        <v>0</v>
      </c>
      <c r="G699" s="135">
        <f t="shared" si="400"/>
        <v>0</v>
      </c>
      <c r="H699" s="135">
        <f t="shared" si="400"/>
        <v>3.5580000000000001E-2</v>
      </c>
      <c r="I699" s="135">
        <f t="shared" si="400"/>
        <v>0.21027000000000001</v>
      </c>
      <c r="J699" s="135">
        <f t="shared" si="400"/>
        <v>0.13239999999999999</v>
      </c>
      <c r="K699" s="135">
        <f t="shared" si="400"/>
        <v>0.10489999999999999</v>
      </c>
      <c r="L699" s="135">
        <f t="shared" si="400"/>
        <v>8.0999999999999996E-3</v>
      </c>
      <c r="M699" s="135">
        <f t="shared" si="400"/>
        <v>9.7800000000000005E-3</v>
      </c>
      <c r="N699" s="135">
        <f t="shared" si="400"/>
        <v>1.7700000000000001E-3</v>
      </c>
      <c r="O699" s="135">
        <f t="shared" si="400"/>
        <v>5.0000000000000002E-5</v>
      </c>
      <c r="P699" s="135">
        <f t="shared" si="400"/>
        <v>1.1800000000000001E-3</v>
      </c>
      <c r="Q699" s="135">
        <f t="shared" si="400"/>
        <v>1.5E-3</v>
      </c>
      <c r="R699" s="135">
        <f t="shared" si="400"/>
        <v>6.3000000000000003E-4</v>
      </c>
      <c r="S699" s="135">
        <f t="shared" si="400"/>
        <v>1.2899999999999999E-3</v>
      </c>
      <c r="T699" s="135">
        <f t="shared" si="400"/>
        <v>4.4999999999999999E-4</v>
      </c>
      <c r="U699" s="135">
        <f t="shared" si="400"/>
        <v>2.4099999999999998E-3</v>
      </c>
      <c r="V699" s="135">
        <f t="shared" si="400"/>
        <v>3.7399999999999998E-3</v>
      </c>
      <c r="W699" s="135">
        <f t="shared" si="400"/>
        <v>2.9499999999999999E-3</v>
      </c>
      <c r="X699" s="135">
        <f t="shared" si="400"/>
        <v>2.5100000000000001E-3</v>
      </c>
      <c r="Y699" s="135">
        <f t="shared" si="400"/>
        <v>0</v>
      </c>
      <c r="Z699" s="135">
        <f t="shared" si="400"/>
        <v>0</v>
      </c>
      <c r="AA699" s="135">
        <f t="shared" si="400"/>
        <v>0</v>
      </c>
    </row>
    <row r="700" spans="1:27" ht="12.75" hidden="1" customHeight="1" outlineLevel="1" x14ac:dyDescent="0.2">
      <c r="A700" s="163" t="s">
        <v>2335</v>
      </c>
      <c r="B700" s="94" t="s">
        <v>238</v>
      </c>
      <c r="C700" s="70" t="s">
        <v>79</v>
      </c>
      <c r="D700" s="71">
        <v>0</v>
      </c>
      <c r="E700" s="71">
        <v>0</v>
      </c>
      <c r="F700" s="71">
        <v>0</v>
      </c>
      <c r="G700" s="71">
        <v>0</v>
      </c>
      <c r="H700" s="71">
        <v>35.58</v>
      </c>
      <c r="I700" s="71">
        <v>210.27</v>
      </c>
      <c r="J700" s="71">
        <v>132.4</v>
      </c>
      <c r="K700" s="71">
        <v>104.9</v>
      </c>
      <c r="L700" s="71">
        <v>8.1</v>
      </c>
      <c r="M700" s="71">
        <v>9.7799999999999994</v>
      </c>
      <c r="N700" s="71">
        <v>1.77</v>
      </c>
      <c r="O700" s="71">
        <v>0.05</v>
      </c>
      <c r="P700" s="71">
        <v>1.18</v>
      </c>
      <c r="Q700" s="71">
        <v>1.5</v>
      </c>
      <c r="R700" s="71">
        <v>0.63</v>
      </c>
      <c r="S700" s="71">
        <v>1.29</v>
      </c>
      <c r="T700" s="71">
        <v>0.45</v>
      </c>
      <c r="U700" s="71">
        <v>2.41</v>
      </c>
      <c r="V700" s="71">
        <v>3.74</v>
      </c>
      <c r="W700" s="71">
        <v>2.95</v>
      </c>
      <c r="X700" s="71">
        <v>2.5099999999999998</v>
      </c>
      <c r="Y700" s="71">
        <v>0</v>
      </c>
      <c r="Z700" s="71">
        <v>0</v>
      </c>
      <c r="AA700" s="71">
        <v>0</v>
      </c>
    </row>
    <row r="701" spans="1:27" collapsed="1" x14ac:dyDescent="0.2">
      <c r="A701" s="162" t="s">
        <v>2336</v>
      </c>
      <c r="B701" s="54" t="str">
        <f>"30"&amp;"."&amp;$B$800&amp;"."&amp;$B$801</f>
        <v>30.05.2023</v>
      </c>
      <c r="C701" s="134" t="s">
        <v>76</v>
      </c>
      <c r="D701" s="135">
        <f>ROUND((D702)/1000,5)</f>
        <v>0</v>
      </c>
      <c r="E701" s="135">
        <f t="shared" ref="E701:AA701" si="401">ROUND((E702)/1000,5)</f>
        <v>0</v>
      </c>
      <c r="F701" s="135">
        <f t="shared" si="401"/>
        <v>0</v>
      </c>
      <c r="G701" s="135">
        <f t="shared" si="401"/>
        <v>0</v>
      </c>
      <c r="H701" s="135">
        <f t="shared" si="401"/>
        <v>3.4799999999999998E-2</v>
      </c>
      <c r="I701" s="135">
        <f t="shared" si="401"/>
        <v>0.18540000000000001</v>
      </c>
      <c r="J701" s="135">
        <f t="shared" si="401"/>
        <v>0.27124999999999999</v>
      </c>
      <c r="K701" s="135">
        <f t="shared" si="401"/>
        <v>0.17499000000000001</v>
      </c>
      <c r="L701" s="135">
        <f t="shared" si="401"/>
        <v>0.11867</v>
      </c>
      <c r="M701" s="135">
        <f t="shared" si="401"/>
        <v>7.2650000000000006E-2</v>
      </c>
      <c r="N701" s="135">
        <f t="shared" si="401"/>
        <v>5.9499999999999997E-2</v>
      </c>
      <c r="O701" s="135">
        <f t="shared" si="401"/>
        <v>7.6170000000000002E-2</v>
      </c>
      <c r="P701" s="135">
        <f t="shared" si="401"/>
        <v>6.6629999999999995E-2</v>
      </c>
      <c r="Q701" s="135">
        <f t="shared" si="401"/>
        <v>5.2240000000000002E-2</v>
      </c>
      <c r="R701" s="135">
        <f t="shared" si="401"/>
        <v>8.3680000000000004E-2</v>
      </c>
      <c r="S701" s="135">
        <f t="shared" si="401"/>
        <v>8.0750000000000002E-2</v>
      </c>
      <c r="T701" s="135">
        <f t="shared" si="401"/>
        <v>5.4670000000000003E-2</v>
      </c>
      <c r="U701" s="135">
        <f t="shared" si="401"/>
        <v>6.5339999999999995E-2</v>
      </c>
      <c r="V701" s="135">
        <f t="shared" si="401"/>
        <v>8.5589999999999999E-2</v>
      </c>
      <c r="W701" s="135">
        <f t="shared" si="401"/>
        <v>8.448E-2</v>
      </c>
      <c r="X701" s="135">
        <f t="shared" si="401"/>
        <v>0.14408000000000001</v>
      </c>
      <c r="Y701" s="135">
        <f t="shared" si="401"/>
        <v>4.8259999999999997E-2</v>
      </c>
      <c r="Z701" s="135">
        <f t="shared" si="401"/>
        <v>0</v>
      </c>
      <c r="AA701" s="135">
        <f t="shared" si="401"/>
        <v>0</v>
      </c>
    </row>
    <row r="702" spans="1:27" ht="12.75" hidden="1" customHeight="1" outlineLevel="1" x14ac:dyDescent="0.2">
      <c r="A702" s="163" t="s">
        <v>2337</v>
      </c>
      <c r="B702" s="94" t="s">
        <v>238</v>
      </c>
      <c r="C702" s="70" t="s">
        <v>79</v>
      </c>
      <c r="D702" s="71">
        <v>0</v>
      </c>
      <c r="E702" s="71">
        <v>0</v>
      </c>
      <c r="F702" s="71">
        <v>0</v>
      </c>
      <c r="G702" s="71">
        <v>0</v>
      </c>
      <c r="H702" s="71">
        <v>34.799999999999997</v>
      </c>
      <c r="I702" s="71">
        <v>185.4</v>
      </c>
      <c r="J702" s="71">
        <v>271.25</v>
      </c>
      <c r="K702" s="71">
        <v>174.99</v>
      </c>
      <c r="L702" s="71">
        <v>118.67</v>
      </c>
      <c r="M702" s="71">
        <v>72.650000000000006</v>
      </c>
      <c r="N702" s="71">
        <v>59.5</v>
      </c>
      <c r="O702" s="71">
        <v>76.17</v>
      </c>
      <c r="P702" s="71">
        <v>66.63</v>
      </c>
      <c r="Q702" s="71">
        <v>52.24</v>
      </c>
      <c r="R702" s="71">
        <v>83.68</v>
      </c>
      <c r="S702" s="71">
        <v>80.75</v>
      </c>
      <c r="T702" s="71">
        <v>54.67</v>
      </c>
      <c r="U702" s="71">
        <v>65.34</v>
      </c>
      <c r="V702" s="71">
        <v>85.59</v>
      </c>
      <c r="W702" s="71">
        <v>84.48</v>
      </c>
      <c r="X702" s="71">
        <v>144.08000000000001</v>
      </c>
      <c r="Y702" s="71">
        <v>48.26</v>
      </c>
      <c r="Z702" s="71">
        <v>0</v>
      </c>
      <c r="AA702" s="71">
        <v>0</v>
      </c>
    </row>
    <row r="703" spans="1:27" collapsed="1" x14ac:dyDescent="0.2">
      <c r="A703" s="162" t="s">
        <v>2338</v>
      </c>
      <c r="B703" s="54" t="str">
        <f>"31"&amp;"."&amp;$B$800&amp;"."&amp;$B$801</f>
        <v>31.05.2023</v>
      </c>
      <c r="C703" s="134" t="s">
        <v>76</v>
      </c>
      <c r="D703" s="135">
        <f>ROUND((D704)/1000,5)</f>
        <v>0</v>
      </c>
      <c r="E703" s="135">
        <f t="shared" ref="E703:AA703" si="402">ROUND((E704)/1000,5)</f>
        <v>3.1359999999999999E-2</v>
      </c>
      <c r="F703" s="135">
        <f t="shared" si="402"/>
        <v>8.8459999999999997E-2</v>
      </c>
      <c r="G703" s="135">
        <f t="shared" si="402"/>
        <v>3.952E-2</v>
      </c>
      <c r="H703" s="135">
        <f t="shared" si="402"/>
        <v>0.16922000000000001</v>
      </c>
      <c r="I703" s="135">
        <f t="shared" si="402"/>
        <v>0.33659</v>
      </c>
      <c r="J703" s="135">
        <f t="shared" si="402"/>
        <v>0.38175999999999999</v>
      </c>
      <c r="K703" s="135">
        <f t="shared" si="402"/>
        <v>0.30847999999999998</v>
      </c>
      <c r="L703" s="135">
        <f t="shared" si="402"/>
        <v>0.19889999999999999</v>
      </c>
      <c r="M703" s="135">
        <f t="shared" si="402"/>
        <v>0.14721999999999999</v>
      </c>
      <c r="N703" s="135">
        <f t="shared" si="402"/>
        <v>0.11935</v>
      </c>
      <c r="O703" s="135">
        <f t="shared" si="402"/>
        <v>0.11429</v>
      </c>
      <c r="P703" s="135">
        <f t="shared" si="402"/>
        <v>0.14122999999999999</v>
      </c>
      <c r="Q703" s="135">
        <f t="shared" si="402"/>
        <v>0.12914999999999999</v>
      </c>
      <c r="R703" s="135">
        <f t="shared" si="402"/>
        <v>0.12486</v>
      </c>
      <c r="S703" s="135">
        <f t="shared" si="402"/>
        <v>0.17846999999999999</v>
      </c>
      <c r="T703" s="135">
        <f t="shared" si="402"/>
        <v>0.15484999999999999</v>
      </c>
      <c r="U703" s="135">
        <f t="shared" si="402"/>
        <v>0.22783</v>
      </c>
      <c r="V703" s="135">
        <f t="shared" si="402"/>
        <v>0.32272000000000001</v>
      </c>
      <c r="W703" s="135">
        <f t="shared" si="402"/>
        <v>0.42891000000000001</v>
      </c>
      <c r="X703" s="135">
        <f t="shared" si="402"/>
        <v>2.6129600000000002</v>
      </c>
      <c r="Y703" s="135">
        <f t="shared" si="402"/>
        <v>0.13225999999999999</v>
      </c>
      <c r="Z703" s="135">
        <f t="shared" si="402"/>
        <v>0</v>
      </c>
      <c r="AA703" s="135">
        <f t="shared" si="402"/>
        <v>0</v>
      </c>
    </row>
    <row r="704" spans="1:27" ht="12.75" hidden="1" customHeight="1" outlineLevel="1" x14ac:dyDescent="0.2">
      <c r="A704" s="163" t="s">
        <v>2339</v>
      </c>
      <c r="B704" s="94" t="s">
        <v>238</v>
      </c>
      <c r="C704" s="70" t="s">
        <v>79</v>
      </c>
      <c r="D704" s="71">
        <v>0</v>
      </c>
      <c r="E704" s="71">
        <v>31.36</v>
      </c>
      <c r="F704" s="71">
        <v>88.46</v>
      </c>
      <c r="G704" s="71">
        <v>39.520000000000003</v>
      </c>
      <c r="H704" s="71">
        <v>169.22</v>
      </c>
      <c r="I704" s="71">
        <v>336.59</v>
      </c>
      <c r="J704" s="71">
        <v>381.76</v>
      </c>
      <c r="K704" s="71">
        <v>308.48</v>
      </c>
      <c r="L704" s="71">
        <v>198.9</v>
      </c>
      <c r="M704" s="71">
        <v>147.22</v>
      </c>
      <c r="N704" s="71">
        <v>119.35</v>
      </c>
      <c r="O704" s="71">
        <v>114.29</v>
      </c>
      <c r="P704" s="71">
        <v>141.22999999999999</v>
      </c>
      <c r="Q704" s="71">
        <v>129.15</v>
      </c>
      <c r="R704" s="71">
        <v>124.86</v>
      </c>
      <c r="S704" s="71">
        <v>178.47</v>
      </c>
      <c r="T704" s="71">
        <v>154.85</v>
      </c>
      <c r="U704" s="71">
        <v>227.83</v>
      </c>
      <c r="V704" s="71">
        <v>322.72000000000003</v>
      </c>
      <c r="W704" s="71">
        <v>428.91</v>
      </c>
      <c r="X704" s="71">
        <v>2612.96</v>
      </c>
      <c r="Y704" s="71">
        <v>132.26</v>
      </c>
      <c r="Z704" s="71">
        <v>0</v>
      </c>
      <c r="AA704" s="71">
        <v>0</v>
      </c>
    </row>
    <row r="705" spans="1:27" collapsed="1" x14ac:dyDescent="0.2">
      <c r="B705" s="165" t="s">
        <v>392</v>
      </c>
    </row>
    <row r="706" spans="1:27" x14ac:dyDescent="0.2">
      <c r="B706" s="165" t="s">
        <v>392</v>
      </c>
    </row>
    <row r="707" spans="1:27" x14ac:dyDescent="0.2">
      <c r="A707" s="157" t="s">
        <v>2340</v>
      </c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9"/>
    </row>
    <row r="708" spans="1:27" ht="25.5" x14ac:dyDescent="0.2">
      <c r="A708" s="160" t="s">
        <v>64</v>
      </c>
      <c r="B708" s="161" t="s">
        <v>210</v>
      </c>
      <c r="C708" s="160" t="s">
        <v>211</v>
      </c>
      <c r="D708" s="161" t="s">
        <v>212</v>
      </c>
      <c r="E708" s="161" t="s">
        <v>213</v>
      </c>
      <c r="F708" s="161" t="s">
        <v>214</v>
      </c>
      <c r="G708" s="161" t="s">
        <v>215</v>
      </c>
      <c r="H708" s="161" t="s">
        <v>216</v>
      </c>
      <c r="I708" s="161" t="s">
        <v>217</v>
      </c>
      <c r="J708" s="161" t="s">
        <v>218</v>
      </c>
      <c r="K708" s="161" t="s">
        <v>219</v>
      </c>
      <c r="L708" s="161" t="s">
        <v>220</v>
      </c>
      <c r="M708" s="161" t="s">
        <v>221</v>
      </c>
      <c r="N708" s="161" t="s">
        <v>222</v>
      </c>
      <c r="O708" s="161" t="s">
        <v>223</v>
      </c>
      <c r="P708" s="161" t="s">
        <v>224</v>
      </c>
      <c r="Q708" s="161" t="s">
        <v>225</v>
      </c>
      <c r="R708" s="161" t="s">
        <v>226</v>
      </c>
      <c r="S708" s="161" t="s">
        <v>227</v>
      </c>
      <c r="T708" s="161" t="s">
        <v>228</v>
      </c>
      <c r="U708" s="161" t="s">
        <v>229</v>
      </c>
      <c r="V708" s="161" t="s">
        <v>230</v>
      </c>
      <c r="W708" s="161" t="s">
        <v>231</v>
      </c>
      <c r="X708" s="161" t="s">
        <v>232</v>
      </c>
      <c r="Y708" s="161" t="s">
        <v>233</v>
      </c>
      <c r="Z708" s="161" t="s">
        <v>234</v>
      </c>
      <c r="AA708" s="161" t="s">
        <v>235</v>
      </c>
    </row>
    <row r="709" spans="1:27" x14ac:dyDescent="0.2">
      <c r="A709" s="162" t="s">
        <v>2341</v>
      </c>
      <c r="B709" s="54" t="str">
        <f>"01"&amp;"."&amp;$B$800&amp;"."&amp;$B$801</f>
        <v>01.05.2023</v>
      </c>
      <c r="C709" s="134" t="s">
        <v>76</v>
      </c>
      <c r="D709" s="135">
        <f>ROUND((D710)/1000,5)</f>
        <v>0.14838000000000001</v>
      </c>
      <c r="E709" s="135">
        <f t="shared" ref="E709:AA709" si="403">ROUND((E710)/1000,5)</f>
        <v>0.10387</v>
      </c>
      <c r="F709" s="135">
        <f t="shared" si="403"/>
        <v>0.14346</v>
      </c>
      <c r="G709" s="135">
        <f t="shared" si="403"/>
        <v>0.16933999999999999</v>
      </c>
      <c r="H709" s="135">
        <f t="shared" si="403"/>
        <v>0.12175</v>
      </c>
      <c r="I709" s="135">
        <f t="shared" si="403"/>
        <v>3.866E-2</v>
      </c>
      <c r="J709" s="135">
        <f t="shared" si="403"/>
        <v>0</v>
      </c>
      <c r="K709" s="135">
        <f t="shared" si="403"/>
        <v>7.4010000000000006E-2</v>
      </c>
      <c r="L709" s="135">
        <f t="shared" si="403"/>
        <v>2.4219999999999998E-2</v>
      </c>
      <c r="M709" s="135">
        <f t="shared" si="403"/>
        <v>3.841E-2</v>
      </c>
      <c r="N709" s="135">
        <f t="shared" si="403"/>
        <v>0</v>
      </c>
      <c r="O709" s="135">
        <f t="shared" si="403"/>
        <v>0</v>
      </c>
      <c r="P709" s="135">
        <f t="shared" si="403"/>
        <v>0</v>
      </c>
      <c r="Q709" s="135">
        <f t="shared" si="403"/>
        <v>0</v>
      </c>
      <c r="R709" s="135">
        <f t="shared" si="403"/>
        <v>0</v>
      </c>
      <c r="S709" s="135">
        <f t="shared" si="403"/>
        <v>4.0000000000000002E-4</v>
      </c>
      <c r="T709" s="135">
        <f t="shared" si="403"/>
        <v>5.3099999999999996E-3</v>
      </c>
      <c r="U709" s="135">
        <f t="shared" si="403"/>
        <v>1.48E-3</v>
      </c>
      <c r="V709" s="135">
        <f t="shared" si="403"/>
        <v>2.4599999999999999E-3</v>
      </c>
      <c r="W709" s="135">
        <f t="shared" si="403"/>
        <v>0</v>
      </c>
      <c r="X709" s="135">
        <f t="shared" si="403"/>
        <v>0</v>
      </c>
      <c r="Y709" s="135">
        <f t="shared" si="403"/>
        <v>1.983E-2</v>
      </c>
      <c r="Z709" s="135">
        <f t="shared" si="403"/>
        <v>1.4149999999999999E-2</v>
      </c>
      <c r="AA709" s="135">
        <f t="shared" si="403"/>
        <v>0.30087999999999998</v>
      </c>
    </row>
    <row r="710" spans="1:27" ht="12.75" hidden="1" customHeight="1" outlineLevel="1" x14ac:dyDescent="0.2">
      <c r="A710" s="163" t="s">
        <v>2342</v>
      </c>
      <c r="B710" s="94" t="s">
        <v>238</v>
      </c>
      <c r="C710" s="70" t="s">
        <v>79</v>
      </c>
      <c r="D710" s="71">
        <v>148.38</v>
      </c>
      <c r="E710" s="71">
        <v>103.87</v>
      </c>
      <c r="F710" s="71">
        <v>143.46</v>
      </c>
      <c r="G710" s="71">
        <v>169.34</v>
      </c>
      <c r="H710" s="71">
        <v>121.75</v>
      </c>
      <c r="I710" s="71">
        <v>38.659999999999997</v>
      </c>
      <c r="J710" s="71">
        <v>0</v>
      </c>
      <c r="K710" s="71">
        <v>74.010000000000005</v>
      </c>
      <c r="L710" s="71">
        <v>24.22</v>
      </c>
      <c r="M710" s="71">
        <v>38.409999999999997</v>
      </c>
      <c r="N710" s="71">
        <v>0</v>
      </c>
      <c r="O710" s="71">
        <v>0</v>
      </c>
      <c r="P710" s="71">
        <v>0</v>
      </c>
      <c r="Q710" s="71">
        <v>0</v>
      </c>
      <c r="R710" s="71">
        <v>0</v>
      </c>
      <c r="S710" s="71">
        <v>0.4</v>
      </c>
      <c r="T710" s="71">
        <v>5.31</v>
      </c>
      <c r="U710" s="71">
        <v>1.48</v>
      </c>
      <c r="V710" s="71">
        <v>2.46</v>
      </c>
      <c r="W710" s="71">
        <v>0</v>
      </c>
      <c r="X710" s="71">
        <v>0</v>
      </c>
      <c r="Y710" s="71">
        <v>19.829999999999998</v>
      </c>
      <c r="Z710" s="71">
        <v>14.15</v>
      </c>
      <c r="AA710" s="71">
        <v>300.88</v>
      </c>
    </row>
    <row r="711" spans="1:27" collapsed="1" x14ac:dyDescent="0.2">
      <c r="A711" s="162" t="s">
        <v>2343</v>
      </c>
      <c r="B711" s="54" t="str">
        <f>"02"&amp;"."&amp;$B$800&amp;"."&amp;$B$801</f>
        <v>02.05.2023</v>
      </c>
      <c r="C711" s="134" t="s">
        <v>76</v>
      </c>
      <c r="D711" s="135">
        <f>ROUND((D712)/1000,5)</f>
        <v>9.042E-2</v>
      </c>
      <c r="E711" s="135">
        <f t="shared" ref="E711:AA711" si="404">ROUND((E712)/1000,5)</f>
        <v>3.2919999999999998E-2</v>
      </c>
      <c r="F711" s="135">
        <f t="shared" si="404"/>
        <v>4.8799999999999998E-3</v>
      </c>
      <c r="G711" s="135">
        <f t="shared" si="404"/>
        <v>0</v>
      </c>
      <c r="H711" s="135">
        <f t="shared" si="404"/>
        <v>0</v>
      </c>
      <c r="I711" s="135">
        <f t="shared" si="404"/>
        <v>0</v>
      </c>
      <c r="J711" s="135">
        <f t="shared" si="404"/>
        <v>0</v>
      </c>
      <c r="K711" s="135">
        <f t="shared" si="404"/>
        <v>0</v>
      </c>
      <c r="L711" s="135">
        <f t="shared" si="404"/>
        <v>0</v>
      </c>
      <c r="M711" s="135">
        <f t="shared" si="404"/>
        <v>2.266E-2</v>
      </c>
      <c r="N711" s="135">
        <f t="shared" si="404"/>
        <v>0.13608999999999999</v>
      </c>
      <c r="O711" s="135">
        <f t="shared" si="404"/>
        <v>0.11031000000000001</v>
      </c>
      <c r="P711" s="135">
        <f t="shared" si="404"/>
        <v>3.5899999999999999E-3</v>
      </c>
      <c r="Q711" s="135">
        <f t="shared" si="404"/>
        <v>5.6499999999999996E-3</v>
      </c>
      <c r="R711" s="135">
        <f t="shared" si="404"/>
        <v>0.1036</v>
      </c>
      <c r="S711" s="135">
        <f t="shared" si="404"/>
        <v>2.104E-2</v>
      </c>
      <c r="T711" s="135">
        <f t="shared" si="404"/>
        <v>3.594E-2</v>
      </c>
      <c r="U711" s="135">
        <f t="shared" si="404"/>
        <v>6.6000000000000003E-2</v>
      </c>
      <c r="V711" s="135">
        <f t="shared" si="404"/>
        <v>7.9549999999999996E-2</v>
      </c>
      <c r="W711" s="135">
        <f t="shared" si="404"/>
        <v>0</v>
      </c>
      <c r="X711" s="135">
        <f t="shared" si="404"/>
        <v>0</v>
      </c>
      <c r="Y711" s="135">
        <f t="shared" si="404"/>
        <v>4.7079999999999997E-2</v>
      </c>
      <c r="Z711" s="135">
        <f t="shared" si="404"/>
        <v>0.30708000000000002</v>
      </c>
      <c r="AA711" s="135">
        <f t="shared" si="404"/>
        <v>4.3459999999999999E-2</v>
      </c>
    </row>
    <row r="712" spans="1:27" ht="12.75" hidden="1" customHeight="1" outlineLevel="1" x14ac:dyDescent="0.2">
      <c r="A712" s="163" t="s">
        <v>2344</v>
      </c>
      <c r="B712" s="94" t="s">
        <v>238</v>
      </c>
      <c r="C712" s="70" t="s">
        <v>79</v>
      </c>
      <c r="D712" s="71">
        <v>90.42</v>
      </c>
      <c r="E712" s="71">
        <v>32.92</v>
      </c>
      <c r="F712" s="71">
        <v>4.88</v>
      </c>
      <c r="G712" s="71">
        <v>0</v>
      </c>
      <c r="H712" s="71">
        <v>0</v>
      </c>
      <c r="I712" s="71">
        <v>0</v>
      </c>
      <c r="J712" s="71">
        <v>0</v>
      </c>
      <c r="K712" s="71">
        <v>0</v>
      </c>
      <c r="L712" s="71">
        <v>0</v>
      </c>
      <c r="M712" s="71">
        <v>22.66</v>
      </c>
      <c r="N712" s="71">
        <v>136.09</v>
      </c>
      <c r="O712" s="71">
        <v>110.31</v>
      </c>
      <c r="P712" s="71">
        <v>3.59</v>
      </c>
      <c r="Q712" s="71">
        <v>5.65</v>
      </c>
      <c r="R712" s="71">
        <v>103.6</v>
      </c>
      <c r="S712" s="71">
        <v>21.04</v>
      </c>
      <c r="T712" s="71">
        <v>35.94</v>
      </c>
      <c r="U712" s="71">
        <v>66</v>
      </c>
      <c r="V712" s="71">
        <v>79.55</v>
      </c>
      <c r="W712" s="71">
        <v>0</v>
      </c>
      <c r="X712" s="71">
        <v>0</v>
      </c>
      <c r="Y712" s="71">
        <v>47.08</v>
      </c>
      <c r="Z712" s="71">
        <v>307.08</v>
      </c>
      <c r="AA712" s="71">
        <v>43.46</v>
      </c>
    </row>
    <row r="713" spans="1:27" collapsed="1" x14ac:dyDescent="0.2">
      <c r="A713" s="162" t="s">
        <v>2345</v>
      </c>
      <c r="B713" s="54" t="str">
        <f>"03"&amp;"."&amp;$B$800&amp;"."&amp;$B$801</f>
        <v>03.05.2023</v>
      </c>
      <c r="C713" s="134" t="s">
        <v>76</v>
      </c>
      <c r="D713" s="135">
        <f>ROUND((D714)/1000,5)</f>
        <v>4.2529999999999998E-2</v>
      </c>
      <c r="E713" s="135">
        <f t="shared" ref="E713:AA713" si="405">ROUND((E714)/1000,5)</f>
        <v>7.3299999999999997E-3</v>
      </c>
      <c r="F713" s="135">
        <f t="shared" si="405"/>
        <v>1.6310000000000002E-2</v>
      </c>
      <c r="G713" s="135">
        <f t="shared" si="405"/>
        <v>0</v>
      </c>
      <c r="H713" s="135">
        <f t="shared" si="405"/>
        <v>1.0000000000000001E-5</v>
      </c>
      <c r="I713" s="135">
        <f t="shared" si="405"/>
        <v>0</v>
      </c>
      <c r="J713" s="135">
        <f t="shared" si="405"/>
        <v>0</v>
      </c>
      <c r="K713" s="135">
        <f t="shared" si="405"/>
        <v>0</v>
      </c>
      <c r="L713" s="135">
        <f t="shared" si="405"/>
        <v>0</v>
      </c>
      <c r="M713" s="135">
        <f t="shared" si="405"/>
        <v>0</v>
      </c>
      <c r="N713" s="135">
        <f t="shared" si="405"/>
        <v>2.0899999999999998E-3</v>
      </c>
      <c r="O713" s="135">
        <f t="shared" si="405"/>
        <v>0</v>
      </c>
      <c r="P713" s="135">
        <f t="shared" si="405"/>
        <v>0</v>
      </c>
      <c r="Q713" s="135">
        <f t="shared" si="405"/>
        <v>0</v>
      </c>
      <c r="R713" s="135">
        <f t="shared" si="405"/>
        <v>0</v>
      </c>
      <c r="S713" s="135">
        <f t="shared" si="405"/>
        <v>1E-4</v>
      </c>
      <c r="T713" s="135">
        <f t="shared" si="405"/>
        <v>0</v>
      </c>
      <c r="U713" s="135">
        <f t="shared" si="405"/>
        <v>0</v>
      </c>
      <c r="V713" s="135">
        <f t="shared" si="405"/>
        <v>0</v>
      </c>
      <c r="W713" s="135">
        <f t="shared" si="405"/>
        <v>0</v>
      </c>
      <c r="X713" s="135">
        <f t="shared" si="405"/>
        <v>0</v>
      </c>
      <c r="Y713" s="135">
        <f t="shared" si="405"/>
        <v>1.1900000000000001E-3</v>
      </c>
      <c r="Z713" s="135">
        <f t="shared" si="405"/>
        <v>0.12886</v>
      </c>
      <c r="AA713" s="135">
        <f t="shared" si="405"/>
        <v>0.20665</v>
      </c>
    </row>
    <row r="714" spans="1:27" ht="12.75" hidden="1" customHeight="1" outlineLevel="1" x14ac:dyDescent="0.2">
      <c r="A714" s="163" t="s">
        <v>2346</v>
      </c>
      <c r="B714" s="94" t="s">
        <v>238</v>
      </c>
      <c r="C714" s="70" t="s">
        <v>79</v>
      </c>
      <c r="D714" s="71">
        <v>42.53</v>
      </c>
      <c r="E714" s="71">
        <v>7.33</v>
      </c>
      <c r="F714" s="71">
        <v>16.309999999999999</v>
      </c>
      <c r="G714" s="71">
        <v>0</v>
      </c>
      <c r="H714" s="71">
        <v>0.01</v>
      </c>
      <c r="I714" s="71">
        <v>0</v>
      </c>
      <c r="J714" s="71">
        <v>0</v>
      </c>
      <c r="K714" s="71">
        <v>0</v>
      </c>
      <c r="L714" s="71">
        <v>0</v>
      </c>
      <c r="M714" s="71">
        <v>0</v>
      </c>
      <c r="N714" s="71">
        <v>2.09</v>
      </c>
      <c r="O714" s="71">
        <v>0</v>
      </c>
      <c r="P714" s="71">
        <v>0</v>
      </c>
      <c r="Q714" s="71">
        <v>0</v>
      </c>
      <c r="R714" s="71">
        <v>0</v>
      </c>
      <c r="S714" s="71">
        <v>0.1</v>
      </c>
      <c r="T714" s="71">
        <v>0</v>
      </c>
      <c r="U714" s="71">
        <v>0</v>
      </c>
      <c r="V714" s="71">
        <v>0</v>
      </c>
      <c r="W714" s="71">
        <v>0</v>
      </c>
      <c r="X714" s="71">
        <v>0</v>
      </c>
      <c r="Y714" s="71">
        <v>1.19</v>
      </c>
      <c r="Z714" s="71">
        <v>128.86000000000001</v>
      </c>
      <c r="AA714" s="71">
        <v>206.65</v>
      </c>
    </row>
    <row r="715" spans="1:27" collapsed="1" x14ac:dyDescent="0.2">
      <c r="A715" s="162" t="s">
        <v>2347</v>
      </c>
      <c r="B715" s="54" t="str">
        <f>"04"&amp;"."&amp;$B$800&amp;"."&amp;$B$801</f>
        <v>04.05.2023</v>
      </c>
      <c r="C715" s="134" t="s">
        <v>76</v>
      </c>
      <c r="D715" s="135">
        <f>ROUND((D716)/1000,5)</f>
        <v>0.10483000000000001</v>
      </c>
      <c r="E715" s="135">
        <f t="shared" ref="E715:AA715" si="406">ROUND((E716)/1000,5)</f>
        <v>5.0610000000000002E-2</v>
      </c>
      <c r="F715" s="135">
        <f t="shared" si="406"/>
        <v>0</v>
      </c>
      <c r="G715" s="135">
        <f t="shared" si="406"/>
        <v>0</v>
      </c>
      <c r="H715" s="135">
        <f t="shared" si="406"/>
        <v>0</v>
      </c>
      <c r="I715" s="135">
        <f t="shared" si="406"/>
        <v>0</v>
      </c>
      <c r="J715" s="135">
        <f t="shared" si="406"/>
        <v>0</v>
      </c>
      <c r="K715" s="135">
        <f t="shared" si="406"/>
        <v>0</v>
      </c>
      <c r="L715" s="135">
        <f t="shared" si="406"/>
        <v>0</v>
      </c>
      <c r="M715" s="135">
        <f t="shared" si="406"/>
        <v>6.6729999999999998E-2</v>
      </c>
      <c r="N715" s="135">
        <f t="shared" si="406"/>
        <v>0.15275</v>
      </c>
      <c r="O715" s="135">
        <f t="shared" si="406"/>
        <v>0.26394000000000001</v>
      </c>
      <c r="P715" s="135">
        <f t="shared" si="406"/>
        <v>0.23780000000000001</v>
      </c>
      <c r="Q715" s="135">
        <f t="shared" si="406"/>
        <v>0.25369999999999998</v>
      </c>
      <c r="R715" s="135">
        <f t="shared" si="406"/>
        <v>0.245</v>
      </c>
      <c r="S715" s="135">
        <f t="shared" si="406"/>
        <v>0.20191999999999999</v>
      </c>
      <c r="T715" s="135">
        <f t="shared" si="406"/>
        <v>0.1457</v>
      </c>
      <c r="U715" s="135">
        <f t="shared" si="406"/>
        <v>0.14348</v>
      </c>
      <c r="V715" s="135">
        <f t="shared" si="406"/>
        <v>0.18543000000000001</v>
      </c>
      <c r="W715" s="135">
        <f t="shared" si="406"/>
        <v>3.6700000000000003E-2</v>
      </c>
      <c r="X715" s="135">
        <f t="shared" si="406"/>
        <v>5.1999999999999995E-4</v>
      </c>
      <c r="Y715" s="135">
        <f t="shared" si="406"/>
        <v>0.14194000000000001</v>
      </c>
      <c r="Z715" s="135">
        <f t="shared" si="406"/>
        <v>0.16972000000000001</v>
      </c>
      <c r="AA715" s="135">
        <f t="shared" si="406"/>
        <v>0.36547000000000002</v>
      </c>
    </row>
    <row r="716" spans="1:27" ht="12.75" hidden="1" customHeight="1" outlineLevel="1" x14ac:dyDescent="0.2">
      <c r="A716" s="163" t="s">
        <v>2348</v>
      </c>
      <c r="B716" s="94" t="s">
        <v>238</v>
      </c>
      <c r="C716" s="70" t="s">
        <v>79</v>
      </c>
      <c r="D716" s="71">
        <v>104.83</v>
      </c>
      <c r="E716" s="71">
        <v>50.61</v>
      </c>
      <c r="F716" s="71">
        <v>0</v>
      </c>
      <c r="G716" s="71">
        <v>0</v>
      </c>
      <c r="H716" s="71">
        <v>0</v>
      </c>
      <c r="I716" s="71">
        <v>0</v>
      </c>
      <c r="J716" s="71">
        <v>0</v>
      </c>
      <c r="K716" s="71">
        <v>0</v>
      </c>
      <c r="L716" s="71">
        <v>0</v>
      </c>
      <c r="M716" s="71">
        <v>66.73</v>
      </c>
      <c r="N716" s="71">
        <v>152.75</v>
      </c>
      <c r="O716" s="71">
        <v>263.94</v>
      </c>
      <c r="P716" s="71">
        <v>237.8</v>
      </c>
      <c r="Q716" s="71">
        <v>253.7</v>
      </c>
      <c r="R716" s="71">
        <v>245</v>
      </c>
      <c r="S716" s="71">
        <v>201.92</v>
      </c>
      <c r="T716" s="71">
        <v>145.69999999999999</v>
      </c>
      <c r="U716" s="71">
        <v>143.47999999999999</v>
      </c>
      <c r="V716" s="71">
        <v>185.43</v>
      </c>
      <c r="W716" s="71">
        <v>36.700000000000003</v>
      </c>
      <c r="X716" s="71">
        <v>0.52</v>
      </c>
      <c r="Y716" s="71">
        <v>141.94</v>
      </c>
      <c r="Z716" s="71">
        <v>169.72</v>
      </c>
      <c r="AA716" s="71">
        <v>365.47</v>
      </c>
    </row>
    <row r="717" spans="1:27" collapsed="1" x14ac:dyDescent="0.2">
      <c r="A717" s="162" t="s">
        <v>2349</v>
      </c>
      <c r="B717" s="54" t="str">
        <f>"05"&amp;"."&amp;$B$800&amp;"."&amp;$B$801</f>
        <v>05.05.2023</v>
      </c>
      <c r="C717" s="134" t="s">
        <v>76</v>
      </c>
      <c r="D717" s="135">
        <f>ROUND((D718)/1000,5)</f>
        <v>0.12411999999999999</v>
      </c>
      <c r="E717" s="135">
        <f t="shared" ref="E717:AA717" si="407">ROUND((E718)/1000,5)</f>
        <v>1.489E-2</v>
      </c>
      <c r="F717" s="135">
        <f t="shared" si="407"/>
        <v>3.79E-3</v>
      </c>
      <c r="G717" s="135">
        <f t="shared" si="407"/>
        <v>0</v>
      </c>
      <c r="H717" s="135">
        <f t="shared" si="407"/>
        <v>0</v>
      </c>
      <c r="I717" s="135">
        <f t="shared" si="407"/>
        <v>0</v>
      </c>
      <c r="J717" s="135">
        <f t="shared" si="407"/>
        <v>0</v>
      </c>
      <c r="K717" s="135">
        <f t="shared" si="407"/>
        <v>0</v>
      </c>
      <c r="L717" s="135">
        <f t="shared" si="407"/>
        <v>0</v>
      </c>
      <c r="M717" s="135">
        <f t="shared" si="407"/>
        <v>1.0300000000000001E-3</v>
      </c>
      <c r="N717" s="135">
        <f t="shared" si="407"/>
        <v>2.564E-2</v>
      </c>
      <c r="O717" s="135">
        <f t="shared" si="407"/>
        <v>1.197E-2</v>
      </c>
      <c r="P717" s="135">
        <f t="shared" si="407"/>
        <v>0</v>
      </c>
      <c r="Q717" s="135">
        <f t="shared" si="407"/>
        <v>0</v>
      </c>
      <c r="R717" s="135">
        <f t="shared" si="407"/>
        <v>0</v>
      </c>
      <c r="S717" s="135">
        <f t="shared" si="407"/>
        <v>0</v>
      </c>
      <c r="T717" s="135">
        <f t="shared" si="407"/>
        <v>0</v>
      </c>
      <c r="U717" s="135">
        <f t="shared" si="407"/>
        <v>0</v>
      </c>
      <c r="V717" s="135">
        <f t="shared" si="407"/>
        <v>0</v>
      </c>
      <c r="W717" s="135">
        <f t="shared" si="407"/>
        <v>0</v>
      </c>
      <c r="X717" s="135">
        <f t="shared" si="407"/>
        <v>0</v>
      </c>
      <c r="Y717" s="135">
        <f t="shared" si="407"/>
        <v>6.8470000000000003E-2</v>
      </c>
      <c r="Z717" s="135">
        <f t="shared" si="407"/>
        <v>0.35670000000000002</v>
      </c>
      <c r="AA717" s="135">
        <f t="shared" si="407"/>
        <v>0.11582000000000001</v>
      </c>
    </row>
    <row r="718" spans="1:27" ht="12.75" hidden="1" customHeight="1" outlineLevel="1" x14ac:dyDescent="0.2">
      <c r="A718" s="163" t="s">
        <v>2350</v>
      </c>
      <c r="B718" s="94" t="s">
        <v>238</v>
      </c>
      <c r="C718" s="70" t="s">
        <v>79</v>
      </c>
      <c r="D718" s="71">
        <v>124.12</v>
      </c>
      <c r="E718" s="71">
        <v>14.89</v>
      </c>
      <c r="F718" s="71">
        <v>3.79</v>
      </c>
      <c r="G718" s="71">
        <v>0</v>
      </c>
      <c r="H718" s="71">
        <v>0</v>
      </c>
      <c r="I718" s="71">
        <v>0</v>
      </c>
      <c r="J718" s="71">
        <v>0</v>
      </c>
      <c r="K718" s="71">
        <v>0</v>
      </c>
      <c r="L718" s="71">
        <v>0</v>
      </c>
      <c r="M718" s="71">
        <v>1.03</v>
      </c>
      <c r="N718" s="71">
        <v>25.64</v>
      </c>
      <c r="O718" s="71">
        <v>11.97</v>
      </c>
      <c r="P718" s="71">
        <v>0</v>
      </c>
      <c r="Q718" s="71">
        <v>0</v>
      </c>
      <c r="R718" s="71">
        <v>0</v>
      </c>
      <c r="S718" s="71">
        <v>0</v>
      </c>
      <c r="T718" s="71">
        <v>0</v>
      </c>
      <c r="U718" s="71">
        <v>0</v>
      </c>
      <c r="V718" s="71">
        <v>0</v>
      </c>
      <c r="W718" s="71">
        <v>0</v>
      </c>
      <c r="X718" s="71">
        <v>0</v>
      </c>
      <c r="Y718" s="71">
        <v>68.47</v>
      </c>
      <c r="Z718" s="71">
        <v>356.7</v>
      </c>
      <c r="AA718" s="71">
        <v>115.82</v>
      </c>
    </row>
    <row r="719" spans="1:27" collapsed="1" x14ac:dyDescent="0.2">
      <c r="A719" s="162" t="s">
        <v>2351</v>
      </c>
      <c r="B719" s="54" t="str">
        <f>"06"&amp;"."&amp;$B$800&amp;"."&amp;$B$801</f>
        <v>06.05.2023</v>
      </c>
      <c r="C719" s="134" t="s">
        <v>76</v>
      </c>
      <c r="D719" s="135">
        <f>ROUND((D720)/1000,5)</f>
        <v>2.6099999999999999E-3</v>
      </c>
      <c r="E719" s="135">
        <f t="shared" ref="E719:AA719" si="408">ROUND((E720)/1000,5)</f>
        <v>0</v>
      </c>
      <c r="F719" s="135">
        <f t="shared" si="408"/>
        <v>0</v>
      </c>
      <c r="G719" s="135">
        <f t="shared" si="408"/>
        <v>0</v>
      </c>
      <c r="H719" s="135">
        <f t="shared" si="408"/>
        <v>0</v>
      </c>
      <c r="I719" s="135">
        <f t="shared" si="408"/>
        <v>0</v>
      </c>
      <c r="J719" s="135">
        <f t="shared" si="408"/>
        <v>0</v>
      </c>
      <c r="K719" s="135">
        <f t="shared" si="408"/>
        <v>0</v>
      </c>
      <c r="L719" s="135">
        <f t="shared" si="408"/>
        <v>0</v>
      </c>
      <c r="M719" s="135">
        <f t="shared" si="408"/>
        <v>0</v>
      </c>
      <c r="N719" s="135">
        <f t="shared" si="408"/>
        <v>0</v>
      </c>
      <c r="O719" s="135">
        <f t="shared" si="408"/>
        <v>0</v>
      </c>
      <c r="P719" s="135">
        <f t="shared" si="408"/>
        <v>0</v>
      </c>
      <c r="Q719" s="135">
        <f t="shared" si="408"/>
        <v>0</v>
      </c>
      <c r="R719" s="135">
        <f t="shared" si="408"/>
        <v>0</v>
      </c>
      <c r="S719" s="135">
        <f t="shared" si="408"/>
        <v>0</v>
      </c>
      <c r="T719" s="135">
        <f t="shared" si="408"/>
        <v>0</v>
      </c>
      <c r="U719" s="135">
        <f t="shared" si="408"/>
        <v>0</v>
      </c>
      <c r="V719" s="135">
        <f t="shared" si="408"/>
        <v>0</v>
      </c>
      <c r="W719" s="135">
        <f t="shared" si="408"/>
        <v>0</v>
      </c>
      <c r="X719" s="135">
        <f t="shared" si="408"/>
        <v>3.6800000000000001E-3</v>
      </c>
      <c r="Y719" s="135">
        <f t="shared" si="408"/>
        <v>1.477E-2</v>
      </c>
      <c r="Z719" s="135">
        <f t="shared" si="408"/>
        <v>0</v>
      </c>
      <c r="AA719" s="135">
        <f t="shared" si="408"/>
        <v>0</v>
      </c>
    </row>
    <row r="720" spans="1:27" ht="12.75" hidden="1" customHeight="1" outlineLevel="1" x14ac:dyDescent="0.2">
      <c r="A720" s="163" t="s">
        <v>2352</v>
      </c>
      <c r="B720" s="94" t="s">
        <v>238</v>
      </c>
      <c r="C720" s="70" t="s">
        <v>79</v>
      </c>
      <c r="D720" s="71">
        <v>2.61</v>
      </c>
      <c r="E720" s="71">
        <v>0</v>
      </c>
      <c r="F720" s="71">
        <v>0</v>
      </c>
      <c r="G720" s="71">
        <v>0</v>
      </c>
      <c r="H720" s="71">
        <v>0</v>
      </c>
      <c r="I720" s="71">
        <v>0</v>
      </c>
      <c r="J720" s="71">
        <v>0</v>
      </c>
      <c r="K720" s="71">
        <v>0</v>
      </c>
      <c r="L720" s="71">
        <v>0</v>
      </c>
      <c r="M720" s="71">
        <v>0</v>
      </c>
      <c r="N720" s="71">
        <v>0</v>
      </c>
      <c r="O720" s="71">
        <v>0</v>
      </c>
      <c r="P720" s="71">
        <v>0</v>
      </c>
      <c r="Q720" s="71">
        <v>0</v>
      </c>
      <c r="R720" s="71">
        <v>0</v>
      </c>
      <c r="S720" s="71">
        <v>0</v>
      </c>
      <c r="T720" s="71">
        <v>0</v>
      </c>
      <c r="U720" s="71">
        <v>0</v>
      </c>
      <c r="V720" s="71">
        <v>0</v>
      </c>
      <c r="W720" s="71">
        <v>0</v>
      </c>
      <c r="X720" s="71">
        <v>3.68</v>
      </c>
      <c r="Y720" s="71">
        <v>14.77</v>
      </c>
      <c r="Z720" s="71">
        <v>0</v>
      </c>
      <c r="AA720" s="71">
        <v>0</v>
      </c>
    </row>
    <row r="721" spans="1:27" collapsed="1" x14ac:dyDescent="0.2">
      <c r="A721" s="162" t="s">
        <v>2353</v>
      </c>
      <c r="B721" s="54" t="str">
        <f>"07"&amp;"."&amp;$B$800&amp;"."&amp;$B$801</f>
        <v>07.05.2023</v>
      </c>
      <c r="C721" s="134" t="s">
        <v>76</v>
      </c>
      <c r="D721" s="135">
        <f>ROUND((D722)/1000,5)</f>
        <v>0</v>
      </c>
      <c r="E721" s="135">
        <f t="shared" ref="E721:AA721" si="409">ROUND((E722)/1000,5)</f>
        <v>0</v>
      </c>
      <c r="F721" s="135">
        <f t="shared" si="409"/>
        <v>0</v>
      </c>
      <c r="G721" s="135">
        <f t="shared" si="409"/>
        <v>0</v>
      </c>
      <c r="H721" s="135">
        <f t="shared" si="409"/>
        <v>0</v>
      </c>
      <c r="I721" s="135">
        <f t="shared" si="409"/>
        <v>0</v>
      </c>
      <c r="J721" s="135">
        <f t="shared" si="409"/>
        <v>0</v>
      </c>
      <c r="K721" s="135">
        <f t="shared" si="409"/>
        <v>0</v>
      </c>
      <c r="L721" s="135">
        <f t="shared" si="409"/>
        <v>0</v>
      </c>
      <c r="M721" s="135">
        <f t="shared" si="409"/>
        <v>0</v>
      </c>
      <c r="N721" s="135">
        <f t="shared" si="409"/>
        <v>0</v>
      </c>
      <c r="O721" s="135">
        <f t="shared" si="409"/>
        <v>0</v>
      </c>
      <c r="P721" s="135">
        <f t="shared" si="409"/>
        <v>0</v>
      </c>
      <c r="Q721" s="135">
        <f t="shared" si="409"/>
        <v>0</v>
      </c>
      <c r="R721" s="135">
        <f t="shared" si="409"/>
        <v>0</v>
      </c>
      <c r="S721" s="135">
        <f t="shared" si="409"/>
        <v>0</v>
      </c>
      <c r="T721" s="135">
        <f t="shared" si="409"/>
        <v>0</v>
      </c>
      <c r="U721" s="135">
        <f t="shared" si="409"/>
        <v>0</v>
      </c>
      <c r="V721" s="135">
        <f t="shared" si="409"/>
        <v>0</v>
      </c>
      <c r="W721" s="135">
        <f t="shared" si="409"/>
        <v>0</v>
      </c>
      <c r="X721" s="135">
        <f t="shared" si="409"/>
        <v>0</v>
      </c>
      <c r="Y721" s="135">
        <f t="shared" si="409"/>
        <v>5.8099999999999999E-2</v>
      </c>
      <c r="Z721" s="135">
        <f t="shared" si="409"/>
        <v>3.0020000000000002E-2</v>
      </c>
      <c r="AA721" s="135">
        <f t="shared" si="409"/>
        <v>0</v>
      </c>
    </row>
    <row r="722" spans="1:27" ht="12.75" hidden="1" customHeight="1" outlineLevel="1" x14ac:dyDescent="0.2">
      <c r="A722" s="163" t="s">
        <v>2354</v>
      </c>
      <c r="B722" s="94" t="s">
        <v>238</v>
      </c>
      <c r="C722" s="70" t="s">
        <v>79</v>
      </c>
      <c r="D722" s="71">
        <v>0</v>
      </c>
      <c r="E722" s="71">
        <v>0</v>
      </c>
      <c r="F722" s="71">
        <v>0</v>
      </c>
      <c r="G722" s="71">
        <v>0</v>
      </c>
      <c r="H722" s="71">
        <v>0</v>
      </c>
      <c r="I722" s="71">
        <v>0</v>
      </c>
      <c r="J722" s="71">
        <v>0</v>
      </c>
      <c r="K722" s="71">
        <v>0</v>
      </c>
      <c r="L722" s="71">
        <v>0</v>
      </c>
      <c r="M722" s="71">
        <v>0</v>
      </c>
      <c r="N722" s="71">
        <v>0</v>
      </c>
      <c r="O722" s="71">
        <v>0</v>
      </c>
      <c r="P722" s="71">
        <v>0</v>
      </c>
      <c r="Q722" s="71">
        <v>0</v>
      </c>
      <c r="R722" s="71">
        <v>0</v>
      </c>
      <c r="S722" s="71">
        <v>0</v>
      </c>
      <c r="T722" s="71">
        <v>0</v>
      </c>
      <c r="U722" s="71">
        <v>0</v>
      </c>
      <c r="V722" s="71">
        <v>0</v>
      </c>
      <c r="W722" s="71">
        <v>0</v>
      </c>
      <c r="X722" s="71">
        <v>0</v>
      </c>
      <c r="Y722" s="71">
        <v>58.1</v>
      </c>
      <c r="Z722" s="71">
        <v>30.02</v>
      </c>
      <c r="AA722" s="71">
        <v>0</v>
      </c>
    </row>
    <row r="723" spans="1:27" collapsed="1" x14ac:dyDescent="0.2">
      <c r="A723" s="162" t="s">
        <v>2355</v>
      </c>
      <c r="B723" s="54" t="str">
        <f>"08"&amp;"."&amp;$B$800&amp;"."&amp;$B$801</f>
        <v>08.05.2023</v>
      </c>
      <c r="C723" s="134" t="s">
        <v>76</v>
      </c>
      <c r="D723" s="135">
        <f>ROUND((D724)/1000,5)</f>
        <v>0</v>
      </c>
      <c r="E723" s="135">
        <f t="shared" ref="E723:AA723" si="410">ROUND((E724)/1000,5)</f>
        <v>0</v>
      </c>
      <c r="F723" s="135">
        <f t="shared" si="410"/>
        <v>0</v>
      </c>
      <c r="G723" s="135">
        <f t="shared" si="410"/>
        <v>0</v>
      </c>
      <c r="H723" s="135">
        <f t="shared" si="410"/>
        <v>0</v>
      </c>
      <c r="I723" s="135">
        <f t="shared" si="410"/>
        <v>0</v>
      </c>
      <c r="J723" s="135">
        <f t="shared" si="410"/>
        <v>0</v>
      </c>
      <c r="K723" s="135">
        <f t="shared" si="410"/>
        <v>0</v>
      </c>
      <c r="L723" s="135">
        <f t="shared" si="410"/>
        <v>0</v>
      </c>
      <c r="M723" s="135">
        <f t="shared" si="410"/>
        <v>0</v>
      </c>
      <c r="N723" s="135">
        <f t="shared" si="410"/>
        <v>0</v>
      </c>
      <c r="O723" s="135">
        <f t="shared" si="410"/>
        <v>0</v>
      </c>
      <c r="P723" s="135">
        <f t="shared" si="410"/>
        <v>0</v>
      </c>
      <c r="Q723" s="135">
        <f t="shared" si="410"/>
        <v>0</v>
      </c>
      <c r="R723" s="135">
        <f t="shared" si="410"/>
        <v>0</v>
      </c>
      <c r="S723" s="135">
        <f t="shared" si="410"/>
        <v>0</v>
      </c>
      <c r="T723" s="135">
        <f t="shared" si="410"/>
        <v>8.8999999999999999E-3</v>
      </c>
      <c r="U723" s="135">
        <f t="shared" si="410"/>
        <v>7.3770000000000002E-2</v>
      </c>
      <c r="V723" s="135">
        <f t="shared" si="410"/>
        <v>2.579E-2</v>
      </c>
      <c r="W723" s="135">
        <f t="shared" si="410"/>
        <v>2.8410000000000001E-2</v>
      </c>
      <c r="X723" s="135">
        <f t="shared" si="410"/>
        <v>0</v>
      </c>
      <c r="Y723" s="135">
        <f t="shared" si="410"/>
        <v>7.5170000000000001E-2</v>
      </c>
      <c r="Z723" s="135">
        <f t="shared" si="410"/>
        <v>6.7499999999999999E-3</v>
      </c>
      <c r="AA723" s="135">
        <f t="shared" si="410"/>
        <v>5.1000000000000004E-4</v>
      </c>
    </row>
    <row r="724" spans="1:27" ht="12.75" hidden="1" customHeight="1" outlineLevel="1" x14ac:dyDescent="0.2">
      <c r="A724" s="163" t="s">
        <v>2356</v>
      </c>
      <c r="B724" s="94" t="s">
        <v>238</v>
      </c>
      <c r="C724" s="70" t="s">
        <v>79</v>
      </c>
      <c r="D724" s="71">
        <v>0</v>
      </c>
      <c r="E724" s="71">
        <v>0</v>
      </c>
      <c r="F724" s="71">
        <v>0</v>
      </c>
      <c r="G724" s="71">
        <v>0</v>
      </c>
      <c r="H724" s="71">
        <v>0</v>
      </c>
      <c r="I724" s="71">
        <v>0</v>
      </c>
      <c r="J724" s="71">
        <v>0</v>
      </c>
      <c r="K724" s="71">
        <v>0</v>
      </c>
      <c r="L724" s="71">
        <v>0</v>
      </c>
      <c r="M724" s="71">
        <v>0</v>
      </c>
      <c r="N724" s="71">
        <v>0</v>
      </c>
      <c r="O724" s="71">
        <v>0</v>
      </c>
      <c r="P724" s="71">
        <v>0</v>
      </c>
      <c r="Q724" s="71">
        <v>0</v>
      </c>
      <c r="R724" s="71">
        <v>0</v>
      </c>
      <c r="S724" s="71">
        <v>0</v>
      </c>
      <c r="T724" s="71">
        <v>8.9</v>
      </c>
      <c r="U724" s="71">
        <v>73.77</v>
      </c>
      <c r="V724" s="71">
        <v>25.79</v>
      </c>
      <c r="W724" s="71">
        <v>28.41</v>
      </c>
      <c r="X724" s="71">
        <v>0</v>
      </c>
      <c r="Y724" s="71">
        <v>75.17</v>
      </c>
      <c r="Z724" s="71">
        <v>6.75</v>
      </c>
      <c r="AA724" s="71">
        <v>0.51</v>
      </c>
    </row>
    <row r="725" spans="1:27" collapsed="1" x14ac:dyDescent="0.2">
      <c r="A725" s="162" t="s">
        <v>2357</v>
      </c>
      <c r="B725" s="54" t="str">
        <f>"09"&amp;"."&amp;$B$800&amp;"."&amp;$B$801</f>
        <v>09.05.2023</v>
      </c>
      <c r="C725" s="134" t="s">
        <v>76</v>
      </c>
      <c r="D725" s="135">
        <f>ROUND((D726)/1000,5)</f>
        <v>2.1930000000000002E-2</v>
      </c>
      <c r="E725" s="135">
        <f t="shared" ref="E725:AA725" si="411">ROUND((E726)/1000,5)</f>
        <v>0</v>
      </c>
      <c r="F725" s="135">
        <f t="shared" si="411"/>
        <v>3.0000000000000001E-5</v>
      </c>
      <c r="G725" s="135">
        <f t="shared" si="411"/>
        <v>0</v>
      </c>
      <c r="H725" s="135">
        <f t="shared" si="411"/>
        <v>6.9029999999999994E-2</v>
      </c>
      <c r="I725" s="135">
        <f t="shared" si="411"/>
        <v>0</v>
      </c>
      <c r="J725" s="135">
        <f t="shared" si="411"/>
        <v>0</v>
      </c>
      <c r="K725" s="135">
        <f t="shared" si="411"/>
        <v>0</v>
      </c>
      <c r="L725" s="135">
        <f t="shared" si="411"/>
        <v>0</v>
      </c>
      <c r="M725" s="135">
        <f t="shared" si="411"/>
        <v>0</v>
      </c>
      <c r="N725" s="135">
        <f t="shared" si="411"/>
        <v>1.4540000000000001E-2</v>
      </c>
      <c r="O725" s="135">
        <f t="shared" si="411"/>
        <v>2.6159999999999999E-2</v>
      </c>
      <c r="P725" s="135">
        <f t="shared" si="411"/>
        <v>0.11298999999999999</v>
      </c>
      <c r="Q725" s="135">
        <f t="shared" si="411"/>
        <v>9.0749999999999997E-2</v>
      </c>
      <c r="R725" s="135">
        <f t="shared" si="411"/>
        <v>0.14507999999999999</v>
      </c>
      <c r="S725" s="135">
        <f t="shared" si="411"/>
        <v>0.14124999999999999</v>
      </c>
      <c r="T725" s="135">
        <f t="shared" si="411"/>
        <v>0.20169999999999999</v>
      </c>
      <c r="U725" s="135">
        <f t="shared" si="411"/>
        <v>0.27579999999999999</v>
      </c>
      <c r="V725" s="135">
        <f t="shared" si="411"/>
        <v>0.26476</v>
      </c>
      <c r="W725" s="135">
        <f t="shared" si="411"/>
        <v>9.357E-2</v>
      </c>
      <c r="X725" s="135">
        <f t="shared" si="411"/>
        <v>3.2599999999999999E-3</v>
      </c>
      <c r="Y725" s="135">
        <f t="shared" si="411"/>
        <v>0.16249</v>
      </c>
      <c r="Z725" s="135">
        <f t="shared" si="411"/>
        <v>6.4430000000000001E-2</v>
      </c>
      <c r="AA725" s="135">
        <f t="shared" si="411"/>
        <v>2.6700000000000002E-2</v>
      </c>
    </row>
    <row r="726" spans="1:27" ht="12.75" hidden="1" customHeight="1" outlineLevel="1" x14ac:dyDescent="0.2">
      <c r="A726" s="163" t="s">
        <v>2358</v>
      </c>
      <c r="B726" s="94" t="s">
        <v>238</v>
      </c>
      <c r="C726" s="70" t="s">
        <v>79</v>
      </c>
      <c r="D726" s="71">
        <v>21.93</v>
      </c>
      <c r="E726" s="71">
        <v>0</v>
      </c>
      <c r="F726" s="71">
        <v>0.03</v>
      </c>
      <c r="G726" s="71">
        <v>0</v>
      </c>
      <c r="H726" s="71">
        <v>69.03</v>
      </c>
      <c r="I726" s="71">
        <v>0</v>
      </c>
      <c r="J726" s="71">
        <v>0</v>
      </c>
      <c r="K726" s="71">
        <v>0</v>
      </c>
      <c r="L726" s="71">
        <v>0</v>
      </c>
      <c r="M726" s="71">
        <v>0</v>
      </c>
      <c r="N726" s="71">
        <v>14.54</v>
      </c>
      <c r="O726" s="71">
        <v>26.16</v>
      </c>
      <c r="P726" s="71">
        <v>112.99</v>
      </c>
      <c r="Q726" s="71">
        <v>90.75</v>
      </c>
      <c r="R726" s="71">
        <v>145.08000000000001</v>
      </c>
      <c r="S726" s="71">
        <v>141.25</v>
      </c>
      <c r="T726" s="71">
        <v>201.7</v>
      </c>
      <c r="U726" s="71">
        <v>275.8</v>
      </c>
      <c r="V726" s="71">
        <v>264.76</v>
      </c>
      <c r="W726" s="71">
        <v>93.57</v>
      </c>
      <c r="X726" s="71">
        <v>3.26</v>
      </c>
      <c r="Y726" s="71">
        <v>162.49</v>
      </c>
      <c r="Z726" s="71">
        <v>64.430000000000007</v>
      </c>
      <c r="AA726" s="71">
        <v>26.7</v>
      </c>
    </row>
    <row r="727" spans="1:27" collapsed="1" x14ac:dyDescent="0.2">
      <c r="A727" s="162" t="s">
        <v>2359</v>
      </c>
      <c r="B727" s="54" t="str">
        <f>"10"&amp;"."&amp;$B$800&amp;"."&amp;$B$801</f>
        <v>10.05.2023</v>
      </c>
      <c r="C727" s="134" t="s">
        <v>76</v>
      </c>
      <c r="D727" s="135">
        <f>ROUND((D728)/1000,5)</f>
        <v>0.11928999999999999</v>
      </c>
      <c r="E727" s="135">
        <f t="shared" ref="E727:AA727" si="412">ROUND((E728)/1000,5)</f>
        <v>6.719E-2</v>
      </c>
      <c r="F727" s="135">
        <f t="shared" si="412"/>
        <v>0.18038999999999999</v>
      </c>
      <c r="G727" s="135">
        <f t="shared" si="412"/>
        <v>0.13599</v>
      </c>
      <c r="H727" s="135">
        <f t="shared" si="412"/>
        <v>0.10938000000000001</v>
      </c>
      <c r="I727" s="135">
        <f t="shared" si="412"/>
        <v>0</v>
      </c>
      <c r="J727" s="135">
        <f t="shared" si="412"/>
        <v>0</v>
      </c>
      <c r="K727" s="135">
        <f t="shared" si="412"/>
        <v>0</v>
      </c>
      <c r="L727" s="135">
        <f t="shared" si="412"/>
        <v>2.3999999999999998E-3</v>
      </c>
      <c r="M727" s="135">
        <f t="shared" si="412"/>
        <v>1.248E-2</v>
      </c>
      <c r="N727" s="135">
        <f t="shared" si="412"/>
        <v>8.3729999999999999E-2</v>
      </c>
      <c r="O727" s="135">
        <f t="shared" si="412"/>
        <v>3.4000000000000002E-2</v>
      </c>
      <c r="P727" s="135">
        <f t="shared" si="412"/>
        <v>6.9999999999999994E-5</v>
      </c>
      <c r="Q727" s="135">
        <f t="shared" si="412"/>
        <v>4.2909999999999997E-2</v>
      </c>
      <c r="R727" s="135">
        <f t="shared" si="412"/>
        <v>7.9119999999999996E-2</v>
      </c>
      <c r="S727" s="135">
        <f t="shared" si="412"/>
        <v>7.7679999999999999E-2</v>
      </c>
      <c r="T727" s="135">
        <f t="shared" si="412"/>
        <v>4.879E-2</v>
      </c>
      <c r="U727" s="135">
        <f t="shared" si="412"/>
        <v>2.7599999999999999E-3</v>
      </c>
      <c r="V727" s="135">
        <f t="shared" si="412"/>
        <v>4.0299999999999997E-3</v>
      </c>
      <c r="W727" s="135">
        <f t="shared" si="412"/>
        <v>6.4560000000000006E-2</v>
      </c>
      <c r="X727" s="135">
        <f t="shared" si="412"/>
        <v>7.0010000000000003E-2</v>
      </c>
      <c r="Y727" s="135">
        <f t="shared" si="412"/>
        <v>8.5610000000000006E-2</v>
      </c>
      <c r="Z727" s="135">
        <f t="shared" si="412"/>
        <v>0.32924999999999999</v>
      </c>
      <c r="AA727" s="135">
        <f t="shared" si="412"/>
        <v>0.40259</v>
      </c>
    </row>
    <row r="728" spans="1:27" ht="12.75" hidden="1" customHeight="1" outlineLevel="1" x14ac:dyDescent="0.2">
      <c r="A728" s="163" t="s">
        <v>2360</v>
      </c>
      <c r="B728" s="94" t="s">
        <v>238</v>
      </c>
      <c r="C728" s="70" t="s">
        <v>79</v>
      </c>
      <c r="D728" s="71">
        <v>119.29</v>
      </c>
      <c r="E728" s="71">
        <v>67.19</v>
      </c>
      <c r="F728" s="71">
        <v>180.39</v>
      </c>
      <c r="G728" s="71">
        <v>135.99</v>
      </c>
      <c r="H728" s="71">
        <v>109.38</v>
      </c>
      <c r="I728" s="71">
        <v>0</v>
      </c>
      <c r="J728" s="71">
        <v>0</v>
      </c>
      <c r="K728" s="71">
        <v>0</v>
      </c>
      <c r="L728" s="71">
        <v>2.4</v>
      </c>
      <c r="M728" s="71">
        <v>12.48</v>
      </c>
      <c r="N728" s="71">
        <v>83.73</v>
      </c>
      <c r="O728" s="71">
        <v>34</v>
      </c>
      <c r="P728" s="71">
        <v>7.0000000000000007E-2</v>
      </c>
      <c r="Q728" s="71">
        <v>42.91</v>
      </c>
      <c r="R728" s="71">
        <v>79.12</v>
      </c>
      <c r="S728" s="71">
        <v>77.680000000000007</v>
      </c>
      <c r="T728" s="71">
        <v>48.79</v>
      </c>
      <c r="U728" s="71">
        <v>2.76</v>
      </c>
      <c r="V728" s="71">
        <v>4.03</v>
      </c>
      <c r="W728" s="71">
        <v>64.56</v>
      </c>
      <c r="X728" s="71">
        <v>70.010000000000005</v>
      </c>
      <c r="Y728" s="71">
        <v>85.61</v>
      </c>
      <c r="Z728" s="71">
        <v>329.25</v>
      </c>
      <c r="AA728" s="71">
        <v>402.59</v>
      </c>
    </row>
    <row r="729" spans="1:27" collapsed="1" x14ac:dyDescent="0.2">
      <c r="A729" s="162" t="s">
        <v>2361</v>
      </c>
      <c r="B729" s="54" t="str">
        <f>"11"&amp;"."&amp;$B$800&amp;"."&amp;$B$801</f>
        <v>11.05.2023</v>
      </c>
      <c r="C729" s="134" t="s">
        <v>76</v>
      </c>
      <c r="D729" s="135">
        <f>ROUND((D730)/1000,5)</f>
        <v>0.17186000000000001</v>
      </c>
      <c r="E729" s="135">
        <f t="shared" ref="E729:AA729" si="413">ROUND((E730)/1000,5)</f>
        <v>5.9520000000000003E-2</v>
      </c>
      <c r="F729" s="135">
        <f t="shared" si="413"/>
        <v>0.11039</v>
      </c>
      <c r="G729" s="135">
        <f t="shared" si="413"/>
        <v>0</v>
      </c>
      <c r="H729" s="135">
        <f t="shared" si="413"/>
        <v>0</v>
      </c>
      <c r="I729" s="135">
        <f t="shared" si="413"/>
        <v>0</v>
      </c>
      <c r="J729" s="135">
        <f t="shared" si="413"/>
        <v>0</v>
      </c>
      <c r="K729" s="135">
        <f t="shared" si="413"/>
        <v>0</v>
      </c>
      <c r="L729" s="135">
        <f t="shared" si="413"/>
        <v>0</v>
      </c>
      <c r="M729" s="135">
        <f t="shared" si="413"/>
        <v>4.8000000000000001E-4</v>
      </c>
      <c r="N729" s="135">
        <f t="shared" si="413"/>
        <v>3.14E-3</v>
      </c>
      <c r="O729" s="135">
        <f t="shared" si="413"/>
        <v>3.2190000000000003E-2</v>
      </c>
      <c r="P729" s="135">
        <f t="shared" si="413"/>
        <v>0</v>
      </c>
      <c r="Q729" s="135">
        <f t="shared" si="413"/>
        <v>0</v>
      </c>
      <c r="R729" s="135">
        <f t="shared" si="413"/>
        <v>5.5109999999999999E-2</v>
      </c>
      <c r="S729" s="135">
        <f t="shared" si="413"/>
        <v>5.5829999999999998E-2</v>
      </c>
      <c r="T729" s="135">
        <f t="shared" si="413"/>
        <v>4.7649999999999998E-2</v>
      </c>
      <c r="U729" s="135">
        <f t="shared" si="413"/>
        <v>7.6380000000000003E-2</v>
      </c>
      <c r="V729" s="135">
        <f t="shared" si="413"/>
        <v>9.8900000000000002E-2</v>
      </c>
      <c r="W729" s="135">
        <f t="shared" si="413"/>
        <v>0.14183999999999999</v>
      </c>
      <c r="X729" s="135">
        <f t="shared" si="413"/>
        <v>8.269E-2</v>
      </c>
      <c r="Y729" s="135">
        <f t="shared" si="413"/>
        <v>0.23266999999999999</v>
      </c>
      <c r="Z729" s="135">
        <f t="shared" si="413"/>
        <v>0.3009</v>
      </c>
      <c r="AA729" s="135">
        <f t="shared" si="413"/>
        <v>0.45022000000000001</v>
      </c>
    </row>
    <row r="730" spans="1:27" ht="12.75" hidden="1" customHeight="1" outlineLevel="1" x14ac:dyDescent="0.2">
      <c r="A730" s="163" t="s">
        <v>2362</v>
      </c>
      <c r="B730" s="94" t="s">
        <v>238</v>
      </c>
      <c r="C730" s="70" t="s">
        <v>79</v>
      </c>
      <c r="D730" s="71">
        <v>171.86</v>
      </c>
      <c r="E730" s="71">
        <v>59.52</v>
      </c>
      <c r="F730" s="71">
        <v>110.39</v>
      </c>
      <c r="G730" s="71">
        <v>0</v>
      </c>
      <c r="H730" s="71">
        <v>0</v>
      </c>
      <c r="I730" s="71">
        <v>0</v>
      </c>
      <c r="J730" s="71">
        <v>0</v>
      </c>
      <c r="K730" s="71">
        <v>0</v>
      </c>
      <c r="L730" s="71">
        <v>0</v>
      </c>
      <c r="M730" s="71">
        <v>0.48</v>
      </c>
      <c r="N730" s="71">
        <v>3.14</v>
      </c>
      <c r="O730" s="71">
        <v>32.19</v>
      </c>
      <c r="P730" s="71">
        <v>0</v>
      </c>
      <c r="Q730" s="71">
        <v>0</v>
      </c>
      <c r="R730" s="71">
        <v>55.11</v>
      </c>
      <c r="S730" s="71">
        <v>55.83</v>
      </c>
      <c r="T730" s="71">
        <v>47.65</v>
      </c>
      <c r="U730" s="71">
        <v>76.38</v>
      </c>
      <c r="V730" s="71">
        <v>98.9</v>
      </c>
      <c r="W730" s="71">
        <v>141.84</v>
      </c>
      <c r="X730" s="71">
        <v>82.69</v>
      </c>
      <c r="Y730" s="71">
        <v>232.67</v>
      </c>
      <c r="Z730" s="71">
        <v>300.89999999999998</v>
      </c>
      <c r="AA730" s="71">
        <v>450.22</v>
      </c>
    </row>
    <row r="731" spans="1:27" collapsed="1" x14ac:dyDescent="0.2">
      <c r="A731" s="162" t="s">
        <v>2363</v>
      </c>
      <c r="B731" s="54" t="str">
        <f>"12"&amp;"."&amp;$B$800&amp;"."&amp;$B$801</f>
        <v>12.05.2023</v>
      </c>
      <c r="C731" s="134" t="s">
        <v>76</v>
      </c>
      <c r="D731" s="135">
        <f>ROUND((D732)/1000,5)</f>
        <v>0.23493</v>
      </c>
      <c r="E731" s="135">
        <f t="shared" ref="E731:AA731" si="414">ROUND((E732)/1000,5)</f>
        <v>0.15129000000000001</v>
      </c>
      <c r="F731" s="135">
        <f t="shared" si="414"/>
        <v>0.1143</v>
      </c>
      <c r="G731" s="135">
        <f t="shared" si="414"/>
        <v>5.7480000000000003E-2</v>
      </c>
      <c r="H731" s="135">
        <f t="shared" si="414"/>
        <v>0.14152000000000001</v>
      </c>
      <c r="I731" s="135">
        <f t="shared" si="414"/>
        <v>0</v>
      </c>
      <c r="J731" s="135">
        <f t="shared" si="414"/>
        <v>0</v>
      </c>
      <c r="K731" s="135">
        <f t="shared" si="414"/>
        <v>0</v>
      </c>
      <c r="L731" s="135">
        <f t="shared" si="414"/>
        <v>1.085E-2</v>
      </c>
      <c r="M731" s="135">
        <f t="shared" si="414"/>
        <v>0</v>
      </c>
      <c r="N731" s="135">
        <f t="shared" si="414"/>
        <v>5.382E-2</v>
      </c>
      <c r="O731" s="135">
        <f t="shared" si="414"/>
        <v>7.3359999999999995E-2</v>
      </c>
      <c r="P731" s="135">
        <f t="shared" si="414"/>
        <v>6.3030000000000003E-2</v>
      </c>
      <c r="Q731" s="135">
        <f t="shared" si="414"/>
        <v>8.2299999999999995E-3</v>
      </c>
      <c r="R731" s="135">
        <f t="shared" si="414"/>
        <v>0</v>
      </c>
      <c r="S731" s="135">
        <f t="shared" si="414"/>
        <v>1.529E-2</v>
      </c>
      <c r="T731" s="135">
        <f t="shared" si="414"/>
        <v>5.5599999999999997E-2</v>
      </c>
      <c r="U731" s="135">
        <f t="shared" si="414"/>
        <v>3.1710000000000002E-2</v>
      </c>
      <c r="V731" s="135">
        <f t="shared" si="414"/>
        <v>9.1500000000000001E-3</v>
      </c>
      <c r="W731" s="135">
        <f t="shared" si="414"/>
        <v>4.8900000000000002E-3</v>
      </c>
      <c r="X731" s="135">
        <f t="shared" si="414"/>
        <v>8.9999999999999998E-4</v>
      </c>
      <c r="Y731" s="135">
        <f t="shared" si="414"/>
        <v>0.17055000000000001</v>
      </c>
      <c r="Z731" s="135">
        <f t="shared" si="414"/>
        <v>0.43887999999999999</v>
      </c>
      <c r="AA731" s="135">
        <f t="shared" si="414"/>
        <v>0.50205</v>
      </c>
    </row>
    <row r="732" spans="1:27" ht="12.75" hidden="1" customHeight="1" outlineLevel="1" x14ac:dyDescent="0.2">
      <c r="A732" s="163" t="s">
        <v>2364</v>
      </c>
      <c r="B732" s="94" t="s">
        <v>238</v>
      </c>
      <c r="C732" s="70" t="s">
        <v>79</v>
      </c>
      <c r="D732" s="71">
        <v>234.93</v>
      </c>
      <c r="E732" s="71">
        <v>151.29</v>
      </c>
      <c r="F732" s="71">
        <v>114.3</v>
      </c>
      <c r="G732" s="71">
        <v>57.48</v>
      </c>
      <c r="H732" s="71">
        <v>141.52000000000001</v>
      </c>
      <c r="I732" s="71">
        <v>0</v>
      </c>
      <c r="J732" s="71">
        <v>0</v>
      </c>
      <c r="K732" s="71">
        <v>0</v>
      </c>
      <c r="L732" s="71">
        <v>10.85</v>
      </c>
      <c r="M732" s="71">
        <v>0</v>
      </c>
      <c r="N732" s="71">
        <v>53.82</v>
      </c>
      <c r="O732" s="71">
        <v>73.36</v>
      </c>
      <c r="P732" s="71">
        <v>63.03</v>
      </c>
      <c r="Q732" s="71">
        <v>8.23</v>
      </c>
      <c r="R732" s="71">
        <v>0</v>
      </c>
      <c r="S732" s="71">
        <v>15.29</v>
      </c>
      <c r="T732" s="71">
        <v>55.6</v>
      </c>
      <c r="U732" s="71">
        <v>31.71</v>
      </c>
      <c r="V732" s="71">
        <v>9.15</v>
      </c>
      <c r="W732" s="71">
        <v>4.8899999999999997</v>
      </c>
      <c r="X732" s="71">
        <v>0.9</v>
      </c>
      <c r="Y732" s="71">
        <v>170.55</v>
      </c>
      <c r="Z732" s="71">
        <v>438.88</v>
      </c>
      <c r="AA732" s="71">
        <v>502.05</v>
      </c>
    </row>
    <row r="733" spans="1:27" collapsed="1" x14ac:dyDescent="0.2">
      <c r="A733" s="162" t="s">
        <v>2365</v>
      </c>
      <c r="B733" s="54" t="str">
        <f>"13"&amp;"."&amp;$B$800&amp;"."&amp;$B$801</f>
        <v>13.05.2023</v>
      </c>
      <c r="C733" s="134" t="s">
        <v>76</v>
      </c>
      <c r="D733" s="135">
        <f>ROUND((D734)/1000,5)</f>
        <v>0.40566999999999998</v>
      </c>
      <c r="E733" s="135">
        <f t="shared" ref="E733:AA733" si="415">ROUND((E734)/1000,5)</f>
        <v>0.25983000000000001</v>
      </c>
      <c r="F733" s="135">
        <f t="shared" si="415"/>
        <v>5.9060000000000001E-2</v>
      </c>
      <c r="G733" s="135">
        <f t="shared" si="415"/>
        <v>0.1202</v>
      </c>
      <c r="H733" s="135">
        <f t="shared" si="415"/>
        <v>0.12705</v>
      </c>
      <c r="I733" s="135">
        <f t="shared" si="415"/>
        <v>0</v>
      </c>
      <c r="J733" s="135">
        <f t="shared" si="415"/>
        <v>0.38639000000000001</v>
      </c>
      <c r="K733" s="135">
        <f t="shared" si="415"/>
        <v>0.24676999999999999</v>
      </c>
      <c r="L733" s="135">
        <f t="shared" si="415"/>
        <v>0.27272000000000002</v>
      </c>
      <c r="M733" s="135">
        <f t="shared" si="415"/>
        <v>6.9459999999999994E-2</v>
      </c>
      <c r="N733" s="135">
        <f t="shared" si="415"/>
        <v>0.19553999999999999</v>
      </c>
      <c r="O733" s="135">
        <f t="shared" si="415"/>
        <v>0.26463999999999999</v>
      </c>
      <c r="P733" s="135">
        <f t="shared" si="415"/>
        <v>0.14993999999999999</v>
      </c>
      <c r="Q733" s="135">
        <f t="shared" si="415"/>
        <v>7.7869999999999995E-2</v>
      </c>
      <c r="R733" s="135">
        <f t="shared" si="415"/>
        <v>0.14990999999999999</v>
      </c>
      <c r="S733" s="135">
        <f t="shared" si="415"/>
        <v>5.663E-2</v>
      </c>
      <c r="T733" s="135">
        <f t="shared" si="415"/>
        <v>0.37548999999999999</v>
      </c>
      <c r="U733" s="135">
        <f t="shared" si="415"/>
        <v>0.24388000000000001</v>
      </c>
      <c r="V733" s="135">
        <f t="shared" si="415"/>
        <v>0.18515000000000001</v>
      </c>
      <c r="W733" s="135">
        <f t="shared" si="415"/>
        <v>0.12603</v>
      </c>
      <c r="X733" s="135">
        <f t="shared" si="415"/>
        <v>0.11629</v>
      </c>
      <c r="Y733" s="135">
        <f t="shared" si="415"/>
        <v>0.16735</v>
      </c>
      <c r="Z733" s="135">
        <f t="shared" si="415"/>
        <v>0.43935999999999997</v>
      </c>
      <c r="AA733" s="135">
        <f t="shared" si="415"/>
        <v>0.42659000000000002</v>
      </c>
    </row>
    <row r="734" spans="1:27" ht="12.75" hidden="1" customHeight="1" outlineLevel="1" x14ac:dyDescent="0.2">
      <c r="A734" s="163" t="s">
        <v>2366</v>
      </c>
      <c r="B734" s="94" t="s">
        <v>238</v>
      </c>
      <c r="C734" s="70" t="s">
        <v>79</v>
      </c>
      <c r="D734" s="71">
        <v>405.67</v>
      </c>
      <c r="E734" s="71">
        <v>259.83</v>
      </c>
      <c r="F734" s="71">
        <v>59.06</v>
      </c>
      <c r="G734" s="71">
        <v>120.2</v>
      </c>
      <c r="H734" s="71">
        <v>127.05</v>
      </c>
      <c r="I734" s="71">
        <v>0</v>
      </c>
      <c r="J734" s="71">
        <v>386.39</v>
      </c>
      <c r="K734" s="71">
        <v>246.77</v>
      </c>
      <c r="L734" s="71">
        <v>272.72000000000003</v>
      </c>
      <c r="M734" s="71">
        <v>69.459999999999994</v>
      </c>
      <c r="N734" s="71">
        <v>195.54</v>
      </c>
      <c r="O734" s="71">
        <v>264.64</v>
      </c>
      <c r="P734" s="71">
        <v>149.94</v>
      </c>
      <c r="Q734" s="71">
        <v>77.87</v>
      </c>
      <c r="R734" s="71">
        <v>149.91</v>
      </c>
      <c r="S734" s="71">
        <v>56.63</v>
      </c>
      <c r="T734" s="71">
        <v>375.49</v>
      </c>
      <c r="U734" s="71">
        <v>243.88</v>
      </c>
      <c r="V734" s="71">
        <v>185.15</v>
      </c>
      <c r="W734" s="71">
        <v>126.03</v>
      </c>
      <c r="X734" s="71">
        <v>116.29</v>
      </c>
      <c r="Y734" s="71">
        <v>167.35</v>
      </c>
      <c r="Z734" s="71">
        <v>439.36</v>
      </c>
      <c r="AA734" s="71">
        <v>426.59</v>
      </c>
    </row>
    <row r="735" spans="1:27" collapsed="1" x14ac:dyDescent="0.2">
      <c r="A735" s="162" t="s">
        <v>2367</v>
      </c>
      <c r="B735" s="54" t="str">
        <f>"14"&amp;"."&amp;$B$800&amp;"."&amp;$B$801</f>
        <v>14.05.2023</v>
      </c>
      <c r="C735" s="134" t="s">
        <v>76</v>
      </c>
      <c r="D735" s="135">
        <f>ROUND((D736)/1000,5)</f>
        <v>0.29276000000000002</v>
      </c>
      <c r="E735" s="135">
        <f t="shared" ref="E735:AA735" si="416">ROUND((E736)/1000,5)</f>
        <v>0.14613999999999999</v>
      </c>
      <c r="F735" s="135">
        <f t="shared" si="416"/>
        <v>0.17535000000000001</v>
      </c>
      <c r="G735" s="135">
        <f t="shared" si="416"/>
        <v>0.22761999999999999</v>
      </c>
      <c r="H735" s="135">
        <f t="shared" si="416"/>
        <v>0.28902</v>
      </c>
      <c r="I735" s="135">
        <f t="shared" si="416"/>
        <v>9.3969999999999998E-2</v>
      </c>
      <c r="J735" s="135">
        <f t="shared" si="416"/>
        <v>0</v>
      </c>
      <c r="K735" s="135">
        <f t="shared" si="416"/>
        <v>0</v>
      </c>
      <c r="L735" s="135">
        <f t="shared" si="416"/>
        <v>0</v>
      </c>
      <c r="M735" s="135">
        <f t="shared" si="416"/>
        <v>0</v>
      </c>
      <c r="N735" s="135">
        <f t="shared" si="416"/>
        <v>8.5519999999999999E-2</v>
      </c>
      <c r="O735" s="135">
        <f t="shared" si="416"/>
        <v>7.238E-2</v>
      </c>
      <c r="P735" s="135">
        <f t="shared" si="416"/>
        <v>3.4540000000000001E-2</v>
      </c>
      <c r="Q735" s="135">
        <f t="shared" si="416"/>
        <v>5.006E-2</v>
      </c>
      <c r="R735" s="135">
        <f t="shared" si="416"/>
        <v>6.0080000000000001E-2</v>
      </c>
      <c r="S735" s="135">
        <f t="shared" si="416"/>
        <v>2.418E-2</v>
      </c>
      <c r="T735" s="135">
        <f t="shared" si="416"/>
        <v>0</v>
      </c>
      <c r="U735" s="135">
        <f t="shared" si="416"/>
        <v>1.2700000000000001E-3</v>
      </c>
      <c r="V735" s="135">
        <f t="shared" si="416"/>
        <v>9.6140000000000003E-2</v>
      </c>
      <c r="W735" s="135">
        <f t="shared" si="416"/>
        <v>1.1999999999999999E-3</v>
      </c>
      <c r="X735" s="135">
        <f t="shared" si="416"/>
        <v>0</v>
      </c>
      <c r="Y735" s="135">
        <f t="shared" si="416"/>
        <v>0.21576999999999999</v>
      </c>
      <c r="Z735" s="135">
        <f t="shared" si="416"/>
        <v>0.37451000000000001</v>
      </c>
      <c r="AA735" s="135">
        <f t="shared" si="416"/>
        <v>0.31523000000000001</v>
      </c>
    </row>
    <row r="736" spans="1:27" ht="12.75" hidden="1" customHeight="1" outlineLevel="1" x14ac:dyDescent="0.2">
      <c r="A736" s="163" t="s">
        <v>2368</v>
      </c>
      <c r="B736" s="94" t="s">
        <v>238</v>
      </c>
      <c r="C736" s="70" t="s">
        <v>79</v>
      </c>
      <c r="D736" s="71">
        <v>292.76</v>
      </c>
      <c r="E736" s="71">
        <v>146.13999999999999</v>
      </c>
      <c r="F736" s="71">
        <v>175.35</v>
      </c>
      <c r="G736" s="71">
        <v>227.62</v>
      </c>
      <c r="H736" s="71">
        <v>289.02</v>
      </c>
      <c r="I736" s="71">
        <v>93.97</v>
      </c>
      <c r="J736" s="71">
        <v>0</v>
      </c>
      <c r="K736" s="71">
        <v>0</v>
      </c>
      <c r="L736" s="71">
        <v>0</v>
      </c>
      <c r="M736" s="71">
        <v>0</v>
      </c>
      <c r="N736" s="71">
        <v>85.52</v>
      </c>
      <c r="O736" s="71">
        <v>72.38</v>
      </c>
      <c r="P736" s="71">
        <v>34.54</v>
      </c>
      <c r="Q736" s="71">
        <v>50.06</v>
      </c>
      <c r="R736" s="71">
        <v>60.08</v>
      </c>
      <c r="S736" s="71">
        <v>24.18</v>
      </c>
      <c r="T736" s="71">
        <v>0</v>
      </c>
      <c r="U736" s="71">
        <v>1.27</v>
      </c>
      <c r="V736" s="71">
        <v>96.14</v>
      </c>
      <c r="W736" s="71">
        <v>1.2</v>
      </c>
      <c r="X736" s="71">
        <v>0</v>
      </c>
      <c r="Y736" s="71">
        <v>215.77</v>
      </c>
      <c r="Z736" s="71">
        <v>374.51</v>
      </c>
      <c r="AA736" s="71">
        <v>315.23</v>
      </c>
    </row>
    <row r="737" spans="1:27" collapsed="1" x14ac:dyDescent="0.2">
      <c r="A737" s="162" t="s">
        <v>2369</v>
      </c>
      <c r="B737" s="54" t="str">
        <f>"15"&amp;"."&amp;$B$800&amp;"."&amp;$B$801</f>
        <v>15.05.2023</v>
      </c>
      <c r="C737" s="134" t="s">
        <v>76</v>
      </c>
      <c r="D737" s="135">
        <f>ROUND((D738)/1000,5)</f>
        <v>0.24578</v>
      </c>
      <c r="E737" s="135">
        <f t="shared" ref="E737:AA737" si="417">ROUND((E738)/1000,5)</f>
        <v>0.18493000000000001</v>
      </c>
      <c r="F737" s="135">
        <f t="shared" si="417"/>
        <v>0.1734</v>
      </c>
      <c r="G737" s="135">
        <f t="shared" si="417"/>
        <v>0.17330000000000001</v>
      </c>
      <c r="H737" s="135">
        <f t="shared" si="417"/>
        <v>0.19491</v>
      </c>
      <c r="I737" s="135">
        <f t="shared" si="417"/>
        <v>0</v>
      </c>
      <c r="J737" s="135">
        <f t="shared" si="417"/>
        <v>0</v>
      </c>
      <c r="K737" s="135">
        <f t="shared" si="417"/>
        <v>0</v>
      </c>
      <c r="L737" s="135">
        <f t="shared" si="417"/>
        <v>0</v>
      </c>
      <c r="M737" s="135">
        <f t="shared" si="417"/>
        <v>0</v>
      </c>
      <c r="N737" s="135">
        <f t="shared" si="417"/>
        <v>0</v>
      </c>
      <c r="O737" s="135">
        <f t="shared" si="417"/>
        <v>0</v>
      </c>
      <c r="P737" s="135">
        <f t="shared" si="417"/>
        <v>0</v>
      </c>
      <c r="Q737" s="135">
        <f t="shared" si="417"/>
        <v>0</v>
      </c>
      <c r="R737" s="135">
        <f t="shared" si="417"/>
        <v>0</v>
      </c>
      <c r="S737" s="135">
        <f t="shared" si="417"/>
        <v>0</v>
      </c>
      <c r="T737" s="135">
        <f t="shared" si="417"/>
        <v>0</v>
      </c>
      <c r="U737" s="135">
        <f t="shared" si="417"/>
        <v>0</v>
      </c>
      <c r="V737" s="135">
        <f t="shared" si="417"/>
        <v>0</v>
      </c>
      <c r="W737" s="135">
        <f t="shared" si="417"/>
        <v>1.9400000000000001E-3</v>
      </c>
      <c r="X737" s="135">
        <f t="shared" si="417"/>
        <v>0</v>
      </c>
      <c r="Y737" s="135">
        <f t="shared" si="417"/>
        <v>0.21282000000000001</v>
      </c>
      <c r="Z737" s="135">
        <f t="shared" si="417"/>
        <v>0.48480000000000001</v>
      </c>
      <c r="AA737" s="135">
        <f t="shared" si="417"/>
        <v>0.42509999999999998</v>
      </c>
    </row>
    <row r="738" spans="1:27" ht="12.75" hidden="1" customHeight="1" outlineLevel="1" x14ac:dyDescent="0.2">
      <c r="A738" s="163" t="s">
        <v>2370</v>
      </c>
      <c r="B738" s="94" t="s">
        <v>238</v>
      </c>
      <c r="C738" s="70" t="s">
        <v>79</v>
      </c>
      <c r="D738" s="71">
        <v>245.78</v>
      </c>
      <c r="E738" s="71">
        <v>184.93</v>
      </c>
      <c r="F738" s="71">
        <v>173.4</v>
      </c>
      <c r="G738" s="71">
        <v>173.3</v>
      </c>
      <c r="H738" s="71">
        <v>194.91</v>
      </c>
      <c r="I738" s="71">
        <v>0</v>
      </c>
      <c r="J738" s="71">
        <v>0</v>
      </c>
      <c r="K738" s="71">
        <v>0</v>
      </c>
      <c r="L738" s="71">
        <v>0</v>
      </c>
      <c r="M738" s="71">
        <v>0</v>
      </c>
      <c r="N738" s="71">
        <v>0</v>
      </c>
      <c r="O738" s="71">
        <v>0</v>
      </c>
      <c r="P738" s="71">
        <v>0</v>
      </c>
      <c r="Q738" s="71">
        <v>0</v>
      </c>
      <c r="R738" s="71">
        <v>0</v>
      </c>
      <c r="S738" s="71">
        <v>0</v>
      </c>
      <c r="T738" s="71">
        <v>0</v>
      </c>
      <c r="U738" s="71">
        <v>0</v>
      </c>
      <c r="V738" s="71">
        <v>0</v>
      </c>
      <c r="W738" s="71">
        <v>1.94</v>
      </c>
      <c r="X738" s="71">
        <v>0</v>
      </c>
      <c r="Y738" s="71">
        <v>212.82</v>
      </c>
      <c r="Z738" s="71">
        <v>484.8</v>
      </c>
      <c r="AA738" s="71">
        <v>425.1</v>
      </c>
    </row>
    <row r="739" spans="1:27" collapsed="1" x14ac:dyDescent="0.2">
      <c r="A739" s="162" t="s">
        <v>2371</v>
      </c>
      <c r="B739" s="54" t="str">
        <f>"16"&amp;"."&amp;$B$800&amp;"."&amp;$B$801</f>
        <v>16.05.2023</v>
      </c>
      <c r="C739" s="134" t="s">
        <v>76</v>
      </c>
      <c r="D739" s="135">
        <f>ROUND((D740)/1000,5)</f>
        <v>0.18801000000000001</v>
      </c>
      <c r="E739" s="135">
        <f t="shared" ref="E739:AA739" si="418">ROUND((E740)/1000,5)</f>
        <v>0.17674999999999999</v>
      </c>
      <c r="F739" s="135">
        <f t="shared" si="418"/>
        <v>0.14932000000000001</v>
      </c>
      <c r="G739" s="135">
        <f t="shared" si="418"/>
        <v>0.1714</v>
      </c>
      <c r="H739" s="135">
        <f t="shared" si="418"/>
        <v>3.771E-2</v>
      </c>
      <c r="I739" s="135">
        <f t="shared" si="418"/>
        <v>0</v>
      </c>
      <c r="J739" s="135">
        <f t="shared" si="418"/>
        <v>0</v>
      </c>
      <c r="K739" s="135">
        <f t="shared" si="418"/>
        <v>0</v>
      </c>
      <c r="L739" s="135">
        <f t="shared" si="418"/>
        <v>0</v>
      </c>
      <c r="M739" s="135">
        <f t="shared" si="418"/>
        <v>0</v>
      </c>
      <c r="N739" s="135">
        <f t="shared" si="418"/>
        <v>8.3700000000000007E-3</v>
      </c>
      <c r="O739" s="135">
        <f t="shared" si="418"/>
        <v>2.2599999999999999E-2</v>
      </c>
      <c r="P739" s="135">
        <f t="shared" si="418"/>
        <v>0</v>
      </c>
      <c r="Q739" s="135">
        <f t="shared" si="418"/>
        <v>0</v>
      </c>
      <c r="R739" s="135">
        <f t="shared" si="418"/>
        <v>4.0000000000000003E-5</v>
      </c>
      <c r="S739" s="135">
        <f t="shared" si="418"/>
        <v>0</v>
      </c>
      <c r="T739" s="135">
        <f t="shared" si="418"/>
        <v>0</v>
      </c>
      <c r="U739" s="135">
        <f t="shared" si="418"/>
        <v>0</v>
      </c>
      <c r="V739" s="135">
        <f t="shared" si="418"/>
        <v>0</v>
      </c>
      <c r="W739" s="135">
        <f t="shared" si="418"/>
        <v>5.7950000000000002E-2</v>
      </c>
      <c r="X739" s="135">
        <f t="shared" si="418"/>
        <v>8.4640000000000007E-2</v>
      </c>
      <c r="Y739" s="135">
        <f t="shared" si="418"/>
        <v>0.21856</v>
      </c>
      <c r="Z739" s="135">
        <f t="shared" si="418"/>
        <v>0.25097000000000003</v>
      </c>
      <c r="AA739" s="135">
        <f t="shared" si="418"/>
        <v>0.38923999999999997</v>
      </c>
    </row>
    <row r="740" spans="1:27" ht="12.75" hidden="1" customHeight="1" outlineLevel="1" x14ac:dyDescent="0.2">
      <c r="A740" s="163" t="s">
        <v>2372</v>
      </c>
      <c r="B740" s="94" t="s">
        <v>238</v>
      </c>
      <c r="C740" s="70" t="s">
        <v>79</v>
      </c>
      <c r="D740" s="71">
        <v>188.01</v>
      </c>
      <c r="E740" s="71">
        <v>176.75</v>
      </c>
      <c r="F740" s="71">
        <v>149.32</v>
      </c>
      <c r="G740" s="71">
        <v>171.4</v>
      </c>
      <c r="H740" s="71">
        <v>37.71</v>
      </c>
      <c r="I740" s="71">
        <v>0</v>
      </c>
      <c r="J740" s="71">
        <v>0</v>
      </c>
      <c r="K740" s="71">
        <v>0</v>
      </c>
      <c r="L740" s="71">
        <v>0</v>
      </c>
      <c r="M740" s="71">
        <v>0</v>
      </c>
      <c r="N740" s="71">
        <v>8.3699999999999992</v>
      </c>
      <c r="O740" s="71">
        <v>22.6</v>
      </c>
      <c r="P740" s="71">
        <v>0</v>
      </c>
      <c r="Q740" s="71">
        <v>0</v>
      </c>
      <c r="R740" s="71">
        <v>0.04</v>
      </c>
      <c r="S740" s="71">
        <v>0</v>
      </c>
      <c r="T740" s="71">
        <v>0</v>
      </c>
      <c r="U740" s="71">
        <v>0</v>
      </c>
      <c r="V740" s="71">
        <v>0</v>
      </c>
      <c r="W740" s="71">
        <v>57.95</v>
      </c>
      <c r="X740" s="71">
        <v>84.64</v>
      </c>
      <c r="Y740" s="71">
        <v>218.56</v>
      </c>
      <c r="Z740" s="71">
        <v>250.97</v>
      </c>
      <c r="AA740" s="71">
        <v>389.24</v>
      </c>
    </row>
    <row r="741" spans="1:27" collapsed="1" x14ac:dyDescent="0.2">
      <c r="A741" s="162" t="s">
        <v>2373</v>
      </c>
      <c r="B741" s="54" t="str">
        <f>"17"&amp;"."&amp;$B$800&amp;"."&amp;$B$801</f>
        <v>17.05.2023</v>
      </c>
      <c r="C741" s="134" t="s">
        <v>76</v>
      </c>
      <c r="D741" s="135">
        <f>ROUND((D742)/1000,5)</f>
        <v>2.9919999999999999E-2</v>
      </c>
      <c r="E741" s="135">
        <f t="shared" ref="E741:AA741" si="419">ROUND((E742)/1000,5)</f>
        <v>1.162E-2</v>
      </c>
      <c r="F741" s="135">
        <f t="shared" si="419"/>
        <v>2.3700000000000001E-3</v>
      </c>
      <c r="G741" s="135">
        <f t="shared" si="419"/>
        <v>1.2489999999999999E-2</v>
      </c>
      <c r="H741" s="135">
        <f t="shared" si="419"/>
        <v>0</v>
      </c>
      <c r="I741" s="135">
        <f t="shared" si="419"/>
        <v>0</v>
      </c>
      <c r="J741" s="135">
        <f t="shared" si="419"/>
        <v>0</v>
      </c>
      <c r="K741" s="135">
        <f t="shared" si="419"/>
        <v>0</v>
      </c>
      <c r="L741" s="135">
        <f t="shared" si="419"/>
        <v>0</v>
      </c>
      <c r="M741" s="135">
        <f t="shared" si="419"/>
        <v>3.882E-2</v>
      </c>
      <c r="N741" s="135">
        <f t="shared" si="419"/>
        <v>3.7420000000000002E-2</v>
      </c>
      <c r="O741" s="135">
        <f t="shared" si="419"/>
        <v>0</v>
      </c>
      <c r="P741" s="135">
        <f t="shared" si="419"/>
        <v>0</v>
      </c>
      <c r="Q741" s="135">
        <f t="shared" si="419"/>
        <v>0</v>
      </c>
      <c r="R741" s="135">
        <f t="shared" si="419"/>
        <v>0</v>
      </c>
      <c r="S741" s="135">
        <f t="shared" si="419"/>
        <v>0</v>
      </c>
      <c r="T741" s="135">
        <f t="shared" si="419"/>
        <v>0</v>
      </c>
      <c r="U741" s="135">
        <f t="shared" si="419"/>
        <v>0</v>
      </c>
      <c r="V741" s="135">
        <f t="shared" si="419"/>
        <v>0</v>
      </c>
      <c r="W741" s="135">
        <f t="shared" si="419"/>
        <v>0</v>
      </c>
      <c r="X741" s="135">
        <f t="shared" si="419"/>
        <v>0</v>
      </c>
      <c r="Y741" s="135">
        <f t="shared" si="419"/>
        <v>0</v>
      </c>
      <c r="Z741" s="135">
        <f t="shared" si="419"/>
        <v>9.9279999999999993E-2</v>
      </c>
      <c r="AA741" s="135">
        <f t="shared" si="419"/>
        <v>0.16055</v>
      </c>
    </row>
    <row r="742" spans="1:27" ht="12.75" hidden="1" customHeight="1" outlineLevel="1" x14ac:dyDescent="0.2">
      <c r="A742" s="163" t="s">
        <v>2374</v>
      </c>
      <c r="B742" s="94" t="s">
        <v>238</v>
      </c>
      <c r="C742" s="70" t="s">
        <v>79</v>
      </c>
      <c r="D742" s="71">
        <v>29.92</v>
      </c>
      <c r="E742" s="71">
        <v>11.62</v>
      </c>
      <c r="F742" s="71">
        <v>2.37</v>
      </c>
      <c r="G742" s="71">
        <v>12.49</v>
      </c>
      <c r="H742" s="71">
        <v>0</v>
      </c>
      <c r="I742" s="71">
        <v>0</v>
      </c>
      <c r="J742" s="71">
        <v>0</v>
      </c>
      <c r="K742" s="71">
        <v>0</v>
      </c>
      <c r="L742" s="71">
        <v>0</v>
      </c>
      <c r="M742" s="71">
        <v>38.82</v>
      </c>
      <c r="N742" s="71">
        <v>37.42</v>
      </c>
      <c r="O742" s="71">
        <v>0</v>
      </c>
      <c r="P742" s="71">
        <v>0</v>
      </c>
      <c r="Q742" s="71">
        <v>0</v>
      </c>
      <c r="R742" s="71">
        <v>0</v>
      </c>
      <c r="S742" s="71">
        <v>0</v>
      </c>
      <c r="T742" s="71">
        <v>0</v>
      </c>
      <c r="U742" s="71">
        <v>0</v>
      </c>
      <c r="V742" s="71">
        <v>0</v>
      </c>
      <c r="W742" s="71">
        <v>0</v>
      </c>
      <c r="X742" s="71">
        <v>0</v>
      </c>
      <c r="Y742" s="71">
        <v>0</v>
      </c>
      <c r="Z742" s="71">
        <v>99.28</v>
      </c>
      <c r="AA742" s="71">
        <v>160.55000000000001</v>
      </c>
    </row>
    <row r="743" spans="1:27" collapsed="1" x14ac:dyDescent="0.2">
      <c r="A743" s="162" t="s">
        <v>2375</v>
      </c>
      <c r="B743" s="54" t="str">
        <f>"18"&amp;"."&amp;$B$800&amp;"."&amp;$B$801</f>
        <v>18.05.2023</v>
      </c>
      <c r="C743" s="134" t="s">
        <v>76</v>
      </c>
      <c r="D743" s="135">
        <f>ROUND((D744)/1000,5)</f>
        <v>0.2223</v>
      </c>
      <c r="E743" s="135">
        <f t="shared" ref="E743:AA743" si="420">ROUND((E744)/1000,5)</f>
        <v>0.19844999999999999</v>
      </c>
      <c r="F743" s="135">
        <f t="shared" si="420"/>
        <v>0.45346999999999998</v>
      </c>
      <c r="G743" s="135">
        <f t="shared" si="420"/>
        <v>0.17180999999999999</v>
      </c>
      <c r="H743" s="135">
        <f t="shared" si="420"/>
        <v>1.686E-2</v>
      </c>
      <c r="I743" s="135">
        <f t="shared" si="420"/>
        <v>0</v>
      </c>
      <c r="J743" s="135">
        <f t="shared" si="420"/>
        <v>0</v>
      </c>
      <c r="K743" s="135">
        <f t="shared" si="420"/>
        <v>0</v>
      </c>
      <c r="L743" s="135">
        <f t="shared" si="420"/>
        <v>0</v>
      </c>
      <c r="M743" s="135">
        <f t="shared" si="420"/>
        <v>1.8000000000000001E-4</v>
      </c>
      <c r="N743" s="135">
        <f t="shared" si="420"/>
        <v>9.9299999999999996E-3</v>
      </c>
      <c r="O743" s="135">
        <f t="shared" si="420"/>
        <v>1.9230000000000001E-2</v>
      </c>
      <c r="P743" s="135">
        <f t="shared" si="420"/>
        <v>0</v>
      </c>
      <c r="Q743" s="135">
        <f t="shared" si="420"/>
        <v>0</v>
      </c>
      <c r="R743" s="135">
        <f t="shared" si="420"/>
        <v>0</v>
      </c>
      <c r="S743" s="135">
        <f t="shared" si="420"/>
        <v>3.0540000000000001E-2</v>
      </c>
      <c r="T743" s="135">
        <f t="shared" si="420"/>
        <v>0</v>
      </c>
      <c r="U743" s="135">
        <f t="shared" si="420"/>
        <v>0</v>
      </c>
      <c r="V743" s="135">
        <f t="shared" si="420"/>
        <v>0</v>
      </c>
      <c r="W743" s="135">
        <f t="shared" si="420"/>
        <v>0</v>
      </c>
      <c r="X743" s="135">
        <f t="shared" si="420"/>
        <v>0</v>
      </c>
      <c r="Y743" s="135">
        <f t="shared" si="420"/>
        <v>8.3589999999999998E-2</v>
      </c>
      <c r="Z743" s="135">
        <f t="shared" si="420"/>
        <v>0.41354000000000002</v>
      </c>
      <c r="AA743" s="135">
        <f t="shared" si="420"/>
        <v>0.47241</v>
      </c>
    </row>
    <row r="744" spans="1:27" ht="12.75" hidden="1" customHeight="1" outlineLevel="1" x14ac:dyDescent="0.2">
      <c r="A744" s="163" t="s">
        <v>2376</v>
      </c>
      <c r="B744" s="94" t="s">
        <v>238</v>
      </c>
      <c r="C744" s="70" t="s">
        <v>79</v>
      </c>
      <c r="D744" s="71">
        <v>222.3</v>
      </c>
      <c r="E744" s="71">
        <v>198.45</v>
      </c>
      <c r="F744" s="71">
        <v>453.47</v>
      </c>
      <c r="G744" s="71">
        <v>171.81</v>
      </c>
      <c r="H744" s="71">
        <v>16.86</v>
      </c>
      <c r="I744" s="71">
        <v>0</v>
      </c>
      <c r="J744" s="71">
        <v>0</v>
      </c>
      <c r="K744" s="71">
        <v>0</v>
      </c>
      <c r="L744" s="71">
        <v>0</v>
      </c>
      <c r="M744" s="71">
        <v>0.18</v>
      </c>
      <c r="N744" s="71">
        <v>9.93</v>
      </c>
      <c r="O744" s="71">
        <v>19.23</v>
      </c>
      <c r="P744" s="71">
        <v>0</v>
      </c>
      <c r="Q744" s="71">
        <v>0</v>
      </c>
      <c r="R744" s="71">
        <v>0</v>
      </c>
      <c r="S744" s="71">
        <v>30.54</v>
      </c>
      <c r="T744" s="71">
        <v>0</v>
      </c>
      <c r="U744" s="71">
        <v>0</v>
      </c>
      <c r="V744" s="71">
        <v>0</v>
      </c>
      <c r="W744" s="71">
        <v>0</v>
      </c>
      <c r="X744" s="71">
        <v>0</v>
      </c>
      <c r="Y744" s="71">
        <v>83.59</v>
      </c>
      <c r="Z744" s="71">
        <v>413.54</v>
      </c>
      <c r="AA744" s="71">
        <v>472.41</v>
      </c>
    </row>
    <row r="745" spans="1:27" collapsed="1" x14ac:dyDescent="0.2">
      <c r="A745" s="162" t="s">
        <v>2377</v>
      </c>
      <c r="B745" s="54" t="str">
        <f>"19"&amp;"."&amp;$B$800&amp;"."&amp;$B$801</f>
        <v>19.05.2023</v>
      </c>
      <c r="C745" s="134" t="s">
        <v>76</v>
      </c>
      <c r="D745" s="135">
        <f>ROUND((D746)/1000,5)</f>
        <v>0.11638999999999999</v>
      </c>
      <c r="E745" s="135">
        <f t="shared" ref="E745:AA745" si="421">ROUND((E746)/1000,5)</f>
        <v>0.11644</v>
      </c>
      <c r="F745" s="135">
        <f t="shared" si="421"/>
        <v>1.873E-2</v>
      </c>
      <c r="G745" s="135">
        <f t="shared" si="421"/>
        <v>2.6429999999999999E-2</v>
      </c>
      <c r="H745" s="135">
        <f t="shared" si="421"/>
        <v>0</v>
      </c>
      <c r="I745" s="135">
        <f t="shared" si="421"/>
        <v>0</v>
      </c>
      <c r="J745" s="135">
        <f t="shared" si="421"/>
        <v>0</v>
      </c>
      <c r="K745" s="135">
        <f t="shared" si="421"/>
        <v>0</v>
      </c>
      <c r="L745" s="135">
        <f t="shared" si="421"/>
        <v>0</v>
      </c>
      <c r="M745" s="135">
        <f t="shared" si="421"/>
        <v>0</v>
      </c>
      <c r="N745" s="135">
        <f t="shared" si="421"/>
        <v>0</v>
      </c>
      <c r="O745" s="135">
        <f t="shared" si="421"/>
        <v>0</v>
      </c>
      <c r="P745" s="135">
        <f t="shared" si="421"/>
        <v>0</v>
      </c>
      <c r="Q745" s="135">
        <f t="shared" si="421"/>
        <v>0</v>
      </c>
      <c r="R745" s="135">
        <f t="shared" si="421"/>
        <v>0</v>
      </c>
      <c r="S745" s="135">
        <f t="shared" si="421"/>
        <v>0</v>
      </c>
      <c r="T745" s="135">
        <f t="shared" si="421"/>
        <v>0</v>
      </c>
      <c r="U745" s="135">
        <f t="shared" si="421"/>
        <v>0</v>
      </c>
      <c r="V745" s="135">
        <f t="shared" si="421"/>
        <v>0</v>
      </c>
      <c r="W745" s="135">
        <f t="shared" si="421"/>
        <v>0</v>
      </c>
      <c r="X745" s="135">
        <f t="shared" si="421"/>
        <v>0</v>
      </c>
      <c r="Y745" s="135">
        <f t="shared" si="421"/>
        <v>5.0680000000000003E-2</v>
      </c>
      <c r="Z745" s="135">
        <f t="shared" si="421"/>
        <v>0.23393</v>
      </c>
      <c r="AA745" s="135">
        <f t="shared" si="421"/>
        <v>0.24468000000000001</v>
      </c>
    </row>
    <row r="746" spans="1:27" ht="12.75" hidden="1" customHeight="1" outlineLevel="1" x14ac:dyDescent="0.2">
      <c r="A746" s="163" t="s">
        <v>2378</v>
      </c>
      <c r="B746" s="94" t="s">
        <v>238</v>
      </c>
      <c r="C746" s="70" t="s">
        <v>79</v>
      </c>
      <c r="D746" s="71">
        <v>116.39</v>
      </c>
      <c r="E746" s="71">
        <v>116.44</v>
      </c>
      <c r="F746" s="71">
        <v>18.73</v>
      </c>
      <c r="G746" s="71">
        <v>26.43</v>
      </c>
      <c r="H746" s="71">
        <v>0</v>
      </c>
      <c r="I746" s="71">
        <v>0</v>
      </c>
      <c r="J746" s="71">
        <v>0</v>
      </c>
      <c r="K746" s="71">
        <v>0</v>
      </c>
      <c r="L746" s="71">
        <v>0</v>
      </c>
      <c r="M746" s="71">
        <v>0</v>
      </c>
      <c r="N746" s="71">
        <v>0</v>
      </c>
      <c r="O746" s="71">
        <v>0</v>
      </c>
      <c r="P746" s="71">
        <v>0</v>
      </c>
      <c r="Q746" s="71">
        <v>0</v>
      </c>
      <c r="R746" s="71">
        <v>0</v>
      </c>
      <c r="S746" s="71">
        <v>0</v>
      </c>
      <c r="T746" s="71">
        <v>0</v>
      </c>
      <c r="U746" s="71">
        <v>0</v>
      </c>
      <c r="V746" s="71">
        <v>0</v>
      </c>
      <c r="W746" s="71">
        <v>0</v>
      </c>
      <c r="X746" s="71">
        <v>0</v>
      </c>
      <c r="Y746" s="71">
        <v>50.68</v>
      </c>
      <c r="Z746" s="71">
        <v>233.93</v>
      </c>
      <c r="AA746" s="71">
        <v>244.68</v>
      </c>
    </row>
    <row r="747" spans="1:27" collapsed="1" x14ac:dyDescent="0.2">
      <c r="A747" s="162" t="s">
        <v>2379</v>
      </c>
      <c r="B747" s="54" t="str">
        <f>"20"&amp;"."&amp;$B$800&amp;"."&amp;$B$801</f>
        <v>20.05.2023</v>
      </c>
      <c r="C747" s="134" t="s">
        <v>76</v>
      </c>
      <c r="D747" s="135">
        <f>ROUND((D748)/1000,5)</f>
        <v>0.13728000000000001</v>
      </c>
      <c r="E747" s="135">
        <f t="shared" ref="E747:AA747" si="422">ROUND((E748)/1000,5)</f>
        <v>0</v>
      </c>
      <c r="F747" s="135">
        <f t="shared" si="422"/>
        <v>0</v>
      </c>
      <c r="G747" s="135">
        <f t="shared" si="422"/>
        <v>0</v>
      </c>
      <c r="H747" s="135">
        <f t="shared" si="422"/>
        <v>0</v>
      </c>
      <c r="I747" s="135">
        <f t="shared" si="422"/>
        <v>0</v>
      </c>
      <c r="J747" s="135">
        <f t="shared" si="422"/>
        <v>0</v>
      </c>
      <c r="K747" s="135">
        <f t="shared" si="422"/>
        <v>0</v>
      </c>
      <c r="L747" s="135">
        <f t="shared" si="422"/>
        <v>0</v>
      </c>
      <c r="M747" s="135">
        <f t="shared" si="422"/>
        <v>0</v>
      </c>
      <c r="N747" s="135">
        <f t="shared" si="422"/>
        <v>0</v>
      </c>
      <c r="O747" s="135">
        <f t="shared" si="422"/>
        <v>0</v>
      </c>
      <c r="P747" s="135">
        <f t="shared" si="422"/>
        <v>0</v>
      </c>
      <c r="Q747" s="135">
        <f t="shared" si="422"/>
        <v>0</v>
      </c>
      <c r="R747" s="135">
        <f t="shared" si="422"/>
        <v>0</v>
      </c>
      <c r="S747" s="135">
        <f t="shared" si="422"/>
        <v>0</v>
      </c>
      <c r="T747" s="135">
        <f t="shared" si="422"/>
        <v>0</v>
      </c>
      <c r="U747" s="135">
        <f t="shared" si="422"/>
        <v>0</v>
      </c>
      <c r="V747" s="135">
        <f t="shared" si="422"/>
        <v>0</v>
      </c>
      <c r="W747" s="135">
        <f t="shared" si="422"/>
        <v>6.3899999999999998E-3</v>
      </c>
      <c r="X747" s="135">
        <f t="shared" si="422"/>
        <v>1E-4</v>
      </c>
      <c r="Y747" s="135">
        <f t="shared" si="422"/>
        <v>9.6600000000000002E-3</v>
      </c>
      <c r="Z747" s="135">
        <f t="shared" si="422"/>
        <v>0</v>
      </c>
      <c r="AA747" s="135">
        <f t="shared" si="422"/>
        <v>0</v>
      </c>
    </row>
    <row r="748" spans="1:27" ht="12.75" hidden="1" customHeight="1" outlineLevel="1" x14ac:dyDescent="0.2">
      <c r="A748" s="163" t="s">
        <v>2380</v>
      </c>
      <c r="B748" s="94" t="s">
        <v>238</v>
      </c>
      <c r="C748" s="70" t="s">
        <v>79</v>
      </c>
      <c r="D748" s="71">
        <v>137.28</v>
      </c>
      <c r="E748" s="71">
        <v>0</v>
      </c>
      <c r="F748" s="71">
        <v>0</v>
      </c>
      <c r="G748" s="71">
        <v>0</v>
      </c>
      <c r="H748" s="71">
        <v>0</v>
      </c>
      <c r="I748" s="71">
        <v>0</v>
      </c>
      <c r="J748" s="71">
        <v>0</v>
      </c>
      <c r="K748" s="71">
        <v>0</v>
      </c>
      <c r="L748" s="71">
        <v>0</v>
      </c>
      <c r="M748" s="71">
        <v>0</v>
      </c>
      <c r="N748" s="71">
        <v>0</v>
      </c>
      <c r="O748" s="71">
        <v>0</v>
      </c>
      <c r="P748" s="71">
        <v>0</v>
      </c>
      <c r="Q748" s="71">
        <v>0</v>
      </c>
      <c r="R748" s="71">
        <v>0</v>
      </c>
      <c r="S748" s="71">
        <v>0</v>
      </c>
      <c r="T748" s="71">
        <v>0</v>
      </c>
      <c r="U748" s="71">
        <v>0</v>
      </c>
      <c r="V748" s="71">
        <v>0</v>
      </c>
      <c r="W748" s="71">
        <v>6.39</v>
      </c>
      <c r="X748" s="71">
        <v>0.1</v>
      </c>
      <c r="Y748" s="71">
        <v>9.66</v>
      </c>
      <c r="Z748" s="71">
        <v>0</v>
      </c>
      <c r="AA748" s="71">
        <v>0</v>
      </c>
    </row>
    <row r="749" spans="1:27" collapsed="1" x14ac:dyDescent="0.2">
      <c r="A749" s="162" t="s">
        <v>2381</v>
      </c>
      <c r="B749" s="54" t="str">
        <f>"21"&amp;"."&amp;$B$800&amp;"."&amp;$B$801</f>
        <v>21.05.2023</v>
      </c>
      <c r="C749" s="134" t="s">
        <v>76</v>
      </c>
      <c r="D749" s="135">
        <f>ROUND((D750)/1000,5)</f>
        <v>0.11599</v>
      </c>
      <c r="E749" s="135">
        <f t="shared" ref="E749:AA749" si="423">ROUND((E750)/1000,5)</f>
        <v>3.8109999999999998E-2</v>
      </c>
      <c r="F749" s="135">
        <f t="shared" si="423"/>
        <v>0</v>
      </c>
      <c r="G749" s="135">
        <f t="shared" si="423"/>
        <v>1.934E-2</v>
      </c>
      <c r="H749" s="135">
        <f t="shared" si="423"/>
        <v>4.7499999999999999E-3</v>
      </c>
      <c r="I749" s="135">
        <f t="shared" si="423"/>
        <v>0</v>
      </c>
      <c r="J749" s="135">
        <f t="shared" si="423"/>
        <v>0</v>
      </c>
      <c r="K749" s="135">
        <f t="shared" si="423"/>
        <v>0</v>
      </c>
      <c r="L749" s="135">
        <f t="shared" si="423"/>
        <v>1.218E-2</v>
      </c>
      <c r="M749" s="135">
        <f t="shared" si="423"/>
        <v>1.41E-2</v>
      </c>
      <c r="N749" s="135">
        <f t="shared" si="423"/>
        <v>0</v>
      </c>
      <c r="O749" s="135">
        <f t="shared" si="423"/>
        <v>1.6109999999999999E-2</v>
      </c>
      <c r="P749" s="135">
        <f t="shared" si="423"/>
        <v>0.1353</v>
      </c>
      <c r="Q749" s="135">
        <f t="shared" si="423"/>
        <v>0.12259</v>
      </c>
      <c r="R749" s="135">
        <f t="shared" si="423"/>
        <v>0.10742</v>
      </c>
      <c r="S749" s="135">
        <f t="shared" si="423"/>
        <v>0.11494</v>
      </c>
      <c r="T749" s="135">
        <f t="shared" si="423"/>
        <v>9.5769999999999994E-2</v>
      </c>
      <c r="U749" s="135">
        <f t="shared" si="423"/>
        <v>0.12401</v>
      </c>
      <c r="V749" s="135">
        <f t="shared" si="423"/>
        <v>0.1206</v>
      </c>
      <c r="W749" s="135">
        <f t="shared" si="423"/>
        <v>9.0340000000000004E-2</v>
      </c>
      <c r="X749" s="135">
        <f t="shared" si="423"/>
        <v>4.3459999999999999E-2</v>
      </c>
      <c r="Y749" s="135">
        <f t="shared" si="423"/>
        <v>0.18323999999999999</v>
      </c>
      <c r="Z749" s="135">
        <f t="shared" si="423"/>
        <v>0.41822999999999999</v>
      </c>
      <c r="AA749" s="135">
        <f t="shared" si="423"/>
        <v>0.17649999999999999</v>
      </c>
    </row>
    <row r="750" spans="1:27" ht="12.75" hidden="1" customHeight="1" outlineLevel="1" x14ac:dyDescent="0.2">
      <c r="A750" s="163" t="s">
        <v>2382</v>
      </c>
      <c r="B750" s="94" t="s">
        <v>238</v>
      </c>
      <c r="C750" s="70" t="s">
        <v>79</v>
      </c>
      <c r="D750" s="71">
        <v>115.99</v>
      </c>
      <c r="E750" s="71">
        <v>38.11</v>
      </c>
      <c r="F750" s="71">
        <v>0</v>
      </c>
      <c r="G750" s="71">
        <v>19.34</v>
      </c>
      <c r="H750" s="71">
        <v>4.75</v>
      </c>
      <c r="I750" s="71">
        <v>0</v>
      </c>
      <c r="J750" s="71">
        <v>0</v>
      </c>
      <c r="K750" s="71">
        <v>0</v>
      </c>
      <c r="L750" s="71">
        <v>12.18</v>
      </c>
      <c r="M750" s="71">
        <v>14.1</v>
      </c>
      <c r="N750" s="71">
        <v>0</v>
      </c>
      <c r="O750" s="71">
        <v>16.11</v>
      </c>
      <c r="P750" s="71">
        <v>135.30000000000001</v>
      </c>
      <c r="Q750" s="71">
        <v>122.59</v>
      </c>
      <c r="R750" s="71">
        <v>107.42</v>
      </c>
      <c r="S750" s="71">
        <v>114.94</v>
      </c>
      <c r="T750" s="71">
        <v>95.77</v>
      </c>
      <c r="U750" s="71">
        <v>124.01</v>
      </c>
      <c r="V750" s="71">
        <v>120.6</v>
      </c>
      <c r="W750" s="71">
        <v>90.34</v>
      </c>
      <c r="X750" s="71">
        <v>43.46</v>
      </c>
      <c r="Y750" s="71">
        <v>183.24</v>
      </c>
      <c r="Z750" s="71">
        <v>418.23</v>
      </c>
      <c r="AA750" s="71">
        <v>176.5</v>
      </c>
    </row>
    <row r="751" spans="1:27" collapsed="1" x14ac:dyDescent="0.2">
      <c r="A751" s="162" t="s">
        <v>2383</v>
      </c>
      <c r="B751" s="54" t="str">
        <f>"22"&amp;"."&amp;$B$800&amp;"."&amp;$B$801</f>
        <v>22.05.2023</v>
      </c>
      <c r="C751" s="134" t="s">
        <v>76</v>
      </c>
      <c r="D751" s="135">
        <f>ROUND((D752)/1000,5)</f>
        <v>0.21298</v>
      </c>
      <c r="E751" s="135">
        <f t="shared" ref="E751:AA751" si="424">ROUND((E752)/1000,5)</f>
        <v>6.7559999999999995E-2</v>
      </c>
      <c r="F751" s="135">
        <f t="shared" si="424"/>
        <v>3.5130000000000002E-2</v>
      </c>
      <c r="G751" s="135">
        <f t="shared" si="424"/>
        <v>0.15068999999999999</v>
      </c>
      <c r="H751" s="135">
        <f t="shared" si="424"/>
        <v>0.14000000000000001</v>
      </c>
      <c r="I751" s="135">
        <f t="shared" si="424"/>
        <v>0</v>
      </c>
      <c r="J751" s="135">
        <f t="shared" si="424"/>
        <v>0</v>
      </c>
      <c r="K751" s="135">
        <f t="shared" si="424"/>
        <v>0</v>
      </c>
      <c r="L751" s="135">
        <f t="shared" si="424"/>
        <v>0</v>
      </c>
      <c r="M751" s="135">
        <f t="shared" si="424"/>
        <v>0</v>
      </c>
      <c r="N751" s="135">
        <f t="shared" si="424"/>
        <v>1.323E-2</v>
      </c>
      <c r="O751" s="135">
        <f t="shared" si="424"/>
        <v>0</v>
      </c>
      <c r="P751" s="135">
        <f t="shared" si="424"/>
        <v>0</v>
      </c>
      <c r="Q751" s="135">
        <f t="shared" si="424"/>
        <v>0</v>
      </c>
      <c r="R751" s="135">
        <f t="shared" si="424"/>
        <v>3.9210000000000002E-2</v>
      </c>
      <c r="S751" s="135">
        <f t="shared" si="424"/>
        <v>0</v>
      </c>
      <c r="T751" s="135">
        <f t="shared" si="424"/>
        <v>3.3800000000000002E-3</v>
      </c>
      <c r="U751" s="135">
        <f t="shared" si="424"/>
        <v>0</v>
      </c>
      <c r="V751" s="135">
        <f t="shared" si="424"/>
        <v>0</v>
      </c>
      <c r="W751" s="135">
        <f t="shared" si="424"/>
        <v>0</v>
      </c>
      <c r="X751" s="135">
        <f t="shared" si="424"/>
        <v>0</v>
      </c>
      <c r="Y751" s="135">
        <f t="shared" si="424"/>
        <v>9.9879999999999997E-2</v>
      </c>
      <c r="Z751" s="135">
        <f t="shared" si="424"/>
        <v>0.38833000000000001</v>
      </c>
      <c r="AA751" s="135">
        <f t="shared" si="424"/>
        <v>0.47754999999999997</v>
      </c>
    </row>
    <row r="752" spans="1:27" ht="12.75" hidden="1" customHeight="1" outlineLevel="1" x14ac:dyDescent="0.2">
      <c r="A752" s="163" t="s">
        <v>2384</v>
      </c>
      <c r="B752" s="94" t="s">
        <v>238</v>
      </c>
      <c r="C752" s="70" t="s">
        <v>79</v>
      </c>
      <c r="D752" s="71">
        <v>212.98</v>
      </c>
      <c r="E752" s="71">
        <v>67.56</v>
      </c>
      <c r="F752" s="71">
        <v>35.130000000000003</v>
      </c>
      <c r="G752" s="71">
        <v>150.69</v>
      </c>
      <c r="H752" s="71">
        <v>140</v>
      </c>
      <c r="I752" s="71">
        <v>0</v>
      </c>
      <c r="J752" s="71">
        <v>0</v>
      </c>
      <c r="K752" s="71">
        <v>0</v>
      </c>
      <c r="L752" s="71">
        <v>0</v>
      </c>
      <c r="M752" s="71">
        <v>0</v>
      </c>
      <c r="N752" s="71">
        <v>13.23</v>
      </c>
      <c r="O752" s="71">
        <v>0</v>
      </c>
      <c r="P752" s="71">
        <v>0</v>
      </c>
      <c r="Q752" s="71">
        <v>0</v>
      </c>
      <c r="R752" s="71">
        <v>39.21</v>
      </c>
      <c r="S752" s="71">
        <v>0</v>
      </c>
      <c r="T752" s="71">
        <v>3.38</v>
      </c>
      <c r="U752" s="71">
        <v>0</v>
      </c>
      <c r="V752" s="71">
        <v>0</v>
      </c>
      <c r="W752" s="71">
        <v>0</v>
      </c>
      <c r="X752" s="71">
        <v>0</v>
      </c>
      <c r="Y752" s="71">
        <v>99.88</v>
      </c>
      <c r="Z752" s="71">
        <v>388.33</v>
      </c>
      <c r="AA752" s="71">
        <v>477.55</v>
      </c>
    </row>
    <row r="753" spans="1:27" collapsed="1" x14ac:dyDescent="0.2">
      <c r="A753" s="162" t="s">
        <v>2385</v>
      </c>
      <c r="B753" s="54" t="str">
        <f>"23"&amp;"."&amp;$B$800&amp;"."&amp;$B$801</f>
        <v>23.05.2023</v>
      </c>
      <c r="C753" s="134" t="s">
        <v>76</v>
      </c>
      <c r="D753" s="135">
        <f>ROUND((D754)/1000,5)</f>
        <v>0.4914</v>
      </c>
      <c r="E753" s="135">
        <f t="shared" ref="E753:AA753" si="425">ROUND((E754)/1000,5)</f>
        <v>0.36581999999999998</v>
      </c>
      <c r="F753" s="135">
        <f t="shared" si="425"/>
        <v>0.18276999999999999</v>
      </c>
      <c r="G753" s="135">
        <f t="shared" si="425"/>
        <v>0.24848000000000001</v>
      </c>
      <c r="H753" s="135">
        <f t="shared" si="425"/>
        <v>0.15908</v>
      </c>
      <c r="I753" s="135">
        <f t="shared" si="425"/>
        <v>0</v>
      </c>
      <c r="J753" s="135">
        <f t="shared" si="425"/>
        <v>0</v>
      </c>
      <c r="K753" s="135">
        <f t="shared" si="425"/>
        <v>0</v>
      </c>
      <c r="L753" s="135">
        <f t="shared" si="425"/>
        <v>0</v>
      </c>
      <c r="M753" s="135">
        <f t="shared" si="425"/>
        <v>0</v>
      </c>
      <c r="N753" s="135">
        <f t="shared" si="425"/>
        <v>0</v>
      </c>
      <c r="O753" s="135">
        <f t="shared" si="425"/>
        <v>1.162E-2</v>
      </c>
      <c r="P753" s="135">
        <f t="shared" si="425"/>
        <v>7.6099999999999996E-3</v>
      </c>
      <c r="Q753" s="135">
        <f t="shared" si="425"/>
        <v>1.57E-3</v>
      </c>
      <c r="R753" s="135">
        <f t="shared" si="425"/>
        <v>3.3500000000000001E-3</v>
      </c>
      <c r="S753" s="135">
        <f t="shared" si="425"/>
        <v>0</v>
      </c>
      <c r="T753" s="135">
        <f t="shared" si="425"/>
        <v>0</v>
      </c>
      <c r="U753" s="135">
        <f t="shared" si="425"/>
        <v>0</v>
      </c>
      <c r="V753" s="135">
        <f t="shared" si="425"/>
        <v>0</v>
      </c>
      <c r="W753" s="135">
        <f t="shared" si="425"/>
        <v>0</v>
      </c>
      <c r="X753" s="135">
        <f t="shared" si="425"/>
        <v>0</v>
      </c>
      <c r="Y753" s="135">
        <f t="shared" si="425"/>
        <v>0.12615999999999999</v>
      </c>
      <c r="Z753" s="135">
        <f t="shared" si="425"/>
        <v>0.32923999999999998</v>
      </c>
      <c r="AA753" s="135">
        <f t="shared" si="425"/>
        <v>0.65602000000000005</v>
      </c>
    </row>
    <row r="754" spans="1:27" ht="12.75" hidden="1" customHeight="1" outlineLevel="1" x14ac:dyDescent="0.2">
      <c r="A754" s="163" t="s">
        <v>2386</v>
      </c>
      <c r="B754" s="94" t="s">
        <v>238</v>
      </c>
      <c r="C754" s="70" t="s">
        <v>79</v>
      </c>
      <c r="D754" s="71">
        <v>491.4</v>
      </c>
      <c r="E754" s="71">
        <v>365.82</v>
      </c>
      <c r="F754" s="71">
        <v>182.77</v>
      </c>
      <c r="G754" s="71">
        <v>248.48</v>
      </c>
      <c r="H754" s="71">
        <v>159.08000000000001</v>
      </c>
      <c r="I754" s="71">
        <v>0</v>
      </c>
      <c r="J754" s="71">
        <v>0</v>
      </c>
      <c r="K754" s="71">
        <v>0</v>
      </c>
      <c r="L754" s="71">
        <v>0</v>
      </c>
      <c r="M754" s="71">
        <v>0</v>
      </c>
      <c r="N754" s="71">
        <v>0</v>
      </c>
      <c r="O754" s="71">
        <v>11.62</v>
      </c>
      <c r="P754" s="71">
        <v>7.61</v>
      </c>
      <c r="Q754" s="71">
        <v>1.57</v>
      </c>
      <c r="R754" s="71">
        <v>3.35</v>
      </c>
      <c r="S754" s="71">
        <v>0</v>
      </c>
      <c r="T754" s="71">
        <v>0</v>
      </c>
      <c r="U754" s="71">
        <v>0</v>
      </c>
      <c r="V754" s="71">
        <v>0</v>
      </c>
      <c r="W754" s="71">
        <v>0</v>
      </c>
      <c r="X754" s="71">
        <v>0</v>
      </c>
      <c r="Y754" s="71">
        <v>126.16</v>
      </c>
      <c r="Z754" s="71">
        <v>329.24</v>
      </c>
      <c r="AA754" s="71">
        <v>656.02</v>
      </c>
    </row>
    <row r="755" spans="1:27" collapsed="1" x14ac:dyDescent="0.2">
      <c r="A755" s="162" t="s">
        <v>2387</v>
      </c>
      <c r="B755" s="54" t="str">
        <f>"24"&amp;"."&amp;$B$800&amp;"."&amp;$B$801</f>
        <v>24.05.2023</v>
      </c>
      <c r="C755" s="134" t="s">
        <v>76</v>
      </c>
      <c r="D755" s="135">
        <f>ROUND((D756)/1000,5)</f>
        <v>0.35110999999999998</v>
      </c>
      <c r="E755" s="135">
        <f t="shared" ref="E755:AA755" si="426">ROUND((E756)/1000,5)</f>
        <v>0.18607000000000001</v>
      </c>
      <c r="F755" s="135">
        <f t="shared" si="426"/>
        <v>0.21446999999999999</v>
      </c>
      <c r="G755" s="135">
        <f t="shared" si="426"/>
        <v>0.26354</v>
      </c>
      <c r="H755" s="135">
        <f t="shared" si="426"/>
        <v>0.90527999999999997</v>
      </c>
      <c r="I755" s="135">
        <f t="shared" si="426"/>
        <v>9.5439999999999997E-2</v>
      </c>
      <c r="J755" s="135">
        <f t="shared" si="426"/>
        <v>3.1289999999999998E-2</v>
      </c>
      <c r="K755" s="135">
        <f t="shared" si="426"/>
        <v>0.16505</v>
      </c>
      <c r="L755" s="135">
        <f t="shared" si="426"/>
        <v>0.13571</v>
      </c>
      <c r="M755" s="135">
        <f t="shared" si="426"/>
        <v>0.22778999999999999</v>
      </c>
      <c r="N755" s="135">
        <f t="shared" si="426"/>
        <v>0.20111999999999999</v>
      </c>
      <c r="O755" s="135">
        <f t="shared" si="426"/>
        <v>0.16965</v>
      </c>
      <c r="P755" s="135">
        <f t="shared" si="426"/>
        <v>0.15237000000000001</v>
      </c>
      <c r="Q755" s="135">
        <f t="shared" si="426"/>
        <v>0.18734999999999999</v>
      </c>
      <c r="R755" s="135">
        <f t="shared" si="426"/>
        <v>0.17754</v>
      </c>
      <c r="S755" s="135">
        <f t="shared" si="426"/>
        <v>3.6429999999999997E-2</v>
      </c>
      <c r="T755" s="135">
        <f t="shared" si="426"/>
        <v>1.7610000000000001E-2</v>
      </c>
      <c r="U755" s="135">
        <f t="shared" si="426"/>
        <v>0.10791000000000001</v>
      </c>
      <c r="V755" s="135">
        <f t="shared" si="426"/>
        <v>0.13278999999999999</v>
      </c>
      <c r="W755" s="135">
        <f t="shared" si="426"/>
        <v>0.12692000000000001</v>
      </c>
      <c r="X755" s="135">
        <f t="shared" si="426"/>
        <v>0</v>
      </c>
      <c r="Y755" s="135">
        <f t="shared" si="426"/>
        <v>0.20752999999999999</v>
      </c>
      <c r="Z755" s="135">
        <f t="shared" si="426"/>
        <v>0.67481999999999998</v>
      </c>
      <c r="AA755" s="135">
        <f t="shared" si="426"/>
        <v>0.70821000000000001</v>
      </c>
    </row>
    <row r="756" spans="1:27" ht="12.75" hidden="1" customHeight="1" outlineLevel="1" x14ac:dyDescent="0.2">
      <c r="A756" s="163" t="s">
        <v>2388</v>
      </c>
      <c r="B756" s="94" t="s">
        <v>238</v>
      </c>
      <c r="C756" s="70" t="s">
        <v>79</v>
      </c>
      <c r="D756" s="71">
        <v>351.11</v>
      </c>
      <c r="E756" s="71">
        <v>186.07</v>
      </c>
      <c r="F756" s="71">
        <v>214.47</v>
      </c>
      <c r="G756" s="71">
        <v>263.54000000000002</v>
      </c>
      <c r="H756" s="71">
        <v>905.28</v>
      </c>
      <c r="I756" s="71">
        <v>95.44</v>
      </c>
      <c r="J756" s="71">
        <v>31.29</v>
      </c>
      <c r="K756" s="71">
        <v>165.05</v>
      </c>
      <c r="L756" s="71">
        <v>135.71</v>
      </c>
      <c r="M756" s="71">
        <v>227.79</v>
      </c>
      <c r="N756" s="71">
        <v>201.12</v>
      </c>
      <c r="O756" s="71">
        <v>169.65</v>
      </c>
      <c r="P756" s="71">
        <v>152.37</v>
      </c>
      <c r="Q756" s="71">
        <v>187.35</v>
      </c>
      <c r="R756" s="71">
        <v>177.54</v>
      </c>
      <c r="S756" s="71">
        <v>36.43</v>
      </c>
      <c r="T756" s="71">
        <v>17.61</v>
      </c>
      <c r="U756" s="71">
        <v>107.91</v>
      </c>
      <c r="V756" s="71">
        <v>132.79</v>
      </c>
      <c r="W756" s="71">
        <v>126.92</v>
      </c>
      <c r="X756" s="71">
        <v>0</v>
      </c>
      <c r="Y756" s="71">
        <v>207.53</v>
      </c>
      <c r="Z756" s="71">
        <v>674.82</v>
      </c>
      <c r="AA756" s="71">
        <v>708.21</v>
      </c>
    </row>
    <row r="757" spans="1:27" collapsed="1" x14ac:dyDescent="0.2">
      <c r="A757" s="162" t="s">
        <v>2389</v>
      </c>
      <c r="B757" s="54" t="str">
        <f>"25"&amp;"."&amp;$B$800&amp;"."&amp;$B$801</f>
        <v>25.05.2023</v>
      </c>
      <c r="C757" s="134" t="s">
        <v>76</v>
      </c>
      <c r="D757" s="135">
        <f>ROUND((D758)/1000,5)</f>
        <v>0.14305999999999999</v>
      </c>
      <c r="E757" s="135">
        <f t="shared" ref="E757:AA757" si="427">ROUND((E758)/1000,5)</f>
        <v>0.1007</v>
      </c>
      <c r="F757" s="135">
        <f t="shared" si="427"/>
        <v>5.7430000000000002E-2</v>
      </c>
      <c r="G757" s="135">
        <f t="shared" si="427"/>
        <v>2.9260000000000001E-2</v>
      </c>
      <c r="H757" s="135">
        <f t="shared" si="427"/>
        <v>0</v>
      </c>
      <c r="I757" s="135">
        <f t="shared" si="427"/>
        <v>0</v>
      </c>
      <c r="J757" s="135">
        <f t="shared" si="427"/>
        <v>0</v>
      </c>
      <c r="K757" s="135">
        <f t="shared" si="427"/>
        <v>0</v>
      </c>
      <c r="L757" s="135">
        <f t="shared" si="427"/>
        <v>0</v>
      </c>
      <c r="M757" s="135">
        <f t="shared" si="427"/>
        <v>0</v>
      </c>
      <c r="N757" s="135">
        <f t="shared" si="427"/>
        <v>0</v>
      </c>
      <c r="O757" s="135">
        <f t="shared" si="427"/>
        <v>0</v>
      </c>
      <c r="P757" s="135">
        <f t="shared" si="427"/>
        <v>0</v>
      </c>
      <c r="Q757" s="135">
        <f t="shared" si="427"/>
        <v>0</v>
      </c>
      <c r="R757" s="135">
        <f t="shared" si="427"/>
        <v>0</v>
      </c>
      <c r="S757" s="135">
        <f t="shared" si="427"/>
        <v>0</v>
      </c>
      <c r="T757" s="135">
        <f t="shared" si="427"/>
        <v>0</v>
      </c>
      <c r="U757" s="135">
        <f t="shared" si="427"/>
        <v>0</v>
      </c>
      <c r="V757" s="135">
        <f t="shared" si="427"/>
        <v>0</v>
      </c>
      <c r="W757" s="135">
        <f t="shared" si="427"/>
        <v>0</v>
      </c>
      <c r="X757" s="135">
        <f t="shared" si="427"/>
        <v>0</v>
      </c>
      <c r="Y757" s="135">
        <f t="shared" si="427"/>
        <v>0.121</v>
      </c>
      <c r="Z757" s="135">
        <f t="shared" si="427"/>
        <v>0.46409</v>
      </c>
      <c r="AA757" s="135">
        <f t="shared" si="427"/>
        <v>0.25657999999999997</v>
      </c>
    </row>
    <row r="758" spans="1:27" ht="12.75" hidden="1" customHeight="1" outlineLevel="1" x14ac:dyDescent="0.2">
      <c r="A758" s="163" t="s">
        <v>2390</v>
      </c>
      <c r="B758" s="94" t="s">
        <v>238</v>
      </c>
      <c r="C758" s="70" t="s">
        <v>79</v>
      </c>
      <c r="D758" s="71">
        <v>143.06</v>
      </c>
      <c r="E758" s="71">
        <v>100.7</v>
      </c>
      <c r="F758" s="71">
        <v>57.43</v>
      </c>
      <c r="G758" s="71">
        <v>29.26</v>
      </c>
      <c r="H758" s="71">
        <v>0</v>
      </c>
      <c r="I758" s="71">
        <v>0</v>
      </c>
      <c r="J758" s="71">
        <v>0</v>
      </c>
      <c r="K758" s="71">
        <v>0</v>
      </c>
      <c r="L758" s="71">
        <v>0</v>
      </c>
      <c r="M758" s="71">
        <v>0</v>
      </c>
      <c r="N758" s="71">
        <v>0</v>
      </c>
      <c r="O758" s="71">
        <v>0</v>
      </c>
      <c r="P758" s="71">
        <v>0</v>
      </c>
      <c r="Q758" s="71">
        <v>0</v>
      </c>
      <c r="R758" s="71">
        <v>0</v>
      </c>
      <c r="S758" s="71">
        <v>0</v>
      </c>
      <c r="T758" s="71">
        <v>0</v>
      </c>
      <c r="U758" s="71">
        <v>0</v>
      </c>
      <c r="V758" s="71">
        <v>0</v>
      </c>
      <c r="W758" s="71">
        <v>0</v>
      </c>
      <c r="X758" s="71">
        <v>0</v>
      </c>
      <c r="Y758" s="71">
        <v>121</v>
      </c>
      <c r="Z758" s="71">
        <v>464.09</v>
      </c>
      <c r="AA758" s="71">
        <v>256.58</v>
      </c>
    </row>
    <row r="759" spans="1:27" collapsed="1" x14ac:dyDescent="0.2">
      <c r="A759" s="162" t="s">
        <v>2391</v>
      </c>
      <c r="B759" s="54" t="str">
        <f>"26"&amp;"."&amp;$B$800&amp;"."&amp;$B$801</f>
        <v>26.05.2023</v>
      </c>
      <c r="C759" s="134" t="s">
        <v>76</v>
      </c>
      <c r="D759" s="135">
        <f>ROUND((D760)/1000,5)</f>
        <v>9.6979999999999997E-2</v>
      </c>
      <c r="E759" s="135">
        <f t="shared" ref="E759:AA759" si="428">ROUND((E760)/1000,5)</f>
        <v>0.06</v>
      </c>
      <c r="F759" s="135">
        <f t="shared" si="428"/>
        <v>9.8909999999999998E-2</v>
      </c>
      <c r="G759" s="135">
        <f t="shared" si="428"/>
        <v>6.1420000000000002E-2</v>
      </c>
      <c r="H759" s="135">
        <f t="shared" si="428"/>
        <v>0</v>
      </c>
      <c r="I759" s="135">
        <f t="shared" si="428"/>
        <v>0</v>
      </c>
      <c r="J759" s="135">
        <f t="shared" si="428"/>
        <v>0</v>
      </c>
      <c r="K759" s="135">
        <f t="shared" si="428"/>
        <v>0</v>
      </c>
      <c r="L759" s="135">
        <f t="shared" si="428"/>
        <v>0</v>
      </c>
      <c r="M759" s="135">
        <f t="shared" si="428"/>
        <v>0</v>
      </c>
      <c r="N759" s="135">
        <f t="shared" si="428"/>
        <v>0</v>
      </c>
      <c r="O759" s="135">
        <f t="shared" si="428"/>
        <v>0</v>
      </c>
      <c r="P759" s="135">
        <f t="shared" si="428"/>
        <v>0</v>
      </c>
      <c r="Q759" s="135">
        <f t="shared" si="428"/>
        <v>0</v>
      </c>
      <c r="R759" s="135">
        <f t="shared" si="428"/>
        <v>0</v>
      </c>
      <c r="S759" s="135">
        <f t="shared" si="428"/>
        <v>2.5950000000000001E-2</v>
      </c>
      <c r="T759" s="135">
        <f t="shared" si="428"/>
        <v>1.2E-4</v>
      </c>
      <c r="U759" s="135">
        <f t="shared" si="428"/>
        <v>1.06E-3</v>
      </c>
      <c r="V759" s="135">
        <f t="shared" si="428"/>
        <v>1.41E-2</v>
      </c>
      <c r="W759" s="135">
        <f t="shared" si="428"/>
        <v>2.2000000000000001E-4</v>
      </c>
      <c r="X759" s="135">
        <f t="shared" si="428"/>
        <v>0</v>
      </c>
      <c r="Y759" s="135">
        <f t="shared" si="428"/>
        <v>4.0439999999999997E-2</v>
      </c>
      <c r="Z759" s="135">
        <f t="shared" si="428"/>
        <v>0.65834999999999999</v>
      </c>
      <c r="AA759" s="135">
        <f t="shared" si="428"/>
        <v>0.51626000000000005</v>
      </c>
    </row>
    <row r="760" spans="1:27" ht="12.75" hidden="1" customHeight="1" outlineLevel="1" x14ac:dyDescent="0.2">
      <c r="A760" s="163" t="s">
        <v>2392</v>
      </c>
      <c r="B760" s="94" t="s">
        <v>238</v>
      </c>
      <c r="C760" s="70" t="s">
        <v>79</v>
      </c>
      <c r="D760" s="71">
        <v>96.98</v>
      </c>
      <c r="E760" s="71">
        <v>60</v>
      </c>
      <c r="F760" s="71">
        <v>98.91</v>
      </c>
      <c r="G760" s="71">
        <v>61.42</v>
      </c>
      <c r="H760" s="71">
        <v>0</v>
      </c>
      <c r="I760" s="71">
        <v>0</v>
      </c>
      <c r="J760" s="71">
        <v>0</v>
      </c>
      <c r="K760" s="71">
        <v>0</v>
      </c>
      <c r="L760" s="71">
        <v>0</v>
      </c>
      <c r="M760" s="71">
        <v>0</v>
      </c>
      <c r="N760" s="71">
        <v>0</v>
      </c>
      <c r="O760" s="71">
        <v>0</v>
      </c>
      <c r="P760" s="71">
        <v>0</v>
      </c>
      <c r="Q760" s="71">
        <v>0</v>
      </c>
      <c r="R760" s="71">
        <v>0</v>
      </c>
      <c r="S760" s="71">
        <v>25.95</v>
      </c>
      <c r="T760" s="71">
        <v>0.12</v>
      </c>
      <c r="U760" s="71">
        <v>1.06</v>
      </c>
      <c r="V760" s="71">
        <v>14.1</v>
      </c>
      <c r="W760" s="71">
        <v>0.22</v>
      </c>
      <c r="X760" s="71">
        <v>0</v>
      </c>
      <c r="Y760" s="71">
        <v>40.44</v>
      </c>
      <c r="Z760" s="71">
        <v>658.35</v>
      </c>
      <c r="AA760" s="71">
        <v>516.26</v>
      </c>
    </row>
    <row r="761" spans="1:27" collapsed="1" x14ac:dyDescent="0.2">
      <c r="A761" s="162" t="s">
        <v>2393</v>
      </c>
      <c r="B761" s="54" t="str">
        <f>"27"&amp;"."&amp;$B$800&amp;"."&amp;$B$801</f>
        <v>27.05.2023</v>
      </c>
      <c r="C761" s="134" t="s">
        <v>76</v>
      </c>
      <c r="D761" s="135">
        <f>ROUND((D762)/1000,5)</f>
        <v>0.20834</v>
      </c>
      <c r="E761" s="135">
        <f t="shared" ref="E761:AA761" si="429">ROUND((E762)/1000,5)</f>
        <v>0</v>
      </c>
      <c r="F761" s="135">
        <f t="shared" si="429"/>
        <v>8.3470000000000003E-2</v>
      </c>
      <c r="G761" s="135">
        <f t="shared" si="429"/>
        <v>2.7640000000000001E-2</v>
      </c>
      <c r="H761" s="135">
        <f t="shared" si="429"/>
        <v>0</v>
      </c>
      <c r="I761" s="135">
        <f t="shared" si="429"/>
        <v>0</v>
      </c>
      <c r="J761" s="135">
        <f t="shared" si="429"/>
        <v>0</v>
      </c>
      <c r="K761" s="135">
        <f t="shared" si="429"/>
        <v>0</v>
      </c>
      <c r="L761" s="135">
        <f t="shared" si="429"/>
        <v>0</v>
      </c>
      <c r="M761" s="135">
        <f t="shared" si="429"/>
        <v>0</v>
      </c>
      <c r="N761" s="135">
        <f t="shared" si="429"/>
        <v>0</v>
      </c>
      <c r="O761" s="135">
        <f t="shared" si="429"/>
        <v>0</v>
      </c>
      <c r="P761" s="135">
        <f t="shared" si="429"/>
        <v>0</v>
      </c>
      <c r="Q761" s="135">
        <f t="shared" si="429"/>
        <v>0</v>
      </c>
      <c r="R761" s="135">
        <f t="shared" si="429"/>
        <v>0</v>
      </c>
      <c r="S761" s="135">
        <f t="shared" si="429"/>
        <v>0</v>
      </c>
      <c r="T761" s="135">
        <f t="shared" si="429"/>
        <v>0</v>
      </c>
      <c r="U761" s="135">
        <f t="shared" si="429"/>
        <v>0</v>
      </c>
      <c r="V761" s="135">
        <f t="shared" si="429"/>
        <v>0</v>
      </c>
      <c r="W761" s="135">
        <f t="shared" si="429"/>
        <v>0</v>
      </c>
      <c r="X761" s="135">
        <f t="shared" si="429"/>
        <v>0</v>
      </c>
      <c r="Y761" s="135">
        <f t="shared" si="429"/>
        <v>0</v>
      </c>
      <c r="Z761" s="135">
        <f t="shared" si="429"/>
        <v>0.35261999999999999</v>
      </c>
      <c r="AA761" s="135">
        <f t="shared" si="429"/>
        <v>0.45921000000000001</v>
      </c>
    </row>
    <row r="762" spans="1:27" ht="12.75" hidden="1" customHeight="1" outlineLevel="1" x14ac:dyDescent="0.2">
      <c r="A762" s="163" t="s">
        <v>2394</v>
      </c>
      <c r="B762" s="94" t="s">
        <v>238</v>
      </c>
      <c r="C762" s="70" t="s">
        <v>79</v>
      </c>
      <c r="D762" s="71">
        <v>208.34</v>
      </c>
      <c r="E762" s="71">
        <v>0</v>
      </c>
      <c r="F762" s="71">
        <v>83.47</v>
      </c>
      <c r="G762" s="71">
        <v>27.64</v>
      </c>
      <c r="H762" s="71">
        <v>0</v>
      </c>
      <c r="I762" s="71">
        <v>0</v>
      </c>
      <c r="J762" s="71">
        <v>0</v>
      </c>
      <c r="K762" s="71">
        <v>0</v>
      </c>
      <c r="L762" s="71">
        <v>0</v>
      </c>
      <c r="M762" s="71">
        <v>0</v>
      </c>
      <c r="N762" s="71">
        <v>0</v>
      </c>
      <c r="O762" s="71">
        <v>0</v>
      </c>
      <c r="P762" s="71">
        <v>0</v>
      </c>
      <c r="Q762" s="71">
        <v>0</v>
      </c>
      <c r="R762" s="71">
        <v>0</v>
      </c>
      <c r="S762" s="71">
        <v>0</v>
      </c>
      <c r="T762" s="71">
        <v>0</v>
      </c>
      <c r="U762" s="71">
        <v>0</v>
      </c>
      <c r="V762" s="71">
        <v>0</v>
      </c>
      <c r="W762" s="71">
        <v>0</v>
      </c>
      <c r="X762" s="71">
        <v>0</v>
      </c>
      <c r="Y762" s="71">
        <v>0</v>
      </c>
      <c r="Z762" s="71">
        <v>352.62</v>
      </c>
      <c r="AA762" s="71">
        <v>459.21</v>
      </c>
    </row>
    <row r="763" spans="1:27" collapsed="1" x14ac:dyDescent="0.2">
      <c r="A763" s="162" t="s">
        <v>2395</v>
      </c>
      <c r="B763" s="54" t="str">
        <f>"28"&amp;"."&amp;$B$800&amp;"."&amp;$B$801</f>
        <v>28.05.2023</v>
      </c>
      <c r="C763" s="134" t="s">
        <v>76</v>
      </c>
      <c r="D763" s="135">
        <f>ROUND((D764)/1000,5)</f>
        <v>0.34826000000000001</v>
      </c>
      <c r="E763" s="135">
        <f t="shared" ref="E763:AA763" si="430">ROUND((E764)/1000,5)</f>
        <v>0.24199999999999999</v>
      </c>
      <c r="F763" s="135">
        <f t="shared" si="430"/>
        <v>0.16173999999999999</v>
      </c>
      <c r="G763" s="135">
        <f t="shared" si="430"/>
        <v>0.34148000000000001</v>
      </c>
      <c r="H763" s="135">
        <f t="shared" si="430"/>
        <v>0.20074</v>
      </c>
      <c r="I763" s="135">
        <f t="shared" si="430"/>
        <v>1.491E-2</v>
      </c>
      <c r="J763" s="135">
        <f t="shared" si="430"/>
        <v>0</v>
      </c>
      <c r="K763" s="135">
        <f t="shared" si="430"/>
        <v>3.5000000000000001E-3</v>
      </c>
      <c r="L763" s="135">
        <f t="shared" si="430"/>
        <v>0</v>
      </c>
      <c r="M763" s="135">
        <f t="shared" si="430"/>
        <v>0</v>
      </c>
      <c r="N763" s="135">
        <f t="shared" si="430"/>
        <v>0</v>
      </c>
      <c r="O763" s="135">
        <f t="shared" si="430"/>
        <v>0</v>
      </c>
      <c r="P763" s="135">
        <f t="shared" si="430"/>
        <v>1.6910000000000001E-2</v>
      </c>
      <c r="Q763" s="135">
        <f t="shared" si="430"/>
        <v>0</v>
      </c>
      <c r="R763" s="135">
        <f t="shared" si="430"/>
        <v>3.2689999999999997E-2</v>
      </c>
      <c r="S763" s="135">
        <f t="shared" si="430"/>
        <v>4.4310000000000002E-2</v>
      </c>
      <c r="T763" s="135">
        <f t="shared" si="430"/>
        <v>4.922E-2</v>
      </c>
      <c r="U763" s="135">
        <f t="shared" si="430"/>
        <v>7.3400000000000002E-3</v>
      </c>
      <c r="V763" s="135">
        <f t="shared" si="430"/>
        <v>0</v>
      </c>
      <c r="W763" s="135">
        <f t="shared" si="430"/>
        <v>5.0800000000000003E-3</v>
      </c>
      <c r="X763" s="135">
        <f t="shared" si="430"/>
        <v>0</v>
      </c>
      <c r="Y763" s="135">
        <f t="shared" si="430"/>
        <v>6.019E-2</v>
      </c>
      <c r="Z763" s="135">
        <f t="shared" si="430"/>
        <v>0.29809000000000002</v>
      </c>
      <c r="AA763" s="135">
        <f t="shared" si="430"/>
        <v>0.36229</v>
      </c>
    </row>
    <row r="764" spans="1:27" ht="12.75" hidden="1" customHeight="1" outlineLevel="1" x14ac:dyDescent="0.2">
      <c r="A764" s="163" t="s">
        <v>2396</v>
      </c>
      <c r="B764" s="94" t="s">
        <v>238</v>
      </c>
      <c r="C764" s="70" t="s">
        <v>79</v>
      </c>
      <c r="D764" s="71">
        <v>348.26</v>
      </c>
      <c r="E764" s="71">
        <v>242</v>
      </c>
      <c r="F764" s="71">
        <v>161.74</v>
      </c>
      <c r="G764" s="71">
        <v>341.48</v>
      </c>
      <c r="H764" s="71">
        <v>200.74</v>
      </c>
      <c r="I764" s="71">
        <v>14.91</v>
      </c>
      <c r="J764" s="71">
        <v>0</v>
      </c>
      <c r="K764" s="71">
        <v>3.5</v>
      </c>
      <c r="L764" s="71">
        <v>0</v>
      </c>
      <c r="M764" s="71">
        <v>0</v>
      </c>
      <c r="N764" s="71">
        <v>0</v>
      </c>
      <c r="O764" s="71">
        <v>0</v>
      </c>
      <c r="P764" s="71">
        <v>16.91</v>
      </c>
      <c r="Q764" s="71">
        <v>0</v>
      </c>
      <c r="R764" s="71">
        <v>32.69</v>
      </c>
      <c r="S764" s="71">
        <v>44.31</v>
      </c>
      <c r="T764" s="71">
        <v>49.22</v>
      </c>
      <c r="U764" s="71">
        <v>7.34</v>
      </c>
      <c r="V764" s="71">
        <v>0</v>
      </c>
      <c r="W764" s="71">
        <v>5.08</v>
      </c>
      <c r="X764" s="71">
        <v>0</v>
      </c>
      <c r="Y764" s="71">
        <v>60.19</v>
      </c>
      <c r="Z764" s="71">
        <v>298.08999999999997</v>
      </c>
      <c r="AA764" s="71">
        <v>362.29</v>
      </c>
    </row>
    <row r="765" spans="1:27" collapsed="1" x14ac:dyDescent="0.2">
      <c r="A765" s="162" t="s">
        <v>2397</v>
      </c>
      <c r="B765" s="54" t="str">
        <f>"29"&amp;"."&amp;$B$800&amp;"."&amp;$B$801</f>
        <v>29.05.2023</v>
      </c>
      <c r="C765" s="134" t="s">
        <v>76</v>
      </c>
      <c r="D765" s="135">
        <f>ROUND((D766)/1000,5)</f>
        <v>9.9699999999999997E-2</v>
      </c>
      <c r="E765" s="135">
        <f t="shared" ref="E765:AA765" si="431">ROUND((E766)/1000,5)</f>
        <v>7.1459999999999996E-2</v>
      </c>
      <c r="F765" s="135">
        <f t="shared" si="431"/>
        <v>8.8900000000000003E-3</v>
      </c>
      <c r="G765" s="135">
        <f t="shared" si="431"/>
        <v>9.2789999999999997E-2</v>
      </c>
      <c r="H765" s="135">
        <f t="shared" si="431"/>
        <v>0</v>
      </c>
      <c r="I765" s="135">
        <f t="shared" si="431"/>
        <v>0</v>
      </c>
      <c r="J765" s="135">
        <f t="shared" si="431"/>
        <v>0</v>
      </c>
      <c r="K765" s="135">
        <f t="shared" si="431"/>
        <v>0</v>
      </c>
      <c r="L765" s="135">
        <f t="shared" si="431"/>
        <v>1.093E-2</v>
      </c>
      <c r="M765" s="135">
        <f t="shared" si="431"/>
        <v>9.7800000000000005E-3</v>
      </c>
      <c r="N765" s="135">
        <f t="shared" si="431"/>
        <v>3.8350000000000002E-2</v>
      </c>
      <c r="O765" s="135">
        <f t="shared" si="431"/>
        <v>7.1459999999999996E-2</v>
      </c>
      <c r="P765" s="135">
        <f t="shared" si="431"/>
        <v>5.4330000000000003E-2</v>
      </c>
      <c r="Q765" s="135">
        <f t="shared" si="431"/>
        <v>4.9549999999999997E-2</v>
      </c>
      <c r="R765" s="135">
        <f t="shared" si="431"/>
        <v>5.262E-2</v>
      </c>
      <c r="S765" s="135">
        <f t="shared" si="431"/>
        <v>4.1529999999999997E-2</v>
      </c>
      <c r="T765" s="135">
        <f t="shared" si="431"/>
        <v>6.6100000000000006E-2</v>
      </c>
      <c r="U765" s="135">
        <f t="shared" si="431"/>
        <v>3.7650000000000003E-2</v>
      </c>
      <c r="V765" s="135">
        <f t="shared" si="431"/>
        <v>2.6259999999999999E-2</v>
      </c>
      <c r="W765" s="135">
        <f t="shared" si="431"/>
        <v>2.5139999999999999E-2</v>
      </c>
      <c r="X765" s="135">
        <f t="shared" si="431"/>
        <v>2.3879999999999998E-2</v>
      </c>
      <c r="Y765" s="135">
        <f t="shared" si="431"/>
        <v>0.26063999999999998</v>
      </c>
      <c r="Z765" s="135">
        <f t="shared" si="431"/>
        <v>0.66837000000000002</v>
      </c>
      <c r="AA765" s="135">
        <f t="shared" si="431"/>
        <v>0.44982</v>
      </c>
    </row>
    <row r="766" spans="1:27" ht="12.75" hidden="1" customHeight="1" outlineLevel="1" x14ac:dyDescent="0.2">
      <c r="A766" s="163" t="s">
        <v>2398</v>
      </c>
      <c r="B766" s="94" t="s">
        <v>238</v>
      </c>
      <c r="C766" s="70" t="s">
        <v>79</v>
      </c>
      <c r="D766" s="71">
        <v>99.7</v>
      </c>
      <c r="E766" s="71">
        <v>71.459999999999994</v>
      </c>
      <c r="F766" s="71">
        <v>8.89</v>
      </c>
      <c r="G766" s="71">
        <v>92.79</v>
      </c>
      <c r="H766" s="71">
        <v>0</v>
      </c>
      <c r="I766" s="71">
        <v>0</v>
      </c>
      <c r="J766" s="71">
        <v>0</v>
      </c>
      <c r="K766" s="71">
        <v>0</v>
      </c>
      <c r="L766" s="71">
        <v>10.93</v>
      </c>
      <c r="M766" s="71">
        <v>9.7799999999999994</v>
      </c>
      <c r="N766" s="71">
        <v>38.35</v>
      </c>
      <c r="O766" s="71">
        <v>71.459999999999994</v>
      </c>
      <c r="P766" s="71">
        <v>54.33</v>
      </c>
      <c r="Q766" s="71">
        <v>49.55</v>
      </c>
      <c r="R766" s="71">
        <v>52.62</v>
      </c>
      <c r="S766" s="71">
        <v>41.53</v>
      </c>
      <c r="T766" s="71">
        <v>66.099999999999994</v>
      </c>
      <c r="U766" s="71">
        <v>37.65</v>
      </c>
      <c r="V766" s="71">
        <v>26.26</v>
      </c>
      <c r="W766" s="71">
        <v>25.14</v>
      </c>
      <c r="X766" s="71">
        <v>23.88</v>
      </c>
      <c r="Y766" s="71">
        <v>260.64</v>
      </c>
      <c r="Z766" s="71">
        <v>668.37</v>
      </c>
      <c r="AA766" s="71">
        <v>449.82</v>
      </c>
    </row>
    <row r="767" spans="1:27" collapsed="1" x14ac:dyDescent="0.2">
      <c r="A767" s="162" t="s">
        <v>2399</v>
      </c>
      <c r="B767" s="54" t="str">
        <f>"30"&amp;"."&amp;$B$800&amp;"."&amp;$B$801</f>
        <v>30.05.2023</v>
      </c>
      <c r="C767" s="134" t="s">
        <v>76</v>
      </c>
      <c r="D767" s="135">
        <f>ROUND((D768)/1000,5)</f>
        <v>0.15973999999999999</v>
      </c>
      <c r="E767" s="135">
        <f t="shared" ref="E767:AA767" si="432">ROUND((E768)/1000,5)</f>
        <v>3.576E-2</v>
      </c>
      <c r="F767" s="135">
        <f t="shared" si="432"/>
        <v>3.6670000000000001E-2</v>
      </c>
      <c r="G767" s="135">
        <f t="shared" si="432"/>
        <v>0.12765000000000001</v>
      </c>
      <c r="H767" s="135">
        <f t="shared" si="432"/>
        <v>0</v>
      </c>
      <c r="I767" s="135">
        <f t="shared" si="432"/>
        <v>0</v>
      </c>
      <c r="J767" s="135">
        <f t="shared" si="432"/>
        <v>0</v>
      </c>
      <c r="K767" s="135">
        <f t="shared" si="432"/>
        <v>0</v>
      </c>
      <c r="L767" s="135">
        <f t="shared" si="432"/>
        <v>0</v>
      </c>
      <c r="M767" s="135">
        <f t="shared" si="432"/>
        <v>0</v>
      </c>
      <c r="N767" s="135">
        <f t="shared" si="432"/>
        <v>0</v>
      </c>
      <c r="O767" s="135">
        <f t="shared" si="432"/>
        <v>0</v>
      </c>
      <c r="P767" s="135">
        <f t="shared" si="432"/>
        <v>0</v>
      </c>
      <c r="Q767" s="135">
        <f t="shared" si="432"/>
        <v>0</v>
      </c>
      <c r="R767" s="135">
        <f t="shared" si="432"/>
        <v>0</v>
      </c>
      <c r="S767" s="135">
        <f t="shared" si="432"/>
        <v>0</v>
      </c>
      <c r="T767" s="135">
        <f t="shared" si="432"/>
        <v>0</v>
      </c>
      <c r="U767" s="135">
        <f t="shared" si="432"/>
        <v>0</v>
      </c>
      <c r="V767" s="135">
        <f t="shared" si="432"/>
        <v>0</v>
      </c>
      <c r="W767" s="135">
        <f t="shared" si="432"/>
        <v>0</v>
      </c>
      <c r="X767" s="135">
        <f t="shared" si="432"/>
        <v>0</v>
      </c>
      <c r="Y767" s="135">
        <f t="shared" si="432"/>
        <v>0</v>
      </c>
      <c r="Z767" s="135">
        <f t="shared" si="432"/>
        <v>0.19309999999999999</v>
      </c>
      <c r="AA767" s="135">
        <f t="shared" si="432"/>
        <v>0.23718</v>
      </c>
    </row>
    <row r="768" spans="1:27" ht="12.75" hidden="1" customHeight="1" outlineLevel="1" x14ac:dyDescent="0.2">
      <c r="A768" s="163" t="s">
        <v>2400</v>
      </c>
      <c r="B768" s="94" t="s">
        <v>238</v>
      </c>
      <c r="C768" s="70" t="s">
        <v>79</v>
      </c>
      <c r="D768" s="71">
        <v>159.74</v>
      </c>
      <c r="E768" s="71">
        <v>35.76</v>
      </c>
      <c r="F768" s="71">
        <v>36.67</v>
      </c>
      <c r="G768" s="71">
        <v>127.65</v>
      </c>
      <c r="H768" s="71">
        <v>0</v>
      </c>
      <c r="I768" s="71">
        <v>0</v>
      </c>
      <c r="J768" s="71">
        <v>0</v>
      </c>
      <c r="K768" s="71">
        <v>0</v>
      </c>
      <c r="L768" s="71">
        <v>0</v>
      </c>
      <c r="M768" s="71">
        <v>0</v>
      </c>
      <c r="N768" s="71">
        <v>0</v>
      </c>
      <c r="O768" s="71">
        <v>0</v>
      </c>
      <c r="P768" s="71">
        <v>0</v>
      </c>
      <c r="Q768" s="71">
        <v>0</v>
      </c>
      <c r="R768" s="71">
        <v>0</v>
      </c>
      <c r="S768" s="71">
        <v>0</v>
      </c>
      <c r="T768" s="71">
        <v>0</v>
      </c>
      <c r="U768" s="71">
        <v>0</v>
      </c>
      <c r="V768" s="71">
        <v>0</v>
      </c>
      <c r="W768" s="71">
        <v>0</v>
      </c>
      <c r="X768" s="71">
        <v>0</v>
      </c>
      <c r="Y768" s="71">
        <v>0</v>
      </c>
      <c r="Z768" s="71">
        <v>193.1</v>
      </c>
      <c r="AA768" s="71">
        <v>237.18</v>
      </c>
    </row>
    <row r="769" spans="1:27" collapsed="1" x14ac:dyDescent="0.2">
      <c r="A769" s="162" t="s">
        <v>2401</v>
      </c>
      <c r="B769" s="54" t="str">
        <f>"31"&amp;"."&amp;$B$800&amp;"."&amp;$B$801</f>
        <v>31.05.2023</v>
      </c>
      <c r="C769" s="134" t="s">
        <v>76</v>
      </c>
      <c r="D769" s="135">
        <f>ROUND((D770)/1000,5)</f>
        <v>0</v>
      </c>
      <c r="E769" s="135">
        <f t="shared" ref="E769:AA769" si="433">ROUND((E770)/1000,5)</f>
        <v>0</v>
      </c>
      <c r="F769" s="135">
        <f t="shared" si="433"/>
        <v>0</v>
      </c>
      <c r="G769" s="135">
        <f t="shared" si="433"/>
        <v>0</v>
      </c>
      <c r="H769" s="135">
        <f t="shared" si="433"/>
        <v>0</v>
      </c>
      <c r="I769" s="135">
        <f t="shared" si="433"/>
        <v>0</v>
      </c>
      <c r="J769" s="135">
        <f t="shared" si="433"/>
        <v>0</v>
      </c>
      <c r="K769" s="135">
        <f t="shared" si="433"/>
        <v>0</v>
      </c>
      <c r="L769" s="135">
        <f t="shared" si="433"/>
        <v>0</v>
      </c>
      <c r="M769" s="135">
        <f t="shared" si="433"/>
        <v>0</v>
      </c>
      <c r="N769" s="135">
        <f t="shared" si="433"/>
        <v>0</v>
      </c>
      <c r="O769" s="135">
        <f t="shared" si="433"/>
        <v>0</v>
      </c>
      <c r="P769" s="135">
        <f t="shared" si="433"/>
        <v>0</v>
      </c>
      <c r="Q769" s="135">
        <f t="shared" si="433"/>
        <v>0</v>
      </c>
      <c r="R769" s="135">
        <f t="shared" si="433"/>
        <v>0</v>
      </c>
      <c r="S769" s="135">
        <f t="shared" si="433"/>
        <v>0</v>
      </c>
      <c r="T769" s="135">
        <f t="shared" si="433"/>
        <v>0</v>
      </c>
      <c r="U769" s="135">
        <f t="shared" si="433"/>
        <v>0</v>
      </c>
      <c r="V769" s="135">
        <f t="shared" si="433"/>
        <v>0</v>
      </c>
      <c r="W769" s="135">
        <f t="shared" si="433"/>
        <v>0</v>
      </c>
      <c r="X769" s="135">
        <f t="shared" si="433"/>
        <v>0</v>
      </c>
      <c r="Y769" s="135">
        <f t="shared" si="433"/>
        <v>0</v>
      </c>
      <c r="Z769" s="135">
        <f t="shared" si="433"/>
        <v>8.2250000000000004E-2</v>
      </c>
      <c r="AA769" s="135">
        <f t="shared" si="433"/>
        <v>6.7379999999999995E-2</v>
      </c>
    </row>
    <row r="770" spans="1:27" ht="12.75" hidden="1" customHeight="1" outlineLevel="1" x14ac:dyDescent="0.2">
      <c r="A770" s="163" t="s">
        <v>2402</v>
      </c>
      <c r="B770" s="94" t="s">
        <v>238</v>
      </c>
      <c r="C770" s="70" t="s">
        <v>79</v>
      </c>
      <c r="D770" s="71">
        <v>0</v>
      </c>
      <c r="E770" s="71">
        <v>0</v>
      </c>
      <c r="F770" s="71">
        <v>0</v>
      </c>
      <c r="G770" s="71">
        <v>0</v>
      </c>
      <c r="H770" s="71">
        <v>0</v>
      </c>
      <c r="I770" s="71">
        <v>0</v>
      </c>
      <c r="J770" s="71">
        <v>0</v>
      </c>
      <c r="K770" s="71">
        <v>0</v>
      </c>
      <c r="L770" s="71">
        <v>0</v>
      </c>
      <c r="M770" s="71">
        <v>0</v>
      </c>
      <c r="N770" s="71">
        <v>0</v>
      </c>
      <c r="O770" s="71">
        <v>0</v>
      </c>
      <c r="P770" s="71">
        <v>0</v>
      </c>
      <c r="Q770" s="71">
        <v>0</v>
      </c>
      <c r="R770" s="71">
        <v>0</v>
      </c>
      <c r="S770" s="71">
        <v>0</v>
      </c>
      <c r="T770" s="71">
        <v>0</v>
      </c>
      <c r="U770" s="71">
        <v>0</v>
      </c>
      <c r="V770" s="71">
        <v>0</v>
      </c>
      <c r="W770" s="71">
        <v>0</v>
      </c>
      <c r="X770" s="71">
        <v>0</v>
      </c>
      <c r="Y770" s="71">
        <v>0</v>
      </c>
      <c r="Z770" s="71">
        <v>82.25</v>
      </c>
      <c r="AA770" s="71">
        <v>67.38</v>
      </c>
    </row>
    <row r="771" spans="1:27" collapsed="1" x14ac:dyDescent="0.2">
      <c r="B771" s="165" t="s">
        <v>392</v>
      </c>
    </row>
    <row r="772" spans="1:27" x14ac:dyDescent="0.2">
      <c r="B772" s="165" t="s">
        <v>392</v>
      </c>
    </row>
    <row r="773" spans="1:27" x14ac:dyDescent="0.2">
      <c r="A773" s="157" t="s">
        <v>2403</v>
      </c>
      <c r="B773" s="158"/>
      <c r="C773" s="158"/>
      <c r="D773" s="158"/>
      <c r="E773" s="158"/>
      <c r="F773" s="158"/>
      <c r="G773" s="158"/>
      <c r="H773" s="158"/>
      <c r="I773" s="158"/>
      <c r="J773" s="158"/>
      <c r="K773" s="158"/>
      <c r="L773" s="158"/>
      <c r="M773" s="158"/>
      <c r="N773" s="158"/>
      <c r="O773" s="158"/>
      <c r="P773" s="158"/>
      <c r="Q773" s="158"/>
      <c r="R773" s="158"/>
      <c r="S773" s="158"/>
      <c r="T773" s="158"/>
      <c r="U773" s="158"/>
      <c r="V773" s="158"/>
      <c r="W773" s="158"/>
      <c r="X773" s="158"/>
      <c r="Y773" s="158"/>
      <c r="Z773" s="158"/>
      <c r="AA773" s="159"/>
    </row>
    <row r="774" spans="1:27" s="198" customFormat="1" x14ac:dyDescent="0.2">
      <c r="A774" s="54" t="s">
        <v>64</v>
      </c>
      <c r="B774" s="194" t="s">
        <v>2404</v>
      </c>
      <c r="C774" s="195"/>
      <c r="D774" s="195"/>
      <c r="E774" s="195"/>
      <c r="F774" s="195"/>
      <c r="G774" s="195"/>
      <c r="H774" s="195"/>
      <c r="I774" s="195"/>
      <c r="J774" s="195"/>
      <c r="K774" s="196"/>
      <c r="L774" s="197" t="s">
        <v>3</v>
      </c>
      <c r="M774" s="197" t="s">
        <v>2405</v>
      </c>
    </row>
    <row r="775" spans="1:27" s="198" customFormat="1" x14ac:dyDescent="0.2">
      <c r="A775" s="162" t="s">
        <v>2406</v>
      </c>
      <c r="B775" s="199" t="s">
        <v>2407</v>
      </c>
      <c r="C775" s="200"/>
      <c r="D775" s="200"/>
      <c r="E775" s="200"/>
      <c r="F775" s="200"/>
      <c r="G775" s="200"/>
      <c r="H775" s="200"/>
      <c r="I775" s="200"/>
      <c r="J775" s="200"/>
      <c r="K775" s="201"/>
      <c r="L775" s="202" t="s">
        <v>2408</v>
      </c>
      <c r="M775" s="203">
        <v>8.2100000000000003E-3</v>
      </c>
    </row>
    <row r="776" spans="1:27" s="198" customFormat="1" x14ac:dyDescent="0.2">
      <c r="A776" s="162" t="s">
        <v>2409</v>
      </c>
      <c r="B776" s="199" t="s">
        <v>2410</v>
      </c>
      <c r="C776" s="200"/>
      <c r="D776" s="200"/>
      <c r="E776" s="200"/>
      <c r="F776" s="200"/>
      <c r="G776" s="200"/>
      <c r="H776" s="200"/>
      <c r="I776" s="200"/>
      <c r="J776" s="200"/>
      <c r="K776" s="201"/>
      <c r="L776" s="202" t="s">
        <v>2408</v>
      </c>
      <c r="M776" s="203">
        <v>0.12143999999999999</v>
      </c>
    </row>
    <row r="779" spans="1:27" x14ac:dyDescent="0.2">
      <c r="A779" s="157" t="s">
        <v>861</v>
      </c>
      <c r="B779" s="158"/>
      <c r="C779" s="158"/>
      <c r="D779" s="158"/>
      <c r="E779" s="158"/>
      <c r="F779" s="158"/>
      <c r="G779" s="158"/>
      <c r="H779" s="158"/>
      <c r="I779" s="158"/>
      <c r="J779" s="158"/>
      <c r="K779" s="158"/>
      <c r="L779" s="158"/>
      <c r="M779" s="158"/>
      <c r="N779" s="158"/>
      <c r="O779" s="158"/>
      <c r="P779" s="158"/>
      <c r="Q779" s="158"/>
      <c r="R779" s="158"/>
      <c r="S779" s="158"/>
      <c r="T779" s="158"/>
      <c r="U779" s="158"/>
      <c r="V779" s="158"/>
      <c r="W779" s="158"/>
      <c r="X779" s="158"/>
      <c r="Y779" s="158"/>
      <c r="Z779" s="158"/>
      <c r="AA779" s="159"/>
    </row>
    <row r="780" spans="1:27" ht="15" customHeight="1" x14ac:dyDescent="0.2">
      <c r="A780" s="168" t="s">
        <v>2411</v>
      </c>
      <c r="B780" s="169" t="s">
        <v>863</v>
      </c>
      <c r="C780" s="170" t="s">
        <v>864</v>
      </c>
      <c r="D780" s="161" t="s">
        <v>69</v>
      </c>
      <c r="E780" s="161" t="s">
        <v>70</v>
      </c>
      <c r="F780" s="161" t="s">
        <v>865</v>
      </c>
      <c r="G780" s="161" t="s">
        <v>866</v>
      </c>
      <c r="H780" s="171"/>
      <c r="I780" s="171"/>
      <c r="J780" s="171"/>
      <c r="K780" s="171"/>
      <c r="L780" s="171"/>
      <c r="M780" s="171"/>
      <c r="N780" s="171"/>
      <c r="O780" s="171"/>
      <c r="P780" s="171"/>
      <c r="Q780" s="171"/>
      <c r="R780" s="171"/>
      <c r="S780" s="171"/>
      <c r="T780" s="171"/>
      <c r="U780" s="171"/>
      <c r="V780" s="171"/>
      <c r="W780" s="171"/>
      <c r="X780" s="171"/>
      <c r="Y780" s="171"/>
      <c r="Z780" s="171"/>
      <c r="AA780" s="171"/>
    </row>
    <row r="781" spans="1:27" x14ac:dyDescent="0.2">
      <c r="A781" s="172"/>
      <c r="B781" s="173"/>
      <c r="C781" s="174"/>
      <c r="D781" s="175">
        <f>D782</f>
        <v>872323.24</v>
      </c>
      <c r="E781" s="175">
        <f t="shared" ref="E781:G781" si="434">E782</f>
        <v>872323.24</v>
      </c>
      <c r="F781" s="175">
        <f t="shared" si="434"/>
        <v>872323.24</v>
      </c>
      <c r="G781" s="175">
        <f t="shared" si="434"/>
        <v>872323.24</v>
      </c>
    </row>
    <row r="782" spans="1:27" ht="12.75" hidden="1" customHeight="1" outlineLevel="1" x14ac:dyDescent="0.2">
      <c r="A782" s="176" t="s">
        <v>2412</v>
      </c>
      <c r="B782" s="177" t="s">
        <v>868</v>
      </c>
      <c r="C782" s="178" t="s">
        <v>864</v>
      </c>
      <c r="D782" s="71">
        <v>872323.24</v>
      </c>
      <c r="E782" s="71">
        <f>$D782</f>
        <v>872323.24</v>
      </c>
      <c r="F782" s="71">
        <f>$D782</f>
        <v>872323.24</v>
      </c>
      <c r="G782" s="71">
        <f>$D782</f>
        <v>872323.24</v>
      </c>
    </row>
    <row r="783" spans="1:27" collapsed="1" x14ac:dyDescent="0.2"/>
    <row r="785" spans="1:27" ht="12.75" customHeight="1" x14ac:dyDescent="0.25">
      <c r="A785" s="179" t="s">
        <v>84</v>
      </c>
      <c r="B785" s="179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1:27" ht="12.75" customHeight="1" x14ac:dyDescent="0.25">
      <c r="A786" s="180" t="s">
        <v>3163</v>
      </c>
      <c r="B786" s="180"/>
      <c r="C786" s="180"/>
      <c r="D786" s="180"/>
      <c r="E786" s="180"/>
      <c r="F786" s="180"/>
      <c r="G786" s="180"/>
      <c r="H786" s="180"/>
      <c r="I786" s="180"/>
      <c r="J786" s="180"/>
      <c r="K786" s="180"/>
      <c r="L786" s="180"/>
      <c r="M786" s="180"/>
      <c r="N786" s="180"/>
      <c r="O786" s="180"/>
      <c r="P786"/>
      <c r="Q786"/>
      <c r="R786"/>
      <c r="S786"/>
      <c r="T786"/>
      <c r="U786"/>
      <c r="V786"/>
      <c r="W786"/>
      <c r="X786"/>
      <c r="Y786"/>
      <c r="Z786"/>
      <c r="AA786"/>
    </row>
    <row r="788" spans="1:27" x14ac:dyDescent="0.2">
      <c r="A788" s="83"/>
      <c r="B788" s="84"/>
    </row>
    <row r="789" spans="1:27" x14ac:dyDescent="0.2">
      <c r="A789" s="83"/>
      <c r="B789" s="85"/>
    </row>
    <row r="800" spans="1:27" ht="12.75" hidden="1" customHeight="1" x14ac:dyDescent="0.2">
      <c r="B800" s="181" t="s">
        <v>3164</v>
      </c>
    </row>
    <row r="801" spans="2:2" ht="12.75" hidden="1" customHeight="1" x14ac:dyDescent="0.2">
      <c r="B801" s="182" t="s">
        <v>3165</v>
      </c>
    </row>
  </sheetData>
  <autoFilter ref="B6:C704" xr:uid="{00000000-0001-0000-0C00-000000000000}"/>
  <mergeCells count="18">
    <mergeCell ref="A779:AA779"/>
    <mergeCell ref="A780:A781"/>
    <mergeCell ref="B780:B781"/>
    <mergeCell ref="C780:C781"/>
    <mergeCell ref="A785:B785"/>
    <mergeCell ref="A786:O786"/>
    <mergeCell ref="A641:AA641"/>
    <mergeCell ref="A707:AA707"/>
    <mergeCell ref="A773:AA773"/>
    <mergeCell ref="B774:K774"/>
    <mergeCell ref="B775:K775"/>
    <mergeCell ref="B776:K776"/>
    <mergeCell ref="A1:AA3"/>
    <mergeCell ref="A4:AA4"/>
    <mergeCell ref="A5:AA5"/>
    <mergeCell ref="A164:AA164"/>
    <mergeCell ref="A323:AA323"/>
    <mergeCell ref="A482:AA482"/>
  </mergeCells>
  <pageMargins left="0.25" right="0.25" top="0.75" bottom="0.75" header="0.3" footer="0.3"/>
  <pageSetup paperSize="9" scale="42" fitToHeight="0" orientation="landscape" r:id="rId1"/>
  <colBreaks count="1" manualBreakCount="1">
    <brk id="12" max="78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962B5-9C5F-406A-9686-6DDD3CA722FE}">
  <sheetPr>
    <tabColor rgb="FFFFC000"/>
    <pageSetUpPr fitToPage="1"/>
  </sheetPr>
  <dimension ref="A1:AA801"/>
  <sheetViews>
    <sheetView view="pageBreakPreview" topLeftCell="C1" zoomScale="85" zoomScaleNormal="100" zoomScaleSheetLayoutView="85" workbookViewId="0">
      <selection activeCell="B26" sqref="B26:L26"/>
    </sheetView>
  </sheetViews>
  <sheetFormatPr defaultRowHeight="12.75" outlineLevelRow="1" x14ac:dyDescent="0.2"/>
  <cols>
    <col min="1" max="1" width="9.140625" style="45"/>
    <col min="2" max="2" width="32.140625" style="45" bestFit="1" customWidth="1"/>
    <col min="3" max="3" width="13.42578125" style="45" customWidth="1"/>
    <col min="4" max="27" width="12" style="45" customWidth="1"/>
    <col min="28" max="16384" width="9.140625" style="45"/>
  </cols>
  <sheetData>
    <row r="1" spans="1:27" x14ac:dyDescent="0.2">
      <c r="A1" s="151" t="s">
        <v>1656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</row>
    <row r="2" spans="1:27" x14ac:dyDescent="0.2">
      <c r="A2" s="152"/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</row>
    <row r="3" spans="1:27" x14ac:dyDescent="0.2">
      <c r="A3" s="153"/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</row>
    <row r="4" spans="1:27" ht="15" customHeight="1" x14ac:dyDescent="0.25">
      <c r="A4" s="154" t="s">
        <v>869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6"/>
    </row>
    <row r="5" spans="1:27" x14ac:dyDescent="0.2">
      <c r="A5" s="157" t="s">
        <v>209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9"/>
    </row>
    <row r="6" spans="1:27" ht="27" customHeight="1" x14ac:dyDescent="0.2">
      <c r="A6" s="160" t="s">
        <v>64</v>
      </c>
      <c r="B6" s="161" t="s">
        <v>210</v>
      </c>
      <c r="C6" s="160" t="s">
        <v>211</v>
      </c>
      <c r="D6" s="161" t="s">
        <v>212</v>
      </c>
      <c r="E6" s="161" t="s">
        <v>213</v>
      </c>
      <c r="F6" s="161" t="s">
        <v>214</v>
      </c>
      <c r="G6" s="161" t="s">
        <v>215</v>
      </c>
      <c r="H6" s="161" t="s">
        <v>216</v>
      </c>
      <c r="I6" s="161" t="s">
        <v>217</v>
      </c>
      <c r="J6" s="161" t="s">
        <v>218</v>
      </c>
      <c r="K6" s="161" t="s">
        <v>219</v>
      </c>
      <c r="L6" s="161" t="s">
        <v>220</v>
      </c>
      <c r="M6" s="161" t="s">
        <v>221</v>
      </c>
      <c r="N6" s="161" t="s">
        <v>222</v>
      </c>
      <c r="O6" s="161" t="s">
        <v>223</v>
      </c>
      <c r="P6" s="161" t="s">
        <v>224</v>
      </c>
      <c r="Q6" s="161" t="s">
        <v>225</v>
      </c>
      <c r="R6" s="161" t="s">
        <v>226</v>
      </c>
      <c r="S6" s="161" t="s">
        <v>227</v>
      </c>
      <c r="T6" s="161" t="s">
        <v>228</v>
      </c>
      <c r="U6" s="161" t="s">
        <v>229</v>
      </c>
      <c r="V6" s="161" t="s">
        <v>230</v>
      </c>
      <c r="W6" s="161" t="s">
        <v>231</v>
      </c>
      <c r="X6" s="161" t="s">
        <v>232</v>
      </c>
      <c r="Y6" s="161" t="s">
        <v>233</v>
      </c>
      <c r="Z6" s="161" t="s">
        <v>234</v>
      </c>
      <c r="AA6" s="161" t="s">
        <v>235</v>
      </c>
    </row>
    <row r="7" spans="1:27" x14ac:dyDescent="0.2">
      <c r="A7" s="162" t="s">
        <v>1657</v>
      </c>
      <c r="B7" s="54" t="str">
        <f>"01"&amp;"."&amp;$B$800&amp;"."&amp;$B$801</f>
        <v>01.05.2023</v>
      </c>
      <c r="C7" s="134" t="s">
        <v>76</v>
      </c>
      <c r="D7" s="135">
        <f>ROUND(((D8+D9+D11+D10)/1000),5)</f>
        <v>2.8259500000000002</v>
      </c>
      <c r="E7" s="135">
        <f>ROUND(((E8+E9+E11+E10)/1000),5)</f>
        <v>2.6959900000000001</v>
      </c>
      <c r="F7" s="135">
        <f>ROUND(((F8+F9+F11+F10)/1000),5)</f>
        <v>2.6027100000000001</v>
      </c>
      <c r="G7" s="135">
        <f t="shared" ref="G7:AA7" si="0">ROUND(((G8+G9+G11+G10)/1000),5)</f>
        <v>2.53633</v>
      </c>
      <c r="H7" s="135">
        <f t="shared" si="0"/>
        <v>2.51681</v>
      </c>
      <c r="I7" s="135">
        <f t="shared" si="0"/>
        <v>2.5275099999999999</v>
      </c>
      <c r="J7" s="135">
        <f t="shared" si="0"/>
        <v>2.5571199999999998</v>
      </c>
      <c r="K7" s="135">
        <f t="shared" si="0"/>
        <v>2.7259000000000002</v>
      </c>
      <c r="L7" s="135">
        <f t="shared" si="0"/>
        <v>2.9794499999999999</v>
      </c>
      <c r="M7" s="135">
        <f t="shared" si="0"/>
        <v>3.1582300000000001</v>
      </c>
      <c r="N7" s="135">
        <f t="shared" si="0"/>
        <v>3.1730700000000001</v>
      </c>
      <c r="O7" s="135">
        <f t="shared" si="0"/>
        <v>3.17022</v>
      </c>
      <c r="P7" s="135">
        <f t="shared" si="0"/>
        <v>3.1602100000000002</v>
      </c>
      <c r="Q7" s="135">
        <f t="shared" si="0"/>
        <v>3.1600700000000002</v>
      </c>
      <c r="R7" s="135">
        <f t="shared" si="0"/>
        <v>3.1437599999999999</v>
      </c>
      <c r="S7" s="135">
        <f t="shared" si="0"/>
        <v>3.1846700000000001</v>
      </c>
      <c r="T7" s="135">
        <f t="shared" si="0"/>
        <v>3.2197399999999998</v>
      </c>
      <c r="U7" s="135">
        <f t="shared" si="0"/>
        <v>3.2352799999999999</v>
      </c>
      <c r="V7" s="135">
        <f t="shared" si="0"/>
        <v>3.2749000000000001</v>
      </c>
      <c r="W7" s="135">
        <f t="shared" si="0"/>
        <v>3.35446</v>
      </c>
      <c r="X7" s="135">
        <f t="shared" si="0"/>
        <v>3.54406</v>
      </c>
      <c r="Y7" s="135">
        <f t="shared" si="0"/>
        <v>3.3441900000000002</v>
      </c>
      <c r="Z7" s="135">
        <f t="shared" si="0"/>
        <v>3.1437900000000001</v>
      </c>
      <c r="AA7" s="135">
        <f t="shared" si="0"/>
        <v>2.9424800000000002</v>
      </c>
    </row>
    <row r="8" spans="1:27" ht="12.75" hidden="1" customHeight="1" outlineLevel="1" x14ac:dyDescent="0.2">
      <c r="A8" s="163" t="s">
        <v>1658</v>
      </c>
      <c r="B8" s="94" t="s">
        <v>238</v>
      </c>
      <c r="C8" s="70" t="s">
        <v>79</v>
      </c>
      <c r="D8" s="71">
        <v>1533.22</v>
      </c>
      <c r="E8" s="71">
        <v>1403.26</v>
      </c>
      <c r="F8" s="71">
        <v>1309.98</v>
      </c>
      <c r="G8" s="71">
        <v>1243.5999999999999</v>
      </c>
      <c r="H8" s="71">
        <v>1224.08</v>
      </c>
      <c r="I8" s="71">
        <v>1234.78</v>
      </c>
      <c r="J8" s="71">
        <v>1264.3900000000001</v>
      </c>
      <c r="K8" s="71">
        <v>1433.17</v>
      </c>
      <c r="L8" s="71">
        <v>1686.72</v>
      </c>
      <c r="M8" s="71">
        <v>1865.5</v>
      </c>
      <c r="N8" s="71">
        <v>1880.34</v>
      </c>
      <c r="O8" s="71">
        <v>1877.49</v>
      </c>
      <c r="P8" s="71">
        <v>1867.48</v>
      </c>
      <c r="Q8" s="71">
        <v>1867.34</v>
      </c>
      <c r="R8" s="71">
        <v>1851.03</v>
      </c>
      <c r="S8" s="71">
        <v>1891.94</v>
      </c>
      <c r="T8" s="71">
        <v>1927.01</v>
      </c>
      <c r="U8" s="71">
        <v>1942.55</v>
      </c>
      <c r="V8" s="71">
        <v>1982.17</v>
      </c>
      <c r="W8" s="71">
        <v>2061.73</v>
      </c>
      <c r="X8" s="71">
        <v>2251.33</v>
      </c>
      <c r="Y8" s="71">
        <v>2051.46</v>
      </c>
      <c r="Z8" s="71">
        <v>1851.06</v>
      </c>
      <c r="AA8" s="71">
        <v>1649.75</v>
      </c>
    </row>
    <row r="9" spans="1:27" ht="12.75" hidden="1" customHeight="1" outlineLevel="1" x14ac:dyDescent="0.2">
      <c r="A9" s="163" t="s">
        <v>1659</v>
      </c>
      <c r="B9" s="94" t="s">
        <v>90</v>
      </c>
      <c r="C9" s="70" t="s">
        <v>79</v>
      </c>
      <c r="D9" s="71">
        <v>1071.42</v>
      </c>
      <c r="E9" s="71">
        <f>$D$9</f>
        <v>1071.42</v>
      </c>
      <c r="F9" s="71">
        <f t="shared" ref="F9:AA9" si="1">$D$9</f>
        <v>1071.42</v>
      </c>
      <c r="G9" s="71">
        <f t="shared" si="1"/>
        <v>1071.42</v>
      </c>
      <c r="H9" s="71">
        <f t="shared" si="1"/>
        <v>1071.42</v>
      </c>
      <c r="I9" s="71">
        <f t="shared" si="1"/>
        <v>1071.42</v>
      </c>
      <c r="J9" s="71">
        <f t="shared" si="1"/>
        <v>1071.42</v>
      </c>
      <c r="K9" s="71">
        <f t="shared" si="1"/>
        <v>1071.42</v>
      </c>
      <c r="L9" s="71">
        <f t="shared" si="1"/>
        <v>1071.42</v>
      </c>
      <c r="M9" s="71">
        <f t="shared" si="1"/>
        <v>1071.42</v>
      </c>
      <c r="N9" s="71">
        <f t="shared" si="1"/>
        <v>1071.42</v>
      </c>
      <c r="O9" s="71">
        <f t="shared" si="1"/>
        <v>1071.42</v>
      </c>
      <c r="P9" s="71">
        <f t="shared" si="1"/>
        <v>1071.42</v>
      </c>
      <c r="Q9" s="71">
        <f t="shared" si="1"/>
        <v>1071.42</v>
      </c>
      <c r="R9" s="71">
        <f t="shared" si="1"/>
        <v>1071.42</v>
      </c>
      <c r="S9" s="71">
        <f t="shared" si="1"/>
        <v>1071.42</v>
      </c>
      <c r="T9" s="71">
        <f t="shared" si="1"/>
        <v>1071.42</v>
      </c>
      <c r="U9" s="71">
        <f t="shared" si="1"/>
        <v>1071.42</v>
      </c>
      <c r="V9" s="71">
        <f t="shared" si="1"/>
        <v>1071.42</v>
      </c>
      <c r="W9" s="71">
        <f t="shared" si="1"/>
        <v>1071.42</v>
      </c>
      <c r="X9" s="71">
        <f t="shared" si="1"/>
        <v>1071.42</v>
      </c>
      <c r="Y9" s="71">
        <f t="shared" si="1"/>
        <v>1071.42</v>
      </c>
      <c r="Z9" s="71">
        <f t="shared" si="1"/>
        <v>1071.42</v>
      </c>
      <c r="AA9" s="71">
        <f t="shared" si="1"/>
        <v>1071.42</v>
      </c>
    </row>
    <row r="10" spans="1:27" ht="12.75" hidden="1" customHeight="1" outlineLevel="1" x14ac:dyDescent="0.2">
      <c r="A10" s="163" t="s">
        <v>1660</v>
      </c>
      <c r="B10" s="94" t="s">
        <v>83</v>
      </c>
      <c r="C10" s="70" t="s">
        <v>79</v>
      </c>
      <c r="D10" s="71">
        <v>4.95</v>
      </c>
      <c r="E10" s="71">
        <v>4.95</v>
      </c>
      <c r="F10" s="71">
        <v>4.95</v>
      </c>
      <c r="G10" s="71">
        <v>4.95</v>
      </c>
      <c r="H10" s="71">
        <v>4.95</v>
      </c>
      <c r="I10" s="71">
        <v>4.95</v>
      </c>
      <c r="J10" s="71">
        <v>4.95</v>
      </c>
      <c r="K10" s="71">
        <v>4.95</v>
      </c>
      <c r="L10" s="71">
        <v>4.95</v>
      </c>
      <c r="M10" s="71">
        <v>4.95</v>
      </c>
      <c r="N10" s="71">
        <v>4.95</v>
      </c>
      <c r="O10" s="71">
        <v>4.95</v>
      </c>
      <c r="P10" s="71">
        <v>4.95</v>
      </c>
      <c r="Q10" s="71">
        <v>4.95</v>
      </c>
      <c r="R10" s="71">
        <v>4.95</v>
      </c>
      <c r="S10" s="71">
        <v>4.95</v>
      </c>
      <c r="T10" s="71">
        <v>4.95</v>
      </c>
      <c r="U10" s="71">
        <v>4.95</v>
      </c>
      <c r="V10" s="71">
        <v>4.95</v>
      </c>
      <c r="W10" s="71">
        <v>4.95</v>
      </c>
      <c r="X10" s="71">
        <v>4.95</v>
      </c>
      <c r="Y10" s="71">
        <v>4.95</v>
      </c>
      <c r="Z10" s="71">
        <v>4.95</v>
      </c>
      <c r="AA10" s="71">
        <v>4.95</v>
      </c>
    </row>
    <row r="11" spans="1:27" ht="12.75" hidden="1" customHeight="1" outlineLevel="1" x14ac:dyDescent="0.2">
      <c r="A11" s="163" t="s">
        <v>1661</v>
      </c>
      <c r="B11" s="94" t="s">
        <v>81</v>
      </c>
      <c r="C11" s="70" t="s">
        <v>79</v>
      </c>
      <c r="D11" s="71">
        <v>216.36</v>
      </c>
      <c r="E11" s="71">
        <f>$D$11</f>
        <v>216.36</v>
      </c>
      <c r="F11" s="71">
        <f t="shared" ref="F11:Z11" si="2">$D$11</f>
        <v>216.36</v>
      </c>
      <c r="G11" s="71">
        <f t="shared" si="2"/>
        <v>216.36</v>
      </c>
      <c r="H11" s="71">
        <f t="shared" si="2"/>
        <v>216.36</v>
      </c>
      <c r="I11" s="71">
        <f t="shared" si="2"/>
        <v>216.36</v>
      </c>
      <c r="J11" s="71">
        <f t="shared" si="2"/>
        <v>216.36</v>
      </c>
      <c r="K11" s="71">
        <f t="shared" si="2"/>
        <v>216.36</v>
      </c>
      <c r="L11" s="71">
        <f t="shared" si="2"/>
        <v>216.36</v>
      </c>
      <c r="M11" s="71">
        <f t="shared" si="2"/>
        <v>216.36</v>
      </c>
      <c r="N11" s="71">
        <f t="shared" si="2"/>
        <v>216.36</v>
      </c>
      <c r="O11" s="71">
        <f t="shared" si="2"/>
        <v>216.36</v>
      </c>
      <c r="P11" s="71">
        <f t="shared" si="2"/>
        <v>216.36</v>
      </c>
      <c r="Q11" s="71">
        <f t="shared" si="2"/>
        <v>216.36</v>
      </c>
      <c r="R11" s="71">
        <f t="shared" si="2"/>
        <v>216.36</v>
      </c>
      <c r="S11" s="71">
        <f t="shared" si="2"/>
        <v>216.36</v>
      </c>
      <c r="T11" s="71">
        <f t="shared" si="2"/>
        <v>216.36</v>
      </c>
      <c r="U11" s="71">
        <f t="shared" si="2"/>
        <v>216.36</v>
      </c>
      <c r="V11" s="71">
        <f t="shared" si="2"/>
        <v>216.36</v>
      </c>
      <c r="W11" s="71">
        <f t="shared" si="2"/>
        <v>216.36</v>
      </c>
      <c r="X11" s="71">
        <f t="shared" si="2"/>
        <v>216.36</v>
      </c>
      <c r="Y11" s="71">
        <f t="shared" si="2"/>
        <v>216.36</v>
      </c>
      <c r="Z11" s="71">
        <f t="shared" si="2"/>
        <v>216.36</v>
      </c>
      <c r="AA11" s="71">
        <f>$D$11</f>
        <v>216.36</v>
      </c>
    </row>
    <row r="12" spans="1:27" collapsed="1" x14ac:dyDescent="0.2">
      <c r="A12" s="162" t="s">
        <v>1662</v>
      </c>
      <c r="B12" s="54" t="str">
        <f>"02"&amp;"."&amp;$B$800&amp;"."&amp;$B$801</f>
        <v>02.05.2023</v>
      </c>
      <c r="C12" s="134" t="s">
        <v>76</v>
      </c>
      <c r="D12" s="135">
        <f>ROUND(((D13+D14+D16+D15)/1000),5)</f>
        <v>2.64005</v>
      </c>
      <c r="E12" s="135">
        <f>ROUND(((E13+E14+E16+E15)/1000),5)</f>
        <v>2.46313</v>
      </c>
      <c r="F12" s="135">
        <f>ROUND(((F13+F14+F16+F15)/1000),5)</f>
        <v>2.37182</v>
      </c>
      <c r="G12" s="135">
        <f t="shared" ref="G12:AA12" si="3">ROUND(((G13+G14+G16+G15)/1000),5)</f>
        <v>2.3710800000000001</v>
      </c>
      <c r="H12" s="135">
        <f t="shared" si="3"/>
        <v>2.3950399999999998</v>
      </c>
      <c r="I12" s="135">
        <f t="shared" si="3"/>
        <v>2.5084499999999998</v>
      </c>
      <c r="J12" s="135">
        <f t="shared" si="3"/>
        <v>2.71</v>
      </c>
      <c r="K12" s="135">
        <f t="shared" si="3"/>
        <v>2.9712499999999999</v>
      </c>
      <c r="L12" s="135">
        <f t="shared" si="3"/>
        <v>3.1601499999999998</v>
      </c>
      <c r="M12" s="135">
        <f t="shared" si="3"/>
        <v>3.23664</v>
      </c>
      <c r="N12" s="135">
        <f t="shared" si="3"/>
        <v>3.2572899999999998</v>
      </c>
      <c r="O12" s="135">
        <f t="shared" si="3"/>
        <v>3.1978300000000002</v>
      </c>
      <c r="P12" s="135">
        <f t="shared" si="3"/>
        <v>3.1989999999999998</v>
      </c>
      <c r="Q12" s="135">
        <f t="shared" si="3"/>
        <v>3.2022200000000001</v>
      </c>
      <c r="R12" s="135">
        <f t="shared" si="3"/>
        <v>3.1891699999999998</v>
      </c>
      <c r="S12" s="135">
        <f t="shared" si="3"/>
        <v>3.1549999999999998</v>
      </c>
      <c r="T12" s="135">
        <f t="shared" si="3"/>
        <v>3.1120899999999998</v>
      </c>
      <c r="U12" s="135">
        <f t="shared" si="3"/>
        <v>3.0986500000000001</v>
      </c>
      <c r="V12" s="135">
        <f t="shared" si="3"/>
        <v>3.1162000000000001</v>
      </c>
      <c r="W12" s="135">
        <f t="shared" si="3"/>
        <v>3.13226</v>
      </c>
      <c r="X12" s="135">
        <f t="shared" si="3"/>
        <v>3.2676799999999999</v>
      </c>
      <c r="Y12" s="135">
        <f t="shared" si="3"/>
        <v>3.1742900000000001</v>
      </c>
      <c r="Z12" s="135">
        <f t="shared" si="3"/>
        <v>2.95038</v>
      </c>
      <c r="AA12" s="135">
        <f t="shared" si="3"/>
        <v>2.6467999999999998</v>
      </c>
    </row>
    <row r="13" spans="1:27" ht="12.75" hidden="1" customHeight="1" outlineLevel="1" x14ac:dyDescent="0.2">
      <c r="A13" s="163" t="s">
        <v>1663</v>
      </c>
      <c r="B13" s="94" t="s">
        <v>238</v>
      </c>
      <c r="C13" s="70" t="s">
        <v>79</v>
      </c>
      <c r="D13" s="71">
        <v>1347.32</v>
      </c>
      <c r="E13" s="71">
        <v>1170.4000000000001</v>
      </c>
      <c r="F13" s="71">
        <v>1079.0899999999999</v>
      </c>
      <c r="G13" s="71">
        <v>1078.3499999999999</v>
      </c>
      <c r="H13" s="71">
        <v>1102.31</v>
      </c>
      <c r="I13" s="71">
        <v>1215.72</v>
      </c>
      <c r="J13" s="71">
        <v>1417.27</v>
      </c>
      <c r="K13" s="71">
        <v>1678.52</v>
      </c>
      <c r="L13" s="71">
        <v>1867.42</v>
      </c>
      <c r="M13" s="71">
        <v>1943.91</v>
      </c>
      <c r="N13" s="71">
        <v>1964.56</v>
      </c>
      <c r="O13" s="71">
        <v>1905.1</v>
      </c>
      <c r="P13" s="71">
        <v>1906.27</v>
      </c>
      <c r="Q13" s="71">
        <v>1909.49</v>
      </c>
      <c r="R13" s="71">
        <v>1896.44</v>
      </c>
      <c r="S13" s="71">
        <v>1862.27</v>
      </c>
      <c r="T13" s="71">
        <v>1819.36</v>
      </c>
      <c r="U13" s="71">
        <v>1805.92</v>
      </c>
      <c r="V13" s="71">
        <v>1823.47</v>
      </c>
      <c r="W13" s="71">
        <v>1839.53</v>
      </c>
      <c r="X13" s="71">
        <v>1974.95</v>
      </c>
      <c r="Y13" s="71">
        <v>1881.56</v>
      </c>
      <c r="Z13" s="71">
        <v>1657.65</v>
      </c>
      <c r="AA13" s="71">
        <v>1354.07</v>
      </c>
    </row>
    <row r="14" spans="1:27" ht="12.75" hidden="1" customHeight="1" outlineLevel="1" x14ac:dyDescent="0.2">
      <c r="A14" s="163" t="s">
        <v>1664</v>
      </c>
      <c r="B14" s="94" t="s">
        <v>90</v>
      </c>
      <c r="C14" s="70" t="s">
        <v>79</v>
      </c>
      <c r="D14" s="71">
        <f t="shared" ref="D14:AA14" si="4">$D$9</f>
        <v>1071.42</v>
      </c>
      <c r="E14" s="71">
        <f t="shared" si="4"/>
        <v>1071.42</v>
      </c>
      <c r="F14" s="71">
        <f t="shared" si="4"/>
        <v>1071.42</v>
      </c>
      <c r="G14" s="71">
        <f t="shared" si="4"/>
        <v>1071.42</v>
      </c>
      <c r="H14" s="71">
        <f t="shared" si="4"/>
        <v>1071.42</v>
      </c>
      <c r="I14" s="71">
        <f t="shared" si="4"/>
        <v>1071.42</v>
      </c>
      <c r="J14" s="71">
        <f t="shared" si="4"/>
        <v>1071.42</v>
      </c>
      <c r="K14" s="71">
        <f t="shared" si="4"/>
        <v>1071.42</v>
      </c>
      <c r="L14" s="71">
        <f t="shared" si="4"/>
        <v>1071.42</v>
      </c>
      <c r="M14" s="71">
        <f t="shared" si="4"/>
        <v>1071.42</v>
      </c>
      <c r="N14" s="71">
        <f t="shared" si="4"/>
        <v>1071.42</v>
      </c>
      <c r="O14" s="71">
        <f t="shared" si="4"/>
        <v>1071.42</v>
      </c>
      <c r="P14" s="71">
        <f t="shared" si="4"/>
        <v>1071.42</v>
      </c>
      <c r="Q14" s="71">
        <f t="shared" si="4"/>
        <v>1071.42</v>
      </c>
      <c r="R14" s="71">
        <f t="shared" si="4"/>
        <v>1071.42</v>
      </c>
      <c r="S14" s="71">
        <f t="shared" si="4"/>
        <v>1071.42</v>
      </c>
      <c r="T14" s="71">
        <f t="shared" si="4"/>
        <v>1071.42</v>
      </c>
      <c r="U14" s="71">
        <f t="shared" si="4"/>
        <v>1071.42</v>
      </c>
      <c r="V14" s="71">
        <f t="shared" si="4"/>
        <v>1071.42</v>
      </c>
      <c r="W14" s="71">
        <f t="shared" si="4"/>
        <v>1071.42</v>
      </c>
      <c r="X14" s="71">
        <f t="shared" si="4"/>
        <v>1071.42</v>
      </c>
      <c r="Y14" s="71">
        <f t="shared" si="4"/>
        <v>1071.42</v>
      </c>
      <c r="Z14" s="71">
        <f t="shared" si="4"/>
        <v>1071.42</v>
      </c>
      <c r="AA14" s="71">
        <f t="shared" si="4"/>
        <v>1071.42</v>
      </c>
    </row>
    <row r="15" spans="1:27" ht="12.75" hidden="1" customHeight="1" outlineLevel="1" x14ac:dyDescent="0.2">
      <c r="A15" s="163" t="s">
        <v>1665</v>
      </c>
      <c r="B15" s="94" t="s">
        <v>83</v>
      </c>
      <c r="C15" s="70" t="s">
        <v>79</v>
      </c>
      <c r="D15" s="71">
        <v>4.95</v>
      </c>
      <c r="E15" s="71">
        <v>4.95</v>
      </c>
      <c r="F15" s="71">
        <v>4.95</v>
      </c>
      <c r="G15" s="71">
        <v>4.95</v>
      </c>
      <c r="H15" s="71">
        <v>4.95</v>
      </c>
      <c r="I15" s="71">
        <v>4.95</v>
      </c>
      <c r="J15" s="71">
        <v>4.95</v>
      </c>
      <c r="K15" s="71">
        <v>4.95</v>
      </c>
      <c r="L15" s="71">
        <v>4.95</v>
      </c>
      <c r="M15" s="71">
        <v>4.95</v>
      </c>
      <c r="N15" s="71">
        <v>4.95</v>
      </c>
      <c r="O15" s="71">
        <v>4.95</v>
      </c>
      <c r="P15" s="71">
        <v>4.95</v>
      </c>
      <c r="Q15" s="71">
        <v>4.95</v>
      </c>
      <c r="R15" s="71">
        <v>4.95</v>
      </c>
      <c r="S15" s="71">
        <v>4.95</v>
      </c>
      <c r="T15" s="71">
        <v>4.95</v>
      </c>
      <c r="U15" s="71">
        <v>4.95</v>
      </c>
      <c r="V15" s="71">
        <v>4.95</v>
      </c>
      <c r="W15" s="71">
        <v>4.95</v>
      </c>
      <c r="X15" s="71">
        <v>4.95</v>
      </c>
      <c r="Y15" s="71">
        <v>4.95</v>
      </c>
      <c r="Z15" s="71">
        <v>4.95</v>
      </c>
      <c r="AA15" s="71">
        <v>4.95</v>
      </c>
    </row>
    <row r="16" spans="1:27" ht="12.75" hidden="1" customHeight="1" outlineLevel="1" x14ac:dyDescent="0.2">
      <c r="A16" s="163" t="s">
        <v>1666</v>
      </c>
      <c r="B16" s="94" t="s">
        <v>81</v>
      </c>
      <c r="C16" s="70" t="s">
        <v>79</v>
      </c>
      <c r="D16" s="71">
        <f>$D$11</f>
        <v>216.36</v>
      </c>
      <c r="E16" s="71">
        <f t="shared" ref="E16:AA16" si="5">$D$11</f>
        <v>216.36</v>
      </c>
      <c r="F16" s="71">
        <f t="shared" si="5"/>
        <v>216.36</v>
      </c>
      <c r="G16" s="71">
        <f t="shared" si="5"/>
        <v>216.36</v>
      </c>
      <c r="H16" s="71">
        <f t="shared" si="5"/>
        <v>216.36</v>
      </c>
      <c r="I16" s="71">
        <f t="shared" si="5"/>
        <v>216.36</v>
      </c>
      <c r="J16" s="71">
        <f t="shared" si="5"/>
        <v>216.36</v>
      </c>
      <c r="K16" s="71">
        <f t="shared" si="5"/>
        <v>216.36</v>
      </c>
      <c r="L16" s="71">
        <f t="shared" si="5"/>
        <v>216.36</v>
      </c>
      <c r="M16" s="71">
        <f t="shared" si="5"/>
        <v>216.36</v>
      </c>
      <c r="N16" s="71">
        <f t="shared" si="5"/>
        <v>216.36</v>
      </c>
      <c r="O16" s="71">
        <f t="shared" si="5"/>
        <v>216.36</v>
      </c>
      <c r="P16" s="71">
        <f t="shared" si="5"/>
        <v>216.36</v>
      </c>
      <c r="Q16" s="71">
        <f t="shared" si="5"/>
        <v>216.36</v>
      </c>
      <c r="R16" s="71">
        <f t="shared" si="5"/>
        <v>216.36</v>
      </c>
      <c r="S16" s="71">
        <f t="shared" si="5"/>
        <v>216.36</v>
      </c>
      <c r="T16" s="71">
        <f t="shared" si="5"/>
        <v>216.36</v>
      </c>
      <c r="U16" s="71">
        <f t="shared" si="5"/>
        <v>216.36</v>
      </c>
      <c r="V16" s="71">
        <f t="shared" si="5"/>
        <v>216.36</v>
      </c>
      <c r="W16" s="71">
        <f t="shared" si="5"/>
        <v>216.36</v>
      </c>
      <c r="X16" s="71">
        <f t="shared" si="5"/>
        <v>216.36</v>
      </c>
      <c r="Y16" s="71">
        <f t="shared" si="5"/>
        <v>216.36</v>
      </c>
      <c r="Z16" s="71">
        <f t="shared" si="5"/>
        <v>216.36</v>
      </c>
      <c r="AA16" s="71">
        <f t="shared" si="5"/>
        <v>216.36</v>
      </c>
    </row>
    <row r="17" spans="1:27" ht="12.75" customHeight="1" collapsed="1" x14ac:dyDescent="0.2">
      <c r="A17" s="162" t="s">
        <v>1667</v>
      </c>
      <c r="B17" s="54" t="str">
        <f>"03"&amp;"."&amp;$B$800&amp;"."&amp;$B$801</f>
        <v>03.05.2023</v>
      </c>
      <c r="C17" s="134" t="s">
        <v>76</v>
      </c>
      <c r="D17" s="135">
        <f>ROUND(((D18+D19+D21+D20)/1000),5)</f>
        <v>2.5049899999999998</v>
      </c>
      <c r="E17" s="135">
        <f>ROUND(((E18+E19+E21+E20)/1000),5)</f>
        <v>2.3709600000000002</v>
      </c>
      <c r="F17" s="135">
        <f>ROUND(((F18+F19+F21+F20)/1000),5)</f>
        <v>2.3481200000000002</v>
      </c>
      <c r="G17" s="135">
        <f t="shared" ref="G17:AA17" si="6">ROUND(((G18+G19+G21+G20)/1000),5)</f>
        <v>2.3488000000000002</v>
      </c>
      <c r="H17" s="135">
        <f t="shared" si="6"/>
        <v>2.3670599999999999</v>
      </c>
      <c r="I17" s="135">
        <f t="shared" si="6"/>
        <v>2.46319</v>
      </c>
      <c r="J17" s="135">
        <f t="shared" si="6"/>
        <v>2.6427200000000002</v>
      </c>
      <c r="K17" s="135">
        <f t="shared" si="6"/>
        <v>2.8698800000000002</v>
      </c>
      <c r="L17" s="135">
        <f t="shared" si="6"/>
        <v>3.0841699999999999</v>
      </c>
      <c r="M17" s="135">
        <f t="shared" si="6"/>
        <v>3.1872099999999999</v>
      </c>
      <c r="N17" s="135">
        <f t="shared" si="6"/>
        <v>3.1947299999999998</v>
      </c>
      <c r="O17" s="135">
        <f t="shared" si="6"/>
        <v>3.1964999999999999</v>
      </c>
      <c r="P17" s="135">
        <f t="shared" si="6"/>
        <v>3.1960099999999998</v>
      </c>
      <c r="Q17" s="135">
        <f t="shared" si="6"/>
        <v>3.2162199999999999</v>
      </c>
      <c r="R17" s="135">
        <f t="shared" si="6"/>
        <v>3.19787</v>
      </c>
      <c r="S17" s="135">
        <f t="shared" si="6"/>
        <v>3.1955800000000001</v>
      </c>
      <c r="T17" s="135">
        <f t="shared" si="6"/>
        <v>3.1935699999999998</v>
      </c>
      <c r="U17" s="135">
        <f t="shared" si="6"/>
        <v>3.1896300000000002</v>
      </c>
      <c r="V17" s="135">
        <f t="shared" si="6"/>
        <v>3.1653500000000001</v>
      </c>
      <c r="W17" s="135">
        <f t="shared" si="6"/>
        <v>3.1617500000000001</v>
      </c>
      <c r="X17" s="135">
        <f t="shared" si="6"/>
        <v>3.18859</v>
      </c>
      <c r="Y17" s="135">
        <f t="shared" si="6"/>
        <v>3.1986300000000001</v>
      </c>
      <c r="Z17" s="135">
        <f t="shared" si="6"/>
        <v>2.9551500000000002</v>
      </c>
      <c r="AA17" s="135">
        <f t="shared" si="6"/>
        <v>2.7135899999999999</v>
      </c>
    </row>
    <row r="18" spans="1:27" ht="12.75" hidden="1" customHeight="1" outlineLevel="1" x14ac:dyDescent="0.2">
      <c r="A18" s="163" t="s">
        <v>1668</v>
      </c>
      <c r="B18" s="94" t="s">
        <v>238</v>
      </c>
      <c r="C18" s="70" t="s">
        <v>79</v>
      </c>
      <c r="D18" s="71">
        <v>1212.26</v>
      </c>
      <c r="E18" s="71">
        <v>1078.23</v>
      </c>
      <c r="F18" s="71">
        <v>1055.3900000000001</v>
      </c>
      <c r="G18" s="71">
        <v>1056.07</v>
      </c>
      <c r="H18" s="71">
        <v>1074.33</v>
      </c>
      <c r="I18" s="71">
        <v>1170.46</v>
      </c>
      <c r="J18" s="71">
        <v>1349.99</v>
      </c>
      <c r="K18" s="71">
        <v>1577.15</v>
      </c>
      <c r="L18" s="71">
        <v>1791.44</v>
      </c>
      <c r="M18" s="71">
        <v>1894.48</v>
      </c>
      <c r="N18" s="71">
        <v>1902</v>
      </c>
      <c r="O18" s="71">
        <v>1903.77</v>
      </c>
      <c r="P18" s="71">
        <v>1903.28</v>
      </c>
      <c r="Q18" s="71">
        <v>1923.49</v>
      </c>
      <c r="R18" s="71">
        <v>1905.14</v>
      </c>
      <c r="S18" s="71">
        <v>1902.85</v>
      </c>
      <c r="T18" s="71">
        <v>1900.84</v>
      </c>
      <c r="U18" s="71">
        <v>1896.9</v>
      </c>
      <c r="V18" s="71">
        <v>1872.62</v>
      </c>
      <c r="W18" s="71">
        <v>1869.02</v>
      </c>
      <c r="X18" s="71">
        <v>1895.86</v>
      </c>
      <c r="Y18" s="71">
        <v>1905.9</v>
      </c>
      <c r="Z18" s="71">
        <v>1662.42</v>
      </c>
      <c r="AA18" s="71">
        <v>1420.86</v>
      </c>
    </row>
    <row r="19" spans="1:27" ht="12.75" hidden="1" customHeight="1" outlineLevel="1" x14ac:dyDescent="0.2">
      <c r="A19" s="163" t="s">
        <v>1669</v>
      </c>
      <c r="B19" s="94" t="s">
        <v>90</v>
      </c>
      <c r="C19" s="70" t="s">
        <v>79</v>
      </c>
      <c r="D19" s="71">
        <f t="shared" ref="D19:AA19" si="7">$D$9</f>
        <v>1071.42</v>
      </c>
      <c r="E19" s="71">
        <f t="shared" si="7"/>
        <v>1071.42</v>
      </c>
      <c r="F19" s="71">
        <f t="shared" si="7"/>
        <v>1071.42</v>
      </c>
      <c r="G19" s="71">
        <f t="shared" si="7"/>
        <v>1071.42</v>
      </c>
      <c r="H19" s="71">
        <f t="shared" si="7"/>
        <v>1071.42</v>
      </c>
      <c r="I19" s="71">
        <f t="shared" si="7"/>
        <v>1071.42</v>
      </c>
      <c r="J19" s="71">
        <f t="shared" si="7"/>
        <v>1071.42</v>
      </c>
      <c r="K19" s="71">
        <f t="shared" si="7"/>
        <v>1071.42</v>
      </c>
      <c r="L19" s="71">
        <f t="shared" si="7"/>
        <v>1071.42</v>
      </c>
      <c r="M19" s="71">
        <f t="shared" si="7"/>
        <v>1071.42</v>
      </c>
      <c r="N19" s="71">
        <f t="shared" si="7"/>
        <v>1071.42</v>
      </c>
      <c r="O19" s="71">
        <f t="shared" si="7"/>
        <v>1071.42</v>
      </c>
      <c r="P19" s="71">
        <f t="shared" si="7"/>
        <v>1071.42</v>
      </c>
      <c r="Q19" s="71">
        <f t="shared" si="7"/>
        <v>1071.42</v>
      </c>
      <c r="R19" s="71">
        <f t="shared" si="7"/>
        <v>1071.42</v>
      </c>
      <c r="S19" s="71">
        <f t="shared" si="7"/>
        <v>1071.42</v>
      </c>
      <c r="T19" s="71">
        <f t="shared" si="7"/>
        <v>1071.42</v>
      </c>
      <c r="U19" s="71">
        <f t="shared" si="7"/>
        <v>1071.42</v>
      </c>
      <c r="V19" s="71">
        <f t="shared" si="7"/>
        <v>1071.42</v>
      </c>
      <c r="W19" s="71">
        <f t="shared" si="7"/>
        <v>1071.42</v>
      </c>
      <c r="X19" s="71">
        <f t="shared" si="7"/>
        <v>1071.42</v>
      </c>
      <c r="Y19" s="71">
        <f t="shared" si="7"/>
        <v>1071.42</v>
      </c>
      <c r="Z19" s="71">
        <f t="shared" si="7"/>
        <v>1071.42</v>
      </c>
      <c r="AA19" s="71">
        <f t="shared" si="7"/>
        <v>1071.42</v>
      </c>
    </row>
    <row r="20" spans="1:27" ht="12.75" hidden="1" customHeight="1" outlineLevel="1" x14ac:dyDescent="0.2">
      <c r="A20" s="163" t="s">
        <v>1670</v>
      </c>
      <c r="B20" s="94" t="s">
        <v>83</v>
      </c>
      <c r="C20" s="70" t="s">
        <v>79</v>
      </c>
      <c r="D20" s="71">
        <v>4.95</v>
      </c>
      <c r="E20" s="71">
        <v>4.95</v>
      </c>
      <c r="F20" s="71">
        <v>4.95</v>
      </c>
      <c r="G20" s="71">
        <v>4.95</v>
      </c>
      <c r="H20" s="71">
        <v>4.95</v>
      </c>
      <c r="I20" s="71">
        <v>4.95</v>
      </c>
      <c r="J20" s="71">
        <v>4.95</v>
      </c>
      <c r="K20" s="71">
        <v>4.95</v>
      </c>
      <c r="L20" s="71">
        <v>4.95</v>
      </c>
      <c r="M20" s="71">
        <v>4.95</v>
      </c>
      <c r="N20" s="71">
        <v>4.95</v>
      </c>
      <c r="O20" s="71">
        <v>4.95</v>
      </c>
      <c r="P20" s="71">
        <v>4.95</v>
      </c>
      <c r="Q20" s="71">
        <v>4.95</v>
      </c>
      <c r="R20" s="71">
        <v>4.95</v>
      </c>
      <c r="S20" s="71">
        <v>4.95</v>
      </c>
      <c r="T20" s="71">
        <v>4.95</v>
      </c>
      <c r="U20" s="71">
        <v>4.95</v>
      </c>
      <c r="V20" s="71">
        <v>4.95</v>
      </c>
      <c r="W20" s="71">
        <v>4.95</v>
      </c>
      <c r="X20" s="71">
        <v>4.95</v>
      </c>
      <c r="Y20" s="71">
        <v>4.95</v>
      </c>
      <c r="Z20" s="71">
        <v>4.95</v>
      </c>
      <c r="AA20" s="71">
        <v>4.95</v>
      </c>
    </row>
    <row r="21" spans="1:27" ht="12.75" hidden="1" customHeight="1" outlineLevel="1" x14ac:dyDescent="0.2">
      <c r="A21" s="163" t="s">
        <v>1671</v>
      </c>
      <c r="B21" s="94" t="s">
        <v>81</v>
      </c>
      <c r="C21" s="70" t="s">
        <v>79</v>
      </c>
      <c r="D21" s="71">
        <f>$D$11</f>
        <v>216.36</v>
      </c>
      <c r="E21" s="71">
        <f t="shared" ref="E21:AA21" si="8">$D$11</f>
        <v>216.36</v>
      </c>
      <c r="F21" s="71">
        <f t="shared" si="8"/>
        <v>216.36</v>
      </c>
      <c r="G21" s="71">
        <f t="shared" si="8"/>
        <v>216.36</v>
      </c>
      <c r="H21" s="71">
        <f t="shared" si="8"/>
        <v>216.36</v>
      </c>
      <c r="I21" s="71">
        <f t="shared" si="8"/>
        <v>216.36</v>
      </c>
      <c r="J21" s="71">
        <f t="shared" si="8"/>
        <v>216.36</v>
      </c>
      <c r="K21" s="71">
        <f t="shared" si="8"/>
        <v>216.36</v>
      </c>
      <c r="L21" s="71">
        <f t="shared" si="8"/>
        <v>216.36</v>
      </c>
      <c r="M21" s="71">
        <f t="shared" si="8"/>
        <v>216.36</v>
      </c>
      <c r="N21" s="71">
        <f t="shared" si="8"/>
        <v>216.36</v>
      </c>
      <c r="O21" s="71">
        <f t="shared" si="8"/>
        <v>216.36</v>
      </c>
      <c r="P21" s="71">
        <f t="shared" si="8"/>
        <v>216.36</v>
      </c>
      <c r="Q21" s="71">
        <f t="shared" si="8"/>
        <v>216.36</v>
      </c>
      <c r="R21" s="71">
        <f t="shared" si="8"/>
        <v>216.36</v>
      </c>
      <c r="S21" s="71">
        <f t="shared" si="8"/>
        <v>216.36</v>
      </c>
      <c r="T21" s="71">
        <f t="shared" si="8"/>
        <v>216.36</v>
      </c>
      <c r="U21" s="71">
        <f t="shared" si="8"/>
        <v>216.36</v>
      </c>
      <c r="V21" s="71">
        <f t="shared" si="8"/>
        <v>216.36</v>
      </c>
      <c r="W21" s="71">
        <f t="shared" si="8"/>
        <v>216.36</v>
      </c>
      <c r="X21" s="71">
        <f t="shared" si="8"/>
        <v>216.36</v>
      </c>
      <c r="Y21" s="71">
        <f t="shared" si="8"/>
        <v>216.36</v>
      </c>
      <c r="Z21" s="71">
        <f t="shared" si="8"/>
        <v>216.36</v>
      </c>
      <c r="AA21" s="71">
        <f t="shared" si="8"/>
        <v>216.36</v>
      </c>
    </row>
    <row r="22" spans="1:27" ht="12.75" customHeight="1" collapsed="1" x14ac:dyDescent="0.2">
      <c r="A22" s="162" t="s">
        <v>1672</v>
      </c>
      <c r="B22" s="54" t="str">
        <f>"04"&amp;"."&amp;$B$800&amp;"."&amp;$B$801</f>
        <v>04.05.2023</v>
      </c>
      <c r="C22" s="134" t="s">
        <v>76</v>
      </c>
      <c r="D22" s="135">
        <f>ROUND(((D23+D24+D26+D25)/1000),5)</f>
        <v>2.47268</v>
      </c>
      <c r="E22" s="135">
        <f>ROUND(((E23+E24+E26+E25)/1000),5)</f>
        <v>2.3695400000000002</v>
      </c>
      <c r="F22" s="135">
        <f>ROUND(((F23+F24+F26+F25)/1000),5)</f>
        <v>2.2945600000000002</v>
      </c>
      <c r="G22" s="135">
        <f t="shared" ref="G22:AA22" si="9">ROUND(((G23+G24+G26+G25)/1000),5)</f>
        <v>2.2762799999999999</v>
      </c>
      <c r="H22" s="135">
        <f t="shared" si="9"/>
        <v>2.3295300000000001</v>
      </c>
      <c r="I22" s="135">
        <f t="shared" si="9"/>
        <v>2.3793099999999998</v>
      </c>
      <c r="J22" s="135">
        <f t="shared" si="9"/>
        <v>2.5834800000000002</v>
      </c>
      <c r="K22" s="135">
        <f t="shared" si="9"/>
        <v>2.87812</v>
      </c>
      <c r="L22" s="135">
        <f t="shared" si="9"/>
        <v>2.98197</v>
      </c>
      <c r="M22" s="135">
        <f t="shared" si="9"/>
        <v>3.1708500000000002</v>
      </c>
      <c r="N22" s="135">
        <f t="shared" si="9"/>
        <v>3.1922700000000002</v>
      </c>
      <c r="O22" s="135">
        <f t="shared" si="9"/>
        <v>3.2194400000000001</v>
      </c>
      <c r="P22" s="135">
        <f t="shared" si="9"/>
        <v>3.2216999999999998</v>
      </c>
      <c r="Q22" s="135">
        <f t="shared" si="9"/>
        <v>3.2357100000000001</v>
      </c>
      <c r="R22" s="135">
        <f t="shared" si="9"/>
        <v>3.2085599999999999</v>
      </c>
      <c r="S22" s="135">
        <f t="shared" si="9"/>
        <v>3.1665399999999999</v>
      </c>
      <c r="T22" s="135">
        <f t="shared" si="9"/>
        <v>3.1144400000000001</v>
      </c>
      <c r="U22" s="135">
        <f t="shared" si="9"/>
        <v>3.0705800000000001</v>
      </c>
      <c r="V22" s="135">
        <f t="shared" si="9"/>
        <v>3.05186</v>
      </c>
      <c r="W22" s="135">
        <f t="shared" si="9"/>
        <v>3.1243699999999999</v>
      </c>
      <c r="X22" s="135">
        <f t="shared" si="9"/>
        <v>3.2505700000000002</v>
      </c>
      <c r="Y22" s="135">
        <f t="shared" si="9"/>
        <v>3.1882299999999999</v>
      </c>
      <c r="Z22" s="135">
        <f t="shared" si="9"/>
        <v>2.9257499999999999</v>
      </c>
      <c r="AA22" s="135">
        <f t="shared" si="9"/>
        <v>2.7499799999999999</v>
      </c>
    </row>
    <row r="23" spans="1:27" ht="12.75" hidden="1" customHeight="1" outlineLevel="1" x14ac:dyDescent="0.2">
      <c r="A23" s="163" t="s">
        <v>1673</v>
      </c>
      <c r="B23" s="94" t="s">
        <v>238</v>
      </c>
      <c r="C23" s="70" t="s">
        <v>79</v>
      </c>
      <c r="D23" s="71">
        <v>1179.95</v>
      </c>
      <c r="E23" s="71">
        <v>1076.81</v>
      </c>
      <c r="F23" s="71">
        <v>1001.83</v>
      </c>
      <c r="G23" s="71">
        <v>983.55</v>
      </c>
      <c r="H23" s="71">
        <v>1036.8</v>
      </c>
      <c r="I23" s="71">
        <v>1086.58</v>
      </c>
      <c r="J23" s="71">
        <v>1290.75</v>
      </c>
      <c r="K23" s="71">
        <v>1585.39</v>
      </c>
      <c r="L23" s="71">
        <v>1689.24</v>
      </c>
      <c r="M23" s="71">
        <v>1878.12</v>
      </c>
      <c r="N23" s="71">
        <v>1899.54</v>
      </c>
      <c r="O23" s="71">
        <v>1926.71</v>
      </c>
      <c r="P23" s="71">
        <v>1928.97</v>
      </c>
      <c r="Q23" s="71">
        <v>1942.98</v>
      </c>
      <c r="R23" s="71">
        <v>1915.83</v>
      </c>
      <c r="S23" s="71">
        <v>1873.81</v>
      </c>
      <c r="T23" s="71">
        <v>1821.71</v>
      </c>
      <c r="U23" s="71">
        <v>1777.85</v>
      </c>
      <c r="V23" s="71">
        <v>1759.13</v>
      </c>
      <c r="W23" s="71">
        <v>1831.64</v>
      </c>
      <c r="X23" s="71">
        <v>1957.84</v>
      </c>
      <c r="Y23" s="71">
        <v>1895.5</v>
      </c>
      <c r="Z23" s="71">
        <v>1633.02</v>
      </c>
      <c r="AA23" s="71">
        <v>1457.25</v>
      </c>
    </row>
    <row r="24" spans="1:27" ht="12.75" hidden="1" customHeight="1" outlineLevel="1" x14ac:dyDescent="0.2">
      <c r="A24" s="163" t="s">
        <v>1674</v>
      </c>
      <c r="B24" s="94" t="s">
        <v>90</v>
      </c>
      <c r="C24" s="70" t="s">
        <v>79</v>
      </c>
      <c r="D24" s="71">
        <f t="shared" ref="D24:AA24" si="10">$D$9</f>
        <v>1071.42</v>
      </c>
      <c r="E24" s="71">
        <f t="shared" si="10"/>
        <v>1071.42</v>
      </c>
      <c r="F24" s="71">
        <f t="shared" si="10"/>
        <v>1071.42</v>
      </c>
      <c r="G24" s="71">
        <f t="shared" si="10"/>
        <v>1071.42</v>
      </c>
      <c r="H24" s="71">
        <f t="shared" si="10"/>
        <v>1071.42</v>
      </c>
      <c r="I24" s="71">
        <f t="shared" si="10"/>
        <v>1071.42</v>
      </c>
      <c r="J24" s="71">
        <f t="shared" si="10"/>
        <v>1071.42</v>
      </c>
      <c r="K24" s="71">
        <f t="shared" si="10"/>
        <v>1071.42</v>
      </c>
      <c r="L24" s="71">
        <f t="shared" si="10"/>
        <v>1071.42</v>
      </c>
      <c r="M24" s="71">
        <f t="shared" si="10"/>
        <v>1071.42</v>
      </c>
      <c r="N24" s="71">
        <f t="shared" si="10"/>
        <v>1071.42</v>
      </c>
      <c r="O24" s="71">
        <f t="shared" si="10"/>
        <v>1071.42</v>
      </c>
      <c r="P24" s="71">
        <f t="shared" si="10"/>
        <v>1071.42</v>
      </c>
      <c r="Q24" s="71">
        <f t="shared" si="10"/>
        <v>1071.42</v>
      </c>
      <c r="R24" s="71">
        <f t="shared" si="10"/>
        <v>1071.42</v>
      </c>
      <c r="S24" s="71">
        <f t="shared" si="10"/>
        <v>1071.42</v>
      </c>
      <c r="T24" s="71">
        <f t="shared" si="10"/>
        <v>1071.42</v>
      </c>
      <c r="U24" s="71">
        <f t="shared" si="10"/>
        <v>1071.42</v>
      </c>
      <c r="V24" s="71">
        <f t="shared" si="10"/>
        <v>1071.42</v>
      </c>
      <c r="W24" s="71">
        <f t="shared" si="10"/>
        <v>1071.42</v>
      </c>
      <c r="X24" s="71">
        <f t="shared" si="10"/>
        <v>1071.42</v>
      </c>
      <c r="Y24" s="71">
        <f t="shared" si="10"/>
        <v>1071.42</v>
      </c>
      <c r="Z24" s="71">
        <f t="shared" si="10"/>
        <v>1071.42</v>
      </c>
      <c r="AA24" s="71">
        <f t="shared" si="10"/>
        <v>1071.42</v>
      </c>
    </row>
    <row r="25" spans="1:27" ht="12.75" hidden="1" customHeight="1" outlineLevel="1" x14ac:dyDescent="0.2">
      <c r="A25" s="163" t="s">
        <v>1675</v>
      </c>
      <c r="B25" s="94" t="s">
        <v>83</v>
      </c>
      <c r="C25" s="70" t="s">
        <v>79</v>
      </c>
      <c r="D25" s="71">
        <v>4.95</v>
      </c>
      <c r="E25" s="71">
        <v>4.95</v>
      </c>
      <c r="F25" s="71">
        <v>4.95</v>
      </c>
      <c r="G25" s="71">
        <v>4.95</v>
      </c>
      <c r="H25" s="71">
        <v>4.95</v>
      </c>
      <c r="I25" s="71">
        <v>4.95</v>
      </c>
      <c r="J25" s="71">
        <v>4.95</v>
      </c>
      <c r="K25" s="71">
        <v>4.95</v>
      </c>
      <c r="L25" s="71">
        <v>4.95</v>
      </c>
      <c r="M25" s="71">
        <v>4.95</v>
      </c>
      <c r="N25" s="71">
        <v>4.95</v>
      </c>
      <c r="O25" s="71">
        <v>4.95</v>
      </c>
      <c r="P25" s="71">
        <v>4.95</v>
      </c>
      <c r="Q25" s="71">
        <v>4.95</v>
      </c>
      <c r="R25" s="71">
        <v>4.95</v>
      </c>
      <c r="S25" s="71">
        <v>4.95</v>
      </c>
      <c r="T25" s="71">
        <v>4.95</v>
      </c>
      <c r="U25" s="71">
        <v>4.95</v>
      </c>
      <c r="V25" s="71">
        <v>4.95</v>
      </c>
      <c r="W25" s="71">
        <v>4.95</v>
      </c>
      <c r="X25" s="71">
        <v>4.95</v>
      </c>
      <c r="Y25" s="71">
        <v>4.95</v>
      </c>
      <c r="Z25" s="71">
        <v>4.95</v>
      </c>
      <c r="AA25" s="71">
        <v>4.95</v>
      </c>
    </row>
    <row r="26" spans="1:27" ht="12.75" hidden="1" customHeight="1" outlineLevel="1" x14ac:dyDescent="0.2">
      <c r="A26" s="163" t="s">
        <v>1676</v>
      </c>
      <c r="B26" s="94" t="s">
        <v>81</v>
      </c>
      <c r="C26" s="70" t="s">
        <v>79</v>
      </c>
      <c r="D26" s="71">
        <f>$D$11</f>
        <v>216.36</v>
      </c>
      <c r="E26" s="71">
        <f t="shared" ref="E26:AA26" si="11">$D$11</f>
        <v>216.36</v>
      </c>
      <c r="F26" s="71">
        <f t="shared" si="11"/>
        <v>216.36</v>
      </c>
      <c r="G26" s="71">
        <f t="shared" si="11"/>
        <v>216.36</v>
      </c>
      <c r="H26" s="71">
        <f t="shared" si="11"/>
        <v>216.36</v>
      </c>
      <c r="I26" s="71">
        <f t="shared" si="11"/>
        <v>216.36</v>
      </c>
      <c r="J26" s="71">
        <f t="shared" si="11"/>
        <v>216.36</v>
      </c>
      <c r="K26" s="71">
        <f t="shared" si="11"/>
        <v>216.36</v>
      </c>
      <c r="L26" s="71">
        <f t="shared" si="11"/>
        <v>216.36</v>
      </c>
      <c r="M26" s="71">
        <f t="shared" si="11"/>
        <v>216.36</v>
      </c>
      <c r="N26" s="71">
        <f t="shared" si="11"/>
        <v>216.36</v>
      </c>
      <c r="O26" s="71">
        <f t="shared" si="11"/>
        <v>216.36</v>
      </c>
      <c r="P26" s="71">
        <f t="shared" si="11"/>
        <v>216.36</v>
      </c>
      <c r="Q26" s="71">
        <f t="shared" si="11"/>
        <v>216.36</v>
      </c>
      <c r="R26" s="71">
        <f t="shared" si="11"/>
        <v>216.36</v>
      </c>
      <c r="S26" s="71">
        <f t="shared" si="11"/>
        <v>216.36</v>
      </c>
      <c r="T26" s="71">
        <f t="shared" si="11"/>
        <v>216.36</v>
      </c>
      <c r="U26" s="71">
        <f t="shared" si="11"/>
        <v>216.36</v>
      </c>
      <c r="V26" s="71">
        <f t="shared" si="11"/>
        <v>216.36</v>
      </c>
      <c r="W26" s="71">
        <f t="shared" si="11"/>
        <v>216.36</v>
      </c>
      <c r="X26" s="71">
        <f t="shared" si="11"/>
        <v>216.36</v>
      </c>
      <c r="Y26" s="71">
        <f t="shared" si="11"/>
        <v>216.36</v>
      </c>
      <c r="Z26" s="71">
        <f t="shared" si="11"/>
        <v>216.36</v>
      </c>
      <c r="AA26" s="71">
        <f t="shared" si="11"/>
        <v>216.36</v>
      </c>
    </row>
    <row r="27" spans="1:27" ht="12.75" customHeight="1" collapsed="1" x14ac:dyDescent="0.2">
      <c r="A27" s="162" t="s">
        <v>1677</v>
      </c>
      <c r="B27" s="54" t="str">
        <f>"05"&amp;"."&amp;$B$800&amp;"."&amp;$B$801</f>
        <v>05.05.2023</v>
      </c>
      <c r="C27" s="134" t="s">
        <v>76</v>
      </c>
      <c r="D27" s="135">
        <f>ROUND(((D28+D29+D31+D30)/1000),5)</f>
        <v>2.6713200000000001</v>
      </c>
      <c r="E27" s="135">
        <f>ROUND(((E28+E29+E31+E30)/1000),5)</f>
        <v>2.4847399999999999</v>
      </c>
      <c r="F27" s="135">
        <f>ROUND(((F28+F29+F31+F30)/1000),5)</f>
        <v>2.4094600000000002</v>
      </c>
      <c r="G27" s="135">
        <f t="shared" ref="G27:AA27" si="12">ROUND(((G28+G29+G31+G30)/1000),5)</f>
        <v>2.3862800000000002</v>
      </c>
      <c r="H27" s="135">
        <f t="shared" si="12"/>
        <v>2.4334600000000002</v>
      </c>
      <c r="I27" s="135">
        <f t="shared" si="12"/>
        <v>2.54454</v>
      </c>
      <c r="J27" s="135">
        <f t="shared" si="12"/>
        <v>2.6680199999999998</v>
      </c>
      <c r="K27" s="135">
        <f t="shared" si="12"/>
        <v>2.8984100000000002</v>
      </c>
      <c r="L27" s="135">
        <f t="shared" si="12"/>
        <v>3.1059399999999999</v>
      </c>
      <c r="M27" s="135">
        <f t="shared" si="12"/>
        <v>3.1791800000000001</v>
      </c>
      <c r="N27" s="135">
        <f t="shared" si="12"/>
        <v>3.2813300000000001</v>
      </c>
      <c r="O27" s="135">
        <f t="shared" si="12"/>
        <v>3.2549199999999998</v>
      </c>
      <c r="P27" s="135">
        <f t="shared" si="12"/>
        <v>3.2383500000000001</v>
      </c>
      <c r="Q27" s="135">
        <f t="shared" si="12"/>
        <v>3.25346</v>
      </c>
      <c r="R27" s="135">
        <f t="shared" si="12"/>
        <v>3.2381099999999998</v>
      </c>
      <c r="S27" s="135">
        <f t="shared" si="12"/>
        <v>3.2016</v>
      </c>
      <c r="T27" s="135">
        <f t="shared" si="12"/>
        <v>3.1720000000000002</v>
      </c>
      <c r="U27" s="135">
        <f t="shared" si="12"/>
        <v>3.16425</v>
      </c>
      <c r="V27" s="135">
        <f t="shared" si="12"/>
        <v>3.1669200000000002</v>
      </c>
      <c r="W27" s="135">
        <f t="shared" si="12"/>
        <v>3.1755900000000001</v>
      </c>
      <c r="X27" s="135">
        <f t="shared" si="12"/>
        <v>3.2899500000000002</v>
      </c>
      <c r="Y27" s="135">
        <f t="shared" si="12"/>
        <v>3.2417199999999999</v>
      </c>
      <c r="Z27" s="135">
        <f t="shared" si="12"/>
        <v>3.1084000000000001</v>
      </c>
      <c r="AA27" s="135">
        <f t="shared" si="12"/>
        <v>2.8986800000000001</v>
      </c>
    </row>
    <row r="28" spans="1:27" ht="12.75" hidden="1" customHeight="1" outlineLevel="1" x14ac:dyDescent="0.2">
      <c r="A28" s="163" t="s">
        <v>1678</v>
      </c>
      <c r="B28" s="94" t="s">
        <v>238</v>
      </c>
      <c r="C28" s="70" t="s">
        <v>79</v>
      </c>
      <c r="D28" s="71">
        <v>1378.59</v>
      </c>
      <c r="E28" s="71">
        <v>1192.01</v>
      </c>
      <c r="F28" s="71">
        <v>1116.73</v>
      </c>
      <c r="G28" s="71">
        <v>1093.55</v>
      </c>
      <c r="H28" s="71">
        <v>1140.73</v>
      </c>
      <c r="I28" s="71">
        <v>1251.81</v>
      </c>
      <c r="J28" s="71">
        <v>1375.29</v>
      </c>
      <c r="K28" s="71">
        <v>1605.68</v>
      </c>
      <c r="L28" s="71">
        <v>1813.21</v>
      </c>
      <c r="M28" s="71">
        <v>1886.45</v>
      </c>
      <c r="N28" s="71">
        <v>1988.6</v>
      </c>
      <c r="O28" s="71">
        <v>1962.19</v>
      </c>
      <c r="P28" s="71">
        <v>1945.62</v>
      </c>
      <c r="Q28" s="71">
        <v>1960.73</v>
      </c>
      <c r="R28" s="71">
        <v>1945.38</v>
      </c>
      <c r="S28" s="71">
        <v>1908.87</v>
      </c>
      <c r="T28" s="71">
        <v>1879.27</v>
      </c>
      <c r="U28" s="71">
        <v>1871.52</v>
      </c>
      <c r="V28" s="71">
        <v>1874.19</v>
      </c>
      <c r="W28" s="71">
        <v>1882.86</v>
      </c>
      <c r="X28" s="71">
        <v>1997.22</v>
      </c>
      <c r="Y28" s="71">
        <v>1948.99</v>
      </c>
      <c r="Z28" s="71">
        <v>1815.67</v>
      </c>
      <c r="AA28" s="71">
        <v>1605.95</v>
      </c>
    </row>
    <row r="29" spans="1:27" ht="12.75" hidden="1" customHeight="1" outlineLevel="1" x14ac:dyDescent="0.2">
      <c r="A29" s="163" t="s">
        <v>1679</v>
      </c>
      <c r="B29" s="94" t="s">
        <v>90</v>
      </c>
      <c r="C29" s="70" t="s">
        <v>79</v>
      </c>
      <c r="D29" s="71">
        <f t="shared" ref="D29:AA29" si="13">$D$9</f>
        <v>1071.42</v>
      </c>
      <c r="E29" s="71">
        <f t="shared" si="13"/>
        <v>1071.42</v>
      </c>
      <c r="F29" s="71">
        <f t="shared" si="13"/>
        <v>1071.42</v>
      </c>
      <c r="G29" s="71">
        <f t="shared" si="13"/>
        <v>1071.42</v>
      </c>
      <c r="H29" s="71">
        <f t="shared" si="13"/>
        <v>1071.42</v>
      </c>
      <c r="I29" s="71">
        <f t="shared" si="13"/>
        <v>1071.42</v>
      </c>
      <c r="J29" s="71">
        <f t="shared" si="13"/>
        <v>1071.42</v>
      </c>
      <c r="K29" s="71">
        <f t="shared" si="13"/>
        <v>1071.42</v>
      </c>
      <c r="L29" s="71">
        <f t="shared" si="13"/>
        <v>1071.42</v>
      </c>
      <c r="M29" s="71">
        <f t="shared" si="13"/>
        <v>1071.42</v>
      </c>
      <c r="N29" s="71">
        <f t="shared" si="13"/>
        <v>1071.42</v>
      </c>
      <c r="O29" s="71">
        <f t="shared" si="13"/>
        <v>1071.42</v>
      </c>
      <c r="P29" s="71">
        <f t="shared" si="13"/>
        <v>1071.42</v>
      </c>
      <c r="Q29" s="71">
        <f t="shared" si="13"/>
        <v>1071.42</v>
      </c>
      <c r="R29" s="71">
        <f t="shared" si="13"/>
        <v>1071.42</v>
      </c>
      <c r="S29" s="71">
        <f t="shared" si="13"/>
        <v>1071.42</v>
      </c>
      <c r="T29" s="71">
        <f t="shared" si="13"/>
        <v>1071.42</v>
      </c>
      <c r="U29" s="71">
        <f t="shared" si="13"/>
        <v>1071.42</v>
      </c>
      <c r="V29" s="71">
        <f t="shared" si="13"/>
        <v>1071.42</v>
      </c>
      <c r="W29" s="71">
        <f t="shared" si="13"/>
        <v>1071.42</v>
      </c>
      <c r="X29" s="71">
        <f t="shared" si="13"/>
        <v>1071.42</v>
      </c>
      <c r="Y29" s="71">
        <f t="shared" si="13"/>
        <v>1071.42</v>
      </c>
      <c r="Z29" s="71">
        <f t="shared" si="13"/>
        <v>1071.42</v>
      </c>
      <c r="AA29" s="71">
        <f t="shared" si="13"/>
        <v>1071.42</v>
      </c>
    </row>
    <row r="30" spans="1:27" ht="12.75" hidden="1" customHeight="1" outlineLevel="1" x14ac:dyDescent="0.2">
      <c r="A30" s="163" t="s">
        <v>1680</v>
      </c>
      <c r="B30" s="94" t="s">
        <v>83</v>
      </c>
      <c r="C30" s="70" t="s">
        <v>79</v>
      </c>
      <c r="D30" s="71">
        <v>4.95</v>
      </c>
      <c r="E30" s="71">
        <v>4.95</v>
      </c>
      <c r="F30" s="71">
        <v>4.95</v>
      </c>
      <c r="G30" s="71">
        <v>4.95</v>
      </c>
      <c r="H30" s="71">
        <v>4.95</v>
      </c>
      <c r="I30" s="71">
        <v>4.95</v>
      </c>
      <c r="J30" s="71">
        <v>4.95</v>
      </c>
      <c r="K30" s="71">
        <v>4.95</v>
      </c>
      <c r="L30" s="71">
        <v>4.95</v>
      </c>
      <c r="M30" s="71">
        <v>4.95</v>
      </c>
      <c r="N30" s="71">
        <v>4.95</v>
      </c>
      <c r="O30" s="71">
        <v>4.95</v>
      </c>
      <c r="P30" s="71">
        <v>4.95</v>
      </c>
      <c r="Q30" s="71">
        <v>4.95</v>
      </c>
      <c r="R30" s="71">
        <v>4.95</v>
      </c>
      <c r="S30" s="71">
        <v>4.95</v>
      </c>
      <c r="T30" s="71">
        <v>4.95</v>
      </c>
      <c r="U30" s="71">
        <v>4.95</v>
      </c>
      <c r="V30" s="71">
        <v>4.95</v>
      </c>
      <c r="W30" s="71">
        <v>4.95</v>
      </c>
      <c r="X30" s="71">
        <v>4.95</v>
      </c>
      <c r="Y30" s="71">
        <v>4.95</v>
      </c>
      <c r="Z30" s="71">
        <v>4.95</v>
      </c>
      <c r="AA30" s="71">
        <v>4.95</v>
      </c>
    </row>
    <row r="31" spans="1:27" ht="12.75" hidden="1" customHeight="1" outlineLevel="1" x14ac:dyDescent="0.2">
      <c r="A31" s="163" t="s">
        <v>1681</v>
      </c>
      <c r="B31" s="94" t="s">
        <v>81</v>
      </c>
      <c r="C31" s="70" t="s">
        <v>79</v>
      </c>
      <c r="D31" s="71">
        <f>$D$11</f>
        <v>216.36</v>
      </c>
      <c r="E31" s="71">
        <f t="shared" ref="E31:AA31" si="14">$D$11</f>
        <v>216.36</v>
      </c>
      <c r="F31" s="71">
        <f t="shared" si="14"/>
        <v>216.36</v>
      </c>
      <c r="G31" s="71">
        <f t="shared" si="14"/>
        <v>216.36</v>
      </c>
      <c r="H31" s="71">
        <f t="shared" si="14"/>
        <v>216.36</v>
      </c>
      <c r="I31" s="71">
        <f t="shared" si="14"/>
        <v>216.36</v>
      </c>
      <c r="J31" s="71">
        <f t="shared" si="14"/>
        <v>216.36</v>
      </c>
      <c r="K31" s="71">
        <f t="shared" si="14"/>
        <v>216.36</v>
      </c>
      <c r="L31" s="71">
        <f t="shared" si="14"/>
        <v>216.36</v>
      </c>
      <c r="M31" s="71">
        <f t="shared" si="14"/>
        <v>216.36</v>
      </c>
      <c r="N31" s="71">
        <f t="shared" si="14"/>
        <v>216.36</v>
      </c>
      <c r="O31" s="71">
        <f t="shared" si="14"/>
        <v>216.36</v>
      </c>
      <c r="P31" s="71">
        <f t="shared" si="14"/>
        <v>216.36</v>
      </c>
      <c r="Q31" s="71">
        <f t="shared" si="14"/>
        <v>216.36</v>
      </c>
      <c r="R31" s="71">
        <f t="shared" si="14"/>
        <v>216.36</v>
      </c>
      <c r="S31" s="71">
        <f t="shared" si="14"/>
        <v>216.36</v>
      </c>
      <c r="T31" s="71">
        <f t="shared" si="14"/>
        <v>216.36</v>
      </c>
      <c r="U31" s="71">
        <f t="shared" si="14"/>
        <v>216.36</v>
      </c>
      <c r="V31" s="71">
        <f t="shared" si="14"/>
        <v>216.36</v>
      </c>
      <c r="W31" s="71">
        <f t="shared" si="14"/>
        <v>216.36</v>
      </c>
      <c r="X31" s="71">
        <f t="shared" si="14"/>
        <v>216.36</v>
      </c>
      <c r="Y31" s="71">
        <f t="shared" si="14"/>
        <v>216.36</v>
      </c>
      <c r="Z31" s="71">
        <f t="shared" si="14"/>
        <v>216.36</v>
      </c>
      <c r="AA31" s="71">
        <f t="shared" si="14"/>
        <v>216.36</v>
      </c>
    </row>
    <row r="32" spans="1:27" ht="12.75" customHeight="1" collapsed="1" x14ac:dyDescent="0.2">
      <c r="A32" s="162" t="s">
        <v>1682</v>
      </c>
      <c r="B32" s="54" t="str">
        <f>"06"&amp;"."&amp;$B$800&amp;"."&amp;$B$801</f>
        <v>06.05.2023</v>
      </c>
      <c r="C32" s="134" t="s">
        <v>76</v>
      </c>
      <c r="D32" s="135">
        <f>ROUND(((D33+D34+D36+D35)/1000),5)</f>
        <v>2.7926700000000002</v>
      </c>
      <c r="E32" s="135">
        <f>ROUND(((E33+E34+E36+E35)/1000),5)</f>
        <v>2.7163400000000002</v>
      </c>
      <c r="F32" s="135">
        <f>ROUND(((F33+F34+F36+F35)/1000),5)</f>
        <v>2.60134</v>
      </c>
      <c r="G32" s="135">
        <f t="shared" ref="G32:AA32" si="15">ROUND(((G33+G34+G36+G35)/1000),5)</f>
        <v>2.48828</v>
      </c>
      <c r="H32" s="135">
        <f t="shared" si="15"/>
        <v>2.4859200000000001</v>
      </c>
      <c r="I32" s="135">
        <f t="shared" si="15"/>
        <v>2.5800200000000002</v>
      </c>
      <c r="J32" s="135">
        <f t="shared" si="15"/>
        <v>2.6266500000000002</v>
      </c>
      <c r="K32" s="135">
        <f t="shared" si="15"/>
        <v>2.7420200000000001</v>
      </c>
      <c r="L32" s="135">
        <f t="shared" si="15"/>
        <v>3.0371000000000001</v>
      </c>
      <c r="M32" s="135">
        <f t="shared" si="15"/>
        <v>3.1871999999999998</v>
      </c>
      <c r="N32" s="135">
        <f t="shared" si="15"/>
        <v>3.2667000000000002</v>
      </c>
      <c r="O32" s="135">
        <f t="shared" si="15"/>
        <v>3.2450000000000001</v>
      </c>
      <c r="P32" s="135">
        <f t="shared" si="15"/>
        <v>3.18973</v>
      </c>
      <c r="Q32" s="135">
        <f t="shared" si="15"/>
        <v>3.1881400000000002</v>
      </c>
      <c r="R32" s="135">
        <f t="shared" si="15"/>
        <v>3.17056</v>
      </c>
      <c r="S32" s="135">
        <f t="shared" si="15"/>
        <v>3.1656599999999999</v>
      </c>
      <c r="T32" s="135">
        <f t="shared" si="15"/>
        <v>3.1339700000000001</v>
      </c>
      <c r="U32" s="135">
        <f t="shared" si="15"/>
        <v>3.10608</v>
      </c>
      <c r="V32" s="135">
        <f t="shared" si="15"/>
        <v>3.1030899999999999</v>
      </c>
      <c r="W32" s="135">
        <f t="shared" si="15"/>
        <v>3.1437200000000001</v>
      </c>
      <c r="X32" s="135">
        <f t="shared" si="15"/>
        <v>3.3069799999999998</v>
      </c>
      <c r="Y32" s="135">
        <f t="shared" si="15"/>
        <v>3.28538</v>
      </c>
      <c r="Z32" s="135">
        <f t="shared" si="15"/>
        <v>3.0861499999999999</v>
      </c>
      <c r="AA32" s="135">
        <f t="shared" si="15"/>
        <v>2.9232300000000002</v>
      </c>
    </row>
    <row r="33" spans="1:27" ht="12.75" hidden="1" customHeight="1" outlineLevel="1" x14ac:dyDescent="0.2">
      <c r="A33" s="163" t="s">
        <v>1683</v>
      </c>
      <c r="B33" s="94" t="s">
        <v>238</v>
      </c>
      <c r="C33" s="70" t="s">
        <v>79</v>
      </c>
      <c r="D33" s="71">
        <v>1499.94</v>
      </c>
      <c r="E33" s="71">
        <v>1423.61</v>
      </c>
      <c r="F33" s="71">
        <v>1308.6099999999999</v>
      </c>
      <c r="G33" s="71">
        <v>1195.55</v>
      </c>
      <c r="H33" s="71">
        <v>1193.19</v>
      </c>
      <c r="I33" s="71">
        <v>1287.29</v>
      </c>
      <c r="J33" s="71">
        <v>1333.92</v>
      </c>
      <c r="K33" s="71">
        <v>1449.29</v>
      </c>
      <c r="L33" s="71">
        <v>1744.37</v>
      </c>
      <c r="M33" s="71">
        <v>1894.47</v>
      </c>
      <c r="N33" s="71">
        <v>1973.97</v>
      </c>
      <c r="O33" s="71">
        <v>1952.27</v>
      </c>
      <c r="P33" s="71">
        <v>1897</v>
      </c>
      <c r="Q33" s="71">
        <v>1895.41</v>
      </c>
      <c r="R33" s="71">
        <v>1877.83</v>
      </c>
      <c r="S33" s="71">
        <v>1872.93</v>
      </c>
      <c r="T33" s="71">
        <v>1841.24</v>
      </c>
      <c r="U33" s="71">
        <v>1813.35</v>
      </c>
      <c r="V33" s="71">
        <v>1810.36</v>
      </c>
      <c r="W33" s="71">
        <v>1850.99</v>
      </c>
      <c r="X33" s="71">
        <v>2014.25</v>
      </c>
      <c r="Y33" s="71">
        <v>1992.65</v>
      </c>
      <c r="Z33" s="71">
        <v>1793.42</v>
      </c>
      <c r="AA33" s="71">
        <v>1630.5</v>
      </c>
    </row>
    <row r="34" spans="1:27" ht="12.75" hidden="1" customHeight="1" outlineLevel="1" x14ac:dyDescent="0.2">
      <c r="A34" s="163" t="s">
        <v>1684</v>
      </c>
      <c r="B34" s="94" t="s">
        <v>90</v>
      </c>
      <c r="C34" s="70" t="s">
        <v>79</v>
      </c>
      <c r="D34" s="71">
        <f t="shared" ref="D34:AA34" si="16">$D$9</f>
        <v>1071.42</v>
      </c>
      <c r="E34" s="71">
        <f t="shared" si="16"/>
        <v>1071.42</v>
      </c>
      <c r="F34" s="71">
        <f t="shared" si="16"/>
        <v>1071.42</v>
      </c>
      <c r="G34" s="71">
        <f t="shared" si="16"/>
        <v>1071.42</v>
      </c>
      <c r="H34" s="71">
        <f t="shared" si="16"/>
        <v>1071.42</v>
      </c>
      <c r="I34" s="71">
        <f t="shared" si="16"/>
        <v>1071.42</v>
      </c>
      <c r="J34" s="71">
        <f t="shared" si="16"/>
        <v>1071.42</v>
      </c>
      <c r="K34" s="71">
        <f t="shared" si="16"/>
        <v>1071.42</v>
      </c>
      <c r="L34" s="71">
        <f t="shared" si="16"/>
        <v>1071.42</v>
      </c>
      <c r="M34" s="71">
        <f t="shared" si="16"/>
        <v>1071.42</v>
      </c>
      <c r="N34" s="71">
        <f t="shared" si="16"/>
        <v>1071.42</v>
      </c>
      <c r="O34" s="71">
        <f t="shared" si="16"/>
        <v>1071.42</v>
      </c>
      <c r="P34" s="71">
        <f t="shared" si="16"/>
        <v>1071.42</v>
      </c>
      <c r="Q34" s="71">
        <f t="shared" si="16"/>
        <v>1071.42</v>
      </c>
      <c r="R34" s="71">
        <f t="shared" si="16"/>
        <v>1071.42</v>
      </c>
      <c r="S34" s="71">
        <f t="shared" si="16"/>
        <v>1071.42</v>
      </c>
      <c r="T34" s="71">
        <f t="shared" si="16"/>
        <v>1071.42</v>
      </c>
      <c r="U34" s="71">
        <f t="shared" si="16"/>
        <v>1071.42</v>
      </c>
      <c r="V34" s="71">
        <f t="shared" si="16"/>
        <v>1071.42</v>
      </c>
      <c r="W34" s="71">
        <f t="shared" si="16"/>
        <v>1071.42</v>
      </c>
      <c r="X34" s="71">
        <f t="shared" si="16"/>
        <v>1071.42</v>
      </c>
      <c r="Y34" s="71">
        <f t="shared" si="16"/>
        <v>1071.42</v>
      </c>
      <c r="Z34" s="71">
        <f t="shared" si="16"/>
        <v>1071.42</v>
      </c>
      <c r="AA34" s="71">
        <f t="shared" si="16"/>
        <v>1071.42</v>
      </c>
    </row>
    <row r="35" spans="1:27" ht="12.75" hidden="1" customHeight="1" outlineLevel="1" x14ac:dyDescent="0.2">
      <c r="A35" s="163" t="s">
        <v>1685</v>
      </c>
      <c r="B35" s="94" t="s">
        <v>83</v>
      </c>
      <c r="C35" s="70" t="s">
        <v>79</v>
      </c>
      <c r="D35" s="71">
        <v>4.95</v>
      </c>
      <c r="E35" s="71">
        <v>4.95</v>
      </c>
      <c r="F35" s="71">
        <v>4.95</v>
      </c>
      <c r="G35" s="71">
        <v>4.95</v>
      </c>
      <c r="H35" s="71">
        <v>4.95</v>
      </c>
      <c r="I35" s="71">
        <v>4.95</v>
      </c>
      <c r="J35" s="71">
        <v>4.95</v>
      </c>
      <c r="K35" s="71">
        <v>4.95</v>
      </c>
      <c r="L35" s="71">
        <v>4.95</v>
      </c>
      <c r="M35" s="71">
        <v>4.95</v>
      </c>
      <c r="N35" s="71">
        <v>4.95</v>
      </c>
      <c r="O35" s="71">
        <v>4.95</v>
      </c>
      <c r="P35" s="71">
        <v>4.95</v>
      </c>
      <c r="Q35" s="71">
        <v>4.95</v>
      </c>
      <c r="R35" s="71">
        <v>4.95</v>
      </c>
      <c r="S35" s="71">
        <v>4.95</v>
      </c>
      <c r="T35" s="71">
        <v>4.95</v>
      </c>
      <c r="U35" s="71">
        <v>4.95</v>
      </c>
      <c r="V35" s="71">
        <v>4.95</v>
      </c>
      <c r="W35" s="71">
        <v>4.95</v>
      </c>
      <c r="X35" s="71">
        <v>4.95</v>
      </c>
      <c r="Y35" s="71">
        <v>4.95</v>
      </c>
      <c r="Z35" s="71">
        <v>4.95</v>
      </c>
      <c r="AA35" s="71">
        <v>4.95</v>
      </c>
    </row>
    <row r="36" spans="1:27" ht="12.75" hidden="1" customHeight="1" outlineLevel="1" x14ac:dyDescent="0.2">
      <c r="A36" s="163" t="s">
        <v>1686</v>
      </c>
      <c r="B36" s="94" t="s">
        <v>81</v>
      </c>
      <c r="C36" s="70" t="s">
        <v>79</v>
      </c>
      <c r="D36" s="71">
        <f>$D$11</f>
        <v>216.36</v>
      </c>
      <c r="E36" s="71">
        <f t="shared" ref="E36:AA36" si="17">$D$11</f>
        <v>216.36</v>
      </c>
      <c r="F36" s="71">
        <f t="shared" si="17"/>
        <v>216.36</v>
      </c>
      <c r="G36" s="71">
        <f t="shared" si="17"/>
        <v>216.36</v>
      </c>
      <c r="H36" s="71">
        <f t="shared" si="17"/>
        <v>216.36</v>
      </c>
      <c r="I36" s="71">
        <f t="shared" si="17"/>
        <v>216.36</v>
      </c>
      <c r="J36" s="71">
        <f t="shared" si="17"/>
        <v>216.36</v>
      </c>
      <c r="K36" s="71">
        <f t="shared" si="17"/>
        <v>216.36</v>
      </c>
      <c r="L36" s="71">
        <f t="shared" si="17"/>
        <v>216.36</v>
      </c>
      <c r="M36" s="71">
        <f t="shared" si="17"/>
        <v>216.36</v>
      </c>
      <c r="N36" s="71">
        <f t="shared" si="17"/>
        <v>216.36</v>
      </c>
      <c r="O36" s="71">
        <f t="shared" si="17"/>
        <v>216.36</v>
      </c>
      <c r="P36" s="71">
        <f t="shared" si="17"/>
        <v>216.36</v>
      </c>
      <c r="Q36" s="71">
        <f t="shared" si="17"/>
        <v>216.36</v>
      </c>
      <c r="R36" s="71">
        <f t="shared" si="17"/>
        <v>216.36</v>
      </c>
      <c r="S36" s="71">
        <f t="shared" si="17"/>
        <v>216.36</v>
      </c>
      <c r="T36" s="71">
        <f t="shared" si="17"/>
        <v>216.36</v>
      </c>
      <c r="U36" s="71">
        <f t="shared" si="17"/>
        <v>216.36</v>
      </c>
      <c r="V36" s="71">
        <f t="shared" si="17"/>
        <v>216.36</v>
      </c>
      <c r="W36" s="71">
        <f t="shared" si="17"/>
        <v>216.36</v>
      </c>
      <c r="X36" s="71">
        <f t="shared" si="17"/>
        <v>216.36</v>
      </c>
      <c r="Y36" s="71">
        <f t="shared" si="17"/>
        <v>216.36</v>
      </c>
      <c r="Z36" s="71">
        <f t="shared" si="17"/>
        <v>216.36</v>
      </c>
      <c r="AA36" s="71">
        <f t="shared" si="17"/>
        <v>216.36</v>
      </c>
    </row>
    <row r="37" spans="1:27" ht="12.75" customHeight="1" collapsed="1" x14ac:dyDescent="0.2">
      <c r="A37" s="162" t="s">
        <v>1687</v>
      </c>
      <c r="B37" s="54" t="str">
        <f>"07"&amp;"."&amp;$B$800&amp;"."&amp;$B$801</f>
        <v>07.05.2023</v>
      </c>
      <c r="C37" s="134" t="s">
        <v>76</v>
      </c>
      <c r="D37" s="135">
        <f>ROUND(((D38+D39+D41+D40)/1000),5)</f>
        <v>2.7560199999999999</v>
      </c>
      <c r="E37" s="135">
        <f>ROUND(((E38+E39+E41+E40)/1000),5)</f>
        <v>2.6089500000000001</v>
      </c>
      <c r="F37" s="135">
        <f>ROUND(((F38+F39+F41+F40)/1000),5)</f>
        <v>2.4875099999999999</v>
      </c>
      <c r="G37" s="135">
        <f t="shared" ref="G37:AA37" si="18">ROUND(((G38+G39+G41+G40)/1000),5)</f>
        <v>2.4388700000000001</v>
      </c>
      <c r="H37" s="135">
        <f t="shared" si="18"/>
        <v>2.4172400000000001</v>
      </c>
      <c r="I37" s="135">
        <f t="shared" si="18"/>
        <v>2.37839</v>
      </c>
      <c r="J37" s="135">
        <f t="shared" si="18"/>
        <v>2.4763500000000001</v>
      </c>
      <c r="K37" s="135">
        <f t="shared" si="18"/>
        <v>2.5735100000000002</v>
      </c>
      <c r="L37" s="135">
        <f t="shared" si="18"/>
        <v>2.7545799999999998</v>
      </c>
      <c r="M37" s="135">
        <f t="shared" si="18"/>
        <v>2.91777</v>
      </c>
      <c r="N37" s="135">
        <f t="shared" si="18"/>
        <v>2.9565700000000001</v>
      </c>
      <c r="O37" s="135">
        <f t="shared" si="18"/>
        <v>2.96685</v>
      </c>
      <c r="P37" s="135">
        <f t="shared" si="18"/>
        <v>2.9610699999999999</v>
      </c>
      <c r="Q37" s="135">
        <f t="shared" si="18"/>
        <v>2.9537900000000001</v>
      </c>
      <c r="R37" s="135">
        <f t="shared" si="18"/>
        <v>2.9435099999999998</v>
      </c>
      <c r="S37" s="135">
        <f t="shared" si="18"/>
        <v>2.9377200000000001</v>
      </c>
      <c r="T37" s="135">
        <f t="shared" si="18"/>
        <v>2.9219400000000002</v>
      </c>
      <c r="U37" s="135">
        <f t="shared" si="18"/>
        <v>2.9375200000000001</v>
      </c>
      <c r="V37" s="135">
        <f t="shared" si="18"/>
        <v>2.9641500000000001</v>
      </c>
      <c r="W37" s="135">
        <f t="shared" si="18"/>
        <v>3.0238100000000001</v>
      </c>
      <c r="X37" s="135">
        <f t="shared" si="18"/>
        <v>3.1440299999999999</v>
      </c>
      <c r="Y37" s="135">
        <f t="shared" si="18"/>
        <v>3.2014999999999998</v>
      </c>
      <c r="Z37" s="135">
        <f t="shared" si="18"/>
        <v>2.9419499999999998</v>
      </c>
      <c r="AA37" s="135">
        <f t="shared" si="18"/>
        <v>2.7776200000000002</v>
      </c>
    </row>
    <row r="38" spans="1:27" ht="12.75" hidden="1" customHeight="1" outlineLevel="1" x14ac:dyDescent="0.2">
      <c r="A38" s="163" t="s">
        <v>1688</v>
      </c>
      <c r="B38" s="94" t="s">
        <v>238</v>
      </c>
      <c r="C38" s="70" t="s">
        <v>79</v>
      </c>
      <c r="D38" s="71">
        <v>1463.29</v>
      </c>
      <c r="E38" s="71">
        <v>1316.22</v>
      </c>
      <c r="F38" s="71">
        <v>1194.78</v>
      </c>
      <c r="G38" s="71">
        <v>1146.1400000000001</v>
      </c>
      <c r="H38" s="71">
        <v>1124.51</v>
      </c>
      <c r="I38" s="71">
        <v>1085.6600000000001</v>
      </c>
      <c r="J38" s="71">
        <v>1183.6199999999999</v>
      </c>
      <c r="K38" s="71">
        <v>1280.78</v>
      </c>
      <c r="L38" s="71">
        <v>1461.85</v>
      </c>
      <c r="M38" s="71">
        <v>1625.04</v>
      </c>
      <c r="N38" s="71">
        <v>1663.84</v>
      </c>
      <c r="O38" s="71">
        <v>1674.12</v>
      </c>
      <c r="P38" s="71">
        <v>1668.34</v>
      </c>
      <c r="Q38" s="71">
        <v>1661.06</v>
      </c>
      <c r="R38" s="71">
        <v>1650.78</v>
      </c>
      <c r="S38" s="71">
        <v>1644.99</v>
      </c>
      <c r="T38" s="71">
        <v>1629.21</v>
      </c>
      <c r="U38" s="71">
        <v>1644.79</v>
      </c>
      <c r="V38" s="71">
        <v>1671.42</v>
      </c>
      <c r="W38" s="71">
        <v>1731.08</v>
      </c>
      <c r="X38" s="71">
        <v>1851.3</v>
      </c>
      <c r="Y38" s="71">
        <v>1908.77</v>
      </c>
      <c r="Z38" s="71">
        <v>1649.22</v>
      </c>
      <c r="AA38" s="71">
        <v>1484.89</v>
      </c>
    </row>
    <row r="39" spans="1:27" ht="12.75" hidden="1" customHeight="1" outlineLevel="1" x14ac:dyDescent="0.2">
      <c r="A39" s="163" t="s">
        <v>1689</v>
      </c>
      <c r="B39" s="94" t="s">
        <v>90</v>
      </c>
      <c r="C39" s="70" t="s">
        <v>79</v>
      </c>
      <c r="D39" s="71">
        <f t="shared" ref="D39:AA39" si="19">$D$9</f>
        <v>1071.42</v>
      </c>
      <c r="E39" s="71">
        <f t="shared" si="19"/>
        <v>1071.42</v>
      </c>
      <c r="F39" s="71">
        <f t="shared" si="19"/>
        <v>1071.42</v>
      </c>
      <c r="G39" s="71">
        <f t="shared" si="19"/>
        <v>1071.42</v>
      </c>
      <c r="H39" s="71">
        <f t="shared" si="19"/>
        <v>1071.42</v>
      </c>
      <c r="I39" s="71">
        <f t="shared" si="19"/>
        <v>1071.42</v>
      </c>
      <c r="J39" s="71">
        <f t="shared" si="19"/>
        <v>1071.42</v>
      </c>
      <c r="K39" s="71">
        <f t="shared" si="19"/>
        <v>1071.42</v>
      </c>
      <c r="L39" s="71">
        <f t="shared" si="19"/>
        <v>1071.42</v>
      </c>
      <c r="M39" s="71">
        <f t="shared" si="19"/>
        <v>1071.42</v>
      </c>
      <c r="N39" s="71">
        <f t="shared" si="19"/>
        <v>1071.42</v>
      </c>
      <c r="O39" s="71">
        <f t="shared" si="19"/>
        <v>1071.42</v>
      </c>
      <c r="P39" s="71">
        <f t="shared" si="19"/>
        <v>1071.42</v>
      </c>
      <c r="Q39" s="71">
        <f t="shared" si="19"/>
        <v>1071.42</v>
      </c>
      <c r="R39" s="71">
        <f t="shared" si="19"/>
        <v>1071.42</v>
      </c>
      <c r="S39" s="71">
        <f t="shared" si="19"/>
        <v>1071.42</v>
      </c>
      <c r="T39" s="71">
        <f t="shared" si="19"/>
        <v>1071.42</v>
      </c>
      <c r="U39" s="71">
        <f t="shared" si="19"/>
        <v>1071.42</v>
      </c>
      <c r="V39" s="71">
        <f t="shared" si="19"/>
        <v>1071.42</v>
      </c>
      <c r="W39" s="71">
        <f t="shared" si="19"/>
        <v>1071.42</v>
      </c>
      <c r="X39" s="71">
        <f t="shared" si="19"/>
        <v>1071.42</v>
      </c>
      <c r="Y39" s="71">
        <f t="shared" si="19"/>
        <v>1071.42</v>
      </c>
      <c r="Z39" s="71">
        <f t="shared" si="19"/>
        <v>1071.42</v>
      </c>
      <c r="AA39" s="71">
        <f t="shared" si="19"/>
        <v>1071.42</v>
      </c>
    </row>
    <row r="40" spans="1:27" ht="12.75" hidden="1" customHeight="1" outlineLevel="1" x14ac:dyDescent="0.2">
      <c r="A40" s="163" t="s">
        <v>1690</v>
      </c>
      <c r="B40" s="94" t="s">
        <v>83</v>
      </c>
      <c r="C40" s="70" t="s">
        <v>79</v>
      </c>
      <c r="D40" s="71">
        <v>4.95</v>
      </c>
      <c r="E40" s="71">
        <v>4.95</v>
      </c>
      <c r="F40" s="71">
        <v>4.95</v>
      </c>
      <c r="G40" s="71">
        <v>4.95</v>
      </c>
      <c r="H40" s="71">
        <v>4.95</v>
      </c>
      <c r="I40" s="71">
        <v>4.95</v>
      </c>
      <c r="J40" s="71">
        <v>4.95</v>
      </c>
      <c r="K40" s="71">
        <v>4.95</v>
      </c>
      <c r="L40" s="71">
        <v>4.95</v>
      </c>
      <c r="M40" s="71">
        <v>4.95</v>
      </c>
      <c r="N40" s="71">
        <v>4.95</v>
      </c>
      <c r="O40" s="71">
        <v>4.95</v>
      </c>
      <c r="P40" s="71">
        <v>4.95</v>
      </c>
      <c r="Q40" s="71">
        <v>4.95</v>
      </c>
      <c r="R40" s="71">
        <v>4.95</v>
      </c>
      <c r="S40" s="71">
        <v>4.95</v>
      </c>
      <c r="T40" s="71">
        <v>4.95</v>
      </c>
      <c r="U40" s="71">
        <v>4.95</v>
      </c>
      <c r="V40" s="71">
        <v>4.95</v>
      </c>
      <c r="W40" s="71">
        <v>4.95</v>
      </c>
      <c r="X40" s="71">
        <v>4.95</v>
      </c>
      <c r="Y40" s="71">
        <v>4.95</v>
      </c>
      <c r="Z40" s="71">
        <v>4.95</v>
      </c>
      <c r="AA40" s="71">
        <v>4.95</v>
      </c>
    </row>
    <row r="41" spans="1:27" ht="12.75" hidden="1" customHeight="1" outlineLevel="1" x14ac:dyDescent="0.2">
      <c r="A41" s="163" t="s">
        <v>1691</v>
      </c>
      <c r="B41" s="94" t="s">
        <v>81</v>
      </c>
      <c r="C41" s="70" t="s">
        <v>79</v>
      </c>
      <c r="D41" s="71">
        <f>$D$11</f>
        <v>216.36</v>
      </c>
      <c r="E41" s="71">
        <f t="shared" ref="E41:AA41" si="20">$D$11</f>
        <v>216.36</v>
      </c>
      <c r="F41" s="71">
        <f t="shared" si="20"/>
        <v>216.36</v>
      </c>
      <c r="G41" s="71">
        <f t="shared" si="20"/>
        <v>216.36</v>
      </c>
      <c r="H41" s="71">
        <f t="shared" si="20"/>
        <v>216.36</v>
      </c>
      <c r="I41" s="71">
        <f t="shared" si="20"/>
        <v>216.36</v>
      </c>
      <c r="J41" s="71">
        <f t="shared" si="20"/>
        <v>216.36</v>
      </c>
      <c r="K41" s="71">
        <f t="shared" si="20"/>
        <v>216.36</v>
      </c>
      <c r="L41" s="71">
        <f t="shared" si="20"/>
        <v>216.36</v>
      </c>
      <c r="M41" s="71">
        <f t="shared" si="20"/>
        <v>216.36</v>
      </c>
      <c r="N41" s="71">
        <f t="shared" si="20"/>
        <v>216.36</v>
      </c>
      <c r="O41" s="71">
        <f t="shared" si="20"/>
        <v>216.36</v>
      </c>
      <c r="P41" s="71">
        <f t="shared" si="20"/>
        <v>216.36</v>
      </c>
      <c r="Q41" s="71">
        <f t="shared" si="20"/>
        <v>216.36</v>
      </c>
      <c r="R41" s="71">
        <f t="shared" si="20"/>
        <v>216.36</v>
      </c>
      <c r="S41" s="71">
        <f t="shared" si="20"/>
        <v>216.36</v>
      </c>
      <c r="T41" s="71">
        <f t="shared" si="20"/>
        <v>216.36</v>
      </c>
      <c r="U41" s="71">
        <f t="shared" si="20"/>
        <v>216.36</v>
      </c>
      <c r="V41" s="71">
        <f t="shared" si="20"/>
        <v>216.36</v>
      </c>
      <c r="W41" s="71">
        <f t="shared" si="20"/>
        <v>216.36</v>
      </c>
      <c r="X41" s="71">
        <f t="shared" si="20"/>
        <v>216.36</v>
      </c>
      <c r="Y41" s="71">
        <f t="shared" si="20"/>
        <v>216.36</v>
      </c>
      <c r="Z41" s="71">
        <f t="shared" si="20"/>
        <v>216.36</v>
      </c>
      <c r="AA41" s="71">
        <f t="shared" si="20"/>
        <v>216.36</v>
      </c>
    </row>
    <row r="42" spans="1:27" ht="12.75" customHeight="1" collapsed="1" x14ac:dyDescent="0.2">
      <c r="A42" s="162" t="s">
        <v>1692</v>
      </c>
      <c r="B42" s="54" t="str">
        <f>"08"&amp;"."&amp;$B$800&amp;"."&amp;$B$801</f>
        <v>08.05.2023</v>
      </c>
      <c r="C42" s="134" t="s">
        <v>76</v>
      </c>
      <c r="D42" s="135">
        <f>ROUND(((D43+D44+D46+D45)/1000),5)</f>
        <v>2.75346</v>
      </c>
      <c r="E42" s="135">
        <f>ROUND(((E43+E44+E46+E45)/1000),5)</f>
        <v>2.65245</v>
      </c>
      <c r="F42" s="135">
        <f>ROUND(((F43+F44+F46+F45)/1000),5)</f>
        <v>2.5280100000000001</v>
      </c>
      <c r="G42" s="135">
        <f t="shared" ref="G42:AA42" si="21">ROUND(((G43+G44+G46+G45)/1000),5)</f>
        <v>2.5023499999999999</v>
      </c>
      <c r="H42" s="135">
        <f t="shared" si="21"/>
        <v>2.4816400000000001</v>
      </c>
      <c r="I42" s="135">
        <f t="shared" si="21"/>
        <v>2.4916800000000001</v>
      </c>
      <c r="J42" s="135">
        <f t="shared" si="21"/>
        <v>2.52406</v>
      </c>
      <c r="K42" s="135">
        <f t="shared" si="21"/>
        <v>2.6472899999999999</v>
      </c>
      <c r="L42" s="135">
        <f t="shared" si="21"/>
        <v>2.8655200000000001</v>
      </c>
      <c r="M42" s="135">
        <f t="shared" si="21"/>
        <v>3.06298</v>
      </c>
      <c r="N42" s="135">
        <f t="shared" si="21"/>
        <v>3.12391</v>
      </c>
      <c r="O42" s="135">
        <f t="shared" si="21"/>
        <v>3.1322899999999998</v>
      </c>
      <c r="P42" s="135">
        <f t="shared" si="21"/>
        <v>3.11951</v>
      </c>
      <c r="Q42" s="135">
        <f t="shared" si="21"/>
        <v>3.1160800000000002</v>
      </c>
      <c r="R42" s="135">
        <f t="shared" si="21"/>
        <v>3.1101399999999999</v>
      </c>
      <c r="S42" s="135">
        <f t="shared" si="21"/>
        <v>3.1034999999999999</v>
      </c>
      <c r="T42" s="135">
        <f t="shared" si="21"/>
        <v>3.0874899999999998</v>
      </c>
      <c r="U42" s="135">
        <f t="shared" si="21"/>
        <v>3.1589200000000002</v>
      </c>
      <c r="V42" s="135">
        <f t="shared" si="21"/>
        <v>3.202</v>
      </c>
      <c r="W42" s="135">
        <f t="shared" si="21"/>
        <v>3.2475999999999998</v>
      </c>
      <c r="X42" s="135">
        <f t="shared" si="21"/>
        <v>3.2513200000000002</v>
      </c>
      <c r="Y42" s="135">
        <f t="shared" si="21"/>
        <v>3.3378700000000001</v>
      </c>
      <c r="Z42" s="135">
        <f t="shared" si="21"/>
        <v>3.0145300000000002</v>
      </c>
      <c r="AA42" s="135">
        <f t="shared" si="21"/>
        <v>2.8715899999999999</v>
      </c>
    </row>
    <row r="43" spans="1:27" ht="12.75" hidden="1" customHeight="1" outlineLevel="1" x14ac:dyDescent="0.2">
      <c r="A43" s="163" t="s">
        <v>1693</v>
      </c>
      <c r="B43" s="94" t="s">
        <v>238</v>
      </c>
      <c r="C43" s="70" t="s">
        <v>79</v>
      </c>
      <c r="D43" s="71">
        <v>1460.73</v>
      </c>
      <c r="E43" s="71">
        <v>1359.72</v>
      </c>
      <c r="F43" s="71">
        <v>1235.28</v>
      </c>
      <c r="G43" s="71">
        <v>1209.6199999999999</v>
      </c>
      <c r="H43" s="71">
        <v>1188.9100000000001</v>
      </c>
      <c r="I43" s="71">
        <v>1198.95</v>
      </c>
      <c r="J43" s="71">
        <v>1231.33</v>
      </c>
      <c r="K43" s="71">
        <v>1354.56</v>
      </c>
      <c r="L43" s="71">
        <v>1572.79</v>
      </c>
      <c r="M43" s="71">
        <v>1770.25</v>
      </c>
      <c r="N43" s="71">
        <v>1831.18</v>
      </c>
      <c r="O43" s="71">
        <v>1839.56</v>
      </c>
      <c r="P43" s="71">
        <v>1826.78</v>
      </c>
      <c r="Q43" s="71">
        <v>1823.35</v>
      </c>
      <c r="R43" s="71">
        <v>1817.41</v>
      </c>
      <c r="S43" s="71">
        <v>1810.77</v>
      </c>
      <c r="T43" s="71">
        <v>1794.76</v>
      </c>
      <c r="U43" s="71">
        <v>1866.19</v>
      </c>
      <c r="V43" s="71">
        <v>1909.27</v>
      </c>
      <c r="W43" s="71">
        <v>1954.87</v>
      </c>
      <c r="X43" s="71">
        <v>1958.59</v>
      </c>
      <c r="Y43" s="71">
        <v>2045.14</v>
      </c>
      <c r="Z43" s="71">
        <v>1721.8</v>
      </c>
      <c r="AA43" s="71">
        <v>1578.86</v>
      </c>
    </row>
    <row r="44" spans="1:27" ht="12.75" hidden="1" customHeight="1" outlineLevel="1" x14ac:dyDescent="0.2">
      <c r="A44" s="163" t="s">
        <v>1694</v>
      </c>
      <c r="B44" s="94" t="s">
        <v>90</v>
      </c>
      <c r="C44" s="70" t="s">
        <v>79</v>
      </c>
      <c r="D44" s="71">
        <f t="shared" ref="D44:AA44" si="22">$D$9</f>
        <v>1071.42</v>
      </c>
      <c r="E44" s="71">
        <f t="shared" si="22"/>
        <v>1071.42</v>
      </c>
      <c r="F44" s="71">
        <f t="shared" si="22"/>
        <v>1071.42</v>
      </c>
      <c r="G44" s="71">
        <f t="shared" si="22"/>
        <v>1071.42</v>
      </c>
      <c r="H44" s="71">
        <f t="shared" si="22"/>
        <v>1071.42</v>
      </c>
      <c r="I44" s="71">
        <f t="shared" si="22"/>
        <v>1071.42</v>
      </c>
      <c r="J44" s="71">
        <f t="shared" si="22"/>
        <v>1071.42</v>
      </c>
      <c r="K44" s="71">
        <f t="shared" si="22"/>
        <v>1071.42</v>
      </c>
      <c r="L44" s="71">
        <f t="shared" si="22"/>
        <v>1071.42</v>
      </c>
      <c r="M44" s="71">
        <f t="shared" si="22"/>
        <v>1071.42</v>
      </c>
      <c r="N44" s="71">
        <f t="shared" si="22"/>
        <v>1071.42</v>
      </c>
      <c r="O44" s="71">
        <f t="shared" si="22"/>
        <v>1071.42</v>
      </c>
      <c r="P44" s="71">
        <f t="shared" si="22"/>
        <v>1071.42</v>
      </c>
      <c r="Q44" s="71">
        <f t="shared" si="22"/>
        <v>1071.42</v>
      </c>
      <c r="R44" s="71">
        <f t="shared" si="22"/>
        <v>1071.42</v>
      </c>
      <c r="S44" s="71">
        <f t="shared" si="22"/>
        <v>1071.42</v>
      </c>
      <c r="T44" s="71">
        <f t="shared" si="22"/>
        <v>1071.42</v>
      </c>
      <c r="U44" s="71">
        <f t="shared" si="22"/>
        <v>1071.42</v>
      </c>
      <c r="V44" s="71">
        <f t="shared" si="22"/>
        <v>1071.42</v>
      </c>
      <c r="W44" s="71">
        <f t="shared" si="22"/>
        <v>1071.42</v>
      </c>
      <c r="X44" s="71">
        <f t="shared" si="22"/>
        <v>1071.42</v>
      </c>
      <c r="Y44" s="71">
        <f t="shared" si="22"/>
        <v>1071.42</v>
      </c>
      <c r="Z44" s="71">
        <f t="shared" si="22"/>
        <v>1071.42</v>
      </c>
      <c r="AA44" s="71">
        <f t="shared" si="22"/>
        <v>1071.42</v>
      </c>
    </row>
    <row r="45" spans="1:27" ht="12.75" hidden="1" customHeight="1" outlineLevel="1" x14ac:dyDescent="0.2">
      <c r="A45" s="163" t="s">
        <v>1695</v>
      </c>
      <c r="B45" s="94" t="s">
        <v>83</v>
      </c>
      <c r="C45" s="70" t="s">
        <v>79</v>
      </c>
      <c r="D45" s="71">
        <v>4.95</v>
      </c>
      <c r="E45" s="71">
        <v>4.95</v>
      </c>
      <c r="F45" s="71">
        <v>4.95</v>
      </c>
      <c r="G45" s="71">
        <v>4.95</v>
      </c>
      <c r="H45" s="71">
        <v>4.95</v>
      </c>
      <c r="I45" s="71">
        <v>4.95</v>
      </c>
      <c r="J45" s="71">
        <v>4.95</v>
      </c>
      <c r="K45" s="71">
        <v>4.95</v>
      </c>
      <c r="L45" s="71">
        <v>4.95</v>
      </c>
      <c r="M45" s="71">
        <v>4.95</v>
      </c>
      <c r="N45" s="71">
        <v>4.95</v>
      </c>
      <c r="O45" s="71">
        <v>4.95</v>
      </c>
      <c r="P45" s="71">
        <v>4.95</v>
      </c>
      <c r="Q45" s="71">
        <v>4.95</v>
      </c>
      <c r="R45" s="71">
        <v>4.95</v>
      </c>
      <c r="S45" s="71">
        <v>4.95</v>
      </c>
      <c r="T45" s="71">
        <v>4.95</v>
      </c>
      <c r="U45" s="71">
        <v>4.95</v>
      </c>
      <c r="V45" s="71">
        <v>4.95</v>
      </c>
      <c r="W45" s="71">
        <v>4.95</v>
      </c>
      <c r="X45" s="71">
        <v>4.95</v>
      </c>
      <c r="Y45" s="71">
        <v>4.95</v>
      </c>
      <c r="Z45" s="71">
        <v>4.95</v>
      </c>
      <c r="AA45" s="71">
        <v>4.95</v>
      </c>
    </row>
    <row r="46" spans="1:27" ht="12.75" hidden="1" customHeight="1" outlineLevel="1" x14ac:dyDescent="0.2">
      <c r="A46" s="163" t="s">
        <v>1696</v>
      </c>
      <c r="B46" s="94" t="s">
        <v>81</v>
      </c>
      <c r="C46" s="70" t="s">
        <v>79</v>
      </c>
      <c r="D46" s="71">
        <f>$D$11</f>
        <v>216.36</v>
      </c>
      <c r="E46" s="71">
        <f t="shared" ref="E46:AA46" si="23">$D$11</f>
        <v>216.36</v>
      </c>
      <c r="F46" s="71">
        <f t="shared" si="23"/>
        <v>216.36</v>
      </c>
      <c r="G46" s="71">
        <f t="shared" si="23"/>
        <v>216.36</v>
      </c>
      <c r="H46" s="71">
        <f t="shared" si="23"/>
        <v>216.36</v>
      </c>
      <c r="I46" s="71">
        <f t="shared" si="23"/>
        <v>216.36</v>
      </c>
      <c r="J46" s="71">
        <f t="shared" si="23"/>
        <v>216.36</v>
      </c>
      <c r="K46" s="71">
        <f t="shared" si="23"/>
        <v>216.36</v>
      </c>
      <c r="L46" s="71">
        <f t="shared" si="23"/>
        <v>216.36</v>
      </c>
      <c r="M46" s="71">
        <f t="shared" si="23"/>
        <v>216.36</v>
      </c>
      <c r="N46" s="71">
        <f t="shared" si="23"/>
        <v>216.36</v>
      </c>
      <c r="O46" s="71">
        <f t="shared" si="23"/>
        <v>216.36</v>
      </c>
      <c r="P46" s="71">
        <f t="shared" si="23"/>
        <v>216.36</v>
      </c>
      <c r="Q46" s="71">
        <f t="shared" si="23"/>
        <v>216.36</v>
      </c>
      <c r="R46" s="71">
        <f t="shared" si="23"/>
        <v>216.36</v>
      </c>
      <c r="S46" s="71">
        <f t="shared" si="23"/>
        <v>216.36</v>
      </c>
      <c r="T46" s="71">
        <f t="shared" si="23"/>
        <v>216.36</v>
      </c>
      <c r="U46" s="71">
        <f t="shared" si="23"/>
        <v>216.36</v>
      </c>
      <c r="V46" s="71">
        <f t="shared" si="23"/>
        <v>216.36</v>
      </c>
      <c r="W46" s="71">
        <f t="shared" si="23"/>
        <v>216.36</v>
      </c>
      <c r="X46" s="71">
        <f t="shared" si="23"/>
        <v>216.36</v>
      </c>
      <c r="Y46" s="71">
        <f t="shared" si="23"/>
        <v>216.36</v>
      </c>
      <c r="Z46" s="71">
        <f t="shared" si="23"/>
        <v>216.36</v>
      </c>
      <c r="AA46" s="71">
        <f t="shared" si="23"/>
        <v>216.36</v>
      </c>
    </row>
    <row r="47" spans="1:27" ht="12.75" customHeight="1" collapsed="1" x14ac:dyDescent="0.2">
      <c r="A47" s="162" t="s">
        <v>1697</v>
      </c>
      <c r="B47" s="54" t="str">
        <f>"09"&amp;"."&amp;$B$800&amp;"."&amp;$B$801</f>
        <v>09.05.2023</v>
      </c>
      <c r="C47" s="134" t="s">
        <v>76</v>
      </c>
      <c r="D47" s="135">
        <f>ROUND(((D48+D49+D51+D50)/1000),5)</f>
        <v>2.7932800000000002</v>
      </c>
      <c r="E47" s="135">
        <f>ROUND(((E48+E49+E51+E50)/1000),5)</f>
        <v>2.6691799999999999</v>
      </c>
      <c r="F47" s="135">
        <f>ROUND(((F48+F49+F51+F50)/1000),5)</f>
        <v>2.6091899999999999</v>
      </c>
      <c r="G47" s="135">
        <f t="shared" ref="G47:AA47" si="24">ROUND(((G48+G49+G51+G50)/1000),5)</f>
        <v>2.5623300000000002</v>
      </c>
      <c r="H47" s="135">
        <f t="shared" si="24"/>
        <v>2.5228799999999998</v>
      </c>
      <c r="I47" s="135">
        <f t="shared" si="24"/>
        <v>2.5095900000000002</v>
      </c>
      <c r="J47" s="135">
        <f t="shared" si="24"/>
        <v>2.5288200000000001</v>
      </c>
      <c r="K47" s="135">
        <f t="shared" si="24"/>
        <v>2.6205599999999998</v>
      </c>
      <c r="L47" s="135">
        <f t="shared" si="24"/>
        <v>2.8660199999999998</v>
      </c>
      <c r="M47" s="135">
        <f t="shared" si="24"/>
        <v>2.99918</v>
      </c>
      <c r="N47" s="135">
        <f t="shared" si="24"/>
        <v>3.09619</v>
      </c>
      <c r="O47" s="135">
        <f t="shared" si="24"/>
        <v>3.0922900000000002</v>
      </c>
      <c r="P47" s="135">
        <f t="shared" si="24"/>
        <v>3.0862699999999998</v>
      </c>
      <c r="Q47" s="135">
        <f t="shared" si="24"/>
        <v>3.0855800000000002</v>
      </c>
      <c r="R47" s="135">
        <f t="shared" si="24"/>
        <v>3.07986</v>
      </c>
      <c r="S47" s="135">
        <f t="shared" si="24"/>
        <v>3.03973</v>
      </c>
      <c r="T47" s="135">
        <f t="shared" si="24"/>
        <v>3.03233</v>
      </c>
      <c r="U47" s="135">
        <f t="shared" si="24"/>
        <v>3.2992400000000002</v>
      </c>
      <c r="V47" s="135">
        <f t="shared" si="24"/>
        <v>3.3015599999999998</v>
      </c>
      <c r="W47" s="135">
        <f t="shared" si="24"/>
        <v>3.3473199999999999</v>
      </c>
      <c r="X47" s="135">
        <f t="shared" si="24"/>
        <v>3.4424299999999999</v>
      </c>
      <c r="Y47" s="135">
        <f t="shared" si="24"/>
        <v>3.5112399999999999</v>
      </c>
      <c r="Z47" s="135">
        <f t="shared" si="24"/>
        <v>3.0842900000000002</v>
      </c>
      <c r="AA47" s="135">
        <f t="shared" si="24"/>
        <v>2.9401799999999998</v>
      </c>
    </row>
    <row r="48" spans="1:27" ht="12.75" hidden="1" customHeight="1" outlineLevel="1" x14ac:dyDescent="0.2">
      <c r="A48" s="163" t="s">
        <v>1698</v>
      </c>
      <c r="B48" s="94" t="s">
        <v>238</v>
      </c>
      <c r="C48" s="70" t="s">
        <v>79</v>
      </c>
      <c r="D48" s="71">
        <v>1500.55</v>
      </c>
      <c r="E48" s="71">
        <v>1376.45</v>
      </c>
      <c r="F48" s="71">
        <v>1316.46</v>
      </c>
      <c r="G48" s="71">
        <v>1269.5999999999999</v>
      </c>
      <c r="H48" s="71">
        <v>1230.1500000000001</v>
      </c>
      <c r="I48" s="71">
        <v>1216.8599999999999</v>
      </c>
      <c r="J48" s="71">
        <v>1236.0899999999999</v>
      </c>
      <c r="K48" s="71">
        <v>1327.83</v>
      </c>
      <c r="L48" s="71">
        <v>1573.29</v>
      </c>
      <c r="M48" s="71">
        <v>1706.45</v>
      </c>
      <c r="N48" s="71">
        <v>1803.46</v>
      </c>
      <c r="O48" s="71">
        <v>1799.56</v>
      </c>
      <c r="P48" s="71">
        <v>1793.54</v>
      </c>
      <c r="Q48" s="71">
        <v>1792.85</v>
      </c>
      <c r="R48" s="71">
        <v>1787.13</v>
      </c>
      <c r="S48" s="71">
        <v>1747</v>
      </c>
      <c r="T48" s="71">
        <v>1739.6</v>
      </c>
      <c r="U48" s="71">
        <v>2006.51</v>
      </c>
      <c r="V48" s="71">
        <v>2008.83</v>
      </c>
      <c r="W48" s="71">
        <v>2054.59</v>
      </c>
      <c r="X48" s="71">
        <v>2149.6999999999998</v>
      </c>
      <c r="Y48" s="71">
        <v>2218.5100000000002</v>
      </c>
      <c r="Z48" s="71">
        <v>1791.56</v>
      </c>
      <c r="AA48" s="71">
        <v>1647.45</v>
      </c>
    </row>
    <row r="49" spans="1:27" ht="12.75" hidden="1" customHeight="1" outlineLevel="1" x14ac:dyDescent="0.2">
      <c r="A49" s="163" t="s">
        <v>1699</v>
      </c>
      <c r="B49" s="94" t="s">
        <v>90</v>
      </c>
      <c r="C49" s="70" t="s">
        <v>79</v>
      </c>
      <c r="D49" s="71">
        <f t="shared" ref="D49:AA49" si="25">$D$9</f>
        <v>1071.42</v>
      </c>
      <c r="E49" s="71">
        <f t="shared" si="25"/>
        <v>1071.42</v>
      </c>
      <c r="F49" s="71">
        <f t="shared" si="25"/>
        <v>1071.42</v>
      </c>
      <c r="G49" s="71">
        <f t="shared" si="25"/>
        <v>1071.42</v>
      </c>
      <c r="H49" s="71">
        <f t="shared" si="25"/>
        <v>1071.42</v>
      </c>
      <c r="I49" s="71">
        <f t="shared" si="25"/>
        <v>1071.42</v>
      </c>
      <c r="J49" s="71">
        <f t="shared" si="25"/>
        <v>1071.42</v>
      </c>
      <c r="K49" s="71">
        <f t="shared" si="25"/>
        <v>1071.42</v>
      </c>
      <c r="L49" s="71">
        <f t="shared" si="25"/>
        <v>1071.42</v>
      </c>
      <c r="M49" s="71">
        <f t="shared" si="25"/>
        <v>1071.42</v>
      </c>
      <c r="N49" s="71">
        <f t="shared" si="25"/>
        <v>1071.42</v>
      </c>
      <c r="O49" s="71">
        <f t="shared" si="25"/>
        <v>1071.42</v>
      </c>
      <c r="P49" s="71">
        <f t="shared" si="25"/>
        <v>1071.42</v>
      </c>
      <c r="Q49" s="71">
        <f t="shared" si="25"/>
        <v>1071.42</v>
      </c>
      <c r="R49" s="71">
        <f t="shared" si="25"/>
        <v>1071.42</v>
      </c>
      <c r="S49" s="71">
        <f t="shared" si="25"/>
        <v>1071.42</v>
      </c>
      <c r="T49" s="71">
        <f t="shared" si="25"/>
        <v>1071.42</v>
      </c>
      <c r="U49" s="71">
        <f t="shared" si="25"/>
        <v>1071.42</v>
      </c>
      <c r="V49" s="71">
        <f t="shared" si="25"/>
        <v>1071.42</v>
      </c>
      <c r="W49" s="71">
        <f t="shared" si="25"/>
        <v>1071.42</v>
      </c>
      <c r="X49" s="71">
        <f t="shared" si="25"/>
        <v>1071.42</v>
      </c>
      <c r="Y49" s="71">
        <f t="shared" si="25"/>
        <v>1071.42</v>
      </c>
      <c r="Z49" s="71">
        <f t="shared" si="25"/>
        <v>1071.42</v>
      </c>
      <c r="AA49" s="71">
        <f t="shared" si="25"/>
        <v>1071.42</v>
      </c>
    </row>
    <row r="50" spans="1:27" ht="12.75" hidden="1" customHeight="1" outlineLevel="1" x14ac:dyDescent="0.2">
      <c r="A50" s="163" t="s">
        <v>1700</v>
      </c>
      <c r="B50" s="94" t="s">
        <v>83</v>
      </c>
      <c r="C50" s="70" t="s">
        <v>79</v>
      </c>
      <c r="D50" s="71">
        <v>4.95</v>
      </c>
      <c r="E50" s="71">
        <v>4.95</v>
      </c>
      <c r="F50" s="71">
        <v>4.95</v>
      </c>
      <c r="G50" s="71">
        <v>4.95</v>
      </c>
      <c r="H50" s="71">
        <v>4.95</v>
      </c>
      <c r="I50" s="71">
        <v>4.95</v>
      </c>
      <c r="J50" s="71">
        <v>4.95</v>
      </c>
      <c r="K50" s="71">
        <v>4.95</v>
      </c>
      <c r="L50" s="71">
        <v>4.95</v>
      </c>
      <c r="M50" s="71">
        <v>4.95</v>
      </c>
      <c r="N50" s="71">
        <v>4.95</v>
      </c>
      <c r="O50" s="71">
        <v>4.95</v>
      </c>
      <c r="P50" s="71">
        <v>4.95</v>
      </c>
      <c r="Q50" s="71">
        <v>4.95</v>
      </c>
      <c r="R50" s="71">
        <v>4.95</v>
      </c>
      <c r="S50" s="71">
        <v>4.95</v>
      </c>
      <c r="T50" s="71">
        <v>4.95</v>
      </c>
      <c r="U50" s="71">
        <v>4.95</v>
      </c>
      <c r="V50" s="71">
        <v>4.95</v>
      </c>
      <c r="W50" s="71">
        <v>4.95</v>
      </c>
      <c r="X50" s="71">
        <v>4.95</v>
      </c>
      <c r="Y50" s="71">
        <v>4.95</v>
      </c>
      <c r="Z50" s="71">
        <v>4.95</v>
      </c>
      <c r="AA50" s="71">
        <v>4.95</v>
      </c>
    </row>
    <row r="51" spans="1:27" ht="12.75" hidden="1" customHeight="1" outlineLevel="1" x14ac:dyDescent="0.2">
      <c r="A51" s="163" t="s">
        <v>1701</v>
      </c>
      <c r="B51" s="94" t="s">
        <v>81</v>
      </c>
      <c r="C51" s="70" t="s">
        <v>79</v>
      </c>
      <c r="D51" s="71">
        <f>$D$11</f>
        <v>216.36</v>
      </c>
      <c r="E51" s="71">
        <f t="shared" ref="E51:AA51" si="26">$D$11</f>
        <v>216.36</v>
      </c>
      <c r="F51" s="71">
        <f t="shared" si="26"/>
        <v>216.36</v>
      </c>
      <c r="G51" s="71">
        <f t="shared" si="26"/>
        <v>216.36</v>
      </c>
      <c r="H51" s="71">
        <f t="shared" si="26"/>
        <v>216.36</v>
      </c>
      <c r="I51" s="71">
        <f t="shared" si="26"/>
        <v>216.36</v>
      </c>
      <c r="J51" s="71">
        <f t="shared" si="26"/>
        <v>216.36</v>
      </c>
      <c r="K51" s="71">
        <f t="shared" si="26"/>
        <v>216.36</v>
      </c>
      <c r="L51" s="71">
        <f t="shared" si="26"/>
        <v>216.36</v>
      </c>
      <c r="M51" s="71">
        <f t="shared" si="26"/>
        <v>216.36</v>
      </c>
      <c r="N51" s="71">
        <f t="shared" si="26"/>
        <v>216.36</v>
      </c>
      <c r="O51" s="71">
        <f t="shared" si="26"/>
        <v>216.36</v>
      </c>
      <c r="P51" s="71">
        <f t="shared" si="26"/>
        <v>216.36</v>
      </c>
      <c r="Q51" s="71">
        <f t="shared" si="26"/>
        <v>216.36</v>
      </c>
      <c r="R51" s="71">
        <f t="shared" si="26"/>
        <v>216.36</v>
      </c>
      <c r="S51" s="71">
        <f t="shared" si="26"/>
        <v>216.36</v>
      </c>
      <c r="T51" s="71">
        <f t="shared" si="26"/>
        <v>216.36</v>
      </c>
      <c r="U51" s="71">
        <f t="shared" si="26"/>
        <v>216.36</v>
      </c>
      <c r="V51" s="71">
        <f t="shared" si="26"/>
        <v>216.36</v>
      </c>
      <c r="W51" s="71">
        <f t="shared" si="26"/>
        <v>216.36</v>
      </c>
      <c r="X51" s="71">
        <f t="shared" si="26"/>
        <v>216.36</v>
      </c>
      <c r="Y51" s="71">
        <f t="shared" si="26"/>
        <v>216.36</v>
      </c>
      <c r="Z51" s="71">
        <f t="shared" si="26"/>
        <v>216.36</v>
      </c>
      <c r="AA51" s="71">
        <f t="shared" si="26"/>
        <v>216.36</v>
      </c>
    </row>
    <row r="52" spans="1:27" ht="12.75" customHeight="1" collapsed="1" x14ac:dyDescent="0.2">
      <c r="A52" s="162" t="s">
        <v>1702</v>
      </c>
      <c r="B52" s="54" t="str">
        <f>"10"&amp;"."&amp;$B$800&amp;"."&amp;$B$801</f>
        <v>10.05.2023</v>
      </c>
      <c r="C52" s="134" t="s">
        <v>76</v>
      </c>
      <c r="D52" s="135">
        <f>ROUND(((D53+D54+D56+D55)/1000),5)</f>
        <v>2.8946900000000002</v>
      </c>
      <c r="E52" s="135">
        <f>ROUND(((E53+E54+E56+E55)/1000),5)</f>
        <v>2.6875300000000002</v>
      </c>
      <c r="F52" s="135">
        <f>ROUND(((F53+F54+F56+F55)/1000),5)</f>
        <v>2.5968100000000001</v>
      </c>
      <c r="G52" s="135">
        <f t="shared" ref="G52:AA52" si="27">ROUND(((G53+G54+G56+G55)/1000),5)</f>
        <v>2.5461499999999999</v>
      </c>
      <c r="H52" s="135">
        <f t="shared" si="27"/>
        <v>2.56751</v>
      </c>
      <c r="I52" s="135">
        <f t="shared" si="27"/>
        <v>2.6183399999999999</v>
      </c>
      <c r="J52" s="135">
        <f t="shared" si="27"/>
        <v>2.7990200000000001</v>
      </c>
      <c r="K52" s="135">
        <f t="shared" si="27"/>
        <v>2.94319</v>
      </c>
      <c r="L52" s="135">
        <f t="shared" si="27"/>
        <v>3.1568399999999999</v>
      </c>
      <c r="M52" s="135">
        <f t="shared" si="27"/>
        <v>3.3578399999999999</v>
      </c>
      <c r="N52" s="135">
        <f t="shared" si="27"/>
        <v>3.4252099999999999</v>
      </c>
      <c r="O52" s="135">
        <f t="shared" si="27"/>
        <v>3.2402799999999998</v>
      </c>
      <c r="P52" s="135">
        <f t="shared" si="27"/>
        <v>3.2450700000000001</v>
      </c>
      <c r="Q52" s="135">
        <f t="shared" si="27"/>
        <v>3.2591000000000001</v>
      </c>
      <c r="R52" s="135">
        <f t="shared" si="27"/>
        <v>3.2410600000000001</v>
      </c>
      <c r="S52" s="135">
        <f t="shared" si="27"/>
        <v>3.2401200000000001</v>
      </c>
      <c r="T52" s="135">
        <f t="shared" si="27"/>
        <v>3.1998199999999999</v>
      </c>
      <c r="U52" s="135">
        <f t="shared" si="27"/>
        <v>3.16642</v>
      </c>
      <c r="V52" s="135">
        <f t="shared" si="27"/>
        <v>3.15761</v>
      </c>
      <c r="W52" s="135">
        <f t="shared" si="27"/>
        <v>3.2033900000000002</v>
      </c>
      <c r="X52" s="135">
        <f t="shared" si="27"/>
        <v>3.2580100000000001</v>
      </c>
      <c r="Y52" s="135">
        <f t="shared" si="27"/>
        <v>3.20261</v>
      </c>
      <c r="Z52" s="135">
        <f t="shared" si="27"/>
        <v>3.1151</v>
      </c>
      <c r="AA52" s="135">
        <f t="shared" si="27"/>
        <v>2.9139699999999999</v>
      </c>
    </row>
    <row r="53" spans="1:27" ht="12.75" hidden="1" customHeight="1" outlineLevel="1" x14ac:dyDescent="0.2">
      <c r="A53" s="163" t="s">
        <v>1703</v>
      </c>
      <c r="B53" s="94" t="s">
        <v>238</v>
      </c>
      <c r="C53" s="70" t="s">
        <v>79</v>
      </c>
      <c r="D53" s="71">
        <v>1601.96</v>
      </c>
      <c r="E53" s="71">
        <v>1394.8</v>
      </c>
      <c r="F53" s="71">
        <v>1304.08</v>
      </c>
      <c r="G53" s="71">
        <v>1253.42</v>
      </c>
      <c r="H53" s="71">
        <v>1274.78</v>
      </c>
      <c r="I53" s="71">
        <v>1325.61</v>
      </c>
      <c r="J53" s="71">
        <v>1506.29</v>
      </c>
      <c r="K53" s="71">
        <v>1650.46</v>
      </c>
      <c r="L53" s="71">
        <v>1864.11</v>
      </c>
      <c r="M53" s="71">
        <v>2065.11</v>
      </c>
      <c r="N53" s="71">
        <v>2132.48</v>
      </c>
      <c r="O53" s="71">
        <v>1947.55</v>
      </c>
      <c r="P53" s="71">
        <v>1952.34</v>
      </c>
      <c r="Q53" s="71">
        <v>1966.37</v>
      </c>
      <c r="R53" s="71">
        <v>1948.33</v>
      </c>
      <c r="S53" s="71">
        <v>1947.39</v>
      </c>
      <c r="T53" s="71">
        <v>1907.09</v>
      </c>
      <c r="U53" s="71">
        <v>1873.69</v>
      </c>
      <c r="V53" s="71">
        <v>1864.88</v>
      </c>
      <c r="W53" s="71">
        <v>1910.66</v>
      </c>
      <c r="X53" s="71">
        <v>1965.28</v>
      </c>
      <c r="Y53" s="71">
        <v>1909.88</v>
      </c>
      <c r="Z53" s="71">
        <v>1822.37</v>
      </c>
      <c r="AA53" s="71">
        <v>1621.24</v>
      </c>
    </row>
    <row r="54" spans="1:27" ht="12.75" hidden="1" customHeight="1" outlineLevel="1" x14ac:dyDescent="0.2">
      <c r="A54" s="163" t="s">
        <v>1704</v>
      </c>
      <c r="B54" s="94" t="s">
        <v>90</v>
      </c>
      <c r="C54" s="70" t="s">
        <v>79</v>
      </c>
      <c r="D54" s="71">
        <f t="shared" ref="D54:AA54" si="28">$D$9</f>
        <v>1071.42</v>
      </c>
      <c r="E54" s="71">
        <f t="shared" si="28"/>
        <v>1071.42</v>
      </c>
      <c r="F54" s="71">
        <f t="shared" si="28"/>
        <v>1071.42</v>
      </c>
      <c r="G54" s="71">
        <f t="shared" si="28"/>
        <v>1071.42</v>
      </c>
      <c r="H54" s="71">
        <f t="shared" si="28"/>
        <v>1071.42</v>
      </c>
      <c r="I54" s="71">
        <f t="shared" si="28"/>
        <v>1071.42</v>
      </c>
      <c r="J54" s="71">
        <f t="shared" si="28"/>
        <v>1071.42</v>
      </c>
      <c r="K54" s="71">
        <f t="shared" si="28"/>
        <v>1071.42</v>
      </c>
      <c r="L54" s="71">
        <f t="shared" si="28"/>
        <v>1071.42</v>
      </c>
      <c r="M54" s="71">
        <f t="shared" si="28"/>
        <v>1071.42</v>
      </c>
      <c r="N54" s="71">
        <f t="shared" si="28"/>
        <v>1071.42</v>
      </c>
      <c r="O54" s="71">
        <f t="shared" si="28"/>
        <v>1071.42</v>
      </c>
      <c r="P54" s="71">
        <f t="shared" si="28"/>
        <v>1071.42</v>
      </c>
      <c r="Q54" s="71">
        <f t="shared" si="28"/>
        <v>1071.42</v>
      </c>
      <c r="R54" s="71">
        <f t="shared" si="28"/>
        <v>1071.42</v>
      </c>
      <c r="S54" s="71">
        <f t="shared" si="28"/>
        <v>1071.42</v>
      </c>
      <c r="T54" s="71">
        <f t="shared" si="28"/>
        <v>1071.42</v>
      </c>
      <c r="U54" s="71">
        <f t="shared" si="28"/>
        <v>1071.42</v>
      </c>
      <c r="V54" s="71">
        <f t="shared" si="28"/>
        <v>1071.42</v>
      </c>
      <c r="W54" s="71">
        <f t="shared" si="28"/>
        <v>1071.42</v>
      </c>
      <c r="X54" s="71">
        <f t="shared" si="28"/>
        <v>1071.42</v>
      </c>
      <c r="Y54" s="71">
        <f t="shared" si="28"/>
        <v>1071.42</v>
      </c>
      <c r="Z54" s="71">
        <f t="shared" si="28"/>
        <v>1071.42</v>
      </c>
      <c r="AA54" s="71">
        <f t="shared" si="28"/>
        <v>1071.42</v>
      </c>
    </row>
    <row r="55" spans="1:27" ht="12.75" hidden="1" customHeight="1" outlineLevel="1" x14ac:dyDescent="0.2">
      <c r="A55" s="163" t="s">
        <v>1705</v>
      </c>
      <c r="B55" s="94" t="s">
        <v>83</v>
      </c>
      <c r="C55" s="70" t="s">
        <v>79</v>
      </c>
      <c r="D55" s="71">
        <v>4.95</v>
      </c>
      <c r="E55" s="71">
        <v>4.95</v>
      </c>
      <c r="F55" s="71">
        <v>4.95</v>
      </c>
      <c r="G55" s="71">
        <v>4.95</v>
      </c>
      <c r="H55" s="71">
        <v>4.95</v>
      </c>
      <c r="I55" s="71">
        <v>4.95</v>
      </c>
      <c r="J55" s="71">
        <v>4.95</v>
      </c>
      <c r="K55" s="71">
        <v>4.95</v>
      </c>
      <c r="L55" s="71">
        <v>4.95</v>
      </c>
      <c r="M55" s="71">
        <v>4.95</v>
      </c>
      <c r="N55" s="71">
        <v>4.95</v>
      </c>
      <c r="O55" s="71">
        <v>4.95</v>
      </c>
      <c r="P55" s="71">
        <v>4.95</v>
      </c>
      <c r="Q55" s="71">
        <v>4.95</v>
      </c>
      <c r="R55" s="71">
        <v>4.95</v>
      </c>
      <c r="S55" s="71">
        <v>4.95</v>
      </c>
      <c r="T55" s="71">
        <v>4.95</v>
      </c>
      <c r="U55" s="71">
        <v>4.95</v>
      </c>
      <c r="V55" s="71">
        <v>4.95</v>
      </c>
      <c r="W55" s="71">
        <v>4.95</v>
      </c>
      <c r="X55" s="71">
        <v>4.95</v>
      </c>
      <c r="Y55" s="71">
        <v>4.95</v>
      </c>
      <c r="Z55" s="71">
        <v>4.95</v>
      </c>
      <c r="AA55" s="71">
        <v>4.95</v>
      </c>
    </row>
    <row r="56" spans="1:27" ht="12.75" hidden="1" customHeight="1" outlineLevel="1" x14ac:dyDescent="0.2">
      <c r="A56" s="163" t="s">
        <v>1706</v>
      </c>
      <c r="B56" s="94" t="s">
        <v>81</v>
      </c>
      <c r="C56" s="70" t="s">
        <v>79</v>
      </c>
      <c r="D56" s="71">
        <f>$D$11</f>
        <v>216.36</v>
      </c>
      <c r="E56" s="71">
        <f t="shared" ref="E56:AA56" si="29">$D$11</f>
        <v>216.36</v>
      </c>
      <c r="F56" s="71">
        <f t="shared" si="29"/>
        <v>216.36</v>
      </c>
      <c r="G56" s="71">
        <f t="shared" si="29"/>
        <v>216.36</v>
      </c>
      <c r="H56" s="71">
        <f t="shared" si="29"/>
        <v>216.36</v>
      </c>
      <c r="I56" s="71">
        <f t="shared" si="29"/>
        <v>216.36</v>
      </c>
      <c r="J56" s="71">
        <f t="shared" si="29"/>
        <v>216.36</v>
      </c>
      <c r="K56" s="71">
        <f t="shared" si="29"/>
        <v>216.36</v>
      </c>
      <c r="L56" s="71">
        <f t="shared" si="29"/>
        <v>216.36</v>
      </c>
      <c r="M56" s="71">
        <f t="shared" si="29"/>
        <v>216.36</v>
      </c>
      <c r="N56" s="71">
        <f t="shared" si="29"/>
        <v>216.36</v>
      </c>
      <c r="O56" s="71">
        <f t="shared" si="29"/>
        <v>216.36</v>
      </c>
      <c r="P56" s="71">
        <f t="shared" si="29"/>
        <v>216.36</v>
      </c>
      <c r="Q56" s="71">
        <f t="shared" si="29"/>
        <v>216.36</v>
      </c>
      <c r="R56" s="71">
        <f t="shared" si="29"/>
        <v>216.36</v>
      </c>
      <c r="S56" s="71">
        <f t="shared" si="29"/>
        <v>216.36</v>
      </c>
      <c r="T56" s="71">
        <f t="shared" si="29"/>
        <v>216.36</v>
      </c>
      <c r="U56" s="71">
        <f t="shared" si="29"/>
        <v>216.36</v>
      </c>
      <c r="V56" s="71">
        <f t="shared" si="29"/>
        <v>216.36</v>
      </c>
      <c r="W56" s="71">
        <f t="shared" si="29"/>
        <v>216.36</v>
      </c>
      <c r="X56" s="71">
        <f t="shared" si="29"/>
        <v>216.36</v>
      </c>
      <c r="Y56" s="71">
        <f t="shared" si="29"/>
        <v>216.36</v>
      </c>
      <c r="Z56" s="71">
        <f t="shared" si="29"/>
        <v>216.36</v>
      </c>
      <c r="AA56" s="71">
        <f t="shared" si="29"/>
        <v>216.36</v>
      </c>
    </row>
    <row r="57" spans="1:27" ht="12.75" customHeight="1" collapsed="1" x14ac:dyDescent="0.2">
      <c r="A57" s="162" t="s">
        <v>1707</v>
      </c>
      <c r="B57" s="54" t="str">
        <f>"11"&amp;"."&amp;$B$800&amp;"."&amp;$B$801</f>
        <v>11.05.2023</v>
      </c>
      <c r="C57" s="134" t="s">
        <v>76</v>
      </c>
      <c r="D57" s="135">
        <f>ROUND(((D58+D59+D61+D60)/1000),5)</f>
        <v>2.50217</v>
      </c>
      <c r="E57" s="135">
        <f>ROUND(((E58+E59+E61+E60)/1000),5)</f>
        <v>2.3666999999999998</v>
      </c>
      <c r="F57" s="135">
        <f>ROUND(((F58+F59+F61+F60)/1000),5)</f>
        <v>2.32029</v>
      </c>
      <c r="G57" s="135">
        <f t="shared" ref="G57:AA57" si="30">ROUND(((G58+G59+G61+G60)/1000),5)</f>
        <v>2.2760199999999999</v>
      </c>
      <c r="H57" s="135">
        <f t="shared" si="30"/>
        <v>2.29467</v>
      </c>
      <c r="I57" s="135">
        <f t="shared" si="30"/>
        <v>2.3672300000000002</v>
      </c>
      <c r="J57" s="135">
        <f t="shared" si="30"/>
        <v>2.5234899999999998</v>
      </c>
      <c r="K57" s="135">
        <f t="shared" si="30"/>
        <v>2.7309600000000001</v>
      </c>
      <c r="L57" s="135">
        <f t="shared" si="30"/>
        <v>2.9977499999999999</v>
      </c>
      <c r="M57" s="135">
        <f t="shared" si="30"/>
        <v>3.1038600000000001</v>
      </c>
      <c r="N57" s="135">
        <f t="shared" si="30"/>
        <v>3.11816</v>
      </c>
      <c r="O57" s="135">
        <f t="shared" si="30"/>
        <v>3.1467200000000002</v>
      </c>
      <c r="P57" s="135">
        <f t="shared" si="30"/>
        <v>3.1581700000000001</v>
      </c>
      <c r="Q57" s="135">
        <f t="shared" si="30"/>
        <v>3.1596199999999999</v>
      </c>
      <c r="R57" s="135">
        <f t="shared" si="30"/>
        <v>3.1406900000000002</v>
      </c>
      <c r="S57" s="135">
        <f t="shared" si="30"/>
        <v>3.0585800000000001</v>
      </c>
      <c r="T57" s="135">
        <f t="shared" si="30"/>
        <v>3.0161500000000001</v>
      </c>
      <c r="U57" s="135">
        <f t="shared" si="30"/>
        <v>2.97594</v>
      </c>
      <c r="V57" s="135">
        <f t="shared" si="30"/>
        <v>2.9851299999999998</v>
      </c>
      <c r="W57" s="135">
        <f t="shared" si="30"/>
        <v>3.0010300000000001</v>
      </c>
      <c r="X57" s="135">
        <f t="shared" si="30"/>
        <v>3.0610200000000001</v>
      </c>
      <c r="Y57" s="135">
        <f t="shared" si="30"/>
        <v>3.0833499999999998</v>
      </c>
      <c r="Z57" s="135">
        <f t="shared" si="30"/>
        <v>2.9168599999999998</v>
      </c>
      <c r="AA57" s="135">
        <f t="shared" si="30"/>
        <v>2.6321599999999998</v>
      </c>
    </row>
    <row r="58" spans="1:27" ht="12.75" hidden="1" customHeight="1" outlineLevel="1" x14ac:dyDescent="0.2">
      <c r="A58" s="163" t="s">
        <v>1708</v>
      </c>
      <c r="B58" s="94" t="s">
        <v>238</v>
      </c>
      <c r="C58" s="70" t="s">
        <v>79</v>
      </c>
      <c r="D58" s="71">
        <v>1209.44</v>
      </c>
      <c r="E58" s="71">
        <v>1073.97</v>
      </c>
      <c r="F58" s="71">
        <v>1027.56</v>
      </c>
      <c r="G58" s="71">
        <v>983.29</v>
      </c>
      <c r="H58" s="71">
        <v>1001.94</v>
      </c>
      <c r="I58" s="71">
        <v>1074.5</v>
      </c>
      <c r="J58" s="71">
        <v>1230.76</v>
      </c>
      <c r="K58" s="71">
        <v>1438.23</v>
      </c>
      <c r="L58" s="71">
        <v>1705.02</v>
      </c>
      <c r="M58" s="71">
        <v>1811.13</v>
      </c>
      <c r="N58" s="71">
        <v>1825.43</v>
      </c>
      <c r="O58" s="71">
        <v>1853.99</v>
      </c>
      <c r="P58" s="71">
        <v>1865.44</v>
      </c>
      <c r="Q58" s="71">
        <v>1866.89</v>
      </c>
      <c r="R58" s="71">
        <v>1847.96</v>
      </c>
      <c r="S58" s="71">
        <v>1765.85</v>
      </c>
      <c r="T58" s="71">
        <v>1723.42</v>
      </c>
      <c r="U58" s="71">
        <v>1683.21</v>
      </c>
      <c r="V58" s="71">
        <v>1692.4</v>
      </c>
      <c r="W58" s="71">
        <v>1708.3</v>
      </c>
      <c r="X58" s="71">
        <v>1768.29</v>
      </c>
      <c r="Y58" s="71">
        <v>1790.62</v>
      </c>
      <c r="Z58" s="71">
        <v>1624.13</v>
      </c>
      <c r="AA58" s="71">
        <v>1339.43</v>
      </c>
    </row>
    <row r="59" spans="1:27" ht="12.75" hidden="1" customHeight="1" outlineLevel="1" x14ac:dyDescent="0.2">
      <c r="A59" s="163" t="s">
        <v>1709</v>
      </c>
      <c r="B59" s="94" t="s">
        <v>90</v>
      </c>
      <c r="C59" s="70" t="s">
        <v>79</v>
      </c>
      <c r="D59" s="71">
        <f t="shared" ref="D59:AA59" si="31">$D$9</f>
        <v>1071.42</v>
      </c>
      <c r="E59" s="71">
        <f t="shared" si="31"/>
        <v>1071.42</v>
      </c>
      <c r="F59" s="71">
        <f t="shared" si="31"/>
        <v>1071.42</v>
      </c>
      <c r="G59" s="71">
        <f t="shared" si="31"/>
        <v>1071.42</v>
      </c>
      <c r="H59" s="71">
        <f t="shared" si="31"/>
        <v>1071.42</v>
      </c>
      <c r="I59" s="71">
        <f t="shared" si="31"/>
        <v>1071.42</v>
      </c>
      <c r="J59" s="71">
        <f t="shared" si="31"/>
        <v>1071.42</v>
      </c>
      <c r="K59" s="71">
        <f t="shared" si="31"/>
        <v>1071.42</v>
      </c>
      <c r="L59" s="71">
        <f t="shared" si="31"/>
        <v>1071.42</v>
      </c>
      <c r="M59" s="71">
        <f t="shared" si="31"/>
        <v>1071.42</v>
      </c>
      <c r="N59" s="71">
        <f t="shared" si="31"/>
        <v>1071.42</v>
      </c>
      <c r="O59" s="71">
        <f t="shared" si="31"/>
        <v>1071.42</v>
      </c>
      <c r="P59" s="71">
        <f t="shared" si="31"/>
        <v>1071.42</v>
      </c>
      <c r="Q59" s="71">
        <f t="shared" si="31"/>
        <v>1071.42</v>
      </c>
      <c r="R59" s="71">
        <f t="shared" si="31"/>
        <v>1071.42</v>
      </c>
      <c r="S59" s="71">
        <f t="shared" si="31"/>
        <v>1071.42</v>
      </c>
      <c r="T59" s="71">
        <f t="shared" si="31"/>
        <v>1071.42</v>
      </c>
      <c r="U59" s="71">
        <f t="shared" si="31"/>
        <v>1071.42</v>
      </c>
      <c r="V59" s="71">
        <f t="shared" si="31"/>
        <v>1071.42</v>
      </c>
      <c r="W59" s="71">
        <f t="shared" si="31"/>
        <v>1071.42</v>
      </c>
      <c r="X59" s="71">
        <f t="shared" si="31"/>
        <v>1071.42</v>
      </c>
      <c r="Y59" s="71">
        <f t="shared" si="31"/>
        <v>1071.42</v>
      </c>
      <c r="Z59" s="71">
        <f t="shared" si="31"/>
        <v>1071.42</v>
      </c>
      <c r="AA59" s="71">
        <f t="shared" si="31"/>
        <v>1071.42</v>
      </c>
    </row>
    <row r="60" spans="1:27" ht="12.75" hidden="1" customHeight="1" outlineLevel="1" x14ac:dyDescent="0.2">
      <c r="A60" s="163" t="s">
        <v>1710</v>
      </c>
      <c r="B60" s="94" t="s">
        <v>83</v>
      </c>
      <c r="C60" s="70" t="s">
        <v>79</v>
      </c>
      <c r="D60" s="71">
        <v>4.95</v>
      </c>
      <c r="E60" s="71">
        <v>4.95</v>
      </c>
      <c r="F60" s="71">
        <v>4.95</v>
      </c>
      <c r="G60" s="71">
        <v>4.95</v>
      </c>
      <c r="H60" s="71">
        <v>4.95</v>
      </c>
      <c r="I60" s="71">
        <v>4.95</v>
      </c>
      <c r="J60" s="71">
        <v>4.95</v>
      </c>
      <c r="K60" s="71">
        <v>4.95</v>
      </c>
      <c r="L60" s="71">
        <v>4.95</v>
      </c>
      <c r="M60" s="71">
        <v>4.95</v>
      </c>
      <c r="N60" s="71">
        <v>4.95</v>
      </c>
      <c r="O60" s="71">
        <v>4.95</v>
      </c>
      <c r="P60" s="71">
        <v>4.95</v>
      </c>
      <c r="Q60" s="71">
        <v>4.95</v>
      </c>
      <c r="R60" s="71">
        <v>4.95</v>
      </c>
      <c r="S60" s="71">
        <v>4.95</v>
      </c>
      <c r="T60" s="71">
        <v>4.95</v>
      </c>
      <c r="U60" s="71">
        <v>4.95</v>
      </c>
      <c r="V60" s="71">
        <v>4.95</v>
      </c>
      <c r="W60" s="71">
        <v>4.95</v>
      </c>
      <c r="X60" s="71">
        <v>4.95</v>
      </c>
      <c r="Y60" s="71">
        <v>4.95</v>
      </c>
      <c r="Z60" s="71">
        <v>4.95</v>
      </c>
      <c r="AA60" s="71">
        <v>4.95</v>
      </c>
    </row>
    <row r="61" spans="1:27" ht="12.75" hidden="1" customHeight="1" outlineLevel="1" x14ac:dyDescent="0.2">
      <c r="A61" s="163" t="s">
        <v>1711</v>
      </c>
      <c r="B61" s="94" t="s">
        <v>81</v>
      </c>
      <c r="C61" s="70" t="s">
        <v>79</v>
      </c>
      <c r="D61" s="71">
        <f>$D$11</f>
        <v>216.36</v>
      </c>
      <c r="E61" s="71">
        <f t="shared" ref="E61:AA61" si="32">$D$11</f>
        <v>216.36</v>
      </c>
      <c r="F61" s="71">
        <f t="shared" si="32"/>
        <v>216.36</v>
      </c>
      <c r="G61" s="71">
        <f t="shared" si="32"/>
        <v>216.36</v>
      </c>
      <c r="H61" s="71">
        <f t="shared" si="32"/>
        <v>216.36</v>
      </c>
      <c r="I61" s="71">
        <f t="shared" si="32"/>
        <v>216.36</v>
      </c>
      <c r="J61" s="71">
        <f t="shared" si="32"/>
        <v>216.36</v>
      </c>
      <c r="K61" s="71">
        <f t="shared" si="32"/>
        <v>216.36</v>
      </c>
      <c r="L61" s="71">
        <f t="shared" si="32"/>
        <v>216.36</v>
      </c>
      <c r="M61" s="71">
        <f t="shared" si="32"/>
        <v>216.36</v>
      </c>
      <c r="N61" s="71">
        <f t="shared" si="32"/>
        <v>216.36</v>
      </c>
      <c r="O61" s="71">
        <f t="shared" si="32"/>
        <v>216.36</v>
      </c>
      <c r="P61" s="71">
        <f t="shared" si="32"/>
        <v>216.36</v>
      </c>
      <c r="Q61" s="71">
        <f t="shared" si="32"/>
        <v>216.36</v>
      </c>
      <c r="R61" s="71">
        <f t="shared" si="32"/>
        <v>216.36</v>
      </c>
      <c r="S61" s="71">
        <f t="shared" si="32"/>
        <v>216.36</v>
      </c>
      <c r="T61" s="71">
        <f t="shared" si="32"/>
        <v>216.36</v>
      </c>
      <c r="U61" s="71">
        <f t="shared" si="32"/>
        <v>216.36</v>
      </c>
      <c r="V61" s="71">
        <f t="shared" si="32"/>
        <v>216.36</v>
      </c>
      <c r="W61" s="71">
        <f t="shared" si="32"/>
        <v>216.36</v>
      </c>
      <c r="X61" s="71">
        <f t="shared" si="32"/>
        <v>216.36</v>
      </c>
      <c r="Y61" s="71">
        <f t="shared" si="32"/>
        <v>216.36</v>
      </c>
      <c r="Z61" s="71">
        <f t="shared" si="32"/>
        <v>216.36</v>
      </c>
      <c r="AA61" s="71">
        <f t="shared" si="32"/>
        <v>216.36</v>
      </c>
    </row>
    <row r="62" spans="1:27" ht="12.75" customHeight="1" collapsed="1" x14ac:dyDescent="0.2">
      <c r="A62" s="162" t="s">
        <v>1712</v>
      </c>
      <c r="B62" s="54" t="str">
        <f>"12"&amp;"."&amp;$B$800&amp;"."&amp;$B$801</f>
        <v>12.05.2023</v>
      </c>
      <c r="C62" s="134" t="s">
        <v>76</v>
      </c>
      <c r="D62" s="135">
        <f>ROUND(((D63+D64+D66+D65)/1000),5)</f>
        <v>2.4866299999999999</v>
      </c>
      <c r="E62" s="135">
        <f>ROUND(((E63+E64+E66+E65)/1000),5)</f>
        <v>2.3605100000000001</v>
      </c>
      <c r="F62" s="135">
        <f>ROUND(((F63+F64+F66+F65)/1000),5)</f>
        <v>2.2919299999999998</v>
      </c>
      <c r="G62" s="135">
        <f t="shared" ref="G62:AA62" si="33">ROUND(((G63+G64+G66+G65)/1000),5)</f>
        <v>2.2377799999999999</v>
      </c>
      <c r="H62" s="135">
        <f t="shared" si="33"/>
        <v>2.32131</v>
      </c>
      <c r="I62" s="135">
        <f t="shared" si="33"/>
        <v>2.3705400000000001</v>
      </c>
      <c r="J62" s="135">
        <f t="shared" si="33"/>
        <v>2.5669300000000002</v>
      </c>
      <c r="K62" s="135">
        <f t="shared" si="33"/>
        <v>2.7954500000000002</v>
      </c>
      <c r="L62" s="135">
        <f t="shared" si="33"/>
        <v>3.03287</v>
      </c>
      <c r="M62" s="135">
        <f t="shared" si="33"/>
        <v>3.1459100000000002</v>
      </c>
      <c r="N62" s="135">
        <f t="shared" si="33"/>
        <v>3.1552099999999998</v>
      </c>
      <c r="O62" s="135">
        <f t="shared" si="33"/>
        <v>3.1589</v>
      </c>
      <c r="P62" s="135">
        <f t="shared" si="33"/>
        <v>3.1580900000000001</v>
      </c>
      <c r="Q62" s="135">
        <f t="shared" si="33"/>
        <v>3.1672799999999999</v>
      </c>
      <c r="R62" s="135">
        <f t="shared" si="33"/>
        <v>3.1646800000000002</v>
      </c>
      <c r="S62" s="135">
        <f t="shared" si="33"/>
        <v>3.1569600000000002</v>
      </c>
      <c r="T62" s="135">
        <f t="shared" si="33"/>
        <v>3.1491899999999999</v>
      </c>
      <c r="U62" s="135">
        <f t="shared" si="33"/>
        <v>3.1407799999999999</v>
      </c>
      <c r="V62" s="135">
        <f t="shared" si="33"/>
        <v>3.1196899999999999</v>
      </c>
      <c r="W62" s="135">
        <f t="shared" si="33"/>
        <v>3.0350999999999999</v>
      </c>
      <c r="X62" s="135">
        <f t="shared" si="33"/>
        <v>3.1045699999999998</v>
      </c>
      <c r="Y62" s="135">
        <f t="shared" si="33"/>
        <v>3.1794500000000001</v>
      </c>
      <c r="Z62" s="135">
        <f t="shared" si="33"/>
        <v>3.0396800000000002</v>
      </c>
      <c r="AA62" s="135">
        <f t="shared" si="33"/>
        <v>2.8914499999999999</v>
      </c>
    </row>
    <row r="63" spans="1:27" ht="12.75" hidden="1" customHeight="1" outlineLevel="1" x14ac:dyDescent="0.2">
      <c r="A63" s="163" t="s">
        <v>1713</v>
      </c>
      <c r="B63" s="94" t="s">
        <v>238</v>
      </c>
      <c r="C63" s="70" t="s">
        <v>79</v>
      </c>
      <c r="D63" s="71">
        <v>1193.9000000000001</v>
      </c>
      <c r="E63" s="71">
        <v>1067.78</v>
      </c>
      <c r="F63" s="71">
        <v>999.2</v>
      </c>
      <c r="G63" s="71">
        <v>945.05</v>
      </c>
      <c r="H63" s="71">
        <v>1028.58</v>
      </c>
      <c r="I63" s="71">
        <v>1077.81</v>
      </c>
      <c r="J63" s="71">
        <v>1274.2</v>
      </c>
      <c r="K63" s="71">
        <v>1502.72</v>
      </c>
      <c r="L63" s="71">
        <v>1740.14</v>
      </c>
      <c r="M63" s="71">
        <v>1853.18</v>
      </c>
      <c r="N63" s="71">
        <v>1862.48</v>
      </c>
      <c r="O63" s="71">
        <v>1866.17</v>
      </c>
      <c r="P63" s="71">
        <v>1865.36</v>
      </c>
      <c r="Q63" s="71">
        <v>1874.55</v>
      </c>
      <c r="R63" s="71">
        <v>1871.95</v>
      </c>
      <c r="S63" s="71">
        <v>1864.23</v>
      </c>
      <c r="T63" s="71">
        <v>1856.46</v>
      </c>
      <c r="U63" s="71">
        <v>1848.05</v>
      </c>
      <c r="V63" s="71">
        <v>1826.96</v>
      </c>
      <c r="W63" s="71">
        <v>1742.37</v>
      </c>
      <c r="X63" s="71">
        <v>1811.84</v>
      </c>
      <c r="Y63" s="71">
        <v>1886.72</v>
      </c>
      <c r="Z63" s="71">
        <v>1746.95</v>
      </c>
      <c r="AA63" s="71">
        <v>1598.72</v>
      </c>
    </row>
    <row r="64" spans="1:27" ht="12.75" hidden="1" customHeight="1" outlineLevel="1" x14ac:dyDescent="0.2">
      <c r="A64" s="163" t="s">
        <v>1714</v>
      </c>
      <c r="B64" s="94" t="s">
        <v>90</v>
      </c>
      <c r="C64" s="70" t="s">
        <v>79</v>
      </c>
      <c r="D64" s="71">
        <f t="shared" ref="D64:AA64" si="34">$D$9</f>
        <v>1071.42</v>
      </c>
      <c r="E64" s="71">
        <f t="shared" si="34"/>
        <v>1071.42</v>
      </c>
      <c r="F64" s="71">
        <f t="shared" si="34"/>
        <v>1071.42</v>
      </c>
      <c r="G64" s="71">
        <f t="shared" si="34"/>
        <v>1071.42</v>
      </c>
      <c r="H64" s="71">
        <f t="shared" si="34"/>
        <v>1071.42</v>
      </c>
      <c r="I64" s="71">
        <f t="shared" si="34"/>
        <v>1071.42</v>
      </c>
      <c r="J64" s="71">
        <f t="shared" si="34"/>
        <v>1071.42</v>
      </c>
      <c r="K64" s="71">
        <f t="shared" si="34"/>
        <v>1071.42</v>
      </c>
      <c r="L64" s="71">
        <f t="shared" si="34"/>
        <v>1071.42</v>
      </c>
      <c r="M64" s="71">
        <f t="shared" si="34"/>
        <v>1071.42</v>
      </c>
      <c r="N64" s="71">
        <f t="shared" si="34"/>
        <v>1071.42</v>
      </c>
      <c r="O64" s="71">
        <f t="shared" si="34"/>
        <v>1071.42</v>
      </c>
      <c r="P64" s="71">
        <f t="shared" si="34"/>
        <v>1071.42</v>
      </c>
      <c r="Q64" s="71">
        <f t="shared" si="34"/>
        <v>1071.42</v>
      </c>
      <c r="R64" s="71">
        <f t="shared" si="34"/>
        <v>1071.42</v>
      </c>
      <c r="S64" s="71">
        <f t="shared" si="34"/>
        <v>1071.42</v>
      </c>
      <c r="T64" s="71">
        <f t="shared" si="34"/>
        <v>1071.42</v>
      </c>
      <c r="U64" s="71">
        <f t="shared" si="34"/>
        <v>1071.42</v>
      </c>
      <c r="V64" s="71">
        <f t="shared" si="34"/>
        <v>1071.42</v>
      </c>
      <c r="W64" s="71">
        <f t="shared" si="34"/>
        <v>1071.42</v>
      </c>
      <c r="X64" s="71">
        <f t="shared" si="34"/>
        <v>1071.42</v>
      </c>
      <c r="Y64" s="71">
        <f t="shared" si="34"/>
        <v>1071.42</v>
      </c>
      <c r="Z64" s="71">
        <f t="shared" si="34"/>
        <v>1071.42</v>
      </c>
      <c r="AA64" s="71">
        <f t="shared" si="34"/>
        <v>1071.42</v>
      </c>
    </row>
    <row r="65" spans="1:27" ht="12.75" hidden="1" customHeight="1" outlineLevel="1" x14ac:dyDescent="0.2">
      <c r="A65" s="163" t="s">
        <v>1715</v>
      </c>
      <c r="B65" s="94" t="s">
        <v>83</v>
      </c>
      <c r="C65" s="70" t="s">
        <v>79</v>
      </c>
      <c r="D65" s="71">
        <v>4.95</v>
      </c>
      <c r="E65" s="71">
        <v>4.95</v>
      </c>
      <c r="F65" s="71">
        <v>4.95</v>
      </c>
      <c r="G65" s="71">
        <v>4.95</v>
      </c>
      <c r="H65" s="71">
        <v>4.95</v>
      </c>
      <c r="I65" s="71">
        <v>4.95</v>
      </c>
      <c r="J65" s="71">
        <v>4.95</v>
      </c>
      <c r="K65" s="71">
        <v>4.95</v>
      </c>
      <c r="L65" s="71">
        <v>4.95</v>
      </c>
      <c r="M65" s="71">
        <v>4.95</v>
      </c>
      <c r="N65" s="71">
        <v>4.95</v>
      </c>
      <c r="O65" s="71">
        <v>4.95</v>
      </c>
      <c r="P65" s="71">
        <v>4.95</v>
      </c>
      <c r="Q65" s="71">
        <v>4.95</v>
      </c>
      <c r="R65" s="71">
        <v>4.95</v>
      </c>
      <c r="S65" s="71">
        <v>4.95</v>
      </c>
      <c r="T65" s="71">
        <v>4.95</v>
      </c>
      <c r="U65" s="71">
        <v>4.95</v>
      </c>
      <c r="V65" s="71">
        <v>4.95</v>
      </c>
      <c r="W65" s="71">
        <v>4.95</v>
      </c>
      <c r="X65" s="71">
        <v>4.95</v>
      </c>
      <c r="Y65" s="71">
        <v>4.95</v>
      </c>
      <c r="Z65" s="71">
        <v>4.95</v>
      </c>
      <c r="AA65" s="71">
        <v>4.95</v>
      </c>
    </row>
    <row r="66" spans="1:27" ht="12.75" hidden="1" customHeight="1" outlineLevel="1" x14ac:dyDescent="0.2">
      <c r="A66" s="163" t="s">
        <v>1716</v>
      </c>
      <c r="B66" s="94" t="s">
        <v>81</v>
      </c>
      <c r="C66" s="70" t="s">
        <v>79</v>
      </c>
      <c r="D66" s="71">
        <f>$D$11</f>
        <v>216.36</v>
      </c>
      <c r="E66" s="71">
        <f t="shared" ref="E66:AA66" si="35">$D$11</f>
        <v>216.36</v>
      </c>
      <c r="F66" s="71">
        <f t="shared" si="35"/>
        <v>216.36</v>
      </c>
      <c r="G66" s="71">
        <f t="shared" si="35"/>
        <v>216.36</v>
      </c>
      <c r="H66" s="71">
        <f t="shared" si="35"/>
        <v>216.36</v>
      </c>
      <c r="I66" s="71">
        <f t="shared" si="35"/>
        <v>216.36</v>
      </c>
      <c r="J66" s="71">
        <f t="shared" si="35"/>
        <v>216.36</v>
      </c>
      <c r="K66" s="71">
        <f t="shared" si="35"/>
        <v>216.36</v>
      </c>
      <c r="L66" s="71">
        <f t="shared" si="35"/>
        <v>216.36</v>
      </c>
      <c r="M66" s="71">
        <f t="shared" si="35"/>
        <v>216.36</v>
      </c>
      <c r="N66" s="71">
        <f t="shared" si="35"/>
        <v>216.36</v>
      </c>
      <c r="O66" s="71">
        <f t="shared" si="35"/>
        <v>216.36</v>
      </c>
      <c r="P66" s="71">
        <f t="shared" si="35"/>
        <v>216.36</v>
      </c>
      <c r="Q66" s="71">
        <f t="shared" si="35"/>
        <v>216.36</v>
      </c>
      <c r="R66" s="71">
        <f t="shared" si="35"/>
        <v>216.36</v>
      </c>
      <c r="S66" s="71">
        <f t="shared" si="35"/>
        <v>216.36</v>
      </c>
      <c r="T66" s="71">
        <f t="shared" si="35"/>
        <v>216.36</v>
      </c>
      <c r="U66" s="71">
        <f t="shared" si="35"/>
        <v>216.36</v>
      </c>
      <c r="V66" s="71">
        <f t="shared" si="35"/>
        <v>216.36</v>
      </c>
      <c r="W66" s="71">
        <f t="shared" si="35"/>
        <v>216.36</v>
      </c>
      <c r="X66" s="71">
        <f t="shared" si="35"/>
        <v>216.36</v>
      </c>
      <c r="Y66" s="71">
        <f t="shared" si="35"/>
        <v>216.36</v>
      </c>
      <c r="Z66" s="71">
        <f t="shared" si="35"/>
        <v>216.36</v>
      </c>
      <c r="AA66" s="71">
        <f t="shared" si="35"/>
        <v>216.36</v>
      </c>
    </row>
    <row r="67" spans="1:27" ht="12.75" customHeight="1" collapsed="1" x14ac:dyDescent="0.2">
      <c r="A67" s="162" t="s">
        <v>1717</v>
      </c>
      <c r="B67" s="54" t="str">
        <f>"13"&amp;"."&amp;$B$800&amp;"."&amp;$B$801</f>
        <v>13.05.2023</v>
      </c>
      <c r="C67" s="134" t="s">
        <v>76</v>
      </c>
      <c r="D67" s="135">
        <f>ROUND(((D68+D69+D71+D70)/1000),5)</f>
        <v>2.8149999999999999</v>
      </c>
      <c r="E67" s="135">
        <f>ROUND(((E68+E69+E71+E70)/1000),5)</f>
        <v>2.5482</v>
      </c>
      <c r="F67" s="135">
        <f>ROUND(((F68+F69+F71+F70)/1000),5)</f>
        <v>2.40794</v>
      </c>
      <c r="G67" s="135">
        <f t="shared" ref="G67:AA67" si="36">ROUND(((G68+G69+G71+G70)/1000),5)</f>
        <v>2.37249</v>
      </c>
      <c r="H67" s="135">
        <f t="shared" si="36"/>
        <v>2.36774</v>
      </c>
      <c r="I67" s="135">
        <f t="shared" si="36"/>
        <v>2.3717000000000001</v>
      </c>
      <c r="J67" s="135">
        <f t="shared" si="36"/>
        <v>2.49783</v>
      </c>
      <c r="K67" s="135">
        <f t="shared" si="36"/>
        <v>2.6777899999999999</v>
      </c>
      <c r="L67" s="135">
        <f t="shared" si="36"/>
        <v>2.8722599999999998</v>
      </c>
      <c r="M67" s="135">
        <f t="shared" si="36"/>
        <v>3.1514799999999998</v>
      </c>
      <c r="N67" s="135">
        <f t="shared" si="36"/>
        <v>3.1829100000000001</v>
      </c>
      <c r="O67" s="135">
        <f t="shared" si="36"/>
        <v>3.1852299999999998</v>
      </c>
      <c r="P67" s="135">
        <f t="shared" si="36"/>
        <v>3.1726100000000002</v>
      </c>
      <c r="Q67" s="135">
        <f t="shared" si="36"/>
        <v>3.1695099999999998</v>
      </c>
      <c r="R67" s="135">
        <f t="shared" si="36"/>
        <v>3.1653899999999999</v>
      </c>
      <c r="S67" s="135">
        <f t="shared" si="36"/>
        <v>3.1507299999999998</v>
      </c>
      <c r="T67" s="135">
        <f t="shared" si="36"/>
        <v>3.0966499999999999</v>
      </c>
      <c r="U67" s="135">
        <f t="shared" si="36"/>
        <v>3.1841699999999999</v>
      </c>
      <c r="V67" s="135">
        <f t="shared" si="36"/>
        <v>3.2312500000000002</v>
      </c>
      <c r="W67" s="135">
        <f t="shared" si="36"/>
        <v>3.2667600000000001</v>
      </c>
      <c r="X67" s="135">
        <f t="shared" si="36"/>
        <v>3.4332699999999998</v>
      </c>
      <c r="Y67" s="135">
        <f t="shared" si="36"/>
        <v>3.43818</v>
      </c>
      <c r="Z67" s="135">
        <f t="shared" si="36"/>
        <v>3.2174200000000002</v>
      </c>
      <c r="AA67" s="135">
        <f t="shared" si="36"/>
        <v>2.88897</v>
      </c>
    </row>
    <row r="68" spans="1:27" ht="12.75" hidden="1" customHeight="1" outlineLevel="1" x14ac:dyDescent="0.2">
      <c r="A68" s="163" t="s">
        <v>1718</v>
      </c>
      <c r="B68" s="94" t="s">
        <v>238</v>
      </c>
      <c r="C68" s="70" t="s">
        <v>79</v>
      </c>
      <c r="D68" s="71">
        <v>1522.27</v>
      </c>
      <c r="E68" s="71">
        <v>1255.47</v>
      </c>
      <c r="F68" s="71">
        <v>1115.21</v>
      </c>
      <c r="G68" s="71">
        <v>1079.76</v>
      </c>
      <c r="H68" s="71">
        <v>1075.01</v>
      </c>
      <c r="I68" s="71">
        <v>1078.97</v>
      </c>
      <c r="J68" s="71">
        <v>1205.0999999999999</v>
      </c>
      <c r="K68" s="71">
        <v>1385.06</v>
      </c>
      <c r="L68" s="71">
        <v>1579.53</v>
      </c>
      <c r="M68" s="71">
        <v>1858.75</v>
      </c>
      <c r="N68" s="71">
        <v>1890.18</v>
      </c>
      <c r="O68" s="71">
        <v>1892.5</v>
      </c>
      <c r="P68" s="71">
        <v>1879.88</v>
      </c>
      <c r="Q68" s="71">
        <v>1876.78</v>
      </c>
      <c r="R68" s="71">
        <v>1872.66</v>
      </c>
      <c r="S68" s="71">
        <v>1858</v>
      </c>
      <c r="T68" s="71">
        <v>1803.92</v>
      </c>
      <c r="U68" s="71">
        <v>1891.44</v>
      </c>
      <c r="V68" s="71">
        <v>1938.52</v>
      </c>
      <c r="W68" s="71">
        <v>1974.03</v>
      </c>
      <c r="X68" s="71">
        <v>2140.54</v>
      </c>
      <c r="Y68" s="71">
        <v>2145.4499999999998</v>
      </c>
      <c r="Z68" s="71">
        <v>1924.69</v>
      </c>
      <c r="AA68" s="71">
        <v>1596.24</v>
      </c>
    </row>
    <row r="69" spans="1:27" ht="12.75" hidden="1" customHeight="1" outlineLevel="1" x14ac:dyDescent="0.2">
      <c r="A69" s="163" t="s">
        <v>1719</v>
      </c>
      <c r="B69" s="94" t="s">
        <v>90</v>
      </c>
      <c r="C69" s="70" t="s">
        <v>79</v>
      </c>
      <c r="D69" s="71">
        <f t="shared" ref="D69:AA69" si="37">$D$9</f>
        <v>1071.42</v>
      </c>
      <c r="E69" s="71">
        <f t="shared" si="37"/>
        <v>1071.42</v>
      </c>
      <c r="F69" s="71">
        <f t="shared" si="37"/>
        <v>1071.42</v>
      </c>
      <c r="G69" s="71">
        <f t="shared" si="37"/>
        <v>1071.42</v>
      </c>
      <c r="H69" s="71">
        <f t="shared" si="37"/>
        <v>1071.42</v>
      </c>
      <c r="I69" s="71">
        <f t="shared" si="37"/>
        <v>1071.42</v>
      </c>
      <c r="J69" s="71">
        <f t="shared" si="37"/>
        <v>1071.42</v>
      </c>
      <c r="K69" s="71">
        <f t="shared" si="37"/>
        <v>1071.42</v>
      </c>
      <c r="L69" s="71">
        <f t="shared" si="37"/>
        <v>1071.42</v>
      </c>
      <c r="M69" s="71">
        <f t="shared" si="37"/>
        <v>1071.42</v>
      </c>
      <c r="N69" s="71">
        <f t="shared" si="37"/>
        <v>1071.42</v>
      </c>
      <c r="O69" s="71">
        <f t="shared" si="37"/>
        <v>1071.42</v>
      </c>
      <c r="P69" s="71">
        <f t="shared" si="37"/>
        <v>1071.42</v>
      </c>
      <c r="Q69" s="71">
        <f t="shared" si="37"/>
        <v>1071.42</v>
      </c>
      <c r="R69" s="71">
        <f t="shared" si="37"/>
        <v>1071.42</v>
      </c>
      <c r="S69" s="71">
        <f t="shared" si="37"/>
        <v>1071.42</v>
      </c>
      <c r="T69" s="71">
        <f t="shared" si="37"/>
        <v>1071.42</v>
      </c>
      <c r="U69" s="71">
        <f t="shared" si="37"/>
        <v>1071.42</v>
      </c>
      <c r="V69" s="71">
        <f t="shared" si="37"/>
        <v>1071.42</v>
      </c>
      <c r="W69" s="71">
        <f t="shared" si="37"/>
        <v>1071.42</v>
      </c>
      <c r="X69" s="71">
        <f t="shared" si="37"/>
        <v>1071.42</v>
      </c>
      <c r="Y69" s="71">
        <f t="shared" si="37"/>
        <v>1071.42</v>
      </c>
      <c r="Z69" s="71">
        <f t="shared" si="37"/>
        <v>1071.42</v>
      </c>
      <c r="AA69" s="71">
        <f t="shared" si="37"/>
        <v>1071.42</v>
      </c>
    </row>
    <row r="70" spans="1:27" ht="12.75" hidden="1" customHeight="1" outlineLevel="1" x14ac:dyDescent="0.2">
      <c r="A70" s="163" t="s">
        <v>1720</v>
      </c>
      <c r="B70" s="94" t="s">
        <v>83</v>
      </c>
      <c r="C70" s="70" t="s">
        <v>79</v>
      </c>
      <c r="D70" s="71">
        <v>4.95</v>
      </c>
      <c r="E70" s="71">
        <v>4.95</v>
      </c>
      <c r="F70" s="71">
        <v>4.95</v>
      </c>
      <c r="G70" s="71">
        <v>4.95</v>
      </c>
      <c r="H70" s="71">
        <v>4.95</v>
      </c>
      <c r="I70" s="71">
        <v>4.95</v>
      </c>
      <c r="J70" s="71">
        <v>4.95</v>
      </c>
      <c r="K70" s="71">
        <v>4.95</v>
      </c>
      <c r="L70" s="71">
        <v>4.95</v>
      </c>
      <c r="M70" s="71">
        <v>4.95</v>
      </c>
      <c r="N70" s="71">
        <v>4.95</v>
      </c>
      <c r="O70" s="71">
        <v>4.95</v>
      </c>
      <c r="P70" s="71">
        <v>4.95</v>
      </c>
      <c r="Q70" s="71">
        <v>4.95</v>
      </c>
      <c r="R70" s="71">
        <v>4.95</v>
      </c>
      <c r="S70" s="71">
        <v>4.95</v>
      </c>
      <c r="T70" s="71">
        <v>4.95</v>
      </c>
      <c r="U70" s="71">
        <v>4.95</v>
      </c>
      <c r="V70" s="71">
        <v>4.95</v>
      </c>
      <c r="W70" s="71">
        <v>4.95</v>
      </c>
      <c r="X70" s="71">
        <v>4.95</v>
      </c>
      <c r="Y70" s="71">
        <v>4.95</v>
      </c>
      <c r="Z70" s="71">
        <v>4.95</v>
      </c>
      <c r="AA70" s="71">
        <v>4.95</v>
      </c>
    </row>
    <row r="71" spans="1:27" ht="12.75" hidden="1" customHeight="1" outlineLevel="1" x14ac:dyDescent="0.2">
      <c r="A71" s="163" t="s">
        <v>1721</v>
      </c>
      <c r="B71" s="94" t="s">
        <v>81</v>
      </c>
      <c r="C71" s="70" t="s">
        <v>79</v>
      </c>
      <c r="D71" s="71">
        <f>$D$11</f>
        <v>216.36</v>
      </c>
      <c r="E71" s="71">
        <f t="shared" ref="E71:AA71" si="38">$D$11</f>
        <v>216.36</v>
      </c>
      <c r="F71" s="71">
        <f t="shared" si="38"/>
        <v>216.36</v>
      </c>
      <c r="G71" s="71">
        <f t="shared" si="38"/>
        <v>216.36</v>
      </c>
      <c r="H71" s="71">
        <f t="shared" si="38"/>
        <v>216.36</v>
      </c>
      <c r="I71" s="71">
        <f t="shared" si="38"/>
        <v>216.36</v>
      </c>
      <c r="J71" s="71">
        <f t="shared" si="38"/>
        <v>216.36</v>
      </c>
      <c r="K71" s="71">
        <f t="shared" si="38"/>
        <v>216.36</v>
      </c>
      <c r="L71" s="71">
        <f t="shared" si="38"/>
        <v>216.36</v>
      </c>
      <c r="M71" s="71">
        <f t="shared" si="38"/>
        <v>216.36</v>
      </c>
      <c r="N71" s="71">
        <f t="shared" si="38"/>
        <v>216.36</v>
      </c>
      <c r="O71" s="71">
        <f t="shared" si="38"/>
        <v>216.36</v>
      </c>
      <c r="P71" s="71">
        <f t="shared" si="38"/>
        <v>216.36</v>
      </c>
      <c r="Q71" s="71">
        <f t="shared" si="38"/>
        <v>216.36</v>
      </c>
      <c r="R71" s="71">
        <f t="shared" si="38"/>
        <v>216.36</v>
      </c>
      <c r="S71" s="71">
        <f t="shared" si="38"/>
        <v>216.36</v>
      </c>
      <c r="T71" s="71">
        <f t="shared" si="38"/>
        <v>216.36</v>
      </c>
      <c r="U71" s="71">
        <f t="shared" si="38"/>
        <v>216.36</v>
      </c>
      <c r="V71" s="71">
        <f t="shared" si="38"/>
        <v>216.36</v>
      </c>
      <c r="W71" s="71">
        <f t="shared" si="38"/>
        <v>216.36</v>
      </c>
      <c r="X71" s="71">
        <f t="shared" si="38"/>
        <v>216.36</v>
      </c>
      <c r="Y71" s="71">
        <f t="shared" si="38"/>
        <v>216.36</v>
      </c>
      <c r="Z71" s="71">
        <f t="shared" si="38"/>
        <v>216.36</v>
      </c>
      <c r="AA71" s="71">
        <f t="shared" si="38"/>
        <v>216.36</v>
      </c>
    </row>
    <row r="72" spans="1:27" ht="12.75" customHeight="1" collapsed="1" x14ac:dyDescent="0.2">
      <c r="A72" s="162" t="s">
        <v>1722</v>
      </c>
      <c r="B72" s="54" t="str">
        <f>"14"&amp;"."&amp;$B$800&amp;"."&amp;$B$801</f>
        <v>14.05.2023</v>
      </c>
      <c r="C72" s="134" t="s">
        <v>76</v>
      </c>
      <c r="D72" s="135">
        <f>ROUND(((D73+D74+D76+D75)/1000),5)</f>
        <v>2.6541299999999999</v>
      </c>
      <c r="E72" s="135">
        <f>ROUND(((E73+E74+E76+E75)/1000),5)</f>
        <v>2.4502100000000002</v>
      </c>
      <c r="F72" s="135">
        <f>ROUND(((F73+F74+F76+F75)/1000),5)</f>
        <v>2.3693399999999998</v>
      </c>
      <c r="G72" s="135">
        <f t="shared" ref="G72:AA72" si="39">ROUND(((G73+G74+G76+G75)/1000),5)</f>
        <v>2.3581599999999998</v>
      </c>
      <c r="H72" s="135">
        <f t="shared" si="39"/>
        <v>2.34104</v>
      </c>
      <c r="I72" s="135">
        <f t="shared" si="39"/>
        <v>2.25658</v>
      </c>
      <c r="J72" s="135">
        <f t="shared" si="39"/>
        <v>2.2259500000000001</v>
      </c>
      <c r="K72" s="135">
        <f t="shared" si="39"/>
        <v>2.4226899999999998</v>
      </c>
      <c r="L72" s="135">
        <f t="shared" si="39"/>
        <v>2.6975099999999999</v>
      </c>
      <c r="M72" s="135">
        <f t="shared" si="39"/>
        <v>2.8624700000000001</v>
      </c>
      <c r="N72" s="135">
        <f t="shared" si="39"/>
        <v>2.9559600000000001</v>
      </c>
      <c r="O72" s="135">
        <f t="shared" si="39"/>
        <v>2.96326</v>
      </c>
      <c r="P72" s="135">
        <f t="shared" si="39"/>
        <v>2.95919</v>
      </c>
      <c r="Q72" s="135">
        <f t="shared" si="39"/>
        <v>2.9590800000000002</v>
      </c>
      <c r="R72" s="135">
        <f t="shared" si="39"/>
        <v>2.9567899999999998</v>
      </c>
      <c r="S72" s="135">
        <f t="shared" si="39"/>
        <v>2.95526</v>
      </c>
      <c r="T72" s="135">
        <f t="shared" si="39"/>
        <v>2.9732500000000002</v>
      </c>
      <c r="U72" s="135">
        <f t="shared" si="39"/>
        <v>2.9448400000000001</v>
      </c>
      <c r="V72" s="135">
        <f t="shared" si="39"/>
        <v>2.9707400000000002</v>
      </c>
      <c r="W72" s="135">
        <f t="shared" si="39"/>
        <v>3.15639</v>
      </c>
      <c r="X72" s="135">
        <f t="shared" si="39"/>
        <v>3.3165300000000002</v>
      </c>
      <c r="Y72" s="135">
        <f t="shared" si="39"/>
        <v>3.3259699999999999</v>
      </c>
      <c r="Z72" s="135">
        <f t="shared" si="39"/>
        <v>2.9938400000000001</v>
      </c>
      <c r="AA72" s="135">
        <f t="shared" si="39"/>
        <v>2.80823</v>
      </c>
    </row>
    <row r="73" spans="1:27" ht="12.75" hidden="1" customHeight="1" outlineLevel="1" x14ac:dyDescent="0.2">
      <c r="A73" s="163" t="s">
        <v>1723</v>
      </c>
      <c r="B73" s="94" t="s">
        <v>238</v>
      </c>
      <c r="C73" s="70" t="s">
        <v>79</v>
      </c>
      <c r="D73" s="71">
        <v>1361.4</v>
      </c>
      <c r="E73" s="71">
        <v>1157.48</v>
      </c>
      <c r="F73" s="71">
        <v>1076.6099999999999</v>
      </c>
      <c r="G73" s="71">
        <v>1065.43</v>
      </c>
      <c r="H73" s="71">
        <v>1048.31</v>
      </c>
      <c r="I73" s="71">
        <v>963.85</v>
      </c>
      <c r="J73" s="71">
        <v>933.22</v>
      </c>
      <c r="K73" s="71">
        <v>1129.96</v>
      </c>
      <c r="L73" s="71">
        <v>1404.78</v>
      </c>
      <c r="M73" s="71">
        <v>1569.74</v>
      </c>
      <c r="N73" s="71">
        <v>1663.23</v>
      </c>
      <c r="O73" s="71">
        <v>1670.53</v>
      </c>
      <c r="P73" s="71">
        <v>1666.46</v>
      </c>
      <c r="Q73" s="71">
        <v>1666.35</v>
      </c>
      <c r="R73" s="71">
        <v>1664.06</v>
      </c>
      <c r="S73" s="71">
        <v>1662.53</v>
      </c>
      <c r="T73" s="71">
        <v>1680.52</v>
      </c>
      <c r="U73" s="71">
        <v>1652.11</v>
      </c>
      <c r="V73" s="71">
        <v>1678.01</v>
      </c>
      <c r="W73" s="71">
        <v>1863.66</v>
      </c>
      <c r="X73" s="71">
        <v>2023.8</v>
      </c>
      <c r="Y73" s="71">
        <v>2033.24</v>
      </c>
      <c r="Z73" s="71">
        <v>1701.11</v>
      </c>
      <c r="AA73" s="71">
        <v>1515.5</v>
      </c>
    </row>
    <row r="74" spans="1:27" ht="12.75" hidden="1" customHeight="1" outlineLevel="1" x14ac:dyDescent="0.2">
      <c r="A74" s="163" t="s">
        <v>1724</v>
      </c>
      <c r="B74" s="94" t="s">
        <v>90</v>
      </c>
      <c r="C74" s="70" t="s">
        <v>79</v>
      </c>
      <c r="D74" s="71">
        <f t="shared" ref="D74:AA74" si="40">$D$9</f>
        <v>1071.42</v>
      </c>
      <c r="E74" s="71">
        <f t="shared" si="40"/>
        <v>1071.42</v>
      </c>
      <c r="F74" s="71">
        <f t="shared" si="40"/>
        <v>1071.42</v>
      </c>
      <c r="G74" s="71">
        <f t="shared" si="40"/>
        <v>1071.42</v>
      </c>
      <c r="H74" s="71">
        <f t="shared" si="40"/>
        <v>1071.42</v>
      </c>
      <c r="I74" s="71">
        <f t="shared" si="40"/>
        <v>1071.42</v>
      </c>
      <c r="J74" s="71">
        <f t="shared" si="40"/>
        <v>1071.42</v>
      </c>
      <c r="K74" s="71">
        <f t="shared" si="40"/>
        <v>1071.42</v>
      </c>
      <c r="L74" s="71">
        <f t="shared" si="40"/>
        <v>1071.42</v>
      </c>
      <c r="M74" s="71">
        <f t="shared" si="40"/>
        <v>1071.42</v>
      </c>
      <c r="N74" s="71">
        <f t="shared" si="40"/>
        <v>1071.42</v>
      </c>
      <c r="O74" s="71">
        <f t="shared" si="40"/>
        <v>1071.42</v>
      </c>
      <c r="P74" s="71">
        <f t="shared" si="40"/>
        <v>1071.42</v>
      </c>
      <c r="Q74" s="71">
        <f t="shared" si="40"/>
        <v>1071.42</v>
      </c>
      <c r="R74" s="71">
        <f t="shared" si="40"/>
        <v>1071.42</v>
      </c>
      <c r="S74" s="71">
        <f t="shared" si="40"/>
        <v>1071.42</v>
      </c>
      <c r="T74" s="71">
        <f t="shared" si="40"/>
        <v>1071.42</v>
      </c>
      <c r="U74" s="71">
        <f t="shared" si="40"/>
        <v>1071.42</v>
      </c>
      <c r="V74" s="71">
        <f t="shared" si="40"/>
        <v>1071.42</v>
      </c>
      <c r="W74" s="71">
        <f t="shared" si="40"/>
        <v>1071.42</v>
      </c>
      <c r="X74" s="71">
        <f t="shared" si="40"/>
        <v>1071.42</v>
      </c>
      <c r="Y74" s="71">
        <f t="shared" si="40"/>
        <v>1071.42</v>
      </c>
      <c r="Z74" s="71">
        <f t="shared" si="40"/>
        <v>1071.42</v>
      </c>
      <c r="AA74" s="71">
        <f t="shared" si="40"/>
        <v>1071.42</v>
      </c>
    </row>
    <row r="75" spans="1:27" ht="12.75" hidden="1" customHeight="1" outlineLevel="1" x14ac:dyDescent="0.2">
      <c r="A75" s="163" t="s">
        <v>1725</v>
      </c>
      <c r="B75" s="94" t="s">
        <v>83</v>
      </c>
      <c r="C75" s="70" t="s">
        <v>79</v>
      </c>
      <c r="D75" s="71">
        <v>4.95</v>
      </c>
      <c r="E75" s="71">
        <v>4.95</v>
      </c>
      <c r="F75" s="71">
        <v>4.95</v>
      </c>
      <c r="G75" s="71">
        <v>4.95</v>
      </c>
      <c r="H75" s="71">
        <v>4.95</v>
      </c>
      <c r="I75" s="71">
        <v>4.95</v>
      </c>
      <c r="J75" s="71">
        <v>4.95</v>
      </c>
      <c r="K75" s="71">
        <v>4.95</v>
      </c>
      <c r="L75" s="71">
        <v>4.95</v>
      </c>
      <c r="M75" s="71">
        <v>4.95</v>
      </c>
      <c r="N75" s="71">
        <v>4.95</v>
      </c>
      <c r="O75" s="71">
        <v>4.95</v>
      </c>
      <c r="P75" s="71">
        <v>4.95</v>
      </c>
      <c r="Q75" s="71">
        <v>4.95</v>
      </c>
      <c r="R75" s="71">
        <v>4.95</v>
      </c>
      <c r="S75" s="71">
        <v>4.95</v>
      </c>
      <c r="T75" s="71">
        <v>4.95</v>
      </c>
      <c r="U75" s="71">
        <v>4.95</v>
      </c>
      <c r="V75" s="71">
        <v>4.95</v>
      </c>
      <c r="W75" s="71">
        <v>4.95</v>
      </c>
      <c r="X75" s="71">
        <v>4.95</v>
      </c>
      <c r="Y75" s="71">
        <v>4.95</v>
      </c>
      <c r="Z75" s="71">
        <v>4.95</v>
      </c>
      <c r="AA75" s="71">
        <v>4.95</v>
      </c>
    </row>
    <row r="76" spans="1:27" ht="12.75" hidden="1" customHeight="1" outlineLevel="1" x14ac:dyDescent="0.2">
      <c r="A76" s="163" t="s">
        <v>1726</v>
      </c>
      <c r="B76" s="94" t="s">
        <v>81</v>
      </c>
      <c r="C76" s="70" t="s">
        <v>79</v>
      </c>
      <c r="D76" s="71">
        <f>$D$11</f>
        <v>216.36</v>
      </c>
      <c r="E76" s="71">
        <f t="shared" ref="E76:AA76" si="41">$D$11</f>
        <v>216.36</v>
      </c>
      <c r="F76" s="71">
        <f t="shared" si="41"/>
        <v>216.36</v>
      </c>
      <c r="G76" s="71">
        <f t="shared" si="41"/>
        <v>216.36</v>
      </c>
      <c r="H76" s="71">
        <f t="shared" si="41"/>
        <v>216.36</v>
      </c>
      <c r="I76" s="71">
        <f t="shared" si="41"/>
        <v>216.36</v>
      </c>
      <c r="J76" s="71">
        <f t="shared" si="41"/>
        <v>216.36</v>
      </c>
      <c r="K76" s="71">
        <f t="shared" si="41"/>
        <v>216.36</v>
      </c>
      <c r="L76" s="71">
        <f t="shared" si="41"/>
        <v>216.36</v>
      </c>
      <c r="M76" s="71">
        <f t="shared" si="41"/>
        <v>216.36</v>
      </c>
      <c r="N76" s="71">
        <f t="shared" si="41"/>
        <v>216.36</v>
      </c>
      <c r="O76" s="71">
        <f t="shared" si="41"/>
        <v>216.36</v>
      </c>
      <c r="P76" s="71">
        <f t="shared" si="41"/>
        <v>216.36</v>
      </c>
      <c r="Q76" s="71">
        <f t="shared" si="41"/>
        <v>216.36</v>
      </c>
      <c r="R76" s="71">
        <f t="shared" si="41"/>
        <v>216.36</v>
      </c>
      <c r="S76" s="71">
        <f t="shared" si="41"/>
        <v>216.36</v>
      </c>
      <c r="T76" s="71">
        <f t="shared" si="41"/>
        <v>216.36</v>
      </c>
      <c r="U76" s="71">
        <f t="shared" si="41"/>
        <v>216.36</v>
      </c>
      <c r="V76" s="71">
        <f t="shared" si="41"/>
        <v>216.36</v>
      </c>
      <c r="W76" s="71">
        <f t="shared" si="41"/>
        <v>216.36</v>
      </c>
      <c r="X76" s="71">
        <f t="shared" si="41"/>
        <v>216.36</v>
      </c>
      <c r="Y76" s="71">
        <f t="shared" si="41"/>
        <v>216.36</v>
      </c>
      <c r="Z76" s="71">
        <f t="shared" si="41"/>
        <v>216.36</v>
      </c>
      <c r="AA76" s="71">
        <f t="shared" si="41"/>
        <v>216.36</v>
      </c>
    </row>
    <row r="77" spans="1:27" ht="12.75" customHeight="1" collapsed="1" x14ac:dyDescent="0.2">
      <c r="A77" s="162" t="s">
        <v>1727</v>
      </c>
      <c r="B77" s="54" t="str">
        <f>"15"&amp;"."&amp;$B$800&amp;"."&amp;$B$801</f>
        <v>15.05.2023</v>
      </c>
      <c r="C77" s="134" t="s">
        <v>76</v>
      </c>
      <c r="D77" s="135">
        <f>ROUND(((D78+D79+D81+D80)/1000),5)</f>
        <v>2.6067900000000002</v>
      </c>
      <c r="E77" s="135">
        <f>ROUND(((E78+E79+E81+E80)/1000),5)</f>
        <v>2.42117</v>
      </c>
      <c r="F77" s="135">
        <f>ROUND(((F78+F79+F81+F80)/1000),5)</f>
        <v>2.3640099999999999</v>
      </c>
      <c r="G77" s="135">
        <f t="shared" ref="G77:AA77" si="42">ROUND(((G78+G79+G81+G80)/1000),5)</f>
        <v>2.3354599999999999</v>
      </c>
      <c r="H77" s="135">
        <f t="shared" si="42"/>
        <v>2.36151</v>
      </c>
      <c r="I77" s="135">
        <f t="shared" si="42"/>
        <v>2.4274900000000001</v>
      </c>
      <c r="J77" s="135">
        <f t="shared" si="42"/>
        <v>2.6286100000000001</v>
      </c>
      <c r="K77" s="135">
        <f t="shared" si="42"/>
        <v>2.8643299999999998</v>
      </c>
      <c r="L77" s="135">
        <f t="shared" si="42"/>
        <v>3.1571199999999999</v>
      </c>
      <c r="M77" s="135">
        <f t="shared" si="42"/>
        <v>3.2040600000000001</v>
      </c>
      <c r="N77" s="135">
        <f t="shared" si="42"/>
        <v>3.2061600000000001</v>
      </c>
      <c r="O77" s="135">
        <f t="shared" si="42"/>
        <v>3.2203599999999999</v>
      </c>
      <c r="P77" s="135">
        <f t="shared" si="42"/>
        <v>3.2109700000000001</v>
      </c>
      <c r="Q77" s="135">
        <f t="shared" si="42"/>
        <v>3.2432599999999998</v>
      </c>
      <c r="R77" s="135">
        <f t="shared" si="42"/>
        <v>3.2088800000000002</v>
      </c>
      <c r="S77" s="135">
        <f t="shared" si="42"/>
        <v>3.2010100000000001</v>
      </c>
      <c r="T77" s="135">
        <f t="shared" si="42"/>
        <v>3.1693799999999999</v>
      </c>
      <c r="U77" s="135">
        <f t="shared" si="42"/>
        <v>3.1499199999999998</v>
      </c>
      <c r="V77" s="135">
        <f t="shared" si="42"/>
        <v>3.1088</v>
      </c>
      <c r="W77" s="135">
        <f t="shared" si="42"/>
        <v>3.0786799999999999</v>
      </c>
      <c r="X77" s="135">
        <f t="shared" si="42"/>
        <v>3.1683599999999998</v>
      </c>
      <c r="Y77" s="135">
        <f t="shared" si="42"/>
        <v>3.1900900000000001</v>
      </c>
      <c r="Z77" s="135">
        <f t="shared" si="42"/>
        <v>3.02034</v>
      </c>
      <c r="AA77" s="135">
        <f t="shared" si="42"/>
        <v>2.8034500000000002</v>
      </c>
    </row>
    <row r="78" spans="1:27" ht="12.75" hidden="1" customHeight="1" outlineLevel="1" x14ac:dyDescent="0.2">
      <c r="A78" s="163" t="s">
        <v>1728</v>
      </c>
      <c r="B78" s="94" t="s">
        <v>238</v>
      </c>
      <c r="C78" s="70" t="s">
        <v>79</v>
      </c>
      <c r="D78" s="71">
        <v>1314.06</v>
      </c>
      <c r="E78" s="71">
        <v>1128.44</v>
      </c>
      <c r="F78" s="71">
        <v>1071.28</v>
      </c>
      <c r="G78" s="71">
        <v>1042.73</v>
      </c>
      <c r="H78" s="71">
        <v>1068.78</v>
      </c>
      <c r="I78" s="71">
        <v>1134.76</v>
      </c>
      <c r="J78" s="71">
        <v>1335.88</v>
      </c>
      <c r="K78" s="71">
        <v>1571.6</v>
      </c>
      <c r="L78" s="71">
        <v>1864.39</v>
      </c>
      <c r="M78" s="71">
        <v>1911.33</v>
      </c>
      <c r="N78" s="71">
        <v>1913.43</v>
      </c>
      <c r="O78" s="71">
        <v>1927.63</v>
      </c>
      <c r="P78" s="71">
        <v>1918.24</v>
      </c>
      <c r="Q78" s="71">
        <v>1950.53</v>
      </c>
      <c r="R78" s="71">
        <v>1916.15</v>
      </c>
      <c r="S78" s="71">
        <v>1908.28</v>
      </c>
      <c r="T78" s="71">
        <v>1876.65</v>
      </c>
      <c r="U78" s="71">
        <v>1857.19</v>
      </c>
      <c r="V78" s="71">
        <v>1816.07</v>
      </c>
      <c r="W78" s="71">
        <v>1785.95</v>
      </c>
      <c r="X78" s="71">
        <v>1875.63</v>
      </c>
      <c r="Y78" s="71">
        <v>1897.36</v>
      </c>
      <c r="Z78" s="71">
        <v>1727.61</v>
      </c>
      <c r="AA78" s="71">
        <v>1510.72</v>
      </c>
    </row>
    <row r="79" spans="1:27" ht="12.75" hidden="1" customHeight="1" outlineLevel="1" x14ac:dyDescent="0.2">
      <c r="A79" s="163" t="s">
        <v>1729</v>
      </c>
      <c r="B79" s="94" t="s">
        <v>90</v>
      </c>
      <c r="C79" s="70" t="s">
        <v>79</v>
      </c>
      <c r="D79" s="71">
        <f t="shared" ref="D79:AA79" si="43">$D$9</f>
        <v>1071.42</v>
      </c>
      <c r="E79" s="71">
        <f t="shared" si="43"/>
        <v>1071.42</v>
      </c>
      <c r="F79" s="71">
        <f t="shared" si="43"/>
        <v>1071.42</v>
      </c>
      <c r="G79" s="71">
        <f t="shared" si="43"/>
        <v>1071.42</v>
      </c>
      <c r="H79" s="71">
        <f t="shared" si="43"/>
        <v>1071.42</v>
      </c>
      <c r="I79" s="71">
        <f t="shared" si="43"/>
        <v>1071.42</v>
      </c>
      <c r="J79" s="71">
        <f t="shared" si="43"/>
        <v>1071.42</v>
      </c>
      <c r="K79" s="71">
        <f t="shared" si="43"/>
        <v>1071.42</v>
      </c>
      <c r="L79" s="71">
        <f t="shared" si="43"/>
        <v>1071.42</v>
      </c>
      <c r="M79" s="71">
        <f t="shared" si="43"/>
        <v>1071.42</v>
      </c>
      <c r="N79" s="71">
        <f t="shared" si="43"/>
        <v>1071.42</v>
      </c>
      <c r="O79" s="71">
        <f t="shared" si="43"/>
        <v>1071.42</v>
      </c>
      <c r="P79" s="71">
        <f t="shared" si="43"/>
        <v>1071.42</v>
      </c>
      <c r="Q79" s="71">
        <f t="shared" si="43"/>
        <v>1071.42</v>
      </c>
      <c r="R79" s="71">
        <f t="shared" si="43"/>
        <v>1071.42</v>
      </c>
      <c r="S79" s="71">
        <f t="shared" si="43"/>
        <v>1071.42</v>
      </c>
      <c r="T79" s="71">
        <f t="shared" si="43"/>
        <v>1071.42</v>
      </c>
      <c r="U79" s="71">
        <f t="shared" si="43"/>
        <v>1071.42</v>
      </c>
      <c r="V79" s="71">
        <f t="shared" si="43"/>
        <v>1071.42</v>
      </c>
      <c r="W79" s="71">
        <f t="shared" si="43"/>
        <v>1071.42</v>
      </c>
      <c r="X79" s="71">
        <f t="shared" si="43"/>
        <v>1071.42</v>
      </c>
      <c r="Y79" s="71">
        <f t="shared" si="43"/>
        <v>1071.42</v>
      </c>
      <c r="Z79" s="71">
        <f t="shared" si="43"/>
        <v>1071.42</v>
      </c>
      <c r="AA79" s="71">
        <f t="shared" si="43"/>
        <v>1071.42</v>
      </c>
    </row>
    <row r="80" spans="1:27" ht="12.75" hidden="1" customHeight="1" outlineLevel="1" x14ac:dyDescent="0.2">
      <c r="A80" s="163" t="s">
        <v>1730</v>
      </c>
      <c r="B80" s="94" t="s">
        <v>83</v>
      </c>
      <c r="C80" s="70" t="s">
        <v>79</v>
      </c>
      <c r="D80" s="71">
        <v>4.95</v>
      </c>
      <c r="E80" s="71">
        <v>4.95</v>
      </c>
      <c r="F80" s="71">
        <v>4.95</v>
      </c>
      <c r="G80" s="71">
        <v>4.95</v>
      </c>
      <c r="H80" s="71">
        <v>4.95</v>
      </c>
      <c r="I80" s="71">
        <v>4.95</v>
      </c>
      <c r="J80" s="71">
        <v>4.95</v>
      </c>
      <c r="K80" s="71">
        <v>4.95</v>
      </c>
      <c r="L80" s="71">
        <v>4.95</v>
      </c>
      <c r="M80" s="71">
        <v>4.95</v>
      </c>
      <c r="N80" s="71">
        <v>4.95</v>
      </c>
      <c r="O80" s="71">
        <v>4.95</v>
      </c>
      <c r="P80" s="71">
        <v>4.95</v>
      </c>
      <c r="Q80" s="71">
        <v>4.95</v>
      </c>
      <c r="R80" s="71">
        <v>4.95</v>
      </c>
      <c r="S80" s="71">
        <v>4.95</v>
      </c>
      <c r="T80" s="71">
        <v>4.95</v>
      </c>
      <c r="U80" s="71">
        <v>4.95</v>
      </c>
      <c r="V80" s="71">
        <v>4.95</v>
      </c>
      <c r="W80" s="71">
        <v>4.95</v>
      </c>
      <c r="X80" s="71">
        <v>4.95</v>
      </c>
      <c r="Y80" s="71">
        <v>4.95</v>
      </c>
      <c r="Z80" s="71">
        <v>4.95</v>
      </c>
      <c r="AA80" s="71">
        <v>4.95</v>
      </c>
    </row>
    <row r="81" spans="1:27" ht="12.75" hidden="1" customHeight="1" outlineLevel="1" x14ac:dyDescent="0.2">
      <c r="A81" s="163" t="s">
        <v>1731</v>
      </c>
      <c r="B81" s="94" t="s">
        <v>81</v>
      </c>
      <c r="C81" s="70" t="s">
        <v>79</v>
      </c>
      <c r="D81" s="71">
        <f>$D$11</f>
        <v>216.36</v>
      </c>
      <c r="E81" s="71">
        <f t="shared" ref="E81:AA81" si="44">$D$11</f>
        <v>216.36</v>
      </c>
      <c r="F81" s="71">
        <f t="shared" si="44"/>
        <v>216.36</v>
      </c>
      <c r="G81" s="71">
        <f t="shared" si="44"/>
        <v>216.36</v>
      </c>
      <c r="H81" s="71">
        <f t="shared" si="44"/>
        <v>216.36</v>
      </c>
      <c r="I81" s="71">
        <f t="shared" si="44"/>
        <v>216.36</v>
      </c>
      <c r="J81" s="71">
        <f t="shared" si="44"/>
        <v>216.36</v>
      </c>
      <c r="K81" s="71">
        <f t="shared" si="44"/>
        <v>216.36</v>
      </c>
      <c r="L81" s="71">
        <f t="shared" si="44"/>
        <v>216.36</v>
      </c>
      <c r="M81" s="71">
        <f t="shared" si="44"/>
        <v>216.36</v>
      </c>
      <c r="N81" s="71">
        <f t="shared" si="44"/>
        <v>216.36</v>
      </c>
      <c r="O81" s="71">
        <f t="shared" si="44"/>
        <v>216.36</v>
      </c>
      <c r="P81" s="71">
        <f t="shared" si="44"/>
        <v>216.36</v>
      </c>
      <c r="Q81" s="71">
        <f t="shared" si="44"/>
        <v>216.36</v>
      </c>
      <c r="R81" s="71">
        <f t="shared" si="44"/>
        <v>216.36</v>
      </c>
      <c r="S81" s="71">
        <f t="shared" si="44"/>
        <v>216.36</v>
      </c>
      <c r="T81" s="71">
        <f t="shared" si="44"/>
        <v>216.36</v>
      </c>
      <c r="U81" s="71">
        <f t="shared" si="44"/>
        <v>216.36</v>
      </c>
      <c r="V81" s="71">
        <f t="shared" si="44"/>
        <v>216.36</v>
      </c>
      <c r="W81" s="71">
        <f t="shared" si="44"/>
        <v>216.36</v>
      </c>
      <c r="X81" s="71">
        <f t="shared" si="44"/>
        <v>216.36</v>
      </c>
      <c r="Y81" s="71">
        <f t="shared" si="44"/>
        <v>216.36</v>
      </c>
      <c r="Z81" s="71">
        <f t="shared" si="44"/>
        <v>216.36</v>
      </c>
      <c r="AA81" s="71">
        <f t="shared" si="44"/>
        <v>216.36</v>
      </c>
    </row>
    <row r="82" spans="1:27" ht="12.75" customHeight="1" collapsed="1" x14ac:dyDescent="0.2">
      <c r="A82" s="162" t="s">
        <v>1732</v>
      </c>
      <c r="B82" s="54" t="str">
        <f>"16"&amp;"."&amp;$B$800&amp;"."&amp;$B$801</f>
        <v>16.05.2023</v>
      </c>
      <c r="C82" s="134" t="s">
        <v>76</v>
      </c>
      <c r="D82" s="135">
        <f>ROUND(((D83+D84+D86+D85)/1000),5)</f>
        <v>2.5516999999999999</v>
      </c>
      <c r="E82" s="135">
        <f>ROUND(((E83+E84+E86+E85)/1000),5)</f>
        <v>2.4546399999999999</v>
      </c>
      <c r="F82" s="135">
        <f>ROUND(((F83+F84+F86+F85)/1000),5)</f>
        <v>2.3688400000000001</v>
      </c>
      <c r="G82" s="135">
        <f t="shared" ref="G82:AA82" si="45">ROUND(((G83+G84+G86+G85)/1000),5)</f>
        <v>2.3550300000000002</v>
      </c>
      <c r="H82" s="135">
        <f t="shared" si="45"/>
        <v>2.3672599999999999</v>
      </c>
      <c r="I82" s="135">
        <f t="shared" si="45"/>
        <v>2.4987699999999999</v>
      </c>
      <c r="J82" s="135">
        <f t="shared" si="45"/>
        <v>2.6817500000000001</v>
      </c>
      <c r="K82" s="135">
        <f t="shared" si="45"/>
        <v>2.86788</v>
      </c>
      <c r="L82" s="135">
        <f t="shared" si="45"/>
        <v>3.0724100000000001</v>
      </c>
      <c r="M82" s="135">
        <f t="shared" si="45"/>
        <v>3.2579400000000001</v>
      </c>
      <c r="N82" s="135">
        <f t="shared" si="45"/>
        <v>3.25299</v>
      </c>
      <c r="O82" s="135">
        <f t="shared" si="45"/>
        <v>3.1518999999999999</v>
      </c>
      <c r="P82" s="135">
        <f t="shared" si="45"/>
        <v>3.16242</v>
      </c>
      <c r="Q82" s="135">
        <f t="shared" si="45"/>
        <v>3.1881499999999998</v>
      </c>
      <c r="R82" s="135">
        <f t="shared" si="45"/>
        <v>3.1854900000000002</v>
      </c>
      <c r="S82" s="135">
        <f t="shared" si="45"/>
        <v>3.1523500000000002</v>
      </c>
      <c r="T82" s="135">
        <f t="shared" si="45"/>
        <v>3.0502099999999999</v>
      </c>
      <c r="U82" s="135">
        <f t="shared" si="45"/>
        <v>3.0068000000000001</v>
      </c>
      <c r="V82" s="135">
        <f t="shared" si="45"/>
        <v>3.0021599999999999</v>
      </c>
      <c r="W82" s="135">
        <f t="shared" si="45"/>
        <v>3.0143800000000001</v>
      </c>
      <c r="X82" s="135">
        <f t="shared" si="45"/>
        <v>3.2039499999999999</v>
      </c>
      <c r="Y82" s="135">
        <f t="shared" si="45"/>
        <v>3.1816599999999999</v>
      </c>
      <c r="Z82" s="135">
        <f t="shared" si="45"/>
        <v>2.9540899999999999</v>
      </c>
      <c r="AA82" s="135">
        <f t="shared" si="45"/>
        <v>2.7430699999999999</v>
      </c>
    </row>
    <row r="83" spans="1:27" ht="12.75" hidden="1" customHeight="1" outlineLevel="1" x14ac:dyDescent="0.2">
      <c r="A83" s="163" t="s">
        <v>1733</v>
      </c>
      <c r="B83" s="94" t="s">
        <v>238</v>
      </c>
      <c r="C83" s="70" t="s">
        <v>79</v>
      </c>
      <c r="D83" s="71">
        <v>1258.97</v>
      </c>
      <c r="E83" s="71">
        <v>1161.9100000000001</v>
      </c>
      <c r="F83" s="71">
        <v>1076.1099999999999</v>
      </c>
      <c r="G83" s="71">
        <v>1062.3</v>
      </c>
      <c r="H83" s="71">
        <v>1074.53</v>
      </c>
      <c r="I83" s="71">
        <v>1206.04</v>
      </c>
      <c r="J83" s="71">
        <v>1389.02</v>
      </c>
      <c r="K83" s="71">
        <v>1575.15</v>
      </c>
      <c r="L83" s="71">
        <v>1779.68</v>
      </c>
      <c r="M83" s="71">
        <v>1965.21</v>
      </c>
      <c r="N83" s="71">
        <v>1960.26</v>
      </c>
      <c r="O83" s="71">
        <v>1859.17</v>
      </c>
      <c r="P83" s="71">
        <v>1869.69</v>
      </c>
      <c r="Q83" s="71">
        <v>1895.42</v>
      </c>
      <c r="R83" s="71">
        <v>1892.76</v>
      </c>
      <c r="S83" s="71">
        <v>1859.62</v>
      </c>
      <c r="T83" s="71">
        <v>1757.48</v>
      </c>
      <c r="U83" s="71">
        <v>1714.07</v>
      </c>
      <c r="V83" s="71">
        <v>1709.43</v>
      </c>
      <c r="W83" s="71">
        <v>1721.65</v>
      </c>
      <c r="X83" s="71">
        <v>1911.22</v>
      </c>
      <c r="Y83" s="71">
        <v>1888.93</v>
      </c>
      <c r="Z83" s="71">
        <v>1661.36</v>
      </c>
      <c r="AA83" s="71">
        <v>1450.34</v>
      </c>
    </row>
    <row r="84" spans="1:27" ht="12.75" hidden="1" customHeight="1" outlineLevel="1" x14ac:dyDescent="0.2">
      <c r="A84" s="163" t="s">
        <v>1734</v>
      </c>
      <c r="B84" s="94" t="s">
        <v>90</v>
      </c>
      <c r="C84" s="70" t="s">
        <v>79</v>
      </c>
      <c r="D84" s="71">
        <f t="shared" ref="D84:AA84" si="46">$D$9</f>
        <v>1071.42</v>
      </c>
      <c r="E84" s="71">
        <f t="shared" si="46"/>
        <v>1071.42</v>
      </c>
      <c r="F84" s="71">
        <f t="shared" si="46"/>
        <v>1071.42</v>
      </c>
      <c r="G84" s="71">
        <f t="shared" si="46"/>
        <v>1071.42</v>
      </c>
      <c r="H84" s="71">
        <f t="shared" si="46"/>
        <v>1071.42</v>
      </c>
      <c r="I84" s="71">
        <f t="shared" si="46"/>
        <v>1071.42</v>
      </c>
      <c r="J84" s="71">
        <f t="shared" si="46"/>
        <v>1071.42</v>
      </c>
      <c r="K84" s="71">
        <f t="shared" si="46"/>
        <v>1071.42</v>
      </c>
      <c r="L84" s="71">
        <f t="shared" si="46"/>
        <v>1071.42</v>
      </c>
      <c r="M84" s="71">
        <f t="shared" si="46"/>
        <v>1071.42</v>
      </c>
      <c r="N84" s="71">
        <f t="shared" si="46"/>
        <v>1071.42</v>
      </c>
      <c r="O84" s="71">
        <f t="shared" si="46"/>
        <v>1071.42</v>
      </c>
      <c r="P84" s="71">
        <f t="shared" si="46"/>
        <v>1071.42</v>
      </c>
      <c r="Q84" s="71">
        <f t="shared" si="46"/>
        <v>1071.42</v>
      </c>
      <c r="R84" s="71">
        <f t="shared" si="46"/>
        <v>1071.42</v>
      </c>
      <c r="S84" s="71">
        <f t="shared" si="46"/>
        <v>1071.42</v>
      </c>
      <c r="T84" s="71">
        <f t="shared" si="46"/>
        <v>1071.42</v>
      </c>
      <c r="U84" s="71">
        <f t="shared" si="46"/>
        <v>1071.42</v>
      </c>
      <c r="V84" s="71">
        <f t="shared" si="46"/>
        <v>1071.42</v>
      </c>
      <c r="W84" s="71">
        <f t="shared" si="46"/>
        <v>1071.42</v>
      </c>
      <c r="X84" s="71">
        <f t="shared" si="46"/>
        <v>1071.42</v>
      </c>
      <c r="Y84" s="71">
        <f t="shared" si="46"/>
        <v>1071.42</v>
      </c>
      <c r="Z84" s="71">
        <f t="shared" si="46"/>
        <v>1071.42</v>
      </c>
      <c r="AA84" s="71">
        <f t="shared" si="46"/>
        <v>1071.42</v>
      </c>
    </row>
    <row r="85" spans="1:27" ht="12.75" hidden="1" customHeight="1" outlineLevel="1" x14ac:dyDescent="0.2">
      <c r="A85" s="163" t="s">
        <v>1735</v>
      </c>
      <c r="B85" s="94" t="s">
        <v>83</v>
      </c>
      <c r="C85" s="70" t="s">
        <v>79</v>
      </c>
      <c r="D85" s="71">
        <v>4.95</v>
      </c>
      <c r="E85" s="71">
        <v>4.95</v>
      </c>
      <c r="F85" s="71">
        <v>4.95</v>
      </c>
      <c r="G85" s="71">
        <v>4.95</v>
      </c>
      <c r="H85" s="71">
        <v>4.95</v>
      </c>
      <c r="I85" s="71">
        <v>4.95</v>
      </c>
      <c r="J85" s="71">
        <v>4.95</v>
      </c>
      <c r="K85" s="71">
        <v>4.95</v>
      </c>
      <c r="L85" s="71">
        <v>4.95</v>
      </c>
      <c r="M85" s="71">
        <v>4.95</v>
      </c>
      <c r="N85" s="71">
        <v>4.95</v>
      </c>
      <c r="O85" s="71">
        <v>4.95</v>
      </c>
      <c r="P85" s="71">
        <v>4.95</v>
      </c>
      <c r="Q85" s="71">
        <v>4.95</v>
      </c>
      <c r="R85" s="71">
        <v>4.95</v>
      </c>
      <c r="S85" s="71">
        <v>4.95</v>
      </c>
      <c r="T85" s="71">
        <v>4.95</v>
      </c>
      <c r="U85" s="71">
        <v>4.95</v>
      </c>
      <c r="V85" s="71">
        <v>4.95</v>
      </c>
      <c r="W85" s="71">
        <v>4.95</v>
      </c>
      <c r="X85" s="71">
        <v>4.95</v>
      </c>
      <c r="Y85" s="71">
        <v>4.95</v>
      </c>
      <c r="Z85" s="71">
        <v>4.95</v>
      </c>
      <c r="AA85" s="71">
        <v>4.95</v>
      </c>
    </row>
    <row r="86" spans="1:27" ht="12.75" hidden="1" customHeight="1" outlineLevel="1" x14ac:dyDescent="0.2">
      <c r="A86" s="163" t="s">
        <v>1736</v>
      </c>
      <c r="B86" s="94" t="s">
        <v>81</v>
      </c>
      <c r="C86" s="70" t="s">
        <v>79</v>
      </c>
      <c r="D86" s="71">
        <f>$D$11</f>
        <v>216.36</v>
      </c>
      <c r="E86" s="71">
        <f t="shared" ref="E86:AA86" si="47">$D$11</f>
        <v>216.36</v>
      </c>
      <c r="F86" s="71">
        <f t="shared" si="47"/>
        <v>216.36</v>
      </c>
      <c r="G86" s="71">
        <f t="shared" si="47"/>
        <v>216.36</v>
      </c>
      <c r="H86" s="71">
        <f t="shared" si="47"/>
        <v>216.36</v>
      </c>
      <c r="I86" s="71">
        <f t="shared" si="47"/>
        <v>216.36</v>
      </c>
      <c r="J86" s="71">
        <f t="shared" si="47"/>
        <v>216.36</v>
      </c>
      <c r="K86" s="71">
        <f t="shared" si="47"/>
        <v>216.36</v>
      </c>
      <c r="L86" s="71">
        <f t="shared" si="47"/>
        <v>216.36</v>
      </c>
      <c r="M86" s="71">
        <f t="shared" si="47"/>
        <v>216.36</v>
      </c>
      <c r="N86" s="71">
        <f t="shared" si="47"/>
        <v>216.36</v>
      </c>
      <c r="O86" s="71">
        <f t="shared" si="47"/>
        <v>216.36</v>
      </c>
      <c r="P86" s="71">
        <f t="shared" si="47"/>
        <v>216.36</v>
      </c>
      <c r="Q86" s="71">
        <f t="shared" si="47"/>
        <v>216.36</v>
      </c>
      <c r="R86" s="71">
        <f t="shared" si="47"/>
        <v>216.36</v>
      </c>
      <c r="S86" s="71">
        <f t="shared" si="47"/>
        <v>216.36</v>
      </c>
      <c r="T86" s="71">
        <f t="shared" si="47"/>
        <v>216.36</v>
      </c>
      <c r="U86" s="71">
        <f t="shared" si="47"/>
        <v>216.36</v>
      </c>
      <c r="V86" s="71">
        <f t="shared" si="47"/>
        <v>216.36</v>
      </c>
      <c r="W86" s="71">
        <f t="shared" si="47"/>
        <v>216.36</v>
      </c>
      <c r="X86" s="71">
        <f t="shared" si="47"/>
        <v>216.36</v>
      </c>
      <c r="Y86" s="71">
        <f t="shared" si="47"/>
        <v>216.36</v>
      </c>
      <c r="Z86" s="71">
        <f t="shared" si="47"/>
        <v>216.36</v>
      </c>
      <c r="AA86" s="71">
        <f t="shared" si="47"/>
        <v>216.36</v>
      </c>
    </row>
    <row r="87" spans="1:27" ht="12.75" customHeight="1" collapsed="1" x14ac:dyDescent="0.2">
      <c r="A87" s="162" t="s">
        <v>1737</v>
      </c>
      <c r="B87" s="54" t="str">
        <f>"17"&amp;"."&amp;$B$800&amp;"."&amp;$B$801</f>
        <v>17.05.2023</v>
      </c>
      <c r="C87" s="134" t="s">
        <v>76</v>
      </c>
      <c r="D87" s="135">
        <f>ROUND(((D88+D89+D91+D90)/1000),5)</f>
        <v>2.45912</v>
      </c>
      <c r="E87" s="135">
        <f>ROUND(((E88+E89+E91+E90)/1000),5)</f>
        <v>2.36402</v>
      </c>
      <c r="F87" s="135">
        <f>ROUND(((F88+F89+F91+F90)/1000),5)</f>
        <v>2.2879200000000002</v>
      </c>
      <c r="G87" s="135">
        <f t="shared" ref="G87:AA87" si="48">ROUND(((G88+G89+G91+G90)/1000),5)</f>
        <v>2.22994</v>
      </c>
      <c r="H87" s="135">
        <f t="shared" si="48"/>
        <v>2.2627899999999999</v>
      </c>
      <c r="I87" s="135">
        <f t="shared" si="48"/>
        <v>2.3669699999999998</v>
      </c>
      <c r="J87" s="135">
        <f t="shared" si="48"/>
        <v>2.6166200000000002</v>
      </c>
      <c r="K87" s="135">
        <f t="shared" si="48"/>
        <v>2.82999</v>
      </c>
      <c r="L87" s="135">
        <f t="shared" si="48"/>
        <v>3.0002800000000001</v>
      </c>
      <c r="M87" s="135">
        <f t="shared" si="48"/>
        <v>3.1700300000000001</v>
      </c>
      <c r="N87" s="135">
        <f t="shared" si="48"/>
        <v>3.1368200000000002</v>
      </c>
      <c r="O87" s="135">
        <f t="shared" si="48"/>
        <v>3.1440700000000001</v>
      </c>
      <c r="P87" s="135">
        <f t="shared" si="48"/>
        <v>3.1440600000000001</v>
      </c>
      <c r="Q87" s="135">
        <f t="shared" si="48"/>
        <v>3.1619100000000002</v>
      </c>
      <c r="R87" s="135">
        <f t="shared" si="48"/>
        <v>3.1583999999999999</v>
      </c>
      <c r="S87" s="135">
        <f t="shared" si="48"/>
        <v>3.07639</v>
      </c>
      <c r="T87" s="135">
        <f t="shared" si="48"/>
        <v>3.0006499999999998</v>
      </c>
      <c r="U87" s="135">
        <f t="shared" si="48"/>
        <v>2.9652799999999999</v>
      </c>
      <c r="V87" s="135">
        <f t="shared" si="48"/>
        <v>2.9450599999999998</v>
      </c>
      <c r="W87" s="135">
        <f t="shared" si="48"/>
        <v>2.9943300000000002</v>
      </c>
      <c r="X87" s="135">
        <f t="shared" si="48"/>
        <v>3.04068</v>
      </c>
      <c r="Y87" s="135">
        <f t="shared" si="48"/>
        <v>3.1344099999999999</v>
      </c>
      <c r="Z87" s="135">
        <f t="shared" si="48"/>
        <v>2.8999199999999998</v>
      </c>
      <c r="AA87" s="135">
        <f t="shared" si="48"/>
        <v>2.6683400000000002</v>
      </c>
    </row>
    <row r="88" spans="1:27" ht="12.75" hidden="1" customHeight="1" outlineLevel="1" x14ac:dyDescent="0.2">
      <c r="A88" s="163" t="s">
        <v>1738</v>
      </c>
      <c r="B88" s="94" t="s">
        <v>238</v>
      </c>
      <c r="C88" s="70" t="s">
        <v>79</v>
      </c>
      <c r="D88" s="71">
        <v>1166.3900000000001</v>
      </c>
      <c r="E88" s="71">
        <v>1071.29</v>
      </c>
      <c r="F88" s="71">
        <v>995.19</v>
      </c>
      <c r="G88" s="71">
        <v>937.21</v>
      </c>
      <c r="H88" s="71">
        <v>970.06</v>
      </c>
      <c r="I88" s="71">
        <v>1074.24</v>
      </c>
      <c r="J88" s="71">
        <v>1323.89</v>
      </c>
      <c r="K88" s="71">
        <v>1537.26</v>
      </c>
      <c r="L88" s="71">
        <v>1707.55</v>
      </c>
      <c r="M88" s="71">
        <v>1877.3</v>
      </c>
      <c r="N88" s="71">
        <v>1844.09</v>
      </c>
      <c r="O88" s="71">
        <v>1851.34</v>
      </c>
      <c r="P88" s="71">
        <v>1851.33</v>
      </c>
      <c r="Q88" s="71">
        <v>1869.18</v>
      </c>
      <c r="R88" s="71">
        <v>1865.67</v>
      </c>
      <c r="S88" s="71">
        <v>1783.66</v>
      </c>
      <c r="T88" s="71">
        <v>1707.92</v>
      </c>
      <c r="U88" s="71">
        <v>1672.55</v>
      </c>
      <c r="V88" s="71">
        <v>1652.33</v>
      </c>
      <c r="W88" s="71">
        <v>1701.6</v>
      </c>
      <c r="X88" s="71">
        <v>1747.95</v>
      </c>
      <c r="Y88" s="71">
        <v>1841.68</v>
      </c>
      <c r="Z88" s="71">
        <v>1607.19</v>
      </c>
      <c r="AA88" s="71">
        <v>1375.61</v>
      </c>
    </row>
    <row r="89" spans="1:27" ht="12.75" hidden="1" customHeight="1" outlineLevel="1" x14ac:dyDescent="0.2">
      <c r="A89" s="163" t="s">
        <v>1739</v>
      </c>
      <c r="B89" s="94" t="s">
        <v>90</v>
      </c>
      <c r="C89" s="70" t="s">
        <v>79</v>
      </c>
      <c r="D89" s="71">
        <f t="shared" ref="D89:AA89" si="49">$D$9</f>
        <v>1071.42</v>
      </c>
      <c r="E89" s="71">
        <f t="shared" si="49"/>
        <v>1071.42</v>
      </c>
      <c r="F89" s="71">
        <f t="shared" si="49"/>
        <v>1071.42</v>
      </c>
      <c r="G89" s="71">
        <f t="shared" si="49"/>
        <v>1071.42</v>
      </c>
      <c r="H89" s="71">
        <f t="shared" si="49"/>
        <v>1071.42</v>
      </c>
      <c r="I89" s="71">
        <f t="shared" si="49"/>
        <v>1071.42</v>
      </c>
      <c r="J89" s="71">
        <f t="shared" si="49"/>
        <v>1071.42</v>
      </c>
      <c r="K89" s="71">
        <f t="shared" si="49"/>
        <v>1071.42</v>
      </c>
      <c r="L89" s="71">
        <f t="shared" si="49"/>
        <v>1071.42</v>
      </c>
      <c r="M89" s="71">
        <f t="shared" si="49"/>
        <v>1071.42</v>
      </c>
      <c r="N89" s="71">
        <f t="shared" si="49"/>
        <v>1071.42</v>
      </c>
      <c r="O89" s="71">
        <f t="shared" si="49"/>
        <v>1071.42</v>
      </c>
      <c r="P89" s="71">
        <f t="shared" si="49"/>
        <v>1071.42</v>
      </c>
      <c r="Q89" s="71">
        <f t="shared" si="49"/>
        <v>1071.42</v>
      </c>
      <c r="R89" s="71">
        <f t="shared" si="49"/>
        <v>1071.42</v>
      </c>
      <c r="S89" s="71">
        <f t="shared" si="49"/>
        <v>1071.42</v>
      </c>
      <c r="T89" s="71">
        <f t="shared" si="49"/>
        <v>1071.42</v>
      </c>
      <c r="U89" s="71">
        <f t="shared" si="49"/>
        <v>1071.42</v>
      </c>
      <c r="V89" s="71">
        <f t="shared" si="49"/>
        <v>1071.42</v>
      </c>
      <c r="W89" s="71">
        <f t="shared" si="49"/>
        <v>1071.42</v>
      </c>
      <c r="X89" s="71">
        <f t="shared" si="49"/>
        <v>1071.42</v>
      </c>
      <c r="Y89" s="71">
        <f t="shared" si="49"/>
        <v>1071.42</v>
      </c>
      <c r="Z89" s="71">
        <f t="shared" si="49"/>
        <v>1071.42</v>
      </c>
      <c r="AA89" s="71">
        <f t="shared" si="49"/>
        <v>1071.42</v>
      </c>
    </row>
    <row r="90" spans="1:27" ht="12.75" hidden="1" customHeight="1" outlineLevel="1" x14ac:dyDescent="0.2">
      <c r="A90" s="163" t="s">
        <v>1740</v>
      </c>
      <c r="B90" s="94" t="s">
        <v>83</v>
      </c>
      <c r="C90" s="70" t="s">
        <v>79</v>
      </c>
      <c r="D90" s="71">
        <v>4.95</v>
      </c>
      <c r="E90" s="71">
        <v>4.95</v>
      </c>
      <c r="F90" s="71">
        <v>4.95</v>
      </c>
      <c r="G90" s="71">
        <v>4.95</v>
      </c>
      <c r="H90" s="71">
        <v>4.95</v>
      </c>
      <c r="I90" s="71">
        <v>4.95</v>
      </c>
      <c r="J90" s="71">
        <v>4.95</v>
      </c>
      <c r="K90" s="71">
        <v>4.95</v>
      </c>
      <c r="L90" s="71">
        <v>4.95</v>
      </c>
      <c r="M90" s="71">
        <v>4.95</v>
      </c>
      <c r="N90" s="71">
        <v>4.95</v>
      </c>
      <c r="O90" s="71">
        <v>4.95</v>
      </c>
      <c r="P90" s="71">
        <v>4.95</v>
      </c>
      <c r="Q90" s="71">
        <v>4.95</v>
      </c>
      <c r="R90" s="71">
        <v>4.95</v>
      </c>
      <c r="S90" s="71">
        <v>4.95</v>
      </c>
      <c r="T90" s="71">
        <v>4.95</v>
      </c>
      <c r="U90" s="71">
        <v>4.95</v>
      </c>
      <c r="V90" s="71">
        <v>4.95</v>
      </c>
      <c r="W90" s="71">
        <v>4.95</v>
      </c>
      <c r="X90" s="71">
        <v>4.95</v>
      </c>
      <c r="Y90" s="71">
        <v>4.95</v>
      </c>
      <c r="Z90" s="71">
        <v>4.95</v>
      </c>
      <c r="AA90" s="71">
        <v>4.95</v>
      </c>
    </row>
    <row r="91" spans="1:27" ht="12.75" hidden="1" customHeight="1" outlineLevel="1" x14ac:dyDescent="0.2">
      <c r="A91" s="163" t="s">
        <v>1741</v>
      </c>
      <c r="B91" s="94" t="s">
        <v>81</v>
      </c>
      <c r="C91" s="70" t="s">
        <v>79</v>
      </c>
      <c r="D91" s="71">
        <f>$D$11</f>
        <v>216.36</v>
      </c>
      <c r="E91" s="71">
        <f t="shared" ref="E91:AA91" si="50">$D$11</f>
        <v>216.36</v>
      </c>
      <c r="F91" s="71">
        <f t="shared" si="50"/>
        <v>216.36</v>
      </c>
      <c r="G91" s="71">
        <f t="shared" si="50"/>
        <v>216.36</v>
      </c>
      <c r="H91" s="71">
        <f t="shared" si="50"/>
        <v>216.36</v>
      </c>
      <c r="I91" s="71">
        <f t="shared" si="50"/>
        <v>216.36</v>
      </c>
      <c r="J91" s="71">
        <f t="shared" si="50"/>
        <v>216.36</v>
      </c>
      <c r="K91" s="71">
        <f t="shared" si="50"/>
        <v>216.36</v>
      </c>
      <c r="L91" s="71">
        <f t="shared" si="50"/>
        <v>216.36</v>
      </c>
      <c r="M91" s="71">
        <f t="shared" si="50"/>
        <v>216.36</v>
      </c>
      <c r="N91" s="71">
        <f t="shared" si="50"/>
        <v>216.36</v>
      </c>
      <c r="O91" s="71">
        <f t="shared" si="50"/>
        <v>216.36</v>
      </c>
      <c r="P91" s="71">
        <f t="shared" si="50"/>
        <v>216.36</v>
      </c>
      <c r="Q91" s="71">
        <f t="shared" si="50"/>
        <v>216.36</v>
      </c>
      <c r="R91" s="71">
        <f t="shared" si="50"/>
        <v>216.36</v>
      </c>
      <c r="S91" s="71">
        <f t="shared" si="50"/>
        <v>216.36</v>
      </c>
      <c r="T91" s="71">
        <f t="shared" si="50"/>
        <v>216.36</v>
      </c>
      <c r="U91" s="71">
        <f t="shared" si="50"/>
        <v>216.36</v>
      </c>
      <c r="V91" s="71">
        <f t="shared" si="50"/>
        <v>216.36</v>
      </c>
      <c r="W91" s="71">
        <f t="shared" si="50"/>
        <v>216.36</v>
      </c>
      <c r="X91" s="71">
        <f t="shared" si="50"/>
        <v>216.36</v>
      </c>
      <c r="Y91" s="71">
        <f t="shared" si="50"/>
        <v>216.36</v>
      </c>
      <c r="Z91" s="71">
        <f t="shared" si="50"/>
        <v>216.36</v>
      </c>
      <c r="AA91" s="71">
        <f t="shared" si="50"/>
        <v>216.36</v>
      </c>
    </row>
    <row r="92" spans="1:27" ht="12.75" customHeight="1" collapsed="1" x14ac:dyDescent="0.2">
      <c r="A92" s="162" t="s">
        <v>1742</v>
      </c>
      <c r="B92" s="54" t="str">
        <f>"18"&amp;"."&amp;$B$800&amp;"."&amp;$B$801</f>
        <v>18.05.2023</v>
      </c>
      <c r="C92" s="134" t="s">
        <v>76</v>
      </c>
      <c r="D92" s="135">
        <f>ROUND(((D93+D94+D96+D95)/1000),5)</f>
        <v>2.5283099999999998</v>
      </c>
      <c r="E92" s="135">
        <f>ROUND(((E93+E94+E96+E95)/1000),5)</f>
        <v>2.41981</v>
      </c>
      <c r="F92" s="135">
        <f>ROUND(((F93+F94+F96+F95)/1000),5)</f>
        <v>2.3179400000000001</v>
      </c>
      <c r="G92" s="135">
        <f t="shared" ref="G92:AA92" si="51">ROUND(((G93+G94+G96+G95)/1000),5)</f>
        <v>2.2919999999999998</v>
      </c>
      <c r="H92" s="135">
        <f t="shared" si="51"/>
        <v>2.3516599999999999</v>
      </c>
      <c r="I92" s="135">
        <f t="shared" si="51"/>
        <v>2.4318499999999998</v>
      </c>
      <c r="J92" s="135">
        <f t="shared" si="51"/>
        <v>2.6222300000000001</v>
      </c>
      <c r="K92" s="135">
        <f t="shared" si="51"/>
        <v>2.8654600000000001</v>
      </c>
      <c r="L92" s="135">
        <f t="shared" si="51"/>
        <v>3.1469299999999998</v>
      </c>
      <c r="M92" s="135">
        <f t="shared" si="51"/>
        <v>3.21407</v>
      </c>
      <c r="N92" s="135">
        <f t="shared" si="51"/>
        <v>3.2650100000000002</v>
      </c>
      <c r="O92" s="135">
        <f t="shared" si="51"/>
        <v>3.2324099999999998</v>
      </c>
      <c r="P92" s="135">
        <f t="shared" si="51"/>
        <v>3.2390400000000001</v>
      </c>
      <c r="Q92" s="135">
        <f t="shared" si="51"/>
        <v>3.2857699999999999</v>
      </c>
      <c r="R92" s="135">
        <f t="shared" si="51"/>
        <v>3.2585600000000001</v>
      </c>
      <c r="S92" s="135">
        <f t="shared" si="51"/>
        <v>3.2417199999999999</v>
      </c>
      <c r="T92" s="135">
        <f t="shared" si="51"/>
        <v>3.2329599999999998</v>
      </c>
      <c r="U92" s="135">
        <f t="shared" si="51"/>
        <v>3.21698</v>
      </c>
      <c r="V92" s="135">
        <f t="shared" si="51"/>
        <v>3.1913</v>
      </c>
      <c r="W92" s="135">
        <f t="shared" si="51"/>
        <v>3.1798199999999999</v>
      </c>
      <c r="X92" s="135">
        <f t="shared" si="51"/>
        <v>3.1954400000000001</v>
      </c>
      <c r="Y92" s="135">
        <f t="shared" si="51"/>
        <v>3.2645499999999998</v>
      </c>
      <c r="Z92" s="135">
        <f t="shared" si="51"/>
        <v>3.0622699999999998</v>
      </c>
      <c r="AA92" s="135">
        <f t="shared" si="51"/>
        <v>2.8315899999999998</v>
      </c>
    </row>
    <row r="93" spans="1:27" ht="12.75" hidden="1" customHeight="1" outlineLevel="1" x14ac:dyDescent="0.2">
      <c r="A93" s="163" t="s">
        <v>1743</v>
      </c>
      <c r="B93" s="94" t="s">
        <v>238</v>
      </c>
      <c r="C93" s="70" t="s">
        <v>79</v>
      </c>
      <c r="D93" s="71">
        <v>1235.58</v>
      </c>
      <c r="E93" s="71">
        <v>1127.08</v>
      </c>
      <c r="F93" s="71">
        <v>1025.21</v>
      </c>
      <c r="G93" s="71">
        <v>999.27</v>
      </c>
      <c r="H93" s="71">
        <v>1058.93</v>
      </c>
      <c r="I93" s="71">
        <v>1139.1199999999999</v>
      </c>
      <c r="J93" s="71">
        <v>1329.5</v>
      </c>
      <c r="K93" s="71">
        <v>1572.73</v>
      </c>
      <c r="L93" s="71">
        <v>1854.2</v>
      </c>
      <c r="M93" s="71">
        <v>1921.34</v>
      </c>
      <c r="N93" s="71">
        <v>1972.28</v>
      </c>
      <c r="O93" s="71">
        <v>1939.68</v>
      </c>
      <c r="P93" s="71">
        <v>1946.31</v>
      </c>
      <c r="Q93" s="71">
        <v>1993.04</v>
      </c>
      <c r="R93" s="71">
        <v>1965.83</v>
      </c>
      <c r="S93" s="71">
        <v>1948.99</v>
      </c>
      <c r="T93" s="71">
        <v>1940.23</v>
      </c>
      <c r="U93" s="71">
        <v>1924.25</v>
      </c>
      <c r="V93" s="71">
        <v>1898.57</v>
      </c>
      <c r="W93" s="71">
        <v>1887.09</v>
      </c>
      <c r="X93" s="71">
        <v>1902.71</v>
      </c>
      <c r="Y93" s="71">
        <v>1971.82</v>
      </c>
      <c r="Z93" s="71">
        <v>1769.54</v>
      </c>
      <c r="AA93" s="71">
        <v>1538.86</v>
      </c>
    </row>
    <row r="94" spans="1:27" ht="12.75" hidden="1" customHeight="1" outlineLevel="1" x14ac:dyDescent="0.2">
      <c r="A94" s="163" t="s">
        <v>1744</v>
      </c>
      <c r="B94" s="94" t="s">
        <v>90</v>
      </c>
      <c r="C94" s="70" t="s">
        <v>79</v>
      </c>
      <c r="D94" s="71">
        <f t="shared" ref="D94:AA94" si="52">$D$9</f>
        <v>1071.42</v>
      </c>
      <c r="E94" s="71">
        <f t="shared" si="52"/>
        <v>1071.42</v>
      </c>
      <c r="F94" s="71">
        <f t="shared" si="52"/>
        <v>1071.42</v>
      </c>
      <c r="G94" s="71">
        <f t="shared" si="52"/>
        <v>1071.42</v>
      </c>
      <c r="H94" s="71">
        <f t="shared" si="52"/>
        <v>1071.42</v>
      </c>
      <c r="I94" s="71">
        <f t="shared" si="52"/>
        <v>1071.42</v>
      </c>
      <c r="J94" s="71">
        <f t="shared" si="52"/>
        <v>1071.42</v>
      </c>
      <c r="K94" s="71">
        <f t="shared" si="52"/>
        <v>1071.42</v>
      </c>
      <c r="L94" s="71">
        <f t="shared" si="52"/>
        <v>1071.42</v>
      </c>
      <c r="M94" s="71">
        <f t="shared" si="52"/>
        <v>1071.42</v>
      </c>
      <c r="N94" s="71">
        <f t="shared" si="52"/>
        <v>1071.42</v>
      </c>
      <c r="O94" s="71">
        <f t="shared" si="52"/>
        <v>1071.42</v>
      </c>
      <c r="P94" s="71">
        <f t="shared" si="52"/>
        <v>1071.42</v>
      </c>
      <c r="Q94" s="71">
        <f t="shared" si="52"/>
        <v>1071.42</v>
      </c>
      <c r="R94" s="71">
        <f t="shared" si="52"/>
        <v>1071.42</v>
      </c>
      <c r="S94" s="71">
        <f t="shared" si="52"/>
        <v>1071.42</v>
      </c>
      <c r="T94" s="71">
        <f t="shared" si="52"/>
        <v>1071.42</v>
      </c>
      <c r="U94" s="71">
        <f t="shared" si="52"/>
        <v>1071.42</v>
      </c>
      <c r="V94" s="71">
        <f t="shared" si="52"/>
        <v>1071.42</v>
      </c>
      <c r="W94" s="71">
        <f t="shared" si="52"/>
        <v>1071.42</v>
      </c>
      <c r="X94" s="71">
        <f t="shared" si="52"/>
        <v>1071.42</v>
      </c>
      <c r="Y94" s="71">
        <f t="shared" si="52"/>
        <v>1071.42</v>
      </c>
      <c r="Z94" s="71">
        <f t="shared" si="52"/>
        <v>1071.42</v>
      </c>
      <c r="AA94" s="71">
        <f t="shared" si="52"/>
        <v>1071.42</v>
      </c>
    </row>
    <row r="95" spans="1:27" ht="12.75" hidden="1" customHeight="1" outlineLevel="1" x14ac:dyDescent="0.2">
      <c r="A95" s="163" t="s">
        <v>1745</v>
      </c>
      <c r="B95" s="94" t="s">
        <v>83</v>
      </c>
      <c r="C95" s="70" t="s">
        <v>79</v>
      </c>
      <c r="D95" s="71">
        <v>4.95</v>
      </c>
      <c r="E95" s="71">
        <v>4.95</v>
      </c>
      <c r="F95" s="71">
        <v>4.95</v>
      </c>
      <c r="G95" s="71">
        <v>4.95</v>
      </c>
      <c r="H95" s="71">
        <v>4.95</v>
      </c>
      <c r="I95" s="71">
        <v>4.95</v>
      </c>
      <c r="J95" s="71">
        <v>4.95</v>
      </c>
      <c r="K95" s="71">
        <v>4.95</v>
      </c>
      <c r="L95" s="71">
        <v>4.95</v>
      </c>
      <c r="M95" s="71">
        <v>4.95</v>
      </c>
      <c r="N95" s="71">
        <v>4.95</v>
      </c>
      <c r="O95" s="71">
        <v>4.95</v>
      </c>
      <c r="P95" s="71">
        <v>4.95</v>
      </c>
      <c r="Q95" s="71">
        <v>4.95</v>
      </c>
      <c r="R95" s="71">
        <v>4.95</v>
      </c>
      <c r="S95" s="71">
        <v>4.95</v>
      </c>
      <c r="T95" s="71">
        <v>4.95</v>
      </c>
      <c r="U95" s="71">
        <v>4.95</v>
      </c>
      <c r="V95" s="71">
        <v>4.95</v>
      </c>
      <c r="W95" s="71">
        <v>4.95</v>
      </c>
      <c r="X95" s="71">
        <v>4.95</v>
      </c>
      <c r="Y95" s="71">
        <v>4.95</v>
      </c>
      <c r="Z95" s="71">
        <v>4.95</v>
      </c>
      <c r="AA95" s="71">
        <v>4.95</v>
      </c>
    </row>
    <row r="96" spans="1:27" ht="12.75" hidden="1" customHeight="1" outlineLevel="1" x14ac:dyDescent="0.2">
      <c r="A96" s="163" t="s">
        <v>1746</v>
      </c>
      <c r="B96" s="94" t="s">
        <v>81</v>
      </c>
      <c r="C96" s="70" t="s">
        <v>79</v>
      </c>
      <c r="D96" s="71">
        <f>$D$11</f>
        <v>216.36</v>
      </c>
      <c r="E96" s="71">
        <f t="shared" ref="E96:AA96" si="53">$D$11</f>
        <v>216.36</v>
      </c>
      <c r="F96" s="71">
        <f t="shared" si="53"/>
        <v>216.36</v>
      </c>
      <c r="G96" s="71">
        <f t="shared" si="53"/>
        <v>216.36</v>
      </c>
      <c r="H96" s="71">
        <f t="shared" si="53"/>
        <v>216.36</v>
      </c>
      <c r="I96" s="71">
        <f t="shared" si="53"/>
        <v>216.36</v>
      </c>
      <c r="J96" s="71">
        <f t="shared" si="53"/>
        <v>216.36</v>
      </c>
      <c r="K96" s="71">
        <f t="shared" si="53"/>
        <v>216.36</v>
      </c>
      <c r="L96" s="71">
        <f t="shared" si="53"/>
        <v>216.36</v>
      </c>
      <c r="M96" s="71">
        <f t="shared" si="53"/>
        <v>216.36</v>
      </c>
      <c r="N96" s="71">
        <f t="shared" si="53"/>
        <v>216.36</v>
      </c>
      <c r="O96" s="71">
        <f t="shared" si="53"/>
        <v>216.36</v>
      </c>
      <c r="P96" s="71">
        <f t="shared" si="53"/>
        <v>216.36</v>
      </c>
      <c r="Q96" s="71">
        <f t="shared" si="53"/>
        <v>216.36</v>
      </c>
      <c r="R96" s="71">
        <f t="shared" si="53"/>
        <v>216.36</v>
      </c>
      <c r="S96" s="71">
        <f t="shared" si="53"/>
        <v>216.36</v>
      </c>
      <c r="T96" s="71">
        <f t="shared" si="53"/>
        <v>216.36</v>
      </c>
      <c r="U96" s="71">
        <f t="shared" si="53"/>
        <v>216.36</v>
      </c>
      <c r="V96" s="71">
        <f t="shared" si="53"/>
        <v>216.36</v>
      </c>
      <c r="W96" s="71">
        <f t="shared" si="53"/>
        <v>216.36</v>
      </c>
      <c r="X96" s="71">
        <f t="shared" si="53"/>
        <v>216.36</v>
      </c>
      <c r="Y96" s="71">
        <f t="shared" si="53"/>
        <v>216.36</v>
      </c>
      <c r="Z96" s="71">
        <f t="shared" si="53"/>
        <v>216.36</v>
      </c>
      <c r="AA96" s="71">
        <f t="shared" si="53"/>
        <v>216.36</v>
      </c>
    </row>
    <row r="97" spans="1:27" ht="12.75" customHeight="1" collapsed="1" x14ac:dyDescent="0.2">
      <c r="A97" s="162" t="s">
        <v>1747</v>
      </c>
      <c r="B97" s="54" t="str">
        <f>"19"&amp;"."&amp;$B$800&amp;"."&amp;$B$801</f>
        <v>19.05.2023</v>
      </c>
      <c r="C97" s="134" t="s">
        <v>76</v>
      </c>
      <c r="D97" s="135">
        <f>ROUND(((D98+D99+D101+D100)/1000),5)</f>
        <v>2.5108600000000001</v>
      </c>
      <c r="E97" s="135">
        <f>ROUND(((E98+E99+E101+E100)/1000),5)</f>
        <v>2.3639299999999999</v>
      </c>
      <c r="F97" s="135">
        <f>ROUND(((F98+F99+F101+F100)/1000),5)</f>
        <v>2.2589399999999999</v>
      </c>
      <c r="G97" s="135">
        <f t="shared" ref="G97:AA97" si="54">ROUND(((G98+G99+G101+G100)/1000),5)</f>
        <v>2.2083499999999998</v>
      </c>
      <c r="H97" s="135">
        <f t="shared" si="54"/>
        <v>2.2265600000000001</v>
      </c>
      <c r="I97" s="135">
        <f t="shared" si="54"/>
        <v>2.4656899999999999</v>
      </c>
      <c r="J97" s="135">
        <f t="shared" si="54"/>
        <v>2.6213799999999998</v>
      </c>
      <c r="K97" s="135">
        <f t="shared" si="54"/>
        <v>2.9274900000000001</v>
      </c>
      <c r="L97" s="135">
        <f t="shared" si="54"/>
        <v>3.1947800000000002</v>
      </c>
      <c r="M97" s="135">
        <f t="shared" si="54"/>
        <v>3.2744900000000001</v>
      </c>
      <c r="N97" s="135">
        <f t="shared" si="54"/>
        <v>3.2842199999999999</v>
      </c>
      <c r="O97" s="135">
        <f t="shared" si="54"/>
        <v>3.3109199999999999</v>
      </c>
      <c r="P97" s="135">
        <f t="shared" si="54"/>
        <v>3.31081</v>
      </c>
      <c r="Q97" s="135">
        <f t="shared" si="54"/>
        <v>3.32233</v>
      </c>
      <c r="R97" s="135">
        <f t="shared" si="54"/>
        <v>3.3200699999999999</v>
      </c>
      <c r="S97" s="135">
        <f t="shared" si="54"/>
        <v>3.3073000000000001</v>
      </c>
      <c r="T97" s="135">
        <f t="shared" si="54"/>
        <v>3.27108</v>
      </c>
      <c r="U97" s="135">
        <f t="shared" si="54"/>
        <v>3.23536</v>
      </c>
      <c r="V97" s="135">
        <f t="shared" si="54"/>
        <v>3.19876</v>
      </c>
      <c r="W97" s="135">
        <f t="shared" si="54"/>
        <v>3.1823100000000002</v>
      </c>
      <c r="X97" s="135">
        <f t="shared" si="54"/>
        <v>3.1945399999999999</v>
      </c>
      <c r="Y97" s="135">
        <f t="shared" si="54"/>
        <v>3.2475299999999998</v>
      </c>
      <c r="Z97" s="135">
        <f t="shared" si="54"/>
        <v>3.1047899999999999</v>
      </c>
      <c r="AA97" s="135">
        <f t="shared" si="54"/>
        <v>2.83134</v>
      </c>
    </row>
    <row r="98" spans="1:27" ht="12.75" hidden="1" customHeight="1" outlineLevel="1" x14ac:dyDescent="0.2">
      <c r="A98" s="163" t="s">
        <v>1748</v>
      </c>
      <c r="B98" s="94" t="s">
        <v>238</v>
      </c>
      <c r="C98" s="70" t="s">
        <v>79</v>
      </c>
      <c r="D98" s="71">
        <v>1218.1300000000001</v>
      </c>
      <c r="E98" s="71">
        <v>1071.2</v>
      </c>
      <c r="F98" s="71">
        <v>966.21</v>
      </c>
      <c r="G98" s="71">
        <v>915.62</v>
      </c>
      <c r="H98" s="71">
        <v>933.83</v>
      </c>
      <c r="I98" s="71">
        <v>1172.96</v>
      </c>
      <c r="J98" s="71">
        <v>1328.65</v>
      </c>
      <c r="K98" s="71">
        <v>1634.76</v>
      </c>
      <c r="L98" s="71">
        <v>1902.05</v>
      </c>
      <c r="M98" s="71">
        <v>1981.76</v>
      </c>
      <c r="N98" s="71">
        <v>1991.49</v>
      </c>
      <c r="O98" s="71">
        <v>2018.19</v>
      </c>
      <c r="P98" s="71">
        <v>2018.08</v>
      </c>
      <c r="Q98" s="71">
        <v>2029.6</v>
      </c>
      <c r="R98" s="71">
        <v>2027.34</v>
      </c>
      <c r="S98" s="71">
        <v>2014.57</v>
      </c>
      <c r="T98" s="71">
        <v>1978.35</v>
      </c>
      <c r="U98" s="71">
        <v>1942.63</v>
      </c>
      <c r="V98" s="71">
        <v>1906.03</v>
      </c>
      <c r="W98" s="71">
        <v>1889.58</v>
      </c>
      <c r="X98" s="71">
        <v>1901.81</v>
      </c>
      <c r="Y98" s="71">
        <v>1954.8</v>
      </c>
      <c r="Z98" s="71">
        <v>1812.06</v>
      </c>
      <c r="AA98" s="71">
        <v>1538.61</v>
      </c>
    </row>
    <row r="99" spans="1:27" ht="12.75" hidden="1" customHeight="1" outlineLevel="1" x14ac:dyDescent="0.2">
      <c r="A99" s="163" t="s">
        <v>1749</v>
      </c>
      <c r="B99" s="94" t="s">
        <v>90</v>
      </c>
      <c r="C99" s="70" t="s">
        <v>79</v>
      </c>
      <c r="D99" s="71">
        <f t="shared" ref="D99:AA99" si="55">$D$9</f>
        <v>1071.42</v>
      </c>
      <c r="E99" s="71">
        <f t="shared" si="55"/>
        <v>1071.42</v>
      </c>
      <c r="F99" s="71">
        <f t="shared" si="55"/>
        <v>1071.42</v>
      </c>
      <c r="G99" s="71">
        <f t="shared" si="55"/>
        <v>1071.42</v>
      </c>
      <c r="H99" s="71">
        <f t="shared" si="55"/>
        <v>1071.42</v>
      </c>
      <c r="I99" s="71">
        <f t="shared" si="55"/>
        <v>1071.42</v>
      </c>
      <c r="J99" s="71">
        <f t="shared" si="55"/>
        <v>1071.42</v>
      </c>
      <c r="K99" s="71">
        <f t="shared" si="55"/>
        <v>1071.42</v>
      </c>
      <c r="L99" s="71">
        <f t="shared" si="55"/>
        <v>1071.42</v>
      </c>
      <c r="M99" s="71">
        <f t="shared" si="55"/>
        <v>1071.42</v>
      </c>
      <c r="N99" s="71">
        <f t="shared" si="55"/>
        <v>1071.42</v>
      </c>
      <c r="O99" s="71">
        <f t="shared" si="55"/>
        <v>1071.42</v>
      </c>
      <c r="P99" s="71">
        <f t="shared" si="55"/>
        <v>1071.42</v>
      </c>
      <c r="Q99" s="71">
        <f t="shared" si="55"/>
        <v>1071.42</v>
      </c>
      <c r="R99" s="71">
        <f t="shared" si="55"/>
        <v>1071.42</v>
      </c>
      <c r="S99" s="71">
        <f t="shared" si="55"/>
        <v>1071.42</v>
      </c>
      <c r="T99" s="71">
        <f t="shared" si="55"/>
        <v>1071.42</v>
      </c>
      <c r="U99" s="71">
        <f t="shared" si="55"/>
        <v>1071.42</v>
      </c>
      <c r="V99" s="71">
        <f t="shared" si="55"/>
        <v>1071.42</v>
      </c>
      <c r="W99" s="71">
        <f t="shared" si="55"/>
        <v>1071.42</v>
      </c>
      <c r="X99" s="71">
        <f t="shared" si="55"/>
        <v>1071.42</v>
      </c>
      <c r="Y99" s="71">
        <f t="shared" si="55"/>
        <v>1071.42</v>
      </c>
      <c r="Z99" s="71">
        <f t="shared" si="55"/>
        <v>1071.42</v>
      </c>
      <c r="AA99" s="71">
        <f t="shared" si="55"/>
        <v>1071.42</v>
      </c>
    </row>
    <row r="100" spans="1:27" ht="12.75" hidden="1" customHeight="1" outlineLevel="1" x14ac:dyDescent="0.2">
      <c r="A100" s="163" t="s">
        <v>1750</v>
      </c>
      <c r="B100" s="94" t="s">
        <v>83</v>
      </c>
      <c r="C100" s="70" t="s">
        <v>79</v>
      </c>
      <c r="D100" s="71">
        <v>4.95</v>
      </c>
      <c r="E100" s="71">
        <v>4.95</v>
      </c>
      <c r="F100" s="71">
        <v>4.95</v>
      </c>
      <c r="G100" s="71">
        <v>4.95</v>
      </c>
      <c r="H100" s="71">
        <v>4.95</v>
      </c>
      <c r="I100" s="71">
        <v>4.95</v>
      </c>
      <c r="J100" s="71">
        <v>4.95</v>
      </c>
      <c r="K100" s="71">
        <v>4.95</v>
      </c>
      <c r="L100" s="71">
        <v>4.95</v>
      </c>
      <c r="M100" s="71">
        <v>4.95</v>
      </c>
      <c r="N100" s="71">
        <v>4.95</v>
      </c>
      <c r="O100" s="71">
        <v>4.95</v>
      </c>
      <c r="P100" s="71">
        <v>4.95</v>
      </c>
      <c r="Q100" s="71">
        <v>4.95</v>
      </c>
      <c r="R100" s="71">
        <v>4.95</v>
      </c>
      <c r="S100" s="71">
        <v>4.95</v>
      </c>
      <c r="T100" s="71">
        <v>4.95</v>
      </c>
      <c r="U100" s="71">
        <v>4.95</v>
      </c>
      <c r="V100" s="71">
        <v>4.95</v>
      </c>
      <c r="W100" s="71">
        <v>4.95</v>
      </c>
      <c r="X100" s="71">
        <v>4.95</v>
      </c>
      <c r="Y100" s="71">
        <v>4.95</v>
      </c>
      <c r="Z100" s="71">
        <v>4.95</v>
      </c>
      <c r="AA100" s="71">
        <v>4.95</v>
      </c>
    </row>
    <row r="101" spans="1:27" ht="12.75" hidden="1" customHeight="1" outlineLevel="1" x14ac:dyDescent="0.2">
      <c r="A101" s="163" t="s">
        <v>1751</v>
      </c>
      <c r="B101" s="94" t="s">
        <v>81</v>
      </c>
      <c r="C101" s="70" t="s">
        <v>79</v>
      </c>
      <c r="D101" s="71">
        <f>$D$11</f>
        <v>216.36</v>
      </c>
      <c r="E101" s="71">
        <f t="shared" ref="E101:AA101" si="56">$D$11</f>
        <v>216.36</v>
      </c>
      <c r="F101" s="71">
        <f t="shared" si="56"/>
        <v>216.36</v>
      </c>
      <c r="G101" s="71">
        <f t="shared" si="56"/>
        <v>216.36</v>
      </c>
      <c r="H101" s="71">
        <f t="shared" si="56"/>
        <v>216.36</v>
      </c>
      <c r="I101" s="71">
        <f t="shared" si="56"/>
        <v>216.36</v>
      </c>
      <c r="J101" s="71">
        <f t="shared" si="56"/>
        <v>216.36</v>
      </c>
      <c r="K101" s="71">
        <f t="shared" si="56"/>
        <v>216.36</v>
      </c>
      <c r="L101" s="71">
        <f t="shared" si="56"/>
        <v>216.36</v>
      </c>
      <c r="M101" s="71">
        <f t="shared" si="56"/>
        <v>216.36</v>
      </c>
      <c r="N101" s="71">
        <f t="shared" si="56"/>
        <v>216.36</v>
      </c>
      <c r="O101" s="71">
        <f t="shared" si="56"/>
        <v>216.36</v>
      </c>
      <c r="P101" s="71">
        <f t="shared" si="56"/>
        <v>216.36</v>
      </c>
      <c r="Q101" s="71">
        <f t="shared" si="56"/>
        <v>216.36</v>
      </c>
      <c r="R101" s="71">
        <f t="shared" si="56"/>
        <v>216.36</v>
      </c>
      <c r="S101" s="71">
        <f t="shared" si="56"/>
        <v>216.36</v>
      </c>
      <c r="T101" s="71">
        <f t="shared" si="56"/>
        <v>216.36</v>
      </c>
      <c r="U101" s="71">
        <f t="shared" si="56"/>
        <v>216.36</v>
      </c>
      <c r="V101" s="71">
        <f t="shared" si="56"/>
        <v>216.36</v>
      </c>
      <c r="W101" s="71">
        <f t="shared" si="56"/>
        <v>216.36</v>
      </c>
      <c r="X101" s="71">
        <f t="shared" si="56"/>
        <v>216.36</v>
      </c>
      <c r="Y101" s="71">
        <f t="shared" si="56"/>
        <v>216.36</v>
      </c>
      <c r="Z101" s="71">
        <f t="shared" si="56"/>
        <v>216.36</v>
      </c>
      <c r="AA101" s="71">
        <f t="shared" si="56"/>
        <v>216.36</v>
      </c>
    </row>
    <row r="102" spans="1:27" ht="12.75" customHeight="1" collapsed="1" x14ac:dyDescent="0.2">
      <c r="A102" s="162" t="s">
        <v>1752</v>
      </c>
      <c r="B102" s="54" t="str">
        <f>"20"&amp;"."&amp;$B$800&amp;"."&amp;$B$801</f>
        <v>20.05.2023</v>
      </c>
      <c r="C102" s="134" t="s">
        <v>76</v>
      </c>
      <c r="D102" s="135">
        <f>ROUND(((D103+D104+D106+D105)/1000),5)</f>
        <v>2.7753399999999999</v>
      </c>
      <c r="E102" s="135">
        <f>ROUND(((E103+E104+E106+E105)/1000),5)</f>
        <v>2.6254499999999998</v>
      </c>
      <c r="F102" s="135">
        <f>ROUND(((F103+F104+F106+F105)/1000),5)</f>
        <v>2.5383599999999999</v>
      </c>
      <c r="G102" s="135">
        <f t="shared" ref="G102:AA102" si="57">ROUND(((G103+G104+G106+G105)/1000),5)</f>
        <v>2.4388299999999998</v>
      </c>
      <c r="H102" s="135">
        <f t="shared" si="57"/>
        <v>2.4188900000000002</v>
      </c>
      <c r="I102" s="135">
        <f t="shared" si="57"/>
        <v>2.4642499999999998</v>
      </c>
      <c r="J102" s="135">
        <f t="shared" si="57"/>
        <v>2.5491700000000002</v>
      </c>
      <c r="K102" s="135">
        <f t="shared" si="57"/>
        <v>2.7136399999999998</v>
      </c>
      <c r="L102" s="135">
        <f t="shared" si="57"/>
        <v>2.94604</v>
      </c>
      <c r="M102" s="135">
        <f t="shared" si="57"/>
        <v>3.1283400000000001</v>
      </c>
      <c r="N102" s="135">
        <f t="shared" si="57"/>
        <v>3.19875</v>
      </c>
      <c r="O102" s="135">
        <f t="shared" si="57"/>
        <v>3.1946099999999999</v>
      </c>
      <c r="P102" s="135">
        <f t="shared" si="57"/>
        <v>3.09815</v>
      </c>
      <c r="Q102" s="135">
        <f t="shared" si="57"/>
        <v>3.0772699999999999</v>
      </c>
      <c r="R102" s="135">
        <f t="shared" si="57"/>
        <v>3.0608499999999998</v>
      </c>
      <c r="S102" s="135">
        <f t="shared" si="57"/>
        <v>3.0266199999999999</v>
      </c>
      <c r="T102" s="135">
        <f t="shared" si="57"/>
        <v>2.9961000000000002</v>
      </c>
      <c r="U102" s="135">
        <f t="shared" si="57"/>
        <v>2.9559899999999999</v>
      </c>
      <c r="V102" s="135">
        <f t="shared" si="57"/>
        <v>2.95987</v>
      </c>
      <c r="W102" s="135">
        <f t="shared" si="57"/>
        <v>3.0321699999999998</v>
      </c>
      <c r="X102" s="135">
        <f t="shared" si="57"/>
        <v>3.08744</v>
      </c>
      <c r="Y102" s="135">
        <f t="shared" si="57"/>
        <v>3.11145</v>
      </c>
      <c r="Z102" s="135">
        <f t="shared" si="57"/>
        <v>2.9268200000000002</v>
      </c>
      <c r="AA102" s="135">
        <f t="shared" si="57"/>
        <v>2.7458300000000002</v>
      </c>
    </row>
    <row r="103" spans="1:27" ht="12.75" hidden="1" customHeight="1" outlineLevel="1" x14ac:dyDescent="0.2">
      <c r="A103" s="163" t="s">
        <v>1753</v>
      </c>
      <c r="B103" s="94" t="s">
        <v>238</v>
      </c>
      <c r="C103" s="70" t="s">
        <v>79</v>
      </c>
      <c r="D103" s="71">
        <v>1482.61</v>
      </c>
      <c r="E103" s="71">
        <v>1332.72</v>
      </c>
      <c r="F103" s="71">
        <v>1245.6300000000001</v>
      </c>
      <c r="G103" s="71">
        <v>1146.0999999999999</v>
      </c>
      <c r="H103" s="71">
        <v>1126.1600000000001</v>
      </c>
      <c r="I103" s="71">
        <v>1171.52</v>
      </c>
      <c r="J103" s="71">
        <v>1256.44</v>
      </c>
      <c r="K103" s="71">
        <v>1420.91</v>
      </c>
      <c r="L103" s="71">
        <v>1653.31</v>
      </c>
      <c r="M103" s="71">
        <v>1835.61</v>
      </c>
      <c r="N103" s="71">
        <v>1906.02</v>
      </c>
      <c r="O103" s="71">
        <v>1901.88</v>
      </c>
      <c r="P103" s="71">
        <v>1805.42</v>
      </c>
      <c r="Q103" s="71">
        <v>1784.54</v>
      </c>
      <c r="R103" s="71">
        <v>1768.12</v>
      </c>
      <c r="S103" s="71">
        <v>1733.89</v>
      </c>
      <c r="T103" s="71">
        <v>1703.37</v>
      </c>
      <c r="U103" s="71">
        <v>1663.26</v>
      </c>
      <c r="V103" s="71">
        <v>1667.14</v>
      </c>
      <c r="W103" s="71">
        <v>1739.44</v>
      </c>
      <c r="X103" s="71">
        <v>1794.71</v>
      </c>
      <c r="Y103" s="71">
        <v>1818.72</v>
      </c>
      <c r="Z103" s="71">
        <v>1634.09</v>
      </c>
      <c r="AA103" s="71">
        <v>1453.1</v>
      </c>
    </row>
    <row r="104" spans="1:27" ht="12.75" hidden="1" customHeight="1" outlineLevel="1" x14ac:dyDescent="0.2">
      <c r="A104" s="163" t="s">
        <v>1754</v>
      </c>
      <c r="B104" s="94" t="s">
        <v>90</v>
      </c>
      <c r="C104" s="70" t="s">
        <v>79</v>
      </c>
      <c r="D104" s="71">
        <f t="shared" ref="D104:AA104" si="58">$D$9</f>
        <v>1071.42</v>
      </c>
      <c r="E104" s="71">
        <f t="shared" si="58"/>
        <v>1071.42</v>
      </c>
      <c r="F104" s="71">
        <f t="shared" si="58"/>
        <v>1071.42</v>
      </c>
      <c r="G104" s="71">
        <f t="shared" si="58"/>
        <v>1071.42</v>
      </c>
      <c r="H104" s="71">
        <f t="shared" si="58"/>
        <v>1071.42</v>
      </c>
      <c r="I104" s="71">
        <f t="shared" si="58"/>
        <v>1071.42</v>
      </c>
      <c r="J104" s="71">
        <f t="shared" si="58"/>
        <v>1071.42</v>
      </c>
      <c r="K104" s="71">
        <f t="shared" si="58"/>
        <v>1071.42</v>
      </c>
      <c r="L104" s="71">
        <f t="shared" si="58"/>
        <v>1071.42</v>
      </c>
      <c r="M104" s="71">
        <f t="shared" si="58"/>
        <v>1071.42</v>
      </c>
      <c r="N104" s="71">
        <f t="shared" si="58"/>
        <v>1071.42</v>
      </c>
      <c r="O104" s="71">
        <f t="shared" si="58"/>
        <v>1071.42</v>
      </c>
      <c r="P104" s="71">
        <f t="shared" si="58"/>
        <v>1071.42</v>
      </c>
      <c r="Q104" s="71">
        <f t="shared" si="58"/>
        <v>1071.42</v>
      </c>
      <c r="R104" s="71">
        <f t="shared" si="58"/>
        <v>1071.42</v>
      </c>
      <c r="S104" s="71">
        <f t="shared" si="58"/>
        <v>1071.42</v>
      </c>
      <c r="T104" s="71">
        <f t="shared" si="58"/>
        <v>1071.42</v>
      </c>
      <c r="U104" s="71">
        <f t="shared" si="58"/>
        <v>1071.42</v>
      </c>
      <c r="V104" s="71">
        <f t="shared" si="58"/>
        <v>1071.42</v>
      </c>
      <c r="W104" s="71">
        <f t="shared" si="58"/>
        <v>1071.42</v>
      </c>
      <c r="X104" s="71">
        <f t="shared" si="58"/>
        <v>1071.42</v>
      </c>
      <c r="Y104" s="71">
        <f t="shared" si="58"/>
        <v>1071.42</v>
      </c>
      <c r="Z104" s="71">
        <f t="shared" si="58"/>
        <v>1071.42</v>
      </c>
      <c r="AA104" s="71">
        <f t="shared" si="58"/>
        <v>1071.42</v>
      </c>
    </row>
    <row r="105" spans="1:27" ht="12.75" hidden="1" customHeight="1" outlineLevel="1" x14ac:dyDescent="0.2">
      <c r="A105" s="163" t="s">
        <v>1755</v>
      </c>
      <c r="B105" s="94" t="s">
        <v>83</v>
      </c>
      <c r="C105" s="70" t="s">
        <v>79</v>
      </c>
      <c r="D105" s="71">
        <v>4.95</v>
      </c>
      <c r="E105" s="71">
        <v>4.95</v>
      </c>
      <c r="F105" s="71">
        <v>4.95</v>
      </c>
      <c r="G105" s="71">
        <v>4.95</v>
      </c>
      <c r="H105" s="71">
        <v>4.95</v>
      </c>
      <c r="I105" s="71">
        <v>4.95</v>
      </c>
      <c r="J105" s="71">
        <v>4.95</v>
      </c>
      <c r="K105" s="71">
        <v>4.95</v>
      </c>
      <c r="L105" s="71">
        <v>4.95</v>
      </c>
      <c r="M105" s="71">
        <v>4.95</v>
      </c>
      <c r="N105" s="71">
        <v>4.95</v>
      </c>
      <c r="O105" s="71">
        <v>4.95</v>
      </c>
      <c r="P105" s="71">
        <v>4.95</v>
      </c>
      <c r="Q105" s="71">
        <v>4.95</v>
      </c>
      <c r="R105" s="71">
        <v>4.95</v>
      </c>
      <c r="S105" s="71">
        <v>4.95</v>
      </c>
      <c r="T105" s="71">
        <v>4.95</v>
      </c>
      <c r="U105" s="71">
        <v>4.95</v>
      </c>
      <c r="V105" s="71">
        <v>4.95</v>
      </c>
      <c r="W105" s="71">
        <v>4.95</v>
      </c>
      <c r="X105" s="71">
        <v>4.95</v>
      </c>
      <c r="Y105" s="71">
        <v>4.95</v>
      </c>
      <c r="Z105" s="71">
        <v>4.95</v>
      </c>
      <c r="AA105" s="71">
        <v>4.95</v>
      </c>
    </row>
    <row r="106" spans="1:27" ht="12.75" hidden="1" customHeight="1" outlineLevel="1" x14ac:dyDescent="0.2">
      <c r="A106" s="163" t="s">
        <v>1756</v>
      </c>
      <c r="B106" s="94" t="s">
        <v>81</v>
      </c>
      <c r="C106" s="70" t="s">
        <v>79</v>
      </c>
      <c r="D106" s="71">
        <f>$D$11</f>
        <v>216.36</v>
      </c>
      <c r="E106" s="71">
        <f t="shared" ref="E106:AA106" si="59">$D$11</f>
        <v>216.36</v>
      </c>
      <c r="F106" s="71">
        <f t="shared" si="59"/>
        <v>216.36</v>
      </c>
      <c r="G106" s="71">
        <f t="shared" si="59"/>
        <v>216.36</v>
      </c>
      <c r="H106" s="71">
        <f t="shared" si="59"/>
        <v>216.36</v>
      </c>
      <c r="I106" s="71">
        <f t="shared" si="59"/>
        <v>216.36</v>
      </c>
      <c r="J106" s="71">
        <f t="shared" si="59"/>
        <v>216.36</v>
      </c>
      <c r="K106" s="71">
        <f t="shared" si="59"/>
        <v>216.36</v>
      </c>
      <c r="L106" s="71">
        <f t="shared" si="59"/>
        <v>216.36</v>
      </c>
      <c r="M106" s="71">
        <f t="shared" si="59"/>
        <v>216.36</v>
      </c>
      <c r="N106" s="71">
        <f t="shared" si="59"/>
        <v>216.36</v>
      </c>
      <c r="O106" s="71">
        <f t="shared" si="59"/>
        <v>216.36</v>
      </c>
      <c r="P106" s="71">
        <f t="shared" si="59"/>
        <v>216.36</v>
      </c>
      <c r="Q106" s="71">
        <f t="shared" si="59"/>
        <v>216.36</v>
      </c>
      <c r="R106" s="71">
        <f t="shared" si="59"/>
        <v>216.36</v>
      </c>
      <c r="S106" s="71">
        <f t="shared" si="59"/>
        <v>216.36</v>
      </c>
      <c r="T106" s="71">
        <f t="shared" si="59"/>
        <v>216.36</v>
      </c>
      <c r="U106" s="71">
        <f t="shared" si="59"/>
        <v>216.36</v>
      </c>
      <c r="V106" s="71">
        <f t="shared" si="59"/>
        <v>216.36</v>
      </c>
      <c r="W106" s="71">
        <f t="shared" si="59"/>
        <v>216.36</v>
      </c>
      <c r="X106" s="71">
        <f t="shared" si="59"/>
        <v>216.36</v>
      </c>
      <c r="Y106" s="71">
        <f t="shared" si="59"/>
        <v>216.36</v>
      </c>
      <c r="Z106" s="71">
        <f t="shared" si="59"/>
        <v>216.36</v>
      </c>
      <c r="AA106" s="71">
        <f t="shared" si="59"/>
        <v>216.36</v>
      </c>
    </row>
    <row r="107" spans="1:27" ht="12.75" customHeight="1" collapsed="1" x14ac:dyDescent="0.2">
      <c r="A107" s="162" t="s">
        <v>1757</v>
      </c>
      <c r="B107" s="54" t="str">
        <f>"21"&amp;"."&amp;$B$800&amp;"."&amp;$B$801</f>
        <v>21.05.2023</v>
      </c>
      <c r="C107" s="134" t="s">
        <v>76</v>
      </c>
      <c r="D107" s="135">
        <f>ROUND(((D108+D109+D111+D110)/1000),5)</f>
        <v>2.7910200000000001</v>
      </c>
      <c r="E107" s="135">
        <f>ROUND(((E108+E109+E111+E110)/1000),5)</f>
        <v>2.5812400000000002</v>
      </c>
      <c r="F107" s="135">
        <f>ROUND(((F108+F109+F111+F110)/1000),5)</f>
        <v>2.4661300000000002</v>
      </c>
      <c r="G107" s="135">
        <f t="shared" ref="G107:AA107" si="60">ROUND(((G108+G109+G111+G110)/1000),5)</f>
        <v>2.38178</v>
      </c>
      <c r="H107" s="135">
        <f t="shared" si="60"/>
        <v>2.3664200000000002</v>
      </c>
      <c r="I107" s="135">
        <f t="shared" si="60"/>
        <v>2.3625799999999999</v>
      </c>
      <c r="J107" s="135">
        <f t="shared" si="60"/>
        <v>2.37859</v>
      </c>
      <c r="K107" s="135">
        <f t="shared" si="60"/>
        <v>2.6035400000000002</v>
      </c>
      <c r="L107" s="135">
        <f t="shared" si="60"/>
        <v>2.8228599999999999</v>
      </c>
      <c r="M107" s="135">
        <f t="shared" si="60"/>
        <v>3.0831</v>
      </c>
      <c r="N107" s="135">
        <f t="shared" si="60"/>
        <v>3.1790799999999999</v>
      </c>
      <c r="O107" s="135">
        <f t="shared" si="60"/>
        <v>3.1913299999999998</v>
      </c>
      <c r="P107" s="135">
        <f t="shared" si="60"/>
        <v>3.1894499999999999</v>
      </c>
      <c r="Q107" s="135">
        <f t="shared" si="60"/>
        <v>3.1901099999999998</v>
      </c>
      <c r="R107" s="135">
        <f t="shared" si="60"/>
        <v>3.1896900000000001</v>
      </c>
      <c r="S107" s="135">
        <f t="shared" si="60"/>
        <v>3.1816499999999999</v>
      </c>
      <c r="T107" s="135">
        <f t="shared" si="60"/>
        <v>3.1218699999999999</v>
      </c>
      <c r="U107" s="135">
        <f t="shared" si="60"/>
        <v>3.0472600000000001</v>
      </c>
      <c r="V107" s="135">
        <f t="shared" si="60"/>
        <v>3.05077</v>
      </c>
      <c r="W107" s="135">
        <f t="shared" si="60"/>
        <v>3.1515599999999999</v>
      </c>
      <c r="X107" s="135">
        <f t="shared" si="60"/>
        <v>3.19699</v>
      </c>
      <c r="Y107" s="135">
        <f t="shared" si="60"/>
        <v>3.1908400000000001</v>
      </c>
      <c r="Z107" s="135">
        <f t="shared" si="60"/>
        <v>3.11531</v>
      </c>
      <c r="AA107" s="135">
        <f t="shared" si="60"/>
        <v>2.8759600000000001</v>
      </c>
    </row>
    <row r="108" spans="1:27" ht="12.75" hidden="1" customHeight="1" outlineLevel="1" x14ac:dyDescent="0.2">
      <c r="A108" s="163" t="s">
        <v>1758</v>
      </c>
      <c r="B108" s="94" t="s">
        <v>238</v>
      </c>
      <c r="C108" s="70" t="s">
        <v>79</v>
      </c>
      <c r="D108" s="71">
        <v>1498.29</v>
      </c>
      <c r="E108" s="71">
        <v>1288.51</v>
      </c>
      <c r="F108" s="71">
        <v>1173.4000000000001</v>
      </c>
      <c r="G108" s="71">
        <v>1089.05</v>
      </c>
      <c r="H108" s="71">
        <v>1073.69</v>
      </c>
      <c r="I108" s="71">
        <v>1069.8499999999999</v>
      </c>
      <c r="J108" s="71">
        <v>1085.8599999999999</v>
      </c>
      <c r="K108" s="71">
        <v>1310.81</v>
      </c>
      <c r="L108" s="71">
        <v>1530.13</v>
      </c>
      <c r="M108" s="71">
        <v>1790.37</v>
      </c>
      <c r="N108" s="71">
        <v>1886.35</v>
      </c>
      <c r="O108" s="71">
        <v>1898.6</v>
      </c>
      <c r="P108" s="71">
        <v>1896.72</v>
      </c>
      <c r="Q108" s="71">
        <v>1897.38</v>
      </c>
      <c r="R108" s="71">
        <v>1896.96</v>
      </c>
      <c r="S108" s="71">
        <v>1888.92</v>
      </c>
      <c r="T108" s="71">
        <v>1829.14</v>
      </c>
      <c r="U108" s="71">
        <v>1754.53</v>
      </c>
      <c r="V108" s="71">
        <v>1758.04</v>
      </c>
      <c r="W108" s="71">
        <v>1858.83</v>
      </c>
      <c r="X108" s="71">
        <v>1904.26</v>
      </c>
      <c r="Y108" s="71">
        <v>1898.11</v>
      </c>
      <c r="Z108" s="71">
        <v>1822.58</v>
      </c>
      <c r="AA108" s="71">
        <v>1583.23</v>
      </c>
    </row>
    <row r="109" spans="1:27" ht="12.75" hidden="1" customHeight="1" outlineLevel="1" x14ac:dyDescent="0.2">
      <c r="A109" s="163" t="s">
        <v>1759</v>
      </c>
      <c r="B109" s="94" t="s">
        <v>90</v>
      </c>
      <c r="C109" s="70" t="s">
        <v>79</v>
      </c>
      <c r="D109" s="71">
        <f t="shared" ref="D109:AA109" si="61">$D$9</f>
        <v>1071.42</v>
      </c>
      <c r="E109" s="71">
        <f t="shared" si="61"/>
        <v>1071.42</v>
      </c>
      <c r="F109" s="71">
        <f t="shared" si="61"/>
        <v>1071.42</v>
      </c>
      <c r="G109" s="71">
        <f t="shared" si="61"/>
        <v>1071.42</v>
      </c>
      <c r="H109" s="71">
        <f t="shared" si="61"/>
        <v>1071.42</v>
      </c>
      <c r="I109" s="71">
        <f t="shared" si="61"/>
        <v>1071.42</v>
      </c>
      <c r="J109" s="71">
        <f t="shared" si="61"/>
        <v>1071.42</v>
      </c>
      <c r="K109" s="71">
        <f t="shared" si="61"/>
        <v>1071.42</v>
      </c>
      <c r="L109" s="71">
        <f t="shared" si="61"/>
        <v>1071.42</v>
      </c>
      <c r="M109" s="71">
        <f t="shared" si="61"/>
        <v>1071.42</v>
      </c>
      <c r="N109" s="71">
        <f t="shared" si="61"/>
        <v>1071.42</v>
      </c>
      <c r="O109" s="71">
        <f t="shared" si="61"/>
        <v>1071.42</v>
      </c>
      <c r="P109" s="71">
        <f t="shared" si="61"/>
        <v>1071.42</v>
      </c>
      <c r="Q109" s="71">
        <f t="shared" si="61"/>
        <v>1071.42</v>
      </c>
      <c r="R109" s="71">
        <f t="shared" si="61"/>
        <v>1071.42</v>
      </c>
      <c r="S109" s="71">
        <f t="shared" si="61"/>
        <v>1071.42</v>
      </c>
      <c r="T109" s="71">
        <f t="shared" si="61"/>
        <v>1071.42</v>
      </c>
      <c r="U109" s="71">
        <f t="shared" si="61"/>
        <v>1071.42</v>
      </c>
      <c r="V109" s="71">
        <f t="shared" si="61"/>
        <v>1071.42</v>
      </c>
      <c r="W109" s="71">
        <f t="shared" si="61"/>
        <v>1071.42</v>
      </c>
      <c r="X109" s="71">
        <f t="shared" si="61"/>
        <v>1071.42</v>
      </c>
      <c r="Y109" s="71">
        <f t="shared" si="61"/>
        <v>1071.42</v>
      </c>
      <c r="Z109" s="71">
        <f t="shared" si="61"/>
        <v>1071.42</v>
      </c>
      <c r="AA109" s="71">
        <f t="shared" si="61"/>
        <v>1071.42</v>
      </c>
    </row>
    <row r="110" spans="1:27" ht="12.75" hidden="1" customHeight="1" outlineLevel="1" x14ac:dyDescent="0.2">
      <c r="A110" s="163" t="s">
        <v>1760</v>
      </c>
      <c r="B110" s="94" t="s">
        <v>83</v>
      </c>
      <c r="C110" s="70" t="s">
        <v>79</v>
      </c>
      <c r="D110" s="71">
        <v>4.95</v>
      </c>
      <c r="E110" s="71">
        <v>4.95</v>
      </c>
      <c r="F110" s="71">
        <v>4.95</v>
      </c>
      <c r="G110" s="71">
        <v>4.95</v>
      </c>
      <c r="H110" s="71">
        <v>4.95</v>
      </c>
      <c r="I110" s="71">
        <v>4.95</v>
      </c>
      <c r="J110" s="71">
        <v>4.95</v>
      </c>
      <c r="K110" s="71">
        <v>4.95</v>
      </c>
      <c r="L110" s="71">
        <v>4.95</v>
      </c>
      <c r="M110" s="71">
        <v>4.95</v>
      </c>
      <c r="N110" s="71">
        <v>4.95</v>
      </c>
      <c r="O110" s="71">
        <v>4.95</v>
      </c>
      <c r="P110" s="71">
        <v>4.95</v>
      </c>
      <c r="Q110" s="71">
        <v>4.95</v>
      </c>
      <c r="R110" s="71">
        <v>4.95</v>
      </c>
      <c r="S110" s="71">
        <v>4.95</v>
      </c>
      <c r="T110" s="71">
        <v>4.95</v>
      </c>
      <c r="U110" s="71">
        <v>4.95</v>
      </c>
      <c r="V110" s="71">
        <v>4.95</v>
      </c>
      <c r="W110" s="71">
        <v>4.95</v>
      </c>
      <c r="X110" s="71">
        <v>4.95</v>
      </c>
      <c r="Y110" s="71">
        <v>4.95</v>
      </c>
      <c r="Z110" s="71">
        <v>4.95</v>
      </c>
      <c r="AA110" s="71">
        <v>4.95</v>
      </c>
    </row>
    <row r="111" spans="1:27" ht="12.75" hidden="1" customHeight="1" outlineLevel="1" x14ac:dyDescent="0.2">
      <c r="A111" s="163" t="s">
        <v>1761</v>
      </c>
      <c r="B111" s="94" t="s">
        <v>81</v>
      </c>
      <c r="C111" s="70" t="s">
        <v>79</v>
      </c>
      <c r="D111" s="71">
        <f>$D$11</f>
        <v>216.36</v>
      </c>
      <c r="E111" s="71">
        <f t="shared" ref="E111:AA111" si="62">$D$11</f>
        <v>216.36</v>
      </c>
      <c r="F111" s="71">
        <f t="shared" si="62"/>
        <v>216.36</v>
      </c>
      <c r="G111" s="71">
        <f t="shared" si="62"/>
        <v>216.36</v>
      </c>
      <c r="H111" s="71">
        <f t="shared" si="62"/>
        <v>216.36</v>
      </c>
      <c r="I111" s="71">
        <f t="shared" si="62"/>
        <v>216.36</v>
      </c>
      <c r="J111" s="71">
        <f t="shared" si="62"/>
        <v>216.36</v>
      </c>
      <c r="K111" s="71">
        <f t="shared" si="62"/>
        <v>216.36</v>
      </c>
      <c r="L111" s="71">
        <f t="shared" si="62"/>
        <v>216.36</v>
      </c>
      <c r="M111" s="71">
        <f t="shared" si="62"/>
        <v>216.36</v>
      </c>
      <c r="N111" s="71">
        <f t="shared" si="62"/>
        <v>216.36</v>
      </c>
      <c r="O111" s="71">
        <f t="shared" si="62"/>
        <v>216.36</v>
      </c>
      <c r="P111" s="71">
        <f t="shared" si="62"/>
        <v>216.36</v>
      </c>
      <c r="Q111" s="71">
        <f t="shared" si="62"/>
        <v>216.36</v>
      </c>
      <c r="R111" s="71">
        <f t="shared" si="62"/>
        <v>216.36</v>
      </c>
      <c r="S111" s="71">
        <f t="shared" si="62"/>
        <v>216.36</v>
      </c>
      <c r="T111" s="71">
        <f t="shared" si="62"/>
        <v>216.36</v>
      </c>
      <c r="U111" s="71">
        <f t="shared" si="62"/>
        <v>216.36</v>
      </c>
      <c r="V111" s="71">
        <f t="shared" si="62"/>
        <v>216.36</v>
      </c>
      <c r="W111" s="71">
        <f t="shared" si="62"/>
        <v>216.36</v>
      </c>
      <c r="X111" s="71">
        <f t="shared" si="62"/>
        <v>216.36</v>
      </c>
      <c r="Y111" s="71">
        <f t="shared" si="62"/>
        <v>216.36</v>
      </c>
      <c r="Z111" s="71">
        <f t="shared" si="62"/>
        <v>216.36</v>
      </c>
      <c r="AA111" s="71">
        <f t="shared" si="62"/>
        <v>216.36</v>
      </c>
    </row>
    <row r="112" spans="1:27" ht="12.75" customHeight="1" collapsed="1" x14ac:dyDescent="0.2">
      <c r="A112" s="162" t="s">
        <v>1762</v>
      </c>
      <c r="B112" s="54" t="str">
        <f>"22"&amp;"."&amp;$B$800&amp;"."&amp;$B$801</f>
        <v>22.05.2023</v>
      </c>
      <c r="C112" s="134" t="s">
        <v>76</v>
      </c>
      <c r="D112" s="135">
        <f>ROUND(((D113+D114+D116+D115)/1000),5)</f>
        <v>2.5841500000000002</v>
      </c>
      <c r="E112" s="135">
        <f>ROUND(((E113+E114+E116+E115)/1000),5)</f>
        <v>2.43743</v>
      </c>
      <c r="F112" s="135">
        <f>ROUND(((F113+F114+F116+F115)/1000),5)</f>
        <v>2.3580000000000001</v>
      </c>
      <c r="G112" s="135">
        <f t="shared" ref="G112:AA112" si="63">ROUND(((G113+G114+G116+G115)/1000),5)</f>
        <v>2.3309600000000001</v>
      </c>
      <c r="H112" s="135">
        <f t="shared" si="63"/>
        <v>2.3141500000000002</v>
      </c>
      <c r="I112" s="135">
        <f t="shared" si="63"/>
        <v>2.3696899999999999</v>
      </c>
      <c r="J112" s="135">
        <f t="shared" si="63"/>
        <v>2.6068500000000001</v>
      </c>
      <c r="K112" s="135">
        <f t="shared" si="63"/>
        <v>2.8358500000000002</v>
      </c>
      <c r="L112" s="135">
        <f t="shared" si="63"/>
        <v>3.1379700000000001</v>
      </c>
      <c r="M112" s="135">
        <f t="shared" si="63"/>
        <v>3.2254900000000002</v>
      </c>
      <c r="N112" s="135">
        <f t="shared" si="63"/>
        <v>3.2273800000000001</v>
      </c>
      <c r="O112" s="135">
        <f t="shared" si="63"/>
        <v>3.2384499999999998</v>
      </c>
      <c r="P112" s="135">
        <f t="shared" si="63"/>
        <v>3.2672500000000002</v>
      </c>
      <c r="Q112" s="135">
        <f t="shared" si="63"/>
        <v>3.3317000000000001</v>
      </c>
      <c r="R112" s="135">
        <f t="shared" si="63"/>
        <v>3.3054100000000002</v>
      </c>
      <c r="S112" s="135">
        <f t="shared" si="63"/>
        <v>3.266</v>
      </c>
      <c r="T112" s="135">
        <f t="shared" si="63"/>
        <v>3.23461</v>
      </c>
      <c r="U112" s="135">
        <f t="shared" si="63"/>
        <v>3.2270799999999999</v>
      </c>
      <c r="V112" s="135">
        <f t="shared" si="63"/>
        <v>3.19007</v>
      </c>
      <c r="W112" s="135">
        <f t="shared" si="63"/>
        <v>3.0356000000000001</v>
      </c>
      <c r="X112" s="135">
        <f t="shared" si="63"/>
        <v>3.1271800000000001</v>
      </c>
      <c r="Y112" s="135">
        <f t="shared" si="63"/>
        <v>3.2220300000000002</v>
      </c>
      <c r="Z112" s="135">
        <f t="shared" si="63"/>
        <v>2.9436800000000001</v>
      </c>
      <c r="AA112" s="135">
        <f t="shared" si="63"/>
        <v>2.7426599999999999</v>
      </c>
    </row>
    <row r="113" spans="1:27" ht="12.75" hidden="1" customHeight="1" outlineLevel="1" x14ac:dyDescent="0.2">
      <c r="A113" s="163" t="s">
        <v>1763</v>
      </c>
      <c r="B113" s="94" t="s">
        <v>238</v>
      </c>
      <c r="C113" s="70" t="s">
        <v>79</v>
      </c>
      <c r="D113" s="71">
        <v>1291.42</v>
      </c>
      <c r="E113" s="71">
        <v>1144.7</v>
      </c>
      <c r="F113" s="71">
        <v>1065.27</v>
      </c>
      <c r="G113" s="71">
        <v>1038.23</v>
      </c>
      <c r="H113" s="71">
        <v>1021.42</v>
      </c>
      <c r="I113" s="71">
        <v>1076.96</v>
      </c>
      <c r="J113" s="71">
        <v>1314.12</v>
      </c>
      <c r="K113" s="71">
        <v>1543.12</v>
      </c>
      <c r="L113" s="71">
        <v>1845.24</v>
      </c>
      <c r="M113" s="71">
        <v>1932.76</v>
      </c>
      <c r="N113" s="71">
        <v>1934.65</v>
      </c>
      <c r="O113" s="71">
        <v>1945.72</v>
      </c>
      <c r="P113" s="71">
        <v>1974.52</v>
      </c>
      <c r="Q113" s="71">
        <v>2038.97</v>
      </c>
      <c r="R113" s="71">
        <v>2012.68</v>
      </c>
      <c r="S113" s="71">
        <v>1973.27</v>
      </c>
      <c r="T113" s="71">
        <v>1941.88</v>
      </c>
      <c r="U113" s="71">
        <v>1934.35</v>
      </c>
      <c r="V113" s="71">
        <v>1897.34</v>
      </c>
      <c r="W113" s="71">
        <v>1742.87</v>
      </c>
      <c r="X113" s="71">
        <v>1834.45</v>
      </c>
      <c r="Y113" s="71">
        <v>1929.3</v>
      </c>
      <c r="Z113" s="71">
        <v>1650.95</v>
      </c>
      <c r="AA113" s="71">
        <v>1449.93</v>
      </c>
    </row>
    <row r="114" spans="1:27" ht="12.75" hidden="1" customHeight="1" outlineLevel="1" x14ac:dyDescent="0.2">
      <c r="A114" s="163" t="s">
        <v>1764</v>
      </c>
      <c r="B114" s="94" t="s">
        <v>90</v>
      </c>
      <c r="C114" s="70" t="s">
        <v>79</v>
      </c>
      <c r="D114" s="71">
        <f t="shared" ref="D114:AA114" si="64">$D$9</f>
        <v>1071.42</v>
      </c>
      <c r="E114" s="71">
        <f t="shared" si="64"/>
        <v>1071.42</v>
      </c>
      <c r="F114" s="71">
        <f t="shared" si="64"/>
        <v>1071.42</v>
      </c>
      <c r="G114" s="71">
        <f t="shared" si="64"/>
        <v>1071.42</v>
      </c>
      <c r="H114" s="71">
        <f t="shared" si="64"/>
        <v>1071.42</v>
      </c>
      <c r="I114" s="71">
        <f t="shared" si="64"/>
        <v>1071.42</v>
      </c>
      <c r="J114" s="71">
        <f t="shared" si="64"/>
        <v>1071.42</v>
      </c>
      <c r="K114" s="71">
        <f t="shared" si="64"/>
        <v>1071.42</v>
      </c>
      <c r="L114" s="71">
        <f t="shared" si="64"/>
        <v>1071.42</v>
      </c>
      <c r="M114" s="71">
        <f t="shared" si="64"/>
        <v>1071.42</v>
      </c>
      <c r="N114" s="71">
        <f t="shared" si="64"/>
        <v>1071.42</v>
      </c>
      <c r="O114" s="71">
        <f t="shared" si="64"/>
        <v>1071.42</v>
      </c>
      <c r="P114" s="71">
        <f t="shared" si="64"/>
        <v>1071.42</v>
      </c>
      <c r="Q114" s="71">
        <f t="shared" si="64"/>
        <v>1071.42</v>
      </c>
      <c r="R114" s="71">
        <f t="shared" si="64"/>
        <v>1071.42</v>
      </c>
      <c r="S114" s="71">
        <f t="shared" si="64"/>
        <v>1071.42</v>
      </c>
      <c r="T114" s="71">
        <f t="shared" si="64"/>
        <v>1071.42</v>
      </c>
      <c r="U114" s="71">
        <f t="shared" si="64"/>
        <v>1071.42</v>
      </c>
      <c r="V114" s="71">
        <f t="shared" si="64"/>
        <v>1071.42</v>
      </c>
      <c r="W114" s="71">
        <f t="shared" si="64"/>
        <v>1071.42</v>
      </c>
      <c r="X114" s="71">
        <f t="shared" si="64"/>
        <v>1071.42</v>
      </c>
      <c r="Y114" s="71">
        <f t="shared" si="64"/>
        <v>1071.42</v>
      </c>
      <c r="Z114" s="71">
        <f t="shared" si="64"/>
        <v>1071.42</v>
      </c>
      <c r="AA114" s="71">
        <f t="shared" si="64"/>
        <v>1071.42</v>
      </c>
    </row>
    <row r="115" spans="1:27" ht="12.75" hidden="1" customHeight="1" outlineLevel="1" x14ac:dyDescent="0.2">
      <c r="A115" s="163" t="s">
        <v>1765</v>
      </c>
      <c r="B115" s="94" t="s">
        <v>83</v>
      </c>
      <c r="C115" s="70" t="s">
        <v>79</v>
      </c>
      <c r="D115" s="71">
        <v>4.95</v>
      </c>
      <c r="E115" s="71">
        <v>4.95</v>
      </c>
      <c r="F115" s="71">
        <v>4.95</v>
      </c>
      <c r="G115" s="71">
        <v>4.95</v>
      </c>
      <c r="H115" s="71">
        <v>4.95</v>
      </c>
      <c r="I115" s="71">
        <v>4.95</v>
      </c>
      <c r="J115" s="71">
        <v>4.95</v>
      </c>
      <c r="K115" s="71">
        <v>4.95</v>
      </c>
      <c r="L115" s="71">
        <v>4.95</v>
      </c>
      <c r="M115" s="71">
        <v>4.95</v>
      </c>
      <c r="N115" s="71">
        <v>4.95</v>
      </c>
      <c r="O115" s="71">
        <v>4.95</v>
      </c>
      <c r="P115" s="71">
        <v>4.95</v>
      </c>
      <c r="Q115" s="71">
        <v>4.95</v>
      </c>
      <c r="R115" s="71">
        <v>4.95</v>
      </c>
      <c r="S115" s="71">
        <v>4.95</v>
      </c>
      <c r="T115" s="71">
        <v>4.95</v>
      </c>
      <c r="U115" s="71">
        <v>4.95</v>
      </c>
      <c r="V115" s="71">
        <v>4.95</v>
      </c>
      <c r="W115" s="71">
        <v>4.95</v>
      </c>
      <c r="X115" s="71">
        <v>4.95</v>
      </c>
      <c r="Y115" s="71">
        <v>4.95</v>
      </c>
      <c r="Z115" s="71">
        <v>4.95</v>
      </c>
      <c r="AA115" s="71">
        <v>4.95</v>
      </c>
    </row>
    <row r="116" spans="1:27" ht="12.75" hidden="1" customHeight="1" outlineLevel="1" x14ac:dyDescent="0.2">
      <c r="A116" s="163" t="s">
        <v>1766</v>
      </c>
      <c r="B116" s="94" t="s">
        <v>81</v>
      </c>
      <c r="C116" s="70" t="s">
        <v>79</v>
      </c>
      <c r="D116" s="71">
        <f>$D$11</f>
        <v>216.36</v>
      </c>
      <c r="E116" s="71">
        <f t="shared" ref="E116:AA116" si="65">$D$11</f>
        <v>216.36</v>
      </c>
      <c r="F116" s="71">
        <f t="shared" si="65"/>
        <v>216.36</v>
      </c>
      <c r="G116" s="71">
        <f t="shared" si="65"/>
        <v>216.36</v>
      </c>
      <c r="H116" s="71">
        <f t="shared" si="65"/>
        <v>216.36</v>
      </c>
      <c r="I116" s="71">
        <f t="shared" si="65"/>
        <v>216.36</v>
      </c>
      <c r="J116" s="71">
        <f t="shared" si="65"/>
        <v>216.36</v>
      </c>
      <c r="K116" s="71">
        <f t="shared" si="65"/>
        <v>216.36</v>
      </c>
      <c r="L116" s="71">
        <f t="shared" si="65"/>
        <v>216.36</v>
      </c>
      <c r="M116" s="71">
        <f t="shared" si="65"/>
        <v>216.36</v>
      </c>
      <c r="N116" s="71">
        <f t="shared" si="65"/>
        <v>216.36</v>
      </c>
      <c r="O116" s="71">
        <f t="shared" si="65"/>
        <v>216.36</v>
      </c>
      <c r="P116" s="71">
        <f t="shared" si="65"/>
        <v>216.36</v>
      </c>
      <c r="Q116" s="71">
        <f t="shared" si="65"/>
        <v>216.36</v>
      </c>
      <c r="R116" s="71">
        <f t="shared" si="65"/>
        <v>216.36</v>
      </c>
      <c r="S116" s="71">
        <f t="shared" si="65"/>
        <v>216.36</v>
      </c>
      <c r="T116" s="71">
        <f t="shared" si="65"/>
        <v>216.36</v>
      </c>
      <c r="U116" s="71">
        <f t="shared" si="65"/>
        <v>216.36</v>
      </c>
      <c r="V116" s="71">
        <f t="shared" si="65"/>
        <v>216.36</v>
      </c>
      <c r="W116" s="71">
        <f t="shared" si="65"/>
        <v>216.36</v>
      </c>
      <c r="X116" s="71">
        <f t="shared" si="65"/>
        <v>216.36</v>
      </c>
      <c r="Y116" s="71">
        <f t="shared" si="65"/>
        <v>216.36</v>
      </c>
      <c r="Z116" s="71">
        <f t="shared" si="65"/>
        <v>216.36</v>
      </c>
      <c r="AA116" s="71">
        <f t="shared" si="65"/>
        <v>216.36</v>
      </c>
    </row>
    <row r="117" spans="1:27" ht="12.75" customHeight="1" collapsed="1" x14ac:dyDescent="0.2">
      <c r="A117" s="162" t="s">
        <v>1767</v>
      </c>
      <c r="B117" s="54" t="str">
        <f>"23"&amp;"."&amp;$B$800&amp;"."&amp;$B$801</f>
        <v>23.05.2023</v>
      </c>
      <c r="C117" s="134" t="s">
        <v>76</v>
      </c>
      <c r="D117" s="135">
        <f>ROUND(((D118+D119+D121+D120)/1000),5)</f>
        <v>2.56392</v>
      </c>
      <c r="E117" s="135">
        <f>ROUND(((E118+E119+E121+E120)/1000),5)</f>
        <v>2.3934500000000001</v>
      </c>
      <c r="F117" s="135">
        <f>ROUND(((F118+F119+F121+F120)/1000),5)</f>
        <v>2.3054800000000002</v>
      </c>
      <c r="G117" s="135">
        <f t="shared" ref="G117:AA117" si="66">ROUND(((G118+G119+G121+G120)/1000),5)</f>
        <v>2.26702</v>
      </c>
      <c r="H117" s="135">
        <f t="shared" si="66"/>
        <v>2.31399</v>
      </c>
      <c r="I117" s="135">
        <f t="shared" si="66"/>
        <v>2.4599199999999999</v>
      </c>
      <c r="J117" s="135">
        <f t="shared" si="66"/>
        <v>2.5782500000000002</v>
      </c>
      <c r="K117" s="135">
        <f t="shared" si="66"/>
        <v>2.8122199999999999</v>
      </c>
      <c r="L117" s="135">
        <f t="shared" si="66"/>
        <v>3.0425499999999999</v>
      </c>
      <c r="M117" s="135">
        <f t="shared" si="66"/>
        <v>3.16168</v>
      </c>
      <c r="N117" s="135">
        <f t="shared" si="66"/>
        <v>3.1366000000000001</v>
      </c>
      <c r="O117" s="135">
        <f t="shared" si="66"/>
        <v>3.1951100000000001</v>
      </c>
      <c r="P117" s="135">
        <f t="shared" si="66"/>
        <v>3.1954400000000001</v>
      </c>
      <c r="Q117" s="135">
        <f t="shared" si="66"/>
        <v>3.2154500000000001</v>
      </c>
      <c r="R117" s="135">
        <f t="shared" si="66"/>
        <v>3.2106499999999998</v>
      </c>
      <c r="S117" s="135">
        <f t="shared" si="66"/>
        <v>3.1993299999999998</v>
      </c>
      <c r="T117" s="135">
        <f t="shared" si="66"/>
        <v>3.1903100000000002</v>
      </c>
      <c r="U117" s="135">
        <f t="shared" si="66"/>
        <v>3.1362299999999999</v>
      </c>
      <c r="V117" s="135">
        <f t="shared" si="66"/>
        <v>3.0761799999999999</v>
      </c>
      <c r="W117" s="135">
        <f t="shared" si="66"/>
        <v>3.0188700000000002</v>
      </c>
      <c r="X117" s="135">
        <f t="shared" si="66"/>
        <v>3.0443099999999998</v>
      </c>
      <c r="Y117" s="135">
        <f t="shared" si="66"/>
        <v>3.1434799999999998</v>
      </c>
      <c r="Z117" s="135">
        <f t="shared" si="66"/>
        <v>2.9373499999999999</v>
      </c>
      <c r="AA117" s="135">
        <f t="shared" si="66"/>
        <v>2.6820300000000001</v>
      </c>
    </row>
    <row r="118" spans="1:27" ht="12.75" hidden="1" customHeight="1" outlineLevel="1" x14ac:dyDescent="0.2">
      <c r="A118" s="163" t="s">
        <v>1768</v>
      </c>
      <c r="B118" s="94" t="s">
        <v>238</v>
      </c>
      <c r="C118" s="70" t="s">
        <v>79</v>
      </c>
      <c r="D118" s="71">
        <v>1271.19</v>
      </c>
      <c r="E118" s="71">
        <v>1100.72</v>
      </c>
      <c r="F118" s="71">
        <v>1012.75</v>
      </c>
      <c r="G118" s="71">
        <v>974.29</v>
      </c>
      <c r="H118" s="71">
        <v>1021.26</v>
      </c>
      <c r="I118" s="71">
        <v>1167.19</v>
      </c>
      <c r="J118" s="71">
        <v>1285.52</v>
      </c>
      <c r="K118" s="71">
        <v>1519.49</v>
      </c>
      <c r="L118" s="71">
        <v>1749.82</v>
      </c>
      <c r="M118" s="71">
        <v>1868.95</v>
      </c>
      <c r="N118" s="71">
        <v>1843.87</v>
      </c>
      <c r="O118" s="71">
        <v>1902.38</v>
      </c>
      <c r="P118" s="71">
        <v>1902.71</v>
      </c>
      <c r="Q118" s="71">
        <v>1922.72</v>
      </c>
      <c r="R118" s="71">
        <v>1917.92</v>
      </c>
      <c r="S118" s="71">
        <v>1906.6</v>
      </c>
      <c r="T118" s="71">
        <v>1897.58</v>
      </c>
      <c r="U118" s="71">
        <v>1843.5</v>
      </c>
      <c r="V118" s="71">
        <v>1783.45</v>
      </c>
      <c r="W118" s="71">
        <v>1726.14</v>
      </c>
      <c r="X118" s="71">
        <v>1751.58</v>
      </c>
      <c r="Y118" s="71">
        <v>1850.75</v>
      </c>
      <c r="Z118" s="71">
        <v>1644.62</v>
      </c>
      <c r="AA118" s="71">
        <v>1389.3</v>
      </c>
    </row>
    <row r="119" spans="1:27" ht="12.75" hidden="1" customHeight="1" outlineLevel="1" x14ac:dyDescent="0.2">
      <c r="A119" s="163" t="s">
        <v>1769</v>
      </c>
      <c r="B119" s="94" t="s">
        <v>90</v>
      </c>
      <c r="C119" s="70" t="s">
        <v>79</v>
      </c>
      <c r="D119" s="71">
        <f t="shared" ref="D119:AA119" si="67">$D$9</f>
        <v>1071.42</v>
      </c>
      <c r="E119" s="71">
        <f t="shared" si="67"/>
        <v>1071.42</v>
      </c>
      <c r="F119" s="71">
        <f t="shared" si="67"/>
        <v>1071.42</v>
      </c>
      <c r="G119" s="71">
        <f t="shared" si="67"/>
        <v>1071.42</v>
      </c>
      <c r="H119" s="71">
        <f t="shared" si="67"/>
        <v>1071.42</v>
      </c>
      <c r="I119" s="71">
        <f t="shared" si="67"/>
        <v>1071.42</v>
      </c>
      <c r="J119" s="71">
        <f t="shared" si="67"/>
        <v>1071.42</v>
      </c>
      <c r="K119" s="71">
        <f t="shared" si="67"/>
        <v>1071.42</v>
      </c>
      <c r="L119" s="71">
        <f t="shared" si="67"/>
        <v>1071.42</v>
      </c>
      <c r="M119" s="71">
        <f t="shared" si="67"/>
        <v>1071.42</v>
      </c>
      <c r="N119" s="71">
        <f t="shared" si="67"/>
        <v>1071.42</v>
      </c>
      <c r="O119" s="71">
        <f t="shared" si="67"/>
        <v>1071.42</v>
      </c>
      <c r="P119" s="71">
        <f t="shared" si="67"/>
        <v>1071.42</v>
      </c>
      <c r="Q119" s="71">
        <f t="shared" si="67"/>
        <v>1071.42</v>
      </c>
      <c r="R119" s="71">
        <f t="shared" si="67"/>
        <v>1071.42</v>
      </c>
      <c r="S119" s="71">
        <f t="shared" si="67"/>
        <v>1071.42</v>
      </c>
      <c r="T119" s="71">
        <f t="shared" si="67"/>
        <v>1071.42</v>
      </c>
      <c r="U119" s="71">
        <f t="shared" si="67"/>
        <v>1071.42</v>
      </c>
      <c r="V119" s="71">
        <f t="shared" si="67"/>
        <v>1071.42</v>
      </c>
      <c r="W119" s="71">
        <f t="shared" si="67"/>
        <v>1071.42</v>
      </c>
      <c r="X119" s="71">
        <f t="shared" si="67"/>
        <v>1071.42</v>
      </c>
      <c r="Y119" s="71">
        <f t="shared" si="67"/>
        <v>1071.42</v>
      </c>
      <c r="Z119" s="71">
        <f t="shared" si="67"/>
        <v>1071.42</v>
      </c>
      <c r="AA119" s="71">
        <f t="shared" si="67"/>
        <v>1071.42</v>
      </c>
    </row>
    <row r="120" spans="1:27" ht="12.75" hidden="1" customHeight="1" outlineLevel="1" x14ac:dyDescent="0.2">
      <c r="A120" s="163" t="s">
        <v>1770</v>
      </c>
      <c r="B120" s="94" t="s">
        <v>83</v>
      </c>
      <c r="C120" s="70" t="s">
        <v>79</v>
      </c>
      <c r="D120" s="71">
        <v>4.95</v>
      </c>
      <c r="E120" s="71">
        <v>4.95</v>
      </c>
      <c r="F120" s="71">
        <v>4.95</v>
      </c>
      <c r="G120" s="71">
        <v>4.95</v>
      </c>
      <c r="H120" s="71">
        <v>4.95</v>
      </c>
      <c r="I120" s="71">
        <v>4.95</v>
      </c>
      <c r="J120" s="71">
        <v>4.95</v>
      </c>
      <c r="K120" s="71">
        <v>4.95</v>
      </c>
      <c r="L120" s="71">
        <v>4.95</v>
      </c>
      <c r="M120" s="71">
        <v>4.95</v>
      </c>
      <c r="N120" s="71">
        <v>4.95</v>
      </c>
      <c r="O120" s="71">
        <v>4.95</v>
      </c>
      <c r="P120" s="71">
        <v>4.95</v>
      </c>
      <c r="Q120" s="71">
        <v>4.95</v>
      </c>
      <c r="R120" s="71">
        <v>4.95</v>
      </c>
      <c r="S120" s="71">
        <v>4.95</v>
      </c>
      <c r="T120" s="71">
        <v>4.95</v>
      </c>
      <c r="U120" s="71">
        <v>4.95</v>
      </c>
      <c r="V120" s="71">
        <v>4.95</v>
      </c>
      <c r="W120" s="71">
        <v>4.95</v>
      </c>
      <c r="X120" s="71">
        <v>4.95</v>
      </c>
      <c r="Y120" s="71">
        <v>4.95</v>
      </c>
      <c r="Z120" s="71">
        <v>4.95</v>
      </c>
      <c r="AA120" s="71">
        <v>4.95</v>
      </c>
    </row>
    <row r="121" spans="1:27" ht="12.75" hidden="1" customHeight="1" outlineLevel="1" x14ac:dyDescent="0.2">
      <c r="A121" s="163" t="s">
        <v>1771</v>
      </c>
      <c r="B121" s="94" t="s">
        <v>81</v>
      </c>
      <c r="C121" s="70" t="s">
        <v>79</v>
      </c>
      <c r="D121" s="71">
        <f>$D$11</f>
        <v>216.36</v>
      </c>
      <c r="E121" s="71">
        <f t="shared" ref="E121:AA121" si="68">$D$11</f>
        <v>216.36</v>
      </c>
      <c r="F121" s="71">
        <f t="shared" si="68"/>
        <v>216.36</v>
      </c>
      <c r="G121" s="71">
        <f t="shared" si="68"/>
        <v>216.36</v>
      </c>
      <c r="H121" s="71">
        <f t="shared" si="68"/>
        <v>216.36</v>
      </c>
      <c r="I121" s="71">
        <f t="shared" si="68"/>
        <v>216.36</v>
      </c>
      <c r="J121" s="71">
        <f t="shared" si="68"/>
        <v>216.36</v>
      </c>
      <c r="K121" s="71">
        <f t="shared" si="68"/>
        <v>216.36</v>
      </c>
      <c r="L121" s="71">
        <f t="shared" si="68"/>
        <v>216.36</v>
      </c>
      <c r="M121" s="71">
        <f t="shared" si="68"/>
        <v>216.36</v>
      </c>
      <c r="N121" s="71">
        <f t="shared" si="68"/>
        <v>216.36</v>
      </c>
      <c r="O121" s="71">
        <f t="shared" si="68"/>
        <v>216.36</v>
      </c>
      <c r="P121" s="71">
        <f t="shared" si="68"/>
        <v>216.36</v>
      </c>
      <c r="Q121" s="71">
        <f t="shared" si="68"/>
        <v>216.36</v>
      </c>
      <c r="R121" s="71">
        <f t="shared" si="68"/>
        <v>216.36</v>
      </c>
      <c r="S121" s="71">
        <f t="shared" si="68"/>
        <v>216.36</v>
      </c>
      <c r="T121" s="71">
        <f t="shared" si="68"/>
        <v>216.36</v>
      </c>
      <c r="U121" s="71">
        <f t="shared" si="68"/>
        <v>216.36</v>
      </c>
      <c r="V121" s="71">
        <f t="shared" si="68"/>
        <v>216.36</v>
      </c>
      <c r="W121" s="71">
        <f t="shared" si="68"/>
        <v>216.36</v>
      </c>
      <c r="X121" s="71">
        <f t="shared" si="68"/>
        <v>216.36</v>
      </c>
      <c r="Y121" s="71">
        <f t="shared" si="68"/>
        <v>216.36</v>
      </c>
      <c r="Z121" s="71">
        <f t="shared" si="68"/>
        <v>216.36</v>
      </c>
      <c r="AA121" s="71">
        <f t="shared" si="68"/>
        <v>216.36</v>
      </c>
    </row>
    <row r="122" spans="1:27" ht="12.75" customHeight="1" collapsed="1" x14ac:dyDescent="0.2">
      <c r="A122" s="162" t="s">
        <v>1772</v>
      </c>
      <c r="B122" s="54" t="str">
        <f>"24"&amp;"."&amp;$B$800&amp;"."&amp;$B$801</f>
        <v>24.05.2023</v>
      </c>
      <c r="C122" s="134" t="s">
        <v>76</v>
      </c>
      <c r="D122" s="135">
        <f>ROUND(((D123+D124+D126+D125)/1000),5)</f>
        <v>2.5799799999999999</v>
      </c>
      <c r="E122" s="135">
        <f>ROUND(((E123+E124+E126+E125)/1000),5)</f>
        <v>2.3717800000000002</v>
      </c>
      <c r="F122" s="135">
        <f>ROUND(((F123+F124+F126+F125)/1000),5)</f>
        <v>2.3353600000000001</v>
      </c>
      <c r="G122" s="135">
        <f t="shared" ref="G122:AA122" si="69">ROUND(((G123+G124+G126+G125)/1000),5)</f>
        <v>2.29196</v>
      </c>
      <c r="H122" s="135">
        <f t="shared" si="69"/>
        <v>2.2975699999999999</v>
      </c>
      <c r="I122" s="135">
        <f t="shared" si="69"/>
        <v>2.45736</v>
      </c>
      <c r="J122" s="135">
        <f t="shared" si="69"/>
        <v>2.7186900000000001</v>
      </c>
      <c r="K122" s="135">
        <f t="shared" si="69"/>
        <v>2.9716999999999998</v>
      </c>
      <c r="L122" s="135">
        <f t="shared" si="69"/>
        <v>3.1532100000000001</v>
      </c>
      <c r="M122" s="135">
        <f t="shared" si="69"/>
        <v>3.2080299999999999</v>
      </c>
      <c r="N122" s="135">
        <f t="shared" si="69"/>
        <v>3.2145199999999998</v>
      </c>
      <c r="O122" s="135">
        <f t="shared" si="69"/>
        <v>3.21617</v>
      </c>
      <c r="P122" s="135">
        <f t="shared" si="69"/>
        <v>3.20147</v>
      </c>
      <c r="Q122" s="135">
        <f t="shared" si="69"/>
        <v>3.20689</v>
      </c>
      <c r="R122" s="135">
        <f t="shared" si="69"/>
        <v>3.2200700000000002</v>
      </c>
      <c r="S122" s="135">
        <f t="shared" si="69"/>
        <v>3.23326</v>
      </c>
      <c r="T122" s="135">
        <f t="shared" si="69"/>
        <v>3.2167400000000002</v>
      </c>
      <c r="U122" s="135">
        <f t="shared" si="69"/>
        <v>3.2029000000000001</v>
      </c>
      <c r="V122" s="135">
        <f t="shared" si="69"/>
        <v>3.19665</v>
      </c>
      <c r="W122" s="135">
        <f t="shared" si="69"/>
        <v>3.1883499999999998</v>
      </c>
      <c r="X122" s="135">
        <f t="shared" si="69"/>
        <v>3.18831</v>
      </c>
      <c r="Y122" s="135">
        <f t="shared" si="69"/>
        <v>3.1911</v>
      </c>
      <c r="Z122" s="135">
        <f t="shared" si="69"/>
        <v>3.0282200000000001</v>
      </c>
      <c r="AA122" s="135">
        <f t="shared" si="69"/>
        <v>2.7065199999999998</v>
      </c>
    </row>
    <row r="123" spans="1:27" ht="12.75" hidden="1" customHeight="1" outlineLevel="1" x14ac:dyDescent="0.2">
      <c r="A123" s="163" t="s">
        <v>1773</v>
      </c>
      <c r="B123" s="94" t="s">
        <v>238</v>
      </c>
      <c r="C123" s="70" t="s">
        <v>79</v>
      </c>
      <c r="D123" s="71">
        <v>1287.25</v>
      </c>
      <c r="E123" s="71">
        <v>1079.05</v>
      </c>
      <c r="F123" s="71">
        <v>1042.6300000000001</v>
      </c>
      <c r="G123" s="71">
        <v>999.23</v>
      </c>
      <c r="H123" s="71">
        <v>1004.84</v>
      </c>
      <c r="I123" s="71">
        <v>1164.6300000000001</v>
      </c>
      <c r="J123" s="71">
        <v>1425.96</v>
      </c>
      <c r="K123" s="71">
        <v>1678.97</v>
      </c>
      <c r="L123" s="71">
        <v>1860.48</v>
      </c>
      <c r="M123" s="71">
        <v>1915.3</v>
      </c>
      <c r="N123" s="71">
        <v>1921.79</v>
      </c>
      <c r="O123" s="71">
        <v>1923.44</v>
      </c>
      <c r="P123" s="71">
        <v>1908.74</v>
      </c>
      <c r="Q123" s="71">
        <v>1914.16</v>
      </c>
      <c r="R123" s="71">
        <v>1927.34</v>
      </c>
      <c r="S123" s="71">
        <v>1940.53</v>
      </c>
      <c r="T123" s="71">
        <v>1924.01</v>
      </c>
      <c r="U123" s="71">
        <v>1910.17</v>
      </c>
      <c r="V123" s="71">
        <v>1903.92</v>
      </c>
      <c r="W123" s="71">
        <v>1895.62</v>
      </c>
      <c r="X123" s="71">
        <v>1895.58</v>
      </c>
      <c r="Y123" s="71">
        <v>1898.37</v>
      </c>
      <c r="Z123" s="71">
        <v>1735.49</v>
      </c>
      <c r="AA123" s="71">
        <v>1413.79</v>
      </c>
    </row>
    <row r="124" spans="1:27" ht="12.75" hidden="1" customHeight="1" outlineLevel="1" x14ac:dyDescent="0.2">
      <c r="A124" s="163" t="s">
        <v>1774</v>
      </c>
      <c r="B124" s="94" t="s">
        <v>90</v>
      </c>
      <c r="C124" s="70" t="s">
        <v>79</v>
      </c>
      <c r="D124" s="71">
        <f t="shared" ref="D124:AA124" si="70">$D$9</f>
        <v>1071.42</v>
      </c>
      <c r="E124" s="71">
        <f t="shared" si="70"/>
        <v>1071.42</v>
      </c>
      <c r="F124" s="71">
        <f t="shared" si="70"/>
        <v>1071.42</v>
      </c>
      <c r="G124" s="71">
        <f t="shared" si="70"/>
        <v>1071.42</v>
      </c>
      <c r="H124" s="71">
        <f t="shared" si="70"/>
        <v>1071.42</v>
      </c>
      <c r="I124" s="71">
        <f t="shared" si="70"/>
        <v>1071.42</v>
      </c>
      <c r="J124" s="71">
        <f t="shared" si="70"/>
        <v>1071.42</v>
      </c>
      <c r="K124" s="71">
        <f t="shared" si="70"/>
        <v>1071.42</v>
      </c>
      <c r="L124" s="71">
        <f t="shared" si="70"/>
        <v>1071.42</v>
      </c>
      <c r="M124" s="71">
        <f t="shared" si="70"/>
        <v>1071.42</v>
      </c>
      <c r="N124" s="71">
        <f t="shared" si="70"/>
        <v>1071.42</v>
      </c>
      <c r="O124" s="71">
        <f t="shared" si="70"/>
        <v>1071.42</v>
      </c>
      <c r="P124" s="71">
        <f t="shared" si="70"/>
        <v>1071.42</v>
      </c>
      <c r="Q124" s="71">
        <f t="shared" si="70"/>
        <v>1071.42</v>
      </c>
      <c r="R124" s="71">
        <f t="shared" si="70"/>
        <v>1071.42</v>
      </c>
      <c r="S124" s="71">
        <f t="shared" si="70"/>
        <v>1071.42</v>
      </c>
      <c r="T124" s="71">
        <f t="shared" si="70"/>
        <v>1071.42</v>
      </c>
      <c r="U124" s="71">
        <f t="shared" si="70"/>
        <v>1071.42</v>
      </c>
      <c r="V124" s="71">
        <f t="shared" si="70"/>
        <v>1071.42</v>
      </c>
      <c r="W124" s="71">
        <f t="shared" si="70"/>
        <v>1071.42</v>
      </c>
      <c r="X124" s="71">
        <f t="shared" si="70"/>
        <v>1071.42</v>
      </c>
      <c r="Y124" s="71">
        <f t="shared" si="70"/>
        <v>1071.42</v>
      </c>
      <c r="Z124" s="71">
        <f t="shared" si="70"/>
        <v>1071.42</v>
      </c>
      <c r="AA124" s="71">
        <f t="shared" si="70"/>
        <v>1071.42</v>
      </c>
    </row>
    <row r="125" spans="1:27" ht="12.75" hidden="1" customHeight="1" outlineLevel="1" x14ac:dyDescent="0.2">
      <c r="A125" s="163" t="s">
        <v>1775</v>
      </c>
      <c r="B125" s="94" t="s">
        <v>83</v>
      </c>
      <c r="C125" s="70" t="s">
        <v>79</v>
      </c>
      <c r="D125" s="71">
        <v>4.95</v>
      </c>
      <c r="E125" s="71">
        <v>4.95</v>
      </c>
      <c r="F125" s="71">
        <v>4.95</v>
      </c>
      <c r="G125" s="71">
        <v>4.95</v>
      </c>
      <c r="H125" s="71">
        <v>4.95</v>
      </c>
      <c r="I125" s="71">
        <v>4.95</v>
      </c>
      <c r="J125" s="71">
        <v>4.95</v>
      </c>
      <c r="K125" s="71">
        <v>4.95</v>
      </c>
      <c r="L125" s="71">
        <v>4.95</v>
      </c>
      <c r="M125" s="71">
        <v>4.95</v>
      </c>
      <c r="N125" s="71">
        <v>4.95</v>
      </c>
      <c r="O125" s="71">
        <v>4.95</v>
      </c>
      <c r="P125" s="71">
        <v>4.95</v>
      </c>
      <c r="Q125" s="71">
        <v>4.95</v>
      </c>
      <c r="R125" s="71">
        <v>4.95</v>
      </c>
      <c r="S125" s="71">
        <v>4.95</v>
      </c>
      <c r="T125" s="71">
        <v>4.95</v>
      </c>
      <c r="U125" s="71">
        <v>4.95</v>
      </c>
      <c r="V125" s="71">
        <v>4.95</v>
      </c>
      <c r="W125" s="71">
        <v>4.95</v>
      </c>
      <c r="X125" s="71">
        <v>4.95</v>
      </c>
      <c r="Y125" s="71">
        <v>4.95</v>
      </c>
      <c r="Z125" s="71">
        <v>4.95</v>
      </c>
      <c r="AA125" s="71">
        <v>4.95</v>
      </c>
    </row>
    <row r="126" spans="1:27" ht="12.75" hidden="1" customHeight="1" outlineLevel="1" x14ac:dyDescent="0.2">
      <c r="A126" s="163" t="s">
        <v>1776</v>
      </c>
      <c r="B126" s="94" t="s">
        <v>81</v>
      </c>
      <c r="C126" s="70" t="s">
        <v>79</v>
      </c>
      <c r="D126" s="71">
        <f>$D$11</f>
        <v>216.36</v>
      </c>
      <c r="E126" s="71">
        <f t="shared" ref="E126:AA126" si="71">$D$11</f>
        <v>216.36</v>
      </c>
      <c r="F126" s="71">
        <f t="shared" si="71"/>
        <v>216.36</v>
      </c>
      <c r="G126" s="71">
        <f t="shared" si="71"/>
        <v>216.36</v>
      </c>
      <c r="H126" s="71">
        <f t="shared" si="71"/>
        <v>216.36</v>
      </c>
      <c r="I126" s="71">
        <f t="shared" si="71"/>
        <v>216.36</v>
      </c>
      <c r="J126" s="71">
        <f t="shared" si="71"/>
        <v>216.36</v>
      </c>
      <c r="K126" s="71">
        <f t="shared" si="71"/>
        <v>216.36</v>
      </c>
      <c r="L126" s="71">
        <f t="shared" si="71"/>
        <v>216.36</v>
      </c>
      <c r="M126" s="71">
        <f t="shared" si="71"/>
        <v>216.36</v>
      </c>
      <c r="N126" s="71">
        <f t="shared" si="71"/>
        <v>216.36</v>
      </c>
      <c r="O126" s="71">
        <f t="shared" si="71"/>
        <v>216.36</v>
      </c>
      <c r="P126" s="71">
        <f t="shared" si="71"/>
        <v>216.36</v>
      </c>
      <c r="Q126" s="71">
        <f t="shared" si="71"/>
        <v>216.36</v>
      </c>
      <c r="R126" s="71">
        <f t="shared" si="71"/>
        <v>216.36</v>
      </c>
      <c r="S126" s="71">
        <f t="shared" si="71"/>
        <v>216.36</v>
      </c>
      <c r="T126" s="71">
        <f t="shared" si="71"/>
        <v>216.36</v>
      </c>
      <c r="U126" s="71">
        <f t="shared" si="71"/>
        <v>216.36</v>
      </c>
      <c r="V126" s="71">
        <f t="shared" si="71"/>
        <v>216.36</v>
      </c>
      <c r="W126" s="71">
        <f t="shared" si="71"/>
        <v>216.36</v>
      </c>
      <c r="X126" s="71">
        <f t="shared" si="71"/>
        <v>216.36</v>
      </c>
      <c r="Y126" s="71">
        <f t="shared" si="71"/>
        <v>216.36</v>
      </c>
      <c r="Z126" s="71">
        <f t="shared" si="71"/>
        <v>216.36</v>
      </c>
      <c r="AA126" s="71">
        <f t="shared" si="71"/>
        <v>216.36</v>
      </c>
    </row>
    <row r="127" spans="1:27" ht="12.75" customHeight="1" collapsed="1" x14ac:dyDescent="0.2">
      <c r="A127" s="162" t="s">
        <v>1777</v>
      </c>
      <c r="B127" s="54" t="str">
        <f>"25"&amp;"."&amp;$B$800&amp;"."&amp;$B$801</f>
        <v>25.05.2023</v>
      </c>
      <c r="C127" s="134" t="s">
        <v>76</v>
      </c>
      <c r="D127" s="135">
        <f>ROUND(((D128+D129+D131+D130)/1000),5)</f>
        <v>2.4001600000000001</v>
      </c>
      <c r="E127" s="135">
        <f>ROUND(((E128+E129+E131+E130)/1000),5)</f>
        <v>2.2946599999999999</v>
      </c>
      <c r="F127" s="135">
        <f>ROUND(((F128+F129+F131+F130)/1000),5)</f>
        <v>2.2292700000000001</v>
      </c>
      <c r="G127" s="135">
        <f t="shared" ref="G127:AA127" si="72">ROUND(((G128+G129+G131+G130)/1000),5)</f>
        <v>2.1801599999999999</v>
      </c>
      <c r="H127" s="135">
        <f t="shared" si="72"/>
        <v>2.1796899999999999</v>
      </c>
      <c r="I127" s="135">
        <f t="shared" si="72"/>
        <v>2.3466300000000002</v>
      </c>
      <c r="J127" s="135">
        <f t="shared" si="72"/>
        <v>2.7278899999999999</v>
      </c>
      <c r="K127" s="135">
        <f t="shared" si="72"/>
        <v>2.8911699999999998</v>
      </c>
      <c r="L127" s="135">
        <f t="shared" si="72"/>
        <v>3.1082800000000002</v>
      </c>
      <c r="M127" s="135">
        <f t="shared" si="72"/>
        <v>3.1766299999999998</v>
      </c>
      <c r="N127" s="135">
        <f t="shared" si="72"/>
        <v>3.18967</v>
      </c>
      <c r="O127" s="135">
        <f t="shared" si="72"/>
        <v>3.1991299999999998</v>
      </c>
      <c r="P127" s="135">
        <f t="shared" si="72"/>
        <v>3.1819000000000002</v>
      </c>
      <c r="Q127" s="135">
        <f t="shared" si="72"/>
        <v>3.1841900000000001</v>
      </c>
      <c r="R127" s="135">
        <f t="shared" si="72"/>
        <v>3.20885</v>
      </c>
      <c r="S127" s="135">
        <f t="shared" si="72"/>
        <v>3.2242199999999999</v>
      </c>
      <c r="T127" s="135">
        <f t="shared" si="72"/>
        <v>3.20933</v>
      </c>
      <c r="U127" s="135">
        <f t="shared" si="72"/>
        <v>3.1958000000000002</v>
      </c>
      <c r="V127" s="135">
        <f t="shared" si="72"/>
        <v>3.1887099999999999</v>
      </c>
      <c r="W127" s="135">
        <f t="shared" si="72"/>
        <v>3.1825399999999999</v>
      </c>
      <c r="X127" s="135">
        <f t="shared" si="72"/>
        <v>3.18628</v>
      </c>
      <c r="Y127" s="135">
        <f t="shared" si="72"/>
        <v>3.1820599999999999</v>
      </c>
      <c r="Z127" s="135">
        <f t="shared" si="72"/>
        <v>2.9892099999999999</v>
      </c>
      <c r="AA127" s="135">
        <f t="shared" si="72"/>
        <v>2.6171600000000002</v>
      </c>
    </row>
    <row r="128" spans="1:27" ht="12.75" hidden="1" customHeight="1" outlineLevel="1" x14ac:dyDescent="0.2">
      <c r="A128" s="163" t="s">
        <v>1778</v>
      </c>
      <c r="B128" s="94" t="s">
        <v>238</v>
      </c>
      <c r="C128" s="70" t="s">
        <v>79</v>
      </c>
      <c r="D128" s="71">
        <v>1107.43</v>
      </c>
      <c r="E128" s="71">
        <v>1001.93</v>
      </c>
      <c r="F128" s="71">
        <v>936.54</v>
      </c>
      <c r="G128" s="71">
        <v>887.43</v>
      </c>
      <c r="H128" s="71">
        <v>886.96</v>
      </c>
      <c r="I128" s="71">
        <v>1053.9000000000001</v>
      </c>
      <c r="J128" s="71">
        <v>1435.16</v>
      </c>
      <c r="K128" s="71">
        <v>1598.44</v>
      </c>
      <c r="L128" s="71">
        <v>1815.55</v>
      </c>
      <c r="M128" s="71">
        <v>1883.9</v>
      </c>
      <c r="N128" s="71">
        <v>1896.94</v>
      </c>
      <c r="O128" s="71">
        <v>1906.4</v>
      </c>
      <c r="P128" s="71">
        <v>1889.17</v>
      </c>
      <c r="Q128" s="71">
        <v>1891.46</v>
      </c>
      <c r="R128" s="71">
        <v>1916.12</v>
      </c>
      <c r="S128" s="71">
        <v>1931.49</v>
      </c>
      <c r="T128" s="71">
        <v>1916.6</v>
      </c>
      <c r="U128" s="71">
        <v>1903.07</v>
      </c>
      <c r="V128" s="71">
        <v>1895.98</v>
      </c>
      <c r="W128" s="71">
        <v>1889.81</v>
      </c>
      <c r="X128" s="71">
        <v>1893.55</v>
      </c>
      <c r="Y128" s="71">
        <v>1889.33</v>
      </c>
      <c r="Z128" s="71">
        <v>1696.48</v>
      </c>
      <c r="AA128" s="71">
        <v>1324.43</v>
      </c>
    </row>
    <row r="129" spans="1:27" ht="12.75" hidden="1" customHeight="1" outlineLevel="1" x14ac:dyDescent="0.2">
      <c r="A129" s="163" t="s">
        <v>1779</v>
      </c>
      <c r="B129" s="94" t="s">
        <v>90</v>
      </c>
      <c r="C129" s="70" t="s">
        <v>79</v>
      </c>
      <c r="D129" s="71">
        <f t="shared" ref="D129:AA129" si="73">$D$9</f>
        <v>1071.42</v>
      </c>
      <c r="E129" s="71">
        <f t="shared" si="73"/>
        <v>1071.42</v>
      </c>
      <c r="F129" s="71">
        <f t="shared" si="73"/>
        <v>1071.42</v>
      </c>
      <c r="G129" s="71">
        <f t="shared" si="73"/>
        <v>1071.42</v>
      </c>
      <c r="H129" s="71">
        <f t="shared" si="73"/>
        <v>1071.42</v>
      </c>
      <c r="I129" s="71">
        <f t="shared" si="73"/>
        <v>1071.42</v>
      </c>
      <c r="J129" s="71">
        <f t="shared" si="73"/>
        <v>1071.42</v>
      </c>
      <c r="K129" s="71">
        <f t="shared" si="73"/>
        <v>1071.42</v>
      </c>
      <c r="L129" s="71">
        <f t="shared" si="73"/>
        <v>1071.42</v>
      </c>
      <c r="M129" s="71">
        <f t="shared" si="73"/>
        <v>1071.42</v>
      </c>
      <c r="N129" s="71">
        <f t="shared" si="73"/>
        <v>1071.42</v>
      </c>
      <c r="O129" s="71">
        <f t="shared" si="73"/>
        <v>1071.42</v>
      </c>
      <c r="P129" s="71">
        <f t="shared" si="73"/>
        <v>1071.42</v>
      </c>
      <c r="Q129" s="71">
        <f t="shared" si="73"/>
        <v>1071.42</v>
      </c>
      <c r="R129" s="71">
        <f t="shared" si="73"/>
        <v>1071.42</v>
      </c>
      <c r="S129" s="71">
        <f t="shared" si="73"/>
        <v>1071.42</v>
      </c>
      <c r="T129" s="71">
        <f t="shared" si="73"/>
        <v>1071.42</v>
      </c>
      <c r="U129" s="71">
        <f t="shared" si="73"/>
        <v>1071.42</v>
      </c>
      <c r="V129" s="71">
        <f t="shared" si="73"/>
        <v>1071.42</v>
      </c>
      <c r="W129" s="71">
        <f t="shared" si="73"/>
        <v>1071.42</v>
      </c>
      <c r="X129" s="71">
        <f t="shared" si="73"/>
        <v>1071.42</v>
      </c>
      <c r="Y129" s="71">
        <f t="shared" si="73"/>
        <v>1071.42</v>
      </c>
      <c r="Z129" s="71">
        <f t="shared" si="73"/>
        <v>1071.42</v>
      </c>
      <c r="AA129" s="71">
        <f t="shared" si="73"/>
        <v>1071.42</v>
      </c>
    </row>
    <row r="130" spans="1:27" ht="12.75" hidden="1" customHeight="1" outlineLevel="1" x14ac:dyDescent="0.2">
      <c r="A130" s="163" t="s">
        <v>1780</v>
      </c>
      <c r="B130" s="94" t="s">
        <v>83</v>
      </c>
      <c r="C130" s="70" t="s">
        <v>79</v>
      </c>
      <c r="D130" s="71">
        <v>4.95</v>
      </c>
      <c r="E130" s="71">
        <v>4.95</v>
      </c>
      <c r="F130" s="71">
        <v>4.95</v>
      </c>
      <c r="G130" s="71">
        <v>4.95</v>
      </c>
      <c r="H130" s="71">
        <v>4.95</v>
      </c>
      <c r="I130" s="71">
        <v>4.95</v>
      </c>
      <c r="J130" s="71">
        <v>4.95</v>
      </c>
      <c r="K130" s="71">
        <v>4.95</v>
      </c>
      <c r="L130" s="71">
        <v>4.95</v>
      </c>
      <c r="M130" s="71">
        <v>4.95</v>
      </c>
      <c r="N130" s="71">
        <v>4.95</v>
      </c>
      <c r="O130" s="71">
        <v>4.95</v>
      </c>
      <c r="P130" s="71">
        <v>4.95</v>
      </c>
      <c r="Q130" s="71">
        <v>4.95</v>
      </c>
      <c r="R130" s="71">
        <v>4.95</v>
      </c>
      <c r="S130" s="71">
        <v>4.95</v>
      </c>
      <c r="T130" s="71">
        <v>4.95</v>
      </c>
      <c r="U130" s="71">
        <v>4.95</v>
      </c>
      <c r="V130" s="71">
        <v>4.95</v>
      </c>
      <c r="W130" s="71">
        <v>4.95</v>
      </c>
      <c r="X130" s="71">
        <v>4.95</v>
      </c>
      <c r="Y130" s="71">
        <v>4.95</v>
      </c>
      <c r="Z130" s="71">
        <v>4.95</v>
      </c>
      <c r="AA130" s="71">
        <v>4.95</v>
      </c>
    </row>
    <row r="131" spans="1:27" ht="12.75" hidden="1" customHeight="1" outlineLevel="1" x14ac:dyDescent="0.2">
      <c r="A131" s="163" t="s">
        <v>1781</v>
      </c>
      <c r="B131" s="94" t="s">
        <v>81</v>
      </c>
      <c r="C131" s="70" t="s">
        <v>79</v>
      </c>
      <c r="D131" s="71">
        <f>$D$11</f>
        <v>216.36</v>
      </c>
      <c r="E131" s="71">
        <f t="shared" ref="E131:AA131" si="74">$D$11</f>
        <v>216.36</v>
      </c>
      <c r="F131" s="71">
        <f t="shared" si="74"/>
        <v>216.36</v>
      </c>
      <c r="G131" s="71">
        <f t="shared" si="74"/>
        <v>216.36</v>
      </c>
      <c r="H131" s="71">
        <f t="shared" si="74"/>
        <v>216.36</v>
      </c>
      <c r="I131" s="71">
        <f t="shared" si="74"/>
        <v>216.36</v>
      </c>
      <c r="J131" s="71">
        <f t="shared" si="74"/>
        <v>216.36</v>
      </c>
      <c r="K131" s="71">
        <f t="shared" si="74"/>
        <v>216.36</v>
      </c>
      <c r="L131" s="71">
        <f t="shared" si="74"/>
        <v>216.36</v>
      </c>
      <c r="M131" s="71">
        <f t="shared" si="74"/>
        <v>216.36</v>
      </c>
      <c r="N131" s="71">
        <f t="shared" si="74"/>
        <v>216.36</v>
      </c>
      <c r="O131" s="71">
        <f t="shared" si="74"/>
        <v>216.36</v>
      </c>
      <c r="P131" s="71">
        <f t="shared" si="74"/>
        <v>216.36</v>
      </c>
      <c r="Q131" s="71">
        <f t="shared" si="74"/>
        <v>216.36</v>
      </c>
      <c r="R131" s="71">
        <f t="shared" si="74"/>
        <v>216.36</v>
      </c>
      <c r="S131" s="71">
        <f t="shared" si="74"/>
        <v>216.36</v>
      </c>
      <c r="T131" s="71">
        <f t="shared" si="74"/>
        <v>216.36</v>
      </c>
      <c r="U131" s="71">
        <f t="shared" si="74"/>
        <v>216.36</v>
      </c>
      <c r="V131" s="71">
        <f t="shared" si="74"/>
        <v>216.36</v>
      </c>
      <c r="W131" s="71">
        <f t="shared" si="74"/>
        <v>216.36</v>
      </c>
      <c r="X131" s="71">
        <f t="shared" si="74"/>
        <v>216.36</v>
      </c>
      <c r="Y131" s="71">
        <f t="shared" si="74"/>
        <v>216.36</v>
      </c>
      <c r="Z131" s="71">
        <f t="shared" si="74"/>
        <v>216.36</v>
      </c>
      <c r="AA131" s="71">
        <f t="shared" si="74"/>
        <v>216.36</v>
      </c>
    </row>
    <row r="132" spans="1:27" ht="12.75" customHeight="1" collapsed="1" x14ac:dyDescent="0.2">
      <c r="A132" s="162" t="s">
        <v>1782</v>
      </c>
      <c r="B132" s="54" t="str">
        <f>"26"&amp;"."&amp;$B$800&amp;"."&amp;$B$801</f>
        <v>26.05.2023</v>
      </c>
      <c r="C132" s="134" t="s">
        <v>76</v>
      </c>
      <c r="D132" s="135">
        <f>ROUND(((D133+D134+D136+D135)/1000),5)</f>
        <v>2.5116999999999998</v>
      </c>
      <c r="E132" s="135">
        <f>ROUND(((E133+E134+E136+E135)/1000),5)</f>
        <v>2.36938</v>
      </c>
      <c r="F132" s="135">
        <f>ROUND(((F133+F134+F136+F135)/1000),5)</f>
        <v>2.3071899999999999</v>
      </c>
      <c r="G132" s="135">
        <f t="shared" ref="G132:AA132" si="75">ROUND(((G133+G134+G136+G135)/1000),5)</f>
        <v>2.26166</v>
      </c>
      <c r="H132" s="135">
        <f t="shared" si="75"/>
        <v>2.2840699999999998</v>
      </c>
      <c r="I132" s="135">
        <f t="shared" si="75"/>
        <v>2.3731100000000001</v>
      </c>
      <c r="J132" s="135">
        <f t="shared" si="75"/>
        <v>2.7713100000000002</v>
      </c>
      <c r="K132" s="135">
        <f t="shared" si="75"/>
        <v>2.94896</v>
      </c>
      <c r="L132" s="135">
        <f t="shared" si="75"/>
        <v>3.19692</v>
      </c>
      <c r="M132" s="135">
        <f t="shared" si="75"/>
        <v>3.2632699999999999</v>
      </c>
      <c r="N132" s="135">
        <f t="shared" si="75"/>
        <v>3.27163</v>
      </c>
      <c r="O132" s="135">
        <f t="shared" si="75"/>
        <v>3.2652100000000002</v>
      </c>
      <c r="P132" s="135">
        <f t="shared" si="75"/>
        <v>3.2548900000000001</v>
      </c>
      <c r="Q132" s="135">
        <f t="shared" si="75"/>
        <v>3.2706200000000001</v>
      </c>
      <c r="R132" s="135">
        <f t="shared" si="75"/>
        <v>3.2672699999999999</v>
      </c>
      <c r="S132" s="135">
        <f t="shared" si="75"/>
        <v>3.2623199999999999</v>
      </c>
      <c r="T132" s="135">
        <f t="shared" si="75"/>
        <v>3.24919</v>
      </c>
      <c r="U132" s="135">
        <f t="shared" si="75"/>
        <v>3.2601900000000001</v>
      </c>
      <c r="V132" s="135">
        <f t="shared" si="75"/>
        <v>3.2559100000000001</v>
      </c>
      <c r="W132" s="135">
        <f t="shared" si="75"/>
        <v>3.2307600000000001</v>
      </c>
      <c r="X132" s="135">
        <f t="shared" si="75"/>
        <v>3.23509</v>
      </c>
      <c r="Y132" s="135">
        <f t="shared" si="75"/>
        <v>3.2569900000000001</v>
      </c>
      <c r="Z132" s="135">
        <f t="shared" si="75"/>
        <v>3.20078</v>
      </c>
      <c r="AA132" s="135">
        <f t="shared" si="75"/>
        <v>2.87439</v>
      </c>
    </row>
    <row r="133" spans="1:27" ht="12.75" hidden="1" customHeight="1" outlineLevel="1" x14ac:dyDescent="0.2">
      <c r="A133" s="163" t="s">
        <v>1783</v>
      </c>
      <c r="B133" s="94" t="s">
        <v>238</v>
      </c>
      <c r="C133" s="70" t="s">
        <v>79</v>
      </c>
      <c r="D133" s="71">
        <v>1218.97</v>
      </c>
      <c r="E133" s="71">
        <v>1076.6500000000001</v>
      </c>
      <c r="F133" s="71">
        <v>1014.46</v>
      </c>
      <c r="G133" s="71">
        <v>968.93</v>
      </c>
      <c r="H133" s="71">
        <v>991.34</v>
      </c>
      <c r="I133" s="71">
        <v>1080.3800000000001</v>
      </c>
      <c r="J133" s="71">
        <v>1478.58</v>
      </c>
      <c r="K133" s="71">
        <v>1656.23</v>
      </c>
      <c r="L133" s="71">
        <v>1904.19</v>
      </c>
      <c r="M133" s="71">
        <v>1970.54</v>
      </c>
      <c r="N133" s="71">
        <v>1978.9</v>
      </c>
      <c r="O133" s="71">
        <v>1972.48</v>
      </c>
      <c r="P133" s="71">
        <v>1962.16</v>
      </c>
      <c r="Q133" s="71">
        <v>1977.89</v>
      </c>
      <c r="R133" s="71">
        <v>1974.54</v>
      </c>
      <c r="S133" s="71">
        <v>1969.59</v>
      </c>
      <c r="T133" s="71">
        <v>1956.46</v>
      </c>
      <c r="U133" s="71">
        <v>1967.46</v>
      </c>
      <c r="V133" s="71">
        <v>1963.18</v>
      </c>
      <c r="W133" s="71">
        <v>1938.03</v>
      </c>
      <c r="X133" s="71">
        <v>1942.36</v>
      </c>
      <c r="Y133" s="71">
        <v>1964.26</v>
      </c>
      <c r="Z133" s="71">
        <v>1908.05</v>
      </c>
      <c r="AA133" s="71">
        <v>1581.66</v>
      </c>
    </row>
    <row r="134" spans="1:27" ht="12.75" hidden="1" customHeight="1" outlineLevel="1" x14ac:dyDescent="0.2">
      <c r="A134" s="163" t="s">
        <v>1784</v>
      </c>
      <c r="B134" s="94" t="s">
        <v>90</v>
      </c>
      <c r="C134" s="70" t="s">
        <v>79</v>
      </c>
      <c r="D134" s="71">
        <f t="shared" ref="D134:AA134" si="76">$D$9</f>
        <v>1071.42</v>
      </c>
      <c r="E134" s="71">
        <f t="shared" si="76"/>
        <v>1071.42</v>
      </c>
      <c r="F134" s="71">
        <f t="shared" si="76"/>
        <v>1071.42</v>
      </c>
      <c r="G134" s="71">
        <f t="shared" si="76"/>
        <v>1071.42</v>
      </c>
      <c r="H134" s="71">
        <f t="shared" si="76"/>
        <v>1071.42</v>
      </c>
      <c r="I134" s="71">
        <f t="shared" si="76"/>
        <v>1071.42</v>
      </c>
      <c r="J134" s="71">
        <f t="shared" si="76"/>
        <v>1071.42</v>
      </c>
      <c r="K134" s="71">
        <f t="shared" si="76"/>
        <v>1071.42</v>
      </c>
      <c r="L134" s="71">
        <f t="shared" si="76"/>
        <v>1071.42</v>
      </c>
      <c r="M134" s="71">
        <f t="shared" si="76"/>
        <v>1071.42</v>
      </c>
      <c r="N134" s="71">
        <f t="shared" si="76"/>
        <v>1071.42</v>
      </c>
      <c r="O134" s="71">
        <f t="shared" si="76"/>
        <v>1071.42</v>
      </c>
      <c r="P134" s="71">
        <f t="shared" si="76"/>
        <v>1071.42</v>
      </c>
      <c r="Q134" s="71">
        <f t="shared" si="76"/>
        <v>1071.42</v>
      </c>
      <c r="R134" s="71">
        <f t="shared" si="76"/>
        <v>1071.42</v>
      </c>
      <c r="S134" s="71">
        <f t="shared" si="76"/>
        <v>1071.42</v>
      </c>
      <c r="T134" s="71">
        <f t="shared" si="76"/>
        <v>1071.42</v>
      </c>
      <c r="U134" s="71">
        <f t="shared" si="76"/>
        <v>1071.42</v>
      </c>
      <c r="V134" s="71">
        <f t="shared" si="76"/>
        <v>1071.42</v>
      </c>
      <c r="W134" s="71">
        <f t="shared" si="76"/>
        <v>1071.42</v>
      </c>
      <c r="X134" s="71">
        <f t="shared" si="76"/>
        <v>1071.42</v>
      </c>
      <c r="Y134" s="71">
        <f t="shared" si="76"/>
        <v>1071.42</v>
      </c>
      <c r="Z134" s="71">
        <f t="shared" si="76"/>
        <v>1071.42</v>
      </c>
      <c r="AA134" s="71">
        <f t="shared" si="76"/>
        <v>1071.42</v>
      </c>
    </row>
    <row r="135" spans="1:27" ht="12.75" hidden="1" customHeight="1" outlineLevel="1" x14ac:dyDescent="0.2">
      <c r="A135" s="163" t="s">
        <v>1785</v>
      </c>
      <c r="B135" s="94" t="s">
        <v>83</v>
      </c>
      <c r="C135" s="70" t="s">
        <v>79</v>
      </c>
      <c r="D135" s="71">
        <v>4.95</v>
      </c>
      <c r="E135" s="71">
        <v>4.95</v>
      </c>
      <c r="F135" s="71">
        <v>4.95</v>
      </c>
      <c r="G135" s="71">
        <v>4.95</v>
      </c>
      <c r="H135" s="71">
        <v>4.95</v>
      </c>
      <c r="I135" s="71">
        <v>4.95</v>
      </c>
      <c r="J135" s="71">
        <v>4.95</v>
      </c>
      <c r="K135" s="71">
        <v>4.95</v>
      </c>
      <c r="L135" s="71">
        <v>4.95</v>
      </c>
      <c r="M135" s="71">
        <v>4.95</v>
      </c>
      <c r="N135" s="71">
        <v>4.95</v>
      </c>
      <c r="O135" s="71">
        <v>4.95</v>
      </c>
      <c r="P135" s="71">
        <v>4.95</v>
      </c>
      <c r="Q135" s="71">
        <v>4.95</v>
      </c>
      <c r="R135" s="71">
        <v>4.95</v>
      </c>
      <c r="S135" s="71">
        <v>4.95</v>
      </c>
      <c r="T135" s="71">
        <v>4.95</v>
      </c>
      <c r="U135" s="71">
        <v>4.95</v>
      </c>
      <c r="V135" s="71">
        <v>4.95</v>
      </c>
      <c r="W135" s="71">
        <v>4.95</v>
      </c>
      <c r="X135" s="71">
        <v>4.95</v>
      </c>
      <c r="Y135" s="71">
        <v>4.95</v>
      </c>
      <c r="Z135" s="71">
        <v>4.95</v>
      </c>
      <c r="AA135" s="71">
        <v>4.95</v>
      </c>
    </row>
    <row r="136" spans="1:27" ht="12.75" hidden="1" customHeight="1" outlineLevel="1" x14ac:dyDescent="0.2">
      <c r="A136" s="163" t="s">
        <v>1786</v>
      </c>
      <c r="B136" s="94" t="s">
        <v>81</v>
      </c>
      <c r="C136" s="70" t="s">
        <v>79</v>
      </c>
      <c r="D136" s="71">
        <f>$D$11</f>
        <v>216.36</v>
      </c>
      <c r="E136" s="71">
        <f t="shared" ref="E136:AA136" si="77">$D$11</f>
        <v>216.36</v>
      </c>
      <c r="F136" s="71">
        <f t="shared" si="77"/>
        <v>216.36</v>
      </c>
      <c r="G136" s="71">
        <f t="shared" si="77"/>
        <v>216.36</v>
      </c>
      <c r="H136" s="71">
        <f t="shared" si="77"/>
        <v>216.36</v>
      </c>
      <c r="I136" s="71">
        <f t="shared" si="77"/>
        <v>216.36</v>
      </c>
      <c r="J136" s="71">
        <f t="shared" si="77"/>
        <v>216.36</v>
      </c>
      <c r="K136" s="71">
        <f t="shared" si="77"/>
        <v>216.36</v>
      </c>
      <c r="L136" s="71">
        <f t="shared" si="77"/>
        <v>216.36</v>
      </c>
      <c r="M136" s="71">
        <f t="shared" si="77"/>
        <v>216.36</v>
      </c>
      <c r="N136" s="71">
        <f t="shared" si="77"/>
        <v>216.36</v>
      </c>
      <c r="O136" s="71">
        <f t="shared" si="77"/>
        <v>216.36</v>
      </c>
      <c r="P136" s="71">
        <f t="shared" si="77"/>
        <v>216.36</v>
      </c>
      <c r="Q136" s="71">
        <f t="shared" si="77"/>
        <v>216.36</v>
      </c>
      <c r="R136" s="71">
        <f t="shared" si="77"/>
        <v>216.36</v>
      </c>
      <c r="S136" s="71">
        <f t="shared" si="77"/>
        <v>216.36</v>
      </c>
      <c r="T136" s="71">
        <f t="shared" si="77"/>
        <v>216.36</v>
      </c>
      <c r="U136" s="71">
        <f t="shared" si="77"/>
        <v>216.36</v>
      </c>
      <c r="V136" s="71">
        <f t="shared" si="77"/>
        <v>216.36</v>
      </c>
      <c r="W136" s="71">
        <f t="shared" si="77"/>
        <v>216.36</v>
      </c>
      <c r="X136" s="71">
        <f t="shared" si="77"/>
        <v>216.36</v>
      </c>
      <c r="Y136" s="71">
        <f t="shared" si="77"/>
        <v>216.36</v>
      </c>
      <c r="Z136" s="71">
        <f t="shared" si="77"/>
        <v>216.36</v>
      </c>
      <c r="AA136" s="71">
        <f t="shared" si="77"/>
        <v>216.36</v>
      </c>
    </row>
    <row r="137" spans="1:27" ht="12.75" customHeight="1" collapsed="1" x14ac:dyDescent="0.2">
      <c r="A137" s="162" t="s">
        <v>1787</v>
      </c>
      <c r="B137" s="54" t="str">
        <f>"27"&amp;"."&amp;$B$800&amp;"."&amp;$B$801</f>
        <v>27.05.2023</v>
      </c>
      <c r="C137" s="134" t="s">
        <v>76</v>
      </c>
      <c r="D137" s="135">
        <f>ROUND(((D138+D139+D141+D140)/1000),5)</f>
        <v>2.8115700000000001</v>
      </c>
      <c r="E137" s="135">
        <f>ROUND(((E138+E139+E141+E140)/1000),5)</f>
        <v>2.5711499999999998</v>
      </c>
      <c r="F137" s="135">
        <f>ROUND(((F138+F139+F141+F140)/1000),5)</f>
        <v>2.4249000000000001</v>
      </c>
      <c r="G137" s="135">
        <f t="shared" ref="G137:AA137" si="78">ROUND(((G138+G139+G141+G140)/1000),5)</f>
        <v>2.3726500000000001</v>
      </c>
      <c r="H137" s="135">
        <f t="shared" si="78"/>
        <v>2.3500800000000002</v>
      </c>
      <c r="I137" s="135">
        <f t="shared" si="78"/>
        <v>2.3283499999999999</v>
      </c>
      <c r="J137" s="135">
        <f t="shared" si="78"/>
        <v>2.63443</v>
      </c>
      <c r="K137" s="135">
        <f t="shared" si="78"/>
        <v>2.7896299999999998</v>
      </c>
      <c r="L137" s="135">
        <f t="shared" si="78"/>
        <v>3.0628600000000001</v>
      </c>
      <c r="M137" s="135">
        <f t="shared" si="78"/>
        <v>3.1762600000000001</v>
      </c>
      <c r="N137" s="135">
        <f t="shared" si="78"/>
        <v>3.2085699999999999</v>
      </c>
      <c r="O137" s="135">
        <f t="shared" si="78"/>
        <v>3.20886</v>
      </c>
      <c r="P137" s="135">
        <f t="shared" si="78"/>
        <v>3.2037599999999999</v>
      </c>
      <c r="Q137" s="135">
        <f t="shared" si="78"/>
        <v>3.20445</v>
      </c>
      <c r="R137" s="135">
        <f t="shared" si="78"/>
        <v>3.2027399999999999</v>
      </c>
      <c r="S137" s="135">
        <f t="shared" si="78"/>
        <v>3.18126</v>
      </c>
      <c r="T137" s="135">
        <f t="shared" si="78"/>
        <v>3.1652900000000002</v>
      </c>
      <c r="U137" s="135">
        <f t="shared" si="78"/>
        <v>3.1003400000000001</v>
      </c>
      <c r="V137" s="135">
        <f t="shared" si="78"/>
        <v>3.0998700000000001</v>
      </c>
      <c r="W137" s="135">
        <f t="shared" si="78"/>
        <v>3.09965</v>
      </c>
      <c r="X137" s="135">
        <f t="shared" si="78"/>
        <v>3.16018</v>
      </c>
      <c r="Y137" s="135">
        <f t="shared" si="78"/>
        <v>3.1783899999999998</v>
      </c>
      <c r="Z137" s="135">
        <f t="shared" si="78"/>
        <v>3.0850200000000001</v>
      </c>
      <c r="AA137" s="135">
        <f t="shared" si="78"/>
        <v>2.7842600000000002</v>
      </c>
    </row>
    <row r="138" spans="1:27" ht="12.75" hidden="1" customHeight="1" outlineLevel="1" x14ac:dyDescent="0.2">
      <c r="A138" s="163" t="s">
        <v>1788</v>
      </c>
      <c r="B138" s="94" t="s">
        <v>238</v>
      </c>
      <c r="C138" s="70" t="s">
        <v>79</v>
      </c>
      <c r="D138" s="71">
        <v>1518.84</v>
      </c>
      <c r="E138" s="71">
        <v>1278.42</v>
      </c>
      <c r="F138" s="71">
        <v>1132.17</v>
      </c>
      <c r="G138" s="71">
        <v>1079.92</v>
      </c>
      <c r="H138" s="71">
        <v>1057.3499999999999</v>
      </c>
      <c r="I138" s="71">
        <v>1035.6199999999999</v>
      </c>
      <c r="J138" s="71">
        <v>1341.7</v>
      </c>
      <c r="K138" s="71">
        <v>1496.9</v>
      </c>
      <c r="L138" s="71">
        <v>1770.13</v>
      </c>
      <c r="M138" s="71">
        <v>1883.53</v>
      </c>
      <c r="N138" s="71">
        <v>1915.84</v>
      </c>
      <c r="O138" s="71">
        <v>1916.13</v>
      </c>
      <c r="P138" s="71">
        <v>1911.03</v>
      </c>
      <c r="Q138" s="71">
        <v>1911.72</v>
      </c>
      <c r="R138" s="71">
        <v>1910.01</v>
      </c>
      <c r="S138" s="71">
        <v>1888.53</v>
      </c>
      <c r="T138" s="71">
        <v>1872.56</v>
      </c>
      <c r="U138" s="71">
        <v>1807.61</v>
      </c>
      <c r="V138" s="71">
        <v>1807.14</v>
      </c>
      <c r="W138" s="71">
        <v>1806.92</v>
      </c>
      <c r="X138" s="71">
        <v>1867.45</v>
      </c>
      <c r="Y138" s="71">
        <v>1885.66</v>
      </c>
      <c r="Z138" s="71">
        <v>1792.29</v>
      </c>
      <c r="AA138" s="71">
        <v>1491.53</v>
      </c>
    </row>
    <row r="139" spans="1:27" ht="12.75" hidden="1" customHeight="1" outlineLevel="1" x14ac:dyDescent="0.2">
      <c r="A139" s="163" t="s">
        <v>1789</v>
      </c>
      <c r="B139" s="94" t="s">
        <v>90</v>
      </c>
      <c r="C139" s="70" t="s">
        <v>79</v>
      </c>
      <c r="D139" s="71">
        <f t="shared" ref="D139:AA139" si="79">$D$9</f>
        <v>1071.42</v>
      </c>
      <c r="E139" s="71">
        <f t="shared" si="79"/>
        <v>1071.42</v>
      </c>
      <c r="F139" s="71">
        <f t="shared" si="79"/>
        <v>1071.42</v>
      </c>
      <c r="G139" s="71">
        <f t="shared" si="79"/>
        <v>1071.42</v>
      </c>
      <c r="H139" s="71">
        <f t="shared" si="79"/>
        <v>1071.42</v>
      </c>
      <c r="I139" s="71">
        <f t="shared" si="79"/>
        <v>1071.42</v>
      </c>
      <c r="J139" s="71">
        <f t="shared" si="79"/>
        <v>1071.42</v>
      </c>
      <c r="K139" s="71">
        <f t="shared" si="79"/>
        <v>1071.42</v>
      </c>
      <c r="L139" s="71">
        <f t="shared" si="79"/>
        <v>1071.42</v>
      </c>
      <c r="M139" s="71">
        <f t="shared" si="79"/>
        <v>1071.42</v>
      </c>
      <c r="N139" s="71">
        <f t="shared" si="79"/>
        <v>1071.42</v>
      </c>
      <c r="O139" s="71">
        <f t="shared" si="79"/>
        <v>1071.42</v>
      </c>
      <c r="P139" s="71">
        <f t="shared" si="79"/>
        <v>1071.42</v>
      </c>
      <c r="Q139" s="71">
        <f t="shared" si="79"/>
        <v>1071.42</v>
      </c>
      <c r="R139" s="71">
        <f t="shared" si="79"/>
        <v>1071.42</v>
      </c>
      <c r="S139" s="71">
        <f t="shared" si="79"/>
        <v>1071.42</v>
      </c>
      <c r="T139" s="71">
        <f t="shared" si="79"/>
        <v>1071.42</v>
      </c>
      <c r="U139" s="71">
        <f t="shared" si="79"/>
        <v>1071.42</v>
      </c>
      <c r="V139" s="71">
        <f t="shared" si="79"/>
        <v>1071.42</v>
      </c>
      <c r="W139" s="71">
        <f t="shared" si="79"/>
        <v>1071.42</v>
      </c>
      <c r="X139" s="71">
        <f t="shared" si="79"/>
        <v>1071.42</v>
      </c>
      <c r="Y139" s="71">
        <f t="shared" si="79"/>
        <v>1071.42</v>
      </c>
      <c r="Z139" s="71">
        <f t="shared" si="79"/>
        <v>1071.42</v>
      </c>
      <c r="AA139" s="71">
        <f t="shared" si="79"/>
        <v>1071.42</v>
      </c>
    </row>
    <row r="140" spans="1:27" ht="12.75" hidden="1" customHeight="1" outlineLevel="1" x14ac:dyDescent="0.2">
      <c r="A140" s="163" t="s">
        <v>1790</v>
      </c>
      <c r="B140" s="94" t="s">
        <v>83</v>
      </c>
      <c r="C140" s="70" t="s">
        <v>79</v>
      </c>
      <c r="D140" s="71">
        <v>4.95</v>
      </c>
      <c r="E140" s="71">
        <v>4.95</v>
      </c>
      <c r="F140" s="71">
        <v>4.95</v>
      </c>
      <c r="G140" s="71">
        <v>4.95</v>
      </c>
      <c r="H140" s="71">
        <v>4.95</v>
      </c>
      <c r="I140" s="71">
        <v>4.95</v>
      </c>
      <c r="J140" s="71">
        <v>4.95</v>
      </c>
      <c r="K140" s="71">
        <v>4.95</v>
      </c>
      <c r="L140" s="71">
        <v>4.95</v>
      </c>
      <c r="M140" s="71">
        <v>4.95</v>
      </c>
      <c r="N140" s="71">
        <v>4.95</v>
      </c>
      <c r="O140" s="71">
        <v>4.95</v>
      </c>
      <c r="P140" s="71">
        <v>4.95</v>
      </c>
      <c r="Q140" s="71">
        <v>4.95</v>
      </c>
      <c r="R140" s="71">
        <v>4.95</v>
      </c>
      <c r="S140" s="71">
        <v>4.95</v>
      </c>
      <c r="T140" s="71">
        <v>4.95</v>
      </c>
      <c r="U140" s="71">
        <v>4.95</v>
      </c>
      <c r="V140" s="71">
        <v>4.95</v>
      </c>
      <c r="W140" s="71">
        <v>4.95</v>
      </c>
      <c r="X140" s="71">
        <v>4.95</v>
      </c>
      <c r="Y140" s="71">
        <v>4.95</v>
      </c>
      <c r="Z140" s="71">
        <v>4.95</v>
      </c>
      <c r="AA140" s="71">
        <v>4.95</v>
      </c>
    </row>
    <row r="141" spans="1:27" ht="12.75" hidden="1" customHeight="1" outlineLevel="1" x14ac:dyDescent="0.2">
      <c r="A141" s="163" t="s">
        <v>1791</v>
      </c>
      <c r="B141" s="94" t="s">
        <v>81</v>
      </c>
      <c r="C141" s="70" t="s">
        <v>79</v>
      </c>
      <c r="D141" s="71">
        <f>$D$11</f>
        <v>216.36</v>
      </c>
      <c r="E141" s="71">
        <f t="shared" ref="E141:AA141" si="80">$D$11</f>
        <v>216.36</v>
      </c>
      <c r="F141" s="71">
        <f t="shared" si="80"/>
        <v>216.36</v>
      </c>
      <c r="G141" s="71">
        <f t="shared" si="80"/>
        <v>216.36</v>
      </c>
      <c r="H141" s="71">
        <f t="shared" si="80"/>
        <v>216.36</v>
      </c>
      <c r="I141" s="71">
        <f t="shared" si="80"/>
        <v>216.36</v>
      </c>
      <c r="J141" s="71">
        <f t="shared" si="80"/>
        <v>216.36</v>
      </c>
      <c r="K141" s="71">
        <f t="shared" si="80"/>
        <v>216.36</v>
      </c>
      <c r="L141" s="71">
        <f t="shared" si="80"/>
        <v>216.36</v>
      </c>
      <c r="M141" s="71">
        <f t="shared" si="80"/>
        <v>216.36</v>
      </c>
      <c r="N141" s="71">
        <f t="shared" si="80"/>
        <v>216.36</v>
      </c>
      <c r="O141" s="71">
        <f t="shared" si="80"/>
        <v>216.36</v>
      </c>
      <c r="P141" s="71">
        <f t="shared" si="80"/>
        <v>216.36</v>
      </c>
      <c r="Q141" s="71">
        <f t="shared" si="80"/>
        <v>216.36</v>
      </c>
      <c r="R141" s="71">
        <f t="shared" si="80"/>
        <v>216.36</v>
      </c>
      <c r="S141" s="71">
        <f t="shared" si="80"/>
        <v>216.36</v>
      </c>
      <c r="T141" s="71">
        <f t="shared" si="80"/>
        <v>216.36</v>
      </c>
      <c r="U141" s="71">
        <f t="shared" si="80"/>
        <v>216.36</v>
      </c>
      <c r="V141" s="71">
        <f t="shared" si="80"/>
        <v>216.36</v>
      </c>
      <c r="W141" s="71">
        <f t="shared" si="80"/>
        <v>216.36</v>
      </c>
      <c r="X141" s="71">
        <f t="shared" si="80"/>
        <v>216.36</v>
      </c>
      <c r="Y141" s="71">
        <f t="shared" si="80"/>
        <v>216.36</v>
      </c>
      <c r="Z141" s="71">
        <f t="shared" si="80"/>
        <v>216.36</v>
      </c>
      <c r="AA141" s="71">
        <f t="shared" si="80"/>
        <v>216.36</v>
      </c>
    </row>
    <row r="142" spans="1:27" ht="12.75" customHeight="1" collapsed="1" x14ac:dyDescent="0.2">
      <c r="A142" s="162" t="s">
        <v>1792</v>
      </c>
      <c r="B142" s="54" t="str">
        <f>"28"&amp;"."&amp;$B$800&amp;"."&amp;$B$801</f>
        <v>28.05.2023</v>
      </c>
      <c r="C142" s="134" t="s">
        <v>76</v>
      </c>
      <c r="D142" s="135">
        <f>ROUND(((D143+D144+D146+D145)/1000),5)</f>
        <v>2.6656399999999998</v>
      </c>
      <c r="E142" s="135">
        <f>ROUND(((E143+E144+E146+E145)/1000),5)</f>
        <v>2.5023</v>
      </c>
      <c r="F142" s="135">
        <f>ROUND(((F143+F144+F146+F145)/1000),5)</f>
        <v>2.3753500000000001</v>
      </c>
      <c r="G142" s="135">
        <f t="shared" ref="G142:AA142" si="81">ROUND(((G143+G144+G146+G145)/1000),5)</f>
        <v>2.3448799999999999</v>
      </c>
      <c r="H142" s="135">
        <f t="shared" si="81"/>
        <v>2.31698</v>
      </c>
      <c r="I142" s="135">
        <f t="shared" si="81"/>
        <v>2.2996599999999998</v>
      </c>
      <c r="J142" s="135">
        <f t="shared" si="81"/>
        <v>2.4908999999999999</v>
      </c>
      <c r="K142" s="135">
        <f t="shared" si="81"/>
        <v>2.6233499999999998</v>
      </c>
      <c r="L142" s="135">
        <f t="shared" si="81"/>
        <v>2.8903599999999998</v>
      </c>
      <c r="M142" s="135">
        <f t="shared" si="81"/>
        <v>3.0638100000000001</v>
      </c>
      <c r="N142" s="135">
        <f t="shared" si="81"/>
        <v>3.10731</v>
      </c>
      <c r="O142" s="135">
        <f t="shared" si="81"/>
        <v>3.11815</v>
      </c>
      <c r="P142" s="135">
        <f t="shared" si="81"/>
        <v>3.1120700000000001</v>
      </c>
      <c r="Q142" s="135">
        <f t="shared" si="81"/>
        <v>3.11721</v>
      </c>
      <c r="R142" s="135">
        <f t="shared" si="81"/>
        <v>3.1162100000000001</v>
      </c>
      <c r="S142" s="135">
        <f t="shared" si="81"/>
        <v>3.1144500000000002</v>
      </c>
      <c r="T142" s="135">
        <f t="shared" si="81"/>
        <v>3.1043400000000001</v>
      </c>
      <c r="U142" s="135">
        <f t="shared" si="81"/>
        <v>3.0843500000000001</v>
      </c>
      <c r="V142" s="135">
        <f t="shared" si="81"/>
        <v>3.0932400000000002</v>
      </c>
      <c r="W142" s="135">
        <f t="shared" si="81"/>
        <v>3.0903900000000002</v>
      </c>
      <c r="X142" s="135">
        <f t="shared" si="81"/>
        <v>3.1300699999999999</v>
      </c>
      <c r="Y142" s="135">
        <f t="shared" si="81"/>
        <v>3.1486399999999999</v>
      </c>
      <c r="Z142" s="135">
        <f t="shared" si="81"/>
        <v>3.0494699999999999</v>
      </c>
      <c r="AA142" s="135">
        <f t="shared" si="81"/>
        <v>2.7276500000000001</v>
      </c>
    </row>
    <row r="143" spans="1:27" ht="12.75" hidden="1" customHeight="1" outlineLevel="1" x14ac:dyDescent="0.2">
      <c r="A143" s="163" t="s">
        <v>1793</v>
      </c>
      <c r="B143" s="94" t="s">
        <v>238</v>
      </c>
      <c r="C143" s="70" t="s">
        <v>79</v>
      </c>
      <c r="D143" s="71">
        <v>1372.91</v>
      </c>
      <c r="E143" s="71">
        <v>1209.57</v>
      </c>
      <c r="F143" s="71">
        <v>1082.6199999999999</v>
      </c>
      <c r="G143" s="71">
        <v>1052.1500000000001</v>
      </c>
      <c r="H143" s="71">
        <v>1024.25</v>
      </c>
      <c r="I143" s="71">
        <v>1006.93</v>
      </c>
      <c r="J143" s="71">
        <v>1198.17</v>
      </c>
      <c r="K143" s="71">
        <v>1330.62</v>
      </c>
      <c r="L143" s="71">
        <v>1597.63</v>
      </c>
      <c r="M143" s="71">
        <v>1771.08</v>
      </c>
      <c r="N143" s="71">
        <v>1814.58</v>
      </c>
      <c r="O143" s="71">
        <v>1825.42</v>
      </c>
      <c r="P143" s="71">
        <v>1819.34</v>
      </c>
      <c r="Q143" s="71">
        <v>1824.48</v>
      </c>
      <c r="R143" s="71">
        <v>1823.48</v>
      </c>
      <c r="S143" s="71">
        <v>1821.72</v>
      </c>
      <c r="T143" s="71">
        <v>1811.61</v>
      </c>
      <c r="U143" s="71">
        <v>1791.62</v>
      </c>
      <c r="V143" s="71">
        <v>1800.51</v>
      </c>
      <c r="W143" s="71">
        <v>1797.66</v>
      </c>
      <c r="X143" s="71">
        <v>1837.34</v>
      </c>
      <c r="Y143" s="71">
        <v>1855.91</v>
      </c>
      <c r="Z143" s="71">
        <v>1756.74</v>
      </c>
      <c r="AA143" s="71">
        <v>1434.92</v>
      </c>
    </row>
    <row r="144" spans="1:27" ht="12.75" hidden="1" customHeight="1" outlineLevel="1" x14ac:dyDescent="0.2">
      <c r="A144" s="163" t="s">
        <v>1794</v>
      </c>
      <c r="B144" s="94" t="s">
        <v>90</v>
      </c>
      <c r="C144" s="70" t="s">
        <v>79</v>
      </c>
      <c r="D144" s="71">
        <f t="shared" ref="D144:AA144" si="82">$D$9</f>
        <v>1071.42</v>
      </c>
      <c r="E144" s="71">
        <f t="shared" si="82"/>
        <v>1071.42</v>
      </c>
      <c r="F144" s="71">
        <f t="shared" si="82"/>
        <v>1071.42</v>
      </c>
      <c r="G144" s="71">
        <f t="shared" si="82"/>
        <v>1071.42</v>
      </c>
      <c r="H144" s="71">
        <f t="shared" si="82"/>
        <v>1071.42</v>
      </c>
      <c r="I144" s="71">
        <f t="shared" si="82"/>
        <v>1071.42</v>
      </c>
      <c r="J144" s="71">
        <f t="shared" si="82"/>
        <v>1071.42</v>
      </c>
      <c r="K144" s="71">
        <f t="shared" si="82"/>
        <v>1071.42</v>
      </c>
      <c r="L144" s="71">
        <f t="shared" si="82"/>
        <v>1071.42</v>
      </c>
      <c r="M144" s="71">
        <f t="shared" si="82"/>
        <v>1071.42</v>
      </c>
      <c r="N144" s="71">
        <f t="shared" si="82"/>
        <v>1071.42</v>
      </c>
      <c r="O144" s="71">
        <f t="shared" si="82"/>
        <v>1071.42</v>
      </c>
      <c r="P144" s="71">
        <f t="shared" si="82"/>
        <v>1071.42</v>
      </c>
      <c r="Q144" s="71">
        <f t="shared" si="82"/>
        <v>1071.42</v>
      </c>
      <c r="R144" s="71">
        <f t="shared" si="82"/>
        <v>1071.42</v>
      </c>
      <c r="S144" s="71">
        <f t="shared" si="82"/>
        <v>1071.42</v>
      </c>
      <c r="T144" s="71">
        <f t="shared" si="82"/>
        <v>1071.42</v>
      </c>
      <c r="U144" s="71">
        <f t="shared" si="82"/>
        <v>1071.42</v>
      </c>
      <c r="V144" s="71">
        <f t="shared" si="82"/>
        <v>1071.42</v>
      </c>
      <c r="W144" s="71">
        <f t="shared" si="82"/>
        <v>1071.42</v>
      </c>
      <c r="X144" s="71">
        <f t="shared" si="82"/>
        <v>1071.42</v>
      </c>
      <c r="Y144" s="71">
        <f t="shared" si="82"/>
        <v>1071.42</v>
      </c>
      <c r="Z144" s="71">
        <f t="shared" si="82"/>
        <v>1071.42</v>
      </c>
      <c r="AA144" s="71">
        <f t="shared" si="82"/>
        <v>1071.42</v>
      </c>
    </row>
    <row r="145" spans="1:27" ht="12.75" hidden="1" customHeight="1" outlineLevel="1" x14ac:dyDescent="0.2">
      <c r="A145" s="163" t="s">
        <v>1795</v>
      </c>
      <c r="B145" s="94" t="s">
        <v>83</v>
      </c>
      <c r="C145" s="70" t="s">
        <v>79</v>
      </c>
      <c r="D145" s="71">
        <v>4.95</v>
      </c>
      <c r="E145" s="71">
        <v>4.95</v>
      </c>
      <c r="F145" s="71">
        <v>4.95</v>
      </c>
      <c r="G145" s="71">
        <v>4.95</v>
      </c>
      <c r="H145" s="71">
        <v>4.95</v>
      </c>
      <c r="I145" s="71">
        <v>4.95</v>
      </c>
      <c r="J145" s="71">
        <v>4.95</v>
      </c>
      <c r="K145" s="71">
        <v>4.95</v>
      </c>
      <c r="L145" s="71">
        <v>4.95</v>
      </c>
      <c r="M145" s="71">
        <v>4.95</v>
      </c>
      <c r="N145" s="71">
        <v>4.95</v>
      </c>
      <c r="O145" s="71">
        <v>4.95</v>
      </c>
      <c r="P145" s="71">
        <v>4.95</v>
      </c>
      <c r="Q145" s="71">
        <v>4.95</v>
      </c>
      <c r="R145" s="71">
        <v>4.95</v>
      </c>
      <c r="S145" s="71">
        <v>4.95</v>
      </c>
      <c r="T145" s="71">
        <v>4.95</v>
      </c>
      <c r="U145" s="71">
        <v>4.95</v>
      </c>
      <c r="V145" s="71">
        <v>4.95</v>
      </c>
      <c r="W145" s="71">
        <v>4.95</v>
      </c>
      <c r="X145" s="71">
        <v>4.95</v>
      </c>
      <c r="Y145" s="71">
        <v>4.95</v>
      </c>
      <c r="Z145" s="71">
        <v>4.95</v>
      </c>
      <c r="AA145" s="71">
        <v>4.95</v>
      </c>
    </row>
    <row r="146" spans="1:27" ht="12.75" hidden="1" customHeight="1" outlineLevel="1" x14ac:dyDescent="0.2">
      <c r="A146" s="163" t="s">
        <v>1796</v>
      </c>
      <c r="B146" s="94" t="s">
        <v>81</v>
      </c>
      <c r="C146" s="70" t="s">
        <v>79</v>
      </c>
      <c r="D146" s="71">
        <f>$D$11</f>
        <v>216.36</v>
      </c>
      <c r="E146" s="71">
        <f t="shared" ref="E146:AA146" si="83">$D$11</f>
        <v>216.36</v>
      </c>
      <c r="F146" s="71">
        <f t="shared" si="83"/>
        <v>216.36</v>
      </c>
      <c r="G146" s="71">
        <f t="shared" si="83"/>
        <v>216.36</v>
      </c>
      <c r="H146" s="71">
        <f t="shared" si="83"/>
        <v>216.36</v>
      </c>
      <c r="I146" s="71">
        <f t="shared" si="83"/>
        <v>216.36</v>
      </c>
      <c r="J146" s="71">
        <f t="shared" si="83"/>
        <v>216.36</v>
      </c>
      <c r="K146" s="71">
        <f t="shared" si="83"/>
        <v>216.36</v>
      </c>
      <c r="L146" s="71">
        <f t="shared" si="83"/>
        <v>216.36</v>
      </c>
      <c r="M146" s="71">
        <f t="shared" si="83"/>
        <v>216.36</v>
      </c>
      <c r="N146" s="71">
        <f t="shared" si="83"/>
        <v>216.36</v>
      </c>
      <c r="O146" s="71">
        <f t="shared" si="83"/>
        <v>216.36</v>
      </c>
      <c r="P146" s="71">
        <f t="shared" si="83"/>
        <v>216.36</v>
      </c>
      <c r="Q146" s="71">
        <f t="shared" si="83"/>
        <v>216.36</v>
      </c>
      <c r="R146" s="71">
        <f t="shared" si="83"/>
        <v>216.36</v>
      </c>
      <c r="S146" s="71">
        <f t="shared" si="83"/>
        <v>216.36</v>
      </c>
      <c r="T146" s="71">
        <f t="shared" si="83"/>
        <v>216.36</v>
      </c>
      <c r="U146" s="71">
        <f t="shared" si="83"/>
        <v>216.36</v>
      </c>
      <c r="V146" s="71">
        <f t="shared" si="83"/>
        <v>216.36</v>
      </c>
      <c r="W146" s="71">
        <f t="shared" si="83"/>
        <v>216.36</v>
      </c>
      <c r="X146" s="71">
        <f t="shared" si="83"/>
        <v>216.36</v>
      </c>
      <c r="Y146" s="71">
        <f t="shared" si="83"/>
        <v>216.36</v>
      </c>
      <c r="Z146" s="71">
        <f t="shared" si="83"/>
        <v>216.36</v>
      </c>
      <c r="AA146" s="71">
        <f t="shared" si="83"/>
        <v>216.36</v>
      </c>
    </row>
    <row r="147" spans="1:27" ht="12.75" customHeight="1" collapsed="1" x14ac:dyDescent="0.2">
      <c r="A147" s="162" t="s">
        <v>1797</v>
      </c>
      <c r="B147" s="54" t="str">
        <f>"29"&amp;"."&amp;$B$800&amp;"."&amp;$B$801</f>
        <v>29.05.2023</v>
      </c>
      <c r="C147" s="134" t="s">
        <v>76</v>
      </c>
      <c r="D147" s="135">
        <f>ROUND(((D148+D149+D151+D150)/1000),5)</f>
        <v>2.6059100000000002</v>
      </c>
      <c r="E147" s="135">
        <f>ROUND(((E148+E149+E151+E150)/1000),5)</f>
        <v>2.4307500000000002</v>
      </c>
      <c r="F147" s="135">
        <f>ROUND(((F148+F149+F151+F150)/1000),5)</f>
        <v>2.3409599999999999</v>
      </c>
      <c r="G147" s="135">
        <f t="shared" ref="G147:AA147" si="84">ROUND(((G148+G149+G151+G150)/1000),5)</f>
        <v>2.30192</v>
      </c>
      <c r="H147" s="135">
        <f t="shared" si="84"/>
        <v>2.3062399999999998</v>
      </c>
      <c r="I147" s="135">
        <f t="shared" si="84"/>
        <v>2.3676400000000002</v>
      </c>
      <c r="J147" s="135">
        <f t="shared" si="84"/>
        <v>2.7850700000000002</v>
      </c>
      <c r="K147" s="135">
        <f t="shared" si="84"/>
        <v>3.0246</v>
      </c>
      <c r="L147" s="135">
        <f t="shared" si="84"/>
        <v>3.2214800000000001</v>
      </c>
      <c r="M147" s="135">
        <f t="shared" si="84"/>
        <v>3.2402000000000002</v>
      </c>
      <c r="N147" s="135">
        <f t="shared" si="84"/>
        <v>3.25867</v>
      </c>
      <c r="O147" s="135">
        <f t="shared" si="84"/>
        <v>3.2804199999999999</v>
      </c>
      <c r="P147" s="135">
        <f t="shared" si="84"/>
        <v>3.2551399999999999</v>
      </c>
      <c r="Q147" s="135">
        <f t="shared" si="84"/>
        <v>3.2491500000000002</v>
      </c>
      <c r="R147" s="135">
        <f t="shared" si="84"/>
        <v>3.2987500000000001</v>
      </c>
      <c r="S147" s="135">
        <f t="shared" si="84"/>
        <v>3.2871000000000001</v>
      </c>
      <c r="T147" s="135">
        <f t="shared" si="84"/>
        <v>3.2670400000000002</v>
      </c>
      <c r="U147" s="135">
        <f t="shared" si="84"/>
        <v>3.2501899999999999</v>
      </c>
      <c r="V147" s="135">
        <f t="shared" si="84"/>
        <v>3.2379899999999999</v>
      </c>
      <c r="W147" s="135">
        <f t="shared" si="84"/>
        <v>3.22444</v>
      </c>
      <c r="X147" s="135">
        <f t="shared" si="84"/>
        <v>3.2213699999999998</v>
      </c>
      <c r="Y147" s="135">
        <f t="shared" si="84"/>
        <v>3.21488</v>
      </c>
      <c r="Z147" s="135">
        <f t="shared" si="84"/>
        <v>3.11694</v>
      </c>
      <c r="AA147" s="135">
        <f t="shared" si="84"/>
        <v>2.7312099999999999</v>
      </c>
    </row>
    <row r="148" spans="1:27" ht="12.75" hidden="1" customHeight="1" outlineLevel="1" x14ac:dyDescent="0.2">
      <c r="A148" s="163" t="s">
        <v>1798</v>
      </c>
      <c r="B148" s="94" t="s">
        <v>238</v>
      </c>
      <c r="C148" s="70" t="s">
        <v>79</v>
      </c>
      <c r="D148" s="71">
        <v>1313.18</v>
      </c>
      <c r="E148" s="71">
        <v>1138.02</v>
      </c>
      <c r="F148" s="71">
        <v>1048.23</v>
      </c>
      <c r="G148" s="71">
        <v>1009.19</v>
      </c>
      <c r="H148" s="71">
        <v>1013.51</v>
      </c>
      <c r="I148" s="71">
        <v>1074.9100000000001</v>
      </c>
      <c r="J148" s="71">
        <v>1492.34</v>
      </c>
      <c r="K148" s="71">
        <v>1731.87</v>
      </c>
      <c r="L148" s="71">
        <v>1928.75</v>
      </c>
      <c r="M148" s="71">
        <v>1947.47</v>
      </c>
      <c r="N148" s="71">
        <v>1965.94</v>
      </c>
      <c r="O148" s="71">
        <v>1987.69</v>
      </c>
      <c r="P148" s="71">
        <v>1962.41</v>
      </c>
      <c r="Q148" s="71">
        <v>1956.42</v>
      </c>
      <c r="R148" s="71">
        <v>2006.02</v>
      </c>
      <c r="S148" s="71">
        <v>1994.37</v>
      </c>
      <c r="T148" s="71">
        <v>1974.31</v>
      </c>
      <c r="U148" s="71">
        <v>1957.46</v>
      </c>
      <c r="V148" s="71">
        <v>1945.26</v>
      </c>
      <c r="W148" s="71">
        <v>1931.71</v>
      </c>
      <c r="X148" s="71">
        <v>1928.64</v>
      </c>
      <c r="Y148" s="71">
        <v>1922.15</v>
      </c>
      <c r="Z148" s="71">
        <v>1824.21</v>
      </c>
      <c r="AA148" s="71">
        <v>1438.48</v>
      </c>
    </row>
    <row r="149" spans="1:27" ht="12.75" hidden="1" customHeight="1" outlineLevel="1" x14ac:dyDescent="0.2">
      <c r="A149" s="163" t="s">
        <v>1799</v>
      </c>
      <c r="B149" s="94" t="s">
        <v>90</v>
      </c>
      <c r="C149" s="70" t="s">
        <v>79</v>
      </c>
      <c r="D149" s="71">
        <f t="shared" ref="D149:AA149" si="85">$D$9</f>
        <v>1071.42</v>
      </c>
      <c r="E149" s="71">
        <f t="shared" si="85"/>
        <v>1071.42</v>
      </c>
      <c r="F149" s="71">
        <f t="shared" si="85"/>
        <v>1071.42</v>
      </c>
      <c r="G149" s="71">
        <f t="shared" si="85"/>
        <v>1071.42</v>
      </c>
      <c r="H149" s="71">
        <f t="shared" si="85"/>
        <v>1071.42</v>
      </c>
      <c r="I149" s="71">
        <f t="shared" si="85"/>
        <v>1071.42</v>
      </c>
      <c r="J149" s="71">
        <f t="shared" si="85"/>
        <v>1071.42</v>
      </c>
      <c r="K149" s="71">
        <f t="shared" si="85"/>
        <v>1071.42</v>
      </c>
      <c r="L149" s="71">
        <f t="shared" si="85"/>
        <v>1071.42</v>
      </c>
      <c r="M149" s="71">
        <f t="shared" si="85"/>
        <v>1071.42</v>
      </c>
      <c r="N149" s="71">
        <f t="shared" si="85"/>
        <v>1071.42</v>
      </c>
      <c r="O149" s="71">
        <f t="shared" si="85"/>
        <v>1071.42</v>
      </c>
      <c r="P149" s="71">
        <f t="shared" si="85"/>
        <v>1071.42</v>
      </c>
      <c r="Q149" s="71">
        <f t="shared" si="85"/>
        <v>1071.42</v>
      </c>
      <c r="R149" s="71">
        <f t="shared" si="85"/>
        <v>1071.42</v>
      </c>
      <c r="S149" s="71">
        <f t="shared" si="85"/>
        <v>1071.42</v>
      </c>
      <c r="T149" s="71">
        <f t="shared" si="85"/>
        <v>1071.42</v>
      </c>
      <c r="U149" s="71">
        <f t="shared" si="85"/>
        <v>1071.42</v>
      </c>
      <c r="V149" s="71">
        <f t="shared" si="85"/>
        <v>1071.42</v>
      </c>
      <c r="W149" s="71">
        <f t="shared" si="85"/>
        <v>1071.42</v>
      </c>
      <c r="X149" s="71">
        <f t="shared" si="85"/>
        <v>1071.42</v>
      </c>
      <c r="Y149" s="71">
        <f t="shared" si="85"/>
        <v>1071.42</v>
      </c>
      <c r="Z149" s="71">
        <f t="shared" si="85"/>
        <v>1071.42</v>
      </c>
      <c r="AA149" s="71">
        <f t="shared" si="85"/>
        <v>1071.42</v>
      </c>
    </row>
    <row r="150" spans="1:27" ht="12.75" hidden="1" customHeight="1" outlineLevel="1" x14ac:dyDescent="0.2">
      <c r="A150" s="163" t="s">
        <v>1800</v>
      </c>
      <c r="B150" s="94" t="s">
        <v>83</v>
      </c>
      <c r="C150" s="70" t="s">
        <v>79</v>
      </c>
      <c r="D150" s="71">
        <v>4.95</v>
      </c>
      <c r="E150" s="71">
        <v>4.95</v>
      </c>
      <c r="F150" s="71">
        <v>4.95</v>
      </c>
      <c r="G150" s="71">
        <v>4.95</v>
      </c>
      <c r="H150" s="71">
        <v>4.95</v>
      </c>
      <c r="I150" s="71">
        <v>4.95</v>
      </c>
      <c r="J150" s="71">
        <v>4.95</v>
      </c>
      <c r="K150" s="71">
        <v>4.95</v>
      </c>
      <c r="L150" s="71">
        <v>4.95</v>
      </c>
      <c r="M150" s="71">
        <v>4.95</v>
      </c>
      <c r="N150" s="71">
        <v>4.95</v>
      </c>
      <c r="O150" s="71">
        <v>4.95</v>
      </c>
      <c r="P150" s="71">
        <v>4.95</v>
      </c>
      <c r="Q150" s="71">
        <v>4.95</v>
      </c>
      <c r="R150" s="71">
        <v>4.95</v>
      </c>
      <c r="S150" s="71">
        <v>4.95</v>
      </c>
      <c r="T150" s="71">
        <v>4.95</v>
      </c>
      <c r="U150" s="71">
        <v>4.95</v>
      </c>
      <c r="V150" s="71">
        <v>4.95</v>
      </c>
      <c r="W150" s="71">
        <v>4.95</v>
      </c>
      <c r="X150" s="71">
        <v>4.95</v>
      </c>
      <c r="Y150" s="71">
        <v>4.95</v>
      </c>
      <c r="Z150" s="71">
        <v>4.95</v>
      </c>
      <c r="AA150" s="71">
        <v>4.95</v>
      </c>
    </row>
    <row r="151" spans="1:27" ht="12.75" hidden="1" customHeight="1" outlineLevel="1" x14ac:dyDescent="0.2">
      <c r="A151" s="163" t="s">
        <v>1801</v>
      </c>
      <c r="B151" s="94" t="s">
        <v>81</v>
      </c>
      <c r="C151" s="70" t="s">
        <v>79</v>
      </c>
      <c r="D151" s="71">
        <f>$D$11</f>
        <v>216.36</v>
      </c>
      <c r="E151" s="71">
        <f t="shared" ref="E151:AA151" si="86">$D$11</f>
        <v>216.36</v>
      </c>
      <c r="F151" s="71">
        <f t="shared" si="86"/>
        <v>216.36</v>
      </c>
      <c r="G151" s="71">
        <f t="shared" si="86"/>
        <v>216.36</v>
      </c>
      <c r="H151" s="71">
        <f t="shared" si="86"/>
        <v>216.36</v>
      </c>
      <c r="I151" s="71">
        <f t="shared" si="86"/>
        <v>216.36</v>
      </c>
      <c r="J151" s="71">
        <f t="shared" si="86"/>
        <v>216.36</v>
      </c>
      <c r="K151" s="71">
        <f t="shared" si="86"/>
        <v>216.36</v>
      </c>
      <c r="L151" s="71">
        <f t="shared" si="86"/>
        <v>216.36</v>
      </c>
      <c r="M151" s="71">
        <f t="shared" si="86"/>
        <v>216.36</v>
      </c>
      <c r="N151" s="71">
        <f t="shared" si="86"/>
        <v>216.36</v>
      </c>
      <c r="O151" s="71">
        <f t="shared" si="86"/>
        <v>216.36</v>
      </c>
      <c r="P151" s="71">
        <f t="shared" si="86"/>
        <v>216.36</v>
      </c>
      <c r="Q151" s="71">
        <f t="shared" si="86"/>
        <v>216.36</v>
      </c>
      <c r="R151" s="71">
        <f t="shared" si="86"/>
        <v>216.36</v>
      </c>
      <c r="S151" s="71">
        <f t="shared" si="86"/>
        <v>216.36</v>
      </c>
      <c r="T151" s="71">
        <f t="shared" si="86"/>
        <v>216.36</v>
      </c>
      <c r="U151" s="71">
        <f t="shared" si="86"/>
        <v>216.36</v>
      </c>
      <c r="V151" s="71">
        <f t="shared" si="86"/>
        <v>216.36</v>
      </c>
      <c r="W151" s="71">
        <f t="shared" si="86"/>
        <v>216.36</v>
      </c>
      <c r="X151" s="71">
        <f t="shared" si="86"/>
        <v>216.36</v>
      </c>
      <c r="Y151" s="71">
        <f t="shared" si="86"/>
        <v>216.36</v>
      </c>
      <c r="Z151" s="71">
        <f t="shared" si="86"/>
        <v>216.36</v>
      </c>
      <c r="AA151" s="71">
        <f t="shared" si="86"/>
        <v>216.36</v>
      </c>
    </row>
    <row r="152" spans="1:27" ht="12.75" customHeight="1" collapsed="1" x14ac:dyDescent="0.2">
      <c r="A152" s="162" t="s">
        <v>1802</v>
      </c>
      <c r="B152" s="54" t="str">
        <f>"30"&amp;"."&amp;$B$800&amp;"."&amp;$B$801</f>
        <v>30.05.2023</v>
      </c>
      <c r="C152" s="134" t="s">
        <v>76</v>
      </c>
      <c r="D152" s="135">
        <f>ROUND(((D153+D154+D156+D155)/1000),5)</f>
        <v>2.5238100000000001</v>
      </c>
      <c r="E152" s="135">
        <f>ROUND(((E153+E154+E156+E155)/1000),5)</f>
        <v>2.3719000000000001</v>
      </c>
      <c r="F152" s="135">
        <f>ROUND(((F153+F154+F156+F155)/1000),5)</f>
        <v>2.3393799999999998</v>
      </c>
      <c r="G152" s="135">
        <f t="shared" ref="G152:AA152" si="87">ROUND(((G153+G154+G156+G155)/1000),5)</f>
        <v>2.3083900000000002</v>
      </c>
      <c r="H152" s="135">
        <f t="shared" si="87"/>
        <v>2.3132700000000002</v>
      </c>
      <c r="I152" s="135">
        <f t="shared" si="87"/>
        <v>2.4449800000000002</v>
      </c>
      <c r="J152" s="135">
        <f t="shared" si="87"/>
        <v>2.7831800000000002</v>
      </c>
      <c r="K152" s="135">
        <f t="shared" si="87"/>
        <v>3.04522</v>
      </c>
      <c r="L152" s="135">
        <f t="shared" si="87"/>
        <v>3.2121</v>
      </c>
      <c r="M152" s="135">
        <f t="shared" si="87"/>
        <v>3.2789100000000002</v>
      </c>
      <c r="N152" s="135">
        <f t="shared" si="87"/>
        <v>3.2967200000000001</v>
      </c>
      <c r="O152" s="135">
        <f t="shared" si="87"/>
        <v>3.2826300000000002</v>
      </c>
      <c r="P152" s="135">
        <f t="shared" si="87"/>
        <v>3.2745299999999999</v>
      </c>
      <c r="Q152" s="135">
        <f t="shared" si="87"/>
        <v>3.2921499999999999</v>
      </c>
      <c r="R152" s="135">
        <f t="shared" si="87"/>
        <v>3.2892999999999999</v>
      </c>
      <c r="S152" s="135">
        <f t="shared" si="87"/>
        <v>3.2770199999999998</v>
      </c>
      <c r="T152" s="135">
        <f t="shared" si="87"/>
        <v>3.26248</v>
      </c>
      <c r="U152" s="135">
        <f t="shared" si="87"/>
        <v>3.2520899999999999</v>
      </c>
      <c r="V152" s="135">
        <f t="shared" si="87"/>
        <v>3.23963</v>
      </c>
      <c r="W152" s="135">
        <f t="shared" si="87"/>
        <v>3.2335799999999999</v>
      </c>
      <c r="X152" s="135">
        <f t="shared" si="87"/>
        <v>3.2242099999999998</v>
      </c>
      <c r="Y152" s="135">
        <f t="shared" si="87"/>
        <v>3.2290899999999998</v>
      </c>
      <c r="Z152" s="135">
        <f t="shared" si="87"/>
        <v>3.0929799999999998</v>
      </c>
      <c r="AA152" s="135">
        <f t="shared" si="87"/>
        <v>2.7364000000000002</v>
      </c>
    </row>
    <row r="153" spans="1:27" ht="12.75" hidden="1" customHeight="1" outlineLevel="1" x14ac:dyDescent="0.2">
      <c r="A153" s="163" t="s">
        <v>1803</v>
      </c>
      <c r="B153" s="94" t="s">
        <v>238</v>
      </c>
      <c r="C153" s="70" t="s">
        <v>79</v>
      </c>
      <c r="D153" s="71">
        <v>1231.08</v>
      </c>
      <c r="E153" s="71">
        <v>1079.17</v>
      </c>
      <c r="F153" s="71">
        <v>1046.6500000000001</v>
      </c>
      <c r="G153" s="71">
        <v>1015.66</v>
      </c>
      <c r="H153" s="71">
        <v>1020.54</v>
      </c>
      <c r="I153" s="71">
        <v>1152.25</v>
      </c>
      <c r="J153" s="71">
        <v>1490.45</v>
      </c>
      <c r="K153" s="71">
        <v>1752.49</v>
      </c>
      <c r="L153" s="71">
        <v>1919.37</v>
      </c>
      <c r="M153" s="71">
        <v>1986.18</v>
      </c>
      <c r="N153" s="71">
        <v>2003.99</v>
      </c>
      <c r="O153" s="71">
        <v>1989.9</v>
      </c>
      <c r="P153" s="71">
        <v>1981.8</v>
      </c>
      <c r="Q153" s="71">
        <v>1999.42</v>
      </c>
      <c r="R153" s="71">
        <v>1996.57</v>
      </c>
      <c r="S153" s="71">
        <v>1984.29</v>
      </c>
      <c r="T153" s="71">
        <v>1969.75</v>
      </c>
      <c r="U153" s="71">
        <v>1959.36</v>
      </c>
      <c r="V153" s="71">
        <v>1946.9</v>
      </c>
      <c r="W153" s="71">
        <v>1940.85</v>
      </c>
      <c r="X153" s="71">
        <v>1931.48</v>
      </c>
      <c r="Y153" s="71">
        <v>1936.36</v>
      </c>
      <c r="Z153" s="71">
        <v>1800.25</v>
      </c>
      <c r="AA153" s="71">
        <v>1443.67</v>
      </c>
    </row>
    <row r="154" spans="1:27" ht="12.75" hidden="1" customHeight="1" outlineLevel="1" x14ac:dyDescent="0.2">
      <c r="A154" s="163" t="s">
        <v>1804</v>
      </c>
      <c r="B154" s="94" t="s">
        <v>90</v>
      </c>
      <c r="C154" s="70" t="s">
        <v>79</v>
      </c>
      <c r="D154" s="71">
        <f t="shared" ref="D154:AA154" si="88">$D$9</f>
        <v>1071.42</v>
      </c>
      <c r="E154" s="71">
        <f t="shared" si="88"/>
        <v>1071.42</v>
      </c>
      <c r="F154" s="71">
        <f t="shared" si="88"/>
        <v>1071.42</v>
      </c>
      <c r="G154" s="71">
        <f t="shared" si="88"/>
        <v>1071.42</v>
      </c>
      <c r="H154" s="71">
        <f t="shared" si="88"/>
        <v>1071.42</v>
      </c>
      <c r="I154" s="71">
        <f t="shared" si="88"/>
        <v>1071.42</v>
      </c>
      <c r="J154" s="71">
        <f t="shared" si="88"/>
        <v>1071.42</v>
      </c>
      <c r="K154" s="71">
        <f t="shared" si="88"/>
        <v>1071.42</v>
      </c>
      <c r="L154" s="71">
        <f t="shared" si="88"/>
        <v>1071.42</v>
      </c>
      <c r="M154" s="71">
        <f t="shared" si="88"/>
        <v>1071.42</v>
      </c>
      <c r="N154" s="71">
        <f t="shared" si="88"/>
        <v>1071.42</v>
      </c>
      <c r="O154" s="71">
        <f t="shared" si="88"/>
        <v>1071.42</v>
      </c>
      <c r="P154" s="71">
        <f t="shared" si="88"/>
        <v>1071.42</v>
      </c>
      <c r="Q154" s="71">
        <f t="shared" si="88"/>
        <v>1071.42</v>
      </c>
      <c r="R154" s="71">
        <f t="shared" si="88"/>
        <v>1071.42</v>
      </c>
      <c r="S154" s="71">
        <f t="shared" si="88"/>
        <v>1071.42</v>
      </c>
      <c r="T154" s="71">
        <f t="shared" si="88"/>
        <v>1071.42</v>
      </c>
      <c r="U154" s="71">
        <f t="shared" si="88"/>
        <v>1071.42</v>
      </c>
      <c r="V154" s="71">
        <f t="shared" si="88"/>
        <v>1071.42</v>
      </c>
      <c r="W154" s="71">
        <f t="shared" si="88"/>
        <v>1071.42</v>
      </c>
      <c r="X154" s="71">
        <f t="shared" si="88"/>
        <v>1071.42</v>
      </c>
      <c r="Y154" s="71">
        <f t="shared" si="88"/>
        <v>1071.42</v>
      </c>
      <c r="Z154" s="71">
        <f t="shared" si="88"/>
        <v>1071.42</v>
      </c>
      <c r="AA154" s="71">
        <f t="shared" si="88"/>
        <v>1071.42</v>
      </c>
    </row>
    <row r="155" spans="1:27" ht="12.75" hidden="1" customHeight="1" outlineLevel="1" x14ac:dyDescent="0.2">
      <c r="A155" s="163" t="s">
        <v>1805</v>
      </c>
      <c r="B155" s="94" t="s">
        <v>83</v>
      </c>
      <c r="C155" s="70" t="s">
        <v>79</v>
      </c>
      <c r="D155" s="71">
        <v>4.95</v>
      </c>
      <c r="E155" s="71">
        <v>4.95</v>
      </c>
      <c r="F155" s="71">
        <v>4.95</v>
      </c>
      <c r="G155" s="71">
        <v>4.95</v>
      </c>
      <c r="H155" s="71">
        <v>4.95</v>
      </c>
      <c r="I155" s="71">
        <v>4.95</v>
      </c>
      <c r="J155" s="71">
        <v>4.95</v>
      </c>
      <c r="K155" s="71">
        <v>4.95</v>
      </c>
      <c r="L155" s="71">
        <v>4.95</v>
      </c>
      <c r="M155" s="71">
        <v>4.95</v>
      </c>
      <c r="N155" s="71">
        <v>4.95</v>
      </c>
      <c r="O155" s="71">
        <v>4.95</v>
      </c>
      <c r="P155" s="71">
        <v>4.95</v>
      </c>
      <c r="Q155" s="71">
        <v>4.95</v>
      </c>
      <c r="R155" s="71">
        <v>4.95</v>
      </c>
      <c r="S155" s="71">
        <v>4.95</v>
      </c>
      <c r="T155" s="71">
        <v>4.95</v>
      </c>
      <c r="U155" s="71">
        <v>4.95</v>
      </c>
      <c r="V155" s="71">
        <v>4.95</v>
      </c>
      <c r="W155" s="71">
        <v>4.95</v>
      </c>
      <c r="X155" s="71">
        <v>4.95</v>
      </c>
      <c r="Y155" s="71">
        <v>4.95</v>
      </c>
      <c r="Z155" s="71">
        <v>4.95</v>
      </c>
      <c r="AA155" s="71">
        <v>4.95</v>
      </c>
    </row>
    <row r="156" spans="1:27" ht="12.75" hidden="1" customHeight="1" outlineLevel="1" x14ac:dyDescent="0.2">
      <c r="A156" s="163" t="s">
        <v>1806</v>
      </c>
      <c r="B156" s="94" t="s">
        <v>81</v>
      </c>
      <c r="C156" s="70" t="s">
        <v>79</v>
      </c>
      <c r="D156" s="71">
        <f>$D$11</f>
        <v>216.36</v>
      </c>
      <c r="E156" s="71">
        <f t="shared" ref="E156:AA156" si="89">$D$11</f>
        <v>216.36</v>
      </c>
      <c r="F156" s="71">
        <f t="shared" si="89"/>
        <v>216.36</v>
      </c>
      <c r="G156" s="71">
        <f t="shared" si="89"/>
        <v>216.36</v>
      </c>
      <c r="H156" s="71">
        <f t="shared" si="89"/>
        <v>216.36</v>
      </c>
      <c r="I156" s="71">
        <f t="shared" si="89"/>
        <v>216.36</v>
      </c>
      <c r="J156" s="71">
        <f t="shared" si="89"/>
        <v>216.36</v>
      </c>
      <c r="K156" s="71">
        <f t="shared" si="89"/>
        <v>216.36</v>
      </c>
      <c r="L156" s="71">
        <f t="shared" si="89"/>
        <v>216.36</v>
      </c>
      <c r="M156" s="71">
        <f t="shared" si="89"/>
        <v>216.36</v>
      </c>
      <c r="N156" s="71">
        <f t="shared" si="89"/>
        <v>216.36</v>
      </c>
      <c r="O156" s="71">
        <f t="shared" si="89"/>
        <v>216.36</v>
      </c>
      <c r="P156" s="71">
        <f t="shared" si="89"/>
        <v>216.36</v>
      </c>
      <c r="Q156" s="71">
        <f t="shared" si="89"/>
        <v>216.36</v>
      </c>
      <c r="R156" s="71">
        <f t="shared" si="89"/>
        <v>216.36</v>
      </c>
      <c r="S156" s="71">
        <f t="shared" si="89"/>
        <v>216.36</v>
      </c>
      <c r="T156" s="71">
        <f t="shared" si="89"/>
        <v>216.36</v>
      </c>
      <c r="U156" s="71">
        <f t="shared" si="89"/>
        <v>216.36</v>
      </c>
      <c r="V156" s="71">
        <f t="shared" si="89"/>
        <v>216.36</v>
      </c>
      <c r="W156" s="71">
        <f t="shared" si="89"/>
        <v>216.36</v>
      </c>
      <c r="X156" s="71">
        <f t="shared" si="89"/>
        <v>216.36</v>
      </c>
      <c r="Y156" s="71">
        <f t="shared" si="89"/>
        <v>216.36</v>
      </c>
      <c r="Z156" s="71">
        <f t="shared" si="89"/>
        <v>216.36</v>
      </c>
      <c r="AA156" s="71">
        <f t="shared" si="89"/>
        <v>216.36</v>
      </c>
    </row>
    <row r="157" spans="1:27" ht="12.75" customHeight="1" collapsed="1" x14ac:dyDescent="0.2">
      <c r="A157" s="162" t="s">
        <v>1807</v>
      </c>
      <c r="B157" s="54" t="str">
        <f>"31"&amp;"."&amp;$B$800&amp;"."&amp;$B$801</f>
        <v>31.05.2023</v>
      </c>
      <c r="C157" s="134" t="s">
        <v>76</v>
      </c>
      <c r="D157" s="135">
        <f>ROUND(((D158+D159+D161+D160)/1000),5)</f>
        <v>2.4766499999999998</v>
      </c>
      <c r="E157" s="135">
        <f>ROUND(((E158+E159+E161+E160)/1000),5)</f>
        <v>2.3425600000000002</v>
      </c>
      <c r="F157" s="135">
        <f>ROUND(((F158+F159+F161+F160)/1000),5)</f>
        <v>2.2704</v>
      </c>
      <c r="G157" s="135">
        <f t="shared" ref="G157:AA157" si="90">ROUND(((G158+G159+G161+G160)/1000),5)</f>
        <v>2.2209400000000001</v>
      </c>
      <c r="H157" s="135">
        <f t="shared" si="90"/>
        <v>2.2014</v>
      </c>
      <c r="I157" s="135">
        <f t="shared" si="90"/>
        <v>2.3547199999999999</v>
      </c>
      <c r="J157" s="135">
        <f t="shared" si="90"/>
        <v>2.7331400000000001</v>
      </c>
      <c r="K157" s="135">
        <f t="shared" si="90"/>
        <v>2.9818799999999999</v>
      </c>
      <c r="L157" s="135">
        <f t="shared" si="90"/>
        <v>3.2301299999999999</v>
      </c>
      <c r="M157" s="135">
        <f t="shared" si="90"/>
        <v>3.2891499999999998</v>
      </c>
      <c r="N157" s="135">
        <f t="shared" si="90"/>
        <v>3.31141</v>
      </c>
      <c r="O157" s="135">
        <f t="shared" si="90"/>
        <v>3.3045399999999998</v>
      </c>
      <c r="P157" s="135">
        <f t="shared" si="90"/>
        <v>3.2872599999999998</v>
      </c>
      <c r="Q157" s="135">
        <f t="shared" si="90"/>
        <v>3.3076400000000001</v>
      </c>
      <c r="R157" s="135">
        <f t="shared" si="90"/>
        <v>3.3117999999999999</v>
      </c>
      <c r="S157" s="135">
        <f t="shared" si="90"/>
        <v>3.3347000000000002</v>
      </c>
      <c r="T157" s="135">
        <f t="shared" si="90"/>
        <v>3.3239399999999999</v>
      </c>
      <c r="U157" s="135">
        <f t="shared" si="90"/>
        <v>3.3068499999999998</v>
      </c>
      <c r="V157" s="135">
        <f t="shared" si="90"/>
        <v>3.2919399999999999</v>
      </c>
      <c r="W157" s="135">
        <f t="shared" si="90"/>
        <v>3.27033</v>
      </c>
      <c r="X157" s="135">
        <f t="shared" si="90"/>
        <v>3.2619600000000002</v>
      </c>
      <c r="Y157" s="135">
        <f t="shared" si="90"/>
        <v>3.2597</v>
      </c>
      <c r="Z157" s="135">
        <f t="shared" si="90"/>
        <v>3.1171199999999999</v>
      </c>
      <c r="AA157" s="135">
        <f t="shared" si="90"/>
        <v>2.78931</v>
      </c>
    </row>
    <row r="158" spans="1:27" ht="12.75" hidden="1" customHeight="1" outlineLevel="1" x14ac:dyDescent="0.2">
      <c r="A158" s="163" t="s">
        <v>1808</v>
      </c>
      <c r="B158" s="94" t="s">
        <v>238</v>
      </c>
      <c r="C158" s="70" t="s">
        <v>79</v>
      </c>
      <c r="D158" s="71">
        <v>1183.92</v>
      </c>
      <c r="E158" s="71">
        <v>1049.83</v>
      </c>
      <c r="F158" s="71">
        <v>977.67</v>
      </c>
      <c r="G158" s="71">
        <v>928.21</v>
      </c>
      <c r="H158" s="71">
        <v>908.67</v>
      </c>
      <c r="I158" s="71">
        <v>1061.99</v>
      </c>
      <c r="J158" s="71">
        <v>1440.41</v>
      </c>
      <c r="K158" s="71">
        <v>1689.15</v>
      </c>
      <c r="L158" s="71">
        <v>1937.4</v>
      </c>
      <c r="M158" s="71">
        <v>1996.42</v>
      </c>
      <c r="N158" s="71">
        <v>2018.68</v>
      </c>
      <c r="O158" s="71">
        <v>2011.81</v>
      </c>
      <c r="P158" s="71">
        <v>1994.53</v>
      </c>
      <c r="Q158" s="71">
        <v>2014.91</v>
      </c>
      <c r="R158" s="71">
        <v>2019.07</v>
      </c>
      <c r="S158" s="71">
        <v>2041.97</v>
      </c>
      <c r="T158" s="71">
        <v>2031.21</v>
      </c>
      <c r="U158" s="71">
        <v>2014.12</v>
      </c>
      <c r="V158" s="71">
        <v>1999.21</v>
      </c>
      <c r="W158" s="71">
        <v>1977.6</v>
      </c>
      <c r="X158" s="71">
        <v>1969.23</v>
      </c>
      <c r="Y158" s="71">
        <v>1966.97</v>
      </c>
      <c r="Z158" s="71">
        <v>1824.39</v>
      </c>
      <c r="AA158" s="71">
        <v>1496.58</v>
      </c>
    </row>
    <row r="159" spans="1:27" ht="12.75" hidden="1" customHeight="1" outlineLevel="1" x14ac:dyDescent="0.2">
      <c r="A159" s="163" t="s">
        <v>1809</v>
      </c>
      <c r="B159" s="94" t="s">
        <v>90</v>
      </c>
      <c r="C159" s="70" t="s">
        <v>79</v>
      </c>
      <c r="D159" s="71">
        <f t="shared" ref="D159:AA159" si="91">$D$9</f>
        <v>1071.42</v>
      </c>
      <c r="E159" s="71">
        <f t="shared" si="91"/>
        <v>1071.42</v>
      </c>
      <c r="F159" s="71">
        <f t="shared" si="91"/>
        <v>1071.42</v>
      </c>
      <c r="G159" s="71">
        <f t="shared" si="91"/>
        <v>1071.42</v>
      </c>
      <c r="H159" s="71">
        <f t="shared" si="91"/>
        <v>1071.42</v>
      </c>
      <c r="I159" s="71">
        <f t="shared" si="91"/>
        <v>1071.42</v>
      </c>
      <c r="J159" s="71">
        <f t="shared" si="91"/>
        <v>1071.42</v>
      </c>
      <c r="K159" s="71">
        <f t="shared" si="91"/>
        <v>1071.42</v>
      </c>
      <c r="L159" s="71">
        <f t="shared" si="91"/>
        <v>1071.42</v>
      </c>
      <c r="M159" s="71">
        <f t="shared" si="91"/>
        <v>1071.42</v>
      </c>
      <c r="N159" s="71">
        <f t="shared" si="91"/>
        <v>1071.42</v>
      </c>
      <c r="O159" s="71">
        <f t="shared" si="91"/>
        <v>1071.42</v>
      </c>
      <c r="P159" s="71">
        <f t="shared" si="91"/>
        <v>1071.42</v>
      </c>
      <c r="Q159" s="71">
        <f t="shared" si="91"/>
        <v>1071.42</v>
      </c>
      <c r="R159" s="71">
        <f t="shared" si="91"/>
        <v>1071.42</v>
      </c>
      <c r="S159" s="71">
        <f t="shared" si="91"/>
        <v>1071.42</v>
      </c>
      <c r="T159" s="71">
        <f t="shared" si="91"/>
        <v>1071.42</v>
      </c>
      <c r="U159" s="71">
        <f t="shared" si="91"/>
        <v>1071.42</v>
      </c>
      <c r="V159" s="71">
        <f t="shared" si="91"/>
        <v>1071.42</v>
      </c>
      <c r="W159" s="71">
        <f t="shared" si="91"/>
        <v>1071.42</v>
      </c>
      <c r="X159" s="71">
        <f t="shared" si="91"/>
        <v>1071.42</v>
      </c>
      <c r="Y159" s="71">
        <f t="shared" si="91"/>
        <v>1071.42</v>
      </c>
      <c r="Z159" s="71">
        <f t="shared" si="91"/>
        <v>1071.42</v>
      </c>
      <c r="AA159" s="71">
        <f t="shared" si="91"/>
        <v>1071.42</v>
      </c>
    </row>
    <row r="160" spans="1:27" ht="12.75" hidden="1" customHeight="1" outlineLevel="1" x14ac:dyDescent="0.2">
      <c r="A160" s="163" t="s">
        <v>1810</v>
      </c>
      <c r="B160" s="94" t="s">
        <v>83</v>
      </c>
      <c r="C160" s="70" t="s">
        <v>79</v>
      </c>
      <c r="D160" s="71">
        <v>4.95</v>
      </c>
      <c r="E160" s="71">
        <v>4.95</v>
      </c>
      <c r="F160" s="71">
        <v>4.95</v>
      </c>
      <c r="G160" s="71">
        <v>4.95</v>
      </c>
      <c r="H160" s="71">
        <v>4.95</v>
      </c>
      <c r="I160" s="71">
        <v>4.95</v>
      </c>
      <c r="J160" s="71">
        <v>4.95</v>
      </c>
      <c r="K160" s="71">
        <v>4.95</v>
      </c>
      <c r="L160" s="71">
        <v>4.95</v>
      </c>
      <c r="M160" s="71">
        <v>4.95</v>
      </c>
      <c r="N160" s="71">
        <v>4.95</v>
      </c>
      <c r="O160" s="71">
        <v>4.95</v>
      </c>
      <c r="P160" s="71">
        <v>4.95</v>
      </c>
      <c r="Q160" s="71">
        <v>4.95</v>
      </c>
      <c r="R160" s="71">
        <v>4.95</v>
      </c>
      <c r="S160" s="71">
        <v>4.95</v>
      </c>
      <c r="T160" s="71">
        <v>4.95</v>
      </c>
      <c r="U160" s="71">
        <v>4.95</v>
      </c>
      <c r="V160" s="71">
        <v>4.95</v>
      </c>
      <c r="W160" s="71">
        <v>4.95</v>
      </c>
      <c r="X160" s="71">
        <v>4.95</v>
      </c>
      <c r="Y160" s="71">
        <v>4.95</v>
      </c>
      <c r="Z160" s="71">
        <v>4.95</v>
      </c>
      <c r="AA160" s="71">
        <v>4.95</v>
      </c>
    </row>
    <row r="161" spans="1:27" ht="12.75" hidden="1" customHeight="1" outlineLevel="1" x14ac:dyDescent="0.2">
      <c r="A161" s="163" t="s">
        <v>1811</v>
      </c>
      <c r="B161" s="94" t="s">
        <v>81</v>
      </c>
      <c r="C161" s="70" t="s">
        <v>79</v>
      </c>
      <c r="D161" s="71">
        <f>$D$11</f>
        <v>216.36</v>
      </c>
      <c r="E161" s="71">
        <f t="shared" ref="E161:AA161" si="92">$D$11</f>
        <v>216.36</v>
      </c>
      <c r="F161" s="71">
        <f t="shared" si="92"/>
        <v>216.36</v>
      </c>
      <c r="G161" s="71">
        <f t="shared" si="92"/>
        <v>216.36</v>
      </c>
      <c r="H161" s="71">
        <f t="shared" si="92"/>
        <v>216.36</v>
      </c>
      <c r="I161" s="71">
        <f t="shared" si="92"/>
        <v>216.36</v>
      </c>
      <c r="J161" s="71">
        <f t="shared" si="92"/>
        <v>216.36</v>
      </c>
      <c r="K161" s="71">
        <f t="shared" si="92"/>
        <v>216.36</v>
      </c>
      <c r="L161" s="71">
        <f t="shared" si="92"/>
        <v>216.36</v>
      </c>
      <c r="M161" s="71">
        <f t="shared" si="92"/>
        <v>216.36</v>
      </c>
      <c r="N161" s="71">
        <f t="shared" si="92"/>
        <v>216.36</v>
      </c>
      <c r="O161" s="71">
        <f t="shared" si="92"/>
        <v>216.36</v>
      </c>
      <c r="P161" s="71">
        <f t="shared" si="92"/>
        <v>216.36</v>
      </c>
      <c r="Q161" s="71">
        <f t="shared" si="92"/>
        <v>216.36</v>
      </c>
      <c r="R161" s="71">
        <f t="shared" si="92"/>
        <v>216.36</v>
      </c>
      <c r="S161" s="71">
        <f t="shared" si="92"/>
        <v>216.36</v>
      </c>
      <c r="T161" s="71">
        <f t="shared" si="92"/>
        <v>216.36</v>
      </c>
      <c r="U161" s="71">
        <f t="shared" si="92"/>
        <v>216.36</v>
      </c>
      <c r="V161" s="71">
        <f t="shared" si="92"/>
        <v>216.36</v>
      </c>
      <c r="W161" s="71">
        <f t="shared" si="92"/>
        <v>216.36</v>
      </c>
      <c r="X161" s="71">
        <f t="shared" si="92"/>
        <v>216.36</v>
      </c>
      <c r="Y161" s="71">
        <f t="shared" si="92"/>
        <v>216.36</v>
      </c>
      <c r="Z161" s="71">
        <f t="shared" si="92"/>
        <v>216.36</v>
      </c>
      <c r="AA161" s="71">
        <f t="shared" si="92"/>
        <v>216.36</v>
      </c>
    </row>
    <row r="162" spans="1:27" ht="12.75" customHeight="1" collapsed="1" x14ac:dyDescent="0.2">
      <c r="A162" s="164"/>
      <c r="B162" s="165" t="s">
        <v>392</v>
      </c>
      <c r="C162" s="166"/>
      <c r="D162" s="167"/>
      <c r="E162" s="167"/>
      <c r="F162" s="167"/>
      <c r="G162" s="167"/>
      <c r="I162" s="66"/>
    </row>
    <row r="163" spans="1:27" ht="12.75" customHeight="1" x14ac:dyDescent="0.2">
      <c r="A163" s="164"/>
      <c r="B163" s="165" t="s">
        <v>392</v>
      </c>
      <c r="C163" s="166"/>
      <c r="D163" s="167"/>
      <c r="E163" s="167"/>
      <c r="F163" s="167"/>
      <c r="G163" s="167"/>
      <c r="I163" s="66"/>
    </row>
    <row r="164" spans="1:27" x14ac:dyDescent="0.2">
      <c r="A164" s="157" t="s">
        <v>393</v>
      </c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9"/>
    </row>
    <row r="165" spans="1:27" ht="27" customHeight="1" x14ac:dyDescent="0.2">
      <c r="A165" s="160" t="s">
        <v>64</v>
      </c>
      <c r="B165" s="161" t="s">
        <v>210</v>
      </c>
      <c r="C165" s="160" t="s">
        <v>211</v>
      </c>
      <c r="D165" s="161" t="s">
        <v>212</v>
      </c>
      <c r="E165" s="161" t="s">
        <v>213</v>
      </c>
      <c r="F165" s="161" t="s">
        <v>214</v>
      </c>
      <c r="G165" s="161" t="s">
        <v>215</v>
      </c>
      <c r="H165" s="161" t="s">
        <v>216</v>
      </c>
      <c r="I165" s="161" t="s">
        <v>217</v>
      </c>
      <c r="J165" s="161" t="s">
        <v>218</v>
      </c>
      <c r="K165" s="161" t="s">
        <v>219</v>
      </c>
      <c r="L165" s="161" t="s">
        <v>220</v>
      </c>
      <c r="M165" s="161" t="s">
        <v>221</v>
      </c>
      <c r="N165" s="161" t="s">
        <v>222</v>
      </c>
      <c r="O165" s="161" t="s">
        <v>223</v>
      </c>
      <c r="P165" s="161" t="s">
        <v>224</v>
      </c>
      <c r="Q165" s="161" t="s">
        <v>225</v>
      </c>
      <c r="R165" s="161" t="s">
        <v>226</v>
      </c>
      <c r="S165" s="161" t="s">
        <v>227</v>
      </c>
      <c r="T165" s="161" t="s">
        <v>228</v>
      </c>
      <c r="U165" s="161" t="s">
        <v>229</v>
      </c>
      <c r="V165" s="161" t="s">
        <v>230</v>
      </c>
      <c r="W165" s="161" t="s">
        <v>231</v>
      </c>
      <c r="X165" s="161" t="s">
        <v>232</v>
      </c>
      <c r="Y165" s="161" t="s">
        <v>233</v>
      </c>
      <c r="Z165" s="161" t="s">
        <v>234</v>
      </c>
      <c r="AA165" s="161" t="s">
        <v>235</v>
      </c>
    </row>
    <row r="166" spans="1:27" x14ac:dyDescent="0.2">
      <c r="A166" s="162" t="s">
        <v>1812</v>
      </c>
      <c r="B166" s="54" t="str">
        <f>"01"&amp;"."&amp;$B$800&amp;"."&amp;$B$801</f>
        <v>01.05.2023</v>
      </c>
      <c r="C166" s="134" t="s">
        <v>76</v>
      </c>
      <c r="D166" s="135">
        <f>ROUND(((D167+D168+D170+D169)/1000),5)</f>
        <v>3.4714999999999998</v>
      </c>
      <c r="E166" s="135">
        <f>ROUND(((E167+E168+E170+E169)/1000),5)</f>
        <v>3.3415400000000002</v>
      </c>
      <c r="F166" s="135">
        <f>ROUND(((F167+F168+F170+F169)/1000),5)</f>
        <v>3.2482600000000001</v>
      </c>
      <c r="G166" s="135">
        <f t="shared" ref="G166:AA166" si="93">ROUND(((G167+G168+G170+G169)/1000),5)</f>
        <v>3.18188</v>
      </c>
      <c r="H166" s="135">
        <f t="shared" si="93"/>
        <v>3.1623600000000001</v>
      </c>
      <c r="I166" s="135">
        <f t="shared" si="93"/>
        <v>3.17306</v>
      </c>
      <c r="J166" s="135">
        <f t="shared" si="93"/>
        <v>3.2026699999999999</v>
      </c>
      <c r="K166" s="135">
        <f t="shared" si="93"/>
        <v>3.3714499999999998</v>
      </c>
      <c r="L166" s="135">
        <f t="shared" si="93"/>
        <v>3.625</v>
      </c>
      <c r="M166" s="135">
        <f t="shared" si="93"/>
        <v>3.8037800000000002</v>
      </c>
      <c r="N166" s="135">
        <f t="shared" si="93"/>
        <v>3.8186200000000001</v>
      </c>
      <c r="O166" s="135">
        <f t="shared" si="93"/>
        <v>3.8157700000000001</v>
      </c>
      <c r="P166" s="135">
        <f t="shared" si="93"/>
        <v>3.8057599999999998</v>
      </c>
      <c r="Q166" s="135">
        <f t="shared" si="93"/>
        <v>3.8056199999999998</v>
      </c>
      <c r="R166" s="135">
        <f t="shared" si="93"/>
        <v>3.78931</v>
      </c>
      <c r="S166" s="135">
        <f t="shared" si="93"/>
        <v>3.8302200000000002</v>
      </c>
      <c r="T166" s="135">
        <f t="shared" si="93"/>
        <v>3.8652899999999999</v>
      </c>
      <c r="U166" s="135">
        <f t="shared" si="93"/>
        <v>3.88083</v>
      </c>
      <c r="V166" s="135">
        <f t="shared" si="93"/>
        <v>3.9204500000000002</v>
      </c>
      <c r="W166" s="135">
        <f t="shared" si="93"/>
        <v>4.0000099999999996</v>
      </c>
      <c r="X166" s="135">
        <f t="shared" si="93"/>
        <v>4.1896100000000001</v>
      </c>
      <c r="Y166" s="135">
        <f t="shared" si="93"/>
        <v>3.9897399999999998</v>
      </c>
      <c r="Z166" s="135">
        <f t="shared" si="93"/>
        <v>3.7893400000000002</v>
      </c>
      <c r="AA166" s="135">
        <f t="shared" si="93"/>
        <v>3.5880299999999998</v>
      </c>
    </row>
    <row r="167" spans="1:27" ht="12.75" hidden="1" customHeight="1" outlineLevel="1" x14ac:dyDescent="0.2">
      <c r="A167" s="163" t="s">
        <v>1813</v>
      </c>
      <c r="B167" s="94" t="s">
        <v>238</v>
      </c>
      <c r="C167" s="70" t="s">
        <v>79</v>
      </c>
      <c r="D167" s="71">
        <v>1533.22</v>
      </c>
      <c r="E167" s="71">
        <v>1403.26</v>
      </c>
      <c r="F167" s="71">
        <v>1309.98</v>
      </c>
      <c r="G167" s="71">
        <v>1243.5999999999999</v>
      </c>
      <c r="H167" s="71">
        <v>1224.08</v>
      </c>
      <c r="I167" s="71">
        <v>1234.78</v>
      </c>
      <c r="J167" s="71">
        <v>1264.3900000000001</v>
      </c>
      <c r="K167" s="71">
        <v>1433.17</v>
      </c>
      <c r="L167" s="71">
        <v>1686.72</v>
      </c>
      <c r="M167" s="71">
        <v>1865.5</v>
      </c>
      <c r="N167" s="71">
        <v>1880.34</v>
      </c>
      <c r="O167" s="71">
        <v>1877.49</v>
      </c>
      <c r="P167" s="71">
        <v>1867.48</v>
      </c>
      <c r="Q167" s="71">
        <v>1867.34</v>
      </c>
      <c r="R167" s="71">
        <v>1851.03</v>
      </c>
      <c r="S167" s="71">
        <v>1891.94</v>
      </c>
      <c r="T167" s="71">
        <v>1927.01</v>
      </c>
      <c r="U167" s="71">
        <v>1942.55</v>
      </c>
      <c r="V167" s="71">
        <v>1982.17</v>
      </c>
      <c r="W167" s="71">
        <v>2061.73</v>
      </c>
      <c r="X167" s="71">
        <v>2251.33</v>
      </c>
      <c r="Y167" s="71">
        <v>2051.46</v>
      </c>
      <c r="Z167" s="71">
        <v>1851.06</v>
      </c>
      <c r="AA167" s="71">
        <v>1649.75</v>
      </c>
    </row>
    <row r="168" spans="1:27" ht="12.75" hidden="1" customHeight="1" outlineLevel="1" x14ac:dyDescent="0.2">
      <c r="A168" s="163" t="s">
        <v>1814</v>
      </c>
      <c r="B168" s="94" t="s">
        <v>90</v>
      </c>
      <c r="C168" s="70" t="s">
        <v>79</v>
      </c>
      <c r="D168" s="71">
        <v>1716.97</v>
      </c>
      <c r="E168" s="71">
        <f>$D$168</f>
        <v>1716.97</v>
      </c>
      <c r="F168" s="71">
        <f t="shared" ref="F168:AA168" si="94">$D$168</f>
        <v>1716.97</v>
      </c>
      <c r="G168" s="71">
        <f t="shared" si="94"/>
        <v>1716.97</v>
      </c>
      <c r="H168" s="71">
        <f t="shared" si="94"/>
        <v>1716.97</v>
      </c>
      <c r="I168" s="71">
        <f t="shared" si="94"/>
        <v>1716.97</v>
      </c>
      <c r="J168" s="71">
        <f t="shared" si="94"/>
        <v>1716.97</v>
      </c>
      <c r="K168" s="71">
        <f t="shared" si="94"/>
        <v>1716.97</v>
      </c>
      <c r="L168" s="71">
        <f t="shared" si="94"/>
        <v>1716.97</v>
      </c>
      <c r="M168" s="71">
        <f t="shared" si="94"/>
        <v>1716.97</v>
      </c>
      <c r="N168" s="71">
        <f t="shared" si="94"/>
        <v>1716.97</v>
      </c>
      <c r="O168" s="71">
        <f t="shared" si="94"/>
        <v>1716.97</v>
      </c>
      <c r="P168" s="71">
        <f t="shared" si="94"/>
        <v>1716.97</v>
      </c>
      <c r="Q168" s="71">
        <f t="shared" si="94"/>
        <v>1716.97</v>
      </c>
      <c r="R168" s="71">
        <f t="shared" si="94"/>
        <v>1716.97</v>
      </c>
      <c r="S168" s="71">
        <f t="shared" si="94"/>
        <v>1716.97</v>
      </c>
      <c r="T168" s="71">
        <f t="shared" si="94"/>
        <v>1716.97</v>
      </c>
      <c r="U168" s="71">
        <f t="shared" si="94"/>
        <v>1716.97</v>
      </c>
      <c r="V168" s="71">
        <f t="shared" si="94"/>
        <v>1716.97</v>
      </c>
      <c r="W168" s="71">
        <f t="shared" si="94"/>
        <v>1716.97</v>
      </c>
      <c r="X168" s="71">
        <f t="shared" si="94"/>
        <v>1716.97</v>
      </c>
      <c r="Y168" s="71">
        <f t="shared" si="94"/>
        <v>1716.97</v>
      </c>
      <c r="Z168" s="71">
        <f t="shared" si="94"/>
        <v>1716.97</v>
      </c>
      <c r="AA168" s="71">
        <f t="shared" si="94"/>
        <v>1716.97</v>
      </c>
    </row>
    <row r="169" spans="1:27" ht="12.75" hidden="1" customHeight="1" outlineLevel="1" x14ac:dyDescent="0.2">
      <c r="A169" s="163" t="s">
        <v>1815</v>
      </c>
      <c r="B169" s="94" t="s">
        <v>83</v>
      </c>
      <c r="C169" s="70" t="s">
        <v>79</v>
      </c>
      <c r="D169" s="71">
        <v>4.95</v>
      </c>
      <c r="E169" s="71">
        <v>4.95</v>
      </c>
      <c r="F169" s="71">
        <v>4.95</v>
      </c>
      <c r="G169" s="71">
        <v>4.95</v>
      </c>
      <c r="H169" s="71">
        <v>4.95</v>
      </c>
      <c r="I169" s="71">
        <v>4.95</v>
      </c>
      <c r="J169" s="71">
        <v>4.95</v>
      </c>
      <c r="K169" s="71">
        <v>4.95</v>
      </c>
      <c r="L169" s="71">
        <v>4.95</v>
      </c>
      <c r="M169" s="71">
        <v>4.95</v>
      </c>
      <c r="N169" s="71">
        <v>4.95</v>
      </c>
      <c r="O169" s="71">
        <v>4.95</v>
      </c>
      <c r="P169" s="71">
        <v>4.95</v>
      </c>
      <c r="Q169" s="71">
        <v>4.95</v>
      </c>
      <c r="R169" s="71">
        <v>4.95</v>
      </c>
      <c r="S169" s="71">
        <v>4.95</v>
      </c>
      <c r="T169" s="71">
        <v>4.95</v>
      </c>
      <c r="U169" s="71">
        <v>4.95</v>
      </c>
      <c r="V169" s="71">
        <v>4.95</v>
      </c>
      <c r="W169" s="71">
        <v>4.95</v>
      </c>
      <c r="X169" s="71">
        <v>4.95</v>
      </c>
      <c r="Y169" s="71">
        <v>4.95</v>
      </c>
      <c r="Z169" s="71">
        <v>4.95</v>
      </c>
      <c r="AA169" s="71">
        <v>4.95</v>
      </c>
    </row>
    <row r="170" spans="1:27" ht="12.75" hidden="1" customHeight="1" outlineLevel="1" x14ac:dyDescent="0.2">
      <c r="A170" s="163" t="s">
        <v>1816</v>
      </c>
      <c r="B170" s="94" t="s">
        <v>81</v>
      </c>
      <c r="C170" s="70" t="s">
        <v>79</v>
      </c>
      <c r="D170" s="71">
        <f>$D$11</f>
        <v>216.36</v>
      </c>
      <c r="E170" s="71">
        <f t="shared" ref="E170:AA170" si="95">$D$11</f>
        <v>216.36</v>
      </c>
      <c r="F170" s="71">
        <f t="shared" si="95"/>
        <v>216.36</v>
      </c>
      <c r="G170" s="71">
        <f t="shared" si="95"/>
        <v>216.36</v>
      </c>
      <c r="H170" s="71">
        <f t="shared" si="95"/>
        <v>216.36</v>
      </c>
      <c r="I170" s="71">
        <f t="shared" si="95"/>
        <v>216.36</v>
      </c>
      <c r="J170" s="71">
        <f t="shared" si="95"/>
        <v>216.36</v>
      </c>
      <c r="K170" s="71">
        <f t="shared" si="95"/>
        <v>216.36</v>
      </c>
      <c r="L170" s="71">
        <f t="shared" si="95"/>
        <v>216.36</v>
      </c>
      <c r="M170" s="71">
        <f t="shared" si="95"/>
        <v>216.36</v>
      </c>
      <c r="N170" s="71">
        <f t="shared" si="95"/>
        <v>216.36</v>
      </c>
      <c r="O170" s="71">
        <f t="shared" si="95"/>
        <v>216.36</v>
      </c>
      <c r="P170" s="71">
        <f t="shared" si="95"/>
        <v>216.36</v>
      </c>
      <c r="Q170" s="71">
        <f t="shared" si="95"/>
        <v>216.36</v>
      </c>
      <c r="R170" s="71">
        <f t="shared" si="95"/>
        <v>216.36</v>
      </c>
      <c r="S170" s="71">
        <f t="shared" si="95"/>
        <v>216.36</v>
      </c>
      <c r="T170" s="71">
        <f t="shared" si="95"/>
        <v>216.36</v>
      </c>
      <c r="U170" s="71">
        <f t="shared" si="95"/>
        <v>216.36</v>
      </c>
      <c r="V170" s="71">
        <f t="shared" si="95"/>
        <v>216.36</v>
      </c>
      <c r="W170" s="71">
        <f t="shared" si="95"/>
        <v>216.36</v>
      </c>
      <c r="X170" s="71">
        <f t="shared" si="95"/>
        <v>216.36</v>
      </c>
      <c r="Y170" s="71">
        <f t="shared" si="95"/>
        <v>216.36</v>
      </c>
      <c r="Z170" s="71">
        <f t="shared" si="95"/>
        <v>216.36</v>
      </c>
      <c r="AA170" s="71">
        <f t="shared" si="95"/>
        <v>216.36</v>
      </c>
    </row>
    <row r="171" spans="1:27" collapsed="1" x14ac:dyDescent="0.2">
      <c r="A171" s="162" t="s">
        <v>1817</v>
      </c>
      <c r="B171" s="54" t="str">
        <f>"02"&amp;"."&amp;$B$800&amp;"."&amp;$B$801</f>
        <v>02.05.2023</v>
      </c>
      <c r="C171" s="134" t="s">
        <v>76</v>
      </c>
      <c r="D171" s="135">
        <f>ROUND(((D172+D173+D175+D174)/1000),5)</f>
        <v>3.2856000000000001</v>
      </c>
      <c r="E171" s="135">
        <f>ROUND(((E172+E173+E175+E174)/1000),5)</f>
        <v>3.1086800000000001</v>
      </c>
      <c r="F171" s="135">
        <f>ROUND(((F172+F173+F175+F174)/1000),5)</f>
        <v>3.0173700000000001</v>
      </c>
      <c r="G171" s="135">
        <f t="shared" ref="G171:AA171" si="96">ROUND(((G172+G173+G175+G174)/1000),5)</f>
        <v>3.0166300000000001</v>
      </c>
      <c r="H171" s="135">
        <f t="shared" si="96"/>
        <v>3.0405899999999999</v>
      </c>
      <c r="I171" s="135">
        <f t="shared" si="96"/>
        <v>3.1539999999999999</v>
      </c>
      <c r="J171" s="135">
        <f t="shared" si="96"/>
        <v>3.35555</v>
      </c>
      <c r="K171" s="135">
        <f t="shared" si="96"/>
        <v>3.6168</v>
      </c>
      <c r="L171" s="135">
        <f t="shared" si="96"/>
        <v>3.8056999999999999</v>
      </c>
      <c r="M171" s="135">
        <f t="shared" si="96"/>
        <v>3.88219</v>
      </c>
      <c r="N171" s="135">
        <f t="shared" si="96"/>
        <v>3.9028399999999999</v>
      </c>
      <c r="O171" s="135">
        <f t="shared" si="96"/>
        <v>3.8433799999999998</v>
      </c>
      <c r="P171" s="135">
        <f t="shared" si="96"/>
        <v>3.8445499999999999</v>
      </c>
      <c r="Q171" s="135">
        <f t="shared" si="96"/>
        <v>3.8477700000000001</v>
      </c>
      <c r="R171" s="135">
        <f t="shared" si="96"/>
        <v>3.8347199999999999</v>
      </c>
      <c r="S171" s="135">
        <f t="shared" si="96"/>
        <v>3.8005499999999999</v>
      </c>
      <c r="T171" s="135">
        <f t="shared" si="96"/>
        <v>3.7576399999999999</v>
      </c>
      <c r="U171" s="135">
        <f t="shared" si="96"/>
        <v>3.7442000000000002</v>
      </c>
      <c r="V171" s="135">
        <f t="shared" si="96"/>
        <v>3.7617500000000001</v>
      </c>
      <c r="W171" s="135">
        <f t="shared" si="96"/>
        <v>3.7778100000000001</v>
      </c>
      <c r="X171" s="135">
        <f t="shared" si="96"/>
        <v>3.91323</v>
      </c>
      <c r="Y171" s="135">
        <f t="shared" si="96"/>
        <v>3.8198400000000001</v>
      </c>
      <c r="Z171" s="135">
        <f t="shared" si="96"/>
        <v>3.5959300000000001</v>
      </c>
      <c r="AA171" s="135">
        <f t="shared" si="96"/>
        <v>3.2923499999999999</v>
      </c>
    </row>
    <row r="172" spans="1:27" ht="12.75" hidden="1" customHeight="1" outlineLevel="1" x14ac:dyDescent="0.2">
      <c r="A172" s="163" t="s">
        <v>1818</v>
      </c>
      <c r="B172" s="94" t="s">
        <v>238</v>
      </c>
      <c r="C172" s="70" t="s">
        <v>79</v>
      </c>
      <c r="D172" s="71">
        <v>1347.32</v>
      </c>
      <c r="E172" s="71">
        <v>1170.4000000000001</v>
      </c>
      <c r="F172" s="71">
        <v>1079.0899999999999</v>
      </c>
      <c r="G172" s="71">
        <v>1078.3499999999999</v>
      </c>
      <c r="H172" s="71">
        <v>1102.31</v>
      </c>
      <c r="I172" s="71">
        <v>1215.72</v>
      </c>
      <c r="J172" s="71">
        <v>1417.27</v>
      </c>
      <c r="K172" s="71">
        <v>1678.52</v>
      </c>
      <c r="L172" s="71">
        <v>1867.42</v>
      </c>
      <c r="M172" s="71">
        <v>1943.91</v>
      </c>
      <c r="N172" s="71">
        <v>1964.56</v>
      </c>
      <c r="O172" s="71">
        <v>1905.1</v>
      </c>
      <c r="P172" s="71">
        <v>1906.27</v>
      </c>
      <c r="Q172" s="71">
        <v>1909.49</v>
      </c>
      <c r="R172" s="71">
        <v>1896.44</v>
      </c>
      <c r="S172" s="71">
        <v>1862.27</v>
      </c>
      <c r="T172" s="71">
        <v>1819.36</v>
      </c>
      <c r="U172" s="71">
        <v>1805.92</v>
      </c>
      <c r="V172" s="71">
        <v>1823.47</v>
      </c>
      <c r="W172" s="71">
        <v>1839.53</v>
      </c>
      <c r="X172" s="71">
        <v>1974.95</v>
      </c>
      <c r="Y172" s="71">
        <v>1881.56</v>
      </c>
      <c r="Z172" s="71">
        <v>1657.65</v>
      </c>
      <c r="AA172" s="71">
        <v>1354.07</v>
      </c>
    </row>
    <row r="173" spans="1:27" ht="12.75" hidden="1" customHeight="1" outlineLevel="1" x14ac:dyDescent="0.2">
      <c r="A173" s="163" t="s">
        <v>1819</v>
      </c>
      <c r="B173" s="94" t="s">
        <v>90</v>
      </c>
      <c r="C173" s="70" t="s">
        <v>79</v>
      </c>
      <c r="D173" s="71">
        <f>$D$168</f>
        <v>1716.97</v>
      </c>
      <c r="E173" s="71">
        <f>$D$168</f>
        <v>1716.97</v>
      </c>
      <c r="F173" s="71">
        <f t="shared" ref="F173:AA173" si="97">$D$168</f>
        <v>1716.97</v>
      </c>
      <c r="G173" s="71">
        <f t="shared" si="97"/>
        <v>1716.97</v>
      </c>
      <c r="H173" s="71">
        <f t="shared" si="97"/>
        <v>1716.97</v>
      </c>
      <c r="I173" s="71">
        <f t="shared" si="97"/>
        <v>1716.97</v>
      </c>
      <c r="J173" s="71">
        <f t="shared" si="97"/>
        <v>1716.97</v>
      </c>
      <c r="K173" s="71">
        <f t="shared" si="97"/>
        <v>1716.97</v>
      </c>
      <c r="L173" s="71">
        <f t="shared" si="97"/>
        <v>1716.97</v>
      </c>
      <c r="M173" s="71">
        <f t="shared" si="97"/>
        <v>1716.97</v>
      </c>
      <c r="N173" s="71">
        <f t="shared" si="97"/>
        <v>1716.97</v>
      </c>
      <c r="O173" s="71">
        <f t="shared" si="97"/>
        <v>1716.97</v>
      </c>
      <c r="P173" s="71">
        <f t="shared" si="97"/>
        <v>1716.97</v>
      </c>
      <c r="Q173" s="71">
        <f t="shared" si="97"/>
        <v>1716.97</v>
      </c>
      <c r="R173" s="71">
        <f t="shared" si="97"/>
        <v>1716.97</v>
      </c>
      <c r="S173" s="71">
        <f t="shared" si="97"/>
        <v>1716.97</v>
      </c>
      <c r="T173" s="71">
        <f t="shared" si="97"/>
        <v>1716.97</v>
      </c>
      <c r="U173" s="71">
        <f t="shared" si="97"/>
        <v>1716.97</v>
      </c>
      <c r="V173" s="71">
        <f t="shared" si="97"/>
        <v>1716.97</v>
      </c>
      <c r="W173" s="71">
        <f t="shared" si="97"/>
        <v>1716.97</v>
      </c>
      <c r="X173" s="71">
        <f t="shared" si="97"/>
        <v>1716.97</v>
      </c>
      <c r="Y173" s="71">
        <f t="shared" si="97"/>
        <v>1716.97</v>
      </c>
      <c r="Z173" s="71">
        <f t="shared" si="97"/>
        <v>1716.97</v>
      </c>
      <c r="AA173" s="71">
        <f t="shared" si="97"/>
        <v>1716.97</v>
      </c>
    </row>
    <row r="174" spans="1:27" ht="12.75" hidden="1" customHeight="1" outlineLevel="1" x14ac:dyDescent="0.2">
      <c r="A174" s="163" t="s">
        <v>1820</v>
      </c>
      <c r="B174" s="94" t="s">
        <v>83</v>
      </c>
      <c r="C174" s="70" t="s">
        <v>79</v>
      </c>
      <c r="D174" s="71">
        <v>4.95</v>
      </c>
      <c r="E174" s="71">
        <v>4.95</v>
      </c>
      <c r="F174" s="71">
        <v>4.95</v>
      </c>
      <c r="G174" s="71">
        <v>4.95</v>
      </c>
      <c r="H174" s="71">
        <v>4.95</v>
      </c>
      <c r="I174" s="71">
        <v>4.95</v>
      </c>
      <c r="J174" s="71">
        <v>4.95</v>
      </c>
      <c r="K174" s="71">
        <v>4.95</v>
      </c>
      <c r="L174" s="71">
        <v>4.95</v>
      </c>
      <c r="M174" s="71">
        <v>4.95</v>
      </c>
      <c r="N174" s="71">
        <v>4.95</v>
      </c>
      <c r="O174" s="71">
        <v>4.95</v>
      </c>
      <c r="P174" s="71">
        <v>4.95</v>
      </c>
      <c r="Q174" s="71">
        <v>4.95</v>
      </c>
      <c r="R174" s="71">
        <v>4.95</v>
      </c>
      <c r="S174" s="71">
        <v>4.95</v>
      </c>
      <c r="T174" s="71">
        <v>4.95</v>
      </c>
      <c r="U174" s="71">
        <v>4.95</v>
      </c>
      <c r="V174" s="71">
        <v>4.95</v>
      </c>
      <c r="W174" s="71">
        <v>4.95</v>
      </c>
      <c r="X174" s="71">
        <v>4.95</v>
      </c>
      <c r="Y174" s="71">
        <v>4.95</v>
      </c>
      <c r="Z174" s="71">
        <v>4.95</v>
      </c>
      <c r="AA174" s="71">
        <v>4.95</v>
      </c>
    </row>
    <row r="175" spans="1:27" ht="12.75" hidden="1" customHeight="1" outlineLevel="1" x14ac:dyDescent="0.2">
      <c r="A175" s="163" t="s">
        <v>1821</v>
      </c>
      <c r="B175" s="94" t="s">
        <v>81</v>
      </c>
      <c r="C175" s="70" t="s">
        <v>79</v>
      </c>
      <c r="D175" s="71">
        <f>$D$11</f>
        <v>216.36</v>
      </c>
      <c r="E175" s="71">
        <f t="shared" ref="E175:AA175" si="98">$D$11</f>
        <v>216.36</v>
      </c>
      <c r="F175" s="71">
        <f t="shared" si="98"/>
        <v>216.36</v>
      </c>
      <c r="G175" s="71">
        <f t="shared" si="98"/>
        <v>216.36</v>
      </c>
      <c r="H175" s="71">
        <f t="shared" si="98"/>
        <v>216.36</v>
      </c>
      <c r="I175" s="71">
        <f t="shared" si="98"/>
        <v>216.36</v>
      </c>
      <c r="J175" s="71">
        <f t="shared" si="98"/>
        <v>216.36</v>
      </c>
      <c r="K175" s="71">
        <f t="shared" si="98"/>
        <v>216.36</v>
      </c>
      <c r="L175" s="71">
        <f t="shared" si="98"/>
        <v>216.36</v>
      </c>
      <c r="M175" s="71">
        <f t="shared" si="98"/>
        <v>216.36</v>
      </c>
      <c r="N175" s="71">
        <f t="shared" si="98"/>
        <v>216.36</v>
      </c>
      <c r="O175" s="71">
        <f t="shared" si="98"/>
        <v>216.36</v>
      </c>
      <c r="P175" s="71">
        <f t="shared" si="98"/>
        <v>216.36</v>
      </c>
      <c r="Q175" s="71">
        <f t="shared" si="98"/>
        <v>216.36</v>
      </c>
      <c r="R175" s="71">
        <f t="shared" si="98"/>
        <v>216.36</v>
      </c>
      <c r="S175" s="71">
        <f t="shared" si="98"/>
        <v>216.36</v>
      </c>
      <c r="T175" s="71">
        <f t="shared" si="98"/>
        <v>216.36</v>
      </c>
      <c r="U175" s="71">
        <f t="shared" si="98"/>
        <v>216.36</v>
      </c>
      <c r="V175" s="71">
        <f t="shared" si="98"/>
        <v>216.36</v>
      </c>
      <c r="W175" s="71">
        <f t="shared" si="98"/>
        <v>216.36</v>
      </c>
      <c r="X175" s="71">
        <f t="shared" si="98"/>
        <v>216.36</v>
      </c>
      <c r="Y175" s="71">
        <f t="shared" si="98"/>
        <v>216.36</v>
      </c>
      <c r="Z175" s="71">
        <f t="shared" si="98"/>
        <v>216.36</v>
      </c>
      <c r="AA175" s="71">
        <f t="shared" si="98"/>
        <v>216.36</v>
      </c>
    </row>
    <row r="176" spans="1:27" ht="12.75" customHeight="1" collapsed="1" x14ac:dyDescent="0.2">
      <c r="A176" s="162" t="s">
        <v>1822</v>
      </c>
      <c r="B176" s="54" t="str">
        <f>"03"&amp;"."&amp;$B$800&amp;"."&amp;$B$801</f>
        <v>03.05.2023</v>
      </c>
      <c r="C176" s="134" t="s">
        <v>76</v>
      </c>
      <c r="D176" s="135">
        <f>ROUND(((D177+D178+D180+D179)/1000),5)</f>
        <v>3.1505399999999999</v>
      </c>
      <c r="E176" s="135">
        <f>ROUND(((E177+E178+E180+E179)/1000),5)</f>
        <v>3.0165099999999998</v>
      </c>
      <c r="F176" s="135">
        <f>ROUND(((F177+F178+F180+F179)/1000),5)</f>
        <v>2.9936699999999998</v>
      </c>
      <c r="G176" s="135">
        <f t="shared" ref="G176:AA176" si="99">ROUND(((G177+G178+G180+G179)/1000),5)</f>
        <v>2.9943499999999998</v>
      </c>
      <c r="H176" s="135">
        <f t="shared" si="99"/>
        <v>3.01261</v>
      </c>
      <c r="I176" s="135">
        <f t="shared" si="99"/>
        <v>3.1087400000000001</v>
      </c>
      <c r="J176" s="135">
        <f t="shared" si="99"/>
        <v>3.2882699999999998</v>
      </c>
      <c r="K176" s="135">
        <f t="shared" si="99"/>
        <v>3.5154299999999998</v>
      </c>
      <c r="L176" s="135">
        <f t="shared" si="99"/>
        <v>3.7297199999999999</v>
      </c>
      <c r="M176" s="135">
        <f t="shared" si="99"/>
        <v>3.8327599999999999</v>
      </c>
      <c r="N176" s="135">
        <f t="shared" si="99"/>
        <v>3.8402799999999999</v>
      </c>
      <c r="O176" s="135">
        <f t="shared" si="99"/>
        <v>3.84205</v>
      </c>
      <c r="P176" s="135">
        <f t="shared" si="99"/>
        <v>3.8415599999999999</v>
      </c>
      <c r="Q176" s="135">
        <f t="shared" si="99"/>
        <v>3.8617699999999999</v>
      </c>
      <c r="R176" s="135">
        <f t="shared" si="99"/>
        <v>3.8434200000000001</v>
      </c>
      <c r="S176" s="135">
        <f t="shared" si="99"/>
        <v>3.8411300000000002</v>
      </c>
      <c r="T176" s="135">
        <f t="shared" si="99"/>
        <v>3.8391199999999999</v>
      </c>
      <c r="U176" s="135">
        <f t="shared" si="99"/>
        <v>3.8351799999999998</v>
      </c>
      <c r="V176" s="135">
        <f t="shared" si="99"/>
        <v>3.8109000000000002</v>
      </c>
      <c r="W176" s="135">
        <f t="shared" si="99"/>
        <v>3.8073000000000001</v>
      </c>
      <c r="X176" s="135">
        <f t="shared" si="99"/>
        <v>3.8341400000000001</v>
      </c>
      <c r="Y176" s="135">
        <f t="shared" si="99"/>
        <v>3.8441800000000002</v>
      </c>
      <c r="Z176" s="135">
        <f t="shared" si="99"/>
        <v>3.6006999999999998</v>
      </c>
      <c r="AA176" s="135">
        <f t="shared" si="99"/>
        <v>3.35914</v>
      </c>
    </row>
    <row r="177" spans="1:27" ht="12.75" hidden="1" customHeight="1" outlineLevel="1" x14ac:dyDescent="0.2">
      <c r="A177" s="163" t="s">
        <v>1823</v>
      </c>
      <c r="B177" s="94" t="s">
        <v>238</v>
      </c>
      <c r="C177" s="70" t="s">
        <v>79</v>
      </c>
      <c r="D177" s="71">
        <v>1212.26</v>
      </c>
      <c r="E177" s="71">
        <v>1078.23</v>
      </c>
      <c r="F177" s="71">
        <v>1055.3900000000001</v>
      </c>
      <c r="G177" s="71">
        <v>1056.07</v>
      </c>
      <c r="H177" s="71">
        <v>1074.33</v>
      </c>
      <c r="I177" s="71">
        <v>1170.46</v>
      </c>
      <c r="J177" s="71">
        <v>1349.99</v>
      </c>
      <c r="K177" s="71">
        <v>1577.15</v>
      </c>
      <c r="L177" s="71">
        <v>1791.44</v>
      </c>
      <c r="M177" s="71">
        <v>1894.48</v>
      </c>
      <c r="N177" s="71">
        <v>1902</v>
      </c>
      <c r="O177" s="71">
        <v>1903.77</v>
      </c>
      <c r="P177" s="71">
        <v>1903.28</v>
      </c>
      <c r="Q177" s="71">
        <v>1923.49</v>
      </c>
      <c r="R177" s="71">
        <v>1905.14</v>
      </c>
      <c r="S177" s="71">
        <v>1902.85</v>
      </c>
      <c r="T177" s="71">
        <v>1900.84</v>
      </c>
      <c r="U177" s="71">
        <v>1896.9</v>
      </c>
      <c r="V177" s="71">
        <v>1872.62</v>
      </c>
      <c r="W177" s="71">
        <v>1869.02</v>
      </c>
      <c r="X177" s="71">
        <v>1895.86</v>
      </c>
      <c r="Y177" s="71">
        <v>1905.9</v>
      </c>
      <c r="Z177" s="71">
        <v>1662.42</v>
      </c>
      <c r="AA177" s="71">
        <v>1420.86</v>
      </c>
    </row>
    <row r="178" spans="1:27" ht="12.75" hidden="1" customHeight="1" outlineLevel="1" x14ac:dyDescent="0.2">
      <c r="A178" s="163" t="s">
        <v>1824</v>
      </c>
      <c r="B178" s="94" t="s">
        <v>90</v>
      </c>
      <c r="C178" s="70" t="s">
        <v>79</v>
      </c>
      <c r="D178" s="71">
        <f>$D$168</f>
        <v>1716.97</v>
      </c>
      <c r="E178" s="71">
        <f>$D$168</f>
        <v>1716.97</v>
      </c>
      <c r="F178" s="71">
        <f t="shared" ref="F178:AA178" si="100">$D$168</f>
        <v>1716.97</v>
      </c>
      <c r="G178" s="71">
        <f t="shared" si="100"/>
        <v>1716.97</v>
      </c>
      <c r="H178" s="71">
        <f t="shared" si="100"/>
        <v>1716.97</v>
      </c>
      <c r="I178" s="71">
        <f t="shared" si="100"/>
        <v>1716.97</v>
      </c>
      <c r="J178" s="71">
        <f t="shared" si="100"/>
        <v>1716.97</v>
      </c>
      <c r="K178" s="71">
        <f t="shared" si="100"/>
        <v>1716.97</v>
      </c>
      <c r="L178" s="71">
        <f t="shared" si="100"/>
        <v>1716.97</v>
      </c>
      <c r="M178" s="71">
        <f t="shared" si="100"/>
        <v>1716.97</v>
      </c>
      <c r="N178" s="71">
        <f t="shared" si="100"/>
        <v>1716.97</v>
      </c>
      <c r="O178" s="71">
        <f t="shared" si="100"/>
        <v>1716.97</v>
      </c>
      <c r="P178" s="71">
        <f t="shared" si="100"/>
        <v>1716.97</v>
      </c>
      <c r="Q178" s="71">
        <f t="shared" si="100"/>
        <v>1716.97</v>
      </c>
      <c r="R178" s="71">
        <f t="shared" si="100"/>
        <v>1716.97</v>
      </c>
      <c r="S178" s="71">
        <f t="shared" si="100"/>
        <v>1716.97</v>
      </c>
      <c r="T178" s="71">
        <f t="shared" si="100"/>
        <v>1716.97</v>
      </c>
      <c r="U178" s="71">
        <f t="shared" si="100"/>
        <v>1716.97</v>
      </c>
      <c r="V178" s="71">
        <f t="shared" si="100"/>
        <v>1716.97</v>
      </c>
      <c r="W178" s="71">
        <f t="shared" si="100"/>
        <v>1716.97</v>
      </c>
      <c r="X178" s="71">
        <f t="shared" si="100"/>
        <v>1716.97</v>
      </c>
      <c r="Y178" s="71">
        <f t="shared" si="100"/>
        <v>1716.97</v>
      </c>
      <c r="Z178" s="71">
        <f t="shared" si="100"/>
        <v>1716.97</v>
      </c>
      <c r="AA178" s="71">
        <f t="shared" si="100"/>
        <v>1716.97</v>
      </c>
    </row>
    <row r="179" spans="1:27" ht="12.75" hidden="1" customHeight="1" outlineLevel="1" x14ac:dyDescent="0.2">
      <c r="A179" s="163" t="s">
        <v>1825</v>
      </c>
      <c r="B179" s="94" t="s">
        <v>83</v>
      </c>
      <c r="C179" s="70" t="s">
        <v>79</v>
      </c>
      <c r="D179" s="71">
        <v>4.95</v>
      </c>
      <c r="E179" s="71">
        <v>4.95</v>
      </c>
      <c r="F179" s="71">
        <v>4.95</v>
      </c>
      <c r="G179" s="71">
        <v>4.95</v>
      </c>
      <c r="H179" s="71">
        <v>4.95</v>
      </c>
      <c r="I179" s="71">
        <v>4.95</v>
      </c>
      <c r="J179" s="71">
        <v>4.95</v>
      </c>
      <c r="K179" s="71">
        <v>4.95</v>
      </c>
      <c r="L179" s="71">
        <v>4.95</v>
      </c>
      <c r="M179" s="71">
        <v>4.95</v>
      </c>
      <c r="N179" s="71">
        <v>4.95</v>
      </c>
      <c r="O179" s="71">
        <v>4.95</v>
      </c>
      <c r="P179" s="71">
        <v>4.95</v>
      </c>
      <c r="Q179" s="71">
        <v>4.95</v>
      </c>
      <c r="R179" s="71">
        <v>4.95</v>
      </c>
      <c r="S179" s="71">
        <v>4.95</v>
      </c>
      <c r="T179" s="71">
        <v>4.95</v>
      </c>
      <c r="U179" s="71">
        <v>4.95</v>
      </c>
      <c r="V179" s="71">
        <v>4.95</v>
      </c>
      <c r="W179" s="71">
        <v>4.95</v>
      </c>
      <c r="X179" s="71">
        <v>4.95</v>
      </c>
      <c r="Y179" s="71">
        <v>4.95</v>
      </c>
      <c r="Z179" s="71">
        <v>4.95</v>
      </c>
      <c r="AA179" s="71">
        <v>4.95</v>
      </c>
    </row>
    <row r="180" spans="1:27" ht="12.75" hidden="1" customHeight="1" outlineLevel="1" x14ac:dyDescent="0.2">
      <c r="A180" s="163" t="s">
        <v>1826</v>
      </c>
      <c r="B180" s="94" t="s">
        <v>81</v>
      </c>
      <c r="C180" s="70" t="s">
        <v>79</v>
      </c>
      <c r="D180" s="71">
        <f>$D$11</f>
        <v>216.36</v>
      </c>
      <c r="E180" s="71">
        <f t="shared" ref="E180:AA180" si="101">$D$11</f>
        <v>216.36</v>
      </c>
      <c r="F180" s="71">
        <f t="shared" si="101"/>
        <v>216.36</v>
      </c>
      <c r="G180" s="71">
        <f t="shared" si="101"/>
        <v>216.36</v>
      </c>
      <c r="H180" s="71">
        <f t="shared" si="101"/>
        <v>216.36</v>
      </c>
      <c r="I180" s="71">
        <f t="shared" si="101"/>
        <v>216.36</v>
      </c>
      <c r="J180" s="71">
        <f t="shared" si="101"/>
        <v>216.36</v>
      </c>
      <c r="K180" s="71">
        <f t="shared" si="101"/>
        <v>216.36</v>
      </c>
      <c r="L180" s="71">
        <f t="shared" si="101"/>
        <v>216.36</v>
      </c>
      <c r="M180" s="71">
        <f t="shared" si="101"/>
        <v>216.36</v>
      </c>
      <c r="N180" s="71">
        <f t="shared" si="101"/>
        <v>216.36</v>
      </c>
      <c r="O180" s="71">
        <f t="shared" si="101"/>
        <v>216.36</v>
      </c>
      <c r="P180" s="71">
        <f t="shared" si="101"/>
        <v>216.36</v>
      </c>
      <c r="Q180" s="71">
        <f t="shared" si="101"/>
        <v>216.36</v>
      </c>
      <c r="R180" s="71">
        <f t="shared" si="101"/>
        <v>216.36</v>
      </c>
      <c r="S180" s="71">
        <f t="shared" si="101"/>
        <v>216.36</v>
      </c>
      <c r="T180" s="71">
        <f t="shared" si="101"/>
        <v>216.36</v>
      </c>
      <c r="U180" s="71">
        <f t="shared" si="101"/>
        <v>216.36</v>
      </c>
      <c r="V180" s="71">
        <f t="shared" si="101"/>
        <v>216.36</v>
      </c>
      <c r="W180" s="71">
        <f t="shared" si="101"/>
        <v>216.36</v>
      </c>
      <c r="X180" s="71">
        <f t="shared" si="101"/>
        <v>216.36</v>
      </c>
      <c r="Y180" s="71">
        <f t="shared" si="101"/>
        <v>216.36</v>
      </c>
      <c r="Z180" s="71">
        <f t="shared" si="101"/>
        <v>216.36</v>
      </c>
      <c r="AA180" s="71">
        <f t="shared" si="101"/>
        <v>216.36</v>
      </c>
    </row>
    <row r="181" spans="1:27" ht="12.75" customHeight="1" collapsed="1" x14ac:dyDescent="0.2">
      <c r="A181" s="162" t="s">
        <v>1827</v>
      </c>
      <c r="B181" s="54" t="str">
        <f>"04"&amp;"."&amp;$B$800&amp;"."&amp;$B$801</f>
        <v>04.05.2023</v>
      </c>
      <c r="C181" s="134" t="s">
        <v>76</v>
      </c>
      <c r="D181" s="135">
        <f>ROUND(((D182+D183+D185+D184)/1000),5)</f>
        <v>3.1182300000000001</v>
      </c>
      <c r="E181" s="135">
        <f>ROUND(((E182+E183+E185+E184)/1000),5)</f>
        <v>3.0150899999999998</v>
      </c>
      <c r="F181" s="135">
        <f>ROUND(((F182+F183+F185+F184)/1000),5)</f>
        <v>2.9401099999999998</v>
      </c>
      <c r="G181" s="135">
        <f t="shared" ref="G181:AA181" si="102">ROUND(((G182+G183+G185+G184)/1000),5)</f>
        <v>2.9218299999999999</v>
      </c>
      <c r="H181" s="135">
        <f t="shared" si="102"/>
        <v>2.9750800000000002</v>
      </c>
      <c r="I181" s="135">
        <f t="shared" si="102"/>
        <v>3.0248599999999999</v>
      </c>
      <c r="J181" s="135">
        <f t="shared" si="102"/>
        <v>3.2290299999999998</v>
      </c>
      <c r="K181" s="135">
        <f t="shared" si="102"/>
        <v>3.5236700000000001</v>
      </c>
      <c r="L181" s="135">
        <f t="shared" si="102"/>
        <v>3.6275200000000001</v>
      </c>
      <c r="M181" s="135">
        <f t="shared" si="102"/>
        <v>3.8163999999999998</v>
      </c>
      <c r="N181" s="135">
        <f t="shared" si="102"/>
        <v>3.8378199999999998</v>
      </c>
      <c r="O181" s="135">
        <f t="shared" si="102"/>
        <v>3.8649900000000001</v>
      </c>
      <c r="P181" s="135">
        <f t="shared" si="102"/>
        <v>3.8672499999999999</v>
      </c>
      <c r="Q181" s="135">
        <f t="shared" si="102"/>
        <v>3.8812600000000002</v>
      </c>
      <c r="R181" s="135">
        <f t="shared" si="102"/>
        <v>3.8541099999999999</v>
      </c>
      <c r="S181" s="135">
        <f t="shared" si="102"/>
        <v>3.81209</v>
      </c>
      <c r="T181" s="135">
        <f t="shared" si="102"/>
        <v>3.7599900000000002</v>
      </c>
      <c r="U181" s="135">
        <f t="shared" si="102"/>
        <v>3.7161300000000002</v>
      </c>
      <c r="V181" s="135">
        <f t="shared" si="102"/>
        <v>3.6974100000000001</v>
      </c>
      <c r="W181" s="135">
        <f t="shared" si="102"/>
        <v>3.7699199999999999</v>
      </c>
      <c r="X181" s="135">
        <f t="shared" si="102"/>
        <v>3.8961199999999998</v>
      </c>
      <c r="Y181" s="135">
        <f t="shared" si="102"/>
        <v>3.83378</v>
      </c>
      <c r="Z181" s="135">
        <f t="shared" si="102"/>
        <v>3.5712999999999999</v>
      </c>
      <c r="AA181" s="135">
        <f t="shared" si="102"/>
        <v>3.3955299999999999</v>
      </c>
    </row>
    <row r="182" spans="1:27" ht="12.75" hidden="1" customHeight="1" outlineLevel="1" x14ac:dyDescent="0.2">
      <c r="A182" s="163" t="s">
        <v>1828</v>
      </c>
      <c r="B182" s="94" t="s">
        <v>238</v>
      </c>
      <c r="C182" s="70" t="s">
        <v>79</v>
      </c>
      <c r="D182" s="71">
        <v>1179.95</v>
      </c>
      <c r="E182" s="71">
        <v>1076.81</v>
      </c>
      <c r="F182" s="71">
        <v>1001.83</v>
      </c>
      <c r="G182" s="71">
        <v>983.55</v>
      </c>
      <c r="H182" s="71">
        <v>1036.8</v>
      </c>
      <c r="I182" s="71">
        <v>1086.58</v>
      </c>
      <c r="J182" s="71">
        <v>1290.75</v>
      </c>
      <c r="K182" s="71">
        <v>1585.39</v>
      </c>
      <c r="L182" s="71">
        <v>1689.24</v>
      </c>
      <c r="M182" s="71">
        <v>1878.12</v>
      </c>
      <c r="N182" s="71">
        <v>1899.54</v>
      </c>
      <c r="O182" s="71">
        <v>1926.71</v>
      </c>
      <c r="P182" s="71">
        <v>1928.97</v>
      </c>
      <c r="Q182" s="71">
        <v>1942.98</v>
      </c>
      <c r="R182" s="71">
        <v>1915.83</v>
      </c>
      <c r="S182" s="71">
        <v>1873.81</v>
      </c>
      <c r="T182" s="71">
        <v>1821.71</v>
      </c>
      <c r="U182" s="71">
        <v>1777.85</v>
      </c>
      <c r="V182" s="71">
        <v>1759.13</v>
      </c>
      <c r="W182" s="71">
        <v>1831.64</v>
      </c>
      <c r="X182" s="71">
        <v>1957.84</v>
      </c>
      <c r="Y182" s="71">
        <v>1895.5</v>
      </c>
      <c r="Z182" s="71">
        <v>1633.02</v>
      </c>
      <c r="AA182" s="71">
        <v>1457.25</v>
      </c>
    </row>
    <row r="183" spans="1:27" ht="12.75" hidden="1" customHeight="1" outlineLevel="1" x14ac:dyDescent="0.2">
      <c r="A183" s="163" t="s">
        <v>1829</v>
      </c>
      <c r="B183" s="94" t="s">
        <v>90</v>
      </c>
      <c r="C183" s="70" t="s">
        <v>79</v>
      </c>
      <c r="D183" s="71">
        <f>$D$168</f>
        <v>1716.97</v>
      </c>
      <c r="E183" s="71">
        <f>$D$168</f>
        <v>1716.97</v>
      </c>
      <c r="F183" s="71">
        <f t="shared" ref="F183:AA183" si="103">$D$168</f>
        <v>1716.97</v>
      </c>
      <c r="G183" s="71">
        <f t="shared" si="103"/>
        <v>1716.97</v>
      </c>
      <c r="H183" s="71">
        <f t="shared" si="103"/>
        <v>1716.97</v>
      </c>
      <c r="I183" s="71">
        <f t="shared" si="103"/>
        <v>1716.97</v>
      </c>
      <c r="J183" s="71">
        <f t="shared" si="103"/>
        <v>1716.97</v>
      </c>
      <c r="K183" s="71">
        <f t="shared" si="103"/>
        <v>1716.97</v>
      </c>
      <c r="L183" s="71">
        <f t="shared" si="103"/>
        <v>1716.97</v>
      </c>
      <c r="M183" s="71">
        <f t="shared" si="103"/>
        <v>1716.97</v>
      </c>
      <c r="N183" s="71">
        <f t="shared" si="103"/>
        <v>1716.97</v>
      </c>
      <c r="O183" s="71">
        <f t="shared" si="103"/>
        <v>1716.97</v>
      </c>
      <c r="P183" s="71">
        <f t="shared" si="103"/>
        <v>1716.97</v>
      </c>
      <c r="Q183" s="71">
        <f t="shared" si="103"/>
        <v>1716.97</v>
      </c>
      <c r="R183" s="71">
        <f t="shared" si="103"/>
        <v>1716.97</v>
      </c>
      <c r="S183" s="71">
        <f t="shared" si="103"/>
        <v>1716.97</v>
      </c>
      <c r="T183" s="71">
        <f t="shared" si="103"/>
        <v>1716.97</v>
      </c>
      <c r="U183" s="71">
        <f t="shared" si="103"/>
        <v>1716.97</v>
      </c>
      <c r="V183" s="71">
        <f t="shared" si="103"/>
        <v>1716.97</v>
      </c>
      <c r="W183" s="71">
        <f t="shared" si="103"/>
        <v>1716.97</v>
      </c>
      <c r="X183" s="71">
        <f t="shared" si="103"/>
        <v>1716.97</v>
      </c>
      <c r="Y183" s="71">
        <f t="shared" si="103"/>
        <v>1716.97</v>
      </c>
      <c r="Z183" s="71">
        <f t="shared" si="103"/>
        <v>1716.97</v>
      </c>
      <c r="AA183" s="71">
        <f t="shared" si="103"/>
        <v>1716.97</v>
      </c>
    </row>
    <row r="184" spans="1:27" ht="12.75" hidden="1" customHeight="1" outlineLevel="1" x14ac:dyDescent="0.2">
      <c r="A184" s="163" t="s">
        <v>1830</v>
      </c>
      <c r="B184" s="94" t="s">
        <v>83</v>
      </c>
      <c r="C184" s="70" t="s">
        <v>79</v>
      </c>
      <c r="D184" s="71">
        <v>4.95</v>
      </c>
      <c r="E184" s="71">
        <v>4.95</v>
      </c>
      <c r="F184" s="71">
        <v>4.95</v>
      </c>
      <c r="G184" s="71">
        <v>4.95</v>
      </c>
      <c r="H184" s="71">
        <v>4.95</v>
      </c>
      <c r="I184" s="71">
        <v>4.95</v>
      </c>
      <c r="J184" s="71">
        <v>4.95</v>
      </c>
      <c r="K184" s="71">
        <v>4.95</v>
      </c>
      <c r="L184" s="71">
        <v>4.95</v>
      </c>
      <c r="M184" s="71">
        <v>4.95</v>
      </c>
      <c r="N184" s="71">
        <v>4.95</v>
      </c>
      <c r="O184" s="71">
        <v>4.95</v>
      </c>
      <c r="P184" s="71">
        <v>4.95</v>
      </c>
      <c r="Q184" s="71">
        <v>4.95</v>
      </c>
      <c r="R184" s="71">
        <v>4.95</v>
      </c>
      <c r="S184" s="71">
        <v>4.95</v>
      </c>
      <c r="T184" s="71">
        <v>4.95</v>
      </c>
      <c r="U184" s="71">
        <v>4.95</v>
      </c>
      <c r="V184" s="71">
        <v>4.95</v>
      </c>
      <c r="W184" s="71">
        <v>4.95</v>
      </c>
      <c r="X184" s="71">
        <v>4.95</v>
      </c>
      <c r="Y184" s="71">
        <v>4.95</v>
      </c>
      <c r="Z184" s="71">
        <v>4.95</v>
      </c>
      <c r="AA184" s="71">
        <v>4.95</v>
      </c>
    </row>
    <row r="185" spans="1:27" ht="12.75" hidden="1" customHeight="1" outlineLevel="1" x14ac:dyDescent="0.2">
      <c r="A185" s="163" t="s">
        <v>1831</v>
      </c>
      <c r="B185" s="94" t="s">
        <v>81</v>
      </c>
      <c r="C185" s="70" t="s">
        <v>79</v>
      </c>
      <c r="D185" s="71">
        <f>$D$11</f>
        <v>216.36</v>
      </c>
      <c r="E185" s="71">
        <f t="shared" ref="E185:AA185" si="104">$D$11</f>
        <v>216.36</v>
      </c>
      <c r="F185" s="71">
        <f t="shared" si="104"/>
        <v>216.36</v>
      </c>
      <c r="G185" s="71">
        <f t="shared" si="104"/>
        <v>216.36</v>
      </c>
      <c r="H185" s="71">
        <f t="shared" si="104"/>
        <v>216.36</v>
      </c>
      <c r="I185" s="71">
        <f t="shared" si="104"/>
        <v>216.36</v>
      </c>
      <c r="J185" s="71">
        <f t="shared" si="104"/>
        <v>216.36</v>
      </c>
      <c r="K185" s="71">
        <f t="shared" si="104"/>
        <v>216.36</v>
      </c>
      <c r="L185" s="71">
        <f t="shared" si="104"/>
        <v>216.36</v>
      </c>
      <c r="M185" s="71">
        <f t="shared" si="104"/>
        <v>216.36</v>
      </c>
      <c r="N185" s="71">
        <f t="shared" si="104"/>
        <v>216.36</v>
      </c>
      <c r="O185" s="71">
        <f t="shared" si="104"/>
        <v>216.36</v>
      </c>
      <c r="P185" s="71">
        <f t="shared" si="104"/>
        <v>216.36</v>
      </c>
      <c r="Q185" s="71">
        <f t="shared" si="104"/>
        <v>216.36</v>
      </c>
      <c r="R185" s="71">
        <f t="shared" si="104"/>
        <v>216.36</v>
      </c>
      <c r="S185" s="71">
        <f t="shared" si="104"/>
        <v>216.36</v>
      </c>
      <c r="T185" s="71">
        <f t="shared" si="104"/>
        <v>216.36</v>
      </c>
      <c r="U185" s="71">
        <f t="shared" si="104"/>
        <v>216.36</v>
      </c>
      <c r="V185" s="71">
        <f t="shared" si="104"/>
        <v>216.36</v>
      </c>
      <c r="W185" s="71">
        <f t="shared" si="104"/>
        <v>216.36</v>
      </c>
      <c r="X185" s="71">
        <f t="shared" si="104"/>
        <v>216.36</v>
      </c>
      <c r="Y185" s="71">
        <f t="shared" si="104"/>
        <v>216.36</v>
      </c>
      <c r="Z185" s="71">
        <f t="shared" si="104"/>
        <v>216.36</v>
      </c>
      <c r="AA185" s="71">
        <f t="shared" si="104"/>
        <v>216.36</v>
      </c>
    </row>
    <row r="186" spans="1:27" ht="12.75" customHeight="1" collapsed="1" x14ac:dyDescent="0.2">
      <c r="A186" s="162" t="s">
        <v>1832</v>
      </c>
      <c r="B186" s="54" t="str">
        <f>"05"&amp;"."&amp;$B$800&amp;"."&amp;$B$801</f>
        <v>05.05.2023</v>
      </c>
      <c r="C186" s="134" t="s">
        <v>76</v>
      </c>
      <c r="D186" s="135">
        <f>ROUND(((D187+D188+D190+D189)/1000),5)</f>
        <v>3.3168700000000002</v>
      </c>
      <c r="E186" s="135">
        <f>ROUND(((E187+E188+E190+E189)/1000),5)</f>
        <v>3.13029</v>
      </c>
      <c r="F186" s="135">
        <f>ROUND(((F187+F188+F190+F189)/1000),5)</f>
        <v>3.0550099999999998</v>
      </c>
      <c r="G186" s="135">
        <f t="shared" ref="G186:AA186" si="105">ROUND(((G187+G188+G190+G189)/1000),5)</f>
        <v>3.0318299999999998</v>
      </c>
      <c r="H186" s="135">
        <f t="shared" si="105"/>
        <v>3.0790099999999998</v>
      </c>
      <c r="I186" s="135">
        <f t="shared" si="105"/>
        <v>3.1900900000000001</v>
      </c>
      <c r="J186" s="135">
        <f t="shared" si="105"/>
        <v>3.3135699999999999</v>
      </c>
      <c r="K186" s="135">
        <f t="shared" si="105"/>
        <v>3.5439600000000002</v>
      </c>
      <c r="L186" s="135">
        <f t="shared" si="105"/>
        <v>3.75149</v>
      </c>
      <c r="M186" s="135">
        <f t="shared" si="105"/>
        <v>3.8247300000000002</v>
      </c>
      <c r="N186" s="135">
        <f t="shared" si="105"/>
        <v>3.9268800000000001</v>
      </c>
      <c r="O186" s="135">
        <f t="shared" si="105"/>
        <v>3.9004699999999999</v>
      </c>
      <c r="P186" s="135">
        <f t="shared" si="105"/>
        <v>3.8839000000000001</v>
      </c>
      <c r="Q186" s="135">
        <f t="shared" si="105"/>
        <v>3.8990100000000001</v>
      </c>
      <c r="R186" s="135">
        <f t="shared" si="105"/>
        <v>3.8836599999999999</v>
      </c>
      <c r="S186" s="135">
        <f t="shared" si="105"/>
        <v>3.8471500000000001</v>
      </c>
      <c r="T186" s="135">
        <f t="shared" si="105"/>
        <v>3.8175500000000002</v>
      </c>
      <c r="U186" s="135">
        <f t="shared" si="105"/>
        <v>3.8098000000000001</v>
      </c>
      <c r="V186" s="135">
        <f t="shared" si="105"/>
        <v>3.8124699999999998</v>
      </c>
      <c r="W186" s="135">
        <f t="shared" si="105"/>
        <v>3.8211400000000002</v>
      </c>
      <c r="X186" s="135">
        <f t="shared" si="105"/>
        <v>3.9355000000000002</v>
      </c>
      <c r="Y186" s="135">
        <f t="shared" si="105"/>
        <v>3.88727</v>
      </c>
      <c r="Z186" s="135">
        <f t="shared" si="105"/>
        <v>3.7539500000000001</v>
      </c>
      <c r="AA186" s="135">
        <f t="shared" si="105"/>
        <v>3.5442300000000002</v>
      </c>
    </row>
    <row r="187" spans="1:27" ht="12.75" hidden="1" customHeight="1" outlineLevel="1" x14ac:dyDescent="0.2">
      <c r="A187" s="163" t="s">
        <v>1833</v>
      </c>
      <c r="B187" s="94" t="s">
        <v>238</v>
      </c>
      <c r="C187" s="70" t="s">
        <v>79</v>
      </c>
      <c r="D187" s="71">
        <v>1378.59</v>
      </c>
      <c r="E187" s="71">
        <v>1192.01</v>
      </c>
      <c r="F187" s="71">
        <v>1116.73</v>
      </c>
      <c r="G187" s="71">
        <v>1093.55</v>
      </c>
      <c r="H187" s="71">
        <v>1140.73</v>
      </c>
      <c r="I187" s="71">
        <v>1251.81</v>
      </c>
      <c r="J187" s="71">
        <v>1375.29</v>
      </c>
      <c r="K187" s="71">
        <v>1605.68</v>
      </c>
      <c r="L187" s="71">
        <v>1813.21</v>
      </c>
      <c r="M187" s="71">
        <v>1886.45</v>
      </c>
      <c r="N187" s="71">
        <v>1988.6</v>
      </c>
      <c r="O187" s="71">
        <v>1962.19</v>
      </c>
      <c r="P187" s="71">
        <v>1945.62</v>
      </c>
      <c r="Q187" s="71">
        <v>1960.73</v>
      </c>
      <c r="R187" s="71">
        <v>1945.38</v>
      </c>
      <c r="S187" s="71">
        <v>1908.87</v>
      </c>
      <c r="T187" s="71">
        <v>1879.27</v>
      </c>
      <c r="U187" s="71">
        <v>1871.52</v>
      </c>
      <c r="V187" s="71">
        <v>1874.19</v>
      </c>
      <c r="W187" s="71">
        <v>1882.86</v>
      </c>
      <c r="X187" s="71">
        <v>1997.22</v>
      </c>
      <c r="Y187" s="71">
        <v>1948.99</v>
      </c>
      <c r="Z187" s="71">
        <v>1815.67</v>
      </c>
      <c r="AA187" s="71">
        <v>1605.95</v>
      </c>
    </row>
    <row r="188" spans="1:27" ht="12.75" hidden="1" customHeight="1" outlineLevel="1" x14ac:dyDescent="0.2">
      <c r="A188" s="163" t="s">
        <v>1834</v>
      </c>
      <c r="B188" s="94" t="s">
        <v>90</v>
      </c>
      <c r="C188" s="70" t="s">
        <v>79</v>
      </c>
      <c r="D188" s="71">
        <f>$D$168</f>
        <v>1716.97</v>
      </c>
      <c r="E188" s="71">
        <f>$D$168</f>
        <v>1716.97</v>
      </c>
      <c r="F188" s="71">
        <f t="shared" ref="F188:AA188" si="106">$D$168</f>
        <v>1716.97</v>
      </c>
      <c r="G188" s="71">
        <f t="shared" si="106"/>
        <v>1716.97</v>
      </c>
      <c r="H188" s="71">
        <f t="shared" si="106"/>
        <v>1716.97</v>
      </c>
      <c r="I188" s="71">
        <f t="shared" si="106"/>
        <v>1716.97</v>
      </c>
      <c r="J188" s="71">
        <f t="shared" si="106"/>
        <v>1716.97</v>
      </c>
      <c r="K188" s="71">
        <f t="shared" si="106"/>
        <v>1716.97</v>
      </c>
      <c r="L188" s="71">
        <f t="shared" si="106"/>
        <v>1716.97</v>
      </c>
      <c r="M188" s="71">
        <f t="shared" si="106"/>
        <v>1716.97</v>
      </c>
      <c r="N188" s="71">
        <f t="shared" si="106"/>
        <v>1716.97</v>
      </c>
      <c r="O188" s="71">
        <f t="shared" si="106"/>
        <v>1716.97</v>
      </c>
      <c r="P188" s="71">
        <f t="shared" si="106"/>
        <v>1716.97</v>
      </c>
      <c r="Q188" s="71">
        <f t="shared" si="106"/>
        <v>1716.97</v>
      </c>
      <c r="R188" s="71">
        <f t="shared" si="106"/>
        <v>1716.97</v>
      </c>
      <c r="S188" s="71">
        <f t="shared" si="106"/>
        <v>1716.97</v>
      </c>
      <c r="T188" s="71">
        <f t="shared" si="106"/>
        <v>1716.97</v>
      </c>
      <c r="U188" s="71">
        <f t="shared" si="106"/>
        <v>1716.97</v>
      </c>
      <c r="V188" s="71">
        <f t="shared" si="106"/>
        <v>1716.97</v>
      </c>
      <c r="W188" s="71">
        <f t="shared" si="106"/>
        <v>1716.97</v>
      </c>
      <c r="X188" s="71">
        <f t="shared" si="106"/>
        <v>1716.97</v>
      </c>
      <c r="Y188" s="71">
        <f t="shared" si="106"/>
        <v>1716.97</v>
      </c>
      <c r="Z188" s="71">
        <f t="shared" si="106"/>
        <v>1716.97</v>
      </c>
      <c r="AA188" s="71">
        <f t="shared" si="106"/>
        <v>1716.97</v>
      </c>
    </row>
    <row r="189" spans="1:27" ht="12.75" hidden="1" customHeight="1" outlineLevel="1" x14ac:dyDescent="0.2">
      <c r="A189" s="163" t="s">
        <v>1835</v>
      </c>
      <c r="B189" s="94" t="s">
        <v>83</v>
      </c>
      <c r="C189" s="70" t="s">
        <v>79</v>
      </c>
      <c r="D189" s="71">
        <v>4.95</v>
      </c>
      <c r="E189" s="71">
        <v>4.95</v>
      </c>
      <c r="F189" s="71">
        <v>4.95</v>
      </c>
      <c r="G189" s="71">
        <v>4.95</v>
      </c>
      <c r="H189" s="71">
        <v>4.95</v>
      </c>
      <c r="I189" s="71">
        <v>4.95</v>
      </c>
      <c r="J189" s="71">
        <v>4.95</v>
      </c>
      <c r="K189" s="71">
        <v>4.95</v>
      </c>
      <c r="L189" s="71">
        <v>4.95</v>
      </c>
      <c r="M189" s="71">
        <v>4.95</v>
      </c>
      <c r="N189" s="71">
        <v>4.95</v>
      </c>
      <c r="O189" s="71">
        <v>4.95</v>
      </c>
      <c r="P189" s="71">
        <v>4.95</v>
      </c>
      <c r="Q189" s="71">
        <v>4.95</v>
      </c>
      <c r="R189" s="71">
        <v>4.95</v>
      </c>
      <c r="S189" s="71">
        <v>4.95</v>
      </c>
      <c r="T189" s="71">
        <v>4.95</v>
      </c>
      <c r="U189" s="71">
        <v>4.95</v>
      </c>
      <c r="V189" s="71">
        <v>4.95</v>
      </c>
      <c r="W189" s="71">
        <v>4.95</v>
      </c>
      <c r="X189" s="71">
        <v>4.95</v>
      </c>
      <c r="Y189" s="71">
        <v>4.95</v>
      </c>
      <c r="Z189" s="71">
        <v>4.95</v>
      </c>
      <c r="AA189" s="71">
        <v>4.95</v>
      </c>
    </row>
    <row r="190" spans="1:27" ht="12.75" hidden="1" customHeight="1" outlineLevel="1" x14ac:dyDescent="0.2">
      <c r="A190" s="163" t="s">
        <v>1836</v>
      </c>
      <c r="B190" s="94" t="s">
        <v>81</v>
      </c>
      <c r="C190" s="70" t="s">
        <v>79</v>
      </c>
      <c r="D190" s="71">
        <f>$D$11</f>
        <v>216.36</v>
      </c>
      <c r="E190" s="71">
        <f t="shared" ref="E190:AA190" si="107">$D$11</f>
        <v>216.36</v>
      </c>
      <c r="F190" s="71">
        <f t="shared" si="107"/>
        <v>216.36</v>
      </c>
      <c r="G190" s="71">
        <f t="shared" si="107"/>
        <v>216.36</v>
      </c>
      <c r="H190" s="71">
        <f t="shared" si="107"/>
        <v>216.36</v>
      </c>
      <c r="I190" s="71">
        <f t="shared" si="107"/>
        <v>216.36</v>
      </c>
      <c r="J190" s="71">
        <f t="shared" si="107"/>
        <v>216.36</v>
      </c>
      <c r="K190" s="71">
        <f t="shared" si="107"/>
        <v>216.36</v>
      </c>
      <c r="L190" s="71">
        <f t="shared" si="107"/>
        <v>216.36</v>
      </c>
      <c r="M190" s="71">
        <f t="shared" si="107"/>
        <v>216.36</v>
      </c>
      <c r="N190" s="71">
        <f t="shared" si="107"/>
        <v>216.36</v>
      </c>
      <c r="O190" s="71">
        <f t="shared" si="107"/>
        <v>216.36</v>
      </c>
      <c r="P190" s="71">
        <f t="shared" si="107"/>
        <v>216.36</v>
      </c>
      <c r="Q190" s="71">
        <f t="shared" si="107"/>
        <v>216.36</v>
      </c>
      <c r="R190" s="71">
        <f t="shared" si="107"/>
        <v>216.36</v>
      </c>
      <c r="S190" s="71">
        <f t="shared" si="107"/>
        <v>216.36</v>
      </c>
      <c r="T190" s="71">
        <f t="shared" si="107"/>
        <v>216.36</v>
      </c>
      <c r="U190" s="71">
        <f t="shared" si="107"/>
        <v>216.36</v>
      </c>
      <c r="V190" s="71">
        <f t="shared" si="107"/>
        <v>216.36</v>
      </c>
      <c r="W190" s="71">
        <f t="shared" si="107"/>
        <v>216.36</v>
      </c>
      <c r="X190" s="71">
        <f t="shared" si="107"/>
        <v>216.36</v>
      </c>
      <c r="Y190" s="71">
        <f t="shared" si="107"/>
        <v>216.36</v>
      </c>
      <c r="Z190" s="71">
        <f t="shared" si="107"/>
        <v>216.36</v>
      </c>
      <c r="AA190" s="71">
        <f t="shared" si="107"/>
        <v>216.36</v>
      </c>
    </row>
    <row r="191" spans="1:27" ht="12.75" customHeight="1" collapsed="1" x14ac:dyDescent="0.2">
      <c r="A191" s="162" t="s">
        <v>1837</v>
      </c>
      <c r="B191" s="54" t="str">
        <f>"06"&amp;"."&amp;$B$800&amp;"."&amp;$B$801</f>
        <v>06.05.2023</v>
      </c>
      <c r="C191" s="134" t="s">
        <v>76</v>
      </c>
      <c r="D191" s="135">
        <f>ROUND(((D192+D193+D195+D194)/1000),5)</f>
        <v>3.4382199999999998</v>
      </c>
      <c r="E191" s="135">
        <f>ROUND(((E192+E193+E195+E194)/1000),5)</f>
        <v>3.3618899999999998</v>
      </c>
      <c r="F191" s="135">
        <f>ROUND(((F192+F193+F195+F194)/1000),5)</f>
        <v>3.2468900000000001</v>
      </c>
      <c r="G191" s="135">
        <f t="shared" ref="G191:AA191" si="108">ROUND(((G192+G193+G195+G194)/1000),5)</f>
        <v>3.1338300000000001</v>
      </c>
      <c r="H191" s="135">
        <f t="shared" si="108"/>
        <v>3.1314700000000002</v>
      </c>
      <c r="I191" s="135">
        <f t="shared" si="108"/>
        <v>3.2255699999999998</v>
      </c>
      <c r="J191" s="135">
        <f t="shared" si="108"/>
        <v>3.2722000000000002</v>
      </c>
      <c r="K191" s="135">
        <f t="shared" si="108"/>
        <v>3.3875700000000002</v>
      </c>
      <c r="L191" s="135">
        <f t="shared" si="108"/>
        <v>3.6826500000000002</v>
      </c>
      <c r="M191" s="135">
        <f t="shared" si="108"/>
        <v>3.8327499999999999</v>
      </c>
      <c r="N191" s="135">
        <f t="shared" si="108"/>
        <v>3.9122499999999998</v>
      </c>
      <c r="O191" s="135">
        <f t="shared" si="108"/>
        <v>3.8905500000000002</v>
      </c>
      <c r="P191" s="135">
        <f t="shared" si="108"/>
        <v>3.83528</v>
      </c>
      <c r="Q191" s="135">
        <f t="shared" si="108"/>
        <v>3.8336899999999998</v>
      </c>
      <c r="R191" s="135">
        <f t="shared" si="108"/>
        <v>3.8161100000000001</v>
      </c>
      <c r="S191" s="135">
        <f t="shared" si="108"/>
        <v>3.81121</v>
      </c>
      <c r="T191" s="135">
        <f t="shared" si="108"/>
        <v>3.7795200000000002</v>
      </c>
      <c r="U191" s="135">
        <f t="shared" si="108"/>
        <v>3.75163</v>
      </c>
      <c r="V191" s="135">
        <f t="shared" si="108"/>
        <v>3.74864</v>
      </c>
      <c r="W191" s="135">
        <f t="shared" si="108"/>
        <v>3.7892700000000001</v>
      </c>
      <c r="X191" s="135">
        <f t="shared" si="108"/>
        <v>3.9525299999999999</v>
      </c>
      <c r="Y191" s="135">
        <f t="shared" si="108"/>
        <v>3.93093</v>
      </c>
      <c r="Z191" s="135">
        <f t="shared" si="108"/>
        <v>3.7317</v>
      </c>
      <c r="AA191" s="135">
        <f t="shared" si="108"/>
        <v>3.5687799999999998</v>
      </c>
    </row>
    <row r="192" spans="1:27" ht="12.75" hidden="1" customHeight="1" outlineLevel="1" x14ac:dyDescent="0.2">
      <c r="A192" s="163" t="s">
        <v>1838</v>
      </c>
      <c r="B192" s="94" t="s">
        <v>238</v>
      </c>
      <c r="C192" s="70" t="s">
        <v>79</v>
      </c>
      <c r="D192" s="71">
        <v>1499.94</v>
      </c>
      <c r="E192" s="71">
        <v>1423.61</v>
      </c>
      <c r="F192" s="71">
        <v>1308.6099999999999</v>
      </c>
      <c r="G192" s="71">
        <v>1195.55</v>
      </c>
      <c r="H192" s="71">
        <v>1193.19</v>
      </c>
      <c r="I192" s="71">
        <v>1287.29</v>
      </c>
      <c r="J192" s="71">
        <v>1333.92</v>
      </c>
      <c r="K192" s="71">
        <v>1449.29</v>
      </c>
      <c r="L192" s="71">
        <v>1744.37</v>
      </c>
      <c r="M192" s="71">
        <v>1894.47</v>
      </c>
      <c r="N192" s="71">
        <v>1973.97</v>
      </c>
      <c r="O192" s="71">
        <v>1952.27</v>
      </c>
      <c r="P192" s="71">
        <v>1897</v>
      </c>
      <c r="Q192" s="71">
        <v>1895.41</v>
      </c>
      <c r="R192" s="71">
        <v>1877.83</v>
      </c>
      <c r="S192" s="71">
        <v>1872.93</v>
      </c>
      <c r="T192" s="71">
        <v>1841.24</v>
      </c>
      <c r="U192" s="71">
        <v>1813.35</v>
      </c>
      <c r="V192" s="71">
        <v>1810.36</v>
      </c>
      <c r="W192" s="71">
        <v>1850.99</v>
      </c>
      <c r="X192" s="71">
        <v>2014.25</v>
      </c>
      <c r="Y192" s="71">
        <v>1992.65</v>
      </c>
      <c r="Z192" s="71">
        <v>1793.42</v>
      </c>
      <c r="AA192" s="71">
        <v>1630.5</v>
      </c>
    </row>
    <row r="193" spans="1:27" ht="12.75" hidden="1" customHeight="1" outlineLevel="1" x14ac:dyDescent="0.2">
      <c r="A193" s="163" t="s">
        <v>1839</v>
      </c>
      <c r="B193" s="94" t="s">
        <v>90</v>
      </c>
      <c r="C193" s="70" t="s">
        <v>79</v>
      </c>
      <c r="D193" s="71">
        <f>$D$168</f>
        <v>1716.97</v>
      </c>
      <c r="E193" s="71">
        <f>$D$168</f>
        <v>1716.97</v>
      </c>
      <c r="F193" s="71">
        <f t="shared" ref="F193:AA193" si="109">$D$168</f>
        <v>1716.97</v>
      </c>
      <c r="G193" s="71">
        <f t="shared" si="109"/>
        <v>1716.97</v>
      </c>
      <c r="H193" s="71">
        <f t="shared" si="109"/>
        <v>1716.97</v>
      </c>
      <c r="I193" s="71">
        <f t="shared" si="109"/>
        <v>1716.97</v>
      </c>
      <c r="J193" s="71">
        <f t="shared" si="109"/>
        <v>1716.97</v>
      </c>
      <c r="K193" s="71">
        <f t="shared" si="109"/>
        <v>1716.97</v>
      </c>
      <c r="L193" s="71">
        <f t="shared" si="109"/>
        <v>1716.97</v>
      </c>
      <c r="M193" s="71">
        <f t="shared" si="109"/>
        <v>1716.97</v>
      </c>
      <c r="N193" s="71">
        <f t="shared" si="109"/>
        <v>1716.97</v>
      </c>
      <c r="O193" s="71">
        <f t="shared" si="109"/>
        <v>1716.97</v>
      </c>
      <c r="P193" s="71">
        <f t="shared" si="109"/>
        <v>1716.97</v>
      </c>
      <c r="Q193" s="71">
        <f t="shared" si="109"/>
        <v>1716.97</v>
      </c>
      <c r="R193" s="71">
        <f t="shared" si="109"/>
        <v>1716.97</v>
      </c>
      <c r="S193" s="71">
        <f t="shared" si="109"/>
        <v>1716.97</v>
      </c>
      <c r="T193" s="71">
        <f t="shared" si="109"/>
        <v>1716.97</v>
      </c>
      <c r="U193" s="71">
        <f t="shared" si="109"/>
        <v>1716.97</v>
      </c>
      <c r="V193" s="71">
        <f t="shared" si="109"/>
        <v>1716.97</v>
      </c>
      <c r="W193" s="71">
        <f t="shared" si="109"/>
        <v>1716.97</v>
      </c>
      <c r="X193" s="71">
        <f t="shared" si="109"/>
        <v>1716.97</v>
      </c>
      <c r="Y193" s="71">
        <f t="shared" si="109"/>
        <v>1716.97</v>
      </c>
      <c r="Z193" s="71">
        <f t="shared" si="109"/>
        <v>1716.97</v>
      </c>
      <c r="AA193" s="71">
        <f t="shared" si="109"/>
        <v>1716.97</v>
      </c>
    </row>
    <row r="194" spans="1:27" ht="12.75" hidden="1" customHeight="1" outlineLevel="1" x14ac:dyDescent="0.2">
      <c r="A194" s="163" t="s">
        <v>1840</v>
      </c>
      <c r="B194" s="94" t="s">
        <v>83</v>
      </c>
      <c r="C194" s="70" t="s">
        <v>79</v>
      </c>
      <c r="D194" s="71">
        <v>4.95</v>
      </c>
      <c r="E194" s="71">
        <v>4.95</v>
      </c>
      <c r="F194" s="71">
        <v>4.95</v>
      </c>
      <c r="G194" s="71">
        <v>4.95</v>
      </c>
      <c r="H194" s="71">
        <v>4.95</v>
      </c>
      <c r="I194" s="71">
        <v>4.95</v>
      </c>
      <c r="J194" s="71">
        <v>4.95</v>
      </c>
      <c r="K194" s="71">
        <v>4.95</v>
      </c>
      <c r="L194" s="71">
        <v>4.95</v>
      </c>
      <c r="M194" s="71">
        <v>4.95</v>
      </c>
      <c r="N194" s="71">
        <v>4.95</v>
      </c>
      <c r="O194" s="71">
        <v>4.95</v>
      </c>
      <c r="P194" s="71">
        <v>4.95</v>
      </c>
      <c r="Q194" s="71">
        <v>4.95</v>
      </c>
      <c r="R194" s="71">
        <v>4.95</v>
      </c>
      <c r="S194" s="71">
        <v>4.95</v>
      </c>
      <c r="T194" s="71">
        <v>4.95</v>
      </c>
      <c r="U194" s="71">
        <v>4.95</v>
      </c>
      <c r="V194" s="71">
        <v>4.95</v>
      </c>
      <c r="W194" s="71">
        <v>4.95</v>
      </c>
      <c r="X194" s="71">
        <v>4.95</v>
      </c>
      <c r="Y194" s="71">
        <v>4.95</v>
      </c>
      <c r="Z194" s="71">
        <v>4.95</v>
      </c>
      <c r="AA194" s="71">
        <v>4.95</v>
      </c>
    </row>
    <row r="195" spans="1:27" ht="12.75" hidden="1" customHeight="1" outlineLevel="1" x14ac:dyDescent="0.2">
      <c r="A195" s="163" t="s">
        <v>1841</v>
      </c>
      <c r="B195" s="94" t="s">
        <v>81</v>
      </c>
      <c r="C195" s="70" t="s">
        <v>79</v>
      </c>
      <c r="D195" s="71">
        <f>$D$11</f>
        <v>216.36</v>
      </c>
      <c r="E195" s="71">
        <f t="shared" ref="E195:AA195" si="110">$D$11</f>
        <v>216.36</v>
      </c>
      <c r="F195" s="71">
        <f t="shared" si="110"/>
        <v>216.36</v>
      </c>
      <c r="G195" s="71">
        <f t="shared" si="110"/>
        <v>216.36</v>
      </c>
      <c r="H195" s="71">
        <f t="shared" si="110"/>
        <v>216.36</v>
      </c>
      <c r="I195" s="71">
        <f t="shared" si="110"/>
        <v>216.36</v>
      </c>
      <c r="J195" s="71">
        <f t="shared" si="110"/>
        <v>216.36</v>
      </c>
      <c r="K195" s="71">
        <f t="shared" si="110"/>
        <v>216.36</v>
      </c>
      <c r="L195" s="71">
        <f t="shared" si="110"/>
        <v>216.36</v>
      </c>
      <c r="M195" s="71">
        <f t="shared" si="110"/>
        <v>216.36</v>
      </c>
      <c r="N195" s="71">
        <f t="shared" si="110"/>
        <v>216.36</v>
      </c>
      <c r="O195" s="71">
        <f t="shared" si="110"/>
        <v>216.36</v>
      </c>
      <c r="P195" s="71">
        <f t="shared" si="110"/>
        <v>216.36</v>
      </c>
      <c r="Q195" s="71">
        <f t="shared" si="110"/>
        <v>216.36</v>
      </c>
      <c r="R195" s="71">
        <f t="shared" si="110"/>
        <v>216.36</v>
      </c>
      <c r="S195" s="71">
        <f t="shared" si="110"/>
        <v>216.36</v>
      </c>
      <c r="T195" s="71">
        <f t="shared" si="110"/>
        <v>216.36</v>
      </c>
      <c r="U195" s="71">
        <f t="shared" si="110"/>
        <v>216.36</v>
      </c>
      <c r="V195" s="71">
        <f t="shared" si="110"/>
        <v>216.36</v>
      </c>
      <c r="W195" s="71">
        <f t="shared" si="110"/>
        <v>216.36</v>
      </c>
      <c r="X195" s="71">
        <f t="shared" si="110"/>
        <v>216.36</v>
      </c>
      <c r="Y195" s="71">
        <f t="shared" si="110"/>
        <v>216.36</v>
      </c>
      <c r="Z195" s="71">
        <f t="shared" si="110"/>
        <v>216.36</v>
      </c>
      <c r="AA195" s="71">
        <f t="shared" si="110"/>
        <v>216.36</v>
      </c>
    </row>
    <row r="196" spans="1:27" ht="12.75" customHeight="1" collapsed="1" x14ac:dyDescent="0.2">
      <c r="A196" s="162" t="s">
        <v>1842</v>
      </c>
      <c r="B196" s="54" t="str">
        <f>"07"&amp;"."&amp;$B$800&amp;"."&amp;$B$801</f>
        <v>07.05.2023</v>
      </c>
      <c r="C196" s="134" t="s">
        <v>76</v>
      </c>
      <c r="D196" s="135">
        <f>ROUND(((D197+D198+D200+D199)/1000),5)</f>
        <v>3.40157</v>
      </c>
      <c r="E196" s="135">
        <f>ROUND(((E197+E198+E200+E199)/1000),5)</f>
        <v>3.2545000000000002</v>
      </c>
      <c r="F196" s="135">
        <f>ROUND(((F197+F198+F200+F199)/1000),5)</f>
        <v>3.13306</v>
      </c>
      <c r="G196" s="135">
        <f t="shared" ref="G196:AA196" si="111">ROUND(((G197+G198+G200+G199)/1000),5)</f>
        <v>3.0844200000000002</v>
      </c>
      <c r="H196" s="135">
        <f t="shared" si="111"/>
        <v>3.0627900000000001</v>
      </c>
      <c r="I196" s="135">
        <f t="shared" si="111"/>
        <v>3.0239400000000001</v>
      </c>
      <c r="J196" s="135">
        <f t="shared" si="111"/>
        <v>3.1219000000000001</v>
      </c>
      <c r="K196" s="135">
        <f t="shared" si="111"/>
        <v>3.2190599999999998</v>
      </c>
      <c r="L196" s="135">
        <f t="shared" si="111"/>
        <v>3.4001299999999999</v>
      </c>
      <c r="M196" s="135">
        <f t="shared" si="111"/>
        <v>3.56332</v>
      </c>
      <c r="N196" s="135">
        <f t="shared" si="111"/>
        <v>3.6021200000000002</v>
      </c>
      <c r="O196" s="135">
        <f t="shared" si="111"/>
        <v>3.6124000000000001</v>
      </c>
      <c r="P196" s="135">
        <f t="shared" si="111"/>
        <v>3.6066199999999999</v>
      </c>
      <c r="Q196" s="135">
        <f t="shared" si="111"/>
        <v>3.5993400000000002</v>
      </c>
      <c r="R196" s="135">
        <f t="shared" si="111"/>
        <v>3.5890599999999999</v>
      </c>
      <c r="S196" s="135">
        <f t="shared" si="111"/>
        <v>3.5832700000000002</v>
      </c>
      <c r="T196" s="135">
        <f t="shared" si="111"/>
        <v>3.5674899999999998</v>
      </c>
      <c r="U196" s="135">
        <f t="shared" si="111"/>
        <v>3.5830700000000002</v>
      </c>
      <c r="V196" s="135">
        <f t="shared" si="111"/>
        <v>3.6097000000000001</v>
      </c>
      <c r="W196" s="135">
        <f t="shared" si="111"/>
        <v>3.6693600000000002</v>
      </c>
      <c r="X196" s="135">
        <f t="shared" si="111"/>
        <v>3.7895799999999999</v>
      </c>
      <c r="Y196" s="135">
        <f t="shared" si="111"/>
        <v>3.8470499999999999</v>
      </c>
      <c r="Z196" s="135">
        <f t="shared" si="111"/>
        <v>3.5874999999999999</v>
      </c>
      <c r="AA196" s="135">
        <f t="shared" si="111"/>
        <v>3.4231699999999998</v>
      </c>
    </row>
    <row r="197" spans="1:27" ht="12.75" hidden="1" customHeight="1" outlineLevel="1" x14ac:dyDescent="0.2">
      <c r="A197" s="163" t="s">
        <v>1843</v>
      </c>
      <c r="B197" s="94" t="s">
        <v>238</v>
      </c>
      <c r="C197" s="70" t="s">
        <v>79</v>
      </c>
      <c r="D197" s="71">
        <v>1463.29</v>
      </c>
      <c r="E197" s="71">
        <v>1316.22</v>
      </c>
      <c r="F197" s="71">
        <v>1194.78</v>
      </c>
      <c r="G197" s="71">
        <v>1146.1400000000001</v>
      </c>
      <c r="H197" s="71">
        <v>1124.51</v>
      </c>
      <c r="I197" s="71">
        <v>1085.6600000000001</v>
      </c>
      <c r="J197" s="71">
        <v>1183.6199999999999</v>
      </c>
      <c r="K197" s="71">
        <v>1280.78</v>
      </c>
      <c r="L197" s="71">
        <v>1461.85</v>
      </c>
      <c r="M197" s="71">
        <v>1625.04</v>
      </c>
      <c r="N197" s="71">
        <v>1663.84</v>
      </c>
      <c r="O197" s="71">
        <v>1674.12</v>
      </c>
      <c r="P197" s="71">
        <v>1668.34</v>
      </c>
      <c r="Q197" s="71">
        <v>1661.06</v>
      </c>
      <c r="R197" s="71">
        <v>1650.78</v>
      </c>
      <c r="S197" s="71">
        <v>1644.99</v>
      </c>
      <c r="T197" s="71">
        <v>1629.21</v>
      </c>
      <c r="U197" s="71">
        <v>1644.79</v>
      </c>
      <c r="V197" s="71">
        <v>1671.42</v>
      </c>
      <c r="W197" s="71">
        <v>1731.08</v>
      </c>
      <c r="X197" s="71">
        <v>1851.3</v>
      </c>
      <c r="Y197" s="71">
        <v>1908.77</v>
      </c>
      <c r="Z197" s="71">
        <v>1649.22</v>
      </c>
      <c r="AA197" s="71">
        <v>1484.89</v>
      </c>
    </row>
    <row r="198" spans="1:27" ht="12.75" hidden="1" customHeight="1" outlineLevel="1" x14ac:dyDescent="0.2">
      <c r="A198" s="163" t="s">
        <v>1844</v>
      </c>
      <c r="B198" s="94" t="s">
        <v>90</v>
      </c>
      <c r="C198" s="70" t="s">
        <v>79</v>
      </c>
      <c r="D198" s="71">
        <f>$D$168</f>
        <v>1716.97</v>
      </c>
      <c r="E198" s="71">
        <f>$D$168</f>
        <v>1716.97</v>
      </c>
      <c r="F198" s="71">
        <f t="shared" ref="F198:AA198" si="112">$D$168</f>
        <v>1716.97</v>
      </c>
      <c r="G198" s="71">
        <f t="shared" si="112"/>
        <v>1716.97</v>
      </c>
      <c r="H198" s="71">
        <f t="shared" si="112"/>
        <v>1716.97</v>
      </c>
      <c r="I198" s="71">
        <f t="shared" si="112"/>
        <v>1716.97</v>
      </c>
      <c r="J198" s="71">
        <f t="shared" si="112"/>
        <v>1716.97</v>
      </c>
      <c r="K198" s="71">
        <f t="shared" si="112"/>
        <v>1716.97</v>
      </c>
      <c r="L198" s="71">
        <f t="shared" si="112"/>
        <v>1716.97</v>
      </c>
      <c r="M198" s="71">
        <f t="shared" si="112"/>
        <v>1716.97</v>
      </c>
      <c r="N198" s="71">
        <f t="shared" si="112"/>
        <v>1716.97</v>
      </c>
      <c r="O198" s="71">
        <f t="shared" si="112"/>
        <v>1716.97</v>
      </c>
      <c r="P198" s="71">
        <f t="shared" si="112"/>
        <v>1716.97</v>
      </c>
      <c r="Q198" s="71">
        <f t="shared" si="112"/>
        <v>1716.97</v>
      </c>
      <c r="R198" s="71">
        <f t="shared" si="112"/>
        <v>1716.97</v>
      </c>
      <c r="S198" s="71">
        <f t="shared" si="112"/>
        <v>1716.97</v>
      </c>
      <c r="T198" s="71">
        <f t="shared" si="112"/>
        <v>1716.97</v>
      </c>
      <c r="U198" s="71">
        <f t="shared" si="112"/>
        <v>1716.97</v>
      </c>
      <c r="V198" s="71">
        <f t="shared" si="112"/>
        <v>1716.97</v>
      </c>
      <c r="W198" s="71">
        <f t="shared" si="112"/>
        <v>1716.97</v>
      </c>
      <c r="X198" s="71">
        <f t="shared" si="112"/>
        <v>1716.97</v>
      </c>
      <c r="Y198" s="71">
        <f t="shared" si="112"/>
        <v>1716.97</v>
      </c>
      <c r="Z198" s="71">
        <f t="shared" si="112"/>
        <v>1716.97</v>
      </c>
      <c r="AA198" s="71">
        <f t="shared" si="112"/>
        <v>1716.97</v>
      </c>
    </row>
    <row r="199" spans="1:27" ht="12.75" hidden="1" customHeight="1" outlineLevel="1" x14ac:dyDescent="0.2">
      <c r="A199" s="163" t="s">
        <v>1845</v>
      </c>
      <c r="B199" s="94" t="s">
        <v>83</v>
      </c>
      <c r="C199" s="70" t="s">
        <v>79</v>
      </c>
      <c r="D199" s="71">
        <v>4.95</v>
      </c>
      <c r="E199" s="71">
        <v>4.95</v>
      </c>
      <c r="F199" s="71">
        <v>4.95</v>
      </c>
      <c r="G199" s="71">
        <v>4.95</v>
      </c>
      <c r="H199" s="71">
        <v>4.95</v>
      </c>
      <c r="I199" s="71">
        <v>4.95</v>
      </c>
      <c r="J199" s="71">
        <v>4.95</v>
      </c>
      <c r="K199" s="71">
        <v>4.95</v>
      </c>
      <c r="L199" s="71">
        <v>4.95</v>
      </c>
      <c r="M199" s="71">
        <v>4.95</v>
      </c>
      <c r="N199" s="71">
        <v>4.95</v>
      </c>
      <c r="O199" s="71">
        <v>4.95</v>
      </c>
      <c r="P199" s="71">
        <v>4.95</v>
      </c>
      <c r="Q199" s="71">
        <v>4.95</v>
      </c>
      <c r="R199" s="71">
        <v>4.95</v>
      </c>
      <c r="S199" s="71">
        <v>4.95</v>
      </c>
      <c r="T199" s="71">
        <v>4.95</v>
      </c>
      <c r="U199" s="71">
        <v>4.95</v>
      </c>
      <c r="V199" s="71">
        <v>4.95</v>
      </c>
      <c r="W199" s="71">
        <v>4.95</v>
      </c>
      <c r="X199" s="71">
        <v>4.95</v>
      </c>
      <c r="Y199" s="71">
        <v>4.95</v>
      </c>
      <c r="Z199" s="71">
        <v>4.95</v>
      </c>
      <c r="AA199" s="71">
        <v>4.95</v>
      </c>
    </row>
    <row r="200" spans="1:27" ht="12.75" hidden="1" customHeight="1" outlineLevel="1" x14ac:dyDescent="0.2">
      <c r="A200" s="163" t="s">
        <v>1846</v>
      </c>
      <c r="B200" s="94" t="s">
        <v>81</v>
      </c>
      <c r="C200" s="70" t="s">
        <v>79</v>
      </c>
      <c r="D200" s="71">
        <f>$D$11</f>
        <v>216.36</v>
      </c>
      <c r="E200" s="71">
        <f t="shared" ref="E200:AA200" si="113">$D$11</f>
        <v>216.36</v>
      </c>
      <c r="F200" s="71">
        <f t="shared" si="113"/>
        <v>216.36</v>
      </c>
      <c r="G200" s="71">
        <f t="shared" si="113"/>
        <v>216.36</v>
      </c>
      <c r="H200" s="71">
        <f t="shared" si="113"/>
        <v>216.36</v>
      </c>
      <c r="I200" s="71">
        <f t="shared" si="113"/>
        <v>216.36</v>
      </c>
      <c r="J200" s="71">
        <f t="shared" si="113"/>
        <v>216.36</v>
      </c>
      <c r="K200" s="71">
        <f t="shared" si="113"/>
        <v>216.36</v>
      </c>
      <c r="L200" s="71">
        <f t="shared" si="113"/>
        <v>216.36</v>
      </c>
      <c r="M200" s="71">
        <f t="shared" si="113"/>
        <v>216.36</v>
      </c>
      <c r="N200" s="71">
        <f t="shared" si="113"/>
        <v>216.36</v>
      </c>
      <c r="O200" s="71">
        <f t="shared" si="113"/>
        <v>216.36</v>
      </c>
      <c r="P200" s="71">
        <f t="shared" si="113"/>
        <v>216.36</v>
      </c>
      <c r="Q200" s="71">
        <f t="shared" si="113"/>
        <v>216.36</v>
      </c>
      <c r="R200" s="71">
        <f t="shared" si="113"/>
        <v>216.36</v>
      </c>
      <c r="S200" s="71">
        <f t="shared" si="113"/>
        <v>216.36</v>
      </c>
      <c r="T200" s="71">
        <f t="shared" si="113"/>
        <v>216.36</v>
      </c>
      <c r="U200" s="71">
        <f t="shared" si="113"/>
        <v>216.36</v>
      </c>
      <c r="V200" s="71">
        <f t="shared" si="113"/>
        <v>216.36</v>
      </c>
      <c r="W200" s="71">
        <f t="shared" si="113"/>
        <v>216.36</v>
      </c>
      <c r="X200" s="71">
        <f t="shared" si="113"/>
        <v>216.36</v>
      </c>
      <c r="Y200" s="71">
        <f t="shared" si="113"/>
        <v>216.36</v>
      </c>
      <c r="Z200" s="71">
        <f t="shared" si="113"/>
        <v>216.36</v>
      </c>
      <c r="AA200" s="71">
        <f t="shared" si="113"/>
        <v>216.36</v>
      </c>
    </row>
    <row r="201" spans="1:27" ht="12.75" customHeight="1" collapsed="1" x14ac:dyDescent="0.2">
      <c r="A201" s="162" t="s">
        <v>1847</v>
      </c>
      <c r="B201" s="54" t="str">
        <f>"08"&amp;"."&amp;$B$800&amp;"."&amp;$B$801</f>
        <v>08.05.2023</v>
      </c>
      <c r="C201" s="134" t="s">
        <v>76</v>
      </c>
      <c r="D201" s="135">
        <f>ROUND(((D202+D203+D205+D204)/1000),5)</f>
        <v>3.3990100000000001</v>
      </c>
      <c r="E201" s="135">
        <f>ROUND(((E202+E203+E205+E204)/1000),5)</f>
        <v>3.298</v>
      </c>
      <c r="F201" s="135">
        <f>ROUND(((F202+F203+F205+F204)/1000),5)</f>
        <v>3.1735600000000002</v>
      </c>
      <c r="G201" s="135">
        <f t="shared" ref="G201:AA201" si="114">ROUND(((G202+G203+G205+G204)/1000),5)</f>
        <v>3.1478999999999999</v>
      </c>
      <c r="H201" s="135">
        <f t="shared" si="114"/>
        <v>3.1271900000000001</v>
      </c>
      <c r="I201" s="135">
        <f t="shared" si="114"/>
        <v>3.1372300000000002</v>
      </c>
      <c r="J201" s="135">
        <f t="shared" si="114"/>
        <v>3.16961</v>
      </c>
      <c r="K201" s="135">
        <f t="shared" si="114"/>
        <v>3.29284</v>
      </c>
      <c r="L201" s="135">
        <f t="shared" si="114"/>
        <v>3.5110700000000001</v>
      </c>
      <c r="M201" s="135">
        <f t="shared" si="114"/>
        <v>3.7085300000000001</v>
      </c>
      <c r="N201" s="135">
        <f t="shared" si="114"/>
        <v>3.76946</v>
      </c>
      <c r="O201" s="135">
        <f t="shared" si="114"/>
        <v>3.7778399999999999</v>
      </c>
      <c r="P201" s="135">
        <f t="shared" si="114"/>
        <v>3.7650600000000001</v>
      </c>
      <c r="Q201" s="135">
        <f t="shared" si="114"/>
        <v>3.7616299999999998</v>
      </c>
      <c r="R201" s="135">
        <f t="shared" si="114"/>
        <v>3.75569</v>
      </c>
      <c r="S201" s="135">
        <f t="shared" si="114"/>
        <v>3.74905</v>
      </c>
      <c r="T201" s="135">
        <f t="shared" si="114"/>
        <v>3.7330399999999999</v>
      </c>
      <c r="U201" s="135">
        <f t="shared" si="114"/>
        <v>3.8044699999999998</v>
      </c>
      <c r="V201" s="135">
        <f t="shared" si="114"/>
        <v>3.84755</v>
      </c>
      <c r="W201" s="135">
        <f t="shared" si="114"/>
        <v>3.8931499999999999</v>
      </c>
      <c r="X201" s="135">
        <f t="shared" si="114"/>
        <v>3.8968699999999998</v>
      </c>
      <c r="Y201" s="135">
        <f t="shared" si="114"/>
        <v>3.9834200000000002</v>
      </c>
      <c r="Z201" s="135">
        <f t="shared" si="114"/>
        <v>3.6600799999999998</v>
      </c>
      <c r="AA201" s="135">
        <f t="shared" si="114"/>
        <v>3.5171399999999999</v>
      </c>
    </row>
    <row r="202" spans="1:27" ht="12.75" hidden="1" customHeight="1" outlineLevel="1" x14ac:dyDescent="0.2">
      <c r="A202" s="163" t="s">
        <v>1848</v>
      </c>
      <c r="B202" s="94" t="s">
        <v>238</v>
      </c>
      <c r="C202" s="70" t="s">
        <v>79</v>
      </c>
      <c r="D202" s="71">
        <v>1460.73</v>
      </c>
      <c r="E202" s="71">
        <v>1359.72</v>
      </c>
      <c r="F202" s="71">
        <v>1235.28</v>
      </c>
      <c r="G202" s="71">
        <v>1209.6199999999999</v>
      </c>
      <c r="H202" s="71">
        <v>1188.9100000000001</v>
      </c>
      <c r="I202" s="71">
        <v>1198.95</v>
      </c>
      <c r="J202" s="71">
        <v>1231.33</v>
      </c>
      <c r="K202" s="71">
        <v>1354.56</v>
      </c>
      <c r="L202" s="71">
        <v>1572.79</v>
      </c>
      <c r="M202" s="71">
        <v>1770.25</v>
      </c>
      <c r="N202" s="71">
        <v>1831.18</v>
      </c>
      <c r="O202" s="71">
        <v>1839.56</v>
      </c>
      <c r="P202" s="71">
        <v>1826.78</v>
      </c>
      <c r="Q202" s="71">
        <v>1823.35</v>
      </c>
      <c r="R202" s="71">
        <v>1817.41</v>
      </c>
      <c r="S202" s="71">
        <v>1810.77</v>
      </c>
      <c r="T202" s="71">
        <v>1794.76</v>
      </c>
      <c r="U202" s="71">
        <v>1866.19</v>
      </c>
      <c r="V202" s="71">
        <v>1909.27</v>
      </c>
      <c r="W202" s="71">
        <v>1954.87</v>
      </c>
      <c r="X202" s="71">
        <v>1958.59</v>
      </c>
      <c r="Y202" s="71">
        <v>2045.14</v>
      </c>
      <c r="Z202" s="71">
        <v>1721.8</v>
      </c>
      <c r="AA202" s="71">
        <v>1578.86</v>
      </c>
    </row>
    <row r="203" spans="1:27" ht="12.75" hidden="1" customHeight="1" outlineLevel="1" x14ac:dyDescent="0.2">
      <c r="A203" s="163" t="s">
        <v>1849</v>
      </c>
      <c r="B203" s="94" t="s">
        <v>90</v>
      </c>
      <c r="C203" s="70" t="s">
        <v>79</v>
      </c>
      <c r="D203" s="71">
        <f>$D$168</f>
        <v>1716.97</v>
      </c>
      <c r="E203" s="71">
        <f>$D$168</f>
        <v>1716.97</v>
      </c>
      <c r="F203" s="71">
        <f t="shared" ref="F203:AA203" si="115">$D$168</f>
        <v>1716.97</v>
      </c>
      <c r="G203" s="71">
        <f t="shared" si="115"/>
        <v>1716.97</v>
      </c>
      <c r="H203" s="71">
        <f t="shared" si="115"/>
        <v>1716.97</v>
      </c>
      <c r="I203" s="71">
        <f t="shared" si="115"/>
        <v>1716.97</v>
      </c>
      <c r="J203" s="71">
        <f t="shared" si="115"/>
        <v>1716.97</v>
      </c>
      <c r="K203" s="71">
        <f t="shared" si="115"/>
        <v>1716.97</v>
      </c>
      <c r="L203" s="71">
        <f t="shared" si="115"/>
        <v>1716.97</v>
      </c>
      <c r="M203" s="71">
        <f t="shared" si="115"/>
        <v>1716.97</v>
      </c>
      <c r="N203" s="71">
        <f t="shared" si="115"/>
        <v>1716.97</v>
      </c>
      <c r="O203" s="71">
        <f t="shared" si="115"/>
        <v>1716.97</v>
      </c>
      <c r="P203" s="71">
        <f t="shared" si="115"/>
        <v>1716.97</v>
      </c>
      <c r="Q203" s="71">
        <f t="shared" si="115"/>
        <v>1716.97</v>
      </c>
      <c r="R203" s="71">
        <f t="shared" si="115"/>
        <v>1716.97</v>
      </c>
      <c r="S203" s="71">
        <f t="shared" si="115"/>
        <v>1716.97</v>
      </c>
      <c r="T203" s="71">
        <f t="shared" si="115"/>
        <v>1716.97</v>
      </c>
      <c r="U203" s="71">
        <f t="shared" si="115"/>
        <v>1716.97</v>
      </c>
      <c r="V203" s="71">
        <f t="shared" si="115"/>
        <v>1716.97</v>
      </c>
      <c r="W203" s="71">
        <f t="shared" si="115"/>
        <v>1716.97</v>
      </c>
      <c r="X203" s="71">
        <f t="shared" si="115"/>
        <v>1716.97</v>
      </c>
      <c r="Y203" s="71">
        <f t="shared" si="115"/>
        <v>1716.97</v>
      </c>
      <c r="Z203" s="71">
        <f t="shared" si="115"/>
        <v>1716.97</v>
      </c>
      <c r="AA203" s="71">
        <f t="shared" si="115"/>
        <v>1716.97</v>
      </c>
    </row>
    <row r="204" spans="1:27" ht="12.75" hidden="1" customHeight="1" outlineLevel="1" x14ac:dyDescent="0.2">
      <c r="A204" s="163" t="s">
        <v>1850</v>
      </c>
      <c r="B204" s="94" t="s">
        <v>83</v>
      </c>
      <c r="C204" s="70" t="s">
        <v>79</v>
      </c>
      <c r="D204" s="71">
        <v>4.95</v>
      </c>
      <c r="E204" s="71">
        <v>4.95</v>
      </c>
      <c r="F204" s="71">
        <v>4.95</v>
      </c>
      <c r="G204" s="71">
        <v>4.95</v>
      </c>
      <c r="H204" s="71">
        <v>4.95</v>
      </c>
      <c r="I204" s="71">
        <v>4.95</v>
      </c>
      <c r="J204" s="71">
        <v>4.95</v>
      </c>
      <c r="K204" s="71">
        <v>4.95</v>
      </c>
      <c r="L204" s="71">
        <v>4.95</v>
      </c>
      <c r="M204" s="71">
        <v>4.95</v>
      </c>
      <c r="N204" s="71">
        <v>4.95</v>
      </c>
      <c r="O204" s="71">
        <v>4.95</v>
      </c>
      <c r="P204" s="71">
        <v>4.95</v>
      </c>
      <c r="Q204" s="71">
        <v>4.95</v>
      </c>
      <c r="R204" s="71">
        <v>4.95</v>
      </c>
      <c r="S204" s="71">
        <v>4.95</v>
      </c>
      <c r="T204" s="71">
        <v>4.95</v>
      </c>
      <c r="U204" s="71">
        <v>4.95</v>
      </c>
      <c r="V204" s="71">
        <v>4.95</v>
      </c>
      <c r="W204" s="71">
        <v>4.95</v>
      </c>
      <c r="X204" s="71">
        <v>4.95</v>
      </c>
      <c r="Y204" s="71">
        <v>4.95</v>
      </c>
      <c r="Z204" s="71">
        <v>4.95</v>
      </c>
      <c r="AA204" s="71">
        <v>4.95</v>
      </c>
    </row>
    <row r="205" spans="1:27" ht="12.75" hidden="1" customHeight="1" outlineLevel="1" x14ac:dyDescent="0.2">
      <c r="A205" s="163" t="s">
        <v>1851</v>
      </c>
      <c r="B205" s="94" t="s">
        <v>81</v>
      </c>
      <c r="C205" s="70" t="s">
        <v>79</v>
      </c>
      <c r="D205" s="71">
        <f>$D$11</f>
        <v>216.36</v>
      </c>
      <c r="E205" s="71">
        <f t="shared" ref="E205:AA205" si="116">$D$11</f>
        <v>216.36</v>
      </c>
      <c r="F205" s="71">
        <f t="shared" si="116"/>
        <v>216.36</v>
      </c>
      <c r="G205" s="71">
        <f t="shared" si="116"/>
        <v>216.36</v>
      </c>
      <c r="H205" s="71">
        <f t="shared" si="116"/>
        <v>216.36</v>
      </c>
      <c r="I205" s="71">
        <f t="shared" si="116"/>
        <v>216.36</v>
      </c>
      <c r="J205" s="71">
        <f t="shared" si="116"/>
        <v>216.36</v>
      </c>
      <c r="K205" s="71">
        <f t="shared" si="116"/>
        <v>216.36</v>
      </c>
      <c r="L205" s="71">
        <f t="shared" si="116"/>
        <v>216.36</v>
      </c>
      <c r="M205" s="71">
        <f t="shared" si="116"/>
        <v>216.36</v>
      </c>
      <c r="N205" s="71">
        <f t="shared" si="116"/>
        <v>216.36</v>
      </c>
      <c r="O205" s="71">
        <f t="shared" si="116"/>
        <v>216.36</v>
      </c>
      <c r="P205" s="71">
        <f t="shared" si="116"/>
        <v>216.36</v>
      </c>
      <c r="Q205" s="71">
        <f t="shared" si="116"/>
        <v>216.36</v>
      </c>
      <c r="R205" s="71">
        <f t="shared" si="116"/>
        <v>216.36</v>
      </c>
      <c r="S205" s="71">
        <f t="shared" si="116"/>
        <v>216.36</v>
      </c>
      <c r="T205" s="71">
        <f t="shared" si="116"/>
        <v>216.36</v>
      </c>
      <c r="U205" s="71">
        <f t="shared" si="116"/>
        <v>216.36</v>
      </c>
      <c r="V205" s="71">
        <f t="shared" si="116"/>
        <v>216.36</v>
      </c>
      <c r="W205" s="71">
        <f t="shared" si="116"/>
        <v>216.36</v>
      </c>
      <c r="X205" s="71">
        <f t="shared" si="116"/>
        <v>216.36</v>
      </c>
      <c r="Y205" s="71">
        <f t="shared" si="116"/>
        <v>216.36</v>
      </c>
      <c r="Z205" s="71">
        <f t="shared" si="116"/>
        <v>216.36</v>
      </c>
      <c r="AA205" s="71">
        <f t="shared" si="116"/>
        <v>216.36</v>
      </c>
    </row>
    <row r="206" spans="1:27" ht="12.75" customHeight="1" collapsed="1" x14ac:dyDescent="0.2">
      <c r="A206" s="162" t="s">
        <v>1852</v>
      </c>
      <c r="B206" s="54" t="str">
        <f>"09"&amp;"."&amp;$B$800&amp;"."&amp;$B$801</f>
        <v>09.05.2023</v>
      </c>
      <c r="C206" s="134" t="s">
        <v>76</v>
      </c>
      <c r="D206" s="135">
        <f>ROUND(((D207+D208+D210+D209)/1000),5)</f>
        <v>3.4388299999999998</v>
      </c>
      <c r="E206" s="135">
        <f>ROUND(((E207+E208+E210+E209)/1000),5)</f>
        <v>3.31473</v>
      </c>
      <c r="F206" s="135">
        <f>ROUND(((F207+F208+F210+F209)/1000),5)</f>
        <v>3.25474</v>
      </c>
      <c r="G206" s="135">
        <f t="shared" ref="G206:AA206" si="117">ROUND(((G207+G208+G210+G209)/1000),5)</f>
        <v>3.2078799999999998</v>
      </c>
      <c r="H206" s="135">
        <f t="shared" si="117"/>
        <v>3.1684299999999999</v>
      </c>
      <c r="I206" s="135">
        <f t="shared" si="117"/>
        <v>3.1551399999999998</v>
      </c>
      <c r="J206" s="135">
        <f t="shared" si="117"/>
        <v>3.1743700000000001</v>
      </c>
      <c r="K206" s="135">
        <f t="shared" si="117"/>
        <v>3.2661099999999998</v>
      </c>
      <c r="L206" s="135">
        <f t="shared" si="117"/>
        <v>3.5115699999999999</v>
      </c>
      <c r="M206" s="135">
        <f t="shared" si="117"/>
        <v>3.64473</v>
      </c>
      <c r="N206" s="135">
        <f t="shared" si="117"/>
        <v>3.7417400000000001</v>
      </c>
      <c r="O206" s="135">
        <f t="shared" si="117"/>
        <v>3.7378399999999998</v>
      </c>
      <c r="P206" s="135">
        <f t="shared" si="117"/>
        <v>3.7318199999999999</v>
      </c>
      <c r="Q206" s="135">
        <f t="shared" si="117"/>
        <v>3.7311299999999998</v>
      </c>
      <c r="R206" s="135">
        <f t="shared" si="117"/>
        <v>3.7254100000000001</v>
      </c>
      <c r="S206" s="135">
        <f t="shared" si="117"/>
        <v>3.6852800000000001</v>
      </c>
      <c r="T206" s="135">
        <f t="shared" si="117"/>
        <v>3.67788</v>
      </c>
      <c r="U206" s="135">
        <f t="shared" si="117"/>
        <v>3.9447899999999998</v>
      </c>
      <c r="V206" s="135">
        <f t="shared" si="117"/>
        <v>3.9471099999999999</v>
      </c>
      <c r="W206" s="135">
        <f t="shared" si="117"/>
        <v>3.9928699999999999</v>
      </c>
      <c r="X206" s="135">
        <f t="shared" si="117"/>
        <v>4.0879799999999999</v>
      </c>
      <c r="Y206" s="135">
        <f t="shared" si="117"/>
        <v>4.15679</v>
      </c>
      <c r="Z206" s="135">
        <f t="shared" si="117"/>
        <v>3.7298399999999998</v>
      </c>
      <c r="AA206" s="135">
        <f t="shared" si="117"/>
        <v>3.5857299999999999</v>
      </c>
    </row>
    <row r="207" spans="1:27" ht="12.75" hidden="1" customHeight="1" outlineLevel="1" x14ac:dyDescent="0.2">
      <c r="A207" s="163" t="s">
        <v>1853</v>
      </c>
      <c r="B207" s="94" t="s">
        <v>238</v>
      </c>
      <c r="C207" s="70" t="s">
        <v>79</v>
      </c>
      <c r="D207" s="71">
        <v>1500.55</v>
      </c>
      <c r="E207" s="71">
        <v>1376.45</v>
      </c>
      <c r="F207" s="71">
        <v>1316.46</v>
      </c>
      <c r="G207" s="71">
        <v>1269.5999999999999</v>
      </c>
      <c r="H207" s="71">
        <v>1230.1500000000001</v>
      </c>
      <c r="I207" s="71">
        <v>1216.8599999999999</v>
      </c>
      <c r="J207" s="71">
        <v>1236.0899999999999</v>
      </c>
      <c r="K207" s="71">
        <v>1327.83</v>
      </c>
      <c r="L207" s="71">
        <v>1573.29</v>
      </c>
      <c r="M207" s="71">
        <v>1706.45</v>
      </c>
      <c r="N207" s="71">
        <v>1803.46</v>
      </c>
      <c r="O207" s="71">
        <v>1799.56</v>
      </c>
      <c r="P207" s="71">
        <v>1793.54</v>
      </c>
      <c r="Q207" s="71">
        <v>1792.85</v>
      </c>
      <c r="R207" s="71">
        <v>1787.13</v>
      </c>
      <c r="S207" s="71">
        <v>1747</v>
      </c>
      <c r="T207" s="71">
        <v>1739.6</v>
      </c>
      <c r="U207" s="71">
        <v>2006.51</v>
      </c>
      <c r="V207" s="71">
        <v>2008.83</v>
      </c>
      <c r="W207" s="71">
        <v>2054.59</v>
      </c>
      <c r="X207" s="71">
        <v>2149.6999999999998</v>
      </c>
      <c r="Y207" s="71">
        <v>2218.5100000000002</v>
      </c>
      <c r="Z207" s="71">
        <v>1791.56</v>
      </c>
      <c r="AA207" s="71">
        <v>1647.45</v>
      </c>
    </row>
    <row r="208" spans="1:27" ht="12.75" hidden="1" customHeight="1" outlineLevel="1" x14ac:dyDescent="0.2">
      <c r="A208" s="163" t="s">
        <v>1854</v>
      </c>
      <c r="B208" s="94" t="s">
        <v>90</v>
      </c>
      <c r="C208" s="70" t="s">
        <v>79</v>
      </c>
      <c r="D208" s="71">
        <f>$D$168</f>
        <v>1716.97</v>
      </c>
      <c r="E208" s="71">
        <f>$D$168</f>
        <v>1716.97</v>
      </c>
      <c r="F208" s="71">
        <f t="shared" ref="F208:AA208" si="118">$D$168</f>
        <v>1716.97</v>
      </c>
      <c r="G208" s="71">
        <f t="shared" si="118"/>
        <v>1716.97</v>
      </c>
      <c r="H208" s="71">
        <f t="shared" si="118"/>
        <v>1716.97</v>
      </c>
      <c r="I208" s="71">
        <f t="shared" si="118"/>
        <v>1716.97</v>
      </c>
      <c r="J208" s="71">
        <f t="shared" si="118"/>
        <v>1716.97</v>
      </c>
      <c r="K208" s="71">
        <f t="shared" si="118"/>
        <v>1716.97</v>
      </c>
      <c r="L208" s="71">
        <f t="shared" si="118"/>
        <v>1716.97</v>
      </c>
      <c r="M208" s="71">
        <f t="shared" si="118"/>
        <v>1716.97</v>
      </c>
      <c r="N208" s="71">
        <f t="shared" si="118"/>
        <v>1716.97</v>
      </c>
      <c r="O208" s="71">
        <f t="shared" si="118"/>
        <v>1716.97</v>
      </c>
      <c r="P208" s="71">
        <f t="shared" si="118"/>
        <v>1716.97</v>
      </c>
      <c r="Q208" s="71">
        <f t="shared" si="118"/>
        <v>1716.97</v>
      </c>
      <c r="R208" s="71">
        <f t="shared" si="118"/>
        <v>1716.97</v>
      </c>
      <c r="S208" s="71">
        <f t="shared" si="118"/>
        <v>1716.97</v>
      </c>
      <c r="T208" s="71">
        <f t="shared" si="118"/>
        <v>1716.97</v>
      </c>
      <c r="U208" s="71">
        <f t="shared" si="118"/>
        <v>1716.97</v>
      </c>
      <c r="V208" s="71">
        <f t="shared" si="118"/>
        <v>1716.97</v>
      </c>
      <c r="W208" s="71">
        <f t="shared" si="118"/>
        <v>1716.97</v>
      </c>
      <c r="X208" s="71">
        <f t="shared" si="118"/>
        <v>1716.97</v>
      </c>
      <c r="Y208" s="71">
        <f t="shared" si="118"/>
        <v>1716.97</v>
      </c>
      <c r="Z208" s="71">
        <f t="shared" si="118"/>
        <v>1716.97</v>
      </c>
      <c r="AA208" s="71">
        <f t="shared" si="118"/>
        <v>1716.97</v>
      </c>
    </row>
    <row r="209" spans="1:27" ht="12.75" hidden="1" customHeight="1" outlineLevel="1" x14ac:dyDescent="0.2">
      <c r="A209" s="163" t="s">
        <v>1855</v>
      </c>
      <c r="B209" s="94" t="s">
        <v>83</v>
      </c>
      <c r="C209" s="70" t="s">
        <v>79</v>
      </c>
      <c r="D209" s="71">
        <v>4.95</v>
      </c>
      <c r="E209" s="71">
        <v>4.95</v>
      </c>
      <c r="F209" s="71">
        <v>4.95</v>
      </c>
      <c r="G209" s="71">
        <v>4.95</v>
      </c>
      <c r="H209" s="71">
        <v>4.95</v>
      </c>
      <c r="I209" s="71">
        <v>4.95</v>
      </c>
      <c r="J209" s="71">
        <v>4.95</v>
      </c>
      <c r="K209" s="71">
        <v>4.95</v>
      </c>
      <c r="L209" s="71">
        <v>4.95</v>
      </c>
      <c r="M209" s="71">
        <v>4.95</v>
      </c>
      <c r="N209" s="71">
        <v>4.95</v>
      </c>
      <c r="O209" s="71">
        <v>4.95</v>
      </c>
      <c r="P209" s="71">
        <v>4.95</v>
      </c>
      <c r="Q209" s="71">
        <v>4.95</v>
      </c>
      <c r="R209" s="71">
        <v>4.95</v>
      </c>
      <c r="S209" s="71">
        <v>4.95</v>
      </c>
      <c r="T209" s="71">
        <v>4.95</v>
      </c>
      <c r="U209" s="71">
        <v>4.95</v>
      </c>
      <c r="V209" s="71">
        <v>4.95</v>
      </c>
      <c r="W209" s="71">
        <v>4.95</v>
      </c>
      <c r="X209" s="71">
        <v>4.95</v>
      </c>
      <c r="Y209" s="71">
        <v>4.95</v>
      </c>
      <c r="Z209" s="71">
        <v>4.95</v>
      </c>
      <c r="AA209" s="71">
        <v>4.95</v>
      </c>
    </row>
    <row r="210" spans="1:27" ht="12.75" hidden="1" customHeight="1" outlineLevel="1" x14ac:dyDescent="0.2">
      <c r="A210" s="163" t="s">
        <v>1856</v>
      </c>
      <c r="B210" s="94" t="s">
        <v>81</v>
      </c>
      <c r="C210" s="70" t="s">
        <v>79</v>
      </c>
      <c r="D210" s="71">
        <f>$D$11</f>
        <v>216.36</v>
      </c>
      <c r="E210" s="71">
        <f t="shared" ref="E210:AA210" si="119">$D$11</f>
        <v>216.36</v>
      </c>
      <c r="F210" s="71">
        <f t="shared" si="119"/>
        <v>216.36</v>
      </c>
      <c r="G210" s="71">
        <f t="shared" si="119"/>
        <v>216.36</v>
      </c>
      <c r="H210" s="71">
        <f t="shared" si="119"/>
        <v>216.36</v>
      </c>
      <c r="I210" s="71">
        <f t="shared" si="119"/>
        <v>216.36</v>
      </c>
      <c r="J210" s="71">
        <f t="shared" si="119"/>
        <v>216.36</v>
      </c>
      <c r="K210" s="71">
        <f t="shared" si="119"/>
        <v>216.36</v>
      </c>
      <c r="L210" s="71">
        <f t="shared" si="119"/>
        <v>216.36</v>
      </c>
      <c r="M210" s="71">
        <f t="shared" si="119"/>
        <v>216.36</v>
      </c>
      <c r="N210" s="71">
        <f t="shared" si="119"/>
        <v>216.36</v>
      </c>
      <c r="O210" s="71">
        <f t="shared" si="119"/>
        <v>216.36</v>
      </c>
      <c r="P210" s="71">
        <f t="shared" si="119"/>
        <v>216.36</v>
      </c>
      <c r="Q210" s="71">
        <f t="shared" si="119"/>
        <v>216.36</v>
      </c>
      <c r="R210" s="71">
        <f t="shared" si="119"/>
        <v>216.36</v>
      </c>
      <c r="S210" s="71">
        <f t="shared" si="119"/>
        <v>216.36</v>
      </c>
      <c r="T210" s="71">
        <f t="shared" si="119"/>
        <v>216.36</v>
      </c>
      <c r="U210" s="71">
        <f t="shared" si="119"/>
        <v>216.36</v>
      </c>
      <c r="V210" s="71">
        <f t="shared" si="119"/>
        <v>216.36</v>
      </c>
      <c r="W210" s="71">
        <f t="shared" si="119"/>
        <v>216.36</v>
      </c>
      <c r="X210" s="71">
        <f t="shared" si="119"/>
        <v>216.36</v>
      </c>
      <c r="Y210" s="71">
        <f t="shared" si="119"/>
        <v>216.36</v>
      </c>
      <c r="Z210" s="71">
        <f t="shared" si="119"/>
        <v>216.36</v>
      </c>
      <c r="AA210" s="71">
        <f t="shared" si="119"/>
        <v>216.36</v>
      </c>
    </row>
    <row r="211" spans="1:27" ht="12.75" customHeight="1" collapsed="1" x14ac:dyDescent="0.2">
      <c r="A211" s="162" t="s">
        <v>1857</v>
      </c>
      <c r="B211" s="54" t="str">
        <f>"10"&amp;"."&amp;$B$800&amp;"."&amp;$B$801</f>
        <v>10.05.2023</v>
      </c>
      <c r="C211" s="134" t="s">
        <v>76</v>
      </c>
      <c r="D211" s="135">
        <f>ROUND(((D212+D213+D215+D214)/1000),5)</f>
        <v>3.5402399999999998</v>
      </c>
      <c r="E211" s="135">
        <f>ROUND(((E212+E213+E215+E214)/1000),5)</f>
        <v>3.3330799999999998</v>
      </c>
      <c r="F211" s="135">
        <f>ROUND(((F212+F213+F215+F214)/1000),5)</f>
        <v>3.2423600000000001</v>
      </c>
      <c r="G211" s="135">
        <f t="shared" ref="G211:AA211" si="120">ROUND(((G212+G213+G215+G214)/1000),5)</f>
        <v>3.1917</v>
      </c>
      <c r="H211" s="135">
        <f t="shared" si="120"/>
        <v>3.21306</v>
      </c>
      <c r="I211" s="135">
        <f t="shared" si="120"/>
        <v>3.26389</v>
      </c>
      <c r="J211" s="135">
        <f t="shared" si="120"/>
        <v>3.4445700000000001</v>
      </c>
      <c r="K211" s="135">
        <f t="shared" si="120"/>
        <v>3.58874</v>
      </c>
      <c r="L211" s="135">
        <f t="shared" si="120"/>
        <v>3.8023899999999999</v>
      </c>
      <c r="M211" s="135">
        <f t="shared" si="120"/>
        <v>4.0033899999999996</v>
      </c>
      <c r="N211" s="135">
        <f t="shared" si="120"/>
        <v>4.0707599999999999</v>
      </c>
      <c r="O211" s="135">
        <f t="shared" si="120"/>
        <v>3.8858299999999999</v>
      </c>
      <c r="P211" s="135">
        <f t="shared" si="120"/>
        <v>3.8906200000000002</v>
      </c>
      <c r="Q211" s="135">
        <f t="shared" si="120"/>
        <v>3.9046500000000002</v>
      </c>
      <c r="R211" s="135">
        <f t="shared" si="120"/>
        <v>3.8866100000000001</v>
      </c>
      <c r="S211" s="135">
        <f t="shared" si="120"/>
        <v>3.8856700000000002</v>
      </c>
      <c r="T211" s="135">
        <f t="shared" si="120"/>
        <v>3.84537</v>
      </c>
      <c r="U211" s="135">
        <f t="shared" si="120"/>
        <v>3.8119700000000001</v>
      </c>
      <c r="V211" s="135">
        <f t="shared" si="120"/>
        <v>3.8031600000000001</v>
      </c>
      <c r="W211" s="135">
        <f t="shared" si="120"/>
        <v>3.8489399999999998</v>
      </c>
      <c r="X211" s="135">
        <f t="shared" si="120"/>
        <v>3.9035600000000001</v>
      </c>
      <c r="Y211" s="135">
        <f t="shared" si="120"/>
        <v>3.84816</v>
      </c>
      <c r="Z211" s="135">
        <f t="shared" si="120"/>
        <v>3.76065</v>
      </c>
      <c r="AA211" s="135">
        <f t="shared" si="120"/>
        <v>3.55952</v>
      </c>
    </row>
    <row r="212" spans="1:27" ht="12.75" hidden="1" customHeight="1" outlineLevel="1" x14ac:dyDescent="0.2">
      <c r="A212" s="163" t="s">
        <v>1858</v>
      </c>
      <c r="B212" s="94" t="s">
        <v>238</v>
      </c>
      <c r="C212" s="70" t="s">
        <v>79</v>
      </c>
      <c r="D212" s="71">
        <v>1601.96</v>
      </c>
      <c r="E212" s="71">
        <v>1394.8</v>
      </c>
      <c r="F212" s="71">
        <v>1304.08</v>
      </c>
      <c r="G212" s="71">
        <v>1253.42</v>
      </c>
      <c r="H212" s="71">
        <v>1274.78</v>
      </c>
      <c r="I212" s="71">
        <v>1325.61</v>
      </c>
      <c r="J212" s="71">
        <v>1506.29</v>
      </c>
      <c r="K212" s="71">
        <v>1650.46</v>
      </c>
      <c r="L212" s="71">
        <v>1864.11</v>
      </c>
      <c r="M212" s="71">
        <v>2065.11</v>
      </c>
      <c r="N212" s="71">
        <v>2132.48</v>
      </c>
      <c r="O212" s="71">
        <v>1947.55</v>
      </c>
      <c r="P212" s="71">
        <v>1952.34</v>
      </c>
      <c r="Q212" s="71">
        <v>1966.37</v>
      </c>
      <c r="R212" s="71">
        <v>1948.33</v>
      </c>
      <c r="S212" s="71">
        <v>1947.39</v>
      </c>
      <c r="T212" s="71">
        <v>1907.09</v>
      </c>
      <c r="U212" s="71">
        <v>1873.69</v>
      </c>
      <c r="V212" s="71">
        <v>1864.88</v>
      </c>
      <c r="W212" s="71">
        <v>1910.66</v>
      </c>
      <c r="X212" s="71">
        <v>1965.28</v>
      </c>
      <c r="Y212" s="71">
        <v>1909.88</v>
      </c>
      <c r="Z212" s="71">
        <v>1822.37</v>
      </c>
      <c r="AA212" s="71">
        <v>1621.24</v>
      </c>
    </row>
    <row r="213" spans="1:27" ht="12.75" hidden="1" customHeight="1" outlineLevel="1" x14ac:dyDescent="0.2">
      <c r="A213" s="163" t="s">
        <v>1859</v>
      </c>
      <c r="B213" s="94" t="s">
        <v>90</v>
      </c>
      <c r="C213" s="70" t="s">
        <v>79</v>
      </c>
      <c r="D213" s="71">
        <f>$D$168</f>
        <v>1716.97</v>
      </c>
      <c r="E213" s="71">
        <f>$D$168</f>
        <v>1716.97</v>
      </c>
      <c r="F213" s="71">
        <f t="shared" ref="F213:AA213" si="121">$D$168</f>
        <v>1716.97</v>
      </c>
      <c r="G213" s="71">
        <f t="shared" si="121"/>
        <v>1716.97</v>
      </c>
      <c r="H213" s="71">
        <f t="shared" si="121"/>
        <v>1716.97</v>
      </c>
      <c r="I213" s="71">
        <f t="shared" si="121"/>
        <v>1716.97</v>
      </c>
      <c r="J213" s="71">
        <f t="shared" si="121"/>
        <v>1716.97</v>
      </c>
      <c r="K213" s="71">
        <f t="shared" si="121"/>
        <v>1716.97</v>
      </c>
      <c r="L213" s="71">
        <f t="shared" si="121"/>
        <v>1716.97</v>
      </c>
      <c r="M213" s="71">
        <f t="shared" si="121"/>
        <v>1716.97</v>
      </c>
      <c r="N213" s="71">
        <f t="shared" si="121"/>
        <v>1716.97</v>
      </c>
      <c r="O213" s="71">
        <f t="shared" si="121"/>
        <v>1716.97</v>
      </c>
      <c r="P213" s="71">
        <f t="shared" si="121"/>
        <v>1716.97</v>
      </c>
      <c r="Q213" s="71">
        <f t="shared" si="121"/>
        <v>1716.97</v>
      </c>
      <c r="R213" s="71">
        <f t="shared" si="121"/>
        <v>1716.97</v>
      </c>
      <c r="S213" s="71">
        <f t="shared" si="121"/>
        <v>1716.97</v>
      </c>
      <c r="T213" s="71">
        <f t="shared" si="121"/>
        <v>1716.97</v>
      </c>
      <c r="U213" s="71">
        <f t="shared" si="121"/>
        <v>1716.97</v>
      </c>
      <c r="V213" s="71">
        <f t="shared" si="121"/>
        <v>1716.97</v>
      </c>
      <c r="W213" s="71">
        <f t="shared" si="121"/>
        <v>1716.97</v>
      </c>
      <c r="X213" s="71">
        <f t="shared" si="121"/>
        <v>1716.97</v>
      </c>
      <c r="Y213" s="71">
        <f t="shared" si="121"/>
        <v>1716.97</v>
      </c>
      <c r="Z213" s="71">
        <f t="shared" si="121"/>
        <v>1716.97</v>
      </c>
      <c r="AA213" s="71">
        <f t="shared" si="121"/>
        <v>1716.97</v>
      </c>
    </row>
    <row r="214" spans="1:27" ht="12.75" hidden="1" customHeight="1" outlineLevel="1" x14ac:dyDescent="0.2">
      <c r="A214" s="163" t="s">
        <v>1860</v>
      </c>
      <c r="B214" s="94" t="s">
        <v>83</v>
      </c>
      <c r="C214" s="70" t="s">
        <v>79</v>
      </c>
      <c r="D214" s="71">
        <v>4.95</v>
      </c>
      <c r="E214" s="71">
        <v>4.95</v>
      </c>
      <c r="F214" s="71">
        <v>4.95</v>
      </c>
      <c r="G214" s="71">
        <v>4.95</v>
      </c>
      <c r="H214" s="71">
        <v>4.95</v>
      </c>
      <c r="I214" s="71">
        <v>4.95</v>
      </c>
      <c r="J214" s="71">
        <v>4.95</v>
      </c>
      <c r="K214" s="71">
        <v>4.95</v>
      </c>
      <c r="L214" s="71">
        <v>4.95</v>
      </c>
      <c r="M214" s="71">
        <v>4.95</v>
      </c>
      <c r="N214" s="71">
        <v>4.95</v>
      </c>
      <c r="O214" s="71">
        <v>4.95</v>
      </c>
      <c r="P214" s="71">
        <v>4.95</v>
      </c>
      <c r="Q214" s="71">
        <v>4.95</v>
      </c>
      <c r="R214" s="71">
        <v>4.95</v>
      </c>
      <c r="S214" s="71">
        <v>4.95</v>
      </c>
      <c r="T214" s="71">
        <v>4.95</v>
      </c>
      <c r="U214" s="71">
        <v>4.95</v>
      </c>
      <c r="V214" s="71">
        <v>4.95</v>
      </c>
      <c r="W214" s="71">
        <v>4.95</v>
      </c>
      <c r="X214" s="71">
        <v>4.95</v>
      </c>
      <c r="Y214" s="71">
        <v>4.95</v>
      </c>
      <c r="Z214" s="71">
        <v>4.95</v>
      </c>
      <c r="AA214" s="71">
        <v>4.95</v>
      </c>
    </row>
    <row r="215" spans="1:27" ht="12.75" hidden="1" customHeight="1" outlineLevel="1" x14ac:dyDescent="0.2">
      <c r="A215" s="163" t="s">
        <v>1861</v>
      </c>
      <c r="B215" s="94" t="s">
        <v>81</v>
      </c>
      <c r="C215" s="70" t="s">
        <v>79</v>
      </c>
      <c r="D215" s="71">
        <f>$D$11</f>
        <v>216.36</v>
      </c>
      <c r="E215" s="71">
        <f t="shared" ref="E215:AA215" si="122">$D$11</f>
        <v>216.36</v>
      </c>
      <c r="F215" s="71">
        <f t="shared" si="122"/>
        <v>216.36</v>
      </c>
      <c r="G215" s="71">
        <f t="shared" si="122"/>
        <v>216.36</v>
      </c>
      <c r="H215" s="71">
        <f t="shared" si="122"/>
        <v>216.36</v>
      </c>
      <c r="I215" s="71">
        <f t="shared" si="122"/>
        <v>216.36</v>
      </c>
      <c r="J215" s="71">
        <f t="shared" si="122"/>
        <v>216.36</v>
      </c>
      <c r="K215" s="71">
        <f t="shared" si="122"/>
        <v>216.36</v>
      </c>
      <c r="L215" s="71">
        <f t="shared" si="122"/>
        <v>216.36</v>
      </c>
      <c r="M215" s="71">
        <f t="shared" si="122"/>
        <v>216.36</v>
      </c>
      <c r="N215" s="71">
        <f t="shared" si="122"/>
        <v>216.36</v>
      </c>
      <c r="O215" s="71">
        <f t="shared" si="122"/>
        <v>216.36</v>
      </c>
      <c r="P215" s="71">
        <f t="shared" si="122"/>
        <v>216.36</v>
      </c>
      <c r="Q215" s="71">
        <f t="shared" si="122"/>
        <v>216.36</v>
      </c>
      <c r="R215" s="71">
        <f t="shared" si="122"/>
        <v>216.36</v>
      </c>
      <c r="S215" s="71">
        <f t="shared" si="122"/>
        <v>216.36</v>
      </c>
      <c r="T215" s="71">
        <f t="shared" si="122"/>
        <v>216.36</v>
      </c>
      <c r="U215" s="71">
        <f t="shared" si="122"/>
        <v>216.36</v>
      </c>
      <c r="V215" s="71">
        <f t="shared" si="122"/>
        <v>216.36</v>
      </c>
      <c r="W215" s="71">
        <f t="shared" si="122"/>
        <v>216.36</v>
      </c>
      <c r="X215" s="71">
        <f t="shared" si="122"/>
        <v>216.36</v>
      </c>
      <c r="Y215" s="71">
        <f t="shared" si="122"/>
        <v>216.36</v>
      </c>
      <c r="Z215" s="71">
        <f t="shared" si="122"/>
        <v>216.36</v>
      </c>
      <c r="AA215" s="71">
        <f t="shared" si="122"/>
        <v>216.36</v>
      </c>
    </row>
    <row r="216" spans="1:27" ht="12.75" customHeight="1" collapsed="1" x14ac:dyDescent="0.2">
      <c r="A216" s="162" t="s">
        <v>1862</v>
      </c>
      <c r="B216" s="54" t="str">
        <f>"11"&amp;"."&amp;$B$800&amp;"."&amp;$B$801</f>
        <v>11.05.2023</v>
      </c>
      <c r="C216" s="134" t="s">
        <v>76</v>
      </c>
      <c r="D216" s="135">
        <f>ROUND(((D217+D218+D220+D219)/1000),5)</f>
        <v>3.1477200000000001</v>
      </c>
      <c r="E216" s="135">
        <f>ROUND(((E217+E218+E220+E219)/1000),5)</f>
        <v>3.0122499999999999</v>
      </c>
      <c r="F216" s="135">
        <f>ROUND(((F217+F218+F220+F219)/1000),5)</f>
        <v>2.96584</v>
      </c>
      <c r="G216" s="135">
        <f t="shared" ref="G216:AA216" si="123">ROUND(((G217+G218+G220+G219)/1000),5)</f>
        <v>2.92157</v>
      </c>
      <c r="H216" s="135">
        <f t="shared" si="123"/>
        <v>2.9402200000000001</v>
      </c>
      <c r="I216" s="135">
        <f t="shared" si="123"/>
        <v>3.0127799999999998</v>
      </c>
      <c r="J216" s="135">
        <f t="shared" si="123"/>
        <v>3.1690399999999999</v>
      </c>
      <c r="K216" s="135">
        <f t="shared" si="123"/>
        <v>3.3765100000000001</v>
      </c>
      <c r="L216" s="135">
        <f t="shared" si="123"/>
        <v>3.6433</v>
      </c>
      <c r="M216" s="135">
        <f t="shared" si="123"/>
        <v>3.7494100000000001</v>
      </c>
      <c r="N216" s="135">
        <f t="shared" si="123"/>
        <v>3.7637100000000001</v>
      </c>
      <c r="O216" s="135">
        <f t="shared" si="123"/>
        <v>3.7922699999999998</v>
      </c>
      <c r="P216" s="135">
        <f t="shared" si="123"/>
        <v>3.8037200000000002</v>
      </c>
      <c r="Q216" s="135">
        <f t="shared" si="123"/>
        <v>3.8051699999999999</v>
      </c>
      <c r="R216" s="135">
        <f t="shared" si="123"/>
        <v>3.7862399999999998</v>
      </c>
      <c r="S216" s="135">
        <f t="shared" si="123"/>
        <v>3.7041300000000001</v>
      </c>
      <c r="T216" s="135">
        <f t="shared" si="123"/>
        <v>3.6617000000000002</v>
      </c>
      <c r="U216" s="135">
        <f t="shared" si="123"/>
        <v>3.6214900000000001</v>
      </c>
      <c r="V216" s="135">
        <f t="shared" si="123"/>
        <v>3.6306799999999999</v>
      </c>
      <c r="W216" s="135">
        <f t="shared" si="123"/>
        <v>3.6465800000000002</v>
      </c>
      <c r="X216" s="135">
        <f t="shared" si="123"/>
        <v>3.7065700000000001</v>
      </c>
      <c r="Y216" s="135">
        <f t="shared" si="123"/>
        <v>3.7288999999999999</v>
      </c>
      <c r="Z216" s="135">
        <f t="shared" si="123"/>
        <v>3.5624099999999999</v>
      </c>
      <c r="AA216" s="135">
        <f t="shared" si="123"/>
        <v>3.2777099999999999</v>
      </c>
    </row>
    <row r="217" spans="1:27" ht="12.75" hidden="1" customHeight="1" outlineLevel="1" x14ac:dyDescent="0.2">
      <c r="A217" s="163" t="s">
        <v>1863</v>
      </c>
      <c r="B217" s="94" t="s">
        <v>238</v>
      </c>
      <c r="C217" s="70" t="s">
        <v>79</v>
      </c>
      <c r="D217" s="71">
        <v>1209.44</v>
      </c>
      <c r="E217" s="71">
        <v>1073.97</v>
      </c>
      <c r="F217" s="71">
        <v>1027.56</v>
      </c>
      <c r="G217" s="71">
        <v>983.29</v>
      </c>
      <c r="H217" s="71">
        <v>1001.94</v>
      </c>
      <c r="I217" s="71">
        <v>1074.5</v>
      </c>
      <c r="J217" s="71">
        <v>1230.76</v>
      </c>
      <c r="K217" s="71">
        <v>1438.23</v>
      </c>
      <c r="L217" s="71">
        <v>1705.02</v>
      </c>
      <c r="M217" s="71">
        <v>1811.13</v>
      </c>
      <c r="N217" s="71">
        <v>1825.43</v>
      </c>
      <c r="O217" s="71">
        <v>1853.99</v>
      </c>
      <c r="P217" s="71">
        <v>1865.44</v>
      </c>
      <c r="Q217" s="71">
        <v>1866.89</v>
      </c>
      <c r="R217" s="71">
        <v>1847.96</v>
      </c>
      <c r="S217" s="71">
        <v>1765.85</v>
      </c>
      <c r="T217" s="71">
        <v>1723.42</v>
      </c>
      <c r="U217" s="71">
        <v>1683.21</v>
      </c>
      <c r="V217" s="71">
        <v>1692.4</v>
      </c>
      <c r="W217" s="71">
        <v>1708.3</v>
      </c>
      <c r="X217" s="71">
        <v>1768.29</v>
      </c>
      <c r="Y217" s="71">
        <v>1790.62</v>
      </c>
      <c r="Z217" s="71">
        <v>1624.13</v>
      </c>
      <c r="AA217" s="71">
        <v>1339.43</v>
      </c>
    </row>
    <row r="218" spans="1:27" ht="12.75" hidden="1" customHeight="1" outlineLevel="1" x14ac:dyDescent="0.2">
      <c r="A218" s="163" t="s">
        <v>1864</v>
      </c>
      <c r="B218" s="94" t="s">
        <v>90</v>
      </c>
      <c r="C218" s="70" t="s">
        <v>79</v>
      </c>
      <c r="D218" s="71">
        <f>$D$168</f>
        <v>1716.97</v>
      </c>
      <c r="E218" s="71">
        <f>$D$168</f>
        <v>1716.97</v>
      </c>
      <c r="F218" s="71">
        <f t="shared" ref="F218:AA218" si="124">$D$168</f>
        <v>1716.97</v>
      </c>
      <c r="G218" s="71">
        <f t="shared" si="124"/>
        <v>1716.97</v>
      </c>
      <c r="H218" s="71">
        <f t="shared" si="124"/>
        <v>1716.97</v>
      </c>
      <c r="I218" s="71">
        <f t="shared" si="124"/>
        <v>1716.97</v>
      </c>
      <c r="J218" s="71">
        <f t="shared" si="124"/>
        <v>1716.97</v>
      </c>
      <c r="K218" s="71">
        <f t="shared" si="124"/>
        <v>1716.97</v>
      </c>
      <c r="L218" s="71">
        <f t="shared" si="124"/>
        <v>1716.97</v>
      </c>
      <c r="M218" s="71">
        <f t="shared" si="124"/>
        <v>1716.97</v>
      </c>
      <c r="N218" s="71">
        <f t="shared" si="124"/>
        <v>1716.97</v>
      </c>
      <c r="O218" s="71">
        <f t="shared" si="124"/>
        <v>1716.97</v>
      </c>
      <c r="P218" s="71">
        <f t="shared" si="124"/>
        <v>1716.97</v>
      </c>
      <c r="Q218" s="71">
        <f t="shared" si="124"/>
        <v>1716.97</v>
      </c>
      <c r="R218" s="71">
        <f t="shared" si="124"/>
        <v>1716.97</v>
      </c>
      <c r="S218" s="71">
        <f t="shared" si="124"/>
        <v>1716.97</v>
      </c>
      <c r="T218" s="71">
        <f t="shared" si="124"/>
        <v>1716.97</v>
      </c>
      <c r="U218" s="71">
        <f t="shared" si="124"/>
        <v>1716.97</v>
      </c>
      <c r="V218" s="71">
        <f t="shared" si="124"/>
        <v>1716.97</v>
      </c>
      <c r="W218" s="71">
        <f t="shared" si="124"/>
        <v>1716.97</v>
      </c>
      <c r="X218" s="71">
        <f t="shared" si="124"/>
        <v>1716.97</v>
      </c>
      <c r="Y218" s="71">
        <f t="shared" si="124"/>
        <v>1716.97</v>
      </c>
      <c r="Z218" s="71">
        <f t="shared" si="124"/>
        <v>1716.97</v>
      </c>
      <c r="AA218" s="71">
        <f t="shared" si="124"/>
        <v>1716.97</v>
      </c>
    </row>
    <row r="219" spans="1:27" ht="12.75" hidden="1" customHeight="1" outlineLevel="1" x14ac:dyDescent="0.2">
      <c r="A219" s="163" t="s">
        <v>1865</v>
      </c>
      <c r="B219" s="94" t="s">
        <v>83</v>
      </c>
      <c r="C219" s="70" t="s">
        <v>79</v>
      </c>
      <c r="D219" s="71">
        <v>4.95</v>
      </c>
      <c r="E219" s="71">
        <v>4.95</v>
      </c>
      <c r="F219" s="71">
        <v>4.95</v>
      </c>
      <c r="G219" s="71">
        <v>4.95</v>
      </c>
      <c r="H219" s="71">
        <v>4.95</v>
      </c>
      <c r="I219" s="71">
        <v>4.95</v>
      </c>
      <c r="J219" s="71">
        <v>4.95</v>
      </c>
      <c r="K219" s="71">
        <v>4.95</v>
      </c>
      <c r="L219" s="71">
        <v>4.95</v>
      </c>
      <c r="M219" s="71">
        <v>4.95</v>
      </c>
      <c r="N219" s="71">
        <v>4.95</v>
      </c>
      <c r="O219" s="71">
        <v>4.95</v>
      </c>
      <c r="P219" s="71">
        <v>4.95</v>
      </c>
      <c r="Q219" s="71">
        <v>4.95</v>
      </c>
      <c r="R219" s="71">
        <v>4.95</v>
      </c>
      <c r="S219" s="71">
        <v>4.95</v>
      </c>
      <c r="T219" s="71">
        <v>4.95</v>
      </c>
      <c r="U219" s="71">
        <v>4.95</v>
      </c>
      <c r="V219" s="71">
        <v>4.95</v>
      </c>
      <c r="W219" s="71">
        <v>4.95</v>
      </c>
      <c r="X219" s="71">
        <v>4.95</v>
      </c>
      <c r="Y219" s="71">
        <v>4.95</v>
      </c>
      <c r="Z219" s="71">
        <v>4.95</v>
      </c>
      <c r="AA219" s="71">
        <v>4.95</v>
      </c>
    </row>
    <row r="220" spans="1:27" ht="12.75" hidden="1" customHeight="1" outlineLevel="1" x14ac:dyDescent="0.2">
      <c r="A220" s="163" t="s">
        <v>1866</v>
      </c>
      <c r="B220" s="94" t="s">
        <v>81</v>
      </c>
      <c r="C220" s="70" t="s">
        <v>79</v>
      </c>
      <c r="D220" s="71">
        <f>$D$11</f>
        <v>216.36</v>
      </c>
      <c r="E220" s="71">
        <f t="shared" ref="E220:AA220" si="125">$D$11</f>
        <v>216.36</v>
      </c>
      <c r="F220" s="71">
        <f t="shared" si="125"/>
        <v>216.36</v>
      </c>
      <c r="G220" s="71">
        <f t="shared" si="125"/>
        <v>216.36</v>
      </c>
      <c r="H220" s="71">
        <f t="shared" si="125"/>
        <v>216.36</v>
      </c>
      <c r="I220" s="71">
        <f t="shared" si="125"/>
        <v>216.36</v>
      </c>
      <c r="J220" s="71">
        <f t="shared" si="125"/>
        <v>216.36</v>
      </c>
      <c r="K220" s="71">
        <f t="shared" si="125"/>
        <v>216.36</v>
      </c>
      <c r="L220" s="71">
        <f t="shared" si="125"/>
        <v>216.36</v>
      </c>
      <c r="M220" s="71">
        <f t="shared" si="125"/>
        <v>216.36</v>
      </c>
      <c r="N220" s="71">
        <f t="shared" si="125"/>
        <v>216.36</v>
      </c>
      <c r="O220" s="71">
        <f t="shared" si="125"/>
        <v>216.36</v>
      </c>
      <c r="P220" s="71">
        <f t="shared" si="125"/>
        <v>216.36</v>
      </c>
      <c r="Q220" s="71">
        <f t="shared" si="125"/>
        <v>216.36</v>
      </c>
      <c r="R220" s="71">
        <f t="shared" si="125"/>
        <v>216.36</v>
      </c>
      <c r="S220" s="71">
        <f t="shared" si="125"/>
        <v>216.36</v>
      </c>
      <c r="T220" s="71">
        <f t="shared" si="125"/>
        <v>216.36</v>
      </c>
      <c r="U220" s="71">
        <f t="shared" si="125"/>
        <v>216.36</v>
      </c>
      <c r="V220" s="71">
        <f t="shared" si="125"/>
        <v>216.36</v>
      </c>
      <c r="W220" s="71">
        <f t="shared" si="125"/>
        <v>216.36</v>
      </c>
      <c r="X220" s="71">
        <f t="shared" si="125"/>
        <v>216.36</v>
      </c>
      <c r="Y220" s="71">
        <f t="shared" si="125"/>
        <v>216.36</v>
      </c>
      <c r="Z220" s="71">
        <f t="shared" si="125"/>
        <v>216.36</v>
      </c>
      <c r="AA220" s="71">
        <f t="shared" si="125"/>
        <v>216.36</v>
      </c>
    </row>
    <row r="221" spans="1:27" ht="12.75" customHeight="1" collapsed="1" x14ac:dyDescent="0.2">
      <c r="A221" s="162" t="s">
        <v>1867</v>
      </c>
      <c r="B221" s="54" t="str">
        <f>"12"&amp;"."&amp;$B$800&amp;"."&amp;$B$801</f>
        <v>12.05.2023</v>
      </c>
      <c r="C221" s="134" t="s">
        <v>76</v>
      </c>
      <c r="D221" s="135">
        <f>ROUND(((D222+D223+D225+D224)/1000),5)</f>
        <v>3.13218</v>
      </c>
      <c r="E221" s="135">
        <f>ROUND(((E222+E223+E225+E224)/1000),5)</f>
        <v>3.0060600000000002</v>
      </c>
      <c r="F221" s="135">
        <f>ROUND(((F222+F223+F225+F224)/1000),5)</f>
        <v>2.9374799999999999</v>
      </c>
      <c r="G221" s="135">
        <f t="shared" ref="G221:AA221" si="126">ROUND(((G222+G223+G225+G224)/1000),5)</f>
        <v>2.8833299999999999</v>
      </c>
      <c r="H221" s="135">
        <f t="shared" si="126"/>
        <v>2.9668600000000001</v>
      </c>
      <c r="I221" s="135">
        <f t="shared" si="126"/>
        <v>3.0160900000000002</v>
      </c>
      <c r="J221" s="135">
        <f t="shared" si="126"/>
        <v>3.2124799999999998</v>
      </c>
      <c r="K221" s="135">
        <f t="shared" si="126"/>
        <v>3.4409999999999998</v>
      </c>
      <c r="L221" s="135">
        <f t="shared" si="126"/>
        <v>3.67842</v>
      </c>
      <c r="M221" s="135">
        <f t="shared" si="126"/>
        <v>3.7914599999999998</v>
      </c>
      <c r="N221" s="135">
        <f t="shared" si="126"/>
        <v>3.8007599999999999</v>
      </c>
      <c r="O221" s="135">
        <f t="shared" si="126"/>
        <v>3.8044500000000001</v>
      </c>
      <c r="P221" s="135">
        <f t="shared" si="126"/>
        <v>3.8036400000000001</v>
      </c>
      <c r="Q221" s="135">
        <f t="shared" si="126"/>
        <v>3.8128299999999999</v>
      </c>
      <c r="R221" s="135">
        <f t="shared" si="126"/>
        <v>3.8102299999999998</v>
      </c>
      <c r="S221" s="135">
        <f t="shared" si="126"/>
        <v>3.8025099999999998</v>
      </c>
      <c r="T221" s="135">
        <f t="shared" si="126"/>
        <v>3.79474</v>
      </c>
      <c r="U221" s="135">
        <f t="shared" si="126"/>
        <v>3.78633</v>
      </c>
      <c r="V221" s="135">
        <f t="shared" si="126"/>
        <v>3.7652399999999999</v>
      </c>
      <c r="W221" s="135">
        <f t="shared" si="126"/>
        <v>3.68065</v>
      </c>
      <c r="X221" s="135">
        <f t="shared" si="126"/>
        <v>3.7501199999999999</v>
      </c>
      <c r="Y221" s="135">
        <f t="shared" si="126"/>
        <v>3.8250000000000002</v>
      </c>
      <c r="Z221" s="135">
        <f t="shared" si="126"/>
        <v>3.6852299999999998</v>
      </c>
      <c r="AA221" s="135">
        <f t="shared" si="126"/>
        <v>3.5369999999999999</v>
      </c>
    </row>
    <row r="222" spans="1:27" ht="12.75" hidden="1" customHeight="1" outlineLevel="1" x14ac:dyDescent="0.2">
      <c r="A222" s="163" t="s">
        <v>1868</v>
      </c>
      <c r="B222" s="94" t="s">
        <v>238</v>
      </c>
      <c r="C222" s="70" t="s">
        <v>79</v>
      </c>
      <c r="D222" s="71">
        <v>1193.9000000000001</v>
      </c>
      <c r="E222" s="71">
        <v>1067.78</v>
      </c>
      <c r="F222" s="71">
        <v>999.2</v>
      </c>
      <c r="G222" s="71">
        <v>945.05</v>
      </c>
      <c r="H222" s="71">
        <v>1028.58</v>
      </c>
      <c r="I222" s="71">
        <v>1077.81</v>
      </c>
      <c r="J222" s="71">
        <v>1274.2</v>
      </c>
      <c r="K222" s="71">
        <v>1502.72</v>
      </c>
      <c r="L222" s="71">
        <v>1740.14</v>
      </c>
      <c r="M222" s="71">
        <v>1853.18</v>
      </c>
      <c r="N222" s="71">
        <v>1862.48</v>
      </c>
      <c r="O222" s="71">
        <v>1866.17</v>
      </c>
      <c r="P222" s="71">
        <v>1865.36</v>
      </c>
      <c r="Q222" s="71">
        <v>1874.55</v>
      </c>
      <c r="R222" s="71">
        <v>1871.95</v>
      </c>
      <c r="S222" s="71">
        <v>1864.23</v>
      </c>
      <c r="T222" s="71">
        <v>1856.46</v>
      </c>
      <c r="U222" s="71">
        <v>1848.05</v>
      </c>
      <c r="V222" s="71">
        <v>1826.96</v>
      </c>
      <c r="W222" s="71">
        <v>1742.37</v>
      </c>
      <c r="X222" s="71">
        <v>1811.84</v>
      </c>
      <c r="Y222" s="71">
        <v>1886.72</v>
      </c>
      <c r="Z222" s="71">
        <v>1746.95</v>
      </c>
      <c r="AA222" s="71">
        <v>1598.72</v>
      </c>
    </row>
    <row r="223" spans="1:27" ht="12.75" hidden="1" customHeight="1" outlineLevel="1" x14ac:dyDescent="0.2">
      <c r="A223" s="163" t="s">
        <v>1869</v>
      </c>
      <c r="B223" s="94" t="s">
        <v>90</v>
      </c>
      <c r="C223" s="70" t="s">
        <v>79</v>
      </c>
      <c r="D223" s="71">
        <f>$D$168</f>
        <v>1716.97</v>
      </c>
      <c r="E223" s="71">
        <f>$D$168</f>
        <v>1716.97</v>
      </c>
      <c r="F223" s="71">
        <f t="shared" ref="F223:AA223" si="127">$D$168</f>
        <v>1716.97</v>
      </c>
      <c r="G223" s="71">
        <f t="shared" si="127"/>
        <v>1716.97</v>
      </c>
      <c r="H223" s="71">
        <f t="shared" si="127"/>
        <v>1716.97</v>
      </c>
      <c r="I223" s="71">
        <f t="shared" si="127"/>
        <v>1716.97</v>
      </c>
      <c r="J223" s="71">
        <f t="shared" si="127"/>
        <v>1716.97</v>
      </c>
      <c r="K223" s="71">
        <f t="shared" si="127"/>
        <v>1716.97</v>
      </c>
      <c r="L223" s="71">
        <f t="shared" si="127"/>
        <v>1716.97</v>
      </c>
      <c r="M223" s="71">
        <f t="shared" si="127"/>
        <v>1716.97</v>
      </c>
      <c r="N223" s="71">
        <f t="shared" si="127"/>
        <v>1716.97</v>
      </c>
      <c r="O223" s="71">
        <f t="shared" si="127"/>
        <v>1716.97</v>
      </c>
      <c r="P223" s="71">
        <f t="shared" si="127"/>
        <v>1716.97</v>
      </c>
      <c r="Q223" s="71">
        <f t="shared" si="127"/>
        <v>1716.97</v>
      </c>
      <c r="R223" s="71">
        <f t="shared" si="127"/>
        <v>1716.97</v>
      </c>
      <c r="S223" s="71">
        <f t="shared" si="127"/>
        <v>1716.97</v>
      </c>
      <c r="T223" s="71">
        <f t="shared" si="127"/>
        <v>1716.97</v>
      </c>
      <c r="U223" s="71">
        <f t="shared" si="127"/>
        <v>1716.97</v>
      </c>
      <c r="V223" s="71">
        <f t="shared" si="127"/>
        <v>1716.97</v>
      </c>
      <c r="W223" s="71">
        <f t="shared" si="127"/>
        <v>1716.97</v>
      </c>
      <c r="X223" s="71">
        <f t="shared" si="127"/>
        <v>1716.97</v>
      </c>
      <c r="Y223" s="71">
        <f t="shared" si="127"/>
        <v>1716.97</v>
      </c>
      <c r="Z223" s="71">
        <f t="shared" si="127"/>
        <v>1716.97</v>
      </c>
      <c r="AA223" s="71">
        <f t="shared" si="127"/>
        <v>1716.97</v>
      </c>
    </row>
    <row r="224" spans="1:27" ht="12.75" hidden="1" customHeight="1" outlineLevel="1" x14ac:dyDescent="0.2">
      <c r="A224" s="163" t="s">
        <v>1870</v>
      </c>
      <c r="B224" s="94" t="s">
        <v>83</v>
      </c>
      <c r="C224" s="70" t="s">
        <v>79</v>
      </c>
      <c r="D224" s="71">
        <v>4.95</v>
      </c>
      <c r="E224" s="71">
        <v>4.95</v>
      </c>
      <c r="F224" s="71">
        <v>4.95</v>
      </c>
      <c r="G224" s="71">
        <v>4.95</v>
      </c>
      <c r="H224" s="71">
        <v>4.95</v>
      </c>
      <c r="I224" s="71">
        <v>4.95</v>
      </c>
      <c r="J224" s="71">
        <v>4.95</v>
      </c>
      <c r="K224" s="71">
        <v>4.95</v>
      </c>
      <c r="L224" s="71">
        <v>4.95</v>
      </c>
      <c r="M224" s="71">
        <v>4.95</v>
      </c>
      <c r="N224" s="71">
        <v>4.95</v>
      </c>
      <c r="O224" s="71">
        <v>4.95</v>
      </c>
      <c r="P224" s="71">
        <v>4.95</v>
      </c>
      <c r="Q224" s="71">
        <v>4.95</v>
      </c>
      <c r="R224" s="71">
        <v>4.95</v>
      </c>
      <c r="S224" s="71">
        <v>4.95</v>
      </c>
      <c r="T224" s="71">
        <v>4.95</v>
      </c>
      <c r="U224" s="71">
        <v>4.95</v>
      </c>
      <c r="V224" s="71">
        <v>4.95</v>
      </c>
      <c r="W224" s="71">
        <v>4.95</v>
      </c>
      <c r="X224" s="71">
        <v>4.95</v>
      </c>
      <c r="Y224" s="71">
        <v>4.95</v>
      </c>
      <c r="Z224" s="71">
        <v>4.95</v>
      </c>
      <c r="AA224" s="71">
        <v>4.95</v>
      </c>
    </row>
    <row r="225" spans="1:27" ht="12.75" hidden="1" customHeight="1" outlineLevel="1" x14ac:dyDescent="0.2">
      <c r="A225" s="163" t="s">
        <v>1871</v>
      </c>
      <c r="B225" s="94" t="s">
        <v>81</v>
      </c>
      <c r="C225" s="70" t="s">
        <v>79</v>
      </c>
      <c r="D225" s="71">
        <f>$D$11</f>
        <v>216.36</v>
      </c>
      <c r="E225" s="71">
        <f t="shared" ref="E225:AA225" si="128">$D$11</f>
        <v>216.36</v>
      </c>
      <c r="F225" s="71">
        <f t="shared" si="128"/>
        <v>216.36</v>
      </c>
      <c r="G225" s="71">
        <f t="shared" si="128"/>
        <v>216.36</v>
      </c>
      <c r="H225" s="71">
        <f t="shared" si="128"/>
        <v>216.36</v>
      </c>
      <c r="I225" s="71">
        <f t="shared" si="128"/>
        <v>216.36</v>
      </c>
      <c r="J225" s="71">
        <f t="shared" si="128"/>
        <v>216.36</v>
      </c>
      <c r="K225" s="71">
        <f t="shared" si="128"/>
        <v>216.36</v>
      </c>
      <c r="L225" s="71">
        <f t="shared" si="128"/>
        <v>216.36</v>
      </c>
      <c r="M225" s="71">
        <f t="shared" si="128"/>
        <v>216.36</v>
      </c>
      <c r="N225" s="71">
        <f t="shared" si="128"/>
        <v>216.36</v>
      </c>
      <c r="O225" s="71">
        <f t="shared" si="128"/>
        <v>216.36</v>
      </c>
      <c r="P225" s="71">
        <f t="shared" si="128"/>
        <v>216.36</v>
      </c>
      <c r="Q225" s="71">
        <f t="shared" si="128"/>
        <v>216.36</v>
      </c>
      <c r="R225" s="71">
        <f t="shared" si="128"/>
        <v>216.36</v>
      </c>
      <c r="S225" s="71">
        <f t="shared" si="128"/>
        <v>216.36</v>
      </c>
      <c r="T225" s="71">
        <f t="shared" si="128"/>
        <v>216.36</v>
      </c>
      <c r="U225" s="71">
        <f t="shared" si="128"/>
        <v>216.36</v>
      </c>
      <c r="V225" s="71">
        <f t="shared" si="128"/>
        <v>216.36</v>
      </c>
      <c r="W225" s="71">
        <f t="shared" si="128"/>
        <v>216.36</v>
      </c>
      <c r="X225" s="71">
        <f t="shared" si="128"/>
        <v>216.36</v>
      </c>
      <c r="Y225" s="71">
        <f t="shared" si="128"/>
        <v>216.36</v>
      </c>
      <c r="Z225" s="71">
        <f t="shared" si="128"/>
        <v>216.36</v>
      </c>
      <c r="AA225" s="71">
        <f t="shared" si="128"/>
        <v>216.36</v>
      </c>
    </row>
    <row r="226" spans="1:27" ht="12.75" customHeight="1" collapsed="1" x14ac:dyDescent="0.2">
      <c r="A226" s="162" t="s">
        <v>1872</v>
      </c>
      <c r="B226" s="54" t="str">
        <f>"13"&amp;"."&amp;$B$800&amp;"."&amp;$B$801</f>
        <v>13.05.2023</v>
      </c>
      <c r="C226" s="134" t="s">
        <v>76</v>
      </c>
      <c r="D226" s="135">
        <f>ROUND(((D227+D228+D230+D229)/1000),5)</f>
        <v>3.46055</v>
      </c>
      <c r="E226" s="135">
        <f>ROUND(((E227+E228+E230+E229)/1000),5)</f>
        <v>3.1937500000000001</v>
      </c>
      <c r="F226" s="135">
        <f>ROUND(((F227+F228+F230+F229)/1000),5)</f>
        <v>3.05349</v>
      </c>
      <c r="G226" s="135">
        <f t="shared" ref="G226:AA226" si="129">ROUND(((G227+G228+G230+G229)/1000),5)</f>
        <v>3.0180400000000001</v>
      </c>
      <c r="H226" s="135">
        <f t="shared" si="129"/>
        <v>3.01329</v>
      </c>
      <c r="I226" s="135">
        <f t="shared" si="129"/>
        <v>3.0172500000000002</v>
      </c>
      <c r="J226" s="135">
        <f t="shared" si="129"/>
        <v>3.1433800000000001</v>
      </c>
      <c r="K226" s="135">
        <f t="shared" si="129"/>
        <v>3.32334</v>
      </c>
      <c r="L226" s="135">
        <f t="shared" si="129"/>
        <v>3.5178099999999999</v>
      </c>
      <c r="M226" s="135">
        <f t="shared" si="129"/>
        <v>3.7970299999999999</v>
      </c>
      <c r="N226" s="135">
        <f t="shared" si="129"/>
        <v>3.8284600000000002</v>
      </c>
      <c r="O226" s="135">
        <f t="shared" si="129"/>
        <v>3.8307799999999999</v>
      </c>
      <c r="P226" s="135">
        <f t="shared" si="129"/>
        <v>3.8181600000000002</v>
      </c>
      <c r="Q226" s="135">
        <f t="shared" si="129"/>
        <v>3.8150599999999999</v>
      </c>
      <c r="R226" s="135">
        <f t="shared" si="129"/>
        <v>3.81094</v>
      </c>
      <c r="S226" s="135">
        <f t="shared" si="129"/>
        <v>3.7962799999999999</v>
      </c>
      <c r="T226" s="135">
        <f t="shared" si="129"/>
        <v>3.7422</v>
      </c>
      <c r="U226" s="135">
        <f t="shared" si="129"/>
        <v>3.82972</v>
      </c>
      <c r="V226" s="135">
        <f t="shared" si="129"/>
        <v>3.8767999999999998</v>
      </c>
      <c r="W226" s="135">
        <f t="shared" si="129"/>
        <v>3.9123100000000002</v>
      </c>
      <c r="X226" s="135">
        <f t="shared" si="129"/>
        <v>4.0788200000000003</v>
      </c>
      <c r="Y226" s="135">
        <f t="shared" si="129"/>
        <v>4.0837300000000001</v>
      </c>
      <c r="Z226" s="135">
        <f t="shared" si="129"/>
        <v>3.8629699999999998</v>
      </c>
      <c r="AA226" s="135">
        <f t="shared" si="129"/>
        <v>3.5345200000000001</v>
      </c>
    </row>
    <row r="227" spans="1:27" ht="12.75" hidden="1" customHeight="1" outlineLevel="1" x14ac:dyDescent="0.2">
      <c r="A227" s="163" t="s">
        <v>1873</v>
      </c>
      <c r="B227" s="94" t="s">
        <v>238</v>
      </c>
      <c r="C227" s="70" t="s">
        <v>79</v>
      </c>
      <c r="D227" s="71">
        <v>1522.27</v>
      </c>
      <c r="E227" s="71">
        <v>1255.47</v>
      </c>
      <c r="F227" s="71">
        <v>1115.21</v>
      </c>
      <c r="G227" s="71">
        <v>1079.76</v>
      </c>
      <c r="H227" s="71">
        <v>1075.01</v>
      </c>
      <c r="I227" s="71">
        <v>1078.97</v>
      </c>
      <c r="J227" s="71">
        <v>1205.0999999999999</v>
      </c>
      <c r="K227" s="71">
        <v>1385.06</v>
      </c>
      <c r="L227" s="71">
        <v>1579.53</v>
      </c>
      <c r="M227" s="71">
        <v>1858.75</v>
      </c>
      <c r="N227" s="71">
        <v>1890.18</v>
      </c>
      <c r="O227" s="71">
        <v>1892.5</v>
      </c>
      <c r="P227" s="71">
        <v>1879.88</v>
      </c>
      <c r="Q227" s="71">
        <v>1876.78</v>
      </c>
      <c r="R227" s="71">
        <v>1872.66</v>
      </c>
      <c r="S227" s="71">
        <v>1858</v>
      </c>
      <c r="T227" s="71">
        <v>1803.92</v>
      </c>
      <c r="U227" s="71">
        <v>1891.44</v>
      </c>
      <c r="V227" s="71">
        <v>1938.52</v>
      </c>
      <c r="W227" s="71">
        <v>1974.03</v>
      </c>
      <c r="X227" s="71">
        <v>2140.54</v>
      </c>
      <c r="Y227" s="71">
        <v>2145.4499999999998</v>
      </c>
      <c r="Z227" s="71">
        <v>1924.69</v>
      </c>
      <c r="AA227" s="71">
        <v>1596.24</v>
      </c>
    </row>
    <row r="228" spans="1:27" ht="12.75" hidden="1" customHeight="1" outlineLevel="1" x14ac:dyDescent="0.2">
      <c r="A228" s="163" t="s">
        <v>1874</v>
      </c>
      <c r="B228" s="94" t="s">
        <v>90</v>
      </c>
      <c r="C228" s="70" t="s">
        <v>79</v>
      </c>
      <c r="D228" s="71">
        <f>$D$168</f>
        <v>1716.97</v>
      </c>
      <c r="E228" s="71">
        <f>$D$168</f>
        <v>1716.97</v>
      </c>
      <c r="F228" s="71">
        <f t="shared" ref="F228:AA228" si="130">$D$168</f>
        <v>1716.97</v>
      </c>
      <c r="G228" s="71">
        <f t="shared" si="130"/>
        <v>1716.97</v>
      </c>
      <c r="H228" s="71">
        <f t="shared" si="130"/>
        <v>1716.97</v>
      </c>
      <c r="I228" s="71">
        <f t="shared" si="130"/>
        <v>1716.97</v>
      </c>
      <c r="J228" s="71">
        <f t="shared" si="130"/>
        <v>1716.97</v>
      </c>
      <c r="K228" s="71">
        <f t="shared" si="130"/>
        <v>1716.97</v>
      </c>
      <c r="L228" s="71">
        <f t="shared" si="130"/>
        <v>1716.97</v>
      </c>
      <c r="M228" s="71">
        <f t="shared" si="130"/>
        <v>1716.97</v>
      </c>
      <c r="N228" s="71">
        <f t="shared" si="130"/>
        <v>1716.97</v>
      </c>
      <c r="O228" s="71">
        <f t="shared" si="130"/>
        <v>1716.97</v>
      </c>
      <c r="P228" s="71">
        <f t="shared" si="130"/>
        <v>1716.97</v>
      </c>
      <c r="Q228" s="71">
        <f t="shared" si="130"/>
        <v>1716.97</v>
      </c>
      <c r="R228" s="71">
        <f t="shared" si="130"/>
        <v>1716.97</v>
      </c>
      <c r="S228" s="71">
        <f t="shared" si="130"/>
        <v>1716.97</v>
      </c>
      <c r="T228" s="71">
        <f t="shared" si="130"/>
        <v>1716.97</v>
      </c>
      <c r="U228" s="71">
        <f t="shared" si="130"/>
        <v>1716.97</v>
      </c>
      <c r="V228" s="71">
        <f t="shared" si="130"/>
        <v>1716.97</v>
      </c>
      <c r="W228" s="71">
        <f t="shared" si="130"/>
        <v>1716.97</v>
      </c>
      <c r="X228" s="71">
        <f t="shared" si="130"/>
        <v>1716.97</v>
      </c>
      <c r="Y228" s="71">
        <f t="shared" si="130"/>
        <v>1716.97</v>
      </c>
      <c r="Z228" s="71">
        <f t="shared" si="130"/>
        <v>1716.97</v>
      </c>
      <c r="AA228" s="71">
        <f t="shared" si="130"/>
        <v>1716.97</v>
      </c>
    </row>
    <row r="229" spans="1:27" ht="12.75" hidden="1" customHeight="1" outlineLevel="1" x14ac:dyDescent="0.2">
      <c r="A229" s="163" t="s">
        <v>1875</v>
      </c>
      <c r="B229" s="94" t="s">
        <v>83</v>
      </c>
      <c r="C229" s="70" t="s">
        <v>79</v>
      </c>
      <c r="D229" s="71">
        <v>4.95</v>
      </c>
      <c r="E229" s="71">
        <v>4.95</v>
      </c>
      <c r="F229" s="71">
        <v>4.95</v>
      </c>
      <c r="G229" s="71">
        <v>4.95</v>
      </c>
      <c r="H229" s="71">
        <v>4.95</v>
      </c>
      <c r="I229" s="71">
        <v>4.95</v>
      </c>
      <c r="J229" s="71">
        <v>4.95</v>
      </c>
      <c r="K229" s="71">
        <v>4.95</v>
      </c>
      <c r="L229" s="71">
        <v>4.95</v>
      </c>
      <c r="M229" s="71">
        <v>4.95</v>
      </c>
      <c r="N229" s="71">
        <v>4.95</v>
      </c>
      <c r="O229" s="71">
        <v>4.95</v>
      </c>
      <c r="P229" s="71">
        <v>4.95</v>
      </c>
      <c r="Q229" s="71">
        <v>4.95</v>
      </c>
      <c r="R229" s="71">
        <v>4.95</v>
      </c>
      <c r="S229" s="71">
        <v>4.95</v>
      </c>
      <c r="T229" s="71">
        <v>4.95</v>
      </c>
      <c r="U229" s="71">
        <v>4.95</v>
      </c>
      <c r="V229" s="71">
        <v>4.95</v>
      </c>
      <c r="W229" s="71">
        <v>4.95</v>
      </c>
      <c r="X229" s="71">
        <v>4.95</v>
      </c>
      <c r="Y229" s="71">
        <v>4.95</v>
      </c>
      <c r="Z229" s="71">
        <v>4.95</v>
      </c>
      <c r="AA229" s="71">
        <v>4.95</v>
      </c>
    </row>
    <row r="230" spans="1:27" ht="12.75" hidden="1" customHeight="1" outlineLevel="1" x14ac:dyDescent="0.2">
      <c r="A230" s="163" t="s">
        <v>1876</v>
      </c>
      <c r="B230" s="94" t="s">
        <v>81</v>
      </c>
      <c r="C230" s="70" t="s">
        <v>79</v>
      </c>
      <c r="D230" s="71">
        <f>$D$11</f>
        <v>216.36</v>
      </c>
      <c r="E230" s="71">
        <f t="shared" ref="E230:AA230" si="131">$D$11</f>
        <v>216.36</v>
      </c>
      <c r="F230" s="71">
        <f t="shared" si="131"/>
        <v>216.36</v>
      </c>
      <c r="G230" s="71">
        <f t="shared" si="131"/>
        <v>216.36</v>
      </c>
      <c r="H230" s="71">
        <f t="shared" si="131"/>
        <v>216.36</v>
      </c>
      <c r="I230" s="71">
        <f t="shared" si="131"/>
        <v>216.36</v>
      </c>
      <c r="J230" s="71">
        <f t="shared" si="131"/>
        <v>216.36</v>
      </c>
      <c r="K230" s="71">
        <f t="shared" si="131"/>
        <v>216.36</v>
      </c>
      <c r="L230" s="71">
        <f t="shared" si="131"/>
        <v>216.36</v>
      </c>
      <c r="M230" s="71">
        <f t="shared" si="131"/>
        <v>216.36</v>
      </c>
      <c r="N230" s="71">
        <f t="shared" si="131"/>
        <v>216.36</v>
      </c>
      <c r="O230" s="71">
        <f t="shared" si="131"/>
        <v>216.36</v>
      </c>
      <c r="P230" s="71">
        <f t="shared" si="131"/>
        <v>216.36</v>
      </c>
      <c r="Q230" s="71">
        <f t="shared" si="131"/>
        <v>216.36</v>
      </c>
      <c r="R230" s="71">
        <f t="shared" si="131"/>
        <v>216.36</v>
      </c>
      <c r="S230" s="71">
        <f t="shared" si="131"/>
        <v>216.36</v>
      </c>
      <c r="T230" s="71">
        <f t="shared" si="131"/>
        <v>216.36</v>
      </c>
      <c r="U230" s="71">
        <f t="shared" si="131"/>
        <v>216.36</v>
      </c>
      <c r="V230" s="71">
        <f t="shared" si="131"/>
        <v>216.36</v>
      </c>
      <c r="W230" s="71">
        <f t="shared" si="131"/>
        <v>216.36</v>
      </c>
      <c r="X230" s="71">
        <f t="shared" si="131"/>
        <v>216.36</v>
      </c>
      <c r="Y230" s="71">
        <f t="shared" si="131"/>
        <v>216.36</v>
      </c>
      <c r="Z230" s="71">
        <f t="shared" si="131"/>
        <v>216.36</v>
      </c>
      <c r="AA230" s="71">
        <f t="shared" si="131"/>
        <v>216.36</v>
      </c>
    </row>
    <row r="231" spans="1:27" ht="12.75" customHeight="1" collapsed="1" x14ac:dyDescent="0.2">
      <c r="A231" s="162" t="s">
        <v>1877</v>
      </c>
      <c r="B231" s="54" t="str">
        <f>"14"&amp;"."&amp;$B$800&amp;"."&amp;$B$801</f>
        <v>14.05.2023</v>
      </c>
      <c r="C231" s="134" t="s">
        <v>76</v>
      </c>
      <c r="D231" s="135">
        <f>ROUND(((D232+D233+D235+D234)/1000),5)</f>
        <v>3.2996799999999999</v>
      </c>
      <c r="E231" s="135">
        <f>ROUND(((E232+E233+E235+E234)/1000),5)</f>
        <v>3.0957599999999998</v>
      </c>
      <c r="F231" s="135">
        <f>ROUND(((F232+F233+F235+F234)/1000),5)</f>
        <v>3.0148899999999998</v>
      </c>
      <c r="G231" s="135">
        <f t="shared" ref="G231:AA231" si="132">ROUND(((G232+G233+G235+G234)/1000),5)</f>
        <v>3.0037099999999999</v>
      </c>
      <c r="H231" s="135">
        <f t="shared" si="132"/>
        <v>2.9865900000000001</v>
      </c>
      <c r="I231" s="135">
        <f t="shared" si="132"/>
        <v>2.9021300000000001</v>
      </c>
      <c r="J231" s="135">
        <f t="shared" si="132"/>
        <v>2.8715000000000002</v>
      </c>
      <c r="K231" s="135">
        <f t="shared" si="132"/>
        <v>3.0682399999999999</v>
      </c>
      <c r="L231" s="135">
        <f t="shared" si="132"/>
        <v>3.3430599999999999</v>
      </c>
      <c r="M231" s="135">
        <f t="shared" si="132"/>
        <v>3.5080200000000001</v>
      </c>
      <c r="N231" s="135">
        <f t="shared" si="132"/>
        <v>3.6015100000000002</v>
      </c>
      <c r="O231" s="135">
        <f t="shared" si="132"/>
        <v>3.6088100000000001</v>
      </c>
      <c r="P231" s="135">
        <f t="shared" si="132"/>
        <v>3.6047400000000001</v>
      </c>
      <c r="Q231" s="135">
        <f t="shared" si="132"/>
        <v>3.6046299999999998</v>
      </c>
      <c r="R231" s="135">
        <f t="shared" si="132"/>
        <v>3.6023399999999999</v>
      </c>
      <c r="S231" s="135">
        <f t="shared" si="132"/>
        <v>3.6008100000000001</v>
      </c>
      <c r="T231" s="135">
        <f t="shared" si="132"/>
        <v>3.6187999999999998</v>
      </c>
      <c r="U231" s="135">
        <f t="shared" si="132"/>
        <v>3.5903900000000002</v>
      </c>
      <c r="V231" s="135">
        <f t="shared" si="132"/>
        <v>3.6162899999999998</v>
      </c>
      <c r="W231" s="135">
        <f t="shared" si="132"/>
        <v>3.8019400000000001</v>
      </c>
      <c r="X231" s="135">
        <f t="shared" si="132"/>
        <v>3.9620799999999998</v>
      </c>
      <c r="Y231" s="135">
        <f t="shared" si="132"/>
        <v>3.9715199999999999</v>
      </c>
      <c r="Z231" s="135">
        <f t="shared" si="132"/>
        <v>3.6393900000000001</v>
      </c>
      <c r="AA231" s="135">
        <f t="shared" si="132"/>
        <v>3.4537800000000001</v>
      </c>
    </row>
    <row r="232" spans="1:27" ht="12.75" hidden="1" customHeight="1" outlineLevel="1" x14ac:dyDescent="0.2">
      <c r="A232" s="163" t="s">
        <v>1878</v>
      </c>
      <c r="B232" s="94" t="s">
        <v>238</v>
      </c>
      <c r="C232" s="70" t="s">
        <v>79</v>
      </c>
      <c r="D232" s="71">
        <v>1361.4</v>
      </c>
      <c r="E232" s="71">
        <v>1157.48</v>
      </c>
      <c r="F232" s="71">
        <v>1076.6099999999999</v>
      </c>
      <c r="G232" s="71">
        <v>1065.43</v>
      </c>
      <c r="H232" s="71">
        <v>1048.31</v>
      </c>
      <c r="I232" s="71">
        <v>963.85</v>
      </c>
      <c r="J232" s="71">
        <v>933.22</v>
      </c>
      <c r="K232" s="71">
        <v>1129.96</v>
      </c>
      <c r="L232" s="71">
        <v>1404.78</v>
      </c>
      <c r="M232" s="71">
        <v>1569.74</v>
      </c>
      <c r="N232" s="71">
        <v>1663.23</v>
      </c>
      <c r="O232" s="71">
        <v>1670.53</v>
      </c>
      <c r="P232" s="71">
        <v>1666.46</v>
      </c>
      <c r="Q232" s="71">
        <v>1666.35</v>
      </c>
      <c r="R232" s="71">
        <v>1664.06</v>
      </c>
      <c r="S232" s="71">
        <v>1662.53</v>
      </c>
      <c r="T232" s="71">
        <v>1680.52</v>
      </c>
      <c r="U232" s="71">
        <v>1652.11</v>
      </c>
      <c r="V232" s="71">
        <v>1678.01</v>
      </c>
      <c r="W232" s="71">
        <v>1863.66</v>
      </c>
      <c r="X232" s="71">
        <v>2023.8</v>
      </c>
      <c r="Y232" s="71">
        <v>2033.24</v>
      </c>
      <c r="Z232" s="71">
        <v>1701.11</v>
      </c>
      <c r="AA232" s="71">
        <v>1515.5</v>
      </c>
    </row>
    <row r="233" spans="1:27" ht="12.75" hidden="1" customHeight="1" outlineLevel="1" x14ac:dyDescent="0.2">
      <c r="A233" s="163" t="s">
        <v>1879</v>
      </c>
      <c r="B233" s="94" t="s">
        <v>90</v>
      </c>
      <c r="C233" s="70" t="s">
        <v>79</v>
      </c>
      <c r="D233" s="71">
        <f>$D$168</f>
        <v>1716.97</v>
      </c>
      <c r="E233" s="71">
        <f>$D$168</f>
        <v>1716.97</v>
      </c>
      <c r="F233" s="71">
        <f t="shared" ref="F233:AA233" si="133">$D$168</f>
        <v>1716.97</v>
      </c>
      <c r="G233" s="71">
        <f t="shared" si="133"/>
        <v>1716.97</v>
      </c>
      <c r="H233" s="71">
        <f t="shared" si="133"/>
        <v>1716.97</v>
      </c>
      <c r="I233" s="71">
        <f t="shared" si="133"/>
        <v>1716.97</v>
      </c>
      <c r="J233" s="71">
        <f t="shared" si="133"/>
        <v>1716.97</v>
      </c>
      <c r="K233" s="71">
        <f t="shared" si="133"/>
        <v>1716.97</v>
      </c>
      <c r="L233" s="71">
        <f t="shared" si="133"/>
        <v>1716.97</v>
      </c>
      <c r="M233" s="71">
        <f t="shared" si="133"/>
        <v>1716.97</v>
      </c>
      <c r="N233" s="71">
        <f t="shared" si="133"/>
        <v>1716.97</v>
      </c>
      <c r="O233" s="71">
        <f t="shared" si="133"/>
        <v>1716.97</v>
      </c>
      <c r="P233" s="71">
        <f t="shared" si="133"/>
        <v>1716.97</v>
      </c>
      <c r="Q233" s="71">
        <f t="shared" si="133"/>
        <v>1716.97</v>
      </c>
      <c r="R233" s="71">
        <f t="shared" si="133"/>
        <v>1716.97</v>
      </c>
      <c r="S233" s="71">
        <f t="shared" si="133"/>
        <v>1716.97</v>
      </c>
      <c r="T233" s="71">
        <f t="shared" si="133"/>
        <v>1716.97</v>
      </c>
      <c r="U233" s="71">
        <f t="shared" si="133"/>
        <v>1716.97</v>
      </c>
      <c r="V233" s="71">
        <f t="shared" si="133"/>
        <v>1716.97</v>
      </c>
      <c r="W233" s="71">
        <f t="shared" si="133"/>
        <v>1716.97</v>
      </c>
      <c r="X233" s="71">
        <f t="shared" si="133"/>
        <v>1716.97</v>
      </c>
      <c r="Y233" s="71">
        <f t="shared" si="133"/>
        <v>1716.97</v>
      </c>
      <c r="Z233" s="71">
        <f t="shared" si="133"/>
        <v>1716.97</v>
      </c>
      <c r="AA233" s="71">
        <f t="shared" si="133"/>
        <v>1716.97</v>
      </c>
    </row>
    <row r="234" spans="1:27" ht="12.75" hidden="1" customHeight="1" outlineLevel="1" x14ac:dyDescent="0.2">
      <c r="A234" s="163" t="s">
        <v>1880</v>
      </c>
      <c r="B234" s="94" t="s">
        <v>83</v>
      </c>
      <c r="C234" s="70" t="s">
        <v>79</v>
      </c>
      <c r="D234" s="71">
        <v>4.95</v>
      </c>
      <c r="E234" s="71">
        <v>4.95</v>
      </c>
      <c r="F234" s="71">
        <v>4.95</v>
      </c>
      <c r="G234" s="71">
        <v>4.95</v>
      </c>
      <c r="H234" s="71">
        <v>4.95</v>
      </c>
      <c r="I234" s="71">
        <v>4.95</v>
      </c>
      <c r="J234" s="71">
        <v>4.95</v>
      </c>
      <c r="K234" s="71">
        <v>4.95</v>
      </c>
      <c r="L234" s="71">
        <v>4.95</v>
      </c>
      <c r="M234" s="71">
        <v>4.95</v>
      </c>
      <c r="N234" s="71">
        <v>4.95</v>
      </c>
      <c r="O234" s="71">
        <v>4.95</v>
      </c>
      <c r="P234" s="71">
        <v>4.95</v>
      </c>
      <c r="Q234" s="71">
        <v>4.95</v>
      </c>
      <c r="R234" s="71">
        <v>4.95</v>
      </c>
      <c r="S234" s="71">
        <v>4.95</v>
      </c>
      <c r="T234" s="71">
        <v>4.95</v>
      </c>
      <c r="U234" s="71">
        <v>4.95</v>
      </c>
      <c r="V234" s="71">
        <v>4.95</v>
      </c>
      <c r="W234" s="71">
        <v>4.95</v>
      </c>
      <c r="X234" s="71">
        <v>4.95</v>
      </c>
      <c r="Y234" s="71">
        <v>4.95</v>
      </c>
      <c r="Z234" s="71">
        <v>4.95</v>
      </c>
      <c r="AA234" s="71">
        <v>4.95</v>
      </c>
    </row>
    <row r="235" spans="1:27" ht="12.75" hidden="1" customHeight="1" outlineLevel="1" x14ac:dyDescent="0.2">
      <c r="A235" s="163" t="s">
        <v>1881</v>
      </c>
      <c r="B235" s="94" t="s">
        <v>81</v>
      </c>
      <c r="C235" s="70" t="s">
        <v>79</v>
      </c>
      <c r="D235" s="71">
        <f>$D$11</f>
        <v>216.36</v>
      </c>
      <c r="E235" s="71">
        <f t="shared" ref="E235:AA235" si="134">$D$11</f>
        <v>216.36</v>
      </c>
      <c r="F235" s="71">
        <f t="shared" si="134"/>
        <v>216.36</v>
      </c>
      <c r="G235" s="71">
        <f t="shared" si="134"/>
        <v>216.36</v>
      </c>
      <c r="H235" s="71">
        <f t="shared" si="134"/>
        <v>216.36</v>
      </c>
      <c r="I235" s="71">
        <f t="shared" si="134"/>
        <v>216.36</v>
      </c>
      <c r="J235" s="71">
        <f t="shared" si="134"/>
        <v>216.36</v>
      </c>
      <c r="K235" s="71">
        <f t="shared" si="134"/>
        <v>216.36</v>
      </c>
      <c r="L235" s="71">
        <f t="shared" si="134"/>
        <v>216.36</v>
      </c>
      <c r="M235" s="71">
        <f t="shared" si="134"/>
        <v>216.36</v>
      </c>
      <c r="N235" s="71">
        <f t="shared" si="134"/>
        <v>216.36</v>
      </c>
      <c r="O235" s="71">
        <f t="shared" si="134"/>
        <v>216.36</v>
      </c>
      <c r="P235" s="71">
        <f t="shared" si="134"/>
        <v>216.36</v>
      </c>
      <c r="Q235" s="71">
        <f t="shared" si="134"/>
        <v>216.36</v>
      </c>
      <c r="R235" s="71">
        <f t="shared" si="134"/>
        <v>216.36</v>
      </c>
      <c r="S235" s="71">
        <f t="shared" si="134"/>
        <v>216.36</v>
      </c>
      <c r="T235" s="71">
        <f t="shared" si="134"/>
        <v>216.36</v>
      </c>
      <c r="U235" s="71">
        <f t="shared" si="134"/>
        <v>216.36</v>
      </c>
      <c r="V235" s="71">
        <f t="shared" si="134"/>
        <v>216.36</v>
      </c>
      <c r="W235" s="71">
        <f t="shared" si="134"/>
        <v>216.36</v>
      </c>
      <c r="X235" s="71">
        <f t="shared" si="134"/>
        <v>216.36</v>
      </c>
      <c r="Y235" s="71">
        <f t="shared" si="134"/>
        <v>216.36</v>
      </c>
      <c r="Z235" s="71">
        <f t="shared" si="134"/>
        <v>216.36</v>
      </c>
      <c r="AA235" s="71">
        <f t="shared" si="134"/>
        <v>216.36</v>
      </c>
    </row>
    <row r="236" spans="1:27" ht="12.75" customHeight="1" collapsed="1" x14ac:dyDescent="0.2">
      <c r="A236" s="162" t="s">
        <v>1882</v>
      </c>
      <c r="B236" s="54" t="str">
        <f>"15"&amp;"."&amp;$B$800&amp;"."&amp;$B$801</f>
        <v>15.05.2023</v>
      </c>
      <c r="C236" s="134" t="s">
        <v>76</v>
      </c>
      <c r="D236" s="135">
        <f>ROUND(((D237+D238+D240+D239)/1000),5)</f>
        <v>3.2523399999999998</v>
      </c>
      <c r="E236" s="135">
        <f>ROUND(((E237+E238+E240+E239)/1000),5)</f>
        <v>3.0667200000000001</v>
      </c>
      <c r="F236" s="135">
        <f>ROUND(((F237+F238+F240+F239)/1000),5)</f>
        <v>3.00956</v>
      </c>
      <c r="G236" s="135">
        <f t="shared" ref="G236:AA236" si="135">ROUND(((G237+G238+G240+G239)/1000),5)</f>
        <v>2.9810099999999999</v>
      </c>
      <c r="H236" s="135">
        <f t="shared" si="135"/>
        <v>3.0070600000000001</v>
      </c>
      <c r="I236" s="135">
        <f t="shared" si="135"/>
        <v>3.0730400000000002</v>
      </c>
      <c r="J236" s="135">
        <f t="shared" si="135"/>
        <v>3.2741600000000002</v>
      </c>
      <c r="K236" s="135">
        <f t="shared" si="135"/>
        <v>3.5098799999999999</v>
      </c>
      <c r="L236" s="135">
        <f t="shared" si="135"/>
        <v>3.80267</v>
      </c>
      <c r="M236" s="135">
        <f t="shared" si="135"/>
        <v>3.8496100000000002</v>
      </c>
      <c r="N236" s="135">
        <f t="shared" si="135"/>
        <v>3.8517100000000002</v>
      </c>
      <c r="O236" s="135">
        <f t="shared" si="135"/>
        <v>3.86591</v>
      </c>
      <c r="P236" s="135">
        <f t="shared" si="135"/>
        <v>3.8565200000000002</v>
      </c>
      <c r="Q236" s="135">
        <f t="shared" si="135"/>
        <v>3.8888099999999999</v>
      </c>
      <c r="R236" s="135">
        <f t="shared" si="135"/>
        <v>3.8544299999999998</v>
      </c>
      <c r="S236" s="135">
        <f t="shared" si="135"/>
        <v>3.8465600000000002</v>
      </c>
      <c r="T236" s="135">
        <f t="shared" si="135"/>
        <v>3.8149299999999999</v>
      </c>
      <c r="U236" s="135">
        <f t="shared" si="135"/>
        <v>3.7954699999999999</v>
      </c>
      <c r="V236" s="135">
        <f t="shared" si="135"/>
        <v>3.7543500000000001</v>
      </c>
      <c r="W236" s="135">
        <f t="shared" si="135"/>
        <v>3.7242299999999999</v>
      </c>
      <c r="X236" s="135">
        <f t="shared" si="135"/>
        <v>3.8139099999999999</v>
      </c>
      <c r="Y236" s="135">
        <f t="shared" si="135"/>
        <v>3.8356400000000002</v>
      </c>
      <c r="Z236" s="135">
        <f t="shared" si="135"/>
        <v>3.6658900000000001</v>
      </c>
      <c r="AA236" s="135">
        <f t="shared" si="135"/>
        <v>3.4489999999999998</v>
      </c>
    </row>
    <row r="237" spans="1:27" ht="12.75" hidden="1" customHeight="1" outlineLevel="1" x14ac:dyDescent="0.2">
      <c r="A237" s="163" t="s">
        <v>1883</v>
      </c>
      <c r="B237" s="94" t="s">
        <v>238</v>
      </c>
      <c r="C237" s="70" t="s">
        <v>79</v>
      </c>
      <c r="D237" s="71">
        <v>1314.06</v>
      </c>
      <c r="E237" s="71">
        <v>1128.44</v>
      </c>
      <c r="F237" s="71">
        <v>1071.28</v>
      </c>
      <c r="G237" s="71">
        <v>1042.73</v>
      </c>
      <c r="H237" s="71">
        <v>1068.78</v>
      </c>
      <c r="I237" s="71">
        <v>1134.76</v>
      </c>
      <c r="J237" s="71">
        <v>1335.88</v>
      </c>
      <c r="K237" s="71">
        <v>1571.6</v>
      </c>
      <c r="L237" s="71">
        <v>1864.39</v>
      </c>
      <c r="M237" s="71">
        <v>1911.33</v>
      </c>
      <c r="N237" s="71">
        <v>1913.43</v>
      </c>
      <c r="O237" s="71">
        <v>1927.63</v>
      </c>
      <c r="P237" s="71">
        <v>1918.24</v>
      </c>
      <c r="Q237" s="71">
        <v>1950.53</v>
      </c>
      <c r="R237" s="71">
        <v>1916.15</v>
      </c>
      <c r="S237" s="71">
        <v>1908.28</v>
      </c>
      <c r="T237" s="71">
        <v>1876.65</v>
      </c>
      <c r="U237" s="71">
        <v>1857.19</v>
      </c>
      <c r="V237" s="71">
        <v>1816.07</v>
      </c>
      <c r="W237" s="71">
        <v>1785.95</v>
      </c>
      <c r="X237" s="71">
        <v>1875.63</v>
      </c>
      <c r="Y237" s="71">
        <v>1897.36</v>
      </c>
      <c r="Z237" s="71">
        <v>1727.61</v>
      </c>
      <c r="AA237" s="71">
        <v>1510.72</v>
      </c>
    </row>
    <row r="238" spans="1:27" ht="12.75" hidden="1" customHeight="1" outlineLevel="1" x14ac:dyDescent="0.2">
      <c r="A238" s="163" t="s">
        <v>1884</v>
      </c>
      <c r="B238" s="94" t="s">
        <v>90</v>
      </c>
      <c r="C238" s="70" t="s">
        <v>79</v>
      </c>
      <c r="D238" s="71">
        <f>$D$168</f>
        <v>1716.97</v>
      </c>
      <c r="E238" s="71">
        <f>$D$168</f>
        <v>1716.97</v>
      </c>
      <c r="F238" s="71">
        <f t="shared" ref="F238:AA238" si="136">$D$168</f>
        <v>1716.97</v>
      </c>
      <c r="G238" s="71">
        <f t="shared" si="136"/>
        <v>1716.97</v>
      </c>
      <c r="H238" s="71">
        <f t="shared" si="136"/>
        <v>1716.97</v>
      </c>
      <c r="I238" s="71">
        <f t="shared" si="136"/>
        <v>1716.97</v>
      </c>
      <c r="J238" s="71">
        <f t="shared" si="136"/>
        <v>1716.97</v>
      </c>
      <c r="K238" s="71">
        <f t="shared" si="136"/>
        <v>1716.97</v>
      </c>
      <c r="L238" s="71">
        <f t="shared" si="136"/>
        <v>1716.97</v>
      </c>
      <c r="M238" s="71">
        <f t="shared" si="136"/>
        <v>1716.97</v>
      </c>
      <c r="N238" s="71">
        <f t="shared" si="136"/>
        <v>1716.97</v>
      </c>
      <c r="O238" s="71">
        <f t="shared" si="136"/>
        <v>1716.97</v>
      </c>
      <c r="P238" s="71">
        <f t="shared" si="136"/>
        <v>1716.97</v>
      </c>
      <c r="Q238" s="71">
        <f t="shared" si="136"/>
        <v>1716.97</v>
      </c>
      <c r="R238" s="71">
        <f t="shared" si="136"/>
        <v>1716.97</v>
      </c>
      <c r="S238" s="71">
        <f t="shared" si="136"/>
        <v>1716.97</v>
      </c>
      <c r="T238" s="71">
        <f t="shared" si="136"/>
        <v>1716.97</v>
      </c>
      <c r="U238" s="71">
        <f t="shared" si="136"/>
        <v>1716.97</v>
      </c>
      <c r="V238" s="71">
        <f t="shared" si="136"/>
        <v>1716.97</v>
      </c>
      <c r="W238" s="71">
        <f t="shared" si="136"/>
        <v>1716.97</v>
      </c>
      <c r="X238" s="71">
        <f t="shared" si="136"/>
        <v>1716.97</v>
      </c>
      <c r="Y238" s="71">
        <f t="shared" si="136"/>
        <v>1716.97</v>
      </c>
      <c r="Z238" s="71">
        <f t="shared" si="136"/>
        <v>1716.97</v>
      </c>
      <c r="AA238" s="71">
        <f t="shared" si="136"/>
        <v>1716.97</v>
      </c>
    </row>
    <row r="239" spans="1:27" ht="12.75" hidden="1" customHeight="1" outlineLevel="1" x14ac:dyDescent="0.2">
      <c r="A239" s="163" t="s">
        <v>1885</v>
      </c>
      <c r="B239" s="94" t="s">
        <v>83</v>
      </c>
      <c r="C239" s="70" t="s">
        <v>79</v>
      </c>
      <c r="D239" s="71">
        <v>4.95</v>
      </c>
      <c r="E239" s="71">
        <v>4.95</v>
      </c>
      <c r="F239" s="71">
        <v>4.95</v>
      </c>
      <c r="G239" s="71">
        <v>4.95</v>
      </c>
      <c r="H239" s="71">
        <v>4.95</v>
      </c>
      <c r="I239" s="71">
        <v>4.95</v>
      </c>
      <c r="J239" s="71">
        <v>4.95</v>
      </c>
      <c r="K239" s="71">
        <v>4.95</v>
      </c>
      <c r="L239" s="71">
        <v>4.95</v>
      </c>
      <c r="M239" s="71">
        <v>4.95</v>
      </c>
      <c r="N239" s="71">
        <v>4.95</v>
      </c>
      <c r="O239" s="71">
        <v>4.95</v>
      </c>
      <c r="P239" s="71">
        <v>4.95</v>
      </c>
      <c r="Q239" s="71">
        <v>4.95</v>
      </c>
      <c r="R239" s="71">
        <v>4.95</v>
      </c>
      <c r="S239" s="71">
        <v>4.95</v>
      </c>
      <c r="T239" s="71">
        <v>4.95</v>
      </c>
      <c r="U239" s="71">
        <v>4.95</v>
      </c>
      <c r="V239" s="71">
        <v>4.95</v>
      </c>
      <c r="W239" s="71">
        <v>4.95</v>
      </c>
      <c r="X239" s="71">
        <v>4.95</v>
      </c>
      <c r="Y239" s="71">
        <v>4.95</v>
      </c>
      <c r="Z239" s="71">
        <v>4.95</v>
      </c>
      <c r="AA239" s="71">
        <v>4.95</v>
      </c>
    </row>
    <row r="240" spans="1:27" ht="12.75" hidden="1" customHeight="1" outlineLevel="1" x14ac:dyDescent="0.2">
      <c r="A240" s="163" t="s">
        <v>1886</v>
      </c>
      <c r="B240" s="94" t="s">
        <v>81</v>
      </c>
      <c r="C240" s="70" t="s">
        <v>79</v>
      </c>
      <c r="D240" s="71">
        <f>$D$11</f>
        <v>216.36</v>
      </c>
      <c r="E240" s="71">
        <f t="shared" ref="E240:AA240" si="137">$D$11</f>
        <v>216.36</v>
      </c>
      <c r="F240" s="71">
        <f t="shared" si="137"/>
        <v>216.36</v>
      </c>
      <c r="G240" s="71">
        <f t="shared" si="137"/>
        <v>216.36</v>
      </c>
      <c r="H240" s="71">
        <f t="shared" si="137"/>
        <v>216.36</v>
      </c>
      <c r="I240" s="71">
        <f t="shared" si="137"/>
        <v>216.36</v>
      </c>
      <c r="J240" s="71">
        <f t="shared" si="137"/>
        <v>216.36</v>
      </c>
      <c r="K240" s="71">
        <f t="shared" si="137"/>
        <v>216.36</v>
      </c>
      <c r="L240" s="71">
        <f t="shared" si="137"/>
        <v>216.36</v>
      </c>
      <c r="M240" s="71">
        <f t="shared" si="137"/>
        <v>216.36</v>
      </c>
      <c r="N240" s="71">
        <f t="shared" si="137"/>
        <v>216.36</v>
      </c>
      <c r="O240" s="71">
        <f t="shared" si="137"/>
        <v>216.36</v>
      </c>
      <c r="P240" s="71">
        <f t="shared" si="137"/>
        <v>216.36</v>
      </c>
      <c r="Q240" s="71">
        <f t="shared" si="137"/>
        <v>216.36</v>
      </c>
      <c r="R240" s="71">
        <f t="shared" si="137"/>
        <v>216.36</v>
      </c>
      <c r="S240" s="71">
        <f t="shared" si="137"/>
        <v>216.36</v>
      </c>
      <c r="T240" s="71">
        <f t="shared" si="137"/>
        <v>216.36</v>
      </c>
      <c r="U240" s="71">
        <f t="shared" si="137"/>
        <v>216.36</v>
      </c>
      <c r="V240" s="71">
        <f t="shared" si="137"/>
        <v>216.36</v>
      </c>
      <c r="W240" s="71">
        <f t="shared" si="137"/>
        <v>216.36</v>
      </c>
      <c r="X240" s="71">
        <f t="shared" si="137"/>
        <v>216.36</v>
      </c>
      <c r="Y240" s="71">
        <f t="shared" si="137"/>
        <v>216.36</v>
      </c>
      <c r="Z240" s="71">
        <f t="shared" si="137"/>
        <v>216.36</v>
      </c>
      <c r="AA240" s="71">
        <f t="shared" si="137"/>
        <v>216.36</v>
      </c>
    </row>
    <row r="241" spans="1:27" ht="12.75" customHeight="1" collapsed="1" x14ac:dyDescent="0.2">
      <c r="A241" s="162" t="s">
        <v>1887</v>
      </c>
      <c r="B241" s="54" t="str">
        <f>"16"&amp;"."&amp;$B$800&amp;"."&amp;$B$801</f>
        <v>16.05.2023</v>
      </c>
      <c r="C241" s="134" t="s">
        <v>76</v>
      </c>
      <c r="D241" s="135">
        <f>ROUND(((D242+D243+D245+D244)/1000),5)</f>
        <v>3.1972499999999999</v>
      </c>
      <c r="E241" s="135">
        <f>ROUND(((E242+E243+E245+E244)/1000),5)</f>
        <v>3.10019</v>
      </c>
      <c r="F241" s="135">
        <f>ROUND(((F242+F243+F245+F244)/1000),5)</f>
        <v>3.0143900000000001</v>
      </c>
      <c r="G241" s="135">
        <f t="shared" ref="G241:AA241" si="138">ROUND(((G242+G243+G245+G244)/1000),5)</f>
        <v>3.0005799999999998</v>
      </c>
      <c r="H241" s="135">
        <f t="shared" si="138"/>
        <v>3.01281</v>
      </c>
      <c r="I241" s="135">
        <f t="shared" si="138"/>
        <v>3.14432</v>
      </c>
      <c r="J241" s="135">
        <f t="shared" si="138"/>
        <v>3.3273000000000001</v>
      </c>
      <c r="K241" s="135">
        <f t="shared" si="138"/>
        <v>3.5134300000000001</v>
      </c>
      <c r="L241" s="135">
        <f t="shared" si="138"/>
        <v>3.7179600000000002</v>
      </c>
      <c r="M241" s="135">
        <f t="shared" si="138"/>
        <v>3.9034900000000001</v>
      </c>
      <c r="N241" s="135">
        <f t="shared" si="138"/>
        <v>3.8985400000000001</v>
      </c>
      <c r="O241" s="135">
        <f t="shared" si="138"/>
        <v>3.79745</v>
      </c>
      <c r="P241" s="135">
        <f t="shared" si="138"/>
        <v>3.8079700000000001</v>
      </c>
      <c r="Q241" s="135">
        <f t="shared" si="138"/>
        <v>3.8336999999999999</v>
      </c>
      <c r="R241" s="135">
        <f t="shared" si="138"/>
        <v>3.8310399999999998</v>
      </c>
      <c r="S241" s="135">
        <f t="shared" si="138"/>
        <v>3.7978999999999998</v>
      </c>
      <c r="T241" s="135">
        <f t="shared" si="138"/>
        <v>3.6957599999999999</v>
      </c>
      <c r="U241" s="135">
        <f t="shared" si="138"/>
        <v>3.6523500000000002</v>
      </c>
      <c r="V241" s="135">
        <f t="shared" si="138"/>
        <v>3.64771</v>
      </c>
      <c r="W241" s="135">
        <f t="shared" si="138"/>
        <v>3.6599300000000001</v>
      </c>
      <c r="X241" s="135">
        <f t="shared" si="138"/>
        <v>3.8494999999999999</v>
      </c>
      <c r="Y241" s="135">
        <f t="shared" si="138"/>
        <v>3.82721</v>
      </c>
      <c r="Z241" s="135">
        <f t="shared" si="138"/>
        <v>3.59964</v>
      </c>
      <c r="AA241" s="135">
        <f t="shared" si="138"/>
        <v>3.38862</v>
      </c>
    </row>
    <row r="242" spans="1:27" ht="12.75" hidden="1" customHeight="1" outlineLevel="1" x14ac:dyDescent="0.2">
      <c r="A242" s="163" t="s">
        <v>1888</v>
      </c>
      <c r="B242" s="94" t="s">
        <v>238</v>
      </c>
      <c r="C242" s="70" t="s">
        <v>79</v>
      </c>
      <c r="D242" s="71">
        <v>1258.97</v>
      </c>
      <c r="E242" s="71">
        <v>1161.9100000000001</v>
      </c>
      <c r="F242" s="71">
        <v>1076.1099999999999</v>
      </c>
      <c r="G242" s="71">
        <v>1062.3</v>
      </c>
      <c r="H242" s="71">
        <v>1074.53</v>
      </c>
      <c r="I242" s="71">
        <v>1206.04</v>
      </c>
      <c r="J242" s="71">
        <v>1389.02</v>
      </c>
      <c r="K242" s="71">
        <v>1575.15</v>
      </c>
      <c r="L242" s="71">
        <v>1779.68</v>
      </c>
      <c r="M242" s="71">
        <v>1965.21</v>
      </c>
      <c r="N242" s="71">
        <v>1960.26</v>
      </c>
      <c r="O242" s="71">
        <v>1859.17</v>
      </c>
      <c r="P242" s="71">
        <v>1869.69</v>
      </c>
      <c r="Q242" s="71">
        <v>1895.42</v>
      </c>
      <c r="R242" s="71">
        <v>1892.76</v>
      </c>
      <c r="S242" s="71">
        <v>1859.62</v>
      </c>
      <c r="T242" s="71">
        <v>1757.48</v>
      </c>
      <c r="U242" s="71">
        <v>1714.07</v>
      </c>
      <c r="V242" s="71">
        <v>1709.43</v>
      </c>
      <c r="W242" s="71">
        <v>1721.65</v>
      </c>
      <c r="X242" s="71">
        <v>1911.22</v>
      </c>
      <c r="Y242" s="71">
        <v>1888.93</v>
      </c>
      <c r="Z242" s="71">
        <v>1661.36</v>
      </c>
      <c r="AA242" s="71">
        <v>1450.34</v>
      </c>
    </row>
    <row r="243" spans="1:27" ht="12.75" hidden="1" customHeight="1" outlineLevel="1" x14ac:dyDescent="0.2">
      <c r="A243" s="163" t="s">
        <v>1889</v>
      </c>
      <c r="B243" s="94" t="s">
        <v>90</v>
      </c>
      <c r="C243" s="70" t="s">
        <v>79</v>
      </c>
      <c r="D243" s="71">
        <f>$D$168</f>
        <v>1716.97</v>
      </c>
      <c r="E243" s="71">
        <f>$D$168</f>
        <v>1716.97</v>
      </c>
      <c r="F243" s="71">
        <f t="shared" ref="F243:AA243" si="139">$D$168</f>
        <v>1716.97</v>
      </c>
      <c r="G243" s="71">
        <f t="shared" si="139"/>
        <v>1716.97</v>
      </c>
      <c r="H243" s="71">
        <f t="shared" si="139"/>
        <v>1716.97</v>
      </c>
      <c r="I243" s="71">
        <f t="shared" si="139"/>
        <v>1716.97</v>
      </c>
      <c r="J243" s="71">
        <f t="shared" si="139"/>
        <v>1716.97</v>
      </c>
      <c r="K243" s="71">
        <f t="shared" si="139"/>
        <v>1716.97</v>
      </c>
      <c r="L243" s="71">
        <f t="shared" si="139"/>
        <v>1716.97</v>
      </c>
      <c r="M243" s="71">
        <f t="shared" si="139"/>
        <v>1716.97</v>
      </c>
      <c r="N243" s="71">
        <f t="shared" si="139"/>
        <v>1716.97</v>
      </c>
      <c r="O243" s="71">
        <f t="shared" si="139"/>
        <v>1716.97</v>
      </c>
      <c r="P243" s="71">
        <f t="shared" si="139"/>
        <v>1716.97</v>
      </c>
      <c r="Q243" s="71">
        <f t="shared" si="139"/>
        <v>1716.97</v>
      </c>
      <c r="R243" s="71">
        <f t="shared" si="139"/>
        <v>1716.97</v>
      </c>
      <c r="S243" s="71">
        <f t="shared" si="139"/>
        <v>1716.97</v>
      </c>
      <c r="T243" s="71">
        <f t="shared" si="139"/>
        <v>1716.97</v>
      </c>
      <c r="U243" s="71">
        <f t="shared" si="139"/>
        <v>1716.97</v>
      </c>
      <c r="V243" s="71">
        <f t="shared" si="139"/>
        <v>1716.97</v>
      </c>
      <c r="W243" s="71">
        <f t="shared" si="139"/>
        <v>1716.97</v>
      </c>
      <c r="X243" s="71">
        <f t="shared" si="139"/>
        <v>1716.97</v>
      </c>
      <c r="Y243" s="71">
        <f t="shared" si="139"/>
        <v>1716.97</v>
      </c>
      <c r="Z243" s="71">
        <f t="shared" si="139"/>
        <v>1716.97</v>
      </c>
      <c r="AA243" s="71">
        <f t="shared" si="139"/>
        <v>1716.97</v>
      </c>
    </row>
    <row r="244" spans="1:27" ht="12.75" hidden="1" customHeight="1" outlineLevel="1" x14ac:dyDescent="0.2">
      <c r="A244" s="163" t="s">
        <v>1890</v>
      </c>
      <c r="B244" s="94" t="s">
        <v>83</v>
      </c>
      <c r="C244" s="70" t="s">
        <v>79</v>
      </c>
      <c r="D244" s="71">
        <v>4.95</v>
      </c>
      <c r="E244" s="71">
        <v>4.95</v>
      </c>
      <c r="F244" s="71">
        <v>4.95</v>
      </c>
      <c r="G244" s="71">
        <v>4.95</v>
      </c>
      <c r="H244" s="71">
        <v>4.95</v>
      </c>
      <c r="I244" s="71">
        <v>4.95</v>
      </c>
      <c r="J244" s="71">
        <v>4.95</v>
      </c>
      <c r="K244" s="71">
        <v>4.95</v>
      </c>
      <c r="L244" s="71">
        <v>4.95</v>
      </c>
      <c r="M244" s="71">
        <v>4.95</v>
      </c>
      <c r="N244" s="71">
        <v>4.95</v>
      </c>
      <c r="O244" s="71">
        <v>4.95</v>
      </c>
      <c r="P244" s="71">
        <v>4.95</v>
      </c>
      <c r="Q244" s="71">
        <v>4.95</v>
      </c>
      <c r="R244" s="71">
        <v>4.95</v>
      </c>
      <c r="S244" s="71">
        <v>4.95</v>
      </c>
      <c r="T244" s="71">
        <v>4.95</v>
      </c>
      <c r="U244" s="71">
        <v>4.95</v>
      </c>
      <c r="V244" s="71">
        <v>4.95</v>
      </c>
      <c r="W244" s="71">
        <v>4.95</v>
      </c>
      <c r="X244" s="71">
        <v>4.95</v>
      </c>
      <c r="Y244" s="71">
        <v>4.95</v>
      </c>
      <c r="Z244" s="71">
        <v>4.95</v>
      </c>
      <c r="AA244" s="71">
        <v>4.95</v>
      </c>
    </row>
    <row r="245" spans="1:27" ht="12.75" hidden="1" customHeight="1" outlineLevel="1" x14ac:dyDescent="0.2">
      <c r="A245" s="163" t="s">
        <v>1891</v>
      </c>
      <c r="B245" s="94" t="s">
        <v>81</v>
      </c>
      <c r="C245" s="70" t="s">
        <v>79</v>
      </c>
      <c r="D245" s="71">
        <f>$D$11</f>
        <v>216.36</v>
      </c>
      <c r="E245" s="71">
        <f t="shared" ref="E245:AA245" si="140">$D$11</f>
        <v>216.36</v>
      </c>
      <c r="F245" s="71">
        <f t="shared" si="140"/>
        <v>216.36</v>
      </c>
      <c r="G245" s="71">
        <f t="shared" si="140"/>
        <v>216.36</v>
      </c>
      <c r="H245" s="71">
        <f t="shared" si="140"/>
        <v>216.36</v>
      </c>
      <c r="I245" s="71">
        <f t="shared" si="140"/>
        <v>216.36</v>
      </c>
      <c r="J245" s="71">
        <f t="shared" si="140"/>
        <v>216.36</v>
      </c>
      <c r="K245" s="71">
        <f t="shared" si="140"/>
        <v>216.36</v>
      </c>
      <c r="L245" s="71">
        <f t="shared" si="140"/>
        <v>216.36</v>
      </c>
      <c r="M245" s="71">
        <f t="shared" si="140"/>
        <v>216.36</v>
      </c>
      <c r="N245" s="71">
        <f t="shared" si="140"/>
        <v>216.36</v>
      </c>
      <c r="O245" s="71">
        <f t="shared" si="140"/>
        <v>216.36</v>
      </c>
      <c r="P245" s="71">
        <f t="shared" si="140"/>
        <v>216.36</v>
      </c>
      <c r="Q245" s="71">
        <f t="shared" si="140"/>
        <v>216.36</v>
      </c>
      <c r="R245" s="71">
        <f t="shared" si="140"/>
        <v>216.36</v>
      </c>
      <c r="S245" s="71">
        <f t="shared" si="140"/>
        <v>216.36</v>
      </c>
      <c r="T245" s="71">
        <f t="shared" si="140"/>
        <v>216.36</v>
      </c>
      <c r="U245" s="71">
        <f t="shared" si="140"/>
        <v>216.36</v>
      </c>
      <c r="V245" s="71">
        <f t="shared" si="140"/>
        <v>216.36</v>
      </c>
      <c r="W245" s="71">
        <f t="shared" si="140"/>
        <v>216.36</v>
      </c>
      <c r="X245" s="71">
        <f t="shared" si="140"/>
        <v>216.36</v>
      </c>
      <c r="Y245" s="71">
        <f t="shared" si="140"/>
        <v>216.36</v>
      </c>
      <c r="Z245" s="71">
        <f t="shared" si="140"/>
        <v>216.36</v>
      </c>
      <c r="AA245" s="71">
        <f t="shared" si="140"/>
        <v>216.36</v>
      </c>
    </row>
    <row r="246" spans="1:27" ht="12.75" customHeight="1" collapsed="1" x14ac:dyDescent="0.2">
      <c r="A246" s="162" t="s">
        <v>1892</v>
      </c>
      <c r="B246" s="54" t="str">
        <f>"17"&amp;"."&amp;$B$800&amp;"."&amp;$B$801</f>
        <v>17.05.2023</v>
      </c>
      <c r="C246" s="134" t="s">
        <v>76</v>
      </c>
      <c r="D246" s="135">
        <f>ROUND(((D247+D248+D250+D249)/1000),5)</f>
        <v>3.10467</v>
      </c>
      <c r="E246" s="135">
        <f>ROUND(((E247+E248+E250+E249)/1000),5)</f>
        <v>3.0095700000000001</v>
      </c>
      <c r="F246" s="135">
        <f>ROUND(((F247+F248+F250+F249)/1000),5)</f>
        <v>2.9334699999999998</v>
      </c>
      <c r="G246" s="135">
        <f t="shared" ref="G246:AA246" si="141">ROUND(((G247+G248+G250+G249)/1000),5)</f>
        <v>2.8754900000000001</v>
      </c>
      <c r="H246" s="135">
        <f t="shared" si="141"/>
        <v>2.9083399999999999</v>
      </c>
      <c r="I246" s="135">
        <f t="shared" si="141"/>
        <v>3.0125199999999999</v>
      </c>
      <c r="J246" s="135">
        <f t="shared" si="141"/>
        <v>3.2621699999999998</v>
      </c>
      <c r="K246" s="135">
        <f t="shared" si="141"/>
        <v>3.4755400000000001</v>
      </c>
      <c r="L246" s="135">
        <f t="shared" si="141"/>
        <v>3.6458300000000001</v>
      </c>
      <c r="M246" s="135">
        <f t="shared" si="141"/>
        <v>3.8155800000000002</v>
      </c>
      <c r="N246" s="135">
        <f t="shared" si="141"/>
        <v>3.7823699999999998</v>
      </c>
      <c r="O246" s="135">
        <f t="shared" si="141"/>
        <v>3.7896200000000002</v>
      </c>
      <c r="P246" s="135">
        <f t="shared" si="141"/>
        <v>3.7896100000000001</v>
      </c>
      <c r="Q246" s="135">
        <f t="shared" si="141"/>
        <v>3.8074599999999998</v>
      </c>
      <c r="R246" s="135">
        <f t="shared" si="141"/>
        <v>3.8039499999999999</v>
      </c>
      <c r="S246" s="135">
        <f t="shared" si="141"/>
        <v>3.72194</v>
      </c>
      <c r="T246" s="135">
        <f t="shared" si="141"/>
        <v>3.6461999999999999</v>
      </c>
      <c r="U246" s="135">
        <f t="shared" si="141"/>
        <v>3.61083</v>
      </c>
      <c r="V246" s="135">
        <f t="shared" si="141"/>
        <v>3.5906099999999999</v>
      </c>
      <c r="W246" s="135">
        <f t="shared" si="141"/>
        <v>3.6398799999999998</v>
      </c>
      <c r="X246" s="135">
        <f t="shared" si="141"/>
        <v>3.6862300000000001</v>
      </c>
      <c r="Y246" s="135">
        <f t="shared" si="141"/>
        <v>3.77996</v>
      </c>
      <c r="Z246" s="135">
        <f t="shared" si="141"/>
        <v>3.5454699999999999</v>
      </c>
      <c r="AA246" s="135">
        <f t="shared" si="141"/>
        <v>3.3138899999999998</v>
      </c>
    </row>
    <row r="247" spans="1:27" ht="12.75" hidden="1" customHeight="1" outlineLevel="1" x14ac:dyDescent="0.2">
      <c r="A247" s="163" t="s">
        <v>1893</v>
      </c>
      <c r="B247" s="94" t="s">
        <v>238</v>
      </c>
      <c r="C247" s="70" t="s">
        <v>79</v>
      </c>
      <c r="D247" s="71">
        <v>1166.3900000000001</v>
      </c>
      <c r="E247" s="71">
        <v>1071.29</v>
      </c>
      <c r="F247" s="71">
        <v>995.19</v>
      </c>
      <c r="G247" s="71">
        <v>937.21</v>
      </c>
      <c r="H247" s="71">
        <v>970.06</v>
      </c>
      <c r="I247" s="71">
        <v>1074.24</v>
      </c>
      <c r="J247" s="71">
        <v>1323.89</v>
      </c>
      <c r="K247" s="71">
        <v>1537.26</v>
      </c>
      <c r="L247" s="71">
        <v>1707.55</v>
      </c>
      <c r="M247" s="71">
        <v>1877.3</v>
      </c>
      <c r="N247" s="71">
        <v>1844.09</v>
      </c>
      <c r="O247" s="71">
        <v>1851.34</v>
      </c>
      <c r="P247" s="71">
        <v>1851.33</v>
      </c>
      <c r="Q247" s="71">
        <v>1869.18</v>
      </c>
      <c r="R247" s="71">
        <v>1865.67</v>
      </c>
      <c r="S247" s="71">
        <v>1783.66</v>
      </c>
      <c r="T247" s="71">
        <v>1707.92</v>
      </c>
      <c r="U247" s="71">
        <v>1672.55</v>
      </c>
      <c r="V247" s="71">
        <v>1652.33</v>
      </c>
      <c r="W247" s="71">
        <v>1701.6</v>
      </c>
      <c r="X247" s="71">
        <v>1747.95</v>
      </c>
      <c r="Y247" s="71">
        <v>1841.68</v>
      </c>
      <c r="Z247" s="71">
        <v>1607.19</v>
      </c>
      <c r="AA247" s="71">
        <v>1375.61</v>
      </c>
    </row>
    <row r="248" spans="1:27" ht="12.75" hidden="1" customHeight="1" outlineLevel="1" x14ac:dyDescent="0.2">
      <c r="A248" s="163" t="s">
        <v>1894</v>
      </c>
      <c r="B248" s="94" t="s">
        <v>90</v>
      </c>
      <c r="C248" s="70" t="s">
        <v>79</v>
      </c>
      <c r="D248" s="71">
        <f>$D$168</f>
        <v>1716.97</v>
      </c>
      <c r="E248" s="71">
        <f>$D$168</f>
        <v>1716.97</v>
      </c>
      <c r="F248" s="71">
        <f t="shared" ref="F248:AA248" si="142">$D$168</f>
        <v>1716.97</v>
      </c>
      <c r="G248" s="71">
        <f t="shared" si="142"/>
        <v>1716.97</v>
      </c>
      <c r="H248" s="71">
        <f t="shared" si="142"/>
        <v>1716.97</v>
      </c>
      <c r="I248" s="71">
        <f t="shared" si="142"/>
        <v>1716.97</v>
      </c>
      <c r="J248" s="71">
        <f t="shared" si="142"/>
        <v>1716.97</v>
      </c>
      <c r="K248" s="71">
        <f t="shared" si="142"/>
        <v>1716.97</v>
      </c>
      <c r="L248" s="71">
        <f t="shared" si="142"/>
        <v>1716.97</v>
      </c>
      <c r="M248" s="71">
        <f t="shared" si="142"/>
        <v>1716.97</v>
      </c>
      <c r="N248" s="71">
        <f t="shared" si="142"/>
        <v>1716.97</v>
      </c>
      <c r="O248" s="71">
        <f t="shared" si="142"/>
        <v>1716.97</v>
      </c>
      <c r="P248" s="71">
        <f t="shared" si="142"/>
        <v>1716.97</v>
      </c>
      <c r="Q248" s="71">
        <f t="shared" si="142"/>
        <v>1716.97</v>
      </c>
      <c r="R248" s="71">
        <f t="shared" si="142"/>
        <v>1716.97</v>
      </c>
      <c r="S248" s="71">
        <f t="shared" si="142"/>
        <v>1716.97</v>
      </c>
      <c r="T248" s="71">
        <f t="shared" si="142"/>
        <v>1716.97</v>
      </c>
      <c r="U248" s="71">
        <f t="shared" si="142"/>
        <v>1716.97</v>
      </c>
      <c r="V248" s="71">
        <f t="shared" si="142"/>
        <v>1716.97</v>
      </c>
      <c r="W248" s="71">
        <f t="shared" si="142"/>
        <v>1716.97</v>
      </c>
      <c r="X248" s="71">
        <f t="shared" si="142"/>
        <v>1716.97</v>
      </c>
      <c r="Y248" s="71">
        <f t="shared" si="142"/>
        <v>1716.97</v>
      </c>
      <c r="Z248" s="71">
        <f t="shared" si="142"/>
        <v>1716.97</v>
      </c>
      <c r="AA248" s="71">
        <f t="shared" si="142"/>
        <v>1716.97</v>
      </c>
    </row>
    <row r="249" spans="1:27" ht="12.75" hidden="1" customHeight="1" outlineLevel="1" x14ac:dyDescent="0.2">
      <c r="A249" s="163" t="s">
        <v>1895</v>
      </c>
      <c r="B249" s="94" t="s">
        <v>83</v>
      </c>
      <c r="C249" s="70" t="s">
        <v>79</v>
      </c>
      <c r="D249" s="71">
        <v>4.95</v>
      </c>
      <c r="E249" s="71">
        <v>4.95</v>
      </c>
      <c r="F249" s="71">
        <v>4.95</v>
      </c>
      <c r="G249" s="71">
        <v>4.95</v>
      </c>
      <c r="H249" s="71">
        <v>4.95</v>
      </c>
      <c r="I249" s="71">
        <v>4.95</v>
      </c>
      <c r="J249" s="71">
        <v>4.95</v>
      </c>
      <c r="K249" s="71">
        <v>4.95</v>
      </c>
      <c r="L249" s="71">
        <v>4.95</v>
      </c>
      <c r="M249" s="71">
        <v>4.95</v>
      </c>
      <c r="N249" s="71">
        <v>4.95</v>
      </c>
      <c r="O249" s="71">
        <v>4.95</v>
      </c>
      <c r="P249" s="71">
        <v>4.95</v>
      </c>
      <c r="Q249" s="71">
        <v>4.95</v>
      </c>
      <c r="R249" s="71">
        <v>4.95</v>
      </c>
      <c r="S249" s="71">
        <v>4.95</v>
      </c>
      <c r="T249" s="71">
        <v>4.95</v>
      </c>
      <c r="U249" s="71">
        <v>4.95</v>
      </c>
      <c r="V249" s="71">
        <v>4.95</v>
      </c>
      <c r="W249" s="71">
        <v>4.95</v>
      </c>
      <c r="X249" s="71">
        <v>4.95</v>
      </c>
      <c r="Y249" s="71">
        <v>4.95</v>
      </c>
      <c r="Z249" s="71">
        <v>4.95</v>
      </c>
      <c r="AA249" s="71">
        <v>4.95</v>
      </c>
    </row>
    <row r="250" spans="1:27" ht="12.75" hidden="1" customHeight="1" outlineLevel="1" x14ac:dyDescent="0.2">
      <c r="A250" s="163" t="s">
        <v>1896</v>
      </c>
      <c r="B250" s="94" t="s">
        <v>81</v>
      </c>
      <c r="C250" s="70" t="s">
        <v>79</v>
      </c>
      <c r="D250" s="71">
        <f>$D$11</f>
        <v>216.36</v>
      </c>
      <c r="E250" s="71">
        <f t="shared" ref="E250:AA250" si="143">$D$11</f>
        <v>216.36</v>
      </c>
      <c r="F250" s="71">
        <f t="shared" si="143"/>
        <v>216.36</v>
      </c>
      <c r="G250" s="71">
        <f t="shared" si="143"/>
        <v>216.36</v>
      </c>
      <c r="H250" s="71">
        <f t="shared" si="143"/>
        <v>216.36</v>
      </c>
      <c r="I250" s="71">
        <f t="shared" si="143"/>
        <v>216.36</v>
      </c>
      <c r="J250" s="71">
        <f t="shared" si="143"/>
        <v>216.36</v>
      </c>
      <c r="K250" s="71">
        <f t="shared" si="143"/>
        <v>216.36</v>
      </c>
      <c r="L250" s="71">
        <f t="shared" si="143"/>
        <v>216.36</v>
      </c>
      <c r="M250" s="71">
        <f t="shared" si="143"/>
        <v>216.36</v>
      </c>
      <c r="N250" s="71">
        <f t="shared" si="143"/>
        <v>216.36</v>
      </c>
      <c r="O250" s="71">
        <f t="shared" si="143"/>
        <v>216.36</v>
      </c>
      <c r="P250" s="71">
        <f t="shared" si="143"/>
        <v>216.36</v>
      </c>
      <c r="Q250" s="71">
        <f t="shared" si="143"/>
        <v>216.36</v>
      </c>
      <c r="R250" s="71">
        <f t="shared" si="143"/>
        <v>216.36</v>
      </c>
      <c r="S250" s="71">
        <f t="shared" si="143"/>
        <v>216.36</v>
      </c>
      <c r="T250" s="71">
        <f t="shared" si="143"/>
        <v>216.36</v>
      </c>
      <c r="U250" s="71">
        <f t="shared" si="143"/>
        <v>216.36</v>
      </c>
      <c r="V250" s="71">
        <f t="shared" si="143"/>
        <v>216.36</v>
      </c>
      <c r="W250" s="71">
        <f t="shared" si="143"/>
        <v>216.36</v>
      </c>
      <c r="X250" s="71">
        <f t="shared" si="143"/>
        <v>216.36</v>
      </c>
      <c r="Y250" s="71">
        <f t="shared" si="143"/>
        <v>216.36</v>
      </c>
      <c r="Z250" s="71">
        <f t="shared" si="143"/>
        <v>216.36</v>
      </c>
      <c r="AA250" s="71">
        <f t="shared" si="143"/>
        <v>216.36</v>
      </c>
    </row>
    <row r="251" spans="1:27" ht="12.75" customHeight="1" collapsed="1" x14ac:dyDescent="0.2">
      <c r="A251" s="162" t="s">
        <v>1897</v>
      </c>
      <c r="B251" s="54" t="str">
        <f>"18"&amp;"."&amp;$B$800&amp;"."&amp;$B$801</f>
        <v>18.05.2023</v>
      </c>
      <c r="C251" s="134" t="s">
        <v>76</v>
      </c>
      <c r="D251" s="135">
        <f>ROUND(((D252+D253+D255+D254)/1000),5)</f>
        <v>3.1738599999999999</v>
      </c>
      <c r="E251" s="135">
        <f>ROUND(((E252+E253+E255+E254)/1000),5)</f>
        <v>3.0653600000000001</v>
      </c>
      <c r="F251" s="135">
        <f>ROUND(((F252+F253+F255+F254)/1000),5)</f>
        <v>2.9634900000000002</v>
      </c>
      <c r="G251" s="135">
        <f t="shared" ref="G251:AA251" si="144">ROUND(((G252+G253+G255+G254)/1000),5)</f>
        <v>2.9375499999999999</v>
      </c>
      <c r="H251" s="135">
        <f t="shared" si="144"/>
        <v>2.9972099999999999</v>
      </c>
      <c r="I251" s="135">
        <f t="shared" si="144"/>
        <v>3.0773999999999999</v>
      </c>
      <c r="J251" s="135">
        <f t="shared" si="144"/>
        <v>3.2677800000000001</v>
      </c>
      <c r="K251" s="135">
        <f t="shared" si="144"/>
        <v>3.5110100000000002</v>
      </c>
      <c r="L251" s="135">
        <f t="shared" si="144"/>
        <v>3.7924799999999999</v>
      </c>
      <c r="M251" s="135">
        <f t="shared" si="144"/>
        <v>3.8596200000000001</v>
      </c>
      <c r="N251" s="135">
        <f t="shared" si="144"/>
        <v>3.9105599999999998</v>
      </c>
      <c r="O251" s="135">
        <f t="shared" si="144"/>
        <v>3.8779599999999999</v>
      </c>
      <c r="P251" s="135">
        <f t="shared" si="144"/>
        <v>3.8845900000000002</v>
      </c>
      <c r="Q251" s="135">
        <f t="shared" si="144"/>
        <v>3.9313199999999999</v>
      </c>
      <c r="R251" s="135">
        <f t="shared" si="144"/>
        <v>3.9041100000000002</v>
      </c>
      <c r="S251" s="135">
        <f t="shared" si="144"/>
        <v>3.88727</v>
      </c>
      <c r="T251" s="135">
        <f t="shared" si="144"/>
        <v>3.8785099999999999</v>
      </c>
      <c r="U251" s="135">
        <f t="shared" si="144"/>
        <v>3.86253</v>
      </c>
      <c r="V251" s="135">
        <f t="shared" si="144"/>
        <v>3.8368500000000001</v>
      </c>
      <c r="W251" s="135">
        <f t="shared" si="144"/>
        <v>3.8253699999999999</v>
      </c>
      <c r="X251" s="135">
        <f t="shared" si="144"/>
        <v>3.8409900000000001</v>
      </c>
      <c r="Y251" s="135">
        <f t="shared" si="144"/>
        <v>3.9100999999999999</v>
      </c>
      <c r="Z251" s="135">
        <f t="shared" si="144"/>
        <v>3.7078199999999999</v>
      </c>
      <c r="AA251" s="135">
        <f t="shared" si="144"/>
        <v>3.4771399999999999</v>
      </c>
    </row>
    <row r="252" spans="1:27" ht="12.75" hidden="1" customHeight="1" outlineLevel="1" x14ac:dyDescent="0.2">
      <c r="A252" s="163" t="s">
        <v>1898</v>
      </c>
      <c r="B252" s="94" t="s">
        <v>238</v>
      </c>
      <c r="C252" s="70" t="s">
        <v>79</v>
      </c>
      <c r="D252" s="71">
        <v>1235.58</v>
      </c>
      <c r="E252" s="71">
        <v>1127.08</v>
      </c>
      <c r="F252" s="71">
        <v>1025.21</v>
      </c>
      <c r="G252" s="71">
        <v>999.27</v>
      </c>
      <c r="H252" s="71">
        <v>1058.93</v>
      </c>
      <c r="I252" s="71">
        <v>1139.1199999999999</v>
      </c>
      <c r="J252" s="71">
        <v>1329.5</v>
      </c>
      <c r="K252" s="71">
        <v>1572.73</v>
      </c>
      <c r="L252" s="71">
        <v>1854.2</v>
      </c>
      <c r="M252" s="71">
        <v>1921.34</v>
      </c>
      <c r="N252" s="71">
        <v>1972.28</v>
      </c>
      <c r="O252" s="71">
        <v>1939.68</v>
      </c>
      <c r="P252" s="71">
        <v>1946.31</v>
      </c>
      <c r="Q252" s="71">
        <v>1993.04</v>
      </c>
      <c r="R252" s="71">
        <v>1965.83</v>
      </c>
      <c r="S252" s="71">
        <v>1948.99</v>
      </c>
      <c r="T252" s="71">
        <v>1940.23</v>
      </c>
      <c r="U252" s="71">
        <v>1924.25</v>
      </c>
      <c r="V252" s="71">
        <v>1898.57</v>
      </c>
      <c r="W252" s="71">
        <v>1887.09</v>
      </c>
      <c r="X252" s="71">
        <v>1902.71</v>
      </c>
      <c r="Y252" s="71">
        <v>1971.82</v>
      </c>
      <c r="Z252" s="71">
        <v>1769.54</v>
      </c>
      <c r="AA252" s="71">
        <v>1538.86</v>
      </c>
    </row>
    <row r="253" spans="1:27" ht="12.75" hidden="1" customHeight="1" outlineLevel="1" x14ac:dyDescent="0.2">
      <c r="A253" s="163" t="s">
        <v>1899</v>
      </c>
      <c r="B253" s="94" t="s">
        <v>90</v>
      </c>
      <c r="C253" s="70" t="s">
        <v>79</v>
      </c>
      <c r="D253" s="71">
        <f>$D$168</f>
        <v>1716.97</v>
      </c>
      <c r="E253" s="71">
        <f>$D$168</f>
        <v>1716.97</v>
      </c>
      <c r="F253" s="71">
        <f t="shared" ref="F253:AA253" si="145">$D$168</f>
        <v>1716.97</v>
      </c>
      <c r="G253" s="71">
        <f t="shared" si="145"/>
        <v>1716.97</v>
      </c>
      <c r="H253" s="71">
        <f t="shared" si="145"/>
        <v>1716.97</v>
      </c>
      <c r="I253" s="71">
        <f t="shared" si="145"/>
        <v>1716.97</v>
      </c>
      <c r="J253" s="71">
        <f t="shared" si="145"/>
        <v>1716.97</v>
      </c>
      <c r="K253" s="71">
        <f t="shared" si="145"/>
        <v>1716.97</v>
      </c>
      <c r="L253" s="71">
        <f t="shared" si="145"/>
        <v>1716.97</v>
      </c>
      <c r="M253" s="71">
        <f t="shared" si="145"/>
        <v>1716.97</v>
      </c>
      <c r="N253" s="71">
        <f t="shared" si="145"/>
        <v>1716.97</v>
      </c>
      <c r="O253" s="71">
        <f t="shared" si="145"/>
        <v>1716.97</v>
      </c>
      <c r="P253" s="71">
        <f t="shared" si="145"/>
        <v>1716.97</v>
      </c>
      <c r="Q253" s="71">
        <f t="shared" si="145"/>
        <v>1716.97</v>
      </c>
      <c r="R253" s="71">
        <f t="shared" si="145"/>
        <v>1716.97</v>
      </c>
      <c r="S253" s="71">
        <f t="shared" si="145"/>
        <v>1716.97</v>
      </c>
      <c r="T253" s="71">
        <f t="shared" si="145"/>
        <v>1716.97</v>
      </c>
      <c r="U253" s="71">
        <f t="shared" si="145"/>
        <v>1716.97</v>
      </c>
      <c r="V253" s="71">
        <f t="shared" si="145"/>
        <v>1716.97</v>
      </c>
      <c r="W253" s="71">
        <f t="shared" si="145"/>
        <v>1716.97</v>
      </c>
      <c r="X253" s="71">
        <f t="shared" si="145"/>
        <v>1716.97</v>
      </c>
      <c r="Y253" s="71">
        <f t="shared" si="145"/>
        <v>1716.97</v>
      </c>
      <c r="Z253" s="71">
        <f t="shared" si="145"/>
        <v>1716.97</v>
      </c>
      <c r="AA253" s="71">
        <f t="shared" si="145"/>
        <v>1716.97</v>
      </c>
    </row>
    <row r="254" spans="1:27" ht="12.75" hidden="1" customHeight="1" outlineLevel="1" x14ac:dyDescent="0.2">
      <c r="A254" s="163" t="s">
        <v>1900</v>
      </c>
      <c r="B254" s="94" t="s">
        <v>83</v>
      </c>
      <c r="C254" s="70" t="s">
        <v>79</v>
      </c>
      <c r="D254" s="71">
        <v>4.95</v>
      </c>
      <c r="E254" s="71">
        <v>4.95</v>
      </c>
      <c r="F254" s="71">
        <v>4.95</v>
      </c>
      <c r="G254" s="71">
        <v>4.95</v>
      </c>
      <c r="H254" s="71">
        <v>4.95</v>
      </c>
      <c r="I254" s="71">
        <v>4.95</v>
      </c>
      <c r="J254" s="71">
        <v>4.95</v>
      </c>
      <c r="K254" s="71">
        <v>4.95</v>
      </c>
      <c r="L254" s="71">
        <v>4.95</v>
      </c>
      <c r="M254" s="71">
        <v>4.95</v>
      </c>
      <c r="N254" s="71">
        <v>4.95</v>
      </c>
      <c r="O254" s="71">
        <v>4.95</v>
      </c>
      <c r="P254" s="71">
        <v>4.95</v>
      </c>
      <c r="Q254" s="71">
        <v>4.95</v>
      </c>
      <c r="R254" s="71">
        <v>4.95</v>
      </c>
      <c r="S254" s="71">
        <v>4.95</v>
      </c>
      <c r="T254" s="71">
        <v>4.95</v>
      </c>
      <c r="U254" s="71">
        <v>4.95</v>
      </c>
      <c r="V254" s="71">
        <v>4.95</v>
      </c>
      <c r="W254" s="71">
        <v>4.95</v>
      </c>
      <c r="X254" s="71">
        <v>4.95</v>
      </c>
      <c r="Y254" s="71">
        <v>4.95</v>
      </c>
      <c r="Z254" s="71">
        <v>4.95</v>
      </c>
      <c r="AA254" s="71">
        <v>4.95</v>
      </c>
    </row>
    <row r="255" spans="1:27" ht="12.75" hidden="1" customHeight="1" outlineLevel="1" x14ac:dyDescent="0.2">
      <c r="A255" s="163" t="s">
        <v>1901</v>
      </c>
      <c r="B255" s="94" t="s">
        <v>81</v>
      </c>
      <c r="C255" s="70" t="s">
        <v>79</v>
      </c>
      <c r="D255" s="71">
        <f>$D$11</f>
        <v>216.36</v>
      </c>
      <c r="E255" s="71">
        <f t="shared" ref="E255:AA255" si="146">$D$11</f>
        <v>216.36</v>
      </c>
      <c r="F255" s="71">
        <f t="shared" si="146"/>
        <v>216.36</v>
      </c>
      <c r="G255" s="71">
        <f t="shared" si="146"/>
        <v>216.36</v>
      </c>
      <c r="H255" s="71">
        <f t="shared" si="146"/>
        <v>216.36</v>
      </c>
      <c r="I255" s="71">
        <f t="shared" si="146"/>
        <v>216.36</v>
      </c>
      <c r="J255" s="71">
        <f t="shared" si="146"/>
        <v>216.36</v>
      </c>
      <c r="K255" s="71">
        <f t="shared" si="146"/>
        <v>216.36</v>
      </c>
      <c r="L255" s="71">
        <f t="shared" si="146"/>
        <v>216.36</v>
      </c>
      <c r="M255" s="71">
        <f t="shared" si="146"/>
        <v>216.36</v>
      </c>
      <c r="N255" s="71">
        <f t="shared" si="146"/>
        <v>216.36</v>
      </c>
      <c r="O255" s="71">
        <f t="shared" si="146"/>
        <v>216.36</v>
      </c>
      <c r="P255" s="71">
        <f t="shared" si="146"/>
        <v>216.36</v>
      </c>
      <c r="Q255" s="71">
        <f t="shared" si="146"/>
        <v>216.36</v>
      </c>
      <c r="R255" s="71">
        <f t="shared" si="146"/>
        <v>216.36</v>
      </c>
      <c r="S255" s="71">
        <f t="shared" si="146"/>
        <v>216.36</v>
      </c>
      <c r="T255" s="71">
        <f t="shared" si="146"/>
        <v>216.36</v>
      </c>
      <c r="U255" s="71">
        <f t="shared" si="146"/>
        <v>216.36</v>
      </c>
      <c r="V255" s="71">
        <f t="shared" si="146"/>
        <v>216.36</v>
      </c>
      <c r="W255" s="71">
        <f t="shared" si="146"/>
        <v>216.36</v>
      </c>
      <c r="X255" s="71">
        <f t="shared" si="146"/>
        <v>216.36</v>
      </c>
      <c r="Y255" s="71">
        <f t="shared" si="146"/>
        <v>216.36</v>
      </c>
      <c r="Z255" s="71">
        <f t="shared" si="146"/>
        <v>216.36</v>
      </c>
      <c r="AA255" s="71">
        <f t="shared" si="146"/>
        <v>216.36</v>
      </c>
    </row>
    <row r="256" spans="1:27" ht="12.75" customHeight="1" collapsed="1" x14ac:dyDescent="0.2">
      <c r="A256" s="162" t="s">
        <v>1902</v>
      </c>
      <c r="B256" s="54" t="str">
        <f>"19"&amp;"."&amp;$B$800&amp;"."&amp;$B$801</f>
        <v>19.05.2023</v>
      </c>
      <c r="C256" s="134" t="s">
        <v>76</v>
      </c>
      <c r="D256" s="135">
        <f>ROUND(((D257+D258+D260+D259)/1000),5)</f>
        <v>3.1564100000000002</v>
      </c>
      <c r="E256" s="135">
        <f>ROUND(((E257+E258+E260+E259)/1000),5)</f>
        <v>3.0094799999999999</v>
      </c>
      <c r="F256" s="135">
        <f>ROUND(((F257+F258+F260+F259)/1000),5)</f>
        <v>2.90449</v>
      </c>
      <c r="G256" s="135">
        <f t="shared" ref="G256:AA256" si="147">ROUND(((G257+G258+G260+G259)/1000),5)</f>
        <v>2.8538999999999999</v>
      </c>
      <c r="H256" s="135">
        <f t="shared" si="147"/>
        <v>2.8721100000000002</v>
      </c>
      <c r="I256" s="135">
        <f t="shared" si="147"/>
        <v>3.11124</v>
      </c>
      <c r="J256" s="135">
        <f t="shared" si="147"/>
        <v>3.2669299999999999</v>
      </c>
      <c r="K256" s="135">
        <f t="shared" si="147"/>
        <v>3.5730400000000002</v>
      </c>
      <c r="L256" s="135">
        <f t="shared" si="147"/>
        <v>3.8403299999999998</v>
      </c>
      <c r="M256" s="135">
        <f t="shared" si="147"/>
        <v>3.9200400000000002</v>
      </c>
      <c r="N256" s="135">
        <f t="shared" si="147"/>
        <v>3.92977</v>
      </c>
      <c r="O256" s="135">
        <f t="shared" si="147"/>
        <v>3.9564699999999999</v>
      </c>
      <c r="P256" s="135">
        <f t="shared" si="147"/>
        <v>3.9563600000000001</v>
      </c>
      <c r="Q256" s="135">
        <f t="shared" si="147"/>
        <v>3.9678800000000001</v>
      </c>
      <c r="R256" s="135">
        <f t="shared" si="147"/>
        <v>3.9656199999999999</v>
      </c>
      <c r="S256" s="135">
        <f t="shared" si="147"/>
        <v>3.9528500000000002</v>
      </c>
      <c r="T256" s="135">
        <f t="shared" si="147"/>
        <v>3.9166300000000001</v>
      </c>
      <c r="U256" s="135">
        <f t="shared" si="147"/>
        <v>3.8809100000000001</v>
      </c>
      <c r="V256" s="135">
        <f t="shared" si="147"/>
        <v>3.8443100000000001</v>
      </c>
      <c r="W256" s="135">
        <f t="shared" si="147"/>
        <v>3.8278599999999998</v>
      </c>
      <c r="X256" s="135">
        <f t="shared" si="147"/>
        <v>3.84009</v>
      </c>
      <c r="Y256" s="135">
        <f t="shared" si="147"/>
        <v>3.8930799999999999</v>
      </c>
      <c r="Z256" s="135">
        <f t="shared" si="147"/>
        <v>3.75034</v>
      </c>
      <c r="AA256" s="135">
        <f t="shared" si="147"/>
        <v>3.47689</v>
      </c>
    </row>
    <row r="257" spans="1:27" ht="12.75" hidden="1" customHeight="1" outlineLevel="1" x14ac:dyDescent="0.2">
      <c r="A257" s="163" t="s">
        <v>1903</v>
      </c>
      <c r="B257" s="94" t="s">
        <v>238</v>
      </c>
      <c r="C257" s="70" t="s">
        <v>79</v>
      </c>
      <c r="D257" s="71">
        <v>1218.1300000000001</v>
      </c>
      <c r="E257" s="71">
        <v>1071.2</v>
      </c>
      <c r="F257" s="71">
        <v>966.21</v>
      </c>
      <c r="G257" s="71">
        <v>915.62</v>
      </c>
      <c r="H257" s="71">
        <v>933.83</v>
      </c>
      <c r="I257" s="71">
        <v>1172.96</v>
      </c>
      <c r="J257" s="71">
        <v>1328.65</v>
      </c>
      <c r="K257" s="71">
        <v>1634.76</v>
      </c>
      <c r="L257" s="71">
        <v>1902.05</v>
      </c>
      <c r="M257" s="71">
        <v>1981.76</v>
      </c>
      <c r="N257" s="71">
        <v>1991.49</v>
      </c>
      <c r="O257" s="71">
        <v>2018.19</v>
      </c>
      <c r="P257" s="71">
        <v>2018.08</v>
      </c>
      <c r="Q257" s="71">
        <v>2029.6</v>
      </c>
      <c r="R257" s="71">
        <v>2027.34</v>
      </c>
      <c r="S257" s="71">
        <v>2014.57</v>
      </c>
      <c r="T257" s="71">
        <v>1978.35</v>
      </c>
      <c r="U257" s="71">
        <v>1942.63</v>
      </c>
      <c r="V257" s="71">
        <v>1906.03</v>
      </c>
      <c r="W257" s="71">
        <v>1889.58</v>
      </c>
      <c r="X257" s="71">
        <v>1901.81</v>
      </c>
      <c r="Y257" s="71">
        <v>1954.8</v>
      </c>
      <c r="Z257" s="71">
        <v>1812.06</v>
      </c>
      <c r="AA257" s="71">
        <v>1538.61</v>
      </c>
    </row>
    <row r="258" spans="1:27" ht="12.75" hidden="1" customHeight="1" outlineLevel="1" x14ac:dyDescent="0.2">
      <c r="A258" s="163" t="s">
        <v>1904</v>
      </c>
      <c r="B258" s="94" t="s">
        <v>90</v>
      </c>
      <c r="C258" s="70" t="s">
        <v>79</v>
      </c>
      <c r="D258" s="71">
        <f>$D$168</f>
        <v>1716.97</v>
      </c>
      <c r="E258" s="71">
        <f>$D$168</f>
        <v>1716.97</v>
      </c>
      <c r="F258" s="71">
        <f t="shared" ref="F258:AA258" si="148">$D$168</f>
        <v>1716.97</v>
      </c>
      <c r="G258" s="71">
        <f t="shared" si="148"/>
        <v>1716.97</v>
      </c>
      <c r="H258" s="71">
        <f t="shared" si="148"/>
        <v>1716.97</v>
      </c>
      <c r="I258" s="71">
        <f t="shared" si="148"/>
        <v>1716.97</v>
      </c>
      <c r="J258" s="71">
        <f t="shared" si="148"/>
        <v>1716.97</v>
      </c>
      <c r="K258" s="71">
        <f t="shared" si="148"/>
        <v>1716.97</v>
      </c>
      <c r="L258" s="71">
        <f t="shared" si="148"/>
        <v>1716.97</v>
      </c>
      <c r="M258" s="71">
        <f t="shared" si="148"/>
        <v>1716.97</v>
      </c>
      <c r="N258" s="71">
        <f t="shared" si="148"/>
        <v>1716.97</v>
      </c>
      <c r="O258" s="71">
        <f t="shared" si="148"/>
        <v>1716.97</v>
      </c>
      <c r="P258" s="71">
        <f t="shared" si="148"/>
        <v>1716.97</v>
      </c>
      <c r="Q258" s="71">
        <f t="shared" si="148"/>
        <v>1716.97</v>
      </c>
      <c r="R258" s="71">
        <f t="shared" si="148"/>
        <v>1716.97</v>
      </c>
      <c r="S258" s="71">
        <f t="shared" si="148"/>
        <v>1716.97</v>
      </c>
      <c r="T258" s="71">
        <f t="shared" si="148"/>
        <v>1716.97</v>
      </c>
      <c r="U258" s="71">
        <f t="shared" si="148"/>
        <v>1716.97</v>
      </c>
      <c r="V258" s="71">
        <f t="shared" si="148"/>
        <v>1716.97</v>
      </c>
      <c r="W258" s="71">
        <f t="shared" si="148"/>
        <v>1716.97</v>
      </c>
      <c r="X258" s="71">
        <f t="shared" si="148"/>
        <v>1716.97</v>
      </c>
      <c r="Y258" s="71">
        <f t="shared" si="148"/>
        <v>1716.97</v>
      </c>
      <c r="Z258" s="71">
        <f t="shared" si="148"/>
        <v>1716.97</v>
      </c>
      <c r="AA258" s="71">
        <f t="shared" si="148"/>
        <v>1716.97</v>
      </c>
    </row>
    <row r="259" spans="1:27" ht="12.75" hidden="1" customHeight="1" outlineLevel="1" x14ac:dyDescent="0.2">
      <c r="A259" s="163" t="s">
        <v>1905</v>
      </c>
      <c r="B259" s="94" t="s">
        <v>83</v>
      </c>
      <c r="C259" s="70" t="s">
        <v>79</v>
      </c>
      <c r="D259" s="71">
        <v>4.95</v>
      </c>
      <c r="E259" s="71">
        <v>4.95</v>
      </c>
      <c r="F259" s="71">
        <v>4.95</v>
      </c>
      <c r="G259" s="71">
        <v>4.95</v>
      </c>
      <c r="H259" s="71">
        <v>4.95</v>
      </c>
      <c r="I259" s="71">
        <v>4.95</v>
      </c>
      <c r="J259" s="71">
        <v>4.95</v>
      </c>
      <c r="K259" s="71">
        <v>4.95</v>
      </c>
      <c r="L259" s="71">
        <v>4.95</v>
      </c>
      <c r="M259" s="71">
        <v>4.95</v>
      </c>
      <c r="N259" s="71">
        <v>4.95</v>
      </c>
      <c r="O259" s="71">
        <v>4.95</v>
      </c>
      <c r="P259" s="71">
        <v>4.95</v>
      </c>
      <c r="Q259" s="71">
        <v>4.95</v>
      </c>
      <c r="R259" s="71">
        <v>4.95</v>
      </c>
      <c r="S259" s="71">
        <v>4.95</v>
      </c>
      <c r="T259" s="71">
        <v>4.95</v>
      </c>
      <c r="U259" s="71">
        <v>4.95</v>
      </c>
      <c r="V259" s="71">
        <v>4.95</v>
      </c>
      <c r="W259" s="71">
        <v>4.95</v>
      </c>
      <c r="X259" s="71">
        <v>4.95</v>
      </c>
      <c r="Y259" s="71">
        <v>4.95</v>
      </c>
      <c r="Z259" s="71">
        <v>4.95</v>
      </c>
      <c r="AA259" s="71">
        <v>4.95</v>
      </c>
    </row>
    <row r="260" spans="1:27" ht="12.75" hidden="1" customHeight="1" outlineLevel="1" x14ac:dyDescent="0.2">
      <c r="A260" s="163" t="s">
        <v>1906</v>
      </c>
      <c r="B260" s="94" t="s">
        <v>81</v>
      </c>
      <c r="C260" s="70" t="s">
        <v>79</v>
      </c>
      <c r="D260" s="71">
        <f>$D$11</f>
        <v>216.36</v>
      </c>
      <c r="E260" s="71">
        <f t="shared" ref="E260:AA260" si="149">$D$11</f>
        <v>216.36</v>
      </c>
      <c r="F260" s="71">
        <f t="shared" si="149"/>
        <v>216.36</v>
      </c>
      <c r="G260" s="71">
        <f t="shared" si="149"/>
        <v>216.36</v>
      </c>
      <c r="H260" s="71">
        <f t="shared" si="149"/>
        <v>216.36</v>
      </c>
      <c r="I260" s="71">
        <f t="shared" si="149"/>
        <v>216.36</v>
      </c>
      <c r="J260" s="71">
        <f t="shared" si="149"/>
        <v>216.36</v>
      </c>
      <c r="K260" s="71">
        <f t="shared" si="149"/>
        <v>216.36</v>
      </c>
      <c r="L260" s="71">
        <f t="shared" si="149"/>
        <v>216.36</v>
      </c>
      <c r="M260" s="71">
        <f t="shared" si="149"/>
        <v>216.36</v>
      </c>
      <c r="N260" s="71">
        <f t="shared" si="149"/>
        <v>216.36</v>
      </c>
      <c r="O260" s="71">
        <f t="shared" si="149"/>
        <v>216.36</v>
      </c>
      <c r="P260" s="71">
        <f t="shared" si="149"/>
        <v>216.36</v>
      </c>
      <c r="Q260" s="71">
        <f t="shared" si="149"/>
        <v>216.36</v>
      </c>
      <c r="R260" s="71">
        <f t="shared" si="149"/>
        <v>216.36</v>
      </c>
      <c r="S260" s="71">
        <f t="shared" si="149"/>
        <v>216.36</v>
      </c>
      <c r="T260" s="71">
        <f t="shared" si="149"/>
        <v>216.36</v>
      </c>
      <c r="U260" s="71">
        <f t="shared" si="149"/>
        <v>216.36</v>
      </c>
      <c r="V260" s="71">
        <f t="shared" si="149"/>
        <v>216.36</v>
      </c>
      <c r="W260" s="71">
        <f t="shared" si="149"/>
        <v>216.36</v>
      </c>
      <c r="X260" s="71">
        <f t="shared" si="149"/>
        <v>216.36</v>
      </c>
      <c r="Y260" s="71">
        <f t="shared" si="149"/>
        <v>216.36</v>
      </c>
      <c r="Z260" s="71">
        <f t="shared" si="149"/>
        <v>216.36</v>
      </c>
      <c r="AA260" s="71">
        <f t="shared" si="149"/>
        <v>216.36</v>
      </c>
    </row>
    <row r="261" spans="1:27" ht="12.75" customHeight="1" collapsed="1" x14ac:dyDescent="0.2">
      <c r="A261" s="162" t="s">
        <v>1907</v>
      </c>
      <c r="B261" s="54" t="str">
        <f>"20"&amp;"."&amp;$B$800&amp;"."&amp;$B$801</f>
        <v>20.05.2023</v>
      </c>
      <c r="C261" s="134" t="s">
        <v>76</v>
      </c>
      <c r="D261" s="135">
        <f>ROUND(((D262+D263+D265+D264)/1000),5)</f>
        <v>3.42089</v>
      </c>
      <c r="E261" s="135">
        <f>ROUND(((E262+E263+E265+E264)/1000),5)</f>
        <v>3.2709999999999999</v>
      </c>
      <c r="F261" s="135">
        <f>ROUND(((F262+F263+F265+F264)/1000),5)</f>
        <v>3.18391</v>
      </c>
      <c r="G261" s="135">
        <f t="shared" ref="G261:AA261" si="150">ROUND(((G262+G263+G265+G264)/1000),5)</f>
        <v>3.0843799999999999</v>
      </c>
      <c r="H261" s="135">
        <f t="shared" si="150"/>
        <v>3.0644399999999998</v>
      </c>
      <c r="I261" s="135">
        <f t="shared" si="150"/>
        <v>3.1097999999999999</v>
      </c>
      <c r="J261" s="135">
        <f t="shared" si="150"/>
        <v>3.1947199999999998</v>
      </c>
      <c r="K261" s="135">
        <f t="shared" si="150"/>
        <v>3.3591899999999999</v>
      </c>
      <c r="L261" s="135">
        <f t="shared" si="150"/>
        <v>3.5915900000000001</v>
      </c>
      <c r="M261" s="135">
        <f t="shared" si="150"/>
        <v>3.7738900000000002</v>
      </c>
      <c r="N261" s="135">
        <f t="shared" si="150"/>
        <v>3.8443000000000001</v>
      </c>
      <c r="O261" s="135">
        <f t="shared" si="150"/>
        <v>3.84016</v>
      </c>
      <c r="P261" s="135">
        <f t="shared" si="150"/>
        <v>3.7437</v>
      </c>
      <c r="Q261" s="135">
        <f t="shared" si="150"/>
        <v>3.72282</v>
      </c>
      <c r="R261" s="135">
        <f t="shared" si="150"/>
        <v>3.7063999999999999</v>
      </c>
      <c r="S261" s="135">
        <f t="shared" si="150"/>
        <v>3.6721699999999999</v>
      </c>
      <c r="T261" s="135">
        <f t="shared" si="150"/>
        <v>3.6416499999999998</v>
      </c>
      <c r="U261" s="135">
        <f t="shared" si="150"/>
        <v>3.60154</v>
      </c>
      <c r="V261" s="135">
        <f t="shared" si="150"/>
        <v>3.6054200000000001</v>
      </c>
      <c r="W261" s="135">
        <f t="shared" si="150"/>
        <v>3.6777199999999999</v>
      </c>
      <c r="X261" s="135">
        <f t="shared" si="150"/>
        <v>3.73299</v>
      </c>
      <c r="Y261" s="135">
        <f t="shared" si="150"/>
        <v>3.7570000000000001</v>
      </c>
      <c r="Z261" s="135">
        <f t="shared" si="150"/>
        <v>3.5723699999999998</v>
      </c>
      <c r="AA261" s="135">
        <f t="shared" si="150"/>
        <v>3.3913799999999998</v>
      </c>
    </row>
    <row r="262" spans="1:27" ht="12.75" hidden="1" customHeight="1" outlineLevel="1" x14ac:dyDescent="0.2">
      <c r="A262" s="163" t="s">
        <v>1908</v>
      </c>
      <c r="B262" s="94" t="s">
        <v>238</v>
      </c>
      <c r="C262" s="70" t="s">
        <v>79</v>
      </c>
      <c r="D262" s="71">
        <v>1482.61</v>
      </c>
      <c r="E262" s="71">
        <v>1332.72</v>
      </c>
      <c r="F262" s="71">
        <v>1245.6300000000001</v>
      </c>
      <c r="G262" s="71">
        <v>1146.0999999999999</v>
      </c>
      <c r="H262" s="71">
        <v>1126.1600000000001</v>
      </c>
      <c r="I262" s="71">
        <v>1171.52</v>
      </c>
      <c r="J262" s="71">
        <v>1256.44</v>
      </c>
      <c r="K262" s="71">
        <v>1420.91</v>
      </c>
      <c r="L262" s="71">
        <v>1653.31</v>
      </c>
      <c r="M262" s="71">
        <v>1835.61</v>
      </c>
      <c r="N262" s="71">
        <v>1906.02</v>
      </c>
      <c r="O262" s="71">
        <v>1901.88</v>
      </c>
      <c r="P262" s="71">
        <v>1805.42</v>
      </c>
      <c r="Q262" s="71">
        <v>1784.54</v>
      </c>
      <c r="R262" s="71">
        <v>1768.12</v>
      </c>
      <c r="S262" s="71">
        <v>1733.89</v>
      </c>
      <c r="T262" s="71">
        <v>1703.37</v>
      </c>
      <c r="U262" s="71">
        <v>1663.26</v>
      </c>
      <c r="V262" s="71">
        <v>1667.14</v>
      </c>
      <c r="W262" s="71">
        <v>1739.44</v>
      </c>
      <c r="X262" s="71">
        <v>1794.71</v>
      </c>
      <c r="Y262" s="71">
        <v>1818.72</v>
      </c>
      <c r="Z262" s="71">
        <v>1634.09</v>
      </c>
      <c r="AA262" s="71">
        <v>1453.1</v>
      </c>
    </row>
    <row r="263" spans="1:27" ht="12.75" hidden="1" customHeight="1" outlineLevel="1" x14ac:dyDescent="0.2">
      <c r="A263" s="163" t="s">
        <v>1909</v>
      </c>
      <c r="B263" s="94" t="s">
        <v>90</v>
      </c>
      <c r="C263" s="70" t="s">
        <v>79</v>
      </c>
      <c r="D263" s="71">
        <f>$D$168</f>
        <v>1716.97</v>
      </c>
      <c r="E263" s="71">
        <f>$D$168</f>
        <v>1716.97</v>
      </c>
      <c r="F263" s="71">
        <f t="shared" ref="F263:AA263" si="151">$D$168</f>
        <v>1716.97</v>
      </c>
      <c r="G263" s="71">
        <f t="shared" si="151"/>
        <v>1716.97</v>
      </c>
      <c r="H263" s="71">
        <f t="shared" si="151"/>
        <v>1716.97</v>
      </c>
      <c r="I263" s="71">
        <f t="shared" si="151"/>
        <v>1716.97</v>
      </c>
      <c r="J263" s="71">
        <f t="shared" si="151"/>
        <v>1716.97</v>
      </c>
      <c r="K263" s="71">
        <f t="shared" si="151"/>
        <v>1716.97</v>
      </c>
      <c r="L263" s="71">
        <f t="shared" si="151"/>
        <v>1716.97</v>
      </c>
      <c r="M263" s="71">
        <f t="shared" si="151"/>
        <v>1716.97</v>
      </c>
      <c r="N263" s="71">
        <f t="shared" si="151"/>
        <v>1716.97</v>
      </c>
      <c r="O263" s="71">
        <f t="shared" si="151"/>
        <v>1716.97</v>
      </c>
      <c r="P263" s="71">
        <f t="shared" si="151"/>
        <v>1716.97</v>
      </c>
      <c r="Q263" s="71">
        <f t="shared" si="151"/>
        <v>1716.97</v>
      </c>
      <c r="R263" s="71">
        <f t="shared" si="151"/>
        <v>1716.97</v>
      </c>
      <c r="S263" s="71">
        <f t="shared" si="151"/>
        <v>1716.97</v>
      </c>
      <c r="T263" s="71">
        <f t="shared" si="151"/>
        <v>1716.97</v>
      </c>
      <c r="U263" s="71">
        <f t="shared" si="151"/>
        <v>1716.97</v>
      </c>
      <c r="V263" s="71">
        <f t="shared" si="151"/>
        <v>1716.97</v>
      </c>
      <c r="W263" s="71">
        <f t="shared" si="151"/>
        <v>1716.97</v>
      </c>
      <c r="X263" s="71">
        <f t="shared" si="151"/>
        <v>1716.97</v>
      </c>
      <c r="Y263" s="71">
        <f t="shared" si="151"/>
        <v>1716.97</v>
      </c>
      <c r="Z263" s="71">
        <f t="shared" si="151"/>
        <v>1716.97</v>
      </c>
      <c r="AA263" s="71">
        <f t="shared" si="151"/>
        <v>1716.97</v>
      </c>
    </row>
    <row r="264" spans="1:27" ht="12.75" hidden="1" customHeight="1" outlineLevel="1" x14ac:dyDescent="0.2">
      <c r="A264" s="163" t="s">
        <v>1910</v>
      </c>
      <c r="B264" s="94" t="s">
        <v>83</v>
      </c>
      <c r="C264" s="70" t="s">
        <v>79</v>
      </c>
      <c r="D264" s="71">
        <v>4.95</v>
      </c>
      <c r="E264" s="71">
        <v>4.95</v>
      </c>
      <c r="F264" s="71">
        <v>4.95</v>
      </c>
      <c r="G264" s="71">
        <v>4.95</v>
      </c>
      <c r="H264" s="71">
        <v>4.95</v>
      </c>
      <c r="I264" s="71">
        <v>4.95</v>
      </c>
      <c r="J264" s="71">
        <v>4.95</v>
      </c>
      <c r="K264" s="71">
        <v>4.95</v>
      </c>
      <c r="L264" s="71">
        <v>4.95</v>
      </c>
      <c r="M264" s="71">
        <v>4.95</v>
      </c>
      <c r="N264" s="71">
        <v>4.95</v>
      </c>
      <c r="O264" s="71">
        <v>4.95</v>
      </c>
      <c r="P264" s="71">
        <v>4.95</v>
      </c>
      <c r="Q264" s="71">
        <v>4.95</v>
      </c>
      <c r="R264" s="71">
        <v>4.95</v>
      </c>
      <c r="S264" s="71">
        <v>4.95</v>
      </c>
      <c r="T264" s="71">
        <v>4.95</v>
      </c>
      <c r="U264" s="71">
        <v>4.95</v>
      </c>
      <c r="V264" s="71">
        <v>4.95</v>
      </c>
      <c r="W264" s="71">
        <v>4.95</v>
      </c>
      <c r="X264" s="71">
        <v>4.95</v>
      </c>
      <c r="Y264" s="71">
        <v>4.95</v>
      </c>
      <c r="Z264" s="71">
        <v>4.95</v>
      </c>
      <c r="AA264" s="71">
        <v>4.95</v>
      </c>
    </row>
    <row r="265" spans="1:27" ht="12.75" hidden="1" customHeight="1" outlineLevel="1" x14ac:dyDescent="0.2">
      <c r="A265" s="163" t="s">
        <v>1911</v>
      </c>
      <c r="B265" s="94" t="s">
        <v>81</v>
      </c>
      <c r="C265" s="70" t="s">
        <v>79</v>
      </c>
      <c r="D265" s="71">
        <f>$D$11</f>
        <v>216.36</v>
      </c>
      <c r="E265" s="71">
        <f t="shared" ref="E265:AA265" si="152">$D$11</f>
        <v>216.36</v>
      </c>
      <c r="F265" s="71">
        <f t="shared" si="152"/>
        <v>216.36</v>
      </c>
      <c r="G265" s="71">
        <f t="shared" si="152"/>
        <v>216.36</v>
      </c>
      <c r="H265" s="71">
        <f t="shared" si="152"/>
        <v>216.36</v>
      </c>
      <c r="I265" s="71">
        <f t="shared" si="152"/>
        <v>216.36</v>
      </c>
      <c r="J265" s="71">
        <f t="shared" si="152"/>
        <v>216.36</v>
      </c>
      <c r="K265" s="71">
        <f t="shared" si="152"/>
        <v>216.36</v>
      </c>
      <c r="L265" s="71">
        <f t="shared" si="152"/>
        <v>216.36</v>
      </c>
      <c r="M265" s="71">
        <f t="shared" si="152"/>
        <v>216.36</v>
      </c>
      <c r="N265" s="71">
        <f t="shared" si="152"/>
        <v>216.36</v>
      </c>
      <c r="O265" s="71">
        <f t="shared" si="152"/>
        <v>216.36</v>
      </c>
      <c r="P265" s="71">
        <f t="shared" si="152"/>
        <v>216.36</v>
      </c>
      <c r="Q265" s="71">
        <f t="shared" si="152"/>
        <v>216.36</v>
      </c>
      <c r="R265" s="71">
        <f t="shared" si="152"/>
        <v>216.36</v>
      </c>
      <c r="S265" s="71">
        <f t="shared" si="152"/>
        <v>216.36</v>
      </c>
      <c r="T265" s="71">
        <f t="shared" si="152"/>
        <v>216.36</v>
      </c>
      <c r="U265" s="71">
        <f t="shared" si="152"/>
        <v>216.36</v>
      </c>
      <c r="V265" s="71">
        <f t="shared" si="152"/>
        <v>216.36</v>
      </c>
      <c r="W265" s="71">
        <f t="shared" si="152"/>
        <v>216.36</v>
      </c>
      <c r="X265" s="71">
        <f t="shared" si="152"/>
        <v>216.36</v>
      </c>
      <c r="Y265" s="71">
        <f t="shared" si="152"/>
        <v>216.36</v>
      </c>
      <c r="Z265" s="71">
        <f t="shared" si="152"/>
        <v>216.36</v>
      </c>
      <c r="AA265" s="71">
        <f t="shared" si="152"/>
        <v>216.36</v>
      </c>
    </row>
    <row r="266" spans="1:27" ht="12.75" customHeight="1" collapsed="1" x14ac:dyDescent="0.2">
      <c r="A266" s="162" t="s">
        <v>1912</v>
      </c>
      <c r="B266" s="54" t="str">
        <f>"21"&amp;"."&amp;$B$800&amp;"."&amp;$B$801</f>
        <v>21.05.2023</v>
      </c>
      <c r="C266" s="134" t="s">
        <v>76</v>
      </c>
      <c r="D266" s="135">
        <f>ROUND(((D267+D268+D270+D269)/1000),5)</f>
        <v>3.4365700000000001</v>
      </c>
      <c r="E266" s="135">
        <f>ROUND(((E267+E268+E270+E269)/1000),5)</f>
        <v>3.2267899999999998</v>
      </c>
      <c r="F266" s="135">
        <f>ROUND(((F267+F268+F270+F269)/1000),5)</f>
        <v>3.1116799999999998</v>
      </c>
      <c r="G266" s="135">
        <f t="shared" ref="G266:AA266" si="153">ROUND(((G267+G268+G270+G269)/1000),5)</f>
        <v>3.0273300000000001</v>
      </c>
      <c r="H266" s="135">
        <f t="shared" si="153"/>
        <v>3.0119699999999998</v>
      </c>
      <c r="I266" s="135">
        <f t="shared" si="153"/>
        <v>3.00813</v>
      </c>
      <c r="J266" s="135">
        <f t="shared" si="153"/>
        <v>3.0241400000000001</v>
      </c>
      <c r="K266" s="135">
        <f t="shared" si="153"/>
        <v>3.2490899999999998</v>
      </c>
      <c r="L266" s="135">
        <f t="shared" si="153"/>
        <v>3.46841</v>
      </c>
      <c r="M266" s="135">
        <f t="shared" si="153"/>
        <v>3.72865</v>
      </c>
      <c r="N266" s="135">
        <f t="shared" si="153"/>
        <v>3.82463</v>
      </c>
      <c r="O266" s="135">
        <f t="shared" si="153"/>
        <v>3.8368799999999998</v>
      </c>
      <c r="P266" s="135">
        <f t="shared" si="153"/>
        <v>3.835</v>
      </c>
      <c r="Q266" s="135">
        <f t="shared" si="153"/>
        <v>3.8356599999999998</v>
      </c>
      <c r="R266" s="135">
        <f t="shared" si="153"/>
        <v>3.8352400000000002</v>
      </c>
      <c r="S266" s="135">
        <f t="shared" si="153"/>
        <v>3.8271999999999999</v>
      </c>
      <c r="T266" s="135">
        <f t="shared" si="153"/>
        <v>3.76742</v>
      </c>
      <c r="U266" s="135">
        <f t="shared" si="153"/>
        <v>3.6928100000000001</v>
      </c>
      <c r="V266" s="135">
        <f t="shared" si="153"/>
        <v>3.6963200000000001</v>
      </c>
      <c r="W266" s="135">
        <f t="shared" si="153"/>
        <v>3.79711</v>
      </c>
      <c r="X266" s="135">
        <f t="shared" si="153"/>
        <v>3.8425400000000001</v>
      </c>
      <c r="Y266" s="135">
        <f t="shared" si="153"/>
        <v>3.8363900000000002</v>
      </c>
      <c r="Z266" s="135">
        <f t="shared" si="153"/>
        <v>3.7608600000000001</v>
      </c>
      <c r="AA266" s="135">
        <f t="shared" si="153"/>
        <v>3.5215100000000001</v>
      </c>
    </row>
    <row r="267" spans="1:27" ht="12.75" hidden="1" customHeight="1" outlineLevel="1" x14ac:dyDescent="0.2">
      <c r="A267" s="163" t="s">
        <v>1913</v>
      </c>
      <c r="B267" s="94" t="s">
        <v>238</v>
      </c>
      <c r="C267" s="70" t="s">
        <v>79</v>
      </c>
      <c r="D267" s="71">
        <v>1498.29</v>
      </c>
      <c r="E267" s="71">
        <v>1288.51</v>
      </c>
      <c r="F267" s="71">
        <v>1173.4000000000001</v>
      </c>
      <c r="G267" s="71">
        <v>1089.05</v>
      </c>
      <c r="H267" s="71">
        <v>1073.69</v>
      </c>
      <c r="I267" s="71">
        <v>1069.8499999999999</v>
      </c>
      <c r="J267" s="71">
        <v>1085.8599999999999</v>
      </c>
      <c r="K267" s="71">
        <v>1310.81</v>
      </c>
      <c r="L267" s="71">
        <v>1530.13</v>
      </c>
      <c r="M267" s="71">
        <v>1790.37</v>
      </c>
      <c r="N267" s="71">
        <v>1886.35</v>
      </c>
      <c r="O267" s="71">
        <v>1898.6</v>
      </c>
      <c r="P267" s="71">
        <v>1896.72</v>
      </c>
      <c r="Q267" s="71">
        <v>1897.38</v>
      </c>
      <c r="R267" s="71">
        <v>1896.96</v>
      </c>
      <c r="S267" s="71">
        <v>1888.92</v>
      </c>
      <c r="T267" s="71">
        <v>1829.14</v>
      </c>
      <c r="U267" s="71">
        <v>1754.53</v>
      </c>
      <c r="V267" s="71">
        <v>1758.04</v>
      </c>
      <c r="W267" s="71">
        <v>1858.83</v>
      </c>
      <c r="X267" s="71">
        <v>1904.26</v>
      </c>
      <c r="Y267" s="71">
        <v>1898.11</v>
      </c>
      <c r="Z267" s="71">
        <v>1822.58</v>
      </c>
      <c r="AA267" s="71">
        <v>1583.23</v>
      </c>
    </row>
    <row r="268" spans="1:27" ht="12.75" hidden="1" customHeight="1" outlineLevel="1" x14ac:dyDescent="0.2">
      <c r="A268" s="163" t="s">
        <v>1914</v>
      </c>
      <c r="B268" s="94" t="s">
        <v>90</v>
      </c>
      <c r="C268" s="70" t="s">
        <v>79</v>
      </c>
      <c r="D268" s="71">
        <f>$D$168</f>
        <v>1716.97</v>
      </c>
      <c r="E268" s="71">
        <f>$D$168</f>
        <v>1716.97</v>
      </c>
      <c r="F268" s="71">
        <f t="shared" ref="F268:AA268" si="154">$D$168</f>
        <v>1716.97</v>
      </c>
      <c r="G268" s="71">
        <f t="shared" si="154"/>
        <v>1716.97</v>
      </c>
      <c r="H268" s="71">
        <f t="shared" si="154"/>
        <v>1716.97</v>
      </c>
      <c r="I268" s="71">
        <f t="shared" si="154"/>
        <v>1716.97</v>
      </c>
      <c r="J268" s="71">
        <f t="shared" si="154"/>
        <v>1716.97</v>
      </c>
      <c r="K268" s="71">
        <f t="shared" si="154"/>
        <v>1716.97</v>
      </c>
      <c r="L268" s="71">
        <f t="shared" si="154"/>
        <v>1716.97</v>
      </c>
      <c r="M268" s="71">
        <f t="shared" si="154"/>
        <v>1716.97</v>
      </c>
      <c r="N268" s="71">
        <f t="shared" si="154"/>
        <v>1716.97</v>
      </c>
      <c r="O268" s="71">
        <f t="shared" si="154"/>
        <v>1716.97</v>
      </c>
      <c r="P268" s="71">
        <f t="shared" si="154"/>
        <v>1716.97</v>
      </c>
      <c r="Q268" s="71">
        <f t="shared" si="154"/>
        <v>1716.97</v>
      </c>
      <c r="R268" s="71">
        <f t="shared" si="154"/>
        <v>1716.97</v>
      </c>
      <c r="S268" s="71">
        <f t="shared" si="154"/>
        <v>1716.97</v>
      </c>
      <c r="T268" s="71">
        <f t="shared" si="154"/>
        <v>1716.97</v>
      </c>
      <c r="U268" s="71">
        <f t="shared" si="154"/>
        <v>1716.97</v>
      </c>
      <c r="V268" s="71">
        <f t="shared" si="154"/>
        <v>1716.97</v>
      </c>
      <c r="W268" s="71">
        <f t="shared" si="154"/>
        <v>1716.97</v>
      </c>
      <c r="X268" s="71">
        <f t="shared" si="154"/>
        <v>1716.97</v>
      </c>
      <c r="Y268" s="71">
        <f t="shared" si="154"/>
        <v>1716.97</v>
      </c>
      <c r="Z268" s="71">
        <f t="shared" si="154"/>
        <v>1716.97</v>
      </c>
      <c r="AA268" s="71">
        <f t="shared" si="154"/>
        <v>1716.97</v>
      </c>
    </row>
    <row r="269" spans="1:27" ht="12.75" hidden="1" customHeight="1" outlineLevel="1" x14ac:dyDescent="0.2">
      <c r="A269" s="163" t="s">
        <v>1915</v>
      </c>
      <c r="B269" s="94" t="s">
        <v>83</v>
      </c>
      <c r="C269" s="70" t="s">
        <v>79</v>
      </c>
      <c r="D269" s="71">
        <v>4.95</v>
      </c>
      <c r="E269" s="71">
        <v>4.95</v>
      </c>
      <c r="F269" s="71">
        <v>4.95</v>
      </c>
      <c r="G269" s="71">
        <v>4.95</v>
      </c>
      <c r="H269" s="71">
        <v>4.95</v>
      </c>
      <c r="I269" s="71">
        <v>4.95</v>
      </c>
      <c r="J269" s="71">
        <v>4.95</v>
      </c>
      <c r="K269" s="71">
        <v>4.95</v>
      </c>
      <c r="L269" s="71">
        <v>4.95</v>
      </c>
      <c r="M269" s="71">
        <v>4.95</v>
      </c>
      <c r="N269" s="71">
        <v>4.95</v>
      </c>
      <c r="O269" s="71">
        <v>4.95</v>
      </c>
      <c r="P269" s="71">
        <v>4.95</v>
      </c>
      <c r="Q269" s="71">
        <v>4.95</v>
      </c>
      <c r="R269" s="71">
        <v>4.95</v>
      </c>
      <c r="S269" s="71">
        <v>4.95</v>
      </c>
      <c r="T269" s="71">
        <v>4.95</v>
      </c>
      <c r="U269" s="71">
        <v>4.95</v>
      </c>
      <c r="V269" s="71">
        <v>4.95</v>
      </c>
      <c r="W269" s="71">
        <v>4.95</v>
      </c>
      <c r="X269" s="71">
        <v>4.95</v>
      </c>
      <c r="Y269" s="71">
        <v>4.95</v>
      </c>
      <c r="Z269" s="71">
        <v>4.95</v>
      </c>
      <c r="AA269" s="71">
        <v>4.95</v>
      </c>
    </row>
    <row r="270" spans="1:27" ht="12.75" hidden="1" customHeight="1" outlineLevel="1" x14ac:dyDescent="0.2">
      <c r="A270" s="163" t="s">
        <v>1916</v>
      </c>
      <c r="B270" s="94" t="s">
        <v>81</v>
      </c>
      <c r="C270" s="70" t="s">
        <v>79</v>
      </c>
      <c r="D270" s="71">
        <f>$D$11</f>
        <v>216.36</v>
      </c>
      <c r="E270" s="71">
        <f t="shared" ref="E270:AA270" si="155">$D$11</f>
        <v>216.36</v>
      </c>
      <c r="F270" s="71">
        <f t="shared" si="155"/>
        <v>216.36</v>
      </c>
      <c r="G270" s="71">
        <f t="shared" si="155"/>
        <v>216.36</v>
      </c>
      <c r="H270" s="71">
        <f t="shared" si="155"/>
        <v>216.36</v>
      </c>
      <c r="I270" s="71">
        <f t="shared" si="155"/>
        <v>216.36</v>
      </c>
      <c r="J270" s="71">
        <f t="shared" si="155"/>
        <v>216.36</v>
      </c>
      <c r="K270" s="71">
        <f t="shared" si="155"/>
        <v>216.36</v>
      </c>
      <c r="L270" s="71">
        <f t="shared" si="155"/>
        <v>216.36</v>
      </c>
      <c r="M270" s="71">
        <f t="shared" si="155"/>
        <v>216.36</v>
      </c>
      <c r="N270" s="71">
        <f t="shared" si="155"/>
        <v>216.36</v>
      </c>
      <c r="O270" s="71">
        <f t="shared" si="155"/>
        <v>216.36</v>
      </c>
      <c r="P270" s="71">
        <f t="shared" si="155"/>
        <v>216.36</v>
      </c>
      <c r="Q270" s="71">
        <f t="shared" si="155"/>
        <v>216.36</v>
      </c>
      <c r="R270" s="71">
        <f t="shared" si="155"/>
        <v>216.36</v>
      </c>
      <c r="S270" s="71">
        <f t="shared" si="155"/>
        <v>216.36</v>
      </c>
      <c r="T270" s="71">
        <f t="shared" si="155"/>
        <v>216.36</v>
      </c>
      <c r="U270" s="71">
        <f t="shared" si="155"/>
        <v>216.36</v>
      </c>
      <c r="V270" s="71">
        <f t="shared" si="155"/>
        <v>216.36</v>
      </c>
      <c r="W270" s="71">
        <f t="shared" si="155"/>
        <v>216.36</v>
      </c>
      <c r="X270" s="71">
        <f t="shared" si="155"/>
        <v>216.36</v>
      </c>
      <c r="Y270" s="71">
        <f t="shared" si="155"/>
        <v>216.36</v>
      </c>
      <c r="Z270" s="71">
        <f t="shared" si="155"/>
        <v>216.36</v>
      </c>
      <c r="AA270" s="71">
        <f t="shared" si="155"/>
        <v>216.36</v>
      </c>
    </row>
    <row r="271" spans="1:27" ht="12.75" customHeight="1" collapsed="1" x14ac:dyDescent="0.2">
      <c r="A271" s="162" t="s">
        <v>1917</v>
      </c>
      <c r="B271" s="54" t="str">
        <f>"22"&amp;"."&amp;$B$800&amp;"."&amp;$B$801</f>
        <v>22.05.2023</v>
      </c>
      <c r="C271" s="134" t="s">
        <v>76</v>
      </c>
      <c r="D271" s="135">
        <f>ROUND(((D272+D273+D275+D274)/1000),5)</f>
        <v>3.2296999999999998</v>
      </c>
      <c r="E271" s="135">
        <f>ROUND(((E272+E273+E275+E274)/1000),5)</f>
        <v>3.0829800000000001</v>
      </c>
      <c r="F271" s="135">
        <f>ROUND(((F272+F273+F275+F274)/1000),5)</f>
        <v>3.0035500000000002</v>
      </c>
      <c r="G271" s="135">
        <f t="shared" ref="G271:AA271" si="156">ROUND(((G272+G273+G275+G274)/1000),5)</f>
        <v>2.9765100000000002</v>
      </c>
      <c r="H271" s="135">
        <f t="shared" si="156"/>
        <v>2.9597000000000002</v>
      </c>
      <c r="I271" s="135">
        <f t="shared" si="156"/>
        <v>3.0152399999999999</v>
      </c>
      <c r="J271" s="135">
        <f t="shared" si="156"/>
        <v>3.2524000000000002</v>
      </c>
      <c r="K271" s="135">
        <f t="shared" si="156"/>
        <v>3.4813999999999998</v>
      </c>
      <c r="L271" s="135">
        <f t="shared" si="156"/>
        <v>3.7835200000000002</v>
      </c>
      <c r="M271" s="135">
        <f t="shared" si="156"/>
        <v>3.8710399999999998</v>
      </c>
      <c r="N271" s="135">
        <f t="shared" si="156"/>
        <v>3.8729300000000002</v>
      </c>
      <c r="O271" s="135">
        <f t="shared" si="156"/>
        <v>3.8839999999999999</v>
      </c>
      <c r="P271" s="135">
        <f t="shared" si="156"/>
        <v>3.9127999999999998</v>
      </c>
      <c r="Q271" s="135">
        <f t="shared" si="156"/>
        <v>3.9772500000000002</v>
      </c>
      <c r="R271" s="135">
        <f t="shared" si="156"/>
        <v>3.9509599999999998</v>
      </c>
      <c r="S271" s="135">
        <f t="shared" si="156"/>
        <v>3.9115500000000001</v>
      </c>
      <c r="T271" s="135">
        <f t="shared" si="156"/>
        <v>3.8801600000000001</v>
      </c>
      <c r="U271" s="135">
        <f t="shared" si="156"/>
        <v>3.87263</v>
      </c>
      <c r="V271" s="135">
        <f t="shared" si="156"/>
        <v>3.83562</v>
      </c>
      <c r="W271" s="135">
        <f t="shared" si="156"/>
        <v>3.6811500000000001</v>
      </c>
      <c r="X271" s="135">
        <f t="shared" si="156"/>
        <v>3.7727300000000001</v>
      </c>
      <c r="Y271" s="135">
        <f t="shared" si="156"/>
        <v>3.8675799999999998</v>
      </c>
      <c r="Z271" s="135">
        <f t="shared" si="156"/>
        <v>3.5892300000000001</v>
      </c>
      <c r="AA271" s="135">
        <f t="shared" si="156"/>
        <v>3.3882099999999999</v>
      </c>
    </row>
    <row r="272" spans="1:27" ht="12.75" hidden="1" customHeight="1" outlineLevel="1" x14ac:dyDescent="0.2">
      <c r="A272" s="163" t="s">
        <v>1918</v>
      </c>
      <c r="B272" s="94" t="s">
        <v>238</v>
      </c>
      <c r="C272" s="70" t="s">
        <v>79</v>
      </c>
      <c r="D272" s="71">
        <v>1291.42</v>
      </c>
      <c r="E272" s="71">
        <v>1144.7</v>
      </c>
      <c r="F272" s="71">
        <v>1065.27</v>
      </c>
      <c r="G272" s="71">
        <v>1038.23</v>
      </c>
      <c r="H272" s="71">
        <v>1021.42</v>
      </c>
      <c r="I272" s="71">
        <v>1076.96</v>
      </c>
      <c r="J272" s="71">
        <v>1314.12</v>
      </c>
      <c r="K272" s="71">
        <v>1543.12</v>
      </c>
      <c r="L272" s="71">
        <v>1845.24</v>
      </c>
      <c r="M272" s="71">
        <v>1932.76</v>
      </c>
      <c r="N272" s="71">
        <v>1934.65</v>
      </c>
      <c r="O272" s="71">
        <v>1945.72</v>
      </c>
      <c r="P272" s="71">
        <v>1974.52</v>
      </c>
      <c r="Q272" s="71">
        <v>2038.97</v>
      </c>
      <c r="R272" s="71">
        <v>2012.68</v>
      </c>
      <c r="S272" s="71">
        <v>1973.27</v>
      </c>
      <c r="T272" s="71">
        <v>1941.88</v>
      </c>
      <c r="U272" s="71">
        <v>1934.35</v>
      </c>
      <c r="V272" s="71">
        <v>1897.34</v>
      </c>
      <c r="W272" s="71">
        <v>1742.87</v>
      </c>
      <c r="X272" s="71">
        <v>1834.45</v>
      </c>
      <c r="Y272" s="71">
        <v>1929.3</v>
      </c>
      <c r="Z272" s="71">
        <v>1650.95</v>
      </c>
      <c r="AA272" s="71">
        <v>1449.93</v>
      </c>
    </row>
    <row r="273" spans="1:27" ht="12.75" hidden="1" customHeight="1" outlineLevel="1" x14ac:dyDescent="0.2">
      <c r="A273" s="163" t="s">
        <v>1919</v>
      </c>
      <c r="B273" s="94" t="s">
        <v>90</v>
      </c>
      <c r="C273" s="70" t="s">
        <v>79</v>
      </c>
      <c r="D273" s="71">
        <f>$D$168</f>
        <v>1716.97</v>
      </c>
      <c r="E273" s="71">
        <f>$D$168</f>
        <v>1716.97</v>
      </c>
      <c r="F273" s="71">
        <f t="shared" ref="F273:AA273" si="157">$D$168</f>
        <v>1716.97</v>
      </c>
      <c r="G273" s="71">
        <f t="shared" si="157"/>
        <v>1716.97</v>
      </c>
      <c r="H273" s="71">
        <f t="shared" si="157"/>
        <v>1716.97</v>
      </c>
      <c r="I273" s="71">
        <f t="shared" si="157"/>
        <v>1716.97</v>
      </c>
      <c r="J273" s="71">
        <f t="shared" si="157"/>
        <v>1716.97</v>
      </c>
      <c r="K273" s="71">
        <f t="shared" si="157"/>
        <v>1716.97</v>
      </c>
      <c r="L273" s="71">
        <f t="shared" si="157"/>
        <v>1716.97</v>
      </c>
      <c r="M273" s="71">
        <f t="shared" si="157"/>
        <v>1716.97</v>
      </c>
      <c r="N273" s="71">
        <f t="shared" si="157"/>
        <v>1716.97</v>
      </c>
      <c r="O273" s="71">
        <f t="shared" si="157"/>
        <v>1716.97</v>
      </c>
      <c r="P273" s="71">
        <f t="shared" si="157"/>
        <v>1716.97</v>
      </c>
      <c r="Q273" s="71">
        <f t="shared" si="157"/>
        <v>1716.97</v>
      </c>
      <c r="R273" s="71">
        <f t="shared" si="157"/>
        <v>1716.97</v>
      </c>
      <c r="S273" s="71">
        <f t="shared" si="157"/>
        <v>1716.97</v>
      </c>
      <c r="T273" s="71">
        <f t="shared" si="157"/>
        <v>1716.97</v>
      </c>
      <c r="U273" s="71">
        <f t="shared" si="157"/>
        <v>1716.97</v>
      </c>
      <c r="V273" s="71">
        <f t="shared" si="157"/>
        <v>1716.97</v>
      </c>
      <c r="W273" s="71">
        <f t="shared" si="157"/>
        <v>1716.97</v>
      </c>
      <c r="X273" s="71">
        <f t="shared" si="157"/>
        <v>1716.97</v>
      </c>
      <c r="Y273" s="71">
        <f t="shared" si="157"/>
        <v>1716.97</v>
      </c>
      <c r="Z273" s="71">
        <f t="shared" si="157"/>
        <v>1716.97</v>
      </c>
      <c r="AA273" s="71">
        <f t="shared" si="157"/>
        <v>1716.97</v>
      </c>
    </row>
    <row r="274" spans="1:27" ht="12.75" hidden="1" customHeight="1" outlineLevel="1" x14ac:dyDescent="0.2">
      <c r="A274" s="163" t="s">
        <v>1920</v>
      </c>
      <c r="B274" s="94" t="s">
        <v>83</v>
      </c>
      <c r="C274" s="70" t="s">
        <v>79</v>
      </c>
      <c r="D274" s="71">
        <v>4.95</v>
      </c>
      <c r="E274" s="71">
        <v>4.95</v>
      </c>
      <c r="F274" s="71">
        <v>4.95</v>
      </c>
      <c r="G274" s="71">
        <v>4.95</v>
      </c>
      <c r="H274" s="71">
        <v>4.95</v>
      </c>
      <c r="I274" s="71">
        <v>4.95</v>
      </c>
      <c r="J274" s="71">
        <v>4.95</v>
      </c>
      <c r="K274" s="71">
        <v>4.95</v>
      </c>
      <c r="L274" s="71">
        <v>4.95</v>
      </c>
      <c r="M274" s="71">
        <v>4.95</v>
      </c>
      <c r="N274" s="71">
        <v>4.95</v>
      </c>
      <c r="O274" s="71">
        <v>4.95</v>
      </c>
      <c r="P274" s="71">
        <v>4.95</v>
      </c>
      <c r="Q274" s="71">
        <v>4.95</v>
      </c>
      <c r="R274" s="71">
        <v>4.95</v>
      </c>
      <c r="S274" s="71">
        <v>4.95</v>
      </c>
      <c r="T274" s="71">
        <v>4.95</v>
      </c>
      <c r="U274" s="71">
        <v>4.95</v>
      </c>
      <c r="V274" s="71">
        <v>4.95</v>
      </c>
      <c r="W274" s="71">
        <v>4.95</v>
      </c>
      <c r="X274" s="71">
        <v>4.95</v>
      </c>
      <c r="Y274" s="71">
        <v>4.95</v>
      </c>
      <c r="Z274" s="71">
        <v>4.95</v>
      </c>
      <c r="AA274" s="71">
        <v>4.95</v>
      </c>
    </row>
    <row r="275" spans="1:27" ht="12.75" hidden="1" customHeight="1" outlineLevel="1" x14ac:dyDescent="0.2">
      <c r="A275" s="163" t="s">
        <v>1921</v>
      </c>
      <c r="B275" s="94" t="s">
        <v>81</v>
      </c>
      <c r="C275" s="70" t="s">
        <v>79</v>
      </c>
      <c r="D275" s="71">
        <f>$D$11</f>
        <v>216.36</v>
      </c>
      <c r="E275" s="71">
        <f t="shared" ref="E275:AA275" si="158">$D$11</f>
        <v>216.36</v>
      </c>
      <c r="F275" s="71">
        <f t="shared" si="158"/>
        <v>216.36</v>
      </c>
      <c r="G275" s="71">
        <f t="shared" si="158"/>
        <v>216.36</v>
      </c>
      <c r="H275" s="71">
        <f t="shared" si="158"/>
        <v>216.36</v>
      </c>
      <c r="I275" s="71">
        <f t="shared" si="158"/>
        <v>216.36</v>
      </c>
      <c r="J275" s="71">
        <f t="shared" si="158"/>
        <v>216.36</v>
      </c>
      <c r="K275" s="71">
        <f t="shared" si="158"/>
        <v>216.36</v>
      </c>
      <c r="L275" s="71">
        <f t="shared" si="158"/>
        <v>216.36</v>
      </c>
      <c r="M275" s="71">
        <f t="shared" si="158"/>
        <v>216.36</v>
      </c>
      <c r="N275" s="71">
        <f t="shared" si="158"/>
        <v>216.36</v>
      </c>
      <c r="O275" s="71">
        <f t="shared" si="158"/>
        <v>216.36</v>
      </c>
      <c r="P275" s="71">
        <f t="shared" si="158"/>
        <v>216.36</v>
      </c>
      <c r="Q275" s="71">
        <f t="shared" si="158"/>
        <v>216.36</v>
      </c>
      <c r="R275" s="71">
        <f t="shared" si="158"/>
        <v>216.36</v>
      </c>
      <c r="S275" s="71">
        <f t="shared" si="158"/>
        <v>216.36</v>
      </c>
      <c r="T275" s="71">
        <f t="shared" si="158"/>
        <v>216.36</v>
      </c>
      <c r="U275" s="71">
        <f t="shared" si="158"/>
        <v>216.36</v>
      </c>
      <c r="V275" s="71">
        <f t="shared" si="158"/>
        <v>216.36</v>
      </c>
      <c r="W275" s="71">
        <f t="shared" si="158"/>
        <v>216.36</v>
      </c>
      <c r="X275" s="71">
        <f t="shared" si="158"/>
        <v>216.36</v>
      </c>
      <c r="Y275" s="71">
        <f t="shared" si="158"/>
        <v>216.36</v>
      </c>
      <c r="Z275" s="71">
        <f t="shared" si="158"/>
        <v>216.36</v>
      </c>
      <c r="AA275" s="71">
        <f t="shared" si="158"/>
        <v>216.36</v>
      </c>
    </row>
    <row r="276" spans="1:27" ht="12.75" customHeight="1" collapsed="1" x14ac:dyDescent="0.2">
      <c r="A276" s="162" t="s">
        <v>1922</v>
      </c>
      <c r="B276" s="54" t="str">
        <f>"23"&amp;"."&amp;$B$800&amp;"."&amp;$B$801</f>
        <v>23.05.2023</v>
      </c>
      <c r="C276" s="134" t="s">
        <v>76</v>
      </c>
      <c r="D276" s="135">
        <f>ROUND(((D277+D278+D280+D279)/1000),5)</f>
        <v>3.20947</v>
      </c>
      <c r="E276" s="135">
        <f>ROUND(((E277+E278+E280+E279)/1000),5)</f>
        <v>3.0390000000000001</v>
      </c>
      <c r="F276" s="135">
        <f>ROUND(((F277+F278+F280+F279)/1000),5)</f>
        <v>2.9510299999999998</v>
      </c>
      <c r="G276" s="135">
        <f t="shared" ref="G276:AA276" si="159">ROUND(((G277+G278+G280+G279)/1000),5)</f>
        <v>2.9125700000000001</v>
      </c>
      <c r="H276" s="135">
        <f t="shared" si="159"/>
        <v>2.9595400000000001</v>
      </c>
      <c r="I276" s="135">
        <f t="shared" si="159"/>
        <v>3.10547</v>
      </c>
      <c r="J276" s="135">
        <f t="shared" si="159"/>
        <v>3.2238000000000002</v>
      </c>
      <c r="K276" s="135">
        <f t="shared" si="159"/>
        <v>3.45777</v>
      </c>
      <c r="L276" s="135">
        <f t="shared" si="159"/>
        <v>3.6880999999999999</v>
      </c>
      <c r="M276" s="135">
        <f t="shared" si="159"/>
        <v>3.8072300000000001</v>
      </c>
      <c r="N276" s="135">
        <f t="shared" si="159"/>
        <v>3.7821500000000001</v>
      </c>
      <c r="O276" s="135">
        <f t="shared" si="159"/>
        <v>3.8406600000000002</v>
      </c>
      <c r="P276" s="135">
        <f t="shared" si="159"/>
        <v>3.8409900000000001</v>
      </c>
      <c r="Q276" s="135">
        <f t="shared" si="159"/>
        <v>3.8610000000000002</v>
      </c>
      <c r="R276" s="135">
        <f t="shared" si="159"/>
        <v>3.8561999999999999</v>
      </c>
      <c r="S276" s="135">
        <f t="shared" si="159"/>
        <v>3.8448799999999999</v>
      </c>
      <c r="T276" s="135">
        <f t="shared" si="159"/>
        <v>3.8358599999999998</v>
      </c>
      <c r="U276" s="135">
        <f t="shared" si="159"/>
        <v>3.7817799999999999</v>
      </c>
      <c r="V276" s="135">
        <f t="shared" si="159"/>
        <v>3.72173</v>
      </c>
      <c r="W276" s="135">
        <f t="shared" si="159"/>
        <v>3.6644199999999998</v>
      </c>
      <c r="X276" s="135">
        <f t="shared" si="159"/>
        <v>3.6898599999999999</v>
      </c>
      <c r="Y276" s="135">
        <f t="shared" si="159"/>
        <v>3.7890299999999999</v>
      </c>
      <c r="Z276" s="135">
        <f t="shared" si="159"/>
        <v>3.5829</v>
      </c>
      <c r="AA276" s="135">
        <f t="shared" si="159"/>
        <v>3.3275800000000002</v>
      </c>
    </row>
    <row r="277" spans="1:27" ht="12.75" hidden="1" customHeight="1" outlineLevel="1" x14ac:dyDescent="0.2">
      <c r="A277" s="163" t="s">
        <v>1923</v>
      </c>
      <c r="B277" s="94" t="s">
        <v>238</v>
      </c>
      <c r="C277" s="70" t="s">
        <v>79</v>
      </c>
      <c r="D277" s="71">
        <v>1271.19</v>
      </c>
      <c r="E277" s="71">
        <v>1100.72</v>
      </c>
      <c r="F277" s="71">
        <v>1012.75</v>
      </c>
      <c r="G277" s="71">
        <v>974.29</v>
      </c>
      <c r="H277" s="71">
        <v>1021.26</v>
      </c>
      <c r="I277" s="71">
        <v>1167.19</v>
      </c>
      <c r="J277" s="71">
        <v>1285.52</v>
      </c>
      <c r="K277" s="71">
        <v>1519.49</v>
      </c>
      <c r="L277" s="71">
        <v>1749.82</v>
      </c>
      <c r="M277" s="71">
        <v>1868.95</v>
      </c>
      <c r="N277" s="71">
        <v>1843.87</v>
      </c>
      <c r="O277" s="71">
        <v>1902.38</v>
      </c>
      <c r="P277" s="71">
        <v>1902.71</v>
      </c>
      <c r="Q277" s="71">
        <v>1922.72</v>
      </c>
      <c r="R277" s="71">
        <v>1917.92</v>
      </c>
      <c r="S277" s="71">
        <v>1906.6</v>
      </c>
      <c r="T277" s="71">
        <v>1897.58</v>
      </c>
      <c r="U277" s="71">
        <v>1843.5</v>
      </c>
      <c r="V277" s="71">
        <v>1783.45</v>
      </c>
      <c r="W277" s="71">
        <v>1726.14</v>
      </c>
      <c r="X277" s="71">
        <v>1751.58</v>
      </c>
      <c r="Y277" s="71">
        <v>1850.75</v>
      </c>
      <c r="Z277" s="71">
        <v>1644.62</v>
      </c>
      <c r="AA277" s="71">
        <v>1389.3</v>
      </c>
    </row>
    <row r="278" spans="1:27" ht="12.75" hidden="1" customHeight="1" outlineLevel="1" x14ac:dyDescent="0.2">
      <c r="A278" s="163" t="s">
        <v>1924</v>
      </c>
      <c r="B278" s="94" t="s">
        <v>90</v>
      </c>
      <c r="C278" s="70" t="s">
        <v>79</v>
      </c>
      <c r="D278" s="71">
        <f>$D$168</f>
        <v>1716.97</v>
      </c>
      <c r="E278" s="71">
        <f>$D$168</f>
        <v>1716.97</v>
      </c>
      <c r="F278" s="71">
        <f t="shared" ref="F278:AA278" si="160">$D$168</f>
        <v>1716.97</v>
      </c>
      <c r="G278" s="71">
        <f t="shared" si="160"/>
        <v>1716.97</v>
      </c>
      <c r="H278" s="71">
        <f t="shared" si="160"/>
        <v>1716.97</v>
      </c>
      <c r="I278" s="71">
        <f t="shared" si="160"/>
        <v>1716.97</v>
      </c>
      <c r="J278" s="71">
        <f t="shared" si="160"/>
        <v>1716.97</v>
      </c>
      <c r="K278" s="71">
        <f t="shared" si="160"/>
        <v>1716.97</v>
      </c>
      <c r="L278" s="71">
        <f t="shared" si="160"/>
        <v>1716.97</v>
      </c>
      <c r="M278" s="71">
        <f t="shared" si="160"/>
        <v>1716.97</v>
      </c>
      <c r="N278" s="71">
        <f t="shared" si="160"/>
        <v>1716.97</v>
      </c>
      <c r="O278" s="71">
        <f t="shared" si="160"/>
        <v>1716.97</v>
      </c>
      <c r="P278" s="71">
        <f t="shared" si="160"/>
        <v>1716.97</v>
      </c>
      <c r="Q278" s="71">
        <f t="shared" si="160"/>
        <v>1716.97</v>
      </c>
      <c r="R278" s="71">
        <f t="shared" si="160"/>
        <v>1716.97</v>
      </c>
      <c r="S278" s="71">
        <f t="shared" si="160"/>
        <v>1716.97</v>
      </c>
      <c r="T278" s="71">
        <f t="shared" si="160"/>
        <v>1716.97</v>
      </c>
      <c r="U278" s="71">
        <f t="shared" si="160"/>
        <v>1716.97</v>
      </c>
      <c r="V278" s="71">
        <f t="shared" si="160"/>
        <v>1716.97</v>
      </c>
      <c r="W278" s="71">
        <f t="shared" si="160"/>
        <v>1716.97</v>
      </c>
      <c r="X278" s="71">
        <f t="shared" si="160"/>
        <v>1716.97</v>
      </c>
      <c r="Y278" s="71">
        <f t="shared" si="160"/>
        <v>1716.97</v>
      </c>
      <c r="Z278" s="71">
        <f t="shared" si="160"/>
        <v>1716.97</v>
      </c>
      <c r="AA278" s="71">
        <f t="shared" si="160"/>
        <v>1716.97</v>
      </c>
    </row>
    <row r="279" spans="1:27" ht="12.75" hidden="1" customHeight="1" outlineLevel="1" x14ac:dyDescent="0.2">
      <c r="A279" s="163" t="s">
        <v>1925</v>
      </c>
      <c r="B279" s="94" t="s">
        <v>83</v>
      </c>
      <c r="C279" s="70" t="s">
        <v>79</v>
      </c>
      <c r="D279" s="71">
        <v>4.95</v>
      </c>
      <c r="E279" s="71">
        <v>4.95</v>
      </c>
      <c r="F279" s="71">
        <v>4.95</v>
      </c>
      <c r="G279" s="71">
        <v>4.95</v>
      </c>
      <c r="H279" s="71">
        <v>4.95</v>
      </c>
      <c r="I279" s="71">
        <v>4.95</v>
      </c>
      <c r="J279" s="71">
        <v>4.95</v>
      </c>
      <c r="K279" s="71">
        <v>4.95</v>
      </c>
      <c r="L279" s="71">
        <v>4.95</v>
      </c>
      <c r="M279" s="71">
        <v>4.95</v>
      </c>
      <c r="N279" s="71">
        <v>4.95</v>
      </c>
      <c r="O279" s="71">
        <v>4.95</v>
      </c>
      <c r="P279" s="71">
        <v>4.95</v>
      </c>
      <c r="Q279" s="71">
        <v>4.95</v>
      </c>
      <c r="R279" s="71">
        <v>4.95</v>
      </c>
      <c r="S279" s="71">
        <v>4.95</v>
      </c>
      <c r="T279" s="71">
        <v>4.95</v>
      </c>
      <c r="U279" s="71">
        <v>4.95</v>
      </c>
      <c r="V279" s="71">
        <v>4.95</v>
      </c>
      <c r="W279" s="71">
        <v>4.95</v>
      </c>
      <c r="X279" s="71">
        <v>4.95</v>
      </c>
      <c r="Y279" s="71">
        <v>4.95</v>
      </c>
      <c r="Z279" s="71">
        <v>4.95</v>
      </c>
      <c r="AA279" s="71">
        <v>4.95</v>
      </c>
    </row>
    <row r="280" spans="1:27" ht="12.75" hidden="1" customHeight="1" outlineLevel="1" x14ac:dyDescent="0.2">
      <c r="A280" s="163" t="s">
        <v>1926</v>
      </c>
      <c r="B280" s="94" t="s">
        <v>81</v>
      </c>
      <c r="C280" s="70" t="s">
        <v>79</v>
      </c>
      <c r="D280" s="71">
        <f>$D$11</f>
        <v>216.36</v>
      </c>
      <c r="E280" s="71">
        <f t="shared" ref="E280:AA280" si="161">$D$11</f>
        <v>216.36</v>
      </c>
      <c r="F280" s="71">
        <f t="shared" si="161"/>
        <v>216.36</v>
      </c>
      <c r="G280" s="71">
        <f t="shared" si="161"/>
        <v>216.36</v>
      </c>
      <c r="H280" s="71">
        <f t="shared" si="161"/>
        <v>216.36</v>
      </c>
      <c r="I280" s="71">
        <f t="shared" si="161"/>
        <v>216.36</v>
      </c>
      <c r="J280" s="71">
        <f t="shared" si="161"/>
        <v>216.36</v>
      </c>
      <c r="K280" s="71">
        <f t="shared" si="161"/>
        <v>216.36</v>
      </c>
      <c r="L280" s="71">
        <f t="shared" si="161"/>
        <v>216.36</v>
      </c>
      <c r="M280" s="71">
        <f t="shared" si="161"/>
        <v>216.36</v>
      </c>
      <c r="N280" s="71">
        <f t="shared" si="161"/>
        <v>216.36</v>
      </c>
      <c r="O280" s="71">
        <f t="shared" si="161"/>
        <v>216.36</v>
      </c>
      <c r="P280" s="71">
        <f t="shared" si="161"/>
        <v>216.36</v>
      </c>
      <c r="Q280" s="71">
        <f t="shared" si="161"/>
        <v>216.36</v>
      </c>
      <c r="R280" s="71">
        <f t="shared" si="161"/>
        <v>216.36</v>
      </c>
      <c r="S280" s="71">
        <f t="shared" si="161"/>
        <v>216.36</v>
      </c>
      <c r="T280" s="71">
        <f t="shared" si="161"/>
        <v>216.36</v>
      </c>
      <c r="U280" s="71">
        <f t="shared" si="161"/>
        <v>216.36</v>
      </c>
      <c r="V280" s="71">
        <f t="shared" si="161"/>
        <v>216.36</v>
      </c>
      <c r="W280" s="71">
        <f t="shared" si="161"/>
        <v>216.36</v>
      </c>
      <c r="X280" s="71">
        <f t="shared" si="161"/>
        <v>216.36</v>
      </c>
      <c r="Y280" s="71">
        <f t="shared" si="161"/>
        <v>216.36</v>
      </c>
      <c r="Z280" s="71">
        <f t="shared" si="161"/>
        <v>216.36</v>
      </c>
      <c r="AA280" s="71">
        <f t="shared" si="161"/>
        <v>216.36</v>
      </c>
    </row>
    <row r="281" spans="1:27" ht="12.75" customHeight="1" collapsed="1" x14ac:dyDescent="0.2">
      <c r="A281" s="162" t="s">
        <v>1927</v>
      </c>
      <c r="B281" s="54" t="str">
        <f>"24"&amp;"."&amp;$B$800&amp;"."&amp;$B$801</f>
        <v>24.05.2023</v>
      </c>
      <c r="C281" s="134" t="s">
        <v>76</v>
      </c>
      <c r="D281" s="135">
        <f>ROUND(((D282+D283+D285+D284)/1000),5)</f>
        <v>3.22553</v>
      </c>
      <c r="E281" s="135">
        <f>ROUND(((E282+E283+E285+E284)/1000),5)</f>
        <v>3.0173299999999998</v>
      </c>
      <c r="F281" s="135">
        <f>ROUND(((F282+F283+F285+F284)/1000),5)</f>
        <v>2.9809100000000002</v>
      </c>
      <c r="G281" s="135">
        <f t="shared" ref="G281:AA281" si="162">ROUND(((G282+G283+G285+G284)/1000),5)</f>
        <v>2.9375100000000001</v>
      </c>
      <c r="H281" s="135">
        <f t="shared" si="162"/>
        <v>2.94312</v>
      </c>
      <c r="I281" s="135">
        <f t="shared" si="162"/>
        <v>3.1029100000000001</v>
      </c>
      <c r="J281" s="135">
        <f t="shared" si="162"/>
        <v>3.3642400000000001</v>
      </c>
      <c r="K281" s="135">
        <f t="shared" si="162"/>
        <v>3.6172499999999999</v>
      </c>
      <c r="L281" s="135">
        <f t="shared" si="162"/>
        <v>3.7987600000000001</v>
      </c>
      <c r="M281" s="135">
        <f t="shared" si="162"/>
        <v>3.85358</v>
      </c>
      <c r="N281" s="135">
        <f t="shared" si="162"/>
        <v>3.8600699999999999</v>
      </c>
      <c r="O281" s="135">
        <f t="shared" si="162"/>
        <v>3.86172</v>
      </c>
      <c r="P281" s="135">
        <f t="shared" si="162"/>
        <v>3.8470200000000001</v>
      </c>
      <c r="Q281" s="135">
        <f t="shared" si="162"/>
        <v>3.8524400000000001</v>
      </c>
      <c r="R281" s="135">
        <f t="shared" si="162"/>
        <v>3.8656199999999998</v>
      </c>
      <c r="S281" s="135">
        <f t="shared" si="162"/>
        <v>3.8788100000000001</v>
      </c>
      <c r="T281" s="135">
        <f t="shared" si="162"/>
        <v>3.8622899999999998</v>
      </c>
      <c r="U281" s="135">
        <f t="shared" si="162"/>
        <v>3.8484500000000001</v>
      </c>
      <c r="V281" s="135">
        <f t="shared" si="162"/>
        <v>3.8422000000000001</v>
      </c>
      <c r="W281" s="135">
        <f t="shared" si="162"/>
        <v>3.8338999999999999</v>
      </c>
      <c r="X281" s="135">
        <f t="shared" si="162"/>
        <v>3.83386</v>
      </c>
      <c r="Y281" s="135">
        <f t="shared" si="162"/>
        <v>3.8366500000000001</v>
      </c>
      <c r="Z281" s="135">
        <f t="shared" si="162"/>
        <v>3.6737700000000002</v>
      </c>
      <c r="AA281" s="135">
        <f t="shared" si="162"/>
        <v>3.3520699999999999</v>
      </c>
    </row>
    <row r="282" spans="1:27" ht="12.75" hidden="1" customHeight="1" outlineLevel="1" x14ac:dyDescent="0.2">
      <c r="A282" s="163" t="s">
        <v>1928</v>
      </c>
      <c r="B282" s="94" t="s">
        <v>238</v>
      </c>
      <c r="C282" s="70" t="s">
        <v>79</v>
      </c>
      <c r="D282" s="71">
        <v>1287.25</v>
      </c>
      <c r="E282" s="71">
        <v>1079.05</v>
      </c>
      <c r="F282" s="71">
        <v>1042.6300000000001</v>
      </c>
      <c r="G282" s="71">
        <v>999.23</v>
      </c>
      <c r="H282" s="71">
        <v>1004.84</v>
      </c>
      <c r="I282" s="71">
        <v>1164.6300000000001</v>
      </c>
      <c r="J282" s="71">
        <v>1425.96</v>
      </c>
      <c r="K282" s="71">
        <v>1678.97</v>
      </c>
      <c r="L282" s="71">
        <v>1860.48</v>
      </c>
      <c r="M282" s="71">
        <v>1915.3</v>
      </c>
      <c r="N282" s="71">
        <v>1921.79</v>
      </c>
      <c r="O282" s="71">
        <v>1923.44</v>
      </c>
      <c r="P282" s="71">
        <v>1908.74</v>
      </c>
      <c r="Q282" s="71">
        <v>1914.16</v>
      </c>
      <c r="R282" s="71">
        <v>1927.34</v>
      </c>
      <c r="S282" s="71">
        <v>1940.53</v>
      </c>
      <c r="T282" s="71">
        <v>1924.01</v>
      </c>
      <c r="U282" s="71">
        <v>1910.17</v>
      </c>
      <c r="V282" s="71">
        <v>1903.92</v>
      </c>
      <c r="W282" s="71">
        <v>1895.62</v>
      </c>
      <c r="X282" s="71">
        <v>1895.58</v>
      </c>
      <c r="Y282" s="71">
        <v>1898.37</v>
      </c>
      <c r="Z282" s="71">
        <v>1735.49</v>
      </c>
      <c r="AA282" s="71">
        <v>1413.79</v>
      </c>
    </row>
    <row r="283" spans="1:27" ht="12.75" hidden="1" customHeight="1" outlineLevel="1" x14ac:dyDescent="0.2">
      <c r="A283" s="163" t="s">
        <v>1929</v>
      </c>
      <c r="B283" s="94" t="s">
        <v>90</v>
      </c>
      <c r="C283" s="70" t="s">
        <v>79</v>
      </c>
      <c r="D283" s="71">
        <f>$D$168</f>
        <v>1716.97</v>
      </c>
      <c r="E283" s="71">
        <f>$D$168</f>
        <v>1716.97</v>
      </c>
      <c r="F283" s="71">
        <f t="shared" ref="F283:AA283" si="163">$D$168</f>
        <v>1716.97</v>
      </c>
      <c r="G283" s="71">
        <f t="shared" si="163"/>
        <v>1716.97</v>
      </c>
      <c r="H283" s="71">
        <f t="shared" si="163"/>
        <v>1716.97</v>
      </c>
      <c r="I283" s="71">
        <f t="shared" si="163"/>
        <v>1716.97</v>
      </c>
      <c r="J283" s="71">
        <f t="shared" si="163"/>
        <v>1716.97</v>
      </c>
      <c r="K283" s="71">
        <f t="shared" si="163"/>
        <v>1716.97</v>
      </c>
      <c r="L283" s="71">
        <f t="shared" si="163"/>
        <v>1716.97</v>
      </c>
      <c r="M283" s="71">
        <f t="shared" si="163"/>
        <v>1716.97</v>
      </c>
      <c r="N283" s="71">
        <f t="shared" si="163"/>
        <v>1716.97</v>
      </c>
      <c r="O283" s="71">
        <f t="shared" si="163"/>
        <v>1716.97</v>
      </c>
      <c r="P283" s="71">
        <f t="shared" si="163"/>
        <v>1716.97</v>
      </c>
      <c r="Q283" s="71">
        <f t="shared" si="163"/>
        <v>1716.97</v>
      </c>
      <c r="R283" s="71">
        <f t="shared" si="163"/>
        <v>1716.97</v>
      </c>
      <c r="S283" s="71">
        <f t="shared" si="163"/>
        <v>1716.97</v>
      </c>
      <c r="T283" s="71">
        <f t="shared" si="163"/>
        <v>1716.97</v>
      </c>
      <c r="U283" s="71">
        <f t="shared" si="163"/>
        <v>1716.97</v>
      </c>
      <c r="V283" s="71">
        <f t="shared" si="163"/>
        <v>1716.97</v>
      </c>
      <c r="W283" s="71">
        <f t="shared" si="163"/>
        <v>1716.97</v>
      </c>
      <c r="X283" s="71">
        <f t="shared" si="163"/>
        <v>1716.97</v>
      </c>
      <c r="Y283" s="71">
        <f t="shared" si="163"/>
        <v>1716.97</v>
      </c>
      <c r="Z283" s="71">
        <f t="shared" si="163"/>
        <v>1716.97</v>
      </c>
      <c r="AA283" s="71">
        <f t="shared" si="163"/>
        <v>1716.97</v>
      </c>
    </row>
    <row r="284" spans="1:27" ht="12.75" hidden="1" customHeight="1" outlineLevel="1" x14ac:dyDescent="0.2">
      <c r="A284" s="163" t="s">
        <v>1930</v>
      </c>
      <c r="B284" s="94" t="s">
        <v>83</v>
      </c>
      <c r="C284" s="70" t="s">
        <v>79</v>
      </c>
      <c r="D284" s="71">
        <v>4.95</v>
      </c>
      <c r="E284" s="71">
        <v>4.95</v>
      </c>
      <c r="F284" s="71">
        <v>4.95</v>
      </c>
      <c r="G284" s="71">
        <v>4.95</v>
      </c>
      <c r="H284" s="71">
        <v>4.95</v>
      </c>
      <c r="I284" s="71">
        <v>4.95</v>
      </c>
      <c r="J284" s="71">
        <v>4.95</v>
      </c>
      <c r="K284" s="71">
        <v>4.95</v>
      </c>
      <c r="L284" s="71">
        <v>4.95</v>
      </c>
      <c r="M284" s="71">
        <v>4.95</v>
      </c>
      <c r="N284" s="71">
        <v>4.95</v>
      </c>
      <c r="O284" s="71">
        <v>4.95</v>
      </c>
      <c r="P284" s="71">
        <v>4.95</v>
      </c>
      <c r="Q284" s="71">
        <v>4.95</v>
      </c>
      <c r="R284" s="71">
        <v>4.95</v>
      </c>
      <c r="S284" s="71">
        <v>4.95</v>
      </c>
      <c r="T284" s="71">
        <v>4.95</v>
      </c>
      <c r="U284" s="71">
        <v>4.95</v>
      </c>
      <c r="V284" s="71">
        <v>4.95</v>
      </c>
      <c r="W284" s="71">
        <v>4.95</v>
      </c>
      <c r="X284" s="71">
        <v>4.95</v>
      </c>
      <c r="Y284" s="71">
        <v>4.95</v>
      </c>
      <c r="Z284" s="71">
        <v>4.95</v>
      </c>
      <c r="AA284" s="71">
        <v>4.95</v>
      </c>
    </row>
    <row r="285" spans="1:27" ht="12.75" hidden="1" customHeight="1" outlineLevel="1" x14ac:dyDescent="0.2">
      <c r="A285" s="163" t="s">
        <v>1931</v>
      </c>
      <c r="B285" s="94" t="s">
        <v>81</v>
      </c>
      <c r="C285" s="70" t="s">
        <v>79</v>
      </c>
      <c r="D285" s="71">
        <f>$D$11</f>
        <v>216.36</v>
      </c>
      <c r="E285" s="71">
        <f t="shared" ref="E285:AA285" si="164">$D$11</f>
        <v>216.36</v>
      </c>
      <c r="F285" s="71">
        <f t="shared" si="164"/>
        <v>216.36</v>
      </c>
      <c r="G285" s="71">
        <f t="shared" si="164"/>
        <v>216.36</v>
      </c>
      <c r="H285" s="71">
        <f t="shared" si="164"/>
        <v>216.36</v>
      </c>
      <c r="I285" s="71">
        <f t="shared" si="164"/>
        <v>216.36</v>
      </c>
      <c r="J285" s="71">
        <f t="shared" si="164"/>
        <v>216.36</v>
      </c>
      <c r="K285" s="71">
        <f t="shared" si="164"/>
        <v>216.36</v>
      </c>
      <c r="L285" s="71">
        <f t="shared" si="164"/>
        <v>216.36</v>
      </c>
      <c r="M285" s="71">
        <f t="shared" si="164"/>
        <v>216.36</v>
      </c>
      <c r="N285" s="71">
        <f t="shared" si="164"/>
        <v>216.36</v>
      </c>
      <c r="O285" s="71">
        <f t="shared" si="164"/>
        <v>216.36</v>
      </c>
      <c r="P285" s="71">
        <f t="shared" si="164"/>
        <v>216.36</v>
      </c>
      <c r="Q285" s="71">
        <f t="shared" si="164"/>
        <v>216.36</v>
      </c>
      <c r="R285" s="71">
        <f t="shared" si="164"/>
        <v>216.36</v>
      </c>
      <c r="S285" s="71">
        <f t="shared" si="164"/>
        <v>216.36</v>
      </c>
      <c r="T285" s="71">
        <f t="shared" si="164"/>
        <v>216.36</v>
      </c>
      <c r="U285" s="71">
        <f t="shared" si="164"/>
        <v>216.36</v>
      </c>
      <c r="V285" s="71">
        <f t="shared" si="164"/>
        <v>216.36</v>
      </c>
      <c r="W285" s="71">
        <f t="shared" si="164"/>
        <v>216.36</v>
      </c>
      <c r="X285" s="71">
        <f t="shared" si="164"/>
        <v>216.36</v>
      </c>
      <c r="Y285" s="71">
        <f t="shared" si="164"/>
        <v>216.36</v>
      </c>
      <c r="Z285" s="71">
        <f t="shared" si="164"/>
        <v>216.36</v>
      </c>
      <c r="AA285" s="71">
        <f t="shared" si="164"/>
        <v>216.36</v>
      </c>
    </row>
    <row r="286" spans="1:27" ht="12.75" customHeight="1" collapsed="1" x14ac:dyDescent="0.2">
      <c r="A286" s="162" t="s">
        <v>1932</v>
      </c>
      <c r="B286" s="54" t="str">
        <f>"25"&amp;"."&amp;$B$800&amp;"."&amp;$B$801</f>
        <v>25.05.2023</v>
      </c>
      <c r="C286" s="134" t="s">
        <v>76</v>
      </c>
      <c r="D286" s="135">
        <f>ROUND(((D287+D288+D290+D289)/1000),5)</f>
        <v>3.0457100000000001</v>
      </c>
      <c r="E286" s="135">
        <f>ROUND(((E287+E288+E290+E289)/1000),5)</f>
        <v>2.94021</v>
      </c>
      <c r="F286" s="135">
        <f>ROUND(((F287+F288+F290+F289)/1000),5)</f>
        <v>2.8748200000000002</v>
      </c>
      <c r="G286" s="135">
        <f t="shared" ref="G286:AA286" si="165">ROUND(((G287+G288+G290+G289)/1000),5)</f>
        <v>2.8257099999999999</v>
      </c>
      <c r="H286" s="135">
        <f t="shared" si="165"/>
        <v>2.82524</v>
      </c>
      <c r="I286" s="135">
        <f t="shared" si="165"/>
        <v>2.9921799999999998</v>
      </c>
      <c r="J286" s="135">
        <f t="shared" si="165"/>
        <v>3.37344</v>
      </c>
      <c r="K286" s="135">
        <f t="shared" si="165"/>
        <v>3.5367199999999999</v>
      </c>
      <c r="L286" s="135">
        <f t="shared" si="165"/>
        <v>3.7538299999999998</v>
      </c>
      <c r="M286" s="135">
        <f t="shared" si="165"/>
        <v>3.8221799999999999</v>
      </c>
      <c r="N286" s="135">
        <f t="shared" si="165"/>
        <v>3.8352200000000001</v>
      </c>
      <c r="O286" s="135">
        <f t="shared" si="165"/>
        <v>3.8446799999999999</v>
      </c>
      <c r="P286" s="135">
        <f t="shared" si="165"/>
        <v>3.8274499999999998</v>
      </c>
      <c r="Q286" s="135">
        <f t="shared" si="165"/>
        <v>3.8297400000000001</v>
      </c>
      <c r="R286" s="135">
        <f t="shared" si="165"/>
        <v>3.8544</v>
      </c>
      <c r="S286" s="135">
        <f t="shared" si="165"/>
        <v>3.8697699999999999</v>
      </c>
      <c r="T286" s="135">
        <f t="shared" si="165"/>
        <v>3.8548800000000001</v>
      </c>
      <c r="U286" s="135">
        <f t="shared" si="165"/>
        <v>3.8413499999999998</v>
      </c>
      <c r="V286" s="135">
        <f t="shared" si="165"/>
        <v>3.83426</v>
      </c>
      <c r="W286" s="135">
        <f t="shared" si="165"/>
        <v>3.82809</v>
      </c>
      <c r="X286" s="135">
        <f t="shared" si="165"/>
        <v>3.8318300000000001</v>
      </c>
      <c r="Y286" s="135">
        <f t="shared" si="165"/>
        <v>3.82761</v>
      </c>
      <c r="Z286" s="135">
        <f t="shared" si="165"/>
        <v>3.63476</v>
      </c>
      <c r="AA286" s="135">
        <f t="shared" si="165"/>
        <v>3.2627100000000002</v>
      </c>
    </row>
    <row r="287" spans="1:27" ht="12.75" hidden="1" customHeight="1" outlineLevel="1" x14ac:dyDescent="0.2">
      <c r="A287" s="163" t="s">
        <v>1933</v>
      </c>
      <c r="B287" s="94" t="s">
        <v>238</v>
      </c>
      <c r="C287" s="70" t="s">
        <v>79</v>
      </c>
      <c r="D287" s="71">
        <v>1107.43</v>
      </c>
      <c r="E287" s="71">
        <v>1001.93</v>
      </c>
      <c r="F287" s="71">
        <v>936.54</v>
      </c>
      <c r="G287" s="71">
        <v>887.43</v>
      </c>
      <c r="H287" s="71">
        <v>886.96</v>
      </c>
      <c r="I287" s="71">
        <v>1053.9000000000001</v>
      </c>
      <c r="J287" s="71">
        <v>1435.16</v>
      </c>
      <c r="K287" s="71">
        <v>1598.44</v>
      </c>
      <c r="L287" s="71">
        <v>1815.55</v>
      </c>
      <c r="M287" s="71">
        <v>1883.9</v>
      </c>
      <c r="N287" s="71">
        <v>1896.94</v>
      </c>
      <c r="O287" s="71">
        <v>1906.4</v>
      </c>
      <c r="P287" s="71">
        <v>1889.17</v>
      </c>
      <c r="Q287" s="71">
        <v>1891.46</v>
      </c>
      <c r="R287" s="71">
        <v>1916.12</v>
      </c>
      <c r="S287" s="71">
        <v>1931.49</v>
      </c>
      <c r="T287" s="71">
        <v>1916.6</v>
      </c>
      <c r="U287" s="71">
        <v>1903.07</v>
      </c>
      <c r="V287" s="71">
        <v>1895.98</v>
      </c>
      <c r="W287" s="71">
        <v>1889.81</v>
      </c>
      <c r="X287" s="71">
        <v>1893.55</v>
      </c>
      <c r="Y287" s="71">
        <v>1889.33</v>
      </c>
      <c r="Z287" s="71">
        <v>1696.48</v>
      </c>
      <c r="AA287" s="71">
        <v>1324.43</v>
      </c>
    </row>
    <row r="288" spans="1:27" ht="12.75" hidden="1" customHeight="1" outlineLevel="1" x14ac:dyDescent="0.2">
      <c r="A288" s="163" t="s">
        <v>1934</v>
      </c>
      <c r="B288" s="94" t="s">
        <v>90</v>
      </c>
      <c r="C288" s="70" t="s">
        <v>79</v>
      </c>
      <c r="D288" s="71">
        <f>$D$168</f>
        <v>1716.97</v>
      </c>
      <c r="E288" s="71">
        <f>$D$168</f>
        <v>1716.97</v>
      </c>
      <c r="F288" s="71">
        <f t="shared" ref="F288:AA288" si="166">$D$168</f>
        <v>1716.97</v>
      </c>
      <c r="G288" s="71">
        <f t="shared" si="166"/>
        <v>1716.97</v>
      </c>
      <c r="H288" s="71">
        <f t="shared" si="166"/>
        <v>1716.97</v>
      </c>
      <c r="I288" s="71">
        <f t="shared" si="166"/>
        <v>1716.97</v>
      </c>
      <c r="J288" s="71">
        <f t="shared" si="166"/>
        <v>1716.97</v>
      </c>
      <c r="K288" s="71">
        <f t="shared" si="166"/>
        <v>1716.97</v>
      </c>
      <c r="L288" s="71">
        <f t="shared" si="166"/>
        <v>1716.97</v>
      </c>
      <c r="M288" s="71">
        <f t="shared" si="166"/>
        <v>1716.97</v>
      </c>
      <c r="N288" s="71">
        <f t="shared" si="166"/>
        <v>1716.97</v>
      </c>
      <c r="O288" s="71">
        <f t="shared" si="166"/>
        <v>1716.97</v>
      </c>
      <c r="P288" s="71">
        <f t="shared" si="166"/>
        <v>1716.97</v>
      </c>
      <c r="Q288" s="71">
        <f t="shared" si="166"/>
        <v>1716.97</v>
      </c>
      <c r="R288" s="71">
        <f t="shared" si="166"/>
        <v>1716.97</v>
      </c>
      <c r="S288" s="71">
        <f t="shared" si="166"/>
        <v>1716.97</v>
      </c>
      <c r="T288" s="71">
        <f t="shared" si="166"/>
        <v>1716.97</v>
      </c>
      <c r="U288" s="71">
        <f t="shared" si="166"/>
        <v>1716.97</v>
      </c>
      <c r="V288" s="71">
        <f t="shared" si="166"/>
        <v>1716.97</v>
      </c>
      <c r="W288" s="71">
        <f t="shared" si="166"/>
        <v>1716.97</v>
      </c>
      <c r="X288" s="71">
        <f t="shared" si="166"/>
        <v>1716.97</v>
      </c>
      <c r="Y288" s="71">
        <f t="shared" si="166"/>
        <v>1716.97</v>
      </c>
      <c r="Z288" s="71">
        <f t="shared" si="166"/>
        <v>1716.97</v>
      </c>
      <c r="AA288" s="71">
        <f t="shared" si="166"/>
        <v>1716.97</v>
      </c>
    </row>
    <row r="289" spans="1:27" ht="12.75" hidden="1" customHeight="1" outlineLevel="1" x14ac:dyDescent="0.2">
      <c r="A289" s="163" t="s">
        <v>1935</v>
      </c>
      <c r="B289" s="94" t="s">
        <v>83</v>
      </c>
      <c r="C289" s="70" t="s">
        <v>79</v>
      </c>
      <c r="D289" s="71">
        <v>4.95</v>
      </c>
      <c r="E289" s="71">
        <v>4.95</v>
      </c>
      <c r="F289" s="71">
        <v>4.95</v>
      </c>
      <c r="G289" s="71">
        <v>4.95</v>
      </c>
      <c r="H289" s="71">
        <v>4.95</v>
      </c>
      <c r="I289" s="71">
        <v>4.95</v>
      </c>
      <c r="J289" s="71">
        <v>4.95</v>
      </c>
      <c r="K289" s="71">
        <v>4.95</v>
      </c>
      <c r="L289" s="71">
        <v>4.95</v>
      </c>
      <c r="M289" s="71">
        <v>4.95</v>
      </c>
      <c r="N289" s="71">
        <v>4.95</v>
      </c>
      <c r="O289" s="71">
        <v>4.95</v>
      </c>
      <c r="P289" s="71">
        <v>4.95</v>
      </c>
      <c r="Q289" s="71">
        <v>4.95</v>
      </c>
      <c r="R289" s="71">
        <v>4.95</v>
      </c>
      <c r="S289" s="71">
        <v>4.95</v>
      </c>
      <c r="T289" s="71">
        <v>4.95</v>
      </c>
      <c r="U289" s="71">
        <v>4.95</v>
      </c>
      <c r="V289" s="71">
        <v>4.95</v>
      </c>
      <c r="W289" s="71">
        <v>4.95</v>
      </c>
      <c r="X289" s="71">
        <v>4.95</v>
      </c>
      <c r="Y289" s="71">
        <v>4.95</v>
      </c>
      <c r="Z289" s="71">
        <v>4.95</v>
      </c>
      <c r="AA289" s="71">
        <v>4.95</v>
      </c>
    </row>
    <row r="290" spans="1:27" ht="12.75" hidden="1" customHeight="1" outlineLevel="1" x14ac:dyDescent="0.2">
      <c r="A290" s="163" t="s">
        <v>1936</v>
      </c>
      <c r="B290" s="94" t="s">
        <v>81</v>
      </c>
      <c r="C290" s="70" t="s">
        <v>79</v>
      </c>
      <c r="D290" s="71">
        <f>$D$11</f>
        <v>216.36</v>
      </c>
      <c r="E290" s="71">
        <f t="shared" ref="E290:AA290" si="167">$D$11</f>
        <v>216.36</v>
      </c>
      <c r="F290" s="71">
        <f t="shared" si="167"/>
        <v>216.36</v>
      </c>
      <c r="G290" s="71">
        <f t="shared" si="167"/>
        <v>216.36</v>
      </c>
      <c r="H290" s="71">
        <f t="shared" si="167"/>
        <v>216.36</v>
      </c>
      <c r="I290" s="71">
        <f t="shared" si="167"/>
        <v>216.36</v>
      </c>
      <c r="J290" s="71">
        <f t="shared" si="167"/>
        <v>216.36</v>
      </c>
      <c r="K290" s="71">
        <f t="shared" si="167"/>
        <v>216.36</v>
      </c>
      <c r="L290" s="71">
        <f t="shared" si="167"/>
        <v>216.36</v>
      </c>
      <c r="M290" s="71">
        <f t="shared" si="167"/>
        <v>216.36</v>
      </c>
      <c r="N290" s="71">
        <f t="shared" si="167"/>
        <v>216.36</v>
      </c>
      <c r="O290" s="71">
        <f t="shared" si="167"/>
        <v>216.36</v>
      </c>
      <c r="P290" s="71">
        <f t="shared" si="167"/>
        <v>216.36</v>
      </c>
      <c r="Q290" s="71">
        <f t="shared" si="167"/>
        <v>216.36</v>
      </c>
      <c r="R290" s="71">
        <f t="shared" si="167"/>
        <v>216.36</v>
      </c>
      <c r="S290" s="71">
        <f t="shared" si="167"/>
        <v>216.36</v>
      </c>
      <c r="T290" s="71">
        <f t="shared" si="167"/>
        <v>216.36</v>
      </c>
      <c r="U290" s="71">
        <f t="shared" si="167"/>
        <v>216.36</v>
      </c>
      <c r="V290" s="71">
        <f t="shared" si="167"/>
        <v>216.36</v>
      </c>
      <c r="W290" s="71">
        <f t="shared" si="167"/>
        <v>216.36</v>
      </c>
      <c r="X290" s="71">
        <f t="shared" si="167"/>
        <v>216.36</v>
      </c>
      <c r="Y290" s="71">
        <f t="shared" si="167"/>
        <v>216.36</v>
      </c>
      <c r="Z290" s="71">
        <f t="shared" si="167"/>
        <v>216.36</v>
      </c>
      <c r="AA290" s="71">
        <f t="shared" si="167"/>
        <v>216.36</v>
      </c>
    </row>
    <row r="291" spans="1:27" ht="12.75" customHeight="1" collapsed="1" x14ac:dyDescent="0.2">
      <c r="A291" s="162" t="s">
        <v>1937</v>
      </c>
      <c r="B291" s="54" t="str">
        <f>"26"&amp;"."&amp;$B$800&amp;"."&amp;$B$801</f>
        <v>26.05.2023</v>
      </c>
      <c r="C291" s="134" t="s">
        <v>76</v>
      </c>
      <c r="D291" s="135">
        <f>ROUND(((D292+D293+D295+D294)/1000),5)</f>
        <v>3.1572499999999999</v>
      </c>
      <c r="E291" s="135">
        <f>ROUND(((E292+E293+E295+E294)/1000),5)</f>
        <v>3.0149300000000001</v>
      </c>
      <c r="F291" s="135">
        <f>ROUND(((F292+F293+F295+F294)/1000),5)</f>
        <v>2.9527399999999999</v>
      </c>
      <c r="G291" s="135">
        <f t="shared" ref="G291:AA291" si="168">ROUND(((G292+G293+G295+G294)/1000),5)</f>
        <v>2.9072100000000001</v>
      </c>
      <c r="H291" s="135">
        <f t="shared" si="168"/>
        <v>2.9296199999999999</v>
      </c>
      <c r="I291" s="135">
        <f t="shared" si="168"/>
        <v>3.0186600000000001</v>
      </c>
      <c r="J291" s="135">
        <f t="shared" si="168"/>
        <v>3.4168599999999998</v>
      </c>
      <c r="K291" s="135">
        <f t="shared" si="168"/>
        <v>3.5945100000000001</v>
      </c>
      <c r="L291" s="135">
        <f t="shared" si="168"/>
        <v>3.8424700000000001</v>
      </c>
      <c r="M291" s="135">
        <f t="shared" si="168"/>
        <v>3.90882</v>
      </c>
      <c r="N291" s="135">
        <f t="shared" si="168"/>
        <v>3.9171800000000001</v>
      </c>
      <c r="O291" s="135">
        <f t="shared" si="168"/>
        <v>3.9107599999999998</v>
      </c>
      <c r="P291" s="135">
        <f t="shared" si="168"/>
        <v>3.9004400000000001</v>
      </c>
      <c r="Q291" s="135">
        <f t="shared" si="168"/>
        <v>3.9161700000000002</v>
      </c>
      <c r="R291" s="135">
        <f t="shared" si="168"/>
        <v>3.91282</v>
      </c>
      <c r="S291" s="135">
        <f t="shared" si="168"/>
        <v>3.90787</v>
      </c>
      <c r="T291" s="135">
        <f t="shared" si="168"/>
        <v>3.8947400000000001</v>
      </c>
      <c r="U291" s="135">
        <f t="shared" si="168"/>
        <v>3.9057400000000002</v>
      </c>
      <c r="V291" s="135">
        <f t="shared" si="168"/>
        <v>3.9014600000000002</v>
      </c>
      <c r="W291" s="135">
        <f t="shared" si="168"/>
        <v>3.8763100000000001</v>
      </c>
      <c r="X291" s="135">
        <f t="shared" si="168"/>
        <v>3.8806400000000001</v>
      </c>
      <c r="Y291" s="135">
        <f t="shared" si="168"/>
        <v>3.9025400000000001</v>
      </c>
      <c r="Z291" s="135">
        <f t="shared" si="168"/>
        <v>3.84633</v>
      </c>
      <c r="AA291" s="135">
        <f t="shared" si="168"/>
        <v>3.5199400000000001</v>
      </c>
    </row>
    <row r="292" spans="1:27" ht="12.75" hidden="1" customHeight="1" outlineLevel="1" x14ac:dyDescent="0.2">
      <c r="A292" s="163" t="s">
        <v>1938</v>
      </c>
      <c r="B292" s="94" t="s">
        <v>238</v>
      </c>
      <c r="C292" s="70" t="s">
        <v>79</v>
      </c>
      <c r="D292" s="71">
        <v>1218.97</v>
      </c>
      <c r="E292" s="71">
        <v>1076.6500000000001</v>
      </c>
      <c r="F292" s="71">
        <v>1014.46</v>
      </c>
      <c r="G292" s="71">
        <v>968.93</v>
      </c>
      <c r="H292" s="71">
        <v>991.34</v>
      </c>
      <c r="I292" s="71">
        <v>1080.3800000000001</v>
      </c>
      <c r="J292" s="71">
        <v>1478.58</v>
      </c>
      <c r="K292" s="71">
        <v>1656.23</v>
      </c>
      <c r="L292" s="71">
        <v>1904.19</v>
      </c>
      <c r="M292" s="71">
        <v>1970.54</v>
      </c>
      <c r="N292" s="71">
        <v>1978.9</v>
      </c>
      <c r="O292" s="71">
        <v>1972.48</v>
      </c>
      <c r="P292" s="71">
        <v>1962.16</v>
      </c>
      <c r="Q292" s="71">
        <v>1977.89</v>
      </c>
      <c r="R292" s="71">
        <v>1974.54</v>
      </c>
      <c r="S292" s="71">
        <v>1969.59</v>
      </c>
      <c r="T292" s="71">
        <v>1956.46</v>
      </c>
      <c r="U292" s="71">
        <v>1967.46</v>
      </c>
      <c r="V292" s="71">
        <v>1963.18</v>
      </c>
      <c r="W292" s="71">
        <v>1938.03</v>
      </c>
      <c r="X292" s="71">
        <v>1942.36</v>
      </c>
      <c r="Y292" s="71">
        <v>1964.26</v>
      </c>
      <c r="Z292" s="71">
        <v>1908.05</v>
      </c>
      <c r="AA292" s="71">
        <v>1581.66</v>
      </c>
    </row>
    <row r="293" spans="1:27" ht="12.75" hidden="1" customHeight="1" outlineLevel="1" x14ac:dyDescent="0.2">
      <c r="A293" s="163" t="s">
        <v>1939</v>
      </c>
      <c r="B293" s="94" t="s">
        <v>90</v>
      </c>
      <c r="C293" s="70" t="s">
        <v>79</v>
      </c>
      <c r="D293" s="71">
        <f>$D$168</f>
        <v>1716.97</v>
      </c>
      <c r="E293" s="71">
        <f>$D$168</f>
        <v>1716.97</v>
      </c>
      <c r="F293" s="71">
        <f t="shared" ref="F293:AA293" si="169">$D$168</f>
        <v>1716.97</v>
      </c>
      <c r="G293" s="71">
        <f t="shared" si="169"/>
        <v>1716.97</v>
      </c>
      <c r="H293" s="71">
        <f t="shared" si="169"/>
        <v>1716.97</v>
      </c>
      <c r="I293" s="71">
        <f t="shared" si="169"/>
        <v>1716.97</v>
      </c>
      <c r="J293" s="71">
        <f t="shared" si="169"/>
        <v>1716.97</v>
      </c>
      <c r="K293" s="71">
        <f t="shared" si="169"/>
        <v>1716.97</v>
      </c>
      <c r="L293" s="71">
        <f t="shared" si="169"/>
        <v>1716.97</v>
      </c>
      <c r="M293" s="71">
        <f t="shared" si="169"/>
        <v>1716.97</v>
      </c>
      <c r="N293" s="71">
        <f t="shared" si="169"/>
        <v>1716.97</v>
      </c>
      <c r="O293" s="71">
        <f t="shared" si="169"/>
        <v>1716.97</v>
      </c>
      <c r="P293" s="71">
        <f t="shared" si="169"/>
        <v>1716.97</v>
      </c>
      <c r="Q293" s="71">
        <f t="shared" si="169"/>
        <v>1716.97</v>
      </c>
      <c r="R293" s="71">
        <f t="shared" si="169"/>
        <v>1716.97</v>
      </c>
      <c r="S293" s="71">
        <f t="shared" si="169"/>
        <v>1716.97</v>
      </c>
      <c r="T293" s="71">
        <f t="shared" si="169"/>
        <v>1716.97</v>
      </c>
      <c r="U293" s="71">
        <f t="shared" si="169"/>
        <v>1716.97</v>
      </c>
      <c r="V293" s="71">
        <f t="shared" si="169"/>
        <v>1716.97</v>
      </c>
      <c r="W293" s="71">
        <f t="shared" si="169"/>
        <v>1716.97</v>
      </c>
      <c r="X293" s="71">
        <f t="shared" si="169"/>
        <v>1716.97</v>
      </c>
      <c r="Y293" s="71">
        <f t="shared" si="169"/>
        <v>1716.97</v>
      </c>
      <c r="Z293" s="71">
        <f t="shared" si="169"/>
        <v>1716.97</v>
      </c>
      <c r="AA293" s="71">
        <f t="shared" si="169"/>
        <v>1716.97</v>
      </c>
    </row>
    <row r="294" spans="1:27" ht="12.75" hidden="1" customHeight="1" outlineLevel="1" x14ac:dyDescent="0.2">
      <c r="A294" s="163" t="s">
        <v>1940</v>
      </c>
      <c r="B294" s="94" t="s">
        <v>83</v>
      </c>
      <c r="C294" s="70" t="s">
        <v>79</v>
      </c>
      <c r="D294" s="71">
        <v>4.95</v>
      </c>
      <c r="E294" s="71">
        <v>4.95</v>
      </c>
      <c r="F294" s="71">
        <v>4.95</v>
      </c>
      <c r="G294" s="71">
        <v>4.95</v>
      </c>
      <c r="H294" s="71">
        <v>4.95</v>
      </c>
      <c r="I294" s="71">
        <v>4.95</v>
      </c>
      <c r="J294" s="71">
        <v>4.95</v>
      </c>
      <c r="K294" s="71">
        <v>4.95</v>
      </c>
      <c r="L294" s="71">
        <v>4.95</v>
      </c>
      <c r="M294" s="71">
        <v>4.95</v>
      </c>
      <c r="N294" s="71">
        <v>4.95</v>
      </c>
      <c r="O294" s="71">
        <v>4.95</v>
      </c>
      <c r="P294" s="71">
        <v>4.95</v>
      </c>
      <c r="Q294" s="71">
        <v>4.95</v>
      </c>
      <c r="R294" s="71">
        <v>4.95</v>
      </c>
      <c r="S294" s="71">
        <v>4.95</v>
      </c>
      <c r="T294" s="71">
        <v>4.95</v>
      </c>
      <c r="U294" s="71">
        <v>4.95</v>
      </c>
      <c r="V294" s="71">
        <v>4.95</v>
      </c>
      <c r="W294" s="71">
        <v>4.95</v>
      </c>
      <c r="X294" s="71">
        <v>4.95</v>
      </c>
      <c r="Y294" s="71">
        <v>4.95</v>
      </c>
      <c r="Z294" s="71">
        <v>4.95</v>
      </c>
      <c r="AA294" s="71">
        <v>4.95</v>
      </c>
    </row>
    <row r="295" spans="1:27" ht="12.75" hidden="1" customHeight="1" outlineLevel="1" x14ac:dyDescent="0.2">
      <c r="A295" s="163" t="s">
        <v>1941</v>
      </c>
      <c r="B295" s="94" t="s">
        <v>81</v>
      </c>
      <c r="C295" s="70" t="s">
        <v>79</v>
      </c>
      <c r="D295" s="71">
        <f>$D$11</f>
        <v>216.36</v>
      </c>
      <c r="E295" s="71">
        <f t="shared" ref="E295:AA295" si="170">$D$11</f>
        <v>216.36</v>
      </c>
      <c r="F295" s="71">
        <f t="shared" si="170"/>
        <v>216.36</v>
      </c>
      <c r="G295" s="71">
        <f t="shared" si="170"/>
        <v>216.36</v>
      </c>
      <c r="H295" s="71">
        <f t="shared" si="170"/>
        <v>216.36</v>
      </c>
      <c r="I295" s="71">
        <f t="shared" si="170"/>
        <v>216.36</v>
      </c>
      <c r="J295" s="71">
        <f t="shared" si="170"/>
        <v>216.36</v>
      </c>
      <c r="K295" s="71">
        <f t="shared" si="170"/>
        <v>216.36</v>
      </c>
      <c r="L295" s="71">
        <f t="shared" si="170"/>
        <v>216.36</v>
      </c>
      <c r="M295" s="71">
        <f t="shared" si="170"/>
        <v>216.36</v>
      </c>
      <c r="N295" s="71">
        <f t="shared" si="170"/>
        <v>216.36</v>
      </c>
      <c r="O295" s="71">
        <f t="shared" si="170"/>
        <v>216.36</v>
      </c>
      <c r="P295" s="71">
        <f t="shared" si="170"/>
        <v>216.36</v>
      </c>
      <c r="Q295" s="71">
        <f t="shared" si="170"/>
        <v>216.36</v>
      </c>
      <c r="R295" s="71">
        <f t="shared" si="170"/>
        <v>216.36</v>
      </c>
      <c r="S295" s="71">
        <f t="shared" si="170"/>
        <v>216.36</v>
      </c>
      <c r="T295" s="71">
        <f t="shared" si="170"/>
        <v>216.36</v>
      </c>
      <c r="U295" s="71">
        <f t="shared" si="170"/>
        <v>216.36</v>
      </c>
      <c r="V295" s="71">
        <f t="shared" si="170"/>
        <v>216.36</v>
      </c>
      <c r="W295" s="71">
        <f t="shared" si="170"/>
        <v>216.36</v>
      </c>
      <c r="X295" s="71">
        <f t="shared" si="170"/>
        <v>216.36</v>
      </c>
      <c r="Y295" s="71">
        <f t="shared" si="170"/>
        <v>216.36</v>
      </c>
      <c r="Z295" s="71">
        <f t="shared" si="170"/>
        <v>216.36</v>
      </c>
      <c r="AA295" s="71">
        <f t="shared" si="170"/>
        <v>216.36</v>
      </c>
    </row>
    <row r="296" spans="1:27" ht="12.75" customHeight="1" collapsed="1" x14ac:dyDescent="0.2">
      <c r="A296" s="162" t="s">
        <v>1942</v>
      </c>
      <c r="B296" s="54" t="str">
        <f>"27"&amp;"."&amp;$B$800&amp;"."&amp;$B$801</f>
        <v>27.05.2023</v>
      </c>
      <c r="C296" s="134" t="s">
        <v>76</v>
      </c>
      <c r="D296" s="135">
        <f>ROUND(((D297+D298+D300+D299)/1000),5)</f>
        <v>3.4571200000000002</v>
      </c>
      <c r="E296" s="135">
        <f>ROUND(((E297+E298+E300+E299)/1000),5)</f>
        <v>3.2166999999999999</v>
      </c>
      <c r="F296" s="135">
        <f>ROUND(((F297+F298+F300+F299)/1000),5)</f>
        <v>3.0704500000000001</v>
      </c>
      <c r="G296" s="135">
        <f t="shared" ref="G296:AA296" si="171">ROUND(((G297+G298+G300+G299)/1000),5)</f>
        <v>3.0182000000000002</v>
      </c>
      <c r="H296" s="135">
        <f t="shared" si="171"/>
        <v>2.9956299999999998</v>
      </c>
      <c r="I296" s="135">
        <f t="shared" si="171"/>
        <v>2.9739</v>
      </c>
      <c r="J296" s="135">
        <f t="shared" si="171"/>
        <v>3.2799800000000001</v>
      </c>
      <c r="K296" s="135">
        <f t="shared" si="171"/>
        <v>3.4351799999999999</v>
      </c>
      <c r="L296" s="135">
        <f t="shared" si="171"/>
        <v>3.7084100000000002</v>
      </c>
      <c r="M296" s="135">
        <f t="shared" si="171"/>
        <v>3.8218100000000002</v>
      </c>
      <c r="N296" s="135">
        <f t="shared" si="171"/>
        <v>3.85412</v>
      </c>
      <c r="O296" s="135">
        <f t="shared" si="171"/>
        <v>3.8544100000000001</v>
      </c>
      <c r="P296" s="135">
        <f t="shared" si="171"/>
        <v>3.84931</v>
      </c>
      <c r="Q296" s="135">
        <f t="shared" si="171"/>
        <v>3.85</v>
      </c>
      <c r="R296" s="135">
        <f t="shared" si="171"/>
        <v>3.84829</v>
      </c>
      <c r="S296" s="135">
        <f t="shared" si="171"/>
        <v>3.82681</v>
      </c>
      <c r="T296" s="135">
        <f t="shared" si="171"/>
        <v>3.8108399999999998</v>
      </c>
      <c r="U296" s="135">
        <f t="shared" si="171"/>
        <v>3.7458900000000002</v>
      </c>
      <c r="V296" s="135">
        <f t="shared" si="171"/>
        <v>3.7454200000000002</v>
      </c>
      <c r="W296" s="135">
        <f t="shared" si="171"/>
        <v>3.7452000000000001</v>
      </c>
      <c r="X296" s="135">
        <f t="shared" si="171"/>
        <v>3.8057300000000001</v>
      </c>
      <c r="Y296" s="135">
        <f t="shared" si="171"/>
        <v>3.8239399999999999</v>
      </c>
      <c r="Z296" s="135">
        <f t="shared" si="171"/>
        <v>3.7305700000000002</v>
      </c>
      <c r="AA296" s="135">
        <f t="shared" si="171"/>
        <v>3.4298099999999998</v>
      </c>
    </row>
    <row r="297" spans="1:27" ht="12.75" hidden="1" customHeight="1" outlineLevel="1" x14ac:dyDescent="0.2">
      <c r="A297" s="163" t="s">
        <v>1943</v>
      </c>
      <c r="B297" s="94" t="s">
        <v>238</v>
      </c>
      <c r="C297" s="70" t="s">
        <v>79</v>
      </c>
      <c r="D297" s="71">
        <v>1518.84</v>
      </c>
      <c r="E297" s="71">
        <v>1278.42</v>
      </c>
      <c r="F297" s="71">
        <v>1132.17</v>
      </c>
      <c r="G297" s="71">
        <v>1079.92</v>
      </c>
      <c r="H297" s="71">
        <v>1057.3499999999999</v>
      </c>
      <c r="I297" s="71">
        <v>1035.6199999999999</v>
      </c>
      <c r="J297" s="71">
        <v>1341.7</v>
      </c>
      <c r="K297" s="71">
        <v>1496.9</v>
      </c>
      <c r="L297" s="71">
        <v>1770.13</v>
      </c>
      <c r="M297" s="71">
        <v>1883.53</v>
      </c>
      <c r="N297" s="71">
        <v>1915.84</v>
      </c>
      <c r="O297" s="71">
        <v>1916.13</v>
      </c>
      <c r="P297" s="71">
        <v>1911.03</v>
      </c>
      <c r="Q297" s="71">
        <v>1911.72</v>
      </c>
      <c r="R297" s="71">
        <v>1910.01</v>
      </c>
      <c r="S297" s="71">
        <v>1888.53</v>
      </c>
      <c r="T297" s="71">
        <v>1872.56</v>
      </c>
      <c r="U297" s="71">
        <v>1807.61</v>
      </c>
      <c r="V297" s="71">
        <v>1807.14</v>
      </c>
      <c r="W297" s="71">
        <v>1806.92</v>
      </c>
      <c r="X297" s="71">
        <v>1867.45</v>
      </c>
      <c r="Y297" s="71">
        <v>1885.66</v>
      </c>
      <c r="Z297" s="71">
        <v>1792.29</v>
      </c>
      <c r="AA297" s="71">
        <v>1491.53</v>
      </c>
    </row>
    <row r="298" spans="1:27" ht="12.75" hidden="1" customHeight="1" outlineLevel="1" x14ac:dyDescent="0.2">
      <c r="A298" s="163" t="s">
        <v>1944</v>
      </c>
      <c r="B298" s="94" t="s">
        <v>90</v>
      </c>
      <c r="C298" s="70" t="s">
        <v>79</v>
      </c>
      <c r="D298" s="71">
        <f>$D$168</f>
        <v>1716.97</v>
      </c>
      <c r="E298" s="71">
        <f>$D$168</f>
        <v>1716.97</v>
      </c>
      <c r="F298" s="71">
        <f t="shared" ref="F298:AA298" si="172">$D$168</f>
        <v>1716.97</v>
      </c>
      <c r="G298" s="71">
        <f t="shared" si="172"/>
        <v>1716.97</v>
      </c>
      <c r="H298" s="71">
        <f t="shared" si="172"/>
        <v>1716.97</v>
      </c>
      <c r="I298" s="71">
        <f t="shared" si="172"/>
        <v>1716.97</v>
      </c>
      <c r="J298" s="71">
        <f t="shared" si="172"/>
        <v>1716.97</v>
      </c>
      <c r="K298" s="71">
        <f t="shared" si="172"/>
        <v>1716.97</v>
      </c>
      <c r="L298" s="71">
        <f t="shared" si="172"/>
        <v>1716.97</v>
      </c>
      <c r="M298" s="71">
        <f t="shared" si="172"/>
        <v>1716.97</v>
      </c>
      <c r="N298" s="71">
        <f t="shared" si="172"/>
        <v>1716.97</v>
      </c>
      <c r="O298" s="71">
        <f t="shared" si="172"/>
        <v>1716.97</v>
      </c>
      <c r="P298" s="71">
        <f t="shared" si="172"/>
        <v>1716.97</v>
      </c>
      <c r="Q298" s="71">
        <f t="shared" si="172"/>
        <v>1716.97</v>
      </c>
      <c r="R298" s="71">
        <f t="shared" si="172"/>
        <v>1716.97</v>
      </c>
      <c r="S298" s="71">
        <f t="shared" si="172"/>
        <v>1716.97</v>
      </c>
      <c r="T298" s="71">
        <f t="shared" si="172"/>
        <v>1716.97</v>
      </c>
      <c r="U298" s="71">
        <f t="shared" si="172"/>
        <v>1716.97</v>
      </c>
      <c r="V298" s="71">
        <f t="shared" si="172"/>
        <v>1716.97</v>
      </c>
      <c r="W298" s="71">
        <f t="shared" si="172"/>
        <v>1716.97</v>
      </c>
      <c r="X298" s="71">
        <f t="shared" si="172"/>
        <v>1716.97</v>
      </c>
      <c r="Y298" s="71">
        <f t="shared" si="172"/>
        <v>1716.97</v>
      </c>
      <c r="Z298" s="71">
        <f t="shared" si="172"/>
        <v>1716.97</v>
      </c>
      <c r="AA298" s="71">
        <f t="shared" si="172"/>
        <v>1716.97</v>
      </c>
    </row>
    <row r="299" spans="1:27" ht="12.75" hidden="1" customHeight="1" outlineLevel="1" x14ac:dyDescent="0.2">
      <c r="A299" s="163" t="s">
        <v>1945</v>
      </c>
      <c r="B299" s="94" t="s">
        <v>83</v>
      </c>
      <c r="C299" s="70" t="s">
        <v>79</v>
      </c>
      <c r="D299" s="71">
        <v>4.95</v>
      </c>
      <c r="E299" s="71">
        <v>4.95</v>
      </c>
      <c r="F299" s="71">
        <v>4.95</v>
      </c>
      <c r="G299" s="71">
        <v>4.95</v>
      </c>
      <c r="H299" s="71">
        <v>4.95</v>
      </c>
      <c r="I299" s="71">
        <v>4.95</v>
      </c>
      <c r="J299" s="71">
        <v>4.95</v>
      </c>
      <c r="K299" s="71">
        <v>4.95</v>
      </c>
      <c r="L299" s="71">
        <v>4.95</v>
      </c>
      <c r="M299" s="71">
        <v>4.95</v>
      </c>
      <c r="N299" s="71">
        <v>4.95</v>
      </c>
      <c r="O299" s="71">
        <v>4.95</v>
      </c>
      <c r="P299" s="71">
        <v>4.95</v>
      </c>
      <c r="Q299" s="71">
        <v>4.95</v>
      </c>
      <c r="R299" s="71">
        <v>4.95</v>
      </c>
      <c r="S299" s="71">
        <v>4.95</v>
      </c>
      <c r="T299" s="71">
        <v>4.95</v>
      </c>
      <c r="U299" s="71">
        <v>4.95</v>
      </c>
      <c r="V299" s="71">
        <v>4.95</v>
      </c>
      <c r="W299" s="71">
        <v>4.95</v>
      </c>
      <c r="X299" s="71">
        <v>4.95</v>
      </c>
      <c r="Y299" s="71">
        <v>4.95</v>
      </c>
      <c r="Z299" s="71">
        <v>4.95</v>
      </c>
      <c r="AA299" s="71">
        <v>4.95</v>
      </c>
    </row>
    <row r="300" spans="1:27" ht="12.75" hidden="1" customHeight="1" outlineLevel="1" x14ac:dyDescent="0.2">
      <c r="A300" s="163" t="s">
        <v>1946</v>
      </c>
      <c r="B300" s="94" t="s">
        <v>81</v>
      </c>
      <c r="C300" s="70" t="s">
        <v>79</v>
      </c>
      <c r="D300" s="71">
        <f>$D$11</f>
        <v>216.36</v>
      </c>
      <c r="E300" s="71">
        <f t="shared" ref="E300:AA300" si="173">$D$11</f>
        <v>216.36</v>
      </c>
      <c r="F300" s="71">
        <f t="shared" si="173"/>
        <v>216.36</v>
      </c>
      <c r="G300" s="71">
        <f t="shared" si="173"/>
        <v>216.36</v>
      </c>
      <c r="H300" s="71">
        <f t="shared" si="173"/>
        <v>216.36</v>
      </c>
      <c r="I300" s="71">
        <f t="shared" si="173"/>
        <v>216.36</v>
      </c>
      <c r="J300" s="71">
        <f t="shared" si="173"/>
        <v>216.36</v>
      </c>
      <c r="K300" s="71">
        <f t="shared" si="173"/>
        <v>216.36</v>
      </c>
      <c r="L300" s="71">
        <f t="shared" si="173"/>
        <v>216.36</v>
      </c>
      <c r="M300" s="71">
        <f t="shared" si="173"/>
        <v>216.36</v>
      </c>
      <c r="N300" s="71">
        <f t="shared" si="173"/>
        <v>216.36</v>
      </c>
      <c r="O300" s="71">
        <f t="shared" si="173"/>
        <v>216.36</v>
      </c>
      <c r="P300" s="71">
        <f t="shared" si="173"/>
        <v>216.36</v>
      </c>
      <c r="Q300" s="71">
        <f t="shared" si="173"/>
        <v>216.36</v>
      </c>
      <c r="R300" s="71">
        <f t="shared" si="173"/>
        <v>216.36</v>
      </c>
      <c r="S300" s="71">
        <f t="shared" si="173"/>
        <v>216.36</v>
      </c>
      <c r="T300" s="71">
        <f t="shared" si="173"/>
        <v>216.36</v>
      </c>
      <c r="U300" s="71">
        <f t="shared" si="173"/>
        <v>216.36</v>
      </c>
      <c r="V300" s="71">
        <f t="shared" si="173"/>
        <v>216.36</v>
      </c>
      <c r="W300" s="71">
        <f t="shared" si="173"/>
        <v>216.36</v>
      </c>
      <c r="X300" s="71">
        <f t="shared" si="173"/>
        <v>216.36</v>
      </c>
      <c r="Y300" s="71">
        <f t="shared" si="173"/>
        <v>216.36</v>
      </c>
      <c r="Z300" s="71">
        <f t="shared" si="173"/>
        <v>216.36</v>
      </c>
      <c r="AA300" s="71">
        <f t="shared" si="173"/>
        <v>216.36</v>
      </c>
    </row>
    <row r="301" spans="1:27" ht="12.75" customHeight="1" collapsed="1" x14ac:dyDescent="0.2">
      <c r="A301" s="162" t="s">
        <v>1947</v>
      </c>
      <c r="B301" s="54" t="str">
        <f>"28"&amp;"."&amp;$B$800&amp;"."&amp;$B$801</f>
        <v>28.05.2023</v>
      </c>
      <c r="C301" s="134" t="s">
        <v>76</v>
      </c>
      <c r="D301" s="135">
        <f>ROUND(((D302+D303+D305+D304)/1000),5)</f>
        <v>3.3111899999999999</v>
      </c>
      <c r="E301" s="135">
        <f>ROUND(((E302+E303+E305+E304)/1000),5)</f>
        <v>3.14785</v>
      </c>
      <c r="F301" s="135">
        <f>ROUND(((F302+F303+F305+F304)/1000),5)</f>
        <v>3.0209000000000001</v>
      </c>
      <c r="G301" s="135">
        <f t="shared" ref="G301:AA301" si="174">ROUND(((G302+G303+G305+G304)/1000),5)</f>
        <v>2.9904299999999999</v>
      </c>
      <c r="H301" s="135">
        <f t="shared" si="174"/>
        <v>2.9625300000000001</v>
      </c>
      <c r="I301" s="135">
        <f t="shared" si="174"/>
        <v>2.9452099999999999</v>
      </c>
      <c r="J301" s="135">
        <f t="shared" si="174"/>
        <v>3.13645</v>
      </c>
      <c r="K301" s="135">
        <f t="shared" si="174"/>
        <v>3.2688999999999999</v>
      </c>
      <c r="L301" s="135">
        <f t="shared" si="174"/>
        <v>3.5359099999999999</v>
      </c>
      <c r="M301" s="135">
        <f t="shared" si="174"/>
        <v>3.7093600000000002</v>
      </c>
      <c r="N301" s="135">
        <f t="shared" si="174"/>
        <v>3.7528600000000001</v>
      </c>
      <c r="O301" s="135">
        <f t="shared" si="174"/>
        <v>3.7637</v>
      </c>
      <c r="P301" s="135">
        <f t="shared" si="174"/>
        <v>3.7576200000000002</v>
      </c>
      <c r="Q301" s="135">
        <f t="shared" si="174"/>
        <v>3.7627600000000001</v>
      </c>
      <c r="R301" s="135">
        <f t="shared" si="174"/>
        <v>3.7617600000000002</v>
      </c>
      <c r="S301" s="135">
        <f t="shared" si="174"/>
        <v>3.76</v>
      </c>
      <c r="T301" s="135">
        <f t="shared" si="174"/>
        <v>3.7498900000000002</v>
      </c>
      <c r="U301" s="135">
        <f t="shared" si="174"/>
        <v>3.7299000000000002</v>
      </c>
      <c r="V301" s="135">
        <f t="shared" si="174"/>
        <v>3.7387899999999998</v>
      </c>
      <c r="W301" s="135">
        <f t="shared" si="174"/>
        <v>3.7359399999999998</v>
      </c>
      <c r="X301" s="135">
        <f t="shared" si="174"/>
        <v>3.77562</v>
      </c>
      <c r="Y301" s="135">
        <f t="shared" si="174"/>
        <v>3.79419</v>
      </c>
      <c r="Z301" s="135">
        <f t="shared" si="174"/>
        <v>3.69502</v>
      </c>
      <c r="AA301" s="135">
        <f t="shared" si="174"/>
        <v>3.3732000000000002</v>
      </c>
    </row>
    <row r="302" spans="1:27" ht="12.75" hidden="1" customHeight="1" outlineLevel="1" x14ac:dyDescent="0.2">
      <c r="A302" s="163" t="s">
        <v>1948</v>
      </c>
      <c r="B302" s="94" t="s">
        <v>238</v>
      </c>
      <c r="C302" s="70" t="s">
        <v>79</v>
      </c>
      <c r="D302" s="71">
        <v>1372.91</v>
      </c>
      <c r="E302" s="71">
        <v>1209.57</v>
      </c>
      <c r="F302" s="71">
        <v>1082.6199999999999</v>
      </c>
      <c r="G302" s="71">
        <v>1052.1500000000001</v>
      </c>
      <c r="H302" s="71">
        <v>1024.25</v>
      </c>
      <c r="I302" s="71">
        <v>1006.93</v>
      </c>
      <c r="J302" s="71">
        <v>1198.17</v>
      </c>
      <c r="K302" s="71">
        <v>1330.62</v>
      </c>
      <c r="L302" s="71">
        <v>1597.63</v>
      </c>
      <c r="M302" s="71">
        <v>1771.08</v>
      </c>
      <c r="N302" s="71">
        <v>1814.58</v>
      </c>
      <c r="O302" s="71">
        <v>1825.42</v>
      </c>
      <c r="P302" s="71">
        <v>1819.34</v>
      </c>
      <c r="Q302" s="71">
        <v>1824.48</v>
      </c>
      <c r="R302" s="71">
        <v>1823.48</v>
      </c>
      <c r="S302" s="71">
        <v>1821.72</v>
      </c>
      <c r="T302" s="71">
        <v>1811.61</v>
      </c>
      <c r="U302" s="71">
        <v>1791.62</v>
      </c>
      <c r="V302" s="71">
        <v>1800.51</v>
      </c>
      <c r="W302" s="71">
        <v>1797.66</v>
      </c>
      <c r="X302" s="71">
        <v>1837.34</v>
      </c>
      <c r="Y302" s="71">
        <v>1855.91</v>
      </c>
      <c r="Z302" s="71">
        <v>1756.74</v>
      </c>
      <c r="AA302" s="71">
        <v>1434.92</v>
      </c>
    </row>
    <row r="303" spans="1:27" ht="12.75" hidden="1" customHeight="1" outlineLevel="1" x14ac:dyDescent="0.2">
      <c r="A303" s="163" t="s">
        <v>1949</v>
      </c>
      <c r="B303" s="94" t="s">
        <v>90</v>
      </c>
      <c r="C303" s="70" t="s">
        <v>79</v>
      </c>
      <c r="D303" s="71">
        <f>$D$168</f>
        <v>1716.97</v>
      </c>
      <c r="E303" s="71">
        <f>$D$168</f>
        <v>1716.97</v>
      </c>
      <c r="F303" s="71">
        <f t="shared" ref="F303:AA303" si="175">$D$168</f>
        <v>1716.97</v>
      </c>
      <c r="G303" s="71">
        <f t="shared" si="175"/>
        <v>1716.97</v>
      </c>
      <c r="H303" s="71">
        <f t="shared" si="175"/>
        <v>1716.97</v>
      </c>
      <c r="I303" s="71">
        <f t="shared" si="175"/>
        <v>1716.97</v>
      </c>
      <c r="J303" s="71">
        <f t="shared" si="175"/>
        <v>1716.97</v>
      </c>
      <c r="K303" s="71">
        <f t="shared" si="175"/>
        <v>1716.97</v>
      </c>
      <c r="L303" s="71">
        <f t="shared" si="175"/>
        <v>1716.97</v>
      </c>
      <c r="M303" s="71">
        <f t="shared" si="175"/>
        <v>1716.97</v>
      </c>
      <c r="N303" s="71">
        <f t="shared" si="175"/>
        <v>1716.97</v>
      </c>
      <c r="O303" s="71">
        <f t="shared" si="175"/>
        <v>1716.97</v>
      </c>
      <c r="P303" s="71">
        <f t="shared" si="175"/>
        <v>1716.97</v>
      </c>
      <c r="Q303" s="71">
        <f t="shared" si="175"/>
        <v>1716.97</v>
      </c>
      <c r="R303" s="71">
        <f t="shared" si="175"/>
        <v>1716.97</v>
      </c>
      <c r="S303" s="71">
        <f t="shared" si="175"/>
        <v>1716.97</v>
      </c>
      <c r="T303" s="71">
        <f t="shared" si="175"/>
        <v>1716.97</v>
      </c>
      <c r="U303" s="71">
        <f t="shared" si="175"/>
        <v>1716.97</v>
      </c>
      <c r="V303" s="71">
        <f t="shared" si="175"/>
        <v>1716.97</v>
      </c>
      <c r="W303" s="71">
        <f t="shared" si="175"/>
        <v>1716.97</v>
      </c>
      <c r="X303" s="71">
        <f t="shared" si="175"/>
        <v>1716.97</v>
      </c>
      <c r="Y303" s="71">
        <f t="shared" si="175"/>
        <v>1716.97</v>
      </c>
      <c r="Z303" s="71">
        <f t="shared" si="175"/>
        <v>1716.97</v>
      </c>
      <c r="AA303" s="71">
        <f t="shared" si="175"/>
        <v>1716.97</v>
      </c>
    </row>
    <row r="304" spans="1:27" ht="12.75" hidden="1" customHeight="1" outlineLevel="1" x14ac:dyDescent="0.2">
      <c r="A304" s="163" t="s">
        <v>1950</v>
      </c>
      <c r="B304" s="94" t="s">
        <v>83</v>
      </c>
      <c r="C304" s="70" t="s">
        <v>79</v>
      </c>
      <c r="D304" s="71">
        <v>4.95</v>
      </c>
      <c r="E304" s="71">
        <v>4.95</v>
      </c>
      <c r="F304" s="71">
        <v>4.95</v>
      </c>
      <c r="G304" s="71">
        <v>4.95</v>
      </c>
      <c r="H304" s="71">
        <v>4.95</v>
      </c>
      <c r="I304" s="71">
        <v>4.95</v>
      </c>
      <c r="J304" s="71">
        <v>4.95</v>
      </c>
      <c r="K304" s="71">
        <v>4.95</v>
      </c>
      <c r="L304" s="71">
        <v>4.95</v>
      </c>
      <c r="M304" s="71">
        <v>4.95</v>
      </c>
      <c r="N304" s="71">
        <v>4.95</v>
      </c>
      <c r="O304" s="71">
        <v>4.95</v>
      </c>
      <c r="P304" s="71">
        <v>4.95</v>
      </c>
      <c r="Q304" s="71">
        <v>4.95</v>
      </c>
      <c r="R304" s="71">
        <v>4.95</v>
      </c>
      <c r="S304" s="71">
        <v>4.95</v>
      </c>
      <c r="T304" s="71">
        <v>4.95</v>
      </c>
      <c r="U304" s="71">
        <v>4.95</v>
      </c>
      <c r="V304" s="71">
        <v>4.95</v>
      </c>
      <c r="W304" s="71">
        <v>4.95</v>
      </c>
      <c r="X304" s="71">
        <v>4.95</v>
      </c>
      <c r="Y304" s="71">
        <v>4.95</v>
      </c>
      <c r="Z304" s="71">
        <v>4.95</v>
      </c>
      <c r="AA304" s="71">
        <v>4.95</v>
      </c>
    </row>
    <row r="305" spans="1:27" ht="12.75" hidden="1" customHeight="1" outlineLevel="1" x14ac:dyDescent="0.2">
      <c r="A305" s="163" t="s">
        <v>1951</v>
      </c>
      <c r="B305" s="94" t="s">
        <v>81</v>
      </c>
      <c r="C305" s="70" t="s">
        <v>79</v>
      </c>
      <c r="D305" s="71">
        <f>$D$11</f>
        <v>216.36</v>
      </c>
      <c r="E305" s="71">
        <f t="shared" ref="E305:AA305" si="176">$D$11</f>
        <v>216.36</v>
      </c>
      <c r="F305" s="71">
        <f t="shared" si="176"/>
        <v>216.36</v>
      </c>
      <c r="G305" s="71">
        <f t="shared" si="176"/>
        <v>216.36</v>
      </c>
      <c r="H305" s="71">
        <f t="shared" si="176"/>
        <v>216.36</v>
      </c>
      <c r="I305" s="71">
        <f t="shared" si="176"/>
        <v>216.36</v>
      </c>
      <c r="J305" s="71">
        <f t="shared" si="176"/>
        <v>216.36</v>
      </c>
      <c r="K305" s="71">
        <f t="shared" si="176"/>
        <v>216.36</v>
      </c>
      <c r="L305" s="71">
        <f t="shared" si="176"/>
        <v>216.36</v>
      </c>
      <c r="M305" s="71">
        <f t="shared" si="176"/>
        <v>216.36</v>
      </c>
      <c r="N305" s="71">
        <f t="shared" si="176"/>
        <v>216.36</v>
      </c>
      <c r="O305" s="71">
        <f t="shared" si="176"/>
        <v>216.36</v>
      </c>
      <c r="P305" s="71">
        <f t="shared" si="176"/>
        <v>216.36</v>
      </c>
      <c r="Q305" s="71">
        <f t="shared" si="176"/>
        <v>216.36</v>
      </c>
      <c r="R305" s="71">
        <f t="shared" si="176"/>
        <v>216.36</v>
      </c>
      <c r="S305" s="71">
        <f t="shared" si="176"/>
        <v>216.36</v>
      </c>
      <c r="T305" s="71">
        <f t="shared" si="176"/>
        <v>216.36</v>
      </c>
      <c r="U305" s="71">
        <f t="shared" si="176"/>
        <v>216.36</v>
      </c>
      <c r="V305" s="71">
        <f t="shared" si="176"/>
        <v>216.36</v>
      </c>
      <c r="W305" s="71">
        <f t="shared" si="176"/>
        <v>216.36</v>
      </c>
      <c r="X305" s="71">
        <f t="shared" si="176"/>
        <v>216.36</v>
      </c>
      <c r="Y305" s="71">
        <f t="shared" si="176"/>
        <v>216.36</v>
      </c>
      <c r="Z305" s="71">
        <f t="shared" si="176"/>
        <v>216.36</v>
      </c>
      <c r="AA305" s="71">
        <f t="shared" si="176"/>
        <v>216.36</v>
      </c>
    </row>
    <row r="306" spans="1:27" ht="12.75" customHeight="1" collapsed="1" x14ac:dyDescent="0.2">
      <c r="A306" s="162" t="s">
        <v>1952</v>
      </c>
      <c r="B306" s="54" t="str">
        <f>"29"&amp;"."&amp;$B$800&amp;"."&amp;$B$801</f>
        <v>29.05.2023</v>
      </c>
      <c r="C306" s="134" t="s">
        <v>76</v>
      </c>
      <c r="D306" s="135">
        <f>ROUND(((D307+D308+D310+D309)/1000),5)</f>
        <v>3.2514599999999998</v>
      </c>
      <c r="E306" s="135">
        <f>ROUND(((E307+E308+E310+E309)/1000),5)</f>
        <v>3.0762999999999998</v>
      </c>
      <c r="F306" s="135">
        <f>ROUND(((F307+F308+F310+F309)/1000),5)</f>
        <v>2.98651</v>
      </c>
      <c r="G306" s="135">
        <f t="shared" ref="G306:AA306" si="177">ROUND(((G307+G308+G310+G309)/1000),5)</f>
        <v>2.94747</v>
      </c>
      <c r="H306" s="135">
        <f t="shared" si="177"/>
        <v>2.9517899999999999</v>
      </c>
      <c r="I306" s="135">
        <f t="shared" si="177"/>
        <v>3.0131899999999998</v>
      </c>
      <c r="J306" s="135">
        <f t="shared" si="177"/>
        <v>3.4306199999999998</v>
      </c>
      <c r="K306" s="135">
        <f t="shared" si="177"/>
        <v>3.67015</v>
      </c>
      <c r="L306" s="135">
        <f t="shared" si="177"/>
        <v>3.8670300000000002</v>
      </c>
      <c r="M306" s="135">
        <f t="shared" si="177"/>
        <v>3.8857499999999998</v>
      </c>
      <c r="N306" s="135">
        <f t="shared" si="177"/>
        <v>3.90422</v>
      </c>
      <c r="O306" s="135">
        <f t="shared" si="177"/>
        <v>3.92597</v>
      </c>
      <c r="P306" s="135">
        <f t="shared" si="177"/>
        <v>3.90069</v>
      </c>
      <c r="Q306" s="135">
        <f t="shared" si="177"/>
        <v>3.8946999999999998</v>
      </c>
      <c r="R306" s="135">
        <f t="shared" si="177"/>
        <v>3.9443000000000001</v>
      </c>
      <c r="S306" s="135">
        <f t="shared" si="177"/>
        <v>3.9326500000000002</v>
      </c>
      <c r="T306" s="135">
        <f t="shared" si="177"/>
        <v>3.9125899999999998</v>
      </c>
      <c r="U306" s="135">
        <f t="shared" si="177"/>
        <v>3.89574</v>
      </c>
      <c r="V306" s="135">
        <f t="shared" si="177"/>
        <v>3.88354</v>
      </c>
      <c r="W306" s="135">
        <f t="shared" si="177"/>
        <v>3.86999</v>
      </c>
      <c r="X306" s="135">
        <f t="shared" si="177"/>
        <v>3.8669199999999999</v>
      </c>
      <c r="Y306" s="135">
        <f t="shared" si="177"/>
        <v>3.86043</v>
      </c>
      <c r="Z306" s="135">
        <f t="shared" si="177"/>
        <v>3.7624900000000001</v>
      </c>
      <c r="AA306" s="135">
        <f t="shared" si="177"/>
        <v>3.37676</v>
      </c>
    </row>
    <row r="307" spans="1:27" ht="12.75" hidden="1" customHeight="1" outlineLevel="1" x14ac:dyDescent="0.2">
      <c r="A307" s="163" t="s">
        <v>1953</v>
      </c>
      <c r="B307" s="94" t="s">
        <v>238</v>
      </c>
      <c r="C307" s="70" t="s">
        <v>79</v>
      </c>
      <c r="D307" s="71">
        <v>1313.18</v>
      </c>
      <c r="E307" s="71">
        <v>1138.02</v>
      </c>
      <c r="F307" s="71">
        <v>1048.23</v>
      </c>
      <c r="G307" s="71">
        <v>1009.19</v>
      </c>
      <c r="H307" s="71">
        <v>1013.51</v>
      </c>
      <c r="I307" s="71">
        <v>1074.9100000000001</v>
      </c>
      <c r="J307" s="71">
        <v>1492.34</v>
      </c>
      <c r="K307" s="71">
        <v>1731.87</v>
      </c>
      <c r="L307" s="71">
        <v>1928.75</v>
      </c>
      <c r="M307" s="71">
        <v>1947.47</v>
      </c>
      <c r="N307" s="71">
        <v>1965.94</v>
      </c>
      <c r="O307" s="71">
        <v>1987.69</v>
      </c>
      <c r="P307" s="71">
        <v>1962.41</v>
      </c>
      <c r="Q307" s="71">
        <v>1956.42</v>
      </c>
      <c r="R307" s="71">
        <v>2006.02</v>
      </c>
      <c r="S307" s="71">
        <v>1994.37</v>
      </c>
      <c r="T307" s="71">
        <v>1974.31</v>
      </c>
      <c r="U307" s="71">
        <v>1957.46</v>
      </c>
      <c r="V307" s="71">
        <v>1945.26</v>
      </c>
      <c r="W307" s="71">
        <v>1931.71</v>
      </c>
      <c r="X307" s="71">
        <v>1928.64</v>
      </c>
      <c r="Y307" s="71">
        <v>1922.15</v>
      </c>
      <c r="Z307" s="71">
        <v>1824.21</v>
      </c>
      <c r="AA307" s="71">
        <v>1438.48</v>
      </c>
    </row>
    <row r="308" spans="1:27" ht="12.75" hidden="1" customHeight="1" outlineLevel="1" x14ac:dyDescent="0.2">
      <c r="A308" s="163" t="s">
        <v>1954</v>
      </c>
      <c r="B308" s="94" t="s">
        <v>90</v>
      </c>
      <c r="C308" s="70" t="s">
        <v>79</v>
      </c>
      <c r="D308" s="71">
        <f>$D$168</f>
        <v>1716.97</v>
      </c>
      <c r="E308" s="71">
        <f>$D$168</f>
        <v>1716.97</v>
      </c>
      <c r="F308" s="71">
        <f t="shared" ref="F308:AA308" si="178">$D$168</f>
        <v>1716.97</v>
      </c>
      <c r="G308" s="71">
        <f t="shared" si="178"/>
        <v>1716.97</v>
      </c>
      <c r="H308" s="71">
        <f t="shared" si="178"/>
        <v>1716.97</v>
      </c>
      <c r="I308" s="71">
        <f t="shared" si="178"/>
        <v>1716.97</v>
      </c>
      <c r="J308" s="71">
        <f t="shared" si="178"/>
        <v>1716.97</v>
      </c>
      <c r="K308" s="71">
        <f t="shared" si="178"/>
        <v>1716.97</v>
      </c>
      <c r="L308" s="71">
        <f t="shared" si="178"/>
        <v>1716.97</v>
      </c>
      <c r="M308" s="71">
        <f t="shared" si="178"/>
        <v>1716.97</v>
      </c>
      <c r="N308" s="71">
        <f t="shared" si="178"/>
        <v>1716.97</v>
      </c>
      <c r="O308" s="71">
        <f t="shared" si="178"/>
        <v>1716.97</v>
      </c>
      <c r="P308" s="71">
        <f t="shared" si="178"/>
        <v>1716.97</v>
      </c>
      <c r="Q308" s="71">
        <f t="shared" si="178"/>
        <v>1716.97</v>
      </c>
      <c r="R308" s="71">
        <f t="shared" si="178"/>
        <v>1716.97</v>
      </c>
      <c r="S308" s="71">
        <f t="shared" si="178"/>
        <v>1716.97</v>
      </c>
      <c r="T308" s="71">
        <f t="shared" si="178"/>
        <v>1716.97</v>
      </c>
      <c r="U308" s="71">
        <f t="shared" si="178"/>
        <v>1716.97</v>
      </c>
      <c r="V308" s="71">
        <f t="shared" si="178"/>
        <v>1716.97</v>
      </c>
      <c r="W308" s="71">
        <f t="shared" si="178"/>
        <v>1716.97</v>
      </c>
      <c r="X308" s="71">
        <f t="shared" si="178"/>
        <v>1716.97</v>
      </c>
      <c r="Y308" s="71">
        <f t="shared" si="178"/>
        <v>1716.97</v>
      </c>
      <c r="Z308" s="71">
        <f t="shared" si="178"/>
        <v>1716.97</v>
      </c>
      <c r="AA308" s="71">
        <f t="shared" si="178"/>
        <v>1716.97</v>
      </c>
    </row>
    <row r="309" spans="1:27" ht="12.75" hidden="1" customHeight="1" outlineLevel="1" x14ac:dyDescent="0.2">
      <c r="A309" s="163" t="s">
        <v>1955</v>
      </c>
      <c r="B309" s="94" t="s">
        <v>83</v>
      </c>
      <c r="C309" s="70" t="s">
        <v>79</v>
      </c>
      <c r="D309" s="71">
        <v>4.95</v>
      </c>
      <c r="E309" s="71">
        <v>4.95</v>
      </c>
      <c r="F309" s="71">
        <v>4.95</v>
      </c>
      <c r="G309" s="71">
        <v>4.95</v>
      </c>
      <c r="H309" s="71">
        <v>4.95</v>
      </c>
      <c r="I309" s="71">
        <v>4.95</v>
      </c>
      <c r="J309" s="71">
        <v>4.95</v>
      </c>
      <c r="K309" s="71">
        <v>4.95</v>
      </c>
      <c r="L309" s="71">
        <v>4.95</v>
      </c>
      <c r="M309" s="71">
        <v>4.95</v>
      </c>
      <c r="N309" s="71">
        <v>4.95</v>
      </c>
      <c r="O309" s="71">
        <v>4.95</v>
      </c>
      <c r="P309" s="71">
        <v>4.95</v>
      </c>
      <c r="Q309" s="71">
        <v>4.95</v>
      </c>
      <c r="R309" s="71">
        <v>4.95</v>
      </c>
      <c r="S309" s="71">
        <v>4.95</v>
      </c>
      <c r="T309" s="71">
        <v>4.95</v>
      </c>
      <c r="U309" s="71">
        <v>4.95</v>
      </c>
      <c r="V309" s="71">
        <v>4.95</v>
      </c>
      <c r="W309" s="71">
        <v>4.95</v>
      </c>
      <c r="X309" s="71">
        <v>4.95</v>
      </c>
      <c r="Y309" s="71">
        <v>4.95</v>
      </c>
      <c r="Z309" s="71">
        <v>4.95</v>
      </c>
      <c r="AA309" s="71">
        <v>4.95</v>
      </c>
    </row>
    <row r="310" spans="1:27" ht="12.75" hidden="1" customHeight="1" outlineLevel="1" x14ac:dyDescent="0.2">
      <c r="A310" s="163" t="s">
        <v>1956</v>
      </c>
      <c r="B310" s="94" t="s">
        <v>81</v>
      </c>
      <c r="C310" s="70" t="s">
        <v>79</v>
      </c>
      <c r="D310" s="71">
        <f>$D$11</f>
        <v>216.36</v>
      </c>
      <c r="E310" s="71">
        <f t="shared" ref="E310:AA310" si="179">$D$11</f>
        <v>216.36</v>
      </c>
      <c r="F310" s="71">
        <f t="shared" si="179"/>
        <v>216.36</v>
      </c>
      <c r="G310" s="71">
        <f t="shared" si="179"/>
        <v>216.36</v>
      </c>
      <c r="H310" s="71">
        <f t="shared" si="179"/>
        <v>216.36</v>
      </c>
      <c r="I310" s="71">
        <f t="shared" si="179"/>
        <v>216.36</v>
      </c>
      <c r="J310" s="71">
        <f t="shared" si="179"/>
        <v>216.36</v>
      </c>
      <c r="K310" s="71">
        <f t="shared" si="179"/>
        <v>216.36</v>
      </c>
      <c r="L310" s="71">
        <f t="shared" si="179"/>
        <v>216.36</v>
      </c>
      <c r="M310" s="71">
        <f t="shared" si="179"/>
        <v>216.36</v>
      </c>
      <c r="N310" s="71">
        <f t="shared" si="179"/>
        <v>216.36</v>
      </c>
      <c r="O310" s="71">
        <f t="shared" si="179"/>
        <v>216.36</v>
      </c>
      <c r="P310" s="71">
        <f t="shared" si="179"/>
        <v>216.36</v>
      </c>
      <c r="Q310" s="71">
        <f t="shared" si="179"/>
        <v>216.36</v>
      </c>
      <c r="R310" s="71">
        <f t="shared" si="179"/>
        <v>216.36</v>
      </c>
      <c r="S310" s="71">
        <f t="shared" si="179"/>
        <v>216.36</v>
      </c>
      <c r="T310" s="71">
        <f t="shared" si="179"/>
        <v>216.36</v>
      </c>
      <c r="U310" s="71">
        <f t="shared" si="179"/>
        <v>216.36</v>
      </c>
      <c r="V310" s="71">
        <f t="shared" si="179"/>
        <v>216.36</v>
      </c>
      <c r="W310" s="71">
        <f t="shared" si="179"/>
        <v>216.36</v>
      </c>
      <c r="X310" s="71">
        <f t="shared" si="179"/>
        <v>216.36</v>
      </c>
      <c r="Y310" s="71">
        <f t="shared" si="179"/>
        <v>216.36</v>
      </c>
      <c r="Z310" s="71">
        <f t="shared" si="179"/>
        <v>216.36</v>
      </c>
      <c r="AA310" s="71">
        <f t="shared" si="179"/>
        <v>216.36</v>
      </c>
    </row>
    <row r="311" spans="1:27" ht="12.75" customHeight="1" collapsed="1" x14ac:dyDescent="0.2">
      <c r="A311" s="162" t="s">
        <v>1957</v>
      </c>
      <c r="B311" s="54" t="str">
        <f>"30"&amp;"."&amp;$B$800&amp;"."&amp;$B$801</f>
        <v>30.05.2023</v>
      </c>
      <c r="C311" s="134" t="s">
        <v>76</v>
      </c>
      <c r="D311" s="135">
        <f>ROUND(((D312+D313+D315+D314)/1000),5)</f>
        <v>3.1693600000000002</v>
      </c>
      <c r="E311" s="135">
        <f>ROUND(((E312+E313+E315+E314)/1000),5)</f>
        <v>3.0174500000000002</v>
      </c>
      <c r="F311" s="135">
        <f>ROUND(((F312+F313+F315+F314)/1000),5)</f>
        <v>2.9849299999999999</v>
      </c>
      <c r="G311" s="135">
        <f t="shared" ref="G311:AA311" si="180">ROUND(((G312+G313+G315+G314)/1000),5)</f>
        <v>2.9539399999999998</v>
      </c>
      <c r="H311" s="135">
        <f t="shared" si="180"/>
        <v>2.9588199999999998</v>
      </c>
      <c r="I311" s="135">
        <f t="shared" si="180"/>
        <v>3.0905300000000002</v>
      </c>
      <c r="J311" s="135">
        <f t="shared" si="180"/>
        <v>3.4287299999999998</v>
      </c>
      <c r="K311" s="135">
        <f t="shared" si="180"/>
        <v>3.6907700000000001</v>
      </c>
      <c r="L311" s="135">
        <f t="shared" si="180"/>
        <v>3.85765</v>
      </c>
      <c r="M311" s="135">
        <f t="shared" si="180"/>
        <v>3.9244599999999998</v>
      </c>
      <c r="N311" s="135">
        <f t="shared" si="180"/>
        <v>3.9422700000000002</v>
      </c>
      <c r="O311" s="135">
        <f t="shared" si="180"/>
        <v>3.9281799999999998</v>
      </c>
      <c r="P311" s="135">
        <f t="shared" si="180"/>
        <v>3.92008</v>
      </c>
      <c r="Q311" s="135">
        <f t="shared" si="180"/>
        <v>3.9377</v>
      </c>
      <c r="R311" s="135">
        <f t="shared" si="180"/>
        <v>3.93485</v>
      </c>
      <c r="S311" s="135">
        <f t="shared" si="180"/>
        <v>3.9225699999999999</v>
      </c>
      <c r="T311" s="135">
        <f t="shared" si="180"/>
        <v>3.9080300000000001</v>
      </c>
      <c r="U311" s="135">
        <f t="shared" si="180"/>
        <v>3.89764</v>
      </c>
      <c r="V311" s="135">
        <f t="shared" si="180"/>
        <v>3.8851800000000001</v>
      </c>
      <c r="W311" s="135">
        <f t="shared" si="180"/>
        <v>3.87913</v>
      </c>
      <c r="X311" s="135">
        <f t="shared" si="180"/>
        <v>3.8697599999999999</v>
      </c>
      <c r="Y311" s="135">
        <f t="shared" si="180"/>
        <v>3.8746399999999999</v>
      </c>
      <c r="Z311" s="135">
        <f t="shared" si="180"/>
        <v>3.7385299999999999</v>
      </c>
      <c r="AA311" s="135">
        <f t="shared" si="180"/>
        <v>3.3819499999999998</v>
      </c>
    </row>
    <row r="312" spans="1:27" ht="12.75" hidden="1" customHeight="1" outlineLevel="1" x14ac:dyDescent="0.2">
      <c r="A312" s="163" t="s">
        <v>1958</v>
      </c>
      <c r="B312" s="94" t="s">
        <v>238</v>
      </c>
      <c r="C312" s="70" t="s">
        <v>79</v>
      </c>
      <c r="D312" s="71">
        <v>1231.08</v>
      </c>
      <c r="E312" s="71">
        <v>1079.17</v>
      </c>
      <c r="F312" s="71">
        <v>1046.6500000000001</v>
      </c>
      <c r="G312" s="71">
        <v>1015.66</v>
      </c>
      <c r="H312" s="71">
        <v>1020.54</v>
      </c>
      <c r="I312" s="71">
        <v>1152.25</v>
      </c>
      <c r="J312" s="71">
        <v>1490.45</v>
      </c>
      <c r="K312" s="71">
        <v>1752.49</v>
      </c>
      <c r="L312" s="71">
        <v>1919.37</v>
      </c>
      <c r="M312" s="71">
        <v>1986.18</v>
      </c>
      <c r="N312" s="71">
        <v>2003.99</v>
      </c>
      <c r="O312" s="71">
        <v>1989.9</v>
      </c>
      <c r="P312" s="71">
        <v>1981.8</v>
      </c>
      <c r="Q312" s="71">
        <v>1999.42</v>
      </c>
      <c r="R312" s="71">
        <v>1996.57</v>
      </c>
      <c r="S312" s="71">
        <v>1984.29</v>
      </c>
      <c r="T312" s="71">
        <v>1969.75</v>
      </c>
      <c r="U312" s="71">
        <v>1959.36</v>
      </c>
      <c r="V312" s="71">
        <v>1946.9</v>
      </c>
      <c r="W312" s="71">
        <v>1940.85</v>
      </c>
      <c r="X312" s="71">
        <v>1931.48</v>
      </c>
      <c r="Y312" s="71">
        <v>1936.36</v>
      </c>
      <c r="Z312" s="71">
        <v>1800.25</v>
      </c>
      <c r="AA312" s="71">
        <v>1443.67</v>
      </c>
    </row>
    <row r="313" spans="1:27" ht="12.75" hidden="1" customHeight="1" outlineLevel="1" x14ac:dyDescent="0.2">
      <c r="A313" s="163" t="s">
        <v>1959</v>
      </c>
      <c r="B313" s="94" t="s">
        <v>90</v>
      </c>
      <c r="C313" s="70" t="s">
        <v>79</v>
      </c>
      <c r="D313" s="71">
        <f>$D$168</f>
        <v>1716.97</v>
      </c>
      <c r="E313" s="71">
        <f>$D$168</f>
        <v>1716.97</v>
      </c>
      <c r="F313" s="71">
        <f t="shared" ref="F313:AA313" si="181">$D$168</f>
        <v>1716.97</v>
      </c>
      <c r="G313" s="71">
        <f t="shared" si="181"/>
        <v>1716.97</v>
      </c>
      <c r="H313" s="71">
        <f t="shared" si="181"/>
        <v>1716.97</v>
      </c>
      <c r="I313" s="71">
        <f t="shared" si="181"/>
        <v>1716.97</v>
      </c>
      <c r="J313" s="71">
        <f t="shared" si="181"/>
        <v>1716.97</v>
      </c>
      <c r="K313" s="71">
        <f t="shared" si="181"/>
        <v>1716.97</v>
      </c>
      <c r="L313" s="71">
        <f t="shared" si="181"/>
        <v>1716.97</v>
      </c>
      <c r="M313" s="71">
        <f t="shared" si="181"/>
        <v>1716.97</v>
      </c>
      <c r="N313" s="71">
        <f t="shared" si="181"/>
        <v>1716.97</v>
      </c>
      <c r="O313" s="71">
        <f t="shared" si="181"/>
        <v>1716.97</v>
      </c>
      <c r="P313" s="71">
        <f t="shared" si="181"/>
        <v>1716.97</v>
      </c>
      <c r="Q313" s="71">
        <f t="shared" si="181"/>
        <v>1716.97</v>
      </c>
      <c r="R313" s="71">
        <f t="shared" si="181"/>
        <v>1716.97</v>
      </c>
      <c r="S313" s="71">
        <f t="shared" si="181"/>
        <v>1716.97</v>
      </c>
      <c r="T313" s="71">
        <f t="shared" si="181"/>
        <v>1716.97</v>
      </c>
      <c r="U313" s="71">
        <f t="shared" si="181"/>
        <v>1716.97</v>
      </c>
      <c r="V313" s="71">
        <f t="shared" si="181"/>
        <v>1716.97</v>
      </c>
      <c r="W313" s="71">
        <f t="shared" si="181"/>
        <v>1716.97</v>
      </c>
      <c r="X313" s="71">
        <f t="shared" si="181"/>
        <v>1716.97</v>
      </c>
      <c r="Y313" s="71">
        <f t="shared" si="181"/>
        <v>1716.97</v>
      </c>
      <c r="Z313" s="71">
        <f t="shared" si="181"/>
        <v>1716.97</v>
      </c>
      <c r="AA313" s="71">
        <f t="shared" si="181"/>
        <v>1716.97</v>
      </c>
    </row>
    <row r="314" spans="1:27" ht="12.75" hidden="1" customHeight="1" outlineLevel="1" x14ac:dyDescent="0.2">
      <c r="A314" s="163" t="s">
        <v>1960</v>
      </c>
      <c r="B314" s="94" t="s">
        <v>83</v>
      </c>
      <c r="C314" s="70" t="s">
        <v>79</v>
      </c>
      <c r="D314" s="71">
        <v>4.95</v>
      </c>
      <c r="E314" s="71">
        <v>4.95</v>
      </c>
      <c r="F314" s="71">
        <v>4.95</v>
      </c>
      <c r="G314" s="71">
        <v>4.95</v>
      </c>
      <c r="H314" s="71">
        <v>4.95</v>
      </c>
      <c r="I314" s="71">
        <v>4.95</v>
      </c>
      <c r="J314" s="71">
        <v>4.95</v>
      </c>
      <c r="K314" s="71">
        <v>4.95</v>
      </c>
      <c r="L314" s="71">
        <v>4.95</v>
      </c>
      <c r="M314" s="71">
        <v>4.95</v>
      </c>
      <c r="N314" s="71">
        <v>4.95</v>
      </c>
      <c r="O314" s="71">
        <v>4.95</v>
      </c>
      <c r="P314" s="71">
        <v>4.95</v>
      </c>
      <c r="Q314" s="71">
        <v>4.95</v>
      </c>
      <c r="R314" s="71">
        <v>4.95</v>
      </c>
      <c r="S314" s="71">
        <v>4.95</v>
      </c>
      <c r="T314" s="71">
        <v>4.95</v>
      </c>
      <c r="U314" s="71">
        <v>4.95</v>
      </c>
      <c r="V314" s="71">
        <v>4.95</v>
      </c>
      <c r="W314" s="71">
        <v>4.95</v>
      </c>
      <c r="X314" s="71">
        <v>4.95</v>
      </c>
      <c r="Y314" s="71">
        <v>4.95</v>
      </c>
      <c r="Z314" s="71">
        <v>4.95</v>
      </c>
      <c r="AA314" s="71">
        <v>4.95</v>
      </c>
    </row>
    <row r="315" spans="1:27" ht="12.75" hidden="1" customHeight="1" outlineLevel="1" x14ac:dyDescent="0.2">
      <c r="A315" s="163" t="s">
        <v>1961</v>
      </c>
      <c r="B315" s="94" t="s">
        <v>81</v>
      </c>
      <c r="C315" s="70" t="s">
        <v>79</v>
      </c>
      <c r="D315" s="71">
        <f>$D$11</f>
        <v>216.36</v>
      </c>
      <c r="E315" s="71">
        <f t="shared" ref="E315:AA315" si="182">$D$11</f>
        <v>216.36</v>
      </c>
      <c r="F315" s="71">
        <f t="shared" si="182"/>
        <v>216.36</v>
      </c>
      <c r="G315" s="71">
        <f t="shared" si="182"/>
        <v>216.36</v>
      </c>
      <c r="H315" s="71">
        <f t="shared" si="182"/>
        <v>216.36</v>
      </c>
      <c r="I315" s="71">
        <f t="shared" si="182"/>
        <v>216.36</v>
      </c>
      <c r="J315" s="71">
        <f t="shared" si="182"/>
        <v>216.36</v>
      </c>
      <c r="K315" s="71">
        <f t="shared" si="182"/>
        <v>216.36</v>
      </c>
      <c r="L315" s="71">
        <f t="shared" si="182"/>
        <v>216.36</v>
      </c>
      <c r="M315" s="71">
        <f t="shared" si="182"/>
        <v>216.36</v>
      </c>
      <c r="N315" s="71">
        <f t="shared" si="182"/>
        <v>216.36</v>
      </c>
      <c r="O315" s="71">
        <f t="shared" si="182"/>
        <v>216.36</v>
      </c>
      <c r="P315" s="71">
        <f t="shared" si="182"/>
        <v>216.36</v>
      </c>
      <c r="Q315" s="71">
        <f t="shared" si="182"/>
        <v>216.36</v>
      </c>
      <c r="R315" s="71">
        <f t="shared" si="182"/>
        <v>216.36</v>
      </c>
      <c r="S315" s="71">
        <f t="shared" si="182"/>
        <v>216.36</v>
      </c>
      <c r="T315" s="71">
        <f t="shared" si="182"/>
        <v>216.36</v>
      </c>
      <c r="U315" s="71">
        <f t="shared" si="182"/>
        <v>216.36</v>
      </c>
      <c r="V315" s="71">
        <f t="shared" si="182"/>
        <v>216.36</v>
      </c>
      <c r="W315" s="71">
        <f t="shared" si="182"/>
        <v>216.36</v>
      </c>
      <c r="X315" s="71">
        <f t="shared" si="182"/>
        <v>216.36</v>
      </c>
      <c r="Y315" s="71">
        <f t="shared" si="182"/>
        <v>216.36</v>
      </c>
      <c r="Z315" s="71">
        <f t="shared" si="182"/>
        <v>216.36</v>
      </c>
      <c r="AA315" s="71">
        <f t="shared" si="182"/>
        <v>216.36</v>
      </c>
    </row>
    <row r="316" spans="1:27" ht="12.75" customHeight="1" collapsed="1" x14ac:dyDescent="0.2">
      <c r="A316" s="162" t="s">
        <v>1962</v>
      </c>
      <c r="B316" s="54" t="str">
        <f>"31"&amp;"."&amp;$B$800&amp;"."&amp;$B$801</f>
        <v>31.05.2023</v>
      </c>
      <c r="C316" s="134" t="s">
        <v>76</v>
      </c>
      <c r="D316" s="135">
        <f>ROUND(((D317+D318+D320+D319)/1000),5)</f>
        <v>3.1221999999999999</v>
      </c>
      <c r="E316" s="135">
        <f>ROUND(((E317+E318+E320+E319)/1000),5)</f>
        <v>2.9881099999999998</v>
      </c>
      <c r="F316" s="135">
        <f>ROUND(((F317+F318+F320+F319)/1000),5)</f>
        <v>2.91595</v>
      </c>
      <c r="G316" s="135">
        <f t="shared" ref="G316:AA316" si="183">ROUND(((G317+G318+G320+G319)/1000),5)</f>
        <v>2.8664900000000002</v>
      </c>
      <c r="H316" s="135">
        <f t="shared" si="183"/>
        <v>2.8469500000000001</v>
      </c>
      <c r="I316" s="135">
        <f t="shared" si="183"/>
        <v>3.00027</v>
      </c>
      <c r="J316" s="135">
        <f t="shared" si="183"/>
        <v>3.3786900000000002</v>
      </c>
      <c r="K316" s="135">
        <f t="shared" si="183"/>
        <v>3.6274299999999999</v>
      </c>
      <c r="L316" s="135">
        <f t="shared" si="183"/>
        <v>3.87568</v>
      </c>
      <c r="M316" s="135">
        <f t="shared" si="183"/>
        <v>3.9346999999999999</v>
      </c>
      <c r="N316" s="135">
        <f t="shared" si="183"/>
        <v>3.95696</v>
      </c>
      <c r="O316" s="135">
        <f t="shared" si="183"/>
        <v>3.9500899999999999</v>
      </c>
      <c r="P316" s="135">
        <f t="shared" si="183"/>
        <v>3.9328099999999999</v>
      </c>
      <c r="Q316" s="135">
        <f t="shared" si="183"/>
        <v>3.9531900000000002</v>
      </c>
      <c r="R316" s="135">
        <f t="shared" si="183"/>
        <v>3.9573499999999999</v>
      </c>
      <c r="S316" s="135">
        <f t="shared" si="183"/>
        <v>3.9802499999999998</v>
      </c>
      <c r="T316" s="135">
        <f t="shared" si="183"/>
        <v>3.96949</v>
      </c>
      <c r="U316" s="135">
        <f t="shared" si="183"/>
        <v>3.9523999999999999</v>
      </c>
      <c r="V316" s="135">
        <f t="shared" si="183"/>
        <v>3.9374899999999999</v>
      </c>
      <c r="W316" s="135">
        <f t="shared" si="183"/>
        <v>3.91588</v>
      </c>
      <c r="X316" s="135">
        <f t="shared" si="183"/>
        <v>3.9075099999999998</v>
      </c>
      <c r="Y316" s="135">
        <f t="shared" si="183"/>
        <v>3.9052500000000001</v>
      </c>
      <c r="Z316" s="135">
        <f t="shared" si="183"/>
        <v>3.76267</v>
      </c>
      <c r="AA316" s="135">
        <f t="shared" si="183"/>
        <v>3.43486</v>
      </c>
    </row>
    <row r="317" spans="1:27" ht="12.75" hidden="1" customHeight="1" outlineLevel="1" x14ac:dyDescent="0.2">
      <c r="A317" s="163" t="s">
        <v>1963</v>
      </c>
      <c r="B317" s="94" t="s">
        <v>238</v>
      </c>
      <c r="C317" s="70" t="s">
        <v>79</v>
      </c>
      <c r="D317" s="71">
        <v>1183.92</v>
      </c>
      <c r="E317" s="71">
        <v>1049.83</v>
      </c>
      <c r="F317" s="71">
        <v>977.67</v>
      </c>
      <c r="G317" s="71">
        <v>928.21</v>
      </c>
      <c r="H317" s="71">
        <v>908.67</v>
      </c>
      <c r="I317" s="71">
        <v>1061.99</v>
      </c>
      <c r="J317" s="71">
        <v>1440.41</v>
      </c>
      <c r="K317" s="71">
        <v>1689.15</v>
      </c>
      <c r="L317" s="71">
        <v>1937.4</v>
      </c>
      <c r="M317" s="71">
        <v>1996.42</v>
      </c>
      <c r="N317" s="71">
        <v>2018.68</v>
      </c>
      <c r="O317" s="71">
        <v>2011.81</v>
      </c>
      <c r="P317" s="71">
        <v>1994.53</v>
      </c>
      <c r="Q317" s="71">
        <v>2014.91</v>
      </c>
      <c r="R317" s="71">
        <v>2019.07</v>
      </c>
      <c r="S317" s="71">
        <v>2041.97</v>
      </c>
      <c r="T317" s="71">
        <v>2031.21</v>
      </c>
      <c r="U317" s="71">
        <v>2014.12</v>
      </c>
      <c r="V317" s="71">
        <v>1999.21</v>
      </c>
      <c r="W317" s="71">
        <v>1977.6</v>
      </c>
      <c r="X317" s="71">
        <v>1969.23</v>
      </c>
      <c r="Y317" s="71">
        <v>1966.97</v>
      </c>
      <c r="Z317" s="71">
        <v>1824.39</v>
      </c>
      <c r="AA317" s="71">
        <v>1496.58</v>
      </c>
    </row>
    <row r="318" spans="1:27" ht="12.75" hidden="1" customHeight="1" outlineLevel="1" x14ac:dyDescent="0.2">
      <c r="A318" s="163" t="s">
        <v>1964</v>
      </c>
      <c r="B318" s="94" t="s">
        <v>90</v>
      </c>
      <c r="C318" s="70" t="s">
        <v>79</v>
      </c>
      <c r="D318" s="71">
        <f>$D$168</f>
        <v>1716.97</v>
      </c>
      <c r="E318" s="71">
        <f>$D$168</f>
        <v>1716.97</v>
      </c>
      <c r="F318" s="71">
        <f t="shared" ref="F318:AA318" si="184">$D$168</f>
        <v>1716.97</v>
      </c>
      <c r="G318" s="71">
        <f t="shared" si="184"/>
        <v>1716.97</v>
      </c>
      <c r="H318" s="71">
        <f t="shared" si="184"/>
        <v>1716.97</v>
      </c>
      <c r="I318" s="71">
        <f t="shared" si="184"/>
        <v>1716.97</v>
      </c>
      <c r="J318" s="71">
        <f t="shared" si="184"/>
        <v>1716.97</v>
      </c>
      <c r="K318" s="71">
        <f t="shared" si="184"/>
        <v>1716.97</v>
      </c>
      <c r="L318" s="71">
        <f t="shared" si="184"/>
        <v>1716.97</v>
      </c>
      <c r="M318" s="71">
        <f t="shared" si="184"/>
        <v>1716.97</v>
      </c>
      <c r="N318" s="71">
        <f t="shared" si="184"/>
        <v>1716.97</v>
      </c>
      <c r="O318" s="71">
        <f t="shared" si="184"/>
        <v>1716.97</v>
      </c>
      <c r="P318" s="71">
        <f t="shared" si="184"/>
        <v>1716.97</v>
      </c>
      <c r="Q318" s="71">
        <f t="shared" si="184"/>
        <v>1716.97</v>
      </c>
      <c r="R318" s="71">
        <f t="shared" si="184"/>
        <v>1716.97</v>
      </c>
      <c r="S318" s="71">
        <f t="shared" si="184"/>
        <v>1716.97</v>
      </c>
      <c r="T318" s="71">
        <f t="shared" si="184"/>
        <v>1716.97</v>
      </c>
      <c r="U318" s="71">
        <f t="shared" si="184"/>
        <v>1716.97</v>
      </c>
      <c r="V318" s="71">
        <f t="shared" si="184"/>
        <v>1716.97</v>
      </c>
      <c r="W318" s="71">
        <f t="shared" si="184"/>
        <v>1716.97</v>
      </c>
      <c r="X318" s="71">
        <f t="shared" si="184"/>
        <v>1716.97</v>
      </c>
      <c r="Y318" s="71">
        <f t="shared" si="184"/>
        <v>1716.97</v>
      </c>
      <c r="Z318" s="71">
        <f t="shared" si="184"/>
        <v>1716.97</v>
      </c>
      <c r="AA318" s="71">
        <f t="shared" si="184"/>
        <v>1716.97</v>
      </c>
    </row>
    <row r="319" spans="1:27" ht="12.75" hidden="1" customHeight="1" outlineLevel="1" x14ac:dyDescent="0.2">
      <c r="A319" s="163" t="s">
        <v>1965</v>
      </c>
      <c r="B319" s="94" t="s">
        <v>83</v>
      </c>
      <c r="C319" s="70" t="s">
        <v>79</v>
      </c>
      <c r="D319" s="71">
        <v>4.95</v>
      </c>
      <c r="E319" s="71">
        <v>4.95</v>
      </c>
      <c r="F319" s="71">
        <v>4.95</v>
      </c>
      <c r="G319" s="71">
        <v>4.95</v>
      </c>
      <c r="H319" s="71">
        <v>4.95</v>
      </c>
      <c r="I319" s="71">
        <v>4.95</v>
      </c>
      <c r="J319" s="71">
        <v>4.95</v>
      </c>
      <c r="K319" s="71">
        <v>4.95</v>
      </c>
      <c r="L319" s="71">
        <v>4.95</v>
      </c>
      <c r="M319" s="71">
        <v>4.95</v>
      </c>
      <c r="N319" s="71">
        <v>4.95</v>
      </c>
      <c r="O319" s="71">
        <v>4.95</v>
      </c>
      <c r="P319" s="71">
        <v>4.95</v>
      </c>
      <c r="Q319" s="71">
        <v>4.95</v>
      </c>
      <c r="R319" s="71">
        <v>4.95</v>
      </c>
      <c r="S319" s="71">
        <v>4.95</v>
      </c>
      <c r="T319" s="71">
        <v>4.95</v>
      </c>
      <c r="U319" s="71">
        <v>4.95</v>
      </c>
      <c r="V319" s="71">
        <v>4.95</v>
      </c>
      <c r="W319" s="71">
        <v>4.95</v>
      </c>
      <c r="X319" s="71">
        <v>4.95</v>
      </c>
      <c r="Y319" s="71">
        <v>4.95</v>
      </c>
      <c r="Z319" s="71">
        <v>4.95</v>
      </c>
      <c r="AA319" s="71">
        <v>4.95</v>
      </c>
    </row>
    <row r="320" spans="1:27" ht="12.75" hidden="1" customHeight="1" outlineLevel="1" x14ac:dyDescent="0.2">
      <c r="A320" s="163" t="s">
        <v>1966</v>
      </c>
      <c r="B320" s="94" t="s">
        <v>81</v>
      </c>
      <c r="C320" s="70" t="s">
        <v>79</v>
      </c>
      <c r="D320" s="71">
        <f>$D$11</f>
        <v>216.36</v>
      </c>
      <c r="E320" s="71">
        <f t="shared" ref="E320:AA320" si="185">$D$11</f>
        <v>216.36</v>
      </c>
      <c r="F320" s="71">
        <f t="shared" si="185"/>
        <v>216.36</v>
      </c>
      <c r="G320" s="71">
        <f t="shared" si="185"/>
        <v>216.36</v>
      </c>
      <c r="H320" s="71">
        <f t="shared" si="185"/>
        <v>216.36</v>
      </c>
      <c r="I320" s="71">
        <f t="shared" si="185"/>
        <v>216.36</v>
      </c>
      <c r="J320" s="71">
        <f t="shared" si="185"/>
        <v>216.36</v>
      </c>
      <c r="K320" s="71">
        <f t="shared" si="185"/>
        <v>216.36</v>
      </c>
      <c r="L320" s="71">
        <f t="shared" si="185"/>
        <v>216.36</v>
      </c>
      <c r="M320" s="71">
        <f t="shared" si="185"/>
        <v>216.36</v>
      </c>
      <c r="N320" s="71">
        <f t="shared" si="185"/>
        <v>216.36</v>
      </c>
      <c r="O320" s="71">
        <f t="shared" si="185"/>
        <v>216.36</v>
      </c>
      <c r="P320" s="71">
        <f t="shared" si="185"/>
        <v>216.36</v>
      </c>
      <c r="Q320" s="71">
        <f t="shared" si="185"/>
        <v>216.36</v>
      </c>
      <c r="R320" s="71">
        <f t="shared" si="185"/>
        <v>216.36</v>
      </c>
      <c r="S320" s="71">
        <f t="shared" si="185"/>
        <v>216.36</v>
      </c>
      <c r="T320" s="71">
        <f t="shared" si="185"/>
        <v>216.36</v>
      </c>
      <c r="U320" s="71">
        <f t="shared" si="185"/>
        <v>216.36</v>
      </c>
      <c r="V320" s="71">
        <f t="shared" si="185"/>
        <v>216.36</v>
      </c>
      <c r="W320" s="71">
        <f t="shared" si="185"/>
        <v>216.36</v>
      </c>
      <c r="X320" s="71">
        <f t="shared" si="185"/>
        <v>216.36</v>
      </c>
      <c r="Y320" s="71">
        <f t="shared" si="185"/>
        <v>216.36</v>
      </c>
      <c r="Z320" s="71">
        <f t="shared" si="185"/>
        <v>216.36</v>
      </c>
      <c r="AA320" s="71">
        <f t="shared" si="185"/>
        <v>216.36</v>
      </c>
    </row>
    <row r="321" spans="1:27" ht="12.75" customHeight="1" collapsed="1" x14ac:dyDescent="0.2">
      <c r="A321" s="164"/>
      <c r="B321" s="165" t="s">
        <v>392</v>
      </c>
      <c r="C321" s="166"/>
      <c r="D321" s="167"/>
      <c r="E321" s="167"/>
      <c r="F321" s="167"/>
      <c r="G321" s="167"/>
      <c r="I321" s="66"/>
    </row>
    <row r="322" spans="1:27" ht="12.75" customHeight="1" x14ac:dyDescent="0.2">
      <c r="A322" s="164"/>
      <c r="B322" s="165" t="s">
        <v>392</v>
      </c>
      <c r="C322" s="166"/>
      <c r="D322" s="167"/>
      <c r="E322" s="167"/>
      <c r="F322" s="167"/>
      <c r="G322" s="167"/>
      <c r="I322" s="66"/>
    </row>
    <row r="323" spans="1:27" ht="12.75" customHeight="1" x14ac:dyDescent="0.2">
      <c r="A323" s="157" t="s">
        <v>549</v>
      </c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9"/>
    </row>
    <row r="324" spans="1:27" ht="25.5" x14ac:dyDescent="0.2">
      <c r="A324" s="160" t="s">
        <v>64</v>
      </c>
      <c r="B324" s="161" t="s">
        <v>210</v>
      </c>
      <c r="C324" s="160" t="s">
        <v>211</v>
      </c>
      <c r="D324" s="161" t="s">
        <v>212</v>
      </c>
      <c r="E324" s="161" t="s">
        <v>213</v>
      </c>
      <c r="F324" s="161" t="s">
        <v>214</v>
      </c>
      <c r="G324" s="161" t="s">
        <v>215</v>
      </c>
      <c r="H324" s="161" t="s">
        <v>216</v>
      </c>
      <c r="I324" s="161" t="s">
        <v>217</v>
      </c>
      <c r="J324" s="161" t="s">
        <v>218</v>
      </c>
      <c r="K324" s="161" t="s">
        <v>219</v>
      </c>
      <c r="L324" s="161" t="s">
        <v>220</v>
      </c>
      <c r="M324" s="161" t="s">
        <v>221</v>
      </c>
      <c r="N324" s="161" t="s">
        <v>222</v>
      </c>
      <c r="O324" s="161" t="s">
        <v>223</v>
      </c>
      <c r="P324" s="161" t="s">
        <v>224</v>
      </c>
      <c r="Q324" s="161" t="s">
        <v>225</v>
      </c>
      <c r="R324" s="161" t="s">
        <v>226</v>
      </c>
      <c r="S324" s="161" t="s">
        <v>227</v>
      </c>
      <c r="T324" s="161" t="s">
        <v>228</v>
      </c>
      <c r="U324" s="161" t="s">
        <v>229</v>
      </c>
      <c r="V324" s="161" t="s">
        <v>230</v>
      </c>
      <c r="W324" s="161" t="s">
        <v>231</v>
      </c>
      <c r="X324" s="161" t="s">
        <v>232</v>
      </c>
      <c r="Y324" s="161" t="s">
        <v>233</v>
      </c>
      <c r="Z324" s="161" t="s">
        <v>234</v>
      </c>
      <c r="AA324" s="161" t="s">
        <v>235</v>
      </c>
    </row>
    <row r="325" spans="1:27" ht="12.75" customHeight="1" x14ac:dyDescent="0.2">
      <c r="A325" s="162" t="s">
        <v>1967</v>
      </c>
      <c r="B325" s="54" t="str">
        <f>"01"&amp;"."&amp;$B$800&amp;"."&amp;$B$801</f>
        <v>01.05.2023</v>
      </c>
      <c r="C325" s="134" t="s">
        <v>76</v>
      </c>
      <c r="D325" s="135">
        <f>ROUND(((D326+D327+D329+D328)/1000),5)</f>
        <v>3.97742</v>
      </c>
      <c r="E325" s="135">
        <f>ROUND(((E326+E327+E329+E328)/1000),5)</f>
        <v>3.8474599999999999</v>
      </c>
      <c r="F325" s="135">
        <f>ROUND(((F326+F327+F329+F328)/1000),5)</f>
        <v>3.7541799999999999</v>
      </c>
      <c r="G325" s="135">
        <f t="shared" ref="G325:AA325" si="186">ROUND(((G326+G327+G329+G328)/1000),5)</f>
        <v>3.6878000000000002</v>
      </c>
      <c r="H325" s="135">
        <f t="shared" si="186"/>
        <v>3.6682800000000002</v>
      </c>
      <c r="I325" s="135">
        <f t="shared" si="186"/>
        <v>3.6789800000000001</v>
      </c>
      <c r="J325" s="135">
        <f t="shared" si="186"/>
        <v>3.7085900000000001</v>
      </c>
      <c r="K325" s="135">
        <f t="shared" si="186"/>
        <v>3.87737</v>
      </c>
      <c r="L325" s="135">
        <f t="shared" si="186"/>
        <v>4.1309199999999997</v>
      </c>
      <c r="M325" s="135">
        <f t="shared" si="186"/>
        <v>4.3097000000000003</v>
      </c>
      <c r="N325" s="135">
        <f t="shared" si="186"/>
        <v>4.3245399999999998</v>
      </c>
      <c r="O325" s="135">
        <f t="shared" si="186"/>
        <v>4.3216900000000003</v>
      </c>
      <c r="P325" s="135">
        <f t="shared" si="186"/>
        <v>4.31168</v>
      </c>
      <c r="Q325" s="135">
        <f t="shared" si="186"/>
        <v>4.3115399999999999</v>
      </c>
      <c r="R325" s="135">
        <f t="shared" si="186"/>
        <v>4.2952300000000001</v>
      </c>
      <c r="S325" s="135">
        <f t="shared" si="186"/>
        <v>4.3361400000000003</v>
      </c>
      <c r="T325" s="135">
        <f t="shared" si="186"/>
        <v>4.3712099999999996</v>
      </c>
      <c r="U325" s="135">
        <f t="shared" si="186"/>
        <v>4.3867500000000001</v>
      </c>
      <c r="V325" s="135">
        <f t="shared" si="186"/>
        <v>4.4263700000000004</v>
      </c>
      <c r="W325" s="135">
        <f t="shared" si="186"/>
        <v>4.5059300000000002</v>
      </c>
      <c r="X325" s="135">
        <f t="shared" si="186"/>
        <v>4.6955299999999998</v>
      </c>
      <c r="Y325" s="135">
        <f t="shared" si="186"/>
        <v>4.49566</v>
      </c>
      <c r="Z325" s="135">
        <f t="shared" si="186"/>
        <v>4.2952599999999999</v>
      </c>
      <c r="AA325" s="135">
        <f t="shared" si="186"/>
        <v>4.0939500000000004</v>
      </c>
    </row>
    <row r="326" spans="1:27" ht="12.75" hidden="1" customHeight="1" outlineLevel="1" x14ac:dyDescent="0.2">
      <c r="A326" s="163" t="s">
        <v>1968</v>
      </c>
      <c r="B326" s="94" t="s">
        <v>238</v>
      </c>
      <c r="C326" s="70" t="s">
        <v>79</v>
      </c>
      <c r="D326" s="71">
        <v>1533.22</v>
      </c>
      <c r="E326" s="71">
        <v>1403.26</v>
      </c>
      <c r="F326" s="71">
        <v>1309.98</v>
      </c>
      <c r="G326" s="71">
        <v>1243.5999999999999</v>
      </c>
      <c r="H326" s="71">
        <v>1224.08</v>
      </c>
      <c r="I326" s="71">
        <v>1234.78</v>
      </c>
      <c r="J326" s="71">
        <v>1264.3900000000001</v>
      </c>
      <c r="K326" s="71">
        <v>1433.17</v>
      </c>
      <c r="L326" s="71">
        <v>1686.72</v>
      </c>
      <c r="M326" s="71">
        <v>1865.5</v>
      </c>
      <c r="N326" s="71">
        <v>1880.34</v>
      </c>
      <c r="O326" s="71">
        <v>1877.49</v>
      </c>
      <c r="P326" s="71">
        <v>1867.48</v>
      </c>
      <c r="Q326" s="71">
        <v>1867.34</v>
      </c>
      <c r="R326" s="71">
        <v>1851.03</v>
      </c>
      <c r="S326" s="71">
        <v>1891.94</v>
      </c>
      <c r="T326" s="71">
        <v>1927.01</v>
      </c>
      <c r="U326" s="71">
        <v>1942.55</v>
      </c>
      <c r="V326" s="71">
        <v>1982.17</v>
      </c>
      <c r="W326" s="71">
        <v>2061.73</v>
      </c>
      <c r="X326" s="71">
        <v>2251.33</v>
      </c>
      <c r="Y326" s="71">
        <v>2051.46</v>
      </c>
      <c r="Z326" s="71">
        <v>1851.06</v>
      </c>
      <c r="AA326" s="71">
        <v>1649.75</v>
      </c>
    </row>
    <row r="327" spans="1:27" ht="12.75" hidden="1" customHeight="1" outlineLevel="1" x14ac:dyDescent="0.2">
      <c r="A327" s="163" t="s">
        <v>1969</v>
      </c>
      <c r="B327" s="94" t="s">
        <v>90</v>
      </c>
      <c r="C327" s="70" t="s">
        <v>79</v>
      </c>
      <c r="D327" s="71">
        <v>2222.89</v>
      </c>
      <c r="E327" s="71">
        <f>$D$327</f>
        <v>2222.89</v>
      </c>
      <c r="F327" s="71">
        <f t="shared" ref="F327:AA327" si="187">$D$327</f>
        <v>2222.89</v>
      </c>
      <c r="G327" s="71">
        <f t="shared" si="187"/>
        <v>2222.89</v>
      </c>
      <c r="H327" s="71">
        <f t="shared" si="187"/>
        <v>2222.89</v>
      </c>
      <c r="I327" s="71">
        <f t="shared" si="187"/>
        <v>2222.89</v>
      </c>
      <c r="J327" s="71">
        <f t="shared" si="187"/>
        <v>2222.89</v>
      </c>
      <c r="K327" s="71">
        <f t="shared" si="187"/>
        <v>2222.89</v>
      </c>
      <c r="L327" s="71">
        <f t="shared" si="187"/>
        <v>2222.89</v>
      </c>
      <c r="M327" s="71">
        <f t="shared" si="187"/>
        <v>2222.89</v>
      </c>
      <c r="N327" s="71">
        <f t="shared" si="187"/>
        <v>2222.89</v>
      </c>
      <c r="O327" s="71">
        <f t="shared" si="187"/>
        <v>2222.89</v>
      </c>
      <c r="P327" s="71">
        <f t="shared" si="187"/>
        <v>2222.89</v>
      </c>
      <c r="Q327" s="71">
        <f t="shared" si="187"/>
        <v>2222.89</v>
      </c>
      <c r="R327" s="71">
        <f t="shared" si="187"/>
        <v>2222.89</v>
      </c>
      <c r="S327" s="71">
        <f t="shared" si="187"/>
        <v>2222.89</v>
      </c>
      <c r="T327" s="71">
        <f t="shared" si="187"/>
        <v>2222.89</v>
      </c>
      <c r="U327" s="71">
        <f t="shared" si="187"/>
        <v>2222.89</v>
      </c>
      <c r="V327" s="71">
        <f t="shared" si="187"/>
        <v>2222.89</v>
      </c>
      <c r="W327" s="71">
        <f t="shared" si="187"/>
        <v>2222.89</v>
      </c>
      <c r="X327" s="71">
        <f t="shared" si="187"/>
        <v>2222.89</v>
      </c>
      <c r="Y327" s="71">
        <f t="shared" si="187"/>
        <v>2222.89</v>
      </c>
      <c r="Z327" s="71">
        <f t="shared" si="187"/>
        <v>2222.89</v>
      </c>
      <c r="AA327" s="71">
        <f t="shared" si="187"/>
        <v>2222.89</v>
      </c>
    </row>
    <row r="328" spans="1:27" ht="12.75" hidden="1" customHeight="1" outlineLevel="1" x14ac:dyDescent="0.2">
      <c r="A328" s="163" t="s">
        <v>1970</v>
      </c>
      <c r="B328" s="94" t="s">
        <v>83</v>
      </c>
      <c r="C328" s="70" t="s">
        <v>79</v>
      </c>
      <c r="D328" s="71">
        <v>4.95</v>
      </c>
      <c r="E328" s="71">
        <v>4.95</v>
      </c>
      <c r="F328" s="71">
        <v>4.95</v>
      </c>
      <c r="G328" s="71">
        <v>4.95</v>
      </c>
      <c r="H328" s="71">
        <v>4.95</v>
      </c>
      <c r="I328" s="71">
        <v>4.95</v>
      </c>
      <c r="J328" s="71">
        <v>4.95</v>
      </c>
      <c r="K328" s="71">
        <v>4.95</v>
      </c>
      <c r="L328" s="71">
        <v>4.95</v>
      </c>
      <c r="M328" s="71">
        <v>4.95</v>
      </c>
      <c r="N328" s="71">
        <v>4.95</v>
      </c>
      <c r="O328" s="71">
        <v>4.95</v>
      </c>
      <c r="P328" s="71">
        <v>4.95</v>
      </c>
      <c r="Q328" s="71">
        <v>4.95</v>
      </c>
      <c r="R328" s="71">
        <v>4.95</v>
      </c>
      <c r="S328" s="71">
        <v>4.95</v>
      </c>
      <c r="T328" s="71">
        <v>4.95</v>
      </c>
      <c r="U328" s="71">
        <v>4.95</v>
      </c>
      <c r="V328" s="71">
        <v>4.95</v>
      </c>
      <c r="W328" s="71">
        <v>4.95</v>
      </c>
      <c r="X328" s="71">
        <v>4.95</v>
      </c>
      <c r="Y328" s="71">
        <v>4.95</v>
      </c>
      <c r="Z328" s="71">
        <v>4.95</v>
      </c>
      <c r="AA328" s="71">
        <v>4.95</v>
      </c>
    </row>
    <row r="329" spans="1:27" ht="12.75" hidden="1" customHeight="1" outlineLevel="1" x14ac:dyDescent="0.2">
      <c r="A329" s="163" t="s">
        <v>1971</v>
      </c>
      <c r="B329" s="94" t="s">
        <v>81</v>
      </c>
      <c r="C329" s="70" t="s">
        <v>79</v>
      </c>
      <c r="D329" s="71">
        <f>$D$11</f>
        <v>216.36</v>
      </c>
      <c r="E329" s="71">
        <f t="shared" ref="E329:AA329" si="188">$D$11</f>
        <v>216.36</v>
      </c>
      <c r="F329" s="71">
        <f t="shared" si="188"/>
        <v>216.36</v>
      </c>
      <c r="G329" s="71">
        <f t="shared" si="188"/>
        <v>216.36</v>
      </c>
      <c r="H329" s="71">
        <f t="shared" si="188"/>
        <v>216.36</v>
      </c>
      <c r="I329" s="71">
        <f t="shared" si="188"/>
        <v>216.36</v>
      </c>
      <c r="J329" s="71">
        <f t="shared" si="188"/>
        <v>216.36</v>
      </c>
      <c r="K329" s="71">
        <f t="shared" si="188"/>
        <v>216.36</v>
      </c>
      <c r="L329" s="71">
        <f t="shared" si="188"/>
        <v>216.36</v>
      </c>
      <c r="M329" s="71">
        <f t="shared" si="188"/>
        <v>216.36</v>
      </c>
      <c r="N329" s="71">
        <f t="shared" si="188"/>
        <v>216.36</v>
      </c>
      <c r="O329" s="71">
        <f t="shared" si="188"/>
        <v>216.36</v>
      </c>
      <c r="P329" s="71">
        <f t="shared" si="188"/>
        <v>216.36</v>
      </c>
      <c r="Q329" s="71">
        <f t="shared" si="188"/>
        <v>216.36</v>
      </c>
      <c r="R329" s="71">
        <f t="shared" si="188"/>
        <v>216.36</v>
      </c>
      <c r="S329" s="71">
        <f t="shared" si="188"/>
        <v>216.36</v>
      </c>
      <c r="T329" s="71">
        <f t="shared" si="188"/>
        <v>216.36</v>
      </c>
      <c r="U329" s="71">
        <f t="shared" si="188"/>
        <v>216.36</v>
      </c>
      <c r="V329" s="71">
        <f t="shared" si="188"/>
        <v>216.36</v>
      </c>
      <c r="W329" s="71">
        <f t="shared" si="188"/>
        <v>216.36</v>
      </c>
      <c r="X329" s="71">
        <f t="shared" si="188"/>
        <v>216.36</v>
      </c>
      <c r="Y329" s="71">
        <f t="shared" si="188"/>
        <v>216.36</v>
      </c>
      <c r="Z329" s="71">
        <f t="shared" si="188"/>
        <v>216.36</v>
      </c>
      <c r="AA329" s="71">
        <f t="shared" si="188"/>
        <v>216.36</v>
      </c>
    </row>
    <row r="330" spans="1:27" ht="12.75" customHeight="1" collapsed="1" x14ac:dyDescent="0.2">
      <c r="A330" s="162" t="s">
        <v>1972</v>
      </c>
      <c r="B330" s="54" t="str">
        <f>"02"&amp;"."&amp;$B$800&amp;"."&amp;$B$801</f>
        <v>02.05.2023</v>
      </c>
      <c r="C330" s="134" t="s">
        <v>76</v>
      </c>
      <c r="D330" s="135">
        <f>ROUND(((D331+D332+D334+D333)/1000),5)</f>
        <v>3.7915199999999998</v>
      </c>
      <c r="E330" s="135">
        <f>ROUND(((E331+E332+E334+E333)/1000),5)</f>
        <v>3.6145999999999998</v>
      </c>
      <c r="F330" s="135">
        <f>ROUND(((F331+F332+F334+F333)/1000),5)</f>
        <v>3.5232899999999998</v>
      </c>
      <c r="G330" s="135">
        <f t="shared" ref="G330:AA330" si="189">ROUND(((G331+G332+G334+G333)/1000),5)</f>
        <v>3.5225499999999998</v>
      </c>
      <c r="H330" s="135">
        <f t="shared" si="189"/>
        <v>3.5465100000000001</v>
      </c>
      <c r="I330" s="135">
        <f t="shared" si="189"/>
        <v>3.6599200000000001</v>
      </c>
      <c r="J330" s="135">
        <f t="shared" si="189"/>
        <v>3.8614700000000002</v>
      </c>
      <c r="K330" s="135">
        <f t="shared" si="189"/>
        <v>4.1227200000000002</v>
      </c>
      <c r="L330" s="135">
        <f t="shared" si="189"/>
        <v>4.3116199999999996</v>
      </c>
      <c r="M330" s="135">
        <f t="shared" si="189"/>
        <v>4.3881100000000002</v>
      </c>
      <c r="N330" s="135">
        <f t="shared" si="189"/>
        <v>4.40876</v>
      </c>
      <c r="O330" s="135">
        <f t="shared" si="189"/>
        <v>4.3493000000000004</v>
      </c>
      <c r="P330" s="135">
        <f t="shared" si="189"/>
        <v>4.3504699999999996</v>
      </c>
      <c r="Q330" s="135">
        <f t="shared" si="189"/>
        <v>4.3536900000000003</v>
      </c>
      <c r="R330" s="135">
        <f t="shared" si="189"/>
        <v>4.3406399999999996</v>
      </c>
      <c r="S330" s="135">
        <f t="shared" si="189"/>
        <v>4.30647</v>
      </c>
      <c r="T330" s="135">
        <f t="shared" si="189"/>
        <v>4.26356</v>
      </c>
      <c r="U330" s="135">
        <f t="shared" si="189"/>
        <v>4.2501199999999999</v>
      </c>
      <c r="V330" s="135">
        <f t="shared" si="189"/>
        <v>4.2676699999999999</v>
      </c>
      <c r="W330" s="135">
        <f t="shared" si="189"/>
        <v>4.2837300000000003</v>
      </c>
      <c r="X330" s="135">
        <f t="shared" si="189"/>
        <v>4.4191500000000001</v>
      </c>
      <c r="Y330" s="135">
        <f t="shared" si="189"/>
        <v>4.3257599999999998</v>
      </c>
      <c r="Z330" s="135">
        <f t="shared" si="189"/>
        <v>4.1018499999999998</v>
      </c>
      <c r="AA330" s="135">
        <f t="shared" si="189"/>
        <v>3.79827</v>
      </c>
    </row>
    <row r="331" spans="1:27" ht="12.75" hidden="1" customHeight="1" outlineLevel="1" x14ac:dyDescent="0.2">
      <c r="A331" s="163" t="s">
        <v>1973</v>
      </c>
      <c r="B331" s="94" t="s">
        <v>238</v>
      </c>
      <c r="C331" s="70" t="s">
        <v>79</v>
      </c>
      <c r="D331" s="71">
        <v>1347.32</v>
      </c>
      <c r="E331" s="71">
        <v>1170.4000000000001</v>
      </c>
      <c r="F331" s="71">
        <v>1079.0899999999999</v>
      </c>
      <c r="G331" s="71">
        <v>1078.3499999999999</v>
      </c>
      <c r="H331" s="71">
        <v>1102.31</v>
      </c>
      <c r="I331" s="71">
        <v>1215.72</v>
      </c>
      <c r="J331" s="71">
        <v>1417.27</v>
      </c>
      <c r="K331" s="71">
        <v>1678.52</v>
      </c>
      <c r="L331" s="71">
        <v>1867.42</v>
      </c>
      <c r="M331" s="71">
        <v>1943.91</v>
      </c>
      <c r="N331" s="71">
        <v>1964.56</v>
      </c>
      <c r="O331" s="71">
        <v>1905.1</v>
      </c>
      <c r="P331" s="71">
        <v>1906.27</v>
      </c>
      <c r="Q331" s="71">
        <v>1909.49</v>
      </c>
      <c r="R331" s="71">
        <v>1896.44</v>
      </c>
      <c r="S331" s="71">
        <v>1862.27</v>
      </c>
      <c r="T331" s="71">
        <v>1819.36</v>
      </c>
      <c r="U331" s="71">
        <v>1805.92</v>
      </c>
      <c r="V331" s="71">
        <v>1823.47</v>
      </c>
      <c r="W331" s="71">
        <v>1839.53</v>
      </c>
      <c r="X331" s="71">
        <v>1974.95</v>
      </c>
      <c r="Y331" s="71">
        <v>1881.56</v>
      </c>
      <c r="Z331" s="71">
        <v>1657.65</v>
      </c>
      <c r="AA331" s="71">
        <v>1354.07</v>
      </c>
    </row>
    <row r="332" spans="1:27" ht="12.75" hidden="1" customHeight="1" outlineLevel="1" x14ac:dyDescent="0.2">
      <c r="A332" s="163" t="s">
        <v>1974</v>
      </c>
      <c r="B332" s="94" t="s">
        <v>90</v>
      </c>
      <c r="C332" s="70" t="s">
        <v>79</v>
      </c>
      <c r="D332" s="71">
        <f>$D$327</f>
        <v>2222.89</v>
      </c>
      <c r="E332" s="71">
        <f t="shared" ref="E332:AA332" si="190">$D$327</f>
        <v>2222.89</v>
      </c>
      <c r="F332" s="71">
        <f t="shared" si="190"/>
        <v>2222.89</v>
      </c>
      <c r="G332" s="71">
        <f t="shared" si="190"/>
        <v>2222.89</v>
      </c>
      <c r="H332" s="71">
        <f t="shared" si="190"/>
        <v>2222.89</v>
      </c>
      <c r="I332" s="71">
        <f t="shared" si="190"/>
        <v>2222.89</v>
      </c>
      <c r="J332" s="71">
        <f t="shared" si="190"/>
        <v>2222.89</v>
      </c>
      <c r="K332" s="71">
        <f t="shared" si="190"/>
        <v>2222.89</v>
      </c>
      <c r="L332" s="71">
        <f t="shared" si="190"/>
        <v>2222.89</v>
      </c>
      <c r="M332" s="71">
        <f t="shared" si="190"/>
        <v>2222.89</v>
      </c>
      <c r="N332" s="71">
        <f t="shared" si="190"/>
        <v>2222.89</v>
      </c>
      <c r="O332" s="71">
        <f t="shared" si="190"/>
        <v>2222.89</v>
      </c>
      <c r="P332" s="71">
        <f t="shared" si="190"/>
        <v>2222.89</v>
      </c>
      <c r="Q332" s="71">
        <f t="shared" si="190"/>
        <v>2222.89</v>
      </c>
      <c r="R332" s="71">
        <f t="shared" si="190"/>
        <v>2222.89</v>
      </c>
      <c r="S332" s="71">
        <f t="shared" si="190"/>
        <v>2222.89</v>
      </c>
      <c r="T332" s="71">
        <f t="shared" si="190"/>
        <v>2222.89</v>
      </c>
      <c r="U332" s="71">
        <f t="shared" si="190"/>
        <v>2222.89</v>
      </c>
      <c r="V332" s="71">
        <f t="shared" si="190"/>
        <v>2222.89</v>
      </c>
      <c r="W332" s="71">
        <f t="shared" si="190"/>
        <v>2222.89</v>
      </c>
      <c r="X332" s="71">
        <f t="shared" si="190"/>
        <v>2222.89</v>
      </c>
      <c r="Y332" s="71">
        <f t="shared" si="190"/>
        <v>2222.89</v>
      </c>
      <c r="Z332" s="71">
        <f t="shared" si="190"/>
        <v>2222.89</v>
      </c>
      <c r="AA332" s="71">
        <f t="shared" si="190"/>
        <v>2222.89</v>
      </c>
    </row>
    <row r="333" spans="1:27" ht="12.75" hidden="1" customHeight="1" outlineLevel="1" x14ac:dyDescent="0.2">
      <c r="A333" s="163" t="s">
        <v>1975</v>
      </c>
      <c r="B333" s="94" t="s">
        <v>83</v>
      </c>
      <c r="C333" s="70" t="s">
        <v>79</v>
      </c>
      <c r="D333" s="71">
        <v>4.95</v>
      </c>
      <c r="E333" s="71">
        <v>4.95</v>
      </c>
      <c r="F333" s="71">
        <v>4.95</v>
      </c>
      <c r="G333" s="71">
        <v>4.95</v>
      </c>
      <c r="H333" s="71">
        <v>4.95</v>
      </c>
      <c r="I333" s="71">
        <v>4.95</v>
      </c>
      <c r="J333" s="71">
        <v>4.95</v>
      </c>
      <c r="K333" s="71">
        <v>4.95</v>
      </c>
      <c r="L333" s="71">
        <v>4.95</v>
      </c>
      <c r="M333" s="71">
        <v>4.95</v>
      </c>
      <c r="N333" s="71">
        <v>4.95</v>
      </c>
      <c r="O333" s="71">
        <v>4.95</v>
      </c>
      <c r="P333" s="71">
        <v>4.95</v>
      </c>
      <c r="Q333" s="71">
        <v>4.95</v>
      </c>
      <c r="R333" s="71">
        <v>4.95</v>
      </c>
      <c r="S333" s="71">
        <v>4.95</v>
      </c>
      <c r="T333" s="71">
        <v>4.95</v>
      </c>
      <c r="U333" s="71">
        <v>4.95</v>
      </c>
      <c r="V333" s="71">
        <v>4.95</v>
      </c>
      <c r="W333" s="71">
        <v>4.95</v>
      </c>
      <c r="X333" s="71">
        <v>4.95</v>
      </c>
      <c r="Y333" s="71">
        <v>4.95</v>
      </c>
      <c r="Z333" s="71">
        <v>4.95</v>
      </c>
      <c r="AA333" s="71">
        <v>4.95</v>
      </c>
    </row>
    <row r="334" spans="1:27" ht="12.75" hidden="1" customHeight="1" outlineLevel="1" x14ac:dyDescent="0.2">
      <c r="A334" s="163" t="s">
        <v>1976</v>
      </c>
      <c r="B334" s="94" t="s">
        <v>81</v>
      </c>
      <c r="C334" s="70" t="s">
        <v>79</v>
      </c>
      <c r="D334" s="71">
        <f>$D$11</f>
        <v>216.36</v>
      </c>
      <c r="E334" s="71">
        <f t="shared" ref="E334:AA334" si="191">$D$11</f>
        <v>216.36</v>
      </c>
      <c r="F334" s="71">
        <f t="shared" si="191"/>
        <v>216.36</v>
      </c>
      <c r="G334" s="71">
        <f t="shared" si="191"/>
        <v>216.36</v>
      </c>
      <c r="H334" s="71">
        <f t="shared" si="191"/>
        <v>216.36</v>
      </c>
      <c r="I334" s="71">
        <f t="shared" si="191"/>
        <v>216.36</v>
      </c>
      <c r="J334" s="71">
        <f t="shared" si="191"/>
        <v>216.36</v>
      </c>
      <c r="K334" s="71">
        <f t="shared" si="191"/>
        <v>216.36</v>
      </c>
      <c r="L334" s="71">
        <f t="shared" si="191"/>
        <v>216.36</v>
      </c>
      <c r="M334" s="71">
        <f t="shared" si="191"/>
        <v>216.36</v>
      </c>
      <c r="N334" s="71">
        <f t="shared" si="191"/>
        <v>216.36</v>
      </c>
      <c r="O334" s="71">
        <f t="shared" si="191"/>
        <v>216.36</v>
      </c>
      <c r="P334" s="71">
        <f t="shared" si="191"/>
        <v>216.36</v>
      </c>
      <c r="Q334" s="71">
        <f t="shared" si="191"/>
        <v>216.36</v>
      </c>
      <c r="R334" s="71">
        <f t="shared" si="191"/>
        <v>216.36</v>
      </c>
      <c r="S334" s="71">
        <f t="shared" si="191"/>
        <v>216.36</v>
      </c>
      <c r="T334" s="71">
        <f t="shared" si="191"/>
        <v>216.36</v>
      </c>
      <c r="U334" s="71">
        <f t="shared" si="191"/>
        <v>216.36</v>
      </c>
      <c r="V334" s="71">
        <f t="shared" si="191"/>
        <v>216.36</v>
      </c>
      <c r="W334" s="71">
        <f t="shared" si="191"/>
        <v>216.36</v>
      </c>
      <c r="X334" s="71">
        <f t="shared" si="191"/>
        <v>216.36</v>
      </c>
      <c r="Y334" s="71">
        <f t="shared" si="191"/>
        <v>216.36</v>
      </c>
      <c r="Z334" s="71">
        <f t="shared" si="191"/>
        <v>216.36</v>
      </c>
      <c r="AA334" s="71">
        <f t="shared" si="191"/>
        <v>216.36</v>
      </c>
    </row>
    <row r="335" spans="1:27" ht="12.75" customHeight="1" collapsed="1" x14ac:dyDescent="0.2">
      <c r="A335" s="162" t="s">
        <v>1977</v>
      </c>
      <c r="B335" s="54" t="str">
        <f>"03"&amp;"."&amp;$B$800&amp;"."&amp;$B$801</f>
        <v>03.05.2023</v>
      </c>
      <c r="C335" s="134" t="s">
        <v>76</v>
      </c>
      <c r="D335" s="135">
        <f>ROUND(((D336+D337+D339+D338)/1000),5)</f>
        <v>3.65646</v>
      </c>
      <c r="E335" s="135">
        <f>ROUND(((E336+E337+E339+E338)/1000),5)</f>
        <v>3.5224299999999999</v>
      </c>
      <c r="F335" s="135">
        <f>ROUND(((F336+F337+F339+F338)/1000),5)</f>
        <v>3.49959</v>
      </c>
      <c r="G335" s="135">
        <f t="shared" ref="G335:AA335" si="192">ROUND(((G336+G337+G339+G338)/1000),5)</f>
        <v>3.50027</v>
      </c>
      <c r="H335" s="135">
        <f t="shared" si="192"/>
        <v>3.5185300000000002</v>
      </c>
      <c r="I335" s="135">
        <f t="shared" si="192"/>
        <v>3.6146600000000002</v>
      </c>
      <c r="J335" s="135">
        <f t="shared" si="192"/>
        <v>3.79419</v>
      </c>
      <c r="K335" s="135">
        <f t="shared" si="192"/>
        <v>4.02135</v>
      </c>
      <c r="L335" s="135">
        <f t="shared" si="192"/>
        <v>4.2356400000000001</v>
      </c>
      <c r="M335" s="135">
        <f t="shared" si="192"/>
        <v>4.3386800000000001</v>
      </c>
      <c r="N335" s="135">
        <f t="shared" si="192"/>
        <v>4.3461999999999996</v>
      </c>
      <c r="O335" s="135">
        <f t="shared" si="192"/>
        <v>4.3479700000000001</v>
      </c>
      <c r="P335" s="135">
        <f t="shared" si="192"/>
        <v>4.34748</v>
      </c>
      <c r="Q335" s="135">
        <f t="shared" si="192"/>
        <v>4.3676899999999996</v>
      </c>
      <c r="R335" s="135">
        <f t="shared" si="192"/>
        <v>4.3493399999999998</v>
      </c>
      <c r="S335" s="135">
        <f t="shared" si="192"/>
        <v>4.3470500000000003</v>
      </c>
      <c r="T335" s="135">
        <f t="shared" si="192"/>
        <v>4.34504</v>
      </c>
      <c r="U335" s="135">
        <f t="shared" si="192"/>
        <v>4.3411</v>
      </c>
      <c r="V335" s="135">
        <f t="shared" si="192"/>
        <v>4.3168199999999999</v>
      </c>
      <c r="W335" s="135">
        <f t="shared" si="192"/>
        <v>4.3132200000000003</v>
      </c>
      <c r="X335" s="135">
        <f t="shared" si="192"/>
        <v>4.3400600000000003</v>
      </c>
      <c r="Y335" s="135">
        <f t="shared" si="192"/>
        <v>4.3501000000000003</v>
      </c>
      <c r="Z335" s="135">
        <f t="shared" si="192"/>
        <v>4.1066200000000004</v>
      </c>
      <c r="AA335" s="135">
        <f t="shared" si="192"/>
        <v>3.8650600000000002</v>
      </c>
    </row>
    <row r="336" spans="1:27" ht="12.75" hidden="1" customHeight="1" outlineLevel="1" x14ac:dyDescent="0.2">
      <c r="A336" s="163" t="s">
        <v>1978</v>
      </c>
      <c r="B336" s="94" t="s">
        <v>238</v>
      </c>
      <c r="C336" s="70" t="s">
        <v>79</v>
      </c>
      <c r="D336" s="71">
        <v>1212.26</v>
      </c>
      <c r="E336" s="71">
        <v>1078.23</v>
      </c>
      <c r="F336" s="71">
        <v>1055.3900000000001</v>
      </c>
      <c r="G336" s="71">
        <v>1056.07</v>
      </c>
      <c r="H336" s="71">
        <v>1074.33</v>
      </c>
      <c r="I336" s="71">
        <v>1170.46</v>
      </c>
      <c r="J336" s="71">
        <v>1349.99</v>
      </c>
      <c r="K336" s="71">
        <v>1577.15</v>
      </c>
      <c r="L336" s="71">
        <v>1791.44</v>
      </c>
      <c r="M336" s="71">
        <v>1894.48</v>
      </c>
      <c r="N336" s="71">
        <v>1902</v>
      </c>
      <c r="O336" s="71">
        <v>1903.77</v>
      </c>
      <c r="P336" s="71">
        <v>1903.28</v>
      </c>
      <c r="Q336" s="71">
        <v>1923.49</v>
      </c>
      <c r="R336" s="71">
        <v>1905.14</v>
      </c>
      <c r="S336" s="71">
        <v>1902.85</v>
      </c>
      <c r="T336" s="71">
        <v>1900.84</v>
      </c>
      <c r="U336" s="71">
        <v>1896.9</v>
      </c>
      <c r="V336" s="71">
        <v>1872.62</v>
      </c>
      <c r="W336" s="71">
        <v>1869.02</v>
      </c>
      <c r="X336" s="71">
        <v>1895.86</v>
      </c>
      <c r="Y336" s="71">
        <v>1905.9</v>
      </c>
      <c r="Z336" s="71">
        <v>1662.42</v>
      </c>
      <c r="AA336" s="71">
        <v>1420.86</v>
      </c>
    </row>
    <row r="337" spans="1:27" ht="12.75" hidden="1" customHeight="1" outlineLevel="1" x14ac:dyDescent="0.2">
      <c r="A337" s="163" t="s">
        <v>1979</v>
      </c>
      <c r="B337" s="94" t="s">
        <v>90</v>
      </c>
      <c r="C337" s="70" t="s">
        <v>79</v>
      </c>
      <c r="D337" s="71">
        <f>$D$327</f>
        <v>2222.89</v>
      </c>
      <c r="E337" s="71">
        <f t="shared" ref="E337:AA337" si="193">$D$327</f>
        <v>2222.89</v>
      </c>
      <c r="F337" s="71">
        <f t="shared" si="193"/>
        <v>2222.89</v>
      </c>
      <c r="G337" s="71">
        <f t="shared" si="193"/>
        <v>2222.89</v>
      </c>
      <c r="H337" s="71">
        <f t="shared" si="193"/>
        <v>2222.89</v>
      </c>
      <c r="I337" s="71">
        <f t="shared" si="193"/>
        <v>2222.89</v>
      </c>
      <c r="J337" s="71">
        <f t="shared" si="193"/>
        <v>2222.89</v>
      </c>
      <c r="K337" s="71">
        <f t="shared" si="193"/>
        <v>2222.89</v>
      </c>
      <c r="L337" s="71">
        <f t="shared" si="193"/>
        <v>2222.89</v>
      </c>
      <c r="M337" s="71">
        <f t="shared" si="193"/>
        <v>2222.89</v>
      </c>
      <c r="N337" s="71">
        <f t="shared" si="193"/>
        <v>2222.89</v>
      </c>
      <c r="O337" s="71">
        <f t="shared" si="193"/>
        <v>2222.89</v>
      </c>
      <c r="P337" s="71">
        <f t="shared" si="193"/>
        <v>2222.89</v>
      </c>
      <c r="Q337" s="71">
        <f t="shared" si="193"/>
        <v>2222.89</v>
      </c>
      <c r="R337" s="71">
        <f t="shared" si="193"/>
        <v>2222.89</v>
      </c>
      <c r="S337" s="71">
        <f t="shared" si="193"/>
        <v>2222.89</v>
      </c>
      <c r="T337" s="71">
        <f t="shared" si="193"/>
        <v>2222.89</v>
      </c>
      <c r="U337" s="71">
        <f t="shared" si="193"/>
        <v>2222.89</v>
      </c>
      <c r="V337" s="71">
        <f t="shared" si="193"/>
        <v>2222.89</v>
      </c>
      <c r="W337" s="71">
        <f t="shared" si="193"/>
        <v>2222.89</v>
      </c>
      <c r="X337" s="71">
        <f t="shared" si="193"/>
        <v>2222.89</v>
      </c>
      <c r="Y337" s="71">
        <f t="shared" si="193"/>
        <v>2222.89</v>
      </c>
      <c r="Z337" s="71">
        <f t="shared" si="193"/>
        <v>2222.89</v>
      </c>
      <c r="AA337" s="71">
        <f t="shared" si="193"/>
        <v>2222.89</v>
      </c>
    </row>
    <row r="338" spans="1:27" ht="12.75" hidden="1" customHeight="1" outlineLevel="1" x14ac:dyDescent="0.2">
      <c r="A338" s="163" t="s">
        <v>1980</v>
      </c>
      <c r="B338" s="94" t="s">
        <v>83</v>
      </c>
      <c r="C338" s="70" t="s">
        <v>79</v>
      </c>
      <c r="D338" s="71">
        <v>4.95</v>
      </c>
      <c r="E338" s="71">
        <v>4.95</v>
      </c>
      <c r="F338" s="71">
        <v>4.95</v>
      </c>
      <c r="G338" s="71">
        <v>4.95</v>
      </c>
      <c r="H338" s="71">
        <v>4.95</v>
      </c>
      <c r="I338" s="71">
        <v>4.95</v>
      </c>
      <c r="J338" s="71">
        <v>4.95</v>
      </c>
      <c r="K338" s="71">
        <v>4.95</v>
      </c>
      <c r="L338" s="71">
        <v>4.95</v>
      </c>
      <c r="M338" s="71">
        <v>4.95</v>
      </c>
      <c r="N338" s="71">
        <v>4.95</v>
      </c>
      <c r="O338" s="71">
        <v>4.95</v>
      </c>
      <c r="P338" s="71">
        <v>4.95</v>
      </c>
      <c r="Q338" s="71">
        <v>4.95</v>
      </c>
      <c r="R338" s="71">
        <v>4.95</v>
      </c>
      <c r="S338" s="71">
        <v>4.95</v>
      </c>
      <c r="T338" s="71">
        <v>4.95</v>
      </c>
      <c r="U338" s="71">
        <v>4.95</v>
      </c>
      <c r="V338" s="71">
        <v>4.95</v>
      </c>
      <c r="W338" s="71">
        <v>4.95</v>
      </c>
      <c r="X338" s="71">
        <v>4.95</v>
      </c>
      <c r="Y338" s="71">
        <v>4.95</v>
      </c>
      <c r="Z338" s="71">
        <v>4.95</v>
      </c>
      <c r="AA338" s="71">
        <v>4.95</v>
      </c>
    </row>
    <row r="339" spans="1:27" ht="12.75" hidden="1" customHeight="1" outlineLevel="1" x14ac:dyDescent="0.2">
      <c r="A339" s="163" t="s">
        <v>1981</v>
      </c>
      <c r="B339" s="94" t="s">
        <v>81</v>
      </c>
      <c r="C339" s="70" t="s">
        <v>79</v>
      </c>
      <c r="D339" s="71">
        <f>$D$11</f>
        <v>216.36</v>
      </c>
      <c r="E339" s="71">
        <f t="shared" ref="E339:AA339" si="194">$D$11</f>
        <v>216.36</v>
      </c>
      <c r="F339" s="71">
        <f t="shared" si="194"/>
        <v>216.36</v>
      </c>
      <c r="G339" s="71">
        <f t="shared" si="194"/>
        <v>216.36</v>
      </c>
      <c r="H339" s="71">
        <f t="shared" si="194"/>
        <v>216.36</v>
      </c>
      <c r="I339" s="71">
        <f t="shared" si="194"/>
        <v>216.36</v>
      </c>
      <c r="J339" s="71">
        <f t="shared" si="194"/>
        <v>216.36</v>
      </c>
      <c r="K339" s="71">
        <f t="shared" si="194"/>
        <v>216.36</v>
      </c>
      <c r="L339" s="71">
        <f t="shared" si="194"/>
        <v>216.36</v>
      </c>
      <c r="M339" s="71">
        <f t="shared" si="194"/>
        <v>216.36</v>
      </c>
      <c r="N339" s="71">
        <f t="shared" si="194"/>
        <v>216.36</v>
      </c>
      <c r="O339" s="71">
        <f t="shared" si="194"/>
        <v>216.36</v>
      </c>
      <c r="P339" s="71">
        <f t="shared" si="194"/>
        <v>216.36</v>
      </c>
      <c r="Q339" s="71">
        <f t="shared" si="194"/>
        <v>216.36</v>
      </c>
      <c r="R339" s="71">
        <f t="shared" si="194"/>
        <v>216.36</v>
      </c>
      <c r="S339" s="71">
        <f t="shared" si="194"/>
        <v>216.36</v>
      </c>
      <c r="T339" s="71">
        <f t="shared" si="194"/>
        <v>216.36</v>
      </c>
      <c r="U339" s="71">
        <f t="shared" si="194"/>
        <v>216.36</v>
      </c>
      <c r="V339" s="71">
        <f t="shared" si="194"/>
        <v>216.36</v>
      </c>
      <c r="W339" s="71">
        <f t="shared" si="194"/>
        <v>216.36</v>
      </c>
      <c r="X339" s="71">
        <f t="shared" si="194"/>
        <v>216.36</v>
      </c>
      <c r="Y339" s="71">
        <f t="shared" si="194"/>
        <v>216.36</v>
      </c>
      <c r="Z339" s="71">
        <f t="shared" si="194"/>
        <v>216.36</v>
      </c>
      <c r="AA339" s="71">
        <f t="shared" si="194"/>
        <v>216.36</v>
      </c>
    </row>
    <row r="340" spans="1:27" ht="12.75" customHeight="1" collapsed="1" x14ac:dyDescent="0.2">
      <c r="A340" s="162" t="s">
        <v>1982</v>
      </c>
      <c r="B340" s="54" t="str">
        <f>"04"&amp;"."&amp;$B$800&amp;"."&amp;$B$801</f>
        <v>04.05.2023</v>
      </c>
      <c r="C340" s="134" t="s">
        <v>76</v>
      </c>
      <c r="D340" s="135">
        <f>ROUND(((D341+D342+D344+D343)/1000),5)</f>
        <v>3.6241500000000002</v>
      </c>
      <c r="E340" s="135">
        <f>ROUND(((E341+E342+E344+E343)/1000),5)</f>
        <v>3.52101</v>
      </c>
      <c r="F340" s="135">
        <f>ROUND(((F341+F342+F344+F343)/1000),5)</f>
        <v>3.4460299999999999</v>
      </c>
      <c r="G340" s="135">
        <f t="shared" ref="G340:AA340" si="195">ROUND(((G341+G342+G344+G343)/1000),5)</f>
        <v>3.4277500000000001</v>
      </c>
      <c r="H340" s="135">
        <f t="shared" si="195"/>
        <v>3.4809999999999999</v>
      </c>
      <c r="I340" s="135">
        <f t="shared" si="195"/>
        <v>3.53078</v>
      </c>
      <c r="J340" s="135">
        <f t="shared" si="195"/>
        <v>3.73495</v>
      </c>
      <c r="K340" s="135">
        <f t="shared" si="195"/>
        <v>4.0295899999999998</v>
      </c>
      <c r="L340" s="135">
        <f t="shared" si="195"/>
        <v>4.1334400000000002</v>
      </c>
      <c r="M340" s="135">
        <f t="shared" si="195"/>
        <v>4.3223200000000004</v>
      </c>
      <c r="N340" s="135">
        <f t="shared" si="195"/>
        <v>4.3437400000000004</v>
      </c>
      <c r="O340" s="135">
        <f t="shared" si="195"/>
        <v>4.3709100000000003</v>
      </c>
      <c r="P340" s="135">
        <f t="shared" si="195"/>
        <v>4.37317</v>
      </c>
      <c r="Q340" s="135">
        <f t="shared" si="195"/>
        <v>4.3871799999999999</v>
      </c>
      <c r="R340" s="135">
        <f t="shared" si="195"/>
        <v>4.3600300000000001</v>
      </c>
      <c r="S340" s="135">
        <f t="shared" si="195"/>
        <v>4.3180100000000001</v>
      </c>
      <c r="T340" s="135">
        <f t="shared" si="195"/>
        <v>4.2659099999999999</v>
      </c>
      <c r="U340" s="135">
        <f t="shared" si="195"/>
        <v>4.2220500000000003</v>
      </c>
      <c r="V340" s="135">
        <f t="shared" si="195"/>
        <v>4.2033300000000002</v>
      </c>
      <c r="W340" s="135">
        <f t="shared" si="195"/>
        <v>4.2758399999999996</v>
      </c>
      <c r="X340" s="135">
        <f t="shared" si="195"/>
        <v>4.4020400000000004</v>
      </c>
      <c r="Y340" s="135">
        <f t="shared" si="195"/>
        <v>4.3396999999999997</v>
      </c>
      <c r="Z340" s="135">
        <f t="shared" si="195"/>
        <v>4.0772199999999996</v>
      </c>
      <c r="AA340" s="135">
        <f t="shared" si="195"/>
        <v>3.9014500000000001</v>
      </c>
    </row>
    <row r="341" spans="1:27" ht="12.75" hidden="1" customHeight="1" outlineLevel="1" x14ac:dyDescent="0.2">
      <c r="A341" s="163" t="s">
        <v>1983</v>
      </c>
      <c r="B341" s="94" t="s">
        <v>238</v>
      </c>
      <c r="C341" s="70" t="s">
        <v>79</v>
      </c>
      <c r="D341" s="71">
        <v>1179.95</v>
      </c>
      <c r="E341" s="71">
        <v>1076.81</v>
      </c>
      <c r="F341" s="71">
        <v>1001.83</v>
      </c>
      <c r="G341" s="71">
        <v>983.55</v>
      </c>
      <c r="H341" s="71">
        <v>1036.8</v>
      </c>
      <c r="I341" s="71">
        <v>1086.58</v>
      </c>
      <c r="J341" s="71">
        <v>1290.75</v>
      </c>
      <c r="K341" s="71">
        <v>1585.39</v>
      </c>
      <c r="L341" s="71">
        <v>1689.24</v>
      </c>
      <c r="M341" s="71">
        <v>1878.12</v>
      </c>
      <c r="N341" s="71">
        <v>1899.54</v>
      </c>
      <c r="O341" s="71">
        <v>1926.71</v>
      </c>
      <c r="P341" s="71">
        <v>1928.97</v>
      </c>
      <c r="Q341" s="71">
        <v>1942.98</v>
      </c>
      <c r="R341" s="71">
        <v>1915.83</v>
      </c>
      <c r="S341" s="71">
        <v>1873.81</v>
      </c>
      <c r="T341" s="71">
        <v>1821.71</v>
      </c>
      <c r="U341" s="71">
        <v>1777.85</v>
      </c>
      <c r="V341" s="71">
        <v>1759.13</v>
      </c>
      <c r="W341" s="71">
        <v>1831.64</v>
      </c>
      <c r="X341" s="71">
        <v>1957.84</v>
      </c>
      <c r="Y341" s="71">
        <v>1895.5</v>
      </c>
      <c r="Z341" s="71">
        <v>1633.02</v>
      </c>
      <c r="AA341" s="71">
        <v>1457.25</v>
      </c>
    </row>
    <row r="342" spans="1:27" ht="12.75" hidden="1" customHeight="1" outlineLevel="1" x14ac:dyDescent="0.2">
      <c r="A342" s="163" t="s">
        <v>1984</v>
      </c>
      <c r="B342" s="94" t="s">
        <v>90</v>
      </c>
      <c r="C342" s="70" t="s">
        <v>79</v>
      </c>
      <c r="D342" s="71">
        <f>$D$327</f>
        <v>2222.89</v>
      </c>
      <c r="E342" s="71">
        <f t="shared" ref="E342:AA342" si="196">$D$327</f>
        <v>2222.89</v>
      </c>
      <c r="F342" s="71">
        <f t="shared" si="196"/>
        <v>2222.89</v>
      </c>
      <c r="G342" s="71">
        <f t="shared" si="196"/>
        <v>2222.89</v>
      </c>
      <c r="H342" s="71">
        <f t="shared" si="196"/>
        <v>2222.89</v>
      </c>
      <c r="I342" s="71">
        <f t="shared" si="196"/>
        <v>2222.89</v>
      </c>
      <c r="J342" s="71">
        <f t="shared" si="196"/>
        <v>2222.89</v>
      </c>
      <c r="K342" s="71">
        <f t="shared" si="196"/>
        <v>2222.89</v>
      </c>
      <c r="L342" s="71">
        <f t="shared" si="196"/>
        <v>2222.89</v>
      </c>
      <c r="M342" s="71">
        <f t="shared" si="196"/>
        <v>2222.89</v>
      </c>
      <c r="N342" s="71">
        <f t="shared" si="196"/>
        <v>2222.89</v>
      </c>
      <c r="O342" s="71">
        <f t="shared" si="196"/>
        <v>2222.89</v>
      </c>
      <c r="P342" s="71">
        <f t="shared" si="196"/>
        <v>2222.89</v>
      </c>
      <c r="Q342" s="71">
        <f t="shared" si="196"/>
        <v>2222.89</v>
      </c>
      <c r="R342" s="71">
        <f t="shared" si="196"/>
        <v>2222.89</v>
      </c>
      <c r="S342" s="71">
        <f t="shared" si="196"/>
        <v>2222.89</v>
      </c>
      <c r="T342" s="71">
        <f t="shared" si="196"/>
        <v>2222.89</v>
      </c>
      <c r="U342" s="71">
        <f t="shared" si="196"/>
        <v>2222.89</v>
      </c>
      <c r="V342" s="71">
        <f t="shared" si="196"/>
        <v>2222.89</v>
      </c>
      <c r="W342" s="71">
        <f t="shared" si="196"/>
        <v>2222.89</v>
      </c>
      <c r="X342" s="71">
        <f t="shared" si="196"/>
        <v>2222.89</v>
      </c>
      <c r="Y342" s="71">
        <f t="shared" si="196"/>
        <v>2222.89</v>
      </c>
      <c r="Z342" s="71">
        <f t="shared" si="196"/>
        <v>2222.89</v>
      </c>
      <c r="AA342" s="71">
        <f t="shared" si="196"/>
        <v>2222.89</v>
      </c>
    </row>
    <row r="343" spans="1:27" ht="12.75" hidden="1" customHeight="1" outlineLevel="1" x14ac:dyDescent="0.2">
      <c r="A343" s="163" t="s">
        <v>1985</v>
      </c>
      <c r="B343" s="94" t="s">
        <v>83</v>
      </c>
      <c r="C343" s="70" t="s">
        <v>79</v>
      </c>
      <c r="D343" s="71">
        <v>4.95</v>
      </c>
      <c r="E343" s="71">
        <v>4.95</v>
      </c>
      <c r="F343" s="71">
        <v>4.95</v>
      </c>
      <c r="G343" s="71">
        <v>4.95</v>
      </c>
      <c r="H343" s="71">
        <v>4.95</v>
      </c>
      <c r="I343" s="71">
        <v>4.95</v>
      </c>
      <c r="J343" s="71">
        <v>4.95</v>
      </c>
      <c r="K343" s="71">
        <v>4.95</v>
      </c>
      <c r="L343" s="71">
        <v>4.95</v>
      </c>
      <c r="M343" s="71">
        <v>4.95</v>
      </c>
      <c r="N343" s="71">
        <v>4.95</v>
      </c>
      <c r="O343" s="71">
        <v>4.95</v>
      </c>
      <c r="P343" s="71">
        <v>4.95</v>
      </c>
      <c r="Q343" s="71">
        <v>4.95</v>
      </c>
      <c r="R343" s="71">
        <v>4.95</v>
      </c>
      <c r="S343" s="71">
        <v>4.95</v>
      </c>
      <c r="T343" s="71">
        <v>4.95</v>
      </c>
      <c r="U343" s="71">
        <v>4.95</v>
      </c>
      <c r="V343" s="71">
        <v>4.95</v>
      </c>
      <c r="W343" s="71">
        <v>4.95</v>
      </c>
      <c r="X343" s="71">
        <v>4.95</v>
      </c>
      <c r="Y343" s="71">
        <v>4.95</v>
      </c>
      <c r="Z343" s="71">
        <v>4.95</v>
      </c>
      <c r="AA343" s="71">
        <v>4.95</v>
      </c>
    </row>
    <row r="344" spans="1:27" ht="12.75" hidden="1" customHeight="1" outlineLevel="1" x14ac:dyDescent="0.2">
      <c r="A344" s="163" t="s">
        <v>1986</v>
      </c>
      <c r="B344" s="94" t="s">
        <v>81</v>
      </c>
      <c r="C344" s="70" t="s">
        <v>79</v>
      </c>
      <c r="D344" s="71">
        <f>$D$11</f>
        <v>216.36</v>
      </c>
      <c r="E344" s="71">
        <f t="shared" ref="E344:AA344" si="197">$D$11</f>
        <v>216.36</v>
      </c>
      <c r="F344" s="71">
        <f t="shared" si="197"/>
        <v>216.36</v>
      </c>
      <c r="G344" s="71">
        <f t="shared" si="197"/>
        <v>216.36</v>
      </c>
      <c r="H344" s="71">
        <f t="shared" si="197"/>
        <v>216.36</v>
      </c>
      <c r="I344" s="71">
        <f t="shared" si="197"/>
        <v>216.36</v>
      </c>
      <c r="J344" s="71">
        <f t="shared" si="197"/>
        <v>216.36</v>
      </c>
      <c r="K344" s="71">
        <f t="shared" si="197"/>
        <v>216.36</v>
      </c>
      <c r="L344" s="71">
        <f t="shared" si="197"/>
        <v>216.36</v>
      </c>
      <c r="M344" s="71">
        <f t="shared" si="197"/>
        <v>216.36</v>
      </c>
      <c r="N344" s="71">
        <f t="shared" si="197"/>
        <v>216.36</v>
      </c>
      <c r="O344" s="71">
        <f t="shared" si="197"/>
        <v>216.36</v>
      </c>
      <c r="P344" s="71">
        <f t="shared" si="197"/>
        <v>216.36</v>
      </c>
      <c r="Q344" s="71">
        <f t="shared" si="197"/>
        <v>216.36</v>
      </c>
      <c r="R344" s="71">
        <f t="shared" si="197"/>
        <v>216.36</v>
      </c>
      <c r="S344" s="71">
        <f t="shared" si="197"/>
        <v>216.36</v>
      </c>
      <c r="T344" s="71">
        <f t="shared" si="197"/>
        <v>216.36</v>
      </c>
      <c r="U344" s="71">
        <f t="shared" si="197"/>
        <v>216.36</v>
      </c>
      <c r="V344" s="71">
        <f t="shared" si="197"/>
        <v>216.36</v>
      </c>
      <c r="W344" s="71">
        <f t="shared" si="197"/>
        <v>216.36</v>
      </c>
      <c r="X344" s="71">
        <f t="shared" si="197"/>
        <v>216.36</v>
      </c>
      <c r="Y344" s="71">
        <f t="shared" si="197"/>
        <v>216.36</v>
      </c>
      <c r="Z344" s="71">
        <f t="shared" si="197"/>
        <v>216.36</v>
      </c>
      <c r="AA344" s="71">
        <f t="shared" si="197"/>
        <v>216.36</v>
      </c>
    </row>
    <row r="345" spans="1:27" ht="12.75" customHeight="1" collapsed="1" x14ac:dyDescent="0.2">
      <c r="A345" s="162" t="s">
        <v>1987</v>
      </c>
      <c r="B345" s="54" t="str">
        <f>"05"&amp;"."&amp;$B$800&amp;"."&amp;$B$801</f>
        <v>05.05.2023</v>
      </c>
      <c r="C345" s="134" t="s">
        <v>76</v>
      </c>
      <c r="D345" s="135">
        <f>ROUND(((D346+D347+D349+D348)/1000),5)</f>
        <v>3.8227899999999999</v>
      </c>
      <c r="E345" s="135">
        <f>ROUND(((E346+E347+E349+E348)/1000),5)</f>
        <v>3.6362100000000002</v>
      </c>
      <c r="F345" s="135">
        <f>ROUND(((F346+F347+F349+F348)/1000),5)</f>
        <v>3.5609299999999999</v>
      </c>
      <c r="G345" s="135">
        <f t="shared" ref="G345:AA345" si="198">ROUND(((G346+G347+G349+G348)/1000),5)</f>
        <v>3.53775</v>
      </c>
      <c r="H345" s="135">
        <f t="shared" si="198"/>
        <v>3.5849299999999999</v>
      </c>
      <c r="I345" s="135">
        <f t="shared" si="198"/>
        <v>3.6960099999999998</v>
      </c>
      <c r="J345" s="135">
        <f t="shared" si="198"/>
        <v>3.8194900000000001</v>
      </c>
      <c r="K345" s="135">
        <f t="shared" si="198"/>
        <v>4.0498799999999999</v>
      </c>
      <c r="L345" s="135">
        <f t="shared" si="198"/>
        <v>4.2574100000000001</v>
      </c>
      <c r="M345" s="135">
        <f t="shared" si="198"/>
        <v>4.3306500000000003</v>
      </c>
      <c r="N345" s="135">
        <f t="shared" si="198"/>
        <v>4.4328000000000003</v>
      </c>
      <c r="O345" s="135">
        <f t="shared" si="198"/>
        <v>4.40639</v>
      </c>
      <c r="P345" s="135">
        <f t="shared" si="198"/>
        <v>4.3898200000000003</v>
      </c>
      <c r="Q345" s="135">
        <f t="shared" si="198"/>
        <v>4.4049300000000002</v>
      </c>
      <c r="R345" s="135">
        <f t="shared" si="198"/>
        <v>4.3895799999999996</v>
      </c>
      <c r="S345" s="135">
        <f t="shared" si="198"/>
        <v>4.3530699999999998</v>
      </c>
      <c r="T345" s="135">
        <f t="shared" si="198"/>
        <v>4.3234700000000004</v>
      </c>
      <c r="U345" s="135">
        <f t="shared" si="198"/>
        <v>4.3157199999999998</v>
      </c>
      <c r="V345" s="135">
        <f t="shared" si="198"/>
        <v>4.31839</v>
      </c>
      <c r="W345" s="135">
        <f t="shared" si="198"/>
        <v>4.3270600000000004</v>
      </c>
      <c r="X345" s="135">
        <f t="shared" si="198"/>
        <v>4.4414199999999999</v>
      </c>
      <c r="Y345" s="135">
        <f t="shared" si="198"/>
        <v>4.3931899999999997</v>
      </c>
      <c r="Z345" s="135">
        <f t="shared" si="198"/>
        <v>4.2598700000000003</v>
      </c>
      <c r="AA345" s="135">
        <f t="shared" si="198"/>
        <v>4.0501500000000004</v>
      </c>
    </row>
    <row r="346" spans="1:27" ht="12.75" hidden="1" customHeight="1" outlineLevel="1" x14ac:dyDescent="0.2">
      <c r="A346" s="163" t="s">
        <v>1988</v>
      </c>
      <c r="B346" s="94" t="s">
        <v>238</v>
      </c>
      <c r="C346" s="70" t="s">
        <v>79</v>
      </c>
      <c r="D346" s="71">
        <v>1378.59</v>
      </c>
      <c r="E346" s="71">
        <v>1192.01</v>
      </c>
      <c r="F346" s="71">
        <v>1116.73</v>
      </c>
      <c r="G346" s="71">
        <v>1093.55</v>
      </c>
      <c r="H346" s="71">
        <v>1140.73</v>
      </c>
      <c r="I346" s="71">
        <v>1251.81</v>
      </c>
      <c r="J346" s="71">
        <v>1375.29</v>
      </c>
      <c r="K346" s="71">
        <v>1605.68</v>
      </c>
      <c r="L346" s="71">
        <v>1813.21</v>
      </c>
      <c r="M346" s="71">
        <v>1886.45</v>
      </c>
      <c r="N346" s="71">
        <v>1988.6</v>
      </c>
      <c r="O346" s="71">
        <v>1962.19</v>
      </c>
      <c r="P346" s="71">
        <v>1945.62</v>
      </c>
      <c r="Q346" s="71">
        <v>1960.73</v>
      </c>
      <c r="R346" s="71">
        <v>1945.38</v>
      </c>
      <c r="S346" s="71">
        <v>1908.87</v>
      </c>
      <c r="T346" s="71">
        <v>1879.27</v>
      </c>
      <c r="U346" s="71">
        <v>1871.52</v>
      </c>
      <c r="V346" s="71">
        <v>1874.19</v>
      </c>
      <c r="W346" s="71">
        <v>1882.86</v>
      </c>
      <c r="X346" s="71">
        <v>1997.22</v>
      </c>
      <c r="Y346" s="71">
        <v>1948.99</v>
      </c>
      <c r="Z346" s="71">
        <v>1815.67</v>
      </c>
      <c r="AA346" s="71">
        <v>1605.95</v>
      </c>
    </row>
    <row r="347" spans="1:27" ht="12.75" hidden="1" customHeight="1" outlineLevel="1" x14ac:dyDescent="0.2">
      <c r="A347" s="163" t="s">
        <v>1989</v>
      </c>
      <c r="B347" s="94" t="s">
        <v>90</v>
      </c>
      <c r="C347" s="70" t="s">
        <v>79</v>
      </c>
      <c r="D347" s="71">
        <f>$D$327</f>
        <v>2222.89</v>
      </c>
      <c r="E347" s="71">
        <f t="shared" ref="E347:AA347" si="199">$D$327</f>
        <v>2222.89</v>
      </c>
      <c r="F347" s="71">
        <f t="shared" si="199"/>
        <v>2222.89</v>
      </c>
      <c r="G347" s="71">
        <f t="shared" si="199"/>
        <v>2222.89</v>
      </c>
      <c r="H347" s="71">
        <f t="shared" si="199"/>
        <v>2222.89</v>
      </c>
      <c r="I347" s="71">
        <f t="shared" si="199"/>
        <v>2222.89</v>
      </c>
      <c r="J347" s="71">
        <f t="shared" si="199"/>
        <v>2222.89</v>
      </c>
      <c r="K347" s="71">
        <f t="shared" si="199"/>
        <v>2222.89</v>
      </c>
      <c r="L347" s="71">
        <f t="shared" si="199"/>
        <v>2222.89</v>
      </c>
      <c r="M347" s="71">
        <f t="shared" si="199"/>
        <v>2222.89</v>
      </c>
      <c r="N347" s="71">
        <f t="shared" si="199"/>
        <v>2222.89</v>
      </c>
      <c r="O347" s="71">
        <f t="shared" si="199"/>
        <v>2222.89</v>
      </c>
      <c r="P347" s="71">
        <f t="shared" si="199"/>
        <v>2222.89</v>
      </c>
      <c r="Q347" s="71">
        <f t="shared" si="199"/>
        <v>2222.89</v>
      </c>
      <c r="R347" s="71">
        <f t="shared" si="199"/>
        <v>2222.89</v>
      </c>
      <c r="S347" s="71">
        <f t="shared" si="199"/>
        <v>2222.89</v>
      </c>
      <c r="T347" s="71">
        <f t="shared" si="199"/>
        <v>2222.89</v>
      </c>
      <c r="U347" s="71">
        <f t="shared" si="199"/>
        <v>2222.89</v>
      </c>
      <c r="V347" s="71">
        <f t="shared" si="199"/>
        <v>2222.89</v>
      </c>
      <c r="W347" s="71">
        <f t="shared" si="199"/>
        <v>2222.89</v>
      </c>
      <c r="X347" s="71">
        <f t="shared" si="199"/>
        <v>2222.89</v>
      </c>
      <c r="Y347" s="71">
        <f t="shared" si="199"/>
        <v>2222.89</v>
      </c>
      <c r="Z347" s="71">
        <f t="shared" si="199"/>
        <v>2222.89</v>
      </c>
      <c r="AA347" s="71">
        <f t="shared" si="199"/>
        <v>2222.89</v>
      </c>
    </row>
    <row r="348" spans="1:27" ht="12.75" hidden="1" customHeight="1" outlineLevel="1" x14ac:dyDescent="0.2">
      <c r="A348" s="163" t="s">
        <v>1990</v>
      </c>
      <c r="B348" s="94" t="s">
        <v>83</v>
      </c>
      <c r="C348" s="70" t="s">
        <v>79</v>
      </c>
      <c r="D348" s="71">
        <v>4.95</v>
      </c>
      <c r="E348" s="71">
        <v>4.95</v>
      </c>
      <c r="F348" s="71">
        <v>4.95</v>
      </c>
      <c r="G348" s="71">
        <v>4.95</v>
      </c>
      <c r="H348" s="71">
        <v>4.95</v>
      </c>
      <c r="I348" s="71">
        <v>4.95</v>
      </c>
      <c r="J348" s="71">
        <v>4.95</v>
      </c>
      <c r="K348" s="71">
        <v>4.95</v>
      </c>
      <c r="L348" s="71">
        <v>4.95</v>
      </c>
      <c r="M348" s="71">
        <v>4.95</v>
      </c>
      <c r="N348" s="71">
        <v>4.95</v>
      </c>
      <c r="O348" s="71">
        <v>4.95</v>
      </c>
      <c r="P348" s="71">
        <v>4.95</v>
      </c>
      <c r="Q348" s="71">
        <v>4.95</v>
      </c>
      <c r="R348" s="71">
        <v>4.95</v>
      </c>
      <c r="S348" s="71">
        <v>4.95</v>
      </c>
      <c r="T348" s="71">
        <v>4.95</v>
      </c>
      <c r="U348" s="71">
        <v>4.95</v>
      </c>
      <c r="V348" s="71">
        <v>4.95</v>
      </c>
      <c r="W348" s="71">
        <v>4.95</v>
      </c>
      <c r="X348" s="71">
        <v>4.95</v>
      </c>
      <c r="Y348" s="71">
        <v>4.95</v>
      </c>
      <c r="Z348" s="71">
        <v>4.95</v>
      </c>
      <c r="AA348" s="71">
        <v>4.95</v>
      </c>
    </row>
    <row r="349" spans="1:27" ht="12.75" hidden="1" customHeight="1" outlineLevel="1" x14ac:dyDescent="0.2">
      <c r="A349" s="163" t="s">
        <v>1991</v>
      </c>
      <c r="B349" s="94" t="s">
        <v>81</v>
      </c>
      <c r="C349" s="70" t="s">
        <v>79</v>
      </c>
      <c r="D349" s="71">
        <f>$D$11</f>
        <v>216.36</v>
      </c>
      <c r="E349" s="71">
        <f t="shared" ref="E349:AA349" si="200">$D$11</f>
        <v>216.36</v>
      </c>
      <c r="F349" s="71">
        <f t="shared" si="200"/>
        <v>216.36</v>
      </c>
      <c r="G349" s="71">
        <f t="shared" si="200"/>
        <v>216.36</v>
      </c>
      <c r="H349" s="71">
        <f t="shared" si="200"/>
        <v>216.36</v>
      </c>
      <c r="I349" s="71">
        <f t="shared" si="200"/>
        <v>216.36</v>
      </c>
      <c r="J349" s="71">
        <f t="shared" si="200"/>
        <v>216.36</v>
      </c>
      <c r="K349" s="71">
        <f t="shared" si="200"/>
        <v>216.36</v>
      </c>
      <c r="L349" s="71">
        <f t="shared" si="200"/>
        <v>216.36</v>
      </c>
      <c r="M349" s="71">
        <f t="shared" si="200"/>
        <v>216.36</v>
      </c>
      <c r="N349" s="71">
        <f t="shared" si="200"/>
        <v>216.36</v>
      </c>
      <c r="O349" s="71">
        <f t="shared" si="200"/>
        <v>216.36</v>
      </c>
      <c r="P349" s="71">
        <f t="shared" si="200"/>
        <v>216.36</v>
      </c>
      <c r="Q349" s="71">
        <f t="shared" si="200"/>
        <v>216.36</v>
      </c>
      <c r="R349" s="71">
        <f t="shared" si="200"/>
        <v>216.36</v>
      </c>
      <c r="S349" s="71">
        <f t="shared" si="200"/>
        <v>216.36</v>
      </c>
      <c r="T349" s="71">
        <f t="shared" si="200"/>
        <v>216.36</v>
      </c>
      <c r="U349" s="71">
        <f t="shared" si="200"/>
        <v>216.36</v>
      </c>
      <c r="V349" s="71">
        <f t="shared" si="200"/>
        <v>216.36</v>
      </c>
      <c r="W349" s="71">
        <f t="shared" si="200"/>
        <v>216.36</v>
      </c>
      <c r="X349" s="71">
        <f t="shared" si="200"/>
        <v>216.36</v>
      </c>
      <c r="Y349" s="71">
        <f t="shared" si="200"/>
        <v>216.36</v>
      </c>
      <c r="Z349" s="71">
        <f t="shared" si="200"/>
        <v>216.36</v>
      </c>
      <c r="AA349" s="71">
        <f t="shared" si="200"/>
        <v>216.36</v>
      </c>
    </row>
    <row r="350" spans="1:27" ht="12.75" customHeight="1" collapsed="1" x14ac:dyDescent="0.2">
      <c r="A350" s="162" t="s">
        <v>1992</v>
      </c>
      <c r="B350" s="54" t="str">
        <f>"06"&amp;"."&amp;$B$800&amp;"."&amp;$B$801</f>
        <v>06.05.2023</v>
      </c>
      <c r="C350" s="134" t="s">
        <v>76</v>
      </c>
      <c r="D350" s="135">
        <f>ROUND(((D351+D352+D354+D353)/1000),5)</f>
        <v>3.94414</v>
      </c>
      <c r="E350" s="135">
        <f>ROUND(((E351+E352+E354+E353)/1000),5)</f>
        <v>3.86781</v>
      </c>
      <c r="F350" s="135">
        <f>ROUND(((F351+F352+F354+F353)/1000),5)</f>
        <v>3.7528100000000002</v>
      </c>
      <c r="G350" s="135">
        <f t="shared" ref="G350:AA350" si="201">ROUND(((G351+G352+G354+G353)/1000),5)</f>
        <v>3.6397499999999998</v>
      </c>
      <c r="H350" s="135">
        <f t="shared" si="201"/>
        <v>3.6373899999999999</v>
      </c>
      <c r="I350" s="135">
        <f t="shared" si="201"/>
        <v>3.73149</v>
      </c>
      <c r="J350" s="135">
        <f t="shared" si="201"/>
        <v>3.7781199999999999</v>
      </c>
      <c r="K350" s="135">
        <f t="shared" si="201"/>
        <v>3.8934899999999999</v>
      </c>
      <c r="L350" s="135">
        <f t="shared" si="201"/>
        <v>4.1885700000000003</v>
      </c>
      <c r="M350" s="135">
        <f t="shared" si="201"/>
        <v>4.3386699999999996</v>
      </c>
      <c r="N350" s="135">
        <f t="shared" si="201"/>
        <v>4.4181699999999999</v>
      </c>
      <c r="O350" s="135">
        <f t="shared" si="201"/>
        <v>4.3964699999999999</v>
      </c>
      <c r="P350" s="135">
        <f t="shared" si="201"/>
        <v>4.3411999999999997</v>
      </c>
      <c r="Q350" s="135">
        <f t="shared" si="201"/>
        <v>4.3396100000000004</v>
      </c>
      <c r="R350" s="135">
        <f t="shared" si="201"/>
        <v>4.3220299999999998</v>
      </c>
      <c r="S350" s="135">
        <f t="shared" si="201"/>
        <v>4.3171299999999997</v>
      </c>
      <c r="T350" s="135">
        <f t="shared" si="201"/>
        <v>4.2854400000000004</v>
      </c>
      <c r="U350" s="135">
        <f t="shared" si="201"/>
        <v>4.2575500000000002</v>
      </c>
      <c r="V350" s="135">
        <f t="shared" si="201"/>
        <v>4.2545599999999997</v>
      </c>
      <c r="W350" s="135">
        <f t="shared" si="201"/>
        <v>4.2951899999999998</v>
      </c>
      <c r="X350" s="135">
        <f t="shared" si="201"/>
        <v>4.45845</v>
      </c>
      <c r="Y350" s="135">
        <f t="shared" si="201"/>
        <v>4.4368499999999997</v>
      </c>
      <c r="Z350" s="135">
        <f t="shared" si="201"/>
        <v>4.2376199999999997</v>
      </c>
      <c r="AA350" s="135">
        <f t="shared" si="201"/>
        <v>4.0747</v>
      </c>
    </row>
    <row r="351" spans="1:27" ht="12.75" hidden="1" customHeight="1" outlineLevel="1" x14ac:dyDescent="0.2">
      <c r="A351" s="163" t="s">
        <v>1993</v>
      </c>
      <c r="B351" s="94" t="s">
        <v>238</v>
      </c>
      <c r="C351" s="70" t="s">
        <v>79</v>
      </c>
      <c r="D351" s="71">
        <v>1499.94</v>
      </c>
      <c r="E351" s="71">
        <v>1423.61</v>
      </c>
      <c r="F351" s="71">
        <v>1308.6099999999999</v>
      </c>
      <c r="G351" s="71">
        <v>1195.55</v>
      </c>
      <c r="H351" s="71">
        <v>1193.19</v>
      </c>
      <c r="I351" s="71">
        <v>1287.29</v>
      </c>
      <c r="J351" s="71">
        <v>1333.92</v>
      </c>
      <c r="K351" s="71">
        <v>1449.29</v>
      </c>
      <c r="L351" s="71">
        <v>1744.37</v>
      </c>
      <c r="M351" s="71">
        <v>1894.47</v>
      </c>
      <c r="N351" s="71">
        <v>1973.97</v>
      </c>
      <c r="O351" s="71">
        <v>1952.27</v>
      </c>
      <c r="P351" s="71">
        <v>1897</v>
      </c>
      <c r="Q351" s="71">
        <v>1895.41</v>
      </c>
      <c r="R351" s="71">
        <v>1877.83</v>
      </c>
      <c r="S351" s="71">
        <v>1872.93</v>
      </c>
      <c r="T351" s="71">
        <v>1841.24</v>
      </c>
      <c r="U351" s="71">
        <v>1813.35</v>
      </c>
      <c r="V351" s="71">
        <v>1810.36</v>
      </c>
      <c r="W351" s="71">
        <v>1850.99</v>
      </c>
      <c r="X351" s="71">
        <v>2014.25</v>
      </c>
      <c r="Y351" s="71">
        <v>1992.65</v>
      </c>
      <c r="Z351" s="71">
        <v>1793.42</v>
      </c>
      <c r="AA351" s="71">
        <v>1630.5</v>
      </c>
    </row>
    <row r="352" spans="1:27" ht="12.75" hidden="1" customHeight="1" outlineLevel="1" x14ac:dyDescent="0.2">
      <c r="A352" s="163" t="s">
        <v>1994</v>
      </c>
      <c r="B352" s="94" t="s">
        <v>90</v>
      </c>
      <c r="C352" s="70" t="s">
        <v>79</v>
      </c>
      <c r="D352" s="71">
        <f>$D$327</f>
        <v>2222.89</v>
      </c>
      <c r="E352" s="71">
        <f t="shared" ref="E352:AA352" si="202">$D$327</f>
        <v>2222.89</v>
      </c>
      <c r="F352" s="71">
        <f t="shared" si="202"/>
        <v>2222.89</v>
      </c>
      <c r="G352" s="71">
        <f t="shared" si="202"/>
        <v>2222.89</v>
      </c>
      <c r="H352" s="71">
        <f t="shared" si="202"/>
        <v>2222.89</v>
      </c>
      <c r="I352" s="71">
        <f t="shared" si="202"/>
        <v>2222.89</v>
      </c>
      <c r="J352" s="71">
        <f t="shared" si="202"/>
        <v>2222.89</v>
      </c>
      <c r="K352" s="71">
        <f t="shared" si="202"/>
        <v>2222.89</v>
      </c>
      <c r="L352" s="71">
        <f t="shared" si="202"/>
        <v>2222.89</v>
      </c>
      <c r="M352" s="71">
        <f t="shared" si="202"/>
        <v>2222.89</v>
      </c>
      <c r="N352" s="71">
        <f t="shared" si="202"/>
        <v>2222.89</v>
      </c>
      <c r="O352" s="71">
        <f t="shared" si="202"/>
        <v>2222.89</v>
      </c>
      <c r="P352" s="71">
        <f t="shared" si="202"/>
        <v>2222.89</v>
      </c>
      <c r="Q352" s="71">
        <f t="shared" si="202"/>
        <v>2222.89</v>
      </c>
      <c r="R352" s="71">
        <f t="shared" si="202"/>
        <v>2222.89</v>
      </c>
      <c r="S352" s="71">
        <f t="shared" si="202"/>
        <v>2222.89</v>
      </c>
      <c r="T352" s="71">
        <f t="shared" si="202"/>
        <v>2222.89</v>
      </c>
      <c r="U352" s="71">
        <f t="shared" si="202"/>
        <v>2222.89</v>
      </c>
      <c r="V352" s="71">
        <f t="shared" si="202"/>
        <v>2222.89</v>
      </c>
      <c r="W352" s="71">
        <f t="shared" si="202"/>
        <v>2222.89</v>
      </c>
      <c r="X352" s="71">
        <f t="shared" si="202"/>
        <v>2222.89</v>
      </c>
      <c r="Y352" s="71">
        <f t="shared" si="202"/>
        <v>2222.89</v>
      </c>
      <c r="Z352" s="71">
        <f t="shared" si="202"/>
        <v>2222.89</v>
      </c>
      <c r="AA352" s="71">
        <f t="shared" si="202"/>
        <v>2222.89</v>
      </c>
    </row>
    <row r="353" spans="1:27" ht="12.75" hidden="1" customHeight="1" outlineLevel="1" x14ac:dyDescent="0.2">
      <c r="A353" s="163" t="s">
        <v>1995</v>
      </c>
      <c r="B353" s="94" t="s">
        <v>83</v>
      </c>
      <c r="C353" s="70" t="s">
        <v>79</v>
      </c>
      <c r="D353" s="71">
        <v>4.95</v>
      </c>
      <c r="E353" s="71">
        <v>4.95</v>
      </c>
      <c r="F353" s="71">
        <v>4.95</v>
      </c>
      <c r="G353" s="71">
        <v>4.95</v>
      </c>
      <c r="H353" s="71">
        <v>4.95</v>
      </c>
      <c r="I353" s="71">
        <v>4.95</v>
      </c>
      <c r="J353" s="71">
        <v>4.95</v>
      </c>
      <c r="K353" s="71">
        <v>4.95</v>
      </c>
      <c r="L353" s="71">
        <v>4.95</v>
      </c>
      <c r="M353" s="71">
        <v>4.95</v>
      </c>
      <c r="N353" s="71">
        <v>4.95</v>
      </c>
      <c r="O353" s="71">
        <v>4.95</v>
      </c>
      <c r="P353" s="71">
        <v>4.95</v>
      </c>
      <c r="Q353" s="71">
        <v>4.95</v>
      </c>
      <c r="R353" s="71">
        <v>4.95</v>
      </c>
      <c r="S353" s="71">
        <v>4.95</v>
      </c>
      <c r="T353" s="71">
        <v>4.95</v>
      </c>
      <c r="U353" s="71">
        <v>4.95</v>
      </c>
      <c r="V353" s="71">
        <v>4.95</v>
      </c>
      <c r="W353" s="71">
        <v>4.95</v>
      </c>
      <c r="X353" s="71">
        <v>4.95</v>
      </c>
      <c r="Y353" s="71">
        <v>4.95</v>
      </c>
      <c r="Z353" s="71">
        <v>4.95</v>
      </c>
      <c r="AA353" s="71">
        <v>4.95</v>
      </c>
    </row>
    <row r="354" spans="1:27" ht="12.75" hidden="1" customHeight="1" outlineLevel="1" x14ac:dyDescent="0.2">
      <c r="A354" s="163" t="s">
        <v>1996</v>
      </c>
      <c r="B354" s="94" t="s">
        <v>81</v>
      </c>
      <c r="C354" s="70" t="s">
        <v>79</v>
      </c>
      <c r="D354" s="71">
        <f>$D$11</f>
        <v>216.36</v>
      </c>
      <c r="E354" s="71">
        <f t="shared" ref="E354:AA354" si="203">$D$11</f>
        <v>216.36</v>
      </c>
      <c r="F354" s="71">
        <f t="shared" si="203"/>
        <v>216.36</v>
      </c>
      <c r="G354" s="71">
        <f t="shared" si="203"/>
        <v>216.36</v>
      </c>
      <c r="H354" s="71">
        <f t="shared" si="203"/>
        <v>216.36</v>
      </c>
      <c r="I354" s="71">
        <f t="shared" si="203"/>
        <v>216.36</v>
      </c>
      <c r="J354" s="71">
        <f t="shared" si="203"/>
        <v>216.36</v>
      </c>
      <c r="K354" s="71">
        <f t="shared" si="203"/>
        <v>216.36</v>
      </c>
      <c r="L354" s="71">
        <f t="shared" si="203"/>
        <v>216.36</v>
      </c>
      <c r="M354" s="71">
        <f t="shared" si="203"/>
        <v>216.36</v>
      </c>
      <c r="N354" s="71">
        <f t="shared" si="203"/>
        <v>216.36</v>
      </c>
      <c r="O354" s="71">
        <f t="shared" si="203"/>
        <v>216.36</v>
      </c>
      <c r="P354" s="71">
        <f t="shared" si="203"/>
        <v>216.36</v>
      </c>
      <c r="Q354" s="71">
        <f t="shared" si="203"/>
        <v>216.36</v>
      </c>
      <c r="R354" s="71">
        <f t="shared" si="203"/>
        <v>216.36</v>
      </c>
      <c r="S354" s="71">
        <f t="shared" si="203"/>
        <v>216.36</v>
      </c>
      <c r="T354" s="71">
        <f t="shared" si="203"/>
        <v>216.36</v>
      </c>
      <c r="U354" s="71">
        <f t="shared" si="203"/>
        <v>216.36</v>
      </c>
      <c r="V354" s="71">
        <f t="shared" si="203"/>
        <v>216.36</v>
      </c>
      <c r="W354" s="71">
        <f t="shared" si="203"/>
        <v>216.36</v>
      </c>
      <c r="X354" s="71">
        <f t="shared" si="203"/>
        <v>216.36</v>
      </c>
      <c r="Y354" s="71">
        <f t="shared" si="203"/>
        <v>216.36</v>
      </c>
      <c r="Z354" s="71">
        <f t="shared" si="203"/>
        <v>216.36</v>
      </c>
      <c r="AA354" s="71">
        <f t="shared" si="203"/>
        <v>216.36</v>
      </c>
    </row>
    <row r="355" spans="1:27" ht="12.75" customHeight="1" collapsed="1" x14ac:dyDescent="0.2">
      <c r="A355" s="162" t="s">
        <v>1997</v>
      </c>
      <c r="B355" s="54" t="str">
        <f>"07"&amp;"."&amp;$B$800&amp;"."&amp;$B$801</f>
        <v>07.05.2023</v>
      </c>
      <c r="C355" s="134" t="s">
        <v>76</v>
      </c>
      <c r="D355" s="135">
        <f>ROUND(((D356+D357+D359+D358)/1000),5)</f>
        <v>3.9074900000000001</v>
      </c>
      <c r="E355" s="135">
        <f>ROUND(((E356+E357+E359+E358)/1000),5)</f>
        <v>3.7604199999999999</v>
      </c>
      <c r="F355" s="135">
        <f>ROUND(((F356+F357+F359+F358)/1000),5)</f>
        <v>3.6389800000000001</v>
      </c>
      <c r="G355" s="135">
        <f t="shared" ref="G355:AA355" si="204">ROUND(((G356+G357+G359+G358)/1000),5)</f>
        <v>3.5903399999999999</v>
      </c>
      <c r="H355" s="135">
        <f t="shared" si="204"/>
        <v>3.5687099999999998</v>
      </c>
      <c r="I355" s="135">
        <f t="shared" si="204"/>
        <v>3.5298600000000002</v>
      </c>
      <c r="J355" s="135">
        <f t="shared" si="204"/>
        <v>3.6278199999999998</v>
      </c>
      <c r="K355" s="135">
        <f t="shared" si="204"/>
        <v>3.72498</v>
      </c>
      <c r="L355" s="135">
        <f t="shared" si="204"/>
        <v>3.90605</v>
      </c>
      <c r="M355" s="135">
        <f t="shared" si="204"/>
        <v>4.0692399999999997</v>
      </c>
      <c r="N355" s="135">
        <f t="shared" si="204"/>
        <v>4.1080399999999999</v>
      </c>
      <c r="O355" s="135">
        <f t="shared" si="204"/>
        <v>4.1183199999999998</v>
      </c>
      <c r="P355" s="135">
        <f t="shared" si="204"/>
        <v>4.1125400000000001</v>
      </c>
      <c r="Q355" s="135">
        <f t="shared" si="204"/>
        <v>4.1052600000000004</v>
      </c>
      <c r="R355" s="135">
        <f t="shared" si="204"/>
        <v>4.0949799999999996</v>
      </c>
      <c r="S355" s="135">
        <f t="shared" si="204"/>
        <v>4.0891900000000003</v>
      </c>
      <c r="T355" s="135">
        <f t="shared" si="204"/>
        <v>4.07341</v>
      </c>
      <c r="U355" s="135">
        <f t="shared" si="204"/>
        <v>4.0889899999999999</v>
      </c>
      <c r="V355" s="135">
        <f t="shared" si="204"/>
        <v>4.1156199999999998</v>
      </c>
      <c r="W355" s="135">
        <f t="shared" si="204"/>
        <v>4.1752799999999999</v>
      </c>
      <c r="X355" s="135">
        <f t="shared" si="204"/>
        <v>4.2954999999999997</v>
      </c>
      <c r="Y355" s="135">
        <f t="shared" si="204"/>
        <v>4.35297</v>
      </c>
      <c r="Z355" s="135">
        <f t="shared" si="204"/>
        <v>4.0934200000000001</v>
      </c>
      <c r="AA355" s="135">
        <f t="shared" si="204"/>
        <v>3.92909</v>
      </c>
    </row>
    <row r="356" spans="1:27" ht="12.75" hidden="1" customHeight="1" outlineLevel="1" x14ac:dyDescent="0.2">
      <c r="A356" s="163" t="s">
        <v>1998</v>
      </c>
      <c r="B356" s="94" t="s">
        <v>238</v>
      </c>
      <c r="C356" s="70" t="s">
        <v>79</v>
      </c>
      <c r="D356" s="71">
        <v>1463.29</v>
      </c>
      <c r="E356" s="71">
        <v>1316.22</v>
      </c>
      <c r="F356" s="71">
        <v>1194.78</v>
      </c>
      <c r="G356" s="71">
        <v>1146.1400000000001</v>
      </c>
      <c r="H356" s="71">
        <v>1124.51</v>
      </c>
      <c r="I356" s="71">
        <v>1085.6600000000001</v>
      </c>
      <c r="J356" s="71">
        <v>1183.6199999999999</v>
      </c>
      <c r="K356" s="71">
        <v>1280.78</v>
      </c>
      <c r="L356" s="71">
        <v>1461.85</v>
      </c>
      <c r="M356" s="71">
        <v>1625.04</v>
      </c>
      <c r="N356" s="71">
        <v>1663.84</v>
      </c>
      <c r="O356" s="71">
        <v>1674.12</v>
      </c>
      <c r="P356" s="71">
        <v>1668.34</v>
      </c>
      <c r="Q356" s="71">
        <v>1661.06</v>
      </c>
      <c r="R356" s="71">
        <v>1650.78</v>
      </c>
      <c r="S356" s="71">
        <v>1644.99</v>
      </c>
      <c r="T356" s="71">
        <v>1629.21</v>
      </c>
      <c r="U356" s="71">
        <v>1644.79</v>
      </c>
      <c r="V356" s="71">
        <v>1671.42</v>
      </c>
      <c r="W356" s="71">
        <v>1731.08</v>
      </c>
      <c r="X356" s="71">
        <v>1851.3</v>
      </c>
      <c r="Y356" s="71">
        <v>1908.77</v>
      </c>
      <c r="Z356" s="71">
        <v>1649.22</v>
      </c>
      <c r="AA356" s="71">
        <v>1484.89</v>
      </c>
    </row>
    <row r="357" spans="1:27" ht="12.75" hidden="1" customHeight="1" outlineLevel="1" x14ac:dyDescent="0.2">
      <c r="A357" s="163" t="s">
        <v>1999</v>
      </c>
      <c r="B357" s="94" t="s">
        <v>90</v>
      </c>
      <c r="C357" s="70" t="s">
        <v>79</v>
      </c>
      <c r="D357" s="71">
        <f>$D$327</f>
        <v>2222.89</v>
      </c>
      <c r="E357" s="71">
        <f t="shared" ref="E357:AA357" si="205">$D$327</f>
        <v>2222.89</v>
      </c>
      <c r="F357" s="71">
        <f t="shared" si="205"/>
        <v>2222.89</v>
      </c>
      <c r="G357" s="71">
        <f t="shared" si="205"/>
        <v>2222.89</v>
      </c>
      <c r="H357" s="71">
        <f t="shared" si="205"/>
        <v>2222.89</v>
      </c>
      <c r="I357" s="71">
        <f t="shared" si="205"/>
        <v>2222.89</v>
      </c>
      <c r="J357" s="71">
        <f t="shared" si="205"/>
        <v>2222.89</v>
      </c>
      <c r="K357" s="71">
        <f t="shared" si="205"/>
        <v>2222.89</v>
      </c>
      <c r="L357" s="71">
        <f t="shared" si="205"/>
        <v>2222.89</v>
      </c>
      <c r="M357" s="71">
        <f t="shared" si="205"/>
        <v>2222.89</v>
      </c>
      <c r="N357" s="71">
        <f t="shared" si="205"/>
        <v>2222.89</v>
      </c>
      <c r="O357" s="71">
        <f t="shared" si="205"/>
        <v>2222.89</v>
      </c>
      <c r="P357" s="71">
        <f t="shared" si="205"/>
        <v>2222.89</v>
      </c>
      <c r="Q357" s="71">
        <f t="shared" si="205"/>
        <v>2222.89</v>
      </c>
      <c r="R357" s="71">
        <f t="shared" si="205"/>
        <v>2222.89</v>
      </c>
      <c r="S357" s="71">
        <f t="shared" si="205"/>
        <v>2222.89</v>
      </c>
      <c r="T357" s="71">
        <f t="shared" si="205"/>
        <v>2222.89</v>
      </c>
      <c r="U357" s="71">
        <f t="shared" si="205"/>
        <v>2222.89</v>
      </c>
      <c r="V357" s="71">
        <f t="shared" si="205"/>
        <v>2222.89</v>
      </c>
      <c r="W357" s="71">
        <f t="shared" si="205"/>
        <v>2222.89</v>
      </c>
      <c r="X357" s="71">
        <f t="shared" si="205"/>
        <v>2222.89</v>
      </c>
      <c r="Y357" s="71">
        <f t="shared" si="205"/>
        <v>2222.89</v>
      </c>
      <c r="Z357" s="71">
        <f t="shared" si="205"/>
        <v>2222.89</v>
      </c>
      <c r="AA357" s="71">
        <f t="shared" si="205"/>
        <v>2222.89</v>
      </c>
    </row>
    <row r="358" spans="1:27" ht="12.75" hidden="1" customHeight="1" outlineLevel="1" x14ac:dyDescent="0.2">
      <c r="A358" s="163" t="s">
        <v>2000</v>
      </c>
      <c r="B358" s="94" t="s">
        <v>83</v>
      </c>
      <c r="C358" s="70" t="s">
        <v>79</v>
      </c>
      <c r="D358" s="71">
        <v>4.95</v>
      </c>
      <c r="E358" s="71">
        <v>4.95</v>
      </c>
      <c r="F358" s="71">
        <v>4.95</v>
      </c>
      <c r="G358" s="71">
        <v>4.95</v>
      </c>
      <c r="H358" s="71">
        <v>4.95</v>
      </c>
      <c r="I358" s="71">
        <v>4.95</v>
      </c>
      <c r="J358" s="71">
        <v>4.95</v>
      </c>
      <c r="K358" s="71">
        <v>4.95</v>
      </c>
      <c r="L358" s="71">
        <v>4.95</v>
      </c>
      <c r="M358" s="71">
        <v>4.95</v>
      </c>
      <c r="N358" s="71">
        <v>4.95</v>
      </c>
      <c r="O358" s="71">
        <v>4.95</v>
      </c>
      <c r="P358" s="71">
        <v>4.95</v>
      </c>
      <c r="Q358" s="71">
        <v>4.95</v>
      </c>
      <c r="R358" s="71">
        <v>4.95</v>
      </c>
      <c r="S358" s="71">
        <v>4.95</v>
      </c>
      <c r="T358" s="71">
        <v>4.95</v>
      </c>
      <c r="U358" s="71">
        <v>4.95</v>
      </c>
      <c r="V358" s="71">
        <v>4.95</v>
      </c>
      <c r="W358" s="71">
        <v>4.95</v>
      </c>
      <c r="X358" s="71">
        <v>4.95</v>
      </c>
      <c r="Y358" s="71">
        <v>4.95</v>
      </c>
      <c r="Z358" s="71">
        <v>4.95</v>
      </c>
      <c r="AA358" s="71">
        <v>4.95</v>
      </c>
    </row>
    <row r="359" spans="1:27" ht="12.75" hidden="1" customHeight="1" outlineLevel="1" x14ac:dyDescent="0.2">
      <c r="A359" s="163" t="s">
        <v>2001</v>
      </c>
      <c r="B359" s="94" t="s">
        <v>81</v>
      </c>
      <c r="C359" s="70" t="s">
        <v>79</v>
      </c>
      <c r="D359" s="71">
        <f>$D$11</f>
        <v>216.36</v>
      </c>
      <c r="E359" s="71">
        <f t="shared" ref="E359:AA359" si="206">$D$11</f>
        <v>216.36</v>
      </c>
      <c r="F359" s="71">
        <f t="shared" si="206"/>
        <v>216.36</v>
      </c>
      <c r="G359" s="71">
        <f t="shared" si="206"/>
        <v>216.36</v>
      </c>
      <c r="H359" s="71">
        <f t="shared" si="206"/>
        <v>216.36</v>
      </c>
      <c r="I359" s="71">
        <f t="shared" si="206"/>
        <v>216.36</v>
      </c>
      <c r="J359" s="71">
        <f t="shared" si="206"/>
        <v>216.36</v>
      </c>
      <c r="K359" s="71">
        <f t="shared" si="206"/>
        <v>216.36</v>
      </c>
      <c r="L359" s="71">
        <f t="shared" si="206"/>
        <v>216.36</v>
      </c>
      <c r="M359" s="71">
        <f t="shared" si="206"/>
        <v>216.36</v>
      </c>
      <c r="N359" s="71">
        <f t="shared" si="206"/>
        <v>216.36</v>
      </c>
      <c r="O359" s="71">
        <f t="shared" si="206"/>
        <v>216.36</v>
      </c>
      <c r="P359" s="71">
        <f t="shared" si="206"/>
        <v>216.36</v>
      </c>
      <c r="Q359" s="71">
        <f t="shared" si="206"/>
        <v>216.36</v>
      </c>
      <c r="R359" s="71">
        <f t="shared" si="206"/>
        <v>216.36</v>
      </c>
      <c r="S359" s="71">
        <f t="shared" si="206"/>
        <v>216.36</v>
      </c>
      <c r="T359" s="71">
        <f t="shared" si="206"/>
        <v>216.36</v>
      </c>
      <c r="U359" s="71">
        <f t="shared" si="206"/>
        <v>216.36</v>
      </c>
      <c r="V359" s="71">
        <f t="shared" si="206"/>
        <v>216.36</v>
      </c>
      <c r="W359" s="71">
        <f t="shared" si="206"/>
        <v>216.36</v>
      </c>
      <c r="X359" s="71">
        <f t="shared" si="206"/>
        <v>216.36</v>
      </c>
      <c r="Y359" s="71">
        <f t="shared" si="206"/>
        <v>216.36</v>
      </c>
      <c r="Z359" s="71">
        <f t="shared" si="206"/>
        <v>216.36</v>
      </c>
      <c r="AA359" s="71">
        <f t="shared" si="206"/>
        <v>216.36</v>
      </c>
    </row>
    <row r="360" spans="1:27" ht="12.75" customHeight="1" collapsed="1" x14ac:dyDescent="0.2">
      <c r="A360" s="162" t="s">
        <v>2002</v>
      </c>
      <c r="B360" s="54" t="str">
        <f>"08"&amp;"."&amp;$B$800&amp;"."&amp;$B$801</f>
        <v>08.05.2023</v>
      </c>
      <c r="C360" s="134" t="s">
        <v>76</v>
      </c>
      <c r="D360" s="135">
        <f>ROUND(((D361+D362+D364+D363)/1000),5)</f>
        <v>3.9049299999999998</v>
      </c>
      <c r="E360" s="135">
        <f>ROUND(((E361+E362+E364+E363)/1000),5)</f>
        <v>3.8039200000000002</v>
      </c>
      <c r="F360" s="135">
        <f>ROUND(((F361+F362+F364+F363)/1000),5)</f>
        <v>3.6794799999999999</v>
      </c>
      <c r="G360" s="135">
        <f t="shared" ref="G360:AA360" si="207">ROUND(((G361+G362+G364+G363)/1000),5)</f>
        <v>3.6538200000000001</v>
      </c>
      <c r="H360" s="135">
        <f t="shared" si="207"/>
        <v>3.6331099999999998</v>
      </c>
      <c r="I360" s="135">
        <f t="shared" si="207"/>
        <v>3.6431499999999999</v>
      </c>
      <c r="J360" s="135">
        <f t="shared" si="207"/>
        <v>3.6755300000000002</v>
      </c>
      <c r="K360" s="135">
        <f t="shared" si="207"/>
        <v>3.7987600000000001</v>
      </c>
      <c r="L360" s="135">
        <f t="shared" si="207"/>
        <v>4.0169899999999998</v>
      </c>
      <c r="M360" s="135">
        <f t="shared" si="207"/>
        <v>4.2144500000000003</v>
      </c>
      <c r="N360" s="135">
        <f t="shared" si="207"/>
        <v>4.2753800000000002</v>
      </c>
      <c r="O360" s="135">
        <f t="shared" si="207"/>
        <v>4.28376</v>
      </c>
      <c r="P360" s="135">
        <f t="shared" si="207"/>
        <v>4.2709799999999998</v>
      </c>
      <c r="Q360" s="135">
        <f t="shared" si="207"/>
        <v>4.26755</v>
      </c>
      <c r="R360" s="135">
        <f t="shared" si="207"/>
        <v>4.2616100000000001</v>
      </c>
      <c r="S360" s="135">
        <f t="shared" si="207"/>
        <v>4.2549700000000001</v>
      </c>
      <c r="T360" s="135">
        <f t="shared" si="207"/>
        <v>4.2389599999999996</v>
      </c>
      <c r="U360" s="135">
        <f t="shared" si="207"/>
        <v>4.3103899999999999</v>
      </c>
      <c r="V360" s="135">
        <f t="shared" si="207"/>
        <v>4.3534699999999997</v>
      </c>
      <c r="W360" s="135">
        <f t="shared" si="207"/>
        <v>4.39907</v>
      </c>
      <c r="X360" s="135">
        <f t="shared" si="207"/>
        <v>4.4027900000000004</v>
      </c>
      <c r="Y360" s="135">
        <f t="shared" si="207"/>
        <v>4.4893400000000003</v>
      </c>
      <c r="Z360" s="135">
        <f t="shared" si="207"/>
        <v>4.1660000000000004</v>
      </c>
      <c r="AA360" s="135">
        <f t="shared" si="207"/>
        <v>4.0230600000000001</v>
      </c>
    </row>
    <row r="361" spans="1:27" ht="12.75" hidden="1" customHeight="1" outlineLevel="1" x14ac:dyDescent="0.2">
      <c r="A361" s="163" t="s">
        <v>2003</v>
      </c>
      <c r="B361" s="94" t="s">
        <v>238</v>
      </c>
      <c r="C361" s="70" t="s">
        <v>79</v>
      </c>
      <c r="D361" s="71">
        <v>1460.73</v>
      </c>
      <c r="E361" s="71">
        <v>1359.72</v>
      </c>
      <c r="F361" s="71">
        <v>1235.28</v>
      </c>
      <c r="G361" s="71">
        <v>1209.6199999999999</v>
      </c>
      <c r="H361" s="71">
        <v>1188.9100000000001</v>
      </c>
      <c r="I361" s="71">
        <v>1198.95</v>
      </c>
      <c r="J361" s="71">
        <v>1231.33</v>
      </c>
      <c r="K361" s="71">
        <v>1354.56</v>
      </c>
      <c r="L361" s="71">
        <v>1572.79</v>
      </c>
      <c r="M361" s="71">
        <v>1770.25</v>
      </c>
      <c r="N361" s="71">
        <v>1831.18</v>
      </c>
      <c r="O361" s="71">
        <v>1839.56</v>
      </c>
      <c r="P361" s="71">
        <v>1826.78</v>
      </c>
      <c r="Q361" s="71">
        <v>1823.35</v>
      </c>
      <c r="R361" s="71">
        <v>1817.41</v>
      </c>
      <c r="S361" s="71">
        <v>1810.77</v>
      </c>
      <c r="T361" s="71">
        <v>1794.76</v>
      </c>
      <c r="U361" s="71">
        <v>1866.19</v>
      </c>
      <c r="V361" s="71">
        <v>1909.27</v>
      </c>
      <c r="W361" s="71">
        <v>1954.87</v>
      </c>
      <c r="X361" s="71">
        <v>1958.59</v>
      </c>
      <c r="Y361" s="71">
        <v>2045.14</v>
      </c>
      <c r="Z361" s="71">
        <v>1721.8</v>
      </c>
      <c r="AA361" s="71">
        <v>1578.86</v>
      </c>
    </row>
    <row r="362" spans="1:27" ht="12.75" hidden="1" customHeight="1" outlineLevel="1" x14ac:dyDescent="0.2">
      <c r="A362" s="163" t="s">
        <v>2004</v>
      </c>
      <c r="B362" s="94" t="s">
        <v>90</v>
      </c>
      <c r="C362" s="70" t="s">
        <v>79</v>
      </c>
      <c r="D362" s="71">
        <f>$D$327</f>
        <v>2222.89</v>
      </c>
      <c r="E362" s="71">
        <f t="shared" ref="E362:AA362" si="208">$D$327</f>
        <v>2222.89</v>
      </c>
      <c r="F362" s="71">
        <f t="shared" si="208"/>
        <v>2222.89</v>
      </c>
      <c r="G362" s="71">
        <f t="shared" si="208"/>
        <v>2222.89</v>
      </c>
      <c r="H362" s="71">
        <f t="shared" si="208"/>
        <v>2222.89</v>
      </c>
      <c r="I362" s="71">
        <f t="shared" si="208"/>
        <v>2222.89</v>
      </c>
      <c r="J362" s="71">
        <f t="shared" si="208"/>
        <v>2222.89</v>
      </c>
      <c r="K362" s="71">
        <f t="shared" si="208"/>
        <v>2222.89</v>
      </c>
      <c r="L362" s="71">
        <f t="shared" si="208"/>
        <v>2222.89</v>
      </c>
      <c r="M362" s="71">
        <f t="shared" si="208"/>
        <v>2222.89</v>
      </c>
      <c r="N362" s="71">
        <f t="shared" si="208"/>
        <v>2222.89</v>
      </c>
      <c r="O362" s="71">
        <f t="shared" si="208"/>
        <v>2222.89</v>
      </c>
      <c r="P362" s="71">
        <f t="shared" si="208"/>
        <v>2222.89</v>
      </c>
      <c r="Q362" s="71">
        <f t="shared" si="208"/>
        <v>2222.89</v>
      </c>
      <c r="R362" s="71">
        <f t="shared" si="208"/>
        <v>2222.89</v>
      </c>
      <c r="S362" s="71">
        <f t="shared" si="208"/>
        <v>2222.89</v>
      </c>
      <c r="T362" s="71">
        <f t="shared" si="208"/>
        <v>2222.89</v>
      </c>
      <c r="U362" s="71">
        <f t="shared" si="208"/>
        <v>2222.89</v>
      </c>
      <c r="V362" s="71">
        <f t="shared" si="208"/>
        <v>2222.89</v>
      </c>
      <c r="W362" s="71">
        <f t="shared" si="208"/>
        <v>2222.89</v>
      </c>
      <c r="X362" s="71">
        <f t="shared" si="208"/>
        <v>2222.89</v>
      </c>
      <c r="Y362" s="71">
        <f t="shared" si="208"/>
        <v>2222.89</v>
      </c>
      <c r="Z362" s="71">
        <f t="shared" si="208"/>
        <v>2222.89</v>
      </c>
      <c r="AA362" s="71">
        <f t="shared" si="208"/>
        <v>2222.89</v>
      </c>
    </row>
    <row r="363" spans="1:27" ht="12.75" hidden="1" customHeight="1" outlineLevel="1" x14ac:dyDescent="0.2">
      <c r="A363" s="163" t="s">
        <v>2005</v>
      </c>
      <c r="B363" s="94" t="s">
        <v>83</v>
      </c>
      <c r="C363" s="70" t="s">
        <v>79</v>
      </c>
      <c r="D363" s="71">
        <v>4.95</v>
      </c>
      <c r="E363" s="71">
        <v>4.95</v>
      </c>
      <c r="F363" s="71">
        <v>4.95</v>
      </c>
      <c r="G363" s="71">
        <v>4.95</v>
      </c>
      <c r="H363" s="71">
        <v>4.95</v>
      </c>
      <c r="I363" s="71">
        <v>4.95</v>
      </c>
      <c r="J363" s="71">
        <v>4.95</v>
      </c>
      <c r="K363" s="71">
        <v>4.95</v>
      </c>
      <c r="L363" s="71">
        <v>4.95</v>
      </c>
      <c r="M363" s="71">
        <v>4.95</v>
      </c>
      <c r="N363" s="71">
        <v>4.95</v>
      </c>
      <c r="O363" s="71">
        <v>4.95</v>
      </c>
      <c r="P363" s="71">
        <v>4.95</v>
      </c>
      <c r="Q363" s="71">
        <v>4.95</v>
      </c>
      <c r="R363" s="71">
        <v>4.95</v>
      </c>
      <c r="S363" s="71">
        <v>4.95</v>
      </c>
      <c r="T363" s="71">
        <v>4.95</v>
      </c>
      <c r="U363" s="71">
        <v>4.95</v>
      </c>
      <c r="V363" s="71">
        <v>4.95</v>
      </c>
      <c r="W363" s="71">
        <v>4.95</v>
      </c>
      <c r="X363" s="71">
        <v>4.95</v>
      </c>
      <c r="Y363" s="71">
        <v>4.95</v>
      </c>
      <c r="Z363" s="71">
        <v>4.95</v>
      </c>
      <c r="AA363" s="71">
        <v>4.95</v>
      </c>
    </row>
    <row r="364" spans="1:27" ht="12.75" hidden="1" customHeight="1" outlineLevel="1" x14ac:dyDescent="0.2">
      <c r="A364" s="163" t="s">
        <v>2006</v>
      </c>
      <c r="B364" s="94" t="s">
        <v>81</v>
      </c>
      <c r="C364" s="70" t="s">
        <v>79</v>
      </c>
      <c r="D364" s="71">
        <f>$D$11</f>
        <v>216.36</v>
      </c>
      <c r="E364" s="71">
        <f t="shared" ref="E364:AA364" si="209">$D$11</f>
        <v>216.36</v>
      </c>
      <c r="F364" s="71">
        <f t="shared" si="209"/>
        <v>216.36</v>
      </c>
      <c r="G364" s="71">
        <f t="shared" si="209"/>
        <v>216.36</v>
      </c>
      <c r="H364" s="71">
        <f t="shared" si="209"/>
        <v>216.36</v>
      </c>
      <c r="I364" s="71">
        <f t="shared" si="209"/>
        <v>216.36</v>
      </c>
      <c r="J364" s="71">
        <f t="shared" si="209"/>
        <v>216.36</v>
      </c>
      <c r="K364" s="71">
        <f t="shared" si="209"/>
        <v>216.36</v>
      </c>
      <c r="L364" s="71">
        <f t="shared" si="209"/>
        <v>216.36</v>
      </c>
      <c r="M364" s="71">
        <f t="shared" si="209"/>
        <v>216.36</v>
      </c>
      <c r="N364" s="71">
        <f t="shared" si="209"/>
        <v>216.36</v>
      </c>
      <c r="O364" s="71">
        <f t="shared" si="209"/>
        <v>216.36</v>
      </c>
      <c r="P364" s="71">
        <f t="shared" si="209"/>
        <v>216.36</v>
      </c>
      <c r="Q364" s="71">
        <f t="shared" si="209"/>
        <v>216.36</v>
      </c>
      <c r="R364" s="71">
        <f t="shared" si="209"/>
        <v>216.36</v>
      </c>
      <c r="S364" s="71">
        <f t="shared" si="209"/>
        <v>216.36</v>
      </c>
      <c r="T364" s="71">
        <f t="shared" si="209"/>
        <v>216.36</v>
      </c>
      <c r="U364" s="71">
        <f t="shared" si="209"/>
        <v>216.36</v>
      </c>
      <c r="V364" s="71">
        <f t="shared" si="209"/>
        <v>216.36</v>
      </c>
      <c r="W364" s="71">
        <f t="shared" si="209"/>
        <v>216.36</v>
      </c>
      <c r="X364" s="71">
        <f t="shared" si="209"/>
        <v>216.36</v>
      </c>
      <c r="Y364" s="71">
        <f t="shared" si="209"/>
        <v>216.36</v>
      </c>
      <c r="Z364" s="71">
        <f t="shared" si="209"/>
        <v>216.36</v>
      </c>
      <c r="AA364" s="71">
        <f t="shared" si="209"/>
        <v>216.36</v>
      </c>
    </row>
    <row r="365" spans="1:27" ht="12.75" customHeight="1" collapsed="1" x14ac:dyDescent="0.2">
      <c r="A365" s="162" t="s">
        <v>2007</v>
      </c>
      <c r="B365" s="54" t="str">
        <f>"09"&amp;"."&amp;$B$800&amp;"."&amp;$B$801</f>
        <v>09.05.2023</v>
      </c>
      <c r="C365" s="134" t="s">
        <v>76</v>
      </c>
      <c r="D365" s="135">
        <f>ROUND(((D366+D367+D369+D368)/1000),5)</f>
        <v>3.94475</v>
      </c>
      <c r="E365" s="135">
        <f>ROUND(((E366+E367+E369+E368)/1000),5)</f>
        <v>3.8206500000000001</v>
      </c>
      <c r="F365" s="135">
        <f>ROUND(((F366+F367+F369+F368)/1000),5)</f>
        <v>3.7606600000000001</v>
      </c>
      <c r="G365" s="135">
        <f t="shared" ref="G365:AA365" si="210">ROUND(((G366+G367+G369+G368)/1000),5)</f>
        <v>3.7138</v>
      </c>
      <c r="H365" s="135">
        <f t="shared" si="210"/>
        <v>3.67435</v>
      </c>
      <c r="I365" s="135">
        <f t="shared" si="210"/>
        <v>3.66106</v>
      </c>
      <c r="J365" s="135">
        <f t="shared" si="210"/>
        <v>3.6802899999999998</v>
      </c>
      <c r="K365" s="135">
        <f t="shared" si="210"/>
        <v>3.77203</v>
      </c>
      <c r="L365" s="135">
        <f t="shared" si="210"/>
        <v>4.0174899999999996</v>
      </c>
      <c r="M365" s="135">
        <f t="shared" si="210"/>
        <v>4.1506499999999997</v>
      </c>
      <c r="N365" s="135">
        <f t="shared" si="210"/>
        <v>4.2476599999999998</v>
      </c>
      <c r="O365" s="135">
        <f t="shared" si="210"/>
        <v>4.24376</v>
      </c>
      <c r="P365" s="135">
        <f t="shared" si="210"/>
        <v>4.2377399999999996</v>
      </c>
      <c r="Q365" s="135">
        <f t="shared" si="210"/>
        <v>4.23705</v>
      </c>
      <c r="R365" s="135">
        <f t="shared" si="210"/>
        <v>4.2313299999999998</v>
      </c>
      <c r="S365" s="135">
        <f t="shared" si="210"/>
        <v>4.1912000000000003</v>
      </c>
      <c r="T365" s="135">
        <f t="shared" si="210"/>
        <v>4.1837999999999997</v>
      </c>
      <c r="U365" s="135">
        <f t="shared" si="210"/>
        <v>4.4507099999999999</v>
      </c>
      <c r="V365" s="135">
        <f t="shared" si="210"/>
        <v>4.45303</v>
      </c>
      <c r="W365" s="135">
        <f t="shared" si="210"/>
        <v>4.4987899999999996</v>
      </c>
      <c r="X365" s="135">
        <f t="shared" si="210"/>
        <v>4.5938999999999997</v>
      </c>
      <c r="Y365" s="135">
        <f t="shared" si="210"/>
        <v>4.6627099999999997</v>
      </c>
      <c r="Z365" s="135">
        <f t="shared" si="210"/>
        <v>4.23576</v>
      </c>
      <c r="AA365" s="135">
        <f t="shared" si="210"/>
        <v>4.0916499999999996</v>
      </c>
    </row>
    <row r="366" spans="1:27" ht="12.75" hidden="1" customHeight="1" outlineLevel="1" x14ac:dyDescent="0.2">
      <c r="A366" s="163" t="s">
        <v>2008</v>
      </c>
      <c r="B366" s="94" t="s">
        <v>238</v>
      </c>
      <c r="C366" s="70" t="s">
        <v>79</v>
      </c>
      <c r="D366" s="71">
        <v>1500.55</v>
      </c>
      <c r="E366" s="71">
        <v>1376.45</v>
      </c>
      <c r="F366" s="71">
        <v>1316.46</v>
      </c>
      <c r="G366" s="71">
        <v>1269.5999999999999</v>
      </c>
      <c r="H366" s="71">
        <v>1230.1500000000001</v>
      </c>
      <c r="I366" s="71">
        <v>1216.8599999999999</v>
      </c>
      <c r="J366" s="71">
        <v>1236.0899999999999</v>
      </c>
      <c r="K366" s="71">
        <v>1327.83</v>
      </c>
      <c r="L366" s="71">
        <v>1573.29</v>
      </c>
      <c r="M366" s="71">
        <v>1706.45</v>
      </c>
      <c r="N366" s="71">
        <v>1803.46</v>
      </c>
      <c r="O366" s="71">
        <v>1799.56</v>
      </c>
      <c r="P366" s="71">
        <v>1793.54</v>
      </c>
      <c r="Q366" s="71">
        <v>1792.85</v>
      </c>
      <c r="R366" s="71">
        <v>1787.13</v>
      </c>
      <c r="S366" s="71">
        <v>1747</v>
      </c>
      <c r="T366" s="71">
        <v>1739.6</v>
      </c>
      <c r="U366" s="71">
        <v>2006.51</v>
      </c>
      <c r="V366" s="71">
        <v>2008.83</v>
      </c>
      <c r="W366" s="71">
        <v>2054.59</v>
      </c>
      <c r="X366" s="71">
        <v>2149.6999999999998</v>
      </c>
      <c r="Y366" s="71">
        <v>2218.5100000000002</v>
      </c>
      <c r="Z366" s="71">
        <v>1791.56</v>
      </c>
      <c r="AA366" s="71">
        <v>1647.45</v>
      </c>
    </row>
    <row r="367" spans="1:27" ht="12.75" hidden="1" customHeight="1" outlineLevel="1" x14ac:dyDescent="0.2">
      <c r="A367" s="163" t="s">
        <v>2009</v>
      </c>
      <c r="B367" s="94" t="s">
        <v>90</v>
      </c>
      <c r="C367" s="70" t="s">
        <v>79</v>
      </c>
      <c r="D367" s="71">
        <f>$D$327</f>
        <v>2222.89</v>
      </c>
      <c r="E367" s="71">
        <f t="shared" ref="E367:AA367" si="211">$D$327</f>
        <v>2222.89</v>
      </c>
      <c r="F367" s="71">
        <f t="shared" si="211"/>
        <v>2222.89</v>
      </c>
      <c r="G367" s="71">
        <f t="shared" si="211"/>
        <v>2222.89</v>
      </c>
      <c r="H367" s="71">
        <f t="shared" si="211"/>
        <v>2222.89</v>
      </c>
      <c r="I367" s="71">
        <f t="shared" si="211"/>
        <v>2222.89</v>
      </c>
      <c r="J367" s="71">
        <f t="shared" si="211"/>
        <v>2222.89</v>
      </c>
      <c r="K367" s="71">
        <f t="shared" si="211"/>
        <v>2222.89</v>
      </c>
      <c r="L367" s="71">
        <f t="shared" si="211"/>
        <v>2222.89</v>
      </c>
      <c r="M367" s="71">
        <f t="shared" si="211"/>
        <v>2222.89</v>
      </c>
      <c r="N367" s="71">
        <f t="shared" si="211"/>
        <v>2222.89</v>
      </c>
      <c r="O367" s="71">
        <f t="shared" si="211"/>
        <v>2222.89</v>
      </c>
      <c r="P367" s="71">
        <f t="shared" si="211"/>
        <v>2222.89</v>
      </c>
      <c r="Q367" s="71">
        <f t="shared" si="211"/>
        <v>2222.89</v>
      </c>
      <c r="R367" s="71">
        <f t="shared" si="211"/>
        <v>2222.89</v>
      </c>
      <c r="S367" s="71">
        <f t="shared" si="211"/>
        <v>2222.89</v>
      </c>
      <c r="T367" s="71">
        <f t="shared" si="211"/>
        <v>2222.89</v>
      </c>
      <c r="U367" s="71">
        <f t="shared" si="211"/>
        <v>2222.89</v>
      </c>
      <c r="V367" s="71">
        <f t="shared" si="211"/>
        <v>2222.89</v>
      </c>
      <c r="W367" s="71">
        <f t="shared" si="211"/>
        <v>2222.89</v>
      </c>
      <c r="X367" s="71">
        <f t="shared" si="211"/>
        <v>2222.89</v>
      </c>
      <c r="Y367" s="71">
        <f t="shared" si="211"/>
        <v>2222.89</v>
      </c>
      <c r="Z367" s="71">
        <f t="shared" si="211"/>
        <v>2222.89</v>
      </c>
      <c r="AA367" s="71">
        <f t="shared" si="211"/>
        <v>2222.89</v>
      </c>
    </row>
    <row r="368" spans="1:27" ht="12.75" hidden="1" customHeight="1" outlineLevel="1" x14ac:dyDescent="0.2">
      <c r="A368" s="163" t="s">
        <v>2010</v>
      </c>
      <c r="B368" s="94" t="s">
        <v>83</v>
      </c>
      <c r="C368" s="70" t="s">
        <v>79</v>
      </c>
      <c r="D368" s="71">
        <v>4.95</v>
      </c>
      <c r="E368" s="71">
        <v>4.95</v>
      </c>
      <c r="F368" s="71">
        <v>4.95</v>
      </c>
      <c r="G368" s="71">
        <v>4.95</v>
      </c>
      <c r="H368" s="71">
        <v>4.95</v>
      </c>
      <c r="I368" s="71">
        <v>4.95</v>
      </c>
      <c r="J368" s="71">
        <v>4.95</v>
      </c>
      <c r="K368" s="71">
        <v>4.95</v>
      </c>
      <c r="L368" s="71">
        <v>4.95</v>
      </c>
      <c r="M368" s="71">
        <v>4.95</v>
      </c>
      <c r="N368" s="71">
        <v>4.95</v>
      </c>
      <c r="O368" s="71">
        <v>4.95</v>
      </c>
      <c r="P368" s="71">
        <v>4.95</v>
      </c>
      <c r="Q368" s="71">
        <v>4.95</v>
      </c>
      <c r="R368" s="71">
        <v>4.95</v>
      </c>
      <c r="S368" s="71">
        <v>4.95</v>
      </c>
      <c r="T368" s="71">
        <v>4.95</v>
      </c>
      <c r="U368" s="71">
        <v>4.95</v>
      </c>
      <c r="V368" s="71">
        <v>4.95</v>
      </c>
      <c r="W368" s="71">
        <v>4.95</v>
      </c>
      <c r="X368" s="71">
        <v>4.95</v>
      </c>
      <c r="Y368" s="71">
        <v>4.95</v>
      </c>
      <c r="Z368" s="71">
        <v>4.95</v>
      </c>
      <c r="AA368" s="71">
        <v>4.95</v>
      </c>
    </row>
    <row r="369" spans="1:27" ht="12.75" hidden="1" customHeight="1" outlineLevel="1" x14ac:dyDescent="0.2">
      <c r="A369" s="163" t="s">
        <v>2011</v>
      </c>
      <c r="B369" s="94" t="s">
        <v>81</v>
      </c>
      <c r="C369" s="70" t="s">
        <v>79</v>
      </c>
      <c r="D369" s="71">
        <f>$D$11</f>
        <v>216.36</v>
      </c>
      <c r="E369" s="71">
        <f t="shared" ref="E369:AA369" si="212">$D$11</f>
        <v>216.36</v>
      </c>
      <c r="F369" s="71">
        <f t="shared" si="212"/>
        <v>216.36</v>
      </c>
      <c r="G369" s="71">
        <f t="shared" si="212"/>
        <v>216.36</v>
      </c>
      <c r="H369" s="71">
        <f t="shared" si="212"/>
        <v>216.36</v>
      </c>
      <c r="I369" s="71">
        <f t="shared" si="212"/>
        <v>216.36</v>
      </c>
      <c r="J369" s="71">
        <f t="shared" si="212"/>
        <v>216.36</v>
      </c>
      <c r="K369" s="71">
        <f t="shared" si="212"/>
        <v>216.36</v>
      </c>
      <c r="L369" s="71">
        <f t="shared" si="212"/>
        <v>216.36</v>
      </c>
      <c r="M369" s="71">
        <f t="shared" si="212"/>
        <v>216.36</v>
      </c>
      <c r="N369" s="71">
        <f t="shared" si="212"/>
        <v>216.36</v>
      </c>
      <c r="O369" s="71">
        <f t="shared" si="212"/>
        <v>216.36</v>
      </c>
      <c r="P369" s="71">
        <f t="shared" si="212"/>
        <v>216.36</v>
      </c>
      <c r="Q369" s="71">
        <f t="shared" si="212"/>
        <v>216.36</v>
      </c>
      <c r="R369" s="71">
        <f t="shared" si="212"/>
        <v>216.36</v>
      </c>
      <c r="S369" s="71">
        <f t="shared" si="212"/>
        <v>216.36</v>
      </c>
      <c r="T369" s="71">
        <f t="shared" si="212"/>
        <v>216.36</v>
      </c>
      <c r="U369" s="71">
        <f t="shared" si="212"/>
        <v>216.36</v>
      </c>
      <c r="V369" s="71">
        <f t="shared" si="212"/>
        <v>216.36</v>
      </c>
      <c r="W369" s="71">
        <f t="shared" si="212"/>
        <v>216.36</v>
      </c>
      <c r="X369" s="71">
        <f t="shared" si="212"/>
        <v>216.36</v>
      </c>
      <c r="Y369" s="71">
        <f t="shared" si="212"/>
        <v>216.36</v>
      </c>
      <c r="Z369" s="71">
        <f t="shared" si="212"/>
        <v>216.36</v>
      </c>
      <c r="AA369" s="71">
        <f t="shared" si="212"/>
        <v>216.36</v>
      </c>
    </row>
    <row r="370" spans="1:27" ht="12.75" customHeight="1" collapsed="1" x14ac:dyDescent="0.2">
      <c r="A370" s="162" t="s">
        <v>2012</v>
      </c>
      <c r="B370" s="54" t="str">
        <f>"10"&amp;"."&amp;$B$800&amp;"."&amp;$B$801</f>
        <v>10.05.2023</v>
      </c>
      <c r="C370" s="134" t="s">
        <v>76</v>
      </c>
      <c r="D370" s="135">
        <f>ROUND(((D371+D372+D374+D373)/1000),5)</f>
        <v>4.0461600000000004</v>
      </c>
      <c r="E370" s="135">
        <f>ROUND(((E371+E372+E374+E373)/1000),5)</f>
        <v>3.839</v>
      </c>
      <c r="F370" s="135">
        <f>ROUND(((F371+F372+F374+F373)/1000),5)</f>
        <v>3.7482799999999998</v>
      </c>
      <c r="G370" s="135">
        <f t="shared" ref="G370:AA370" si="213">ROUND(((G371+G372+G374+G373)/1000),5)</f>
        <v>3.6976200000000001</v>
      </c>
      <c r="H370" s="135">
        <f t="shared" si="213"/>
        <v>3.7189800000000002</v>
      </c>
      <c r="I370" s="135">
        <f t="shared" si="213"/>
        <v>3.7698100000000001</v>
      </c>
      <c r="J370" s="135">
        <f t="shared" si="213"/>
        <v>3.9504899999999998</v>
      </c>
      <c r="K370" s="135">
        <f t="shared" si="213"/>
        <v>4.0946600000000002</v>
      </c>
      <c r="L370" s="135">
        <f t="shared" si="213"/>
        <v>4.3083099999999996</v>
      </c>
      <c r="M370" s="135">
        <f t="shared" si="213"/>
        <v>4.5093100000000002</v>
      </c>
      <c r="N370" s="135">
        <f t="shared" si="213"/>
        <v>4.5766799999999996</v>
      </c>
      <c r="O370" s="135">
        <f t="shared" si="213"/>
        <v>4.39175</v>
      </c>
      <c r="P370" s="135">
        <f t="shared" si="213"/>
        <v>4.3965399999999999</v>
      </c>
      <c r="Q370" s="135">
        <f t="shared" si="213"/>
        <v>4.4105699999999999</v>
      </c>
      <c r="R370" s="135">
        <f t="shared" si="213"/>
        <v>4.3925299999999998</v>
      </c>
      <c r="S370" s="135">
        <f t="shared" si="213"/>
        <v>4.3915899999999999</v>
      </c>
      <c r="T370" s="135">
        <f t="shared" si="213"/>
        <v>4.3512899999999997</v>
      </c>
      <c r="U370" s="135">
        <f t="shared" si="213"/>
        <v>4.3178900000000002</v>
      </c>
      <c r="V370" s="135">
        <f t="shared" si="213"/>
        <v>4.3090799999999998</v>
      </c>
      <c r="W370" s="135">
        <f t="shared" si="213"/>
        <v>4.3548600000000004</v>
      </c>
      <c r="X370" s="135">
        <f t="shared" si="213"/>
        <v>4.4094800000000003</v>
      </c>
      <c r="Y370" s="135">
        <f t="shared" si="213"/>
        <v>4.3540799999999997</v>
      </c>
      <c r="Z370" s="135">
        <f t="shared" si="213"/>
        <v>4.2665699999999998</v>
      </c>
      <c r="AA370" s="135">
        <f t="shared" si="213"/>
        <v>4.0654399999999997</v>
      </c>
    </row>
    <row r="371" spans="1:27" ht="12.75" hidden="1" customHeight="1" outlineLevel="1" x14ac:dyDescent="0.2">
      <c r="A371" s="163" t="s">
        <v>2013</v>
      </c>
      <c r="B371" s="94" t="s">
        <v>238</v>
      </c>
      <c r="C371" s="70" t="s">
        <v>79</v>
      </c>
      <c r="D371" s="71">
        <v>1601.96</v>
      </c>
      <c r="E371" s="71">
        <v>1394.8</v>
      </c>
      <c r="F371" s="71">
        <v>1304.08</v>
      </c>
      <c r="G371" s="71">
        <v>1253.42</v>
      </c>
      <c r="H371" s="71">
        <v>1274.78</v>
      </c>
      <c r="I371" s="71">
        <v>1325.61</v>
      </c>
      <c r="J371" s="71">
        <v>1506.29</v>
      </c>
      <c r="K371" s="71">
        <v>1650.46</v>
      </c>
      <c r="L371" s="71">
        <v>1864.11</v>
      </c>
      <c r="M371" s="71">
        <v>2065.11</v>
      </c>
      <c r="N371" s="71">
        <v>2132.48</v>
      </c>
      <c r="O371" s="71">
        <v>1947.55</v>
      </c>
      <c r="P371" s="71">
        <v>1952.34</v>
      </c>
      <c r="Q371" s="71">
        <v>1966.37</v>
      </c>
      <c r="R371" s="71">
        <v>1948.33</v>
      </c>
      <c r="S371" s="71">
        <v>1947.39</v>
      </c>
      <c r="T371" s="71">
        <v>1907.09</v>
      </c>
      <c r="U371" s="71">
        <v>1873.69</v>
      </c>
      <c r="V371" s="71">
        <v>1864.88</v>
      </c>
      <c r="W371" s="71">
        <v>1910.66</v>
      </c>
      <c r="X371" s="71">
        <v>1965.28</v>
      </c>
      <c r="Y371" s="71">
        <v>1909.88</v>
      </c>
      <c r="Z371" s="71">
        <v>1822.37</v>
      </c>
      <c r="AA371" s="71">
        <v>1621.24</v>
      </c>
    </row>
    <row r="372" spans="1:27" ht="12.75" hidden="1" customHeight="1" outlineLevel="1" x14ac:dyDescent="0.2">
      <c r="A372" s="163" t="s">
        <v>2014</v>
      </c>
      <c r="B372" s="94" t="s">
        <v>90</v>
      </c>
      <c r="C372" s="70" t="s">
        <v>79</v>
      </c>
      <c r="D372" s="71">
        <f>$D$327</f>
        <v>2222.89</v>
      </c>
      <c r="E372" s="71">
        <f t="shared" ref="E372:AA372" si="214">$D$327</f>
        <v>2222.89</v>
      </c>
      <c r="F372" s="71">
        <f t="shared" si="214"/>
        <v>2222.89</v>
      </c>
      <c r="G372" s="71">
        <f t="shared" si="214"/>
        <v>2222.89</v>
      </c>
      <c r="H372" s="71">
        <f t="shared" si="214"/>
        <v>2222.89</v>
      </c>
      <c r="I372" s="71">
        <f t="shared" si="214"/>
        <v>2222.89</v>
      </c>
      <c r="J372" s="71">
        <f t="shared" si="214"/>
        <v>2222.89</v>
      </c>
      <c r="K372" s="71">
        <f t="shared" si="214"/>
        <v>2222.89</v>
      </c>
      <c r="L372" s="71">
        <f t="shared" si="214"/>
        <v>2222.89</v>
      </c>
      <c r="M372" s="71">
        <f t="shared" si="214"/>
        <v>2222.89</v>
      </c>
      <c r="N372" s="71">
        <f t="shared" si="214"/>
        <v>2222.89</v>
      </c>
      <c r="O372" s="71">
        <f t="shared" si="214"/>
        <v>2222.89</v>
      </c>
      <c r="P372" s="71">
        <f t="shared" si="214"/>
        <v>2222.89</v>
      </c>
      <c r="Q372" s="71">
        <f t="shared" si="214"/>
        <v>2222.89</v>
      </c>
      <c r="R372" s="71">
        <f t="shared" si="214"/>
        <v>2222.89</v>
      </c>
      <c r="S372" s="71">
        <f t="shared" si="214"/>
        <v>2222.89</v>
      </c>
      <c r="T372" s="71">
        <f t="shared" si="214"/>
        <v>2222.89</v>
      </c>
      <c r="U372" s="71">
        <f t="shared" si="214"/>
        <v>2222.89</v>
      </c>
      <c r="V372" s="71">
        <f t="shared" si="214"/>
        <v>2222.89</v>
      </c>
      <c r="W372" s="71">
        <f t="shared" si="214"/>
        <v>2222.89</v>
      </c>
      <c r="X372" s="71">
        <f t="shared" si="214"/>
        <v>2222.89</v>
      </c>
      <c r="Y372" s="71">
        <f t="shared" si="214"/>
        <v>2222.89</v>
      </c>
      <c r="Z372" s="71">
        <f t="shared" si="214"/>
        <v>2222.89</v>
      </c>
      <c r="AA372" s="71">
        <f t="shared" si="214"/>
        <v>2222.89</v>
      </c>
    </row>
    <row r="373" spans="1:27" ht="12.75" hidden="1" customHeight="1" outlineLevel="1" x14ac:dyDescent="0.2">
      <c r="A373" s="163" t="s">
        <v>2015</v>
      </c>
      <c r="B373" s="94" t="s">
        <v>83</v>
      </c>
      <c r="C373" s="70" t="s">
        <v>79</v>
      </c>
      <c r="D373" s="71">
        <v>4.95</v>
      </c>
      <c r="E373" s="71">
        <v>4.95</v>
      </c>
      <c r="F373" s="71">
        <v>4.95</v>
      </c>
      <c r="G373" s="71">
        <v>4.95</v>
      </c>
      <c r="H373" s="71">
        <v>4.95</v>
      </c>
      <c r="I373" s="71">
        <v>4.95</v>
      </c>
      <c r="J373" s="71">
        <v>4.95</v>
      </c>
      <c r="K373" s="71">
        <v>4.95</v>
      </c>
      <c r="L373" s="71">
        <v>4.95</v>
      </c>
      <c r="M373" s="71">
        <v>4.95</v>
      </c>
      <c r="N373" s="71">
        <v>4.95</v>
      </c>
      <c r="O373" s="71">
        <v>4.95</v>
      </c>
      <c r="P373" s="71">
        <v>4.95</v>
      </c>
      <c r="Q373" s="71">
        <v>4.95</v>
      </c>
      <c r="R373" s="71">
        <v>4.95</v>
      </c>
      <c r="S373" s="71">
        <v>4.95</v>
      </c>
      <c r="T373" s="71">
        <v>4.95</v>
      </c>
      <c r="U373" s="71">
        <v>4.95</v>
      </c>
      <c r="V373" s="71">
        <v>4.95</v>
      </c>
      <c r="W373" s="71">
        <v>4.95</v>
      </c>
      <c r="X373" s="71">
        <v>4.95</v>
      </c>
      <c r="Y373" s="71">
        <v>4.95</v>
      </c>
      <c r="Z373" s="71">
        <v>4.95</v>
      </c>
      <c r="AA373" s="71">
        <v>4.95</v>
      </c>
    </row>
    <row r="374" spans="1:27" ht="12.75" hidden="1" customHeight="1" outlineLevel="1" x14ac:dyDescent="0.2">
      <c r="A374" s="163" t="s">
        <v>2016</v>
      </c>
      <c r="B374" s="94" t="s">
        <v>81</v>
      </c>
      <c r="C374" s="70" t="s">
        <v>79</v>
      </c>
      <c r="D374" s="71">
        <f>$D$11</f>
        <v>216.36</v>
      </c>
      <c r="E374" s="71">
        <f t="shared" ref="E374:AA374" si="215">$D$11</f>
        <v>216.36</v>
      </c>
      <c r="F374" s="71">
        <f t="shared" si="215"/>
        <v>216.36</v>
      </c>
      <c r="G374" s="71">
        <f t="shared" si="215"/>
        <v>216.36</v>
      </c>
      <c r="H374" s="71">
        <f t="shared" si="215"/>
        <v>216.36</v>
      </c>
      <c r="I374" s="71">
        <f t="shared" si="215"/>
        <v>216.36</v>
      </c>
      <c r="J374" s="71">
        <f t="shared" si="215"/>
        <v>216.36</v>
      </c>
      <c r="K374" s="71">
        <f t="shared" si="215"/>
        <v>216.36</v>
      </c>
      <c r="L374" s="71">
        <f t="shared" si="215"/>
        <v>216.36</v>
      </c>
      <c r="M374" s="71">
        <f t="shared" si="215"/>
        <v>216.36</v>
      </c>
      <c r="N374" s="71">
        <f t="shared" si="215"/>
        <v>216.36</v>
      </c>
      <c r="O374" s="71">
        <f t="shared" si="215"/>
        <v>216.36</v>
      </c>
      <c r="P374" s="71">
        <f t="shared" si="215"/>
        <v>216.36</v>
      </c>
      <c r="Q374" s="71">
        <f t="shared" si="215"/>
        <v>216.36</v>
      </c>
      <c r="R374" s="71">
        <f t="shared" si="215"/>
        <v>216.36</v>
      </c>
      <c r="S374" s="71">
        <f t="shared" si="215"/>
        <v>216.36</v>
      </c>
      <c r="T374" s="71">
        <f t="shared" si="215"/>
        <v>216.36</v>
      </c>
      <c r="U374" s="71">
        <f t="shared" si="215"/>
        <v>216.36</v>
      </c>
      <c r="V374" s="71">
        <f t="shared" si="215"/>
        <v>216.36</v>
      </c>
      <c r="W374" s="71">
        <f t="shared" si="215"/>
        <v>216.36</v>
      </c>
      <c r="X374" s="71">
        <f t="shared" si="215"/>
        <v>216.36</v>
      </c>
      <c r="Y374" s="71">
        <f t="shared" si="215"/>
        <v>216.36</v>
      </c>
      <c r="Z374" s="71">
        <f t="shared" si="215"/>
        <v>216.36</v>
      </c>
      <c r="AA374" s="71">
        <f t="shared" si="215"/>
        <v>216.36</v>
      </c>
    </row>
    <row r="375" spans="1:27" ht="12.75" customHeight="1" collapsed="1" x14ac:dyDescent="0.2">
      <c r="A375" s="162" t="s">
        <v>2017</v>
      </c>
      <c r="B375" s="54" t="str">
        <f>"11"&amp;"."&amp;$B$800&amp;"."&amp;$B$801</f>
        <v>11.05.2023</v>
      </c>
      <c r="C375" s="134" t="s">
        <v>76</v>
      </c>
      <c r="D375" s="135">
        <f>ROUND(((D376+D377+D379+D378)/1000),5)</f>
        <v>3.6536400000000002</v>
      </c>
      <c r="E375" s="135">
        <f>ROUND(((E376+E377+E379+E378)/1000),5)</f>
        <v>3.51817</v>
      </c>
      <c r="F375" s="135">
        <f>ROUND(((F376+F377+F379+F378)/1000),5)</f>
        <v>3.4717600000000002</v>
      </c>
      <c r="G375" s="135">
        <f t="shared" ref="G375:AA375" si="216">ROUND(((G376+G377+G379+G378)/1000),5)</f>
        <v>3.4274900000000001</v>
      </c>
      <c r="H375" s="135">
        <f t="shared" si="216"/>
        <v>3.4461400000000002</v>
      </c>
      <c r="I375" s="135">
        <f t="shared" si="216"/>
        <v>3.5186999999999999</v>
      </c>
      <c r="J375" s="135">
        <f t="shared" si="216"/>
        <v>3.67496</v>
      </c>
      <c r="K375" s="135">
        <f t="shared" si="216"/>
        <v>3.8824299999999998</v>
      </c>
      <c r="L375" s="135">
        <f t="shared" si="216"/>
        <v>4.1492199999999997</v>
      </c>
      <c r="M375" s="135">
        <f t="shared" si="216"/>
        <v>4.2553299999999998</v>
      </c>
      <c r="N375" s="135">
        <f t="shared" si="216"/>
        <v>4.2696300000000003</v>
      </c>
      <c r="O375" s="135">
        <f t="shared" si="216"/>
        <v>4.29819</v>
      </c>
      <c r="P375" s="135">
        <f t="shared" si="216"/>
        <v>4.3096399999999999</v>
      </c>
      <c r="Q375" s="135">
        <f t="shared" si="216"/>
        <v>4.3110900000000001</v>
      </c>
      <c r="R375" s="135">
        <f t="shared" si="216"/>
        <v>4.29216</v>
      </c>
      <c r="S375" s="135">
        <f t="shared" si="216"/>
        <v>4.2100499999999998</v>
      </c>
      <c r="T375" s="135">
        <f t="shared" si="216"/>
        <v>4.1676200000000003</v>
      </c>
      <c r="U375" s="135">
        <f t="shared" si="216"/>
        <v>4.1274100000000002</v>
      </c>
      <c r="V375" s="135">
        <f t="shared" si="216"/>
        <v>4.1365999999999996</v>
      </c>
      <c r="W375" s="135">
        <f t="shared" si="216"/>
        <v>4.1524999999999999</v>
      </c>
      <c r="X375" s="135">
        <f t="shared" si="216"/>
        <v>4.2124899999999998</v>
      </c>
      <c r="Y375" s="135">
        <f t="shared" si="216"/>
        <v>4.23482</v>
      </c>
      <c r="Z375" s="135">
        <f t="shared" si="216"/>
        <v>4.0683299999999996</v>
      </c>
      <c r="AA375" s="135">
        <f t="shared" si="216"/>
        <v>3.78363</v>
      </c>
    </row>
    <row r="376" spans="1:27" ht="12.75" hidden="1" customHeight="1" outlineLevel="1" x14ac:dyDescent="0.2">
      <c r="A376" s="163" t="s">
        <v>2018</v>
      </c>
      <c r="B376" s="94" t="s">
        <v>238</v>
      </c>
      <c r="C376" s="70" t="s">
        <v>79</v>
      </c>
      <c r="D376" s="71">
        <v>1209.44</v>
      </c>
      <c r="E376" s="71">
        <v>1073.97</v>
      </c>
      <c r="F376" s="71">
        <v>1027.56</v>
      </c>
      <c r="G376" s="71">
        <v>983.29</v>
      </c>
      <c r="H376" s="71">
        <v>1001.94</v>
      </c>
      <c r="I376" s="71">
        <v>1074.5</v>
      </c>
      <c r="J376" s="71">
        <v>1230.76</v>
      </c>
      <c r="K376" s="71">
        <v>1438.23</v>
      </c>
      <c r="L376" s="71">
        <v>1705.02</v>
      </c>
      <c r="M376" s="71">
        <v>1811.13</v>
      </c>
      <c r="N376" s="71">
        <v>1825.43</v>
      </c>
      <c r="O376" s="71">
        <v>1853.99</v>
      </c>
      <c r="P376" s="71">
        <v>1865.44</v>
      </c>
      <c r="Q376" s="71">
        <v>1866.89</v>
      </c>
      <c r="R376" s="71">
        <v>1847.96</v>
      </c>
      <c r="S376" s="71">
        <v>1765.85</v>
      </c>
      <c r="T376" s="71">
        <v>1723.42</v>
      </c>
      <c r="U376" s="71">
        <v>1683.21</v>
      </c>
      <c r="V376" s="71">
        <v>1692.4</v>
      </c>
      <c r="W376" s="71">
        <v>1708.3</v>
      </c>
      <c r="X376" s="71">
        <v>1768.29</v>
      </c>
      <c r="Y376" s="71">
        <v>1790.62</v>
      </c>
      <c r="Z376" s="71">
        <v>1624.13</v>
      </c>
      <c r="AA376" s="71">
        <v>1339.43</v>
      </c>
    </row>
    <row r="377" spans="1:27" ht="12.75" hidden="1" customHeight="1" outlineLevel="1" x14ac:dyDescent="0.2">
      <c r="A377" s="163" t="s">
        <v>2019</v>
      </c>
      <c r="B377" s="94" t="s">
        <v>90</v>
      </c>
      <c r="C377" s="70" t="s">
        <v>79</v>
      </c>
      <c r="D377" s="71">
        <f>$D$327</f>
        <v>2222.89</v>
      </c>
      <c r="E377" s="71">
        <f t="shared" ref="E377:AA377" si="217">$D$327</f>
        <v>2222.89</v>
      </c>
      <c r="F377" s="71">
        <f t="shared" si="217"/>
        <v>2222.89</v>
      </c>
      <c r="G377" s="71">
        <f t="shared" si="217"/>
        <v>2222.89</v>
      </c>
      <c r="H377" s="71">
        <f t="shared" si="217"/>
        <v>2222.89</v>
      </c>
      <c r="I377" s="71">
        <f t="shared" si="217"/>
        <v>2222.89</v>
      </c>
      <c r="J377" s="71">
        <f t="shared" si="217"/>
        <v>2222.89</v>
      </c>
      <c r="K377" s="71">
        <f t="shared" si="217"/>
        <v>2222.89</v>
      </c>
      <c r="L377" s="71">
        <f t="shared" si="217"/>
        <v>2222.89</v>
      </c>
      <c r="M377" s="71">
        <f t="shared" si="217"/>
        <v>2222.89</v>
      </c>
      <c r="N377" s="71">
        <f t="shared" si="217"/>
        <v>2222.89</v>
      </c>
      <c r="O377" s="71">
        <f t="shared" si="217"/>
        <v>2222.89</v>
      </c>
      <c r="P377" s="71">
        <f t="shared" si="217"/>
        <v>2222.89</v>
      </c>
      <c r="Q377" s="71">
        <f t="shared" si="217"/>
        <v>2222.89</v>
      </c>
      <c r="R377" s="71">
        <f t="shared" si="217"/>
        <v>2222.89</v>
      </c>
      <c r="S377" s="71">
        <f t="shared" si="217"/>
        <v>2222.89</v>
      </c>
      <c r="T377" s="71">
        <f t="shared" si="217"/>
        <v>2222.89</v>
      </c>
      <c r="U377" s="71">
        <f t="shared" si="217"/>
        <v>2222.89</v>
      </c>
      <c r="V377" s="71">
        <f t="shared" si="217"/>
        <v>2222.89</v>
      </c>
      <c r="W377" s="71">
        <f t="shared" si="217"/>
        <v>2222.89</v>
      </c>
      <c r="X377" s="71">
        <f t="shared" si="217"/>
        <v>2222.89</v>
      </c>
      <c r="Y377" s="71">
        <f t="shared" si="217"/>
        <v>2222.89</v>
      </c>
      <c r="Z377" s="71">
        <f t="shared" si="217"/>
        <v>2222.89</v>
      </c>
      <c r="AA377" s="71">
        <f t="shared" si="217"/>
        <v>2222.89</v>
      </c>
    </row>
    <row r="378" spans="1:27" ht="12.75" hidden="1" customHeight="1" outlineLevel="1" x14ac:dyDescent="0.2">
      <c r="A378" s="163" t="s">
        <v>2020</v>
      </c>
      <c r="B378" s="94" t="s">
        <v>83</v>
      </c>
      <c r="C378" s="70" t="s">
        <v>79</v>
      </c>
      <c r="D378" s="71">
        <v>4.95</v>
      </c>
      <c r="E378" s="71">
        <v>4.95</v>
      </c>
      <c r="F378" s="71">
        <v>4.95</v>
      </c>
      <c r="G378" s="71">
        <v>4.95</v>
      </c>
      <c r="H378" s="71">
        <v>4.95</v>
      </c>
      <c r="I378" s="71">
        <v>4.95</v>
      </c>
      <c r="J378" s="71">
        <v>4.95</v>
      </c>
      <c r="K378" s="71">
        <v>4.95</v>
      </c>
      <c r="L378" s="71">
        <v>4.95</v>
      </c>
      <c r="M378" s="71">
        <v>4.95</v>
      </c>
      <c r="N378" s="71">
        <v>4.95</v>
      </c>
      <c r="O378" s="71">
        <v>4.95</v>
      </c>
      <c r="P378" s="71">
        <v>4.95</v>
      </c>
      <c r="Q378" s="71">
        <v>4.95</v>
      </c>
      <c r="R378" s="71">
        <v>4.95</v>
      </c>
      <c r="S378" s="71">
        <v>4.95</v>
      </c>
      <c r="T378" s="71">
        <v>4.95</v>
      </c>
      <c r="U378" s="71">
        <v>4.95</v>
      </c>
      <c r="V378" s="71">
        <v>4.95</v>
      </c>
      <c r="W378" s="71">
        <v>4.95</v>
      </c>
      <c r="X378" s="71">
        <v>4.95</v>
      </c>
      <c r="Y378" s="71">
        <v>4.95</v>
      </c>
      <c r="Z378" s="71">
        <v>4.95</v>
      </c>
      <c r="AA378" s="71">
        <v>4.95</v>
      </c>
    </row>
    <row r="379" spans="1:27" ht="12.75" hidden="1" customHeight="1" outlineLevel="1" x14ac:dyDescent="0.2">
      <c r="A379" s="163" t="s">
        <v>2021</v>
      </c>
      <c r="B379" s="94" t="s">
        <v>81</v>
      </c>
      <c r="C379" s="70" t="s">
        <v>79</v>
      </c>
      <c r="D379" s="71">
        <f>$D$11</f>
        <v>216.36</v>
      </c>
      <c r="E379" s="71">
        <f t="shared" ref="E379:AA379" si="218">$D$11</f>
        <v>216.36</v>
      </c>
      <c r="F379" s="71">
        <f t="shared" si="218"/>
        <v>216.36</v>
      </c>
      <c r="G379" s="71">
        <f t="shared" si="218"/>
        <v>216.36</v>
      </c>
      <c r="H379" s="71">
        <f t="shared" si="218"/>
        <v>216.36</v>
      </c>
      <c r="I379" s="71">
        <f t="shared" si="218"/>
        <v>216.36</v>
      </c>
      <c r="J379" s="71">
        <f t="shared" si="218"/>
        <v>216.36</v>
      </c>
      <c r="K379" s="71">
        <f t="shared" si="218"/>
        <v>216.36</v>
      </c>
      <c r="L379" s="71">
        <f t="shared" si="218"/>
        <v>216.36</v>
      </c>
      <c r="M379" s="71">
        <f t="shared" si="218"/>
        <v>216.36</v>
      </c>
      <c r="N379" s="71">
        <f t="shared" si="218"/>
        <v>216.36</v>
      </c>
      <c r="O379" s="71">
        <f t="shared" si="218"/>
        <v>216.36</v>
      </c>
      <c r="P379" s="71">
        <f t="shared" si="218"/>
        <v>216.36</v>
      </c>
      <c r="Q379" s="71">
        <f t="shared" si="218"/>
        <v>216.36</v>
      </c>
      <c r="R379" s="71">
        <f t="shared" si="218"/>
        <v>216.36</v>
      </c>
      <c r="S379" s="71">
        <f t="shared" si="218"/>
        <v>216.36</v>
      </c>
      <c r="T379" s="71">
        <f t="shared" si="218"/>
        <v>216.36</v>
      </c>
      <c r="U379" s="71">
        <f t="shared" si="218"/>
        <v>216.36</v>
      </c>
      <c r="V379" s="71">
        <f t="shared" si="218"/>
        <v>216.36</v>
      </c>
      <c r="W379" s="71">
        <f t="shared" si="218"/>
        <v>216.36</v>
      </c>
      <c r="X379" s="71">
        <f t="shared" si="218"/>
        <v>216.36</v>
      </c>
      <c r="Y379" s="71">
        <f t="shared" si="218"/>
        <v>216.36</v>
      </c>
      <c r="Z379" s="71">
        <f t="shared" si="218"/>
        <v>216.36</v>
      </c>
      <c r="AA379" s="71">
        <f t="shared" si="218"/>
        <v>216.36</v>
      </c>
    </row>
    <row r="380" spans="1:27" ht="12.75" customHeight="1" collapsed="1" x14ac:dyDescent="0.2">
      <c r="A380" s="162" t="s">
        <v>2022</v>
      </c>
      <c r="B380" s="54" t="str">
        <f>"12"&amp;"."&amp;$B$800&amp;"."&amp;$B$801</f>
        <v>12.05.2023</v>
      </c>
      <c r="C380" s="134" t="s">
        <v>76</v>
      </c>
      <c r="D380" s="135">
        <f>ROUND(((D381+D382+D384+D383)/1000),5)</f>
        <v>3.6381000000000001</v>
      </c>
      <c r="E380" s="135">
        <f>ROUND(((E381+E382+E384+E383)/1000),5)</f>
        <v>3.5119799999999999</v>
      </c>
      <c r="F380" s="135">
        <f>ROUND(((F381+F382+F384+F383)/1000),5)</f>
        <v>3.4434</v>
      </c>
      <c r="G380" s="135">
        <f t="shared" ref="G380:AA380" si="219">ROUND(((G381+G382+G384+G383)/1000),5)</f>
        <v>3.3892500000000001</v>
      </c>
      <c r="H380" s="135">
        <f t="shared" si="219"/>
        <v>3.4727800000000002</v>
      </c>
      <c r="I380" s="135">
        <f t="shared" si="219"/>
        <v>3.5220099999999999</v>
      </c>
      <c r="J380" s="135">
        <f t="shared" si="219"/>
        <v>3.7183999999999999</v>
      </c>
      <c r="K380" s="135">
        <f t="shared" si="219"/>
        <v>3.94692</v>
      </c>
      <c r="L380" s="135">
        <f t="shared" si="219"/>
        <v>4.1843399999999997</v>
      </c>
      <c r="M380" s="135">
        <f t="shared" si="219"/>
        <v>4.2973800000000004</v>
      </c>
      <c r="N380" s="135">
        <f t="shared" si="219"/>
        <v>4.3066800000000001</v>
      </c>
      <c r="O380" s="135">
        <f t="shared" si="219"/>
        <v>4.3103699999999998</v>
      </c>
      <c r="P380" s="135">
        <f t="shared" si="219"/>
        <v>4.3095600000000003</v>
      </c>
      <c r="Q380" s="135">
        <f t="shared" si="219"/>
        <v>4.3187499999999996</v>
      </c>
      <c r="R380" s="135">
        <f t="shared" si="219"/>
        <v>4.3161500000000004</v>
      </c>
      <c r="S380" s="135">
        <f t="shared" si="219"/>
        <v>4.3084300000000004</v>
      </c>
      <c r="T380" s="135">
        <f t="shared" si="219"/>
        <v>4.3006599999999997</v>
      </c>
      <c r="U380" s="135">
        <f t="shared" si="219"/>
        <v>4.2922500000000001</v>
      </c>
      <c r="V380" s="135">
        <f t="shared" si="219"/>
        <v>4.2711600000000001</v>
      </c>
      <c r="W380" s="135">
        <f t="shared" si="219"/>
        <v>4.1865699999999997</v>
      </c>
      <c r="X380" s="135">
        <f t="shared" si="219"/>
        <v>4.2560399999999996</v>
      </c>
      <c r="Y380" s="135">
        <f t="shared" si="219"/>
        <v>4.3309199999999999</v>
      </c>
      <c r="Z380" s="135">
        <f t="shared" si="219"/>
        <v>4.1911500000000004</v>
      </c>
      <c r="AA380" s="135">
        <f t="shared" si="219"/>
        <v>4.0429199999999996</v>
      </c>
    </row>
    <row r="381" spans="1:27" ht="12.75" hidden="1" customHeight="1" outlineLevel="1" x14ac:dyDescent="0.2">
      <c r="A381" s="163" t="s">
        <v>2023</v>
      </c>
      <c r="B381" s="94" t="s">
        <v>238</v>
      </c>
      <c r="C381" s="70" t="s">
        <v>79</v>
      </c>
      <c r="D381" s="71">
        <v>1193.9000000000001</v>
      </c>
      <c r="E381" s="71">
        <v>1067.78</v>
      </c>
      <c r="F381" s="71">
        <v>999.2</v>
      </c>
      <c r="G381" s="71">
        <v>945.05</v>
      </c>
      <c r="H381" s="71">
        <v>1028.58</v>
      </c>
      <c r="I381" s="71">
        <v>1077.81</v>
      </c>
      <c r="J381" s="71">
        <v>1274.2</v>
      </c>
      <c r="K381" s="71">
        <v>1502.72</v>
      </c>
      <c r="L381" s="71">
        <v>1740.14</v>
      </c>
      <c r="M381" s="71">
        <v>1853.18</v>
      </c>
      <c r="N381" s="71">
        <v>1862.48</v>
      </c>
      <c r="O381" s="71">
        <v>1866.17</v>
      </c>
      <c r="P381" s="71">
        <v>1865.36</v>
      </c>
      <c r="Q381" s="71">
        <v>1874.55</v>
      </c>
      <c r="R381" s="71">
        <v>1871.95</v>
      </c>
      <c r="S381" s="71">
        <v>1864.23</v>
      </c>
      <c r="T381" s="71">
        <v>1856.46</v>
      </c>
      <c r="U381" s="71">
        <v>1848.05</v>
      </c>
      <c r="V381" s="71">
        <v>1826.96</v>
      </c>
      <c r="W381" s="71">
        <v>1742.37</v>
      </c>
      <c r="X381" s="71">
        <v>1811.84</v>
      </c>
      <c r="Y381" s="71">
        <v>1886.72</v>
      </c>
      <c r="Z381" s="71">
        <v>1746.95</v>
      </c>
      <c r="AA381" s="71">
        <v>1598.72</v>
      </c>
    </row>
    <row r="382" spans="1:27" ht="12.75" hidden="1" customHeight="1" outlineLevel="1" x14ac:dyDescent="0.2">
      <c r="A382" s="163" t="s">
        <v>2024</v>
      </c>
      <c r="B382" s="94" t="s">
        <v>90</v>
      </c>
      <c r="C382" s="70" t="s">
        <v>79</v>
      </c>
      <c r="D382" s="71">
        <f>$D$327</f>
        <v>2222.89</v>
      </c>
      <c r="E382" s="71">
        <f t="shared" ref="E382:AA382" si="220">$D$327</f>
        <v>2222.89</v>
      </c>
      <c r="F382" s="71">
        <f t="shared" si="220"/>
        <v>2222.89</v>
      </c>
      <c r="G382" s="71">
        <f t="shared" si="220"/>
        <v>2222.89</v>
      </c>
      <c r="H382" s="71">
        <f t="shared" si="220"/>
        <v>2222.89</v>
      </c>
      <c r="I382" s="71">
        <f t="shared" si="220"/>
        <v>2222.89</v>
      </c>
      <c r="J382" s="71">
        <f t="shared" si="220"/>
        <v>2222.89</v>
      </c>
      <c r="K382" s="71">
        <f t="shared" si="220"/>
        <v>2222.89</v>
      </c>
      <c r="L382" s="71">
        <f t="shared" si="220"/>
        <v>2222.89</v>
      </c>
      <c r="M382" s="71">
        <f t="shared" si="220"/>
        <v>2222.89</v>
      </c>
      <c r="N382" s="71">
        <f t="shared" si="220"/>
        <v>2222.89</v>
      </c>
      <c r="O382" s="71">
        <f t="shared" si="220"/>
        <v>2222.89</v>
      </c>
      <c r="P382" s="71">
        <f t="shared" si="220"/>
        <v>2222.89</v>
      </c>
      <c r="Q382" s="71">
        <f t="shared" si="220"/>
        <v>2222.89</v>
      </c>
      <c r="R382" s="71">
        <f t="shared" si="220"/>
        <v>2222.89</v>
      </c>
      <c r="S382" s="71">
        <f t="shared" si="220"/>
        <v>2222.89</v>
      </c>
      <c r="T382" s="71">
        <f t="shared" si="220"/>
        <v>2222.89</v>
      </c>
      <c r="U382" s="71">
        <f t="shared" si="220"/>
        <v>2222.89</v>
      </c>
      <c r="V382" s="71">
        <f t="shared" si="220"/>
        <v>2222.89</v>
      </c>
      <c r="W382" s="71">
        <f t="shared" si="220"/>
        <v>2222.89</v>
      </c>
      <c r="X382" s="71">
        <f t="shared" si="220"/>
        <v>2222.89</v>
      </c>
      <c r="Y382" s="71">
        <f t="shared" si="220"/>
        <v>2222.89</v>
      </c>
      <c r="Z382" s="71">
        <f t="shared" si="220"/>
        <v>2222.89</v>
      </c>
      <c r="AA382" s="71">
        <f t="shared" si="220"/>
        <v>2222.89</v>
      </c>
    </row>
    <row r="383" spans="1:27" ht="12.75" hidden="1" customHeight="1" outlineLevel="1" x14ac:dyDescent="0.2">
      <c r="A383" s="163" t="s">
        <v>2025</v>
      </c>
      <c r="B383" s="94" t="s">
        <v>83</v>
      </c>
      <c r="C383" s="70" t="s">
        <v>79</v>
      </c>
      <c r="D383" s="71">
        <v>4.95</v>
      </c>
      <c r="E383" s="71">
        <v>4.95</v>
      </c>
      <c r="F383" s="71">
        <v>4.95</v>
      </c>
      <c r="G383" s="71">
        <v>4.95</v>
      </c>
      <c r="H383" s="71">
        <v>4.95</v>
      </c>
      <c r="I383" s="71">
        <v>4.95</v>
      </c>
      <c r="J383" s="71">
        <v>4.95</v>
      </c>
      <c r="K383" s="71">
        <v>4.95</v>
      </c>
      <c r="L383" s="71">
        <v>4.95</v>
      </c>
      <c r="M383" s="71">
        <v>4.95</v>
      </c>
      <c r="N383" s="71">
        <v>4.95</v>
      </c>
      <c r="O383" s="71">
        <v>4.95</v>
      </c>
      <c r="P383" s="71">
        <v>4.95</v>
      </c>
      <c r="Q383" s="71">
        <v>4.95</v>
      </c>
      <c r="R383" s="71">
        <v>4.95</v>
      </c>
      <c r="S383" s="71">
        <v>4.95</v>
      </c>
      <c r="T383" s="71">
        <v>4.95</v>
      </c>
      <c r="U383" s="71">
        <v>4.95</v>
      </c>
      <c r="V383" s="71">
        <v>4.95</v>
      </c>
      <c r="W383" s="71">
        <v>4.95</v>
      </c>
      <c r="X383" s="71">
        <v>4.95</v>
      </c>
      <c r="Y383" s="71">
        <v>4.95</v>
      </c>
      <c r="Z383" s="71">
        <v>4.95</v>
      </c>
      <c r="AA383" s="71">
        <v>4.95</v>
      </c>
    </row>
    <row r="384" spans="1:27" ht="12.75" hidden="1" customHeight="1" outlineLevel="1" x14ac:dyDescent="0.2">
      <c r="A384" s="163" t="s">
        <v>2026</v>
      </c>
      <c r="B384" s="94" t="s">
        <v>81</v>
      </c>
      <c r="C384" s="70" t="s">
        <v>79</v>
      </c>
      <c r="D384" s="71">
        <f>$D$11</f>
        <v>216.36</v>
      </c>
      <c r="E384" s="71">
        <f t="shared" ref="E384:AA384" si="221">$D$11</f>
        <v>216.36</v>
      </c>
      <c r="F384" s="71">
        <f t="shared" si="221"/>
        <v>216.36</v>
      </c>
      <c r="G384" s="71">
        <f t="shared" si="221"/>
        <v>216.36</v>
      </c>
      <c r="H384" s="71">
        <f t="shared" si="221"/>
        <v>216.36</v>
      </c>
      <c r="I384" s="71">
        <f t="shared" si="221"/>
        <v>216.36</v>
      </c>
      <c r="J384" s="71">
        <f t="shared" si="221"/>
        <v>216.36</v>
      </c>
      <c r="K384" s="71">
        <f t="shared" si="221"/>
        <v>216.36</v>
      </c>
      <c r="L384" s="71">
        <f t="shared" si="221"/>
        <v>216.36</v>
      </c>
      <c r="M384" s="71">
        <f t="shared" si="221"/>
        <v>216.36</v>
      </c>
      <c r="N384" s="71">
        <f t="shared" si="221"/>
        <v>216.36</v>
      </c>
      <c r="O384" s="71">
        <f t="shared" si="221"/>
        <v>216.36</v>
      </c>
      <c r="P384" s="71">
        <f t="shared" si="221"/>
        <v>216.36</v>
      </c>
      <c r="Q384" s="71">
        <f t="shared" si="221"/>
        <v>216.36</v>
      </c>
      <c r="R384" s="71">
        <f t="shared" si="221"/>
        <v>216.36</v>
      </c>
      <c r="S384" s="71">
        <f t="shared" si="221"/>
        <v>216.36</v>
      </c>
      <c r="T384" s="71">
        <f t="shared" si="221"/>
        <v>216.36</v>
      </c>
      <c r="U384" s="71">
        <f t="shared" si="221"/>
        <v>216.36</v>
      </c>
      <c r="V384" s="71">
        <f t="shared" si="221"/>
        <v>216.36</v>
      </c>
      <c r="W384" s="71">
        <f t="shared" si="221"/>
        <v>216.36</v>
      </c>
      <c r="X384" s="71">
        <f t="shared" si="221"/>
        <v>216.36</v>
      </c>
      <c r="Y384" s="71">
        <f t="shared" si="221"/>
        <v>216.36</v>
      </c>
      <c r="Z384" s="71">
        <f t="shared" si="221"/>
        <v>216.36</v>
      </c>
      <c r="AA384" s="71">
        <f t="shared" si="221"/>
        <v>216.36</v>
      </c>
    </row>
    <row r="385" spans="1:27" ht="12.75" customHeight="1" collapsed="1" x14ac:dyDescent="0.2">
      <c r="A385" s="162" t="s">
        <v>2027</v>
      </c>
      <c r="B385" s="54" t="str">
        <f>"13"&amp;"."&amp;$B$800&amp;"."&amp;$B$801</f>
        <v>13.05.2023</v>
      </c>
      <c r="C385" s="134" t="s">
        <v>76</v>
      </c>
      <c r="D385" s="135">
        <f>ROUND(((D386+D387+D389+D388)/1000),5)</f>
        <v>3.9664700000000002</v>
      </c>
      <c r="E385" s="135">
        <f>ROUND(((E386+E387+E389+E388)/1000),5)</f>
        <v>3.6996699999999998</v>
      </c>
      <c r="F385" s="135">
        <f>ROUND(((F386+F387+F389+F388)/1000),5)</f>
        <v>3.5594100000000002</v>
      </c>
      <c r="G385" s="135">
        <f t="shared" ref="G385:AA385" si="222">ROUND(((G386+G387+G389+G388)/1000),5)</f>
        <v>3.5239600000000002</v>
      </c>
      <c r="H385" s="135">
        <f t="shared" si="222"/>
        <v>3.5192100000000002</v>
      </c>
      <c r="I385" s="135">
        <f t="shared" si="222"/>
        <v>3.5231699999999999</v>
      </c>
      <c r="J385" s="135">
        <f t="shared" si="222"/>
        <v>3.6493000000000002</v>
      </c>
      <c r="K385" s="135">
        <f t="shared" si="222"/>
        <v>3.8292600000000001</v>
      </c>
      <c r="L385" s="135">
        <f t="shared" si="222"/>
        <v>4.0237299999999996</v>
      </c>
      <c r="M385" s="135">
        <f t="shared" si="222"/>
        <v>4.3029500000000001</v>
      </c>
      <c r="N385" s="135">
        <f t="shared" si="222"/>
        <v>4.3343800000000003</v>
      </c>
      <c r="O385" s="135">
        <f t="shared" si="222"/>
        <v>4.3367000000000004</v>
      </c>
      <c r="P385" s="135">
        <f t="shared" si="222"/>
        <v>4.3240800000000004</v>
      </c>
      <c r="Q385" s="135">
        <f t="shared" si="222"/>
        <v>4.3209799999999996</v>
      </c>
      <c r="R385" s="135">
        <f t="shared" si="222"/>
        <v>4.3168600000000001</v>
      </c>
      <c r="S385" s="135">
        <f t="shared" si="222"/>
        <v>4.3022</v>
      </c>
      <c r="T385" s="135">
        <f t="shared" si="222"/>
        <v>4.2481200000000001</v>
      </c>
      <c r="U385" s="135">
        <f t="shared" si="222"/>
        <v>4.3356399999999997</v>
      </c>
      <c r="V385" s="135">
        <f t="shared" si="222"/>
        <v>4.3827199999999999</v>
      </c>
      <c r="W385" s="135">
        <f t="shared" si="222"/>
        <v>4.4182300000000003</v>
      </c>
      <c r="X385" s="135">
        <f t="shared" si="222"/>
        <v>4.58474</v>
      </c>
      <c r="Y385" s="135">
        <f t="shared" si="222"/>
        <v>4.5896499999999998</v>
      </c>
      <c r="Z385" s="135">
        <f t="shared" si="222"/>
        <v>4.3688900000000004</v>
      </c>
      <c r="AA385" s="135">
        <f t="shared" si="222"/>
        <v>4.0404400000000003</v>
      </c>
    </row>
    <row r="386" spans="1:27" ht="12.75" hidden="1" customHeight="1" outlineLevel="1" x14ac:dyDescent="0.2">
      <c r="A386" s="163" t="s">
        <v>2028</v>
      </c>
      <c r="B386" s="94" t="s">
        <v>238</v>
      </c>
      <c r="C386" s="70" t="s">
        <v>79</v>
      </c>
      <c r="D386" s="71">
        <v>1522.27</v>
      </c>
      <c r="E386" s="71">
        <v>1255.47</v>
      </c>
      <c r="F386" s="71">
        <v>1115.21</v>
      </c>
      <c r="G386" s="71">
        <v>1079.76</v>
      </c>
      <c r="H386" s="71">
        <v>1075.01</v>
      </c>
      <c r="I386" s="71">
        <v>1078.97</v>
      </c>
      <c r="J386" s="71">
        <v>1205.0999999999999</v>
      </c>
      <c r="K386" s="71">
        <v>1385.06</v>
      </c>
      <c r="L386" s="71">
        <v>1579.53</v>
      </c>
      <c r="M386" s="71">
        <v>1858.75</v>
      </c>
      <c r="N386" s="71">
        <v>1890.18</v>
      </c>
      <c r="O386" s="71">
        <v>1892.5</v>
      </c>
      <c r="P386" s="71">
        <v>1879.88</v>
      </c>
      <c r="Q386" s="71">
        <v>1876.78</v>
      </c>
      <c r="R386" s="71">
        <v>1872.66</v>
      </c>
      <c r="S386" s="71">
        <v>1858</v>
      </c>
      <c r="T386" s="71">
        <v>1803.92</v>
      </c>
      <c r="U386" s="71">
        <v>1891.44</v>
      </c>
      <c r="V386" s="71">
        <v>1938.52</v>
      </c>
      <c r="W386" s="71">
        <v>1974.03</v>
      </c>
      <c r="X386" s="71">
        <v>2140.54</v>
      </c>
      <c r="Y386" s="71">
        <v>2145.4499999999998</v>
      </c>
      <c r="Z386" s="71">
        <v>1924.69</v>
      </c>
      <c r="AA386" s="71">
        <v>1596.24</v>
      </c>
    </row>
    <row r="387" spans="1:27" ht="12.75" hidden="1" customHeight="1" outlineLevel="1" x14ac:dyDescent="0.2">
      <c r="A387" s="163" t="s">
        <v>2029</v>
      </c>
      <c r="B387" s="94" t="s">
        <v>90</v>
      </c>
      <c r="C387" s="70" t="s">
        <v>79</v>
      </c>
      <c r="D387" s="71">
        <f>$D$327</f>
        <v>2222.89</v>
      </c>
      <c r="E387" s="71">
        <f t="shared" ref="E387:AA387" si="223">$D$327</f>
        <v>2222.89</v>
      </c>
      <c r="F387" s="71">
        <f t="shared" si="223"/>
        <v>2222.89</v>
      </c>
      <c r="G387" s="71">
        <f t="shared" si="223"/>
        <v>2222.89</v>
      </c>
      <c r="H387" s="71">
        <f t="shared" si="223"/>
        <v>2222.89</v>
      </c>
      <c r="I387" s="71">
        <f t="shared" si="223"/>
        <v>2222.89</v>
      </c>
      <c r="J387" s="71">
        <f t="shared" si="223"/>
        <v>2222.89</v>
      </c>
      <c r="K387" s="71">
        <f t="shared" si="223"/>
        <v>2222.89</v>
      </c>
      <c r="L387" s="71">
        <f t="shared" si="223"/>
        <v>2222.89</v>
      </c>
      <c r="M387" s="71">
        <f t="shared" si="223"/>
        <v>2222.89</v>
      </c>
      <c r="N387" s="71">
        <f t="shared" si="223"/>
        <v>2222.89</v>
      </c>
      <c r="O387" s="71">
        <f t="shared" si="223"/>
        <v>2222.89</v>
      </c>
      <c r="P387" s="71">
        <f t="shared" si="223"/>
        <v>2222.89</v>
      </c>
      <c r="Q387" s="71">
        <f t="shared" si="223"/>
        <v>2222.89</v>
      </c>
      <c r="R387" s="71">
        <f t="shared" si="223"/>
        <v>2222.89</v>
      </c>
      <c r="S387" s="71">
        <f t="shared" si="223"/>
        <v>2222.89</v>
      </c>
      <c r="T387" s="71">
        <f t="shared" si="223"/>
        <v>2222.89</v>
      </c>
      <c r="U387" s="71">
        <f t="shared" si="223"/>
        <v>2222.89</v>
      </c>
      <c r="V387" s="71">
        <f t="shared" si="223"/>
        <v>2222.89</v>
      </c>
      <c r="W387" s="71">
        <f t="shared" si="223"/>
        <v>2222.89</v>
      </c>
      <c r="X387" s="71">
        <f t="shared" si="223"/>
        <v>2222.89</v>
      </c>
      <c r="Y387" s="71">
        <f t="shared" si="223"/>
        <v>2222.89</v>
      </c>
      <c r="Z387" s="71">
        <f t="shared" si="223"/>
        <v>2222.89</v>
      </c>
      <c r="AA387" s="71">
        <f t="shared" si="223"/>
        <v>2222.89</v>
      </c>
    </row>
    <row r="388" spans="1:27" ht="12.75" hidden="1" customHeight="1" outlineLevel="1" x14ac:dyDescent="0.2">
      <c r="A388" s="163" t="s">
        <v>2030</v>
      </c>
      <c r="B388" s="94" t="s">
        <v>83</v>
      </c>
      <c r="C388" s="70" t="s">
        <v>79</v>
      </c>
      <c r="D388" s="71">
        <v>4.95</v>
      </c>
      <c r="E388" s="71">
        <v>4.95</v>
      </c>
      <c r="F388" s="71">
        <v>4.95</v>
      </c>
      <c r="G388" s="71">
        <v>4.95</v>
      </c>
      <c r="H388" s="71">
        <v>4.95</v>
      </c>
      <c r="I388" s="71">
        <v>4.95</v>
      </c>
      <c r="J388" s="71">
        <v>4.95</v>
      </c>
      <c r="K388" s="71">
        <v>4.95</v>
      </c>
      <c r="L388" s="71">
        <v>4.95</v>
      </c>
      <c r="M388" s="71">
        <v>4.95</v>
      </c>
      <c r="N388" s="71">
        <v>4.95</v>
      </c>
      <c r="O388" s="71">
        <v>4.95</v>
      </c>
      <c r="P388" s="71">
        <v>4.95</v>
      </c>
      <c r="Q388" s="71">
        <v>4.95</v>
      </c>
      <c r="R388" s="71">
        <v>4.95</v>
      </c>
      <c r="S388" s="71">
        <v>4.95</v>
      </c>
      <c r="T388" s="71">
        <v>4.95</v>
      </c>
      <c r="U388" s="71">
        <v>4.95</v>
      </c>
      <c r="V388" s="71">
        <v>4.95</v>
      </c>
      <c r="W388" s="71">
        <v>4.95</v>
      </c>
      <c r="X388" s="71">
        <v>4.95</v>
      </c>
      <c r="Y388" s="71">
        <v>4.95</v>
      </c>
      <c r="Z388" s="71">
        <v>4.95</v>
      </c>
      <c r="AA388" s="71">
        <v>4.95</v>
      </c>
    </row>
    <row r="389" spans="1:27" ht="12.75" hidden="1" customHeight="1" outlineLevel="1" x14ac:dyDescent="0.2">
      <c r="A389" s="163" t="s">
        <v>2031</v>
      </c>
      <c r="B389" s="94" t="s">
        <v>81</v>
      </c>
      <c r="C389" s="70" t="s">
        <v>79</v>
      </c>
      <c r="D389" s="71">
        <f>$D$11</f>
        <v>216.36</v>
      </c>
      <c r="E389" s="71">
        <f t="shared" ref="E389:AA389" si="224">$D$11</f>
        <v>216.36</v>
      </c>
      <c r="F389" s="71">
        <f t="shared" si="224"/>
        <v>216.36</v>
      </c>
      <c r="G389" s="71">
        <f t="shared" si="224"/>
        <v>216.36</v>
      </c>
      <c r="H389" s="71">
        <f t="shared" si="224"/>
        <v>216.36</v>
      </c>
      <c r="I389" s="71">
        <f t="shared" si="224"/>
        <v>216.36</v>
      </c>
      <c r="J389" s="71">
        <f t="shared" si="224"/>
        <v>216.36</v>
      </c>
      <c r="K389" s="71">
        <f t="shared" si="224"/>
        <v>216.36</v>
      </c>
      <c r="L389" s="71">
        <f t="shared" si="224"/>
        <v>216.36</v>
      </c>
      <c r="M389" s="71">
        <f t="shared" si="224"/>
        <v>216.36</v>
      </c>
      <c r="N389" s="71">
        <f t="shared" si="224"/>
        <v>216.36</v>
      </c>
      <c r="O389" s="71">
        <f t="shared" si="224"/>
        <v>216.36</v>
      </c>
      <c r="P389" s="71">
        <f t="shared" si="224"/>
        <v>216.36</v>
      </c>
      <c r="Q389" s="71">
        <f t="shared" si="224"/>
        <v>216.36</v>
      </c>
      <c r="R389" s="71">
        <f t="shared" si="224"/>
        <v>216.36</v>
      </c>
      <c r="S389" s="71">
        <f t="shared" si="224"/>
        <v>216.36</v>
      </c>
      <c r="T389" s="71">
        <f t="shared" si="224"/>
        <v>216.36</v>
      </c>
      <c r="U389" s="71">
        <f t="shared" si="224"/>
        <v>216.36</v>
      </c>
      <c r="V389" s="71">
        <f t="shared" si="224"/>
        <v>216.36</v>
      </c>
      <c r="W389" s="71">
        <f t="shared" si="224"/>
        <v>216.36</v>
      </c>
      <c r="X389" s="71">
        <f t="shared" si="224"/>
        <v>216.36</v>
      </c>
      <c r="Y389" s="71">
        <f t="shared" si="224"/>
        <v>216.36</v>
      </c>
      <c r="Z389" s="71">
        <f t="shared" si="224"/>
        <v>216.36</v>
      </c>
      <c r="AA389" s="71">
        <f t="shared" si="224"/>
        <v>216.36</v>
      </c>
    </row>
    <row r="390" spans="1:27" ht="12.75" customHeight="1" collapsed="1" x14ac:dyDescent="0.2">
      <c r="A390" s="162" t="s">
        <v>2032</v>
      </c>
      <c r="B390" s="54" t="str">
        <f>"14"&amp;"."&amp;$B$800&amp;"."&amp;$B$801</f>
        <v>14.05.2023</v>
      </c>
      <c r="C390" s="134" t="s">
        <v>76</v>
      </c>
      <c r="D390" s="135">
        <f>ROUND(((D391+D392+D394+D393)/1000),5)</f>
        <v>3.8056000000000001</v>
      </c>
      <c r="E390" s="135">
        <f>ROUND(((E391+E392+E394+E393)/1000),5)</f>
        <v>3.60168</v>
      </c>
      <c r="F390" s="135">
        <f>ROUND(((F391+F392+F394+F393)/1000),5)</f>
        <v>3.52081</v>
      </c>
      <c r="G390" s="135">
        <f t="shared" ref="G390:AA390" si="225">ROUND(((G391+G392+G394+G393)/1000),5)</f>
        <v>3.50963</v>
      </c>
      <c r="H390" s="135">
        <f t="shared" si="225"/>
        <v>3.4925099999999998</v>
      </c>
      <c r="I390" s="135">
        <f t="shared" si="225"/>
        <v>3.4080499999999998</v>
      </c>
      <c r="J390" s="135">
        <f t="shared" si="225"/>
        <v>3.3774199999999999</v>
      </c>
      <c r="K390" s="135">
        <f t="shared" si="225"/>
        <v>3.57416</v>
      </c>
      <c r="L390" s="135">
        <f t="shared" si="225"/>
        <v>3.8489800000000001</v>
      </c>
      <c r="M390" s="135">
        <f t="shared" si="225"/>
        <v>4.0139399999999998</v>
      </c>
      <c r="N390" s="135">
        <f t="shared" si="225"/>
        <v>4.1074299999999999</v>
      </c>
      <c r="O390" s="135">
        <f t="shared" si="225"/>
        <v>4.1147299999999998</v>
      </c>
      <c r="P390" s="135">
        <f t="shared" si="225"/>
        <v>4.1106600000000002</v>
      </c>
      <c r="Q390" s="135">
        <f t="shared" si="225"/>
        <v>4.1105499999999999</v>
      </c>
      <c r="R390" s="135">
        <f t="shared" si="225"/>
        <v>4.1082599999999996</v>
      </c>
      <c r="S390" s="135">
        <f t="shared" si="225"/>
        <v>4.1067299999999998</v>
      </c>
      <c r="T390" s="135">
        <f t="shared" si="225"/>
        <v>4.1247199999999999</v>
      </c>
      <c r="U390" s="135">
        <f t="shared" si="225"/>
        <v>4.0963099999999999</v>
      </c>
      <c r="V390" s="135">
        <f t="shared" si="225"/>
        <v>4.1222099999999999</v>
      </c>
      <c r="W390" s="135">
        <f t="shared" si="225"/>
        <v>4.3078599999999998</v>
      </c>
      <c r="X390" s="135">
        <f t="shared" si="225"/>
        <v>4.468</v>
      </c>
      <c r="Y390" s="135">
        <f t="shared" si="225"/>
        <v>4.4774399999999996</v>
      </c>
      <c r="Z390" s="135">
        <f t="shared" si="225"/>
        <v>4.1453100000000003</v>
      </c>
      <c r="AA390" s="135">
        <f t="shared" si="225"/>
        <v>3.9597000000000002</v>
      </c>
    </row>
    <row r="391" spans="1:27" ht="12.75" hidden="1" customHeight="1" outlineLevel="1" x14ac:dyDescent="0.2">
      <c r="A391" s="163" t="s">
        <v>2033</v>
      </c>
      <c r="B391" s="94" t="s">
        <v>238</v>
      </c>
      <c r="C391" s="70" t="s">
        <v>79</v>
      </c>
      <c r="D391" s="71">
        <v>1361.4</v>
      </c>
      <c r="E391" s="71">
        <v>1157.48</v>
      </c>
      <c r="F391" s="71">
        <v>1076.6099999999999</v>
      </c>
      <c r="G391" s="71">
        <v>1065.43</v>
      </c>
      <c r="H391" s="71">
        <v>1048.31</v>
      </c>
      <c r="I391" s="71">
        <v>963.85</v>
      </c>
      <c r="J391" s="71">
        <v>933.22</v>
      </c>
      <c r="K391" s="71">
        <v>1129.96</v>
      </c>
      <c r="L391" s="71">
        <v>1404.78</v>
      </c>
      <c r="M391" s="71">
        <v>1569.74</v>
      </c>
      <c r="N391" s="71">
        <v>1663.23</v>
      </c>
      <c r="O391" s="71">
        <v>1670.53</v>
      </c>
      <c r="P391" s="71">
        <v>1666.46</v>
      </c>
      <c r="Q391" s="71">
        <v>1666.35</v>
      </c>
      <c r="R391" s="71">
        <v>1664.06</v>
      </c>
      <c r="S391" s="71">
        <v>1662.53</v>
      </c>
      <c r="T391" s="71">
        <v>1680.52</v>
      </c>
      <c r="U391" s="71">
        <v>1652.11</v>
      </c>
      <c r="V391" s="71">
        <v>1678.01</v>
      </c>
      <c r="W391" s="71">
        <v>1863.66</v>
      </c>
      <c r="X391" s="71">
        <v>2023.8</v>
      </c>
      <c r="Y391" s="71">
        <v>2033.24</v>
      </c>
      <c r="Z391" s="71">
        <v>1701.11</v>
      </c>
      <c r="AA391" s="71">
        <v>1515.5</v>
      </c>
    </row>
    <row r="392" spans="1:27" ht="12.75" hidden="1" customHeight="1" outlineLevel="1" x14ac:dyDescent="0.2">
      <c r="A392" s="163" t="s">
        <v>2034</v>
      </c>
      <c r="B392" s="94" t="s">
        <v>90</v>
      </c>
      <c r="C392" s="70" t="s">
        <v>79</v>
      </c>
      <c r="D392" s="71">
        <f>$D$327</f>
        <v>2222.89</v>
      </c>
      <c r="E392" s="71">
        <f t="shared" ref="E392:AA392" si="226">$D$327</f>
        <v>2222.89</v>
      </c>
      <c r="F392" s="71">
        <f t="shared" si="226"/>
        <v>2222.89</v>
      </c>
      <c r="G392" s="71">
        <f t="shared" si="226"/>
        <v>2222.89</v>
      </c>
      <c r="H392" s="71">
        <f t="shared" si="226"/>
        <v>2222.89</v>
      </c>
      <c r="I392" s="71">
        <f t="shared" si="226"/>
        <v>2222.89</v>
      </c>
      <c r="J392" s="71">
        <f t="shared" si="226"/>
        <v>2222.89</v>
      </c>
      <c r="K392" s="71">
        <f t="shared" si="226"/>
        <v>2222.89</v>
      </c>
      <c r="L392" s="71">
        <f t="shared" si="226"/>
        <v>2222.89</v>
      </c>
      <c r="M392" s="71">
        <f t="shared" si="226"/>
        <v>2222.89</v>
      </c>
      <c r="N392" s="71">
        <f t="shared" si="226"/>
        <v>2222.89</v>
      </c>
      <c r="O392" s="71">
        <f t="shared" si="226"/>
        <v>2222.89</v>
      </c>
      <c r="P392" s="71">
        <f t="shared" si="226"/>
        <v>2222.89</v>
      </c>
      <c r="Q392" s="71">
        <f t="shared" si="226"/>
        <v>2222.89</v>
      </c>
      <c r="R392" s="71">
        <f t="shared" si="226"/>
        <v>2222.89</v>
      </c>
      <c r="S392" s="71">
        <f t="shared" si="226"/>
        <v>2222.89</v>
      </c>
      <c r="T392" s="71">
        <f t="shared" si="226"/>
        <v>2222.89</v>
      </c>
      <c r="U392" s="71">
        <f t="shared" si="226"/>
        <v>2222.89</v>
      </c>
      <c r="V392" s="71">
        <f t="shared" si="226"/>
        <v>2222.89</v>
      </c>
      <c r="W392" s="71">
        <f t="shared" si="226"/>
        <v>2222.89</v>
      </c>
      <c r="X392" s="71">
        <f t="shared" si="226"/>
        <v>2222.89</v>
      </c>
      <c r="Y392" s="71">
        <f t="shared" si="226"/>
        <v>2222.89</v>
      </c>
      <c r="Z392" s="71">
        <f t="shared" si="226"/>
        <v>2222.89</v>
      </c>
      <c r="AA392" s="71">
        <f t="shared" si="226"/>
        <v>2222.89</v>
      </c>
    </row>
    <row r="393" spans="1:27" ht="12.75" hidden="1" customHeight="1" outlineLevel="1" x14ac:dyDescent="0.2">
      <c r="A393" s="163" t="s">
        <v>2035</v>
      </c>
      <c r="B393" s="94" t="s">
        <v>83</v>
      </c>
      <c r="C393" s="70" t="s">
        <v>79</v>
      </c>
      <c r="D393" s="71">
        <v>4.95</v>
      </c>
      <c r="E393" s="71">
        <v>4.95</v>
      </c>
      <c r="F393" s="71">
        <v>4.95</v>
      </c>
      <c r="G393" s="71">
        <v>4.95</v>
      </c>
      <c r="H393" s="71">
        <v>4.95</v>
      </c>
      <c r="I393" s="71">
        <v>4.95</v>
      </c>
      <c r="J393" s="71">
        <v>4.95</v>
      </c>
      <c r="K393" s="71">
        <v>4.95</v>
      </c>
      <c r="L393" s="71">
        <v>4.95</v>
      </c>
      <c r="M393" s="71">
        <v>4.95</v>
      </c>
      <c r="N393" s="71">
        <v>4.95</v>
      </c>
      <c r="O393" s="71">
        <v>4.95</v>
      </c>
      <c r="P393" s="71">
        <v>4.95</v>
      </c>
      <c r="Q393" s="71">
        <v>4.95</v>
      </c>
      <c r="R393" s="71">
        <v>4.95</v>
      </c>
      <c r="S393" s="71">
        <v>4.95</v>
      </c>
      <c r="T393" s="71">
        <v>4.95</v>
      </c>
      <c r="U393" s="71">
        <v>4.95</v>
      </c>
      <c r="V393" s="71">
        <v>4.95</v>
      </c>
      <c r="W393" s="71">
        <v>4.95</v>
      </c>
      <c r="X393" s="71">
        <v>4.95</v>
      </c>
      <c r="Y393" s="71">
        <v>4.95</v>
      </c>
      <c r="Z393" s="71">
        <v>4.95</v>
      </c>
      <c r="AA393" s="71">
        <v>4.95</v>
      </c>
    </row>
    <row r="394" spans="1:27" ht="12.75" hidden="1" customHeight="1" outlineLevel="1" x14ac:dyDescent="0.2">
      <c r="A394" s="163" t="s">
        <v>2036</v>
      </c>
      <c r="B394" s="94" t="s">
        <v>81</v>
      </c>
      <c r="C394" s="70" t="s">
        <v>79</v>
      </c>
      <c r="D394" s="71">
        <f>$D$11</f>
        <v>216.36</v>
      </c>
      <c r="E394" s="71">
        <f t="shared" ref="E394:AA394" si="227">$D$11</f>
        <v>216.36</v>
      </c>
      <c r="F394" s="71">
        <f t="shared" si="227"/>
        <v>216.36</v>
      </c>
      <c r="G394" s="71">
        <f t="shared" si="227"/>
        <v>216.36</v>
      </c>
      <c r="H394" s="71">
        <f t="shared" si="227"/>
        <v>216.36</v>
      </c>
      <c r="I394" s="71">
        <f t="shared" si="227"/>
        <v>216.36</v>
      </c>
      <c r="J394" s="71">
        <f t="shared" si="227"/>
        <v>216.36</v>
      </c>
      <c r="K394" s="71">
        <f t="shared" si="227"/>
        <v>216.36</v>
      </c>
      <c r="L394" s="71">
        <f t="shared" si="227"/>
        <v>216.36</v>
      </c>
      <c r="M394" s="71">
        <f t="shared" si="227"/>
        <v>216.36</v>
      </c>
      <c r="N394" s="71">
        <f t="shared" si="227"/>
        <v>216.36</v>
      </c>
      <c r="O394" s="71">
        <f t="shared" si="227"/>
        <v>216.36</v>
      </c>
      <c r="P394" s="71">
        <f t="shared" si="227"/>
        <v>216.36</v>
      </c>
      <c r="Q394" s="71">
        <f t="shared" si="227"/>
        <v>216.36</v>
      </c>
      <c r="R394" s="71">
        <f t="shared" si="227"/>
        <v>216.36</v>
      </c>
      <c r="S394" s="71">
        <f t="shared" si="227"/>
        <v>216.36</v>
      </c>
      <c r="T394" s="71">
        <f t="shared" si="227"/>
        <v>216.36</v>
      </c>
      <c r="U394" s="71">
        <f t="shared" si="227"/>
        <v>216.36</v>
      </c>
      <c r="V394" s="71">
        <f t="shared" si="227"/>
        <v>216.36</v>
      </c>
      <c r="W394" s="71">
        <f t="shared" si="227"/>
        <v>216.36</v>
      </c>
      <c r="X394" s="71">
        <f t="shared" si="227"/>
        <v>216.36</v>
      </c>
      <c r="Y394" s="71">
        <f t="shared" si="227"/>
        <v>216.36</v>
      </c>
      <c r="Z394" s="71">
        <f t="shared" si="227"/>
        <v>216.36</v>
      </c>
      <c r="AA394" s="71">
        <f t="shared" si="227"/>
        <v>216.36</v>
      </c>
    </row>
    <row r="395" spans="1:27" ht="12.75" customHeight="1" collapsed="1" x14ac:dyDescent="0.2">
      <c r="A395" s="162" t="s">
        <v>2037</v>
      </c>
      <c r="B395" s="54" t="str">
        <f>"15"&amp;"."&amp;$B$800&amp;"."&amp;$B$801</f>
        <v>15.05.2023</v>
      </c>
      <c r="C395" s="134" t="s">
        <v>76</v>
      </c>
      <c r="D395" s="135">
        <f>ROUND(((D396+D397+D399+D398)/1000),5)</f>
        <v>3.7582599999999999</v>
      </c>
      <c r="E395" s="135">
        <f>ROUND(((E396+E397+E399+E398)/1000),5)</f>
        <v>3.5726399999999998</v>
      </c>
      <c r="F395" s="135">
        <f>ROUND(((F396+F397+F399+F398)/1000),5)</f>
        <v>3.5154800000000002</v>
      </c>
      <c r="G395" s="135">
        <f t="shared" ref="G395:AA395" si="228">ROUND(((G396+G397+G399+G398)/1000),5)</f>
        <v>3.4869300000000001</v>
      </c>
      <c r="H395" s="135">
        <f t="shared" si="228"/>
        <v>3.5129800000000002</v>
      </c>
      <c r="I395" s="135">
        <f t="shared" si="228"/>
        <v>3.5789599999999999</v>
      </c>
      <c r="J395" s="135">
        <f t="shared" si="228"/>
        <v>3.7800799999999999</v>
      </c>
      <c r="K395" s="135">
        <f t="shared" si="228"/>
        <v>4.0157999999999996</v>
      </c>
      <c r="L395" s="135">
        <f t="shared" si="228"/>
        <v>4.3085899999999997</v>
      </c>
      <c r="M395" s="135">
        <f t="shared" si="228"/>
        <v>4.3555299999999999</v>
      </c>
      <c r="N395" s="135">
        <f t="shared" si="228"/>
        <v>4.3576300000000003</v>
      </c>
      <c r="O395" s="135">
        <f t="shared" si="228"/>
        <v>4.3718300000000001</v>
      </c>
      <c r="P395" s="135">
        <f t="shared" si="228"/>
        <v>4.3624400000000003</v>
      </c>
      <c r="Q395" s="135">
        <f t="shared" si="228"/>
        <v>4.39473</v>
      </c>
      <c r="R395" s="135">
        <f t="shared" si="228"/>
        <v>4.3603500000000004</v>
      </c>
      <c r="S395" s="135">
        <f t="shared" si="228"/>
        <v>4.3524799999999999</v>
      </c>
      <c r="T395" s="135">
        <f t="shared" si="228"/>
        <v>4.3208500000000001</v>
      </c>
      <c r="U395" s="135">
        <f t="shared" si="228"/>
        <v>4.3013899999999996</v>
      </c>
      <c r="V395" s="135">
        <f t="shared" si="228"/>
        <v>4.2602700000000002</v>
      </c>
      <c r="W395" s="135">
        <f t="shared" si="228"/>
        <v>4.2301500000000001</v>
      </c>
      <c r="X395" s="135">
        <f t="shared" si="228"/>
        <v>4.3198299999999996</v>
      </c>
      <c r="Y395" s="135">
        <f t="shared" si="228"/>
        <v>4.3415600000000003</v>
      </c>
      <c r="Z395" s="135">
        <f t="shared" si="228"/>
        <v>4.1718099999999998</v>
      </c>
      <c r="AA395" s="135">
        <f t="shared" si="228"/>
        <v>3.95492</v>
      </c>
    </row>
    <row r="396" spans="1:27" ht="12.75" hidden="1" customHeight="1" outlineLevel="1" x14ac:dyDescent="0.2">
      <c r="A396" s="163" t="s">
        <v>2038</v>
      </c>
      <c r="B396" s="94" t="s">
        <v>238</v>
      </c>
      <c r="C396" s="70" t="s">
        <v>79</v>
      </c>
      <c r="D396" s="71">
        <v>1314.06</v>
      </c>
      <c r="E396" s="71">
        <v>1128.44</v>
      </c>
      <c r="F396" s="71">
        <v>1071.28</v>
      </c>
      <c r="G396" s="71">
        <v>1042.73</v>
      </c>
      <c r="H396" s="71">
        <v>1068.78</v>
      </c>
      <c r="I396" s="71">
        <v>1134.76</v>
      </c>
      <c r="J396" s="71">
        <v>1335.88</v>
      </c>
      <c r="K396" s="71">
        <v>1571.6</v>
      </c>
      <c r="L396" s="71">
        <v>1864.39</v>
      </c>
      <c r="M396" s="71">
        <v>1911.33</v>
      </c>
      <c r="N396" s="71">
        <v>1913.43</v>
      </c>
      <c r="O396" s="71">
        <v>1927.63</v>
      </c>
      <c r="P396" s="71">
        <v>1918.24</v>
      </c>
      <c r="Q396" s="71">
        <v>1950.53</v>
      </c>
      <c r="R396" s="71">
        <v>1916.15</v>
      </c>
      <c r="S396" s="71">
        <v>1908.28</v>
      </c>
      <c r="T396" s="71">
        <v>1876.65</v>
      </c>
      <c r="U396" s="71">
        <v>1857.19</v>
      </c>
      <c r="V396" s="71">
        <v>1816.07</v>
      </c>
      <c r="W396" s="71">
        <v>1785.95</v>
      </c>
      <c r="X396" s="71">
        <v>1875.63</v>
      </c>
      <c r="Y396" s="71">
        <v>1897.36</v>
      </c>
      <c r="Z396" s="71">
        <v>1727.61</v>
      </c>
      <c r="AA396" s="71">
        <v>1510.72</v>
      </c>
    </row>
    <row r="397" spans="1:27" ht="12.75" hidden="1" customHeight="1" outlineLevel="1" x14ac:dyDescent="0.2">
      <c r="A397" s="163" t="s">
        <v>2039</v>
      </c>
      <c r="B397" s="94" t="s">
        <v>90</v>
      </c>
      <c r="C397" s="70" t="s">
        <v>79</v>
      </c>
      <c r="D397" s="71">
        <f>$D$327</f>
        <v>2222.89</v>
      </c>
      <c r="E397" s="71">
        <f t="shared" ref="E397:AA397" si="229">$D$327</f>
        <v>2222.89</v>
      </c>
      <c r="F397" s="71">
        <f t="shared" si="229"/>
        <v>2222.89</v>
      </c>
      <c r="G397" s="71">
        <f t="shared" si="229"/>
        <v>2222.89</v>
      </c>
      <c r="H397" s="71">
        <f t="shared" si="229"/>
        <v>2222.89</v>
      </c>
      <c r="I397" s="71">
        <f t="shared" si="229"/>
        <v>2222.89</v>
      </c>
      <c r="J397" s="71">
        <f t="shared" si="229"/>
        <v>2222.89</v>
      </c>
      <c r="K397" s="71">
        <f t="shared" si="229"/>
        <v>2222.89</v>
      </c>
      <c r="L397" s="71">
        <f t="shared" si="229"/>
        <v>2222.89</v>
      </c>
      <c r="M397" s="71">
        <f t="shared" si="229"/>
        <v>2222.89</v>
      </c>
      <c r="N397" s="71">
        <f t="shared" si="229"/>
        <v>2222.89</v>
      </c>
      <c r="O397" s="71">
        <f t="shared" si="229"/>
        <v>2222.89</v>
      </c>
      <c r="P397" s="71">
        <f t="shared" si="229"/>
        <v>2222.89</v>
      </c>
      <c r="Q397" s="71">
        <f t="shared" si="229"/>
        <v>2222.89</v>
      </c>
      <c r="R397" s="71">
        <f t="shared" si="229"/>
        <v>2222.89</v>
      </c>
      <c r="S397" s="71">
        <f t="shared" si="229"/>
        <v>2222.89</v>
      </c>
      <c r="T397" s="71">
        <f t="shared" si="229"/>
        <v>2222.89</v>
      </c>
      <c r="U397" s="71">
        <f t="shared" si="229"/>
        <v>2222.89</v>
      </c>
      <c r="V397" s="71">
        <f t="shared" si="229"/>
        <v>2222.89</v>
      </c>
      <c r="W397" s="71">
        <f t="shared" si="229"/>
        <v>2222.89</v>
      </c>
      <c r="X397" s="71">
        <f t="shared" si="229"/>
        <v>2222.89</v>
      </c>
      <c r="Y397" s="71">
        <f t="shared" si="229"/>
        <v>2222.89</v>
      </c>
      <c r="Z397" s="71">
        <f t="shared" si="229"/>
        <v>2222.89</v>
      </c>
      <c r="AA397" s="71">
        <f t="shared" si="229"/>
        <v>2222.89</v>
      </c>
    </row>
    <row r="398" spans="1:27" ht="12.75" hidden="1" customHeight="1" outlineLevel="1" x14ac:dyDescent="0.2">
      <c r="A398" s="163" t="s">
        <v>2040</v>
      </c>
      <c r="B398" s="94" t="s">
        <v>83</v>
      </c>
      <c r="C398" s="70" t="s">
        <v>79</v>
      </c>
      <c r="D398" s="71">
        <v>4.95</v>
      </c>
      <c r="E398" s="71">
        <v>4.95</v>
      </c>
      <c r="F398" s="71">
        <v>4.95</v>
      </c>
      <c r="G398" s="71">
        <v>4.95</v>
      </c>
      <c r="H398" s="71">
        <v>4.95</v>
      </c>
      <c r="I398" s="71">
        <v>4.95</v>
      </c>
      <c r="J398" s="71">
        <v>4.95</v>
      </c>
      <c r="K398" s="71">
        <v>4.95</v>
      </c>
      <c r="L398" s="71">
        <v>4.95</v>
      </c>
      <c r="M398" s="71">
        <v>4.95</v>
      </c>
      <c r="N398" s="71">
        <v>4.95</v>
      </c>
      <c r="O398" s="71">
        <v>4.95</v>
      </c>
      <c r="P398" s="71">
        <v>4.95</v>
      </c>
      <c r="Q398" s="71">
        <v>4.95</v>
      </c>
      <c r="R398" s="71">
        <v>4.95</v>
      </c>
      <c r="S398" s="71">
        <v>4.95</v>
      </c>
      <c r="T398" s="71">
        <v>4.95</v>
      </c>
      <c r="U398" s="71">
        <v>4.95</v>
      </c>
      <c r="V398" s="71">
        <v>4.95</v>
      </c>
      <c r="W398" s="71">
        <v>4.95</v>
      </c>
      <c r="X398" s="71">
        <v>4.95</v>
      </c>
      <c r="Y398" s="71">
        <v>4.95</v>
      </c>
      <c r="Z398" s="71">
        <v>4.95</v>
      </c>
      <c r="AA398" s="71">
        <v>4.95</v>
      </c>
    </row>
    <row r="399" spans="1:27" ht="12.75" hidden="1" customHeight="1" outlineLevel="1" x14ac:dyDescent="0.2">
      <c r="A399" s="163" t="s">
        <v>2041</v>
      </c>
      <c r="B399" s="94" t="s">
        <v>81</v>
      </c>
      <c r="C399" s="70" t="s">
        <v>79</v>
      </c>
      <c r="D399" s="71">
        <f>$D$11</f>
        <v>216.36</v>
      </c>
      <c r="E399" s="71">
        <f t="shared" ref="E399:AA399" si="230">$D$11</f>
        <v>216.36</v>
      </c>
      <c r="F399" s="71">
        <f t="shared" si="230"/>
        <v>216.36</v>
      </c>
      <c r="G399" s="71">
        <f t="shared" si="230"/>
        <v>216.36</v>
      </c>
      <c r="H399" s="71">
        <f t="shared" si="230"/>
        <v>216.36</v>
      </c>
      <c r="I399" s="71">
        <f t="shared" si="230"/>
        <v>216.36</v>
      </c>
      <c r="J399" s="71">
        <f t="shared" si="230"/>
        <v>216.36</v>
      </c>
      <c r="K399" s="71">
        <f t="shared" si="230"/>
        <v>216.36</v>
      </c>
      <c r="L399" s="71">
        <f t="shared" si="230"/>
        <v>216.36</v>
      </c>
      <c r="M399" s="71">
        <f t="shared" si="230"/>
        <v>216.36</v>
      </c>
      <c r="N399" s="71">
        <f t="shared" si="230"/>
        <v>216.36</v>
      </c>
      <c r="O399" s="71">
        <f t="shared" si="230"/>
        <v>216.36</v>
      </c>
      <c r="P399" s="71">
        <f t="shared" si="230"/>
        <v>216.36</v>
      </c>
      <c r="Q399" s="71">
        <f t="shared" si="230"/>
        <v>216.36</v>
      </c>
      <c r="R399" s="71">
        <f t="shared" si="230"/>
        <v>216.36</v>
      </c>
      <c r="S399" s="71">
        <f t="shared" si="230"/>
        <v>216.36</v>
      </c>
      <c r="T399" s="71">
        <f t="shared" si="230"/>
        <v>216.36</v>
      </c>
      <c r="U399" s="71">
        <f t="shared" si="230"/>
        <v>216.36</v>
      </c>
      <c r="V399" s="71">
        <f t="shared" si="230"/>
        <v>216.36</v>
      </c>
      <c r="W399" s="71">
        <f t="shared" si="230"/>
        <v>216.36</v>
      </c>
      <c r="X399" s="71">
        <f t="shared" si="230"/>
        <v>216.36</v>
      </c>
      <c r="Y399" s="71">
        <f t="shared" si="230"/>
        <v>216.36</v>
      </c>
      <c r="Z399" s="71">
        <f t="shared" si="230"/>
        <v>216.36</v>
      </c>
      <c r="AA399" s="71">
        <f t="shared" si="230"/>
        <v>216.36</v>
      </c>
    </row>
    <row r="400" spans="1:27" ht="12.75" customHeight="1" collapsed="1" x14ac:dyDescent="0.2">
      <c r="A400" s="162" t="s">
        <v>2042</v>
      </c>
      <c r="B400" s="54" t="str">
        <f>"16"&amp;"."&amp;$B$800&amp;"."&amp;$B$801</f>
        <v>16.05.2023</v>
      </c>
      <c r="C400" s="134" t="s">
        <v>76</v>
      </c>
      <c r="D400" s="135">
        <f>ROUND(((D401+D402+D404+D403)/1000),5)</f>
        <v>3.7031700000000001</v>
      </c>
      <c r="E400" s="135">
        <f>ROUND(((E401+E402+E404+E403)/1000),5)</f>
        <v>3.6061100000000001</v>
      </c>
      <c r="F400" s="135">
        <f>ROUND(((F401+F402+F404+F403)/1000),5)</f>
        <v>3.5203099999999998</v>
      </c>
      <c r="G400" s="135">
        <f t="shared" ref="G400:AA400" si="231">ROUND(((G401+G402+G404+G403)/1000),5)</f>
        <v>3.5065</v>
      </c>
      <c r="H400" s="135">
        <f t="shared" si="231"/>
        <v>3.5187300000000001</v>
      </c>
      <c r="I400" s="135">
        <f t="shared" si="231"/>
        <v>3.6502400000000002</v>
      </c>
      <c r="J400" s="135">
        <f t="shared" si="231"/>
        <v>3.8332199999999998</v>
      </c>
      <c r="K400" s="135">
        <f t="shared" si="231"/>
        <v>4.0193500000000002</v>
      </c>
      <c r="L400" s="135">
        <f t="shared" si="231"/>
        <v>4.2238800000000003</v>
      </c>
      <c r="M400" s="135">
        <f t="shared" si="231"/>
        <v>4.4094100000000003</v>
      </c>
      <c r="N400" s="135">
        <f t="shared" si="231"/>
        <v>4.4044600000000003</v>
      </c>
      <c r="O400" s="135">
        <f t="shared" si="231"/>
        <v>4.3033700000000001</v>
      </c>
      <c r="P400" s="135">
        <f t="shared" si="231"/>
        <v>4.3138899999999998</v>
      </c>
      <c r="Q400" s="135">
        <f t="shared" si="231"/>
        <v>4.33962</v>
      </c>
      <c r="R400" s="135">
        <f t="shared" si="231"/>
        <v>4.3369600000000004</v>
      </c>
      <c r="S400" s="135">
        <f t="shared" si="231"/>
        <v>4.30382</v>
      </c>
      <c r="T400" s="135">
        <f t="shared" si="231"/>
        <v>4.2016799999999996</v>
      </c>
      <c r="U400" s="135">
        <f t="shared" si="231"/>
        <v>4.1582699999999999</v>
      </c>
      <c r="V400" s="135">
        <f t="shared" si="231"/>
        <v>4.1536299999999997</v>
      </c>
      <c r="W400" s="135">
        <f t="shared" si="231"/>
        <v>4.1658499999999998</v>
      </c>
      <c r="X400" s="135">
        <f t="shared" si="231"/>
        <v>4.3554199999999996</v>
      </c>
      <c r="Y400" s="135">
        <f t="shared" si="231"/>
        <v>4.3331299999999997</v>
      </c>
      <c r="Z400" s="135">
        <f t="shared" si="231"/>
        <v>4.1055599999999997</v>
      </c>
      <c r="AA400" s="135">
        <f t="shared" si="231"/>
        <v>3.8945400000000001</v>
      </c>
    </row>
    <row r="401" spans="1:27" ht="12.75" hidden="1" customHeight="1" outlineLevel="1" x14ac:dyDescent="0.2">
      <c r="A401" s="163" t="s">
        <v>2043</v>
      </c>
      <c r="B401" s="94" t="s">
        <v>238</v>
      </c>
      <c r="C401" s="70" t="s">
        <v>79</v>
      </c>
      <c r="D401" s="71">
        <v>1258.97</v>
      </c>
      <c r="E401" s="71">
        <v>1161.9100000000001</v>
      </c>
      <c r="F401" s="71">
        <v>1076.1099999999999</v>
      </c>
      <c r="G401" s="71">
        <v>1062.3</v>
      </c>
      <c r="H401" s="71">
        <v>1074.53</v>
      </c>
      <c r="I401" s="71">
        <v>1206.04</v>
      </c>
      <c r="J401" s="71">
        <v>1389.02</v>
      </c>
      <c r="K401" s="71">
        <v>1575.15</v>
      </c>
      <c r="L401" s="71">
        <v>1779.68</v>
      </c>
      <c r="M401" s="71">
        <v>1965.21</v>
      </c>
      <c r="N401" s="71">
        <v>1960.26</v>
      </c>
      <c r="O401" s="71">
        <v>1859.17</v>
      </c>
      <c r="P401" s="71">
        <v>1869.69</v>
      </c>
      <c r="Q401" s="71">
        <v>1895.42</v>
      </c>
      <c r="R401" s="71">
        <v>1892.76</v>
      </c>
      <c r="S401" s="71">
        <v>1859.62</v>
      </c>
      <c r="T401" s="71">
        <v>1757.48</v>
      </c>
      <c r="U401" s="71">
        <v>1714.07</v>
      </c>
      <c r="V401" s="71">
        <v>1709.43</v>
      </c>
      <c r="W401" s="71">
        <v>1721.65</v>
      </c>
      <c r="X401" s="71">
        <v>1911.22</v>
      </c>
      <c r="Y401" s="71">
        <v>1888.93</v>
      </c>
      <c r="Z401" s="71">
        <v>1661.36</v>
      </c>
      <c r="AA401" s="71">
        <v>1450.34</v>
      </c>
    </row>
    <row r="402" spans="1:27" ht="12.75" hidden="1" customHeight="1" outlineLevel="1" x14ac:dyDescent="0.2">
      <c r="A402" s="163" t="s">
        <v>2044</v>
      </c>
      <c r="B402" s="94" t="s">
        <v>90</v>
      </c>
      <c r="C402" s="70" t="s">
        <v>79</v>
      </c>
      <c r="D402" s="71">
        <f>$D$327</f>
        <v>2222.89</v>
      </c>
      <c r="E402" s="71">
        <f t="shared" ref="E402:AA402" si="232">$D$327</f>
        <v>2222.89</v>
      </c>
      <c r="F402" s="71">
        <f t="shared" si="232"/>
        <v>2222.89</v>
      </c>
      <c r="G402" s="71">
        <f t="shared" si="232"/>
        <v>2222.89</v>
      </c>
      <c r="H402" s="71">
        <f t="shared" si="232"/>
        <v>2222.89</v>
      </c>
      <c r="I402" s="71">
        <f t="shared" si="232"/>
        <v>2222.89</v>
      </c>
      <c r="J402" s="71">
        <f t="shared" si="232"/>
        <v>2222.89</v>
      </c>
      <c r="K402" s="71">
        <f t="shared" si="232"/>
        <v>2222.89</v>
      </c>
      <c r="L402" s="71">
        <f t="shared" si="232"/>
        <v>2222.89</v>
      </c>
      <c r="M402" s="71">
        <f t="shared" si="232"/>
        <v>2222.89</v>
      </c>
      <c r="N402" s="71">
        <f t="shared" si="232"/>
        <v>2222.89</v>
      </c>
      <c r="O402" s="71">
        <f t="shared" si="232"/>
        <v>2222.89</v>
      </c>
      <c r="P402" s="71">
        <f t="shared" si="232"/>
        <v>2222.89</v>
      </c>
      <c r="Q402" s="71">
        <f t="shared" si="232"/>
        <v>2222.89</v>
      </c>
      <c r="R402" s="71">
        <f t="shared" si="232"/>
        <v>2222.89</v>
      </c>
      <c r="S402" s="71">
        <f t="shared" si="232"/>
        <v>2222.89</v>
      </c>
      <c r="T402" s="71">
        <f t="shared" si="232"/>
        <v>2222.89</v>
      </c>
      <c r="U402" s="71">
        <f t="shared" si="232"/>
        <v>2222.89</v>
      </c>
      <c r="V402" s="71">
        <f t="shared" si="232"/>
        <v>2222.89</v>
      </c>
      <c r="W402" s="71">
        <f t="shared" si="232"/>
        <v>2222.89</v>
      </c>
      <c r="X402" s="71">
        <f t="shared" si="232"/>
        <v>2222.89</v>
      </c>
      <c r="Y402" s="71">
        <f t="shared" si="232"/>
        <v>2222.89</v>
      </c>
      <c r="Z402" s="71">
        <f t="shared" si="232"/>
        <v>2222.89</v>
      </c>
      <c r="AA402" s="71">
        <f t="shared" si="232"/>
        <v>2222.89</v>
      </c>
    </row>
    <row r="403" spans="1:27" ht="12.75" hidden="1" customHeight="1" outlineLevel="1" x14ac:dyDescent="0.2">
      <c r="A403" s="163" t="s">
        <v>2045</v>
      </c>
      <c r="B403" s="94" t="s">
        <v>83</v>
      </c>
      <c r="C403" s="70" t="s">
        <v>79</v>
      </c>
      <c r="D403" s="71">
        <v>4.95</v>
      </c>
      <c r="E403" s="71">
        <v>4.95</v>
      </c>
      <c r="F403" s="71">
        <v>4.95</v>
      </c>
      <c r="G403" s="71">
        <v>4.95</v>
      </c>
      <c r="H403" s="71">
        <v>4.95</v>
      </c>
      <c r="I403" s="71">
        <v>4.95</v>
      </c>
      <c r="J403" s="71">
        <v>4.95</v>
      </c>
      <c r="K403" s="71">
        <v>4.95</v>
      </c>
      <c r="L403" s="71">
        <v>4.95</v>
      </c>
      <c r="M403" s="71">
        <v>4.95</v>
      </c>
      <c r="N403" s="71">
        <v>4.95</v>
      </c>
      <c r="O403" s="71">
        <v>4.95</v>
      </c>
      <c r="P403" s="71">
        <v>4.95</v>
      </c>
      <c r="Q403" s="71">
        <v>4.95</v>
      </c>
      <c r="R403" s="71">
        <v>4.95</v>
      </c>
      <c r="S403" s="71">
        <v>4.95</v>
      </c>
      <c r="T403" s="71">
        <v>4.95</v>
      </c>
      <c r="U403" s="71">
        <v>4.95</v>
      </c>
      <c r="V403" s="71">
        <v>4.95</v>
      </c>
      <c r="W403" s="71">
        <v>4.95</v>
      </c>
      <c r="X403" s="71">
        <v>4.95</v>
      </c>
      <c r="Y403" s="71">
        <v>4.95</v>
      </c>
      <c r="Z403" s="71">
        <v>4.95</v>
      </c>
      <c r="AA403" s="71">
        <v>4.95</v>
      </c>
    </row>
    <row r="404" spans="1:27" ht="12.75" hidden="1" customHeight="1" outlineLevel="1" x14ac:dyDescent="0.2">
      <c r="A404" s="163" t="s">
        <v>2046</v>
      </c>
      <c r="B404" s="94" t="s">
        <v>81</v>
      </c>
      <c r="C404" s="70" t="s">
        <v>79</v>
      </c>
      <c r="D404" s="71">
        <f>$D$11</f>
        <v>216.36</v>
      </c>
      <c r="E404" s="71">
        <f t="shared" ref="E404:AA404" si="233">$D$11</f>
        <v>216.36</v>
      </c>
      <c r="F404" s="71">
        <f t="shared" si="233"/>
        <v>216.36</v>
      </c>
      <c r="G404" s="71">
        <f t="shared" si="233"/>
        <v>216.36</v>
      </c>
      <c r="H404" s="71">
        <f t="shared" si="233"/>
        <v>216.36</v>
      </c>
      <c r="I404" s="71">
        <f t="shared" si="233"/>
        <v>216.36</v>
      </c>
      <c r="J404" s="71">
        <f t="shared" si="233"/>
        <v>216.36</v>
      </c>
      <c r="K404" s="71">
        <f t="shared" si="233"/>
        <v>216.36</v>
      </c>
      <c r="L404" s="71">
        <f t="shared" si="233"/>
        <v>216.36</v>
      </c>
      <c r="M404" s="71">
        <f t="shared" si="233"/>
        <v>216.36</v>
      </c>
      <c r="N404" s="71">
        <f t="shared" si="233"/>
        <v>216.36</v>
      </c>
      <c r="O404" s="71">
        <f t="shared" si="233"/>
        <v>216.36</v>
      </c>
      <c r="P404" s="71">
        <f t="shared" si="233"/>
        <v>216.36</v>
      </c>
      <c r="Q404" s="71">
        <f t="shared" si="233"/>
        <v>216.36</v>
      </c>
      <c r="R404" s="71">
        <f t="shared" si="233"/>
        <v>216.36</v>
      </c>
      <c r="S404" s="71">
        <f t="shared" si="233"/>
        <v>216.36</v>
      </c>
      <c r="T404" s="71">
        <f t="shared" si="233"/>
        <v>216.36</v>
      </c>
      <c r="U404" s="71">
        <f t="shared" si="233"/>
        <v>216.36</v>
      </c>
      <c r="V404" s="71">
        <f t="shared" si="233"/>
        <v>216.36</v>
      </c>
      <c r="W404" s="71">
        <f t="shared" si="233"/>
        <v>216.36</v>
      </c>
      <c r="X404" s="71">
        <f t="shared" si="233"/>
        <v>216.36</v>
      </c>
      <c r="Y404" s="71">
        <f t="shared" si="233"/>
        <v>216.36</v>
      </c>
      <c r="Z404" s="71">
        <f t="shared" si="233"/>
        <v>216.36</v>
      </c>
      <c r="AA404" s="71">
        <f t="shared" si="233"/>
        <v>216.36</v>
      </c>
    </row>
    <row r="405" spans="1:27" ht="12.75" customHeight="1" collapsed="1" x14ac:dyDescent="0.2">
      <c r="A405" s="162" t="s">
        <v>2047</v>
      </c>
      <c r="B405" s="54" t="str">
        <f>"17"&amp;"."&amp;$B$800&amp;"."&amp;$B$801</f>
        <v>17.05.2023</v>
      </c>
      <c r="C405" s="134" t="s">
        <v>76</v>
      </c>
      <c r="D405" s="135">
        <f>ROUND(((D406+D407+D409+D408)/1000),5)</f>
        <v>3.6105900000000002</v>
      </c>
      <c r="E405" s="135">
        <f>ROUND(((E406+E407+E409+E408)/1000),5)</f>
        <v>3.5154899999999998</v>
      </c>
      <c r="F405" s="135">
        <f>ROUND(((F406+F407+F409+F408)/1000),5)</f>
        <v>3.4393899999999999</v>
      </c>
      <c r="G405" s="135">
        <f t="shared" ref="G405:AA405" si="234">ROUND(((G406+G407+G409+G408)/1000),5)</f>
        <v>3.3814099999999998</v>
      </c>
      <c r="H405" s="135">
        <f t="shared" si="234"/>
        <v>3.4142600000000001</v>
      </c>
      <c r="I405" s="135">
        <f t="shared" si="234"/>
        <v>3.51844</v>
      </c>
      <c r="J405" s="135">
        <f t="shared" si="234"/>
        <v>3.7680899999999999</v>
      </c>
      <c r="K405" s="135">
        <f t="shared" si="234"/>
        <v>3.9814600000000002</v>
      </c>
      <c r="L405" s="135">
        <f t="shared" si="234"/>
        <v>4.1517499999999998</v>
      </c>
      <c r="M405" s="135">
        <f t="shared" si="234"/>
        <v>4.3215000000000003</v>
      </c>
      <c r="N405" s="135">
        <f t="shared" si="234"/>
        <v>4.2882899999999999</v>
      </c>
      <c r="O405" s="135">
        <f t="shared" si="234"/>
        <v>4.2955399999999999</v>
      </c>
      <c r="P405" s="135">
        <f t="shared" si="234"/>
        <v>4.2955300000000003</v>
      </c>
      <c r="Q405" s="135">
        <f t="shared" si="234"/>
        <v>4.3133800000000004</v>
      </c>
      <c r="R405" s="135">
        <f t="shared" si="234"/>
        <v>4.3098700000000001</v>
      </c>
      <c r="S405" s="135">
        <f t="shared" si="234"/>
        <v>4.2278599999999997</v>
      </c>
      <c r="T405" s="135">
        <f t="shared" si="234"/>
        <v>4.15212</v>
      </c>
      <c r="U405" s="135">
        <f t="shared" si="234"/>
        <v>4.1167499999999997</v>
      </c>
      <c r="V405" s="135">
        <f t="shared" si="234"/>
        <v>4.0965299999999996</v>
      </c>
      <c r="W405" s="135">
        <f t="shared" si="234"/>
        <v>4.1458000000000004</v>
      </c>
      <c r="X405" s="135">
        <f t="shared" si="234"/>
        <v>4.1921499999999998</v>
      </c>
      <c r="Y405" s="135">
        <f t="shared" si="234"/>
        <v>4.2858799999999997</v>
      </c>
      <c r="Z405" s="135">
        <f t="shared" si="234"/>
        <v>4.0513899999999996</v>
      </c>
      <c r="AA405" s="135">
        <f t="shared" si="234"/>
        <v>3.8198099999999999</v>
      </c>
    </row>
    <row r="406" spans="1:27" ht="12.75" hidden="1" customHeight="1" outlineLevel="1" x14ac:dyDescent="0.2">
      <c r="A406" s="163" t="s">
        <v>2048</v>
      </c>
      <c r="B406" s="94" t="s">
        <v>238</v>
      </c>
      <c r="C406" s="70" t="s">
        <v>79</v>
      </c>
      <c r="D406" s="71">
        <v>1166.3900000000001</v>
      </c>
      <c r="E406" s="71">
        <v>1071.29</v>
      </c>
      <c r="F406" s="71">
        <v>995.19</v>
      </c>
      <c r="G406" s="71">
        <v>937.21</v>
      </c>
      <c r="H406" s="71">
        <v>970.06</v>
      </c>
      <c r="I406" s="71">
        <v>1074.24</v>
      </c>
      <c r="J406" s="71">
        <v>1323.89</v>
      </c>
      <c r="K406" s="71">
        <v>1537.26</v>
      </c>
      <c r="L406" s="71">
        <v>1707.55</v>
      </c>
      <c r="M406" s="71">
        <v>1877.3</v>
      </c>
      <c r="N406" s="71">
        <v>1844.09</v>
      </c>
      <c r="O406" s="71">
        <v>1851.34</v>
      </c>
      <c r="P406" s="71">
        <v>1851.33</v>
      </c>
      <c r="Q406" s="71">
        <v>1869.18</v>
      </c>
      <c r="R406" s="71">
        <v>1865.67</v>
      </c>
      <c r="S406" s="71">
        <v>1783.66</v>
      </c>
      <c r="T406" s="71">
        <v>1707.92</v>
      </c>
      <c r="U406" s="71">
        <v>1672.55</v>
      </c>
      <c r="V406" s="71">
        <v>1652.33</v>
      </c>
      <c r="W406" s="71">
        <v>1701.6</v>
      </c>
      <c r="X406" s="71">
        <v>1747.95</v>
      </c>
      <c r="Y406" s="71">
        <v>1841.68</v>
      </c>
      <c r="Z406" s="71">
        <v>1607.19</v>
      </c>
      <c r="AA406" s="71">
        <v>1375.61</v>
      </c>
    </row>
    <row r="407" spans="1:27" ht="12.75" hidden="1" customHeight="1" outlineLevel="1" x14ac:dyDescent="0.2">
      <c r="A407" s="163" t="s">
        <v>2049</v>
      </c>
      <c r="B407" s="94" t="s">
        <v>90</v>
      </c>
      <c r="C407" s="70" t="s">
        <v>79</v>
      </c>
      <c r="D407" s="71">
        <f>$D$327</f>
        <v>2222.89</v>
      </c>
      <c r="E407" s="71">
        <f t="shared" ref="E407:AA407" si="235">$D$327</f>
        <v>2222.89</v>
      </c>
      <c r="F407" s="71">
        <f t="shared" si="235"/>
        <v>2222.89</v>
      </c>
      <c r="G407" s="71">
        <f t="shared" si="235"/>
        <v>2222.89</v>
      </c>
      <c r="H407" s="71">
        <f t="shared" si="235"/>
        <v>2222.89</v>
      </c>
      <c r="I407" s="71">
        <f t="shared" si="235"/>
        <v>2222.89</v>
      </c>
      <c r="J407" s="71">
        <f t="shared" si="235"/>
        <v>2222.89</v>
      </c>
      <c r="K407" s="71">
        <f t="shared" si="235"/>
        <v>2222.89</v>
      </c>
      <c r="L407" s="71">
        <f t="shared" si="235"/>
        <v>2222.89</v>
      </c>
      <c r="M407" s="71">
        <f t="shared" si="235"/>
        <v>2222.89</v>
      </c>
      <c r="N407" s="71">
        <f t="shared" si="235"/>
        <v>2222.89</v>
      </c>
      <c r="O407" s="71">
        <f t="shared" si="235"/>
        <v>2222.89</v>
      </c>
      <c r="P407" s="71">
        <f t="shared" si="235"/>
        <v>2222.89</v>
      </c>
      <c r="Q407" s="71">
        <f t="shared" si="235"/>
        <v>2222.89</v>
      </c>
      <c r="R407" s="71">
        <f t="shared" si="235"/>
        <v>2222.89</v>
      </c>
      <c r="S407" s="71">
        <f t="shared" si="235"/>
        <v>2222.89</v>
      </c>
      <c r="T407" s="71">
        <f t="shared" si="235"/>
        <v>2222.89</v>
      </c>
      <c r="U407" s="71">
        <f t="shared" si="235"/>
        <v>2222.89</v>
      </c>
      <c r="V407" s="71">
        <f t="shared" si="235"/>
        <v>2222.89</v>
      </c>
      <c r="W407" s="71">
        <f t="shared" si="235"/>
        <v>2222.89</v>
      </c>
      <c r="X407" s="71">
        <f t="shared" si="235"/>
        <v>2222.89</v>
      </c>
      <c r="Y407" s="71">
        <f t="shared" si="235"/>
        <v>2222.89</v>
      </c>
      <c r="Z407" s="71">
        <f t="shared" si="235"/>
        <v>2222.89</v>
      </c>
      <c r="AA407" s="71">
        <f t="shared" si="235"/>
        <v>2222.89</v>
      </c>
    </row>
    <row r="408" spans="1:27" ht="12.75" hidden="1" customHeight="1" outlineLevel="1" x14ac:dyDescent="0.2">
      <c r="A408" s="163" t="s">
        <v>2050</v>
      </c>
      <c r="B408" s="94" t="s">
        <v>83</v>
      </c>
      <c r="C408" s="70" t="s">
        <v>79</v>
      </c>
      <c r="D408" s="71">
        <v>4.95</v>
      </c>
      <c r="E408" s="71">
        <v>4.95</v>
      </c>
      <c r="F408" s="71">
        <v>4.95</v>
      </c>
      <c r="G408" s="71">
        <v>4.95</v>
      </c>
      <c r="H408" s="71">
        <v>4.95</v>
      </c>
      <c r="I408" s="71">
        <v>4.95</v>
      </c>
      <c r="J408" s="71">
        <v>4.95</v>
      </c>
      <c r="K408" s="71">
        <v>4.95</v>
      </c>
      <c r="L408" s="71">
        <v>4.95</v>
      </c>
      <c r="M408" s="71">
        <v>4.95</v>
      </c>
      <c r="N408" s="71">
        <v>4.95</v>
      </c>
      <c r="O408" s="71">
        <v>4.95</v>
      </c>
      <c r="P408" s="71">
        <v>4.95</v>
      </c>
      <c r="Q408" s="71">
        <v>4.95</v>
      </c>
      <c r="R408" s="71">
        <v>4.95</v>
      </c>
      <c r="S408" s="71">
        <v>4.95</v>
      </c>
      <c r="T408" s="71">
        <v>4.95</v>
      </c>
      <c r="U408" s="71">
        <v>4.95</v>
      </c>
      <c r="V408" s="71">
        <v>4.95</v>
      </c>
      <c r="W408" s="71">
        <v>4.95</v>
      </c>
      <c r="X408" s="71">
        <v>4.95</v>
      </c>
      <c r="Y408" s="71">
        <v>4.95</v>
      </c>
      <c r="Z408" s="71">
        <v>4.95</v>
      </c>
      <c r="AA408" s="71">
        <v>4.95</v>
      </c>
    </row>
    <row r="409" spans="1:27" ht="12.75" hidden="1" customHeight="1" outlineLevel="1" x14ac:dyDescent="0.2">
      <c r="A409" s="163" t="s">
        <v>2051</v>
      </c>
      <c r="B409" s="94" t="s">
        <v>81</v>
      </c>
      <c r="C409" s="70" t="s">
        <v>79</v>
      </c>
      <c r="D409" s="71">
        <f>$D$11</f>
        <v>216.36</v>
      </c>
      <c r="E409" s="71">
        <f t="shared" ref="E409:AA409" si="236">$D$11</f>
        <v>216.36</v>
      </c>
      <c r="F409" s="71">
        <f t="shared" si="236"/>
        <v>216.36</v>
      </c>
      <c r="G409" s="71">
        <f t="shared" si="236"/>
        <v>216.36</v>
      </c>
      <c r="H409" s="71">
        <f t="shared" si="236"/>
        <v>216.36</v>
      </c>
      <c r="I409" s="71">
        <f t="shared" si="236"/>
        <v>216.36</v>
      </c>
      <c r="J409" s="71">
        <f t="shared" si="236"/>
        <v>216.36</v>
      </c>
      <c r="K409" s="71">
        <f t="shared" si="236"/>
        <v>216.36</v>
      </c>
      <c r="L409" s="71">
        <f t="shared" si="236"/>
        <v>216.36</v>
      </c>
      <c r="M409" s="71">
        <f t="shared" si="236"/>
        <v>216.36</v>
      </c>
      <c r="N409" s="71">
        <f t="shared" si="236"/>
        <v>216.36</v>
      </c>
      <c r="O409" s="71">
        <f t="shared" si="236"/>
        <v>216.36</v>
      </c>
      <c r="P409" s="71">
        <f t="shared" si="236"/>
        <v>216.36</v>
      </c>
      <c r="Q409" s="71">
        <f t="shared" si="236"/>
        <v>216.36</v>
      </c>
      <c r="R409" s="71">
        <f t="shared" si="236"/>
        <v>216.36</v>
      </c>
      <c r="S409" s="71">
        <f t="shared" si="236"/>
        <v>216.36</v>
      </c>
      <c r="T409" s="71">
        <f t="shared" si="236"/>
        <v>216.36</v>
      </c>
      <c r="U409" s="71">
        <f t="shared" si="236"/>
        <v>216.36</v>
      </c>
      <c r="V409" s="71">
        <f t="shared" si="236"/>
        <v>216.36</v>
      </c>
      <c r="W409" s="71">
        <f t="shared" si="236"/>
        <v>216.36</v>
      </c>
      <c r="X409" s="71">
        <f t="shared" si="236"/>
        <v>216.36</v>
      </c>
      <c r="Y409" s="71">
        <f t="shared" si="236"/>
        <v>216.36</v>
      </c>
      <c r="Z409" s="71">
        <f t="shared" si="236"/>
        <v>216.36</v>
      </c>
      <c r="AA409" s="71">
        <f t="shared" si="236"/>
        <v>216.36</v>
      </c>
    </row>
    <row r="410" spans="1:27" ht="12.75" customHeight="1" collapsed="1" x14ac:dyDescent="0.2">
      <c r="A410" s="162" t="s">
        <v>2052</v>
      </c>
      <c r="B410" s="54" t="str">
        <f>"18"&amp;"."&amp;$B$800&amp;"."&amp;$B$801</f>
        <v>18.05.2023</v>
      </c>
      <c r="C410" s="134" t="s">
        <v>76</v>
      </c>
      <c r="D410" s="135">
        <f>ROUND(((D411+D412+D414+D413)/1000),5)</f>
        <v>3.6797800000000001</v>
      </c>
      <c r="E410" s="135">
        <f>ROUND(((E411+E412+E414+E413)/1000),5)</f>
        <v>3.5712799999999998</v>
      </c>
      <c r="F410" s="135">
        <f>ROUND(((F411+F412+F414+F413)/1000),5)</f>
        <v>3.4694099999999999</v>
      </c>
      <c r="G410" s="135">
        <f t="shared" ref="G410:AA410" si="237">ROUND(((G411+G412+G414+G413)/1000),5)</f>
        <v>3.44347</v>
      </c>
      <c r="H410" s="135">
        <f t="shared" si="237"/>
        <v>3.5031300000000001</v>
      </c>
      <c r="I410" s="135">
        <f t="shared" si="237"/>
        <v>3.5833200000000001</v>
      </c>
      <c r="J410" s="135">
        <f t="shared" si="237"/>
        <v>3.7736999999999998</v>
      </c>
      <c r="K410" s="135">
        <f t="shared" si="237"/>
        <v>4.0169300000000003</v>
      </c>
      <c r="L410" s="135">
        <f t="shared" si="237"/>
        <v>4.2984</v>
      </c>
      <c r="M410" s="135">
        <f t="shared" si="237"/>
        <v>4.3655400000000002</v>
      </c>
      <c r="N410" s="135">
        <f t="shared" si="237"/>
        <v>4.41648</v>
      </c>
      <c r="O410" s="135">
        <f t="shared" si="237"/>
        <v>4.3838800000000004</v>
      </c>
      <c r="P410" s="135">
        <f t="shared" si="237"/>
        <v>4.3905099999999999</v>
      </c>
      <c r="Q410" s="135">
        <f t="shared" si="237"/>
        <v>4.4372400000000001</v>
      </c>
      <c r="R410" s="135">
        <f t="shared" si="237"/>
        <v>4.4100299999999999</v>
      </c>
      <c r="S410" s="135">
        <f t="shared" si="237"/>
        <v>4.3931899999999997</v>
      </c>
      <c r="T410" s="135">
        <f t="shared" si="237"/>
        <v>4.38443</v>
      </c>
      <c r="U410" s="135">
        <f t="shared" si="237"/>
        <v>4.3684500000000002</v>
      </c>
      <c r="V410" s="135">
        <f t="shared" si="237"/>
        <v>4.3427699999999998</v>
      </c>
      <c r="W410" s="135">
        <f t="shared" si="237"/>
        <v>4.3312900000000001</v>
      </c>
      <c r="X410" s="135">
        <f t="shared" si="237"/>
        <v>4.3469100000000003</v>
      </c>
      <c r="Y410" s="135">
        <f t="shared" si="237"/>
        <v>4.4160199999999996</v>
      </c>
      <c r="Z410" s="135">
        <f t="shared" si="237"/>
        <v>4.2137399999999996</v>
      </c>
      <c r="AA410" s="135">
        <f t="shared" si="237"/>
        <v>3.98306</v>
      </c>
    </row>
    <row r="411" spans="1:27" ht="12.75" hidden="1" customHeight="1" outlineLevel="1" x14ac:dyDescent="0.2">
      <c r="A411" s="163" t="s">
        <v>2053</v>
      </c>
      <c r="B411" s="94" t="s">
        <v>238</v>
      </c>
      <c r="C411" s="70" t="s">
        <v>79</v>
      </c>
      <c r="D411" s="71">
        <v>1235.58</v>
      </c>
      <c r="E411" s="71">
        <v>1127.08</v>
      </c>
      <c r="F411" s="71">
        <v>1025.21</v>
      </c>
      <c r="G411" s="71">
        <v>999.27</v>
      </c>
      <c r="H411" s="71">
        <v>1058.93</v>
      </c>
      <c r="I411" s="71">
        <v>1139.1199999999999</v>
      </c>
      <c r="J411" s="71">
        <v>1329.5</v>
      </c>
      <c r="K411" s="71">
        <v>1572.73</v>
      </c>
      <c r="L411" s="71">
        <v>1854.2</v>
      </c>
      <c r="M411" s="71">
        <v>1921.34</v>
      </c>
      <c r="N411" s="71">
        <v>1972.28</v>
      </c>
      <c r="O411" s="71">
        <v>1939.68</v>
      </c>
      <c r="P411" s="71">
        <v>1946.31</v>
      </c>
      <c r="Q411" s="71">
        <v>1993.04</v>
      </c>
      <c r="R411" s="71">
        <v>1965.83</v>
      </c>
      <c r="S411" s="71">
        <v>1948.99</v>
      </c>
      <c r="T411" s="71">
        <v>1940.23</v>
      </c>
      <c r="U411" s="71">
        <v>1924.25</v>
      </c>
      <c r="V411" s="71">
        <v>1898.57</v>
      </c>
      <c r="W411" s="71">
        <v>1887.09</v>
      </c>
      <c r="X411" s="71">
        <v>1902.71</v>
      </c>
      <c r="Y411" s="71">
        <v>1971.82</v>
      </c>
      <c r="Z411" s="71">
        <v>1769.54</v>
      </c>
      <c r="AA411" s="71">
        <v>1538.86</v>
      </c>
    </row>
    <row r="412" spans="1:27" ht="12.75" hidden="1" customHeight="1" outlineLevel="1" x14ac:dyDescent="0.2">
      <c r="A412" s="163" t="s">
        <v>2054</v>
      </c>
      <c r="B412" s="94" t="s">
        <v>90</v>
      </c>
      <c r="C412" s="70" t="s">
        <v>79</v>
      </c>
      <c r="D412" s="71">
        <f>$D$327</f>
        <v>2222.89</v>
      </c>
      <c r="E412" s="71">
        <f t="shared" ref="E412:AA412" si="238">$D$327</f>
        <v>2222.89</v>
      </c>
      <c r="F412" s="71">
        <f t="shared" si="238"/>
        <v>2222.89</v>
      </c>
      <c r="G412" s="71">
        <f t="shared" si="238"/>
        <v>2222.89</v>
      </c>
      <c r="H412" s="71">
        <f t="shared" si="238"/>
        <v>2222.89</v>
      </c>
      <c r="I412" s="71">
        <f t="shared" si="238"/>
        <v>2222.89</v>
      </c>
      <c r="J412" s="71">
        <f t="shared" si="238"/>
        <v>2222.89</v>
      </c>
      <c r="K412" s="71">
        <f t="shared" si="238"/>
        <v>2222.89</v>
      </c>
      <c r="L412" s="71">
        <f t="shared" si="238"/>
        <v>2222.89</v>
      </c>
      <c r="M412" s="71">
        <f t="shared" si="238"/>
        <v>2222.89</v>
      </c>
      <c r="N412" s="71">
        <f t="shared" si="238"/>
        <v>2222.89</v>
      </c>
      <c r="O412" s="71">
        <f t="shared" si="238"/>
        <v>2222.89</v>
      </c>
      <c r="P412" s="71">
        <f t="shared" si="238"/>
        <v>2222.89</v>
      </c>
      <c r="Q412" s="71">
        <f t="shared" si="238"/>
        <v>2222.89</v>
      </c>
      <c r="R412" s="71">
        <f t="shared" si="238"/>
        <v>2222.89</v>
      </c>
      <c r="S412" s="71">
        <f t="shared" si="238"/>
        <v>2222.89</v>
      </c>
      <c r="T412" s="71">
        <f t="shared" si="238"/>
        <v>2222.89</v>
      </c>
      <c r="U412" s="71">
        <f t="shared" si="238"/>
        <v>2222.89</v>
      </c>
      <c r="V412" s="71">
        <f t="shared" si="238"/>
        <v>2222.89</v>
      </c>
      <c r="W412" s="71">
        <f t="shared" si="238"/>
        <v>2222.89</v>
      </c>
      <c r="X412" s="71">
        <f t="shared" si="238"/>
        <v>2222.89</v>
      </c>
      <c r="Y412" s="71">
        <f t="shared" si="238"/>
        <v>2222.89</v>
      </c>
      <c r="Z412" s="71">
        <f t="shared" si="238"/>
        <v>2222.89</v>
      </c>
      <c r="AA412" s="71">
        <f t="shared" si="238"/>
        <v>2222.89</v>
      </c>
    </row>
    <row r="413" spans="1:27" ht="12.75" hidden="1" customHeight="1" outlineLevel="1" x14ac:dyDescent="0.2">
      <c r="A413" s="163" t="s">
        <v>2055</v>
      </c>
      <c r="B413" s="94" t="s">
        <v>83</v>
      </c>
      <c r="C413" s="70" t="s">
        <v>79</v>
      </c>
      <c r="D413" s="71">
        <v>4.95</v>
      </c>
      <c r="E413" s="71">
        <v>4.95</v>
      </c>
      <c r="F413" s="71">
        <v>4.95</v>
      </c>
      <c r="G413" s="71">
        <v>4.95</v>
      </c>
      <c r="H413" s="71">
        <v>4.95</v>
      </c>
      <c r="I413" s="71">
        <v>4.95</v>
      </c>
      <c r="J413" s="71">
        <v>4.95</v>
      </c>
      <c r="K413" s="71">
        <v>4.95</v>
      </c>
      <c r="L413" s="71">
        <v>4.95</v>
      </c>
      <c r="M413" s="71">
        <v>4.95</v>
      </c>
      <c r="N413" s="71">
        <v>4.95</v>
      </c>
      <c r="O413" s="71">
        <v>4.95</v>
      </c>
      <c r="P413" s="71">
        <v>4.95</v>
      </c>
      <c r="Q413" s="71">
        <v>4.95</v>
      </c>
      <c r="R413" s="71">
        <v>4.95</v>
      </c>
      <c r="S413" s="71">
        <v>4.95</v>
      </c>
      <c r="T413" s="71">
        <v>4.95</v>
      </c>
      <c r="U413" s="71">
        <v>4.95</v>
      </c>
      <c r="V413" s="71">
        <v>4.95</v>
      </c>
      <c r="W413" s="71">
        <v>4.95</v>
      </c>
      <c r="X413" s="71">
        <v>4.95</v>
      </c>
      <c r="Y413" s="71">
        <v>4.95</v>
      </c>
      <c r="Z413" s="71">
        <v>4.95</v>
      </c>
      <c r="AA413" s="71">
        <v>4.95</v>
      </c>
    </row>
    <row r="414" spans="1:27" ht="12.75" hidden="1" customHeight="1" outlineLevel="1" x14ac:dyDescent="0.2">
      <c r="A414" s="163" t="s">
        <v>2056</v>
      </c>
      <c r="B414" s="94" t="s">
        <v>81</v>
      </c>
      <c r="C414" s="70" t="s">
        <v>79</v>
      </c>
      <c r="D414" s="71">
        <f>$D$11</f>
        <v>216.36</v>
      </c>
      <c r="E414" s="71">
        <f t="shared" ref="E414:AA414" si="239">$D$11</f>
        <v>216.36</v>
      </c>
      <c r="F414" s="71">
        <f t="shared" si="239"/>
        <v>216.36</v>
      </c>
      <c r="G414" s="71">
        <f t="shared" si="239"/>
        <v>216.36</v>
      </c>
      <c r="H414" s="71">
        <f t="shared" si="239"/>
        <v>216.36</v>
      </c>
      <c r="I414" s="71">
        <f t="shared" si="239"/>
        <v>216.36</v>
      </c>
      <c r="J414" s="71">
        <f t="shared" si="239"/>
        <v>216.36</v>
      </c>
      <c r="K414" s="71">
        <f t="shared" si="239"/>
        <v>216.36</v>
      </c>
      <c r="L414" s="71">
        <f t="shared" si="239"/>
        <v>216.36</v>
      </c>
      <c r="M414" s="71">
        <f t="shared" si="239"/>
        <v>216.36</v>
      </c>
      <c r="N414" s="71">
        <f t="shared" si="239"/>
        <v>216.36</v>
      </c>
      <c r="O414" s="71">
        <f t="shared" si="239"/>
        <v>216.36</v>
      </c>
      <c r="P414" s="71">
        <f t="shared" si="239"/>
        <v>216.36</v>
      </c>
      <c r="Q414" s="71">
        <f t="shared" si="239"/>
        <v>216.36</v>
      </c>
      <c r="R414" s="71">
        <f t="shared" si="239"/>
        <v>216.36</v>
      </c>
      <c r="S414" s="71">
        <f t="shared" si="239"/>
        <v>216.36</v>
      </c>
      <c r="T414" s="71">
        <f t="shared" si="239"/>
        <v>216.36</v>
      </c>
      <c r="U414" s="71">
        <f t="shared" si="239"/>
        <v>216.36</v>
      </c>
      <c r="V414" s="71">
        <f t="shared" si="239"/>
        <v>216.36</v>
      </c>
      <c r="W414" s="71">
        <f t="shared" si="239"/>
        <v>216.36</v>
      </c>
      <c r="X414" s="71">
        <f t="shared" si="239"/>
        <v>216.36</v>
      </c>
      <c r="Y414" s="71">
        <f t="shared" si="239"/>
        <v>216.36</v>
      </c>
      <c r="Z414" s="71">
        <f t="shared" si="239"/>
        <v>216.36</v>
      </c>
      <c r="AA414" s="71">
        <f t="shared" si="239"/>
        <v>216.36</v>
      </c>
    </row>
    <row r="415" spans="1:27" ht="12.75" customHeight="1" collapsed="1" x14ac:dyDescent="0.2">
      <c r="A415" s="162" t="s">
        <v>2057</v>
      </c>
      <c r="B415" s="54" t="str">
        <f>"19"&amp;"."&amp;$B$800&amp;"."&amp;$B$801</f>
        <v>19.05.2023</v>
      </c>
      <c r="C415" s="134" t="s">
        <v>76</v>
      </c>
      <c r="D415" s="135">
        <f>ROUND(((D416+D417+D419+D418)/1000),5)</f>
        <v>3.6623299999999999</v>
      </c>
      <c r="E415" s="135">
        <f>ROUND(((E416+E417+E419+E418)/1000),5)</f>
        <v>3.5154000000000001</v>
      </c>
      <c r="F415" s="135">
        <f>ROUND(((F416+F417+F419+F418)/1000),5)</f>
        <v>3.4104100000000002</v>
      </c>
      <c r="G415" s="135">
        <f t="shared" ref="G415:AA415" si="240">ROUND(((G416+G417+G419+G418)/1000),5)</f>
        <v>3.35982</v>
      </c>
      <c r="H415" s="135">
        <f t="shared" si="240"/>
        <v>3.3780299999999999</v>
      </c>
      <c r="I415" s="135">
        <f t="shared" si="240"/>
        <v>3.6171600000000002</v>
      </c>
      <c r="J415" s="135">
        <f t="shared" si="240"/>
        <v>3.77285</v>
      </c>
      <c r="K415" s="135">
        <f t="shared" si="240"/>
        <v>4.0789600000000004</v>
      </c>
      <c r="L415" s="135">
        <f t="shared" si="240"/>
        <v>4.3462500000000004</v>
      </c>
      <c r="M415" s="135">
        <f t="shared" si="240"/>
        <v>4.4259599999999999</v>
      </c>
      <c r="N415" s="135">
        <f t="shared" si="240"/>
        <v>4.4356900000000001</v>
      </c>
      <c r="O415" s="135">
        <f t="shared" si="240"/>
        <v>4.4623900000000001</v>
      </c>
      <c r="P415" s="135">
        <f t="shared" si="240"/>
        <v>4.4622799999999998</v>
      </c>
      <c r="Q415" s="135">
        <f t="shared" si="240"/>
        <v>4.4737999999999998</v>
      </c>
      <c r="R415" s="135">
        <f t="shared" si="240"/>
        <v>4.4715400000000001</v>
      </c>
      <c r="S415" s="135">
        <f t="shared" si="240"/>
        <v>4.4587700000000003</v>
      </c>
      <c r="T415" s="135">
        <f t="shared" si="240"/>
        <v>4.4225500000000002</v>
      </c>
      <c r="U415" s="135">
        <f t="shared" si="240"/>
        <v>4.3868299999999998</v>
      </c>
      <c r="V415" s="135">
        <f t="shared" si="240"/>
        <v>4.3502299999999998</v>
      </c>
      <c r="W415" s="135">
        <f t="shared" si="240"/>
        <v>4.33378</v>
      </c>
      <c r="X415" s="135">
        <f t="shared" si="240"/>
        <v>4.3460099999999997</v>
      </c>
      <c r="Y415" s="135">
        <f t="shared" si="240"/>
        <v>4.399</v>
      </c>
      <c r="Z415" s="135">
        <f t="shared" si="240"/>
        <v>4.2562600000000002</v>
      </c>
      <c r="AA415" s="135">
        <f t="shared" si="240"/>
        <v>3.9828100000000002</v>
      </c>
    </row>
    <row r="416" spans="1:27" ht="12.75" hidden="1" customHeight="1" outlineLevel="1" x14ac:dyDescent="0.2">
      <c r="A416" s="163" t="s">
        <v>2058</v>
      </c>
      <c r="B416" s="94" t="s">
        <v>238</v>
      </c>
      <c r="C416" s="70" t="s">
        <v>79</v>
      </c>
      <c r="D416" s="71">
        <v>1218.1300000000001</v>
      </c>
      <c r="E416" s="71">
        <v>1071.2</v>
      </c>
      <c r="F416" s="71">
        <v>966.21</v>
      </c>
      <c r="G416" s="71">
        <v>915.62</v>
      </c>
      <c r="H416" s="71">
        <v>933.83</v>
      </c>
      <c r="I416" s="71">
        <v>1172.96</v>
      </c>
      <c r="J416" s="71">
        <v>1328.65</v>
      </c>
      <c r="K416" s="71">
        <v>1634.76</v>
      </c>
      <c r="L416" s="71">
        <v>1902.05</v>
      </c>
      <c r="M416" s="71">
        <v>1981.76</v>
      </c>
      <c r="N416" s="71">
        <v>1991.49</v>
      </c>
      <c r="O416" s="71">
        <v>2018.19</v>
      </c>
      <c r="P416" s="71">
        <v>2018.08</v>
      </c>
      <c r="Q416" s="71">
        <v>2029.6</v>
      </c>
      <c r="R416" s="71">
        <v>2027.34</v>
      </c>
      <c r="S416" s="71">
        <v>2014.57</v>
      </c>
      <c r="T416" s="71">
        <v>1978.35</v>
      </c>
      <c r="U416" s="71">
        <v>1942.63</v>
      </c>
      <c r="V416" s="71">
        <v>1906.03</v>
      </c>
      <c r="W416" s="71">
        <v>1889.58</v>
      </c>
      <c r="X416" s="71">
        <v>1901.81</v>
      </c>
      <c r="Y416" s="71">
        <v>1954.8</v>
      </c>
      <c r="Z416" s="71">
        <v>1812.06</v>
      </c>
      <c r="AA416" s="71">
        <v>1538.61</v>
      </c>
    </row>
    <row r="417" spans="1:27" ht="12.75" hidden="1" customHeight="1" outlineLevel="1" x14ac:dyDescent="0.2">
      <c r="A417" s="163" t="s">
        <v>2059</v>
      </c>
      <c r="B417" s="94" t="s">
        <v>90</v>
      </c>
      <c r="C417" s="70" t="s">
        <v>79</v>
      </c>
      <c r="D417" s="71">
        <f>$D$327</f>
        <v>2222.89</v>
      </c>
      <c r="E417" s="71">
        <f t="shared" ref="E417:AA417" si="241">$D$327</f>
        <v>2222.89</v>
      </c>
      <c r="F417" s="71">
        <f t="shared" si="241"/>
        <v>2222.89</v>
      </c>
      <c r="G417" s="71">
        <f t="shared" si="241"/>
        <v>2222.89</v>
      </c>
      <c r="H417" s="71">
        <f t="shared" si="241"/>
        <v>2222.89</v>
      </c>
      <c r="I417" s="71">
        <f t="shared" si="241"/>
        <v>2222.89</v>
      </c>
      <c r="J417" s="71">
        <f t="shared" si="241"/>
        <v>2222.89</v>
      </c>
      <c r="K417" s="71">
        <f t="shared" si="241"/>
        <v>2222.89</v>
      </c>
      <c r="L417" s="71">
        <f t="shared" si="241"/>
        <v>2222.89</v>
      </c>
      <c r="M417" s="71">
        <f t="shared" si="241"/>
        <v>2222.89</v>
      </c>
      <c r="N417" s="71">
        <f t="shared" si="241"/>
        <v>2222.89</v>
      </c>
      <c r="O417" s="71">
        <f t="shared" si="241"/>
        <v>2222.89</v>
      </c>
      <c r="P417" s="71">
        <f t="shared" si="241"/>
        <v>2222.89</v>
      </c>
      <c r="Q417" s="71">
        <f t="shared" si="241"/>
        <v>2222.89</v>
      </c>
      <c r="R417" s="71">
        <f t="shared" si="241"/>
        <v>2222.89</v>
      </c>
      <c r="S417" s="71">
        <f t="shared" si="241"/>
        <v>2222.89</v>
      </c>
      <c r="T417" s="71">
        <f t="shared" si="241"/>
        <v>2222.89</v>
      </c>
      <c r="U417" s="71">
        <f t="shared" si="241"/>
        <v>2222.89</v>
      </c>
      <c r="V417" s="71">
        <f t="shared" si="241"/>
        <v>2222.89</v>
      </c>
      <c r="W417" s="71">
        <f t="shared" si="241"/>
        <v>2222.89</v>
      </c>
      <c r="X417" s="71">
        <f t="shared" si="241"/>
        <v>2222.89</v>
      </c>
      <c r="Y417" s="71">
        <f t="shared" si="241"/>
        <v>2222.89</v>
      </c>
      <c r="Z417" s="71">
        <f t="shared" si="241"/>
        <v>2222.89</v>
      </c>
      <c r="AA417" s="71">
        <f t="shared" si="241"/>
        <v>2222.89</v>
      </c>
    </row>
    <row r="418" spans="1:27" ht="12.75" hidden="1" customHeight="1" outlineLevel="1" x14ac:dyDescent="0.2">
      <c r="A418" s="163" t="s">
        <v>2060</v>
      </c>
      <c r="B418" s="94" t="s">
        <v>83</v>
      </c>
      <c r="C418" s="70" t="s">
        <v>79</v>
      </c>
      <c r="D418" s="183">
        <v>4.95</v>
      </c>
      <c r="E418" s="183">
        <v>4.95</v>
      </c>
      <c r="F418" s="183">
        <v>4.95</v>
      </c>
      <c r="G418" s="183">
        <v>4.95</v>
      </c>
      <c r="H418" s="183">
        <v>4.95</v>
      </c>
      <c r="I418" s="183">
        <v>4.95</v>
      </c>
      <c r="J418" s="183">
        <v>4.95</v>
      </c>
      <c r="K418" s="183">
        <v>4.95</v>
      </c>
      <c r="L418" s="183">
        <v>4.95</v>
      </c>
      <c r="M418" s="183">
        <v>4.95</v>
      </c>
      <c r="N418" s="183">
        <v>4.95</v>
      </c>
      <c r="O418" s="183">
        <v>4.95</v>
      </c>
      <c r="P418" s="183">
        <v>4.95</v>
      </c>
      <c r="Q418" s="183">
        <v>4.95</v>
      </c>
      <c r="R418" s="183">
        <v>4.95</v>
      </c>
      <c r="S418" s="183">
        <v>4.95</v>
      </c>
      <c r="T418" s="183">
        <v>4.95</v>
      </c>
      <c r="U418" s="183">
        <v>4.95</v>
      </c>
      <c r="V418" s="183">
        <v>4.95</v>
      </c>
      <c r="W418" s="183">
        <v>4.95</v>
      </c>
      <c r="X418" s="183">
        <v>4.95</v>
      </c>
      <c r="Y418" s="183">
        <v>4.95</v>
      </c>
      <c r="Z418" s="183">
        <v>4.95</v>
      </c>
      <c r="AA418" s="183">
        <v>4.95</v>
      </c>
    </row>
    <row r="419" spans="1:27" ht="12.75" hidden="1" customHeight="1" outlineLevel="1" x14ac:dyDescent="0.2">
      <c r="A419" s="163" t="s">
        <v>2061</v>
      </c>
      <c r="B419" s="94" t="s">
        <v>81</v>
      </c>
      <c r="C419" s="70" t="s">
        <v>79</v>
      </c>
      <c r="D419" s="71">
        <f>$D$11</f>
        <v>216.36</v>
      </c>
      <c r="E419" s="71">
        <f t="shared" ref="E419:AA419" si="242">$D$11</f>
        <v>216.36</v>
      </c>
      <c r="F419" s="71">
        <f t="shared" si="242"/>
        <v>216.36</v>
      </c>
      <c r="G419" s="71">
        <f t="shared" si="242"/>
        <v>216.36</v>
      </c>
      <c r="H419" s="71">
        <f t="shared" si="242"/>
        <v>216.36</v>
      </c>
      <c r="I419" s="71">
        <f t="shared" si="242"/>
        <v>216.36</v>
      </c>
      <c r="J419" s="71">
        <f t="shared" si="242"/>
        <v>216.36</v>
      </c>
      <c r="K419" s="71">
        <f t="shared" si="242"/>
        <v>216.36</v>
      </c>
      <c r="L419" s="71">
        <f t="shared" si="242"/>
        <v>216.36</v>
      </c>
      <c r="M419" s="71">
        <f t="shared" si="242"/>
        <v>216.36</v>
      </c>
      <c r="N419" s="71">
        <f t="shared" si="242"/>
        <v>216.36</v>
      </c>
      <c r="O419" s="71">
        <f t="shared" si="242"/>
        <v>216.36</v>
      </c>
      <c r="P419" s="71">
        <f t="shared" si="242"/>
        <v>216.36</v>
      </c>
      <c r="Q419" s="71">
        <f t="shared" si="242"/>
        <v>216.36</v>
      </c>
      <c r="R419" s="71">
        <f t="shared" si="242"/>
        <v>216.36</v>
      </c>
      <c r="S419" s="71">
        <f t="shared" si="242"/>
        <v>216.36</v>
      </c>
      <c r="T419" s="71">
        <f t="shared" si="242"/>
        <v>216.36</v>
      </c>
      <c r="U419" s="71">
        <f t="shared" si="242"/>
        <v>216.36</v>
      </c>
      <c r="V419" s="71">
        <f t="shared" si="242"/>
        <v>216.36</v>
      </c>
      <c r="W419" s="71">
        <f t="shared" si="242"/>
        <v>216.36</v>
      </c>
      <c r="X419" s="71">
        <f t="shared" si="242"/>
        <v>216.36</v>
      </c>
      <c r="Y419" s="71">
        <f t="shared" si="242"/>
        <v>216.36</v>
      </c>
      <c r="Z419" s="71">
        <f t="shared" si="242"/>
        <v>216.36</v>
      </c>
      <c r="AA419" s="71">
        <f t="shared" si="242"/>
        <v>216.36</v>
      </c>
    </row>
    <row r="420" spans="1:27" ht="12.75" customHeight="1" collapsed="1" x14ac:dyDescent="0.2">
      <c r="A420" s="162" t="s">
        <v>2062</v>
      </c>
      <c r="B420" s="54" t="str">
        <f>"20"&amp;"."&amp;$B$800&amp;"."&amp;$B$801</f>
        <v>20.05.2023</v>
      </c>
      <c r="C420" s="134" t="s">
        <v>76</v>
      </c>
      <c r="D420" s="135">
        <f>ROUND(((D421+D422+D424+D423)/1000),5)</f>
        <v>3.9268100000000001</v>
      </c>
      <c r="E420" s="135">
        <f>ROUND(((E421+E422+E424+E423)/1000),5)</f>
        <v>3.7769200000000001</v>
      </c>
      <c r="F420" s="135">
        <f>ROUND(((F421+F422+F424+F423)/1000),5)</f>
        <v>3.6898300000000002</v>
      </c>
      <c r="G420" s="135">
        <f t="shared" ref="G420:AA420" si="243">ROUND(((G421+G422+G424+G423)/1000),5)</f>
        <v>3.5903</v>
      </c>
      <c r="H420" s="135">
        <f t="shared" si="243"/>
        <v>3.57036</v>
      </c>
      <c r="I420" s="135">
        <f t="shared" si="243"/>
        <v>3.61572</v>
      </c>
      <c r="J420" s="135">
        <f t="shared" si="243"/>
        <v>3.7006399999999999</v>
      </c>
      <c r="K420" s="135">
        <f t="shared" si="243"/>
        <v>3.86511</v>
      </c>
      <c r="L420" s="135">
        <f t="shared" si="243"/>
        <v>4.0975099999999998</v>
      </c>
      <c r="M420" s="135">
        <f t="shared" si="243"/>
        <v>4.2798100000000003</v>
      </c>
      <c r="N420" s="135">
        <f t="shared" si="243"/>
        <v>4.3502200000000002</v>
      </c>
      <c r="O420" s="135">
        <f t="shared" si="243"/>
        <v>4.3460799999999997</v>
      </c>
      <c r="P420" s="135">
        <f t="shared" si="243"/>
        <v>4.2496200000000002</v>
      </c>
      <c r="Q420" s="135">
        <f t="shared" si="243"/>
        <v>4.2287400000000002</v>
      </c>
      <c r="R420" s="135">
        <f t="shared" si="243"/>
        <v>4.2123200000000001</v>
      </c>
      <c r="S420" s="135">
        <f t="shared" si="243"/>
        <v>4.1780900000000001</v>
      </c>
      <c r="T420" s="135">
        <f t="shared" si="243"/>
        <v>4.14757</v>
      </c>
      <c r="U420" s="135">
        <f t="shared" si="243"/>
        <v>4.1074599999999997</v>
      </c>
      <c r="V420" s="135">
        <f t="shared" si="243"/>
        <v>4.1113400000000002</v>
      </c>
      <c r="W420" s="135">
        <f t="shared" si="243"/>
        <v>4.1836399999999996</v>
      </c>
      <c r="X420" s="135">
        <f t="shared" si="243"/>
        <v>4.2389099999999997</v>
      </c>
      <c r="Y420" s="135">
        <f t="shared" si="243"/>
        <v>4.2629200000000003</v>
      </c>
      <c r="Z420" s="135">
        <f t="shared" si="243"/>
        <v>4.07829</v>
      </c>
      <c r="AA420" s="135">
        <f t="shared" si="243"/>
        <v>3.8973</v>
      </c>
    </row>
    <row r="421" spans="1:27" ht="12.75" hidden="1" customHeight="1" outlineLevel="1" x14ac:dyDescent="0.2">
      <c r="A421" s="163" t="s">
        <v>2063</v>
      </c>
      <c r="B421" s="94" t="s">
        <v>238</v>
      </c>
      <c r="C421" s="70" t="s">
        <v>79</v>
      </c>
      <c r="D421" s="71">
        <v>1482.61</v>
      </c>
      <c r="E421" s="71">
        <v>1332.72</v>
      </c>
      <c r="F421" s="71">
        <v>1245.6300000000001</v>
      </c>
      <c r="G421" s="71">
        <v>1146.0999999999999</v>
      </c>
      <c r="H421" s="71">
        <v>1126.1600000000001</v>
      </c>
      <c r="I421" s="71">
        <v>1171.52</v>
      </c>
      <c r="J421" s="71">
        <v>1256.44</v>
      </c>
      <c r="K421" s="71">
        <v>1420.91</v>
      </c>
      <c r="L421" s="71">
        <v>1653.31</v>
      </c>
      <c r="M421" s="71">
        <v>1835.61</v>
      </c>
      <c r="N421" s="71">
        <v>1906.02</v>
      </c>
      <c r="O421" s="71">
        <v>1901.88</v>
      </c>
      <c r="P421" s="71">
        <v>1805.42</v>
      </c>
      <c r="Q421" s="71">
        <v>1784.54</v>
      </c>
      <c r="R421" s="71">
        <v>1768.12</v>
      </c>
      <c r="S421" s="71">
        <v>1733.89</v>
      </c>
      <c r="T421" s="71">
        <v>1703.37</v>
      </c>
      <c r="U421" s="71">
        <v>1663.26</v>
      </c>
      <c r="V421" s="71">
        <v>1667.14</v>
      </c>
      <c r="W421" s="71">
        <v>1739.44</v>
      </c>
      <c r="X421" s="71">
        <v>1794.71</v>
      </c>
      <c r="Y421" s="71">
        <v>1818.72</v>
      </c>
      <c r="Z421" s="71">
        <v>1634.09</v>
      </c>
      <c r="AA421" s="71">
        <v>1453.1</v>
      </c>
    </row>
    <row r="422" spans="1:27" ht="12.75" hidden="1" customHeight="1" outlineLevel="1" x14ac:dyDescent="0.2">
      <c r="A422" s="163" t="s">
        <v>2064</v>
      </c>
      <c r="B422" s="94" t="s">
        <v>90</v>
      </c>
      <c r="C422" s="70" t="s">
        <v>79</v>
      </c>
      <c r="D422" s="71">
        <f>$D$327</f>
        <v>2222.89</v>
      </c>
      <c r="E422" s="71">
        <f t="shared" ref="E422:AA422" si="244">$D$327</f>
        <v>2222.89</v>
      </c>
      <c r="F422" s="71">
        <f t="shared" si="244"/>
        <v>2222.89</v>
      </c>
      <c r="G422" s="71">
        <f t="shared" si="244"/>
        <v>2222.89</v>
      </c>
      <c r="H422" s="71">
        <f t="shared" si="244"/>
        <v>2222.89</v>
      </c>
      <c r="I422" s="71">
        <f t="shared" si="244"/>
        <v>2222.89</v>
      </c>
      <c r="J422" s="71">
        <f t="shared" si="244"/>
        <v>2222.89</v>
      </c>
      <c r="K422" s="71">
        <f t="shared" si="244"/>
        <v>2222.89</v>
      </c>
      <c r="L422" s="71">
        <f t="shared" si="244"/>
        <v>2222.89</v>
      </c>
      <c r="M422" s="71">
        <f t="shared" si="244"/>
        <v>2222.89</v>
      </c>
      <c r="N422" s="71">
        <f t="shared" si="244"/>
        <v>2222.89</v>
      </c>
      <c r="O422" s="71">
        <f t="shared" si="244"/>
        <v>2222.89</v>
      </c>
      <c r="P422" s="71">
        <f t="shared" si="244"/>
        <v>2222.89</v>
      </c>
      <c r="Q422" s="71">
        <f t="shared" si="244"/>
        <v>2222.89</v>
      </c>
      <c r="R422" s="71">
        <f t="shared" si="244"/>
        <v>2222.89</v>
      </c>
      <c r="S422" s="71">
        <f t="shared" si="244"/>
        <v>2222.89</v>
      </c>
      <c r="T422" s="71">
        <f t="shared" si="244"/>
        <v>2222.89</v>
      </c>
      <c r="U422" s="71">
        <f t="shared" si="244"/>
        <v>2222.89</v>
      </c>
      <c r="V422" s="71">
        <f t="shared" si="244"/>
        <v>2222.89</v>
      </c>
      <c r="W422" s="71">
        <f t="shared" si="244"/>
        <v>2222.89</v>
      </c>
      <c r="X422" s="71">
        <f t="shared" si="244"/>
        <v>2222.89</v>
      </c>
      <c r="Y422" s="71">
        <f t="shared" si="244"/>
        <v>2222.89</v>
      </c>
      <c r="Z422" s="71">
        <f t="shared" si="244"/>
        <v>2222.89</v>
      </c>
      <c r="AA422" s="71">
        <f t="shared" si="244"/>
        <v>2222.89</v>
      </c>
    </row>
    <row r="423" spans="1:27" ht="12.75" hidden="1" customHeight="1" outlineLevel="1" x14ac:dyDescent="0.2">
      <c r="A423" s="163" t="s">
        <v>2065</v>
      </c>
      <c r="B423" s="94" t="s">
        <v>83</v>
      </c>
      <c r="C423" s="70" t="s">
        <v>79</v>
      </c>
      <c r="D423" s="71">
        <v>4.95</v>
      </c>
      <c r="E423" s="71">
        <v>4.95</v>
      </c>
      <c r="F423" s="71">
        <v>4.95</v>
      </c>
      <c r="G423" s="71">
        <v>4.95</v>
      </c>
      <c r="H423" s="71">
        <v>4.95</v>
      </c>
      <c r="I423" s="71">
        <v>4.95</v>
      </c>
      <c r="J423" s="71">
        <v>4.95</v>
      </c>
      <c r="K423" s="71">
        <v>4.95</v>
      </c>
      <c r="L423" s="71">
        <v>4.95</v>
      </c>
      <c r="M423" s="71">
        <v>4.95</v>
      </c>
      <c r="N423" s="71">
        <v>4.95</v>
      </c>
      <c r="O423" s="71">
        <v>4.95</v>
      </c>
      <c r="P423" s="71">
        <v>4.95</v>
      </c>
      <c r="Q423" s="71">
        <v>4.95</v>
      </c>
      <c r="R423" s="71">
        <v>4.95</v>
      </c>
      <c r="S423" s="71">
        <v>4.95</v>
      </c>
      <c r="T423" s="71">
        <v>4.95</v>
      </c>
      <c r="U423" s="71">
        <v>4.95</v>
      </c>
      <c r="V423" s="71">
        <v>4.95</v>
      </c>
      <c r="W423" s="71">
        <v>4.95</v>
      </c>
      <c r="X423" s="71">
        <v>4.95</v>
      </c>
      <c r="Y423" s="71">
        <v>4.95</v>
      </c>
      <c r="Z423" s="71">
        <v>4.95</v>
      </c>
      <c r="AA423" s="71">
        <v>4.95</v>
      </c>
    </row>
    <row r="424" spans="1:27" ht="12.75" hidden="1" customHeight="1" outlineLevel="1" x14ac:dyDescent="0.2">
      <c r="A424" s="163" t="s">
        <v>2066</v>
      </c>
      <c r="B424" s="94" t="s">
        <v>81</v>
      </c>
      <c r="C424" s="70" t="s">
        <v>79</v>
      </c>
      <c r="D424" s="71">
        <f>$D$11</f>
        <v>216.36</v>
      </c>
      <c r="E424" s="71">
        <f t="shared" ref="E424:AA424" si="245">$D$11</f>
        <v>216.36</v>
      </c>
      <c r="F424" s="71">
        <f t="shared" si="245"/>
        <v>216.36</v>
      </c>
      <c r="G424" s="71">
        <f t="shared" si="245"/>
        <v>216.36</v>
      </c>
      <c r="H424" s="71">
        <f t="shared" si="245"/>
        <v>216.36</v>
      </c>
      <c r="I424" s="71">
        <f t="shared" si="245"/>
        <v>216.36</v>
      </c>
      <c r="J424" s="71">
        <f t="shared" si="245"/>
        <v>216.36</v>
      </c>
      <c r="K424" s="71">
        <f t="shared" si="245"/>
        <v>216.36</v>
      </c>
      <c r="L424" s="71">
        <f t="shared" si="245"/>
        <v>216.36</v>
      </c>
      <c r="M424" s="71">
        <f t="shared" si="245"/>
        <v>216.36</v>
      </c>
      <c r="N424" s="71">
        <f t="shared" si="245"/>
        <v>216.36</v>
      </c>
      <c r="O424" s="71">
        <f t="shared" si="245"/>
        <v>216.36</v>
      </c>
      <c r="P424" s="71">
        <f t="shared" si="245"/>
        <v>216.36</v>
      </c>
      <c r="Q424" s="71">
        <f t="shared" si="245"/>
        <v>216.36</v>
      </c>
      <c r="R424" s="71">
        <f t="shared" si="245"/>
        <v>216.36</v>
      </c>
      <c r="S424" s="71">
        <f t="shared" si="245"/>
        <v>216.36</v>
      </c>
      <c r="T424" s="71">
        <f t="shared" si="245"/>
        <v>216.36</v>
      </c>
      <c r="U424" s="71">
        <f t="shared" si="245"/>
        <v>216.36</v>
      </c>
      <c r="V424" s="71">
        <f t="shared" si="245"/>
        <v>216.36</v>
      </c>
      <c r="W424" s="71">
        <f t="shared" si="245"/>
        <v>216.36</v>
      </c>
      <c r="X424" s="71">
        <f t="shared" si="245"/>
        <v>216.36</v>
      </c>
      <c r="Y424" s="71">
        <f t="shared" si="245"/>
        <v>216.36</v>
      </c>
      <c r="Z424" s="71">
        <f t="shared" si="245"/>
        <v>216.36</v>
      </c>
      <c r="AA424" s="71">
        <f t="shared" si="245"/>
        <v>216.36</v>
      </c>
    </row>
    <row r="425" spans="1:27" ht="12.75" customHeight="1" collapsed="1" x14ac:dyDescent="0.2">
      <c r="A425" s="162" t="s">
        <v>2067</v>
      </c>
      <c r="B425" s="54" t="str">
        <f>"21"&amp;"."&amp;$B$800&amp;"."&amp;$B$801</f>
        <v>21.05.2023</v>
      </c>
      <c r="C425" s="134" t="s">
        <v>76</v>
      </c>
      <c r="D425" s="135">
        <f>ROUND(((D426+D427+D429+D428)/1000),5)</f>
        <v>3.9424899999999998</v>
      </c>
      <c r="E425" s="135">
        <f>ROUND(((E426+E427+E429+E428)/1000),5)</f>
        <v>3.73271</v>
      </c>
      <c r="F425" s="135">
        <f>ROUND(((F426+F427+F429+F428)/1000),5)</f>
        <v>3.6175999999999999</v>
      </c>
      <c r="G425" s="135">
        <f t="shared" ref="G425:AA425" si="246">ROUND(((G426+G427+G429+G428)/1000),5)</f>
        <v>3.5332499999999998</v>
      </c>
      <c r="H425" s="135">
        <f t="shared" si="246"/>
        <v>3.51789</v>
      </c>
      <c r="I425" s="135">
        <f t="shared" si="246"/>
        <v>3.5140500000000001</v>
      </c>
      <c r="J425" s="135">
        <f t="shared" si="246"/>
        <v>3.5300600000000002</v>
      </c>
      <c r="K425" s="135">
        <f t="shared" si="246"/>
        <v>3.75501</v>
      </c>
      <c r="L425" s="135">
        <f t="shared" si="246"/>
        <v>3.9743300000000001</v>
      </c>
      <c r="M425" s="135">
        <f t="shared" si="246"/>
        <v>4.2345699999999997</v>
      </c>
      <c r="N425" s="135">
        <f t="shared" si="246"/>
        <v>4.3305499999999997</v>
      </c>
      <c r="O425" s="135">
        <f t="shared" si="246"/>
        <v>4.3428000000000004</v>
      </c>
      <c r="P425" s="135">
        <f t="shared" si="246"/>
        <v>4.3409199999999997</v>
      </c>
      <c r="Q425" s="135">
        <f t="shared" si="246"/>
        <v>4.3415800000000004</v>
      </c>
      <c r="R425" s="135">
        <f t="shared" si="246"/>
        <v>4.3411600000000004</v>
      </c>
      <c r="S425" s="135">
        <f t="shared" si="246"/>
        <v>4.3331200000000001</v>
      </c>
      <c r="T425" s="135">
        <f t="shared" si="246"/>
        <v>4.2733400000000001</v>
      </c>
      <c r="U425" s="135">
        <f t="shared" si="246"/>
        <v>4.1987300000000003</v>
      </c>
      <c r="V425" s="135">
        <f t="shared" si="246"/>
        <v>4.2022399999999998</v>
      </c>
      <c r="W425" s="135">
        <f t="shared" si="246"/>
        <v>4.3030299999999997</v>
      </c>
      <c r="X425" s="135">
        <f t="shared" si="246"/>
        <v>4.3484600000000002</v>
      </c>
      <c r="Y425" s="135">
        <f t="shared" si="246"/>
        <v>4.3423100000000003</v>
      </c>
      <c r="Z425" s="135">
        <f t="shared" si="246"/>
        <v>4.2667799999999998</v>
      </c>
      <c r="AA425" s="135">
        <f t="shared" si="246"/>
        <v>4.0274299999999998</v>
      </c>
    </row>
    <row r="426" spans="1:27" ht="12.75" hidden="1" customHeight="1" outlineLevel="1" x14ac:dyDescent="0.2">
      <c r="A426" s="163" t="s">
        <v>2068</v>
      </c>
      <c r="B426" s="94" t="s">
        <v>238</v>
      </c>
      <c r="C426" s="70" t="s">
        <v>79</v>
      </c>
      <c r="D426" s="71">
        <v>1498.29</v>
      </c>
      <c r="E426" s="71">
        <v>1288.51</v>
      </c>
      <c r="F426" s="71">
        <v>1173.4000000000001</v>
      </c>
      <c r="G426" s="71">
        <v>1089.05</v>
      </c>
      <c r="H426" s="71">
        <v>1073.69</v>
      </c>
      <c r="I426" s="71">
        <v>1069.8499999999999</v>
      </c>
      <c r="J426" s="71">
        <v>1085.8599999999999</v>
      </c>
      <c r="K426" s="71">
        <v>1310.81</v>
      </c>
      <c r="L426" s="71">
        <v>1530.13</v>
      </c>
      <c r="M426" s="71">
        <v>1790.37</v>
      </c>
      <c r="N426" s="71">
        <v>1886.35</v>
      </c>
      <c r="O426" s="71">
        <v>1898.6</v>
      </c>
      <c r="P426" s="71">
        <v>1896.72</v>
      </c>
      <c r="Q426" s="71">
        <v>1897.38</v>
      </c>
      <c r="R426" s="71">
        <v>1896.96</v>
      </c>
      <c r="S426" s="71">
        <v>1888.92</v>
      </c>
      <c r="T426" s="71">
        <v>1829.14</v>
      </c>
      <c r="U426" s="71">
        <v>1754.53</v>
      </c>
      <c r="V426" s="71">
        <v>1758.04</v>
      </c>
      <c r="W426" s="71">
        <v>1858.83</v>
      </c>
      <c r="X426" s="71">
        <v>1904.26</v>
      </c>
      <c r="Y426" s="71">
        <v>1898.11</v>
      </c>
      <c r="Z426" s="71">
        <v>1822.58</v>
      </c>
      <c r="AA426" s="71">
        <v>1583.23</v>
      </c>
    </row>
    <row r="427" spans="1:27" ht="12.75" hidden="1" customHeight="1" outlineLevel="1" x14ac:dyDescent="0.2">
      <c r="A427" s="163" t="s">
        <v>2069</v>
      </c>
      <c r="B427" s="94" t="s">
        <v>90</v>
      </c>
      <c r="C427" s="70" t="s">
        <v>79</v>
      </c>
      <c r="D427" s="71">
        <f>$D$327</f>
        <v>2222.89</v>
      </c>
      <c r="E427" s="71">
        <f t="shared" ref="E427:AA427" si="247">$D$327</f>
        <v>2222.89</v>
      </c>
      <c r="F427" s="71">
        <f t="shared" si="247"/>
        <v>2222.89</v>
      </c>
      <c r="G427" s="71">
        <f t="shared" si="247"/>
        <v>2222.89</v>
      </c>
      <c r="H427" s="71">
        <f t="shared" si="247"/>
        <v>2222.89</v>
      </c>
      <c r="I427" s="71">
        <f t="shared" si="247"/>
        <v>2222.89</v>
      </c>
      <c r="J427" s="71">
        <f t="shared" si="247"/>
        <v>2222.89</v>
      </c>
      <c r="K427" s="71">
        <f t="shared" si="247"/>
        <v>2222.89</v>
      </c>
      <c r="L427" s="71">
        <f t="shared" si="247"/>
        <v>2222.89</v>
      </c>
      <c r="M427" s="71">
        <f t="shared" si="247"/>
        <v>2222.89</v>
      </c>
      <c r="N427" s="71">
        <f t="shared" si="247"/>
        <v>2222.89</v>
      </c>
      <c r="O427" s="71">
        <f t="shared" si="247"/>
        <v>2222.89</v>
      </c>
      <c r="P427" s="71">
        <f t="shared" si="247"/>
        <v>2222.89</v>
      </c>
      <c r="Q427" s="71">
        <f t="shared" si="247"/>
        <v>2222.89</v>
      </c>
      <c r="R427" s="71">
        <f t="shared" si="247"/>
        <v>2222.89</v>
      </c>
      <c r="S427" s="71">
        <f t="shared" si="247"/>
        <v>2222.89</v>
      </c>
      <c r="T427" s="71">
        <f t="shared" si="247"/>
        <v>2222.89</v>
      </c>
      <c r="U427" s="71">
        <f t="shared" si="247"/>
        <v>2222.89</v>
      </c>
      <c r="V427" s="71">
        <f t="shared" si="247"/>
        <v>2222.89</v>
      </c>
      <c r="W427" s="71">
        <f t="shared" si="247"/>
        <v>2222.89</v>
      </c>
      <c r="X427" s="71">
        <f t="shared" si="247"/>
        <v>2222.89</v>
      </c>
      <c r="Y427" s="71">
        <f t="shared" si="247"/>
        <v>2222.89</v>
      </c>
      <c r="Z427" s="71">
        <f t="shared" si="247"/>
        <v>2222.89</v>
      </c>
      <c r="AA427" s="71">
        <f t="shared" si="247"/>
        <v>2222.89</v>
      </c>
    </row>
    <row r="428" spans="1:27" ht="12.75" hidden="1" customHeight="1" outlineLevel="1" x14ac:dyDescent="0.2">
      <c r="A428" s="163" t="s">
        <v>2070</v>
      </c>
      <c r="B428" s="94" t="s">
        <v>83</v>
      </c>
      <c r="C428" s="70" t="s">
        <v>79</v>
      </c>
      <c r="D428" s="71">
        <v>4.95</v>
      </c>
      <c r="E428" s="71">
        <v>4.95</v>
      </c>
      <c r="F428" s="71">
        <v>4.95</v>
      </c>
      <c r="G428" s="71">
        <v>4.95</v>
      </c>
      <c r="H428" s="71">
        <v>4.95</v>
      </c>
      <c r="I428" s="71">
        <v>4.95</v>
      </c>
      <c r="J428" s="71">
        <v>4.95</v>
      </c>
      <c r="K428" s="71">
        <v>4.95</v>
      </c>
      <c r="L428" s="71">
        <v>4.95</v>
      </c>
      <c r="M428" s="71">
        <v>4.95</v>
      </c>
      <c r="N428" s="71">
        <v>4.95</v>
      </c>
      <c r="O428" s="71">
        <v>4.95</v>
      </c>
      <c r="P428" s="71">
        <v>4.95</v>
      </c>
      <c r="Q428" s="71">
        <v>4.95</v>
      </c>
      <c r="R428" s="71">
        <v>4.95</v>
      </c>
      <c r="S428" s="71">
        <v>4.95</v>
      </c>
      <c r="T428" s="71">
        <v>4.95</v>
      </c>
      <c r="U428" s="71">
        <v>4.95</v>
      </c>
      <c r="V428" s="71">
        <v>4.95</v>
      </c>
      <c r="W428" s="71">
        <v>4.95</v>
      </c>
      <c r="X428" s="71">
        <v>4.95</v>
      </c>
      <c r="Y428" s="71">
        <v>4.95</v>
      </c>
      <c r="Z428" s="71">
        <v>4.95</v>
      </c>
      <c r="AA428" s="71">
        <v>4.95</v>
      </c>
    </row>
    <row r="429" spans="1:27" ht="12.75" hidden="1" customHeight="1" outlineLevel="1" x14ac:dyDescent="0.2">
      <c r="A429" s="163" t="s">
        <v>2071</v>
      </c>
      <c r="B429" s="94" t="s">
        <v>81</v>
      </c>
      <c r="C429" s="70" t="s">
        <v>79</v>
      </c>
      <c r="D429" s="71">
        <f>$D$11</f>
        <v>216.36</v>
      </c>
      <c r="E429" s="71">
        <f t="shared" ref="E429:AA429" si="248">$D$11</f>
        <v>216.36</v>
      </c>
      <c r="F429" s="71">
        <f t="shared" si="248"/>
        <v>216.36</v>
      </c>
      <c r="G429" s="71">
        <f t="shared" si="248"/>
        <v>216.36</v>
      </c>
      <c r="H429" s="71">
        <f t="shared" si="248"/>
        <v>216.36</v>
      </c>
      <c r="I429" s="71">
        <f t="shared" si="248"/>
        <v>216.36</v>
      </c>
      <c r="J429" s="71">
        <f t="shared" si="248"/>
        <v>216.36</v>
      </c>
      <c r="K429" s="71">
        <f t="shared" si="248"/>
        <v>216.36</v>
      </c>
      <c r="L429" s="71">
        <f t="shared" si="248"/>
        <v>216.36</v>
      </c>
      <c r="M429" s="71">
        <f t="shared" si="248"/>
        <v>216.36</v>
      </c>
      <c r="N429" s="71">
        <f t="shared" si="248"/>
        <v>216.36</v>
      </c>
      <c r="O429" s="71">
        <f t="shared" si="248"/>
        <v>216.36</v>
      </c>
      <c r="P429" s="71">
        <f t="shared" si="248"/>
        <v>216.36</v>
      </c>
      <c r="Q429" s="71">
        <f t="shared" si="248"/>
        <v>216.36</v>
      </c>
      <c r="R429" s="71">
        <f t="shared" si="248"/>
        <v>216.36</v>
      </c>
      <c r="S429" s="71">
        <f t="shared" si="248"/>
        <v>216.36</v>
      </c>
      <c r="T429" s="71">
        <f t="shared" si="248"/>
        <v>216.36</v>
      </c>
      <c r="U429" s="71">
        <f t="shared" si="248"/>
        <v>216.36</v>
      </c>
      <c r="V429" s="71">
        <f t="shared" si="248"/>
        <v>216.36</v>
      </c>
      <c r="W429" s="71">
        <f t="shared" si="248"/>
        <v>216.36</v>
      </c>
      <c r="X429" s="71">
        <f t="shared" si="248"/>
        <v>216.36</v>
      </c>
      <c r="Y429" s="71">
        <f t="shared" si="248"/>
        <v>216.36</v>
      </c>
      <c r="Z429" s="71">
        <f t="shared" si="248"/>
        <v>216.36</v>
      </c>
      <c r="AA429" s="71">
        <f t="shared" si="248"/>
        <v>216.36</v>
      </c>
    </row>
    <row r="430" spans="1:27" ht="12.75" customHeight="1" collapsed="1" x14ac:dyDescent="0.2">
      <c r="A430" s="162" t="s">
        <v>2072</v>
      </c>
      <c r="B430" s="54" t="str">
        <f>"22"&amp;"."&amp;$B$800&amp;"."&amp;$B$801</f>
        <v>22.05.2023</v>
      </c>
      <c r="C430" s="134" t="s">
        <v>76</v>
      </c>
      <c r="D430" s="135">
        <f>ROUND(((D431+D432+D434+D433)/1000),5)</f>
        <v>3.7356199999999999</v>
      </c>
      <c r="E430" s="135">
        <f>ROUND(((E431+E432+E434+E433)/1000),5)</f>
        <v>3.5889000000000002</v>
      </c>
      <c r="F430" s="135">
        <f>ROUND(((F431+F432+F434+F433)/1000),5)</f>
        <v>3.5094699999999999</v>
      </c>
      <c r="G430" s="135">
        <f t="shared" ref="G430:AA430" si="249">ROUND(((G431+G432+G434+G433)/1000),5)</f>
        <v>3.4824299999999999</v>
      </c>
      <c r="H430" s="135">
        <f t="shared" si="249"/>
        <v>3.4656199999999999</v>
      </c>
      <c r="I430" s="135">
        <f t="shared" si="249"/>
        <v>3.5211600000000001</v>
      </c>
      <c r="J430" s="135">
        <f t="shared" si="249"/>
        <v>3.7583199999999999</v>
      </c>
      <c r="K430" s="135">
        <f t="shared" si="249"/>
        <v>3.98732</v>
      </c>
      <c r="L430" s="135">
        <f t="shared" si="249"/>
        <v>4.2894399999999999</v>
      </c>
      <c r="M430" s="135">
        <f t="shared" si="249"/>
        <v>4.3769600000000004</v>
      </c>
      <c r="N430" s="135">
        <f t="shared" si="249"/>
        <v>4.3788499999999999</v>
      </c>
      <c r="O430" s="135">
        <f t="shared" si="249"/>
        <v>4.38992</v>
      </c>
      <c r="P430" s="135">
        <f t="shared" si="249"/>
        <v>4.4187200000000004</v>
      </c>
      <c r="Q430" s="135">
        <f t="shared" si="249"/>
        <v>4.4831700000000003</v>
      </c>
      <c r="R430" s="135">
        <f t="shared" si="249"/>
        <v>4.45688</v>
      </c>
      <c r="S430" s="135">
        <f t="shared" si="249"/>
        <v>4.4174699999999998</v>
      </c>
      <c r="T430" s="135">
        <f t="shared" si="249"/>
        <v>4.3860799999999998</v>
      </c>
      <c r="U430" s="135">
        <f t="shared" si="249"/>
        <v>4.3785499999999997</v>
      </c>
      <c r="V430" s="135">
        <f t="shared" si="249"/>
        <v>4.3415400000000002</v>
      </c>
      <c r="W430" s="135">
        <f t="shared" si="249"/>
        <v>4.1870700000000003</v>
      </c>
      <c r="X430" s="135">
        <f t="shared" si="249"/>
        <v>4.2786499999999998</v>
      </c>
      <c r="Y430" s="135">
        <f t="shared" si="249"/>
        <v>4.3734999999999999</v>
      </c>
      <c r="Z430" s="135">
        <f t="shared" si="249"/>
        <v>4.0951500000000003</v>
      </c>
      <c r="AA430" s="135">
        <f t="shared" si="249"/>
        <v>3.8941300000000001</v>
      </c>
    </row>
    <row r="431" spans="1:27" ht="12.75" hidden="1" customHeight="1" outlineLevel="1" x14ac:dyDescent="0.2">
      <c r="A431" s="163" t="s">
        <v>2073</v>
      </c>
      <c r="B431" s="94" t="s">
        <v>238</v>
      </c>
      <c r="C431" s="70" t="s">
        <v>79</v>
      </c>
      <c r="D431" s="71">
        <v>1291.42</v>
      </c>
      <c r="E431" s="71">
        <v>1144.7</v>
      </c>
      <c r="F431" s="71">
        <v>1065.27</v>
      </c>
      <c r="G431" s="71">
        <v>1038.23</v>
      </c>
      <c r="H431" s="71">
        <v>1021.42</v>
      </c>
      <c r="I431" s="71">
        <v>1076.96</v>
      </c>
      <c r="J431" s="71">
        <v>1314.12</v>
      </c>
      <c r="K431" s="71">
        <v>1543.12</v>
      </c>
      <c r="L431" s="71">
        <v>1845.24</v>
      </c>
      <c r="M431" s="71">
        <v>1932.76</v>
      </c>
      <c r="N431" s="71">
        <v>1934.65</v>
      </c>
      <c r="O431" s="71">
        <v>1945.72</v>
      </c>
      <c r="P431" s="71">
        <v>1974.52</v>
      </c>
      <c r="Q431" s="71">
        <v>2038.97</v>
      </c>
      <c r="R431" s="71">
        <v>2012.68</v>
      </c>
      <c r="S431" s="71">
        <v>1973.27</v>
      </c>
      <c r="T431" s="71">
        <v>1941.88</v>
      </c>
      <c r="U431" s="71">
        <v>1934.35</v>
      </c>
      <c r="V431" s="71">
        <v>1897.34</v>
      </c>
      <c r="W431" s="71">
        <v>1742.87</v>
      </c>
      <c r="X431" s="71">
        <v>1834.45</v>
      </c>
      <c r="Y431" s="71">
        <v>1929.3</v>
      </c>
      <c r="Z431" s="71">
        <v>1650.95</v>
      </c>
      <c r="AA431" s="71">
        <v>1449.93</v>
      </c>
    </row>
    <row r="432" spans="1:27" ht="12.75" hidden="1" customHeight="1" outlineLevel="1" x14ac:dyDescent="0.2">
      <c r="A432" s="163" t="s">
        <v>2074</v>
      </c>
      <c r="B432" s="94" t="s">
        <v>90</v>
      </c>
      <c r="C432" s="70" t="s">
        <v>79</v>
      </c>
      <c r="D432" s="71">
        <f>$D$327</f>
        <v>2222.89</v>
      </c>
      <c r="E432" s="71">
        <f t="shared" ref="E432:AA432" si="250">$D$327</f>
        <v>2222.89</v>
      </c>
      <c r="F432" s="71">
        <f t="shared" si="250"/>
        <v>2222.89</v>
      </c>
      <c r="G432" s="71">
        <f t="shared" si="250"/>
        <v>2222.89</v>
      </c>
      <c r="H432" s="71">
        <f t="shared" si="250"/>
        <v>2222.89</v>
      </c>
      <c r="I432" s="71">
        <f t="shared" si="250"/>
        <v>2222.89</v>
      </c>
      <c r="J432" s="71">
        <f t="shared" si="250"/>
        <v>2222.89</v>
      </c>
      <c r="K432" s="71">
        <f t="shared" si="250"/>
        <v>2222.89</v>
      </c>
      <c r="L432" s="71">
        <f t="shared" si="250"/>
        <v>2222.89</v>
      </c>
      <c r="M432" s="71">
        <f t="shared" si="250"/>
        <v>2222.89</v>
      </c>
      <c r="N432" s="71">
        <f t="shared" si="250"/>
        <v>2222.89</v>
      </c>
      <c r="O432" s="71">
        <f t="shared" si="250"/>
        <v>2222.89</v>
      </c>
      <c r="P432" s="71">
        <f t="shared" si="250"/>
        <v>2222.89</v>
      </c>
      <c r="Q432" s="71">
        <f t="shared" si="250"/>
        <v>2222.89</v>
      </c>
      <c r="R432" s="71">
        <f t="shared" si="250"/>
        <v>2222.89</v>
      </c>
      <c r="S432" s="71">
        <f t="shared" si="250"/>
        <v>2222.89</v>
      </c>
      <c r="T432" s="71">
        <f t="shared" si="250"/>
        <v>2222.89</v>
      </c>
      <c r="U432" s="71">
        <f t="shared" si="250"/>
        <v>2222.89</v>
      </c>
      <c r="V432" s="71">
        <f t="shared" si="250"/>
        <v>2222.89</v>
      </c>
      <c r="W432" s="71">
        <f t="shared" si="250"/>
        <v>2222.89</v>
      </c>
      <c r="X432" s="71">
        <f t="shared" si="250"/>
        <v>2222.89</v>
      </c>
      <c r="Y432" s="71">
        <f t="shared" si="250"/>
        <v>2222.89</v>
      </c>
      <c r="Z432" s="71">
        <f t="shared" si="250"/>
        <v>2222.89</v>
      </c>
      <c r="AA432" s="71">
        <f t="shared" si="250"/>
        <v>2222.89</v>
      </c>
    </row>
    <row r="433" spans="1:27" ht="12.75" hidden="1" customHeight="1" outlineLevel="1" x14ac:dyDescent="0.2">
      <c r="A433" s="163" t="s">
        <v>2075</v>
      </c>
      <c r="B433" s="94" t="s">
        <v>83</v>
      </c>
      <c r="C433" s="70" t="s">
        <v>79</v>
      </c>
      <c r="D433" s="71">
        <v>4.95</v>
      </c>
      <c r="E433" s="71">
        <v>4.95</v>
      </c>
      <c r="F433" s="71">
        <v>4.95</v>
      </c>
      <c r="G433" s="71">
        <v>4.95</v>
      </c>
      <c r="H433" s="71">
        <v>4.95</v>
      </c>
      <c r="I433" s="71">
        <v>4.95</v>
      </c>
      <c r="J433" s="71">
        <v>4.95</v>
      </c>
      <c r="K433" s="71">
        <v>4.95</v>
      </c>
      <c r="L433" s="71">
        <v>4.95</v>
      </c>
      <c r="M433" s="71">
        <v>4.95</v>
      </c>
      <c r="N433" s="71">
        <v>4.95</v>
      </c>
      <c r="O433" s="71">
        <v>4.95</v>
      </c>
      <c r="P433" s="71">
        <v>4.95</v>
      </c>
      <c r="Q433" s="71">
        <v>4.95</v>
      </c>
      <c r="R433" s="71">
        <v>4.95</v>
      </c>
      <c r="S433" s="71">
        <v>4.95</v>
      </c>
      <c r="T433" s="71">
        <v>4.95</v>
      </c>
      <c r="U433" s="71">
        <v>4.95</v>
      </c>
      <c r="V433" s="71">
        <v>4.95</v>
      </c>
      <c r="W433" s="71">
        <v>4.95</v>
      </c>
      <c r="X433" s="71">
        <v>4.95</v>
      </c>
      <c r="Y433" s="71">
        <v>4.95</v>
      </c>
      <c r="Z433" s="71">
        <v>4.95</v>
      </c>
      <c r="AA433" s="71">
        <v>4.95</v>
      </c>
    </row>
    <row r="434" spans="1:27" ht="12.75" hidden="1" customHeight="1" outlineLevel="1" x14ac:dyDescent="0.2">
      <c r="A434" s="163" t="s">
        <v>2076</v>
      </c>
      <c r="B434" s="94" t="s">
        <v>81</v>
      </c>
      <c r="C434" s="70" t="s">
        <v>79</v>
      </c>
      <c r="D434" s="71">
        <f>$D$11</f>
        <v>216.36</v>
      </c>
      <c r="E434" s="71">
        <f t="shared" ref="E434:AA434" si="251">$D$11</f>
        <v>216.36</v>
      </c>
      <c r="F434" s="71">
        <f t="shared" si="251"/>
        <v>216.36</v>
      </c>
      <c r="G434" s="71">
        <f t="shared" si="251"/>
        <v>216.36</v>
      </c>
      <c r="H434" s="71">
        <f t="shared" si="251"/>
        <v>216.36</v>
      </c>
      <c r="I434" s="71">
        <f t="shared" si="251"/>
        <v>216.36</v>
      </c>
      <c r="J434" s="71">
        <f t="shared" si="251"/>
        <v>216.36</v>
      </c>
      <c r="K434" s="71">
        <f t="shared" si="251"/>
        <v>216.36</v>
      </c>
      <c r="L434" s="71">
        <f t="shared" si="251"/>
        <v>216.36</v>
      </c>
      <c r="M434" s="71">
        <f t="shared" si="251"/>
        <v>216.36</v>
      </c>
      <c r="N434" s="71">
        <f t="shared" si="251"/>
        <v>216.36</v>
      </c>
      <c r="O434" s="71">
        <f t="shared" si="251"/>
        <v>216.36</v>
      </c>
      <c r="P434" s="71">
        <f t="shared" si="251"/>
        <v>216.36</v>
      </c>
      <c r="Q434" s="71">
        <f t="shared" si="251"/>
        <v>216.36</v>
      </c>
      <c r="R434" s="71">
        <f t="shared" si="251"/>
        <v>216.36</v>
      </c>
      <c r="S434" s="71">
        <f t="shared" si="251"/>
        <v>216.36</v>
      </c>
      <c r="T434" s="71">
        <f t="shared" si="251"/>
        <v>216.36</v>
      </c>
      <c r="U434" s="71">
        <f t="shared" si="251"/>
        <v>216.36</v>
      </c>
      <c r="V434" s="71">
        <f t="shared" si="251"/>
        <v>216.36</v>
      </c>
      <c r="W434" s="71">
        <f t="shared" si="251"/>
        <v>216.36</v>
      </c>
      <c r="X434" s="71">
        <f t="shared" si="251"/>
        <v>216.36</v>
      </c>
      <c r="Y434" s="71">
        <f t="shared" si="251"/>
        <v>216.36</v>
      </c>
      <c r="Z434" s="71">
        <f t="shared" si="251"/>
        <v>216.36</v>
      </c>
      <c r="AA434" s="71">
        <f t="shared" si="251"/>
        <v>216.36</v>
      </c>
    </row>
    <row r="435" spans="1:27" ht="12.75" customHeight="1" collapsed="1" x14ac:dyDescent="0.2">
      <c r="A435" s="162" t="s">
        <v>2077</v>
      </c>
      <c r="B435" s="54" t="str">
        <f>"23"&amp;"."&amp;$B$800&amp;"."&amp;$B$801</f>
        <v>23.05.2023</v>
      </c>
      <c r="C435" s="134" t="s">
        <v>76</v>
      </c>
      <c r="D435" s="135">
        <f>ROUND(((D436+D437+D439+D438)/1000),5)</f>
        <v>3.7153900000000002</v>
      </c>
      <c r="E435" s="135">
        <f>ROUND(((E436+E437+E439+E438)/1000),5)</f>
        <v>3.5449199999999998</v>
      </c>
      <c r="F435" s="135">
        <f>ROUND(((F436+F437+F439+F438)/1000),5)</f>
        <v>3.45695</v>
      </c>
      <c r="G435" s="135">
        <f t="shared" ref="G435:AA435" si="252">ROUND(((G436+G437+G439+G438)/1000),5)</f>
        <v>3.4184899999999998</v>
      </c>
      <c r="H435" s="135">
        <f t="shared" si="252"/>
        <v>3.4654600000000002</v>
      </c>
      <c r="I435" s="135">
        <f t="shared" si="252"/>
        <v>3.6113900000000001</v>
      </c>
      <c r="J435" s="135">
        <f t="shared" si="252"/>
        <v>3.7297199999999999</v>
      </c>
      <c r="K435" s="135">
        <f t="shared" si="252"/>
        <v>3.9636900000000002</v>
      </c>
      <c r="L435" s="135">
        <f t="shared" si="252"/>
        <v>4.1940200000000001</v>
      </c>
      <c r="M435" s="135">
        <f t="shared" si="252"/>
        <v>4.3131500000000003</v>
      </c>
      <c r="N435" s="135">
        <f t="shared" si="252"/>
        <v>4.2880700000000003</v>
      </c>
      <c r="O435" s="135">
        <f t="shared" si="252"/>
        <v>4.3465800000000003</v>
      </c>
      <c r="P435" s="135">
        <f t="shared" si="252"/>
        <v>4.3469100000000003</v>
      </c>
      <c r="Q435" s="135">
        <f t="shared" si="252"/>
        <v>4.3669200000000004</v>
      </c>
      <c r="R435" s="135">
        <f t="shared" si="252"/>
        <v>4.36212</v>
      </c>
      <c r="S435" s="135">
        <f t="shared" si="252"/>
        <v>4.3507999999999996</v>
      </c>
      <c r="T435" s="135">
        <f t="shared" si="252"/>
        <v>4.34178</v>
      </c>
      <c r="U435" s="135">
        <f t="shared" si="252"/>
        <v>4.2877000000000001</v>
      </c>
      <c r="V435" s="135">
        <f t="shared" si="252"/>
        <v>4.2276499999999997</v>
      </c>
      <c r="W435" s="135">
        <f t="shared" si="252"/>
        <v>4.1703400000000004</v>
      </c>
      <c r="X435" s="135">
        <f t="shared" si="252"/>
        <v>4.1957800000000001</v>
      </c>
      <c r="Y435" s="135">
        <f t="shared" si="252"/>
        <v>4.29495</v>
      </c>
      <c r="Z435" s="135">
        <f t="shared" si="252"/>
        <v>4.0888200000000001</v>
      </c>
      <c r="AA435" s="135">
        <f t="shared" si="252"/>
        <v>3.8334999999999999</v>
      </c>
    </row>
    <row r="436" spans="1:27" ht="12.75" hidden="1" customHeight="1" outlineLevel="1" x14ac:dyDescent="0.2">
      <c r="A436" s="163" t="s">
        <v>2078</v>
      </c>
      <c r="B436" s="94" t="s">
        <v>238</v>
      </c>
      <c r="C436" s="70" t="s">
        <v>79</v>
      </c>
      <c r="D436" s="71">
        <v>1271.19</v>
      </c>
      <c r="E436" s="71">
        <v>1100.72</v>
      </c>
      <c r="F436" s="71">
        <v>1012.75</v>
      </c>
      <c r="G436" s="71">
        <v>974.29</v>
      </c>
      <c r="H436" s="71">
        <v>1021.26</v>
      </c>
      <c r="I436" s="71">
        <v>1167.19</v>
      </c>
      <c r="J436" s="71">
        <v>1285.52</v>
      </c>
      <c r="K436" s="71">
        <v>1519.49</v>
      </c>
      <c r="L436" s="71">
        <v>1749.82</v>
      </c>
      <c r="M436" s="71">
        <v>1868.95</v>
      </c>
      <c r="N436" s="71">
        <v>1843.87</v>
      </c>
      <c r="O436" s="71">
        <v>1902.38</v>
      </c>
      <c r="P436" s="71">
        <v>1902.71</v>
      </c>
      <c r="Q436" s="71">
        <v>1922.72</v>
      </c>
      <c r="R436" s="71">
        <v>1917.92</v>
      </c>
      <c r="S436" s="71">
        <v>1906.6</v>
      </c>
      <c r="T436" s="71">
        <v>1897.58</v>
      </c>
      <c r="U436" s="71">
        <v>1843.5</v>
      </c>
      <c r="V436" s="71">
        <v>1783.45</v>
      </c>
      <c r="W436" s="71">
        <v>1726.14</v>
      </c>
      <c r="X436" s="71">
        <v>1751.58</v>
      </c>
      <c r="Y436" s="71">
        <v>1850.75</v>
      </c>
      <c r="Z436" s="71">
        <v>1644.62</v>
      </c>
      <c r="AA436" s="71">
        <v>1389.3</v>
      </c>
    </row>
    <row r="437" spans="1:27" ht="12.75" hidden="1" customHeight="1" outlineLevel="1" x14ac:dyDescent="0.2">
      <c r="A437" s="163" t="s">
        <v>2079</v>
      </c>
      <c r="B437" s="94" t="s">
        <v>90</v>
      </c>
      <c r="C437" s="70" t="s">
        <v>79</v>
      </c>
      <c r="D437" s="71">
        <f>$D$327</f>
        <v>2222.89</v>
      </c>
      <c r="E437" s="71">
        <f t="shared" ref="E437:AA437" si="253">$D$327</f>
        <v>2222.89</v>
      </c>
      <c r="F437" s="71">
        <f t="shared" si="253"/>
        <v>2222.89</v>
      </c>
      <c r="G437" s="71">
        <f t="shared" si="253"/>
        <v>2222.89</v>
      </c>
      <c r="H437" s="71">
        <f t="shared" si="253"/>
        <v>2222.89</v>
      </c>
      <c r="I437" s="71">
        <f t="shared" si="253"/>
        <v>2222.89</v>
      </c>
      <c r="J437" s="71">
        <f t="shared" si="253"/>
        <v>2222.89</v>
      </c>
      <c r="K437" s="71">
        <f t="shared" si="253"/>
        <v>2222.89</v>
      </c>
      <c r="L437" s="71">
        <f t="shared" si="253"/>
        <v>2222.89</v>
      </c>
      <c r="M437" s="71">
        <f t="shared" si="253"/>
        <v>2222.89</v>
      </c>
      <c r="N437" s="71">
        <f t="shared" si="253"/>
        <v>2222.89</v>
      </c>
      <c r="O437" s="71">
        <f t="shared" si="253"/>
        <v>2222.89</v>
      </c>
      <c r="P437" s="71">
        <f t="shared" si="253"/>
        <v>2222.89</v>
      </c>
      <c r="Q437" s="71">
        <f t="shared" si="253"/>
        <v>2222.89</v>
      </c>
      <c r="R437" s="71">
        <f t="shared" si="253"/>
        <v>2222.89</v>
      </c>
      <c r="S437" s="71">
        <f t="shared" si="253"/>
        <v>2222.89</v>
      </c>
      <c r="T437" s="71">
        <f t="shared" si="253"/>
        <v>2222.89</v>
      </c>
      <c r="U437" s="71">
        <f t="shared" si="253"/>
        <v>2222.89</v>
      </c>
      <c r="V437" s="71">
        <f t="shared" si="253"/>
        <v>2222.89</v>
      </c>
      <c r="W437" s="71">
        <f t="shared" si="253"/>
        <v>2222.89</v>
      </c>
      <c r="X437" s="71">
        <f t="shared" si="253"/>
        <v>2222.89</v>
      </c>
      <c r="Y437" s="71">
        <f t="shared" si="253"/>
        <v>2222.89</v>
      </c>
      <c r="Z437" s="71">
        <f t="shared" si="253"/>
        <v>2222.89</v>
      </c>
      <c r="AA437" s="71">
        <f t="shared" si="253"/>
        <v>2222.89</v>
      </c>
    </row>
    <row r="438" spans="1:27" ht="12.75" hidden="1" customHeight="1" outlineLevel="1" x14ac:dyDescent="0.2">
      <c r="A438" s="163" t="s">
        <v>2080</v>
      </c>
      <c r="B438" s="94" t="s">
        <v>83</v>
      </c>
      <c r="C438" s="70" t="s">
        <v>79</v>
      </c>
      <c r="D438" s="71">
        <v>4.95</v>
      </c>
      <c r="E438" s="71">
        <v>4.95</v>
      </c>
      <c r="F438" s="71">
        <v>4.95</v>
      </c>
      <c r="G438" s="71">
        <v>4.95</v>
      </c>
      <c r="H438" s="71">
        <v>4.95</v>
      </c>
      <c r="I438" s="71">
        <v>4.95</v>
      </c>
      <c r="J438" s="71">
        <v>4.95</v>
      </c>
      <c r="K438" s="71">
        <v>4.95</v>
      </c>
      <c r="L438" s="71">
        <v>4.95</v>
      </c>
      <c r="M438" s="71">
        <v>4.95</v>
      </c>
      <c r="N438" s="71">
        <v>4.95</v>
      </c>
      <c r="O438" s="71">
        <v>4.95</v>
      </c>
      <c r="P438" s="71">
        <v>4.95</v>
      </c>
      <c r="Q438" s="71">
        <v>4.95</v>
      </c>
      <c r="R438" s="71">
        <v>4.95</v>
      </c>
      <c r="S438" s="71">
        <v>4.95</v>
      </c>
      <c r="T438" s="71">
        <v>4.95</v>
      </c>
      <c r="U438" s="71">
        <v>4.95</v>
      </c>
      <c r="V438" s="71">
        <v>4.95</v>
      </c>
      <c r="W438" s="71">
        <v>4.95</v>
      </c>
      <c r="X438" s="71">
        <v>4.95</v>
      </c>
      <c r="Y438" s="71">
        <v>4.95</v>
      </c>
      <c r="Z438" s="71">
        <v>4.95</v>
      </c>
      <c r="AA438" s="71">
        <v>4.95</v>
      </c>
    </row>
    <row r="439" spans="1:27" ht="12.75" hidden="1" customHeight="1" outlineLevel="1" x14ac:dyDescent="0.2">
      <c r="A439" s="163" t="s">
        <v>2081</v>
      </c>
      <c r="B439" s="94" t="s">
        <v>81</v>
      </c>
      <c r="C439" s="70" t="s">
        <v>79</v>
      </c>
      <c r="D439" s="71">
        <f>$D$11</f>
        <v>216.36</v>
      </c>
      <c r="E439" s="71">
        <f t="shared" ref="E439:AA439" si="254">$D$11</f>
        <v>216.36</v>
      </c>
      <c r="F439" s="71">
        <f t="shared" si="254"/>
        <v>216.36</v>
      </c>
      <c r="G439" s="71">
        <f t="shared" si="254"/>
        <v>216.36</v>
      </c>
      <c r="H439" s="71">
        <f t="shared" si="254"/>
        <v>216.36</v>
      </c>
      <c r="I439" s="71">
        <f t="shared" si="254"/>
        <v>216.36</v>
      </c>
      <c r="J439" s="71">
        <f t="shared" si="254"/>
        <v>216.36</v>
      </c>
      <c r="K439" s="71">
        <f t="shared" si="254"/>
        <v>216.36</v>
      </c>
      <c r="L439" s="71">
        <f t="shared" si="254"/>
        <v>216.36</v>
      </c>
      <c r="M439" s="71">
        <f t="shared" si="254"/>
        <v>216.36</v>
      </c>
      <c r="N439" s="71">
        <f t="shared" si="254"/>
        <v>216.36</v>
      </c>
      <c r="O439" s="71">
        <f t="shared" si="254"/>
        <v>216.36</v>
      </c>
      <c r="P439" s="71">
        <f t="shared" si="254"/>
        <v>216.36</v>
      </c>
      <c r="Q439" s="71">
        <f t="shared" si="254"/>
        <v>216.36</v>
      </c>
      <c r="R439" s="71">
        <f t="shared" si="254"/>
        <v>216.36</v>
      </c>
      <c r="S439" s="71">
        <f t="shared" si="254"/>
        <v>216.36</v>
      </c>
      <c r="T439" s="71">
        <f t="shared" si="254"/>
        <v>216.36</v>
      </c>
      <c r="U439" s="71">
        <f t="shared" si="254"/>
        <v>216.36</v>
      </c>
      <c r="V439" s="71">
        <f t="shared" si="254"/>
        <v>216.36</v>
      </c>
      <c r="W439" s="71">
        <f t="shared" si="254"/>
        <v>216.36</v>
      </c>
      <c r="X439" s="71">
        <f t="shared" si="254"/>
        <v>216.36</v>
      </c>
      <c r="Y439" s="71">
        <f t="shared" si="254"/>
        <v>216.36</v>
      </c>
      <c r="Z439" s="71">
        <f t="shared" si="254"/>
        <v>216.36</v>
      </c>
      <c r="AA439" s="71">
        <f t="shared" si="254"/>
        <v>216.36</v>
      </c>
    </row>
    <row r="440" spans="1:27" ht="12.75" customHeight="1" collapsed="1" x14ac:dyDescent="0.2">
      <c r="A440" s="162" t="s">
        <v>2082</v>
      </c>
      <c r="B440" s="54" t="str">
        <f>"24"&amp;"."&amp;$B$800&amp;"."&amp;$B$801</f>
        <v>24.05.2023</v>
      </c>
      <c r="C440" s="134" t="s">
        <v>76</v>
      </c>
      <c r="D440" s="135">
        <f>ROUND(((D441+D442+D444+D443)/1000),5)</f>
        <v>3.7314500000000002</v>
      </c>
      <c r="E440" s="135">
        <f>ROUND(((E441+E442+E444+E443)/1000),5)</f>
        <v>3.52325</v>
      </c>
      <c r="F440" s="135">
        <f>ROUND(((F441+F442+F444+F443)/1000),5)</f>
        <v>3.4868299999999999</v>
      </c>
      <c r="G440" s="135">
        <f t="shared" ref="G440:AA440" si="255">ROUND(((G441+G442+G444+G443)/1000),5)</f>
        <v>3.4434300000000002</v>
      </c>
      <c r="H440" s="135">
        <f t="shared" si="255"/>
        <v>3.4490400000000001</v>
      </c>
      <c r="I440" s="135">
        <f t="shared" si="255"/>
        <v>3.6088300000000002</v>
      </c>
      <c r="J440" s="135">
        <f t="shared" si="255"/>
        <v>3.8701599999999998</v>
      </c>
      <c r="K440" s="135">
        <f t="shared" si="255"/>
        <v>4.12317</v>
      </c>
      <c r="L440" s="135">
        <f t="shared" si="255"/>
        <v>4.3046800000000003</v>
      </c>
      <c r="M440" s="135">
        <f t="shared" si="255"/>
        <v>4.3594999999999997</v>
      </c>
      <c r="N440" s="135">
        <f t="shared" si="255"/>
        <v>4.36599</v>
      </c>
      <c r="O440" s="135">
        <f t="shared" si="255"/>
        <v>4.3676399999999997</v>
      </c>
      <c r="P440" s="135">
        <f t="shared" si="255"/>
        <v>4.3529400000000003</v>
      </c>
      <c r="Q440" s="135">
        <f t="shared" si="255"/>
        <v>4.3583600000000002</v>
      </c>
      <c r="R440" s="135">
        <f t="shared" si="255"/>
        <v>4.3715400000000004</v>
      </c>
      <c r="S440" s="135">
        <f t="shared" si="255"/>
        <v>4.3847300000000002</v>
      </c>
      <c r="T440" s="135">
        <f t="shared" si="255"/>
        <v>4.3682100000000004</v>
      </c>
      <c r="U440" s="135">
        <f t="shared" si="255"/>
        <v>4.3543700000000003</v>
      </c>
      <c r="V440" s="135">
        <f t="shared" si="255"/>
        <v>4.3481199999999998</v>
      </c>
      <c r="W440" s="135">
        <f t="shared" si="255"/>
        <v>4.3398199999999996</v>
      </c>
      <c r="X440" s="135">
        <f t="shared" si="255"/>
        <v>4.3397800000000002</v>
      </c>
      <c r="Y440" s="135">
        <f t="shared" si="255"/>
        <v>4.3425700000000003</v>
      </c>
      <c r="Z440" s="135">
        <f t="shared" si="255"/>
        <v>4.1796899999999999</v>
      </c>
      <c r="AA440" s="135">
        <f t="shared" si="255"/>
        <v>3.85799</v>
      </c>
    </row>
    <row r="441" spans="1:27" ht="12.75" hidden="1" customHeight="1" outlineLevel="1" x14ac:dyDescent="0.2">
      <c r="A441" s="163" t="s">
        <v>2083</v>
      </c>
      <c r="B441" s="94" t="s">
        <v>238</v>
      </c>
      <c r="C441" s="70" t="s">
        <v>79</v>
      </c>
      <c r="D441" s="71">
        <v>1287.25</v>
      </c>
      <c r="E441" s="71">
        <v>1079.05</v>
      </c>
      <c r="F441" s="71">
        <v>1042.6300000000001</v>
      </c>
      <c r="G441" s="71">
        <v>999.23</v>
      </c>
      <c r="H441" s="71">
        <v>1004.84</v>
      </c>
      <c r="I441" s="71">
        <v>1164.6300000000001</v>
      </c>
      <c r="J441" s="71">
        <v>1425.96</v>
      </c>
      <c r="K441" s="71">
        <v>1678.97</v>
      </c>
      <c r="L441" s="71">
        <v>1860.48</v>
      </c>
      <c r="M441" s="71">
        <v>1915.3</v>
      </c>
      <c r="N441" s="71">
        <v>1921.79</v>
      </c>
      <c r="O441" s="71">
        <v>1923.44</v>
      </c>
      <c r="P441" s="71">
        <v>1908.74</v>
      </c>
      <c r="Q441" s="71">
        <v>1914.16</v>
      </c>
      <c r="R441" s="71">
        <v>1927.34</v>
      </c>
      <c r="S441" s="71">
        <v>1940.53</v>
      </c>
      <c r="T441" s="71">
        <v>1924.01</v>
      </c>
      <c r="U441" s="71">
        <v>1910.17</v>
      </c>
      <c r="V441" s="71">
        <v>1903.92</v>
      </c>
      <c r="W441" s="71">
        <v>1895.62</v>
      </c>
      <c r="X441" s="71">
        <v>1895.58</v>
      </c>
      <c r="Y441" s="71">
        <v>1898.37</v>
      </c>
      <c r="Z441" s="71">
        <v>1735.49</v>
      </c>
      <c r="AA441" s="71">
        <v>1413.79</v>
      </c>
    </row>
    <row r="442" spans="1:27" ht="12.75" hidden="1" customHeight="1" outlineLevel="1" x14ac:dyDescent="0.2">
      <c r="A442" s="163" t="s">
        <v>2084</v>
      </c>
      <c r="B442" s="94" t="s">
        <v>90</v>
      </c>
      <c r="C442" s="70" t="s">
        <v>79</v>
      </c>
      <c r="D442" s="71">
        <f>$D$327</f>
        <v>2222.89</v>
      </c>
      <c r="E442" s="71">
        <f t="shared" ref="E442:AA442" si="256">$D$327</f>
        <v>2222.89</v>
      </c>
      <c r="F442" s="71">
        <f t="shared" si="256"/>
        <v>2222.89</v>
      </c>
      <c r="G442" s="71">
        <f t="shared" si="256"/>
        <v>2222.89</v>
      </c>
      <c r="H442" s="71">
        <f t="shared" si="256"/>
        <v>2222.89</v>
      </c>
      <c r="I442" s="71">
        <f t="shared" si="256"/>
        <v>2222.89</v>
      </c>
      <c r="J442" s="71">
        <f t="shared" si="256"/>
        <v>2222.89</v>
      </c>
      <c r="K442" s="71">
        <f t="shared" si="256"/>
        <v>2222.89</v>
      </c>
      <c r="L442" s="71">
        <f t="shared" si="256"/>
        <v>2222.89</v>
      </c>
      <c r="M442" s="71">
        <f t="shared" si="256"/>
        <v>2222.89</v>
      </c>
      <c r="N442" s="71">
        <f t="shared" si="256"/>
        <v>2222.89</v>
      </c>
      <c r="O442" s="71">
        <f t="shared" si="256"/>
        <v>2222.89</v>
      </c>
      <c r="P442" s="71">
        <f t="shared" si="256"/>
        <v>2222.89</v>
      </c>
      <c r="Q442" s="71">
        <f t="shared" si="256"/>
        <v>2222.89</v>
      </c>
      <c r="R442" s="71">
        <f t="shared" si="256"/>
        <v>2222.89</v>
      </c>
      <c r="S442" s="71">
        <f t="shared" si="256"/>
        <v>2222.89</v>
      </c>
      <c r="T442" s="71">
        <f t="shared" si="256"/>
        <v>2222.89</v>
      </c>
      <c r="U442" s="71">
        <f t="shared" si="256"/>
        <v>2222.89</v>
      </c>
      <c r="V442" s="71">
        <f t="shared" si="256"/>
        <v>2222.89</v>
      </c>
      <c r="W442" s="71">
        <f t="shared" si="256"/>
        <v>2222.89</v>
      </c>
      <c r="X442" s="71">
        <f t="shared" si="256"/>
        <v>2222.89</v>
      </c>
      <c r="Y442" s="71">
        <f t="shared" si="256"/>
        <v>2222.89</v>
      </c>
      <c r="Z442" s="71">
        <f t="shared" si="256"/>
        <v>2222.89</v>
      </c>
      <c r="AA442" s="71">
        <f t="shared" si="256"/>
        <v>2222.89</v>
      </c>
    </row>
    <row r="443" spans="1:27" ht="12.75" hidden="1" customHeight="1" outlineLevel="1" x14ac:dyDescent="0.2">
      <c r="A443" s="163" t="s">
        <v>2085</v>
      </c>
      <c r="B443" s="94" t="s">
        <v>83</v>
      </c>
      <c r="C443" s="70" t="s">
        <v>79</v>
      </c>
      <c r="D443" s="71">
        <v>4.95</v>
      </c>
      <c r="E443" s="71">
        <v>4.95</v>
      </c>
      <c r="F443" s="71">
        <v>4.95</v>
      </c>
      <c r="G443" s="71">
        <v>4.95</v>
      </c>
      <c r="H443" s="71">
        <v>4.95</v>
      </c>
      <c r="I443" s="71">
        <v>4.95</v>
      </c>
      <c r="J443" s="71">
        <v>4.95</v>
      </c>
      <c r="K443" s="71">
        <v>4.95</v>
      </c>
      <c r="L443" s="71">
        <v>4.95</v>
      </c>
      <c r="M443" s="71">
        <v>4.95</v>
      </c>
      <c r="N443" s="71">
        <v>4.95</v>
      </c>
      <c r="O443" s="71">
        <v>4.95</v>
      </c>
      <c r="P443" s="71">
        <v>4.95</v>
      </c>
      <c r="Q443" s="71">
        <v>4.95</v>
      </c>
      <c r="R443" s="71">
        <v>4.95</v>
      </c>
      <c r="S443" s="71">
        <v>4.95</v>
      </c>
      <c r="T443" s="71">
        <v>4.95</v>
      </c>
      <c r="U443" s="71">
        <v>4.95</v>
      </c>
      <c r="V443" s="71">
        <v>4.95</v>
      </c>
      <c r="W443" s="71">
        <v>4.95</v>
      </c>
      <c r="X443" s="71">
        <v>4.95</v>
      </c>
      <c r="Y443" s="71">
        <v>4.95</v>
      </c>
      <c r="Z443" s="71">
        <v>4.95</v>
      </c>
      <c r="AA443" s="71">
        <v>4.95</v>
      </c>
    </row>
    <row r="444" spans="1:27" ht="12.75" hidden="1" customHeight="1" outlineLevel="1" x14ac:dyDescent="0.2">
      <c r="A444" s="163" t="s">
        <v>2086</v>
      </c>
      <c r="B444" s="94" t="s">
        <v>81</v>
      </c>
      <c r="C444" s="70" t="s">
        <v>79</v>
      </c>
      <c r="D444" s="71">
        <f>$D$11</f>
        <v>216.36</v>
      </c>
      <c r="E444" s="71">
        <f t="shared" ref="E444:AA444" si="257">$D$11</f>
        <v>216.36</v>
      </c>
      <c r="F444" s="71">
        <f t="shared" si="257"/>
        <v>216.36</v>
      </c>
      <c r="G444" s="71">
        <f t="shared" si="257"/>
        <v>216.36</v>
      </c>
      <c r="H444" s="71">
        <f t="shared" si="257"/>
        <v>216.36</v>
      </c>
      <c r="I444" s="71">
        <f t="shared" si="257"/>
        <v>216.36</v>
      </c>
      <c r="J444" s="71">
        <f t="shared" si="257"/>
        <v>216.36</v>
      </c>
      <c r="K444" s="71">
        <f t="shared" si="257"/>
        <v>216.36</v>
      </c>
      <c r="L444" s="71">
        <f t="shared" si="257"/>
        <v>216.36</v>
      </c>
      <c r="M444" s="71">
        <f t="shared" si="257"/>
        <v>216.36</v>
      </c>
      <c r="N444" s="71">
        <f t="shared" si="257"/>
        <v>216.36</v>
      </c>
      <c r="O444" s="71">
        <f t="shared" si="257"/>
        <v>216.36</v>
      </c>
      <c r="P444" s="71">
        <f t="shared" si="257"/>
        <v>216.36</v>
      </c>
      <c r="Q444" s="71">
        <f t="shared" si="257"/>
        <v>216.36</v>
      </c>
      <c r="R444" s="71">
        <f t="shared" si="257"/>
        <v>216.36</v>
      </c>
      <c r="S444" s="71">
        <f t="shared" si="257"/>
        <v>216.36</v>
      </c>
      <c r="T444" s="71">
        <f t="shared" si="257"/>
        <v>216.36</v>
      </c>
      <c r="U444" s="71">
        <f t="shared" si="257"/>
        <v>216.36</v>
      </c>
      <c r="V444" s="71">
        <f t="shared" si="257"/>
        <v>216.36</v>
      </c>
      <c r="W444" s="71">
        <f t="shared" si="257"/>
        <v>216.36</v>
      </c>
      <c r="X444" s="71">
        <f t="shared" si="257"/>
        <v>216.36</v>
      </c>
      <c r="Y444" s="71">
        <f t="shared" si="257"/>
        <v>216.36</v>
      </c>
      <c r="Z444" s="71">
        <f t="shared" si="257"/>
        <v>216.36</v>
      </c>
      <c r="AA444" s="71">
        <f t="shared" si="257"/>
        <v>216.36</v>
      </c>
    </row>
    <row r="445" spans="1:27" collapsed="1" x14ac:dyDescent="0.2">
      <c r="A445" s="162" t="s">
        <v>2087</v>
      </c>
      <c r="B445" s="54" t="str">
        <f>"25"&amp;"."&amp;$B$800&amp;"."&amp;$B$801</f>
        <v>25.05.2023</v>
      </c>
      <c r="C445" s="134" t="s">
        <v>76</v>
      </c>
      <c r="D445" s="135">
        <f>ROUND(((D446+D447+D449+D448)/1000),5)</f>
        <v>3.5516299999999998</v>
      </c>
      <c r="E445" s="135">
        <f>ROUND(((E446+E447+E449+E448)/1000),5)</f>
        <v>3.4461300000000001</v>
      </c>
      <c r="F445" s="135">
        <f>ROUND(((F446+F447+F449+F448)/1000),5)</f>
        <v>3.3807399999999999</v>
      </c>
      <c r="G445" s="135">
        <f t="shared" ref="G445:AA445" si="258">ROUND(((G446+G447+G449+G448)/1000),5)</f>
        <v>3.3316300000000001</v>
      </c>
      <c r="H445" s="135">
        <f t="shared" si="258"/>
        <v>3.3311600000000001</v>
      </c>
      <c r="I445" s="135">
        <f t="shared" si="258"/>
        <v>3.4981</v>
      </c>
      <c r="J445" s="135">
        <f t="shared" si="258"/>
        <v>3.8793600000000001</v>
      </c>
      <c r="K445" s="135">
        <f t="shared" si="258"/>
        <v>4.0426399999999996</v>
      </c>
      <c r="L445" s="135">
        <f t="shared" si="258"/>
        <v>4.2597500000000004</v>
      </c>
      <c r="M445" s="135">
        <f t="shared" si="258"/>
        <v>4.3281000000000001</v>
      </c>
      <c r="N445" s="135">
        <f t="shared" si="258"/>
        <v>4.3411400000000002</v>
      </c>
      <c r="O445" s="135">
        <f t="shared" si="258"/>
        <v>4.3506</v>
      </c>
      <c r="P445" s="135">
        <f t="shared" si="258"/>
        <v>4.3333700000000004</v>
      </c>
      <c r="Q445" s="135">
        <f t="shared" si="258"/>
        <v>4.3356599999999998</v>
      </c>
      <c r="R445" s="135">
        <f t="shared" si="258"/>
        <v>4.3603199999999998</v>
      </c>
      <c r="S445" s="135">
        <f t="shared" si="258"/>
        <v>4.3756899999999996</v>
      </c>
      <c r="T445" s="135">
        <f t="shared" si="258"/>
        <v>4.3608000000000002</v>
      </c>
      <c r="U445" s="135">
        <f t="shared" si="258"/>
        <v>4.34727</v>
      </c>
      <c r="V445" s="135">
        <f t="shared" si="258"/>
        <v>4.3401800000000001</v>
      </c>
      <c r="W445" s="135">
        <f t="shared" si="258"/>
        <v>4.3340100000000001</v>
      </c>
      <c r="X445" s="135">
        <f t="shared" si="258"/>
        <v>4.3377499999999998</v>
      </c>
      <c r="Y445" s="135">
        <f t="shared" si="258"/>
        <v>4.3335299999999997</v>
      </c>
      <c r="Z445" s="135">
        <f t="shared" si="258"/>
        <v>4.1406799999999997</v>
      </c>
      <c r="AA445" s="135">
        <f t="shared" si="258"/>
        <v>3.7686299999999999</v>
      </c>
    </row>
    <row r="446" spans="1:27" ht="12.75" hidden="1" customHeight="1" outlineLevel="1" x14ac:dyDescent="0.2">
      <c r="A446" s="163" t="s">
        <v>2088</v>
      </c>
      <c r="B446" s="94" t="s">
        <v>238</v>
      </c>
      <c r="C446" s="70" t="s">
        <v>79</v>
      </c>
      <c r="D446" s="71">
        <v>1107.43</v>
      </c>
      <c r="E446" s="71">
        <v>1001.93</v>
      </c>
      <c r="F446" s="71">
        <v>936.54</v>
      </c>
      <c r="G446" s="71">
        <v>887.43</v>
      </c>
      <c r="H446" s="71">
        <v>886.96</v>
      </c>
      <c r="I446" s="71">
        <v>1053.9000000000001</v>
      </c>
      <c r="J446" s="71">
        <v>1435.16</v>
      </c>
      <c r="K446" s="71">
        <v>1598.44</v>
      </c>
      <c r="L446" s="71">
        <v>1815.55</v>
      </c>
      <c r="M446" s="71">
        <v>1883.9</v>
      </c>
      <c r="N446" s="71">
        <v>1896.94</v>
      </c>
      <c r="O446" s="71">
        <v>1906.4</v>
      </c>
      <c r="P446" s="71">
        <v>1889.17</v>
      </c>
      <c r="Q446" s="71">
        <v>1891.46</v>
      </c>
      <c r="R446" s="71">
        <v>1916.12</v>
      </c>
      <c r="S446" s="71">
        <v>1931.49</v>
      </c>
      <c r="T446" s="71">
        <v>1916.6</v>
      </c>
      <c r="U446" s="71">
        <v>1903.07</v>
      </c>
      <c r="V446" s="71">
        <v>1895.98</v>
      </c>
      <c r="W446" s="71">
        <v>1889.81</v>
      </c>
      <c r="X446" s="71">
        <v>1893.55</v>
      </c>
      <c r="Y446" s="71">
        <v>1889.33</v>
      </c>
      <c r="Z446" s="71">
        <v>1696.48</v>
      </c>
      <c r="AA446" s="71">
        <v>1324.43</v>
      </c>
    </row>
    <row r="447" spans="1:27" ht="12.75" hidden="1" customHeight="1" outlineLevel="1" x14ac:dyDescent="0.2">
      <c r="A447" s="163" t="s">
        <v>2089</v>
      </c>
      <c r="B447" s="94" t="s">
        <v>90</v>
      </c>
      <c r="C447" s="70" t="s">
        <v>79</v>
      </c>
      <c r="D447" s="71">
        <f>$D$327</f>
        <v>2222.89</v>
      </c>
      <c r="E447" s="71">
        <f t="shared" ref="E447:AA447" si="259">$D$327</f>
        <v>2222.89</v>
      </c>
      <c r="F447" s="71">
        <f t="shared" si="259"/>
        <v>2222.89</v>
      </c>
      <c r="G447" s="71">
        <f t="shared" si="259"/>
        <v>2222.89</v>
      </c>
      <c r="H447" s="71">
        <f t="shared" si="259"/>
        <v>2222.89</v>
      </c>
      <c r="I447" s="71">
        <f t="shared" si="259"/>
        <v>2222.89</v>
      </c>
      <c r="J447" s="71">
        <f t="shared" si="259"/>
        <v>2222.89</v>
      </c>
      <c r="K447" s="71">
        <f t="shared" si="259"/>
        <v>2222.89</v>
      </c>
      <c r="L447" s="71">
        <f t="shared" si="259"/>
        <v>2222.89</v>
      </c>
      <c r="M447" s="71">
        <f t="shared" si="259"/>
        <v>2222.89</v>
      </c>
      <c r="N447" s="71">
        <f t="shared" si="259"/>
        <v>2222.89</v>
      </c>
      <c r="O447" s="71">
        <f t="shared" si="259"/>
        <v>2222.89</v>
      </c>
      <c r="P447" s="71">
        <f t="shared" si="259"/>
        <v>2222.89</v>
      </c>
      <c r="Q447" s="71">
        <f t="shared" si="259"/>
        <v>2222.89</v>
      </c>
      <c r="R447" s="71">
        <f t="shared" si="259"/>
        <v>2222.89</v>
      </c>
      <c r="S447" s="71">
        <f t="shared" si="259"/>
        <v>2222.89</v>
      </c>
      <c r="T447" s="71">
        <f t="shared" si="259"/>
        <v>2222.89</v>
      </c>
      <c r="U447" s="71">
        <f t="shared" si="259"/>
        <v>2222.89</v>
      </c>
      <c r="V447" s="71">
        <f t="shared" si="259"/>
        <v>2222.89</v>
      </c>
      <c r="W447" s="71">
        <f t="shared" si="259"/>
        <v>2222.89</v>
      </c>
      <c r="X447" s="71">
        <f t="shared" si="259"/>
        <v>2222.89</v>
      </c>
      <c r="Y447" s="71">
        <f t="shared" si="259"/>
        <v>2222.89</v>
      </c>
      <c r="Z447" s="71">
        <f t="shared" si="259"/>
        <v>2222.89</v>
      </c>
      <c r="AA447" s="71">
        <f t="shared" si="259"/>
        <v>2222.89</v>
      </c>
    </row>
    <row r="448" spans="1:27" ht="12.75" hidden="1" customHeight="1" outlineLevel="1" x14ac:dyDescent="0.2">
      <c r="A448" s="163" t="s">
        <v>2090</v>
      </c>
      <c r="B448" s="94" t="s">
        <v>83</v>
      </c>
      <c r="C448" s="70" t="s">
        <v>79</v>
      </c>
      <c r="D448" s="71">
        <v>4.95</v>
      </c>
      <c r="E448" s="71">
        <v>4.95</v>
      </c>
      <c r="F448" s="71">
        <v>4.95</v>
      </c>
      <c r="G448" s="71">
        <v>4.95</v>
      </c>
      <c r="H448" s="71">
        <v>4.95</v>
      </c>
      <c r="I448" s="71">
        <v>4.95</v>
      </c>
      <c r="J448" s="71">
        <v>4.95</v>
      </c>
      <c r="K448" s="71">
        <v>4.95</v>
      </c>
      <c r="L448" s="71">
        <v>4.95</v>
      </c>
      <c r="M448" s="71">
        <v>4.95</v>
      </c>
      <c r="N448" s="71">
        <v>4.95</v>
      </c>
      <c r="O448" s="71">
        <v>4.95</v>
      </c>
      <c r="P448" s="71">
        <v>4.95</v>
      </c>
      <c r="Q448" s="71">
        <v>4.95</v>
      </c>
      <c r="R448" s="71">
        <v>4.95</v>
      </c>
      <c r="S448" s="71">
        <v>4.95</v>
      </c>
      <c r="T448" s="71">
        <v>4.95</v>
      </c>
      <c r="U448" s="71">
        <v>4.95</v>
      </c>
      <c r="V448" s="71">
        <v>4.95</v>
      </c>
      <c r="W448" s="71">
        <v>4.95</v>
      </c>
      <c r="X448" s="71">
        <v>4.95</v>
      </c>
      <c r="Y448" s="71">
        <v>4.95</v>
      </c>
      <c r="Z448" s="71">
        <v>4.95</v>
      </c>
      <c r="AA448" s="71">
        <v>4.95</v>
      </c>
    </row>
    <row r="449" spans="1:27" ht="12.75" hidden="1" customHeight="1" outlineLevel="1" x14ac:dyDescent="0.2">
      <c r="A449" s="163" t="s">
        <v>2091</v>
      </c>
      <c r="B449" s="94" t="s">
        <v>81</v>
      </c>
      <c r="C449" s="70" t="s">
        <v>79</v>
      </c>
      <c r="D449" s="71">
        <f>$D$11</f>
        <v>216.36</v>
      </c>
      <c r="E449" s="71">
        <f t="shared" ref="E449:AA449" si="260">$D$11</f>
        <v>216.36</v>
      </c>
      <c r="F449" s="71">
        <f t="shared" si="260"/>
        <v>216.36</v>
      </c>
      <c r="G449" s="71">
        <f t="shared" si="260"/>
        <v>216.36</v>
      </c>
      <c r="H449" s="71">
        <f t="shared" si="260"/>
        <v>216.36</v>
      </c>
      <c r="I449" s="71">
        <f t="shared" si="260"/>
        <v>216.36</v>
      </c>
      <c r="J449" s="71">
        <f t="shared" si="260"/>
        <v>216.36</v>
      </c>
      <c r="K449" s="71">
        <f t="shared" si="260"/>
        <v>216.36</v>
      </c>
      <c r="L449" s="71">
        <f t="shared" si="260"/>
        <v>216.36</v>
      </c>
      <c r="M449" s="71">
        <f t="shared" si="260"/>
        <v>216.36</v>
      </c>
      <c r="N449" s="71">
        <f t="shared" si="260"/>
        <v>216.36</v>
      </c>
      <c r="O449" s="71">
        <f t="shared" si="260"/>
        <v>216.36</v>
      </c>
      <c r="P449" s="71">
        <f t="shared" si="260"/>
        <v>216.36</v>
      </c>
      <c r="Q449" s="71">
        <f t="shared" si="260"/>
        <v>216.36</v>
      </c>
      <c r="R449" s="71">
        <f t="shared" si="260"/>
        <v>216.36</v>
      </c>
      <c r="S449" s="71">
        <f t="shared" si="260"/>
        <v>216.36</v>
      </c>
      <c r="T449" s="71">
        <f t="shared" si="260"/>
        <v>216.36</v>
      </c>
      <c r="U449" s="71">
        <f t="shared" si="260"/>
        <v>216.36</v>
      </c>
      <c r="V449" s="71">
        <f t="shared" si="260"/>
        <v>216.36</v>
      </c>
      <c r="W449" s="71">
        <f t="shared" si="260"/>
        <v>216.36</v>
      </c>
      <c r="X449" s="71">
        <f t="shared" si="260"/>
        <v>216.36</v>
      </c>
      <c r="Y449" s="71">
        <f t="shared" si="260"/>
        <v>216.36</v>
      </c>
      <c r="Z449" s="71">
        <f t="shared" si="260"/>
        <v>216.36</v>
      </c>
      <c r="AA449" s="71">
        <f t="shared" si="260"/>
        <v>216.36</v>
      </c>
    </row>
    <row r="450" spans="1:27" collapsed="1" x14ac:dyDescent="0.2">
      <c r="A450" s="162" t="s">
        <v>2092</v>
      </c>
      <c r="B450" s="54" t="str">
        <f>"26"&amp;"."&amp;$B$800&amp;"."&amp;$B$801</f>
        <v>26.05.2023</v>
      </c>
      <c r="C450" s="134" t="s">
        <v>76</v>
      </c>
      <c r="D450" s="135">
        <f>ROUND(((D451+D452+D454+D453)/1000),5)</f>
        <v>3.66317</v>
      </c>
      <c r="E450" s="135">
        <f>ROUND(((E451+E452+E454+E453)/1000),5)</f>
        <v>3.5208499999999998</v>
      </c>
      <c r="F450" s="135">
        <f>ROUND(((F451+F452+F454+F453)/1000),5)</f>
        <v>3.4586600000000001</v>
      </c>
      <c r="G450" s="135">
        <f t="shared" ref="G450:AA450" si="261">ROUND(((G451+G452+G454+G453)/1000),5)</f>
        <v>3.4131300000000002</v>
      </c>
      <c r="H450" s="135">
        <f t="shared" si="261"/>
        <v>3.43554</v>
      </c>
      <c r="I450" s="135">
        <f t="shared" si="261"/>
        <v>3.5245799999999998</v>
      </c>
      <c r="J450" s="135">
        <f t="shared" si="261"/>
        <v>3.9227799999999999</v>
      </c>
      <c r="K450" s="135">
        <f t="shared" si="261"/>
        <v>4.1004300000000002</v>
      </c>
      <c r="L450" s="135">
        <f t="shared" si="261"/>
        <v>4.3483900000000002</v>
      </c>
      <c r="M450" s="135">
        <f t="shared" si="261"/>
        <v>4.4147400000000001</v>
      </c>
      <c r="N450" s="135">
        <f t="shared" si="261"/>
        <v>4.4230999999999998</v>
      </c>
      <c r="O450" s="135">
        <f t="shared" si="261"/>
        <v>4.4166800000000004</v>
      </c>
      <c r="P450" s="135">
        <f t="shared" si="261"/>
        <v>4.4063600000000003</v>
      </c>
      <c r="Q450" s="135">
        <f t="shared" si="261"/>
        <v>4.4220899999999999</v>
      </c>
      <c r="R450" s="135">
        <f t="shared" si="261"/>
        <v>4.4187399999999997</v>
      </c>
      <c r="S450" s="135">
        <f t="shared" si="261"/>
        <v>4.4137899999999997</v>
      </c>
      <c r="T450" s="135">
        <f t="shared" si="261"/>
        <v>4.4006600000000002</v>
      </c>
      <c r="U450" s="135">
        <f t="shared" si="261"/>
        <v>4.4116600000000004</v>
      </c>
      <c r="V450" s="135">
        <f t="shared" si="261"/>
        <v>4.4073799999999999</v>
      </c>
      <c r="W450" s="135">
        <f t="shared" si="261"/>
        <v>4.3822299999999998</v>
      </c>
      <c r="X450" s="135">
        <f t="shared" si="261"/>
        <v>4.3865600000000002</v>
      </c>
      <c r="Y450" s="135">
        <f t="shared" si="261"/>
        <v>4.4084599999999998</v>
      </c>
      <c r="Z450" s="135">
        <f t="shared" si="261"/>
        <v>4.3522499999999997</v>
      </c>
      <c r="AA450" s="135">
        <f t="shared" si="261"/>
        <v>4.0258599999999998</v>
      </c>
    </row>
    <row r="451" spans="1:27" ht="12.75" hidden="1" customHeight="1" outlineLevel="1" x14ac:dyDescent="0.2">
      <c r="A451" s="163" t="s">
        <v>2093</v>
      </c>
      <c r="B451" s="94" t="s">
        <v>238</v>
      </c>
      <c r="C451" s="70" t="s">
        <v>79</v>
      </c>
      <c r="D451" s="71">
        <v>1218.97</v>
      </c>
      <c r="E451" s="71">
        <v>1076.6500000000001</v>
      </c>
      <c r="F451" s="71">
        <v>1014.46</v>
      </c>
      <c r="G451" s="71">
        <v>968.93</v>
      </c>
      <c r="H451" s="71">
        <v>991.34</v>
      </c>
      <c r="I451" s="71">
        <v>1080.3800000000001</v>
      </c>
      <c r="J451" s="71">
        <v>1478.58</v>
      </c>
      <c r="K451" s="71">
        <v>1656.23</v>
      </c>
      <c r="L451" s="71">
        <v>1904.19</v>
      </c>
      <c r="M451" s="71">
        <v>1970.54</v>
      </c>
      <c r="N451" s="71">
        <v>1978.9</v>
      </c>
      <c r="O451" s="71">
        <v>1972.48</v>
      </c>
      <c r="P451" s="71">
        <v>1962.16</v>
      </c>
      <c r="Q451" s="71">
        <v>1977.89</v>
      </c>
      <c r="R451" s="71">
        <v>1974.54</v>
      </c>
      <c r="S451" s="71">
        <v>1969.59</v>
      </c>
      <c r="T451" s="71">
        <v>1956.46</v>
      </c>
      <c r="U451" s="71">
        <v>1967.46</v>
      </c>
      <c r="V451" s="71">
        <v>1963.18</v>
      </c>
      <c r="W451" s="71">
        <v>1938.03</v>
      </c>
      <c r="X451" s="71">
        <v>1942.36</v>
      </c>
      <c r="Y451" s="71">
        <v>1964.26</v>
      </c>
      <c r="Z451" s="71">
        <v>1908.05</v>
      </c>
      <c r="AA451" s="71">
        <v>1581.66</v>
      </c>
    </row>
    <row r="452" spans="1:27" ht="12.75" hidden="1" customHeight="1" outlineLevel="1" x14ac:dyDescent="0.2">
      <c r="A452" s="163" t="s">
        <v>2094</v>
      </c>
      <c r="B452" s="94" t="s">
        <v>90</v>
      </c>
      <c r="C452" s="70" t="s">
        <v>79</v>
      </c>
      <c r="D452" s="71">
        <f>$D$327</f>
        <v>2222.89</v>
      </c>
      <c r="E452" s="71">
        <f t="shared" ref="E452:AA452" si="262">$D$327</f>
        <v>2222.89</v>
      </c>
      <c r="F452" s="71">
        <f t="shared" si="262"/>
        <v>2222.89</v>
      </c>
      <c r="G452" s="71">
        <f t="shared" si="262"/>
        <v>2222.89</v>
      </c>
      <c r="H452" s="71">
        <f t="shared" si="262"/>
        <v>2222.89</v>
      </c>
      <c r="I452" s="71">
        <f t="shared" si="262"/>
        <v>2222.89</v>
      </c>
      <c r="J452" s="71">
        <f t="shared" si="262"/>
        <v>2222.89</v>
      </c>
      <c r="K452" s="71">
        <f t="shared" si="262"/>
        <v>2222.89</v>
      </c>
      <c r="L452" s="71">
        <f t="shared" si="262"/>
        <v>2222.89</v>
      </c>
      <c r="M452" s="71">
        <f t="shared" si="262"/>
        <v>2222.89</v>
      </c>
      <c r="N452" s="71">
        <f t="shared" si="262"/>
        <v>2222.89</v>
      </c>
      <c r="O452" s="71">
        <f t="shared" si="262"/>
        <v>2222.89</v>
      </c>
      <c r="P452" s="71">
        <f t="shared" si="262"/>
        <v>2222.89</v>
      </c>
      <c r="Q452" s="71">
        <f t="shared" si="262"/>
        <v>2222.89</v>
      </c>
      <c r="R452" s="71">
        <f t="shared" si="262"/>
        <v>2222.89</v>
      </c>
      <c r="S452" s="71">
        <f t="shared" si="262"/>
        <v>2222.89</v>
      </c>
      <c r="T452" s="71">
        <f t="shared" si="262"/>
        <v>2222.89</v>
      </c>
      <c r="U452" s="71">
        <f t="shared" si="262"/>
        <v>2222.89</v>
      </c>
      <c r="V452" s="71">
        <f t="shared" si="262"/>
        <v>2222.89</v>
      </c>
      <c r="W452" s="71">
        <f t="shared" si="262"/>
        <v>2222.89</v>
      </c>
      <c r="X452" s="71">
        <f t="shared" si="262"/>
        <v>2222.89</v>
      </c>
      <c r="Y452" s="71">
        <f t="shared" si="262"/>
        <v>2222.89</v>
      </c>
      <c r="Z452" s="71">
        <f t="shared" si="262"/>
        <v>2222.89</v>
      </c>
      <c r="AA452" s="71">
        <f t="shared" si="262"/>
        <v>2222.89</v>
      </c>
    </row>
    <row r="453" spans="1:27" ht="12.75" hidden="1" customHeight="1" outlineLevel="1" x14ac:dyDescent="0.2">
      <c r="A453" s="163" t="s">
        <v>2095</v>
      </c>
      <c r="B453" s="94" t="s">
        <v>83</v>
      </c>
      <c r="C453" s="70" t="s">
        <v>79</v>
      </c>
      <c r="D453" s="71">
        <v>4.95</v>
      </c>
      <c r="E453" s="71">
        <v>4.95</v>
      </c>
      <c r="F453" s="71">
        <v>4.95</v>
      </c>
      <c r="G453" s="71">
        <v>4.95</v>
      </c>
      <c r="H453" s="71">
        <v>4.95</v>
      </c>
      <c r="I453" s="71">
        <v>4.95</v>
      </c>
      <c r="J453" s="71">
        <v>4.95</v>
      </c>
      <c r="K453" s="71">
        <v>4.95</v>
      </c>
      <c r="L453" s="71">
        <v>4.95</v>
      </c>
      <c r="M453" s="71">
        <v>4.95</v>
      </c>
      <c r="N453" s="71">
        <v>4.95</v>
      </c>
      <c r="O453" s="71">
        <v>4.95</v>
      </c>
      <c r="P453" s="71">
        <v>4.95</v>
      </c>
      <c r="Q453" s="71">
        <v>4.95</v>
      </c>
      <c r="R453" s="71">
        <v>4.95</v>
      </c>
      <c r="S453" s="71">
        <v>4.95</v>
      </c>
      <c r="T453" s="71">
        <v>4.95</v>
      </c>
      <c r="U453" s="71">
        <v>4.95</v>
      </c>
      <c r="V453" s="71">
        <v>4.95</v>
      </c>
      <c r="W453" s="71">
        <v>4.95</v>
      </c>
      <c r="X453" s="71">
        <v>4.95</v>
      </c>
      <c r="Y453" s="71">
        <v>4.95</v>
      </c>
      <c r="Z453" s="71">
        <v>4.95</v>
      </c>
      <c r="AA453" s="71">
        <v>4.95</v>
      </c>
    </row>
    <row r="454" spans="1:27" ht="12.75" hidden="1" customHeight="1" outlineLevel="1" x14ac:dyDescent="0.2">
      <c r="A454" s="163" t="s">
        <v>2096</v>
      </c>
      <c r="B454" s="94" t="s">
        <v>81</v>
      </c>
      <c r="C454" s="70" t="s">
        <v>79</v>
      </c>
      <c r="D454" s="71">
        <f>$D$11</f>
        <v>216.36</v>
      </c>
      <c r="E454" s="71">
        <f t="shared" ref="E454:AA454" si="263">$D$11</f>
        <v>216.36</v>
      </c>
      <c r="F454" s="71">
        <f t="shared" si="263"/>
        <v>216.36</v>
      </c>
      <c r="G454" s="71">
        <f t="shared" si="263"/>
        <v>216.36</v>
      </c>
      <c r="H454" s="71">
        <f t="shared" si="263"/>
        <v>216.36</v>
      </c>
      <c r="I454" s="71">
        <f t="shared" si="263"/>
        <v>216.36</v>
      </c>
      <c r="J454" s="71">
        <f t="shared" si="263"/>
        <v>216.36</v>
      </c>
      <c r="K454" s="71">
        <f t="shared" si="263"/>
        <v>216.36</v>
      </c>
      <c r="L454" s="71">
        <f t="shared" si="263"/>
        <v>216.36</v>
      </c>
      <c r="M454" s="71">
        <f t="shared" si="263"/>
        <v>216.36</v>
      </c>
      <c r="N454" s="71">
        <f t="shared" si="263"/>
        <v>216.36</v>
      </c>
      <c r="O454" s="71">
        <f t="shared" si="263"/>
        <v>216.36</v>
      </c>
      <c r="P454" s="71">
        <f t="shared" si="263"/>
        <v>216.36</v>
      </c>
      <c r="Q454" s="71">
        <f t="shared" si="263"/>
        <v>216.36</v>
      </c>
      <c r="R454" s="71">
        <f t="shared" si="263"/>
        <v>216.36</v>
      </c>
      <c r="S454" s="71">
        <f t="shared" si="263"/>
        <v>216.36</v>
      </c>
      <c r="T454" s="71">
        <f t="shared" si="263"/>
        <v>216.36</v>
      </c>
      <c r="U454" s="71">
        <f t="shared" si="263"/>
        <v>216.36</v>
      </c>
      <c r="V454" s="71">
        <f t="shared" si="263"/>
        <v>216.36</v>
      </c>
      <c r="W454" s="71">
        <f t="shared" si="263"/>
        <v>216.36</v>
      </c>
      <c r="X454" s="71">
        <f t="shared" si="263"/>
        <v>216.36</v>
      </c>
      <c r="Y454" s="71">
        <f t="shared" si="263"/>
        <v>216.36</v>
      </c>
      <c r="Z454" s="71">
        <f t="shared" si="263"/>
        <v>216.36</v>
      </c>
      <c r="AA454" s="71">
        <f t="shared" si="263"/>
        <v>216.36</v>
      </c>
    </row>
    <row r="455" spans="1:27" collapsed="1" x14ac:dyDescent="0.2">
      <c r="A455" s="162" t="s">
        <v>2097</v>
      </c>
      <c r="B455" s="54" t="str">
        <f>"27"&amp;"."&amp;$B$800&amp;"."&amp;$B$801</f>
        <v>27.05.2023</v>
      </c>
      <c r="C455" s="134" t="s">
        <v>76</v>
      </c>
      <c r="D455" s="135">
        <f>ROUND(((D456+D457+D459+D458)/1000),5)</f>
        <v>3.9630399999999999</v>
      </c>
      <c r="E455" s="135">
        <f>ROUND(((E456+E457+E459+E458)/1000),5)</f>
        <v>3.72262</v>
      </c>
      <c r="F455" s="135">
        <f>ROUND(((F456+F457+F459+F458)/1000),5)</f>
        <v>3.5763699999999998</v>
      </c>
      <c r="G455" s="135">
        <f t="shared" ref="G455:AA455" si="264">ROUND(((G456+G457+G459+G458)/1000),5)</f>
        <v>3.5241199999999999</v>
      </c>
      <c r="H455" s="135">
        <f t="shared" si="264"/>
        <v>3.5015499999999999</v>
      </c>
      <c r="I455" s="135">
        <f t="shared" si="264"/>
        <v>3.4798200000000001</v>
      </c>
      <c r="J455" s="135">
        <f t="shared" si="264"/>
        <v>3.7858999999999998</v>
      </c>
      <c r="K455" s="135">
        <f t="shared" si="264"/>
        <v>3.9411</v>
      </c>
      <c r="L455" s="135">
        <f t="shared" si="264"/>
        <v>4.2143300000000004</v>
      </c>
      <c r="M455" s="135">
        <f t="shared" si="264"/>
        <v>4.3277299999999999</v>
      </c>
      <c r="N455" s="135">
        <f t="shared" si="264"/>
        <v>4.3600399999999997</v>
      </c>
      <c r="O455" s="135">
        <f t="shared" si="264"/>
        <v>4.3603300000000003</v>
      </c>
      <c r="P455" s="135">
        <f t="shared" si="264"/>
        <v>4.3552299999999997</v>
      </c>
      <c r="Q455" s="135">
        <f t="shared" si="264"/>
        <v>4.3559200000000002</v>
      </c>
      <c r="R455" s="135">
        <f t="shared" si="264"/>
        <v>4.3542100000000001</v>
      </c>
      <c r="S455" s="135">
        <f t="shared" si="264"/>
        <v>4.3327299999999997</v>
      </c>
      <c r="T455" s="135">
        <f t="shared" si="264"/>
        <v>4.3167600000000004</v>
      </c>
      <c r="U455" s="135">
        <f t="shared" si="264"/>
        <v>4.2518099999999999</v>
      </c>
      <c r="V455" s="135">
        <f t="shared" si="264"/>
        <v>4.2513399999999999</v>
      </c>
      <c r="W455" s="135">
        <f t="shared" si="264"/>
        <v>4.2511200000000002</v>
      </c>
      <c r="X455" s="135">
        <f t="shared" si="264"/>
        <v>4.3116500000000002</v>
      </c>
      <c r="Y455" s="135">
        <f t="shared" si="264"/>
        <v>4.32986</v>
      </c>
      <c r="Z455" s="135">
        <f t="shared" si="264"/>
        <v>4.2364899999999999</v>
      </c>
      <c r="AA455" s="135">
        <f t="shared" si="264"/>
        <v>3.93573</v>
      </c>
    </row>
    <row r="456" spans="1:27" ht="12.75" hidden="1" customHeight="1" outlineLevel="1" x14ac:dyDescent="0.2">
      <c r="A456" s="163" t="s">
        <v>2098</v>
      </c>
      <c r="B456" s="94" t="s">
        <v>238</v>
      </c>
      <c r="C456" s="70" t="s">
        <v>79</v>
      </c>
      <c r="D456" s="71">
        <v>1518.84</v>
      </c>
      <c r="E456" s="71">
        <v>1278.42</v>
      </c>
      <c r="F456" s="71">
        <v>1132.17</v>
      </c>
      <c r="G456" s="71">
        <v>1079.92</v>
      </c>
      <c r="H456" s="71">
        <v>1057.3499999999999</v>
      </c>
      <c r="I456" s="71">
        <v>1035.6199999999999</v>
      </c>
      <c r="J456" s="71">
        <v>1341.7</v>
      </c>
      <c r="K456" s="71">
        <v>1496.9</v>
      </c>
      <c r="L456" s="71">
        <v>1770.13</v>
      </c>
      <c r="M456" s="71">
        <v>1883.53</v>
      </c>
      <c r="N456" s="71">
        <v>1915.84</v>
      </c>
      <c r="O456" s="71">
        <v>1916.13</v>
      </c>
      <c r="P456" s="71">
        <v>1911.03</v>
      </c>
      <c r="Q456" s="71">
        <v>1911.72</v>
      </c>
      <c r="R456" s="71">
        <v>1910.01</v>
      </c>
      <c r="S456" s="71">
        <v>1888.53</v>
      </c>
      <c r="T456" s="71">
        <v>1872.56</v>
      </c>
      <c r="U456" s="71">
        <v>1807.61</v>
      </c>
      <c r="V456" s="71">
        <v>1807.14</v>
      </c>
      <c r="W456" s="71">
        <v>1806.92</v>
      </c>
      <c r="X456" s="71">
        <v>1867.45</v>
      </c>
      <c r="Y456" s="71">
        <v>1885.66</v>
      </c>
      <c r="Z456" s="71">
        <v>1792.29</v>
      </c>
      <c r="AA456" s="71">
        <v>1491.53</v>
      </c>
    </row>
    <row r="457" spans="1:27" ht="12.75" hidden="1" customHeight="1" outlineLevel="1" x14ac:dyDescent="0.2">
      <c r="A457" s="163" t="s">
        <v>2099</v>
      </c>
      <c r="B457" s="94" t="s">
        <v>90</v>
      </c>
      <c r="C457" s="70" t="s">
        <v>79</v>
      </c>
      <c r="D457" s="71">
        <f>$D$327</f>
        <v>2222.89</v>
      </c>
      <c r="E457" s="71">
        <f t="shared" ref="E457:AA457" si="265">$D$327</f>
        <v>2222.89</v>
      </c>
      <c r="F457" s="71">
        <f t="shared" si="265"/>
        <v>2222.89</v>
      </c>
      <c r="G457" s="71">
        <f t="shared" si="265"/>
        <v>2222.89</v>
      </c>
      <c r="H457" s="71">
        <f t="shared" si="265"/>
        <v>2222.89</v>
      </c>
      <c r="I457" s="71">
        <f t="shared" si="265"/>
        <v>2222.89</v>
      </c>
      <c r="J457" s="71">
        <f t="shared" si="265"/>
        <v>2222.89</v>
      </c>
      <c r="K457" s="71">
        <f t="shared" si="265"/>
        <v>2222.89</v>
      </c>
      <c r="L457" s="71">
        <f t="shared" si="265"/>
        <v>2222.89</v>
      </c>
      <c r="M457" s="71">
        <f t="shared" si="265"/>
        <v>2222.89</v>
      </c>
      <c r="N457" s="71">
        <f t="shared" si="265"/>
        <v>2222.89</v>
      </c>
      <c r="O457" s="71">
        <f t="shared" si="265"/>
        <v>2222.89</v>
      </c>
      <c r="P457" s="71">
        <f t="shared" si="265"/>
        <v>2222.89</v>
      </c>
      <c r="Q457" s="71">
        <f t="shared" si="265"/>
        <v>2222.89</v>
      </c>
      <c r="R457" s="71">
        <f t="shared" si="265"/>
        <v>2222.89</v>
      </c>
      <c r="S457" s="71">
        <f t="shared" si="265"/>
        <v>2222.89</v>
      </c>
      <c r="T457" s="71">
        <f t="shared" si="265"/>
        <v>2222.89</v>
      </c>
      <c r="U457" s="71">
        <f t="shared" si="265"/>
        <v>2222.89</v>
      </c>
      <c r="V457" s="71">
        <f t="shared" si="265"/>
        <v>2222.89</v>
      </c>
      <c r="W457" s="71">
        <f t="shared" si="265"/>
        <v>2222.89</v>
      </c>
      <c r="X457" s="71">
        <f t="shared" si="265"/>
        <v>2222.89</v>
      </c>
      <c r="Y457" s="71">
        <f t="shared" si="265"/>
        <v>2222.89</v>
      </c>
      <c r="Z457" s="71">
        <f t="shared" si="265"/>
        <v>2222.89</v>
      </c>
      <c r="AA457" s="71">
        <f t="shared" si="265"/>
        <v>2222.89</v>
      </c>
    </row>
    <row r="458" spans="1:27" ht="12.75" hidden="1" customHeight="1" outlineLevel="1" x14ac:dyDescent="0.2">
      <c r="A458" s="163" t="s">
        <v>2100</v>
      </c>
      <c r="B458" s="94" t="s">
        <v>83</v>
      </c>
      <c r="C458" s="70" t="s">
        <v>79</v>
      </c>
      <c r="D458" s="71">
        <v>4.95</v>
      </c>
      <c r="E458" s="71">
        <v>4.95</v>
      </c>
      <c r="F458" s="71">
        <v>4.95</v>
      </c>
      <c r="G458" s="71">
        <v>4.95</v>
      </c>
      <c r="H458" s="71">
        <v>4.95</v>
      </c>
      <c r="I458" s="71">
        <v>4.95</v>
      </c>
      <c r="J458" s="71">
        <v>4.95</v>
      </c>
      <c r="K458" s="71">
        <v>4.95</v>
      </c>
      <c r="L458" s="71">
        <v>4.95</v>
      </c>
      <c r="M458" s="71">
        <v>4.95</v>
      </c>
      <c r="N458" s="71">
        <v>4.95</v>
      </c>
      <c r="O458" s="71">
        <v>4.95</v>
      </c>
      <c r="P458" s="71">
        <v>4.95</v>
      </c>
      <c r="Q458" s="71">
        <v>4.95</v>
      </c>
      <c r="R458" s="71">
        <v>4.95</v>
      </c>
      <c r="S458" s="71">
        <v>4.95</v>
      </c>
      <c r="T458" s="71">
        <v>4.95</v>
      </c>
      <c r="U458" s="71">
        <v>4.95</v>
      </c>
      <c r="V458" s="71">
        <v>4.95</v>
      </c>
      <c r="W458" s="71">
        <v>4.95</v>
      </c>
      <c r="X458" s="71">
        <v>4.95</v>
      </c>
      <c r="Y458" s="71">
        <v>4.95</v>
      </c>
      <c r="Z458" s="71">
        <v>4.95</v>
      </c>
      <c r="AA458" s="71">
        <v>4.95</v>
      </c>
    </row>
    <row r="459" spans="1:27" ht="12.75" hidden="1" customHeight="1" outlineLevel="1" x14ac:dyDescent="0.2">
      <c r="A459" s="163" t="s">
        <v>2101</v>
      </c>
      <c r="B459" s="94" t="s">
        <v>81</v>
      </c>
      <c r="C459" s="70" t="s">
        <v>79</v>
      </c>
      <c r="D459" s="71">
        <f>$D$11</f>
        <v>216.36</v>
      </c>
      <c r="E459" s="71">
        <f t="shared" ref="E459:AA459" si="266">$D$11</f>
        <v>216.36</v>
      </c>
      <c r="F459" s="71">
        <f t="shared" si="266"/>
        <v>216.36</v>
      </c>
      <c r="G459" s="71">
        <f t="shared" si="266"/>
        <v>216.36</v>
      </c>
      <c r="H459" s="71">
        <f t="shared" si="266"/>
        <v>216.36</v>
      </c>
      <c r="I459" s="71">
        <f t="shared" si="266"/>
        <v>216.36</v>
      </c>
      <c r="J459" s="71">
        <f t="shared" si="266"/>
        <v>216.36</v>
      </c>
      <c r="K459" s="71">
        <f t="shared" si="266"/>
        <v>216.36</v>
      </c>
      <c r="L459" s="71">
        <f t="shared" si="266"/>
        <v>216.36</v>
      </c>
      <c r="M459" s="71">
        <f t="shared" si="266"/>
        <v>216.36</v>
      </c>
      <c r="N459" s="71">
        <f t="shared" si="266"/>
        <v>216.36</v>
      </c>
      <c r="O459" s="71">
        <f t="shared" si="266"/>
        <v>216.36</v>
      </c>
      <c r="P459" s="71">
        <f t="shared" si="266"/>
        <v>216.36</v>
      </c>
      <c r="Q459" s="71">
        <f t="shared" si="266"/>
        <v>216.36</v>
      </c>
      <c r="R459" s="71">
        <f t="shared" si="266"/>
        <v>216.36</v>
      </c>
      <c r="S459" s="71">
        <f t="shared" si="266"/>
        <v>216.36</v>
      </c>
      <c r="T459" s="71">
        <f t="shared" si="266"/>
        <v>216.36</v>
      </c>
      <c r="U459" s="71">
        <f t="shared" si="266"/>
        <v>216.36</v>
      </c>
      <c r="V459" s="71">
        <f t="shared" si="266"/>
        <v>216.36</v>
      </c>
      <c r="W459" s="71">
        <f t="shared" si="266"/>
        <v>216.36</v>
      </c>
      <c r="X459" s="71">
        <f t="shared" si="266"/>
        <v>216.36</v>
      </c>
      <c r="Y459" s="71">
        <f t="shared" si="266"/>
        <v>216.36</v>
      </c>
      <c r="Z459" s="71">
        <f t="shared" si="266"/>
        <v>216.36</v>
      </c>
      <c r="AA459" s="71">
        <f t="shared" si="266"/>
        <v>216.36</v>
      </c>
    </row>
    <row r="460" spans="1:27" collapsed="1" x14ac:dyDescent="0.2">
      <c r="A460" s="162" t="s">
        <v>2102</v>
      </c>
      <c r="B460" s="54" t="str">
        <f>"28"&amp;"."&amp;$B$800&amp;"."&amp;$B$801</f>
        <v>28.05.2023</v>
      </c>
      <c r="C460" s="134" t="s">
        <v>76</v>
      </c>
      <c r="D460" s="135">
        <f>ROUND(((D461+D462+D464+D463)/1000),5)</f>
        <v>3.81711</v>
      </c>
      <c r="E460" s="135">
        <f>ROUND(((E461+E462+E464+E463)/1000),5)</f>
        <v>3.6537700000000002</v>
      </c>
      <c r="F460" s="135">
        <f>ROUND(((F461+F462+F464+F463)/1000),5)</f>
        <v>3.5268199999999998</v>
      </c>
      <c r="G460" s="135">
        <f t="shared" ref="G460:AA460" si="267">ROUND(((G461+G462+G464+G463)/1000),5)</f>
        <v>3.4963500000000001</v>
      </c>
      <c r="H460" s="135">
        <f t="shared" si="267"/>
        <v>3.4684499999999998</v>
      </c>
      <c r="I460" s="135">
        <f t="shared" si="267"/>
        <v>3.45113</v>
      </c>
      <c r="J460" s="135">
        <f t="shared" si="267"/>
        <v>3.6423700000000001</v>
      </c>
      <c r="K460" s="135">
        <f t="shared" si="267"/>
        <v>3.7748200000000001</v>
      </c>
      <c r="L460" s="135">
        <f t="shared" si="267"/>
        <v>4.04183</v>
      </c>
      <c r="M460" s="135">
        <f t="shared" si="267"/>
        <v>4.2152799999999999</v>
      </c>
      <c r="N460" s="135">
        <f t="shared" si="267"/>
        <v>4.2587799999999998</v>
      </c>
      <c r="O460" s="135">
        <f t="shared" si="267"/>
        <v>4.2696199999999997</v>
      </c>
      <c r="P460" s="135">
        <f t="shared" si="267"/>
        <v>4.2635399999999999</v>
      </c>
      <c r="Q460" s="135">
        <f t="shared" si="267"/>
        <v>4.2686799999999998</v>
      </c>
      <c r="R460" s="135">
        <f t="shared" si="267"/>
        <v>4.2676800000000004</v>
      </c>
      <c r="S460" s="135">
        <f t="shared" si="267"/>
        <v>4.2659200000000004</v>
      </c>
      <c r="T460" s="135">
        <f t="shared" si="267"/>
        <v>4.2558100000000003</v>
      </c>
      <c r="U460" s="135">
        <f t="shared" si="267"/>
        <v>4.2358200000000004</v>
      </c>
      <c r="V460" s="135">
        <f t="shared" si="267"/>
        <v>4.2447100000000004</v>
      </c>
      <c r="W460" s="135">
        <f t="shared" si="267"/>
        <v>4.24186</v>
      </c>
      <c r="X460" s="135">
        <f t="shared" si="267"/>
        <v>4.2815399999999997</v>
      </c>
      <c r="Y460" s="135">
        <f t="shared" si="267"/>
        <v>4.3001100000000001</v>
      </c>
      <c r="Z460" s="135">
        <f t="shared" si="267"/>
        <v>4.2009400000000001</v>
      </c>
      <c r="AA460" s="135">
        <f t="shared" si="267"/>
        <v>3.8791199999999999</v>
      </c>
    </row>
    <row r="461" spans="1:27" ht="12.75" hidden="1" customHeight="1" outlineLevel="1" x14ac:dyDescent="0.2">
      <c r="A461" s="163" t="s">
        <v>2103</v>
      </c>
      <c r="B461" s="94" t="s">
        <v>238</v>
      </c>
      <c r="C461" s="70" t="s">
        <v>79</v>
      </c>
      <c r="D461" s="71">
        <v>1372.91</v>
      </c>
      <c r="E461" s="71">
        <v>1209.57</v>
      </c>
      <c r="F461" s="71">
        <v>1082.6199999999999</v>
      </c>
      <c r="G461" s="71">
        <v>1052.1500000000001</v>
      </c>
      <c r="H461" s="71">
        <v>1024.25</v>
      </c>
      <c r="I461" s="71">
        <v>1006.93</v>
      </c>
      <c r="J461" s="71">
        <v>1198.17</v>
      </c>
      <c r="K461" s="71">
        <v>1330.62</v>
      </c>
      <c r="L461" s="71">
        <v>1597.63</v>
      </c>
      <c r="M461" s="71">
        <v>1771.08</v>
      </c>
      <c r="N461" s="71">
        <v>1814.58</v>
      </c>
      <c r="O461" s="71">
        <v>1825.42</v>
      </c>
      <c r="P461" s="71">
        <v>1819.34</v>
      </c>
      <c r="Q461" s="71">
        <v>1824.48</v>
      </c>
      <c r="R461" s="71">
        <v>1823.48</v>
      </c>
      <c r="S461" s="71">
        <v>1821.72</v>
      </c>
      <c r="T461" s="71">
        <v>1811.61</v>
      </c>
      <c r="U461" s="71">
        <v>1791.62</v>
      </c>
      <c r="V461" s="71">
        <v>1800.51</v>
      </c>
      <c r="W461" s="71">
        <v>1797.66</v>
      </c>
      <c r="X461" s="71">
        <v>1837.34</v>
      </c>
      <c r="Y461" s="71">
        <v>1855.91</v>
      </c>
      <c r="Z461" s="71">
        <v>1756.74</v>
      </c>
      <c r="AA461" s="71">
        <v>1434.92</v>
      </c>
    </row>
    <row r="462" spans="1:27" ht="12.75" hidden="1" customHeight="1" outlineLevel="1" x14ac:dyDescent="0.2">
      <c r="A462" s="163" t="s">
        <v>2104</v>
      </c>
      <c r="B462" s="94" t="s">
        <v>90</v>
      </c>
      <c r="C462" s="70" t="s">
        <v>79</v>
      </c>
      <c r="D462" s="71">
        <f>$D$327</f>
        <v>2222.89</v>
      </c>
      <c r="E462" s="71">
        <f t="shared" ref="E462:AA462" si="268">$D$327</f>
        <v>2222.89</v>
      </c>
      <c r="F462" s="71">
        <f t="shared" si="268"/>
        <v>2222.89</v>
      </c>
      <c r="G462" s="71">
        <f t="shared" si="268"/>
        <v>2222.89</v>
      </c>
      <c r="H462" s="71">
        <f t="shared" si="268"/>
        <v>2222.89</v>
      </c>
      <c r="I462" s="71">
        <f t="shared" si="268"/>
        <v>2222.89</v>
      </c>
      <c r="J462" s="71">
        <f t="shared" si="268"/>
        <v>2222.89</v>
      </c>
      <c r="K462" s="71">
        <f t="shared" si="268"/>
        <v>2222.89</v>
      </c>
      <c r="L462" s="71">
        <f t="shared" si="268"/>
        <v>2222.89</v>
      </c>
      <c r="M462" s="71">
        <f t="shared" si="268"/>
        <v>2222.89</v>
      </c>
      <c r="N462" s="71">
        <f t="shared" si="268"/>
        <v>2222.89</v>
      </c>
      <c r="O462" s="71">
        <f t="shared" si="268"/>
        <v>2222.89</v>
      </c>
      <c r="P462" s="71">
        <f t="shared" si="268"/>
        <v>2222.89</v>
      </c>
      <c r="Q462" s="71">
        <f t="shared" si="268"/>
        <v>2222.89</v>
      </c>
      <c r="R462" s="71">
        <f t="shared" si="268"/>
        <v>2222.89</v>
      </c>
      <c r="S462" s="71">
        <f t="shared" si="268"/>
        <v>2222.89</v>
      </c>
      <c r="T462" s="71">
        <f t="shared" si="268"/>
        <v>2222.89</v>
      </c>
      <c r="U462" s="71">
        <f t="shared" si="268"/>
        <v>2222.89</v>
      </c>
      <c r="V462" s="71">
        <f t="shared" si="268"/>
        <v>2222.89</v>
      </c>
      <c r="W462" s="71">
        <f t="shared" si="268"/>
        <v>2222.89</v>
      </c>
      <c r="X462" s="71">
        <f t="shared" si="268"/>
        <v>2222.89</v>
      </c>
      <c r="Y462" s="71">
        <f t="shared" si="268"/>
        <v>2222.89</v>
      </c>
      <c r="Z462" s="71">
        <f t="shared" si="268"/>
        <v>2222.89</v>
      </c>
      <c r="AA462" s="71">
        <f t="shared" si="268"/>
        <v>2222.89</v>
      </c>
    </row>
    <row r="463" spans="1:27" ht="12.75" hidden="1" customHeight="1" outlineLevel="1" x14ac:dyDescent="0.2">
      <c r="A463" s="163" t="s">
        <v>2105</v>
      </c>
      <c r="B463" s="94" t="s">
        <v>83</v>
      </c>
      <c r="C463" s="70" t="s">
        <v>79</v>
      </c>
      <c r="D463" s="71">
        <v>4.95</v>
      </c>
      <c r="E463" s="71">
        <v>4.95</v>
      </c>
      <c r="F463" s="71">
        <v>4.95</v>
      </c>
      <c r="G463" s="71">
        <v>4.95</v>
      </c>
      <c r="H463" s="71">
        <v>4.95</v>
      </c>
      <c r="I463" s="71">
        <v>4.95</v>
      </c>
      <c r="J463" s="71">
        <v>4.95</v>
      </c>
      <c r="K463" s="71">
        <v>4.95</v>
      </c>
      <c r="L463" s="71">
        <v>4.95</v>
      </c>
      <c r="M463" s="71">
        <v>4.95</v>
      </c>
      <c r="N463" s="71">
        <v>4.95</v>
      </c>
      <c r="O463" s="71">
        <v>4.95</v>
      </c>
      <c r="P463" s="71">
        <v>4.95</v>
      </c>
      <c r="Q463" s="71">
        <v>4.95</v>
      </c>
      <c r="R463" s="71">
        <v>4.95</v>
      </c>
      <c r="S463" s="71">
        <v>4.95</v>
      </c>
      <c r="T463" s="71">
        <v>4.95</v>
      </c>
      <c r="U463" s="71">
        <v>4.95</v>
      </c>
      <c r="V463" s="71">
        <v>4.95</v>
      </c>
      <c r="W463" s="71">
        <v>4.95</v>
      </c>
      <c r="X463" s="71">
        <v>4.95</v>
      </c>
      <c r="Y463" s="71">
        <v>4.95</v>
      </c>
      <c r="Z463" s="71">
        <v>4.95</v>
      </c>
      <c r="AA463" s="71">
        <v>4.95</v>
      </c>
    </row>
    <row r="464" spans="1:27" ht="12.75" hidden="1" customHeight="1" outlineLevel="1" x14ac:dyDescent="0.2">
      <c r="A464" s="163" t="s">
        <v>2106</v>
      </c>
      <c r="B464" s="94" t="s">
        <v>81</v>
      </c>
      <c r="C464" s="70" t="s">
        <v>79</v>
      </c>
      <c r="D464" s="71">
        <f>$D$11</f>
        <v>216.36</v>
      </c>
      <c r="E464" s="71">
        <f t="shared" ref="E464:AA464" si="269">$D$11</f>
        <v>216.36</v>
      </c>
      <c r="F464" s="71">
        <f t="shared" si="269"/>
        <v>216.36</v>
      </c>
      <c r="G464" s="71">
        <f t="shared" si="269"/>
        <v>216.36</v>
      </c>
      <c r="H464" s="71">
        <f t="shared" si="269"/>
        <v>216.36</v>
      </c>
      <c r="I464" s="71">
        <f t="shared" si="269"/>
        <v>216.36</v>
      </c>
      <c r="J464" s="71">
        <f t="shared" si="269"/>
        <v>216.36</v>
      </c>
      <c r="K464" s="71">
        <f t="shared" si="269"/>
        <v>216.36</v>
      </c>
      <c r="L464" s="71">
        <f t="shared" si="269"/>
        <v>216.36</v>
      </c>
      <c r="M464" s="71">
        <f t="shared" si="269"/>
        <v>216.36</v>
      </c>
      <c r="N464" s="71">
        <f t="shared" si="269"/>
        <v>216.36</v>
      </c>
      <c r="O464" s="71">
        <f t="shared" si="269"/>
        <v>216.36</v>
      </c>
      <c r="P464" s="71">
        <f t="shared" si="269"/>
        <v>216.36</v>
      </c>
      <c r="Q464" s="71">
        <f t="shared" si="269"/>
        <v>216.36</v>
      </c>
      <c r="R464" s="71">
        <f t="shared" si="269"/>
        <v>216.36</v>
      </c>
      <c r="S464" s="71">
        <f t="shared" si="269"/>
        <v>216.36</v>
      </c>
      <c r="T464" s="71">
        <f t="shared" si="269"/>
        <v>216.36</v>
      </c>
      <c r="U464" s="71">
        <f t="shared" si="269"/>
        <v>216.36</v>
      </c>
      <c r="V464" s="71">
        <f t="shared" si="269"/>
        <v>216.36</v>
      </c>
      <c r="W464" s="71">
        <f t="shared" si="269"/>
        <v>216.36</v>
      </c>
      <c r="X464" s="71">
        <f t="shared" si="269"/>
        <v>216.36</v>
      </c>
      <c r="Y464" s="71">
        <f t="shared" si="269"/>
        <v>216.36</v>
      </c>
      <c r="Z464" s="71">
        <f t="shared" si="269"/>
        <v>216.36</v>
      </c>
      <c r="AA464" s="71">
        <f t="shared" si="269"/>
        <v>216.36</v>
      </c>
    </row>
    <row r="465" spans="1:27" collapsed="1" x14ac:dyDescent="0.2">
      <c r="A465" s="162" t="s">
        <v>2107</v>
      </c>
      <c r="B465" s="54" t="str">
        <f>"29"&amp;"."&amp;$B$800&amp;"."&amp;$B$801</f>
        <v>29.05.2023</v>
      </c>
      <c r="C465" s="134" t="s">
        <v>76</v>
      </c>
      <c r="D465" s="135">
        <f>ROUND(((D466+D467+D469+D468)/1000),5)</f>
        <v>3.7573799999999999</v>
      </c>
      <c r="E465" s="135">
        <f>ROUND(((E466+E467+E469+E468)/1000),5)</f>
        <v>3.58222</v>
      </c>
      <c r="F465" s="135">
        <f>ROUND(((F466+F467+F469+F468)/1000),5)</f>
        <v>3.4924300000000001</v>
      </c>
      <c r="G465" s="135">
        <f t="shared" ref="G465:AA465" si="270">ROUND(((G466+G467+G469+G468)/1000),5)</f>
        <v>3.4533900000000002</v>
      </c>
      <c r="H465" s="135">
        <f t="shared" si="270"/>
        <v>3.4577100000000001</v>
      </c>
      <c r="I465" s="135">
        <f t="shared" si="270"/>
        <v>3.51911</v>
      </c>
      <c r="J465" s="135">
        <f t="shared" si="270"/>
        <v>3.9365399999999999</v>
      </c>
      <c r="K465" s="135">
        <f t="shared" si="270"/>
        <v>4.1760700000000002</v>
      </c>
      <c r="L465" s="135">
        <f t="shared" si="270"/>
        <v>4.3729500000000003</v>
      </c>
      <c r="M465" s="135">
        <f t="shared" si="270"/>
        <v>4.3916700000000004</v>
      </c>
      <c r="N465" s="135">
        <f t="shared" si="270"/>
        <v>4.4101400000000002</v>
      </c>
      <c r="O465" s="135">
        <f t="shared" si="270"/>
        <v>4.4318900000000001</v>
      </c>
      <c r="P465" s="135">
        <f t="shared" si="270"/>
        <v>4.4066099999999997</v>
      </c>
      <c r="Q465" s="135">
        <f t="shared" si="270"/>
        <v>4.40062</v>
      </c>
      <c r="R465" s="135">
        <f t="shared" si="270"/>
        <v>4.4502199999999998</v>
      </c>
      <c r="S465" s="135">
        <f t="shared" si="270"/>
        <v>4.4385700000000003</v>
      </c>
      <c r="T465" s="135">
        <f t="shared" si="270"/>
        <v>4.4185100000000004</v>
      </c>
      <c r="U465" s="135">
        <f t="shared" si="270"/>
        <v>4.4016599999999997</v>
      </c>
      <c r="V465" s="135">
        <f t="shared" si="270"/>
        <v>4.3894599999999997</v>
      </c>
      <c r="W465" s="135">
        <f t="shared" si="270"/>
        <v>4.3759100000000002</v>
      </c>
      <c r="X465" s="135">
        <f t="shared" si="270"/>
        <v>4.3728400000000001</v>
      </c>
      <c r="Y465" s="135">
        <f t="shared" si="270"/>
        <v>4.3663499999999997</v>
      </c>
      <c r="Z465" s="135">
        <f t="shared" si="270"/>
        <v>4.2684100000000003</v>
      </c>
      <c r="AA465" s="135">
        <f t="shared" si="270"/>
        <v>3.8826800000000001</v>
      </c>
    </row>
    <row r="466" spans="1:27" ht="12.75" hidden="1" customHeight="1" outlineLevel="1" x14ac:dyDescent="0.2">
      <c r="A466" s="163" t="s">
        <v>2108</v>
      </c>
      <c r="B466" s="94" t="s">
        <v>238</v>
      </c>
      <c r="C466" s="70" t="s">
        <v>79</v>
      </c>
      <c r="D466" s="71">
        <v>1313.18</v>
      </c>
      <c r="E466" s="71">
        <v>1138.02</v>
      </c>
      <c r="F466" s="71">
        <v>1048.23</v>
      </c>
      <c r="G466" s="71">
        <v>1009.19</v>
      </c>
      <c r="H466" s="71">
        <v>1013.51</v>
      </c>
      <c r="I466" s="71">
        <v>1074.9100000000001</v>
      </c>
      <c r="J466" s="71">
        <v>1492.34</v>
      </c>
      <c r="K466" s="71">
        <v>1731.87</v>
      </c>
      <c r="L466" s="71">
        <v>1928.75</v>
      </c>
      <c r="M466" s="71">
        <v>1947.47</v>
      </c>
      <c r="N466" s="71">
        <v>1965.94</v>
      </c>
      <c r="O466" s="71">
        <v>1987.69</v>
      </c>
      <c r="P466" s="71">
        <v>1962.41</v>
      </c>
      <c r="Q466" s="71">
        <v>1956.42</v>
      </c>
      <c r="R466" s="71">
        <v>2006.02</v>
      </c>
      <c r="S466" s="71">
        <v>1994.37</v>
      </c>
      <c r="T466" s="71">
        <v>1974.31</v>
      </c>
      <c r="U466" s="71">
        <v>1957.46</v>
      </c>
      <c r="V466" s="71">
        <v>1945.26</v>
      </c>
      <c r="W466" s="71">
        <v>1931.71</v>
      </c>
      <c r="X466" s="71">
        <v>1928.64</v>
      </c>
      <c r="Y466" s="71">
        <v>1922.15</v>
      </c>
      <c r="Z466" s="71">
        <v>1824.21</v>
      </c>
      <c r="AA466" s="71">
        <v>1438.48</v>
      </c>
    </row>
    <row r="467" spans="1:27" ht="12.75" hidden="1" customHeight="1" outlineLevel="1" x14ac:dyDescent="0.2">
      <c r="A467" s="163" t="s">
        <v>2109</v>
      </c>
      <c r="B467" s="94" t="s">
        <v>90</v>
      </c>
      <c r="C467" s="70" t="s">
        <v>79</v>
      </c>
      <c r="D467" s="71">
        <f>$D$327</f>
        <v>2222.89</v>
      </c>
      <c r="E467" s="71">
        <f t="shared" ref="E467:AA467" si="271">$D$327</f>
        <v>2222.89</v>
      </c>
      <c r="F467" s="71">
        <f t="shared" si="271"/>
        <v>2222.89</v>
      </c>
      <c r="G467" s="71">
        <f t="shared" si="271"/>
        <v>2222.89</v>
      </c>
      <c r="H467" s="71">
        <f t="shared" si="271"/>
        <v>2222.89</v>
      </c>
      <c r="I467" s="71">
        <f t="shared" si="271"/>
        <v>2222.89</v>
      </c>
      <c r="J467" s="71">
        <f t="shared" si="271"/>
        <v>2222.89</v>
      </c>
      <c r="K467" s="71">
        <f t="shared" si="271"/>
        <v>2222.89</v>
      </c>
      <c r="L467" s="71">
        <f t="shared" si="271"/>
        <v>2222.89</v>
      </c>
      <c r="M467" s="71">
        <f t="shared" si="271"/>
        <v>2222.89</v>
      </c>
      <c r="N467" s="71">
        <f t="shared" si="271"/>
        <v>2222.89</v>
      </c>
      <c r="O467" s="71">
        <f t="shared" si="271"/>
        <v>2222.89</v>
      </c>
      <c r="P467" s="71">
        <f t="shared" si="271"/>
        <v>2222.89</v>
      </c>
      <c r="Q467" s="71">
        <f t="shared" si="271"/>
        <v>2222.89</v>
      </c>
      <c r="R467" s="71">
        <f t="shared" si="271"/>
        <v>2222.89</v>
      </c>
      <c r="S467" s="71">
        <f t="shared" si="271"/>
        <v>2222.89</v>
      </c>
      <c r="T467" s="71">
        <f t="shared" si="271"/>
        <v>2222.89</v>
      </c>
      <c r="U467" s="71">
        <f t="shared" si="271"/>
        <v>2222.89</v>
      </c>
      <c r="V467" s="71">
        <f t="shared" si="271"/>
        <v>2222.89</v>
      </c>
      <c r="W467" s="71">
        <f t="shared" si="271"/>
        <v>2222.89</v>
      </c>
      <c r="X467" s="71">
        <f t="shared" si="271"/>
        <v>2222.89</v>
      </c>
      <c r="Y467" s="71">
        <f t="shared" si="271"/>
        <v>2222.89</v>
      </c>
      <c r="Z467" s="71">
        <f t="shared" si="271"/>
        <v>2222.89</v>
      </c>
      <c r="AA467" s="71">
        <f t="shared" si="271"/>
        <v>2222.89</v>
      </c>
    </row>
    <row r="468" spans="1:27" ht="12.75" hidden="1" customHeight="1" outlineLevel="1" x14ac:dyDescent="0.2">
      <c r="A468" s="163" t="s">
        <v>2110</v>
      </c>
      <c r="B468" s="94" t="s">
        <v>83</v>
      </c>
      <c r="C468" s="70" t="s">
        <v>79</v>
      </c>
      <c r="D468" s="71">
        <v>4.95</v>
      </c>
      <c r="E468" s="71">
        <v>4.95</v>
      </c>
      <c r="F468" s="71">
        <v>4.95</v>
      </c>
      <c r="G468" s="71">
        <v>4.95</v>
      </c>
      <c r="H468" s="71">
        <v>4.95</v>
      </c>
      <c r="I468" s="71">
        <v>4.95</v>
      </c>
      <c r="J468" s="71">
        <v>4.95</v>
      </c>
      <c r="K468" s="71">
        <v>4.95</v>
      </c>
      <c r="L468" s="71">
        <v>4.95</v>
      </c>
      <c r="M468" s="71">
        <v>4.95</v>
      </c>
      <c r="N468" s="71">
        <v>4.95</v>
      </c>
      <c r="O468" s="71">
        <v>4.95</v>
      </c>
      <c r="P468" s="71">
        <v>4.95</v>
      </c>
      <c r="Q468" s="71">
        <v>4.95</v>
      </c>
      <c r="R468" s="71">
        <v>4.95</v>
      </c>
      <c r="S468" s="71">
        <v>4.95</v>
      </c>
      <c r="T468" s="71">
        <v>4.95</v>
      </c>
      <c r="U468" s="71">
        <v>4.95</v>
      </c>
      <c r="V468" s="71">
        <v>4.95</v>
      </c>
      <c r="W468" s="71">
        <v>4.95</v>
      </c>
      <c r="X468" s="71">
        <v>4.95</v>
      </c>
      <c r="Y468" s="71">
        <v>4.95</v>
      </c>
      <c r="Z468" s="71">
        <v>4.95</v>
      </c>
      <c r="AA468" s="71">
        <v>4.95</v>
      </c>
    </row>
    <row r="469" spans="1:27" ht="12.75" hidden="1" customHeight="1" outlineLevel="1" x14ac:dyDescent="0.2">
      <c r="A469" s="163" t="s">
        <v>2111</v>
      </c>
      <c r="B469" s="94" t="s">
        <v>81</v>
      </c>
      <c r="C469" s="70" t="s">
        <v>79</v>
      </c>
      <c r="D469" s="71">
        <f>$D$11</f>
        <v>216.36</v>
      </c>
      <c r="E469" s="71">
        <f t="shared" ref="E469:AA469" si="272">$D$11</f>
        <v>216.36</v>
      </c>
      <c r="F469" s="71">
        <f t="shared" si="272"/>
        <v>216.36</v>
      </c>
      <c r="G469" s="71">
        <f t="shared" si="272"/>
        <v>216.36</v>
      </c>
      <c r="H469" s="71">
        <f t="shared" si="272"/>
        <v>216.36</v>
      </c>
      <c r="I469" s="71">
        <f t="shared" si="272"/>
        <v>216.36</v>
      </c>
      <c r="J469" s="71">
        <f t="shared" si="272"/>
        <v>216.36</v>
      </c>
      <c r="K469" s="71">
        <f t="shared" si="272"/>
        <v>216.36</v>
      </c>
      <c r="L469" s="71">
        <f t="shared" si="272"/>
        <v>216.36</v>
      </c>
      <c r="M469" s="71">
        <f t="shared" si="272"/>
        <v>216.36</v>
      </c>
      <c r="N469" s="71">
        <f t="shared" si="272"/>
        <v>216.36</v>
      </c>
      <c r="O469" s="71">
        <f t="shared" si="272"/>
        <v>216.36</v>
      </c>
      <c r="P469" s="71">
        <f t="shared" si="272"/>
        <v>216.36</v>
      </c>
      <c r="Q469" s="71">
        <f t="shared" si="272"/>
        <v>216.36</v>
      </c>
      <c r="R469" s="71">
        <f t="shared" si="272"/>
        <v>216.36</v>
      </c>
      <c r="S469" s="71">
        <f t="shared" si="272"/>
        <v>216.36</v>
      </c>
      <c r="T469" s="71">
        <f t="shared" si="272"/>
        <v>216.36</v>
      </c>
      <c r="U469" s="71">
        <f t="shared" si="272"/>
        <v>216.36</v>
      </c>
      <c r="V469" s="71">
        <f t="shared" si="272"/>
        <v>216.36</v>
      </c>
      <c r="W469" s="71">
        <f t="shared" si="272"/>
        <v>216.36</v>
      </c>
      <c r="X469" s="71">
        <f t="shared" si="272"/>
        <v>216.36</v>
      </c>
      <c r="Y469" s="71">
        <f t="shared" si="272"/>
        <v>216.36</v>
      </c>
      <c r="Z469" s="71">
        <f t="shared" si="272"/>
        <v>216.36</v>
      </c>
      <c r="AA469" s="71">
        <f t="shared" si="272"/>
        <v>216.36</v>
      </c>
    </row>
    <row r="470" spans="1:27" collapsed="1" x14ac:dyDescent="0.2">
      <c r="A470" s="162" t="s">
        <v>2112</v>
      </c>
      <c r="B470" s="54" t="str">
        <f>"30"&amp;"."&amp;$B$800&amp;"."&amp;$B$801</f>
        <v>30.05.2023</v>
      </c>
      <c r="C470" s="134" t="s">
        <v>76</v>
      </c>
      <c r="D470" s="135">
        <f>ROUND(((D471+D472+D474+D473)/1000),5)</f>
        <v>3.6752799999999999</v>
      </c>
      <c r="E470" s="135">
        <f>ROUND(((E471+E472+E474+E473)/1000),5)</f>
        <v>3.5233699999999999</v>
      </c>
      <c r="F470" s="135">
        <f>ROUND(((F471+F472+F474+F473)/1000),5)</f>
        <v>3.49085</v>
      </c>
      <c r="G470" s="135">
        <f t="shared" ref="G470:AA470" si="273">ROUND(((G471+G472+G474+G473)/1000),5)</f>
        <v>3.4598599999999999</v>
      </c>
      <c r="H470" s="135">
        <f t="shared" si="273"/>
        <v>3.4647399999999999</v>
      </c>
      <c r="I470" s="135">
        <f t="shared" si="273"/>
        <v>3.5964499999999999</v>
      </c>
      <c r="J470" s="135">
        <f t="shared" si="273"/>
        <v>3.93465</v>
      </c>
      <c r="K470" s="135">
        <f t="shared" si="273"/>
        <v>4.1966900000000003</v>
      </c>
      <c r="L470" s="135">
        <f t="shared" si="273"/>
        <v>4.3635700000000002</v>
      </c>
      <c r="M470" s="135">
        <f t="shared" si="273"/>
        <v>4.4303800000000004</v>
      </c>
      <c r="N470" s="135">
        <f t="shared" si="273"/>
        <v>4.4481900000000003</v>
      </c>
      <c r="O470" s="135">
        <f t="shared" si="273"/>
        <v>4.4340999999999999</v>
      </c>
      <c r="P470" s="135">
        <f t="shared" si="273"/>
        <v>4.4260000000000002</v>
      </c>
      <c r="Q470" s="135">
        <f t="shared" si="273"/>
        <v>4.4436200000000001</v>
      </c>
      <c r="R470" s="135">
        <f t="shared" si="273"/>
        <v>4.4407699999999997</v>
      </c>
      <c r="S470" s="135">
        <f t="shared" si="273"/>
        <v>4.42849</v>
      </c>
      <c r="T470" s="135">
        <f t="shared" si="273"/>
        <v>4.4139499999999998</v>
      </c>
      <c r="U470" s="135">
        <f t="shared" si="273"/>
        <v>4.4035599999999997</v>
      </c>
      <c r="V470" s="135">
        <f t="shared" si="273"/>
        <v>4.3910999999999998</v>
      </c>
      <c r="W470" s="135">
        <f t="shared" si="273"/>
        <v>4.3850499999999997</v>
      </c>
      <c r="X470" s="135">
        <f t="shared" si="273"/>
        <v>4.37568</v>
      </c>
      <c r="Y470" s="135">
        <f t="shared" si="273"/>
        <v>4.38056</v>
      </c>
      <c r="Z470" s="135">
        <f t="shared" si="273"/>
        <v>4.2444499999999996</v>
      </c>
      <c r="AA470" s="135">
        <f t="shared" si="273"/>
        <v>3.8878699999999999</v>
      </c>
    </row>
    <row r="471" spans="1:27" ht="12.75" hidden="1" customHeight="1" outlineLevel="1" x14ac:dyDescent="0.2">
      <c r="A471" s="163" t="s">
        <v>2113</v>
      </c>
      <c r="B471" s="94" t="s">
        <v>238</v>
      </c>
      <c r="C471" s="70" t="s">
        <v>79</v>
      </c>
      <c r="D471" s="71">
        <v>1231.08</v>
      </c>
      <c r="E471" s="71">
        <v>1079.17</v>
      </c>
      <c r="F471" s="71">
        <v>1046.6500000000001</v>
      </c>
      <c r="G471" s="71">
        <v>1015.66</v>
      </c>
      <c r="H471" s="71">
        <v>1020.54</v>
      </c>
      <c r="I471" s="71">
        <v>1152.25</v>
      </c>
      <c r="J471" s="71">
        <v>1490.45</v>
      </c>
      <c r="K471" s="71">
        <v>1752.49</v>
      </c>
      <c r="L471" s="71">
        <v>1919.37</v>
      </c>
      <c r="M471" s="71">
        <v>1986.18</v>
      </c>
      <c r="N471" s="71">
        <v>2003.99</v>
      </c>
      <c r="O471" s="71">
        <v>1989.9</v>
      </c>
      <c r="P471" s="71">
        <v>1981.8</v>
      </c>
      <c r="Q471" s="71">
        <v>1999.42</v>
      </c>
      <c r="R471" s="71">
        <v>1996.57</v>
      </c>
      <c r="S471" s="71">
        <v>1984.29</v>
      </c>
      <c r="T471" s="71">
        <v>1969.75</v>
      </c>
      <c r="U471" s="71">
        <v>1959.36</v>
      </c>
      <c r="V471" s="71">
        <v>1946.9</v>
      </c>
      <c r="W471" s="71">
        <v>1940.85</v>
      </c>
      <c r="X471" s="71">
        <v>1931.48</v>
      </c>
      <c r="Y471" s="71">
        <v>1936.36</v>
      </c>
      <c r="Z471" s="71">
        <v>1800.25</v>
      </c>
      <c r="AA471" s="71">
        <v>1443.67</v>
      </c>
    </row>
    <row r="472" spans="1:27" ht="12.75" hidden="1" customHeight="1" outlineLevel="1" x14ac:dyDescent="0.2">
      <c r="A472" s="163" t="s">
        <v>2114</v>
      </c>
      <c r="B472" s="94" t="s">
        <v>90</v>
      </c>
      <c r="C472" s="70" t="s">
        <v>79</v>
      </c>
      <c r="D472" s="71">
        <f>$D$327</f>
        <v>2222.89</v>
      </c>
      <c r="E472" s="71">
        <f t="shared" ref="E472:AA472" si="274">$D$327</f>
        <v>2222.89</v>
      </c>
      <c r="F472" s="71">
        <f t="shared" si="274"/>
        <v>2222.89</v>
      </c>
      <c r="G472" s="71">
        <f t="shared" si="274"/>
        <v>2222.89</v>
      </c>
      <c r="H472" s="71">
        <f t="shared" si="274"/>
        <v>2222.89</v>
      </c>
      <c r="I472" s="71">
        <f t="shared" si="274"/>
        <v>2222.89</v>
      </c>
      <c r="J472" s="71">
        <f t="shared" si="274"/>
        <v>2222.89</v>
      </c>
      <c r="K472" s="71">
        <f t="shared" si="274"/>
        <v>2222.89</v>
      </c>
      <c r="L472" s="71">
        <f t="shared" si="274"/>
        <v>2222.89</v>
      </c>
      <c r="M472" s="71">
        <f t="shared" si="274"/>
        <v>2222.89</v>
      </c>
      <c r="N472" s="71">
        <f t="shared" si="274"/>
        <v>2222.89</v>
      </c>
      <c r="O472" s="71">
        <f t="shared" si="274"/>
        <v>2222.89</v>
      </c>
      <c r="P472" s="71">
        <f t="shared" si="274"/>
        <v>2222.89</v>
      </c>
      <c r="Q472" s="71">
        <f t="shared" si="274"/>
        <v>2222.89</v>
      </c>
      <c r="R472" s="71">
        <f t="shared" si="274"/>
        <v>2222.89</v>
      </c>
      <c r="S472" s="71">
        <f t="shared" si="274"/>
        <v>2222.89</v>
      </c>
      <c r="T472" s="71">
        <f t="shared" si="274"/>
        <v>2222.89</v>
      </c>
      <c r="U472" s="71">
        <f t="shared" si="274"/>
        <v>2222.89</v>
      </c>
      <c r="V472" s="71">
        <f t="shared" si="274"/>
        <v>2222.89</v>
      </c>
      <c r="W472" s="71">
        <f t="shared" si="274"/>
        <v>2222.89</v>
      </c>
      <c r="X472" s="71">
        <f t="shared" si="274"/>
        <v>2222.89</v>
      </c>
      <c r="Y472" s="71">
        <f t="shared" si="274"/>
        <v>2222.89</v>
      </c>
      <c r="Z472" s="71">
        <f t="shared" si="274"/>
        <v>2222.89</v>
      </c>
      <c r="AA472" s="71">
        <f t="shared" si="274"/>
        <v>2222.89</v>
      </c>
    </row>
    <row r="473" spans="1:27" ht="12.75" hidden="1" customHeight="1" outlineLevel="1" x14ac:dyDescent="0.2">
      <c r="A473" s="163" t="s">
        <v>2115</v>
      </c>
      <c r="B473" s="94" t="s">
        <v>83</v>
      </c>
      <c r="C473" s="70" t="s">
        <v>79</v>
      </c>
      <c r="D473" s="71">
        <v>4.95</v>
      </c>
      <c r="E473" s="71">
        <v>4.95</v>
      </c>
      <c r="F473" s="71">
        <v>4.95</v>
      </c>
      <c r="G473" s="71">
        <v>4.95</v>
      </c>
      <c r="H473" s="71">
        <v>4.95</v>
      </c>
      <c r="I473" s="71">
        <v>4.95</v>
      </c>
      <c r="J473" s="71">
        <v>4.95</v>
      </c>
      <c r="K473" s="71">
        <v>4.95</v>
      </c>
      <c r="L473" s="71">
        <v>4.95</v>
      </c>
      <c r="M473" s="71">
        <v>4.95</v>
      </c>
      <c r="N473" s="71">
        <v>4.95</v>
      </c>
      <c r="O473" s="71">
        <v>4.95</v>
      </c>
      <c r="P473" s="71">
        <v>4.95</v>
      </c>
      <c r="Q473" s="71">
        <v>4.95</v>
      </c>
      <c r="R473" s="71">
        <v>4.95</v>
      </c>
      <c r="S473" s="71">
        <v>4.95</v>
      </c>
      <c r="T473" s="71">
        <v>4.95</v>
      </c>
      <c r="U473" s="71">
        <v>4.95</v>
      </c>
      <c r="V473" s="71">
        <v>4.95</v>
      </c>
      <c r="W473" s="71">
        <v>4.95</v>
      </c>
      <c r="X473" s="71">
        <v>4.95</v>
      </c>
      <c r="Y473" s="71">
        <v>4.95</v>
      </c>
      <c r="Z473" s="71">
        <v>4.95</v>
      </c>
      <c r="AA473" s="71">
        <v>4.95</v>
      </c>
    </row>
    <row r="474" spans="1:27" ht="12.75" hidden="1" customHeight="1" outlineLevel="1" x14ac:dyDescent="0.2">
      <c r="A474" s="163" t="s">
        <v>2116</v>
      </c>
      <c r="B474" s="94" t="s">
        <v>81</v>
      </c>
      <c r="C474" s="70" t="s">
        <v>79</v>
      </c>
      <c r="D474" s="71">
        <f>$D$11</f>
        <v>216.36</v>
      </c>
      <c r="E474" s="71">
        <f t="shared" ref="E474:AA474" si="275">$D$11</f>
        <v>216.36</v>
      </c>
      <c r="F474" s="71">
        <f t="shared" si="275"/>
        <v>216.36</v>
      </c>
      <c r="G474" s="71">
        <f t="shared" si="275"/>
        <v>216.36</v>
      </c>
      <c r="H474" s="71">
        <f t="shared" si="275"/>
        <v>216.36</v>
      </c>
      <c r="I474" s="71">
        <f t="shared" si="275"/>
        <v>216.36</v>
      </c>
      <c r="J474" s="71">
        <f t="shared" si="275"/>
        <v>216.36</v>
      </c>
      <c r="K474" s="71">
        <f t="shared" si="275"/>
        <v>216.36</v>
      </c>
      <c r="L474" s="71">
        <f t="shared" si="275"/>
        <v>216.36</v>
      </c>
      <c r="M474" s="71">
        <f t="shared" si="275"/>
        <v>216.36</v>
      </c>
      <c r="N474" s="71">
        <f t="shared" si="275"/>
        <v>216.36</v>
      </c>
      <c r="O474" s="71">
        <f t="shared" si="275"/>
        <v>216.36</v>
      </c>
      <c r="P474" s="71">
        <f t="shared" si="275"/>
        <v>216.36</v>
      </c>
      <c r="Q474" s="71">
        <f t="shared" si="275"/>
        <v>216.36</v>
      </c>
      <c r="R474" s="71">
        <f t="shared" si="275"/>
        <v>216.36</v>
      </c>
      <c r="S474" s="71">
        <f t="shared" si="275"/>
        <v>216.36</v>
      </c>
      <c r="T474" s="71">
        <f t="shared" si="275"/>
        <v>216.36</v>
      </c>
      <c r="U474" s="71">
        <f t="shared" si="275"/>
        <v>216.36</v>
      </c>
      <c r="V474" s="71">
        <f t="shared" si="275"/>
        <v>216.36</v>
      </c>
      <c r="W474" s="71">
        <f t="shared" si="275"/>
        <v>216.36</v>
      </c>
      <c r="X474" s="71">
        <f t="shared" si="275"/>
        <v>216.36</v>
      </c>
      <c r="Y474" s="71">
        <f t="shared" si="275"/>
        <v>216.36</v>
      </c>
      <c r="Z474" s="71">
        <f t="shared" si="275"/>
        <v>216.36</v>
      </c>
      <c r="AA474" s="71">
        <f t="shared" si="275"/>
        <v>216.36</v>
      </c>
    </row>
    <row r="475" spans="1:27" collapsed="1" x14ac:dyDescent="0.2">
      <c r="A475" s="162" t="s">
        <v>2117</v>
      </c>
      <c r="B475" s="54" t="str">
        <f>"31"&amp;"."&amp;$B$800&amp;"."&amp;$B$801</f>
        <v>31.05.2023</v>
      </c>
      <c r="C475" s="134" t="s">
        <v>76</v>
      </c>
      <c r="D475" s="135">
        <f>ROUND(((D476+D477+D479+D478)/1000),5)</f>
        <v>3.62812</v>
      </c>
      <c r="E475" s="135">
        <f>ROUND(((E476+E477+E479+E478)/1000),5)</f>
        <v>3.49403</v>
      </c>
      <c r="F475" s="135">
        <f>ROUND(((F476+F477+F479+F478)/1000),5)</f>
        <v>3.4218700000000002</v>
      </c>
      <c r="G475" s="135">
        <f t="shared" ref="G475:AA475" si="276">ROUND(((G476+G477+G479+G478)/1000),5)</f>
        <v>3.3724099999999999</v>
      </c>
      <c r="H475" s="135">
        <f t="shared" si="276"/>
        <v>3.3528699999999998</v>
      </c>
      <c r="I475" s="135">
        <f t="shared" si="276"/>
        <v>3.5061900000000001</v>
      </c>
      <c r="J475" s="135">
        <f t="shared" si="276"/>
        <v>3.8846099999999999</v>
      </c>
      <c r="K475" s="135">
        <f t="shared" si="276"/>
        <v>4.1333500000000001</v>
      </c>
      <c r="L475" s="135">
        <f t="shared" si="276"/>
        <v>4.3815999999999997</v>
      </c>
      <c r="M475" s="135">
        <f t="shared" si="276"/>
        <v>4.44062</v>
      </c>
      <c r="N475" s="135">
        <f t="shared" si="276"/>
        <v>4.4628800000000002</v>
      </c>
      <c r="O475" s="135">
        <f t="shared" si="276"/>
        <v>4.45601</v>
      </c>
      <c r="P475" s="135">
        <f t="shared" si="276"/>
        <v>4.4387299999999996</v>
      </c>
      <c r="Q475" s="135">
        <f t="shared" si="276"/>
        <v>4.4591099999999999</v>
      </c>
      <c r="R475" s="135">
        <f t="shared" si="276"/>
        <v>4.4632699999999996</v>
      </c>
      <c r="S475" s="135">
        <f t="shared" si="276"/>
        <v>4.4861700000000004</v>
      </c>
      <c r="T475" s="135">
        <f t="shared" si="276"/>
        <v>4.4754100000000001</v>
      </c>
      <c r="U475" s="135">
        <f t="shared" si="276"/>
        <v>4.4583199999999996</v>
      </c>
      <c r="V475" s="135">
        <f t="shared" si="276"/>
        <v>4.4434100000000001</v>
      </c>
      <c r="W475" s="135">
        <f t="shared" si="276"/>
        <v>4.4218000000000002</v>
      </c>
      <c r="X475" s="135">
        <f t="shared" si="276"/>
        <v>4.41343</v>
      </c>
      <c r="Y475" s="135">
        <f t="shared" si="276"/>
        <v>4.4111700000000003</v>
      </c>
      <c r="Z475" s="135">
        <f t="shared" si="276"/>
        <v>4.2685899999999997</v>
      </c>
      <c r="AA475" s="135">
        <f t="shared" si="276"/>
        <v>3.9407800000000002</v>
      </c>
    </row>
    <row r="476" spans="1:27" ht="12.75" hidden="1" customHeight="1" outlineLevel="1" x14ac:dyDescent="0.2">
      <c r="A476" s="163" t="s">
        <v>2118</v>
      </c>
      <c r="B476" s="94" t="s">
        <v>238</v>
      </c>
      <c r="C476" s="70" t="s">
        <v>79</v>
      </c>
      <c r="D476" s="71">
        <v>1183.92</v>
      </c>
      <c r="E476" s="71">
        <v>1049.83</v>
      </c>
      <c r="F476" s="71">
        <v>977.67</v>
      </c>
      <c r="G476" s="71">
        <v>928.21</v>
      </c>
      <c r="H476" s="71">
        <v>908.67</v>
      </c>
      <c r="I476" s="71">
        <v>1061.99</v>
      </c>
      <c r="J476" s="71">
        <v>1440.41</v>
      </c>
      <c r="K476" s="71">
        <v>1689.15</v>
      </c>
      <c r="L476" s="71">
        <v>1937.4</v>
      </c>
      <c r="M476" s="71">
        <v>1996.42</v>
      </c>
      <c r="N476" s="71">
        <v>2018.68</v>
      </c>
      <c r="O476" s="71">
        <v>2011.81</v>
      </c>
      <c r="P476" s="71">
        <v>1994.53</v>
      </c>
      <c r="Q476" s="71">
        <v>2014.91</v>
      </c>
      <c r="R476" s="71">
        <v>2019.07</v>
      </c>
      <c r="S476" s="71">
        <v>2041.97</v>
      </c>
      <c r="T476" s="71">
        <v>2031.21</v>
      </c>
      <c r="U476" s="71">
        <v>2014.12</v>
      </c>
      <c r="V476" s="71">
        <v>1999.21</v>
      </c>
      <c r="W476" s="71">
        <v>1977.6</v>
      </c>
      <c r="X476" s="71">
        <v>1969.23</v>
      </c>
      <c r="Y476" s="71">
        <v>1966.97</v>
      </c>
      <c r="Z476" s="71">
        <v>1824.39</v>
      </c>
      <c r="AA476" s="71">
        <v>1496.58</v>
      </c>
    </row>
    <row r="477" spans="1:27" ht="12.75" hidden="1" customHeight="1" outlineLevel="1" x14ac:dyDescent="0.2">
      <c r="A477" s="163" t="s">
        <v>2119</v>
      </c>
      <c r="B477" s="94" t="s">
        <v>90</v>
      </c>
      <c r="C477" s="70" t="s">
        <v>79</v>
      </c>
      <c r="D477" s="71">
        <f>$D$327</f>
        <v>2222.89</v>
      </c>
      <c r="E477" s="71">
        <f t="shared" ref="E477:AA477" si="277">$D$327</f>
        <v>2222.89</v>
      </c>
      <c r="F477" s="71">
        <f t="shared" si="277"/>
        <v>2222.89</v>
      </c>
      <c r="G477" s="71">
        <f t="shared" si="277"/>
        <v>2222.89</v>
      </c>
      <c r="H477" s="71">
        <f t="shared" si="277"/>
        <v>2222.89</v>
      </c>
      <c r="I477" s="71">
        <f t="shared" si="277"/>
        <v>2222.89</v>
      </c>
      <c r="J477" s="71">
        <f t="shared" si="277"/>
        <v>2222.89</v>
      </c>
      <c r="K477" s="71">
        <f t="shared" si="277"/>
        <v>2222.89</v>
      </c>
      <c r="L477" s="71">
        <f t="shared" si="277"/>
        <v>2222.89</v>
      </c>
      <c r="M477" s="71">
        <f t="shared" si="277"/>
        <v>2222.89</v>
      </c>
      <c r="N477" s="71">
        <f t="shared" si="277"/>
        <v>2222.89</v>
      </c>
      <c r="O477" s="71">
        <f t="shared" si="277"/>
        <v>2222.89</v>
      </c>
      <c r="P477" s="71">
        <f t="shared" si="277"/>
        <v>2222.89</v>
      </c>
      <c r="Q477" s="71">
        <f t="shared" si="277"/>
        <v>2222.89</v>
      </c>
      <c r="R477" s="71">
        <f t="shared" si="277"/>
        <v>2222.89</v>
      </c>
      <c r="S477" s="71">
        <f t="shared" si="277"/>
        <v>2222.89</v>
      </c>
      <c r="T477" s="71">
        <f t="shared" si="277"/>
        <v>2222.89</v>
      </c>
      <c r="U477" s="71">
        <f t="shared" si="277"/>
        <v>2222.89</v>
      </c>
      <c r="V477" s="71">
        <f t="shared" si="277"/>
        <v>2222.89</v>
      </c>
      <c r="W477" s="71">
        <f t="shared" si="277"/>
        <v>2222.89</v>
      </c>
      <c r="X477" s="71">
        <f t="shared" si="277"/>
        <v>2222.89</v>
      </c>
      <c r="Y477" s="71">
        <f t="shared" si="277"/>
        <v>2222.89</v>
      </c>
      <c r="Z477" s="71">
        <f t="shared" si="277"/>
        <v>2222.89</v>
      </c>
      <c r="AA477" s="71">
        <f t="shared" si="277"/>
        <v>2222.89</v>
      </c>
    </row>
    <row r="478" spans="1:27" ht="12.75" hidden="1" customHeight="1" outlineLevel="1" x14ac:dyDescent="0.2">
      <c r="A478" s="163" t="s">
        <v>2120</v>
      </c>
      <c r="B478" s="94" t="s">
        <v>83</v>
      </c>
      <c r="C478" s="70" t="s">
        <v>79</v>
      </c>
      <c r="D478" s="71">
        <v>4.95</v>
      </c>
      <c r="E478" s="71">
        <v>4.95</v>
      </c>
      <c r="F478" s="71">
        <v>4.95</v>
      </c>
      <c r="G478" s="71">
        <v>4.95</v>
      </c>
      <c r="H478" s="71">
        <v>4.95</v>
      </c>
      <c r="I478" s="71">
        <v>4.95</v>
      </c>
      <c r="J478" s="71">
        <v>4.95</v>
      </c>
      <c r="K478" s="71">
        <v>4.95</v>
      </c>
      <c r="L478" s="71">
        <v>4.95</v>
      </c>
      <c r="M478" s="71">
        <v>4.95</v>
      </c>
      <c r="N478" s="71">
        <v>4.95</v>
      </c>
      <c r="O478" s="71">
        <v>4.95</v>
      </c>
      <c r="P478" s="71">
        <v>4.95</v>
      </c>
      <c r="Q478" s="71">
        <v>4.95</v>
      </c>
      <c r="R478" s="71">
        <v>4.95</v>
      </c>
      <c r="S478" s="71">
        <v>4.95</v>
      </c>
      <c r="T478" s="71">
        <v>4.95</v>
      </c>
      <c r="U478" s="71">
        <v>4.95</v>
      </c>
      <c r="V478" s="71">
        <v>4.95</v>
      </c>
      <c r="W478" s="71">
        <v>4.95</v>
      </c>
      <c r="X478" s="71">
        <v>4.95</v>
      </c>
      <c r="Y478" s="71">
        <v>4.95</v>
      </c>
      <c r="Z478" s="71">
        <v>4.95</v>
      </c>
      <c r="AA478" s="71">
        <v>4.95</v>
      </c>
    </row>
    <row r="479" spans="1:27" ht="12.75" hidden="1" customHeight="1" outlineLevel="1" x14ac:dyDescent="0.2">
      <c r="A479" s="163" t="s">
        <v>2121</v>
      </c>
      <c r="B479" s="94" t="s">
        <v>81</v>
      </c>
      <c r="C479" s="70" t="s">
        <v>79</v>
      </c>
      <c r="D479" s="71">
        <f>$D$11</f>
        <v>216.36</v>
      </c>
      <c r="E479" s="71">
        <f t="shared" ref="E479:AA479" si="278">$D$11</f>
        <v>216.36</v>
      </c>
      <c r="F479" s="71">
        <f t="shared" si="278"/>
        <v>216.36</v>
      </c>
      <c r="G479" s="71">
        <f t="shared" si="278"/>
        <v>216.36</v>
      </c>
      <c r="H479" s="71">
        <f t="shared" si="278"/>
        <v>216.36</v>
      </c>
      <c r="I479" s="71">
        <f t="shared" si="278"/>
        <v>216.36</v>
      </c>
      <c r="J479" s="71">
        <f t="shared" si="278"/>
        <v>216.36</v>
      </c>
      <c r="K479" s="71">
        <f t="shared" si="278"/>
        <v>216.36</v>
      </c>
      <c r="L479" s="71">
        <f t="shared" si="278"/>
        <v>216.36</v>
      </c>
      <c r="M479" s="71">
        <f t="shared" si="278"/>
        <v>216.36</v>
      </c>
      <c r="N479" s="71">
        <f t="shared" si="278"/>
        <v>216.36</v>
      </c>
      <c r="O479" s="71">
        <f t="shared" si="278"/>
        <v>216.36</v>
      </c>
      <c r="P479" s="71">
        <f t="shared" si="278"/>
        <v>216.36</v>
      </c>
      <c r="Q479" s="71">
        <f t="shared" si="278"/>
        <v>216.36</v>
      </c>
      <c r="R479" s="71">
        <f t="shared" si="278"/>
        <v>216.36</v>
      </c>
      <c r="S479" s="71">
        <f t="shared" si="278"/>
        <v>216.36</v>
      </c>
      <c r="T479" s="71">
        <f t="shared" si="278"/>
        <v>216.36</v>
      </c>
      <c r="U479" s="71">
        <f t="shared" si="278"/>
        <v>216.36</v>
      </c>
      <c r="V479" s="71">
        <f t="shared" si="278"/>
        <v>216.36</v>
      </c>
      <c r="W479" s="71">
        <f t="shared" si="278"/>
        <v>216.36</v>
      </c>
      <c r="X479" s="71">
        <f t="shared" si="278"/>
        <v>216.36</v>
      </c>
      <c r="Y479" s="71">
        <f t="shared" si="278"/>
        <v>216.36</v>
      </c>
      <c r="Z479" s="71">
        <f t="shared" si="278"/>
        <v>216.36</v>
      </c>
      <c r="AA479" s="71">
        <f t="shared" si="278"/>
        <v>216.36</v>
      </c>
    </row>
    <row r="480" spans="1:27" collapsed="1" x14ac:dyDescent="0.2">
      <c r="B480" s="165" t="s">
        <v>392</v>
      </c>
    </row>
    <row r="481" spans="1:27" x14ac:dyDescent="0.2">
      <c r="B481" s="165" t="s">
        <v>392</v>
      </c>
    </row>
    <row r="482" spans="1:27" x14ac:dyDescent="0.2">
      <c r="A482" s="157" t="s">
        <v>705</v>
      </c>
      <c r="B482" s="158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9"/>
    </row>
    <row r="483" spans="1:27" ht="25.5" x14ac:dyDescent="0.2">
      <c r="A483" s="160" t="s">
        <v>64</v>
      </c>
      <c r="B483" s="161" t="s">
        <v>210</v>
      </c>
      <c r="C483" s="160" t="s">
        <v>211</v>
      </c>
      <c r="D483" s="161" t="s">
        <v>212</v>
      </c>
      <c r="E483" s="161" t="s">
        <v>213</v>
      </c>
      <c r="F483" s="161" t="s">
        <v>214</v>
      </c>
      <c r="G483" s="161" t="s">
        <v>215</v>
      </c>
      <c r="H483" s="161" t="s">
        <v>216</v>
      </c>
      <c r="I483" s="161" t="s">
        <v>217</v>
      </c>
      <c r="J483" s="161" t="s">
        <v>218</v>
      </c>
      <c r="K483" s="161" t="s">
        <v>219</v>
      </c>
      <c r="L483" s="161" t="s">
        <v>220</v>
      </c>
      <c r="M483" s="161" t="s">
        <v>221</v>
      </c>
      <c r="N483" s="161" t="s">
        <v>222</v>
      </c>
      <c r="O483" s="161" t="s">
        <v>223</v>
      </c>
      <c r="P483" s="161" t="s">
        <v>224</v>
      </c>
      <c r="Q483" s="161" t="s">
        <v>225</v>
      </c>
      <c r="R483" s="161" t="s">
        <v>226</v>
      </c>
      <c r="S483" s="161" t="s">
        <v>227</v>
      </c>
      <c r="T483" s="161" t="s">
        <v>228</v>
      </c>
      <c r="U483" s="161" t="s">
        <v>229</v>
      </c>
      <c r="V483" s="161" t="s">
        <v>230</v>
      </c>
      <c r="W483" s="161" t="s">
        <v>231</v>
      </c>
      <c r="X483" s="161" t="s">
        <v>232</v>
      </c>
      <c r="Y483" s="161" t="s">
        <v>233</v>
      </c>
      <c r="Z483" s="161" t="s">
        <v>234</v>
      </c>
      <c r="AA483" s="161" t="s">
        <v>235</v>
      </c>
    </row>
    <row r="484" spans="1:27" x14ac:dyDescent="0.2">
      <c r="A484" s="162" t="s">
        <v>2122</v>
      </c>
      <c r="B484" s="54" t="str">
        <f>"01"&amp;"."&amp;$B$800&amp;"."&amp;$B$801</f>
        <v>01.05.2023</v>
      </c>
      <c r="C484" s="134" t="s">
        <v>76</v>
      </c>
      <c r="D484" s="135">
        <f>ROUND(((D485+D486+D488+D487)/1000),5)</f>
        <v>5.3143000000000002</v>
      </c>
      <c r="E484" s="135">
        <f>ROUND(((E485+E486+E488+E487)/1000),5)</f>
        <v>5.1843399999999997</v>
      </c>
      <c r="F484" s="135">
        <f>ROUND(((F485+F486+F488+F487)/1000),5)</f>
        <v>5.0910599999999997</v>
      </c>
      <c r="G484" s="135">
        <f t="shared" ref="G484:AA484" si="279">ROUND(((G485+G486+G488+G487)/1000),5)</f>
        <v>5.02468</v>
      </c>
      <c r="H484" s="135">
        <f t="shared" si="279"/>
        <v>5.0051600000000001</v>
      </c>
      <c r="I484" s="135">
        <f t="shared" si="279"/>
        <v>5.01586</v>
      </c>
      <c r="J484" s="135">
        <f t="shared" si="279"/>
        <v>5.0454699999999999</v>
      </c>
      <c r="K484" s="135">
        <f t="shared" si="279"/>
        <v>5.2142499999999998</v>
      </c>
      <c r="L484" s="135">
        <f t="shared" si="279"/>
        <v>5.4678000000000004</v>
      </c>
      <c r="M484" s="135">
        <f t="shared" si="279"/>
        <v>5.6465800000000002</v>
      </c>
      <c r="N484" s="135">
        <f t="shared" si="279"/>
        <v>5.6614199999999997</v>
      </c>
      <c r="O484" s="135">
        <f t="shared" si="279"/>
        <v>5.6585700000000001</v>
      </c>
      <c r="P484" s="135">
        <f t="shared" si="279"/>
        <v>5.6485599999999998</v>
      </c>
      <c r="Q484" s="135">
        <f t="shared" si="279"/>
        <v>5.6484199999999998</v>
      </c>
      <c r="R484" s="135">
        <f t="shared" si="279"/>
        <v>5.6321099999999999</v>
      </c>
      <c r="S484" s="135">
        <f t="shared" si="279"/>
        <v>5.6730200000000002</v>
      </c>
      <c r="T484" s="135">
        <f t="shared" si="279"/>
        <v>5.7080900000000003</v>
      </c>
      <c r="U484" s="135">
        <f t="shared" si="279"/>
        <v>5.72363</v>
      </c>
      <c r="V484" s="135">
        <f t="shared" si="279"/>
        <v>5.7632500000000002</v>
      </c>
      <c r="W484" s="135">
        <f t="shared" si="279"/>
        <v>5.8428100000000001</v>
      </c>
      <c r="X484" s="135">
        <f t="shared" si="279"/>
        <v>6.0324099999999996</v>
      </c>
      <c r="Y484" s="135">
        <f t="shared" si="279"/>
        <v>5.8325399999999998</v>
      </c>
      <c r="Z484" s="135">
        <f t="shared" si="279"/>
        <v>5.6321399999999997</v>
      </c>
      <c r="AA484" s="135">
        <f t="shared" si="279"/>
        <v>5.4308300000000003</v>
      </c>
    </row>
    <row r="485" spans="1:27" ht="12.75" hidden="1" customHeight="1" outlineLevel="1" x14ac:dyDescent="0.2">
      <c r="A485" s="163" t="s">
        <v>2123</v>
      </c>
      <c r="B485" s="94" t="s">
        <v>238</v>
      </c>
      <c r="C485" s="70" t="s">
        <v>79</v>
      </c>
      <c r="D485" s="71">
        <v>1533.22</v>
      </c>
      <c r="E485" s="71">
        <v>1403.26</v>
      </c>
      <c r="F485" s="71">
        <v>1309.98</v>
      </c>
      <c r="G485" s="71">
        <v>1243.5999999999999</v>
      </c>
      <c r="H485" s="71">
        <v>1224.08</v>
      </c>
      <c r="I485" s="71">
        <v>1234.78</v>
      </c>
      <c r="J485" s="71">
        <v>1264.3900000000001</v>
      </c>
      <c r="K485" s="71">
        <v>1433.17</v>
      </c>
      <c r="L485" s="71">
        <v>1686.72</v>
      </c>
      <c r="M485" s="71">
        <v>1865.5</v>
      </c>
      <c r="N485" s="71">
        <v>1880.34</v>
      </c>
      <c r="O485" s="71">
        <v>1877.49</v>
      </c>
      <c r="P485" s="71">
        <v>1867.48</v>
      </c>
      <c r="Q485" s="71">
        <v>1867.34</v>
      </c>
      <c r="R485" s="71">
        <v>1851.03</v>
      </c>
      <c r="S485" s="71">
        <v>1891.94</v>
      </c>
      <c r="T485" s="71">
        <v>1927.01</v>
      </c>
      <c r="U485" s="71">
        <v>1942.55</v>
      </c>
      <c r="V485" s="71">
        <v>1982.17</v>
      </c>
      <c r="W485" s="71">
        <v>2061.73</v>
      </c>
      <c r="X485" s="71">
        <v>2251.33</v>
      </c>
      <c r="Y485" s="71">
        <v>2051.46</v>
      </c>
      <c r="Z485" s="71">
        <v>1851.06</v>
      </c>
      <c r="AA485" s="71">
        <v>1649.75</v>
      </c>
    </row>
    <row r="486" spans="1:27" ht="12.75" hidden="1" customHeight="1" outlineLevel="1" x14ac:dyDescent="0.2">
      <c r="A486" s="163" t="s">
        <v>2124</v>
      </c>
      <c r="B486" s="94" t="s">
        <v>90</v>
      </c>
      <c r="C486" s="70" t="s">
        <v>79</v>
      </c>
      <c r="D486" s="71">
        <v>3559.77</v>
      </c>
      <c r="E486" s="71">
        <f>$D$486</f>
        <v>3559.77</v>
      </c>
      <c r="F486" s="71">
        <f t="shared" ref="F486:AA486" si="280">$D$486</f>
        <v>3559.77</v>
      </c>
      <c r="G486" s="71">
        <f t="shared" si="280"/>
        <v>3559.77</v>
      </c>
      <c r="H486" s="71">
        <f t="shared" si="280"/>
        <v>3559.77</v>
      </c>
      <c r="I486" s="71">
        <f t="shared" si="280"/>
        <v>3559.77</v>
      </c>
      <c r="J486" s="71">
        <f t="shared" si="280"/>
        <v>3559.77</v>
      </c>
      <c r="K486" s="71">
        <f t="shared" si="280"/>
        <v>3559.77</v>
      </c>
      <c r="L486" s="71">
        <f t="shared" si="280"/>
        <v>3559.77</v>
      </c>
      <c r="M486" s="71">
        <f t="shared" si="280"/>
        <v>3559.77</v>
      </c>
      <c r="N486" s="71">
        <f t="shared" si="280"/>
        <v>3559.77</v>
      </c>
      <c r="O486" s="71">
        <f t="shared" si="280"/>
        <v>3559.77</v>
      </c>
      <c r="P486" s="71">
        <f t="shared" si="280"/>
        <v>3559.77</v>
      </c>
      <c r="Q486" s="71">
        <f t="shared" si="280"/>
        <v>3559.77</v>
      </c>
      <c r="R486" s="71">
        <f t="shared" si="280"/>
        <v>3559.77</v>
      </c>
      <c r="S486" s="71">
        <f t="shared" si="280"/>
        <v>3559.77</v>
      </c>
      <c r="T486" s="71">
        <f t="shared" si="280"/>
        <v>3559.77</v>
      </c>
      <c r="U486" s="71">
        <f t="shared" si="280"/>
        <v>3559.77</v>
      </c>
      <c r="V486" s="71">
        <f t="shared" si="280"/>
        <v>3559.77</v>
      </c>
      <c r="W486" s="71">
        <f t="shared" si="280"/>
        <v>3559.77</v>
      </c>
      <c r="X486" s="71">
        <f t="shared" si="280"/>
        <v>3559.77</v>
      </c>
      <c r="Y486" s="71">
        <f t="shared" si="280"/>
        <v>3559.77</v>
      </c>
      <c r="Z486" s="71">
        <f t="shared" si="280"/>
        <v>3559.77</v>
      </c>
      <c r="AA486" s="71">
        <f t="shared" si="280"/>
        <v>3559.77</v>
      </c>
    </row>
    <row r="487" spans="1:27" ht="12.75" hidden="1" customHeight="1" outlineLevel="1" x14ac:dyDescent="0.2">
      <c r="A487" s="163" t="s">
        <v>2125</v>
      </c>
      <c r="B487" s="94" t="s">
        <v>83</v>
      </c>
      <c r="C487" s="70" t="s">
        <v>79</v>
      </c>
      <c r="D487" s="71">
        <v>4.95</v>
      </c>
      <c r="E487" s="71">
        <v>4.95</v>
      </c>
      <c r="F487" s="71">
        <v>4.95</v>
      </c>
      <c r="G487" s="71">
        <v>4.95</v>
      </c>
      <c r="H487" s="71">
        <v>4.95</v>
      </c>
      <c r="I487" s="71">
        <v>4.95</v>
      </c>
      <c r="J487" s="71">
        <v>4.95</v>
      </c>
      <c r="K487" s="71">
        <v>4.95</v>
      </c>
      <c r="L487" s="71">
        <v>4.95</v>
      </c>
      <c r="M487" s="71">
        <v>4.95</v>
      </c>
      <c r="N487" s="71">
        <v>4.95</v>
      </c>
      <c r="O487" s="71">
        <v>4.95</v>
      </c>
      <c r="P487" s="71">
        <v>4.95</v>
      </c>
      <c r="Q487" s="71">
        <v>4.95</v>
      </c>
      <c r="R487" s="71">
        <v>4.95</v>
      </c>
      <c r="S487" s="71">
        <v>4.95</v>
      </c>
      <c r="T487" s="71">
        <v>4.95</v>
      </c>
      <c r="U487" s="71">
        <v>4.95</v>
      </c>
      <c r="V487" s="71">
        <v>4.95</v>
      </c>
      <c r="W487" s="71">
        <v>4.95</v>
      </c>
      <c r="X487" s="71">
        <v>4.95</v>
      </c>
      <c r="Y487" s="71">
        <v>4.95</v>
      </c>
      <c r="Z487" s="71">
        <v>4.95</v>
      </c>
      <c r="AA487" s="71">
        <v>4.95</v>
      </c>
    </row>
    <row r="488" spans="1:27" ht="12.75" hidden="1" customHeight="1" outlineLevel="1" x14ac:dyDescent="0.2">
      <c r="A488" s="163" t="s">
        <v>2126</v>
      </c>
      <c r="B488" s="94" t="s">
        <v>81</v>
      </c>
      <c r="C488" s="70" t="s">
        <v>79</v>
      </c>
      <c r="D488" s="71">
        <f>$D$11</f>
        <v>216.36</v>
      </c>
      <c r="E488" s="71">
        <f t="shared" ref="E488:AA488" si="281">$D$11</f>
        <v>216.36</v>
      </c>
      <c r="F488" s="71">
        <f t="shared" si="281"/>
        <v>216.36</v>
      </c>
      <c r="G488" s="71">
        <f t="shared" si="281"/>
        <v>216.36</v>
      </c>
      <c r="H488" s="71">
        <f t="shared" si="281"/>
        <v>216.36</v>
      </c>
      <c r="I488" s="71">
        <f t="shared" si="281"/>
        <v>216.36</v>
      </c>
      <c r="J488" s="71">
        <f t="shared" si="281"/>
        <v>216.36</v>
      </c>
      <c r="K488" s="71">
        <f t="shared" si="281"/>
        <v>216.36</v>
      </c>
      <c r="L488" s="71">
        <f t="shared" si="281"/>
        <v>216.36</v>
      </c>
      <c r="M488" s="71">
        <f t="shared" si="281"/>
        <v>216.36</v>
      </c>
      <c r="N488" s="71">
        <f t="shared" si="281"/>
        <v>216.36</v>
      </c>
      <c r="O488" s="71">
        <f t="shared" si="281"/>
        <v>216.36</v>
      </c>
      <c r="P488" s="71">
        <f t="shared" si="281"/>
        <v>216.36</v>
      </c>
      <c r="Q488" s="71">
        <f t="shared" si="281"/>
        <v>216.36</v>
      </c>
      <c r="R488" s="71">
        <f t="shared" si="281"/>
        <v>216.36</v>
      </c>
      <c r="S488" s="71">
        <f t="shared" si="281"/>
        <v>216.36</v>
      </c>
      <c r="T488" s="71">
        <f t="shared" si="281"/>
        <v>216.36</v>
      </c>
      <c r="U488" s="71">
        <f t="shared" si="281"/>
        <v>216.36</v>
      </c>
      <c r="V488" s="71">
        <f t="shared" si="281"/>
        <v>216.36</v>
      </c>
      <c r="W488" s="71">
        <f t="shared" si="281"/>
        <v>216.36</v>
      </c>
      <c r="X488" s="71">
        <f t="shared" si="281"/>
        <v>216.36</v>
      </c>
      <c r="Y488" s="71">
        <f t="shared" si="281"/>
        <v>216.36</v>
      </c>
      <c r="Z488" s="71">
        <f t="shared" si="281"/>
        <v>216.36</v>
      </c>
      <c r="AA488" s="71">
        <f t="shared" si="281"/>
        <v>216.36</v>
      </c>
    </row>
    <row r="489" spans="1:27" collapsed="1" x14ac:dyDescent="0.2">
      <c r="A489" s="162" t="s">
        <v>2127</v>
      </c>
      <c r="B489" s="54" t="str">
        <f>"02"&amp;"."&amp;$B$800&amp;"."&amp;$B$801</f>
        <v>02.05.2023</v>
      </c>
      <c r="C489" s="134" t="s">
        <v>76</v>
      </c>
      <c r="D489" s="135">
        <f>ROUND(((D490+D491+D493+D492)/1000),5)</f>
        <v>5.1284000000000001</v>
      </c>
      <c r="E489" s="135">
        <f>ROUND(((E490+E491+E493+E492)/1000),5)</f>
        <v>4.9514800000000001</v>
      </c>
      <c r="F489" s="135">
        <f>ROUND(((F490+F491+F493+F492)/1000),5)</f>
        <v>4.8601700000000001</v>
      </c>
      <c r="G489" s="135">
        <f t="shared" ref="G489:AA489" si="282">ROUND(((G490+G491+G493+G492)/1000),5)</f>
        <v>4.8594299999999997</v>
      </c>
      <c r="H489" s="135">
        <f t="shared" si="282"/>
        <v>4.8833900000000003</v>
      </c>
      <c r="I489" s="135">
        <f t="shared" si="282"/>
        <v>4.9968000000000004</v>
      </c>
      <c r="J489" s="135">
        <f t="shared" si="282"/>
        <v>5.1983499999999996</v>
      </c>
      <c r="K489" s="135">
        <f t="shared" si="282"/>
        <v>5.4596</v>
      </c>
      <c r="L489" s="135">
        <f t="shared" si="282"/>
        <v>5.6485000000000003</v>
      </c>
      <c r="M489" s="135">
        <f t="shared" si="282"/>
        <v>5.72499</v>
      </c>
      <c r="N489" s="135">
        <f t="shared" si="282"/>
        <v>5.7456399999999999</v>
      </c>
      <c r="O489" s="135">
        <f t="shared" si="282"/>
        <v>5.6861800000000002</v>
      </c>
      <c r="P489" s="135">
        <f t="shared" si="282"/>
        <v>5.6873500000000003</v>
      </c>
      <c r="Q489" s="135">
        <f t="shared" si="282"/>
        <v>5.6905700000000001</v>
      </c>
      <c r="R489" s="135">
        <f t="shared" si="282"/>
        <v>5.6775200000000003</v>
      </c>
      <c r="S489" s="135">
        <f t="shared" si="282"/>
        <v>5.6433499999999999</v>
      </c>
      <c r="T489" s="135">
        <f t="shared" si="282"/>
        <v>5.6004399999999999</v>
      </c>
      <c r="U489" s="135">
        <f t="shared" si="282"/>
        <v>5.5869999999999997</v>
      </c>
      <c r="V489" s="135">
        <f t="shared" si="282"/>
        <v>5.6045499999999997</v>
      </c>
      <c r="W489" s="135">
        <f t="shared" si="282"/>
        <v>5.6206100000000001</v>
      </c>
      <c r="X489" s="135">
        <f t="shared" si="282"/>
        <v>5.75603</v>
      </c>
      <c r="Y489" s="135">
        <f t="shared" si="282"/>
        <v>5.6626399999999997</v>
      </c>
      <c r="Z489" s="135">
        <f t="shared" si="282"/>
        <v>5.4387299999999996</v>
      </c>
      <c r="AA489" s="135">
        <f t="shared" si="282"/>
        <v>5.1351500000000003</v>
      </c>
    </row>
    <row r="490" spans="1:27" ht="12.75" hidden="1" customHeight="1" outlineLevel="1" x14ac:dyDescent="0.2">
      <c r="A490" s="163" t="s">
        <v>2128</v>
      </c>
      <c r="B490" s="94" t="s">
        <v>238</v>
      </c>
      <c r="C490" s="70" t="s">
        <v>79</v>
      </c>
      <c r="D490" s="71">
        <v>1347.32</v>
      </c>
      <c r="E490" s="71">
        <v>1170.4000000000001</v>
      </c>
      <c r="F490" s="71">
        <v>1079.0899999999999</v>
      </c>
      <c r="G490" s="71">
        <v>1078.3499999999999</v>
      </c>
      <c r="H490" s="71">
        <v>1102.31</v>
      </c>
      <c r="I490" s="71">
        <v>1215.72</v>
      </c>
      <c r="J490" s="71">
        <v>1417.27</v>
      </c>
      <c r="K490" s="71">
        <v>1678.52</v>
      </c>
      <c r="L490" s="71">
        <v>1867.42</v>
      </c>
      <c r="M490" s="71">
        <v>1943.91</v>
      </c>
      <c r="N490" s="71">
        <v>1964.56</v>
      </c>
      <c r="O490" s="71">
        <v>1905.1</v>
      </c>
      <c r="P490" s="71">
        <v>1906.27</v>
      </c>
      <c r="Q490" s="71">
        <v>1909.49</v>
      </c>
      <c r="R490" s="71">
        <v>1896.44</v>
      </c>
      <c r="S490" s="71">
        <v>1862.27</v>
      </c>
      <c r="T490" s="71">
        <v>1819.36</v>
      </c>
      <c r="U490" s="71">
        <v>1805.92</v>
      </c>
      <c r="V490" s="71">
        <v>1823.47</v>
      </c>
      <c r="W490" s="71">
        <v>1839.53</v>
      </c>
      <c r="X490" s="71">
        <v>1974.95</v>
      </c>
      <c r="Y490" s="71">
        <v>1881.56</v>
      </c>
      <c r="Z490" s="71">
        <v>1657.65</v>
      </c>
      <c r="AA490" s="71">
        <v>1354.07</v>
      </c>
    </row>
    <row r="491" spans="1:27" ht="12.75" hidden="1" customHeight="1" outlineLevel="1" x14ac:dyDescent="0.2">
      <c r="A491" s="163" t="s">
        <v>2129</v>
      </c>
      <c r="B491" s="94" t="s">
        <v>90</v>
      </c>
      <c r="C491" s="70" t="s">
        <v>79</v>
      </c>
      <c r="D491" s="71">
        <f>$D$486</f>
        <v>3559.77</v>
      </c>
      <c r="E491" s="71">
        <f t="shared" ref="E491:AA491" si="283">$D$486</f>
        <v>3559.77</v>
      </c>
      <c r="F491" s="71">
        <f t="shared" si="283"/>
        <v>3559.77</v>
      </c>
      <c r="G491" s="71">
        <f t="shared" si="283"/>
        <v>3559.77</v>
      </c>
      <c r="H491" s="71">
        <f t="shared" si="283"/>
        <v>3559.77</v>
      </c>
      <c r="I491" s="71">
        <f t="shared" si="283"/>
        <v>3559.77</v>
      </c>
      <c r="J491" s="71">
        <f t="shared" si="283"/>
        <v>3559.77</v>
      </c>
      <c r="K491" s="71">
        <f t="shared" si="283"/>
        <v>3559.77</v>
      </c>
      <c r="L491" s="71">
        <f t="shared" si="283"/>
        <v>3559.77</v>
      </c>
      <c r="M491" s="71">
        <f t="shared" si="283"/>
        <v>3559.77</v>
      </c>
      <c r="N491" s="71">
        <f t="shared" si="283"/>
        <v>3559.77</v>
      </c>
      <c r="O491" s="71">
        <f t="shared" si="283"/>
        <v>3559.77</v>
      </c>
      <c r="P491" s="71">
        <f t="shared" si="283"/>
        <v>3559.77</v>
      </c>
      <c r="Q491" s="71">
        <f t="shared" si="283"/>
        <v>3559.77</v>
      </c>
      <c r="R491" s="71">
        <f t="shared" si="283"/>
        <v>3559.77</v>
      </c>
      <c r="S491" s="71">
        <f t="shared" si="283"/>
        <v>3559.77</v>
      </c>
      <c r="T491" s="71">
        <f t="shared" si="283"/>
        <v>3559.77</v>
      </c>
      <c r="U491" s="71">
        <f t="shared" si="283"/>
        <v>3559.77</v>
      </c>
      <c r="V491" s="71">
        <f t="shared" si="283"/>
        <v>3559.77</v>
      </c>
      <c r="W491" s="71">
        <f t="shared" si="283"/>
        <v>3559.77</v>
      </c>
      <c r="X491" s="71">
        <f t="shared" si="283"/>
        <v>3559.77</v>
      </c>
      <c r="Y491" s="71">
        <f t="shared" si="283"/>
        <v>3559.77</v>
      </c>
      <c r="Z491" s="71">
        <f t="shared" si="283"/>
        <v>3559.77</v>
      </c>
      <c r="AA491" s="71">
        <f t="shared" si="283"/>
        <v>3559.77</v>
      </c>
    </row>
    <row r="492" spans="1:27" ht="12.75" hidden="1" customHeight="1" outlineLevel="1" x14ac:dyDescent="0.2">
      <c r="A492" s="163" t="s">
        <v>2130</v>
      </c>
      <c r="B492" s="94" t="s">
        <v>83</v>
      </c>
      <c r="C492" s="70" t="s">
        <v>79</v>
      </c>
      <c r="D492" s="71">
        <v>4.95</v>
      </c>
      <c r="E492" s="71">
        <v>4.95</v>
      </c>
      <c r="F492" s="71">
        <v>4.95</v>
      </c>
      <c r="G492" s="71">
        <v>4.95</v>
      </c>
      <c r="H492" s="71">
        <v>4.95</v>
      </c>
      <c r="I492" s="71">
        <v>4.95</v>
      </c>
      <c r="J492" s="71">
        <v>4.95</v>
      </c>
      <c r="K492" s="71">
        <v>4.95</v>
      </c>
      <c r="L492" s="71">
        <v>4.95</v>
      </c>
      <c r="M492" s="71">
        <v>4.95</v>
      </c>
      <c r="N492" s="71">
        <v>4.95</v>
      </c>
      <c r="O492" s="71">
        <v>4.95</v>
      </c>
      <c r="P492" s="71">
        <v>4.95</v>
      </c>
      <c r="Q492" s="71">
        <v>4.95</v>
      </c>
      <c r="R492" s="71">
        <v>4.95</v>
      </c>
      <c r="S492" s="71">
        <v>4.95</v>
      </c>
      <c r="T492" s="71">
        <v>4.95</v>
      </c>
      <c r="U492" s="71">
        <v>4.95</v>
      </c>
      <c r="V492" s="71">
        <v>4.95</v>
      </c>
      <c r="W492" s="71">
        <v>4.95</v>
      </c>
      <c r="X492" s="71">
        <v>4.95</v>
      </c>
      <c r="Y492" s="71">
        <v>4.95</v>
      </c>
      <c r="Z492" s="71">
        <v>4.95</v>
      </c>
      <c r="AA492" s="71">
        <v>4.95</v>
      </c>
    </row>
    <row r="493" spans="1:27" ht="12.75" hidden="1" customHeight="1" outlineLevel="1" x14ac:dyDescent="0.2">
      <c r="A493" s="163" t="s">
        <v>2131</v>
      </c>
      <c r="B493" s="94" t="s">
        <v>81</v>
      </c>
      <c r="C493" s="70" t="s">
        <v>79</v>
      </c>
      <c r="D493" s="71">
        <f>$D$11</f>
        <v>216.36</v>
      </c>
      <c r="E493" s="71">
        <f t="shared" ref="E493:AA493" si="284">$D$11</f>
        <v>216.36</v>
      </c>
      <c r="F493" s="71">
        <f t="shared" si="284"/>
        <v>216.36</v>
      </c>
      <c r="G493" s="71">
        <f t="shared" si="284"/>
        <v>216.36</v>
      </c>
      <c r="H493" s="71">
        <f t="shared" si="284"/>
        <v>216.36</v>
      </c>
      <c r="I493" s="71">
        <f t="shared" si="284"/>
        <v>216.36</v>
      </c>
      <c r="J493" s="71">
        <f t="shared" si="284"/>
        <v>216.36</v>
      </c>
      <c r="K493" s="71">
        <f t="shared" si="284"/>
        <v>216.36</v>
      </c>
      <c r="L493" s="71">
        <f t="shared" si="284"/>
        <v>216.36</v>
      </c>
      <c r="M493" s="71">
        <f t="shared" si="284"/>
        <v>216.36</v>
      </c>
      <c r="N493" s="71">
        <f t="shared" si="284"/>
        <v>216.36</v>
      </c>
      <c r="O493" s="71">
        <f t="shared" si="284"/>
        <v>216.36</v>
      </c>
      <c r="P493" s="71">
        <f t="shared" si="284"/>
        <v>216.36</v>
      </c>
      <c r="Q493" s="71">
        <f t="shared" si="284"/>
        <v>216.36</v>
      </c>
      <c r="R493" s="71">
        <f t="shared" si="284"/>
        <v>216.36</v>
      </c>
      <c r="S493" s="71">
        <f t="shared" si="284"/>
        <v>216.36</v>
      </c>
      <c r="T493" s="71">
        <f t="shared" si="284"/>
        <v>216.36</v>
      </c>
      <c r="U493" s="71">
        <f t="shared" si="284"/>
        <v>216.36</v>
      </c>
      <c r="V493" s="71">
        <f t="shared" si="284"/>
        <v>216.36</v>
      </c>
      <c r="W493" s="71">
        <f t="shared" si="284"/>
        <v>216.36</v>
      </c>
      <c r="X493" s="71">
        <f t="shared" si="284"/>
        <v>216.36</v>
      </c>
      <c r="Y493" s="71">
        <f t="shared" si="284"/>
        <v>216.36</v>
      </c>
      <c r="Z493" s="71">
        <f t="shared" si="284"/>
        <v>216.36</v>
      </c>
      <c r="AA493" s="71">
        <f t="shared" si="284"/>
        <v>216.36</v>
      </c>
    </row>
    <row r="494" spans="1:27" collapsed="1" x14ac:dyDescent="0.2">
      <c r="A494" s="162" t="s">
        <v>2132</v>
      </c>
      <c r="B494" s="54" t="str">
        <f>"03"&amp;"."&amp;$B$800&amp;"."&amp;$B$801</f>
        <v>03.05.2023</v>
      </c>
      <c r="C494" s="134" t="s">
        <v>76</v>
      </c>
      <c r="D494" s="135">
        <f>ROUND(((D495+D496+D498+D497)/1000),5)</f>
        <v>4.9933399999999999</v>
      </c>
      <c r="E494" s="135">
        <f>ROUND(((E495+E496+E498+E497)/1000),5)</f>
        <v>4.8593099999999998</v>
      </c>
      <c r="F494" s="135">
        <f>ROUND(((F495+F496+F498+F497)/1000),5)</f>
        <v>4.8364700000000003</v>
      </c>
      <c r="G494" s="135">
        <f t="shared" ref="G494:AA494" si="285">ROUND(((G495+G496+G498+G497)/1000),5)</f>
        <v>4.8371500000000003</v>
      </c>
      <c r="H494" s="135">
        <f t="shared" si="285"/>
        <v>4.85541</v>
      </c>
      <c r="I494" s="135">
        <f t="shared" si="285"/>
        <v>4.9515399999999996</v>
      </c>
      <c r="J494" s="135">
        <f t="shared" si="285"/>
        <v>5.1310700000000002</v>
      </c>
      <c r="K494" s="135">
        <f t="shared" si="285"/>
        <v>5.3582299999999998</v>
      </c>
      <c r="L494" s="135">
        <f t="shared" si="285"/>
        <v>5.5725199999999999</v>
      </c>
      <c r="M494" s="135">
        <f t="shared" si="285"/>
        <v>5.6755599999999999</v>
      </c>
      <c r="N494" s="135">
        <f t="shared" si="285"/>
        <v>5.6830800000000004</v>
      </c>
      <c r="O494" s="135">
        <f t="shared" si="285"/>
        <v>5.68485</v>
      </c>
      <c r="P494" s="135">
        <f t="shared" si="285"/>
        <v>5.6843599999999999</v>
      </c>
      <c r="Q494" s="135">
        <f t="shared" si="285"/>
        <v>5.7045700000000004</v>
      </c>
      <c r="R494" s="135">
        <f t="shared" si="285"/>
        <v>5.6862199999999996</v>
      </c>
      <c r="S494" s="135">
        <f t="shared" si="285"/>
        <v>5.6839300000000001</v>
      </c>
      <c r="T494" s="135">
        <f t="shared" si="285"/>
        <v>5.6819199999999999</v>
      </c>
      <c r="U494" s="135">
        <f t="shared" si="285"/>
        <v>5.6779799999999998</v>
      </c>
      <c r="V494" s="135">
        <f t="shared" si="285"/>
        <v>5.6536999999999997</v>
      </c>
      <c r="W494" s="135">
        <f t="shared" si="285"/>
        <v>5.6501000000000001</v>
      </c>
      <c r="X494" s="135">
        <f t="shared" si="285"/>
        <v>5.6769400000000001</v>
      </c>
      <c r="Y494" s="135">
        <f t="shared" si="285"/>
        <v>5.6869800000000001</v>
      </c>
      <c r="Z494" s="135">
        <f t="shared" si="285"/>
        <v>5.4435000000000002</v>
      </c>
      <c r="AA494" s="135">
        <f t="shared" si="285"/>
        <v>5.2019399999999996</v>
      </c>
    </row>
    <row r="495" spans="1:27" ht="12.75" hidden="1" customHeight="1" outlineLevel="1" x14ac:dyDescent="0.2">
      <c r="A495" s="163" t="s">
        <v>2133</v>
      </c>
      <c r="B495" s="94" t="s">
        <v>238</v>
      </c>
      <c r="C495" s="70" t="s">
        <v>79</v>
      </c>
      <c r="D495" s="71">
        <v>1212.26</v>
      </c>
      <c r="E495" s="71">
        <v>1078.23</v>
      </c>
      <c r="F495" s="71">
        <v>1055.3900000000001</v>
      </c>
      <c r="G495" s="71">
        <v>1056.07</v>
      </c>
      <c r="H495" s="71">
        <v>1074.33</v>
      </c>
      <c r="I495" s="71">
        <v>1170.46</v>
      </c>
      <c r="J495" s="71">
        <v>1349.99</v>
      </c>
      <c r="K495" s="71">
        <v>1577.15</v>
      </c>
      <c r="L495" s="71">
        <v>1791.44</v>
      </c>
      <c r="M495" s="71">
        <v>1894.48</v>
      </c>
      <c r="N495" s="71">
        <v>1902</v>
      </c>
      <c r="O495" s="71">
        <v>1903.77</v>
      </c>
      <c r="P495" s="71">
        <v>1903.28</v>
      </c>
      <c r="Q495" s="71">
        <v>1923.49</v>
      </c>
      <c r="R495" s="71">
        <v>1905.14</v>
      </c>
      <c r="S495" s="71">
        <v>1902.85</v>
      </c>
      <c r="T495" s="71">
        <v>1900.84</v>
      </c>
      <c r="U495" s="71">
        <v>1896.9</v>
      </c>
      <c r="V495" s="71">
        <v>1872.62</v>
      </c>
      <c r="W495" s="71">
        <v>1869.02</v>
      </c>
      <c r="X495" s="71">
        <v>1895.86</v>
      </c>
      <c r="Y495" s="71">
        <v>1905.9</v>
      </c>
      <c r="Z495" s="71">
        <v>1662.42</v>
      </c>
      <c r="AA495" s="71">
        <v>1420.86</v>
      </c>
    </row>
    <row r="496" spans="1:27" ht="12.75" hidden="1" customHeight="1" outlineLevel="1" x14ac:dyDescent="0.2">
      <c r="A496" s="163" t="s">
        <v>2134</v>
      </c>
      <c r="B496" s="94" t="s">
        <v>90</v>
      </c>
      <c r="C496" s="70" t="s">
        <v>79</v>
      </c>
      <c r="D496" s="71">
        <f>$D$486</f>
        <v>3559.77</v>
      </c>
      <c r="E496" s="71">
        <f t="shared" ref="E496:AA496" si="286">$D$486</f>
        <v>3559.77</v>
      </c>
      <c r="F496" s="71">
        <f t="shared" si="286"/>
        <v>3559.77</v>
      </c>
      <c r="G496" s="71">
        <f t="shared" si="286"/>
        <v>3559.77</v>
      </c>
      <c r="H496" s="71">
        <f t="shared" si="286"/>
        <v>3559.77</v>
      </c>
      <c r="I496" s="71">
        <f t="shared" si="286"/>
        <v>3559.77</v>
      </c>
      <c r="J496" s="71">
        <f t="shared" si="286"/>
        <v>3559.77</v>
      </c>
      <c r="K496" s="71">
        <f t="shared" si="286"/>
        <v>3559.77</v>
      </c>
      <c r="L496" s="71">
        <f t="shared" si="286"/>
        <v>3559.77</v>
      </c>
      <c r="M496" s="71">
        <f t="shared" si="286"/>
        <v>3559.77</v>
      </c>
      <c r="N496" s="71">
        <f t="shared" si="286"/>
        <v>3559.77</v>
      </c>
      <c r="O496" s="71">
        <f t="shared" si="286"/>
        <v>3559.77</v>
      </c>
      <c r="P496" s="71">
        <f t="shared" si="286"/>
        <v>3559.77</v>
      </c>
      <c r="Q496" s="71">
        <f t="shared" si="286"/>
        <v>3559.77</v>
      </c>
      <c r="R496" s="71">
        <f t="shared" si="286"/>
        <v>3559.77</v>
      </c>
      <c r="S496" s="71">
        <f t="shared" si="286"/>
        <v>3559.77</v>
      </c>
      <c r="T496" s="71">
        <f t="shared" si="286"/>
        <v>3559.77</v>
      </c>
      <c r="U496" s="71">
        <f t="shared" si="286"/>
        <v>3559.77</v>
      </c>
      <c r="V496" s="71">
        <f t="shared" si="286"/>
        <v>3559.77</v>
      </c>
      <c r="W496" s="71">
        <f t="shared" si="286"/>
        <v>3559.77</v>
      </c>
      <c r="X496" s="71">
        <f t="shared" si="286"/>
        <v>3559.77</v>
      </c>
      <c r="Y496" s="71">
        <f t="shared" si="286"/>
        <v>3559.77</v>
      </c>
      <c r="Z496" s="71">
        <f t="shared" si="286"/>
        <v>3559.77</v>
      </c>
      <c r="AA496" s="71">
        <f t="shared" si="286"/>
        <v>3559.77</v>
      </c>
    </row>
    <row r="497" spans="1:27" ht="12.75" hidden="1" customHeight="1" outlineLevel="1" x14ac:dyDescent="0.2">
      <c r="A497" s="163" t="s">
        <v>2135</v>
      </c>
      <c r="B497" s="94" t="s">
        <v>83</v>
      </c>
      <c r="C497" s="70" t="s">
        <v>79</v>
      </c>
      <c r="D497" s="71">
        <v>4.95</v>
      </c>
      <c r="E497" s="71">
        <v>4.95</v>
      </c>
      <c r="F497" s="71">
        <v>4.95</v>
      </c>
      <c r="G497" s="71">
        <v>4.95</v>
      </c>
      <c r="H497" s="71">
        <v>4.95</v>
      </c>
      <c r="I497" s="71">
        <v>4.95</v>
      </c>
      <c r="J497" s="71">
        <v>4.95</v>
      </c>
      <c r="K497" s="71">
        <v>4.95</v>
      </c>
      <c r="L497" s="71">
        <v>4.95</v>
      </c>
      <c r="M497" s="71">
        <v>4.95</v>
      </c>
      <c r="N497" s="71">
        <v>4.95</v>
      </c>
      <c r="O497" s="71">
        <v>4.95</v>
      </c>
      <c r="P497" s="71">
        <v>4.95</v>
      </c>
      <c r="Q497" s="71">
        <v>4.95</v>
      </c>
      <c r="R497" s="71">
        <v>4.95</v>
      </c>
      <c r="S497" s="71">
        <v>4.95</v>
      </c>
      <c r="T497" s="71">
        <v>4.95</v>
      </c>
      <c r="U497" s="71">
        <v>4.95</v>
      </c>
      <c r="V497" s="71">
        <v>4.95</v>
      </c>
      <c r="W497" s="71">
        <v>4.95</v>
      </c>
      <c r="X497" s="71">
        <v>4.95</v>
      </c>
      <c r="Y497" s="71">
        <v>4.95</v>
      </c>
      <c r="Z497" s="71">
        <v>4.95</v>
      </c>
      <c r="AA497" s="71">
        <v>4.95</v>
      </c>
    </row>
    <row r="498" spans="1:27" ht="12.75" hidden="1" customHeight="1" outlineLevel="1" x14ac:dyDescent="0.2">
      <c r="A498" s="163" t="s">
        <v>2136</v>
      </c>
      <c r="B498" s="94" t="s">
        <v>81</v>
      </c>
      <c r="C498" s="70" t="s">
        <v>79</v>
      </c>
      <c r="D498" s="71">
        <f>$D$11</f>
        <v>216.36</v>
      </c>
      <c r="E498" s="71">
        <f t="shared" ref="E498:AA498" si="287">$D$11</f>
        <v>216.36</v>
      </c>
      <c r="F498" s="71">
        <f t="shared" si="287"/>
        <v>216.36</v>
      </c>
      <c r="G498" s="71">
        <f t="shared" si="287"/>
        <v>216.36</v>
      </c>
      <c r="H498" s="71">
        <f t="shared" si="287"/>
        <v>216.36</v>
      </c>
      <c r="I498" s="71">
        <f t="shared" si="287"/>
        <v>216.36</v>
      </c>
      <c r="J498" s="71">
        <f t="shared" si="287"/>
        <v>216.36</v>
      </c>
      <c r="K498" s="71">
        <f t="shared" si="287"/>
        <v>216.36</v>
      </c>
      <c r="L498" s="71">
        <f t="shared" si="287"/>
        <v>216.36</v>
      </c>
      <c r="M498" s="71">
        <f t="shared" si="287"/>
        <v>216.36</v>
      </c>
      <c r="N498" s="71">
        <f t="shared" si="287"/>
        <v>216.36</v>
      </c>
      <c r="O498" s="71">
        <f t="shared" si="287"/>
        <v>216.36</v>
      </c>
      <c r="P498" s="71">
        <f t="shared" si="287"/>
        <v>216.36</v>
      </c>
      <c r="Q498" s="71">
        <f t="shared" si="287"/>
        <v>216.36</v>
      </c>
      <c r="R498" s="71">
        <f t="shared" si="287"/>
        <v>216.36</v>
      </c>
      <c r="S498" s="71">
        <f t="shared" si="287"/>
        <v>216.36</v>
      </c>
      <c r="T498" s="71">
        <f t="shared" si="287"/>
        <v>216.36</v>
      </c>
      <c r="U498" s="71">
        <f t="shared" si="287"/>
        <v>216.36</v>
      </c>
      <c r="V498" s="71">
        <f t="shared" si="287"/>
        <v>216.36</v>
      </c>
      <c r="W498" s="71">
        <f t="shared" si="287"/>
        <v>216.36</v>
      </c>
      <c r="X498" s="71">
        <f t="shared" si="287"/>
        <v>216.36</v>
      </c>
      <c r="Y498" s="71">
        <f t="shared" si="287"/>
        <v>216.36</v>
      </c>
      <c r="Z498" s="71">
        <f t="shared" si="287"/>
        <v>216.36</v>
      </c>
      <c r="AA498" s="71">
        <f t="shared" si="287"/>
        <v>216.36</v>
      </c>
    </row>
    <row r="499" spans="1:27" collapsed="1" x14ac:dyDescent="0.2">
      <c r="A499" s="162" t="s">
        <v>2137</v>
      </c>
      <c r="B499" s="54" t="str">
        <f>"04"&amp;"."&amp;$B$800&amp;"."&amp;$B$801</f>
        <v>04.05.2023</v>
      </c>
      <c r="C499" s="134" t="s">
        <v>76</v>
      </c>
      <c r="D499" s="135">
        <f>ROUND(((D500+D501+D503+D502)/1000),5)</f>
        <v>4.9610300000000001</v>
      </c>
      <c r="E499" s="135">
        <f>ROUND(((E500+E501+E503+E502)/1000),5)</f>
        <v>4.8578900000000003</v>
      </c>
      <c r="F499" s="135">
        <f>ROUND(((F500+F501+F503+F502)/1000),5)</f>
        <v>4.7829100000000002</v>
      </c>
      <c r="G499" s="135">
        <f t="shared" ref="G499:AA499" si="288">ROUND(((G500+G501+G503+G502)/1000),5)</f>
        <v>4.7646300000000004</v>
      </c>
      <c r="H499" s="135">
        <f t="shared" si="288"/>
        <v>4.8178799999999997</v>
      </c>
      <c r="I499" s="135">
        <f t="shared" si="288"/>
        <v>4.8676599999999999</v>
      </c>
      <c r="J499" s="135">
        <f t="shared" si="288"/>
        <v>5.0718300000000003</v>
      </c>
      <c r="K499" s="135">
        <f t="shared" si="288"/>
        <v>5.3664699999999996</v>
      </c>
      <c r="L499" s="135">
        <f t="shared" si="288"/>
        <v>5.4703200000000001</v>
      </c>
      <c r="M499" s="135">
        <f t="shared" si="288"/>
        <v>5.6592000000000002</v>
      </c>
      <c r="N499" s="135">
        <f t="shared" si="288"/>
        <v>5.6806200000000002</v>
      </c>
      <c r="O499" s="135">
        <f t="shared" si="288"/>
        <v>5.7077900000000001</v>
      </c>
      <c r="P499" s="135">
        <f t="shared" si="288"/>
        <v>5.7100499999999998</v>
      </c>
      <c r="Q499" s="135">
        <f t="shared" si="288"/>
        <v>5.7240599999999997</v>
      </c>
      <c r="R499" s="135">
        <f t="shared" si="288"/>
        <v>5.6969099999999999</v>
      </c>
      <c r="S499" s="135">
        <f t="shared" si="288"/>
        <v>5.65489</v>
      </c>
      <c r="T499" s="135">
        <f t="shared" si="288"/>
        <v>5.6027899999999997</v>
      </c>
      <c r="U499" s="135">
        <f t="shared" si="288"/>
        <v>5.5589300000000001</v>
      </c>
      <c r="V499" s="135">
        <f t="shared" si="288"/>
        <v>5.5402100000000001</v>
      </c>
      <c r="W499" s="135">
        <f t="shared" si="288"/>
        <v>5.6127200000000004</v>
      </c>
      <c r="X499" s="135">
        <f t="shared" si="288"/>
        <v>5.7389200000000002</v>
      </c>
      <c r="Y499" s="135">
        <f t="shared" si="288"/>
        <v>5.6765800000000004</v>
      </c>
      <c r="Z499" s="135">
        <f t="shared" si="288"/>
        <v>5.4141000000000004</v>
      </c>
      <c r="AA499" s="135">
        <f t="shared" si="288"/>
        <v>5.2383300000000004</v>
      </c>
    </row>
    <row r="500" spans="1:27" ht="12.75" hidden="1" customHeight="1" outlineLevel="1" x14ac:dyDescent="0.2">
      <c r="A500" s="163" t="s">
        <v>2138</v>
      </c>
      <c r="B500" s="94" t="s">
        <v>238</v>
      </c>
      <c r="C500" s="70" t="s">
        <v>79</v>
      </c>
      <c r="D500" s="71">
        <v>1179.95</v>
      </c>
      <c r="E500" s="71">
        <v>1076.81</v>
      </c>
      <c r="F500" s="71">
        <v>1001.83</v>
      </c>
      <c r="G500" s="71">
        <v>983.55</v>
      </c>
      <c r="H500" s="71">
        <v>1036.8</v>
      </c>
      <c r="I500" s="71">
        <v>1086.58</v>
      </c>
      <c r="J500" s="71">
        <v>1290.75</v>
      </c>
      <c r="K500" s="71">
        <v>1585.39</v>
      </c>
      <c r="L500" s="71">
        <v>1689.24</v>
      </c>
      <c r="M500" s="71">
        <v>1878.12</v>
      </c>
      <c r="N500" s="71">
        <v>1899.54</v>
      </c>
      <c r="O500" s="71">
        <v>1926.71</v>
      </c>
      <c r="P500" s="71">
        <v>1928.97</v>
      </c>
      <c r="Q500" s="71">
        <v>1942.98</v>
      </c>
      <c r="R500" s="71">
        <v>1915.83</v>
      </c>
      <c r="S500" s="71">
        <v>1873.81</v>
      </c>
      <c r="T500" s="71">
        <v>1821.71</v>
      </c>
      <c r="U500" s="71">
        <v>1777.85</v>
      </c>
      <c r="V500" s="71">
        <v>1759.13</v>
      </c>
      <c r="W500" s="71">
        <v>1831.64</v>
      </c>
      <c r="X500" s="71">
        <v>1957.84</v>
      </c>
      <c r="Y500" s="71">
        <v>1895.5</v>
      </c>
      <c r="Z500" s="71">
        <v>1633.02</v>
      </c>
      <c r="AA500" s="71">
        <v>1457.25</v>
      </c>
    </row>
    <row r="501" spans="1:27" ht="12.75" hidden="1" customHeight="1" outlineLevel="1" x14ac:dyDescent="0.2">
      <c r="A501" s="163" t="s">
        <v>2139</v>
      </c>
      <c r="B501" s="94" t="s">
        <v>90</v>
      </c>
      <c r="C501" s="70" t="s">
        <v>79</v>
      </c>
      <c r="D501" s="71">
        <f>$D$486</f>
        <v>3559.77</v>
      </c>
      <c r="E501" s="71">
        <f t="shared" ref="E501:AA501" si="289">$D$486</f>
        <v>3559.77</v>
      </c>
      <c r="F501" s="71">
        <f t="shared" si="289"/>
        <v>3559.77</v>
      </c>
      <c r="G501" s="71">
        <f t="shared" si="289"/>
        <v>3559.77</v>
      </c>
      <c r="H501" s="71">
        <f t="shared" si="289"/>
        <v>3559.77</v>
      </c>
      <c r="I501" s="71">
        <f t="shared" si="289"/>
        <v>3559.77</v>
      </c>
      <c r="J501" s="71">
        <f t="shared" si="289"/>
        <v>3559.77</v>
      </c>
      <c r="K501" s="71">
        <f t="shared" si="289"/>
        <v>3559.77</v>
      </c>
      <c r="L501" s="71">
        <f t="shared" si="289"/>
        <v>3559.77</v>
      </c>
      <c r="M501" s="71">
        <f t="shared" si="289"/>
        <v>3559.77</v>
      </c>
      <c r="N501" s="71">
        <f t="shared" si="289"/>
        <v>3559.77</v>
      </c>
      <c r="O501" s="71">
        <f t="shared" si="289"/>
        <v>3559.77</v>
      </c>
      <c r="P501" s="71">
        <f t="shared" si="289"/>
        <v>3559.77</v>
      </c>
      <c r="Q501" s="71">
        <f t="shared" si="289"/>
        <v>3559.77</v>
      </c>
      <c r="R501" s="71">
        <f t="shared" si="289"/>
        <v>3559.77</v>
      </c>
      <c r="S501" s="71">
        <f t="shared" si="289"/>
        <v>3559.77</v>
      </c>
      <c r="T501" s="71">
        <f t="shared" si="289"/>
        <v>3559.77</v>
      </c>
      <c r="U501" s="71">
        <f t="shared" si="289"/>
        <v>3559.77</v>
      </c>
      <c r="V501" s="71">
        <f t="shared" si="289"/>
        <v>3559.77</v>
      </c>
      <c r="W501" s="71">
        <f t="shared" si="289"/>
        <v>3559.77</v>
      </c>
      <c r="X501" s="71">
        <f t="shared" si="289"/>
        <v>3559.77</v>
      </c>
      <c r="Y501" s="71">
        <f t="shared" si="289"/>
        <v>3559.77</v>
      </c>
      <c r="Z501" s="71">
        <f t="shared" si="289"/>
        <v>3559.77</v>
      </c>
      <c r="AA501" s="71">
        <f t="shared" si="289"/>
        <v>3559.77</v>
      </c>
    </row>
    <row r="502" spans="1:27" ht="12.75" hidden="1" customHeight="1" outlineLevel="1" x14ac:dyDescent="0.2">
      <c r="A502" s="163" t="s">
        <v>2140</v>
      </c>
      <c r="B502" s="94" t="s">
        <v>83</v>
      </c>
      <c r="C502" s="70" t="s">
        <v>79</v>
      </c>
      <c r="D502" s="71">
        <v>4.95</v>
      </c>
      <c r="E502" s="71">
        <v>4.95</v>
      </c>
      <c r="F502" s="71">
        <v>4.95</v>
      </c>
      <c r="G502" s="71">
        <v>4.95</v>
      </c>
      <c r="H502" s="71">
        <v>4.95</v>
      </c>
      <c r="I502" s="71">
        <v>4.95</v>
      </c>
      <c r="J502" s="71">
        <v>4.95</v>
      </c>
      <c r="K502" s="71">
        <v>4.95</v>
      </c>
      <c r="L502" s="71">
        <v>4.95</v>
      </c>
      <c r="M502" s="71">
        <v>4.95</v>
      </c>
      <c r="N502" s="71">
        <v>4.95</v>
      </c>
      <c r="O502" s="71">
        <v>4.95</v>
      </c>
      <c r="P502" s="71">
        <v>4.95</v>
      </c>
      <c r="Q502" s="71">
        <v>4.95</v>
      </c>
      <c r="R502" s="71">
        <v>4.95</v>
      </c>
      <c r="S502" s="71">
        <v>4.95</v>
      </c>
      <c r="T502" s="71">
        <v>4.95</v>
      </c>
      <c r="U502" s="71">
        <v>4.95</v>
      </c>
      <c r="V502" s="71">
        <v>4.95</v>
      </c>
      <c r="W502" s="71">
        <v>4.95</v>
      </c>
      <c r="X502" s="71">
        <v>4.95</v>
      </c>
      <c r="Y502" s="71">
        <v>4.95</v>
      </c>
      <c r="Z502" s="71">
        <v>4.95</v>
      </c>
      <c r="AA502" s="71">
        <v>4.95</v>
      </c>
    </row>
    <row r="503" spans="1:27" ht="12.75" hidden="1" customHeight="1" outlineLevel="1" x14ac:dyDescent="0.2">
      <c r="A503" s="163" t="s">
        <v>2141</v>
      </c>
      <c r="B503" s="94" t="s">
        <v>81</v>
      </c>
      <c r="C503" s="70" t="s">
        <v>79</v>
      </c>
      <c r="D503" s="71">
        <f>$D$11</f>
        <v>216.36</v>
      </c>
      <c r="E503" s="71">
        <f t="shared" ref="E503:AA503" si="290">$D$11</f>
        <v>216.36</v>
      </c>
      <c r="F503" s="71">
        <f t="shared" si="290"/>
        <v>216.36</v>
      </c>
      <c r="G503" s="71">
        <f t="shared" si="290"/>
        <v>216.36</v>
      </c>
      <c r="H503" s="71">
        <f t="shared" si="290"/>
        <v>216.36</v>
      </c>
      <c r="I503" s="71">
        <f t="shared" si="290"/>
        <v>216.36</v>
      </c>
      <c r="J503" s="71">
        <f t="shared" si="290"/>
        <v>216.36</v>
      </c>
      <c r="K503" s="71">
        <f t="shared" si="290"/>
        <v>216.36</v>
      </c>
      <c r="L503" s="71">
        <f t="shared" si="290"/>
        <v>216.36</v>
      </c>
      <c r="M503" s="71">
        <f t="shared" si="290"/>
        <v>216.36</v>
      </c>
      <c r="N503" s="71">
        <f t="shared" si="290"/>
        <v>216.36</v>
      </c>
      <c r="O503" s="71">
        <f t="shared" si="290"/>
        <v>216.36</v>
      </c>
      <c r="P503" s="71">
        <f t="shared" si="290"/>
        <v>216.36</v>
      </c>
      <c r="Q503" s="71">
        <f t="shared" si="290"/>
        <v>216.36</v>
      </c>
      <c r="R503" s="71">
        <f t="shared" si="290"/>
        <v>216.36</v>
      </c>
      <c r="S503" s="71">
        <f t="shared" si="290"/>
        <v>216.36</v>
      </c>
      <c r="T503" s="71">
        <f t="shared" si="290"/>
        <v>216.36</v>
      </c>
      <c r="U503" s="71">
        <f t="shared" si="290"/>
        <v>216.36</v>
      </c>
      <c r="V503" s="71">
        <f t="shared" si="290"/>
        <v>216.36</v>
      </c>
      <c r="W503" s="71">
        <f t="shared" si="290"/>
        <v>216.36</v>
      </c>
      <c r="X503" s="71">
        <f t="shared" si="290"/>
        <v>216.36</v>
      </c>
      <c r="Y503" s="71">
        <f t="shared" si="290"/>
        <v>216.36</v>
      </c>
      <c r="Z503" s="71">
        <f t="shared" si="290"/>
        <v>216.36</v>
      </c>
      <c r="AA503" s="71">
        <f t="shared" si="290"/>
        <v>216.36</v>
      </c>
    </row>
    <row r="504" spans="1:27" collapsed="1" x14ac:dyDescent="0.2">
      <c r="A504" s="162" t="s">
        <v>2142</v>
      </c>
      <c r="B504" s="54" t="str">
        <f>"05"&amp;"."&amp;$B$800&amp;"."&amp;$B$801</f>
        <v>05.05.2023</v>
      </c>
      <c r="C504" s="134" t="s">
        <v>76</v>
      </c>
      <c r="D504" s="135">
        <f>ROUND(((D505+D506+D508+D507)/1000),5)</f>
        <v>5.1596700000000002</v>
      </c>
      <c r="E504" s="135">
        <f>ROUND(((E505+E506+E508+E507)/1000),5)</f>
        <v>4.97309</v>
      </c>
      <c r="F504" s="135">
        <f>ROUND(((F505+F506+F508+F507)/1000),5)</f>
        <v>4.8978099999999998</v>
      </c>
      <c r="G504" s="135">
        <f t="shared" ref="G504:AA504" si="291">ROUND(((G505+G506+G508+G507)/1000),5)</f>
        <v>4.8746299999999998</v>
      </c>
      <c r="H504" s="135">
        <f t="shared" si="291"/>
        <v>4.9218099999999998</v>
      </c>
      <c r="I504" s="135">
        <f t="shared" si="291"/>
        <v>5.0328900000000001</v>
      </c>
      <c r="J504" s="135">
        <f t="shared" si="291"/>
        <v>5.1563699999999999</v>
      </c>
      <c r="K504" s="135">
        <f t="shared" si="291"/>
        <v>5.3867599999999998</v>
      </c>
      <c r="L504" s="135">
        <f t="shared" si="291"/>
        <v>5.59429</v>
      </c>
      <c r="M504" s="135">
        <f t="shared" si="291"/>
        <v>5.6675300000000002</v>
      </c>
      <c r="N504" s="135">
        <f t="shared" si="291"/>
        <v>5.7696800000000001</v>
      </c>
      <c r="O504" s="135">
        <f t="shared" si="291"/>
        <v>5.7432699999999999</v>
      </c>
      <c r="P504" s="135">
        <f t="shared" si="291"/>
        <v>5.7267000000000001</v>
      </c>
      <c r="Q504" s="135">
        <f t="shared" si="291"/>
        <v>5.7418100000000001</v>
      </c>
      <c r="R504" s="135">
        <f t="shared" si="291"/>
        <v>5.7264600000000003</v>
      </c>
      <c r="S504" s="135">
        <f t="shared" si="291"/>
        <v>5.6899499999999996</v>
      </c>
      <c r="T504" s="135">
        <f t="shared" si="291"/>
        <v>5.6603500000000002</v>
      </c>
      <c r="U504" s="135">
        <f t="shared" si="291"/>
        <v>5.6525999999999996</v>
      </c>
      <c r="V504" s="135">
        <f t="shared" si="291"/>
        <v>5.6552699999999998</v>
      </c>
      <c r="W504" s="135">
        <f t="shared" si="291"/>
        <v>5.6639400000000002</v>
      </c>
      <c r="X504" s="135">
        <f t="shared" si="291"/>
        <v>5.7782999999999998</v>
      </c>
      <c r="Y504" s="135">
        <f t="shared" si="291"/>
        <v>5.7300700000000004</v>
      </c>
      <c r="Z504" s="135">
        <f t="shared" si="291"/>
        <v>5.5967500000000001</v>
      </c>
      <c r="AA504" s="135">
        <f t="shared" si="291"/>
        <v>5.3870300000000002</v>
      </c>
    </row>
    <row r="505" spans="1:27" ht="12.75" hidden="1" customHeight="1" outlineLevel="1" x14ac:dyDescent="0.2">
      <c r="A505" s="163" t="s">
        <v>2143</v>
      </c>
      <c r="B505" s="94" t="s">
        <v>238</v>
      </c>
      <c r="C505" s="70" t="s">
        <v>79</v>
      </c>
      <c r="D505" s="71">
        <v>1378.59</v>
      </c>
      <c r="E505" s="71">
        <v>1192.01</v>
      </c>
      <c r="F505" s="71">
        <v>1116.73</v>
      </c>
      <c r="G505" s="71">
        <v>1093.55</v>
      </c>
      <c r="H505" s="71">
        <v>1140.73</v>
      </c>
      <c r="I505" s="71">
        <v>1251.81</v>
      </c>
      <c r="J505" s="71">
        <v>1375.29</v>
      </c>
      <c r="K505" s="71">
        <v>1605.68</v>
      </c>
      <c r="L505" s="71">
        <v>1813.21</v>
      </c>
      <c r="M505" s="71">
        <v>1886.45</v>
      </c>
      <c r="N505" s="71">
        <v>1988.6</v>
      </c>
      <c r="O505" s="71">
        <v>1962.19</v>
      </c>
      <c r="P505" s="71">
        <v>1945.62</v>
      </c>
      <c r="Q505" s="71">
        <v>1960.73</v>
      </c>
      <c r="R505" s="71">
        <v>1945.38</v>
      </c>
      <c r="S505" s="71">
        <v>1908.87</v>
      </c>
      <c r="T505" s="71">
        <v>1879.27</v>
      </c>
      <c r="U505" s="71">
        <v>1871.52</v>
      </c>
      <c r="V505" s="71">
        <v>1874.19</v>
      </c>
      <c r="W505" s="71">
        <v>1882.86</v>
      </c>
      <c r="X505" s="71">
        <v>1997.22</v>
      </c>
      <c r="Y505" s="71">
        <v>1948.99</v>
      </c>
      <c r="Z505" s="71">
        <v>1815.67</v>
      </c>
      <c r="AA505" s="71">
        <v>1605.95</v>
      </c>
    </row>
    <row r="506" spans="1:27" ht="12.75" hidden="1" customHeight="1" outlineLevel="1" x14ac:dyDescent="0.2">
      <c r="A506" s="163" t="s">
        <v>2144</v>
      </c>
      <c r="B506" s="94" t="s">
        <v>90</v>
      </c>
      <c r="C506" s="70" t="s">
        <v>79</v>
      </c>
      <c r="D506" s="71">
        <f>$D$486</f>
        <v>3559.77</v>
      </c>
      <c r="E506" s="71">
        <f t="shared" ref="E506:AA506" si="292">$D$486</f>
        <v>3559.77</v>
      </c>
      <c r="F506" s="71">
        <f t="shared" si="292"/>
        <v>3559.77</v>
      </c>
      <c r="G506" s="71">
        <f t="shared" si="292"/>
        <v>3559.77</v>
      </c>
      <c r="H506" s="71">
        <f t="shared" si="292"/>
        <v>3559.77</v>
      </c>
      <c r="I506" s="71">
        <f t="shared" si="292"/>
        <v>3559.77</v>
      </c>
      <c r="J506" s="71">
        <f t="shared" si="292"/>
        <v>3559.77</v>
      </c>
      <c r="K506" s="71">
        <f t="shared" si="292"/>
        <v>3559.77</v>
      </c>
      <c r="L506" s="71">
        <f t="shared" si="292"/>
        <v>3559.77</v>
      </c>
      <c r="M506" s="71">
        <f t="shared" si="292"/>
        <v>3559.77</v>
      </c>
      <c r="N506" s="71">
        <f t="shared" si="292"/>
        <v>3559.77</v>
      </c>
      <c r="O506" s="71">
        <f t="shared" si="292"/>
        <v>3559.77</v>
      </c>
      <c r="P506" s="71">
        <f t="shared" si="292"/>
        <v>3559.77</v>
      </c>
      <c r="Q506" s="71">
        <f t="shared" si="292"/>
        <v>3559.77</v>
      </c>
      <c r="R506" s="71">
        <f t="shared" si="292"/>
        <v>3559.77</v>
      </c>
      <c r="S506" s="71">
        <f t="shared" si="292"/>
        <v>3559.77</v>
      </c>
      <c r="T506" s="71">
        <f t="shared" si="292"/>
        <v>3559.77</v>
      </c>
      <c r="U506" s="71">
        <f t="shared" si="292"/>
        <v>3559.77</v>
      </c>
      <c r="V506" s="71">
        <f t="shared" si="292"/>
        <v>3559.77</v>
      </c>
      <c r="W506" s="71">
        <f t="shared" si="292"/>
        <v>3559.77</v>
      </c>
      <c r="X506" s="71">
        <f t="shared" si="292"/>
        <v>3559.77</v>
      </c>
      <c r="Y506" s="71">
        <f t="shared" si="292"/>
        <v>3559.77</v>
      </c>
      <c r="Z506" s="71">
        <f t="shared" si="292"/>
        <v>3559.77</v>
      </c>
      <c r="AA506" s="71">
        <f t="shared" si="292"/>
        <v>3559.77</v>
      </c>
    </row>
    <row r="507" spans="1:27" ht="12.75" hidden="1" customHeight="1" outlineLevel="1" x14ac:dyDescent="0.2">
      <c r="A507" s="163" t="s">
        <v>2145</v>
      </c>
      <c r="B507" s="94" t="s">
        <v>83</v>
      </c>
      <c r="C507" s="70" t="s">
        <v>79</v>
      </c>
      <c r="D507" s="71">
        <v>4.95</v>
      </c>
      <c r="E507" s="71">
        <v>4.95</v>
      </c>
      <c r="F507" s="71">
        <v>4.95</v>
      </c>
      <c r="G507" s="71">
        <v>4.95</v>
      </c>
      <c r="H507" s="71">
        <v>4.95</v>
      </c>
      <c r="I507" s="71">
        <v>4.95</v>
      </c>
      <c r="J507" s="71">
        <v>4.95</v>
      </c>
      <c r="K507" s="71">
        <v>4.95</v>
      </c>
      <c r="L507" s="71">
        <v>4.95</v>
      </c>
      <c r="M507" s="71">
        <v>4.95</v>
      </c>
      <c r="N507" s="71">
        <v>4.95</v>
      </c>
      <c r="O507" s="71">
        <v>4.95</v>
      </c>
      <c r="P507" s="71">
        <v>4.95</v>
      </c>
      <c r="Q507" s="71">
        <v>4.95</v>
      </c>
      <c r="R507" s="71">
        <v>4.95</v>
      </c>
      <c r="S507" s="71">
        <v>4.95</v>
      </c>
      <c r="T507" s="71">
        <v>4.95</v>
      </c>
      <c r="U507" s="71">
        <v>4.95</v>
      </c>
      <c r="V507" s="71">
        <v>4.95</v>
      </c>
      <c r="W507" s="71">
        <v>4.95</v>
      </c>
      <c r="X507" s="71">
        <v>4.95</v>
      </c>
      <c r="Y507" s="71">
        <v>4.95</v>
      </c>
      <c r="Z507" s="71">
        <v>4.95</v>
      </c>
      <c r="AA507" s="71">
        <v>4.95</v>
      </c>
    </row>
    <row r="508" spans="1:27" ht="12.75" hidden="1" customHeight="1" outlineLevel="1" x14ac:dyDescent="0.2">
      <c r="A508" s="163" t="s">
        <v>2146</v>
      </c>
      <c r="B508" s="94" t="s">
        <v>81</v>
      </c>
      <c r="C508" s="70" t="s">
        <v>79</v>
      </c>
      <c r="D508" s="71">
        <f>$D$11</f>
        <v>216.36</v>
      </c>
      <c r="E508" s="71">
        <f t="shared" ref="E508:AA508" si="293">$D$11</f>
        <v>216.36</v>
      </c>
      <c r="F508" s="71">
        <f t="shared" si="293"/>
        <v>216.36</v>
      </c>
      <c r="G508" s="71">
        <f t="shared" si="293"/>
        <v>216.36</v>
      </c>
      <c r="H508" s="71">
        <f t="shared" si="293"/>
        <v>216.36</v>
      </c>
      <c r="I508" s="71">
        <f t="shared" si="293"/>
        <v>216.36</v>
      </c>
      <c r="J508" s="71">
        <f t="shared" si="293"/>
        <v>216.36</v>
      </c>
      <c r="K508" s="71">
        <f t="shared" si="293"/>
        <v>216.36</v>
      </c>
      <c r="L508" s="71">
        <f t="shared" si="293"/>
        <v>216.36</v>
      </c>
      <c r="M508" s="71">
        <f t="shared" si="293"/>
        <v>216.36</v>
      </c>
      <c r="N508" s="71">
        <f t="shared" si="293"/>
        <v>216.36</v>
      </c>
      <c r="O508" s="71">
        <f t="shared" si="293"/>
        <v>216.36</v>
      </c>
      <c r="P508" s="71">
        <f t="shared" si="293"/>
        <v>216.36</v>
      </c>
      <c r="Q508" s="71">
        <f t="shared" si="293"/>
        <v>216.36</v>
      </c>
      <c r="R508" s="71">
        <f t="shared" si="293"/>
        <v>216.36</v>
      </c>
      <c r="S508" s="71">
        <f t="shared" si="293"/>
        <v>216.36</v>
      </c>
      <c r="T508" s="71">
        <f t="shared" si="293"/>
        <v>216.36</v>
      </c>
      <c r="U508" s="71">
        <f t="shared" si="293"/>
        <v>216.36</v>
      </c>
      <c r="V508" s="71">
        <f t="shared" si="293"/>
        <v>216.36</v>
      </c>
      <c r="W508" s="71">
        <f t="shared" si="293"/>
        <v>216.36</v>
      </c>
      <c r="X508" s="71">
        <f t="shared" si="293"/>
        <v>216.36</v>
      </c>
      <c r="Y508" s="71">
        <f t="shared" si="293"/>
        <v>216.36</v>
      </c>
      <c r="Z508" s="71">
        <f t="shared" si="293"/>
        <v>216.36</v>
      </c>
      <c r="AA508" s="71">
        <f t="shared" si="293"/>
        <v>216.36</v>
      </c>
    </row>
    <row r="509" spans="1:27" collapsed="1" x14ac:dyDescent="0.2">
      <c r="A509" s="162" t="s">
        <v>2147</v>
      </c>
      <c r="B509" s="54" t="str">
        <f>"06"&amp;"."&amp;$B$800&amp;"."&amp;$B$801</f>
        <v>06.05.2023</v>
      </c>
      <c r="C509" s="134" t="s">
        <v>76</v>
      </c>
      <c r="D509" s="135">
        <f>ROUND(((D510+D511+D513+D512)/1000),5)</f>
        <v>5.2810199999999998</v>
      </c>
      <c r="E509" s="135">
        <f>ROUND(((E510+E511+E513+E512)/1000),5)</f>
        <v>5.2046900000000003</v>
      </c>
      <c r="F509" s="135">
        <f>ROUND(((F510+F511+F513+F512)/1000),5)</f>
        <v>5.08969</v>
      </c>
      <c r="G509" s="135">
        <f t="shared" ref="G509:AA509" si="294">ROUND(((G510+G511+G513+G512)/1000),5)</f>
        <v>4.9766300000000001</v>
      </c>
      <c r="H509" s="135">
        <f t="shared" si="294"/>
        <v>4.9742699999999997</v>
      </c>
      <c r="I509" s="135">
        <f t="shared" si="294"/>
        <v>5.0683699999999998</v>
      </c>
      <c r="J509" s="135">
        <f t="shared" si="294"/>
        <v>5.1150000000000002</v>
      </c>
      <c r="K509" s="135">
        <f t="shared" si="294"/>
        <v>5.2303699999999997</v>
      </c>
      <c r="L509" s="135">
        <f t="shared" si="294"/>
        <v>5.5254500000000002</v>
      </c>
      <c r="M509" s="135">
        <f t="shared" si="294"/>
        <v>5.6755500000000003</v>
      </c>
      <c r="N509" s="135">
        <f t="shared" si="294"/>
        <v>5.7550499999999998</v>
      </c>
      <c r="O509" s="135">
        <f t="shared" si="294"/>
        <v>5.7333499999999997</v>
      </c>
      <c r="P509" s="135">
        <f t="shared" si="294"/>
        <v>5.6780799999999996</v>
      </c>
      <c r="Q509" s="135">
        <f t="shared" si="294"/>
        <v>5.6764900000000003</v>
      </c>
      <c r="R509" s="135">
        <f t="shared" si="294"/>
        <v>5.6589099999999997</v>
      </c>
      <c r="S509" s="135">
        <f t="shared" si="294"/>
        <v>5.6540100000000004</v>
      </c>
      <c r="T509" s="135">
        <f t="shared" si="294"/>
        <v>5.6223200000000002</v>
      </c>
      <c r="U509" s="135">
        <f t="shared" si="294"/>
        <v>5.59443</v>
      </c>
      <c r="V509" s="135">
        <f t="shared" si="294"/>
        <v>5.5914400000000004</v>
      </c>
      <c r="W509" s="135">
        <f t="shared" si="294"/>
        <v>5.6320699999999997</v>
      </c>
      <c r="X509" s="135">
        <f t="shared" si="294"/>
        <v>5.7953299999999999</v>
      </c>
      <c r="Y509" s="135">
        <f t="shared" si="294"/>
        <v>5.7737299999999996</v>
      </c>
      <c r="Z509" s="135">
        <f t="shared" si="294"/>
        <v>5.5744999999999996</v>
      </c>
      <c r="AA509" s="135">
        <f t="shared" si="294"/>
        <v>5.4115799999999998</v>
      </c>
    </row>
    <row r="510" spans="1:27" ht="12.75" hidden="1" customHeight="1" outlineLevel="1" x14ac:dyDescent="0.2">
      <c r="A510" s="163" t="s">
        <v>2148</v>
      </c>
      <c r="B510" s="94" t="s">
        <v>238</v>
      </c>
      <c r="C510" s="70" t="s">
        <v>79</v>
      </c>
      <c r="D510" s="71">
        <v>1499.94</v>
      </c>
      <c r="E510" s="71">
        <v>1423.61</v>
      </c>
      <c r="F510" s="71">
        <v>1308.6099999999999</v>
      </c>
      <c r="G510" s="71">
        <v>1195.55</v>
      </c>
      <c r="H510" s="71">
        <v>1193.19</v>
      </c>
      <c r="I510" s="71">
        <v>1287.29</v>
      </c>
      <c r="J510" s="71">
        <v>1333.92</v>
      </c>
      <c r="K510" s="71">
        <v>1449.29</v>
      </c>
      <c r="L510" s="71">
        <v>1744.37</v>
      </c>
      <c r="M510" s="71">
        <v>1894.47</v>
      </c>
      <c r="N510" s="71">
        <v>1973.97</v>
      </c>
      <c r="O510" s="71">
        <v>1952.27</v>
      </c>
      <c r="P510" s="71">
        <v>1897</v>
      </c>
      <c r="Q510" s="71">
        <v>1895.41</v>
      </c>
      <c r="R510" s="71">
        <v>1877.83</v>
      </c>
      <c r="S510" s="71">
        <v>1872.93</v>
      </c>
      <c r="T510" s="71">
        <v>1841.24</v>
      </c>
      <c r="U510" s="71">
        <v>1813.35</v>
      </c>
      <c r="V510" s="71">
        <v>1810.36</v>
      </c>
      <c r="W510" s="71">
        <v>1850.99</v>
      </c>
      <c r="X510" s="71">
        <v>2014.25</v>
      </c>
      <c r="Y510" s="71">
        <v>1992.65</v>
      </c>
      <c r="Z510" s="71">
        <v>1793.42</v>
      </c>
      <c r="AA510" s="71">
        <v>1630.5</v>
      </c>
    </row>
    <row r="511" spans="1:27" ht="12.75" hidden="1" customHeight="1" outlineLevel="1" x14ac:dyDescent="0.2">
      <c r="A511" s="163" t="s">
        <v>2149</v>
      </c>
      <c r="B511" s="94" t="s">
        <v>90</v>
      </c>
      <c r="C511" s="70" t="s">
        <v>79</v>
      </c>
      <c r="D511" s="71">
        <f>$D$486</f>
        <v>3559.77</v>
      </c>
      <c r="E511" s="71">
        <f t="shared" ref="E511:AA511" si="295">$D$486</f>
        <v>3559.77</v>
      </c>
      <c r="F511" s="71">
        <f t="shared" si="295"/>
        <v>3559.77</v>
      </c>
      <c r="G511" s="71">
        <f t="shared" si="295"/>
        <v>3559.77</v>
      </c>
      <c r="H511" s="71">
        <f t="shared" si="295"/>
        <v>3559.77</v>
      </c>
      <c r="I511" s="71">
        <f t="shared" si="295"/>
        <v>3559.77</v>
      </c>
      <c r="J511" s="71">
        <f t="shared" si="295"/>
        <v>3559.77</v>
      </c>
      <c r="K511" s="71">
        <f t="shared" si="295"/>
        <v>3559.77</v>
      </c>
      <c r="L511" s="71">
        <f t="shared" si="295"/>
        <v>3559.77</v>
      </c>
      <c r="M511" s="71">
        <f t="shared" si="295"/>
        <v>3559.77</v>
      </c>
      <c r="N511" s="71">
        <f t="shared" si="295"/>
        <v>3559.77</v>
      </c>
      <c r="O511" s="71">
        <f t="shared" si="295"/>
        <v>3559.77</v>
      </c>
      <c r="P511" s="71">
        <f t="shared" si="295"/>
        <v>3559.77</v>
      </c>
      <c r="Q511" s="71">
        <f t="shared" si="295"/>
        <v>3559.77</v>
      </c>
      <c r="R511" s="71">
        <f t="shared" si="295"/>
        <v>3559.77</v>
      </c>
      <c r="S511" s="71">
        <f t="shared" si="295"/>
        <v>3559.77</v>
      </c>
      <c r="T511" s="71">
        <f t="shared" si="295"/>
        <v>3559.77</v>
      </c>
      <c r="U511" s="71">
        <f t="shared" si="295"/>
        <v>3559.77</v>
      </c>
      <c r="V511" s="71">
        <f t="shared" si="295"/>
        <v>3559.77</v>
      </c>
      <c r="W511" s="71">
        <f t="shared" si="295"/>
        <v>3559.77</v>
      </c>
      <c r="X511" s="71">
        <f t="shared" si="295"/>
        <v>3559.77</v>
      </c>
      <c r="Y511" s="71">
        <f t="shared" si="295"/>
        <v>3559.77</v>
      </c>
      <c r="Z511" s="71">
        <f t="shared" si="295"/>
        <v>3559.77</v>
      </c>
      <c r="AA511" s="71">
        <f t="shared" si="295"/>
        <v>3559.77</v>
      </c>
    </row>
    <row r="512" spans="1:27" ht="12.75" hidden="1" customHeight="1" outlineLevel="1" x14ac:dyDescent="0.2">
      <c r="A512" s="163" t="s">
        <v>2150</v>
      </c>
      <c r="B512" s="94" t="s">
        <v>83</v>
      </c>
      <c r="C512" s="70" t="s">
        <v>79</v>
      </c>
      <c r="D512" s="71">
        <v>4.95</v>
      </c>
      <c r="E512" s="71">
        <v>4.95</v>
      </c>
      <c r="F512" s="71">
        <v>4.95</v>
      </c>
      <c r="G512" s="71">
        <v>4.95</v>
      </c>
      <c r="H512" s="71">
        <v>4.95</v>
      </c>
      <c r="I512" s="71">
        <v>4.95</v>
      </c>
      <c r="J512" s="71">
        <v>4.95</v>
      </c>
      <c r="K512" s="71">
        <v>4.95</v>
      </c>
      <c r="L512" s="71">
        <v>4.95</v>
      </c>
      <c r="M512" s="71">
        <v>4.95</v>
      </c>
      <c r="N512" s="71">
        <v>4.95</v>
      </c>
      <c r="O512" s="71">
        <v>4.95</v>
      </c>
      <c r="P512" s="71">
        <v>4.95</v>
      </c>
      <c r="Q512" s="71">
        <v>4.95</v>
      </c>
      <c r="R512" s="71">
        <v>4.95</v>
      </c>
      <c r="S512" s="71">
        <v>4.95</v>
      </c>
      <c r="T512" s="71">
        <v>4.95</v>
      </c>
      <c r="U512" s="71">
        <v>4.95</v>
      </c>
      <c r="V512" s="71">
        <v>4.95</v>
      </c>
      <c r="W512" s="71">
        <v>4.95</v>
      </c>
      <c r="X512" s="71">
        <v>4.95</v>
      </c>
      <c r="Y512" s="71">
        <v>4.95</v>
      </c>
      <c r="Z512" s="71">
        <v>4.95</v>
      </c>
      <c r="AA512" s="71">
        <v>4.95</v>
      </c>
    </row>
    <row r="513" spans="1:27" ht="12.75" hidden="1" customHeight="1" outlineLevel="1" x14ac:dyDescent="0.2">
      <c r="A513" s="163" t="s">
        <v>2151</v>
      </c>
      <c r="B513" s="94" t="s">
        <v>81</v>
      </c>
      <c r="C513" s="70" t="s">
        <v>79</v>
      </c>
      <c r="D513" s="71">
        <f>$D$11</f>
        <v>216.36</v>
      </c>
      <c r="E513" s="71">
        <f t="shared" ref="E513:AA513" si="296">$D$11</f>
        <v>216.36</v>
      </c>
      <c r="F513" s="71">
        <f t="shared" si="296"/>
        <v>216.36</v>
      </c>
      <c r="G513" s="71">
        <f t="shared" si="296"/>
        <v>216.36</v>
      </c>
      <c r="H513" s="71">
        <f t="shared" si="296"/>
        <v>216.36</v>
      </c>
      <c r="I513" s="71">
        <f t="shared" si="296"/>
        <v>216.36</v>
      </c>
      <c r="J513" s="71">
        <f t="shared" si="296"/>
        <v>216.36</v>
      </c>
      <c r="K513" s="71">
        <f t="shared" si="296"/>
        <v>216.36</v>
      </c>
      <c r="L513" s="71">
        <f t="shared" si="296"/>
        <v>216.36</v>
      </c>
      <c r="M513" s="71">
        <f t="shared" si="296"/>
        <v>216.36</v>
      </c>
      <c r="N513" s="71">
        <f t="shared" si="296"/>
        <v>216.36</v>
      </c>
      <c r="O513" s="71">
        <f t="shared" si="296"/>
        <v>216.36</v>
      </c>
      <c r="P513" s="71">
        <f t="shared" si="296"/>
        <v>216.36</v>
      </c>
      <c r="Q513" s="71">
        <f t="shared" si="296"/>
        <v>216.36</v>
      </c>
      <c r="R513" s="71">
        <f t="shared" si="296"/>
        <v>216.36</v>
      </c>
      <c r="S513" s="71">
        <f t="shared" si="296"/>
        <v>216.36</v>
      </c>
      <c r="T513" s="71">
        <f t="shared" si="296"/>
        <v>216.36</v>
      </c>
      <c r="U513" s="71">
        <f t="shared" si="296"/>
        <v>216.36</v>
      </c>
      <c r="V513" s="71">
        <f t="shared" si="296"/>
        <v>216.36</v>
      </c>
      <c r="W513" s="71">
        <f t="shared" si="296"/>
        <v>216.36</v>
      </c>
      <c r="X513" s="71">
        <f t="shared" si="296"/>
        <v>216.36</v>
      </c>
      <c r="Y513" s="71">
        <f t="shared" si="296"/>
        <v>216.36</v>
      </c>
      <c r="Z513" s="71">
        <f t="shared" si="296"/>
        <v>216.36</v>
      </c>
      <c r="AA513" s="71">
        <f t="shared" si="296"/>
        <v>216.36</v>
      </c>
    </row>
    <row r="514" spans="1:27" collapsed="1" x14ac:dyDescent="0.2">
      <c r="A514" s="162" t="s">
        <v>2152</v>
      </c>
      <c r="B514" s="54" t="str">
        <f>"07"&amp;"."&amp;$B$800&amp;"."&amp;$B$801</f>
        <v>07.05.2023</v>
      </c>
      <c r="C514" s="134" t="s">
        <v>76</v>
      </c>
      <c r="D514" s="135">
        <f>ROUND(((D515+D516+D518+D517)/1000),5)</f>
        <v>5.24437</v>
      </c>
      <c r="E514" s="135">
        <f>ROUND(((E515+E516+E518+E517)/1000),5)</f>
        <v>5.0972999999999997</v>
      </c>
      <c r="F514" s="135">
        <f>ROUND(((F515+F516+F518+F517)/1000),5)</f>
        <v>4.9758599999999999</v>
      </c>
      <c r="G514" s="135">
        <f t="shared" ref="G514:AA514" si="297">ROUND(((G515+G516+G518+G517)/1000),5)</f>
        <v>4.9272200000000002</v>
      </c>
      <c r="H514" s="135">
        <f t="shared" si="297"/>
        <v>4.9055900000000001</v>
      </c>
      <c r="I514" s="135">
        <f t="shared" si="297"/>
        <v>4.8667400000000001</v>
      </c>
      <c r="J514" s="135">
        <f t="shared" si="297"/>
        <v>4.9646999999999997</v>
      </c>
      <c r="K514" s="135">
        <f t="shared" si="297"/>
        <v>5.0618600000000002</v>
      </c>
      <c r="L514" s="135">
        <f t="shared" si="297"/>
        <v>5.2429300000000003</v>
      </c>
      <c r="M514" s="135">
        <f t="shared" si="297"/>
        <v>5.4061199999999996</v>
      </c>
      <c r="N514" s="135">
        <f t="shared" si="297"/>
        <v>5.4449199999999998</v>
      </c>
      <c r="O514" s="135">
        <f t="shared" si="297"/>
        <v>5.4551999999999996</v>
      </c>
      <c r="P514" s="135">
        <f t="shared" si="297"/>
        <v>5.4494199999999999</v>
      </c>
      <c r="Q514" s="135">
        <f t="shared" si="297"/>
        <v>5.4421400000000002</v>
      </c>
      <c r="R514" s="135">
        <f t="shared" si="297"/>
        <v>5.4318600000000004</v>
      </c>
      <c r="S514" s="135">
        <f t="shared" si="297"/>
        <v>5.4260700000000002</v>
      </c>
      <c r="T514" s="135">
        <f t="shared" si="297"/>
        <v>5.4102899999999998</v>
      </c>
      <c r="U514" s="135">
        <f t="shared" si="297"/>
        <v>5.4258699999999997</v>
      </c>
      <c r="V514" s="135">
        <f t="shared" si="297"/>
        <v>5.4524999999999997</v>
      </c>
      <c r="W514" s="135">
        <f t="shared" si="297"/>
        <v>5.5121599999999997</v>
      </c>
      <c r="X514" s="135">
        <f t="shared" si="297"/>
        <v>5.6323800000000004</v>
      </c>
      <c r="Y514" s="135">
        <f t="shared" si="297"/>
        <v>5.6898499999999999</v>
      </c>
      <c r="Z514" s="135">
        <f t="shared" si="297"/>
        <v>5.4302999999999999</v>
      </c>
      <c r="AA514" s="135">
        <f t="shared" si="297"/>
        <v>5.2659700000000003</v>
      </c>
    </row>
    <row r="515" spans="1:27" ht="12.75" hidden="1" customHeight="1" outlineLevel="1" x14ac:dyDescent="0.2">
      <c r="A515" s="163" t="s">
        <v>2153</v>
      </c>
      <c r="B515" s="94" t="s">
        <v>238</v>
      </c>
      <c r="C515" s="70" t="s">
        <v>79</v>
      </c>
      <c r="D515" s="71">
        <v>1463.29</v>
      </c>
      <c r="E515" s="71">
        <v>1316.22</v>
      </c>
      <c r="F515" s="71">
        <v>1194.78</v>
      </c>
      <c r="G515" s="71">
        <v>1146.1400000000001</v>
      </c>
      <c r="H515" s="71">
        <v>1124.51</v>
      </c>
      <c r="I515" s="71">
        <v>1085.6600000000001</v>
      </c>
      <c r="J515" s="71">
        <v>1183.6199999999999</v>
      </c>
      <c r="K515" s="71">
        <v>1280.78</v>
      </c>
      <c r="L515" s="71">
        <v>1461.85</v>
      </c>
      <c r="M515" s="71">
        <v>1625.04</v>
      </c>
      <c r="N515" s="71">
        <v>1663.84</v>
      </c>
      <c r="O515" s="71">
        <v>1674.12</v>
      </c>
      <c r="P515" s="71">
        <v>1668.34</v>
      </c>
      <c r="Q515" s="71">
        <v>1661.06</v>
      </c>
      <c r="R515" s="71">
        <v>1650.78</v>
      </c>
      <c r="S515" s="71">
        <v>1644.99</v>
      </c>
      <c r="T515" s="71">
        <v>1629.21</v>
      </c>
      <c r="U515" s="71">
        <v>1644.79</v>
      </c>
      <c r="V515" s="71">
        <v>1671.42</v>
      </c>
      <c r="W515" s="71">
        <v>1731.08</v>
      </c>
      <c r="X515" s="71">
        <v>1851.3</v>
      </c>
      <c r="Y515" s="71">
        <v>1908.77</v>
      </c>
      <c r="Z515" s="71">
        <v>1649.22</v>
      </c>
      <c r="AA515" s="71">
        <v>1484.89</v>
      </c>
    </row>
    <row r="516" spans="1:27" ht="12.75" hidden="1" customHeight="1" outlineLevel="1" x14ac:dyDescent="0.2">
      <c r="A516" s="163" t="s">
        <v>2154</v>
      </c>
      <c r="B516" s="94" t="s">
        <v>90</v>
      </c>
      <c r="C516" s="70" t="s">
        <v>79</v>
      </c>
      <c r="D516" s="71">
        <f>$D$486</f>
        <v>3559.77</v>
      </c>
      <c r="E516" s="71">
        <f t="shared" ref="E516:AA516" si="298">$D$486</f>
        <v>3559.77</v>
      </c>
      <c r="F516" s="71">
        <f t="shared" si="298"/>
        <v>3559.77</v>
      </c>
      <c r="G516" s="71">
        <f t="shared" si="298"/>
        <v>3559.77</v>
      </c>
      <c r="H516" s="71">
        <f t="shared" si="298"/>
        <v>3559.77</v>
      </c>
      <c r="I516" s="71">
        <f t="shared" si="298"/>
        <v>3559.77</v>
      </c>
      <c r="J516" s="71">
        <f t="shared" si="298"/>
        <v>3559.77</v>
      </c>
      <c r="K516" s="71">
        <f t="shared" si="298"/>
        <v>3559.77</v>
      </c>
      <c r="L516" s="71">
        <f t="shared" si="298"/>
        <v>3559.77</v>
      </c>
      <c r="M516" s="71">
        <f t="shared" si="298"/>
        <v>3559.77</v>
      </c>
      <c r="N516" s="71">
        <f t="shared" si="298"/>
        <v>3559.77</v>
      </c>
      <c r="O516" s="71">
        <f t="shared" si="298"/>
        <v>3559.77</v>
      </c>
      <c r="P516" s="71">
        <f t="shared" si="298"/>
        <v>3559.77</v>
      </c>
      <c r="Q516" s="71">
        <f t="shared" si="298"/>
        <v>3559.77</v>
      </c>
      <c r="R516" s="71">
        <f t="shared" si="298"/>
        <v>3559.77</v>
      </c>
      <c r="S516" s="71">
        <f t="shared" si="298"/>
        <v>3559.77</v>
      </c>
      <c r="T516" s="71">
        <f t="shared" si="298"/>
        <v>3559.77</v>
      </c>
      <c r="U516" s="71">
        <f t="shared" si="298"/>
        <v>3559.77</v>
      </c>
      <c r="V516" s="71">
        <f t="shared" si="298"/>
        <v>3559.77</v>
      </c>
      <c r="W516" s="71">
        <f t="shared" si="298"/>
        <v>3559.77</v>
      </c>
      <c r="X516" s="71">
        <f t="shared" si="298"/>
        <v>3559.77</v>
      </c>
      <c r="Y516" s="71">
        <f t="shared" si="298"/>
        <v>3559.77</v>
      </c>
      <c r="Z516" s="71">
        <f t="shared" si="298"/>
        <v>3559.77</v>
      </c>
      <c r="AA516" s="71">
        <f t="shared" si="298"/>
        <v>3559.77</v>
      </c>
    </row>
    <row r="517" spans="1:27" ht="12.75" hidden="1" customHeight="1" outlineLevel="1" x14ac:dyDescent="0.2">
      <c r="A517" s="163" t="s">
        <v>2155</v>
      </c>
      <c r="B517" s="94" t="s">
        <v>83</v>
      </c>
      <c r="C517" s="70" t="s">
        <v>79</v>
      </c>
      <c r="D517" s="71">
        <v>4.95</v>
      </c>
      <c r="E517" s="71">
        <v>4.95</v>
      </c>
      <c r="F517" s="71">
        <v>4.95</v>
      </c>
      <c r="G517" s="71">
        <v>4.95</v>
      </c>
      <c r="H517" s="71">
        <v>4.95</v>
      </c>
      <c r="I517" s="71">
        <v>4.95</v>
      </c>
      <c r="J517" s="71">
        <v>4.95</v>
      </c>
      <c r="K517" s="71">
        <v>4.95</v>
      </c>
      <c r="L517" s="71">
        <v>4.95</v>
      </c>
      <c r="M517" s="71">
        <v>4.95</v>
      </c>
      <c r="N517" s="71">
        <v>4.95</v>
      </c>
      <c r="O517" s="71">
        <v>4.95</v>
      </c>
      <c r="P517" s="71">
        <v>4.95</v>
      </c>
      <c r="Q517" s="71">
        <v>4.95</v>
      </c>
      <c r="R517" s="71">
        <v>4.95</v>
      </c>
      <c r="S517" s="71">
        <v>4.95</v>
      </c>
      <c r="T517" s="71">
        <v>4.95</v>
      </c>
      <c r="U517" s="71">
        <v>4.95</v>
      </c>
      <c r="V517" s="71">
        <v>4.95</v>
      </c>
      <c r="W517" s="71">
        <v>4.95</v>
      </c>
      <c r="X517" s="71">
        <v>4.95</v>
      </c>
      <c r="Y517" s="71">
        <v>4.95</v>
      </c>
      <c r="Z517" s="71">
        <v>4.95</v>
      </c>
      <c r="AA517" s="71">
        <v>4.95</v>
      </c>
    </row>
    <row r="518" spans="1:27" ht="12.75" hidden="1" customHeight="1" outlineLevel="1" x14ac:dyDescent="0.2">
      <c r="A518" s="163" t="s">
        <v>2156</v>
      </c>
      <c r="B518" s="94" t="s">
        <v>81</v>
      </c>
      <c r="C518" s="70" t="s">
        <v>79</v>
      </c>
      <c r="D518" s="71">
        <f>$D$11</f>
        <v>216.36</v>
      </c>
      <c r="E518" s="71">
        <f t="shared" ref="E518:AA518" si="299">$D$11</f>
        <v>216.36</v>
      </c>
      <c r="F518" s="71">
        <f t="shared" si="299"/>
        <v>216.36</v>
      </c>
      <c r="G518" s="71">
        <f t="shared" si="299"/>
        <v>216.36</v>
      </c>
      <c r="H518" s="71">
        <f t="shared" si="299"/>
        <v>216.36</v>
      </c>
      <c r="I518" s="71">
        <f t="shared" si="299"/>
        <v>216.36</v>
      </c>
      <c r="J518" s="71">
        <f t="shared" si="299"/>
        <v>216.36</v>
      </c>
      <c r="K518" s="71">
        <f t="shared" si="299"/>
        <v>216.36</v>
      </c>
      <c r="L518" s="71">
        <f t="shared" si="299"/>
        <v>216.36</v>
      </c>
      <c r="M518" s="71">
        <f t="shared" si="299"/>
        <v>216.36</v>
      </c>
      <c r="N518" s="71">
        <f t="shared" si="299"/>
        <v>216.36</v>
      </c>
      <c r="O518" s="71">
        <f t="shared" si="299"/>
        <v>216.36</v>
      </c>
      <c r="P518" s="71">
        <f t="shared" si="299"/>
        <v>216.36</v>
      </c>
      <c r="Q518" s="71">
        <f t="shared" si="299"/>
        <v>216.36</v>
      </c>
      <c r="R518" s="71">
        <f t="shared" si="299"/>
        <v>216.36</v>
      </c>
      <c r="S518" s="71">
        <f t="shared" si="299"/>
        <v>216.36</v>
      </c>
      <c r="T518" s="71">
        <f t="shared" si="299"/>
        <v>216.36</v>
      </c>
      <c r="U518" s="71">
        <f t="shared" si="299"/>
        <v>216.36</v>
      </c>
      <c r="V518" s="71">
        <f t="shared" si="299"/>
        <v>216.36</v>
      </c>
      <c r="W518" s="71">
        <f t="shared" si="299"/>
        <v>216.36</v>
      </c>
      <c r="X518" s="71">
        <f t="shared" si="299"/>
        <v>216.36</v>
      </c>
      <c r="Y518" s="71">
        <f t="shared" si="299"/>
        <v>216.36</v>
      </c>
      <c r="Z518" s="71">
        <f t="shared" si="299"/>
        <v>216.36</v>
      </c>
      <c r="AA518" s="71">
        <f t="shared" si="299"/>
        <v>216.36</v>
      </c>
    </row>
    <row r="519" spans="1:27" collapsed="1" x14ac:dyDescent="0.2">
      <c r="A519" s="162" t="s">
        <v>2157</v>
      </c>
      <c r="B519" s="54" t="str">
        <f>"08"&amp;"."&amp;$B$800&amp;"."&amp;$B$801</f>
        <v>08.05.2023</v>
      </c>
      <c r="C519" s="134" t="s">
        <v>76</v>
      </c>
      <c r="D519" s="135">
        <f>ROUND(((D520+D521+D523+D522)/1000),5)</f>
        <v>5.2418100000000001</v>
      </c>
      <c r="E519" s="135">
        <f>ROUND(((E520+E521+E523+E522)/1000),5)</f>
        <v>5.1407999999999996</v>
      </c>
      <c r="F519" s="135">
        <f>ROUND(((F520+F521+F523+F522)/1000),5)</f>
        <v>5.0163599999999997</v>
      </c>
      <c r="G519" s="135">
        <f t="shared" ref="G519:AA519" si="300">ROUND(((G520+G521+G523+G522)/1000),5)</f>
        <v>4.9907000000000004</v>
      </c>
      <c r="H519" s="135">
        <f t="shared" si="300"/>
        <v>4.9699900000000001</v>
      </c>
      <c r="I519" s="135">
        <f t="shared" si="300"/>
        <v>4.9800300000000002</v>
      </c>
      <c r="J519" s="135">
        <f t="shared" si="300"/>
        <v>5.01241</v>
      </c>
      <c r="K519" s="135">
        <f t="shared" si="300"/>
        <v>5.1356400000000004</v>
      </c>
      <c r="L519" s="135">
        <f t="shared" si="300"/>
        <v>5.3538699999999997</v>
      </c>
      <c r="M519" s="135">
        <f t="shared" si="300"/>
        <v>5.5513300000000001</v>
      </c>
      <c r="N519" s="135">
        <f t="shared" si="300"/>
        <v>5.61226</v>
      </c>
      <c r="O519" s="135">
        <f t="shared" si="300"/>
        <v>5.6206399999999999</v>
      </c>
      <c r="P519" s="135">
        <f t="shared" si="300"/>
        <v>5.6078599999999996</v>
      </c>
      <c r="Q519" s="135">
        <f t="shared" si="300"/>
        <v>5.6044299999999998</v>
      </c>
      <c r="R519" s="135">
        <f t="shared" si="300"/>
        <v>5.59849</v>
      </c>
      <c r="S519" s="135">
        <f t="shared" si="300"/>
        <v>5.59185</v>
      </c>
      <c r="T519" s="135">
        <f t="shared" si="300"/>
        <v>5.5758400000000004</v>
      </c>
      <c r="U519" s="135">
        <f t="shared" si="300"/>
        <v>5.6472699999999998</v>
      </c>
      <c r="V519" s="135">
        <f t="shared" si="300"/>
        <v>5.6903499999999996</v>
      </c>
      <c r="W519" s="135">
        <f t="shared" si="300"/>
        <v>5.7359499999999999</v>
      </c>
      <c r="X519" s="135">
        <f t="shared" si="300"/>
        <v>5.7396700000000003</v>
      </c>
      <c r="Y519" s="135">
        <f t="shared" si="300"/>
        <v>5.8262200000000002</v>
      </c>
      <c r="Z519" s="135">
        <f t="shared" si="300"/>
        <v>5.5028800000000002</v>
      </c>
      <c r="AA519" s="135">
        <f t="shared" si="300"/>
        <v>5.3599399999999999</v>
      </c>
    </row>
    <row r="520" spans="1:27" ht="12.75" hidden="1" customHeight="1" outlineLevel="1" x14ac:dyDescent="0.2">
      <c r="A520" s="163" t="s">
        <v>2158</v>
      </c>
      <c r="B520" s="94" t="s">
        <v>238</v>
      </c>
      <c r="C520" s="70" t="s">
        <v>79</v>
      </c>
      <c r="D520" s="71">
        <v>1460.73</v>
      </c>
      <c r="E520" s="71">
        <v>1359.72</v>
      </c>
      <c r="F520" s="71">
        <v>1235.28</v>
      </c>
      <c r="G520" s="71">
        <v>1209.6199999999999</v>
      </c>
      <c r="H520" s="71">
        <v>1188.9100000000001</v>
      </c>
      <c r="I520" s="71">
        <v>1198.95</v>
      </c>
      <c r="J520" s="71">
        <v>1231.33</v>
      </c>
      <c r="K520" s="71">
        <v>1354.56</v>
      </c>
      <c r="L520" s="71">
        <v>1572.79</v>
      </c>
      <c r="M520" s="71">
        <v>1770.25</v>
      </c>
      <c r="N520" s="71">
        <v>1831.18</v>
      </c>
      <c r="O520" s="71">
        <v>1839.56</v>
      </c>
      <c r="P520" s="71">
        <v>1826.78</v>
      </c>
      <c r="Q520" s="71">
        <v>1823.35</v>
      </c>
      <c r="R520" s="71">
        <v>1817.41</v>
      </c>
      <c r="S520" s="71">
        <v>1810.77</v>
      </c>
      <c r="T520" s="71">
        <v>1794.76</v>
      </c>
      <c r="U520" s="71">
        <v>1866.19</v>
      </c>
      <c r="V520" s="71">
        <v>1909.27</v>
      </c>
      <c r="W520" s="71">
        <v>1954.87</v>
      </c>
      <c r="X520" s="71">
        <v>1958.59</v>
      </c>
      <c r="Y520" s="71">
        <v>2045.14</v>
      </c>
      <c r="Z520" s="71">
        <v>1721.8</v>
      </c>
      <c r="AA520" s="71">
        <v>1578.86</v>
      </c>
    </row>
    <row r="521" spans="1:27" ht="12.75" hidden="1" customHeight="1" outlineLevel="1" x14ac:dyDescent="0.2">
      <c r="A521" s="163" t="s">
        <v>2159</v>
      </c>
      <c r="B521" s="94" t="s">
        <v>90</v>
      </c>
      <c r="C521" s="70" t="s">
        <v>79</v>
      </c>
      <c r="D521" s="71">
        <f>$D$486</f>
        <v>3559.77</v>
      </c>
      <c r="E521" s="71">
        <f t="shared" ref="E521:AA521" si="301">$D$486</f>
        <v>3559.77</v>
      </c>
      <c r="F521" s="71">
        <f t="shared" si="301"/>
        <v>3559.77</v>
      </c>
      <c r="G521" s="71">
        <f t="shared" si="301"/>
        <v>3559.77</v>
      </c>
      <c r="H521" s="71">
        <f t="shared" si="301"/>
        <v>3559.77</v>
      </c>
      <c r="I521" s="71">
        <f t="shared" si="301"/>
        <v>3559.77</v>
      </c>
      <c r="J521" s="71">
        <f t="shared" si="301"/>
        <v>3559.77</v>
      </c>
      <c r="K521" s="71">
        <f t="shared" si="301"/>
        <v>3559.77</v>
      </c>
      <c r="L521" s="71">
        <f t="shared" si="301"/>
        <v>3559.77</v>
      </c>
      <c r="M521" s="71">
        <f t="shared" si="301"/>
        <v>3559.77</v>
      </c>
      <c r="N521" s="71">
        <f t="shared" si="301"/>
        <v>3559.77</v>
      </c>
      <c r="O521" s="71">
        <f t="shared" si="301"/>
        <v>3559.77</v>
      </c>
      <c r="P521" s="71">
        <f t="shared" si="301"/>
        <v>3559.77</v>
      </c>
      <c r="Q521" s="71">
        <f t="shared" si="301"/>
        <v>3559.77</v>
      </c>
      <c r="R521" s="71">
        <f t="shared" si="301"/>
        <v>3559.77</v>
      </c>
      <c r="S521" s="71">
        <f t="shared" si="301"/>
        <v>3559.77</v>
      </c>
      <c r="T521" s="71">
        <f t="shared" si="301"/>
        <v>3559.77</v>
      </c>
      <c r="U521" s="71">
        <f t="shared" si="301"/>
        <v>3559.77</v>
      </c>
      <c r="V521" s="71">
        <f t="shared" si="301"/>
        <v>3559.77</v>
      </c>
      <c r="W521" s="71">
        <f t="shared" si="301"/>
        <v>3559.77</v>
      </c>
      <c r="X521" s="71">
        <f t="shared" si="301"/>
        <v>3559.77</v>
      </c>
      <c r="Y521" s="71">
        <f t="shared" si="301"/>
        <v>3559.77</v>
      </c>
      <c r="Z521" s="71">
        <f t="shared" si="301"/>
        <v>3559.77</v>
      </c>
      <c r="AA521" s="71">
        <f t="shared" si="301"/>
        <v>3559.77</v>
      </c>
    </row>
    <row r="522" spans="1:27" ht="12.75" hidden="1" customHeight="1" outlineLevel="1" x14ac:dyDescent="0.2">
      <c r="A522" s="163" t="s">
        <v>2160</v>
      </c>
      <c r="B522" s="94" t="s">
        <v>83</v>
      </c>
      <c r="C522" s="70" t="s">
        <v>79</v>
      </c>
      <c r="D522" s="71">
        <v>4.95</v>
      </c>
      <c r="E522" s="71">
        <v>4.95</v>
      </c>
      <c r="F522" s="71">
        <v>4.95</v>
      </c>
      <c r="G522" s="71">
        <v>4.95</v>
      </c>
      <c r="H522" s="71">
        <v>4.95</v>
      </c>
      <c r="I522" s="71">
        <v>4.95</v>
      </c>
      <c r="J522" s="71">
        <v>4.95</v>
      </c>
      <c r="K522" s="71">
        <v>4.95</v>
      </c>
      <c r="L522" s="71">
        <v>4.95</v>
      </c>
      <c r="M522" s="71">
        <v>4.95</v>
      </c>
      <c r="N522" s="71">
        <v>4.95</v>
      </c>
      <c r="O522" s="71">
        <v>4.95</v>
      </c>
      <c r="P522" s="71">
        <v>4.95</v>
      </c>
      <c r="Q522" s="71">
        <v>4.95</v>
      </c>
      <c r="R522" s="71">
        <v>4.95</v>
      </c>
      <c r="S522" s="71">
        <v>4.95</v>
      </c>
      <c r="T522" s="71">
        <v>4.95</v>
      </c>
      <c r="U522" s="71">
        <v>4.95</v>
      </c>
      <c r="V522" s="71">
        <v>4.95</v>
      </c>
      <c r="W522" s="71">
        <v>4.95</v>
      </c>
      <c r="X522" s="71">
        <v>4.95</v>
      </c>
      <c r="Y522" s="71">
        <v>4.95</v>
      </c>
      <c r="Z522" s="71">
        <v>4.95</v>
      </c>
      <c r="AA522" s="71">
        <v>4.95</v>
      </c>
    </row>
    <row r="523" spans="1:27" ht="12.75" hidden="1" customHeight="1" outlineLevel="1" x14ac:dyDescent="0.2">
      <c r="A523" s="163" t="s">
        <v>2161</v>
      </c>
      <c r="B523" s="94" t="s">
        <v>81</v>
      </c>
      <c r="C523" s="70" t="s">
        <v>79</v>
      </c>
      <c r="D523" s="71">
        <f>$D$11</f>
        <v>216.36</v>
      </c>
      <c r="E523" s="71">
        <f t="shared" ref="E523:AA523" si="302">$D$11</f>
        <v>216.36</v>
      </c>
      <c r="F523" s="71">
        <f t="shared" si="302"/>
        <v>216.36</v>
      </c>
      <c r="G523" s="71">
        <f t="shared" si="302"/>
        <v>216.36</v>
      </c>
      <c r="H523" s="71">
        <f t="shared" si="302"/>
        <v>216.36</v>
      </c>
      <c r="I523" s="71">
        <f t="shared" si="302"/>
        <v>216.36</v>
      </c>
      <c r="J523" s="71">
        <f t="shared" si="302"/>
        <v>216.36</v>
      </c>
      <c r="K523" s="71">
        <f t="shared" si="302"/>
        <v>216.36</v>
      </c>
      <c r="L523" s="71">
        <f t="shared" si="302"/>
        <v>216.36</v>
      </c>
      <c r="M523" s="71">
        <f t="shared" si="302"/>
        <v>216.36</v>
      </c>
      <c r="N523" s="71">
        <f t="shared" si="302"/>
        <v>216.36</v>
      </c>
      <c r="O523" s="71">
        <f t="shared" si="302"/>
        <v>216.36</v>
      </c>
      <c r="P523" s="71">
        <f t="shared" si="302"/>
        <v>216.36</v>
      </c>
      <c r="Q523" s="71">
        <f t="shared" si="302"/>
        <v>216.36</v>
      </c>
      <c r="R523" s="71">
        <f t="shared" si="302"/>
        <v>216.36</v>
      </c>
      <c r="S523" s="71">
        <f t="shared" si="302"/>
        <v>216.36</v>
      </c>
      <c r="T523" s="71">
        <f t="shared" si="302"/>
        <v>216.36</v>
      </c>
      <c r="U523" s="71">
        <f t="shared" si="302"/>
        <v>216.36</v>
      </c>
      <c r="V523" s="71">
        <f t="shared" si="302"/>
        <v>216.36</v>
      </c>
      <c r="W523" s="71">
        <f t="shared" si="302"/>
        <v>216.36</v>
      </c>
      <c r="X523" s="71">
        <f t="shared" si="302"/>
        <v>216.36</v>
      </c>
      <c r="Y523" s="71">
        <f t="shared" si="302"/>
        <v>216.36</v>
      </c>
      <c r="Z523" s="71">
        <f t="shared" si="302"/>
        <v>216.36</v>
      </c>
      <c r="AA523" s="71">
        <f t="shared" si="302"/>
        <v>216.36</v>
      </c>
    </row>
    <row r="524" spans="1:27" collapsed="1" x14ac:dyDescent="0.2">
      <c r="A524" s="162" t="s">
        <v>2162</v>
      </c>
      <c r="B524" s="54" t="str">
        <f>"09"&amp;"."&amp;$B$800&amp;"."&amp;$B$801</f>
        <v>09.05.2023</v>
      </c>
      <c r="C524" s="134" t="s">
        <v>76</v>
      </c>
      <c r="D524" s="135">
        <f>ROUND(((D525+D526+D528+D527)/1000),5)</f>
        <v>5.2816299999999998</v>
      </c>
      <c r="E524" s="135">
        <f>ROUND(((E525+E526+E528+E527)/1000),5)</f>
        <v>5.1575300000000004</v>
      </c>
      <c r="F524" s="135">
        <f>ROUND(((F525+F526+F528+F527)/1000),5)</f>
        <v>5.0975400000000004</v>
      </c>
      <c r="G524" s="135">
        <f t="shared" ref="G524:AA524" si="303">ROUND(((G525+G526+G528+G527)/1000),5)</f>
        <v>5.0506799999999998</v>
      </c>
      <c r="H524" s="135">
        <f t="shared" si="303"/>
        <v>5.0112300000000003</v>
      </c>
      <c r="I524" s="135">
        <f t="shared" si="303"/>
        <v>4.9979399999999998</v>
      </c>
      <c r="J524" s="135">
        <f t="shared" si="303"/>
        <v>5.0171700000000001</v>
      </c>
      <c r="K524" s="135">
        <f t="shared" si="303"/>
        <v>5.1089099999999998</v>
      </c>
      <c r="L524" s="135">
        <f t="shared" si="303"/>
        <v>5.3543700000000003</v>
      </c>
      <c r="M524" s="135">
        <f t="shared" si="303"/>
        <v>5.4875299999999996</v>
      </c>
      <c r="N524" s="135">
        <f t="shared" si="303"/>
        <v>5.5845399999999996</v>
      </c>
      <c r="O524" s="135">
        <f t="shared" si="303"/>
        <v>5.5806399999999998</v>
      </c>
      <c r="P524" s="135">
        <f t="shared" si="303"/>
        <v>5.5746200000000004</v>
      </c>
      <c r="Q524" s="135">
        <f t="shared" si="303"/>
        <v>5.5739299999999998</v>
      </c>
      <c r="R524" s="135">
        <f t="shared" si="303"/>
        <v>5.5682099999999997</v>
      </c>
      <c r="S524" s="135">
        <f t="shared" si="303"/>
        <v>5.5280800000000001</v>
      </c>
      <c r="T524" s="135">
        <f t="shared" si="303"/>
        <v>5.5206799999999996</v>
      </c>
      <c r="U524" s="135">
        <f t="shared" si="303"/>
        <v>5.7875899999999998</v>
      </c>
      <c r="V524" s="135">
        <f t="shared" si="303"/>
        <v>5.7899099999999999</v>
      </c>
      <c r="W524" s="135">
        <f t="shared" si="303"/>
        <v>5.8356700000000004</v>
      </c>
      <c r="X524" s="135">
        <f t="shared" si="303"/>
        <v>5.9307800000000004</v>
      </c>
      <c r="Y524" s="135">
        <f t="shared" si="303"/>
        <v>5.9995900000000004</v>
      </c>
      <c r="Z524" s="135">
        <f t="shared" si="303"/>
        <v>5.5726399999999998</v>
      </c>
      <c r="AA524" s="135">
        <f t="shared" si="303"/>
        <v>5.4285300000000003</v>
      </c>
    </row>
    <row r="525" spans="1:27" ht="12.75" hidden="1" customHeight="1" outlineLevel="1" x14ac:dyDescent="0.2">
      <c r="A525" s="163" t="s">
        <v>2163</v>
      </c>
      <c r="B525" s="94" t="s">
        <v>238</v>
      </c>
      <c r="C525" s="70" t="s">
        <v>79</v>
      </c>
      <c r="D525" s="71">
        <v>1500.55</v>
      </c>
      <c r="E525" s="71">
        <v>1376.45</v>
      </c>
      <c r="F525" s="71">
        <v>1316.46</v>
      </c>
      <c r="G525" s="71">
        <v>1269.5999999999999</v>
      </c>
      <c r="H525" s="71">
        <v>1230.1500000000001</v>
      </c>
      <c r="I525" s="71">
        <v>1216.8599999999999</v>
      </c>
      <c r="J525" s="71">
        <v>1236.0899999999999</v>
      </c>
      <c r="K525" s="71">
        <v>1327.83</v>
      </c>
      <c r="L525" s="71">
        <v>1573.29</v>
      </c>
      <c r="M525" s="71">
        <v>1706.45</v>
      </c>
      <c r="N525" s="71">
        <v>1803.46</v>
      </c>
      <c r="O525" s="71">
        <v>1799.56</v>
      </c>
      <c r="P525" s="71">
        <v>1793.54</v>
      </c>
      <c r="Q525" s="71">
        <v>1792.85</v>
      </c>
      <c r="R525" s="71">
        <v>1787.13</v>
      </c>
      <c r="S525" s="71">
        <v>1747</v>
      </c>
      <c r="T525" s="71">
        <v>1739.6</v>
      </c>
      <c r="U525" s="71">
        <v>2006.51</v>
      </c>
      <c r="V525" s="71">
        <v>2008.83</v>
      </c>
      <c r="W525" s="71">
        <v>2054.59</v>
      </c>
      <c r="X525" s="71">
        <v>2149.6999999999998</v>
      </c>
      <c r="Y525" s="71">
        <v>2218.5100000000002</v>
      </c>
      <c r="Z525" s="71">
        <v>1791.56</v>
      </c>
      <c r="AA525" s="71">
        <v>1647.45</v>
      </c>
    </row>
    <row r="526" spans="1:27" ht="12.75" hidden="1" customHeight="1" outlineLevel="1" x14ac:dyDescent="0.2">
      <c r="A526" s="163" t="s">
        <v>2164</v>
      </c>
      <c r="B526" s="94" t="s">
        <v>90</v>
      </c>
      <c r="C526" s="70" t="s">
        <v>79</v>
      </c>
      <c r="D526" s="71">
        <f>$D$486</f>
        <v>3559.77</v>
      </c>
      <c r="E526" s="71">
        <f t="shared" ref="E526:AA526" si="304">$D$486</f>
        <v>3559.77</v>
      </c>
      <c r="F526" s="71">
        <f t="shared" si="304"/>
        <v>3559.77</v>
      </c>
      <c r="G526" s="71">
        <f t="shared" si="304"/>
        <v>3559.77</v>
      </c>
      <c r="H526" s="71">
        <f t="shared" si="304"/>
        <v>3559.77</v>
      </c>
      <c r="I526" s="71">
        <f t="shared" si="304"/>
        <v>3559.77</v>
      </c>
      <c r="J526" s="71">
        <f t="shared" si="304"/>
        <v>3559.77</v>
      </c>
      <c r="K526" s="71">
        <f t="shared" si="304"/>
        <v>3559.77</v>
      </c>
      <c r="L526" s="71">
        <f t="shared" si="304"/>
        <v>3559.77</v>
      </c>
      <c r="M526" s="71">
        <f t="shared" si="304"/>
        <v>3559.77</v>
      </c>
      <c r="N526" s="71">
        <f t="shared" si="304"/>
        <v>3559.77</v>
      </c>
      <c r="O526" s="71">
        <f t="shared" si="304"/>
        <v>3559.77</v>
      </c>
      <c r="P526" s="71">
        <f t="shared" si="304"/>
        <v>3559.77</v>
      </c>
      <c r="Q526" s="71">
        <f t="shared" si="304"/>
        <v>3559.77</v>
      </c>
      <c r="R526" s="71">
        <f t="shared" si="304"/>
        <v>3559.77</v>
      </c>
      <c r="S526" s="71">
        <f t="shared" si="304"/>
        <v>3559.77</v>
      </c>
      <c r="T526" s="71">
        <f t="shared" si="304"/>
        <v>3559.77</v>
      </c>
      <c r="U526" s="71">
        <f t="shared" si="304"/>
        <v>3559.77</v>
      </c>
      <c r="V526" s="71">
        <f t="shared" si="304"/>
        <v>3559.77</v>
      </c>
      <c r="W526" s="71">
        <f t="shared" si="304"/>
        <v>3559.77</v>
      </c>
      <c r="X526" s="71">
        <f t="shared" si="304"/>
        <v>3559.77</v>
      </c>
      <c r="Y526" s="71">
        <f t="shared" si="304"/>
        <v>3559.77</v>
      </c>
      <c r="Z526" s="71">
        <f t="shared" si="304"/>
        <v>3559.77</v>
      </c>
      <c r="AA526" s="71">
        <f t="shared" si="304"/>
        <v>3559.77</v>
      </c>
    </row>
    <row r="527" spans="1:27" ht="12.75" hidden="1" customHeight="1" outlineLevel="1" x14ac:dyDescent="0.2">
      <c r="A527" s="163" t="s">
        <v>2165</v>
      </c>
      <c r="B527" s="94" t="s">
        <v>83</v>
      </c>
      <c r="C527" s="70" t="s">
        <v>79</v>
      </c>
      <c r="D527" s="71">
        <v>4.95</v>
      </c>
      <c r="E527" s="71">
        <v>4.95</v>
      </c>
      <c r="F527" s="71">
        <v>4.95</v>
      </c>
      <c r="G527" s="71">
        <v>4.95</v>
      </c>
      <c r="H527" s="71">
        <v>4.95</v>
      </c>
      <c r="I527" s="71">
        <v>4.95</v>
      </c>
      <c r="J527" s="71">
        <v>4.95</v>
      </c>
      <c r="K527" s="71">
        <v>4.95</v>
      </c>
      <c r="L527" s="71">
        <v>4.95</v>
      </c>
      <c r="M527" s="71">
        <v>4.95</v>
      </c>
      <c r="N527" s="71">
        <v>4.95</v>
      </c>
      <c r="O527" s="71">
        <v>4.95</v>
      </c>
      <c r="P527" s="71">
        <v>4.95</v>
      </c>
      <c r="Q527" s="71">
        <v>4.95</v>
      </c>
      <c r="R527" s="71">
        <v>4.95</v>
      </c>
      <c r="S527" s="71">
        <v>4.95</v>
      </c>
      <c r="T527" s="71">
        <v>4.95</v>
      </c>
      <c r="U527" s="71">
        <v>4.95</v>
      </c>
      <c r="V527" s="71">
        <v>4.95</v>
      </c>
      <c r="W527" s="71">
        <v>4.95</v>
      </c>
      <c r="X527" s="71">
        <v>4.95</v>
      </c>
      <c r="Y527" s="71">
        <v>4.95</v>
      </c>
      <c r="Z527" s="71">
        <v>4.95</v>
      </c>
      <c r="AA527" s="71">
        <v>4.95</v>
      </c>
    </row>
    <row r="528" spans="1:27" ht="12.75" hidden="1" customHeight="1" outlineLevel="1" x14ac:dyDescent="0.2">
      <c r="A528" s="163" t="s">
        <v>2166</v>
      </c>
      <c r="B528" s="94" t="s">
        <v>81</v>
      </c>
      <c r="C528" s="70" t="s">
        <v>79</v>
      </c>
      <c r="D528" s="71">
        <f>$D$11</f>
        <v>216.36</v>
      </c>
      <c r="E528" s="71">
        <f t="shared" ref="E528:AA528" si="305">$D$11</f>
        <v>216.36</v>
      </c>
      <c r="F528" s="71">
        <f t="shared" si="305"/>
        <v>216.36</v>
      </c>
      <c r="G528" s="71">
        <f t="shared" si="305"/>
        <v>216.36</v>
      </c>
      <c r="H528" s="71">
        <f t="shared" si="305"/>
        <v>216.36</v>
      </c>
      <c r="I528" s="71">
        <f t="shared" si="305"/>
        <v>216.36</v>
      </c>
      <c r="J528" s="71">
        <f t="shared" si="305"/>
        <v>216.36</v>
      </c>
      <c r="K528" s="71">
        <f t="shared" si="305"/>
        <v>216.36</v>
      </c>
      <c r="L528" s="71">
        <f t="shared" si="305"/>
        <v>216.36</v>
      </c>
      <c r="M528" s="71">
        <f t="shared" si="305"/>
        <v>216.36</v>
      </c>
      <c r="N528" s="71">
        <f t="shared" si="305"/>
        <v>216.36</v>
      </c>
      <c r="O528" s="71">
        <f t="shared" si="305"/>
        <v>216.36</v>
      </c>
      <c r="P528" s="71">
        <f t="shared" si="305"/>
        <v>216.36</v>
      </c>
      <c r="Q528" s="71">
        <f t="shared" si="305"/>
        <v>216.36</v>
      </c>
      <c r="R528" s="71">
        <f t="shared" si="305"/>
        <v>216.36</v>
      </c>
      <c r="S528" s="71">
        <f t="shared" si="305"/>
        <v>216.36</v>
      </c>
      <c r="T528" s="71">
        <f t="shared" si="305"/>
        <v>216.36</v>
      </c>
      <c r="U528" s="71">
        <f t="shared" si="305"/>
        <v>216.36</v>
      </c>
      <c r="V528" s="71">
        <f t="shared" si="305"/>
        <v>216.36</v>
      </c>
      <c r="W528" s="71">
        <f t="shared" si="305"/>
        <v>216.36</v>
      </c>
      <c r="X528" s="71">
        <f t="shared" si="305"/>
        <v>216.36</v>
      </c>
      <c r="Y528" s="71">
        <f t="shared" si="305"/>
        <v>216.36</v>
      </c>
      <c r="Z528" s="71">
        <f t="shared" si="305"/>
        <v>216.36</v>
      </c>
      <c r="AA528" s="71">
        <f t="shared" si="305"/>
        <v>216.36</v>
      </c>
    </row>
    <row r="529" spans="1:27" collapsed="1" x14ac:dyDescent="0.2">
      <c r="A529" s="162" t="s">
        <v>2167</v>
      </c>
      <c r="B529" s="54" t="str">
        <f>"10"&amp;"."&amp;$B$800&amp;"."&amp;$B$801</f>
        <v>10.05.2023</v>
      </c>
      <c r="C529" s="134" t="s">
        <v>76</v>
      </c>
      <c r="D529" s="135">
        <f>ROUND(((D530+D531+D533+D532)/1000),5)</f>
        <v>5.3830400000000003</v>
      </c>
      <c r="E529" s="135">
        <f>ROUND(((E530+E531+E533+E532)/1000),5)</f>
        <v>5.1758800000000003</v>
      </c>
      <c r="F529" s="135">
        <f>ROUND(((F530+F531+F533+F532)/1000),5)</f>
        <v>5.0851600000000001</v>
      </c>
      <c r="G529" s="135">
        <f t="shared" ref="G529:AA529" si="306">ROUND(((G530+G531+G533+G532)/1000),5)</f>
        <v>5.0345000000000004</v>
      </c>
      <c r="H529" s="135">
        <f t="shared" si="306"/>
        <v>5.05586</v>
      </c>
      <c r="I529" s="135">
        <f t="shared" si="306"/>
        <v>5.1066900000000004</v>
      </c>
      <c r="J529" s="135">
        <f t="shared" si="306"/>
        <v>5.2873700000000001</v>
      </c>
      <c r="K529" s="135">
        <f t="shared" si="306"/>
        <v>5.43154</v>
      </c>
      <c r="L529" s="135">
        <f t="shared" si="306"/>
        <v>5.6451900000000004</v>
      </c>
      <c r="M529" s="135">
        <f t="shared" si="306"/>
        <v>5.84619</v>
      </c>
      <c r="N529" s="135">
        <f t="shared" si="306"/>
        <v>5.9135600000000004</v>
      </c>
      <c r="O529" s="135">
        <f t="shared" si="306"/>
        <v>5.7286299999999999</v>
      </c>
      <c r="P529" s="135">
        <f t="shared" si="306"/>
        <v>5.7334199999999997</v>
      </c>
      <c r="Q529" s="135">
        <f t="shared" si="306"/>
        <v>5.7474499999999997</v>
      </c>
      <c r="R529" s="135">
        <f t="shared" si="306"/>
        <v>5.7294099999999997</v>
      </c>
      <c r="S529" s="135">
        <f t="shared" si="306"/>
        <v>5.7284699999999997</v>
      </c>
      <c r="T529" s="135">
        <f t="shared" si="306"/>
        <v>5.6881700000000004</v>
      </c>
      <c r="U529" s="135">
        <f t="shared" si="306"/>
        <v>5.6547700000000001</v>
      </c>
      <c r="V529" s="135">
        <f t="shared" si="306"/>
        <v>5.6459599999999996</v>
      </c>
      <c r="W529" s="135">
        <f t="shared" si="306"/>
        <v>5.6917400000000002</v>
      </c>
      <c r="X529" s="135">
        <f t="shared" si="306"/>
        <v>5.7463600000000001</v>
      </c>
      <c r="Y529" s="135">
        <f t="shared" si="306"/>
        <v>5.6909599999999996</v>
      </c>
      <c r="Z529" s="135">
        <f t="shared" si="306"/>
        <v>5.6034499999999996</v>
      </c>
      <c r="AA529" s="135">
        <f t="shared" si="306"/>
        <v>5.4023199999999996</v>
      </c>
    </row>
    <row r="530" spans="1:27" ht="12.75" hidden="1" customHeight="1" outlineLevel="1" x14ac:dyDescent="0.2">
      <c r="A530" s="163" t="s">
        <v>2168</v>
      </c>
      <c r="B530" s="94" t="s">
        <v>238</v>
      </c>
      <c r="C530" s="70" t="s">
        <v>79</v>
      </c>
      <c r="D530" s="71">
        <v>1601.96</v>
      </c>
      <c r="E530" s="71">
        <v>1394.8</v>
      </c>
      <c r="F530" s="71">
        <v>1304.08</v>
      </c>
      <c r="G530" s="71">
        <v>1253.42</v>
      </c>
      <c r="H530" s="71">
        <v>1274.78</v>
      </c>
      <c r="I530" s="71">
        <v>1325.61</v>
      </c>
      <c r="J530" s="71">
        <v>1506.29</v>
      </c>
      <c r="K530" s="71">
        <v>1650.46</v>
      </c>
      <c r="L530" s="71">
        <v>1864.11</v>
      </c>
      <c r="M530" s="71">
        <v>2065.11</v>
      </c>
      <c r="N530" s="71">
        <v>2132.48</v>
      </c>
      <c r="O530" s="71">
        <v>1947.55</v>
      </c>
      <c r="P530" s="71">
        <v>1952.34</v>
      </c>
      <c r="Q530" s="71">
        <v>1966.37</v>
      </c>
      <c r="R530" s="71">
        <v>1948.33</v>
      </c>
      <c r="S530" s="71">
        <v>1947.39</v>
      </c>
      <c r="T530" s="71">
        <v>1907.09</v>
      </c>
      <c r="U530" s="71">
        <v>1873.69</v>
      </c>
      <c r="V530" s="71">
        <v>1864.88</v>
      </c>
      <c r="W530" s="71">
        <v>1910.66</v>
      </c>
      <c r="X530" s="71">
        <v>1965.28</v>
      </c>
      <c r="Y530" s="71">
        <v>1909.88</v>
      </c>
      <c r="Z530" s="71">
        <v>1822.37</v>
      </c>
      <c r="AA530" s="71">
        <v>1621.24</v>
      </c>
    </row>
    <row r="531" spans="1:27" ht="12.75" hidden="1" customHeight="1" outlineLevel="1" x14ac:dyDescent="0.2">
      <c r="A531" s="163" t="s">
        <v>2169</v>
      </c>
      <c r="B531" s="94" t="s">
        <v>90</v>
      </c>
      <c r="C531" s="70" t="s">
        <v>79</v>
      </c>
      <c r="D531" s="71">
        <f>$D$486</f>
        <v>3559.77</v>
      </c>
      <c r="E531" s="71">
        <f t="shared" ref="E531:AA531" si="307">$D$486</f>
        <v>3559.77</v>
      </c>
      <c r="F531" s="71">
        <f t="shared" si="307"/>
        <v>3559.77</v>
      </c>
      <c r="G531" s="71">
        <f t="shared" si="307"/>
        <v>3559.77</v>
      </c>
      <c r="H531" s="71">
        <f t="shared" si="307"/>
        <v>3559.77</v>
      </c>
      <c r="I531" s="71">
        <f t="shared" si="307"/>
        <v>3559.77</v>
      </c>
      <c r="J531" s="71">
        <f t="shared" si="307"/>
        <v>3559.77</v>
      </c>
      <c r="K531" s="71">
        <f t="shared" si="307"/>
        <v>3559.77</v>
      </c>
      <c r="L531" s="71">
        <f t="shared" si="307"/>
        <v>3559.77</v>
      </c>
      <c r="M531" s="71">
        <f t="shared" si="307"/>
        <v>3559.77</v>
      </c>
      <c r="N531" s="71">
        <f t="shared" si="307"/>
        <v>3559.77</v>
      </c>
      <c r="O531" s="71">
        <f t="shared" si="307"/>
        <v>3559.77</v>
      </c>
      <c r="P531" s="71">
        <f t="shared" si="307"/>
        <v>3559.77</v>
      </c>
      <c r="Q531" s="71">
        <f t="shared" si="307"/>
        <v>3559.77</v>
      </c>
      <c r="R531" s="71">
        <f t="shared" si="307"/>
        <v>3559.77</v>
      </c>
      <c r="S531" s="71">
        <f t="shared" si="307"/>
        <v>3559.77</v>
      </c>
      <c r="T531" s="71">
        <f t="shared" si="307"/>
        <v>3559.77</v>
      </c>
      <c r="U531" s="71">
        <f t="shared" si="307"/>
        <v>3559.77</v>
      </c>
      <c r="V531" s="71">
        <f t="shared" si="307"/>
        <v>3559.77</v>
      </c>
      <c r="W531" s="71">
        <f t="shared" si="307"/>
        <v>3559.77</v>
      </c>
      <c r="X531" s="71">
        <f t="shared" si="307"/>
        <v>3559.77</v>
      </c>
      <c r="Y531" s="71">
        <f t="shared" si="307"/>
        <v>3559.77</v>
      </c>
      <c r="Z531" s="71">
        <f t="shared" si="307"/>
        <v>3559.77</v>
      </c>
      <c r="AA531" s="71">
        <f t="shared" si="307"/>
        <v>3559.77</v>
      </c>
    </row>
    <row r="532" spans="1:27" ht="12.75" hidden="1" customHeight="1" outlineLevel="1" x14ac:dyDescent="0.2">
      <c r="A532" s="163" t="s">
        <v>2170</v>
      </c>
      <c r="B532" s="94" t="s">
        <v>83</v>
      </c>
      <c r="C532" s="70" t="s">
        <v>79</v>
      </c>
      <c r="D532" s="71">
        <v>4.95</v>
      </c>
      <c r="E532" s="71">
        <v>4.95</v>
      </c>
      <c r="F532" s="71">
        <v>4.95</v>
      </c>
      <c r="G532" s="71">
        <v>4.95</v>
      </c>
      <c r="H532" s="71">
        <v>4.95</v>
      </c>
      <c r="I532" s="71">
        <v>4.95</v>
      </c>
      <c r="J532" s="71">
        <v>4.95</v>
      </c>
      <c r="K532" s="71">
        <v>4.95</v>
      </c>
      <c r="L532" s="71">
        <v>4.95</v>
      </c>
      <c r="M532" s="71">
        <v>4.95</v>
      </c>
      <c r="N532" s="71">
        <v>4.95</v>
      </c>
      <c r="O532" s="71">
        <v>4.95</v>
      </c>
      <c r="P532" s="71">
        <v>4.95</v>
      </c>
      <c r="Q532" s="71">
        <v>4.95</v>
      </c>
      <c r="R532" s="71">
        <v>4.95</v>
      </c>
      <c r="S532" s="71">
        <v>4.95</v>
      </c>
      <c r="T532" s="71">
        <v>4.95</v>
      </c>
      <c r="U532" s="71">
        <v>4.95</v>
      </c>
      <c r="V532" s="71">
        <v>4.95</v>
      </c>
      <c r="W532" s="71">
        <v>4.95</v>
      </c>
      <c r="X532" s="71">
        <v>4.95</v>
      </c>
      <c r="Y532" s="71">
        <v>4.95</v>
      </c>
      <c r="Z532" s="71">
        <v>4.95</v>
      </c>
      <c r="AA532" s="71">
        <v>4.95</v>
      </c>
    </row>
    <row r="533" spans="1:27" ht="12.75" hidden="1" customHeight="1" outlineLevel="1" x14ac:dyDescent="0.2">
      <c r="A533" s="163" t="s">
        <v>2171</v>
      </c>
      <c r="B533" s="94" t="s">
        <v>81</v>
      </c>
      <c r="C533" s="70" t="s">
        <v>79</v>
      </c>
      <c r="D533" s="71">
        <f>$D$11</f>
        <v>216.36</v>
      </c>
      <c r="E533" s="71">
        <f t="shared" ref="E533:AA533" si="308">$D$11</f>
        <v>216.36</v>
      </c>
      <c r="F533" s="71">
        <f t="shared" si="308"/>
        <v>216.36</v>
      </c>
      <c r="G533" s="71">
        <f t="shared" si="308"/>
        <v>216.36</v>
      </c>
      <c r="H533" s="71">
        <f t="shared" si="308"/>
        <v>216.36</v>
      </c>
      <c r="I533" s="71">
        <f t="shared" si="308"/>
        <v>216.36</v>
      </c>
      <c r="J533" s="71">
        <f t="shared" si="308"/>
        <v>216.36</v>
      </c>
      <c r="K533" s="71">
        <f t="shared" si="308"/>
        <v>216.36</v>
      </c>
      <c r="L533" s="71">
        <f t="shared" si="308"/>
        <v>216.36</v>
      </c>
      <c r="M533" s="71">
        <f t="shared" si="308"/>
        <v>216.36</v>
      </c>
      <c r="N533" s="71">
        <f t="shared" si="308"/>
        <v>216.36</v>
      </c>
      <c r="O533" s="71">
        <f t="shared" si="308"/>
        <v>216.36</v>
      </c>
      <c r="P533" s="71">
        <f t="shared" si="308"/>
        <v>216.36</v>
      </c>
      <c r="Q533" s="71">
        <f t="shared" si="308"/>
        <v>216.36</v>
      </c>
      <c r="R533" s="71">
        <f t="shared" si="308"/>
        <v>216.36</v>
      </c>
      <c r="S533" s="71">
        <f t="shared" si="308"/>
        <v>216.36</v>
      </c>
      <c r="T533" s="71">
        <f t="shared" si="308"/>
        <v>216.36</v>
      </c>
      <c r="U533" s="71">
        <f t="shared" si="308"/>
        <v>216.36</v>
      </c>
      <c r="V533" s="71">
        <f t="shared" si="308"/>
        <v>216.36</v>
      </c>
      <c r="W533" s="71">
        <f t="shared" si="308"/>
        <v>216.36</v>
      </c>
      <c r="X533" s="71">
        <f t="shared" si="308"/>
        <v>216.36</v>
      </c>
      <c r="Y533" s="71">
        <f t="shared" si="308"/>
        <v>216.36</v>
      </c>
      <c r="Z533" s="71">
        <f t="shared" si="308"/>
        <v>216.36</v>
      </c>
      <c r="AA533" s="71">
        <f t="shared" si="308"/>
        <v>216.36</v>
      </c>
    </row>
    <row r="534" spans="1:27" collapsed="1" x14ac:dyDescent="0.2">
      <c r="A534" s="162" t="s">
        <v>2172</v>
      </c>
      <c r="B534" s="54" t="str">
        <f>"11"&amp;"."&amp;$B$800&amp;"."&amp;$B$801</f>
        <v>11.05.2023</v>
      </c>
      <c r="C534" s="134" t="s">
        <v>76</v>
      </c>
      <c r="D534" s="135">
        <f>ROUND(((D535+D536+D538+D537)/1000),5)</f>
        <v>4.9905200000000001</v>
      </c>
      <c r="E534" s="135">
        <f>ROUND(((E535+E536+E538+E537)/1000),5)</f>
        <v>4.8550500000000003</v>
      </c>
      <c r="F534" s="135">
        <f>ROUND(((F535+F536+F538+F537)/1000),5)</f>
        <v>4.8086399999999996</v>
      </c>
      <c r="G534" s="135">
        <f t="shared" ref="G534:AA534" si="309">ROUND(((G535+G536+G538+G537)/1000),5)</f>
        <v>4.7643700000000004</v>
      </c>
      <c r="H534" s="135">
        <f t="shared" si="309"/>
        <v>4.7830199999999996</v>
      </c>
      <c r="I534" s="135">
        <f t="shared" si="309"/>
        <v>4.8555799999999998</v>
      </c>
      <c r="J534" s="135">
        <f t="shared" si="309"/>
        <v>5.0118400000000003</v>
      </c>
      <c r="K534" s="135">
        <f t="shared" si="309"/>
        <v>5.2193100000000001</v>
      </c>
      <c r="L534" s="135">
        <f t="shared" si="309"/>
        <v>5.4861000000000004</v>
      </c>
      <c r="M534" s="135">
        <f t="shared" si="309"/>
        <v>5.5922099999999997</v>
      </c>
      <c r="N534" s="135">
        <f t="shared" si="309"/>
        <v>5.6065100000000001</v>
      </c>
      <c r="O534" s="135">
        <f t="shared" si="309"/>
        <v>5.6350699999999998</v>
      </c>
      <c r="P534" s="135">
        <f t="shared" si="309"/>
        <v>5.6465199999999998</v>
      </c>
      <c r="Q534" s="135">
        <f t="shared" si="309"/>
        <v>5.6479699999999999</v>
      </c>
      <c r="R534" s="135">
        <f t="shared" si="309"/>
        <v>5.6290399999999998</v>
      </c>
      <c r="S534" s="135">
        <f t="shared" si="309"/>
        <v>5.5469299999999997</v>
      </c>
      <c r="T534" s="135">
        <f t="shared" si="309"/>
        <v>5.5045000000000002</v>
      </c>
      <c r="U534" s="135">
        <f t="shared" si="309"/>
        <v>5.4642900000000001</v>
      </c>
      <c r="V534" s="135">
        <f t="shared" si="309"/>
        <v>5.4734800000000003</v>
      </c>
      <c r="W534" s="135">
        <f t="shared" si="309"/>
        <v>5.4893799999999997</v>
      </c>
      <c r="X534" s="135">
        <f t="shared" si="309"/>
        <v>5.5493699999999997</v>
      </c>
      <c r="Y534" s="135">
        <f t="shared" si="309"/>
        <v>5.5716999999999999</v>
      </c>
      <c r="Z534" s="135">
        <f t="shared" si="309"/>
        <v>5.4052100000000003</v>
      </c>
      <c r="AA534" s="135">
        <f t="shared" si="309"/>
        <v>5.1205100000000003</v>
      </c>
    </row>
    <row r="535" spans="1:27" ht="12.75" hidden="1" customHeight="1" outlineLevel="1" x14ac:dyDescent="0.2">
      <c r="A535" s="163" t="s">
        <v>2173</v>
      </c>
      <c r="B535" s="94" t="s">
        <v>238</v>
      </c>
      <c r="C535" s="70" t="s">
        <v>79</v>
      </c>
      <c r="D535" s="71">
        <v>1209.44</v>
      </c>
      <c r="E535" s="71">
        <v>1073.97</v>
      </c>
      <c r="F535" s="71">
        <v>1027.56</v>
      </c>
      <c r="G535" s="71">
        <v>983.29</v>
      </c>
      <c r="H535" s="71">
        <v>1001.94</v>
      </c>
      <c r="I535" s="71">
        <v>1074.5</v>
      </c>
      <c r="J535" s="71">
        <v>1230.76</v>
      </c>
      <c r="K535" s="71">
        <v>1438.23</v>
      </c>
      <c r="L535" s="71">
        <v>1705.02</v>
      </c>
      <c r="M535" s="71">
        <v>1811.13</v>
      </c>
      <c r="N535" s="71">
        <v>1825.43</v>
      </c>
      <c r="O535" s="71">
        <v>1853.99</v>
      </c>
      <c r="P535" s="71">
        <v>1865.44</v>
      </c>
      <c r="Q535" s="71">
        <v>1866.89</v>
      </c>
      <c r="R535" s="71">
        <v>1847.96</v>
      </c>
      <c r="S535" s="71">
        <v>1765.85</v>
      </c>
      <c r="T535" s="71">
        <v>1723.42</v>
      </c>
      <c r="U535" s="71">
        <v>1683.21</v>
      </c>
      <c r="V535" s="71">
        <v>1692.4</v>
      </c>
      <c r="W535" s="71">
        <v>1708.3</v>
      </c>
      <c r="X535" s="71">
        <v>1768.29</v>
      </c>
      <c r="Y535" s="71">
        <v>1790.62</v>
      </c>
      <c r="Z535" s="71">
        <v>1624.13</v>
      </c>
      <c r="AA535" s="71">
        <v>1339.43</v>
      </c>
    </row>
    <row r="536" spans="1:27" ht="12.75" hidden="1" customHeight="1" outlineLevel="1" x14ac:dyDescent="0.2">
      <c r="A536" s="163" t="s">
        <v>2174</v>
      </c>
      <c r="B536" s="94" t="s">
        <v>90</v>
      </c>
      <c r="C536" s="70" t="s">
        <v>79</v>
      </c>
      <c r="D536" s="71">
        <f>$D$486</f>
        <v>3559.77</v>
      </c>
      <c r="E536" s="71">
        <f t="shared" ref="E536:AA536" si="310">$D$486</f>
        <v>3559.77</v>
      </c>
      <c r="F536" s="71">
        <f t="shared" si="310"/>
        <v>3559.77</v>
      </c>
      <c r="G536" s="71">
        <f t="shared" si="310"/>
        <v>3559.77</v>
      </c>
      <c r="H536" s="71">
        <f t="shared" si="310"/>
        <v>3559.77</v>
      </c>
      <c r="I536" s="71">
        <f t="shared" si="310"/>
        <v>3559.77</v>
      </c>
      <c r="J536" s="71">
        <f t="shared" si="310"/>
        <v>3559.77</v>
      </c>
      <c r="K536" s="71">
        <f t="shared" si="310"/>
        <v>3559.77</v>
      </c>
      <c r="L536" s="71">
        <f t="shared" si="310"/>
        <v>3559.77</v>
      </c>
      <c r="M536" s="71">
        <f t="shared" si="310"/>
        <v>3559.77</v>
      </c>
      <c r="N536" s="71">
        <f t="shared" si="310"/>
        <v>3559.77</v>
      </c>
      <c r="O536" s="71">
        <f t="shared" si="310"/>
        <v>3559.77</v>
      </c>
      <c r="P536" s="71">
        <f t="shared" si="310"/>
        <v>3559.77</v>
      </c>
      <c r="Q536" s="71">
        <f t="shared" si="310"/>
        <v>3559.77</v>
      </c>
      <c r="R536" s="71">
        <f t="shared" si="310"/>
        <v>3559.77</v>
      </c>
      <c r="S536" s="71">
        <f t="shared" si="310"/>
        <v>3559.77</v>
      </c>
      <c r="T536" s="71">
        <f t="shared" si="310"/>
        <v>3559.77</v>
      </c>
      <c r="U536" s="71">
        <f t="shared" si="310"/>
        <v>3559.77</v>
      </c>
      <c r="V536" s="71">
        <f t="shared" si="310"/>
        <v>3559.77</v>
      </c>
      <c r="W536" s="71">
        <f t="shared" si="310"/>
        <v>3559.77</v>
      </c>
      <c r="X536" s="71">
        <f t="shared" si="310"/>
        <v>3559.77</v>
      </c>
      <c r="Y536" s="71">
        <f t="shared" si="310"/>
        <v>3559.77</v>
      </c>
      <c r="Z536" s="71">
        <f t="shared" si="310"/>
        <v>3559.77</v>
      </c>
      <c r="AA536" s="71">
        <f t="shared" si="310"/>
        <v>3559.77</v>
      </c>
    </row>
    <row r="537" spans="1:27" ht="12.75" hidden="1" customHeight="1" outlineLevel="1" x14ac:dyDescent="0.2">
      <c r="A537" s="163" t="s">
        <v>2175</v>
      </c>
      <c r="B537" s="94" t="s">
        <v>83</v>
      </c>
      <c r="C537" s="70" t="s">
        <v>79</v>
      </c>
      <c r="D537" s="71">
        <v>4.95</v>
      </c>
      <c r="E537" s="71">
        <v>4.95</v>
      </c>
      <c r="F537" s="71">
        <v>4.95</v>
      </c>
      <c r="G537" s="71">
        <v>4.95</v>
      </c>
      <c r="H537" s="71">
        <v>4.95</v>
      </c>
      <c r="I537" s="71">
        <v>4.95</v>
      </c>
      <c r="J537" s="71">
        <v>4.95</v>
      </c>
      <c r="K537" s="71">
        <v>4.95</v>
      </c>
      <c r="L537" s="71">
        <v>4.95</v>
      </c>
      <c r="M537" s="71">
        <v>4.95</v>
      </c>
      <c r="N537" s="71">
        <v>4.95</v>
      </c>
      <c r="O537" s="71">
        <v>4.95</v>
      </c>
      <c r="P537" s="71">
        <v>4.95</v>
      </c>
      <c r="Q537" s="71">
        <v>4.95</v>
      </c>
      <c r="R537" s="71">
        <v>4.95</v>
      </c>
      <c r="S537" s="71">
        <v>4.95</v>
      </c>
      <c r="T537" s="71">
        <v>4.95</v>
      </c>
      <c r="U537" s="71">
        <v>4.95</v>
      </c>
      <c r="V537" s="71">
        <v>4.95</v>
      </c>
      <c r="W537" s="71">
        <v>4.95</v>
      </c>
      <c r="X537" s="71">
        <v>4.95</v>
      </c>
      <c r="Y537" s="71">
        <v>4.95</v>
      </c>
      <c r="Z537" s="71">
        <v>4.95</v>
      </c>
      <c r="AA537" s="71">
        <v>4.95</v>
      </c>
    </row>
    <row r="538" spans="1:27" ht="12.75" hidden="1" customHeight="1" outlineLevel="1" x14ac:dyDescent="0.2">
      <c r="A538" s="163" t="s">
        <v>2176</v>
      </c>
      <c r="B538" s="94" t="s">
        <v>81</v>
      </c>
      <c r="C538" s="70" t="s">
        <v>79</v>
      </c>
      <c r="D538" s="71">
        <f>$D$11</f>
        <v>216.36</v>
      </c>
      <c r="E538" s="71">
        <f t="shared" ref="E538:AA538" si="311">$D$11</f>
        <v>216.36</v>
      </c>
      <c r="F538" s="71">
        <f t="shared" si="311"/>
        <v>216.36</v>
      </c>
      <c r="G538" s="71">
        <f t="shared" si="311"/>
        <v>216.36</v>
      </c>
      <c r="H538" s="71">
        <f t="shared" si="311"/>
        <v>216.36</v>
      </c>
      <c r="I538" s="71">
        <f t="shared" si="311"/>
        <v>216.36</v>
      </c>
      <c r="J538" s="71">
        <f t="shared" si="311"/>
        <v>216.36</v>
      </c>
      <c r="K538" s="71">
        <f t="shared" si="311"/>
        <v>216.36</v>
      </c>
      <c r="L538" s="71">
        <f t="shared" si="311"/>
        <v>216.36</v>
      </c>
      <c r="M538" s="71">
        <f t="shared" si="311"/>
        <v>216.36</v>
      </c>
      <c r="N538" s="71">
        <f t="shared" si="311"/>
        <v>216.36</v>
      </c>
      <c r="O538" s="71">
        <f t="shared" si="311"/>
        <v>216.36</v>
      </c>
      <c r="P538" s="71">
        <f t="shared" si="311"/>
        <v>216.36</v>
      </c>
      <c r="Q538" s="71">
        <f t="shared" si="311"/>
        <v>216.36</v>
      </c>
      <c r="R538" s="71">
        <f t="shared" si="311"/>
        <v>216.36</v>
      </c>
      <c r="S538" s="71">
        <f t="shared" si="311"/>
        <v>216.36</v>
      </c>
      <c r="T538" s="71">
        <f t="shared" si="311"/>
        <v>216.36</v>
      </c>
      <c r="U538" s="71">
        <f t="shared" si="311"/>
        <v>216.36</v>
      </c>
      <c r="V538" s="71">
        <f t="shared" si="311"/>
        <v>216.36</v>
      </c>
      <c r="W538" s="71">
        <f t="shared" si="311"/>
        <v>216.36</v>
      </c>
      <c r="X538" s="71">
        <f t="shared" si="311"/>
        <v>216.36</v>
      </c>
      <c r="Y538" s="71">
        <f t="shared" si="311"/>
        <v>216.36</v>
      </c>
      <c r="Z538" s="71">
        <f t="shared" si="311"/>
        <v>216.36</v>
      </c>
      <c r="AA538" s="71">
        <f t="shared" si="311"/>
        <v>216.36</v>
      </c>
    </row>
    <row r="539" spans="1:27" collapsed="1" x14ac:dyDescent="0.2">
      <c r="A539" s="162" t="s">
        <v>2177</v>
      </c>
      <c r="B539" s="54" t="str">
        <f>"12"&amp;"."&amp;$B$800&amp;"."&amp;$B$801</f>
        <v>12.05.2023</v>
      </c>
      <c r="C539" s="134" t="s">
        <v>76</v>
      </c>
      <c r="D539" s="135">
        <f>ROUND(((D540+D541+D543+D542)/1000),5)</f>
        <v>4.9749800000000004</v>
      </c>
      <c r="E539" s="135">
        <f>ROUND(((E540+E541+E543+E542)/1000),5)</f>
        <v>4.8488600000000002</v>
      </c>
      <c r="F539" s="135">
        <f>ROUND(((F540+F541+F543+F542)/1000),5)</f>
        <v>4.7802800000000003</v>
      </c>
      <c r="G539" s="135">
        <f t="shared" ref="G539:AA539" si="312">ROUND(((G540+G541+G543+G542)/1000),5)</f>
        <v>4.7261300000000004</v>
      </c>
      <c r="H539" s="135">
        <f t="shared" si="312"/>
        <v>4.80966</v>
      </c>
      <c r="I539" s="135">
        <f t="shared" si="312"/>
        <v>4.8588899999999997</v>
      </c>
      <c r="J539" s="135">
        <f t="shared" si="312"/>
        <v>5.0552799999999998</v>
      </c>
      <c r="K539" s="135">
        <f t="shared" si="312"/>
        <v>5.2838000000000003</v>
      </c>
      <c r="L539" s="135">
        <f t="shared" si="312"/>
        <v>5.5212199999999996</v>
      </c>
      <c r="M539" s="135">
        <f t="shared" si="312"/>
        <v>5.6342600000000003</v>
      </c>
      <c r="N539" s="135">
        <f t="shared" si="312"/>
        <v>5.6435599999999999</v>
      </c>
      <c r="O539" s="135">
        <f t="shared" si="312"/>
        <v>5.6472499999999997</v>
      </c>
      <c r="P539" s="135">
        <f t="shared" si="312"/>
        <v>5.6464400000000001</v>
      </c>
      <c r="Q539" s="135">
        <f t="shared" si="312"/>
        <v>5.6556300000000004</v>
      </c>
      <c r="R539" s="135">
        <f t="shared" si="312"/>
        <v>5.6530300000000002</v>
      </c>
      <c r="S539" s="135">
        <f t="shared" si="312"/>
        <v>5.6453100000000003</v>
      </c>
      <c r="T539" s="135">
        <f t="shared" si="312"/>
        <v>5.6375400000000004</v>
      </c>
      <c r="U539" s="135">
        <f t="shared" si="312"/>
        <v>5.62913</v>
      </c>
      <c r="V539" s="135">
        <f t="shared" si="312"/>
        <v>5.6080399999999999</v>
      </c>
      <c r="W539" s="135">
        <f t="shared" si="312"/>
        <v>5.5234500000000004</v>
      </c>
      <c r="X539" s="135">
        <f t="shared" si="312"/>
        <v>5.5929200000000003</v>
      </c>
      <c r="Y539" s="135">
        <f t="shared" si="312"/>
        <v>5.6677999999999997</v>
      </c>
      <c r="Z539" s="135">
        <f t="shared" si="312"/>
        <v>5.5280300000000002</v>
      </c>
      <c r="AA539" s="135">
        <f t="shared" si="312"/>
        <v>5.3798000000000004</v>
      </c>
    </row>
    <row r="540" spans="1:27" ht="12.75" hidden="1" customHeight="1" outlineLevel="1" x14ac:dyDescent="0.2">
      <c r="A540" s="163" t="s">
        <v>2178</v>
      </c>
      <c r="B540" s="94" t="s">
        <v>238</v>
      </c>
      <c r="C540" s="70" t="s">
        <v>79</v>
      </c>
      <c r="D540" s="71">
        <v>1193.9000000000001</v>
      </c>
      <c r="E540" s="71">
        <v>1067.78</v>
      </c>
      <c r="F540" s="71">
        <v>999.2</v>
      </c>
      <c r="G540" s="71">
        <v>945.05</v>
      </c>
      <c r="H540" s="71">
        <v>1028.58</v>
      </c>
      <c r="I540" s="71">
        <v>1077.81</v>
      </c>
      <c r="J540" s="71">
        <v>1274.2</v>
      </c>
      <c r="K540" s="71">
        <v>1502.72</v>
      </c>
      <c r="L540" s="71">
        <v>1740.14</v>
      </c>
      <c r="M540" s="71">
        <v>1853.18</v>
      </c>
      <c r="N540" s="71">
        <v>1862.48</v>
      </c>
      <c r="O540" s="71">
        <v>1866.17</v>
      </c>
      <c r="P540" s="71">
        <v>1865.36</v>
      </c>
      <c r="Q540" s="71">
        <v>1874.55</v>
      </c>
      <c r="R540" s="71">
        <v>1871.95</v>
      </c>
      <c r="S540" s="71">
        <v>1864.23</v>
      </c>
      <c r="T540" s="71">
        <v>1856.46</v>
      </c>
      <c r="U540" s="71">
        <v>1848.05</v>
      </c>
      <c r="V540" s="71">
        <v>1826.96</v>
      </c>
      <c r="W540" s="71">
        <v>1742.37</v>
      </c>
      <c r="X540" s="71">
        <v>1811.84</v>
      </c>
      <c r="Y540" s="71">
        <v>1886.72</v>
      </c>
      <c r="Z540" s="71">
        <v>1746.95</v>
      </c>
      <c r="AA540" s="71">
        <v>1598.72</v>
      </c>
    </row>
    <row r="541" spans="1:27" ht="12.75" hidden="1" customHeight="1" outlineLevel="1" x14ac:dyDescent="0.2">
      <c r="A541" s="163" t="s">
        <v>2179</v>
      </c>
      <c r="B541" s="94" t="s">
        <v>90</v>
      </c>
      <c r="C541" s="70" t="s">
        <v>79</v>
      </c>
      <c r="D541" s="71">
        <f>$D$486</f>
        <v>3559.77</v>
      </c>
      <c r="E541" s="71">
        <f t="shared" ref="E541:AA541" si="313">$D$486</f>
        <v>3559.77</v>
      </c>
      <c r="F541" s="71">
        <f t="shared" si="313"/>
        <v>3559.77</v>
      </c>
      <c r="G541" s="71">
        <f t="shared" si="313"/>
        <v>3559.77</v>
      </c>
      <c r="H541" s="71">
        <f t="shared" si="313"/>
        <v>3559.77</v>
      </c>
      <c r="I541" s="71">
        <f t="shared" si="313"/>
        <v>3559.77</v>
      </c>
      <c r="J541" s="71">
        <f t="shared" si="313"/>
        <v>3559.77</v>
      </c>
      <c r="K541" s="71">
        <f t="shared" si="313"/>
        <v>3559.77</v>
      </c>
      <c r="L541" s="71">
        <f t="shared" si="313"/>
        <v>3559.77</v>
      </c>
      <c r="M541" s="71">
        <f t="shared" si="313"/>
        <v>3559.77</v>
      </c>
      <c r="N541" s="71">
        <f t="shared" si="313"/>
        <v>3559.77</v>
      </c>
      <c r="O541" s="71">
        <f t="shared" si="313"/>
        <v>3559.77</v>
      </c>
      <c r="P541" s="71">
        <f t="shared" si="313"/>
        <v>3559.77</v>
      </c>
      <c r="Q541" s="71">
        <f t="shared" si="313"/>
        <v>3559.77</v>
      </c>
      <c r="R541" s="71">
        <f t="shared" si="313"/>
        <v>3559.77</v>
      </c>
      <c r="S541" s="71">
        <f t="shared" si="313"/>
        <v>3559.77</v>
      </c>
      <c r="T541" s="71">
        <f t="shared" si="313"/>
        <v>3559.77</v>
      </c>
      <c r="U541" s="71">
        <f t="shared" si="313"/>
        <v>3559.77</v>
      </c>
      <c r="V541" s="71">
        <f t="shared" si="313"/>
        <v>3559.77</v>
      </c>
      <c r="W541" s="71">
        <f t="shared" si="313"/>
        <v>3559.77</v>
      </c>
      <c r="X541" s="71">
        <f t="shared" si="313"/>
        <v>3559.77</v>
      </c>
      <c r="Y541" s="71">
        <f t="shared" si="313"/>
        <v>3559.77</v>
      </c>
      <c r="Z541" s="71">
        <f t="shared" si="313"/>
        <v>3559.77</v>
      </c>
      <c r="AA541" s="71">
        <f t="shared" si="313"/>
        <v>3559.77</v>
      </c>
    </row>
    <row r="542" spans="1:27" ht="12.75" hidden="1" customHeight="1" outlineLevel="1" x14ac:dyDescent="0.2">
      <c r="A542" s="163" t="s">
        <v>2180</v>
      </c>
      <c r="B542" s="94" t="s">
        <v>83</v>
      </c>
      <c r="C542" s="70" t="s">
        <v>79</v>
      </c>
      <c r="D542" s="71">
        <v>4.95</v>
      </c>
      <c r="E542" s="71">
        <v>4.95</v>
      </c>
      <c r="F542" s="71">
        <v>4.95</v>
      </c>
      <c r="G542" s="71">
        <v>4.95</v>
      </c>
      <c r="H542" s="71">
        <v>4.95</v>
      </c>
      <c r="I542" s="71">
        <v>4.95</v>
      </c>
      <c r="J542" s="71">
        <v>4.95</v>
      </c>
      <c r="K542" s="71">
        <v>4.95</v>
      </c>
      <c r="L542" s="71">
        <v>4.95</v>
      </c>
      <c r="M542" s="71">
        <v>4.95</v>
      </c>
      <c r="N542" s="71">
        <v>4.95</v>
      </c>
      <c r="O542" s="71">
        <v>4.95</v>
      </c>
      <c r="P542" s="71">
        <v>4.95</v>
      </c>
      <c r="Q542" s="71">
        <v>4.95</v>
      </c>
      <c r="R542" s="71">
        <v>4.95</v>
      </c>
      <c r="S542" s="71">
        <v>4.95</v>
      </c>
      <c r="T542" s="71">
        <v>4.95</v>
      </c>
      <c r="U542" s="71">
        <v>4.95</v>
      </c>
      <c r="V542" s="71">
        <v>4.95</v>
      </c>
      <c r="W542" s="71">
        <v>4.95</v>
      </c>
      <c r="X542" s="71">
        <v>4.95</v>
      </c>
      <c r="Y542" s="71">
        <v>4.95</v>
      </c>
      <c r="Z542" s="71">
        <v>4.95</v>
      </c>
      <c r="AA542" s="71">
        <v>4.95</v>
      </c>
    </row>
    <row r="543" spans="1:27" ht="12.75" hidden="1" customHeight="1" outlineLevel="1" x14ac:dyDescent="0.2">
      <c r="A543" s="163" t="s">
        <v>2181</v>
      </c>
      <c r="B543" s="94" t="s">
        <v>81</v>
      </c>
      <c r="C543" s="70" t="s">
        <v>79</v>
      </c>
      <c r="D543" s="71">
        <f>$D$11</f>
        <v>216.36</v>
      </c>
      <c r="E543" s="71">
        <f t="shared" ref="E543:AA543" si="314">$D$11</f>
        <v>216.36</v>
      </c>
      <c r="F543" s="71">
        <f t="shared" si="314"/>
        <v>216.36</v>
      </c>
      <c r="G543" s="71">
        <f t="shared" si="314"/>
        <v>216.36</v>
      </c>
      <c r="H543" s="71">
        <f t="shared" si="314"/>
        <v>216.36</v>
      </c>
      <c r="I543" s="71">
        <f t="shared" si="314"/>
        <v>216.36</v>
      </c>
      <c r="J543" s="71">
        <f t="shared" si="314"/>
        <v>216.36</v>
      </c>
      <c r="K543" s="71">
        <f t="shared" si="314"/>
        <v>216.36</v>
      </c>
      <c r="L543" s="71">
        <f t="shared" si="314"/>
        <v>216.36</v>
      </c>
      <c r="M543" s="71">
        <f t="shared" si="314"/>
        <v>216.36</v>
      </c>
      <c r="N543" s="71">
        <f t="shared" si="314"/>
        <v>216.36</v>
      </c>
      <c r="O543" s="71">
        <f t="shared" si="314"/>
        <v>216.36</v>
      </c>
      <c r="P543" s="71">
        <f t="shared" si="314"/>
        <v>216.36</v>
      </c>
      <c r="Q543" s="71">
        <f t="shared" si="314"/>
        <v>216.36</v>
      </c>
      <c r="R543" s="71">
        <f t="shared" si="314"/>
        <v>216.36</v>
      </c>
      <c r="S543" s="71">
        <f t="shared" si="314"/>
        <v>216.36</v>
      </c>
      <c r="T543" s="71">
        <f t="shared" si="314"/>
        <v>216.36</v>
      </c>
      <c r="U543" s="71">
        <f t="shared" si="314"/>
        <v>216.36</v>
      </c>
      <c r="V543" s="71">
        <f t="shared" si="314"/>
        <v>216.36</v>
      </c>
      <c r="W543" s="71">
        <f t="shared" si="314"/>
        <v>216.36</v>
      </c>
      <c r="X543" s="71">
        <f t="shared" si="314"/>
        <v>216.36</v>
      </c>
      <c r="Y543" s="71">
        <f t="shared" si="314"/>
        <v>216.36</v>
      </c>
      <c r="Z543" s="71">
        <f t="shared" si="314"/>
        <v>216.36</v>
      </c>
      <c r="AA543" s="71">
        <f t="shared" si="314"/>
        <v>216.36</v>
      </c>
    </row>
    <row r="544" spans="1:27" collapsed="1" x14ac:dyDescent="0.2">
      <c r="A544" s="162" t="s">
        <v>2182</v>
      </c>
      <c r="B544" s="54" t="str">
        <f>"13"&amp;"."&amp;$B$800&amp;"."&amp;$B$801</f>
        <v>13.05.2023</v>
      </c>
      <c r="C544" s="134" t="s">
        <v>76</v>
      </c>
      <c r="D544" s="135">
        <f>ROUND(((D545+D546+D548+D547)/1000),5)</f>
        <v>5.30335</v>
      </c>
      <c r="E544" s="135">
        <f>ROUND(((E545+E546+E548+E547)/1000),5)</f>
        <v>5.0365500000000001</v>
      </c>
      <c r="F544" s="135">
        <f>ROUND(((F545+F546+F548+F547)/1000),5)</f>
        <v>4.8962899999999996</v>
      </c>
      <c r="G544" s="135">
        <f t="shared" ref="G544:AA544" si="315">ROUND(((G545+G546+G548+G547)/1000),5)</f>
        <v>4.8608399999999996</v>
      </c>
      <c r="H544" s="135">
        <f t="shared" si="315"/>
        <v>4.85609</v>
      </c>
      <c r="I544" s="135">
        <f t="shared" si="315"/>
        <v>4.8600500000000002</v>
      </c>
      <c r="J544" s="135">
        <f t="shared" si="315"/>
        <v>4.9861800000000001</v>
      </c>
      <c r="K544" s="135">
        <f t="shared" si="315"/>
        <v>5.1661400000000004</v>
      </c>
      <c r="L544" s="135">
        <f t="shared" si="315"/>
        <v>5.3606100000000003</v>
      </c>
      <c r="M544" s="135">
        <f t="shared" si="315"/>
        <v>5.6398299999999999</v>
      </c>
      <c r="N544" s="135">
        <f t="shared" si="315"/>
        <v>5.6712600000000002</v>
      </c>
      <c r="O544" s="135">
        <f t="shared" si="315"/>
        <v>5.6735800000000003</v>
      </c>
      <c r="P544" s="135">
        <f t="shared" si="315"/>
        <v>5.6609600000000002</v>
      </c>
      <c r="Q544" s="135">
        <f t="shared" si="315"/>
        <v>5.6578600000000003</v>
      </c>
      <c r="R544" s="135">
        <f t="shared" si="315"/>
        <v>5.65374</v>
      </c>
      <c r="S544" s="135">
        <f t="shared" si="315"/>
        <v>5.6390799999999999</v>
      </c>
      <c r="T544" s="135">
        <f t="shared" si="315"/>
        <v>5.585</v>
      </c>
      <c r="U544" s="135">
        <f t="shared" si="315"/>
        <v>5.6725199999999996</v>
      </c>
      <c r="V544" s="135">
        <f t="shared" si="315"/>
        <v>5.7195999999999998</v>
      </c>
      <c r="W544" s="135">
        <f t="shared" si="315"/>
        <v>5.7551100000000002</v>
      </c>
      <c r="X544" s="135">
        <f t="shared" si="315"/>
        <v>5.9216199999999999</v>
      </c>
      <c r="Y544" s="135">
        <f t="shared" si="315"/>
        <v>5.9265299999999996</v>
      </c>
      <c r="Z544" s="135">
        <f t="shared" si="315"/>
        <v>5.7057700000000002</v>
      </c>
      <c r="AA544" s="135">
        <f t="shared" si="315"/>
        <v>5.3773200000000001</v>
      </c>
    </row>
    <row r="545" spans="1:27" ht="12.75" hidden="1" customHeight="1" outlineLevel="1" x14ac:dyDescent="0.2">
      <c r="A545" s="163" t="s">
        <v>2183</v>
      </c>
      <c r="B545" s="94" t="s">
        <v>238</v>
      </c>
      <c r="C545" s="70" t="s">
        <v>79</v>
      </c>
      <c r="D545" s="71">
        <v>1522.27</v>
      </c>
      <c r="E545" s="71">
        <v>1255.47</v>
      </c>
      <c r="F545" s="71">
        <v>1115.21</v>
      </c>
      <c r="G545" s="71">
        <v>1079.76</v>
      </c>
      <c r="H545" s="71">
        <v>1075.01</v>
      </c>
      <c r="I545" s="71">
        <v>1078.97</v>
      </c>
      <c r="J545" s="71">
        <v>1205.0999999999999</v>
      </c>
      <c r="K545" s="71">
        <v>1385.06</v>
      </c>
      <c r="L545" s="71">
        <v>1579.53</v>
      </c>
      <c r="M545" s="71">
        <v>1858.75</v>
      </c>
      <c r="N545" s="71">
        <v>1890.18</v>
      </c>
      <c r="O545" s="71">
        <v>1892.5</v>
      </c>
      <c r="P545" s="71">
        <v>1879.88</v>
      </c>
      <c r="Q545" s="71">
        <v>1876.78</v>
      </c>
      <c r="R545" s="71">
        <v>1872.66</v>
      </c>
      <c r="S545" s="71">
        <v>1858</v>
      </c>
      <c r="T545" s="71">
        <v>1803.92</v>
      </c>
      <c r="U545" s="71">
        <v>1891.44</v>
      </c>
      <c r="V545" s="71">
        <v>1938.52</v>
      </c>
      <c r="W545" s="71">
        <v>1974.03</v>
      </c>
      <c r="X545" s="71">
        <v>2140.54</v>
      </c>
      <c r="Y545" s="71">
        <v>2145.4499999999998</v>
      </c>
      <c r="Z545" s="71">
        <v>1924.69</v>
      </c>
      <c r="AA545" s="71">
        <v>1596.24</v>
      </c>
    </row>
    <row r="546" spans="1:27" ht="12.75" hidden="1" customHeight="1" outlineLevel="1" x14ac:dyDescent="0.2">
      <c r="A546" s="163" t="s">
        <v>2184</v>
      </c>
      <c r="B546" s="94" t="s">
        <v>90</v>
      </c>
      <c r="C546" s="70" t="s">
        <v>79</v>
      </c>
      <c r="D546" s="71">
        <f>$D$486</f>
        <v>3559.77</v>
      </c>
      <c r="E546" s="71">
        <f t="shared" ref="E546:AA546" si="316">$D$486</f>
        <v>3559.77</v>
      </c>
      <c r="F546" s="71">
        <f t="shared" si="316"/>
        <v>3559.77</v>
      </c>
      <c r="G546" s="71">
        <f t="shared" si="316"/>
        <v>3559.77</v>
      </c>
      <c r="H546" s="71">
        <f t="shared" si="316"/>
        <v>3559.77</v>
      </c>
      <c r="I546" s="71">
        <f t="shared" si="316"/>
        <v>3559.77</v>
      </c>
      <c r="J546" s="71">
        <f t="shared" si="316"/>
        <v>3559.77</v>
      </c>
      <c r="K546" s="71">
        <f t="shared" si="316"/>
        <v>3559.77</v>
      </c>
      <c r="L546" s="71">
        <f t="shared" si="316"/>
        <v>3559.77</v>
      </c>
      <c r="M546" s="71">
        <f t="shared" si="316"/>
        <v>3559.77</v>
      </c>
      <c r="N546" s="71">
        <f t="shared" si="316"/>
        <v>3559.77</v>
      </c>
      <c r="O546" s="71">
        <f t="shared" si="316"/>
        <v>3559.77</v>
      </c>
      <c r="P546" s="71">
        <f t="shared" si="316"/>
        <v>3559.77</v>
      </c>
      <c r="Q546" s="71">
        <f t="shared" si="316"/>
        <v>3559.77</v>
      </c>
      <c r="R546" s="71">
        <f t="shared" si="316"/>
        <v>3559.77</v>
      </c>
      <c r="S546" s="71">
        <f t="shared" si="316"/>
        <v>3559.77</v>
      </c>
      <c r="T546" s="71">
        <f t="shared" si="316"/>
        <v>3559.77</v>
      </c>
      <c r="U546" s="71">
        <f t="shared" si="316"/>
        <v>3559.77</v>
      </c>
      <c r="V546" s="71">
        <f t="shared" si="316"/>
        <v>3559.77</v>
      </c>
      <c r="W546" s="71">
        <f t="shared" si="316"/>
        <v>3559.77</v>
      </c>
      <c r="X546" s="71">
        <f t="shared" si="316"/>
        <v>3559.77</v>
      </c>
      <c r="Y546" s="71">
        <f t="shared" si="316"/>
        <v>3559.77</v>
      </c>
      <c r="Z546" s="71">
        <f t="shared" si="316"/>
        <v>3559.77</v>
      </c>
      <c r="AA546" s="71">
        <f t="shared" si="316"/>
        <v>3559.77</v>
      </c>
    </row>
    <row r="547" spans="1:27" ht="12.75" hidden="1" customHeight="1" outlineLevel="1" x14ac:dyDescent="0.2">
      <c r="A547" s="163" t="s">
        <v>2185</v>
      </c>
      <c r="B547" s="94" t="s">
        <v>83</v>
      </c>
      <c r="C547" s="70" t="s">
        <v>79</v>
      </c>
      <c r="D547" s="71">
        <v>4.95</v>
      </c>
      <c r="E547" s="71">
        <v>4.95</v>
      </c>
      <c r="F547" s="71">
        <v>4.95</v>
      </c>
      <c r="G547" s="71">
        <v>4.95</v>
      </c>
      <c r="H547" s="71">
        <v>4.95</v>
      </c>
      <c r="I547" s="71">
        <v>4.95</v>
      </c>
      <c r="J547" s="71">
        <v>4.95</v>
      </c>
      <c r="K547" s="71">
        <v>4.95</v>
      </c>
      <c r="L547" s="71">
        <v>4.95</v>
      </c>
      <c r="M547" s="71">
        <v>4.95</v>
      </c>
      <c r="N547" s="71">
        <v>4.95</v>
      </c>
      <c r="O547" s="71">
        <v>4.95</v>
      </c>
      <c r="P547" s="71">
        <v>4.95</v>
      </c>
      <c r="Q547" s="71">
        <v>4.95</v>
      </c>
      <c r="R547" s="71">
        <v>4.95</v>
      </c>
      <c r="S547" s="71">
        <v>4.95</v>
      </c>
      <c r="T547" s="71">
        <v>4.95</v>
      </c>
      <c r="U547" s="71">
        <v>4.95</v>
      </c>
      <c r="V547" s="71">
        <v>4.95</v>
      </c>
      <c r="W547" s="71">
        <v>4.95</v>
      </c>
      <c r="X547" s="71">
        <v>4.95</v>
      </c>
      <c r="Y547" s="71">
        <v>4.95</v>
      </c>
      <c r="Z547" s="71">
        <v>4.95</v>
      </c>
      <c r="AA547" s="71">
        <v>4.95</v>
      </c>
    </row>
    <row r="548" spans="1:27" ht="12.75" hidden="1" customHeight="1" outlineLevel="1" x14ac:dyDescent="0.2">
      <c r="A548" s="163" t="s">
        <v>2186</v>
      </c>
      <c r="B548" s="94" t="s">
        <v>81</v>
      </c>
      <c r="C548" s="70" t="s">
        <v>79</v>
      </c>
      <c r="D548" s="71">
        <f>$D$11</f>
        <v>216.36</v>
      </c>
      <c r="E548" s="71">
        <f t="shared" ref="E548:AA548" si="317">$D$11</f>
        <v>216.36</v>
      </c>
      <c r="F548" s="71">
        <f t="shared" si="317"/>
        <v>216.36</v>
      </c>
      <c r="G548" s="71">
        <f t="shared" si="317"/>
        <v>216.36</v>
      </c>
      <c r="H548" s="71">
        <f t="shared" si="317"/>
        <v>216.36</v>
      </c>
      <c r="I548" s="71">
        <f t="shared" si="317"/>
        <v>216.36</v>
      </c>
      <c r="J548" s="71">
        <f t="shared" si="317"/>
        <v>216.36</v>
      </c>
      <c r="K548" s="71">
        <f t="shared" si="317"/>
        <v>216.36</v>
      </c>
      <c r="L548" s="71">
        <f t="shared" si="317"/>
        <v>216.36</v>
      </c>
      <c r="M548" s="71">
        <f t="shared" si="317"/>
        <v>216.36</v>
      </c>
      <c r="N548" s="71">
        <f t="shared" si="317"/>
        <v>216.36</v>
      </c>
      <c r="O548" s="71">
        <f t="shared" si="317"/>
        <v>216.36</v>
      </c>
      <c r="P548" s="71">
        <f t="shared" si="317"/>
        <v>216.36</v>
      </c>
      <c r="Q548" s="71">
        <f t="shared" si="317"/>
        <v>216.36</v>
      </c>
      <c r="R548" s="71">
        <f t="shared" si="317"/>
        <v>216.36</v>
      </c>
      <c r="S548" s="71">
        <f t="shared" si="317"/>
        <v>216.36</v>
      </c>
      <c r="T548" s="71">
        <f t="shared" si="317"/>
        <v>216.36</v>
      </c>
      <c r="U548" s="71">
        <f t="shared" si="317"/>
        <v>216.36</v>
      </c>
      <c r="V548" s="71">
        <f t="shared" si="317"/>
        <v>216.36</v>
      </c>
      <c r="W548" s="71">
        <f t="shared" si="317"/>
        <v>216.36</v>
      </c>
      <c r="X548" s="71">
        <f t="shared" si="317"/>
        <v>216.36</v>
      </c>
      <c r="Y548" s="71">
        <f t="shared" si="317"/>
        <v>216.36</v>
      </c>
      <c r="Z548" s="71">
        <f t="shared" si="317"/>
        <v>216.36</v>
      </c>
      <c r="AA548" s="71">
        <f t="shared" si="317"/>
        <v>216.36</v>
      </c>
    </row>
    <row r="549" spans="1:27" collapsed="1" x14ac:dyDescent="0.2">
      <c r="A549" s="162" t="s">
        <v>2187</v>
      </c>
      <c r="B549" s="54" t="str">
        <f>"14"&amp;"."&amp;$B$800&amp;"."&amp;$B$801</f>
        <v>14.05.2023</v>
      </c>
      <c r="C549" s="134" t="s">
        <v>76</v>
      </c>
      <c r="D549" s="135">
        <f>ROUND(((D550+D551+D553+D552)/1000),5)</f>
        <v>5.1424799999999999</v>
      </c>
      <c r="E549" s="135">
        <f>ROUND(((E550+E551+E553+E552)/1000),5)</f>
        <v>4.9385599999999998</v>
      </c>
      <c r="F549" s="135">
        <f>ROUND(((F550+F551+F553+F552)/1000),5)</f>
        <v>4.8576899999999998</v>
      </c>
      <c r="G549" s="135">
        <f t="shared" ref="G549:AA549" si="318">ROUND(((G550+G551+G553+G552)/1000),5)</f>
        <v>4.8465100000000003</v>
      </c>
      <c r="H549" s="135">
        <f t="shared" si="318"/>
        <v>4.8293900000000001</v>
      </c>
      <c r="I549" s="135">
        <f t="shared" si="318"/>
        <v>4.7449300000000001</v>
      </c>
      <c r="J549" s="135">
        <f t="shared" si="318"/>
        <v>4.7142999999999997</v>
      </c>
      <c r="K549" s="135">
        <f t="shared" si="318"/>
        <v>4.9110399999999998</v>
      </c>
      <c r="L549" s="135">
        <f t="shared" si="318"/>
        <v>5.1858599999999999</v>
      </c>
      <c r="M549" s="135">
        <f t="shared" si="318"/>
        <v>5.3508199999999997</v>
      </c>
      <c r="N549" s="135">
        <f t="shared" si="318"/>
        <v>5.4443099999999998</v>
      </c>
      <c r="O549" s="135">
        <f t="shared" si="318"/>
        <v>5.4516099999999996</v>
      </c>
      <c r="P549" s="135">
        <f t="shared" si="318"/>
        <v>5.44754</v>
      </c>
      <c r="Q549" s="135">
        <f t="shared" si="318"/>
        <v>5.4474299999999998</v>
      </c>
      <c r="R549" s="135">
        <f t="shared" si="318"/>
        <v>5.4451400000000003</v>
      </c>
      <c r="S549" s="135">
        <f t="shared" si="318"/>
        <v>5.4436099999999996</v>
      </c>
      <c r="T549" s="135">
        <f t="shared" si="318"/>
        <v>5.4615999999999998</v>
      </c>
      <c r="U549" s="135">
        <f t="shared" si="318"/>
        <v>5.4331899999999997</v>
      </c>
      <c r="V549" s="135">
        <f t="shared" si="318"/>
        <v>5.4590899999999998</v>
      </c>
      <c r="W549" s="135">
        <f t="shared" si="318"/>
        <v>5.6447399999999996</v>
      </c>
      <c r="X549" s="135">
        <f t="shared" si="318"/>
        <v>5.8048799999999998</v>
      </c>
      <c r="Y549" s="135">
        <f t="shared" si="318"/>
        <v>5.8143200000000004</v>
      </c>
      <c r="Z549" s="135">
        <f t="shared" si="318"/>
        <v>5.4821900000000001</v>
      </c>
      <c r="AA549" s="135">
        <f t="shared" si="318"/>
        <v>5.2965799999999996</v>
      </c>
    </row>
    <row r="550" spans="1:27" ht="12.75" hidden="1" customHeight="1" outlineLevel="1" x14ac:dyDescent="0.2">
      <c r="A550" s="163" t="s">
        <v>2188</v>
      </c>
      <c r="B550" s="94" t="s">
        <v>238</v>
      </c>
      <c r="C550" s="70" t="s">
        <v>79</v>
      </c>
      <c r="D550" s="71">
        <v>1361.4</v>
      </c>
      <c r="E550" s="71">
        <v>1157.48</v>
      </c>
      <c r="F550" s="71">
        <v>1076.6099999999999</v>
      </c>
      <c r="G550" s="71">
        <v>1065.43</v>
      </c>
      <c r="H550" s="71">
        <v>1048.31</v>
      </c>
      <c r="I550" s="71">
        <v>963.85</v>
      </c>
      <c r="J550" s="71">
        <v>933.22</v>
      </c>
      <c r="K550" s="71">
        <v>1129.96</v>
      </c>
      <c r="L550" s="71">
        <v>1404.78</v>
      </c>
      <c r="M550" s="71">
        <v>1569.74</v>
      </c>
      <c r="N550" s="71">
        <v>1663.23</v>
      </c>
      <c r="O550" s="71">
        <v>1670.53</v>
      </c>
      <c r="P550" s="71">
        <v>1666.46</v>
      </c>
      <c r="Q550" s="71">
        <v>1666.35</v>
      </c>
      <c r="R550" s="71">
        <v>1664.06</v>
      </c>
      <c r="S550" s="71">
        <v>1662.53</v>
      </c>
      <c r="T550" s="71">
        <v>1680.52</v>
      </c>
      <c r="U550" s="71">
        <v>1652.11</v>
      </c>
      <c r="V550" s="71">
        <v>1678.01</v>
      </c>
      <c r="W550" s="71">
        <v>1863.66</v>
      </c>
      <c r="X550" s="71">
        <v>2023.8</v>
      </c>
      <c r="Y550" s="71">
        <v>2033.24</v>
      </c>
      <c r="Z550" s="71">
        <v>1701.11</v>
      </c>
      <c r="AA550" s="71">
        <v>1515.5</v>
      </c>
    </row>
    <row r="551" spans="1:27" ht="12.75" hidden="1" customHeight="1" outlineLevel="1" x14ac:dyDescent="0.2">
      <c r="A551" s="163" t="s">
        <v>2189</v>
      </c>
      <c r="B551" s="94" t="s">
        <v>90</v>
      </c>
      <c r="C551" s="70" t="s">
        <v>79</v>
      </c>
      <c r="D551" s="71">
        <f>$D$486</f>
        <v>3559.77</v>
      </c>
      <c r="E551" s="71">
        <f t="shared" ref="E551:AA551" si="319">$D$486</f>
        <v>3559.77</v>
      </c>
      <c r="F551" s="71">
        <f t="shared" si="319"/>
        <v>3559.77</v>
      </c>
      <c r="G551" s="71">
        <f t="shared" si="319"/>
        <v>3559.77</v>
      </c>
      <c r="H551" s="71">
        <f t="shared" si="319"/>
        <v>3559.77</v>
      </c>
      <c r="I551" s="71">
        <f t="shared" si="319"/>
        <v>3559.77</v>
      </c>
      <c r="J551" s="71">
        <f t="shared" si="319"/>
        <v>3559.77</v>
      </c>
      <c r="K551" s="71">
        <f t="shared" si="319"/>
        <v>3559.77</v>
      </c>
      <c r="L551" s="71">
        <f t="shared" si="319"/>
        <v>3559.77</v>
      </c>
      <c r="M551" s="71">
        <f t="shared" si="319"/>
        <v>3559.77</v>
      </c>
      <c r="N551" s="71">
        <f t="shared" si="319"/>
        <v>3559.77</v>
      </c>
      <c r="O551" s="71">
        <f t="shared" si="319"/>
        <v>3559.77</v>
      </c>
      <c r="P551" s="71">
        <f t="shared" si="319"/>
        <v>3559.77</v>
      </c>
      <c r="Q551" s="71">
        <f t="shared" si="319"/>
        <v>3559.77</v>
      </c>
      <c r="R551" s="71">
        <f t="shared" si="319"/>
        <v>3559.77</v>
      </c>
      <c r="S551" s="71">
        <f t="shared" si="319"/>
        <v>3559.77</v>
      </c>
      <c r="T551" s="71">
        <f t="shared" si="319"/>
        <v>3559.77</v>
      </c>
      <c r="U551" s="71">
        <f t="shared" si="319"/>
        <v>3559.77</v>
      </c>
      <c r="V551" s="71">
        <f t="shared" si="319"/>
        <v>3559.77</v>
      </c>
      <c r="W551" s="71">
        <f t="shared" si="319"/>
        <v>3559.77</v>
      </c>
      <c r="X551" s="71">
        <f t="shared" si="319"/>
        <v>3559.77</v>
      </c>
      <c r="Y551" s="71">
        <f t="shared" si="319"/>
        <v>3559.77</v>
      </c>
      <c r="Z551" s="71">
        <f t="shared" si="319"/>
        <v>3559.77</v>
      </c>
      <c r="AA551" s="71">
        <f t="shared" si="319"/>
        <v>3559.77</v>
      </c>
    </row>
    <row r="552" spans="1:27" ht="12.75" hidden="1" customHeight="1" outlineLevel="1" x14ac:dyDescent="0.2">
      <c r="A552" s="163" t="s">
        <v>2190</v>
      </c>
      <c r="B552" s="94" t="s">
        <v>83</v>
      </c>
      <c r="C552" s="70" t="s">
        <v>79</v>
      </c>
      <c r="D552" s="71">
        <v>4.95</v>
      </c>
      <c r="E552" s="71">
        <v>4.95</v>
      </c>
      <c r="F552" s="71">
        <v>4.95</v>
      </c>
      <c r="G552" s="71">
        <v>4.95</v>
      </c>
      <c r="H552" s="71">
        <v>4.95</v>
      </c>
      <c r="I552" s="71">
        <v>4.95</v>
      </c>
      <c r="J552" s="71">
        <v>4.95</v>
      </c>
      <c r="K552" s="71">
        <v>4.95</v>
      </c>
      <c r="L552" s="71">
        <v>4.95</v>
      </c>
      <c r="M552" s="71">
        <v>4.95</v>
      </c>
      <c r="N552" s="71">
        <v>4.95</v>
      </c>
      <c r="O552" s="71">
        <v>4.95</v>
      </c>
      <c r="P552" s="71">
        <v>4.95</v>
      </c>
      <c r="Q552" s="71">
        <v>4.95</v>
      </c>
      <c r="R552" s="71">
        <v>4.95</v>
      </c>
      <c r="S552" s="71">
        <v>4.95</v>
      </c>
      <c r="T552" s="71">
        <v>4.95</v>
      </c>
      <c r="U552" s="71">
        <v>4.95</v>
      </c>
      <c r="V552" s="71">
        <v>4.95</v>
      </c>
      <c r="W552" s="71">
        <v>4.95</v>
      </c>
      <c r="X552" s="71">
        <v>4.95</v>
      </c>
      <c r="Y552" s="71">
        <v>4.95</v>
      </c>
      <c r="Z552" s="71">
        <v>4.95</v>
      </c>
      <c r="AA552" s="71">
        <v>4.95</v>
      </c>
    </row>
    <row r="553" spans="1:27" ht="12.75" hidden="1" customHeight="1" outlineLevel="1" x14ac:dyDescent="0.2">
      <c r="A553" s="163" t="s">
        <v>2191</v>
      </c>
      <c r="B553" s="94" t="s">
        <v>81</v>
      </c>
      <c r="C553" s="70" t="s">
        <v>79</v>
      </c>
      <c r="D553" s="71">
        <f>$D$11</f>
        <v>216.36</v>
      </c>
      <c r="E553" s="71">
        <f t="shared" ref="E553:AA553" si="320">$D$11</f>
        <v>216.36</v>
      </c>
      <c r="F553" s="71">
        <f t="shared" si="320"/>
        <v>216.36</v>
      </c>
      <c r="G553" s="71">
        <f t="shared" si="320"/>
        <v>216.36</v>
      </c>
      <c r="H553" s="71">
        <f t="shared" si="320"/>
        <v>216.36</v>
      </c>
      <c r="I553" s="71">
        <f t="shared" si="320"/>
        <v>216.36</v>
      </c>
      <c r="J553" s="71">
        <f t="shared" si="320"/>
        <v>216.36</v>
      </c>
      <c r="K553" s="71">
        <f t="shared" si="320"/>
        <v>216.36</v>
      </c>
      <c r="L553" s="71">
        <f t="shared" si="320"/>
        <v>216.36</v>
      </c>
      <c r="M553" s="71">
        <f t="shared" si="320"/>
        <v>216.36</v>
      </c>
      <c r="N553" s="71">
        <f t="shared" si="320"/>
        <v>216.36</v>
      </c>
      <c r="O553" s="71">
        <f t="shared" si="320"/>
        <v>216.36</v>
      </c>
      <c r="P553" s="71">
        <f t="shared" si="320"/>
        <v>216.36</v>
      </c>
      <c r="Q553" s="71">
        <f t="shared" si="320"/>
        <v>216.36</v>
      </c>
      <c r="R553" s="71">
        <f t="shared" si="320"/>
        <v>216.36</v>
      </c>
      <c r="S553" s="71">
        <f t="shared" si="320"/>
        <v>216.36</v>
      </c>
      <c r="T553" s="71">
        <f t="shared" si="320"/>
        <v>216.36</v>
      </c>
      <c r="U553" s="71">
        <f t="shared" si="320"/>
        <v>216.36</v>
      </c>
      <c r="V553" s="71">
        <f t="shared" si="320"/>
        <v>216.36</v>
      </c>
      <c r="W553" s="71">
        <f t="shared" si="320"/>
        <v>216.36</v>
      </c>
      <c r="X553" s="71">
        <f t="shared" si="320"/>
        <v>216.36</v>
      </c>
      <c r="Y553" s="71">
        <f t="shared" si="320"/>
        <v>216.36</v>
      </c>
      <c r="Z553" s="71">
        <f t="shared" si="320"/>
        <v>216.36</v>
      </c>
      <c r="AA553" s="71">
        <f t="shared" si="320"/>
        <v>216.36</v>
      </c>
    </row>
    <row r="554" spans="1:27" collapsed="1" x14ac:dyDescent="0.2">
      <c r="A554" s="162" t="s">
        <v>2192</v>
      </c>
      <c r="B554" s="54" t="str">
        <f>"15"&amp;"."&amp;$B$800&amp;"."&amp;$B$801</f>
        <v>15.05.2023</v>
      </c>
      <c r="C554" s="134" t="s">
        <v>76</v>
      </c>
      <c r="D554" s="135">
        <f>ROUND(((D555+D556+D558+D557)/1000),5)</f>
        <v>5.0951399999999998</v>
      </c>
      <c r="E554" s="135">
        <f>ROUND(((E555+E556+E558+E557)/1000),5)</f>
        <v>4.9095199999999997</v>
      </c>
      <c r="F554" s="135">
        <f>ROUND(((F555+F556+F558+F557)/1000),5)</f>
        <v>4.85236</v>
      </c>
      <c r="G554" s="135">
        <f t="shared" ref="G554:AA554" si="321">ROUND(((G555+G556+G558+G557)/1000),5)</f>
        <v>4.8238099999999999</v>
      </c>
      <c r="H554" s="135">
        <f t="shared" si="321"/>
        <v>4.8498599999999996</v>
      </c>
      <c r="I554" s="135">
        <f t="shared" si="321"/>
        <v>4.9158400000000002</v>
      </c>
      <c r="J554" s="135">
        <f t="shared" si="321"/>
        <v>5.1169599999999997</v>
      </c>
      <c r="K554" s="135">
        <f t="shared" si="321"/>
        <v>5.3526800000000003</v>
      </c>
      <c r="L554" s="135">
        <f t="shared" si="321"/>
        <v>5.6454700000000004</v>
      </c>
      <c r="M554" s="135">
        <f t="shared" si="321"/>
        <v>5.6924099999999997</v>
      </c>
      <c r="N554" s="135">
        <f t="shared" si="321"/>
        <v>5.6945100000000002</v>
      </c>
      <c r="O554" s="135">
        <f t="shared" si="321"/>
        <v>5.70871</v>
      </c>
      <c r="P554" s="135">
        <f t="shared" si="321"/>
        <v>5.6993200000000002</v>
      </c>
      <c r="Q554" s="135">
        <f t="shared" si="321"/>
        <v>5.7316099999999999</v>
      </c>
      <c r="R554" s="135">
        <f t="shared" si="321"/>
        <v>5.6972300000000002</v>
      </c>
      <c r="S554" s="135">
        <f t="shared" si="321"/>
        <v>5.6893599999999998</v>
      </c>
      <c r="T554" s="135">
        <f t="shared" si="321"/>
        <v>5.6577299999999999</v>
      </c>
      <c r="U554" s="135">
        <f t="shared" si="321"/>
        <v>5.6382700000000003</v>
      </c>
      <c r="V554" s="135">
        <f t="shared" si="321"/>
        <v>5.5971500000000001</v>
      </c>
      <c r="W554" s="135">
        <f t="shared" si="321"/>
        <v>5.5670299999999999</v>
      </c>
      <c r="X554" s="135">
        <f t="shared" si="321"/>
        <v>5.6567100000000003</v>
      </c>
      <c r="Y554" s="135">
        <f t="shared" si="321"/>
        <v>5.6784400000000002</v>
      </c>
      <c r="Z554" s="135">
        <f t="shared" si="321"/>
        <v>5.5086899999999996</v>
      </c>
      <c r="AA554" s="135">
        <f t="shared" si="321"/>
        <v>5.2918000000000003</v>
      </c>
    </row>
    <row r="555" spans="1:27" ht="12.75" hidden="1" customHeight="1" outlineLevel="1" x14ac:dyDescent="0.2">
      <c r="A555" s="163" t="s">
        <v>2193</v>
      </c>
      <c r="B555" s="94" t="s">
        <v>238</v>
      </c>
      <c r="C555" s="70" t="s">
        <v>79</v>
      </c>
      <c r="D555" s="71">
        <v>1314.06</v>
      </c>
      <c r="E555" s="71">
        <v>1128.44</v>
      </c>
      <c r="F555" s="71">
        <v>1071.28</v>
      </c>
      <c r="G555" s="71">
        <v>1042.73</v>
      </c>
      <c r="H555" s="71">
        <v>1068.78</v>
      </c>
      <c r="I555" s="71">
        <v>1134.76</v>
      </c>
      <c r="J555" s="71">
        <v>1335.88</v>
      </c>
      <c r="K555" s="71">
        <v>1571.6</v>
      </c>
      <c r="L555" s="71">
        <v>1864.39</v>
      </c>
      <c r="M555" s="71">
        <v>1911.33</v>
      </c>
      <c r="N555" s="71">
        <v>1913.43</v>
      </c>
      <c r="O555" s="71">
        <v>1927.63</v>
      </c>
      <c r="P555" s="71">
        <v>1918.24</v>
      </c>
      <c r="Q555" s="71">
        <v>1950.53</v>
      </c>
      <c r="R555" s="71">
        <v>1916.15</v>
      </c>
      <c r="S555" s="71">
        <v>1908.28</v>
      </c>
      <c r="T555" s="71">
        <v>1876.65</v>
      </c>
      <c r="U555" s="71">
        <v>1857.19</v>
      </c>
      <c r="V555" s="71">
        <v>1816.07</v>
      </c>
      <c r="W555" s="71">
        <v>1785.95</v>
      </c>
      <c r="X555" s="71">
        <v>1875.63</v>
      </c>
      <c r="Y555" s="71">
        <v>1897.36</v>
      </c>
      <c r="Z555" s="71">
        <v>1727.61</v>
      </c>
      <c r="AA555" s="71">
        <v>1510.72</v>
      </c>
    </row>
    <row r="556" spans="1:27" ht="12.75" hidden="1" customHeight="1" outlineLevel="1" x14ac:dyDescent="0.2">
      <c r="A556" s="163" t="s">
        <v>2194</v>
      </c>
      <c r="B556" s="94" t="s">
        <v>90</v>
      </c>
      <c r="C556" s="70" t="s">
        <v>79</v>
      </c>
      <c r="D556" s="71">
        <f>$D$486</f>
        <v>3559.77</v>
      </c>
      <c r="E556" s="71">
        <f t="shared" ref="E556:AA556" si="322">$D$486</f>
        <v>3559.77</v>
      </c>
      <c r="F556" s="71">
        <f t="shared" si="322"/>
        <v>3559.77</v>
      </c>
      <c r="G556" s="71">
        <f t="shared" si="322"/>
        <v>3559.77</v>
      </c>
      <c r="H556" s="71">
        <f t="shared" si="322"/>
        <v>3559.77</v>
      </c>
      <c r="I556" s="71">
        <f t="shared" si="322"/>
        <v>3559.77</v>
      </c>
      <c r="J556" s="71">
        <f t="shared" si="322"/>
        <v>3559.77</v>
      </c>
      <c r="K556" s="71">
        <f t="shared" si="322"/>
        <v>3559.77</v>
      </c>
      <c r="L556" s="71">
        <f t="shared" si="322"/>
        <v>3559.77</v>
      </c>
      <c r="M556" s="71">
        <f t="shared" si="322"/>
        <v>3559.77</v>
      </c>
      <c r="N556" s="71">
        <f t="shared" si="322"/>
        <v>3559.77</v>
      </c>
      <c r="O556" s="71">
        <f t="shared" si="322"/>
        <v>3559.77</v>
      </c>
      <c r="P556" s="71">
        <f t="shared" si="322"/>
        <v>3559.77</v>
      </c>
      <c r="Q556" s="71">
        <f t="shared" si="322"/>
        <v>3559.77</v>
      </c>
      <c r="R556" s="71">
        <f t="shared" si="322"/>
        <v>3559.77</v>
      </c>
      <c r="S556" s="71">
        <f t="shared" si="322"/>
        <v>3559.77</v>
      </c>
      <c r="T556" s="71">
        <f t="shared" si="322"/>
        <v>3559.77</v>
      </c>
      <c r="U556" s="71">
        <f t="shared" si="322"/>
        <v>3559.77</v>
      </c>
      <c r="V556" s="71">
        <f t="shared" si="322"/>
        <v>3559.77</v>
      </c>
      <c r="W556" s="71">
        <f t="shared" si="322"/>
        <v>3559.77</v>
      </c>
      <c r="X556" s="71">
        <f t="shared" si="322"/>
        <v>3559.77</v>
      </c>
      <c r="Y556" s="71">
        <f t="shared" si="322"/>
        <v>3559.77</v>
      </c>
      <c r="Z556" s="71">
        <f t="shared" si="322"/>
        <v>3559.77</v>
      </c>
      <c r="AA556" s="71">
        <f t="shared" si="322"/>
        <v>3559.77</v>
      </c>
    </row>
    <row r="557" spans="1:27" ht="12.75" hidden="1" customHeight="1" outlineLevel="1" x14ac:dyDescent="0.2">
      <c r="A557" s="163" t="s">
        <v>2195</v>
      </c>
      <c r="B557" s="94" t="s">
        <v>83</v>
      </c>
      <c r="C557" s="70" t="s">
        <v>79</v>
      </c>
      <c r="D557" s="71">
        <v>4.95</v>
      </c>
      <c r="E557" s="71">
        <v>4.95</v>
      </c>
      <c r="F557" s="71">
        <v>4.95</v>
      </c>
      <c r="G557" s="71">
        <v>4.95</v>
      </c>
      <c r="H557" s="71">
        <v>4.95</v>
      </c>
      <c r="I557" s="71">
        <v>4.95</v>
      </c>
      <c r="J557" s="71">
        <v>4.95</v>
      </c>
      <c r="K557" s="71">
        <v>4.95</v>
      </c>
      <c r="L557" s="71">
        <v>4.95</v>
      </c>
      <c r="M557" s="71">
        <v>4.95</v>
      </c>
      <c r="N557" s="71">
        <v>4.95</v>
      </c>
      <c r="O557" s="71">
        <v>4.95</v>
      </c>
      <c r="P557" s="71">
        <v>4.95</v>
      </c>
      <c r="Q557" s="71">
        <v>4.95</v>
      </c>
      <c r="R557" s="71">
        <v>4.95</v>
      </c>
      <c r="S557" s="71">
        <v>4.95</v>
      </c>
      <c r="T557" s="71">
        <v>4.95</v>
      </c>
      <c r="U557" s="71">
        <v>4.95</v>
      </c>
      <c r="V557" s="71">
        <v>4.95</v>
      </c>
      <c r="W557" s="71">
        <v>4.95</v>
      </c>
      <c r="X557" s="71">
        <v>4.95</v>
      </c>
      <c r="Y557" s="71">
        <v>4.95</v>
      </c>
      <c r="Z557" s="71">
        <v>4.95</v>
      </c>
      <c r="AA557" s="71">
        <v>4.95</v>
      </c>
    </row>
    <row r="558" spans="1:27" ht="12.75" hidden="1" customHeight="1" outlineLevel="1" x14ac:dyDescent="0.2">
      <c r="A558" s="163" t="s">
        <v>2196</v>
      </c>
      <c r="B558" s="94" t="s">
        <v>81</v>
      </c>
      <c r="C558" s="70" t="s">
        <v>79</v>
      </c>
      <c r="D558" s="71">
        <f>$D$11</f>
        <v>216.36</v>
      </c>
      <c r="E558" s="71">
        <f t="shared" ref="E558:AA558" si="323">$D$11</f>
        <v>216.36</v>
      </c>
      <c r="F558" s="71">
        <f t="shared" si="323"/>
        <v>216.36</v>
      </c>
      <c r="G558" s="71">
        <f t="shared" si="323"/>
        <v>216.36</v>
      </c>
      <c r="H558" s="71">
        <f t="shared" si="323"/>
        <v>216.36</v>
      </c>
      <c r="I558" s="71">
        <f t="shared" si="323"/>
        <v>216.36</v>
      </c>
      <c r="J558" s="71">
        <f t="shared" si="323"/>
        <v>216.36</v>
      </c>
      <c r="K558" s="71">
        <f t="shared" si="323"/>
        <v>216.36</v>
      </c>
      <c r="L558" s="71">
        <f t="shared" si="323"/>
        <v>216.36</v>
      </c>
      <c r="M558" s="71">
        <f t="shared" si="323"/>
        <v>216.36</v>
      </c>
      <c r="N558" s="71">
        <f t="shared" si="323"/>
        <v>216.36</v>
      </c>
      <c r="O558" s="71">
        <f t="shared" si="323"/>
        <v>216.36</v>
      </c>
      <c r="P558" s="71">
        <f t="shared" si="323"/>
        <v>216.36</v>
      </c>
      <c r="Q558" s="71">
        <f t="shared" si="323"/>
        <v>216.36</v>
      </c>
      <c r="R558" s="71">
        <f t="shared" si="323"/>
        <v>216.36</v>
      </c>
      <c r="S558" s="71">
        <f t="shared" si="323"/>
        <v>216.36</v>
      </c>
      <c r="T558" s="71">
        <f t="shared" si="323"/>
        <v>216.36</v>
      </c>
      <c r="U558" s="71">
        <f t="shared" si="323"/>
        <v>216.36</v>
      </c>
      <c r="V558" s="71">
        <f t="shared" si="323"/>
        <v>216.36</v>
      </c>
      <c r="W558" s="71">
        <f t="shared" si="323"/>
        <v>216.36</v>
      </c>
      <c r="X558" s="71">
        <f t="shared" si="323"/>
        <v>216.36</v>
      </c>
      <c r="Y558" s="71">
        <f t="shared" si="323"/>
        <v>216.36</v>
      </c>
      <c r="Z558" s="71">
        <f t="shared" si="323"/>
        <v>216.36</v>
      </c>
      <c r="AA558" s="71">
        <f t="shared" si="323"/>
        <v>216.36</v>
      </c>
    </row>
    <row r="559" spans="1:27" collapsed="1" x14ac:dyDescent="0.2">
      <c r="A559" s="162" t="s">
        <v>2197</v>
      </c>
      <c r="B559" s="54" t="str">
        <f>"16"&amp;"."&amp;$B$800&amp;"."&amp;$B$801</f>
        <v>16.05.2023</v>
      </c>
      <c r="C559" s="134" t="s">
        <v>76</v>
      </c>
      <c r="D559" s="135">
        <f>ROUND(((D560+D561+D563+D562)/1000),5)</f>
        <v>5.0400499999999999</v>
      </c>
      <c r="E559" s="135">
        <f>ROUND(((E560+E561+E563+E562)/1000),5)</f>
        <v>4.94299</v>
      </c>
      <c r="F559" s="135">
        <f>ROUND(((F560+F561+F563+F562)/1000),5)</f>
        <v>4.8571900000000001</v>
      </c>
      <c r="G559" s="135">
        <f t="shared" ref="G559:AA559" si="324">ROUND(((G560+G561+G563+G562)/1000),5)</f>
        <v>4.8433799999999998</v>
      </c>
      <c r="H559" s="135">
        <f t="shared" si="324"/>
        <v>4.8556100000000004</v>
      </c>
      <c r="I559" s="135">
        <f t="shared" si="324"/>
        <v>4.98712</v>
      </c>
      <c r="J559" s="135">
        <f t="shared" si="324"/>
        <v>5.1700999999999997</v>
      </c>
      <c r="K559" s="135">
        <f t="shared" si="324"/>
        <v>5.35623</v>
      </c>
      <c r="L559" s="135">
        <f t="shared" si="324"/>
        <v>5.5607600000000001</v>
      </c>
      <c r="M559" s="135">
        <f t="shared" si="324"/>
        <v>5.7462900000000001</v>
      </c>
      <c r="N559" s="135">
        <f t="shared" si="324"/>
        <v>5.7413400000000001</v>
      </c>
      <c r="O559" s="135">
        <f t="shared" si="324"/>
        <v>5.64025</v>
      </c>
      <c r="P559" s="135">
        <f t="shared" si="324"/>
        <v>5.6507699999999996</v>
      </c>
      <c r="Q559" s="135">
        <f t="shared" si="324"/>
        <v>5.6764999999999999</v>
      </c>
      <c r="R559" s="135">
        <f t="shared" si="324"/>
        <v>5.6738400000000002</v>
      </c>
      <c r="S559" s="135">
        <f t="shared" si="324"/>
        <v>5.6406999999999998</v>
      </c>
      <c r="T559" s="135">
        <f t="shared" si="324"/>
        <v>5.5385600000000004</v>
      </c>
      <c r="U559" s="135">
        <f t="shared" si="324"/>
        <v>5.4951499999999998</v>
      </c>
      <c r="V559" s="135">
        <f t="shared" si="324"/>
        <v>5.4905099999999996</v>
      </c>
      <c r="W559" s="135">
        <f t="shared" si="324"/>
        <v>5.5027299999999997</v>
      </c>
      <c r="X559" s="135">
        <f t="shared" si="324"/>
        <v>5.6923000000000004</v>
      </c>
      <c r="Y559" s="135">
        <f t="shared" si="324"/>
        <v>5.6700100000000004</v>
      </c>
      <c r="Z559" s="135">
        <f t="shared" si="324"/>
        <v>5.4424400000000004</v>
      </c>
      <c r="AA559" s="135">
        <f t="shared" si="324"/>
        <v>5.23142</v>
      </c>
    </row>
    <row r="560" spans="1:27" ht="12.75" hidden="1" customHeight="1" outlineLevel="1" x14ac:dyDescent="0.2">
      <c r="A560" s="163" t="s">
        <v>2198</v>
      </c>
      <c r="B560" s="94" t="s">
        <v>238</v>
      </c>
      <c r="C560" s="70" t="s">
        <v>79</v>
      </c>
      <c r="D560" s="71">
        <v>1258.97</v>
      </c>
      <c r="E560" s="71">
        <v>1161.9100000000001</v>
      </c>
      <c r="F560" s="71">
        <v>1076.1099999999999</v>
      </c>
      <c r="G560" s="71">
        <v>1062.3</v>
      </c>
      <c r="H560" s="71">
        <v>1074.53</v>
      </c>
      <c r="I560" s="71">
        <v>1206.04</v>
      </c>
      <c r="J560" s="71">
        <v>1389.02</v>
      </c>
      <c r="K560" s="71">
        <v>1575.15</v>
      </c>
      <c r="L560" s="71">
        <v>1779.68</v>
      </c>
      <c r="M560" s="71">
        <v>1965.21</v>
      </c>
      <c r="N560" s="71">
        <v>1960.26</v>
      </c>
      <c r="O560" s="71">
        <v>1859.17</v>
      </c>
      <c r="P560" s="71">
        <v>1869.69</v>
      </c>
      <c r="Q560" s="71">
        <v>1895.42</v>
      </c>
      <c r="R560" s="71">
        <v>1892.76</v>
      </c>
      <c r="S560" s="71">
        <v>1859.62</v>
      </c>
      <c r="T560" s="71">
        <v>1757.48</v>
      </c>
      <c r="U560" s="71">
        <v>1714.07</v>
      </c>
      <c r="V560" s="71">
        <v>1709.43</v>
      </c>
      <c r="W560" s="71">
        <v>1721.65</v>
      </c>
      <c r="X560" s="71">
        <v>1911.22</v>
      </c>
      <c r="Y560" s="71">
        <v>1888.93</v>
      </c>
      <c r="Z560" s="71">
        <v>1661.36</v>
      </c>
      <c r="AA560" s="71">
        <v>1450.34</v>
      </c>
    </row>
    <row r="561" spans="1:27" ht="12.75" hidden="1" customHeight="1" outlineLevel="1" x14ac:dyDescent="0.2">
      <c r="A561" s="163" t="s">
        <v>2199</v>
      </c>
      <c r="B561" s="94" t="s">
        <v>90</v>
      </c>
      <c r="C561" s="70" t="s">
        <v>79</v>
      </c>
      <c r="D561" s="71">
        <f>$D$486</f>
        <v>3559.77</v>
      </c>
      <c r="E561" s="71">
        <f t="shared" ref="E561:AA561" si="325">$D$486</f>
        <v>3559.77</v>
      </c>
      <c r="F561" s="71">
        <f t="shared" si="325"/>
        <v>3559.77</v>
      </c>
      <c r="G561" s="71">
        <f t="shared" si="325"/>
        <v>3559.77</v>
      </c>
      <c r="H561" s="71">
        <f t="shared" si="325"/>
        <v>3559.77</v>
      </c>
      <c r="I561" s="71">
        <f t="shared" si="325"/>
        <v>3559.77</v>
      </c>
      <c r="J561" s="71">
        <f t="shared" si="325"/>
        <v>3559.77</v>
      </c>
      <c r="K561" s="71">
        <f t="shared" si="325"/>
        <v>3559.77</v>
      </c>
      <c r="L561" s="71">
        <f t="shared" si="325"/>
        <v>3559.77</v>
      </c>
      <c r="M561" s="71">
        <f t="shared" si="325"/>
        <v>3559.77</v>
      </c>
      <c r="N561" s="71">
        <f t="shared" si="325"/>
        <v>3559.77</v>
      </c>
      <c r="O561" s="71">
        <f t="shared" si="325"/>
        <v>3559.77</v>
      </c>
      <c r="P561" s="71">
        <f t="shared" si="325"/>
        <v>3559.77</v>
      </c>
      <c r="Q561" s="71">
        <f t="shared" si="325"/>
        <v>3559.77</v>
      </c>
      <c r="R561" s="71">
        <f t="shared" si="325"/>
        <v>3559.77</v>
      </c>
      <c r="S561" s="71">
        <f t="shared" si="325"/>
        <v>3559.77</v>
      </c>
      <c r="T561" s="71">
        <f t="shared" si="325"/>
        <v>3559.77</v>
      </c>
      <c r="U561" s="71">
        <f t="shared" si="325"/>
        <v>3559.77</v>
      </c>
      <c r="V561" s="71">
        <f t="shared" si="325"/>
        <v>3559.77</v>
      </c>
      <c r="W561" s="71">
        <f t="shared" si="325"/>
        <v>3559.77</v>
      </c>
      <c r="X561" s="71">
        <f t="shared" si="325"/>
        <v>3559.77</v>
      </c>
      <c r="Y561" s="71">
        <f t="shared" si="325"/>
        <v>3559.77</v>
      </c>
      <c r="Z561" s="71">
        <f t="shared" si="325"/>
        <v>3559.77</v>
      </c>
      <c r="AA561" s="71">
        <f t="shared" si="325"/>
        <v>3559.77</v>
      </c>
    </row>
    <row r="562" spans="1:27" ht="12.75" hidden="1" customHeight="1" outlineLevel="1" x14ac:dyDescent="0.2">
      <c r="A562" s="163" t="s">
        <v>2200</v>
      </c>
      <c r="B562" s="94" t="s">
        <v>83</v>
      </c>
      <c r="C562" s="70" t="s">
        <v>79</v>
      </c>
      <c r="D562" s="71">
        <v>4.95</v>
      </c>
      <c r="E562" s="71">
        <v>4.95</v>
      </c>
      <c r="F562" s="71">
        <v>4.95</v>
      </c>
      <c r="G562" s="71">
        <v>4.95</v>
      </c>
      <c r="H562" s="71">
        <v>4.95</v>
      </c>
      <c r="I562" s="71">
        <v>4.95</v>
      </c>
      <c r="J562" s="71">
        <v>4.95</v>
      </c>
      <c r="K562" s="71">
        <v>4.95</v>
      </c>
      <c r="L562" s="71">
        <v>4.95</v>
      </c>
      <c r="M562" s="71">
        <v>4.95</v>
      </c>
      <c r="N562" s="71">
        <v>4.95</v>
      </c>
      <c r="O562" s="71">
        <v>4.95</v>
      </c>
      <c r="P562" s="71">
        <v>4.95</v>
      </c>
      <c r="Q562" s="71">
        <v>4.95</v>
      </c>
      <c r="R562" s="71">
        <v>4.95</v>
      </c>
      <c r="S562" s="71">
        <v>4.95</v>
      </c>
      <c r="T562" s="71">
        <v>4.95</v>
      </c>
      <c r="U562" s="71">
        <v>4.95</v>
      </c>
      <c r="V562" s="71">
        <v>4.95</v>
      </c>
      <c r="W562" s="71">
        <v>4.95</v>
      </c>
      <c r="X562" s="71">
        <v>4.95</v>
      </c>
      <c r="Y562" s="71">
        <v>4.95</v>
      </c>
      <c r="Z562" s="71">
        <v>4.95</v>
      </c>
      <c r="AA562" s="71">
        <v>4.95</v>
      </c>
    </row>
    <row r="563" spans="1:27" ht="12.75" hidden="1" customHeight="1" outlineLevel="1" x14ac:dyDescent="0.2">
      <c r="A563" s="163" t="s">
        <v>2201</v>
      </c>
      <c r="B563" s="94" t="s">
        <v>81</v>
      </c>
      <c r="C563" s="70" t="s">
        <v>79</v>
      </c>
      <c r="D563" s="71">
        <f>$D$11</f>
        <v>216.36</v>
      </c>
      <c r="E563" s="71">
        <f t="shared" ref="E563:AA563" si="326">$D$11</f>
        <v>216.36</v>
      </c>
      <c r="F563" s="71">
        <f t="shared" si="326"/>
        <v>216.36</v>
      </c>
      <c r="G563" s="71">
        <f t="shared" si="326"/>
        <v>216.36</v>
      </c>
      <c r="H563" s="71">
        <f t="shared" si="326"/>
        <v>216.36</v>
      </c>
      <c r="I563" s="71">
        <f t="shared" si="326"/>
        <v>216.36</v>
      </c>
      <c r="J563" s="71">
        <f t="shared" si="326"/>
        <v>216.36</v>
      </c>
      <c r="K563" s="71">
        <f t="shared" si="326"/>
        <v>216.36</v>
      </c>
      <c r="L563" s="71">
        <f t="shared" si="326"/>
        <v>216.36</v>
      </c>
      <c r="M563" s="71">
        <f t="shared" si="326"/>
        <v>216.36</v>
      </c>
      <c r="N563" s="71">
        <f t="shared" si="326"/>
        <v>216.36</v>
      </c>
      <c r="O563" s="71">
        <f t="shared" si="326"/>
        <v>216.36</v>
      </c>
      <c r="P563" s="71">
        <f t="shared" si="326"/>
        <v>216.36</v>
      </c>
      <c r="Q563" s="71">
        <f t="shared" si="326"/>
        <v>216.36</v>
      </c>
      <c r="R563" s="71">
        <f t="shared" si="326"/>
        <v>216.36</v>
      </c>
      <c r="S563" s="71">
        <f t="shared" si="326"/>
        <v>216.36</v>
      </c>
      <c r="T563" s="71">
        <f t="shared" si="326"/>
        <v>216.36</v>
      </c>
      <c r="U563" s="71">
        <f t="shared" si="326"/>
        <v>216.36</v>
      </c>
      <c r="V563" s="71">
        <f t="shared" si="326"/>
        <v>216.36</v>
      </c>
      <c r="W563" s="71">
        <f t="shared" si="326"/>
        <v>216.36</v>
      </c>
      <c r="X563" s="71">
        <f t="shared" si="326"/>
        <v>216.36</v>
      </c>
      <c r="Y563" s="71">
        <f t="shared" si="326"/>
        <v>216.36</v>
      </c>
      <c r="Z563" s="71">
        <f t="shared" si="326"/>
        <v>216.36</v>
      </c>
      <c r="AA563" s="71">
        <f t="shared" si="326"/>
        <v>216.36</v>
      </c>
    </row>
    <row r="564" spans="1:27" collapsed="1" x14ac:dyDescent="0.2">
      <c r="A564" s="162" t="s">
        <v>2202</v>
      </c>
      <c r="B564" s="54" t="str">
        <f>"17"&amp;"."&amp;$B$800&amp;"."&amp;$B$801</f>
        <v>17.05.2023</v>
      </c>
      <c r="C564" s="134" t="s">
        <v>76</v>
      </c>
      <c r="D564" s="135">
        <f>ROUND(((D565+D566+D568+D567)/1000),5)</f>
        <v>4.94747</v>
      </c>
      <c r="E564" s="135">
        <f>ROUND(((E565+E566+E568+E567)/1000),5)</f>
        <v>4.8523699999999996</v>
      </c>
      <c r="F564" s="135">
        <f>ROUND(((F565+F566+F568+F567)/1000),5)</f>
        <v>4.7762700000000002</v>
      </c>
      <c r="G564" s="135">
        <f t="shared" ref="G564:AA564" si="327">ROUND(((G565+G566+G568+G567)/1000),5)</f>
        <v>4.7182899999999997</v>
      </c>
      <c r="H564" s="135">
        <f t="shared" si="327"/>
        <v>4.7511400000000004</v>
      </c>
      <c r="I564" s="135">
        <f t="shared" si="327"/>
        <v>4.8553199999999999</v>
      </c>
      <c r="J564" s="135">
        <f t="shared" si="327"/>
        <v>5.1049699999999998</v>
      </c>
      <c r="K564" s="135">
        <f t="shared" si="327"/>
        <v>5.3183400000000001</v>
      </c>
      <c r="L564" s="135">
        <f t="shared" si="327"/>
        <v>5.4886299999999997</v>
      </c>
      <c r="M564" s="135">
        <f t="shared" si="327"/>
        <v>5.6583800000000002</v>
      </c>
      <c r="N564" s="135">
        <f t="shared" si="327"/>
        <v>5.6251699999999998</v>
      </c>
      <c r="O564" s="135">
        <f t="shared" si="327"/>
        <v>5.6324199999999998</v>
      </c>
      <c r="P564" s="135">
        <f t="shared" si="327"/>
        <v>5.6324100000000001</v>
      </c>
      <c r="Q564" s="135">
        <f t="shared" si="327"/>
        <v>5.6502600000000003</v>
      </c>
      <c r="R564" s="135">
        <f t="shared" si="327"/>
        <v>5.6467499999999999</v>
      </c>
      <c r="S564" s="135">
        <f t="shared" si="327"/>
        <v>5.5647399999999996</v>
      </c>
      <c r="T564" s="135">
        <f t="shared" si="327"/>
        <v>5.4889999999999999</v>
      </c>
      <c r="U564" s="135">
        <f t="shared" si="327"/>
        <v>5.4536300000000004</v>
      </c>
      <c r="V564" s="135">
        <f t="shared" si="327"/>
        <v>5.4334100000000003</v>
      </c>
      <c r="W564" s="135">
        <f t="shared" si="327"/>
        <v>5.4826800000000002</v>
      </c>
      <c r="X564" s="135">
        <f t="shared" si="327"/>
        <v>5.5290299999999997</v>
      </c>
      <c r="Y564" s="135">
        <f t="shared" si="327"/>
        <v>5.6227600000000004</v>
      </c>
      <c r="Z564" s="135">
        <f t="shared" si="327"/>
        <v>5.3882700000000003</v>
      </c>
      <c r="AA564" s="135">
        <f t="shared" si="327"/>
        <v>5.1566900000000002</v>
      </c>
    </row>
    <row r="565" spans="1:27" ht="12.75" hidden="1" customHeight="1" outlineLevel="1" x14ac:dyDescent="0.2">
      <c r="A565" s="163" t="s">
        <v>2203</v>
      </c>
      <c r="B565" s="94" t="s">
        <v>238</v>
      </c>
      <c r="C565" s="70" t="s">
        <v>79</v>
      </c>
      <c r="D565" s="71">
        <v>1166.3900000000001</v>
      </c>
      <c r="E565" s="71">
        <v>1071.29</v>
      </c>
      <c r="F565" s="71">
        <v>995.19</v>
      </c>
      <c r="G565" s="71">
        <v>937.21</v>
      </c>
      <c r="H565" s="71">
        <v>970.06</v>
      </c>
      <c r="I565" s="71">
        <v>1074.24</v>
      </c>
      <c r="J565" s="71">
        <v>1323.89</v>
      </c>
      <c r="K565" s="71">
        <v>1537.26</v>
      </c>
      <c r="L565" s="71">
        <v>1707.55</v>
      </c>
      <c r="M565" s="71">
        <v>1877.3</v>
      </c>
      <c r="N565" s="71">
        <v>1844.09</v>
      </c>
      <c r="O565" s="71">
        <v>1851.34</v>
      </c>
      <c r="P565" s="71">
        <v>1851.33</v>
      </c>
      <c r="Q565" s="71">
        <v>1869.18</v>
      </c>
      <c r="R565" s="71">
        <v>1865.67</v>
      </c>
      <c r="S565" s="71">
        <v>1783.66</v>
      </c>
      <c r="T565" s="71">
        <v>1707.92</v>
      </c>
      <c r="U565" s="71">
        <v>1672.55</v>
      </c>
      <c r="V565" s="71">
        <v>1652.33</v>
      </c>
      <c r="W565" s="71">
        <v>1701.6</v>
      </c>
      <c r="X565" s="71">
        <v>1747.95</v>
      </c>
      <c r="Y565" s="71">
        <v>1841.68</v>
      </c>
      <c r="Z565" s="71">
        <v>1607.19</v>
      </c>
      <c r="AA565" s="71">
        <v>1375.61</v>
      </c>
    </row>
    <row r="566" spans="1:27" ht="12.75" hidden="1" customHeight="1" outlineLevel="1" x14ac:dyDescent="0.2">
      <c r="A566" s="163" t="s">
        <v>2204</v>
      </c>
      <c r="B566" s="94" t="s">
        <v>90</v>
      </c>
      <c r="C566" s="70" t="s">
        <v>79</v>
      </c>
      <c r="D566" s="71">
        <f>$D$486</f>
        <v>3559.77</v>
      </c>
      <c r="E566" s="71">
        <f t="shared" ref="E566:AA566" si="328">$D$486</f>
        <v>3559.77</v>
      </c>
      <c r="F566" s="71">
        <f t="shared" si="328"/>
        <v>3559.77</v>
      </c>
      <c r="G566" s="71">
        <f t="shared" si="328"/>
        <v>3559.77</v>
      </c>
      <c r="H566" s="71">
        <f t="shared" si="328"/>
        <v>3559.77</v>
      </c>
      <c r="I566" s="71">
        <f t="shared" si="328"/>
        <v>3559.77</v>
      </c>
      <c r="J566" s="71">
        <f t="shared" si="328"/>
        <v>3559.77</v>
      </c>
      <c r="K566" s="71">
        <f t="shared" si="328"/>
        <v>3559.77</v>
      </c>
      <c r="L566" s="71">
        <f t="shared" si="328"/>
        <v>3559.77</v>
      </c>
      <c r="M566" s="71">
        <f t="shared" si="328"/>
        <v>3559.77</v>
      </c>
      <c r="N566" s="71">
        <f t="shared" si="328"/>
        <v>3559.77</v>
      </c>
      <c r="O566" s="71">
        <f t="shared" si="328"/>
        <v>3559.77</v>
      </c>
      <c r="P566" s="71">
        <f t="shared" si="328"/>
        <v>3559.77</v>
      </c>
      <c r="Q566" s="71">
        <f t="shared" si="328"/>
        <v>3559.77</v>
      </c>
      <c r="R566" s="71">
        <f t="shared" si="328"/>
        <v>3559.77</v>
      </c>
      <c r="S566" s="71">
        <f t="shared" si="328"/>
        <v>3559.77</v>
      </c>
      <c r="T566" s="71">
        <f t="shared" si="328"/>
        <v>3559.77</v>
      </c>
      <c r="U566" s="71">
        <f t="shared" si="328"/>
        <v>3559.77</v>
      </c>
      <c r="V566" s="71">
        <f t="shared" si="328"/>
        <v>3559.77</v>
      </c>
      <c r="W566" s="71">
        <f t="shared" si="328"/>
        <v>3559.77</v>
      </c>
      <c r="X566" s="71">
        <f t="shared" si="328"/>
        <v>3559.77</v>
      </c>
      <c r="Y566" s="71">
        <f t="shared" si="328"/>
        <v>3559.77</v>
      </c>
      <c r="Z566" s="71">
        <f t="shared" si="328"/>
        <v>3559.77</v>
      </c>
      <c r="AA566" s="71">
        <f t="shared" si="328"/>
        <v>3559.77</v>
      </c>
    </row>
    <row r="567" spans="1:27" ht="12.75" hidden="1" customHeight="1" outlineLevel="1" x14ac:dyDescent="0.2">
      <c r="A567" s="163" t="s">
        <v>2205</v>
      </c>
      <c r="B567" s="94" t="s">
        <v>83</v>
      </c>
      <c r="C567" s="70" t="s">
        <v>79</v>
      </c>
      <c r="D567" s="71">
        <v>4.95</v>
      </c>
      <c r="E567" s="71">
        <v>4.95</v>
      </c>
      <c r="F567" s="71">
        <v>4.95</v>
      </c>
      <c r="G567" s="71">
        <v>4.95</v>
      </c>
      <c r="H567" s="71">
        <v>4.95</v>
      </c>
      <c r="I567" s="71">
        <v>4.95</v>
      </c>
      <c r="J567" s="71">
        <v>4.95</v>
      </c>
      <c r="K567" s="71">
        <v>4.95</v>
      </c>
      <c r="L567" s="71">
        <v>4.95</v>
      </c>
      <c r="M567" s="71">
        <v>4.95</v>
      </c>
      <c r="N567" s="71">
        <v>4.95</v>
      </c>
      <c r="O567" s="71">
        <v>4.95</v>
      </c>
      <c r="P567" s="71">
        <v>4.95</v>
      </c>
      <c r="Q567" s="71">
        <v>4.95</v>
      </c>
      <c r="R567" s="71">
        <v>4.95</v>
      </c>
      <c r="S567" s="71">
        <v>4.95</v>
      </c>
      <c r="T567" s="71">
        <v>4.95</v>
      </c>
      <c r="U567" s="71">
        <v>4.95</v>
      </c>
      <c r="V567" s="71">
        <v>4.95</v>
      </c>
      <c r="W567" s="71">
        <v>4.95</v>
      </c>
      <c r="X567" s="71">
        <v>4.95</v>
      </c>
      <c r="Y567" s="71">
        <v>4.95</v>
      </c>
      <c r="Z567" s="71">
        <v>4.95</v>
      </c>
      <c r="AA567" s="71">
        <v>4.95</v>
      </c>
    </row>
    <row r="568" spans="1:27" ht="12.75" hidden="1" customHeight="1" outlineLevel="1" x14ac:dyDescent="0.2">
      <c r="A568" s="163" t="s">
        <v>2206</v>
      </c>
      <c r="B568" s="94" t="s">
        <v>81</v>
      </c>
      <c r="C568" s="70" t="s">
        <v>79</v>
      </c>
      <c r="D568" s="71">
        <f>$D$11</f>
        <v>216.36</v>
      </c>
      <c r="E568" s="71">
        <f t="shared" ref="E568:AA568" si="329">$D$11</f>
        <v>216.36</v>
      </c>
      <c r="F568" s="71">
        <f t="shared" si="329"/>
        <v>216.36</v>
      </c>
      <c r="G568" s="71">
        <f t="shared" si="329"/>
        <v>216.36</v>
      </c>
      <c r="H568" s="71">
        <f t="shared" si="329"/>
        <v>216.36</v>
      </c>
      <c r="I568" s="71">
        <f t="shared" si="329"/>
        <v>216.36</v>
      </c>
      <c r="J568" s="71">
        <f t="shared" si="329"/>
        <v>216.36</v>
      </c>
      <c r="K568" s="71">
        <f t="shared" si="329"/>
        <v>216.36</v>
      </c>
      <c r="L568" s="71">
        <f t="shared" si="329"/>
        <v>216.36</v>
      </c>
      <c r="M568" s="71">
        <f t="shared" si="329"/>
        <v>216.36</v>
      </c>
      <c r="N568" s="71">
        <f t="shared" si="329"/>
        <v>216.36</v>
      </c>
      <c r="O568" s="71">
        <f t="shared" si="329"/>
        <v>216.36</v>
      </c>
      <c r="P568" s="71">
        <f t="shared" si="329"/>
        <v>216.36</v>
      </c>
      <c r="Q568" s="71">
        <f t="shared" si="329"/>
        <v>216.36</v>
      </c>
      <c r="R568" s="71">
        <f t="shared" si="329"/>
        <v>216.36</v>
      </c>
      <c r="S568" s="71">
        <f t="shared" si="329"/>
        <v>216.36</v>
      </c>
      <c r="T568" s="71">
        <f t="shared" si="329"/>
        <v>216.36</v>
      </c>
      <c r="U568" s="71">
        <f t="shared" si="329"/>
        <v>216.36</v>
      </c>
      <c r="V568" s="71">
        <f t="shared" si="329"/>
        <v>216.36</v>
      </c>
      <c r="W568" s="71">
        <f t="shared" si="329"/>
        <v>216.36</v>
      </c>
      <c r="X568" s="71">
        <f t="shared" si="329"/>
        <v>216.36</v>
      </c>
      <c r="Y568" s="71">
        <f t="shared" si="329"/>
        <v>216.36</v>
      </c>
      <c r="Z568" s="71">
        <f t="shared" si="329"/>
        <v>216.36</v>
      </c>
      <c r="AA568" s="71">
        <f t="shared" si="329"/>
        <v>216.36</v>
      </c>
    </row>
    <row r="569" spans="1:27" collapsed="1" x14ac:dyDescent="0.2">
      <c r="A569" s="162" t="s">
        <v>2207</v>
      </c>
      <c r="B569" s="54" t="str">
        <f>"18"&amp;"."&amp;$B$800&amp;"."&amp;$B$801</f>
        <v>18.05.2023</v>
      </c>
      <c r="C569" s="134" t="s">
        <v>76</v>
      </c>
      <c r="D569" s="135">
        <f>ROUND(((D570+D571+D573+D572)/1000),5)</f>
        <v>5.0166599999999999</v>
      </c>
      <c r="E569" s="135">
        <f>ROUND(((E570+E571+E573+E572)/1000),5)</f>
        <v>4.9081599999999996</v>
      </c>
      <c r="F569" s="135">
        <f>ROUND(((F570+F571+F573+F572)/1000),5)</f>
        <v>4.8062899999999997</v>
      </c>
      <c r="G569" s="135">
        <f t="shared" ref="G569:AA569" si="330">ROUND(((G570+G571+G573+G572)/1000),5)</f>
        <v>4.7803500000000003</v>
      </c>
      <c r="H569" s="135">
        <f t="shared" si="330"/>
        <v>4.8400100000000004</v>
      </c>
      <c r="I569" s="135">
        <f t="shared" si="330"/>
        <v>4.9202000000000004</v>
      </c>
      <c r="J569" s="135">
        <f t="shared" si="330"/>
        <v>5.1105799999999997</v>
      </c>
      <c r="K569" s="135">
        <f t="shared" si="330"/>
        <v>5.3538100000000002</v>
      </c>
      <c r="L569" s="135">
        <f t="shared" si="330"/>
        <v>5.6352799999999998</v>
      </c>
      <c r="M569" s="135">
        <f t="shared" si="330"/>
        <v>5.70242</v>
      </c>
      <c r="N569" s="135">
        <f t="shared" si="330"/>
        <v>5.7533599999999998</v>
      </c>
      <c r="O569" s="135">
        <f t="shared" si="330"/>
        <v>5.7207600000000003</v>
      </c>
      <c r="P569" s="135">
        <f t="shared" si="330"/>
        <v>5.7273899999999998</v>
      </c>
      <c r="Q569" s="135">
        <f t="shared" si="330"/>
        <v>5.7741199999999999</v>
      </c>
      <c r="R569" s="135">
        <f t="shared" si="330"/>
        <v>5.7469099999999997</v>
      </c>
      <c r="S569" s="135">
        <f t="shared" si="330"/>
        <v>5.7300700000000004</v>
      </c>
      <c r="T569" s="135">
        <f t="shared" si="330"/>
        <v>5.7213099999999999</v>
      </c>
      <c r="U569" s="135">
        <f t="shared" si="330"/>
        <v>5.70533</v>
      </c>
      <c r="V569" s="135">
        <f t="shared" si="330"/>
        <v>5.6796499999999996</v>
      </c>
      <c r="W569" s="135">
        <f t="shared" si="330"/>
        <v>5.6681699999999999</v>
      </c>
      <c r="X569" s="135">
        <f t="shared" si="330"/>
        <v>5.6837900000000001</v>
      </c>
      <c r="Y569" s="135">
        <f t="shared" si="330"/>
        <v>5.7529000000000003</v>
      </c>
      <c r="Z569" s="135">
        <f t="shared" si="330"/>
        <v>5.5506200000000003</v>
      </c>
      <c r="AA569" s="135">
        <f t="shared" si="330"/>
        <v>5.3199399999999999</v>
      </c>
    </row>
    <row r="570" spans="1:27" ht="12.75" hidden="1" customHeight="1" outlineLevel="1" x14ac:dyDescent="0.2">
      <c r="A570" s="163" t="s">
        <v>2208</v>
      </c>
      <c r="B570" s="94" t="s">
        <v>238</v>
      </c>
      <c r="C570" s="70" t="s">
        <v>79</v>
      </c>
      <c r="D570" s="71">
        <v>1235.58</v>
      </c>
      <c r="E570" s="71">
        <v>1127.08</v>
      </c>
      <c r="F570" s="71">
        <v>1025.21</v>
      </c>
      <c r="G570" s="71">
        <v>999.27</v>
      </c>
      <c r="H570" s="71">
        <v>1058.93</v>
      </c>
      <c r="I570" s="71">
        <v>1139.1199999999999</v>
      </c>
      <c r="J570" s="71">
        <v>1329.5</v>
      </c>
      <c r="K570" s="71">
        <v>1572.73</v>
      </c>
      <c r="L570" s="71">
        <v>1854.2</v>
      </c>
      <c r="M570" s="71">
        <v>1921.34</v>
      </c>
      <c r="N570" s="71">
        <v>1972.28</v>
      </c>
      <c r="O570" s="71">
        <v>1939.68</v>
      </c>
      <c r="P570" s="71">
        <v>1946.31</v>
      </c>
      <c r="Q570" s="71">
        <v>1993.04</v>
      </c>
      <c r="R570" s="71">
        <v>1965.83</v>
      </c>
      <c r="S570" s="71">
        <v>1948.99</v>
      </c>
      <c r="T570" s="71">
        <v>1940.23</v>
      </c>
      <c r="U570" s="71">
        <v>1924.25</v>
      </c>
      <c r="V570" s="71">
        <v>1898.57</v>
      </c>
      <c r="W570" s="71">
        <v>1887.09</v>
      </c>
      <c r="X570" s="71">
        <v>1902.71</v>
      </c>
      <c r="Y570" s="71">
        <v>1971.82</v>
      </c>
      <c r="Z570" s="71">
        <v>1769.54</v>
      </c>
      <c r="AA570" s="71">
        <v>1538.86</v>
      </c>
    </row>
    <row r="571" spans="1:27" ht="12.75" hidden="1" customHeight="1" outlineLevel="1" x14ac:dyDescent="0.2">
      <c r="A571" s="163" t="s">
        <v>2209</v>
      </c>
      <c r="B571" s="94" t="s">
        <v>90</v>
      </c>
      <c r="C571" s="70" t="s">
        <v>79</v>
      </c>
      <c r="D571" s="71">
        <f>$D$486</f>
        <v>3559.77</v>
      </c>
      <c r="E571" s="71">
        <f t="shared" ref="E571:AA571" si="331">$D$486</f>
        <v>3559.77</v>
      </c>
      <c r="F571" s="71">
        <f t="shared" si="331"/>
        <v>3559.77</v>
      </c>
      <c r="G571" s="71">
        <f t="shared" si="331"/>
        <v>3559.77</v>
      </c>
      <c r="H571" s="71">
        <f t="shared" si="331"/>
        <v>3559.77</v>
      </c>
      <c r="I571" s="71">
        <f t="shared" si="331"/>
        <v>3559.77</v>
      </c>
      <c r="J571" s="71">
        <f t="shared" si="331"/>
        <v>3559.77</v>
      </c>
      <c r="K571" s="71">
        <f t="shared" si="331"/>
        <v>3559.77</v>
      </c>
      <c r="L571" s="71">
        <f t="shared" si="331"/>
        <v>3559.77</v>
      </c>
      <c r="M571" s="71">
        <f t="shared" si="331"/>
        <v>3559.77</v>
      </c>
      <c r="N571" s="71">
        <f t="shared" si="331"/>
        <v>3559.77</v>
      </c>
      <c r="O571" s="71">
        <f t="shared" si="331"/>
        <v>3559.77</v>
      </c>
      <c r="P571" s="71">
        <f t="shared" si="331"/>
        <v>3559.77</v>
      </c>
      <c r="Q571" s="71">
        <f t="shared" si="331"/>
        <v>3559.77</v>
      </c>
      <c r="R571" s="71">
        <f t="shared" si="331"/>
        <v>3559.77</v>
      </c>
      <c r="S571" s="71">
        <f t="shared" si="331"/>
        <v>3559.77</v>
      </c>
      <c r="T571" s="71">
        <f t="shared" si="331"/>
        <v>3559.77</v>
      </c>
      <c r="U571" s="71">
        <f t="shared" si="331"/>
        <v>3559.77</v>
      </c>
      <c r="V571" s="71">
        <f t="shared" si="331"/>
        <v>3559.77</v>
      </c>
      <c r="W571" s="71">
        <f t="shared" si="331"/>
        <v>3559.77</v>
      </c>
      <c r="X571" s="71">
        <f t="shared" si="331"/>
        <v>3559.77</v>
      </c>
      <c r="Y571" s="71">
        <f t="shared" si="331"/>
        <v>3559.77</v>
      </c>
      <c r="Z571" s="71">
        <f t="shared" si="331"/>
        <v>3559.77</v>
      </c>
      <c r="AA571" s="71">
        <f t="shared" si="331"/>
        <v>3559.77</v>
      </c>
    </row>
    <row r="572" spans="1:27" ht="12.75" hidden="1" customHeight="1" outlineLevel="1" x14ac:dyDescent="0.2">
      <c r="A572" s="163" t="s">
        <v>2210</v>
      </c>
      <c r="B572" s="94" t="s">
        <v>83</v>
      </c>
      <c r="C572" s="70" t="s">
        <v>79</v>
      </c>
      <c r="D572" s="71">
        <v>4.95</v>
      </c>
      <c r="E572" s="71">
        <v>4.95</v>
      </c>
      <c r="F572" s="71">
        <v>4.95</v>
      </c>
      <c r="G572" s="71">
        <v>4.95</v>
      </c>
      <c r="H572" s="71">
        <v>4.95</v>
      </c>
      <c r="I572" s="71">
        <v>4.95</v>
      </c>
      <c r="J572" s="71">
        <v>4.95</v>
      </c>
      <c r="K572" s="71">
        <v>4.95</v>
      </c>
      <c r="L572" s="71">
        <v>4.95</v>
      </c>
      <c r="M572" s="71">
        <v>4.95</v>
      </c>
      <c r="N572" s="71">
        <v>4.95</v>
      </c>
      <c r="O572" s="71">
        <v>4.95</v>
      </c>
      <c r="P572" s="71">
        <v>4.95</v>
      </c>
      <c r="Q572" s="71">
        <v>4.95</v>
      </c>
      <c r="R572" s="71">
        <v>4.95</v>
      </c>
      <c r="S572" s="71">
        <v>4.95</v>
      </c>
      <c r="T572" s="71">
        <v>4.95</v>
      </c>
      <c r="U572" s="71">
        <v>4.95</v>
      </c>
      <c r="V572" s="71">
        <v>4.95</v>
      </c>
      <c r="W572" s="71">
        <v>4.95</v>
      </c>
      <c r="X572" s="71">
        <v>4.95</v>
      </c>
      <c r="Y572" s="71">
        <v>4.95</v>
      </c>
      <c r="Z572" s="71">
        <v>4.95</v>
      </c>
      <c r="AA572" s="71">
        <v>4.95</v>
      </c>
    </row>
    <row r="573" spans="1:27" ht="12.75" hidden="1" customHeight="1" outlineLevel="1" x14ac:dyDescent="0.2">
      <c r="A573" s="163" t="s">
        <v>2211</v>
      </c>
      <c r="B573" s="94" t="s">
        <v>81</v>
      </c>
      <c r="C573" s="70" t="s">
        <v>79</v>
      </c>
      <c r="D573" s="71">
        <f>$D$11</f>
        <v>216.36</v>
      </c>
      <c r="E573" s="71">
        <f t="shared" ref="E573:AA573" si="332">$D$11</f>
        <v>216.36</v>
      </c>
      <c r="F573" s="71">
        <f t="shared" si="332"/>
        <v>216.36</v>
      </c>
      <c r="G573" s="71">
        <f t="shared" si="332"/>
        <v>216.36</v>
      </c>
      <c r="H573" s="71">
        <f t="shared" si="332"/>
        <v>216.36</v>
      </c>
      <c r="I573" s="71">
        <f t="shared" si="332"/>
        <v>216.36</v>
      </c>
      <c r="J573" s="71">
        <f t="shared" si="332"/>
        <v>216.36</v>
      </c>
      <c r="K573" s="71">
        <f t="shared" si="332"/>
        <v>216.36</v>
      </c>
      <c r="L573" s="71">
        <f t="shared" si="332"/>
        <v>216.36</v>
      </c>
      <c r="M573" s="71">
        <f t="shared" si="332"/>
        <v>216.36</v>
      </c>
      <c r="N573" s="71">
        <f t="shared" si="332"/>
        <v>216.36</v>
      </c>
      <c r="O573" s="71">
        <f t="shared" si="332"/>
        <v>216.36</v>
      </c>
      <c r="P573" s="71">
        <f t="shared" si="332"/>
        <v>216.36</v>
      </c>
      <c r="Q573" s="71">
        <f t="shared" si="332"/>
        <v>216.36</v>
      </c>
      <c r="R573" s="71">
        <f t="shared" si="332"/>
        <v>216.36</v>
      </c>
      <c r="S573" s="71">
        <f t="shared" si="332"/>
        <v>216.36</v>
      </c>
      <c r="T573" s="71">
        <f t="shared" si="332"/>
        <v>216.36</v>
      </c>
      <c r="U573" s="71">
        <f t="shared" si="332"/>
        <v>216.36</v>
      </c>
      <c r="V573" s="71">
        <f t="shared" si="332"/>
        <v>216.36</v>
      </c>
      <c r="W573" s="71">
        <f t="shared" si="332"/>
        <v>216.36</v>
      </c>
      <c r="X573" s="71">
        <f t="shared" si="332"/>
        <v>216.36</v>
      </c>
      <c r="Y573" s="71">
        <f t="shared" si="332"/>
        <v>216.36</v>
      </c>
      <c r="Z573" s="71">
        <f t="shared" si="332"/>
        <v>216.36</v>
      </c>
      <c r="AA573" s="71">
        <f t="shared" si="332"/>
        <v>216.36</v>
      </c>
    </row>
    <row r="574" spans="1:27" collapsed="1" x14ac:dyDescent="0.2">
      <c r="A574" s="162" t="s">
        <v>2212</v>
      </c>
      <c r="B574" s="54" t="str">
        <f>"19"&amp;"."&amp;$B$800&amp;"."&amp;$B$801</f>
        <v>19.05.2023</v>
      </c>
      <c r="C574" s="134" t="s">
        <v>76</v>
      </c>
      <c r="D574" s="135">
        <f>ROUND(((D575+D576+D578+D577)/1000),5)</f>
        <v>4.9992099999999997</v>
      </c>
      <c r="E574" s="135">
        <f>ROUND(((E575+E576+E578+E577)/1000),5)</f>
        <v>4.8522800000000004</v>
      </c>
      <c r="F574" s="135">
        <f>ROUND(((F575+F576+F578+F577)/1000),5)</f>
        <v>4.7472899999999996</v>
      </c>
      <c r="G574" s="135">
        <f t="shared" ref="G574:AA574" si="333">ROUND(((G575+G576+G578+G577)/1000),5)</f>
        <v>4.6966999999999999</v>
      </c>
      <c r="H574" s="135">
        <f t="shared" si="333"/>
        <v>4.7149099999999997</v>
      </c>
      <c r="I574" s="135">
        <f t="shared" si="333"/>
        <v>4.95404</v>
      </c>
      <c r="J574" s="135">
        <f t="shared" si="333"/>
        <v>5.1097299999999999</v>
      </c>
      <c r="K574" s="135">
        <f t="shared" si="333"/>
        <v>5.4158400000000002</v>
      </c>
      <c r="L574" s="135">
        <f t="shared" si="333"/>
        <v>5.6831300000000002</v>
      </c>
      <c r="M574" s="135">
        <f t="shared" si="333"/>
        <v>5.7628399999999997</v>
      </c>
      <c r="N574" s="135">
        <f t="shared" si="333"/>
        <v>5.77257</v>
      </c>
      <c r="O574" s="135">
        <f t="shared" si="333"/>
        <v>5.7992699999999999</v>
      </c>
      <c r="P574" s="135">
        <f t="shared" si="333"/>
        <v>5.7991599999999996</v>
      </c>
      <c r="Q574" s="135">
        <f t="shared" si="333"/>
        <v>5.8106799999999996</v>
      </c>
      <c r="R574" s="135">
        <f t="shared" si="333"/>
        <v>5.8084199999999999</v>
      </c>
      <c r="S574" s="135">
        <f t="shared" si="333"/>
        <v>5.7956500000000002</v>
      </c>
      <c r="T574" s="135">
        <f t="shared" si="333"/>
        <v>5.75943</v>
      </c>
      <c r="U574" s="135">
        <f t="shared" si="333"/>
        <v>5.7237099999999996</v>
      </c>
      <c r="V574" s="135">
        <f t="shared" si="333"/>
        <v>5.6871099999999997</v>
      </c>
      <c r="W574" s="135">
        <f t="shared" si="333"/>
        <v>5.6706599999999998</v>
      </c>
      <c r="X574" s="135">
        <f t="shared" si="333"/>
        <v>5.6828900000000004</v>
      </c>
      <c r="Y574" s="135">
        <f t="shared" si="333"/>
        <v>5.7358799999999999</v>
      </c>
      <c r="Z574" s="135">
        <f t="shared" si="333"/>
        <v>5.59314</v>
      </c>
      <c r="AA574" s="135">
        <f t="shared" si="333"/>
        <v>5.3196899999999996</v>
      </c>
    </row>
    <row r="575" spans="1:27" ht="12.75" hidden="1" customHeight="1" outlineLevel="1" x14ac:dyDescent="0.2">
      <c r="A575" s="163" t="s">
        <v>2213</v>
      </c>
      <c r="B575" s="94" t="s">
        <v>238</v>
      </c>
      <c r="C575" s="70" t="s">
        <v>79</v>
      </c>
      <c r="D575" s="71">
        <v>1218.1300000000001</v>
      </c>
      <c r="E575" s="71">
        <v>1071.2</v>
      </c>
      <c r="F575" s="71">
        <v>966.21</v>
      </c>
      <c r="G575" s="71">
        <v>915.62</v>
      </c>
      <c r="H575" s="71">
        <v>933.83</v>
      </c>
      <c r="I575" s="71">
        <v>1172.96</v>
      </c>
      <c r="J575" s="71">
        <v>1328.65</v>
      </c>
      <c r="K575" s="71">
        <v>1634.76</v>
      </c>
      <c r="L575" s="71">
        <v>1902.05</v>
      </c>
      <c r="M575" s="71">
        <v>1981.76</v>
      </c>
      <c r="N575" s="71">
        <v>1991.49</v>
      </c>
      <c r="O575" s="71">
        <v>2018.19</v>
      </c>
      <c r="P575" s="71">
        <v>2018.08</v>
      </c>
      <c r="Q575" s="71">
        <v>2029.6</v>
      </c>
      <c r="R575" s="71">
        <v>2027.34</v>
      </c>
      <c r="S575" s="71">
        <v>2014.57</v>
      </c>
      <c r="T575" s="71">
        <v>1978.35</v>
      </c>
      <c r="U575" s="71">
        <v>1942.63</v>
      </c>
      <c r="V575" s="71">
        <v>1906.03</v>
      </c>
      <c r="W575" s="71">
        <v>1889.58</v>
      </c>
      <c r="X575" s="71">
        <v>1901.81</v>
      </c>
      <c r="Y575" s="71">
        <v>1954.8</v>
      </c>
      <c r="Z575" s="71">
        <v>1812.06</v>
      </c>
      <c r="AA575" s="71">
        <v>1538.61</v>
      </c>
    </row>
    <row r="576" spans="1:27" ht="12.75" hidden="1" customHeight="1" outlineLevel="1" x14ac:dyDescent="0.2">
      <c r="A576" s="163" t="s">
        <v>2214</v>
      </c>
      <c r="B576" s="94" t="s">
        <v>90</v>
      </c>
      <c r="C576" s="70" t="s">
        <v>79</v>
      </c>
      <c r="D576" s="71">
        <f>$D$486</f>
        <v>3559.77</v>
      </c>
      <c r="E576" s="71">
        <f t="shared" ref="E576:AA576" si="334">$D$486</f>
        <v>3559.77</v>
      </c>
      <c r="F576" s="71">
        <f t="shared" si="334"/>
        <v>3559.77</v>
      </c>
      <c r="G576" s="71">
        <f t="shared" si="334"/>
        <v>3559.77</v>
      </c>
      <c r="H576" s="71">
        <f t="shared" si="334"/>
        <v>3559.77</v>
      </c>
      <c r="I576" s="71">
        <f t="shared" si="334"/>
        <v>3559.77</v>
      </c>
      <c r="J576" s="71">
        <f t="shared" si="334"/>
        <v>3559.77</v>
      </c>
      <c r="K576" s="71">
        <f t="shared" si="334"/>
        <v>3559.77</v>
      </c>
      <c r="L576" s="71">
        <f t="shared" si="334"/>
        <v>3559.77</v>
      </c>
      <c r="M576" s="71">
        <f t="shared" si="334"/>
        <v>3559.77</v>
      </c>
      <c r="N576" s="71">
        <f t="shared" si="334"/>
        <v>3559.77</v>
      </c>
      <c r="O576" s="71">
        <f t="shared" si="334"/>
        <v>3559.77</v>
      </c>
      <c r="P576" s="71">
        <f t="shared" si="334"/>
        <v>3559.77</v>
      </c>
      <c r="Q576" s="71">
        <f t="shared" si="334"/>
        <v>3559.77</v>
      </c>
      <c r="R576" s="71">
        <f t="shared" si="334"/>
        <v>3559.77</v>
      </c>
      <c r="S576" s="71">
        <f t="shared" si="334"/>
        <v>3559.77</v>
      </c>
      <c r="T576" s="71">
        <f t="shared" si="334"/>
        <v>3559.77</v>
      </c>
      <c r="U576" s="71">
        <f t="shared" si="334"/>
        <v>3559.77</v>
      </c>
      <c r="V576" s="71">
        <f t="shared" si="334"/>
        <v>3559.77</v>
      </c>
      <c r="W576" s="71">
        <f t="shared" si="334"/>
        <v>3559.77</v>
      </c>
      <c r="X576" s="71">
        <f t="shared" si="334"/>
        <v>3559.77</v>
      </c>
      <c r="Y576" s="71">
        <f t="shared" si="334"/>
        <v>3559.77</v>
      </c>
      <c r="Z576" s="71">
        <f t="shared" si="334"/>
        <v>3559.77</v>
      </c>
      <c r="AA576" s="71">
        <f t="shared" si="334"/>
        <v>3559.77</v>
      </c>
    </row>
    <row r="577" spans="1:27" ht="12.75" hidden="1" customHeight="1" outlineLevel="1" x14ac:dyDescent="0.2">
      <c r="A577" s="163" t="s">
        <v>2215</v>
      </c>
      <c r="B577" s="94" t="s">
        <v>83</v>
      </c>
      <c r="C577" s="70" t="s">
        <v>79</v>
      </c>
      <c r="D577" s="71">
        <v>4.95</v>
      </c>
      <c r="E577" s="71">
        <v>4.95</v>
      </c>
      <c r="F577" s="71">
        <v>4.95</v>
      </c>
      <c r="G577" s="71">
        <v>4.95</v>
      </c>
      <c r="H577" s="71">
        <v>4.95</v>
      </c>
      <c r="I577" s="71">
        <v>4.95</v>
      </c>
      <c r="J577" s="71">
        <v>4.95</v>
      </c>
      <c r="K577" s="71">
        <v>4.95</v>
      </c>
      <c r="L577" s="71">
        <v>4.95</v>
      </c>
      <c r="M577" s="71">
        <v>4.95</v>
      </c>
      <c r="N577" s="71">
        <v>4.95</v>
      </c>
      <c r="O577" s="71">
        <v>4.95</v>
      </c>
      <c r="P577" s="71">
        <v>4.95</v>
      </c>
      <c r="Q577" s="71">
        <v>4.95</v>
      </c>
      <c r="R577" s="71">
        <v>4.95</v>
      </c>
      <c r="S577" s="71">
        <v>4.95</v>
      </c>
      <c r="T577" s="71">
        <v>4.95</v>
      </c>
      <c r="U577" s="71">
        <v>4.95</v>
      </c>
      <c r="V577" s="71">
        <v>4.95</v>
      </c>
      <c r="W577" s="71">
        <v>4.95</v>
      </c>
      <c r="X577" s="71">
        <v>4.95</v>
      </c>
      <c r="Y577" s="71">
        <v>4.95</v>
      </c>
      <c r="Z577" s="71">
        <v>4.95</v>
      </c>
      <c r="AA577" s="71">
        <v>4.95</v>
      </c>
    </row>
    <row r="578" spans="1:27" ht="12.75" hidden="1" customHeight="1" outlineLevel="1" x14ac:dyDescent="0.2">
      <c r="A578" s="163" t="s">
        <v>2216</v>
      </c>
      <c r="B578" s="94" t="s">
        <v>81</v>
      </c>
      <c r="C578" s="70" t="s">
        <v>79</v>
      </c>
      <c r="D578" s="71">
        <f>$D$11</f>
        <v>216.36</v>
      </c>
      <c r="E578" s="71">
        <f t="shared" ref="E578:AA578" si="335">$D$11</f>
        <v>216.36</v>
      </c>
      <c r="F578" s="71">
        <f t="shared" si="335"/>
        <v>216.36</v>
      </c>
      <c r="G578" s="71">
        <f t="shared" si="335"/>
        <v>216.36</v>
      </c>
      <c r="H578" s="71">
        <f t="shared" si="335"/>
        <v>216.36</v>
      </c>
      <c r="I578" s="71">
        <f t="shared" si="335"/>
        <v>216.36</v>
      </c>
      <c r="J578" s="71">
        <f t="shared" si="335"/>
        <v>216.36</v>
      </c>
      <c r="K578" s="71">
        <f t="shared" si="335"/>
        <v>216.36</v>
      </c>
      <c r="L578" s="71">
        <f t="shared" si="335"/>
        <v>216.36</v>
      </c>
      <c r="M578" s="71">
        <f t="shared" si="335"/>
        <v>216.36</v>
      </c>
      <c r="N578" s="71">
        <f t="shared" si="335"/>
        <v>216.36</v>
      </c>
      <c r="O578" s="71">
        <f t="shared" si="335"/>
        <v>216.36</v>
      </c>
      <c r="P578" s="71">
        <f t="shared" si="335"/>
        <v>216.36</v>
      </c>
      <c r="Q578" s="71">
        <f t="shared" si="335"/>
        <v>216.36</v>
      </c>
      <c r="R578" s="71">
        <f t="shared" si="335"/>
        <v>216.36</v>
      </c>
      <c r="S578" s="71">
        <f t="shared" si="335"/>
        <v>216.36</v>
      </c>
      <c r="T578" s="71">
        <f t="shared" si="335"/>
        <v>216.36</v>
      </c>
      <c r="U578" s="71">
        <f t="shared" si="335"/>
        <v>216.36</v>
      </c>
      <c r="V578" s="71">
        <f t="shared" si="335"/>
        <v>216.36</v>
      </c>
      <c r="W578" s="71">
        <f t="shared" si="335"/>
        <v>216.36</v>
      </c>
      <c r="X578" s="71">
        <f t="shared" si="335"/>
        <v>216.36</v>
      </c>
      <c r="Y578" s="71">
        <f t="shared" si="335"/>
        <v>216.36</v>
      </c>
      <c r="Z578" s="71">
        <f t="shared" si="335"/>
        <v>216.36</v>
      </c>
      <c r="AA578" s="71">
        <f t="shared" si="335"/>
        <v>216.36</v>
      </c>
    </row>
    <row r="579" spans="1:27" collapsed="1" x14ac:dyDescent="0.2">
      <c r="A579" s="162" t="s">
        <v>2217</v>
      </c>
      <c r="B579" s="54" t="str">
        <f>"20"&amp;"."&amp;$B$800&amp;"."&amp;$B$801</f>
        <v>20.05.2023</v>
      </c>
      <c r="C579" s="134" t="s">
        <v>76</v>
      </c>
      <c r="D579" s="135">
        <f>ROUND(((D580+D581+D583+D582)/1000),5)</f>
        <v>5.2636900000000004</v>
      </c>
      <c r="E579" s="135">
        <f>ROUND(((E580+E581+E583+E582)/1000),5)</f>
        <v>5.1138000000000003</v>
      </c>
      <c r="F579" s="135">
        <f>ROUND(((F580+F581+F583+F582)/1000),5)</f>
        <v>5.0267099999999996</v>
      </c>
      <c r="G579" s="135">
        <f t="shared" ref="G579:AA579" si="336">ROUND(((G580+G581+G583+G582)/1000),5)</f>
        <v>4.9271799999999999</v>
      </c>
      <c r="H579" s="135">
        <f t="shared" si="336"/>
        <v>4.9072399999999998</v>
      </c>
      <c r="I579" s="135">
        <f t="shared" si="336"/>
        <v>4.9526000000000003</v>
      </c>
      <c r="J579" s="135">
        <f t="shared" si="336"/>
        <v>5.0375199999999998</v>
      </c>
      <c r="K579" s="135">
        <f t="shared" si="336"/>
        <v>5.2019900000000003</v>
      </c>
      <c r="L579" s="135">
        <f t="shared" si="336"/>
        <v>5.4343899999999996</v>
      </c>
      <c r="M579" s="135">
        <f t="shared" si="336"/>
        <v>5.6166900000000002</v>
      </c>
      <c r="N579" s="135">
        <f t="shared" si="336"/>
        <v>5.6871</v>
      </c>
      <c r="O579" s="135">
        <f t="shared" si="336"/>
        <v>5.6829599999999996</v>
      </c>
      <c r="P579" s="135">
        <f t="shared" si="336"/>
        <v>5.5865</v>
      </c>
      <c r="Q579" s="135">
        <f t="shared" si="336"/>
        <v>5.56562</v>
      </c>
      <c r="R579" s="135">
        <f t="shared" si="336"/>
        <v>5.5491999999999999</v>
      </c>
      <c r="S579" s="135">
        <f t="shared" si="336"/>
        <v>5.5149699999999999</v>
      </c>
      <c r="T579" s="135">
        <f t="shared" si="336"/>
        <v>5.4844499999999998</v>
      </c>
      <c r="U579" s="135">
        <f t="shared" si="336"/>
        <v>5.4443400000000004</v>
      </c>
      <c r="V579" s="135">
        <f t="shared" si="336"/>
        <v>5.4482200000000001</v>
      </c>
      <c r="W579" s="135">
        <f t="shared" si="336"/>
        <v>5.5205200000000003</v>
      </c>
      <c r="X579" s="135">
        <f t="shared" si="336"/>
        <v>5.5757899999999996</v>
      </c>
      <c r="Y579" s="135">
        <f t="shared" si="336"/>
        <v>5.5998000000000001</v>
      </c>
      <c r="Z579" s="135">
        <f t="shared" si="336"/>
        <v>5.4151699999999998</v>
      </c>
      <c r="AA579" s="135">
        <f t="shared" si="336"/>
        <v>5.2341800000000003</v>
      </c>
    </row>
    <row r="580" spans="1:27" ht="12.75" hidden="1" customHeight="1" outlineLevel="1" x14ac:dyDescent="0.2">
      <c r="A580" s="163" t="s">
        <v>2218</v>
      </c>
      <c r="B580" s="94" t="s">
        <v>238</v>
      </c>
      <c r="C580" s="70" t="s">
        <v>79</v>
      </c>
      <c r="D580" s="71">
        <v>1482.61</v>
      </c>
      <c r="E580" s="71">
        <v>1332.72</v>
      </c>
      <c r="F580" s="71">
        <v>1245.6300000000001</v>
      </c>
      <c r="G580" s="71">
        <v>1146.0999999999999</v>
      </c>
      <c r="H580" s="71">
        <v>1126.1600000000001</v>
      </c>
      <c r="I580" s="71">
        <v>1171.52</v>
      </c>
      <c r="J580" s="71">
        <v>1256.44</v>
      </c>
      <c r="K580" s="71">
        <v>1420.91</v>
      </c>
      <c r="L580" s="71">
        <v>1653.31</v>
      </c>
      <c r="M580" s="71">
        <v>1835.61</v>
      </c>
      <c r="N580" s="71">
        <v>1906.02</v>
      </c>
      <c r="O580" s="71">
        <v>1901.88</v>
      </c>
      <c r="P580" s="71">
        <v>1805.42</v>
      </c>
      <c r="Q580" s="71">
        <v>1784.54</v>
      </c>
      <c r="R580" s="71">
        <v>1768.12</v>
      </c>
      <c r="S580" s="71">
        <v>1733.89</v>
      </c>
      <c r="T580" s="71">
        <v>1703.37</v>
      </c>
      <c r="U580" s="71">
        <v>1663.26</v>
      </c>
      <c r="V580" s="71">
        <v>1667.14</v>
      </c>
      <c r="W580" s="71">
        <v>1739.44</v>
      </c>
      <c r="X580" s="71">
        <v>1794.71</v>
      </c>
      <c r="Y580" s="71">
        <v>1818.72</v>
      </c>
      <c r="Z580" s="71">
        <v>1634.09</v>
      </c>
      <c r="AA580" s="71">
        <v>1453.1</v>
      </c>
    </row>
    <row r="581" spans="1:27" ht="12.75" hidden="1" customHeight="1" outlineLevel="1" x14ac:dyDescent="0.2">
      <c r="A581" s="163" t="s">
        <v>2219</v>
      </c>
      <c r="B581" s="94" t="s">
        <v>90</v>
      </c>
      <c r="C581" s="70" t="s">
        <v>79</v>
      </c>
      <c r="D581" s="71">
        <f>$D$486</f>
        <v>3559.77</v>
      </c>
      <c r="E581" s="71">
        <f t="shared" ref="E581:AA581" si="337">$D$486</f>
        <v>3559.77</v>
      </c>
      <c r="F581" s="71">
        <f t="shared" si="337"/>
        <v>3559.77</v>
      </c>
      <c r="G581" s="71">
        <f t="shared" si="337"/>
        <v>3559.77</v>
      </c>
      <c r="H581" s="71">
        <f t="shared" si="337"/>
        <v>3559.77</v>
      </c>
      <c r="I581" s="71">
        <f t="shared" si="337"/>
        <v>3559.77</v>
      </c>
      <c r="J581" s="71">
        <f t="shared" si="337"/>
        <v>3559.77</v>
      </c>
      <c r="K581" s="71">
        <f t="shared" si="337"/>
        <v>3559.77</v>
      </c>
      <c r="L581" s="71">
        <f t="shared" si="337"/>
        <v>3559.77</v>
      </c>
      <c r="M581" s="71">
        <f t="shared" si="337"/>
        <v>3559.77</v>
      </c>
      <c r="N581" s="71">
        <f t="shared" si="337"/>
        <v>3559.77</v>
      </c>
      <c r="O581" s="71">
        <f t="shared" si="337"/>
        <v>3559.77</v>
      </c>
      <c r="P581" s="71">
        <f t="shared" si="337"/>
        <v>3559.77</v>
      </c>
      <c r="Q581" s="71">
        <f t="shared" si="337"/>
        <v>3559.77</v>
      </c>
      <c r="R581" s="71">
        <f t="shared" si="337"/>
        <v>3559.77</v>
      </c>
      <c r="S581" s="71">
        <f t="shared" si="337"/>
        <v>3559.77</v>
      </c>
      <c r="T581" s="71">
        <f t="shared" si="337"/>
        <v>3559.77</v>
      </c>
      <c r="U581" s="71">
        <f t="shared" si="337"/>
        <v>3559.77</v>
      </c>
      <c r="V581" s="71">
        <f t="shared" si="337"/>
        <v>3559.77</v>
      </c>
      <c r="W581" s="71">
        <f t="shared" si="337"/>
        <v>3559.77</v>
      </c>
      <c r="X581" s="71">
        <f t="shared" si="337"/>
        <v>3559.77</v>
      </c>
      <c r="Y581" s="71">
        <f t="shared" si="337"/>
        <v>3559.77</v>
      </c>
      <c r="Z581" s="71">
        <f t="shared" si="337"/>
        <v>3559.77</v>
      </c>
      <c r="AA581" s="71">
        <f t="shared" si="337"/>
        <v>3559.77</v>
      </c>
    </row>
    <row r="582" spans="1:27" ht="12.75" hidden="1" customHeight="1" outlineLevel="1" x14ac:dyDescent="0.2">
      <c r="A582" s="163" t="s">
        <v>2220</v>
      </c>
      <c r="B582" s="94" t="s">
        <v>83</v>
      </c>
      <c r="C582" s="70" t="s">
        <v>79</v>
      </c>
      <c r="D582" s="71">
        <v>4.95</v>
      </c>
      <c r="E582" s="71">
        <v>4.95</v>
      </c>
      <c r="F582" s="71">
        <v>4.95</v>
      </c>
      <c r="G582" s="71">
        <v>4.95</v>
      </c>
      <c r="H582" s="71">
        <v>4.95</v>
      </c>
      <c r="I582" s="71">
        <v>4.95</v>
      </c>
      <c r="J582" s="71">
        <v>4.95</v>
      </c>
      <c r="K582" s="71">
        <v>4.95</v>
      </c>
      <c r="L582" s="71">
        <v>4.95</v>
      </c>
      <c r="M582" s="71">
        <v>4.95</v>
      </c>
      <c r="N582" s="71">
        <v>4.95</v>
      </c>
      <c r="O582" s="71">
        <v>4.95</v>
      </c>
      <c r="P582" s="71">
        <v>4.95</v>
      </c>
      <c r="Q582" s="71">
        <v>4.95</v>
      </c>
      <c r="R582" s="71">
        <v>4.95</v>
      </c>
      <c r="S582" s="71">
        <v>4.95</v>
      </c>
      <c r="T582" s="71">
        <v>4.95</v>
      </c>
      <c r="U582" s="71">
        <v>4.95</v>
      </c>
      <c r="V582" s="71">
        <v>4.95</v>
      </c>
      <c r="W582" s="71">
        <v>4.95</v>
      </c>
      <c r="X582" s="71">
        <v>4.95</v>
      </c>
      <c r="Y582" s="71">
        <v>4.95</v>
      </c>
      <c r="Z582" s="71">
        <v>4.95</v>
      </c>
      <c r="AA582" s="71">
        <v>4.95</v>
      </c>
    </row>
    <row r="583" spans="1:27" ht="12.75" hidden="1" customHeight="1" outlineLevel="1" x14ac:dyDescent="0.2">
      <c r="A583" s="163" t="s">
        <v>2221</v>
      </c>
      <c r="B583" s="94" t="s">
        <v>81</v>
      </c>
      <c r="C583" s="70" t="s">
        <v>79</v>
      </c>
      <c r="D583" s="71">
        <f>$D$11</f>
        <v>216.36</v>
      </c>
      <c r="E583" s="71">
        <f t="shared" ref="E583:AA583" si="338">$D$11</f>
        <v>216.36</v>
      </c>
      <c r="F583" s="71">
        <f t="shared" si="338"/>
        <v>216.36</v>
      </c>
      <c r="G583" s="71">
        <f t="shared" si="338"/>
        <v>216.36</v>
      </c>
      <c r="H583" s="71">
        <f t="shared" si="338"/>
        <v>216.36</v>
      </c>
      <c r="I583" s="71">
        <f t="shared" si="338"/>
        <v>216.36</v>
      </c>
      <c r="J583" s="71">
        <f t="shared" si="338"/>
        <v>216.36</v>
      </c>
      <c r="K583" s="71">
        <f t="shared" si="338"/>
        <v>216.36</v>
      </c>
      <c r="L583" s="71">
        <f t="shared" si="338"/>
        <v>216.36</v>
      </c>
      <c r="M583" s="71">
        <f t="shared" si="338"/>
        <v>216.36</v>
      </c>
      <c r="N583" s="71">
        <f t="shared" si="338"/>
        <v>216.36</v>
      </c>
      <c r="O583" s="71">
        <f t="shared" si="338"/>
        <v>216.36</v>
      </c>
      <c r="P583" s="71">
        <f t="shared" si="338"/>
        <v>216.36</v>
      </c>
      <c r="Q583" s="71">
        <f t="shared" si="338"/>
        <v>216.36</v>
      </c>
      <c r="R583" s="71">
        <f t="shared" si="338"/>
        <v>216.36</v>
      </c>
      <c r="S583" s="71">
        <f t="shared" si="338"/>
        <v>216.36</v>
      </c>
      <c r="T583" s="71">
        <f t="shared" si="338"/>
        <v>216.36</v>
      </c>
      <c r="U583" s="71">
        <f t="shared" si="338"/>
        <v>216.36</v>
      </c>
      <c r="V583" s="71">
        <f t="shared" si="338"/>
        <v>216.36</v>
      </c>
      <c r="W583" s="71">
        <f t="shared" si="338"/>
        <v>216.36</v>
      </c>
      <c r="X583" s="71">
        <f t="shared" si="338"/>
        <v>216.36</v>
      </c>
      <c r="Y583" s="71">
        <f t="shared" si="338"/>
        <v>216.36</v>
      </c>
      <c r="Z583" s="71">
        <f t="shared" si="338"/>
        <v>216.36</v>
      </c>
      <c r="AA583" s="71">
        <f t="shared" si="338"/>
        <v>216.36</v>
      </c>
    </row>
    <row r="584" spans="1:27" collapsed="1" x14ac:dyDescent="0.2">
      <c r="A584" s="162" t="s">
        <v>2222</v>
      </c>
      <c r="B584" s="54" t="str">
        <f>"21"&amp;"."&amp;$B$800&amp;"."&amp;$B$801</f>
        <v>21.05.2023</v>
      </c>
      <c r="C584" s="134" t="s">
        <v>76</v>
      </c>
      <c r="D584" s="135">
        <f>ROUND(((D585+D586+D588+D587)/1000),5)</f>
        <v>5.2793700000000001</v>
      </c>
      <c r="E584" s="135">
        <f>ROUND(((E585+E586+E588+E587)/1000),5)</f>
        <v>5.0695899999999998</v>
      </c>
      <c r="F584" s="135">
        <f>ROUND(((F585+F586+F588+F587)/1000),5)</f>
        <v>4.9544800000000002</v>
      </c>
      <c r="G584" s="135">
        <f t="shared" ref="G584:AA584" si="339">ROUND(((G585+G586+G588+G587)/1000),5)</f>
        <v>4.8701299999999996</v>
      </c>
      <c r="H584" s="135">
        <f t="shared" si="339"/>
        <v>4.8547700000000003</v>
      </c>
      <c r="I584" s="135">
        <f t="shared" si="339"/>
        <v>4.85093</v>
      </c>
      <c r="J584" s="135">
        <f t="shared" si="339"/>
        <v>4.8669399999999996</v>
      </c>
      <c r="K584" s="135">
        <f t="shared" si="339"/>
        <v>5.0918900000000002</v>
      </c>
      <c r="L584" s="135">
        <f t="shared" si="339"/>
        <v>5.31121</v>
      </c>
      <c r="M584" s="135">
        <f t="shared" si="339"/>
        <v>5.5714499999999996</v>
      </c>
      <c r="N584" s="135">
        <f t="shared" si="339"/>
        <v>5.6674300000000004</v>
      </c>
      <c r="O584" s="135">
        <f t="shared" si="339"/>
        <v>5.6796800000000003</v>
      </c>
      <c r="P584" s="135">
        <f t="shared" si="339"/>
        <v>5.6778000000000004</v>
      </c>
      <c r="Q584" s="135">
        <f t="shared" si="339"/>
        <v>5.6784600000000003</v>
      </c>
      <c r="R584" s="135">
        <f t="shared" si="339"/>
        <v>5.6780400000000002</v>
      </c>
      <c r="S584" s="135">
        <f t="shared" si="339"/>
        <v>5.67</v>
      </c>
      <c r="T584" s="135">
        <f t="shared" si="339"/>
        <v>5.61022</v>
      </c>
      <c r="U584" s="135">
        <f t="shared" si="339"/>
        <v>5.5356100000000001</v>
      </c>
      <c r="V584" s="135">
        <f t="shared" si="339"/>
        <v>5.5391199999999996</v>
      </c>
      <c r="W584" s="135">
        <f t="shared" si="339"/>
        <v>5.6399100000000004</v>
      </c>
      <c r="X584" s="135">
        <f t="shared" si="339"/>
        <v>5.6853400000000001</v>
      </c>
      <c r="Y584" s="135">
        <f t="shared" si="339"/>
        <v>5.6791900000000002</v>
      </c>
      <c r="Z584" s="135">
        <f t="shared" si="339"/>
        <v>5.6036599999999996</v>
      </c>
      <c r="AA584" s="135">
        <f t="shared" si="339"/>
        <v>5.3643099999999997</v>
      </c>
    </row>
    <row r="585" spans="1:27" ht="12.75" hidden="1" customHeight="1" outlineLevel="1" x14ac:dyDescent="0.2">
      <c r="A585" s="163" t="s">
        <v>2223</v>
      </c>
      <c r="B585" s="94" t="s">
        <v>238</v>
      </c>
      <c r="C585" s="70" t="s">
        <v>79</v>
      </c>
      <c r="D585" s="71">
        <v>1498.29</v>
      </c>
      <c r="E585" s="71">
        <v>1288.51</v>
      </c>
      <c r="F585" s="71">
        <v>1173.4000000000001</v>
      </c>
      <c r="G585" s="71">
        <v>1089.05</v>
      </c>
      <c r="H585" s="71">
        <v>1073.69</v>
      </c>
      <c r="I585" s="71">
        <v>1069.8499999999999</v>
      </c>
      <c r="J585" s="71">
        <v>1085.8599999999999</v>
      </c>
      <c r="K585" s="71">
        <v>1310.81</v>
      </c>
      <c r="L585" s="71">
        <v>1530.13</v>
      </c>
      <c r="M585" s="71">
        <v>1790.37</v>
      </c>
      <c r="N585" s="71">
        <v>1886.35</v>
      </c>
      <c r="O585" s="71">
        <v>1898.6</v>
      </c>
      <c r="P585" s="71">
        <v>1896.72</v>
      </c>
      <c r="Q585" s="71">
        <v>1897.38</v>
      </c>
      <c r="R585" s="71">
        <v>1896.96</v>
      </c>
      <c r="S585" s="71">
        <v>1888.92</v>
      </c>
      <c r="T585" s="71">
        <v>1829.14</v>
      </c>
      <c r="U585" s="71">
        <v>1754.53</v>
      </c>
      <c r="V585" s="71">
        <v>1758.04</v>
      </c>
      <c r="W585" s="71">
        <v>1858.83</v>
      </c>
      <c r="X585" s="71">
        <v>1904.26</v>
      </c>
      <c r="Y585" s="71">
        <v>1898.11</v>
      </c>
      <c r="Z585" s="71">
        <v>1822.58</v>
      </c>
      <c r="AA585" s="71">
        <v>1583.23</v>
      </c>
    </row>
    <row r="586" spans="1:27" ht="12.75" hidden="1" customHeight="1" outlineLevel="1" x14ac:dyDescent="0.2">
      <c r="A586" s="163" t="s">
        <v>2224</v>
      </c>
      <c r="B586" s="94" t="s">
        <v>90</v>
      </c>
      <c r="C586" s="70" t="s">
        <v>79</v>
      </c>
      <c r="D586" s="71">
        <f>$D$486</f>
        <v>3559.77</v>
      </c>
      <c r="E586" s="71">
        <f t="shared" ref="E586:AA586" si="340">$D$486</f>
        <v>3559.77</v>
      </c>
      <c r="F586" s="71">
        <f t="shared" si="340"/>
        <v>3559.77</v>
      </c>
      <c r="G586" s="71">
        <f t="shared" si="340"/>
        <v>3559.77</v>
      </c>
      <c r="H586" s="71">
        <f t="shared" si="340"/>
        <v>3559.77</v>
      </c>
      <c r="I586" s="71">
        <f t="shared" si="340"/>
        <v>3559.77</v>
      </c>
      <c r="J586" s="71">
        <f t="shared" si="340"/>
        <v>3559.77</v>
      </c>
      <c r="K586" s="71">
        <f t="shared" si="340"/>
        <v>3559.77</v>
      </c>
      <c r="L586" s="71">
        <f t="shared" si="340"/>
        <v>3559.77</v>
      </c>
      <c r="M586" s="71">
        <f t="shared" si="340"/>
        <v>3559.77</v>
      </c>
      <c r="N586" s="71">
        <f t="shared" si="340"/>
        <v>3559.77</v>
      </c>
      <c r="O586" s="71">
        <f t="shared" si="340"/>
        <v>3559.77</v>
      </c>
      <c r="P586" s="71">
        <f t="shared" si="340"/>
        <v>3559.77</v>
      </c>
      <c r="Q586" s="71">
        <f t="shared" si="340"/>
        <v>3559.77</v>
      </c>
      <c r="R586" s="71">
        <f t="shared" si="340"/>
        <v>3559.77</v>
      </c>
      <c r="S586" s="71">
        <f t="shared" si="340"/>
        <v>3559.77</v>
      </c>
      <c r="T586" s="71">
        <f t="shared" si="340"/>
        <v>3559.77</v>
      </c>
      <c r="U586" s="71">
        <f t="shared" si="340"/>
        <v>3559.77</v>
      </c>
      <c r="V586" s="71">
        <f t="shared" si="340"/>
        <v>3559.77</v>
      </c>
      <c r="W586" s="71">
        <f t="shared" si="340"/>
        <v>3559.77</v>
      </c>
      <c r="X586" s="71">
        <f t="shared" si="340"/>
        <v>3559.77</v>
      </c>
      <c r="Y586" s="71">
        <f t="shared" si="340"/>
        <v>3559.77</v>
      </c>
      <c r="Z586" s="71">
        <f t="shared" si="340"/>
        <v>3559.77</v>
      </c>
      <c r="AA586" s="71">
        <f t="shared" si="340"/>
        <v>3559.77</v>
      </c>
    </row>
    <row r="587" spans="1:27" ht="12.75" hidden="1" customHeight="1" outlineLevel="1" x14ac:dyDescent="0.2">
      <c r="A587" s="163" t="s">
        <v>2225</v>
      </c>
      <c r="B587" s="94" t="s">
        <v>83</v>
      </c>
      <c r="C587" s="70" t="s">
        <v>79</v>
      </c>
      <c r="D587" s="71">
        <v>4.95</v>
      </c>
      <c r="E587" s="71">
        <v>4.95</v>
      </c>
      <c r="F587" s="71">
        <v>4.95</v>
      </c>
      <c r="G587" s="71">
        <v>4.95</v>
      </c>
      <c r="H587" s="71">
        <v>4.95</v>
      </c>
      <c r="I587" s="71">
        <v>4.95</v>
      </c>
      <c r="J587" s="71">
        <v>4.95</v>
      </c>
      <c r="K587" s="71">
        <v>4.95</v>
      </c>
      <c r="L587" s="71">
        <v>4.95</v>
      </c>
      <c r="M587" s="71">
        <v>4.95</v>
      </c>
      <c r="N587" s="71">
        <v>4.95</v>
      </c>
      <c r="O587" s="71">
        <v>4.95</v>
      </c>
      <c r="P587" s="71">
        <v>4.95</v>
      </c>
      <c r="Q587" s="71">
        <v>4.95</v>
      </c>
      <c r="R587" s="71">
        <v>4.95</v>
      </c>
      <c r="S587" s="71">
        <v>4.95</v>
      </c>
      <c r="T587" s="71">
        <v>4.95</v>
      </c>
      <c r="U587" s="71">
        <v>4.95</v>
      </c>
      <c r="V587" s="71">
        <v>4.95</v>
      </c>
      <c r="W587" s="71">
        <v>4.95</v>
      </c>
      <c r="X587" s="71">
        <v>4.95</v>
      </c>
      <c r="Y587" s="71">
        <v>4.95</v>
      </c>
      <c r="Z587" s="71">
        <v>4.95</v>
      </c>
      <c r="AA587" s="71">
        <v>4.95</v>
      </c>
    </row>
    <row r="588" spans="1:27" ht="12.75" hidden="1" customHeight="1" outlineLevel="1" x14ac:dyDescent="0.2">
      <c r="A588" s="163" t="s">
        <v>2226</v>
      </c>
      <c r="B588" s="94" t="s">
        <v>81</v>
      </c>
      <c r="C588" s="70" t="s">
        <v>79</v>
      </c>
      <c r="D588" s="71">
        <f>$D$11</f>
        <v>216.36</v>
      </c>
      <c r="E588" s="71">
        <f t="shared" ref="E588:AA588" si="341">$D$11</f>
        <v>216.36</v>
      </c>
      <c r="F588" s="71">
        <f t="shared" si="341"/>
        <v>216.36</v>
      </c>
      <c r="G588" s="71">
        <f t="shared" si="341"/>
        <v>216.36</v>
      </c>
      <c r="H588" s="71">
        <f t="shared" si="341"/>
        <v>216.36</v>
      </c>
      <c r="I588" s="71">
        <f t="shared" si="341"/>
        <v>216.36</v>
      </c>
      <c r="J588" s="71">
        <f t="shared" si="341"/>
        <v>216.36</v>
      </c>
      <c r="K588" s="71">
        <f t="shared" si="341"/>
        <v>216.36</v>
      </c>
      <c r="L588" s="71">
        <f t="shared" si="341"/>
        <v>216.36</v>
      </c>
      <c r="M588" s="71">
        <f t="shared" si="341"/>
        <v>216.36</v>
      </c>
      <c r="N588" s="71">
        <f t="shared" si="341"/>
        <v>216.36</v>
      </c>
      <c r="O588" s="71">
        <f t="shared" si="341"/>
        <v>216.36</v>
      </c>
      <c r="P588" s="71">
        <f t="shared" si="341"/>
        <v>216.36</v>
      </c>
      <c r="Q588" s="71">
        <f t="shared" si="341"/>
        <v>216.36</v>
      </c>
      <c r="R588" s="71">
        <f t="shared" si="341"/>
        <v>216.36</v>
      </c>
      <c r="S588" s="71">
        <f t="shared" si="341"/>
        <v>216.36</v>
      </c>
      <c r="T588" s="71">
        <f t="shared" si="341"/>
        <v>216.36</v>
      </c>
      <c r="U588" s="71">
        <f t="shared" si="341"/>
        <v>216.36</v>
      </c>
      <c r="V588" s="71">
        <f t="shared" si="341"/>
        <v>216.36</v>
      </c>
      <c r="W588" s="71">
        <f t="shared" si="341"/>
        <v>216.36</v>
      </c>
      <c r="X588" s="71">
        <f t="shared" si="341"/>
        <v>216.36</v>
      </c>
      <c r="Y588" s="71">
        <f t="shared" si="341"/>
        <v>216.36</v>
      </c>
      <c r="Z588" s="71">
        <f t="shared" si="341"/>
        <v>216.36</v>
      </c>
      <c r="AA588" s="71">
        <f t="shared" si="341"/>
        <v>216.36</v>
      </c>
    </row>
    <row r="589" spans="1:27" collapsed="1" x14ac:dyDescent="0.2">
      <c r="A589" s="162" t="s">
        <v>2227</v>
      </c>
      <c r="B589" s="54" t="str">
        <f>"22"&amp;"."&amp;$B$800&amp;"."&amp;$B$801</f>
        <v>22.05.2023</v>
      </c>
      <c r="C589" s="134" t="s">
        <v>76</v>
      </c>
      <c r="D589" s="135">
        <f>ROUND(((D590+D591+D593+D592)/1000),5)</f>
        <v>5.0724999999999998</v>
      </c>
      <c r="E589" s="135">
        <f>ROUND(((E590+E591+E593+E592)/1000),5)</f>
        <v>4.9257799999999996</v>
      </c>
      <c r="F589" s="135">
        <f>ROUND(((F590+F591+F593+F592)/1000),5)</f>
        <v>4.8463500000000002</v>
      </c>
      <c r="G589" s="135">
        <f t="shared" ref="G589:AA589" si="342">ROUND(((G590+G591+G593+G592)/1000),5)</f>
        <v>4.8193099999999998</v>
      </c>
      <c r="H589" s="135">
        <f t="shared" si="342"/>
        <v>4.8025000000000002</v>
      </c>
      <c r="I589" s="135">
        <f t="shared" si="342"/>
        <v>4.8580399999999999</v>
      </c>
      <c r="J589" s="135">
        <f t="shared" si="342"/>
        <v>5.0952000000000002</v>
      </c>
      <c r="K589" s="135">
        <f t="shared" si="342"/>
        <v>5.3242000000000003</v>
      </c>
      <c r="L589" s="135">
        <f t="shared" si="342"/>
        <v>5.6263199999999998</v>
      </c>
      <c r="M589" s="135">
        <f t="shared" si="342"/>
        <v>5.7138400000000003</v>
      </c>
      <c r="N589" s="135">
        <f t="shared" si="342"/>
        <v>5.7157299999999998</v>
      </c>
      <c r="O589" s="135">
        <f t="shared" si="342"/>
        <v>5.7267999999999999</v>
      </c>
      <c r="P589" s="135">
        <f t="shared" si="342"/>
        <v>5.7556000000000003</v>
      </c>
      <c r="Q589" s="135">
        <f t="shared" si="342"/>
        <v>5.8200500000000002</v>
      </c>
      <c r="R589" s="135">
        <f t="shared" si="342"/>
        <v>5.7937599999999998</v>
      </c>
      <c r="S589" s="135">
        <f t="shared" si="342"/>
        <v>5.7543499999999996</v>
      </c>
      <c r="T589" s="135">
        <f t="shared" si="342"/>
        <v>5.7229599999999996</v>
      </c>
      <c r="U589" s="135">
        <f t="shared" si="342"/>
        <v>5.7154299999999996</v>
      </c>
      <c r="V589" s="135">
        <f t="shared" si="342"/>
        <v>5.67842</v>
      </c>
      <c r="W589" s="135">
        <f t="shared" si="342"/>
        <v>5.5239500000000001</v>
      </c>
      <c r="X589" s="135">
        <f t="shared" si="342"/>
        <v>5.6155299999999997</v>
      </c>
      <c r="Y589" s="135">
        <f t="shared" si="342"/>
        <v>5.7103799999999998</v>
      </c>
      <c r="Z589" s="135">
        <f t="shared" si="342"/>
        <v>5.4320300000000001</v>
      </c>
      <c r="AA589" s="135">
        <f t="shared" si="342"/>
        <v>5.2310100000000004</v>
      </c>
    </row>
    <row r="590" spans="1:27" ht="12.75" hidden="1" customHeight="1" outlineLevel="1" x14ac:dyDescent="0.2">
      <c r="A590" s="163" t="s">
        <v>2228</v>
      </c>
      <c r="B590" s="94" t="s">
        <v>238</v>
      </c>
      <c r="C590" s="70" t="s">
        <v>79</v>
      </c>
      <c r="D590" s="71">
        <v>1291.42</v>
      </c>
      <c r="E590" s="71">
        <v>1144.7</v>
      </c>
      <c r="F590" s="71">
        <v>1065.27</v>
      </c>
      <c r="G590" s="71">
        <v>1038.23</v>
      </c>
      <c r="H590" s="71">
        <v>1021.42</v>
      </c>
      <c r="I590" s="71">
        <v>1076.96</v>
      </c>
      <c r="J590" s="71">
        <v>1314.12</v>
      </c>
      <c r="K590" s="71">
        <v>1543.12</v>
      </c>
      <c r="L590" s="71">
        <v>1845.24</v>
      </c>
      <c r="M590" s="71">
        <v>1932.76</v>
      </c>
      <c r="N590" s="71">
        <v>1934.65</v>
      </c>
      <c r="O590" s="71">
        <v>1945.72</v>
      </c>
      <c r="P590" s="71">
        <v>1974.52</v>
      </c>
      <c r="Q590" s="71">
        <v>2038.97</v>
      </c>
      <c r="R590" s="71">
        <v>2012.68</v>
      </c>
      <c r="S590" s="71">
        <v>1973.27</v>
      </c>
      <c r="T590" s="71">
        <v>1941.88</v>
      </c>
      <c r="U590" s="71">
        <v>1934.35</v>
      </c>
      <c r="V590" s="71">
        <v>1897.34</v>
      </c>
      <c r="W590" s="71">
        <v>1742.87</v>
      </c>
      <c r="X590" s="71">
        <v>1834.45</v>
      </c>
      <c r="Y590" s="71">
        <v>1929.3</v>
      </c>
      <c r="Z590" s="71">
        <v>1650.95</v>
      </c>
      <c r="AA590" s="71">
        <v>1449.93</v>
      </c>
    </row>
    <row r="591" spans="1:27" ht="12.75" hidden="1" customHeight="1" outlineLevel="1" x14ac:dyDescent="0.2">
      <c r="A591" s="163" t="s">
        <v>2229</v>
      </c>
      <c r="B591" s="94" t="s">
        <v>90</v>
      </c>
      <c r="C591" s="70" t="s">
        <v>79</v>
      </c>
      <c r="D591" s="71">
        <f>$D$486</f>
        <v>3559.77</v>
      </c>
      <c r="E591" s="71">
        <f t="shared" ref="E591:AA591" si="343">$D$486</f>
        <v>3559.77</v>
      </c>
      <c r="F591" s="71">
        <f t="shared" si="343"/>
        <v>3559.77</v>
      </c>
      <c r="G591" s="71">
        <f t="shared" si="343"/>
        <v>3559.77</v>
      </c>
      <c r="H591" s="71">
        <f t="shared" si="343"/>
        <v>3559.77</v>
      </c>
      <c r="I591" s="71">
        <f t="shared" si="343"/>
        <v>3559.77</v>
      </c>
      <c r="J591" s="71">
        <f t="shared" si="343"/>
        <v>3559.77</v>
      </c>
      <c r="K591" s="71">
        <f t="shared" si="343"/>
        <v>3559.77</v>
      </c>
      <c r="L591" s="71">
        <f t="shared" si="343"/>
        <v>3559.77</v>
      </c>
      <c r="M591" s="71">
        <f t="shared" si="343"/>
        <v>3559.77</v>
      </c>
      <c r="N591" s="71">
        <f t="shared" si="343"/>
        <v>3559.77</v>
      </c>
      <c r="O591" s="71">
        <f t="shared" si="343"/>
        <v>3559.77</v>
      </c>
      <c r="P591" s="71">
        <f t="shared" si="343"/>
        <v>3559.77</v>
      </c>
      <c r="Q591" s="71">
        <f t="shared" si="343"/>
        <v>3559.77</v>
      </c>
      <c r="R591" s="71">
        <f t="shared" si="343"/>
        <v>3559.77</v>
      </c>
      <c r="S591" s="71">
        <f t="shared" si="343"/>
        <v>3559.77</v>
      </c>
      <c r="T591" s="71">
        <f t="shared" si="343"/>
        <v>3559.77</v>
      </c>
      <c r="U591" s="71">
        <f t="shared" si="343"/>
        <v>3559.77</v>
      </c>
      <c r="V591" s="71">
        <f t="shared" si="343"/>
        <v>3559.77</v>
      </c>
      <c r="W591" s="71">
        <f t="shared" si="343"/>
        <v>3559.77</v>
      </c>
      <c r="X591" s="71">
        <f t="shared" si="343"/>
        <v>3559.77</v>
      </c>
      <c r="Y591" s="71">
        <f t="shared" si="343"/>
        <v>3559.77</v>
      </c>
      <c r="Z591" s="71">
        <f t="shared" si="343"/>
        <v>3559.77</v>
      </c>
      <c r="AA591" s="71">
        <f t="shared" si="343"/>
        <v>3559.77</v>
      </c>
    </row>
    <row r="592" spans="1:27" ht="12.75" hidden="1" customHeight="1" outlineLevel="1" x14ac:dyDescent="0.2">
      <c r="A592" s="163" t="s">
        <v>2230</v>
      </c>
      <c r="B592" s="94" t="s">
        <v>83</v>
      </c>
      <c r="C592" s="70" t="s">
        <v>79</v>
      </c>
      <c r="D592" s="71">
        <v>4.95</v>
      </c>
      <c r="E592" s="71">
        <v>4.95</v>
      </c>
      <c r="F592" s="71">
        <v>4.95</v>
      </c>
      <c r="G592" s="71">
        <v>4.95</v>
      </c>
      <c r="H592" s="71">
        <v>4.95</v>
      </c>
      <c r="I592" s="71">
        <v>4.95</v>
      </c>
      <c r="J592" s="71">
        <v>4.95</v>
      </c>
      <c r="K592" s="71">
        <v>4.95</v>
      </c>
      <c r="L592" s="71">
        <v>4.95</v>
      </c>
      <c r="M592" s="71">
        <v>4.95</v>
      </c>
      <c r="N592" s="71">
        <v>4.95</v>
      </c>
      <c r="O592" s="71">
        <v>4.95</v>
      </c>
      <c r="P592" s="71">
        <v>4.95</v>
      </c>
      <c r="Q592" s="71">
        <v>4.95</v>
      </c>
      <c r="R592" s="71">
        <v>4.95</v>
      </c>
      <c r="S592" s="71">
        <v>4.95</v>
      </c>
      <c r="T592" s="71">
        <v>4.95</v>
      </c>
      <c r="U592" s="71">
        <v>4.95</v>
      </c>
      <c r="V592" s="71">
        <v>4.95</v>
      </c>
      <c r="W592" s="71">
        <v>4.95</v>
      </c>
      <c r="X592" s="71">
        <v>4.95</v>
      </c>
      <c r="Y592" s="71">
        <v>4.95</v>
      </c>
      <c r="Z592" s="71">
        <v>4.95</v>
      </c>
      <c r="AA592" s="71">
        <v>4.95</v>
      </c>
    </row>
    <row r="593" spans="1:27" ht="12.75" hidden="1" customHeight="1" outlineLevel="1" x14ac:dyDescent="0.2">
      <c r="A593" s="163" t="s">
        <v>2231</v>
      </c>
      <c r="B593" s="94" t="s">
        <v>81</v>
      </c>
      <c r="C593" s="70" t="s">
        <v>79</v>
      </c>
      <c r="D593" s="71">
        <f>$D$11</f>
        <v>216.36</v>
      </c>
      <c r="E593" s="71">
        <f t="shared" ref="E593:AA593" si="344">$D$11</f>
        <v>216.36</v>
      </c>
      <c r="F593" s="71">
        <f t="shared" si="344"/>
        <v>216.36</v>
      </c>
      <c r="G593" s="71">
        <f t="shared" si="344"/>
        <v>216.36</v>
      </c>
      <c r="H593" s="71">
        <f t="shared" si="344"/>
        <v>216.36</v>
      </c>
      <c r="I593" s="71">
        <f t="shared" si="344"/>
        <v>216.36</v>
      </c>
      <c r="J593" s="71">
        <f t="shared" si="344"/>
        <v>216.36</v>
      </c>
      <c r="K593" s="71">
        <f t="shared" si="344"/>
        <v>216.36</v>
      </c>
      <c r="L593" s="71">
        <f t="shared" si="344"/>
        <v>216.36</v>
      </c>
      <c r="M593" s="71">
        <f t="shared" si="344"/>
        <v>216.36</v>
      </c>
      <c r="N593" s="71">
        <f t="shared" si="344"/>
        <v>216.36</v>
      </c>
      <c r="O593" s="71">
        <f t="shared" si="344"/>
        <v>216.36</v>
      </c>
      <c r="P593" s="71">
        <f t="shared" si="344"/>
        <v>216.36</v>
      </c>
      <c r="Q593" s="71">
        <f t="shared" si="344"/>
        <v>216.36</v>
      </c>
      <c r="R593" s="71">
        <f t="shared" si="344"/>
        <v>216.36</v>
      </c>
      <c r="S593" s="71">
        <f t="shared" si="344"/>
        <v>216.36</v>
      </c>
      <c r="T593" s="71">
        <f t="shared" si="344"/>
        <v>216.36</v>
      </c>
      <c r="U593" s="71">
        <f t="shared" si="344"/>
        <v>216.36</v>
      </c>
      <c r="V593" s="71">
        <f t="shared" si="344"/>
        <v>216.36</v>
      </c>
      <c r="W593" s="71">
        <f t="shared" si="344"/>
        <v>216.36</v>
      </c>
      <c r="X593" s="71">
        <f t="shared" si="344"/>
        <v>216.36</v>
      </c>
      <c r="Y593" s="71">
        <f t="shared" si="344"/>
        <v>216.36</v>
      </c>
      <c r="Z593" s="71">
        <f t="shared" si="344"/>
        <v>216.36</v>
      </c>
      <c r="AA593" s="71">
        <f t="shared" si="344"/>
        <v>216.36</v>
      </c>
    </row>
    <row r="594" spans="1:27" collapsed="1" x14ac:dyDescent="0.2">
      <c r="A594" s="162" t="s">
        <v>2232</v>
      </c>
      <c r="B594" s="54" t="str">
        <f>"23"&amp;"."&amp;$B$800&amp;"."&amp;$B$801</f>
        <v>23.05.2023</v>
      </c>
      <c r="C594" s="134" t="s">
        <v>76</v>
      </c>
      <c r="D594" s="135">
        <f>ROUND(((D595+D596+D598+D597)/1000),5)</f>
        <v>5.05227</v>
      </c>
      <c r="E594" s="135">
        <f>ROUND(((E595+E596+E598+E597)/1000),5)</f>
        <v>4.8818000000000001</v>
      </c>
      <c r="F594" s="135">
        <f>ROUND(((F595+F596+F598+F597)/1000),5)</f>
        <v>4.7938299999999998</v>
      </c>
      <c r="G594" s="135">
        <f t="shared" ref="G594:AA594" si="345">ROUND(((G595+G596+G598+G597)/1000),5)</f>
        <v>4.7553700000000001</v>
      </c>
      <c r="H594" s="135">
        <f t="shared" si="345"/>
        <v>4.8023400000000001</v>
      </c>
      <c r="I594" s="135">
        <f t="shared" si="345"/>
        <v>4.9482699999999999</v>
      </c>
      <c r="J594" s="135">
        <f t="shared" si="345"/>
        <v>5.0666000000000002</v>
      </c>
      <c r="K594" s="135">
        <f t="shared" si="345"/>
        <v>5.3005699999999996</v>
      </c>
      <c r="L594" s="135">
        <f t="shared" si="345"/>
        <v>5.5308999999999999</v>
      </c>
      <c r="M594" s="135">
        <f t="shared" si="345"/>
        <v>5.6500300000000001</v>
      </c>
      <c r="N594" s="135">
        <f t="shared" si="345"/>
        <v>5.6249500000000001</v>
      </c>
      <c r="O594" s="135">
        <f t="shared" si="345"/>
        <v>5.6834600000000002</v>
      </c>
      <c r="P594" s="135">
        <f t="shared" si="345"/>
        <v>5.6837900000000001</v>
      </c>
      <c r="Q594" s="135">
        <f t="shared" si="345"/>
        <v>5.7038000000000002</v>
      </c>
      <c r="R594" s="135">
        <f t="shared" si="345"/>
        <v>5.6989999999999998</v>
      </c>
      <c r="S594" s="135">
        <f t="shared" si="345"/>
        <v>5.6876800000000003</v>
      </c>
      <c r="T594" s="135">
        <f t="shared" si="345"/>
        <v>5.6786599999999998</v>
      </c>
      <c r="U594" s="135">
        <f t="shared" si="345"/>
        <v>5.6245799999999999</v>
      </c>
      <c r="V594" s="135">
        <f t="shared" si="345"/>
        <v>5.5645300000000004</v>
      </c>
      <c r="W594" s="135">
        <f t="shared" si="345"/>
        <v>5.5072200000000002</v>
      </c>
      <c r="X594" s="135">
        <f t="shared" si="345"/>
        <v>5.5326599999999999</v>
      </c>
      <c r="Y594" s="135">
        <f t="shared" si="345"/>
        <v>5.6318299999999999</v>
      </c>
      <c r="Z594" s="135">
        <f t="shared" si="345"/>
        <v>5.4257</v>
      </c>
      <c r="AA594" s="135">
        <f t="shared" si="345"/>
        <v>5.1703799999999998</v>
      </c>
    </row>
    <row r="595" spans="1:27" ht="12.75" hidden="1" customHeight="1" outlineLevel="1" x14ac:dyDescent="0.2">
      <c r="A595" s="163" t="s">
        <v>2233</v>
      </c>
      <c r="B595" s="94" t="s">
        <v>238</v>
      </c>
      <c r="C595" s="70" t="s">
        <v>79</v>
      </c>
      <c r="D595" s="71">
        <v>1271.19</v>
      </c>
      <c r="E595" s="71">
        <v>1100.72</v>
      </c>
      <c r="F595" s="71">
        <v>1012.75</v>
      </c>
      <c r="G595" s="71">
        <v>974.29</v>
      </c>
      <c r="H595" s="71">
        <v>1021.26</v>
      </c>
      <c r="I595" s="71">
        <v>1167.19</v>
      </c>
      <c r="J595" s="71">
        <v>1285.52</v>
      </c>
      <c r="K595" s="71">
        <v>1519.49</v>
      </c>
      <c r="L595" s="71">
        <v>1749.82</v>
      </c>
      <c r="M595" s="71">
        <v>1868.95</v>
      </c>
      <c r="N595" s="71">
        <v>1843.87</v>
      </c>
      <c r="O595" s="71">
        <v>1902.38</v>
      </c>
      <c r="P595" s="71">
        <v>1902.71</v>
      </c>
      <c r="Q595" s="71">
        <v>1922.72</v>
      </c>
      <c r="R595" s="71">
        <v>1917.92</v>
      </c>
      <c r="S595" s="71">
        <v>1906.6</v>
      </c>
      <c r="T595" s="71">
        <v>1897.58</v>
      </c>
      <c r="U595" s="71">
        <v>1843.5</v>
      </c>
      <c r="V595" s="71">
        <v>1783.45</v>
      </c>
      <c r="W595" s="71">
        <v>1726.14</v>
      </c>
      <c r="X595" s="71">
        <v>1751.58</v>
      </c>
      <c r="Y595" s="71">
        <v>1850.75</v>
      </c>
      <c r="Z595" s="71">
        <v>1644.62</v>
      </c>
      <c r="AA595" s="71">
        <v>1389.3</v>
      </c>
    </row>
    <row r="596" spans="1:27" ht="12.75" hidden="1" customHeight="1" outlineLevel="1" x14ac:dyDescent="0.2">
      <c r="A596" s="163" t="s">
        <v>2234</v>
      </c>
      <c r="B596" s="94" t="s">
        <v>90</v>
      </c>
      <c r="C596" s="70" t="s">
        <v>79</v>
      </c>
      <c r="D596" s="71">
        <f>$D$486</f>
        <v>3559.77</v>
      </c>
      <c r="E596" s="71">
        <f t="shared" ref="E596:AA596" si="346">$D$486</f>
        <v>3559.77</v>
      </c>
      <c r="F596" s="71">
        <f t="shared" si="346"/>
        <v>3559.77</v>
      </c>
      <c r="G596" s="71">
        <f t="shared" si="346"/>
        <v>3559.77</v>
      </c>
      <c r="H596" s="71">
        <f t="shared" si="346"/>
        <v>3559.77</v>
      </c>
      <c r="I596" s="71">
        <f t="shared" si="346"/>
        <v>3559.77</v>
      </c>
      <c r="J596" s="71">
        <f t="shared" si="346"/>
        <v>3559.77</v>
      </c>
      <c r="K596" s="71">
        <f t="shared" si="346"/>
        <v>3559.77</v>
      </c>
      <c r="L596" s="71">
        <f t="shared" si="346"/>
        <v>3559.77</v>
      </c>
      <c r="M596" s="71">
        <f t="shared" si="346"/>
        <v>3559.77</v>
      </c>
      <c r="N596" s="71">
        <f t="shared" si="346"/>
        <v>3559.77</v>
      </c>
      <c r="O596" s="71">
        <f t="shared" si="346"/>
        <v>3559.77</v>
      </c>
      <c r="P596" s="71">
        <f t="shared" si="346"/>
        <v>3559.77</v>
      </c>
      <c r="Q596" s="71">
        <f t="shared" si="346"/>
        <v>3559.77</v>
      </c>
      <c r="R596" s="71">
        <f t="shared" si="346"/>
        <v>3559.77</v>
      </c>
      <c r="S596" s="71">
        <f t="shared" si="346"/>
        <v>3559.77</v>
      </c>
      <c r="T596" s="71">
        <f t="shared" si="346"/>
        <v>3559.77</v>
      </c>
      <c r="U596" s="71">
        <f t="shared" si="346"/>
        <v>3559.77</v>
      </c>
      <c r="V596" s="71">
        <f t="shared" si="346"/>
        <v>3559.77</v>
      </c>
      <c r="W596" s="71">
        <f t="shared" si="346"/>
        <v>3559.77</v>
      </c>
      <c r="X596" s="71">
        <f t="shared" si="346"/>
        <v>3559.77</v>
      </c>
      <c r="Y596" s="71">
        <f t="shared" si="346"/>
        <v>3559.77</v>
      </c>
      <c r="Z596" s="71">
        <f t="shared" si="346"/>
        <v>3559.77</v>
      </c>
      <c r="AA596" s="71">
        <f t="shared" si="346"/>
        <v>3559.77</v>
      </c>
    </row>
    <row r="597" spans="1:27" ht="12.75" hidden="1" customHeight="1" outlineLevel="1" x14ac:dyDescent="0.2">
      <c r="A597" s="163" t="s">
        <v>2235</v>
      </c>
      <c r="B597" s="94" t="s">
        <v>83</v>
      </c>
      <c r="C597" s="70" t="s">
        <v>79</v>
      </c>
      <c r="D597" s="71">
        <v>4.95</v>
      </c>
      <c r="E597" s="71">
        <v>4.95</v>
      </c>
      <c r="F597" s="71">
        <v>4.95</v>
      </c>
      <c r="G597" s="71">
        <v>4.95</v>
      </c>
      <c r="H597" s="71">
        <v>4.95</v>
      </c>
      <c r="I597" s="71">
        <v>4.95</v>
      </c>
      <c r="J597" s="71">
        <v>4.95</v>
      </c>
      <c r="K597" s="71">
        <v>4.95</v>
      </c>
      <c r="L597" s="71">
        <v>4.95</v>
      </c>
      <c r="M597" s="71">
        <v>4.95</v>
      </c>
      <c r="N597" s="71">
        <v>4.95</v>
      </c>
      <c r="O597" s="71">
        <v>4.95</v>
      </c>
      <c r="P597" s="71">
        <v>4.95</v>
      </c>
      <c r="Q597" s="71">
        <v>4.95</v>
      </c>
      <c r="R597" s="71">
        <v>4.95</v>
      </c>
      <c r="S597" s="71">
        <v>4.95</v>
      </c>
      <c r="T597" s="71">
        <v>4.95</v>
      </c>
      <c r="U597" s="71">
        <v>4.95</v>
      </c>
      <c r="V597" s="71">
        <v>4.95</v>
      </c>
      <c r="W597" s="71">
        <v>4.95</v>
      </c>
      <c r="X597" s="71">
        <v>4.95</v>
      </c>
      <c r="Y597" s="71">
        <v>4.95</v>
      </c>
      <c r="Z597" s="71">
        <v>4.95</v>
      </c>
      <c r="AA597" s="71">
        <v>4.95</v>
      </c>
    </row>
    <row r="598" spans="1:27" ht="12.75" hidden="1" customHeight="1" outlineLevel="1" x14ac:dyDescent="0.2">
      <c r="A598" s="163" t="s">
        <v>2236</v>
      </c>
      <c r="B598" s="94" t="s">
        <v>81</v>
      </c>
      <c r="C598" s="70" t="s">
        <v>79</v>
      </c>
      <c r="D598" s="71">
        <f>$D$11</f>
        <v>216.36</v>
      </c>
      <c r="E598" s="71">
        <f t="shared" ref="E598:AA598" si="347">$D$11</f>
        <v>216.36</v>
      </c>
      <c r="F598" s="71">
        <f t="shared" si="347"/>
        <v>216.36</v>
      </c>
      <c r="G598" s="71">
        <f t="shared" si="347"/>
        <v>216.36</v>
      </c>
      <c r="H598" s="71">
        <f t="shared" si="347"/>
        <v>216.36</v>
      </c>
      <c r="I598" s="71">
        <f t="shared" si="347"/>
        <v>216.36</v>
      </c>
      <c r="J598" s="71">
        <f t="shared" si="347"/>
        <v>216.36</v>
      </c>
      <c r="K598" s="71">
        <f t="shared" si="347"/>
        <v>216.36</v>
      </c>
      <c r="L598" s="71">
        <f t="shared" si="347"/>
        <v>216.36</v>
      </c>
      <c r="M598" s="71">
        <f t="shared" si="347"/>
        <v>216.36</v>
      </c>
      <c r="N598" s="71">
        <f t="shared" si="347"/>
        <v>216.36</v>
      </c>
      <c r="O598" s="71">
        <f t="shared" si="347"/>
        <v>216.36</v>
      </c>
      <c r="P598" s="71">
        <f t="shared" si="347"/>
        <v>216.36</v>
      </c>
      <c r="Q598" s="71">
        <f t="shared" si="347"/>
        <v>216.36</v>
      </c>
      <c r="R598" s="71">
        <f t="shared" si="347"/>
        <v>216.36</v>
      </c>
      <c r="S598" s="71">
        <f t="shared" si="347"/>
        <v>216.36</v>
      </c>
      <c r="T598" s="71">
        <f t="shared" si="347"/>
        <v>216.36</v>
      </c>
      <c r="U598" s="71">
        <f t="shared" si="347"/>
        <v>216.36</v>
      </c>
      <c r="V598" s="71">
        <f t="shared" si="347"/>
        <v>216.36</v>
      </c>
      <c r="W598" s="71">
        <f t="shared" si="347"/>
        <v>216.36</v>
      </c>
      <c r="X598" s="71">
        <f t="shared" si="347"/>
        <v>216.36</v>
      </c>
      <c r="Y598" s="71">
        <f t="shared" si="347"/>
        <v>216.36</v>
      </c>
      <c r="Z598" s="71">
        <f t="shared" si="347"/>
        <v>216.36</v>
      </c>
      <c r="AA598" s="71">
        <f t="shared" si="347"/>
        <v>216.36</v>
      </c>
    </row>
    <row r="599" spans="1:27" collapsed="1" x14ac:dyDescent="0.2">
      <c r="A599" s="162" t="s">
        <v>2237</v>
      </c>
      <c r="B599" s="54" t="str">
        <f>"24"&amp;"."&amp;$B$800&amp;"."&amp;$B$801</f>
        <v>24.05.2023</v>
      </c>
      <c r="C599" s="134" t="s">
        <v>76</v>
      </c>
      <c r="D599" s="135">
        <f>ROUND(((D600+D601+D603+D602)/1000),5)</f>
        <v>5.0683299999999996</v>
      </c>
      <c r="E599" s="135">
        <f>ROUND(((E600+E601+E603+E602)/1000),5)</f>
        <v>4.8601299999999998</v>
      </c>
      <c r="F599" s="135">
        <f>ROUND(((F600+F601+F603+F602)/1000),5)</f>
        <v>4.8237100000000002</v>
      </c>
      <c r="G599" s="135">
        <f t="shared" ref="G599:AA599" si="348">ROUND(((G600+G601+G603+G602)/1000),5)</f>
        <v>4.7803100000000001</v>
      </c>
      <c r="H599" s="135">
        <f t="shared" si="348"/>
        <v>4.78592</v>
      </c>
      <c r="I599" s="135">
        <f t="shared" si="348"/>
        <v>4.9457100000000001</v>
      </c>
      <c r="J599" s="135">
        <f t="shared" si="348"/>
        <v>5.2070400000000001</v>
      </c>
      <c r="K599" s="135">
        <f t="shared" si="348"/>
        <v>5.4600499999999998</v>
      </c>
      <c r="L599" s="135">
        <f t="shared" si="348"/>
        <v>5.6415600000000001</v>
      </c>
      <c r="M599" s="135">
        <f t="shared" si="348"/>
        <v>5.6963800000000004</v>
      </c>
      <c r="N599" s="135">
        <f t="shared" si="348"/>
        <v>5.7028699999999999</v>
      </c>
      <c r="O599" s="135">
        <f t="shared" si="348"/>
        <v>5.7045199999999996</v>
      </c>
      <c r="P599" s="135">
        <f t="shared" si="348"/>
        <v>5.6898200000000001</v>
      </c>
      <c r="Q599" s="135">
        <f t="shared" si="348"/>
        <v>5.6952400000000001</v>
      </c>
      <c r="R599" s="135">
        <f t="shared" si="348"/>
        <v>5.7084200000000003</v>
      </c>
      <c r="S599" s="135">
        <f t="shared" si="348"/>
        <v>5.7216100000000001</v>
      </c>
      <c r="T599" s="135">
        <f t="shared" si="348"/>
        <v>5.7050900000000002</v>
      </c>
      <c r="U599" s="135">
        <f t="shared" si="348"/>
        <v>5.6912500000000001</v>
      </c>
      <c r="V599" s="135">
        <f t="shared" si="348"/>
        <v>5.6849999999999996</v>
      </c>
      <c r="W599" s="135">
        <f t="shared" si="348"/>
        <v>5.6767000000000003</v>
      </c>
      <c r="X599" s="135">
        <f t="shared" si="348"/>
        <v>5.67666</v>
      </c>
      <c r="Y599" s="135">
        <f t="shared" si="348"/>
        <v>5.6794500000000001</v>
      </c>
      <c r="Z599" s="135">
        <f t="shared" si="348"/>
        <v>5.5165699999999998</v>
      </c>
      <c r="AA599" s="135">
        <f t="shared" si="348"/>
        <v>5.1948699999999999</v>
      </c>
    </row>
    <row r="600" spans="1:27" ht="12.75" hidden="1" customHeight="1" outlineLevel="1" x14ac:dyDescent="0.2">
      <c r="A600" s="163" t="s">
        <v>2238</v>
      </c>
      <c r="B600" s="94" t="s">
        <v>238</v>
      </c>
      <c r="C600" s="70" t="s">
        <v>79</v>
      </c>
      <c r="D600" s="71">
        <v>1287.25</v>
      </c>
      <c r="E600" s="71">
        <v>1079.05</v>
      </c>
      <c r="F600" s="71">
        <v>1042.6300000000001</v>
      </c>
      <c r="G600" s="71">
        <v>999.23</v>
      </c>
      <c r="H600" s="71">
        <v>1004.84</v>
      </c>
      <c r="I600" s="71">
        <v>1164.6300000000001</v>
      </c>
      <c r="J600" s="71">
        <v>1425.96</v>
      </c>
      <c r="K600" s="71">
        <v>1678.97</v>
      </c>
      <c r="L600" s="71">
        <v>1860.48</v>
      </c>
      <c r="M600" s="71">
        <v>1915.3</v>
      </c>
      <c r="N600" s="71">
        <v>1921.79</v>
      </c>
      <c r="O600" s="71">
        <v>1923.44</v>
      </c>
      <c r="P600" s="71">
        <v>1908.74</v>
      </c>
      <c r="Q600" s="71">
        <v>1914.16</v>
      </c>
      <c r="R600" s="71">
        <v>1927.34</v>
      </c>
      <c r="S600" s="71">
        <v>1940.53</v>
      </c>
      <c r="T600" s="71">
        <v>1924.01</v>
      </c>
      <c r="U600" s="71">
        <v>1910.17</v>
      </c>
      <c r="V600" s="71">
        <v>1903.92</v>
      </c>
      <c r="W600" s="71">
        <v>1895.62</v>
      </c>
      <c r="X600" s="71">
        <v>1895.58</v>
      </c>
      <c r="Y600" s="71">
        <v>1898.37</v>
      </c>
      <c r="Z600" s="71">
        <v>1735.49</v>
      </c>
      <c r="AA600" s="71">
        <v>1413.79</v>
      </c>
    </row>
    <row r="601" spans="1:27" ht="12.75" hidden="1" customHeight="1" outlineLevel="1" x14ac:dyDescent="0.2">
      <c r="A601" s="163" t="s">
        <v>2239</v>
      </c>
      <c r="B601" s="94" t="s">
        <v>90</v>
      </c>
      <c r="C601" s="70" t="s">
        <v>79</v>
      </c>
      <c r="D601" s="71">
        <f>$D$486</f>
        <v>3559.77</v>
      </c>
      <c r="E601" s="71">
        <f t="shared" ref="E601:AA601" si="349">$D$486</f>
        <v>3559.77</v>
      </c>
      <c r="F601" s="71">
        <f t="shared" si="349"/>
        <v>3559.77</v>
      </c>
      <c r="G601" s="71">
        <f t="shared" si="349"/>
        <v>3559.77</v>
      </c>
      <c r="H601" s="71">
        <f t="shared" si="349"/>
        <v>3559.77</v>
      </c>
      <c r="I601" s="71">
        <f t="shared" si="349"/>
        <v>3559.77</v>
      </c>
      <c r="J601" s="71">
        <f t="shared" si="349"/>
        <v>3559.77</v>
      </c>
      <c r="K601" s="71">
        <f t="shared" si="349"/>
        <v>3559.77</v>
      </c>
      <c r="L601" s="71">
        <f t="shared" si="349"/>
        <v>3559.77</v>
      </c>
      <c r="M601" s="71">
        <f t="shared" si="349"/>
        <v>3559.77</v>
      </c>
      <c r="N601" s="71">
        <f t="shared" si="349"/>
        <v>3559.77</v>
      </c>
      <c r="O601" s="71">
        <f t="shared" si="349"/>
        <v>3559.77</v>
      </c>
      <c r="P601" s="71">
        <f t="shared" si="349"/>
        <v>3559.77</v>
      </c>
      <c r="Q601" s="71">
        <f t="shared" si="349"/>
        <v>3559.77</v>
      </c>
      <c r="R601" s="71">
        <f t="shared" si="349"/>
        <v>3559.77</v>
      </c>
      <c r="S601" s="71">
        <f t="shared" si="349"/>
        <v>3559.77</v>
      </c>
      <c r="T601" s="71">
        <f t="shared" si="349"/>
        <v>3559.77</v>
      </c>
      <c r="U601" s="71">
        <f t="shared" si="349"/>
        <v>3559.77</v>
      </c>
      <c r="V601" s="71">
        <f t="shared" si="349"/>
        <v>3559.77</v>
      </c>
      <c r="W601" s="71">
        <f t="shared" si="349"/>
        <v>3559.77</v>
      </c>
      <c r="X601" s="71">
        <f t="shared" si="349"/>
        <v>3559.77</v>
      </c>
      <c r="Y601" s="71">
        <f t="shared" si="349"/>
        <v>3559.77</v>
      </c>
      <c r="Z601" s="71">
        <f t="shared" si="349"/>
        <v>3559.77</v>
      </c>
      <c r="AA601" s="71">
        <f t="shared" si="349"/>
        <v>3559.77</v>
      </c>
    </row>
    <row r="602" spans="1:27" ht="12.75" hidden="1" customHeight="1" outlineLevel="1" x14ac:dyDescent="0.2">
      <c r="A602" s="163" t="s">
        <v>2240</v>
      </c>
      <c r="B602" s="94" t="s">
        <v>83</v>
      </c>
      <c r="C602" s="70" t="s">
        <v>79</v>
      </c>
      <c r="D602" s="71">
        <v>4.95</v>
      </c>
      <c r="E602" s="71">
        <v>4.95</v>
      </c>
      <c r="F602" s="71">
        <v>4.95</v>
      </c>
      <c r="G602" s="71">
        <v>4.95</v>
      </c>
      <c r="H602" s="71">
        <v>4.95</v>
      </c>
      <c r="I602" s="71">
        <v>4.95</v>
      </c>
      <c r="J602" s="71">
        <v>4.95</v>
      </c>
      <c r="K602" s="71">
        <v>4.95</v>
      </c>
      <c r="L602" s="71">
        <v>4.95</v>
      </c>
      <c r="M602" s="71">
        <v>4.95</v>
      </c>
      <c r="N602" s="71">
        <v>4.95</v>
      </c>
      <c r="O602" s="71">
        <v>4.95</v>
      </c>
      <c r="P602" s="71">
        <v>4.95</v>
      </c>
      <c r="Q602" s="71">
        <v>4.95</v>
      </c>
      <c r="R602" s="71">
        <v>4.95</v>
      </c>
      <c r="S602" s="71">
        <v>4.95</v>
      </c>
      <c r="T602" s="71">
        <v>4.95</v>
      </c>
      <c r="U602" s="71">
        <v>4.95</v>
      </c>
      <c r="V602" s="71">
        <v>4.95</v>
      </c>
      <c r="W602" s="71">
        <v>4.95</v>
      </c>
      <c r="X602" s="71">
        <v>4.95</v>
      </c>
      <c r="Y602" s="71">
        <v>4.95</v>
      </c>
      <c r="Z602" s="71">
        <v>4.95</v>
      </c>
      <c r="AA602" s="71">
        <v>4.95</v>
      </c>
    </row>
    <row r="603" spans="1:27" ht="12.75" hidden="1" customHeight="1" outlineLevel="1" x14ac:dyDescent="0.2">
      <c r="A603" s="163" t="s">
        <v>2241</v>
      </c>
      <c r="B603" s="94" t="s">
        <v>81</v>
      </c>
      <c r="C603" s="70" t="s">
        <v>79</v>
      </c>
      <c r="D603" s="71">
        <f>$D$11</f>
        <v>216.36</v>
      </c>
      <c r="E603" s="71">
        <f t="shared" ref="E603:AA603" si="350">$D$11</f>
        <v>216.36</v>
      </c>
      <c r="F603" s="71">
        <f t="shared" si="350"/>
        <v>216.36</v>
      </c>
      <c r="G603" s="71">
        <f t="shared" si="350"/>
        <v>216.36</v>
      </c>
      <c r="H603" s="71">
        <f t="shared" si="350"/>
        <v>216.36</v>
      </c>
      <c r="I603" s="71">
        <f t="shared" si="350"/>
        <v>216.36</v>
      </c>
      <c r="J603" s="71">
        <f t="shared" si="350"/>
        <v>216.36</v>
      </c>
      <c r="K603" s="71">
        <f t="shared" si="350"/>
        <v>216.36</v>
      </c>
      <c r="L603" s="71">
        <f t="shared" si="350"/>
        <v>216.36</v>
      </c>
      <c r="M603" s="71">
        <f t="shared" si="350"/>
        <v>216.36</v>
      </c>
      <c r="N603" s="71">
        <f t="shared" si="350"/>
        <v>216.36</v>
      </c>
      <c r="O603" s="71">
        <f t="shared" si="350"/>
        <v>216.36</v>
      </c>
      <c r="P603" s="71">
        <f t="shared" si="350"/>
        <v>216.36</v>
      </c>
      <c r="Q603" s="71">
        <f t="shared" si="350"/>
        <v>216.36</v>
      </c>
      <c r="R603" s="71">
        <f t="shared" si="350"/>
        <v>216.36</v>
      </c>
      <c r="S603" s="71">
        <f t="shared" si="350"/>
        <v>216.36</v>
      </c>
      <c r="T603" s="71">
        <f t="shared" si="350"/>
        <v>216.36</v>
      </c>
      <c r="U603" s="71">
        <f t="shared" si="350"/>
        <v>216.36</v>
      </c>
      <c r="V603" s="71">
        <f t="shared" si="350"/>
        <v>216.36</v>
      </c>
      <c r="W603" s="71">
        <f t="shared" si="350"/>
        <v>216.36</v>
      </c>
      <c r="X603" s="71">
        <f t="shared" si="350"/>
        <v>216.36</v>
      </c>
      <c r="Y603" s="71">
        <f t="shared" si="350"/>
        <v>216.36</v>
      </c>
      <c r="Z603" s="71">
        <f t="shared" si="350"/>
        <v>216.36</v>
      </c>
      <c r="AA603" s="71">
        <f t="shared" si="350"/>
        <v>216.36</v>
      </c>
    </row>
    <row r="604" spans="1:27" collapsed="1" x14ac:dyDescent="0.2">
      <c r="A604" s="162" t="s">
        <v>2242</v>
      </c>
      <c r="B604" s="54" t="str">
        <f>"25"&amp;"."&amp;$B$800&amp;"."&amp;$B$801</f>
        <v>25.05.2023</v>
      </c>
      <c r="C604" s="134" t="s">
        <v>76</v>
      </c>
      <c r="D604" s="135">
        <f>ROUND(((D605+D606+D608+D607)/1000),5)</f>
        <v>4.8885100000000001</v>
      </c>
      <c r="E604" s="135">
        <f>ROUND(((E605+E606+E608+E607)/1000),5)</f>
        <v>4.78301</v>
      </c>
      <c r="F604" s="135">
        <f>ROUND(((F605+F606+F608+F607)/1000),5)</f>
        <v>4.7176200000000001</v>
      </c>
      <c r="G604" s="135">
        <f t="shared" ref="G604:AA604" si="351">ROUND(((G605+G606+G608+G607)/1000),5)</f>
        <v>4.6685100000000004</v>
      </c>
      <c r="H604" s="135">
        <f t="shared" si="351"/>
        <v>4.6680400000000004</v>
      </c>
      <c r="I604" s="135">
        <f t="shared" si="351"/>
        <v>4.8349799999999998</v>
      </c>
      <c r="J604" s="135">
        <f t="shared" si="351"/>
        <v>5.21624</v>
      </c>
      <c r="K604" s="135">
        <f t="shared" si="351"/>
        <v>5.3795200000000003</v>
      </c>
      <c r="L604" s="135">
        <f t="shared" si="351"/>
        <v>5.5966300000000002</v>
      </c>
      <c r="M604" s="135">
        <f t="shared" si="351"/>
        <v>5.6649799999999999</v>
      </c>
      <c r="N604" s="135">
        <f t="shared" si="351"/>
        <v>5.6780200000000001</v>
      </c>
      <c r="O604" s="135">
        <f t="shared" si="351"/>
        <v>5.6874799999999999</v>
      </c>
      <c r="P604" s="135">
        <f t="shared" si="351"/>
        <v>5.6702500000000002</v>
      </c>
      <c r="Q604" s="135">
        <f t="shared" si="351"/>
        <v>5.6725399999999997</v>
      </c>
      <c r="R604" s="135">
        <f t="shared" si="351"/>
        <v>5.6971999999999996</v>
      </c>
      <c r="S604" s="135">
        <f t="shared" si="351"/>
        <v>5.7125700000000004</v>
      </c>
      <c r="T604" s="135">
        <f t="shared" si="351"/>
        <v>5.6976800000000001</v>
      </c>
      <c r="U604" s="135">
        <f t="shared" si="351"/>
        <v>5.6841499999999998</v>
      </c>
      <c r="V604" s="135">
        <f t="shared" si="351"/>
        <v>5.67706</v>
      </c>
      <c r="W604" s="135">
        <f t="shared" si="351"/>
        <v>5.67089</v>
      </c>
      <c r="X604" s="135">
        <f t="shared" si="351"/>
        <v>5.6746299999999996</v>
      </c>
      <c r="Y604" s="135">
        <f t="shared" si="351"/>
        <v>5.6704100000000004</v>
      </c>
      <c r="Z604" s="135">
        <f t="shared" si="351"/>
        <v>5.4775600000000004</v>
      </c>
      <c r="AA604" s="135">
        <f t="shared" si="351"/>
        <v>5.1055099999999998</v>
      </c>
    </row>
    <row r="605" spans="1:27" ht="12.75" hidden="1" customHeight="1" outlineLevel="1" x14ac:dyDescent="0.2">
      <c r="A605" s="163" t="s">
        <v>2243</v>
      </c>
      <c r="B605" s="94" t="s">
        <v>238</v>
      </c>
      <c r="C605" s="70" t="s">
        <v>79</v>
      </c>
      <c r="D605" s="71">
        <v>1107.43</v>
      </c>
      <c r="E605" s="71">
        <v>1001.93</v>
      </c>
      <c r="F605" s="71">
        <v>936.54</v>
      </c>
      <c r="G605" s="71">
        <v>887.43</v>
      </c>
      <c r="H605" s="71">
        <v>886.96</v>
      </c>
      <c r="I605" s="71">
        <v>1053.9000000000001</v>
      </c>
      <c r="J605" s="71">
        <v>1435.16</v>
      </c>
      <c r="K605" s="71">
        <v>1598.44</v>
      </c>
      <c r="L605" s="71">
        <v>1815.55</v>
      </c>
      <c r="M605" s="71">
        <v>1883.9</v>
      </c>
      <c r="N605" s="71">
        <v>1896.94</v>
      </c>
      <c r="O605" s="71">
        <v>1906.4</v>
      </c>
      <c r="P605" s="71">
        <v>1889.17</v>
      </c>
      <c r="Q605" s="71">
        <v>1891.46</v>
      </c>
      <c r="R605" s="71">
        <v>1916.12</v>
      </c>
      <c r="S605" s="71">
        <v>1931.49</v>
      </c>
      <c r="T605" s="71">
        <v>1916.6</v>
      </c>
      <c r="U605" s="71">
        <v>1903.07</v>
      </c>
      <c r="V605" s="71">
        <v>1895.98</v>
      </c>
      <c r="W605" s="71">
        <v>1889.81</v>
      </c>
      <c r="X605" s="71">
        <v>1893.55</v>
      </c>
      <c r="Y605" s="71">
        <v>1889.33</v>
      </c>
      <c r="Z605" s="71">
        <v>1696.48</v>
      </c>
      <c r="AA605" s="71">
        <v>1324.43</v>
      </c>
    </row>
    <row r="606" spans="1:27" ht="12.75" hidden="1" customHeight="1" outlineLevel="1" x14ac:dyDescent="0.2">
      <c r="A606" s="163" t="s">
        <v>2244</v>
      </c>
      <c r="B606" s="94" t="s">
        <v>90</v>
      </c>
      <c r="C606" s="70" t="s">
        <v>79</v>
      </c>
      <c r="D606" s="71">
        <f>$D$486</f>
        <v>3559.77</v>
      </c>
      <c r="E606" s="71">
        <f t="shared" ref="E606:AA606" si="352">$D$486</f>
        <v>3559.77</v>
      </c>
      <c r="F606" s="71">
        <f t="shared" si="352"/>
        <v>3559.77</v>
      </c>
      <c r="G606" s="71">
        <f t="shared" si="352"/>
        <v>3559.77</v>
      </c>
      <c r="H606" s="71">
        <f t="shared" si="352"/>
        <v>3559.77</v>
      </c>
      <c r="I606" s="71">
        <f t="shared" si="352"/>
        <v>3559.77</v>
      </c>
      <c r="J606" s="71">
        <f t="shared" si="352"/>
        <v>3559.77</v>
      </c>
      <c r="K606" s="71">
        <f t="shared" si="352"/>
        <v>3559.77</v>
      </c>
      <c r="L606" s="71">
        <f t="shared" si="352"/>
        <v>3559.77</v>
      </c>
      <c r="M606" s="71">
        <f t="shared" si="352"/>
        <v>3559.77</v>
      </c>
      <c r="N606" s="71">
        <f t="shared" si="352"/>
        <v>3559.77</v>
      </c>
      <c r="O606" s="71">
        <f t="shared" si="352"/>
        <v>3559.77</v>
      </c>
      <c r="P606" s="71">
        <f t="shared" si="352"/>
        <v>3559.77</v>
      </c>
      <c r="Q606" s="71">
        <f t="shared" si="352"/>
        <v>3559.77</v>
      </c>
      <c r="R606" s="71">
        <f t="shared" si="352"/>
        <v>3559.77</v>
      </c>
      <c r="S606" s="71">
        <f t="shared" si="352"/>
        <v>3559.77</v>
      </c>
      <c r="T606" s="71">
        <f t="shared" si="352"/>
        <v>3559.77</v>
      </c>
      <c r="U606" s="71">
        <f t="shared" si="352"/>
        <v>3559.77</v>
      </c>
      <c r="V606" s="71">
        <f t="shared" si="352"/>
        <v>3559.77</v>
      </c>
      <c r="W606" s="71">
        <f t="shared" si="352"/>
        <v>3559.77</v>
      </c>
      <c r="X606" s="71">
        <f t="shared" si="352"/>
        <v>3559.77</v>
      </c>
      <c r="Y606" s="71">
        <f t="shared" si="352"/>
        <v>3559.77</v>
      </c>
      <c r="Z606" s="71">
        <f t="shared" si="352"/>
        <v>3559.77</v>
      </c>
      <c r="AA606" s="71">
        <f t="shared" si="352"/>
        <v>3559.77</v>
      </c>
    </row>
    <row r="607" spans="1:27" ht="12.75" hidden="1" customHeight="1" outlineLevel="1" x14ac:dyDescent="0.2">
      <c r="A607" s="163" t="s">
        <v>2245</v>
      </c>
      <c r="B607" s="94" t="s">
        <v>83</v>
      </c>
      <c r="C607" s="70" t="s">
        <v>79</v>
      </c>
      <c r="D607" s="71">
        <v>4.95</v>
      </c>
      <c r="E607" s="71">
        <v>4.95</v>
      </c>
      <c r="F607" s="71">
        <v>4.95</v>
      </c>
      <c r="G607" s="71">
        <v>4.95</v>
      </c>
      <c r="H607" s="71">
        <v>4.95</v>
      </c>
      <c r="I607" s="71">
        <v>4.95</v>
      </c>
      <c r="J607" s="71">
        <v>4.95</v>
      </c>
      <c r="K607" s="71">
        <v>4.95</v>
      </c>
      <c r="L607" s="71">
        <v>4.95</v>
      </c>
      <c r="M607" s="71">
        <v>4.95</v>
      </c>
      <c r="N607" s="71">
        <v>4.95</v>
      </c>
      <c r="O607" s="71">
        <v>4.95</v>
      </c>
      <c r="P607" s="71">
        <v>4.95</v>
      </c>
      <c r="Q607" s="71">
        <v>4.95</v>
      </c>
      <c r="R607" s="71">
        <v>4.95</v>
      </c>
      <c r="S607" s="71">
        <v>4.95</v>
      </c>
      <c r="T607" s="71">
        <v>4.95</v>
      </c>
      <c r="U607" s="71">
        <v>4.95</v>
      </c>
      <c r="V607" s="71">
        <v>4.95</v>
      </c>
      <c r="W607" s="71">
        <v>4.95</v>
      </c>
      <c r="X607" s="71">
        <v>4.95</v>
      </c>
      <c r="Y607" s="71">
        <v>4.95</v>
      </c>
      <c r="Z607" s="71">
        <v>4.95</v>
      </c>
      <c r="AA607" s="71">
        <v>4.95</v>
      </c>
    </row>
    <row r="608" spans="1:27" ht="12.75" hidden="1" customHeight="1" outlineLevel="1" x14ac:dyDescent="0.2">
      <c r="A608" s="163" t="s">
        <v>2246</v>
      </c>
      <c r="B608" s="94" t="s">
        <v>81</v>
      </c>
      <c r="C608" s="70" t="s">
        <v>79</v>
      </c>
      <c r="D608" s="71">
        <f>$D$11</f>
        <v>216.36</v>
      </c>
      <c r="E608" s="71">
        <f t="shared" ref="E608:AA608" si="353">$D$11</f>
        <v>216.36</v>
      </c>
      <c r="F608" s="71">
        <f t="shared" si="353"/>
        <v>216.36</v>
      </c>
      <c r="G608" s="71">
        <f t="shared" si="353"/>
        <v>216.36</v>
      </c>
      <c r="H608" s="71">
        <f t="shared" si="353"/>
        <v>216.36</v>
      </c>
      <c r="I608" s="71">
        <f t="shared" si="353"/>
        <v>216.36</v>
      </c>
      <c r="J608" s="71">
        <f t="shared" si="353"/>
        <v>216.36</v>
      </c>
      <c r="K608" s="71">
        <f t="shared" si="353"/>
        <v>216.36</v>
      </c>
      <c r="L608" s="71">
        <f t="shared" si="353"/>
        <v>216.36</v>
      </c>
      <c r="M608" s="71">
        <f t="shared" si="353"/>
        <v>216.36</v>
      </c>
      <c r="N608" s="71">
        <f t="shared" si="353"/>
        <v>216.36</v>
      </c>
      <c r="O608" s="71">
        <f t="shared" si="353"/>
        <v>216.36</v>
      </c>
      <c r="P608" s="71">
        <f t="shared" si="353"/>
        <v>216.36</v>
      </c>
      <c r="Q608" s="71">
        <f t="shared" si="353"/>
        <v>216.36</v>
      </c>
      <c r="R608" s="71">
        <f t="shared" si="353"/>
        <v>216.36</v>
      </c>
      <c r="S608" s="71">
        <f t="shared" si="353"/>
        <v>216.36</v>
      </c>
      <c r="T608" s="71">
        <f t="shared" si="353"/>
        <v>216.36</v>
      </c>
      <c r="U608" s="71">
        <f t="shared" si="353"/>
        <v>216.36</v>
      </c>
      <c r="V608" s="71">
        <f t="shared" si="353"/>
        <v>216.36</v>
      </c>
      <c r="W608" s="71">
        <f t="shared" si="353"/>
        <v>216.36</v>
      </c>
      <c r="X608" s="71">
        <f t="shared" si="353"/>
        <v>216.36</v>
      </c>
      <c r="Y608" s="71">
        <f t="shared" si="353"/>
        <v>216.36</v>
      </c>
      <c r="Z608" s="71">
        <f t="shared" si="353"/>
        <v>216.36</v>
      </c>
      <c r="AA608" s="71">
        <f t="shared" si="353"/>
        <v>216.36</v>
      </c>
    </row>
    <row r="609" spans="1:27" collapsed="1" x14ac:dyDescent="0.2">
      <c r="A609" s="162" t="s">
        <v>2247</v>
      </c>
      <c r="B609" s="54" t="str">
        <f>"26"&amp;"."&amp;$B$800&amp;"."&amp;$B$801</f>
        <v>26.05.2023</v>
      </c>
      <c r="C609" s="134" t="s">
        <v>76</v>
      </c>
      <c r="D609" s="135">
        <f>ROUND(((D610+D611+D613+D612)/1000),5)</f>
        <v>5.0000499999999999</v>
      </c>
      <c r="E609" s="135">
        <f>ROUND(((E610+E611+E613+E612)/1000),5)</f>
        <v>4.8577300000000001</v>
      </c>
      <c r="F609" s="135">
        <f>ROUND(((F610+F611+F613+F612)/1000),5)</f>
        <v>4.7955399999999999</v>
      </c>
      <c r="G609" s="135">
        <f t="shared" ref="G609:AA609" si="354">ROUND(((G610+G611+G613+G612)/1000),5)</f>
        <v>4.7500099999999996</v>
      </c>
      <c r="H609" s="135">
        <f t="shared" si="354"/>
        <v>4.7724200000000003</v>
      </c>
      <c r="I609" s="135">
        <f t="shared" si="354"/>
        <v>4.8614600000000001</v>
      </c>
      <c r="J609" s="135">
        <f t="shared" si="354"/>
        <v>5.2596600000000002</v>
      </c>
      <c r="K609" s="135">
        <f t="shared" si="354"/>
        <v>5.4373100000000001</v>
      </c>
      <c r="L609" s="135">
        <f t="shared" si="354"/>
        <v>5.68527</v>
      </c>
      <c r="M609" s="135">
        <f t="shared" si="354"/>
        <v>5.75162</v>
      </c>
      <c r="N609" s="135">
        <f t="shared" si="354"/>
        <v>5.7599799999999997</v>
      </c>
      <c r="O609" s="135">
        <f t="shared" si="354"/>
        <v>5.7535600000000002</v>
      </c>
      <c r="P609" s="135">
        <f t="shared" si="354"/>
        <v>5.7432400000000001</v>
      </c>
      <c r="Q609" s="135">
        <f t="shared" si="354"/>
        <v>5.7589699999999997</v>
      </c>
      <c r="R609" s="135">
        <f t="shared" si="354"/>
        <v>5.7556200000000004</v>
      </c>
      <c r="S609" s="135">
        <f t="shared" si="354"/>
        <v>5.7506700000000004</v>
      </c>
      <c r="T609" s="135">
        <f t="shared" si="354"/>
        <v>5.7375400000000001</v>
      </c>
      <c r="U609" s="135">
        <f t="shared" si="354"/>
        <v>5.7485400000000002</v>
      </c>
      <c r="V609" s="135">
        <f t="shared" si="354"/>
        <v>5.7442599999999997</v>
      </c>
      <c r="W609" s="135">
        <f t="shared" si="354"/>
        <v>5.7191099999999997</v>
      </c>
      <c r="X609" s="135">
        <f t="shared" si="354"/>
        <v>5.7234400000000001</v>
      </c>
      <c r="Y609" s="135">
        <f t="shared" si="354"/>
        <v>5.7453399999999997</v>
      </c>
      <c r="Z609" s="135">
        <f t="shared" si="354"/>
        <v>5.6891299999999996</v>
      </c>
      <c r="AA609" s="135">
        <f t="shared" si="354"/>
        <v>5.3627399999999996</v>
      </c>
    </row>
    <row r="610" spans="1:27" ht="12.75" hidden="1" customHeight="1" outlineLevel="1" x14ac:dyDescent="0.2">
      <c r="A610" s="163" t="s">
        <v>2248</v>
      </c>
      <c r="B610" s="94" t="s">
        <v>238</v>
      </c>
      <c r="C610" s="70" t="s">
        <v>79</v>
      </c>
      <c r="D610" s="71">
        <v>1218.97</v>
      </c>
      <c r="E610" s="71">
        <v>1076.6500000000001</v>
      </c>
      <c r="F610" s="71">
        <v>1014.46</v>
      </c>
      <c r="G610" s="71">
        <v>968.93</v>
      </c>
      <c r="H610" s="71">
        <v>991.34</v>
      </c>
      <c r="I610" s="71">
        <v>1080.3800000000001</v>
      </c>
      <c r="J610" s="71">
        <v>1478.58</v>
      </c>
      <c r="K610" s="71">
        <v>1656.23</v>
      </c>
      <c r="L610" s="71">
        <v>1904.19</v>
      </c>
      <c r="M610" s="71">
        <v>1970.54</v>
      </c>
      <c r="N610" s="71">
        <v>1978.9</v>
      </c>
      <c r="O610" s="71">
        <v>1972.48</v>
      </c>
      <c r="P610" s="71">
        <v>1962.16</v>
      </c>
      <c r="Q610" s="71">
        <v>1977.89</v>
      </c>
      <c r="R610" s="71">
        <v>1974.54</v>
      </c>
      <c r="S610" s="71">
        <v>1969.59</v>
      </c>
      <c r="T610" s="71">
        <v>1956.46</v>
      </c>
      <c r="U610" s="71">
        <v>1967.46</v>
      </c>
      <c r="V610" s="71">
        <v>1963.18</v>
      </c>
      <c r="W610" s="71">
        <v>1938.03</v>
      </c>
      <c r="X610" s="71">
        <v>1942.36</v>
      </c>
      <c r="Y610" s="71">
        <v>1964.26</v>
      </c>
      <c r="Z610" s="71">
        <v>1908.05</v>
      </c>
      <c r="AA610" s="71">
        <v>1581.66</v>
      </c>
    </row>
    <row r="611" spans="1:27" ht="12.75" hidden="1" customHeight="1" outlineLevel="1" x14ac:dyDescent="0.2">
      <c r="A611" s="163" t="s">
        <v>2249</v>
      </c>
      <c r="B611" s="94" t="s">
        <v>90</v>
      </c>
      <c r="C611" s="70" t="s">
        <v>79</v>
      </c>
      <c r="D611" s="71">
        <f>$D$486</f>
        <v>3559.77</v>
      </c>
      <c r="E611" s="71">
        <f t="shared" ref="E611:AA611" si="355">$D$486</f>
        <v>3559.77</v>
      </c>
      <c r="F611" s="71">
        <f t="shared" si="355"/>
        <v>3559.77</v>
      </c>
      <c r="G611" s="71">
        <f t="shared" si="355"/>
        <v>3559.77</v>
      </c>
      <c r="H611" s="71">
        <f t="shared" si="355"/>
        <v>3559.77</v>
      </c>
      <c r="I611" s="71">
        <f t="shared" si="355"/>
        <v>3559.77</v>
      </c>
      <c r="J611" s="71">
        <f t="shared" si="355"/>
        <v>3559.77</v>
      </c>
      <c r="K611" s="71">
        <f t="shared" si="355"/>
        <v>3559.77</v>
      </c>
      <c r="L611" s="71">
        <f t="shared" si="355"/>
        <v>3559.77</v>
      </c>
      <c r="M611" s="71">
        <f t="shared" si="355"/>
        <v>3559.77</v>
      </c>
      <c r="N611" s="71">
        <f t="shared" si="355"/>
        <v>3559.77</v>
      </c>
      <c r="O611" s="71">
        <f t="shared" si="355"/>
        <v>3559.77</v>
      </c>
      <c r="P611" s="71">
        <f t="shared" si="355"/>
        <v>3559.77</v>
      </c>
      <c r="Q611" s="71">
        <f t="shared" si="355"/>
        <v>3559.77</v>
      </c>
      <c r="R611" s="71">
        <f t="shared" si="355"/>
        <v>3559.77</v>
      </c>
      <c r="S611" s="71">
        <f t="shared" si="355"/>
        <v>3559.77</v>
      </c>
      <c r="T611" s="71">
        <f t="shared" si="355"/>
        <v>3559.77</v>
      </c>
      <c r="U611" s="71">
        <f t="shared" si="355"/>
        <v>3559.77</v>
      </c>
      <c r="V611" s="71">
        <f t="shared" si="355"/>
        <v>3559.77</v>
      </c>
      <c r="W611" s="71">
        <f t="shared" si="355"/>
        <v>3559.77</v>
      </c>
      <c r="X611" s="71">
        <f t="shared" si="355"/>
        <v>3559.77</v>
      </c>
      <c r="Y611" s="71">
        <f t="shared" si="355"/>
        <v>3559.77</v>
      </c>
      <c r="Z611" s="71">
        <f t="shared" si="355"/>
        <v>3559.77</v>
      </c>
      <c r="AA611" s="71">
        <f t="shared" si="355"/>
        <v>3559.77</v>
      </c>
    </row>
    <row r="612" spans="1:27" ht="12.75" hidden="1" customHeight="1" outlineLevel="1" x14ac:dyDescent="0.2">
      <c r="A612" s="163" t="s">
        <v>2250</v>
      </c>
      <c r="B612" s="94" t="s">
        <v>83</v>
      </c>
      <c r="C612" s="70" t="s">
        <v>79</v>
      </c>
      <c r="D612" s="71">
        <v>4.95</v>
      </c>
      <c r="E612" s="71">
        <v>4.95</v>
      </c>
      <c r="F612" s="71">
        <v>4.95</v>
      </c>
      <c r="G612" s="71">
        <v>4.95</v>
      </c>
      <c r="H612" s="71">
        <v>4.95</v>
      </c>
      <c r="I612" s="71">
        <v>4.95</v>
      </c>
      <c r="J612" s="71">
        <v>4.95</v>
      </c>
      <c r="K612" s="71">
        <v>4.95</v>
      </c>
      <c r="L612" s="71">
        <v>4.95</v>
      </c>
      <c r="M612" s="71">
        <v>4.95</v>
      </c>
      <c r="N612" s="71">
        <v>4.95</v>
      </c>
      <c r="O612" s="71">
        <v>4.95</v>
      </c>
      <c r="P612" s="71">
        <v>4.95</v>
      </c>
      <c r="Q612" s="71">
        <v>4.95</v>
      </c>
      <c r="R612" s="71">
        <v>4.95</v>
      </c>
      <c r="S612" s="71">
        <v>4.95</v>
      </c>
      <c r="T612" s="71">
        <v>4.95</v>
      </c>
      <c r="U612" s="71">
        <v>4.95</v>
      </c>
      <c r="V612" s="71">
        <v>4.95</v>
      </c>
      <c r="W612" s="71">
        <v>4.95</v>
      </c>
      <c r="X612" s="71">
        <v>4.95</v>
      </c>
      <c r="Y612" s="71">
        <v>4.95</v>
      </c>
      <c r="Z612" s="71">
        <v>4.95</v>
      </c>
      <c r="AA612" s="71">
        <v>4.95</v>
      </c>
    </row>
    <row r="613" spans="1:27" ht="12.75" hidden="1" customHeight="1" outlineLevel="1" x14ac:dyDescent="0.2">
      <c r="A613" s="163" t="s">
        <v>2251</v>
      </c>
      <c r="B613" s="94" t="s">
        <v>81</v>
      </c>
      <c r="C613" s="70" t="s">
        <v>79</v>
      </c>
      <c r="D613" s="71">
        <f>$D$11</f>
        <v>216.36</v>
      </c>
      <c r="E613" s="71">
        <f t="shared" ref="E613:AA613" si="356">$D$11</f>
        <v>216.36</v>
      </c>
      <c r="F613" s="71">
        <f t="shared" si="356"/>
        <v>216.36</v>
      </c>
      <c r="G613" s="71">
        <f t="shared" si="356"/>
        <v>216.36</v>
      </c>
      <c r="H613" s="71">
        <f t="shared" si="356"/>
        <v>216.36</v>
      </c>
      <c r="I613" s="71">
        <f t="shared" si="356"/>
        <v>216.36</v>
      </c>
      <c r="J613" s="71">
        <f t="shared" si="356"/>
        <v>216.36</v>
      </c>
      <c r="K613" s="71">
        <f t="shared" si="356"/>
        <v>216.36</v>
      </c>
      <c r="L613" s="71">
        <f t="shared" si="356"/>
        <v>216.36</v>
      </c>
      <c r="M613" s="71">
        <f t="shared" si="356"/>
        <v>216.36</v>
      </c>
      <c r="N613" s="71">
        <f t="shared" si="356"/>
        <v>216.36</v>
      </c>
      <c r="O613" s="71">
        <f t="shared" si="356"/>
        <v>216.36</v>
      </c>
      <c r="P613" s="71">
        <f t="shared" si="356"/>
        <v>216.36</v>
      </c>
      <c r="Q613" s="71">
        <f t="shared" si="356"/>
        <v>216.36</v>
      </c>
      <c r="R613" s="71">
        <f t="shared" si="356"/>
        <v>216.36</v>
      </c>
      <c r="S613" s="71">
        <f t="shared" si="356"/>
        <v>216.36</v>
      </c>
      <c r="T613" s="71">
        <f t="shared" si="356"/>
        <v>216.36</v>
      </c>
      <c r="U613" s="71">
        <f t="shared" si="356"/>
        <v>216.36</v>
      </c>
      <c r="V613" s="71">
        <f t="shared" si="356"/>
        <v>216.36</v>
      </c>
      <c r="W613" s="71">
        <f t="shared" si="356"/>
        <v>216.36</v>
      </c>
      <c r="X613" s="71">
        <f t="shared" si="356"/>
        <v>216.36</v>
      </c>
      <c r="Y613" s="71">
        <f t="shared" si="356"/>
        <v>216.36</v>
      </c>
      <c r="Z613" s="71">
        <f t="shared" si="356"/>
        <v>216.36</v>
      </c>
      <c r="AA613" s="71">
        <f t="shared" si="356"/>
        <v>216.36</v>
      </c>
    </row>
    <row r="614" spans="1:27" collapsed="1" x14ac:dyDescent="0.2">
      <c r="A614" s="162" t="s">
        <v>2252</v>
      </c>
      <c r="B614" s="54" t="str">
        <f>"27"&amp;"."&amp;$B$800&amp;"."&amp;$B$801</f>
        <v>27.05.2023</v>
      </c>
      <c r="C614" s="134" t="s">
        <v>76</v>
      </c>
      <c r="D614" s="135">
        <f>ROUND(((D615+D616+D618+D617)/1000),5)</f>
        <v>5.2999200000000002</v>
      </c>
      <c r="E614" s="135">
        <f>ROUND(((E615+E616+E618+E617)/1000),5)</f>
        <v>5.0594999999999999</v>
      </c>
      <c r="F614" s="135">
        <f>ROUND(((F615+F616+F618+F617)/1000),5)</f>
        <v>4.9132499999999997</v>
      </c>
      <c r="G614" s="135">
        <f t="shared" ref="G614:AA614" si="357">ROUND(((G615+G616+G618+G617)/1000),5)</f>
        <v>4.8609999999999998</v>
      </c>
      <c r="H614" s="135">
        <f t="shared" si="357"/>
        <v>4.8384299999999998</v>
      </c>
      <c r="I614" s="135">
        <f t="shared" si="357"/>
        <v>4.8167</v>
      </c>
      <c r="J614" s="135">
        <f t="shared" si="357"/>
        <v>5.1227799999999997</v>
      </c>
      <c r="K614" s="135">
        <f t="shared" si="357"/>
        <v>5.2779800000000003</v>
      </c>
      <c r="L614" s="135">
        <f t="shared" si="357"/>
        <v>5.5512100000000002</v>
      </c>
      <c r="M614" s="135">
        <f t="shared" si="357"/>
        <v>5.6646099999999997</v>
      </c>
      <c r="N614" s="135">
        <f t="shared" si="357"/>
        <v>5.6969200000000004</v>
      </c>
      <c r="O614" s="135">
        <f t="shared" si="357"/>
        <v>5.6972100000000001</v>
      </c>
      <c r="P614" s="135">
        <f t="shared" si="357"/>
        <v>5.6921099999999996</v>
      </c>
      <c r="Q614" s="135">
        <f t="shared" si="357"/>
        <v>5.6928000000000001</v>
      </c>
      <c r="R614" s="135">
        <f t="shared" si="357"/>
        <v>5.69109</v>
      </c>
      <c r="S614" s="135">
        <f t="shared" si="357"/>
        <v>5.6696099999999996</v>
      </c>
      <c r="T614" s="135">
        <f t="shared" si="357"/>
        <v>5.6536400000000002</v>
      </c>
      <c r="U614" s="135">
        <f t="shared" si="357"/>
        <v>5.5886899999999997</v>
      </c>
      <c r="V614" s="135">
        <f t="shared" si="357"/>
        <v>5.5882199999999997</v>
      </c>
      <c r="W614" s="135">
        <f t="shared" si="357"/>
        <v>5.5880000000000001</v>
      </c>
      <c r="X614" s="135">
        <f t="shared" si="357"/>
        <v>5.6485300000000001</v>
      </c>
      <c r="Y614" s="135">
        <f t="shared" si="357"/>
        <v>5.6667399999999999</v>
      </c>
      <c r="Z614" s="135">
        <f t="shared" si="357"/>
        <v>5.5733699999999997</v>
      </c>
      <c r="AA614" s="135">
        <f t="shared" si="357"/>
        <v>5.2726100000000002</v>
      </c>
    </row>
    <row r="615" spans="1:27" ht="12.75" hidden="1" customHeight="1" outlineLevel="1" x14ac:dyDescent="0.2">
      <c r="A615" s="163" t="s">
        <v>2253</v>
      </c>
      <c r="B615" s="94" t="s">
        <v>238</v>
      </c>
      <c r="C615" s="70" t="s">
        <v>79</v>
      </c>
      <c r="D615" s="71">
        <v>1518.84</v>
      </c>
      <c r="E615" s="71">
        <v>1278.42</v>
      </c>
      <c r="F615" s="71">
        <v>1132.17</v>
      </c>
      <c r="G615" s="71">
        <v>1079.92</v>
      </c>
      <c r="H615" s="71">
        <v>1057.3499999999999</v>
      </c>
      <c r="I615" s="71">
        <v>1035.6199999999999</v>
      </c>
      <c r="J615" s="71">
        <v>1341.7</v>
      </c>
      <c r="K615" s="71">
        <v>1496.9</v>
      </c>
      <c r="L615" s="71">
        <v>1770.13</v>
      </c>
      <c r="M615" s="71">
        <v>1883.53</v>
      </c>
      <c r="N615" s="71">
        <v>1915.84</v>
      </c>
      <c r="O615" s="71">
        <v>1916.13</v>
      </c>
      <c r="P615" s="71">
        <v>1911.03</v>
      </c>
      <c r="Q615" s="71">
        <v>1911.72</v>
      </c>
      <c r="R615" s="71">
        <v>1910.01</v>
      </c>
      <c r="S615" s="71">
        <v>1888.53</v>
      </c>
      <c r="T615" s="71">
        <v>1872.56</v>
      </c>
      <c r="U615" s="71">
        <v>1807.61</v>
      </c>
      <c r="V615" s="71">
        <v>1807.14</v>
      </c>
      <c r="W615" s="71">
        <v>1806.92</v>
      </c>
      <c r="X615" s="71">
        <v>1867.45</v>
      </c>
      <c r="Y615" s="71">
        <v>1885.66</v>
      </c>
      <c r="Z615" s="71">
        <v>1792.29</v>
      </c>
      <c r="AA615" s="71">
        <v>1491.53</v>
      </c>
    </row>
    <row r="616" spans="1:27" ht="12.75" hidden="1" customHeight="1" outlineLevel="1" x14ac:dyDescent="0.2">
      <c r="A616" s="163" t="s">
        <v>2254</v>
      </c>
      <c r="B616" s="94" t="s">
        <v>90</v>
      </c>
      <c r="C616" s="70" t="s">
        <v>79</v>
      </c>
      <c r="D616" s="71">
        <f>$D$486</f>
        <v>3559.77</v>
      </c>
      <c r="E616" s="71">
        <f t="shared" ref="E616:AA616" si="358">$D$486</f>
        <v>3559.77</v>
      </c>
      <c r="F616" s="71">
        <f t="shared" si="358"/>
        <v>3559.77</v>
      </c>
      <c r="G616" s="71">
        <f t="shared" si="358"/>
        <v>3559.77</v>
      </c>
      <c r="H616" s="71">
        <f t="shared" si="358"/>
        <v>3559.77</v>
      </c>
      <c r="I616" s="71">
        <f t="shared" si="358"/>
        <v>3559.77</v>
      </c>
      <c r="J616" s="71">
        <f t="shared" si="358"/>
        <v>3559.77</v>
      </c>
      <c r="K616" s="71">
        <f t="shared" si="358"/>
        <v>3559.77</v>
      </c>
      <c r="L616" s="71">
        <f t="shared" si="358"/>
        <v>3559.77</v>
      </c>
      <c r="M616" s="71">
        <f t="shared" si="358"/>
        <v>3559.77</v>
      </c>
      <c r="N616" s="71">
        <f t="shared" si="358"/>
        <v>3559.77</v>
      </c>
      <c r="O616" s="71">
        <f t="shared" si="358"/>
        <v>3559.77</v>
      </c>
      <c r="P616" s="71">
        <f t="shared" si="358"/>
        <v>3559.77</v>
      </c>
      <c r="Q616" s="71">
        <f t="shared" si="358"/>
        <v>3559.77</v>
      </c>
      <c r="R616" s="71">
        <f t="shared" si="358"/>
        <v>3559.77</v>
      </c>
      <c r="S616" s="71">
        <f t="shared" si="358"/>
        <v>3559.77</v>
      </c>
      <c r="T616" s="71">
        <f t="shared" si="358"/>
        <v>3559.77</v>
      </c>
      <c r="U616" s="71">
        <f t="shared" si="358"/>
        <v>3559.77</v>
      </c>
      <c r="V616" s="71">
        <f t="shared" si="358"/>
        <v>3559.77</v>
      </c>
      <c r="W616" s="71">
        <f t="shared" si="358"/>
        <v>3559.77</v>
      </c>
      <c r="X616" s="71">
        <f t="shared" si="358"/>
        <v>3559.77</v>
      </c>
      <c r="Y616" s="71">
        <f t="shared" si="358"/>
        <v>3559.77</v>
      </c>
      <c r="Z616" s="71">
        <f t="shared" si="358"/>
        <v>3559.77</v>
      </c>
      <c r="AA616" s="71">
        <f t="shared" si="358"/>
        <v>3559.77</v>
      </c>
    </row>
    <row r="617" spans="1:27" ht="12.75" hidden="1" customHeight="1" outlineLevel="1" x14ac:dyDescent="0.2">
      <c r="A617" s="163" t="s">
        <v>2255</v>
      </c>
      <c r="B617" s="94" t="s">
        <v>83</v>
      </c>
      <c r="C617" s="70" t="s">
        <v>79</v>
      </c>
      <c r="D617" s="71">
        <v>4.95</v>
      </c>
      <c r="E617" s="71">
        <v>4.95</v>
      </c>
      <c r="F617" s="71">
        <v>4.95</v>
      </c>
      <c r="G617" s="71">
        <v>4.95</v>
      </c>
      <c r="H617" s="71">
        <v>4.95</v>
      </c>
      <c r="I617" s="71">
        <v>4.95</v>
      </c>
      <c r="J617" s="71">
        <v>4.95</v>
      </c>
      <c r="K617" s="71">
        <v>4.95</v>
      </c>
      <c r="L617" s="71">
        <v>4.95</v>
      </c>
      <c r="M617" s="71">
        <v>4.95</v>
      </c>
      <c r="N617" s="71">
        <v>4.95</v>
      </c>
      <c r="O617" s="71">
        <v>4.95</v>
      </c>
      <c r="P617" s="71">
        <v>4.95</v>
      </c>
      <c r="Q617" s="71">
        <v>4.95</v>
      </c>
      <c r="R617" s="71">
        <v>4.95</v>
      </c>
      <c r="S617" s="71">
        <v>4.95</v>
      </c>
      <c r="T617" s="71">
        <v>4.95</v>
      </c>
      <c r="U617" s="71">
        <v>4.95</v>
      </c>
      <c r="V617" s="71">
        <v>4.95</v>
      </c>
      <c r="W617" s="71">
        <v>4.95</v>
      </c>
      <c r="X617" s="71">
        <v>4.95</v>
      </c>
      <c r="Y617" s="71">
        <v>4.95</v>
      </c>
      <c r="Z617" s="71">
        <v>4.95</v>
      </c>
      <c r="AA617" s="71">
        <v>4.95</v>
      </c>
    </row>
    <row r="618" spans="1:27" ht="12.75" hidden="1" customHeight="1" outlineLevel="1" x14ac:dyDescent="0.2">
      <c r="A618" s="163" t="s">
        <v>2256</v>
      </c>
      <c r="B618" s="94" t="s">
        <v>81</v>
      </c>
      <c r="C618" s="70" t="s">
        <v>79</v>
      </c>
      <c r="D618" s="71">
        <f>$D$11</f>
        <v>216.36</v>
      </c>
      <c r="E618" s="71">
        <f t="shared" ref="E618:AA618" si="359">$D$11</f>
        <v>216.36</v>
      </c>
      <c r="F618" s="71">
        <f t="shared" si="359"/>
        <v>216.36</v>
      </c>
      <c r="G618" s="71">
        <f t="shared" si="359"/>
        <v>216.36</v>
      </c>
      <c r="H618" s="71">
        <f t="shared" si="359"/>
        <v>216.36</v>
      </c>
      <c r="I618" s="71">
        <f t="shared" si="359"/>
        <v>216.36</v>
      </c>
      <c r="J618" s="71">
        <f t="shared" si="359"/>
        <v>216.36</v>
      </c>
      <c r="K618" s="71">
        <f t="shared" si="359"/>
        <v>216.36</v>
      </c>
      <c r="L618" s="71">
        <f t="shared" si="359"/>
        <v>216.36</v>
      </c>
      <c r="M618" s="71">
        <f t="shared" si="359"/>
        <v>216.36</v>
      </c>
      <c r="N618" s="71">
        <f t="shared" si="359"/>
        <v>216.36</v>
      </c>
      <c r="O618" s="71">
        <f t="shared" si="359"/>
        <v>216.36</v>
      </c>
      <c r="P618" s="71">
        <f t="shared" si="359"/>
        <v>216.36</v>
      </c>
      <c r="Q618" s="71">
        <f t="shared" si="359"/>
        <v>216.36</v>
      </c>
      <c r="R618" s="71">
        <f t="shared" si="359"/>
        <v>216.36</v>
      </c>
      <c r="S618" s="71">
        <f t="shared" si="359"/>
        <v>216.36</v>
      </c>
      <c r="T618" s="71">
        <f t="shared" si="359"/>
        <v>216.36</v>
      </c>
      <c r="U618" s="71">
        <f t="shared" si="359"/>
        <v>216.36</v>
      </c>
      <c r="V618" s="71">
        <f t="shared" si="359"/>
        <v>216.36</v>
      </c>
      <c r="W618" s="71">
        <f t="shared" si="359"/>
        <v>216.36</v>
      </c>
      <c r="X618" s="71">
        <f t="shared" si="359"/>
        <v>216.36</v>
      </c>
      <c r="Y618" s="71">
        <f t="shared" si="359"/>
        <v>216.36</v>
      </c>
      <c r="Z618" s="71">
        <f t="shared" si="359"/>
        <v>216.36</v>
      </c>
      <c r="AA618" s="71">
        <f t="shared" si="359"/>
        <v>216.36</v>
      </c>
    </row>
    <row r="619" spans="1:27" collapsed="1" x14ac:dyDescent="0.2">
      <c r="A619" s="162" t="s">
        <v>2257</v>
      </c>
      <c r="B619" s="54" t="str">
        <f>"28"&amp;"."&amp;$B$800&amp;"."&amp;$B$801</f>
        <v>28.05.2023</v>
      </c>
      <c r="C619" s="134" t="s">
        <v>76</v>
      </c>
      <c r="D619" s="135">
        <f>ROUND(((D620+D621+D623+D622)/1000),5)</f>
        <v>5.1539900000000003</v>
      </c>
      <c r="E619" s="135">
        <f>ROUND(((E620+E621+E623+E622)/1000),5)</f>
        <v>4.9906499999999996</v>
      </c>
      <c r="F619" s="135">
        <f>ROUND(((F620+F621+F623+F622)/1000),5)</f>
        <v>4.8636999999999997</v>
      </c>
      <c r="G619" s="135">
        <f t="shared" ref="G619:AA619" si="360">ROUND(((G620+G621+G623+G622)/1000),5)</f>
        <v>4.8332300000000004</v>
      </c>
      <c r="H619" s="135">
        <f t="shared" si="360"/>
        <v>4.8053299999999997</v>
      </c>
      <c r="I619" s="135">
        <f t="shared" si="360"/>
        <v>4.7880099999999999</v>
      </c>
      <c r="J619" s="135">
        <f t="shared" si="360"/>
        <v>4.9792500000000004</v>
      </c>
      <c r="K619" s="135">
        <f t="shared" si="360"/>
        <v>5.1116999999999999</v>
      </c>
      <c r="L619" s="135">
        <f t="shared" si="360"/>
        <v>5.3787099999999999</v>
      </c>
      <c r="M619" s="135">
        <f t="shared" si="360"/>
        <v>5.5521599999999998</v>
      </c>
      <c r="N619" s="135">
        <f t="shared" si="360"/>
        <v>5.5956599999999996</v>
      </c>
      <c r="O619" s="135">
        <f t="shared" si="360"/>
        <v>5.6064999999999996</v>
      </c>
      <c r="P619" s="135">
        <f t="shared" si="360"/>
        <v>5.6004199999999997</v>
      </c>
      <c r="Q619" s="135">
        <f t="shared" si="360"/>
        <v>5.6055599999999997</v>
      </c>
      <c r="R619" s="135">
        <f t="shared" si="360"/>
        <v>5.6045600000000002</v>
      </c>
      <c r="S619" s="135">
        <f t="shared" si="360"/>
        <v>5.6028000000000002</v>
      </c>
      <c r="T619" s="135">
        <f t="shared" si="360"/>
        <v>5.5926900000000002</v>
      </c>
      <c r="U619" s="135">
        <f t="shared" si="360"/>
        <v>5.5727000000000002</v>
      </c>
      <c r="V619" s="135">
        <f t="shared" si="360"/>
        <v>5.5815900000000003</v>
      </c>
      <c r="W619" s="135">
        <f t="shared" si="360"/>
        <v>5.5787399999999998</v>
      </c>
      <c r="X619" s="135">
        <f t="shared" si="360"/>
        <v>5.6184200000000004</v>
      </c>
      <c r="Y619" s="135">
        <f t="shared" si="360"/>
        <v>5.6369899999999999</v>
      </c>
      <c r="Z619" s="135">
        <f t="shared" si="360"/>
        <v>5.53782</v>
      </c>
      <c r="AA619" s="135">
        <f t="shared" si="360"/>
        <v>5.2160000000000002</v>
      </c>
    </row>
    <row r="620" spans="1:27" ht="12.75" hidden="1" customHeight="1" outlineLevel="1" x14ac:dyDescent="0.2">
      <c r="A620" s="163" t="s">
        <v>2258</v>
      </c>
      <c r="B620" s="94" t="s">
        <v>238</v>
      </c>
      <c r="C620" s="70" t="s">
        <v>79</v>
      </c>
      <c r="D620" s="71">
        <v>1372.91</v>
      </c>
      <c r="E620" s="71">
        <v>1209.57</v>
      </c>
      <c r="F620" s="71">
        <v>1082.6199999999999</v>
      </c>
      <c r="G620" s="71">
        <v>1052.1500000000001</v>
      </c>
      <c r="H620" s="71">
        <v>1024.25</v>
      </c>
      <c r="I620" s="71">
        <v>1006.93</v>
      </c>
      <c r="J620" s="71">
        <v>1198.17</v>
      </c>
      <c r="K620" s="71">
        <v>1330.62</v>
      </c>
      <c r="L620" s="71">
        <v>1597.63</v>
      </c>
      <c r="M620" s="71">
        <v>1771.08</v>
      </c>
      <c r="N620" s="71">
        <v>1814.58</v>
      </c>
      <c r="O620" s="71">
        <v>1825.42</v>
      </c>
      <c r="P620" s="71">
        <v>1819.34</v>
      </c>
      <c r="Q620" s="71">
        <v>1824.48</v>
      </c>
      <c r="R620" s="71">
        <v>1823.48</v>
      </c>
      <c r="S620" s="71">
        <v>1821.72</v>
      </c>
      <c r="T620" s="71">
        <v>1811.61</v>
      </c>
      <c r="U620" s="71">
        <v>1791.62</v>
      </c>
      <c r="V620" s="71">
        <v>1800.51</v>
      </c>
      <c r="W620" s="71">
        <v>1797.66</v>
      </c>
      <c r="X620" s="71">
        <v>1837.34</v>
      </c>
      <c r="Y620" s="71">
        <v>1855.91</v>
      </c>
      <c r="Z620" s="71">
        <v>1756.74</v>
      </c>
      <c r="AA620" s="71">
        <v>1434.92</v>
      </c>
    </row>
    <row r="621" spans="1:27" ht="12.75" hidden="1" customHeight="1" outlineLevel="1" x14ac:dyDescent="0.2">
      <c r="A621" s="163" t="s">
        <v>2259</v>
      </c>
      <c r="B621" s="94" t="s">
        <v>90</v>
      </c>
      <c r="C621" s="70" t="s">
        <v>79</v>
      </c>
      <c r="D621" s="71">
        <f>$D$486</f>
        <v>3559.77</v>
      </c>
      <c r="E621" s="71">
        <f t="shared" ref="E621:AA621" si="361">$D$486</f>
        <v>3559.77</v>
      </c>
      <c r="F621" s="71">
        <f t="shared" si="361"/>
        <v>3559.77</v>
      </c>
      <c r="G621" s="71">
        <f t="shared" si="361"/>
        <v>3559.77</v>
      </c>
      <c r="H621" s="71">
        <f t="shared" si="361"/>
        <v>3559.77</v>
      </c>
      <c r="I621" s="71">
        <f t="shared" si="361"/>
        <v>3559.77</v>
      </c>
      <c r="J621" s="71">
        <f t="shared" si="361"/>
        <v>3559.77</v>
      </c>
      <c r="K621" s="71">
        <f t="shared" si="361"/>
        <v>3559.77</v>
      </c>
      <c r="L621" s="71">
        <f t="shared" si="361"/>
        <v>3559.77</v>
      </c>
      <c r="M621" s="71">
        <f t="shared" si="361"/>
        <v>3559.77</v>
      </c>
      <c r="N621" s="71">
        <f t="shared" si="361"/>
        <v>3559.77</v>
      </c>
      <c r="O621" s="71">
        <f t="shared" si="361"/>
        <v>3559.77</v>
      </c>
      <c r="P621" s="71">
        <f t="shared" si="361"/>
        <v>3559.77</v>
      </c>
      <c r="Q621" s="71">
        <f t="shared" si="361"/>
        <v>3559.77</v>
      </c>
      <c r="R621" s="71">
        <f t="shared" si="361"/>
        <v>3559.77</v>
      </c>
      <c r="S621" s="71">
        <f t="shared" si="361"/>
        <v>3559.77</v>
      </c>
      <c r="T621" s="71">
        <f t="shared" si="361"/>
        <v>3559.77</v>
      </c>
      <c r="U621" s="71">
        <f t="shared" si="361"/>
        <v>3559.77</v>
      </c>
      <c r="V621" s="71">
        <f t="shared" si="361"/>
        <v>3559.77</v>
      </c>
      <c r="W621" s="71">
        <f t="shared" si="361"/>
        <v>3559.77</v>
      </c>
      <c r="X621" s="71">
        <f t="shared" si="361"/>
        <v>3559.77</v>
      </c>
      <c r="Y621" s="71">
        <f t="shared" si="361"/>
        <v>3559.77</v>
      </c>
      <c r="Z621" s="71">
        <f t="shared" si="361"/>
        <v>3559.77</v>
      </c>
      <c r="AA621" s="71">
        <f t="shared" si="361"/>
        <v>3559.77</v>
      </c>
    </row>
    <row r="622" spans="1:27" ht="12.75" hidden="1" customHeight="1" outlineLevel="1" x14ac:dyDescent="0.2">
      <c r="A622" s="163" t="s">
        <v>2260</v>
      </c>
      <c r="B622" s="94" t="s">
        <v>83</v>
      </c>
      <c r="C622" s="70" t="s">
        <v>79</v>
      </c>
      <c r="D622" s="71">
        <v>4.95</v>
      </c>
      <c r="E622" s="71">
        <v>4.95</v>
      </c>
      <c r="F622" s="71">
        <v>4.95</v>
      </c>
      <c r="G622" s="71">
        <v>4.95</v>
      </c>
      <c r="H622" s="71">
        <v>4.95</v>
      </c>
      <c r="I622" s="71">
        <v>4.95</v>
      </c>
      <c r="J622" s="71">
        <v>4.95</v>
      </c>
      <c r="K622" s="71">
        <v>4.95</v>
      </c>
      <c r="L622" s="71">
        <v>4.95</v>
      </c>
      <c r="M622" s="71">
        <v>4.95</v>
      </c>
      <c r="N622" s="71">
        <v>4.95</v>
      </c>
      <c r="O622" s="71">
        <v>4.95</v>
      </c>
      <c r="P622" s="71">
        <v>4.95</v>
      </c>
      <c r="Q622" s="71">
        <v>4.95</v>
      </c>
      <c r="R622" s="71">
        <v>4.95</v>
      </c>
      <c r="S622" s="71">
        <v>4.95</v>
      </c>
      <c r="T622" s="71">
        <v>4.95</v>
      </c>
      <c r="U622" s="71">
        <v>4.95</v>
      </c>
      <c r="V622" s="71">
        <v>4.95</v>
      </c>
      <c r="W622" s="71">
        <v>4.95</v>
      </c>
      <c r="X622" s="71">
        <v>4.95</v>
      </c>
      <c r="Y622" s="71">
        <v>4.95</v>
      </c>
      <c r="Z622" s="71">
        <v>4.95</v>
      </c>
      <c r="AA622" s="71">
        <v>4.95</v>
      </c>
    </row>
    <row r="623" spans="1:27" ht="12.75" hidden="1" customHeight="1" outlineLevel="1" x14ac:dyDescent="0.2">
      <c r="A623" s="163" t="s">
        <v>2261</v>
      </c>
      <c r="B623" s="94" t="s">
        <v>81</v>
      </c>
      <c r="C623" s="70" t="s">
        <v>79</v>
      </c>
      <c r="D623" s="71">
        <f>$D$11</f>
        <v>216.36</v>
      </c>
      <c r="E623" s="71">
        <f t="shared" ref="E623:AA623" si="362">$D$11</f>
        <v>216.36</v>
      </c>
      <c r="F623" s="71">
        <f t="shared" si="362"/>
        <v>216.36</v>
      </c>
      <c r="G623" s="71">
        <f t="shared" si="362"/>
        <v>216.36</v>
      </c>
      <c r="H623" s="71">
        <f t="shared" si="362"/>
        <v>216.36</v>
      </c>
      <c r="I623" s="71">
        <f t="shared" si="362"/>
        <v>216.36</v>
      </c>
      <c r="J623" s="71">
        <f t="shared" si="362"/>
        <v>216.36</v>
      </c>
      <c r="K623" s="71">
        <f t="shared" si="362"/>
        <v>216.36</v>
      </c>
      <c r="L623" s="71">
        <f t="shared" si="362"/>
        <v>216.36</v>
      </c>
      <c r="M623" s="71">
        <f t="shared" si="362"/>
        <v>216.36</v>
      </c>
      <c r="N623" s="71">
        <f t="shared" si="362"/>
        <v>216.36</v>
      </c>
      <c r="O623" s="71">
        <f t="shared" si="362"/>
        <v>216.36</v>
      </c>
      <c r="P623" s="71">
        <f t="shared" si="362"/>
        <v>216.36</v>
      </c>
      <c r="Q623" s="71">
        <f t="shared" si="362"/>
        <v>216.36</v>
      </c>
      <c r="R623" s="71">
        <f t="shared" si="362"/>
        <v>216.36</v>
      </c>
      <c r="S623" s="71">
        <f t="shared" si="362"/>
        <v>216.36</v>
      </c>
      <c r="T623" s="71">
        <f t="shared" si="362"/>
        <v>216.36</v>
      </c>
      <c r="U623" s="71">
        <f t="shared" si="362"/>
        <v>216.36</v>
      </c>
      <c r="V623" s="71">
        <f t="shared" si="362"/>
        <v>216.36</v>
      </c>
      <c r="W623" s="71">
        <f t="shared" si="362"/>
        <v>216.36</v>
      </c>
      <c r="X623" s="71">
        <f t="shared" si="362"/>
        <v>216.36</v>
      </c>
      <c r="Y623" s="71">
        <f t="shared" si="362"/>
        <v>216.36</v>
      </c>
      <c r="Z623" s="71">
        <f t="shared" si="362"/>
        <v>216.36</v>
      </c>
      <c r="AA623" s="71">
        <f t="shared" si="362"/>
        <v>216.36</v>
      </c>
    </row>
    <row r="624" spans="1:27" collapsed="1" x14ac:dyDescent="0.2">
      <c r="A624" s="162" t="s">
        <v>2262</v>
      </c>
      <c r="B624" s="54" t="str">
        <f>"29"&amp;"."&amp;$B$800&amp;"."&amp;$B$801</f>
        <v>29.05.2023</v>
      </c>
      <c r="C624" s="134" t="s">
        <v>76</v>
      </c>
      <c r="D624" s="135">
        <f>ROUND(((D625+D626+D628+D627)/1000),5)</f>
        <v>5.0942600000000002</v>
      </c>
      <c r="E624" s="135">
        <f>ROUND(((E625+E626+E628+E627)/1000),5)</f>
        <v>4.9191000000000003</v>
      </c>
      <c r="F624" s="135">
        <f>ROUND(((F625+F626+F628+F627)/1000),5)</f>
        <v>4.8293100000000004</v>
      </c>
      <c r="G624" s="135">
        <f t="shared" ref="G624:AA624" si="363">ROUND(((G625+G626+G628+G627)/1000),5)</f>
        <v>4.7902699999999996</v>
      </c>
      <c r="H624" s="135">
        <f t="shared" si="363"/>
        <v>4.7945900000000004</v>
      </c>
      <c r="I624" s="135">
        <f t="shared" si="363"/>
        <v>4.8559900000000003</v>
      </c>
      <c r="J624" s="135">
        <f t="shared" si="363"/>
        <v>5.2734199999999998</v>
      </c>
      <c r="K624" s="135">
        <f t="shared" si="363"/>
        <v>5.51295</v>
      </c>
      <c r="L624" s="135">
        <f t="shared" si="363"/>
        <v>5.7098300000000002</v>
      </c>
      <c r="M624" s="135">
        <f t="shared" si="363"/>
        <v>5.7285500000000003</v>
      </c>
      <c r="N624" s="135">
        <f t="shared" si="363"/>
        <v>5.74702</v>
      </c>
      <c r="O624" s="135">
        <f t="shared" si="363"/>
        <v>5.76877</v>
      </c>
      <c r="P624" s="135">
        <f t="shared" si="363"/>
        <v>5.7434900000000004</v>
      </c>
      <c r="Q624" s="135">
        <f t="shared" si="363"/>
        <v>5.7374999999999998</v>
      </c>
      <c r="R624" s="135">
        <f t="shared" si="363"/>
        <v>5.7870999999999997</v>
      </c>
      <c r="S624" s="135">
        <f t="shared" si="363"/>
        <v>5.7754500000000002</v>
      </c>
      <c r="T624" s="135">
        <f t="shared" si="363"/>
        <v>5.7553900000000002</v>
      </c>
      <c r="U624" s="135">
        <f t="shared" si="363"/>
        <v>5.7385400000000004</v>
      </c>
      <c r="V624" s="135">
        <f t="shared" si="363"/>
        <v>5.7263400000000004</v>
      </c>
      <c r="W624" s="135">
        <f t="shared" si="363"/>
        <v>5.71279</v>
      </c>
      <c r="X624" s="135">
        <f t="shared" si="363"/>
        <v>5.7097199999999999</v>
      </c>
      <c r="Y624" s="135">
        <f t="shared" si="363"/>
        <v>5.7032299999999996</v>
      </c>
      <c r="Z624" s="135">
        <f t="shared" si="363"/>
        <v>5.6052900000000001</v>
      </c>
      <c r="AA624" s="135">
        <f t="shared" si="363"/>
        <v>5.2195600000000004</v>
      </c>
    </row>
    <row r="625" spans="1:27" ht="12.75" hidden="1" customHeight="1" outlineLevel="1" x14ac:dyDescent="0.2">
      <c r="A625" s="163" t="s">
        <v>2263</v>
      </c>
      <c r="B625" s="94" t="s">
        <v>238</v>
      </c>
      <c r="C625" s="70" t="s">
        <v>79</v>
      </c>
      <c r="D625" s="71">
        <v>1313.18</v>
      </c>
      <c r="E625" s="71">
        <v>1138.02</v>
      </c>
      <c r="F625" s="71">
        <v>1048.23</v>
      </c>
      <c r="G625" s="71">
        <v>1009.19</v>
      </c>
      <c r="H625" s="71">
        <v>1013.51</v>
      </c>
      <c r="I625" s="71">
        <v>1074.9100000000001</v>
      </c>
      <c r="J625" s="71">
        <v>1492.34</v>
      </c>
      <c r="K625" s="71">
        <v>1731.87</v>
      </c>
      <c r="L625" s="71">
        <v>1928.75</v>
      </c>
      <c r="M625" s="71">
        <v>1947.47</v>
      </c>
      <c r="N625" s="71">
        <v>1965.94</v>
      </c>
      <c r="O625" s="71">
        <v>1987.69</v>
      </c>
      <c r="P625" s="71">
        <v>1962.41</v>
      </c>
      <c r="Q625" s="71">
        <v>1956.42</v>
      </c>
      <c r="R625" s="71">
        <v>2006.02</v>
      </c>
      <c r="S625" s="71">
        <v>1994.37</v>
      </c>
      <c r="T625" s="71">
        <v>1974.31</v>
      </c>
      <c r="U625" s="71">
        <v>1957.46</v>
      </c>
      <c r="V625" s="71">
        <v>1945.26</v>
      </c>
      <c r="W625" s="71">
        <v>1931.71</v>
      </c>
      <c r="X625" s="71">
        <v>1928.64</v>
      </c>
      <c r="Y625" s="71">
        <v>1922.15</v>
      </c>
      <c r="Z625" s="71">
        <v>1824.21</v>
      </c>
      <c r="AA625" s="71">
        <v>1438.48</v>
      </c>
    </row>
    <row r="626" spans="1:27" ht="12.75" hidden="1" customHeight="1" outlineLevel="1" x14ac:dyDescent="0.2">
      <c r="A626" s="163" t="s">
        <v>2264</v>
      </c>
      <c r="B626" s="94" t="s">
        <v>90</v>
      </c>
      <c r="C626" s="70" t="s">
        <v>79</v>
      </c>
      <c r="D626" s="71">
        <f>$D$486</f>
        <v>3559.77</v>
      </c>
      <c r="E626" s="71">
        <f t="shared" ref="E626:AA626" si="364">$D$486</f>
        <v>3559.77</v>
      </c>
      <c r="F626" s="71">
        <f t="shared" si="364"/>
        <v>3559.77</v>
      </c>
      <c r="G626" s="71">
        <f t="shared" si="364"/>
        <v>3559.77</v>
      </c>
      <c r="H626" s="71">
        <f t="shared" si="364"/>
        <v>3559.77</v>
      </c>
      <c r="I626" s="71">
        <f t="shared" si="364"/>
        <v>3559.77</v>
      </c>
      <c r="J626" s="71">
        <f t="shared" si="364"/>
        <v>3559.77</v>
      </c>
      <c r="K626" s="71">
        <f t="shared" si="364"/>
        <v>3559.77</v>
      </c>
      <c r="L626" s="71">
        <f t="shared" si="364"/>
        <v>3559.77</v>
      </c>
      <c r="M626" s="71">
        <f t="shared" si="364"/>
        <v>3559.77</v>
      </c>
      <c r="N626" s="71">
        <f t="shared" si="364"/>
        <v>3559.77</v>
      </c>
      <c r="O626" s="71">
        <f t="shared" si="364"/>
        <v>3559.77</v>
      </c>
      <c r="P626" s="71">
        <f t="shared" si="364"/>
        <v>3559.77</v>
      </c>
      <c r="Q626" s="71">
        <f t="shared" si="364"/>
        <v>3559.77</v>
      </c>
      <c r="R626" s="71">
        <f t="shared" si="364"/>
        <v>3559.77</v>
      </c>
      <c r="S626" s="71">
        <f t="shared" si="364"/>
        <v>3559.77</v>
      </c>
      <c r="T626" s="71">
        <f t="shared" si="364"/>
        <v>3559.77</v>
      </c>
      <c r="U626" s="71">
        <f t="shared" si="364"/>
        <v>3559.77</v>
      </c>
      <c r="V626" s="71">
        <f t="shared" si="364"/>
        <v>3559.77</v>
      </c>
      <c r="W626" s="71">
        <f t="shared" si="364"/>
        <v>3559.77</v>
      </c>
      <c r="X626" s="71">
        <f t="shared" si="364"/>
        <v>3559.77</v>
      </c>
      <c r="Y626" s="71">
        <f t="shared" si="364"/>
        <v>3559.77</v>
      </c>
      <c r="Z626" s="71">
        <f t="shared" si="364"/>
        <v>3559.77</v>
      </c>
      <c r="AA626" s="71">
        <f t="shared" si="364"/>
        <v>3559.77</v>
      </c>
    </row>
    <row r="627" spans="1:27" ht="12.75" hidden="1" customHeight="1" outlineLevel="1" x14ac:dyDescent="0.2">
      <c r="A627" s="163" t="s">
        <v>2265</v>
      </c>
      <c r="B627" s="94" t="s">
        <v>83</v>
      </c>
      <c r="C627" s="70" t="s">
        <v>79</v>
      </c>
      <c r="D627" s="71">
        <v>4.95</v>
      </c>
      <c r="E627" s="71">
        <v>4.95</v>
      </c>
      <c r="F627" s="71">
        <v>4.95</v>
      </c>
      <c r="G627" s="71">
        <v>4.95</v>
      </c>
      <c r="H627" s="71">
        <v>4.95</v>
      </c>
      <c r="I627" s="71">
        <v>4.95</v>
      </c>
      <c r="J627" s="71">
        <v>4.95</v>
      </c>
      <c r="K627" s="71">
        <v>4.95</v>
      </c>
      <c r="L627" s="71">
        <v>4.95</v>
      </c>
      <c r="M627" s="71">
        <v>4.95</v>
      </c>
      <c r="N627" s="71">
        <v>4.95</v>
      </c>
      <c r="O627" s="71">
        <v>4.95</v>
      </c>
      <c r="P627" s="71">
        <v>4.95</v>
      </c>
      <c r="Q627" s="71">
        <v>4.95</v>
      </c>
      <c r="R627" s="71">
        <v>4.95</v>
      </c>
      <c r="S627" s="71">
        <v>4.95</v>
      </c>
      <c r="T627" s="71">
        <v>4.95</v>
      </c>
      <c r="U627" s="71">
        <v>4.95</v>
      </c>
      <c r="V627" s="71">
        <v>4.95</v>
      </c>
      <c r="W627" s="71">
        <v>4.95</v>
      </c>
      <c r="X627" s="71">
        <v>4.95</v>
      </c>
      <c r="Y627" s="71">
        <v>4.95</v>
      </c>
      <c r="Z627" s="71">
        <v>4.95</v>
      </c>
      <c r="AA627" s="71">
        <v>4.95</v>
      </c>
    </row>
    <row r="628" spans="1:27" ht="12.75" hidden="1" customHeight="1" outlineLevel="1" x14ac:dyDescent="0.2">
      <c r="A628" s="163" t="s">
        <v>2266</v>
      </c>
      <c r="B628" s="94" t="s">
        <v>81</v>
      </c>
      <c r="C628" s="70" t="s">
        <v>79</v>
      </c>
      <c r="D628" s="71">
        <f>$D$11</f>
        <v>216.36</v>
      </c>
      <c r="E628" s="71">
        <f t="shared" ref="E628:AA628" si="365">$D$11</f>
        <v>216.36</v>
      </c>
      <c r="F628" s="71">
        <f t="shared" si="365"/>
        <v>216.36</v>
      </c>
      <c r="G628" s="71">
        <f t="shared" si="365"/>
        <v>216.36</v>
      </c>
      <c r="H628" s="71">
        <f t="shared" si="365"/>
        <v>216.36</v>
      </c>
      <c r="I628" s="71">
        <f t="shared" si="365"/>
        <v>216.36</v>
      </c>
      <c r="J628" s="71">
        <f t="shared" si="365"/>
        <v>216.36</v>
      </c>
      <c r="K628" s="71">
        <f t="shared" si="365"/>
        <v>216.36</v>
      </c>
      <c r="L628" s="71">
        <f t="shared" si="365"/>
        <v>216.36</v>
      </c>
      <c r="M628" s="71">
        <f t="shared" si="365"/>
        <v>216.36</v>
      </c>
      <c r="N628" s="71">
        <f t="shared" si="365"/>
        <v>216.36</v>
      </c>
      <c r="O628" s="71">
        <f t="shared" si="365"/>
        <v>216.36</v>
      </c>
      <c r="P628" s="71">
        <f t="shared" si="365"/>
        <v>216.36</v>
      </c>
      <c r="Q628" s="71">
        <f t="shared" si="365"/>
        <v>216.36</v>
      </c>
      <c r="R628" s="71">
        <f t="shared" si="365"/>
        <v>216.36</v>
      </c>
      <c r="S628" s="71">
        <f t="shared" si="365"/>
        <v>216.36</v>
      </c>
      <c r="T628" s="71">
        <f t="shared" si="365"/>
        <v>216.36</v>
      </c>
      <c r="U628" s="71">
        <f t="shared" si="365"/>
        <v>216.36</v>
      </c>
      <c r="V628" s="71">
        <f t="shared" si="365"/>
        <v>216.36</v>
      </c>
      <c r="W628" s="71">
        <f t="shared" si="365"/>
        <v>216.36</v>
      </c>
      <c r="X628" s="71">
        <f t="shared" si="365"/>
        <v>216.36</v>
      </c>
      <c r="Y628" s="71">
        <f t="shared" si="365"/>
        <v>216.36</v>
      </c>
      <c r="Z628" s="71">
        <f t="shared" si="365"/>
        <v>216.36</v>
      </c>
      <c r="AA628" s="71">
        <f t="shared" si="365"/>
        <v>216.36</v>
      </c>
    </row>
    <row r="629" spans="1:27" collapsed="1" x14ac:dyDescent="0.2">
      <c r="A629" s="162" t="s">
        <v>2267</v>
      </c>
      <c r="B629" s="54" t="str">
        <f>"30"&amp;"."&amp;$B$800&amp;"."&amp;$B$801</f>
        <v>30.05.2023</v>
      </c>
      <c r="C629" s="134" t="s">
        <v>76</v>
      </c>
      <c r="D629" s="135">
        <f>ROUND(((D630+D631+D633+D632)/1000),5)</f>
        <v>5.0121599999999997</v>
      </c>
      <c r="E629" s="135">
        <f>ROUND(((E630+E631+E633+E632)/1000),5)</f>
        <v>4.8602499999999997</v>
      </c>
      <c r="F629" s="135">
        <f>ROUND(((F630+F631+F633+F632)/1000),5)</f>
        <v>4.8277299999999999</v>
      </c>
      <c r="G629" s="135">
        <f t="shared" ref="G629:AA629" si="366">ROUND(((G630+G631+G633+G632)/1000),5)</f>
        <v>4.7967399999999998</v>
      </c>
      <c r="H629" s="135">
        <f t="shared" si="366"/>
        <v>4.8016199999999998</v>
      </c>
      <c r="I629" s="135">
        <f t="shared" si="366"/>
        <v>4.9333299999999998</v>
      </c>
      <c r="J629" s="135">
        <f t="shared" si="366"/>
        <v>5.2715300000000003</v>
      </c>
      <c r="K629" s="135">
        <f t="shared" si="366"/>
        <v>5.5335700000000001</v>
      </c>
      <c r="L629" s="135">
        <f t="shared" si="366"/>
        <v>5.70045</v>
      </c>
      <c r="M629" s="135">
        <f t="shared" si="366"/>
        <v>5.7672600000000003</v>
      </c>
      <c r="N629" s="135">
        <f t="shared" si="366"/>
        <v>5.7850700000000002</v>
      </c>
      <c r="O629" s="135">
        <f t="shared" si="366"/>
        <v>5.7709799999999998</v>
      </c>
      <c r="P629" s="135">
        <f t="shared" si="366"/>
        <v>5.76288</v>
      </c>
      <c r="Q629" s="135">
        <f t="shared" si="366"/>
        <v>5.7805</v>
      </c>
      <c r="R629" s="135">
        <f t="shared" si="366"/>
        <v>5.7776500000000004</v>
      </c>
      <c r="S629" s="135">
        <f t="shared" si="366"/>
        <v>5.7653699999999999</v>
      </c>
      <c r="T629" s="135">
        <f t="shared" si="366"/>
        <v>5.7508299999999997</v>
      </c>
      <c r="U629" s="135">
        <f t="shared" si="366"/>
        <v>5.7404400000000004</v>
      </c>
      <c r="V629" s="135">
        <f t="shared" si="366"/>
        <v>5.7279799999999996</v>
      </c>
      <c r="W629" s="135">
        <f t="shared" si="366"/>
        <v>5.7219300000000004</v>
      </c>
      <c r="X629" s="135">
        <f t="shared" si="366"/>
        <v>5.7125599999999999</v>
      </c>
      <c r="Y629" s="135">
        <f t="shared" si="366"/>
        <v>5.7174399999999999</v>
      </c>
      <c r="Z629" s="135">
        <f t="shared" si="366"/>
        <v>5.5813300000000003</v>
      </c>
      <c r="AA629" s="135">
        <f t="shared" si="366"/>
        <v>5.2247500000000002</v>
      </c>
    </row>
    <row r="630" spans="1:27" ht="12.75" hidden="1" customHeight="1" outlineLevel="1" x14ac:dyDescent="0.2">
      <c r="A630" s="163" t="s">
        <v>2268</v>
      </c>
      <c r="B630" s="94" t="s">
        <v>238</v>
      </c>
      <c r="C630" s="70" t="s">
        <v>79</v>
      </c>
      <c r="D630" s="71">
        <v>1231.08</v>
      </c>
      <c r="E630" s="71">
        <v>1079.17</v>
      </c>
      <c r="F630" s="71">
        <v>1046.6500000000001</v>
      </c>
      <c r="G630" s="71">
        <v>1015.66</v>
      </c>
      <c r="H630" s="71">
        <v>1020.54</v>
      </c>
      <c r="I630" s="71">
        <v>1152.25</v>
      </c>
      <c r="J630" s="71">
        <v>1490.45</v>
      </c>
      <c r="K630" s="71">
        <v>1752.49</v>
      </c>
      <c r="L630" s="71">
        <v>1919.37</v>
      </c>
      <c r="M630" s="71">
        <v>1986.18</v>
      </c>
      <c r="N630" s="71">
        <v>2003.99</v>
      </c>
      <c r="O630" s="71">
        <v>1989.9</v>
      </c>
      <c r="P630" s="71">
        <v>1981.8</v>
      </c>
      <c r="Q630" s="71">
        <v>1999.42</v>
      </c>
      <c r="R630" s="71">
        <v>1996.57</v>
      </c>
      <c r="S630" s="71">
        <v>1984.29</v>
      </c>
      <c r="T630" s="71">
        <v>1969.75</v>
      </c>
      <c r="U630" s="71">
        <v>1959.36</v>
      </c>
      <c r="V630" s="71">
        <v>1946.9</v>
      </c>
      <c r="W630" s="71">
        <v>1940.85</v>
      </c>
      <c r="X630" s="71">
        <v>1931.48</v>
      </c>
      <c r="Y630" s="71">
        <v>1936.36</v>
      </c>
      <c r="Z630" s="71">
        <v>1800.25</v>
      </c>
      <c r="AA630" s="71">
        <v>1443.67</v>
      </c>
    </row>
    <row r="631" spans="1:27" ht="12.75" hidden="1" customHeight="1" outlineLevel="1" x14ac:dyDescent="0.2">
      <c r="A631" s="163" t="s">
        <v>2269</v>
      </c>
      <c r="B631" s="94" t="s">
        <v>90</v>
      </c>
      <c r="C631" s="70" t="s">
        <v>79</v>
      </c>
      <c r="D631" s="71">
        <f>$D$486</f>
        <v>3559.77</v>
      </c>
      <c r="E631" s="71">
        <f t="shared" ref="E631:AA631" si="367">$D$486</f>
        <v>3559.77</v>
      </c>
      <c r="F631" s="71">
        <f t="shared" si="367"/>
        <v>3559.77</v>
      </c>
      <c r="G631" s="71">
        <f t="shared" si="367"/>
        <v>3559.77</v>
      </c>
      <c r="H631" s="71">
        <f t="shared" si="367"/>
        <v>3559.77</v>
      </c>
      <c r="I631" s="71">
        <f t="shared" si="367"/>
        <v>3559.77</v>
      </c>
      <c r="J631" s="71">
        <f t="shared" si="367"/>
        <v>3559.77</v>
      </c>
      <c r="K631" s="71">
        <f t="shared" si="367"/>
        <v>3559.77</v>
      </c>
      <c r="L631" s="71">
        <f t="shared" si="367"/>
        <v>3559.77</v>
      </c>
      <c r="M631" s="71">
        <f t="shared" si="367"/>
        <v>3559.77</v>
      </c>
      <c r="N631" s="71">
        <f t="shared" si="367"/>
        <v>3559.77</v>
      </c>
      <c r="O631" s="71">
        <f t="shared" si="367"/>
        <v>3559.77</v>
      </c>
      <c r="P631" s="71">
        <f t="shared" si="367"/>
        <v>3559.77</v>
      </c>
      <c r="Q631" s="71">
        <f t="shared" si="367"/>
        <v>3559.77</v>
      </c>
      <c r="R631" s="71">
        <f t="shared" si="367"/>
        <v>3559.77</v>
      </c>
      <c r="S631" s="71">
        <f t="shared" si="367"/>
        <v>3559.77</v>
      </c>
      <c r="T631" s="71">
        <f t="shared" si="367"/>
        <v>3559.77</v>
      </c>
      <c r="U631" s="71">
        <f t="shared" si="367"/>
        <v>3559.77</v>
      </c>
      <c r="V631" s="71">
        <f t="shared" si="367"/>
        <v>3559.77</v>
      </c>
      <c r="W631" s="71">
        <f t="shared" si="367"/>
        <v>3559.77</v>
      </c>
      <c r="X631" s="71">
        <f t="shared" si="367"/>
        <v>3559.77</v>
      </c>
      <c r="Y631" s="71">
        <f t="shared" si="367"/>
        <v>3559.77</v>
      </c>
      <c r="Z631" s="71">
        <f t="shared" si="367"/>
        <v>3559.77</v>
      </c>
      <c r="AA631" s="71">
        <f t="shared" si="367"/>
        <v>3559.77</v>
      </c>
    </row>
    <row r="632" spans="1:27" ht="12.75" hidden="1" customHeight="1" outlineLevel="1" x14ac:dyDescent="0.2">
      <c r="A632" s="163" t="s">
        <v>2270</v>
      </c>
      <c r="B632" s="94" t="s">
        <v>83</v>
      </c>
      <c r="C632" s="70" t="s">
        <v>79</v>
      </c>
      <c r="D632" s="71">
        <v>4.95</v>
      </c>
      <c r="E632" s="71">
        <v>4.95</v>
      </c>
      <c r="F632" s="71">
        <v>4.95</v>
      </c>
      <c r="G632" s="71">
        <v>4.95</v>
      </c>
      <c r="H632" s="71">
        <v>4.95</v>
      </c>
      <c r="I632" s="71">
        <v>4.95</v>
      </c>
      <c r="J632" s="71">
        <v>4.95</v>
      </c>
      <c r="K632" s="71">
        <v>4.95</v>
      </c>
      <c r="L632" s="71">
        <v>4.95</v>
      </c>
      <c r="M632" s="71">
        <v>4.95</v>
      </c>
      <c r="N632" s="71">
        <v>4.95</v>
      </c>
      <c r="O632" s="71">
        <v>4.95</v>
      </c>
      <c r="P632" s="71">
        <v>4.95</v>
      </c>
      <c r="Q632" s="71">
        <v>4.95</v>
      </c>
      <c r="R632" s="71">
        <v>4.95</v>
      </c>
      <c r="S632" s="71">
        <v>4.95</v>
      </c>
      <c r="T632" s="71">
        <v>4.95</v>
      </c>
      <c r="U632" s="71">
        <v>4.95</v>
      </c>
      <c r="V632" s="71">
        <v>4.95</v>
      </c>
      <c r="W632" s="71">
        <v>4.95</v>
      </c>
      <c r="X632" s="71">
        <v>4.95</v>
      </c>
      <c r="Y632" s="71">
        <v>4.95</v>
      </c>
      <c r="Z632" s="71">
        <v>4.95</v>
      </c>
      <c r="AA632" s="71">
        <v>4.95</v>
      </c>
    </row>
    <row r="633" spans="1:27" ht="12.75" hidden="1" customHeight="1" outlineLevel="1" x14ac:dyDescent="0.2">
      <c r="A633" s="163" t="s">
        <v>2271</v>
      </c>
      <c r="B633" s="94" t="s">
        <v>81</v>
      </c>
      <c r="C633" s="70" t="s">
        <v>79</v>
      </c>
      <c r="D633" s="71">
        <f>$D$11</f>
        <v>216.36</v>
      </c>
      <c r="E633" s="71">
        <f t="shared" ref="E633:AA633" si="368">$D$11</f>
        <v>216.36</v>
      </c>
      <c r="F633" s="71">
        <f t="shared" si="368"/>
        <v>216.36</v>
      </c>
      <c r="G633" s="71">
        <f t="shared" si="368"/>
        <v>216.36</v>
      </c>
      <c r="H633" s="71">
        <f t="shared" si="368"/>
        <v>216.36</v>
      </c>
      <c r="I633" s="71">
        <f t="shared" si="368"/>
        <v>216.36</v>
      </c>
      <c r="J633" s="71">
        <f t="shared" si="368"/>
        <v>216.36</v>
      </c>
      <c r="K633" s="71">
        <f t="shared" si="368"/>
        <v>216.36</v>
      </c>
      <c r="L633" s="71">
        <f t="shared" si="368"/>
        <v>216.36</v>
      </c>
      <c r="M633" s="71">
        <f t="shared" si="368"/>
        <v>216.36</v>
      </c>
      <c r="N633" s="71">
        <f t="shared" si="368"/>
        <v>216.36</v>
      </c>
      <c r="O633" s="71">
        <f t="shared" si="368"/>
        <v>216.36</v>
      </c>
      <c r="P633" s="71">
        <f t="shared" si="368"/>
        <v>216.36</v>
      </c>
      <c r="Q633" s="71">
        <f t="shared" si="368"/>
        <v>216.36</v>
      </c>
      <c r="R633" s="71">
        <f t="shared" si="368"/>
        <v>216.36</v>
      </c>
      <c r="S633" s="71">
        <f t="shared" si="368"/>
        <v>216.36</v>
      </c>
      <c r="T633" s="71">
        <f t="shared" si="368"/>
        <v>216.36</v>
      </c>
      <c r="U633" s="71">
        <f t="shared" si="368"/>
        <v>216.36</v>
      </c>
      <c r="V633" s="71">
        <f t="shared" si="368"/>
        <v>216.36</v>
      </c>
      <c r="W633" s="71">
        <f t="shared" si="368"/>
        <v>216.36</v>
      </c>
      <c r="X633" s="71">
        <f t="shared" si="368"/>
        <v>216.36</v>
      </c>
      <c r="Y633" s="71">
        <f t="shared" si="368"/>
        <v>216.36</v>
      </c>
      <c r="Z633" s="71">
        <f t="shared" si="368"/>
        <v>216.36</v>
      </c>
      <c r="AA633" s="71">
        <f t="shared" si="368"/>
        <v>216.36</v>
      </c>
    </row>
    <row r="634" spans="1:27" collapsed="1" x14ac:dyDescent="0.2">
      <c r="A634" s="162" t="s">
        <v>2272</v>
      </c>
      <c r="B634" s="54" t="str">
        <f>"31"&amp;"."&amp;$B$800&amp;"."&amp;$B$801</f>
        <v>31.05.2023</v>
      </c>
      <c r="C634" s="134" t="s">
        <v>76</v>
      </c>
      <c r="D634" s="135">
        <f>ROUND(((D635+D636+D638+D637)/1000),5)</f>
        <v>4.9649999999999999</v>
      </c>
      <c r="E634" s="135">
        <f>ROUND(((E635+E636+E638+E637)/1000),5)</f>
        <v>4.8309100000000003</v>
      </c>
      <c r="F634" s="135">
        <f>ROUND(((F635+F636+F638+F637)/1000),5)</f>
        <v>4.75875</v>
      </c>
      <c r="G634" s="135">
        <f t="shared" ref="G634:AA634" si="369">ROUND(((G635+G636+G638+G637)/1000),5)</f>
        <v>4.7092900000000002</v>
      </c>
      <c r="H634" s="135">
        <f t="shared" si="369"/>
        <v>4.6897500000000001</v>
      </c>
      <c r="I634" s="135">
        <f t="shared" si="369"/>
        <v>4.84307</v>
      </c>
      <c r="J634" s="135">
        <f t="shared" si="369"/>
        <v>5.2214900000000002</v>
      </c>
      <c r="K634" s="135">
        <f t="shared" si="369"/>
        <v>5.4702299999999999</v>
      </c>
      <c r="L634" s="135">
        <f t="shared" si="369"/>
        <v>5.7184799999999996</v>
      </c>
      <c r="M634" s="135">
        <f t="shared" si="369"/>
        <v>5.7774999999999999</v>
      </c>
      <c r="N634" s="135">
        <f t="shared" si="369"/>
        <v>5.79976</v>
      </c>
      <c r="O634" s="135">
        <f t="shared" si="369"/>
        <v>5.7928899999999999</v>
      </c>
      <c r="P634" s="135">
        <f t="shared" si="369"/>
        <v>5.7756100000000004</v>
      </c>
      <c r="Q634" s="135">
        <f t="shared" si="369"/>
        <v>5.7959899999999998</v>
      </c>
      <c r="R634" s="135">
        <f t="shared" si="369"/>
        <v>5.8001500000000004</v>
      </c>
      <c r="S634" s="135">
        <f t="shared" si="369"/>
        <v>5.8230500000000003</v>
      </c>
      <c r="T634" s="135">
        <f t="shared" si="369"/>
        <v>5.81229</v>
      </c>
      <c r="U634" s="135">
        <f t="shared" si="369"/>
        <v>5.7952000000000004</v>
      </c>
      <c r="V634" s="135">
        <f t="shared" si="369"/>
        <v>5.7802899999999999</v>
      </c>
      <c r="W634" s="135">
        <f t="shared" si="369"/>
        <v>5.75868</v>
      </c>
      <c r="X634" s="135">
        <f t="shared" si="369"/>
        <v>5.7503099999999998</v>
      </c>
      <c r="Y634" s="135">
        <f t="shared" si="369"/>
        <v>5.7480500000000001</v>
      </c>
      <c r="Z634" s="135">
        <f t="shared" si="369"/>
        <v>5.6054700000000004</v>
      </c>
      <c r="AA634" s="135">
        <f t="shared" si="369"/>
        <v>5.27766</v>
      </c>
    </row>
    <row r="635" spans="1:27" ht="12.75" hidden="1" customHeight="1" outlineLevel="1" x14ac:dyDescent="0.2">
      <c r="A635" s="163" t="s">
        <v>2273</v>
      </c>
      <c r="B635" s="94" t="s">
        <v>238</v>
      </c>
      <c r="C635" s="70" t="s">
        <v>79</v>
      </c>
      <c r="D635" s="71">
        <v>1183.92</v>
      </c>
      <c r="E635" s="71">
        <v>1049.83</v>
      </c>
      <c r="F635" s="71">
        <v>977.67</v>
      </c>
      <c r="G635" s="71">
        <v>928.21</v>
      </c>
      <c r="H635" s="71">
        <v>908.67</v>
      </c>
      <c r="I635" s="71">
        <v>1061.99</v>
      </c>
      <c r="J635" s="71">
        <v>1440.41</v>
      </c>
      <c r="K635" s="71">
        <v>1689.15</v>
      </c>
      <c r="L635" s="71">
        <v>1937.4</v>
      </c>
      <c r="M635" s="71">
        <v>1996.42</v>
      </c>
      <c r="N635" s="71">
        <v>2018.68</v>
      </c>
      <c r="O635" s="71">
        <v>2011.81</v>
      </c>
      <c r="P635" s="71">
        <v>1994.53</v>
      </c>
      <c r="Q635" s="71">
        <v>2014.91</v>
      </c>
      <c r="R635" s="71">
        <v>2019.07</v>
      </c>
      <c r="S635" s="71">
        <v>2041.97</v>
      </c>
      <c r="T635" s="71">
        <v>2031.21</v>
      </c>
      <c r="U635" s="71">
        <v>2014.12</v>
      </c>
      <c r="V635" s="71">
        <v>1999.21</v>
      </c>
      <c r="W635" s="71">
        <v>1977.6</v>
      </c>
      <c r="X635" s="71">
        <v>1969.23</v>
      </c>
      <c r="Y635" s="71">
        <v>1966.97</v>
      </c>
      <c r="Z635" s="71">
        <v>1824.39</v>
      </c>
      <c r="AA635" s="71">
        <v>1496.58</v>
      </c>
    </row>
    <row r="636" spans="1:27" ht="12.75" hidden="1" customHeight="1" outlineLevel="1" x14ac:dyDescent="0.2">
      <c r="A636" s="163" t="s">
        <v>2274</v>
      </c>
      <c r="B636" s="94" t="s">
        <v>90</v>
      </c>
      <c r="C636" s="70" t="s">
        <v>79</v>
      </c>
      <c r="D636" s="71">
        <f>$D$486</f>
        <v>3559.77</v>
      </c>
      <c r="E636" s="71">
        <f t="shared" ref="E636:AA636" si="370">$D$486</f>
        <v>3559.77</v>
      </c>
      <c r="F636" s="71">
        <f t="shared" si="370"/>
        <v>3559.77</v>
      </c>
      <c r="G636" s="71">
        <f t="shared" si="370"/>
        <v>3559.77</v>
      </c>
      <c r="H636" s="71">
        <f t="shared" si="370"/>
        <v>3559.77</v>
      </c>
      <c r="I636" s="71">
        <f t="shared" si="370"/>
        <v>3559.77</v>
      </c>
      <c r="J636" s="71">
        <f t="shared" si="370"/>
        <v>3559.77</v>
      </c>
      <c r="K636" s="71">
        <f t="shared" si="370"/>
        <v>3559.77</v>
      </c>
      <c r="L636" s="71">
        <f t="shared" si="370"/>
        <v>3559.77</v>
      </c>
      <c r="M636" s="71">
        <f t="shared" si="370"/>
        <v>3559.77</v>
      </c>
      <c r="N636" s="71">
        <f t="shared" si="370"/>
        <v>3559.77</v>
      </c>
      <c r="O636" s="71">
        <f t="shared" si="370"/>
        <v>3559.77</v>
      </c>
      <c r="P636" s="71">
        <f t="shared" si="370"/>
        <v>3559.77</v>
      </c>
      <c r="Q636" s="71">
        <f t="shared" si="370"/>
        <v>3559.77</v>
      </c>
      <c r="R636" s="71">
        <f t="shared" si="370"/>
        <v>3559.77</v>
      </c>
      <c r="S636" s="71">
        <f t="shared" si="370"/>
        <v>3559.77</v>
      </c>
      <c r="T636" s="71">
        <f t="shared" si="370"/>
        <v>3559.77</v>
      </c>
      <c r="U636" s="71">
        <f t="shared" si="370"/>
        <v>3559.77</v>
      </c>
      <c r="V636" s="71">
        <f t="shared" si="370"/>
        <v>3559.77</v>
      </c>
      <c r="W636" s="71">
        <f t="shared" si="370"/>
        <v>3559.77</v>
      </c>
      <c r="X636" s="71">
        <f t="shared" si="370"/>
        <v>3559.77</v>
      </c>
      <c r="Y636" s="71">
        <f t="shared" si="370"/>
        <v>3559.77</v>
      </c>
      <c r="Z636" s="71">
        <f t="shared" si="370"/>
        <v>3559.77</v>
      </c>
      <c r="AA636" s="71">
        <f t="shared" si="370"/>
        <v>3559.77</v>
      </c>
    </row>
    <row r="637" spans="1:27" ht="12.75" hidden="1" customHeight="1" outlineLevel="1" x14ac:dyDescent="0.2">
      <c r="A637" s="163" t="s">
        <v>2275</v>
      </c>
      <c r="B637" s="94" t="s">
        <v>83</v>
      </c>
      <c r="C637" s="70" t="s">
        <v>79</v>
      </c>
      <c r="D637" s="71">
        <v>4.95</v>
      </c>
      <c r="E637" s="71">
        <v>4.95</v>
      </c>
      <c r="F637" s="71">
        <v>4.95</v>
      </c>
      <c r="G637" s="71">
        <v>4.95</v>
      </c>
      <c r="H637" s="71">
        <v>4.95</v>
      </c>
      <c r="I637" s="71">
        <v>4.95</v>
      </c>
      <c r="J637" s="71">
        <v>4.95</v>
      </c>
      <c r="K637" s="71">
        <v>4.95</v>
      </c>
      <c r="L637" s="71">
        <v>4.95</v>
      </c>
      <c r="M637" s="71">
        <v>4.95</v>
      </c>
      <c r="N637" s="71">
        <v>4.95</v>
      </c>
      <c r="O637" s="71">
        <v>4.95</v>
      </c>
      <c r="P637" s="71">
        <v>4.95</v>
      </c>
      <c r="Q637" s="71">
        <v>4.95</v>
      </c>
      <c r="R637" s="71">
        <v>4.95</v>
      </c>
      <c r="S637" s="71">
        <v>4.95</v>
      </c>
      <c r="T637" s="71">
        <v>4.95</v>
      </c>
      <c r="U637" s="71">
        <v>4.95</v>
      </c>
      <c r="V637" s="71">
        <v>4.95</v>
      </c>
      <c r="W637" s="71">
        <v>4.95</v>
      </c>
      <c r="X637" s="71">
        <v>4.95</v>
      </c>
      <c r="Y637" s="71">
        <v>4.95</v>
      </c>
      <c r="Z637" s="71">
        <v>4.95</v>
      </c>
      <c r="AA637" s="71">
        <v>4.95</v>
      </c>
    </row>
    <row r="638" spans="1:27" ht="12.75" hidden="1" customHeight="1" outlineLevel="1" x14ac:dyDescent="0.2">
      <c r="A638" s="163" t="s">
        <v>2276</v>
      </c>
      <c r="B638" s="94" t="s">
        <v>81</v>
      </c>
      <c r="C638" s="70" t="s">
        <v>79</v>
      </c>
      <c r="D638" s="71">
        <f>$D$11</f>
        <v>216.36</v>
      </c>
      <c r="E638" s="71">
        <f t="shared" ref="E638:AA638" si="371">$D$11</f>
        <v>216.36</v>
      </c>
      <c r="F638" s="71">
        <f t="shared" si="371"/>
        <v>216.36</v>
      </c>
      <c r="G638" s="71">
        <f t="shared" si="371"/>
        <v>216.36</v>
      </c>
      <c r="H638" s="71">
        <f t="shared" si="371"/>
        <v>216.36</v>
      </c>
      <c r="I638" s="71">
        <f t="shared" si="371"/>
        <v>216.36</v>
      </c>
      <c r="J638" s="71">
        <f t="shared" si="371"/>
        <v>216.36</v>
      </c>
      <c r="K638" s="71">
        <f t="shared" si="371"/>
        <v>216.36</v>
      </c>
      <c r="L638" s="71">
        <f t="shared" si="371"/>
        <v>216.36</v>
      </c>
      <c r="M638" s="71">
        <f t="shared" si="371"/>
        <v>216.36</v>
      </c>
      <c r="N638" s="71">
        <f t="shared" si="371"/>
        <v>216.36</v>
      </c>
      <c r="O638" s="71">
        <f t="shared" si="371"/>
        <v>216.36</v>
      </c>
      <c r="P638" s="71">
        <f t="shared" si="371"/>
        <v>216.36</v>
      </c>
      <c r="Q638" s="71">
        <f t="shared" si="371"/>
        <v>216.36</v>
      </c>
      <c r="R638" s="71">
        <f t="shared" si="371"/>
        <v>216.36</v>
      </c>
      <c r="S638" s="71">
        <f t="shared" si="371"/>
        <v>216.36</v>
      </c>
      <c r="T638" s="71">
        <f t="shared" si="371"/>
        <v>216.36</v>
      </c>
      <c r="U638" s="71">
        <f t="shared" si="371"/>
        <v>216.36</v>
      </c>
      <c r="V638" s="71">
        <f t="shared" si="371"/>
        <v>216.36</v>
      </c>
      <c r="W638" s="71">
        <f t="shared" si="371"/>
        <v>216.36</v>
      </c>
      <c r="X638" s="71">
        <f t="shared" si="371"/>
        <v>216.36</v>
      </c>
      <c r="Y638" s="71">
        <f t="shared" si="371"/>
        <v>216.36</v>
      </c>
      <c r="Z638" s="71">
        <f t="shared" si="371"/>
        <v>216.36</v>
      </c>
      <c r="AA638" s="71">
        <f t="shared" si="371"/>
        <v>216.36</v>
      </c>
    </row>
    <row r="639" spans="1:27" collapsed="1" x14ac:dyDescent="0.2">
      <c r="B639" s="165" t="s">
        <v>392</v>
      </c>
    </row>
    <row r="640" spans="1:27" x14ac:dyDescent="0.2">
      <c r="B640" s="165" t="s">
        <v>392</v>
      </c>
    </row>
    <row r="641" spans="1:27" x14ac:dyDescent="0.2">
      <c r="A641" s="157" t="s">
        <v>2277</v>
      </c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9"/>
    </row>
    <row r="642" spans="1:27" ht="25.5" x14ac:dyDescent="0.2">
      <c r="A642" s="160" t="s">
        <v>64</v>
      </c>
      <c r="B642" s="161" t="s">
        <v>210</v>
      </c>
      <c r="C642" s="160" t="s">
        <v>211</v>
      </c>
      <c r="D642" s="161" t="s">
        <v>212</v>
      </c>
      <c r="E642" s="161" t="s">
        <v>213</v>
      </c>
      <c r="F642" s="161" t="s">
        <v>214</v>
      </c>
      <c r="G642" s="161" t="s">
        <v>215</v>
      </c>
      <c r="H642" s="161" t="s">
        <v>216</v>
      </c>
      <c r="I642" s="161" t="s">
        <v>217</v>
      </c>
      <c r="J642" s="161" t="s">
        <v>218</v>
      </c>
      <c r="K642" s="161" t="s">
        <v>219</v>
      </c>
      <c r="L642" s="161" t="s">
        <v>220</v>
      </c>
      <c r="M642" s="161" t="s">
        <v>221</v>
      </c>
      <c r="N642" s="161" t="s">
        <v>222</v>
      </c>
      <c r="O642" s="161" t="s">
        <v>223</v>
      </c>
      <c r="P642" s="161" t="s">
        <v>224</v>
      </c>
      <c r="Q642" s="161" t="s">
        <v>225</v>
      </c>
      <c r="R642" s="161" t="s">
        <v>226</v>
      </c>
      <c r="S642" s="161" t="s">
        <v>227</v>
      </c>
      <c r="T642" s="161" t="s">
        <v>228</v>
      </c>
      <c r="U642" s="161" t="s">
        <v>229</v>
      </c>
      <c r="V642" s="161" t="s">
        <v>230</v>
      </c>
      <c r="W642" s="161" t="s">
        <v>231</v>
      </c>
      <c r="X642" s="161" t="s">
        <v>232</v>
      </c>
      <c r="Y642" s="161" t="s">
        <v>233</v>
      </c>
      <c r="Z642" s="161" t="s">
        <v>234</v>
      </c>
      <c r="AA642" s="161" t="s">
        <v>235</v>
      </c>
    </row>
    <row r="643" spans="1:27" x14ac:dyDescent="0.2">
      <c r="A643" s="162" t="s">
        <v>2278</v>
      </c>
      <c r="B643" s="54" t="str">
        <f>"01"&amp;"."&amp;$B$800&amp;"."&amp;$B$801</f>
        <v>01.05.2023</v>
      </c>
      <c r="C643" s="134" t="s">
        <v>76</v>
      </c>
      <c r="D643" s="135">
        <f>ROUND((D644)/1000,5)</f>
        <v>0</v>
      </c>
      <c r="E643" s="135">
        <f t="shared" ref="E643:AA643" si="372">ROUND((E644)/1000,5)</f>
        <v>0</v>
      </c>
      <c r="F643" s="135">
        <f t="shared" si="372"/>
        <v>0</v>
      </c>
      <c r="G643" s="135">
        <f t="shared" si="372"/>
        <v>0</v>
      </c>
      <c r="H643" s="135">
        <f t="shared" si="372"/>
        <v>0</v>
      </c>
      <c r="I643" s="135">
        <f t="shared" si="372"/>
        <v>0</v>
      </c>
      <c r="J643" s="135">
        <f t="shared" si="372"/>
        <v>3.81E-3</v>
      </c>
      <c r="K643" s="135">
        <f t="shared" si="372"/>
        <v>0</v>
      </c>
      <c r="L643" s="135">
        <f t="shared" si="372"/>
        <v>0</v>
      </c>
      <c r="M643" s="135">
        <f t="shared" si="372"/>
        <v>0</v>
      </c>
      <c r="N643" s="135">
        <f t="shared" si="372"/>
        <v>0.13508000000000001</v>
      </c>
      <c r="O643" s="135">
        <f t="shared" si="372"/>
        <v>0.19864000000000001</v>
      </c>
      <c r="P643" s="135">
        <f t="shared" si="372"/>
        <v>0.23239000000000001</v>
      </c>
      <c r="Q643" s="135">
        <f t="shared" si="372"/>
        <v>0.25373000000000001</v>
      </c>
      <c r="R643" s="135">
        <f t="shared" si="372"/>
        <v>0.22881000000000001</v>
      </c>
      <c r="S643" s="135">
        <f t="shared" si="372"/>
        <v>0.13771</v>
      </c>
      <c r="T643" s="135">
        <f t="shared" si="372"/>
        <v>0.14909</v>
      </c>
      <c r="U643" s="135">
        <f t="shared" si="372"/>
        <v>0.15343999999999999</v>
      </c>
      <c r="V643" s="135">
        <f t="shared" si="372"/>
        <v>0.12703999999999999</v>
      </c>
      <c r="W643" s="135">
        <f t="shared" si="372"/>
        <v>0.14201</v>
      </c>
      <c r="X643" s="135">
        <f t="shared" si="372"/>
        <v>0.76212999999999997</v>
      </c>
      <c r="Y643" s="135">
        <f t="shared" si="372"/>
        <v>2.8570000000000002E-2</v>
      </c>
      <c r="Z643" s="135">
        <f t="shared" si="372"/>
        <v>8.4499999999999992E-3</v>
      </c>
      <c r="AA643" s="135">
        <f t="shared" si="372"/>
        <v>0</v>
      </c>
    </row>
    <row r="644" spans="1:27" ht="12.75" hidden="1" customHeight="1" outlineLevel="1" x14ac:dyDescent="0.2">
      <c r="A644" s="163" t="s">
        <v>2279</v>
      </c>
      <c r="B644" s="94" t="s">
        <v>238</v>
      </c>
      <c r="C644" s="70" t="s">
        <v>79</v>
      </c>
      <c r="D644" s="71">
        <v>0</v>
      </c>
      <c r="E644" s="71">
        <v>0</v>
      </c>
      <c r="F644" s="71">
        <v>0</v>
      </c>
      <c r="G644" s="71">
        <v>0</v>
      </c>
      <c r="H644" s="71">
        <v>0</v>
      </c>
      <c r="I644" s="71">
        <v>0</v>
      </c>
      <c r="J644" s="71">
        <v>3.81</v>
      </c>
      <c r="K644" s="71">
        <v>0</v>
      </c>
      <c r="L644" s="71">
        <v>0</v>
      </c>
      <c r="M644" s="71">
        <v>0</v>
      </c>
      <c r="N644" s="71">
        <v>135.08000000000001</v>
      </c>
      <c r="O644" s="71">
        <v>198.64</v>
      </c>
      <c r="P644" s="71">
        <v>232.39</v>
      </c>
      <c r="Q644" s="71">
        <v>253.73</v>
      </c>
      <c r="R644" s="71">
        <v>228.81</v>
      </c>
      <c r="S644" s="71">
        <v>137.71</v>
      </c>
      <c r="T644" s="71">
        <v>149.09</v>
      </c>
      <c r="U644" s="71">
        <v>153.44</v>
      </c>
      <c r="V644" s="71">
        <v>127.04</v>
      </c>
      <c r="W644" s="71">
        <v>142.01</v>
      </c>
      <c r="X644" s="71">
        <v>762.13</v>
      </c>
      <c r="Y644" s="71">
        <v>28.57</v>
      </c>
      <c r="Z644" s="71">
        <v>8.4499999999999993</v>
      </c>
      <c r="AA644" s="71">
        <v>0</v>
      </c>
    </row>
    <row r="645" spans="1:27" collapsed="1" x14ac:dyDescent="0.2">
      <c r="A645" s="162" t="s">
        <v>2280</v>
      </c>
      <c r="B645" s="54" t="str">
        <f>"02"&amp;"."&amp;$B$800&amp;"."&amp;$B$801</f>
        <v>02.05.2023</v>
      </c>
      <c r="C645" s="134" t="s">
        <v>76</v>
      </c>
      <c r="D645" s="135">
        <f>ROUND((D646)/1000,5)</f>
        <v>0</v>
      </c>
      <c r="E645" s="135">
        <f t="shared" ref="E645:AA645" si="373">ROUND((E646)/1000,5)</f>
        <v>0</v>
      </c>
      <c r="F645" s="135">
        <f t="shared" si="373"/>
        <v>0</v>
      </c>
      <c r="G645" s="135">
        <f t="shared" si="373"/>
        <v>1.5169999999999999E-2</v>
      </c>
      <c r="H645" s="135">
        <f t="shared" si="373"/>
        <v>5.919E-2</v>
      </c>
      <c r="I645" s="135">
        <f t="shared" si="373"/>
        <v>0.14868000000000001</v>
      </c>
      <c r="J645" s="135">
        <f t="shared" si="373"/>
        <v>0.15820000000000001</v>
      </c>
      <c r="K645" s="135">
        <f t="shared" si="373"/>
        <v>0.12325</v>
      </c>
      <c r="L645" s="135">
        <f t="shared" si="373"/>
        <v>0.13657</v>
      </c>
      <c r="M645" s="135">
        <f t="shared" si="373"/>
        <v>3.8699999999999998E-2</v>
      </c>
      <c r="N645" s="135">
        <f t="shared" si="373"/>
        <v>0</v>
      </c>
      <c r="O645" s="135">
        <f t="shared" si="373"/>
        <v>0</v>
      </c>
      <c r="P645" s="135">
        <f t="shared" si="373"/>
        <v>0</v>
      </c>
      <c r="Q645" s="135">
        <f t="shared" si="373"/>
        <v>0</v>
      </c>
      <c r="R645" s="135">
        <f t="shared" si="373"/>
        <v>0</v>
      </c>
      <c r="S645" s="135">
        <f t="shared" si="373"/>
        <v>0</v>
      </c>
      <c r="T645" s="135">
        <f t="shared" si="373"/>
        <v>0</v>
      </c>
      <c r="U645" s="135">
        <f t="shared" si="373"/>
        <v>0</v>
      </c>
      <c r="V645" s="135">
        <f t="shared" si="373"/>
        <v>0</v>
      </c>
      <c r="W645" s="135">
        <f t="shared" si="373"/>
        <v>1.9279999999999999E-2</v>
      </c>
      <c r="X645" s="135">
        <f t="shared" si="373"/>
        <v>5.4039999999999998E-2</v>
      </c>
      <c r="Y645" s="135">
        <f t="shared" si="373"/>
        <v>0</v>
      </c>
      <c r="Z645" s="135">
        <f t="shared" si="373"/>
        <v>0</v>
      </c>
      <c r="AA645" s="135">
        <f t="shared" si="373"/>
        <v>0</v>
      </c>
    </row>
    <row r="646" spans="1:27" ht="12.75" hidden="1" customHeight="1" outlineLevel="1" x14ac:dyDescent="0.2">
      <c r="A646" s="163" t="s">
        <v>2281</v>
      </c>
      <c r="B646" s="94" t="s">
        <v>238</v>
      </c>
      <c r="C646" s="70" t="s">
        <v>79</v>
      </c>
      <c r="D646" s="71">
        <v>0</v>
      </c>
      <c r="E646" s="71">
        <v>0</v>
      </c>
      <c r="F646" s="71">
        <v>0</v>
      </c>
      <c r="G646" s="71">
        <v>15.17</v>
      </c>
      <c r="H646" s="71">
        <v>59.19</v>
      </c>
      <c r="I646" s="71">
        <v>148.68</v>
      </c>
      <c r="J646" s="71">
        <v>158.19999999999999</v>
      </c>
      <c r="K646" s="71">
        <v>123.25</v>
      </c>
      <c r="L646" s="71">
        <v>136.57</v>
      </c>
      <c r="M646" s="71">
        <v>38.700000000000003</v>
      </c>
      <c r="N646" s="71">
        <v>0</v>
      </c>
      <c r="O646" s="71">
        <v>0</v>
      </c>
      <c r="P646" s="71">
        <v>0</v>
      </c>
      <c r="Q646" s="71">
        <v>0</v>
      </c>
      <c r="R646" s="71">
        <v>0</v>
      </c>
      <c r="S646" s="71">
        <v>0</v>
      </c>
      <c r="T646" s="71">
        <v>0</v>
      </c>
      <c r="U646" s="71">
        <v>0</v>
      </c>
      <c r="V646" s="71">
        <v>0</v>
      </c>
      <c r="W646" s="71">
        <v>19.28</v>
      </c>
      <c r="X646" s="71">
        <v>54.04</v>
      </c>
      <c r="Y646" s="71">
        <v>0</v>
      </c>
      <c r="Z646" s="71">
        <v>0</v>
      </c>
      <c r="AA646" s="71">
        <v>0</v>
      </c>
    </row>
    <row r="647" spans="1:27" collapsed="1" x14ac:dyDescent="0.2">
      <c r="A647" s="162" t="s">
        <v>2282</v>
      </c>
      <c r="B647" s="54" t="str">
        <f>"03"&amp;"."&amp;$B$800&amp;"."&amp;$B$801</f>
        <v>03.05.2023</v>
      </c>
      <c r="C647" s="134" t="s">
        <v>76</v>
      </c>
      <c r="D647" s="135">
        <f>ROUND((D648)/1000,5)</f>
        <v>0</v>
      </c>
      <c r="E647" s="135">
        <f t="shared" ref="E647:AA647" si="374">ROUND((E648)/1000,5)</f>
        <v>0</v>
      </c>
      <c r="F647" s="135">
        <f t="shared" si="374"/>
        <v>0</v>
      </c>
      <c r="G647" s="135">
        <f t="shared" si="374"/>
        <v>1.2789999999999999E-2</v>
      </c>
      <c r="H647" s="135">
        <f t="shared" si="374"/>
        <v>2.2699999999999999E-3</v>
      </c>
      <c r="I647" s="135">
        <f t="shared" si="374"/>
        <v>0.15132000000000001</v>
      </c>
      <c r="J647" s="135">
        <f t="shared" si="374"/>
        <v>0.23291999999999999</v>
      </c>
      <c r="K647" s="135">
        <f t="shared" si="374"/>
        <v>0.22166</v>
      </c>
      <c r="L647" s="135">
        <f t="shared" si="374"/>
        <v>0.15803</v>
      </c>
      <c r="M647" s="135">
        <f t="shared" si="374"/>
        <v>9.2689999999999995E-2</v>
      </c>
      <c r="N647" s="135">
        <f t="shared" si="374"/>
        <v>1.2199999999999999E-3</v>
      </c>
      <c r="O647" s="135">
        <f t="shared" si="374"/>
        <v>8.5000000000000006E-3</v>
      </c>
      <c r="P647" s="135">
        <f t="shared" si="374"/>
        <v>4.718E-2</v>
      </c>
      <c r="Q647" s="135">
        <f t="shared" si="374"/>
        <v>2.6290000000000001E-2</v>
      </c>
      <c r="R647" s="135">
        <f t="shared" si="374"/>
        <v>2.5069999999999999E-2</v>
      </c>
      <c r="S647" s="135">
        <f t="shared" si="374"/>
        <v>3.4399999999999999E-3</v>
      </c>
      <c r="T647" s="135">
        <f t="shared" si="374"/>
        <v>5.4200000000000003E-3</v>
      </c>
      <c r="U647" s="135">
        <f t="shared" si="374"/>
        <v>1.6820000000000002E-2</v>
      </c>
      <c r="V647" s="135">
        <f t="shared" si="374"/>
        <v>3.474E-2</v>
      </c>
      <c r="W647" s="135">
        <f t="shared" si="374"/>
        <v>3.397E-2</v>
      </c>
      <c r="X647" s="135">
        <f t="shared" si="374"/>
        <v>3.8879999999999998E-2</v>
      </c>
      <c r="Y647" s="135">
        <f t="shared" si="374"/>
        <v>8.9999999999999998E-4</v>
      </c>
      <c r="Z647" s="135">
        <f t="shared" si="374"/>
        <v>0</v>
      </c>
      <c r="AA647" s="135">
        <f t="shared" si="374"/>
        <v>0</v>
      </c>
    </row>
    <row r="648" spans="1:27" ht="12.75" hidden="1" customHeight="1" outlineLevel="1" x14ac:dyDescent="0.2">
      <c r="A648" s="163" t="s">
        <v>2283</v>
      </c>
      <c r="B648" s="94" t="s">
        <v>238</v>
      </c>
      <c r="C648" s="70" t="s">
        <v>79</v>
      </c>
      <c r="D648" s="71">
        <v>0</v>
      </c>
      <c r="E648" s="71">
        <v>0</v>
      </c>
      <c r="F648" s="71">
        <v>0</v>
      </c>
      <c r="G648" s="71">
        <v>12.79</v>
      </c>
      <c r="H648" s="71">
        <v>2.27</v>
      </c>
      <c r="I648" s="71">
        <v>151.32</v>
      </c>
      <c r="J648" s="71">
        <v>232.92</v>
      </c>
      <c r="K648" s="71">
        <v>221.66</v>
      </c>
      <c r="L648" s="71">
        <v>158.03</v>
      </c>
      <c r="M648" s="71">
        <v>92.69</v>
      </c>
      <c r="N648" s="71">
        <v>1.22</v>
      </c>
      <c r="O648" s="71">
        <v>8.5</v>
      </c>
      <c r="P648" s="71">
        <v>47.18</v>
      </c>
      <c r="Q648" s="71">
        <v>26.29</v>
      </c>
      <c r="R648" s="71">
        <v>25.07</v>
      </c>
      <c r="S648" s="71">
        <v>3.44</v>
      </c>
      <c r="T648" s="71">
        <v>5.42</v>
      </c>
      <c r="U648" s="71">
        <v>16.82</v>
      </c>
      <c r="V648" s="71">
        <v>34.74</v>
      </c>
      <c r="W648" s="71">
        <v>33.97</v>
      </c>
      <c r="X648" s="71">
        <v>38.880000000000003</v>
      </c>
      <c r="Y648" s="71">
        <v>0.9</v>
      </c>
      <c r="Z648" s="71">
        <v>0</v>
      </c>
      <c r="AA648" s="71">
        <v>0</v>
      </c>
    </row>
    <row r="649" spans="1:27" collapsed="1" x14ac:dyDescent="0.2">
      <c r="A649" s="162" t="s">
        <v>2284</v>
      </c>
      <c r="B649" s="54" t="str">
        <f>"04"&amp;"."&amp;$B$800&amp;"."&amp;$B$801</f>
        <v>04.05.2023</v>
      </c>
      <c r="C649" s="134" t="s">
        <v>76</v>
      </c>
      <c r="D649" s="135">
        <f>ROUND((D650)/1000,5)</f>
        <v>0</v>
      </c>
      <c r="E649" s="135">
        <f t="shared" ref="E649:AA649" si="375">ROUND((E650)/1000,5)</f>
        <v>0</v>
      </c>
      <c r="F649" s="135">
        <f t="shared" si="375"/>
        <v>1.8839999999999999E-2</v>
      </c>
      <c r="G649" s="135">
        <f t="shared" si="375"/>
        <v>8.4720000000000004E-2</v>
      </c>
      <c r="H649" s="135">
        <f t="shared" si="375"/>
        <v>3.1060000000000001E-2</v>
      </c>
      <c r="I649" s="135">
        <f t="shared" si="375"/>
        <v>0.15018999999999999</v>
      </c>
      <c r="J649" s="135">
        <f t="shared" si="375"/>
        <v>0.16655</v>
      </c>
      <c r="K649" s="135">
        <f t="shared" si="375"/>
        <v>5.9979999999999999E-2</v>
      </c>
      <c r="L649" s="135">
        <f t="shared" si="375"/>
        <v>9.4729999999999995E-2</v>
      </c>
      <c r="M649" s="135">
        <f t="shared" si="375"/>
        <v>1.8699999999999999E-3</v>
      </c>
      <c r="N649" s="135">
        <f t="shared" si="375"/>
        <v>0</v>
      </c>
      <c r="O649" s="135">
        <f t="shared" si="375"/>
        <v>0</v>
      </c>
      <c r="P649" s="135">
        <f t="shared" si="375"/>
        <v>0</v>
      </c>
      <c r="Q649" s="135">
        <f t="shared" si="375"/>
        <v>0</v>
      </c>
      <c r="R649" s="135">
        <f t="shared" si="375"/>
        <v>0</v>
      </c>
      <c r="S649" s="135">
        <f t="shared" si="375"/>
        <v>0</v>
      </c>
      <c r="T649" s="135">
        <f t="shared" si="375"/>
        <v>0</v>
      </c>
      <c r="U649" s="135">
        <f t="shared" si="375"/>
        <v>0</v>
      </c>
      <c r="V649" s="135">
        <f t="shared" si="375"/>
        <v>0</v>
      </c>
      <c r="W649" s="135">
        <f t="shared" si="375"/>
        <v>3.6560000000000002E-2</v>
      </c>
      <c r="X649" s="135">
        <f t="shared" si="375"/>
        <v>0.28555000000000003</v>
      </c>
      <c r="Y649" s="135">
        <f t="shared" si="375"/>
        <v>3.4099999999999998E-3</v>
      </c>
      <c r="Z649" s="135">
        <f t="shared" si="375"/>
        <v>0</v>
      </c>
      <c r="AA649" s="135">
        <f t="shared" si="375"/>
        <v>0</v>
      </c>
    </row>
    <row r="650" spans="1:27" ht="12.75" hidden="1" customHeight="1" outlineLevel="1" x14ac:dyDescent="0.2">
      <c r="A650" s="163" t="s">
        <v>2285</v>
      </c>
      <c r="B650" s="94" t="s">
        <v>238</v>
      </c>
      <c r="C650" s="70" t="s">
        <v>79</v>
      </c>
      <c r="D650" s="71">
        <v>0</v>
      </c>
      <c r="E650" s="71">
        <v>0</v>
      </c>
      <c r="F650" s="71">
        <v>18.84</v>
      </c>
      <c r="G650" s="71">
        <v>84.72</v>
      </c>
      <c r="H650" s="71">
        <v>31.06</v>
      </c>
      <c r="I650" s="71">
        <v>150.19</v>
      </c>
      <c r="J650" s="71">
        <v>166.55</v>
      </c>
      <c r="K650" s="71">
        <v>59.98</v>
      </c>
      <c r="L650" s="71">
        <v>94.73</v>
      </c>
      <c r="M650" s="71">
        <v>1.87</v>
      </c>
      <c r="N650" s="71">
        <v>0</v>
      </c>
      <c r="O650" s="71">
        <v>0</v>
      </c>
      <c r="P650" s="71">
        <v>0</v>
      </c>
      <c r="Q650" s="71">
        <v>0</v>
      </c>
      <c r="R650" s="71">
        <v>0</v>
      </c>
      <c r="S650" s="71">
        <v>0</v>
      </c>
      <c r="T650" s="71">
        <v>0</v>
      </c>
      <c r="U650" s="71">
        <v>0</v>
      </c>
      <c r="V650" s="71">
        <v>0</v>
      </c>
      <c r="W650" s="71">
        <v>36.56</v>
      </c>
      <c r="X650" s="71">
        <v>285.55</v>
      </c>
      <c r="Y650" s="71">
        <v>3.41</v>
      </c>
      <c r="Z650" s="71">
        <v>0</v>
      </c>
      <c r="AA650" s="71">
        <v>0</v>
      </c>
    </row>
    <row r="651" spans="1:27" collapsed="1" x14ac:dyDescent="0.2">
      <c r="A651" s="162" t="s">
        <v>2286</v>
      </c>
      <c r="B651" s="54" t="str">
        <f>"05"&amp;"."&amp;$B$800&amp;"."&amp;$B$801</f>
        <v>05.05.2023</v>
      </c>
      <c r="C651" s="134" t="s">
        <v>76</v>
      </c>
      <c r="D651" s="135">
        <f>ROUND((D652)/1000,5)</f>
        <v>0</v>
      </c>
      <c r="E651" s="135">
        <f t="shared" ref="E651:AA651" si="376">ROUND((E652)/1000,5)</f>
        <v>0</v>
      </c>
      <c r="F651" s="135">
        <f t="shared" si="376"/>
        <v>0</v>
      </c>
      <c r="G651" s="135">
        <f t="shared" si="376"/>
        <v>5.3080000000000002E-2</v>
      </c>
      <c r="H651" s="135">
        <f t="shared" si="376"/>
        <v>3.7690000000000001E-2</v>
      </c>
      <c r="I651" s="135">
        <f t="shared" si="376"/>
        <v>0.11622</v>
      </c>
      <c r="J651" s="135">
        <f t="shared" si="376"/>
        <v>0.23172000000000001</v>
      </c>
      <c r="K651" s="135">
        <f t="shared" si="376"/>
        <v>0.16975000000000001</v>
      </c>
      <c r="L651" s="135">
        <f t="shared" si="376"/>
        <v>6.0109999999999997E-2</v>
      </c>
      <c r="M651" s="135">
        <f t="shared" si="376"/>
        <v>2.4070000000000001E-2</v>
      </c>
      <c r="N651" s="135">
        <f t="shared" si="376"/>
        <v>1.09E-3</v>
      </c>
      <c r="O651" s="135">
        <f t="shared" si="376"/>
        <v>0</v>
      </c>
      <c r="P651" s="135">
        <f t="shared" si="376"/>
        <v>2.2009999999999998E-2</v>
      </c>
      <c r="Q651" s="135">
        <f t="shared" si="376"/>
        <v>5.1110000000000003E-2</v>
      </c>
      <c r="R651" s="135">
        <f t="shared" si="376"/>
        <v>6.4000000000000001E-2</v>
      </c>
      <c r="S651" s="135">
        <f t="shared" si="376"/>
        <v>7.1069999999999994E-2</v>
      </c>
      <c r="T651" s="135">
        <f t="shared" si="376"/>
        <v>2.5100000000000001E-2</v>
      </c>
      <c r="U651" s="135">
        <f t="shared" si="376"/>
        <v>5.9330000000000001E-2</v>
      </c>
      <c r="V651" s="135">
        <f t="shared" si="376"/>
        <v>9.3820000000000001E-2</v>
      </c>
      <c r="W651" s="135">
        <f t="shared" si="376"/>
        <v>6.3339999999999994E-2</v>
      </c>
      <c r="X651" s="135">
        <f t="shared" si="376"/>
        <v>3.288E-2</v>
      </c>
      <c r="Y651" s="135">
        <f t="shared" si="376"/>
        <v>0</v>
      </c>
      <c r="Z651" s="135">
        <f t="shared" si="376"/>
        <v>0</v>
      </c>
      <c r="AA651" s="135">
        <f t="shared" si="376"/>
        <v>0</v>
      </c>
    </row>
    <row r="652" spans="1:27" ht="12.75" hidden="1" customHeight="1" outlineLevel="1" x14ac:dyDescent="0.2">
      <c r="A652" s="163" t="s">
        <v>2287</v>
      </c>
      <c r="B652" s="94" t="s">
        <v>238</v>
      </c>
      <c r="C652" s="70" t="s">
        <v>79</v>
      </c>
      <c r="D652" s="71">
        <v>0</v>
      </c>
      <c r="E652" s="71">
        <v>0</v>
      </c>
      <c r="F652" s="71">
        <v>0</v>
      </c>
      <c r="G652" s="71">
        <v>53.08</v>
      </c>
      <c r="H652" s="71">
        <v>37.69</v>
      </c>
      <c r="I652" s="71">
        <v>116.22</v>
      </c>
      <c r="J652" s="71">
        <v>231.72</v>
      </c>
      <c r="K652" s="71">
        <v>169.75</v>
      </c>
      <c r="L652" s="71">
        <v>60.11</v>
      </c>
      <c r="M652" s="71">
        <v>24.07</v>
      </c>
      <c r="N652" s="71">
        <v>1.0900000000000001</v>
      </c>
      <c r="O652" s="71">
        <v>0</v>
      </c>
      <c r="P652" s="71">
        <v>22.01</v>
      </c>
      <c r="Q652" s="71">
        <v>51.11</v>
      </c>
      <c r="R652" s="71">
        <v>64</v>
      </c>
      <c r="S652" s="71">
        <v>71.069999999999993</v>
      </c>
      <c r="T652" s="71">
        <v>25.1</v>
      </c>
      <c r="U652" s="71">
        <v>59.33</v>
      </c>
      <c r="V652" s="71">
        <v>93.82</v>
      </c>
      <c r="W652" s="71">
        <v>63.34</v>
      </c>
      <c r="X652" s="71">
        <v>32.880000000000003</v>
      </c>
      <c r="Y652" s="71">
        <v>0</v>
      </c>
      <c r="Z652" s="71">
        <v>0</v>
      </c>
      <c r="AA652" s="71">
        <v>0</v>
      </c>
    </row>
    <row r="653" spans="1:27" collapsed="1" x14ac:dyDescent="0.2">
      <c r="A653" s="162" t="s">
        <v>2288</v>
      </c>
      <c r="B653" s="54" t="str">
        <f>"06"&amp;"."&amp;$B$800&amp;"."&amp;$B$801</f>
        <v>06.05.2023</v>
      </c>
      <c r="C653" s="134" t="s">
        <v>76</v>
      </c>
      <c r="D653" s="135">
        <f>ROUND((D654)/1000,5)</f>
        <v>0</v>
      </c>
      <c r="E653" s="135">
        <f t="shared" ref="E653:AA653" si="377">ROUND((E654)/1000,5)</f>
        <v>5.96E-3</v>
      </c>
      <c r="F653" s="135">
        <f t="shared" si="377"/>
        <v>9.8350000000000007E-2</v>
      </c>
      <c r="G653" s="135">
        <f t="shared" si="377"/>
        <v>0.19624</v>
      </c>
      <c r="H653" s="135">
        <f t="shared" si="377"/>
        <v>0.17496999999999999</v>
      </c>
      <c r="I653" s="135">
        <f t="shared" si="377"/>
        <v>0.17737</v>
      </c>
      <c r="J653" s="135">
        <f t="shared" si="377"/>
        <v>0.17341000000000001</v>
      </c>
      <c r="K653" s="135">
        <f t="shared" si="377"/>
        <v>0.22588</v>
      </c>
      <c r="L653" s="135">
        <f t="shared" si="377"/>
        <v>0.24023</v>
      </c>
      <c r="M653" s="135">
        <f t="shared" si="377"/>
        <v>0.20691999999999999</v>
      </c>
      <c r="N653" s="135">
        <f t="shared" si="377"/>
        <v>0.14280000000000001</v>
      </c>
      <c r="O653" s="135">
        <f t="shared" si="377"/>
        <v>0.16841</v>
      </c>
      <c r="P653" s="135">
        <f t="shared" si="377"/>
        <v>0.20791999999999999</v>
      </c>
      <c r="Q653" s="135">
        <f t="shared" si="377"/>
        <v>0.22419</v>
      </c>
      <c r="R653" s="135">
        <f t="shared" si="377"/>
        <v>0.16577</v>
      </c>
      <c r="S653" s="135">
        <f t="shared" si="377"/>
        <v>0.15952</v>
      </c>
      <c r="T653" s="135">
        <f t="shared" si="377"/>
        <v>0.14443</v>
      </c>
      <c r="U653" s="135">
        <f t="shared" si="377"/>
        <v>0.11259</v>
      </c>
      <c r="V653" s="135">
        <f t="shared" si="377"/>
        <v>0.18867</v>
      </c>
      <c r="W653" s="135">
        <f t="shared" si="377"/>
        <v>0.23022000000000001</v>
      </c>
      <c r="X653" s="135">
        <f t="shared" si="377"/>
        <v>0.14113999999999999</v>
      </c>
      <c r="Y653" s="135">
        <f t="shared" si="377"/>
        <v>1.5980000000000001E-2</v>
      </c>
      <c r="Z653" s="135">
        <f t="shared" si="377"/>
        <v>6.8190000000000001E-2</v>
      </c>
      <c r="AA653" s="135">
        <f t="shared" si="377"/>
        <v>2.402E-2</v>
      </c>
    </row>
    <row r="654" spans="1:27" ht="12.75" hidden="1" customHeight="1" outlineLevel="1" x14ac:dyDescent="0.2">
      <c r="A654" s="163" t="s">
        <v>2289</v>
      </c>
      <c r="B654" s="94" t="s">
        <v>238</v>
      </c>
      <c r="C654" s="70" t="s">
        <v>79</v>
      </c>
      <c r="D654" s="71">
        <v>0</v>
      </c>
      <c r="E654" s="71">
        <v>5.96</v>
      </c>
      <c r="F654" s="71">
        <v>98.35</v>
      </c>
      <c r="G654" s="71">
        <v>196.24</v>
      </c>
      <c r="H654" s="71">
        <v>174.97</v>
      </c>
      <c r="I654" s="71">
        <v>177.37</v>
      </c>
      <c r="J654" s="71">
        <v>173.41</v>
      </c>
      <c r="K654" s="71">
        <v>225.88</v>
      </c>
      <c r="L654" s="71">
        <v>240.23</v>
      </c>
      <c r="M654" s="71">
        <v>206.92</v>
      </c>
      <c r="N654" s="71">
        <v>142.80000000000001</v>
      </c>
      <c r="O654" s="71">
        <v>168.41</v>
      </c>
      <c r="P654" s="71">
        <v>207.92</v>
      </c>
      <c r="Q654" s="71">
        <v>224.19</v>
      </c>
      <c r="R654" s="71">
        <v>165.77</v>
      </c>
      <c r="S654" s="71">
        <v>159.52000000000001</v>
      </c>
      <c r="T654" s="71">
        <v>144.43</v>
      </c>
      <c r="U654" s="71">
        <v>112.59</v>
      </c>
      <c r="V654" s="71">
        <v>188.67</v>
      </c>
      <c r="W654" s="71">
        <v>230.22</v>
      </c>
      <c r="X654" s="71">
        <v>141.13999999999999</v>
      </c>
      <c r="Y654" s="71">
        <v>15.98</v>
      </c>
      <c r="Z654" s="71">
        <v>68.19</v>
      </c>
      <c r="AA654" s="71">
        <v>24.02</v>
      </c>
    </row>
    <row r="655" spans="1:27" collapsed="1" x14ac:dyDescent="0.2">
      <c r="A655" s="162" t="s">
        <v>2290</v>
      </c>
      <c r="B655" s="54" t="str">
        <f>"07"&amp;"."&amp;$B$800&amp;"."&amp;$B$801</f>
        <v>07.05.2023</v>
      </c>
      <c r="C655" s="134" t="s">
        <v>76</v>
      </c>
      <c r="D655" s="135">
        <f>ROUND((D656)/1000,5)</f>
        <v>0</v>
      </c>
      <c r="E655" s="135">
        <f t="shared" ref="E655:AA655" si="378">ROUND((E656)/1000,5)</f>
        <v>4.6300000000000001E-2</v>
      </c>
      <c r="F655" s="135">
        <f t="shared" si="378"/>
        <v>0.2576</v>
      </c>
      <c r="G655" s="135">
        <f t="shared" si="378"/>
        <v>0.29103000000000001</v>
      </c>
      <c r="H655" s="135">
        <f t="shared" si="378"/>
        <v>0.22448000000000001</v>
      </c>
      <c r="I655" s="135">
        <f t="shared" si="378"/>
        <v>0.47538999999999998</v>
      </c>
      <c r="J655" s="135">
        <f t="shared" si="378"/>
        <v>0.29992000000000002</v>
      </c>
      <c r="K655" s="135">
        <f t="shared" si="378"/>
        <v>0.30363000000000001</v>
      </c>
      <c r="L655" s="135">
        <f t="shared" si="378"/>
        <v>0.23855000000000001</v>
      </c>
      <c r="M655" s="135">
        <f t="shared" si="378"/>
        <v>0.24937999999999999</v>
      </c>
      <c r="N655" s="135">
        <f t="shared" si="378"/>
        <v>0.21987999999999999</v>
      </c>
      <c r="O655" s="135">
        <f t="shared" si="378"/>
        <v>0.34055999999999997</v>
      </c>
      <c r="P655" s="135">
        <f t="shared" si="378"/>
        <v>0.23397999999999999</v>
      </c>
      <c r="Q655" s="135">
        <f t="shared" si="378"/>
        <v>0.33779999999999999</v>
      </c>
      <c r="R655" s="135">
        <f t="shared" si="378"/>
        <v>0.23941000000000001</v>
      </c>
      <c r="S655" s="135">
        <f t="shared" si="378"/>
        <v>0.23397000000000001</v>
      </c>
      <c r="T655" s="135">
        <f t="shared" si="378"/>
        <v>0.15948000000000001</v>
      </c>
      <c r="U655" s="135">
        <f t="shared" si="378"/>
        <v>0.26479999999999998</v>
      </c>
      <c r="V655" s="135">
        <f t="shared" si="378"/>
        <v>0.18568000000000001</v>
      </c>
      <c r="W655" s="135">
        <f t="shared" si="378"/>
        <v>0.30558000000000002</v>
      </c>
      <c r="X655" s="135">
        <f t="shared" si="378"/>
        <v>0.38038</v>
      </c>
      <c r="Y655" s="135">
        <f t="shared" si="378"/>
        <v>9.0190000000000006E-2</v>
      </c>
      <c r="Z655" s="135">
        <f t="shared" si="378"/>
        <v>0</v>
      </c>
      <c r="AA655" s="135">
        <f t="shared" si="378"/>
        <v>0.20277000000000001</v>
      </c>
    </row>
    <row r="656" spans="1:27" ht="12.75" hidden="1" customHeight="1" outlineLevel="1" x14ac:dyDescent="0.2">
      <c r="A656" s="163" t="s">
        <v>2291</v>
      </c>
      <c r="B656" s="94" t="s">
        <v>238</v>
      </c>
      <c r="C656" s="70" t="s">
        <v>79</v>
      </c>
      <c r="D656" s="71">
        <v>0</v>
      </c>
      <c r="E656" s="71">
        <v>46.3</v>
      </c>
      <c r="F656" s="71">
        <v>257.60000000000002</v>
      </c>
      <c r="G656" s="71">
        <v>291.02999999999997</v>
      </c>
      <c r="H656" s="71">
        <v>224.48</v>
      </c>
      <c r="I656" s="71">
        <v>475.39</v>
      </c>
      <c r="J656" s="71">
        <v>299.92</v>
      </c>
      <c r="K656" s="71">
        <v>303.63</v>
      </c>
      <c r="L656" s="71">
        <v>238.55</v>
      </c>
      <c r="M656" s="71">
        <v>249.38</v>
      </c>
      <c r="N656" s="71">
        <v>219.88</v>
      </c>
      <c r="O656" s="71">
        <v>340.56</v>
      </c>
      <c r="P656" s="71">
        <v>233.98</v>
      </c>
      <c r="Q656" s="71">
        <v>337.8</v>
      </c>
      <c r="R656" s="71">
        <v>239.41</v>
      </c>
      <c r="S656" s="71">
        <v>233.97</v>
      </c>
      <c r="T656" s="71">
        <v>159.47999999999999</v>
      </c>
      <c r="U656" s="71">
        <v>264.8</v>
      </c>
      <c r="V656" s="71">
        <v>185.68</v>
      </c>
      <c r="W656" s="71">
        <v>305.58</v>
      </c>
      <c r="X656" s="71">
        <v>380.38</v>
      </c>
      <c r="Y656" s="71">
        <v>90.19</v>
      </c>
      <c r="Z656" s="71">
        <v>0</v>
      </c>
      <c r="AA656" s="71">
        <v>202.77</v>
      </c>
    </row>
    <row r="657" spans="1:27" collapsed="1" x14ac:dyDescent="0.2">
      <c r="A657" s="162" t="s">
        <v>2292</v>
      </c>
      <c r="B657" s="54" t="str">
        <f>"08"&amp;"."&amp;$B$800&amp;"."&amp;$B$801</f>
        <v>08.05.2023</v>
      </c>
      <c r="C657" s="134" t="s">
        <v>76</v>
      </c>
      <c r="D657" s="135">
        <f>ROUND((D658)/1000,5)</f>
        <v>4.8619999999999997E-2</v>
      </c>
      <c r="E657" s="135">
        <f t="shared" ref="E657:AA657" si="379">ROUND((E658)/1000,5)</f>
        <v>0.21426999999999999</v>
      </c>
      <c r="F657" s="135">
        <f t="shared" si="379"/>
        <v>0.31269000000000002</v>
      </c>
      <c r="G657" s="135">
        <f t="shared" si="379"/>
        <v>0.29282999999999998</v>
      </c>
      <c r="H657" s="135">
        <f t="shared" si="379"/>
        <v>0.29820000000000002</v>
      </c>
      <c r="I657" s="135">
        <f t="shared" si="379"/>
        <v>0.35959000000000002</v>
      </c>
      <c r="J657" s="135">
        <f t="shared" si="379"/>
        <v>0.33229999999999998</v>
      </c>
      <c r="K657" s="135">
        <f t="shared" si="379"/>
        <v>0.26723000000000002</v>
      </c>
      <c r="L657" s="135">
        <f t="shared" si="379"/>
        <v>0.27699000000000001</v>
      </c>
      <c r="M657" s="135">
        <f t="shared" si="379"/>
        <v>0.15029000000000001</v>
      </c>
      <c r="N657" s="135">
        <f t="shared" si="379"/>
        <v>9.6189999999999998E-2</v>
      </c>
      <c r="O657" s="135">
        <f t="shared" si="379"/>
        <v>0.18869</v>
      </c>
      <c r="P657" s="135">
        <f t="shared" si="379"/>
        <v>0.11656999999999999</v>
      </c>
      <c r="Q657" s="135">
        <f t="shared" si="379"/>
        <v>8.9370000000000005E-2</v>
      </c>
      <c r="R657" s="135">
        <f t="shared" si="379"/>
        <v>8.4449999999999997E-2</v>
      </c>
      <c r="S657" s="135">
        <f t="shared" si="379"/>
        <v>6.6839999999999997E-2</v>
      </c>
      <c r="T657" s="135">
        <f t="shared" si="379"/>
        <v>3.0130000000000001E-2</v>
      </c>
      <c r="U657" s="135">
        <f t="shared" si="379"/>
        <v>3.2469999999999999E-2</v>
      </c>
      <c r="V657" s="135">
        <f t="shared" si="379"/>
        <v>2.3820000000000001E-2</v>
      </c>
      <c r="W657" s="135">
        <f t="shared" si="379"/>
        <v>6.6040000000000001E-2</v>
      </c>
      <c r="X657" s="135">
        <f t="shared" si="379"/>
        <v>0.19184999999999999</v>
      </c>
      <c r="Y657" s="135">
        <f t="shared" si="379"/>
        <v>1.797E-2</v>
      </c>
      <c r="Z657" s="135">
        <f t="shared" si="379"/>
        <v>3.8519999999999999E-2</v>
      </c>
      <c r="AA657" s="135">
        <f t="shared" si="379"/>
        <v>1.83E-3</v>
      </c>
    </row>
    <row r="658" spans="1:27" ht="12.75" hidden="1" customHeight="1" outlineLevel="1" x14ac:dyDescent="0.2">
      <c r="A658" s="163" t="s">
        <v>2293</v>
      </c>
      <c r="B658" s="94" t="s">
        <v>238</v>
      </c>
      <c r="C658" s="70" t="s">
        <v>79</v>
      </c>
      <c r="D658" s="71">
        <v>48.62</v>
      </c>
      <c r="E658" s="71">
        <v>214.27</v>
      </c>
      <c r="F658" s="71">
        <v>312.69</v>
      </c>
      <c r="G658" s="71">
        <v>292.83</v>
      </c>
      <c r="H658" s="71">
        <v>298.2</v>
      </c>
      <c r="I658" s="71">
        <v>359.59</v>
      </c>
      <c r="J658" s="71">
        <v>332.3</v>
      </c>
      <c r="K658" s="71">
        <v>267.23</v>
      </c>
      <c r="L658" s="71">
        <v>276.99</v>
      </c>
      <c r="M658" s="71">
        <v>150.29</v>
      </c>
      <c r="N658" s="71">
        <v>96.19</v>
      </c>
      <c r="O658" s="71">
        <v>188.69</v>
      </c>
      <c r="P658" s="71">
        <v>116.57</v>
      </c>
      <c r="Q658" s="71">
        <v>89.37</v>
      </c>
      <c r="R658" s="71">
        <v>84.45</v>
      </c>
      <c r="S658" s="71">
        <v>66.84</v>
      </c>
      <c r="T658" s="71">
        <v>30.13</v>
      </c>
      <c r="U658" s="71">
        <v>32.47</v>
      </c>
      <c r="V658" s="71">
        <v>23.82</v>
      </c>
      <c r="W658" s="71">
        <v>66.040000000000006</v>
      </c>
      <c r="X658" s="71">
        <v>191.85</v>
      </c>
      <c r="Y658" s="71">
        <v>17.97</v>
      </c>
      <c r="Z658" s="71">
        <v>38.520000000000003</v>
      </c>
      <c r="AA658" s="71">
        <v>1.83</v>
      </c>
    </row>
    <row r="659" spans="1:27" collapsed="1" x14ac:dyDescent="0.2">
      <c r="A659" s="162" t="s">
        <v>2294</v>
      </c>
      <c r="B659" s="54" t="str">
        <f>"09"&amp;"."&amp;$B$800&amp;"."&amp;$B$801</f>
        <v>09.05.2023</v>
      </c>
      <c r="C659" s="134" t="s">
        <v>76</v>
      </c>
      <c r="D659" s="135">
        <f>ROUND((D660)/1000,5)</f>
        <v>0.18704000000000001</v>
      </c>
      <c r="E659" s="135">
        <f t="shared" ref="E659:AA659" si="380">ROUND((E660)/1000,5)</f>
        <v>8.3529999999999993E-2</v>
      </c>
      <c r="F659" s="135">
        <f t="shared" si="380"/>
        <v>4.7000000000000002E-3</v>
      </c>
      <c r="G659" s="135">
        <f t="shared" si="380"/>
        <v>2.0830000000000001E-2</v>
      </c>
      <c r="H659" s="135">
        <f t="shared" si="380"/>
        <v>0</v>
      </c>
      <c r="I659" s="135">
        <f t="shared" si="380"/>
        <v>0.10507</v>
      </c>
      <c r="J659" s="135">
        <f t="shared" si="380"/>
        <v>8.6040000000000005E-2</v>
      </c>
      <c r="K659" s="135">
        <f t="shared" si="380"/>
        <v>0.18734000000000001</v>
      </c>
      <c r="L659" s="135">
        <f t="shared" si="380"/>
        <v>0.10117</v>
      </c>
      <c r="M659" s="135">
        <f t="shared" si="380"/>
        <v>8.9480000000000004E-2</v>
      </c>
      <c r="N659" s="135">
        <f t="shared" si="380"/>
        <v>6.7000000000000002E-4</v>
      </c>
      <c r="O659" s="135">
        <f t="shared" si="380"/>
        <v>0</v>
      </c>
      <c r="P659" s="135">
        <f t="shared" si="380"/>
        <v>0</v>
      </c>
      <c r="Q659" s="135">
        <f t="shared" si="380"/>
        <v>0</v>
      </c>
      <c r="R659" s="135">
        <f t="shared" si="380"/>
        <v>0</v>
      </c>
      <c r="S659" s="135">
        <f t="shared" si="380"/>
        <v>0</v>
      </c>
      <c r="T659" s="135">
        <f t="shared" si="380"/>
        <v>0</v>
      </c>
      <c r="U659" s="135">
        <f t="shared" si="380"/>
        <v>1.1199999999999999E-3</v>
      </c>
      <c r="V659" s="135">
        <f t="shared" si="380"/>
        <v>0</v>
      </c>
      <c r="W659" s="135">
        <f t="shared" si="380"/>
        <v>2.98E-3</v>
      </c>
      <c r="X659" s="135">
        <f t="shared" si="380"/>
        <v>1.553E-2</v>
      </c>
      <c r="Y659" s="135">
        <f t="shared" si="380"/>
        <v>7.4900000000000001E-3</v>
      </c>
      <c r="Z659" s="135">
        <f t="shared" si="380"/>
        <v>0</v>
      </c>
      <c r="AA659" s="135">
        <f t="shared" si="380"/>
        <v>0</v>
      </c>
    </row>
    <row r="660" spans="1:27" ht="12.75" hidden="1" customHeight="1" outlineLevel="1" x14ac:dyDescent="0.2">
      <c r="A660" s="163" t="s">
        <v>2295</v>
      </c>
      <c r="B660" s="94" t="s">
        <v>238</v>
      </c>
      <c r="C660" s="70" t="s">
        <v>79</v>
      </c>
      <c r="D660" s="71">
        <v>187.04</v>
      </c>
      <c r="E660" s="71">
        <v>83.53</v>
      </c>
      <c r="F660" s="71">
        <v>4.7</v>
      </c>
      <c r="G660" s="71">
        <v>20.83</v>
      </c>
      <c r="H660" s="71">
        <v>0</v>
      </c>
      <c r="I660" s="71">
        <v>105.07</v>
      </c>
      <c r="J660" s="71">
        <v>86.04</v>
      </c>
      <c r="K660" s="71">
        <v>187.34</v>
      </c>
      <c r="L660" s="71">
        <v>101.17</v>
      </c>
      <c r="M660" s="71">
        <v>89.48</v>
      </c>
      <c r="N660" s="71">
        <v>0.67</v>
      </c>
      <c r="O660" s="71">
        <v>0</v>
      </c>
      <c r="P660" s="71">
        <v>0</v>
      </c>
      <c r="Q660" s="71">
        <v>0</v>
      </c>
      <c r="R660" s="71">
        <v>0</v>
      </c>
      <c r="S660" s="71">
        <v>0</v>
      </c>
      <c r="T660" s="71">
        <v>0</v>
      </c>
      <c r="U660" s="71">
        <v>1.1200000000000001</v>
      </c>
      <c r="V660" s="71">
        <v>0</v>
      </c>
      <c r="W660" s="71">
        <v>2.98</v>
      </c>
      <c r="X660" s="71">
        <v>15.53</v>
      </c>
      <c r="Y660" s="71">
        <v>7.49</v>
      </c>
      <c r="Z660" s="71">
        <v>0</v>
      </c>
      <c r="AA660" s="71">
        <v>0</v>
      </c>
    </row>
    <row r="661" spans="1:27" collapsed="1" x14ac:dyDescent="0.2">
      <c r="A661" s="162" t="s">
        <v>2296</v>
      </c>
      <c r="B661" s="54" t="str">
        <f>"10"&amp;"."&amp;$B$800&amp;"."&amp;$B$801</f>
        <v>10.05.2023</v>
      </c>
      <c r="C661" s="134" t="s">
        <v>76</v>
      </c>
      <c r="D661" s="135">
        <f>ROUND((D662)/1000,5)</f>
        <v>0</v>
      </c>
      <c r="E661" s="135">
        <f t="shared" ref="E661:AA661" si="381">ROUND((E662)/1000,5)</f>
        <v>0</v>
      </c>
      <c r="F661" s="135">
        <f t="shared" si="381"/>
        <v>0</v>
      </c>
      <c r="G661" s="135">
        <f t="shared" si="381"/>
        <v>0</v>
      </c>
      <c r="H661" s="135">
        <f t="shared" si="381"/>
        <v>0</v>
      </c>
      <c r="I661" s="135">
        <f t="shared" si="381"/>
        <v>3.3820000000000003E-2</v>
      </c>
      <c r="J661" s="135">
        <f t="shared" si="381"/>
        <v>0.12522</v>
      </c>
      <c r="K661" s="135">
        <f t="shared" si="381"/>
        <v>0.10077</v>
      </c>
      <c r="L661" s="135">
        <f t="shared" si="381"/>
        <v>9.7599999999999996E-3</v>
      </c>
      <c r="M661" s="135">
        <f t="shared" si="381"/>
        <v>9.8879999999999996E-2</v>
      </c>
      <c r="N661" s="135">
        <f t="shared" si="381"/>
        <v>0</v>
      </c>
      <c r="O661" s="135">
        <f t="shared" si="381"/>
        <v>0</v>
      </c>
      <c r="P661" s="135">
        <f t="shared" si="381"/>
        <v>7.4400000000000004E-3</v>
      </c>
      <c r="Q661" s="135">
        <f t="shared" si="381"/>
        <v>0</v>
      </c>
      <c r="R661" s="135">
        <f t="shared" si="381"/>
        <v>0</v>
      </c>
      <c r="S661" s="135">
        <f t="shared" si="381"/>
        <v>0</v>
      </c>
      <c r="T661" s="135">
        <f t="shared" si="381"/>
        <v>0</v>
      </c>
      <c r="U661" s="135">
        <f t="shared" si="381"/>
        <v>6.0000000000000002E-5</v>
      </c>
      <c r="V661" s="135">
        <f t="shared" si="381"/>
        <v>5.0000000000000002E-5</v>
      </c>
      <c r="W661" s="135">
        <f t="shared" si="381"/>
        <v>1.891E-2</v>
      </c>
      <c r="X661" s="135">
        <f t="shared" si="381"/>
        <v>6.3699999999999998E-3</v>
      </c>
      <c r="Y661" s="135">
        <f t="shared" si="381"/>
        <v>0</v>
      </c>
      <c r="Z661" s="135">
        <f t="shared" si="381"/>
        <v>0</v>
      </c>
      <c r="AA661" s="135">
        <f t="shared" si="381"/>
        <v>0</v>
      </c>
    </row>
    <row r="662" spans="1:27" ht="12.75" hidden="1" customHeight="1" outlineLevel="1" x14ac:dyDescent="0.2">
      <c r="A662" s="163" t="s">
        <v>2297</v>
      </c>
      <c r="B662" s="94" t="s">
        <v>238</v>
      </c>
      <c r="C662" s="70" t="s">
        <v>79</v>
      </c>
      <c r="D662" s="71">
        <v>0</v>
      </c>
      <c r="E662" s="71">
        <v>0</v>
      </c>
      <c r="F662" s="71">
        <v>0</v>
      </c>
      <c r="G662" s="71">
        <v>0</v>
      </c>
      <c r="H662" s="71">
        <v>0</v>
      </c>
      <c r="I662" s="71">
        <v>33.82</v>
      </c>
      <c r="J662" s="71">
        <v>125.22</v>
      </c>
      <c r="K662" s="71">
        <v>100.77</v>
      </c>
      <c r="L662" s="71">
        <v>9.76</v>
      </c>
      <c r="M662" s="71">
        <v>98.88</v>
      </c>
      <c r="N662" s="71">
        <v>0</v>
      </c>
      <c r="O662" s="71">
        <v>0</v>
      </c>
      <c r="P662" s="71">
        <v>7.44</v>
      </c>
      <c r="Q662" s="71">
        <v>0</v>
      </c>
      <c r="R662" s="71">
        <v>0</v>
      </c>
      <c r="S662" s="71">
        <v>0</v>
      </c>
      <c r="T662" s="71">
        <v>0</v>
      </c>
      <c r="U662" s="71">
        <v>0.06</v>
      </c>
      <c r="V662" s="71">
        <v>0.05</v>
      </c>
      <c r="W662" s="71">
        <v>18.91</v>
      </c>
      <c r="X662" s="71">
        <v>6.37</v>
      </c>
      <c r="Y662" s="71">
        <v>0</v>
      </c>
      <c r="Z662" s="71">
        <v>0</v>
      </c>
      <c r="AA662" s="71">
        <v>0</v>
      </c>
    </row>
    <row r="663" spans="1:27" collapsed="1" x14ac:dyDescent="0.2">
      <c r="A663" s="162" t="s">
        <v>2298</v>
      </c>
      <c r="B663" s="54" t="str">
        <f>"11"&amp;"."&amp;$B$800&amp;"."&amp;$B$801</f>
        <v>11.05.2023</v>
      </c>
      <c r="C663" s="134" t="s">
        <v>76</v>
      </c>
      <c r="D663" s="135">
        <f>ROUND((D664)/1000,5)</f>
        <v>0</v>
      </c>
      <c r="E663" s="135">
        <f t="shared" ref="E663:AA663" si="382">ROUND((E664)/1000,5)</f>
        <v>0</v>
      </c>
      <c r="F663" s="135">
        <f t="shared" si="382"/>
        <v>0</v>
      </c>
      <c r="G663" s="135">
        <f t="shared" si="382"/>
        <v>1.6490000000000001E-2</v>
      </c>
      <c r="H663" s="135">
        <f t="shared" si="382"/>
        <v>6.8570000000000006E-2</v>
      </c>
      <c r="I663" s="135">
        <f t="shared" si="382"/>
        <v>0.15504000000000001</v>
      </c>
      <c r="J663" s="135">
        <f t="shared" si="382"/>
        <v>0.21168000000000001</v>
      </c>
      <c r="K663" s="135">
        <f t="shared" si="382"/>
        <v>0.30892999999999998</v>
      </c>
      <c r="L663" s="135">
        <f t="shared" si="382"/>
        <v>0.18984000000000001</v>
      </c>
      <c r="M663" s="135">
        <f t="shared" si="382"/>
        <v>9.2899999999999996E-2</v>
      </c>
      <c r="N663" s="135">
        <f t="shared" si="382"/>
        <v>6.6600000000000001E-3</v>
      </c>
      <c r="O663" s="135">
        <f t="shared" si="382"/>
        <v>0</v>
      </c>
      <c r="P663" s="135">
        <f t="shared" si="382"/>
        <v>3.0630000000000001E-2</v>
      </c>
      <c r="Q663" s="135">
        <f t="shared" si="382"/>
        <v>2.1239999999999998E-2</v>
      </c>
      <c r="R663" s="135">
        <f t="shared" si="382"/>
        <v>0</v>
      </c>
      <c r="S663" s="135">
        <f t="shared" si="382"/>
        <v>0</v>
      </c>
      <c r="T663" s="135">
        <f t="shared" si="382"/>
        <v>5.5999999999999995E-4</v>
      </c>
      <c r="U663" s="135">
        <f t="shared" si="382"/>
        <v>0</v>
      </c>
      <c r="V663" s="135">
        <f t="shared" si="382"/>
        <v>0</v>
      </c>
      <c r="W663" s="135">
        <f t="shared" si="382"/>
        <v>0</v>
      </c>
      <c r="X663" s="135">
        <f t="shared" si="382"/>
        <v>0</v>
      </c>
      <c r="Y663" s="135">
        <f t="shared" si="382"/>
        <v>0</v>
      </c>
      <c r="Z663" s="135">
        <f t="shared" si="382"/>
        <v>0</v>
      </c>
      <c r="AA663" s="135">
        <f t="shared" si="382"/>
        <v>0</v>
      </c>
    </row>
    <row r="664" spans="1:27" ht="12.75" hidden="1" customHeight="1" outlineLevel="1" x14ac:dyDescent="0.2">
      <c r="A664" s="163" t="s">
        <v>2299</v>
      </c>
      <c r="B664" s="94" t="s">
        <v>238</v>
      </c>
      <c r="C664" s="70" t="s">
        <v>79</v>
      </c>
      <c r="D664" s="71">
        <v>0</v>
      </c>
      <c r="E664" s="71">
        <v>0</v>
      </c>
      <c r="F664" s="71">
        <v>0</v>
      </c>
      <c r="G664" s="71">
        <v>16.489999999999998</v>
      </c>
      <c r="H664" s="71">
        <v>68.569999999999993</v>
      </c>
      <c r="I664" s="71">
        <v>155.04</v>
      </c>
      <c r="J664" s="71">
        <v>211.68</v>
      </c>
      <c r="K664" s="71">
        <v>308.93</v>
      </c>
      <c r="L664" s="71">
        <v>189.84</v>
      </c>
      <c r="M664" s="71">
        <v>92.9</v>
      </c>
      <c r="N664" s="71">
        <v>6.66</v>
      </c>
      <c r="O664" s="71">
        <v>0</v>
      </c>
      <c r="P664" s="71">
        <v>30.63</v>
      </c>
      <c r="Q664" s="71">
        <v>21.24</v>
      </c>
      <c r="R664" s="71">
        <v>0</v>
      </c>
      <c r="S664" s="71">
        <v>0</v>
      </c>
      <c r="T664" s="71">
        <v>0.56000000000000005</v>
      </c>
      <c r="U664" s="71">
        <v>0</v>
      </c>
      <c r="V664" s="71">
        <v>0</v>
      </c>
      <c r="W664" s="71">
        <v>0</v>
      </c>
      <c r="X664" s="71">
        <v>0</v>
      </c>
      <c r="Y664" s="71">
        <v>0</v>
      </c>
      <c r="Z664" s="71">
        <v>0</v>
      </c>
      <c r="AA664" s="71">
        <v>0</v>
      </c>
    </row>
    <row r="665" spans="1:27" collapsed="1" x14ac:dyDescent="0.2">
      <c r="A665" s="162" t="s">
        <v>2300</v>
      </c>
      <c r="B665" s="54" t="str">
        <f>"12"&amp;"."&amp;$B$800&amp;"."&amp;$B$801</f>
        <v>12.05.2023</v>
      </c>
      <c r="C665" s="134" t="s">
        <v>76</v>
      </c>
      <c r="D665" s="135">
        <f>ROUND((D666)/1000,5)</f>
        <v>0</v>
      </c>
      <c r="E665" s="135">
        <f t="shared" ref="E665:AA665" si="383">ROUND((E666)/1000,5)</f>
        <v>0</v>
      </c>
      <c r="F665" s="135">
        <f t="shared" si="383"/>
        <v>0</v>
      </c>
      <c r="G665" s="135">
        <f t="shared" si="383"/>
        <v>0</v>
      </c>
      <c r="H665" s="135">
        <f t="shared" si="383"/>
        <v>0</v>
      </c>
      <c r="I665" s="135">
        <f t="shared" si="383"/>
        <v>0.16456000000000001</v>
      </c>
      <c r="J665" s="135">
        <f t="shared" si="383"/>
        <v>0.11475</v>
      </c>
      <c r="K665" s="135">
        <f t="shared" si="383"/>
        <v>3.8089999999999999E-2</v>
      </c>
      <c r="L665" s="135">
        <f t="shared" si="383"/>
        <v>2.4000000000000001E-4</v>
      </c>
      <c r="M665" s="135">
        <f t="shared" si="383"/>
        <v>1.389E-2</v>
      </c>
      <c r="N665" s="135">
        <f t="shared" si="383"/>
        <v>0</v>
      </c>
      <c r="O665" s="135">
        <f t="shared" si="383"/>
        <v>0</v>
      </c>
      <c r="P665" s="135">
        <f t="shared" si="383"/>
        <v>0</v>
      </c>
      <c r="Q665" s="135">
        <f t="shared" si="383"/>
        <v>5.5259999999999997E-2</v>
      </c>
      <c r="R665" s="135">
        <f t="shared" si="383"/>
        <v>9.1500000000000001E-3</v>
      </c>
      <c r="S665" s="135">
        <f t="shared" si="383"/>
        <v>8.0000000000000007E-5</v>
      </c>
      <c r="T665" s="135">
        <f t="shared" si="383"/>
        <v>0</v>
      </c>
      <c r="U665" s="135">
        <f t="shared" si="383"/>
        <v>0</v>
      </c>
      <c r="V665" s="135">
        <f t="shared" si="383"/>
        <v>3.2000000000000003E-4</v>
      </c>
      <c r="W665" s="135">
        <f t="shared" si="383"/>
        <v>1.9820000000000001E-2</v>
      </c>
      <c r="X665" s="135">
        <f t="shared" si="383"/>
        <v>0.13297</v>
      </c>
      <c r="Y665" s="135">
        <f t="shared" si="383"/>
        <v>0</v>
      </c>
      <c r="Z665" s="135">
        <f t="shared" si="383"/>
        <v>0</v>
      </c>
      <c r="AA665" s="135">
        <f t="shared" si="383"/>
        <v>0</v>
      </c>
    </row>
    <row r="666" spans="1:27" ht="12.75" hidden="1" customHeight="1" outlineLevel="1" x14ac:dyDescent="0.2">
      <c r="A666" s="163" t="s">
        <v>2301</v>
      </c>
      <c r="B666" s="94" t="s">
        <v>238</v>
      </c>
      <c r="C666" s="70" t="s">
        <v>79</v>
      </c>
      <c r="D666" s="71">
        <v>0</v>
      </c>
      <c r="E666" s="71">
        <v>0</v>
      </c>
      <c r="F666" s="71">
        <v>0</v>
      </c>
      <c r="G666" s="71">
        <v>0</v>
      </c>
      <c r="H666" s="71">
        <v>0</v>
      </c>
      <c r="I666" s="71">
        <v>164.56</v>
      </c>
      <c r="J666" s="71">
        <v>114.75</v>
      </c>
      <c r="K666" s="71">
        <v>38.090000000000003</v>
      </c>
      <c r="L666" s="71">
        <v>0.24</v>
      </c>
      <c r="M666" s="71">
        <v>13.89</v>
      </c>
      <c r="N666" s="71">
        <v>0</v>
      </c>
      <c r="O666" s="71">
        <v>0</v>
      </c>
      <c r="P666" s="71">
        <v>0</v>
      </c>
      <c r="Q666" s="71">
        <v>55.26</v>
      </c>
      <c r="R666" s="71">
        <v>9.15</v>
      </c>
      <c r="S666" s="71">
        <v>0.08</v>
      </c>
      <c r="T666" s="71">
        <v>0</v>
      </c>
      <c r="U666" s="71">
        <v>0</v>
      </c>
      <c r="V666" s="71">
        <v>0.32</v>
      </c>
      <c r="W666" s="71">
        <v>19.82</v>
      </c>
      <c r="X666" s="71">
        <v>132.97</v>
      </c>
      <c r="Y666" s="71">
        <v>0</v>
      </c>
      <c r="Z666" s="71">
        <v>0</v>
      </c>
      <c r="AA666" s="71">
        <v>0</v>
      </c>
    </row>
    <row r="667" spans="1:27" collapsed="1" x14ac:dyDescent="0.2">
      <c r="A667" s="162" t="s">
        <v>2302</v>
      </c>
      <c r="B667" s="54" t="str">
        <f>"13"&amp;"."&amp;$B$800&amp;"."&amp;$B$801</f>
        <v>13.05.2023</v>
      </c>
      <c r="C667" s="134" t="s">
        <v>76</v>
      </c>
      <c r="D667" s="135">
        <f>ROUND((D668)/1000,5)</f>
        <v>0</v>
      </c>
      <c r="E667" s="135">
        <f t="shared" ref="E667:AA667" si="384">ROUND((E668)/1000,5)</f>
        <v>0</v>
      </c>
      <c r="F667" s="135">
        <f t="shared" si="384"/>
        <v>0</v>
      </c>
      <c r="G667" s="135">
        <f t="shared" si="384"/>
        <v>0</v>
      </c>
      <c r="H667" s="135">
        <f t="shared" si="384"/>
        <v>0</v>
      </c>
      <c r="I667" s="135">
        <f t="shared" si="384"/>
        <v>2.198E-2</v>
      </c>
      <c r="J667" s="135">
        <f t="shared" si="384"/>
        <v>0</v>
      </c>
      <c r="K667" s="135">
        <f t="shared" si="384"/>
        <v>0</v>
      </c>
      <c r="L667" s="135">
        <f t="shared" si="384"/>
        <v>0</v>
      </c>
      <c r="M667" s="135">
        <f t="shared" si="384"/>
        <v>0</v>
      </c>
      <c r="N667" s="135">
        <f t="shared" si="384"/>
        <v>0</v>
      </c>
      <c r="O667" s="135">
        <f t="shared" si="384"/>
        <v>0</v>
      </c>
      <c r="P667" s="135">
        <f t="shared" si="384"/>
        <v>0</v>
      </c>
      <c r="Q667" s="135">
        <f t="shared" si="384"/>
        <v>1.6000000000000001E-4</v>
      </c>
      <c r="R667" s="135">
        <f t="shared" si="384"/>
        <v>1E-4</v>
      </c>
      <c r="S667" s="135">
        <f t="shared" si="384"/>
        <v>2.2000000000000001E-4</v>
      </c>
      <c r="T667" s="135">
        <f t="shared" si="384"/>
        <v>2.3000000000000001E-4</v>
      </c>
      <c r="U667" s="135">
        <f t="shared" si="384"/>
        <v>0</v>
      </c>
      <c r="V667" s="135">
        <f t="shared" si="384"/>
        <v>1.133E-2</v>
      </c>
      <c r="W667" s="135">
        <f t="shared" si="384"/>
        <v>3.5860000000000003E-2</v>
      </c>
      <c r="X667" s="135">
        <f t="shared" si="384"/>
        <v>3.322E-2</v>
      </c>
      <c r="Y667" s="135">
        <f t="shared" si="384"/>
        <v>1.077E-2</v>
      </c>
      <c r="Z667" s="135">
        <f t="shared" si="384"/>
        <v>0</v>
      </c>
      <c r="AA667" s="135">
        <f t="shared" si="384"/>
        <v>0</v>
      </c>
    </row>
    <row r="668" spans="1:27" ht="12.75" hidden="1" customHeight="1" outlineLevel="1" x14ac:dyDescent="0.2">
      <c r="A668" s="163" t="s">
        <v>2303</v>
      </c>
      <c r="B668" s="94" t="s">
        <v>238</v>
      </c>
      <c r="C668" s="70" t="s">
        <v>79</v>
      </c>
      <c r="D668" s="71">
        <v>0</v>
      </c>
      <c r="E668" s="71">
        <v>0</v>
      </c>
      <c r="F668" s="71">
        <v>0</v>
      </c>
      <c r="G668" s="71">
        <v>0</v>
      </c>
      <c r="H668" s="71">
        <v>0</v>
      </c>
      <c r="I668" s="71">
        <v>21.98</v>
      </c>
      <c r="J668" s="71">
        <v>0</v>
      </c>
      <c r="K668" s="71">
        <v>0</v>
      </c>
      <c r="L668" s="71">
        <v>0</v>
      </c>
      <c r="M668" s="71">
        <v>0</v>
      </c>
      <c r="N668" s="71">
        <v>0</v>
      </c>
      <c r="O668" s="71">
        <v>0</v>
      </c>
      <c r="P668" s="71">
        <v>0</v>
      </c>
      <c r="Q668" s="71">
        <v>0.16</v>
      </c>
      <c r="R668" s="71">
        <v>0.1</v>
      </c>
      <c r="S668" s="71">
        <v>0.22</v>
      </c>
      <c r="T668" s="71">
        <v>0.23</v>
      </c>
      <c r="U668" s="71">
        <v>0</v>
      </c>
      <c r="V668" s="71">
        <v>11.33</v>
      </c>
      <c r="W668" s="71">
        <v>35.86</v>
      </c>
      <c r="X668" s="71">
        <v>33.22</v>
      </c>
      <c r="Y668" s="71">
        <v>10.77</v>
      </c>
      <c r="Z668" s="71">
        <v>0</v>
      </c>
      <c r="AA668" s="71">
        <v>0</v>
      </c>
    </row>
    <row r="669" spans="1:27" collapsed="1" x14ac:dyDescent="0.2">
      <c r="A669" s="162" t="s">
        <v>2304</v>
      </c>
      <c r="B669" s="54" t="str">
        <f>"14"&amp;"."&amp;$B$800&amp;"."&amp;$B$801</f>
        <v>14.05.2023</v>
      </c>
      <c r="C669" s="134" t="s">
        <v>76</v>
      </c>
      <c r="D669" s="135">
        <f>ROUND((D670)/1000,5)</f>
        <v>0</v>
      </c>
      <c r="E669" s="135">
        <f t="shared" ref="E669:AA669" si="385">ROUND((E670)/1000,5)</f>
        <v>0</v>
      </c>
      <c r="F669" s="135">
        <f t="shared" si="385"/>
        <v>0</v>
      </c>
      <c r="G669" s="135">
        <f t="shared" si="385"/>
        <v>0</v>
      </c>
      <c r="H669" s="135">
        <f t="shared" si="385"/>
        <v>0</v>
      </c>
      <c r="I669" s="135">
        <f t="shared" si="385"/>
        <v>0</v>
      </c>
      <c r="J669" s="135">
        <f t="shared" si="385"/>
        <v>0.10498</v>
      </c>
      <c r="K669" s="135">
        <f t="shared" si="385"/>
        <v>0.11439000000000001</v>
      </c>
      <c r="L669" s="135">
        <f t="shared" si="385"/>
        <v>6.9779999999999995E-2</v>
      </c>
      <c r="M669" s="135">
        <f t="shared" si="385"/>
        <v>5.9100000000000003E-3</v>
      </c>
      <c r="N669" s="135">
        <f t="shared" si="385"/>
        <v>0</v>
      </c>
      <c r="O669" s="135">
        <f t="shared" si="385"/>
        <v>0</v>
      </c>
      <c r="P669" s="135">
        <f t="shared" si="385"/>
        <v>6.62E-3</v>
      </c>
      <c r="Q669" s="135">
        <f t="shared" si="385"/>
        <v>1.1999999999999999E-3</v>
      </c>
      <c r="R669" s="135">
        <f t="shared" si="385"/>
        <v>0</v>
      </c>
      <c r="S669" s="135">
        <f t="shared" si="385"/>
        <v>1.609E-2</v>
      </c>
      <c r="T669" s="135">
        <f t="shared" si="385"/>
        <v>0.19892000000000001</v>
      </c>
      <c r="U669" s="135">
        <f t="shared" si="385"/>
        <v>2.8580000000000001E-2</v>
      </c>
      <c r="V669" s="135">
        <f t="shared" si="385"/>
        <v>1.24E-3</v>
      </c>
      <c r="W669" s="135">
        <f t="shared" si="385"/>
        <v>9.0190000000000006E-2</v>
      </c>
      <c r="X669" s="135">
        <f t="shared" si="385"/>
        <v>0.12191</v>
      </c>
      <c r="Y669" s="135">
        <f t="shared" si="385"/>
        <v>0</v>
      </c>
      <c r="Z669" s="135">
        <f t="shared" si="385"/>
        <v>0</v>
      </c>
      <c r="AA669" s="135">
        <f t="shared" si="385"/>
        <v>0</v>
      </c>
    </row>
    <row r="670" spans="1:27" ht="12.75" hidden="1" customHeight="1" outlineLevel="1" x14ac:dyDescent="0.2">
      <c r="A670" s="163" t="s">
        <v>2305</v>
      </c>
      <c r="B670" s="94" t="s">
        <v>238</v>
      </c>
      <c r="C670" s="70" t="s">
        <v>79</v>
      </c>
      <c r="D670" s="71">
        <v>0</v>
      </c>
      <c r="E670" s="71">
        <v>0</v>
      </c>
      <c r="F670" s="71">
        <v>0</v>
      </c>
      <c r="G670" s="71">
        <v>0</v>
      </c>
      <c r="H670" s="71">
        <v>0</v>
      </c>
      <c r="I670" s="71">
        <v>0</v>
      </c>
      <c r="J670" s="71">
        <v>104.98</v>
      </c>
      <c r="K670" s="71">
        <v>114.39</v>
      </c>
      <c r="L670" s="71">
        <v>69.78</v>
      </c>
      <c r="M670" s="71">
        <v>5.91</v>
      </c>
      <c r="N670" s="71">
        <v>0</v>
      </c>
      <c r="O670" s="71">
        <v>0</v>
      </c>
      <c r="P670" s="71">
        <v>6.62</v>
      </c>
      <c r="Q670" s="71">
        <v>1.2</v>
      </c>
      <c r="R670" s="71">
        <v>0</v>
      </c>
      <c r="S670" s="71">
        <v>16.09</v>
      </c>
      <c r="T670" s="71">
        <v>198.92</v>
      </c>
      <c r="U670" s="71">
        <v>28.58</v>
      </c>
      <c r="V670" s="71">
        <v>1.24</v>
      </c>
      <c r="W670" s="71">
        <v>90.19</v>
      </c>
      <c r="X670" s="71">
        <v>121.91</v>
      </c>
      <c r="Y670" s="71">
        <v>0</v>
      </c>
      <c r="Z670" s="71">
        <v>0</v>
      </c>
      <c r="AA670" s="71">
        <v>0</v>
      </c>
    </row>
    <row r="671" spans="1:27" collapsed="1" x14ac:dyDescent="0.2">
      <c r="A671" s="162" t="s">
        <v>2306</v>
      </c>
      <c r="B671" s="54" t="str">
        <f>"15"&amp;"."&amp;$B$800&amp;"."&amp;$B$801</f>
        <v>15.05.2023</v>
      </c>
      <c r="C671" s="134" t="s">
        <v>76</v>
      </c>
      <c r="D671" s="135">
        <f>ROUND((D672)/1000,5)</f>
        <v>0</v>
      </c>
      <c r="E671" s="135">
        <f t="shared" ref="E671:AA671" si="386">ROUND((E672)/1000,5)</f>
        <v>0</v>
      </c>
      <c r="F671" s="135">
        <f t="shared" si="386"/>
        <v>0</v>
      </c>
      <c r="G671" s="135">
        <f t="shared" si="386"/>
        <v>0</v>
      </c>
      <c r="H671" s="135">
        <f t="shared" si="386"/>
        <v>0</v>
      </c>
      <c r="I671" s="135">
        <f t="shared" si="386"/>
        <v>0.11985999999999999</v>
      </c>
      <c r="J671" s="135">
        <f t="shared" si="386"/>
        <v>0.18590000000000001</v>
      </c>
      <c r="K671" s="135">
        <f t="shared" si="386"/>
        <v>0.26430999999999999</v>
      </c>
      <c r="L671" s="135">
        <f t="shared" si="386"/>
        <v>0.27816999999999997</v>
      </c>
      <c r="M671" s="135">
        <f t="shared" si="386"/>
        <v>0.21737000000000001</v>
      </c>
      <c r="N671" s="135">
        <f t="shared" si="386"/>
        <v>0.20343</v>
      </c>
      <c r="O671" s="135">
        <f t="shared" si="386"/>
        <v>9.461E-2</v>
      </c>
      <c r="P671" s="135">
        <f t="shared" si="386"/>
        <v>0.14512</v>
      </c>
      <c r="Q671" s="135">
        <f t="shared" si="386"/>
        <v>9.6939999999999998E-2</v>
      </c>
      <c r="R671" s="135">
        <f t="shared" si="386"/>
        <v>0.10186000000000001</v>
      </c>
      <c r="S671" s="135">
        <f t="shared" si="386"/>
        <v>0.1026</v>
      </c>
      <c r="T671" s="135">
        <f t="shared" si="386"/>
        <v>4.045E-2</v>
      </c>
      <c r="U671" s="135">
        <f t="shared" si="386"/>
        <v>5.4550000000000001E-2</v>
      </c>
      <c r="V671" s="135">
        <f t="shared" si="386"/>
        <v>9.6629999999999994E-2</v>
      </c>
      <c r="W671" s="135">
        <f t="shared" si="386"/>
        <v>7.1279999999999996E-2</v>
      </c>
      <c r="X671" s="135">
        <f t="shared" si="386"/>
        <v>0.10518</v>
      </c>
      <c r="Y671" s="135">
        <f t="shared" si="386"/>
        <v>0</v>
      </c>
      <c r="Z671" s="135">
        <f t="shared" si="386"/>
        <v>0</v>
      </c>
      <c r="AA671" s="135">
        <f t="shared" si="386"/>
        <v>0</v>
      </c>
    </row>
    <row r="672" spans="1:27" ht="12.75" hidden="1" customHeight="1" outlineLevel="1" x14ac:dyDescent="0.2">
      <c r="A672" s="163" t="s">
        <v>2307</v>
      </c>
      <c r="B672" s="94" t="s">
        <v>238</v>
      </c>
      <c r="C672" s="70" t="s">
        <v>79</v>
      </c>
      <c r="D672" s="71">
        <v>0</v>
      </c>
      <c r="E672" s="71">
        <v>0</v>
      </c>
      <c r="F672" s="71">
        <v>0</v>
      </c>
      <c r="G672" s="71">
        <v>0</v>
      </c>
      <c r="H672" s="71">
        <v>0</v>
      </c>
      <c r="I672" s="71">
        <v>119.86</v>
      </c>
      <c r="J672" s="71">
        <v>185.9</v>
      </c>
      <c r="K672" s="71">
        <v>264.31</v>
      </c>
      <c r="L672" s="71">
        <v>278.17</v>
      </c>
      <c r="M672" s="71">
        <v>217.37</v>
      </c>
      <c r="N672" s="71">
        <v>203.43</v>
      </c>
      <c r="O672" s="71">
        <v>94.61</v>
      </c>
      <c r="P672" s="71">
        <v>145.12</v>
      </c>
      <c r="Q672" s="71">
        <v>96.94</v>
      </c>
      <c r="R672" s="71">
        <v>101.86</v>
      </c>
      <c r="S672" s="71">
        <v>102.6</v>
      </c>
      <c r="T672" s="71">
        <v>40.450000000000003</v>
      </c>
      <c r="U672" s="71">
        <v>54.55</v>
      </c>
      <c r="V672" s="71">
        <v>96.63</v>
      </c>
      <c r="W672" s="71">
        <v>71.28</v>
      </c>
      <c r="X672" s="71">
        <v>105.18</v>
      </c>
      <c r="Y672" s="71">
        <v>0</v>
      </c>
      <c r="Z672" s="71">
        <v>0</v>
      </c>
      <c r="AA672" s="71">
        <v>0</v>
      </c>
    </row>
    <row r="673" spans="1:27" collapsed="1" x14ac:dyDescent="0.2">
      <c r="A673" s="162" t="s">
        <v>2308</v>
      </c>
      <c r="B673" s="54" t="str">
        <f>"16"&amp;"."&amp;$B$800&amp;"."&amp;$B$801</f>
        <v>16.05.2023</v>
      </c>
      <c r="C673" s="134" t="s">
        <v>76</v>
      </c>
      <c r="D673" s="135">
        <f>ROUND((D674)/1000,5)</f>
        <v>0</v>
      </c>
      <c r="E673" s="135">
        <f t="shared" ref="E673:AA673" si="387">ROUND((E674)/1000,5)</f>
        <v>0</v>
      </c>
      <c r="F673" s="135">
        <f t="shared" si="387"/>
        <v>0</v>
      </c>
      <c r="G673" s="135">
        <f t="shared" si="387"/>
        <v>0</v>
      </c>
      <c r="H673" s="135">
        <f t="shared" si="387"/>
        <v>0</v>
      </c>
      <c r="I673" s="135">
        <f t="shared" si="387"/>
        <v>0.10743999999999999</v>
      </c>
      <c r="J673" s="135">
        <f t="shared" si="387"/>
        <v>0.13278999999999999</v>
      </c>
      <c r="K673" s="135">
        <f t="shared" si="387"/>
        <v>0.14918000000000001</v>
      </c>
      <c r="L673" s="135">
        <f t="shared" si="387"/>
        <v>0.11882</v>
      </c>
      <c r="M673" s="135">
        <f t="shared" si="387"/>
        <v>3.6260000000000001E-2</v>
      </c>
      <c r="N673" s="135">
        <f t="shared" si="387"/>
        <v>3.0400000000000002E-3</v>
      </c>
      <c r="O673" s="135">
        <f t="shared" si="387"/>
        <v>0</v>
      </c>
      <c r="P673" s="135">
        <f t="shared" si="387"/>
        <v>3.236E-2</v>
      </c>
      <c r="Q673" s="135">
        <f t="shared" si="387"/>
        <v>2.044E-2</v>
      </c>
      <c r="R673" s="135">
        <f t="shared" si="387"/>
        <v>5.9300000000000004E-3</v>
      </c>
      <c r="S673" s="135">
        <f t="shared" si="387"/>
        <v>8.0099999999999998E-3</v>
      </c>
      <c r="T673" s="135">
        <f t="shared" si="387"/>
        <v>7.2289999999999993E-2</v>
      </c>
      <c r="U673" s="135">
        <f t="shared" si="387"/>
        <v>9.9460000000000007E-2</v>
      </c>
      <c r="V673" s="135">
        <f t="shared" si="387"/>
        <v>7.7060000000000003E-2</v>
      </c>
      <c r="W673" s="135">
        <f t="shared" si="387"/>
        <v>0</v>
      </c>
      <c r="X673" s="135">
        <f t="shared" si="387"/>
        <v>3.381E-2</v>
      </c>
      <c r="Y673" s="135">
        <f t="shared" si="387"/>
        <v>0</v>
      </c>
      <c r="Z673" s="135">
        <f t="shared" si="387"/>
        <v>0</v>
      </c>
      <c r="AA673" s="135">
        <f t="shared" si="387"/>
        <v>0</v>
      </c>
    </row>
    <row r="674" spans="1:27" ht="12.75" hidden="1" customHeight="1" outlineLevel="1" x14ac:dyDescent="0.2">
      <c r="A674" s="163" t="s">
        <v>2309</v>
      </c>
      <c r="B674" s="94" t="s">
        <v>238</v>
      </c>
      <c r="C674" s="70" t="s">
        <v>79</v>
      </c>
      <c r="D674" s="71">
        <v>0</v>
      </c>
      <c r="E674" s="71">
        <v>0</v>
      </c>
      <c r="F674" s="71">
        <v>0</v>
      </c>
      <c r="G674" s="71">
        <v>0</v>
      </c>
      <c r="H674" s="71">
        <v>0</v>
      </c>
      <c r="I674" s="71">
        <v>107.44</v>
      </c>
      <c r="J674" s="71">
        <v>132.79</v>
      </c>
      <c r="K674" s="71">
        <v>149.18</v>
      </c>
      <c r="L674" s="71">
        <v>118.82</v>
      </c>
      <c r="M674" s="71">
        <v>36.26</v>
      </c>
      <c r="N674" s="71">
        <v>3.04</v>
      </c>
      <c r="O674" s="71">
        <v>0</v>
      </c>
      <c r="P674" s="71">
        <v>32.36</v>
      </c>
      <c r="Q674" s="71">
        <v>20.440000000000001</v>
      </c>
      <c r="R674" s="71">
        <v>5.93</v>
      </c>
      <c r="S674" s="71">
        <v>8.01</v>
      </c>
      <c r="T674" s="71">
        <v>72.290000000000006</v>
      </c>
      <c r="U674" s="71">
        <v>99.46</v>
      </c>
      <c r="V674" s="71">
        <v>77.06</v>
      </c>
      <c r="W674" s="71">
        <v>0</v>
      </c>
      <c r="X674" s="71">
        <v>33.81</v>
      </c>
      <c r="Y674" s="71">
        <v>0</v>
      </c>
      <c r="Z674" s="71">
        <v>0</v>
      </c>
      <c r="AA674" s="71">
        <v>0</v>
      </c>
    </row>
    <row r="675" spans="1:27" collapsed="1" x14ac:dyDescent="0.2">
      <c r="A675" s="162" t="s">
        <v>2310</v>
      </c>
      <c r="B675" s="54" t="str">
        <f>"17"&amp;"."&amp;$B$800&amp;"."&amp;$B$801</f>
        <v>17.05.2023</v>
      </c>
      <c r="C675" s="134" t="s">
        <v>76</v>
      </c>
      <c r="D675" s="135">
        <f>ROUND((D676)/1000,5)</f>
        <v>0</v>
      </c>
      <c r="E675" s="135">
        <f t="shared" ref="E675:AA675" si="388">ROUND((E676)/1000,5)</f>
        <v>0</v>
      </c>
      <c r="F675" s="135">
        <f t="shared" si="388"/>
        <v>0</v>
      </c>
      <c r="G675" s="135">
        <f t="shared" si="388"/>
        <v>0</v>
      </c>
      <c r="H675" s="135">
        <f t="shared" si="388"/>
        <v>8.7669999999999998E-2</v>
      </c>
      <c r="I675" s="135">
        <f t="shared" si="388"/>
        <v>0.22145000000000001</v>
      </c>
      <c r="J675" s="135">
        <f t="shared" si="388"/>
        <v>0.20391999999999999</v>
      </c>
      <c r="K675" s="135">
        <f t="shared" si="388"/>
        <v>0.27245000000000003</v>
      </c>
      <c r="L675" s="135">
        <f t="shared" si="388"/>
        <v>0.17451</v>
      </c>
      <c r="M675" s="135">
        <f t="shared" si="388"/>
        <v>3.8980000000000001E-2</v>
      </c>
      <c r="N675" s="135">
        <f t="shared" si="388"/>
        <v>3.252E-2</v>
      </c>
      <c r="O675" s="135">
        <f t="shared" si="388"/>
        <v>5.1950000000000003E-2</v>
      </c>
      <c r="P675" s="135">
        <f t="shared" si="388"/>
        <v>5.9709999999999999E-2</v>
      </c>
      <c r="Q675" s="135">
        <f t="shared" si="388"/>
        <v>0.12801000000000001</v>
      </c>
      <c r="R675" s="135">
        <f t="shared" si="388"/>
        <v>3.5659999999999997E-2</v>
      </c>
      <c r="S675" s="135">
        <f t="shared" si="388"/>
        <v>9.7439999999999999E-2</v>
      </c>
      <c r="T675" s="135">
        <f t="shared" si="388"/>
        <v>9.1999999999999998E-2</v>
      </c>
      <c r="U675" s="135">
        <f t="shared" si="388"/>
        <v>0.20773</v>
      </c>
      <c r="V675" s="135">
        <f t="shared" si="388"/>
        <v>0.20680000000000001</v>
      </c>
      <c r="W675" s="135">
        <f t="shared" si="388"/>
        <v>0.21368999999999999</v>
      </c>
      <c r="X675" s="135">
        <f t="shared" si="388"/>
        <v>0.2248</v>
      </c>
      <c r="Y675" s="135">
        <f t="shared" si="388"/>
        <v>9.2399999999999996E-2</v>
      </c>
      <c r="Z675" s="135">
        <f t="shared" si="388"/>
        <v>0</v>
      </c>
      <c r="AA675" s="135">
        <f t="shared" si="388"/>
        <v>0</v>
      </c>
    </row>
    <row r="676" spans="1:27" ht="12.75" hidden="1" customHeight="1" outlineLevel="1" x14ac:dyDescent="0.2">
      <c r="A676" s="163" t="s">
        <v>2311</v>
      </c>
      <c r="B676" s="94" t="s">
        <v>238</v>
      </c>
      <c r="C676" s="70" t="s">
        <v>79</v>
      </c>
      <c r="D676" s="71">
        <v>0</v>
      </c>
      <c r="E676" s="71">
        <v>0</v>
      </c>
      <c r="F676" s="71">
        <v>0</v>
      </c>
      <c r="G676" s="71">
        <v>0</v>
      </c>
      <c r="H676" s="71">
        <v>87.67</v>
      </c>
      <c r="I676" s="71">
        <v>221.45</v>
      </c>
      <c r="J676" s="71">
        <v>203.92</v>
      </c>
      <c r="K676" s="71">
        <v>272.45</v>
      </c>
      <c r="L676" s="71">
        <v>174.51</v>
      </c>
      <c r="M676" s="71">
        <v>38.979999999999997</v>
      </c>
      <c r="N676" s="71">
        <v>32.520000000000003</v>
      </c>
      <c r="O676" s="71">
        <v>51.95</v>
      </c>
      <c r="P676" s="71">
        <v>59.71</v>
      </c>
      <c r="Q676" s="71">
        <v>128.01</v>
      </c>
      <c r="R676" s="71">
        <v>35.659999999999997</v>
      </c>
      <c r="S676" s="71">
        <v>97.44</v>
      </c>
      <c r="T676" s="71">
        <v>92</v>
      </c>
      <c r="U676" s="71">
        <v>207.73</v>
      </c>
      <c r="V676" s="71">
        <v>206.8</v>
      </c>
      <c r="W676" s="71">
        <v>213.69</v>
      </c>
      <c r="X676" s="71">
        <v>224.8</v>
      </c>
      <c r="Y676" s="71">
        <v>92.4</v>
      </c>
      <c r="Z676" s="71">
        <v>0</v>
      </c>
      <c r="AA676" s="71">
        <v>0</v>
      </c>
    </row>
    <row r="677" spans="1:27" collapsed="1" x14ac:dyDescent="0.2">
      <c r="A677" s="162" t="s">
        <v>2312</v>
      </c>
      <c r="B677" s="54" t="str">
        <f>"18"&amp;"."&amp;$B$800&amp;"."&amp;$B$801</f>
        <v>18.05.2023</v>
      </c>
      <c r="C677" s="134" t="s">
        <v>76</v>
      </c>
      <c r="D677" s="135">
        <f>ROUND((D678)/1000,5)</f>
        <v>0</v>
      </c>
      <c r="E677" s="135">
        <f t="shared" ref="E677:AA677" si="389">ROUND((E678)/1000,5)</f>
        <v>0</v>
      </c>
      <c r="F677" s="135">
        <f t="shared" si="389"/>
        <v>0</v>
      </c>
      <c r="G677" s="135">
        <f t="shared" si="389"/>
        <v>0</v>
      </c>
      <c r="H677" s="135">
        <f t="shared" si="389"/>
        <v>0</v>
      </c>
      <c r="I677" s="135">
        <f t="shared" si="389"/>
        <v>0.13663</v>
      </c>
      <c r="J677" s="135">
        <f t="shared" si="389"/>
        <v>0.20288999999999999</v>
      </c>
      <c r="K677" s="135">
        <f t="shared" si="389"/>
        <v>0.18406</v>
      </c>
      <c r="L677" s="135">
        <f t="shared" si="389"/>
        <v>4.8469999999999999E-2</v>
      </c>
      <c r="M677" s="135">
        <f t="shared" si="389"/>
        <v>0.15187</v>
      </c>
      <c r="N677" s="135">
        <f t="shared" si="389"/>
        <v>9.2160000000000006E-2</v>
      </c>
      <c r="O677" s="135">
        <f t="shared" si="389"/>
        <v>0</v>
      </c>
      <c r="P677" s="135">
        <f t="shared" si="389"/>
        <v>3.7170000000000002E-2</v>
      </c>
      <c r="Q677" s="135">
        <f t="shared" si="389"/>
        <v>1.789E-2</v>
      </c>
      <c r="R677" s="135">
        <f t="shared" si="389"/>
        <v>8.1300000000000001E-3</v>
      </c>
      <c r="S677" s="135">
        <f t="shared" si="389"/>
        <v>0</v>
      </c>
      <c r="T677" s="135">
        <f t="shared" si="389"/>
        <v>4.8079999999999998E-2</v>
      </c>
      <c r="U677" s="135">
        <f t="shared" si="389"/>
        <v>5.0459999999999998E-2</v>
      </c>
      <c r="V677" s="135">
        <f t="shared" si="389"/>
        <v>3.4840000000000003E-2</v>
      </c>
      <c r="W677" s="135">
        <f t="shared" si="389"/>
        <v>6.9750000000000006E-2</v>
      </c>
      <c r="X677" s="135">
        <f t="shared" si="389"/>
        <v>0.10845</v>
      </c>
      <c r="Y677" s="135">
        <f t="shared" si="389"/>
        <v>0</v>
      </c>
      <c r="Z677" s="135">
        <f t="shared" si="389"/>
        <v>0</v>
      </c>
      <c r="AA677" s="135">
        <f t="shared" si="389"/>
        <v>0</v>
      </c>
    </row>
    <row r="678" spans="1:27" ht="12.75" hidden="1" customHeight="1" outlineLevel="1" x14ac:dyDescent="0.2">
      <c r="A678" s="163" t="s">
        <v>2313</v>
      </c>
      <c r="B678" s="94" t="s">
        <v>238</v>
      </c>
      <c r="C678" s="70" t="s">
        <v>79</v>
      </c>
      <c r="D678" s="71">
        <v>0</v>
      </c>
      <c r="E678" s="71">
        <v>0</v>
      </c>
      <c r="F678" s="71">
        <v>0</v>
      </c>
      <c r="G678" s="71">
        <v>0</v>
      </c>
      <c r="H678" s="71">
        <v>0</v>
      </c>
      <c r="I678" s="71">
        <v>136.63</v>
      </c>
      <c r="J678" s="71">
        <v>202.89</v>
      </c>
      <c r="K678" s="71">
        <v>184.06</v>
      </c>
      <c r="L678" s="71">
        <v>48.47</v>
      </c>
      <c r="M678" s="71">
        <v>151.87</v>
      </c>
      <c r="N678" s="71">
        <v>92.16</v>
      </c>
      <c r="O678" s="71">
        <v>0</v>
      </c>
      <c r="P678" s="71">
        <v>37.17</v>
      </c>
      <c r="Q678" s="71">
        <v>17.89</v>
      </c>
      <c r="R678" s="71">
        <v>8.1300000000000008</v>
      </c>
      <c r="S678" s="71">
        <v>0</v>
      </c>
      <c r="T678" s="71">
        <v>48.08</v>
      </c>
      <c r="U678" s="71">
        <v>50.46</v>
      </c>
      <c r="V678" s="71">
        <v>34.840000000000003</v>
      </c>
      <c r="W678" s="71">
        <v>69.75</v>
      </c>
      <c r="X678" s="71">
        <v>108.45</v>
      </c>
      <c r="Y678" s="71">
        <v>0</v>
      </c>
      <c r="Z678" s="71">
        <v>0</v>
      </c>
      <c r="AA678" s="71">
        <v>0</v>
      </c>
    </row>
    <row r="679" spans="1:27" collapsed="1" x14ac:dyDescent="0.2">
      <c r="A679" s="162" t="s">
        <v>2314</v>
      </c>
      <c r="B679" s="54" t="str">
        <f>"19"&amp;"."&amp;$B$800&amp;"."&amp;$B$801</f>
        <v>19.05.2023</v>
      </c>
      <c r="C679" s="134" t="s">
        <v>76</v>
      </c>
      <c r="D679" s="135">
        <f>ROUND((D680)/1000,5)</f>
        <v>0</v>
      </c>
      <c r="E679" s="135">
        <f t="shared" ref="E679:AA679" si="390">ROUND((E680)/1000,5)</f>
        <v>0</v>
      </c>
      <c r="F679" s="135">
        <f t="shared" si="390"/>
        <v>0</v>
      </c>
      <c r="G679" s="135">
        <f t="shared" si="390"/>
        <v>0</v>
      </c>
      <c r="H679" s="135">
        <f t="shared" si="390"/>
        <v>0.14787</v>
      </c>
      <c r="I679" s="135">
        <f t="shared" si="390"/>
        <v>0.10725</v>
      </c>
      <c r="J679" s="135">
        <f t="shared" si="390"/>
        <v>0.22197</v>
      </c>
      <c r="K679" s="135">
        <f t="shared" si="390"/>
        <v>0.24593999999999999</v>
      </c>
      <c r="L679" s="135">
        <f t="shared" si="390"/>
        <v>0.11602999999999999</v>
      </c>
      <c r="M679" s="135">
        <f t="shared" si="390"/>
        <v>8.0430000000000001E-2</v>
      </c>
      <c r="N679" s="135">
        <f t="shared" si="390"/>
        <v>0.10061</v>
      </c>
      <c r="O679" s="135">
        <f t="shared" si="390"/>
        <v>0.17806</v>
      </c>
      <c r="P679" s="135">
        <f t="shared" si="390"/>
        <v>0.24282000000000001</v>
      </c>
      <c r="Q679" s="135">
        <f t="shared" si="390"/>
        <v>0.23966999999999999</v>
      </c>
      <c r="R679" s="135">
        <f t="shared" si="390"/>
        <v>0.23561000000000001</v>
      </c>
      <c r="S679" s="135">
        <f t="shared" si="390"/>
        <v>0.24546999999999999</v>
      </c>
      <c r="T679" s="135">
        <f t="shared" si="390"/>
        <v>6.5610000000000002E-2</v>
      </c>
      <c r="U679" s="135">
        <f t="shared" si="390"/>
        <v>5.4059999999999997E-2</v>
      </c>
      <c r="V679" s="135">
        <f t="shared" si="390"/>
        <v>9.4500000000000001E-3</v>
      </c>
      <c r="W679" s="135">
        <f t="shared" si="390"/>
        <v>4.3360000000000003E-2</v>
      </c>
      <c r="X679" s="135">
        <f t="shared" si="390"/>
        <v>5.2979999999999999E-2</v>
      </c>
      <c r="Y679" s="135">
        <f t="shared" si="390"/>
        <v>0</v>
      </c>
      <c r="Z679" s="135">
        <f t="shared" si="390"/>
        <v>0</v>
      </c>
      <c r="AA679" s="135">
        <f t="shared" si="390"/>
        <v>0</v>
      </c>
    </row>
    <row r="680" spans="1:27" ht="12.75" hidden="1" customHeight="1" outlineLevel="1" x14ac:dyDescent="0.2">
      <c r="A680" s="163" t="s">
        <v>2315</v>
      </c>
      <c r="B680" s="94" t="s">
        <v>238</v>
      </c>
      <c r="C680" s="70" t="s">
        <v>79</v>
      </c>
      <c r="D680" s="71">
        <v>0</v>
      </c>
      <c r="E680" s="71">
        <v>0</v>
      </c>
      <c r="F680" s="71">
        <v>0</v>
      </c>
      <c r="G680" s="71">
        <v>0</v>
      </c>
      <c r="H680" s="71">
        <v>147.87</v>
      </c>
      <c r="I680" s="71">
        <v>107.25</v>
      </c>
      <c r="J680" s="71">
        <v>221.97</v>
      </c>
      <c r="K680" s="71">
        <v>245.94</v>
      </c>
      <c r="L680" s="71">
        <v>116.03</v>
      </c>
      <c r="M680" s="71">
        <v>80.430000000000007</v>
      </c>
      <c r="N680" s="71">
        <v>100.61</v>
      </c>
      <c r="O680" s="71">
        <v>178.06</v>
      </c>
      <c r="P680" s="71">
        <v>242.82</v>
      </c>
      <c r="Q680" s="71">
        <v>239.67</v>
      </c>
      <c r="R680" s="71">
        <v>235.61</v>
      </c>
      <c r="S680" s="71">
        <v>245.47</v>
      </c>
      <c r="T680" s="71">
        <v>65.61</v>
      </c>
      <c r="U680" s="71">
        <v>54.06</v>
      </c>
      <c r="V680" s="71">
        <v>9.4499999999999993</v>
      </c>
      <c r="W680" s="71">
        <v>43.36</v>
      </c>
      <c r="X680" s="71">
        <v>52.98</v>
      </c>
      <c r="Y680" s="71">
        <v>0</v>
      </c>
      <c r="Z680" s="71">
        <v>0</v>
      </c>
      <c r="AA680" s="71">
        <v>0</v>
      </c>
    </row>
    <row r="681" spans="1:27" collapsed="1" x14ac:dyDescent="0.2">
      <c r="A681" s="162" t="s">
        <v>2316</v>
      </c>
      <c r="B681" s="54" t="str">
        <f>"20"&amp;"."&amp;$B$800&amp;"."&amp;$B$801</f>
        <v>20.05.2023</v>
      </c>
      <c r="C681" s="134" t="s">
        <v>76</v>
      </c>
      <c r="D681" s="135">
        <f>ROUND((D682)/1000,5)</f>
        <v>0</v>
      </c>
      <c r="E681" s="135">
        <f t="shared" ref="E681:AA681" si="391">ROUND((E682)/1000,5)</f>
        <v>0.24817</v>
      </c>
      <c r="F681" s="135">
        <f t="shared" si="391"/>
        <v>0.25346999999999997</v>
      </c>
      <c r="G681" s="135">
        <f t="shared" si="391"/>
        <v>0.24478</v>
      </c>
      <c r="H681" s="135">
        <f t="shared" si="391"/>
        <v>0.21740999999999999</v>
      </c>
      <c r="I681" s="135">
        <f t="shared" si="391"/>
        <v>0.30886999999999998</v>
      </c>
      <c r="J681" s="135">
        <f t="shared" si="391"/>
        <v>0.27531</v>
      </c>
      <c r="K681" s="135">
        <f t="shared" si="391"/>
        <v>0.21326999999999999</v>
      </c>
      <c r="L681" s="135">
        <f t="shared" si="391"/>
        <v>0.25503999999999999</v>
      </c>
      <c r="M681" s="135">
        <f t="shared" si="391"/>
        <v>0.21823999999999999</v>
      </c>
      <c r="N681" s="135">
        <f t="shared" si="391"/>
        <v>0.29475000000000001</v>
      </c>
      <c r="O681" s="135">
        <f t="shared" si="391"/>
        <v>9.5589999999999994E-2</v>
      </c>
      <c r="P681" s="135">
        <f t="shared" si="391"/>
        <v>0.16409000000000001</v>
      </c>
      <c r="Q681" s="135">
        <f t="shared" si="391"/>
        <v>0.13877</v>
      </c>
      <c r="R681" s="135">
        <f t="shared" si="391"/>
        <v>0.15543000000000001</v>
      </c>
      <c r="S681" s="135">
        <f t="shared" si="391"/>
        <v>0.18484</v>
      </c>
      <c r="T681" s="135">
        <f t="shared" si="391"/>
        <v>0.16697999999999999</v>
      </c>
      <c r="U681" s="135">
        <f t="shared" si="391"/>
        <v>0.11731</v>
      </c>
      <c r="V681" s="135">
        <f t="shared" si="391"/>
        <v>0.17014000000000001</v>
      </c>
      <c r="W681" s="135">
        <f t="shared" si="391"/>
        <v>5.0880000000000002E-2</v>
      </c>
      <c r="X681" s="135">
        <f t="shared" si="391"/>
        <v>0.12052</v>
      </c>
      <c r="Y681" s="135">
        <f t="shared" si="391"/>
        <v>4.7109999999999999E-2</v>
      </c>
      <c r="Z681" s="135">
        <f t="shared" si="391"/>
        <v>0.12106</v>
      </c>
      <c r="AA681" s="135">
        <f t="shared" si="391"/>
        <v>0.13431000000000001</v>
      </c>
    </row>
    <row r="682" spans="1:27" ht="12.75" hidden="1" customHeight="1" outlineLevel="1" x14ac:dyDescent="0.2">
      <c r="A682" s="163" t="s">
        <v>2317</v>
      </c>
      <c r="B682" s="94" t="s">
        <v>238</v>
      </c>
      <c r="C682" s="70" t="s">
        <v>79</v>
      </c>
      <c r="D682" s="71">
        <v>0</v>
      </c>
      <c r="E682" s="71">
        <v>248.17</v>
      </c>
      <c r="F682" s="71">
        <v>253.47</v>
      </c>
      <c r="G682" s="71">
        <v>244.78</v>
      </c>
      <c r="H682" s="71">
        <v>217.41</v>
      </c>
      <c r="I682" s="71">
        <v>308.87</v>
      </c>
      <c r="J682" s="71">
        <v>275.31</v>
      </c>
      <c r="K682" s="71">
        <v>213.27</v>
      </c>
      <c r="L682" s="71">
        <v>255.04</v>
      </c>
      <c r="M682" s="71">
        <v>218.24</v>
      </c>
      <c r="N682" s="71">
        <v>294.75</v>
      </c>
      <c r="O682" s="71">
        <v>95.59</v>
      </c>
      <c r="P682" s="71">
        <v>164.09</v>
      </c>
      <c r="Q682" s="71">
        <v>138.77000000000001</v>
      </c>
      <c r="R682" s="71">
        <v>155.43</v>
      </c>
      <c r="S682" s="71">
        <v>184.84</v>
      </c>
      <c r="T682" s="71">
        <v>166.98</v>
      </c>
      <c r="U682" s="71">
        <v>117.31</v>
      </c>
      <c r="V682" s="71">
        <v>170.14</v>
      </c>
      <c r="W682" s="71">
        <v>50.88</v>
      </c>
      <c r="X682" s="71">
        <v>120.52</v>
      </c>
      <c r="Y682" s="71">
        <v>47.11</v>
      </c>
      <c r="Z682" s="71">
        <v>121.06</v>
      </c>
      <c r="AA682" s="71">
        <v>134.31</v>
      </c>
    </row>
    <row r="683" spans="1:27" collapsed="1" x14ac:dyDescent="0.2">
      <c r="A683" s="162" t="s">
        <v>2318</v>
      </c>
      <c r="B683" s="54" t="str">
        <f>"21"&amp;"."&amp;$B$800&amp;"."&amp;$B$801</f>
        <v>21.05.2023</v>
      </c>
      <c r="C683" s="134" t="s">
        <v>76</v>
      </c>
      <c r="D683" s="135">
        <f>ROUND((D684)/1000,5)</f>
        <v>0</v>
      </c>
      <c r="E683" s="135">
        <f t="shared" ref="E683:AA683" si="392">ROUND((E684)/1000,5)</f>
        <v>0</v>
      </c>
      <c r="F683" s="135">
        <f t="shared" si="392"/>
        <v>2.6159999999999999E-2</v>
      </c>
      <c r="G683" s="135">
        <f t="shared" si="392"/>
        <v>0</v>
      </c>
      <c r="H683" s="135">
        <f t="shared" si="392"/>
        <v>6.0000000000000002E-5</v>
      </c>
      <c r="I683" s="135">
        <f t="shared" si="392"/>
        <v>0.12272</v>
      </c>
      <c r="J683" s="135">
        <f t="shared" si="392"/>
        <v>0.2303</v>
      </c>
      <c r="K683" s="135">
        <f t="shared" si="392"/>
        <v>2.7029999999999998E-2</v>
      </c>
      <c r="L683" s="135">
        <f t="shared" si="392"/>
        <v>0</v>
      </c>
      <c r="M683" s="135">
        <f t="shared" si="392"/>
        <v>0</v>
      </c>
      <c r="N683" s="135">
        <f t="shared" si="392"/>
        <v>1.089E-2</v>
      </c>
      <c r="O683" s="135">
        <f t="shared" si="392"/>
        <v>0</v>
      </c>
      <c r="P683" s="135">
        <f t="shared" si="392"/>
        <v>0</v>
      </c>
      <c r="Q683" s="135">
        <f t="shared" si="392"/>
        <v>0</v>
      </c>
      <c r="R683" s="135">
        <f t="shared" si="392"/>
        <v>0</v>
      </c>
      <c r="S683" s="135">
        <f t="shared" si="392"/>
        <v>0</v>
      </c>
      <c r="T683" s="135">
        <f t="shared" si="392"/>
        <v>0</v>
      </c>
      <c r="U683" s="135">
        <f t="shared" si="392"/>
        <v>0</v>
      </c>
      <c r="V683" s="135">
        <f t="shared" si="392"/>
        <v>0</v>
      </c>
      <c r="W683" s="135">
        <f t="shared" si="392"/>
        <v>0</v>
      </c>
      <c r="X683" s="135">
        <f t="shared" si="392"/>
        <v>0</v>
      </c>
      <c r="Y683" s="135">
        <f t="shared" si="392"/>
        <v>0</v>
      </c>
      <c r="Z683" s="135">
        <f t="shared" si="392"/>
        <v>0</v>
      </c>
      <c r="AA683" s="135">
        <f t="shared" si="392"/>
        <v>0</v>
      </c>
    </row>
    <row r="684" spans="1:27" ht="12.75" hidden="1" customHeight="1" outlineLevel="1" x14ac:dyDescent="0.2">
      <c r="A684" s="163" t="s">
        <v>2319</v>
      </c>
      <c r="B684" s="94" t="s">
        <v>238</v>
      </c>
      <c r="C684" s="70" t="s">
        <v>79</v>
      </c>
      <c r="D684" s="71">
        <v>0</v>
      </c>
      <c r="E684" s="71">
        <v>0</v>
      </c>
      <c r="F684" s="71">
        <v>26.16</v>
      </c>
      <c r="G684" s="71">
        <v>0</v>
      </c>
      <c r="H684" s="71">
        <v>0.06</v>
      </c>
      <c r="I684" s="71">
        <v>122.72</v>
      </c>
      <c r="J684" s="71">
        <v>230.3</v>
      </c>
      <c r="K684" s="71">
        <v>27.03</v>
      </c>
      <c r="L684" s="71">
        <v>0</v>
      </c>
      <c r="M684" s="71">
        <v>0</v>
      </c>
      <c r="N684" s="71">
        <v>10.89</v>
      </c>
      <c r="O684" s="71">
        <v>0</v>
      </c>
      <c r="P684" s="71">
        <v>0</v>
      </c>
      <c r="Q684" s="71">
        <v>0</v>
      </c>
      <c r="R684" s="71">
        <v>0</v>
      </c>
      <c r="S684" s="71">
        <v>0</v>
      </c>
      <c r="T684" s="71">
        <v>0</v>
      </c>
      <c r="U684" s="71">
        <v>0</v>
      </c>
      <c r="V684" s="71">
        <v>0</v>
      </c>
      <c r="W684" s="71">
        <v>0</v>
      </c>
      <c r="X684" s="71">
        <v>0</v>
      </c>
      <c r="Y684" s="71">
        <v>0</v>
      </c>
      <c r="Z684" s="71">
        <v>0</v>
      </c>
      <c r="AA684" s="71">
        <v>0</v>
      </c>
    </row>
    <row r="685" spans="1:27" collapsed="1" x14ac:dyDescent="0.2">
      <c r="A685" s="162" t="s">
        <v>2320</v>
      </c>
      <c r="B685" s="54" t="str">
        <f>"22"&amp;"."&amp;$B$800&amp;"."&amp;$B$801</f>
        <v>22.05.2023</v>
      </c>
      <c r="C685" s="134" t="s">
        <v>76</v>
      </c>
      <c r="D685" s="135">
        <f>ROUND((D686)/1000,5)</f>
        <v>0</v>
      </c>
      <c r="E685" s="135">
        <f t="shared" ref="E685:AA685" si="393">ROUND((E686)/1000,5)</f>
        <v>0</v>
      </c>
      <c r="F685" s="135">
        <f t="shared" si="393"/>
        <v>0</v>
      </c>
      <c r="G685" s="135">
        <f t="shared" si="393"/>
        <v>0</v>
      </c>
      <c r="H685" s="135">
        <f t="shared" si="393"/>
        <v>0</v>
      </c>
      <c r="I685" s="135">
        <f t="shared" si="393"/>
        <v>0.24245</v>
      </c>
      <c r="J685" s="135">
        <f t="shared" si="393"/>
        <v>0.13297999999999999</v>
      </c>
      <c r="K685" s="135">
        <f t="shared" si="393"/>
        <v>0.1963</v>
      </c>
      <c r="L685" s="135">
        <f t="shared" si="393"/>
        <v>0.10055</v>
      </c>
      <c r="M685" s="135">
        <f t="shared" si="393"/>
        <v>4.3150000000000001E-2</v>
      </c>
      <c r="N685" s="135">
        <f t="shared" si="393"/>
        <v>0</v>
      </c>
      <c r="O685" s="135">
        <f t="shared" si="393"/>
        <v>1.093E-2</v>
      </c>
      <c r="P685" s="135">
        <f t="shared" si="393"/>
        <v>6.5670000000000006E-2</v>
      </c>
      <c r="Q685" s="135">
        <f t="shared" si="393"/>
        <v>1.12E-2</v>
      </c>
      <c r="R685" s="135">
        <f t="shared" si="393"/>
        <v>0</v>
      </c>
      <c r="S685" s="135">
        <f t="shared" si="393"/>
        <v>1.406E-2</v>
      </c>
      <c r="T685" s="135">
        <f t="shared" si="393"/>
        <v>0</v>
      </c>
      <c r="U685" s="135">
        <f t="shared" si="393"/>
        <v>1.248E-2</v>
      </c>
      <c r="V685" s="135">
        <f t="shared" si="393"/>
        <v>4.156E-2</v>
      </c>
      <c r="W685" s="135">
        <f t="shared" si="393"/>
        <v>0.14896000000000001</v>
      </c>
      <c r="X685" s="135">
        <f t="shared" si="393"/>
        <v>7.9949999999999993E-2</v>
      </c>
      <c r="Y685" s="135">
        <f t="shared" si="393"/>
        <v>0</v>
      </c>
      <c r="Z685" s="135">
        <f t="shared" si="393"/>
        <v>0</v>
      </c>
      <c r="AA685" s="135">
        <f t="shared" si="393"/>
        <v>0</v>
      </c>
    </row>
    <row r="686" spans="1:27" ht="12.75" hidden="1" customHeight="1" outlineLevel="1" x14ac:dyDescent="0.2">
      <c r="A686" s="163" t="s">
        <v>2321</v>
      </c>
      <c r="B686" s="94" t="s">
        <v>238</v>
      </c>
      <c r="C686" s="70" t="s">
        <v>79</v>
      </c>
      <c r="D686" s="71">
        <v>0</v>
      </c>
      <c r="E686" s="71">
        <v>0</v>
      </c>
      <c r="F686" s="71">
        <v>0</v>
      </c>
      <c r="G686" s="71">
        <v>0</v>
      </c>
      <c r="H686" s="71">
        <v>0</v>
      </c>
      <c r="I686" s="71">
        <v>242.45</v>
      </c>
      <c r="J686" s="71">
        <v>132.97999999999999</v>
      </c>
      <c r="K686" s="71">
        <v>196.3</v>
      </c>
      <c r="L686" s="71">
        <v>100.55</v>
      </c>
      <c r="M686" s="71">
        <v>43.15</v>
      </c>
      <c r="N686" s="71">
        <v>0</v>
      </c>
      <c r="O686" s="71">
        <v>10.93</v>
      </c>
      <c r="P686" s="71">
        <v>65.67</v>
      </c>
      <c r="Q686" s="71">
        <v>11.2</v>
      </c>
      <c r="R686" s="71">
        <v>0</v>
      </c>
      <c r="S686" s="71">
        <v>14.06</v>
      </c>
      <c r="T686" s="71">
        <v>0</v>
      </c>
      <c r="U686" s="71">
        <v>12.48</v>
      </c>
      <c r="V686" s="71">
        <v>41.56</v>
      </c>
      <c r="W686" s="71">
        <v>148.96</v>
      </c>
      <c r="X686" s="71">
        <v>79.95</v>
      </c>
      <c r="Y686" s="71">
        <v>0</v>
      </c>
      <c r="Z686" s="71">
        <v>0</v>
      </c>
      <c r="AA686" s="71">
        <v>0</v>
      </c>
    </row>
    <row r="687" spans="1:27" collapsed="1" x14ac:dyDescent="0.2">
      <c r="A687" s="162" t="s">
        <v>2322</v>
      </c>
      <c r="B687" s="54" t="str">
        <f>"23"&amp;"."&amp;$B$800&amp;"."&amp;$B$801</f>
        <v>23.05.2023</v>
      </c>
      <c r="C687" s="134" t="s">
        <v>76</v>
      </c>
      <c r="D687" s="135">
        <f>ROUND((D688)/1000,5)</f>
        <v>0</v>
      </c>
      <c r="E687" s="135">
        <f t="shared" ref="E687:AA687" si="394">ROUND((E688)/1000,5)</f>
        <v>0</v>
      </c>
      <c r="F687" s="135">
        <f t="shared" si="394"/>
        <v>0</v>
      </c>
      <c r="G687" s="135">
        <f t="shared" si="394"/>
        <v>0</v>
      </c>
      <c r="H687" s="135">
        <f t="shared" si="394"/>
        <v>0</v>
      </c>
      <c r="I687" s="135">
        <f t="shared" si="394"/>
        <v>3.7449999999999997E-2</v>
      </c>
      <c r="J687" s="135">
        <f t="shared" si="394"/>
        <v>0.16438</v>
      </c>
      <c r="K687" s="135">
        <f t="shared" si="394"/>
        <v>0.20851</v>
      </c>
      <c r="L687" s="135">
        <f t="shared" si="394"/>
        <v>0.15562000000000001</v>
      </c>
      <c r="M687" s="135">
        <f t="shared" si="394"/>
        <v>4.9090000000000002E-2</v>
      </c>
      <c r="N687" s="135">
        <f t="shared" si="394"/>
        <v>6.1339999999999999E-2</v>
      </c>
      <c r="O687" s="135">
        <f t="shared" si="394"/>
        <v>0</v>
      </c>
      <c r="P687" s="135">
        <f t="shared" si="394"/>
        <v>0</v>
      </c>
      <c r="Q687" s="135">
        <f t="shared" si="394"/>
        <v>4.2000000000000002E-4</v>
      </c>
      <c r="R687" s="135">
        <f t="shared" si="394"/>
        <v>0</v>
      </c>
      <c r="S687" s="135">
        <f t="shared" si="394"/>
        <v>2.75E-2</v>
      </c>
      <c r="T687" s="135">
        <f t="shared" si="394"/>
        <v>1.0460000000000001E-2</v>
      </c>
      <c r="U687" s="135">
        <f t="shared" si="394"/>
        <v>5.5960000000000003E-2</v>
      </c>
      <c r="V687" s="135">
        <f t="shared" si="394"/>
        <v>0.11676</v>
      </c>
      <c r="W687" s="135">
        <f t="shared" si="394"/>
        <v>2.5100000000000001E-2</v>
      </c>
      <c r="X687" s="135">
        <f t="shared" si="394"/>
        <v>2.9190000000000001E-2</v>
      </c>
      <c r="Y687" s="135">
        <f t="shared" si="394"/>
        <v>0</v>
      </c>
      <c r="Z687" s="135">
        <f t="shared" si="394"/>
        <v>0</v>
      </c>
      <c r="AA687" s="135">
        <f t="shared" si="394"/>
        <v>0</v>
      </c>
    </row>
    <row r="688" spans="1:27" ht="12.75" hidden="1" customHeight="1" outlineLevel="1" x14ac:dyDescent="0.2">
      <c r="A688" s="163" t="s">
        <v>2323</v>
      </c>
      <c r="B688" s="94" t="s">
        <v>238</v>
      </c>
      <c r="C688" s="70" t="s">
        <v>79</v>
      </c>
      <c r="D688" s="71">
        <v>0</v>
      </c>
      <c r="E688" s="71">
        <v>0</v>
      </c>
      <c r="F688" s="71">
        <v>0</v>
      </c>
      <c r="G688" s="71">
        <v>0</v>
      </c>
      <c r="H688" s="71">
        <v>0</v>
      </c>
      <c r="I688" s="71">
        <v>37.450000000000003</v>
      </c>
      <c r="J688" s="71">
        <v>164.38</v>
      </c>
      <c r="K688" s="71">
        <v>208.51</v>
      </c>
      <c r="L688" s="71">
        <v>155.62</v>
      </c>
      <c r="M688" s="71">
        <v>49.09</v>
      </c>
      <c r="N688" s="71">
        <v>61.34</v>
      </c>
      <c r="O688" s="71">
        <v>0</v>
      </c>
      <c r="P688" s="71">
        <v>0</v>
      </c>
      <c r="Q688" s="71">
        <v>0.42</v>
      </c>
      <c r="R688" s="71">
        <v>0</v>
      </c>
      <c r="S688" s="71">
        <v>27.5</v>
      </c>
      <c r="T688" s="71">
        <v>10.46</v>
      </c>
      <c r="U688" s="71">
        <v>55.96</v>
      </c>
      <c r="V688" s="71">
        <v>116.76</v>
      </c>
      <c r="W688" s="71">
        <v>25.1</v>
      </c>
      <c r="X688" s="71">
        <v>29.19</v>
      </c>
      <c r="Y688" s="71">
        <v>0</v>
      </c>
      <c r="Z688" s="71">
        <v>0</v>
      </c>
      <c r="AA688" s="71">
        <v>0</v>
      </c>
    </row>
    <row r="689" spans="1:27" collapsed="1" x14ac:dyDescent="0.2">
      <c r="A689" s="162" t="s">
        <v>2324</v>
      </c>
      <c r="B689" s="54" t="str">
        <f>"24"&amp;"."&amp;$B$800&amp;"."&amp;$B$801</f>
        <v>24.05.2023</v>
      </c>
      <c r="C689" s="134" t="s">
        <v>76</v>
      </c>
      <c r="D689" s="135">
        <f>ROUND((D690)/1000,5)</f>
        <v>0</v>
      </c>
      <c r="E689" s="135">
        <f t="shared" ref="E689:AA689" si="395">ROUND((E690)/1000,5)</f>
        <v>0</v>
      </c>
      <c r="F689" s="135">
        <f t="shared" si="395"/>
        <v>0</v>
      </c>
      <c r="G689" s="135">
        <f t="shared" si="395"/>
        <v>0</v>
      </c>
      <c r="H689" s="135">
        <f t="shared" si="395"/>
        <v>0</v>
      </c>
      <c r="I689" s="135">
        <f t="shared" si="395"/>
        <v>0</v>
      </c>
      <c r="J689" s="135">
        <f t="shared" si="395"/>
        <v>0</v>
      </c>
      <c r="K689" s="135">
        <f t="shared" si="395"/>
        <v>0</v>
      </c>
      <c r="L689" s="135">
        <f t="shared" si="395"/>
        <v>0</v>
      </c>
      <c r="M689" s="135">
        <f t="shared" si="395"/>
        <v>0</v>
      </c>
      <c r="N689" s="135">
        <f t="shared" si="395"/>
        <v>0</v>
      </c>
      <c r="O689" s="135">
        <f t="shared" si="395"/>
        <v>0</v>
      </c>
      <c r="P689" s="135">
        <f t="shared" si="395"/>
        <v>0</v>
      </c>
      <c r="Q689" s="135">
        <f t="shared" si="395"/>
        <v>0</v>
      </c>
      <c r="R689" s="135">
        <f t="shared" si="395"/>
        <v>0</v>
      </c>
      <c r="S689" s="135">
        <f t="shared" si="395"/>
        <v>0</v>
      </c>
      <c r="T689" s="135">
        <f t="shared" si="395"/>
        <v>0</v>
      </c>
      <c r="U689" s="135">
        <f t="shared" si="395"/>
        <v>0</v>
      </c>
      <c r="V689" s="135">
        <f t="shared" si="395"/>
        <v>0</v>
      </c>
      <c r="W689" s="135">
        <f t="shared" si="395"/>
        <v>0</v>
      </c>
      <c r="X689" s="135">
        <f t="shared" si="395"/>
        <v>7.3400000000000002E-3</v>
      </c>
      <c r="Y689" s="135">
        <f t="shared" si="395"/>
        <v>0</v>
      </c>
      <c r="Z689" s="135">
        <f t="shared" si="395"/>
        <v>0</v>
      </c>
      <c r="AA689" s="135">
        <f t="shared" si="395"/>
        <v>0</v>
      </c>
    </row>
    <row r="690" spans="1:27" ht="12.75" hidden="1" customHeight="1" outlineLevel="1" x14ac:dyDescent="0.2">
      <c r="A690" s="163" t="s">
        <v>2325</v>
      </c>
      <c r="B690" s="94" t="s">
        <v>238</v>
      </c>
      <c r="C690" s="70" t="s">
        <v>79</v>
      </c>
      <c r="D690" s="71">
        <v>0</v>
      </c>
      <c r="E690" s="71">
        <v>0</v>
      </c>
      <c r="F690" s="71">
        <v>0</v>
      </c>
      <c r="G690" s="71">
        <v>0</v>
      </c>
      <c r="H690" s="71">
        <v>0</v>
      </c>
      <c r="I690" s="71">
        <v>0</v>
      </c>
      <c r="J690" s="71">
        <v>0</v>
      </c>
      <c r="K690" s="71">
        <v>0</v>
      </c>
      <c r="L690" s="71">
        <v>0</v>
      </c>
      <c r="M690" s="71">
        <v>0</v>
      </c>
      <c r="N690" s="71">
        <v>0</v>
      </c>
      <c r="O690" s="71">
        <v>0</v>
      </c>
      <c r="P690" s="71">
        <v>0</v>
      </c>
      <c r="Q690" s="71">
        <v>0</v>
      </c>
      <c r="R690" s="71">
        <v>0</v>
      </c>
      <c r="S690" s="71">
        <v>0</v>
      </c>
      <c r="T690" s="71">
        <v>0</v>
      </c>
      <c r="U690" s="71">
        <v>0</v>
      </c>
      <c r="V690" s="71">
        <v>0</v>
      </c>
      <c r="W690" s="71">
        <v>0</v>
      </c>
      <c r="X690" s="71">
        <v>7.34</v>
      </c>
      <c r="Y690" s="71">
        <v>0</v>
      </c>
      <c r="Z690" s="71">
        <v>0</v>
      </c>
      <c r="AA690" s="71">
        <v>0</v>
      </c>
    </row>
    <row r="691" spans="1:27" collapsed="1" x14ac:dyDescent="0.2">
      <c r="A691" s="162" t="s">
        <v>2326</v>
      </c>
      <c r="B691" s="54" t="str">
        <f>"25"&amp;"."&amp;$B$800&amp;"."&amp;$B$801</f>
        <v>25.05.2023</v>
      </c>
      <c r="C691" s="134" t="s">
        <v>76</v>
      </c>
      <c r="D691" s="135">
        <f>ROUND((D692)/1000,5)</f>
        <v>0</v>
      </c>
      <c r="E691" s="135">
        <f t="shared" ref="E691:AA691" si="396">ROUND((E692)/1000,5)</f>
        <v>0</v>
      </c>
      <c r="F691" s="135">
        <f t="shared" si="396"/>
        <v>0</v>
      </c>
      <c r="G691" s="135">
        <f t="shared" si="396"/>
        <v>0</v>
      </c>
      <c r="H691" s="135">
        <f t="shared" si="396"/>
        <v>0.11616</v>
      </c>
      <c r="I691" s="135">
        <f t="shared" si="396"/>
        <v>0.14785999999999999</v>
      </c>
      <c r="J691" s="135">
        <f t="shared" si="396"/>
        <v>8.4919999999999995E-2</v>
      </c>
      <c r="K691" s="135">
        <f t="shared" si="396"/>
        <v>0.18523999999999999</v>
      </c>
      <c r="L691" s="135">
        <f t="shared" si="396"/>
        <v>6.3200000000000006E-2</v>
      </c>
      <c r="M691" s="135">
        <f t="shared" si="396"/>
        <v>4.7849999999999997E-2</v>
      </c>
      <c r="N691" s="135">
        <f t="shared" si="396"/>
        <v>2.102E-2</v>
      </c>
      <c r="O691" s="135">
        <f t="shared" si="396"/>
        <v>1.934E-2</v>
      </c>
      <c r="P691" s="135">
        <f t="shared" si="396"/>
        <v>1.1900000000000001E-2</v>
      </c>
      <c r="Q691" s="135">
        <f t="shared" si="396"/>
        <v>4.3839999999999997E-2</v>
      </c>
      <c r="R691" s="135">
        <f t="shared" si="396"/>
        <v>4.0189999999999997E-2</v>
      </c>
      <c r="S691" s="135">
        <f t="shared" si="396"/>
        <v>4.5659999999999999E-2</v>
      </c>
      <c r="T691" s="135">
        <f t="shared" si="396"/>
        <v>7.1900000000000006E-2</v>
      </c>
      <c r="U691" s="135">
        <f t="shared" si="396"/>
        <v>5.0590000000000003E-2</v>
      </c>
      <c r="V691" s="135">
        <f t="shared" si="396"/>
        <v>5.1959999999999999E-2</v>
      </c>
      <c r="W691" s="135">
        <f t="shared" si="396"/>
        <v>6.3329999999999997E-2</v>
      </c>
      <c r="X691" s="135">
        <f t="shared" si="396"/>
        <v>8.0610000000000001E-2</v>
      </c>
      <c r="Y691" s="135">
        <f t="shared" si="396"/>
        <v>0</v>
      </c>
      <c r="Z691" s="135">
        <f t="shared" si="396"/>
        <v>0</v>
      </c>
      <c r="AA691" s="135">
        <f t="shared" si="396"/>
        <v>0</v>
      </c>
    </row>
    <row r="692" spans="1:27" ht="12.75" hidden="1" customHeight="1" outlineLevel="1" x14ac:dyDescent="0.2">
      <c r="A692" s="163" t="s">
        <v>2327</v>
      </c>
      <c r="B692" s="94" t="s">
        <v>238</v>
      </c>
      <c r="C692" s="70" t="s">
        <v>79</v>
      </c>
      <c r="D692" s="71">
        <v>0</v>
      </c>
      <c r="E692" s="71">
        <v>0</v>
      </c>
      <c r="F692" s="71">
        <v>0</v>
      </c>
      <c r="G692" s="71">
        <v>0</v>
      </c>
      <c r="H692" s="71">
        <v>116.16</v>
      </c>
      <c r="I692" s="71">
        <v>147.86000000000001</v>
      </c>
      <c r="J692" s="71">
        <v>84.92</v>
      </c>
      <c r="K692" s="71">
        <v>185.24</v>
      </c>
      <c r="L692" s="71">
        <v>63.2</v>
      </c>
      <c r="M692" s="71">
        <v>47.85</v>
      </c>
      <c r="N692" s="71">
        <v>21.02</v>
      </c>
      <c r="O692" s="71">
        <v>19.34</v>
      </c>
      <c r="P692" s="71">
        <v>11.9</v>
      </c>
      <c r="Q692" s="71">
        <v>43.84</v>
      </c>
      <c r="R692" s="71">
        <v>40.19</v>
      </c>
      <c r="S692" s="71">
        <v>45.66</v>
      </c>
      <c r="T692" s="71">
        <v>71.900000000000006</v>
      </c>
      <c r="U692" s="71">
        <v>50.59</v>
      </c>
      <c r="V692" s="71">
        <v>51.96</v>
      </c>
      <c r="W692" s="71">
        <v>63.33</v>
      </c>
      <c r="X692" s="71">
        <v>80.61</v>
      </c>
      <c r="Y692" s="71">
        <v>0</v>
      </c>
      <c r="Z692" s="71">
        <v>0</v>
      </c>
      <c r="AA692" s="71">
        <v>0</v>
      </c>
    </row>
    <row r="693" spans="1:27" collapsed="1" x14ac:dyDescent="0.2">
      <c r="A693" s="162" t="s">
        <v>2328</v>
      </c>
      <c r="B693" s="54" t="str">
        <f>"26"&amp;"."&amp;$B$800&amp;"."&amp;$B$801</f>
        <v>26.05.2023</v>
      </c>
      <c r="C693" s="134" t="s">
        <v>76</v>
      </c>
      <c r="D693" s="135">
        <f>ROUND((D694)/1000,5)</f>
        <v>0</v>
      </c>
      <c r="E693" s="135">
        <f t="shared" ref="E693:AA693" si="397">ROUND((E694)/1000,5)</f>
        <v>0</v>
      </c>
      <c r="F693" s="135">
        <f t="shared" si="397"/>
        <v>0</v>
      </c>
      <c r="G693" s="135">
        <f t="shared" si="397"/>
        <v>0</v>
      </c>
      <c r="H693" s="135">
        <f t="shared" si="397"/>
        <v>2.324E-2</v>
      </c>
      <c r="I693" s="135">
        <f t="shared" si="397"/>
        <v>0.23246</v>
      </c>
      <c r="J693" s="135">
        <f t="shared" si="397"/>
        <v>0.24007999999999999</v>
      </c>
      <c r="K693" s="135">
        <f t="shared" si="397"/>
        <v>0.28172999999999998</v>
      </c>
      <c r="L693" s="135">
        <f t="shared" si="397"/>
        <v>9.6820000000000003E-2</v>
      </c>
      <c r="M693" s="135">
        <f t="shared" si="397"/>
        <v>6.7629999999999996E-2</v>
      </c>
      <c r="N693" s="135">
        <f t="shared" si="397"/>
        <v>8.4229999999999999E-2</v>
      </c>
      <c r="O693" s="135">
        <f t="shared" si="397"/>
        <v>4.1520000000000001E-2</v>
      </c>
      <c r="P693" s="135">
        <f t="shared" si="397"/>
        <v>0.10431</v>
      </c>
      <c r="Q693" s="135">
        <f t="shared" si="397"/>
        <v>6.6710000000000005E-2</v>
      </c>
      <c r="R693" s="135">
        <f t="shared" si="397"/>
        <v>4.3040000000000002E-2</v>
      </c>
      <c r="S693" s="135">
        <f t="shared" si="397"/>
        <v>0</v>
      </c>
      <c r="T693" s="135">
        <f t="shared" si="397"/>
        <v>1.98E-3</v>
      </c>
      <c r="U693" s="135">
        <f t="shared" si="397"/>
        <v>8.7600000000000004E-3</v>
      </c>
      <c r="V693" s="135">
        <f t="shared" si="397"/>
        <v>1.0300000000000001E-3</v>
      </c>
      <c r="W693" s="135">
        <f t="shared" si="397"/>
        <v>5.7000000000000002E-3</v>
      </c>
      <c r="X693" s="135">
        <f t="shared" si="397"/>
        <v>0.11112</v>
      </c>
      <c r="Y693" s="135">
        <f t="shared" si="397"/>
        <v>0</v>
      </c>
      <c r="Z693" s="135">
        <f t="shared" si="397"/>
        <v>0</v>
      </c>
      <c r="AA693" s="135">
        <f t="shared" si="397"/>
        <v>0</v>
      </c>
    </row>
    <row r="694" spans="1:27" ht="12.75" hidden="1" customHeight="1" outlineLevel="1" x14ac:dyDescent="0.2">
      <c r="A694" s="163" t="s">
        <v>2329</v>
      </c>
      <c r="B694" s="94" t="s">
        <v>238</v>
      </c>
      <c r="C694" s="70" t="s">
        <v>79</v>
      </c>
      <c r="D694" s="71">
        <v>0</v>
      </c>
      <c r="E694" s="71">
        <v>0</v>
      </c>
      <c r="F694" s="71">
        <v>0</v>
      </c>
      <c r="G694" s="71">
        <v>0</v>
      </c>
      <c r="H694" s="71">
        <v>23.24</v>
      </c>
      <c r="I694" s="71">
        <v>232.46</v>
      </c>
      <c r="J694" s="71">
        <v>240.08</v>
      </c>
      <c r="K694" s="71">
        <v>281.73</v>
      </c>
      <c r="L694" s="71">
        <v>96.82</v>
      </c>
      <c r="M694" s="71">
        <v>67.63</v>
      </c>
      <c r="N694" s="71">
        <v>84.23</v>
      </c>
      <c r="O694" s="71">
        <v>41.52</v>
      </c>
      <c r="P694" s="71">
        <v>104.31</v>
      </c>
      <c r="Q694" s="71">
        <v>66.709999999999994</v>
      </c>
      <c r="R694" s="71">
        <v>43.04</v>
      </c>
      <c r="S694" s="71">
        <v>0</v>
      </c>
      <c r="T694" s="71">
        <v>1.98</v>
      </c>
      <c r="U694" s="71">
        <v>8.76</v>
      </c>
      <c r="V694" s="71">
        <v>1.03</v>
      </c>
      <c r="W694" s="71">
        <v>5.7</v>
      </c>
      <c r="X694" s="71">
        <v>111.12</v>
      </c>
      <c r="Y694" s="71">
        <v>0</v>
      </c>
      <c r="Z694" s="71">
        <v>0</v>
      </c>
      <c r="AA694" s="71">
        <v>0</v>
      </c>
    </row>
    <row r="695" spans="1:27" collapsed="1" x14ac:dyDescent="0.2">
      <c r="A695" s="162" t="s">
        <v>2330</v>
      </c>
      <c r="B695" s="54" t="str">
        <f>"27"&amp;"."&amp;$B$800&amp;"."&amp;$B$801</f>
        <v>27.05.2023</v>
      </c>
      <c r="C695" s="134" t="s">
        <v>76</v>
      </c>
      <c r="D695" s="135">
        <f>ROUND((D696)/1000,5)</f>
        <v>0</v>
      </c>
      <c r="E695" s="135">
        <f t="shared" ref="E695:AA695" si="398">ROUND((E696)/1000,5)</f>
        <v>9.4699999999999993E-3</v>
      </c>
      <c r="F695" s="135">
        <f t="shared" si="398"/>
        <v>0</v>
      </c>
      <c r="G695" s="135">
        <f t="shared" si="398"/>
        <v>0</v>
      </c>
      <c r="H695" s="135">
        <f t="shared" si="398"/>
        <v>1.5599999999999999E-2</v>
      </c>
      <c r="I695" s="135">
        <f t="shared" si="398"/>
        <v>4.3279999999999999E-2</v>
      </c>
      <c r="J695" s="135">
        <f t="shared" si="398"/>
        <v>7.5149999999999995E-2</v>
      </c>
      <c r="K695" s="135">
        <f t="shared" si="398"/>
        <v>0.10863</v>
      </c>
      <c r="L695" s="135">
        <f t="shared" si="398"/>
        <v>0.14942</v>
      </c>
      <c r="M695" s="135">
        <f t="shared" si="398"/>
        <v>7.9299999999999995E-2</v>
      </c>
      <c r="N695" s="135">
        <f t="shared" si="398"/>
        <v>0.10219</v>
      </c>
      <c r="O695" s="135">
        <f t="shared" si="398"/>
        <v>0.13105</v>
      </c>
      <c r="P695" s="135">
        <f t="shared" si="398"/>
        <v>9.3210000000000001E-2</v>
      </c>
      <c r="Q695" s="135">
        <f t="shared" si="398"/>
        <v>0.15636</v>
      </c>
      <c r="R695" s="135">
        <f t="shared" si="398"/>
        <v>0.10087</v>
      </c>
      <c r="S695" s="135">
        <f t="shared" si="398"/>
        <v>0.14901</v>
      </c>
      <c r="T695" s="135">
        <f t="shared" si="398"/>
        <v>0.1883</v>
      </c>
      <c r="U695" s="135">
        <f t="shared" si="398"/>
        <v>0.16802</v>
      </c>
      <c r="V695" s="135">
        <f t="shared" si="398"/>
        <v>0.15681</v>
      </c>
      <c r="W695" s="135">
        <f t="shared" si="398"/>
        <v>0.18742</v>
      </c>
      <c r="X695" s="135">
        <f t="shared" si="398"/>
        <v>9.9330000000000002E-2</v>
      </c>
      <c r="Y695" s="135">
        <f t="shared" si="398"/>
        <v>4.1390000000000003E-2</v>
      </c>
      <c r="Z695" s="135">
        <f t="shared" si="398"/>
        <v>0</v>
      </c>
      <c r="AA695" s="135">
        <f t="shared" si="398"/>
        <v>0</v>
      </c>
    </row>
    <row r="696" spans="1:27" ht="12.75" hidden="1" customHeight="1" outlineLevel="1" x14ac:dyDescent="0.2">
      <c r="A696" s="163" t="s">
        <v>2331</v>
      </c>
      <c r="B696" s="94" t="s">
        <v>238</v>
      </c>
      <c r="C696" s="70" t="s">
        <v>79</v>
      </c>
      <c r="D696" s="71">
        <v>0</v>
      </c>
      <c r="E696" s="71">
        <v>9.4700000000000006</v>
      </c>
      <c r="F696" s="71">
        <v>0</v>
      </c>
      <c r="G696" s="71">
        <v>0</v>
      </c>
      <c r="H696" s="71">
        <v>15.6</v>
      </c>
      <c r="I696" s="71">
        <v>43.28</v>
      </c>
      <c r="J696" s="71">
        <v>75.150000000000006</v>
      </c>
      <c r="K696" s="71">
        <v>108.63</v>
      </c>
      <c r="L696" s="71">
        <v>149.41999999999999</v>
      </c>
      <c r="M696" s="71">
        <v>79.3</v>
      </c>
      <c r="N696" s="71">
        <v>102.19</v>
      </c>
      <c r="O696" s="71">
        <v>131.05000000000001</v>
      </c>
      <c r="P696" s="71">
        <v>93.21</v>
      </c>
      <c r="Q696" s="71">
        <v>156.36000000000001</v>
      </c>
      <c r="R696" s="71">
        <v>100.87</v>
      </c>
      <c r="S696" s="71">
        <v>149.01</v>
      </c>
      <c r="T696" s="71">
        <v>188.3</v>
      </c>
      <c r="U696" s="71">
        <v>168.02</v>
      </c>
      <c r="V696" s="71">
        <v>156.81</v>
      </c>
      <c r="W696" s="71">
        <v>187.42</v>
      </c>
      <c r="X696" s="71">
        <v>99.33</v>
      </c>
      <c r="Y696" s="71">
        <v>41.39</v>
      </c>
      <c r="Z696" s="71">
        <v>0</v>
      </c>
      <c r="AA696" s="71">
        <v>0</v>
      </c>
    </row>
    <row r="697" spans="1:27" collapsed="1" x14ac:dyDescent="0.2">
      <c r="A697" s="162" t="s">
        <v>2332</v>
      </c>
      <c r="B697" s="54" t="str">
        <f>"28"&amp;"."&amp;$B$800&amp;"."&amp;$B$801</f>
        <v>28.05.2023</v>
      </c>
      <c r="C697" s="134" t="s">
        <v>76</v>
      </c>
      <c r="D697" s="135">
        <f>ROUND((D698)/1000,5)</f>
        <v>0</v>
      </c>
      <c r="E697" s="135">
        <f t="shared" ref="E697:AA697" si="399">ROUND((E698)/1000,5)</f>
        <v>0</v>
      </c>
      <c r="F697" s="135">
        <f t="shared" si="399"/>
        <v>0</v>
      </c>
      <c r="G697" s="135">
        <f t="shared" si="399"/>
        <v>0</v>
      </c>
      <c r="H697" s="135">
        <f t="shared" si="399"/>
        <v>0</v>
      </c>
      <c r="I697" s="135">
        <f t="shared" si="399"/>
        <v>0</v>
      </c>
      <c r="J697" s="135">
        <f t="shared" si="399"/>
        <v>2.9749999999999999E-2</v>
      </c>
      <c r="K697" s="135">
        <f t="shared" si="399"/>
        <v>0</v>
      </c>
      <c r="L697" s="135">
        <f t="shared" si="399"/>
        <v>5.1769999999999997E-2</v>
      </c>
      <c r="M697" s="135">
        <f t="shared" si="399"/>
        <v>1.1849999999999999E-2</v>
      </c>
      <c r="N697" s="135">
        <f t="shared" si="399"/>
        <v>3.4630000000000001E-2</v>
      </c>
      <c r="O697" s="135">
        <f t="shared" si="399"/>
        <v>2.9610000000000001E-2</v>
      </c>
      <c r="P697" s="135">
        <f t="shared" si="399"/>
        <v>0</v>
      </c>
      <c r="Q697" s="135">
        <f t="shared" si="399"/>
        <v>0.03</v>
      </c>
      <c r="R697" s="135">
        <f t="shared" si="399"/>
        <v>0</v>
      </c>
      <c r="S697" s="135">
        <f t="shared" si="399"/>
        <v>0</v>
      </c>
      <c r="T697" s="135">
        <f t="shared" si="399"/>
        <v>0</v>
      </c>
      <c r="U697" s="135">
        <f t="shared" si="399"/>
        <v>0</v>
      </c>
      <c r="V697" s="135">
        <f t="shared" si="399"/>
        <v>2.828E-2</v>
      </c>
      <c r="W697" s="135">
        <f t="shared" si="399"/>
        <v>2.1000000000000001E-4</v>
      </c>
      <c r="X697" s="135">
        <f t="shared" si="399"/>
        <v>1.6650000000000002E-2</v>
      </c>
      <c r="Y697" s="135">
        <f t="shared" si="399"/>
        <v>0</v>
      </c>
      <c r="Z697" s="135">
        <f t="shared" si="399"/>
        <v>0</v>
      </c>
      <c r="AA697" s="135">
        <f t="shared" si="399"/>
        <v>0</v>
      </c>
    </row>
    <row r="698" spans="1:27" ht="12.75" hidden="1" customHeight="1" outlineLevel="1" x14ac:dyDescent="0.2">
      <c r="A698" s="163" t="s">
        <v>2333</v>
      </c>
      <c r="B698" s="94" t="s">
        <v>238</v>
      </c>
      <c r="C698" s="70" t="s">
        <v>79</v>
      </c>
      <c r="D698" s="71">
        <v>0</v>
      </c>
      <c r="E698" s="71">
        <v>0</v>
      </c>
      <c r="F698" s="71">
        <v>0</v>
      </c>
      <c r="G698" s="71">
        <v>0</v>
      </c>
      <c r="H698" s="71">
        <v>0</v>
      </c>
      <c r="I698" s="71">
        <v>0</v>
      </c>
      <c r="J698" s="71">
        <v>29.75</v>
      </c>
      <c r="K698" s="71">
        <v>0</v>
      </c>
      <c r="L698" s="71">
        <v>51.77</v>
      </c>
      <c r="M698" s="71">
        <v>11.85</v>
      </c>
      <c r="N698" s="71">
        <v>34.630000000000003</v>
      </c>
      <c r="O698" s="71">
        <v>29.61</v>
      </c>
      <c r="P698" s="71">
        <v>0</v>
      </c>
      <c r="Q698" s="71">
        <v>30</v>
      </c>
      <c r="R698" s="71">
        <v>0</v>
      </c>
      <c r="S698" s="71">
        <v>0</v>
      </c>
      <c r="T698" s="71">
        <v>0</v>
      </c>
      <c r="U698" s="71">
        <v>0</v>
      </c>
      <c r="V698" s="71">
        <v>28.28</v>
      </c>
      <c r="W698" s="71">
        <v>0.21</v>
      </c>
      <c r="X698" s="71">
        <v>16.649999999999999</v>
      </c>
      <c r="Y698" s="71">
        <v>0</v>
      </c>
      <c r="Z698" s="71">
        <v>0</v>
      </c>
      <c r="AA698" s="71">
        <v>0</v>
      </c>
    </row>
    <row r="699" spans="1:27" collapsed="1" x14ac:dyDescent="0.2">
      <c r="A699" s="162" t="s">
        <v>2334</v>
      </c>
      <c r="B699" s="54" t="str">
        <f>"29"&amp;"."&amp;$B$800&amp;"."&amp;$B$801</f>
        <v>29.05.2023</v>
      </c>
      <c r="C699" s="134" t="s">
        <v>76</v>
      </c>
      <c r="D699" s="135">
        <f>ROUND((D700)/1000,5)</f>
        <v>0</v>
      </c>
      <c r="E699" s="135">
        <f t="shared" ref="E699:AA699" si="400">ROUND((E700)/1000,5)</f>
        <v>0</v>
      </c>
      <c r="F699" s="135">
        <f t="shared" si="400"/>
        <v>0</v>
      </c>
      <c r="G699" s="135">
        <f t="shared" si="400"/>
        <v>0</v>
      </c>
      <c r="H699" s="135">
        <f t="shared" si="400"/>
        <v>3.5580000000000001E-2</v>
      </c>
      <c r="I699" s="135">
        <f t="shared" si="400"/>
        <v>0.21027000000000001</v>
      </c>
      <c r="J699" s="135">
        <f t="shared" si="400"/>
        <v>0.13239999999999999</v>
      </c>
      <c r="K699" s="135">
        <f t="shared" si="400"/>
        <v>0.10489999999999999</v>
      </c>
      <c r="L699" s="135">
        <f t="shared" si="400"/>
        <v>8.0999999999999996E-3</v>
      </c>
      <c r="M699" s="135">
        <f t="shared" si="400"/>
        <v>9.7800000000000005E-3</v>
      </c>
      <c r="N699" s="135">
        <f t="shared" si="400"/>
        <v>1.7700000000000001E-3</v>
      </c>
      <c r="O699" s="135">
        <f t="shared" si="400"/>
        <v>5.0000000000000002E-5</v>
      </c>
      <c r="P699" s="135">
        <f t="shared" si="400"/>
        <v>1.1800000000000001E-3</v>
      </c>
      <c r="Q699" s="135">
        <f t="shared" si="400"/>
        <v>1.5E-3</v>
      </c>
      <c r="R699" s="135">
        <f t="shared" si="400"/>
        <v>6.3000000000000003E-4</v>
      </c>
      <c r="S699" s="135">
        <f t="shared" si="400"/>
        <v>1.2899999999999999E-3</v>
      </c>
      <c r="T699" s="135">
        <f t="shared" si="400"/>
        <v>4.4999999999999999E-4</v>
      </c>
      <c r="U699" s="135">
        <f t="shared" si="400"/>
        <v>2.4099999999999998E-3</v>
      </c>
      <c r="V699" s="135">
        <f t="shared" si="400"/>
        <v>3.7399999999999998E-3</v>
      </c>
      <c r="W699" s="135">
        <f t="shared" si="400"/>
        <v>2.9499999999999999E-3</v>
      </c>
      <c r="X699" s="135">
        <f t="shared" si="400"/>
        <v>2.5100000000000001E-3</v>
      </c>
      <c r="Y699" s="135">
        <f t="shared" si="400"/>
        <v>0</v>
      </c>
      <c r="Z699" s="135">
        <f t="shared" si="400"/>
        <v>0</v>
      </c>
      <c r="AA699" s="135">
        <f t="shared" si="400"/>
        <v>0</v>
      </c>
    </row>
    <row r="700" spans="1:27" ht="12.75" hidden="1" customHeight="1" outlineLevel="1" x14ac:dyDescent="0.2">
      <c r="A700" s="163" t="s">
        <v>2335</v>
      </c>
      <c r="B700" s="94" t="s">
        <v>238</v>
      </c>
      <c r="C700" s="70" t="s">
        <v>79</v>
      </c>
      <c r="D700" s="71">
        <v>0</v>
      </c>
      <c r="E700" s="71">
        <v>0</v>
      </c>
      <c r="F700" s="71">
        <v>0</v>
      </c>
      <c r="G700" s="71">
        <v>0</v>
      </c>
      <c r="H700" s="71">
        <v>35.58</v>
      </c>
      <c r="I700" s="71">
        <v>210.27</v>
      </c>
      <c r="J700" s="71">
        <v>132.4</v>
      </c>
      <c r="K700" s="71">
        <v>104.9</v>
      </c>
      <c r="L700" s="71">
        <v>8.1</v>
      </c>
      <c r="M700" s="71">
        <v>9.7799999999999994</v>
      </c>
      <c r="N700" s="71">
        <v>1.77</v>
      </c>
      <c r="O700" s="71">
        <v>0.05</v>
      </c>
      <c r="P700" s="71">
        <v>1.18</v>
      </c>
      <c r="Q700" s="71">
        <v>1.5</v>
      </c>
      <c r="R700" s="71">
        <v>0.63</v>
      </c>
      <c r="S700" s="71">
        <v>1.29</v>
      </c>
      <c r="T700" s="71">
        <v>0.45</v>
      </c>
      <c r="U700" s="71">
        <v>2.41</v>
      </c>
      <c r="V700" s="71">
        <v>3.74</v>
      </c>
      <c r="W700" s="71">
        <v>2.95</v>
      </c>
      <c r="X700" s="71">
        <v>2.5099999999999998</v>
      </c>
      <c r="Y700" s="71">
        <v>0</v>
      </c>
      <c r="Z700" s="71">
        <v>0</v>
      </c>
      <c r="AA700" s="71">
        <v>0</v>
      </c>
    </row>
    <row r="701" spans="1:27" collapsed="1" x14ac:dyDescent="0.2">
      <c r="A701" s="162" t="s">
        <v>2336</v>
      </c>
      <c r="B701" s="54" t="str">
        <f>"30"&amp;"."&amp;$B$800&amp;"."&amp;$B$801</f>
        <v>30.05.2023</v>
      </c>
      <c r="C701" s="134" t="s">
        <v>76</v>
      </c>
      <c r="D701" s="135">
        <f>ROUND((D702)/1000,5)</f>
        <v>0</v>
      </c>
      <c r="E701" s="135">
        <f t="shared" ref="E701:AA701" si="401">ROUND((E702)/1000,5)</f>
        <v>0</v>
      </c>
      <c r="F701" s="135">
        <f t="shared" si="401"/>
        <v>0</v>
      </c>
      <c r="G701" s="135">
        <f t="shared" si="401"/>
        <v>0</v>
      </c>
      <c r="H701" s="135">
        <f t="shared" si="401"/>
        <v>3.4799999999999998E-2</v>
      </c>
      <c r="I701" s="135">
        <f t="shared" si="401"/>
        <v>0.18540000000000001</v>
      </c>
      <c r="J701" s="135">
        <f t="shared" si="401"/>
        <v>0.27124999999999999</v>
      </c>
      <c r="K701" s="135">
        <f t="shared" si="401"/>
        <v>0.17499000000000001</v>
      </c>
      <c r="L701" s="135">
        <f t="shared" si="401"/>
        <v>0.11867</v>
      </c>
      <c r="M701" s="135">
        <f t="shared" si="401"/>
        <v>7.2650000000000006E-2</v>
      </c>
      <c r="N701" s="135">
        <f t="shared" si="401"/>
        <v>5.9499999999999997E-2</v>
      </c>
      <c r="O701" s="135">
        <f t="shared" si="401"/>
        <v>7.6170000000000002E-2</v>
      </c>
      <c r="P701" s="135">
        <f t="shared" si="401"/>
        <v>6.6629999999999995E-2</v>
      </c>
      <c r="Q701" s="135">
        <f t="shared" si="401"/>
        <v>5.2240000000000002E-2</v>
      </c>
      <c r="R701" s="135">
        <f t="shared" si="401"/>
        <v>8.3680000000000004E-2</v>
      </c>
      <c r="S701" s="135">
        <f t="shared" si="401"/>
        <v>8.0750000000000002E-2</v>
      </c>
      <c r="T701" s="135">
        <f t="shared" si="401"/>
        <v>5.4670000000000003E-2</v>
      </c>
      <c r="U701" s="135">
        <f t="shared" si="401"/>
        <v>6.5339999999999995E-2</v>
      </c>
      <c r="V701" s="135">
        <f t="shared" si="401"/>
        <v>8.5589999999999999E-2</v>
      </c>
      <c r="W701" s="135">
        <f t="shared" si="401"/>
        <v>8.448E-2</v>
      </c>
      <c r="X701" s="135">
        <f t="shared" si="401"/>
        <v>0.14408000000000001</v>
      </c>
      <c r="Y701" s="135">
        <f t="shared" si="401"/>
        <v>4.8259999999999997E-2</v>
      </c>
      <c r="Z701" s="135">
        <f t="shared" si="401"/>
        <v>0</v>
      </c>
      <c r="AA701" s="135">
        <f t="shared" si="401"/>
        <v>0</v>
      </c>
    </row>
    <row r="702" spans="1:27" ht="12.75" hidden="1" customHeight="1" outlineLevel="1" x14ac:dyDescent="0.2">
      <c r="A702" s="163" t="s">
        <v>2337</v>
      </c>
      <c r="B702" s="94" t="s">
        <v>238</v>
      </c>
      <c r="C702" s="70" t="s">
        <v>79</v>
      </c>
      <c r="D702" s="71">
        <v>0</v>
      </c>
      <c r="E702" s="71">
        <v>0</v>
      </c>
      <c r="F702" s="71">
        <v>0</v>
      </c>
      <c r="G702" s="71">
        <v>0</v>
      </c>
      <c r="H702" s="71">
        <v>34.799999999999997</v>
      </c>
      <c r="I702" s="71">
        <v>185.4</v>
      </c>
      <c r="J702" s="71">
        <v>271.25</v>
      </c>
      <c r="K702" s="71">
        <v>174.99</v>
      </c>
      <c r="L702" s="71">
        <v>118.67</v>
      </c>
      <c r="M702" s="71">
        <v>72.650000000000006</v>
      </c>
      <c r="N702" s="71">
        <v>59.5</v>
      </c>
      <c r="O702" s="71">
        <v>76.17</v>
      </c>
      <c r="P702" s="71">
        <v>66.63</v>
      </c>
      <c r="Q702" s="71">
        <v>52.24</v>
      </c>
      <c r="R702" s="71">
        <v>83.68</v>
      </c>
      <c r="S702" s="71">
        <v>80.75</v>
      </c>
      <c r="T702" s="71">
        <v>54.67</v>
      </c>
      <c r="U702" s="71">
        <v>65.34</v>
      </c>
      <c r="V702" s="71">
        <v>85.59</v>
      </c>
      <c r="W702" s="71">
        <v>84.48</v>
      </c>
      <c r="X702" s="71">
        <v>144.08000000000001</v>
      </c>
      <c r="Y702" s="71">
        <v>48.26</v>
      </c>
      <c r="Z702" s="71">
        <v>0</v>
      </c>
      <c r="AA702" s="71">
        <v>0</v>
      </c>
    </row>
    <row r="703" spans="1:27" collapsed="1" x14ac:dyDescent="0.2">
      <c r="A703" s="162" t="s">
        <v>2338</v>
      </c>
      <c r="B703" s="54" t="str">
        <f>"31"&amp;"."&amp;$B$800&amp;"."&amp;$B$801</f>
        <v>31.05.2023</v>
      </c>
      <c r="C703" s="134" t="s">
        <v>76</v>
      </c>
      <c r="D703" s="135">
        <f>ROUND((D704)/1000,5)</f>
        <v>0</v>
      </c>
      <c r="E703" s="135">
        <f t="shared" ref="E703:AA703" si="402">ROUND((E704)/1000,5)</f>
        <v>3.1359999999999999E-2</v>
      </c>
      <c r="F703" s="135">
        <f t="shared" si="402"/>
        <v>8.8459999999999997E-2</v>
      </c>
      <c r="G703" s="135">
        <f t="shared" si="402"/>
        <v>3.952E-2</v>
      </c>
      <c r="H703" s="135">
        <f t="shared" si="402"/>
        <v>0.16922000000000001</v>
      </c>
      <c r="I703" s="135">
        <f t="shared" si="402"/>
        <v>0.33659</v>
      </c>
      <c r="J703" s="135">
        <f t="shared" si="402"/>
        <v>0.38175999999999999</v>
      </c>
      <c r="K703" s="135">
        <f t="shared" si="402"/>
        <v>0.30847999999999998</v>
      </c>
      <c r="L703" s="135">
        <f t="shared" si="402"/>
        <v>0.19889999999999999</v>
      </c>
      <c r="M703" s="135">
        <f t="shared" si="402"/>
        <v>0.14721999999999999</v>
      </c>
      <c r="N703" s="135">
        <f t="shared" si="402"/>
        <v>0.11935</v>
      </c>
      <c r="O703" s="135">
        <f t="shared" si="402"/>
        <v>0.11429</v>
      </c>
      <c r="P703" s="135">
        <f t="shared" si="402"/>
        <v>0.14122999999999999</v>
      </c>
      <c r="Q703" s="135">
        <f t="shared" si="402"/>
        <v>0.12914999999999999</v>
      </c>
      <c r="R703" s="135">
        <f t="shared" si="402"/>
        <v>0.12486</v>
      </c>
      <c r="S703" s="135">
        <f t="shared" si="402"/>
        <v>0.17846999999999999</v>
      </c>
      <c r="T703" s="135">
        <f t="shared" si="402"/>
        <v>0.15484999999999999</v>
      </c>
      <c r="U703" s="135">
        <f t="shared" si="402"/>
        <v>0.22783</v>
      </c>
      <c r="V703" s="135">
        <f t="shared" si="402"/>
        <v>0.32272000000000001</v>
      </c>
      <c r="W703" s="135">
        <f t="shared" si="402"/>
        <v>0.42891000000000001</v>
      </c>
      <c r="X703" s="135">
        <f t="shared" si="402"/>
        <v>2.6129600000000002</v>
      </c>
      <c r="Y703" s="135">
        <f t="shared" si="402"/>
        <v>0.13225999999999999</v>
      </c>
      <c r="Z703" s="135">
        <f t="shared" si="402"/>
        <v>0</v>
      </c>
      <c r="AA703" s="135">
        <f t="shared" si="402"/>
        <v>0</v>
      </c>
    </row>
    <row r="704" spans="1:27" ht="12.75" hidden="1" customHeight="1" outlineLevel="1" x14ac:dyDescent="0.2">
      <c r="A704" s="163" t="s">
        <v>2339</v>
      </c>
      <c r="B704" s="94" t="s">
        <v>238</v>
      </c>
      <c r="C704" s="70" t="s">
        <v>79</v>
      </c>
      <c r="D704" s="71">
        <v>0</v>
      </c>
      <c r="E704" s="71">
        <v>31.36</v>
      </c>
      <c r="F704" s="71">
        <v>88.46</v>
      </c>
      <c r="G704" s="71">
        <v>39.520000000000003</v>
      </c>
      <c r="H704" s="71">
        <v>169.22</v>
      </c>
      <c r="I704" s="71">
        <v>336.59</v>
      </c>
      <c r="J704" s="71">
        <v>381.76</v>
      </c>
      <c r="K704" s="71">
        <v>308.48</v>
      </c>
      <c r="L704" s="71">
        <v>198.9</v>
      </c>
      <c r="M704" s="71">
        <v>147.22</v>
      </c>
      <c r="N704" s="71">
        <v>119.35</v>
      </c>
      <c r="O704" s="71">
        <v>114.29</v>
      </c>
      <c r="P704" s="71">
        <v>141.22999999999999</v>
      </c>
      <c r="Q704" s="71">
        <v>129.15</v>
      </c>
      <c r="R704" s="71">
        <v>124.86</v>
      </c>
      <c r="S704" s="71">
        <v>178.47</v>
      </c>
      <c r="T704" s="71">
        <v>154.85</v>
      </c>
      <c r="U704" s="71">
        <v>227.83</v>
      </c>
      <c r="V704" s="71">
        <v>322.72000000000003</v>
      </c>
      <c r="W704" s="71">
        <v>428.91</v>
      </c>
      <c r="X704" s="71">
        <v>2612.96</v>
      </c>
      <c r="Y704" s="71">
        <v>132.26</v>
      </c>
      <c r="Z704" s="71">
        <v>0</v>
      </c>
      <c r="AA704" s="71">
        <v>0</v>
      </c>
    </row>
    <row r="705" spans="1:27" collapsed="1" x14ac:dyDescent="0.2">
      <c r="B705" s="165" t="s">
        <v>392</v>
      </c>
    </row>
    <row r="706" spans="1:27" x14ac:dyDescent="0.2">
      <c r="B706" s="165" t="s">
        <v>392</v>
      </c>
    </row>
    <row r="707" spans="1:27" x14ac:dyDescent="0.2">
      <c r="A707" s="157" t="s">
        <v>2340</v>
      </c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9"/>
    </row>
    <row r="708" spans="1:27" ht="25.5" x14ac:dyDescent="0.2">
      <c r="A708" s="160" t="s">
        <v>64</v>
      </c>
      <c r="B708" s="161" t="s">
        <v>210</v>
      </c>
      <c r="C708" s="160" t="s">
        <v>211</v>
      </c>
      <c r="D708" s="161" t="s">
        <v>212</v>
      </c>
      <c r="E708" s="161" t="s">
        <v>213</v>
      </c>
      <c r="F708" s="161" t="s">
        <v>214</v>
      </c>
      <c r="G708" s="161" t="s">
        <v>215</v>
      </c>
      <c r="H708" s="161" t="s">
        <v>216</v>
      </c>
      <c r="I708" s="161" t="s">
        <v>217</v>
      </c>
      <c r="J708" s="161" t="s">
        <v>218</v>
      </c>
      <c r="K708" s="161" t="s">
        <v>219</v>
      </c>
      <c r="L708" s="161" t="s">
        <v>220</v>
      </c>
      <c r="M708" s="161" t="s">
        <v>221</v>
      </c>
      <c r="N708" s="161" t="s">
        <v>222</v>
      </c>
      <c r="O708" s="161" t="s">
        <v>223</v>
      </c>
      <c r="P708" s="161" t="s">
        <v>224</v>
      </c>
      <c r="Q708" s="161" t="s">
        <v>225</v>
      </c>
      <c r="R708" s="161" t="s">
        <v>226</v>
      </c>
      <c r="S708" s="161" t="s">
        <v>227</v>
      </c>
      <c r="T708" s="161" t="s">
        <v>228</v>
      </c>
      <c r="U708" s="161" t="s">
        <v>229</v>
      </c>
      <c r="V708" s="161" t="s">
        <v>230</v>
      </c>
      <c r="W708" s="161" t="s">
        <v>231</v>
      </c>
      <c r="X708" s="161" t="s">
        <v>232</v>
      </c>
      <c r="Y708" s="161" t="s">
        <v>233</v>
      </c>
      <c r="Z708" s="161" t="s">
        <v>234</v>
      </c>
      <c r="AA708" s="161" t="s">
        <v>235</v>
      </c>
    </row>
    <row r="709" spans="1:27" x14ac:dyDescent="0.2">
      <c r="A709" s="162" t="s">
        <v>2341</v>
      </c>
      <c r="B709" s="54" t="str">
        <f>"01"&amp;"."&amp;$B$800&amp;"."&amp;$B$801</f>
        <v>01.05.2023</v>
      </c>
      <c r="C709" s="134" t="s">
        <v>76</v>
      </c>
      <c r="D709" s="135">
        <f>ROUND((D710)/1000,5)</f>
        <v>0.14838000000000001</v>
      </c>
      <c r="E709" s="135">
        <f t="shared" ref="E709:AA709" si="403">ROUND((E710)/1000,5)</f>
        <v>0.10387</v>
      </c>
      <c r="F709" s="135">
        <f t="shared" si="403"/>
        <v>0.14346</v>
      </c>
      <c r="G709" s="135">
        <f t="shared" si="403"/>
        <v>0.16933999999999999</v>
      </c>
      <c r="H709" s="135">
        <f t="shared" si="403"/>
        <v>0.12175</v>
      </c>
      <c r="I709" s="135">
        <f t="shared" si="403"/>
        <v>3.866E-2</v>
      </c>
      <c r="J709" s="135">
        <f t="shared" si="403"/>
        <v>0</v>
      </c>
      <c r="K709" s="135">
        <f t="shared" si="403"/>
        <v>7.4010000000000006E-2</v>
      </c>
      <c r="L709" s="135">
        <f t="shared" si="403"/>
        <v>2.4219999999999998E-2</v>
      </c>
      <c r="M709" s="135">
        <f t="shared" si="403"/>
        <v>3.841E-2</v>
      </c>
      <c r="N709" s="135">
        <f t="shared" si="403"/>
        <v>0</v>
      </c>
      <c r="O709" s="135">
        <f t="shared" si="403"/>
        <v>0</v>
      </c>
      <c r="P709" s="135">
        <f t="shared" si="403"/>
        <v>0</v>
      </c>
      <c r="Q709" s="135">
        <f t="shared" si="403"/>
        <v>0</v>
      </c>
      <c r="R709" s="135">
        <f t="shared" si="403"/>
        <v>0</v>
      </c>
      <c r="S709" s="135">
        <f t="shared" si="403"/>
        <v>4.0000000000000002E-4</v>
      </c>
      <c r="T709" s="135">
        <f t="shared" si="403"/>
        <v>5.3099999999999996E-3</v>
      </c>
      <c r="U709" s="135">
        <f t="shared" si="403"/>
        <v>1.48E-3</v>
      </c>
      <c r="V709" s="135">
        <f t="shared" si="403"/>
        <v>2.4599999999999999E-3</v>
      </c>
      <c r="W709" s="135">
        <f t="shared" si="403"/>
        <v>0</v>
      </c>
      <c r="X709" s="135">
        <f t="shared" si="403"/>
        <v>0</v>
      </c>
      <c r="Y709" s="135">
        <f t="shared" si="403"/>
        <v>1.983E-2</v>
      </c>
      <c r="Z709" s="135">
        <f t="shared" si="403"/>
        <v>1.4149999999999999E-2</v>
      </c>
      <c r="AA709" s="135">
        <f t="shared" si="403"/>
        <v>0.30087999999999998</v>
      </c>
    </row>
    <row r="710" spans="1:27" ht="12.75" hidden="1" customHeight="1" outlineLevel="1" x14ac:dyDescent="0.2">
      <c r="A710" s="163" t="s">
        <v>2342</v>
      </c>
      <c r="B710" s="94" t="s">
        <v>238</v>
      </c>
      <c r="C710" s="70" t="s">
        <v>79</v>
      </c>
      <c r="D710" s="71">
        <v>148.38</v>
      </c>
      <c r="E710" s="71">
        <v>103.87</v>
      </c>
      <c r="F710" s="71">
        <v>143.46</v>
      </c>
      <c r="G710" s="71">
        <v>169.34</v>
      </c>
      <c r="H710" s="71">
        <v>121.75</v>
      </c>
      <c r="I710" s="71">
        <v>38.659999999999997</v>
      </c>
      <c r="J710" s="71">
        <v>0</v>
      </c>
      <c r="K710" s="71">
        <v>74.010000000000005</v>
      </c>
      <c r="L710" s="71">
        <v>24.22</v>
      </c>
      <c r="M710" s="71">
        <v>38.409999999999997</v>
      </c>
      <c r="N710" s="71">
        <v>0</v>
      </c>
      <c r="O710" s="71">
        <v>0</v>
      </c>
      <c r="P710" s="71">
        <v>0</v>
      </c>
      <c r="Q710" s="71">
        <v>0</v>
      </c>
      <c r="R710" s="71">
        <v>0</v>
      </c>
      <c r="S710" s="71">
        <v>0.4</v>
      </c>
      <c r="T710" s="71">
        <v>5.31</v>
      </c>
      <c r="U710" s="71">
        <v>1.48</v>
      </c>
      <c r="V710" s="71">
        <v>2.46</v>
      </c>
      <c r="W710" s="71">
        <v>0</v>
      </c>
      <c r="X710" s="71">
        <v>0</v>
      </c>
      <c r="Y710" s="71">
        <v>19.829999999999998</v>
      </c>
      <c r="Z710" s="71">
        <v>14.15</v>
      </c>
      <c r="AA710" s="71">
        <v>300.88</v>
      </c>
    </row>
    <row r="711" spans="1:27" collapsed="1" x14ac:dyDescent="0.2">
      <c r="A711" s="162" t="s">
        <v>2343</v>
      </c>
      <c r="B711" s="54" t="str">
        <f>"02"&amp;"."&amp;$B$800&amp;"."&amp;$B$801</f>
        <v>02.05.2023</v>
      </c>
      <c r="C711" s="134" t="s">
        <v>76</v>
      </c>
      <c r="D711" s="135">
        <f>ROUND((D712)/1000,5)</f>
        <v>9.042E-2</v>
      </c>
      <c r="E711" s="135">
        <f t="shared" ref="E711:AA711" si="404">ROUND((E712)/1000,5)</f>
        <v>3.2919999999999998E-2</v>
      </c>
      <c r="F711" s="135">
        <f t="shared" si="404"/>
        <v>4.8799999999999998E-3</v>
      </c>
      <c r="G711" s="135">
        <f t="shared" si="404"/>
        <v>0</v>
      </c>
      <c r="H711" s="135">
        <f t="shared" si="404"/>
        <v>0</v>
      </c>
      <c r="I711" s="135">
        <f t="shared" si="404"/>
        <v>0</v>
      </c>
      <c r="J711" s="135">
        <f t="shared" si="404"/>
        <v>0</v>
      </c>
      <c r="K711" s="135">
        <f t="shared" si="404"/>
        <v>0</v>
      </c>
      <c r="L711" s="135">
        <f t="shared" si="404"/>
        <v>0</v>
      </c>
      <c r="M711" s="135">
        <f t="shared" si="404"/>
        <v>2.266E-2</v>
      </c>
      <c r="N711" s="135">
        <f t="shared" si="404"/>
        <v>0.13608999999999999</v>
      </c>
      <c r="O711" s="135">
        <f t="shared" si="404"/>
        <v>0.11031000000000001</v>
      </c>
      <c r="P711" s="135">
        <f t="shared" si="404"/>
        <v>3.5899999999999999E-3</v>
      </c>
      <c r="Q711" s="135">
        <f t="shared" si="404"/>
        <v>5.6499999999999996E-3</v>
      </c>
      <c r="R711" s="135">
        <f t="shared" si="404"/>
        <v>0.1036</v>
      </c>
      <c r="S711" s="135">
        <f t="shared" si="404"/>
        <v>2.104E-2</v>
      </c>
      <c r="T711" s="135">
        <f t="shared" si="404"/>
        <v>3.594E-2</v>
      </c>
      <c r="U711" s="135">
        <f t="shared" si="404"/>
        <v>6.6000000000000003E-2</v>
      </c>
      <c r="V711" s="135">
        <f t="shared" si="404"/>
        <v>7.9549999999999996E-2</v>
      </c>
      <c r="W711" s="135">
        <f t="shared" si="404"/>
        <v>0</v>
      </c>
      <c r="X711" s="135">
        <f t="shared" si="404"/>
        <v>0</v>
      </c>
      <c r="Y711" s="135">
        <f t="shared" si="404"/>
        <v>4.7079999999999997E-2</v>
      </c>
      <c r="Z711" s="135">
        <f t="shared" si="404"/>
        <v>0.30708000000000002</v>
      </c>
      <c r="AA711" s="135">
        <f t="shared" si="404"/>
        <v>4.3459999999999999E-2</v>
      </c>
    </row>
    <row r="712" spans="1:27" ht="12.75" hidden="1" customHeight="1" outlineLevel="1" x14ac:dyDescent="0.2">
      <c r="A712" s="163" t="s">
        <v>2344</v>
      </c>
      <c r="B712" s="94" t="s">
        <v>238</v>
      </c>
      <c r="C712" s="70" t="s">
        <v>79</v>
      </c>
      <c r="D712" s="71">
        <v>90.42</v>
      </c>
      <c r="E712" s="71">
        <v>32.92</v>
      </c>
      <c r="F712" s="71">
        <v>4.88</v>
      </c>
      <c r="G712" s="71">
        <v>0</v>
      </c>
      <c r="H712" s="71">
        <v>0</v>
      </c>
      <c r="I712" s="71">
        <v>0</v>
      </c>
      <c r="J712" s="71">
        <v>0</v>
      </c>
      <c r="K712" s="71">
        <v>0</v>
      </c>
      <c r="L712" s="71">
        <v>0</v>
      </c>
      <c r="M712" s="71">
        <v>22.66</v>
      </c>
      <c r="N712" s="71">
        <v>136.09</v>
      </c>
      <c r="O712" s="71">
        <v>110.31</v>
      </c>
      <c r="P712" s="71">
        <v>3.59</v>
      </c>
      <c r="Q712" s="71">
        <v>5.65</v>
      </c>
      <c r="R712" s="71">
        <v>103.6</v>
      </c>
      <c r="S712" s="71">
        <v>21.04</v>
      </c>
      <c r="T712" s="71">
        <v>35.94</v>
      </c>
      <c r="U712" s="71">
        <v>66</v>
      </c>
      <c r="V712" s="71">
        <v>79.55</v>
      </c>
      <c r="W712" s="71">
        <v>0</v>
      </c>
      <c r="X712" s="71">
        <v>0</v>
      </c>
      <c r="Y712" s="71">
        <v>47.08</v>
      </c>
      <c r="Z712" s="71">
        <v>307.08</v>
      </c>
      <c r="AA712" s="71">
        <v>43.46</v>
      </c>
    </row>
    <row r="713" spans="1:27" collapsed="1" x14ac:dyDescent="0.2">
      <c r="A713" s="162" t="s">
        <v>2345</v>
      </c>
      <c r="B713" s="54" t="str">
        <f>"03"&amp;"."&amp;$B$800&amp;"."&amp;$B$801</f>
        <v>03.05.2023</v>
      </c>
      <c r="C713" s="134" t="s">
        <v>76</v>
      </c>
      <c r="D713" s="135">
        <f>ROUND((D714)/1000,5)</f>
        <v>4.2529999999999998E-2</v>
      </c>
      <c r="E713" s="135">
        <f t="shared" ref="E713:AA713" si="405">ROUND((E714)/1000,5)</f>
        <v>7.3299999999999997E-3</v>
      </c>
      <c r="F713" s="135">
        <f t="shared" si="405"/>
        <v>1.6310000000000002E-2</v>
      </c>
      <c r="G713" s="135">
        <f t="shared" si="405"/>
        <v>0</v>
      </c>
      <c r="H713" s="135">
        <f t="shared" si="405"/>
        <v>1.0000000000000001E-5</v>
      </c>
      <c r="I713" s="135">
        <f t="shared" si="405"/>
        <v>0</v>
      </c>
      <c r="J713" s="135">
        <f t="shared" si="405"/>
        <v>0</v>
      </c>
      <c r="K713" s="135">
        <f t="shared" si="405"/>
        <v>0</v>
      </c>
      <c r="L713" s="135">
        <f t="shared" si="405"/>
        <v>0</v>
      </c>
      <c r="M713" s="135">
        <f t="shared" si="405"/>
        <v>0</v>
      </c>
      <c r="N713" s="135">
        <f t="shared" si="405"/>
        <v>2.0899999999999998E-3</v>
      </c>
      <c r="O713" s="135">
        <f t="shared" si="405"/>
        <v>0</v>
      </c>
      <c r="P713" s="135">
        <f t="shared" si="405"/>
        <v>0</v>
      </c>
      <c r="Q713" s="135">
        <f t="shared" si="405"/>
        <v>0</v>
      </c>
      <c r="R713" s="135">
        <f t="shared" si="405"/>
        <v>0</v>
      </c>
      <c r="S713" s="135">
        <f t="shared" si="405"/>
        <v>1E-4</v>
      </c>
      <c r="T713" s="135">
        <f t="shared" si="405"/>
        <v>0</v>
      </c>
      <c r="U713" s="135">
        <f t="shared" si="405"/>
        <v>0</v>
      </c>
      <c r="V713" s="135">
        <f t="shared" si="405"/>
        <v>0</v>
      </c>
      <c r="W713" s="135">
        <f t="shared" si="405"/>
        <v>0</v>
      </c>
      <c r="X713" s="135">
        <f t="shared" si="405"/>
        <v>0</v>
      </c>
      <c r="Y713" s="135">
        <f t="shared" si="405"/>
        <v>1.1900000000000001E-3</v>
      </c>
      <c r="Z713" s="135">
        <f t="shared" si="405"/>
        <v>0.12886</v>
      </c>
      <c r="AA713" s="135">
        <f t="shared" si="405"/>
        <v>0.20665</v>
      </c>
    </row>
    <row r="714" spans="1:27" ht="12.75" hidden="1" customHeight="1" outlineLevel="1" x14ac:dyDescent="0.2">
      <c r="A714" s="163" t="s">
        <v>2346</v>
      </c>
      <c r="B714" s="94" t="s">
        <v>238</v>
      </c>
      <c r="C714" s="70" t="s">
        <v>79</v>
      </c>
      <c r="D714" s="71">
        <v>42.53</v>
      </c>
      <c r="E714" s="71">
        <v>7.33</v>
      </c>
      <c r="F714" s="71">
        <v>16.309999999999999</v>
      </c>
      <c r="G714" s="71">
        <v>0</v>
      </c>
      <c r="H714" s="71">
        <v>0.01</v>
      </c>
      <c r="I714" s="71">
        <v>0</v>
      </c>
      <c r="J714" s="71">
        <v>0</v>
      </c>
      <c r="K714" s="71">
        <v>0</v>
      </c>
      <c r="L714" s="71">
        <v>0</v>
      </c>
      <c r="M714" s="71">
        <v>0</v>
      </c>
      <c r="N714" s="71">
        <v>2.09</v>
      </c>
      <c r="O714" s="71">
        <v>0</v>
      </c>
      <c r="P714" s="71">
        <v>0</v>
      </c>
      <c r="Q714" s="71">
        <v>0</v>
      </c>
      <c r="R714" s="71">
        <v>0</v>
      </c>
      <c r="S714" s="71">
        <v>0.1</v>
      </c>
      <c r="T714" s="71">
        <v>0</v>
      </c>
      <c r="U714" s="71">
        <v>0</v>
      </c>
      <c r="V714" s="71">
        <v>0</v>
      </c>
      <c r="W714" s="71">
        <v>0</v>
      </c>
      <c r="X714" s="71">
        <v>0</v>
      </c>
      <c r="Y714" s="71">
        <v>1.19</v>
      </c>
      <c r="Z714" s="71">
        <v>128.86000000000001</v>
      </c>
      <c r="AA714" s="71">
        <v>206.65</v>
      </c>
    </row>
    <row r="715" spans="1:27" collapsed="1" x14ac:dyDescent="0.2">
      <c r="A715" s="162" t="s">
        <v>2347</v>
      </c>
      <c r="B715" s="54" t="str">
        <f>"04"&amp;"."&amp;$B$800&amp;"."&amp;$B$801</f>
        <v>04.05.2023</v>
      </c>
      <c r="C715" s="134" t="s">
        <v>76</v>
      </c>
      <c r="D715" s="135">
        <f>ROUND((D716)/1000,5)</f>
        <v>0.10483000000000001</v>
      </c>
      <c r="E715" s="135">
        <f t="shared" ref="E715:AA715" si="406">ROUND((E716)/1000,5)</f>
        <v>5.0610000000000002E-2</v>
      </c>
      <c r="F715" s="135">
        <f t="shared" si="406"/>
        <v>0</v>
      </c>
      <c r="G715" s="135">
        <f t="shared" si="406"/>
        <v>0</v>
      </c>
      <c r="H715" s="135">
        <f t="shared" si="406"/>
        <v>0</v>
      </c>
      <c r="I715" s="135">
        <f t="shared" si="406"/>
        <v>0</v>
      </c>
      <c r="J715" s="135">
        <f t="shared" si="406"/>
        <v>0</v>
      </c>
      <c r="K715" s="135">
        <f t="shared" si="406"/>
        <v>0</v>
      </c>
      <c r="L715" s="135">
        <f t="shared" si="406"/>
        <v>0</v>
      </c>
      <c r="M715" s="135">
        <f t="shared" si="406"/>
        <v>6.6729999999999998E-2</v>
      </c>
      <c r="N715" s="135">
        <f t="shared" si="406"/>
        <v>0.15275</v>
      </c>
      <c r="O715" s="135">
        <f t="shared" si="406"/>
        <v>0.26394000000000001</v>
      </c>
      <c r="P715" s="135">
        <f t="shared" si="406"/>
        <v>0.23780000000000001</v>
      </c>
      <c r="Q715" s="135">
        <f t="shared" si="406"/>
        <v>0.25369999999999998</v>
      </c>
      <c r="R715" s="135">
        <f t="shared" si="406"/>
        <v>0.245</v>
      </c>
      <c r="S715" s="135">
        <f t="shared" si="406"/>
        <v>0.20191999999999999</v>
      </c>
      <c r="T715" s="135">
        <f t="shared" si="406"/>
        <v>0.1457</v>
      </c>
      <c r="U715" s="135">
        <f t="shared" si="406"/>
        <v>0.14348</v>
      </c>
      <c r="V715" s="135">
        <f t="shared" si="406"/>
        <v>0.18543000000000001</v>
      </c>
      <c r="W715" s="135">
        <f t="shared" si="406"/>
        <v>3.6700000000000003E-2</v>
      </c>
      <c r="X715" s="135">
        <f t="shared" si="406"/>
        <v>5.1999999999999995E-4</v>
      </c>
      <c r="Y715" s="135">
        <f t="shared" si="406"/>
        <v>0.14194000000000001</v>
      </c>
      <c r="Z715" s="135">
        <f t="shared" si="406"/>
        <v>0.16972000000000001</v>
      </c>
      <c r="AA715" s="135">
        <f t="shared" si="406"/>
        <v>0.36547000000000002</v>
      </c>
    </row>
    <row r="716" spans="1:27" ht="12.75" hidden="1" customHeight="1" outlineLevel="1" x14ac:dyDescent="0.2">
      <c r="A716" s="163" t="s">
        <v>2348</v>
      </c>
      <c r="B716" s="94" t="s">
        <v>238</v>
      </c>
      <c r="C716" s="70" t="s">
        <v>79</v>
      </c>
      <c r="D716" s="71">
        <v>104.83</v>
      </c>
      <c r="E716" s="71">
        <v>50.61</v>
      </c>
      <c r="F716" s="71">
        <v>0</v>
      </c>
      <c r="G716" s="71">
        <v>0</v>
      </c>
      <c r="H716" s="71">
        <v>0</v>
      </c>
      <c r="I716" s="71">
        <v>0</v>
      </c>
      <c r="J716" s="71">
        <v>0</v>
      </c>
      <c r="K716" s="71">
        <v>0</v>
      </c>
      <c r="L716" s="71">
        <v>0</v>
      </c>
      <c r="M716" s="71">
        <v>66.73</v>
      </c>
      <c r="N716" s="71">
        <v>152.75</v>
      </c>
      <c r="O716" s="71">
        <v>263.94</v>
      </c>
      <c r="P716" s="71">
        <v>237.8</v>
      </c>
      <c r="Q716" s="71">
        <v>253.7</v>
      </c>
      <c r="R716" s="71">
        <v>245</v>
      </c>
      <c r="S716" s="71">
        <v>201.92</v>
      </c>
      <c r="T716" s="71">
        <v>145.69999999999999</v>
      </c>
      <c r="U716" s="71">
        <v>143.47999999999999</v>
      </c>
      <c r="V716" s="71">
        <v>185.43</v>
      </c>
      <c r="W716" s="71">
        <v>36.700000000000003</v>
      </c>
      <c r="X716" s="71">
        <v>0.52</v>
      </c>
      <c r="Y716" s="71">
        <v>141.94</v>
      </c>
      <c r="Z716" s="71">
        <v>169.72</v>
      </c>
      <c r="AA716" s="71">
        <v>365.47</v>
      </c>
    </row>
    <row r="717" spans="1:27" collapsed="1" x14ac:dyDescent="0.2">
      <c r="A717" s="162" t="s">
        <v>2349</v>
      </c>
      <c r="B717" s="54" t="str">
        <f>"05"&amp;"."&amp;$B$800&amp;"."&amp;$B$801</f>
        <v>05.05.2023</v>
      </c>
      <c r="C717" s="134" t="s">
        <v>76</v>
      </c>
      <c r="D717" s="135">
        <f>ROUND((D718)/1000,5)</f>
        <v>0.12411999999999999</v>
      </c>
      <c r="E717" s="135">
        <f t="shared" ref="E717:AA717" si="407">ROUND((E718)/1000,5)</f>
        <v>1.489E-2</v>
      </c>
      <c r="F717" s="135">
        <f t="shared" si="407"/>
        <v>3.79E-3</v>
      </c>
      <c r="G717" s="135">
        <f t="shared" si="407"/>
        <v>0</v>
      </c>
      <c r="H717" s="135">
        <f t="shared" si="407"/>
        <v>0</v>
      </c>
      <c r="I717" s="135">
        <f t="shared" si="407"/>
        <v>0</v>
      </c>
      <c r="J717" s="135">
        <f t="shared" si="407"/>
        <v>0</v>
      </c>
      <c r="K717" s="135">
        <f t="shared" si="407"/>
        <v>0</v>
      </c>
      <c r="L717" s="135">
        <f t="shared" si="407"/>
        <v>0</v>
      </c>
      <c r="M717" s="135">
        <f t="shared" si="407"/>
        <v>1.0300000000000001E-3</v>
      </c>
      <c r="N717" s="135">
        <f t="shared" si="407"/>
        <v>2.564E-2</v>
      </c>
      <c r="O717" s="135">
        <f t="shared" si="407"/>
        <v>1.197E-2</v>
      </c>
      <c r="P717" s="135">
        <f t="shared" si="407"/>
        <v>0</v>
      </c>
      <c r="Q717" s="135">
        <f t="shared" si="407"/>
        <v>0</v>
      </c>
      <c r="R717" s="135">
        <f t="shared" si="407"/>
        <v>0</v>
      </c>
      <c r="S717" s="135">
        <f t="shared" si="407"/>
        <v>0</v>
      </c>
      <c r="T717" s="135">
        <f t="shared" si="407"/>
        <v>0</v>
      </c>
      <c r="U717" s="135">
        <f t="shared" si="407"/>
        <v>0</v>
      </c>
      <c r="V717" s="135">
        <f t="shared" si="407"/>
        <v>0</v>
      </c>
      <c r="W717" s="135">
        <f t="shared" si="407"/>
        <v>0</v>
      </c>
      <c r="X717" s="135">
        <f t="shared" si="407"/>
        <v>0</v>
      </c>
      <c r="Y717" s="135">
        <f t="shared" si="407"/>
        <v>6.8470000000000003E-2</v>
      </c>
      <c r="Z717" s="135">
        <f t="shared" si="407"/>
        <v>0.35670000000000002</v>
      </c>
      <c r="AA717" s="135">
        <f t="shared" si="407"/>
        <v>0.11582000000000001</v>
      </c>
    </row>
    <row r="718" spans="1:27" ht="12.75" hidden="1" customHeight="1" outlineLevel="1" x14ac:dyDescent="0.2">
      <c r="A718" s="163" t="s">
        <v>2350</v>
      </c>
      <c r="B718" s="94" t="s">
        <v>238</v>
      </c>
      <c r="C718" s="70" t="s">
        <v>79</v>
      </c>
      <c r="D718" s="71">
        <v>124.12</v>
      </c>
      <c r="E718" s="71">
        <v>14.89</v>
      </c>
      <c r="F718" s="71">
        <v>3.79</v>
      </c>
      <c r="G718" s="71">
        <v>0</v>
      </c>
      <c r="H718" s="71">
        <v>0</v>
      </c>
      <c r="I718" s="71">
        <v>0</v>
      </c>
      <c r="J718" s="71">
        <v>0</v>
      </c>
      <c r="K718" s="71">
        <v>0</v>
      </c>
      <c r="L718" s="71">
        <v>0</v>
      </c>
      <c r="M718" s="71">
        <v>1.03</v>
      </c>
      <c r="N718" s="71">
        <v>25.64</v>
      </c>
      <c r="O718" s="71">
        <v>11.97</v>
      </c>
      <c r="P718" s="71">
        <v>0</v>
      </c>
      <c r="Q718" s="71">
        <v>0</v>
      </c>
      <c r="R718" s="71">
        <v>0</v>
      </c>
      <c r="S718" s="71">
        <v>0</v>
      </c>
      <c r="T718" s="71">
        <v>0</v>
      </c>
      <c r="U718" s="71">
        <v>0</v>
      </c>
      <c r="V718" s="71">
        <v>0</v>
      </c>
      <c r="W718" s="71">
        <v>0</v>
      </c>
      <c r="X718" s="71">
        <v>0</v>
      </c>
      <c r="Y718" s="71">
        <v>68.47</v>
      </c>
      <c r="Z718" s="71">
        <v>356.7</v>
      </c>
      <c r="AA718" s="71">
        <v>115.82</v>
      </c>
    </row>
    <row r="719" spans="1:27" collapsed="1" x14ac:dyDescent="0.2">
      <c r="A719" s="162" t="s">
        <v>2351</v>
      </c>
      <c r="B719" s="54" t="str">
        <f>"06"&amp;"."&amp;$B$800&amp;"."&amp;$B$801</f>
        <v>06.05.2023</v>
      </c>
      <c r="C719" s="134" t="s">
        <v>76</v>
      </c>
      <c r="D719" s="135">
        <f>ROUND((D720)/1000,5)</f>
        <v>2.6099999999999999E-3</v>
      </c>
      <c r="E719" s="135">
        <f t="shared" ref="E719:AA719" si="408">ROUND((E720)/1000,5)</f>
        <v>0</v>
      </c>
      <c r="F719" s="135">
        <f t="shared" si="408"/>
        <v>0</v>
      </c>
      <c r="G719" s="135">
        <f t="shared" si="408"/>
        <v>0</v>
      </c>
      <c r="H719" s="135">
        <f t="shared" si="408"/>
        <v>0</v>
      </c>
      <c r="I719" s="135">
        <f t="shared" si="408"/>
        <v>0</v>
      </c>
      <c r="J719" s="135">
        <f t="shared" si="408"/>
        <v>0</v>
      </c>
      <c r="K719" s="135">
        <f t="shared" si="408"/>
        <v>0</v>
      </c>
      <c r="L719" s="135">
        <f t="shared" si="408"/>
        <v>0</v>
      </c>
      <c r="M719" s="135">
        <f t="shared" si="408"/>
        <v>0</v>
      </c>
      <c r="N719" s="135">
        <f t="shared" si="408"/>
        <v>0</v>
      </c>
      <c r="O719" s="135">
        <f t="shared" si="408"/>
        <v>0</v>
      </c>
      <c r="P719" s="135">
        <f t="shared" si="408"/>
        <v>0</v>
      </c>
      <c r="Q719" s="135">
        <f t="shared" si="408"/>
        <v>0</v>
      </c>
      <c r="R719" s="135">
        <f t="shared" si="408"/>
        <v>0</v>
      </c>
      <c r="S719" s="135">
        <f t="shared" si="408"/>
        <v>0</v>
      </c>
      <c r="T719" s="135">
        <f t="shared" si="408"/>
        <v>0</v>
      </c>
      <c r="U719" s="135">
        <f t="shared" si="408"/>
        <v>0</v>
      </c>
      <c r="V719" s="135">
        <f t="shared" si="408"/>
        <v>0</v>
      </c>
      <c r="W719" s="135">
        <f t="shared" si="408"/>
        <v>0</v>
      </c>
      <c r="X719" s="135">
        <f t="shared" si="408"/>
        <v>3.6800000000000001E-3</v>
      </c>
      <c r="Y719" s="135">
        <f t="shared" si="408"/>
        <v>1.477E-2</v>
      </c>
      <c r="Z719" s="135">
        <f t="shared" si="408"/>
        <v>0</v>
      </c>
      <c r="AA719" s="135">
        <f t="shared" si="408"/>
        <v>0</v>
      </c>
    </row>
    <row r="720" spans="1:27" ht="12.75" hidden="1" customHeight="1" outlineLevel="1" x14ac:dyDescent="0.2">
      <c r="A720" s="163" t="s">
        <v>2352</v>
      </c>
      <c r="B720" s="94" t="s">
        <v>238</v>
      </c>
      <c r="C720" s="70" t="s">
        <v>79</v>
      </c>
      <c r="D720" s="71">
        <v>2.61</v>
      </c>
      <c r="E720" s="71">
        <v>0</v>
      </c>
      <c r="F720" s="71">
        <v>0</v>
      </c>
      <c r="G720" s="71">
        <v>0</v>
      </c>
      <c r="H720" s="71">
        <v>0</v>
      </c>
      <c r="I720" s="71">
        <v>0</v>
      </c>
      <c r="J720" s="71">
        <v>0</v>
      </c>
      <c r="K720" s="71">
        <v>0</v>
      </c>
      <c r="L720" s="71">
        <v>0</v>
      </c>
      <c r="M720" s="71">
        <v>0</v>
      </c>
      <c r="N720" s="71">
        <v>0</v>
      </c>
      <c r="O720" s="71">
        <v>0</v>
      </c>
      <c r="P720" s="71">
        <v>0</v>
      </c>
      <c r="Q720" s="71">
        <v>0</v>
      </c>
      <c r="R720" s="71">
        <v>0</v>
      </c>
      <c r="S720" s="71">
        <v>0</v>
      </c>
      <c r="T720" s="71">
        <v>0</v>
      </c>
      <c r="U720" s="71">
        <v>0</v>
      </c>
      <c r="V720" s="71">
        <v>0</v>
      </c>
      <c r="W720" s="71">
        <v>0</v>
      </c>
      <c r="X720" s="71">
        <v>3.68</v>
      </c>
      <c r="Y720" s="71">
        <v>14.77</v>
      </c>
      <c r="Z720" s="71">
        <v>0</v>
      </c>
      <c r="AA720" s="71">
        <v>0</v>
      </c>
    </row>
    <row r="721" spans="1:27" collapsed="1" x14ac:dyDescent="0.2">
      <c r="A721" s="162" t="s">
        <v>2353</v>
      </c>
      <c r="B721" s="54" t="str">
        <f>"07"&amp;"."&amp;$B$800&amp;"."&amp;$B$801</f>
        <v>07.05.2023</v>
      </c>
      <c r="C721" s="134" t="s">
        <v>76</v>
      </c>
      <c r="D721" s="135">
        <f>ROUND((D722)/1000,5)</f>
        <v>0</v>
      </c>
      <c r="E721" s="135">
        <f t="shared" ref="E721:AA721" si="409">ROUND((E722)/1000,5)</f>
        <v>0</v>
      </c>
      <c r="F721" s="135">
        <f t="shared" si="409"/>
        <v>0</v>
      </c>
      <c r="G721" s="135">
        <f t="shared" si="409"/>
        <v>0</v>
      </c>
      <c r="H721" s="135">
        <f t="shared" si="409"/>
        <v>0</v>
      </c>
      <c r="I721" s="135">
        <f t="shared" si="409"/>
        <v>0</v>
      </c>
      <c r="J721" s="135">
        <f t="shared" si="409"/>
        <v>0</v>
      </c>
      <c r="K721" s="135">
        <f t="shared" si="409"/>
        <v>0</v>
      </c>
      <c r="L721" s="135">
        <f t="shared" si="409"/>
        <v>0</v>
      </c>
      <c r="M721" s="135">
        <f t="shared" si="409"/>
        <v>0</v>
      </c>
      <c r="N721" s="135">
        <f t="shared" si="409"/>
        <v>0</v>
      </c>
      <c r="O721" s="135">
        <f t="shared" si="409"/>
        <v>0</v>
      </c>
      <c r="P721" s="135">
        <f t="shared" si="409"/>
        <v>0</v>
      </c>
      <c r="Q721" s="135">
        <f t="shared" si="409"/>
        <v>0</v>
      </c>
      <c r="R721" s="135">
        <f t="shared" si="409"/>
        <v>0</v>
      </c>
      <c r="S721" s="135">
        <f t="shared" si="409"/>
        <v>0</v>
      </c>
      <c r="T721" s="135">
        <f t="shared" si="409"/>
        <v>0</v>
      </c>
      <c r="U721" s="135">
        <f t="shared" si="409"/>
        <v>0</v>
      </c>
      <c r="V721" s="135">
        <f t="shared" si="409"/>
        <v>0</v>
      </c>
      <c r="W721" s="135">
        <f t="shared" si="409"/>
        <v>0</v>
      </c>
      <c r="X721" s="135">
        <f t="shared" si="409"/>
        <v>0</v>
      </c>
      <c r="Y721" s="135">
        <f t="shared" si="409"/>
        <v>5.8099999999999999E-2</v>
      </c>
      <c r="Z721" s="135">
        <f t="shared" si="409"/>
        <v>3.0020000000000002E-2</v>
      </c>
      <c r="AA721" s="135">
        <f t="shared" si="409"/>
        <v>0</v>
      </c>
    </row>
    <row r="722" spans="1:27" ht="12.75" hidden="1" customHeight="1" outlineLevel="1" x14ac:dyDescent="0.2">
      <c r="A722" s="163" t="s">
        <v>2354</v>
      </c>
      <c r="B722" s="94" t="s">
        <v>238</v>
      </c>
      <c r="C722" s="70" t="s">
        <v>79</v>
      </c>
      <c r="D722" s="71">
        <v>0</v>
      </c>
      <c r="E722" s="71">
        <v>0</v>
      </c>
      <c r="F722" s="71">
        <v>0</v>
      </c>
      <c r="G722" s="71">
        <v>0</v>
      </c>
      <c r="H722" s="71">
        <v>0</v>
      </c>
      <c r="I722" s="71">
        <v>0</v>
      </c>
      <c r="J722" s="71">
        <v>0</v>
      </c>
      <c r="K722" s="71">
        <v>0</v>
      </c>
      <c r="L722" s="71">
        <v>0</v>
      </c>
      <c r="M722" s="71">
        <v>0</v>
      </c>
      <c r="N722" s="71">
        <v>0</v>
      </c>
      <c r="O722" s="71">
        <v>0</v>
      </c>
      <c r="P722" s="71">
        <v>0</v>
      </c>
      <c r="Q722" s="71">
        <v>0</v>
      </c>
      <c r="R722" s="71">
        <v>0</v>
      </c>
      <c r="S722" s="71">
        <v>0</v>
      </c>
      <c r="T722" s="71">
        <v>0</v>
      </c>
      <c r="U722" s="71">
        <v>0</v>
      </c>
      <c r="V722" s="71">
        <v>0</v>
      </c>
      <c r="W722" s="71">
        <v>0</v>
      </c>
      <c r="X722" s="71">
        <v>0</v>
      </c>
      <c r="Y722" s="71">
        <v>58.1</v>
      </c>
      <c r="Z722" s="71">
        <v>30.02</v>
      </c>
      <c r="AA722" s="71">
        <v>0</v>
      </c>
    </row>
    <row r="723" spans="1:27" collapsed="1" x14ac:dyDescent="0.2">
      <c r="A723" s="162" t="s">
        <v>2355</v>
      </c>
      <c r="B723" s="54" t="str">
        <f>"08"&amp;"."&amp;$B$800&amp;"."&amp;$B$801</f>
        <v>08.05.2023</v>
      </c>
      <c r="C723" s="134" t="s">
        <v>76</v>
      </c>
      <c r="D723" s="135">
        <f>ROUND((D724)/1000,5)</f>
        <v>0</v>
      </c>
      <c r="E723" s="135">
        <f t="shared" ref="E723:AA723" si="410">ROUND((E724)/1000,5)</f>
        <v>0</v>
      </c>
      <c r="F723" s="135">
        <f t="shared" si="410"/>
        <v>0</v>
      </c>
      <c r="G723" s="135">
        <f t="shared" si="410"/>
        <v>0</v>
      </c>
      <c r="H723" s="135">
        <f t="shared" si="410"/>
        <v>0</v>
      </c>
      <c r="I723" s="135">
        <f t="shared" si="410"/>
        <v>0</v>
      </c>
      <c r="J723" s="135">
        <f t="shared" si="410"/>
        <v>0</v>
      </c>
      <c r="K723" s="135">
        <f t="shared" si="410"/>
        <v>0</v>
      </c>
      <c r="L723" s="135">
        <f t="shared" si="410"/>
        <v>0</v>
      </c>
      <c r="M723" s="135">
        <f t="shared" si="410"/>
        <v>0</v>
      </c>
      <c r="N723" s="135">
        <f t="shared" si="410"/>
        <v>0</v>
      </c>
      <c r="O723" s="135">
        <f t="shared" si="410"/>
        <v>0</v>
      </c>
      <c r="P723" s="135">
        <f t="shared" si="410"/>
        <v>0</v>
      </c>
      <c r="Q723" s="135">
        <f t="shared" si="410"/>
        <v>0</v>
      </c>
      <c r="R723" s="135">
        <f t="shared" si="410"/>
        <v>0</v>
      </c>
      <c r="S723" s="135">
        <f t="shared" si="410"/>
        <v>0</v>
      </c>
      <c r="T723" s="135">
        <f t="shared" si="410"/>
        <v>8.8999999999999999E-3</v>
      </c>
      <c r="U723" s="135">
        <f t="shared" si="410"/>
        <v>7.3770000000000002E-2</v>
      </c>
      <c r="V723" s="135">
        <f t="shared" si="410"/>
        <v>2.579E-2</v>
      </c>
      <c r="W723" s="135">
        <f t="shared" si="410"/>
        <v>2.8410000000000001E-2</v>
      </c>
      <c r="X723" s="135">
        <f t="shared" si="410"/>
        <v>0</v>
      </c>
      <c r="Y723" s="135">
        <f t="shared" si="410"/>
        <v>7.5170000000000001E-2</v>
      </c>
      <c r="Z723" s="135">
        <f t="shared" si="410"/>
        <v>6.7499999999999999E-3</v>
      </c>
      <c r="AA723" s="135">
        <f t="shared" si="410"/>
        <v>5.1000000000000004E-4</v>
      </c>
    </row>
    <row r="724" spans="1:27" ht="12.75" hidden="1" customHeight="1" outlineLevel="1" x14ac:dyDescent="0.2">
      <c r="A724" s="163" t="s">
        <v>2356</v>
      </c>
      <c r="B724" s="94" t="s">
        <v>238</v>
      </c>
      <c r="C724" s="70" t="s">
        <v>79</v>
      </c>
      <c r="D724" s="71">
        <v>0</v>
      </c>
      <c r="E724" s="71">
        <v>0</v>
      </c>
      <c r="F724" s="71">
        <v>0</v>
      </c>
      <c r="G724" s="71">
        <v>0</v>
      </c>
      <c r="H724" s="71">
        <v>0</v>
      </c>
      <c r="I724" s="71">
        <v>0</v>
      </c>
      <c r="J724" s="71">
        <v>0</v>
      </c>
      <c r="K724" s="71">
        <v>0</v>
      </c>
      <c r="L724" s="71">
        <v>0</v>
      </c>
      <c r="M724" s="71">
        <v>0</v>
      </c>
      <c r="N724" s="71">
        <v>0</v>
      </c>
      <c r="O724" s="71">
        <v>0</v>
      </c>
      <c r="P724" s="71">
        <v>0</v>
      </c>
      <c r="Q724" s="71">
        <v>0</v>
      </c>
      <c r="R724" s="71">
        <v>0</v>
      </c>
      <c r="S724" s="71">
        <v>0</v>
      </c>
      <c r="T724" s="71">
        <v>8.9</v>
      </c>
      <c r="U724" s="71">
        <v>73.77</v>
      </c>
      <c r="V724" s="71">
        <v>25.79</v>
      </c>
      <c r="W724" s="71">
        <v>28.41</v>
      </c>
      <c r="X724" s="71">
        <v>0</v>
      </c>
      <c r="Y724" s="71">
        <v>75.17</v>
      </c>
      <c r="Z724" s="71">
        <v>6.75</v>
      </c>
      <c r="AA724" s="71">
        <v>0.51</v>
      </c>
    </row>
    <row r="725" spans="1:27" collapsed="1" x14ac:dyDescent="0.2">
      <c r="A725" s="162" t="s">
        <v>2357</v>
      </c>
      <c r="B725" s="54" t="str">
        <f>"09"&amp;"."&amp;$B$800&amp;"."&amp;$B$801</f>
        <v>09.05.2023</v>
      </c>
      <c r="C725" s="134" t="s">
        <v>76</v>
      </c>
      <c r="D725" s="135">
        <f>ROUND((D726)/1000,5)</f>
        <v>2.1930000000000002E-2</v>
      </c>
      <c r="E725" s="135">
        <f t="shared" ref="E725:AA725" si="411">ROUND((E726)/1000,5)</f>
        <v>0</v>
      </c>
      <c r="F725" s="135">
        <f t="shared" si="411"/>
        <v>3.0000000000000001E-5</v>
      </c>
      <c r="G725" s="135">
        <f t="shared" si="411"/>
        <v>0</v>
      </c>
      <c r="H725" s="135">
        <f t="shared" si="411"/>
        <v>6.9029999999999994E-2</v>
      </c>
      <c r="I725" s="135">
        <f t="shared" si="411"/>
        <v>0</v>
      </c>
      <c r="J725" s="135">
        <f t="shared" si="411"/>
        <v>0</v>
      </c>
      <c r="K725" s="135">
        <f t="shared" si="411"/>
        <v>0</v>
      </c>
      <c r="L725" s="135">
        <f t="shared" si="411"/>
        <v>0</v>
      </c>
      <c r="M725" s="135">
        <f t="shared" si="411"/>
        <v>0</v>
      </c>
      <c r="N725" s="135">
        <f t="shared" si="411"/>
        <v>1.4540000000000001E-2</v>
      </c>
      <c r="O725" s="135">
        <f t="shared" si="411"/>
        <v>2.6159999999999999E-2</v>
      </c>
      <c r="P725" s="135">
        <f t="shared" si="411"/>
        <v>0.11298999999999999</v>
      </c>
      <c r="Q725" s="135">
        <f t="shared" si="411"/>
        <v>9.0749999999999997E-2</v>
      </c>
      <c r="R725" s="135">
        <f t="shared" si="411"/>
        <v>0.14507999999999999</v>
      </c>
      <c r="S725" s="135">
        <f t="shared" si="411"/>
        <v>0.14124999999999999</v>
      </c>
      <c r="T725" s="135">
        <f t="shared" si="411"/>
        <v>0.20169999999999999</v>
      </c>
      <c r="U725" s="135">
        <f t="shared" si="411"/>
        <v>0.27579999999999999</v>
      </c>
      <c r="V725" s="135">
        <f t="shared" si="411"/>
        <v>0.26476</v>
      </c>
      <c r="W725" s="135">
        <f t="shared" si="411"/>
        <v>9.357E-2</v>
      </c>
      <c r="X725" s="135">
        <f t="shared" si="411"/>
        <v>3.2599999999999999E-3</v>
      </c>
      <c r="Y725" s="135">
        <f t="shared" si="411"/>
        <v>0.16249</v>
      </c>
      <c r="Z725" s="135">
        <f t="shared" si="411"/>
        <v>6.4430000000000001E-2</v>
      </c>
      <c r="AA725" s="135">
        <f t="shared" si="411"/>
        <v>2.6700000000000002E-2</v>
      </c>
    </row>
    <row r="726" spans="1:27" ht="12.75" hidden="1" customHeight="1" outlineLevel="1" x14ac:dyDescent="0.2">
      <c r="A726" s="163" t="s">
        <v>2358</v>
      </c>
      <c r="B726" s="94" t="s">
        <v>238</v>
      </c>
      <c r="C726" s="70" t="s">
        <v>79</v>
      </c>
      <c r="D726" s="71">
        <v>21.93</v>
      </c>
      <c r="E726" s="71">
        <v>0</v>
      </c>
      <c r="F726" s="71">
        <v>0.03</v>
      </c>
      <c r="G726" s="71">
        <v>0</v>
      </c>
      <c r="H726" s="71">
        <v>69.03</v>
      </c>
      <c r="I726" s="71">
        <v>0</v>
      </c>
      <c r="J726" s="71">
        <v>0</v>
      </c>
      <c r="K726" s="71">
        <v>0</v>
      </c>
      <c r="L726" s="71">
        <v>0</v>
      </c>
      <c r="M726" s="71">
        <v>0</v>
      </c>
      <c r="N726" s="71">
        <v>14.54</v>
      </c>
      <c r="O726" s="71">
        <v>26.16</v>
      </c>
      <c r="P726" s="71">
        <v>112.99</v>
      </c>
      <c r="Q726" s="71">
        <v>90.75</v>
      </c>
      <c r="R726" s="71">
        <v>145.08000000000001</v>
      </c>
      <c r="S726" s="71">
        <v>141.25</v>
      </c>
      <c r="T726" s="71">
        <v>201.7</v>
      </c>
      <c r="U726" s="71">
        <v>275.8</v>
      </c>
      <c r="V726" s="71">
        <v>264.76</v>
      </c>
      <c r="W726" s="71">
        <v>93.57</v>
      </c>
      <c r="X726" s="71">
        <v>3.26</v>
      </c>
      <c r="Y726" s="71">
        <v>162.49</v>
      </c>
      <c r="Z726" s="71">
        <v>64.430000000000007</v>
      </c>
      <c r="AA726" s="71">
        <v>26.7</v>
      </c>
    </row>
    <row r="727" spans="1:27" collapsed="1" x14ac:dyDescent="0.2">
      <c r="A727" s="162" t="s">
        <v>2359</v>
      </c>
      <c r="B727" s="54" t="str">
        <f>"10"&amp;"."&amp;$B$800&amp;"."&amp;$B$801</f>
        <v>10.05.2023</v>
      </c>
      <c r="C727" s="134" t="s">
        <v>76</v>
      </c>
      <c r="D727" s="135">
        <f>ROUND((D728)/1000,5)</f>
        <v>0.11928999999999999</v>
      </c>
      <c r="E727" s="135">
        <f t="shared" ref="E727:AA727" si="412">ROUND((E728)/1000,5)</f>
        <v>6.719E-2</v>
      </c>
      <c r="F727" s="135">
        <f t="shared" si="412"/>
        <v>0.18038999999999999</v>
      </c>
      <c r="G727" s="135">
        <f t="shared" si="412"/>
        <v>0.13599</v>
      </c>
      <c r="H727" s="135">
        <f t="shared" si="412"/>
        <v>0.10938000000000001</v>
      </c>
      <c r="I727" s="135">
        <f t="shared" si="412"/>
        <v>0</v>
      </c>
      <c r="J727" s="135">
        <f t="shared" si="412"/>
        <v>0</v>
      </c>
      <c r="K727" s="135">
        <f t="shared" si="412"/>
        <v>0</v>
      </c>
      <c r="L727" s="135">
        <f t="shared" si="412"/>
        <v>2.3999999999999998E-3</v>
      </c>
      <c r="M727" s="135">
        <f t="shared" si="412"/>
        <v>1.248E-2</v>
      </c>
      <c r="N727" s="135">
        <f t="shared" si="412"/>
        <v>8.3729999999999999E-2</v>
      </c>
      <c r="O727" s="135">
        <f t="shared" si="412"/>
        <v>3.4000000000000002E-2</v>
      </c>
      <c r="P727" s="135">
        <f t="shared" si="412"/>
        <v>6.9999999999999994E-5</v>
      </c>
      <c r="Q727" s="135">
        <f t="shared" si="412"/>
        <v>4.2909999999999997E-2</v>
      </c>
      <c r="R727" s="135">
        <f t="shared" si="412"/>
        <v>7.9119999999999996E-2</v>
      </c>
      <c r="S727" s="135">
        <f t="shared" si="412"/>
        <v>7.7679999999999999E-2</v>
      </c>
      <c r="T727" s="135">
        <f t="shared" si="412"/>
        <v>4.879E-2</v>
      </c>
      <c r="U727" s="135">
        <f t="shared" si="412"/>
        <v>2.7599999999999999E-3</v>
      </c>
      <c r="V727" s="135">
        <f t="shared" si="412"/>
        <v>4.0299999999999997E-3</v>
      </c>
      <c r="W727" s="135">
        <f t="shared" si="412"/>
        <v>6.4560000000000006E-2</v>
      </c>
      <c r="X727" s="135">
        <f t="shared" si="412"/>
        <v>7.0010000000000003E-2</v>
      </c>
      <c r="Y727" s="135">
        <f t="shared" si="412"/>
        <v>8.5610000000000006E-2</v>
      </c>
      <c r="Z727" s="135">
        <f t="shared" si="412"/>
        <v>0.32924999999999999</v>
      </c>
      <c r="AA727" s="135">
        <f t="shared" si="412"/>
        <v>0.40259</v>
      </c>
    </row>
    <row r="728" spans="1:27" ht="12.75" hidden="1" customHeight="1" outlineLevel="1" x14ac:dyDescent="0.2">
      <c r="A728" s="163" t="s">
        <v>2360</v>
      </c>
      <c r="B728" s="94" t="s">
        <v>238</v>
      </c>
      <c r="C728" s="70" t="s">
        <v>79</v>
      </c>
      <c r="D728" s="71">
        <v>119.29</v>
      </c>
      <c r="E728" s="71">
        <v>67.19</v>
      </c>
      <c r="F728" s="71">
        <v>180.39</v>
      </c>
      <c r="G728" s="71">
        <v>135.99</v>
      </c>
      <c r="H728" s="71">
        <v>109.38</v>
      </c>
      <c r="I728" s="71">
        <v>0</v>
      </c>
      <c r="J728" s="71">
        <v>0</v>
      </c>
      <c r="K728" s="71">
        <v>0</v>
      </c>
      <c r="L728" s="71">
        <v>2.4</v>
      </c>
      <c r="M728" s="71">
        <v>12.48</v>
      </c>
      <c r="N728" s="71">
        <v>83.73</v>
      </c>
      <c r="O728" s="71">
        <v>34</v>
      </c>
      <c r="P728" s="71">
        <v>7.0000000000000007E-2</v>
      </c>
      <c r="Q728" s="71">
        <v>42.91</v>
      </c>
      <c r="R728" s="71">
        <v>79.12</v>
      </c>
      <c r="S728" s="71">
        <v>77.680000000000007</v>
      </c>
      <c r="T728" s="71">
        <v>48.79</v>
      </c>
      <c r="U728" s="71">
        <v>2.76</v>
      </c>
      <c r="V728" s="71">
        <v>4.03</v>
      </c>
      <c r="W728" s="71">
        <v>64.56</v>
      </c>
      <c r="X728" s="71">
        <v>70.010000000000005</v>
      </c>
      <c r="Y728" s="71">
        <v>85.61</v>
      </c>
      <c r="Z728" s="71">
        <v>329.25</v>
      </c>
      <c r="AA728" s="71">
        <v>402.59</v>
      </c>
    </row>
    <row r="729" spans="1:27" collapsed="1" x14ac:dyDescent="0.2">
      <c r="A729" s="162" t="s">
        <v>2361</v>
      </c>
      <c r="B729" s="54" t="str">
        <f>"11"&amp;"."&amp;$B$800&amp;"."&amp;$B$801</f>
        <v>11.05.2023</v>
      </c>
      <c r="C729" s="134" t="s">
        <v>76</v>
      </c>
      <c r="D729" s="135">
        <f>ROUND((D730)/1000,5)</f>
        <v>0.17186000000000001</v>
      </c>
      <c r="E729" s="135">
        <f t="shared" ref="E729:AA729" si="413">ROUND((E730)/1000,5)</f>
        <v>5.9520000000000003E-2</v>
      </c>
      <c r="F729" s="135">
        <f t="shared" si="413"/>
        <v>0.11039</v>
      </c>
      <c r="G729" s="135">
        <f t="shared" si="413"/>
        <v>0</v>
      </c>
      <c r="H729" s="135">
        <f t="shared" si="413"/>
        <v>0</v>
      </c>
      <c r="I729" s="135">
        <f t="shared" si="413"/>
        <v>0</v>
      </c>
      <c r="J729" s="135">
        <f t="shared" si="413"/>
        <v>0</v>
      </c>
      <c r="K729" s="135">
        <f t="shared" si="413"/>
        <v>0</v>
      </c>
      <c r="L729" s="135">
        <f t="shared" si="413"/>
        <v>0</v>
      </c>
      <c r="M729" s="135">
        <f t="shared" si="413"/>
        <v>4.8000000000000001E-4</v>
      </c>
      <c r="N729" s="135">
        <f t="shared" si="413"/>
        <v>3.14E-3</v>
      </c>
      <c r="O729" s="135">
        <f t="shared" si="413"/>
        <v>3.2190000000000003E-2</v>
      </c>
      <c r="P729" s="135">
        <f t="shared" si="413"/>
        <v>0</v>
      </c>
      <c r="Q729" s="135">
        <f t="shared" si="413"/>
        <v>0</v>
      </c>
      <c r="R729" s="135">
        <f t="shared" si="413"/>
        <v>5.5109999999999999E-2</v>
      </c>
      <c r="S729" s="135">
        <f t="shared" si="413"/>
        <v>5.5829999999999998E-2</v>
      </c>
      <c r="T729" s="135">
        <f t="shared" si="413"/>
        <v>4.7649999999999998E-2</v>
      </c>
      <c r="U729" s="135">
        <f t="shared" si="413"/>
        <v>7.6380000000000003E-2</v>
      </c>
      <c r="V729" s="135">
        <f t="shared" si="413"/>
        <v>9.8900000000000002E-2</v>
      </c>
      <c r="W729" s="135">
        <f t="shared" si="413"/>
        <v>0.14183999999999999</v>
      </c>
      <c r="X729" s="135">
        <f t="shared" si="413"/>
        <v>8.269E-2</v>
      </c>
      <c r="Y729" s="135">
        <f t="shared" si="413"/>
        <v>0.23266999999999999</v>
      </c>
      <c r="Z729" s="135">
        <f t="shared" si="413"/>
        <v>0.3009</v>
      </c>
      <c r="AA729" s="135">
        <f t="shared" si="413"/>
        <v>0.45022000000000001</v>
      </c>
    </row>
    <row r="730" spans="1:27" ht="12.75" hidden="1" customHeight="1" outlineLevel="1" x14ac:dyDescent="0.2">
      <c r="A730" s="163" t="s">
        <v>2362</v>
      </c>
      <c r="B730" s="94" t="s">
        <v>238</v>
      </c>
      <c r="C730" s="70" t="s">
        <v>79</v>
      </c>
      <c r="D730" s="71">
        <v>171.86</v>
      </c>
      <c r="E730" s="71">
        <v>59.52</v>
      </c>
      <c r="F730" s="71">
        <v>110.39</v>
      </c>
      <c r="G730" s="71">
        <v>0</v>
      </c>
      <c r="H730" s="71">
        <v>0</v>
      </c>
      <c r="I730" s="71">
        <v>0</v>
      </c>
      <c r="J730" s="71">
        <v>0</v>
      </c>
      <c r="K730" s="71">
        <v>0</v>
      </c>
      <c r="L730" s="71">
        <v>0</v>
      </c>
      <c r="M730" s="71">
        <v>0.48</v>
      </c>
      <c r="N730" s="71">
        <v>3.14</v>
      </c>
      <c r="O730" s="71">
        <v>32.19</v>
      </c>
      <c r="P730" s="71">
        <v>0</v>
      </c>
      <c r="Q730" s="71">
        <v>0</v>
      </c>
      <c r="R730" s="71">
        <v>55.11</v>
      </c>
      <c r="S730" s="71">
        <v>55.83</v>
      </c>
      <c r="T730" s="71">
        <v>47.65</v>
      </c>
      <c r="U730" s="71">
        <v>76.38</v>
      </c>
      <c r="V730" s="71">
        <v>98.9</v>
      </c>
      <c r="W730" s="71">
        <v>141.84</v>
      </c>
      <c r="X730" s="71">
        <v>82.69</v>
      </c>
      <c r="Y730" s="71">
        <v>232.67</v>
      </c>
      <c r="Z730" s="71">
        <v>300.89999999999998</v>
      </c>
      <c r="AA730" s="71">
        <v>450.22</v>
      </c>
    </row>
    <row r="731" spans="1:27" collapsed="1" x14ac:dyDescent="0.2">
      <c r="A731" s="162" t="s">
        <v>2363</v>
      </c>
      <c r="B731" s="54" t="str">
        <f>"12"&amp;"."&amp;$B$800&amp;"."&amp;$B$801</f>
        <v>12.05.2023</v>
      </c>
      <c r="C731" s="134" t="s">
        <v>76</v>
      </c>
      <c r="D731" s="135">
        <f>ROUND((D732)/1000,5)</f>
        <v>0.23493</v>
      </c>
      <c r="E731" s="135">
        <f t="shared" ref="E731:AA731" si="414">ROUND((E732)/1000,5)</f>
        <v>0.15129000000000001</v>
      </c>
      <c r="F731" s="135">
        <f t="shared" si="414"/>
        <v>0.1143</v>
      </c>
      <c r="G731" s="135">
        <f t="shared" si="414"/>
        <v>5.7480000000000003E-2</v>
      </c>
      <c r="H731" s="135">
        <f t="shared" si="414"/>
        <v>0.14152000000000001</v>
      </c>
      <c r="I731" s="135">
        <f t="shared" si="414"/>
        <v>0</v>
      </c>
      <c r="J731" s="135">
        <f t="shared" si="414"/>
        <v>0</v>
      </c>
      <c r="K731" s="135">
        <f t="shared" si="414"/>
        <v>0</v>
      </c>
      <c r="L731" s="135">
        <f t="shared" si="414"/>
        <v>1.085E-2</v>
      </c>
      <c r="M731" s="135">
        <f t="shared" si="414"/>
        <v>0</v>
      </c>
      <c r="N731" s="135">
        <f t="shared" si="414"/>
        <v>5.382E-2</v>
      </c>
      <c r="O731" s="135">
        <f t="shared" si="414"/>
        <v>7.3359999999999995E-2</v>
      </c>
      <c r="P731" s="135">
        <f t="shared" si="414"/>
        <v>6.3030000000000003E-2</v>
      </c>
      <c r="Q731" s="135">
        <f t="shared" si="414"/>
        <v>8.2299999999999995E-3</v>
      </c>
      <c r="R731" s="135">
        <f t="shared" si="414"/>
        <v>0</v>
      </c>
      <c r="S731" s="135">
        <f t="shared" si="414"/>
        <v>1.529E-2</v>
      </c>
      <c r="T731" s="135">
        <f t="shared" si="414"/>
        <v>5.5599999999999997E-2</v>
      </c>
      <c r="U731" s="135">
        <f t="shared" si="414"/>
        <v>3.1710000000000002E-2</v>
      </c>
      <c r="V731" s="135">
        <f t="shared" si="414"/>
        <v>9.1500000000000001E-3</v>
      </c>
      <c r="W731" s="135">
        <f t="shared" si="414"/>
        <v>4.8900000000000002E-3</v>
      </c>
      <c r="X731" s="135">
        <f t="shared" si="414"/>
        <v>8.9999999999999998E-4</v>
      </c>
      <c r="Y731" s="135">
        <f t="shared" si="414"/>
        <v>0.17055000000000001</v>
      </c>
      <c r="Z731" s="135">
        <f t="shared" si="414"/>
        <v>0.43887999999999999</v>
      </c>
      <c r="AA731" s="135">
        <f t="shared" si="414"/>
        <v>0.50205</v>
      </c>
    </row>
    <row r="732" spans="1:27" ht="12.75" hidden="1" customHeight="1" outlineLevel="1" x14ac:dyDescent="0.2">
      <c r="A732" s="163" t="s">
        <v>2364</v>
      </c>
      <c r="B732" s="94" t="s">
        <v>238</v>
      </c>
      <c r="C732" s="70" t="s">
        <v>79</v>
      </c>
      <c r="D732" s="71">
        <v>234.93</v>
      </c>
      <c r="E732" s="71">
        <v>151.29</v>
      </c>
      <c r="F732" s="71">
        <v>114.3</v>
      </c>
      <c r="G732" s="71">
        <v>57.48</v>
      </c>
      <c r="H732" s="71">
        <v>141.52000000000001</v>
      </c>
      <c r="I732" s="71">
        <v>0</v>
      </c>
      <c r="J732" s="71">
        <v>0</v>
      </c>
      <c r="K732" s="71">
        <v>0</v>
      </c>
      <c r="L732" s="71">
        <v>10.85</v>
      </c>
      <c r="M732" s="71">
        <v>0</v>
      </c>
      <c r="N732" s="71">
        <v>53.82</v>
      </c>
      <c r="O732" s="71">
        <v>73.36</v>
      </c>
      <c r="P732" s="71">
        <v>63.03</v>
      </c>
      <c r="Q732" s="71">
        <v>8.23</v>
      </c>
      <c r="R732" s="71">
        <v>0</v>
      </c>
      <c r="S732" s="71">
        <v>15.29</v>
      </c>
      <c r="T732" s="71">
        <v>55.6</v>
      </c>
      <c r="U732" s="71">
        <v>31.71</v>
      </c>
      <c r="V732" s="71">
        <v>9.15</v>
      </c>
      <c r="W732" s="71">
        <v>4.8899999999999997</v>
      </c>
      <c r="X732" s="71">
        <v>0.9</v>
      </c>
      <c r="Y732" s="71">
        <v>170.55</v>
      </c>
      <c r="Z732" s="71">
        <v>438.88</v>
      </c>
      <c r="AA732" s="71">
        <v>502.05</v>
      </c>
    </row>
    <row r="733" spans="1:27" collapsed="1" x14ac:dyDescent="0.2">
      <c r="A733" s="162" t="s">
        <v>2365</v>
      </c>
      <c r="B733" s="54" t="str">
        <f>"13"&amp;"."&amp;$B$800&amp;"."&amp;$B$801</f>
        <v>13.05.2023</v>
      </c>
      <c r="C733" s="134" t="s">
        <v>76</v>
      </c>
      <c r="D733" s="135">
        <f>ROUND((D734)/1000,5)</f>
        <v>0.40566999999999998</v>
      </c>
      <c r="E733" s="135">
        <f t="shared" ref="E733:AA733" si="415">ROUND((E734)/1000,5)</f>
        <v>0.25983000000000001</v>
      </c>
      <c r="F733" s="135">
        <f t="shared" si="415"/>
        <v>5.9060000000000001E-2</v>
      </c>
      <c r="G733" s="135">
        <f t="shared" si="415"/>
        <v>0.1202</v>
      </c>
      <c r="H733" s="135">
        <f t="shared" si="415"/>
        <v>0.12705</v>
      </c>
      <c r="I733" s="135">
        <f t="shared" si="415"/>
        <v>0</v>
      </c>
      <c r="J733" s="135">
        <f t="shared" si="415"/>
        <v>0.38639000000000001</v>
      </c>
      <c r="K733" s="135">
        <f t="shared" si="415"/>
        <v>0.24676999999999999</v>
      </c>
      <c r="L733" s="135">
        <f t="shared" si="415"/>
        <v>0.27272000000000002</v>
      </c>
      <c r="M733" s="135">
        <f t="shared" si="415"/>
        <v>6.9459999999999994E-2</v>
      </c>
      <c r="N733" s="135">
        <f t="shared" si="415"/>
        <v>0.19553999999999999</v>
      </c>
      <c r="O733" s="135">
        <f t="shared" si="415"/>
        <v>0.26463999999999999</v>
      </c>
      <c r="P733" s="135">
        <f t="shared" si="415"/>
        <v>0.14993999999999999</v>
      </c>
      <c r="Q733" s="135">
        <f t="shared" si="415"/>
        <v>7.7869999999999995E-2</v>
      </c>
      <c r="R733" s="135">
        <f t="shared" si="415"/>
        <v>0.14990999999999999</v>
      </c>
      <c r="S733" s="135">
        <f t="shared" si="415"/>
        <v>5.663E-2</v>
      </c>
      <c r="T733" s="135">
        <f t="shared" si="415"/>
        <v>0.37548999999999999</v>
      </c>
      <c r="U733" s="135">
        <f t="shared" si="415"/>
        <v>0.24388000000000001</v>
      </c>
      <c r="V733" s="135">
        <f t="shared" si="415"/>
        <v>0.18515000000000001</v>
      </c>
      <c r="W733" s="135">
        <f t="shared" si="415"/>
        <v>0.12603</v>
      </c>
      <c r="X733" s="135">
        <f t="shared" si="415"/>
        <v>0.11629</v>
      </c>
      <c r="Y733" s="135">
        <f t="shared" si="415"/>
        <v>0.16735</v>
      </c>
      <c r="Z733" s="135">
        <f t="shared" si="415"/>
        <v>0.43935999999999997</v>
      </c>
      <c r="AA733" s="135">
        <f t="shared" si="415"/>
        <v>0.42659000000000002</v>
      </c>
    </row>
    <row r="734" spans="1:27" ht="12.75" hidden="1" customHeight="1" outlineLevel="1" x14ac:dyDescent="0.2">
      <c r="A734" s="163" t="s">
        <v>2366</v>
      </c>
      <c r="B734" s="94" t="s">
        <v>238</v>
      </c>
      <c r="C734" s="70" t="s">
        <v>79</v>
      </c>
      <c r="D734" s="71">
        <v>405.67</v>
      </c>
      <c r="E734" s="71">
        <v>259.83</v>
      </c>
      <c r="F734" s="71">
        <v>59.06</v>
      </c>
      <c r="G734" s="71">
        <v>120.2</v>
      </c>
      <c r="H734" s="71">
        <v>127.05</v>
      </c>
      <c r="I734" s="71">
        <v>0</v>
      </c>
      <c r="J734" s="71">
        <v>386.39</v>
      </c>
      <c r="K734" s="71">
        <v>246.77</v>
      </c>
      <c r="L734" s="71">
        <v>272.72000000000003</v>
      </c>
      <c r="M734" s="71">
        <v>69.459999999999994</v>
      </c>
      <c r="N734" s="71">
        <v>195.54</v>
      </c>
      <c r="O734" s="71">
        <v>264.64</v>
      </c>
      <c r="P734" s="71">
        <v>149.94</v>
      </c>
      <c r="Q734" s="71">
        <v>77.87</v>
      </c>
      <c r="R734" s="71">
        <v>149.91</v>
      </c>
      <c r="S734" s="71">
        <v>56.63</v>
      </c>
      <c r="T734" s="71">
        <v>375.49</v>
      </c>
      <c r="U734" s="71">
        <v>243.88</v>
      </c>
      <c r="V734" s="71">
        <v>185.15</v>
      </c>
      <c r="W734" s="71">
        <v>126.03</v>
      </c>
      <c r="X734" s="71">
        <v>116.29</v>
      </c>
      <c r="Y734" s="71">
        <v>167.35</v>
      </c>
      <c r="Z734" s="71">
        <v>439.36</v>
      </c>
      <c r="AA734" s="71">
        <v>426.59</v>
      </c>
    </row>
    <row r="735" spans="1:27" collapsed="1" x14ac:dyDescent="0.2">
      <c r="A735" s="162" t="s">
        <v>2367</v>
      </c>
      <c r="B735" s="54" t="str">
        <f>"14"&amp;"."&amp;$B$800&amp;"."&amp;$B$801</f>
        <v>14.05.2023</v>
      </c>
      <c r="C735" s="134" t="s">
        <v>76</v>
      </c>
      <c r="D735" s="135">
        <f>ROUND((D736)/1000,5)</f>
        <v>0.29276000000000002</v>
      </c>
      <c r="E735" s="135">
        <f t="shared" ref="E735:AA735" si="416">ROUND((E736)/1000,5)</f>
        <v>0.14613999999999999</v>
      </c>
      <c r="F735" s="135">
        <f t="shared" si="416"/>
        <v>0.17535000000000001</v>
      </c>
      <c r="G735" s="135">
        <f t="shared" si="416"/>
        <v>0.22761999999999999</v>
      </c>
      <c r="H735" s="135">
        <f t="shared" si="416"/>
        <v>0.28902</v>
      </c>
      <c r="I735" s="135">
        <f t="shared" si="416"/>
        <v>9.3969999999999998E-2</v>
      </c>
      <c r="J735" s="135">
        <f t="shared" si="416"/>
        <v>0</v>
      </c>
      <c r="K735" s="135">
        <f t="shared" si="416"/>
        <v>0</v>
      </c>
      <c r="L735" s="135">
        <f t="shared" si="416"/>
        <v>0</v>
      </c>
      <c r="M735" s="135">
        <f t="shared" si="416"/>
        <v>0</v>
      </c>
      <c r="N735" s="135">
        <f t="shared" si="416"/>
        <v>8.5519999999999999E-2</v>
      </c>
      <c r="O735" s="135">
        <f t="shared" si="416"/>
        <v>7.238E-2</v>
      </c>
      <c r="P735" s="135">
        <f t="shared" si="416"/>
        <v>3.4540000000000001E-2</v>
      </c>
      <c r="Q735" s="135">
        <f t="shared" si="416"/>
        <v>5.006E-2</v>
      </c>
      <c r="R735" s="135">
        <f t="shared" si="416"/>
        <v>6.0080000000000001E-2</v>
      </c>
      <c r="S735" s="135">
        <f t="shared" si="416"/>
        <v>2.418E-2</v>
      </c>
      <c r="T735" s="135">
        <f t="shared" si="416"/>
        <v>0</v>
      </c>
      <c r="U735" s="135">
        <f t="shared" si="416"/>
        <v>1.2700000000000001E-3</v>
      </c>
      <c r="V735" s="135">
        <f t="shared" si="416"/>
        <v>9.6140000000000003E-2</v>
      </c>
      <c r="W735" s="135">
        <f t="shared" si="416"/>
        <v>1.1999999999999999E-3</v>
      </c>
      <c r="X735" s="135">
        <f t="shared" si="416"/>
        <v>0</v>
      </c>
      <c r="Y735" s="135">
        <f t="shared" si="416"/>
        <v>0.21576999999999999</v>
      </c>
      <c r="Z735" s="135">
        <f t="shared" si="416"/>
        <v>0.37451000000000001</v>
      </c>
      <c r="AA735" s="135">
        <f t="shared" si="416"/>
        <v>0.31523000000000001</v>
      </c>
    </row>
    <row r="736" spans="1:27" ht="12.75" hidden="1" customHeight="1" outlineLevel="1" x14ac:dyDescent="0.2">
      <c r="A736" s="163" t="s">
        <v>2368</v>
      </c>
      <c r="B736" s="94" t="s">
        <v>238</v>
      </c>
      <c r="C736" s="70" t="s">
        <v>79</v>
      </c>
      <c r="D736" s="71">
        <v>292.76</v>
      </c>
      <c r="E736" s="71">
        <v>146.13999999999999</v>
      </c>
      <c r="F736" s="71">
        <v>175.35</v>
      </c>
      <c r="G736" s="71">
        <v>227.62</v>
      </c>
      <c r="H736" s="71">
        <v>289.02</v>
      </c>
      <c r="I736" s="71">
        <v>93.97</v>
      </c>
      <c r="J736" s="71">
        <v>0</v>
      </c>
      <c r="K736" s="71">
        <v>0</v>
      </c>
      <c r="L736" s="71">
        <v>0</v>
      </c>
      <c r="M736" s="71">
        <v>0</v>
      </c>
      <c r="N736" s="71">
        <v>85.52</v>
      </c>
      <c r="O736" s="71">
        <v>72.38</v>
      </c>
      <c r="P736" s="71">
        <v>34.54</v>
      </c>
      <c r="Q736" s="71">
        <v>50.06</v>
      </c>
      <c r="R736" s="71">
        <v>60.08</v>
      </c>
      <c r="S736" s="71">
        <v>24.18</v>
      </c>
      <c r="T736" s="71">
        <v>0</v>
      </c>
      <c r="U736" s="71">
        <v>1.27</v>
      </c>
      <c r="V736" s="71">
        <v>96.14</v>
      </c>
      <c r="W736" s="71">
        <v>1.2</v>
      </c>
      <c r="X736" s="71">
        <v>0</v>
      </c>
      <c r="Y736" s="71">
        <v>215.77</v>
      </c>
      <c r="Z736" s="71">
        <v>374.51</v>
      </c>
      <c r="AA736" s="71">
        <v>315.23</v>
      </c>
    </row>
    <row r="737" spans="1:27" collapsed="1" x14ac:dyDescent="0.2">
      <c r="A737" s="162" t="s">
        <v>2369</v>
      </c>
      <c r="B737" s="54" t="str">
        <f>"15"&amp;"."&amp;$B$800&amp;"."&amp;$B$801</f>
        <v>15.05.2023</v>
      </c>
      <c r="C737" s="134" t="s">
        <v>76</v>
      </c>
      <c r="D737" s="135">
        <f>ROUND((D738)/1000,5)</f>
        <v>0.24578</v>
      </c>
      <c r="E737" s="135">
        <f t="shared" ref="E737:AA737" si="417">ROUND((E738)/1000,5)</f>
        <v>0.18493000000000001</v>
      </c>
      <c r="F737" s="135">
        <f t="shared" si="417"/>
        <v>0.1734</v>
      </c>
      <c r="G737" s="135">
        <f t="shared" si="417"/>
        <v>0.17330000000000001</v>
      </c>
      <c r="H737" s="135">
        <f t="shared" si="417"/>
        <v>0.19491</v>
      </c>
      <c r="I737" s="135">
        <f t="shared" si="417"/>
        <v>0</v>
      </c>
      <c r="J737" s="135">
        <f t="shared" si="417"/>
        <v>0</v>
      </c>
      <c r="K737" s="135">
        <f t="shared" si="417"/>
        <v>0</v>
      </c>
      <c r="L737" s="135">
        <f t="shared" si="417"/>
        <v>0</v>
      </c>
      <c r="M737" s="135">
        <f t="shared" si="417"/>
        <v>0</v>
      </c>
      <c r="N737" s="135">
        <f t="shared" si="417"/>
        <v>0</v>
      </c>
      <c r="O737" s="135">
        <f t="shared" si="417"/>
        <v>0</v>
      </c>
      <c r="P737" s="135">
        <f t="shared" si="417"/>
        <v>0</v>
      </c>
      <c r="Q737" s="135">
        <f t="shared" si="417"/>
        <v>0</v>
      </c>
      <c r="R737" s="135">
        <f t="shared" si="417"/>
        <v>0</v>
      </c>
      <c r="S737" s="135">
        <f t="shared" si="417"/>
        <v>0</v>
      </c>
      <c r="T737" s="135">
        <f t="shared" si="417"/>
        <v>0</v>
      </c>
      <c r="U737" s="135">
        <f t="shared" si="417"/>
        <v>0</v>
      </c>
      <c r="V737" s="135">
        <f t="shared" si="417"/>
        <v>0</v>
      </c>
      <c r="W737" s="135">
        <f t="shared" si="417"/>
        <v>1.9400000000000001E-3</v>
      </c>
      <c r="X737" s="135">
        <f t="shared" si="417"/>
        <v>0</v>
      </c>
      <c r="Y737" s="135">
        <f t="shared" si="417"/>
        <v>0.21282000000000001</v>
      </c>
      <c r="Z737" s="135">
        <f t="shared" si="417"/>
        <v>0.48480000000000001</v>
      </c>
      <c r="AA737" s="135">
        <f t="shared" si="417"/>
        <v>0.42509999999999998</v>
      </c>
    </row>
    <row r="738" spans="1:27" ht="12.75" hidden="1" customHeight="1" outlineLevel="1" x14ac:dyDescent="0.2">
      <c r="A738" s="163" t="s">
        <v>2370</v>
      </c>
      <c r="B738" s="94" t="s">
        <v>238</v>
      </c>
      <c r="C738" s="70" t="s">
        <v>79</v>
      </c>
      <c r="D738" s="71">
        <v>245.78</v>
      </c>
      <c r="E738" s="71">
        <v>184.93</v>
      </c>
      <c r="F738" s="71">
        <v>173.4</v>
      </c>
      <c r="G738" s="71">
        <v>173.3</v>
      </c>
      <c r="H738" s="71">
        <v>194.91</v>
      </c>
      <c r="I738" s="71">
        <v>0</v>
      </c>
      <c r="J738" s="71">
        <v>0</v>
      </c>
      <c r="K738" s="71">
        <v>0</v>
      </c>
      <c r="L738" s="71">
        <v>0</v>
      </c>
      <c r="M738" s="71">
        <v>0</v>
      </c>
      <c r="N738" s="71">
        <v>0</v>
      </c>
      <c r="O738" s="71">
        <v>0</v>
      </c>
      <c r="P738" s="71">
        <v>0</v>
      </c>
      <c r="Q738" s="71">
        <v>0</v>
      </c>
      <c r="R738" s="71">
        <v>0</v>
      </c>
      <c r="S738" s="71">
        <v>0</v>
      </c>
      <c r="T738" s="71">
        <v>0</v>
      </c>
      <c r="U738" s="71">
        <v>0</v>
      </c>
      <c r="V738" s="71">
        <v>0</v>
      </c>
      <c r="W738" s="71">
        <v>1.94</v>
      </c>
      <c r="X738" s="71">
        <v>0</v>
      </c>
      <c r="Y738" s="71">
        <v>212.82</v>
      </c>
      <c r="Z738" s="71">
        <v>484.8</v>
      </c>
      <c r="AA738" s="71">
        <v>425.1</v>
      </c>
    </row>
    <row r="739" spans="1:27" collapsed="1" x14ac:dyDescent="0.2">
      <c r="A739" s="162" t="s">
        <v>2371</v>
      </c>
      <c r="B739" s="54" t="str">
        <f>"16"&amp;"."&amp;$B$800&amp;"."&amp;$B$801</f>
        <v>16.05.2023</v>
      </c>
      <c r="C739" s="134" t="s">
        <v>76</v>
      </c>
      <c r="D739" s="135">
        <f>ROUND((D740)/1000,5)</f>
        <v>0.18801000000000001</v>
      </c>
      <c r="E739" s="135">
        <f t="shared" ref="E739:AA739" si="418">ROUND((E740)/1000,5)</f>
        <v>0.17674999999999999</v>
      </c>
      <c r="F739" s="135">
        <f t="shared" si="418"/>
        <v>0.14932000000000001</v>
      </c>
      <c r="G739" s="135">
        <f t="shared" si="418"/>
        <v>0.1714</v>
      </c>
      <c r="H739" s="135">
        <f t="shared" si="418"/>
        <v>3.771E-2</v>
      </c>
      <c r="I739" s="135">
        <f t="shared" si="418"/>
        <v>0</v>
      </c>
      <c r="J739" s="135">
        <f t="shared" si="418"/>
        <v>0</v>
      </c>
      <c r="K739" s="135">
        <f t="shared" si="418"/>
        <v>0</v>
      </c>
      <c r="L739" s="135">
        <f t="shared" si="418"/>
        <v>0</v>
      </c>
      <c r="M739" s="135">
        <f t="shared" si="418"/>
        <v>0</v>
      </c>
      <c r="N739" s="135">
        <f t="shared" si="418"/>
        <v>8.3700000000000007E-3</v>
      </c>
      <c r="O739" s="135">
        <f t="shared" si="418"/>
        <v>2.2599999999999999E-2</v>
      </c>
      <c r="P739" s="135">
        <f t="shared" si="418"/>
        <v>0</v>
      </c>
      <c r="Q739" s="135">
        <f t="shared" si="418"/>
        <v>0</v>
      </c>
      <c r="R739" s="135">
        <f t="shared" si="418"/>
        <v>4.0000000000000003E-5</v>
      </c>
      <c r="S739" s="135">
        <f t="shared" si="418"/>
        <v>0</v>
      </c>
      <c r="T739" s="135">
        <f t="shared" si="418"/>
        <v>0</v>
      </c>
      <c r="U739" s="135">
        <f t="shared" si="418"/>
        <v>0</v>
      </c>
      <c r="V739" s="135">
        <f t="shared" si="418"/>
        <v>0</v>
      </c>
      <c r="W739" s="135">
        <f t="shared" si="418"/>
        <v>5.7950000000000002E-2</v>
      </c>
      <c r="X739" s="135">
        <f t="shared" si="418"/>
        <v>8.4640000000000007E-2</v>
      </c>
      <c r="Y739" s="135">
        <f t="shared" si="418"/>
        <v>0.21856</v>
      </c>
      <c r="Z739" s="135">
        <f t="shared" si="418"/>
        <v>0.25097000000000003</v>
      </c>
      <c r="AA739" s="135">
        <f t="shared" si="418"/>
        <v>0.38923999999999997</v>
      </c>
    </row>
    <row r="740" spans="1:27" ht="12.75" hidden="1" customHeight="1" outlineLevel="1" x14ac:dyDescent="0.2">
      <c r="A740" s="163" t="s">
        <v>2372</v>
      </c>
      <c r="B740" s="94" t="s">
        <v>238</v>
      </c>
      <c r="C740" s="70" t="s">
        <v>79</v>
      </c>
      <c r="D740" s="71">
        <v>188.01</v>
      </c>
      <c r="E740" s="71">
        <v>176.75</v>
      </c>
      <c r="F740" s="71">
        <v>149.32</v>
      </c>
      <c r="G740" s="71">
        <v>171.4</v>
      </c>
      <c r="H740" s="71">
        <v>37.71</v>
      </c>
      <c r="I740" s="71">
        <v>0</v>
      </c>
      <c r="J740" s="71">
        <v>0</v>
      </c>
      <c r="K740" s="71">
        <v>0</v>
      </c>
      <c r="L740" s="71">
        <v>0</v>
      </c>
      <c r="M740" s="71">
        <v>0</v>
      </c>
      <c r="N740" s="71">
        <v>8.3699999999999992</v>
      </c>
      <c r="O740" s="71">
        <v>22.6</v>
      </c>
      <c r="P740" s="71">
        <v>0</v>
      </c>
      <c r="Q740" s="71">
        <v>0</v>
      </c>
      <c r="R740" s="71">
        <v>0.04</v>
      </c>
      <c r="S740" s="71">
        <v>0</v>
      </c>
      <c r="T740" s="71">
        <v>0</v>
      </c>
      <c r="U740" s="71">
        <v>0</v>
      </c>
      <c r="V740" s="71">
        <v>0</v>
      </c>
      <c r="W740" s="71">
        <v>57.95</v>
      </c>
      <c r="X740" s="71">
        <v>84.64</v>
      </c>
      <c r="Y740" s="71">
        <v>218.56</v>
      </c>
      <c r="Z740" s="71">
        <v>250.97</v>
      </c>
      <c r="AA740" s="71">
        <v>389.24</v>
      </c>
    </row>
    <row r="741" spans="1:27" collapsed="1" x14ac:dyDescent="0.2">
      <c r="A741" s="162" t="s">
        <v>2373</v>
      </c>
      <c r="B741" s="54" t="str">
        <f>"17"&amp;"."&amp;$B$800&amp;"."&amp;$B$801</f>
        <v>17.05.2023</v>
      </c>
      <c r="C741" s="134" t="s">
        <v>76</v>
      </c>
      <c r="D741" s="135">
        <f>ROUND((D742)/1000,5)</f>
        <v>2.9919999999999999E-2</v>
      </c>
      <c r="E741" s="135">
        <f t="shared" ref="E741:AA741" si="419">ROUND((E742)/1000,5)</f>
        <v>1.162E-2</v>
      </c>
      <c r="F741" s="135">
        <f t="shared" si="419"/>
        <v>2.3700000000000001E-3</v>
      </c>
      <c r="G741" s="135">
        <f t="shared" si="419"/>
        <v>1.2489999999999999E-2</v>
      </c>
      <c r="H741" s="135">
        <f t="shared" si="419"/>
        <v>0</v>
      </c>
      <c r="I741" s="135">
        <f t="shared" si="419"/>
        <v>0</v>
      </c>
      <c r="J741" s="135">
        <f t="shared" si="419"/>
        <v>0</v>
      </c>
      <c r="K741" s="135">
        <f t="shared" si="419"/>
        <v>0</v>
      </c>
      <c r="L741" s="135">
        <f t="shared" si="419"/>
        <v>0</v>
      </c>
      <c r="M741" s="135">
        <f t="shared" si="419"/>
        <v>3.882E-2</v>
      </c>
      <c r="N741" s="135">
        <f t="shared" si="419"/>
        <v>3.7420000000000002E-2</v>
      </c>
      <c r="O741" s="135">
        <f t="shared" si="419"/>
        <v>0</v>
      </c>
      <c r="P741" s="135">
        <f t="shared" si="419"/>
        <v>0</v>
      </c>
      <c r="Q741" s="135">
        <f t="shared" si="419"/>
        <v>0</v>
      </c>
      <c r="R741" s="135">
        <f t="shared" si="419"/>
        <v>0</v>
      </c>
      <c r="S741" s="135">
        <f t="shared" si="419"/>
        <v>0</v>
      </c>
      <c r="T741" s="135">
        <f t="shared" si="419"/>
        <v>0</v>
      </c>
      <c r="U741" s="135">
        <f t="shared" si="419"/>
        <v>0</v>
      </c>
      <c r="V741" s="135">
        <f t="shared" si="419"/>
        <v>0</v>
      </c>
      <c r="W741" s="135">
        <f t="shared" si="419"/>
        <v>0</v>
      </c>
      <c r="X741" s="135">
        <f t="shared" si="419"/>
        <v>0</v>
      </c>
      <c r="Y741" s="135">
        <f t="shared" si="419"/>
        <v>0</v>
      </c>
      <c r="Z741" s="135">
        <f t="shared" si="419"/>
        <v>9.9279999999999993E-2</v>
      </c>
      <c r="AA741" s="135">
        <f t="shared" si="419"/>
        <v>0.16055</v>
      </c>
    </row>
    <row r="742" spans="1:27" ht="12.75" hidden="1" customHeight="1" outlineLevel="1" x14ac:dyDescent="0.2">
      <c r="A742" s="163" t="s">
        <v>2374</v>
      </c>
      <c r="B742" s="94" t="s">
        <v>238</v>
      </c>
      <c r="C742" s="70" t="s">
        <v>79</v>
      </c>
      <c r="D742" s="71">
        <v>29.92</v>
      </c>
      <c r="E742" s="71">
        <v>11.62</v>
      </c>
      <c r="F742" s="71">
        <v>2.37</v>
      </c>
      <c r="G742" s="71">
        <v>12.49</v>
      </c>
      <c r="H742" s="71">
        <v>0</v>
      </c>
      <c r="I742" s="71">
        <v>0</v>
      </c>
      <c r="J742" s="71">
        <v>0</v>
      </c>
      <c r="K742" s="71">
        <v>0</v>
      </c>
      <c r="L742" s="71">
        <v>0</v>
      </c>
      <c r="M742" s="71">
        <v>38.82</v>
      </c>
      <c r="N742" s="71">
        <v>37.42</v>
      </c>
      <c r="O742" s="71">
        <v>0</v>
      </c>
      <c r="P742" s="71">
        <v>0</v>
      </c>
      <c r="Q742" s="71">
        <v>0</v>
      </c>
      <c r="R742" s="71">
        <v>0</v>
      </c>
      <c r="S742" s="71">
        <v>0</v>
      </c>
      <c r="T742" s="71">
        <v>0</v>
      </c>
      <c r="U742" s="71">
        <v>0</v>
      </c>
      <c r="V742" s="71">
        <v>0</v>
      </c>
      <c r="W742" s="71">
        <v>0</v>
      </c>
      <c r="X742" s="71">
        <v>0</v>
      </c>
      <c r="Y742" s="71">
        <v>0</v>
      </c>
      <c r="Z742" s="71">
        <v>99.28</v>
      </c>
      <c r="AA742" s="71">
        <v>160.55000000000001</v>
      </c>
    </row>
    <row r="743" spans="1:27" collapsed="1" x14ac:dyDescent="0.2">
      <c r="A743" s="162" t="s">
        <v>2375</v>
      </c>
      <c r="B743" s="54" t="str">
        <f>"18"&amp;"."&amp;$B$800&amp;"."&amp;$B$801</f>
        <v>18.05.2023</v>
      </c>
      <c r="C743" s="134" t="s">
        <v>76</v>
      </c>
      <c r="D743" s="135">
        <f>ROUND((D744)/1000,5)</f>
        <v>0.2223</v>
      </c>
      <c r="E743" s="135">
        <f t="shared" ref="E743:AA743" si="420">ROUND((E744)/1000,5)</f>
        <v>0.19844999999999999</v>
      </c>
      <c r="F743" s="135">
        <f t="shared" si="420"/>
        <v>0.45346999999999998</v>
      </c>
      <c r="G743" s="135">
        <f t="shared" si="420"/>
        <v>0.17180999999999999</v>
      </c>
      <c r="H743" s="135">
        <f t="shared" si="420"/>
        <v>1.686E-2</v>
      </c>
      <c r="I743" s="135">
        <f t="shared" si="420"/>
        <v>0</v>
      </c>
      <c r="J743" s="135">
        <f t="shared" si="420"/>
        <v>0</v>
      </c>
      <c r="K743" s="135">
        <f t="shared" si="420"/>
        <v>0</v>
      </c>
      <c r="L743" s="135">
        <f t="shared" si="420"/>
        <v>0</v>
      </c>
      <c r="M743" s="135">
        <f t="shared" si="420"/>
        <v>1.8000000000000001E-4</v>
      </c>
      <c r="N743" s="135">
        <f t="shared" si="420"/>
        <v>9.9299999999999996E-3</v>
      </c>
      <c r="O743" s="135">
        <f t="shared" si="420"/>
        <v>1.9230000000000001E-2</v>
      </c>
      <c r="P743" s="135">
        <f t="shared" si="420"/>
        <v>0</v>
      </c>
      <c r="Q743" s="135">
        <f t="shared" si="420"/>
        <v>0</v>
      </c>
      <c r="R743" s="135">
        <f t="shared" si="420"/>
        <v>0</v>
      </c>
      <c r="S743" s="135">
        <f t="shared" si="420"/>
        <v>3.0540000000000001E-2</v>
      </c>
      <c r="T743" s="135">
        <f t="shared" si="420"/>
        <v>0</v>
      </c>
      <c r="U743" s="135">
        <f t="shared" si="420"/>
        <v>0</v>
      </c>
      <c r="V743" s="135">
        <f t="shared" si="420"/>
        <v>0</v>
      </c>
      <c r="W743" s="135">
        <f t="shared" si="420"/>
        <v>0</v>
      </c>
      <c r="X743" s="135">
        <f t="shared" si="420"/>
        <v>0</v>
      </c>
      <c r="Y743" s="135">
        <f t="shared" si="420"/>
        <v>8.3589999999999998E-2</v>
      </c>
      <c r="Z743" s="135">
        <f t="shared" si="420"/>
        <v>0.41354000000000002</v>
      </c>
      <c r="AA743" s="135">
        <f t="shared" si="420"/>
        <v>0.47241</v>
      </c>
    </row>
    <row r="744" spans="1:27" ht="12.75" hidden="1" customHeight="1" outlineLevel="1" x14ac:dyDescent="0.2">
      <c r="A744" s="163" t="s">
        <v>2376</v>
      </c>
      <c r="B744" s="94" t="s">
        <v>238</v>
      </c>
      <c r="C744" s="70" t="s">
        <v>79</v>
      </c>
      <c r="D744" s="71">
        <v>222.3</v>
      </c>
      <c r="E744" s="71">
        <v>198.45</v>
      </c>
      <c r="F744" s="71">
        <v>453.47</v>
      </c>
      <c r="G744" s="71">
        <v>171.81</v>
      </c>
      <c r="H744" s="71">
        <v>16.86</v>
      </c>
      <c r="I744" s="71">
        <v>0</v>
      </c>
      <c r="J744" s="71">
        <v>0</v>
      </c>
      <c r="K744" s="71">
        <v>0</v>
      </c>
      <c r="L744" s="71">
        <v>0</v>
      </c>
      <c r="M744" s="71">
        <v>0.18</v>
      </c>
      <c r="N744" s="71">
        <v>9.93</v>
      </c>
      <c r="O744" s="71">
        <v>19.23</v>
      </c>
      <c r="P744" s="71">
        <v>0</v>
      </c>
      <c r="Q744" s="71">
        <v>0</v>
      </c>
      <c r="R744" s="71">
        <v>0</v>
      </c>
      <c r="S744" s="71">
        <v>30.54</v>
      </c>
      <c r="T744" s="71">
        <v>0</v>
      </c>
      <c r="U744" s="71">
        <v>0</v>
      </c>
      <c r="V744" s="71">
        <v>0</v>
      </c>
      <c r="W744" s="71">
        <v>0</v>
      </c>
      <c r="X744" s="71">
        <v>0</v>
      </c>
      <c r="Y744" s="71">
        <v>83.59</v>
      </c>
      <c r="Z744" s="71">
        <v>413.54</v>
      </c>
      <c r="AA744" s="71">
        <v>472.41</v>
      </c>
    </row>
    <row r="745" spans="1:27" collapsed="1" x14ac:dyDescent="0.2">
      <c r="A745" s="162" t="s">
        <v>2377</v>
      </c>
      <c r="B745" s="54" t="str">
        <f>"19"&amp;"."&amp;$B$800&amp;"."&amp;$B$801</f>
        <v>19.05.2023</v>
      </c>
      <c r="C745" s="134" t="s">
        <v>76</v>
      </c>
      <c r="D745" s="135">
        <f>ROUND((D746)/1000,5)</f>
        <v>0.11638999999999999</v>
      </c>
      <c r="E745" s="135">
        <f t="shared" ref="E745:AA745" si="421">ROUND((E746)/1000,5)</f>
        <v>0.11644</v>
      </c>
      <c r="F745" s="135">
        <f t="shared" si="421"/>
        <v>1.873E-2</v>
      </c>
      <c r="G745" s="135">
        <f t="shared" si="421"/>
        <v>2.6429999999999999E-2</v>
      </c>
      <c r="H745" s="135">
        <f t="shared" si="421"/>
        <v>0</v>
      </c>
      <c r="I745" s="135">
        <f t="shared" si="421"/>
        <v>0</v>
      </c>
      <c r="J745" s="135">
        <f t="shared" si="421"/>
        <v>0</v>
      </c>
      <c r="K745" s="135">
        <f t="shared" si="421"/>
        <v>0</v>
      </c>
      <c r="L745" s="135">
        <f t="shared" si="421"/>
        <v>0</v>
      </c>
      <c r="M745" s="135">
        <f t="shared" si="421"/>
        <v>0</v>
      </c>
      <c r="N745" s="135">
        <f t="shared" si="421"/>
        <v>0</v>
      </c>
      <c r="O745" s="135">
        <f t="shared" si="421"/>
        <v>0</v>
      </c>
      <c r="P745" s="135">
        <f t="shared" si="421"/>
        <v>0</v>
      </c>
      <c r="Q745" s="135">
        <f t="shared" si="421"/>
        <v>0</v>
      </c>
      <c r="R745" s="135">
        <f t="shared" si="421"/>
        <v>0</v>
      </c>
      <c r="S745" s="135">
        <f t="shared" si="421"/>
        <v>0</v>
      </c>
      <c r="T745" s="135">
        <f t="shared" si="421"/>
        <v>0</v>
      </c>
      <c r="U745" s="135">
        <f t="shared" si="421"/>
        <v>0</v>
      </c>
      <c r="V745" s="135">
        <f t="shared" si="421"/>
        <v>0</v>
      </c>
      <c r="W745" s="135">
        <f t="shared" si="421"/>
        <v>0</v>
      </c>
      <c r="X745" s="135">
        <f t="shared" si="421"/>
        <v>0</v>
      </c>
      <c r="Y745" s="135">
        <f t="shared" si="421"/>
        <v>5.0680000000000003E-2</v>
      </c>
      <c r="Z745" s="135">
        <f t="shared" si="421"/>
        <v>0.23393</v>
      </c>
      <c r="AA745" s="135">
        <f t="shared" si="421"/>
        <v>0.24468000000000001</v>
      </c>
    </row>
    <row r="746" spans="1:27" ht="12.75" hidden="1" customHeight="1" outlineLevel="1" x14ac:dyDescent="0.2">
      <c r="A746" s="163" t="s">
        <v>2378</v>
      </c>
      <c r="B746" s="94" t="s">
        <v>238</v>
      </c>
      <c r="C746" s="70" t="s">
        <v>79</v>
      </c>
      <c r="D746" s="71">
        <v>116.39</v>
      </c>
      <c r="E746" s="71">
        <v>116.44</v>
      </c>
      <c r="F746" s="71">
        <v>18.73</v>
      </c>
      <c r="G746" s="71">
        <v>26.43</v>
      </c>
      <c r="H746" s="71">
        <v>0</v>
      </c>
      <c r="I746" s="71">
        <v>0</v>
      </c>
      <c r="J746" s="71">
        <v>0</v>
      </c>
      <c r="K746" s="71">
        <v>0</v>
      </c>
      <c r="L746" s="71">
        <v>0</v>
      </c>
      <c r="M746" s="71">
        <v>0</v>
      </c>
      <c r="N746" s="71">
        <v>0</v>
      </c>
      <c r="O746" s="71">
        <v>0</v>
      </c>
      <c r="P746" s="71">
        <v>0</v>
      </c>
      <c r="Q746" s="71">
        <v>0</v>
      </c>
      <c r="R746" s="71">
        <v>0</v>
      </c>
      <c r="S746" s="71">
        <v>0</v>
      </c>
      <c r="T746" s="71">
        <v>0</v>
      </c>
      <c r="U746" s="71">
        <v>0</v>
      </c>
      <c r="V746" s="71">
        <v>0</v>
      </c>
      <c r="W746" s="71">
        <v>0</v>
      </c>
      <c r="X746" s="71">
        <v>0</v>
      </c>
      <c r="Y746" s="71">
        <v>50.68</v>
      </c>
      <c r="Z746" s="71">
        <v>233.93</v>
      </c>
      <c r="AA746" s="71">
        <v>244.68</v>
      </c>
    </row>
    <row r="747" spans="1:27" collapsed="1" x14ac:dyDescent="0.2">
      <c r="A747" s="162" t="s">
        <v>2379</v>
      </c>
      <c r="B747" s="54" t="str">
        <f>"20"&amp;"."&amp;$B$800&amp;"."&amp;$B$801</f>
        <v>20.05.2023</v>
      </c>
      <c r="C747" s="134" t="s">
        <v>76</v>
      </c>
      <c r="D747" s="135">
        <f>ROUND((D748)/1000,5)</f>
        <v>0.13728000000000001</v>
      </c>
      <c r="E747" s="135">
        <f t="shared" ref="E747:AA747" si="422">ROUND((E748)/1000,5)</f>
        <v>0</v>
      </c>
      <c r="F747" s="135">
        <f t="shared" si="422"/>
        <v>0</v>
      </c>
      <c r="G747" s="135">
        <f t="shared" si="422"/>
        <v>0</v>
      </c>
      <c r="H747" s="135">
        <f t="shared" si="422"/>
        <v>0</v>
      </c>
      <c r="I747" s="135">
        <f t="shared" si="422"/>
        <v>0</v>
      </c>
      <c r="J747" s="135">
        <f t="shared" si="422"/>
        <v>0</v>
      </c>
      <c r="K747" s="135">
        <f t="shared" si="422"/>
        <v>0</v>
      </c>
      <c r="L747" s="135">
        <f t="shared" si="422"/>
        <v>0</v>
      </c>
      <c r="M747" s="135">
        <f t="shared" si="422"/>
        <v>0</v>
      </c>
      <c r="N747" s="135">
        <f t="shared" si="422"/>
        <v>0</v>
      </c>
      <c r="O747" s="135">
        <f t="shared" si="422"/>
        <v>0</v>
      </c>
      <c r="P747" s="135">
        <f t="shared" si="422"/>
        <v>0</v>
      </c>
      <c r="Q747" s="135">
        <f t="shared" si="422"/>
        <v>0</v>
      </c>
      <c r="R747" s="135">
        <f t="shared" si="422"/>
        <v>0</v>
      </c>
      <c r="S747" s="135">
        <f t="shared" si="422"/>
        <v>0</v>
      </c>
      <c r="T747" s="135">
        <f t="shared" si="422"/>
        <v>0</v>
      </c>
      <c r="U747" s="135">
        <f t="shared" si="422"/>
        <v>0</v>
      </c>
      <c r="V747" s="135">
        <f t="shared" si="422"/>
        <v>0</v>
      </c>
      <c r="W747" s="135">
        <f t="shared" si="422"/>
        <v>6.3899999999999998E-3</v>
      </c>
      <c r="X747" s="135">
        <f t="shared" si="422"/>
        <v>1E-4</v>
      </c>
      <c r="Y747" s="135">
        <f t="shared" si="422"/>
        <v>9.6600000000000002E-3</v>
      </c>
      <c r="Z747" s="135">
        <f t="shared" si="422"/>
        <v>0</v>
      </c>
      <c r="AA747" s="135">
        <f t="shared" si="422"/>
        <v>0</v>
      </c>
    </row>
    <row r="748" spans="1:27" ht="12.75" hidden="1" customHeight="1" outlineLevel="1" x14ac:dyDescent="0.2">
      <c r="A748" s="163" t="s">
        <v>2380</v>
      </c>
      <c r="B748" s="94" t="s">
        <v>238</v>
      </c>
      <c r="C748" s="70" t="s">
        <v>79</v>
      </c>
      <c r="D748" s="71">
        <v>137.28</v>
      </c>
      <c r="E748" s="71">
        <v>0</v>
      </c>
      <c r="F748" s="71">
        <v>0</v>
      </c>
      <c r="G748" s="71">
        <v>0</v>
      </c>
      <c r="H748" s="71">
        <v>0</v>
      </c>
      <c r="I748" s="71">
        <v>0</v>
      </c>
      <c r="J748" s="71">
        <v>0</v>
      </c>
      <c r="K748" s="71">
        <v>0</v>
      </c>
      <c r="L748" s="71">
        <v>0</v>
      </c>
      <c r="M748" s="71">
        <v>0</v>
      </c>
      <c r="N748" s="71">
        <v>0</v>
      </c>
      <c r="O748" s="71">
        <v>0</v>
      </c>
      <c r="P748" s="71">
        <v>0</v>
      </c>
      <c r="Q748" s="71">
        <v>0</v>
      </c>
      <c r="R748" s="71">
        <v>0</v>
      </c>
      <c r="S748" s="71">
        <v>0</v>
      </c>
      <c r="T748" s="71">
        <v>0</v>
      </c>
      <c r="U748" s="71">
        <v>0</v>
      </c>
      <c r="V748" s="71">
        <v>0</v>
      </c>
      <c r="W748" s="71">
        <v>6.39</v>
      </c>
      <c r="X748" s="71">
        <v>0.1</v>
      </c>
      <c r="Y748" s="71">
        <v>9.66</v>
      </c>
      <c r="Z748" s="71">
        <v>0</v>
      </c>
      <c r="AA748" s="71">
        <v>0</v>
      </c>
    </row>
    <row r="749" spans="1:27" collapsed="1" x14ac:dyDescent="0.2">
      <c r="A749" s="162" t="s">
        <v>2381</v>
      </c>
      <c r="B749" s="54" t="str">
        <f>"21"&amp;"."&amp;$B$800&amp;"."&amp;$B$801</f>
        <v>21.05.2023</v>
      </c>
      <c r="C749" s="134" t="s">
        <v>76</v>
      </c>
      <c r="D749" s="135">
        <f>ROUND((D750)/1000,5)</f>
        <v>0.11599</v>
      </c>
      <c r="E749" s="135">
        <f t="shared" ref="E749:AA749" si="423">ROUND((E750)/1000,5)</f>
        <v>3.8109999999999998E-2</v>
      </c>
      <c r="F749" s="135">
        <f t="shared" si="423"/>
        <v>0</v>
      </c>
      <c r="G749" s="135">
        <f t="shared" si="423"/>
        <v>1.934E-2</v>
      </c>
      <c r="H749" s="135">
        <f t="shared" si="423"/>
        <v>4.7499999999999999E-3</v>
      </c>
      <c r="I749" s="135">
        <f t="shared" si="423"/>
        <v>0</v>
      </c>
      <c r="J749" s="135">
        <f t="shared" si="423"/>
        <v>0</v>
      </c>
      <c r="K749" s="135">
        <f t="shared" si="423"/>
        <v>0</v>
      </c>
      <c r="L749" s="135">
        <f t="shared" si="423"/>
        <v>1.218E-2</v>
      </c>
      <c r="M749" s="135">
        <f t="shared" si="423"/>
        <v>1.41E-2</v>
      </c>
      <c r="N749" s="135">
        <f t="shared" si="423"/>
        <v>0</v>
      </c>
      <c r="O749" s="135">
        <f t="shared" si="423"/>
        <v>1.6109999999999999E-2</v>
      </c>
      <c r="P749" s="135">
        <f t="shared" si="423"/>
        <v>0.1353</v>
      </c>
      <c r="Q749" s="135">
        <f t="shared" si="423"/>
        <v>0.12259</v>
      </c>
      <c r="R749" s="135">
        <f t="shared" si="423"/>
        <v>0.10742</v>
      </c>
      <c r="S749" s="135">
        <f t="shared" si="423"/>
        <v>0.11494</v>
      </c>
      <c r="T749" s="135">
        <f t="shared" si="423"/>
        <v>9.5769999999999994E-2</v>
      </c>
      <c r="U749" s="135">
        <f t="shared" si="423"/>
        <v>0.12401</v>
      </c>
      <c r="V749" s="135">
        <f t="shared" si="423"/>
        <v>0.1206</v>
      </c>
      <c r="W749" s="135">
        <f t="shared" si="423"/>
        <v>9.0340000000000004E-2</v>
      </c>
      <c r="X749" s="135">
        <f t="shared" si="423"/>
        <v>4.3459999999999999E-2</v>
      </c>
      <c r="Y749" s="135">
        <f t="shared" si="423"/>
        <v>0.18323999999999999</v>
      </c>
      <c r="Z749" s="135">
        <f t="shared" si="423"/>
        <v>0.41822999999999999</v>
      </c>
      <c r="AA749" s="135">
        <f t="shared" si="423"/>
        <v>0.17649999999999999</v>
      </c>
    </row>
    <row r="750" spans="1:27" ht="12.75" hidden="1" customHeight="1" outlineLevel="1" x14ac:dyDescent="0.2">
      <c r="A750" s="163" t="s">
        <v>2382</v>
      </c>
      <c r="B750" s="94" t="s">
        <v>238</v>
      </c>
      <c r="C750" s="70" t="s">
        <v>79</v>
      </c>
      <c r="D750" s="71">
        <v>115.99</v>
      </c>
      <c r="E750" s="71">
        <v>38.11</v>
      </c>
      <c r="F750" s="71">
        <v>0</v>
      </c>
      <c r="G750" s="71">
        <v>19.34</v>
      </c>
      <c r="H750" s="71">
        <v>4.75</v>
      </c>
      <c r="I750" s="71">
        <v>0</v>
      </c>
      <c r="J750" s="71">
        <v>0</v>
      </c>
      <c r="K750" s="71">
        <v>0</v>
      </c>
      <c r="L750" s="71">
        <v>12.18</v>
      </c>
      <c r="M750" s="71">
        <v>14.1</v>
      </c>
      <c r="N750" s="71">
        <v>0</v>
      </c>
      <c r="O750" s="71">
        <v>16.11</v>
      </c>
      <c r="P750" s="71">
        <v>135.30000000000001</v>
      </c>
      <c r="Q750" s="71">
        <v>122.59</v>
      </c>
      <c r="R750" s="71">
        <v>107.42</v>
      </c>
      <c r="S750" s="71">
        <v>114.94</v>
      </c>
      <c r="T750" s="71">
        <v>95.77</v>
      </c>
      <c r="U750" s="71">
        <v>124.01</v>
      </c>
      <c r="V750" s="71">
        <v>120.6</v>
      </c>
      <c r="W750" s="71">
        <v>90.34</v>
      </c>
      <c r="X750" s="71">
        <v>43.46</v>
      </c>
      <c r="Y750" s="71">
        <v>183.24</v>
      </c>
      <c r="Z750" s="71">
        <v>418.23</v>
      </c>
      <c r="AA750" s="71">
        <v>176.5</v>
      </c>
    </row>
    <row r="751" spans="1:27" collapsed="1" x14ac:dyDescent="0.2">
      <c r="A751" s="162" t="s">
        <v>2383</v>
      </c>
      <c r="B751" s="54" t="str">
        <f>"22"&amp;"."&amp;$B$800&amp;"."&amp;$B$801</f>
        <v>22.05.2023</v>
      </c>
      <c r="C751" s="134" t="s">
        <v>76</v>
      </c>
      <c r="D751" s="135">
        <f>ROUND((D752)/1000,5)</f>
        <v>0.21298</v>
      </c>
      <c r="E751" s="135">
        <f t="shared" ref="E751:AA751" si="424">ROUND((E752)/1000,5)</f>
        <v>6.7559999999999995E-2</v>
      </c>
      <c r="F751" s="135">
        <f t="shared" si="424"/>
        <v>3.5130000000000002E-2</v>
      </c>
      <c r="G751" s="135">
        <f t="shared" si="424"/>
        <v>0.15068999999999999</v>
      </c>
      <c r="H751" s="135">
        <f t="shared" si="424"/>
        <v>0.14000000000000001</v>
      </c>
      <c r="I751" s="135">
        <f t="shared" si="424"/>
        <v>0</v>
      </c>
      <c r="J751" s="135">
        <f t="shared" si="424"/>
        <v>0</v>
      </c>
      <c r="K751" s="135">
        <f t="shared" si="424"/>
        <v>0</v>
      </c>
      <c r="L751" s="135">
        <f t="shared" si="424"/>
        <v>0</v>
      </c>
      <c r="M751" s="135">
        <f t="shared" si="424"/>
        <v>0</v>
      </c>
      <c r="N751" s="135">
        <f t="shared" si="424"/>
        <v>1.323E-2</v>
      </c>
      <c r="O751" s="135">
        <f t="shared" si="424"/>
        <v>0</v>
      </c>
      <c r="P751" s="135">
        <f t="shared" si="424"/>
        <v>0</v>
      </c>
      <c r="Q751" s="135">
        <f t="shared" si="424"/>
        <v>0</v>
      </c>
      <c r="R751" s="135">
        <f t="shared" si="424"/>
        <v>3.9210000000000002E-2</v>
      </c>
      <c r="S751" s="135">
        <f t="shared" si="424"/>
        <v>0</v>
      </c>
      <c r="T751" s="135">
        <f t="shared" si="424"/>
        <v>3.3800000000000002E-3</v>
      </c>
      <c r="U751" s="135">
        <f t="shared" si="424"/>
        <v>0</v>
      </c>
      <c r="V751" s="135">
        <f t="shared" si="424"/>
        <v>0</v>
      </c>
      <c r="W751" s="135">
        <f t="shared" si="424"/>
        <v>0</v>
      </c>
      <c r="X751" s="135">
        <f t="shared" si="424"/>
        <v>0</v>
      </c>
      <c r="Y751" s="135">
        <f t="shared" si="424"/>
        <v>9.9879999999999997E-2</v>
      </c>
      <c r="Z751" s="135">
        <f t="shared" si="424"/>
        <v>0.38833000000000001</v>
      </c>
      <c r="AA751" s="135">
        <f t="shared" si="424"/>
        <v>0.47754999999999997</v>
      </c>
    </row>
    <row r="752" spans="1:27" ht="12.75" hidden="1" customHeight="1" outlineLevel="1" x14ac:dyDescent="0.2">
      <c r="A752" s="163" t="s">
        <v>2384</v>
      </c>
      <c r="B752" s="94" t="s">
        <v>238</v>
      </c>
      <c r="C752" s="70" t="s">
        <v>79</v>
      </c>
      <c r="D752" s="71">
        <v>212.98</v>
      </c>
      <c r="E752" s="71">
        <v>67.56</v>
      </c>
      <c r="F752" s="71">
        <v>35.130000000000003</v>
      </c>
      <c r="G752" s="71">
        <v>150.69</v>
      </c>
      <c r="H752" s="71">
        <v>140</v>
      </c>
      <c r="I752" s="71">
        <v>0</v>
      </c>
      <c r="J752" s="71">
        <v>0</v>
      </c>
      <c r="K752" s="71">
        <v>0</v>
      </c>
      <c r="L752" s="71">
        <v>0</v>
      </c>
      <c r="M752" s="71">
        <v>0</v>
      </c>
      <c r="N752" s="71">
        <v>13.23</v>
      </c>
      <c r="O752" s="71">
        <v>0</v>
      </c>
      <c r="P752" s="71">
        <v>0</v>
      </c>
      <c r="Q752" s="71">
        <v>0</v>
      </c>
      <c r="R752" s="71">
        <v>39.21</v>
      </c>
      <c r="S752" s="71">
        <v>0</v>
      </c>
      <c r="T752" s="71">
        <v>3.38</v>
      </c>
      <c r="U752" s="71">
        <v>0</v>
      </c>
      <c r="V752" s="71">
        <v>0</v>
      </c>
      <c r="W752" s="71">
        <v>0</v>
      </c>
      <c r="X752" s="71">
        <v>0</v>
      </c>
      <c r="Y752" s="71">
        <v>99.88</v>
      </c>
      <c r="Z752" s="71">
        <v>388.33</v>
      </c>
      <c r="AA752" s="71">
        <v>477.55</v>
      </c>
    </row>
    <row r="753" spans="1:27" collapsed="1" x14ac:dyDescent="0.2">
      <c r="A753" s="162" t="s">
        <v>2385</v>
      </c>
      <c r="B753" s="54" t="str">
        <f>"23"&amp;"."&amp;$B$800&amp;"."&amp;$B$801</f>
        <v>23.05.2023</v>
      </c>
      <c r="C753" s="134" t="s">
        <v>76</v>
      </c>
      <c r="D753" s="135">
        <f>ROUND((D754)/1000,5)</f>
        <v>0.4914</v>
      </c>
      <c r="E753" s="135">
        <f t="shared" ref="E753:AA753" si="425">ROUND((E754)/1000,5)</f>
        <v>0.36581999999999998</v>
      </c>
      <c r="F753" s="135">
        <f t="shared" si="425"/>
        <v>0.18276999999999999</v>
      </c>
      <c r="G753" s="135">
        <f t="shared" si="425"/>
        <v>0.24848000000000001</v>
      </c>
      <c r="H753" s="135">
        <f t="shared" si="425"/>
        <v>0.15908</v>
      </c>
      <c r="I753" s="135">
        <f t="shared" si="425"/>
        <v>0</v>
      </c>
      <c r="J753" s="135">
        <f t="shared" si="425"/>
        <v>0</v>
      </c>
      <c r="K753" s="135">
        <f t="shared" si="425"/>
        <v>0</v>
      </c>
      <c r="L753" s="135">
        <f t="shared" si="425"/>
        <v>0</v>
      </c>
      <c r="M753" s="135">
        <f t="shared" si="425"/>
        <v>0</v>
      </c>
      <c r="N753" s="135">
        <f t="shared" si="425"/>
        <v>0</v>
      </c>
      <c r="O753" s="135">
        <f t="shared" si="425"/>
        <v>1.162E-2</v>
      </c>
      <c r="P753" s="135">
        <f t="shared" si="425"/>
        <v>7.6099999999999996E-3</v>
      </c>
      <c r="Q753" s="135">
        <f t="shared" si="425"/>
        <v>1.57E-3</v>
      </c>
      <c r="R753" s="135">
        <f t="shared" si="425"/>
        <v>3.3500000000000001E-3</v>
      </c>
      <c r="S753" s="135">
        <f t="shared" si="425"/>
        <v>0</v>
      </c>
      <c r="T753" s="135">
        <f t="shared" si="425"/>
        <v>0</v>
      </c>
      <c r="U753" s="135">
        <f t="shared" si="425"/>
        <v>0</v>
      </c>
      <c r="V753" s="135">
        <f t="shared" si="425"/>
        <v>0</v>
      </c>
      <c r="W753" s="135">
        <f t="shared" si="425"/>
        <v>0</v>
      </c>
      <c r="X753" s="135">
        <f t="shared" si="425"/>
        <v>0</v>
      </c>
      <c r="Y753" s="135">
        <f t="shared" si="425"/>
        <v>0.12615999999999999</v>
      </c>
      <c r="Z753" s="135">
        <f t="shared" si="425"/>
        <v>0.32923999999999998</v>
      </c>
      <c r="AA753" s="135">
        <f t="shared" si="425"/>
        <v>0.65602000000000005</v>
      </c>
    </row>
    <row r="754" spans="1:27" ht="12.75" hidden="1" customHeight="1" outlineLevel="1" x14ac:dyDescent="0.2">
      <c r="A754" s="163" t="s">
        <v>2386</v>
      </c>
      <c r="B754" s="94" t="s">
        <v>238</v>
      </c>
      <c r="C754" s="70" t="s">
        <v>79</v>
      </c>
      <c r="D754" s="71">
        <v>491.4</v>
      </c>
      <c r="E754" s="71">
        <v>365.82</v>
      </c>
      <c r="F754" s="71">
        <v>182.77</v>
      </c>
      <c r="G754" s="71">
        <v>248.48</v>
      </c>
      <c r="H754" s="71">
        <v>159.08000000000001</v>
      </c>
      <c r="I754" s="71">
        <v>0</v>
      </c>
      <c r="J754" s="71">
        <v>0</v>
      </c>
      <c r="K754" s="71">
        <v>0</v>
      </c>
      <c r="L754" s="71">
        <v>0</v>
      </c>
      <c r="M754" s="71">
        <v>0</v>
      </c>
      <c r="N754" s="71">
        <v>0</v>
      </c>
      <c r="O754" s="71">
        <v>11.62</v>
      </c>
      <c r="P754" s="71">
        <v>7.61</v>
      </c>
      <c r="Q754" s="71">
        <v>1.57</v>
      </c>
      <c r="R754" s="71">
        <v>3.35</v>
      </c>
      <c r="S754" s="71">
        <v>0</v>
      </c>
      <c r="T754" s="71">
        <v>0</v>
      </c>
      <c r="U754" s="71">
        <v>0</v>
      </c>
      <c r="V754" s="71">
        <v>0</v>
      </c>
      <c r="W754" s="71">
        <v>0</v>
      </c>
      <c r="X754" s="71">
        <v>0</v>
      </c>
      <c r="Y754" s="71">
        <v>126.16</v>
      </c>
      <c r="Z754" s="71">
        <v>329.24</v>
      </c>
      <c r="AA754" s="71">
        <v>656.02</v>
      </c>
    </row>
    <row r="755" spans="1:27" collapsed="1" x14ac:dyDescent="0.2">
      <c r="A755" s="162" t="s">
        <v>2387</v>
      </c>
      <c r="B755" s="54" t="str">
        <f>"24"&amp;"."&amp;$B$800&amp;"."&amp;$B$801</f>
        <v>24.05.2023</v>
      </c>
      <c r="C755" s="134" t="s">
        <v>76</v>
      </c>
      <c r="D755" s="135">
        <f>ROUND((D756)/1000,5)</f>
        <v>0.35110999999999998</v>
      </c>
      <c r="E755" s="135">
        <f t="shared" ref="E755:AA755" si="426">ROUND((E756)/1000,5)</f>
        <v>0.18607000000000001</v>
      </c>
      <c r="F755" s="135">
        <f t="shared" si="426"/>
        <v>0.21446999999999999</v>
      </c>
      <c r="G755" s="135">
        <f t="shared" si="426"/>
        <v>0.26354</v>
      </c>
      <c r="H755" s="135">
        <f t="shared" si="426"/>
        <v>0.90527999999999997</v>
      </c>
      <c r="I755" s="135">
        <f t="shared" si="426"/>
        <v>9.5439999999999997E-2</v>
      </c>
      <c r="J755" s="135">
        <f t="shared" si="426"/>
        <v>3.1289999999999998E-2</v>
      </c>
      <c r="K755" s="135">
        <f t="shared" si="426"/>
        <v>0.16505</v>
      </c>
      <c r="L755" s="135">
        <f t="shared" si="426"/>
        <v>0.13571</v>
      </c>
      <c r="M755" s="135">
        <f t="shared" si="426"/>
        <v>0.22778999999999999</v>
      </c>
      <c r="N755" s="135">
        <f t="shared" si="426"/>
        <v>0.20111999999999999</v>
      </c>
      <c r="O755" s="135">
        <f t="shared" si="426"/>
        <v>0.16965</v>
      </c>
      <c r="P755" s="135">
        <f t="shared" si="426"/>
        <v>0.15237000000000001</v>
      </c>
      <c r="Q755" s="135">
        <f t="shared" si="426"/>
        <v>0.18734999999999999</v>
      </c>
      <c r="R755" s="135">
        <f t="shared" si="426"/>
        <v>0.17754</v>
      </c>
      <c r="S755" s="135">
        <f t="shared" si="426"/>
        <v>3.6429999999999997E-2</v>
      </c>
      <c r="T755" s="135">
        <f t="shared" si="426"/>
        <v>1.7610000000000001E-2</v>
      </c>
      <c r="U755" s="135">
        <f t="shared" si="426"/>
        <v>0.10791000000000001</v>
      </c>
      <c r="V755" s="135">
        <f t="shared" si="426"/>
        <v>0.13278999999999999</v>
      </c>
      <c r="W755" s="135">
        <f t="shared" si="426"/>
        <v>0.12692000000000001</v>
      </c>
      <c r="X755" s="135">
        <f t="shared" si="426"/>
        <v>0</v>
      </c>
      <c r="Y755" s="135">
        <f t="shared" si="426"/>
        <v>0.20752999999999999</v>
      </c>
      <c r="Z755" s="135">
        <f t="shared" si="426"/>
        <v>0.67481999999999998</v>
      </c>
      <c r="AA755" s="135">
        <f t="shared" si="426"/>
        <v>0.70821000000000001</v>
      </c>
    </row>
    <row r="756" spans="1:27" ht="12.75" hidden="1" customHeight="1" outlineLevel="1" x14ac:dyDescent="0.2">
      <c r="A756" s="163" t="s">
        <v>2388</v>
      </c>
      <c r="B756" s="94" t="s">
        <v>238</v>
      </c>
      <c r="C756" s="70" t="s">
        <v>79</v>
      </c>
      <c r="D756" s="71">
        <v>351.11</v>
      </c>
      <c r="E756" s="71">
        <v>186.07</v>
      </c>
      <c r="F756" s="71">
        <v>214.47</v>
      </c>
      <c r="G756" s="71">
        <v>263.54000000000002</v>
      </c>
      <c r="H756" s="71">
        <v>905.28</v>
      </c>
      <c r="I756" s="71">
        <v>95.44</v>
      </c>
      <c r="J756" s="71">
        <v>31.29</v>
      </c>
      <c r="K756" s="71">
        <v>165.05</v>
      </c>
      <c r="L756" s="71">
        <v>135.71</v>
      </c>
      <c r="M756" s="71">
        <v>227.79</v>
      </c>
      <c r="N756" s="71">
        <v>201.12</v>
      </c>
      <c r="O756" s="71">
        <v>169.65</v>
      </c>
      <c r="P756" s="71">
        <v>152.37</v>
      </c>
      <c r="Q756" s="71">
        <v>187.35</v>
      </c>
      <c r="R756" s="71">
        <v>177.54</v>
      </c>
      <c r="S756" s="71">
        <v>36.43</v>
      </c>
      <c r="T756" s="71">
        <v>17.61</v>
      </c>
      <c r="U756" s="71">
        <v>107.91</v>
      </c>
      <c r="V756" s="71">
        <v>132.79</v>
      </c>
      <c r="W756" s="71">
        <v>126.92</v>
      </c>
      <c r="X756" s="71">
        <v>0</v>
      </c>
      <c r="Y756" s="71">
        <v>207.53</v>
      </c>
      <c r="Z756" s="71">
        <v>674.82</v>
      </c>
      <c r="AA756" s="71">
        <v>708.21</v>
      </c>
    </row>
    <row r="757" spans="1:27" collapsed="1" x14ac:dyDescent="0.2">
      <c r="A757" s="162" t="s">
        <v>2389</v>
      </c>
      <c r="B757" s="54" t="str">
        <f>"25"&amp;"."&amp;$B$800&amp;"."&amp;$B$801</f>
        <v>25.05.2023</v>
      </c>
      <c r="C757" s="134" t="s">
        <v>76</v>
      </c>
      <c r="D757" s="135">
        <f>ROUND((D758)/1000,5)</f>
        <v>0.14305999999999999</v>
      </c>
      <c r="E757" s="135">
        <f t="shared" ref="E757:AA757" si="427">ROUND((E758)/1000,5)</f>
        <v>0.1007</v>
      </c>
      <c r="F757" s="135">
        <f t="shared" si="427"/>
        <v>5.7430000000000002E-2</v>
      </c>
      <c r="G757" s="135">
        <f t="shared" si="427"/>
        <v>2.9260000000000001E-2</v>
      </c>
      <c r="H757" s="135">
        <f t="shared" si="427"/>
        <v>0</v>
      </c>
      <c r="I757" s="135">
        <f t="shared" si="427"/>
        <v>0</v>
      </c>
      <c r="J757" s="135">
        <f t="shared" si="427"/>
        <v>0</v>
      </c>
      <c r="K757" s="135">
        <f t="shared" si="427"/>
        <v>0</v>
      </c>
      <c r="L757" s="135">
        <f t="shared" si="427"/>
        <v>0</v>
      </c>
      <c r="M757" s="135">
        <f t="shared" si="427"/>
        <v>0</v>
      </c>
      <c r="N757" s="135">
        <f t="shared" si="427"/>
        <v>0</v>
      </c>
      <c r="O757" s="135">
        <f t="shared" si="427"/>
        <v>0</v>
      </c>
      <c r="P757" s="135">
        <f t="shared" si="427"/>
        <v>0</v>
      </c>
      <c r="Q757" s="135">
        <f t="shared" si="427"/>
        <v>0</v>
      </c>
      <c r="R757" s="135">
        <f t="shared" si="427"/>
        <v>0</v>
      </c>
      <c r="S757" s="135">
        <f t="shared" si="427"/>
        <v>0</v>
      </c>
      <c r="T757" s="135">
        <f t="shared" si="427"/>
        <v>0</v>
      </c>
      <c r="U757" s="135">
        <f t="shared" si="427"/>
        <v>0</v>
      </c>
      <c r="V757" s="135">
        <f t="shared" si="427"/>
        <v>0</v>
      </c>
      <c r="W757" s="135">
        <f t="shared" si="427"/>
        <v>0</v>
      </c>
      <c r="X757" s="135">
        <f t="shared" si="427"/>
        <v>0</v>
      </c>
      <c r="Y757" s="135">
        <f t="shared" si="427"/>
        <v>0.121</v>
      </c>
      <c r="Z757" s="135">
        <f t="shared" si="427"/>
        <v>0.46409</v>
      </c>
      <c r="AA757" s="135">
        <f t="shared" si="427"/>
        <v>0.25657999999999997</v>
      </c>
    </row>
    <row r="758" spans="1:27" ht="12.75" hidden="1" customHeight="1" outlineLevel="1" x14ac:dyDescent="0.2">
      <c r="A758" s="163" t="s">
        <v>2390</v>
      </c>
      <c r="B758" s="94" t="s">
        <v>238</v>
      </c>
      <c r="C758" s="70" t="s">
        <v>79</v>
      </c>
      <c r="D758" s="71">
        <v>143.06</v>
      </c>
      <c r="E758" s="71">
        <v>100.7</v>
      </c>
      <c r="F758" s="71">
        <v>57.43</v>
      </c>
      <c r="G758" s="71">
        <v>29.26</v>
      </c>
      <c r="H758" s="71">
        <v>0</v>
      </c>
      <c r="I758" s="71">
        <v>0</v>
      </c>
      <c r="J758" s="71">
        <v>0</v>
      </c>
      <c r="K758" s="71">
        <v>0</v>
      </c>
      <c r="L758" s="71">
        <v>0</v>
      </c>
      <c r="M758" s="71">
        <v>0</v>
      </c>
      <c r="N758" s="71">
        <v>0</v>
      </c>
      <c r="O758" s="71">
        <v>0</v>
      </c>
      <c r="P758" s="71">
        <v>0</v>
      </c>
      <c r="Q758" s="71">
        <v>0</v>
      </c>
      <c r="R758" s="71">
        <v>0</v>
      </c>
      <c r="S758" s="71">
        <v>0</v>
      </c>
      <c r="T758" s="71">
        <v>0</v>
      </c>
      <c r="U758" s="71">
        <v>0</v>
      </c>
      <c r="V758" s="71">
        <v>0</v>
      </c>
      <c r="W758" s="71">
        <v>0</v>
      </c>
      <c r="X758" s="71">
        <v>0</v>
      </c>
      <c r="Y758" s="71">
        <v>121</v>
      </c>
      <c r="Z758" s="71">
        <v>464.09</v>
      </c>
      <c r="AA758" s="71">
        <v>256.58</v>
      </c>
    </row>
    <row r="759" spans="1:27" collapsed="1" x14ac:dyDescent="0.2">
      <c r="A759" s="162" t="s">
        <v>2391</v>
      </c>
      <c r="B759" s="54" t="str">
        <f>"26"&amp;"."&amp;$B$800&amp;"."&amp;$B$801</f>
        <v>26.05.2023</v>
      </c>
      <c r="C759" s="134" t="s">
        <v>76</v>
      </c>
      <c r="D759" s="135">
        <f>ROUND((D760)/1000,5)</f>
        <v>9.6979999999999997E-2</v>
      </c>
      <c r="E759" s="135">
        <f t="shared" ref="E759:AA759" si="428">ROUND((E760)/1000,5)</f>
        <v>0.06</v>
      </c>
      <c r="F759" s="135">
        <f t="shared" si="428"/>
        <v>9.8909999999999998E-2</v>
      </c>
      <c r="G759" s="135">
        <f t="shared" si="428"/>
        <v>6.1420000000000002E-2</v>
      </c>
      <c r="H759" s="135">
        <f t="shared" si="428"/>
        <v>0</v>
      </c>
      <c r="I759" s="135">
        <f t="shared" si="428"/>
        <v>0</v>
      </c>
      <c r="J759" s="135">
        <f t="shared" si="428"/>
        <v>0</v>
      </c>
      <c r="K759" s="135">
        <f t="shared" si="428"/>
        <v>0</v>
      </c>
      <c r="L759" s="135">
        <f t="shared" si="428"/>
        <v>0</v>
      </c>
      <c r="M759" s="135">
        <f t="shared" si="428"/>
        <v>0</v>
      </c>
      <c r="N759" s="135">
        <f t="shared" si="428"/>
        <v>0</v>
      </c>
      <c r="O759" s="135">
        <f t="shared" si="428"/>
        <v>0</v>
      </c>
      <c r="P759" s="135">
        <f t="shared" si="428"/>
        <v>0</v>
      </c>
      <c r="Q759" s="135">
        <f t="shared" si="428"/>
        <v>0</v>
      </c>
      <c r="R759" s="135">
        <f t="shared" si="428"/>
        <v>0</v>
      </c>
      <c r="S759" s="135">
        <f t="shared" si="428"/>
        <v>2.5950000000000001E-2</v>
      </c>
      <c r="T759" s="135">
        <f t="shared" si="428"/>
        <v>1.2E-4</v>
      </c>
      <c r="U759" s="135">
        <f t="shared" si="428"/>
        <v>1.06E-3</v>
      </c>
      <c r="V759" s="135">
        <f t="shared" si="428"/>
        <v>1.41E-2</v>
      </c>
      <c r="W759" s="135">
        <f t="shared" si="428"/>
        <v>2.2000000000000001E-4</v>
      </c>
      <c r="X759" s="135">
        <f t="shared" si="428"/>
        <v>0</v>
      </c>
      <c r="Y759" s="135">
        <f t="shared" si="428"/>
        <v>4.0439999999999997E-2</v>
      </c>
      <c r="Z759" s="135">
        <f t="shared" si="428"/>
        <v>0.65834999999999999</v>
      </c>
      <c r="AA759" s="135">
        <f t="shared" si="428"/>
        <v>0.51626000000000005</v>
      </c>
    </row>
    <row r="760" spans="1:27" ht="12.75" hidden="1" customHeight="1" outlineLevel="1" x14ac:dyDescent="0.2">
      <c r="A760" s="163" t="s">
        <v>2392</v>
      </c>
      <c r="B760" s="94" t="s">
        <v>238</v>
      </c>
      <c r="C760" s="70" t="s">
        <v>79</v>
      </c>
      <c r="D760" s="71">
        <v>96.98</v>
      </c>
      <c r="E760" s="71">
        <v>60</v>
      </c>
      <c r="F760" s="71">
        <v>98.91</v>
      </c>
      <c r="G760" s="71">
        <v>61.42</v>
      </c>
      <c r="H760" s="71">
        <v>0</v>
      </c>
      <c r="I760" s="71">
        <v>0</v>
      </c>
      <c r="J760" s="71">
        <v>0</v>
      </c>
      <c r="K760" s="71">
        <v>0</v>
      </c>
      <c r="L760" s="71">
        <v>0</v>
      </c>
      <c r="M760" s="71">
        <v>0</v>
      </c>
      <c r="N760" s="71">
        <v>0</v>
      </c>
      <c r="O760" s="71">
        <v>0</v>
      </c>
      <c r="P760" s="71">
        <v>0</v>
      </c>
      <c r="Q760" s="71">
        <v>0</v>
      </c>
      <c r="R760" s="71">
        <v>0</v>
      </c>
      <c r="S760" s="71">
        <v>25.95</v>
      </c>
      <c r="T760" s="71">
        <v>0.12</v>
      </c>
      <c r="U760" s="71">
        <v>1.06</v>
      </c>
      <c r="V760" s="71">
        <v>14.1</v>
      </c>
      <c r="W760" s="71">
        <v>0.22</v>
      </c>
      <c r="X760" s="71">
        <v>0</v>
      </c>
      <c r="Y760" s="71">
        <v>40.44</v>
      </c>
      <c r="Z760" s="71">
        <v>658.35</v>
      </c>
      <c r="AA760" s="71">
        <v>516.26</v>
      </c>
    </row>
    <row r="761" spans="1:27" collapsed="1" x14ac:dyDescent="0.2">
      <c r="A761" s="162" t="s">
        <v>2393</v>
      </c>
      <c r="B761" s="54" t="str">
        <f>"27"&amp;"."&amp;$B$800&amp;"."&amp;$B$801</f>
        <v>27.05.2023</v>
      </c>
      <c r="C761" s="134" t="s">
        <v>76</v>
      </c>
      <c r="D761" s="135">
        <f>ROUND((D762)/1000,5)</f>
        <v>0.20834</v>
      </c>
      <c r="E761" s="135">
        <f t="shared" ref="E761:AA761" si="429">ROUND((E762)/1000,5)</f>
        <v>0</v>
      </c>
      <c r="F761" s="135">
        <f t="shared" si="429"/>
        <v>8.3470000000000003E-2</v>
      </c>
      <c r="G761" s="135">
        <f t="shared" si="429"/>
        <v>2.7640000000000001E-2</v>
      </c>
      <c r="H761" s="135">
        <f t="shared" si="429"/>
        <v>0</v>
      </c>
      <c r="I761" s="135">
        <f t="shared" si="429"/>
        <v>0</v>
      </c>
      <c r="J761" s="135">
        <f t="shared" si="429"/>
        <v>0</v>
      </c>
      <c r="K761" s="135">
        <f t="shared" si="429"/>
        <v>0</v>
      </c>
      <c r="L761" s="135">
        <f t="shared" si="429"/>
        <v>0</v>
      </c>
      <c r="M761" s="135">
        <f t="shared" si="429"/>
        <v>0</v>
      </c>
      <c r="N761" s="135">
        <f t="shared" si="429"/>
        <v>0</v>
      </c>
      <c r="O761" s="135">
        <f t="shared" si="429"/>
        <v>0</v>
      </c>
      <c r="P761" s="135">
        <f t="shared" si="429"/>
        <v>0</v>
      </c>
      <c r="Q761" s="135">
        <f t="shared" si="429"/>
        <v>0</v>
      </c>
      <c r="R761" s="135">
        <f t="shared" si="429"/>
        <v>0</v>
      </c>
      <c r="S761" s="135">
        <f t="shared" si="429"/>
        <v>0</v>
      </c>
      <c r="T761" s="135">
        <f t="shared" si="429"/>
        <v>0</v>
      </c>
      <c r="U761" s="135">
        <f t="shared" si="429"/>
        <v>0</v>
      </c>
      <c r="V761" s="135">
        <f t="shared" si="429"/>
        <v>0</v>
      </c>
      <c r="W761" s="135">
        <f t="shared" si="429"/>
        <v>0</v>
      </c>
      <c r="X761" s="135">
        <f t="shared" si="429"/>
        <v>0</v>
      </c>
      <c r="Y761" s="135">
        <f t="shared" si="429"/>
        <v>0</v>
      </c>
      <c r="Z761" s="135">
        <f t="shared" si="429"/>
        <v>0.35261999999999999</v>
      </c>
      <c r="AA761" s="135">
        <f t="shared" si="429"/>
        <v>0.45921000000000001</v>
      </c>
    </row>
    <row r="762" spans="1:27" ht="12.75" hidden="1" customHeight="1" outlineLevel="1" x14ac:dyDescent="0.2">
      <c r="A762" s="163" t="s">
        <v>2394</v>
      </c>
      <c r="B762" s="94" t="s">
        <v>238</v>
      </c>
      <c r="C762" s="70" t="s">
        <v>79</v>
      </c>
      <c r="D762" s="71">
        <v>208.34</v>
      </c>
      <c r="E762" s="71">
        <v>0</v>
      </c>
      <c r="F762" s="71">
        <v>83.47</v>
      </c>
      <c r="G762" s="71">
        <v>27.64</v>
      </c>
      <c r="H762" s="71">
        <v>0</v>
      </c>
      <c r="I762" s="71">
        <v>0</v>
      </c>
      <c r="J762" s="71">
        <v>0</v>
      </c>
      <c r="K762" s="71">
        <v>0</v>
      </c>
      <c r="L762" s="71">
        <v>0</v>
      </c>
      <c r="M762" s="71">
        <v>0</v>
      </c>
      <c r="N762" s="71">
        <v>0</v>
      </c>
      <c r="O762" s="71">
        <v>0</v>
      </c>
      <c r="P762" s="71">
        <v>0</v>
      </c>
      <c r="Q762" s="71">
        <v>0</v>
      </c>
      <c r="R762" s="71">
        <v>0</v>
      </c>
      <c r="S762" s="71">
        <v>0</v>
      </c>
      <c r="T762" s="71">
        <v>0</v>
      </c>
      <c r="U762" s="71">
        <v>0</v>
      </c>
      <c r="V762" s="71">
        <v>0</v>
      </c>
      <c r="W762" s="71">
        <v>0</v>
      </c>
      <c r="X762" s="71">
        <v>0</v>
      </c>
      <c r="Y762" s="71">
        <v>0</v>
      </c>
      <c r="Z762" s="71">
        <v>352.62</v>
      </c>
      <c r="AA762" s="71">
        <v>459.21</v>
      </c>
    </row>
    <row r="763" spans="1:27" collapsed="1" x14ac:dyDescent="0.2">
      <c r="A763" s="162" t="s">
        <v>2395</v>
      </c>
      <c r="B763" s="54" t="str">
        <f>"28"&amp;"."&amp;$B$800&amp;"."&amp;$B$801</f>
        <v>28.05.2023</v>
      </c>
      <c r="C763" s="134" t="s">
        <v>76</v>
      </c>
      <c r="D763" s="135">
        <f>ROUND((D764)/1000,5)</f>
        <v>0.34826000000000001</v>
      </c>
      <c r="E763" s="135">
        <f t="shared" ref="E763:AA763" si="430">ROUND((E764)/1000,5)</f>
        <v>0.24199999999999999</v>
      </c>
      <c r="F763" s="135">
        <f t="shared" si="430"/>
        <v>0.16173999999999999</v>
      </c>
      <c r="G763" s="135">
        <f t="shared" si="430"/>
        <v>0.34148000000000001</v>
      </c>
      <c r="H763" s="135">
        <f t="shared" si="430"/>
        <v>0.20074</v>
      </c>
      <c r="I763" s="135">
        <f t="shared" si="430"/>
        <v>1.491E-2</v>
      </c>
      <c r="J763" s="135">
        <f t="shared" si="430"/>
        <v>0</v>
      </c>
      <c r="K763" s="135">
        <f t="shared" si="430"/>
        <v>3.5000000000000001E-3</v>
      </c>
      <c r="L763" s="135">
        <f t="shared" si="430"/>
        <v>0</v>
      </c>
      <c r="M763" s="135">
        <f t="shared" si="430"/>
        <v>0</v>
      </c>
      <c r="N763" s="135">
        <f t="shared" si="430"/>
        <v>0</v>
      </c>
      <c r="O763" s="135">
        <f t="shared" si="430"/>
        <v>0</v>
      </c>
      <c r="P763" s="135">
        <f t="shared" si="430"/>
        <v>1.6910000000000001E-2</v>
      </c>
      <c r="Q763" s="135">
        <f t="shared" si="430"/>
        <v>0</v>
      </c>
      <c r="R763" s="135">
        <f t="shared" si="430"/>
        <v>3.2689999999999997E-2</v>
      </c>
      <c r="S763" s="135">
        <f t="shared" si="430"/>
        <v>4.4310000000000002E-2</v>
      </c>
      <c r="T763" s="135">
        <f t="shared" si="430"/>
        <v>4.922E-2</v>
      </c>
      <c r="U763" s="135">
        <f t="shared" si="430"/>
        <v>7.3400000000000002E-3</v>
      </c>
      <c r="V763" s="135">
        <f t="shared" si="430"/>
        <v>0</v>
      </c>
      <c r="W763" s="135">
        <f t="shared" si="430"/>
        <v>5.0800000000000003E-3</v>
      </c>
      <c r="X763" s="135">
        <f t="shared" si="430"/>
        <v>0</v>
      </c>
      <c r="Y763" s="135">
        <f t="shared" si="430"/>
        <v>6.019E-2</v>
      </c>
      <c r="Z763" s="135">
        <f t="shared" si="430"/>
        <v>0.29809000000000002</v>
      </c>
      <c r="AA763" s="135">
        <f t="shared" si="430"/>
        <v>0.36229</v>
      </c>
    </row>
    <row r="764" spans="1:27" ht="12.75" hidden="1" customHeight="1" outlineLevel="1" x14ac:dyDescent="0.2">
      <c r="A764" s="163" t="s">
        <v>2396</v>
      </c>
      <c r="B764" s="94" t="s">
        <v>238</v>
      </c>
      <c r="C764" s="70" t="s">
        <v>79</v>
      </c>
      <c r="D764" s="71">
        <v>348.26</v>
      </c>
      <c r="E764" s="71">
        <v>242</v>
      </c>
      <c r="F764" s="71">
        <v>161.74</v>
      </c>
      <c r="G764" s="71">
        <v>341.48</v>
      </c>
      <c r="H764" s="71">
        <v>200.74</v>
      </c>
      <c r="I764" s="71">
        <v>14.91</v>
      </c>
      <c r="J764" s="71">
        <v>0</v>
      </c>
      <c r="K764" s="71">
        <v>3.5</v>
      </c>
      <c r="L764" s="71">
        <v>0</v>
      </c>
      <c r="M764" s="71">
        <v>0</v>
      </c>
      <c r="N764" s="71">
        <v>0</v>
      </c>
      <c r="O764" s="71">
        <v>0</v>
      </c>
      <c r="P764" s="71">
        <v>16.91</v>
      </c>
      <c r="Q764" s="71">
        <v>0</v>
      </c>
      <c r="R764" s="71">
        <v>32.69</v>
      </c>
      <c r="S764" s="71">
        <v>44.31</v>
      </c>
      <c r="T764" s="71">
        <v>49.22</v>
      </c>
      <c r="U764" s="71">
        <v>7.34</v>
      </c>
      <c r="V764" s="71">
        <v>0</v>
      </c>
      <c r="W764" s="71">
        <v>5.08</v>
      </c>
      <c r="X764" s="71">
        <v>0</v>
      </c>
      <c r="Y764" s="71">
        <v>60.19</v>
      </c>
      <c r="Z764" s="71">
        <v>298.08999999999997</v>
      </c>
      <c r="AA764" s="71">
        <v>362.29</v>
      </c>
    </row>
    <row r="765" spans="1:27" collapsed="1" x14ac:dyDescent="0.2">
      <c r="A765" s="162" t="s">
        <v>2397</v>
      </c>
      <c r="B765" s="54" t="str">
        <f>"29"&amp;"."&amp;$B$800&amp;"."&amp;$B$801</f>
        <v>29.05.2023</v>
      </c>
      <c r="C765" s="134" t="s">
        <v>76</v>
      </c>
      <c r="D765" s="135">
        <f>ROUND((D766)/1000,5)</f>
        <v>9.9699999999999997E-2</v>
      </c>
      <c r="E765" s="135">
        <f t="shared" ref="E765:AA765" si="431">ROUND((E766)/1000,5)</f>
        <v>7.1459999999999996E-2</v>
      </c>
      <c r="F765" s="135">
        <f t="shared" si="431"/>
        <v>8.8900000000000003E-3</v>
      </c>
      <c r="G765" s="135">
        <f t="shared" si="431"/>
        <v>9.2789999999999997E-2</v>
      </c>
      <c r="H765" s="135">
        <f t="shared" si="431"/>
        <v>0</v>
      </c>
      <c r="I765" s="135">
        <f t="shared" si="431"/>
        <v>0</v>
      </c>
      <c r="J765" s="135">
        <f t="shared" si="431"/>
        <v>0</v>
      </c>
      <c r="K765" s="135">
        <f t="shared" si="431"/>
        <v>0</v>
      </c>
      <c r="L765" s="135">
        <f t="shared" si="431"/>
        <v>1.093E-2</v>
      </c>
      <c r="M765" s="135">
        <f t="shared" si="431"/>
        <v>9.7800000000000005E-3</v>
      </c>
      <c r="N765" s="135">
        <f t="shared" si="431"/>
        <v>3.8350000000000002E-2</v>
      </c>
      <c r="O765" s="135">
        <f t="shared" si="431"/>
        <v>7.1459999999999996E-2</v>
      </c>
      <c r="P765" s="135">
        <f t="shared" si="431"/>
        <v>5.4330000000000003E-2</v>
      </c>
      <c r="Q765" s="135">
        <f t="shared" si="431"/>
        <v>4.9549999999999997E-2</v>
      </c>
      <c r="R765" s="135">
        <f t="shared" si="431"/>
        <v>5.262E-2</v>
      </c>
      <c r="S765" s="135">
        <f t="shared" si="431"/>
        <v>4.1529999999999997E-2</v>
      </c>
      <c r="T765" s="135">
        <f t="shared" si="431"/>
        <v>6.6100000000000006E-2</v>
      </c>
      <c r="U765" s="135">
        <f t="shared" si="431"/>
        <v>3.7650000000000003E-2</v>
      </c>
      <c r="V765" s="135">
        <f t="shared" si="431"/>
        <v>2.6259999999999999E-2</v>
      </c>
      <c r="W765" s="135">
        <f t="shared" si="431"/>
        <v>2.5139999999999999E-2</v>
      </c>
      <c r="X765" s="135">
        <f t="shared" si="431"/>
        <v>2.3879999999999998E-2</v>
      </c>
      <c r="Y765" s="135">
        <f t="shared" si="431"/>
        <v>0.26063999999999998</v>
      </c>
      <c r="Z765" s="135">
        <f t="shared" si="431"/>
        <v>0.66837000000000002</v>
      </c>
      <c r="AA765" s="135">
        <f t="shared" si="431"/>
        <v>0.44982</v>
      </c>
    </row>
    <row r="766" spans="1:27" ht="12.75" hidden="1" customHeight="1" outlineLevel="1" x14ac:dyDescent="0.2">
      <c r="A766" s="163" t="s">
        <v>2398</v>
      </c>
      <c r="B766" s="94" t="s">
        <v>238</v>
      </c>
      <c r="C766" s="70" t="s">
        <v>79</v>
      </c>
      <c r="D766" s="71">
        <v>99.7</v>
      </c>
      <c r="E766" s="71">
        <v>71.459999999999994</v>
      </c>
      <c r="F766" s="71">
        <v>8.89</v>
      </c>
      <c r="G766" s="71">
        <v>92.79</v>
      </c>
      <c r="H766" s="71">
        <v>0</v>
      </c>
      <c r="I766" s="71">
        <v>0</v>
      </c>
      <c r="J766" s="71">
        <v>0</v>
      </c>
      <c r="K766" s="71">
        <v>0</v>
      </c>
      <c r="L766" s="71">
        <v>10.93</v>
      </c>
      <c r="M766" s="71">
        <v>9.7799999999999994</v>
      </c>
      <c r="N766" s="71">
        <v>38.35</v>
      </c>
      <c r="O766" s="71">
        <v>71.459999999999994</v>
      </c>
      <c r="P766" s="71">
        <v>54.33</v>
      </c>
      <c r="Q766" s="71">
        <v>49.55</v>
      </c>
      <c r="R766" s="71">
        <v>52.62</v>
      </c>
      <c r="S766" s="71">
        <v>41.53</v>
      </c>
      <c r="T766" s="71">
        <v>66.099999999999994</v>
      </c>
      <c r="U766" s="71">
        <v>37.65</v>
      </c>
      <c r="V766" s="71">
        <v>26.26</v>
      </c>
      <c r="W766" s="71">
        <v>25.14</v>
      </c>
      <c r="X766" s="71">
        <v>23.88</v>
      </c>
      <c r="Y766" s="71">
        <v>260.64</v>
      </c>
      <c r="Z766" s="71">
        <v>668.37</v>
      </c>
      <c r="AA766" s="71">
        <v>449.82</v>
      </c>
    </row>
    <row r="767" spans="1:27" collapsed="1" x14ac:dyDescent="0.2">
      <c r="A767" s="162" t="s">
        <v>2399</v>
      </c>
      <c r="B767" s="54" t="str">
        <f>"30"&amp;"."&amp;$B$800&amp;"."&amp;$B$801</f>
        <v>30.05.2023</v>
      </c>
      <c r="C767" s="134" t="s">
        <v>76</v>
      </c>
      <c r="D767" s="135">
        <f>ROUND((D768)/1000,5)</f>
        <v>0.15973999999999999</v>
      </c>
      <c r="E767" s="135">
        <f t="shared" ref="E767:AA767" si="432">ROUND((E768)/1000,5)</f>
        <v>3.576E-2</v>
      </c>
      <c r="F767" s="135">
        <f t="shared" si="432"/>
        <v>3.6670000000000001E-2</v>
      </c>
      <c r="G767" s="135">
        <f t="shared" si="432"/>
        <v>0.12765000000000001</v>
      </c>
      <c r="H767" s="135">
        <f t="shared" si="432"/>
        <v>0</v>
      </c>
      <c r="I767" s="135">
        <f t="shared" si="432"/>
        <v>0</v>
      </c>
      <c r="J767" s="135">
        <f t="shared" si="432"/>
        <v>0</v>
      </c>
      <c r="K767" s="135">
        <f t="shared" si="432"/>
        <v>0</v>
      </c>
      <c r="L767" s="135">
        <f t="shared" si="432"/>
        <v>0</v>
      </c>
      <c r="M767" s="135">
        <f t="shared" si="432"/>
        <v>0</v>
      </c>
      <c r="N767" s="135">
        <f t="shared" si="432"/>
        <v>0</v>
      </c>
      <c r="O767" s="135">
        <f t="shared" si="432"/>
        <v>0</v>
      </c>
      <c r="P767" s="135">
        <f t="shared" si="432"/>
        <v>0</v>
      </c>
      <c r="Q767" s="135">
        <f t="shared" si="432"/>
        <v>0</v>
      </c>
      <c r="R767" s="135">
        <f t="shared" si="432"/>
        <v>0</v>
      </c>
      <c r="S767" s="135">
        <f t="shared" si="432"/>
        <v>0</v>
      </c>
      <c r="T767" s="135">
        <f t="shared" si="432"/>
        <v>0</v>
      </c>
      <c r="U767" s="135">
        <f t="shared" si="432"/>
        <v>0</v>
      </c>
      <c r="V767" s="135">
        <f t="shared" si="432"/>
        <v>0</v>
      </c>
      <c r="W767" s="135">
        <f t="shared" si="432"/>
        <v>0</v>
      </c>
      <c r="X767" s="135">
        <f t="shared" si="432"/>
        <v>0</v>
      </c>
      <c r="Y767" s="135">
        <f t="shared" si="432"/>
        <v>0</v>
      </c>
      <c r="Z767" s="135">
        <f t="shared" si="432"/>
        <v>0.19309999999999999</v>
      </c>
      <c r="AA767" s="135">
        <f t="shared" si="432"/>
        <v>0.23718</v>
      </c>
    </row>
    <row r="768" spans="1:27" ht="12.75" hidden="1" customHeight="1" outlineLevel="1" x14ac:dyDescent="0.2">
      <c r="A768" s="163" t="s">
        <v>2400</v>
      </c>
      <c r="B768" s="94" t="s">
        <v>238</v>
      </c>
      <c r="C768" s="70" t="s">
        <v>79</v>
      </c>
      <c r="D768" s="71">
        <v>159.74</v>
      </c>
      <c r="E768" s="71">
        <v>35.76</v>
      </c>
      <c r="F768" s="71">
        <v>36.67</v>
      </c>
      <c r="G768" s="71">
        <v>127.65</v>
      </c>
      <c r="H768" s="71">
        <v>0</v>
      </c>
      <c r="I768" s="71">
        <v>0</v>
      </c>
      <c r="J768" s="71">
        <v>0</v>
      </c>
      <c r="K768" s="71">
        <v>0</v>
      </c>
      <c r="L768" s="71">
        <v>0</v>
      </c>
      <c r="M768" s="71">
        <v>0</v>
      </c>
      <c r="N768" s="71">
        <v>0</v>
      </c>
      <c r="O768" s="71">
        <v>0</v>
      </c>
      <c r="P768" s="71">
        <v>0</v>
      </c>
      <c r="Q768" s="71">
        <v>0</v>
      </c>
      <c r="R768" s="71">
        <v>0</v>
      </c>
      <c r="S768" s="71">
        <v>0</v>
      </c>
      <c r="T768" s="71">
        <v>0</v>
      </c>
      <c r="U768" s="71">
        <v>0</v>
      </c>
      <c r="V768" s="71">
        <v>0</v>
      </c>
      <c r="W768" s="71">
        <v>0</v>
      </c>
      <c r="X768" s="71">
        <v>0</v>
      </c>
      <c r="Y768" s="71">
        <v>0</v>
      </c>
      <c r="Z768" s="71">
        <v>193.1</v>
      </c>
      <c r="AA768" s="71">
        <v>237.18</v>
      </c>
    </row>
    <row r="769" spans="1:27" collapsed="1" x14ac:dyDescent="0.2">
      <c r="A769" s="162" t="s">
        <v>2401</v>
      </c>
      <c r="B769" s="54" t="str">
        <f>"31"&amp;"."&amp;$B$800&amp;"."&amp;$B$801</f>
        <v>31.05.2023</v>
      </c>
      <c r="C769" s="134" t="s">
        <v>76</v>
      </c>
      <c r="D769" s="135">
        <f>ROUND((D770)/1000,5)</f>
        <v>0</v>
      </c>
      <c r="E769" s="135">
        <f t="shared" ref="E769:AA769" si="433">ROUND((E770)/1000,5)</f>
        <v>0</v>
      </c>
      <c r="F769" s="135">
        <f t="shared" si="433"/>
        <v>0</v>
      </c>
      <c r="G769" s="135">
        <f t="shared" si="433"/>
        <v>0</v>
      </c>
      <c r="H769" s="135">
        <f t="shared" si="433"/>
        <v>0</v>
      </c>
      <c r="I769" s="135">
        <f t="shared" si="433"/>
        <v>0</v>
      </c>
      <c r="J769" s="135">
        <f t="shared" si="433"/>
        <v>0</v>
      </c>
      <c r="K769" s="135">
        <f t="shared" si="433"/>
        <v>0</v>
      </c>
      <c r="L769" s="135">
        <f t="shared" si="433"/>
        <v>0</v>
      </c>
      <c r="M769" s="135">
        <f t="shared" si="433"/>
        <v>0</v>
      </c>
      <c r="N769" s="135">
        <f t="shared" si="433"/>
        <v>0</v>
      </c>
      <c r="O769" s="135">
        <f t="shared" si="433"/>
        <v>0</v>
      </c>
      <c r="P769" s="135">
        <f t="shared" si="433"/>
        <v>0</v>
      </c>
      <c r="Q769" s="135">
        <f t="shared" si="433"/>
        <v>0</v>
      </c>
      <c r="R769" s="135">
        <f t="shared" si="433"/>
        <v>0</v>
      </c>
      <c r="S769" s="135">
        <f t="shared" si="433"/>
        <v>0</v>
      </c>
      <c r="T769" s="135">
        <f t="shared" si="433"/>
        <v>0</v>
      </c>
      <c r="U769" s="135">
        <f t="shared" si="433"/>
        <v>0</v>
      </c>
      <c r="V769" s="135">
        <f t="shared" si="433"/>
        <v>0</v>
      </c>
      <c r="W769" s="135">
        <f t="shared" si="433"/>
        <v>0</v>
      </c>
      <c r="X769" s="135">
        <f t="shared" si="433"/>
        <v>0</v>
      </c>
      <c r="Y769" s="135">
        <f t="shared" si="433"/>
        <v>0</v>
      </c>
      <c r="Z769" s="135">
        <f t="shared" si="433"/>
        <v>8.2250000000000004E-2</v>
      </c>
      <c r="AA769" s="135">
        <f t="shared" si="433"/>
        <v>6.7379999999999995E-2</v>
      </c>
    </row>
    <row r="770" spans="1:27" ht="12.75" hidden="1" customHeight="1" outlineLevel="1" x14ac:dyDescent="0.2">
      <c r="A770" s="163" t="s">
        <v>2402</v>
      </c>
      <c r="B770" s="94" t="s">
        <v>238</v>
      </c>
      <c r="C770" s="70" t="s">
        <v>79</v>
      </c>
      <c r="D770" s="71">
        <v>0</v>
      </c>
      <c r="E770" s="71">
        <v>0</v>
      </c>
      <c r="F770" s="71">
        <v>0</v>
      </c>
      <c r="G770" s="71">
        <v>0</v>
      </c>
      <c r="H770" s="71">
        <v>0</v>
      </c>
      <c r="I770" s="71">
        <v>0</v>
      </c>
      <c r="J770" s="71">
        <v>0</v>
      </c>
      <c r="K770" s="71">
        <v>0</v>
      </c>
      <c r="L770" s="71">
        <v>0</v>
      </c>
      <c r="M770" s="71">
        <v>0</v>
      </c>
      <c r="N770" s="71">
        <v>0</v>
      </c>
      <c r="O770" s="71">
        <v>0</v>
      </c>
      <c r="P770" s="71">
        <v>0</v>
      </c>
      <c r="Q770" s="71">
        <v>0</v>
      </c>
      <c r="R770" s="71">
        <v>0</v>
      </c>
      <c r="S770" s="71">
        <v>0</v>
      </c>
      <c r="T770" s="71">
        <v>0</v>
      </c>
      <c r="U770" s="71">
        <v>0</v>
      </c>
      <c r="V770" s="71">
        <v>0</v>
      </c>
      <c r="W770" s="71">
        <v>0</v>
      </c>
      <c r="X770" s="71">
        <v>0</v>
      </c>
      <c r="Y770" s="71">
        <v>0</v>
      </c>
      <c r="Z770" s="71">
        <v>82.25</v>
      </c>
      <c r="AA770" s="71">
        <v>67.38</v>
      </c>
    </row>
    <row r="771" spans="1:27" collapsed="1" x14ac:dyDescent="0.2">
      <c r="B771" s="165"/>
    </row>
    <row r="772" spans="1:27" x14ac:dyDescent="0.2">
      <c r="B772" s="165" t="s">
        <v>392</v>
      </c>
    </row>
    <row r="773" spans="1:27" x14ac:dyDescent="0.2">
      <c r="A773" s="157" t="s">
        <v>2403</v>
      </c>
      <c r="B773" s="158"/>
      <c r="C773" s="158"/>
      <c r="D773" s="158"/>
      <c r="E773" s="158"/>
      <c r="F773" s="158"/>
      <c r="G773" s="158"/>
      <c r="H773" s="158"/>
      <c r="I773" s="158"/>
      <c r="J773" s="158"/>
      <c r="K773" s="158"/>
      <c r="L773" s="158"/>
      <c r="M773" s="158"/>
      <c r="N773" s="158"/>
      <c r="O773" s="158"/>
      <c r="P773" s="158"/>
      <c r="Q773" s="158"/>
      <c r="R773" s="158"/>
      <c r="S773" s="158"/>
      <c r="T773" s="158"/>
      <c r="U773" s="158"/>
      <c r="V773" s="158"/>
      <c r="W773" s="158"/>
      <c r="X773" s="158"/>
      <c r="Y773" s="158"/>
      <c r="Z773" s="158"/>
      <c r="AA773" s="159"/>
    </row>
    <row r="774" spans="1:27" s="198" customFormat="1" x14ac:dyDescent="0.2">
      <c r="A774" s="54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97" t="s">
        <v>3</v>
      </c>
      <c r="M774" s="197" t="s">
        <v>2405</v>
      </c>
    </row>
    <row r="775" spans="1:27" s="198" customFormat="1" x14ac:dyDescent="0.2">
      <c r="A775" s="162" t="s">
        <v>2406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202" t="s">
        <v>2408</v>
      </c>
      <c r="M775" s="203">
        <v>8.2100000000000003E-3</v>
      </c>
    </row>
    <row r="776" spans="1:27" s="198" customFormat="1" x14ac:dyDescent="0.2">
      <c r="A776" s="162" t="s">
        <v>2409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202" t="s">
        <v>2408</v>
      </c>
      <c r="M776" s="203">
        <v>0.12143999999999999</v>
      </c>
    </row>
    <row r="779" spans="1:27" x14ac:dyDescent="0.2">
      <c r="A779" s="157" t="s">
        <v>861</v>
      </c>
      <c r="B779" s="158"/>
      <c r="C779" s="158"/>
      <c r="D779" s="158"/>
      <c r="E779" s="158"/>
      <c r="F779" s="158"/>
      <c r="G779" s="158"/>
      <c r="H779" s="158"/>
      <c r="I779" s="158"/>
      <c r="J779" s="158"/>
      <c r="K779" s="158"/>
      <c r="L779" s="158"/>
      <c r="M779" s="158"/>
      <c r="N779" s="158"/>
      <c r="O779" s="158"/>
      <c r="P779" s="158"/>
      <c r="Q779" s="158"/>
      <c r="R779" s="158"/>
      <c r="S779" s="158"/>
      <c r="T779" s="158"/>
      <c r="U779" s="158"/>
      <c r="V779" s="158"/>
      <c r="W779" s="158"/>
      <c r="X779" s="158"/>
      <c r="Y779" s="158"/>
      <c r="Z779" s="158"/>
      <c r="AA779" s="159"/>
    </row>
    <row r="780" spans="1:27" ht="15" customHeight="1" x14ac:dyDescent="0.2">
      <c r="A780" s="168" t="s">
        <v>2411</v>
      </c>
      <c r="B780" s="169" t="s">
        <v>863</v>
      </c>
      <c r="C780" s="170" t="s">
        <v>864</v>
      </c>
      <c r="D780" s="161" t="s">
        <v>69</v>
      </c>
      <c r="E780" s="161" t="s">
        <v>70</v>
      </c>
      <c r="F780" s="161" t="s">
        <v>865</v>
      </c>
      <c r="G780" s="161" t="s">
        <v>866</v>
      </c>
      <c r="H780" s="171"/>
      <c r="I780" s="171"/>
      <c r="J780" s="171"/>
      <c r="K780" s="171"/>
      <c r="L780" s="171"/>
      <c r="M780" s="171"/>
      <c r="N780" s="171"/>
      <c r="O780" s="171"/>
      <c r="P780" s="171"/>
      <c r="Q780" s="171"/>
      <c r="R780" s="171"/>
      <c r="S780" s="171"/>
      <c r="T780" s="171"/>
      <c r="U780" s="171"/>
      <c r="V780" s="171"/>
      <c r="W780" s="171"/>
      <c r="X780" s="171"/>
      <c r="Y780" s="171"/>
      <c r="Z780" s="171"/>
      <c r="AA780" s="171"/>
    </row>
    <row r="781" spans="1:27" x14ac:dyDescent="0.2">
      <c r="A781" s="172"/>
      <c r="B781" s="173"/>
      <c r="C781" s="174"/>
      <c r="D781" s="175">
        <f>D782</f>
        <v>872323.24</v>
      </c>
      <c r="E781" s="175">
        <f t="shared" ref="E781:G781" si="434">E782</f>
        <v>872323.24</v>
      </c>
      <c r="F781" s="175">
        <f t="shared" si="434"/>
        <v>872323.24</v>
      </c>
      <c r="G781" s="175">
        <f t="shared" si="434"/>
        <v>872323.24</v>
      </c>
    </row>
    <row r="782" spans="1:27" ht="12.75" hidden="1" customHeight="1" outlineLevel="1" x14ac:dyDescent="0.2">
      <c r="A782" s="176" t="s">
        <v>2412</v>
      </c>
      <c r="B782" s="177" t="s">
        <v>868</v>
      </c>
      <c r="C782" s="178" t="s">
        <v>864</v>
      </c>
      <c r="D782" s="71">
        <v>872323.24</v>
      </c>
      <c r="E782" s="71">
        <f>$D782</f>
        <v>872323.24</v>
      </c>
      <c r="F782" s="71">
        <f>$D782</f>
        <v>872323.24</v>
      </c>
      <c r="G782" s="71">
        <f>$D782</f>
        <v>872323.24</v>
      </c>
    </row>
    <row r="783" spans="1:27" collapsed="1" x14ac:dyDescent="0.2"/>
    <row r="785" spans="1:27" ht="12.75" customHeight="1" x14ac:dyDescent="0.25">
      <c r="A785" s="179" t="s">
        <v>84</v>
      </c>
      <c r="B785" s="179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1:27" ht="12.75" customHeight="1" x14ac:dyDescent="0.25">
      <c r="A786" s="180" t="s">
        <v>3163</v>
      </c>
      <c r="B786" s="180"/>
      <c r="C786" s="180"/>
      <c r="D786" s="180"/>
      <c r="E786" s="180"/>
      <c r="F786" s="180"/>
      <c r="G786" s="180"/>
      <c r="H786" s="180"/>
      <c r="I786" s="180"/>
      <c r="J786" s="180"/>
      <c r="K786" s="180"/>
      <c r="L786" s="180"/>
      <c r="M786" s="180"/>
      <c r="N786" s="180"/>
      <c r="O786" s="180"/>
      <c r="P786"/>
      <c r="Q786"/>
      <c r="R786"/>
      <c r="S786"/>
      <c r="T786"/>
      <c r="U786"/>
      <c r="V786"/>
      <c r="W786"/>
      <c r="X786"/>
      <c r="Y786"/>
      <c r="Z786"/>
      <c r="AA786"/>
    </row>
    <row r="788" spans="1:27" x14ac:dyDescent="0.2">
      <c r="A788" s="83"/>
      <c r="B788" s="84"/>
    </row>
    <row r="789" spans="1:27" x14ac:dyDescent="0.2">
      <c r="A789" s="83"/>
      <c r="B789" s="85"/>
    </row>
    <row r="800" spans="1:27" hidden="1" x14ac:dyDescent="0.2">
      <c r="B800" s="181" t="s">
        <v>3164</v>
      </c>
    </row>
    <row r="801" spans="2:2" hidden="1" x14ac:dyDescent="0.2">
      <c r="B801" s="182" t="s">
        <v>3165</v>
      </c>
    </row>
  </sheetData>
  <autoFilter ref="B6:C698" xr:uid="{00000000-0001-0000-0D00-000000000000}"/>
  <mergeCells count="18">
    <mergeCell ref="A779:AA779"/>
    <mergeCell ref="A780:A781"/>
    <mergeCell ref="B780:B781"/>
    <mergeCell ref="C780:C781"/>
    <mergeCell ref="A785:B785"/>
    <mergeCell ref="A786:O786"/>
    <mergeCell ref="A641:AA641"/>
    <mergeCell ref="A707:AA707"/>
    <mergeCell ref="A773:AA773"/>
    <mergeCell ref="B774:K774"/>
    <mergeCell ref="B775:K775"/>
    <mergeCell ref="B776:K776"/>
    <mergeCell ref="A1:AA3"/>
    <mergeCell ref="A4:AA4"/>
    <mergeCell ref="A5:AA5"/>
    <mergeCell ref="A164:AA164"/>
    <mergeCell ref="A323:AA323"/>
    <mergeCell ref="A482:AA482"/>
  </mergeCells>
  <pageMargins left="0.25" right="0.25" top="0.75" bottom="0.75" header="0.3" footer="0.3"/>
  <pageSetup paperSize="9" scale="42" fitToHeight="0" orientation="landscape" r:id="rId1"/>
  <colBreaks count="1" manualBreakCount="1">
    <brk id="12" max="78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A0CDB-9EAF-4EBE-A5B7-621105B7C6A7}">
  <sheetPr>
    <tabColor rgb="FFFFC000"/>
    <pageSetUpPr fitToPage="1"/>
  </sheetPr>
  <dimension ref="A1:AA801"/>
  <sheetViews>
    <sheetView view="pageBreakPreview" topLeftCell="C1" zoomScale="85" zoomScaleNormal="100" zoomScaleSheetLayoutView="85" workbookViewId="0">
      <selection activeCell="B26" sqref="B26:L26"/>
    </sheetView>
  </sheetViews>
  <sheetFormatPr defaultRowHeight="12.75" outlineLevelRow="1" x14ac:dyDescent="0.2"/>
  <cols>
    <col min="1" max="1" width="9.140625" style="45"/>
    <col min="2" max="2" width="32.140625" style="45" bestFit="1" customWidth="1"/>
    <col min="3" max="3" width="13.42578125" style="45" customWidth="1"/>
    <col min="4" max="27" width="12" style="45" customWidth="1"/>
    <col min="28" max="16384" width="9.140625" style="45"/>
  </cols>
  <sheetData>
    <row r="1" spans="1:27" x14ac:dyDescent="0.2">
      <c r="A1" s="151" t="s">
        <v>1656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</row>
    <row r="2" spans="1:27" x14ac:dyDescent="0.2">
      <c r="A2" s="152"/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</row>
    <row r="3" spans="1:27" x14ac:dyDescent="0.2">
      <c r="A3" s="153"/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</row>
    <row r="4" spans="1:27" ht="15" customHeight="1" x14ac:dyDescent="0.25">
      <c r="A4" s="154" t="s">
        <v>1031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6"/>
    </row>
    <row r="5" spans="1:27" x14ac:dyDescent="0.2">
      <c r="A5" s="157" t="s">
        <v>209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9"/>
    </row>
    <row r="6" spans="1:27" ht="27" customHeight="1" x14ac:dyDescent="0.2">
      <c r="A6" s="160" t="s">
        <v>64</v>
      </c>
      <c r="B6" s="161" t="s">
        <v>210</v>
      </c>
      <c r="C6" s="160" t="s">
        <v>211</v>
      </c>
      <c r="D6" s="161" t="s">
        <v>212</v>
      </c>
      <c r="E6" s="161" t="s">
        <v>213</v>
      </c>
      <c r="F6" s="161" t="s">
        <v>214</v>
      </c>
      <c r="G6" s="161" t="s">
        <v>215</v>
      </c>
      <c r="H6" s="161" t="s">
        <v>216</v>
      </c>
      <c r="I6" s="161" t="s">
        <v>217</v>
      </c>
      <c r="J6" s="161" t="s">
        <v>218</v>
      </c>
      <c r="K6" s="161" t="s">
        <v>219</v>
      </c>
      <c r="L6" s="161" t="s">
        <v>220</v>
      </c>
      <c r="M6" s="161" t="s">
        <v>221</v>
      </c>
      <c r="N6" s="161" t="s">
        <v>222</v>
      </c>
      <c r="O6" s="161" t="s">
        <v>223</v>
      </c>
      <c r="P6" s="161" t="s">
        <v>224</v>
      </c>
      <c r="Q6" s="161" t="s">
        <v>225</v>
      </c>
      <c r="R6" s="161" t="s">
        <v>226</v>
      </c>
      <c r="S6" s="161" t="s">
        <v>227</v>
      </c>
      <c r="T6" s="161" t="s">
        <v>228</v>
      </c>
      <c r="U6" s="161" t="s">
        <v>229</v>
      </c>
      <c r="V6" s="161" t="s">
        <v>230</v>
      </c>
      <c r="W6" s="161" t="s">
        <v>231</v>
      </c>
      <c r="X6" s="161" t="s">
        <v>232</v>
      </c>
      <c r="Y6" s="161" t="s">
        <v>233</v>
      </c>
      <c r="Z6" s="161" t="s">
        <v>234</v>
      </c>
      <c r="AA6" s="161" t="s">
        <v>235</v>
      </c>
    </row>
    <row r="7" spans="1:27" x14ac:dyDescent="0.2">
      <c r="A7" s="162" t="s">
        <v>1657</v>
      </c>
      <c r="B7" s="54" t="str">
        <f>"01"&amp;"."&amp;$B$800&amp;"."&amp;$B$801</f>
        <v>01.05.2023</v>
      </c>
      <c r="C7" s="134" t="s">
        <v>76</v>
      </c>
      <c r="D7" s="135">
        <f>ROUND(((D8+D9+D11+D10)/1000),5)</f>
        <v>2.7198199999999999</v>
      </c>
      <c r="E7" s="135">
        <f>ROUND(((E8+E9+E11+E10)/1000),5)</f>
        <v>2.5898599999999998</v>
      </c>
      <c r="F7" s="135">
        <f>ROUND(((F8+F9+F11+F10)/1000),5)</f>
        <v>2.4965799999999998</v>
      </c>
      <c r="G7" s="135">
        <f t="shared" ref="G7:AA7" si="0">ROUND(((G8+G9+G11+G10)/1000),5)</f>
        <v>2.4302000000000001</v>
      </c>
      <c r="H7" s="135">
        <f t="shared" si="0"/>
        <v>2.4106800000000002</v>
      </c>
      <c r="I7" s="135">
        <f t="shared" si="0"/>
        <v>2.4213800000000001</v>
      </c>
      <c r="J7" s="135">
        <f t="shared" si="0"/>
        <v>2.45099</v>
      </c>
      <c r="K7" s="135">
        <f t="shared" si="0"/>
        <v>2.6197699999999999</v>
      </c>
      <c r="L7" s="135">
        <f t="shared" si="0"/>
        <v>2.8733200000000001</v>
      </c>
      <c r="M7" s="135">
        <f t="shared" si="0"/>
        <v>3.0520999999999998</v>
      </c>
      <c r="N7" s="135">
        <f t="shared" si="0"/>
        <v>3.0669400000000002</v>
      </c>
      <c r="O7" s="135">
        <f t="shared" si="0"/>
        <v>3.0640900000000002</v>
      </c>
      <c r="P7" s="135">
        <f t="shared" si="0"/>
        <v>3.0540799999999999</v>
      </c>
      <c r="Q7" s="135">
        <f t="shared" si="0"/>
        <v>3.0539399999999999</v>
      </c>
      <c r="R7" s="135">
        <f t="shared" si="0"/>
        <v>3.0376300000000001</v>
      </c>
      <c r="S7" s="135">
        <f t="shared" si="0"/>
        <v>3.0785399999999998</v>
      </c>
      <c r="T7" s="135">
        <f t="shared" si="0"/>
        <v>3.11361</v>
      </c>
      <c r="U7" s="135">
        <f t="shared" si="0"/>
        <v>3.1291500000000001</v>
      </c>
      <c r="V7" s="135">
        <f t="shared" si="0"/>
        <v>3.1687699999999999</v>
      </c>
      <c r="W7" s="135">
        <f t="shared" si="0"/>
        <v>3.2483300000000002</v>
      </c>
      <c r="X7" s="135">
        <f t="shared" si="0"/>
        <v>3.4379300000000002</v>
      </c>
      <c r="Y7" s="135">
        <f t="shared" si="0"/>
        <v>3.2380599999999999</v>
      </c>
      <c r="Z7" s="135">
        <f t="shared" si="0"/>
        <v>3.0376599999999998</v>
      </c>
      <c r="AA7" s="135">
        <f t="shared" si="0"/>
        <v>2.8363499999999999</v>
      </c>
    </row>
    <row r="8" spans="1:27" ht="12.75" hidden="1" customHeight="1" outlineLevel="1" x14ac:dyDescent="0.2">
      <c r="A8" s="163" t="s">
        <v>1658</v>
      </c>
      <c r="B8" s="94" t="s">
        <v>238</v>
      </c>
      <c r="C8" s="70" t="s">
        <v>79</v>
      </c>
      <c r="D8" s="71">
        <v>1533.22</v>
      </c>
      <c r="E8" s="71">
        <v>1403.26</v>
      </c>
      <c r="F8" s="71">
        <v>1309.98</v>
      </c>
      <c r="G8" s="71">
        <v>1243.5999999999999</v>
      </c>
      <c r="H8" s="71">
        <v>1224.08</v>
      </c>
      <c r="I8" s="71">
        <v>1234.78</v>
      </c>
      <c r="J8" s="71">
        <v>1264.3900000000001</v>
      </c>
      <c r="K8" s="71">
        <v>1433.17</v>
      </c>
      <c r="L8" s="71">
        <v>1686.72</v>
      </c>
      <c r="M8" s="71">
        <v>1865.5</v>
      </c>
      <c r="N8" s="71">
        <v>1880.34</v>
      </c>
      <c r="O8" s="71">
        <v>1877.49</v>
      </c>
      <c r="P8" s="71">
        <v>1867.48</v>
      </c>
      <c r="Q8" s="71">
        <v>1867.34</v>
      </c>
      <c r="R8" s="71">
        <v>1851.03</v>
      </c>
      <c r="S8" s="71">
        <v>1891.94</v>
      </c>
      <c r="T8" s="71">
        <v>1927.01</v>
      </c>
      <c r="U8" s="71">
        <v>1942.55</v>
      </c>
      <c r="V8" s="71">
        <v>1982.17</v>
      </c>
      <c r="W8" s="71">
        <v>2061.73</v>
      </c>
      <c r="X8" s="71">
        <v>2251.33</v>
      </c>
      <c r="Y8" s="71">
        <v>2051.46</v>
      </c>
      <c r="Z8" s="71">
        <v>1851.06</v>
      </c>
      <c r="AA8" s="71">
        <v>1649.75</v>
      </c>
    </row>
    <row r="9" spans="1:27" ht="12.75" hidden="1" customHeight="1" outlineLevel="1" x14ac:dyDescent="0.2">
      <c r="A9" s="163" t="s">
        <v>1659</v>
      </c>
      <c r="B9" s="94" t="s">
        <v>90</v>
      </c>
      <c r="C9" s="70" t="s">
        <v>79</v>
      </c>
      <c r="D9" s="71">
        <v>1071.42</v>
      </c>
      <c r="E9" s="71">
        <f>$D$9</f>
        <v>1071.42</v>
      </c>
      <c r="F9" s="71">
        <f t="shared" ref="F9:AA9" si="1">$D$9</f>
        <v>1071.42</v>
      </c>
      <c r="G9" s="71">
        <f t="shared" si="1"/>
        <v>1071.42</v>
      </c>
      <c r="H9" s="71">
        <f t="shared" si="1"/>
        <v>1071.42</v>
      </c>
      <c r="I9" s="71">
        <f t="shared" si="1"/>
        <v>1071.42</v>
      </c>
      <c r="J9" s="71">
        <f t="shared" si="1"/>
        <v>1071.42</v>
      </c>
      <c r="K9" s="71">
        <f t="shared" si="1"/>
        <v>1071.42</v>
      </c>
      <c r="L9" s="71">
        <f t="shared" si="1"/>
        <v>1071.42</v>
      </c>
      <c r="M9" s="71">
        <f t="shared" si="1"/>
        <v>1071.42</v>
      </c>
      <c r="N9" s="71">
        <f t="shared" si="1"/>
        <v>1071.42</v>
      </c>
      <c r="O9" s="71">
        <f t="shared" si="1"/>
        <v>1071.42</v>
      </c>
      <c r="P9" s="71">
        <f t="shared" si="1"/>
        <v>1071.42</v>
      </c>
      <c r="Q9" s="71">
        <f t="shared" si="1"/>
        <v>1071.42</v>
      </c>
      <c r="R9" s="71">
        <f t="shared" si="1"/>
        <v>1071.42</v>
      </c>
      <c r="S9" s="71">
        <f t="shared" si="1"/>
        <v>1071.42</v>
      </c>
      <c r="T9" s="71">
        <f t="shared" si="1"/>
        <v>1071.42</v>
      </c>
      <c r="U9" s="71">
        <f t="shared" si="1"/>
        <v>1071.42</v>
      </c>
      <c r="V9" s="71">
        <f t="shared" si="1"/>
        <v>1071.42</v>
      </c>
      <c r="W9" s="71">
        <f t="shared" si="1"/>
        <v>1071.42</v>
      </c>
      <c r="X9" s="71">
        <f t="shared" si="1"/>
        <v>1071.42</v>
      </c>
      <c r="Y9" s="71">
        <f t="shared" si="1"/>
        <v>1071.42</v>
      </c>
      <c r="Z9" s="71">
        <f t="shared" si="1"/>
        <v>1071.42</v>
      </c>
      <c r="AA9" s="71">
        <f t="shared" si="1"/>
        <v>1071.42</v>
      </c>
    </row>
    <row r="10" spans="1:27" ht="12.75" hidden="1" customHeight="1" outlineLevel="1" x14ac:dyDescent="0.2">
      <c r="A10" s="163" t="s">
        <v>1660</v>
      </c>
      <c r="B10" s="94" t="s">
        <v>83</v>
      </c>
      <c r="C10" s="70" t="s">
        <v>79</v>
      </c>
      <c r="D10" s="71">
        <v>4.95</v>
      </c>
      <c r="E10" s="71">
        <v>4.95</v>
      </c>
      <c r="F10" s="71">
        <v>4.95</v>
      </c>
      <c r="G10" s="71">
        <v>4.95</v>
      </c>
      <c r="H10" s="71">
        <v>4.95</v>
      </c>
      <c r="I10" s="71">
        <v>4.95</v>
      </c>
      <c r="J10" s="71">
        <v>4.95</v>
      </c>
      <c r="K10" s="71">
        <v>4.95</v>
      </c>
      <c r="L10" s="71">
        <v>4.95</v>
      </c>
      <c r="M10" s="71">
        <v>4.95</v>
      </c>
      <c r="N10" s="71">
        <v>4.95</v>
      </c>
      <c r="O10" s="71">
        <v>4.95</v>
      </c>
      <c r="P10" s="71">
        <v>4.95</v>
      </c>
      <c r="Q10" s="71">
        <v>4.95</v>
      </c>
      <c r="R10" s="71">
        <v>4.95</v>
      </c>
      <c r="S10" s="71">
        <v>4.95</v>
      </c>
      <c r="T10" s="71">
        <v>4.95</v>
      </c>
      <c r="U10" s="71">
        <v>4.95</v>
      </c>
      <c r="V10" s="71">
        <v>4.95</v>
      </c>
      <c r="W10" s="71">
        <v>4.95</v>
      </c>
      <c r="X10" s="71">
        <v>4.95</v>
      </c>
      <c r="Y10" s="71">
        <v>4.95</v>
      </c>
      <c r="Z10" s="71">
        <v>4.95</v>
      </c>
      <c r="AA10" s="71">
        <v>4.95</v>
      </c>
    </row>
    <row r="11" spans="1:27" ht="12.75" hidden="1" customHeight="1" outlineLevel="1" x14ac:dyDescent="0.2">
      <c r="A11" s="163" t="s">
        <v>1661</v>
      </c>
      <c r="B11" s="94" t="s">
        <v>81</v>
      </c>
      <c r="C11" s="70" t="s">
        <v>79</v>
      </c>
      <c r="D11" s="71">
        <v>110.23</v>
      </c>
      <c r="E11" s="71">
        <f>$D$11</f>
        <v>110.23</v>
      </c>
      <c r="F11" s="71">
        <f t="shared" ref="F11:AA11" si="2">$D$11</f>
        <v>110.23</v>
      </c>
      <c r="G11" s="71">
        <f t="shared" si="2"/>
        <v>110.23</v>
      </c>
      <c r="H11" s="71">
        <f t="shared" si="2"/>
        <v>110.23</v>
      </c>
      <c r="I11" s="71">
        <f t="shared" si="2"/>
        <v>110.23</v>
      </c>
      <c r="J11" s="71">
        <f t="shared" si="2"/>
        <v>110.23</v>
      </c>
      <c r="K11" s="71">
        <f t="shared" si="2"/>
        <v>110.23</v>
      </c>
      <c r="L11" s="71">
        <f t="shared" si="2"/>
        <v>110.23</v>
      </c>
      <c r="M11" s="71">
        <f t="shared" si="2"/>
        <v>110.23</v>
      </c>
      <c r="N11" s="71">
        <f t="shared" si="2"/>
        <v>110.23</v>
      </c>
      <c r="O11" s="71">
        <f t="shared" si="2"/>
        <v>110.23</v>
      </c>
      <c r="P11" s="71">
        <f t="shared" si="2"/>
        <v>110.23</v>
      </c>
      <c r="Q11" s="71">
        <f t="shared" si="2"/>
        <v>110.23</v>
      </c>
      <c r="R11" s="71">
        <f t="shared" si="2"/>
        <v>110.23</v>
      </c>
      <c r="S11" s="71">
        <f t="shared" si="2"/>
        <v>110.23</v>
      </c>
      <c r="T11" s="71">
        <f t="shared" si="2"/>
        <v>110.23</v>
      </c>
      <c r="U11" s="71">
        <f t="shared" si="2"/>
        <v>110.23</v>
      </c>
      <c r="V11" s="71">
        <f t="shared" si="2"/>
        <v>110.23</v>
      </c>
      <c r="W11" s="71">
        <f t="shared" si="2"/>
        <v>110.23</v>
      </c>
      <c r="X11" s="71">
        <f t="shared" si="2"/>
        <v>110.23</v>
      </c>
      <c r="Y11" s="71">
        <f t="shared" si="2"/>
        <v>110.23</v>
      </c>
      <c r="Z11" s="71">
        <f t="shared" si="2"/>
        <v>110.23</v>
      </c>
      <c r="AA11" s="71">
        <f t="shared" si="2"/>
        <v>110.23</v>
      </c>
    </row>
    <row r="12" spans="1:27" collapsed="1" x14ac:dyDescent="0.2">
      <c r="A12" s="162" t="s">
        <v>1662</v>
      </c>
      <c r="B12" s="54" t="str">
        <f>"02"&amp;"."&amp;$B$800&amp;"."&amp;$B$801</f>
        <v>02.05.2023</v>
      </c>
      <c r="C12" s="134" t="s">
        <v>76</v>
      </c>
      <c r="D12" s="135">
        <f>ROUND(((D13+D14+D16+D15)/1000),5)</f>
        <v>2.5339200000000002</v>
      </c>
      <c r="E12" s="135">
        <f>ROUND(((E13+E14+E16+E15)/1000),5)</f>
        <v>2.3570000000000002</v>
      </c>
      <c r="F12" s="135">
        <f>ROUND(((F13+F14+F16+F15)/1000),5)</f>
        <v>2.2656900000000002</v>
      </c>
      <c r="G12" s="135">
        <f t="shared" ref="G12:AA12" si="3">ROUND(((G13+G14+G16+G15)/1000),5)</f>
        <v>2.2649499999999998</v>
      </c>
      <c r="H12" s="135">
        <f t="shared" si="3"/>
        <v>2.28891</v>
      </c>
      <c r="I12" s="135">
        <f t="shared" si="3"/>
        <v>2.40232</v>
      </c>
      <c r="J12" s="135">
        <f t="shared" si="3"/>
        <v>2.6038700000000001</v>
      </c>
      <c r="K12" s="135">
        <f t="shared" si="3"/>
        <v>2.8651200000000001</v>
      </c>
      <c r="L12" s="135">
        <f t="shared" si="3"/>
        <v>3.05402</v>
      </c>
      <c r="M12" s="135">
        <f t="shared" si="3"/>
        <v>3.1305100000000001</v>
      </c>
      <c r="N12" s="135">
        <f t="shared" si="3"/>
        <v>3.15116</v>
      </c>
      <c r="O12" s="135">
        <f t="shared" si="3"/>
        <v>3.0916999999999999</v>
      </c>
      <c r="P12" s="135">
        <f t="shared" si="3"/>
        <v>3.09287</v>
      </c>
      <c r="Q12" s="135">
        <f t="shared" si="3"/>
        <v>3.0960899999999998</v>
      </c>
      <c r="R12" s="135">
        <f t="shared" si="3"/>
        <v>3.08304</v>
      </c>
      <c r="S12" s="135">
        <f t="shared" si="3"/>
        <v>3.04887</v>
      </c>
      <c r="T12" s="135">
        <f t="shared" si="3"/>
        <v>3.00596</v>
      </c>
      <c r="U12" s="135">
        <f t="shared" si="3"/>
        <v>2.9925199999999998</v>
      </c>
      <c r="V12" s="135">
        <f t="shared" si="3"/>
        <v>3.0100699999999998</v>
      </c>
      <c r="W12" s="135">
        <f t="shared" si="3"/>
        <v>3.0261300000000002</v>
      </c>
      <c r="X12" s="135">
        <f t="shared" si="3"/>
        <v>3.1615500000000001</v>
      </c>
      <c r="Y12" s="135">
        <f t="shared" si="3"/>
        <v>3.0681600000000002</v>
      </c>
      <c r="Z12" s="135">
        <f t="shared" si="3"/>
        <v>2.8442500000000002</v>
      </c>
      <c r="AA12" s="135">
        <f t="shared" si="3"/>
        <v>2.54067</v>
      </c>
    </row>
    <row r="13" spans="1:27" ht="12.75" hidden="1" customHeight="1" outlineLevel="1" x14ac:dyDescent="0.2">
      <c r="A13" s="163" t="s">
        <v>1663</v>
      </c>
      <c r="B13" s="94" t="s">
        <v>238</v>
      </c>
      <c r="C13" s="70" t="s">
        <v>79</v>
      </c>
      <c r="D13" s="71">
        <v>1347.32</v>
      </c>
      <c r="E13" s="71">
        <v>1170.4000000000001</v>
      </c>
      <c r="F13" s="71">
        <v>1079.0899999999999</v>
      </c>
      <c r="G13" s="71">
        <v>1078.3499999999999</v>
      </c>
      <c r="H13" s="71">
        <v>1102.31</v>
      </c>
      <c r="I13" s="71">
        <v>1215.72</v>
      </c>
      <c r="J13" s="71">
        <v>1417.27</v>
      </c>
      <c r="K13" s="71">
        <v>1678.52</v>
      </c>
      <c r="L13" s="71">
        <v>1867.42</v>
      </c>
      <c r="M13" s="71">
        <v>1943.91</v>
      </c>
      <c r="N13" s="71">
        <v>1964.56</v>
      </c>
      <c r="O13" s="71">
        <v>1905.1</v>
      </c>
      <c r="P13" s="71">
        <v>1906.27</v>
      </c>
      <c r="Q13" s="71">
        <v>1909.49</v>
      </c>
      <c r="R13" s="71">
        <v>1896.44</v>
      </c>
      <c r="S13" s="71">
        <v>1862.27</v>
      </c>
      <c r="T13" s="71">
        <v>1819.36</v>
      </c>
      <c r="U13" s="71">
        <v>1805.92</v>
      </c>
      <c r="V13" s="71">
        <v>1823.47</v>
      </c>
      <c r="W13" s="71">
        <v>1839.53</v>
      </c>
      <c r="X13" s="71">
        <v>1974.95</v>
      </c>
      <c r="Y13" s="71">
        <v>1881.56</v>
      </c>
      <c r="Z13" s="71">
        <v>1657.65</v>
      </c>
      <c r="AA13" s="71">
        <v>1354.07</v>
      </c>
    </row>
    <row r="14" spans="1:27" ht="12.75" hidden="1" customHeight="1" outlineLevel="1" x14ac:dyDescent="0.2">
      <c r="A14" s="163" t="s">
        <v>1664</v>
      </c>
      <c r="B14" s="94" t="s">
        <v>90</v>
      </c>
      <c r="C14" s="70" t="s">
        <v>79</v>
      </c>
      <c r="D14" s="71">
        <f t="shared" ref="D14:AA14" si="4">$D$9</f>
        <v>1071.42</v>
      </c>
      <c r="E14" s="71">
        <f t="shared" si="4"/>
        <v>1071.42</v>
      </c>
      <c r="F14" s="71">
        <f t="shared" si="4"/>
        <v>1071.42</v>
      </c>
      <c r="G14" s="71">
        <f t="shared" si="4"/>
        <v>1071.42</v>
      </c>
      <c r="H14" s="71">
        <f t="shared" si="4"/>
        <v>1071.42</v>
      </c>
      <c r="I14" s="71">
        <f t="shared" si="4"/>
        <v>1071.42</v>
      </c>
      <c r="J14" s="71">
        <f t="shared" si="4"/>
        <v>1071.42</v>
      </c>
      <c r="K14" s="71">
        <f t="shared" si="4"/>
        <v>1071.42</v>
      </c>
      <c r="L14" s="71">
        <f t="shared" si="4"/>
        <v>1071.42</v>
      </c>
      <c r="M14" s="71">
        <f t="shared" si="4"/>
        <v>1071.42</v>
      </c>
      <c r="N14" s="71">
        <f t="shared" si="4"/>
        <v>1071.42</v>
      </c>
      <c r="O14" s="71">
        <f t="shared" si="4"/>
        <v>1071.42</v>
      </c>
      <c r="P14" s="71">
        <f t="shared" si="4"/>
        <v>1071.42</v>
      </c>
      <c r="Q14" s="71">
        <f t="shared" si="4"/>
        <v>1071.42</v>
      </c>
      <c r="R14" s="71">
        <f t="shared" si="4"/>
        <v>1071.42</v>
      </c>
      <c r="S14" s="71">
        <f t="shared" si="4"/>
        <v>1071.42</v>
      </c>
      <c r="T14" s="71">
        <f t="shared" si="4"/>
        <v>1071.42</v>
      </c>
      <c r="U14" s="71">
        <f t="shared" si="4"/>
        <v>1071.42</v>
      </c>
      <c r="V14" s="71">
        <f t="shared" si="4"/>
        <v>1071.42</v>
      </c>
      <c r="W14" s="71">
        <f t="shared" si="4"/>
        <v>1071.42</v>
      </c>
      <c r="X14" s="71">
        <f t="shared" si="4"/>
        <v>1071.42</v>
      </c>
      <c r="Y14" s="71">
        <f t="shared" si="4"/>
        <v>1071.42</v>
      </c>
      <c r="Z14" s="71">
        <f t="shared" si="4"/>
        <v>1071.42</v>
      </c>
      <c r="AA14" s="71">
        <f t="shared" si="4"/>
        <v>1071.42</v>
      </c>
    </row>
    <row r="15" spans="1:27" ht="12.75" hidden="1" customHeight="1" outlineLevel="1" x14ac:dyDescent="0.2">
      <c r="A15" s="163" t="s">
        <v>1665</v>
      </c>
      <c r="B15" s="94" t="s">
        <v>83</v>
      </c>
      <c r="C15" s="70" t="s">
        <v>79</v>
      </c>
      <c r="D15" s="71">
        <v>4.95</v>
      </c>
      <c r="E15" s="71">
        <v>4.95</v>
      </c>
      <c r="F15" s="71">
        <v>4.95</v>
      </c>
      <c r="G15" s="71">
        <v>4.95</v>
      </c>
      <c r="H15" s="71">
        <v>4.95</v>
      </c>
      <c r="I15" s="71">
        <v>4.95</v>
      </c>
      <c r="J15" s="71">
        <v>4.95</v>
      </c>
      <c r="K15" s="71">
        <v>4.95</v>
      </c>
      <c r="L15" s="71">
        <v>4.95</v>
      </c>
      <c r="M15" s="71">
        <v>4.95</v>
      </c>
      <c r="N15" s="71">
        <v>4.95</v>
      </c>
      <c r="O15" s="71">
        <v>4.95</v>
      </c>
      <c r="P15" s="71">
        <v>4.95</v>
      </c>
      <c r="Q15" s="71">
        <v>4.95</v>
      </c>
      <c r="R15" s="71">
        <v>4.95</v>
      </c>
      <c r="S15" s="71">
        <v>4.95</v>
      </c>
      <c r="T15" s="71">
        <v>4.95</v>
      </c>
      <c r="U15" s="71">
        <v>4.95</v>
      </c>
      <c r="V15" s="71">
        <v>4.95</v>
      </c>
      <c r="W15" s="71">
        <v>4.95</v>
      </c>
      <c r="X15" s="71">
        <v>4.95</v>
      </c>
      <c r="Y15" s="71">
        <v>4.95</v>
      </c>
      <c r="Z15" s="71">
        <v>4.95</v>
      </c>
      <c r="AA15" s="71">
        <v>4.95</v>
      </c>
    </row>
    <row r="16" spans="1:27" ht="12.75" hidden="1" customHeight="1" outlineLevel="1" x14ac:dyDescent="0.2">
      <c r="A16" s="163" t="s">
        <v>1666</v>
      </c>
      <c r="B16" s="94" t="s">
        <v>81</v>
      </c>
      <c r="C16" s="70" t="s">
        <v>79</v>
      </c>
      <c r="D16" s="71">
        <f>$D$11</f>
        <v>110.23</v>
      </c>
      <c r="E16" s="71">
        <f t="shared" ref="E16:AA16" si="5">$D$11</f>
        <v>110.23</v>
      </c>
      <c r="F16" s="71">
        <f t="shared" si="5"/>
        <v>110.23</v>
      </c>
      <c r="G16" s="71">
        <f t="shared" si="5"/>
        <v>110.23</v>
      </c>
      <c r="H16" s="71">
        <f t="shared" si="5"/>
        <v>110.23</v>
      </c>
      <c r="I16" s="71">
        <f t="shared" si="5"/>
        <v>110.23</v>
      </c>
      <c r="J16" s="71">
        <f t="shared" si="5"/>
        <v>110.23</v>
      </c>
      <c r="K16" s="71">
        <f t="shared" si="5"/>
        <v>110.23</v>
      </c>
      <c r="L16" s="71">
        <f t="shared" si="5"/>
        <v>110.23</v>
      </c>
      <c r="M16" s="71">
        <f t="shared" si="5"/>
        <v>110.23</v>
      </c>
      <c r="N16" s="71">
        <f t="shared" si="5"/>
        <v>110.23</v>
      </c>
      <c r="O16" s="71">
        <f t="shared" si="5"/>
        <v>110.23</v>
      </c>
      <c r="P16" s="71">
        <f t="shared" si="5"/>
        <v>110.23</v>
      </c>
      <c r="Q16" s="71">
        <f t="shared" si="5"/>
        <v>110.23</v>
      </c>
      <c r="R16" s="71">
        <f t="shared" si="5"/>
        <v>110.23</v>
      </c>
      <c r="S16" s="71">
        <f t="shared" si="5"/>
        <v>110.23</v>
      </c>
      <c r="T16" s="71">
        <f t="shared" si="5"/>
        <v>110.23</v>
      </c>
      <c r="U16" s="71">
        <f t="shared" si="5"/>
        <v>110.23</v>
      </c>
      <c r="V16" s="71">
        <f t="shared" si="5"/>
        <v>110.23</v>
      </c>
      <c r="W16" s="71">
        <f t="shared" si="5"/>
        <v>110.23</v>
      </c>
      <c r="X16" s="71">
        <f t="shared" si="5"/>
        <v>110.23</v>
      </c>
      <c r="Y16" s="71">
        <f t="shared" si="5"/>
        <v>110.23</v>
      </c>
      <c r="Z16" s="71">
        <f t="shared" si="5"/>
        <v>110.23</v>
      </c>
      <c r="AA16" s="71">
        <f t="shared" si="5"/>
        <v>110.23</v>
      </c>
    </row>
    <row r="17" spans="1:27" ht="12.75" customHeight="1" collapsed="1" x14ac:dyDescent="0.2">
      <c r="A17" s="162" t="s">
        <v>1667</v>
      </c>
      <c r="B17" s="54" t="str">
        <f>"03"&amp;"."&amp;$B$800&amp;"."&amp;$B$801</f>
        <v>03.05.2023</v>
      </c>
      <c r="C17" s="134" t="s">
        <v>76</v>
      </c>
      <c r="D17" s="135">
        <f>ROUND(((D18+D19+D21+D20)/1000),5)</f>
        <v>2.39886</v>
      </c>
      <c r="E17" s="135">
        <f>ROUND(((E18+E19+E21+E20)/1000),5)</f>
        <v>2.2648299999999999</v>
      </c>
      <c r="F17" s="135">
        <f>ROUND(((F18+F19+F21+F20)/1000),5)</f>
        <v>2.2419899999999999</v>
      </c>
      <c r="G17" s="135">
        <f t="shared" ref="G17:AA17" si="6">ROUND(((G18+G19+G21+G20)/1000),5)</f>
        <v>2.2426699999999999</v>
      </c>
      <c r="H17" s="135">
        <f t="shared" si="6"/>
        <v>2.2609300000000001</v>
      </c>
      <c r="I17" s="135">
        <f t="shared" si="6"/>
        <v>2.3570600000000002</v>
      </c>
      <c r="J17" s="135">
        <f t="shared" si="6"/>
        <v>2.5365899999999999</v>
      </c>
      <c r="K17" s="135">
        <f t="shared" si="6"/>
        <v>2.7637499999999999</v>
      </c>
      <c r="L17" s="135">
        <f t="shared" si="6"/>
        <v>2.97804</v>
      </c>
      <c r="M17" s="135">
        <f t="shared" si="6"/>
        <v>3.08108</v>
      </c>
      <c r="N17" s="135">
        <f t="shared" si="6"/>
        <v>3.0886</v>
      </c>
      <c r="O17" s="135">
        <f t="shared" si="6"/>
        <v>3.0903700000000001</v>
      </c>
      <c r="P17" s="135">
        <f t="shared" si="6"/>
        <v>3.08988</v>
      </c>
      <c r="Q17" s="135">
        <f t="shared" si="6"/>
        <v>3.11009</v>
      </c>
      <c r="R17" s="135">
        <f t="shared" si="6"/>
        <v>3.0917400000000002</v>
      </c>
      <c r="S17" s="135">
        <f t="shared" si="6"/>
        <v>3.0894499999999998</v>
      </c>
      <c r="T17" s="135">
        <f t="shared" si="6"/>
        <v>3.08744</v>
      </c>
      <c r="U17" s="135">
        <f t="shared" si="6"/>
        <v>3.0834999999999999</v>
      </c>
      <c r="V17" s="135">
        <f t="shared" si="6"/>
        <v>3.0592199999999998</v>
      </c>
      <c r="W17" s="135">
        <f t="shared" si="6"/>
        <v>3.0556199999999998</v>
      </c>
      <c r="X17" s="135">
        <f t="shared" si="6"/>
        <v>3.0824600000000002</v>
      </c>
      <c r="Y17" s="135">
        <f t="shared" si="6"/>
        <v>3.0924999999999998</v>
      </c>
      <c r="Z17" s="135">
        <f t="shared" si="6"/>
        <v>2.8490199999999999</v>
      </c>
      <c r="AA17" s="135">
        <f t="shared" si="6"/>
        <v>2.6074600000000001</v>
      </c>
    </row>
    <row r="18" spans="1:27" ht="12.75" hidden="1" customHeight="1" outlineLevel="1" x14ac:dyDescent="0.2">
      <c r="A18" s="163" t="s">
        <v>1668</v>
      </c>
      <c r="B18" s="94" t="s">
        <v>238</v>
      </c>
      <c r="C18" s="70" t="s">
        <v>79</v>
      </c>
      <c r="D18" s="71">
        <v>1212.26</v>
      </c>
      <c r="E18" s="71">
        <v>1078.23</v>
      </c>
      <c r="F18" s="71">
        <v>1055.3900000000001</v>
      </c>
      <c r="G18" s="71">
        <v>1056.07</v>
      </c>
      <c r="H18" s="71">
        <v>1074.33</v>
      </c>
      <c r="I18" s="71">
        <v>1170.46</v>
      </c>
      <c r="J18" s="71">
        <v>1349.99</v>
      </c>
      <c r="K18" s="71">
        <v>1577.15</v>
      </c>
      <c r="L18" s="71">
        <v>1791.44</v>
      </c>
      <c r="M18" s="71">
        <v>1894.48</v>
      </c>
      <c r="N18" s="71">
        <v>1902</v>
      </c>
      <c r="O18" s="71">
        <v>1903.77</v>
      </c>
      <c r="P18" s="71">
        <v>1903.28</v>
      </c>
      <c r="Q18" s="71">
        <v>1923.49</v>
      </c>
      <c r="R18" s="71">
        <v>1905.14</v>
      </c>
      <c r="S18" s="71">
        <v>1902.85</v>
      </c>
      <c r="T18" s="71">
        <v>1900.84</v>
      </c>
      <c r="U18" s="71">
        <v>1896.9</v>
      </c>
      <c r="V18" s="71">
        <v>1872.62</v>
      </c>
      <c r="W18" s="71">
        <v>1869.02</v>
      </c>
      <c r="X18" s="71">
        <v>1895.86</v>
      </c>
      <c r="Y18" s="71">
        <v>1905.9</v>
      </c>
      <c r="Z18" s="71">
        <v>1662.42</v>
      </c>
      <c r="AA18" s="71">
        <v>1420.86</v>
      </c>
    </row>
    <row r="19" spans="1:27" ht="12.75" hidden="1" customHeight="1" outlineLevel="1" x14ac:dyDescent="0.2">
      <c r="A19" s="163" t="s">
        <v>1669</v>
      </c>
      <c r="B19" s="94" t="s">
        <v>90</v>
      </c>
      <c r="C19" s="70" t="s">
        <v>79</v>
      </c>
      <c r="D19" s="71">
        <f t="shared" ref="D19:AA19" si="7">$D$9</f>
        <v>1071.42</v>
      </c>
      <c r="E19" s="71">
        <f t="shared" si="7"/>
        <v>1071.42</v>
      </c>
      <c r="F19" s="71">
        <f t="shared" si="7"/>
        <v>1071.42</v>
      </c>
      <c r="G19" s="71">
        <f t="shared" si="7"/>
        <v>1071.42</v>
      </c>
      <c r="H19" s="71">
        <f t="shared" si="7"/>
        <v>1071.42</v>
      </c>
      <c r="I19" s="71">
        <f t="shared" si="7"/>
        <v>1071.42</v>
      </c>
      <c r="J19" s="71">
        <f t="shared" si="7"/>
        <v>1071.42</v>
      </c>
      <c r="K19" s="71">
        <f t="shared" si="7"/>
        <v>1071.42</v>
      </c>
      <c r="L19" s="71">
        <f t="shared" si="7"/>
        <v>1071.42</v>
      </c>
      <c r="M19" s="71">
        <f t="shared" si="7"/>
        <v>1071.42</v>
      </c>
      <c r="N19" s="71">
        <f t="shared" si="7"/>
        <v>1071.42</v>
      </c>
      <c r="O19" s="71">
        <f t="shared" si="7"/>
        <v>1071.42</v>
      </c>
      <c r="P19" s="71">
        <f t="shared" si="7"/>
        <v>1071.42</v>
      </c>
      <c r="Q19" s="71">
        <f t="shared" si="7"/>
        <v>1071.42</v>
      </c>
      <c r="R19" s="71">
        <f t="shared" si="7"/>
        <v>1071.42</v>
      </c>
      <c r="S19" s="71">
        <f t="shared" si="7"/>
        <v>1071.42</v>
      </c>
      <c r="T19" s="71">
        <f t="shared" si="7"/>
        <v>1071.42</v>
      </c>
      <c r="U19" s="71">
        <f t="shared" si="7"/>
        <v>1071.42</v>
      </c>
      <c r="V19" s="71">
        <f t="shared" si="7"/>
        <v>1071.42</v>
      </c>
      <c r="W19" s="71">
        <f t="shared" si="7"/>
        <v>1071.42</v>
      </c>
      <c r="X19" s="71">
        <f t="shared" si="7"/>
        <v>1071.42</v>
      </c>
      <c r="Y19" s="71">
        <f t="shared" si="7"/>
        <v>1071.42</v>
      </c>
      <c r="Z19" s="71">
        <f t="shared" si="7"/>
        <v>1071.42</v>
      </c>
      <c r="AA19" s="71">
        <f t="shared" si="7"/>
        <v>1071.42</v>
      </c>
    </row>
    <row r="20" spans="1:27" ht="12.75" hidden="1" customHeight="1" outlineLevel="1" x14ac:dyDescent="0.2">
      <c r="A20" s="163" t="s">
        <v>1670</v>
      </c>
      <c r="B20" s="94" t="s">
        <v>83</v>
      </c>
      <c r="C20" s="70" t="s">
        <v>79</v>
      </c>
      <c r="D20" s="71">
        <v>4.95</v>
      </c>
      <c r="E20" s="71">
        <v>4.95</v>
      </c>
      <c r="F20" s="71">
        <v>4.95</v>
      </c>
      <c r="G20" s="71">
        <v>4.95</v>
      </c>
      <c r="H20" s="71">
        <v>4.95</v>
      </c>
      <c r="I20" s="71">
        <v>4.95</v>
      </c>
      <c r="J20" s="71">
        <v>4.95</v>
      </c>
      <c r="K20" s="71">
        <v>4.95</v>
      </c>
      <c r="L20" s="71">
        <v>4.95</v>
      </c>
      <c r="M20" s="71">
        <v>4.95</v>
      </c>
      <c r="N20" s="71">
        <v>4.95</v>
      </c>
      <c r="O20" s="71">
        <v>4.95</v>
      </c>
      <c r="P20" s="71">
        <v>4.95</v>
      </c>
      <c r="Q20" s="71">
        <v>4.95</v>
      </c>
      <c r="R20" s="71">
        <v>4.95</v>
      </c>
      <c r="S20" s="71">
        <v>4.95</v>
      </c>
      <c r="T20" s="71">
        <v>4.95</v>
      </c>
      <c r="U20" s="71">
        <v>4.95</v>
      </c>
      <c r="V20" s="71">
        <v>4.95</v>
      </c>
      <c r="W20" s="71">
        <v>4.95</v>
      </c>
      <c r="X20" s="71">
        <v>4.95</v>
      </c>
      <c r="Y20" s="71">
        <v>4.95</v>
      </c>
      <c r="Z20" s="71">
        <v>4.95</v>
      </c>
      <c r="AA20" s="71">
        <v>4.95</v>
      </c>
    </row>
    <row r="21" spans="1:27" ht="12.75" hidden="1" customHeight="1" outlineLevel="1" x14ac:dyDescent="0.2">
      <c r="A21" s="163" t="s">
        <v>1671</v>
      </c>
      <c r="B21" s="94" t="s">
        <v>81</v>
      </c>
      <c r="C21" s="70" t="s">
        <v>79</v>
      </c>
      <c r="D21" s="71">
        <f>$D$11</f>
        <v>110.23</v>
      </c>
      <c r="E21" s="71">
        <f t="shared" ref="E21:AA21" si="8">$D$11</f>
        <v>110.23</v>
      </c>
      <c r="F21" s="71">
        <f t="shared" si="8"/>
        <v>110.23</v>
      </c>
      <c r="G21" s="71">
        <f t="shared" si="8"/>
        <v>110.23</v>
      </c>
      <c r="H21" s="71">
        <f t="shared" si="8"/>
        <v>110.23</v>
      </c>
      <c r="I21" s="71">
        <f t="shared" si="8"/>
        <v>110.23</v>
      </c>
      <c r="J21" s="71">
        <f t="shared" si="8"/>
        <v>110.23</v>
      </c>
      <c r="K21" s="71">
        <f t="shared" si="8"/>
        <v>110.23</v>
      </c>
      <c r="L21" s="71">
        <f t="shared" si="8"/>
        <v>110.23</v>
      </c>
      <c r="M21" s="71">
        <f t="shared" si="8"/>
        <v>110.23</v>
      </c>
      <c r="N21" s="71">
        <f t="shared" si="8"/>
        <v>110.23</v>
      </c>
      <c r="O21" s="71">
        <f t="shared" si="8"/>
        <v>110.23</v>
      </c>
      <c r="P21" s="71">
        <f t="shared" si="8"/>
        <v>110.23</v>
      </c>
      <c r="Q21" s="71">
        <f t="shared" si="8"/>
        <v>110.23</v>
      </c>
      <c r="R21" s="71">
        <f t="shared" si="8"/>
        <v>110.23</v>
      </c>
      <c r="S21" s="71">
        <f t="shared" si="8"/>
        <v>110.23</v>
      </c>
      <c r="T21" s="71">
        <f t="shared" si="8"/>
        <v>110.23</v>
      </c>
      <c r="U21" s="71">
        <f t="shared" si="8"/>
        <v>110.23</v>
      </c>
      <c r="V21" s="71">
        <f t="shared" si="8"/>
        <v>110.23</v>
      </c>
      <c r="W21" s="71">
        <f t="shared" si="8"/>
        <v>110.23</v>
      </c>
      <c r="X21" s="71">
        <f t="shared" si="8"/>
        <v>110.23</v>
      </c>
      <c r="Y21" s="71">
        <f t="shared" si="8"/>
        <v>110.23</v>
      </c>
      <c r="Z21" s="71">
        <f t="shared" si="8"/>
        <v>110.23</v>
      </c>
      <c r="AA21" s="71">
        <f t="shared" si="8"/>
        <v>110.23</v>
      </c>
    </row>
    <row r="22" spans="1:27" ht="12.75" customHeight="1" collapsed="1" x14ac:dyDescent="0.2">
      <c r="A22" s="162" t="s">
        <v>1672</v>
      </c>
      <c r="B22" s="54" t="str">
        <f>"04"&amp;"."&amp;$B$800&amp;"."&amp;$B$801</f>
        <v>04.05.2023</v>
      </c>
      <c r="C22" s="134" t="s">
        <v>76</v>
      </c>
      <c r="D22" s="135">
        <f>ROUND(((D23+D24+D26+D25)/1000),5)</f>
        <v>2.3665500000000002</v>
      </c>
      <c r="E22" s="135">
        <f>ROUND(((E23+E24+E26+E25)/1000),5)</f>
        <v>2.2634099999999999</v>
      </c>
      <c r="F22" s="135">
        <f>ROUND(((F23+F24+F26+F25)/1000),5)</f>
        <v>2.1884299999999999</v>
      </c>
      <c r="G22" s="135">
        <f t="shared" ref="G22:AA22" si="9">ROUND(((G23+G24+G26+G25)/1000),5)</f>
        <v>2.17015</v>
      </c>
      <c r="H22" s="135">
        <f t="shared" si="9"/>
        <v>2.2233999999999998</v>
      </c>
      <c r="I22" s="135">
        <f t="shared" si="9"/>
        <v>2.27318</v>
      </c>
      <c r="J22" s="135">
        <f t="shared" si="9"/>
        <v>2.4773499999999999</v>
      </c>
      <c r="K22" s="135">
        <f t="shared" si="9"/>
        <v>2.7719900000000002</v>
      </c>
      <c r="L22" s="135">
        <f t="shared" si="9"/>
        <v>2.8758400000000002</v>
      </c>
      <c r="M22" s="135">
        <f t="shared" si="9"/>
        <v>3.0647199999999999</v>
      </c>
      <c r="N22" s="135">
        <f t="shared" si="9"/>
        <v>3.0861399999999999</v>
      </c>
      <c r="O22" s="135">
        <f t="shared" si="9"/>
        <v>3.1133099999999998</v>
      </c>
      <c r="P22" s="135">
        <f t="shared" si="9"/>
        <v>3.11557</v>
      </c>
      <c r="Q22" s="135">
        <f t="shared" si="9"/>
        <v>3.1295799999999998</v>
      </c>
      <c r="R22" s="135">
        <f t="shared" si="9"/>
        <v>3.10243</v>
      </c>
      <c r="S22" s="135">
        <f t="shared" si="9"/>
        <v>3.0604100000000001</v>
      </c>
      <c r="T22" s="135">
        <f t="shared" si="9"/>
        <v>3.0083099999999998</v>
      </c>
      <c r="U22" s="135">
        <f t="shared" si="9"/>
        <v>2.9644499999999998</v>
      </c>
      <c r="V22" s="135">
        <f t="shared" si="9"/>
        <v>2.9457300000000002</v>
      </c>
      <c r="W22" s="135">
        <f t="shared" si="9"/>
        <v>3.01824</v>
      </c>
      <c r="X22" s="135">
        <f t="shared" si="9"/>
        <v>3.1444399999999999</v>
      </c>
      <c r="Y22" s="135">
        <f t="shared" si="9"/>
        <v>3.0821000000000001</v>
      </c>
      <c r="Z22" s="135">
        <f t="shared" si="9"/>
        <v>2.81962</v>
      </c>
      <c r="AA22" s="135">
        <f t="shared" si="9"/>
        <v>2.64385</v>
      </c>
    </row>
    <row r="23" spans="1:27" ht="12.75" hidden="1" customHeight="1" outlineLevel="1" x14ac:dyDescent="0.2">
      <c r="A23" s="163" t="s">
        <v>1673</v>
      </c>
      <c r="B23" s="94" t="s">
        <v>238</v>
      </c>
      <c r="C23" s="70" t="s">
        <v>79</v>
      </c>
      <c r="D23" s="71">
        <v>1179.95</v>
      </c>
      <c r="E23" s="71">
        <v>1076.81</v>
      </c>
      <c r="F23" s="71">
        <v>1001.83</v>
      </c>
      <c r="G23" s="71">
        <v>983.55</v>
      </c>
      <c r="H23" s="71">
        <v>1036.8</v>
      </c>
      <c r="I23" s="71">
        <v>1086.58</v>
      </c>
      <c r="J23" s="71">
        <v>1290.75</v>
      </c>
      <c r="K23" s="71">
        <v>1585.39</v>
      </c>
      <c r="L23" s="71">
        <v>1689.24</v>
      </c>
      <c r="M23" s="71">
        <v>1878.12</v>
      </c>
      <c r="N23" s="71">
        <v>1899.54</v>
      </c>
      <c r="O23" s="71">
        <v>1926.71</v>
      </c>
      <c r="P23" s="71">
        <v>1928.97</v>
      </c>
      <c r="Q23" s="71">
        <v>1942.98</v>
      </c>
      <c r="R23" s="71">
        <v>1915.83</v>
      </c>
      <c r="S23" s="71">
        <v>1873.81</v>
      </c>
      <c r="T23" s="71">
        <v>1821.71</v>
      </c>
      <c r="U23" s="71">
        <v>1777.85</v>
      </c>
      <c r="V23" s="71">
        <v>1759.13</v>
      </c>
      <c r="W23" s="71">
        <v>1831.64</v>
      </c>
      <c r="X23" s="71">
        <v>1957.84</v>
      </c>
      <c r="Y23" s="71">
        <v>1895.5</v>
      </c>
      <c r="Z23" s="71">
        <v>1633.02</v>
      </c>
      <c r="AA23" s="71">
        <v>1457.25</v>
      </c>
    </row>
    <row r="24" spans="1:27" ht="12.75" hidden="1" customHeight="1" outlineLevel="1" x14ac:dyDescent="0.2">
      <c r="A24" s="163" t="s">
        <v>1674</v>
      </c>
      <c r="B24" s="94" t="s">
        <v>90</v>
      </c>
      <c r="C24" s="70" t="s">
        <v>79</v>
      </c>
      <c r="D24" s="71">
        <f t="shared" ref="D24:AA24" si="10">$D$9</f>
        <v>1071.42</v>
      </c>
      <c r="E24" s="71">
        <f t="shared" si="10"/>
        <v>1071.42</v>
      </c>
      <c r="F24" s="71">
        <f t="shared" si="10"/>
        <v>1071.42</v>
      </c>
      <c r="G24" s="71">
        <f t="shared" si="10"/>
        <v>1071.42</v>
      </c>
      <c r="H24" s="71">
        <f t="shared" si="10"/>
        <v>1071.42</v>
      </c>
      <c r="I24" s="71">
        <f t="shared" si="10"/>
        <v>1071.42</v>
      </c>
      <c r="J24" s="71">
        <f t="shared" si="10"/>
        <v>1071.42</v>
      </c>
      <c r="K24" s="71">
        <f t="shared" si="10"/>
        <v>1071.42</v>
      </c>
      <c r="L24" s="71">
        <f t="shared" si="10"/>
        <v>1071.42</v>
      </c>
      <c r="M24" s="71">
        <f t="shared" si="10"/>
        <v>1071.42</v>
      </c>
      <c r="N24" s="71">
        <f t="shared" si="10"/>
        <v>1071.42</v>
      </c>
      <c r="O24" s="71">
        <f t="shared" si="10"/>
        <v>1071.42</v>
      </c>
      <c r="P24" s="71">
        <f t="shared" si="10"/>
        <v>1071.42</v>
      </c>
      <c r="Q24" s="71">
        <f t="shared" si="10"/>
        <v>1071.42</v>
      </c>
      <c r="R24" s="71">
        <f t="shared" si="10"/>
        <v>1071.42</v>
      </c>
      <c r="S24" s="71">
        <f t="shared" si="10"/>
        <v>1071.42</v>
      </c>
      <c r="T24" s="71">
        <f t="shared" si="10"/>
        <v>1071.42</v>
      </c>
      <c r="U24" s="71">
        <f t="shared" si="10"/>
        <v>1071.42</v>
      </c>
      <c r="V24" s="71">
        <f t="shared" si="10"/>
        <v>1071.42</v>
      </c>
      <c r="W24" s="71">
        <f t="shared" si="10"/>
        <v>1071.42</v>
      </c>
      <c r="X24" s="71">
        <f t="shared" si="10"/>
        <v>1071.42</v>
      </c>
      <c r="Y24" s="71">
        <f t="shared" si="10"/>
        <v>1071.42</v>
      </c>
      <c r="Z24" s="71">
        <f t="shared" si="10"/>
        <v>1071.42</v>
      </c>
      <c r="AA24" s="71">
        <f t="shared" si="10"/>
        <v>1071.42</v>
      </c>
    </row>
    <row r="25" spans="1:27" ht="12.75" hidden="1" customHeight="1" outlineLevel="1" x14ac:dyDescent="0.2">
      <c r="A25" s="163" t="s">
        <v>1675</v>
      </c>
      <c r="B25" s="94" t="s">
        <v>83</v>
      </c>
      <c r="C25" s="70" t="s">
        <v>79</v>
      </c>
      <c r="D25" s="71">
        <v>4.95</v>
      </c>
      <c r="E25" s="71">
        <v>4.95</v>
      </c>
      <c r="F25" s="71">
        <v>4.95</v>
      </c>
      <c r="G25" s="71">
        <v>4.95</v>
      </c>
      <c r="H25" s="71">
        <v>4.95</v>
      </c>
      <c r="I25" s="71">
        <v>4.95</v>
      </c>
      <c r="J25" s="71">
        <v>4.95</v>
      </c>
      <c r="K25" s="71">
        <v>4.95</v>
      </c>
      <c r="L25" s="71">
        <v>4.95</v>
      </c>
      <c r="M25" s="71">
        <v>4.95</v>
      </c>
      <c r="N25" s="71">
        <v>4.95</v>
      </c>
      <c r="O25" s="71">
        <v>4.95</v>
      </c>
      <c r="P25" s="71">
        <v>4.95</v>
      </c>
      <c r="Q25" s="71">
        <v>4.95</v>
      </c>
      <c r="R25" s="71">
        <v>4.95</v>
      </c>
      <c r="S25" s="71">
        <v>4.95</v>
      </c>
      <c r="T25" s="71">
        <v>4.95</v>
      </c>
      <c r="U25" s="71">
        <v>4.95</v>
      </c>
      <c r="V25" s="71">
        <v>4.95</v>
      </c>
      <c r="W25" s="71">
        <v>4.95</v>
      </c>
      <c r="X25" s="71">
        <v>4.95</v>
      </c>
      <c r="Y25" s="71">
        <v>4.95</v>
      </c>
      <c r="Z25" s="71">
        <v>4.95</v>
      </c>
      <c r="AA25" s="71">
        <v>4.95</v>
      </c>
    </row>
    <row r="26" spans="1:27" ht="12.75" hidden="1" customHeight="1" outlineLevel="1" x14ac:dyDescent="0.2">
      <c r="A26" s="163" t="s">
        <v>1676</v>
      </c>
      <c r="B26" s="94" t="s">
        <v>81</v>
      </c>
      <c r="C26" s="70" t="s">
        <v>79</v>
      </c>
      <c r="D26" s="71">
        <f>$D$11</f>
        <v>110.23</v>
      </c>
      <c r="E26" s="71">
        <f t="shared" ref="E26:AA26" si="11">$D$11</f>
        <v>110.23</v>
      </c>
      <c r="F26" s="71">
        <f t="shared" si="11"/>
        <v>110.23</v>
      </c>
      <c r="G26" s="71">
        <f t="shared" si="11"/>
        <v>110.23</v>
      </c>
      <c r="H26" s="71">
        <f t="shared" si="11"/>
        <v>110.23</v>
      </c>
      <c r="I26" s="71">
        <f t="shared" si="11"/>
        <v>110.23</v>
      </c>
      <c r="J26" s="71">
        <f t="shared" si="11"/>
        <v>110.23</v>
      </c>
      <c r="K26" s="71">
        <f t="shared" si="11"/>
        <v>110.23</v>
      </c>
      <c r="L26" s="71">
        <f t="shared" si="11"/>
        <v>110.23</v>
      </c>
      <c r="M26" s="71">
        <f t="shared" si="11"/>
        <v>110.23</v>
      </c>
      <c r="N26" s="71">
        <f t="shared" si="11"/>
        <v>110.23</v>
      </c>
      <c r="O26" s="71">
        <f t="shared" si="11"/>
        <v>110.23</v>
      </c>
      <c r="P26" s="71">
        <f t="shared" si="11"/>
        <v>110.23</v>
      </c>
      <c r="Q26" s="71">
        <f t="shared" si="11"/>
        <v>110.23</v>
      </c>
      <c r="R26" s="71">
        <f t="shared" si="11"/>
        <v>110.23</v>
      </c>
      <c r="S26" s="71">
        <f t="shared" si="11"/>
        <v>110.23</v>
      </c>
      <c r="T26" s="71">
        <f t="shared" si="11"/>
        <v>110.23</v>
      </c>
      <c r="U26" s="71">
        <f t="shared" si="11"/>
        <v>110.23</v>
      </c>
      <c r="V26" s="71">
        <f t="shared" si="11"/>
        <v>110.23</v>
      </c>
      <c r="W26" s="71">
        <f t="shared" si="11"/>
        <v>110.23</v>
      </c>
      <c r="X26" s="71">
        <f t="shared" si="11"/>
        <v>110.23</v>
      </c>
      <c r="Y26" s="71">
        <f t="shared" si="11"/>
        <v>110.23</v>
      </c>
      <c r="Z26" s="71">
        <f t="shared" si="11"/>
        <v>110.23</v>
      </c>
      <c r="AA26" s="71">
        <f t="shared" si="11"/>
        <v>110.23</v>
      </c>
    </row>
    <row r="27" spans="1:27" ht="12.75" customHeight="1" collapsed="1" x14ac:dyDescent="0.2">
      <c r="A27" s="162" t="s">
        <v>1677</v>
      </c>
      <c r="B27" s="54" t="str">
        <f>"05"&amp;"."&amp;$B$800&amp;"."&amp;$B$801</f>
        <v>05.05.2023</v>
      </c>
      <c r="C27" s="134" t="s">
        <v>76</v>
      </c>
      <c r="D27" s="135">
        <f>ROUND(((D28+D29+D31+D30)/1000),5)</f>
        <v>2.5651899999999999</v>
      </c>
      <c r="E27" s="135">
        <f>ROUND(((E28+E29+E31+E30)/1000),5)</f>
        <v>2.3786100000000001</v>
      </c>
      <c r="F27" s="135">
        <f>ROUND(((F28+F29+F31+F30)/1000),5)</f>
        <v>2.3033299999999999</v>
      </c>
      <c r="G27" s="135">
        <f t="shared" ref="G27:AA27" si="12">ROUND(((G28+G29+G31+G30)/1000),5)</f>
        <v>2.2801499999999999</v>
      </c>
      <c r="H27" s="135">
        <f t="shared" si="12"/>
        <v>2.3273299999999999</v>
      </c>
      <c r="I27" s="135">
        <f t="shared" si="12"/>
        <v>2.4384100000000002</v>
      </c>
      <c r="J27" s="135">
        <f t="shared" si="12"/>
        <v>2.56189</v>
      </c>
      <c r="K27" s="135">
        <f t="shared" si="12"/>
        <v>2.7922799999999999</v>
      </c>
      <c r="L27" s="135">
        <f t="shared" si="12"/>
        <v>2.9998100000000001</v>
      </c>
      <c r="M27" s="135">
        <f t="shared" si="12"/>
        <v>3.0730499999999998</v>
      </c>
      <c r="N27" s="135">
        <f t="shared" si="12"/>
        <v>3.1751999999999998</v>
      </c>
      <c r="O27" s="135">
        <f t="shared" si="12"/>
        <v>3.14879</v>
      </c>
      <c r="P27" s="135">
        <f t="shared" si="12"/>
        <v>3.1322199999999998</v>
      </c>
      <c r="Q27" s="135">
        <f t="shared" si="12"/>
        <v>3.1473300000000002</v>
      </c>
      <c r="R27" s="135">
        <f t="shared" si="12"/>
        <v>3.13198</v>
      </c>
      <c r="S27" s="135">
        <f t="shared" si="12"/>
        <v>3.0954700000000002</v>
      </c>
      <c r="T27" s="135">
        <f t="shared" si="12"/>
        <v>3.0658699999999999</v>
      </c>
      <c r="U27" s="135">
        <f t="shared" si="12"/>
        <v>3.0581200000000002</v>
      </c>
      <c r="V27" s="135">
        <f t="shared" si="12"/>
        <v>3.0607899999999999</v>
      </c>
      <c r="W27" s="135">
        <f t="shared" si="12"/>
        <v>3.0694599999999999</v>
      </c>
      <c r="X27" s="135">
        <f t="shared" si="12"/>
        <v>3.1838199999999999</v>
      </c>
      <c r="Y27" s="135">
        <f t="shared" si="12"/>
        <v>3.1355900000000001</v>
      </c>
      <c r="Z27" s="135">
        <f t="shared" si="12"/>
        <v>3.0022700000000002</v>
      </c>
      <c r="AA27" s="135">
        <f t="shared" si="12"/>
        <v>2.7925499999999999</v>
      </c>
    </row>
    <row r="28" spans="1:27" ht="12.75" hidden="1" customHeight="1" outlineLevel="1" x14ac:dyDescent="0.2">
      <c r="A28" s="163" t="s">
        <v>1678</v>
      </c>
      <c r="B28" s="94" t="s">
        <v>238</v>
      </c>
      <c r="C28" s="70" t="s">
        <v>79</v>
      </c>
      <c r="D28" s="71">
        <v>1378.59</v>
      </c>
      <c r="E28" s="71">
        <v>1192.01</v>
      </c>
      <c r="F28" s="71">
        <v>1116.73</v>
      </c>
      <c r="G28" s="71">
        <v>1093.55</v>
      </c>
      <c r="H28" s="71">
        <v>1140.73</v>
      </c>
      <c r="I28" s="71">
        <v>1251.81</v>
      </c>
      <c r="J28" s="71">
        <v>1375.29</v>
      </c>
      <c r="K28" s="71">
        <v>1605.68</v>
      </c>
      <c r="L28" s="71">
        <v>1813.21</v>
      </c>
      <c r="M28" s="71">
        <v>1886.45</v>
      </c>
      <c r="N28" s="71">
        <v>1988.6</v>
      </c>
      <c r="O28" s="71">
        <v>1962.19</v>
      </c>
      <c r="P28" s="71">
        <v>1945.62</v>
      </c>
      <c r="Q28" s="71">
        <v>1960.73</v>
      </c>
      <c r="R28" s="71">
        <v>1945.38</v>
      </c>
      <c r="S28" s="71">
        <v>1908.87</v>
      </c>
      <c r="T28" s="71">
        <v>1879.27</v>
      </c>
      <c r="U28" s="71">
        <v>1871.52</v>
      </c>
      <c r="V28" s="71">
        <v>1874.19</v>
      </c>
      <c r="W28" s="71">
        <v>1882.86</v>
      </c>
      <c r="X28" s="71">
        <v>1997.22</v>
      </c>
      <c r="Y28" s="71">
        <v>1948.99</v>
      </c>
      <c r="Z28" s="71">
        <v>1815.67</v>
      </c>
      <c r="AA28" s="71">
        <v>1605.95</v>
      </c>
    </row>
    <row r="29" spans="1:27" ht="12.75" hidden="1" customHeight="1" outlineLevel="1" x14ac:dyDescent="0.2">
      <c r="A29" s="163" t="s">
        <v>1679</v>
      </c>
      <c r="B29" s="94" t="s">
        <v>90</v>
      </c>
      <c r="C29" s="70" t="s">
        <v>79</v>
      </c>
      <c r="D29" s="71">
        <f t="shared" ref="D29:AA29" si="13">$D$9</f>
        <v>1071.42</v>
      </c>
      <c r="E29" s="71">
        <f t="shared" si="13"/>
        <v>1071.42</v>
      </c>
      <c r="F29" s="71">
        <f t="shared" si="13"/>
        <v>1071.42</v>
      </c>
      <c r="G29" s="71">
        <f t="shared" si="13"/>
        <v>1071.42</v>
      </c>
      <c r="H29" s="71">
        <f t="shared" si="13"/>
        <v>1071.42</v>
      </c>
      <c r="I29" s="71">
        <f t="shared" si="13"/>
        <v>1071.42</v>
      </c>
      <c r="J29" s="71">
        <f t="shared" si="13"/>
        <v>1071.42</v>
      </c>
      <c r="K29" s="71">
        <f t="shared" si="13"/>
        <v>1071.42</v>
      </c>
      <c r="L29" s="71">
        <f t="shared" si="13"/>
        <v>1071.42</v>
      </c>
      <c r="M29" s="71">
        <f t="shared" si="13"/>
        <v>1071.42</v>
      </c>
      <c r="N29" s="71">
        <f t="shared" si="13"/>
        <v>1071.42</v>
      </c>
      <c r="O29" s="71">
        <f t="shared" si="13"/>
        <v>1071.42</v>
      </c>
      <c r="P29" s="71">
        <f t="shared" si="13"/>
        <v>1071.42</v>
      </c>
      <c r="Q29" s="71">
        <f t="shared" si="13"/>
        <v>1071.42</v>
      </c>
      <c r="R29" s="71">
        <f t="shared" si="13"/>
        <v>1071.42</v>
      </c>
      <c r="S29" s="71">
        <f t="shared" si="13"/>
        <v>1071.42</v>
      </c>
      <c r="T29" s="71">
        <f t="shared" si="13"/>
        <v>1071.42</v>
      </c>
      <c r="U29" s="71">
        <f t="shared" si="13"/>
        <v>1071.42</v>
      </c>
      <c r="V29" s="71">
        <f t="shared" si="13"/>
        <v>1071.42</v>
      </c>
      <c r="W29" s="71">
        <f t="shared" si="13"/>
        <v>1071.42</v>
      </c>
      <c r="X29" s="71">
        <f t="shared" si="13"/>
        <v>1071.42</v>
      </c>
      <c r="Y29" s="71">
        <f t="shared" si="13"/>
        <v>1071.42</v>
      </c>
      <c r="Z29" s="71">
        <f t="shared" si="13"/>
        <v>1071.42</v>
      </c>
      <c r="AA29" s="71">
        <f t="shared" si="13"/>
        <v>1071.42</v>
      </c>
    </row>
    <row r="30" spans="1:27" ht="12.75" hidden="1" customHeight="1" outlineLevel="1" x14ac:dyDescent="0.2">
      <c r="A30" s="163" t="s">
        <v>1680</v>
      </c>
      <c r="B30" s="94" t="s">
        <v>83</v>
      </c>
      <c r="C30" s="70" t="s">
        <v>79</v>
      </c>
      <c r="D30" s="71">
        <v>4.95</v>
      </c>
      <c r="E30" s="71">
        <v>4.95</v>
      </c>
      <c r="F30" s="71">
        <v>4.95</v>
      </c>
      <c r="G30" s="71">
        <v>4.95</v>
      </c>
      <c r="H30" s="71">
        <v>4.95</v>
      </c>
      <c r="I30" s="71">
        <v>4.95</v>
      </c>
      <c r="J30" s="71">
        <v>4.95</v>
      </c>
      <c r="K30" s="71">
        <v>4.95</v>
      </c>
      <c r="L30" s="71">
        <v>4.95</v>
      </c>
      <c r="M30" s="71">
        <v>4.95</v>
      </c>
      <c r="N30" s="71">
        <v>4.95</v>
      </c>
      <c r="O30" s="71">
        <v>4.95</v>
      </c>
      <c r="P30" s="71">
        <v>4.95</v>
      </c>
      <c r="Q30" s="71">
        <v>4.95</v>
      </c>
      <c r="R30" s="71">
        <v>4.95</v>
      </c>
      <c r="S30" s="71">
        <v>4.95</v>
      </c>
      <c r="T30" s="71">
        <v>4.95</v>
      </c>
      <c r="U30" s="71">
        <v>4.95</v>
      </c>
      <c r="V30" s="71">
        <v>4.95</v>
      </c>
      <c r="W30" s="71">
        <v>4.95</v>
      </c>
      <c r="X30" s="71">
        <v>4.95</v>
      </c>
      <c r="Y30" s="71">
        <v>4.95</v>
      </c>
      <c r="Z30" s="71">
        <v>4.95</v>
      </c>
      <c r="AA30" s="71">
        <v>4.95</v>
      </c>
    </row>
    <row r="31" spans="1:27" ht="12.75" hidden="1" customHeight="1" outlineLevel="1" x14ac:dyDescent="0.2">
      <c r="A31" s="163" t="s">
        <v>1681</v>
      </c>
      <c r="B31" s="94" t="s">
        <v>81</v>
      </c>
      <c r="C31" s="70" t="s">
        <v>79</v>
      </c>
      <c r="D31" s="71">
        <f>$D$11</f>
        <v>110.23</v>
      </c>
      <c r="E31" s="71">
        <f t="shared" ref="E31:AA31" si="14">$D$11</f>
        <v>110.23</v>
      </c>
      <c r="F31" s="71">
        <f t="shared" si="14"/>
        <v>110.23</v>
      </c>
      <c r="G31" s="71">
        <f t="shared" si="14"/>
        <v>110.23</v>
      </c>
      <c r="H31" s="71">
        <f t="shared" si="14"/>
        <v>110.23</v>
      </c>
      <c r="I31" s="71">
        <f t="shared" si="14"/>
        <v>110.23</v>
      </c>
      <c r="J31" s="71">
        <f t="shared" si="14"/>
        <v>110.23</v>
      </c>
      <c r="K31" s="71">
        <f t="shared" si="14"/>
        <v>110.23</v>
      </c>
      <c r="L31" s="71">
        <f t="shared" si="14"/>
        <v>110.23</v>
      </c>
      <c r="M31" s="71">
        <f t="shared" si="14"/>
        <v>110.23</v>
      </c>
      <c r="N31" s="71">
        <f t="shared" si="14"/>
        <v>110.23</v>
      </c>
      <c r="O31" s="71">
        <f t="shared" si="14"/>
        <v>110.23</v>
      </c>
      <c r="P31" s="71">
        <f t="shared" si="14"/>
        <v>110.23</v>
      </c>
      <c r="Q31" s="71">
        <f t="shared" si="14"/>
        <v>110.23</v>
      </c>
      <c r="R31" s="71">
        <f t="shared" si="14"/>
        <v>110.23</v>
      </c>
      <c r="S31" s="71">
        <f t="shared" si="14"/>
        <v>110.23</v>
      </c>
      <c r="T31" s="71">
        <f t="shared" si="14"/>
        <v>110.23</v>
      </c>
      <c r="U31" s="71">
        <f t="shared" si="14"/>
        <v>110.23</v>
      </c>
      <c r="V31" s="71">
        <f t="shared" si="14"/>
        <v>110.23</v>
      </c>
      <c r="W31" s="71">
        <f t="shared" si="14"/>
        <v>110.23</v>
      </c>
      <c r="X31" s="71">
        <f t="shared" si="14"/>
        <v>110.23</v>
      </c>
      <c r="Y31" s="71">
        <f t="shared" si="14"/>
        <v>110.23</v>
      </c>
      <c r="Z31" s="71">
        <f t="shared" si="14"/>
        <v>110.23</v>
      </c>
      <c r="AA31" s="71">
        <f t="shared" si="14"/>
        <v>110.23</v>
      </c>
    </row>
    <row r="32" spans="1:27" ht="12.75" customHeight="1" collapsed="1" x14ac:dyDescent="0.2">
      <c r="A32" s="162" t="s">
        <v>1682</v>
      </c>
      <c r="B32" s="54" t="str">
        <f>"06"&amp;"."&amp;$B$800&amp;"."&amp;$B$801</f>
        <v>06.05.2023</v>
      </c>
      <c r="C32" s="134" t="s">
        <v>76</v>
      </c>
      <c r="D32" s="135">
        <f>ROUND(((D33+D34+D36+D35)/1000),5)</f>
        <v>2.6865399999999999</v>
      </c>
      <c r="E32" s="135">
        <f>ROUND(((E33+E34+E36+E35)/1000),5)</f>
        <v>2.6102099999999999</v>
      </c>
      <c r="F32" s="135">
        <f>ROUND(((F33+F34+F36+F35)/1000),5)</f>
        <v>2.4952100000000002</v>
      </c>
      <c r="G32" s="135">
        <f t="shared" ref="G32:AA32" si="15">ROUND(((G33+G34+G36+G35)/1000),5)</f>
        <v>2.3821500000000002</v>
      </c>
      <c r="H32" s="135">
        <f t="shared" si="15"/>
        <v>2.3797899999999998</v>
      </c>
      <c r="I32" s="135">
        <f t="shared" si="15"/>
        <v>2.4738899999999999</v>
      </c>
      <c r="J32" s="135">
        <f t="shared" si="15"/>
        <v>2.5205199999999999</v>
      </c>
      <c r="K32" s="135">
        <f t="shared" si="15"/>
        <v>2.6358899999999998</v>
      </c>
      <c r="L32" s="135">
        <f t="shared" si="15"/>
        <v>2.9309699999999999</v>
      </c>
      <c r="M32" s="135">
        <f t="shared" si="15"/>
        <v>3.08107</v>
      </c>
      <c r="N32" s="135">
        <f t="shared" si="15"/>
        <v>3.1605699999999999</v>
      </c>
      <c r="O32" s="135">
        <f t="shared" si="15"/>
        <v>3.1388699999999998</v>
      </c>
      <c r="P32" s="135">
        <f t="shared" si="15"/>
        <v>3.0836000000000001</v>
      </c>
      <c r="Q32" s="135">
        <f t="shared" si="15"/>
        <v>3.0820099999999999</v>
      </c>
      <c r="R32" s="135">
        <f t="shared" si="15"/>
        <v>3.0644300000000002</v>
      </c>
      <c r="S32" s="135">
        <f t="shared" si="15"/>
        <v>3.0595300000000001</v>
      </c>
      <c r="T32" s="135">
        <f t="shared" si="15"/>
        <v>3.0278399999999999</v>
      </c>
      <c r="U32" s="135">
        <f t="shared" si="15"/>
        <v>2.9999500000000001</v>
      </c>
      <c r="V32" s="135">
        <f t="shared" si="15"/>
        <v>2.9969600000000001</v>
      </c>
      <c r="W32" s="135">
        <f t="shared" si="15"/>
        <v>3.0375899999999998</v>
      </c>
      <c r="X32" s="135">
        <f t="shared" si="15"/>
        <v>3.20085</v>
      </c>
      <c r="Y32" s="135">
        <f t="shared" si="15"/>
        <v>3.1792500000000001</v>
      </c>
      <c r="Z32" s="135">
        <f t="shared" si="15"/>
        <v>2.9800200000000001</v>
      </c>
      <c r="AA32" s="135">
        <f t="shared" si="15"/>
        <v>2.8170999999999999</v>
      </c>
    </row>
    <row r="33" spans="1:27" ht="12.75" hidden="1" customHeight="1" outlineLevel="1" x14ac:dyDescent="0.2">
      <c r="A33" s="163" t="s">
        <v>1683</v>
      </c>
      <c r="B33" s="94" t="s">
        <v>238</v>
      </c>
      <c r="C33" s="70" t="s">
        <v>79</v>
      </c>
      <c r="D33" s="71">
        <v>1499.94</v>
      </c>
      <c r="E33" s="71">
        <v>1423.61</v>
      </c>
      <c r="F33" s="71">
        <v>1308.6099999999999</v>
      </c>
      <c r="G33" s="71">
        <v>1195.55</v>
      </c>
      <c r="H33" s="71">
        <v>1193.19</v>
      </c>
      <c r="I33" s="71">
        <v>1287.29</v>
      </c>
      <c r="J33" s="71">
        <v>1333.92</v>
      </c>
      <c r="K33" s="71">
        <v>1449.29</v>
      </c>
      <c r="L33" s="71">
        <v>1744.37</v>
      </c>
      <c r="M33" s="71">
        <v>1894.47</v>
      </c>
      <c r="N33" s="71">
        <v>1973.97</v>
      </c>
      <c r="O33" s="71">
        <v>1952.27</v>
      </c>
      <c r="P33" s="71">
        <v>1897</v>
      </c>
      <c r="Q33" s="71">
        <v>1895.41</v>
      </c>
      <c r="R33" s="71">
        <v>1877.83</v>
      </c>
      <c r="S33" s="71">
        <v>1872.93</v>
      </c>
      <c r="T33" s="71">
        <v>1841.24</v>
      </c>
      <c r="U33" s="71">
        <v>1813.35</v>
      </c>
      <c r="V33" s="71">
        <v>1810.36</v>
      </c>
      <c r="W33" s="71">
        <v>1850.99</v>
      </c>
      <c r="X33" s="71">
        <v>2014.25</v>
      </c>
      <c r="Y33" s="71">
        <v>1992.65</v>
      </c>
      <c r="Z33" s="71">
        <v>1793.42</v>
      </c>
      <c r="AA33" s="71">
        <v>1630.5</v>
      </c>
    </row>
    <row r="34" spans="1:27" ht="12.75" hidden="1" customHeight="1" outlineLevel="1" x14ac:dyDescent="0.2">
      <c r="A34" s="163" t="s">
        <v>1684</v>
      </c>
      <c r="B34" s="94" t="s">
        <v>90</v>
      </c>
      <c r="C34" s="70" t="s">
        <v>79</v>
      </c>
      <c r="D34" s="71">
        <f t="shared" ref="D34:AA34" si="16">$D$9</f>
        <v>1071.42</v>
      </c>
      <c r="E34" s="71">
        <f t="shared" si="16"/>
        <v>1071.42</v>
      </c>
      <c r="F34" s="71">
        <f t="shared" si="16"/>
        <v>1071.42</v>
      </c>
      <c r="G34" s="71">
        <f t="shared" si="16"/>
        <v>1071.42</v>
      </c>
      <c r="H34" s="71">
        <f t="shared" si="16"/>
        <v>1071.42</v>
      </c>
      <c r="I34" s="71">
        <f t="shared" si="16"/>
        <v>1071.42</v>
      </c>
      <c r="J34" s="71">
        <f t="shared" si="16"/>
        <v>1071.42</v>
      </c>
      <c r="K34" s="71">
        <f t="shared" si="16"/>
        <v>1071.42</v>
      </c>
      <c r="L34" s="71">
        <f t="shared" si="16"/>
        <v>1071.42</v>
      </c>
      <c r="M34" s="71">
        <f t="shared" si="16"/>
        <v>1071.42</v>
      </c>
      <c r="N34" s="71">
        <f t="shared" si="16"/>
        <v>1071.42</v>
      </c>
      <c r="O34" s="71">
        <f t="shared" si="16"/>
        <v>1071.42</v>
      </c>
      <c r="P34" s="71">
        <f t="shared" si="16"/>
        <v>1071.42</v>
      </c>
      <c r="Q34" s="71">
        <f t="shared" si="16"/>
        <v>1071.42</v>
      </c>
      <c r="R34" s="71">
        <f t="shared" si="16"/>
        <v>1071.42</v>
      </c>
      <c r="S34" s="71">
        <f t="shared" si="16"/>
        <v>1071.42</v>
      </c>
      <c r="T34" s="71">
        <f t="shared" si="16"/>
        <v>1071.42</v>
      </c>
      <c r="U34" s="71">
        <f t="shared" si="16"/>
        <v>1071.42</v>
      </c>
      <c r="V34" s="71">
        <f t="shared" si="16"/>
        <v>1071.42</v>
      </c>
      <c r="W34" s="71">
        <f t="shared" si="16"/>
        <v>1071.42</v>
      </c>
      <c r="X34" s="71">
        <f t="shared" si="16"/>
        <v>1071.42</v>
      </c>
      <c r="Y34" s="71">
        <f t="shared" si="16"/>
        <v>1071.42</v>
      </c>
      <c r="Z34" s="71">
        <f t="shared" si="16"/>
        <v>1071.42</v>
      </c>
      <c r="AA34" s="71">
        <f t="shared" si="16"/>
        <v>1071.42</v>
      </c>
    </row>
    <row r="35" spans="1:27" ht="12.75" hidden="1" customHeight="1" outlineLevel="1" x14ac:dyDescent="0.2">
      <c r="A35" s="163" t="s">
        <v>1685</v>
      </c>
      <c r="B35" s="94" t="s">
        <v>83</v>
      </c>
      <c r="C35" s="70" t="s">
        <v>79</v>
      </c>
      <c r="D35" s="71">
        <v>4.95</v>
      </c>
      <c r="E35" s="71">
        <v>4.95</v>
      </c>
      <c r="F35" s="71">
        <v>4.95</v>
      </c>
      <c r="G35" s="71">
        <v>4.95</v>
      </c>
      <c r="H35" s="71">
        <v>4.95</v>
      </c>
      <c r="I35" s="71">
        <v>4.95</v>
      </c>
      <c r="J35" s="71">
        <v>4.95</v>
      </c>
      <c r="K35" s="71">
        <v>4.95</v>
      </c>
      <c r="L35" s="71">
        <v>4.95</v>
      </c>
      <c r="M35" s="71">
        <v>4.95</v>
      </c>
      <c r="N35" s="71">
        <v>4.95</v>
      </c>
      <c r="O35" s="71">
        <v>4.95</v>
      </c>
      <c r="P35" s="71">
        <v>4.95</v>
      </c>
      <c r="Q35" s="71">
        <v>4.95</v>
      </c>
      <c r="R35" s="71">
        <v>4.95</v>
      </c>
      <c r="S35" s="71">
        <v>4.95</v>
      </c>
      <c r="T35" s="71">
        <v>4.95</v>
      </c>
      <c r="U35" s="71">
        <v>4.95</v>
      </c>
      <c r="V35" s="71">
        <v>4.95</v>
      </c>
      <c r="W35" s="71">
        <v>4.95</v>
      </c>
      <c r="X35" s="71">
        <v>4.95</v>
      </c>
      <c r="Y35" s="71">
        <v>4.95</v>
      </c>
      <c r="Z35" s="71">
        <v>4.95</v>
      </c>
      <c r="AA35" s="71">
        <v>4.95</v>
      </c>
    </row>
    <row r="36" spans="1:27" ht="12.75" hidden="1" customHeight="1" outlineLevel="1" x14ac:dyDescent="0.2">
      <c r="A36" s="163" t="s">
        <v>1686</v>
      </c>
      <c r="B36" s="94" t="s">
        <v>81</v>
      </c>
      <c r="C36" s="70" t="s">
        <v>79</v>
      </c>
      <c r="D36" s="71">
        <f>$D$11</f>
        <v>110.23</v>
      </c>
      <c r="E36" s="71">
        <f t="shared" ref="E36:AA36" si="17">$D$11</f>
        <v>110.23</v>
      </c>
      <c r="F36" s="71">
        <f t="shared" si="17"/>
        <v>110.23</v>
      </c>
      <c r="G36" s="71">
        <f t="shared" si="17"/>
        <v>110.23</v>
      </c>
      <c r="H36" s="71">
        <f t="shared" si="17"/>
        <v>110.23</v>
      </c>
      <c r="I36" s="71">
        <f t="shared" si="17"/>
        <v>110.23</v>
      </c>
      <c r="J36" s="71">
        <f t="shared" si="17"/>
        <v>110.23</v>
      </c>
      <c r="K36" s="71">
        <f t="shared" si="17"/>
        <v>110.23</v>
      </c>
      <c r="L36" s="71">
        <f t="shared" si="17"/>
        <v>110.23</v>
      </c>
      <c r="M36" s="71">
        <f t="shared" si="17"/>
        <v>110.23</v>
      </c>
      <c r="N36" s="71">
        <f t="shared" si="17"/>
        <v>110.23</v>
      </c>
      <c r="O36" s="71">
        <f t="shared" si="17"/>
        <v>110.23</v>
      </c>
      <c r="P36" s="71">
        <f t="shared" si="17"/>
        <v>110.23</v>
      </c>
      <c r="Q36" s="71">
        <f t="shared" si="17"/>
        <v>110.23</v>
      </c>
      <c r="R36" s="71">
        <f t="shared" si="17"/>
        <v>110.23</v>
      </c>
      <c r="S36" s="71">
        <f t="shared" si="17"/>
        <v>110.23</v>
      </c>
      <c r="T36" s="71">
        <f t="shared" si="17"/>
        <v>110.23</v>
      </c>
      <c r="U36" s="71">
        <f t="shared" si="17"/>
        <v>110.23</v>
      </c>
      <c r="V36" s="71">
        <f t="shared" si="17"/>
        <v>110.23</v>
      </c>
      <c r="W36" s="71">
        <f t="shared" si="17"/>
        <v>110.23</v>
      </c>
      <c r="X36" s="71">
        <f t="shared" si="17"/>
        <v>110.23</v>
      </c>
      <c r="Y36" s="71">
        <f t="shared" si="17"/>
        <v>110.23</v>
      </c>
      <c r="Z36" s="71">
        <f t="shared" si="17"/>
        <v>110.23</v>
      </c>
      <c r="AA36" s="71">
        <f t="shared" si="17"/>
        <v>110.23</v>
      </c>
    </row>
    <row r="37" spans="1:27" ht="12.75" customHeight="1" collapsed="1" x14ac:dyDescent="0.2">
      <c r="A37" s="162" t="s">
        <v>1687</v>
      </c>
      <c r="B37" s="54" t="str">
        <f>"07"&amp;"."&amp;$B$800&amp;"."&amp;$B$801</f>
        <v>07.05.2023</v>
      </c>
      <c r="C37" s="134" t="s">
        <v>76</v>
      </c>
      <c r="D37" s="135">
        <f>ROUND(((D38+D39+D41+D40)/1000),5)</f>
        <v>2.6498900000000001</v>
      </c>
      <c r="E37" s="135">
        <f>ROUND(((E38+E39+E41+E40)/1000),5)</f>
        <v>2.5028199999999998</v>
      </c>
      <c r="F37" s="135">
        <f>ROUND(((F38+F39+F41+F40)/1000),5)</f>
        <v>2.3813800000000001</v>
      </c>
      <c r="G37" s="135">
        <f t="shared" ref="G37:AA37" si="18">ROUND(((G38+G39+G41+G40)/1000),5)</f>
        <v>2.3327399999999998</v>
      </c>
      <c r="H37" s="135">
        <f t="shared" si="18"/>
        <v>2.3111100000000002</v>
      </c>
      <c r="I37" s="135">
        <f t="shared" si="18"/>
        <v>2.2722600000000002</v>
      </c>
      <c r="J37" s="135">
        <f t="shared" si="18"/>
        <v>2.3702200000000002</v>
      </c>
      <c r="K37" s="135">
        <f t="shared" si="18"/>
        <v>2.4673799999999999</v>
      </c>
      <c r="L37" s="135">
        <f t="shared" si="18"/>
        <v>2.64845</v>
      </c>
      <c r="M37" s="135">
        <f t="shared" si="18"/>
        <v>2.8116400000000001</v>
      </c>
      <c r="N37" s="135">
        <f t="shared" si="18"/>
        <v>2.8504399999999999</v>
      </c>
      <c r="O37" s="135">
        <f t="shared" si="18"/>
        <v>2.8607200000000002</v>
      </c>
      <c r="P37" s="135">
        <f t="shared" si="18"/>
        <v>2.85494</v>
      </c>
      <c r="Q37" s="135">
        <f t="shared" si="18"/>
        <v>2.8476599999999999</v>
      </c>
      <c r="R37" s="135">
        <f t="shared" si="18"/>
        <v>2.83738</v>
      </c>
      <c r="S37" s="135">
        <f t="shared" si="18"/>
        <v>2.8315899999999998</v>
      </c>
      <c r="T37" s="135">
        <f t="shared" si="18"/>
        <v>2.8158099999999999</v>
      </c>
      <c r="U37" s="135">
        <f t="shared" si="18"/>
        <v>2.8313899999999999</v>
      </c>
      <c r="V37" s="135">
        <f t="shared" si="18"/>
        <v>2.8580199999999998</v>
      </c>
      <c r="W37" s="135">
        <f t="shared" si="18"/>
        <v>2.9176799999999998</v>
      </c>
      <c r="X37" s="135">
        <f t="shared" si="18"/>
        <v>3.0379</v>
      </c>
      <c r="Y37" s="135">
        <f t="shared" si="18"/>
        <v>3.09537</v>
      </c>
      <c r="Z37" s="135">
        <f t="shared" si="18"/>
        <v>2.83582</v>
      </c>
      <c r="AA37" s="135">
        <f t="shared" si="18"/>
        <v>2.6714899999999999</v>
      </c>
    </row>
    <row r="38" spans="1:27" ht="12.75" hidden="1" customHeight="1" outlineLevel="1" x14ac:dyDescent="0.2">
      <c r="A38" s="163" t="s">
        <v>1688</v>
      </c>
      <c r="B38" s="94" t="s">
        <v>238</v>
      </c>
      <c r="C38" s="70" t="s">
        <v>79</v>
      </c>
      <c r="D38" s="71">
        <v>1463.29</v>
      </c>
      <c r="E38" s="71">
        <v>1316.22</v>
      </c>
      <c r="F38" s="71">
        <v>1194.78</v>
      </c>
      <c r="G38" s="71">
        <v>1146.1400000000001</v>
      </c>
      <c r="H38" s="71">
        <v>1124.51</v>
      </c>
      <c r="I38" s="71">
        <v>1085.6600000000001</v>
      </c>
      <c r="J38" s="71">
        <v>1183.6199999999999</v>
      </c>
      <c r="K38" s="71">
        <v>1280.78</v>
      </c>
      <c r="L38" s="71">
        <v>1461.85</v>
      </c>
      <c r="M38" s="71">
        <v>1625.04</v>
      </c>
      <c r="N38" s="71">
        <v>1663.84</v>
      </c>
      <c r="O38" s="71">
        <v>1674.12</v>
      </c>
      <c r="P38" s="71">
        <v>1668.34</v>
      </c>
      <c r="Q38" s="71">
        <v>1661.06</v>
      </c>
      <c r="R38" s="71">
        <v>1650.78</v>
      </c>
      <c r="S38" s="71">
        <v>1644.99</v>
      </c>
      <c r="T38" s="71">
        <v>1629.21</v>
      </c>
      <c r="U38" s="71">
        <v>1644.79</v>
      </c>
      <c r="V38" s="71">
        <v>1671.42</v>
      </c>
      <c r="W38" s="71">
        <v>1731.08</v>
      </c>
      <c r="X38" s="71">
        <v>1851.3</v>
      </c>
      <c r="Y38" s="71">
        <v>1908.77</v>
      </c>
      <c r="Z38" s="71">
        <v>1649.22</v>
      </c>
      <c r="AA38" s="71">
        <v>1484.89</v>
      </c>
    </row>
    <row r="39" spans="1:27" ht="12.75" hidden="1" customHeight="1" outlineLevel="1" x14ac:dyDescent="0.2">
      <c r="A39" s="163" t="s">
        <v>1689</v>
      </c>
      <c r="B39" s="94" t="s">
        <v>90</v>
      </c>
      <c r="C39" s="70" t="s">
        <v>79</v>
      </c>
      <c r="D39" s="71">
        <f t="shared" ref="D39:AA39" si="19">$D$9</f>
        <v>1071.42</v>
      </c>
      <c r="E39" s="71">
        <f t="shared" si="19"/>
        <v>1071.42</v>
      </c>
      <c r="F39" s="71">
        <f t="shared" si="19"/>
        <v>1071.42</v>
      </c>
      <c r="G39" s="71">
        <f t="shared" si="19"/>
        <v>1071.42</v>
      </c>
      <c r="H39" s="71">
        <f t="shared" si="19"/>
        <v>1071.42</v>
      </c>
      <c r="I39" s="71">
        <f t="shared" si="19"/>
        <v>1071.42</v>
      </c>
      <c r="J39" s="71">
        <f t="shared" si="19"/>
        <v>1071.42</v>
      </c>
      <c r="K39" s="71">
        <f t="shared" si="19"/>
        <v>1071.42</v>
      </c>
      <c r="L39" s="71">
        <f t="shared" si="19"/>
        <v>1071.42</v>
      </c>
      <c r="M39" s="71">
        <f t="shared" si="19"/>
        <v>1071.42</v>
      </c>
      <c r="N39" s="71">
        <f t="shared" si="19"/>
        <v>1071.42</v>
      </c>
      <c r="O39" s="71">
        <f t="shared" si="19"/>
        <v>1071.42</v>
      </c>
      <c r="P39" s="71">
        <f t="shared" si="19"/>
        <v>1071.42</v>
      </c>
      <c r="Q39" s="71">
        <f t="shared" si="19"/>
        <v>1071.42</v>
      </c>
      <c r="R39" s="71">
        <f t="shared" si="19"/>
        <v>1071.42</v>
      </c>
      <c r="S39" s="71">
        <f t="shared" si="19"/>
        <v>1071.42</v>
      </c>
      <c r="T39" s="71">
        <f t="shared" si="19"/>
        <v>1071.42</v>
      </c>
      <c r="U39" s="71">
        <f t="shared" si="19"/>
        <v>1071.42</v>
      </c>
      <c r="V39" s="71">
        <f t="shared" si="19"/>
        <v>1071.42</v>
      </c>
      <c r="W39" s="71">
        <f t="shared" si="19"/>
        <v>1071.42</v>
      </c>
      <c r="X39" s="71">
        <f t="shared" si="19"/>
        <v>1071.42</v>
      </c>
      <c r="Y39" s="71">
        <f t="shared" si="19"/>
        <v>1071.42</v>
      </c>
      <c r="Z39" s="71">
        <f t="shared" si="19"/>
        <v>1071.42</v>
      </c>
      <c r="AA39" s="71">
        <f t="shared" si="19"/>
        <v>1071.42</v>
      </c>
    </row>
    <row r="40" spans="1:27" ht="12.75" hidden="1" customHeight="1" outlineLevel="1" x14ac:dyDescent="0.2">
      <c r="A40" s="163" t="s">
        <v>1690</v>
      </c>
      <c r="B40" s="94" t="s">
        <v>83</v>
      </c>
      <c r="C40" s="70" t="s">
        <v>79</v>
      </c>
      <c r="D40" s="71">
        <v>4.95</v>
      </c>
      <c r="E40" s="71">
        <v>4.95</v>
      </c>
      <c r="F40" s="71">
        <v>4.95</v>
      </c>
      <c r="G40" s="71">
        <v>4.95</v>
      </c>
      <c r="H40" s="71">
        <v>4.95</v>
      </c>
      <c r="I40" s="71">
        <v>4.95</v>
      </c>
      <c r="J40" s="71">
        <v>4.95</v>
      </c>
      <c r="K40" s="71">
        <v>4.95</v>
      </c>
      <c r="L40" s="71">
        <v>4.95</v>
      </c>
      <c r="M40" s="71">
        <v>4.95</v>
      </c>
      <c r="N40" s="71">
        <v>4.95</v>
      </c>
      <c r="O40" s="71">
        <v>4.95</v>
      </c>
      <c r="P40" s="71">
        <v>4.95</v>
      </c>
      <c r="Q40" s="71">
        <v>4.95</v>
      </c>
      <c r="R40" s="71">
        <v>4.95</v>
      </c>
      <c r="S40" s="71">
        <v>4.95</v>
      </c>
      <c r="T40" s="71">
        <v>4.95</v>
      </c>
      <c r="U40" s="71">
        <v>4.95</v>
      </c>
      <c r="V40" s="71">
        <v>4.95</v>
      </c>
      <c r="W40" s="71">
        <v>4.95</v>
      </c>
      <c r="X40" s="71">
        <v>4.95</v>
      </c>
      <c r="Y40" s="71">
        <v>4.95</v>
      </c>
      <c r="Z40" s="71">
        <v>4.95</v>
      </c>
      <c r="AA40" s="71">
        <v>4.95</v>
      </c>
    </row>
    <row r="41" spans="1:27" ht="12.75" hidden="1" customHeight="1" outlineLevel="1" x14ac:dyDescent="0.2">
      <c r="A41" s="163" t="s">
        <v>1691</v>
      </c>
      <c r="B41" s="94" t="s">
        <v>81</v>
      </c>
      <c r="C41" s="70" t="s">
        <v>79</v>
      </c>
      <c r="D41" s="71">
        <f>$D$11</f>
        <v>110.23</v>
      </c>
      <c r="E41" s="71">
        <f t="shared" ref="E41:AA41" si="20">$D$11</f>
        <v>110.23</v>
      </c>
      <c r="F41" s="71">
        <f t="shared" si="20"/>
        <v>110.23</v>
      </c>
      <c r="G41" s="71">
        <f t="shared" si="20"/>
        <v>110.23</v>
      </c>
      <c r="H41" s="71">
        <f t="shared" si="20"/>
        <v>110.23</v>
      </c>
      <c r="I41" s="71">
        <f t="shared" si="20"/>
        <v>110.23</v>
      </c>
      <c r="J41" s="71">
        <f t="shared" si="20"/>
        <v>110.23</v>
      </c>
      <c r="K41" s="71">
        <f t="shared" si="20"/>
        <v>110.23</v>
      </c>
      <c r="L41" s="71">
        <f t="shared" si="20"/>
        <v>110.23</v>
      </c>
      <c r="M41" s="71">
        <f t="shared" si="20"/>
        <v>110.23</v>
      </c>
      <c r="N41" s="71">
        <f t="shared" si="20"/>
        <v>110.23</v>
      </c>
      <c r="O41" s="71">
        <f t="shared" si="20"/>
        <v>110.23</v>
      </c>
      <c r="P41" s="71">
        <f t="shared" si="20"/>
        <v>110.23</v>
      </c>
      <c r="Q41" s="71">
        <f t="shared" si="20"/>
        <v>110.23</v>
      </c>
      <c r="R41" s="71">
        <f t="shared" si="20"/>
        <v>110.23</v>
      </c>
      <c r="S41" s="71">
        <f t="shared" si="20"/>
        <v>110.23</v>
      </c>
      <c r="T41" s="71">
        <f t="shared" si="20"/>
        <v>110.23</v>
      </c>
      <c r="U41" s="71">
        <f t="shared" si="20"/>
        <v>110.23</v>
      </c>
      <c r="V41" s="71">
        <f t="shared" si="20"/>
        <v>110.23</v>
      </c>
      <c r="W41" s="71">
        <f t="shared" si="20"/>
        <v>110.23</v>
      </c>
      <c r="X41" s="71">
        <f t="shared" si="20"/>
        <v>110.23</v>
      </c>
      <c r="Y41" s="71">
        <f t="shared" si="20"/>
        <v>110.23</v>
      </c>
      <c r="Z41" s="71">
        <f t="shared" si="20"/>
        <v>110.23</v>
      </c>
      <c r="AA41" s="71">
        <f t="shared" si="20"/>
        <v>110.23</v>
      </c>
    </row>
    <row r="42" spans="1:27" ht="12.75" customHeight="1" collapsed="1" x14ac:dyDescent="0.2">
      <c r="A42" s="162" t="s">
        <v>1692</v>
      </c>
      <c r="B42" s="54" t="str">
        <f>"08"&amp;"."&amp;$B$800&amp;"."&amp;$B$801</f>
        <v>08.05.2023</v>
      </c>
      <c r="C42" s="134" t="s">
        <v>76</v>
      </c>
      <c r="D42" s="135">
        <f>ROUND(((D43+D44+D46+D45)/1000),5)</f>
        <v>2.6473300000000002</v>
      </c>
      <c r="E42" s="135">
        <f>ROUND(((E43+E44+E46+E45)/1000),5)</f>
        <v>2.5463200000000001</v>
      </c>
      <c r="F42" s="135">
        <f>ROUND(((F43+F44+F46+F45)/1000),5)</f>
        <v>2.4218799999999998</v>
      </c>
      <c r="G42" s="135">
        <f t="shared" ref="G42:AA42" si="21">ROUND(((G43+G44+G46+G45)/1000),5)</f>
        <v>2.39622</v>
      </c>
      <c r="H42" s="135">
        <f t="shared" si="21"/>
        <v>2.3755099999999998</v>
      </c>
      <c r="I42" s="135">
        <f t="shared" si="21"/>
        <v>2.3855499999999998</v>
      </c>
      <c r="J42" s="135">
        <f t="shared" si="21"/>
        <v>2.4179300000000001</v>
      </c>
      <c r="K42" s="135">
        <f t="shared" si="21"/>
        <v>2.5411600000000001</v>
      </c>
      <c r="L42" s="135">
        <f t="shared" si="21"/>
        <v>2.7593899999999998</v>
      </c>
      <c r="M42" s="135">
        <f t="shared" si="21"/>
        <v>2.9568500000000002</v>
      </c>
      <c r="N42" s="135">
        <f t="shared" si="21"/>
        <v>3.0177800000000001</v>
      </c>
      <c r="O42" s="135">
        <f t="shared" si="21"/>
        <v>3.02616</v>
      </c>
      <c r="P42" s="135">
        <f t="shared" si="21"/>
        <v>3.0133800000000002</v>
      </c>
      <c r="Q42" s="135">
        <f t="shared" si="21"/>
        <v>3.0099499999999999</v>
      </c>
      <c r="R42" s="135">
        <f t="shared" si="21"/>
        <v>3.0040100000000001</v>
      </c>
      <c r="S42" s="135">
        <f t="shared" si="21"/>
        <v>2.9973700000000001</v>
      </c>
      <c r="T42" s="135">
        <f t="shared" si="21"/>
        <v>2.98136</v>
      </c>
      <c r="U42" s="135">
        <f t="shared" si="21"/>
        <v>3.0527899999999999</v>
      </c>
      <c r="V42" s="135">
        <f t="shared" si="21"/>
        <v>3.0958700000000001</v>
      </c>
      <c r="W42" s="135">
        <f t="shared" si="21"/>
        <v>3.14147</v>
      </c>
      <c r="X42" s="135">
        <f t="shared" si="21"/>
        <v>3.1451899999999999</v>
      </c>
      <c r="Y42" s="135">
        <f t="shared" si="21"/>
        <v>3.2317399999999998</v>
      </c>
      <c r="Z42" s="135">
        <f t="shared" si="21"/>
        <v>2.9083999999999999</v>
      </c>
      <c r="AA42" s="135">
        <f t="shared" si="21"/>
        <v>2.76546</v>
      </c>
    </row>
    <row r="43" spans="1:27" ht="12.75" hidden="1" customHeight="1" outlineLevel="1" x14ac:dyDescent="0.2">
      <c r="A43" s="163" t="s">
        <v>1693</v>
      </c>
      <c r="B43" s="94" t="s">
        <v>238</v>
      </c>
      <c r="C43" s="70" t="s">
        <v>79</v>
      </c>
      <c r="D43" s="71">
        <v>1460.73</v>
      </c>
      <c r="E43" s="71">
        <v>1359.72</v>
      </c>
      <c r="F43" s="71">
        <v>1235.28</v>
      </c>
      <c r="G43" s="71">
        <v>1209.6199999999999</v>
      </c>
      <c r="H43" s="71">
        <v>1188.9100000000001</v>
      </c>
      <c r="I43" s="71">
        <v>1198.95</v>
      </c>
      <c r="J43" s="71">
        <v>1231.33</v>
      </c>
      <c r="K43" s="71">
        <v>1354.56</v>
      </c>
      <c r="L43" s="71">
        <v>1572.79</v>
      </c>
      <c r="M43" s="71">
        <v>1770.25</v>
      </c>
      <c r="N43" s="71">
        <v>1831.18</v>
      </c>
      <c r="O43" s="71">
        <v>1839.56</v>
      </c>
      <c r="P43" s="71">
        <v>1826.78</v>
      </c>
      <c r="Q43" s="71">
        <v>1823.35</v>
      </c>
      <c r="R43" s="71">
        <v>1817.41</v>
      </c>
      <c r="S43" s="71">
        <v>1810.77</v>
      </c>
      <c r="T43" s="71">
        <v>1794.76</v>
      </c>
      <c r="U43" s="71">
        <v>1866.19</v>
      </c>
      <c r="V43" s="71">
        <v>1909.27</v>
      </c>
      <c r="W43" s="71">
        <v>1954.87</v>
      </c>
      <c r="X43" s="71">
        <v>1958.59</v>
      </c>
      <c r="Y43" s="71">
        <v>2045.14</v>
      </c>
      <c r="Z43" s="71">
        <v>1721.8</v>
      </c>
      <c r="AA43" s="71">
        <v>1578.86</v>
      </c>
    </row>
    <row r="44" spans="1:27" ht="12.75" hidden="1" customHeight="1" outlineLevel="1" x14ac:dyDescent="0.2">
      <c r="A44" s="163" t="s">
        <v>1694</v>
      </c>
      <c r="B44" s="94" t="s">
        <v>90</v>
      </c>
      <c r="C44" s="70" t="s">
        <v>79</v>
      </c>
      <c r="D44" s="71">
        <f t="shared" ref="D44:AA44" si="22">$D$9</f>
        <v>1071.42</v>
      </c>
      <c r="E44" s="71">
        <f t="shared" si="22"/>
        <v>1071.42</v>
      </c>
      <c r="F44" s="71">
        <f t="shared" si="22"/>
        <v>1071.42</v>
      </c>
      <c r="G44" s="71">
        <f t="shared" si="22"/>
        <v>1071.42</v>
      </c>
      <c r="H44" s="71">
        <f t="shared" si="22"/>
        <v>1071.42</v>
      </c>
      <c r="I44" s="71">
        <f t="shared" si="22"/>
        <v>1071.42</v>
      </c>
      <c r="J44" s="71">
        <f t="shared" si="22"/>
        <v>1071.42</v>
      </c>
      <c r="K44" s="71">
        <f t="shared" si="22"/>
        <v>1071.42</v>
      </c>
      <c r="L44" s="71">
        <f t="shared" si="22"/>
        <v>1071.42</v>
      </c>
      <c r="M44" s="71">
        <f t="shared" si="22"/>
        <v>1071.42</v>
      </c>
      <c r="N44" s="71">
        <f t="shared" si="22"/>
        <v>1071.42</v>
      </c>
      <c r="O44" s="71">
        <f t="shared" si="22"/>
        <v>1071.42</v>
      </c>
      <c r="P44" s="71">
        <f t="shared" si="22"/>
        <v>1071.42</v>
      </c>
      <c r="Q44" s="71">
        <f t="shared" si="22"/>
        <v>1071.42</v>
      </c>
      <c r="R44" s="71">
        <f t="shared" si="22"/>
        <v>1071.42</v>
      </c>
      <c r="S44" s="71">
        <f t="shared" si="22"/>
        <v>1071.42</v>
      </c>
      <c r="T44" s="71">
        <f t="shared" si="22"/>
        <v>1071.42</v>
      </c>
      <c r="U44" s="71">
        <f t="shared" si="22"/>
        <v>1071.42</v>
      </c>
      <c r="V44" s="71">
        <f t="shared" si="22"/>
        <v>1071.42</v>
      </c>
      <c r="W44" s="71">
        <f t="shared" si="22"/>
        <v>1071.42</v>
      </c>
      <c r="X44" s="71">
        <f t="shared" si="22"/>
        <v>1071.42</v>
      </c>
      <c r="Y44" s="71">
        <f t="shared" si="22"/>
        <v>1071.42</v>
      </c>
      <c r="Z44" s="71">
        <f t="shared" si="22"/>
        <v>1071.42</v>
      </c>
      <c r="AA44" s="71">
        <f t="shared" si="22"/>
        <v>1071.42</v>
      </c>
    </row>
    <row r="45" spans="1:27" ht="12.75" hidden="1" customHeight="1" outlineLevel="1" x14ac:dyDescent="0.2">
      <c r="A45" s="163" t="s">
        <v>1695</v>
      </c>
      <c r="B45" s="94" t="s">
        <v>83</v>
      </c>
      <c r="C45" s="70" t="s">
        <v>79</v>
      </c>
      <c r="D45" s="71">
        <v>4.95</v>
      </c>
      <c r="E45" s="71">
        <v>4.95</v>
      </c>
      <c r="F45" s="71">
        <v>4.95</v>
      </c>
      <c r="G45" s="71">
        <v>4.95</v>
      </c>
      <c r="H45" s="71">
        <v>4.95</v>
      </c>
      <c r="I45" s="71">
        <v>4.95</v>
      </c>
      <c r="J45" s="71">
        <v>4.95</v>
      </c>
      <c r="K45" s="71">
        <v>4.95</v>
      </c>
      <c r="L45" s="71">
        <v>4.95</v>
      </c>
      <c r="M45" s="71">
        <v>4.95</v>
      </c>
      <c r="N45" s="71">
        <v>4.95</v>
      </c>
      <c r="O45" s="71">
        <v>4.95</v>
      </c>
      <c r="P45" s="71">
        <v>4.95</v>
      </c>
      <c r="Q45" s="71">
        <v>4.95</v>
      </c>
      <c r="R45" s="71">
        <v>4.95</v>
      </c>
      <c r="S45" s="71">
        <v>4.95</v>
      </c>
      <c r="T45" s="71">
        <v>4.95</v>
      </c>
      <c r="U45" s="71">
        <v>4.95</v>
      </c>
      <c r="V45" s="71">
        <v>4.95</v>
      </c>
      <c r="W45" s="71">
        <v>4.95</v>
      </c>
      <c r="X45" s="71">
        <v>4.95</v>
      </c>
      <c r="Y45" s="71">
        <v>4.95</v>
      </c>
      <c r="Z45" s="71">
        <v>4.95</v>
      </c>
      <c r="AA45" s="71">
        <v>4.95</v>
      </c>
    </row>
    <row r="46" spans="1:27" ht="12.75" hidden="1" customHeight="1" outlineLevel="1" x14ac:dyDescent="0.2">
      <c r="A46" s="163" t="s">
        <v>1696</v>
      </c>
      <c r="B46" s="94" t="s">
        <v>81</v>
      </c>
      <c r="C46" s="70" t="s">
        <v>79</v>
      </c>
      <c r="D46" s="71">
        <f>$D$11</f>
        <v>110.23</v>
      </c>
      <c r="E46" s="71">
        <f t="shared" ref="E46:AA46" si="23">$D$11</f>
        <v>110.23</v>
      </c>
      <c r="F46" s="71">
        <f t="shared" si="23"/>
        <v>110.23</v>
      </c>
      <c r="G46" s="71">
        <f t="shared" si="23"/>
        <v>110.23</v>
      </c>
      <c r="H46" s="71">
        <f t="shared" si="23"/>
        <v>110.23</v>
      </c>
      <c r="I46" s="71">
        <f t="shared" si="23"/>
        <v>110.23</v>
      </c>
      <c r="J46" s="71">
        <f t="shared" si="23"/>
        <v>110.23</v>
      </c>
      <c r="K46" s="71">
        <f t="shared" si="23"/>
        <v>110.23</v>
      </c>
      <c r="L46" s="71">
        <f t="shared" si="23"/>
        <v>110.23</v>
      </c>
      <c r="M46" s="71">
        <f t="shared" si="23"/>
        <v>110.23</v>
      </c>
      <c r="N46" s="71">
        <f t="shared" si="23"/>
        <v>110.23</v>
      </c>
      <c r="O46" s="71">
        <f t="shared" si="23"/>
        <v>110.23</v>
      </c>
      <c r="P46" s="71">
        <f t="shared" si="23"/>
        <v>110.23</v>
      </c>
      <c r="Q46" s="71">
        <f t="shared" si="23"/>
        <v>110.23</v>
      </c>
      <c r="R46" s="71">
        <f t="shared" si="23"/>
        <v>110.23</v>
      </c>
      <c r="S46" s="71">
        <f t="shared" si="23"/>
        <v>110.23</v>
      </c>
      <c r="T46" s="71">
        <f t="shared" si="23"/>
        <v>110.23</v>
      </c>
      <c r="U46" s="71">
        <f t="shared" si="23"/>
        <v>110.23</v>
      </c>
      <c r="V46" s="71">
        <f t="shared" si="23"/>
        <v>110.23</v>
      </c>
      <c r="W46" s="71">
        <f t="shared" si="23"/>
        <v>110.23</v>
      </c>
      <c r="X46" s="71">
        <f t="shared" si="23"/>
        <v>110.23</v>
      </c>
      <c r="Y46" s="71">
        <f t="shared" si="23"/>
        <v>110.23</v>
      </c>
      <c r="Z46" s="71">
        <f t="shared" si="23"/>
        <v>110.23</v>
      </c>
      <c r="AA46" s="71">
        <f t="shared" si="23"/>
        <v>110.23</v>
      </c>
    </row>
    <row r="47" spans="1:27" ht="12.75" customHeight="1" collapsed="1" x14ac:dyDescent="0.2">
      <c r="A47" s="162" t="s">
        <v>1697</v>
      </c>
      <c r="B47" s="54" t="str">
        <f>"09"&amp;"."&amp;$B$800&amp;"."&amp;$B$801</f>
        <v>09.05.2023</v>
      </c>
      <c r="C47" s="134" t="s">
        <v>76</v>
      </c>
      <c r="D47" s="135">
        <f>ROUND(((D48+D49+D51+D50)/1000),5)</f>
        <v>2.6871499999999999</v>
      </c>
      <c r="E47" s="135">
        <f>ROUND(((E48+E49+E51+E50)/1000),5)</f>
        <v>2.5630500000000001</v>
      </c>
      <c r="F47" s="135">
        <f>ROUND(((F48+F49+F51+F50)/1000),5)</f>
        <v>2.5030600000000001</v>
      </c>
      <c r="G47" s="135">
        <f t="shared" ref="G47:AA47" si="24">ROUND(((G48+G49+G51+G50)/1000),5)</f>
        <v>2.4561999999999999</v>
      </c>
      <c r="H47" s="135">
        <f t="shared" si="24"/>
        <v>2.41675</v>
      </c>
      <c r="I47" s="135">
        <f t="shared" si="24"/>
        <v>2.4034599999999999</v>
      </c>
      <c r="J47" s="135">
        <f t="shared" si="24"/>
        <v>2.4226899999999998</v>
      </c>
      <c r="K47" s="135">
        <f t="shared" si="24"/>
        <v>2.5144299999999999</v>
      </c>
      <c r="L47" s="135">
        <f t="shared" si="24"/>
        <v>2.75989</v>
      </c>
      <c r="M47" s="135">
        <f t="shared" si="24"/>
        <v>2.8930500000000001</v>
      </c>
      <c r="N47" s="135">
        <f t="shared" si="24"/>
        <v>2.9900600000000002</v>
      </c>
      <c r="O47" s="135">
        <f t="shared" si="24"/>
        <v>2.9861599999999999</v>
      </c>
      <c r="P47" s="135">
        <f t="shared" si="24"/>
        <v>2.98014</v>
      </c>
      <c r="Q47" s="135">
        <f t="shared" si="24"/>
        <v>2.9794499999999999</v>
      </c>
      <c r="R47" s="135">
        <f t="shared" si="24"/>
        <v>2.9737300000000002</v>
      </c>
      <c r="S47" s="135">
        <f t="shared" si="24"/>
        <v>2.9336000000000002</v>
      </c>
      <c r="T47" s="135">
        <f t="shared" si="24"/>
        <v>2.9262000000000001</v>
      </c>
      <c r="U47" s="135">
        <f t="shared" si="24"/>
        <v>3.1931099999999999</v>
      </c>
      <c r="V47" s="135">
        <f t="shared" si="24"/>
        <v>3.19543</v>
      </c>
      <c r="W47" s="135">
        <f t="shared" si="24"/>
        <v>3.24119</v>
      </c>
      <c r="X47" s="135">
        <f t="shared" si="24"/>
        <v>3.3363</v>
      </c>
      <c r="Y47" s="135">
        <f t="shared" si="24"/>
        <v>3.4051100000000001</v>
      </c>
      <c r="Z47" s="135">
        <f t="shared" si="24"/>
        <v>2.9781599999999999</v>
      </c>
      <c r="AA47" s="135">
        <f t="shared" si="24"/>
        <v>2.83405</v>
      </c>
    </row>
    <row r="48" spans="1:27" ht="12.75" hidden="1" customHeight="1" outlineLevel="1" x14ac:dyDescent="0.2">
      <c r="A48" s="163" t="s">
        <v>1698</v>
      </c>
      <c r="B48" s="94" t="s">
        <v>238</v>
      </c>
      <c r="C48" s="70" t="s">
        <v>79</v>
      </c>
      <c r="D48" s="71">
        <v>1500.55</v>
      </c>
      <c r="E48" s="71">
        <v>1376.45</v>
      </c>
      <c r="F48" s="71">
        <v>1316.46</v>
      </c>
      <c r="G48" s="71">
        <v>1269.5999999999999</v>
      </c>
      <c r="H48" s="71">
        <v>1230.1500000000001</v>
      </c>
      <c r="I48" s="71">
        <v>1216.8599999999999</v>
      </c>
      <c r="J48" s="71">
        <v>1236.0899999999999</v>
      </c>
      <c r="K48" s="71">
        <v>1327.83</v>
      </c>
      <c r="L48" s="71">
        <v>1573.29</v>
      </c>
      <c r="M48" s="71">
        <v>1706.45</v>
      </c>
      <c r="N48" s="71">
        <v>1803.46</v>
      </c>
      <c r="O48" s="71">
        <v>1799.56</v>
      </c>
      <c r="P48" s="71">
        <v>1793.54</v>
      </c>
      <c r="Q48" s="71">
        <v>1792.85</v>
      </c>
      <c r="R48" s="71">
        <v>1787.13</v>
      </c>
      <c r="S48" s="71">
        <v>1747</v>
      </c>
      <c r="T48" s="71">
        <v>1739.6</v>
      </c>
      <c r="U48" s="71">
        <v>2006.51</v>
      </c>
      <c r="V48" s="71">
        <v>2008.83</v>
      </c>
      <c r="W48" s="71">
        <v>2054.59</v>
      </c>
      <c r="X48" s="71">
        <v>2149.6999999999998</v>
      </c>
      <c r="Y48" s="71">
        <v>2218.5100000000002</v>
      </c>
      <c r="Z48" s="71">
        <v>1791.56</v>
      </c>
      <c r="AA48" s="71">
        <v>1647.45</v>
      </c>
    </row>
    <row r="49" spans="1:27" ht="12.75" hidden="1" customHeight="1" outlineLevel="1" x14ac:dyDescent="0.2">
      <c r="A49" s="163" t="s">
        <v>1699</v>
      </c>
      <c r="B49" s="94" t="s">
        <v>90</v>
      </c>
      <c r="C49" s="70" t="s">
        <v>79</v>
      </c>
      <c r="D49" s="71">
        <f t="shared" ref="D49:AA49" si="25">$D$9</f>
        <v>1071.42</v>
      </c>
      <c r="E49" s="71">
        <f t="shared" si="25"/>
        <v>1071.42</v>
      </c>
      <c r="F49" s="71">
        <f t="shared" si="25"/>
        <v>1071.42</v>
      </c>
      <c r="G49" s="71">
        <f t="shared" si="25"/>
        <v>1071.42</v>
      </c>
      <c r="H49" s="71">
        <f t="shared" si="25"/>
        <v>1071.42</v>
      </c>
      <c r="I49" s="71">
        <f t="shared" si="25"/>
        <v>1071.42</v>
      </c>
      <c r="J49" s="71">
        <f t="shared" si="25"/>
        <v>1071.42</v>
      </c>
      <c r="K49" s="71">
        <f t="shared" si="25"/>
        <v>1071.42</v>
      </c>
      <c r="L49" s="71">
        <f t="shared" si="25"/>
        <v>1071.42</v>
      </c>
      <c r="M49" s="71">
        <f t="shared" si="25"/>
        <v>1071.42</v>
      </c>
      <c r="N49" s="71">
        <f t="shared" si="25"/>
        <v>1071.42</v>
      </c>
      <c r="O49" s="71">
        <f t="shared" si="25"/>
        <v>1071.42</v>
      </c>
      <c r="P49" s="71">
        <f t="shared" si="25"/>
        <v>1071.42</v>
      </c>
      <c r="Q49" s="71">
        <f t="shared" si="25"/>
        <v>1071.42</v>
      </c>
      <c r="R49" s="71">
        <f t="shared" si="25"/>
        <v>1071.42</v>
      </c>
      <c r="S49" s="71">
        <f t="shared" si="25"/>
        <v>1071.42</v>
      </c>
      <c r="T49" s="71">
        <f t="shared" si="25"/>
        <v>1071.42</v>
      </c>
      <c r="U49" s="71">
        <f t="shared" si="25"/>
        <v>1071.42</v>
      </c>
      <c r="V49" s="71">
        <f t="shared" si="25"/>
        <v>1071.42</v>
      </c>
      <c r="W49" s="71">
        <f t="shared" si="25"/>
        <v>1071.42</v>
      </c>
      <c r="X49" s="71">
        <f t="shared" si="25"/>
        <v>1071.42</v>
      </c>
      <c r="Y49" s="71">
        <f t="shared" si="25"/>
        <v>1071.42</v>
      </c>
      <c r="Z49" s="71">
        <f t="shared" si="25"/>
        <v>1071.42</v>
      </c>
      <c r="AA49" s="71">
        <f t="shared" si="25"/>
        <v>1071.42</v>
      </c>
    </row>
    <row r="50" spans="1:27" ht="12.75" hidden="1" customHeight="1" outlineLevel="1" x14ac:dyDescent="0.2">
      <c r="A50" s="163" t="s">
        <v>1700</v>
      </c>
      <c r="B50" s="94" t="s">
        <v>83</v>
      </c>
      <c r="C50" s="70" t="s">
        <v>79</v>
      </c>
      <c r="D50" s="71">
        <v>4.95</v>
      </c>
      <c r="E50" s="71">
        <v>4.95</v>
      </c>
      <c r="F50" s="71">
        <v>4.95</v>
      </c>
      <c r="G50" s="71">
        <v>4.95</v>
      </c>
      <c r="H50" s="71">
        <v>4.95</v>
      </c>
      <c r="I50" s="71">
        <v>4.95</v>
      </c>
      <c r="J50" s="71">
        <v>4.95</v>
      </c>
      <c r="K50" s="71">
        <v>4.95</v>
      </c>
      <c r="L50" s="71">
        <v>4.95</v>
      </c>
      <c r="M50" s="71">
        <v>4.95</v>
      </c>
      <c r="N50" s="71">
        <v>4.95</v>
      </c>
      <c r="O50" s="71">
        <v>4.95</v>
      </c>
      <c r="P50" s="71">
        <v>4.95</v>
      </c>
      <c r="Q50" s="71">
        <v>4.95</v>
      </c>
      <c r="R50" s="71">
        <v>4.95</v>
      </c>
      <c r="S50" s="71">
        <v>4.95</v>
      </c>
      <c r="T50" s="71">
        <v>4.95</v>
      </c>
      <c r="U50" s="71">
        <v>4.95</v>
      </c>
      <c r="V50" s="71">
        <v>4.95</v>
      </c>
      <c r="W50" s="71">
        <v>4.95</v>
      </c>
      <c r="X50" s="71">
        <v>4.95</v>
      </c>
      <c r="Y50" s="71">
        <v>4.95</v>
      </c>
      <c r="Z50" s="71">
        <v>4.95</v>
      </c>
      <c r="AA50" s="71">
        <v>4.95</v>
      </c>
    </row>
    <row r="51" spans="1:27" ht="12.75" hidden="1" customHeight="1" outlineLevel="1" x14ac:dyDescent="0.2">
      <c r="A51" s="163" t="s">
        <v>1701</v>
      </c>
      <c r="B51" s="94" t="s">
        <v>81</v>
      </c>
      <c r="C51" s="70" t="s">
        <v>79</v>
      </c>
      <c r="D51" s="71">
        <f>$D$11</f>
        <v>110.23</v>
      </c>
      <c r="E51" s="71">
        <f t="shared" ref="E51:AA51" si="26">$D$11</f>
        <v>110.23</v>
      </c>
      <c r="F51" s="71">
        <f t="shared" si="26"/>
        <v>110.23</v>
      </c>
      <c r="G51" s="71">
        <f t="shared" si="26"/>
        <v>110.23</v>
      </c>
      <c r="H51" s="71">
        <f t="shared" si="26"/>
        <v>110.23</v>
      </c>
      <c r="I51" s="71">
        <f t="shared" si="26"/>
        <v>110.23</v>
      </c>
      <c r="J51" s="71">
        <f t="shared" si="26"/>
        <v>110.23</v>
      </c>
      <c r="K51" s="71">
        <f t="shared" si="26"/>
        <v>110.23</v>
      </c>
      <c r="L51" s="71">
        <f t="shared" si="26"/>
        <v>110.23</v>
      </c>
      <c r="M51" s="71">
        <f t="shared" si="26"/>
        <v>110.23</v>
      </c>
      <c r="N51" s="71">
        <f t="shared" si="26"/>
        <v>110.23</v>
      </c>
      <c r="O51" s="71">
        <f t="shared" si="26"/>
        <v>110.23</v>
      </c>
      <c r="P51" s="71">
        <f t="shared" si="26"/>
        <v>110.23</v>
      </c>
      <c r="Q51" s="71">
        <f t="shared" si="26"/>
        <v>110.23</v>
      </c>
      <c r="R51" s="71">
        <f t="shared" si="26"/>
        <v>110.23</v>
      </c>
      <c r="S51" s="71">
        <f t="shared" si="26"/>
        <v>110.23</v>
      </c>
      <c r="T51" s="71">
        <f t="shared" si="26"/>
        <v>110.23</v>
      </c>
      <c r="U51" s="71">
        <f t="shared" si="26"/>
        <v>110.23</v>
      </c>
      <c r="V51" s="71">
        <f t="shared" si="26"/>
        <v>110.23</v>
      </c>
      <c r="W51" s="71">
        <f t="shared" si="26"/>
        <v>110.23</v>
      </c>
      <c r="X51" s="71">
        <f t="shared" si="26"/>
        <v>110.23</v>
      </c>
      <c r="Y51" s="71">
        <f t="shared" si="26"/>
        <v>110.23</v>
      </c>
      <c r="Z51" s="71">
        <f t="shared" si="26"/>
        <v>110.23</v>
      </c>
      <c r="AA51" s="71">
        <f t="shared" si="26"/>
        <v>110.23</v>
      </c>
    </row>
    <row r="52" spans="1:27" ht="12.75" customHeight="1" collapsed="1" x14ac:dyDescent="0.2">
      <c r="A52" s="162" t="s">
        <v>1702</v>
      </c>
      <c r="B52" s="54" t="str">
        <f>"10"&amp;"."&amp;$B$800&amp;"."&amp;$B$801</f>
        <v>10.05.2023</v>
      </c>
      <c r="C52" s="134" t="s">
        <v>76</v>
      </c>
      <c r="D52" s="135">
        <f>ROUND(((D53+D54+D56+D55)/1000),5)</f>
        <v>2.7885599999999999</v>
      </c>
      <c r="E52" s="135">
        <f>ROUND(((E53+E54+E56+E55)/1000),5)</f>
        <v>2.5813999999999999</v>
      </c>
      <c r="F52" s="135">
        <f>ROUND(((F53+F54+F56+F55)/1000),5)</f>
        <v>2.4906799999999998</v>
      </c>
      <c r="G52" s="135">
        <f t="shared" ref="G52:AA52" si="27">ROUND(((G53+G54+G56+G55)/1000),5)</f>
        <v>2.4400200000000001</v>
      </c>
      <c r="H52" s="135">
        <f t="shared" si="27"/>
        <v>2.4613800000000001</v>
      </c>
      <c r="I52" s="135">
        <f t="shared" si="27"/>
        <v>2.5122100000000001</v>
      </c>
      <c r="J52" s="135">
        <f t="shared" si="27"/>
        <v>2.6928899999999998</v>
      </c>
      <c r="K52" s="135">
        <f t="shared" si="27"/>
        <v>2.8370600000000001</v>
      </c>
      <c r="L52" s="135">
        <f t="shared" si="27"/>
        <v>3.05071</v>
      </c>
      <c r="M52" s="135">
        <f t="shared" si="27"/>
        <v>3.2517100000000001</v>
      </c>
      <c r="N52" s="135">
        <f t="shared" si="27"/>
        <v>3.31908</v>
      </c>
      <c r="O52" s="135">
        <f t="shared" si="27"/>
        <v>3.13415</v>
      </c>
      <c r="P52" s="135">
        <f t="shared" si="27"/>
        <v>3.1389399999999998</v>
      </c>
      <c r="Q52" s="135">
        <f t="shared" si="27"/>
        <v>3.1529699999999998</v>
      </c>
      <c r="R52" s="135">
        <f t="shared" si="27"/>
        <v>3.1349300000000002</v>
      </c>
      <c r="S52" s="135">
        <f t="shared" si="27"/>
        <v>3.1339899999999998</v>
      </c>
      <c r="T52" s="135">
        <f t="shared" si="27"/>
        <v>3.0936900000000001</v>
      </c>
      <c r="U52" s="135">
        <f t="shared" si="27"/>
        <v>3.0602900000000002</v>
      </c>
      <c r="V52" s="135">
        <f t="shared" si="27"/>
        <v>3.0514800000000002</v>
      </c>
      <c r="W52" s="135">
        <f t="shared" si="27"/>
        <v>3.0972599999999999</v>
      </c>
      <c r="X52" s="135">
        <f t="shared" si="27"/>
        <v>3.1518799999999998</v>
      </c>
      <c r="Y52" s="135">
        <f t="shared" si="27"/>
        <v>3.0964800000000001</v>
      </c>
      <c r="Z52" s="135">
        <f t="shared" si="27"/>
        <v>3.0089700000000001</v>
      </c>
      <c r="AA52" s="135">
        <f t="shared" si="27"/>
        <v>2.8078400000000001</v>
      </c>
    </row>
    <row r="53" spans="1:27" ht="12.75" hidden="1" customHeight="1" outlineLevel="1" x14ac:dyDescent="0.2">
      <c r="A53" s="163" t="s">
        <v>1703</v>
      </c>
      <c r="B53" s="94" t="s">
        <v>238</v>
      </c>
      <c r="C53" s="70" t="s">
        <v>79</v>
      </c>
      <c r="D53" s="71">
        <v>1601.96</v>
      </c>
      <c r="E53" s="71">
        <v>1394.8</v>
      </c>
      <c r="F53" s="71">
        <v>1304.08</v>
      </c>
      <c r="G53" s="71">
        <v>1253.42</v>
      </c>
      <c r="H53" s="71">
        <v>1274.78</v>
      </c>
      <c r="I53" s="71">
        <v>1325.61</v>
      </c>
      <c r="J53" s="71">
        <v>1506.29</v>
      </c>
      <c r="K53" s="71">
        <v>1650.46</v>
      </c>
      <c r="L53" s="71">
        <v>1864.11</v>
      </c>
      <c r="M53" s="71">
        <v>2065.11</v>
      </c>
      <c r="N53" s="71">
        <v>2132.48</v>
      </c>
      <c r="O53" s="71">
        <v>1947.55</v>
      </c>
      <c r="P53" s="71">
        <v>1952.34</v>
      </c>
      <c r="Q53" s="71">
        <v>1966.37</v>
      </c>
      <c r="R53" s="71">
        <v>1948.33</v>
      </c>
      <c r="S53" s="71">
        <v>1947.39</v>
      </c>
      <c r="T53" s="71">
        <v>1907.09</v>
      </c>
      <c r="U53" s="71">
        <v>1873.69</v>
      </c>
      <c r="V53" s="71">
        <v>1864.88</v>
      </c>
      <c r="W53" s="71">
        <v>1910.66</v>
      </c>
      <c r="X53" s="71">
        <v>1965.28</v>
      </c>
      <c r="Y53" s="71">
        <v>1909.88</v>
      </c>
      <c r="Z53" s="71">
        <v>1822.37</v>
      </c>
      <c r="AA53" s="71">
        <v>1621.24</v>
      </c>
    </row>
    <row r="54" spans="1:27" ht="12.75" hidden="1" customHeight="1" outlineLevel="1" x14ac:dyDescent="0.2">
      <c r="A54" s="163" t="s">
        <v>1704</v>
      </c>
      <c r="B54" s="94" t="s">
        <v>90</v>
      </c>
      <c r="C54" s="70" t="s">
        <v>79</v>
      </c>
      <c r="D54" s="71">
        <f t="shared" ref="D54:AA54" si="28">$D$9</f>
        <v>1071.42</v>
      </c>
      <c r="E54" s="71">
        <f t="shared" si="28"/>
        <v>1071.42</v>
      </c>
      <c r="F54" s="71">
        <f t="shared" si="28"/>
        <v>1071.42</v>
      </c>
      <c r="G54" s="71">
        <f t="shared" si="28"/>
        <v>1071.42</v>
      </c>
      <c r="H54" s="71">
        <f t="shared" si="28"/>
        <v>1071.42</v>
      </c>
      <c r="I54" s="71">
        <f t="shared" si="28"/>
        <v>1071.42</v>
      </c>
      <c r="J54" s="71">
        <f t="shared" si="28"/>
        <v>1071.42</v>
      </c>
      <c r="K54" s="71">
        <f t="shared" si="28"/>
        <v>1071.42</v>
      </c>
      <c r="L54" s="71">
        <f t="shared" si="28"/>
        <v>1071.42</v>
      </c>
      <c r="M54" s="71">
        <f t="shared" si="28"/>
        <v>1071.42</v>
      </c>
      <c r="N54" s="71">
        <f t="shared" si="28"/>
        <v>1071.42</v>
      </c>
      <c r="O54" s="71">
        <f t="shared" si="28"/>
        <v>1071.42</v>
      </c>
      <c r="P54" s="71">
        <f t="shared" si="28"/>
        <v>1071.42</v>
      </c>
      <c r="Q54" s="71">
        <f t="shared" si="28"/>
        <v>1071.42</v>
      </c>
      <c r="R54" s="71">
        <f t="shared" si="28"/>
        <v>1071.42</v>
      </c>
      <c r="S54" s="71">
        <f t="shared" si="28"/>
        <v>1071.42</v>
      </c>
      <c r="T54" s="71">
        <f t="shared" si="28"/>
        <v>1071.42</v>
      </c>
      <c r="U54" s="71">
        <f t="shared" si="28"/>
        <v>1071.42</v>
      </c>
      <c r="V54" s="71">
        <f t="shared" si="28"/>
        <v>1071.42</v>
      </c>
      <c r="W54" s="71">
        <f t="shared" si="28"/>
        <v>1071.42</v>
      </c>
      <c r="X54" s="71">
        <f t="shared" si="28"/>
        <v>1071.42</v>
      </c>
      <c r="Y54" s="71">
        <f t="shared" si="28"/>
        <v>1071.42</v>
      </c>
      <c r="Z54" s="71">
        <f t="shared" si="28"/>
        <v>1071.42</v>
      </c>
      <c r="AA54" s="71">
        <f t="shared" si="28"/>
        <v>1071.42</v>
      </c>
    </row>
    <row r="55" spans="1:27" ht="12.75" hidden="1" customHeight="1" outlineLevel="1" x14ac:dyDescent="0.2">
      <c r="A55" s="163" t="s">
        <v>1705</v>
      </c>
      <c r="B55" s="94" t="s">
        <v>83</v>
      </c>
      <c r="C55" s="70" t="s">
        <v>79</v>
      </c>
      <c r="D55" s="71">
        <v>4.95</v>
      </c>
      <c r="E55" s="71">
        <v>4.95</v>
      </c>
      <c r="F55" s="71">
        <v>4.95</v>
      </c>
      <c r="G55" s="71">
        <v>4.95</v>
      </c>
      <c r="H55" s="71">
        <v>4.95</v>
      </c>
      <c r="I55" s="71">
        <v>4.95</v>
      </c>
      <c r="J55" s="71">
        <v>4.95</v>
      </c>
      <c r="K55" s="71">
        <v>4.95</v>
      </c>
      <c r="L55" s="71">
        <v>4.95</v>
      </c>
      <c r="M55" s="71">
        <v>4.95</v>
      </c>
      <c r="N55" s="71">
        <v>4.95</v>
      </c>
      <c r="O55" s="71">
        <v>4.95</v>
      </c>
      <c r="P55" s="71">
        <v>4.95</v>
      </c>
      <c r="Q55" s="71">
        <v>4.95</v>
      </c>
      <c r="R55" s="71">
        <v>4.95</v>
      </c>
      <c r="S55" s="71">
        <v>4.95</v>
      </c>
      <c r="T55" s="71">
        <v>4.95</v>
      </c>
      <c r="U55" s="71">
        <v>4.95</v>
      </c>
      <c r="V55" s="71">
        <v>4.95</v>
      </c>
      <c r="W55" s="71">
        <v>4.95</v>
      </c>
      <c r="X55" s="71">
        <v>4.95</v>
      </c>
      <c r="Y55" s="71">
        <v>4.95</v>
      </c>
      <c r="Z55" s="71">
        <v>4.95</v>
      </c>
      <c r="AA55" s="71">
        <v>4.95</v>
      </c>
    </row>
    <row r="56" spans="1:27" ht="12.75" hidden="1" customHeight="1" outlineLevel="1" x14ac:dyDescent="0.2">
      <c r="A56" s="163" t="s">
        <v>1706</v>
      </c>
      <c r="B56" s="94" t="s">
        <v>81</v>
      </c>
      <c r="C56" s="70" t="s">
        <v>79</v>
      </c>
      <c r="D56" s="71">
        <f>$D$11</f>
        <v>110.23</v>
      </c>
      <c r="E56" s="71">
        <f t="shared" ref="E56:AA56" si="29">$D$11</f>
        <v>110.23</v>
      </c>
      <c r="F56" s="71">
        <f t="shared" si="29"/>
        <v>110.23</v>
      </c>
      <c r="G56" s="71">
        <f t="shared" si="29"/>
        <v>110.23</v>
      </c>
      <c r="H56" s="71">
        <f t="shared" si="29"/>
        <v>110.23</v>
      </c>
      <c r="I56" s="71">
        <f t="shared" si="29"/>
        <v>110.23</v>
      </c>
      <c r="J56" s="71">
        <f t="shared" si="29"/>
        <v>110.23</v>
      </c>
      <c r="K56" s="71">
        <f t="shared" si="29"/>
        <v>110.23</v>
      </c>
      <c r="L56" s="71">
        <f t="shared" si="29"/>
        <v>110.23</v>
      </c>
      <c r="M56" s="71">
        <f t="shared" si="29"/>
        <v>110.23</v>
      </c>
      <c r="N56" s="71">
        <f t="shared" si="29"/>
        <v>110.23</v>
      </c>
      <c r="O56" s="71">
        <f t="shared" si="29"/>
        <v>110.23</v>
      </c>
      <c r="P56" s="71">
        <f t="shared" si="29"/>
        <v>110.23</v>
      </c>
      <c r="Q56" s="71">
        <f t="shared" si="29"/>
        <v>110.23</v>
      </c>
      <c r="R56" s="71">
        <f t="shared" si="29"/>
        <v>110.23</v>
      </c>
      <c r="S56" s="71">
        <f t="shared" si="29"/>
        <v>110.23</v>
      </c>
      <c r="T56" s="71">
        <f t="shared" si="29"/>
        <v>110.23</v>
      </c>
      <c r="U56" s="71">
        <f t="shared" si="29"/>
        <v>110.23</v>
      </c>
      <c r="V56" s="71">
        <f t="shared" si="29"/>
        <v>110.23</v>
      </c>
      <c r="W56" s="71">
        <f t="shared" si="29"/>
        <v>110.23</v>
      </c>
      <c r="X56" s="71">
        <f t="shared" si="29"/>
        <v>110.23</v>
      </c>
      <c r="Y56" s="71">
        <f t="shared" si="29"/>
        <v>110.23</v>
      </c>
      <c r="Z56" s="71">
        <f t="shared" si="29"/>
        <v>110.23</v>
      </c>
      <c r="AA56" s="71">
        <f t="shared" si="29"/>
        <v>110.23</v>
      </c>
    </row>
    <row r="57" spans="1:27" ht="12.75" customHeight="1" collapsed="1" x14ac:dyDescent="0.2">
      <c r="A57" s="162" t="s">
        <v>1707</v>
      </c>
      <c r="B57" s="54" t="str">
        <f>"11"&amp;"."&amp;$B$800&amp;"."&amp;$B$801</f>
        <v>11.05.2023</v>
      </c>
      <c r="C57" s="134" t="s">
        <v>76</v>
      </c>
      <c r="D57" s="135">
        <f>ROUND(((D58+D59+D61+D60)/1000),5)</f>
        <v>2.3960400000000002</v>
      </c>
      <c r="E57" s="135">
        <f>ROUND(((E58+E59+E61+E60)/1000),5)</f>
        <v>2.26057</v>
      </c>
      <c r="F57" s="135">
        <f>ROUND(((F58+F59+F61+F60)/1000),5)</f>
        <v>2.2141600000000001</v>
      </c>
      <c r="G57" s="135">
        <f t="shared" ref="G57:AA57" si="30">ROUND(((G58+G59+G61+G60)/1000),5)</f>
        <v>2.1698900000000001</v>
      </c>
      <c r="H57" s="135">
        <f t="shared" si="30"/>
        <v>2.1885400000000002</v>
      </c>
      <c r="I57" s="135">
        <f t="shared" si="30"/>
        <v>2.2610999999999999</v>
      </c>
      <c r="J57" s="135">
        <f t="shared" si="30"/>
        <v>2.41736</v>
      </c>
      <c r="K57" s="135">
        <f t="shared" si="30"/>
        <v>2.6248300000000002</v>
      </c>
      <c r="L57" s="135">
        <f t="shared" si="30"/>
        <v>2.8916200000000001</v>
      </c>
      <c r="M57" s="135">
        <f t="shared" si="30"/>
        <v>2.9977299999999998</v>
      </c>
      <c r="N57" s="135">
        <f t="shared" si="30"/>
        <v>3.0120300000000002</v>
      </c>
      <c r="O57" s="135">
        <f t="shared" si="30"/>
        <v>3.0405899999999999</v>
      </c>
      <c r="P57" s="135">
        <f t="shared" si="30"/>
        <v>3.0520399999999999</v>
      </c>
      <c r="Q57" s="135">
        <f t="shared" si="30"/>
        <v>3.05349</v>
      </c>
      <c r="R57" s="135">
        <f t="shared" si="30"/>
        <v>3.0345599999999999</v>
      </c>
      <c r="S57" s="135">
        <f t="shared" si="30"/>
        <v>2.9524499999999998</v>
      </c>
      <c r="T57" s="135">
        <f t="shared" si="30"/>
        <v>2.9100199999999998</v>
      </c>
      <c r="U57" s="135">
        <f t="shared" si="30"/>
        <v>2.8698100000000002</v>
      </c>
      <c r="V57" s="135">
        <f t="shared" si="30"/>
        <v>2.879</v>
      </c>
      <c r="W57" s="135">
        <f t="shared" si="30"/>
        <v>2.8948999999999998</v>
      </c>
      <c r="X57" s="135">
        <f t="shared" si="30"/>
        <v>2.9548899999999998</v>
      </c>
      <c r="Y57" s="135">
        <f t="shared" si="30"/>
        <v>2.97722</v>
      </c>
      <c r="Z57" s="135">
        <f t="shared" si="30"/>
        <v>2.81073</v>
      </c>
      <c r="AA57" s="135">
        <f t="shared" si="30"/>
        <v>2.52603</v>
      </c>
    </row>
    <row r="58" spans="1:27" ht="12.75" hidden="1" customHeight="1" outlineLevel="1" x14ac:dyDescent="0.2">
      <c r="A58" s="163" t="s">
        <v>1708</v>
      </c>
      <c r="B58" s="94" t="s">
        <v>238</v>
      </c>
      <c r="C58" s="70" t="s">
        <v>79</v>
      </c>
      <c r="D58" s="71">
        <v>1209.44</v>
      </c>
      <c r="E58" s="71">
        <v>1073.97</v>
      </c>
      <c r="F58" s="71">
        <v>1027.56</v>
      </c>
      <c r="G58" s="71">
        <v>983.29</v>
      </c>
      <c r="H58" s="71">
        <v>1001.94</v>
      </c>
      <c r="I58" s="71">
        <v>1074.5</v>
      </c>
      <c r="J58" s="71">
        <v>1230.76</v>
      </c>
      <c r="K58" s="71">
        <v>1438.23</v>
      </c>
      <c r="L58" s="71">
        <v>1705.02</v>
      </c>
      <c r="M58" s="71">
        <v>1811.13</v>
      </c>
      <c r="N58" s="71">
        <v>1825.43</v>
      </c>
      <c r="O58" s="71">
        <v>1853.99</v>
      </c>
      <c r="P58" s="71">
        <v>1865.44</v>
      </c>
      <c r="Q58" s="71">
        <v>1866.89</v>
      </c>
      <c r="R58" s="71">
        <v>1847.96</v>
      </c>
      <c r="S58" s="71">
        <v>1765.85</v>
      </c>
      <c r="T58" s="71">
        <v>1723.42</v>
      </c>
      <c r="U58" s="71">
        <v>1683.21</v>
      </c>
      <c r="V58" s="71">
        <v>1692.4</v>
      </c>
      <c r="W58" s="71">
        <v>1708.3</v>
      </c>
      <c r="X58" s="71">
        <v>1768.29</v>
      </c>
      <c r="Y58" s="71">
        <v>1790.62</v>
      </c>
      <c r="Z58" s="71">
        <v>1624.13</v>
      </c>
      <c r="AA58" s="71">
        <v>1339.43</v>
      </c>
    </row>
    <row r="59" spans="1:27" ht="12.75" hidden="1" customHeight="1" outlineLevel="1" x14ac:dyDescent="0.2">
      <c r="A59" s="163" t="s">
        <v>1709</v>
      </c>
      <c r="B59" s="94" t="s">
        <v>90</v>
      </c>
      <c r="C59" s="70" t="s">
        <v>79</v>
      </c>
      <c r="D59" s="71">
        <f t="shared" ref="D59:AA59" si="31">$D$9</f>
        <v>1071.42</v>
      </c>
      <c r="E59" s="71">
        <f t="shared" si="31"/>
        <v>1071.42</v>
      </c>
      <c r="F59" s="71">
        <f t="shared" si="31"/>
        <v>1071.42</v>
      </c>
      <c r="G59" s="71">
        <f t="shared" si="31"/>
        <v>1071.42</v>
      </c>
      <c r="H59" s="71">
        <f t="shared" si="31"/>
        <v>1071.42</v>
      </c>
      <c r="I59" s="71">
        <f t="shared" si="31"/>
        <v>1071.42</v>
      </c>
      <c r="J59" s="71">
        <f t="shared" si="31"/>
        <v>1071.42</v>
      </c>
      <c r="K59" s="71">
        <f t="shared" si="31"/>
        <v>1071.42</v>
      </c>
      <c r="L59" s="71">
        <f t="shared" si="31"/>
        <v>1071.42</v>
      </c>
      <c r="M59" s="71">
        <f t="shared" si="31"/>
        <v>1071.42</v>
      </c>
      <c r="N59" s="71">
        <f t="shared" si="31"/>
        <v>1071.42</v>
      </c>
      <c r="O59" s="71">
        <f t="shared" si="31"/>
        <v>1071.42</v>
      </c>
      <c r="P59" s="71">
        <f t="shared" si="31"/>
        <v>1071.42</v>
      </c>
      <c r="Q59" s="71">
        <f t="shared" si="31"/>
        <v>1071.42</v>
      </c>
      <c r="R59" s="71">
        <f t="shared" si="31"/>
        <v>1071.42</v>
      </c>
      <c r="S59" s="71">
        <f t="shared" si="31"/>
        <v>1071.42</v>
      </c>
      <c r="T59" s="71">
        <f t="shared" si="31"/>
        <v>1071.42</v>
      </c>
      <c r="U59" s="71">
        <f t="shared" si="31"/>
        <v>1071.42</v>
      </c>
      <c r="V59" s="71">
        <f t="shared" si="31"/>
        <v>1071.42</v>
      </c>
      <c r="W59" s="71">
        <f t="shared" si="31"/>
        <v>1071.42</v>
      </c>
      <c r="X59" s="71">
        <f t="shared" si="31"/>
        <v>1071.42</v>
      </c>
      <c r="Y59" s="71">
        <f t="shared" si="31"/>
        <v>1071.42</v>
      </c>
      <c r="Z59" s="71">
        <f t="shared" si="31"/>
        <v>1071.42</v>
      </c>
      <c r="AA59" s="71">
        <f t="shared" si="31"/>
        <v>1071.42</v>
      </c>
    </row>
    <row r="60" spans="1:27" ht="12.75" hidden="1" customHeight="1" outlineLevel="1" x14ac:dyDescent="0.2">
      <c r="A60" s="163" t="s">
        <v>1710</v>
      </c>
      <c r="B60" s="94" t="s">
        <v>83</v>
      </c>
      <c r="C60" s="70" t="s">
        <v>79</v>
      </c>
      <c r="D60" s="71">
        <v>4.95</v>
      </c>
      <c r="E60" s="71">
        <v>4.95</v>
      </c>
      <c r="F60" s="71">
        <v>4.95</v>
      </c>
      <c r="G60" s="71">
        <v>4.95</v>
      </c>
      <c r="H60" s="71">
        <v>4.95</v>
      </c>
      <c r="I60" s="71">
        <v>4.95</v>
      </c>
      <c r="J60" s="71">
        <v>4.95</v>
      </c>
      <c r="K60" s="71">
        <v>4.95</v>
      </c>
      <c r="L60" s="71">
        <v>4.95</v>
      </c>
      <c r="M60" s="71">
        <v>4.95</v>
      </c>
      <c r="N60" s="71">
        <v>4.95</v>
      </c>
      <c r="O60" s="71">
        <v>4.95</v>
      </c>
      <c r="P60" s="71">
        <v>4.95</v>
      </c>
      <c r="Q60" s="71">
        <v>4.95</v>
      </c>
      <c r="R60" s="71">
        <v>4.95</v>
      </c>
      <c r="S60" s="71">
        <v>4.95</v>
      </c>
      <c r="T60" s="71">
        <v>4.95</v>
      </c>
      <c r="U60" s="71">
        <v>4.95</v>
      </c>
      <c r="V60" s="71">
        <v>4.95</v>
      </c>
      <c r="W60" s="71">
        <v>4.95</v>
      </c>
      <c r="X60" s="71">
        <v>4.95</v>
      </c>
      <c r="Y60" s="71">
        <v>4.95</v>
      </c>
      <c r="Z60" s="71">
        <v>4.95</v>
      </c>
      <c r="AA60" s="71">
        <v>4.95</v>
      </c>
    </row>
    <row r="61" spans="1:27" ht="12.75" hidden="1" customHeight="1" outlineLevel="1" x14ac:dyDescent="0.2">
      <c r="A61" s="163" t="s">
        <v>1711</v>
      </c>
      <c r="B61" s="94" t="s">
        <v>81</v>
      </c>
      <c r="C61" s="70" t="s">
        <v>79</v>
      </c>
      <c r="D61" s="71">
        <f>$D$11</f>
        <v>110.23</v>
      </c>
      <c r="E61" s="71">
        <f t="shared" ref="E61:AA61" si="32">$D$11</f>
        <v>110.23</v>
      </c>
      <c r="F61" s="71">
        <f t="shared" si="32"/>
        <v>110.23</v>
      </c>
      <c r="G61" s="71">
        <f t="shared" si="32"/>
        <v>110.23</v>
      </c>
      <c r="H61" s="71">
        <f t="shared" si="32"/>
        <v>110.23</v>
      </c>
      <c r="I61" s="71">
        <f t="shared" si="32"/>
        <v>110.23</v>
      </c>
      <c r="J61" s="71">
        <f t="shared" si="32"/>
        <v>110.23</v>
      </c>
      <c r="K61" s="71">
        <f t="shared" si="32"/>
        <v>110.23</v>
      </c>
      <c r="L61" s="71">
        <f t="shared" si="32"/>
        <v>110.23</v>
      </c>
      <c r="M61" s="71">
        <f t="shared" si="32"/>
        <v>110.23</v>
      </c>
      <c r="N61" s="71">
        <f t="shared" si="32"/>
        <v>110.23</v>
      </c>
      <c r="O61" s="71">
        <f t="shared" si="32"/>
        <v>110.23</v>
      </c>
      <c r="P61" s="71">
        <f t="shared" si="32"/>
        <v>110.23</v>
      </c>
      <c r="Q61" s="71">
        <f t="shared" si="32"/>
        <v>110.23</v>
      </c>
      <c r="R61" s="71">
        <f t="shared" si="32"/>
        <v>110.23</v>
      </c>
      <c r="S61" s="71">
        <f t="shared" si="32"/>
        <v>110.23</v>
      </c>
      <c r="T61" s="71">
        <f t="shared" si="32"/>
        <v>110.23</v>
      </c>
      <c r="U61" s="71">
        <f t="shared" si="32"/>
        <v>110.23</v>
      </c>
      <c r="V61" s="71">
        <f t="shared" si="32"/>
        <v>110.23</v>
      </c>
      <c r="W61" s="71">
        <f t="shared" si="32"/>
        <v>110.23</v>
      </c>
      <c r="X61" s="71">
        <f t="shared" si="32"/>
        <v>110.23</v>
      </c>
      <c r="Y61" s="71">
        <f t="shared" si="32"/>
        <v>110.23</v>
      </c>
      <c r="Z61" s="71">
        <f t="shared" si="32"/>
        <v>110.23</v>
      </c>
      <c r="AA61" s="71">
        <f t="shared" si="32"/>
        <v>110.23</v>
      </c>
    </row>
    <row r="62" spans="1:27" ht="12.75" customHeight="1" collapsed="1" x14ac:dyDescent="0.2">
      <c r="A62" s="162" t="s">
        <v>1712</v>
      </c>
      <c r="B62" s="54" t="str">
        <f>"12"&amp;"."&amp;$B$800&amp;"."&amp;$B$801</f>
        <v>12.05.2023</v>
      </c>
      <c r="C62" s="134" t="s">
        <v>76</v>
      </c>
      <c r="D62" s="135">
        <f>ROUND(((D63+D64+D66+D65)/1000),5)</f>
        <v>2.3805000000000001</v>
      </c>
      <c r="E62" s="135">
        <f>ROUND(((E63+E64+E66+E65)/1000),5)</f>
        <v>2.2543799999999998</v>
      </c>
      <c r="F62" s="135">
        <f>ROUND(((F63+F64+F66+F65)/1000),5)</f>
        <v>2.1858</v>
      </c>
      <c r="G62" s="135">
        <f t="shared" ref="G62:AA62" si="33">ROUND(((G63+G64+G66+G65)/1000),5)</f>
        <v>2.13165</v>
      </c>
      <c r="H62" s="135">
        <f t="shared" si="33"/>
        <v>2.2151800000000001</v>
      </c>
      <c r="I62" s="135">
        <f t="shared" si="33"/>
        <v>2.2644099999999998</v>
      </c>
      <c r="J62" s="135">
        <f t="shared" si="33"/>
        <v>2.4607999999999999</v>
      </c>
      <c r="K62" s="135">
        <f t="shared" si="33"/>
        <v>2.6893199999999999</v>
      </c>
      <c r="L62" s="135">
        <f t="shared" si="33"/>
        <v>2.9267400000000001</v>
      </c>
      <c r="M62" s="135">
        <f t="shared" si="33"/>
        <v>3.0397799999999999</v>
      </c>
      <c r="N62" s="135">
        <f t="shared" si="33"/>
        <v>3.04908</v>
      </c>
      <c r="O62" s="135">
        <f t="shared" si="33"/>
        <v>3.0527700000000002</v>
      </c>
      <c r="P62" s="135">
        <f t="shared" si="33"/>
        <v>3.0519599999999998</v>
      </c>
      <c r="Q62" s="135">
        <f t="shared" si="33"/>
        <v>3.06115</v>
      </c>
      <c r="R62" s="135">
        <f t="shared" si="33"/>
        <v>3.0585499999999999</v>
      </c>
      <c r="S62" s="135">
        <f t="shared" si="33"/>
        <v>3.0508299999999999</v>
      </c>
      <c r="T62" s="135">
        <f t="shared" si="33"/>
        <v>3.0430600000000001</v>
      </c>
      <c r="U62" s="135">
        <f t="shared" si="33"/>
        <v>3.0346500000000001</v>
      </c>
      <c r="V62" s="135">
        <f t="shared" si="33"/>
        <v>3.01356</v>
      </c>
      <c r="W62" s="135">
        <f t="shared" si="33"/>
        <v>2.9289700000000001</v>
      </c>
      <c r="X62" s="135">
        <f t="shared" si="33"/>
        <v>2.99844</v>
      </c>
      <c r="Y62" s="135">
        <f t="shared" si="33"/>
        <v>3.0733199999999998</v>
      </c>
      <c r="Z62" s="135">
        <f t="shared" si="33"/>
        <v>2.9335499999999999</v>
      </c>
      <c r="AA62" s="135">
        <f t="shared" si="33"/>
        <v>2.78532</v>
      </c>
    </row>
    <row r="63" spans="1:27" ht="12.75" hidden="1" customHeight="1" outlineLevel="1" x14ac:dyDescent="0.2">
      <c r="A63" s="163" t="s">
        <v>1713</v>
      </c>
      <c r="B63" s="94" t="s">
        <v>238</v>
      </c>
      <c r="C63" s="70" t="s">
        <v>79</v>
      </c>
      <c r="D63" s="71">
        <v>1193.9000000000001</v>
      </c>
      <c r="E63" s="71">
        <v>1067.78</v>
      </c>
      <c r="F63" s="71">
        <v>999.2</v>
      </c>
      <c r="G63" s="71">
        <v>945.05</v>
      </c>
      <c r="H63" s="71">
        <v>1028.58</v>
      </c>
      <c r="I63" s="71">
        <v>1077.81</v>
      </c>
      <c r="J63" s="71">
        <v>1274.2</v>
      </c>
      <c r="K63" s="71">
        <v>1502.72</v>
      </c>
      <c r="L63" s="71">
        <v>1740.14</v>
      </c>
      <c r="M63" s="71">
        <v>1853.18</v>
      </c>
      <c r="N63" s="71">
        <v>1862.48</v>
      </c>
      <c r="O63" s="71">
        <v>1866.17</v>
      </c>
      <c r="P63" s="71">
        <v>1865.36</v>
      </c>
      <c r="Q63" s="71">
        <v>1874.55</v>
      </c>
      <c r="R63" s="71">
        <v>1871.95</v>
      </c>
      <c r="S63" s="71">
        <v>1864.23</v>
      </c>
      <c r="T63" s="71">
        <v>1856.46</v>
      </c>
      <c r="U63" s="71">
        <v>1848.05</v>
      </c>
      <c r="V63" s="71">
        <v>1826.96</v>
      </c>
      <c r="W63" s="71">
        <v>1742.37</v>
      </c>
      <c r="X63" s="71">
        <v>1811.84</v>
      </c>
      <c r="Y63" s="71">
        <v>1886.72</v>
      </c>
      <c r="Z63" s="71">
        <v>1746.95</v>
      </c>
      <c r="AA63" s="71">
        <v>1598.72</v>
      </c>
    </row>
    <row r="64" spans="1:27" ht="12.75" hidden="1" customHeight="1" outlineLevel="1" x14ac:dyDescent="0.2">
      <c r="A64" s="163" t="s">
        <v>1714</v>
      </c>
      <c r="B64" s="94" t="s">
        <v>90</v>
      </c>
      <c r="C64" s="70" t="s">
        <v>79</v>
      </c>
      <c r="D64" s="71">
        <f t="shared" ref="D64:AA64" si="34">$D$9</f>
        <v>1071.42</v>
      </c>
      <c r="E64" s="71">
        <f t="shared" si="34"/>
        <v>1071.42</v>
      </c>
      <c r="F64" s="71">
        <f t="shared" si="34"/>
        <v>1071.42</v>
      </c>
      <c r="G64" s="71">
        <f t="shared" si="34"/>
        <v>1071.42</v>
      </c>
      <c r="H64" s="71">
        <f t="shared" si="34"/>
        <v>1071.42</v>
      </c>
      <c r="I64" s="71">
        <f t="shared" si="34"/>
        <v>1071.42</v>
      </c>
      <c r="J64" s="71">
        <f t="shared" si="34"/>
        <v>1071.42</v>
      </c>
      <c r="K64" s="71">
        <f t="shared" si="34"/>
        <v>1071.42</v>
      </c>
      <c r="L64" s="71">
        <f t="shared" si="34"/>
        <v>1071.42</v>
      </c>
      <c r="M64" s="71">
        <f t="shared" si="34"/>
        <v>1071.42</v>
      </c>
      <c r="N64" s="71">
        <f t="shared" si="34"/>
        <v>1071.42</v>
      </c>
      <c r="O64" s="71">
        <f t="shared" si="34"/>
        <v>1071.42</v>
      </c>
      <c r="P64" s="71">
        <f t="shared" si="34"/>
        <v>1071.42</v>
      </c>
      <c r="Q64" s="71">
        <f t="shared" si="34"/>
        <v>1071.42</v>
      </c>
      <c r="R64" s="71">
        <f t="shared" si="34"/>
        <v>1071.42</v>
      </c>
      <c r="S64" s="71">
        <f t="shared" si="34"/>
        <v>1071.42</v>
      </c>
      <c r="T64" s="71">
        <f t="shared" si="34"/>
        <v>1071.42</v>
      </c>
      <c r="U64" s="71">
        <f t="shared" si="34"/>
        <v>1071.42</v>
      </c>
      <c r="V64" s="71">
        <f t="shared" si="34"/>
        <v>1071.42</v>
      </c>
      <c r="W64" s="71">
        <f t="shared" si="34"/>
        <v>1071.42</v>
      </c>
      <c r="X64" s="71">
        <f t="shared" si="34"/>
        <v>1071.42</v>
      </c>
      <c r="Y64" s="71">
        <f t="shared" si="34"/>
        <v>1071.42</v>
      </c>
      <c r="Z64" s="71">
        <f t="shared" si="34"/>
        <v>1071.42</v>
      </c>
      <c r="AA64" s="71">
        <f t="shared" si="34"/>
        <v>1071.42</v>
      </c>
    </row>
    <row r="65" spans="1:27" ht="12.75" hidden="1" customHeight="1" outlineLevel="1" x14ac:dyDescent="0.2">
      <c r="A65" s="163" t="s">
        <v>1715</v>
      </c>
      <c r="B65" s="94" t="s">
        <v>83</v>
      </c>
      <c r="C65" s="70" t="s">
        <v>79</v>
      </c>
      <c r="D65" s="71">
        <v>4.95</v>
      </c>
      <c r="E65" s="71">
        <v>4.95</v>
      </c>
      <c r="F65" s="71">
        <v>4.95</v>
      </c>
      <c r="G65" s="71">
        <v>4.95</v>
      </c>
      <c r="H65" s="71">
        <v>4.95</v>
      </c>
      <c r="I65" s="71">
        <v>4.95</v>
      </c>
      <c r="J65" s="71">
        <v>4.95</v>
      </c>
      <c r="K65" s="71">
        <v>4.95</v>
      </c>
      <c r="L65" s="71">
        <v>4.95</v>
      </c>
      <c r="M65" s="71">
        <v>4.95</v>
      </c>
      <c r="N65" s="71">
        <v>4.95</v>
      </c>
      <c r="O65" s="71">
        <v>4.95</v>
      </c>
      <c r="P65" s="71">
        <v>4.95</v>
      </c>
      <c r="Q65" s="71">
        <v>4.95</v>
      </c>
      <c r="R65" s="71">
        <v>4.95</v>
      </c>
      <c r="S65" s="71">
        <v>4.95</v>
      </c>
      <c r="T65" s="71">
        <v>4.95</v>
      </c>
      <c r="U65" s="71">
        <v>4.95</v>
      </c>
      <c r="V65" s="71">
        <v>4.95</v>
      </c>
      <c r="W65" s="71">
        <v>4.95</v>
      </c>
      <c r="X65" s="71">
        <v>4.95</v>
      </c>
      <c r="Y65" s="71">
        <v>4.95</v>
      </c>
      <c r="Z65" s="71">
        <v>4.95</v>
      </c>
      <c r="AA65" s="71">
        <v>4.95</v>
      </c>
    </row>
    <row r="66" spans="1:27" ht="12.75" hidden="1" customHeight="1" outlineLevel="1" x14ac:dyDescent="0.2">
      <c r="A66" s="163" t="s">
        <v>1716</v>
      </c>
      <c r="B66" s="94" t="s">
        <v>81</v>
      </c>
      <c r="C66" s="70" t="s">
        <v>79</v>
      </c>
      <c r="D66" s="71">
        <f>$D$11</f>
        <v>110.23</v>
      </c>
      <c r="E66" s="71">
        <f t="shared" ref="E66:AA66" si="35">$D$11</f>
        <v>110.23</v>
      </c>
      <c r="F66" s="71">
        <f t="shared" si="35"/>
        <v>110.23</v>
      </c>
      <c r="G66" s="71">
        <f t="shared" si="35"/>
        <v>110.23</v>
      </c>
      <c r="H66" s="71">
        <f t="shared" si="35"/>
        <v>110.23</v>
      </c>
      <c r="I66" s="71">
        <f t="shared" si="35"/>
        <v>110.23</v>
      </c>
      <c r="J66" s="71">
        <f t="shared" si="35"/>
        <v>110.23</v>
      </c>
      <c r="K66" s="71">
        <f t="shared" si="35"/>
        <v>110.23</v>
      </c>
      <c r="L66" s="71">
        <f t="shared" si="35"/>
        <v>110.23</v>
      </c>
      <c r="M66" s="71">
        <f t="shared" si="35"/>
        <v>110.23</v>
      </c>
      <c r="N66" s="71">
        <f t="shared" si="35"/>
        <v>110.23</v>
      </c>
      <c r="O66" s="71">
        <f t="shared" si="35"/>
        <v>110.23</v>
      </c>
      <c r="P66" s="71">
        <f t="shared" si="35"/>
        <v>110.23</v>
      </c>
      <c r="Q66" s="71">
        <f t="shared" si="35"/>
        <v>110.23</v>
      </c>
      <c r="R66" s="71">
        <f t="shared" si="35"/>
        <v>110.23</v>
      </c>
      <c r="S66" s="71">
        <f t="shared" si="35"/>
        <v>110.23</v>
      </c>
      <c r="T66" s="71">
        <f t="shared" si="35"/>
        <v>110.23</v>
      </c>
      <c r="U66" s="71">
        <f t="shared" si="35"/>
        <v>110.23</v>
      </c>
      <c r="V66" s="71">
        <f t="shared" si="35"/>
        <v>110.23</v>
      </c>
      <c r="W66" s="71">
        <f t="shared" si="35"/>
        <v>110.23</v>
      </c>
      <c r="X66" s="71">
        <f t="shared" si="35"/>
        <v>110.23</v>
      </c>
      <c r="Y66" s="71">
        <f t="shared" si="35"/>
        <v>110.23</v>
      </c>
      <c r="Z66" s="71">
        <f t="shared" si="35"/>
        <v>110.23</v>
      </c>
      <c r="AA66" s="71">
        <f t="shared" si="35"/>
        <v>110.23</v>
      </c>
    </row>
    <row r="67" spans="1:27" ht="12.75" customHeight="1" collapsed="1" x14ac:dyDescent="0.2">
      <c r="A67" s="162" t="s">
        <v>1717</v>
      </c>
      <c r="B67" s="54" t="str">
        <f>"13"&amp;"."&amp;$B$800&amp;"."&amp;$B$801</f>
        <v>13.05.2023</v>
      </c>
      <c r="C67" s="134" t="s">
        <v>76</v>
      </c>
      <c r="D67" s="135">
        <f>ROUND(((D68+D69+D71+D70)/1000),5)</f>
        <v>2.7088700000000001</v>
      </c>
      <c r="E67" s="135">
        <f>ROUND(((E68+E69+E71+E70)/1000),5)</f>
        <v>2.4420700000000002</v>
      </c>
      <c r="F67" s="135">
        <f>ROUND(((F68+F69+F71+F70)/1000),5)</f>
        <v>2.3018100000000001</v>
      </c>
      <c r="G67" s="135">
        <f t="shared" ref="G67:AA67" si="36">ROUND(((G68+G69+G71+G70)/1000),5)</f>
        <v>2.2663600000000002</v>
      </c>
      <c r="H67" s="135">
        <f t="shared" si="36"/>
        <v>2.2616100000000001</v>
      </c>
      <c r="I67" s="135">
        <f t="shared" si="36"/>
        <v>2.2655699999999999</v>
      </c>
      <c r="J67" s="135">
        <f t="shared" si="36"/>
        <v>2.3917000000000002</v>
      </c>
      <c r="K67" s="135">
        <f t="shared" si="36"/>
        <v>2.5716600000000001</v>
      </c>
      <c r="L67" s="135">
        <f t="shared" si="36"/>
        <v>2.76613</v>
      </c>
      <c r="M67" s="135">
        <f t="shared" si="36"/>
        <v>3.04535</v>
      </c>
      <c r="N67" s="135">
        <f t="shared" si="36"/>
        <v>3.0767799999999998</v>
      </c>
      <c r="O67" s="135">
        <f t="shared" si="36"/>
        <v>3.0790999999999999</v>
      </c>
      <c r="P67" s="135">
        <f t="shared" si="36"/>
        <v>3.0664799999999999</v>
      </c>
      <c r="Q67" s="135">
        <f t="shared" si="36"/>
        <v>3.06338</v>
      </c>
      <c r="R67" s="135">
        <f t="shared" si="36"/>
        <v>3.0592600000000001</v>
      </c>
      <c r="S67" s="135">
        <f t="shared" si="36"/>
        <v>3.0446</v>
      </c>
      <c r="T67" s="135">
        <f t="shared" si="36"/>
        <v>2.9905200000000001</v>
      </c>
      <c r="U67" s="135">
        <f t="shared" si="36"/>
        <v>3.0780400000000001</v>
      </c>
      <c r="V67" s="135">
        <f t="shared" si="36"/>
        <v>3.1251199999999999</v>
      </c>
      <c r="W67" s="135">
        <f t="shared" si="36"/>
        <v>3.1606299999999998</v>
      </c>
      <c r="X67" s="135">
        <f t="shared" si="36"/>
        <v>3.32714</v>
      </c>
      <c r="Y67" s="135">
        <f t="shared" si="36"/>
        <v>3.3320500000000002</v>
      </c>
      <c r="Z67" s="135">
        <f t="shared" si="36"/>
        <v>3.1112899999999999</v>
      </c>
      <c r="AA67" s="135">
        <f t="shared" si="36"/>
        <v>2.7828400000000002</v>
      </c>
    </row>
    <row r="68" spans="1:27" ht="12.75" hidden="1" customHeight="1" outlineLevel="1" x14ac:dyDescent="0.2">
      <c r="A68" s="163" t="s">
        <v>1718</v>
      </c>
      <c r="B68" s="94" t="s">
        <v>238</v>
      </c>
      <c r="C68" s="70" t="s">
        <v>79</v>
      </c>
      <c r="D68" s="71">
        <v>1522.27</v>
      </c>
      <c r="E68" s="71">
        <v>1255.47</v>
      </c>
      <c r="F68" s="71">
        <v>1115.21</v>
      </c>
      <c r="G68" s="71">
        <v>1079.76</v>
      </c>
      <c r="H68" s="71">
        <v>1075.01</v>
      </c>
      <c r="I68" s="71">
        <v>1078.97</v>
      </c>
      <c r="J68" s="71">
        <v>1205.0999999999999</v>
      </c>
      <c r="K68" s="71">
        <v>1385.06</v>
      </c>
      <c r="L68" s="71">
        <v>1579.53</v>
      </c>
      <c r="M68" s="71">
        <v>1858.75</v>
      </c>
      <c r="N68" s="71">
        <v>1890.18</v>
      </c>
      <c r="O68" s="71">
        <v>1892.5</v>
      </c>
      <c r="P68" s="71">
        <v>1879.88</v>
      </c>
      <c r="Q68" s="71">
        <v>1876.78</v>
      </c>
      <c r="R68" s="71">
        <v>1872.66</v>
      </c>
      <c r="S68" s="71">
        <v>1858</v>
      </c>
      <c r="T68" s="71">
        <v>1803.92</v>
      </c>
      <c r="U68" s="71">
        <v>1891.44</v>
      </c>
      <c r="V68" s="71">
        <v>1938.52</v>
      </c>
      <c r="W68" s="71">
        <v>1974.03</v>
      </c>
      <c r="X68" s="71">
        <v>2140.54</v>
      </c>
      <c r="Y68" s="71">
        <v>2145.4499999999998</v>
      </c>
      <c r="Z68" s="71">
        <v>1924.69</v>
      </c>
      <c r="AA68" s="71">
        <v>1596.24</v>
      </c>
    </row>
    <row r="69" spans="1:27" ht="12.75" hidden="1" customHeight="1" outlineLevel="1" x14ac:dyDescent="0.2">
      <c r="A69" s="163" t="s">
        <v>1719</v>
      </c>
      <c r="B69" s="94" t="s">
        <v>90</v>
      </c>
      <c r="C69" s="70" t="s">
        <v>79</v>
      </c>
      <c r="D69" s="71">
        <f t="shared" ref="D69:AA69" si="37">$D$9</f>
        <v>1071.42</v>
      </c>
      <c r="E69" s="71">
        <f t="shared" si="37"/>
        <v>1071.42</v>
      </c>
      <c r="F69" s="71">
        <f t="shared" si="37"/>
        <v>1071.42</v>
      </c>
      <c r="G69" s="71">
        <f t="shared" si="37"/>
        <v>1071.42</v>
      </c>
      <c r="H69" s="71">
        <f t="shared" si="37"/>
        <v>1071.42</v>
      </c>
      <c r="I69" s="71">
        <f t="shared" si="37"/>
        <v>1071.42</v>
      </c>
      <c r="J69" s="71">
        <f t="shared" si="37"/>
        <v>1071.42</v>
      </c>
      <c r="K69" s="71">
        <f t="shared" si="37"/>
        <v>1071.42</v>
      </c>
      <c r="L69" s="71">
        <f t="shared" si="37"/>
        <v>1071.42</v>
      </c>
      <c r="M69" s="71">
        <f t="shared" si="37"/>
        <v>1071.42</v>
      </c>
      <c r="N69" s="71">
        <f t="shared" si="37"/>
        <v>1071.42</v>
      </c>
      <c r="O69" s="71">
        <f t="shared" si="37"/>
        <v>1071.42</v>
      </c>
      <c r="P69" s="71">
        <f t="shared" si="37"/>
        <v>1071.42</v>
      </c>
      <c r="Q69" s="71">
        <f t="shared" si="37"/>
        <v>1071.42</v>
      </c>
      <c r="R69" s="71">
        <f t="shared" si="37"/>
        <v>1071.42</v>
      </c>
      <c r="S69" s="71">
        <f t="shared" si="37"/>
        <v>1071.42</v>
      </c>
      <c r="T69" s="71">
        <f t="shared" si="37"/>
        <v>1071.42</v>
      </c>
      <c r="U69" s="71">
        <f t="shared" si="37"/>
        <v>1071.42</v>
      </c>
      <c r="V69" s="71">
        <f t="shared" si="37"/>
        <v>1071.42</v>
      </c>
      <c r="W69" s="71">
        <f t="shared" si="37"/>
        <v>1071.42</v>
      </c>
      <c r="X69" s="71">
        <f t="shared" si="37"/>
        <v>1071.42</v>
      </c>
      <c r="Y69" s="71">
        <f t="shared" si="37"/>
        <v>1071.42</v>
      </c>
      <c r="Z69" s="71">
        <f t="shared" si="37"/>
        <v>1071.42</v>
      </c>
      <c r="AA69" s="71">
        <f t="shared" si="37"/>
        <v>1071.42</v>
      </c>
    </row>
    <row r="70" spans="1:27" ht="12.75" hidden="1" customHeight="1" outlineLevel="1" x14ac:dyDescent="0.2">
      <c r="A70" s="163" t="s">
        <v>1720</v>
      </c>
      <c r="B70" s="94" t="s">
        <v>83</v>
      </c>
      <c r="C70" s="70" t="s">
        <v>79</v>
      </c>
      <c r="D70" s="71">
        <v>4.95</v>
      </c>
      <c r="E70" s="71">
        <v>4.95</v>
      </c>
      <c r="F70" s="71">
        <v>4.95</v>
      </c>
      <c r="G70" s="71">
        <v>4.95</v>
      </c>
      <c r="H70" s="71">
        <v>4.95</v>
      </c>
      <c r="I70" s="71">
        <v>4.95</v>
      </c>
      <c r="J70" s="71">
        <v>4.95</v>
      </c>
      <c r="K70" s="71">
        <v>4.95</v>
      </c>
      <c r="L70" s="71">
        <v>4.95</v>
      </c>
      <c r="M70" s="71">
        <v>4.95</v>
      </c>
      <c r="N70" s="71">
        <v>4.95</v>
      </c>
      <c r="O70" s="71">
        <v>4.95</v>
      </c>
      <c r="P70" s="71">
        <v>4.95</v>
      </c>
      <c r="Q70" s="71">
        <v>4.95</v>
      </c>
      <c r="R70" s="71">
        <v>4.95</v>
      </c>
      <c r="S70" s="71">
        <v>4.95</v>
      </c>
      <c r="T70" s="71">
        <v>4.95</v>
      </c>
      <c r="U70" s="71">
        <v>4.95</v>
      </c>
      <c r="V70" s="71">
        <v>4.95</v>
      </c>
      <c r="W70" s="71">
        <v>4.95</v>
      </c>
      <c r="X70" s="71">
        <v>4.95</v>
      </c>
      <c r="Y70" s="71">
        <v>4.95</v>
      </c>
      <c r="Z70" s="71">
        <v>4.95</v>
      </c>
      <c r="AA70" s="71">
        <v>4.95</v>
      </c>
    </row>
    <row r="71" spans="1:27" ht="12.75" hidden="1" customHeight="1" outlineLevel="1" x14ac:dyDescent="0.2">
      <c r="A71" s="163" t="s">
        <v>1721</v>
      </c>
      <c r="B71" s="94" t="s">
        <v>81</v>
      </c>
      <c r="C71" s="70" t="s">
        <v>79</v>
      </c>
      <c r="D71" s="71">
        <f>$D$11</f>
        <v>110.23</v>
      </c>
      <c r="E71" s="71">
        <f t="shared" ref="E71:AA71" si="38">$D$11</f>
        <v>110.23</v>
      </c>
      <c r="F71" s="71">
        <f t="shared" si="38"/>
        <v>110.23</v>
      </c>
      <c r="G71" s="71">
        <f t="shared" si="38"/>
        <v>110.23</v>
      </c>
      <c r="H71" s="71">
        <f t="shared" si="38"/>
        <v>110.23</v>
      </c>
      <c r="I71" s="71">
        <f t="shared" si="38"/>
        <v>110.23</v>
      </c>
      <c r="J71" s="71">
        <f t="shared" si="38"/>
        <v>110.23</v>
      </c>
      <c r="K71" s="71">
        <f t="shared" si="38"/>
        <v>110.23</v>
      </c>
      <c r="L71" s="71">
        <f t="shared" si="38"/>
        <v>110.23</v>
      </c>
      <c r="M71" s="71">
        <f t="shared" si="38"/>
        <v>110.23</v>
      </c>
      <c r="N71" s="71">
        <f t="shared" si="38"/>
        <v>110.23</v>
      </c>
      <c r="O71" s="71">
        <f t="shared" si="38"/>
        <v>110.23</v>
      </c>
      <c r="P71" s="71">
        <f t="shared" si="38"/>
        <v>110.23</v>
      </c>
      <c r="Q71" s="71">
        <f t="shared" si="38"/>
        <v>110.23</v>
      </c>
      <c r="R71" s="71">
        <f t="shared" si="38"/>
        <v>110.23</v>
      </c>
      <c r="S71" s="71">
        <f t="shared" si="38"/>
        <v>110.23</v>
      </c>
      <c r="T71" s="71">
        <f t="shared" si="38"/>
        <v>110.23</v>
      </c>
      <c r="U71" s="71">
        <f t="shared" si="38"/>
        <v>110.23</v>
      </c>
      <c r="V71" s="71">
        <f t="shared" si="38"/>
        <v>110.23</v>
      </c>
      <c r="W71" s="71">
        <f t="shared" si="38"/>
        <v>110.23</v>
      </c>
      <c r="X71" s="71">
        <f t="shared" si="38"/>
        <v>110.23</v>
      </c>
      <c r="Y71" s="71">
        <f t="shared" si="38"/>
        <v>110.23</v>
      </c>
      <c r="Z71" s="71">
        <f t="shared" si="38"/>
        <v>110.23</v>
      </c>
      <c r="AA71" s="71">
        <f t="shared" si="38"/>
        <v>110.23</v>
      </c>
    </row>
    <row r="72" spans="1:27" ht="12.75" customHeight="1" collapsed="1" x14ac:dyDescent="0.2">
      <c r="A72" s="162" t="s">
        <v>1722</v>
      </c>
      <c r="B72" s="54" t="str">
        <f>"14"&amp;"."&amp;$B$800&amp;"."&amp;$B$801</f>
        <v>14.05.2023</v>
      </c>
      <c r="C72" s="134" t="s">
        <v>76</v>
      </c>
      <c r="D72" s="135">
        <f>ROUND(((D73+D74+D76+D75)/1000),5)</f>
        <v>2.548</v>
      </c>
      <c r="E72" s="135">
        <f>ROUND(((E73+E74+E76+E75)/1000),5)</f>
        <v>2.3440799999999999</v>
      </c>
      <c r="F72" s="135">
        <f>ROUND(((F73+F74+F76+F75)/1000),5)</f>
        <v>2.2632099999999999</v>
      </c>
      <c r="G72" s="135">
        <f t="shared" ref="G72:AA72" si="39">ROUND(((G73+G74+G76+G75)/1000),5)</f>
        <v>2.25203</v>
      </c>
      <c r="H72" s="135">
        <f t="shared" si="39"/>
        <v>2.2349100000000002</v>
      </c>
      <c r="I72" s="135">
        <f t="shared" si="39"/>
        <v>2.1504500000000002</v>
      </c>
      <c r="J72" s="135">
        <f t="shared" si="39"/>
        <v>2.1198199999999998</v>
      </c>
      <c r="K72" s="135">
        <f t="shared" si="39"/>
        <v>2.31656</v>
      </c>
      <c r="L72" s="135">
        <f t="shared" si="39"/>
        <v>2.59138</v>
      </c>
      <c r="M72" s="135">
        <f t="shared" si="39"/>
        <v>2.7563399999999998</v>
      </c>
      <c r="N72" s="135">
        <f t="shared" si="39"/>
        <v>2.8498299999999999</v>
      </c>
      <c r="O72" s="135">
        <f t="shared" si="39"/>
        <v>2.8571300000000002</v>
      </c>
      <c r="P72" s="135">
        <f t="shared" si="39"/>
        <v>2.8530600000000002</v>
      </c>
      <c r="Q72" s="135">
        <f t="shared" si="39"/>
        <v>2.8529499999999999</v>
      </c>
      <c r="R72" s="135">
        <f t="shared" si="39"/>
        <v>2.85066</v>
      </c>
      <c r="S72" s="135">
        <f t="shared" si="39"/>
        <v>2.8491300000000002</v>
      </c>
      <c r="T72" s="135">
        <f t="shared" si="39"/>
        <v>2.8671199999999999</v>
      </c>
      <c r="U72" s="135">
        <f t="shared" si="39"/>
        <v>2.8387099999999998</v>
      </c>
      <c r="V72" s="135">
        <f t="shared" si="39"/>
        <v>2.8646099999999999</v>
      </c>
      <c r="W72" s="135">
        <f t="shared" si="39"/>
        <v>3.0502600000000002</v>
      </c>
      <c r="X72" s="135">
        <f t="shared" si="39"/>
        <v>3.2103999999999999</v>
      </c>
      <c r="Y72" s="135">
        <f t="shared" si="39"/>
        <v>3.21984</v>
      </c>
      <c r="Z72" s="135">
        <f t="shared" si="39"/>
        <v>2.8877100000000002</v>
      </c>
      <c r="AA72" s="135">
        <f t="shared" si="39"/>
        <v>2.7021000000000002</v>
      </c>
    </row>
    <row r="73" spans="1:27" ht="12.75" hidden="1" customHeight="1" outlineLevel="1" x14ac:dyDescent="0.2">
      <c r="A73" s="163" t="s">
        <v>1723</v>
      </c>
      <c r="B73" s="94" t="s">
        <v>238</v>
      </c>
      <c r="C73" s="70" t="s">
        <v>79</v>
      </c>
      <c r="D73" s="71">
        <v>1361.4</v>
      </c>
      <c r="E73" s="71">
        <v>1157.48</v>
      </c>
      <c r="F73" s="71">
        <v>1076.6099999999999</v>
      </c>
      <c r="G73" s="71">
        <v>1065.43</v>
      </c>
      <c r="H73" s="71">
        <v>1048.31</v>
      </c>
      <c r="I73" s="71">
        <v>963.85</v>
      </c>
      <c r="J73" s="71">
        <v>933.22</v>
      </c>
      <c r="K73" s="71">
        <v>1129.96</v>
      </c>
      <c r="L73" s="71">
        <v>1404.78</v>
      </c>
      <c r="M73" s="71">
        <v>1569.74</v>
      </c>
      <c r="N73" s="71">
        <v>1663.23</v>
      </c>
      <c r="O73" s="71">
        <v>1670.53</v>
      </c>
      <c r="P73" s="71">
        <v>1666.46</v>
      </c>
      <c r="Q73" s="71">
        <v>1666.35</v>
      </c>
      <c r="R73" s="71">
        <v>1664.06</v>
      </c>
      <c r="S73" s="71">
        <v>1662.53</v>
      </c>
      <c r="T73" s="71">
        <v>1680.52</v>
      </c>
      <c r="U73" s="71">
        <v>1652.11</v>
      </c>
      <c r="V73" s="71">
        <v>1678.01</v>
      </c>
      <c r="W73" s="71">
        <v>1863.66</v>
      </c>
      <c r="X73" s="71">
        <v>2023.8</v>
      </c>
      <c r="Y73" s="71">
        <v>2033.24</v>
      </c>
      <c r="Z73" s="71">
        <v>1701.11</v>
      </c>
      <c r="AA73" s="71">
        <v>1515.5</v>
      </c>
    </row>
    <row r="74" spans="1:27" ht="12.75" hidden="1" customHeight="1" outlineLevel="1" x14ac:dyDescent="0.2">
      <c r="A74" s="163" t="s">
        <v>1724</v>
      </c>
      <c r="B74" s="94" t="s">
        <v>90</v>
      </c>
      <c r="C74" s="70" t="s">
        <v>79</v>
      </c>
      <c r="D74" s="71">
        <f t="shared" ref="D74:AA74" si="40">$D$9</f>
        <v>1071.42</v>
      </c>
      <c r="E74" s="71">
        <f t="shared" si="40"/>
        <v>1071.42</v>
      </c>
      <c r="F74" s="71">
        <f t="shared" si="40"/>
        <v>1071.42</v>
      </c>
      <c r="G74" s="71">
        <f t="shared" si="40"/>
        <v>1071.42</v>
      </c>
      <c r="H74" s="71">
        <f t="shared" si="40"/>
        <v>1071.42</v>
      </c>
      <c r="I74" s="71">
        <f t="shared" si="40"/>
        <v>1071.42</v>
      </c>
      <c r="J74" s="71">
        <f t="shared" si="40"/>
        <v>1071.42</v>
      </c>
      <c r="K74" s="71">
        <f t="shared" si="40"/>
        <v>1071.42</v>
      </c>
      <c r="L74" s="71">
        <f t="shared" si="40"/>
        <v>1071.42</v>
      </c>
      <c r="M74" s="71">
        <f t="shared" si="40"/>
        <v>1071.42</v>
      </c>
      <c r="N74" s="71">
        <f t="shared" si="40"/>
        <v>1071.42</v>
      </c>
      <c r="O74" s="71">
        <f t="shared" si="40"/>
        <v>1071.42</v>
      </c>
      <c r="P74" s="71">
        <f t="shared" si="40"/>
        <v>1071.42</v>
      </c>
      <c r="Q74" s="71">
        <f t="shared" si="40"/>
        <v>1071.42</v>
      </c>
      <c r="R74" s="71">
        <f t="shared" si="40"/>
        <v>1071.42</v>
      </c>
      <c r="S74" s="71">
        <f t="shared" si="40"/>
        <v>1071.42</v>
      </c>
      <c r="T74" s="71">
        <f t="shared" si="40"/>
        <v>1071.42</v>
      </c>
      <c r="U74" s="71">
        <f t="shared" si="40"/>
        <v>1071.42</v>
      </c>
      <c r="V74" s="71">
        <f t="shared" si="40"/>
        <v>1071.42</v>
      </c>
      <c r="W74" s="71">
        <f t="shared" si="40"/>
        <v>1071.42</v>
      </c>
      <c r="X74" s="71">
        <f t="shared" si="40"/>
        <v>1071.42</v>
      </c>
      <c r="Y74" s="71">
        <f t="shared" si="40"/>
        <v>1071.42</v>
      </c>
      <c r="Z74" s="71">
        <f t="shared" si="40"/>
        <v>1071.42</v>
      </c>
      <c r="AA74" s="71">
        <f t="shared" si="40"/>
        <v>1071.42</v>
      </c>
    </row>
    <row r="75" spans="1:27" ht="12.75" hidden="1" customHeight="1" outlineLevel="1" x14ac:dyDescent="0.2">
      <c r="A75" s="163" t="s">
        <v>1725</v>
      </c>
      <c r="B75" s="94" t="s">
        <v>83</v>
      </c>
      <c r="C75" s="70" t="s">
        <v>79</v>
      </c>
      <c r="D75" s="71">
        <v>4.95</v>
      </c>
      <c r="E75" s="71">
        <v>4.95</v>
      </c>
      <c r="F75" s="71">
        <v>4.95</v>
      </c>
      <c r="G75" s="71">
        <v>4.95</v>
      </c>
      <c r="H75" s="71">
        <v>4.95</v>
      </c>
      <c r="I75" s="71">
        <v>4.95</v>
      </c>
      <c r="J75" s="71">
        <v>4.95</v>
      </c>
      <c r="K75" s="71">
        <v>4.95</v>
      </c>
      <c r="L75" s="71">
        <v>4.95</v>
      </c>
      <c r="M75" s="71">
        <v>4.95</v>
      </c>
      <c r="N75" s="71">
        <v>4.95</v>
      </c>
      <c r="O75" s="71">
        <v>4.95</v>
      </c>
      <c r="P75" s="71">
        <v>4.95</v>
      </c>
      <c r="Q75" s="71">
        <v>4.95</v>
      </c>
      <c r="R75" s="71">
        <v>4.95</v>
      </c>
      <c r="S75" s="71">
        <v>4.95</v>
      </c>
      <c r="T75" s="71">
        <v>4.95</v>
      </c>
      <c r="U75" s="71">
        <v>4.95</v>
      </c>
      <c r="V75" s="71">
        <v>4.95</v>
      </c>
      <c r="W75" s="71">
        <v>4.95</v>
      </c>
      <c r="X75" s="71">
        <v>4.95</v>
      </c>
      <c r="Y75" s="71">
        <v>4.95</v>
      </c>
      <c r="Z75" s="71">
        <v>4.95</v>
      </c>
      <c r="AA75" s="71">
        <v>4.95</v>
      </c>
    </row>
    <row r="76" spans="1:27" ht="12.75" hidden="1" customHeight="1" outlineLevel="1" x14ac:dyDescent="0.2">
      <c r="A76" s="163" t="s">
        <v>1726</v>
      </c>
      <c r="B76" s="94" t="s">
        <v>81</v>
      </c>
      <c r="C76" s="70" t="s">
        <v>79</v>
      </c>
      <c r="D76" s="71">
        <f>$D$11</f>
        <v>110.23</v>
      </c>
      <c r="E76" s="71">
        <f t="shared" ref="E76:AA76" si="41">$D$11</f>
        <v>110.23</v>
      </c>
      <c r="F76" s="71">
        <f t="shared" si="41"/>
        <v>110.23</v>
      </c>
      <c r="G76" s="71">
        <f t="shared" si="41"/>
        <v>110.23</v>
      </c>
      <c r="H76" s="71">
        <f t="shared" si="41"/>
        <v>110.23</v>
      </c>
      <c r="I76" s="71">
        <f t="shared" si="41"/>
        <v>110.23</v>
      </c>
      <c r="J76" s="71">
        <f t="shared" si="41"/>
        <v>110.23</v>
      </c>
      <c r="K76" s="71">
        <f t="shared" si="41"/>
        <v>110.23</v>
      </c>
      <c r="L76" s="71">
        <f t="shared" si="41"/>
        <v>110.23</v>
      </c>
      <c r="M76" s="71">
        <f t="shared" si="41"/>
        <v>110.23</v>
      </c>
      <c r="N76" s="71">
        <f t="shared" si="41"/>
        <v>110.23</v>
      </c>
      <c r="O76" s="71">
        <f t="shared" si="41"/>
        <v>110.23</v>
      </c>
      <c r="P76" s="71">
        <f t="shared" si="41"/>
        <v>110.23</v>
      </c>
      <c r="Q76" s="71">
        <f t="shared" si="41"/>
        <v>110.23</v>
      </c>
      <c r="R76" s="71">
        <f t="shared" si="41"/>
        <v>110.23</v>
      </c>
      <c r="S76" s="71">
        <f t="shared" si="41"/>
        <v>110.23</v>
      </c>
      <c r="T76" s="71">
        <f t="shared" si="41"/>
        <v>110.23</v>
      </c>
      <c r="U76" s="71">
        <f t="shared" si="41"/>
        <v>110.23</v>
      </c>
      <c r="V76" s="71">
        <f t="shared" si="41"/>
        <v>110.23</v>
      </c>
      <c r="W76" s="71">
        <f t="shared" si="41"/>
        <v>110.23</v>
      </c>
      <c r="X76" s="71">
        <f t="shared" si="41"/>
        <v>110.23</v>
      </c>
      <c r="Y76" s="71">
        <f t="shared" si="41"/>
        <v>110.23</v>
      </c>
      <c r="Z76" s="71">
        <f t="shared" si="41"/>
        <v>110.23</v>
      </c>
      <c r="AA76" s="71">
        <f t="shared" si="41"/>
        <v>110.23</v>
      </c>
    </row>
    <row r="77" spans="1:27" ht="12.75" customHeight="1" collapsed="1" x14ac:dyDescent="0.2">
      <c r="A77" s="162" t="s">
        <v>1727</v>
      </c>
      <c r="B77" s="54" t="str">
        <f>"15"&amp;"."&amp;$B$800&amp;"."&amp;$B$801</f>
        <v>15.05.2023</v>
      </c>
      <c r="C77" s="134" t="s">
        <v>76</v>
      </c>
      <c r="D77" s="135">
        <f>ROUND(((D78+D79+D81+D80)/1000),5)</f>
        <v>2.5006599999999999</v>
      </c>
      <c r="E77" s="135">
        <f>ROUND(((E78+E79+E81+E80)/1000),5)</f>
        <v>2.3150400000000002</v>
      </c>
      <c r="F77" s="135">
        <f>ROUND(((F78+F79+F81+F80)/1000),5)</f>
        <v>2.2578800000000001</v>
      </c>
      <c r="G77" s="135">
        <f t="shared" ref="G77:AA77" si="42">ROUND(((G78+G79+G81+G80)/1000),5)</f>
        <v>2.22933</v>
      </c>
      <c r="H77" s="135">
        <f t="shared" si="42"/>
        <v>2.2553800000000002</v>
      </c>
      <c r="I77" s="135">
        <f t="shared" si="42"/>
        <v>2.3213599999999999</v>
      </c>
      <c r="J77" s="135">
        <f t="shared" si="42"/>
        <v>2.5224799999999998</v>
      </c>
      <c r="K77" s="135">
        <f t="shared" si="42"/>
        <v>2.7582</v>
      </c>
      <c r="L77" s="135">
        <f t="shared" si="42"/>
        <v>3.0509900000000001</v>
      </c>
      <c r="M77" s="135">
        <f t="shared" si="42"/>
        <v>3.0979299999999999</v>
      </c>
      <c r="N77" s="135">
        <f t="shared" si="42"/>
        <v>3.1000299999999998</v>
      </c>
      <c r="O77" s="135">
        <f t="shared" si="42"/>
        <v>3.1142300000000001</v>
      </c>
      <c r="P77" s="135">
        <f t="shared" si="42"/>
        <v>3.1048399999999998</v>
      </c>
      <c r="Q77" s="135">
        <f t="shared" si="42"/>
        <v>3.13713</v>
      </c>
      <c r="R77" s="135">
        <f t="shared" si="42"/>
        <v>3.1027499999999999</v>
      </c>
      <c r="S77" s="135">
        <f t="shared" si="42"/>
        <v>3.0948799999999999</v>
      </c>
      <c r="T77" s="135">
        <f t="shared" si="42"/>
        <v>3.06325</v>
      </c>
      <c r="U77" s="135">
        <f t="shared" si="42"/>
        <v>3.04379</v>
      </c>
      <c r="V77" s="135">
        <f t="shared" si="42"/>
        <v>3.0026700000000002</v>
      </c>
      <c r="W77" s="135">
        <f t="shared" si="42"/>
        <v>2.97255</v>
      </c>
      <c r="X77" s="135">
        <f t="shared" si="42"/>
        <v>3.06223</v>
      </c>
      <c r="Y77" s="135">
        <f t="shared" si="42"/>
        <v>3.0839599999999998</v>
      </c>
      <c r="Z77" s="135">
        <f t="shared" si="42"/>
        <v>2.9142100000000002</v>
      </c>
      <c r="AA77" s="135">
        <f t="shared" si="42"/>
        <v>2.6973199999999999</v>
      </c>
    </row>
    <row r="78" spans="1:27" ht="12.75" hidden="1" customHeight="1" outlineLevel="1" x14ac:dyDescent="0.2">
      <c r="A78" s="163" t="s">
        <v>1728</v>
      </c>
      <c r="B78" s="94" t="s">
        <v>238</v>
      </c>
      <c r="C78" s="70" t="s">
        <v>79</v>
      </c>
      <c r="D78" s="71">
        <v>1314.06</v>
      </c>
      <c r="E78" s="71">
        <v>1128.44</v>
      </c>
      <c r="F78" s="71">
        <v>1071.28</v>
      </c>
      <c r="G78" s="71">
        <v>1042.73</v>
      </c>
      <c r="H78" s="71">
        <v>1068.78</v>
      </c>
      <c r="I78" s="71">
        <v>1134.76</v>
      </c>
      <c r="J78" s="71">
        <v>1335.88</v>
      </c>
      <c r="K78" s="71">
        <v>1571.6</v>
      </c>
      <c r="L78" s="71">
        <v>1864.39</v>
      </c>
      <c r="M78" s="71">
        <v>1911.33</v>
      </c>
      <c r="N78" s="71">
        <v>1913.43</v>
      </c>
      <c r="O78" s="71">
        <v>1927.63</v>
      </c>
      <c r="P78" s="71">
        <v>1918.24</v>
      </c>
      <c r="Q78" s="71">
        <v>1950.53</v>
      </c>
      <c r="R78" s="71">
        <v>1916.15</v>
      </c>
      <c r="S78" s="71">
        <v>1908.28</v>
      </c>
      <c r="T78" s="71">
        <v>1876.65</v>
      </c>
      <c r="U78" s="71">
        <v>1857.19</v>
      </c>
      <c r="V78" s="71">
        <v>1816.07</v>
      </c>
      <c r="W78" s="71">
        <v>1785.95</v>
      </c>
      <c r="X78" s="71">
        <v>1875.63</v>
      </c>
      <c r="Y78" s="71">
        <v>1897.36</v>
      </c>
      <c r="Z78" s="71">
        <v>1727.61</v>
      </c>
      <c r="AA78" s="71">
        <v>1510.72</v>
      </c>
    </row>
    <row r="79" spans="1:27" ht="12.75" hidden="1" customHeight="1" outlineLevel="1" x14ac:dyDescent="0.2">
      <c r="A79" s="163" t="s">
        <v>1729</v>
      </c>
      <c r="B79" s="94" t="s">
        <v>90</v>
      </c>
      <c r="C79" s="70" t="s">
        <v>79</v>
      </c>
      <c r="D79" s="71">
        <f t="shared" ref="D79:AA79" si="43">$D$9</f>
        <v>1071.42</v>
      </c>
      <c r="E79" s="71">
        <f t="shared" si="43"/>
        <v>1071.42</v>
      </c>
      <c r="F79" s="71">
        <f t="shared" si="43"/>
        <v>1071.42</v>
      </c>
      <c r="G79" s="71">
        <f t="shared" si="43"/>
        <v>1071.42</v>
      </c>
      <c r="H79" s="71">
        <f t="shared" si="43"/>
        <v>1071.42</v>
      </c>
      <c r="I79" s="71">
        <f t="shared" si="43"/>
        <v>1071.42</v>
      </c>
      <c r="J79" s="71">
        <f t="shared" si="43"/>
        <v>1071.42</v>
      </c>
      <c r="K79" s="71">
        <f t="shared" si="43"/>
        <v>1071.42</v>
      </c>
      <c r="L79" s="71">
        <f t="shared" si="43"/>
        <v>1071.42</v>
      </c>
      <c r="M79" s="71">
        <f t="shared" si="43"/>
        <v>1071.42</v>
      </c>
      <c r="N79" s="71">
        <f t="shared" si="43"/>
        <v>1071.42</v>
      </c>
      <c r="O79" s="71">
        <f t="shared" si="43"/>
        <v>1071.42</v>
      </c>
      <c r="P79" s="71">
        <f t="shared" si="43"/>
        <v>1071.42</v>
      </c>
      <c r="Q79" s="71">
        <f t="shared" si="43"/>
        <v>1071.42</v>
      </c>
      <c r="R79" s="71">
        <f t="shared" si="43"/>
        <v>1071.42</v>
      </c>
      <c r="S79" s="71">
        <f t="shared" si="43"/>
        <v>1071.42</v>
      </c>
      <c r="T79" s="71">
        <f t="shared" si="43"/>
        <v>1071.42</v>
      </c>
      <c r="U79" s="71">
        <f t="shared" si="43"/>
        <v>1071.42</v>
      </c>
      <c r="V79" s="71">
        <f t="shared" si="43"/>
        <v>1071.42</v>
      </c>
      <c r="W79" s="71">
        <f t="shared" si="43"/>
        <v>1071.42</v>
      </c>
      <c r="X79" s="71">
        <f t="shared" si="43"/>
        <v>1071.42</v>
      </c>
      <c r="Y79" s="71">
        <f t="shared" si="43"/>
        <v>1071.42</v>
      </c>
      <c r="Z79" s="71">
        <f t="shared" si="43"/>
        <v>1071.42</v>
      </c>
      <c r="AA79" s="71">
        <f t="shared" si="43"/>
        <v>1071.42</v>
      </c>
    </row>
    <row r="80" spans="1:27" ht="12.75" hidden="1" customHeight="1" outlineLevel="1" x14ac:dyDescent="0.2">
      <c r="A80" s="163" t="s">
        <v>1730</v>
      </c>
      <c r="B80" s="94" t="s">
        <v>83</v>
      </c>
      <c r="C80" s="70" t="s">
        <v>79</v>
      </c>
      <c r="D80" s="71">
        <v>4.95</v>
      </c>
      <c r="E80" s="71">
        <v>4.95</v>
      </c>
      <c r="F80" s="71">
        <v>4.95</v>
      </c>
      <c r="G80" s="71">
        <v>4.95</v>
      </c>
      <c r="H80" s="71">
        <v>4.95</v>
      </c>
      <c r="I80" s="71">
        <v>4.95</v>
      </c>
      <c r="J80" s="71">
        <v>4.95</v>
      </c>
      <c r="K80" s="71">
        <v>4.95</v>
      </c>
      <c r="L80" s="71">
        <v>4.95</v>
      </c>
      <c r="M80" s="71">
        <v>4.95</v>
      </c>
      <c r="N80" s="71">
        <v>4.95</v>
      </c>
      <c r="O80" s="71">
        <v>4.95</v>
      </c>
      <c r="P80" s="71">
        <v>4.95</v>
      </c>
      <c r="Q80" s="71">
        <v>4.95</v>
      </c>
      <c r="R80" s="71">
        <v>4.95</v>
      </c>
      <c r="S80" s="71">
        <v>4.95</v>
      </c>
      <c r="T80" s="71">
        <v>4.95</v>
      </c>
      <c r="U80" s="71">
        <v>4.95</v>
      </c>
      <c r="V80" s="71">
        <v>4.95</v>
      </c>
      <c r="W80" s="71">
        <v>4.95</v>
      </c>
      <c r="X80" s="71">
        <v>4.95</v>
      </c>
      <c r="Y80" s="71">
        <v>4.95</v>
      </c>
      <c r="Z80" s="71">
        <v>4.95</v>
      </c>
      <c r="AA80" s="71">
        <v>4.95</v>
      </c>
    </row>
    <row r="81" spans="1:27" ht="12.75" hidden="1" customHeight="1" outlineLevel="1" x14ac:dyDescent="0.2">
      <c r="A81" s="163" t="s">
        <v>1731</v>
      </c>
      <c r="B81" s="94" t="s">
        <v>81</v>
      </c>
      <c r="C81" s="70" t="s">
        <v>79</v>
      </c>
      <c r="D81" s="71">
        <f>$D$11</f>
        <v>110.23</v>
      </c>
      <c r="E81" s="71">
        <f t="shared" ref="E81:AA81" si="44">$D$11</f>
        <v>110.23</v>
      </c>
      <c r="F81" s="71">
        <f t="shared" si="44"/>
        <v>110.23</v>
      </c>
      <c r="G81" s="71">
        <f t="shared" si="44"/>
        <v>110.23</v>
      </c>
      <c r="H81" s="71">
        <f t="shared" si="44"/>
        <v>110.23</v>
      </c>
      <c r="I81" s="71">
        <f t="shared" si="44"/>
        <v>110.23</v>
      </c>
      <c r="J81" s="71">
        <f t="shared" si="44"/>
        <v>110.23</v>
      </c>
      <c r="K81" s="71">
        <f t="shared" si="44"/>
        <v>110.23</v>
      </c>
      <c r="L81" s="71">
        <f t="shared" si="44"/>
        <v>110.23</v>
      </c>
      <c r="M81" s="71">
        <f t="shared" si="44"/>
        <v>110.23</v>
      </c>
      <c r="N81" s="71">
        <f t="shared" si="44"/>
        <v>110.23</v>
      </c>
      <c r="O81" s="71">
        <f t="shared" si="44"/>
        <v>110.23</v>
      </c>
      <c r="P81" s="71">
        <f t="shared" si="44"/>
        <v>110.23</v>
      </c>
      <c r="Q81" s="71">
        <f t="shared" si="44"/>
        <v>110.23</v>
      </c>
      <c r="R81" s="71">
        <f t="shared" si="44"/>
        <v>110.23</v>
      </c>
      <c r="S81" s="71">
        <f t="shared" si="44"/>
        <v>110.23</v>
      </c>
      <c r="T81" s="71">
        <f t="shared" si="44"/>
        <v>110.23</v>
      </c>
      <c r="U81" s="71">
        <f t="shared" si="44"/>
        <v>110.23</v>
      </c>
      <c r="V81" s="71">
        <f t="shared" si="44"/>
        <v>110.23</v>
      </c>
      <c r="W81" s="71">
        <f t="shared" si="44"/>
        <v>110.23</v>
      </c>
      <c r="X81" s="71">
        <f t="shared" si="44"/>
        <v>110.23</v>
      </c>
      <c r="Y81" s="71">
        <f t="shared" si="44"/>
        <v>110.23</v>
      </c>
      <c r="Z81" s="71">
        <f t="shared" si="44"/>
        <v>110.23</v>
      </c>
      <c r="AA81" s="71">
        <f t="shared" si="44"/>
        <v>110.23</v>
      </c>
    </row>
    <row r="82" spans="1:27" ht="12.75" customHeight="1" collapsed="1" x14ac:dyDescent="0.2">
      <c r="A82" s="162" t="s">
        <v>1732</v>
      </c>
      <c r="B82" s="54" t="str">
        <f>"16"&amp;"."&amp;$B$800&amp;"."&amp;$B$801</f>
        <v>16.05.2023</v>
      </c>
      <c r="C82" s="134" t="s">
        <v>76</v>
      </c>
      <c r="D82" s="135">
        <f>ROUND(((D83+D84+D86+D85)/1000),5)</f>
        <v>2.44557</v>
      </c>
      <c r="E82" s="135">
        <f>ROUND(((E83+E84+E86+E85)/1000),5)</f>
        <v>2.3485100000000001</v>
      </c>
      <c r="F82" s="135">
        <f>ROUND(((F83+F84+F86+F85)/1000),5)</f>
        <v>2.2627100000000002</v>
      </c>
      <c r="G82" s="135">
        <f t="shared" ref="G82:AA82" si="45">ROUND(((G83+G84+G86+G85)/1000),5)</f>
        <v>2.2488999999999999</v>
      </c>
      <c r="H82" s="135">
        <f t="shared" si="45"/>
        <v>2.2611300000000001</v>
      </c>
      <c r="I82" s="135">
        <f t="shared" si="45"/>
        <v>2.3926400000000001</v>
      </c>
      <c r="J82" s="135">
        <f t="shared" si="45"/>
        <v>2.5756199999999998</v>
      </c>
      <c r="K82" s="135">
        <f t="shared" si="45"/>
        <v>2.7617500000000001</v>
      </c>
      <c r="L82" s="135">
        <f t="shared" si="45"/>
        <v>2.9662799999999998</v>
      </c>
      <c r="M82" s="135">
        <f t="shared" si="45"/>
        <v>3.1518099999999998</v>
      </c>
      <c r="N82" s="135">
        <f t="shared" si="45"/>
        <v>3.1468600000000002</v>
      </c>
      <c r="O82" s="135">
        <f t="shared" si="45"/>
        <v>3.0457700000000001</v>
      </c>
      <c r="P82" s="135">
        <f t="shared" si="45"/>
        <v>3.0562900000000002</v>
      </c>
      <c r="Q82" s="135">
        <f t="shared" si="45"/>
        <v>3.08202</v>
      </c>
      <c r="R82" s="135">
        <f t="shared" si="45"/>
        <v>3.0793599999999999</v>
      </c>
      <c r="S82" s="135">
        <f t="shared" si="45"/>
        <v>3.0462199999999999</v>
      </c>
      <c r="T82" s="135">
        <f t="shared" si="45"/>
        <v>2.94408</v>
      </c>
      <c r="U82" s="135">
        <f t="shared" si="45"/>
        <v>2.9006699999999999</v>
      </c>
      <c r="V82" s="135">
        <f t="shared" si="45"/>
        <v>2.8960300000000001</v>
      </c>
      <c r="W82" s="135">
        <f t="shared" si="45"/>
        <v>2.9082499999999998</v>
      </c>
      <c r="X82" s="135">
        <f t="shared" si="45"/>
        <v>3.09782</v>
      </c>
      <c r="Y82" s="135">
        <f t="shared" si="45"/>
        <v>3.0755300000000001</v>
      </c>
      <c r="Z82" s="135">
        <f t="shared" si="45"/>
        <v>2.84796</v>
      </c>
      <c r="AA82" s="135">
        <f t="shared" si="45"/>
        <v>2.6369400000000001</v>
      </c>
    </row>
    <row r="83" spans="1:27" ht="12.75" hidden="1" customHeight="1" outlineLevel="1" x14ac:dyDescent="0.2">
      <c r="A83" s="163" t="s">
        <v>1733</v>
      </c>
      <c r="B83" s="94" t="s">
        <v>238</v>
      </c>
      <c r="C83" s="70" t="s">
        <v>79</v>
      </c>
      <c r="D83" s="71">
        <v>1258.97</v>
      </c>
      <c r="E83" s="71">
        <v>1161.9100000000001</v>
      </c>
      <c r="F83" s="71">
        <v>1076.1099999999999</v>
      </c>
      <c r="G83" s="71">
        <v>1062.3</v>
      </c>
      <c r="H83" s="71">
        <v>1074.53</v>
      </c>
      <c r="I83" s="71">
        <v>1206.04</v>
      </c>
      <c r="J83" s="71">
        <v>1389.02</v>
      </c>
      <c r="K83" s="71">
        <v>1575.15</v>
      </c>
      <c r="L83" s="71">
        <v>1779.68</v>
      </c>
      <c r="M83" s="71">
        <v>1965.21</v>
      </c>
      <c r="N83" s="71">
        <v>1960.26</v>
      </c>
      <c r="O83" s="71">
        <v>1859.17</v>
      </c>
      <c r="P83" s="71">
        <v>1869.69</v>
      </c>
      <c r="Q83" s="71">
        <v>1895.42</v>
      </c>
      <c r="R83" s="71">
        <v>1892.76</v>
      </c>
      <c r="S83" s="71">
        <v>1859.62</v>
      </c>
      <c r="T83" s="71">
        <v>1757.48</v>
      </c>
      <c r="U83" s="71">
        <v>1714.07</v>
      </c>
      <c r="V83" s="71">
        <v>1709.43</v>
      </c>
      <c r="W83" s="71">
        <v>1721.65</v>
      </c>
      <c r="X83" s="71">
        <v>1911.22</v>
      </c>
      <c r="Y83" s="71">
        <v>1888.93</v>
      </c>
      <c r="Z83" s="71">
        <v>1661.36</v>
      </c>
      <c r="AA83" s="71">
        <v>1450.34</v>
      </c>
    </row>
    <row r="84" spans="1:27" ht="12.75" hidden="1" customHeight="1" outlineLevel="1" x14ac:dyDescent="0.2">
      <c r="A84" s="163" t="s">
        <v>1734</v>
      </c>
      <c r="B84" s="94" t="s">
        <v>90</v>
      </c>
      <c r="C84" s="70" t="s">
        <v>79</v>
      </c>
      <c r="D84" s="71">
        <f t="shared" ref="D84:AA84" si="46">$D$9</f>
        <v>1071.42</v>
      </c>
      <c r="E84" s="71">
        <f t="shared" si="46"/>
        <v>1071.42</v>
      </c>
      <c r="F84" s="71">
        <f t="shared" si="46"/>
        <v>1071.42</v>
      </c>
      <c r="G84" s="71">
        <f t="shared" si="46"/>
        <v>1071.42</v>
      </c>
      <c r="H84" s="71">
        <f t="shared" si="46"/>
        <v>1071.42</v>
      </c>
      <c r="I84" s="71">
        <f t="shared" si="46"/>
        <v>1071.42</v>
      </c>
      <c r="J84" s="71">
        <f t="shared" si="46"/>
        <v>1071.42</v>
      </c>
      <c r="K84" s="71">
        <f t="shared" si="46"/>
        <v>1071.42</v>
      </c>
      <c r="L84" s="71">
        <f t="shared" si="46"/>
        <v>1071.42</v>
      </c>
      <c r="M84" s="71">
        <f t="shared" si="46"/>
        <v>1071.42</v>
      </c>
      <c r="N84" s="71">
        <f t="shared" si="46"/>
        <v>1071.42</v>
      </c>
      <c r="O84" s="71">
        <f t="shared" si="46"/>
        <v>1071.42</v>
      </c>
      <c r="P84" s="71">
        <f t="shared" si="46"/>
        <v>1071.42</v>
      </c>
      <c r="Q84" s="71">
        <f t="shared" si="46"/>
        <v>1071.42</v>
      </c>
      <c r="R84" s="71">
        <f t="shared" si="46"/>
        <v>1071.42</v>
      </c>
      <c r="S84" s="71">
        <f t="shared" si="46"/>
        <v>1071.42</v>
      </c>
      <c r="T84" s="71">
        <f t="shared" si="46"/>
        <v>1071.42</v>
      </c>
      <c r="U84" s="71">
        <f t="shared" si="46"/>
        <v>1071.42</v>
      </c>
      <c r="V84" s="71">
        <f t="shared" si="46"/>
        <v>1071.42</v>
      </c>
      <c r="W84" s="71">
        <f t="shared" si="46"/>
        <v>1071.42</v>
      </c>
      <c r="X84" s="71">
        <f t="shared" si="46"/>
        <v>1071.42</v>
      </c>
      <c r="Y84" s="71">
        <f t="shared" si="46"/>
        <v>1071.42</v>
      </c>
      <c r="Z84" s="71">
        <f t="shared" si="46"/>
        <v>1071.42</v>
      </c>
      <c r="AA84" s="71">
        <f t="shared" si="46"/>
        <v>1071.42</v>
      </c>
    </row>
    <row r="85" spans="1:27" ht="12.75" hidden="1" customHeight="1" outlineLevel="1" x14ac:dyDescent="0.2">
      <c r="A85" s="163" t="s">
        <v>1735</v>
      </c>
      <c r="B85" s="94" t="s">
        <v>83</v>
      </c>
      <c r="C85" s="70" t="s">
        <v>79</v>
      </c>
      <c r="D85" s="71">
        <v>4.95</v>
      </c>
      <c r="E85" s="71">
        <v>4.95</v>
      </c>
      <c r="F85" s="71">
        <v>4.95</v>
      </c>
      <c r="G85" s="71">
        <v>4.95</v>
      </c>
      <c r="H85" s="71">
        <v>4.95</v>
      </c>
      <c r="I85" s="71">
        <v>4.95</v>
      </c>
      <c r="J85" s="71">
        <v>4.95</v>
      </c>
      <c r="K85" s="71">
        <v>4.95</v>
      </c>
      <c r="L85" s="71">
        <v>4.95</v>
      </c>
      <c r="M85" s="71">
        <v>4.95</v>
      </c>
      <c r="N85" s="71">
        <v>4.95</v>
      </c>
      <c r="O85" s="71">
        <v>4.95</v>
      </c>
      <c r="P85" s="71">
        <v>4.95</v>
      </c>
      <c r="Q85" s="71">
        <v>4.95</v>
      </c>
      <c r="R85" s="71">
        <v>4.95</v>
      </c>
      <c r="S85" s="71">
        <v>4.95</v>
      </c>
      <c r="T85" s="71">
        <v>4.95</v>
      </c>
      <c r="U85" s="71">
        <v>4.95</v>
      </c>
      <c r="V85" s="71">
        <v>4.95</v>
      </c>
      <c r="W85" s="71">
        <v>4.95</v>
      </c>
      <c r="X85" s="71">
        <v>4.95</v>
      </c>
      <c r="Y85" s="71">
        <v>4.95</v>
      </c>
      <c r="Z85" s="71">
        <v>4.95</v>
      </c>
      <c r="AA85" s="71">
        <v>4.95</v>
      </c>
    </row>
    <row r="86" spans="1:27" ht="12.75" hidden="1" customHeight="1" outlineLevel="1" x14ac:dyDescent="0.2">
      <c r="A86" s="163" t="s">
        <v>1736</v>
      </c>
      <c r="B86" s="94" t="s">
        <v>81</v>
      </c>
      <c r="C86" s="70" t="s">
        <v>79</v>
      </c>
      <c r="D86" s="71">
        <f>$D$11</f>
        <v>110.23</v>
      </c>
      <c r="E86" s="71">
        <f t="shared" ref="E86:AA86" si="47">$D$11</f>
        <v>110.23</v>
      </c>
      <c r="F86" s="71">
        <f t="shared" si="47"/>
        <v>110.23</v>
      </c>
      <c r="G86" s="71">
        <f t="shared" si="47"/>
        <v>110.23</v>
      </c>
      <c r="H86" s="71">
        <f t="shared" si="47"/>
        <v>110.23</v>
      </c>
      <c r="I86" s="71">
        <f t="shared" si="47"/>
        <v>110.23</v>
      </c>
      <c r="J86" s="71">
        <f t="shared" si="47"/>
        <v>110.23</v>
      </c>
      <c r="K86" s="71">
        <f t="shared" si="47"/>
        <v>110.23</v>
      </c>
      <c r="L86" s="71">
        <f t="shared" si="47"/>
        <v>110.23</v>
      </c>
      <c r="M86" s="71">
        <f t="shared" si="47"/>
        <v>110.23</v>
      </c>
      <c r="N86" s="71">
        <f t="shared" si="47"/>
        <v>110.23</v>
      </c>
      <c r="O86" s="71">
        <f t="shared" si="47"/>
        <v>110.23</v>
      </c>
      <c r="P86" s="71">
        <f t="shared" si="47"/>
        <v>110.23</v>
      </c>
      <c r="Q86" s="71">
        <f t="shared" si="47"/>
        <v>110.23</v>
      </c>
      <c r="R86" s="71">
        <f t="shared" si="47"/>
        <v>110.23</v>
      </c>
      <c r="S86" s="71">
        <f t="shared" si="47"/>
        <v>110.23</v>
      </c>
      <c r="T86" s="71">
        <f t="shared" si="47"/>
        <v>110.23</v>
      </c>
      <c r="U86" s="71">
        <f t="shared" si="47"/>
        <v>110.23</v>
      </c>
      <c r="V86" s="71">
        <f t="shared" si="47"/>
        <v>110.23</v>
      </c>
      <c r="W86" s="71">
        <f t="shared" si="47"/>
        <v>110.23</v>
      </c>
      <c r="X86" s="71">
        <f t="shared" si="47"/>
        <v>110.23</v>
      </c>
      <c r="Y86" s="71">
        <f t="shared" si="47"/>
        <v>110.23</v>
      </c>
      <c r="Z86" s="71">
        <f t="shared" si="47"/>
        <v>110.23</v>
      </c>
      <c r="AA86" s="71">
        <f t="shared" si="47"/>
        <v>110.23</v>
      </c>
    </row>
    <row r="87" spans="1:27" ht="12.75" customHeight="1" collapsed="1" x14ac:dyDescent="0.2">
      <c r="A87" s="162" t="s">
        <v>1737</v>
      </c>
      <c r="B87" s="54" t="str">
        <f>"17"&amp;"."&amp;$B$800&amp;"."&amp;$B$801</f>
        <v>17.05.2023</v>
      </c>
      <c r="C87" s="134" t="s">
        <v>76</v>
      </c>
      <c r="D87" s="135">
        <f>ROUND(((D88+D89+D91+D90)/1000),5)</f>
        <v>2.3529900000000001</v>
      </c>
      <c r="E87" s="135">
        <f>ROUND(((E88+E89+E91+E90)/1000),5)</f>
        <v>2.2578900000000002</v>
      </c>
      <c r="F87" s="135">
        <f>ROUND(((F88+F89+F91+F90)/1000),5)</f>
        <v>2.1817899999999999</v>
      </c>
      <c r="G87" s="135">
        <f t="shared" ref="G87:AA87" si="48">ROUND(((G88+G89+G91+G90)/1000),5)</f>
        <v>2.1238100000000002</v>
      </c>
      <c r="H87" s="135">
        <f t="shared" si="48"/>
        <v>2.15666</v>
      </c>
      <c r="I87" s="135">
        <f t="shared" si="48"/>
        <v>2.26084</v>
      </c>
      <c r="J87" s="135">
        <f t="shared" si="48"/>
        <v>2.5104899999999999</v>
      </c>
      <c r="K87" s="135">
        <f t="shared" si="48"/>
        <v>2.7238600000000002</v>
      </c>
      <c r="L87" s="135">
        <f t="shared" si="48"/>
        <v>2.8941499999999998</v>
      </c>
      <c r="M87" s="135">
        <f t="shared" si="48"/>
        <v>3.0638999999999998</v>
      </c>
      <c r="N87" s="135">
        <f t="shared" si="48"/>
        <v>3.0306899999999999</v>
      </c>
      <c r="O87" s="135">
        <f t="shared" si="48"/>
        <v>3.0379399999999999</v>
      </c>
      <c r="P87" s="135">
        <f t="shared" si="48"/>
        <v>3.0379299999999998</v>
      </c>
      <c r="Q87" s="135">
        <f t="shared" si="48"/>
        <v>3.0557799999999999</v>
      </c>
      <c r="R87" s="135">
        <f t="shared" si="48"/>
        <v>3.05227</v>
      </c>
      <c r="S87" s="135">
        <f t="shared" si="48"/>
        <v>2.9702600000000001</v>
      </c>
      <c r="T87" s="135">
        <f t="shared" si="48"/>
        <v>2.89452</v>
      </c>
      <c r="U87" s="135">
        <f t="shared" si="48"/>
        <v>2.8591500000000001</v>
      </c>
      <c r="V87" s="135">
        <f t="shared" si="48"/>
        <v>2.83893</v>
      </c>
      <c r="W87" s="135">
        <f t="shared" si="48"/>
        <v>2.8881999999999999</v>
      </c>
      <c r="X87" s="135">
        <f t="shared" si="48"/>
        <v>2.9345500000000002</v>
      </c>
      <c r="Y87" s="135">
        <f t="shared" si="48"/>
        <v>3.0282800000000001</v>
      </c>
      <c r="Z87" s="135">
        <f t="shared" si="48"/>
        <v>2.79379</v>
      </c>
      <c r="AA87" s="135">
        <f t="shared" si="48"/>
        <v>2.5622099999999999</v>
      </c>
    </row>
    <row r="88" spans="1:27" ht="12.75" hidden="1" customHeight="1" outlineLevel="1" x14ac:dyDescent="0.2">
      <c r="A88" s="163" t="s">
        <v>1738</v>
      </c>
      <c r="B88" s="94" t="s">
        <v>238</v>
      </c>
      <c r="C88" s="70" t="s">
        <v>79</v>
      </c>
      <c r="D88" s="71">
        <v>1166.3900000000001</v>
      </c>
      <c r="E88" s="71">
        <v>1071.29</v>
      </c>
      <c r="F88" s="71">
        <v>995.19</v>
      </c>
      <c r="G88" s="71">
        <v>937.21</v>
      </c>
      <c r="H88" s="71">
        <v>970.06</v>
      </c>
      <c r="I88" s="71">
        <v>1074.24</v>
      </c>
      <c r="J88" s="71">
        <v>1323.89</v>
      </c>
      <c r="K88" s="71">
        <v>1537.26</v>
      </c>
      <c r="L88" s="71">
        <v>1707.55</v>
      </c>
      <c r="M88" s="71">
        <v>1877.3</v>
      </c>
      <c r="N88" s="71">
        <v>1844.09</v>
      </c>
      <c r="O88" s="71">
        <v>1851.34</v>
      </c>
      <c r="P88" s="71">
        <v>1851.33</v>
      </c>
      <c r="Q88" s="71">
        <v>1869.18</v>
      </c>
      <c r="R88" s="71">
        <v>1865.67</v>
      </c>
      <c r="S88" s="71">
        <v>1783.66</v>
      </c>
      <c r="T88" s="71">
        <v>1707.92</v>
      </c>
      <c r="U88" s="71">
        <v>1672.55</v>
      </c>
      <c r="V88" s="71">
        <v>1652.33</v>
      </c>
      <c r="W88" s="71">
        <v>1701.6</v>
      </c>
      <c r="X88" s="71">
        <v>1747.95</v>
      </c>
      <c r="Y88" s="71">
        <v>1841.68</v>
      </c>
      <c r="Z88" s="71">
        <v>1607.19</v>
      </c>
      <c r="AA88" s="71">
        <v>1375.61</v>
      </c>
    </row>
    <row r="89" spans="1:27" ht="12.75" hidden="1" customHeight="1" outlineLevel="1" x14ac:dyDescent="0.2">
      <c r="A89" s="163" t="s">
        <v>1739</v>
      </c>
      <c r="B89" s="94" t="s">
        <v>90</v>
      </c>
      <c r="C89" s="70" t="s">
        <v>79</v>
      </c>
      <c r="D89" s="71">
        <f t="shared" ref="D89:AA89" si="49">$D$9</f>
        <v>1071.42</v>
      </c>
      <c r="E89" s="71">
        <f t="shared" si="49"/>
        <v>1071.42</v>
      </c>
      <c r="F89" s="71">
        <f t="shared" si="49"/>
        <v>1071.42</v>
      </c>
      <c r="G89" s="71">
        <f t="shared" si="49"/>
        <v>1071.42</v>
      </c>
      <c r="H89" s="71">
        <f t="shared" si="49"/>
        <v>1071.42</v>
      </c>
      <c r="I89" s="71">
        <f t="shared" si="49"/>
        <v>1071.42</v>
      </c>
      <c r="J89" s="71">
        <f t="shared" si="49"/>
        <v>1071.42</v>
      </c>
      <c r="K89" s="71">
        <f t="shared" si="49"/>
        <v>1071.42</v>
      </c>
      <c r="L89" s="71">
        <f t="shared" si="49"/>
        <v>1071.42</v>
      </c>
      <c r="M89" s="71">
        <f t="shared" si="49"/>
        <v>1071.42</v>
      </c>
      <c r="N89" s="71">
        <f t="shared" si="49"/>
        <v>1071.42</v>
      </c>
      <c r="O89" s="71">
        <f t="shared" si="49"/>
        <v>1071.42</v>
      </c>
      <c r="P89" s="71">
        <f t="shared" si="49"/>
        <v>1071.42</v>
      </c>
      <c r="Q89" s="71">
        <f t="shared" si="49"/>
        <v>1071.42</v>
      </c>
      <c r="R89" s="71">
        <f t="shared" si="49"/>
        <v>1071.42</v>
      </c>
      <c r="S89" s="71">
        <f t="shared" si="49"/>
        <v>1071.42</v>
      </c>
      <c r="T89" s="71">
        <f t="shared" si="49"/>
        <v>1071.42</v>
      </c>
      <c r="U89" s="71">
        <f t="shared" si="49"/>
        <v>1071.42</v>
      </c>
      <c r="V89" s="71">
        <f t="shared" si="49"/>
        <v>1071.42</v>
      </c>
      <c r="W89" s="71">
        <f t="shared" si="49"/>
        <v>1071.42</v>
      </c>
      <c r="X89" s="71">
        <f t="shared" si="49"/>
        <v>1071.42</v>
      </c>
      <c r="Y89" s="71">
        <f t="shared" si="49"/>
        <v>1071.42</v>
      </c>
      <c r="Z89" s="71">
        <f t="shared" si="49"/>
        <v>1071.42</v>
      </c>
      <c r="AA89" s="71">
        <f t="shared" si="49"/>
        <v>1071.42</v>
      </c>
    </row>
    <row r="90" spans="1:27" ht="12.75" hidden="1" customHeight="1" outlineLevel="1" x14ac:dyDescent="0.2">
      <c r="A90" s="163" t="s">
        <v>1740</v>
      </c>
      <c r="B90" s="94" t="s">
        <v>83</v>
      </c>
      <c r="C90" s="70" t="s">
        <v>79</v>
      </c>
      <c r="D90" s="71">
        <v>4.95</v>
      </c>
      <c r="E90" s="71">
        <v>4.95</v>
      </c>
      <c r="F90" s="71">
        <v>4.95</v>
      </c>
      <c r="G90" s="71">
        <v>4.95</v>
      </c>
      <c r="H90" s="71">
        <v>4.95</v>
      </c>
      <c r="I90" s="71">
        <v>4.95</v>
      </c>
      <c r="J90" s="71">
        <v>4.95</v>
      </c>
      <c r="K90" s="71">
        <v>4.95</v>
      </c>
      <c r="L90" s="71">
        <v>4.95</v>
      </c>
      <c r="M90" s="71">
        <v>4.95</v>
      </c>
      <c r="N90" s="71">
        <v>4.95</v>
      </c>
      <c r="O90" s="71">
        <v>4.95</v>
      </c>
      <c r="P90" s="71">
        <v>4.95</v>
      </c>
      <c r="Q90" s="71">
        <v>4.95</v>
      </c>
      <c r="R90" s="71">
        <v>4.95</v>
      </c>
      <c r="S90" s="71">
        <v>4.95</v>
      </c>
      <c r="T90" s="71">
        <v>4.95</v>
      </c>
      <c r="U90" s="71">
        <v>4.95</v>
      </c>
      <c r="V90" s="71">
        <v>4.95</v>
      </c>
      <c r="W90" s="71">
        <v>4.95</v>
      </c>
      <c r="X90" s="71">
        <v>4.95</v>
      </c>
      <c r="Y90" s="71">
        <v>4.95</v>
      </c>
      <c r="Z90" s="71">
        <v>4.95</v>
      </c>
      <c r="AA90" s="71">
        <v>4.95</v>
      </c>
    </row>
    <row r="91" spans="1:27" ht="12.75" hidden="1" customHeight="1" outlineLevel="1" x14ac:dyDescent="0.2">
      <c r="A91" s="163" t="s">
        <v>1741</v>
      </c>
      <c r="B91" s="94" t="s">
        <v>81</v>
      </c>
      <c r="C91" s="70" t="s">
        <v>79</v>
      </c>
      <c r="D91" s="71">
        <f>$D$11</f>
        <v>110.23</v>
      </c>
      <c r="E91" s="71">
        <f t="shared" ref="E91:AA91" si="50">$D$11</f>
        <v>110.23</v>
      </c>
      <c r="F91" s="71">
        <f t="shared" si="50"/>
        <v>110.23</v>
      </c>
      <c r="G91" s="71">
        <f t="shared" si="50"/>
        <v>110.23</v>
      </c>
      <c r="H91" s="71">
        <f t="shared" si="50"/>
        <v>110.23</v>
      </c>
      <c r="I91" s="71">
        <f t="shared" si="50"/>
        <v>110.23</v>
      </c>
      <c r="J91" s="71">
        <f t="shared" si="50"/>
        <v>110.23</v>
      </c>
      <c r="K91" s="71">
        <f t="shared" si="50"/>
        <v>110.23</v>
      </c>
      <c r="L91" s="71">
        <f t="shared" si="50"/>
        <v>110.23</v>
      </c>
      <c r="M91" s="71">
        <f t="shared" si="50"/>
        <v>110.23</v>
      </c>
      <c r="N91" s="71">
        <f t="shared" si="50"/>
        <v>110.23</v>
      </c>
      <c r="O91" s="71">
        <f t="shared" si="50"/>
        <v>110.23</v>
      </c>
      <c r="P91" s="71">
        <f t="shared" si="50"/>
        <v>110.23</v>
      </c>
      <c r="Q91" s="71">
        <f t="shared" si="50"/>
        <v>110.23</v>
      </c>
      <c r="R91" s="71">
        <f t="shared" si="50"/>
        <v>110.23</v>
      </c>
      <c r="S91" s="71">
        <f t="shared" si="50"/>
        <v>110.23</v>
      </c>
      <c r="T91" s="71">
        <f t="shared" si="50"/>
        <v>110.23</v>
      </c>
      <c r="U91" s="71">
        <f t="shared" si="50"/>
        <v>110.23</v>
      </c>
      <c r="V91" s="71">
        <f t="shared" si="50"/>
        <v>110.23</v>
      </c>
      <c r="W91" s="71">
        <f t="shared" si="50"/>
        <v>110.23</v>
      </c>
      <c r="X91" s="71">
        <f t="shared" si="50"/>
        <v>110.23</v>
      </c>
      <c r="Y91" s="71">
        <f t="shared" si="50"/>
        <v>110.23</v>
      </c>
      <c r="Z91" s="71">
        <f t="shared" si="50"/>
        <v>110.23</v>
      </c>
      <c r="AA91" s="71">
        <f t="shared" si="50"/>
        <v>110.23</v>
      </c>
    </row>
    <row r="92" spans="1:27" ht="12.75" customHeight="1" collapsed="1" x14ac:dyDescent="0.2">
      <c r="A92" s="162" t="s">
        <v>1742</v>
      </c>
      <c r="B92" s="54" t="str">
        <f>"18"&amp;"."&amp;$B$800&amp;"."&amp;$B$801</f>
        <v>18.05.2023</v>
      </c>
      <c r="C92" s="134" t="s">
        <v>76</v>
      </c>
      <c r="D92" s="135">
        <f>ROUND(((D93+D94+D96+D95)/1000),5)</f>
        <v>2.42218</v>
      </c>
      <c r="E92" s="135">
        <f>ROUND(((E93+E94+E96+E95)/1000),5)</f>
        <v>2.3136800000000002</v>
      </c>
      <c r="F92" s="135">
        <f>ROUND(((F93+F94+F96+F95)/1000),5)</f>
        <v>2.2118099999999998</v>
      </c>
      <c r="G92" s="135">
        <f t="shared" ref="G92:AA92" si="51">ROUND(((G93+G94+G96+G95)/1000),5)</f>
        <v>2.18587</v>
      </c>
      <c r="H92" s="135">
        <f t="shared" si="51"/>
        <v>2.24553</v>
      </c>
      <c r="I92" s="135">
        <f t="shared" si="51"/>
        <v>2.32572</v>
      </c>
      <c r="J92" s="135">
        <f t="shared" si="51"/>
        <v>2.5160999999999998</v>
      </c>
      <c r="K92" s="135">
        <f t="shared" si="51"/>
        <v>2.7593299999999998</v>
      </c>
      <c r="L92" s="135">
        <f t="shared" si="51"/>
        <v>3.0407999999999999</v>
      </c>
      <c r="M92" s="135">
        <f t="shared" si="51"/>
        <v>3.1079400000000001</v>
      </c>
      <c r="N92" s="135">
        <f t="shared" si="51"/>
        <v>3.1588799999999999</v>
      </c>
      <c r="O92" s="135">
        <f t="shared" si="51"/>
        <v>3.1262799999999999</v>
      </c>
      <c r="P92" s="135">
        <f t="shared" si="51"/>
        <v>3.1329099999999999</v>
      </c>
      <c r="Q92" s="135">
        <f t="shared" si="51"/>
        <v>3.17964</v>
      </c>
      <c r="R92" s="135">
        <f t="shared" si="51"/>
        <v>3.1524299999999998</v>
      </c>
      <c r="S92" s="135">
        <f t="shared" si="51"/>
        <v>3.1355900000000001</v>
      </c>
      <c r="T92" s="135">
        <f t="shared" si="51"/>
        <v>3.12683</v>
      </c>
      <c r="U92" s="135">
        <f t="shared" si="51"/>
        <v>3.1108500000000001</v>
      </c>
      <c r="V92" s="135">
        <f t="shared" si="51"/>
        <v>3.0851700000000002</v>
      </c>
      <c r="W92" s="135">
        <f t="shared" si="51"/>
        <v>3.07369</v>
      </c>
      <c r="X92" s="135">
        <f t="shared" si="51"/>
        <v>3.0893099999999998</v>
      </c>
      <c r="Y92" s="135">
        <f t="shared" si="51"/>
        <v>3.15842</v>
      </c>
      <c r="Z92" s="135">
        <f t="shared" si="51"/>
        <v>2.95614</v>
      </c>
      <c r="AA92" s="135">
        <f t="shared" si="51"/>
        <v>2.72546</v>
      </c>
    </row>
    <row r="93" spans="1:27" ht="12.75" hidden="1" customHeight="1" outlineLevel="1" x14ac:dyDescent="0.2">
      <c r="A93" s="163" t="s">
        <v>1743</v>
      </c>
      <c r="B93" s="94" t="s">
        <v>238</v>
      </c>
      <c r="C93" s="70" t="s">
        <v>79</v>
      </c>
      <c r="D93" s="71">
        <v>1235.58</v>
      </c>
      <c r="E93" s="71">
        <v>1127.08</v>
      </c>
      <c r="F93" s="71">
        <v>1025.21</v>
      </c>
      <c r="G93" s="71">
        <v>999.27</v>
      </c>
      <c r="H93" s="71">
        <v>1058.93</v>
      </c>
      <c r="I93" s="71">
        <v>1139.1199999999999</v>
      </c>
      <c r="J93" s="71">
        <v>1329.5</v>
      </c>
      <c r="K93" s="71">
        <v>1572.73</v>
      </c>
      <c r="L93" s="71">
        <v>1854.2</v>
      </c>
      <c r="M93" s="71">
        <v>1921.34</v>
      </c>
      <c r="N93" s="71">
        <v>1972.28</v>
      </c>
      <c r="O93" s="71">
        <v>1939.68</v>
      </c>
      <c r="P93" s="71">
        <v>1946.31</v>
      </c>
      <c r="Q93" s="71">
        <v>1993.04</v>
      </c>
      <c r="R93" s="71">
        <v>1965.83</v>
      </c>
      <c r="S93" s="71">
        <v>1948.99</v>
      </c>
      <c r="T93" s="71">
        <v>1940.23</v>
      </c>
      <c r="U93" s="71">
        <v>1924.25</v>
      </c>
      <c r="V93" s="71">
        <v>1898.57</v>
      </c>
      <c r="W93" s="71">
        <v>1887.09</v>
      </c>
      <c r="X93" s="71">
        <v>1902.71</v>
      </c>
      <c r="Y93" s="71">
        <v>1971.82</v>
      </c>
      <c r="Z93" s="71">
        <v>1769.54</v>
      </c>
      <c r="AA93" s="71">
        <v>1538.86</v>
      </c>
    </row>
    <row r="94" spans="1:27" ht="12.75" hidden="1" customHeight="1" outlineLevel="1" x14ac:dyDescent="0.2">
      <c r="A94" s="163" t="s">
        <v>1744</v>
      </c>
      <c r="B94" s="94" t="s">
        <v>90</v>
      </c>
      <c r="C94" s="70" t="s">
        <v>79</v>
      </c>
      <c r="D94" s="71">
        <f t="shared" ref="D94:AA94" si="52">$D$9</f>
        <v>1071.42</v>
      </c>
      <c r="E94" s="71">
        <f t="shared" si="52"/>
        <v>1071.42</v>
      </c>
      <c r="F94" s="71">
        <f t="shared" si="52"/>
        <v>1071.42</v>
      </c>
      <c r="G94" s="71">
        <f t="shared" si="52"/>
        <v>1071.42</v>
      </c>
      <c r="H94" s="71">
        <f t="shared" si="52"/>
        <v>1071.42</v>
      </c>
      <c r="I94" s="71">
        <f t="shared" si="52"/>
        <v>1071.42</v>
      </c>
      <c r="J94" s="71">
        <f t="shared" si="52"/>
        <v>1071.42</v>
      </c>
      <c r="K94" s="71">
        <f t="shared" si="52"/>
        <v>1071.42</v>
      </c>
      <c r="L94" s="71">
        <f t="shared" si="52"/>
        <v>1071.42</v>
      </c>
      <c r="M94" s="71">
        <f t="shared" si="52"/>
        <v>1071.42</v>
      </c>
      <c r="N94" s="71">
        <f t="shared" si="52"/>
        <v>1071.42</v>
      </c>
      <c r="O94" s="71">
        <f t="shared" si="52"/>
        <v>1071.42</v>
      </c>
      <c r="P94" s="71">
        <f t="shared" si="52"/>
        <v>1071.42</v>
      </c>
      <c r="Q94" s="71">
        <f t="shared" si="52"/>
        <v>1071.42</v>
      </c>
      <c r="R94" s="71">
        <f t="shared" si="52"/>
        <v>1071.42</v>
      </c>
      <c r="S94" s="71">
        <f t="shared" si="52"/>
        <v>1071.42</v>
      </c>
      <c r="T94" s="71">
        <f t="shared" si="52"/>
        <v>1071.42</v>
      </c>
      <c r="U94" s="71">
        <f t="shared" si="52"/>
        <v>1071.42</v>
      </c>
      <c r="V94" s="71">
        <f t="shared" si="52"/>
        <v>1071.42</v>
      </c>
      <c r="W94" s="71">
        <f t="shared" si="52"/>
        <v>1071.42</v>
      </c>
      <c r="X94" s="71">
        <f t="shared" si="52"/>
        <v>1071.42</v>
      </c>
      <c r="Y94" s="71">
        <f t="shared" si="52"/>
        <v>1071.42</v>
      </c>
      <c r="Z94" s="71">
        <f t="shared" si="52"/>
        <v>1071.42</v>
      </c>
      <c r="AA94" s="71">
        <f t="shared" si="52"/>
        <v>1071.42</v>
      </c>
    </row>
    <row r="95" spans="1:27" ht="12.75" hidden="1" customHeight="1" outlineLevel="1" x14ac:dyDescent="0.2">
      <c r="A95" s="163" t="s">
        <v>1745</v>
      </c>
      <c r="B95" s="94" t="s">
        <v>83</v>
      </c>
      <c r="C95" s="70" t="s">
        <v>79</v>
      </c>
      <c r="D95" s="71">
        <v>4.95</v>
      </c>
      <c r="E95" s="71">
        <v>4.95</v>
      </c>
      <c r="F95" s="71">
        <v>4.95</v>
      </c>
      <c r="G95" s="71">
        <v>4.95</v>
      </c>
      <c r="H95" s="71">
        <v>4.95</v>
      </c>
      <c r="I95" s="71">
        <v>4.95</v>
      </c>
      <c r="J95" s="71">
        <v>4.95</v>
      </c>
      <c r="K95" s="71">
        <v>4.95</v>
      </c>
      <c r="L95" s="71">
        <v>4.95</v>
      </c>
      <c r="M95" s="71">
        <v>4.95</v>
      </c>
      <c r="N95" s="71">
        <v>4.95</v>
      </c>
      <c r="O95" s="71">
        <v>4.95</v>
      </c>
      <c r="P95" s="71">
        <v>4.95</v>
      </c>
      <c r="Q95" s="71">
        <v>4.95</v>
      </c>
      <c r="R95" s="71">
        <v>4.95</v>
      </c>
      <c r="S95" s="71">
        <v>4.95</v>
      </c>
      <c r="T95" s="71">
        <v>4.95</v>
      </c>
      <c r="U95" s="71">
        <v>4.95</v>
      </c>
      <c r="V95" s="71">
        <v>4.95</v>
      </c>
      <c r="W95" s="71">
        <v>4.95</v>
      </c>
      <c r="X95" s="71">
        <v>4.95</v>
      </c>
      <c r="Y95" s="71">
        <v>4.95</v>
      </c>
      <c r="Z95" s="71">
        <v>4.95</v>
      </c>
      <c r="AA95" s="71">
        <v>4.95</v>
      </c>
    </row>
    <row r="96" spans="1:27" ht="12.75" hidden="1" customHeight="1" outlineLevel="1" x14ac:dyDescent="0.2">
      <c r="A96" s="163" t="s">
        <v>1746</v>
      </c>
      <c r="B96" s="94" t="s">
        <v>81</v>
      </c>
      <c r="C96" s="70" t="s">
        <v>79</v>
      </c>
      <c r="D96" s="71">
        <f>$D$11</f>
        <v>110.23</v>
      </c>
      <c r="E96" s="71">
        <f t="shared" ref="E96:AA96" si="53">$D$11</f>
        <v>110.23</v>
      </c>
      <c r="F96" s="71">
        <f t="shared" si="53"/>
        <v>110.23</v>
      </c>
      <c r="G96" s="71">
        <f t="shared" si="53"/>
        <v>110.23</v>
      </c>
      <c r="H96" s="71">
        <f t="shared" si="53"/>
        <v>110.23</v>
      </c>
      <c r="I96" s="71">
        <f t="shared" si="53"/>
        <v>110.23</v>
      </c>
      <c r="J96" s="71">
        <f t="shared" si="53"/>
        <v>110.23</v>
      </c>
      <c r="K96" s="71">
        <f t="shared" si="53"/>
        <v>110.23</v>
      </c>
      <c r="L96" s="71">
        <f t="shared" si="53"/>
        <v>110.23</v>
      </c>
      <c r="M96" s="71">
        <f t="shared" si="53"/>
        <v>110.23</v>
      </c>
      <c r="N96" s="71">
        <f t="shared" si="53"/>
        <v>110.23</v>
      </c>
      <c r="O96" s="71">
        <f t="shared" si="53"/>
        <v>110.23</v>
      </c>
      <c r="P96" s="71">
        <f t="shared" si="53"/>
        <v>110.23</v>
      </c>
      <c r="Q96" s="71">
        <f t="shared" si="53"/>
        <v>110.23</v>
      </c>
      <c r="R96" s="71">
        <f t="shared" si="53"/>
        <v>110.23</v>
      </c>
      <c r="S96" s="71">
        <f t="shared" si="53"/>
        <v>110.23</v>
      </c>
      <c r="T96" s="71">
        <f t="shared" si="53"/>
        <v>110.23</v>
      </c>
      <c r="U96" s="71">
        <f t="shared" si="53"/>
        <v>110.23</v>
      </c>
      <c r="V96" s="71">
        <f t="shared" si="53"/>
        <v>110.23</v>
      </c>
      <c r="W96" s="71">
        <f t="shared" si="53"/>
        <v>110.23</v>
      </c>
      <c r="X96" s="71">
        <f t="shared" si="53"/>
        <v>110.23</v>
      </c>
      <c r="Y96" s="71">
        <f t="shared" si="53"/>
        <v>110.23</v>
      </c>
      <c r="Z96" s="71">
        <f t="shared" si="53"/>
        <v>110.23</v>
      </c>
      <c r="AA96" s="71">
        <f t="shared" si="53"/>
        <v>110.23</v>
      </c>
    </row>
    <row r="97" spans="1:27" ht="12.75" customHeight="1" collapsed="1" x14ac:dyDescent="0.2">
      <c r="A97" s="162" t="s">
        <v>1747</v>
      </c>
      <c r="B97" s="54" t="str">
        <f>"19"&amp;"."&amp;$B$800&amp;"."&amp;$B$801</f>
        <v>19.05.2023</v>
      </c>
      <c r="C97" s="134" t="s">
        <v>76</v>
      </c>
      <c r="D97" s="135">
        <f>ROUND(((D98+D99+D101+D100)/1000),5)</f>
        <v>2.4047299999999998</v>
      </c>
      <c r="E97" s="135">
        <f>ROUND(((E98+E99+E101+E100)/1000),5)</f>
        <v>2.2578</v>
      </c>
      <c r="F97" s="135">
        <f>ROUND(((F98+F99+F101+F100)/1000),5)</f>
        <v>2.1528100000000001</v>
      </c>
      <c r="G97" s="135">
        <f t="shared" ref="G97:AA97" si="54">ROUND(((G98+G99+G101+G100)/1000),5)</f>
        <v>2.10222</v>
      </c>
      <c r="H97" s="135">
        <f t="shared" si="54"/>
        <v>2.1204299999999998</v>
      </c>
      <c r="I97" s="135">
        <f t="shared" si="54"/>
        <v>2.3595600000000001</v>
      </c>
      <c r="J97" s="135">
        <f t="shared" si="54"/>
        <v>2.51525</v>
      </c>
      <c r="K97" s="135">
        <f t="shared" si="54"/>
        <v>2.8213599999999999</v>
      </c>
      <c r="L97" s="135">
        <f t="shared" si="54"/>
        <v>3.0886499999999999</v>
      </c>
      <c r="M97" s="135">
        <f t="shared" si="54"/>
        <v>3.1683599999999998</v>
      </c>
      <c r="N97" s="135">
        <f t="shared" si="54"/>
        <v>3.1780900000000001</v>
      </c>
      <c r="O97" s="135">
        <f t="shared" si="54"/>
        <v>3.20479</v>
      </c>
      <c r="P97" s="135">
        <f t="shared" si="54"/>
        <v>3.2046800000000002</v>
      </c>
      <c r="Q97" s="135">
        <f t="shared" si="54"/>
        <v>3.2162000000000002</v>
      </c>
      <c r="R97" s="135">
        <f t="shared" si="54"/>
        <v>3.21394</v>
      </c>
      <c r="S97" s="135">
        <f t="shared" si="54"/>
        <v>3.2011699999999998</v>
      </c>
      <c r="T97" s="135">
        <f t="shared" si="54"/>
        <v>3.1649500000000002</v>
      </c>
      <c r="U97" s="135">
        <f t="shared" si="54"/>
        <v>3.1292300000000002</v>
      </c>
      <c r="V97" s="135">
        <f t="shared" si="54"/>
        <v>3.0926300000000002</v>
      </c>
      <c r="W97" s="135">
        <f t="shared" si="54"/>
        <v>3.0761799999999999</v>
      </c>
      <c r="X97" s="135">
        <f t="shared" si="54"/>
        <v>3.0884100000000001</v>
      </c>
      <c r="Y97" s="135">
        <f t="shared" si="54"/>
        <v>3.1414</v>
      </c>
      <c r="Z97" s="135">
        <f t="shared" si="54"/>
        <v>2.9986600000000001</v>
      </c>
      <c r="AA97" s="135">
        <f t="shared" si="54"/>
        <v>2.7252100000000001</v>
      </c>
    </row>
    <row r="98" spans="1:27" ht="12.75" hidden="1" customHeight="1" outlineLevel="1" x14ac:dyDescent="0.2">
      <c r="A98" s="163" t="s">
        <v>1748</v>
      </c>
      <c r="B98" s="94" t="s">
        <v>238</v>
      </c>
      <c r="C98" s="70" t="s">
        <v>79</v>
      </c>
      <c r="D98" s="71">
        <v>1218.1300000000001</v>
      </c>
      <c r="E98" s="71">
        <v>1071.2</v>
      </c>
      <c r="F98" s="71">
        <v>966.21</v>
      </c>
      <c r="G98" s="71">
        <v>915.62</v>
      </c>
      <c r="H98" s="71">
        <v>933.83</v>
      </c>
      <c r="I98" s="71">
        <v>1172.96</v>
      </c>
      <c r="J98" s="71">
        <v>1328.65</v>
      </c>
      <c r="K98" s="71">
        <v>1634.76</v>
      </c>
      <c r="L98" s="71">
        <v>1902.05</v>
      </c>
      <c r="M98" s="71">
        <v>1981.76</v>
      </c>
      <c r="N98" s="71">
        <v>1991.49</v>
      </c>
      <c r="O98" s="71">
        <v>2018.19</v>
      </c>
      <c r="P98" s="71">
        <v>2018.08</v>
      </c>
      <c r="Q98" s="71">
        <v>2029.6</v>
      </c>
      <c r="R98" s="71">
        <v>2027.34</v>
      </c>
      <c r="S98" s="71">
        <v>2014.57</v>
      </c>
      <c r="T98" s="71">
        <v>1978.35</v>
      </c>
      <c r="U98" s="71">
        <v>1942.63</v>
      </c>
      <c r="V98" s="71">
        <v>1906.03</v>
      </c>
      <c r="W98" s="71">
        <v>1889.58</v>
      </c>
      <c r="X98" s="71">
        <v>1901.81</v>
      </c>
      <c r="Y98" s="71">
        <v>1954.8</v>
      </c>
      <c r="Z98" s="71">
        <v>1812.06</v>
      </c>
      <c r="AA98" s="71">
        <v>1538.61</v>
      </c>
    </row>
    <row r="99" spans="1:27" ht="12.75" hidden="1" customHeight="1" outlineLevel="1" x14ac:dyDescent="0.2">
      <c r="A99" s="163" t="s">
        <v>1749</v>
      </c>
      <c r="B99" s="94" t="s">
        <v>90</v>
      </c>
      <c r="C99" s="70" t="s">
        <v>79</v>
      </c>
      <c r="D99" s="71">
        <f t="shared" ref="D99:AA99" si="55">$D$9</f>
        <v>1071.42</v>
      </c>
      <c r="E99" s="71">
        <f t="shared" si="55"/>
        <v>1071.42</v>
      </c>
      <c r="F99" s="71">
        <f t="shared" si="55"/>
        <v>1071.42</v>
      </c>
      <c r="G99" s="71">
        <f t="shared" si="55"/>
        <v>1071.42</v>
      </c>
      <c r="H99" s="71">
        <f t="shared" si="55"/>
        <v>1071.42</v>
      </c>
      <c r="I99" s="71">
        <f t="shared" si="55"/>
        <v>1071.42</v>
      </c>
      <c r="J99" s="71">
        <f t="shared" si="55"/>
        <v>1071.42</v>
      </c>
      <c r="K99" s="71">
        <f t="shared" si="55"/>
        <v>1071.42</v>
      </c>
      <c r="L99" s="71">
        <f t="shared" si="55"/>
        <v>1071.42</v>
      </c>
      <c r="M99" s="71">
        <f t="shared" si="55"/>
        <v>1071.42</v>
      </c>
      <c r="N99" s="71">
        <f t="shared" si="55"/>
        <v>1071.42</v>
      </c>
      <c r="O99" s="71">
        <f t="shared" si="55"/>
        <v>1071.42</v>
      </c>
      <c r="P99" s="71">
        <f t="shared" si="55"/>
        <v>1071.42</v>
      </c>
      <c r="Q99" s="71">
        <f t="shared" si="55"/>
        <v>1071.42</v>
      </c>
      <c r="R99" s="71">
        <f t="shared" si="55"/>
        <v>1071.42</v>
      </c>
      <c r="S99" s="71">
        <f t="shared" si="55"/>
        <v>1071.42</v>
      </c>
      <c r="T99" s="71">
        <f t="shared" si="55"/>
        <v>1071.42</v>
      </c>
      <c r="U99" s="71">
        <f t="shared" si="55"/>
        <v>1071.42</v>
      </c>
      <c r="V99" s="71">
        <f t="shared" si="55"/>
        <v>1071.42</v>
      </c>
      <c r="W99" s="71">
        <f t="shared" si="55"/>
        <v>1071.42</v>
      </c>
      <c r="X99" s="71">
        <f t="shared" si="55"/>
        <v>1071.42</v>
      </c>
      <c r="Y99" s="71">
        <f t="shared" si="55"/>
        <v>1071.42</v>
      </c>
      <c r="Z99" s="71">
        <f t="shared" si="55"/>
        <v>1071.42</v>
      </c>
      <c r="AA99" s="71">
        <f t="shared" si="55"/>
        <v>1071.42</v>
      </c>
    </row>
    <row r="100" spans="1:27" ht="12.75" hidden="1" customHeight="1" outlineLevel="1" x14ac:dyDescent="0.2">
      <c r="A100" s="163" t="s">
        <v>1750</v>
      </c>
      <c r="B100" s="94" t="s">
        <v>83</v>
      </c>
      <c r="C100" s="70" t="s">
        <v>79</v>
      </c>
      <c r="D100" s="71">
        <v>4.95</v>
      </c>
      <c r="E100" s="71">
        <v>4.95</v>
      </c>
      <c r="F100" s="71">
        <v>4.95</v>
      </c>
      <c r="G100" s="71">
        <v>4.95</v>
      </c>
      <c r="H100" s="71">
        <v>4.95</v>
      </c>
      <c r="I100" s="71">
        <v>4.95</v>
      </c>
      <c r="J100" s="71">
        <v>4.95</v>
      </c>
      <c r="K100" s="71">
        <v>4.95</v>
      </c>
      <c r="L100" s="71">
        <v>4.95</v>
      </c>
      <c r="M100" s="71">
        <v>4.95</v>
      </c>
      <c r="N100" s="71">
        <v>4.95</v>
      </c>
      <c r="O100" s="71">
        <v>4.95</v>
      </c>
      <c r="P100" s="71">
        <v>4.95</v>
      </c>
      <c r="Q100" s="71">
        <v>4.95</v>
      </c>
      <c r="R100" s="71">
        <v>4.95</v>
      </c>
      <c r="S100" s="71">
        <v>4.95</v>
      </c>
      <c r="T100" s="71">
        <v>4.95</v>
      </c>
      <c r="U100" s="71">
        <v>4.95</v>
      </c>
      <c r="V100" s="71">
        <v>4.95</v>
      </c>
      <c r="W100" s="71">
        <v>4.95</v>
      </c>
      <c r="X100" s="71">
        <v>4.95</v>
      </c>
      <c r="Y100" s="71">
        <v>4.95</v>
      </c>
      <c r="Z100" s="71">
        <v>4.95</v>
      </c>
      <c r="AA100" s="71">
        <v>4.95</v>
      </c>
    </row>
    <row r="101" spans="1:27" ht="12.75" hidden="1" customHeight="1" outlineLevel="1" x14ac:dyDescent="0.2">
      <c r="A101" s="163" t="s">
        <v>1751</v>
      </c>
      <c r="B101" s="94" t="s">
        <v>81</v>
      </c>
      <c r="C101" s="70" t="s">
        <v>79</v>
      </c>
      <c r="D101" s="71">
        <f>$D$11</f>
        <v>110.23</v>
      </c>
      <c r="E101" s="71">
        <f t="shared" ref="E101:AA101" si="56">$D$11</f>
        <v>110.23</v>
      </c>
      <c r="F101" s="71">
        <f t="shared" si="56"/>
        <v>110.23</v>
      </c>
      <c r="G101" s="71">
        <f t="shared" si="56"/>
        <v>110.23</v>
      </c>
      <c r="H101" s="71">
        <f t="shared" si="56"/>
        <v>110.23</v>
      </c>
      <c r="I101" s="71">
        <f t="shared" si="56"/>
        <v>110.23</v>
      </c>
      <c r="J101" s="71">
        <f t="shared" si="56"/>
        <v>110.23</v>
      </c>
      <c r="K101" s="71">
        <f t="shared" si="56"/>
        <v>110.23</v>
      </c>
      <c r="L101" s="71">
        <f t="shared" si="56"/>
        <v>110.23</v>
      </c>
      <c r="M101" s="71">
        <f t="shared" si="56"/>
        <v>110.23</v>
      </c>
      <c r="N101" s="71">
        <f t="shared" si="56"/>
        <v>110.23</v>
      </c>
      <c r="O101" s="71">
        <f t="shared" si="56"/>
        <v>110.23</v>
      </c>
      <c r="P101" s="71">
        <f t="shared" si="56"/>
        <v>110.23</v>
      </c>
      <c r="Q101" s="71">
        <f t="shared" si="56"/>
        <v>110.23</v>
      </c>
      <c r="R101" s="71">
        <f t="shared" si="56"/>
        <v>110.23</v>
      </c>
      <c r="S101" s="71">
        <f t="shared" si="56"/>
        <v>110.23</v>
      </c>
      <c r="T101" s="71">
        <f t="shared" si="56"/>
        <v>110.23</v>
      </c>
      <c r="U101" s="71">
        <f t="shared" si="56"/>
        <v>110.23</v>
      </c>
      <c r="V101" s="71">
        <f t="shared" si="56"/>
        <v>110.23</v>
      </c>
      <c r="W101" s="71">
        <f t="shared" si="56"/>
        <v>110.23</v>
      </c>
      <c r="X101" s="71">
        <f t="shared" si="56"/>
        <v>110.23</v>
      </c>
      <c r="Y101" s="71">
        <f t="shared" si="56"/>
        <v>110.23</v>
      </c>
      <c r="Z101" s="71">
        <f t="shared" si="56"/>
        <v>110.23</v>
      </c>
      <c r="AA101" s="71">
        <f t="shared" si="56"/>
        <v>110.23</v>
      </c>
    </row>
    <row r="102" spans="1:27" ht="12.75" customHeight="1" collapsed="1" x14ac:dyDescent="0.2">
      <c r="A102" s="162" t="s">
        <v>1752</v>
      </c>
      <c r="B102" s="54" t="str">
        <f>"20"&amp;"."&amp;$B$800&amp;"."&amp;$B$801</f>
        <v>20.05.2023</v>
      </c>
      <c r="C102" s="134" t="s">
        <v>76</v>
      </c>
      <c r="D102" s="135">
        <f>ROUND(((D103+D104+D106+D105)/1000),5)</f>
        <v>2.6692100000000001</v>
      </c>
      <c r="E102" s="135">
        <f>ROUND(((E103+E104+E106+E105)/1000),5)</f>
        <v>2.51932</v>
      </c>
      <c r="F102" s="135">
        <f>ROUND(((F103+F104+F106+F105)/1000),5)</f>
        <v>2.4322300000000001</v>
      </c>
      <c r="G102" s="135">
        <f t="shared" ref="G102:AA102" si="57">ROUND(((G103+G104+G106+G105)/1000),5)</f>
        <v>2.3327</v>
      </c>
      <c r="H102" s="135">
        <f t="shared" si="57"/>
        <v>2.3127599999999999</v>
      </c>
      <c r="I102" s="135">
        <f t="shared" si="57"/>
        <v>2.35812</v>
      </c>
      <c r="J102" s="135">
        <f t="shared" si="57"/>
        <v>2.4430399999999999</v>
      </c>
      <c r="K102" s="135">
        <f t="shared" si="57"/>
        <v>2.60751</v>
      </c>
      <c r="L102" s="135">
        <f t="shared" si="57"/>
        <v>2.8399100000000002</v>
      </c>
      <c r="M102" s="135">
        <f t="shared" si="57"/>
        <v>3.0222099999999998</v>
      </c>
      <c r="N102" s="135">
        <f t="shared" si="57"/>
        <v>3.0926200000000001</v>
      </c>
      <c r="O102" s="135">
        <f t="shared" si="57"/>
        <v>3.0884800000000001</v>
      </c>
      <c r="P102" s="135">
        <f t="shared" si="57"/>
        <v>2.9920200000000001</v>
      </c>
      <c r="Q102" s="135">
        <f t="shared" si="57"/>
        <v>2.9711400000000001</v>
      </c>
      <c r="R102" s="135">
        <f t="shared" si="57"/>
        <v>2.95472</v>
      </c>
      <c r="S102" s="135">
        <f t="shared" si="57"/>
        <v>2.92049</v>
      </c>
      <c r="T102" s="135">
        <f t="shared" si="57"/>
        <v>2.8899699999999999</v>
      </c>
      <c r="U102" s="135">
        <f t="shared" si="57"/>
        <v>2.8498600000000001</v>
      </c>
      <c r="V102" s="135">
        <f t="shared" si="57"/>
        <v>2.8537400000000002</v>
      </c>
      <c r="W102" s="135">
        <f t="shared" si="57"/>
        <v>2.92604</v>
      </c>
      <c r="X102" s="135">
        <f t="shared" si="57"/>
        <v>2.9813100000000001</v>
      </c>
      <c r="Y102" s="135">
        <f t="shared" si="57"/>
        <v>3.0053200000000002</v>
      </c>
      <c r="Z102" s="135">
        <f t="shared" si="57"/>
        <v>2.8206899999999999</v>
      </c>
      <c r="AA102" s="135">
        <f t="shared" si="57"/>
        <v>2.6396999999999999</v>
      </c>
    </row>
    <row r="103" spans="1:27" ht="12.75" hidden="1" customHeight="1" outlineLevel="1" x14ac:dyDescent="0.2">
      <c r="A103" s="163" t="s">
        <v>1753</v>
      </c>
      <c r="B103" s="94" t="s">
        <v>238</v>
      </c>
      <c r="C103" s="70" t="s">
        <v>79</v>
      </c>
      <c r="D103" s="71">
        <v>1482.61</v>
      </c>
      <c r="E103" s="71">
        <v>1332.72</v>
      </c>
      <c r="F103" s="71">
        <v>1245.6300000000001</v>
      </c>
      <c r="G103" s="71">
        <v>1146.0999999999999</v>
      </c>
      <c r="H103" s="71">
        <v>1126.1600000000001</v>
      </c>
      <c r="I103" s="71">
        <v>1171.52</v>
      </c>
      <c r="J103" s="71">
        <v>1256.44</v>
      </c>
      <c r="K103" s="71">
        <v>1420.91</v>
      </c>
      <c r="L103" s="71">
        <v>1653.31</v>
      </c>
      <c r="M103" s="71">
        <v>1835.61</v>
      </c>
      <c r="N103" s="71">
        <v>1906.02</v>
      </c>
      <c r="O103" s="71">
        <v>1901.88</v>
      </c>
      <c r="P103" s="71">
        <v>1805.42</v>
      </c>
      <c r="Q103" s="71">
        <v>1784.54</v>
      </c>
      <c r="R103" s="71">
        <v>1768.12</v>
      </c>
      <c r="S103" s="71">
        <v>1733.89</v>
      </c>
      <c r="T103" s="71">
        <v>1703.37</v>
      </c>
      <c r="U103" s="71">
        <v>1663.26</v>
      </c>
      <c r="V103" s="71">
        <v>1667.14</v>
      </c>
      <c r="W103" s="71">
        <v>1739.44</v>
      </c>
      <c r="X103" s="71">
        <v>1794.71</v>
      </c>
      <c r="Y103" s="71">
        <v>1818.72</v>
      </c>
      <c r="Z103" s="71">
        <v>1634.09</v>
      </c>
      <c r="AA103" s="71">
        <v>1453.1</v>
      </c>
    </row>
    <row r="104" spans="1:27" ht="12.75" hidden="1" customHeight="1" outlineLevel="1" x14ac:dyDescent="0.2">
      <c r="A104" s="163" t="s">
        <v>1754</v>
      </c>
      <c r="B104" s="94" t="s">
        <v>90</v>
      </c>
      <c r="C104" s="70" t="s">
        <v>79</v>
      </c>
      <c r="D104" s="71">
        <f t="shared" ref="D104:AA104" si="58">$D$9</f>
        <v>1071.42</v>
      </c>
      <c r="E104" s="71">
        <f t="shared" si="58"/>
        <v>1071.42</v>
      </c>
      <c r="F104" s="71">
        <f t="shared" si="58"/>
        <v>1071.42</v>
      </c>
      <c r="G104" s="71">
        <f t="shared" si="58"/>
        <v>1071.42</v>
      </c>
      <c r="H104" s="71">
        <f t="shared" si="58"/>
        <v>1071.42</v>
      </c>
      <c r="I104" s="71">
        <f t="shared" si="58"/>
        <v>1071.42</v>
      </c>
      <c r="J104" s="71">
        <f t="shared" si="58"/>
        <v>1071.42</v>
      </c>
      <c r="K104" s="71">
        <f t="shared" si="58"/>
        <v>1071.42</v>
      </c>
      <c r="L104" s="71">
        <f t="shared" si="58"/>
        <v>1071.42</v>
      </c>
      <c r="M104" s="71">
        <f t="shared" si="58"/>
        <v>1071.42</v>
      </c>
      <c r="N104" s="71">
        <f t="shared" si="58"/>
        <v>1071.42</v>
      </c>
      <c r="O104" s="71">
        <f t="shared" si="58"/>
        <v>1071.42</v>
      </c>
      <c r="P104" s="71">
        <f t="shared" si="58"/>
        <v>1071.42</v>
      </c>
      <c r="Q104" s="71">
        <f t="shared" si="58"/>
        <v>1071.42</v>
      </c>
      <c r="R104" s="71">
        <f t="shared" si="58"/>
        <v>1071.42</v>
      </c>
      <c r="S104" s="71">
        <f t="shared" si="58"/>
        <v>1071.42</v>
      </c>
      <c r="T104" s="71">
        <f t="shared" si="58"/>
        <v>1071.42</v>
      </c>
      <c r="U104" s="71">
        <f t="shared" si="58"/>
        <v>1071.42</v>
      </c>
      <c r="V104" s="71">
        <f t="shared" si="58"/>
        <v>1071.42</v>
      </c>
      <c r="W104" s="71">
        <f t="shared" si="58"/>
        <v>1071.42</v>
      </c>
      <c r="X104" s="71">
        <f t="shared" si="58"/>
        <v>1071.42</v>
      </c>
      <c r="Y104" s="71">
        <f t="shared" si="58"/>
        <v>1071.42</v>
      </c>
      <c r="Z104" s="71">
        <f t="shared" si="58"/>
        <v>1071.42</v>
      </c>
      <c r="AA104" s="71">
        <f t="shared" si="58"/>
        <v>1071.42</v>
      </c>
    </row>
    <row r="105" spans="1:27" ht="12.75" hidden="1" customHeight="1" outlineLevel="1" x14ac:dyDescent="0.2">
      <c r="A105" s="163" t="s">
        <v>1755</v>
      </c>
      <c r="B105" s="94" t="s">
        <v>83</v>
      </c>
      <c r="C105" s="70" t="s">
        <v>79</v>
      </c>
      <c r="D105" s="71">
        <v>4.95</v>
      </c>
      <c r="E105" s="71">
        <v>4.95</v>
      </c>
      <c r="F105" s="71">
        <v>4.95</v>
      </c>
      <c r="G105" s="71">
        <v>4.95</v>
      </c>
      <c r="H105" s="71">
        <v>4.95</v>
      </c>
      <c r="I105" s="71">
        <v>4.95</v>
      </c>
      <c r="J105" s="71">
        <v>4.95</v>
      </c>
      <c r="K105" s="71">
        <v>4.95</v>
      </c>
      <c r="L105" s="71">
        <v>4.95</v>
      </c>
      <c r="M105" s="71">
        <v>4.95</v>
      </c>
      <c r="N105" s="71">
        <v>4.95</v>
      </c>
      <c r="O105" s="71">
        <v>4.95</v>
      </c>
      <c r="P105" s="71">
        <v>4.95</v>
      </c>
      <c r="Q105" s="71">
        <v>4.95</v>
      </c>
      <c r="R105" s="71">
        <v>4.95</v>
      </c>
      <c r="S105" s="71">
        <v>4.95</v>
      </c>
      <c r="T105" s="71">
        <v>4.95</v>
      </c>
      <c r="U105" s="71">
        <v>4.95</v>
      </c>
      <c r="V105" s="71">
        <v>4.95</v>
      </c>
      <c r="W105" s="71">
        <v>4.95</v>
      </c>
      <c r="X105" s="71">
        <v>4.95</v>
      </c>
      <c r="Y105" s="71">
        <v>4.95</v>
      </c>
      <c r="Z105" s="71">
        <v>4.95</v>
      </c>
      <c r="AA105" s="71">
        <v>4.95</v>
      </c>
    </row>
    <row r="106" spans="1:27" ht="12.75" hidden="1" customHeight="1" outlineLevel="1" x14ac:dyDescent="0.2">
      <c r="A106" s="163" t="s">
        <v>1756</v>
      </c>
      <c r="B106" s="94" t="s">
        <v>81</v>
      </c>
      <c r="C106" s="70" t="s">
        <v>79</v>
      </c>
      <c r="D106" s="71">
        <f>$D$11</f>
        <v>110.23</v>
      </c>
      <c r="E106" s="71">
        <f t="shared" ref="E106:AA106" si="59">$D$11</f>
        <v>110.23</v>
      </c>
      <c r="F106" s="71">
        <f t="shared" si="59"/>
        <v>110.23</v>
      </c>
      <c r="G106" s="71">
        <f t="shared" si="59"/>
        <v>110.23</v>
      </c>
      <c r="H106" s="71">
        <f t="shared" si="59"/>
        <v>110.23</v>
      </c>
      <c r="I106" s="71">
        <f t="shared" si="59"/>
        <v>110.23</v>
      </c>
      <c r="J106" s="71">
        <f t="shared" si="59"/>
        <v>110.23</v>
      </c>
      <c r="K106" s="71">
        <f t="shared" si="59"/>
        <v>110.23</v>
      </c>
      <c r="L106" s="71">
        <f t="shared" si="59"/>
        <v>110.23</v>
      </c>
      <c r="M106" s="71">
        <f t="shared" si="59"/>
        <v>110.23</v>
      </c>
      <c r="N106" s="71">
        <f t="shared" si="59"/>
        <v>110.23</v>
      </c>
      <c r="O106" s="71">
        <f t="shared" si="59"/>
        <v>110.23</v>
      </c>
      <c r="P106" s="71">
        <f t="shared" si="59"/>
        <v>110.23</v>
      </c>
      <c r="Q106" s="71">
        <f t="shared" si="59"/>
        <v>110.23</v>
      </c>
      <c r="R106" s="71">
        <f t="shared" si="59"/>
        <v>110.23</v>
      </c>
      <c r="S106" s="71">
        <f t="shared" si="59"/>
        <v>110.23</v>
      </c>
      <c r="T106" s="71">
        <f t="shared" si="59"/>
        <v>110.23</v>
      </c>
      <c r="U106" s="71">
        <f t="shared" si="59"/>
        <v>110.23</v>
      </c>
      <c r="V106" s="71">
        <f t="shared" si="59"/>
        <v>110.23</v>
      </c>
      <c r="W106" s="71">
        <f t="shared" si="59"/>
        <v>110.23</v>
      </c>
      <c r="X106" s="71">
        <f t="shared" si="59"/>
        <v>110.23</v>
      </c>
      <c r="Y106" s="71">
        <f t="shared" si="59"/>
        <v>110.23</v>
      </c>
      <c r="Z106" s="71">
        <f t="shared" si="59"/>
        <v>110.23</v>
      </c>
      <c r="AA106" s="71">
        <f t="shared" si="59"/>
        <v>110.23</v>
      </c>
    </row>
    <row r="107" spans="1:27" ht="12.75" customHeight="1" collapsed="1" x14ac:dyDescent="0.2">
      <c r="A107" s="162" t="s">
        <v>1757</v>
      </c>
      <c r="B107" s="54" t="str">
        <f>"21"&amp;"."&amp;$B$800&amp;"."&amp;$B$801</f>
        <v>21.05.2023</v>
      </c>
      <c r="C107" s="134" t="s">
        <v>76</v>
      </c>
      <c r="D107" s="135">
        <f>ROUND(((D108+D109+D111+D110)/1000),5)</f>
        <v>2.6848900000000002</v>
      </c>
      <c r="E107" s="135">
        <f>ROUND(((E108+E109+E111+E110)/1000),5)</f>
        <v>2.4751099999999999</v>
      </c>
      <c r="F107" s="135">
        <f>ROUND(((F108+F109+F111+F110)/1000),5)</f>
        <v>2.36</v>
      </c>
      <c r="G107" s="135">
        <f t="shared" ref="G107:AA107" si="60">ROUND(((G108+G109+G111+G110)/1000),5)</f>
        <v>2.2756500000000002</v>
      </c>
      <c r="H107" s="135">
        <f t="shared" si="60"/>
        <v>2.2602899999999999</v>
      </c>
      <c r="I107" s="135">
        <f t="shared" si="60"/>
        <v>2.2564500000000001</v>
      </c>
      <c r="J107" s="135">
        <f t="shared" si="60"/>
        <v>2.2724600000000001</v>
      </c>
      <c r="K107" s="135">
        <f t="shared" si="60"/>
        <v>2.4974099999999999</v>
      </c>
      <c r="L107" s="135">
        <f t="shared" si="60"/>
        <v>2.7167300000000001</v>
      </c>
      <c r="M107" s="135">
        <f t="shared" si="60"/>
        <v>2.9769700000000001</v>
      </c>
      <c r="N107" s="135">
        <f t="shared" si="60"/>
        <v>3.0729500000000001</v>
      </c>
      <c r="O107" s="135">
        <f t="shared" si="60"/>
        <v>3.0851999999999999</v>
      </c>
      <c r="P107" s="135">
        <f t="shared" si="60"/>
        <v>3.0833200000000001</v>
      </c>
      <c r="Q107" s="135">
        <f t="shared" si="60"/>
        <v>3.0839799999999999</v>
      </c>
      <c r="R107" s="135">
        <f t="shared" si="60"/>
        <v>3.0835599999999999</v>
      </c>
      <c r="S107" s="135">
        <f t="shared" si="60"/>
        <v>3.07552</v>
      </c>
      <c r="T107" s="135">
        <f t="shared" si="60"/>
        <v>3.0157400000000001</v>
      </c>
      <c r="U107" s="135">
        <f t="shared" si="60"/>
        <v>2.9411299999999998</v>
      </c>
      <c r="V107" s="135">
        <f t="shared" si="60"/>
        <v>2.9446400000000001</v>
      </c>
      <c r="W107" s="135">
        <f t="shared" si="60"/>
        <v>3.0454300000000001</v>
      </c>
      <c r="X107" s="135">
        <f t="shared" si="60"/>
        <v>3.0908600000000002</v>
      </c>
      <c r="Y107" s="135">
        <f t="shared" si="60"/>
        <v>3.0847099999999998</v>
      </c>
      <c r="Z107" s="135">
        <f t="shared" si="60"/>
        <v>3.0091800000000002</v>
      </c>
      <c r="AA107" s="135">
        <f t="shared" si="60"/>
        <v>2.7698299999999998</v>
      </c>
    </row>
    <row r="108" spans="1:27" ht="12.75" hidden="1" customHeight="1" outlineLevel="1" x14ac:dyDescent="0.2">
      <c r="A108" s="163" t="s">
        <v>1758</v>
      </c>
      <c r="B108" s="94" t="s">
        <v>238</v>
      </c>
      <c r="C108" s="70" t="s">
        <v>79</v>
      </c>
      <c r="D108" s="71">
        <v>1498.29</v>
      </c>
      <c r="E108" s="71">
        <v>1288.51</v>
      </c>
      <c r="F108" s="71">
        <v>1173.4000000000001</v>
      </c>
      <c r="G108" s="71">
        <v>1089.05</v>
      </c>
      <c r="H108" s="71">
        <v>1073.69</v>
      </c>
      <c r="I108" s="71">
        <v>1069.8499999999999</v>
      </c>
      <c r="J108" s="71">
        <v>1085.8599999999999</v>
      </c>
      <c r="K108" s="71">
        <v>1310.81</v>
      </c>
      <c r="L108" s="71">
        <v>1530.13</v>
      </c>
      <c r="M108" s="71">
        <v>1790.37</v>
      </c>
      <c r="N108" s="71">
        <v>1886.35</v>
      </c>
      <c r="O108" s="71">
        <v>1898.6</v>
      </c>
      <c r="P108" s="71">
        <v>1896.72</v>
      </c>
      <c r="Q108" s="71">
        <v>1897.38</v>
      </c>
      <c r="R108" s="71">
        <v>1896.96</v>
      </c>
      <c r="S108" s="71">
        <v>1888.92</v>
      </c>
      <c r="T108" s="71">
        <v>1829.14</v>
      </c>
      <c r="U108" s="71">
        <v>1754.53</v>
      </c>
      <c r="V108" s="71">
        <v>1758.04</v>
      </c>
      <c r="W108" s="71">
        <v>1858.83</v>
      </c>
      <c r="X108" s="71">
        <v>1904.26</v>
      </c>
      <c r="Y108" s="71">
        <v>1898.11</v>
      </c>
      <c r="Z108" s="71">
        <v>1822.58</v>
      </c>
      <c r="AA108" s="71">
        <v>1583.23</v>
      </c>
    </row>
    <row r="109" spans="1:27" ht="12.75" hidden="1" customHeight="1" outlineLevel="1" x14ac:dyDescent="0.2">
      <c r="A109" s="163" t="s">
        <v>1759</v>
      </c>
      <c r="B109" s="94" t="s">
        <v>90</v>
      </c>
      <c r="C109" s="70" t="s">
        <v>79</v>
      </c>
      <c r="D109" s="71">
        <f t="shared" ref="D109:AA109" si="61">$D$9</f>
        <v>1071.42</v>
      </c>
      <c r="E109" s="71">
        <f t="shared" si="61"/>
        <v>1071.42</v>
      </c>
      <c r="F109" s="71">
        <f t="shared" si="61"/>
        <v>1071.42</v>
      </c>
      <c r="G109" s="71">
        <f t="shared" si="61"/>
        <v>1071.42</v>
      </c>
      <c r="H109" s="71">
        <f t="shared" si="61"/>
        <v>1071.42</v>
      </c>
      <c r="I109" s="71">
        <f t="shared" si="61"/>
        <v>1071.42</v>
      </c>
      <c r="J109" s="71">
        <f t="shared" si="61"/>
        <v>1071.42</v>
      </c>
      <c r="K109" s="71">
        <f t="shared" si="61"/>
        <v>1071.42</v>
      </c>
      <c r="L109" s="71">
        <f t="shared" si="61"/>
        <v>1071.42</v>
      </c>
      <c r="M109" s="71">
        <f t="shared" si="61"/>
        <v>1071.42</v>
      </c>
      <c r="N109" s="71">
        <f t="shared" si="61"/>
        <v>1071.42</v>
      </c>
      <c r="O109" s="71">
        <f t="shared" si="61"/>
        <v>1071.42</v>
      </c>
      <c r="P109" s="71">
        <f t="shared" si="61"/>
        <v>1071.42</v>
      </c>
      <c r="Q109" s="71">
        <f t="shared" si="61"/>
        <v>1071.42</v>
      </c>
      <c r="R109" s="71">
        <f t="shared" si="61"/>
        <v>1071.42</v>
      </c>
      <c r="S109" s="71">
        <f t="shared" si="61"/>
        <v>1071.42</v>
      </c>
      <c r="T109" s="71">
        <f t="shared" si="61"/>
        <v>1071.42</v>
      </c>
      <c r="U109" s="71">
        <f t="shared" si="61"/>
        <v>1071.42</v>
      </c>
      <c r="V109" s="71">
        <f t="shared" si="61"/>
        <v>1071.42</v>
      </c>
      <c r="W109" s="71">
        <f t="shared" si="61"/>
        <v>1071.42</v>
      </c>
      <c r="X109" s="71">
        <f t="shared" si="61"/>
        <v>1071.42</v>
      </c>
      <c r="Y109" s="71">
        <f t="shared" si="61"/>
        <v>1071.42</v>
      </c>
      <c r="Z109" s="71">
        <f t="shared" si="61"/>
        <v>1071.42</v>
      </c>
      <c r="AA109" s="71">
        <f t="shared" si="61"/>
        <v>1071.42</v>
      </c>
    </row>
    <row r="110" spans="1:27" ht="12.75" hidden="1" customHeight="1" outlineLevel="1" x14ac:dyDescent="0.2">
      <c r="A110" s="163" t="s">
        <v>1760</v>
      </c>
      <c r="B110" s="94" t="s">
        <v>83</v>
      </c>
      <c r="C110" s="70" t="s">
        <v>79</v>
      </c>
      <c r="D110" s="71">
        <v>4.95</v>
      </c>
      <c r="E110" s="71">
        <v>4.95</v>
      </c>
      <c r="F110" s="71">
        <v>4.95</v>
      </c>
      <c r="G110" s="71">
        <v>4.95</v>
      </c>
      <c r="H110" s="71">
        <v>4.95</v>
      </c>
      <c r="I110" s="71">
        <v>4.95</v>
      </c>
      <c r="J110" s="71">
        <v>4.95</v>
      </c>
      <c r="K110" s="71">
        <v>4.95</v>
      </c>
      <c r="L110" s="71">
        <v>4.95</v>
      </c>
      <c r="M110" s="71">
        <v>4.95</v>
      </c>
      <c r="N110" s="71">
        <v>4.95</v>
      </c>
      <c r="O110" s="71">
        <v>4.95</v>
      </c>
      <c r="P110" s="71">
        <v>4.95</v>
      </c>
      <c r="Q110" s="71">
        <v>4.95</v>
      </c>
      <c r="R110" s="71">
        <v>4.95</v>
      </c>
      <c r="S110" s="71">
        <v>4.95</v>
      </c>
      <c r="T110" s="71">
        <v>4.95</v>
      </c>
      <c r="U110" s="71">
        <v>4.95</v>
      </c>
      <c r="V110" s="71">
        <v>4.95</v>
      </c>
      <c r="W110" s="71">
        <v>4.95</v>
      </c>
      <c r="X110" s="71">
        <v>4.95</v>
      </c>
      <c r="Y110" s="71">
        <v>4.95</v>
      </c>
      <c r="Z110" s="71">
        <v>4.95</v>
      </c>
      <c r="AA110" s="71">
        <v>4.95</v>
      </c>
    </row>
    <row r="111" spans="1:27" ht="12.75" hidden="1" customHeight="1" outlineLevel="1" x14ac:dyDescent="0.2">
      <c r="A111" s="163" t="s">
        <v>1761</v>
      </c>
      <c r="B111" s="94" t="s">
        <v>81</v>
      </c>
      <c r="C111" s="70" t="s">
        <v>79</v>
      </c>
      <c r="D111" s="71">
        <f>$D$11</f>
        <v>110.23</v>
      </c>
      <c r="E111" s="71">
        <f t="shared" ref="E111:AA111" si="62">$D$11</f>
        <v>110.23</v>
      </c>
      <c r="F111" s="71">
        <f t="shared" si="62"/>
        <v>110.23</v>
      </c>
      <c r="G111" s="71">
        <f t="shared" si="62"/>
        <v>110.23</v>
      </c>
      <c r="H111" s="71">
        <f t="shared" si="62"/>
        <v>110.23</v>
      </c>
      <c r="I111" s="71">
        <f t="shared" si="62"/>
        <v>110.23</v>
      </c>
      <c r="J111" s="71">
        <f t="shared" si="62"/>
        <v>110.23</v>
      </c>
      <c r="K111" s="71">
        <f t="shared" si="62"/>
        <v>110.23</v>
      </c>
      <c r="L111" s="71">
        <f t="shared" si="62"/>
        <v>110.23</v>
      </c>
      <c r="M111" s="71">
        <f t="shared" si="62"/>
        <v>110.23</v>
      </c>
      <c r="N111" s="71">
        <f t="shared" si="62"/>
        <v>110.23</v>
      </c>
      <c r="O111" s="71">
        <f t="shared" si="62"/>
        <v>110.23</v>
      </c>
      <c r="P111" s="71">
        <f t="shared" si="62"/>
        <v>110.23</v>
      </c>
      <c r="Q111" s="71">
        <f t="shared" si="62"/>
        <v>110.23</v>
      </c>
      <c r="R111" s="71">
        <f t="shared" si="62"/>
        <v>110.23</v>
      </c>
      <c r="S111" s="71">
        <f t="shared" si="62"/>
        <v>110.23</v>
      </c>
      <c r="T111" s="71">
        <f t="shared" si="62"/>
        <v>110.23</v>
      </c>
      <c r="U111" s="71">
        <f t="shared" si="62"/>
        <v>110.23</v>
      </c>
      <c r="V111" s="71">
        <f t="shared" si="62"/>
        <v>110.23</v>
      </c>
      <c r="W111" s="71">
        <f t="shared" si="62"/>
        <v>110.23</v>
      </c>
      <c r="X111" s="71">
        <f t="shared" si="62"/>
        <v>110.23</v>
      </c>
      <c r="Y111" s="71">
        <f t="shared" si="62"/>
        <v>110.23</v>
      </c>
      <c r="Z111" s="71">
        <f t="shared" si="62"/>
        <v>110.23</v>
      </c>
      <c r="AA111" s="71">
        <f t="shared" si="62"/>
        <v>110.23</v>
      </c>
    </row>
    <row r="112" spans="1:27" ht="12.75" customHeight="1" collapsed="1" x14ac:dyDescent="0.2">
      <c r="A112" s="162" t="s">
        <v>1762</v>
      </c>
      <c r="B112" s="54" t="str">
        <f>"22"&amp;"."&amp;$B$800&amp;"."&amp;$B$801</f>
        <v>22.05.2023</v>
      </c>
      <c r="C112" s="134" t="s">
        <v>76</v>
      </c>
      <c r="D112" s="135">
        <f>ROUND(((D113+D114+D116+D115)/1000),5)</f>
        <v>2.4780199999999999</v>
      </c>
      <c r="E112" s="135">
        <f>ROUND(((E113+E114+E116+E115)/1000),5)</f>
        <v>2.3313000000000001</v>
      </c>
      <c r="F112" s="135">
        <f>ROUND(((F113+F114+F116+F115)/1000),5)</f>
        <v>2.2518699999999998</v>
      </c>
      <c r="G112" s="135">
        <f t="shared" ref="G112:AA112" si="63">ROUND(((G113+G114+G116+G115)/1000),5)</f>
        <v>2.2248299999999999</v>
      </c>
      <c r="H112" s="135">
        <f t="shared" si="63"/>
        <v>2.2080199999999999</v>
      </c>
      <c r="I112" s="135">
        <f t="shared" si="63"/>
        <v>2.26356</v>
      </c>
      <c r="J112" s="135">
        <f t="shared" si="63"/>
        <v>2.5007199999999998</v>
      </c>
      <c r="K112" s="135">
        <f t="shared" si="63"/>
        <v>2.7297199999999999</v>
      </c>
      <c r="L112" s="135">
        <f t="shared" si="63"/>
        <v>3.0318399999999999</v>
      </c>
      <c r="M112" s="135">
        <f t="shared" si="63"/>
        <v>3.1193599999999999</v>
      </c>
      <c r="N112" s="135">
        <f t="shared" si="63"/>
        <v>3.1212499999999999</v>
      </c>
      <c r="O112" s="135">
        <f t="shared" si="63"/>
        <v>3.13232</v>
      </c>
      <c r="P112" s="135">
        <f t="shared" si="63"/>
        <v>3.1611199999999999</v>
      </c>
      <c r="Q112" s="135">
        <f t="shared" si="63"/>
        <v>3.2255699999999998</v>
      </c>
      <c r="R112" s="135">
        <f t="shared" si="63"/>
        <v>3.1992799999999999</v>
      </c>
      <c r="S112" s="135">
        <f t="shared" si="63"/>
        <v>3.1598700000000002</v>
      </c>
      <c r="T112" s="135">
        <f t="shared" si="63"/>
        <v>3.1284800000000001</v>
      </c>
      <c r="U112" s="135">
        <f t="shared" si="63"/>
        <v>3.1209500000000001</v>
      </c>
      <c r="V112" s="135">
        <f t="shared" si="63"/>
        <v>3.0839400000000001</v>
      </c>
      <c r="W112" s="135">
        <f t="shared" si="63"/>
        <v>2.9294699999999998</v>
      </c>
      <c r="X112" s="135">
        <f t="shared" si="63"/>
        <v>3.0210499999999998</v>
      </c>
      <c r="Y112" s="135">
        <f t="shared" si="63"/>
        <v>3.1158999999999999</v>
      </c>
      <c r="Z112" s="135">
        <f t="shared" si="63"/>
        <v>2.8375499999999998</v>
      </c>
      <c r="AA112" s="135">
        <f t="shared" si="63"/>
        <v>2.63653</v>
      </c>
    </row>
    <row r="113" spans="1:27" ht="12.75" hidden="1" customHeight="1" outlineLevel="1" x14ac:dyDescent="0.2">
      <c r="A113" s="163" t="s">
        <v>1763</v>
      </c>
      <c r="B113" s="94" t="s">
        <v>238</v>
      </c>
      <c r="C113" s="70" t="s">
        <v>79</v>
      </c>
      <c r="D113" s="71">
        <v>1291.42</v>
      </c>
      <c r="E113" s="71">
        <v>1144.7</v>
      </c>
      <c r="F113" s="71">
        <v>1065.27</v>
      </c>
      <c r="G113" s="71">
        <v>1038.23</v>
      </c>
      <c r="H113" s="71">
        <v>1021.42</v>
      </c>
      <c r="I113" s="71">
        <v>1076.96</v>
      </c>
      <c r="J113" s="71">
        <v>1314.12</v>
      </c>
      <c r="K113" s="71">
        <v>1543.12</v>
      </c>
      <c r="L113" s="71">
        <v>1845.24</v>
      </c>
      <c r="M113" s="71">
        <v>1932.76</v>
      </c>
      <c r="N113" s="71">
        <v>1934.65</v>
      </c>
      <c r="O113" s="71">
        <v>1945.72</v>
      </c>
      <c r="P113" s="71">
        <v>1974.52</v>
      </c>
      <c r="Q113" s="71">
        <v>2038.97</v>
      </c>
      <c r="R113" s="71">
        <v>2012.68</v>
      </c>
      <c r="S113" s="71">
        <v>1973.27</v>
      </c>
      <c r="T113" s="71">
        <v>1941.88</v>
      </c>
      <c r="U113" s="71">
        <v>1934.35</v>
      </c>
      <c r="V113" s="71">
        <v>1897.34</v>
      </c>
      <c r="W113" s="71">
        <v>1742.87</v>
      </c>
      <c r="X113" s="71">
        <v>1834.45</v>
      </c>
      <c r="Y113" s="71">
        <v>1929.3</v>
      </c>
      <c r="Z113" s="71">
        <v>1650.95</v>
      </c>
      <c r="AA113" s="71">
        <v>1449.93</v>
      </c>
    </row>
    <row r="114" spans="1:27" ht="12.75" hidden="1" customHeight="1" outlineLevel="1" x14ac:dyDescent="0.2">
      <c r="A114" s="163" t="s">
        <v>1764</v>
      </c>
      <c r="B114" s="94" t="s">
        <v>90</v>
      </c>
      <c r="C114" s="70" t="s">
        <v>79</v>
      </c>
      <c r="D114" s="71">
        <f t="shared" ref="D114:AA114" si="64">$D$9</f>
        <v>1071.42</v>
      </c>
      <c r="E114" s="71">
        <f t="shared" si="64"/>
        <v>1071.42</v>
      </c>
      <c r="F114" s="71">
        <f t="shared" si="64"/>
        <v>1071.42</v>
      </c>
      <c r="G114" s="71">
        <f t="shared" si="64"/>
        <v>1071.42</v>
      </c>
      <c r="H114" s="71">
        <f t="shared" si="64"/>
        <v>1071.42</v>
      </c>
      <c r="I114" s="71">
        <f t="shared" si="64"/>
        <v>1071.42</v>
      </c>
      <c r="J114" s="71">
        <f t="shared" si="64"/>
        <v>1071.42</v>
      </c>
      <c r="K114" s="71">
        <f t="shared" si="64"/>
        <v>1071.42</v>
      </c>
      <c r="L114" s="71">
        <f t="shared" si="64"/>
        <v>1071.42</v>
      </c>
      <c r="M114" s="71">
        <f t="shared" si="64"/>
        <v>1071.42</v>
      </c>
      <c r="N114" s="71">
        <f t="shared" si="64"/>
        <v>1071.42</v>
      </c>
      <c r="O114" s="71">
        <f t="shared" si="64"/>
        <v>1071.42</v>
      </c>
      <c r="P114" s="71">
        <f t="shared" si="64"/>
        <v>1071.42</v>
      </c>
      <c r="Q114" s="71">
        <f t="shared" si="64"/>
        <v>1071.42</v>
      </c>
      <c r="R114" s="71">
        <f t="shared" si="64"/>
        <v>1071.42</v>
      </c>
      <c r="S114" s="71">
        <f t="shared" si="64"/>
        <v>1071.42</v>
      </c>
      <c r="T114" s="71">
        <f t="shared" si="64"/>
        <v>1071.42</v>
      </c>
      <c r="U114" s="71">
        <f t="shared" si="64"/>
        <v>1071.42</v>
      </c>
      <c r="V114" s="71">
        <f t="shared" si="64"/>
        <v>1071.42</v>
      </c>
      <c r="W114" s="71">
        <f t="shared" si="64"/>
        <v>1071.42</v>
      </c>
      <c r="X114" s="71">
        <f t="shared" si="64"/>
        <v>1071.42</v>
      </c>
      <c r="Y114" s="71">
        <f t="shared" si="64"/>
        <v>1071.42</v>
      </c>
      <c r="Z114" s="71">
        <f t="shared" si="64"/>
        <v>1071.42</v>
      </c>
      <c r="AA114" s="71">
        <f t="shared" si="64"/>
        <v>1071.42</v>
      </c>
    </row>
    <row r="115" spans="1:27" ht="12.75" hidden="1" customHeight="1" outlineLevel="1" x14ac:dyDescent="0.2">
      <c r="A115" s="163" t="s">
        <v>1765</v>
      </c>
      <c r="B115" s="94" t="s">
        <v>83</v>
      </c>
      <c r="C115" s="70" t="s">
        <v>79</v>
      </c>
      <c r="D115" s="71">
        <v>4.95</v>
      </c>
      <c r="E115" s="71">
        <v>4.95</v>
      </c>
      <c r="F115" s="71">
        <v>4.95</v>
      </c>
      <c r="G115" s="71">
        <v>4.95</v>
      </c>
      <c r="H115" s="71">
        <v>4.95</v>
      </c>
      <c r="I115" s="71">
        <v>4.95</v>
      </c>
      <c r="J115" s="71">
        <v>4.95</v>
      </c>
      <c r="K115" s="71">
        <v>4.95</v>
      </c>
      <c r="L115" s="71">
        <v>4.95</v>
      </c>
      <c r="M115" s="71">
        <v>4.95</v>
      </c>
      <c r="N115" s="71">
        <v>4.95</v>
      </c>
      <c r="O115" s="71">
        <v>4.95</v>
      </c>
      <c r="P115" s="71">
        <v>4.95</v>
      </c>
      <c r="Q115" s="71">
        <v>4.95</v>
      </c>
      <c r="R115" s="71">
        <v>4.95</v>
      </c>
      <c r="S115" s="71">
        <v>4.95</v>
      </c>
      <c r="T115" s="71">
        <v>4.95</v>
      </c>
      <c r="U115" s="71">
        <v>4.95</v>
      </c>
      <c r="V115" s="71">
        <v>4.95</v>
      </c>
      <c r="W115" s="71">
        <v>4.95</v>
      </c>
      <c r="X115" s="71">
        <v>4.95</v>
      </c>
      <c r="Y115" s="71">
        <v>4.95</v>
      </c>
      <c r="Z115" s="71">
        <v>4.95</v>
      </c>
      <c r="AA115" s="71">
        <v>4.95</v>
      </c>
    </row>
    <row r="116" spans="1:27" ht="12.75" hidden="1" customHeight="1" outlineLevel="1" x14ac:dyDescent="0.2">
      <c r="A116" s="163" t="s">
        <v>1766</v>
      </c>
      <c r="B116" s="94" t="s">
        <v>81</v>
      </c>
      <c r="C116" s="70" t="s">
        <v>79</v>
      </c>
      <c r="D116" s="71">
        <f>$D$11</f>
        <v>110.23</v>
      </c>
      <c r="E116" s="71">
        <f t="shared" ref="E116:AA116" si="65">$D$11</f>
        <v>110.23</v>
      </c>
      <c r="F116" s="71">
        <f t="shared" si="65"/>
        <v>110.23</v>
      </c>
      <c r="G116" s="71">
        <f t="shared" si="65"/>
        <v>110.23</v>
      </c>
      <c r="H116" s="71">
        <f t="shared" si="65"/>
        <v>110.23</v>
      </c>
      <c r="I116" s="71">
        <f t="shared" si="65"/>
        <v>110.23</v>
      </c>
      <c r="J116" s="71">
        <f t="shared" si="65"/>
        <v>110.23</v>
      </c>
      <c r="K116" s="71">
        <f t="shared" si="65"/>
        <v>110.23</v>
      </c>
      <c r="L116" s="71">
        <f t="shared" si="65"/>
        <v>110.23</v>
      </c>
      <c r="M116" s="71">
        <f t="shared" si="65"/>
        <v>110.23</v>
      </c>
      <c r="N116" s="71">
        <f t="shared" si="65"/>
        <v>110.23</v>
      </c>
      <c r="O116" s="71">
        <f t="shared" si="65"/>
        <v>110.23</v>
      </c>
      <c r="P116" s="71">
        <f t="shared" si="65"/>
        <v>110.23</v>
      </c>
      <c r="Q116" s="71">
        <f t="shared" si="65"/>
        <v>110.23</v>
      </c>
      <c r="R116" s="71">
        <f t="shared" si="65"/>
        <v>110.23</v>
      </c>
      <c r="S116" s="71">
        <f t="shared" si="65"/>
        <v>110.23</v>
      </c>
      <c r="T116" s="71">
        <f t="shared" si="65"/>
        <v>110.23</v>
      </c>
      <c r="U116" s="71">
        <f t="shared" si="65"/>
        <v>110.23</v>
      </c>
      <c r="V116" s="71">
        <f t="shared" si="65"/>
        <v>110.23</v>
      </c>
      <c r="W116" s="71">
        <f t="shared" si="65"/>
        <v>110.23</v>
      </c>
      <c r="X116" s="71">
        <f t="shared" si="65"/>
        <v>110.23</v>
      </c>
      <c r="Y116" s="71">
        <f t="shared" si="65"/>
        <v>110.23</v>
      </c>
      <c r="Z116" s="71">
        <f t="shared" si="65"/>
        <v>110.23</v>
      </c>
      <c r="AA116" s="71">
        <f t="shared" si="65"/>
        <v>110.23</v>
      </c>
    </row>
    <row r="117" spans="1:27" ht="12.75" customHeight="1" collapsed="1" x14ac:dyDescent="0.2">
      <c r="A117" s="162" t="s">
        <v>1767</v>
      </c>
      <c r="B117" s="54" t="str">
        <f>"23"&amp;"."&amp;$B$800&amp;"."&amp;$B$801</f>
        <v>23.05.2023</v>
      </c>
      <c r="C117" s="134" t="s">
        <v>76</v>
      </c>
      <c r="D117" s="135">
        <f>ROUND(((D118+D119+D121+D120)/1000),5)</f>
        <v>2.4577900000000001</v>
      </c>
      <c r="E117" s="135">
        <f>ROUND(((E118+E119+E121+E120)/1000),5)</f>
        <v>2.2873199999999998</v>
      </c>
      <c r="F117" s="135">
        <f>ROUND(((F118+F119+F121+F120)/1000),5)</f>
        <v>2.1993499999999999</v>
      </c>
      <c r="G117" s="135">
        <f t="shared" ref="G117:AA117" si="66">ROUND(((G118+G119+G121+G120)/1000),5)</f>
        <v>2.1608900000000002</v>
      </c>
      <c r="H117" s="135">
        <f t="shared" si="66"/>
        <v>2.2078600000000002</v>
      </c>
      <c r="I117" s="135">
        <f t="shared" si="66"/>
        <v>2.35379</v>
      </c>
      <c r="J117" s="135">
        <f t="shared" si="66"/>
        <v>2.4721199999999999</v>
      </c>
      <c r="K117" s="135">
        <f t="shared" si="66"/>
        <v>2.7060900000000001</v>
      </c>
      <c r="L117" s="135">
        <f t="shared" si="66"/>
        <v>2.93642</v>
      </c>
      <c r="M117" s="135">
        <f t="shared" si="66"/>
        <v>3.0555500000000002</v>
      </c>
      <c r="N117" s="135">
        <f t="shared" si="66"/>
        <v>3.0304700000000002</v>
      </c>
      <c r="O117" s="135">
        <f t="shared" si="66"/>
        <v>3.0889799999999998</v>
      </c>
      <c r="P117" s="135">
        <f t="shared" si="66"/>
        <v>3.0893099999999998</v>
      </c>
      <c r="Q117" s="135">
        <f t="shared" si="66"/>
        <v>3.1093199999999999</v>
      </c>
      <c r="R117" s="135">
        <f t="shared" si="66"/>
        <v>3.1045199999999999</v>
      </c>
      <c r="S117" s="135">
        <f t="shared" si="66"/>
        <v>3.0931999999999999</v>
      </c>
      <c r="T117" s="135">
        <f t="shared" si="66"/>
        <v>3.0841799999999999</v>
      </c>
      <c r="U117" s="135">
        <f t="shared" si="66"/>
        <v>3.0301</v>
      </c>
      <c r="V117" s="135">
        <f t="shared" si="66"/>
        <v>2.9700500000000001</v>
      </c>
      <c r="W117" s="135">
        <f t="shared" si="66"/>
        <v>2.9127399999999999</v>
      </c>
      <c r="X117" s="135">
        <f t="shared" si="66"/>
        <v>2.93818</v>
      </c>
      <c r="Y117" s="135">
        <f t="shared" si="66"/>
        <v>3.03735</v>
      </c>
      <c r="Z117" s="135">
        <f t="shared" si="66"/>
        <v>2.8312200000000001</v>
      </c>
      <c r="AA117" s="135">
        <f t="shared" si="66"/>
        <v>2.5758999999999999</v>
      </c>
    </row>
    <row r="118" spans="1:27" ht="12.75" hidden="1" customHeight="1" outlineLevel="1" x14ac:dyDescent="0.2">
      <c r="A118" s="163" t="s">
        <v>1768</v>
      </c>
      <c r="B118" s="94" t="s">
        <v>238</v>
      </c>
      <c r="C118" s="70" t="s">
        <v>79</v>
      </c>
      <c r="D118" s="71">
        <v>1271.19</v>
      </c>
      <c r="E118" s="71">
        <v>1100.72</v>
      </c>
      <c r="F118" s="71">
        <v>1012.75</v>
      </c>
      <c r="G118" s="71">
        <v>974.29</v>
      </c>
      <c r="H118" s="71">
        <v>1021.26</v>
      </c>
      <c r="I118" s="71">
        <v>1167.19</v>
      </c>
      <c r="J118" s="71">
        <v>1285.52</v>
      </c>
      <c r="K118" s="71">
        <v>1519.49</v>
      </c>
      <c r="L118" s="71">
        <v>1749.82</v>
      </c>
      <c r="M118" s="71">
        <v>1868.95</v>
      </c>
      <c r="N118" s="71">
        <v>1843.87</v>
      </c>
      <c r="O118" s="71">
        <v>1902.38</v>
      </c>
      <c r="P118" s="71">
        <v>1902.71</v>
      </c>
      <c r="Q118" s="71">
        <v>1922.72</v>
      </c>
      <c r="R118" s="71">
        <v>1917.92</v>
      </c>
      <c r="S118" s="71">
        <v>1906.6</v>
      </c>
      <c r="T118" s="71">
        <v>1897.58</v>
      </c>
      <c r="U118" s="71">
        <v>1843.5</v>
      </c>
      <c r="V118" s="71">
        <v>1783.45</v>
      </c>
      <c r="W118" s="71">
        <v>1726.14</v>
      </c>
      <c r="X118" s="71">
        <v>1751.58</v>
      </c>
      <c r="Y118" s="71">
        <v>1850.75</v>
      </c>
      <c r="Z118" s="71">
        <v>1644.62</v>
      </c>
      <c r="AA118" s="71">
        <v>1389.3</v>
      </c>
    </row>
    <row r="119" spans="1:27" ht="12.75" hidden="1" customHeight="1" outlineLevel="1" x14ac:dyDescent="0.2">
      <c r="A119" s="163" t="s">
        <v>1769</v>
      </c>
      <c r="B119" s="94" t="s">
        <v>90</v>
      </c>
      <c r="C119" s="70" t="s">
        <v>79</v>
      </c>
      <c r="D119" s="71">
        <f t="shared" ref="D119:AA119" si="67">$D$9</f>
        <v>1071.42</v>
      </c>
      <c r="E119" s="71">
        <f t="shared" si="67"/>
        <v>1071.42</v>
      </c>
      <c r="F119" s="71">
        <f t="shared" si="67"/>
        <v>1071.42</v>
      </c>
      <c r="G119" s="71">
        <f t="shared" si="67"/>
        <v>1071.42</v>
      </c>
      <c r="H119" s="71">
        <f t="shared" si="67"/>
        <v>1071.42</v>
      </c>
      <c r="I119" s="71">
        <f t="shared" si="67"/>
        <v>1071.42</v>
      </c>
      <c r="J119" s="71">
        <f t="shared" si="67"/>
        <v>1071.42</v>
      </c>
      <c r="K119" s="71">
        <f t="shared" si="67"/>
        <v>1071.42</v>
      </c>
      <c r="L119" s="71">
        <f t="shared" si="67"/>
        <v>1071.42</v>
      </c>
      <c r="M119" s="71">
        <f t="shared" si="67"/>
        <v>1071.42</v>
      </c>
      <c r="N119" s="71">
        <f t="shared" si="67"/>
        <v>1071.42</v>
      </c>
      <c r="O119" s="71">
        <f t="shared" si="67"/>
        <v>1071.42</v>
      </c>
      <c r="P119" s="71">
        <f t="shared" si="67"/>
        <v>1071.42</v>
      </c>
      <c r="Q119" s="71">
        <f t="shared" si="67"/>
        <v>1071.42</v>
      </c>
      <c r="R119" s="71">
        <f t="shared" si="67"/>
        <v>1071.42</v>
      </c>
      <c r="S119" s="71">
        <f t="shared" si="67"/>
        <v>1071.42</v>
      </c>
      <c r="T119" s="71">
        <f t="shared" si="67"/>
        <v>1071.42</v>
      </c>
      <c r="U119" s="71">
        <f t="shared" si="67"/>
        <v>1071.42</v>
      </c>
      <c r="V119" s="71">
        <f t="shared" si="67"/>
        <v>1071.42</v>
      </c>
      <c r="W119" s="71">
        <f t="shared" si="67"/>
        <v>1071.42</v>
      </c>
      <c r="X119" s="71">
        <f t="shared" si="67"/>
        <v>1071.42</v>
      </c>
      <c r="Y119" s="71">
        <f t="shared" si="67"/>
        <v>1071.42</v>
      </c>
      <c r="Z119" s="71">
        <f t="shared" si="67"/>
        <v>1071.42</v>
      </c>
      <c r="AA119" s="71">
        <f t="shared" si="67"/>
        <v>1071.42</v>
      </c>
    </row>
    <row r="120" spans="1:27" ht="12.75" hidden="1" customHeight="1" outlineLevel="1" x14ac:dyDescent="0.2">
      <c r="A120" s="163" t="s">
        <v>1770</v>
      </c>
      <c r="B120" s="94" t="s">
        <v>83</v>
      </c>
      <c r="C120" s="70" t="s">
        <v>79</v>
      </c>
      <c r="D120" s="71">
        <v>4.95</v>
      </c>
      <c r="E120" s="71">
        <v>4.95</v>
      </c>
      <c r="F120" s="71">
        <v>4.95</v>
      </c>
      <c r="G120" s="71">
        <v>4.95</v>
      </c>
      <c r="H120" s="71">
        <v>4.95</v>
      </c>
      <c r="I120" s="71">
        <v>4.95</v>
      </c>
      <c r="J120" s="71">
        <v>4.95</v>
      </c>
      <c r="K120" s="71">
        <v>4.95</v>
      </c>
      <c r="L120" s="71">
        <v>4.95</v>
      </c>
      <c r="M120" s="71">
        <v>4.95</v>
      </c>
      <c r="N120" s="71">
        <v>4.95</v>
      </c>
      <c r="O120" s="71">
        <v>4.95</v>
      </c>
      <c r="P120" s="71">
        <v>4.95</v>
      </c>
      <c r="Q120" s="71">
        <v>4.95</v>
      </c>
      <c r="R120" s="71">
        <v>4.95</v>
      </c>
      <c r="S120" s="71">
        <v>4.95</v>
      </c>
      <c r="T120" s="71">
        <v>4.95</v>
      </c>
      <c r="U120" s="71">
        <v>4.95</v>
      </c>
      <c r="V120" s="71">
        <v>4.95</v>
      </c>
      <c r="W120" s="71">
        <v>4.95</v>
      </c>
      <c r="X120" s="71">
        <v>4.95</v>
      </c>
      <c r="Y120" s="71">
        <v>4.95</v>
      </c>
      <c r="Z120" s="71">
        <v>4.95</v>
      </c>
      <c r="AA120" s="71">
        <v>4.95</v>
      </c>
    </row>
    <row r="121" spans="1:27" ht="12.75" hidden="1" customHeight="1" outlineLevel="1" x14ac:dyDescent="0.2">
      <c r="A121" s="163" t="s">
        <v>1771</v>
      </c>
      <c r="B121" s="94" t="s">
        <v>81</v>
      </c>
      <c r="C121" s="70" t="s">
        <v>79</v>
      </c>
      <c r="D121" s="71">
        <f>$D$11</f>
        <v>110.23</v>
      </c>
      <c r="E121" s="71">
        <f t="shared" ref="E121:AA121" si="68">$D$11</f>
        <v>110.23</v>
      </c>
      <c r="F121" s="71">
        <f t="shared" si="68"/>
        <v>110.23</v>
      </c>
      <c r="G121" s="71">
        <f t="shared" si="68"/>
        <v>110.23</v>
      </c>
      <c r="H121" s="71">
        <f t="shared" si="68"/>
        <v>110.23</v>
      </c>
      <c r="I121" s="71">
        <f t="shared" si="68"/>
        <v>110.23</v>
      </c>
      <c r="J121" s="71">
        <f t="shared" si="68"/>
        <v>110.23</v>
      </c>
      <c r="K121" s="71">
        <f t="shared" si="68"/>
        <v>110.23</v>
      </c>
      <c r="L121" s="71">
        <f t="shared" si="68"/>
        <v>110.23</v>
      </c>
      <c r="M121" s="71">
        <f t="shared" si="68"/>
        <v>110.23</v>
      </c>
      <c r="N121" s="71">
        <f t="shared" si="68"/>
        <v>110.23</v>
      </c>
      <c r="O121" s="71">
        <f t="shared" si="68"/>
        <v>110.23</v>
      </c>
      <c r="P121" s="71">
        <f t="shared" si="68"/>
        <v>110.23</v>
      </c>
      <c r="Q121" s="71">
        <f t="shared" si="68"/>
        <v>110.23</v>
      </c>
      <c r="R121" s="71">
        <f t="shared" si="68"/>
        <v>110.23</v>
      </c>
      <c r="S121" s="71">
        <f t="shared" si="68"/>
        <v>110.23</v>
      </c>
      <c r="T121" s="71">
        <f t="shared" si="68"/>
        <v>110.23</v>
      </c>
      <c r="U121" s="71">
        <f t="shared" si="68"/>
        <v>110.23</v>
      </c>
      <c r="V121" s="71">
        <f t="shared" si="68"/>
        <v>110.23</v>
      </c>
      <c r="W121" s="71">
        <f t="shared" si="68"/>
        <v>110.23</v>
      </c>
      <c r="X121" s="71">
        <f t="shared" si="68"/>
        <v>110.23</v>
      </c>
      <c r="Y121" s="71">
        <f t="shared" si="68"/>
        <v>110.23</v>
      </c>
      <c r="Z121" s="71">
        <f t="shared" si="68"/>
        <v>110.23</v>
      </c>
      <c r="AA121" s="71">
        <f t="shared" si="68"/>
        <v>110.23</v>
      </c>
    </row>
    <row r="122" spans="1:27" ht="12.75" customHeight="1" collapsed="1" x14ac:dyDescent="0.2">
      <c r="A122" s="162" t="s">
        <v>1772</v>
      </c>
      <c r="B122" s="54" t="str">
        <f>"24"&amp;"."&amp;$B$800&amp;"."&amp;$B$801</f>
        <v>24.05.2023</v>
      </c>
      <c r="C122" s="134" t="s">
        <v>76</v>
      </c>
      <c r="D122" s="135">
        <f>ROUND(((D123+D124+D126+D125)/1000),5)</f>
        <v>2.4738500000000001</v>
      </c>
      <c r="E122" s="135">
        <f>ROUND(((E123+E124+E126+E125)/1000),5)</f>
        <v>2.2656499999999999</v>
      </c>
      <c r="F122" s="135">
        <f>ROUND(((F123+F124+F126+F125)/1000),5)</f>
        <v>2.2292299999999998</v>
      </c>
      <c r="G122" s="135">
        <f t="shared" ref="G122:AA122" si="69">ROUND(((G123+G124+G126+G125)/1000),5)</f>
        <v>2.1858300000000002</v>
      </c>
      <c r="H122" s="135">
        <f t="shared" si="69"/>
        <v>2.1914400000000001</v>
      </c>
      <c r="I122" s="135">
        <f t="shared" si="69"/>
        <v>2.3512300000000002</v>
      </c>
      <c r="J122" s="135">
        <f t="shared" si="69"/>
        <v>2.6125600000000002</v>
      </c>
      <c r="K122" s="135">
        <f t="shared" si="69"/>
        <v>2.86557</v>
      </c>
      <c r="L122" s="135">
        <f t="shared" si="69"/>
        <v>3.0470799999999998</v>
      </c>
      <c r="M122" s="135">
        <f t="shared" si="69"/>
        <v>3.1019000000000001</v>
      </c>
      <c r="N122" s="135">
        <f t="shared" si="69"/>
        <v>3.10839</v>
      </c>
      <c r="O122" s="135">
        <f t="shared" si="69"/>
        <v>3.1100400000000001</v>
      </c>
      <c r="P122" s="135">
        <f t="shared" si="69"/>
        <v>3.0953400000000002</v>
      </c>
      <c r="Q122" s="135">
        <f t="shared" si="69"/>
        <v>3.1007600000000002</v>
      </c>
      <c r="R122" s="135">
        <f t="shared" si="69"/>
        <v>3.1139399999999999</v>
      </c>
      <c r="S122" s="135">
        <f t="shared" si="69"/>
        <v>3.1271300000000002</v>
      </c>
      <c r="T122" s="135">
        <f t="shared" si="69"/>
        <v>3.1106099999999999</v>
      </c>
      <c r="U122" s="135">
        <f t="shared" si="69"/>
        <v>3.0967699999999998</v>
      </c>
      <c r="V122" s="135">
        <f t="shared" si="69"/>
        <v>3.0905200000000002</v>
      </c>
      <c r="W122" s="135">
        <f t="shared" si="69"/>
        <v>3.08222</v>
      </c>
      <c r="X122" s="135">
        <f t="shared" si="69"/>
        <v>3.0821800000000001</v>
      </c>
      <c r="Y122" s="135">
        <f t="shared" si="69"/>
        <v>3.0849700000000002</v>
      </c>
      <c r="Z122" s="135">
        <f t="shared" si="69"/>
        <v>2.9220899999999999</v>
      </c>
      <c r="AA122" s="135">
        <f t="shared" si="69"/>
        <v>2.60039</v>
      </c>
    </row>
    <row r="123" spans="1:27" ht="12.75" hidden="1" customHeight="1" outlineLevel="1" x14ac:dyDescent="0.2">
      <c r="A123" s="163" t="s">
        <v>1773</v>
      </c>
      <c r="B123" s="94" t="s">
        <v>238</v>
      </c>
      <c r="C123" s="70" t="s">
        <v>79</v>
      </c>
      <c r="D123" s="71">
        <v>1287.25</v>
      </c>
      <c r="E123" s="71">
        <v>1079.05</v>
      </c>
      <c r="F123" s="71">
        <v>1042.6300000000001</v>
      </c>
      <c r="G123" s="71">
        <v>999.23</v>
      </c>
      <c r="H123" s="71">
        <v>1004.84</v>
      </c>
      <c r="I123" s="71">
        <v>1164.6300000000001</v>
      </c>
      <c r="J123" s="71">
        <v>1425.96</v>
      </c>
      <c r="K123" s="71">
        <v>1678.97</v>
      </c>
      <c r="L123" s="71">
        <v>1860.48</v>
      </c>
      <c r="M123" s="71">
        <v>1915.3</v>
      </c>
      <c r="N123" s="71">
        <v>1921.79</v>
      </c>
      <c r="O123" s="71">
        <v>1923.44</v>
      </c>
      <c r="P123" s="71">
        <v>1908.74</v>
      </c>
      <c r="Q123" s="71">
        <v>1914.16</v>
      </c>
      <c r="R123" s="71">
        <v>1927.34</v>
      </c>
      <c r="S123" s="71">
        <v>1940.53</v>
      </c>
      <c r="T123" s="71">
        <v>1924.01</v>
      </c>
      <c r="U123" s="71">
        <v>1910.17</v>
      </c>
      <c r="V123" s="71">
        <v>1903.92</v>
      </c>
      <c r="W123" s="71">
        <v>1895.62</v>
      </c>
      <c r="X123" s="71">
        <v>1895.58</v>
      </c>
      <c r="Y123" s="71">
        <v>1898.37</v>
      </c>
      <c r="Z123" s="71">
        <v>1735.49</v>
      </c>
      <c r="AA123" s="71">
        <v>1413.79</v>
      </c>
    </row>
    <row r="124" spans="1:27" ht="12.75" hidden="1" customHeight="1" outlineLevel="1" x14ac:dyDescent="0.2">
      <c r="A124" s="163" t="s">
        <v>1774</v>
      </c>
      <c r="B124" s="94" t="s">
        <v>90</v>
      </c>
      <c r="C124" s="70" t="s">
        <v>79</v>
      </c>
      <c r="D124" s="71">
        <f t="shared" ref="D124:AA124" si="70">$D$9</f>
        <v>1071.42</v>
      </c>
      <c r="E124" s="71">
        <f t="shared" si="70"/>
        <v>1071.42</v>
      </c>
      <c r="F124" s="71">
        <f t="shared" si="70"/>
        <v>1071.42</v>
      </c>
      <c r="G124" s="71">
        <f t="shared" si="70"/>
        <v>1071.42</v>
      </c>
      <c r="H124" s="71">
        <f t="shared" si="70"/>
        <v>1071.42</v>
      </c>
      <c r="I124" s="71">
        <f t="shared" si="70"/>
        <v>1071.42</v>
      </c>
      <c r="J124" s="71">
        <f t="shared" si="70"/>
        <v>1071.42</v>
      </c>
      <c r="K124" s="71">
        <f t="shared" si="70"/>
        <v>1071.42</v>
      </c>
      <c r="L124" s="71">
        <f t="shared" si="70"/>
        <v>1071.42</v>
      </c>
      <c r="M124" s="71">
        <f t="shared" si="70"/>
        <v>1071.42</v>
      </c>
      <c r="N124" s="71">
        <f t="shared" si="70"/>
        <v>1071.42</v>
      </c>
      <c r="O124" s="71">
        <f t="shared" si="70"/>
        <v>1071.42</v>
      </c>
      <c r="P124" s="71">
        <f t="shared" si="70"/>
        <v>1071.42</v>
      </c>
      <c r="Q124" s="71">
        <f t="shared" si="70"/>
        <v>1071.42</v>
      </c>
      <c r="R124" s="71">
        <f t="shared" si="70"/>
        <v>1071.42</v>
      </c>
      <c r="S124" s="71">
        <f t="shared" si="70"/>
        <v>1071.42</v>
      </c>
      <c r="T124" s="71">
        <f t="shared" si="70"/>
        <v>1071.42</v>
      </c>
      <c r="U124" s="71">
        <f t="shared" si="70"/>
        <v>1071.42</v>
      </c>
      <c r="V124" s="71">
        <f t="shared" si="70"/>
        <v>1071.42</v>
      </c>
      <c r="W124" s="71">
        <f t="shared" si="70"/>
        <v>1071.42</v>
      </c>
      <c r="X124" s="71">
        <f t="shared" si="70"/>
        <v>1071.42</v>
      </c>
      <c r="Y124" s="71">
        <f t="shared" si="70"/>
        <v>1071.42</v>
      </c>
      <c r="Z124" s="71">
        <f t="shared" si="70"/>
        <v>1071.42</v>
      </c>
      <c r="AA124" s="71">
        <f t="shared" si="70"/>
        <v>1071.42</v>
      </c>
    </row>
    <row r="125" spans="1:27" ht="12.75" hidden="1" customHeight="1" outlineLevel="1" x14ac:dyDescent="0.2">
      <c r="A125" s="163" t="s">
        <v>1775</v>
      </c>
      <c r="B125" s="94" t="s">
        <v>83</v>
      </c>
      <c r="C125" s="70" t="s">
        <v>79</v>
      </c>
      <c r="D125" s="71">
        <v>4.95</v>
      </c>
      <c r="E125" s="71">
        <v>4.95</v>
      </c>
      <c r="F125" s="71">
        <v>4.95</v>
      </c>
      <c r="G125" s="71">
        <v>4.95</v>
      </c>
      <c r="H125" s="71">
        <v>4.95</v>
      </c>
      <c r="I125" s="71">
        <v>4.95</v>
      </c>
      <c r="J125" s="71">
        <v>4.95</v>
      </c>
      <c r="K125" s="71">
        <v>4.95</v>
      </c>
      <c r="L125" s="71">
        <v>4.95</v>
      </c>
      <c r="M125" s="71">
        <v>4.95</v>
      </c>
      <c r="N125" s="71">
        <v>4.95</v>
      </c>
      <c r="O125" s="71">
        <v>4.95</v>
      </c>
      <c r="P125" s="71">
        <v>4.95</v>
      </c>
      <c r="Q125" s="71">
        <v>4.95</v>
      </c>
      <c r="R125" s="71">
        <v>4.95</v>
      </c>
      <c r="S125" s="71">
        <v>4.95</v>
      </c>
      <c r="T125" s="71">
        <v>4.95</v>
      </c>
      <c r="U125" s="71">
        <v>4.95</v>
      </c>
      <c r="V125" s="71">
        <v>4.95</v>
      </c>
      <c r="W125" s="71">
        <v>4.95</v>
      </c>
      <c r="X125" s="71">
        <v>4.95</v>
      </c>
      <c r="Y125" s="71">
        <v>4.95</v>
      </c>
      <c r="Z125" s="71">
        <v>4.95</v>
      </c>
      <c r="AA125" s="71">
        <v>4.95</v>
      </c>
    </row>
    <row r="126" spans="1:27" ht="12.75" hidden="1" customHeight="1" outlineLevel="1" x14ac:dyDescent="0.2">
      <c r="A126" s="163" t="s">
        <v>1776</v>
      </c>
      <c r="B126" s="94" t="s">
        <v>81</v>
      </c>
      <c r="C126" s="70" t="s">
        <v>79</v>
      </c>
      <c r="D126" s="71">
        <f>$D$11</f>
        <v>110.23</v>
      </c>
      <c r="E126" s="71">
        <f t="shared" ref="E126:AA126" si="71">$D$11</f>
        <v>110.23</v>
      </c>
      <c r="F126" s="71">
        <f t="shared" si="71"/>
        <v>110.23</v>
      </c>
      <c r="G126" s="71">
        <f t="shared" si="71"/>
        <v>110.23</v>
      </c>
      <c r="H126" s="71">
        <f t="shared" si="71"/>
        <v>110.23</v>
      </c>
      <c r="I126" s="71">
        <f t="shared" si="71"/>
        <v>110.23</v>
      </c>
      <c r="J126" s="71">
        <f t="shared" si="71"/>
        <v>110.23</v>
      </c>
      <c r="K126" s="71">
        <f t="shared" si="71"/>
        <v>110.23</v>
      </c>
      <c r="L126" s="71">
        <f t="shared" si="71"/>
        <v>110.23</v>
      </c>
      <c r="M126" s="71">
        <f t="shared" si="71"/>
        <v>110.23</v>
      </c>
      <c r="N126" s="71">
        <f t="shared" si="71"/>
        <v>110.23</v>
      </c>
      <c r="O126" s="71">
        <f t="shared" si="71"/>
        <v>110.23</v>
      </c>
      <c r="P126" s="71">
        <f t="shared" si="71"/>
        <v>110.23</v>
      </c>
      <c r="Q126" s="71">
        <f t="shared" si="71"/>
        <v>110.23</v>
      </c>
      <c r="R126" s="71">
        <f t="shared" si="71"/>
        <v>110.23</v>
      </c>
      <c r="S126" s="71">
        <f t="shared" si="71"/>
        <v>110.23</v>
      </c>
      <c r="T126" s="71">
        <f t="shared" si="71"/>
        <v>110.23</v>
      </c>
      <c r="U126" s="71">
        <f t="shared" si="71"/>
        <v>110.23</v>
      </c>
      <c r="V126" s="71">
        <f t="shared" si="71"/>
        <v>110.23</v>
      </c>
      <c r="W126" s="71">
        <f t="shared" si="71"/>
        <v>110.23</v>
      </c>
      <c r="X126" s="71">
        <f t="shared" si="71"/>
        <v>110.23</v>
      </c>
      <c r="Y126" s="71">
        <f t="shared" si="71"/>
        <v>110.23</v>
      </c>
      <c r="Z126" s="71">
        <f t="shared" si="71"/>
        <v>110.23</v>
      </c>
      <c r="AA126" s="71">
        <f t="shared" si="71"/>
        <v>110.23</v>
      </c>
    </row>
    <row r="127" spans="1:27" ht="12.75" customHeight="1" collapsed="1" x14ac:dyDescent="0.2">
      <c r="A127" s="162" t="s">
        <v>1777</v>
      </c>
      <c r="B127" s="54" t="str">
        <f>"25"&amp;"."&amp;$B$800&amp;"."&amp;$B$801</f>
        <v>25.05.2023</v>
      </c>
      <c r="C127" s="134" t="s">
        <v>76</v>
      </c>
      <c r="D127" s="135">
        <f>ROUND(((D128+D129+D131+D130)/1000),5)</f>
        <v>2.2940299999999998</v>
      </c>
      <c r="E127" s="135">
        <f>ROUND(((E128+E129+E131+E130)/1000),5)</f>
        <v>2.1885300000000001</v>
      </c>
      <c r="F127" s="135">
        <f>ROUND(((F128+F129+F131+F130)/1000),5)</f>
        <v>2.1231399999999998</v>
      </c>
      <c r="G127" s="135">
        <f t="shared" ref="G127:AA127" si="72">ROUND(((G128+G129+G131+G130)/1000),5)</f>
        <v>2.07403</v>
      </c>
      <c r="H127" s="135">
        <f t="shared" si="72"/>
        <v>2.0735600000000001</v>
      </c>
      <c r="I127" s="135">
        <f t="shared" si="72"/>
        <v>2.2404999999999999</v>
      </c>
      <c r="J127" s="135">
        <f t="shared" si="72"/>
        <v>2.6217600000000001</v>
      </c>
      <c r="K127" s="135">
        <f t="shared" si="72"/>
        <v>2.78504</v>
      </c>
      <c r="L127" s="135">
        <f t="shared" si="72"/>
        <v>3.0021499999999999</v>
      </c>
      <c r="M127" s="135">
        <f t="shared" si="72"/>
        <v>3.0705</v>
      </c>
      <c r="N127" s="135">
        <f t="shared" si="72"/>
        <v>3.0835400000000002</v>
      </c>
      <c r="O127" s="135">
        <f t="shared" si="72"/>
        <v>3.093</v>
      </c>
      <c r="P127" s="135">
        <f t="shared" si="72"/>
        <v>3.0757699999999999</v>
      </c>
      <c r="Q127" s="135">
        <f t="shared" si="72"/>
        <v>3.0780599999999998</v>
      </c>
      <c r="R127" s="135">
        <f t="shared" si="72"/>
        <v>3.1027200000000001</v>
      </c>
      <c r="S127" s="135">
        <f t="shared" si="72"/>
        <v>3.11809</v>
      </c>
      <c r="T127" s="135">
        <f t="shared" si="72"/>
        <v>3.1032000000000002</v>
      </c>
      <c r="U127" s="135">
        <f t="shared" si="72"/>
        <v>3.0896699999999999</v>
      </c>
      <c r="V127" s="135">
        <f t="shared" si="72"/>
        <v>3.0825800000000001</v>
      </c>
      <c r="W127" s="135">
        <f t="shared" si="72"/>
        <v>3.0764100000000001</v>
      </c>
      <c r="X127" s="135">
        <f t="shared" si="72"/>
        <v>3.0801500000000002</v>
      </c>
      <c r="Y127" s="135">
        <f t="shared" si="72"/>
        <v>3.0759300000000001</v>
      </c>
      <c r="Z127" s="135">
        <f t="shared" si="72"/>
        <v>2.8830800000000001</v>
      </c>
      <c r="AA127" s="135">
        <f t="shared" si="72"/>
        <v>2.5110299999999999</v>
      </c>
    </row>
    <row r="128" spans="1:27" ht="12.75" hidden="1" customHeight="1" outlineLevel="1" x14ac:dyDescent="0.2">
      <c r="A128" s="163" t="s">
        <v>1778</v>
      </c>
      <c r="B128" s="94" t="s">
        <v>238</v>
      </c>
      <c r="C128" s="70" t="s">
        <v>79</v>
      </c>
      <c r="D128" s="71">
        <v>1107.43</v>
      </c>
      <c r="E128" s="71">
        <v>1001.93</v>
      </c>
      <c r="F128" s="71">
        <v>936.54</v>
      </c>
      <c r="G128" s="71">
        <v>887.43</v>
      </c>
      <c r="H128" s="71">
        <v>886.96</v>
      </c>
      <c r="I128" s="71">
        <v>1053.9000000000001</v>
      </c>
      <c r="J128" s="71">
        <v>1435.16</v>
      </c>
      <c r="K128" s="71">
        <v>1598.44</v>
      </c>
      <c r="L128" s="71">
        <v>1815.55</v>
      </c>
      <c r="M128" s="71">
        <v>1883.9</v>
      </c>
      <c r="N128" s="71">
        <v>1896.94</v>
      </c>
      <c r="O128" s="71">
        <v>1906.4</v>
      </c>
      <c r="P128" s="71">
        <v>1889.17</v>
      </c>
      <c r="Q128" s="71">
        <v>1891.46</v>
      </c>
      <c r="R128" s="71">
        <v>1916.12</v>
      </c>
      <c r="S128" s="71">
        <v>1931.49</v>
      </c>
      <c r="T128" s="71">
        <v>1916.6</v>
      </c>
      <c r="U128" s="71">
        <v>1903.07</v>
      </c>
      <c r="V128" s="71">
        <v>1895.98</v>
      </c>
      <c r="W128" s="71">
        <v>1889.81</v>
      </c>
      <c r="X128" s="71">
        <v>1893.55</v>
      </c>
      <c r="Y128" s="71">
        <v>1889.33</v>
      </c>
      <c r="Z128" s="71">
        <v>1696.48</v>
      </c>
      <c r="AA128" s="71">
        <v>1324.43</v>
      </c>
    </row>
    <row r="129" spans="1:27" ht="12.75" hidden="1" customHeight="1" outlineLevel="1" x14ac:dyDescent="0.2">
      <c r="A129" s="163" t="s">
        <v>1779</v>
      </c>
      <c r="B129" s="94" t="s">
        <v>90</v>
      </c>
      <c r="C129" s="70" t="s">
        <v>79</v>
      </c>
      <c r="D129" s="71">
        <f t="shared" ref="D129:AA129" si="73">$D$9</f>
        <v>1071.42</v>
      </c>
      <c r="E129" s="71">
        <f t="shared" si="73"/>
        <v>1071.42</v>
      </c>
      <c r="F129" s="71">
        <f t="shared" si="73"/>
        <v>1071.42</v>
      </c>
      <c r="G129" s="71">
        <f t="shared" si="73"/>
        <v>1071.42</v>
      </c>
      <c r="H129" s="71">
        <f t="shared" si="73"/>
        <v>1071.42</v>
      </c>
      <c r="I129" s="71">
        <f t="shared" si="73"/>
        <v>1071.42</v>
      </c>
      <c r="J129" s="71">
        <f t="shared" si="73"/>
        <v>1071.42</v>
      </c>
      <c r="K129" s="71">
        <f t="shared" si="73"/>
        <v>1071.42</v>
      </c>
      <c r="L129" s="71">
        <f t="shared" si="73"/>
        <v>1071.42</v>
      </c>
      <c r="M129" s="71">
        <f t="shared" si="73"/>
        <v>1071.42</v>
      </c>
      <c r="N129" s="71">
        <f t="shared" si="73"/>
        <v>1071.42</v>
      </c>
      <c r="O129" s="71">
        <f t="shared" si="73"/>
        <v>1071.42</v>
      </c>
      <c r="P129" s="71">
        <f t="shared" si="73"/>
        <v>1071.42</v>
      </c>
      <c r="Q129" s="71">
        <f t="shared" si="73"/>
        <v>1071.42</v>
      </c>
      <c r="R129" s="71">
        <f t="shared" si="73"/>
        <v>1071.42</v>
      </c>
      <c r="S129" s="71">
        <f t="shared" si="73"/>
        <v>1071.42</v>
      </c>
      <c r="T129" s="71">
        <f t="shared" si="73"/>
        <v>1071.42</v>
      </c>
      <c r="U129" s="71">
        <f t="shared" si="73"/>
        <v>1071.42</v>
      </c>
      <c r="V129" s="71">
        <f t="shared" si="73"/>
        <v>1071.42</v>
      </c>
      <c r="W129" s="71">
        <f t="shared" si="73"/>
        <v>1071.42</v>
      </c>
      <c r="X129" s="71">
        <f t="shared" si="73"/>
        <v>1071.42</v>
      </c>
      <c r="Y129" s="71">
        <f t="shared" si="73"/>
        <v>1071.42</v>
      </c>
      <c r="Z129" s="71">
        <f t="shared" si="73"/>
        <v>1071.42</v>
      </c>
      <c r="AA129" s="71">
        <f t="shared" si="73"/>
        <v>1071.42</v>
      </c>
    </row>
    <row r="130" spans="1:27" ht="12.75" hidden="1" customHeight="1" outlineLevel="1" x14ac:dyDescent="0.2">
      <c r="A130" s="163" t="s">
        <v>1780</v>
      </c>
      <c r="B130" s="94" t="s">
        <v>83</v>
      </c>
      <c r="C130" s="70" t="s">
        <v>79</v>
      </c>
      <c r="D130" s="71">
        <v>4.95</v>
      </c>
      <c r="E130" s="71">
        <v>4.95</v>
      </c>
      <c r="F130" s="71">
        <v>4.95</v>
      </c>
      <c r="G130" s="71">
        <v>4.95</v>
      </c>
      <c r="H130" s="71">
        <v>4.95</v>
      </c>
      <c r="I130" s="71">
        <v>4.95</v>
      </c>
      <c r="J130" s="71">
        <v>4.95</v>
      </c>
      <c r="K130" s="71">
        <v>4.95</v>
      </c>
      <c r="L130" s="71">
        <v>4.95</v>
      </c>
      <c r="M130" s="71">
        <v>4.95</v>
      </c>
      <c r="N130" s="71">
        <v>4.95</v>
      </c>
      <c r="O130" s="71">
        <v>4.95</v>
      </c>
      <c r="P130" s="71">
        <v>4.95</v>
      </c>
      <c r="Q130" s="71">
        <v>4.95</v>
      </c>
      <c r="R130" s="71">
        <v>4.95</v>
      </c>
      <c r="S130" s="71">
        <v>4.95</v>
      </c>
      <c r="T130" s="71">
        <v>4.95</v>
      </c>
      <c r="U130" s="71">
        <v>4.95</v>
      </c>
      <c r="V130" s="71">
        <v>4.95</v>
      </c>
      <c r="W130" s="71">
        <v>4.95</v>
      </c>
      <c r="X130" s="71">
        <v>4.95</v>
      </c>
      <c r="Y130" s="71">
        <v>4.95</v>
      </c>
      <c r="Z130" s="71">
        <v>4.95</v>
      </c>
      <c r="AA130" s="71">
        <v>4.95</v>
      </c>
    </row>
    <row r="131" spans="1:27" ht="12.75" hidden="1" customHeight="1" outlineLevel="1" x14ac:dyDescent="0.2">
      <c r="A131" s="163" t="s">
        <v>1781</v>
      </c>
      <c r="B131" s="94" t="s">
        <v>81</v>
      </c>
      <c r="C131" s="70" t="s">
        <v>79</v>
      </c>
      <c r="D131" s="71">
        <f>$D$11</f>
        <v>110.23</v>
      </c>
      <c r="E131" s="71">
        <f t="shared" ref="E131:AA131" si="74">$D$11</f>
        <v>110.23</v>
      </c>
      <c r="F131" s="71">
        <f t="shared" si="74"/>
        <v>110.23</v>
      </c>
      <c r="G131" s="71">
        <f t="shared" si="74"/>
        <v>110.23</v>
      </c>
      <c r="H131" s="71">
        <f t="shared" si="74"/>
        <v>110.23</v>
      </c>
      <c r="I131" s="71">
        <f t="shared" si="74"/>
        <v>110.23</v>
      </c>
      <c r="J131" s="71">
        <f t="shared" si="74"/>
        <v>110.23</v>
      </c>
      <c r="K131" s="71">
        <f t="shared" si="74"/>
        <v>110.23</v>
      </c>
      <c r="L131" s="71">
        <f t="shared" si="74"/>
        <v>110.23</v>
      </c>
      <c r="M131" s="71">
        <f t="shared" si="74"/>
        <v>110.23</v>
      </c>
      <c r="N131" s="71">
        <f t="shared" si="74"/>
        <v>110.23</v>
      </c>
      <c r="O131" s="71">
        <f t="shared" si="74"/>
        <v>110.23</v>
      </c>
      <c r="P131" s="71">
        <f t="shared" si="74"/>
        <v>110.23</v>
      </c>
      <c r="Q131" s="71">
        <f t="shared" si="74"/>
        <v>110.23</v>
      </c>
      <c r="R131" s="71">
        <f t="shared" si="74"/>
        <v>110.23</v>
      </c>
      <c r="S131" s="71">
        <f t="shared" si="74"/>
        <v>110.23</v>
      </c>
      <c r="T131" s="71">
        <f t="shared" si="74"/>
        <v>110.23</v>
      </c>
      <c r="U131" s="71">
        <f t="shared" si="74"/>
        <v>110.23</v>
      </c>
      <c r="V131" s="71">
        <f t="shared" si="74"/>
        <v>110.23</v>
      </c>
      <c r="W131" s="71">
        <f t="shared" si="74"/>
        <v>110.23</v>
      </c>
      <c r="X131" s="71">
        <f t="shared" si="74"/>
        <v>110.23</v>
      </c>
      <c r="Y131" s="71">
        <f t="shared" si="74"/>
        <v>110.23</v>
      </c>
      <c r="Z131" s="71">
        <f t="shared" si="74"/>
        <v>110.23</v>
      </c>
      <c r="AA131" s="71">
        <f t="shared" si="74"/>
        <v>110.23</v>
      </c>
    </row>
    <row r="132" spans="1:27" ht="12.75" customHeight="1" collapsed="1" x14ac:dyDescent="0.2">
      <c r="A132" s="162" t="s">
        <v>1782</v>
      </c>
      <c r="B132" s="54" t="str">
        <f>"26"&amp;"."&amp;$B$800&amp;"."&amp;$B$801</f>
        <v>26.05.2023</v>
      </c>
      <c r="C132" s="134" t="s">
        <v>76</v>
      </c>
      <c r="D132" s="135">
        <f>ROUND(((D133+D134+D136+D135)/1000),5)</f>
        <v>2.40557</v>
      </c>
      <c r="E132" s="135">
        <f>ROUND(((E133+E134+E136+E135)/1000),5)</f>
        <v>2.2632500000000002</v>
      </c>
      <c r="F132" s="135">
        <f>ROUND(((F133+F134+F136+F135)/1000),5)</f>
        <v>2.20106</v>
      </c>
      <c r="G132" s="135">
        <f t="shared" ref="G132:AA132" si="75">ROUND(((G133+G134+G136+G135)/1000),5)</f>
        <v>2.1555300000000002</v>
      </c>
      <c r="H132" s="135">
        <f t="shared" si="75"/>
        <v>2.17794</v>
      </c>
      <c r="I132" s="135">
        <f t="shared" si="75"/>
        <v>2.2669800000000002</v>
      </c>
      <c r="J132" s="135">
        <f t="shared" si="75"/>
        <v>2.6651799999999999</v>
      </c>
      <c r="K132" s="135">
        <f t="shared" si="75"/>
        <v>2.8428300000000002</v>
      </c>
      <c r="L132" s="135">
        <f t="shared" si="75"/>
        <v>3.0907900000000001</v>
      </c>
      <c r="M132" s="135">
        <f t="shared" si="75"/>
        <v>3.1571400000000001</v>
      </c>
      <c r="N132" s="135">
        <f t="shared" si="75"/>
        <v>3.1655000000000002</v>
      </c>
      <c r="O132" s="135">
        <f t="shared" si="75"/>
        <v>3.1590799999999999</v>
      </c>
      <c r="P132" s="135">
        <f t="shared" si="75"/>
        <v>3.1487599999999998</v>
      </c>
      <c r="Q132" s="135">
        <f t="shared" si="75"/>
        <v>3.1644899999999998</v>
      </c>
      <c r="R132" s="135">
        <f t="shared" si="75"/>
        <v>3.1611400000000001</v>
      </c>
      <c r="S132" s="135">
        <f t="shared" si="75"/>
        <v>3.1561900000000001</v>
      </c>
      <c r="T132" s="135">
        <f t="shared" si="75"/>
        <v>3.1430600000000002</v>
      </c>
      <c r="U132" s="135">
        <f t="shared" si="75"/>
        <v>3.1540599999999999</v>
      </c>
      <c r="V132" s="135">
        <f t="shared" si="75"/>
        <v>3.1497799999999998</v>
      </c>
      <c r="W132" s="135">
        <f t="shared" si="75"/>
        <v>3.1246299999999998</v>
      </c>
      <c r="X132" s="135">
        <f t="shared" si="75"/>
        <v>3.1289600000000002</v>
      </c>
      <c r="Y132" s="135">
        <f t="shared" si="75"/>
        <v>3.1508600000000002</v>
      </c>
      <c r="Z132" s="135">
        <f t="shared" si="75"/>
        <v>3.0946500000000001</v>
      </c>
      <c r="AA132" s="135">
        <f t="shared" si="75"/>
        <v>2.7682600000000002</v>
      </c>
    </row>
    <row r="133" spans="1:27" ht="12.75" hidden="1" customHeight="1" outlineLevel="1" x14ac:dyDescent="0.2">
      <c r="A133" s="163" t="s">
        <v>1783</v>
      </c>
      <c r="B133" s="94" t="s">
        <v>238</v>
      </c>
      <c r="C133" s="70" t="s">
        <v>79</v>
      </c>
      <c r="D133" s="71">
        <v>1218.97</v>
      </c>
      <c r="E133" s="71">
        <v>1076.6500000000001</v>
      </c>
      <c r="F133" s="71">
        <v>1014.46</v>
      </c>
      <c r="G133" s="71">
        <v>968.93</v>
      </c>
      <c r="H133" s="71">
        <v>991.34</v>
      </c>
      <c r="I133" s="71">
        <v>1080.3800000000001</v>
      </c>
      <c r="J133" s="71">
        <v>1478.58</v>
      </c>
      <c r="K133" s="71">
        <v>1656.23</v>
      </c>
      <c r="L133" s="71">
        <v>1904.19</v>
      </c>
      <c r="M133" s="71">
        <v>1970.54</v>
      </c>
      <c r="N133" s="71">
        <v>1978.9</v>
      </c>
      <c r="O133" s="71">
        <v>1972.48</v>
      </c>
      <c r="P133" s="71">
        <v>1962.16</v>
      </c>
      <c r="Q133" s="71">
        <v>1977.89</v>
      </c>
      <c r="R133" s="71">
        <v>1974.54</v>
      </c>
      <c r="S133" s="71">
        <v>1969.59</v>
      </c>
      <c r="T133" s="71">
        <v>1956.46</v>
      </c>
      <c r="U133" s="71">
        <v>1967.46</v>
      </c>
      <c r="V133" s="71">
        <v>1963.18</v>
      </c>
      <c r="W133" s="71">
        <v>1938.03</v>
      </c>
      <c r="X133" s="71">
        <v>1942.36</v>
      </c>
      <c r="Y133" s="71">
        <v>1964.26</v>
      </c>
      <c r="Z133" s="71">
        <v>1908.05</v>
      </c>
      <c r="AA133" s="71">
        <v>1581.66</v>
      </c>
    </row>
    <row r="134" spans="1:27" ht="12.75" hidden="1" customHeight="1" outlineLevel="1" x14ac:dyDescent="0.2">
      <c r="A134" s="163" t="s">
        <v>1784</v>
      </c>
      <c r="B134" s="94" t="s">
        <v>90</v>
      </c>
      <c r="C134" s="70" t="s">
        <v>79</v>
      </c>
      <c r="D134" s="71">
        <f t="shared" ref="D134:AA134" si="76">$D$9</f>
        <v>1071.42</v>
      </c>
      <c r="E134" s="71">
        <f t="shared" si="76"/>
        <v>1071.42</v>
      </c>
      <c r="F134" s="71">
        <f t="shared" si="76"/>
        <v>1071.42</v>
      </c>
      <c r="G134" s="71">
        <f t="shared" si="76"/>
        <v>1071.42</v>
      </c>
      <c r="H134" s="71">
        <f t="shared" si="76"/>
        <v>1071.42</v>
      </c>
      <c r="I134" s="71">
        <f t="shared" si="76"/>
        <v>1071.42</v>
      </c>
      <c r="J134" s="71">
        <f t="shared" si="76"/>
        <v>1071.42</v>
      </c>
      <c r="K134" s="71">
        <f t="shared" si="76"/>
        <v>1071.42</v>
      </c>
      <c r="L134" s="71">
        <f t="shared" si="76"/>
        <v>1071.42</v>
      </c>
      <c r="M134" s="71">
        <f t="shared" si="76"/>
        <v>1071.42</v>
      </c>
      <c r="N134" s="71">
        <f t="shared" si="76"/>
        <v>1071.42</v>
      </c>
      <c r="O134" s="71">
        <f t="shared" si="76"/>
        <v>1071.42</v>
      </c>
      <c r="P134" s="71">
        <f t="shared" si="76"/>
        <v>1071.42</v>
      </c>
      <c r="Q134" s="71">
        <f t="shared" si="76"/>
        <v>1071.42</v>
      </c>
      <c r="R134" s="71">
        <f t="shared" si="76"/>
        <v>1071.42</v>
      </c>
      <c r="S134" s="71">
        <f t="shared" si="76"/>
        <v>1071.42</v>
      </c>
      <c r="T134" s="71">
        <f t="shared" si="76"/>
        <v>1071.42</v>
      </c>
      <c r="U134" s="71">
        <f t="shared" si="76"/>
        <v>1071.42</v>
      </c>
      <c r="V134" s="71">
        <f t="shared" si="76"/>
        <v>1071.42</v>
      </c>
      <c r="W134" s="71">
        <f t="shared" si="76"/>
        <v>1071.42</v>
      </c>
      <c r="X134" s="71">
        <f t="shared" si="76"/>
        <v>1071.42</v>
      </c>
      <c r="Y134" s="71">
        <f t="shared" si="76"/>
        <v>1071.42</v>
      </c>
      <c r="Z134" s="71">
        <f t="shared" si="76"/>
        <v>1071.42</v>
      </c>
      <c r="AA134" s="71">
        <f t="shared" si="76"/>
        <v>1071.42</v>
      </c>
    </row>
    <row r="135" spans="1:27" ht="12.75" hidden="1" customHeight="1" outlineLevel="1" x14ac:dyDescent="0.2">
      <c r="A135" s="163" t="s">
        <v>1785</v>
      </c>
      <c r="B135" s="94" t="s">
        <v>83</v>
      </c>
      <c r="C135" s="70" t="s">
        <v>79</v>
      </c>
      <c r="D135" s="71">
        <v>4.95</v>
      </c>
      <c r="E135" s="71">
        <v>4.95</v>
      </c>
      <c r="F135" s="71">
        <v>4.95</v>
      </c>
      <c r="G135" s="71">
        <v>4.95</v>
      </c>
      <c r="H135" s="71">
        <v>4.95</v>
      </c>
      <c r="I135" s="71">
        <v>4.95</v>
      </c>
      <c r="J135" s="71">
        <v>4.95</v>
      </c>
      <c r="K135" s="71">
        <v>4.95</v>
      </c>
      <c r="L135" s="71">
        <v>4.95</v>
      </c>
      <c r="M135" s="71">
        <v>4.95</v>
      </c>
      <c r="N135" s="71">
        <v>4.95</v>
      </c>
      <c r="O135" s="71">
        <v>4.95</v>
      </c>
      <c r="P135" s="71">
        <v>4.95</v>
      </c>
      <c r="Q135" s="71">
        <v>4.95</v>
      </c>
      <c r="R135" s="71">
        <v>4.95</v>
      </c>
      <c r="S135" s="71">
        <v>4.95</v>
      </c>
      <c r="T135" s="71">
        <v>4.95</v>
      </c>
      <c r="U135" s="71">
        <v>4.95</v>
      </c>
      <c r="V135" s="71">
        <v>4.95</v>
      </c>
      <c r="W135" s="71">
        <v>4.95</v>
      </c>
      <c r="X135" s="71">
        <v>4.95</v>
      </c>
      <c r="Y135" s="71">
        <v>4.95</v>
      </c>
      <c r="Z135" s="71">
        <v>4.95</v>
      </c>
      <c r="AA135" s="71">
        <v>4.95</v>
      </c>
    </row>
    <row r="136" spans="1:27" ht="12.75" hidden="1" customHeight="1" outlineLevel="1" x14ac:dyDescent="0.2">
      <c r="A136" s="163" t="s">
        <v>1786</v>
      </c>
      <c r="B136" s="94" t="s">
        <v>81</v>
      </c>
      <c r="C136" s="70" t="s">
        <v>79</v>
      </c>
      <c r="D136" s="71">
        <f>$D$11</f>
        <v>110.23</v>
      </c>
      <c r="E136" s="71">
        <f t="shared" ref="E136:AA136" si="77">$D$11</f>
        <v>110.23</v>
      </c>
      <c r="F136" s="71">
        <f t="shared" si="77"/>
        <v>110.23</v>
      </c>
      <c r="G136" s="71">
        <f t="shared" si="77"/>
        <v>110.23</v>
      </c>
      <c r="H136" s="71">
        <f t="shared" si="77"/>
        <v>110.23</v>
      </c>
      <c r="I136" s="71">
        <f t="shared" si="77"/>
        <v>110.23</v>
      </c>
      <c r="J136" s="71">
        <f t="shared" si="77"/>
        <v>110.23</v>
      </c>
      <c r="K136" s="71">
        <f t="shared" si="77"/>
        <v>110.23</v>
      </c>
      <c r="L136" s="71">
        <f t="shared" si="77"/>
        <v>110.23</v>
      </c>
      <c r="M136" s="71">
        <f t="shared" si="77"/>
        <v>110.23</v>
      </c>
      <c r="N136" s="71">
        <f t="shared" si="77"/>
        <v>110.23</v>
      </c>
      <c r="O136" s="71">
        <f t="shared" si="77"/>
        <v>110.23</v>
      </c>
      <c r="P136" s="71">
        <f t="shared" si="77"/>
        <v>110.23</v>
      </c>
      <c r="Q136" s="71">
        <f t="shared" si="77"/>
        <v>110.23</v>
      </c>
      <c r="R136" s="71">
        <f t="shared" si="77"/>
        <v>110.23</v>
      </c>
      <c r="S136" s="71">
        <f t="shared" si="77"/>
        <v>110.23</v>
      </c>
      <c r="T136" s="71">
        <f t="shared" si="77"/>
        <v>110.23</v>
      </c>
      <c r="U136" s="71">
        <f t="shared" si="77"/>
        <v>110.23</v>
      </c>
      <c r="V136" s="71">
        <f t="shared" si="77"/>
        <v>110.23</v>
      </c>
      <c r="W136" s="71">
        <f t="shared" si="77"/>
        <v>110.23</v>
      </c>
      <c r="X136" s="71">
        <f t="shared" si="77"/>
        <v>110.23</v>
      </c>
      <c r="Y136" s="71">
        <f t="shared" si="77"/>
        <v>110.23</v>
      </c>
      <c r="Z136" s="71">
        <f t="shared" si="77"/>
        <v>110.23</v>
      </c>
      <c r="AA136" s="71">
        <f t="shared" si="77"/>
        <v>110.23</v>
      </c>
    </row>
    <row r="137" spans="1:27" ht="12.75" customHeight="1" collapsed="1" x14ac:dyDescent="0.2">
      <c r="A137" s="162" t="s">
        <v>1787</v>
      </c>
      <c r="B137" s="54" t="str">
        <f>"27"&amp;"."&amp;$B$800&amp;"."&amp;$B$801</f>
        <v>27.05.2023</v>
      </c>
      <c r="C137" s="134" t="s">
        <v>76</v>
      </c>
      <c r="D137" s="135">
        <f>ROUND(((D138+D139+D141+D140)/1000),5)</f>
        <v>2.7054399999999998</v>
      </c>
      <c r="E137" s="135">
        <f>ROUND(((E138+E139+E141+E140)/1000),5)</f>
        <v>2.46502</v>
      </c>
      <c r="F137" s="135">
        <f>ROUND(((F138+F139+F141+F140)/1000),5)</f>
        <v>2.3187700000000002</v>
      </c>
      <c r="G137" s="135">
        <f t="shared" ref="G137:AA137" si="78">ROUND(((G138+G139+G141+G140)/1000),5)</f>
        <v>2.2665199999999999</v>
      </c>
      <c r="H137" s="135">
        <f t="shared" si="78"/>
        <v>2.2439499999999999</v>
      </c>
      <c r="I137" s="135">
        <f t="shared" si="78"/>
        <v>2.2222200000000001</v>
      </c>
      <c r="J137" s="135">
        <f t="shared" si="78"/>
        <v>2.5283000000000002</v>
      </c>
      <c r="K137" s="135">
        <f t="shared" si="78"/>
        <v>2.6835</v>
      </c>
      <c r="L137" s="135">
        <f t="shared" si="78"/>
        <v>2.9567299999999999</v>
      </c>
      <c r="M137" s="135">
        <f t="shared" si="78"/>
        <v>3.0701299999999998</v>
      </c>
      <c r="N137" s="135">
        <f t="shared" si="78"/>
        <v>3.1024400000000001</v>
      </c>
      <c r="O137" s="135">
        <f t="shared" si="78"/>
        <v>3.1027300000000002</v>
      </c>
      <c r="P137" s="135">
        <f t="shared" si="78"/>
        <v>3.0976300000000001</v>
      </c>
      <c r="Q137" s="135">
        <f t="shared" si="78"/>
        <v>3.0983200000000002</v>
      </c>
      <c r="R137" s="135">
        <f t="shared" si="78"/>
        <v>3.0966100000000001</v>
      </c>
      <c r="S137" s="135">
        <f t="shared" si="78"/>
        <v>3.0751300000000001</v>
      </c>
      <c r="T137" s="135">
        <f t="shared" si="78"/>
        <v>3.0591599999999999</v>
      </c>
      <c r="U137" s="135">
        <f t="shared" si="78"/>
        <v>2.9942099999999998</v>
      </c>
      <c r="V137" s="135">
        <f t="shared" si="78"/>
        <v>2.9937399999999998</v>
      </c>
      <c r="W137" s="135">
        <f t="shared" si="78"/>
        <v>2.9935200000000002</v>
      </c>
      <c r="X137" s="135">
        <f t="shared" si="78"/>
        <v>3.0540500000000002</v>
      </c>
      <c r="Y137" s="135">
        <f t="shared" si="78"/>
        <v>3.07226</v>
      </c>
      <c r="Z137" s="135">
        <f t="shared" si="78"/>
        <v>2.9788899999999998</v>
      </c>
      <c r="AA137" s="135">
        <f t="shared" si="78"/>
        <v>2.6781299999999999</v>
      </c>
    </row>
    <row r="138" spans="1:27" ht="12.75" hidden="1" customHeight="1" outlineLevel="1" x14ac:dyDescent="0.2">
      <c r="A138" s="163" t="s">
        <v>1788</v>
      </c>
      <c r="B138" s="94" t="s">
        <v>238</v>
      </c>
      <c r="C138" s="70" t="s">
        <v>79</v>
      </c>
      <c r="D138" s="71">
        <v>1518.84</v>
      </c>
      <c r="E138" s="71">
        <v>1278.42</v>
      </c>
      <c r="F138" s="71">
        <v>1132.17</v>
      </c>
      <c r="G138" s="71">
        <v>1079.92</v>
      </c>
      <c r="H138" s="71">
        <v>1057.3499999999999</v>
      </c>
      <c r="I138" s="71">
        <v>1035.6199999999999</v>
      </c>
      <c r="J138" s="71">
        <v>1341.7</v>
      </c>
      <c r="K138" s="71">
        <v>1496.9</v>
      </c>
      <c r="L138" s="71">
        <v>1770.13</v>
      </c>
      <c r="M138" s="71">
        <v>1883.53</v>
      </c>
      <c r="N138" s="71">
        <v>1915.84</v>
      </c>
      <c r="O138" s="71">
        <v>1916.13</v>
      </c>
      <c r="P138" s="71">
        <v>1911.03</v>
      </c>
      <c r="Q138" s="71">
        <v>1911.72</v>
      </c>
      <c r="R138" s="71">
        <v>1910.01</v>
      </c>
      <c r="S138" s="71">
        <v>1888.53</v>
      </c>
      <c r="T138" s="71">
        <v>1872.56</v>
      </c>
      <c r="U138" s="71">
        <v>1807.61</v>
      </c>
      <c r="V138" s="71">
        <v>1807.14</v>
      </c>
      <c r="W138" s="71">
        <v>1806.92</v>
      </c>
      <c r="X138" s="71">
        <v>1867.45</v>
      </c>
      <c r="Y138" s="71">
        <v>1885.66</v>
      </c>
      <c r="Z138" s="71">
        <v>1792.29</v>
      </c>
      <c r="AA138" s="71">
        <v>1491.53</v>
      </c>
    </row>
    <row r="139" spans="1:27" ht="12.75" hidden="1" customHeight="1" outlineLevel="1" x14ac:dyDescent="0.2">
      <c r="A139" s="163" t="s">
        <v>1789</v>
      </c>
      <c r="B139" s="94" t="s">
        <v>90</v>
      </c>
      <c r="C139" s="70" t="s">
        <v>79</v>
      </c>
      <c r="D139" s="71">
        <f t="shared" ref="D139:AA139" si="79">$D$9</f>
        <v>1071.42</v>
      </c>
      <c r="E139" s="71">
        <f t="shared" si="79"/>
        <v>1071.42</v>
      </c>
      <c r="F139" s="71">
        <f t="shared" si="79"/>
        <v>1071.42</v>
      </c>
      <c r="G139" s="71">
        <f t="shared" si="79"/>
        <v>1071.42</v>
      </c>
      <c r="H139" s="71">
        <f t="shared" si="79"/>
        <v>1071.42</v>
      </c>
      <c r="I139" s="71">
        <f t="shared" si="79"/>
        <v>1071.42</v>
      </c>
      <c r="J139" s="71">
        <f t="shared" si="79"/>
        <v>1071.42</v>
      </c>
      <c r="K139" s="71">
        <f t="shared" si="79"/>
        <v>1071.42</v>
      </c>
      <c r="L139" s="71">
        <f t="shared" si="79"/>
        <v>1071.42</v>
      </c>
      <c r="M139" s="71">
        <f t="shared" si="79"/>
        <v>1071.42</v>
      </c>
      <c r="N139" s="71">
        <f t="shared" si="79"/>
        <v>1071.42</v>
      </c>
      <c r="O139" s="71">
        <f t="shared" si="79"/>
        <v>1071.42</v>
      </c>
      <c r="P139" s="71">
        <f t="shared" si="79"/>
        <v>1071.42</v>
      </c>
      <c r="Q139" s="71">
        <f t="shared" si="79"/>
        <v>1071.42</v>
      </c>
      <c r="R139" s="71">
        <f t="shared" si="79"/>
        <v>1071.42</v>
      </c>
      <c r="S139" s="71">
        <f t="shared" si="79"/>
        <v>1071.42</v>
      </c>
      <c r="T139" s="71">
        <f t="shared" si="79"/>
        <v>1071.42</v>
      </c>
      <c r="U139" s="71">
        <f t="shared" si="79"/>
        <v>1071.42</v>
      </c>
      <c r="V139" s="71">
        <f t="shared" si="79"/>
        <v>1071.42</v>
      </c>
      <c r="W139" s="71">
        <f t="shared" si="79"/>
        <v>1071.42</v>
      </c>
      <c r="X139" s="71">
        <f t="shared" si="79"/>
        <v>1071.42</v>
      </c>
      <c r="Y139" s="71">
        <f t="shared" si="79"/>
        <v>1071.42</v>
      </c>
      <c r="Z139" s="71">
        <f t="shared" si="79"/>
        <v>1071.42</v>
      </c>
      <c r="AA139" s="71">
        <f t="shared" si="79"/>
        <v>1071.42</v>
      </c>
    </row>
    <row r="140" spans="1:27" ht="12.75" hidden="1" customHeight="1" outlineLevel="1" x14ac:dyDescent="0.2">
      <c r="A140" s="163" t="s">
        <v>1790</v>
      </c>
      <c r="B140" s="94" t="s">
        <v>83</v>
      </c>
      <c r="C140" s="70" t="s">
        <v>79</v>
      </c>
      <c r="D140" s="71">
        <v>4.95</v>
      </c>
      <c r="E140" s="71">
        <v>4.95</v>
      </c>
      <c r="F140" s="71">
        <v>4.95</v>
      </c>
      <c r="G140" s="71">
        <v>4.95</v>
      </c>
      <c r="H140" s="71">
        <v>4.95</v>
      </c>
      <c r="I140" s="71">
        <v>4.95</v>
      </c>
      <c r="J140" s="71">
        <v>4.95</v>
      </c>
      <c r="K140" s="71">
        <v>4.95</v>
      </c>
      <c r="L140" s="71">
        <v>4.95</v>
      </c>
      <c r="M140" s="71">
        <v>4.95</v>
      </c>
      <c r="N140" s="71">
        <v>4.95</v>
      </c>
      <c r="O140" s="71">
        <v>4.95</v>
      </c>
      <c r="P140" s="71">
        <v>4.95</v>
      </c>
      <c r="Q140" s="71">
        <v>4.95</v>
      </c>
      <c r="R140" s="71">
        <v>4.95</v>
      </c>
      <c r="S140" s="71">
        <v>4.95</v>
      </c>
      <c r="T140" s="71">
        <v>4.95</v>
      </c>
      <c r="U140" s="71">
        <v>4.95</v>
      </c>
      <c r="V140" s="71">
        <v>4.95</v>
      </c>
      <c r="W140" s="71">
        <v>4.95</v>
      </c>
      <c r="X140" s="71">
        <v>4.95</v>
      </c>
      <c r="Y140" s="71">
        <v>4.95</v>
      </c>
      <c r="Z140" s="71">
        <v>4.95</v>
      </c>
      <c r="AA140" s="71">
        <v>4.95</v>
      </c>
    </row>
    <row r="141" spans="1:27" ht="12.75" hidden="1" customHeight="1" outlineLevel="1" x14ac:dyDescent="0.2">
      <c r="A141" s="163" t="s">
        <v>1791</v>
      </c>
      <c r="B141" s="94" t="s">
        <v>81</v>
      </c>
      <c r="C141" s="70" t="s">
        <v>79</v>
      </c>
      <c r="D141" s="71">
        <f>$D$11</f>
        <v>110.23</v>
      </c>
      <c r="E141" s="71">
        <f t="shared" ref="E141:AA141" si="80">$D$11</f>
        <v>110.23</v>
      </c>
      <c r="F141" s="71">
        <f t="shared" si="80"/>
        <v>110.23</v>
      </c>
      <c r="G141" s="71">
        <f t="shared" si="80"/>
        <v>110.23</v>
      </c>
      <c r="H141" s="71">
        <f t="shared" si="80"/>
        <v>110.23</v>
      </c>
      <c r="I141" s="71">
        <f t="shared" si="80"/>
        <v>110.23</v>
      </c>
      <c r="J141" s="71">
        <f t="shared" si="80"/>
        <v>110.23</v>
      </c>
      <c r="K141" s="71">
        <f t="shared" si="80"/>
        <v>110.23</v>
      </c>
      <c r="L141" s="71">
        <f t="shared" si="80"/>
        <v>110.23</v>
      </c>
      <c r="M141" s="71">
        <f t="shared" si="80"/>
        <v>110.23</v>
      </c>
      <c r="N141" s="71">
        <f t="shared" si="80"/>
        <v>110.23</v>
      </c>
      <c r="O141" s="71">
        <f t="shared" si="80"/>
        <v>110.23</v>
      </c>
      <c r="P141" s="71">
        <f t="shared" si="80"/>
        <v>110.23</v>
      </c>
      <c r="Q141" s="71">
        <f t="shared" si="80"/>
        <v>110.23</v>
      </c>
      <c r="R141" s="71">
        <f t="shared" si="80"/>
        <v>110.23</v>
      </c>
      <c r="S141" s="71">
        <f t="shared" si="80"/>
        <v>110.23</v>
      </c>
      <c r="T141" s="71">
        <f t="shared" si="80"/>
        <v>110.23</v>
      </c>
      <c r="U141" s="71">
        <f t="shared" si="80"/>
        <v>110.23</v>
      </c>
      <c r="V141" s="71">
        <f t="shared" si="80"/>
        <v>110.23</v>
      </c>
      <c r="W141" s="71">
        <f t="shared" si="80"/>
        <v>110.23</v>
      </c>
      <c r="X141" s="71">
        <f t="shared" si="80"/>
        <v>110.23</v>
      </c>
      <c r="Y141" s="71">
        <f t="shared" si="80"/>
        <v>110.23</v>
      </c>
      <c r="Z141" s="71">
        <f t="shared" si="80"/>
        <v>110.23</v>
      </c>
      <c r="AA141" s="71">
        <f t="shared" si="80"/>
        <v>110.23</v>
      </c>
    </row>
    <row r="142" spans="1:27" ht="12.75" customHeight="1" collapsed="1" x14ac:dyDescent="0.2">
      <c r="A142" s="162" t="s">
        <v>1792</v>
      </c>
      <c r="B142" s="54" t="str">
        <f>"28"&amp;"."&amp;$B$800&amp;"."&amp;$B$801</f>
        <v>28.05.2023</v>
      </c>
      <c r="C142" s="134" t="s">
        <v>76</v>
      </c>
      <c r="D142" s="135">
        <f>ROUND(((D143+D144+D146+D145)/1000),5)</f>
        <v>2.55951</v>
      </c>
      <c r="E142" s="135">
        <f>ROUND(((E143+E144+E146+E145)/1000),5)</f>
        <v>2.3961700000000001</v>
      </c>
      <c r="F142" s="135">
        <f>ROUND(((F143+F144+F146+F145)/1000),5)</f>
        <v>2.2692199999999998</v>
      </c>
      <c r="G142" s="135">
        <f t="shared" ref="G142:AA142" si="81">ROUND(((G143+G144+G146+G145)/1000),5)</f>
        <v>2.23875</v>
      </c>
      <c r="H142" s="135">
        <f t="shared" si="81"/>
        <v>2.2108500000000002</v>
      </c>
      <c r="I142" s="135">
        <f t="shared" si="81"/>
        <v>2.19353</v>
      </c>
      <c r="J142" s="135">
        <f t="shared" si="81"/>
        <v>2.3847700000000001</v>
      </c>
      <c r="K142" s="135">
        <f t="shared" si="81"/>
        <v>2.51722</v>
      </c>
      <c r="L142" s="135">
        <f t="shared" si="81"/>
        <v>2.78423</v>
      </c>
      <c r="M142" s="135">
        <f t="shared" si="81"/>
        <v>2.9576799999999999</v>
      </c>
      <c r="N142" s="135">
        <f t="shared" si="81"/>
        <v>3.0011800000000002</v>
      </c>
      <c r="O142" s="135">
        <f t="shared" si="81"/>
        <v>3.0120200000000001</v>
      </c>
      <c r="P142" s="135">
        <f t="shared" si="81"/>
        <v>3.0059399999999998</v>
      </c>
      <c r="Q142" s="135">
        <f t="shared" si="81"/>
        <v>3.0110800000000002</v>
      </c>
      <c r="R142" s="135">
        <f t="shared" si="81"/>
        <v>3.0100799999999999</v>
      </c>
      <c r="S142" s="135">
        <f t="shared" si="81"/>
        <v>3.0083199999999999</v>
      </c>
      <c r="T142" s="135">
        <f t="shared" si="81"/>
        <v>2.9982099999999998</v>
      </c>
      <c r="U142" s="135">
        <f t="shared" si="81"/>
        <v>2.9782199999999999</v>
      </c>
      <c r="V142" s="135">
        <f t="shared" si="81"/>
        <v>2.9871099999999999</v>
      </c>
      <c r="W142" s="135">
        <f t="shared" si="81"/>
        <v>2.9842599999999999</v>
      </c>
      <c r="X142" s="135">
        <f t="shared" si="81"/>
        <v>3.0239400000000001</v>
      </c>
      <c r="Y142" s="135">
        <f t="shared" si="81"/>
        <v>3.04251</v>
      </c>
      <c r="Z142" s="135">
        <f t="shared" si="81"/>
        <v>2.9433400000000001</v>
      </c>
      <c r="AA142" s="135">
        <f t="shared" si="81"/>
        <v>2.6215199999999999</v>
      </c>
    </row>
    <row r="143" spans="1:27" ht="12.75" hidden="1" customHeight="1" outlineLevel="1" x14ac:dyDescent="0.2">
      <c r="A143" s="163" t="s">
        <v>1793</v>
      </c>
      <c r="B143" s="94" t="s">
        <v>238</v>
      </c>
      <c r="C143" s="70" t="s">
        <v>79</v>
      </c>
      <c r="D143" s="71">
        <v>1372.91</v>
      </c>
      <c r="E143" s="71">
        <v>1209.57</v>
      </c>
      <c r="F143" s="71">
        <v>1082.6199999999999</v>
      </c>
      <c r="G143" s="71">
        <v>1052.1500000000001</v>
      </c>
      <c r="H143" s="71">
        <v>1024.25</v>
      </c>
      <c r="I143" s="71">
        <v>1006.93</v>
      </c>
      <c r="J143" s="71">
        <v>1198.17</v>
      </c>
      <c r="K143" s="71">
        <v>1330.62</v>
      </c>
      <c r="L143" s="71">
        <v>1597.63</v>
      </c>
      <c r="M143" s="71">
        <v>1771.08</v>
      </c>
      <c r="N143" s="71">
        <v>1814.58</v>
      </c>
      <c r="O143" s="71">
        <v>1825.42</v>
      </c>
      <c r="P143" s="71">
        <v>1819.34</v>
      </c>
      <c r="Q143" s="71">
        <v>1824.48</v>
      </c>
      <c r="R143" s="71">
        <v>1823.48</v>
      </c>
      <c r="S143" s="71">
        <v>1821.72</v>
      </c>
      <c r="T143" s="71">
        <v>1811.61</v>
      </c>
      <c r="U143" s="71">
        <v>1791.62</v>
      </c>
      <c r="V143" s="71">
        <v>1800.51</v>
      </c>
      <c r="W143" s="71">
        <v>1797.66</v>
      </c>
      <c r="X143" s="71">
        <v>1837.34</v>
      </c>
      <c r="Y143" s="71">
        <v>1855.91</v>
      </c>
      <c r="Z143" s="71">
        <v>1756.74</v>
      </c>
      <c r="AA143" s="71">
        <v>1434.92</v>
      </c>
    </row>
    <row r="144" spans="1:27" ht="12.75" hidden="1" customHeight="1" outlineLevel="1" x14ac:dyDescent="0.2">
      <c r="A144" s="163" t="s">
        <v>1794</v>
      </c>
      <c r="B144" s="94" t="s">
        <v>90</v>
      </c>
      <c r="C144" s="70" t="s">
        <v>79</v>
      </c>
      <c r="D144" s="71">
        <f t="shared" ref="D144:AA144" si="82">$D$9</f>
        <v>1071.42</v>
      </c>
      <c r="E144" s="71">
        <f t="shared" si="82"/>
        <v>1071.42</v>
      </c>
      <c r="F144" s="71">
        <f t="shared" si="82"/>
        <v>1071.42</v>
      </c>
      <c r="G144" s="71">
        <f t="shared" si="82"/>
        <v>1071.42</v>
      </c>
      <c r="H144" s="71">
        <f t="shared" si="82"/>
        <v>1071.42</v>
      </c>
      <c r="I144" s="71">
        <f t="shared" si="82"/>
        <v>1071.42</v>
      </c>
      <c r="J144" s="71">
        <f t="shared" si="82"/>
        <v>1071.42</v>
      </c>
      <c r="K144" s="71">
        <f t="shared" si="82"/>
        <v>1071.42</v>
      </c>
      <c r="L144" s="71">
        <f t="shared" si="82"/>
        <v>1071.42</v>
      </c>
      <c r="M144" s="71">
        <f t="shared" si="82"/>
        <v>1071.42</v>
      </c>
      <c r="N144" s="71">
        <f t="shared" si="82"/>
        <v>1071.42</v>
      </c>
      <c r="O144" s="71">
        <f t="shared" si="82"/>
        <v>1071.42</v>
      </c>
      <c r="P144" s="71">
        <f t="shared" si="82"/>
        <v>1071.42</v>
      </c>
      <c r="Q144" s="71">
        <f t="shared" si="82"/>
        <v>1071.42</v>
      </c>
      <c r="R144" s="71">
        <f t="shared" si="82"/>
        <v>1071.42</v>
      </c>
      <c r="S144" s="71">
        <f t="shared" si="82"/>
        <v>1071.42</v>
      </c>
      <c r="T144" s="71">
        <f t="shared" si="82"/>
        <v>1071.42</v>
      </c>
      <c r="U144" s="71">
        <f t="shared" si="82"/>
        <v>1071.42</v>
      </c>
      <c r="V144" s="71">
        <f t="shared" si="82"/>
        <v>1071.42</v>
      </c>
      <c r="W144" s="71">
        <f t="shared" si="82"/>
        <v>1071.42</v>
      </c>
      <c r="X144" s="71">
        <f t="shared" si="82"/>
        <v>1071.42</v>
      </c>
      <c r="Y144" s="71">
        <f t="shared" si="82"/>
        <v>1071.42</v>
      </c>
      <c r="Z144" s="71">
        <f t="shared" si="82"/>
        <v>1071.42</v>
      </c>
      <c r="AA144" s="71">
        <f t="shared" si="82"/>
        <v>1071.42</v>
      </c>
    </row>
    <row r="145" spans="1:27" ht="12.75" hidden="1" customHeight="1" outlineLevel="1" x14ac:dyDescent="0.2">
      <c r="A145" s="163" t="s">
        <v>1795</v>
      </c>
      <c r="B145" s="94" t="s">
        <v>83</v>
      </c>
      <c r="C145" s="70" t="s">
        <v>79</v>
      </c>
      <c r="D145" s="71">
        <v>4.95</v>
      </c>
      <c r="E145" s="71">
        <v>4.95</v>
      </c>
      <c r="F145" s="71">
        <v>4.95</v>
      </c>
      <c r="G145" s="71">
        <v>4.95</v>
      </c>
      <c r="H145" s="71">
        <v>4.95</v>
      </c>
      <c r="I145" s="71">
        <v>4.95</v>
      </c>
      <c r="J145" s="71">
        <v>4.95</v>
      </c>
      <c r="K145" s="71">
        <v>4.95</v>
      </c>
      <c r="L145" s="71">
        <v>4.95</v>
      </c>
      <c r="M145" s="71">
        <v>4.95</v>
      </c>
      <c r="N145" s="71">
        <v>4.95</v>
      </c>
      <c r="O145" s="71">
        <v>4.95</v>
      </c>
      <c r="P145" s="71">
        <v>4.95</v>
      </c>
      <c r="Q145" s="71">
        <v>4.95</v>
      </c>
      <c r="R145" s="71">
        <v>4.95</v>
      </c>
      <c r="S145" s="71">
        <v>4.95</v>
      </c>
      <c r="T145" s="71">
        <v>4.95</v>
      </c>
      <c r="U145" s="71">
        <v>4.95</v>
      </c>
      <c r="V145" s="71">
        <v>4.95</v>
      </c>
      <c r="W145" s="71">
        <v>4.95</v>
      </c>
      <c r="X145" s="71">
        <v>4.95</v>
      </c>
      <c r="Y145" s="71">
        <v>4.95</v>
      </c>
      <c r="Z145" s="71">
        <v>4.95</v>
      </c>
      <c r="AA145" s="71">
        <v>4.95</v>
      </c>
    </row>
    <row r="146" spans="1:27" ht="12.75" hidden="1" customHeight="1" outlineLevel="1" x14ac:dyDescent="0.2">
      <c r="A146" s="163" t="s">
        <v>1796</v>
      </c>
      <c r="B146" s="94" t="s">
        <v>81</v>
      </c>
      <c r="C146" s="70" t="s">
        <v>79</v>
      </c>
      <c r="D146" s="71">
        <f>$D$11</f>
        <v>110.23</v>
      </c>
      <c r="E146" s="71">
        <f t="shared" ref="E146:AA146" si="83">$D$11</f>
        <v>110.23</v>
      </c>
      <c r="F146" s="71">
        <f t="shared" si="83"/>
        <v>110.23</v>
      </c>
      <c r="G146" s="71">
        <f t="shared" si="83"/>
        <v>110.23</v>
      </c>
      <c r="H146" s="71">
        <f t="shared" si="83"/>
        <v>110.23</v>
      </c>
      <c r="I146" s="71">
        <f t="shared" si="83"/>
        <v>110.23</v>
      </c>
      <c r="J146" s="71">
        <f t="shared" si="83"/>
        <v>110.23</v>
      </c>
      <c r="K146" s="71">
        <f t="shared" si="83"/>
        <v>110.23</v>
      </c>
      <c r="L146" s="71">
        <f t="shared" si="83"/>
        <v>110.23</v>
      </c>
      <c r="M146" s="71">
        <f t="shared" si="83"/>
        <v>110.23</v>
      </c>
      <c r="N146" s="71">
        <f t="shared" si="83"/>
        <v>110.23</v>
      </c>
      <c r="O146" s="71">
        <f t="shared" si="83"/>
        <v>110.23</v>
      </c>
      <c r="P146" s="71">
        <f t="shared" si="83"/>
        <v>110.23</v>
      </c>
      <c r="Q146" s="71">
        <f t="shared" si="83"/>
        <v>110.23</v>
      </c>
      <c r="R146" s="71">
        <f t="shared" si="83"/>
        <v>110.23</v>
      </c>
      <c r="S146" s="71">
        <f t="shared" si="83"/>
        <v>110.23</v>
      </c>
      <c r="T146" s="71">
        <f t="shared" si="83"/>
        <v>110.23</v>
      </c>
      <c r="U146" s="71">
        <f t="shared" si="83"/>
        <v>110.23</v>
      </c>
      <c r="V146" s="71">
        <f t="shared" si="83"/>
        <v>110.23</v>
      </c>
      <c r="W146" s="71">
        <f t="shared" si="83"/>
        <v>110.23</v>
      </c>
      <c r="X146" s="71">
        <f t="shared" si="83"/>
        <v>110.23</v>
      </c>
      <c r="Y146" s="71">
        <f t="shared" si="83"/>
        <v>110.23</v>
      </c>
      <c r="Z146" s="71">
        <f t="shared" si="83"/>
        <v>110.23</v>
      </c>
      <c r="AA146" s="71">
        <f t="shared" si="83"/>
        <v>110.23</v>
      </c>
    </row>
    <row r="147" spans="1:27" ht="12.75" customHeight="1" collapsed="1" x14ac:dyDescent="0.2">
      <c r="A147" s="162" t="s">
        <v>1797</v>
      </c>
      <c r="B147" s="54" t="str">
        <f>"29"&amp;"."&amp;$B$800&amp;"."&amp;$B$801</f>
        <v>29.05.2023</v>
      </c>
      <c r="C147" s="134" t="s">
        <v>76</v>
      </c>
      <c r="D147" s="135">
        <f>ROUND(((D148+D149+D151+D150)/1000),5)</f>
        <v>2.4997799999999999</v>
      </c>
      <c r="E147" s="135">
        <f>ROUND(((E148+E149+E151+E150)/1000),5)</f>
        <v>2.3246199999999999</v>
      </c>
      <c r="F147" s="135">
        <f>ROUND(((F148+F149+F151+F150)/1000),5)</f>
        <v>2.2348300000000001</v>
      </c>
      <c r="G147" s="135">
        <f t="shared" ref="G147:AA147" si="84">ROUND(((G148+G149+G151+G150)/1000),5)</f>
        <v>2.1957900000000001</v>
      </c>
      <c r="H147" s="135">
        <f t="shared" si="84"/>
        <v>2.20011</v>
      </c>
      <c r="I147" s="135">
        <f t="shared" si="84"/>
        <v>2.2615099999999999</v>
      </c>
      <c r="J147" s="135">
        <f t="shared" si="84"/>
        <v>2.6789399999999999</v>
      </c>
      <c r="K147" s="135">
        <f t="shared" si="84"/>
        <v>2.9184700000000001</v>
      </c>
      <c r="L147" s="135">
        <f t="shared" si="84"/>
        <v>3.1153499999999998</v>
      </c>
      <c r="M147" s="135">
        <f t="shared" si="84"/>
        <v>3.1340699999999999</v>
      </c>
      <c r="N147" s="135">
        <f t="shared" si="84"/>
        <v>3.1525400000000001</v>
      </c>
      <c r="O147" s="135">
        <f t="shared" si="84"/>
        <v>3.1742900000000001</v>
      </c>
      <c r="P147" s="135">
        <f t="shared" si="84"/>
        <v>3.1490100000000001</v>
      </c>
      <c r="Q147" s="135">
        <f t="shared" si="84"/>
        <v>3.1430199999999999</v>
      </c>
      <c r="R147" s="135">
        <f t="shared" si="84"/>
        <v>3.1926199999999998</v>
      </c>
      <c r="S147" s="135">
        <f t="shared" si="84"/>
        <v>3.1809699999999999</v>
      </c>
      <c r="T147" s="135">
        <f t="shared" si="84"/>
        <v>3.1609099999999999</v>
      </c>
      <c r="U147" s="135">
        <f t="shared" si="84"/>
        <v>3.1440600000000001</v>
      </c>
      <c r="V147" s="135">
        <f t="shared" si="84"/>
        <v>3.1318600000000001</v>
      </c>
      <c r="W147" s="135">
        <f t="shared" si="84"/>
        <v>3.1183100000000001</v>
      </c>
      <c r="X147" s="135">
        <f t="shared" si="84"/>
        <v>3.11524</v>
      </c>
      <c r="Y147" s="135">
        <f t="shared" si="84"/>
        <v>3.1087500000000001</v>
      </c>
      <c r="Z147" s="135">
        <f t="shared" si="84"/>
        <v>3.0108100000000002</v>
      </c>
      <c r="AA147" s="135">
        <f t="shared" si="84"/>
        <v>2.6250800000000001</v>
      </c>
    </row>
    <row r="148" spans="1:27" ht="12.75" hidden="1" customHeight="1" outlineLevel="1" x14ac:dyDescent="0.2">
      <c r="A148" s="163" t="s">
        <v>1798</v>
      </c>
      <c r="B148" s="94" t="s">
        <v>238</v>
      </c>
      <c r="C148" s="70" t="s">
        <v>79</v>
      </c>
      <c r="D148" s="71">
        <v>1313.18</v>
      </c>
      <c r="E148" s="71">
        <v>1138.02</v>
      </c>
      <c r="F148" s="71">
        <v>1048.23</v>
      </c>
      <c r="G148" s="71">
        <v>1009.19</v>
      </c>
      <c r="H148" s="71">
        <v>1013.51</v>
      </c>
      <c r="I148" s="71">
        <v>1074.9100000000001</v>
      </c>
      <c r="J148" s="71">
        <v>1492.34</v>
      </c>
      <c r="K148" s="71">
        <v>1731.87</v>
      </c>
      <c r="L148" s="71">
        <v>1928.75</v>
      </c>
      <c r="M148" s="71">
        <v>1947.47</v>
      </c>
      <c r="N148" s="71">
        <v>1965.94</v>
      </c>
      <c r="O148" s="71">
        <v>1987.69</v>
      </c>
      <c r="P148" s="71">
        <v>1962.41</v>
      </c>
      <c r="Q148" s="71">
        <v>1956.42</v>
      </c>
      <c r="R148" s="71">
        <v>2006.02</v>
      </c>
      <c r="S148" s="71">
        <v>1994.37</v>
      </c>
      <c r="T148" s="71">
        <v>1974.31</v>
      </c>
      <c r="U148" s="71">
        <v>1957.46</v>
      </c>
      <c r="V148" s="71">
        <v>1945.26</v>
      </c>
      <c r="W148" s="71">
        <v>1931.71</v>
      </c>
      <c r="X148" s="71">
        <v>1928.64</v>
      </c>
      <c r="Y148" s="71">
        <v>1922.15</v>
      </c>
      <c r="Z148" s="71">
        <v>1824.21</v>
      </c>
      <c r="AA148" s="71">
        <v>1438.48</v>
      </c>
    </row>
    <row r="149" spans="1:27" ht="12.75" hidden="1" customHeight="1" outlineLevel="1" x14ac:dyDescent="0.2">
      <c r="A149" s="163" t="s">
        <v>1799</v>
      </c>
      <c r="B149" s="94" t="s">
        <v>90</v>
      </c>
      <c r="C149" s="70" t="s">
        <v>79</v>
      </c>
      <c r="D149" s="71">
        <f t="shared" ref="D149:AA149" si="85">$D$9</f>
        <v>1071.42</v>
      </c>
      <c r="E149" s="71">
        <f t="shared" si="85"/>
        <v>1071.42</v>
      </c>
      <c r="F149" s="71">
        <f t="shared" si="85"/>
        <v>1071.42</v>
      </c>
      <c r="G149" s="71">
        <f t="shared" si="85"/>
        <v>1071.42</v>
      </c>
      <c r="H149" s="71">
        <f t="shared" si="85"/>
        <v>1071.42</v>
      </c>
      <c r="I149" s="71">
        <f t="shared" si="85"/>
        <v>1071.42</v>
      </c>
      <c r="J149" s="71">
        <f t="shared" si="85"/>
        <v>1071.42</v>
      </c>
      <c r="K149" s="71">
        <f t="shared" si="85"/>
        <v>1071.42</v>
      </c>
      <c r="L149" s="71">
        <f t="shared" si="85"/>
        <v>1071.42</v>
      </c>
      <c r="M149" s="71">
        <f t="shared" si="85"/>
        <v>1071.42</v>
      </c>
      <c r="N149" s="71">
        <f t="shared" si="85"/>
        <v>1071.42</v>
      </c>
      <c r="O149" s="71">
        <f t="shared" si="85"/>
        <v>1071.42</v>
      </c>
      <c r="P149" s="71">
        <f t="shared" si="85"/>
        <v>1071.42</v>
      </c>
      <c r="Q149" s="71">
        <f t="shared" si="85"/>
        <v>1071.42</v>
      </c>
      <c r="R149" s="71">
        <f t="shared" si="85"/>
        <v>1071.42</v>
      </c>
      <c r="S149" s="71">
        <f t="shared" si="85"/>
        <v>1071.42</v>
      </c>
      <c r="T149" s="71">
        <f t="shared" si="85"/>
        <v>1071.42</v>
      </c>
      <c r="U149" s="71">
        <f t="shared" si="85"/>
        <v>1071.42</v>
      </c>
      <c r="V149" s="71">
        <f t="shared" si="85"/>
        <v>1071.42</v>
      </c>
      <c r="W149" s="71">
        <f t="shared" si="85"/>
        <v>1071.42</v>
      </c>
      <c r="X149" s="71">
        <f t="shared" si="85"/>
        <v>1071.42</v>
      </c>
      <c r="Y149" s="71">
        <f t="shared" si="85"/>
        <v>1071.42</v>
      </c>
      <c r="Z149" s="71">
        <f t="shared" si="85"/>
        <v>1071.42</v>
      </c>
      <c r="AA149" s="71">
        <f t="shared" si="85"/>
        <v>1071.42</v>
      </c>
    </row>
    <row r="150" spans="1:27" ht="12.75" hidden="1" customHeight="1" outlineLevel="1" x14ac:dyDescent="0.2">
      <c r="A150" s="163" t="s">
        <v>1800</v>
      </c>
      <c r="B150" s="94" t="s">
        <v>83</v>
      </c>
      <c r="C150" s="70" t="s">
        <v>79</v>
      </c>
      <c r="D150" s="71">
        <v>4.95</v>
      </c>
      <c r="E150" s="71">
        <v>4.95</v>
      </c>
      <c r="F150" s="71">
        <v>4.95</v>
      </c>
      <c r="G150" s="71">
        <v>4.95</v>
      </c>
      <c r="H150" s="71">
        <v>4.95</v>
      </c>
      <c r="I150" s="71">
        <v>4.95</v>
      </c>
      <c r="J150" s="71">
        <v>4.95</v>
      </c>
      <c r="K150" s="71">
        <v>4.95</v>
      </c>
      <c r="L150" s="71">
        <v>4.95</v>
      </c>
      <c r="M150" s="71">
        <v>4.95</v>
      </c>
      <c r="N150" s="71">
        <v>4.95</v>
      </c>
      <c r="O150" s="71">
        <v>4.95</v>
      </c>
      <c r="P150" s="71">
        <v>4.95</v>
      </c>
      <c r="Q150" s="71">
        <v>4.95</v>
      </c>
      <c r="R150" s="71">
        <v>4.95</v>
      </c>
      <c r="S150" s="71">
        <v>4.95</v>
      </c>
      <c r="T150" s="71">
        <v>4.95</v>
      </c>
      <c r="U150" s="71">
        <v>4.95</v>
      </c>
      <c r="V150" s="71">
        <v>4.95</v>
      </c>
      <c r="W150" s="71">
        <v>4.95</v>
      </c>
      <c r="X150" s="71">
        <v>4.95</v>
      </c>
      <c r="Y150" s="71">
        <v>4.95</v>
      </c>
      <c r="Z150" s="71">
        <v>4.95</v>
      </c>
      <c r="AA150" s="71">
        <v>4.95</v>
      </c>
    </row>
    <row r="151" spans="1:27" ht="12.75" hidden="1" customHeight="1" outlineLevel="1" x14ac:dyDescent="0.2">
      <c r="A151" s="163" t="s">
        <v>1801</v>
      </c>
      <c r="B151" s="94" t="s">
        <v>81</v>
      </c>
      <c r="C151" s="70" t="s">
        <v>79</v>
      </c>
      <c r="D151" s="71">
        <f>$D$11</f>
        <v>110.23</v>
      </c>
      <c r="E151" s="71">
        <f t="shared" ref="E151:AA151" si="86">$D$11</f>
        <v>110.23</v>
      </c>
      <c r="F151" s="71">
        <f t="shared" si="86"/>
        <v>110.23</v>
      </c>
      <c r="G151" s="71">
        <f t="shared" si="86"/>
        <v>110.23</v>
      </c>
      <c r="H151" s="71">
        <f t="shared" si="86"/>
        <v>110.23</v>
      </c>
      <c r="I151" s="71">
        <f t="shared" si="86"/>
        <v>110.23</v>
      </c>
      <c r="J151" s="71">
        <f t="shared" si="86"/>
        <v>110.23</v>
      </c>
      <c r="K151" s="71">
        <f t="shared" si="86"/>
        <v>110.23</v>
      </c>
      <c r="L151" s="71">
        <f t="shared" si="86"/>
        <v>110.23</v>
      </c>
      <c r="M151" s="71">
        <f t="shared" si="86"/>
        <v>110.23</v>
      </c>
      <c r="N151" s="71">
        <f t="shared" si="86"/>
        <v>110.23</v>
      </c>
      <c r="O151" s="71">
        <f t="shared" si="86"/>
        <v>110.23</v>
      </c>
      <c r="P151" s="71">
        <f t="shared" si="86"/>
        <v>110.23</v>
      </c>
      <c r="Q151" s="71">
        <f t="shared" si="86"/>
        <v>110.23</v>
      </c>
      <c r="R151" s="71">
        <f t="shared" si="86"/>
        <v>110.23</v>
      </c>
      <c r="S151" s="71">
        <f t="shared" si="86"/>
        <v>110.23</v>
      </c>
      <c r="T151" s="71">
        <f t="shared" si="86"/>
        <v>110.23</v>
      </c>
      <c r="U151" s="71">
        <f t="shared" si="86"/>
        <v>110.23</v>
      </c>
      <c r="V151" s="71">
        <f t="shared" si="86"/>
        <v>110.23</v>
      </c>
      <c r="W151" s="71">
        <f t="shared" si="86"/>
        <v>110.23</v>
      </c>
      <c r="X151" s="71">
        <f t="shared" si="86"/>
        <v>110.23</v>
      </c>
      <c r="Y151" s="71">
        <f t="shared" si="86"/>
        <v>110.23</v>
      </c>
      <c r="Z151" s="71">
        <f t="shared" si="86"/>
        <v>110.23</v>
      </c>
      <c r="AA151" s="71">
        <f t="shared" si="86"/>
        <v>110.23</v>
      </c>
    </row>
    <row r="152" spans="1:27" ht="12.75" customHeight="1" collapsed="1" x14ac:dyDescent="0.2">
      <c r="A152" s="162" t="s">
        <v>1802</v>
      </c>
      <c r="B152" s="54" t="str">
        <f>"30"&amp;"."&amp;$B$800&amp;"."&amp;$B$801</f>
        <v>30.05.2023</v>
      </c>
      <c r="C152" s="134" t="s">
        <v>76</v>
      </c>
      <c r="D152" s="135">
        <f>ROUND(((D153+D154+D156+D155)/1000),5)</f>
        <v>2.4176799999999998</v>
      </c>
      <c r="E152" s="135">
        <f>ROUND(((E153+E154+E156+E155)/1000),5)</f>
        <v>2.2657699999999998</v>
      </c>
      <c r="F152" s="135">
        <f>ROUND(((F153+F154+F156+F155)/1000),5)</f>
        <v>2.23325</v>
      </c>
      <c r="G152" s="135">
        <f t="shared" ref="G152:AA152" si="87">ROUND(((G153+G154+G156+G155)/1000),5)</f>
        <v>2.2022599999999999</v>
      </c>
      <c r="H152" s="135">
        <f t="shared" si="87"/>
        <v>2.2071399999999999</v>
      </c>
      <c r="I152" s="135">
        <f t="shared" si="87"/>
        <v>2.3388499999999999</v>
      </c>
      <c r="J152" s="135">
        <f t="shared" si="87"/>
        <v>2.6770499999999999</v>
      </c>
      <c r="K152" s="135">
        <f t="shared" si="87"/>
        <v>2.9390900000000002</v>
      </c>
      <c r="L152" s="135">
        <f t="shared" si="87"/>
        <v>3.1059700000000001</v>
      </c>
      <c r="M152" s="135">
        <f t="shared" si="87"/>
        <v>3.1727799999999999</v>
      </c>
      <c r="N152" s="135">
        <f t="shared" si="87"/>
        <v>3.1905899999999998</v>
      </c>
      <c r="O152" s="135">
        <f t="shared" si="87"/>
        <v>3.1764999999999999</v>
      </c>
      <c r="P152" s="135">
        <f t="shared" si="87"/>
        <v>3.1684000000000001</v>
      </c>
      <c r="Q152" s="135">
        <f t="shared" si="87"/>
        <v>3.1860200000000001</v>
      </c>
      <c r="R152" s="135">
        <f t="shared" si="87"/>
        <v>3.1831700000000001</v>
      </c>
      <c r="S152" s="135">
        <f t="shared" si="87"/>
        <v>3.17089</v>
      </c>
      <c r="T152" s="135">
        <f t="shared" si="87"/>
        <v>3.1563500000000002</v>
      </c>
      <c r="U152" s="135">
        <f t="shared" si="87"/>
        <v>3.1459600000000001</v>
      </c>
      <c r="V152" s="135">
        <f t="shared" si="87"/>
        <v>3.1335000000000002</v>
      </c>
      <c r="W152" s="135">
        <f t="shared" si="87"/>
        <v>3.1274500000000001</v>
      </c>
      <c r="X152" s="135">
        <f t="shared" si="87"/>
        <v>3.11808</v>
      </c>
      <c r="Y152" s="135">
        <f t="shared" si="87"/>
        <v>3.12296</v>
      </c>
      <c r="Z152" s="135">
        <f t="shared" si="87"/>
        <v>2.98685</v>
      </c>
      <c r="AA152" s="135">
        <f t="shared" si="87"/>
        <v>2.6302699999999999</v>
      </c>
    </row>
    <row r="153" spans="1:27" ht="12.75" hidden="1" customHeight="1" outlineLevel="1" x14ac:dyDescent="0.2">
      <c r="A153" s="163" t="s">
        <v>1803</v>
      </c>
      <c r="B153" s="94" t="s">
        <v>238</v>
      </c>
      <c r="C153" s="70" t="s">
        <v>79</v>
      </c>
      <c r="D153" s="71">
        <v>1231.08</v>
      </c>
      <c r="E153" s="71">
        <v>1079.17</v>
      </c>
      <c r="F153" s="71">
        <v>1046.6500000000001</v>
      </c>
      <c r="G153" s="71">
        <v>1015.66</v>
      </c>
      <c r="H153" s="71">
        <v>1020.54</v>
      </c>
      <c r="I153" s="71">
        <v>1152.25</v>
      </c>
      <c r="J153" s="71">
        <v>1490.45</v>
      </c>
      <c r="K153" s="71">
        <v>1752.49</v>
      </c>
      <c r="L153" s="71">
        <v>1919.37</v>
      </c>
      <c r="M153" s="71">
        <v>1986.18</v>
      </c>
      <c r="N153" s="71">
        <v>2003.99</v>
      </c>
      <c r="O153" s="71">
        <v>1989.9</v>
      </c>
      <c r="P153" s="71">
        <v>1981.8</v>
      </c>
      <c r="Q153" s="71">
        <v>1999.42</v>
      </c>
      <c r="R153" s="71">
        <v>1996.57</v>
      </c>
      <c r="S153" s="71">
        <v>1984.29</v>
      </c>
      <c r="T153" s="71">
        <v>1969.75</v>
      </c>
      <c r="U153" s="71">
        <v>1959.36</v>
      </c>
      <c r="V153" s="71">
        <v>1946.9</v>
      </c>
      <c r="W153" s="71">
        <v>1940.85</v>
      </c>
      <c r="X153" s="71">
        <v>1931.48</v>
      </c>
      <c r="Y153" s="71">
        <v>1936.36</v>
      </c>
      <c r="Z153" s="71">
        <v>1800.25</v>
      </c>
      <c r="AA153" s="71">
        <v>1443.67</v>
      </c>
    </row>
    <row r="154" spans="1:27" ht="12.75" hidden="1" customHeight="1" outlineLevel="1" x14ac:dyDescent="0.2">
      <c r="A154" s="163" t="s">
        <v>1804</v>
      </c>
      <c r="B154" s="94" t="s">
        <v>90</v>
      </c>
      <c r="C154" s="70" t="s">
        <v>79</v>
      </c>
      <c r="D154" s="71">
        <f t="shared" ref="D154:AA154" si="88">$D$9</f>
        <v>1071.42</v>
      </c>
      <c r="E154" s="71">
        <f t="shared" si="88"/>
        <v>1071.42</v>
      </c>
      <c r="F154" s="71">
        <f t="shared" si="88"/>
        <v>1071.42</v>
      </c>
      <c r="G154" s="71">
        <f t="shared" si="88"/>
        <v>1071.42</v>
      </c>
      <c r="H154" s="71">
        <f t="shared" si="88"/>
        <v>1071.42</v>
      </c>
      <c r="I154" s="71">
        <f t="shared" si="88"/>
        <v>1071.42</v>
      </c>
      <c r="J154" s="71">
        <f t="shared" si="88"/>
        <v>1071.42</v>
      </c>
      <c r="K154" s="71">
        <f t="shared" si="88"/>
        <v>1071.42</v>
      </c>
      <c r="L154" s="71">
        <f t="shared" si="88"/>
        <v>1071.42</v>
      </c>
      <c r="M154" s="71">
        <f t="shared" si="88"/>
        <v>1071.42</v>
      </c>
      <c r="N154" s="71">
        <f t="shared" si="88"/>
        <v>1071.42</v>
      </c>
      <c r="O154" s="71">
        <f t="shared" si="88"/>
        <v>1071.42</v>
      </c>
      <c r="P154" s="71">
        <f t="shared" si="88"/>
        <v>1071.42</v>
      </c>
      <c r="Q154" s="71">
        <f t="shared" si="88"/>
        <v>1071.42</v>
      </c>
      <c r="R154" s="71">
        <f t="shared" si="88"/>
        <v>1071.42</v>
      </c>
      <c r="S154" s="71">
        <f t="shared" si="88"/>
        <v>1071.42</v>
      </c>
      <c r="T154" s="71">
        <f t="shared" si="88"/>
        <v>1071.42</v>
      </c>
      <c r="U154" s="71">
        <f t="shared" si="88"/>
        <v>1071.42</v>
      </c>
      <c r="V154" s="71">
        <f t="shared" si="88"/>
        <v>1071.42</v>
      </c>
      <c r="W154" s="71">
        <f t="shared" si="88"/>
        <v>1071.42</v>
      </c>
      <c r="X154" s="71">
        <f t="shared" si="88"/>
        <v>1071.42</v>
      </c>
      <c r="Y154" s="71">
        <f t="shared" si="88"/>
        <v>1071.42</v>
      </c>
      <c r="Z154" s="71">
        <f t="shared" si="88"/>
        <v>1071.42</v>
      </c>
      <c r="AA154" s="71">
        <f t="shared" si="88"/>
        <v>1071.42</v>
      </c>
    </row>
    <row r="155" spans="1:27" ht="12.75" hidden="1" customHeight="1" outlineLevel="1" x14ac:dyDescent="0.2">
      <c r="A155" s="163" t="s">
        <v>1805</v>
      </c>
      <c r="B155" s="94" t="s">
        <v>83</v>
      </c>
      <c r="C155" s="70" t="s">
        <v>79</v>
      </c>
      <c r="D155" s="71">
        <v>4.95</v>
      </c>
      <c r="E155" s="71">
        <v>4.95</v>
      </c>
      <c r="F155" s="71">
        <v>4.95</v>
      </c>
      <c r="G155" s="71">
        <v>4.95</v>
      </c>
      <c r="H155" s="71">
        <v>4.95</v>
      </c>
      <c r="I155" s="71">
        <v>4.95</v>
      </c>
      <c r="J155" s="71">
        <v>4.95</v>
      </c>
      <c r="K155" s="71">
        <v>4.95</v>
      </c>
      <c r="L155" s="71">
        <v>4.95</v>
      </c>
      <c r="M155" s="71">
        <v>4.95</v>
      </c>
      <c r="N155" s="71">
        <v>4.95</v>
      </c>
      <c r="O155" s="71">
        <v>4.95</v>
      </c>
      <c r="P155" s="71">
        <v>4.95</v>
      </c>
      <c r="Q155" s="71">
        <v>4.95</v>
      </c>
      <c r="R155" s="71">
        <v>4.95</v>
      </c>
      <c r="S155" s="71">
        <v>4.95</v>
      </c>
      <c r="T155" s="71">
        <v>4.95</v>
      </c>
      <c r="U155" s="71">
        <v>4.95</v>
      </c>
      <c r="V155" s="71">
        <v>4.95</v>
      </c>
      <c r="W155" s="71">
        <v>4.95</v>
      </c>
      <c r="X155" s="71">
        <v>4.95</v>
      </c>
      <c r="Y155" s="71">
        <v>4.95</v>
      </c>
      <c r="Z155" s="71">
        <v>4.95</v>
      </c>
      <c r="AA155" s="71">
        <v>4.95</v>
      </c>
    </row>
    <row r="156" spans="1:27" ht="12.75" hidden="1" customHeight="1" outlineLevel="1" x14ac:dyDescent="0.2">
      <c r="A156" s="163" t="s">
        <v>1806</v>
      </c>
      <c r="B156" s="94" t="s">
        <v>81</v>
      </c>
      <c r="C156" s="70" t="s">
        <v>79</v>
      </c>
      <c r="D156" s="71">
        <f>$D$11</f>
        <v>110.23</v>
      </c>
      <c r="E156" s="71">
        <f t="shared" ref="E156:AA156" si="89">$D$11</f>
        <v>110.23</v>
      </c>
      <c r="F156" s="71">
        <f t="shared" si="89"/>
        <v>110.23</v>
      </c>
      <c r="G156" s="71">
        <f t="shared" si="89"/>
        <v>110.23</v>
      </c>
      <c r="H156" s="71">
        <f t="shared" si="89"/>
        <v>110.23</v>
      </c>
      <c r="I156" s="71">
        <f t="shared" si="89"/>
        <v>110.23</v>
      </c>
      <c r="J156" s="71">
        <f t="shared" si="89"/>
        <v>110.23</v>
      </c>
      <c r="K156" s="71">
        <f t="shared" si="89"/>
        <v>110.23</v>
      </c>
      <c r="L156" s="71">
        <f t="shared" si="89"/>
        <v>110.23</v>
      </c>
      <c r="M156" s="71">
        <f t="shared" si="89"/>
        <v>110.23</v>
      </c>
      <c r="N156" s="71">
        <f t="shared" si="89"/>
        <v>110.23</v>
      </c>
      <c r="O156" s="71">
        <f t="shared" si="89"/>
        <v>110.23</v>
      </c>
      <c r="P156" s="71">
        <f t="shared" si="89"/>
        <v>110.23</v>
      </c>
      <c r="Q156" s="71">
        <f t="shared" si="89"/>
        <v>110.23</v>
      </c>
      <c r="R156" s="71">
        <f t="shared" si="89"/>
        <v>110.23</v>
      </c>
      <c r="S156" s="71">
        <f t="shared" si="89"/>
        <v>110.23</v>
      </c>
      <c r="T156" s="71">
        <f t="shared" si="89"/>
        <v>110.23</v>
      </c>
      <c r="U156" s="71">
        <f t="shared" si="89"/>
        <v>110.23</v>
      </c>
      <c r="V156" s="71">
        <f t="shared" si="89"/>
        <v>110.23</v>
      </c>
      <c r="W156" s="71">
        <f t="shared" si="89"/>
        <v>110.23</v>
      </c>
      <c r="X156" s="71">
        <f t="shared" si="89"/>
        <v>110.23</v>
      </c>
      <c r="Y156" s="71">
        <f t="shared" si="89"/>
        <v>110.23</v>
      </c>
      <c r="Z156" s="71">
        <f t="shared" si="89"/>
        <v>110.23</v>
      </c>
      <c r="AA156" s="71">
        <f t="shared" si="89"/>
        <v>110.23</v>
      </c>
    </row>
    <row r="157" spans="1:27" ht="12.75" customHeight="1" collapsed="1" x14ac:dyDescent="0.2">
      <c r="A157" s="162" t="s">
        <v>1807</v>
      </c>
      <c r="B157" s="54" t="str">
        <f>"31"&amp;"."&amp;$B$800&amp;"."&amp;$B$801</f>
        <v>31.05.2023</v>
      </c>
      <c r="C157" s="134" t="s">
        <v>76</v>
      </c>
      <c r="D157" s="135">
        <f>ROUND(((D158+D159+D161+D160)/1000),5)</f>
        <v>2.37052</v>
      </c>
      <c r="E157" s="135">
        <f>ROUND(((E158+E159+E161+E160)/1000),5)</f>
        <v>2.2364299999999999</v>
      </c>
      <c r="F157" s="135">
        <f>ROUND(((F158+F159+F161+F160)/1000),5)</f>
        <v>2.1642700000000001</v>
      </c>
      <c r="G157" s="135">
        <f t="shared" ref="G157:AA157" si="90">ROUND(((G158+G159+G161+G160)/1000),5)</f>
        <v>2.1148099999999999</v>
      </c>
      <c r="H157" s="135">
        <f t="shared" si="90"/>
        <v>2.0952700000000002</v>
      </c>
      <c r="I157" s="135">
        <f t="shared" si="90"/>
        <v>2.2485900000000001</v>
      </c>
      <c r="J157" s="135">
        <f t="shared" si="90"/>
        <v>2.6270099999999998</v>
      </c>
      <c r="K157" s="135">
        <f t="shared" si="90"/>
        <v>2.87575</v>
      </c>
      <c r="L157" s="135">
        <f t="shared" si="90"/>
        <v>3.1240000000000001</v>
      </c>
      <c r="M157" s="135">
        <f t="shared" si="90"/>
        <v>3.18302</v>
      </c>
      <c r="N157" s="135">
        <f t="shared" si="90"/>
        <v>3.2052800000000001</v>
      </c>
      <c r="O157" s="135">
        <f t="shared" si="90"/>
        <v>3.19841</v>
      </c>
      <c r="P157" s="135">
        <f t="shared" si="90"/>
        <v>3.18113</v>
      </c>
      <c r="Q157" s="135">
        <f t="shared" si="90"/>
        <v>3.2015099999999999</v>
      </c>
      <c r="R157" s="135">
        <f t="shared" si="90"/>
        <v>3.20567</v>
      </c>
      <c r="S157" s="135">
        <f t="shared" si="90"/>
        <v>3.2285699999999999</v>
      </c>
      <c r="T157" s="135">
        <f t="shared" si="90"/>
        <v>3.2178100000000001</v>
      </c>
      <c r="U157" s="135">
        <f t="shared" si="90"/>
        <v>3.20072</v>
      </c>
      <c r="V157" s="135">
        <f t="shared" si="90"/>
        <v>3.18581</v>
      </c>
      <c r="W157" s="135">
        <f t="shared" si="90"/>
        <v>3.1642000000000001</v>
      </c>
      <c r="X157" s="135">
        <f t="shared" si="90"/>
        <v>3.1558299999999999</v>
      </c>
      <c r="Y157" s="135">
        <f t="shared" si="90"/>
        <v>3.1535700000000002</v>
      </c>
      <c r="Z157" s="135">
        <f t="shared" si="90"/>
        <v>3.0109900000000001</v>
      </c>
      <c r="AA157" s="135">
        <f t="shared" si="90"/>
        <v>2.6831800000000001</v>
      </c>
    </row>
    <row r="158" spans="1:27" ht="12.75" hidden="1" customHeight="1" outlineLevel="1" x14ac:dyDescent="0.2">
      <c r="A158" s="163" t="s">
        <v>1808</v>
      </c>
      <c r="B158" s="94" t="s">
        <v>238</v>
      </c>
      <c r="C158" s="70" t="s">
        <v>79</v>
      </c>
      <c r="D158" s="71">
        <v>1183.92</v>
      </c>
      <c r="E158" s="71">
        <v>1049.83</v>
      </c>
      <c r="F158" s="71">
        <v>977.67</v>
      </c>
      <c r="G158" s="71">
        <v>928.21</v>
      </c>
      <c r="H158" s="71">
        <v>908.67</v>
      </c>
      <c r="I158" s="71">
        <v>1061.99</v>
      </c>
      <c r="J158" s="71">
        <v>1440.41</v>
      </c>
      <c r="K158" s="71">
        <v>1689.15</v>
      </c>
      <c r="L158" s="71">
        <v>1937.4</v>
      </c>
      <c r="M158" s="71">
        <v>1996.42</v>
      </c>
      <c r="N158" s="71">
        <v>2018.68</v>
      </c>
      <c r="O158" s="71">
        <v>2011.81</v>
      </c>
      <c r="P158" s="71">
        <v>1994.53</v>
      </c>
      <c r="Q158" s="71">
        <v>2014.91</v>
      </c>
      <c r="R158" s="71">
        <v>2019.07</v>
      </c>
      <c r="S158" s="71">
        <v>2041.97</v>
      </c>
      <c r="T158" s="71">
        <v>2031.21</v>
      </c>
      <c r="U158" s="71">
        <v>2014.12</v>
      </c>
      <c r="V158" s="71">
        <v>1999.21</v>
      </c>
      <c r="W158" s="71">
        <v>1977.6</v>
      </c>
      <c r="X158" s="71">
        <v>1969.23</v>
      </c>
      <c r="Y158" s="71">
        <v>1966.97</v>
      </c>
      <c r="Z158" s="71">
        <v>1824.39</v>
      </c>
      <c r="AA158" s="71">
        <v>1496.58</v>
      </c>
    </row>
    <row r="159" spans="1:27" ht="12.75" hidden="1" customHeight="1" outlineLevel="1" x14ac:dyDescent="0.2">
      <c r="A159" s="163" t="s">
        <v>1809</v>
      </c>
      <c r="B159" s="94" t="s">
        <v>90</v>
      </c>
      <c r="C159" s="70" t="s">
        <v>79</v>
      </c>
      <c r="D159" s="71">
        <f t="shared" ref="D159:AA159" si="91">$D$9</f>
        <v>1071.42</v>
      </c>
      <c r="E159" s="71">
        <f t="shared" si="91"/>
        <v>1071.42</v>
      </c>
      <c r="F159" s="71">
        <f t="shared" si="91"/>
        <v>1071.42</v>
      </c>
      <c r="G159" s="71">
        <f t="shared" si="91"/>
        <v>1071.42</v>
      </c>
      <c r="H159" s="71">
        <f t="shared" si="91"/>
        <v>1071.42</v>
      </c>
      <c r="I159" s="71">
        <f t="shared" si="91"/>
        <v>1071.42</v>
      </c>
      <c r="J159" s="71">
        <f t="shared" si="91"/>
        <v>1071.42</v>
      </c>
      <c r="K159" s="71">
        <f t="shared" si="91"/>
        <v>1071.42</v>
      </c>
      <c r="L159" s="71">
        <f t="shared" si="91"/>
        <v>1071.42</v>
      </c>
      <c r="M159" s="71">
        <f t="shared" si="91"/>
        <v>1071.42</v>
      </c>
      <c r="N159" s="71">
        <f t="shared" si="91"/>
        <v>1071.42</v>
      </c>
      <c r="O159" s="71">
        <f t="shared" si="91"/>
        <v>1071.42</v>
      </c>
      <c r="P159" s="71">
        <f t="shared" si="91"/>
        <v>1071.42</v>
      </c>
      <c r="Q159" s="71">
        <f t="shared" si="91"/>
        <v>1071.42</v>
      </c>
      <c r="R159" s="71">
        <f t="shared" si="91"/>
        <v>1071.42</v>
      </c>
      <c r="S159" s="71">
        <f t="shared" si="91"/>
        <v>1071.42</v>
      </c>
      <c r="T159" s="71">
        <f t="shared" si="91"/>
        <v>1071.42</v>
      </c>
      <c r="U159" s="71">
        <f t="shared" si="91"/>
        <v>1071.42</v>
      </c>
      <c r="V159" s="71">
        <f t="shared" si="91"/>
        <v>1071.42</v>
      </c>
      <c r="W159" s="71">
        <f t="shared" si="91"/>
        <v>1071.42</v>
      </c>
      <c r="X159" s="71">
        <f t="shared" si="91"/>
        <v>1071.42</v>
      </c>
      <c r="Y159" s="71">
        <f t="shared" si="91"/>
        <v>1071.42</v>
      </c>
      <c r="Z159" s="71">
        <f t="shared" si="91"/>
        <v>1071.42</v>
      </c>
      <c r="AA159" s="71">
        <f t="shared" si="91"/>
        <v>1071.42</v>
      </c>
    </row>
    <row r="160" spans="1:27" ht="12.75" hidden="1" customHeight="1" outlineLevel="1" x14ac:dyDescent="0.2">
      <c r="A160" s="163" t="s">
        <v>1810</v>
      </c>
      <c r="B160" s="94" t="s">
        <v>83</v>
      </c>
      <c r="C160" s="70" t="s">
        <v>79</v>
      </c>
      <c r="D160" s="71">
        <v>4.95</v>
      </c>
      <c r="E160" s="71">
        <v>4.95</v>
      </c>
      <c r="F160" s="71">
        <v>4.95</v>
      </c>
      <c r="G160" s="71">
        <v>4.95</v>
      </c>
      <c r="H160" s="71">
        <v>4.95</v>
      </c>
      <c r="I160" s="71">
        <v>4.95</v>
      </c>
      <c r="J160" s="71">
        <v>4.95</v>
      </c>
      <c r="K160" s="71">
        <v>4.95</v>
      </c>
      <c r="L160" s="71">
        <v>4.95</v>
      </c>
      <c r="M160" s="71">
        <v>4.95</v>
      </c>
      <c r="N160" s="71">
        <v>4.95</v>
      </c>
      <c r="O160" s="71">
        <v>4.95</v>
      </c>
      <c r="P160" s="71">
        <v>4.95</v>
      </c>
      <c r="Q160" s="71">
        <v>4.95</v>
      </c>
      <c r="R160" s="71">
        <v>4.95</v>
      </c>
      <c r="S160" s="71">
        <v>4.95</v>
      </c>
      <c r="T160" s="71">
        <v>4.95</v>
      </c>
      <c r="U160" s="71">
        <v>4.95</v>
      </c>
      <c r="V160" s="71">
        <v>4.95</v>
      </c>
      <c r="W160" s="71">
        <v>4.95</v>
      </c>
      <c r="X160" s="71">
        <v>4.95</v>
      </c>
      <c r="Y160" s="71">
        <v>4.95</v>
      </c>
      <c r="Z160" s="71">
        <v>4.95</v>
      </c>
      <c r="AA160" s="71">
        <v>4.95</v>
      </c>
    </row>
    <row r="161" spans="1:27" ht="12.75" hidden="1" customHeight="1" outlineLevel="1" x14ac:dyDescent="0.2">
      <c r="A161" s="163" t="s">
        <v>1811</v>
      </c>
      <c r="B161" s="94" t="s">
        <v>81</v>
      </c>
      <c r="C161" s="70" t="s">
        <v>79</v>
      </c>
      <c r="D161" s="71">
        <f>$D$11</f>
        <v>110.23</v>
      </c>
      <c r="E161" s="71">
        <f t="shared" ref="E161:AA161" si="92">$D$11</f>
        <v>110.23</v>
      </c>
      <c r="F161" s="71">
        <f t="shared" si="92"/>
        <v>110.23</v>
      </c>
      <c r="G161" s="71">
        <f t="shared" si="92"/>
        <v>110.23</v>
      </c>
      <c r="H161" s="71">
        <f t="shared" si="92"/>
        <v>110.23</v>
      </c>
      <c r="I161" s="71">
        <f t="shared" si="92"/>
        <v>110.23</v>
      </c>
      <c r="J161" s="71">
        <f t="shared" si="92"/>
        <v>110.23</v>
      </c>
      <c r="K161" s="71">
        <f t="shared" si="92"/>
        <v>110.23</v>
      </c>
      <c r="L161" s="71">
        <f t="shared" si="92"/>
        <v>110.23</v>
      </c>
      <c r="M161" s="71">
        <f t="shared" si="92"/>
        <v>110.23</v>
      </c>
      <c r="N161" s="71">
        <f t="shared" si="92"/>
        <v>110.23</v>
      </c>
      <c r="O161" s="71">
        <f t="shared" si="92"/>
        <v>110.23</v>
      </c>
      <c r="P161" s="71">
        <f t="shared" si="92"/>
        <v>110.23</v>
      </c>
      <c r="Q161" s="71">
        <f t="shared" si="92"/>
        <v>110.23</v>
      </c>
      <c r="R161" s="71">
        <f t="shared" si="92"/>
        <v>110.23</v>
      </c>
      <c r="S161" s="71">
        <f t="shared" si="92"/>
        <v>110.23</v>
      </c>
      <c r="T161" s="71">
        <f t="shared" si="92"/>
        <v>110.23</v>
      </c>
      <c r="U161" s="71">
        <f t="shared" si="92"/>
        <v>110.23</v>
      </c>
      <c r="V161" s="71">
        <f t="shared" si="92"/>
        <v>110.23</v>
      </c>
      <c r="W161" s="71">
        <f t="shared" si="92"/>
        <v>110.23</v>
      </c>
      <c r="X161" s="71">
        <f t="shared" si="92"/>
        <v>110.23</v>
      </c>
      <c r="Y161" s="71">
        <f t="shared" si="92"/>
        <v>110.23</v>
      </c>
      <c r="Z161" s="71">
        <f t="shared" si="92"/>
        <v>110.23</v>
      </c>
      <c r="AA161" s="71">
        <f t="shared" si="92"/>
        <v>110.23</v>
      </c>
    </row>
    <row r="162" spans="1:27" ht="12.75" customHeight="1" collapsed="1" x14ac:dyDescent="0.2">
      <c r="A162" s="164"/>
      <c r="B162" s="165" t="s">
        <v>392</v>
      </c>
      <c r="C162" s="166"/>
      <c r="D162" s="167"/>
      <c r="E162" s="167"/>
      <c r="F162" s="167"/>
      <c r="G162" s="167"/>
      <c r="I162" s="66"/>
    </row>
    <row r="163" spans="1:27" ht="12.75" customHeight="1" x14ac:dyDescent="0.2">
      <c r="A163" s="164"/>
      <c r="B163" s="165" t="s">
        <v>392</v>
      </c>
      <c r="C163" s="166"/>
      <c r="D163" s="167"/>
      <c r="E163" s="167"/>
      <c r="F163" s="167"/>
      <c r="G163" s="167"/>
      <c r="I163" s="66"/>
    </row>
    <row r="164" spans="1:27" x14ac:dyDescent="0.2">
      <c r="A164" s="157" t="s">
        <v>393</v>
      </c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9"/>
    </row>
    <row r="165" spans="1:27" ht="27" customHeight="1" x14ac:dyDescent="0.2">
      <c r="A165" s="160" t="s">
        <v>64</v>
      </c>
      <c r="B165" s="161" t="s">
        <v>210</v>
      </c>
      <c r="C165" s="160" t="s">
        <v>211</v>
      </c>
      <c r="D165" s="161" t="s">
        <v>212</v>
      </c>
      <c r="E165" s="161" t="s">
        <v>213</v>
      </c>
      <c r="F165" s="161" t="s">
        <v>214</v>
      </c>
      <c r="G165" s="161" t="s">
        <v>215</v>
      </c>
      <c r="H165" s="161" t="s">
        <v>216</v>
      </c>
      <c r="I165" s="161" t="s">
        <v>217</v>
      </c>
      <c r="J165" s="161" t="s">
        <v>218</v>
      </c>
      <c r="K165" s="161" t="s">
        <v>219</v>
      </c>
      <c r="L165" s="161" t="s">
        <v>220</v>
      </c>
      <c r="M165" s="161" t="s">
        <v>221</v>
      </c>
      <c r="N165" s="161" t="s">
        <v>222</v>
      </c>
      <c r="O165" s="161" t="s">
        <v>223</v>
      </c>
      <c r="P165" s="161" t="s">
        <v>224</v>
      </c>
      <c r="Q165" s="161" t="s">
        <v>225</v>
      </c>
      <c r="R165" s="161" t="s">
        <v>226</v>
      </c>
      <c r="S165" s="161" t="s">
        <v>227</v>
      </c>
      <c r="T165" s="161" t="s">
        <v>228</v>
      </c>
      <c r="U165" s="161" t="s">
        <v>229</v>
      </c>
      <c r="V165" s="161" t="s">
        <v>230</v>
      </c>
      <c r="W165" s="161" t="s">
        <v>231</v>
      </c>
      <c r="X165" s="161" t="s">
        <v>232</v>
      </c>
      <c r="Y165" s="161" t="s">
        <v>233</v>
      </c>
      <c r="Z165" s="161" t="s">
        <v>234</v>
      </c>
      <c r="AA165" s="161" t="s">
        <v>235</v>
      </c>
    </row>
    <row r="166" spans="1:27" x14ac:dyDescent="0.2">
      <c r="A166" s="162" t="s">
        <v>1812</v>
      </c>
      <c r="B166" s="54" t="str">
        <f>"01"&amp;"."&amp;$B$800&amp;"."&amp;$B$801</f>
        <v>01.05.2023</v>
      </c>
      <c r="C166" s="134" t="s">
        <v>76</v>
      </c>
      <c r="D166" s="135">
        <f>ROUND(((D167+D168+D170+D169)/1000),5)</f>
        <v>3.36537</v>
      </c>
      <c r="E166" s="135">
        <f>ROUND(((E167+E168+E170+E169)/1000),5)</f>
        <v>3.2354099999999999</v>
      </c>
      <c r="F166" s="135">
        <f>ROUND(((F167+F168+F170+F169)/1000),5)</f>
        <v>3.1421299999999999</v>
      </c>
      <c r="G166" s="135">
        <f t="shared" ref="G166:AA166" si="93">ROUND(((G167+G168+G170+G169)/1000),5)</f>
        <v>3.0757500000000002</v>
      </c>
      <c r="H166" s="135">
        <f t="shared" si="93"/>
        <v>3.0562299999999998</v>
      </c>
      <c r="I166" s="135">
        <f t="shared" si="93"/>
        <v>3.0669300000000002</v>
      </c>
      <c r="J166" s="135">
        <f t="shared" si="93"/>
        <v>3.0965400000000001</v>
      </c>
      <c r="K166" s="135">
        <f t="shared" si="93"/>
        <v>3.26532</v>
      </c>
      <c r="L166" s="135">
        <f t="shared" si="93"/>
        <v>3.5188700000000002</v>
      </c>
      <c r="M166" s="135">
        <f t="shared" si="93"/>
        <v>3.6976499999999999</v>
      </c>
      <c r="N166" s="135">
        <f t="shared" si="93"/>
        <v>3.7124899999999998</v>
      </c>
      <c r="O166" s="135">
        <f t="shared" si="93"/>
        <v>3.7096399999999998</v>
      </c>
      <c r="P166" s="135">
        <f t="shared" si="93"/>
        <v>3.69963</v>
      </c>
      <c r="Q166" s="135">
        <f t="shared" si="93"/>
        <v>3.6994899999999999</v>
      </c>
      <c r="R166" s="135">
        <f t="shared" si="93"/>
        <v>3.6831800000000001</v>
      </c>
      <c r="S166" s="135">
        <f t="shared" si="93"/>
        <v>3.7240899999999999</v>
      </c>
      <c r="T166" s="135">
        <f t="shared" si="93"/>
        <v>3.7591600000000001</v>
      </c>
      <c r="U166" s="135">
        <f t="shared" si="93"/>
        <v>3.7747000000000002</v>
      </c>
      <c r="V166" s="135">
        <f t="shared" si="93"/>
        <v>3.8143199999999999</v>
      </c>
      <c r="W166" s="135">
        <f t="shared" si="93"/>
        <v>3.8938799999999998</v>
      </c>
      <c r="X166" s="135">
        <f t="shared" si="93"/>
        <v>4.0834799999999998</v>
      </c>
      <c r="Y166" s="135">
        <f t="shared" si="93"/>
        <v>3.88361</v>
      </c>
      <c r="Z166" s="135">
        <f t="shared" si="93"/>
        <v>3.6832099999999999</v>
      </c>
      <c r="AA166" s="135">
        <f t="shared" si="93"/>
        <v>3.4819</v>
      </c>
    </row>
    <row r="167" spans="1:27" ht="12.75" hidden="1" customHeight="1" outlineLevel="1" x14ac:dyDescent="0.2">
      <c r="A167" s="163" t="s">
        <v>1813</v>
      </c>
      <c r="B167" s="94" t="s">
        <v>238</v>
      </c>
      <c r="C167" s="70" t="s">
        <v>79</v>
      </c>
      <c r="D167" s="71">
        <v>1533.22</v>
      </c>
      <c r="E167" s="71">
        <v>1403.26</v>
      </c>
      <c r="F167" s="71">
        <v>1309.98</v>
      </c>
      <c r="G167" s="71">
        <v>1243.5999999999999</v>
      </c>
      <c r="H167" s="71">
        <v>1224.08</v>
      </c>
      <c r="I167" s="71">
        <v>1234.78</v>
      </c>
      <c r="J167" s="71">
        <v>1264.3900000000001</v>
      </c>
      <c r="K167" s="71">
        <v>1433.17</v>
      </c>
      <c r="L167" s="71">
        <v>1686.72</v>
      </c>
      <c r="M167" s="71">
        <v>1865.5</v>
      </c>
      <c r="N167" s="71">
        <v>1880.34</v>
      </c>
      <c r="O167" s="71">
        <v>1877.49</v>
      </c>
      <c r="P167" s="71">
        <v>1867.48</v>
      </c>
      <c r="Q167" s="71">
        <v>1867.34</v>
      </c>
      <c r="R167" s="71">
        <v>1851.03</v>
      </c>
      <c r="S167" s="71">
        <v>1891.94</v>
      </c>
      <c r="T167" s="71">
        <v>1927.01</v>
      </c>
      <c r="U167" s="71">
        <v>1942.55</v>
      </c>
      <c r="V167" s="71">
        <v>1982.17</v>
      </c>
      <c r="W167" s="71">
        <v>2061.73</v>
      </c>
      <c r="X167" s="71">
        <v>2251.33</v>
      </c>
      <c r="Y167" s="71">
        <v>2051.46</v>
      </c>
      <c r="Z167" s="71">
        <v>1851.06</v>
      </c>
      <c r="AA167" s="71">
        <v>1649.75</v>
      </c>
    </row>
    <row r="168" spans="1:27" ht="12.75" hidden="1" customHeight="1" outlineLevel="1" x14ac:dyDescent="0.2">
      <c r="A168" s="163" t="s">
        <v>1814</v>
      </c>
      <c r="B168" s="94" t="s">
        <v>90</v>
      </c>
      <c r="C168" s="70" t="s">
        <v>79</v>
      </c>
      <c r="D168" s="71">
        <v>1716.97</v>
      </c>
      <c r="E168" s="71">
        <f>$D$168</f>
        <v>1716.97</v>
      </c>
      <c r="F168" s="71">
        <f t="shared" ref="F168:AA168" si="94">$D$168</f>
        <v>1716.97</v>
      </c>
      <c r="G168" s="71">
        <f t="shared" si="94"/>
        <v>1716.97</v>
      </c>
      <c r="H168" s="71">
        <f t="shared" si="94"/>
        <v>1716.97</v>
      </c>
      <c r="I168" s="71">
        <f t="shared" si="94"/>
        <v>1716.97</v>
      </c>
      <c r="J168" s="71">
        <f t="shared" si="94"/>
        <v>1716.97</v>
      </c>
      <c r="K168" s="71">
        <f t="shared" si="94"/>
        <v>1716.97</v>
      </c>
      <c r="L168" s="71">
        <f t="shared" si="94"/>
        <v>1716.97</v>
      </c>
      <c r="M168" s="71">
        <f t="shared" si="94"/>
        <v>1716.97</v>
      </c>
      <c r="N168" s="71">
        <f t="shared" si="94"/>
        <v>1716.97</v>
      </c>
      <c r="O168" s="71">
        <f t="shared" si="94"/>
        <v>1716.97</v>
      </c>
      <c r="P168" s="71">
        <f t="shared" si="94"/>
        <v>1716.97</v>
      </c>
      <c r="Q168" s="71">
        <f t="shared" si="94"/>
        <v>1716.97</v>
      </c>
      <c r="R168" s="71">
        <f t="shared" si="94"/>
        <v>1716.97</v>
      </c>
      <c r="S168" s="71">
        <f t="shared" si="94"/>
        <v>1716.97</v>
      </c>
      <c r="T168" s="71">
        <f t="shared" si="94"/>
        <v>1716.97</v>
      </c>
      <c r="U168" s="71">
        <f t="shared" si="94"/>
        <v>1716.97</v>
      </c>
      <c r="V168" s="71">
        <f t="shared" si="94"/>
        <v>1716.97</v>
      </c>
      <c r="W168" s="71">
        <f t="shared" si="94"/>
        <v>1716.97</v>
      </c>
      <c r="X168" s="71">
        <f t="shared" si="94"/>
        <v>1716.97</v>
      </c>
      <c r="Y168" s="71">
        <f t="shared" si="94"/>
        <v>1716.97</v>
      </c>
      <c r="Z168" s="71">
        <f t="shared" si="94"/>
        <v>1716.97</v>
      </c>
      <c r="AA168" s="71">
        <f t="shared" si="94"/>
        <v>1716.97</v>
      </c>
    </row>
    <row r="169" spans="1:27" ht="12.75" hidden="1" customHeight="1" outlineLevel="1" x14ac:dyDescent="0.2">
      <c r="A169" s="163" t="s">
        <v>1815</v>
      </c>
      <c r="B169" s="94" t="s">
        <v>83</v>
      </c>
      <c r="C169" s="70" t="s">
        <v>79</v>
      </c>
      <c r="D169" s="71">
        <v>4.95</v>
      </c>
      <c r="E169" s="71">
        <v>4.95</v>
      </c>
      <c r="F169" s="71">
        <v>4.95</v>
      </c>
      <c r="G169" s="71">
        <v>4.95</v>
      </c>
      <c r="H169" s="71">
        <v>4.95</v>
      </c>
      <c r="I169" s="71">
        <v>4.95</v>
      </c>
      <c r="J169" s="71">
        <v>4.95</v>
      </c>
      <c r="K169" s="71">
        <v>4.95</v>
      </c>
      <c r="L169" s="71">
        <v>4.95</v>
      </c>
      <c r="M169" s="71">
        <v>4.95</v>
      </c>
      <c r="N169" s="71">
        <v>4.95</v>
      </c>
      <c r="O169" s="71">
        <v>4.95</v>
      </c>
      <c r="P169" s="71">
        <v>4.95</v>
      </c>
      <c r="Q169" s="71">
        <v>4.95</v>
      </c>
      <c r="R169" s="71">
        <v>4.95</v>
      </c>
      <c r="S169" s="71">
        <v>4.95</v>
      </c>
      <c r="T169" s="71">
        <v>4.95</v>
      </c>
      <c r="U169" s="71">
        <v>4.95</v>
      </c>
      <c r="V169" s="71">
        <v>4.95</v>
      </c>
      <c r="W169" s="71">
        <v>4.95</v>
      </c>
      <c r="X169" s="71">
        <v>4.95</v>
      </c>
      <c r="Y169" s="71">
        <v>4.95</v>
      </c>
      <c r="Z169" s="71">
        <v>4.95</v>
      </c>
      <c r="AA169" s="71">
        <v>4.95</v>
      </c>
    </row>
    <row r="170" spans="1:27" ht="12.75" hidden="1" customHeight="1" outlineLevel="1" x14ac:dyDescent="0.2">
      <c r="A170" s="163" t="s">
        <v>1816</v>
      </c>
      <c r="B170" s="94" t="s">
        <v>81</v>
      </c>
      <c r="C170" s="70" t="s">
        <v>79</v>
      </c>
      <c r="D170" s="71">
        <f>$D$11</f>
        <v>110.23</v>
      </c>
      <c r="E170" s="71">
        <f t="shared" ref="E170:AA170" si="95">$D$11</f>
        <v>110.23</v>
      </c>
      <c r="F170" s="71">
        <f t="shared" si="95"/>
        <v>110.23</v>
      </c>
      <c r="G170" s="71">
        <f t="shared" si="95"/>
        <v>110.23</v>
      </c>
      <c r="H170" s="71">
        <f t="shared" si="95"/>
        <v>110.23</v>
      </c>
      <c r="I170" s="71">
        <f t="shared" si="95"/>
        <v>110.23</v>
      </c>
      <c r="J170" s="71">
        <f t="shared" si="95"/>
        <v>110.23</v>
      </c>
      <c r="K170" s="71">
        <f t="shared" si="95"/>
        <v>110.23</v>
      </c>
      <c r="L170" s="71">
        <f t="shared" si="95"/>
        <v>110.23</v>
      </c>
      <c r="M170" s="71">
        <f t="shared" si="95"/>
        <v>110.23</v>
      </c>
      <c r="N170" s="71">
        <f t="shared" si="95"/>
        <v>110.23</v>
      </c>
      <c r="O170" s="71">
        <f t="shared" si="95"/>
        <v>110.23</v>
      </c>
      <c r="P170" s="71">
        <f t="shared" si="95"/>
        <v>110.23</v>
      </c>
      <c r="Q170" s="71">
        <f t="shared" si="95"/>
        <v>110.23</v>
      </c>
      <c r="R170" s="71">
        <f t="shared" si="95"/>
        <v>110.23</v>
      </c>
      <c r="S170" s="71">
        <f t="shared" si="95"/>
        <v>110.23</v>
      </c>
      <c r="T170" s="71">
        <f t="shared" si="95"/>
        <v>110.23</v>
      </c>
      <c r="U170" s="71">
        <f t="shared" si="95"/>
        <v>110.23</v>
      </c>
      <c r="V170" s="71">
        <f t="shared" si="95"/>
        <v>110.23</v>
      </c>
      <c r="W170" s="71">
        <f t="shared" si="95"/>
        <v>110.23</v>
      </c>
      <c r="X170" s="71">
        <f t="shared" si="95"/>
        <v>110.23</v>
      </c>
      <c r="Y170" s="71">
        <f t="shared" si="95"/>
        <v>110.23</v>
      </c>
      <c r="Z170" s="71">
        <f t="shared" si="95"/>
        <v>110.23</v>
      </c>
      <c r="AA170" s="71">
        <f t="shared" si="95"/>
        <v>110.23</v>
      </c>
    </row>
    <row r="171" spans="1:27" collapsed="1" x14ac:dyDescent="0.2">
      <c r="A171" s="162" t="s">
        <v>1817</v>
      </c>
      <c r="B171" s="54" t="str">
        <f>"02"&amp;"."&amp;$B$800&amp;"."&amp;$B$801</f>
        <v>02.05.2023</v>
      </c>
      <c r="C171" s="134" t="s">
        <v>76</v>
      </c>
      <c r="D171" s="135">
        <f>ROUND(((D172+D173+D175+D174)/1000),5)</f>
        <v>3.1794699999999998</v>
      </c>
      <c r="E171" s="135">
        <f>ROUND(((E172+E173+E175+E174)/1000),5)</f>
        <v>3.0025499999999998</v>
      </c>
      <c r="F171" s="135">
        <f>ROUND(((F172+F173+F175+F174)/1000),5)</f>
        <v>2.9112399999999998</v>
      </c>
      <c r="G171" s="135">
        <f t="shared" ref="G171:AA171" si="96">ROUND(((G172+G173+G175+G174)/1000),5)</f>
        <v>2.9104999999999999</v>
      </c>
      <c r="H171" s="135">
        <f t="shared" si="96"/>
        <v>2.9344600000000001</v>
      </c>
      <c r="I171" s="135">
        <f t="shared" si="96"/>
        <v>3.0478700000000001</v>
      </c>
      <c r="J171" s="135">
        <f t="shared" si="96"/>
        <v>3.2494200000000002</v>
      </c>
      <c r="K171" s="135">
        <f t="shared" si="96"/>
        <v>3.5106700000000002</v>
      </c>
      <c r="L171" s="135">
        <f t="shared" si="96"/>
        <v>3.69957</v>
      </c>
      <c r="M171" s="135">
        <f t="shared" si="96"/>
        <v>3.7760600000000002</v>
      </c>
      <c r="N171" s="135">
        <f t="shared" si="96"/>
        <v>3.79671</v>
      </c>
      <c r="O171" s="135">
        <f t="shared" si="96"/>
        <v>3.73725</v>
      </c>
      <c r="P171" s="135">
        <f t="shared" si="96"/>
        <v>3.7384200000000001</v>
      </c>
      <c r="Q171" s="135">
        <f t="shared" si="96"/>
        <v>3.7416399999999999</v>
      </c>
      <c r="R171" s="135">
        <f t="shared" si="96"/>
        <v>3.7285900000000001</v>
      </c>
      <c r="S171" s="135">
        <f t="shared" si="96"/>
        <v>3.69442</v>
      </c>
      <c r="T171" s="135">
        <f t="shared" si="96"/>
        <v>3.65151</v>
      </c>
      <c r="U171" s="135">
        <f t="shared" si="96"/>
        <v>3.6380699999999999</v>
      </c>
      <c r="V171" s="135">
        <f t="shared" si="96"/>
        <v>3.6556199999999999</v>
      </c>
      <c r="W171" s="135">
        <f t="shared" si="96"/>
        <v>3.6716799999999998</v>
      </c>
      <c r="X171" s="135">
        <f t="shared" si="96"/>
        <v>3.8071000000000002</v>
      </c>
      <c r="Y171" s="135">
        <f t="shared" si="96"/>
        <v>3.7137099999999998</v>
      </c>
      <c r="Z171" s="135">
        <f t="shared" si="96"/>
        <v>3.4897999999999998</v>
      </c>
      <c r="AA171" s="135">
        <f t="shared" si="96"/>
        <v>3.1862200000000001</v>
      </c>
    </row>
    <row r="172" spans="1:27" ht="12.75" hidden="1" customHeight="1" outlineLevel="1" x14ac:dyDescent="0.2">
      <c r="A172" s="163" t="s">
        <v>1818</v>
      </c>
      <c r="B172" s="94" t="s">
        <v>238</v>
      </c>
      <c r="C172" s="70" t="s">
        <v>79</v>
      </c>
      <c r="D172" s="71">
        <v>1347.32</v>
      </c>
      <c r="E172" s="71">
        <v>1170.4000000000001</v>
      </c>
      <c r="F172" s="71">
        <v>1079.0899999999999</v>
      </c>
      <c r="G172" s="71">
        <v>1078.3499999999999</v>
      </c>
      <c r="H172" s="71">
        <v>1102.31</v>
      </c>
      <c r="I172" s="71">
        <v>1215.72</v>
      </c>
      <c r="J172" s="71">
        <v>1417.27</v>
      </c>
      <c r="K172" s="71">
        <v>1678.52</v>
      </c>
      <c r="L172" s="71">
        <v>1867.42</v>
      </c>
      <c r="M172" s="71">
        <v>1943.91</v>
      </c>
      <c r="N172" s="71">
        <v>1964.56</v>
      </c>
      <c r="O172" s="71">
        <v>1905.1</v>
      </c>
      <c r="P172" s="71">
        <v>1906.27</v>
      </c>
      <c r="Q172" s="71">
        <v>1909.49</v>
      </c>
      <c r="R172" s="71">
        <v>1896.44</v>
      </c>
      <c r="S172" s="71">
        <v>1862.27</v>
      </c>
      <c r="T172" s="71">
        <v>1819.36</v>
      </c>
      <c r="U172" s="71">
        <v>1805.92</v>
      </c>
      <c r="V172" s="71">
        <v>1823.47</v>
      </c>
      <c r="W172" s="71">
        <v>1839.53</v>
      </c>
      <c r="X172" s="71">
        <v>1974.95</v>
      </c>
      <c r="Y172" s="71">
        <v>1881.56</v>
      </c>
      <c r="Z172" s="71">
        <v>1657.65</v>
      </c>
      <c r="AA172" s="71">
        <v>1354.07</v>
      </c>
    </row>
    <row r="173" spans="1:27" ht="12.75" hidden="1" customHeight="1" outlineLevel="1" x14ac:dyDescent="0.2">
      <c r="A173" s="163" t="s">
        <v>1819</v>
      </c>
      <c r="B173" s="94" t="s">
        <v>90</v>
      </c>
      <c r="C173" s="70" t="s">
        <v>79</v>
      </c>
      <c r="D173" s="71">
        <f>$D$168</f>
        <v>1716.97</v>
      </c>
      <c r="E173" s="71">
        <f>$D$168</f>
        <v>1716.97</v>
      </c>
      <c r="F173" s="71">
        <f t="shared" ref="F173:AA173" si="97">$D$168</f>
        <v>1716.97</v>
      </c>
      <c r="G173" s="71">
        <f t="shared" si="97"/>
        <v>1716.97</v>
      </c>
      <c r="H173" s="71">
        <f t="shared" si="97"/>
        <v>1716.97</v>
      </c>
      <c r="I173" s="71">
        <f t="shared" si="97"/>
        <v>1716.97</v>
      </c>
      <c r="J173" s="71">
        <f t="shared" si="97"/>
        <v>1716.97</v>
      </c>
      <c r="K173" s="71">
        <f t="shared" si="97"/>
        <v>1716.97</v>
      </c>
      <c r="L173" s="71">
        <f t="shared" si="97"/>
        <v>1716.97</v>
      </c>
      <c r="M173" s="71">
        <f t="shared" si="97"/>
        <v>1716.97</v>
      </c>
      <c r="N173" s="71">
        <f t="shared" si="97"/>
        <v>1716.97</v>
      </c>
      <c r="O173" s="71">
        <f t="shared" si="97"/>
        <v>1716.97</v>
      </c>
      <c r="P173" s="71">
        <f t="shared" si="97"/>
        <v>1716.97</v>
      </c>
      <c r="Q173" s="71">
        <f t="shared" si="97"/>
        <v>1716.97</v>
      </c>
      <c r="R173" s="71">
        <f t="shared" si="97"/>
        <v>1716.97</v>
      </c>
      <c r="S173" s="71">
        <f t="shared" si="97"/>
        <v>1716.97</v>
      </c>
      <c r="T173" s="71">
        <f t="shared" si="97"/>
        <v>1716.97</v>
      </c>
      <c r="U173" s="71">
        <f t="shared" si="97"/>
        <v>1716.97</v>
      </c>
      <c r="V173" s="71">
        <f t="shared" si="97"/>
        <v>1716.97</v>
      </c>
      <c r="W173" s="71">
        <f t="shared" si="97"/>
        <v>1716.97</v>
      </c>
      <c r="X173" s="71">
        <f t="shared" si="97"/>
        <v>1716.97</v>
      </c>
      <c r="Y173" s="71">
        <f t="shared" si="97"/>
        <v>1716.97</v>
      </c>
      <c r="Z173" s="71">
        <f t="shared" si="97"/>
        <v>1716.97</v>
      </c>
      <c r="AA173" s="71">
        <f t="shared" si="97"/>
        <v>1716.97</v>
      </c>
    </row>
    <row r="174" spans="1:27" ht="12.75" hidden="1" customHeight="1" outlineLevel="1" x14ac:dyDescent="0.2">
      <c r="A174" s="163" t="s">
        <v>1820</v>
      </c>
      <c r="B174" s="94" t="s">
        <v>83</v>
      </c>
      <c r="C174" s="70" t="s">
        <v>79</v>
      </c>
      <c r="D174" s="71">
        <v>4.95</v>
      </c>
      <c r="E174" s="71">
        <v>4.95</v>
      </c>
      <c r="F174" s="71">
        <v>4.95</v>
      </c>
      <c r="G174" s="71">
        <v>4.95</v>
      </c>
      <c r="H174" s="71">
        <v>4.95</v>
      </c>
      <c r="I174" s="71">
        <v>4.95</v>
      </c>
      <c r="J174" s="71">
        <v>4.95</v>
      </c>
      <c r="K174" s="71">
        <v>4.95</v>
      </c>
      <c r="L174" s="71">
        <v>4.95</v>
      </c>
      <c r="M174" s="71">
        <v>4.95</v>
      </c>
      <c r="N174" s="71">
        <v>4.95</v>
      </c>
      <c r="O174" s="71">
        <v>4.95</v>
      </c>
      <c r="P174" s="71">
        <v>4.95</v>
      </c>
      <c r="Q174" s="71">
        <v>4.95</v>
      </c>
      <c r="R174" s="71">
        <v>4.95</v>
      </c>
      <c r="S174" s="71">
        <v>4.95</v>
      </c>
      <c r="T174" s="71">
        <v>4.95</v>
      </c>
      <c r="U174" s="71">
        <v>4.95</v>
      </c>
      <c r="V174" s="71">
        <v>4.95</v>
      </c>
      <c r="W174" s="71">
        <v>4.95</v>
      </c>
      <c r="X174" s="71">
        <v>4.95</v>
      </c>
      <c r="Y174" s="71">
        <v>4.95</v>
      </c>
      <c r="Z174" s="71">
        <v>4.95</v>
      </c>
      <c r="AA174" s="71">
        <v>4.95</v>
      </c>
    </row>
    <row r="175" spans="1:27" ht="12.75" hidden="1" customHeight="1" outlineLevel="1" x14ac:dyDescent="0.2">
      <c r="A175" s="163" t="s">
        <v>1821</v>
      </c>
      <c r="B175" s="94" t="s">
        <v>81</v>
      </c>
      <c r="C175" s="70" t="s">
        <v>79</v>
      </c>
      <c r="D175" s="71">
        <f>$D$11</f>
        <v>110.23</v>
      </c>
      <c r="E175" s="71">
        <f t="shared" ref="E175:AA175" si="98">$D$11</f>
        <v>110.23</v>
      </c>
      <c r="F175" s="71">
        <f t="shared" si="98"/>
        <v>110.23</v>
      </c>
      <c r="G175" s="71">
        <f t="shared" si="98"/>
        <v>110.23</v>
      </c>
      <c r="H175" s="71">
        <f t="shared" si="98"/>
        <v>110.23</v>
      </c>
      <c r="I175" s="71">
        <f t="shared" si="98"/>
        <v>110.23</v>
      </c>
      <c r="J175" s="71">
        <f t="shared" si="98"/>
        <v>110.23</v>
      </c>
      <c r="K175" s="71">
        <f t="shared" si="98"/>
        <v>110.23</v>
      </c>
      <c r="L175" s="71">
        <f t="shared" si="98"/>
        <v>110.23</v>
      </c>
      <c r="M175" s="71">
        <f t="shared" si="98"/>
        <v>110.23</v>
      </c>
      <c r="N175" s="71">
        <f t="shared" si="98"/>
        <v>110.23</v>
      </c>
      <c r="O175" s="71">
        <f t="shared" si="98"/>
        <v>110.23</v>
      </c>
      <c r="P175" s="71">
        <f t="shared" si="98"/>
        <v>110.23</v>
      </c>
      <c r="Q175" s="71">
        <f t="shared" si="98"/>
        <v>110.23</v>
      </c>
      <c r="R175" s="71">
        <f t="shared" si="98"/>
        <v>110.23</v>
      </c>
      <c r="S175" s="71">
        <f t="shared" si="98"/>
        <v>110.23</v>
      </c>
      <c r="T175" s="71">
        <f t="shared" si="98"/>
        <v>110.23</v>
      </c>
      <c r="U175" s="71">
        <f t="shared" si="98"/>
        <v>110.23</v>
      </c>
      <c r="V175" s="71">
        <f t="shared" si="98"/>
        <v>110.23</v>
      </c>
      <c r="W175" s="71">
        <f t="shared" si="98"/>
        <v>110.23</v>
      </c>
      <c r="X175" s="71">
        <f t="shared" si="98"/>
        <v>110.23</v>
      </c>
      <c r="Y175" s="71">
        <f t="shared" si="98"/>
        <v>110.23</v>
      </c>
      <c r="Z175" s="71">
        <f t="shared" si="98"/>
        <v>110.23</v>
      </c>
      <c r="AA175" s="71">
        <f t="shared" si="98"/>
        <v>110.23</v>
      </c>
    </row>
    <row r="176" spans="1:27" ht="12.75" customHeight="1" collapsed="1" x14ac:dyDescent="0.2">
      <c r="A176" s="162" t="s">
        <v>1822</v>
      </c>
      <c r="B176" s="54" t="str">
        <f>"03"&amp;"."&amp;$B$800&amp;"."&amp;$B$801</f>
        <v>03.05.2023</v>
      </c>
      <c r="C176" s="134" t="s">
        <v>76</v>
      </c>
      <c r="D176" s="135">
        <f>ROUND(((D177+D178+D180+D179)/1000),5)</f>
        <v>3.0444100000000001</v>
      </c>
      <c r="E176" s="135">
        <f>ROUND(((E177+E178+E180+E179)/1000),5)</f>
        <v>2.91038</v>
      </c>
      <c r="F176" s="135">
        <f>ROUND(((F177+F178+F180+F179)/1000),5)</f>
        <v>2.88754</v>
      </c>
      <c r="G176" s="135">
        <f t="shared" ref="G176:AA176" si="99">ROUND(((G177+G178+G180+G179)/1000),5)</f>
        <v>2.88822</v>
      </c>
      <c r="H176" s="135">
        <f t="shared" si="99"/>
        <v>2.9064800000000002</v>
      </c>
      <c r="I176" s="135">
        <f t="shared" si="99"/>
        <v>3.0026099999999998</v>
      </c>
      <c r="J176" s="135">
        <f t="shared" si="99"/>
        <v>3.18214</v>
      </c>
      <c r="K176" s="135">
        <f t="shared" si="99"/>
        <v>3.4093</v>
      </c>
      <c r="L176" s="135">
        <f t="shared" si="99"/>
        <v>3.6235900000000001</v>
      </c>
      <c r="M176" s="135">
        <f t="shared" si="99"/>
        <v>3.7266300000000001</v>
      </c>
      <c r="N176" s="135">
        <f t="shared" si="99"/>
        <v>3.7341500000000001</v>
      </c>
      <c r="O176" s="135">
        <f t="shared" si="99"/>
        <v>3.7359200000000001</v>
      </c>
      <c r="P176" s="135">
        <f t="shared" si="99"/>
        <v>3.73543</v>
      </c>
      <c r="Q176" s="135">
        <f t="shared" si="99"/>
        <v>3.7556400000000001</v>
      </c>
      <c r="R176" s="135">
        <f t="shared" si="99"/>
        <v>3.7372899999999998</v>
      </c>
      <c r="S176" s="135">
        <f t="shared" si="99"/>
        <v>3.7349999999999999</v>
      </c>
      <c r="T176" s="135">
        <f t="shared" si="99"/>
        <v>3.73299</v>
      </c>
      <c r="U176" s="135">
        <f t="shared" si="99"/>
        <v>3.72905</v>
      </c>
      <c r="V176" s="135">
        <f t="shared" si="99"/>
        <v>3.7047699999999999</v>
      </c>
      <c r="W176" s="135">
        <f t="shared" si="99"/>
        <v>3.7011699999999998</v>
      </c>
      <c r="X176" s="135">
        <f t="shared" si="99"/>
        <v>3.7280099999999998</v>
      </c>
      <c r="Y176" s="135">
        <f t="shared" si="99"/>
        <v>3.7380499999999999</v>
      </c>
      <c r="Z176" s="135">
        <f t="shared" si="99"/>
        <v>3.49457</v>
      </c>
      <c r="AA176" s="135">
        <f t="shared" si="99"/>
        <v>3.2530100000000002</v>
      </c>
    </row>
    <row r="177" spans="1:27" ht="12.75" hidden="1" customHeight="1" outlineLevel="1" x14ac:dyDescent="0.2">
      <c r="A177" s="163" t="s">
        <v>1823</v>
      </c>
      <c r="B177" s="94" t="s">
        <v>238</v>
      </c>
      <c r="C177" s="70" t="s">
        <v>79</v>
      </c>
      <c r="D177" s="71">
        <v>1212.26</v>
      </c>
      <c r="E177" s="71">
        <v>1078.23</v>
      </c>
      <c r="F177" s="71">
        <v>1055.3900000000001</v>
      </c>
      <c r="G177" s="71">
        <v>1056.07</v>
      </c>
      <c r="H177" s="71">
        <v>1074.33</v>
      </c>
      <c r="I177" s="71">
        <v>1170.46</v>
      </c>
      <c r="J177" s="71">
        <v>1349.99</v>
      </c>
      <c r="K177" s="71">
        <v>1577.15</v>
      </c>
      <c r="L177" s="71">
        <v>1791.44</v>
      </c>
      <c r="M177" s="71">
        <v>1894.48</v>
      </c>
      <c r="N177" s="71">
        <v>1902</v>
      </c>
      <c r="O177" s="71">
        <v>1903.77</v>
      </c>
      <c r="P177" s="71">
        <v>1903.28</v>
      </c>
      <c r="Q177" s="71">
        <v>1923.49</v>
      </c>
      <c r="R177" s="71">
        <v>1905.14</v>
      </c>
      <c r="S177" s="71">
        <v>1902.85</v>
      </c>
      <c r="T177" s="71">
        <v>1900.84</v>
      </c>
      <c r="U177" s="71">
        <v>1896.9</v>
      </c>
      <c r="V177" s="71">
        <v>1872.62</v>
      </c>
      <c r="W177" s="71">
        <v>1869.02</v>
      </c>
      <c r="X177" s="71">
        <v>1895.86</v>
      </c>
      <c r="Y177" s="71">
        <v>1905.9</v>
      </c>
      <c r="Z177" s="71">
        <v>1662.42</v>
      </c>
      <c r="AA177" s="71">
        <v>1420.86</v>
      </c>
    </row>
    <row r="178" spans="1:27" ht="12.75" hidden="1" customHeight="1" outlineLevel="1" x14ac:dyDescent="0.2">
      <c r="A178" s="163" t="s">
        <v>1824</v>
      </c>
      <c r="B178" s="94" t="s">
        <v>90</v>
      </c>
      <c r="C178" s="70" t="s">
        <v>79</v>
      </c>
      <c r="D178" s="71">
        <f>$D$168</f>
        <v>1716.97</v>
      </c>
      <c r="E178" s="71">
        <f>$D$168</f>
        <v>1716.97</v>
      </c>
      <c r="F178" s="71">
        <f t="shared" ref="F178:AA178" si="100">$D$168</f>
        <v>1716.97</v>
      </c>
      <c r="G178" s="71">
        <f t="shared" si="100"/>
        <v>1716.97</v>
      </c>
      <c r="H178" s="71">
        <f t="shared" si="100"/>
        <v>1716.97</v>
      </c>
      <c r="I178" s="71">
        <f t="shared" si="100"/>
        <v>1716.97</v>
      </c>
      <c r="J178" s="71">
        <f t="shared" si="100"/>
        <v>1716.97</v>
      </c>
      <c r="K178" s="71">
        <f t="shared" si="100"/>
        <v>1716.97</v>
      </c>
      <c r="L178" s="71">
        <f t="shared" si="100"/>
        <v>1716.97</v>
      </c>
      <c r="M178" s="71">
        <f t="shared" si="100"/>
        <v>1716.97</v>
      </c>
      <c r="N178" s="71">
        <f t="shared" si="100"/>
        <v>1716.97</v>
      </c>
      <c r="O178" s="71">
        <f t="shared" si="100"/>
        <v>1716.97</v>
      </c>
      <c r="P178" s="71">
        <f t="shared" si="100"/>
        <v>1716.97</v>
      </c>
      <c r="Q178" s="71">
        <f t="shared" si="100"/>
        <v>1716.97</v>
      </c>
      <c r="R178" s="71">
        <f t="shared" si="100"/>
        <v>1716.97</v>
      </c>
      <c r="S178" s="71">
        <f t="shared" si="100"/>
        <v>1716.97</v>
      </c>
      <c r="T178" s="71">
        <f t="shared" si="100"/>
        <v>1716.97</v>
      </c>
      <c r="U178" s="71">
        <f t="shared" si="100"/>
        <v>1716.97</v>
      </c>
      <c r="V178" s="71">
        <f t="shared" si="100"/>
        <v>1716.97</v>
      </c>
      <c r="W178" s="71">
        <f t="shared" si="100"/>
        <v>1716.97</v>
      </c>
      <c r="X178" s="71">
        <f t="shared" si="100"/>
        <v>1716.97</v>
      </c>
      <c r="Y178" s="71">
        <f t="shared" si="100"/>
        <v>1716.97</v>
      </c>
      <c r="Z178" s="71">
        <f t="shared" si="100"/>
        <v>1716.97</v>
      </c>
      <c r="AA178" s="71">
        <f t="shared" si="100"/>
        <v>1716.97</v>
      </c>
    </row>
    <row r="179" spans="1:27" ht="12.75" hidden="1" customHeight="1" outlineLevel="1" x14ac:dyDescent="0.2">
      <c r="A179" s="163" t="s">
        <v>1825</v>
      </c>
      <c r="B179" s="94" t="s">
        <v>83</v>
      </c>
      <c r="C179" s="70" t="s">
        <v>79</v>
      </c>
      <c r="D179" s="71">
        <v>4.95</v>
      </c>
      <c r="E179" s="71">
        <v>4.95</v>
      </c>
      <c r="F179" s="71">
        <v>4.95</v>
      </c>
      <c r="G179" s="71">
        <v>4.95</v>
      </c>
      <c r="H179" s="71">
        <v>4.95</v>
      </c>
      <c r="I179" s="71">
        <v>4.95</v>
      </c>
      <c r="J179" s="71">
        <v>4.95</v>
      </c>
      <c r="K179" s="71">
        <v>4.95</v>
      </c>
      <c r="L179" s="71">
        <v>4.95</v>
      </c>
      <c r="M179" s="71">
        <v>4.95</v>
      </c>
      <c r="N179" s="71">
        <v>4.95</v>
      </c>
      <c r="O179" s="71">
        <v>4.95</v>
      </c>
      <c r="P179" s="71">
        <v>4.95</v>
      </c>
      <c r="Q179" s="71">
        <v>4.95</v>
      </c>
      <c r="R179" s="71">
        <v>4.95</v>
      </c>
      <c r="S179" s="71">
        <v>4.95</v>
      </c>
      <c r="T179" s="71">
        <v>4.95</v>
      </c>
      <c r="U179" s="71">
        <v>4.95</v>
      </c>
      <c r="V179" s="71">
        <v>4.95</v>
      </c>
      <c r="W179" s="71">
        <v>4.95</v>
      </c>
      <c r="X179" s="71">
        <v>4.95</v>
      </c>
      <c r="Y179" s="71">
        <v>4.95</v>
      </c>
      <c r="Z179" s="71">
        <v>4.95</v>
      </c>
      <c r="AA179" s="71">
        <v>4.95</v>
      </c>
    </row>
    <row r="180" spans="1:27" ht="12.75" hidden="1" customHeight="1" outlineLevel="1" x14ac:dyDescent="0.2">
      <c r="A180" s="163" t="s">
        <v>1826</v>
      </c>
      <c r="B180" s="94" t="s">
        <v>81</v>
      </c>
      <c r="C180" s="70" t="s">
        <v>79</v>
      </c>
      <c r="D180" s="71">
        <f>$D$11</f>
        <v>110.23</v>
      </c>
      <c r="E180" s="71">
        <f t="shared" ref="E180:AA180" si="101">$D$11</f>
        <v>110.23</v>
      </c>
      <c r="F180" s="71">
        <f t="shared" si="101"/>
        <v>110.23</v>
      </c>
      <c r="G180" s="71">
        <f t="shared" si="101"/>
        <v>110.23</v>
      </c>
      <c r="H180" s="71">
        <f t="shared" si="101"/>
        <v>110.23</v>
      </c>
      <c r="I180" s="71">
        <f t="shared" si="101"/>
        <v>110.23</v>
      </c>
      <c r="J180" s="71">
        <f t="shared" si="101"/>
        <v>110.23</v>
      </c>
      <c r="K180" s="71">
        <f t="shared" si="101"/>
        <v>110.23</v>
      </c>
      <c r="L180" s="71">
        <f t="shared" si="101"/>
        <v>110.23</v>
      </c>
      <c r="M180" s="71">
        <f t="shared" si="101"/>
        <v>110.23</v>
      </c>
      <c r="N180" s="71">
        <f t="shared" si="101"/>
        <v>110.23</v>
      </c>
      <c r="O180" s="71">
        <f t="shared" si="101"/>
        <v>110.23</v>
      </c>
      <c r="P180" s="71">
        <f t="shared" si="101"/>
        <v>110.23</v>
      </c>
      <c r="Q180" s="71">
        <f t="shared" si="101"/>
        <v>110.23</v>
      </c>
      <c r="R180" s="71">
        <f t="shared" si="101"/>
        <v>110.23</v>
      </c>
      <c r="S180" s="71">
        <f t="shared" si="101"/>
        <v>110.23</v>
      </c>
      <c r="T180" s="71">
        <f t="shared" si="101"/>
        <v>110.23</v>
      </c>
      <c r="U180" s="71">
        <f t="shared" si="101"/>
        <v>110.23</v>
      </c>
      <c r="V180" s="71">
        <f t="shared" si="101"/>
        <v>110.23</v>
      </c>
      <c r="W180" s="71">
        <f t="shared" si="101"/>
        <v>110.23</v>
      </c>
      <c r="X180" s="71">
        <f t="shared" si="101"/>
        <v>110.23</v>
      </c>
      <c r="Y180" s="71">
        <f t="shared" si="101"/>
        <v>110.23</v>
      </c>
      <c r="Z180" s="71">
        <f t="shared" si="101"/>
        <v>110.23</v>
      </c>
      <c r="AA180" s="71">
        <f t="shared" si="101"/>
        <v>110.23</v>
      </c>
    </row>
    <row r="181" spans="1:27" ht="12.75" customHeight="1" collapsed="1" x14ac:dyDescent="0.2">
      <c r="A181" s="162" t="s">
        <v>1827</v>
      </c>
      <c r="B181" s="54" t="str">
        <f>"04"&amp;"."&amp;$B$800&amp;"."&amp;$B$801</f>
        <v>04.05.2023</v>
      </c>
      <c r="C181" s="134" t="s">
        <v>76</v>
      </c>
      <c r="D181" s="135">
        <f>ROUND(((D182+D183+D185+D184)/1000),5)</f>
        <v>3.0121000000000002</v>
      </c>
      <c r="E181" s="135">
        <f>ROUND(((E182+E183+E185+E184)/1000),5)</f>
        <v>2.90896</v>
      </c>
      <c r="F181" s="135">
        <f>ROUND(((F182+F183+F185+F184)/1000),5)</f>
        <v>2.8339799999999999</v>
      </c>
      <c r="G181" s="135">
        <f t="shared" ref="G181:AA181" si="102">ROUND(((G182+G183+G185+G184)/1000),5)</f>
        <v>2.8157000000000001</v>
      </c>
      <c r="H181" s="135">
        <f t="shared" si="102"/>
        <v>2.8689499999999999</v>
      </c>
      <c r="I181" s="135">
        <f t="shared" si="102"/>
        <v>2.91873</v>
      </c>
      <c r="J181" s="135">
        <f t="shared" si="102"/>
        <v>3.1229</v>
      </c>
      <c r="K181" s="135">
        <f t="shared" si="102"/>
        <v>3.4175399999999998</v>
      </c>
      <c r="L181" s="135">
        <f t="shared" si="102"/>
        <v>3.5213899999999998</v>
      </c>
      <c r="M181" s="135">
        <f t="shared" si="102"/>
        <v>3.71027</v>
      </c>
      <c r="N181" s="135">
        <f t="shared" si="102"/>
        <v>3.73169</v>
      </c>
      <c r="O181" s="135">
        <f t="shared" si="102"/>
        <v>3.7588599999999999</v>
      </c>
      <c r="P181" s="135">
        <f t="shared" si="102"/>
        <v>3.76112</v>
      </c>
      <c r="Q181" s="135">
        <f t="shared" si="102"/>
        <v>3.7751299999999999</v>
      </c>
      <c r="R181" s="135">
        <f t="shared" si="102"/>
        <v>3.7479800000000001</v>
      </c>
      <c r="S181" s="135">
        <f t="shared" si="102"/>
        <v>3.7059600000000001</v>
      </c>
      <c r="T181" s="135">
        <f t="shared" si="102"/>
        <v>3.6538599999999999</v>
      </c>
      <c r="U181" s="135">
        <f t="shared" si="102"/>
        <v>3.61</v>
      </c>
      <c r="V181" s="135">
        <f t="shared" si="102"/>
        <v>3.5912799999999998</v>
      </c>
      <c r="W181" s="135">
        <f t="shared" si="102"/>
        <v>3.6637900000000001</v>
      </c>
      <c r="X181" s="135">
        <f t="shared" si="102"/>
        <v>3.78999</v>
      </c>
      <c r="Y181" s="135">
        <f t="shared" si="102"/>
        <v>3.7276500000000001</v>
      </c>
      <c r="Z181" s="135">
        <f t="shared" si="102"/>
        <v>3.4651700000000001</v>
      </c>
      <c r="AA181" s="135">
        <f t="shared" si="102"/>
        <v>3.2894000000000001</v>
      </c>
    </row>
    <row r="182" spans="1:27" ht="12.75" hidden="1" customHeight="1" outlineLevel="1" x14ac:dyDescent="0.2">
      <c r="A182" s="163" t="s">
        <v>1828</v>
      </c>
      <c r="B182" s="94" t="s">
        <v>238</v>
      </c>
      <c r="C182" s="70" t="s">
        <v>79</v>
      </c>
      <c r="D182" s="71">
        <v>1179.95</v>
      </c>
      <c r="E182" s="71">
        <v>1076.81</v>
      </c>
      <c r="F182" s="71">
        <v>1001.83</v>
      </c>
      <c r="G182" s="71">
        <v>983.55</v>
      </c>
      <c r="H182" s="71">
        <v>1036.8</v>
      </c>
      <c r="I182" s="71">
        <v>1086.58</v>
      </c>
      <c r="J182" s="71">
        <v>1290.75</v>
      </c>
      <c r="K182" s="71">
        <v>1585.39</v>
      </c>
      <c r="L182" s="71">
        <v>1689.24</v>
      </c>
      <c r="M182" s="71">
        <v>1878.12</v>
      </c>
      <c r="N182" s="71">
        <v>1899.54</v>
      </c>
      <c r="O182" s="71">
        <v>1926.71</v>
      </c>
      <c r="P182" s="71">
        <v>1928.97</v>
      </c>
      <c r="Q182" s="71">
        <v>1942.98</v>
      </c>
      <c r="R182" s="71">
        <v>1915.83</v>
      </c>
      <c r="S182" s="71">
        <v>1873.81</v>
      </c>
      <c r="T182" s="71">
        <v>1821.71</v>
      </c>
      <c r="U182" s="71">
        <v>1777.85</v>
      </c>
      <c r="V182" s="71">
        <v>1759.13</v>
      </c>
      <c r="W182" s="71">
        <v>1831.64</v>
      </c>
      <c r="X182" s="71">
        <v>1957.84</v>
      </c>
      <c r="Y182" s="71">
        <v>1895.5</v>
      </c>
      <c r="Z182" s="71">
        <v>1633.02</v>
      </c>
      <c r="AA182" s="71">
        <v>1457.25</v>
      </c>
    </row>
    <row r="183" spans="1:27" ht="12.75" hidden="1" customHeight="1" outlineLevel="1" x14ac:dyDescent="0.2">
      <c r="A183" s="163" t="s">
        <v>1829</v>
      </c>
      <c r="B183" s="94" t="s">
        <v>90</v>
      </c>
      <c r="C183" s="70" t="s">
        <v>79</v>
      </c>
      <c r="D183" s="71">
        <f>$D$168</f>
        <v>1716.97</v>
      </c>
      <c r="E183" s="71">
        <f>$D$168</f>
        <v>1716.97</v>
      </c>
      <c r="F183" s="71">
        <f t="shared" ref="F183:AA183" si="103">$D$168</f>
        <v>1716.97</v>
      </c>
      <c r="G183" s="71">
        <f t="shared" si="103"/>
        <v>1716.97</v>
      </c>
      <c r="H183" s="71">
        <f t="shared" si="103"/>
        <v>1716.97</v>
      </c>
      <c r="I183" s="71">
        <f t="shared" si="103"/>
        <v>1716.97</v>
      </c>
      <c r="J183" s="71">
        <f t="shared" si="103"/>
        <v>1716.97</v>
      </c>
      <c r="K183" s="71">
        <f t="shared" si="103"/>
        <v>1716.97</v>
      </c>
      <c r="L183" s="71">
        <f t="shared" si="103"/>
        <v>1716.97</v>
      </c>
      <c r="M183" s="71">
        <f t="shared" si="103"/>
        <v>1716.97</v>
      </c>
      <c r="N183" s="71">
        <f t="shared" si="103"/>
        <v>1716.97</v>
      </c>
      <c r="O183" s="71">
        <f t="shared" si="103"/>
        <v>1716.97</v>
      </c>
      <c r="P183" s="71">
        <f t="shared" si="103"/>
        <v>1716.97</v>
      </c>
      <c r="Q183" s="71">
        <f t="shared" si="103"/>
        <v>1716.97</v>
      </c>
      <c r="R183" s="71">
        <f t="shared" si="103"/>
        <v>1716.97</v>
      </c>
      <c r="S183" s="71">
        <f t="shared" si="103"/>
        <v>1716.97</v>
      </c>
      <c r="T183" s="71">
        <f t="shared" si="103"/>
        <v>1716.97</v>
      </c>
      <c r="U183" s="71">
        <f t="shared" si="103"/>
        <v>1716.97</v>
      </c>
      <c r="V183" s="71">
        <f t="shared" si="103"/>
        <v>1716.97</v>
      </c>
      <c r="W183" s="71">
        <f t="shared" si="103"/>
        <v>1716.97</v>
      </c>
      <c r="X183" s="71">
        <f t="shared" si="103"/>
        <v>1716.97</v>
      </c>
      <c r="Y183" s="71">
        <f t="shared" si="103"/>
        <v>1716.97</v>
      </c>
      <c r="Z183" s="71">
        <f t="shared" si="103"/>
        <v>1716.97</v>
      </c>
      <c r="AA183" s="71">
        <f t="shared" si="103"/>
        <v>1716.97</v>
      </c>
    </row>
    <row r="184" spans="1:27" ht="12.75" hidden="1" customHeight="1" outlineLevel="1" x14ac:dyDescent="0.2">
      <c r="A184" s="163" t="s">
        <v>1830</v>
      </c>
      <c r="B184" s="94" t="s">
        <v>83</v>
      </c>
      <c r="C184" s="70" t="s">
        <v>79</v>
      </c>
      <c r="D184" s="71">
        <v>4.95</v>
      </c>
      <c r="E184" s="71">
        <v>4.95</v>
      </c>
      <c r="F184" s="71">
        <v>4.95</v>
      </c>
      <c r="G184" s="71">
        <v>4.95</v>
      </c>
      <c r="H184" s="71">
        <v>4.95</v>
      </c>
      <c r="I184" s="71">
        <v>4.95</v>
      </c>
      <c r="J184" s="71">
        <v>4.95</v>
      </c>
      <c r="K184" s="71">
        <v>4.95</v>
      </c>
      <c r="L184" s="71">
        <v>4.95</v>
      </c>
      <c r="M184" s="71">
        <v>4.95</v>
      </c>
      <c r="N184" s="71">
        <v>4.95</v>
      </c>
      <c r="O184" s="71">
        <v>4.95</v>
      </c>
      <c r="P184" s="71">
        <v>4.95</v>
      </c>
      <c r="Q184" s="71">
        <v>4.95</v>
      </c>
      <c r="R184" s="71">
        <v>4.95</v>
      </c>
      <c r="S184" s="71">
        <v>4.95</v>
      </c>
      <c r="T184" s="71">
        <v>4.95</v>
      </c>
      <c r="U184" s="71">
        <v>4.95</v>
      </c>
      <c r="V184" s="71">
        <v>4.95</v>
      </c>
      <c r="W184" s="71">
        <v>4.95</v>
      </c>
      <c r="X184" s="71">
        <v>4.95</v>
      </c>
      <c r="Y184" s="71">
        <v>4.95</v>
      </c>
      <c r="Z184" s="71">
        <v>4.95</v>
      </c>
      <c r="AA184" s="71">
        <v>4.95</v>
      </c>
    </row>
    <row r="185" spans="1:27" ht="12.75" hidden="1" customHeight="1" outlineLevel="1" x14ac:dyDescent="0.2">
      <c r="A185" s="163" t="s">
        <v>1831</v>
      </c>
      <c r="B185" s="94" t="s">
        <v>81</v>
      </c>
      <c r="C185" s="70" t="s">
        <v>79</v>
      </c>
      <c r="D185" s="71">
        <f>$D$11</f>
        <v>110.23</v>
      </c>
      <c r="E185" s="71">
        <f t="shared" ref="E185:AA185" si="104">$D$11</f>
        <v>110.23</v>
      </c>
      <c r="F185" s="71">
        <f t="shared" si="104"/>
        <v>110.23</v>
      </c>
      <c r="G185" s="71">
        <f t="shared" si="104"/>
        <v>110.23</v>
      </c>
      <c r="H185" s="71">
        <f t="shared" si="104"/>
        <v>110.23</v>
      </c>
      <c r="I185" s="71">
        <f t="shared" si="104"/>
        <v>110.23</v>
      </c>
      <c r="J185" s="71">
        <f t="shared" si="104"/>
        <v>110.23</v>
      </c>
      <c r="K185" s="71">
        <f t="shared" si="104"/>
        <v>110.23</v>
      </c>
      <c r="L185" s="71">
        <f t="shared" si="104"/>
        <v>110.23</v>
      </c>
      <c r="M185" s="71">
        <f t="shared" si="104"/>
        <v>110.23</v>
      </c>
      <c r="N185" s="71">
        <f t="shared" si="104"/>
        <v>110.23</v>
      </c>
      <c r="O185" s="71">
        <f t="shared" si="104"/>
        <v>110.23</v>
      </c>
      <c r="P185" s="71">
        <f t="shared" si="104"/>
        <v>110.23</v>
      </c>
      <c r="Q185" s="71">
        <f t="shared" si="104"/>
        <v>110.23</v>
      </c>
      <c r="R185" s="71">
        <f t="shared" si="104"/>
        <v>110.23</v>
      </c>
      <c r="S185" s="71">
        <f t="shared" si="104"/>
        <v>110.23</v>
      </c>
      <c r="T185" s="71">
        <f t="shared" si="104"/>
        <v>110.23</v>
      </c>
      <c r="U185" s="71">
        <f t="shared" si="104"/>
        <v>110.23</v>
      </c>
      <c r="V185" s="71">
        <f t="shared" si="104"/>
        <v>110.23</v>
      </c>
      <c r="W185" s="71">
        <f t="shared" si="104"/>
        <v>110.23</v>
      </c>
      <c r="X185" s="71">
        <f t="shared" si="104"/>
        <v>110.23</v>
      </c>
      <c r="Y185" s="71">
        <f t="shared" si="104"/>
        <v>110.23</v>
      </c>
      <c r="Z185" s="71">
        <f t="shared" si="104"/>
        <v>110.23</v>
      </c>
      <c r="AA185" s="71">
        <f t="shared" si="104"/>
        <v>110.23</v>
      </c>
    </row>
    <row r="186" spans="1:27" ht="12.75" customHeight="1" collapsed="1" x14ac:dyDescent="0.2">
      <c r="A186" s="162" t="s">
        <v>1832</v>
      </c>
      <c r="B186" s="54" t="str">
        <f>"05"&amp;"."&amp;$B$800&amp;"."&amp;$B$801</f>
        <v>05.05.2023</v>
      </c>
      <c r="C186" s="134" t="s">
        <v>76</v>
      </c>
      <c r="D186" s="135">
        <f>ROUND(((D187+D188+D190+D189)/1000),5)</f>
        <v>3.2107399999999999</v>
      </c>
      <c r="E186" s="135">
        <f>ROUND(((E187+E188+E190+E189)/1000),5)</f>
        <v>3.0241600000000002</v>
      </c>
      <c r="F186" s="135">
        <f>ROUND(((F187+F188+F190+F189)/1000),5)</f>
        <v>2.9488799999999999</v>
      </c>
      <c r="G186" s="135">
        <f t="shared" ref="G186:AA186" si="105">ROUND(((G187+G188+G190+G189)/1000),5)</f>
        <v>2.9257</v>
      </c>
      <c r="H186" s="135">
        <f t="shared" si="105"/>
        <v>2.97288</v>
      </c>
      <c r="I186" s="135">
        <f t="shared" si="105"/>
        <v>3.0839599999999998</v>
      </c>
      <c r="J186" s="135">
        <f t="shared" si="105"/>
        <v>3.2074400000000001</v>
      </c>
      <c r="K186" s="135">
        <f t="shared" si="105"/>
        <v>3.4378299999999999</v>
      </c>
      <c r="L186" s="135">
        <f t="shared" si="105"/>
        <v>3.6453600000000002</v>
      </c>
      <c r="M186" s="135">
        <f t="shared" si="105"/>
        <v>3.7185999999999999</v>
      </c>
      <c r="N186" s="135">
        <f t="shared" si="105"/>
        <v>3.8207499999999999</v>
      </c>
      <c r="O186" s="135">
        <f t="shared" si="105"/>
        <v>3.79434</v>
      </c>
      <c r="P186" s="135">
        <f t="shared" si="105"/>
        <v>3.7777699999999999</v>
      </c>
      <c r="Q186" s="135">
        <f t="shared" si="105"/>
        <v>3.7928799999999998</v>
      </c>
      <c r="R186" s="135">
        <f t="shared" si="105"/>
        <v>3.7775300000000001</v>
      </c>
      <c r="S186" s="135">
        <f t="shared" si="105"/>
        <v>3.7410199999999998</v>
      </c>
      <c r="T186" s="135">
        <f t="shared" si="105"/>
        <v>3.7114199999999999</v>
      </c>
      <c r="U186" s="135">
        <f t="shared" si="105"/>
        <v>3.7036699999999998</v>
      </c>
      <c r="V186" s="135">
        <f t="shared" si="105"/>
        <v>3.70634</v>
      </c>
      <c r="W186" s="135">
        <f t="shared" si="105"/>
        <v>3.7150099999999999</v>
      </c>
      <c r="X186" s="135">
        <f t="shared" si="105"/>
        <v>3.8293699999999999</v>
      </c>
      <c r="Y186" s="135">
        <f t="shared" si="105"/>
        <v>3.7811400000000002</v>
      </c>
      <c r="Z186" s="135">
        <f t="shared" si="105"/>
        <v>3.6478199999999998</v>
      </c>
      <c r="AA186" s="135">
        <f t="shared" si="105"/>
        <v>3.4380999999999999</v>
      </c>
    </row>
    <row r="187" spans="1:27" ht="12.75" hidden="1" customHeight="1" outlineLevel="1" x14ac:dyDescent="0.2">
      <c r="A187" s="163" t="s">
        <v>1833</v>
      </c>
      <c r="B187" s="94" t="s">
        <v>238</v>
      </c>
      <c r="C187" s="70" t="s">
        <v>79</v>
      </c>
      <c r="D187" s="71">
        <v>1378.59</v>
      </c>
      <c r="E187" s="71">
        <v>1192.01</v>
      </c>
      <c r="F187" s="71">
        <v>1116.73</v>
      </c>
      <c r="G187" s="71">
        <v>1093.55</v>
      </c>
      <c r="H187" s="71">
        <v>1140.73</v>
      </c>
      <c r="I187" s="71">
        <v>1251.81</v>
      </c>
      <c r="J187" s="71">
        <v>1375.29</v>
      </c>
      <c r="K187" s="71">
        <v>1605.68</v>
      </c>
      <c r="L187" s="71">
        <v>1813.21</v>
      </c>
      <c r="M187" s="71">
        <v>1886.45</v>
      </c>
      <c r="N187" s="71">
        <v>1988.6</v>
      </c>
      <c r="O187" s="71">
        <v>1962.19</v>
      </c>
      <c r="P187" s="71">
        <v>1945.62</v>
      </c>
      <c r="Q187" s="71">
        <v>1960.73</v>
      </c>
      <c r="R187" s="71">
        <v>1945.38</v>
      </c>
      <c r="S187" s="71">
        <v>1908.87</v>
      </c>
      <c r="T187" s="71">
        <v>1879.27</v>
      </c>
      <c r="U187" s="71">
        <v>1871.52</v>
      </c>
      <c r="V187" s="71">
        <v>1874.19</v>
      </c>
      <c r="W187" s="71">
        <v>1882.86</v>
      </c>
      <c r="X187" s="71">
        <v>1997.22</v>
      </c>
      <c r="Y187" s="71">
        <v>1948.99</v>
      </c>
      <c r="Z187" s="71">
        <v>1815.67</v>
      </c>
      <c r="AA187" s="71">
        <v>1605.95</v>
      </c>
    </row>
    <row r="188" spans="1:27" ht="12.75" hidden="1" customHeight="1" outlineLevel="1" x14ac:dyDescent="0.2">
      <c r="A188" s="163" t="s">
        <v>1834</v>
      </c>
      <c r="B188" s="94" t="s">
        <v>90</v>
      </c>
      <c r="C188" s="70" t="s">
        <v>79</v>
      </c>
      <c r="D188" s="71">
        <f>$D$168</f>
        <v>1716.97</v>
      </c>
      <c r="E188" s="71">
        <f>$D$168</f>
        <v>1716.97</v>
      </c>
      <c r="F188" s="71">
        <f t="shared" ref="F188:AA188" si="106">$D$168</f>
        <v>1716.97</v>
      </c>
      <c r="G188" s="71">
        <f t="shared" si="106"/>
        <v>1716.97</v>
      </c>
      <c r="H188" s="71">
        <f t="shared" si="106"/>
        <v>1716.97</v>
      </c>
      <c r="I188" s="71">
        <f t="shared" si="106"/>
        <v>1716.97</v>
      </c>
      <c r="J188" s="71">
        <f t="shared" si="106"/>
        <v>1716.97</v>
      </c>
      <c r="K188" s="71">
        <f t="shared" si="106"/>
        <v>1716.97</v>
      </c>
      <c r="L188" s="71">
        <f t="shared" si="106"/>
        <v>1716.97</v>
      </c>
      <c r="M188" s="71">
        <f t="shared" si="106"/>
        <v>1716.97</v>
      </c>
      <c r="N188" s="71">
        <f t="shared" si="106"/>
        <v>1716.97</v>
      </c>
      <c r="O188" s="71">
        <f t="shared" si="106"/>
        <v>1716.97</v>
      </c>
      <c r="P188" s="71">
        <f t="shared" si="106"/>
        <v>1716.97</v>
      </c>
      <c r="Q188" s="71">
        <f t="shared" si="106"/>
        <v>1716.97</v>
      </c>
      <c r="R188" s="71">
        <f t="shared" si="106"/>
        <v>1716.97</v>
      </c>
      <c r="S188" s="71">
        <f t="shared" si="106"/>
        <v>1716.97</v>
      </c>
      <c r="T188" s="71">
        <f t="shared" si="106"/>
        <v>1716.97</v>
      </c>
      <c r="U188" s="71">
        <f t="shared" si="106"/>
        <v>1716.97</v>
      </c>
      <c r="V188" s="71">
        <f t="shared" si="106"/>
        <v>1716.97</v>
      </c>
      <c r="W188" s="71">
        <f t="shared" si="106"/>
        <v>1716.97</v>
      </c>
      <c r="X188" s="71">
        <f t="shared" si="106"/>
        <v>1716.97</v>
      </c>
      <c r="Y188" s="71">
        <f t="shared" si="106"/>
        <v>1716.97</v>
      </c>
      <c r="Z188" s="71">
        <f t="shared" si="106"/>
        <v>1716.97</v>
      </c>
      <c r="AA188" s="71">
        <f t="shared" si="106"/>
        <v>1716.97</v>
      </c>
    </row>
    <row r="189" spans="1:27" ht="12.75" hidden="1" customHeight="1" outlineLevel="1" x14ac:dyDescent="0.2">
      <c r="A189" s="163" t="s">
        <v>1835</v>
      </c>
      <c r="B189" s="94" t="s">
        <v>83</v>
      </c>
      <c r="C189" s="70" t="s">
        <v>79</v>
      </c>
      <c r="D189" s="71">
        <v>4.95</v>
      </c>
      <c r="E189" s="71">
        <v>4.95</v>
      </c>
      <c r="F189" s="71">
        <v>4.95</v>
      </c>
      <c r="G189" s="71">
        <v>4.95</v>
      </c>
      <c r="H189" s="71">
        <v>4.95</v>
      </c>
      <c r="I189" s="71">
        <v>4.95</v>
      </c>
      <c r="J189" s="71">
        <v>4.95</v>
      </c>
      <c r="K189" s="71">
        <v>4.95</v>
      </c>
      <c r="L189" s="71">
        <v>4.95</v>
      </c>
      <c r="M189" s="71">
        <v>4.95</v>
      </c>
      <c r="N189" s="71">
        <v>4.95</v>
      </c>
      <c r="O189" s="71">
        <v>4.95</v>
      </c>
      <c r="P189" s="71">
        <v>4.95</v>
      </c>
      <c r="Q189" s="71">
        <v>4.95</v>
      </c>
      <c r="R189" s="71">
        <v>4.95</v>
      </c>
      <c r="S189" s="71">
        <v>4.95</v>
      </c>
      <c r="T189" s="71">
        <v>4.95</v>
      </c>
      <c r="U189" s="71">
        <v>4.95</v>
      </c>
      <c r="V189" s="71">
        <v>4.95</v>
      </c>
      <c r="W189" s="71">
        <v>4.95</v>
      </c>
      <c r="X189" s="71">
        <v>4.95</v>
      </c>
      <c r="Y189" s="71">
        <v>4.95</v>
      </c>
      <c r="Z189" s="71">
        <v>4.95</v>
      </c>
      <c r="AA189" s="71">
        <v>4.95</v>
      </c>
    </row>
    <row r="190" spans="1:27" ht="12.75" hidden="1" customHeight="1" outlineLevel="1" x14ac:dyDescent="0.2">
      <c r="A190" s="163" t="s">
        <v>1836</v>
      </c>
      <c r="B190" s="94" t="s">
        <v>81</v>
      </c>
      <c r="C190" s="70" t="s">
        <v>79</v>
      </c>
      <c r="D190" s="71">
        <f>$D$11</f>
        <v>110.23</v>
      </c>
      <c r="E190" s="71">
        <f t="shared" ref="E190:AA190" si="107">$D$11</f>
        <v>110.23</v>
      </c>
      <c r="F190" s="71">
        <f t="shared" si="107"/>
        <v>110.23</v>
      </c>
      <c r="G190" s="71">
        <f t="shared" si="107"/>
        <v>110.23</v>
      </c>
      <c r="H190" s="71">
        <f t="shared" si="107"/>
        <v>110.23</v>
      </c>
      <c r="I190" s="71">
        <f t="shared" si="107"/>
        <v>110.23</v>
      </c>
      <c r="J190" s="71">
        <f t="shared" si="107"/>
        <v>110.23</v>
      </c>
      <c r="K190" s="71">
        <f t="shared" si="107"/>
        <v>110.23</v>
      </c>
      <c r="L190" s="71">
        <f t="shared" si="107"/>
        <v>110.23</v>
      </c>
      <c r="M190" s="71">
        <f t="shared" si="107"/>
        <v>110.23</v>
      </c>
      <c r="N190" s="71">
        <f t="shared" si="107"/>
        <v>110.23</v>
      </c>
      <c r="O190" s="71">
        <f t="shared" si="107"/>
        <v>110.23</v>
      </c>
      <c r="P190" s="71">
        <f t="shared" si="107"/>
        <v>110.23</v>
      </c>
      <c r="Q190" s="71">
        <f t="shared" si="107"/>
        <v>110.23</v>
      </c>
      <c r="R190" s="71">
        <f t="shared" si="107"/>
        <v>110.23</v>
      </c>
      <c r="S190" s="71">
        <f t="shared" si="107"/>
        <v>110.23</v>
      </c>
      <c r="T190" s="71">
        <f t="shared" si="107"/>
        <v>110.23</v>
      </c>
      <c r="U190" s="71">
        <f t="shared" si="107"/>
        <v>110.23</v>
      </c>
      <c r="V190" s="71">
        <f t="shared" si="107"/>
        <v>110.23</v>
      </c>
      <c r="W190" s="71">
        <f t="shared" si="107"/>
        <v>110.23</v>
      </c>
      <c r="X190" s="71">
        <f t="shared" si="107"/>
        <v>110.23</v>
      </c>
      <c r="Y190" s="71">
        <f t="shared" si="107"/>
        <v>110.23</v>
      </c>
      <c r="Z190" s="71">
        <f t="shared" si="107"/>
        <v>110.23</v>
      </c>
      <c r="AA190" s="71">
        <f t="shared" si="107"/>
        <v>110.23</v>
      </c>
    </row>
    <row r="191" spans="1:27" ht="12.75" customHeight="1" collapsed="1" x14ac:dyDescent="0.2">
      <c r="A191" s="162" t="s">
        <v>1837</v>
      </c>
      <c r="B191" s="54" t="str">
        <f>"06"&amp;"."&amp;$B$800&amp;"."&amp;$B$801</f>
        <v>06.05.2023</v>
      </c>
      <c r="C191" s="134" t="s">
        <v>76</v>
      </c>
      <c r="D191" s="135">
        <f>ROUND(((D192+D193+D195+D194)/1000),5)</f>
        <v>3.33209</v>
      </c>
      <c r="E191" s="135">
        <f>ROUND(((E192+E193+E195+E194)/1000),5)</f>
        <v>3.25576</v>
      </c>
      <c r="F191" s="135">
        <f>ROUND(((F192+F193+F195+F194)/1000),5)</f>
        <v>3.1407600000000002</v>
      </c>
      <c r="G191" s="135">
        <f t="shared" ref="G191:AA191" si="108">ROUND(((G192+G193+G195+G194)/1000),5)</f>
        <v>3.0276999999999998</v>
      </c>
      <c r="H191" s="135">
        <f t="shared" si="108"/>
        <v>3.0253399999999999</v>
      </c>
      <c r="I191" s="135">
        <f t="shared" si="108"/>
        <v>3.11944</v>
      </c>
      <c r="J191" s="135">
        <f t="shared" si="108"/>
        <v>3.1660699999999999</v>
      </c>
      <c r="K191" s="135">
        <f t="shared" si="108"/>
        <v>3.2814399999999999</v>
      </c>
      <c r="L191" s="135">
        <f t="shared" si="108"/>
        <v>3.5765199999999999</v>
      </c>
      <c r="M191" s="135">
        <f t="shared" si="108"/>
        <v>3.72662</v>
      </c>
      <c r="N191" s="135">
        <f t="shared" si="108"/>
        <v>3.8061199999999999</v>
      </c>
      <c r="O191" s="135">
        <f t="shared" si="108"/>
        <v>3.7844199999999999</v>
      </c>
      <c r="P191" s="135">
        <f t="shared" si="108"/>
        <v>3.7291500000000002</v>
      </c>
      <c r="Q191" s="135">
        <f t="shared" si="108"/>
        <v>3.72756</v>
      </c>
      <c r="R191" s="135">
        <f t="shared" si="108"/>
        <v>3.7099799999999998</v>
      </c>
      <c r="S191" s="135">
        <f t="shared" si="108"/>
        <v>3.7050800000000002</v>
      </c>
      <c r="T191" s="135">
        <f t="shared" si="108"/>
        <v>3.6733899999999999</v>
      </c>
      <c r="U191" s="135">
        <f t="shared" si="108"/>
        <v>3.6455000000000002</v>
      </c>
      <c r="V191" s="135">
        <f t="shared" si="108"/>
        <v>3.6425100000000001</v>
      </c>
      <c r="W191" s="135">
        <f t="shared" si="108"/>
        <v>3.6831399999999999</v>
      </c>
      <c r="X191" s="135">
        <f t="shared" si="108"/>
        <v>3.8464</v>
      </c>
      <c r="Y191" s="135">
        <f t="shared" si="108"/>
        <v>3.8248000000000002</v>
      </c>
      <c r="Z191" s="135">
        <f t="shared" si="108"/>
        <v>3.6255700000000002</v>
      </c>
      <c r="AA191" s="135">
        <f t="shared" si="108"/>
        <v>3.46265</v>
      </c>
    </row>
    <row r="192" spans="1:27" ht="12.75" hidden="1" customHeight="1" outlineLevel="1" x14ac:dyDescent="0.2">
      <c r="A192" s="163" t="s">
        <v>1838</v>
      </c>
      <c r="B192" s="94" t="s">
        <v>238</v>
      </c>
      <c r="C192" s="70" t="s">
        <v>79</v>
      </c>
      <c r="D192" s="71">
        <v>1499.94</v>
      </c>
      <c r="E192" s="71">
        <v>1423.61</v>
      </c>
      <c r="F192" s="71">
        <v>1308.6099999999999</v>
      </c>
      <c r="G192" s="71">
        <v>1195.55</v>
      </c>
      <c r="H192" s="71">
        <v>1193.19</v>
      </c>
      <c r="I192" s="71">
        <v>1287.29</v>
      </c>
      <c r="J192" s="71">
        <v>1333.92</v>
      </c>
      <c r="K192" s="71">
        <v>1449.29</v>
      </c>
      <c r="L192" s="71">
        <v>1744.37</v>
      </c>
      <c r="M192" s="71">
        <v>1894.47</v>
      </c>
      <c r="N192" s="71">
        <v>1973.97</v>
      </c>
      <c r="O192" s="71">
        <v>1952.27</v>
      </c>
      <c r="P192" s="71">
        <v>1897</v>
      </c>
      <c r="Q192" s="71">
        <v>1895.41</v>
      </c>
      <c r="R192" s="71">
        <v>1877.83</v>
      </c>
      <c r="S192" s="71">
        <v>1872.93</v>
      </c>
      <c r="T192" s="71">
        <v>1841.24</v>
      </c>
      <c r="U192" s="71">
        <v>1813.35</v>
      </c>
      <c r="V192" s="71">
        <v>1810.36</v>
      </c>
      <c r="W192" s="71">
        <v>1850.99</v>
      </c>
      <c r="X192" s="71">
        <v>2014.25</v>
      </c>
      <c r="Y192" s="71">
        <v>1992.65</v>
      </c>
      <c r="Z192" s="71">
        <v>1793.42</v>
      </c>
      <c r="AA192" s="71">
        <v>1630.5</v>
      </c>
    </row>
    <row r="193" spans="1:27" ht="12.75" hidden="1" customHeight="1" outlineLevel="1" x14ac:dyDescent="0.2">
      <c r="A193" s="163" t="s">
        <v>1839</v>
      </c>
      <c r="B193" s="94" t="s">
        <v>90</v>
      </c>
      <c r="C193" s="70" t="s">
        <v>79</v>
      </c>
      <c r="D193" s="71">
        <f>$D$168</f>
        <v>1716.97</v>
      </c>
      <c r="E193" s="71">
        <f>$D$168</f>
        <v>1716.97</v>
      </c>
      <c r="F193" s="71">
        <f t="shared" ref="F193:AA193" si="109">$D$168</f>
        <v>1716.97</v>
      </c>
      <c r="G193" s="71">
        <f t="shared" si="109"/>
        <v>1716.97</v>
      </c>
      <c r="H193" s="71">
        <f t="shared" si="109"/>
        <v>1716.97</v>
      </c>
      <c r="I193" s="71">
        <f t="shared" si="109"/>
        <v>1716.97</v>
      </c>
      <c r="J193" s="71">
        <f t="shared" si="109"/>
        <v>1716.97</v>
      </c>
      <c r="K193" s="71">
        <f t="shared" si="109"/>
        <v>1716.97</v>
      </c>
      <c r="L193" s="71">
        <f t="shared" si="109"/>
        <v>1716.97</v>
      </c>
      <c r="M193" s="71">
        <f t="shared" si="109"/>
        <v>1716.97</v>
      </c>
      <c r="N193" s="71">
        <f t="shared" si="109"/>
        <v>1716.97</v>
      </c>
      <c r="O193" s="71">
        <f t="shared" si="109"/>
        <v>1716.97</v>
      </c>
      <c r="P193" s="71">
        <f t="shared" si="109"/>
        <v>1716.97</v>
      </c>
      <c r="Q193" s="71">
        <f t="shared" si="109"/>
        <v>1716.97</v>
      </c>
      <c r="R193" s="71">
        <f t="shared" si="109"/>
        <v>1716.97</v>
      </c>
      <c r="S193" s="71">
        <f t="shared" si="109"/>
        <v>1716.97</v>
      </c>
      <c r="T193" s="71">
        <f t="shared" si="109"/>
        <v>1716.97</v>
      </c>
      <c r="U193" s="71">
        <f t="shared" si="109"/>
        <v>1716.97</v>
      </c>
      <c r="V193" s="71">
        <f t="shared" si="109"/>
        <v>1716.97</v>
      </c>
      <c r="W193" s="71">
        <f t="shared" si="109"/>
        <v>1716.97</v>
      </c>
      <c r="X193" s="71">
        <f t="shared" si="109"/>
        <v>1716.97</v>
      </c>
      <c r="Y193" s="71">
        <f t="shared" si="109"/>
        <v>1716.97</v>
      </c>
      <c r="Z193" s="71">
        <f t="shared" si="109"/>
        <v>1716.97</v>
      </c>
      <c r="AA193" s="71">
        <f t="shared" si="109"/>
        <v>1716.97</v>
      </c>
    </row>
    <row r="194" spans="1:27" ht="12.75" hidden="1" customHeight="1" outlineLevel="1" x14ac:dyDescent="0.2">
      <c r="A194" s="163" t="s">
        <v>1840</v>
      </c>
      <c r="B194" s="94" t="s">
        <v>83</v>
      </c>
      <c r="C194" s="70" t="s">
        <v>79</v>
      </c>
      <c r="D194" s="71">
        <v>4.95</v>
      </c>
      <c r="E194" s="71">
        <v>4.95</v>
      </c>
      <c r="F194" s="71">
        <v>4.95</v>
      </c>
      <c r="G194" s="71">
        <v>4.95</v>
      </c>
      <c r="H194" s="71">
        <v>4.95</v>
      </c>
      <c r="I194" s="71">
        <v>4.95</v>
      </c>
      <c r="J194" s="71">
        <v>4.95</v>
      </c>
      <c r="K194" s="71">
        <v>4.95</v>
      </c>
      <c r="L194" s="71">
        <v>4.95</v>
      </c>
      <c r="M194" s="71">
        <v>4.95</v>
      </c>
      <c r="N194" s="71">
        <v>4.95</v>
      </c>
      <c r="O194" s="71">
        <v>4.95</v>
      </c>
      <c r="P194" s="71">
        <v>4.95</v>
      </c>
      <c r="Q194" s="71">
        <v>4.95</v>
      </c>
      <c r="R194" s="71">
        <v>4.95</v>
      </c>
      <c r="S194" s="71">
        <v>4.95</v>
      </c>
      <c r="T194" s="71">
        <v>4.95</v>
      </c>
      <c r="U194" s="71">
        <v>4.95</v>
      </c>
      <c r="V194" s="71">
        <v>4.95</v>
      </c>
      <c r="W194" s="71">
        <v>4.95</v>
      </c>
      <c r="X194" s="71">
        <v>4.95</v>
      </c>
      <c r="Y194" s="71">
        <v>4.95</v>
      </c>
      <c r="Z194" s="71">
        <v>4.95</v>
      </c>
      <c r="AA194" s="71">
        <v>4.95</v>
      </c>
    </row>
    <row r="195" spans="1:27" ht="12.75" hidden="1" customHeight="1" outlineLevel="1" x14ac:dyDescent="0.2">
      <c r="A195" s="163" t="s">
        <v>1841</v>
      </c>
      <c r="B195" s="94" t="s">
        <v>81</v>
      </c>
      <c r="C195" s="70" t="s">
        <v>79</v>
      </c>
      <c r="D195" s="71">
        <f>$D$11</f>
        <v>110.23</v>
      </c>
      <c r="E195" s="71">
        <f t="shared" ref="E195:AA195" si="110">$D$11</f>
        <v>110.23</v>
      </c>
      <c r="F195" s="71">
        <f t="shared" si="110"/>
        <v>110.23</v>
      </c>
      <c r="G195" s="71">
        <f t="shared" si="110"/>
        <v>110.23</v>
      </c>
      <c r="H195" s="71">
        <f t="shared" si="110"/>
        <v>110.23</v>
      </c>
      <c r="I195" s="71">
        <f t="shared" si="110"/>
        <v>110.23</v>
      </c>
      <c r="J195" s="71">
        <f t="shared" si="110"/>
        <v>110.23</v>
      </c>
      <c r="K195" s="71">
        <f t="shared" si="110"/>
        <v>110.23</v>
      </c>
      <c r="L195" s="71">
        <f t="shared" si="110"/>
        <v>110.23</v>
      </c>
      <c r="M195" s="71">
        <f t="shared" si="110"/>
        <v>110.23</v>
      </c>
      <c r="N195" s="71">
        <f t="shared" si="110"/>
        <v>110.23</v>
      </c>
      <c r="O195" s="71">
        <f t="shared" si="110"/>
        <v>110.23</v>
      </c>
      <c r="P195" s="71">
        <f t="shared" si="110"/>
        <v>110.23</v>
      </c>
      <c r="Q195" s="71">
        <f t="shared" si="110"/>
        <v>110.23</v>
      </c>
      <c r="R195" s="71">
        <f t="shared" si="110"/>
        <v>110.23</v>
      </c>
      <c r="S195" s="71">
        <f t="shared" si="110"/>
        <v>110.23</v>
      </c>
      <c r="T195" s="71">
        <f t="shared" si="110"/>
        <v>110.23</v>
      </c>
      <c r="U195" s="71">
        <f t="shared" si="110"/>
        <v>110.23</v>
      </c>
      <c r="V195" s="71">
        <f t="shared" si="110"/>
        <v>110.23</v>
      </c>
      <c r="W195" s="71">
        <f t="shared" si="110"/>
        <v>110.23</v>
      </c>
      <c r="X195" s="71">
        <f t="shared" si="110"/>
        <v>110.23</v>
      </c>
      <c r="Y195" s="71">
        <f t="shared" si="110"/>
        <v>110.23</v>
      </c>
      <c r="Z195" s="71">
        <f t="shared" si="110"/>
        <v>110.23</v>
      </c>
      <c r="AA195" s="71">
        <f t="shared" si="110"/>
        <v>110.23</v>
      </c>
    </row>
    <row r="196" spans="1:27" ht="12.75" customHeight="1" collapsed="1" x14ac:dyDescent="0.2">
      <c r="A196" s="162" t="s">
        <v>1842</v>
      </c>
      <c r="B196" s="54" t="str">
        <f>"07"&amp;"."&amp;$B$800&amp;"."&amp;$B$801</f>
        <v>07.05.2023</v>
      </c>
      <c r="C196" s="134" t="s">
        <v>76</v>
      </c>
      <c r="D196" s="135">
        <f>ROUND(((D197+D198+D200+D199)/1000),5)</f>
        <v>3.2954400000000001</v>
      </c>
      <c r="E196" s="135">
        <f>ROUND(((E197+E198+E200+E199)/1000),5)</f>
        <v>3.1483699999999999</v>
      </c>
      <c r="F196" s="135">
        <f>ROUND(((F197+F198+F200+F199)/1000),5)</f>
        <v>3.0269300000000001</v>
      </c>
      <c r="G196" s="135">
        <f t="shared" ref="G196:AA196" si="111">ROUND(((G197+G198+G200+G199)/1000),5)</f>
        <v>2.9782899999999999</v>
      </c>
      <c r="H196" s="135">
        <f t="shared" si="111"/>
        <v>2.9566599999999998</v>
      </c>
      <c r="I196" s="135">
        <f t="shared" si="111"/>
        <v>2.9178099999999998</v>
      </c>
      <c r="J196" s="135">
        <f t="shared" si="111"/>
        <v>3.0157699999999998</v>
      </c>
      <c r="K196" s="135">
        <f t="shared" si="111"/>
        <v>3.11293</v>
      </c>
      <c r="L196" s="135">
        <f t="shared" si="111"/>
        <v>3.294</v>
      </c>
      <c r="M196" s="135">
        <f t="shared" si="111"/>
        <v>3.4571900000000002</v>
      </c>
      <c r="N196" s="135">
        <f t="shared" si="111"/>
        <v>3.4959899999999999</v>
      </c>
      <c r="O196" s="135">
        <f t="shared" si="111"/>
        <v>3.5062700000000002</v>
      </c>
      <c r="P196" s="135">
        <f t="shared" si="111"/>
        <v>3.5004900000000001</v>
      </c>
      <c r="Q196" s="135">
        <f t="shared" si="111"/>
        <v>3.4932099999999999</v>
      </c>
      <c r="R196" s="135">
        <f t="shared" si="111"/>
        <v>3.4829300000000001</v>
      </c>
      <c r="S196" s="135">
        <f t="shared" si="111"/>
        <v>3.4771399999999999</v>
      </c>
      <c r="T196" s="135">
        <f t="shared" si="111"/>
        <v>3.46136</v>
      </c>
      <c r="U196" s="135">
        <f t="shared" si="111"/>
        <v>3.4769399999999999</v>
      </c>
      <c r="V196" s="135">
        <f t="shared" si="111"/>
        <v>3.5035699999999999</v>
      </c>
      <c r="W196" s="135">
        <f t="shared" si="111"/>
        <v>3.5632299999999999</v>
      </c>
      <c r="X196" s="135">
        <f t="shared" si="111"/>
        <v>3.6834500000000001</v>
      </c>
      <c r="Y196" s="135">
        <f t="shared" si="111"/>
        <v>3.74092</v>
      </c>
      <c r="Z196" s="135">
        <f t="shared" si="111"/>
        <v>3.4813700000000001</v>
      </c>
      <c r="AA196" s="135">
        <f t="shared" si="111"/>
        <v>3.31704</v>
      </c>
    </row>
    <row r="197" spans="1:27" ht="12.75" hidden="1" customHeight="1" outlineLevel="1" x14ac:dyDescent="0.2">
      <c r="A197" s="163" t="s">
        <v>1843</v>
      </c>
      <c r="B197" s="94" t="s">
        <v>238</v>
      </c>
      <c r="C197" s="70" t="s">
        <v>79</v>
      </c>
      <c r="D197" s="71">
        <v>1463.29</v>
      </c>
      <c r="E197" s="71">
        <v>1316.22</v>
      </c>
      <c r="F197" s="71">
        <v>1194.78</v>
      </c>
      <c r="G197" s="71">
        <v>1146.1400000000001</v>
      </c>
      <c r="H197" s="71">
        <v>1124.51</v>
      </c>
      <c r="I197" s="71">
        <v>1085.6600000000001</v>
      </c>
      <c r="J197" s="71">
        <v>1183.6199999999999</v>
      </c>
      <c r="K197" s="71">
        <v>1280.78</v>
      </c>
      <c r="L197" s="71">
        <v>1461.85</v>
      </c>
      <c r="M197" s="71">
        <v>1625.04</v>
      </c>
      <c r="N197" s="71">
        <v>1663.84</v>
      </c>
      <c r="O197" s="71">
        <v>1674.12</v>
      </c>
      <c r="P197" s="71">
        <v>1668.34</v>
      </c>
      <c r="Q197" s="71">
        <v>1661.06</v>
      </c>
      <c r="R197" s="71">
        <v>1650.78</v>
      </c>
      <c r="S197" s="71">
        <v>1644.99</v>
      </c>
      <c r="T197" s="71">
        <v>1629.21</v>
      </c>
      <c r="U197" s="71">
        <v>1644.79</v>
      </c>
      <c r="V197" s="71">
        <v>1671.42</v>
      </c>
      <c r="W197" s="71">
        <v>1731.08</v>
      </c>
      <c r="X197" s="71">
        <v>1851.3</v>
      </c>
      <c r="Y197" s="71">
        <v>1908.77</v>
      </c>
      <c r="Z197" s="71">
        <v>1649.22</v>
      </c>
      <c r="AA197" s="71">
        <v>1484.89</v>
      </c>
    </row>
    <row r="198" spans="1:27" ht="12.75" hidden="1" customHeight="1" outlineLevel="1" x14ac:dyDescent="0.2">
      <c r="A198" s="163" t="s">
        <v>1844</v>
      </c>
      <c r="B198" s="94" t="s">
        <v>90</v>
      </c>
      <c r="C198" s="70" t="s">
        <v>79</v>
      </c>
      <c r="D198" s="71">
        <f>$D$168</f>
        <v>1716.97</v>
      </c>
      <c r="E198" s="71">
        <f>$D$168</f>
        <v>1716.97</v>
      </c>
      <c r="F198" s="71">
        <f t="shared" ref="F198:AA198" si="112">$D$168</f>
        <v>1716.97</v>
      </c>
      <c r="G198" s="71">
        <f t="shared" si="112"/>
        <v>1716.97</v>
      </c>
      <c r="H198" s="71">
        <f t="shared" si="112"/>
        <v>1716.97</v>
      </c>
      <c r="I198" s="71">
        <f t="shared" si="112"/>
        <v>1716.97</v>
      </c>
      <c r="J198" s="71">
        <f t="shared" si="112"/>
        <v>1716.97</v>
      </c>
      <c r="K198" s="71">
        <f t="shared" si="112"/>
        <v>1716.97</v>
      </c>
      <c r="L198" s="71">
        <f t="shared" si="112"/>
        <v>1716.97</v>
      </c>
      <c r="M198" s="71">
        <f t="shared" si="112"/>
        <v>1716.97</v>
      </c>
      <c r="N198" s="71">
        <f t="shared" si="112"/>
        <v>1716.97</v>
      </c>
      <c r="O198" s="71">
        <f t="shared" si="112"/>
        <v>1716.97</v>
      </c>
      <c r="P198" s="71">
        <f t="shared" si="112"/>
        <v>1716.97</v>
      </c>
      <c r="Q198" s="71">
        <f t="shared" si="112"/>
        <v>1716.97</v>
      </c>
      <c r="R198" s="71">
        <f t="shared" si="112"/>
        <v>1716.97</v>
      </c>
      <c r="S198" s="71">
        <f t="shared" si="112"/>
        <v>1716.97</v>
      </c>
      <c r="T198" s="71">
        <f t="shared" si="112"/>
        <v>1716.97</v>
      </c>
      <c r="U198" s="71">
        <f t="shared" si="112"/>
        <v>1716.97</v>
      </c>
      <c r="V198" s="71">
        <f t="shared" si="112"/>
        <v>1716.97</v>
      </c>
      <c r="W198" s="71">
        <f t="shared" si="112"/>
        <v>1716.97</v>
      </c>
      <c r="X198" s="71">
        <f t="shared" si="112"/>
        <v>1716.97</v>
      </c>
      <c r="Y198" s="71">
        <f t="shared" si="112"/>
        <v>1716.97</v>
      </c>
      <c r="Z198" s="71">
        <f t="shared" si="112"/>
        <v>1716.97</v>
      </c>
      <c r="AA198" s="71">
        <f t="shared" si="112"/>
        <v>1716.97</v>
      </c>
    </row>
    <row r="199" spans="1:27" ht="12.75" hidden="1" customHeight="1" outlineLevel="1" x14ac:dyDescent="0.2">
      <c r="A199" s="163" t="s">
        <v>1845</v>
      </c>
      <c r="B199" s="94" t="s">
        <v>83</v>
      </c>
      <c r="C199" s="70" t="s">
        <v>79</v>
      </c>
      <c r="D199" s="71">
        <v>4.95</v>
      </c>
      <c r="E199" s="71">
        <v>4.95</v>
      </c>
      <c r="F199" s="71">
        <v>4.95</v>
      </c>
      <c r="G199" s="71">
        <v>4.95</v>
      </c>
      <c r="H199" s="71">
        <v>4.95</v>
      </c>
      <c r="I199" s="71">
        <v>4.95</v>
      </c>
      <c r="J199" s="71">
        <v>4.95</v>
      </c>
      <c r="K199" s="71">
        <v>4.95</v>
      </c>
      <c r="L199" s="71">
        <v>4.95</v>
      </c>
      <c r="M199" s="71">
        <v>4.95</v>
      </c>
      <c r="N199" s="71">
        <v>4.95</v>
      </c>
      <c r="O199" s="71">
        <v>4.95</v>
      </c>
      <c r="P199" s="71">
        <v>4.95</v>
      </c>
      <c r="Q199" s="71">
        <v>4.95</v>
      </c>
      <c r="R199" s="71">
        <v>4.95</v>
      </c>
      <c r="S199" s="71">
        <v>4.95</v>
      </c>
      <c r="T199" s="71">
        <v>4.95</v>
      </c>
      <c r="U199" s="71">
        <v>4.95</v>
      </c>
      <c r="V199" s="71">
        <v>4.95</v>
      </c>
      <c r="W199" s="71">
        <v>4.95</v>
      </c>
      <c r="X199" s="71">
        <v>4.95</v>
      </c>
      <c r="Y199" s="71">
        <v>4.95</v>
      </c>
      <c r="Z199" s="71">
        <v>4.95</v>
      </c>
      <c r="AA199" s="71">
        <v>4.95</v>
      </c>
    </row>
    <row r="200" spans="1:27" ht="12.75" hidden="1" customHeight="1" outlineLevel="1" x14ac:dyDescent="0.2">
      <c r="A200" s="163" t="s">
        <v>1846</v>
      </c>
      <c r="B200" s="94" t="s">
        <v>81</v>
      </c>
      <c r="C200" s="70" t="s">
        <v>79</v>
      </c>
      <c r="D200" s="71">
        <f>$D$11</f>
        <v>110.23</v>
      </c>
      <c r="E200" s="71">
        <f t="shared" ref="E200:AA200" si="113">$D$11</f>
        <v>110.23</v>
      </c>
      <c r="F200" s="71">
        <f t="shared" si="113"/>
        <v>110.23</v>
      </c>
      <c r="G200" s="71">
        <f t="shared" si="113"/>
        <v>110.23</v>
      </c>
      <c r="H200" s="71">
        <f t="shared" si="113"/>
        <v>110.23</v>
      </c>
      <c r="I200" s="71">
        <f t="shared" si="113"/>
        <v>110.23</v>
      </c>
      <c r="J200" s="71">
        <f t="shared" si="113"/>
        <v>110.23</v>
      </c>
      <c r="K200" s="71">
        <f t="shared" si="113"/>
        <v>110.23</v>
      </c>
      <c r="L200" s="71">
        <f t="shared" si="113"/>
        <v>110.23</v>
      </c>
      <c r="M200" s="71">
        <f t="shared" si="113"/>
        <v>110.23</v>
      </c>
      <c r="N200" s="71">
        <f t="shared" si="113"/>
        <v>110.23</v>
      </c>
      <c r="O200" s="71">
        <f t="shared" si="113"/>
        <v>110.23</v>
      </c>
      <c r="P200" s="71">
        <f t="shared" si="113"/>
        <v>110.23</v>
      </c>
      <c r="Q200" s="71">
        <f t="shared" si="113"/>
        <v>110.23</v>
      </c>
      <c r="R200" s="71">
        <f t="shared" si="113"/>
        <v>110.23</v>
      </c>
      <c r="S200" s="71">
        <f t="shared" si="113"/>
        <v>110.23</v>
      </c>
      <c r="T200" s="71">
        <f t="shared" si="113"/>
        <v>110.23</v>
      </c>
      <c r="U200" s="71">
        <f t="shared" si="113"/>
        <v>110.23</v>
      </c>
      <c r="V200" s="71">
        <f t="shared" si="113"/>
        <v>110.23</v>
      </c>
      <c r="W200" s="71">
        <f t="shared" si="113"/>
        <v>110.23</v>
      </c>
      <c r="X200" s="71">
        <f t="shared" si="113"/>
        <v>110.23</v>
      </c>
      <c r="Y200" s="71">
        <f t="shared" si="113"/>
        <v>110.23</v>
      </c>
      <c r="Z200" s="71">
        <f t="shared" si="113"/>
        <v>110.23</v>
      </c>
      <c r="AA200" s="71">
        <f t="shared" si="113"/>
        <v>110.23</v>
      </c>
    </row>
    <row r="201" spans="1:27" ht="12.75" customHeight="1" collapsed="1" x14ac:dyDescent="0.2">
      <c r="A201" s="162" t="s">
        <v>1847</v>
      </c>
      <c r="B201" s="54" t="str">
        <f>"08"&amp;"."&amp;$B$800&amp;"."&amp;$B$801</f>
        <v>08.05.2023</v>
      </c>
      <c r="C201" s="134" t="s">
        <v>76</v>
      </c>
      <c r="D201" s="135">
        <f>ROUND(((D202+D203+D205+D204)/1000),5)</f>
        <v>3.2928799999999998</v>
      </c>
      <c r="E201" s="135">
        <f>ROUND(((E202+E203+E205+E204)/1000),5)</f>
        <v>3.1918700000000002</v>
      </c>
      <c r="F201" s="135">
        <f>ROUND(((F202+F203+F205+F204)/1000),5)</f>
        <v>3.0674299999999999</v>
      </c>
      <c r="G201" s="135">
        <f t="shared" ref="G201:AA201" si="114">ROUND(((G202+G203+G205+G204)/1000),5)</f>
        <v>3.0417700000000001</v>
      </c>
      <c r="H201" s="135">
        <f t="shared" si="114"/>
        <v>3.0210599999999999</v>
      </c>
      <c r="I201" s="135">
        <f t="shared" si="114"/>
        <v>3.0310999999999999</v>
      </c>
      <c r="J201" s="135">
        <f t="shared" si="114"/>
        <v>3.0634800000000002</v>
      </c>
      <c r="K201" s="135">
        <f t="shared" si="114"/>
        <v>3.1867100000000002</v>
      </c>
      <c r="L201" s="135">
        <f t="shared" si="114"/>
        <v>3.4049399999999999</v>
      </c>
      <c r="M201" s="135">
        <f t="shared" si="114"/>
        <v>3.6023999999999998</v>
      </c>
      <c r="N201" s="135">
        <f t="shared" si="114"/>
        <v>3.6633300000000002</v>
      </c>
      <c r="O201" s="135">
        <f t="shared" si="114"/>
        <v>3.67171</v>
      </c>
      <c r="P201" s="135">
        <f t="shared" si="114"/>
        <v>3.6589299999999998</v>
      </c>
      <c r="Q201" s="135">
        <f t="shared" si="114"/>
        <v>3.6555</v>
      </c>
      <c r="R201" s="135">
        <f t="shared" si="114"/>
        <v>3.6495600000000001</v>
      </c>
      <c r="S201" s="135">
        <f t="shared" si="114"/>
        <v>3.6429200000000002</v>
      </c>
      <c r="T201" s="135">
        <f t="shared" si="114"/>
        <v>3.6269100000000001</v>
      </c>
      <c r="U201" s="135">
        <f t="shared" si="114"/>
        <v>3.69834</v>
      </c>
      <c r="V201" s="135">
        <f t="shared" si="114"/>
        <v>3.7414200000000002</v>
      </c>
      <c r="W201" s="135">
        <f t="shared" si="114"/>
        <v>3.7870200000000001</v>
      </c>
      <c r="X201" s="135">
        <f t="shared" si="114"/>
        <v>3.79074</v>
      </c>
      <c r="Y201" s="135">
        <f t="shared" si="114"/>
        <v>3.8772899999999999</v>
      </c>
      <c r="Z201" s="135">
        <f t="shared" si="114"/>
        <v>3.5539499999999999</v>
      </c>
      <c r="AA201" s="135">
        <f t="shared" si="114"/>
        <v>3.4110100000000001</v>
      </c>
    </row>
    <row r="202" spans="1:27" ht="12.75" hidden="1" customHeight="1" outlineLevel="1" x14ac:dyDescent="0.2">
      <c r="A202" s="163" t="s">
        <v>1848</v>
      </c>
      <c r="B202" s="94" t="s">
        <v>238</v>
      </c>
      <c r="C202" s="70" t="s">
        <v>79</v>
      </c>
      <c r="D202" s="71">
        <v>1460.73</v>
      </c>
      <c r="E202" s="71">
        <v>1359.72</v>
      </c>
      <c r="F202" s="71">
        <v>1235.28</v>
      </c>
      <c r="G202" s="71">
        <v>1209.6199999999999</v>
      </c>
      <c r="H202" s="71">
        <v>1188.9100000000001</v>
      </c>
      <c r="I202" s="71">
        <v>1198.95</v>
      </c>
      <c r="J202" s="71">
        <v>1231.33</v>
      </c>
      <c r="K202" s="71">
        <v>1354.56</v>
      </c>
      <c r="L202" s="71">
        <v>1572.79</v>
      </c>
      <c r="M202" s="71">
        <v>1770.25</v>
      </c>
      <c r="N202" s="71">
        <v>1831.18</v>
      </c>
      <c r="O202" s="71">
        <v>1839.56</v>
      </c>
      <c r="P202" s="71">
        <v>1826.78</v>
      </c>
      <c r="Q202" s="71">
        <v>1823.35</v>
      </c>
      <c r="R202" s="71">
        <v>1817.41</v>
      </c>
      <c r="S202" s="71">
        <v>1810.77</v>
      </c>
      <c r="T202" s="71">
        <v>1794.76</v>
      </c>
      <c r="U202" s="71">
        <v>1866.19</v>
      </c>
      <c r="V202" s="71">
        <v>1909.27</v>
      </c>
      <c r="W202" s="71">
        <v>1954.87</v>
      </c>
      <c r="X202" s="71">
        <v>1958.59</v>
      </c>
      <c r="Y202" s="71">
        <v>2045.14</v>
      </c>
      <c r="Z202" s="71">
        <v>1721.8</v>
      </c>
      <c r="AA202" s="71">
        <v>1578.86</v>
      </c>
    </row>
    <row r="203" spans="1:27" ht="12.75" hidden="1" customHeight="1" outlineLevel="1" x14ac:dyDescent="0.2">
      <c r="A203" s="163" t="s">
        <v>1849</v>
      </c>
      <c r="B203" s="94" t="s">
        <v>90</v>
      </c>
      <c r="C203" s="70" t="s">
        <v>79</v>
      </c>
      <c r="D203" s="71">
        <f>$D$168</f>
        <v>1716.97</v>
      </c>
      <c r="E203" s="71">
        <f>$D$168</f>
        <v>1716.97</v>
      </c>
      <c r="F203" s="71">
        <f t="shared" ref="F203:AA203" si="115">$D$168</f>
        <v>1716.97</v>
      </c>
      <c r="G203" s="71">
        <f t="shared" si="115"/>
        <v>1716.97</v>
      </c>
      <c r="H203" s="71">
        <f t="shared" si="115"/>
        <v>1716.97</v>
      </c>
      <c r="I203" s="71">
        <f t="shared" si="115"/>
        <v>1716.97</v>
      </c>
      <c r="J203" s="71">
        <f t="shared" si="115"/>
        <v>1716.97</v>
      </c>
      <c r="K203" s="71">
        <f t="shared" si="115"/>
        <v>1716.97</v>
      </c>
      <c r="L203" s="71">
        <f t="shared" si="115"/>
        <v>1716.97</v>
      </c>
      <c r="M203" s="71">
        <f t="shared" si="115"/>
        <v>1716.97</v>
      </c>
      <c r="N203" s="71">
        <f t="shared" si="115"/>
        <v>1716.97</v>
      </c>
      <c r="O203" s="71">
        <f t="shared" si="115"/>
        <v>1716.97</v>
      </c>
      <c r="P203" s="71">
        <f t="shared" si="115"/>
        <v>1716.97</v>
      </c>
      <c r="Q203" s="71">
        <f t="shared" si="115"/>
        <v>1716.97</v>
      </c>
      <c r="R203" s="71">
        <f t="shared" si="115"/>
        <v>1716.97</v>
      </c>
      <c r="S203" s="71">
        <f t="shared" si="115"/>
        <v>1716.97</v>
      </c>
      <c r="T203" s="71">
        <f t="shared" si="115"/>
        <v>1716.97</v>
      </c>
      <c r="U203" s="71">
        <f t="shared" si="115"/>
        <v>1716.97</v>
      </c>
      <c r="V203" s="71">
        <f t="shared" si="115"/>
        <v>1716.97</v>
      </c>
      <c r="W203" s="71">
        <f t="shared" si="115"/>
        <v>1716.97</v>
      </c>
      <c r="X203" s="71">
        <f t="shared" si="115"/>
        <v>1716.97</v>
      </c>
      <c r="Y203" s="71">
        <f t="shared" si="115"/>
        <v>1716.97</v>
      </c>
      <c r="Z203" s="71">
        <f t="shared" si="115"/>
        <v>1716.97</v>
      </c>
      <c r="AA203" s="71">
        <f t="shared" si="115"/>
        <v>1716.97</v>
      </c>
    </row>
    <row r="204" spans="1:27" ht="12.75" hidden="1" customHeight="1" outlineLevel="1" x14ac:dyDescent="0.2">
      <c r="A204" s="163" t="s">
        <v>1850</v>
      </c>
      <c r="B204" s="94" t="s">
        <v>83</v>
      </c>
      <c r="C204" s="70" t="s">
        <v>79</v>
      </c>
      <c r="D204" s="71">
        <v>4.95</v>
      </c>
      <c r="E204" s="71">
        <v>4.95</v>
      </c>
      <c r="F204" s="71">
        <v>4.95</v>
      </c>
      <c r="G204" s="71">
        <v>4.95</v>
      </c>
      <c r="H204" s="71">
        <v>4.95</v>
      </c>
      <c r="I204" s="71">
        <v>4.95</v>
      </c>
      <c r="J204" s="71">
        <v>4.95</v>
      </c>
      <c r="K204" s="71">
        <v>4.95</v>
      </c>
      <c r="L204" s="71">
        <v>4.95</v>
      </c>
      <c r="M204" s="71">
        <v>4.95</v>
      </c>
      <c r="N204" s="71">
        <v>4.95</v>
      </c>
      <c r="O204" s="71">
        <v>4.95</v>
      </c>
      <c r="P204" s="71">
        <v>4.95</v>
      </c>
      <c r="Q204" s="71">
        <v>4.95</v>
      </c>
      <c r="R204" s="71">
        <v>4.95</v>
      </c>
      <c r="S204" s="71">
        <v>4.95</v>
      </c>
      <c r="T204" s="71">
        <v>4.95</v>
      </c>
      <c r="U204" s="71">
        <v>4.95</v>
      </c>
      <c r="V204" s="71">
        <v>4.95</v>
      </c>
      <c r="W204" s="71">
        <v>4.95</v>
      </c>
      <c r="X204" s="71">
        <v>4.95</v>
      </c>
      <c r="Y204" s="71">
        <v>4.95</v>
      </c>
      <c r="Z204" s="71">
        <v>4.95</v>
      </c>
      <c r="AA204" s="71">
        <v>4.95</v>
      </c>
    </row>
    <row r="205" spans="1:27" ht="12.75" hidden="1" customHeight="1" outlineLevel="1" x14ac:dyDescent="0.2">
      <c r="A205" s="163" t="s">
        <v>1851</v>
      </c>
      <c r="B205" s="94" t="s">
        <v>81</v>
      </c>
      <c r="C205" s="70" t="s">
        <v>79</v>
      </c>
      <c r="D205" s="71">
        <f>$D$11</f>
        <v>110.23</v>
      </c>
      <c r="E205" s="71">
        <f t="shared" ref="E205:AA205" si="116">$D$11</f>
        <v>110.23</v>
      </c>
      <c r="F205" s="71">
        <f t="shared" si="116"/>
        <v>110.23</v>
      </c>
      <c r="G205" s="71">
        <f t="shared" si="116"/>
        <v>110.23</v>
      </c>
      <c r="H205" s="71">
        <f t="shared" si="116"/>
        <v>110.23</v>
      </c>
      <c r="I205" s="71">
        <f t="shared" si="116"/>
        <v>110.23</v>
      </c>
      <c r="J205" s="71">
        <f t="shared" si="116"/>
        <v>110.23</v>
      </c>
      <c r="K205" s="71">
        <f t="shared" si="116"/>
        <v>110.23</v>
      </c>
      <c r="L205" s="71">
        <f t="shared" si="116"/>
        <v>110.23</v>
      </c>
      <c r="M205" s="71">
        <f t="shared" si="116"/>
        <v>110.23</v>
      </c>
      <c r="N205" s="71">
        <f t="shared" si="116"/>
        <v>110.23</v>
      </c>
      <c r="O205" s="71">
        <f t="shared" si="116"/>
        <v>110.23</v>
      </c>
      <c r="P205" s="71">
        <f t="shared" si="116"/>
        <v>110.23</v>
      </c>
      <c r="Q205" s="71">
        <f t="shared" si="116"/>
        <v>110.23</v>
      </c>
      <c r="R205" s="71">
        <f t="shared" si="116"/>
        <v>110.23</v>
      </c>
      <c r="S205" s="71">
        <f t="shared" si="116"/>
        <v>110.23</v>
      </c>
      <c r="T205" s="71">
        <f t="shared" si="116"/>
        <v>110.23</v>
      </c>
      <c r="U205" s="71">
        <f t="shared" si="116"/>
        <v>110.23</v>
      </c>
      <c r="V205" s="71">
        <f t="shared" si="116"/>
        <v>110.23</v>
      </c>
      <c r="W205" s="71">
        <f t="shared" si="116"/>
        <v>110.23</v>
      </c>
      <c r="X205" s="71">
        <f t="shared" si="116"/>
        <v>110.23</v>
      </c>
      <c r="Y205" s="71">
        <f t="shared" si="116"/>
        <v>110.23</v>
      </c>
      <c r="Z205" s="71">
        <f t="shared" si="116"/>
        <v>110.23</v>
      </c>
      <c r="AA205" s="71">
        <f t="shared" si="116"/>
        <v>110.23</v>
      </c>
    </row>
    <row r="206" spans="1:27" ht="12.75" customHeight="1" collapsed="1" x14ac:dyDescent="0.2">
      <c r="A206" s="162" t="s">
        <v>1852</v>
      </c>
      <c r="B206" s="54" t="str">
        <f>"09"&amp;"."&amp;$B$800&amp;"."&amp;$B$801</f>
        <v>09.05.2023</v>
      </c>
      <c r="C206" s="134" t="s">
        <v>76</v>
      </c>
      <c r="D206" s="135">
        <f>ROUND(((D207+D208+D210+D209)/1000),5)</f>
        <v>3.3327</v>
      </c>
      <c r="E206" s="135">
        <f>ROUND(((E207+E208+E210+E209)/1000),5)</f>
        <v>3.2086000000000001</v>
      </c>
      <c r="F206" s="135">
        <f>ROUND(((F207+F208+F210+F209)/1000),5)</f>
        <v>3.1486100000000001</v>
      </c>
      <c r="G206" s="135">
        <f t="shared" ref="G206:AA206" si="117">ROUND(((G207+G208+G210+G209)/1000),5)</f>
        <v>3.10175</v>
      </c>
      <c r="H206" s="135">
        <f t="shared" si="117"/>
        <v>3.0623</v>
      </c>
      <c r="I206" s="135">
        <f t="shared" si="117"/>
        <v>3.04901</v>
      </c>
      <c r="J206" s="135">
        <f t="shared" si="117"/>
        <v>3.0682399999999999</v>
      </c>
      <c r="K206" s="135">
        <f t="shared" si="117"/>
        <v>3.15998</v>
      </c>
      <c r="L206" s="135">
        <f t="shared" si="117"/>
        <v>3.40544</v>
      </c>
      <c r="M206" s="135">
        <f t="shared" si="117"/>
        <v>3.5386000000000002</v>
      </c>
      <c r="N206" s="135">
        <f t="shared" si="117"/>
        <v>3.6356099999999998</v>
      </c>
      <c r="O206" s="135">
        <f t="shared" si="117"/>
        <v>3.63171</v>
      </c>
      <c r="P206" s="135">
        <f t="shared" si="117"/>
        <v>3.6256900000000001</v>
      </c>
      <c r="Q206" s="135">
        <f t="shared" si="117"/>
        <v>3.625</v>
      </c>
      <c r="R206" s="135">
        <f t="shared" si="117"/>
        <v>3.6192799999999998</v>
      </c>
      <c r="S206" s="135">
        <f t="shared" si="117"/>
        <v>3.5791499999999998</v>
      </c>
      <c r="T206" s="135">
        <f t="shared" si="117"/>
        <v>3.5717500000000002</v>
      </c>
      <c r="U206" s="135">
        <f t="shared" si="117"/>
        <v>3.83866</v>
      </c>
      <c r="V206" s="135">
        <f t="shared" si="117"/>
        <v>3.8409800000000001</v>
      </c>
      <c r="W206" s="135">
        <f t="shared" si="117"/>
        <v>3.8867400000000001</v>
      </c>
      <c r="X206" s="135">
        <f t="shared" si="117"/>
        <v>3.9818500000000001</v>
      </c>
      <c r="Y206" s="135">
        <f t="shared" si="117"/>
        <v>4.0506599999999997</v>
      </c>
      <c r="Z206" s="135">
        <f t="shared" si="117"/>
        <v>3.62371</v>
      </c>
      <c r="AA206" s="135">
        <f t="shared" si="117"/>
        <v>3.4796</v>
      </c>
    </row>
    <row r="207" spans="1:27" ht="12.75" hidden="1" customHeight="1" outlineLevel="1" x14ac:dyDescent="0.2">
      <c r="A207" s="163" t="s">
        <v>1853</v>
      </c>
      <c r="B207" s="94" t="s">
        <v>238</v>
      </c>
      <c r="C207" s="70" t="s">
        <v>79</v>
      </c>
      <c r="D207" s="71">
        <v>1500.55</v>
      </c>
      <c r="E207" s="71">
        <v>1376.45</v>
      </c>
      <c r="F207" s="71">
        <v>1316.46</v>
      </c>
      <c r="G207" s="71">
        <v>1269.5999999999999</v>
      </c>
      <c r="H207" s="71">
        <v>1230.1500000000001</v>
      </c>
      <c r="I207" s="71">
        <v>1216.8599999999999</v>
      </c>
      <c r="J207" s="71">
        <v>1236.0899999999999</v>
      </c>
      <c r="K207" s="71">
        <v>1327.83</v>
      </c>
      <c r="L207" s="71">
        <v>1573.29</v>
      </c>
      <c r="M207" s="71">
        <v>1706.45</v>
      </c>
      <c r="N207" s="71">
        <v>1803.46</v>
      </c>
      <c r="O207" s="71">
        <v>1799.56</v>
      </c>
      <c r="P207" s="71">
        <v>1793.54</v>
      </c>
      <c r="Q207" s="71">
        <v>1792.85</v>
      </c>
      <c r="R207" s="71">
        <v>1787.13</v>
      </c>
      <c r="S207" s="71">
        <v>1747</v>
      </c>
      <c r="T207" s="71">
        <v>1739.6</v>
      </c>
      <c r="U207" s="71">
        <v>2006.51</v>
      </c>
      <c r="V207" s="71">
        <v>2008.83</v>
      </c>
      <c r="W207" s="71">
        <v>2054.59</v>
      </c>
      <c r="X207" s="71">
        <v>2149.6999999999998</v>
      </c>
      <c r="Y207" s="71">
        <v>2218.5100000000002</v>
      </c>
      <c r="Z207" s="71">
        <v>1791.56</v>
      </c>
      <c r="AA207" s="71">
        <v>1647.45</v>
      </c>
    </row>
    <row r="208" spans="1:27" ht="12.75" hidden="1" customHeight="1" outlineLevel="1" x14ac:dyDescent="0.2">
      <c r="A208" s="163" t="s">
        <v>1854</v>
      </c>
      <c r="B208" s="94" t="s">
        <v>90</v>
      </c>
      <c r="C208" s="70" t="s">
        <v>79</v>
      </c>
      <c r="D208" s="71">
        <f>$D$168</f>
        <v>1716.97</v>
      </c>
      <c r="E208" s="71">
        <f>$D$168</f>
        <v>1716.97</v>
      </c>
      <c r="F208" s="71">
        <f t="shared" ref="F208:AA208" si="118">$D$168</f>
        <v>1716.97</v>
      </c>
      <c r="G208" s="71">
        <f t="shared" si="118"/>
        <v>1716.97</v>
      </c>
      <c r="H208" s="71">
        <f t="shared" si="118"/>
        <v>1716.97</v>
      </c>
      <c r="I208" s="71">
        <f t="shared" si="118"/>
        <v>1716.97</v>
      </c>
      <c r="J208" s="71">
        <f t="shared" si="118"/>
        <v>1716.97</v>
      </c>
      <c r="K208" s="71">
        <f t="shared" si="118"/>
        <v>1716.97</v>
      </c>
      <c r="L208" s="71">
        <f t="shared" si="118"/>
        <v>1716.97</v>
      </c>
      <c r="M208" s="71">
        <f t="shared" si="118"/>
        <v>1716.97</v>
      </c>
      <c r="N208" s="71">
        <f t="shared" si="118"/>
        <v>1716.97</v>
      </c>
      <c r="O208" s="71">
        <f t="shared" si="118"/>
        <v>1716.97</v>
      </c>
      <c r="P208" s="71">
        <f t="shared" si="118"/>
        <v>1716.97</v>
      </c>
      <c r="Q208" s="71">
        <f t="shared" si="118"/>
        <v>1716.97</v>
      </c>
      <c r="R208" s="71">
        <f t="shared" si="118"/>
        <v>1716.97</v>
      </c>
      <c r="S208" s="71">
        <f t="shared" si="118"/>
        <v>1716.97</v>
      </c>
      <c r="T208" s="71">
        <f t="shared" si="118"/>
        <v>1716.97</v>
      </c>
      <c r="U208" s="71">
        <f t="shared" si="118"/>
        <v>1716.97</v>
      </c>
      <c r="V208" s="71">
        <f t="shared" si="118"/>
        <v>1716.97</v>
      </c>
      <c r="W208" s="71">
        <f t="shared" si="118"/>
        <v>1716.97</v>
      </c>
      <c r="X208" s="71">
        <f t="shared" si="118"/>
        <v>1716.97</v>
      </c>
      <c r="Y208" s="71">
        <f t="shared" si="118"/>
        <v>1716.97</v>
      </c>
      <c r="Z208" s="71">
        <f t="shared" si="118"/>
        <v>1716.97</v>
      </c>
      <c r="AA208" s="71">
        <f t="shared" si="118"/>
        <v>1716.97</v>
      </c>
    </row>
    <row r="209" spans="1:27" ht="12.75" hidden="1" customHeight="1" outlineLevel="1" x14ac:dyDescent="0.2">
      <c r="A209" s="163" t="s">
        <v>1855</v>
      </c>
      <c r="B209" s="94" t="s">
        <v>83</v>
      </c>
      <c r="C209" s="70" t="s">
        <v>79</v>
      </c>
      <c r="D209" s="71">
        <v>4.95</v>
      </c>
      <c r="E209" s="71">
        <v>4.95</v>
      </c>
      <c r="F209" s="71">
        <v>4.95</v>
      </c>
      <c r="G209" s="71">
        <v>4.95</v>
      </c>
      <c r="H209" s="71">
        <v>4.95</v>
      </c>
      <c r="I209" s="71">
        <v>4.95</v>
      </c>
      <c r="J209" s="71">
        <v>4.95</v>
      </c>
      <c r="K209" s="71">
        <v>4.95</v>
      </c>
      <c r="L209" s="71">
        <v>4.95</v>
      </c>
      <c r="M209" s="71">
        <v>4.95</v>
      </c>
      <c r="N209" s="71">
        <v>4.95</v>
      </c>
      <c r="O209" s="71">
        <v>4.95</v>
      </c>
      <c r="P209" s="71">
        <v>4.95</v>
      </c>
      <c r="Q209" s="71">
        <v>4.95</v>
      </c>
      <c r="R209" s="71">
        <v>4.95</v>
      </c>
      <c r="S209" s="71">
        <v>4.95</v>
      </c>
      <c r="T209" s="71">
        <v>4.95</v>
      </c>
      <c r="U209" s="71">
        <v>4.95</v>
      </c>
      <c r="V209" s="71">
        <v>4.95</v>
      </c>
      <c r="W209" s="71">
        <v>4.95</v>
      </c>
      <c r="X209" s="71">
        <v>4.95</v>
      </c>
      <c r="Y209" s="71">
        <v>4.95</v>
      </c>
      <c r="Z209" s="71">
        <v>4.95</v>
      </c>
      <c r="AA209" s="71">
        <v>4.95</v>
      </c>
    </row>
    <row r="210" spans="1:27" ht="12.75" hidden="1" customHeight="1" outlineLevel="1" x14ac:dyDescent="0.2">
      <c r="A210" s="163" t="s">
        <v>1856</v>
      </c>
      <c r="B210" s="94" t="s">
        <v>81</v>
      </c>
      <c r="C210" s="70" t="s">
        <v>79</v>
      </c>
      <c r="D210" s="71">
        <f>$D$11</f>
        <v>110.23</v>
      </c>
      <c r="E210" s="71">
        <f t="shared" ref="E210:AA210" si="119">$D$11</f>
        <v>110.23</v>
      </c>
      <c r="F210" s="71">
        <f t="shared" si="119"/>
        <v>110.23</v>
      </c>
      <c r="G210" s="71">
        <f t="shared" si="119"/>
        <v>110.23</v>
      </c>
      <c r="H210" s="71">
        <f t="shared" si="119"/>
        <v>110.23</v>
      </c>
      <c r="I210" s="71">
        <f t="shared" si="119"/>
        <v>110.23</v>
      </c>
      <c r="J210" s="71">
        <f t="shared" si="119"/>
        <v>110.23</v>
      </c>
      <c r="K210" s="71">
        <f t="shared" si="119"/>
        <v>110.23</v>
      </c>
      <c r="L210" s="71">
        <f t="shared" si="119"/>
        <v>110.23</v>
      </c>
      <c r="M210" s="71">
        <f t="shared" si="119"/>
        <v>110.23</v>
      </c>
      <c r="N210" s="71">
        <f t="shared" si="119"/>
        <v>110.23</v>
      </c>
      <c r="O210" s="71">
        <f t="shared" si="119"/>
        <v>110.23</v>
      </c>
      <c r="P210" s="71">
        <f t="shared" si="119"/>
        <v>110.23</v>
      </c>
      <c r="Q210" s="71">
        <f t="shared" si="119"/>
        <v>110.23</v>
      </c>
      <c r="R210" s="71">
        <f t="shared" si="119"/>
        <v>110.23</v>
      </c>
      <c r="S210" s="71">
        <f t="shared" si="119"/>
        <v>110.23</v>
      </c>
      <c r="T210" s="71">
        <f t="shared" si="119"/>
        <v>110.23</v>
      </c>
      <c r="U210" s="71">
        <f t="shared" si="119"/>
        <v>110.23</v>
      </c>
      <c r="V210" s="71">
        <f t="shared" si="119"/>
        <v>110.23</v>
      </c>
      <c r="W210" s="71">
        <f t="shared" si="119"/>
        <v>110.23</v>
      </c>
      <c r="X210" s="71">
        <f t="shared" si="119"/>
        <v>110.23</v>
      </c>
      <c r="Y210" s="71">
        <f t="shared" si="119"/>
        <v>110.23</v>
      </c>
      <c r="Z210" s="71">
        <f t="shared" si="119"/>
        <v>110.23</v>
      </c>
      <c r="AA210" s="71">
        <f t="shared" si="119"/>
        <v>110.23</v>
      </c>
    </row>
    <row r="211" spans="1:27" ht="12.75" customHeight="1" collapsed="1" x14ac:dyDescent="0.2">
      <c r="A211" s="162" t="s">
        <v>1857</v>
      </c>
      <c r="B211" s="54" t="str">
        <f>"10"&amp;"."&amp;$B$800&amp;"."&amp;$B$801</f>
        <v>10.05.2023</v>
      </c>
      <c r="C211" s="134" t="s">
        <v>76</v>
      </c>
      <c r="D211" s="135">
        <f>ROUND(((D212+D213+D215+D214)/1000),5)</f>
        <v>3.43411</v>
      </c>
      <c r="E211" s="135">
        <f>ROUND(((E212+E213+E215+E214)/1000),5)</f>
        <v>3.22695</v>
      </c>
      <c r="F211" s="135">
        <f>ROUND(((F212+F213+F215+F214)/1000),5)</f>
        <v>3.1362299999999999</v>
      </c>
      <c r="G211" s="135">
        <f t="shared" ref="G211:AA211" si="120">ROUND(((G212+G213+G215+G214)/1000),5)</f>
        <v>3.0855700000000001</v>
      </c>
      <c r="H211" s="135">
        <f t="shared" si="120"/>
        <v>3.1069300000000002</v>
      </c>
      <c r="I211" s="135">
        <f t="shared" si="120"/>
        <v>3.1577600000000001</v>
      </c>
      <c r="J211" s="135">
        <f t="shared" si="120"/>
        <v>3.3384399999999999</v>
      </c>
      <c r="K211" s="135">
        <f t="shared" si="120"/>
        <v>3.4826100000000002</v>
      </c>
      <c r="L211" s="135">
        <f t="shared" si="120"/>
        <v>3.6962600000000001</v>
      </c>
      <c r="M211" s="135">
        <f t="shared" si="120"/>
        <v>3.8972600000000002</v>
      </c>
      <c r="N211" s="135">
        <f t="shared" si="120"/>
        <v>3.9646300000000001</v>
      </c>
      <c r="O211" s="135">
        <f t="shared" si="120"/>
        <v>3.7797000000000001</v>
      </c>
      <c r="P211" s="135">
        <f t="shared" si="120"/>
        <v>3.7844899999999999</v>
      </c>
      <c r="Q211" s="135">
        <f t="shared" si="120"/>
        <v>3.7985199999999999</v>
      </c>
      <c r="R211" s="135">
        <f t="shared" si="120"/>
        <v>3.7804799999999998</v>
      </c>
      <c r="S211" s="135">
        <f t="shared" si="120"/>
        <v>3.7795399999999999</v>
      </c>
      <c r="T211" s="135">
        <f t="shared" si="120"/>
        <v>3.7392400000000001</v>
      </c>
      <c r="U211" s="135">
        <f t="shared" si="120"/>
        <v>3.7058399999999998</v>
      </c>
      <c r="V211" s="135">
        <f t="shared" si="120"/>
        <v>3.6970299999999998</v>
      </c>
      <c r="W211" s="135">
        <f t="shared" si="120"/>
        <v>3.74281</v>
      </c>
      <c r="X211" s="135">
        <f t="shared" si="120"/>
        <v>3.7974299999999999</v>
      </c>
      <c r="Y211" s="135">
        <f t="shared" si="120"/>
        <v>3.7420300000000002</v>
      </c>
      <c r="Z211" s="135">
        <f t="shared" si="120"/>
        <v>3.6545200000000002</v>
      </c>
      <c r="AA211" s="135">
        <f t="shared" si="120"/>
        <v>3.4533900000000002</v>
      </c>
    </row>
    <row r="212" spans="1:27" ht="12.75" hidden="1" customHeight="1" outlineLevel="1" x14ac:dyDescent="0.2">
      <c r="A212" s="163" t="s">
        <v>1858</v>
      </c>
      <c r="B212" s="94" t="s">
        <v>238</v>
      </c>
      <c r="C212" s="70" t="s">
        <v>79</v>
      </c>
      <c r="D212" s="71">
        <v>1601.96</v>
      </c>
      <c r="E212" s="71">
        <v>1394.8</v>
      </c>
      <c r="F212" s="71">
        <v>1304.08</v>
      </c>
      <c r="G212" s="71">
        <v>1253.42</v>
      </c>
      <c r="H212" s="71">
        <v>1274.78</v>
      </c>
      <c r="I212" s="71">
        <v>1325.61</v>
      </c>
      <c r="J212" s="71">
        <v>1506.29</v>
      </c>
      <c r="K212" s="71">
        <v>1650.46</v>
      </c>
      <c r="L212" s="71">
        <v>1864.11</v>
      </c>
      <c r="M212" s="71">
        <v>2065.11</v>
      </c>
      <c r="N212" s="71">
        <v>2132.48</v>
      </c>
      <c r="O212" s="71">
        <v>1947.55</v>
      </c>
      <c r="P212" s="71">
        <v>1952.34</v>
      </c>
      <c r="Q212" s="71">
        <v>1966.37</v>
      </c>
      <c r="R212" s="71">
        <v>1948.33</v>
      </c>
      <c r="S212" s="71">
        <v>1947.39</v>
      </c>
      <c r="T212" s="71">
        <v>1907.09</v>
      </c>
      <c r="U212" s="71">
        <v>1873.69</v>
      </c>
      <c r="V212" s="71">
        <v>1864.88</v>
      </c>
      <c r="W212" s="71">
        <v>1910.66</v>
      </c>
      <c r="X212" s="71">
        <v>1965.28</v>
      </c>
      <c r="Y212" s="71">
        <v>1909.88</v>
      </c>
      <c r="Z212" s="71">
        <v>1822.37</v>
      </c>
      <c r="AA212" s="71">
        <v>1621.24</v>
      </c>
    </row>
    <row r="213" spans="1:27" ht="12.75" hidden="1" customHeight="1" outlineLevel="1" x14ac:dyDescent="0.2">
      <c r="A213" s="163" t="s">
        <v>1859</v>
      </c>
      <c r="B213" s="94" t="s">
        <v>90</v>
      </c>
      <c r="C213" s="70" t="s">
        <v>79</v>
      </c>
      <c r="D213" s="71">
        <f>$D$168</f>
        <v>1716.97</v>
      </c>
      <c r="E213" s="71">
        <f>$D$168</f>
        <v>1716.97</v>
      </c>
      <c r="F213" s="71">
        <f t="shared" ref="F213:AA213" si="121">$D$168</f>
        <v>1716.97</v>
      </c>
      <c r="G213" s="71">
        <f t="shared" si="121"/>
        <v>1716.97</v>
      </c>
      <c r="H213" s="71">
        <f t="shared" si="121"/>
        <v>1716.97</v>
      </c>
      <c r="I213" s="71">
        <f t="shared" si="121"/>
        <v>1716.97</v>
      </c>
      <c r="J213" s="71">
        <f t="shared" si="121"/>
        <v>1716.97</v>
      </c>
      <c r="K213" s="71">
        <f t="shared" si="121"/>
        <v>1716.97</v>
      </c>
      <c r="L213" s="71">
        <f t="shared" si="121"/>
        <v>1716.97</v>
      </c>
      <c r="M213" s="71">
        <f t="shared" si="121"/>
        <v>1716.97</v>
      </c>
      <c r="N213" s="71">
        <f t="shared" si="121"/>
        <v>1716.97</v>
      </c>
      <c r="O213" s="71">
        <f t="shared" si="121"/>
        <v>1716.97</v>
      </c>
      <c r="P213" s="71">
        <f t="shared" si="121"/>
        <v>1716.97</v>
      </c>
      <c r="Q213" s="71">
        <f t="shared" si="121"/>
        <v>1716.97</v>
      </c>
      <c r="R213" s="71">
        <f t="shared" si="121"/>
        <v>1716.97</v>
      </c>
      <c r="S213" s="71">
        <f t="shared" si="121"/>
        <v>1716.97</v>
      </c>
      <c r="T213" s="71">
        <f t="shared" si="121"/>
        <v>1716.97</v>
      </c>
      <c r="U213" s="71">
        <f t="shared" si="121"/>
        <v>1716.97</v>
      </c>
      <c r="V213" s="71">
        <f t="shared" si="121"/>
        <v>1716.97</v>
      </c>
      <c r="W213" s="71">
        <f t="shared" si="121"/>
        <v>1716.97</v>
      </c>
      <c r="X213" s="71">
        <f t="shared" si="121"/>
        <v>1716.97</v>
      </c>
      <c r="Y213" s="71">
        <f t="shared" si="121"/>
        <v>1716.97</v>
      </c>
      <c r="Z213" s="71">
        <f t="shared" si="121"/>
        <v>1716.97</v>
      </c>
      <c r="AA213" s="71">
        <f t="shared" si="121"/>
        <v>1716.97</v>
      </c>
    </row>
    <row r="214" spans="1:27" ht="12.75" hidden="1" customHeight="1" outlineLevel="1" x14ac:dyDescent="0.2">
      <c r="A214" s="163" t="s">
        <v>1860</v>
      </c>
      <c r="B214" s="94" t="s">
        <v>83</v>
      </c>
      <c r="C214" s="70" t="s">
        <v>79</v>
      </c>
      <c r="D214" s="71">
        <v>4.95</v>
      </c>
      <c r="E214" s="71">
        <v>4.95</v>
      </c>
      <c r="F214" s="71">
        <v>4.95</v>
      </c>
      <c r="G214" s="71">
        <v>4.95</v>
      </c>
      <c r="H214" s="71">
        <v>4.95</v>
      </c>
      <c r="I214" s="71">
        <v>4.95</v>
      </c>
      <c r="J214" s="71">
        <v>4.95</v>
      </c>
      <c r="K214" s="71">
        <v>4.95</v>
      </c>
      <c r="L214" s="71">
        <v>4.95</v>
      </c>
      <c r="M214" s="71">
        <v>4.95</v>
      </c>
      <c r="N214" s="71">
        <v>4.95</v>
      </c>
      <c r="O214" s="71">
        <v>4.95</v>
      </c>
      <c r="P214" s="71">
        <v>4.95</v>
      </c>
      <c r="Q214" s="71">
        <v>4.95</v>
      </c>
      <c r="R214" s="71">
        <v>4.95</v>
      </c>
      <c r="S214" s="71">
        <v>4.95</v>
      </c>
      <c r="T214" s="71">
        <v>4.95</v>
      </c>
      <c r="U214" s="71">
        <v>4.95</v>
      </c>
      <c r="V214" s="71">
        <v>4.95</v>
      </c>
      <c r="W214" s="71">
        <v>4.95</v>
      </c>
      <c r="X214" s="71">
        <v>4.95</v>
      </c>
      <c r="Y214" s="71">
        <v>4.95</v>
      </c>
      <c r="Z214" s="71">
        <v>4.95</v>
      </c>
      <c r="AA214" s="71">
        <v>4.95</v>
      </c>
    </row>
    <row r="215" spans="1:27" ht="12.75" hidden="1" customHeight="1" outlineLevel="1" x14ac:dyDescent="0.2">
      <c r="A215" s="163" t="s">
        <v>1861</v>
      </c>
      <c r="B215" s="94" t="s">
        <v>81</v>
      </c>
      <c r="C215" s="70" t="s">
        <v>79</v>
      </c>
      <c r="D215" s="71">
        <f>$D$11</f>
        <v>110.23</v>
      </c>
      <c r="E215" s="71">
        <f t="shared" ref="E215:AA215" si="122">$D$11</f>
        <v>110.23</v>
      </c>
      <c r="F215" s="71">
        <f t="shared" si="122"/>
        <v>110.23</v>
      </c>
      <c r="G215" s="71">
        <f t="shared" si="122"/>
        <v>110.23</v>
      </c>
      <c r="H215" s="71">
        <f t="shared" si="122"/>
        <v>110.23</v>
      </c>
      <c r="I215" s="71">
        <f t="shared" si="122"/>
        <v>110.23</v>
      </c>
      <c r="J215" s="71">
        <f t="shared" si="122"/>
        <v>110.23</v>
      </c>
      <c r="K215" s="71">
        <f t="shared" si="122"/>
        <v>110.23</v>
      </c>
      <c r="L215" s="71">
        <f t="shared" si="122"/>
        <v>110.23</v>
      </c>
      <c r="M215" s="71">
        <f t="shared" si="122"/>
        <v>110.23</v>
      </c>
      <c r="N215" s="71">
        <f t="shared" si="122"/>
        <v>110.23</v>
      </c>
      <c r="O215" s="71">
        <f t="shared" si="122"/>
        <v>110.23</v>
      </c>
      <c r="P215" s="71">
        <f t="shared" si="122"/>
        <v>110.23</v>
      </c>
      <c r="Q215" s="71">
        <f t="shared" si="122"/>
        <v>110.23</v>
      </c>
      <c r="R215" s="71">
        <f t="shared" si="122"/>
        <v>110.23</v>
      </c>
      <c r="S215" s="71">
        <f t="shared" si="122"/>
        <v>110.23</v>
      </c>
      <c r="T215" s="71">
        <f t="shared" si="122"/>
        <v>110.23</v>
      </c>
      <c r="U215" s="71">
        <f t="shared" si="122"/>
        <v>110.23</v>
      </c>
      <c r="V215" s="71">
        <f t="shared" si="122"/>
        <v>110.23</v>
      </c>
      <c r="W215" s="71">
        <f t="shared" si="122"/>
        <v>110.23</v>
      </c>
      <c r="X215" s="71">
        <f t="shared" si="122"/>
        <v>110.23</v>
      </c>
      <c r="Y215" s="71">
        <f t="shared" si="122"/>
        <v>110.23</v>
      </c>
      <c r="Z215" s="71">
        <f t="shared" si="122"/>
        <v>110.23</v>
      </c>
      <c r="AA215" s="71">
        <f t="shared" si="122"/>
        <v>110.23</v>
      </c>
    </row>
    <row r="216" spans="1:27" ht="12.75" customHeight="1" collapsed="1" x14ac:dyDescent="0.2">
      <c r="A216" s="162" t="s">
        <v>1862</v>
      </c>
      <c r="B216" s="54" t="str">
        <f>"11"&amp;"."&amp;$B$800&amp;"."&amp;$B$801</f>
        <v>11.05.2023</v>
      </c>
      <c r="C216" s="134" t="s">
        <v>76</v>
      </c>
      <c r="D216" s="135">
        <f>ROUND(((D217+D218+D220+D219)/1000),5)</f>
        <v>3.0415899999999998</v>
      </c>
      <c r="E216" s="135">
        <f>ROUND(((E217+E218+E220+E219)/1000),5)</f>
        <v>2.90612</v>
      </c>
      <c r="F216" s="135">
        <f>ROUND(((F217+F218+F220+F219)/1000),5)</f>
        <v>2.8597100000000002</v>
      </c>
      <c r="G216" s="135">
        <f t="shared" ref="G216:AA216" si="123">ROUND(((G217+G218+G220+G219)/1000),5)</f>
        <v>2.8154400000000002</v>
      </c>
      <c r="H216" s="135">
        <f t="shared" si="123"/>
        <v>2.8340900000000002</v>
      </c>
      <c r="I216" s="135">
        <f t="shared" si="123"/>
        <v>2.90665</v>
      </c>
      <c r="J216" s="135">
        <f t="shared" si="123"/>
        <v>3.06291</v>
      </c>
      <c r="K216" s="135">
        <f t="shared" si="123"/>
        <v>3.2703799999999998</v>
      </c>
      <c r="L216" s="135">
        <f t="shared" si="123"/>
        <v>3.5371700000000001</v>
      </c>
      <c r="M216" s="135">
        <f t="shared" si="123"/>
        <v>3.6432799999999999</v>
      </c>
      <c r="N216" s="135">
        <f t="shared" si="123"/>
        <v>3.6575799999999998</v>
      </c>
      <c r="O216" s="135">
        <f t="shared" si="123"/>
        <v>3.68614</v>
      </c>
      <c r="P216" s="135">
        <f t="shared" si="123"/>
        <v>3.6975899999999999</v>
      </c>
      <c r="Q216" s="135">
        <f t="shared" si="123"/>
        <v>3.6990400000000001</v>
      </c>
      <c r="R216" s="135">
        <f t="shared" si="123"/>
        <v>3.68011</v>
      </c>
      <c r="S216" s="135">
        <f t="shared" si="123"/>
        <v>3.5979999999999999</v>
      </c>
      <c r="T216" s="135">
        <f t="shared" si="123"/>
        <v>3.5555699999999999</v>
      </c>
      <c r="U216" s="135">
        <f t="shared" si="123"/>
        <v>3.5153599999999998</v>
      </c>
      <c r="V216" s="135">
        <f t="shared" si="123"/>
        <v>3.5245500000000001</v>
      </c>
      <c r="W216" s="135">
        <f t="shared" si="123"/>
        <v>3.5404499999999999</v>
      </c>
      <c r="X216" s="135">
        <f t="shared" si="123"/>
        <v>3.6004399999999999</v>
      </c>
      <c r="Y216" s="135">
        <f t="shared" si="123"/>
        <v>3.62277</v>
      </c>
      <c r="Z216" s="135">
        <f t="shared" si="123"/>
        <v>3.45628</v>
      </c>
      <c r="AA216" s="135">
        <f t="shared" si="123"/>
        <v>3.1715800000000001</v>
      </c>
    </row>
    <row r="217" spans="1:27" ht="12.75" hidden="1" customHeight="1" outlineLevel="1" x14ac:dyDescent="0.2">
      <c r="A217" s="163" t="s">
        <v>1863</v>
      </c>
      <c r="B217" s="94" t="s">
        <v>238</v>
      </c>
      <c r="C217" s="70" t="s">
        <v>79</v>
      </c>
      <c r="D217" s="71">
        <v>1209.44</v>
      </c>
      <c r="E217" s="71">
        <v>1073.97</v>
      </c>
      <c r="F217" s="71">
        <v>1027.56</v>
      </c>
      <c r="G217" s="71">
        <v>983.29</v>
      </c>
      <c r="H217" s="71">
        <v>1001.94</v>
      </c>
      <c r="I217" s="71">
        <v>1074.5</v>
      </c>
      <c r="J217" s="71">
        <v>1230.76</v>
      </c>
      <c r="K217" s="71">
        <v>1438.23</v>
      </c>
      <c r="L217" s="71">
        <v>1705.02</v>
      </c>
      <c r="M217" s="71">
        <v>1811.13</v>
      </c>
      <c r="N217" s="71">
        <v>1825.43</v>
      </c>
      <c r="O217" s="71">
        <v>1853.99</v>
      </c>
      <c r="P217" s="71">
        <v>1865.44</v>
      </c>
      <c r="Q217" s="71">
        <v>1866.89</v>
      </c>
      <c r="R217" s="71">
        <v>1847.96</v>
      </c>
      <c r="S217" s="71">
        <v>1765.85</v>
      </c>
      <c r="T217" s="71">
        <v>1723.42</v>
      </c>
      <c r="U217" s="71">
        <v>1683.21</v>
      </c>
      <c r="V217" s="71">
        <v>1692.4</v>
      </c>
      <c r="W217" s="71">
        <v>1708.3</v>
      </c>
      <c r="X217" s="71">
        <v>1768.29</v>
      </c>
      <c r="Y217" s="71">
        <v>1790.62</v>
      </c>
      <c r="Z217" s="71">
        <v>1624.13</v>
      </c>
      <c r="AA217" s="71">
        <v>1339.43</v>
      </c>
    </row>
    <row r="218" spans="1:27" ht="12.75" hidden="1" customHeight="1" outlineLevel="1" x14ac:dyDescent="0.2">
      <c r="A218" s="163" t="s">
        <v>1864</v>
      </c>
      <c r="B218" s="94" t="s">
        <v>90</v>
      </c>
      <c r="C218" s="70" t="s">
        <v>79</v>
      </c>
      <c r="D218" s="71">
        <f>$D$168</f>
        <v>1716.97</v>
      </c>
      <c r="E218" s="71">
        <f>$D$168</f>
        <v>1716.97</v>
      </c>
      <c r="F218" s="71">
        <f t="shared" ref="F218:AA218" si="124">$D$168</f>
        <v>1716.97</v>
      </c>
      <c r="G218" s="71">
        <f t="shared" si="124"/>
        <v>1716.97</v>
      </c>
      <c r="H218" s="71">
        <f t="shared" si="124"/>
        <v>1716.97</v>
      </c>
      <c r="I218" s="71">
        <f t="shared" si="124"/>
        <v>1716.97</v>
      </c>
      <c r="J218" s="71">
        <f t="shared" si="124"/>
        <v>1716.97</v>
      </c>
      <c r="K218" s="71">
        <f t="shared" si="124"/>
        <v>1716.97</v>
      </c>
      <c r="L218" s="71">
        <f t="shared" si="124"/>
        <v>1716.97</v>
      </c>
      <c r="M218" s="71">
        <f t="shared" si="124"/>
        <v>1716.97</v>
      </c>
      <c r="N218" s="71">
        <f t="shared" si="124"/>
        <v>1716.97</v>
      </c>
      <c r="O218" s="71">
        <f t="shared" si="124"/>
        <v>1716.97</v>
      </c>
      <c r="P218" s="71">
        <f t="shared" si="124"/>
        <v>1716.97</v>
      </c>
      <c r="Q218" s="71">
        <f t="shared" si="124"/>
        <v>1716.97</v>
      </c>
      <c r="R218" s="71">
        <f t="shared" si="124"/>
        <v>1716.97</v>
      </c>
      <c r="S218" s="71">
        <f t="shared" si="124"/>
        <v>1716.97</v>
      </c>
      <c r="T218" s="71">
        <f t="shared" si="124"/>
        <v>1716.97</v>
      </c>
      <c r="U218" s="71">
        <f t="shared" si="124"/>
        <v>1716.97</v>
      </c>
      <c r="V218" s="71">
        <f t="shared" si="124"/>
        <v>1716.97</v>
      </c>
      <c r="W218" s="71">
        <f t="shared" si="124"/>
        <v>1716.97</v>
      </c>
      <c r="X218" s="71">
        <f t="shared" si="124"/>
        <v>1716.97</v>
      </c>
      <c r="Y218" s="71">
        <f t="shared" si="124"/>
        <v>1716.97</v>
      </c>
      <c r="Z218" s="71">
        <f t="shared" si="124"/>
        <v>1716.97</v>
      </c>
      <c r="AA218" s="71">
        <f t="shared" si="124"/>
        <v>1716.97</v>
      </c>
    </row>
    <row r="219" spans="1:27" ht="12.75" hidden="1" customHeight="1" outlineLevel="1" x14ac:dyDescent="0.2">
      <c r="A219" s="163" t="s">
        <v>1865</v>
      </c>
      <c r="B219" s="94" t="s">
        <v>83</v>
      </c>
      <c r="C219" s="70" t="s">
        <v>79</v>
      </c>
      <c r="D219" s="71">
        <v>4.95</v>
      </c>
      <c r="E219" s="71">
        <v>4.95</v>
      </c>
      <c r="F219" s="71">
        <v>4.95</v>
      </c>
      <c r="G219" s="71">
        <v>4.95</v>
      </c>
      <c r="H219" s="71">
        <v>4.95</v>
      </c>
      <c r="I219" s="71">
        <v>4.95</v>
      </c>
      <c r="J219" s="71">
        <v>4.95</v>
      </c>
      <c r="K219" s="71">
        <v>4.95</v>
      </c>
      <c r="L219" s="71">
        <v>4.95</v>
      </c>
      <c r="M219" s="71">
        <v>4.95</v>
      </c>
      <c r="N219" s="71">
        <v>4.95</v>
      </c>
      <c r="O219" s="71">
        <v>4.95</v>
      </c>
      <c r="P219" s="71">
        <v>4.95</v>
      </c>
      <c r="Q219" s="71">
        <v>4.95</v>
      </c>
      <c r="R219" s="71">
        <v>4.95</v>
      </c>
      <c r="S219" s="71">
        <v>4.95</v>
      </c>
      <c r="T219" s="71">
        <v>4.95</v>
      </c>
      <c r="U219" s="71">
        <v>4.95</v>
      </c>
      <c r="V219" s="71">
        <v>4.95</v>
      </c>
      <c r="W219" s="71">
        <v>4.95</v>
      </c>
      <c r="X219" s="71">
        <v>4.95</v>
      </c>
      <c r="Y219" s="71">
        <v>4.95</v>
      </c>
      <c r="Z219" s="71">
        <v>4.95</v>
      </c>
      <c r="AA219" s="71">
        <v>4.95</v>
      </c>
    </row>
    <row r="220" spans="1:27" ht="12.75" hidden="1" customHeight="1" outlineLevel="1" x14ac:dyDescent="0.2">
      <c r="A220" s="163" t="s">
        <v>1866</v>
      </c>
      <c r="B220" s="94" t="s">
        <v>81</v>
      </c>
      <c r="C220" s="70" t="s">
        <v>79</v>
      </c>
      <c r="D220" s="71">
        <f>$D$11</f>
        <v>110.23</v>
      </c>
      <c r="E220" s="71">
        <f t="shared" ref="E220:AA220" si="125">$D$11</f>
        <v>110.23</v>
      </c>
      <c r="F220" s="71">
        <f t="shared" si="125"/>
        <v>110.23</v>
      </c>
      <c r="G220" s="71">
        <f t="shared" si="125"/>
        <v>110.23</v>
      </c>
      <c r="H220" s="71">
        <f t="shared" si="125"/>
        <v>110.23</v>
      </c>
      <c r="I220" s="71">
        <f t="shared" si="125"/>
        <v>110.23</v>
      </c>
      <c r="J220" s="71">
        <f t="shared" si="125"/>
        <v>110.23</v>
      </c>
      <c r="K220" s="71">
        <f t="shared" si="125"/>
        <v>110.23</v>
      </c>
      <c r="L220" s="71">
        <f t="shared" si="125"/>
        <v>110.23</v>
      </c>
      <c r="M220" s="71">
        <f t="shared" si="125"/>
        <v>110.23</v>
      </c>
      <c r="N220" s="71">
        <f t="shared" si="125"/>
        <v>110.23</v>
      </c>
      <c r="O220" s="71">
        <f t="shared" si="125"/>
        <v>110.23</v>
      </c>
      <c r="P220" s="71">
        <f t="shared" si="125"/>
        <v>110.23</v>
      </c>
      <c r="Q220" s="71">
        <f t="shared" si="125"/>
        <v>110.23</v>
      </c>
      <c r="R220" s="71">
        <f t="shared" si="125"/>
        <v>110.23</v>
      </c>
      <c r="S220" s="71">
        <f t="shared" si="125"/>
        <v>110.23</v>
      </c>
      <c r="T220" s="71">
        <f t="shared" si="125"/>
        <v>110.23</v>
      </c>
      <c r="U220" s="71">
        <f t="shared" si="125"/>
        <v>110.23</v>
      </c>
      <c r="V220" s="71">
        <f t="shared" si="125"/>
        <v>110.23</v>
      </c>
      <c r="W220" s="71">
        <f t="shared" si="125"/>
        <v>110.23</v>
      </c>
      <c r="X220" s="71">
        <f t="shared" si="125"/>
        <v>110.23</v>
      </c>
      <c r="Y220" s="71">
        <f t="shared" si="125"/>
        <v>110.23</v>
      </c>
      <c r="Z220" s="71">
        <f t="shared" si="125"/>
        <v>110.23</v>
      </c>
      <c r="AA220" s="71">
        <f t="shared" si="125"/>
        <v>110.23</v>
      </c>
    </row>
    <row r="221" spans="1:27" ht="12.75" customHeight="1" collapsed="1" x14ac:dyDescent="0.2">
      <c r="A221" s="162" t="s">
        <v>1867</v>
      </c>
      <c r="B221" s="54" t="str">
        <f>"12"&amp;"."&amp;$B$800&amp;"."&amp;$B$801</f>
        <v>12.05.2023</v>
      </c>
      <c r="C221" s="134" t="s">
        <v>76</v>
      </c>
      <c r="D221" s="135">
        <f>ROUND(((D222+D223+D225+D224)/1000),5)</f>
        <v>3.0260500000000001</v>
      </c>
      <c r="E221" s="135">
        <f>ROUND(((E222+E223+E225+E224)/1000),5)</f>
        <v>2.8999299999999999</v>
      </c>
      <c r="F221" s="135">
        <f>ROUND(((F222+F223+F225+F224)/1000),5)</f>
        <v>2.83135</v>
      </c>
      <c r="G221" s="135">
        <f t="shared" ref="G221:AA221" si="126">ROUND(((G222+G223+G225+G224)/1000),5)</f>
        <v>2.7772000000000001</v>
      </c>
      <c r="H221" s="135">
        <f t="shared" si="126"/>
        <v>2.8607300000000002</v>
      </c>
      <c r="I221" s="135">
        <f t="shared" si="126"/>
        <v>2.9099599999999999</v>
      </c>
      <c r="J221" s="135">
        <f t="shared" si="126"/>
        <v>3.1063499999999999</v>
      </c>
      <c r="K221" s="135">
        <f t="shared" si="126"/>
        <v>3.33487</v>
      </c>
      <c r="L221" s="135">
        <f t="shared" si="126"/>
        <v>3.5722900000000002</v>
      </c>
      <c r="M221" s="135">
        <f t="shared" si="126"/>
        <v>3.68533</v>
      </c>
      <c r="N221" s="135">
        <f t="shared" si="126"/>
        <v>3.6946300000000001</v>
      </c>
      <c r="O221" s="135">
        <f t="shared" si="126"/>
        <v>3.6983199999999998</v>
      </c>
      <c r="P221" s="135">
        <f t="shared" si="126"/>
        <v>3.6975099999999999</v>
      </c>
      <c r="Q221" s="135">
        <f t="shared" si="126"/>
        <v>3.7067000000000001</v>
      </c>
      <c r="R221" s="135">
        <f t="shared" si="126"/>
        <v>3.7040999999999999</v>
      </c>
      <c r="S221" s="135">
        <f t="shared" si="126"/>
        <v>3.69638</v>
      </c>
      <c r="T221" s="135">
        <f t="shared" si="126"/>
        <v>3.6886100000000002</v>
      </c>
      <c r="U221" s="135">
        <f t="shared" si="126"/>
        <v>3.6802000000000001</v>
      </c>
      <c r="V221" s="135">
        <f t="shared" si="126"/>
        <v>3.6591100000000001</v>
      </c>
      <c r="W221" s="135">
        <f t="shared" si="126"/>
        <v>3.5745200000000001</v>
      </c>
      <c r="X221" s="135">
        <f t="shared" si="126"/>
        <v>3.6439900000000001</v>
      </c>
      <c r="Y221" s="135">
        <f t="shared" si="126"/>
        <v>3.7188699999999999</v>
      </c>
      <c r="Z221" s="135">
        <f t="shared" si="126"/>
        <v>3.5790999999999999</v>
      </c>
      <c r="AA221" s="135">
        <f t="shared" si="126"/>
        <v>3.4308700000000001</v>
      </c>
    </row>
    <row r="222" spans="1:27" ht="12.75" hidden="1" customHeight="1" outlineLevel="1" x14ac:dyDescent="0.2">
      <c r="A222" s="163" t="s">
        <v>1868</v>
      </c>
      <c r="B222" s="94" t="s">
        <v>238</v>
      </c>
      <c r="C222" s="70" t="s">
        <v>79</v>
      </c>
      <c r="D222" s="71">
        <v>1193.9000000000001</v>
      </c>
      <c r="E222" s="71">
        <v>1067.78</v>
      </c>
      <c r="F222" s="71">
        <v>999.2</v>
      </c>
      <c r="G222" s="71">
        <v>945.05</v>
      </c>
      <c r="H222" s="71">
        <v>1028.58</v>
      </c>
      <c r="I222" s="71">
        <v>1077.81</v>
      </c>
      <c r="J222" s="71">
        <v>1274.2</v>
      </c>
      <c r="K222" s="71">
        <v>1502.72</v>
      </c>
      <c r="L222" s="71">
        <v>1740.14</v>
      </c>
      <c r="M222" s="71">
        <v>1853.18</v>
      </c>
      <c r="N222" s="71">
        <v>1862.48</v>
      </c>
      <c r="O222" s="71">
        <v>1866.17</v>
      </c>
      <c r="P222" s="71">
        <v>1865.36</v>
      </c>
      <c r="Q222" s="71">
        <v>1874.55</v>
      </c>
      <c r="R222" s="71">
        <v>1871.95</v>
      </c>
      <c r="S222" s="71">
        <v>1864.23</v>
      </c>
      <c r="T222" s="71">
        <v>1856.46</v>
      </c>
      <c r="U222" s="71">
        <v>1848.05</v>
      </c>
      <c r="V222" s="71">
        <v>1826.96</v>
      </c>
      <c r="W222" s="71">
        <v>1742.37</v>
      </c>
      <c r="X222" s="71">
        <v>1811.84</v>
      </c>
      <c r="Y222" s="71">
        <v>1886.72</v>
      </c>
      <c r="Z222" s="71">
        <v>1746.95</v>
      </c>
      <c r="AA222" s="71">
        <v>1598.72</v>
      </c>
    </row>
    <row r="223" spans="1:27" ht="12.75" hidden="1" customHeight="1" outlineLevel="1" x14ac:dyDescent="0.2">
      <c r="A223" s="163" t="s">
        <v>1869</v>
      </c>
      <c r="B223" s="94" t="s">
        <v>90</v>
      </c>
      <c r="C223" s="70" t="s">
        <v>79</v>
      </c>
      <c r="D223" s="71">
        <f>$D$168</f>
        <v>1716.97</v>
      </c>
      <c r="E223" s="71">
        <f>$D$168</f>
        <v>1716.97</v>
      </c>
      <c r="F223" s="71">
        <f t="shared" ref="F223:AA223" si="127">$D$168</f>
        <v>1716.97</v>
      </c>
      <c r="G223" s="71">
        <f t="shared" si="127"/>
        <v>1716.97</v>
      </c>
      <c r="H223" s="71">
        <f t="shared" si="127"/>
        <v>1716.97</v>
      </c>
      <c r="I223" s="71">
        <f t="shared" si="127"/>
        <v>1716.97</v>
      </c>
      <c r="J223" s="71">
        <f t="shared" si="127"/>
        <v>1716.97</v>
      </c>
      <c r="K223" s="71">
        <f t="shared" si="127"/>
        <v>1716.97</v>
      </c>
      <c r="L223" s="71">
        <f t="shared" si="127"/>
        <v>1716.97</v>
      </c>
      <c r="M223" s="71">
        <f t="shared" si="127"/>
        <v>1716.97</v>
      </c>
      <c r="N223" s="71">
        <f t="shared" si="127"/>
        <v>1716.97</v>
      </c>
      <c r="O223" s="71">
        <f t="shared" si="127"/>
        <v>1716.97</v>
      </c>
      <c r="P223" s="71">
        <f t="shared" si="127"/>
        <v>1716.97</v>
      </c>
      <c r="Q223" s="71">
        <f t="shared" si="127"/>
        <v>1716.97</v>
      </c>
      <c r="R223" s="71">
        <f t="shared" si="127"/>
        <v>1716.97</v>
      </c>
      <c r="S223" s="71">
        <f t="shared" si="127"/>
        <v>1716.97</v>
      </c>
      <c r="T223" s="71">
        <f t="shared" si="127"/>
        <v>1716.97</v>
      </c>
      <c r="U223" s="71">
        <f t="shared" si="127"/>
        <v>1716.97</v>
      </c>
      <c r="V223" s="71">
        <f t="shared" si="127"/>
        <v>1716.97</v>
      </c>
      <c r="W223" s="71">
        <f t="shared" si="127"/>
        <v>1716.97</v>
      </c>
      <c r="X223" s="71">
        <f t="shared" si="127"/>
        <v>1716.97</v>
      </c>
      <c r="Y223" s="71">
        <f t="shared" si="127"/>
        <v>1716.97</v>
      </c>
      <c r="Z223" s="71">
        <f t="shared" si="127"/>
        <v>1716.97</v>
      </c>
      <c r="AA223" s="71">
        <f t="shared" si="127"/>
        <v>1716.97</v>
      </c>
    </row>
    <row r="224" spans="1:27" ht="12.75" hidden="1" customHeight="1" outlineLevel="1" x14ac:dyDescent="0.2">
      <c r="A224" s="163" t="s">
        <v>1870</v>
      </c>
      <c r="B224" s="94" t="s">
        <v>83</v>
      </c>
      <c r="C224" s="70" t="s">
        <v>79</v>
      </c>
      <c r="D224" s="71">
        <v>4.95</v>
      </c>
      <c r="E224" s="71">
        <v>4.95</v>
      </c>
      <c r="F224" s="71">
        <v>4.95</v>
      </c>
      <c r="G224" s="71">
        <v>4.95</v>
      </c>
      <c r="H224" s="71">
        <v>4.95</v>
      </c>
      <c r="I224" s="71">
        <v>4.95</v>
      </c>
      <c r="J224" s="71">
        <v>4.95</v>
      </c>
      <c r="K224" s="71">
        <v>4.95</v>
      </c>
      <c r="L224" s="71">
        <v>4.95</v>
      </c>
      <c r="M224" s="71">
        <v>4.95</v>
      </c>
      <c r="N224" s="71">
        <v>4.95</v>
      </c>
      <c r="O224" s="71">
        <v>4.95</v>
      </c>
      <c r="P224" s="71">
        <v>4.95</v>
      </c>
      <c r="Q224" s="71">
        <v>4.95</v>
      </c>
      <c r="R224" s="71">
        <v>4.95</v>
      </c>
      <c r="S224" s="71">
        <v>4.95</v>
      </c>
      <c r="T224" s="71">
        <v>4.95</v>
      </c>
      <c r="U224" s="71">
        <v>4.95</v>
      </c>
      <c r="V224" s="71">
        <v>4.95</v>
      </c>
      <c r="W224" s="71">
        <v>4.95</v>
      </c>
      <c r="X224" s="71">
        <v>4.95</v>
      </c>
      <c r="Y224" s="71">
        <v>4.95</v>
      </c>
      <c r="Z224" s="71">
        <v>4.95</v>
      </c>
      <c r="AA224" s="71">
        <v>4.95</v>
      </c>
    </row>
    <row r="225" spans="1:27" ht="12.75" hidden="1" customHeight="1" outlineLevel="1" x14ac:dyDescent="0.2">
      <c r="A225" s="163" t="s">
        <v>1871</v>
      </c>
      <c r="B225" s="94" t="s">
        <v>81</v>
      </c>
      <c r="C225" s="70" t="s">
        <v>79</v>
      </c>
      <c r="D225" s="71">
        <f>$D$11</f>
        <v>110.23</v>
      </c>
      <c r="E225" s="71">
        <f t="shared" ref="E225:AA225" si="128">$D$11</f>
        <v>110.23</v>
      </c>
      <c r="F225" s="71">
        <f t="shared" si="128"/>
        <v>110.23</v>
      </c>
      <c r="G225" s="71">
        <f t="shared" si="128"/>
        <v>110.23</v>
      </c>
      <c r="H225" s="71">
        <f t="shared" si="128"/>
        <v>110.23</v>
      </c>
      <c r="I225" s="71">
        <f t="shared" si="128"/>
        <v>110.23</v>
      </c>
      <c r="J225" s="71">
        <f t="shared" si="128"/>
        <v>110.23</v>
      </c>
      <c r="K225" s="71">
        <f t="shared" si="128"/>
        <v>110.23</v>
      </c>
      <c r="L225" s="71">
        <f t="shared" si="128"/>
        <v>110.23</v>
      </c>
      <c r="M225" s="71">
        <f t="shared" si="128"/>
        <v>110.23</v>
      </c>
      <c r="N225" s="71">
        <f t="shared" si="128"/>
        <v>110.23</v>
      </c>
      <c r="O225" s="71">
        <f t="shared" si="128"/>
        <v>110.23</v>
      </c>
      <c r="P225" s="71">
        <f t="shared" si="128"/>
        <v>110.23</v>
      </c>
      <c r="Q225" s="71">
        <f t="shared" si="128"/>
        <v>110.23</v>
      </c>
      <c r="R225" s="71">
        <f t="shared" si="128"/>
        <v>110.23</v>
      </c>
      <c r="S225" s="71">
        <f t="shared" si="128"/>
        <v>110.23</v>
      </c>
      <c r="T225" s="71">
        <f t="shared" si="128"/>
        <v>110.23</v>
      </c>
      <c r="U225" s="71">
        <f t="shared" si="128"/>
        <v>110.23</v>
      </c>
      <c r="V225" s="71">
        <f t="shared" si="128"/>
        <v>110.23</v>
      </c>
      <c r="W225" s="71">
        <f t="shared" si="128"/>
        <v>110.23</v>
      </c>
      <c r="X225" s="71">
        <f t="shared" si="128"/>
        <v>110.23</v>
      </c>
      <c r="Y225" s="71">
        <f t="shared" si="128"/>
        <v>110.23</v>
      </c>
      <c r="Z225" s="71">
        <f t="shared" si="128"/>
        <v>110.23</v>
      </c>
      <c r="AA225" s="71">
        <f t="shared" si="128"/>
        <v>110.23</v>
      </c>
    </row>
    <row r="226" spans="1:27" ht="12.75" customHeight="1" collapsed="1" x14ac:dyDescent="0.2">
      <c r="A226" s="162" t="s">
        <v>1872</v>
      </c>
      <c r="B226" s="54" t="str">
        <f>"13"&amp;"."&amp;$B$800&amp;"."&amp;$B$801</f>
        <v>13.05.2023</v>
      </c>
      <c r="C226" s="134" t="s">
        <v>76</v>
      </c>
      <c r="D226" s="135">
        <f>ROUND(((D227+D228+D230+D229)/1000),5)</f>
        <v>3.3544200000000002</v>
      </c>
      <c r="E226" s="135">
        <f>ROUND(((E227+E228+E230+E229)/1000),5)</f>
        <v>3.0876199999999998</v>
      </c>
      <c r="F226" s="135">
        <f>ROUND(((F227+F228+F230+F229)/1000),5)</f>
        <v>2.9473600000000002</v>
      </c>
      <c r="G226" s="135">
        <f t="shared" ref="G226:AA226" si="129">ROUND(((G227+G228+G230+G229)/1000),5)</f>
        <v>2.9119100000000002</v>
      </c>
      <c r="H226" s="135">
        <f t="shared" si="129"/>
        <v>2.9071600000000002</v>
      </c>
      <c r="I226" s="135">
        <f t="shared" si="129"/>
        <v>2.9111199999999999</v>
      </c>
      <c r="J226" s="135">
        <f t="shared" si="129"/>
        <v>3.0372499999999998</v>
      </c>
      <c r="K226" s="135">
        <f t="shared" si="129"/>
        <v>3.2172100000000001</v>
      </c>
      <c r="L226" s="135">
        <f t="shared" si="129"/>
        <v>3.41168</v>
      </c>
      <c r="M226" s="135">
        <f t="shared" si="129"/>
        <v>3.6909000000000001</v>
      </c>
      <c r="N226" s="135">
        <f t="shared" si="129"/>
        <v>3.7223299999999999</v>
      </c>
      <c r="O226" s="135">
        <f t="shared" si="129"/>
        <v>3.72465</v>
      </c>
      <c r="P226" s="135">
        <f t="shared" si="129"/>
        <v>3.7120299999999999</v>
      </c>
      <c r="Q226" s="135">
        <f t="shared" si="129"/>
        <v>3.7089300000000001</v>
      </c>
      <c r="R226" s="135">
        <f t="shared" si="129"/>
        <v>3.7048100000000002</v>
      </c>
      <c r="S226" s="135">
        <f t="shared" si="129"/>
        <v>3.69015</v>
      </c>
      <c r="T226" s="135">
        <f t="shared" si="129"/>
        <v>3.6360700000000001</v>
      </c>
      <c r="U226" s="135">
        <f t="shared" si="129"/>
        <v>3.7235900000000002</v>
      </c>
      <c r="V226" s="135">
        <f t="shared" si="129"/>
        <v>3.77067</v>
      </c>
      <c r="W226" s="135">
        <f t="shared" si="129"/>
        <v>3.8061799999999999</v>
      </c>
      <c r="X226" s="135">
        <f t="shared" si="129"/>
        <v>3.9726900000000001</v>
      </c>
      <c r="Y226" s="135">
        <f t="shared" si="129"/>
        <v>3.9775999999999998</v>
      </c>
      <c r="Z226" s="135">
        <f t="shared" si="129"/>
        <v>3.75684</v>
      </c>
      <c r="AA226" s="135">
        <f t="shared" si="129"/>
        <v>3.4283899999999998</v>
      </c>
    </row>
    <row r="227" spans="1:27" ht="12.75" hidden="1" customHeight="1" outlineLevel="1" x14ac:dyDescent="0.2">
      <c r="A227" s="163" t="s">
        <v>1873</v>
      </c>
      <c r="B227" s="94" t="s">
        <v>238</v>
      </c>
      <c r="C227" s="70" t="s">
        <v>79</v>
      </c>
      <c r="D227" s="71">
        <v>1522.27</v>
      </c>
      <c r="E227" s="71">
        <v>1255.47</v>
      </c>
      <c r="F227" s="71">
        <v>1115.21</v>
      </c>
      <c r="G227" s="71">
        <v>1079.76</v>
      </c>
      <c r="H227" s="71">
        <v>1075.01</v>
      </c>
      <c r="I227" s="71">
        <v>1078.97</v>
      </c>
      <c r="J227" s="71">
        <v>1205.0999999999999</v>
      </c>
      <c r="K227" s="71">
        <v>1385.06</v>
      </c>
      <c r="L227" s="71">
        <v>1579.53</v>
      </c>
      <c r="M227" s="71">
        <v>1858.75</v>
      </c>
      <c r="N227" s="71">
        <v>1890.18</v>
      </c>
      <c r="O227" s="71">
        <v>1892.5</v>
      </c>
      <c r="P227" s="71">
        <v>1879.88</v>
      </c>
      <c r="Q227" s="71">
        <v>1876.78</v>
      </c>
      <c r="R227" s="71">
        <v>1872.66</v>
      </c>
      <c r="S227" s="71">
        <v>1858</v>
      </c>
      <c r="T227" s="71">
        <v>1803.92</v>
      </c>
      <c r="U227" s="71">
        <v>1891.44</v>
      </c>
      <c r="V227" s="71">
        <v>1938.52</v>
      </c>
      <c r="W227" s="71">
        <v>1974.03</v>
      </c>
      <c r="X227" s="71">
        <v>2140.54</v>
      </c>
      <c r="Y227" s="71">
        <v>2145.4499999999998</v>
      </c>
      <c r="Z227" s="71">
        <v>1924.69</v>
      </c>
      <c r="AA227" s="71">
        <v>1596.24</v>
      </c>
    </row>
    <row r="228" spans="1:27" ht="12.75" hidden="1" customHeight="1" outlineLevel="1" x14ac:dyDescent="0.2">
      <c r="A228" s="163" t="s">
        <v>1874</v>
      </c>
      <c r="B228" s="94" t="s">
        <v>90</v>
      </c>
      <c r="C228" s="70" t="s">
        <v>79</v>
      </c>
      <c r="D228" s="71">
        <f>$D$168</f>
        <v>1716.97</v>
      </c>
      <c r="E228" s="71">
        <f>$D$168</f>
        <v>1716.97</v>
      </c>
      <c r="F228" s="71">
        <f t="shared" ref="F228:AA228" si="130">$D$168</f>
        <v>1716.97</v>
      </c>
      <c r="G228" s="71">
        <f t="shared" si="130"/>
        <v>1716.97</v>
      </c>
      <c r="H228" s="71">
        <f t="shared" si="130"/>
        <v>1716.97</v>
      </c>
      <c r="I228" s="71">
        <f t="shared" si="130"/>
        <v>1716.97</v>
      </c>
      <c r="J228" s="71">
        <f t="shared" si="130"/>
        <v>1716.97</v>
      </c>
      <c r="K228" s="71">
        <f t="shared" si="130"/>
        <v>1716.97</v>
      </c>
      <c r="L228" s="71">
        <f t="shared" si="130"/>
        <v>1716.97</v>
      </c>
      <c r="M228" s="71">
        <f t="shared" si="130"/>
        <v>1716.97</v>
      </c>
      <c r="N228" s="71">
        <f t="shared" si="130"/>
        <v>1716.97</v>
      </c>
      <c r="O228" s="71">
        <f t="shared" si="130"/>
        <v>1716.97</v>
      </c>
      <c r="P228" s="71">
        <f t="shared" si="130"/>
        <v>1716.97</v>
      </c>
      <c r="Q228" s="71">
        <f t="shared" si="130"/>
        <v>1716.97</v>
      </c>
      <c r="R228" s="71">
        <f t="shared" si="130"/>
        <v>1716.97</v>
      </c>
      <c r="S228" s="71">
        <f t="shared" si="130"/>
        <v>1716.97</v>
      </c>
      <c r="T228" s="71">
        <f t="shared" si="130"/>
        <v>1716.97</v>
      </c>
      <c r="U228" s="71">
        <f t="shared" si="130"/>
        <v>1716.97</v>
      </c>
      <c r="V228" s="71">
        <f t="shared" si="130"/>
        <v>1716.97</v>
      </c>
      <c r="W228" s="71">
        <f t="shared" si="130"/>
        <v>1716.97</v>
      </c>
      <c r="X228" s="71">
        <f t="shared" si="130"/>
        <v>1716.97</v>
      </c>
      <c r="Y228" s="71">
        <f t="shared" si="130"/>
        <v>1716.97</v>
      </c>
      <c r="Z228" s="71">
        <f t="shared" si="130"/>
        <v>1716.97</v>
      </c>
      <c r="AA228" s="71">
        <f t="shared" si="130"/>
        <v>1716.97</v>
      </c>
    </row>
    <row r="229" spans="1:27" ht="12.75" hidden="1" customHeight="1" outlineLevel="1" x14ac:dyDescent="0.2">
      <c r="A229" s="163" t="s">
        <v>1875</v>
      </c>
      <c r="B229" s="94" t="s">
        <v>83</v>
      </c>
      <c r="C229" s="70" t="s">
        <v>79</v>
      </c>
      <c r="D229" s="71">
        <v>4.95</v>
      </c>
      <c r="E229" s="71">
        <v>4.95</v>
      </c>
      <c r="F229" s="71">
        <v>4.95</v>
      </c>
      <c r="G229" s="71">
        <v>4.95</v>
      </c>
      <c r="H229" s="71">
        <v>4.95</v>
      </c>
      <c r="I229" s="71">
        <v>4.95</v>
      </c>
      <c r="J229" s="71">
        <v>4.95</v>
      </c>
      <c r="K229" s="71">
        <v>4.95</v>
      </c>
      <c r="L229" s="71">
        <v>4.95</v>
      </c>
      <c r="M229" s="71">
        <v>4.95</v>
      </c>
      <c r="N229" s="71">
        <v>4.95</v>
      </c>
      <c r="O229" s="71">
        <v>4.95</v>
      </c>
      <c r="P229" s="71">
        <v>4.95</v>
      </c>
      <c r="Q229" s="71">
        <v>4.95</v>
      </c>
      <c r="R229" s="71">
        <v>4.95</v>
      </c>
      <c r="S229" s="71">
        <v>4.95</v>
      </c>
      <c r="T229" s="71">
        <v>4.95</v>
      </c>
      <c r="U229" s="71">
        <v>4.95</v>
      </c>
      <c r="V229" s="71">
        <v>4.95</v>
      </c>
      <c r="W229" s="71">
        <v>4.95</v>
      </c>
      <c r="X229" s="71">
        <v>4.95</v>
      </c>
      <c r="Y229" s="71">
        <v>4.95</v>
      </c>
      <c r="Z229" s="71">
        <v>4.95</v>
      </c>
      <c r="AA229" s="71">
        <v>4.95</v>
      </c>
    </row>
    <row r="230" spans="1:27" ht="12.75" hidden="1" customHeight="1" outlineLevel="1" x14ac:dyDescent="0.2">
      <c r="A230" s="163" t="s">
        <v>1876</v>
      </c>
      <c r="B230" s="94" t="s">
        <v>81</v>
      </c>
      <c r="C230" s="70" t="s">
        <v>79</v>
      </c>
      <c r="D230" s="71">
        <f>$D$11</f>
        <v>110.23</v>
      </c>
      <c r="E230" s="71">
        <f t="shared" ref="E230:AA230" si="131">$D$11</f>
        <v>110.23</v>
      </c>
      <c r="F230" s="71">
        <f t="shared" si="131"/>
        <v>110.23</v>
      </c>
      <c r="G230" s="71">
        <f t="shared" si="131"/>
        <v>110.23</v>
      </c>
      <c r="H230" s="71">
        <f t="shared" si="131"/>
        <v>110.23</v>
      </c>
      <c r="I230" s="71">
        <f t="shared" si="131"/>
        <v>110.23</v>
      </c>
      <c r="J230" s="71">
        <f t="shared" si="131"/>
        <v>110.23</v>
      </c>
      <c r="K230" s="71">
        <f t="shared" si="131"/>
        <v>110.23</v>
      </c>
      <c r="L230" s="71">
        <f t="shared" si="131"/>
        <v>110.23</v>
      </c>
      <c r="M230" s="71">
        <f t="shared" si="131"/>
        <v>110.23</v>
      </c>
      <c r="N230" s="71">
        <f t="shared" si="131"/>
        <v>110.23</v>
      </c>
      <c r="O230" s="71">
        <f t="shared" si="131"/>
        <v>110.23</v>
      </c>
      <c r="P230" s="71">
        <f t="shared" si="131"/>
        <v>110.23</v>
      </c>
      <c r="Q230" s="71">
        <f t="shared" si="131"/>
        <v>110.23</v>
      </c>
      <c r="R230" s="71">
        <f t="shared" si="131"/>
        <v>110.23</v>
      </c>
      <c r="S230" s="71">
        <f t="shared" si="131"/>
        <v>110.23</v>
      </c>
      <c r="T230" s="71">
        <f t="shared" si="131"/>
        <v>110.23</v>
      </c>
      <c r="U230" s="71">
        <f t="shared" si="131"/>
        <v>110.23</v>
      </c>
      <c r="V230" s="71">
        <f t="shared" si="131"/>
        <v>110.23</v>
      </c>
      <c r="W230" s="71">
        <f t="shared" si="131"/>
        <v>110.23</v>
      </c>
      <c r="X230" s="71">
        <f t="shared" si="131"/>
        <v>110.23</v>
      </c>
      <c r="Y230" s="71">
        <f t="shared" si="131"/>
        <v>110.23</v>
      </c>
      <c r="Z230" s="71">
        <f t="shared" si="131"/>
        <v>110.23</v>
      </c>
      <c r="AA230" s="71">
        <f t="shared" si="131"/>
        <v>110.23</v>
      </c>
    </row>
    <row r="231" spans="1:27" ht="12.75" customHeight="1" collapsed="1" x14ac:dyDescent="0.2">
      <c r="A231" s="162" t="s">
        <v>1877</v>
      </c>
      <c r="B231" s="54" t="str">
        <f>"14"&amp;"."&amp;$B$800&amp;"."&amp;$B$801</f>
        <v>14.05.2023</v>
      </c>
      <c r="C231" s="134" t="s">
        <v>76</v>
      </c>
      <c r="D231" s="135">
        <f>ROUND(((D232+D233+D235+D234)/1000),5)</f>
        <v>3.1935500000000001</v>
      </c>
      <c r="E231" s="135">
        <f>ROUND(((E232+E233+E235+E234)/1000),5)</f>
        <v>2.98963</v>
      </c>
      <c r="F231" s="135">
        <f>ROUND(((F232+F233+F235+F234)/1000),5)</f>
        <v>2.90876</v>
      </c>
      <c r="G231" s="135">
        <f t="shared" ref="G231:AA231" si="132">ROUND(((G232+G233+G235+G234)/1000),5)</f>
        <v>2.89758</v>
      </c>
      <c r="H231" s="135">
        <f t="shared" si="132"/>
        <v>2.8804599999999998</v>
      </c>
      <c r="I231" s="135">
        <f t="shared" si="132"/>
        <v>2.7959999999999998</v>
      </c>
      <c r="J231" s="135">
        <f t="shared" si="132"/>
        <v>2.7653699999999999</v>
      </c>
      <c r="K231" s="135">
        <f t="shared" si="132"/>
        <v>2.96211</v>
      </c>
      <c r="L231" s="135">
        <f t="shared" si="132"/>
        <v>3.2369300000000001</v>
      </c>
      <c r="M231" s="135">
        <f t="shared" si="132"/>
        <v>3.4018899999999999</v>
      </c>
      <c r="N231" s="135">
        <f t="shared" si="132"/>
        <v>3.4953799999999999</v>
      </c>
      <c r="O231" s="135">
        <f t="shared" si="132"/>
        <v>3.5026799999999998</v>
      </c>
      <c r="P231" s="135">
        <f t="shared" si="132"/>
        <v>3.4986100000000002</v>
      </c>
      <c r="Q231" s="135">
        <f t="shared" si="132"/>
        <v>3.4984999999999999</v>
      </c>
      <c r="R231" s="135">
        <f t="shared" si="132"/>
        <v>3.49621</v>
      </c>
      <c r="S231" s="135">
        <f t="shared" si="132"/>
        <v>3.4946799999999998</v>
      </c>
      <c r="T231" s="135">
        <f t="shared" si="132"/>
        <v>3.51267</v>
      </c>
      <c r="U231" s="135">
        <f t="shared" si="132"/>
        <v>3.4842599999999999</v>
      </c>
      <c r="V231" s="135">
        <f t="shared" si="132"/>
        <v>3.5101599999999999</v>
      </c>
      <c r="W231" s="135">
        <f t="shared" si="132"/>
        <v>3.6958099999999998</v>
      </c>
      <c r="X231" s="135">
        <f t="shared" si="132"/>
        <v>3.85595</v>
      </c>
      <c r="Y231" s="135">
        <f t="shared" si="132"/>
        <v>3.8653900000000001</v>
      </c>
      <c r="Z231" s="135">
        <f t="shared" si="132"/>
        <v>3.5332599999999998</v>
      </c>
      <c r="AA231" s="135">
        <f t="shared" si="132"/>
        <v>3.3476499999999998</v>
      </c>
    </row>
    <row r="232" spans="1:27" ht="12.75" hidden="1" customHeight="1" outlineLevel="1" x14ac:dyDescent="0.2">
      <c r="A232" s="163" t="s">
        <v>1878</v>
      </c>
      <c r="B232" s="94" t="s">
        <v>238</v>
      </c>
      <c r="C232" s="70" t="s">
        <v>79</v>
      </c>
      <c r="D232" s="71">
        <v>1361.4</v>
      </c>
      <c r="E232" s="71">
        <v>1157.48</v>
      </c>
      <c r="F232" s="71">
        <v>1076.6099999999999</v>
      </c>
      <c r="G232" s="71">
        <v>1065.43</v>
      </c>
      <c r="H232" s="71">
        <v>1048.31</v>
      </c>
      <c r="I232" s="71">
        <v>963.85</v>
      </c>
      <c r="J232" s="71">
        <v>933.22</v>
      </c>
      <c r="K232" s="71">
        <v>1129.96</v>
      </c>
      <c r="L232" s="71">
        <v>1404.78</v>
      </c>
      <c r="M232" s="71">
        <v>1569.74</v>
      </c>
      <c r="N232" s="71">
        <v>1663.23</v>
      </c>
      <c r="O232" s="71">
        <v>1670.53</v>
      </c>
      <c r="P232" s="71">
        <v>1666.46</v>
      </c>
      <c r="Q232" s="71">
        <v>1666.35</v>
      </c>
      <c r="R232" s="71">
        <v>1664.06</v>
      </c>
      <c r="S232" s="71">
        <v>1662.53</v>
      </c>
      <c r="T232" s="71">
        <v>1680.52</v>
      </c>
      <c r="U232" s="71">
        <v>1652.11</v>
      </c>
      <c r="V232" s="71">
        <v>1678.01</v>
      </c>
      <c r="W232" s="71">
        <v>1863.66</v>
      </c>
      <c r="X232" s="71">
        <v>2023.8</v>
      </c>
      <c r="Y232" s="71">
        <v>2033.24</v>
      </c>
      <c r="Z232" s="71">
        <v>1701.11</v>
      </c>
      <c r="AA232" s="71">
        <v>1515.5</v>
      </c>
    </row>
    <row r="233" spans="1:27" ht="12.75" hidden="1" customHeight="1" outlineLevel="1" x14ac:dyDescent="0.2">
      <c r="A233" s="163" t="s">
        <v>1879</v>
      </c>
      <c r="B233" s="94" t="s">
        <v>90</v>
      </c>
      <c r="C233" s="70" t="s">
        <v>79</v>
      </c>
      <c r="D233" s="71">
        <f>$D$168</f>
        <v>1716.97</v>
      </c>
      <c r="E233" s="71">
        <f>$D$168</f>
        <v>1716.97</v>
      </c>
      <c r="F233" s="71">
        <f t="shared" ref="F233:AA233" si="133">$D$168</f>
        <v>1716.97</v>
      </c>
      <c r="G233" s="71">
        <f t="shared" si="133"/>
        <v>1716.97</v>
      </c>
      <c r="H233" s="71">
        <f t="shared" si="133"/>
        <v>1716.97</v>
      </c>
      <c r="I233" s="71">
        <f t="shared" si="133"/>
        <v>1716.97</v>
      </c>
      <c r="J233" s="71">
        <f t="shared" si="133"/>
        <v>1716.97</v>
      </c>
      <c r="K233" s="71">
        <f t="shared" si="133"/>
        <v>1716.97</v>
      </c>
      <c r="L233" s="71">
        <f t="shared" si="133"/>
        <v>1716.97</v>
      </c>
      <c r="M233" s="71">
        <f t="shared" si="133"/>
        <v>1716.97</v>
      </c>
      <c r="N233" s="71">
        <f t="shared" si="133"/>
        <v>1716.97</v>
      </c>
      <c r="O233" s="71">
        <f t="shared" si="133"/>
        <v>1716.97</v>
      </c>
      <c r="P233" s="71">
        <f t="shared" si="133"/>
        <v>1716.97</v>
      </c>
      <c r="Q233" s="71">
        <f t="shared" si="133"/>
        <v>1716.97</v>
      </c>
      <c r="R233" s="71">
        <f t="shared" si="133"/>
        <v>1716.97</v>
      </c>
      <c r="S233" s="71">
        <f t="shared" si="133"/>
        <v>1716.97</v>
      </c>
      <c r="T233" s="71">
        <f t="shared" si="133"/>
        <v>1716.97</v>
      </c>
      <c r="U233" s="71">
        <f t="shared" si="133"/>
        <v>1716.97</v>
      </c>
      <c r="V233" s="71">
        <f t="shared" si="133"/>
        <v>1716.97</v>
      </c>
      <c r="W233" s="71">
        <f t="shared" si="133"/>
        <v>1716.97</v>
      </c>
      <c r="X233" s="71">
        <f t="shared" si="133"/>
        <v>1716.97</v>
      </c>
      <c r="Y233" s="71">
        <f t="shared" si="133"/>
        <v>1716.97</v>
      </c>
      <c r="Z233" s="71">
        <f t="shared" si="133"/>
        <v>1716.97</v>
      </c>
      <c r="AA233" s="71">
        <f t="shared" si="133"/>
        <v>1716.97</v>
      </c>
    </row>
    <row r="234" spans="1:27" ht="12.75" hidden="1" customHeight="1" outlineLevel="1" x14ac:dyDescent="0.2">
      <c r="A234" s="163" t="s">
        <v>1880</v>
      </c>
      <c r="B234" s="94" t="s">
        <v>83</v>
      </c>
      <c r="C234" s="70" t="s">
        <v>79</v>
      </c>
      <c r="D234" s="71">
        <v>4.95</v>
      </c>
      <c r="E234" s="71">
        <v>4.95</v>
      </c>
      <c r="F234" s="71">
        <v>4.95</v>
      </c>
      <c r="G234" s="71">
        <v>4.95</v>
      </c>
      <c r="H234" s="71">
        <v>4.95</v>
      </c>
      <c r="I234" s="71">
        <v>4.95</v>
      </c>
      <c r="J234" s="71">
        <v>4.95</v>
      </c>
      <c r="K234" s="71">
        <v>4.95</v>
      </c>
      <c r="L234" s="71">
        <v>4.95</v>
      </c>
      <c r="M234" s="71">
        <v>4.95</v>
      </c>
      <c r="N234" s="71">
        <v>4.95</v>
      </c>
      <c r="O234" s="71">
        <v>4.95</v>
      </c>
      <c r="P234" s="71">
        <v>4.95</v>
      </c>
      <c r="Q234" s="71">
        <v>4.95</v>
      </c>
      <c r="R234" s="71">
        <v>4.95</v>
      </c>
      <c r="S234" s="71">
        <v>4.95</v>
      </c>
      <c r="T234" s="71">
        <v>4.95</v>
      </c>
      <c r="U234" s="71">
        <v>4.95</v>
      </c>
      <c r="V234" s="71">
        <v>4.95</v>
      </c>
      <c r="W234" s="71">
        <v>4.95</v>
      </c>
      <c r="X234" s="71">
        <v>4.95</v>
      </c>
      <c r="Y234" s="71">
        <v>4.95</v>
      </c>
      <c r="Z234" s="71">
        <v>4.95</v>
      </c>
      <c r="AA234" s="71">
        <v>4.95</v>
      </c>
    </row>
    <row r="235" spans="1:27" ht="12.75" hidden="1" customHeight="1" outlineLevel="1" x14ac:dyDescent="0.2">
      <c r="A235" s="163" t="s">
        <v>1881</v>
      </c>
      <c r="B235" s="94" t="s">
        <v>81</v>
      </c>
      <c r="C235" s="70" t="s">
        <v>79</v>
      </c>
      <c r="D235" s="71">
        <f>$D$11</f>
        <v>110.23</v>
      </c>
      <c r="E235" s="71">
        <f t="shared" ref="E235:AA235" si="134">$D$11</f>
        <v>110.23</v>
      </c>
      <c r="F235" s="71">
        <f t="shared" si="134"/>
        <v>110.23</v>
      </c>
      <c r="G235" s="71">
        <f t="shared" si="134"/>
        <v>110.23</v>
      </c>
      <c r="H235" s="71">
        <f t="shared" si="134"/>
        <v>110.23</v>
      </c>
      <c r="I235" s="71">
        <f t="shared" si="134"/>
        <v>110.23</v>
      </c>
      <c r="J235" s="71">
        <f t="shared" si="134"/>
        <v>110.23</v>
      </c>
      <c r="K235" s="71">
        <f t="shared" si="134"/>
        <v>110.23</v>
      </c>
      <c r="L235" s="71">
        <f t="shared" si="134"/>
        <v>110.23</v>
      </c>
      <c r="M235" s="71">
        <f t="shared" si="134"/>
        <v>110.23</v>
      </c>
      <c r="N235" s="71">
        <f t="shared" si="134"/>
        <v>110.23</v>
      </c>
      <c r="O235" s="71">
        <f t="shared" si="134"/>
        <v>110.23</v>
      </c>
      <c r="P235" s="71">
        <f t="shared" si="134"/>
        <v>110.23</v>
      </c>
      <c r="Q235" s="71">
        <f t="shared" si="134"/>
        <v>110.23</v>
      </c>
      <c r="R235" s="71">
        <f t="shared" si="134"/>
        <v>110.23</v>
      </c>
      <c r="S235" s="71">
        <f t="shared" si="134"/>
        <v>110.23</v>
      </c>
      <c r="T235" s="71">
        <f t="shared" si="134"/>
        <v>110.23</v>
      </c>
      <c r="U235" s="71">
        <f t="shared" si="134"/>
        <v>110.23</v>
      </c>
      <c r="V235" s="71">
        <f t="shared" si="134"/>
        <v>110.23</v>
      </c>
      <c r="W235" s="71">
        <f t="shared" si="134"/>
        <v>110.23</v>
      </c>
      <c r="X235" s="71">
        <f t="shared" si="134"/>
        <v>110.23</v>
      </c>
      <c r="Y235" s="71">
        <f t="shared" si="134"/>
        <v>110.23</v>
      </c>
      <c r="Z235" s="71">
        <f t="shared" si="134"/>
        <v>110.23</v>
      </c>
      <c r="AA235" s="71">
        <f t="shared" si="134"/>
        <v>110.23</v>
      </c>
    </row>
    <row r="236" spans="1:27" ht="12.75" customHeight="1" collapsed="1" x14ac:dyDescent="0.2">
      <c r="A236" s="162" t="s">
        <v>1882</v>
      </c>
      <c r="B236" s="54" t="str">
        <f>"15"&amp;"."&amp;$B$800&amp;"."&amp;$B$801</f>
        <v>15.05.2023</v>
      </c>
      <c r="C236" s="134" t="s">
        <v>76</v>
      </c>
      <c r="D236" s="135">
        <f>ROUND(((D237+D238+D240+D239)/1000),5)</f>
        <v>3.14621</v>
      </c>
      <c r="E236" s="135">
        <f>ROUND(((E237+E238+E240+E239)/1000),5)</f>
        <v>2.9605899999999998</v>
      </c>
      <c r="F236" s="135">
        <f>ROUND(((F237+F238+F240+F239)/1000),5)</f>
        <v>2.9034300000000002</v>
      </c>
      <c r="G236" s="135">
        <f t="shared" ref="G236:AA236" si="135">ROUND(((G237+G238+G240+G239)/1000),5)</f>
        <v>2.8748800000000001</v>
      </c>
      <c r="H236" s="135">
        <f t="shared" si="135"/>
        <v>2.9009299999999998</v>
      </c>
      <c r="I236" s="135">
        <f t="shared" si="135"/>
        <v>2.9669099999999999</v>
      </c>
      <c r="J236" s="135">
        <f t="shared" si="135"/>
        <v>3.1680299999999999</v>
      </c>
      <c r="K236" s="135">
        <f t="shared" si="135"/>
        <v>3.4037500000000001</v>
      </c>
      <c r="L236" s="135">
        <f t="shared" si="135"/>
        <v>3.6965400000000002</v>
      </c>
      <c r="M236" s="135">
        <f t="shared" si="135"/>
        <v>3.7434799999999999</v>
      </c>
      <c r="N236" s="135">
        <f t="shared" si="135"/>
        <v>3.7455799999999999</v>
      </c>
      <c r="O236" s="135">
        <f t="shared" si="135"/>
        <v>3.7597800000000001</v>
      </c>
      <c r="P236" s="135">
        <f t="shared" si="135"/>
        <v>3.7503899999999999</v>
      </c>
      <c r="Q236" s="135">
        <f t="shared" si="135"/>
        <v>3.78268</v>
      </c>
      <c r="R236" s="135">
        <f t="shared" si="135"/>
        <v>3.7483</v>
      </c>
      <c r="S236" s="135">
        <f t="shared" si="135"/>
        <v>3.7404299999999999</v>
      </c>
      <c r="T236" s="135">
        <f t="shared" si="135"/>
        <v>3.7088000000000001</v>
      </c>
      <c r="U236" s="135">
        <f t="shared" si="135"/>
        <v>3.6893400000000001</v>
      </c>
      <c r="V236" s="135">
        <f t="shared" si="135"/>
        <v>3.6482199999999998</v>
      </c>
      <c r="W236" s="135">
        <f t="shared" si="135"/>
        <v>3.6181000000000001</v>
      </c>
      <c r="X236" s="135">
        <f t="shared" si="135"/>
        <v>3.7077800000000001</v>
      </c>
      <c r="Y236" s="135">
        <f t="shared" si="135"/>
        <v>3.7295099999999999</v>
      </c>
      <c r="Z236" s="135">
        <f t="shared" si="135"/>
        <v>3.5597599999999998</v>
      </c>
      <c r="AA236" s="135">
        <f t="shared" si="135"/>
        <v>3.34287</v>
      </c>
    </row>
    <row r="237" spans="1:27" ht="12.75" hidden="1" customHeight="1" outlineLevel="1" x14ac:dyDescent="0.2">
      <c r="A237" s="163" t="s">
        <v>1883</v>
      </c>
      <c r="B237" s="94" t="s">
        <v>238</v>
      </c>
      <c r="C237" s="70" t="s">
        <v>79</v>
      </c>
      <c r="D237" s="71">
        <v>1314.06</v>
      </c>
      <c r="E237" s="71">
        <v>1128.44</v>
      </c>
      <c r="F237" s="71">
        <v>1071.28</v>
      </c>
      <c r="G237" s="71">
        <v>1042.73</v>
      </c>
      <c r="H237" s="71">
        <v>1068.78</v>
      </c>
      <c r="I237" s="71">
        <v>1134.76</v>
      </c>
      <c r="J237" s="71">
        <v>1335.88</v>
      </c>
      <c r="K237" s="71">
        <v>1571.6</v>
      </c>
      <c r="L237" s="71">
        <v>1864.39</v>
      </c>
      <c r="M237" s="71">
        <v>1911.33</v>
      </c>
      <c r="N237" s="71">
        <v>1913.43</v>
      </c>
      <c r="O237" s="71">
        <v>1927.63</v>
      </c>
      <c r="P237" s="71">
        <v>1918.24</v>
      </c>
      <c r="Q237" s="71">
        <v>1950.53</v>
      </c>
      <c r="R237" s="71">
        <v>1916.15</v>
      </c>
      <c r="S237" s="71">
        <v>1908.28</v>
      </c>
      <c r="T237" s="71">
        <v>1876.65</v>
      </c>
      <c r="U237" s="71">
        <v>1857.19</v>
      </c>
      <c r="V237" s="71">
        <v>1816.07</v>
      </c>
      <c r="W237" s="71">
        <v>1785.95</v>
      </c>
      <c r="X237" s="71">
        <v>1875.63</v>
      </c>
      <c r="Y237" s="71">
        <v>1897.36</v>
      </c>
      <c r="Z237" s="71">
        <v>1727.61</v>
      </c>
      <c r="AA237" s="71">
        <v>1510.72</v>
      </c>
    </row>
    <row r="238" spans="1:27" ht="12.75" hidden="1" customHeight="1" outlineLevel="1" x14ac:dyDescent="0.2">
      <c r="A238" s="163" t="s">
        <v>1884</v>
      </c>
      <c r="B238" s="94" t="s">
        <v>90</v>
      </c>
      <c r="C238" s="70" t="s">
        <v>79</v>
      </c>
      <c r="D238" s="71">
        <f>$D$168</f>
        <v>1716.97</v>
      </c>
      <c r="E238" s="71">
        <f>$D$168</f>
        <v>1716.97</v>
      </c>
      <c r="F238" s="71">
        <f t="shared" ref="F238:AA238" si="136">$D$168</f>
        <v>1716.97</v>
      </c>
      <c r="G238" s="71">
        <f t="shared" si="136"/>
        <v>1716.97</v>
      </c>
      <c r="H238" s="71">
        <f t="shared" si="136"/>
        <v>1716.97</v>
      </c>
      <c r="I238" s="71">
        <f t="shared" si="136"/>
        <v>1716.97</v>
      </c>
      <c r="J238" s="71">
        <f t="shared" si="136"/>
        <v>1716.97</v>
      </c>
      <c r="K238" s="71">
        <f t="shared" si="136"/>
        <v>1716.97</v>
      </c>
      <c r="L238" s="71">
        <f t="shared" si="136"/>
        <v>1716.97</v>
      </c>
      <c r="M238" s="71">
        <f t="shared" si="136"/>
        <v>1716.97</v>
      </c>
      <c r="N238" s="71">
        <f t="shared" si="136"/>
        <v>1716.97</v>
      </c>
      <c r="O238" s="71">
        <f t="shared" si="136"/>
        <v>1716.97</v>
      </c>
      <c r="P238" s="71">
        <f t="shared" si="136"/>
        <v>1716.97</v>
      </c>
      <c r="Q238" s="71">
        <f t="shared" si="136"/>
        <v>1716.97</v>
      </c>
      <c r="R238" s="71">
        <f t="shared" si="136"/>
        <v>1716.97</v>
      </c>
      <c r="S238" s="71">
        <f t="shared" si="136"/>
        <v>1716.97</v>
      </c>
      <c r="T238" s="71">
        <f t="shared" si="136"/>
        <v>1716.97</v>
      </c>
      <c r="U238" s="71">
        <f t="shared" si="136"/>
        <v>1716.97</v>
      </c>
      <c r="V238" s="71">
        <f t="shared" si="136"/>
        <v>1716.97</v>
      </c>
      <c r="W238" s="71">
        <f t="shared" si="136"/>
        <v>1716.97</v>
      </c>
      <c r="X238" s="71">
        <f t="shared" si="136"/>
        <v>1716.97</v>
      </c>
      <c r="Y238" s="71">
        <f t="shared" si="136"/>
        <v>1716.97</v>
      </c>
      <c r="Z238" s="71">
        <f t="shared" si="136"/>
        <v>1716.97</v>
      </c>
      <c r="AA238" s="71">
        <f t="shared" si="136"/>
        <v>1716.97</v>
      </c>
    </row>
    <row r="239" spans="1:27" ht="12.75" hidden="1" customHeight="1" outlineLevel="1" x14ac:dyDescent="0.2">
      <c r="A239" s="163" t="s">
        <v>1885</v>
      </c>
      <c r="B239" s="94" t="s">
        <v>83</v>
      </c>
      <c r="C239" s="70" t="s">
        <v>79</v>
      </c>
      <c r="D239" s="71">
        <v>4.95</v>
      </c>
      <c r="E239" s="71">
        <v>4.95</v>
      </c>
      <c r="F239" s="71">
        <v>4.95</v>
      </c>
      <c r="G239" s="71">
        <v>4.95</v>
      </c>
      <c r="H239" s="71">
        <v>4.95</v>
      </c>
      <c r="I239" s="71">
        <v>4.95</v>
      </c>
      <c r="J239" s="71">
        <v>4.95</v>
      </c>
      <c r="K239" s="71">
        <v>4.95</v>
      </c>
      <c r="L239" s="71">
        <v>4.95</v>
      </c>
      <c r="M239" s="71">
        <v>4.95</v>
      </c>
      <c r="N239" s="71">
        <v>4.95</v>
      </c>
      <c r="O239" s="71">
        <v>4.95</v>
      </c>
      <c r="P239" s="71">
        <v>4.95</v>
      </c>
      <c r="Q239" s="71">
        <v>4.95</v>
      </c>
      <c r="R239" s="71">
        <v>4.95</v>
      </c>
      <c r="S239" s="71">
        <v>4.95</v>
      </c>
      <c r="T239" s="71">
        <v>4.95</v>
      </c>
      <c r="U239" s="71">
        <v>4.95</v>
      </c>
      <c r="V239" s="71">
        <v>4.95</v>
      </c>
      <c r="W239" s="71">
        <v>4.95</v>
      </c>
      <c r="X239" s="71">
        <v>4.95</v>
      </c>
      <c r="Y239" s="71">
        <v>4.95</v>
      </c>
      <c r="Z239" s="71">
        <v>4.95</v>
      </c>
      <c r="AA239" s="71">
        <v>4.95</v>
      </c>
    </row>
    <row r="240" spans="1:27" ht="12.75" hidden="1" customHeight="1" outlineLevel="1" x14ac:dyDescent="0.2">
      <c r="A240" s="163" t="s">
        <v>1886</v>
      </c>
      <c r="B240" s="94" t="s">
        <v>81</v>
      </c>
      <c r="C240" s="70" t="s">
        <v>79</v>
      </c>
      <c r="D240" s="71">
        <f>$D$11</f>
        <v>110.23</v>
      </c>
      <c r="E240" s="71">
        <f t="shared" ref="E240:AA240" si="137">$D$11</f>
        <v>110.23</v>
      </c>
      <c r="F240" s="71">
        <f t="shared" si="137"/>
        <v>110.23</v>
      </c>
      <c r="G240" s="71">
        <f t="shared" si="137"/>
        <v>110.23</v>
      </c>
      <c r="H240" s="71">
        <f t="shared" si="137"/>
        <v>110.23</v>
      </c>
      <c r="I240" s="71">
        <f t="shared" si="137"/>
        <v>110.23</v>
      </c>
      <c r="J240" s="71">
        <f t="shared" si="137"/>
        <v>110.23</v>
      </c>
      <c r="K240" s="71">
        <f t="shared" si="137"/>
        <v>110.23</v>
      </c>
      <c r="L240" s="71">
        <f t="shared" si="137"/>
        <v>110.23</v>
      </c>
      <c r="M240" s="71">
        <f t="shared" si="137"/>
        <v>110.23</v>
      </c>
      <c r="N240" s="71">
        <f t="shared" si="137"/>
        <v>110.23</v>
      </c>
      <c r="O240" s="71">
        <f t="shared" si="137"/>
        <v>110.23</v>
      </c>
      <c r="P240" s="71">
        <f t="shared" si="137"/>
        <v>110.23</v>
      </c>
      <c r="Q240" s="71">
        <f t="shared" si="137"/>
        <v>110.23</v>
      </c>
      <c r="R240" s="71">
        <f t="shared" si="137"/>
        <v>110.23</v>
      </c>
      <c r="S240" s="71">
        <f t="shared" si="137"/>
        <v>110.23</v>
      </c>
      <c r="T240" s="71">
        <f t="shared" si="137"/>
        <v>110.23</v>
      </c>
      <c r="U240" s="71">
        <f t="shared" si="137"/>
        <v>110.23</v>
      </c>
      <c r="V240" s="71">
        <f t="shared" si="137"/>
        <v>110.23</v>
      </c>
      <c r="W240" s="71">
        <f t="shared" si="137"/>
        <v>110.23</v>
      </c>
      <c r="X240" s="71">
        <f t="shared" si="137"/>
        <v>110.23</v>
      </c>
      <c r="Y240" s="71">
        <f t="shared" si="137"/>
        <v>110.23</v>
      </c>
      <c r="Z240" s="71">
        <f t="shared" si="137"/>
        <v>110.23</v>
      </c>
      <c r="AA240" s="71">
        <f t="shared" si="137"/>
        <v>110.23</v>
      </c>
    </row>
    <row r="241" spans="1:27" ht="12.75" customHeight="1" collapsed="1" x14ac:dyDescent="0.2">
      <c r="A241" s="162" t="s">
        <v>1887</v>
      </c>
      <c r="B241" s="54" t="str">
        <f>"16"&amp;"."&amp;$B$800&amp;"."&amp;$B$801</f>
        <v>16.05.2023</v>
      </c>
      <c r="C241" s="134" t="s">
        <v>76</v>
      </c>
      <c r="D241" s="135">
        <f>ROUND(((D242+D243+D245+D244)/1000),5)</f>
        <v>3.0911200000000001</v>
      </c>
      <c r="E241" s="135">
        <f>ROUND(((E242+E243+E245+E244)/1000),5)</f>
        <v>2.9940600000000002</v>
      </c>
      <c r="F241" s="135">
        <f>ROUND(((F242+F243+F245+F244)/1000),5)</f>
        <v>2.9082599999999998</v>
      </c>
      <c r="G241" s="135">
        <f t="shared" ref="G241:AA241" si="138">ROUND(((G242+G243+G245+G244)/1000),5)</f>
        <v>2.89445</v>
      </c>
      <c r="H241" s="135">
        <f t="shared" si="138"/>
        <v>2.9066800000000002</v>
      </c>
      <c r="I241" s="135">
        <f t="shared" si="138"/>
        <v>3.0381900000000002</v>
      </c>
      <c r="J241" s="135">
        <f t="shared" si="138"/>
        <v>3.2211699999999999</v>
      </c>
      <c r="K241" s="135">
        <f t="shared" si="138"/>
        <v>3.4073000000000002</v>
      </c>
      <c r="L241" s="135">
        <f t="shared" si="138"/>
        <v>3.6118299999999999</v>
      </c>
      <c r="M241" s="135">
        <f t="shared" si="138"/>
        <v>3.7973599999999998</v>
      </c>
      <c r="N241" s="135">
        <f t="shared" si="138"/>
        <v>3.7924099999999998</v>
      </c>
      <c r="O241" s="135">
        <f t="shared" si="138"/>
        <v>3.6913200000000002</v>
      </c>
      <c r="P241" s="135">
        <f t="shared" si="138"/>
        <v>3.7018399999999998</v>
      </c>
      <c r="Q241" s="135">
        <f t="shared" si="138"/>
        <v>3.7275700000000001</v>
      </c>
      <c r="R241" s="135">
        <f t="shared" si="138"/>
        <v>3.7249099999999999</v>
      </c>
      <c r="S241" s="135">
        <f t="shared" si="138"/>
        <v>3.69177</v>
      </c>
      <c r="T241" s="135">
        <f t="shared" si="138"/>
        <v>3.5896300000000001</v>
      </c>
      <c r="U241" s="135">
        <f t="shared" si="138"/>
        <v>3.5462199999999999</v>
      </c>
      <c r="V241" s="135">
        <f t="shared" si="138"/>
        <v>3.5415800000000002</v>
      </c>
      <c r="W241" s="135">
        <f t="shared" si="138"/>
        <v>3.5537999999999998</v>
      </c>
      <c r="X241" s="135">
        <f t="shared" si="138"/>
        <v>3.7433700000000001</v>
      </c>
      <c r="Y241" s="135">
        <f t="shared" si="138"/>
        <v>3.7210800000000002</v>
      </c>
      <c r="Z241" s="135">
        <f t="shared" si="138"/>
        <v>3.4935100000000001</v>
      </c>
      <c r="AA241" s="135">
        <f t="shared" si="138"/>
        <v>3.2824900000000001</v>
      </c>
    </row>
    <row r="242" spans="1:27" ht="12.75" hidden="1" customHeight="1" outlineLevel="1" x14ac:dyDescent="0.2">
      <c r="A242" s="163" t="s">
        <v>1888</v>
      </c>
      <c r="B242" s="94" t="s">
        <v>238</v>
      </c>
      <c r="C242" s="70" t="s">
        <v>79</v>
      </c>
      <c r="D242" s="71">
        <v>1258.97</v>
      </c>
      <c r="E242" s="71">
        <v>1161.9100000000001</v>
      </c>
      <c r="F242" s="71">
        <v>1076.1099999999999</v>
      </c>
      <c r="G242" s="71">
        <v>1062.3</v>
      </c>
      <c r="H242" s="71">
        <v>1074.53</v>
      </c>
      <c r="I242" s="71">
        <v>1206.04</v>
      </c>
      <c r="J242" s="71">
        <v>1389.02</v>
      </c>
      <c r="K242" s="71">
        <v>1575.15</v>
      </c>
      <c r="L242" s="71">
        <v>1779.68</v>
      </c>
      <c r="M242" s="71">
        <v>1965.21</v>
      </c>
      <c r="N242" s="71">
        <v>1960.26</v>
      </c>
      <c r="O242" s="71">
        <v>1859.17</v>
      </c>
      <c r="P242" s="71">
        <v>1869.69</v>
      </c>
      <c r="Q242" s="71">
        <v>1895.42</v>
      </c>
      <c r="R242" s="71">
        <v>1892.76</v>
      </c>
      <c r="S242" s="71">
        <v>1859.62</v>
      </c>
      <c r="T242" s="71">
        <v>1757.48</v>
      </c>
      <c r="U242" s="71">
        <v>1714.07</v>
      </c>
      <c r="V242" s="71">
        <v>1709.43</v>
      </c>
      <c r="W242" s="71">
        <v>1721.65</v>
      </c>
      <c r="X242" s="71">
        <v>1911.22</v>
      </c>
      <c r="Y242" s="71">
        <v>1888.93</v>
      </c>
      <c r="Z242" s="71">
        <v>1661.36</v>
      </c>
      <c r="AA242" s="71">
        <v>1450.34</v>
      </c>
    </row>
    <row r="243" spans="1:27" ht="12.75" hidden="1" customHeight="1" outlineLevel="1" x14ac:dyDescent="0.2">
      <c r="A243" s="163" t="s">
        <v>1889</v>
      </c>
      <c r="B243" s="94" t="s">
        <v>90</v>
      </c>
      <c r="C243" s="70" t="s">
        <v>79</v>
      </c>
      <c r="D243" s="71">
        <f>$D$168</f>
        <v>1716.97</v>
      </c>
      <c r="E243" s="71">
        <f>$D$168</f>
        <v>1716.97</v>
      </c>
      <c r="F243" s="71">
        <f t="shared" ref="F243:AA243" si="139">$D$168</f>
        <v>1716.97</v>
      </c>
      <c r="G243" s="71">
        <f t="shared" si="139"/>
        <v>1716.97</v>
      </c>
      <c r="H243" s="71">
        <f t="shared" si="139"/>
        <v>1716.97</v>
      </c>
      <c r="I243" s="71">
        <f t="shared" si="139"/>
        <v>1716.97</v>
      </c>
      <c r="J243" s="71">
        <f t="shared" si="139"/>
        <v>1716.97</v>
      </c>
      <c r="K243" s="71">
        <f t="shared" si="139"/>
        <v>1716.97</v>
      </c>
      <c r="L243" s="71">
        <f t="shared" si="139"/>
        <v>1716.97</v>
      </c>
      <c r="M243" s="71">
        <f t="shared" si="139"/>
        <v>1716.97</v>
      </c>
      <c r="N243" s="71">
        <f t="shared" si="139"/>
        <v>1716.97</v>
      </c>
      <c r="O243" s="71">
        <f t="shared" si="139"/>
        <v>1716.97</v>
      </c>
      <c r="P243" s="71">
        <f t="shared" si="139"/>
        <v>1716.97</v>
      </c>
      <c r="Q243" s="71">
        <f t="shared" si="139"/>
        <v>1716.97</v>
      </c>
      <c r="R243" s="71">
        <f t="shared" si="139"/>
        <v>1716.97</v>
      </c>
      <c r="S243" s="71">
        <f t="shared" si="139"/>
        <v>1716.97</v>
      </c>
      <c r="T243" s="71">
        <f t="shared" si="139"/>
        <v>1716.97</v>
      </c>
      <c r="U243" s="71">
        <f t="shared" si="139"/>
        <v>1716.97</v>
      </c>
      <c r="V243" s="71">
        <f t="shared" si="139"/>
        <v>1716.97</v>
      </c>
      <c r="W243" s="71">
        <f t="shared" si="139"/>
        <v>1716.97</v>
      </c>
      <c r="X243" s="71">
        <f t="shared" si="139"/>
        <v>1716.97</v>
      </c>
      <c r="Y243" s="71">
        <f t="shared" si="139"/>
        <v>1716.97</v>
      </c>
      <c r="Z243" s="71">
        <f t="shared" si="139"/>
        <v>1716.97</v>
      </c>
      <c r="AA243" s="71">
        <f t="shared" si="139"/>
        <v>1716.97</v>
      </c>
    </row>
    <row r="244" spans="1:27" ht="12.75" hidden="1" customHeight="1" outlineLevel="1" x14ac:dyDescent="0.2">
      <c r="A244" s="163" t="s">
        <v>1890</v>
      </c>
      <c r="B244" s="94" t="s">
        <v>83</v>
      </c>
      <c r="C244" s="70" t="s">
        <v>79</v>
      </c>
      <c r="D244" s="71">
        <v>4.95</v>
      </c>
      <c r="E244" s="71">
        <v>4.95</v>
      </c>
      <c r="F244" s="71">
        <v>4.95</v>
      </c>
      <c r="G244" s="71">
        <v>4.95</v>
      </c>
      <c r="H244" s="71">
        <v>4.95</v>
      </c>
      <c r="I244" s="71">
        <v>4.95</v>
      </c>
      <c r="J244" s="71">
        <v>4.95</v>
      </c>
      <c r="K244" s="71">
        <v>4.95</v>
      </c>
      <c r="L244" s="71">
        <v>4.95</v>
      </c>
      <c r="M244" s="71">
        <v>4.95</v>
      </c>
      <c r="N244" s="71">
        <v>4.95</v>
      </c>
      <c r="O244" s="71">
        <v>4.95</v>
      </c>
      <c r="P244" s="71">
        <v>4.95</v>
      </c>
      <c r="Q244" s="71">
        <v>4.95</v>
      </c>
      <c r="R244" s="71">
        <v>4.95</v>
      </c>
      <c r="S244" s="71">
        <v>4.95</v>
      </c>
      <c r="T244" s="71">
        <v>4.95</v>
      </c>
      <c r="U244" s="71">
        <v>4.95</v>
      </c>
      <c r="V244" s="71">
        <v>4.95</v>
      </c>
      <c r="W244" s="71">
        <v>4.95</v>
      </c>
      <c r="X244" s="71">
        <v>4.95</v>
      </c>
      <c r="Y244" s="71">
        <v>4.95</v>
      </c>
      <c r="Z244" s="71">
        <v>4.95</v>
      </c>
      <c r="AA244" s="71">
        <v>4.95</v>
      </c>
    </row>
    <row r="245" spans="1:27" ht="12.75" hidden="1" customHeight="1" outlineLevel="1" x14ac:dyDescent="0.2">
      <c r="A245" s="163" t="s">
        <v>1891</v>
      </c>
      <c r="B245" s="94" t="s">
        <v>81</v>
      </c>
      <c r="C245" s="70" t="s">
        <v>79</v>
      </c>
      <c r="D245" s="71">
        <f>$D$11</f>
        <v>110.23</v>
      </c>
      <c r="E245" s="71">
        <f t="shared" ref="E245:AA245" si="140">$D$11</f>
        <v>110.23</v>
      </c>
      <c r="F245" s="71">
        <f t="shared" si="140"/>
        <v>110.23</v>
      </c>
      <c r="G245" s="71">
        <f t="shared" si="140"/>
        <v>110.23</v>
      </c>
      <c r="H245" s="71">
        <f t="shared" si="140"/>
        <v>110.23</v>
      </c>
      <c r="I245" s="71">
        <f t="shared" si="140"/>
        <v>110.23</v>
      </c>
      <c r="J245" s="71">
        <f t="shared" si="140"/>
        <v>110.23</v>
      </c>
      <c r="K245" s="71">
        <f t="shared" si="140"/>
        <v>110.23</v>
      </c>
      <c r="L245" s="71">
        <f t="shared" si="140"/>
        <v>110.23</v>
      </c>
      <c r="M245" s="71">
        <f t="shared" si="140"/>
        <v>110.23</v>
      </c>
      <c r="N245" s="71">
        <f t="shared" si="140"/>
        <v>110.23</v>
      </c>
      <c r="O245" s="71">
        <f t="shared" si="140"/>
        <v>110.23</v>
      </c>
      <c r="P245" s="71">
        <f t="shared" si="140"/>
        <v>110.23</v>
      </c>
      <c r="Q245" s="71">
        <f t="shared" si="140"/>
        <v>110.23</v>
      </c>
      <c r="R245" s="71">
        <f t="shared" si="140"/>
        <v>110.23</v>
      </c>
      <c r="S245" s="71">
        <f t="shared" si="140"/>
        <v>110.23</v>
      </c>
      <c r="T245" s="71">
        <f t="shared" si="140"/>
        <v>110.23</v>
      </c>
      <c r="U245" s="71">
        <f t="shared" si="140"/>
        <v>110.23</v>
      </c>
      <c r="V245" s="71">
        <f t="shared" si="140"/>
        <v>110.23</v>
      </c>
      <c r="W245" s="71">
        <f t="shared" si="140"/>
        <v>110.23</v>
      </c>
      <c r="X245" s="71">
        <f t="shared" si="140"/>
        <v>110.23</v>
      </c>
      <c r="Y245" s="71">
        <f t="shared" si="140"/>
        <v>110.23</v>
      </c>
      <c r="Z245" s="71">
        <f t="shared" si="140"/>
        <v>110.23</v>
      </c>
      <c r="AA245" s="71">
        <f t="shared" si="140"/>
        <v>110.23</v>
      </c>
    </row>
    <row r="246" spans="1:27" ht="12.75" customHeight="1" collapsed="1" x14ac:dyDescent="0.2">
      <c r="A246" s="162" t="s">
        <v>1892</v>
      </c>
      <c r="B246" s="54" t="str">
        <f>"17"&amp;"."&amp;$B$800&amp;"."&amp;$B$801</f>
        <v>17.05.2023</v>
      </c>
      <c r="C246" s="134" t="s">
        <v>76</v>
      </c>
      <c r="D246" s="135">
        <f>ROUND(((D247+D248+D250+D249)/1000),5)</f>
        <v>2.9985400000000002</v>
      </c>
      <c r="E246" s="135">
        <f>ROUND(((E247+E248+E250+E249)/1000),5)</f>
        <v>2.9034399999999998</v>
      </c>
      <c r="F246" s="135">
        <f>ROUND(((F247+F248+F250+F249)/1000),5)</f>
        <v>2.82734</v>
      </c>
      <c r="G246" s="135">
        <f t="shared" ref="G246:AA246" si="141">ROUND(((G247+G248+G250+G249)/1000),5)</f>
        <v>2.7693599999999998</v>
      </c>
      <c r="H246" s="135">
        <f t="shared" si="141"/>
        <v>2.8022100000000001</v>
      </c>
      <c r="I246" s="135">
        <f t="shared" si="141"/>
        <v>2.90639</v>
      </c>
      <c r="J246" s="135">
        <f t="shared" si="141"/>
        <v>3.15604</v>
      </c>
      <c r="K246" s="135">
        <f t="shared" si="141"/>
        <v>3.3694099999999998</v>
      </c>
      <c r="L246" s="135">
        <f t="shared" si="141"/>
        <v>3.5396999999999998</v>
      </c>
      <c r="M246" s="135">
        <f t="shared" si="141"/>
        <v>3.7094499999999999</v>
      </c>
      <c r="N246" s="135">
        <f t="shared" si="141"/>
        <v>3.67624</v>
      </c>
      <c r="O246" s="135">
        <f t="shared" si="141"/>
        <v>3.6834899999999999</v>
      </c>
      <c r="P246" s="135">
        <f t="shared" si="141"/>
        <v>3.6834799999999999</v>
      </c>
      <c r="Q246" s="135">
        <f t="shared" si="141"/>
        <v>3.70133</v>
      </c>
      <c r="R246" s="135">
        <f t="shared" si="141"/>
        <v>3.6978200000000001</v>
      </c>
      <c r="S246" s="135">
        <f t="shared" si="141"/>
        <v>3.6158100000000002</v>
      </c>
      <c r="T246" s="135">
        <f t="shared" si="141"/>
        <v>3.5400700000000001</v>
      </c>
      <c r="U246" s="135">
        <f t="shared" si="141"/>
        <v>3.5047000000000001</v>
      </c>
      <c r="V246" s="135">
        <f t="shared" si="141"/>
        <v>3.48448</v>
      </c>
      <c r="W246" s="135">
        <f t="shared" si="141"/>
        <v>3.5337499999999999</v>
      </c>
      <c r="X246" s="135">
        <f t="shared" si="141"/>
        <v>3.5800999999999998</v>
      </c>
      <c r="Y246" s="135">
        <f t="shared" si="141"/>
        <v>3.6738300000000002</v>
      </c>
      <c r="Z246" s="135">
        <f t="shared" si="141"/>
        <v>3.4393400000000001</v>
      </c>
      <c r="AA246" s="135">
        <f t="shared" si="141"/>
        <v>3.2077599999999999</v>
      </c>
    </row>
    <row r="247" spans="1:27" ht="12.75" hidden="1" customHeight="1" outlineLevel="1" x14ac:dyDescent="0.2">
      <c r="A247" s="163" t="s">
        <v>1893</v>
      </c>
      <c r="B247" s="94" t="s">
        <v>238</v>
      </c>
      <c r="C247" s="70" t="s">
        <v>79</v>
      </c>
      <c r="D247" s="71">
        <v>1166.3900000000001</v>
      </c>
      <c r="E247" s="71">
        <v>1071.29</v>
      </c>
      <c r="F247" s="71">
        <v>995.19</v>
      </c>
      <c r="G247" s="71">
        <v>937.21</v>
      </c>
      <c r="H247" s="71">
        <v>970.06</v>
      </c>
      <c r="I247" s="71">
        <v>1074.24</v>
      </c>
      <c r="J247" s="71">
        <v>1323.89</v>
      </c>
      <c r="K247" s="71">
        <v>1537.26</v>
      </c>
      <c r="L247" s="71">
        <v>1707.55</v>
      </c>
      <c r="M247" s="71">
        <v>1877.3</v>
      </c>
      <c r="N247" s="71">
        <v>1844.09</v>
      </c>
      <c r="O247" s="71">
        <v>1851.34</v>
      </c>
      <c r="P247" s="71">
        <v>1851.33</v>
      </c>
      <c r="Q247" s="71">
        <v>1869.18</v>
      </c>
      <c r="R247" s="71">
        <v>1865.67</v>
      </c>
      <c r="S247" s="71">
        <v>1783.66</v>
      </c>
      <c r="T247" s="71">
        <v>1707.92</v>
      </c>
      <c r="U247" s="71">
        <v>1672.55</v>
      </c>
      <c r="V247" s="71">
        <v>1652.33</v>
      </c>
      <c r="W247" s="71">
        <v>1701.6</v>
      </c>
      <c r="X247" s="71">
        <v>1747.95</v>
      </c>
      <c r="Y247" s="71">
        <v>1841.68</v>
      </c>
      <c r="Z247" s="71">
        <v>1607.19</v>
      </c>
      <c r="AA247" s="71">
        <v>1375.61</v>
      </c>
    </row>
    <row r="248" spans="1:27" ht="12.75" hidden="1" customHeight="1" outlineLevel="1" x14ac:dyDescent="0.2">
      <c r="A248" s="163" t="s">
        <v>1894</v>
      </c>
      <c r="B248" s="94" t="s">
        <v>90</v>
      </c>
      <c r="C248" s="70" t="s">
        <v>79</v>
      </c>
      <c r="D248" s="71">
        <f>$D$168</f>
        <v>1716.97</v>
      </c>
      <c r="E248" s="71">
        <f>$D$168</f>
        <v>1716.97</v>
      </c>
      <c r="F248" s="71">
        <f t="shared" ref="F248:AA248" si="142">$D$168</f>
        <v>1716.97</v>
      </c>
      <c r="G248" s="71">
        <f t="shared" si="142"/>
        <v>1716.97</v>
      </c>
      <c r="H248" s="71">
        <f t="shared" si="142"/>
        <v>1716.97</v>
      </c>
      <c r="I248" s="71">
        <f t="shared" si="142"/>
        <v>1716.97</v>
      </c>
      <c r="J248" s="71">
        <f t="shared" si="142"/>
        <v>1716.97</v>
      </c>
      <c r="K248" s="71">
        <f t="shared" si="142"/>
        <v>1716.97</v>
      </c>
      <c r="L248" s="71">
        <f t="shared" si="142"/>
        <v>1716.97</v>
      </c>
      <c r="M248" s="71">
        <f t="shared" si="142"/>
        <v>1716.97</v>
      </c>
      <c r="N248" s="71">
        <f t="shared" si="142"/>
        <v>1716.97</v>
      </c>
      <c r="O248" s="71">
        <f t="shared" si="142"/>
        <v>1716.97</v>
      </c>
      <c r="P248" s="71">
        <f t="shared" si="142"/>
        <v>1716.97</v>
      </c>
      <c r="Q248" s="71">
        <f t="shared" si="142"/>
        <v>1716.97</v>
      </c>
      <c r="R248" s="71">
        <f t="shared" si="142"/>
        <v>1716.97</v>
      </c>
      <c r="S248" s="71">
        <f t="shared" si="142"/>
        <v>1716.97</v>
      </c>
      <c r="T248" s="71">
        <f t="shared" si="142"/>
        <v>1716.97</v>
      </c>
      <c r="U248" s="71">
        <f t="shared" si="142"/>
        <v>1716.97</v>
      </c>
      <c r="V248" s="71">
        <f t="shared" si="142"/>
        <v>1716.97</v>
      </c>
      <c r="W248" s="71">
        <f t="shared" si="142"/>
        <v>1716.97</v>
      </c>
      <c r="X248" s="71">
        <f t="shared" si="142"/>
        <v>1716.97</v>
      </c>
      <c r="Y248" s="71">
        <f t="shared" si="142"/>
        <v>1716.97</v>
      </c>
      <c r="Z248" s="71">
        <f t="shared" si="142"/>
        <v>1716.97</v>
      </c>
      <c r="AA248" s="71">
        <f t="shared" si="142"/>
        <v>1716.97</v>
      </c>
    </row>
    <row r="249" spans="1:27" ht="12.75" hidden="1" customHeight="1" outlineLevel="1" x14ac:dyDescent="0.2">
      <c r="A249" s="163" t="s">
        <v>1895</v>
      </c>
      <c r="B249" s="94" t="s">
        <v>83</v>
      </c>
      <c r="C249" s="70" t="s">
        <v>79</v>
      </c>
      <c r="D249" s="71">
        <v>4.95</v>
      </c>
      <c r="E249" s="71">
        <v>4.95</v>
      </c>
      <c r="F249" s="71">
        <v>4.95</v>
      </c>
      <c r="G249" s="71">
        <v>4.95</v>
      </c>
      <c r="H249" s="71">
        <v>4.95</v>
      </c>
      <c r="I249" s="71">
        <v>4.95</v>
      </c>
      <c r="J249" s="71">
        <v>4.95</v>
      </c>
      <c r="K249" s="71">
        <v>4.95</v>
      </c>
      <c r="L249" s="71">
        <v>4.95</v>
      </c>
      <c r="M249" s="71">
        <v>4.95</v>
      </c>
      <c r="N249" s="71">
        <v>4.95</v>
      </c>
      <c r="O249" s="71">
        <v>4.95</v>
      </c>
      <c r="P249" s="71">
        <v>4.95</v>
      </c>
      <c r="Q249" s="71">
        <v>4.95</v>
      </c>
      <c r="R249" s="71">
        <v>4.95</v>
      </c>
      <c r="S249" s="71">
        <v>4.95</v>
      </c>
      <c r="T249" s="71">
        <v>4.95</v>
      </c>
      <c r="U249" s="71">
        <v>4.95</v>
      </c>
      <c r="V249" s="71">
        <v>4.95</v>
      </c>
      <c r="W249" s="71">
        <v>4.95</v>
      </c>
      <c r="X249" s="71">
        <v>4.95</v>
      </c>
      <c r="Y249" s="71">
        <v>4.95</v>
      </c>
      <c r="Z249" s="71">
        <v>4.95</v>
      </c>
      <c r="AA249" s="71">
        <v>4.95</v>
      </c>
    </row>
    <row r="250" spans="1:27" ht="12.75" hidden="1" customHeight="1" outlineLevel="1" x14ac:dyDescent="0.2">
      <c r="A250" s="163" t="s">
        <v>1896</v>
      </c>
      <c r="B250" s="94" t="s">
        <v>81</v>
      </c>
      <c r="C250" s="70" t="s">
        <v>79</v>
      </c>
      <c r="D250" s="71">
        <f>$D$11</f>
        <v>110.23</v>
      </c>
      <c r="E250" s="71">
        <f t="shared" ref="E250:AA250" si="143">$D$11</f>
        <v>110.23</v>
      </c>
      <c r="F250" s="71">
        <f t="shared" si="143"/>
        <v>110.23</v>
      </c>
      <c r="G250" s="71">
        <f t="shared" si="143"/>
        <v>110.23</v>
      </c>
      <c r="H250" s="71">
        <f t="shared" si="143"/>
        <v>110.23</v>
      </c>
      <c r="I250" s="71">
        <f t="shared" si="143"/>
        <v>110.23</v>
      </c>
      <c r="J250" s="71">
        <f t="shared" si="143"/>
        <v>110.23</v>
      </c>
      <c r="K250" s="71">
        <f t="shared" si="143"/>
        <v>110.23</v>
      </c>
      <c r="L250" s="71">
        <f t="shared" si="143"/>
        <v>110.23</v>
      </c>
      <c r="M250" s="71">
        <f t="shared" si="143"/>
        <v>110.23</v>
      </c>
      <c r="N250" s="71">
        <f t="shared" si="143"/>
        <v>110.23</v>
      </c>
      <c r="O250" s="71">
        <f t="shared" si="143"/>
        <v>110.23</v>
      </c>
      <c r="P250" s="71">
        <f t="shared" si="143"/>
        <v>110.23</v>
      </c>
      <c r="Q250" s="71">
        <f t="shared" si="143"/>
        <v>110.23</v>
      </c>
      <c r="R250" s="71">
        <f t="shared" si="143"/>
        <v>110.23</v>
      </c>
      <c r="S250" s="71">
        <f t="shared" si="143"/>
        <v>110.23</v>
      </c>
      <c r="T250" s="71">
        <f t="shared" si="143"/>
        <v>110.23</v>
      </c>
      <c r="U250" s="71">
        <f t="shared" si="143"/>
        <v>110.23</v>
      </c>
      <c r="V250" s="71">
        <f t="shared" si="143"/>
        <v>110.23</v>
      </c>
      <c r="W250" s="71">
        <f t="shared" si="143"/>
        <v>110.23</v>
      </c>
      <c r="X250" s="71">
        <f t="shared" si="143"/>
        <v>110.23</v>
      </c>
      <c r="Y250" s="71">
        <f t="shared" si="143"/>
        <v>110.23</v>
      </c>
      <c r="Z250" s="71">
        <f t="shared" si="143"/>
        <v>110.23</v>
      </c>
      <c r="AA250" s="71">
        <f t="shared" si="143"/>
        <v>110.23</v>
      </c>
    </row>
    <row r="251" spans="1:27" ht="12.75" customHeight="1" collapsed="1" x14ac:dyDescent="0.2">
      <c r="A251" s="162" t="s">
        <v>1897</v>
      </c>
      <c r="B251" s="54" t="str">
        <f>"18"&amp;"."&amp;$B$800&amp;"."&amp;$B$801</f>
        <v>18.05.2023</v>
      </c>
      <c r="C251" s="134" t="s">
        <v>76</v>
      </c>
      <c r="D251" s="135">
        <f>ROUND(((D252+D253+D255+D254)/1000),5)</f>
        <v>3.0677300000000001</v>
      </c>
      <c r="E251" s="135">
        <f>ROUND(((E252+E253+E255+E254)/1000),5)</f>
        <v>2.9592299999999998</v>
      </c>
      <c r="F251" s="135">
        <f>ROUND(((F252+F253+F255+F254)/1000),5)</f>
        <v>2.8573599999999999</v>
      </c>
      <c r="G251" s="135">
        <f t="shared" ref="G251:AA251" si="144">ROUND(((G252+G253+G255+G254)/1000),5)</f>
        <v>2.83142</v>
      </c>
      <c r="H251" s="135">
        <f t="shared" si="144"/>
        <v>2.8910800000000001</v>
      </c>
      <c r="I251" s="135">
        <f t="shared" si="144"/>
        <v>2.9712700000000001</v>
      </c>
      <c r="J251" s="135">
        <f t="shared" si="144"/>
        <v>3.1616499999999998</v>
      </c>
      <c r="K251" s="135">
        <f t="shared" si="144"/>
        <v>3.4048799999999999</v>
      </c>
      <c r="L251" s="135">
        <f t="shared" si="144"/>
        <v>3.68635</v>
      </c>
      <c r="M251" s="135">
        <f t="shared" si="144"/>
        <v>3.7534900000000002</v>
      </c>
      <c r="N251" s="135">
        <f t="shared" si="144"/>
        <v>3.80443</v>
      </c>
      <c r="O251" s="135">
        <f t="shared" si="144"/>
        <v>3.77183</v>
      </c>
      <c r="P251" s="135">
        <f t="shared" si="144"/>
        <v>3.7784599999999999</v>
      </c>
      <c r="Q251" s="135">
        <f t="shared" si="144"/>
        <v>3.8251900000000001</v>
      </c>
      <c r="R251" s="135">
        <f t="shared" si="144"/>
        <v>3.7979799999999999</v>
      </c>
      <c r="S251" s="135">
        <f t="shared" si="144"/>
        <v>3.7811400000000002</v>
      </c>
      <c r="T251" s="135">
        <f t="shared" si="144"/>
        <v>3.7723800000000001</v>
      </c>
      <c r="U251" s="135">
        <f t="shared" si="144"/>
        <v>3.7564000000000002</v>
      </c>
      <c r="V251" s="135">
        <f t="shared" si="144"/>
        <v>3.7307199999999998</v>
      </c>
      <c r="W251" s="135">
        <f t="shared" si="144"/>
        <v>3.7192400000000001</v>
      </c>
      <c r="X251" s="135">
        <f t="shared" si="144"/>
        <v>3.7348599999999998</v>
      </c>
      <c r="Y251" s="135">
        <f t="shared" si="144"/>
        <v>3.8039700000000001</v>
      </c>
      <c r="Z251" s="135">
        <f t="shared" si="144"/>
        <v>3.6016900000000001</v>
      </c>
      <c r="AA251" s="135">
        <f t="shared" si="144"/>
        <v>3.3710100000000001</v>
      </c>
    </row>
    <row r="252" spans="1:27" ht="12.75" hidden="1" customHeight="1" outlineLevel="1" x14ac:dyDescent="0.2">
      <c r="A252" s="163" t="s">
        <v>1898</v>
      </c>
      <c r="B252" s="94" t="s">
        <v>238</v>
      </c>
      <c r="C252" s="70" t="s">
        <v>79</v>
      </c>
      <c r="D252" s="71">
        <v>1235.58</v>
      </c>
      <c r="E252" s="71">
        <v>1127.08</v>
      </c>
      <c r="F252" s="71">
        <v>1025.21</v>
      </c>
      <c r="G252" s="71">
        <v>999.27</v>
      </c>
      <c r="H252" s="71">
        <v>1058.93</v>
      </c>
      <c r="I252" s="71">
        <v>1139.1199999999999</v>
      </c>
      <c r="J252" s="71">
        <v>1329.5</v>
      </c>
      <c r="K252" s="71">
        <v>1572.73</v>
      </c>
      <c r="L252" s="71">
        <v>1854.2</v>
      </c>
      <c r="M252" s="71">
        <v>1921.34</v>
      </c>
      <c r="N252" s="71">
        <v>1972.28</v>
      </c>
      <c r="O252" s="71">
        <v>1939.68</v>
      </c>
      <c r="P252" s="71">
        <v>1946.31</v>
      </c>
      <c r="Q252" s="71">
        <v>1993.04</v>
      </c>
      <c r="R252" s="71">
        <v>1965.83</v>
      </c>
      <c r="S252" s="71">
        <v>1948.99</v>
      </c>
      <c r="T252" s="71">
        <v>1940.23</v>
      </c>
      <c r="U252" s="71">
        <v>1924.25</v>
      </c>
      <c r="V252" s="71">
        <v>1898.57</v>
      </c>
      <c r="W252" s="71">
        <v>1887.09</v>
      </c>
      <c r="X252" s="71">
        <v>1902.71</v>
      </c>
      <c r="Y252" s="71">
        <v>1971.82</v>
      </c>
      <c r="Z252" s="71">
        <v>1769.54</v>
      </c>
      <c r="AA252" s="71">
        <v>1538.86</v>
      </c>
    </row>
    <row r="253" spans="1:27" ht="12.75" hidden="1" customHeight="1" outlineLevel="1" x14ac:dyDescent="0.2">
      <c r="A253" s="163" t="s">
        <v>1899</v>
      </c>
      <c r="B253" s="94" t="s">
        <v>90</v>
      </c>
      <c r="C253" s="70" t="s">
        <v>79</v>
      </c>
      <c r="D253" s="71">
        <f>$D$168</f>
        <v>1716.97</v>
      </c>
      <c r="E253" s="71">
        <f>$D$168</f>
        <v>1716.97</v>
      </c>
      <c r="F253" s="71">
        <f t="shared" ref="F253:AA253" si="145">$D$168</f>
        <v>1716.97</v>
      </c>
      <c r="G253" s="71">
        <f t="shared" si="145"/>
        <v>1716.97</v>
      </c>
      <c r="H253" s="71">
        <f t="shared" si="145"/>
        <v>1716.97</v>
      </c>
      <c r="I253" s="71">
        <f t="shared" si="145"/>
        <v>1716.97</v>
      </c>
      <c r="J253" s="71">
        <f t="shared" si="145"/>
        <v>1716.97</v>
      </c>
      <c r="K253" s="71">
        <f t="shared" si="145"/>
        <v>1716.97</v>
      </c>
      <c r="L253" s="71">
        <f t="shared" si="145"/>
        <v>1716.97</v>
      </c>
      <c r="M253" s="71">
        <f t="shared" si="145"/>
        <v>1716.97</v>
      </c>
      <c r="N253" s="71">
        <f t="shared" si="145"/>
        <v>1716.97</v>
      </c>
      <c r="O253" s="71">
        <f t="shared" si="145"/>
        <v>1716.97</v>
      </c>
      <c r="P253" s="71">
        <f t="shared" si="145"/>
        <v>1716.97</v>
      </c>
      <c r="Q253" s="71">
        <f t="shared" si="145"/>
        <v>1716.97</v>
      </c>
      <c r="R253" s="71">
        <f t="shared" si="145"/>
        <v>1716.97</v>
      </c>
      <c r="S253" s="71">
        <f t="shared" si="145"/>
        <v>1716.97</v>
      </c>
      <c r="T253" s="71">
        <f t="shared" si="145"/>
        <v>1716.97</v>
      </c>
      <c r="U253" s="71">
        <f t="shared" si="145"/>
        <v>1716.97</v>
      </c>
      <c r="V253" s="71">
        <f t="shared" si="145"/>
        <v>1716.97</v>
      </c>
      <c r="W253" s="71">
        <f t="shared" si="145"/>
        <v>1716.97</v>
      </c>
      <c r="X253" s="71">
        <f t="shared" si="145"/>
        <v>1716.97</v>
      </c>
      <c r="Y253" s="71">
        <f t="shared" si="145"/>
        <v>1716.97</v>
      </c>
      <c r="Z253" s="71">
        <f t="shared" si="145"/>
        <v>1716.97</v>
      </c>
      <c r="AA253" s="71">
        <f t="shared" si="145"/>
        <v>1716.97</v>
      </c>
    </row>
    <row r="254" spans="1:27" ht="12.75" hidden="1" customHeight="1" outlineLevel="1" x14ac:dyDescent="0.2">
      <c r="A254" s="163" t="s">
        <v>1900</v>
      </c>
      <c r="B254" s="94" t="s">
        <v>83</v>
      </c>
      <c r="C254" s="70" t="s">
        <v>79</v>
      </c>
      <c r="D254" s="71">
        <v>4.95</v>
      </c>
      <c r="E254" s="71">
        <v>4.95</v>
      </c>
      <c r="F254" s="71">
        <v>4.95</v>
      </c>
      <c r="G254" s="71">
        <v>4.95</v>
      </c>
      <c r="H254" s="71">
        <v>4.95</v>
      </c>
      <c r="I254" s="71">
        <v>4.95</v>
      </c>
      <c r="J254" s="71">
        <v>4.95</v>
      </c>
      <c r="K254" s="71">
        <v>4.95</v>
      </c>
      <c r="L254" s="71">
        <v>4.95</v>
      </c>
      <c r="M254" s="71">
        <v>4.95</v>
      </c>
      <c r="N254" s="71">
        <v>4.95</v>
      </c>
      <c r="O254" s="71">
        <v>4.95</v>
      </c>
      <c r="P254" s="71">
        <v>4.95</v>
      </c>
      <c r="Q254" s="71">
        <v>4.95</v>
      </c>
      <c r="R254" s="71">
        <v>4.95</v>
      </c>
      <c r="S254" s="71">
        <v>4.95</v>
      </c>
      <c r="T254" s="71">
        <v>4.95</v>
      </c>
      <c r="U254" s="71">
        <v>4.95</v>
      </c>
      <c r="V254" s="71">
        <v>4.95</v>
      </c>
      <c r="W254" s="71">
        <v>4.95</v>
      </c>
      <c r="X254" s="71">
        <v>4.95</v>
      </c>
      <c r="Y254" s="71">
        <v>4.95</v>
      </c>
      <c r="Z254" s="71">
        <v>4.95</v>
      </c>
      <c r="AA254" s="71">
        <v>4.95</v>
      </c>
    </row>
    <row r="255" spans="1:27" ht="12.75" hidden="1" customHeight="1" outlineLevel="1" x14ac:dyDescent="0.2">
      <c r="A255" s="163" t="s">
        <v>1901</v>
      </c>
      <c r="B255" s="94" t="s">
        <v>81</v>
      </c>
      <c r="C255" s="70" t="s">
        <v>79</v>
      </c>
      <c r="D255" s="71">
        <f>$D$11</f>
        <v>110.23</v>
      </c>
      <c r="E255" s="71">
        <f t="shared" ref="E255:AA255" si="146">$D$11</f>
        <v>110.23</v>
      </c>
      <c r="F255" s="71">
        <f t="shared" si="146"/>
        <v>110.23</v>
      </c>
      <c r="G255" s="71">
        <f t="shared" si="146"/>
        <v>110.23</v>
      </c>
      <c r="H255" s="71">
        <f t="shared" si="146"/>
        <v>110.23</v>
      </c>
      <c r="I255" s="71">
        <f t="shared" si="146"/>
        <v>110.23</v>
      </c>
      <c r="J255" s="71">
        <f t="shared" si="146"/>
        <v>110.23</v>
      </c>
      <c r="K255" s="71">
        <f t="shared" si="146"/>
        <v>110.23</v>
      </c>
      <c r="L255" s="71">
        <f t="shared" si="146"/>
        <v>110.23</v>
      </c>
      <c r="M255" s="71">
        <f t="shared" si="146"/>
        <v>110.23</v>
      </c>
      <c r="N255" s="71">
        <f t="shared" si="146"/>
        <v>110.23</v>
      </c>
      <c r="O255" s="71">
        <f t="shared" si="146"/>
        <v>110.23</v>
      </c>
      <c r="P255" s="71">
        <f t="shared" si="146"/>
        <v>110.23</v>
      </c>
      <c r="Q255" s="71">
        <f t="shared" si="146"/>
        <v>110.23</v>
      </c>
      <c r="R255" s="71">
        <f t="shared" si="146"/>
        <v>110.23</v>
      </c>
      <c r="S255" s="71">
        <f t="shared" si="146"/>
        <v>110.23</v>
      </c>
      <c r="T255" s="71">
        <f t="shared" si="146"/>
        <v>110.23</v>
      </c>
      <c r="U255" s="71">
        <f t="shared" si="146"/>
        <v>110.23</v>
      </c>
      <c r="V255" s="71">
        <f t="shared" si="146"/>
        <v>110.23</v>
      </c>
      <c r="W255" s="71">
        <f t="shared" si="146"/>
        <v>110.23</v>
      </c>
      <c r="X255" s="71">
        <f t="shared" si="146"/>
        <v>110.23</v>
      </c>
      <c r="Y255" s="71">
        <f t="shared" si="146"/>
        <v>110.23</v>
      </c>
      <c r="Z255" s="71">
        <f t="shared" si="146"/>
        <v>110.23</v>
      </c>
      <c r="AA255" s="71">
        <f t="shared" si="146"/>
        <v>110.23</v>
      </c>
    </row>
    <row r="256" spans="1:27" ht="12.75" customHeight="1" collapsed="1" x14ac:dyDescent="0.2">
      <c r="A256" s="162" t="s">
        <v>1902</v>
      </c>
      <c r="B256" s="54" t="str">
        <f>"19"&amp;"."&amp;$B$800&amp;"."&amp;$B$801</f>
        <v>19.05.2023</v>
      </c>
      <c r="C256" s="134" t="s">
        <v>76</v>
      </c>
      <c r="D256" s="135">
        <f>ROUND(((D257+D258+D260+D259)/1000),5)</f>
        <v>3.0502799999999999</v>
      </c>
      <c r="E256" s="135">
        <f>ROUND(((E257+E258+E260+E259)/1000),5)</f>
        <v>2.9033500000000001</v>
      </c>
      <c r="F256" s="135">
        <f>ROUND(((F257+F258+F260+F259)/1000),5)</f>
        <v>2.7983600000000002</v>
      </c>
      <c r="G256" s="135">
        <f t="shared" ref="G256:AA256" si="147">ROUND(((G257+G258+G260+G259)/1000),5)</f>
        <v>2.74777</v>
      </c>
      <c r="H256" s="135">
        <f t="shared" si="147"/>
        <v>2.7659799999999999</v>
      </c>
      <c r="I256" s="135">
        <f t="shared" si="147"/>
        <v>3.0051100000000002</v>
      </c>
      <c r="J256" s="135">
        <f t="shared" si="147"/>
        <v>3.1608000000000001</v>
      </c>
      <c r="K256" s="135">
        <f t="shared" si="147"/>
        <v>3.4669099999999999</v>
      </c>
      <c r="L256" s="135">
        <f t="shared" si="147"/>
        <v>3.7342</v>
      </c>
      <c r="M256" s="135">
        <f t="shared" si="147"/>
        <v>3.8139099999999999</v>
      </c>
      <c r="N256" s="135">
        <f t="shared" si="147"/>
        <v>3.8236400000000001</v>
      </c>
      <c r="O256" s="135">
        <f t="shared" si="147"/>
        <v>3.8503400000000001</v>
      </c>
      <c r="P256" s="135">
        <f t="shared" si="147"/>
        <v>3.8502299999999998</v>
      </c>
      <c r="Q256" s="135">
        <f t="shared" si="147"/>
        <v>3.8617499999999998</v>
      </c>
      <c r="R256" s="135">
        <f t="shared" si="147"/>
        <v>3.8594900000000001</v>
      </c>
      <c r="S256" s="135">
        <f t="shared" si="147"/>
        <v>3.8467199999999999</v>
      </c>
      <c r="T256" s="135">
        <f t="shared" si="147"/>
        <v>3.8105000000000002</v>
      </c>
      <c r="U256" s="135">
        <f t="shared" si="147"/>
        <v>3.7747799999999998</v>
      </c>
      <c r="V256" s="135">
        <f t="shared" si="147"/>
        <v>3.7381799999999998</v>
      </c>
      <c r="W256" s="135">
        <f t="shared" si="147"/>
        <v>3.72173</v>
      </c>
      <c r="X256" s="135">
        <f t="shared" si="147"/>
        <v>3.7339600000000002</v>
      </c>
      <c r="Y256" s="135">
        <f t="shared" si="147"/>
        <v>3.78695</v>
      </c>
      <c r="Z256" s="135">
        <f t="shared" si="147"/>
        <v>3.6442100000000002</v>
      </c>
      <c r="AA256" s="135">
        <f t="shared" si="147"/>
        <v>3.3707600000000002</v>
      </c>
    </row>
    <row r="257" spans="1:27" ht="12.75" hidden="1" customHeight="1" outlineLevel="1" x14ac:dyDescent="0.2">
      <c r="A257" s="163" t="s">
        <v>1903</v>
      </c>
      <c r="B257" s="94" t="s">
        <v>238</v>
      </c>
      <c r="C257" s="70" t="s">
        <v>79</v>
      </c>
      <c r="D257" s="71">
        <v>1218.1300000000001</v>
      </c>
      <c r="E257" s="71">
        <v>1071.2</v>
      </c>
      <c r="F257" s="71">
        <v>966.21</v>
      </c>
      <c r="G257" s="71">
        <v>915.62</v>
      </c>
      <c r="H257" s="71">
        <v>933.83</v>
      </c>
      <c r="I257" s="71">
        <v>1172.96</v>
      </c>
      <c r="J257" s="71">
        <v>1328.65</v>
      </c>
      <c r="K257" s="71">
        <v>1634.76</v>
      </c>
      <c r="L257" s="71">
        <v>1902.05</v>
      </c>
      <c r="M257" s="71">
        <v>1981.76</v>
      </c>
      <c r="N257" s="71">
        <v>1991.49</v>
      </c>
      <c r="O257" s="71">
        <v>2018.19</v>
      </c>
      <c r="P257" s="71">
        <v>2018.08</v>
      </c>
      <c r="Q257" s="71">
        <v>2029.6</v>
      </c>
      <c r="R257" s="71">
        <v>2027.34</v>
      </c>
      <c r="S257" s="71">
        <v>2014.57</v>
      </c>
      <c r="T257" s="71">
        <v>1978.35</v>
      </c>
      <c r="U257" s="71">
        <v>1942.63</v>
      </c>
      <c r="V257" s="71">
        <v>1906.03</v>
      </c>
      <c r="W257" s="71">
        <v>1889.58</v>
      </c>
      <c r="X257" s="71">
        <v>1901.81</v>
      </c>
      <c r="Y257" s="71">
        <v>1954.8</v>
      </c>
      <c r="Z257" s="71">
        <v>1812.06</v>
      </c>
      <c r="AA257" s="71">
        <v>1538.61</v>
      </c>
    </row>
    <row r="258" spans="1:27" ht="12.75" hidden="1" customHeight="1" outlineLevel="1" x14ac:dyDescent="0.2">
      <c r="A258" s="163" t="s">
        <v>1904</v>
      </c>
      <c r="B258" s="94" t="s">
        <v>90</v>
      </c>
      <c r="C258" s="70" t="s">
        <v>79</v>
      </c>
      <c r="D258" s="71">
        <f>$D$168</f>
        <v>1716.97</v>
      </c>
      <c r="E258" s="71">
        <f>$D$168</f>
        <v>1716.97</v>
      </c>
      <c r="F258" s="71">
        <f t="shared" ref="F258:AA258" si="148">$D$168</f>
        <v>1716.97</v>
      </c>
      <c r="G258" s="71">
        <f t="shared" si="148"/>
        <v>1716.97</v>
      </c>
      <c r="H258" s="71">
        <f t="shared" si="148"/>
        <v>1716.97</v>
      </c>
      <c r="I258" s="71">
        <f t="shared" si="148"/>
        <v>1716.97</v>
      </c>
      <c r="J258" s="71">
        <f t="shared" si="148"/>
        <v>1716.97</v>
      </c>
      <c r="K258" s="71">
        <f t="shared" si="148"/>
        <v>1716.97</v>
      </c>
      <c r="L258" s="71">
        <f t="shared" si="148"/>
        <v>1716.97</v>
      </c>
      <c r="M258" s="71">
        <f t="shared" si="148"/>
        <v>1716.97</v>
      </c>
      <c r="N258" s="71">
        <f t="shared" si="148"/>
        <v>1716.97</v>
      </c>
      <c r="O258" s="71">
        <f t="shared" si="148"/>
        <v>1716.97</v>
      </c>
      <c r="P258" s="71">
        <f t="shared" si="148"/>
        <v>1716.97</v>
      </c>
      <c r="Q258" s="71">
        <f t="shared" si="148"/>
        <v>1716.97</v>
      </c>
      <c r="R258" s="71">
        <f t="shared" si="148"/>
        <v>1716.97</v>
      </c>
      <c r="S258" s="71">
        <f t="shared" si="148"/>
        <v>1716.97</v>
      </c>
      <c r="T258" s="71">
        <f t="shared" si="148"/>
        <v>1716.97</v>
      </c>
      <c r="U258" s="71">
        <f t="shared" si="148"/>
        <v>1716.97</v>
      </c>
      <c r="V258" s="71">
        <f t="shared" si="148"/>
        <v>1716.97</v>
      </c>
      <c r="W258" s="71">
        <f t="shared" si="148"/>
        <v>1716.97</v>
      </c>
      <c r="X258" s="71">
        <f t="shared" si="148"/>
        <v>1716.97</v>
      </c>
      <c r="Y258" s="71">
        <f t="shared" si="148"/>
        <v>1716.97</v>
      </c>
      <c r="Z258" s="71">
        <f t="shared" si="148"/>
        <v>1716.97</v>
      </c>
      <c r="AA258" s="71">
        <f t="shared" si="148"/>
        <v>1716.97</v>
      </c>
    </row>
    <row r="259" spans="1:27" ht="12.75" hidden="1" customHeight="1" outlineLevel="1" x14ac:dyDescent="0.2">
      <c r="A259" s="163" t="s">
        <v>1905</v>
      </c>
      <c r="B259" s="94" t="s">
        <v>83</v>
      </c>
      <c r="C259" s="70" t="s">
        <v>79</v>
      </c>
      <c r="D259" s="71">
        <v>4.95</v>
      </c>
      <c r="E259" s="71">
        <v>4.95</v>
      </c>
      <c r="F259" s="71">
        <v>4.95</v>
      </c>
      <c r="G259" s="71">
        <v>4.95</v>
      </c>
      <c r="H259" s="71">
        <v>4.95</v>
      </c>
      <c r="I259" s="71">
        <v>4.95</v>
      </c>
      <c r="J259" s="71">
        <v>4.95</v>
      </c>
      <c r="K259" s="71">
        <v>4.95</v>
      </c>
      <c r="L259" s="71">
        <v>4.95</v>
      </c>
      <c r="M259" s="71">
        <v>4.95</v>
      </c>
      <c r="N259" s="71">
        <v>4.95</v>
      </c>
      <c r="O259" s="71">
        <v>4.95</v>
      </c>
      <c r="P259" s="71">
        <v>4.95</v>
      </c>
      <c r="Q259" s="71">
        <v>4.95</v>
      </c>
      <c r="R259" s="71">
        <v>4.95</v>
      </c>
      <c r="S259" s="71">
        <v>4.95</v>
      </c>
      <c r="T259" s="71">
        <v>4.95</v>
      </c>
      <c r="U259" s="71">
        <v>4.95</v>
      </c>
      <c r="V259" s="71">
        <v>4.95</v>
      </c>
      <c r="W259" s="71">
        <v>4.95</v>
      </c>
      <c r="X259" s="71">
        <v>4.95</v>
      </c>
      <c r="Y259" s="71">
        <v>4.95</v>
      </c>
      <c r="Z259" s="71">
        <v>4.95</v>
      </c>
      <c r="AA259" s="71">
        <v>4.95</v>
      </c>
    </row>
    <row r="260" spans="1:27" ht="12.75" hidden="1" customHeight="1" outlineLevel="1" x14ac:dyDescent="0.2">
      <c r="A260" s="163" t="s">
        <v>1906</v>
      </c>
      <c r="B260" s="94" t="s">
        <v>81</v>
      </c>
      <c r="C260" s="70" t="s">
        <v>79</v>
      </c>
      <c r="D260" s="71">
        <f>$D$11</f>
        <v>110.23</v>
      </c>
      <c r="E260" s="71">
        <f t="shared" ref="E260:AA260" si="149">$D$11</f>
        <v>110.23</v>
      </c>
      <c r="F260" s="71">
        <f t="shared" si="149"/>
        <v>110.23</v>
      </c>
      <c r="G260" s="71">
        <f t="shared" si="149"/>
        <v>110.23</v>
      </c>
      <c r="H260" s="71">
        <f t="shared" si="149"/>
        <v>110.23</v>
      </c>
      <c r="I260" s="71">
        <f t="shared" si="149"/>
        <v>110.23</v>
      </c>
      <c r="J260" s="71">
        <f t="shared" si="149"/>
        <v>110.23</v>
      </c>
      <c r="K260" s="71">
        <f t="shared" si="149"/>
        <v>110.23</v>
      </c>
      <c r="L260" s="71">
        <f t="shared" si="149"/>
        <v>110.23</v>
      </c>
      <c r="M260" s="71">
        <f t="shared" si="149"/>
        <v>110.23</v>
      </c>
      <c r="N260" s="71">
        <f t="shared" si="149"/>
        <v>110.23</v>
      </c>
      <c r="O260" s="71">
        <f t="shared" si="149"/>
        <v>110.23</v>
      </c>
      <c r="P260" s="71">
        <f t="shared" si="149"/>
        <v>110.23</v>
      </c>
      <c r="Q260" s="71">
        <f t="shared" si="149"/>
        <v>110.23</v>
      </c>
      <c r="R260" s="71">
        <f t="shared" si="149"/>
        <v>110.23</v>
      </c>
      <c r="S260" s="71">
        <f t="shared" si="149"/>
        <v>110.23</v>
      </c>
      <c r="T260" s="71">
        <f t="shared" si="149"/>
        <v>110.23</v>
      </c>
      <c r="U260" s="71">
        <f t="shared" si="149"/>
        <v>110.23</v>
      </c>
      <c r="V260" s="71">
        <f t="shared" si="149"/>
        <v>110.23</v>
      </c>
      <c r="W260" s="71">
        <f t="shared" si="149"/>
        <v>110.23</v>
      </c>
      <c r="X260" s="71">
        <f t="shared" si="149"/>
        <v>110.23</v>
      </c>
      <c r="Y260" s="71">
        <f t="shared" si="149"/>
        <v>110.23</v>
      </c>
      <c r="Z260" s="71">
        <f t="shared" si="149"/>
        <v>110.23</v>
      </c>
      <c r="AA260" s="71">
        <f t="shared" si="149"/>
        <v>110.23</v>
      </c>
    </row>
    <row r="261" spans="1:27" ht="12.75" customHeight="1" collapsed="1" x14ac:dyDescent="0.2">
      <c r="A261" s="162" t="s">
        <v>1907</v>
      </c>
      <c r="B261" s="54" t="str">
        <f>"20"&amp;"."&amp;$B$800&amp;"."&amp;$B$801</f>
        <v>20.05.2023</v>
      </c>
      <c r="C261" s="134" t="s">
        <v>76</v>
      </c>
      <c r="D261" s="135">
        <f>ROUND(((D262+D263+D265+D264)/1000),5)</f>
        <v>3.3147600000000002</v>
      </c>
      <c r="E261" s="135">
        <f>ROUND(((E262+E263+E265+E264)/1000),5)</f>
        <v>3.1648700000000001</v>
      </c>
      <c r="F261" s="135">
        <f>ROUND(((F262+F263+F265+F264)/1000),5)</f>
        <v>3.0777800000000002</v>
      </c>
      <c r="G261" s="135">
        <f t="shared" ref="G261:AA261" si="150">ROUND(((G262+G263+G265+G264)/1000),5)</f>
        <v>2.9782500000000001</v>
      </c>
      <c r="H261" s="135">
        <f t="shared" si="150"/>
        <v>2.95831</v>
      </c>
      <c r="I261" s="135">
        <f t="shared" si="150"/>
        <v>3.0036700000000001</v>
      </c>
      <c r="J261" s="135">
        <f t="shared" si="150"/>
        <v>3.0885899999999999</v>
      </c>
      <c r="K261" s="135">
        <f t="shared" si="150"/>
        <v>3.2530600000000001</v>
      </c>
      <c r="L261" s="135">
        <f t="shared" si="150"/>
        <v>3.4854599999999998</v>
      </c>
      <c r="M261" s="135">
        <f t="shared" si="150"/>
        <v>3.6677599999999999</v>
      </c>
      <c r="N261" s="135">
        <f t="shared" si="150"/>
        <v>3.7381700000000002</v>
      </c>
      <c r="O261" s="135">
        <f t="shared" si="150"/>
        <v>3.7340300000000002</v>
      </c>
      <c r="P261" s="135">
        <f t="shared" si="150"/>
        <v>3.6375700000000002</v>
      </c>
      <c r="Q261" s="135">
        <f t="shared" si="150"/>
        <v>3.6166900000000002</v>
      </c>
      <c r="R261" s="135">
        <f t="shared" si="150"/>
        <v>3.6002700000000001</v>
      </c>
      <c r="S261" s="135">
        <f t="shared" si="150"/>
        <v>3.5660400000000001</v>
      </c>
      <c r="T261" s="135">
        <f t="shared" si="150"/>
        <v>3.53552</v>
      </c>
      <c r="U261" s="135">
        <f t="shared" si="150"/>
        <v>3.4954100000000001</v>
      </c>
      <c r="V261" s="135">
        <f t="shared" si="150"/>
        <v>3.4992899999999998</v>
      </c>
      <c r="W261" s="135">
        <f t="shared" si="150"/>
        <v>3.57159</v>
      </c>
      <c r="X261" s="135">
        <f t="shared" si="150"/>
        <v>3.6268600000000002</v>
      </c>
      <c r="Y261" s="135">
        <f t="shared" si="150"/>
        <v>3.6508699999999998</v>
      </c>
      <c r="Z261" s="135">
        <f t="shared" si="150"/>
        <v>3.46624</v>
      </c>
      <c r="AA261" s="135">
        <f t="shared" si="150"/>
        <v>3.28525</v>
      </c>
    </row>
    <row r="262" spans="1:27" ht="12.75" hidden="1" customHeight="1" outlineLevel="1" x14ac:dyDescent="0.2">
      <c r="A262" s="163" t="s">
        <v>1908</v>
      </c>
      <c r="B262" s="94" t="s">
        <v>238</v>
      </c>
      <c r="C262" s="70" t="s">
        <v>79</v>
      </c>
      <c r="D262" s="71">
        <v>1482.61</v>
      </c>
      <c r="E262" s="71">
        <v>1332.72</v>
      </c>
      <c r="F262" s="71">
        <v>1245.6300000000001</v>
      </c>
      <c r="G262" s="71">
        <v>1146.0999999999999</v>
      </c>
      <c r="H262" s="71">
        <v>1126.1600000000001</v>
      </c>
      <c r="I262" s="71">
        <v>1171.52</v>
      </c>
      <c r="J262" s="71">
        <v>1256.44</v>
      </c>
      <c r="K262" s="71">
        <v>1420.91</v>
      </c>
      <c r="L262" s="71">
        <v>1653.31</v>
      </c>
      <c r="M262" s="71">
        <v>1835.61</v>
      </c>
      <c r="N262" s="71">
        <v>1906.02</v>
      </c>
      <c r="O262" s="71">
        <v>1901.88</v>
      </c>
      <c r="P262" s="71">
        <v>1805.42</v>
      </c>
      <c r="Q262" s="71">
        <v>1784.54</v>
      </c>
      <c r="R262" s="71">
        <v>1768.12</v>
      </c>
      <c r="S262" s="71">
        <v>1733.89</v>
      </c>
      <c r="T262" s="71">
        <v>1703.37</v>
      </c>
      <c r="U262" s="71">
        <v>1663.26</v>
      </c>
      <c r="V262" s="71">
        <v>1667.14</v>
      </c>
      <c r="W262" s="71">
        <v>1739.44</v>
      </c>
      <c r="X262" s="71">
        <v>1794.71</v>
      </c>
      <c r="Y262" s="71">
        <v>1818.72</v>
      </c>
      <c r="Z262" s="71">
        <v>1634.09</v>
      </c>
      <c r="AA262" s="71">
        <v>1453.1</v>
      </c>
    </row>
    <row r="263" spans="1:27" ht="12.75" hidden="1" customHeight="1" outlineLevel="1" x14ac:dyDescent="0.2">
      <c r="A263" s="163" t="s">
        <v>1909</v>
      </c>
      <c r="B263" s="94" t="s">
        <v>90</v>
      </c>
      <c r="C263" s="70" t="s">
        <v>79</v>
      </c>
      <c r="D263" s="71">
        <f>$D$168</f>
        <v>1716.97</v>
      </c>
      <c r="E263" s="71">
        <f>$D$168</f>
        <v>1716.97</v>
      </c>
      <c r="F263" s="71">
        <f t="shared" ref="F263:AA263" si="151">$D$168</f>
        <v>1716.97</v>
      </c>
      <c r="G263" s="71">
        <f t="shared" si="151"/>
        <v>1716.97</v>
      </c>
      <c r="H263" s="71">
        <f t="shared" si="151"/>
        <v>1716.97</v>
      </c>
      <c r="I263" s="71">
        <f t="shared" si="151"/>
        <v>1716.97</v>
      </c>
      <c r="J263" s="71">
        <f t="shared" si="151"/>
        <v>1716.97</v>
      </c>
      <c r="K263" s="71">
        <f t="shared" si="151"/>
        <v>1716.97</v>
      </c>
      <c r="L263" s="71">
        <f t="shared" si="151"/>
        <v>1716.97</v>
      </c>
      <c r="M263" s="71">
        <f t="shared" si="151"/>
        <v>1716.97</v>
      </c>
      <c r="N263" s="71">
        <f t="shared" si="151"/>
        <v>1716.97</v>
      </c>
      <c r="O263" s="71">
        <f t="shared" si="151"/>
        <v>1716.97</v>
      </c>
      <c r="P263" s="71">
        <f t="shared" si="151"/>
        <v>1716.97</v>
      </c>
      <c r="Q263" s="71">
        <f t="shared" si="151"/>
        <v>1716.97</v>
      </c>
      <c r="R263" s="71">
        <f t="shared" si="151"/>
        <v>1716.97</v>
      </c>
      <c r="S263" s="71">
        <f t="shared" si="151"/>
        <v>1716.97</v>
      </c>
      <c r="T263" s="71">
        <f t="shared" si="151"/>
        <v>1716.97</v>
      </c>
      <c r="U263" s="71">
        <f t="shared" si="151"/>
        <v>1716.97</v>
      </c>
      <c r="V263" s="71">
        <f t="shared" si="151"/>
        <v>1716.97</v>
      </c>
      <c r="W263" s="71">
        <f t="shared" si="151"/>
        <v>1716.97</v>
      </c>
      <c r="X263" s="71">
        <f t="shared" si="151"/>
        <v>1716.97</v>
      </c>
      <c r="Y263" s="71">
        <f t="shared" si="151"/>
        <v>1716.97</v>
      </c>
      <c r="Z263" s="71">
        <f t="shared" si="151"/>
        <v>1716.97</v>
      </c>
      <c r="AA263" s="71">
        <f t="shared" si="151"/>
        <v>1716.97</v>
      </c>
    </row>
    <row r="264" spans="1:27" ht="12.75" hidden="1" customHeight="1" outlineLevel="1" x14ac:dyDescent="0.2">
      <c r="A264" s="163" t="s">
        <v>1910</v>
      </c>
      <c r="B264" s="94" t="s">
        <v>83</v>
      </c>
      <c r="C264" s="70" t="s">
        <v>79</v>
      </c>
      <c r="D264" s="71">
        <v>4.95</v>
      </c>
      <c r="E264" s="71">
        <v>4.95</v>
      </c>
      <c r="F264" s="71">
        <v>4.95</v>
      </c>
      <c r="G264" s="71">
        <v>4.95</v>
      </c>
      <c r="H264" s="71">
        <v>4.95</v>
      </c>
      <c r="I264" s="71">
        <v>4.95</v>
      </c>
      <c r="J264" s="71">
        <v>4.95</v>
      </c>
      <c r="K264" s="71">
        <v>4.95</v>
      </c>
      <c r="L264" s="71">
        <v>4.95</v>
      </c>
      <c r="M264" s="71">
        <v>4.95</v>
      </c>
      <c r="N264" s="71">
        <v>4.95</v>
      </c>
      <c r="O264" s="71">
        <v>4.95</v>
      </c>
      <c r="P264" s="71">
        <v>4.95</v>
      </c>
      <c r="Q264" s="71">
        <v>4.95</v>
      </c>
      <c r="R264" s="71">
        <v>4.95</v>
      </c>
      <c r="S264" s="71">
        <v>4.95</v>
      </c>
      <c r="T264" s="71">
        <v>4.95</v>
      </c>
      <c r="U264" s="71">
        <v>4.95</v>
      </c>
      <c r="V264" s="71">
        <v>4.95</v>
      </c>
      <c r="W264" s="71">
        <v>4.95</v>
      </c>
      <c r="X264" s="71">
        <v>4.95</v>
      </c>
      <c r="Y264" s="71">
        <v>4.95</v>
      </c>
      <c r="Z264" s="71">
        <v>4.95</v>
      </c>
      <c r="AA264" s="71">
        <v>4.95</v>
      </c>
    </row>
    <row r="265" spans="1:27" ht="12.75" hidden="1" customHeight="1" outlineLevel="1" x14ac:dyDescent="0.2">
      <c r="A265" s="163" t="s">
        <v>1911</v>
      </c>
      <c r="B265" s="94" t="s">
        <v>81</v>
      </c>
      <c r="C265" s="70" t="s">
        <v>79</v>
      </c>
      <c r="D265" s="71">
        <f>$D$11</f>
        <v>110.23</v>
      </c>
      <c r="E265" s="71">
        <f t="shared" ref="E265:AA265" si="152">$D$11</f>
        <v>110.23</v>
      </c>
      <c r="F265" s="71">
        <f t="shared" si="152"/>
        <v>110.23</v>
      </c>
      <c r="G265" s="71">
        <f t="shared" si="152"/>
        <v>110.23</v>
      </c>
      <c r="H265" s="71">
        <f t="shared" si="152"/>
        <v>110.23</v>
      </c>
      <c r="I265" s="71">
        <f t="shared" si="152"/>
        <v>110.23</v>
      </c>
      <c r="J265" s="71">
        <f t="shared" si="152"/>
        <v>110.23</v>
      </c>
      <c r="K265" s="71">
        <f t="shared" si="152"/>
        <v>110.23</v>
      </c>
      <c r="L265" s="71">
        <f t="shared" si="152"/>
        <v>110.23</v>
      </c>
      <c r="M265" s="71">
        <f t="shared" si="152"/>
        <v>110.23</v>
      </c>
      <c r="N265" s="71">
        <f t="shared" si="152"/>
        <v>110.23</v>
      </c>
      <c r="O265" s="71">
        <f t="shared" si="152"/>
        <v>110.23</v>
      </c>
      <c r="P265" s="71">
        <f t="shared" si="152"/>
        <v>110.23</v>
      </c>
      <c r="Q265" s="71">
        <f t="shared" si="152"/>
        <v>110.23</v>
      </c>
      <c r="R265" s="71">
        <f t="shared" si="152"/>
        <v>110.23</v>
      </c>
      <c r="S265" s="71">
        <f t="shared" si="152"/>
        <v>110.23</v>
      </c>
      <c r="T265" s="71">
        <f t="shared" si="152"/>
        <v>110.23</v>
      </c>
      <c r="U265" s="71">
        <f t="shared" si="152"/>
        <v>110.23</v>
      </c>
      <c r="V265" s="71">
        <f t="shared" si="152"/>
        <v>110.23</v>
      </c>
      <c r="W265" s="71">
        <f t="shared" si="152"/>
        <v>110.23</v>
      </c>
      <c r="X265" s="71">
        <f t="shared" si="152"/>
        <v>110.23</v>
      </c>
      <c r="Y265" s="71">
        <f t="shared" si="152"/>
        <v>110.23</v>
      </c>
      <c r="Z265" s="71">
        <f t="shared" si="152"/>
        <v>110.23</v>
      </c>
      <c r="AA265" s="71">
        <f t="shared" si="152"/>
        <v>110.23</v>
      </c>
    </row>
    <row r="266" spans="1:27" ht="12.75" customHeight="1" collapsed="1" x14ac:dyDescent="0.2">
      <c r="A266" s="162" t="s">
        <v>1912</v>
      </c>
      <c r="B266" s="54" t="str">
        <f>"21"&amp;"."&amp;$B$800&amp;"."&amp;$B$801</f>
        <v>21.05.2023</v>
      </c>
      <c r="C266" s="134" t="s">
        <v>76</v>
      </c>
      <c r="D266" s="135">
        <f>ROUND(((D267+D268+D270+D269)/1000),5)</f>
        <v>3.3304399999999998</v>
      </c>
      <c r="E266" s="135">
        <f>ROUND(((E267+E268+E270+E269)/1000),5)</f>
        <v>3.12066</v>
      </c>
      <c r="F266" s="135">
        <f>ROUND(((F267+F268+F270+F269)/1000),5)</f>
        <v>3.0055499999999999</v>
      </c>
      <c r="G266" s="135">
        <f t="shared" ref="G266:AA266" si="153">ROUND(((G267+G268+G270+G269)/1000),5)</f>
        <v>2.9211999999999998</v>
      </c>
      <c r="H266" s="135">
        <f t="shared" si="153"/>
        <v>2.90584</v>
      </c>
      <c r="I266" s="135">
        <f t="shared" si="153"/>
        <v>2.9020000000000001</v>
      </c>
      <c r="J266" s="135">
        <f t="shared" si="153"/>
        <v>2.9180100000000002</v>
      </c>
      <c r="K266" s="135">
        <f t="shared" si="153"/>
        <v>3.14296</v>
      </c>
      <c r="L266" s="135">
        <f t="shared" si="153"/>
        <v>3.3622800000000002</v>
      </c>
      <c r="M266" s="135">
        <f t="shared" si="153"/>
        <v>3.6225200000000002</v>
      </c>
      <c r="N266" s="135">
        <f t="shared" si="153"/>
        <v>3.7185000000000001</v>
      </c>
      <c r="O266" s="135">
        <f t="shared" si="153"/>
        <v>3.73075</v>
      </c>
      <c r="P266" s="135">
        <f t="shared" si="153"/>
        <v>3.7288700000000001</v>
      </c>
      <c r="Q266" s="135">
        <f t="shared" si="153"/>
        <v>3.72953</v>
      </c>
      <c r="R266" s="135">
        <f t="shared" si="153"/>
        <v>3.7291099999999999</v>
      </c>
      <c r="S266" s="135">
        <f t="shared" si="153"/>
        <v>3.7210700000000001</v>
      </c>
      <c r="T266" s="135">
        <f t="shared" si="153"/>
        <v>3.6612900000000002</v>
      </c>
      <c r="U266" s="135">
        <f t="shared" si="153"/>
        <v>3.5866799999999999</v>
      </c>
      <c r="V266" s="135">
        <f t="shared" si="153"/>
        <v>3.5901900000000002</v>
      </c>
      <c r="W266" s="135">
        <f t="shared" si="153"/>
        <v>3.6909800000000001</v>
      </c>
      <c r="X266" s="135">
        <f t="shared" si="153"/>
        <v>3.7364099999999998</v>
      </c>
      <c r="Y266" s="135">
        <f t="shared" si="153"/>
        <v>3.7302599999999999</v>
      </c>
      <c r="Z266" s="135">
        <f t="shared" si="153"/>
        <v>3.6547299999999998</v>
      </c>
      <c r="AA266" s="135">
        <f t="shared" si="153"/>
        <v>3.4153799999999999</v>
      </c>
    </row>
    <row r="267" spans="1:27" ht="12.75" hidden="1" customHeight="1" outlineLevel="1" x14ac:dyDescent="0.2">
      <c r="A267" s="163" t="s">
        <v>1913</v>
      </c>
      <c r="B267" s="94" t="s">
        <v>238</v>
      </c>
      <c r="C267" s="70" t="s">
        <v>79</v>
      </c>
      <c r="D267" s="71">
        <v>1498.29</v>
      </c>
      <c r="E267" s="71">
        <v>1288.51</v>
      </c>
      <c r="F267" s="71">
        <v>1173.4000000000001</v>
      </c>
      <c r="G267" s="71">
        <v>1089.05</v>
      </c>
      <c r="H267" s="71">
        <v>1073.69</v>
      </c>
      <c r="I267" s="71">
        <v>1069.8499999999999</v>
      </c>
      <c r="J267" s="71">
        <v>1085.8599999999999</v>
      </c>
      <c r="K267" s="71">
        <v>1310.81</v>
      </c>
      <c r="L267" s="71">
        <v>1530.13</v>
      </c>
      <c r="M267" s="71">
        <v>1790.37</v>
      </c>
      <c r="N267" s="71">
        <v>1886.35</v>
      </c>
      <c r="O267" s="71">
        <v>1898.6</v>
      </c>
      <c r="P267" s="71">
        <v>1896.72</v>
      </c>
      <c r="Q267" s="71">
        <v>1897.38</v>
      </c>
      <c r="R267" s="71">
        <v>1896.96</v>
      </c>
      <c r="S267" s="71">
        <v>1888.92</v>
      </c>
      <c r="T267" s="71">
        <v>1829.14</v>
      </c>
      <c r="U267" s="71">
        <v>1754.53</v>
      </c>
      <c r="V267" s="71">
        <v>1758.04</v>
      </c>
      <c r="W267" s="71">
        <v>1858.83</v>
      </c>
      <c r="X267" s="71">
        <v>1904.26</v>
      </c>
      <c r="Y267" s="71">
        <v>1898.11</v>
      </c>
      <c r="Z267" s="71">
        <v>1822.58</v>
      </c>
      <c r="AA267" s="71">
        <v>1583.23</v>
      </c>
    </row>
    <row r="268" spans="1:27" ht="12.75" hidden="1" customHeight="1" outlineLevel="1" x14ac:dyDescent="0.2">
      <c r="A268" s="163" t="s">
        <v>1914</v>
      </c>
      <c r="B268" s="94" t="s">
        <v>90</v>
      </c>
      <c r="C268" s="70" t="s">
        <v>79</v>
      </c>
      <c r="D268" s="71">
        <f>$D$168</f>
        <v>1716.97</v>
      </c>
      <c r="E268" s="71">
        <f>$D$168</f>
        <v>1716.97</v>
      </c>
      <c r="F268" s="71">
        <f t="shared" ref="F268:AA268" si="154">$D$168</f>
        <v>1716.97</v>
      </c>
      <c r="G268" s="71">
        <f t="shared" si="154"/>
        <v>1716.97</v>
      </c>
      <c r="H268" s="71">
        <f t="shared" si="154"/>
        <v>1716.97</v>
      </c>
      <c r="I268" s="71">
        <f t="shared" si="154"/>
        <v>1716.97</v>
      </c>
      <c r="J268" s="71">
        <f t="shared" si="154"/>
        <v>1716.97</v>
      </c>
      <c r="K268" s="71">
        <f t="shared" si="154"/>
        <v>1716.97</v>
      </c>
      <c r="L268" s="71">
        <f t="shared" si="154"/>
        <v>1716.97</v>
      </c>
      <c r="M268" s="71">
        <f t="shared" si="154"/>
        <v>1716.97</v>
      </c>
      <c r="N268" s="71">
        <f t="shared" si="154"/>
        <v>1716.97</v>
      </c>
      <c r="O268" s="71">
        <f t="shared" si="154"/>
        <v>1716.97</v>
      </c>
      <c r="P268" s="71">
        <f t="shared" si="154"/>
        <v>1716.97</v>
      </c>
      <c r="Q268" s="71">
        <f t="shared" si="154"/>
        <v>1716.97</v>
      </c>
      <c r="R268" s="71">
        <f t="shared" si="154"/>
        <v>1716.97</v>
      </c>
      <c r="S268" s="71">
        <f t="shared" si="154"/>
        <v>1716.97</v>
      </c>
      <c r="T268" s="71">
        <f t="shared" si="154"/>
        <v>1716.97</v>
      </c>
      <c r="U268" s="71">
        <f t="shared" si="154"/>
        <v>1716.97</v>
      </c>
      <c r="V268" s="71">
        <f t="shared" si="154"/>
        <v>1716.97</v>
      </c>
      <c r="W268" s="71">
        <f t="shared" si="154"/>
        <v>1716.97</v>
      </c>
      <c r="X268" s="71">
        <f t="shared" si="154"/>
        <v>1716.97</v>
      </c>
      <c r="Y268" s="71">
        <f t="shared" si="154"/>
        <v>1716.97</v>
      </c>
      <c r="Z268" s="71">
        <f t="shared" si="154"/>
        <v>1716.97</v>
      </c>
      <c r="AA268" s="71">
        <f t="shared" si="154"/>
        <v>1716.97</v>
      </c>
    </row>
    <row r="269" spans="1:27" ht="12.75" hidden="1" customHeight="1" outlineLevel="1" x14ac:dyDescent="0.2">
      <c r="A269" s="163" t="s">
        <v>1915</v>
      </c>
      <c r="B269" s="94" t="s">
        <v>83</v>
      </c>
      <c r="C269" s="70" t="s">
        <v>79</v>
      </c>
      <c r="D269" s="71">
        <v>4.95</v>
      </c>
      <c r="E269" s="71">
        <v>4.95</v>
      </c>
      <c r="F269" s="71">
        <v>4.95</v>
      </c>
      <c r="G269" s="71">
        <v>4.95</v>
      </c>
      <c r="H269" s="71">
        <v>4.95</v>
      </c>
      <c r="I269" s="71">
        <v>4.95</v>
      </c>
      <c r="J269" s="71">
        <v>4.95</v>
      </c>
      <c r="K269" s="71">
        <v>4.95</v>
      </c>
      <c r="L269" s="71">
        <v>4.95</v>
      </c>
      <c r="M269" s="71">
        <v>4.95</v>
      </c>
      <c r="N269" s="71">
        <v>4.95</v>
      </c>
      <c r="O269" s="71">
        <v>4.95</v>
      </c>
      <c r="P269" s="71">
        <v>4.95</v>
      </c>
      <c r="Q269" s="71">
        <v>4.95</v>
      </c>
      <c r="R269" s="71">
        <v>4.95</v>
      </c>
      <c r="S269" s="71">
        <v>4.95</v>
      </c>
      <c r="T269" s="71">
        <v>4.95</v>
      </c>
      <c r="U269" s="71">
        <v>4.95</v>
      </c>
      <c r="V269" s="71">
        <v>4.95</v>
      </c>
      <c r="W269" s="71">
        <v>4.95</v>
      </c>
      <c r="X269" s="71">
        <v>4.95</v>
      </c>
      <c r="Y269" s="71">
        <v>4.95</v>
      </c>
      <c r="Z269" s="71">
        <v>4.95</v>
      </c>
      <c r="AA269" s="71">
        <v>4.95</v>
      </c>
    </row>
    <row r="270" spans="1:27" ht="12.75" hidden="1" customHeight="1" outlineLevel="1" x14ac:dyDescent="0.2">
      <c r="A270" s="163" t="s">
        <v>1916</v>
      </c>
      <c r="B270" s="94" t="s">
        <v>81</v>
      </c>
      <c r="C270" s="70" t="s">
        <v>79</v>
      </c>
      <c r="D270" s="71">
        <f>$D$11</f>
        <v>110.23</v>
      </c>
      <c r="E270" s="71">
        <f t="shared" ref="E270:AA270" si="155">$D$11</f>
        <v>110.23</v>
      </c>
      <c r="F270" s="71">
        <f t="shared" si="155"/>
        <v>110.23</v>
      </c>
      <c r="G270" s="71">
        <f t="shared" si="155"/>
        <v>110.23</v>
      </c>
      <c r="H270" s="71">
        <f t="shared" si="155"/>
        <v>110.23</v>
      </c>
      <c r="I270" s="71">
        <f t="shared" si="155"/>
        <v>110.23</v>
      </c>
      <c r="J270" s="71">
        <f t="shared" si="155"/>
        <v>110.23</v>
      </c>
      <c r="K270" s="71">
        <f t="shared" si="155"/>
        <v>110.23</v>
      </c>
      <c r="L270" s="71">
        <f t="shared" si="155"/>
        <v>110.23</v>
      </c>
      <c r="M270" s="71">
        <f t="shared" si="155"/>
        <v>110.23</v>
      </c>
      <c r="N270" s="71">
        <f t="shared" si="155"/>
        <v>110.23</v>
      </c>
      <c r="O270" s="71">
        <f t="shared" si="155"/>
        <v>110.23</v>
      </c>
      <c r="P270" s="71">
        <f t="shared" si="155"/>
        <v>110.23</v>
      </c>
      <c r="Q270" s="71">
        <f t="shared" si="155"/>
        <v>110.23</v>
      </c>
      <c r="R270" s="71">
        <f t="shared" si="155"/>
        <v>110.23</v>
      </c>
      <c r="S270" s="71">
        <f t="shared" si="155"/>
        <v>110.23</v>
      </c>
      <c r="T270" s="71">
        <f t="shared" si="155"/>
        <v>110.23</v>
      </c>
      <c r="U270" s="71">
        <f t="shared" si="155"/>
        <v>110.23</v>
      </c>
      <c r="V270" s="71">
        <f t="shared" si="155"/>
        <v>110.23</v>
      </c>
      <c r="W270" s="71">
        <f t="shared" si="155"/>
        <v>110.23</v>
      </c>
      <c r="X270" s="71">
        <f t="shared" si="155"/>
        <v>110.23</v>
      </c>
      <c r="Y270" s="71">
        <f t="shared" si="155"/>
        <v>110.23</v>
      </c>
      <c r="Z270" s="71">
        <f t="shared" si="155"/>
        <v>110.23</v>
      </c>
      <c r="AA270" s="71">
        <f t="shared" si="155"/>
        <v>110.23</v>
      </c>
    </row>
    <row r="271" spans="1:27" ht="12.75" customHeight="1" collapsed="1" x14ac:dyDescent="0.2">
      <c r="A271" s="162" t="s">
        <v>1917</v>
      </c>
      <c r="B271" s="54" t="str">
        <f>"22"&amp;"."&amp;$B$800&amp;"."&amp;$B$801</f>
        <v>22.05.2023</v>
      </c>
      <c r="C271" s="134" t="s">
        <v>76</v>
      </c>
      <c r="D271" s="135">
        <f>ROUND(((D272+D273+D275+D274)/1000),5)</f>
        <v>3.12357</v>
      </c>
      <c r="E271" s="135">
        <f>ROUND(((E272+E273+E275+E274)/1000),5)</f>
        <v>2.9768500000000002</v>
      </c>
      <c r="F271" s="135">
        <f>ROUND(((F272+F273+F275+F274)/1000),5)</f>
        <v>2.8974199999999999</v>
      </c>
      <c r="G271" s="135">
        <f t="shared" ref="G271:AA271" si="156">ROUND(((G272+G273+G275+G274)/1000),5)</f>
        <v>2.8703799999999999</v>
      </c>
      <c r="H271" s="135">
        <f t="shared" si="156"/>
        <v>2.8535699999999999</v>
      </c>
      <c r="I271" s="135">
        <f t="shared" si="156"/>
        <v>2.9091100000000001</v>
      </c>
      <c r="J271" s="135">
        <f t="shared" si="156"/>
        <v>3.1462699999999999</v>
      </c>
      <c r="K271" s="135">
        <f t="shared" si="156"/>
        <v>3.37527</v>
      </c>
      <c r="L271" s="135">
        <f t="shared" si="156"/>
        <v>3.6773899999999999</v>
      </c>
      <c r="M271" s="135">
        <f t="shared" si="156"/>
        <v>3.76491</v>
      </c>
      <c r="N271" s="135">
        <f t="shared" si="156"/>
        <v>3.7667999999999999</v>
      </c>
      <c r="O271" s="135">
        <f t="shared" si="156"/>
        <v>3.7778700000000001</v>
      </c>
      <c r="P271" s="135">
        <f t="shared" si="156"/>
        <v>3.80667</v>
      </c>
      <c r="Q271" s="135">
        <f t="shared" si="156"/>
        <v>3.8711199999999999</v>
      </c>
      <c r="R271" s="135">
        <f t="shared" si="156"/>
        <v>3.84483</v>
      </c>
      <c r="S271" s="135">
        <f t="shared" si="156"/>
        <v>3.8054199999999998</v>
      </c>
      <c r="T271" s="135">
        <f t="shared" si="156"/>
        <v>3.7740300000000002</v>
      </c>
      <c r="U271" s="135">
        <f t="shared" si="156"/>
        <v>3.7665000000000002</v>
      </c>
      <c r="V271" s="135">
        <f t="shared" si="156"/>
        <v>3.7294900000000002</v>
      </c>
      <c r="W271" s="135">
        <f t="shared" si="156"/>
        <v>3.5750199999999999</v>
      </c>
      <c r="X271" s="135">
        <f t="shared" si="156"/>
        <v>3.6665999999999999</v>
      </c>
      <c r="Y271" s="135">
        <f t="shared" si="156"/>
        <v>3.76145</v>
      </c>
      <c r="Z271" s="135">
        <f t="shared" si="156"/>
        <v>3.4830999999999999</v>
      </c>
      <c r="AA271" s="135">
        <f t="shared" si="156"/>
        <v>3.2820800000000001</v>
      </c>
    </row>
    <row r="272" spans="1:27" ht="12.75" hidden="1" customHeight="1" outlineLevel="1" x14ac:dyDescent="0.2">
      <c r="A272" s="163" t="s">
        <v>1918</v>
      </c>
      <c r="B272" s="94" t="s">
        <v>238</v>
      </c>
      <c r="C272" s="70" t="s">
        <v>79</v>
      </c>
      <c r="D272" s="71">
        <v>1291.42</v>
      </c>
      <c r="E272" s="71">
        <v>1144.7</v>
      </c>
      <c r="F272" s="71">
        <v>1065.27</v>
      </c>
      <c r="G272" s="71">
        <v>1038.23</v>
      </c>
      <c r="H272" s="71">
        <v>1021.42</v>
      </c>
      <c r="I272" s="71">
        <v>1076.96</v>
      </c>
      <c r="J272" s="71">
        <v>1314.12</v>
      </c>
      <c r="K272" s="71">
        <v>1543.12</v>
      </c>
      <c r="L272" s="71">
        <v>1845.24</v>
      </c>
      <c r="M272" s="71">
        <v>1932.76</v>
      </c>
      <c r="N272" s="71">
        <v>1934.65</v>
      </c>
      <c r="O272" s="71">
        <v>1945.72</v>
      </c>
      <c r="P272" s="71">
        <v>1974.52</v>
      </c>
      <c r="Q272" s="71">
        <v>2038.97</v>
      </c>
      <c r="R272" s="71">
        <v>2012.68</v>
      </c>
      <c r="S272" s="71">
        <v>1973.27</v>
      </c>
      <c r="T272" s="71">
        <v>1941.88</v>
      </c>
      <c r="U272" s="71">
        <v>1934.35</v>
      </c>
      <c r="V272" s="71">
        <v>1897.34</v>
      </c>
      <c r="W272" s="71">
        <v>1742.87</v>
      </c>
      <c r="X272" s="71">
        <v>1834.45</v>
      </c>
      <c r="Y272" s="71">
        <v>1929.3</v>
      </c>
      <c r="Z272" s="71">
        <v>1650.95</v>
      </c>
      <c r="AA272" s="71">
        <v>1449.93</v>
      </c>
    </row>
    <row r="273" spans="1:27" ht="12.75" hidden="1" customHeight="1" outlineLevel="1" x14ac:dyDescent="0.2">
      <c r="A273" s="163" t="s">
        <v>1919</v>
      </c>
      <c r="B273" s="94" t="s">
        <v>90</v>
      </c>
      <c r="C273" s="70" t="s">
        <v>79</v>
      </c>
      <c r="D273" s="71">
        <f>$D$168</f>
        <v>1716.97</v>
      </c>
      <c r="E273" s="71">
        <f>$D$168</f>
        <v>1716.97</v>
      </c>
      <c r="F273" s="71">
        <f t="shared" ref="F273:AA273" si="157">$D$168</f>
        <v>1716.97</v>
      </c>
      <c r="G273" s="71">
        <f t="shared" si="157"/>
        <v>1716.97</v>
      </c>
      <c r="H273" s="71">
        <f t="shared" si="157"/>
        <v>1716.97</v>
      </c>
      <c r="I273" s="71">
        <f t="shared" si="157"/>
        <v>1716.97</v>
      </c>
      <c r="J273" s="71">
        <f t="shared" si="157"/>
        <v>1716.97</v>
      </c>
      <c r="K273" s="71">
        <f t="shared" si="157"/>
        <v>1716.97</v>
      </c>
      <c r="L273" s="71">
        <f t="shared" si="157"/>
        <v>1716.97</v>
      </c>
      <c r="M273" s="71">
        <f t="shared" si="157"/>
        <v>1716.97</v>
      </c>
      <c r="N273" s="71">
        <f t="shared" si="157"/>
        <v>1716.97</v>
      </c>
      <c r="O273" s="71">
        <f t="shared" si="157"/>
        <v>1716.97</v>
      </c>
      <c r="P273" s="71">
        <f t="shared" si="157"/>
        <v>1716.97</v>
      </c>
      <c r="Q273" s="71">
        <f t="shared" si="157"/>
        <v>1716.97</v>
      </c>
      <c r="R273" s="71">
        <f t="shared" si="157"/>
        <v>1716.97</v>
      </c>
      <c r="S273" s="71">
        <f t="shared" si="157"/>
        <v>1716.97</v>
      </c>
      <c r="T273" s="71">
        <f t="shared" si="157"/>
        <v>1716.97</v>
      </c>
      <c r="U273" s="71">
        <f t="shared" si="157"/>
        <v>1716.97</v>
      </c>
      <c r="V273" s="71">
        <f t="shared" si="157"/>
        <v>1716.97</v>
      </c>
      <c r="W273" s="71">
        <f t="shared" si="157"/>
        <v>1716.97</v>
      </c>
      <c r="X273" s="71">
        <f t="shared" si="157"/>
        <v>1716.97</v>
      </c>
      <c r="Y273" s="71">
        <f t="shared" si="157"/>
        <v>1716.97</v>
      </c>
      <c r="Z273" s="71">
        <f t="shared" si="157"/>
        <v>1716.97</v>
      </c>
      <c r="AA273" s="71">
        <f t="shared" si="157"/>
        <v>1716.97</v>
      </c>
    </row>
    <row r="274" spans="1:27" ht="12.75" hidden="1" customHeight="1" outlineLevel="1" x14ac:dyDescent="0.2">
      <c r="A274" s="163" t="s">
        <v>1920</v>
      </c>
      <c r="B274" s="94" t="s">
        <v>83</v>
      </c>
      <c r="C274" s="70" t="s">
        <v>79</v>
      </c>
      <c r="D274" s="71">
        <v>4.95</v>
      </c>
      <c r="E274" s="71">
        <v>4.95</v>
      </c>
      <c r="F274" s="71">
        <v>4.95</v>
      </c>
      <c r="G274" s="71">
        <v>4.95</v>
      </c>
      <c r="H274" s="71">
        <v>4.95</v>
      </c>
      <c r="I274" s="71">
        <v>4.95</v>
      </c>
      <c r="J274" s="71">
        <v>4.95</v>
      </c>
      <c r="K274" s="71">
        <v>4.95</v>
      </c>
      <c r="L274" s="71">
        <v>4.95</v>
      </c>
      <c r="M274" s="71">
        <v>4.95</v>
      </c>
      <c r="N274" s="71">
        <v>4.95</v>
      </c>
      <c r="O274" s="71">
        <v>4.95</v>
      </c>
      <c r="P274" s="71">
        <v>4.95</v>
      </c>
      <c r="Q274" s="71">
        <v>4.95</v>
      </c>
      <c r="R274" s="71">
        <v>4.95</v>
      </c>
      <c r="S274" s="71">
        <v>4.95</v>
      </c>
      <c r="T274" s="71">
        <v>4.95</v>
      </c>
      <c r="U274" s="71">
        <v>4.95</v>
      </c>
      <c r="V274" s="71">
        <v>4.95</v>
      </c>
      <c r="W274" s="71">
        <v>4.95</v>
      </c>
      <c r="X274" s="71">
        <v>4.95</v>
      </c>
      <c r="Y274" s="71">
        <v>4.95</v>
      </c>
      <c r="Z274" s="71">
        <v>4.95</v>
      </c>
      <c r="AA274" s="71">
        <v>4.95</v>
      </c>
    </row>
    <row r="275" spans="1:27" ht="12.75" hidden="1" customHeight="1" outlineLevel="1" x14ac:dyDescent="0.2">
      <c r="A275" s="163" t="s">
        <v>1921</v>
      </c>
      <c r="B275" s="94" t="s">
        <v>81</v>
      </c>
      <c r="C275" s="70" t="s">
        <v>79</v>
      </c>
      <c r="D275" s="71">
        <f>$D$11</f>
        <v>110.23</v>
      </c>
      <c r="E275" s="71">
        <f t="shared" ref="E275:AA275" si="158">$D$11</f>
        <v>110.23</v>
      </c>
      <c r="F275" s="71">
        <f t="shared" si="158"/>
        <v>110.23</v>
      </c>
      <c r="G275" s="71">
        <f t="shared" si="158"/>
        <v>110.23</v>
      </c>
      <c r="H275" s="71">
        <f t="shared" si="158"/>
        <v>110.23</v>
      </c>
      <c r="I275" s="71">
        <f t="shared" si="158"/>
        <v>110.23</v>
      </c>
      <c r="J275" s="71">
        <f t="shared" si="158"/>
        <v>110.23</v>
      </c>
      <c r="K275" s="71">
        <f t="shared" si="158"/>
        <v>110.23</v>
      </c>
      <c r="L275" s="71">
        <f t="shared" si="158"/>
        <v>110.23</v>
      </c>
      <c r="M275" s="71">
        <f t="shared" si="158"/>
        <v>110.23</v>
      </c>
      <c r="N275" s="71">
        <f t="shared" si="158"/>
        <v>110.23</v>
      </c>
      <c r="O275" s="71">
        <f t="shared" si="158"/>
        <v>110.23</v>
      </c>
      <c r="P275" s="71">
        <f t="shared" si="158"/>
        <v>110.23</v>
      </c>
      <c r="Q275" s="71">
        <f t="shared" si="158"/>
        <v>110.23</v>
      </c>
      <c r="R275" s="71">
        <f t="shared" si="158"/>
        <v>110.23</v>
      </c>
      <c r="S275" s="71">
        <f t="shared" si="158"/>
        <v>110.23</v>
      </c>
      <c r="T275" s="71">
        <f t="shared" si="158"/>
        <v>110.23</v>
      </c>
      <c r="U275" s="71">
        <f t="shared" si="158"/>
        <v>110.23</v>
      </c>
      <c r="V275" s="71">
        <f t="shared" si="158"/>
        <v>110.23</v>
      </c>
      <c r="W275" s="71">
        <f t="shared" si="158"/>
        <v>110.23</v>
      </c>
      <c r="X275" s="71">
        <f t="shared" si="158"/>
        <v>110.23</v>
      </c>
      <c r="Y275" s="71">
        <f t="shared" si="158"/>
        <v>110.23</v>
      </c>
      <c r="Z275" s="71">
        <f t="shared" si="158"/>
        <v>110.23</v>
      </c>
      <c r="AA275" s="71">
        <f t="shared" si="158"/>
        <v>110.23</v>
      </c>
    </row>
    <row r="276" spans="1:27" ht="12.75" customHeight="1" collapsed="1" x14ac:dyDescent="0.2">
      <c r="A276" s="162" t="s">
        <v>1922</v>
      </c>
      <c r="B276" s="54" t="str">
        <f>"23"&amp;"."&amp;$B$800&amp;"."&amp;$B$801</f>
        <v>23.05.2023</v>
      </c>
      <c r="C276" s="134" t="s">
        <v>76</v>
      </c>
      <c r="D276" s="135">
        <f>ROUND(((D277+D278+D280+D279)/1000),5)</f>
        <v>3.1033400000000002</v>
      </c>
      <c r="E276" s="135">
        <f>ROUND(((E277+E278+E280+E279)/1000),5)</f>
        <v>2.9328699999999999</v>
      </c>
      <c r="F276" s="135">
        <f>ROUND(((F277+F278+F280+F279)/1000),5)</f>
        <v>2.8449</v>
      </c>
      <c r="G276" s="135">
        <f t="shared" ref="G276:AA276" si="159">ROUND(((G277+G278+G280+G279)/1000),5)</f>
        <v>2.8064399999999998</v>
      </c>
      <c r="H276" s="135">
        <f t="shared" si="159"/>
        <v>2.8534099999999998</v>
      </c>
      <c r="I276" s="135">
        <f t="shared" si="159"/>
        <v>2.9993400000000001</v>
      </c>
      <c r="J276" s="135">
        <f t="shared" si="159"/>
        <v>3.1176699999999999</v>
      </c>
      <c r="K276" s="135">
        <f t="shared" si="159"/>
        <v>3.3516400000000002</v>
      </c>
      <c r="L276" s="135">
        <f t="shared" si="159"/>
        <v>3.5819700000000001</v>
      </c>
      <c r="M276" s="135">
        <f t="shared" si="159"/>
        <v>3.7010999999999998</v>
      </c>
      <c r="N276" s="135">
        <f t="shared" si="159"/>
        <v>3.6760199999999998</v>
      </c>
      <c r="O276" s="135">
        <f t="shared" si="159"/>
        <v>3.7345299999999999</v>
      </c>
      <c r="P276" s="135">
        <f t="shared" si="159"/>
        <v>3.7348599999999998</v>
      </c>
      <c r="Q276" s="135">
        <f t="shared" si="159"/>
        <v>3.7548699999999999</v>
      </c>
      <c r="R276" s="135">
        <f t="shared" si="159"/>
        <v>3.75007</v>
      </c>
      <c r="S276" s="135">
        <f t="shared" si="159"/>
        <v>3.73875</v>
      </c>
      <c r="T276" s="135">
        <f t="shared" si="159"/>
        <v>3.72973</v>
      </c>
      <c r="U276" s="135">
        <f t="shared" si="159"/>
        <v>3.6756500000000001</v>
      </c>
      <c r="V276" s="135">
        <f t="shared" si="159"/>
        <v>3.6156000000000001</v>
      </c>
      <c r="W276" s="135">
        <f t="shared" si="159"/>
        <v>3.55829</v>
      </c>
      <c r="X276" s="135">
        <f t="shared" si="159"/>
        <v>3.5837300000000001</v>
      </c>
      <c r="Y276" s="135">
        <f t="shared" si="159"/>
        <v>3.6829000000000001</v>
      </c>
      <c r="Z276" s="135">
        <f t="shared" si="159"/>
        <v>3.4767700000000001</v>
      </c>
      <c r="AA276" s="135">
        <f t="shared" si="159"/>
        <v>3.2214499999999999</v>
      </c>
    </row>
    <row r="277" spans="1:27" ht="12.75" hidden="1" customHeight="1" outlineLevel="1" x14ac:dyDescent="0.2">
      <c r="A277" s="163" t="s">
        <v>1923</v>
      </c>
      <c r="B277" s="94" t="s">
        <v>238</v>
      </c>
      <c r="C277" s="70" t="s">
        <v>79</v>
      </c>
      <c r="D277" s="71">
        <v>1271.19</v>
      </c>
      <c r="E277" s="71">
        <v>1100.72</v>
      </c>
      <c r="F277" s="71">
        <v>1012.75</v>
      </c>
      <c r="G277" s="71">
        <v>974.29</v>
      </c>
      <c r="H277" s="71">
        <v>1021.26</v>
      </c>
      <c r="I277" s="71">
        <v>1167.19</v>
      </c>
      <c r="J277" s="71">
        <v>1285.52</v>
      </c>
      <c r="K277" s="71">
        <v>1519.49</v>
      </c>
      <c r="L277" s="71">
        <v>1749.82</v>
      </c>
      <c r="M277" s="71">
        <v>1868.95</v>
      </c>
      <c r="N277" s="71">
        <v>1843.87</v>
      </c>
      <c r="O277" s="71">
        <v>1902.38</v>
      </c>
      <c r="P277" s="71">
        <v>1902.71</v>
      </c>
      <c r="Q277" s="71">
        <v>1922.72</v>
      </c>
      <c r="R277" s="71">
        <v>1917.92</v>
      </c>
      <c r="S277" s="71">
        <v>1906.6</v>
      </c>
      <c r="T277" s="71">
        <v>1897.58</v>
      </c>
      <c r="U277" s="71">
        <v>1843.5</v>
      </c>
      <c r="V277" s="71">
        <v>1783.45</v>
      </c>
      <c r="W277" s="71">
        <v>1726.14</v>
      </c>
      <c r="X277" s="71">
        <v>1751.58</v>
      </c>
      <c r="Y277" s="71">
        <v>1850.75</v>
      </c>
      <c r="Z277" s="71">
        <v>1644.62</v>
      </c>
      <c r="AA277" s="71">
        <v>1389.3</v>
      </c>
    </row>
    <row r="278" spans="1:27" ht="12.75" hidden="1" customHeight="1" outlineLevel="1" x14ac:dyDescent="0.2">
      <c r="A278" s="163" t="s">
        <v>1924</v>
      </c>
      <c r="B278" s="94" t="s">
        <v>90</v>
      </c>
      <c r="C278" s="70" t="s">
        <v>79</v>
      </c>
      <c r="D278" s="71">
        <f>$D$168</f>
        <v>1716.97</v>
      </c>
      <c r="E278" s="71">
        <f>$D$168</f>
        <v>1716.97</v>
      </c>
      <c r="F278" s="71">
        <f t="shared" ref="F278:AA278" si="160">$D$168</f>
        <v>1716.97</v>
      </c>
      <c r="G278" s="71">
        <f t="shared" si="160"/>
        <v>1716.97</v>
      </c>
      <c r="H278" s="71">
        <f t="shared" si="160"/>
        <v>1716.97</v>
      </c>
      <c r="I278" s="71">
        <f t="shared" si="160"/>
        <v>1716.97</v>
      </c>
      <c r="J278" s="71">
        <f t="shared" si="160"/>
        <v>1716.97</v>
      </c>
      <c r="K278" s="71">
        <f t="shared" si="160"/>
        <v>1716.97</v>
      </c>
      <c r="L278" s="71">
        <f t="shared" si="160"/>
        <v>1716.97</v>
      </c>
      <c r="M278" s="71">
        <f t="shared" si="160"/>
        <v>1716.97</v>
      </c>
      <c r="N278" s="71">
        <f t="shared" si="160"/>
        <v>1716.97</v>
      </c>
      <c r="O278" s="71">
        <f t="shared" si="160"/>
        <v>1716.97</v>
      </c>
      <c r="P278" s="71">
        <f t="shared" si="160"/>
        <v>1716.97</v>
      </c>
      <c r="Q278" s="71">
        <f t="shared" si="160"/>
        <v>1716.97</v>
      </c>
      <c r="R278" s="71">
        <f t="shared" si="160"/>
        <v>1716.97</v>
      </c>
      <c r="S278" s="71">
        <f t="shared" si="160"/>
        <v>1716.97</v>
      </c>
      <c r="T278" s="71">
        <f t="shared" si="160"/>
        <v>1716.97</v>
      </c>
      <c r="U278" s="71">
        <f t="shared" si="160"/>
        <v>1716.97</v>
      </c>
      <c r="V278" s="71">
        <f t="shared" si="160"/>
        <v>1716.97</v>
      </c>
      <c r="W278" s="71">
        <f t="shared" si="160"/>
        <v>1716.97</v>
      </c>
      <c r="X278" s="71">
        <f t="shared" si="160"/>
        <v>1716.97</v>
      </c>
      <c r="Y278" s="71">
        <f t="shared" si="160"/>
        <v>1716.97</v>
      </c>
      <c r="Z278" s="71">
        <f t="shared" si="160"/>
        <v>1716.97</v>
      </c>
      <c r="AA278" s="71">
        <f t="shared" si="160"/>
        <v>1716.97</v>
      </c>
    </row>
    <row r="279" spans="1:27" ht="12.75" hidden="1" customHeight="1" outlineLevel="1" x14ac:dyDescent="0.2">
      <c r="A279" s="163" t="s">
        <v>1925</v>
      </c>
      <c r="B279" s="94" t="s">
        <v>83</v>
      </c>
      <c r="C279" s="70" t="s">
        <v>79</v>
      </c>
      <c r="D279" s="71">
        <v>4.95</v>
      </c>
      <c r="E279" s="71">
        <v>4.95</v>
      </c>
      <c r="F279" s="71">
        <v>4.95</v>
      </c>
      <c r="G279" s="71">
        <v>4.95</v>
      </c>
      <c r="H279" s="71">
        <v>4.95</v>
      </c>
      <c r="I279" s="71">
        <v>4.95</v>
      </c>
      <c r="J279" s="71">
        <v>4.95</v>
      </c>
      <c r="K279" s="71">
        <v>4.95</v>
      </c>
      <c r="L279" s="71">
        <v>4.95</v>
      </c>
      <c r="M279" s="71">
        <v>4.95</v>
      </c>
      <c r="N279" s="71">
        <v>4.95</v>
      </c>
      <c r="O279" s="71">
        <v>4.95</v>
      </c>
      <c r="P279" s="71">
        <v>4.95</v>
      </c>
      <c r="Q279" s="71">
        <v>4.95</v>
      </c>
      <c r="R279" s="71">
        <v>4.95</v>
      </c>
      <c r="S279" s="71">
        <v>4.95</v>
      </c>
      <c r="T279" s="71">
        <v>4.95</v>
      </c>
      <c r="U279" s="71">
        <v>4.95</v>
      </c>
      <c r="V279" s="71">
        <v>4.95</v>
      </c>
      <c r="W279" s="71">
        <v>4.95</v>
      </c>
      <c r="X279" s="71">
        <v>4.95</v>
      </c>
      <c r="Y279" s="71">
        <v>4.95</v>
      </c>
      <c r="Z279" s="71">
        <v>4.95</v>
      </c>
      <c r="AA279" s="71">
        <v>4.95</v>
      </c>
    </row>
    <row r="280" spans="1:27" ht="12.75" hidden="1" customHeight="1" outlineLevel="1" x14ac:dyDescent="0.2">
      <c r="A280" s="163" t="s">
        <v>1926</v>
      </c>
      <c r="B280" s="94" t="s">
        <v>81</v>
      </c>
      <c r="C280" s="70" t="s">
        <v>79</v>
      </c>
      <c r="D280" s="71">
        <f>$D$11</f>
        <v>110.23</v>
      </c>
      <c r="E280" s="71">
        <f t="shared" ref="E280:AA280" si="161">$D$11</f>
        <v>110.23</v>
      </c>
      <c r="F280" s="71">
        <f t="shared" si="161"/>
        <v>110.23</v>
      </c>
      <c r="G280" s="71">
        <f t="shared" si="161"/>
        <v>110.23</v>
      </c>
      <c r="H280" s="71">
        <f t="shared" si="161"/>
        <v>110.23</v>
      </c>
      <c r="I280" s="71">
        <f t="shared" si="161"/>
        <v>110.23</v>
      </c>
      <c r="J280" s="71">
        <f t="shared" si="161"/>
        <v>110.23</v>
      </c>
      <c r="K280" s="71">
        <f t="shared" si="161"/>
        <v>110.23</v>
      </c>
      <c r="L280" s="71">
        <f t="shared" si="161"/>
        <v>110.23</v>
      </c>
      <c r="M280" s="71">
        <f t="shared" si="161"/>
        <v>110.23</v>
      </c>
      <c r="N280" s="71">
        <f t="shared" si="161"/>
        <v>110.23</v>
      </c>
      <c r="O280" s="71">
        <f t="shared" si="161"/>
        <v>110.23</v>
      </c>
      <c r="P280" s="71">
        <f t="shared" si="161"/>
        <v>110.23</v>
      </c>
      <c r="Q280" s="71">
        <f t="shared" si="161"/>
        <v>110.23</v>
      </c>
      <c r="R280" s="71">
        <f t="shared" si="161"/>
        <v>110.23</v>
      </c>
      <c r="S280" s="71">
        <f t="shared" si="161"/>
        <v>110.23</v>
      </c>
      <c r="T280" s="71">
        <f t="shared" si="161"/>
        <v>110.23</v>
      </c>
      <c r="U280" s="71">
        <f t="shared" si="161"/>
        <v>110.23</v>
      </c>
      <c r="V280" s="71">
        <f t="shared" si="161"/>
        <v>110.23</v>
      </c>
      <c r="W280" s="71">
        <f t="shared" si="161"/>
        <v>110.23</v>
      </c>
      <c r="X280" s="71">
        <f t="shared" si="161"/>
        <v>110.23</v>
      </c>
      <c r="Y280" s="71">
        <f t="shared" si="161"/>
        <v>110.23</v>
      </c>
      <c r="Z280" s="71">
        <f t="shared" si="161"/>
        <v>110.23</v>
      </c>
      <c r="AA280" s="71">
        <f t="shared" si="161"/>
        <v>110.23</v>
      </c>
    </row>
    <row r="281" spans="1:27" ht="12.75" customHeight="1" collapsed="1" x14ac:dyDescent="0.2">
      <c r="A281" s="162" t="s">
        <v>1927</v>
      </c>
      <c r="B281" s="54" t="str">
        <f>"24"&amp;"."&amp;$B$800&amp;"."&amp;$B$801</f>
        <v>24.05.2023</v>
      </c>
      <c r="C281" s="134" t="s">
        <v>76</v>
      </c>
      <c r="D281" s="135">
        <f>ROUND(((D282+D283+D285+D284)/1000),5)</f>
        <v>3.1194000000000002</v>
      </c>
      <c r="E281" s="135">
        <f>ROUND(((E282+E283+E285+E284)/1000),5)</f>
        <v>2.9112</v>
      </c>
      <c r="F281" s="135">
        <f>ROUND(((F282+F283+F285+F284)/1000),5)</f>
        <v>2.8747799999999999</v>
      </c>
      <c r="G281" s="135">
        <f t="shared" ref="G281:AA281" si="162">ROUND(((G282+G283+G285+G284)/1000),5)</f>
        <v>2.8313799999999998</v>
      </c>
      <c r="H281" s="135">
        <f t="shared" si="162"/>
        <v>2.8369900000000001</v>
      </c>
      <c r="I281" s="135">
        <f t="shared" si="162"/>
        <v>2.9967800000000002</v>
      </c>
      <c r="J281" s="135">
        <f t="shared" si="162"/>
        <v>3.2581099999999998</v>
      </c>
      <c r="K281" s="135">
        <f t="shared" si="162"/>
        <v>3.51112</v>
      </c>
      <c r="L281" s="135">
        <f t="shared" si="162"/>
        <v>3.6926299999999999</v>
      </c>
      <c r="M281" s="135">
        <f t="shared" si="162"/>
        <v>3.7474500000000002</v>
      </c>
      <c r="N281" s="135">
        <f t="shared" si="162"/>
        <v>3.7539400000000001</v>
      </c>
      <c r="O281" s="135">
        <f t="shared" si="162"/>
        <v>3.7555900000000002</v>
      </c>
      <c r="P281" s="135">
        <f t="shared" si="162"/>
        <v>3.7408899999999998</v>
      </c>
      <c r="Q281" s="135">
        <f t="shared" si="162"/>
        <v>3.7463099999999998</v>
      </c>
      <c r="R281" s="135">
        <f t="shared" si="162"/>
        <v>3.75949</v>
      </c>
      <c r="S281" s="135">
        <f t="shared" si="162"/>
        <v>3.7726799999999998</v>
      </c>
      <c r="T281" s="135">
        <f t="shared" si="162"/>
        <v>3.7561599999999999</v>
      </c>
      <c r="U281" s="135">
        <f t="shared" si="162"/>
        <v>3.7423199999999999</v>
      </c>
      <c r="V281" s="135">
        <f t="shared" si="162"/>
        <v>3.7360699999999998</v>
      </c>
      <c r="W281" s="135">
        <f t="shared" si="162"/>
        <v>3.72777</v>
      </c>
      <c r="X281" s="135">
        <f t="shared" si="162"/>
        <v>3.7277300000000002</v>
      </c>
      <c r="Y281" s="135">
        <f t="shared" si="162"/>
        <v>3.7305199999999998</v>
      </c>
      <c r="Z281" s="135">
        <f t="shared" si="162"/>
        <v>3.5676399999999999</v>
      </c>
      <c r="AA281" s="135">
        <f t="shared" si="162"/>
        <v>3.24594</v>
      </c>
    </row>
    <row r="282" spans="1:27" ht="12.75" hidden="1" customHeight="1" outlineLevel="1" x14ac:dyDescent="0.2">
      <c r="A282" s="163" t="s">
        <v>1928</v>
      </c>
      <c r="B282" s="94" t="s">
        <v>238</v>
      </c>
      <c r="C282" s="70" t="s">
        <v>79</v>
      </c>
      <c r="D282" s="71">
        <v>1287.25</v>
      </c>
      <c r="E282" s="71">
        <v>1079.05</v>
      </c>
      <c r="F282" s="71">
        <v>1042.6300000000001</v>
      </c>
      <c r="G282" s="71">
        <v>999.23</v>
      </c>
      <c r="H282" s="71">
        <v>1004.84</v>
      </c>
      <c r="I282" s="71">
        <v>1164.6300000000001</v>
      </c>
      <c r="J282" s="71">
        <v>1425.96</v>
      </c>
      <c r="K282" s="71">
        <v>1678.97</v>
      </c>
      <c r="L282" s="71">
        <v>1860.48</v>
      </c>
      <c r="M282" s="71">
        <v>1915.3</v>
      </c>
      <c r="N282" s="71">
        <v>1921.79</v>
      </c>
      <c r="O282" s="71">
        <v>1923.44</v>
      </c>
      <c r="P282" s="71">
        <v>1908.74</v>
      </c>
      <c r="Q282" s="71">
        <v>1914.16</v>
      </c>
      <c r="R282" s="71">
        <v>1927.34</v>
      </c>
      <c r="S282" s="71">
        <v>1940.53</v>
      </c>
      <c r="T282" s="71">
        <v>1924.01</v>
      </c>
      <c r="U282" s="71">
        <v>1910.17</v>
      </c>
      <c r="V282" s="71">
        <v>1903.92</v>
      </c>
      <c r="W282" s="71">
        <v>1895.62</v>
      </c>
      <c r="X282" s="71">
        <v>1895.58</v>
      </c>
      <c r="Y282" s="71">
        <v>1898.37</v>
      </c>
      <c r="Z282" s="71">
        <v>1735.49</v>
      </c>
      <c r="AA282" s="71">
        <v>1413.79</v>
      </c>
    </row>
    <row r="283" spans="1:27" ht="12.75" hidden="1" customHeight="1" outlineLevel="1" x14ac:dyDescent="0.2">
      <c r="A283" s="163" t="s">
        <v>1929</v>
      </c>
      <c r="B283" s="94" t="s">
        <v>90</v>
      </c>
      <c r="C283" s="70" t="s">
        <v>79</v>
      </c>
      <c r="D283" s="71">
        <f>$D$168</f>
        <v>1716.97</v>
      </c>
      <c r="E283" s="71">
        <f>$D$168</f>
        <v>1716.97</v>
      </c>
      <c r="F283" s="71">
        <f t="shared" ref="F283:AA283" si="163">$D$168</f>
        <v>1716.97</v>
      </c>
      <c r="G283" s="71">
        <f t="shared" si="163"/>
        <v>1716.97</v>
      </c>
      <c r="H283" s="71">
        <f t="shared" si="163"/>
        <v>1716.97</v>
      </c>
      <c r="I283" s="71">
        <f t="shared" si="163"/>
        <v>1716.97</v>
      </c>
      <c r="J283" s="71">
        <f t="shared" si="163"/>
        <v>1716.97</v>
      </c>
      <c r="K283" s="71">
        <f t="shared" si="163"/>
        <v>1716.97</v>
      </c>
      <c r="L283" s="71">
        <f t="shared" si="163"/>
        <v>1716.97</v>
      </c>
      <c r="M283" s="71">
        <f t="shared" si="163"/>
        <v>1716.97</v>
      </c>
      <c r="N283" s="71">
        <f t="shared" si="163"/>
        <v>1716.97</v>
      </c>
      <c r="O283" s="71">
        <f t="shared" si="163"/>
        <v>1716.97</v>
      </c>
      <c r="P283" s="71">
        <f t="shared" si="163"/>
        <v>1716.97</v>
      </c>
      <c r="Q283" s="71">
        <f t="shared" si="163"/>
        <v>1716.97</v>
      </c>
      <c r="R283" s="71">
        <f t="shared" si="163"/>
        <v>1716.97</v>
      </c>
      <c r="S283" s="71">
        <f t="shared" si="163"/>
        <v>1716.97</v>
      </c>
      <c r="T283" s="71">
        <f t="shared" si="163"/>
        <v>1716.97</v>
      </c>
      <c r="U283" s="71">
        <f t="shared" si="163"/>
        <v>1716.97</v>
      </c>
      <c r="V283" s="71">
        <f t="shared" si="163"/>
        <v>1716.97</v>
      </c>
      <c r="W283" s="71">
        <f t="shared" si="163"/>
        <v>1716.97</v>
      </c>
      <c r="X283" s="71">
        <f t="shared" si="163"/>
        <v>1716.97</v>
      </c>
      <c r="Y283" s="71">
        <f t="shared" si="163"/>
        <v>1716.97</v>
      </c>
      <c r="Z283" s="71">
        <f t="shared" si="163"/>
        <v>1716.97</v>
      </c>
      <c r="AA283" s="71">
        <f t="shared" si="163"/>
        <v>1716.97</v>
      </c>
    </row>
    <row r="284" spans="1:27" ht="12.75" hidden="1" customHeight="1" outlineLevel="1" x14ac:dyDescent="0.2">
      <c r="A284" s="163" t="s">
        <v>1930</v>
      </c>
      <c r="B284" s="94" t="s">
        <v>83</v>
      </c>
      <c r="C284" s="70" t="s">
        <v>79</v>
      </c>
      <c r="D284" s="71">
        <v>4.95</v>
      </c>
      <c r="E284" s="71">
        <v>4.95</v>
      </c>
      <c r="F284" s="71">
        <v>4.95</v>
      </c>
      <c r="G284" s="71">
        <v>4.95</v>
      </c>
      <c r="H284" s="71">
        <v>4.95</v>
      </c>
      <c r="I284" s="71">
        <v>4.95</v>
      </c>
      <c r="J284" s="71">
        <v>4.95</v>
      </c>
      <c r="K284" s="71">
        <v>4.95</v>
      </c>
      <c r="L284" s="71">
        <v>4.95</v>
      </c>
      <c r="M284" s="71">
        <v>4.95</v>
      </c>
      <c r="N284" s="71">
        <v>4.95</v>
      </c>
      <c r="O284" s="71">
        <v>4.95</v>
      </c>
      <c r="P284" s="71">
        <v>4.95</v>
      </c>
      <c r="Q284" s="71">
        <v>4.95</v>
      </c>
      <c r="R284" s="71">
        <v>4.95</v>
      </c>
      <c r="S284" s="71">
        <v>4.95</v>
      </c>
      <c r="T284" s="71">
        <v>4.95</v>
      </c>
      <c r="U284" s="71">
        <v>4.95</v>
      </c>
      <c r="V284" s="71">
        <v>4.95</v>
      </c>
      <c r="W284" s="71">
        <v>4.95</v>
      </c>
      <c r="X284" s="71">
        <v>4.95</v>
      </c>
      <c r="Y284" s="71">
        <v>4.95</v>
      </c>
      <c r="Z284" s="71">
        <v>4.95</v>
      </c>
      <c r="AA284" s="71">
        <v>4.95</v>
      </c>
    </row>
    <row r="285" spans="1:27" ht="12.75" hidden="1" customHeight="1" outlineLevel="1" x14ac:dyDescent="0.2">
      <c r="A285" s="163" t="s">
        <v>1931</v>
      </c>
      <c r="B285" s="94" t="s">
        <v>81</v>
      </c>
      <c r="C285" s="70" t="s">
        <v>79</v>
      </c>
      <c r="D285" s="71">
        <f>$D$11</f>
        <v>110.23</v>
      </c>
      <c r="E285" s="71">
        <f t="shared" ref="E285:AA285" si="164">$D$11</f>
        <v>110.23</v>
      </c>
      <c r="F285" s="71">
        <f t="shared" si="164"/>
        <v>110.23</v>
      </c>
      <c r="G285" s="71">
        <f t="shared" si="164"/>
        <v>110.23</v>
      </c>
      <c r="H285" s="71">
        <f t="shared" si="164"/>
        <v>110.23</v>
      </c>
      <c r="I285" s="71">
        <f t="shared" si="164"/>
        <v>110.23</v>
      </c>
      <c r="J285" s="71">
        <f t="shared" si="164"/>
        <v>110.23</v>
      </c>
      <c r="K285" s="71">
        <f t="shared" si="164"/>
        <v>110.23</v>
      </c>
      <c r="L285" s="71">
        <f t="shared" si="164"/>
        <v>110.23</v>
      </c>
      <c r="M285" s="71">
        <f t="shared" si="164"/>
        <v>110.23</v>
      </c>
      <c r="N285" s="71">
        <f t="shared" si="164"/>
        <v>110.23</v>
      </c>
      <c r="O285" s="71">
        <f t="shared" si="164"/>
        <v>110.23</v>
      </c>
      <c r="P285" s="71">
        <f t="shared" si="164"/>
        <v>110.23</v>
      </c>
      <c r="Q285" s="71">
        <f t="shared" si="164"/>
        <v>110.23</v>
      </c>
      <c r="R285" s="71">
        <f t="shared" si="164"/>
        <v>110.23</v>
      </c>
      <c r="S285" s="71">
        <f t="shared" si="164"/>
        <v>110.23</v>
      </c>
      <c r="T285" s="71">
        <f t="shared" si="164"/>
        <v>110.23</v>
      </c>
      <c r="U285" s="71">
        <f t="shared" si="164"/>
        <v>110.23</v>
      </c>
      <c r="V285" s="71">
        <f t="shared" si="164"/>
        <v>110.23</v>
      </c>
      <c r="W285" s="71">
        <f t="shared" si="164"/>
        <v>110.23</v>
      </c>
      <c r="X285" s="71">
        <f t="shared" si="164"/>
        <v>110.23</v>
      </c>
      <c r="Y285" s="71">
        <f t="shared" si="164"/>
        <v>110.23</v>
      </c>
      <c r="Z285" s="71">
        <f t="shared" si="164"/>
        <v>110.23</v>
      </c>
      <c r="AA285" s="71">
        <f t="shared" si="164"/>
        <v>110.23</v>
      </c>
    </row>
    <row r="286" spans="1:27" ht="12.75" customHeight="1" collapsed="1" x14ac:dyDescent="0.2">
      <c r="A286" s="162" t="s">
        <v>1932</v>
      </c>
      <c r="B286" s="54" t="str">
        <f>"25"&amp;"."&amp;$B$800&amp;"."&amp;$B$801</f>
        <v>25.05.2023</v>
      </c>
      <c r="C286" s="134" t="s">
        <v>76</v>
      </c>
      <c r="D286" s="135">
        <f>ROUND(((D287+D288+D290+D289)/1000),5)</f>
        <v>2.9395799999999999</v>
      </c>
      <c r="E286" s="135">
        <f>ROUND(((E287+E288+E290+E289)/1000),5)</f>
        <v>2.8340800000000002</v>
      </c>
      <c r="F286" s="135">
        <f>ROUND(((F287+F288+F290+F289)/1000),5)</f>
        <v>2.7686899999999999</v>
      </c>
      <c r="G286" s="135">
        <f t="shared" ref="G286:AA286" si="165">ROUND(((G287+G288+G290+G289)/1000),5)</f>
        <v>2.7195800000000001</v>
      </c>
      <c r="H286" s="135">
        <f t="shared" si="165"/>
        <v>2.7191100000000001</v>
      </c>
      <c r="I286" s="135">
        <f t="shared" si="165"/>
        <v>2.88605</v>
      </c>
      <c r="J286" s="135">
        <f t="shared" si="165"/>
        <v>3.2673100000000002</v>
      </c>
      <c r="K286" s="135">
        <f t="shared" si="165"/>
        <v>3.43059</v>
      </c>
      <c r="L286" s="135">
        <f t="shared" si="165"/>
        <v>3.6476999999999999</v>
      </c>
      <c r="M286" s="135">
        <f t="shared" si="165"/>
        <v>3.7160500000000001</v>
      </c>
      <c r="N286" s="135">
        <f t="shared" si="165"/>
        <v>3.7290899999999998</v>
      </c>
      <c r="O286" s="135">
        <f t="shared" si="165"/>
        <v>3.73855</v>
      </c>
      <c r="P286" s="135">
        <f t="shared" si="165"/>
        <v>3.72132</v>
      </c>
      <c r="Q286" s="135">
        <f t="shared" si="165"/>
        <v>3.7236099999999999</v>
      </c>
      <c r="R286" s="135">
        <f t="shared" si="165"/>
        <v>3.7482700000000002</v>
      </c>
      <c r="S286" s="135">
        <f t="shared" si="165"/>
        <v>3.7636400000000001</v>
      </c>
      <c r="T286" s="135">
        <f t="shared" si="165"/>
        <v>3.7487499999999998</v>
      </c>
      <c r="U286" s="135">
        <f t="shared" si="165"/>
        <v>3.73522</v>
      </c>
      <c r="V286" s="135">
        <f t="shared" si="165"/>
        <v>3.7281300000000002</v>
      </c>
      <c r="W286" s="135">
        <f t="shared" si="165"/>
        <v>3.7219600000000002</v>
      </c>
      <c r="X286" s="135">
        <f t="shared" si="165"/>
        <v>3.7256999999999998</v>
      </c>
      <c r="Y286" s="135">
        <f t="shared" si="165"/>
        <v>3.7214800000000001</v>
      </c>
      <c r="Z286" s="135">
        <f t="shared" si="165"/>
        <v>3.5286300000000002</v>
      </c>
      <c r="AA286" s="135">
        <f t="shared" si="165"/>
        <v>3.1565799999999999</v>
      </c>
    </row>
    <row r="287" spans="1:27" ht="12.75" hidden="1" customHeight="1" outlineLevel="1" x14ac:dyDescent="0.2">
      <c r="A287" s="163" t="s">
        <v>1933</v>
      </c>
      <c r="B287" s="94" t="s">
        <v>238</v>
      </c>
      <c r="C287" s="70" t="s">
        <v>79</v>
      </c>
      <c r="D287" s="71">
        <v>1107.43</v>
      </c>
      <c r="E287" s="71">
        <v>1001.93</v>
      </c>
      <c r="F287" s="71">
        <v>936.54</v>
      </c>
      <c r="G287" s="71">
        <v>887.43</v>
      </c>
      <c r="H287" s="71">
        <v>886.96</v>
      </c>
      <c r="I287" s="71">
        <v>1053.9000000000001</v>
      </c>
      <c r="J287" s="71">
        <v>1435.16</v>
      </c>
      <c r="K287" s="71">
        <v>1598.44</v>
      </c>
      <c r="L287" s="71">
        <v>1815.55</v>
      </c>
      <c r="M287" s="71">
        <v>1883.9</v>
      </c>
      <c r="N287" s="71">
        <v>1896.94</v>
      </c>
      <c r="O287" s="71">
        <v>1906.4</v>
      </c>
      <c r="P287" s="71">
        <v>1889.17</v>
      </c>
      <c r="Q287" s="71">
        <v>1891.46</v>
      </c>
      <c r="R287" s="71">
        <v>1916.12</v>
      </c>
      <c r="S287" s="71">
        <v>1931.49</v>
      </c>
      <c r="T287" s="71">
        <v>1916.6</v>
      </c>
      <c r="U287" s="71">
        <v>1903.07</v>
      </c>
      <c r="V287" s="71">
        <v>1895.98</v>
      </c>
      <c r="W287" s="71">
        <v>1889.81</v>
      </c>
      <c r="X287" s="71">
        <v>1893.55</v>
      </c>
      <c r="Y287" s="71">
        <v>1889.33</v>
      </c>
      <c r="Z287" s="71">
        <v>1696.48</v>
      </c>
      <c r="AA287" s="71">
        <v>1324.43</v>
      </c>
    </row>
    <row r="288" spans="1:27" ht="12.75" hidden="1" customHeight="1" outlineLevel="1" x14ac:dyDescent="0.2">
      <c r="A288" s="163" t="s">
        <v>1934</v>
      </c>
      <c r="B288" s="94" t="s">
        <v>90</v>
      </c>
      <c r="C288" s="70" t="s">
        <v>79</v>
      </c>
      <c r="D288" s="71">
        <f>$D$168</f>
        <v>1716.97</v>
      </c>
      <c r="E288" s="71">
        <f>$D$168</f>
        <v>1716.97</v>
      </c>
      <c r="F288" s="71">
        <f t="shared" ref="F288:AA288" si="166">$D$168</f>
        <v>1716.97</v>
      </c>
      <c r="G288" s="71">
        <f t="shared" si="166"/>
        <v>1716.97</v>
      </c>
      <c r="H288" s="71">
        <f t="shared" si="166"/>
        <v>1716.97</v>
      </c>
      <c r="I288" s="71">
        <f t="shared" si="166"/>
        <v>1716.97</v>
      </c>
      <c r="J288" s="71">
        <f t="shared" si="166"/>
        <v>1716.97</v>
      </c>
      <c r="K288" s="71">
        <f t="shared" si="166"/>
        <v>1716.97</v>
      </c>
      <c r="L288" s="71">
        <f t="shared" si="166"/>
        <v>1716.97</v>
      </c>
      <c r="M288" s="71">
        <f t="shared" si="166"/>
        <v>1716.97</v>
      </c>
      <c r="N288" s="71">
        <f t="shared" si="166"/>
        <v>1716.97</v>
      </c>
      <c r="O288" s="71">
        <f t="shared" si="166"/>
        <v>1716.97</v>
      </c>
      <c r="P288" s="71">
        <f t="shared" si="166"/>
        <v>1716.97</v>
      </c>
      <c r="Q288" s="71">
        <f t="shared" si="166"/>
        <v>1716.97</v>
      </c>
      <c r="R288" s="71">
        <f t="shared" si="166"/>
        <v>1716.97</v>
      </c>
      <c r="S288" s="71">
        <f t="shared" si="166"/>
        <v>1716.97</v>
      </c>
      <c r="T288" s="71">
        <f t="shared" si="166"/>
        <v>1716.97</v>
      </c>
      <c r="U288" s="71">
        <f t="shared" si="166"/>
        <v>1716.97</v>
      </c>
      <c r="V288" s="71">
        <f t="shared" si="166"/>
        <v>1716.97</v>
      </c>
      <c r="W288" s="71">
        <f t="shared" si="166"/>
        <v>1716.97</v>
      </c>
      <c r="X288" s="71">
        <f t="shared" si="166"/>
        <v>1716.97</v>
      </c>
      <c r="Y288" s="71">
        <f t="shared" si="166"/>
        <v>1716.97</v>
      </c>
      <c r="Z288" s="71">
        <f t="shared" si="166"/>
        <v>1716.97</v>
      </c>
      <c r="AA288" s="71">
        <f t="shared" si="166"/>
        <v>1716.97</v>
      </c>
    </row>
    <row r="289" spans="1:27" ht="12.75" hidden="1" customHeight="1" outlineLevel="1" x14ac:dyDescent="0.2">
      <c r="A289" s="163" t="s">
        <v>1935</v>
      </c>
      <c r="B289" s="94" t="s">
        <v>83</v>
      </c>
      <c r="C289" s="70" t="s">
        <v>79</v>
      </c>
      <c r="D289" s="71">
        <v>4.95</v>
      </c>
      <c r="E289" s="71">
        <v>4.95</v>
      </c>
      <c r="F289" s="71">
        <v>4.95</v>
      </c>
      <c r="G289" s="71">
        <v>4.95</v>
      </c>
      <c r="H289" s="71">
        <v>4.95</v>
      </c>
      <c r="I289" s="71">
        <v>4.95</v>
      </c>
      <c r="J289" s="71">
        <v>4.95</v>
      </c>
      <c r="K289" s="71">
        <v>4.95</v>
      </c>
      <c r="L289" s="71">
        <v>4.95</v>
      </c>
      <c r="M289" s="71">
        <v>4.95</v>
      </c>
      <c r="N289" s="71">
        <v>4.95</v>
      </c>
      <c r="O289" s="71">
        <v>4.95</v>
      </c>
      <c r="P289" s="71">
        <v>4.95</v>
      </c>
      <c r="Q289" s="71">
        <v>4.95</v>
      </c>
      <c r="R289" s="71">
        <v>4.95</v>
      </c>
      <c r="S289" s="71">
        <v>4.95</v>
      </c>
      <c r="T289" s="71">
        <v>4.95</v>
      </c>
      <c r="U289" s="71">
        <v>4.95</v>
      </c>
      <c r="V289" s="71">
        <v>4.95</v>
      </c>
      <c r="W289" s="71">
        <v>4.95</v>
      </c>
      <c r="X289" s="71">
        <v>4.95</v>
      </c>
      <c r="Y289" s="71">
        <v>4.95</v>
      </c>
      <c r="Z289" s="71">
        <v>4.95</v>
      </c>
      <c r="AA289" s="71">
        <v>4.95</v>
      </c>
    </row>
    <row r="290" spans="1:27" ht="12.75" hidden="1" customHeight="1" outlineLevel="1" x14ac:dyDescent="0.2">
      <c r="A290" s="163" t="s">
        <v>1936</v>
      </c>
      <c r="B290" s="94" t="s">
        <v>81</v>
      </c>
      <c r="C290" s="70" t="s">
        <v>79</v>
      </c>
      <c r="D290" s="71">
        <f>$D$11</f>
        <v>110.23</v>
      </c>
      <c r="E290" s="71">
        <f t="shared" ref="E290:AA290" si="167">$D$11</f>
        <v>110.23</v>
      </c>
      <c r="F290" s="71">
        <f t="shared" si="167"/>
        <v>110.23</v>
      </c>
      <c r="G290" s="71">
        <f t="shared" si="167"/>
        <v>110.23</v>
      </c>
      <c r="H290" s="71">
        <f t="shared" si="167"/>
        <v>110.23</v>
      </c>
      <c r="I290" s="71">
        <f t="shared" si="167"/>
        <v>110.23</v>
      </c>
      <c r="J290" s="71">
        <f t="shared" si="167"/>
        <v>110.23</v>
      </c>
      <c r="K290" s="71">
        <f t="shared" si="167"/>
        <v>110.23</v>
      </c>
      <c r="L290" s="71">
        <f t="shared" si="167"/>
        <v>110.23</v>
      </c>
      <c r="M290" s="71">
        <f t="shared" si="167"/>
        <v>110.23</v>
      </c>
      <c r="N290" s="71">
        <f t="shared" si="167"/>
        <v>110.23</v>
      </c>
      <c r="O290" s="71">
        <f t="shared" si="167"/>
        <v>110.23</v>
      </c>
      <c r="P290" s="71">
        <f t="shared" si="167"/>
        <v>110.23</v>
      </c>
      <c r="Q290" s="71">
        <f t="shared" si="167"/>
        <v>110.23</v>
      </c>
      <c r="R290" s="71">
        <f t="shared" si="167"/>
        <v>110.23</v>
      </c>
      <c r="S290" s="71">
        <f t="shared" si="167"/>
        <v>110.23</v>
      </c>
      <c r="T290" s="71">
        <f t="shared" si="167"/>
        <v>110.23</v>
      </c>
      <c r="U290" s="71">
        <f t="shared" si="167"/>
        <v>110.23</v>
      </c>
      <c r="V290" s="71">
        <f t="shared" si="167"/>
        <v>110.23</v>
      </c>
      <c r="W290" s="71">
        <f t="shared" si="167"/>
        <v>110.23</v>
      </c>
      <c r="X290" s="71">
        <f t="shared" si="167"/>
        <v>110.23</v>
      </c>
      <c r="Y290" s="71">
        <f t="shared" si="167"/>
        <v>110.23</v>
      </c>
      <c r="Z290" s="71">
        <f t="shared" si="167"/>
        <v>110.23</v>
      </c>
      <c r="AA290" s="71">
        <f t="shared" si="167"/>
        <v>110.23</v>
      </c>
    </row>
    <row r="291" spans="1:27" ht="12.75" customHeight="1" collapsed="1" x14ac:dyDescent="0.2">
      <c r="A291" s="162" t="s">
        <v>1937</v>
      </c>
      <c r="B291" s="54" t="str">
        <f>"26"&amp;"."&amp;$B$800&amp;"."&amp;$B$801</f>
        <v>26.05.2023</v>
      </c>
      <c r="C291" s="134" t="s">
        <v>76</v>
      </c>
      <c r="D291" s="135">
        <f>ROUND(((D292+D293+D295+D294)/1000),5)</f>
        <v>3.0511200000000001</v>
      </c>
      <c r="E291" s="135">
        <f>ROUND(((E292+E293+E295+E294)/1000),5)</f>
        <v>2.9087999999999998</v>
      </c>
      <c r="F291" s="135">
        <f>ROUND(((F292+F293+F295+F294)/1000),5)</f>
        <v>2.8466100000000001</v>
      </c>
      <c r="G291" s="135">
        <f t="shared" ref="G291:AA291" si="168">ROUND(((G292+G293+G295+G294)/1000),5)</f>
        <v>2.8010799999999998</v>
      </c>
      <c r="H291" s="135">
        <f t="shared" si="168"/>
        <v>2.8234900000000001</v>
      </c>
      <c r="I291" s="135">
        <f t="shared" si="168"/>
        <v>2.9125299999999998</v>
      </c>
      <c r="J291" s="135">
        <f t="shared" si="168"/>
        <v>3.31073</v>
      </c>
      <c r="K291" s="135">
        <f t="shared" si="168"/>
        <v>3.4883799999999998</v>
      </c>
      <c r="L291" s="135">
        <f t="shared" si="168"/>
        <v>3.7363400000000002</v>
      </c>
      <c r="M291" s="135">
        <f t="shared" si="168"/>
        <v>3.8026900000000001</v>
      </c>
      <c r="N291" s="135">
        <f t="shared" si="168"/>
        <v>3.8110499999999998</v>
      </c>
      <c r="O291" s="135">
        <f t="shared" si="168"/>
        <v>3.80463</v>
      </c>
      <c r="P291" s="135">
        <f t="shared" si="168"/>
        <v>3.7943099999999998</v>
      </c>
      <c r="Q291" s="135">
        <f t="shared" si="168"/>
        <v>3.8100399999999999</v>
      </c>
      <c r="R291" s="135">
        <f t="shared" si="168"/>
        <v>3.8066900000000001</v>
      </c>
      <c r="S291" s="135">
        <f t="shared" si="168"/>
        <v>3.8017400000000001</v>
      </c>
      <c r="T291" s="135">
        <f t="shared" si="168"/>
        <v>3.7886099999999998</v>
      </c>
      <c r="U291" s="135">
        <f t="shared" si="168"/>
        <v>3.7996099999999999</v>
      </c>
      <c r="V291" s="135">
        <f t="shared" si="168"/>
        <v>3.7953299999999999</v>
      </c>
      <c r="W291" s="135">
        <f t="shared" si="168"/>
        <v>3.7701799999999999</v>
      </c>
      <c r="X291" s="135">
        <f t="shared" si="168"/>
        <v>3.7745099999999998</v>
      </c>
      <c r="Y291" s="135">
        <f t="shared" si="168"/>
        <v>3.7964099999999998</v>
      </c>
      <c r="Z291" s="135">
        <f t="shared" si="168"/>
        <v>3.7402000000000002</v>
      </c>
      <c r="AA291" s="135">
        <f t="shared" si="168"/>
        <v>3.4138099999999998</v>
      </c>
    </row>
    <row r="292" spans="1:27" ht="12.75" hidden="1" customHeight="1" outlineLevel="1" x14ac:dyDescent="0.2">
      <c r="A292" s="163" t="s">
        <v>1938</v>
      </c>
      <c r="B292" s="94" t="s">
        <v>238</v>
      </c>
      <c r="C292" s="70" t="s">
        <v>79</v>
      </c>
      <c r="D292" s="71">
        <v>1218.97</v>
      </c>
      <c r="E292" s="71">
        <v>1076.6500000000001</v>
      </c>
      <c r="F292" s="71">
        <v>1014.46</v>
      </c>
      <c r="G292" s="71">
        <v>968.93</v>
      </c>
      <c r="H292" s="71">
        <v>991.34</v>
      </c>
      <c r="I292" s="71">
        <v>1080.3800000000001</v>
      </c>
      <c r="J292" s="71">
        <v>1478.58</v>
      </c>
      <c r="K292" s="71">
        <v>1656.23</v>
      </c>
      <c r="L292" s="71">
        <v>1904.19</v>
      </c>
      <c r="M292" s="71">
        <v>1970.54</v>
      </c>
      <c r="N292" s="71">
        <v>1978.9</v>
      </c>
      <c r="O292" s="71">
        <v>1972.48</v>
      </c>
      <c r="P292" s="71">
        <v>1962.16</v>
      </c>
      <c r="Q292" s="71">
        <v>1977.89</v>
      </c>
      <c r="R292" s="71">
        <v>1974.54</v>
      </c>
      <c r="S292" s="71">
        <v>1969.59</v>
      </c>
      <c r="T292" s="71">
        <v>1956.46</v>
      </c>
      <c r="U292" s="71">
        <v>1967.46</v>
      </c>
      <c r="V292" s="71">
        <v>1963.18</v>
      </c>
      <c r="W292" s="71">
        <v>1938.03</v>
      </c>
      <c r="X292" s="71">
        <v>1942.36</v>
      </c>
      <c r="Y292" s="71">
        <v>1964.26</v>
      </c>
      <c r="Z292" s="71">
        <v>1908.05</v>
      </c>
      <c r="AA292" s="71">
        <v>1581.66</v>
      </c>
    </row>
    <row r="293" spans="1:27" ht="12.75" hidden="1" customHeight="1" outlineLevel="1" x14ac:dyDescent="0.2">
      <c r="A293" s="163" t="s">
        <v>1939</v>
      </c>
      <c r="B293" s="94" t="s">
        <v>90</v>
      </c>
      <c r="C293" s="70" t="s">
        <v>79</v>
      </c>
      <c r="D293" s="71">
        <f>$D$168</f>
        <v>1716.97</v>
      </c>
      <c r="E293" s="71">
        <f>$D$168</f>
        <v>1716.97</v>
      </c>
      <c r="F293" s="71">
        <f t="shared" ref="F293:AA293" si="169">$D$168</f>
        <v>1716.97</v>
      </c>
      <c r="G293" s="71">
        <f t="shared" si="169"/>
        <v>1716.97</v>
      </c>
      <c r="H293" s="71">
        <f t="shared" si="169"/>
        <v>1716.97</v>
      </c>
      <c r="I293" s="71">
        <f t="shared" si="169"/>
        <v>1716.97</v>
      </c>
      <c r="J293" s="71">
        <f t="shared" si="169"/>
        <v>1716.97</v>
      </c>
      <c r="K293" s="71">
        <f t="shared" si="169"/>
        <v>1716.97</v>
      </c>
      <c r="L293" s="71">
        <f t="shared" si="169"/>
        <v>1716.97</v>
      </c>
      <c r="M293" s="71">
        <f t="shared" si="169"/>
        <v>1716.97</v>
      </c>
      <c r="N293" s="71">
        <f t="shared" si="169"/>
        <v>1716.97</v>
      </c>
      <c r="O293" s="71">
        <f t="shared" si="169"/>
        <v>1716.97</v>
      </c>
      <c r="P293" s="71">
        <f t="shared" si="169"/>
        <v>1716.97</v>
      </c>
      <c r="Q293" s="71">
        <f t="shared" si="169"/>
        <v>1716.97</v>
      </c>
      <c r="R293" s="71">
        <f t="shared" si="169"/>
        <v>1716.97</v>
      </c>
      <c r="S293" s="71">
        <f t="shared" si="169"/>
        <v>1716.97</v>
      </c>
      <c r="T293" s="71">
        <f t="shared" si="169"/>
        <v>1716.97</v>
      </c>
      <c r="U293" s="71">
        <f t="shared" si="169"/>
        <v>1716.97</v>
      </c>
      <c r="V293" s="71">
        <f t="shared" si="169"/>
        <v>1716.97</v>
      </c>
      <c r="W293" s="71">
        <f t="shared" si="169"/>
        <v>1716.97</v>
      </c>
      <c r="X293" s="71">
        <f t="shared" si="169"/>
        <v>1716.97</v>
      </c>
      <c r="Y293" s="71">
        <f t="shared" si="169"/>
        <v>1716.97</v>
      </c>
      <c r="Z293" s="71">
        <f t="shared" si="169"/>
        <v>1716.97</v>
      </c>
      <c r="AA293" s="71">
        <f t="shared" si="169"/>
        <v>1716.97</v>
      </c>
    </row>
    <row r="294" spans="1:27" ht="12.75" hidden="1" customHeight="1" outlineLevel="1" x14ac:dyDescent="0.2">
      <c r="A294" s="163" t="s">
        <v>1940</v>
      </c>
      <c r="B294" s="94" t="s">
        <v>83</v>
      </c>
      <c r="C294" s="70" t="s">
        <v>79</v>
      </c>
      <c r="D294" s="71">
        <v>4.95</v>
      </c>
      <c r="E294" s="71">
        <v>4.95</v>
      </c>
      <c r="F294" s="71">
        <v>4.95</v>
      </c>
      <c r="G294" s="71">
        <v>4.95</v>
      </c>
      <c r="H294" s="71">
        <v>4.95</v>
      </c>
      <c r="I294" s="71">
        <v>4.95</v>
      </c>
      <c r="J294" s="71">
        <v>4.95</v>
      </c>
      <c r="K294" s="71">
        <v>4.95</v>
      </c>
      <c r="L294" s="71">
        <v>4.95</v>
      </c>
      <c r="M294" s="71">
        <v>4.95</v>
      </c>
      <c r="N294" s="71">
        <v>4.95</v>
      </c>
      <c r="O294" s="71">
        <v>4.95</v>
      </c>
      <c r="P294" s="71">
        <v>4.95</v>
      </c>
      <c r="Q294" s="71">
        <v>4.95</v>
      </c>
      <c r="R294" s="71">
        <v>4.95</v>
      </c>
      <c r="S294" s="71">
        <v>4.95</v>
      </c>
      <c r="T294" s="71">
        <v>4.95</v>
      </c>
      <c r="U294" s="71">
        <v>4.95</v>
      </c>
      <c r="V294" s="71">
        <v>4.95</v>
      </c>
      <c r="W294" s="71">
        <v>4.95</v>
      </c>
      <c r="X294" s="71">
        <v>4.95</v>
      </c>
      <c r="Y294" s="71">
        <v>4.95</v>
      </c>
      <c r="Z294" s="71">
        <v>4.95</v>
      </c>
      <c r="AA294" s="71">
        <v>4.95</v>
      </c>
    </row>
    <row r="295" spans="1:27" ht="12.75" hidden="1" customHeight="1" outlineLevel="1" x14ac:dyDescent="0.2">
      <c r="A295" s="163" t="s">
        <v>1941</v>
      </c>
      <c r="B295" s="94" t="s">
        <v>81</v>
      </c>
      <c r="C295" s="70" t="s">
        <v>79</v>
      </c>
      <c r="D295" s="71">
        <f>$D$11</f>
        <v>110.23</v>
      </c>
      <c r="E295" s="71">
        <f t="shared" ref="E295:AA295" si="170">$D$11</f>
        <v>110.23</v>
      </c>
      <c r="F295" s="71">
        <f t="shared" si="170"/>
        <v>110.23</v>
      </c>
      <c r="G295" s="71">
        <f t="shared" si="170"/>
        <v>110.23</v>
      </c>
      <c r="H295" s="71">
        <f t="shared" si="170"/>
        <v>110.23</v>
      </c>
      <c r="I295" s="71">
        <f t="shared" si="170"/>
        <v>110.23</v>
      </c>
      <c r="J295" s="71">
        <f t="shared" si="170"/>
        <v>110.23</v>
      </c>
      <c r="K295" s="71">
        <f t="shared" si="170"/>
        <v>110.23</v>
      </c>
      <c r="L295" s="71">
        <f t="shared" si="170"/>
        <v>110.23</v>
      </c>
      <c r="M295" s="71">
        <f t="shared" si="170"/>
        <v>110.23</v>
      </c>
      <c r="N295" s="71">
        <f t="shared" si="170"/>
        <v>110.23</v>
      </c>
      <c r="O295" s="71">
        <f t="shared" si="170"/>
        <v>110.23</v>
      </c>
      <c r="P295" s="71">
        <f t="shared" si="170"/>
        <v>110.23</v>
      </c>
      <c r="Q295" s="71">
        <f t="shared" si="170"/>
        <v>110.23</v>
      </c>
      <c r="R295" s="71">
        <f t="shared" si="170"/>
        <v>110.23</v>
      </c>
      <c r="S295" s="71">
        <f t="shared" si="170"/>
        <v>110.23</v>
      </c>
      <c r="T295" s="71">
        <f t="shared" si="170"/>
        <v>110.23</v>
      </c>
      <c r="U295" s="71">
        <f t="shared" si="170"/>
        <v>110.23</v>
      </c>
      <c r="V295" s="71">
        <f t="shared" si="170"/>
        <v>110.23</v>
      </c>
      <c r="W295" s="71">
        <f t="shared" si="170"/>
        <v>110.23</v>
      </c>
      <c r="X295" s="71">
        <f t="shared" si="170"/>
        <v>110.23</v>
      </c>
      <c r="Y295" s="71">
        <f t="shared" si="170"/>
        <v>110.23</v>
      </c>
      <c r="Z295" s="71">
        <f t="shared" si="170"/>
        <v>110.23</v>
      </c>
      <c r="AA295" s="71">
        <f t="shared" si="170"/>
        <v>110.23</v>
      </c>
    </row>
    <row r="296" spans="1:27" ht="12.75" customHeight="1" collapsed="1" x14ac:dyDescent="0.2">
      <c r="A296" s="162" t="s">
        <v>1942</v>
      </c>
      <c r="B296" s="54" t="str">
        <f>"27"&amp;"."&amp;$B$800&amp;"."&amp;$B$801</f>
        <v>27.05.2023</v>
      </c>
      <c r="C296" s="134" t="s">
        <v>76</v>
      </c>
      <c r="D296" s="135">
        <f>ROUND(((D297+D298+D300+D299)/1000),5)</f>
        <v>3.3509899999999999</v>
      </c>
      <c r="E296" s="135">
        <f>ROUND(((E297+E298+E300+E299)/1000),5)</f>
        <v>3.1105700000000001</v>
      </c>
      <c r="F296" s="135">
        <f>ROUND(((F297+F298+F300+F299)/1000),5)</f>
        <v>2.9643199999999998</v>
      </c>
      <c r="G296" s="135">
        <f t="shared" ref="G296:AA296" si="171">ROUND(((G297+G298+G300+G299)/1000),5)</f>
        <v>2.9120699999999999</v>
      </c>
      <c r="H296" s="135">
        <f t="shared" si="171"/>
        <v>2.8895</v>
      </c>
      <c r="I296" s="135">
        <f t="shared" si="171"/>
        <v>2.8677700000000002</v>
      </c>
      <c r="J296" s="135">
        <f t="shared" si="171"/>
        <v>3.1738499999999998</v>
      </c>
      <c r="K296" s="135">
        <f t="shared" si="171"/>
        <v>3.3290500000000001</v>
      </c>
      <c r="L296" s="135">
        <f t="shared" si="171"/>
        <v>3.6022799999999999</v>
      </c>
      <c r="M296" s="135">
        <f t="shared" si="171"/>
        <v>3.7156799999999999</v>
      </c>
      <c r="N296" s="135">
        <f t="shared" si="171"/>
        <v>3.7479900000000002</v>
      </c>
      <c r="O296" s="135">
        <f t="shared" si="171"/>
        <v>3.7482799999999998</v>
      </c>
      <c r="P296" s="135">
        <f t="shared" si="171"/>
        <v>3.7431800000000002</v>
      </c>
      <c r="Q296" s="135">
        <f t="shared" si="171"/>
        <v>3.7438699999999998</v>
      </c>
      <c r="R296" s="135">
        <f t="shared" si="171"/>
        <v>3.7421600000000002</v>
      </c>
      <c r="S296" s="135">
        <f t="shared" si="171"/>
        <v>3.7206800000000002</v>
      </c>
      <c r="T296" s="135">
        <f t="shared" si="171"/>
        <v>3.7047099999999999</v>
      </c>
      <c r="U296" s="135">
        <f t="shared" si="171"/>
        <v>3.6397599999999999</v>
      </c>
      <c r="V296" s="135">
        <f t="shared" si="171"/>
        <v>3.6392899999999999</v>
      </c>
      <c r="W296" s="135">
        <f t="shared" si="171"/>
        <v>3.6390699999999998</v>
      </c>
      <c r="X296" s="135">
        <f t="shared" si="171"/>
        <v>3.6996000000000002</v>
      </c>
      <c r="Y296" s="135">
        <f t="shared" si="171"/>
        <v>3.7178100000000001</v>
      </c>
      <c r="Z296" s="135">
        <f t="shared" si="171"/>
        <v>3.6244399999999999</v>
      </c>
      <c r="AA296" s="135">
        <f t="shared" si="171"/>
        <v>3.32368</v>
      </c>
    </row>
    <row r="297" spans="1:27" ht="12.75" hidden="1" customHeight="1" outlineLevel="1" x14ac:dyDescent="0.2">
      <c r="A297" s="163" t="s">
        <v>1943</v>
      </c>
      <c r="B297" s="94" t="s">
        <v>238</v>
      </c>
      <c r="C297" s="70" t="s">
        <v>79</v>
      </c>
      <c r="D297" s="71">
        <v>1518.84</v>
      </c>
      <c r="E297" s="71">
        <v>1278.42</v>
      </c>
      <c r="F297" s="71">
        <v>1132.17</v>
      </c>
      <c r="G297" s="71">
        <v>1079.92</v>
      </c>
      <c r="H297" s="71">
        <v>1057.3499999999999</v>
      </c>
      <c r="I297" s="71">
        <v>1035.6199999999999</v>
      </c>
      <c r="J297" s="71">
        <v>1341.7</v>
      </c>
      <c r="K297" s="71">
        <v>1496.9</v>
      </c>
      <c r="L297" s="71">
        <v>1770.13</v>
      </c>
      <c r="M297" s="71">
        <v>1883.53</v>
      </c>
      <c r="N297" s="71">
        <v>1915.84</v>
      </c>
      <c r="O297" s="71">
        <v>1916.13</v>
      </c>
      <c r="P297" s="71">
        <v>1911.03</v>
      </c>
      <c r="Q297" s="71">
        <v>1911.72</v>
      </c>
      <c r="R297" s="71">
        <v>1910.01</v>
      </c>
      <c r="S297" s="71">
        <v>1888.53</v>
      </c>
      <c r="T297" s="71">
        <v>1872.56</v>
      </c>
      <c r="U297" s="71">
        <v>1807.61</v>
      </c>
      <c r="V297" s="71">
        <v>1807.14</v>
      </c>
      <c r="W297" s="71">
        <v>1806.92</v>
      </c>
      <c r="X297" s="71">
        <v>1867.45</v>
      </c>
      <c r="Y297" s="71">
        <v>1885.66</v>
      </c>
      <c r="Z297" s="71">
        <v>1792.29</v>
      </c>
      <c r="AA297" s="71">
        <v>1491.53</v>
      </c>
    </row>
    <row r="298" spans="1:27" ht="12.75" hidden="1" customHeight="1" outlineLevel="1" x14ac:dyDescent="0.2">
      <c r="A298" s="163" t="s">
        <v>1944</v>
      </c>
      <c r="B298" s="94" t="s">
        <v>90</v>
      </c>
      <c r="C298" s="70" t="s">
        <v>79</v>
      </c>
      <c r="D298" s="71">
        <f>$D$168</f>
        <v>1716.97</v>
      </c>
      <c r="E298" s="71">
        <f>$D$168</f>
        <v>1716.97</v>
      </c>
      <c r="F298" s="71">
        <f t="shared" ref="F298:AA298" si="172">$D$168</f>
        <v>1716.97</v>
      </c>
      <c r="G298" s="71">
        <f t="shared" si="172"/>
        <v>1716.97</v>
      </c>
      <c r="H298" s="71">
        <f t="shared" si="172"/>
        <v>1716.97</v>
      </c>
      <c r="I298" s="71">
        <f t="shared" si="172"/>
        <v>1716.97</v>
      </c>
      <c r="J298" s="71">
        <f t="shared" si="172"/>
        <v>1716.97</v>
      </c>
      <c r="K298" s="71">
        <f t="shared" si="172"/>
        <v>1716.97</v>
      </c>
      <c r="L298" s="71">
        <f t="shared" si="172"/>
        <v>1716.97</v>
      </c>
      <c r="M298" s="71">
        <f t="shared" si="172"/>
        <v>1716.97</v>
      </c>
      <c r="N298" s="71">
        <f t="shared" si="172"/>
        <v>1716.97</v>
      </c>
      <c r="O298" s="71">
        <f t="shared" si="172"/>
        <v>1716.97</v>
      </c>
      <c r="P298" s="71">
        <f t="shared" si="172"/>
        <v>1716.97</v>
      </c>
      <c r="Q298" s="71">
        <f t="shared" si="172"/>
        <v>1716.97</v>
      </c>
      <c r="R298" s="71">
        <f t="shared" si="172"/>
        <v>1716.97</v>
      </c>
      <c r="S298" s="71">
        <f t="shared" si="172"/>
        <v>1716.97</v>
      </c>
      <c r="T298" s="71">
        <f t="shared" si="172"/>
        <v>1716.97</v>
      </c>
      <c r="U298" s="71">
        <f t="shared" si="172"/>
        <v>1716.97</v>
      </c>
      <c r="V298" s="71">
        <f t="shared" si="172"/>
        <v>1716.97</v>
      </c>
      <c r="W298" s="71">
        <f t="shared" si="172"/>
        <v>1716.97</v>
      </c>
      <c r="X298" s="71">
        <f t="shared" si="172"/>
        <v>1716.97</v>
      </c>
      <c r="Y298" s="71">
        <f t="shared" si="172"/>
        <v>1716.97</v>
      </c>
      <c r="Z298" s="71">
        <f t="shared" si="172"/>
        <v>1716.97</v>
      </c>
      <c r="AA298" s="71">
        <f t="shared" si="172"/>
        <v>1716.97</v>
      </c>
    </row>
    <row r="299" spans="1:27" ht="12.75" hidden="1" customHeight="1" outlineLevel="1" x14ac:dyDescent="0.2">
      <c r="A299" s="163" t="s">
        <v>1945</v>
      </c>
      <c r="B299" s="94" t="s">
        <v>83</v>
      </c>
      <c r="C299" s="70" t="s">
        <v>79</v>
      </c>
      <c r="D299" s="71">
        <v>4.95</v>
      </c>
      <c r="E299" s="71">
        <v>4.95</v>
      </c>
      <c r="F299" s="71">
        <v>4.95</v>
      </c>
      <c r="G299" s="71">
        <v>4.95</v>
      </c>
      <c r="H299" s="71">
        <v>4.95</v>
      </c>
      <c r="I299" s="71">
        <v>4.95</v>
      </c>
      <c r="J299" s="71">
        <v>4.95</v>
      </c>
      <c r="K299" s="71">
        <v>4.95</v>
      </c>
      <c r="L299" s="71">
        <v>4.95</v>
      </c>
      <c r="M299" s="71">
        <v>4.95</v>
      </c>
      <c r="N299" s="71">
        <v>4.95</v>
      </c>
      <c r="O299" s="71">
        <v>4.95</v>
      </c>
      <c r="P299" s="71">
        <v>4.95</v>
      </c>
      <c r="Q299" s="71">
        <v>4.95</v>
      </c>
      <c r="R299" s="71">
        <v>4.95</v>
      </c>
      <c r="S299" s="71">
        <v>4.95</v>
      </c>
      <c r="T299" s="71">
        <v>4.95</v>
      </c>
      <c r="U299" s="71">
        <v>4.95</v>
      </c>
      <c r="V299" s="71">
        <v>4.95</v>
      </c>
      <c r="W299" s="71">
        <v>4.95</v>
      </c>
      <c r="X299" s="71">
        <v>4.95</v>
      </c>
      <c r="Y299" s="71">
        <v>4.95</v>
      </c>
      <c r="Z299" s="71">
        <v>4.95</v>
      </c>
      <c r="AA299" s="71">
        <v>4.95</v>
      </c>
    </row>
    <row r="300" spans="1:27" ht="12.75" hidden="1" customHeight="1" outlineLevel="1" x14ac:dyDescent="0.2">
      <c r="A300" s="163" t="s">
        <v>1946</v>
      </c>
      <c r="B300" s="94" t="s">
        <v>81</v>
      </c>
      <c r="C300" s="70" t="s">
        <v>79</v>
      </c>
      <c r="D300" s="71">
        <f>$D$11</f>
        <v>110.23</v>
      </c>
      <c r="E300" s="71">
        <f t="shared" ref="E300:AA300" si="173">$D$11</f>
        <v>110.23</v>
      </c>
      <c r="F300" s="71">
        <f t="shared" si="173"/>
        <v>110.23</v>
      </c>
      <c r="G300" s="71">
        <f t="shared" si="173"/>
        <v>110.23</v>
      </c>
      <c r="H300" s="71">
        <f t="shared" si="173"/>
        <v>110.23</v>
      </c>
      <c r="I300" s="71">
        <f t="shared" si="173"/>
        <v>110.23</v>
      </c>
      <c r="J300" s="71">
        <f t="shared" si="173"/>
        <v>110.23</v>
      </c>
      <c r="K300" s="71">
        <f t="shared" si="173"/>
        <v>110.23</v>
      </c>
      <c r="L300" s="71">
        <f t="shared" si="173"/>
        <v>110.23</v>
      </c>
      <c r="M300" s="71">
        <f t="shared" si="173"/>
        <v>110.23</v>
      </c>
      <c r="N300" s="71">
        <f t="shared" si="173"/>
        <v>110.23</v>
      </c>
      <c r="O300" s="71">
        <f t="shared" si="173"/>
        <v>110.23</v>
      </c>
      <c r="P300" s="71">
        <f t="shared" si="173"/>
        <v>110.23</v>
      </c>
      <c r="Q300" s="71">
        <f t="shared" si="173"/>
        <v>110.23</v>
      </c>
      <c r="R300" s="71">
        <f t="shared" si="173"/>
        <v>110.23</v>
      </c>
      <c r="S300" s="71">
        <f t="shared" si="173"/>
        <v>110.23</v>
      </c>
      <c r="T300" s="71">
        <f t="shared" si="173"/>
        <v>110.23</v>
      </c>
      <c r="U300" s="71">
        <f t="shared" si="173"/>
        <v>110.23</v>
      </c>
      <c r="V300" s="71">
        <f t="shared" si="173"/>
        <v>110.23</v>
      </c>
      <c r="W300" s="71">
        <f t="shared" si="173"/>
        <v>110.23</v>
      </c>
      <c r="X300" s="71">
        <f t="shared" si="173"/>
        <v>110.23</v>
      </c>
      <c r="Y300" s="71">
        <f t="shared" si="173"/>
        <v>110.23</v>
      </c>
      <c r="Z300" s="71">
        <f t="shared" si="173"/>
        <v>110.23</v>
      </c>
      <c r="AA300" s="71">
        <f t="shared" si="173"/>
        <v>110.23</v>
      </c>
    </row>
    <row r="301" spans="1:27" ht="12.75" customHeight="1" collapsed="1" x14ac:dyDescent="0.2">
      <c r="A301" s="162" t="s">
        <v>1947</v>
      </c>
      <c r="B301" s="54" t="str">
        <f>"28"&amp;"."&amp;$B$800&amp;"."&amp;$B$801</f>
        <v>28.05.2023</v>
      </c>
      <c r="C301" s="134" t="s">
        <v>76</v>
      </c>
      <c r="D301" s="135">
        <f>ROUND(((D302+D303+D305+D304)/1000),5)</f>
        <v>3.20506</v>
      </c>
      <c r="E301" s="135">
        <f>ROUND(((E302+E303+E305+E304)/1000),5)</f>
        <v>3.0417200000000002</v>
      </c>
      <c r="F301" s="135">
        <f>ROUND(((F302+F303+F305+F304)/1000),5)</f>
        <v>2.9147699999999999</v>
      </c>
      <c r="G301" s="135">
        <f t="shared" ref="G301:AA301" si="174">ROUND(((G302+G303+G305+G304)/1000),5)</f>
        <v>2.8843000000000001</v>
      </c>
      <c r="H301" s="135">
        <f t="shared" si="174"/>
        <v>2.8563999999999998</v>
      </c>
      <c r="I301" s="135">
        <f t="shared" si="174"/>
        <v>2.83908</v>
      </c>
      <c r="J301" s="135">
        <f t="shared" si="174"/>
        <v>3.0303200000000001</v>
      </c>
      <c r="K301" s="135">
        <f t="shared" si="174"/>
        <v>3.1627700000000001</v>
      </c>
      <c r="L301" s="135">
        <f t="shared" si="174"/>
        <v>3.4297800000000001</v>
      </c>
      <c r="M301" s="135">
        <f t="shared" si="174"/>
        <v>3.6032299999999999</v>
      </c>
      <c r="N301" s="135">
        <f t="shared" si="174"/>
        <v>3.6467299999999998</v>
      </c>
      <c r="O301" s="135">
        <f t="shared" si="174"/>
        <v>3.6575700000000002</v>
      </c>
      <c r="P301" s="135">
        <f t="shared" si="174"/>
        <v>3.6514899999999999</v>
      </c>
      <c r="Q301" s="135">
        <f t="shared" si="174"/>
        <v>3.6566299999999998</v>
      </c>
      <c r="R301" s="135">
        <f t="shared" si="174"/>
        <v>3.6556299999999999</v>
      </c>
      <c r="S301" s="135">
        <f t="shared" si="174"/>
        <v>3.65387</v>
      </c>
      <c r="T301" s="135">
        <f t="shared" si="174"/>
        <v>3.6437599999999999</v>
      </c>
      <c r="U301" s="135">
        <f t="shared" si="174"/>
        <v>3.6237699999999999</v>
      </c>
      <c r="V301" s="135">
        <f t="shared" si="174"/>
        <v>3.63266</v>
      </c>
      <c r="W301" s="135">
        <f t="shared" si="174"/>
        <v>3.62981</v>
      </c>
      <c r="X301" s="135">
        <f t="shared" si="174"/>
        <v>3.6694900000000001</v>
      </c>
      <c r="Y301" s="135">
        <f t="shared" si="174"/>
        <v>3.6880600000000001</v>
      </c>
      <c r="Z301" s="135">
        <f t="shared" si="174"/>
        <v>3.5888900000000001</v>
      </c>
      <c r="AA301" s="135">
        <f t="shared" si="174"/>
        <v>3.2670699999999999</v>
      </c>
    </row>
    <row r="302" spans="1:27" ht="12.75" hidden="1" customHeight="1" outlineLevel="1" x14ac:dyDescent="0.2">
      <c r="A302" s="163" t="s">
        <v>1948</v>
      </c>
      <c r="B302" s="94" t="s">
        <v>238</v>
      </c>
      <c r="C302" s="70" t="s">
        <v>79</v>
      </c>
      <c r="D302" s="71">
        <v>1372.91</v>
      </c>
      <c r="E302" s="71">
        <v>1209.57</v>
      </c>
      <c r="F302" s="71">
        <v>1082.6199999999999</v>
      </c>
      <c r="G302" s="71">
        <v>1052.1500000000001</v>
      </c>
      <c r="H302" s="71">
        <v>1024.25</v>
      </c>
      <c r="I302" s="71">
        <v>1006.93</v>
      </c>
      <c r="J302" s="71">
        <v>1198.17</v>
      </c>
      <c r="K302" s="71">
        <v>1330.62</v>
      </c>
      <c r="L302" s="71">
        <v>1597.63</v>
      </c>
      <c r="M302" s="71">
        <v>1771.08</v>
      </c>
      <c r="N302" s="71">
        <v>1814.58</v>
      </c>
      <c r="O302" s="71">
        <v>1825.42</v>
      </c>
      <c r="P302" s="71">
        <v>1819.34</v>
      </c>
      <c r="Q302" s="71">
        <v>1824.48</v>
      </c>
      <c r="R302" s="71">
        <v>1823.48</v>
      </c>
      <c r="S302" s="71">
        <v>1821.72</v>
      </c>
      <c r="T302" s="71">
        <v>1811.61</v>
      </c>
      <c r="U302" s="71">
        <v>1791.62</v>
      </c>
      <c r="V302" s="71">
        <v>1800.51</v>
      </c>
      <c r="W302" s="71">
        <v>1797.66</v>
      </c>
      <c r="X302" s="71">
        <v>1837.34</v>
      </c>
      <c r="Y302" s="71">
        <v>1855.91</v>
      </c>
      <c r="Z302" s="71">
        <v>1756.74</v>
      </c>
      <c r="AA302" s="71">
        <v>1434.92</v>
      </c>
    </row>
    <row r="303" spans="1:27" ht="12.75" hidden="1" customHeight="1" outlineLevel="1" x14ac:dyDescent="0.2">
      <c r="A303" s="163" t="s">
        <v>1949</v>
      </c>
      <c r="B303" s="94" t="s">
        <v>90</v>
      </c>
      <c r="C303" s="70" t="s">
        <v>79</v>
      </c>
      <c r="D303" s="71">
        <f>$D$168</f>
        <v>1716.97</v>
      </c>
      <c r="E303" s="71">
        <f>$D$168</f>
        <v>1716.97</v>
      </c>
      <c r="F303" s="71">
        <f t="shared" ref="F303:AA303" si="175">$D$168</f>
        <v>1716.97</v>
      </c>
      <c r="G303" s="71">
        <f t="shared" si="175"/>
        <v>1716.97</v>
      </c>
      <c r="H303" s="71">
        <f t="shared" si="175"/>
        <v>1716.97</v>
      </c>
      <c r="I303" s="71">
        <f t="shared" si="175"/>
        <v>1716.97</v>
      </c>
      <c r="J303" s="71">
        <f t="shared" si="175"/>
        <v>1716.97</v>
      </c>
      <c r="K303" s="71">
        <f t="shared" si="175"/>
        <v>1716.97</v>
      </c>
      <c r="L303" s="71">
        <f t="shared" si="175"/>
        <v>1716.97</v>
      </c>
      <c r="M303" s="71">
        <f t="shared" si="175"/>
        <v>1716.97</v>
      </c>
      <c r="N303" s="71">
        <f t="shared" si="175"/>
        <v>1716.97</v>
      </c>
      <c r="O303" s="71">
        <f t="shared" si="175"/>
        <v>1716.97</v>
      </c>
      <c r="P303" s="71">
        <f t="shared" si="175"/>
        <v>1716.97</v>
      </c>
      <c r="Q303" s="71">
        <f t="shared" si="175"/>
        <v>1716.97</v>
      </c>
      <c r="R303" s="71">
        <f t="shared" si="175"/>
        <v>1716.97</v>
      </c>
      <c r="S303" s="71">
        <f t="shared" si="175"/>
        <v>1716.97</v>
      </c>
      <c r="T303" s="71">
        <f t="shared" si="175"/>
        <v>1716.97</v>
      </c>
      <c r="U303" s="71">
        <f t="shared" si="175"/>
        <v>1716.97</v>
      </c>
      <c r="V303" s="71">
        <f t="shared" si="175"/>
        <v>1716.97</v>
      </c>
      <c r="W303" s="71">
        <f t="shared" si="175"/>
        <v>1716.97</v>
      </c>
      <c r="X303" s="71">
        <f t="shared" si="175"/>
        <v>1716.97</v>
      </c>
      <c r="Y303" s="71">
        <f t="shared" si="175"/>
        <v>1716.97</v>
      </c>
      <c r="Z303" s="71">
        <f t="shared" si="175"/>
        <v>1716.97</v>
      </c>
      <c r="AA303" s="71">
        <f t="shared" si="175"/>
        <v>1716.97</v>
      </c>
    </row>
    <row r="304" spans="1:27" ht="12.75" hidden="1" customHeight="1" outlineLevel="1" x14ac:dyDescent="0.2">
      <c r="A304" s="163" t="s">
        <v>1950</v>
      </c>
      <c r="B304" s="94" t="s">
        <v>83</v>
      </c>
      <c r="C304" s="70" t="s">
        <v>79</v>
      </c>
      <c r="D304" s="71">
        <v>4.95</v>
      </c>
      <c r="E304" s="71">
        <v>4.95</v>
      </c>
      <c r="F304" s="71">
        <v>4.95</v>
      </c>
      <c r="G304" s="71">
        <v>4.95</v>
      </c>
      <c r="H304" s="71">
        <v>4.95</v>
      </c>
      <c r="I304" s="71">
        <v>4.95</v>
      </c>
      <c r="J304" s="71">
        <v>4.95</v>
      </c>
      <c r="K304" s="71">
        <v>4.95</v>
      </c>
      <c r="L304" s="71">
        <v>4.95</v>
      </c>
      <c r="M304" s="71">
        <v>4.95</v>
      </c>
      <c r="N304" s="71">
        <v>4.95</v>
      </c>
      <c r="O304" s="71">
        <v>4.95</v>
      </c>
      <c r="P304" s="71">
        <v>4.95</v>
      </c>
      <c r="Q304" s="71">
        <v>4.95</v>
      </c>
      <c r="R304" s="71">
        <v>4.95</v>
      </c>
      <c r="S304" s="71">
        <v>4.95</v>
      </c>
      <c r="T304" s="71">
        <v>4.95</v>
      </c>
      <c r="U304" s="71">
        <v>4.95</v>
      </c>
      <c r="V304" s="71">
        <v>4.95</v>
      </c>
      <c r="W304" s="71">
        <v>4.95</v>
      </c>
      <c r="X304" s="71">
        <v>4.95</v>
      </c>
      <c r="Y304" s="71">
        <v>4.95</v>
      </c>
      <c r="Z304" s="71">
        <v>4.95</v>
      </c>
      <c r="AA304" s="71">
        <v>4.95</v>
      </c>
    </row>
    <row r="305" spans="1:27" ht="12.75" hidden="1" customHeight="1" outlineLevel="1" x14ac:dyDescent="0.2">
      <c r="A305" s="163" t="s">
        <v>1951</v>
      </c>
      <c r="B305" s="94" t="s">
        <v>81</v>
      </c>
      <c r="C305" s="70" t="s">
        <v>79</v>
      </c>
      <c r="D305" s="71">
        <f>$D$11</f>
        <v>110.23</v>
      </c>
      <c r="E305" s="71">
        <f t="shared" ref="E305:AA305" si="176">$D$11</f>
        <v>110.23</v>
      </c>
      <c r="F305" s="71">
        <f t="shared" si="176"/>
        <v>110.23</v>
      </c>
      <c r="G305" s="71">
        <f t="shared" si="176"/>
        <v>110.23</v>
      </c>
      <c r="H305" s="71">
        <f t="shared" si="176"/>
        <v>110.23</v>
      </c>
      <c r="I305" s="71">
        <f t="shared" si="176"/>
        <v>110.23</v>
      </c>
      <c r="J305" s="71">
        <f t="shared" si="176"/>
        <v>110.23</v>
      </c>
      <c r="K305" s="71">
        <f t="shared" si="176"/>
        <v>110.23</v>
      </c>
      <c r="L305" s="71">
        <f t="shared" si="176"/>
        <v>110.23</v>
      </c>
      <c r="M305" s="71">
        <f t="shared" si="176"/>
        <v>110.23</v>
      </c>
      <c r="N305" s="71">
        <f t="shared" si="176"/>
        <v>110.23</v>
      </c>
      <c r="O305" s="71">
        <f t="shared" si="176"/>
        <v>110.23</v>
      </c>
      <c r="P305" s="71">
        <f t="shared" si="176"/>
        <v>110.23</v>
      </c>
      <c r="Q305" s="71">
        <f t="shared" si="176"/>
        <v>110.23</v>
      </c>
      <c r="R305" s="71">
        <f t="shared" si="176"/>
        <v>110.23</v>
      </c>
      <c r="S305" s="71">
        <f t="shared" si="176"/>
        <v>110.23</v>
      </c>
      <c r="T305" s="71">
        <f t="shared" si="176"/>
        <v>110.23</v>
      </c>
      <c r="U305" s="71">
        <f t="shared" si="176"/>
        <v>110.23</v>
      </c>
      <c r="V305" s="71">
        <f t="shared" si="176"/>
        <v>110.23</v>
      </c>
      <c r="W305" s="71">
        <f t="shared" si="176"/>
        <v>110.23</v>
      </c>
      <c r="X305" s="71">
        <f t="shared" si="176"/>
        <v>110.23</v>
      </c>
      <c r="Y305" s="71">
        <f t="shared" si="176"/>
        <v>110.23</v>
      </c>
      <c r="Z305" s="71">
        <f t="shared" si="176"/>
        <v>110.23</v>
      </c>
      <c r="AA305" s="71">
        <f t="shared" si="176"/>
        <v>110.23</v>
      </c>
    </row>
    <row r="306" spans="1:27" ht="12.75" customHeight="1" collapsed="1" x14ac:dyDescent="0.2">
      <c r="A306" s="162" t="s">
        <v>1952</v>
      </c>
      <c r="B306" s="54" t="str">
        <f>"29"&amp;"."&amp;$B$800&amp;"."&amp;$B$801</f>
        <v>29.05.2023</v>
      </c>
      <c r="C306" s="134" t="s">
        <v>76</v>
      </c>
      <c r="D306" s="135">
        <f>ROUND(((D307+D308+D310+D309)/1000),5)</f>
        <v>3.14533</v>
      </c>
      <c r="E306" s="135">
        <f>ROUND(((E307+E308+E310+E309)/1000),5)</f>
        <v>2.97017</v>
      </c>
      <c r="F306" s="135">
        <f>ROUND(((F307+F308+F310+F309)/1000),5)</f>
        <v>2.8803800000000002</v>
      </c>
      <c r="G306" s="135">
        <f t="shared" ref="G306:AA306" si="177">ROUND(((G307+G308+G310+G309)/1000),5)</f>
        <v>2.8413400000000002</v>
      </c>
      <c r="H306" s="135">
        <f t="shared" si="177"/>
        <v>2.8456600000000001</v>
      </c>
      <c r="I306" s="135">
        <f t="shared" si="177"/>
        <v>2.90706</v>
      </c>
      <c r="J306" s="135">
        <f t="shared" si="177"/>
        <v>3.3244899999999999</v>
      </c>
      <c r="K306" s="135">
        <f t="shared" si="177"/>
        <v>3.5640200000000002</v>
      </c>
      <c r="L306" s="135">
        <f t="shared" si="177"/>
        <v>3.7608999999999999</v>
      </c>
      <c r="M306" s="135">
        <f t="shared" si="177"/>
        <v>3.77962</v>
      </c>
      <c r="N306" s="135">
        <f t="shared" si="177"/>
        <v>3.7980900000000002</v>
      </c>
      <c r="O306" s="135">
        <f t="shared" si="177"/>
        <v>3.8198400000000001</v>
      </c>
      <c r="P306" s="135">
        <f t="shared" si="177"/>
        <v>3.7945600000000002</v>
      </c>
      <c r="Q306" s="135">
        <f t="shared" si="177"/>
        <v>3.78857</v>
      </c>
      <c r="R306" s="135">
        <f t="shared" si="177"/>
        <v>3.8381699999999999</v>
      </c>
      <c r="S306" s="135">
        <f t="shared" si="177"/>
        <v>3.8265199999999999</v>
      </c>
      <c r="T306" s="135">
        <f t="shared" si="177"/>
        <v>3.80646</v>
      </c>
      <c r="U306" s="135">
        <f t="shared" si="177"/>
        <v>3.7896100000000001</v>
      </c>
      <c r="V306" s="135">
        <f t="shared" si="177"/>
        <v>3.7774100000000002</v>
      </c>
      <c r="W306" s="135">
        <f t="shared" si="177"/>
        <v>3.7638600000000002</v>
      </c>
      <c r="X306" s="135">
        <f t="shared" si="177"/>
        <v>3.7607900000000001</v>
      </c>
      <c r="Y306" s="135">
        <f t="shared" si="177"/>
        <v>3.7543000000000002</v>
      </c>
      <c r="Z306" s="135">
        <f t="shared" si="177"/>
        <v>3.6563599999999998</v>
      </c>
      <c r="AA306" s="135">
        <f t="shared" si="177"/>
        <v>3.2706300000000001</v>
      </c>
    </row>
    <row r="307" spans="1:27" ht="12.75" hidden="1" customHeight="1" outlineLevel="1" x14ac:dyDescent="0.2">
      <c r="A307" s="163" t="s">
        <v>1953</v>
      </c>
      <c r="B307" s="94" t="s">
        <v>238</v>
      </c>
      <c r="C307" s="70" t="s">
        <v>79</v>
      </c>
      <c r="D307" s="71">
        <v>1313.18</v>
      </c>
      <c r="E307" s="71">
        <v>1138.02</v>
      </c>
      <c r="F307" s="71">
        <v>1048.23</v>
      </c>
      <c r="G307" s="71">
        <v>1009.19</v>
      </c>
      <c r="H307" s="71">
        <v>1013.51</v>
      </c>
      <c r="I307" s="71">
        <v>1074.9100000000001</v>
      </c>
      <c r="J307" s="71">
        <v>1492.34</v>
      </c>
      <c r="K307" s="71">
        <v>1731.87</v>
      </c>
      <c r="L307" s="71">
        <v>1928.75</v>
      </c>
      <c r="M307" s="71">
        <v>1947.47</v>
      </c>
      <c r="N307" s="71">
        <v>1965.94</v>
      </c>
      <c r="O307" s="71">
        <v>1987.69</v>
      </c>
      <c r="P307" s="71">
        <v>1962.41</v>
      </c>
      <c r="Q307" s="71">
        <v>1956.42</v>
      </c>
      <c r="R307" s="71">
        <v>2006.02</v>
      </c>
      <c r="S307" s="71">
        <v>1994.37</v>
      </c>
      <c r="T307" s="71">
        <v>1974.31</v>
      </c>
      <c r="U307" s="71">
        <v>1957.46</v>
      </c>
      <c r="V307" s="71">
        <v>1945.26</v>
      </c>
      <c r="W307" s="71">
        <v>1931.71</v>
      </c>
      <c r="X307" s="71">
        <v>1928.64</v>
      </c>
      <c r="Y307" s="71">
        <v>1922.15</v>
      </c>
      <c r="Z307" s="71">
        <v>1824.21</v>
      </c>
      <c r="AA307" s="71">
        <v>1438.48</v>
      </c>
    </row>
    <row r="308" spans="1:27" ht="12.75" hidden="1" customHeight="1" outlineLevel="1" x14ac:dyDescent="0.2">
      <c r="A308" s="163" t="s">
        <v>1954</v>
      </c>
      <c r="B308" s="94" t="s">
        <v>90</v>
      </c>
      <c r="C308" s="70" t="s">
        <v>79</v>
      </c>
      <c r="D308" s="71">
        <f>$D$168</f>
        <v>1716.97</v>
      </c>
      <c r="E308" s="71">
        <f>$D$168</f>
        <v>1716.97</v>
      </c>
      <c r="F308" s="71">
        <f t="shared" ref="F308:AA308" si="178">$D$168</f>
        <v>1716.97</v>
      </c>
      <c r="G308" s="71">
        <f t="shared" si="178"/>
        <v>1716.97</v>
      </c>
      <c r="H308" s="71">
        <f t="shared" si="178"/>
        <v>1716.97</v>
      </c>
      <c r="I308" s="71">
        <f t="shared" si="178"/>
        <v>1716.97</v>
      </c>
      <c r="J308" s="71">
        <f t="shared" si="178"/>
        <v>1716.97</v>
      </c>
      <c r="K308" s="71">
        <f t="shared" si="178"/>
        <v>1716.97</v>
      </c>
      <c r="L308" s="71">
        <f t="shared" si="178"/>
        <v>1716.97</v>
      </c>
      <c r="M308" s="71">
        <f t="shared" si="178"/>
        <v>1716.97</v>
      </c>
      <c r="N308" s="71">
        <f t="shared" si="178"/>
        <v>1716.97</v>
      </c>
      <c r="O308" s="71">
        <f t="shared" si="178"/>
        <v>1716.97</v>
      </c>
      <c r="P308" s="71">
        <f t="shared" si="178"/>
        <v>1716.97</v>
      </c>
      <c r="Q308" s="71">
        <f t="shared" si="178"/>
        <v>1716.97</v>
      </c>
      <c r="R308" s="71">
        <f t="shared" si="178"/>
        <v>1716.97</v>
      </c>
      <c r="S308" s="71">
        <f t="shared" si="178"/>
        <v>1716.97</v>
      </c>
      <c r="T308" s="71">
        <f t="shared" si="178"/>
        <v>1716.97</v>
      </c>
      <c r="U308" s="71">
        <f t="shared" si="178"/>
        <v>1716.97</v>
      </c>
      <c r="V308" s="71">
        <f t="shared" si="178"/>
        <v>1716.97</v>
      </c>
      <c r="W308" s="71">
        <f t="shared" si="178"/>
        <v>1716.97</v>
      </c>
      <c r="X308" s="71">
        <f t="shared" si="178"/>
        <v>1716.97</v>
      </c>
      <c r="Y308" s="71">
        <f t="shared" si="178"/>
        <v>1716.97</v>
      </c>
      <c r="Z308" s="71">
        <f t="shared" si="178"/>
        <v>1716.97</v>
      </c>
      <c r="AA308" s="71">
        <f t="shared" si="178"/>
        <v>1716.97</v>
      </c>
    </row>
    <row r="309" spans="1:27" ht="12.75" hidden="1" customHeight="1" outlineLevel="1" x14ac:dyDescent="0.2">
      <c r="A309" s="163" t="s">
        <v>1955</v>
      </c>
      <c r="B309" s="94" t="s">
        <v>83</v>
      </c>
      <c r="C309" s="70" t="s">
        <v>79</v>
      </c>
      <c r="D309" s="71">
        <v>4.95</v>
      </c>
      <c r="E309" s="71">
        <v>4.95</v>
      </c>
      <c r="F309" s="71">
        <v>4.95</v>
      </c>
      <c r="G309" s="71">
        <v>4.95</v>
      </c>
      <c r="H309" s="71">
        <v>4.95</v>
      </c>
      <c r="I309" s="71">
        <v>4.95</v>
      </c>
      <c r="J309" s="71">
        <v>4.95</v>
      </c>
      <c r="K309" s="71">
        <v>4.95</v>
      </c>
      <c r="L309" s="71">
        <v>4.95</v>
      </c>
      <c r="M309" s="71">
        <v>4.95</v>
      </c>
      <c r="N309" s="71">
        <v>4.95</v>
      </c>
      <c r="O309" s="71">
        <v>4.95</v>
      </c>
      <c r="P309" s="71">
        <v>4.95</v>
      </c>
      <c r="Q309" s="71">
        <v>4.95</v>
      </c>
      <c r="R309" s="71">
        <v>4.95</v>
      </c>
      <c r="S309" s="71">
        <v>4.95</v>
      </c>
      <c r="T309" s="71">
        <v>4.95</v>
      </c>
      <c r="U309" s="71">
        <v>4.95</v>
      </c>
      <c r="V309" s="71">
        <v>4.95</v>
      </c>
      <c r="W309" s="71">
        <v>4.95</v>
      </c>
      <c r="X309" s="71">
        <v>4.95</v>
      </c>
      <c r="Y309" s="71">
        <v>4.95</v>
      </c>
      <c r="Z309" s="71">
        <v>4.95</v>
      </c>
      <c r="AA309" s="71">
        <v>4.95</v>
      </c>
    </row>
    <row r="310" spans="1:27" ht="12.75" hidden="1" customHeight="1" outlineLevel="1" x14ac:dyDescent="0.2">
      <c r="A310" s="163" t="s">
        <v>1956</v>
      </c>
      <c r="B310" s="94" t="s">
        <v>81</v>
      </c>
      <c r="C310" s="70" t="s">
        <v>79</v>
      </c>
      <c r="D310" s="71">
        <f>$D$11</f>
        <v>110.23</v>
      </c>
      <c r="E310" s="71">
        <f t="shared" ref="E310:AA310" si="179">$D$11</f>
        <v>110.23</v>
      </c>
      <c r="F310" s="71">
        <f t="shared" si="179"/>
        <v>110.23</v>
      </c>
      <c r="G310" s="71">
        <f t="shared" si="179"/>
        <v>110.23</v>
      </c>
      <c r="H310" s="71">
        <f t="shared" si="179"/>
        <v>110.23</v>
      </c>
      <c r="I310" s="71">
        <f t="shared" si="179"/>
        <v>110.23</v>
      </c>
      <c r="J310" s="71">
        <f t="shared" si="179"/>
        <v>110.23</v>
      </c>
      <c r="K310" s="71">
        <f t="shared" si="179"/>
        <v>110.23</v>
      </c>
      <c r="L310" s="71">
        <f t="shared" si="179"/>
        <v>110.23</v>
      </c>
      <c r="M310" s="71">
        <f t="shared" si="179"/>
        <v>110.23</v>
      </c>
      <c r="N310" s="71">
        <f t="shared" si="179"/>
        <v>110.23</v>
      </c>
      <c r="O310" s="71">
        <f t="shared" si="179"/>
        <v>110.23</v>
      </c>
      <c r="P310" s="71">
        <f t="shared" si="179"/>
        <v>110.23</v>
      </c>
      <c r="Q310" s="71">
        <f t="shared" si="179"/>
        <v>110.23</v>
      </c>
      <c r="R310" s="71">
        <f t="shared" si="179"/>
        <v>110.23</v>
      </c>
      <c r="S310" s="71">
        <f t="shared" si="179"/>
        <v>110.23</v>
      </c>
      <c r="T310" s="71">
        <f t="shared" si="179"/>
        <v>110.23</v>
      </c>
      <c r="U310" s="71">
        <f t="shared" si="179"/>
        <v>110.23</v>
      </c>
      <c r="V310" s="71">
        <f t="shared" si="179"/>
        <v>110.23</v>
      </c>
      <c r="W310" s="71">
        <f t="shared" si="179"/>
        <v>110.23</v>
      </c>
      <c r="X310" s="71">
        <f t="shared" si="179"/>
        <v>110.23</v>
      </c>
      <c r="Y310" s="71">
        <f t="shared" si="179"/>
        <v>110.23</v>
      </c>
      <c r="Z310" s="71">
        <f t="shared" si="179"/>
        <v>110.23</v>
      </c>
      <c r="AA310" s="71">
        <f t="shared" si="179"/>
        <v>110.23</v>
      </c>
    </row>
    <row r="311" spans="1:27" ht="12.75" customHeight="1" collapsed="1" x14ac:dyDescent="0.2">
      <c r="A311" s="162" t="s">
        <v>1957</v>
      </c>
      <c r="B311" s="54" t="str">
        <f>"30"&amp;"."&amp;$B$800&amp;"."&amp;$B$801</f>
        <v>30.05.2023</v>
      </c>
      <c r="C311" s="134" t="s">
        <v>76</v>
      </c>
      <c r="D311" s="135">
        <f>ROUND(((D312+D313+D315+D314)/1000),5)</f>
        <v>3.0632299999999999</v>
      </c>
      <c r="E311" s="135">
        <f>ROUND(((E312+E313+E315+E314)/1000),5)</f>
        <v>2.9113199999999999</v>
      </c>
      <c r="F311" s="135">
        <f>ROUND(((F312+F313+F315+F314)/1000),5)</f>
        <v>2.8788</v>
      </c>
      <c r="G311" s="135">
        <f t="shared" ref="G311:AA311" si="180">ROUND(((G312+G313+G315+G314)/1000),5)</f>
        <v>2.84781</v>
      </c>
      <c r="H311" s="135">
        <f t="shared" si="180"/>
        <v>2.8526899999999999</v>
      </c>
      <c r="I311" s="135">
        <f t="shared" si="180"/>
        <v>2.9843999999999999</v>
      </c>
      <c r="J311" s="135">
        <f t="shared" si="180"/>
        <v>3.3226</v>
      </c>
      <c r="K311" s="135">
        <f t="shared" si="180"/>
        <v>3.5846399999999998</v>
      </c>
      <c r="L311" s="135">
        <f t="shared" si="180"/>
        <v>3.7515200000000002</v>
      </c>
      <c r="M311" s="135">
        <f t="shared" si="180"/>
        <v>3.81833</v>
      </c>
      <c r="N311" s="135">
        <f t="shared" si="180"/>
        <v>3.8361399999999999</v>
      </c>
      <c r="O311" s="135">
        <f t="shared" si="180"/>
        <v>3.8220499999999999</v>
      </c>
      <c r="P311" s="135">
        <f t="shared" si="180"/>
        <v>3.8139500000000002</v>
      </c>
      <c r="Q311" s="135">
        <f t="shared" si="180"/>
        <v>3.8315700000000001</v>
      </c>
      <c r="R311" s="135">
        <f t="shared" si="180"/>
        <v>3.8287200000000001</v>
      </c>
      <c r="S311" s="135">
        <f t="shared" si="180"/>
        <v>3.8164400000000001</v>
      </c>
      <c r="T311" s="135">
        <f t="shared" si="180"/>
        <v>3.8018999999999998</v>
      </c>
      <c r="U311" s="135">
        <f t="shared" si="180"/>
        <v>3.7915100000000002</v>
      </c>
      <c r="V311" s="135">
        <f t="shared" si="180"/>
        <v>3.7790499999999998</v>
      </c>
      <c r="W311" s="135">
        <f t="shared" si="180"/>
        <v>3.7730000000000001</v>
      </c>
      <c r="X311" s="135">
        <f t="shared" si="180"/>
        <v>3.76363</v>
      </c>
      <c r="Y311" s="135">
        <f t="shared" si="180"/>
        <v>3.76851</v>
      </c>
      <c r="Z311" s="135">
        <f t="shared" si="180"/>
        <v>3.6324000000000001</v>
      </c>
      <c r="AA311" s="135">
        <f t="shared" si="180"/>
        <v>3.27582</v>
      </c>
    </row>
    <row r="312" spans="1:27" ht="12.75" hidden="1" customHeight="1" outlineLevel="1" x14ac:dyDescent="0.2">
      <c r="A312" s="163" t="s">
        <v>1958</v>
      </c>
      <c r="B312" s="94" t="s">
        <v>238</v>
      </c>
      <c r="C312" s="70" t="s">
        <v>79</v>
      </c>
      <c r="D312" s="71">
        <v>1231.08</v>
      </c>
      <c r="E312" s="71">
        <v>1079.17</v>
      </c>
      <c r="F312" s="71">
        <v>1046.6500000000001</v>
      </c>
      <c r="G312" s="71">
        <v>1015.66</v>
      </c>
      <c r="H312" s="71">
        <v>1020.54</v>
      </c>
      <c r="I312" s="71">
        <v>1152.25</v>
      </c>
      <c r="J312" s="71">
        <v>1490.45</v>
      </c>
      <c r="K312" s="71">
        <v>1752.49</v>
      </c>
      <c r="L312" s="71">
        <v>1919.37</v>
      </c>
      <c r="M312" s="71">
        <v>1986.18</v>
      </c>
      <c r="N312" s="71">
        <v>2003.99</v>
      </c>
      <c r="O312" s="71">
        <v>1989.9</v>
      </c>
      <c r="P312" s="71">
        <v>1981.8</v>
      </c>
      <c r="Q312" s="71">
        <v>1999.42</v>
      </c>
      <c r="R312" s="71">
        <v>1996.57</v>
      </c>
      <c r="S312" s="71">
        <v>1984.29</v>
      </c>
      <c r="T312" s="71">
        <v>1969.75</v>
      </c>
      <c r="U312" s="71">
        <v>1959.36</v>
      </c>
      <c r="V312" s="71">
        <v>1946.9</v>
      </c>
      <c r="W312" s="71">
        <v>1940.85</v>
      </c>
      <c r="X312" s="71">
        <v>1931.48</v>
      </c>
      <c r="Y312" s="71">
        <v>1936.36</v>
      </c>
      <c r="Z312" s="71">
        <v>1800.25</v>
      </c>
      <c r="AA312" s="71">
        <v>1443.67</v>
      </c>
    </row>
    <row r="313" spans="1:27" ht="12.75" hidden="1" customHeight="1" outlineLevel="1" x14ac:dyDescent="0.2">
      <c r="A313" s="163" t="s">
        <v>1959</v>
      </c>
      <c r="B313" s="94" t="s">
        <v>90</v>
      </c>
      <c r="C313" s="70" t="s">
        <v>79</v>
      </c>
      <c r="D313" s="71">
        <f>$D$168</f>
        <v>1716.97</v>
      </c>
      <c r="E313" s="71">
        <f>$D$168</f>
        <v>1716.97</v>
      </c>
      <c r="F313" s="71">
        <f t="shared" ref="F313:AA313" si="181">$D$168</f>
        <v>1716.97</v>
      </c>
      <c r="G313" s="71">
        <f t="shared" si="181"/>
        <v>1716.97</v>
      </c>
      <c r="H313" s="71">
        <f t="shared" si="181"/>
        <v>1716.97</v>
      </c>
      <c r="I313" s="71">
        <f t="shared" si="181"/>
        <v>1716.97</v>
      </c>
      <c r="J313" s="71">
        <f t="shared" si="181"/>
        <v>1716.97</v>
      </c>
      <c r="K313" s="71">
        <f t="shared" si="181"/>
        <v>1716.97</v>
      </c>
      <c r="L313" s="71">
        <f t="shared" si="181"/>
        <v>1716.97</v>
      </c>
      <c r="M313" s="71">
        <f t="shared" si="181"/>
        <v>1716.97</v>
      </c>
      <c r="N313" s="71">
        <f t="shared" si="181"/>
        <v>1716.97</v>
      </c>
      <c r="O313" s="71">
        <f t="shared" si="181"/>
        <v>1716.97</v>
      </c>
      <c r="P313" s="71">
        <f t="shared" si="181"/>
        <v>1716.97</v>
      </c>
      <c r="Q313" s="71">
        <f t="shared" si="181"/>
        <v>1716.97</v>
      </c>
      <c r="R313" s="71">
        <f t="shared" si="181"/>
        <v>1716.97</v>
      </c>
      <c r="S313" s="71">
        <f t="shared" si="181"/>
        <v>1716.97</v>
      </c>
      <c r="T313" s="71">
        <f t="shared" si="181"/>
        <v>1716.97</v>
      </c>
      <c r="U313" s="71">
        <f t="shared" si="181"/>
        <v>1716.97</v>
      </c>
      <c r="V313" s="71">
        <f t="shared" si="181"/>
        <v>1716.97</v>
      </c>
      <c r="W313" s="71">
        <f t="shared" si="181"/>
        <v>1716.97</v>
      </c>
      <c r="X313" s="71">
        <f t="shared" si="181"/>
        <v>1716.97</v>
      </c>
      <c r="Y313" s="71">
        <f t="shared" si="181"/>
        <v>1716.97</v>
      </c>
      <c r="Z313" s="71">
        <f t="shared" si="181"/>
        <v>1716.97</v>
      </c>
      <c r="AA313" s="71">
        <f t="shared" si="181"/>
        <v>1716.97</v>
      </c>
    </row>
    <row r="314" spans="1:27" ht="12.75" hidden="1" customHeight="1" outlineLevel="1" x14ac:dyDescent="0.2">
      <c r="A314" s="163" t="s">
        <v>1960</v>
      </c>
      <c r="B314" s="94" t="s">
        <v>83</v>
      </c>
      <c r="C314" s="70" t="s">
        <v>79</v>
      </c>
      <c r="D314" s="71">
        <v>4.95</v>
      </c>
      <c r="E314" s="71">
        <v>4.95</v>
      </c>
      <c r="F314" s="71">
        <v>4.95</v>
      </c>
      <c r="G314" s="71">
        <v>4.95</v>
      </c>
      <c r="H314" s="71">
        <v>4.95</v>
      </c>
      <c r="I314" s="71">
        <v>4.95</v>
      </c>
      <c r="J314" s="71">
        <v>4.95</v>
      </c>
      <c r="K314" s="71">
        <v>4.95</v>
      </c>
      <c r="L314" s="71">
        <v>4.95</v>
      </c>
      <c r="M314" s="71">
        <v>4.95</v>
      </c>
      <c r="N314" s="71">
        <v>4.95</v>
      </c>
      <c r="O314" s="71">
        <v>4.95</v>
      </c>
      <c r="P314" s="71">
        <v>4.95</v>
      </c>
      <c r="Q314" s="71">
        <v>4.95</v>
      </c>
      <c r="R314" s="71">
        <v>4.95</v>
      </c>
      <c r="S314" s="71">
        <v>4.95</v>
      </c>
      <c r="T314" s="71">
        <v>4.95</v>
      </c>
      <c r="U314" s="71">
        <v>4.95</v>
      </c>
      <c r="V314" s="71">
        <v>4.95</v>
      </c>
      <c r="W314" s="71">
        <v>4.95</v>
      </c>
      <c r="X314" s="71">
        <v>4.95</v>
      </c>
      <c r="Y314" s="71">
        <v>4.95</v>
      </c>
      <c r="Z314" s="71">
        <v>4.95</v>
      </c>
      <c r="AA314" s="71">
        <v>4.95</v>
      </c>
    </row>
    <row r="315" spans="1:27" ht="12.75" hidden="1" customHeight="1" outlineLevel="1" x14ac:dyDescent="0.2">
      <c r="A315" s="163" t="s">
        <v>1961</v>
      </c>
      <c r="B315" s="94" t="s">
        <v>81</v>
      </c>
      <c r="C315" s="70" t="s">
        <v>79</v>
      </c>
      <c r="D315" s="71">
        <f>$D$11</f>
        <v>110.23</v>
      </c>
      <c r="E315" s="71">
        <f t="shared" ref="E315:AA315" si="182">$D$11</f>
        <v>110.23</v>
      </c>
      <c r="F315" s="71">
        <f t="shared" si="182"/>
        <v>110.23</v>
      </c>
      <c r="G315" s="71">
        <f t="shared" si="182"/>
        <v>110.23</v>
      </c>
      <c r="H315" s="71">
        <f t="shared" si="182"/>
        <v>110.23</v>
      </c>
      <c r="I315" s="71">
        <f t="shared" si="182"/>
        <v>110.23</v>
      </c>
      <c r="J315" s="71">
        <f t="shared" si="182"/>
        <v>110.23</v>
      </c>
      <c r="K315" s="71">
        <f t="shared" si="182"/>
        <v>110.23</v>
      </c>
      <c r="L315" s="71">
        <f t="shared" si="182"/>
        <v>110.23</v>
      </c>
      <c r="M315" s="71">
        <f t="shared" si="182"/>
        <v>110.23</v>
      </c>
      <c r="N315" s="71">
        <f t="shared" si="182"/>
        <v>110.23</v>
      </c>
      <c r="O315" s="71">
        <f t="shared" si="182"/>
        <v>110.23</v>
      </c>
      <c r="P315" s="71">
        <f t="shared" si="182"/>
        <v>110.23</v>
      </c>
      <c r="Q315" s="71">
        <f t="shared" si="182"/>
        <v>110.23</v>
      </c>
      <c r="R315" s="71">
        <f t="shared" si="182"/>
        <v>110.23</v>
      </c>
      <c r="S315" s="71">
        <f t="shared" si="182"/>
        <v>110.23</v>
      </c>
      <c r="T315" s="71">
        <f t="shared" si="182"/>
        <v>110.23</v>
      </c>
      <c r="U315" s="71">
        <f t="shared" si="182"/>
        <v>110.23</v>
      </c>
      <c r="V315" s="71">
        <f t="shared" si="182"/>
        <v>110.23</v>
      </c>
      <c r="W315" s="71">
        <f t="shared" si="182"/>
        <v>110.23</v>
      </c>
      <c r="X315" s="71">
        <f t="shared" si="182"/>
        <v>110.23</v>
      </c>
      <c r="Y315" s="71">
        <f t="shared" si="182"/>
        <v>110.23</v>
      </c>
      <c r="Z315" s="71">
        <f t="shared" si="182"/>
        <v>110.23</v>
      </c>
      <c r="AA315" s="71">
        <f t="shared" si="182"/>
        <v>110.23</v>
      </c>
    </row>
    <row r="316" spans="1:27" ht="12.75" customHeight="1" collapsed="1" x14ac:dyDescent="0.2">
      <c r="A316" s="162" t="s">
        <v>1962</v>
      </c>
      <c r="B316" s="54" t="str">
        <f>"31"&amp;"."&amp;$B$800&amp;"."&amp;$B$801</f>
        <v>31.05.2023</v>
      </c>
      <c r="C316" s="134" t="s">
        <v>76</v>
      </c>
      <c r="D316" s="135">
        <f>ROUND(((D317+D318+D320+D319)/1000),5)</f>
        <v>3.01607</v>
      </c>
      <c r="E316" s="135">
        <f>ROUND(((E317+E318+E320+E319)/1000),5)</f>
        <v>2.88198</v>
      </c>
      <c r="F316" s="135">
        <f>ROUND(((F317+F318+F320+F319)/1000),5)</f>
        <v>2.8098200000000002</v>
      </c>
      <c r="G316" s="135">
        <f t="shared" ref="G316:AA316" si="183">ROUND(((G317+G318+G320+G319)/1000),5)</f>
        <v>2.7603599999999999</v>
      </c>
      <c r="H316" s="135">
        <f t="shared" si="183"/>
        <v>2.7408199999999998</v>
      </c>
      <c r="I316" s="135">
        <f t="shared" si="183"/>
        <v>2.8941400000000002</v>
      </c>
      <c r="J316" s="135">
        <f t="shared" si="183"/>
        <v>3.2725599999999999</v>
      </c>
      <c r="K316" s="135">
        <f t="shared" si="183"/>
        <v>3.5213000000000001</v>
      </c>
      <c r="L316" s="135">
        <f t="shared" si="183"/>
        <v>3.7695500000000002</v>
      </c>
      <c r="M316" s="135">
        <f t="shared" si="183"/>
        <v>3.82857</v>
      </c>
      <c r="N316" s="135">
        <f t="shared" si="183"/>
        <v>3.8508300000000002</v>
      </c>
      <c r="O316" s="135">
        <f t="shared" si="183"/>
        <v>3.84396</v>
      </c>
      <c r="P316" s="135">
        <f t="shared" si="183"/>
        <v>3.8266800000000001</v>
      </c>
      <c r="Q316" s="135">
        <f t="shared" si="183"/>
        <v>3.8470599999999999</v>
      </c>
      <c r="R316" s="135">
        <f t="shared" si="183"/>
        <v>3.8512200000000001</v>
      </c>
      <c r="S316" s="135">
        <f t="shared" si="183"/>
        <v>3.87412</v>
      </c>
      <c r="T316" s="135">
        <f t="shared" si="183"/>
        <v>3.8633600000000001</v>
      </c>
      <c r="U316" s="135">
        <f t="shared" si="183"/>
        <v>3.8462700000000001</v>
      </c>
      <c r="V316" s="135">
        <f t="shared" si="183"/>
        <v>3.8313600000000001</v>
      </c>
      <c r="W316" s="135">
        <f t="shared" si="183"/>
        <v>3.8097500000000002</v>
      </c>
      <c r="X316" s="135">
        <f t="shared" si="183"/>
        <v>3.80138</v>
      </c>
      <c r="Y316" s="135">
        <f t="shared" si="183"/>
        <v>3.7991199999999998</v>
      </c>
      <c r="Z316" s="135">
        <f t="shared" si="183"/>
        <v>3.6565400000000001</v>
      </c>
      <c r="AA316" s="135">
        <f t="shared" si="183"/>
        <v>3.3287300000000002</v>
      </c>
    </row>
    <row r="317" spans="1:27" ht="12.75" hidden="1" customHeight="1" outlineLevel="1" x14ac:dyDescent="0.2">
      <c r="A317" s="163" t="s">
        <v>1963</v>
      </c>
      <c r="B317" s="94" t="s">
        <v>238</v>
      </c>
      <c r="C317" s="70" t="s">
        <v>79</v>
      </c>
      <c r="D317" s="71">
        <v>1183.92</v>
      </c>
      <c r="E317" s="71">
        <v>1049.83</v>
      </c>
      <c r="F317" s="71">
        <v>977.67</v>
      </c>
      <c r="G317" s="71">
        <v>928.21</v>
      </c>
      <c r="H317" s="71">
        <v>908.67</v>
      </c>
      <c r="I317" s="71">
        <v>1061.99</v>
      </c>
      <c r="J317" s="71">
        <v>1440.41</v>
      </c>
      <c r="K317" s="71">
        <v>1689.15</v>
      </c>
      <c r="L317" s="71">
        <v>1937.4</v>
      </c>
      <c r="M317" s="71">
        <v>1996.42</v>
      </c>
      <c r="N317" s="71">
        <v>2018.68</v>
      </c>
      <c r="O317" s="71">
        <v>2011.81</v>
      </c>
      <c r="P317" s="71">
        <v>1994.53</v>
      </c>
      <c r="Q317" s="71">
        <v>2014.91</v>
      </c>
      <c r="R317" s="71">
        <v>2019.07</v>
      </c>
      <c r="S317" s="71">
        <v>2041.97</v>
      </c>
      <c r="T317" s="71">
        <v>2031.21</v>
      </c>
      <c r="U317" s="71">
        <v>2014.12</v>
      </c>
      <c r="V317" s="71">
        <v>1999.21</v>
      </c>
      <c r="W317" s="71">
        <v>1977.6</v>
      </c>
      <c r="X317" s="71">
        <v>1969.23</v>
      </c>
      <c r="Y317" s="71">
        <v>1966.97</v>
      </c>
      <c r="Z317" s="71">
        <v>1824.39</v>
      </c>
      <c r="AA317" s="71">
        <v>1496.58</v>
      </c>
    </row>
    <row r="318" spans="1:27" ht="12.75" hidden="1" customHeight="1" outlineLevel="1" x14ac:dyDescent="0.2">
      <c r="A318" s="163" t="s">
        <v>1964</v>
      </c>
      <c r="B318" s="94" t="s">
        <v>90</v>
      </c>
      <c r="C318" s="70" t="s">
        <v>79</v>
      </c>
      <c r="D318" s="71">
        <f>$D$168</f>
        <v>1716.97</v>
      </c>
      <c r="E318" s="71">
        <f>$D$168</f>
        <v>1716.97</v>
      </c>
      <c r="F318" s="71">
        <f t="shared" ref="F318:AA318" si="184">$D$168</f>
        <v>1716.97</v>
      </c>
      <c r="G318" s="71">
        <f t="shared" si="184"/>
        <v>1716.97</v>
      </c>
      <c r="H318" s="71">
        <f t="shared" si="184"/>
        <v>1716.97</v>
      </c>
      <c r="I318" s="71">
        <f t="shared" si="184"/>
        <v>1716.97</v>
      </c>
      <c r="J318" s="71">
        <f t="shared" si="184"/>
        <v>1716.97</v>
      </c>
      <c r="K318" s="71">
        <f t="shared" si="184"/>
        <v>1716.97</v>
      </c>
      <c r="L318" s="71">
        <f t="shared" si="184"/>
        <v>1716.97</v>
      </c>
      <c r="M318" s="71">
        <f t="shared" si="184"/>
        <v>1716.97</v>
      </c>
      <c r="N318" s="71">
        <f t="shared" si="184"/>
        <v>1716.97</v>
      </c>
      <c r="O318" s="71">
        <f t="shared" si="184"/>
        <v>1716.97</v>
      </c>
      <c r="P318" s="71">
        <f t="shared" si="184"/>
        <v>1716.97</v>
      </c>
      <c r="Q318" s="71">
        <f t="shared" si="184"/>
        <v>1716.97</v>
      </c>
      <c r="R318" s="71">
        <f t="shared" si="184"/>
        <v>1716.97</v>
      </c>
      <c r="S318" s="71">
        <f t="shared" si="184"/>
        <v>1716.97</v>
      </c>
      <c r="T318" s="71">
        <f t="shared" si="184"/>
        <v>1716.97</v>
      </c>
      <c r="U318" s="71">
        <f t="shared" si="184"/>
        <v>1716.97</v>
      </c>
      <c r="V318" s="71">
        <f t="shared" si="184"/>
        <v>1716.97</v>
      </c>
      <c r="W318" s="71">
        <f t="shared" si="184"/>
        <v>1716.97</v>
      </c>
      <c r="X318" s="71">
        <f t="shared" si="184"/>
        <v>1716.97</v>
      </c>
      <c r="Y318" s="71">
        <f t="shared" si="184"/>
        <v>1716.97</v>
      </c>
      <c r="Z318" s="71">
        <f t="shared" si="184"/>
        <v>1716.97</v>
      </c>
      <c r="AA318" s="71">
        <f t="shared" si="184"/>
        <v>1716.97</v>
      </c>
    </row>
    <row r="319" spans="1:27" ht="12.75" hidden="1" customHeight="1" outlineLevel="1" x14ac:dyDescent="0.2">
      <c r="A319" s="163" t="s">
        <v>1965</v>
      </c>
      <c r="B319" s="94" t="s">
        <v>83</v>
      </c>
      <c r="C319" s="70" t="s">
        <v>79</v>
      </c>
      <c r="D319" s="71">
        <v>4.95</v>
      </c>
      <c r="E319" s="71">
        <v>4.95</v>
      </c>
      <c r="F319" s="71">
        <v>4.95</v>
      </c>
      <c r="G319" s="71">
        <v>4.95</v>
      </c>
      <c r="H319" s="71">
        <v>4.95</v>
      </c>
      <c r="I319" s="71">
        <v>4.95</v>
      </c>
      <c r="J319" s="71">
        <v>4.95</v>
      </c>
      <c r="K319" s="71">
        <v>4.95</v>
      </c>
      <c r="L319" s="71">
        <v>4.95</v>
      </c>
      <c r="M319" s="71">
        <v>4.95</v>
      </c>
      <c r="N319" s="71">
        <v>4.95</v>
      </c>
      <c r="O319" s="71">
        <v>4.95</v>
      </c>
      <c r="P319" s="71">
        <v>4.95</v>
      </c>
      <c r="Q319" s="71">
        <v>4.95</v>
      </c>
      <c r="R319" s="71">
        <v>4.95</v>
      </c>
      <c r="S319" s="71">
        <v>4.95</v>
      </c>
      <c r="T319" s="71">
        <v>4.95</v>
      </c>
      <c r="U319" s="71">
        <v>4.95</v>
      </c>
      <c r="V319" s="71">
        <v>4.95</v>
      </c>
      <c r="W319" s="71">
        <v>4.95</v>
      </c>
      <c r="X319" s="71">
        <v>4.95</v>
      </c>
      <c r="Y319" s="71">
        <v>4.95</v>
      </c>
      <c r="Z319" s="71">
        <v>4.95</v>
      </c>
      <c r="AA319" s="71">
        <v>4.95</v>
      </c>
    </row>
    <row r="320" spans="1:27" ht="12.75" hidden="1" customHeight="1" outlineLevel="1" x14ac:dyDescent="0.2">
      <c r="A320" s="163" t="s">
        <v>1966</v>
      </c>
      <c r="B320" s="94" t="s">
        <v>81</v>
      </c>
      <c r="C320" s="70" t="s">
        <v>79</v>
      </c>
      <c r="D320" s="71">
        <f>$D$11</f>
        <v>110.23</v>
      </c>
      <c r="E320" s="71">
        <f t="shared" ref="E320:AA320" si="185">$D$11</f>
        <v>110.23</v>
      </c>
      <c r="F320" s="71">
        <f t="shared" si="185"/>
        <v>110.23</v>
      </c>
      <c r="G320" s="71">
        <f t="shared" si="185"/>
        <v>110.23</v>
      </c>
      <c r="H320" s="71">
        <f t="shared" si="185"/>
        <v>110.23</v>
      </c>
      <c r="I320" s="71">
        <f t="shared" si="185"/>
        <v>110.23</v>
      </c>
      <c r="J320" s="71">
        <f t="shared" si="185"/>
        <v>110.23</v>
      </c>
      <c r="K320" s="71">
        <f t="shared" si="185"/>
        <v>110.23</v>
      </c>
      <c r="L320" s="71">
        <f t="shared" si="185"/>
        <v>110.23</v>
      </c>
      <c r="M320" s="71">
        <f t="shared" si="185"/>
        <v>110.23</v>
      </c>
      <c r="N320" s="71">
        <f t="shared" si="185"/>
        <v>110.23</v>
      </c>
      <c r="O320" s="71">
        <f t="shared" si="185"/>
        <v>110.23</v>
      </c>
      <c r="P320" s="71">
        <f t="shared" si="185"/>
        <v>110.23</v>
      </c>
      <c r="Q320" s="71">
        <f t="shared" si="185"/>
        <v>110.23</v>
      </c>
      <c r="R320" s="71">
        <f t="shared" si="185"/>
        <v>110.23</v>
      </c>
      <c r="S320" s="71">
        <f t="shared" si="185"/>
        <v>110.23</v>
      </c>
      <c r="T320" s="71">
        <f t="shared" si="185"/>
        <v>110.23</v>
      </c>
      <c r="U320" s="71">
        <f t="shared" si="185"/>
        <v>110.23</v>
      </c>
      <c r="V320" s="71">
        <f t="shared" si="185"/>
        <v>110.23</v>
      </c>
      <c r="W320" s="71">
        <f t="shared" si="185"/>
        <v>110.23</v>
      </c>
      <c r="X320" s="71">
        <f t="shared" si="185"/>
        <v>110.23</v>
      </c>
      <c r="Y320" s="71">
        <f t="shared" si="185"/>
        <v>110.23</v>
      </c>
      <c r="Z320" s="71">
        <f t="shared" si="185"/>
        <v>110.23</v>
      </c>
      <c r="AA320" s="71">
        <f t="shared" si="185"/>
        <v>110.23</v>
      </c>
    </row>
    <row r="321" spans="1:27" ht="12.75" customHeight="1" collapsed="1" x14ac:dyDescent="0.2">
      <c r="A321" s="164"/>
      <c r="B321" s="165" t="s">
        <v>392</v>
      </c>
      <c r="C321" s="166"/>
      <c r="D321" s="167"/>
      <c r="E321" s="167"/>
      <c r="F321" s="167"/>
      <c r="G321" s="167"/>
      <c r="I321" s="66"/>
    </row>
    <row r="322" spans="1:27" ht="12.75" customHeight="1" x14ac:dyDescent="0.2">
      <c r="A322" s="164"/>
      <c r="B322" s="165" t="s">
        <v>392</v>
      </c>
      <c r="C322" s="166"/>
      <c r="D322" s="167"/>
      <c r="E322" s="167"/>
      <c r="F322" s="167"/>
      <c r="G322" s="167"/>
      <c r="I322" s="66"/>
    </row>
    <row r="323" spans="1:27" ht="12.75" customHeight="1" x14ac:dyDescent="0.2">
      <c r="A323" s="157" t="s">
        <v>549</v>
      </c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9"/>
    </row>
    <row r="324" spans="1:27" ht="25.5" x14ac:dyDescent="0.2">
      <c r="A324" s="160" t="s">
        <v>64</v>
      </c>
      <c r="B324" s="161" t="s">
        <v>210</v>
      </c>
      <c r="C324" s="160" t="s">
        <v>211</v>
      </c>
      <c r="D324" s="161" t="s">
        <v>212</v>
      </c>
      <c r="E324" s="161" t="s">
        <v>213</v>
      </c>
      <c r="F324" s="161" t="s">
        <v>214</v>
      </c>
      <c r="G324" s="161" t="s">
        <v>215</v>
      </c>
      <c r="H324" s="161" t="s">
        <v>216</v>
      </c>
      <c r="I324" s="161" t="s">
        <v>217</v>
      </c>
      <c r="J324" s="161" t="s">
        <v>218</v>
      </c>
      <c r="K324" s="161" t="s">
        <v>219</v>
      </c>
      <c r="L324" s="161" t="s">
        <v>220</v>
      </c>
      <c r="M324" s="161" t="s">
        <v>221</v>
      </c>
      <c r="N324" s="161" t="s">
        <v>222</v>
      </c>
      <c r="O324" s="161" t="s">
        <v>223</v>
      </c>
      <c r="P324" s="161" t="s">
        <v>224</v>
      </c>
      <c r="Q324" s="161" t="s">
        <v>225</v>
      </c>
      <c r="R324" s="161" t="s">
        <v>226</v>
      </c>
      <c r="S324" s="161" t="s">
        <v>227</v>
      </c>
      <c r="T324" s="161" t="s">
        <v>228</v>
      </c>
      <c r="U324" s="161" t="s">
        <v>229</v>
      </c>
      <c r="V324" s="161" t="s">
        <v>230</v>
      </c>
      <c r="W324" s="161" t="s">
        <v>231</v>
      </c>
      <c r="X324" s="161" t="s">
        <v>232</v>
      </c>
      <c r="Y324" s="161" t="s">
        <v>233</v>
      </c>
      <c r="Z324" s="161" t="s">
        <v>234</v>
      </c>
      <c r="AA324" s="161" t="s">
        <v>235</v>
      </c>
    </row>
    <row r="325" spans="1:27" ht="12.75" customHeight="1" x14ac:dyDescent="0.2">
      <c r="A325" s="162" t="s">
        <v>1967</v>
      </c>
      <c r="B325" s="54" t="str">
        <f>"01"&amp;"."&amp;$B$800&amp;"."&amp;$B$801</f>
        <v>01.05.2023</v>
      </c>
      <c r="C325" s="134" t="s">
        <v>76</v>
      </c>
      <c r="D325" s="135">
        <f>ROUND(((D326+D327+D329+D328)/1000),5)</f>
        <v>3.8712900000000001</v>
      </c>
      <c r="E325" s="135">
        <f>ROUND(((E326+E327+E329+E328)/1000),5)</f>
        <v>3.74133</v>
      </c>
      <c r="F325" s="135">
        <f>ROUND(((F326+F327+F329+F328)/1000),5)</f>
        <v>3.64805</v>
      </c>
      <c r="G325" s="135">
        <f t="shared" ref="G325:AA325" si="186">ROUND(((G326+G327+G329+G328)/1000),5)</f>
        <v>3.5816699999999999</v>
      </c>
      <c r="H325" s="135">
        <f t="shared" si="186"/>
        <v>3.5621499999999999</v>
      </c>
      <c r="I325" s="135">
        <f t="shared" si="186"/>
        <v>3.5728499999999999</v>
      </c>
      <c r="J325" s="135">
        <f t="shared" si="186"/>
        <v>3.6024600000000002</v>
      </c>
      <c r="K325" s="135">
        <f t="shared" si="186"/>
        <v>3.7712400000000001</v>
      </c>
      <c r="L325" s="135">
        <f t="shared" si="186"/>
        <v>4.0247900000000003</v>
      </c>
      <c r="M325" s="135">
        <f t="shared" si="186"/>
        <v>4.20357</v>
      </c>
      <c r="N325" s="135">
        <f t="shared" si="186"/>
        <v>4.2184100000000004</v>
      </c>
      <c r="O325" s="135">
        <f t="shared" si="186"/>
        <v>4.21556</v>
      </c>
      <c r="P325" s="135">
        <f t="shared" si="186"/>
        <v>4.2055499999999997</v>
      </c>
      <c r="Q325" s="135">
        <f t="shared" si="186"/>
        <v>4.2054099999999996</v>
      </c>
      <c r="R325" s="135">
        <f t="shared" si="186"/>
        <v>4.1890999999999998</v>
      </c>
      <c r="S325" s="135">
        <f t="shared" si="186"/>
        <v>4.23001</v>
      </c>
      <c r="T325" s="135">
        <f t="shared" si="186"/>
        <v>4.2650800000000002</v>
      </c>
      <c r="U325" s="135">
        <f t="shared" si="186"/>
        <v>4.2806199999999999</v>
      </c>
      <c r="V325" s="135">
        <f t="shared" si="186"/>
        <v>4.3202400000000001</v>
      </c>
      <c r="W325" s="135">
        <f t="shared" si="186"/>
        <v>4.3997999999999999</v>
      </c>
      <c r="X325" s="135">
        <f t="shared" si="186"/>
        <v>4.5894000000000004</v>
      </c>
      <c r="Y325" s="135">
        <f t="shared" si="186"/>
        <v>4.3895299999999997</v>
      </c>
      <c r="Z325" s="135">
        <f t="shared" si="186"/>
        <v>4.1891299999999996</v>
      </c>
      <c r="AA325" s="135">
        <f t="shared" si="186"/>
        <v>3.9878200000000001</v>
      </c>
    </row>
    <row r="326" spans="1:27" ht="12.75" hidden="1" customHeight="1" outlineLevel="1" x14ac:dyDescent="0.2">
      <c r="A326" s="163" t="s">
        <v>1968</v>
      </c>
      <c r="B326" s="94" t="s">
        <v>238</v>
      </c>
      <c r="C326" s="70" t="s">
        <v>79</v>
      </c>
      <c r="D326" s="71">
        <v>1533.22</v>
      </c>
      <c r="E326" s="71">
        <v>1403.26</v>
      </c>
      <c r="F326" s="71">
        <v>1309.98</v>
      </c>
      <c r="G326" s="71">
        <v>1243.5999999999999</v>
      </c>
      <c r="H326" s="71">
        <v>1224.08</v>
      </c>
      <c r="I326" s="71">
        <v>1234.78</v>
      </c>
      <c r="J326" s="71">
        <v>1264.3900000000001</v>
      </c>
      <c r="K326" s="71">
        <v>1433.17</v>
      </c>
      <c r="L326" s="71">
        <v>1686.72</v>
      </c>
      <c r="M326" s="71">
        <v>1865.5</v>
      </c>
      <c r="N326" s="71">
        <v>1880.34</v>
      </c>
      <c r="O326" s="71">
        <v>1877.49</v>
      </c>
      <c r="P326" s="71">
        <v>1867.48</v>
      </c>
      <c r="Q326" s="71">
        <v>1867.34</v>
      </c>
      <c r="R326" s="71">
        <v>1851.03</v>
      </c>
      <c r="S326" s="71">
        <v>1891.94</v>
      </c>
      <c r="T326" s="71">
        <v>1927.01</v>
      </c>
      <c r="U326" s="71">
        <v>1942.55</v>
      </c>
      <c r="V326" s="71">
        <v>1982.17</v>
      </c>
      <c r="W326" s="71">
        <v>2061.73</v>
      </c>
      <c r="X326" s="71">
        <v>2251.33</v>
      </c>
      <c r="Y326" s="71">
        <v>2051.46</v>
      </c>
      <c r="Z326" s="71">
        <v>1851.06</v>
      </c>
      <c r="AA326" s="71">
        <v>1649.75</v>
      </c>
    </row>
    <row r="327" spans="1:27" ht="12.75" hidden="1" customHeight="1" outlineLevel="1" x14ac:dyDescent="0.2">
      <c r="A327" s="163" t="s">
        <v>1969</v>
      </c>
      <c r="B327" s="94" t="s">
        <v>90</v>
      </c>
      <c r="C327" s="70" t="s">
        <v>79</v>
      </c>
      <c r="D327" s="71">
        <v>2222.89</v>
      </c>
      <c r="E327" s="71">
        <f>$D$327</f>
        <v>2222.89</v>
      </c>
      <c r="F327" s="71">
        <f t="shared" ref="F327:AA327" si="187">$D$327</f>
        <v>2222.89</v>
      </c>
      <c r="G327" s="71">
        <f t="shared" si="187"/>
        <v>2222.89</v>
      </c>
      <c r="H327" s="71">
        <f t="shared" si="187"/>
        <v>2222.89</v>
      </c>
      <c r="I327" s="71">
        <f t="shared" si="187"/>
        <v>2222.89</v>
      </c>
      <c r="J327" s="71">
        <f t="shared" si="187"/>
        <v>2222.89</v>
      </c>
      <c r="K327" s="71">
        <f t="shared" si="187"/>
        <v>2222.89</v>
      </c>
      <c r="L327" s="71">
        <f t="shared" si="187"/>
        <v>2222.89</v>
      </c>
      <c r="M327" s="71">
        <f t="shared" si="187"/>
        <v>2222.89</v>
      </c>
      <c r="N327" s="71">
        <f t="shared" si="187"/>
        <v>2222.89</v>
      </c>
      <c r="O327" s="71">
        <f t="shared" si="187"/>
        <v>2222.89</v>
      </c>
      <c r="P327" s="71">
        <f t="shared" si="187"/>
        <v>2222.89</v>
      </c>
      <c r="Q327" s="71">
        <f t="shared" si="187"/>
        <v>2222.89</v>
      </c>
      <c r="R327" s="71">
        <f t="shared" si="187"/>
        <v>2222.89</v>
      </c>
      <c r="S327" s="71">
        <f t="shared" si="187"/>
        <v>2222.89</v>
      </c>
      <c r="T327" s="71">
        <f t="shared" si="187"/>
        <v>2222.89</v>
      </c>
      <c r="U327" s="71">
        <f t="shared" si="187"/>
        <v>2222.89</v>
      </c>
      <c r="V327" s="71">
        <f t="shared" si="187"/>
        <v>2222.89</v>
      </c>
      <c r="W327" s="71">
        <f t="shared" si="187"/>
        <v>2222.89</v>
      </c>
      <c r="X327" s="71">
        <f t="shared" si="187"/>
        <v>2222.89</v>
      </c>
      <c r="Y327" s="71">
        <f t="shared" si="187"/>
        <v>2222.89</v>
      </c>
      <c r="Z327" s="71">
        <f t="shared" si="187"/>
        <v>2222.89</v>
      </c>
      <c r="AA327" s="71">
        <f t="shared" si="187"/>
        <v>2222.89</v>
      </c>
    </row>
    <row r="328" spans="1:27" ht="12.75" hidden="1" customHeight="1" outlineLevel="1" x14ac:dyDescent="0.2">
      <c r="A328" s="163" t="s">
        <v>1970</v>
      </c>
      <c r="B328" s="94" t="s">
        <v>83</v>
      </c>
      <c r="C328" s="70" t="s">
        <v>79</v>
      </c>
      <c r="D328" s="71">
        <v>4.95</v>
      </c>
      <c r="E328" s="71">
        <v>4.95</v>
      </c>
      <c r="F328" s="71">
        <v>4.95</v>
      </c>
      <c r="G328" s="71">
        <v>4.95</v>
      </c>
      <c r="H328" s="71">
        <v>4.95</v>
      </c>
      <c r="I328" s="71">
        <v>4.95</v>
      </c>
      <c r="J328" s="71">
        <v>4.95</v>
      </c>
      <c r="K328" s="71">
        <v>4.95</v>
      </c>
      <c r="L328" s="71">
        <v>4.95</v>
      </c>
      <c r="M328" s="71">
        <v>4.95</v>
      </c>
      <c r="N328" s="71">
        <v>4.95</v>
      </c>
      <c r="O328" s="71">
        <v>4.95</v>
      </c>
      <c r="P328" s="71">
        <v>4.95</v>
      </c>
      <c r="Q328" s="71">
        <v>4.95</v>
      </c>
      <c r="R328" s="71">
        <v>4.95</v>
      </c>
      <c r="S328" s="71">
        <v>4.95</v>
      </c>
      <c r="T328" s="71">
        <v>4.95</v>
      </c>
      <c r="U328" s="71">
        <v>4.95</v>
      </c>
      <c r="V328" s="71">
        <v>4.95</v>
      </c>
      <c r="W328" s="71">
        <v>4.95</v>
      </c>
      <c r="X328" s="71">
        <v>4.95</v>
      </c>
      <c r="Y328" s="71">
        <v>4.95</v>
      </c>
      <c r="Z328" s="71">
        <v>4.95</v>
      </c>
      <c r="AA328" s="71">
        <v>4.95</v>
      </c>
    </row>
    <row r="329" spans="1:27" ht="12.75" hidden="1" customHeight="1" outlineLevel="1" x14ac:dyDescent="0.2">
      <c r="A329" s="163" t="s">
        <v>1971</v>
      </c>
      <c r="B329" s="94" t="s">
        <v>81</v>
      </c>
      <c r="C329" s="70" t="s">
        <v>79</v>
      </c>
      <c r="D329" s="71">
        <f>$D$11</f>
        <v>110.23</v>
      </c>
      <c r="E329" s="71">
        <f t="shared" ref="E329:AA329" si="188">$D$11</f>
        <v>110.23</v>
      </c>
      <c r="F329" s="71">
        <f t="shared" si="188"/>
        <v>110.23</v>
      </c>
      <c r="G329" s="71">
        <f t="shared" si="188"/>
        <v>110.23</v>
      </c>
      <c r="H329" s="71">
        <f t="shared" si="188"/>
        <v>110.23</v>
      </c>
      <c r="I329" s="71">
        <f t="shared" si="188"/>
        <v>110.23</v>
      </c>
      <c r="J329" s="71">
        <f t="shared" si="188"/>
        <v>110.23</v>
      </c>
      <c r="K329" s="71">
        <f t="shared" si="188"/>
        <v>110.23</v>
      </c>
      <c r="L329" s="71">
        <f t="shared" si="188"/>
        <v>110.23</v>
      </c>
      <c r="M329" s="71">
        <f t="shared" si="188"/>
        <v>110.23</v>
      </c>
      <c r="N329" s="71">
        <f t="shared" si="188"/>
        <v>110.23</v>
      </c>
      <c r="O329" s="71">
        <f t="shared" si="188"/>
        <v>110.23</v>
      </c>
      <c r="P329" s="71">
        <f t="shared" si="188"/>
        <v>110.23</v>
      </c>
      <c r="Q329" s="71">
        <f t="shared" si="188"/>
        <v>110.23</v>
      </c>
      <c r="R329" s="71">
        <f t="shared" si="188"/>
        <v>110.23</v>
      </c>
      <c r="S329" s="71">
        <f t="shared" si="188"/>
        <v>110.23</v>
      </c>
      <c r="T329" s="71">
        <f t="shared" si="188"/>
        <v>110.23</v>
      </c>
      <c r="U329" s="71">
        <f t="shared" si="188"/>
        <v>110.23</v>
      </c>
      <c r="V329" s="71">
        <f t="shared" si="188"/>
        <v>110.23</v>
      </c>
      <c r="W329" s="71">
        <f t="shared" si="188"/>
        <v>110.23</v>
      </c>
      <c r="X329" s="71">
        <f t="shared" si="188"/>
        <v>110.23</v>
      </c>
      <c r="Y329" s="71">
        <f t="shared" si="188"/>
        <v>110.23</v>
      </c>
      <c r="Z329" s="71">
        <f t="shared" si="188"/>
        <v>110.23</v>
      </c>
      <c r="AA329" s="71">
        <f t="shared" si="188"/>
        <v>110.23</v>
      </c>
    </row>
    <row r="330" spans="1:27" ht="12.75" customHeight="1" collapsed="1" x14ac:dyDescent="0.2">
      <c r="A330" s="162" t="s">
        <v>1972</v>
      </c>
      <c r="B330" s="54" t="str">
        <f>"02"&amp;"."&amp;$B$800&amp;"."&amp;$B$801</f>
        <v>02.05.2023</v>
      </c>
      <c r="C330" s="134" t="s">
        <v>76</v>
      </c>
      <c r="D330" s="135">
        <f>ROUND(((D331+D332+D334+D333)/1000),5)</f>
        <v>3.6853899999999999</v>
      </c>
      <c r="E330" s="135">
        <f>ROUND(((E331+E332+E334+E333)/1000),5)</f>
        <v>3.50847</v>
      </c>
      <c r="F330" s="135">
        <f>ROUND(((F331+F332+F334+F333)/1000),5)</f>
        <v>3.41716</v>
      </c>
      <c r="G330" s="135">
        <f t="shared" ref="G330:AA330" si="189">ROUND(((G331+G332+G334+G333)/1000),5)</f>
        <v>3.41642</v>
      </c>
      <c r="H330" s="135">
        <f t="shared" si="189"/>
        <v>3.4403800000000002</v>
      </c>
      <c r="I330" s="135">
        <f t="shared" si="189"/>
        <v>3.5537899999999998</v>
      </c>
      <c r="J330" s="135">
        <f t="shared" si="189"/>
        <v>3.7553399999999999</v>
      </c>
      <c r="K330" s="135">
        <f t="shared" si="189"/>
        <v>4.0165899999999999</v>
      </c>
      <c r="L330" s="135">
        <f t="shared" si="189"/>
        <v>4.2054900000000002</v>
      </c>
      <c r="M330" s="135">
        <f t="shared" si="189"/>
        <v>4.2819799999999999</v>
      </c>
      <c r="N330" s="135">
        <f t="shared" si="189"/>
        <v>4.3026299999999997</v>
      </c>
      <c r="O330" s="135">
        <f t="shared" si="189"/>
        <v>4.2431700000000001</v>
      </c>
      <c r="P330" s="135">
        <f t="shared" si="189"/>
        <v>4.2443400000000002</v>
      </c>
      <c r="Q330" s="135">
        <f t="shared" si="189"/>
        <v>4.24756</v>
      </c>
      <c r="R330" s="135">
        <f t="shared" si="189"/>
        <v>4.2345100000000002</v>
      </c>
      <c r="S330" s="135">
        <f t="shared" si="189"/>
        <v>4.2003399999999997</v>
      </c>
      <c r="T330" s="135">
        <f t="shared" si="189"/>
        <v>4.1574299999999997</v>
      </c>
      <c r="U330" s="135">
        <f t="shared" si="189"/>
        <v>4.1439899999999996</v>
      </c>
      <c r="V330" s="135">
        <f t="shared" si="189"/>
        <v>4.1615399999999996</v>
      </c>
      <c r="W330" s="135">
        <f t="shared" si="189"/>
        <v>4.1776</v>
      </c>
      <c r="X330" s="135">
        <f t="shared" si="189"/>
        <v>4.3130199999999999</v>
      </c>
      <c r="Y330" s="135">
        <f t="shared" si="189"/>
        <v>4.2196300000000004</v>
      </c>
      <c r="Z330" s="135">
        <f t="shared" si="189"/>
        <v>3.9957199999999999</v>
      </c>
      <c r="AA330" s="135">
        <f t="shared" si="189"/>
        <v>3.6921400000000002</v>
      </c>
    </row>
    <row r="331" spans="1:27" ht="12.75" hidden="1" customHeight="1" outlineLevel="1" x14ac:dyDescent="0.2">
      <c r="A331" s="163" t="s">
        <v>1973</v>
      </c>
      <c r="B331" s="94" t="s">
        <v>238</v>
      </c>
      <c r="C331" s="70" t="s">
        <v>79</v>
      </c>
      <c r="D331" s="71">
        <v>1347.32</v>
      </c>
      <c r="E331" s="71">
        <v>1170.4000000000001</v>
      </c>
      <c r="F331" s="71">
        <v>1079.0899999999999</v>
      </c>
      <c r="G331" s="71">
        <v>1078.3499999999999</v>
      </c>
      <c r="H331" s="71">
        <v>1102.31</v>
      </c>
      <c r="I331" s="71">
        <v>1215.72</v>
      </c>
      <c r="J331" s="71">
        <v>1417.27</v>
      </c>
      <c r="K331" s="71">
        <v>1678.52</v>
      </c>
      <c r="L331" s="71">
        <v>1867.42</v>
      </c>
      <c r="M331" s="71">
        <v>1943.91</v>
      </c>
      <c r="N331" s="71">
        <v>1964.56</v>
      </c>
      <c r="O331" s="71">
        <v>1905.1</v>
      </c>
      <c r="P331" s="71">
        <v>1906.27</v>
      </c>
      <c r="Q331" s="71">
        <v>1909.49</v>
      </c>
      <c r="R331" s="71">
        <v>1896.44</v>
      </c>
      <c r="S331" s="71">
        <v>1862.27</v>
      </c>
      <c r="T331" s="71">
        <v>1819.36</v>
      </c>
      <c r="U331" s="71">
        <v>1805.92</v>
      </c>
      <c r="V331" s="71">
        <v>1823.47</v>
      </c>
      <c r="W331" s="71">
        <v>1839.53</v>
      </c>
      <c r="X331" s="71">
        <v>1974.95</v>
      </c>
      <c r="Y331" s="71">
        <v>1881.56</v>
      </c>
      <c r="Z331" s="71">
        <v>1657.65</v>
      </c>
      <c r="AA331" s="71">
        <v>1354.07</v>
      </c>
    </row>
    <row r="332" spans="1:27" ht="12.75" hidden="1" customHeight="1" outlineLevel="1" x14ac:dyDescent="0.2">
      <c r="A332" s="163" t="s">
        <v>1974</v>
      </c>
      <c r="B332" s="94" t="s">
        <v>90</v>
      </c>
      <c r="C332" s="70" t="s">
        <v>79</v>
      </c>
      <c r="D332" s="71">
        <f>$D$327</f>
        <v>2222.89</v>
      </c>
      <c r="E332" s="71">
        <f t="shared" ref="E332:AA332" si="190">$D$327</f>
        <v>2222.89</v>
      </c>
      <c r="F332" s="71">
        <f t="shared" si="190"/>
        <v>2222.89</v>
      </c>
      <c r="G332" s="71">
        <f t="shared" si="190"/>
        <v>2222.89</v>
      </c>
      <c r="H332" s="71">
        <f t="shared" si="190"/>
        <v>2222.89</v>
      </c>
      <c r="I332" s="71">
        <f t="shared" si="190"/>
        <v>2222.89</v>
      </c>
      <c r="J332" s="71">
        <f t="shared" si="190"/>
        <v>2222.89</v>
      </c>
      <c r="K332" s="71">
        <f t="shared" si="190"/>
        <v>2222.89</v>
      </c>
      <c r="L332" s="71">
        <f t="shared" si="190"/>
        <v>2222.89</v>
      </c>
      <c r="M332" s="71">
        <f t="shared" si="190"/>
        <v>2222.89</v>
      </c>
      <c r="N332" s="71">
        <f t="shared" si="190"/>
        <v>2222.89</v>
      </c>
      <c r="O332" s="71">
        <f t="shared" si="190"/>
        <v>2222.89</v>
      </c>
      <c r="P332" s="71">
        <f t="shared" si="190"/>
        <v>2222.89</v>
      </c>
      <c r="Q332" s="71">
        <f t="shared" si="190"/>
        <v>2222.89</v>
      </c>
      <c r="R332" s="71">
        <f t="shared" si="190"/>
        <v>2222.89</v>
      </c>
      <c r="S332" s="71">
        <f t="shared" si="190"/>
        <v>2222.89</v>
      </c>
      <c r="T332" s="71">
        <f t="shared" si="190"/>
        <v>2222.89</v>
      </c>
      <c r="U332" s="71">
        <f t="shared" si="190"/>
        <v>2222.89</v>
      </c>
      <c r="V332" s="71">
        <f t="shared" si="190"/>
        <v>2222.89</v>
      </c>
      <c r="W332" s="71">
        <f t="shared" si="190"/>
        <v>2222.89</v>
      </c>
      <c r="X332" s="71">
        <f t="shared" si="190"/>
        <v>2222.89</v>
      </c>
      <c r="Y332" s="71">
        <f t="shared" si="190"/>
        <v>2222.89</v>
      </c>
      <c r="Z332" s="71">
        <f t="shared" si="190"/>
        <v>2222.89</v>
      </c>
      <c r="AA332" s="71">
        <f t="shared" si="190"/>
        <v>2222.89</v>
      </c>
    </row>
    <row r="333" spans="1:27" ht="12.75" hidden="1" customHeight="1" outlineLevel="1" x14ac:dyDescent="0.2">
      <c r="A333" s="163" t="s">
        <v>1975</v>
      </c>
      <c r="B333" s="94" t="s">
        <v>83</v>
      </c>
      <c r="C333" s="70" t="s">
        <v>79</v>
      </c>
      <c r="D333" s="71">
        <v>4.95</v>
      </c>
      <c r="E333" s="71">
        <v>4.95</v>
      </c>
      <c r="F333" s="71">
        <v>4.95</v>
      </c>
      <c r="G333" s="71">
        <v>4.95</v>
      </c>
      <c r="H333" s="71">
        <v>4.95</v>
      </c>
      <c r="I333" s="71">
        <v>4.95</v>
      </c>
      <c r="J333" s="71">
        <v>4.95</v>
      </c>
      <c r="K333" s="71">
        <v>4.95</v>
      </c>
      <c r="L333" s="71">
        <v>4.95</v>
      </c>
      <c r="M333" s="71">
        <v>4.95</v>
      </c>
      <c r="N333" s="71">
        <v>4.95</v>
      </c>
      <c r="O333" s="71">
        <v>4.95</v>
      </c>
      <c r="P333" s="71">
        <v>4.95</v>
      </c>
      <c r="Q333" s="71">
        <v>4.95</v>
      </c>
      <c r="R333" s="71">
        <v>4.95</v>
      </c>
      <c r="S333" s="71">
        <v>4.95</v>
      </c>
      <c r="T333" s="71">
        <v>4.95</v>
      </c>
      <c r="U333" s="71">
        <v>4.95</v>
      </c>
      <c r="V333" s="71">
        <v>4.95</v>
      </c>
      <c r="W333" s="71">
        <v>4.95</v>
      </c>
      <c r="X333" s="71">
        <v>4.95</v>
      </c>
      <c r="Y333" s="71">
        <v>4.95</v>
      </c>
      <c r="Z333" s="71">
        <v>4.95</v>
      </c>
      <c r="AA333" s="71">
        <v>4.95</v>
      </c>
    </row>
    <row r="334" spans="1:27" ht="12.75" hidden="1" customHeight="1" outlineLevel="1" x14ac:dyDescent="0.2">
      <c r="A334" s="163" t="s">
        <v>1976</v>
      </c>
      <c r="B334" s="94" t="s">
        <v>81</v>
      </c>
      <c r="C334" s="70" t="s">
        <v>79</v>
      </c>
      <c r="D334" s="71">
        <f>$D$11</f>
        <v>110.23</v>
      </c>
      <c r="E334" s="71">
        <f t="shared" ref="E334:AA334" si="191">$D$11</f>
        <v>110.23</v>
      </c>
      <c r="F334" s="71">
        <f t="shared" si="191"/>
        <v>110.23</v>
      </c>
      <c r="G334" s="71">
        <f t="shared" si="191"/>
        <v>110.23</v>
      </c>
      <c r="H334" s="71">
        <f t="shared" si="191"/>
        <v>110.23</v>
      </c>
      <c r="I334" s="71">
        <f t="shared" si="191"/>
        <v>110.23</v>
      </c>
      <c r="J334" s="71">
        <f t="shared" si="191"/>
        <v>110.23</v>
      </c>
      <c r="K334" s="71">
        <f t="shared" si="191"/>
        <v>110.23</v>
      </c>
      <c r="L334" s="71">
        <f t="shared" si="191"/>
        <v>110.23</v>
      </c>
      <c r="M334" s="71">
        <f t="shared" si="191"/>
        <v>110.23</v>
      </c>
      <c r="N334" s="71">
        <f t="shared" si="191"/>
        <v>110.23</v>
      </c>
      <c r="O334" s="71">
        <f t="shared" si="191"/>
        <v>110.23</v>
      </c>
      <c r="P334" s="71">
        <f t="shared" si="191"/>
        <v>110.23</v>
      </c>
      <c r="Q334" s="71">
        <f t="shared" si="191"/>
        <v>110.23</v>
      </c>
      <c r="R334" s="71">
        <f t="shared" si="191"/>
        <v>110.23</v>
      </c>
      <c r="S334" s="71">
        <f t="shared" si="191"/>
        <v>110.23</v>
      </c>
      <c r="T334" s="71">
        <f t="shared" si="191"/>
        <v>110.23</v>
      </c>
      <c r="U334" s="71">
        <f t="shared" si="191"/>
        <v>110.23</v>
      </c>
      <c r="V334" s="71">
        <f t="shared" si="191"/>
        <v>110.23</v>
      </c>
      <c r="W334" s="71">
        <f t="shared" si="191"/>
        <v>110.23</v>
      </c>
      <c r="X334" s="71">
        <f t="shared" si="191"/>
        <v>110.23</v>
      </c>
      <c r="Y334" s="71">
        <f t="shared" si="191"/>
        <v>110.23</v>
      </c>
      <c r="Z334" s="71">
        <f t="shared" si="191"/>
        <v>110.23</v>
      </c>
      <c r="AA334" s="71">
        <f t="shared" si="191"/>
        <v>110.23</v>
      </c>
    </row>
    <row r="335" spans="1:27" ht="12.75" customHeight="1" collapsed="1" x14ac:dyDescent="0.2">
      <c r="A335" s="162" t="s">
        <v>1977</v>
      </c>
      <c r="B335" s="54" t="str">
        <f>"03"&amp;"."&amp;$B$800&amp;"."&amp;$B$801</f>
        <v>03.05.2023</v>
      </c>
      <c r="C335" s="134" t="s">
        <v>76</v>
      </c>
      <c r="D335" s="135">
        <f>ROUND(((D336+D337+D339+D338)/1000),5)</f>
        <v>3.5503300000000002</v>
      </c>
      <c r="E335" s="135">
        <f>ROUND(((E336+E337+E339+E338)/1000),5)</f>
        <v>3.4163000000000001</v>
      </c>
      <c r="F335" s="135">
        <f>ROUND(((F336+F337+F339+F338)/1000),5)</f>
        <v>3.3934600000000001</v>
      </c>
      <c r="G335" s="135">
        <f t="shared" ref="G335:AA335" si="192">ROUND(((G336+G337+G339+G338)/1000),5)</f>
        <v>3.3941400000000002</v>
      </c>
      <c r="H335" s="135">
        <f t="shared" si="192"/>
        <v>3.4123999999999999</v>
      </c>
      <c r="I335" s="135">
        <f t="shared" si="192"/>
        <v>3.5085299999999999</v>
      </c>
      <c r="J335" s="135">
        <f t="shared" si="192"/>
        <v>3.6880600000000001</v>
      </c>
      <c r="K335" s="135">
        <f t="shared" si="192"/>
        <v>3.9152200000000001</v>
      </c>
      <c r="L335" s="135">
        <f t="shared" si="192"/>
        <v>4.1295099999999998</v>
      </c>
      <c r="M335" s="135">
        <f t="shared" si="192"/>
        <v>4.2325499999999998</v>
      </c>
      <c r="N335" s="135">
        <f t="shared" si="192"/>
        <v>4.2400700000000002</v>
      </c>
      <c r="O335" s="135">
        <f t="shared" si="192"/>
        <v>4.2418399999999998</v>
      </c>
      <c r="P335" s="135">
        <f t="shared" si="192"/>
        <v>4.2413499999999997</v>
      </c>
      <c r="Q335" s="135">
        <f t="shared" si="192"/>
        <v>4.2615600000000002</v>
      </c>
      <c r="R335" s="135">
        <f t="shared" si="192"/>
        <v>4.2432100000000004</v>
      </c>
      <c r="S335" s="135">
        <f t="shared" si="192"/>
        <v>4.24092</v>
      </c>
      <c r="T335" s="135">
        <f t="shared" si="192"/>
        <v>4.2389099999999997</v>
      </c>
      <c r="U335" s="135">
        <f t="shared" si="192"/>
        <v>4.2349699999999997</v>
      </c>
      <c r="V335" s="135">
        <f t="shared" si="192"/>
        <v>4.2106899999999996</v>
      </c>
      <c r="W335" s="135">
        <f t="shared" si="192"/>
        <v>4.20709</v>
      </c>
      <c r="X335" s="135">
        <f t="shared" si="192"/>
        <v>4.23393</v>
      </c>
      <c r="Y335" s="135">
        <f t="shared" si="192"/>
        <v>4.24397</v>
      </c>
      <c r="Z335" s="135">
        <f t="shared" si="192"/>
        <v>4.0004900000000001</v>
      </c>
      <c r="AA335" s="135">
        <f t="shared" si="192"/>
        <v>3.7589299999999999</v>
      </c>
    </row>
    <row r="336" spans="1:27" ht="12.75" hidden="1" customHeight="1" outlineLevel="1" x14ac:dyDescent="0.2">
      <c r="A336" s="163" t="s">
        <v>1978</v>
      </c>
      <c r="B336" s="94" t="s">
        <v>238</v>
      </c>
      <c r="C336" s="70" t="s">
        <v>79</v>
      </c>
      <c r="D336" s="71">
        <v>1212.26</v>
      </c>
      <c r="E336" s="71">
        <v>1078.23</v>
      </c>
      <c r="F336" s="71">
        <v>1055.3900000000001</v>
      </c>
      <c r="G336" s="71">
        <v>1056.07</v>
      </c>
      <c r="H336" s="71">
        <v>1074.33</v>
      </c>
      <c r="I336" s="71">
        <v>1170.46</v>
      </c>
      <c r="J336" s="71">
        <v>1349.99</v>
      </c>
      <c r="K336" s="71">
        <v>1577.15</v>
      </c>
      <c r="L336" s="71">
        <v>1791.44</v>
      </c>
      <c r="M336" s="71">
        <v>1894.48</v>
      </c>
      <c r="N336" s="71">
        <v>1902</v>
      </c>
      <c r="O336" s="71">
        <v>1903.77</v>
      </c>
      <c r="P336" s="71">
        <v>1903.28</v>
      </c>
      <c r="Q336" s="71">
        <v>1923.49</v>
      </c>
      <c r="R336" s="71">
        <v>1905.14</v>
      </c>
      <c r="S336" s="71">
        <v>1902.85</v>
      </c>
      <c r="T336" s="71">
        <v>1900.84</v>
      </c>
      <c r="U336" s="71">
        <v>1896.9</v>
      </c>
      <c r="V336" s="71">
        <v>1872.62</v>
      </c>
      <c r="W336" s="71">
        <v>1869.02</v>
      </c>
      <c r="X336" s="71">
        <v>1895.86</v>
      </c>
      <c r="Y336" s="71">
        <v>1905.9</v>
      </c>
      <c r="Z336" s="71">
        <v>1662.42</v>
      </c>
      <c r="AA336" s="71">
        <v>1420.86</v>
      </c>
    </row>
    <row r="337" spans="1:27" ht="12.75" hidden="1" customHeight="1" outlineLevel="1" x14ac:dyDescent="0.2">
      <c r="A337" s="163" t="s">
        <v>1979</v>
      </c>
      <c r="B337" s="94" t="s">
        <v>90</v>
      </c>
      <c r="C337" s="70" t="s">
        <v>79</v>
      </c>
      <c r="D337" s="71">
        <f>$D$327</f>
        <v>2222.89</v>
      </c>
      <c r="E337" s="71">
        <f t="shared" ref="E337:AA337" si="193">$D$327</f>
        <v>2222.89</v>
      </c>
      <c r="F337" s="71">
        <f t="shared" si="193"/>
        <v>2222.89</v>
      </c>
      <c r="G337" s="71">
        <f t="shared" si="193"/>
        <v>2222.89</v>
      </c>
      <c r="H337" s="71">
        <f t="shared" si="193"/>
        <v>2222.89</v>
      </c>
      <c r="I337" s="71">
        <f t="shared" si="193"/>
        <v>2222.89</v>
      </c>
      <c r="J337" s="71">
        <f t="shared" si="193"/>
        <v>2222.89</v>
      </c>
      <c r="K337" s="71">
        <f t="shared" si="193"/>
        <v>2222.89</v>
      </c>
      <c r="L337" s="71">
        <f t="shared" si="193"/>
        <v>2222.89</v>
      </c>
      <c r="M337" s="71">
        <f t="shared" si="193"/>
        <v>2222.89</v>
      </c>
      <c r="N337" s="71">
        <f t="shared" si="193"/>
        <v>2222.89</v>
      </c>
      <c r="O337" s="71">
        <f t="shared" si="193"/>
        <v>2222.89</v>
      </c>
      <c r="P337" s="71">
        <f t="shared" si="193"/>
        <v>2222.89</v>
      </c>
      <c r="Q337" s="71">
        <f t="shared" si="193"/>
        <v>2222.89</v>
      </c>
      <c r="R337" s="71">
        <f t="shared" si="193"/>
        <v>2222.89</v>
      </c>
      <c r="S337" s="71">
        <f t="shared" si="193"/>
        <v>2222.89</v>
      </c>
      <c r="T337" s="71">
        <f t="shared" si="193"/>
        <v>2222.89</v>
      </c>
      <c r="U337" s="71">
        <f t="shared" si="193"/>
        <v>2222.89</v>
      </c>
      <c r="V337" s="71">
        <f t="shared" si="193"/>
        <v>2222.89</v>
      </c>
      <c r="W337" s="71">
        <f t="shared" si="193"/>
        <v>2222.89</v>
      </c>
      <c r="X337" s="71">
        <f t="shared" si="193"/>
        <v>2222.89</v>
      </c>
      <c r="Y337" s="71">
        <f t="shared" si="193"/>
        <v>2222.89</v>
      </c>
      <c r="Z337" s="71">
        <f t="shared" si="193"/>
        <v>2222.89</v>
      </c>
      <c r="AA337" s="71">
        <f t="shared" si="193"/>
        <v>2222.89</v>
      </c>
    </row>
    <row r="338" spans="1:27" ht="12.75" hidden="1" customHeight="1" outlineLevel="1" x14ac:dyDescent="0.2">
      <c r="A338" s="163" t="s">
        <v>1980</v>
      </c>
      <c r="B338" s="94" t="s">
        <v>83</v>
      </c>
      <c r="C338" s="70" t="s">
        <v>79</v>
      </c>
      <c r="D338" s="71">
        <v>4.95</v>
      </c>
      <c r="E338" s="71">
        <v>4.95</v>
      </c>
      <c r="F338" s="71">
        <v>4.95</v>
      </c>
      <c r="G338" s="71">
        <v>4.95</v>
      </c>
      <c r="H338" s="71">
        <v>4.95</v>
      </c>
      <c r="I338" s="71">
        <v>4.95</v>
      </c>
      <c r="J338" s="71">
        <v>4.95</v>
      </c>
      <c r="K338" s="71">
        <v>4.95</v>
      </c>
      <c r="L338" s="71">
        <v>4.95</v>
      </c>
      <c r="M338" s="71">
        <v>4.95</v>
      </c>
      <c r="N338" s="71">
        <v>4.95</v>
      </c>
      <c r="O338" s="71">
        <v>4.95</v>
      </c>
      <c r="P338" s="71">
        <v>4.95</v>
      </c>
      <c r="Q338" s="71">
        <v>4.95</v>
      </c>
      <c r="R338" s="71">
        <v>4.95</v>
      </c>
      <c r="S338" s="71">
        <v>4.95</v>
      </c>
      <c r="T338" s="71">
        <v>4.95</v>
      </c>
      <c r="U338" s="71">
        <v>4.95</v>
      </c>
      <c r="V338" s="71">
        <v>4.95</v>
      </c>
      <c r="W338" s="71">
        <v>4.95</v>
      </c>
      <c r="X338" s="71">
        <v>4.95</v>
      </c>
      <c r="Y338" s="71">
        <v>4.95</v>
      </c>
      <c r="Z338" s="71">
        <v>4.95</v>
      </c>
      <c r="AA338" s="71">
        <v>4.95</v>
      </c>
    </row>
    <row r="339" spans="1:27" ht="12.75" hidden="1" customHeight="1" outlineLevel="1" x14ac:dyDescent="0.2">
      <c r="A339" s="163" t="s">
        <v>1981</v>
      </c>
      <c r="B339" s="94" t="s">
        <v>81</v>
      </c>
      <c r="C339" s="70" t="s">
        <v>79</v>
      </c>
      <c r="D339" s="71">
        <f>$D$11</f>
        <v>110.23</v>
      </c>
      <c r="E339" s="71">
        <f t="shared" ref="E339:AA339" si="194">$D$11</f>
        <v>110.23</v>
      </c>
      <c r="F339" s="71">
        <f t="shared" si="194"/>
        <v>110.23</v>
      </c>
      <c r="G339" s="71">
        <f t="shared" si="194"/>
        <v>110.23</v>
      </c>
      <c r="H339" s="71">
        <f t="shared" si="194"/>
        <v>110.23</v>
      </c>
      <c r="I339" s="71">
        <f t="shared" si="194"/>
        <v>110.23</v>
      </c>
      <c r="J339" s="71">
        <f t="shared" si="194"/>
        <v>110.23</v>
      </c>
      <c r="K339" s="71">
        <f t="shared" si="194"/>
        <v>110.23</v>
      </c>
      <c r="L339" s="71">
        <f t="shared" si="194"/>
        <v>110.23</v>
      </c>
      <c r="M339" s="71">
        <f t="shared" si="194"/>
        <v>110.23</v>
      </c>
      <c r="N339" s="71">
        <f t="shared" si="194"/>
        <v>110.23</v>
      </c>
      <c r="O339" s="71">
        <f t="shared" si="194"/>
        <v>110.23</v>
      </c>
      <c r="P339" s="71">
        <f t="shared" si="194"/>
        <v>110.23</v>
      </c>
      <c r="Q339" s="71">
        <f t="shared" si="194"/>
        <v>110.23</v>
      </c>
      <c r="R339" s="71">
        <f t="shared" si="194"/>
        <v>110.23</v>
      </c>
      <c r="S339" s="71">
        <f t="shared" si="194"/>
        <v>110.23</v>
      </c>
      <c r="T339" s="71">
        <f t="shared" si="194"/>
        <v>110.23</v>
      </c>
      <c r="U339" s="71">
        <f t="shared" si="194"/>
        <v>110.23</v>
      </c>
      <c r="V339" s="71">
        <f t="shared" si="194"/>
        <v>110.23</v>
      </c>
      <c r="W339" s="71">
        <f t="shared" si="194"/>
        <v>110.23</v>
      </c>
      <c r="X339" s="71">
        <f t="shared" si="194"/>
        <v>110.23</v>
      </c>
      <c r="Y339" s="71">
        <f t="shared" si="194"/>
        <v>110.23</v>
      </c>
      <c r="Z339" s="71">
        <f t="shared" si="194"/>
        <v>110.23</v>
      </c>
      <c r="AA339" s="71">
        <f t="shared" si="194"/>
        <v>110.23</v>
      </c>
    </row>
    <row r="340" spans="1:27" ht="12.75" customHeight="1" collapsed="1" x14ac:dyDescent="0.2">
      <c r="A340" s="162" t="s">
        <v>1982</v>
      </c>
      <c r="B340" s="54" t="str">
        <f>"04"&amp;"."&amp;$B$800&amp;"."&amp;$B$801</f>
        <v>04.05.2023</v>
      </c>
      <c r="C340" s="134" t="s">
        <v>76</v>
      </c>
      <c r="D340" s="135">
        <f>ROUND(((D341+D342+D344+D343)/1000),5)</f>
        <v>3.5180199999999999</v>
      </c>
      <c r="E340" s="135">
        <f>ROUND(((E341+E342+E344+E343)/1000),5)</f>
        <v>3.4148800000000001</v>
      </c>
      <c r="F340" s="135">
        <f>ROUND(((F341+F342+F344+F343)/1000),5)</f>
        <v>3.3399000000000001</v>
      </c>
      <c r="G340" s="135">
        <f t="shared" ref="G340:AA340" si="195">ROUND(((G341+G342+G344+G343)/1000),5)</f>
        <v>3.3216199999999998</v>
      </c>
      <c r="H340" s="135">
        <f t="shared" si="195"/>
        <v>3.37487</v>
      </c>
      <c r="I340" s="135">
        <f t="shared" si="195"/>
        <v>3.4246500000000002</v>
      </c>
      <c r="J340" s="135">
        <f t="shared" si="195"/>
        <v>3.6288200000000002</v>
      </c>
      <c r="K340" s="135">
        <f t="shared" si="195"/>
        <v>3.9234599999999999</v>
      </c>
      <c r="L340" s="135">
        <f t="shared" si="195"/>
        <v>4.0273099999999999</v>
      </c>
      <c r="M340" s="135">
        <f t="shared" si="195"/>
        <v>4.2161900000000001</v>
      </c>
      <c r="N340" s="135">
        <f t="shared" si="195"/>
        <v>4.2376100000000001</v>
      </c>
      <c r="O340" s="135">
        <f t="shared" si="195"/>
        <v>4.26478</v>
      </c>
      <c r="P340" s="135">
        <f t="shared" si="195"/>
        <v>4.2670399999999997</v>
      </c>
      <c r="Q340" s="135">
        <f t="shared" si="195"/>
        <v>4.2810499999999996</v>
      </c>
      <c r="R340" s="135">
        <f t="shared" si="195"/>
        <v>4.2538999999999998</v>
      </c>
      <c r="S340" s="135">
        <f t="shared" si="195"/>
        <v>4.2118799999999998</v>
      </c>
      <c r="T340" s="135">
        <f t="shared" si="195"/>
        <v>4.1597799999999996</v>
      </c>
      <c r="U340" s="135">
        <f t="shared" si="195"/>
        <v>4.11592</v>
      </c>
      <c r="V340" s="135">
        <f t="shared" si="195"/>
        <v>4.0972</v>
      </c>
      <c r="W340" s="135">
        <f t="shared" si="195"/>
        <v>4.1697100000000002</v>
      </c>
      <c r="X340" s="135">
        <f t="shared" si="195"/>
        <v>4.2959100000000001</v>
      </c>
      <c r="Y340" s="135">
        <f t="shared" si="195"/>
        <v>4.2335700000000003</v>
      </c>
      <c r="Z340" s="135">
        <f t="shared" si="195"/>
        <v>3.9710899999999998</v>
      </c>
      <c r="AA340" s="135">
        <f t="shared" si="195"/>
        <v>3.7953199999999998</v>
      </c>
    </row>
    <row r="341" spans="1:27" ht="12.75" hidden="1" customHeight="1" outlineLevel="1" x14ac:dyDescent="0.2">
      <c r="A341" s="163" t="s">
        <v>1983</v>
      </c>
      <c r="B341" s="94" t="s">
        <v>238</v>
      </c>
      <c r="C341" s="70" t="s">
        <v>79</v>
      </c>
      <c r="D341" s="71">
        <v>1179.95</v>
      </c>
      <c r="E341" s="71">
        <v>1076.81</v>
      </c>
      <c r="F341" s="71">
        <v>1001.83</v>
      </c>
      <c r="G341" s="71">
        <v>983.55</v>
      </c>
      <c r="H341" s="71">
        <v>1036.8</v>
      </c>
      <c r="I341" s="71">
        <v>1086.58</v>
      </c>
      <c r="J341" s="71">
        <v>1290.75</v>
      </c>
      <c r="K341" s="71">
        <v>1585.39</v>
      </c>
      <c r="L341" s="71">
        <v>1689.24</v>
      </c>
      <c r="M341" s="71">
        <v>1878.12</v>
      </c>
      <c r="N341" s="71">
        <v>1899.54</v>
      </c>
      <c r="O341" s="71">
        <v>1926.71</v>
      </c>
      <c r="P341" s="71">
        <v>1928.97</v>
      </c>
      <c r="Q341" s="71">
        <v>1942.98</v>
      </c>
      <c r="R341" s="71">
        <v>1915.83</v>
      </c>
      <c r="S341" s="71">
        <v>1873.81</v>
      </c>
      <c r="T341" s="71">
        <v>1821.71</v>
      </c>
      <c r="U341" s="71">
        <v>1777.85</v>
      </c>
      <c r="V341" s="71">
        <v>1759.13</v>
      </c>
      <c r="W341" s="71">
        <v>1831.64</v>
      </c>
      <c r="X341" s="71">
        <v>1957.84</v>
      </c>
      <c r="Y341" s="71">
        <v>1895.5</v>
      </c>
      <c r="Z341" s="71">
        <v>1633.02</v>
      </c>
      <c r="AA341" s="71">
        <v>1457.25</v>
      </c>
    </row>
    <row r="342" spans="1:27" ht="12.75" hidden="1" customHeight="1" outlineLevel="1" x14ac:dyDescent="0.2">
      <c r="A342" s="163" t="s">
        <v>1984</v>
      </c>
      <c r="B342" s="94" t="s">
        <v>90</v>
      </c>
      <c r="C342" s="70" t="s">
        <v>79</v>
      </c>
      <c r="D342" s="71">
        <f>$D$327</f>
        <v>2222.89</v>
      </c>
      <c r="E342" s="71">
        <f t="shared" ref="E342:AA342" si="196">$D$327</f>
        <v>2222.89</v>
      </c>
      <c r="F342" s="71">
        <f t="shared" si="196"/>
        <v>2222.89</v>
      </c>
      <c r="G342" s="71">
        <f t="shared" si="196"/>
        <v>2222.89</v>
      </c>
      <c r="H342" s="71">
        <f t="shared" si="196"/>
        <v>2222.89</v>
      </c>
      <c r="I342" s="71">
        <f t="shared" si="196"/>
        <v>2222.89</v>
      </c>
      <c r="J342" s="71">
        <f t="shared" si="196"/>
        <v>2222.89</v>
      </c>
      <c r="K342" s="71">
        <f t="shared" si="196"/>
        <v>2222.89</v>
      </c>
      <c r="L342" s="71">
        <f t="shared" si="196"/>
        <v>2222.89</v>
      </c>
      <c r="M342" s="71">
        <f t="shared" si="196"/>
        <v>2222.89</v>
      </c>
      <c r="N342" s="71">
        <f t="shared" si="196"/>
        <v>2222.89</v>
      </c>
      <c r="O342" s="71">
        <f t="shared" si="196"/>
        <v>2222.89</v>
      </c>
      <c r="P342" s="71">
        <f t="shared" si="196"/>
        <v>2222.89</v>
      </c>
      <c r="Q342" s="71">
        <f t="shared" si="196"/>
        <v>2222.89</v>
      </c>
      <c r="R342" s="71">
        <f t="shared" si="196"/>
        <v>2222.89</v>
      </c>
      <c r="S342" s="71">
        <f t="shared" si="196"/>
        <v>2222.89</v>
      </c>
      <c r="T342" s="71">
        <f t="shared" si="196"/>
        <v>2222.89</v>
      </c>
      <c r="U342" s="71">
        <f t="shared" si="196"/>
        <v>2222.89</v>
      </c>
      <c r="V342" s="71">
        <f t="shared" si="196"/>
        <v>2222.89</v>
      </c>
      <c r="W342" s="71">
        <f t="shared" si="196"/>
        <v>2222.89</v>
      </c>
      <c r="X342" s="71">
        <f t="shared" si="196"/>
        <v>2222.89</v>
      </c>
      <c r="Y342" s="71">
        <f t="shared" si="196"/>
        <v>2222.89</v>
      </c>
      <c r="Z342" s="71">
        <f t="shared" si="196"/>
        <v>2222.89</v>
      </c>
      <c r="AA342" s="71">
        <f t="shared" si="196"/>
        <v>2222.89</v>
      </c>
    </row>
    <row r="343" spans="1:27" ht="12.75" hidden="1" customHeight="1" outlineLevel="1" x14ac:dyDescent="0.2">
      <c r="A343" s="163" t="s">
        <v>1985</v>
      </c>
      <c r="B343" s="94" t="s">
        <v>83</v>
      </c>
      <c r="C343" s="70" t="s">
        <v>79</v>
      </c>
      <c r="D343" s="71">
        <v>4.95</v>
      </c>
      <c r="E343" s="71">
        <v>4.95</v>
      </c>
      <c r="F343" s="71">
        <v>4.95</v>
      </c>
      <c r="G343" s="71">
        <v>4.95</v>
      </c>
      <c r="H343" s="71">
        <v>4.95</v>
      </c>
      <c r="I343" s="71">
        <v>4.95</v>
      </c>
      <c r="J343" s="71">
        <v>4.95</v>
      </c>
      <c r="K343" s="71">
        <v>4.95</v>
      </c>
      <c r="L343" s="71">
        <v>4.95</v>
      </c>
      <c r="M343" s="71">
        <v>4.95</v>
      </c>
      <c r="N343" s="71">
        <v>4.95</v>
      </c>
      <c r="O343" s="71">
        <v>4.95</v>
      </c>
      <c r="P343" s="71">
        <v>4.95</v>
      </c>
      <c r="Q343" s="71">
        <v>4.95</v>
      </c>
      <c r="R343" s="71">
        <v>4.95</v>
      </c>
      <c r="S343" s="71">
        <v>4.95</v>
      </c>
      <c r="T343" s="71">
        <v>4.95</v>
      </c>
      <c r="U343" s="71">
        <v>4.95</v>
      </c>
      <c r="V343" s="71">
        <v>4.95</v>
      </c>
      <c r="W343" s="71">
        <v>4.95</v>
      </c>
      <c r="X343" s="71">
        <v>4.95</v>
      </c>
      <c r="Y343" s="71">
        <v>4.95</v>
      </c>
      <c r="Z343" s="71">
        <v>4.95</v>
      </c>
      <c r="AA343" s="71">
        <v>4.95</v>
      </c>
    </row>
    <row r="344" spans="1:27" ht="12.75" hidden="1" customHeight="1" outlineLevel="1" x14ac:dyDescent="0.2">
      <c r="A344" s="163" t="s">
        <v>1986</v>
      </c>
      <c r="B344" s="94" t="s">
        <v>81</v>
      </c>
      <c r="C344" s="70" t="s">
        <v>79</v>
      </c>
      <c r="D344" s="71">
        <f>$D$11</f>
        <v>110.23</v>
      </c>
      <c r="E344" s="71">
        <f t="shared" ref="E344:AA344" si="197">$D$11</f>
        <v>110.23</v>
      </c>
      <c r="F344" s="71">
        <f t="shared" si="197"/>
        <v>110.23</v>
      </c>
      <c r="G344" s="71">
        <f t="shared" si="197"/>
        <v>110.23</v>
      </c>
      <c r="H344" s="71">
        <f t="shared" si="197"/>
        <v>110.23</v>
      </c>
      <c r="I344" s="71">
        <f t="shared" si="197"/>
        <v>110.23</v>
      </c>
      <c r="J344" s="71">
        <f t="shared" si="197"/>
        <v>110.23</v>
      </c>
      <c r="K344" s="71">
        <f t="shared" si="197"/>
        <v>110.23</v>
      </c>
      <c r="L344" s="71">
        <f t="shared" si="197"/>
        <v>110.23</v>
      </c>
      <c r="M344" s="71">
        <f t="shared" si="197"/>
        <v>110.23</v>
      </c>
      <c r="N344" s="71">
        <f t="shared" si="197"/>
        <v>110.23</v>
      </c>
      <c r="O344" s="71">
        <f t="shared" si="197"/>
        <v>110.23</v>
      </c>
      <c r="P344" s="71">
        <f t="shared" si="197"/>
        <v>110.23</v>
      </c>
      <c r="Q344" s="71">
        <f t="shared" si="197"/>
        <v>110.23</v>
      </c>
      <c r="R344" s="71">
        <f t="shared" si="197"/>
        <v>110.23</v>
      </c>
      <c r="S344" s="71">
        <f t="shared" si="197"/>
        <v>110.23</v>
      </c>
      <c r="T344" s="71">
        <f t="shared" si="197"/>
        <v>110.23</v>
      </c>
      <c r="U344" s="71">
        <f t="shared" si="197"/>
        <v>110.23</v>
      </c>
      <c r="V344" s="71">
        <f t="shared" si="197"/>
        <v>110.23</v>
      </c>
      <c r="W344" s="71">
        <f t="shared" si="197"/>
        <v>110.23</v>
      </c>
      <c r="X344" s="71">
        <f t="shared" si="197"/>
        <v>110.23</v>
      </c>
      <c r="Y344" s="71">
        <f t="shared" si="197"/>
        <v>110.23</v>
      </c>
      <c r="Z344" s="71">
        <f t="shared" si="197"/>
        <v>110.23</v>
      </c>
      <c r="AA344" s="71">
        <f t="shared" si="197"/>
        <v>110.23</v>
      </c>
    </row>
    <row r="345" spans="1:27" ht="12.75" customHeight="1" collapsed="1" x14ac:dyDescent="0.2">
      <c r="A345" s="162" t="s">
        <v>1987</v>
      </c>
      <c r="B345" s="54" t="str">
        <f>"05"&amp;"."&amp;$B$800&amp;"."&amp;$B$801</f>
        <v>05.05.2023</v>
      </c>
      <c r="C345" s="134" t="s">
        <v>76</v>
      </c>
      <c r="D345" s="135">
        <f>ROUND(((D346+D347+D349+D348)/1000),5)</f>
        <v>3.7166600000000001</v>
      </c>
      <c r="E345" s="135">
        <f>ROUND(((E346+E347+E349+E348)/1000),5)</f>
        <v>3.5300799999999999</v>
      </c>
      <c r="F345" s="135">
        <f>ROUND(((F346+F347+F349+F348)/1000),5)</f>
        <v>3.4548000000000001</v>
      </c>
      <c r="G345" s="135">
        <f t="shared" ref="G345:AA345" si="198">ROUND(((G346+G347+G349+G348)/1000),5)</f>
        <v>3.4316200000000001</v>
      </c>
      <c r="H345" s="135">
        <f t="shared" si="198"/>
        <v>3.4788000000000001</v>
      </c>
      <c r="I345" s="135">
        <f t="shared" si="198"/>
        <v>3.58988</v>
      </c>
      <c r="J345" s="135">
        <f t="shared" si="198"/>
        <v>3.7133600000000002</v>
      </c>
      <c r="K345" s="135">
        <f t="shared" si="198"/>
        <v>3.9437500000000001</v>
      </c>
      <c r="L345" s="135">
        <f t="shared" si="198"/>
        <v>4.1512799999999999</v>
      </c>
      <c r="M345" s="135">
        <f t="shared" si="198"/>
        <v>4.2245200000000001</v>
      </c>
      <c r="N345" s="135">
        <f t="shared" si="198"/>
        <v>4.32667</v>
      </c>
      <c r="O345" s="135">
        <f t="shared" si="198"/>
        <v>4.3002599999999997</v>
      </c>
      <c r="P345" s="135">
        <f t="shared" si="198"/>
        <v>4.28369</v>
      </c>
      <c r="Q345" s="135">
        <f t="shared" si="198"/>
        <v>4.2988</v>
      </c>
      <c r="R345" s="135">
        <f t="shared" si="198"/>
        <v>4.2834500000000002</v>
      </c>
      <c r="S345" s="135">
        <f t="shared" si="198"/>
        <v>4.2469400000000004</v>
      </c>
      <c r="T345" s="135">
        <f t="shared" si="198"/>
        <v>4.2173400000000001</v>
      </c>
      <c r="U345" s="135">
        <f t="shared" si="198"/>
        <v>4.2095900000000004</v>
      </c>
      <c r="V345" s="135">
        <f t="shared" si="198"/>
        <v>4.2122599999999997</v>
      </c>
      <c r="W345" s="135">
        <f t="shared" si="198"/>
        <v>4.2209300000000001</v>
      </c>
      <c r="X345" s="135">
        <f t="shared" si="198"/>
        <v>4.3352899999999996</v>
      </c>
      <c r="Y345" s="135">
        <f t="shared" si="198"/>
        <v>4.2870600000000003</v>
      </c>
      <c r="Z345" s="135">
        <f t="shared" si="198"/>
        <v>4.15374</v>
      </c>
      <c r="AA345" s="135">
        <f t="shared" si="198"/>
        <v>3.9440200000000001</v>
      </c>
    </row>
    <row r="346" spans="1:27" ht="12.75" hidden="1" customHeight="1" outlineLevel="1" x14ac:dyDescent="0.2">
      <c r="A346" s="163" t="s">
        <v>1988</v>
      </c>
      <c r="B346" s="94" t="s">
        <v>238</v>
      </c>
      <c r="C346" s="70" t="s">
        <v>79</v>
      </c>
      <c r="D346" s="71">
        <v>1378.59</v>
      </c>
      <c r="E346" s="71">
        <v>1192.01</v>
      </c>
      <c r="F346" s="71">
        <v>1116.73</v>
      </c>
      <c r="G346" s="71">
        <v>1093.55</v>
      </c>
      <c r="H346" s="71">
        <v>1140.73</v>
      </c>
      <c r="I346" s="71">
        <v>1251.81</v>
      </c>
      <c r="J346" s="71">
        <v>1375.29</v>
      </c>
      <c r="K346" s="71">
        <v>1605.68</v>
      </c>
      <c r="L346" s="71">
        <v>1813.21</v>
      </c>
      <c r="M346" s="71">
        <v>1886.45</v>
      </c>
      <c r="N346" s="71">
        <v>1988.6</v>
      </c>
      <c r="O346" s="71">
        <v>1962.19</v>
      </c>
      <c r="P346" s="71">
        <v>1945.62</v>
      </c>
      <c r="Q346" s="71">
        <v>1960.73</v>
      </c>
      <c r="R346" s="71">
        <v>1945.38</v>
      </c>
      <c r="S346" s="71">
        <v>1908.87</v>
      </c>
      <c r="T346" s="71">
        <v>1879.27</v>
      </c>
      <c r="U346" s="71">
        <v>1871.52</v>
      </c>
      <c r="V346" s="71">
        <v>1874.19</v>
      </c>
      <c r="W346" s="71">
        <v>1882.86</v>
      </c>
      <c r="X346" s="71">
        <v>1997.22</v>
      </c>
      <c r="Y346" s="71">
        <v>1948.99</v>
      </c>
      <c r="Z346" s="71">
        <v>1815.67</v>
      </c>
      <c r="AA346" s="71">
        <v>1605.95</v>
      </c>
    </row>
    <row r="347" spans="1:27" ht="12.75" hidden="1" customHeight="1" outlineLevel="1" x14ac:dyDescent="0.2">
      <c r="A347" s="163" t="s">
        <v>1989</v>
      </c>
      <c r="B347" s="94" t="s">
        <v>90</v>
      </c>
      <c r="C347" s="70" t="s">
        <v>79</v>
      </c>
      <c r="D347" s="71">
        <f>$D$327</f>
        <v>2222.89</v>
      </c>
      <c r="E347" s="71">
        <f t="shared" ref="E347:AA347" si="199">$D$327</f>
        <v>2222.89</v>
      </c>
      <c r="F347" s="71">
        <f t="shared" si="199"/>
        <v>2222.89</v>
      </c>
      <c r="G347" s="71">
        <f t="shared" si="199"/>
        <v>2222.89</v>
      </c>
      <c r="H347" s="71">
        <f t="shared" si="199"/>
        <v>2222.89</v>
      </c>
      <c r="I347" s="71">
        <f t="shared" si="199"/>
        <v>2222.89</v>
      </c>
      <c r="J347" s="71">
        <f t="shared" si="199"/>
        <v>2222.89</v>
      </c>
      <c r="K347" s="71">
        <f t="shared" si="199"/>
        <v>2222.89</v>
      </c>
      <c r="L347" s="71">
        <f t="shared" si="199"/>
        <v>2222.89</v>
      </c>
      <c r="M347" s="71">
        <f t="shared" si="199"/>
        <v>2222.89</v>
      </c>
      <c r="N347" s="71">
        <f t="shared" si="199"/>
        <v>2222.89</v>
      </c>
      <c r="O347" s="71">
        <f t="shared" si="199"/>
        <v>2222.89</v>
      </c>
      <c r="P347" s="71">
        <f t="shared" si="199"/>
        <v>2222.89</v>
      </c>
      <c r="Q347" s="71">
        <f t="shared" si="199"/>
        <v>2222.89</v>
      </c>
      <c r="R347" s="71">
        <f t="shared" si="199"/>
        <v>2222.89</v>
      </c>
      <c r="S347" s="71">
        <f t="shared" si="199"/>
        <v>2222.89</v>
      </c>
      <c r="T347" s="71">
        <f t="shared" si="199"/>
        <v>2222.89</v>
      </c>
      <c r="U347" s="71">
        <f t="shared" si="199"/>
        <v>2222.89</v>
      </c>
      <c r="V347" s="71">
        <f t="shared" si="199"/>
        <v>2222.89</v>
      </c>
      <c r="W347" s="71">
        <f t="shared" si="199"/>
        <v>2222.89</v>
      </c>
      <c r="X347" s="71">
        <f t="shared" si="199"/>
        <v>2222.89</v>
      </c>
      <c r="Y347" s="71">
        <f t="shared" si="199"/>
        <v>2222.89</v>
      </c>
      <c r="Z347" s="71">
        <f t="shared" si="199"/>
        <v>2222.89</v>
      </c>
      <c r="AA347" s="71">
        <f t="shared" si="199"/>
        <v>2222.89</v>
      </c>
    </row>
    <row r="348" spans="1:27" ht="12.75" hidden="1" customHeight="1" outlineLevel="1" x14ac:dyDescent="0.2">
      <c r="A348" s="163" t="s">
        <v>1990</v>
      </c>
      <c r="B348" s="94" t="s">
        <v>83</v>
      </c>
      <c r="C348" s="70" t="s">
        <v>79</v>
      </c>
      <c r="D348" s="71">
        <v>4.95</v>
      </c>
      <c r="E348" s="71">
        <v>4.95</v>
      </c>
      <c r="F348" s="71">
        <v>4.95</v>
      </c>
      <c r="G348" s="71">
        <v>4.95</v>
      </c>
      <c r="H348" s="71">
        <v>4.95</v>
      </c>
      <c r="I348" s="71">
        <v>4.95</v>
      </c>
      <c r="J348" s="71">
        <v>4.95</v>
      </c>
      <c r="K348" s="71">
        <v>4.95</v>
      </c>
      <c r="L348" s="71">
        <v>4.95</v>
      </c>
      <c r="M348" s="71">
        <v>4.95</v>
      </c>
      <c r="N348" s="71">
        <v>4.95</v>
      </c>
      <c r="O348" s="71">
        <v>4.95</v>
      </c>
      <c r="P348" s="71">
        <v>4.95</v>
      </c>
      <c r="Q348" s="71">
        <v>4.95</v>
      </c>
      <c r="R348" s="71">
        <v>4.95</v>
      </c>
      <c r="S348" s="71">
        <v>4.95</v>
      </c>
      <c r="T348" s="71">
        <v>4.95</v>
      </c>
      <c r="U348" s="71">
        <v>4.95</v>
      </c>
      <c r="V348" s="71">
        <v>4.95</v>
      </c>
      <c r="W348" s="71">
        <v>4.95</v>
      </c>
      <c r="X348" s="71">
        <v>4.95</v>
      </c>
      <c r="Y348" s="71">
        <v>4.95</v>
      </c>
      <c r="Z348" s="71">
        <v>4.95</v>
      </c>
      <c r="AA348" s="71">
        <v>4.95</v>
      </c>
    </row>
    <row r="349" spans="1:27" ht="12.75" hidden="1" customHeight="1" outlineLevel="1" x14ac:dyDescent="0.2">
      <c r="A349" s="163" t="s">
        <v>1991</v>
      </c>
      <c r="B349" s="94" t="s">
        <v>81</v>
      </c>
      <c r="C349" s="70" t="s">
        <v>79</v>
      </c>
      <c r="D349" s="71">
        <f>$D$11</f>
        <v>110.23</v>
      </c>
      <c r="E349" s="71">
        <f t="shared" ref="E349:AA349" si="200">$D$11</f>
        <v>110.23</v>
      </c>
      <c r="F349" s="71">
        <f t="shared" si="200"/>
        <v>110.23</v>
      </c>
      <c r="G349" s="71">
        <f t="shared" si="200"/>
        <v>110.23</v>
      </c>
      <c r="H349" s="71">
        <f t="shared" si="200"/>
        <v>110.23</v>
      </c>
      <c r="I349" s="71">
        <f t="shared" si="200"/>
        <v>110.23</v>
      </c>
      <c r="J349" s="71">
        <f t="shared" si="200"/>
        <v>110.23</v>
      </c>
      <c r="K349" s="71">
        <f t="shared" si="200"/>
        <v>110.23</v>
      </c>
      <c r="L349" s="71">
        <f t="shared" si="200"/>
        <v>110.23</v>
      </c>
      <c r="M349" s="71">
        <f t="shared" si="200"/>
        <v>110.23</v>
      </c>
      <c r="N349" s="71">
        <f t="shared" si="200"/>
        <v>110.23</v>
      </c>
      <c r="O349" s="71">
        <f t="shared" si="200"/>
        <v>110.23</v>
      </c>
      <c r="P349" s="71">
        <f t="shared" si="200"/>
        <v>110.23</v>
      </c>
      <c r="Q349" s="71">
        <f t="shared" si="200"/>
        <v>110.23</v>
      </c>
      <c r="R349" s="71">
        <f t="shared" si="200"/>
        <v>110.23</v>
      </c>
      <c r="S349" s="71">
        <f t="shared" si="200"/>
        <v>110.23</v>
      </c>
      <c r="T349" s="71">
        <f t="shared" si="200"/>
        <v>110.23</v>
      </c>
      <c r="U349" s="71">
        <f t="shared" si="200"/>
        <v>110.23</v>
      </c>
      <c r="V349" s="71">
        <f t="shared" si="200"/>
        <v>110.23</v>
      </c>
      <c r="W349" s="71">
        <f t="shared" si="200"/>
        <v>110.23</v>
      </c>
      <c r="X349" s="71">
        <f t="shared" si="200"/>
        <v>110.23</v>
      </c>
      <c r="Y349" s="71">
        <f t="shared" si="200"/>
        <v>110.23</v>
      </c>
      <c r="Z349" s="71">
        <f t="shared" si="200"/>
        <v>110.23</v>
      </c>
      <c r="AA349" s="71">
        <f t="shared" si="200"/>
        <v>110.23</v>
      </c>
    </row>
    <row r="350" spans="1:27" ht="12.75" customHeight="1" collapsed="1" x14ac:dyDescent="0.2">
      <c r="A350" s="162" t="s">
        <v>1992</v>
      </c>
      <c r="B350" s="54" t="str">
        <f>"06"&amp;"."&amp;$B$800&amp;"."&amp;$B$801</f>
        <v>06.05.2023</v>
      </c>
      <c r="C350" s="134" t="s">
        <v>76</v>
      </c>
      <c r="D350" s="135">
        <f>ROUND(((D351+D352+D354+D353)/1000),5)</f>
        <v>3.8380100000000001</v>
      </c>
      <c r="E350" s="135">
        <f>ROUND(((E351+E352+E354+E353)/1000),5)</f>
        <v>3.7616800000000001</v>
      </c>
      <c r="F350" s="135">
        <f>ROUND(((F351+F352+F354+F353)/1000),5)</f>
        <v>3.6466799999999999</v>
      </c>
      <c r="G350" s="135">
        <f t="shared" ref="G350:AA350" si="201">ROUND(((G351+G352+G354+G353)/1000),5)</f>
        <v>3.53362</v>
      </c>
      <c r="H350" s="135">
        <f t="shared" si="201"/>
        <v>3.5312600000000001</v>
      </c>
      <c r="I350" s="135">
        <f t="shared" si="201"/>
        <v>3.6253600000000001</v>
      </c>
      <c r="J350" s="135">
        <f t="shared" si="201"/>
        <v>3.6719900000000001</v>
      </c>
      <c r="K350" s="135">
        <f t="shared" si="201"/>
        <v>3.7873600000000001</v>
      </c>
      <c r="L350" s="135">
        <f t="shared" si="201"/>
        <v>4.0824400000000001</v>
      </c>
      <c r="M350" s="135">
        <f t="shared" si="201"/>
        <v>4.2325400000000002</v>
      </c>
      <c r="N350" s="135">
        <f t="shared" si="201"/>
        <v>4.3120399999999997</v>
      </c>
      <c r="O350" s="135">
        <f t="shared" si="201"/>
        <v>4.2903399999999996</v>
      </c>
      <c r="P350" s="135">
        <f t="shared" si="201"/>
        <v>4.2350700000000003</v>
      </c>
      <c r="Q350" s="135">
        <f t="shared" si="201"/>
        <v>4.2334800000000001</v>
      </c>
      <c r="R350" s="135">
        <f t="shared" si="201"/>
        <v>4.2159000000000004</v>
      </c>
      <c r="S350" s="135">
        <f t="shared" si="201"/>
        <v>4.2110000000000003</v>
      </c>
      <c r="T350" s="135">
        <f t="shared" si="201"/>
        <v>4.1793100000000001</v>
      </c>
      <c r="U350" s="135">
        <f t="shared" si="201"/>
        <v>4.1514199999999999</v>
      </c>
      <c r="V350" s="135">
        <f t="shared" si="201"/>
        <v>4.1484300000000003</v>
      </c>
      <c r="W350" s="135">
        <f t="shared" si="201"/>
        <v>4.1890599999999996</v>
      </c>
      <c r="X350" s="135">
        <f t="shared" si="201"/>
        <v>4.3523199999999997</v>
      </c>
      <c r="Y350" s="135">
        <f t="shared" si="201"/>
        <v>4.3307200000000003</v>
      </c>
      <c r="Z350" s="135">
        <f t="shared" si="201"/>
        <v>4.1314900000000003</v>
      </c>
      <c r="AA350" s="135">
        <f t="shared" si="201"/>
        <v>3.9685700000000002</v>
      </c>
    </row>
    <row r="351" spans="1:27" ht="12.75" hidden="1" customHeight="1" outlineLevel="1" x14ac:dyDescent="0.2">
      <c r="A351" s="163" t="s">
        <v>1993</v>
      </c>
      <c r="B351" s="94" t="s">
        <v>238</v>
      </c>
      <c r="C351" s="70" t="s">
        <v>79</v>
      </c>
      <c r="D351" s="71">
        <v>1499.94</v>
      </c>
      <c r="E351" s="71">
        <v>1423.61</v>
      </c>
      <c r="F351" s="71">
        <v>1308.6099999999999</v>
      </c>
      <c r="G351" s="71">
        <v>1195.55</v>
      </c>
      <c r="H351" s="71">
        <v>1193.19</v>
      </c>
      <c r="I351" s="71">
        <v>1287.29</v>
      </c>
      <c r="J351" s="71">
        <v>1333.92</v>
      </c>
      <c r="K351" s="71">
        <v>1449.29</v>
      </c>
      <c r="L351" s="71">
        <v>1744.37</v>
      </c>
      <c r="M351" s="71">
        <v>1894.47</v>
      </c>
      <c r="N351" s="71">
        <v>1973.97</v>
      </c>
      <c r="O351" s="71">
        <v>1952.27</v>
      </c>
      <c r="P351" s="71">
        <v>1897</v>
      </c>
      <c r="Q351" s="71">
        <v>1895.41</v>
      </c>
      <c r="R351" s="71">
        <v>1877.83</v>
      </c>
      <c r="S351" s="71">
        <v>1872.93</v>
      </c>
      <c r="T351" s="71">
        <v>1841.24</v>
      </c>
      <c r="U351" s="71">
        <v>1813.35</v>
      </c>
      <c r="V351" s="71">
        <v>1810.36</v>
      </c>
      <c r="W351" s="71">
        <v>1850.99</v>
      </c>
      <c r="X351" s="71">
        <v>2014.25</v>
      </c>
      <c r="Y351" s="71">
        <v>1992.65</v>
      </c>
      <c r="Z351" s="71">
        <v>1793.42</v>
      </c>
      <c r="AA351" s="71">
        <v>1630.5</v>
      </c>
    </row>
    <row r="352" spans="1:27" ht="12.75" hidden="1" customHeight="1" outlineLevel="1" x14ac:dyDescent="0.2">
      <c r="A352" s="163" t="s">
        <v>1994</v>
      </c>
      <c r="B352" s="94" t="s">
        <v>90</v>
      </c>
      <c r="C352" s="70" t="s">
        <v>79</v>
      </c>
      <c r="D352" s="71">
        <f>$D$327</f>
        <v>2222.89</v>
      </c>
      <c r="E352" s="71">
        <f t="shared" ref="E352:AA352" si="202">$D$327</f>
        <v>2222.89</v>
      </c>
      <c r="F352" s="71">
        <f t="shared" si="202"/>
        <v>2222.89</v>
      </c>
      <c r="G352" s="71">
        <f t="shared" si="202"/>
        <v>2222.89</v>
      </c>
      <c r="H352" s="71">
        <f t="shared" si="202"/>
        <v>2222.89</v>
      </c>
      <c r="I352" s="71">
        <f t="shared" si="202"/>
        <v>2222.89</v>
      </c>
      <c r="J352" s="71">
        <f t="shared" si="202"/>
        <v>2222.89</v>
      </c>
      <c r="K352" s="71">
        <f t="shared" si="202"/>
        <v>2222.89</v>
      </c>
      <c r="L352" s="71">
        <f t="shared" si="202"/>
        <v>2222.89</v>
      </c>
      <c r="M352" s="71">
        <f t="shared" si="202"/>
        <v>2222.89</v>
      </c>
      <c r="N352" s="71">
        <f t="shared" si="202"/>
        <v>2222.89</v>
      </c>
      <c r="O352" s="71">
        <f t="shared" si="202"/>
        <v>2222.89</v>
      </c>
      <c r="P352" s="71">
        <f t="shared" si="202"/>
        <v>2222.89</v>
      </c>
      <c r="Q352" s="71">
        <f t="shared" si="202"/>
        <v>2222.89</v>
      </c>
      <c r="R352" s="71">
        <f t="shared" si="202"/>
        <v>2222.89</v>
      </c>
      <c r="S352" s="71">
        <f t="shared" si="202"/>
        <v>2222.89</v>
      </c>
      <c r="T352" s="71">
        <f t="shared" si="202"/>
        <v>2222.89</v>
      </c>
      <c r="U352" s="71">
        <f t="shared" si="202"/>
        <v>2222.89</v>
      </c>
      <c r="V352" s="71">
        <f t="shared" si="202"/>
        <v>2222.89</v>
      </c>
      <c r="W352" s="71">
        <f t="shared" si="202"/>
        <v>2222.89</v>
      </c>
      <c r="X352" s="71">
        <f t="shared" si="202"/>
        <v>2222.89</v>
      </c>
      <c r="Y352" s="71">
        <f t="shared" si="202"/>
        <v>2222.89</v>
      </c>
      <c r="Z352" s="71">
        <f t="shared" si="202"/>
        <v>2222.89</v>
      </c>
      <c r="AA352" s="71">
        <f t="shared" si="202"/>
        <v>2222.89</v>
      </c>
    </row>
    <row r="353" spans="1:27" ht="12.75" hidden="1" customHeight="1" outlineLevel="1" x14ac:dyDescent="0.2">
      <c r="A353" s="163" t="s">
        <v>1995</v>
      </c>
      <c r="B353" s="94" t="s">
        <v>83</v>
      </c>
      <c r="C353" s="70" t="s">
        <v>79</v>
      </c>
      <c r="D353" s="71">
        <v>4.95</v>
      </c>
      <c r="E353" s="71">
        <v>4.95</v>
      </c>
      <c r="F353" s="71">
        <v>4.95</v>
      </c>
      <c r="G353" s="71">
        <v>4.95</v>
      </c>
      <c r="H353" s="71">
        <v>4.95</v>
      </c>
      <c r="I353" s="71">
        <v>4.95</v>
      </c>
      <c r="J353" s="71">
        <v>4.95</v>
      </c>
      <c r="K353" s="71">
        <v>4.95</v>
      </c>
      <c r="L353" s="71">
        <v>4.95</v>
      </c>
      <c r="M353" s="71">
        <v>4.95</v>
      </c>
      <c r="N353" s="71">
        <v>4.95</v>
      </c>
      <c r="O353" s="71">
        <v>4.95</v>
      </c>
      <c r="P353" s="71">
        <v>4.95</v>
      </c>
      <c r="Q353" s="71">
        <v>4.95</v>
      </c>
      <c r="R353" s="71">
        <v>4.95</v>
      </c>
      <c r="S353" s="71">
        <v>4.95</v>
      </c>
      <c r="T353" s="71">
        <v>4.95</v>
      </c>
      <c r="U353" s="71">
        <v>4.95</v>
      </c>
      <c r="V353" s="71">
        <v>4.95</v>
      </c>
      <c r="W353" s="71">
        <v>4.95</v>
      </c>
      <c r="X353" s="71">
        <v>4.95</v>
      </c>
      <c r="Y353" s="71">
        <v>4.95</v>
      </c>
      <c r="Z353" s="71">
        <v>4.95</v>
      </c>
      <c r="AA353" s="71">
        <v>4.95</v>
      </c>
    </row>
    <row r="354" spans="1:27" ht="12.75" hidden="1" customHeight="1" outlineLevel="1" x14ac:dyDescent="0.2">
      <c r="A354" s="163" t="s">
        <v>1996</v>
      </c>
      <c r="B354" s="94" t="s">
        <v>81</v>
      </c>
      <c r="C354" s="70" t="s">
        <v>79</v>
      </c>
      <c r="D354" s="71">
        <f>$D$11</f>
        <v>110.23</v>
      </c>
      <c r="E354" s="71">
        <f t="shared" ref="E354:AA354" si="203">$D$11</f>
        <v>110.23</v>
      </c>
      <c r="F354" s="71">
        <f t="shared" si="203"/>
        <v>110.23</v>
      </c>
      <c r="G354" s="71">
        <f t="shared" si="203"/>
        <v>110.23</v>
      </c>
      <c r="H354" s="71">
        <f t="shared" si="203"/>
        <v>110.23</v>
      </c>
      <c r="I354" s="71">
        <f t="shared" si="203"/>
        <v>110.23</v>
      </c>
      <c r="J354" s="71">
        <f t="shared" si="203"/>
        <v>110.23</v>
      </c>
      <c r="K354" s="71">
        <f t="shared" si="203"/>
        <v>110.23</v>
      </c>
      <c r="L354" s="71">
        <f t="shared" si="203"/>
        <v>110.23</v>
      </c>
      <c r="M354" s="71">
        <f t="shared" si="203"/>
        <v>110.23</v>
      </c>
      <c r="N354" s="71">
        <f t="shared" si="203"/>
        <v>110.23</v>
      </c>
      <c r="O354" s="71">
        <f t="shared" si="203"/>
        <v>110.23</v>
      </c>
      <c r="P354" s="71">
        <f t="shared" si="203"/>
        <v>110.23</v>
      </c>
      <c r="Q354" s="71">
        <f t="shared" si="203"/>
        <v>110.23</v>
      </c>
      <c r="R354" s="71">
        <f t="shared" si="203"/>
        <v>110.23</v>
      </c>
      <c r="S354" s="71">
        <f t="shared" si="203"/>
        <v>110.23</v>
      </c>
      <c r="T354" s="71">
        <f t="shared" si="203"/>
        <v>110.23</v>
      </c>
      <c r="U354" s="71">
        <f t="shared" si="203"/>
        <v>110.23</v>
      </c>
      <c r="V354" s="71">
        <f t="shared" si="203"/>
        <v>110.23</v>
      </c>
      <c r="W354" s="71">
        <f t="shared" si="203"/>
        <v>110.23</v>
      </c>
      <c r="X354" s="71">
        <f t="shared" si="203"/>
        <v>110.23</v>
      </c>
      <c r="Y354" s="71">
        <f t="shared" si="203"/>
        <v>110.23</v>
      </c>
      <c r="Z354" s="71">
        <f t="shared" si="203"/>
        <v>110.23</v>
      </c>
      <c r="AA354" s="71">
        <f t="shared" si="203"/>
        <v>110.23</v>
      </c>
    </row>
    <row r="355" spans="1:27" ht="12.75" customHeight="1" collapsed="1" x14ac:dyDescent="0.2">
      <c r="A355" s="162" t="s">
        <v>1997</v>
      </c>
      <c r="B355" s="54" t="str">
        <f>"07"&amp;"."&amp;$B$800&amp;"."&amp;$B$801</f>
        <v>07.05.2023</v>
      </c>
      <c r="C355" s="134" t="s">
        <v>76</v>
      </c>
      <c r="D355" s="135">
        <f>ROUND(((D356+D357+D359+D358)/1000),5)</f>
        <v>3.8013599999999999</v>
      </c>
      <c r="E355" s="135">
        <f>ROUND(((E356+E357+E359+E358)/1000),5)</f>
        <v>3.65429</v>
      </c>
      <c r="F355" s="135">
        <f>ROUND(((F356+F357+F359+F358)/1000),5)</f>
        <v>3.5328499999999998</v>
      </c>
      <c r="G355" s="135">
        <f t="shared" ref="G355:AA355" si="204">ROUND(((G356+G357+G359+G358)/1000),5)</f>
        <v>3.48421</v>
      </c>
      <c r="H355" s="135">
        <f t="shared" si="204"/>
        <v>3.46258</v>
      </c>
      <c r="I355" s="135">
        <f t="shared" si="204"/>
        <v>3.4237299999999999</v>
      </c>
      <c r="J355" s="135">
        <f t="shared" si="204"/>
        <v>3.52169</v>
      </c>
      <c r="K355" s="135">
        <f t="shared" si="204"/>
        <v>3.6188500000000001</v>
      </c>
      <c r="L355" s="135">
        <f t="shared" si="204"/>
        <v>3.7999200000000002</v>
      </c>
      <c r="M355" s="135">
        <f t="shared" si="204"/>
        <v>3.9631099999999999</v>
      </c>
      <c r="N355" s="135">
        <f t="shared" si="204"/>
        <v>4.0019099999999996</v>
      </c>
      <c r="O355" s="135">
        <f t="shared" si="204"/>
        <v>4.0121900000000004</v>
      </c>
      <c r="P355" s="135">
        <f t="shared" si="204"/>
        <v>4.0064099999999998</v>
      </c>
      <c r="Q355" s="135">
        <f t="shared" si="204"/>
        <v>3.9991300000000001</v>
      </c>
      <c r="R355" s="135">
        <f t="shared" si="204"/>
        <v>3.9888499999999998</v>
      </c>
      <c r="S355" s="135">
        <f t="shared" si="204"/>
        <v>3.98306</v>
      </c>
      <c r="T355" s="135">
        <f t="shared" si="204"/>
        <v>3.9672800000000001</v>
      </c>
      <c r="U355" s="135">
        <f t="shared" si="204"/>
        <v>3.9828600000000001</v>
      </c>
      <c r="V355" s="135">
        <f t="shared" si="204"/>
        <v>4.0094900000000004</v>
      </c>
      <c r="W355" s="135">
        <f t="shared" si="204"/>
        <v>4.0691499999999996</v>
      </c>
      <c r="X355" s="135">
        <f t="shared" si="204"/>
        <v>4.1893700000000003</v>
      </c>
      <c r="Y355" s="135">
        <f t="shared" si="204"/>
        <v>4.2468399999999997</v>
      </c>
      <c r="Z355" s="135">
        <f t="shared" si="204"/>
        <v>3.9872899999999998</v>
      </c>
      <c r="AA355" s="135">
        <f t="shared" si="204"/>
        <v>3.8229600000000001</v>
      </c>
    </row>
    <row r="356" spans="1:27" ht="12.75" hidden="1" customHeight="1" outlineLevel="1" x14ac:dyDescent="0.2">
      <c r="A356" s="163" t="s">
        <v>1998</v>
      </c>
      <c r="B356" s="94" t="s">
        <v>238</v>
      </c>
      <c r="C356" s="70" t="s">
        <v>79</v>
      </c>
      <c r="D356" s="71">
        <v>1463.29</v>
      </c>
      <c r="E356" s="71">
        <v>1316.22</v>
      </c>
      <c r="F356" s="71">
        <v>1194.78</v>
      </c>
      <c r="G356" s="71">
        <v>1146.1400000000001</v>
      </c>
      <c r="H356" s="71">
        <v>1124.51</v>
      </c>
      <c r="I356" s="71">
        <v>1085.6600000000001</v>
      </c>
      <c r="J356" s="71">
        <v>1183.6199999999999</v>
      </c>
      <c r="K356" s="71">
        <v>1280.78</v>
      </c>
      <c r="L356" s="71">
        <v>1461.85</v>
      </c>
      <c r="M356" s="71">
        <v>1625.04</v>
      </c>
      <c r="N356" s="71">
        <v>1663.84</v>
      </c>
      <c r="O356" s="71">
        <v>1674.12</v>
      </c>
      <c r="P356" s="71">
        <v>1668.34</v>
      </c>
      <c r="Q356" s="71">
        <v>1661.06</v>
      </c>
      <c r="R356" s="71">
        <v>1650.78</v>
      </c>
      <c r="S356" s="71">
        <v>1644.99</v>
      </c>
      <c r="T356" s="71">
        <v>1629.21</v>
      </c>
      <c r="U356" s="71">
        <v>1644.79</v>
      </c>
      <c r="V356" s="71">
        <v>1671.42</v>
      </c>
      <c r="W356" s="71">
        <v>1731.08</v>
      </c>
      <c r="X356" s="71">
        <v>1851.3</v>
      </c>
      <c r="Y356" s="71">
        <v>1908.77</v>
      </c>
      <c r="Z356" s="71">
        <v>1649.22</v>
      </c>
      <c r="AA356" s="71">
        <v>1484.89</v>
      </c>
    </row>
    <row r="357" spans="1:27" ht="12.75" hidden="1" customHeight="1" outlineLevel="1" x14ac:dyDescent="0.2">
      <c r="A357" s="163" t="s">
        <v>1999</v>
      </c>
      <c r="B357" s="94" t="s">
        <v>90</v>
      </c>
      <c r="C357" s="70" t="s">
        <v>79</v>
      </c>
      <c r="D357" s="71">
        <f>$D$327</f>
        <v>2222.89</v>
      </c>
      <c r="E357" s="71">
        <f t="shared" ref="E357:AA357" si="205">$D$327</f>
        <v>2222.89</v>
      </c>
      <c r="F357" s="71">
        <f t="shared" si="205"/>
        <v>2222.89</v>
      </c>
      <c r="G357" s="71">
        <f t="shared" si="205"/>
        <v>2222.89</v>
      </c>
      <c r="H357" s="71">
        <f t="shared" si="205"/>
        <v>2222.89</v>
      </c>
      <c r="I357" s="71">
        <f t="shared" si="205"/>
        <v>2222.89</v>
      </c>
      <c r="J357" s="71">
        <f t="shared" si="205"/>
        <v>2222.89</v>
      </c>
      <c r="K357" s="71">
        <f t="shared" si="205"/>
        <v>2222.89</v>
      </c>
      <c r="L357" s="71">
        <f t="shared" si="205"/>
        <v>2222.89</v>
      </c>
      <c r="M357" s="71">
        <f t="shared" si="205"/>
        <v>2222.89</v>
      </c>
      <c r="N357" s="71">
        <f t="shared" si="205"/>
        <v>2222.89</v>
      </c>
      <c r="O357" s="71">
        <f t="shared" si="205"/>
        <v>2222.89</v>
      </c>
      <c r="P357" s="71">
        <f t="shared" si="205"/>
        <v>2222.89</v>
      </c>
      <c r="Q357" s="71">
        <f t="shared" si="205"/>
        <v>2222.89</v>
      </c>
      <c r="R357" s="71">
        <f t="shared" si="205"/>
        <v>2222.89</v>
      </c>
      <c r="S357" s="71">
        <f t="shared" si="205"/>
        <v>2222.89</v>
      </c>
      <c r="T357" s="71">
        <f t="shared" si="205"/>
        <v>2222.89</v>
      </c>
      <c r="U357" s="71">
        <f t="shared" si="205"/>
        <v>2222.89</v>
      </c>
      <c r="V357" s="71">
        <f t="shared" si="205"/>
        <v>2222.89</v>
      </c>
      <c r="W357" s="71">
        <f t="shared" si="205"/>
        <v>2222.89</v>
      </c>
      <c r="X357" s="71">
        <f t="shared" si="205"/>
        <v>2222.89</v>
      </c>
      <c r="Y357" s="71">
        <f t="shared" si="205"/>
        <v>2222.89</v>
      </c>
      <c r="Z357" s="71">
        <f t="shared" si="205"/>
        <v>2222.89</v>
      </c>
      <c r="AA357" s="71">
        <f t="shared" si="205"/>
        <v>2222.89</v>
      </c>
    </row>
    <row r="358" spans="1:27" ht="12.75" hidden="1" customHeight="1" outlineLevel="1" x14ac:dyDescent="0.2">
      <c r="A358" s="163" t="s">
        <v>2000</v>
      </c>
      <c r="B358" s="94" t="s">
        <v>83</v>
      </c>
      <c r="C358" s="70" t="s">
        <v>79</v>
      </c>
      <c r="D358" s="71">
        <v>4.95</v>
      </c>
      <c r="E358" s="71">
        <v>4.95</v>
      </c>
      <c r="F358" s="71">
        <v>4.95</v>
      </c>
      <c r="G358" s="71">
        <v>4.95</v>
      </c>
      <c r="H358" s="71">
        <v>4.95</v>
      </c>
      <c r="I358" s="71">
        <v>4.95</v>
      </c>
      <c r="J358" s="71">
        <v>4.95</v>
      </c>
      <c r="K358" s="71">
        <v>4.95</v>
      </c>
      <c r="L358" s="71">
        <v>4.95</v>
      </c>
      <c r="M358" s="71">
        <v>4.95</v>
      </c>
      <c r="N358" s="71">
        <v>4.95</v>
      </c>
      <c r="O358" s="71">
        <v>4.95</v>
      </c>
      <c r="P358" s="71">
        <v>4.95</v>
      </c>
      <c r="Q358" s="71">
        <v>4.95</v>
      </c>
      <c r="R358" s="71">
        <v>4.95</v>
      </c>
      <c r="S358" s="71">
        <v>4.95</v>
      </c>
      <c r="T358" s="71">
        <v>4.95</v>
      </c>
      <c r="U358" s="71">
        <v>4.95</v>
      </c>
      <c r="V358" s="71">
        <v>4.95</v>
      </c>
      <c r="W358" s="71">
        <v>4.95</v>
      </c>
      <c r="X358" s="71">
        <v>4.95</v>
      </c>
      <c r="Y358" s="71">
        <v>4.95</v>
      </c>
      <c r="Z358" s="71">
        <v>4.95</v>
      </c>
      <c r="AA358" s="71">
        <v>4.95</v>
      </c>
    </row>
    <row r="359" spans="1:27" ht="12.75" hidden="1" customHeight="1" outlineLevel="1" x14ac:dyDescent="0.2">
      <c r="A359" s="163" t="s">
        <v>2001</v>
      </c>
      <c r="B359" s="94" t="s">
        <v>81</v>
      </c>
      <c r="C359" s="70" t="s">
        <v>79</v>
      </c>
      <c r="D359" s="71">
        <f>$D$11</f>
        <v>110.23</v>
      </c>
      <c r="E359" s="71">
        <f t="shared" ref="E359:AA359" si="206">$D$11</f>
        <v>110.23</v>
      </c>
      <c r="F359" s="71">
        <f t="shared" si="206"/>
        <v>110.23</v>
      </c>
      <c r="G359" s="71">
        <f t="shared" si="206"/>
        <v>110.23</v>
      </c>
      <c r="H359" s="71">
        <f t="shared" si="206"/>
        <v>110.23</v>
      </c>
      <c r="I359" s="71">
        <f t="shared" si="206"/>
        <v>110.23</v>
      </c>
      <c r="J359" s="71">
        <f t="shared" si="206"/>
        <v>110.23</v>
      </c>
      <c r="K359" s="71">
        <f t="shared" si="206"/>
        <v>110.23</v>
      </c>
      <c r="L359" s="71">
        <f t="shared" si="206"/>
        <v>110.23</v>
      </c>
      <c r="M359" s="71">
        <f t="shared" si="206"/>
        <v>110.23</v>
      </c>
      <c r="N359" s="71">
        <f t="shared" si="206"/>
        <v>110.23</v>
      </c>
      <c r="O359" s="71">
        <f t="shared" si="206"/>
        <v>110.23</v>
      </c>
      <c r="P359" s="71">
        <f t="shared" si="206"/>
        <v>110.23</v>
      </c>
      <c r="Q359" s="71">
        <f t="shared" si="206"/>
        <v>110.23</v>
      </c>
      <c r="R359" s="71">
        <f t="shared" si="206"/>
        <v>110.23</v>
      </c>
      <c r="S359" s="71">
        <f t="shared" si="206"/>
        <v>110.23</v>
      </c>
      <c r="T359" s="71">
        <f t="shared" si="206"/>
        <v>110.23</v>
      </c>
      <c r="U359" s="71">
        <f t="shared" si="206"/>
        <v>110.23</v>
      </c>
      <c r="V359" s="71">
        <f t="shared" si="206"/>
        <v>110.23</v>
      </c>
      <c r="W359" s="71">
        <f t="shared" si="206"/>
        <v>110.23</v>
      </c>
      <c r="X359" s="71">
        <f t="shared" si="206"/>
        <v>110.23</v>
      </c>
      <c r="Y359" s="71">
        <f t="shared" si="206"/>
        <v>110.23</v>
      </c>
      <c r="Z359" s="71">
        <f t="shared" si="206"/>
        <v>110.23</v>
      </c>
      <c r="AA359" s="71">
        <f t="shared" si="206"/>
        <v>110.23</v>
      </c>
    </row>
    <row r="360" spans="1:27" ht="12.75" customHeight="1" collapsed="1" x14ac:dyDescent="0.2">
      <c r="A360" s="162" t="s">
        <v>2002</v>
      </c>
      <c r="B360" s="54" t="str">
        <f>"08"&amp;"."&amp;$B$800&amp;"."&amp;$B$801</f>
        <v>08.05.2023</v>
      </c>
      <c r="C360" s="134" t="s">
        <v>76</v>
      </c>
      <c r="D360" s="135">
        <f>ROUND(((D361+D362+D364+D363)/1000),5)</f>
        <v>3.7988</v>
      </c>
      <c r="E360" s="135">
        <f>ROUND(((E361+E362+E364+E363)/1000),5)</f>
        <v>3.6977899999999999</v>
      </c>
      <c r="F360" s="135">
        <f>ROUND(((F361+F362+F364+F363)/1000),5)</f>
        <v>3.57335</v>
      </c>
      <c r="G360" s="135">
        <f t="shared" ref="G360:AA360" si="207">ROUND(((G361+G362+G364+G363)/1000),5)</f>
        <v>3.5476899999999998</v>
      </c>
      <c r="H360" s="135">
        <f t="shared" si="207"/>
        <v>3.52698</v>
      </c>
      <c r="I360" s="135">
        <f t="shared" si="207"/>
        <v>3.5370200000000001</v>
      </c>
      <c r="J360" s="135">
        <f t="shared" si="207"/>
        <v>3.5693999999999999</v>
      </c>
      <c r="K360" s="135">
        <f t="shared" si="207"/>
        <v>3.6926299999999999</v>
      </c>
      <c r="L360" s="135">
        <f t="shared" si="207"/>
        <v>3.91086</v>
      </c>
      <c r="M360" s="135">
        <f t="shared" si="207"/>
        <v>4.10832</v>
      </c>
      <c r="N360" s="135">
        <f t="shared" si="207"/>
        <v>4.1692499999999999</v>
      </c>
      <c r="O360" s="135">
        <f t="shared" si="207"/>
        <v>4.1776299999999997</v>
      </c>
      <c r="P360" s="135">
        <f t="shared" si="207"/>
        <v>4.1648500000000004</v>
      </c>
      <c r="Q360" s="135">
        <f t="shared" si="207"/>
        <v>4.1614199999999997</v>
      </c>
      <c r="R360" s="135">
        <f t="shared" si="207"/>
        <v>4.1554799999999998</v>
      </c>
      <c r="S360" s="135">
        <f t="shared" si="207"/>
        <v>4.1488399999999999</v>
      </c>
      <c r="T360" s="135">
        <f t="shared" si="207"/>
        <v>4.1328300000000002</v>
      </c>
      <c r="U360" s="135">
        <f t="shared" si="207"/>
        <v>4.2042599999999997</v>
      </c>
      <c r="V360" s="135">
        <f t="shared" si="207"/>
        <v>4.2473400000000003</v>
      </c>
      <c r="W360" s="135">
        <f t="shared" si="207"/>
        <v>4.2929399999999998</v>
      </c>
      <c r="X360" s="135">
        <f t="shared" si="207"/>
        <v>4.2966600000000001</v>
      </c>
      <c r="Y360" s="135">
        <f t="shared" si="207"/>
        <v>4.3832100000000001</v>
      </c>
      <c r="Z360" s="135">
        <f t="shared" si="207"/>
        <v>4.0598700000000001</v>
      </c>
      <c r="AA360" s="135">
        <f t="shared" si="207"/>
        <v>3.9169299999999998</v>
      </c>
    </row>
    <row r="361" spans="1:27" ht="12.75" hidden="1" customHeight="1" outlineLevel="1" x14ac:dyDescent="0.2">
      <c r="A361" s="163" t="s">
        <v>2003</v>
      </c>
      <c r="B361" s="94" t="s">
        <v>238</v>
      </c>
      <c r="C361" s="70" t="s">
        <v>79</v>
      </c>
      <c r="D361" s="71">
        <v>1460.73</v>
      </c>
      <c r="E361" s="71">
        <v>1359.72</v>
      </c>
      <c r="F361" s="71">
        <v>1235.28</v>
      </c>
      <c r="G361" s="71">
        <v>1209.6199999999999</v>
      </c>
      <c r="H361" s="71">
        <v>1188.9100000000001</v>
      </c>
      <c r="I361" s="71">
        <v>1198.95</v>
      </c>
      <c r="J361" s="71">
        <v>1231.33</v>
      </c>
      <c r="K361" s="71">
        <v>1354.56</v>
      </c>
      <c r="L361" s="71">
        <v>1572.79</v>
      </c>
      <c r="M361" s="71">
        <v>1770.25</v>
      </c>
      <c r="N361" s="71">
        <v>1831.18</v>
      </c>
      <c r="O361" s="71">
        <v>1839.56</v>
      </c>
      <c r="P361" s="71">
        <v>1826.78</v>
      </c>
      <c r="Q361" s="71">
        <v>1823.35</v>
      </c>
      <c r="R361" s="71">
        <v>1817.41</v>
      </c>
      <c r="S361" s="71">
        <v>1810.77</v>
      </c>
      <c r="T361" s="71">
        <v>1794.76</v>
      </c>
      <c r="U361" s="71">
        <v>1866.19</v>
      </c>
      <c r="V361" s="71">
        <v>1909.27</v>
      </c>
      <c r="W361" s="71">
        <v>1954.87</v>
      </c>
      <c r="X361" s="71">
        <v>1958.59</v>
      </c>
      <c r="Y361" s="71">
        <v>2045.14</v>
      </c>
      <c r="Z361" s="71">
        <v>1721.8</v>
      </c>
      <c r="AA361" s="71">
        <v>1578.86</v>
      </c>
    </row>
    <row r="362" spans="1:27" ht="12.75" hidden="1" customHeight="1" outlineLevel="1" x14ac:dyDescent="0.2">
      <c r="A362" s="163" t="s">
        <v>2004</v>
      </c>
      <c r="B362" s="94" t="s">
        <v>90</v>
      </c>
      <c r="C362" s="70" t="s">
        <v>79</v>
      </c>
      <c r="D362" s="71">
        <f>$D$327</f>
        <v>2222.89</v>
      </c>
      <c r="E362" s="71">
        <f t="shared" ref="E362:AA362" si="208">$D$327</f>
        <v>2222.89</v>
      </c>
      <c r="F362" s="71">
        <f t="shared" si="208"/>
        <v>2222.89</v>
      </c>
      <c r="G362" s="71">
        <f t="shared" si="208"/>
        <v>2222.89</v>
      </c>
      <c r="H362" s="71">
        <f t="shared" si="208"/>
        <v>2222.89</v>
      </c>
      <c r="I362" s="71">
        <f t="shared" si="208"/>
        <v>2222.89</v>
      </c>
      <c r="J362" s="71">
        <f t="shared" si="208"/>
        <v>2222.89</v>
      </c>
      <c r="K362" s="71">
        <f t="shared" si="208"/>
        <v>2222.89</v>
      </c>
      <c r="L362" s="71">
        <f t="shared" si="208"/>
        <v>2222.89</v>
      </c>
      <c r="M362" s="71">
        <f t="shared" si="208"/>
        <v>2222.89</v>
      </c>
      <c r="N362" s="71">
        <f t="shared" si="208"/>
        <v>2222.89</v>
      </c>
      <c r="O362" s="71">
        <f t="shared" si="208"/>
        <v>2222.89</v>
      </c>
      <c r="P362" s="71">
        <f t="shared" si="208"/>
        <v>2222.89</v>
      </c>
      <c r="Q362" s="71">
        <f t="shared" si="208"/>
        <v>2222.89</v>
      </c>
      <c r="R362" s="71">
        <f t="shared" si="208"/>
        <v>2222.89</v>
      </c>
      <c r="S362" s="71">
        <f t="shared" si="208"/>
        <v>2222.89</v>
      </c>
      <c r="T362" s="71">
        <f t="shared" si="208"/>
        <v>2222.89</v>
      </c>
      <c r="U362" s="71">
        <f t="shared" si="208"/>
        <v>2222.89</v>
      </c>
      <c r="V362" s="71">
        <f t="shared" si="208"/>
        <v>2222.89</v>
      </c>
      <c r="W362" s="71">
        <f t="shared" si="208"/>
        <v>2222.89</v>
      </c>
      <c r="X362" s="71">
        <f t="shared" si="208"/>
        <v>2222.89</v>
      </c>
      <c r="Y362" s="71">
        <f t="shared" si="208"/>
        <v>2222.89</v>
      </c>
      <c r="Z362" s="71">
        <f t="shared" si="208"/>
        <v>2222.89</v>
      </c>
      <c r="AA362" s="71">
        <f t="shared" si="208"/>
        <v>2222.89</v>
      </c>
    </row>
    <row r="363" spans="1:27" ht="12.75" hidden="1" customHeight="1" outlineLevel="1" x14ac:dyDescent="0.2">
      <c r="A363" s="163" t="s">
        <v>2005</v>
      </c>
      <c r="B363" s="94" t="s">
        <v>83</v>
      </c>
      <c r="C363" s="70" t="s">
        <v>79</v>
      </c>
      <c r="D363" s="71">
        <v>4.95</v>
      </c>
      <c r="E363" s="71">
        <v>4.95</v>
      </c>
      <c r="F363" s="71">
        <v>4.95</v>
      </c>
      <c r="G363" s="71">
        <v>4.95</v>
      </c>
      <c r="H363" s="71">
        <v>4.95</v>
      </c>
      <c r="I363" s="71">
        <v>4.95</v>
      </c>
      <c r="J363" s="71">
        <v>4.95</v>
      </c>
      <c r="K363" s="71">
        <v>4.95</v>
      </c>
      <c r="L363" s="71">
        <v>4.95</v>
      </c>
      <c r="M363" s="71">
        <v>4.95</v>
      </c>
      <c r="N363" s="71">
        <v>4.95</v>
      </c>
      <c r="O363" s="71">
        <v>4.95</v>
      </c>
      <c r="P363" s="71">
        <v>4.95</v>
      </c>
      <c r="Q363" s="71">
        <v>4.95</v>
      </c>
      <c r="R363" s="71">
        <v>4.95</v>
      </c>
      <c r="S363" s="71">
        <v>4.95</v>
      </c>
      <c r="T363" s="71">
        <v>4.95</v>
      </c>
      <c r="U363" s="71">
        <v>4.95</v>
      </c>
      <c r="V363" s="71">
        <v>4.95</v>
      </c>
      <c r="W363" s="71">
        <v>4.95</v>
      </c>
      <c r="X363" s="71">
        <v>4.95</v>
      </c>
      <c r="Y363" s="71">
        <v>4.95</v>
      </c>
      <c r="Z363" s="71">
        <v>4.95</v>
      </c>
      <c r="AA363" s="71">
        <v>4.95</v>
      </c>
    </row>
    <row r="364" spans="1:27" ht="12.75" hidden="1" customHeight="1" outlineLevel="1" x14ac:dyDescent="0.2">
      <c r="A364" s="163" t="s">
        <v>2006</v>
      </c>
      <c r="B364" s="94" t="s">
        <v>81</v>
      </c>
      <c r="C364" s="70" t="s">
        <v>79</v>
      </c>
      <c r="D364" s="71">
        <f>$D$11</f>
        <v>110.23</v>
      </c>
      <c r="E364" s="71">
        <f t="shared" ref="E364:AA364" si="209">$D$11</f>
        <v>110.23</v>
      </c>
      <c r="F364" s="71">
        <f t="shared" si="209"/>
        <v>110.23</v>
      </c>
      <c r="G364" s="71">
        <f t="shared" si="209"/>
        <v>110.23</v>
      </c>
      <c r="H364" s="71">
        <f t="shared" si="209"/>
        <v>110.23</v>
      </c>
      <c r="I364" s="71">
        <f t="shared" si="209"/>
        <v>110.23</v>
      </c>
      <c r="J364" s="71">
        <f t="shared" si="209"/>
        <v>110.23</v>
      </c>
      <c r="K364" s="71">
        <f t="shared" si="209"/>
        <v>110.23</v>
      </c>
      <c r="L364" s="71">
        <f t="shared" si="209"/>
        <v>110.23</v>
      </c>
      <c r="M364" s="71">
        <f t="shared" si="209"/>
        <v>110.23</v>
      </c>
      <c r="N364" s="71">
        <f t="shared" si="209"/>
        <v>110.23</v>
      </c>
      <c r="O364" s="71">
        <f t="shared" si="209"/>
        <v>110.23</v>
      </c>
      <c r="P364" s="71">
        <f t="shared" si="209"/>
        <v>110.23</v>
      </c>
      <c r="Q364" s="71">
        <f t="shared" si="209"/>
        <v>110.23</v>
      </c>
      <c r="R364" s="71">
        <f t="shared" si="209"/>
        <v>110.23</v>
      </c>
      <c r="S364" s="71">
        <f t="shared" si="209"/>
        <v>110.23</v>
      </c>
      <c r="T364" s="71">
        <f t="shared" si="209"/>
        <v>110.23</v>
      </c>
      <c r="U364" s="71">
        <f t="shared" si="209"/>
        <v>110.23</v>
      </c>
      <c r="V364" s="71">
        <f t="shared" si="209"/>
        <v>110.23</v>
      </c>
      <c r="W364" s="71">
        <f t="shared" si="209"/>
        <v>110.23</v>
      </c>
      <c r="X364" s="71">
        <f t="shared" si="209"/>
        <v>110.23</v>
      </c>
      <c r="Y364" s="71">
        <f t="shared" si="209"/>
        <v>110.23</v>
      </c>
      <c r="Z364" s="71">
        <f t="shared" si="209"/>
        <v>110.23</v>
      </c>
      <c r="AA364" s="71">
        <f t="shared" si="209"/>
        <v>110.23</v>
      </c>
    </row>
    <row r="365" spans="1:27" ht="12.75" customHeight="1" collapsed="1" x14ac:dyDescent="0.2">
      <c r="A365" s="162" t="s">
        <v>2007</v>
      </c>
      <c r="B365" s="54" t="str">
        <f>"09"&amp;"."&amp;$B$800&amp;"."&amp;$B$801</f>
        <v>09.05.2023</v>
      </c>
      <c r="C365" s="134" t="s">
        <v>76</v>
      </c>
      <c r="D365" s="135">
        <f>ROUND(((D366+D367+D369+D368)/1000),5)</f>
        <v>3.8386200000000001</v>
      </c>
      <c r="E365" s="135">
        <f>ROUND(((E366+E367+E369+E368)/1000),5)</f>
        <v>3.7145199999999998</v>
      </c>
      <c r="F365" s="135">
        <f>ROUND(((F366+F367+F369+F368)/1000),5)</f>
        <v>3.6545299999999998</v>
      </c>
      <c r="G365" s="135">
        <f t="shared" ref="G365:AA365" si="210">ROUND(((G366+G367+G369+G368)/1000),5)</f>
        <v>3.6076700000000002</v>
      </c>
      <c r="H365" s="135">
        <f t="shared" si="210"/>
        <v>3.5682200000000002</v>
      </c>
      <c r="I365" s="135">
        <f t="shared" si="210"/>
        <v>3.5549300000000001</v>
      </c>
      <c r="J365" s="135">
        <f t="shared" si="210"/>
        <v>3.57416</v>
      </c>
      <c r="K365" s="135">
        <f t="shared" si="210"/>
        <v>3.6659000000000002</v>
      </c>
      <c r="L365" s="135">
        <f t="shared" si="210"/>
        <v>3.9113600000000002</v>
      </c>
      <c r="M365" s="135">
        <f t="shared" si="210"/>
        <v>4.0445200000000003</v>
      </c>
      <c r="N365" s="135">
        <f t="shared" si="210"/>
        <v>4.1415300000000004</v>
      </c>
      <c r="O365" s="135">
        <f t="shared" si="210"/>
        <v>4.1376299999999997</v>
      </c>
      <c r="P365" s="135">
        <f t="shared" si="210"/>
        <v>4.1316100000000002</v>
      </c>
      <c r="Q365" s="135">
        <f t="shared" si="210"/>
        <v>4.1309199999999997</v>
      </c>
      <c r="R365" s="135">
        <f t="shared" si="210"/>
        <v>4.1252000000000004</v>
      </c>
      <c r="S365" s="135">
        <f t="shared" si="210"/>
        <v>4.08507</v>
      </c>
      <c r="T365" s="135">
        <f t="shared" si="210"/>
        <v>4.0776700000000003</v>
      </c>
      <c r="U365" s="135">
        <f t="shared" si="210"/>
        <v>4.3445799999999997</v>
      </c>
      <c r="V365" s="135">
        <f t="shared" si="210"/>
        <v>4.3468999999999998</v>
      </c>
      <c r="W365" s="135">
        <f t="shared" si="210"/>
        <v>4.3926600000000002</v>
      </c>
      <c r="X365" s="135">
        <f t="shared" si="210"/>
        <v>4.4877700000000003</v>
      </c>
      <c r="Y365" s="135">
        <f t="shared" si="210"/>
        <v>4.5565800000000003</v>
      </c>
      <c r="Z365" s="135">
        <f t="shared" si="210"/>
        <v>4.1296299999999997</v>
      </c>
      <c r="AA365" s="135">
        <f t="shared" si="210"/>
        <v>3.9855200000000002</v>
      </c>
    </row>
    <row r="366" spans="1:27" ht="12.75" hidden="1" customHeight="1" outlineLevel="1" x14ac:dyDescent="0.2">
      <c r="A366" s="163" t="s">
        <v>2008</v>
      </c>
      <c r="B366" s="94" t="s">
        <v>238</v>
      </c>
      <c r="C366" s="70" t="s">
        <v>79</v>
      </c>
      <c r="D366" s="71">
        <v>1500.55</v>
      </c>
      <c r="E366" s="71">
        <v>1376.45</v>
      </c>
      <c r="F366" s="71">
        <v>1316.46</v>
      </c>
      <c r="G366" s="71">
        <v>1269.5999999999999</v>
      </c>
      <c r="H366" s="71">
        <v>1230.1500000000001</v>
      </c>
      <c r="I366" s="71">
        <v>1216.8599999999999</v>
      </c>
      <c r="J366" s="71">
        <v>1236.0899999999999</v>
      </c>
      <c r="K366" s="71">
        <v>1327.83</v>
      </c>
      <c r="L366" s="71">
        <v>1573.29</v>
      </c>
      <c r="M366" s="71">
        <v>1706.45</v>
      </c>
      <c r="N366" s="71">
        <v>1803.46</v>
      </c>
      <c r="O366" s="71">
        <v>1799.56</v>
      </c>
      <c r="P366" s="71">
        <v>1793.54</v>
      </c>
      <c r="Q366" s="71">
        <v>1792.85</v>
      </c>
      <c r="R366" s="71">
        <v>1787.13</v>
      </c>
      <c r="S366" s="71">
        <v>1747</v>
      </c>
      <c r="T366" s="71">
        <v>1739.6</v>
      </c>
      <c r="U366" s="71">
        <v>2006.51</v>
      </c>
      <c r="V366" s="71">
        <v>2008.83</v>
      </c>
      <c r="W366" s="71">
        <v>2054.59</v>
      </c>
      <c r="X366" s="71">
        <v>2149.6999999999998</v>
      </c>
      <c r="Y366" s="71">
        <v>2218.5100000000002</v>
      </c>
      <c r="Z366" s="71">
        <v>1791.56</v>
      </c>
      <c r="AA366" s="71">
        <v>1647.45</v>
      </c>
    </row>
    <row r="367" spans="1:27" ht="12.75" hidden="1" customHeight="1" outlineLevel="1" x14ac:dyDescent="0.2">
      <c r="A367" s="163" t="s">
        <v>2009</v>
      </c>
      <c r="B367" s="94" t="s">
        <v>90</v>
      </c>
      <c r="C367" s="70" t="s">
        <v>79</v>
      </c>
      <c r="D367" s="71">
        <f>$D$327</f>
        <v>2222.89</v>
      </c>
      <c r="E367" s="71">
        <f t="shared" ref="E367:AA367" si="211">$D$327</f>
        <v>2222.89</v>
      </c>
      <c r="F367" s="71">
        <f t="shared" si="211"/>
        <v>2222.89</v>
      </c>
      <c r="G367" s="71">
        <f t="shared" si="211"/>
        <v>2222.89</v>
      </c>
      <c r="H367" s="71">
        <f t="shared" si="211"/>
        <v>2222.89</v>
      </c>
      <c r="I367" s="71">
        <f t="shared" si="211"/>
        <v>2222.89</v>
      </c>
      <c r="J367" s="71">
        <f t="shared" si="211"/>
        <v>2222.89</v>
      </c>
      <c r="K367" s="71">
        <f t="shared" si="211"/>
        <v>2222.89</v>
      </c>
      <c r="L367" s="71">
        <f t="shared" si="211"/>
        <v>2222.89</v>
      </c>
      <c r="M367" s="71">
        <f t="shared" si="211"/>
        <v>2222.89</v>
      </c>
      <c r="N367" s="71">
        <f t="shared" si="211"/>
        <v>2222.89</v>
      </c>
      <c r="O367" s="71">
        <f t="shared" si="211"/>
        <v>2222.89</v>
      </c>
      <c r="P367" s="71">
        <f t="shared" si="211"/>
        <v>2222.89</v>
      </c>
      <c r="Q367" s="71">
        <f t="shared" si="211"/>
        <v>2222.89</v>
      </c>
      <c r="R367" s="71">
        <f t="shared" si="211"/>
        <v>2222.89</v>
      </c>
      <c r="S367" s="71">
        <f t="shared" si="211"/>
        <v>2222.89</v>
      </c>
      <c r="T367" s="71">
        <f t="shared" si="211"/>
        <v>2222.89</v>
      </c>
      <c r="U367" s="71">
        <f t="shared" si="211"/>
        <v>2222.89</v>
      </c>
      <c r="V367" s="71">
        <f t="shared" si="211"/>
        <v>2222.89</v>
      </c>
      <c r="W367" s="71">
        <f t="shared" si="211"/>
        <v>2222.89</v>
      </c>
      <c r="X367" s="71">
        <f t="shared" si="211"/>
        <v>2222.89</v>
      </c>
      <c r="Y367" s="71">
        <f t="shared" si="211"/>
        <v>2222.89</v>
      </c>
      <c r="Z367" s="71">
        <f t="shared" si="211"/>
        <v>2222.89</v>
      </c>
      <c r="AA367" s="71">
        <f t="shared" si="211"/>
        <v>2222.89</v>
      </c>
    </row>
    <row r="368" spans="1:27" ht="12.75" hidden="1" customHeight="1" outlineLevel="1" x14ac:dyDescent="0.2">
      <c r="A368" s="163" t="s">
        <v>2010</v>
      </c>
      <c r="B368" s="94" t="s">
        <v>83</v>
      </c>
      <c r="C368" s="70" t="s">
        <v>79</v>
      </c>
      <c r="D368" s="71">
        <v>4.95</v>
      </c>
      <c r="E368" s="71">
        <v>4.95</v>
      </c>
      <c r="F368" s="71">
        <v>4.95</v>
      </c>
      <c r="G368" s="71">
        <v>4.95</v>
      </c>
      <c r="H368" s="71">
        <v>4.95</v>
      </c>
      <c r="I368" s="71">
        <v>4.95</v>
      </c>
      <c r="J368" s="71">
        <v>4.95</v>
      </c>
      <c r="K368" s="71">
        <v>4.95</v>
      </c>
      <c r="L368" s="71">
        <v>4.95</v>
      </c>
      <c r="M368" s="71">
        <v>4.95</v>
      </c>
      <c r="N368" s="71">
        <v>4.95</v>
      </c>
      <c r="O368" s="71">
        <v>4.95</v>
      </c>
      <c r="P368" s="71">
        <v>4.95</v>
      </c>
      <c r="Q368" s="71">
        <v>4.95</v>
      </c>
      <c r="R368" s="71">
        <v>4.95</v>
      </c>
      <c r="S368" s="71">
        <v>4.95</v>
      </c>
      <c r="T368" s="71">
        <v>4.95</v>
      </c>
      <c r="U368" s="71">
        <v>4.95</v>
      </c>
      <c r="V368" s="71">
        <v>4.95</v>
      </c>
      <c r="W368" s="71">
        <v>4.95</v>
      </c>
      <c r="X368" s="71">
        <v>4.95</v>
      </c>
      <c r="Y368" s="71">
        <v>4.95</v>
      </c>
      <c r="Z368" s="71">
        <v>4.95</v>
      </c>
      <c r="AA368" s="71">
        <v>4.95</v>
      </c>
    </row>
    <row r="369" spans="1:27" ht="12.75" hidden="1" customHeight="1" outlineLevel="1" x14ac:dyDescent="0.2">
      <c r="A369" s="163" t="s">
        <v>2011</v>
      </c>
      <c r="B369" s="94" t="s">
        <v>81</v>
      </c>
      <c r="C369" s="70" t="s">
        <v>79</v>
      </c>
      <c r="D369" s="71">
        <f>$D$11</f>
        <v>110.23</v>
      </c>
      <c r="E369" s="71">
        <f t="shared" ref="E369:AA369" si="212">$D$11</f>
        <v>110.23</v>
      </c>
      <c r="F369" s="71">
        <f t="shared" si="212"/>
        <v>110.23</v>
      </c>
      <c r="G369" s="71">
        <f t="shared" si="212"/>
        <v>110.23</v>
      </c>
      <c r="H369" s="71">
        <f t="shared" si="212"/>
        <v>110.23</v>
      </c>
      <c r="I369" s="71">
        <f t="shared" si="212"/>
        <v>110.23</v>
      </c>
      <c r="J369" s="71">
        <f t="shared" si="212"/>
        <v>110.23</v>
      </c>
      <c r="K369" s="71">
        <f t="shared" si="212"/>
        <v>110.23</v>
      </c>
      <c r="L369" s="71">
        <f t="shared" si="212"/>
        <v>110.23</v>
      </c>
      <c r="M369" s="71">
        <f t="shared" si="212"/>
        <v>110.23</v>
      </c>
      <c r="N369" s="71">
        <f t="shared" si="212"/>
        <v>110.23</v>
      </c>
      <c r="O369" s="71">
        <f t="shared" si="212"/>
        <v>110.23</v>
      </c>
      <c r="P369" s="71">
        <f t="shared" si="212"/>
        <v>110.23</v>
      </c>
      <c r="Q369" s="71">
        <f t="shared" si="212"/>
        <v>110.23</v>
      </c>
      <c r="R369" s="71">
        <f t="shared" si="212"/>
        <v>110.23</v>
      </c>
      <c r="S369" s="71">
        <f t="shared" si="212"/>
        <v>110.23</v>
      </c>
      <c r="T369" s="71">
        <f t="shared" si="212"/>
        <v>110.23</v>
      </c>
      <c r="U369" s="71">
        <f t="shared" si="212"/>
        <v>110.23</v>
      </c>
      <c r="V369" s="71">
        <f t="shared" si="212"/>
        <v>110.23</v>
      </c>
      <c r="W369" s="71">
        <f t="shared" si="212"/>
        <v>110.23</v>
      </c>
      <c r="X369" s="71">
        <f t="shared" si="212"/>
        <v>110.23</v>
      </c>
      <c r="Y369" s="71">
        <f t="shared" si="212"/>
        <v>110.23</v>
      </c>
      <c r="Z369" s="71">
        <f t="shared" si="212"/>
        <v>110.23</v>
      </c>
      <c r="AA369" s="71">
        <f t="shared" si="212"/>
        <v>110.23</v>
      </c>
    </row>
    <row r="370" spans="1:27" ht="12.75" customHeight="1" collapsed="1" x14ac:dyDescent="0.2">
      <c r="A370" s="162" t="s">
        <v>2012</v>
      </c>
      <c r="B370" s="54" t="str">
        <f>"10"&amp;"."&amp;$B$800&amp;"."&amp;$B$801</f>
        <v>10.05.2023</v>
      </c>
      <c r="C370" s="134" t="s">
        <v>76</v>
      </c>
      <c r="D370" s="135">
        <f>ROUND(((D371+D372+D374+D373)/1000),5)</f>
        <v>3.9400300000000001</v>
      </c>
      <c r="E370" s="135">
        <f>ROUND(((E371+E372+E374+E373)/1000),5)</f>
        <v>3.7328700000000001</v>
      </c>
      <c r="F370" s="135">
        <f>ROUND(((F371+F372+F374+F373)/1000),5)</f>
        <v>3.64215</v>
      </c>
      <c r="G370" s="135">
        <f t="shared" ref="G370:AA370" si="213">ROUND(((G371+G372+G374+G373)/1000),5)</f>
        <v>3.5914899999999998</v>
      </c>
      <c r="H370" s="135">
        <f t="shared" si="213"/>
        <v>3.6128499999999999</v>
      </c>
      <c r="I370" s="135">
        <f t="shared" si="213"/>
        <v>3.6636799999999998</v>
      </c>
      <c r="J370" s="135">
        <f t="shared" si="213"/>
        <v>3.84436</v>
      </c>
      <c r="K370" s="135">
        <f t="shared" si="213"/>
        <v>3.9885299999999999</v>
      </c>
      <c r="L370" s="135">
        <f t="shared" si="213"/>
        <v>4.2021800000000002</v>
      </c>
      <c r="M370" s="135">
        <f t="shared" si="213"/>
        <v>4.4031799999999999</v>
      </c>
      <c r="N370" s="135">
        <f t="shared" si="213"/>
        <v>4.4705500000000002</v>
      </c>
      <c r="O370" s="135">
        <f t="shared" si="213"/>
        <v>4.2856199999999998</v>
      </c>
      <c r="P370" s="135">
        <f t="shared" si="213"/>
        <v>4.2904099999999996</v>
      </c>
      <c r="Q370" s="135">
        <f t="shared" si="213"/>
        <v>4.3044399999999996</v>
      </c>
      <c r="R370" s="135">
        <f t="shared" si="213"/>
        <v>4.2864000000000004</v>
      </c>
      <c r="S370" s="135">
        <f t="shared" si="213"/>
        <v>4.2854599999999996</v>
      </c>
      <c r="T370" s="135">
        <f t="shared" si="213"/>
        <v>4.2451600000000003</v>
      </c>
      <c r="U370" s="135">
        <f t="shared" si="213"/>
        <v>4.2117599999999999</v>
      </c>
      <c r="V370" s="135">
        <f t="shared" si="213"/>
        <v>4.2029500000000004</v>
      </c>
      <c r="W370" s="135">
        <f t="shared" si="213"/>
        <v>4.2487300000000001</v>
      </c>
      <c r="X370" s="135">
        <f t="shared" si="213"/>
        <v>4.30335</v>
      </c>
      <c r="Y370" s="135">
        <f t="shared" si="213"/>
        <v>4.2479500000000003</v>
      </c>
      <c r="Z370" s="135">
        <f t="shared" si="213"/>
        <v>4.1604400000000004</v>
      </c>
      <c r="AA370" s="135">
        <f t="shared" si="213"/>
        <v>3.9593099999999999</v>
      </c>
    </row>
    <row r="371" spans="1:27" ht="12.75" hidden="1" customHeight="1" outlineLevel="1" x14ac:dyDescent="0.2">
      <c r="A371" s="163" t="s">
        <v>2013</v>
      </c>
      <c r="B371" s="94" t="s">
        <v>238</v>
      </c>
      <c r="C371" s="70" t="s">
        <v>79</v>
      </c>
      <c r="D371" s="71">
        <v>1601.96</v>
      </c>
      <c r="E371" s="71">
        <v>1394.8</v>
      </c>
      <c r="F371" s="71">
        <v>1304.08</v>
      </c>
      <c r="G371" s="71">
        <v>1253.42</v>
      </c>
      <c r="H371" s="71">
        <v>1274.78</v>
      </c>
      <c r="I371" s="71">
        <v>1325.61</v>
      </c>
      <c r="J371" s="71">
        <v>1506.29</v>
      </c>
      <c r="K371" s="71">
        <v>1650.46</v>
      </c>
      <c r="L371" s="71">
        <v>1864.11</v>
      </c>
      <c r="M371" s="71">
        <v>2065.11</v>
      </c>
      <c r="N371" s="71">
        <v>2132.48</v>
      </c>
      <c r="O371" s="71">
        <v>1947.55</v>
      </c>
      <c r="P371" s="71">
        <v>1952.34</v>
      </c>
      <c r="Q371" s="71">
        <v>1966.37</v>
      </c>
      <c r="R371" s="71">
        <v>1948.33</v>
      </c>
      <c r="S371" s="71">
        <v>1947.39</v>
      </c>
      <c r="T371" s="71">
        <v>1907.09</v>
      </c>
      <c r="U371" s="71">
        <v>1873.69</v>
      </c>
      <c r="V371" s="71">
        <v>1864.88</v>
      </c>
      <c r="W371" s="71">
        <v>1910.66</v>
      </c>
      <c r="X371" s="71">
        <v>1965.28</v>
      </c>
      <c r="Y371" s="71">
        <v>1909.88</v>
      </c>
      <c r="Z371" s="71">
        <v>1822.37</v>
      </c>
      <c r="AA371" s="71">
        <v>1621.24</v>
      </c>
    </row>
    <row r="372" spans="1:27" ht="12.75" hidden="1" customHeight="1" outlineLevel="1" x14ac:dyDescent="0.2">
      <c r="A372" s="163" t="s">
        <v>2014</v>
      </c>
      <c r="B372" s="94" t="s">
        <v>90</v>
      </c>
      <c r="C372" s="70" t="s">
        <v>79</v>
      </c>
      <c r="D372" s="71">
        <f>$D$327</f>
        <v>2222.89</v>
      </c>
      <c r="E372" s="71">
        <f t="shared" ref="E372:AA372" si="214">$D$327</f>
        <v>2222.89</v>
      </c>
      <c r="F372" s="71">
        <f t="shared" si="214"/>
        <v>2222.89</v>
      </c>
      <c r="G372" s="71">
        <f t="shared" si="214"/>
        <v>2222.89</v>
      </c>
      <c r="H372" s="71">
        <f t="shared" si="214"/>
        <v>2222.89</v>
      </c>
      <c r="I372" s="71">
        <f t="shared" si="214"/>
        <v>2222.89</v>
      </c>
      <c r="J372" s="71">
        <f t="shared" si="214"/>
        <v>2222.89</v>
      </c>
      <c r="K372" s="71">
        <f t="shared" si="214"/>
        <v>2222.89</v>
      </c>
      <c r="L372" s="71">
        <f t="shared" si="214"/>
        <v>2222.89</v>
      </c>
      <c r="M372" s="71">
        <f t="shared" si="214"/>
        <v>2222.89</v>
      </c>
      <c r="N372" s="71">
        <f t="shared" si="214"/>
        <v>2222.89</v>
      </c>
      <c r="O372" s="71">
        <f t="shared" si="214"/>
        <v>2222.89</v>
      </c>
      <c r="P372" s="71">
        <f t="shared" si="214"/>
        <v>2222.89</v>
      </c>
      <c r="Q372" s="71">
        <f t="shared" si="214"/>
        <v>2222.89</v>
      </c>
      <c r="R372" s="71">
        <f t="shared" si="214"/>
        <v>2222.89</v>
      </c>
      <c r="S372" s="71">
        <f t="shared" si="214"/>
        <v>2222.89</v>
      </c>
      <c r="T372" s="71">
        <f t="shared" si="214"/>
        <v>2222.89</v>
      </c>
      <c r="U372" s="71">
        <f t="shared" si="214"/>
        <v>2222.89</v>
      </c>
      <c r="V372" s="71">
        <f t="shared" si="214"/>
        <v>2222.89</v>
      </c>
      <c r="W372" s="71">
        <f t="shared" si="214"/>
        <v>2222.89</v>
      </c>
      <c r="X372" s="71">
        <f t="shared" si="214"/>
        <v>2222.89</v>
      </c>
      <c r="Y372" s="71">
        <f t="shared" si="214"/>
        <v>2222.89</v>
      </c>
      <c r="Z372" s="71">
        <f t="shared" si="214"/>
        <v>2222.89</v>
      </c>
      <c r="AA372" s="71">
        <f t="shared" si="214"/>
        <v>2222.89</v>
      </c>
    </row>
    <row r="373" spans="1:27" ht="12.75" hidden="1" customHeight="1" outlineLevel="1" x14ac:dyDescent="0.2">
      <c r="A373" s="163" t="s">
        <v>2015</v>
      </c>
      <c r="B373" s="94" t="s">
        <v>83</v>
      </c>
      <c r="C373" s="70" t="s">
        <v>79</v>
      </c>
      <c r="D373" s="71">
        <v>4.95</v>
      </c>
      <c r="E373" s="71">
        <v>4.95</v>
      </c>
      <c r="F373" s="71">
        <v>4.95</v>
      </c>
      <c r="G373" s="71">
        <v>4.95</v>
      </c>
      <c r="H373" s="71">
        <v>4.95</v>
      </c>
      <c r="I373" s="71">
        <v>4.95</v>
      </c>
      <c r="J373" s="71">
        <v>4.95</v>
      </c>
      <c r="K373" s="71">
        <v>4.95</v>
      </c>
      <c r="L373" s="71">
        <v>4.95</v>
      </c>
      <c r="M373" s="71">
        <v>4.95</v>
      </c>
      <c r="N373" s="71">
        <v>4.95</v>
      </c>
      <c r="O373" s="71">
        <v>4.95</v>
      </c>
      <c r="P373" s="71">
        <v>4.95</v>
      </c>
      <c r="Q373" s="71">
        <v>4.95</v>
      </c>
      <c r="R373" s="71">
        <v>4.95</v>
      </c>
      <c r="S373" s="71">
        <v>4.95</v>
      </c>
      <c r="T373" s="71">
        <v>4.95</v>
      </c>
      <c r="U373" s="71">
        <v>4.95</v>
      </c>
      <c r="V373" s="71">
        <v>4.95</v>
      </c>
      <c r="W373" s="71">
        <v>4.95</v>
      </c>
      <c r="X373" s="71">
        <v>4.95</v>
      </c>
      <c r="Y373" s="71">
        <v>4.95</v>
      </c>
      <c r="Z373" s="71">
        <v>4.95</v>
      </c>
      <c r="AA373" s="71">
        <v>4.95</v>
      </c>
    </row>
    <row r="374" spans="1:27" ht="12.75" hidden="1" customHeight="1" outlineLevel="1" x14ac:dyDescent="0.2">
      <c r="A374" s="163" t="s">
        <v>2016</v>
      </c>
      <c r="B374" s="94" t="s">
        <v>81</v>
      </c>
      <c r="C374" s="70" t="s">
        <v>79</v>
      </c>
      <c r="D374" s="71">
        <f>$D$11</f>
        <v>110.23</v>
      </c>
      <c r="E374" s="71">
        <f t="shared" ref="E374:AA374" si="215">$D$11</f>
        <v>110.23</v>
      </c>
      <c r="F374" s="71">
        <f t="shared" si="215"/>
        <v>110.23</v>
      </c>
      <c r="G374" s="71">
        <f t="shared" si="215"/>
        <v>110.23</v>
      </c>
      <c r="H374" s="71">
        <f t="shared" si="215"/>
        <v>110.23</v>
      </c>
      <c r="I374" s="71">
        <f t="shared" si="215"/>
        <v>110.23</v>
      </c>
      <c r="J374" s="71">
        <f t="shared" si="215"/>
        <v>110.23</v>
      </c>
      <c r="K374" s="71">
        <f t="shared" si="215"/>
        <v>110.23</v>
      </c>
      <c r="L374" s="71">
        <f t="shared" si="215"/>
        <v>110.23</v>
      </c>
      <c r="M374" s="71">
        <f t="shared" si="215"/>
        <v>110.23</v>
      </c>
      <c r="N374" s="71">
        <f t="shared" si="215"/>
        <v>110.23</v>
      </c>
      <c r="O374" s="71">
        <f t="shared" si="215"/>
        <v>110.23</v>
      </c>
      <c r="P374" s="71">
        <f t="shared" si="215"/>
        <v>110.23</v>
      </c>
      <c r="Q374" s="71">
        <f t="shared" si="215"/>
        <v>110.23</v>
      </c>
      <c r="R374" s="71">
        <f t="shared" si="215"/>
        <v>110.23</v>
      </c>
      <c r="S374" s="71">
        <f t="shared" si="215"/>
        <v>110.23</v>
      </c>
      <c r="T374" s="71">
        <f t="shared" si="215"/>
        <v>110.23</v>
      </c>
      <c r="U374" s="71">
        <f t="shared" si="215"/>
        <v>110.23</v>
      </c>
      <c r="V374" s="71">
        <f t="shared" si="215"/>
        <v>110.23</v>
      </c>
      <c r="W374" s="71">
        <f t="shared" si="215"/>
        <v>110.23</v>
      </c>
      <c r="X374" s="71">
        <f t="shared" si="215"/>
        <v>110.23</v>
      </c>
      <c r="Y374" s="71">
        <f t="shared" si="215"/>
        <v>110.23</v>
      </c>
      <c r="Z374" s="71">
        <f t="shared" si="215"/>
        <v>110.23</v>
      </c>
      <c r="AA374" s="71">
        <f t="shared" si="215"/>
        <v>110.23</v>
      </c>
    </row>
    <row r="375" spans="1:27" ht="12.75" customHeight="1" collapsed="1" x14ac:dyDescent="0.2">
      <c r="A375" s="162" t="s">
        <v>2017</v>
      </c>
      <c r="B375" s="54" t="str">
        <f>"11"&amp;"."&amp;$B$800&amp;"."&amp;$B$801</f>
        <v>11.05.2023</v>
      </c>
      <c r="C375" s="134" t="s">
        <v>76</v>
      </c>
      <c r="D375" s="135">
        <f>ROUND(((D376+D377+D379+D378)/1000),5)</f>
        <v>3.5475099999999999</v>
      </c>
      <c r="E375" s="135">
        <f>ROUND(((E376+E377+E379+E378)/1000),5)</f>
        <v>3.4120400000000002</v>
      </c>
      <c r="F375" s="135">
        <f>ROUND(((F376+F377+F379+F378)/1000),5)</f>
        <v>3.3656299999999999</v>
      </c>
      <c r="G375" s="135">
        <f t="shared" ref="G375:AA375" si="216">ROUND(((G376+G377+G379+G378)/1000),5)</f>
        <v>3.3213599999999999</v>
      </c>
      <c r="H375" s="135">
        <f t="shared" si="216"/>
        <v>3.3400099999999999</v>
      </c>
      <c r="I375" s="135">
        <f t="shared" si="216"/>
        <v>3.4125700000000001</v>
      </c>
      <c r="J375" s="135">
        <f t="shared" si="216"/>
        <v>3.5688300000000002</v>
      </c>
      <c r="K375" s="135">
        <f t="shared" si="216"/>
        <v>3.7763</v>
      </c>
      <c r="L375" s="135">
        <f t="shared" si="216"/>
        <v>4.0430900000000003</v>
      </c>
      <c r="M375" s="135">
        <f t="shared" si="216"/>
        <v>4.1492000000000004</v>
      </c>
      <c r="N375" s="135">
        <f t="shared" si="216"/>
        <v>4.1635</v>
      </c>
      <c r="O375" s="135">
        <f t="shared" si="216"/>
        <v>4.1920599999999997</v>
      </c>
      <c r="P375" s="135">
        <f t="shared" si="216"/>
        <v>4.2035099999999996</v>
      </c>
      <c r="Q375" s="135">
        <f t="shared" si="216"/>
        <v>4.2049599999999998</v>
      </c>
      <c r="R375" s="135">
        <f t="shared" si="216"/>
        <v>4.1860299999999997</v>
      </c>
      <c r="S375" s="135">
        <f t="shared" si="216"/>
        <v>4.1039199999999996</v>
      </c>
      <c r="T375" s="135">
        <f t="shared" si="216"/>
        <v>4.06149</v>
      </c>
      <c r="U375" s="135">
        <f t="shared" si="216"/>
        <v>4.02128</v>
      </c>
      <c r="V375" s="135">
        <f t="shared" si="216"/>
        <v>4.0304700000000002</v>
      </c>
      <c r="W375" s="135">
        <f t="shared" si="216"/>
        <v>4.0463699999999996</v>
      </c>
      <c r="X375" s="135">
        <f t="shared" si="216"/>
        <v>4.1063599999999996</v>
      </c>
      <c r="Y375" s="135">
        <f t="shared" si="216"/>
        <v>4.1286899999999997</v>
      </c>
      <c r="Z375" s="135">
        <f t="shared" si="216"/>
        <v>3.9622000000000002</v>
      </c>
      <c r="AA375" s="135">
        <f t="shared" si="216"/>
        <v>3.6775000000000002</v>
      </c>
    </row>
    <row r="376" spans="1:27" ht="12.75" hidden="1" customHeight="1" outlineLevel="1" x14ac:dyDescent="0.2">
      <c r="A376" s="163" t="s">
        <v>2018</v>
      </c>
      <c r="B376" s="94" t="s">
        <v>238</v>
      </c>
      <c r="C376" s="70" t="s">
        <v>79</v>
      </c>
      <c r="D376" s="71">
        <v>1209.44</v>
      </c>
      <c r="E376" s="71">
        <v>1073.97</v>
      </c>
      <c r="F376" s="71">
        <v>1027.56</v>
      </c>
      <c r="G376" s="71">
        <v>983.29</v>
      </c>
      <c r="H376" s="71">
        <v>1001.94</v>
      </c>
      <c r="I376" s="71">
        <v>1074.5</v>
      </c>
      <c r="J376" s="71">
        <v>1230.76</v>
      </c>
      <c r="K376" s="71">
        <v>1438.23</v>
      </c>
      <c r="L376" s="71">
        <v>1705.02</v>
      </c>
      <c r="M376" s="71">
        <v>1811.13</v>
      </c>
      <c r="N376" s="71">
        <v>1825.43</v>
      </c>
      <c r="O376" s="71">
        <v>1853.99</v>
      </c>
      <c r="P376" s="71">
        <v>1865.44</v>
      </c>
      <c r="Q376" s="71">
        <v>1866.89</v>
      </c>
      <c r="R376" s="71">
        <v>1847.96</v>
      </c>
      <c r="S376" s="71">
        <v>1765.85</v>
      </c>
      <c r="T376" s="71">
        <v>1723.42</v>
      </c>
      <c r="U376" s="71">
        <v>1683.21</v>
      </c>
      <c r="V376" s="71">
        <v>1692.4</v>
      </c>
      <c r="W376" s="71">
        <v>1708.3</v>
      </c>
      <c r="X376" s="71">
        <v>1768.29</v>
      </c>
      <c r="Y376" s="71">
        <v>1790.62</v>
      </c>
      <c r="Z376" s="71">
        <v>1624.13</v>
      </c>
      <c r="AA376" s="71">
        <v>1339.43</v>
      </c>
    </row>
    <row r="377" spans="1:27" ht="12.75" hidden="1" customHeight="1" outlineLevel="1" x14ac:dyDescent="0.2">
      <c r="A377" s="163" t="s">
        <v>2019</v>
      </c>
      <c r="B377" s="94" t="s">
        <v>90</v>
      </c>
      <c r="C377" s="70" t="s">
        <v>79</v>
      </c>
      <c r="D377" s="71">
        <f>$D$327</f>
        <v>2222.89</v>
      </c>
      <c r="E377" s="71">
        <f t="shared" ref="E377:AA377" si="217">$D$327</f>
        <v>2222.89</v>
      </c>
      <c r="F377" s="71">
        <f t="shared" si="217"/>
        <v>2222.89</v>
      </c>
      <c r="G377" s="71">
        <f t="shared" si="217"/>
        <v>2222.89</v>
      </c>
      <c r="H377" s="71">
        <f t="shared" si="217"/>
        <v>2222.89</v>
      </c>
      <c r="I377" s="71">
        <f t="shared" si="217"/>
        <v>2222.89</v>
      </c>
      <c r="J377" s="71">
        <f t="shared" si="217"/>
        <v>2222.89</v>
      </c>
      <c r="K377" s="71">
        <f t="shared" si="217"/>
        <v>2222.89</v>
      </c>
      <c r="L377" s="71">
        <f t="shared" si="217"/>
        <v>2222.89</v>
      </c>
      <c r="M377" s="71">
        <f t="shared" si="217"/>
        <v>2222.89</v>
      </c>
      <c r="N377" s="71">
        <f t="shared" si="217"/>
        <v>2222.89</v>
      </c>
      <c r="O377" s="71">
        <f t="shared" si="217"/>
        <v>2222.89</v>
      </c>
      <c r="P377" s="71">
        <f t="shared" si="217"/>
        <v>2222.89</v>
      </c>
      <c r="Q377" s="71">
        <f t="shared" si="217"/>
        <v>2222.89</v>
      </c>
      <c r="R377" s="71">
        <f t="shared" si="217"/>
        <v>2222.89</v>
      </c>
      <c r="S377" s="71">
        <f t="shared" si="217"/>
        <v>2222.89</v>
      </c>
      <c r="T377" s="71">
        <f t="shared" si="217"/>
        <v>2222.89</v>
      </c>
      <c r="U377" s="71">
        <f t="shared" si="217"/>
        <v>2222.89</v>
      </c>
      <c r="V377" s="71">
        <f t="shared" si="217"/>
        <v>2222.89</v>
      </c>
      <c r="W377" s="71">
        <f t="shared" si="217"/>
        <v>2222.89</v>
      </c>
      <c r="X377" s="71">
        <f t="shared" si="217"/>
        <v>2222.89</v>
      </c>
      <c r="Y377" s="71">
        <f t="shared" si="217"/>
        <v>2222.89</v>
      </c>
      <c r="Z377" s="71">
        <f t="shared" si="217"/>
        <v>2222.89</v>
      </c>
      <c r="AA377" s="71">
        <f t="shared" si="217"/>
        <v>2222.89</v>
      </c>
    </row>
    <row r="378" spans="1:27" ht="12.75" hidden="1" customHeight="1" outlineLevel="1" x14ac:dyDescent="0.2">
      <c r="A378" s="163" t="s">
        <v>2020</v>
      </c>
      <c r="B378" s="94" t="s">
        <v>83</v>
      </c>
      <c r="C378" s="70" t="s">
        <v>79</v>
      </c>
      <c r="D378" s="71">
        <v>4.95</v>
      </c>
      <c r="E378" s="71">
        <v>4.95</v>
      </c>
      <c r="F378" s="71">
        <v>4.95</v>
      </c>
      <c r="G378" s="71">
        <v>4.95</v>
      </c>
      <c r="H378" s="71">
        <v>4.95</v>
      </c>
      <c r="I378" s="71">
        <v>4.95</v>
      </c>
      <c r="J378" s="71">
        <v>4.95</v>
      </c>
      <c r="K378" s="71">
        <v>4.95</v>
      </c>
      <c r="L378" s="71">
        <v>4.95</v>
      </c>
      <c r="M378" s="71">
        <v>4.95</v>
      </c>
      <c r="N378" s="71">
        <v>4.95</v>
      </c>
      <c r="O378" s="71">
        <v>4.95</v>
      </c>
      <c r="P378" s="71">
        <v>4.95</v>
      </c>
      <c r="Q378" s="71">
        <v>4.95</v>
      </c>
      <c r="R378" s="71">
        <v>4.95</v>
      </c>
      <c r="S378" s="71">
        <v>4.95</v>
      </c>
      <c r="T378" s="71">
        <v>4.95</v>
      </c>
      <c r="U378" s="71">
        <v>4.95</v>
      </c>
      <c r="V378" s="71">
        <v>4.95</v>
      </c>
      <c r="W378" s="71">
        <v>4.95</v>
      </c>
      <c r="X378" s="71">
        <v>4.95</v>
      </c>
      <c r="Y378" s="71">
        <v>4.95</v>
      </c>
      <c r="Z378" s="71">
        <v>4.95</v>
      </c>
      <c r="AA378" s="71">
        <v>4.95</v>
      </c>
    </row>
    <row r="379" spans="1:27" ht="12.75" hidden="1" customHeight="1" outlineLevel="1" x14ac:dyDescent="0.2">
      <c r="A379" s="163" t="s">
        <v>2021</v>
      </c>
      <c r="B379" s="94" t="s">
        <v>81</v>
      </c>
      <c r="C379" s="70" t="s">
        <v>79</v>
      </c>
      <c r="D379" s="71">
        <f>$D$11</f>
        <v>110.23</v>
      </c>
      <c r="E379" s="71">
        <f t="shared" ref="E379:AA379" si="218">$D$11</f>
        <v>110.23</v>
      </c>
      <c r="F379" s="71">
        <f t="shared" si="218"/>
        <v>110.23</v>
      </c>
      <c r="G379" s="71">
        <f t="shared" si="218"/>
        <v>110.23</v>
      </c>
      <c r="H379" s="71">
        <f t="shared" si="218"/>
        <v>110.23</v>
      </c>
      <c r="I379" s="71">
        <f t="shared" si="218"/>
        <v>110.23</v>
      </c>
      <c r="J379" s="71">
        <f t="shared" si="218"/>
        <v>110.23</v>
      </c>
      <c r="K379" s="71">
        <f t="shared" si="218"/>
        <v>110.23</v>
      </c>
      <c r="L379" s="71">
        <f t="shared" si="218"/>
        <v>110.23</v>
      </c>
      <c r="M379" s="71">
        <f t="shared" si="218"/>
        <v>110.23</v>
      </c>
      <c r="N379" s="71">
        <f t="shared" si="218"/>
        <v>110.23</v>
      </c>
      <c r="O379" s="71">
        <f t="shared" si="218"/>
        <v>110.23</v>
      </c>
      <c r="P379" s="71">
        <f t="shared" si="218"/>
        <v>110.23</v>
      </c>
      <c r="Q379" s="71">
        <f t="shared" si="218"/>
        <v>110.23</v>
      </c>
      <c r="R379" s="71">
        <f t="shared" si="218"/>
        <v>110.23</v>
      </c>
      <c r="S379" s="71">
        <f t="shared" si="218"/>
        <v>110.23</v>
      </c>
      <c r="T379" s="71">
        <f t="shared" si="218"/>
        <v>110.23</v>
      </c>
      <c r="U379" s="71">
        <f t="shared" si="218"/>
        <v>110.23</v>
      </c>
      <c r="V379" s="71">
        <f t="shared" si="218"/>
        <v>110.23</v>
      </c>
      <c r="W379" s="71">
        <f t="shared" si="218"/>
        <v>110.23</v>
      </c>
      <c r="X379" s="71">
        <f t="shared" si="218"/>
        <v>110.23</v>
      </c>
      <c r="Y379" s="71">
        <f t="shared" si="218"/>
        <v>110.23</v>
      </c>
      <c r="Z379" s="71">
        <f t="shared" si="218"/>
        <v>110.23</v>
      </c>
      <c r="AA379" s="71">
        <f t="shared" si="218"/>
        <v>110.23</v>
      </c>
    </row>
    <row r="380" spans="1:27" ht="12.75" customHeight="1" collapsed="1" x14ac:dyDescent="0.2">
      <c r="A380" s="162" t="s">
        <v>2022</v>
      </c>
      <c r="B380" s="54" t="str">
        <f>"12"&amp;"."&amp;$B$800&amp;"."&amp;$B$801</f>
        <v>12.05.2023</v>
      </c>
      <c r="C380" s="134" t="s">
        <v>76</v>
      </c>
      <c r="D380" s="135">
        <f>ROUND(((D381+D382+D384+D383)/1000),5)</f>
        <v>3.5319699999999998</v>
      </c>
      <c r="E380" s="135">
        <f>ROUND(((E381+E382+E384+E383)/1000),5)</f>
        <v>3.40585</v>
      </c>
      <c r="F380" s="135">
        <f>ROUND(((F381+F382+F384+F383)/1000),5)</f>
        <v>3.3372700000000002</v>
      </c>
      <c r="G380" s="135">
        <f t="shared" ref="G380:AA380" si="219">ROUND(((G381+G382+G384+G383)/1000),5)</f>
        <v>3.2831199999999998</v>
      </c>
      <c r="H380" s="135">
        <f t="shared" si="219"/>
        <v>3.3666499999999999</v>
      </c>
      <c r="I380" s="135">
        <f t="shared" si="219"/>
        <v>3.41588</v>
      </c>
      <c r="J380" s="135">
        <f t="shared" si="219"/>
        <v>3.6122700000000001</v>
      </c>
      <c r="K380" s="135">
        <f t="shared" si="219"/>
        <v>3.8407900000000001</v>
      </c>
      <c r="L380" s="135">
        <f t="shared" si="219"/>
        <v>4.0782100000000003</v>
      </c>
      <c r="M380" s="135">
        <f t="shared" si="219"/>
        <v>4.1912500000000001</v>
      </c>
      <c r="N380" s="135">
        <f t="shared" si="219"/>
        <v>4.2005499999999998</v>
      </c>
      <c r="O380" s="135">
        <f t="shared" si="219"/>
        <v>4.2042400000000004</v>
      </c>
      <c r="P380" s="135">
        <f t="shared" si="219"/>
        <v>4.20343</v>
      </c>
      <c r="Q380" s="135">
        <f t="shared" si="219"/>
        <v>4.2126200000000003</v>
      </c>
      <c r="R380" s="135">
        <f t="shared" si="219"/>
        <v>4.2100200000000001</v>
      </c>
      <c r="S380" s="135">
        <f t="shared" si="219"/>
        <v>4.2023000000000001</v>
      </c>
      <c r="T380" s="135">
        <f t="shared" si="219"/>
        <v>4.1945300000000003</v>
      </c>
      <c r="U380" s="135">
        <f t="shared" si="219"/>
        <v>4.1861199999999998</v>
      </c>
      <c r="V380" s="135">
        <f t="shared" si="219"/>
        <v>4.1650299999999998</v>
      </c>
      <c r="W380" s="135">
        <f t="shared" si="219"/>
        <v>4.0804400000000003</v>
      </c>
      <c r="X380" s="135">
        <f t="shared" si="219"/>
        <v>4.1499100000000002</v>
      </c>
      <c r="Y380" s="135">
        <f t="shared" si="219"/>
        <v>4.2247899999999996</v>
      </c>
      <c r="Z380" s="135">
        <f t="shared" si="219"/>
        <v>4.0850200000000001</v>
      </c>
      <c r="AA380" s="135">
        <f t="shared" si="219"/>
        <v>3.9367899999999998</v>
      </c>
    </row>
    <row r="381" spans="1:27" ht="12.75" hidden="1" customHeight="1" outlineLevel="1" x14ac:dyDescent="0.2">
      <c r="A381" s="163" t="s">
        <v>2023</v>
      </c>
      <c r="B381" s="94" t="s">
        <v>238</v>
      </c>
      <c r="C381" s="70" t="s">
        <v>79</v>
      </c>
      <c r="D381" s="71">
        <v>1193.9000000000001</v>
      </c>
      <c r="E381" s="71">
        <v>1067.78</v>
      </c>
      <c r="F381" s="71">
        <v>999.2</v>
      </c>
      <c r="G381" s="71">
        <v>945.05</v>
      </c>
      <c r="H381" s="71">
        <v>1028.58</v>
      </c>
      <c r="I381" s="71">
        <v>1077.81</v>
      </c>
      <c r="J381" s="71">
        <v>1274.2</v>
      </c>
      <c r="K381" s="71">
        <v>1502.72</v>
      </c>
      <c r="L381" s="71">
        <v>1740.14</v>
      </c>
      <c r="M381" s="71">
        <v>1853.18</v>
      </c>
      <c r="N381" s="71">
        <v>1862.48</v>
      </c>
      <c r="O381" s="71">
        <v>1866.17</v>
      </c>
      <c r="P381" s="71">
        <v>1865.36</v>
      </c>
      <c r="Q381" s="71">
        <v>1874.55</v>
      </c>
      <c r="R381" s="71">
        <v>1871.95</v>
      </c>
      <c r="S381" s="71">
        <v>1864.23</v>
      </c>
      <c r="T381" s="71">
        <v>1856.46</v>
      </c>
      <c r="U381" s="71">
        <v>1848.05</v>
      </c>
      <c r="V381" s="71">
        <v>1826.96</v>
      </c>
      <c r="W381" s="71">
        <v>1742.37</v>
      </c>
      <c r="X381" s="71">
        <v>1811.84</v>
      </c>
      <c r="Y381" s="71">
        <v>1886.72</v>
      </c>
      <c r="Z381" s="71">
        <v>1746.95</v>
      </c>
      <c r="AA381" s="71">
        <v>1598.72</v>
      </c>
    </row>
    <row r="382" spans="1:27" ht="12.75" hidden="1" customHeight="1" outlineLevel="1" x14ac:dyDescent="0.2">
      <c r="A382" s="163" t="s">
        <v>2024</v>
      </c>
      <c r="B382" s="94" t="s">
        <v>90</v>
      </c>
      <c r="C382" s="70" t="s">
        <v>79</v>
      </c>
      <c r="D382" s="71">
        <f>$D$327</f>
        <v>2222.89</v>
      </c>
      <c r="E382" s="71">
        <f t="shared" ref="E382:AA382" si="220">$D$327</f>
        <v>2222.89</v>
      </c>
      <c r="F382" s="71">
        <f t="shared" si="220"/>
        <v>2222.89</v>
      </c>
      <c r="G382" s="71">
        <f t="shared" si="220"/>
        <v>2222.89</v>
      </c>
      <c r="H382" s="71">
        <f t="shared" si="220"/>
        <v>2222.89</v>
      </c>
      <c r="I382" s="71">
        <f t="shared" si="220"/>
        <v>2222.89</v>
      </c>
      <c r="J382" s="71">
        <f t="shared" si="220"/>
        <v>2222.89</v>
      </c>
      <c r="K382" s="71">
        <f t="shared" si="220"/>
        <v>2222.89</v>
      </c>
      <c r="L382" s="71">
        <f t="shared" si="220"/>
        <v>2222.89</v>
      </c>
      <c r="M382" s="71">
        <f t="shared" si="220"/>
        <v>2222.89</v>
      </c>
      <c r="N382" s="71">
        <f t="shared" si="220"/>
        <v>2222.89</v>
      </c>
      <c r="O382" s="71">
        <f t="shared" si="220"/>
        <v>2222.89</v>
      </c>
      <c r="P382" s="71">
        <f t="shared" si="220"/>
        <v>2222.89</v>
      </c>
      <c r="Q382" s="71">
        <f t="shared" si="220"/>
        <v>2222.89</v>
      </c>
      <c r="R382" s="71">
        <f t="shared" si="220"/>
        <v>2222.89</v>
      </c>
      <c r="S382" s="71">
        <f t="shared" si="220"/>
        <v>2222.89</v>
      </c>
      <c r="T382" s="71">
        <f t="shared" si="220"/>
        <v>2222.89</v>
      </c>
      <c r="U382" s="71">
        <f t="shared" si="220"/>
        <v>2222.89</v>
      </c>
      <c r="V382" s="71">
        <f t="shared" si="220"/>
        <v>2222.89</v>
      </c>
      <c r="W382" s="71">
        <f t="shared" si="220"/>
        <v>2222.89</v>
      </c>
      <c r="X382" s="71">
        <f t="shared" si="220"/>
        <v>2222.89</v>
      </c>
      <c r="Y382" s="71">
        <f t="shared" si="220"/>
        <v>2222.89</v>
      </c>
      <c r="Z382" s="71">
        <f t="shared" si="220"/>
        <v>2222.89</v>
      </c>
      <c r="AA382" s="71">
        <f t="shared" si="220"/>
        <v>2222.89</v>
      </c>
    </row>
    <row r="383" spans="1:27" ht="12.75" hidden="1" customHeight="1" outlineLevel="1" x14ac:dyDescent="0.2">
      <c r="A383" s="163" t="s">
        <v>2025</v>
      </c>
      <c r="B383" s="94" t="s">
        <v>83</v>
      </c>
      <c r="C383" s="70" t="s">
        <v>79</v>
      </c>
      <c r="D383" s="71">
        <v>4.95</v>
      </c>
      <c r="E383" s="71">
        <v>4.95</v>
      </c>
      <c r="F383" s="71">
        <v>4.95</v>
      </c>
      <c r="G383" s="71">
        <v>4.95</v>
      </c>
      <c r="H383" s="71">
        <v>4.95</v>
      </c>
      <c r="I383" s="71">
        <v>4.95</v>
      </c>
      <c r="J383" s="71">
        <v>4.95</v>
      </c>
      <c r="K383" s="71">
        <v>4.95</v>
      </c>
      <c r="L383" s="71">
        <v>4.95</v>
      </c>
      <c r="M383" s="71">
        <v>4.95</v>
      </c>
      <c r="N383" s="71">
        <v>4.95</v>
      </c>
      <c r="O383" s="71">
        <v>4.95</v>
      </c>
      <c r="P383" s="71">
        <v>4.95</v>
      </c>
      <c r="Q383" s="71">
        <v>4.95</v>
      </c>
      <c r="R383" s="71">
        <v>4.95</v>
      </c>
      <c r="S383" s="71">
        <v>4.95</v>
      </c>
      <c r="T383" s="71">
        <v>4.95</v>
      </c>
      <c r="U383" s="71">
        <v>4.95</v>
      </c>
      <c r="V383" s="71">
        <v>4.95</v>
      </c>
      <c r="W383" s="71">
        <v>4.95</v>
      </c>
      <c r="X383" s="71">
        <v>4.95</v>
      </c>
      <c r="Y383" s="71">
        <v>4.95</v>
      </c>
      <c r="Z383" s="71">
        <v>4.95</v>
      </c>
      <c r="AA383" s="71">
        <v>4.95</v>
      </c>
    </row>
    <row r="384" spans="1:27" ht="12.75" hidden="1" customHeight="1" outlineLevel="1" x14ac:dyDescent="0.2">
      <c r="A384" s="163" t="s">
        <v>2026</v>
      </c>
      <c r="B384" s="94" t="s">
        <v>81</v>
      </c>
      <c r="C384" s="70" t="s">
        <v>79</v>
      </c>
      <c r="D384" s="71">
        <f>$D$11</f>
        <v>110.23</v>
      </c>
      <c r="E384" s="71">
        <f t="shared" ref="E384:AA384" si="221">$D$11</f>
        <v>110.23</v>
      </c>
      <c r="F384" s="71">
        <f t="shared" si="221"/>
        <v>110.23</v>
      </c>
      <c r="G384" s="71">
        <f t="shared" si="221"/>
        <v>110.23</v>
      </c>
      <c r="H384" s="71">
        <f t="shared" si="221"/>
        <v>110.23</v>
      </c>
      <c r="I384" s="71">
        <f t="shared" si="221"/>
        <v>110.23</v>
      </c>
      <c r="J384" s="71">
        <f t="shared" si="221"/>
        <v>110.23</v>
      </c>
      <c r="K384" s="71">
        <f t="shared" si="221"/>
        <v>110.23</v>
      </c>
      <c r="L384" s="71">
        <f t="shared" si="221"/>
        <v>110.23</v>
      </c>
      <c r="M384" s="71">
        <f t="shared" si="221"/>
        <v>110.23</v>
      </c>
      <c r="N384" s="71">
        <f t="shared" si="221"/>
        <v>110.23</v>
      </c>
      <c r="O384" s="71">
        <f t="shared" si="221"/>
        <v>110.23</v>
      </c>
      <c r="P384" s="71">
        <f t="shared" si="221"/>
        <v>110.23</v>
      </c>
      <c r="Q384" s="71">
        <f t="shared" si="221"/>
        <v>110.23</v>
      </c>
      <c r="R384" s="71">
        <f t="shared" si="221"/>
        <v>110.23</v>
      </c>
      <c r="S384" s="71">
        <f t="shared" si="221"/>
        <v>110.23</v>
      </c>
      <c r="T384" s="71">
        <f t="shared" si="221"/>
        <v>110.23</v>
      </c>
      <c r="U384" s="71">
        <f t="shared" si="221"/>
        <v>110.23</v>
      </c>
      <c r="V384" s="71">
        <f t="shared" si="221"/>
        <v>110.23</v>
      </c>
      <c r="W384" s="71">
        <f t="shared" si="221"/>
        <v>110.23</v>
      </c>
      <c r="X384" s="71">
        <f t="shared" si="221"/>
        <v>110.23</v>
      </c>
      <c r="Y384" s="71">
        <f t="shared" si="221"/>
        <v>110.23</v>
      </c>
      <c r="Z384" s="71">
        <f t="shared" si="221"/>
        <v>110.23</v>
      </c>
      <c r="AA384" s="71">
        <f t="shared" si="221"/>
        <v>110.23</v>
      </c>
    </row>
    <row r="385" spans="1:27" ht="12.75" customHeight="1" collapsed="1" x14ac:dyDescent="0.2">
      <c r="A385" s="162" t="s">
        <v>2027</v>
      </c>
      <c r="B385" s="54" t="str">
        <f>"13"&amp;"."&amp;$B$800&amp;"."&amp;$B$801</f>
        <v>13.05.2023</v>
      </c>
      <c r="C385" s="134" t="s">
        <v>76</v>
      </c>
      <c r="D385" s="135">
        <f>ROUND(((D386+D387+D389+D388)/1000),5)</f>
        <v>3.8603399999999999</v>
      </c>
      <c r="E385" s="135">
        <f>ROUND(((E386+E387+E389+E388)/1000),5)</f>
        <v>3.59354</v>
      </c>
      <c r="F385" s="135">
        <f>ROUND(((F386+F387+F389+F388)/1000),5)</f>
        <v>3.4532799999999999</v>
      </c>
      <c r="G385" s="135">
        <f t="shared" ref="G385:AA385" si="222">ROUND(((G386+G387+G389+G388)/1000),5)</f>
        <v>3.4178299999999999</v>
      </c>
      <c r="H385" s="135">
        <f t="shared" si="222"/>
        <v>3.4130799999999999</v>
      </c>
      <c r="I385" s="135">
        <f t="shared" si="222"/>
        <v>3.4170400000000001</v>
      </c>
      <c r="J385" s="135">
        <f t="shared" si="222"/>
        <v>3.5431699999999999</v>
      </c>
      <c r="K385" s="135">
        <f t="shared" si="222"/>
        <v>3.7231299999999998</v>
      </c>
      <c r="L385" s="135">
        <f t="shared" si="222"/>
        <v>3.9176000000000002</v>
      </c>
      <c r="M385" s="135">
        <f t="shared" si="222"/>
        <v>4.1968199999999998</v>
      </c>
      <c r="N385" s="135">
        <f t="shared" si="222"/>
        <v>4.2282500000000001</v>
      </c>
      <c r="O385" s="135">
        <f t="shared" si="222"/>
        <v>4.2305700000000002</v>
      </c>
      <c r="P385" s="135">
        <f t="shared" si="222"/>
        <v>4.2179500000000001</v>
      </c>
      <c r="Q385" s="135">
        <f t="shared" si="222"/>
        <v>4.2148500000000002</v>
      </c>
      <c r="R385" s="135">
        <f t="shared" si="222"/>
        <v>4.2107299999999999</v>
      </c>
      <c r="S385" s="135">
        <f t="shared" si="222"/>
        <v>4.1960699999999997</v>
      </c>
      <c r="T385" s="135">
        <f t="shared" si="222"/>
        <v>4.1419899999999998</v>
      </c>
      <c r="U385" s="135">
        <f t="shared" si="222"/>
        <v>4.2295100000000003</v>
      </c>
      <c r="V385" s="135">
        <f t="shared" si="222"/>
        <v>4.2765899999999997</v>
      </c>
      <c r="W385" s="135">
        <f t="shared" si="222"/>
        <v>4.3121</v>
      </c>
      <c r="X385" s="135">
        <f t="shared" si="222"/>
        <v>4.4786099999999998</v>
      </c>
      <c r="Y385" s="135">
        <f t="shared" si="222"/>
        <v>4.4835200000000004</v>
      </c>
      <c r="Z385" s="135">
        <f t="shared" si="222"/>
        <v>4.2627600000000001</v>
      </c>
      <c r="AA385" s="135">
        <f t="shared" si="222"/>
        <v>3.93431</v>
      </c>
    </row>
    <row r="386" spans="1:27" ht="12.75" hidden="1" customHeight="1" outlineLevel="1" x14ac:dyDescent="0.2">
      <c r="A386" s="163" t="s">
        <v>2028</v>
      </c>
      <c r="B386" s="94" t="s">
        <v>238</v>
      </c>
      <c r="C386" s="70" t="s">
        <v>79</v>
      </c>
      <c r="D386" s="71">
        <v>1522.27</v>
      </c>
      <c r="E386" s="71">
        <v>1255.47</v>
      </c>
      <c r="F386" s="71">
        <v>1115.21</v>
      </c>
      <c r="G386" s="71">
        <v>1079.76</v>
      </c>
      <c r="H386" s="71">
        <v>1075.01</v>
      </c>
      <c r="I386" s="71">
        <v>1078.97</v>
      </c>
      <c r="J386" s="71">
        <v>1205.0999999999999</v>
      </c>
      <c r="K386" s="71">
        <v>1385.06</v>
      </c>
      <c r="L386" s="71">
        <v>1579.53</v>
      </c>
      <c r="M386" s="71">
        <v>1858.75</v>
      </c>
      <c r="N386" s="71">
        <v>1890.18</v>
      </c>
      <c r="O386" s="71">
        <v>1892.5</v>
      </c>
      <c r="P386" s="71">
        <v>1879.88</v>
      </c>
      <c r="Q386" s="71">
        <v>1876.78</v>
      </c>
      <c r="R386" s="71">
        <v>1872.66</v>
      </c>
      <c r="S386" s="71">
        <v>1858</v>
      </c>
      <c r="T386" s="71">
        <v>1803.92</v>
      </c>
      <c r="U386" s="71">
        <v>1891.44</v>
      </c>
      <c r="V386" s="71">
        <v>1938.52</v>
      </c>
      <c r="W386" s="71">
        <v>1974.03</v>
      </c>
      <c r="X386" s="71">
        <v>2140.54</v>
      </c>
      <c r="Y386" s="71">
        <v>2145.4499999999998</v>
      </c>
      <c r="Z386" s="71">
        <v>1924.69</v>
      </c>
      <c r="AA386" s="71">
        <v>1596.24</v>
      </c>
    </row>
    <row r="387" spans="1:27" ht="12.75" hidden="1" customHeight="1" outlineLevel="1" x14ac:dyDescent="0.2">
      <c r="A387" s="163" t="s">
        <v>2029</v>
      </c>
      <c r="B387" s="94" t="s">
        <v>90</v>
      </c>
      <c r="C387" s="70" t="s">
        <v>79</v>
      </c>
      <c r="D387" s="71">
        <f>$D$327</f>
        <v>2222.89</v>
      </c>
      <c r="E387" s="71">
        <f t="shared" ref="E387:AA387" si="223">$D$327</f>
        <v>2222.89</v>
      </c>
      <c r="F387" s="71">
        <f t="shared" si="223"/>
        <v>2222.89</v>
      </c>
      <c r="G387" s="71">
        <f t="shared" si="223"/>
        <v>2222.89</v>
      </c>
      <c r="H387" s="71">
        <f t="shared" si="223"/>
        <v>2222.89</v>
      </c>
      <c r="I387" s="71">
        <f t="shared" si="223"/>
        <v>2222.89</v>
      </c>
      <c r="J387" s="71">
        <f t="shared" si="223"/>
        <v>2222.89</v>
      </c>
      <c r="K387" s="71">
        <f t="shared" si="223"/>
        <v>2222.89</v>
      </c>
      <c r="L387" s="71">
        <f t="shared" si="223"/>
        <v>2222.89</v>
      </c>
      <c r="M387" s="71">
        <f t="shared" si="223"/>
        <v>2222.89</v>
      </c>
      <c r="N387" s="71">
        <f t="shared" si="223"/>
        <v>2222.89</v>
      </c>
      <c r="O387" s="71">
        <f t="shared" si="223"/>
        <v>2222.89</v>
      </c>
      <c r="P387" s="71">
        <f t="shared" si="223"/>
        <v>2222.89</v>
      </c>
      <c r="Q387" s="71">
        <f t="shared" si="223"/>
        <v>2222.89</v>
      </c>
      <c r="R387" s="71">
        <f t="shared" si="223"/>
        <v>2222.89</v>
      </c>
      <c r="S387" s="71">
        <f t="shared" si="223"/>
        <v>2222.89</v>
      </c>
      <c r="T387" s="71">
        <f t="shared" si="223"/>
        <v>2222.89</v>
      </c>
      <c r="U387" s="71">
        <f t="shared" si="223"/>
        <v>2222.89</v>
      </c>
      <c r="V387" s="71">
        <f t="shared" si="223"/>
        <v>2222.89</v>
      </c>
      <c r="W387" s="71">
        <f t="shared" si="223"/>
        <v>2222.89</v>
      </c>
      <c r="X387" s="71">
        <f t="shared" si="223"/>
        <v>2222.89</v>
      </c>
      <c r="Y387" s="71">
        <f t="shared" si="223"/>
        <v>2222.89</v>
      </c>
      <c r="Z387" s="71">
        <f t="shared" si="223"/>
        <v>2222.89</v>
      </c>
      <c r="AA387" s="71">
        <f t="shared" si="223"/>
        <v>2222.89</v>
      </c>
    </row>
    <row r="388" spans="1:27" ht="12.75" hidden="1" customHeight="1" outlineLevel="1" x14ac:dyDescent="0.2">
      <c r="A388" s="163" t="s">
        <v>2030</v>
      </c>
      <c r="B388" s="94" t="s">
        <v>83</v>
      </c>
      <c r="C388" s="70" t="s">
        <v>79</v>
      </c>
      <c r="D388" s="71">
        <v>4.95</v>
      </c>
      <c r="E388" s="71">
        <v>4.95</v>
      </c>
      <c r="F388" s="71">
        <v>4.95</v>
      </c>
      <c r="G388" s="71">
        <v>4.95</v>
      </c>
      <c r="H388" s="71">
        <v>4.95</v>
      </c>
      <c r="I388" s="71">
        <v>4.95</v>
      </c>
      <c r="J388" s="71">
        <v>4.95</v>
      </c>
      <c r="K388" s="71">
        <v>4.95</v>
      </c>
      <c r="L388" s="71">
        <v>4.95</v>
      </c>
      <c r="M388" s="71">
        <v>4.95</v>
      </c>
      <c r="N388" s="71">
        <v>4.95</v>
      </c>
      <c r="O388" s="71">
        <v>4.95</v>
      </c>
      <c r="P388" s="71">
        <v>4.95</v>
      </c>
      <c r="Q388" s="71">
        <v>4.95</v>
      </c>
      <c r="R388" s="71">
        <v>4.95</v>
      </c>
      <c r="S388" s="71">
        <v>4.95</v>
      </c>
      <c r="T388" s="71">
        <v>4.95</v>
      </c>
      <c r="U388" s="71">
        <v>4.95</v>
      </c>
      <c r="V388" s="71">
        <v>4.95</v>
      </c>
      <c r="W388" s="71">
        <v>4.95</v>
      </c>
      <c r="X388" s="71">
        <v>4.95</v>
      </c>
      <c r="Y388" s="71">
        <v>4.95</v>
      </c>
      <c r="Z388" s="71">
        <v>4.95</v>
      </c>
      <c r="AA388" s="71">
        <v>4.95</v>
      </c>
    </row>
    <row r="389" spans="1:27" ht="12.75" hidden="1" customHeight="1" outlineLevel="1" x14ac:dyDescent="0.2">
      <c r="A389" s="163" t="s">
        <v>2031</v>
      </c>
      <c r="B389" s="94" t="s">
        <v>81</v>
      </c>
      <c r="C389" s="70" t="s">
        <v>79</v>
      </c>
      <c r="D389" s="71">
        <f>$D$11</f>
        <v>110.23</v>
      </c>
      <c r="E389" s="71">
        <f t="shared" ref="E389:AA389" si="224">$D$11</f>
        <v>110.23</v>
      </c>
      <c r="F389" s="71">
        <f t="shared" si="224"/>
        <v>110.23</v>
      </c>
      <c r="G389" s="71">
        <f t="shared" si="224"/>
        <v>110.23</v>
      </c>
      <c r="H389" s="71">
        <f t="shared" si="224"/>
        <v>110.23</v>
      </c>
      <c r="I389" s="71">
        <f t="shared" si="224"/>
        <v>110.23</v>
      </c>
      <c r="J389" s="71">
        <f t="shared" si="224"/>
        <v>110.23</v>
      </c>
      <c r="K389" s="71">
        <f t="shared" si="224"/>
        <v>110.23</v>
      </c>
      <c r="L389" s="71">
        <f t="shared" si="224"/>
        <v>110.23</v>
      </c>
      <c r="M389" s="71">
        <f t="shared" si="224"/>
        <v>110.23</v>
      </c>
      <c r="N389" s="71">
        <f t="shared" si="224"/>
        <v>110.23</v>
      </c>
      <c r="O389" s="71">
        <f t="shared" si="224"/>
        <v>110.23</v>
      </c>
      <c r="P389" s="71">
        <f t="shared" si="224"/>
        <v>110.23</v>
      </c>
      <c r="Q389" s="71">
        <f t="shared" si="224"/>
        <v>110.23</v>
      </c>
      <c r="R389" s="71">
        <f t="shared" si="224"/>
        <v>110.23</v>
      </c>
      <c r="S389" s="71">
        <f t="shared" si="224"/>
        <v>110.23</v>
      </c>
      <c r="T389" s="71">
        <f t="shared" si="224"/>
        <v>110.23</v>
      </c>
      <c r="U389" s="71">
        <f t="shared" si="224"/>
        <v>110.23</v>
      </c>
      <c r="V389" s="71">
        <f t="shared" si="224"/>
        <v>110.23</v>
      </c>
      <c r="W389" s="71">
        <f t="shared" si="224"/>
        <v>110.23</v>
      </c>
      <c r="X389" s="71">
        <f t="shared" si="224"/>
        <v>110.23</v>
      </c>
      <c r="Y389" s="71">
        <f t="shared" si="224"/>
        <v>110.23</v>
      </c>
      <c r="Z389" s="71">
        <f t="shared" si="224"/>
        <v>110.23</v>
      </c>
      <c r="AA389" s="71">
        <f t="shared" si="224"/>
        <v>110.23</v>
      </c>
    </row>
    <row r="390" spans="1:27" ht="12.75" customHeight="1" collapsed="1" x14ac:dyDescent="0.2">
      <c r="A390" s="162" t="s">
        <v>2032</v>
      </c>
      <c r="B390" s="54" t="str">
        <f>"14"&amp;"."&amp;$B$800&amp;"."&amp;$B$801</f>
        <v>14.05.2023</v>
      </c>
      <c r="C390" s="134" t="s">
        <v>76</v>
      </c>
      <c r="D390" s="135">
        <f>ROUND(((D391+D392+D394+D393)/1000),5)</f>
        <v>3.6994699999999998</v>
      </c>
      <c r="E390" s="135">
        <f>ROUND(((E391+E392+E394+E393)/1000),5)</f>
        <v>3.4955500000000002</v>
      </c>
      <c r="F390" s="135">
        <f>ROUND(((F391+F392+F394+F393)/1000),5)</f>
        <v>3.4146800000000002</v>
      </c>
      <c r="G390" s="135">
        <f t="shared" ref="G390:AA390" si="225">ROUND(((G391+G392+G394+G393)/1000),5)</f>
        <v>3.4035000000000002</v>
      </c>
      <c r="H390" s="135">
        <f t="shared" si="225"/>
        <v>3.3863799999999999</v>
      </c>
      <c r="I390" s="135">
        <f t="shared" si="225"/>
        <v>3.30192</v>
      </c>
      <c r="J390" s="135">
        <f t="shared" si="225"/>
        <v>3.27129</v>
      </c>
      <c r="K390" s="135">
        <f t="shared" si="225"/>
        <v>3.4680300000000002</v>
      </c>
      <c r="L390" s="135">
        <f t="shared" si="225"/>
        <v>3.7428499999999998</v>
      </c>
      <c r="M390" s="135">
        <f t="shared" si="225"/>
        <v>3.90781</v>
      </c>
      <c r="N390" s="135">
        <f t="shared" si="225"/>
        <v>4.0012999999999996</v>
      </c>
      <c r="O390" s="135">
        <f t="shared" si="225"/>
        <v>4.0086000000000004</v>
      </c>
      <c r="P390" s="135">
        <f t="shared" si="225"/>
        <v>4.0045299999999999</v>
      </c>
      <c r="Q390" s="135">
        <f t="shared" si="225"/>
        <v>4.0044199999999996</v>
      </c>
      <c r="R390" s="135">
        <f t="shared" si="225"/>
        <v>4.0021300000000002</v>
      </c>
      <c r="S390" s="135">
        <f t="shared" si="225"/>
        <v>4.0006000000000004</v>
      </c>
      <c r="T390" s="135">
        <f t="shared" si="225"/>
        <v>4.0185899999999997</v>
      </c>
      <c r="U390" s="135">
        <f t="shared" si="225"/>
        <v>3.9901800000000001</v>
      </c>
      <c r="V390" s="135">
        <f t="shared" si="225"/>
        <v>4.0160799999999997</v>
      </c>
      <c r="W390" s="135">
        <f t="shared" si="225"/>
        <v>4.2017300000000004</v>
      </c>
      <c r="X390" s="135">
        <f t="shared" si="225"/>
        <v>4.3618699999999997</v>
      </c>
      <c r="Y390" s="135">
        <f t="shared" si="225"/>
        <v>4.3713100000000003</v>
      </c>
      <c r="Z390" s="135">
        <f t="shared" si="225"/>
        <v>4.03918</v>
      </c>
      <c r="AA390" s="135">
        <f t="shared" si="225"/>
        <v>3.8535699999999999</v>
      </c>
    </row>
    <row r="391" spans="1:27" ht="12.75" hidden="1" customHeight="1" outlineLevel="1" x14ac:dyDescent="0.2">
      <c r="A391" s="163" t="s">
        <v>2033</v>
      </c>
      <c r="B391" s="94" t="s">
        <v>238</v>
      </c>
      <c r="C391" s="70" t="s">
        <v>79</v>
      </c>
      <c r="D391" s="71">
        <v>1361.4</v>
      </c>
      <c r="E391" s="71">
        <v>1157.48</v>
      </c>
      <c r="F391" s="71">
        <v>1076.6099999999999</v>
      </c>
      <c r="G391" s="71">
        <v>1065.43</v>
      </c>
      <c r="H391" s="71">
        <v>1048.31</v>
      </c>
      <c r="I391" s="71">
        <v>963.85</v>
      </c>
      <c r="J391" s="71">
        <v>933.22</v>
      </c>
      <c r="K391" s="71">
        <v>1129.96</v>
      </c>
      <c r="L391" s="71">
        <v>1404.78</v>
      </c>
      <c r="M391" s="71">
        <v>1569.74</v>
      </c>
      <c r="N391" s="71">
        <v>1663.23</v>
      </c>
      <c r="O391" s="71">
        <v>1670.53</v>
      </c>
      <c r="P391" s="71">
        <v>1666.46</v>
      </c>
      <c r="Q391" s="71">
        <v>1666.35</v>
      </c>
      <c r="R391" s="71">
        <v>1664.06</v>
      </c>
      <c r="S391" s="71">
        <v>1662.53</v>
      </c>
      <c r="T391" s="71">
        <v>1680.52</v>
      </c>
      <c r="U391" s="71">
        <v>1652.11</v>
      </c>
      <c r="V391" s="71">
        <v>1678.01</v>
      </c>
      <c r="W391" s="71">
        <v>1863.66</v>
      </c>
      <c r="X391" s="71">
        <v>2023.8</v>
      </c>
      <c r="Y391" s="71">
        <v>2033.24</v>
      </c>
      <c r="Z391" s="71">
        <v>1701.11</v>
      </c>
      <c r="AA391" s="71">
        <v>1515.5</v>
      </c>
    </row>
    <row r="392" spans="1:27" ht="12.75" hidden="1" customHeight="1" outlineLevel="1" x14ac:dyDescent="0.2">
      <c r="A392" s="163" t="s">
        <v>2034</v>
      </c>
      <c r="B392" s="94" t="s">
        <v>90</v>
      </c>
      <c r="C392" s="70" t="s">
        <v>79</v>
      </c>
      <c r="D392" s="71">
        <f>$D$327</f>
        <v>2222.89</v>
      </c>
      <c r="E392" s="71">
        <f t="shared" ref="E392:AA392" si="226">$D$327</f>
        <v>2222.89</v>
      </c>
      <c r="F392" s="71">
        <f t="shared" si="226"/>
        <v>2222.89</v>
      </c>
      <c r="G392" s="71">
        <f t="shared" si="226"/>
        <v>2222.89</v>
      </c>
      <c r="H392" s="71">
        <f t="shared" si="226"/>
        <v>2222.89</v>
      </c>
      <c r="I392" s="71">
        <f t="shared" si="226"/>
        <v>2222.89</v>
      </c>
      <c r="J392" s="71">
        <f t="shared" si="226"/>
        <v>2222.89</v>
      </c>
      <c r="K392" s="71">
        <f t="shared" si="226"/>
        <v>2222.89</v>
      </c>
      <c r="L392" s="71">
        <f t="shared" si="226"/>
        <v>2222.89</v>
      </c>
      <c r="M392" s="71">
        <f t="shared" si="226"/>
        <v>2222.89</v>
      </c>
      <c r="N392" s="71">
        <f t="shared" si="226"/>
        <v>2222.89</v>
      </c>
      <c r="O392" s="71">
        <f t="shared" si="226"/>
        <v>2222.89</v>
      </c>
      <c r="P392" s="71">
        <f t="shared" si="226"/>
        <v>2222.89</v>
      </c>
      <c r="Q392" s="71">
        <f t="shared" si="226"/>
        <v>2222.89</v>
      </c>
      <c r="R392" s="71">
        <f t="shared" si="226"/>
        <v>2222.89</v>
      </c>
      <c r="S392" s="71">
        <f t="shared" si="226"/>
        <v>2222.89</v>
      </c>
      <c r="T392" s="71">
        <f t="shared" si="226"/>
        <v>2222.89</v>
      </c>
      <c r="U392" s="71">
        <f t="shared" si="226"/>
        <v>2222.89</v>
      </c>
      <c r="V392" s="71">
        <f t="shared" si="226"/>
        <v>2222.89</v>
      </c>
      <c r="W392" s="71">
        <f t="shared" si="226"/>
        <v>2222.89</v>
      </c>
      <c r="X392" s="71">
        <f t="shared" si="226"/>
        <v>2222.89</v>
      </c>
      <c r="Y392" s="71">
        <f t="shared" si="226"/>
        <v>2222.89</v>
      </c>
      <c r="Z392" s="71">
        <f t="shared" si="226"/>
        <v>2222.89</v>
      </c>
      <c r="AA392" s="71">
        <f t="shared" si="226"/>
        <v>2222.89</v>
      </c>
    </row>
    <row r="393" spans="1:27" ht="12.75" hidden="1" customHeight="1" outlineLevel="1" x14ac:dyDescent="0.2">
      <c r="A393" s="163" t="s">
        <v>2035</v>
      </c>
      <c r="B393" s="94" t="s">
        <v>83</v>
      </c>
      <c r="C393" s="70" t="s">
        <v>79</v>
      </c>
      <c r="D393" s="71">
        <v>4.95</v>
      </c>
      <c r="E393" s="71">
        <v>4.95</v>
      </c>
      <c r="F393" s="71">
        <v>4.95</v>
      </c>
      <c r="G393" s="71">
        <v>4.95</v>
      </c>
      <c r="H393" s="71">
        <v>4.95</v>
      </c>
      <c r="I393" s="71">
        <v>4.95</v>
      </c>
      <c r="J393" s="71">
        <v>4.95</v>
      </c>
      <c r="K393" s="71">
        <v>4.95</v>
      </c>
      <c r="L393" s="71">
        <v>4.95</v>
      </c>
      <c r="M393" s="71">
        <v>4.95</v>
      </c>
      <c r="N393" s="71">
        <v>4.95</v>
      </c>
      <c r="O393" s="71">
        <v>4.95</v>
      </c>
      <c r="P393" s="71">
        <v>4.95</v>
      </c>
      <c r="Q393" s="71">
        <v>4.95</v>
      </c>
      <c r="R393" s="71">
        <v>4.95</v>
      </c>
      <c r="S393" s="71">
        <v>4.95</v>
      </c>
      <c r="T393" s="71">
        <v>4.95</v>
      </c>
      <c r="U393" s="71">
        <v>4.95</v>
      </c>
      <c r="V393" s="71">
        <v>4.95</v>
      </c>
      <c r="W393" s="71">
        <v>4.95</v>
      </c>
      <c r="X393" s="71">
        <v>4.95</v>
      </c>
      <c r="Y393" s="71">
        <v>4.95</v>
      </c>
      <c r="Z393" s="71">
        <v>4.95</v>
      </c>
      <c r="AA393" s="71">
        <v>4.95</v>
      </c>
    </row>
    <row r="394" spans="1:27" ht="12.75" hidden="1" customHeight="1" outlineLevel="1" x14ac:dyDescent="0.2">
      <c r="A394" s="163" t="s">
        <v>2036</v>
      </c>
      <c r="B394" s="94" t="s">
        <v>81</v>
      </c>
      <c r="C394" s="70" t="s">
        <v>79</v>
      </c>
      <c r="D394" s="71">
        <f>$D$11</f>
        <v>110.23</v>
      </c>
      <c r="E394" s="71">
        <f t="shared" ref="E394:AA394" si="227">$D$11</f>
        <v>110.23</v>
      </c>
      <c r="F394" s="71">
        <f t="shared" si="227"/>
        <v>110.23</v>
      </c>
      <c r="G394" s="71">
        <f t="shared" si="227"/>
        <v>110.23</v>
      </c>
      <c r="H394" s="71">
        <f t="shared" si="227"/>
        <v>110.23</v>
      </c>
      <c r="I394" s="71">
        <f t="shared" si="227"/>
        <v>110.23</v>
      </c>
      <c r="J394" s="71">
        <f t="shared" si="227"/>
        <v>110.23</v>
      </c>
      <c r="K394" s="71">
        <f t="shared" si="227"/>
        <v>110.23</v>
      </c>
      <c r="L394" s="71">
        <f t="shared" si="227"/>
        <v>110.23</v>
      </c>
      <c r="M394" s="71">
        <f t="shared" si="227"/>
        <v>110.23</v>
      </c>
      <c r="N394" s="71">
        <f t="shared" si="227"/>
        <v>110.23</v>
      </c>
      <c r="O394" s="71">
        <f t="shared" si="227"/>
        <v>110.23</v>
      </c>
      <c r="P394" s="71">
        <f t="shared" si="227"/>
        <v>110.23</v>
      </c>
      <c r="Q394" s="71">
        <f t="shared" si="227"/>
        <v>110.23</v>
      </c>
      <c r="R394" s="71">
        <f t="shared" si="227"/>
        <v>110.23</v>
      </c>
      <c r="S394" s="71">
        <f t="shared" si="227"/>
        <v>110.23</v>
      </c>
      <c r="T394" s="71">
        <f t="shared" si="227"/>
        <v>110.23</v>
      </c>
      <c r="U394" s="71">
        <f t="shared" si="227"/>
        <v>110.23</v>
      </c>
      <c r="V394" s="71">
        <f t="shared" si="227"/>
        <v>110.23</v>
      </c>
      <c r="W394" s="71">
        <f t="shared" si="227"/>
        <v>110.23</v>
      </c>
      <c r="X394" s="71">
        <f t="shared" si="227"/>
        <v>110.23</v>
      </c>
      <c r="Y394" s="71">
        <f t="shared" si="227"/>
        <v>110.23</v>
      </c>
      <c r="Z394" s="71">
        <f t="shared" si="227"/>
        <v>110.23</v>
      </c>
      <c r="AA394" s="71">
        <f t="shared" si="227"/>
        <v>110.23</v>
      </c>
    </row>
    <row r="395" spans="1:27" ht="12.75" customHeight="1" collapsed="1" x14ac:dyDescent="0.2">
      <c r="A395" s="162" t="s">
        <v>2037</v>
      </c>
      <c r="B395" s="54" t="str">
        <f>"15"&amp;"."&amp;$B$800&amp;"."&amp;$B$801</f>
        <v>15.05.2023</v>
      </c>
      <c r="C395" s="134" t="s">
        <v>76</v>
      </c>
      <c r="D395" s="135">
        <f>ROUND(((D396+D397+D399+D398)/1000),5)</f>
        <v>3.6521300000000001</v>
      </c>
      <c r="E395" s="135">
        <f>ROUND(((E396+E397+E399+E398)/1000),5)</f>
        <v>3.46651</v>
      </c>
      <c r="F395" s="135">
        <f>ROUND(((F396+F397+F399+F398)/1000),5)</f>
        <v>3.4093499999999999</v>
      </c>
      <c r="G395" s="135">
        <f t="shared" ref="G395:AA395" si="228">ROUND(((G396+G397+G399+G398)/1000),5)</f>
        <v>3.3807999999999998</v>
      </c>
      <c r="H395" s="135">
        <f t="shared" si="228"/>
        <v>3.4068499999999999</v>
      </c>
      <c r="I395" s="135">
        <f t="shared" si="228"/>
        <v>3.4728300000000001</v>
      </c>
      <c r="J395" s="135">
        <f t="shared" si="228"/>
        <v>3.67395</v>
      </c>
      <c r="K395" s="135">
        <f t="shared" si="228"/>
        <v>3.9096700000000002</v>
      </c>
      <c r="L395" s="135">
        <f t="shared" si="228"/>
        <v>4.2024600000000003</v>
      </c>
      <c r="M395" s="135">
        <f t="shared" si="228"/>
        <v>4.2493999999999996</v>
      </c>
      <c r="N395" s="135">
        <f t="shared" si="228"/>
        <v>4.2515000000000001</v>
      </c>
      <c r="O395" s="135">
        <f t="shared" si="228"/>
        <v>4.2656999999999998</v>
      </c>
      <c r="P395" s="135">
        <f t="shared" si="228"/>
        <v>4.25631</v>
      </c>
      <c r="Q395" s="135">
        <f t="shared" si="228"/>
        <v>4.2885999999999997</v>
      </c>
      <c r="R395" s="135">
        <f t="shared" si="228"/>
        <v>4.2542200000000001</v>
      </c>
      <c r="S395" s="135">
        <f t="shared" si="228"/>
        <v>4.2463499999999996</v>
      </c>
      <c r="T395" s="135">
        <f t="shared" si="228"/>
        <v>4.2147199999999998</v>
      </c>
      <c r="U395" s="135">
        <f t="shared" si="228"/>
        <v>4.1952600000000002</v>
      </c>
      <c r="V395" s="135">
        <f t="shared" si="228"/>
        <v>4.1541399999999999</v>
      </c>
      <c r="W395" s="135">
        <f t="shared" si="228"/>
        <v>4.1240199999999998</v>
      </c>
      <c r="X395" s="135">
        <f t="shared" si="228"/>
        <v>4.2137000000000002</v>
      </c>
      <c r="Y395" s="135">
        <f t="shared" si="228"/>
        <v>4.23543</v>
      </c>
      <c r="Z395" s="135">
        <f t="shared" si="228"/>
        <v>4.0656800000000004</v>
      </c>
      <c r="AA395" s="135">
        <f t="shared" si="228"/>
        <v>3.8487900000000002</v>
      </c>
    </row>
    <row r="396" spans="1:27" ht="12.75" hidden="1" customHeight="1" outlineLevel="1" x14ac:dyDescent="0.2">
      <c r="A396" s="163" t="s">
        <v>2038</v>
      </c>
      <c r="B396" s="94" t="s">
        <v>238</v>
      </c>
      <c r="C396" s="70" t="s">
        <v>79</v>
      </c>
      <c r="D396" s="71">
        <v>1314.06</v>
      </c>
      <c r="E396" s="71">
        <v>1128.44</v>
      </c>
      <c r="F396" s="71">
        <v>1071.28</v>
      </c>
      <c r="G396" s="71">
        <v>1042.73</v>
      </c>
      <c r="H396" s="71">
        <v>1068.78</v>
      </c>
      <c r="I396" s="71">
        <v>1134.76</v>
      </c>
      <c r="J396" s="71">
        <v>1335.88</v>
      </c>
      <c r="K396" s="71">
        <v>1571.6</v>
      </c>
      <c r="L396" s="71">
        <v>1864.39</v>
      </c>
      <c r="M396" s="71">
        <v>1911.33</v>
      </c>
      <c r="N396" s="71">
        <v>1913.43</v>
      </c>
      <c r="O396" s="71">
        <v>1927.63</v>
      </c>
      <c r="P396" s="71">
        <v>1918.24</v>
      </c>
      <c r="Q396" s="71">
        <v>1950.53</v>
      </c>
      <c r="R396" s="71">
        <v>1916.15</v>
      </c>
      <c r="S396" s="71">
        <v>1908.28</v>
      </c>
      <c r="T396" s="71">
        <v>1876.65</v>
      </c>
      <c r="U396" s="71">
        <v>1857.19</v>
      </c>
      <c r="V396" s="71">
        <v>1816.07</v>
      </c>
      <c r="W396" s="71">
        <v>1785.95</v>
      </c>
      <c r="X396" s="71">
        <v>1875.63</v>
      </c>
      <c r="Y396" s="71">
        <v>1897.36</v>
      </c>
      <c r="Z396" s="71">
        <v>1727.61</v>
      </c>
      <c r="AA396" s="71">
        <v>1510.72</v>
      </c>
    </row>
    <row r="397" spans="1:27" ht="12.75" hidden="1" customHeight="1" outlineLevel="1" x14ac:dyDescent="0.2">
      <c r="A397" s="163" t="s">
        <v>2039</v>
      </c>
      <c r="B397" s="94" t="s">
        <v>90</v>
      </c>
      <c r="C397" s="70" t="s">
        <v>79</v>
      </c>
      <c r="D397" s="71">
        <f>$D$327</f>
        <v>2222.89</v>
      </c>
      <c r="E397" s="71">
        <f t="shared" ref="E397:AA397" si="229">$D$327</f>
        <v>2222.89</v>
      </c>
      <c r="F397" s="71">
        <f t="shared" si="229"/>
        <v>2222.89</v>
      </c>
      <c r="G397" s="71">
        <f t="shared" si="229"/>
        <v>2222.89</v>
      </c>
      <c r="H397" s="71">
        <f t="shared" si="229"/>
        <v>2222.89</v>
      </c>
      <c r="I397" s="71">
        <f t="shared" si="229"/>
        <v>2222.89</v>
      </c>
      <c r="J397" s="71">
        <f t="shared" si="229"/>
        <v>2222.89</v>
      </c>
      <c r="K397" s="71">
        <f t="shared" si="229"/>
        <v>2222.89</v>
      </c>
      <c r="L397" s="71">
        <f t="shared" si="229"/>
        <v>2222.89</v>
      </c>
      <c r="M397" s="71">
        <f t="shared" si="229"/>
        <v>2222.89</v>
      </c>
      <c r="N397" s="71">
        <f t="shared" si="229"/>
        <v>2222.89</v>
      </c>
      <c r="O397" s="71">
        <f t="shared" si="229"/>
        <v>2222.89</v>
      </c>
      <c r="P397" s="71">
        <f t="shared" si="229"/>
        <v>2222.89</v>
      </c>
      <c r="Q397" s="71">
        <f t="shared" si="229"/>
        <v>2222.89</v>
      </c>
      <c r="R397" s="71">
        <f t="shared" si="229"/>
        <v>2222.89</v>
      </c>
      <c r="S397" s="71">
        <f t="shared" si="229"/>
        <v>2222.89</v>
      </c>
      <c r="T397" s="71">
        <f t="shared" si="229"/>
        <v>2222.89</v>
      </c>
      <c r="U397" s="71">
        <f t="shared" si="229"/>
        <v>2222.89</v>
      </c>
      <c r="V397" s="71">
        <f t="shared" si="229"/>
        <v>2222.89</v>
      </c>
      <c r="W397" s="71">
        <f t="shared" si="229"/>
        <v>2222.89</v>
      </c>
      <c r="X397" s="71">
        <f t="shared" si="229"/>
        <v>2222.89</v>
      </c>
      <c r="Y397" s="71">
        <f t="shared" si="229"/>
        <v>2222.89</v>
      </c>
      <c r="Z397" s="71">
        <f t="shared" si="229"/>
        <v>2222.89</v>
      </c>
      <c r="AA397" s="71">
        <f t="shared" si="229"/>
        <v>2222.89</v>
      </c>
    </row>
    <row r="398" spans="1:27" ht="12.75" hidden="1" customHeight="1" outlineLevel="1" x14ac:dyDescent="0.2">
      <c r="A398" s="163" t="s">
        <v>2040</v>
      </c>
      <c r="B398" s="94" t="s">
        <v>83</v>
      </c>
      <c r="C398" s="70" t="s">
        <v>79</v>
      </c>
      <c r="D398" s="71">
        <v>4.95</v>
      </c>
      <c r="E398" s="71">
        <v>4.95</v>
      </c>
      <c r="F398" s="71">
        <v>4.95</v>
      </c>
      <c r="G398" s="71">
        <v>4.95</v>
      </c>
      <c r="H398" s="71">
        <v>4.95</v>
      </c>
      <c r="I398" s="71">
        <v>4.95</v>
      </c>
      <c r="J398" s="71">
        <v>4.95</v>
      </c>
      <c r="K398" s="71">
        <v>4.95</v>
      </c>
      <c r="L398" s="71">
        <v>4.95</v>
      </c>
      <c r="M398" s="71">
        <v>4.95</v>
      </c>
      <c r="N398" s="71">
        <v>4.95</v>
      </c>
      <c r="O398" s="71">
        <v>4.95</v>
      </c>
      <c r="P398" s="71">
        <v>4.95</v>
      </c>
      <c r="Q398" s="71">
        <v>4.95</v>
      </c>
      <c r="R398" s="71">
        <v>4.95</v>
      </c>
      <c r="S398" s="71">
        <v>4.95</v>
      </c>
      <c r="T398" s="71">
        <v>4.95</v>
      </c>
      <c r="U398" s="71">
        <v>4.95</v>
      </c>
      <c r="V398" s="71">
        <v>4.95</v>
      </c>
      <c r="W398" s="71">
        <v>4.95</v>
      </c>
      <c r="X398" s="71">
        <v>4.95</v>
      </c>
      <c r="Y398" s="71">
        <v>4.95</v>
      </c>
      <c r="Z398" s="71">
        <v>4.95</v>
      </c>
      <c r="AA398" s="71">
        <v>4.95</v>
      </c>
    </row>
    <row r="399" spans="1:27" ht="12.75" hidden="1" customHeight="1" outlineLevel="1" x14ac:dyDescent="0.2">
      <c r="A399" s="163" t="s">
        <v>2041</v>
      </c>
      <c r="B399" s="94" t="s">
        <v>81</v>
      </c>
      <c r="C399" s="70" t="s">
        <v>79</v>
      </c>
      <c r="D399" s="71">
        <f>$D$11</f>
        <v>110.23</v>
      </c>
      <c r="E399" s="71">
        <f t="shared" ref="E399:AA399" si="230">$D$11</f>
        <v>110.23</v>
      </c>
      <c r="F399" s="71">
        <f t="shared" si="230"/>
        <v>110.23</v>
      </c>
      <c r="G399" s="71">
        <f t="shared" si="230"/>
        <v>110.23</v>
      </c>
      <c r="H399" s="71">
        <f t="shared" si="230"/>
        <v>110.23</v>
      </c>
      <c r="I399" s="71">
        <f t="shared" si="230"/>
        <v>110.23</v>
      </c>
      <c r="J399" s="71">
        <f t="shared" si="230"/>
        <v>110.23</v>
      </c>
      <c r="K399" s="71">
        <f t="shared" si="230"/>
        <v>110.23</v>
      </c>
      <c r="L399" s="71">
        <f t="shared" si="230"/>
        <v>110.23</v>
      </c>
      <c r="M399" s="71">
        <f t="shared" si="230"/>
        <v>110.23</v>
      </c>
      <c r="N399" s="71">
        <f t="shared" si="230"/>
        <v>110.23</v>
      </c>
      <c r="O399" s="71">
        <f t="shared" si="230"/>
        <v>110.23</v>
      </c>
      <c r="P399" s="71">
        <f t="shared" si="230"/>
        <v>110.23</v>
      </c>
      <c r="Q399" s="71">
        <f t="shared" si="230"/>
        <v>110.23</v>
      </c>
      <c r="R399" s="71">
        <f t="shared" si="230"/>
        <v>110.23</v>
      </c>
      <c r="S399" s="71">
        <f t="shared" si="230"/>
        <v>110.23</v>
      </c>
      <c r="T399" s="71">
        <f t="shared" si="230"/>
        <v>110.23</v>
      </c>
      <c r="U399" s="71">
        <f t="shared" si="230"/>
        <v>110.23</v>
      </c>
      <c r="V399" s="71">
        <f t="shared" si="230"/>
        <v>110.23</v>
      </c>
      <c r="W399" s="71">
        <f t="shared" si="230"/>
        <v>110.23</v>
      </c>
      <c r="X399" s="71">
        <f t="shared" si="230"/>
        <v>110.23</v>
      </c>
      <c r="Y399" s="71">
        <f t="shared" si="230"/>
        <v>110.23</v>
      </c>
      <c r="Z399" s="71">
        <f t="shared" si="230"/>
        <v>110.23</v>
      </c>
      <c r="AA399" s="71">
        <f t="shared" si="230"/>
        <v>110.23</v>
      </c>
    </row>
    <row r="400" spans="1:27" ht="12.75" customHeight="1" collapsed="1" x14ac:dyDescent="0.2">
      <c r="A400" s="162" t="s">
        <v>2042</v>
      </c>
      <c r="B400" s="54" t="str">
        <f>"16"&amp;"."&amp;$B$800&amp;"."&amp;$B$801</f>
        <v>16.05.2023</v>
      </c>
      <c r="C400" s="134" t="s">
        <v>76</v>
      </c>
      <c r="D400" s="135">
        <f>ROUND(((D401+D402+D404+D403)/1000),5)</f>
        <v>3.5970399999999998</v>
      </c>
      <c r="E400" s="135">
        <f>ROUND(((E401+E402+E404+E403)/1000),5)</f>
        <v>3.4999799999999999</v>
      </c>
      <c r="F400" s="135">
        <f>ROUND(((F401+F402+F404+F403)/1000),5)</f>
        <v>3.41418</v>
      </c>
      <c r="G400" s="135">
        <f t="shared" ref="G400:AA400" si="231">ROUND(((G401+G402+G404+G403)/1000),5)</f>
        <v>3.4003700000000001</v>
      </c>
      <c r="H400" s="135">
        <f t="shared" si="231"/>
        <v>3.4125999999999999</v>
      </c>
      <c r="I400" s="135">
        <f t="shared" si="231"/>
        <v>3.5441099999999999</v>
      </c>
      <c r="J400" s="135">
        <f t="shared" si="231"/>
        <v>3.72709</v>
      </c>
      <c r="K400" s="135">
        <f t="shared" si="231"/>
        <v>3.9132199999999999</v>
      </c>
      <c r="L400" s="135">
        <f t="shared" si="231"/>
        <v>4.11775</v>
      </c>
      <c r="M400" s="135">
        <f t="shared" si="231"/>
        <v>4.30328</v>
      </c>
      <c r="N400" s="135">
        <f t="shared" si="231"/>
        <v>4.29833</v>
      </c>
      <c r="O400" s="135">
        <f t="shared" si="231"/>
        <v>4.1972399999999999</v>
      </c>
      <c r="P400" s="135">
        <f t="shared" si="231"/>
        <v>4.2077600000000004</v>
      </c>
      <c r="Q400" s="135">
        <f t="shared" si="231"/>
        <v>4.2334899999999998</v>
      </c>
      <c r="R400" s="135">
        <f t="shared" si="231"/>
        <v>4.2308300000000001</v>
      </c>
      <c r="S400" s="135">
        <f t="shared" si="231"/>
        <v>4.1976899999999997</v>
      </c>
      <c r="T400" s="135">
        <f t="shared" si="231"/>
        <v>4.0955500000000002</v>
      </c>
      <c r="U400" s="135">
        <f t="shared" si="231"/>
        <v>4.0521399999999996</v>
      </c>
      <c r="V400" s="135">
        <f t="shared" si="231"/>
        <v>4.0475000000000003</v>
      </c>
      <c r="W400" s="135">
        <f t="shared" si="231"/>
        <v>4.0597200000000004</v>
      </c>
      <c r="X400" s="135">
        <f t="shared" si="231"/>
        <v>4.2492900000000002</v>
      </c>
      <c r="Y400" s="135">
        <f t="shared" si="231"/>
        <v>4.2270000000000003</v>
      </c>
      <c r="Z400" s="135">
        <f t="shared" si="231"/>
        <v>3.9994299999999998</v>
      </c>
      <c r="AA400" s="135">
        <f t="shared" si="231"/>
        <v>3.7884099999999998</v>
      </c>
    </row>
    <row r="401" spans="1:27" ht="12.75" hidden="1" customHeight="1" outlineLevel="1" x14ac:dyDescent="0.2">
      <c r="A401" s="163" t="s">
        <v>2043</v>
      </c>
      <c r="B401" s="94" t="s">
        <v>238</v>
      </c>
      <c r="C401" s="70" t="s">
        <v>79</v>
      </c>
      <c r="D401" s="71">
        <v>1258.97</v>
      </c>
      <c r="E401" s="71">
        <v>1161.9100000000001</v>
      </c>
      <c r="F401" s="71">
        <v>1076.1099999999999</v>
      </c>
      <c r="G401" s="71">
        <v>1062.3</v>
      </c>
      <c r="H401" s="71">
        <v>1074.53</v>
      </c>
      <c r="I401" s="71">
        <v>1206.04</v>
      </c>
      <c r="J401" s="71">
        <v>1389.02</v>
      </c>
      <c r="K401" s="71">
        <v>1575.15</v>
      </c>
      <c r="L401" s="71">
        <v>1779.68</v>
      </c>
      <c r="M401" s="71">
        <v>1965.21</v>
      </c>
      <c r="N401" s="71">
        <v>1960.26</v>
      </c>
      <c r="O401" s="71">
        <v>1859.17</v>
      </c>
      <c r="P401" s="71">
        <v>1869.69</v>
      </c>
      <c r="Q401" s="71">
        <v>1895.42</v>
      </c>
      <c r="R401" s="71">
        <v>1892.76</v>
      </c>
      <c r="S401" s="71">
        <v>1859.62</v>
      </c>
      <c r="T401" s="71">
        <v>1757.48</v>
      </c>
      <c r="U401" s="71">
        <v>1714.07</v>
      </c>
      <c r="V401" s="71">
        <v>1709.43</v>
      </c>
      <c r="W401" s="71">
        <v>1721.65</v>
      </c>
      <c r="X401" s="71">
        <v>1911.22</v>
      </c>
      <c r="Y401" s="71">
        <v>1888.93</v>
      </c>
      <c r="Z401" s="71">
        <v>1661.36</v>
      </c>
      <c r="AA401" s="71">
        <v>1450.34</v>
      </c>
    </row>
    <row r="402" spans="1:27" ht="12.75" hidden="1" customHeight="1" outlineLevel="1" x14ac:dyDescent="0.2">
      <c r="A402" s="163" t="s">
        <v>2044</v>
      </c>
      <c r="B402" s="94" t="s">
        <v>90</v>
      </c>
      <c r="C402" s="70" t="s">
        <v>79</v>
      </c>
      <c r="D402" s="71">
        <f>$D$327</f>
        <v>2222.89</v>
      </c>
      <c r="E402" s="71">
        <f t="shared" ref="E402:AA402" si="232">$D$327</f>
        <v>2222.89</v>
      </c>
      <c r="F402" s="71">
        <f t="shared" si="232"/>
        <v>2222.89</v>
      </c>
      <c r="G402" s="71">
        <f t="shared" si="232"/>
        <v>2222.89</v>
      </c>
      <c r="H402" s="71">
        <f t="shared" si="232"/>
        <v>2222.89</v>
      </c>
      <c r="I402" s="71">
        <f t="shared" si="232"/>
        <v>2222.89</v>
      </c>
      <c r="J402" s="71">
        <f t="shared" si="232"/>
        <v>2222.89</v>
      </c>
      <c r="K402" s="71">
        <f t="shared" si="232"/>
        <v>2222.89</v>
      </c>
      <c r="L402" s="71">
        <f t="shared" si="232"/>
        <v>2222.89</v>
      </c>
      <c r="M402" s="71">
        <f t="shared" si="232"/>
        <v>2222.89</v>
      </c>
      <c r="N402" s="71">
        <f t="shared" si="232"/>
        <v>2222.89</v>
      </c>
      <c r="O402" s="71">
        <f t="shared" si="232"/>
        <v>2222.89</v>
      </c>
      <c r="P402" s="71">
        <f t="shared" si="232"/>
        <v>2222.89</v>
      </c>
      <c r="Q402" s="71">
        <f t="shared" si="232"/>
        <v>2222.89</v>
      </c>
      <c r="R402" s="71">
        <f t="shared" si="232"/>
        <v>2222.89</v>
      </c>
      <c r="S402" s="71">
        <f t="shared" si="232"/>
        <v>2222.89</v>
      </c>
      <c r="T402" s="71">
        <f t="shared" si="232"/>
        <v>2222.89</v>
      </c>
      <c r="U402" s="71">
        <f t="shared" si="232"/>
        <v>2222.89</v>
      </c>
      <c r="V402" s="71">
        <f t="shared" si="232"/>
        <v>2222.89</v>
      </c>
      <c r="W402" s="71">
        <f t="shared" si="232"/>
        <v>2222.89</v>
      </c>
      <c r="X402" s="71">
        <f t="shared" si="232"/>
        <v>2222.89</v>
      </c>
      <c r="Y402" s="71">
        <f t="shared" si="232"/>
        <v>2222.89</v>
      </c>
      <c r="Z402" s="71">
        <f t="shared" si="232"/>
        <v>2222.89</v>
      </c>
      <c r="AA402" s="71">
        <f t="shared" si="232"/>
        <v>2222.89</v>
      </c>
    </row>
    <row r="403" spans="1:27" ht="12.75" hidden="1" customHeight="1" outlineLevel="1" x14ac:dyDescent="0.2">
      <c r="A403" s="163" t="s">
        <v>2045</v>
      </c>
      <c r="B403" s="94" t="s">
        <v>83</v>
      </c>
      <c r="C403" s="70" t="s">
        <v>79</v>
      </c>
      <c r="D403" s="71">
        <v>4.95</v>
      </c>
      <c r="E403" s="71">
        <v>4.95</v>
      </c>
      <c r="F403" s="71">
        <v>4.95</v>
      </c>
      <c r="G403" s="71">
        <v>4.95</v>
      </c>
      <c r="H403" s="71">
        <v>4.95</v>
      </c>
      <c r="I403" s="71">
        <v>4.95</v>
      </c>
      <c r="J403" s="71">
        <v>4.95</v>
      </c>
      <c r="K403" s="71">
        <v>4.95</v>
      </c>
      <c r="L403" s="71">
        <v>4.95</v>
      </c>
      <c r="M403" s="71">
        <v>4.95</v>
      </c>
      <c r="N403" s="71">
        <v>4.95</v>
      </c>
      <c r="O403" s="71">
        <v>4.95</v>
      </c>
      <c r="P403" s="71">
        <v>4.95</v>
      </c>
      <c r="Q403" s="71">
        <v>4.95</v>
      </c>
      <c r="R403" s="71">
        <v>4.95</v>
      </c>
      <c r="S403" s="71">
        <v>4.95</v>
      </c>
      <c r="T403" s="71">
        <v>4.95</v>
      </c>
      <c r="U403" s="71">
        <v>4.95</v>
      </c>
      <c r="V403" s="71">
        <v>4.95</v>
      </c>
      <c r="W403" s="71">
        <v>4.95</v>
      </c>
      <c r="X403" s="71">
        <v>4.95</v>
      </c>
      <c r="Y403" s="71">
        <v>4.95</v>
      </c>
      <c r="Z403" s="71">
        <v>4.95</v>
      </c>
      <c r="AA403" s="71">
        <v>4.95</v>
      </c>
    </row>
    <row r="404" spans="1:27" ht="12.75" hidden="1" customHeight="1" outlineLevel="1" x14ac:dyDescent="0.2">
      <c r="A404" s="163" t="s">
        <v>2046</v>
      </c>
      <c r="B404" s="94" t="s">
        <v>81</v>
      </c>
      <c r="C404" s="70" t="s">
        <v>79</v>
      </c>
      <c r="D404" s="71">
        <f>$D$11</f>
        <v>110.23</v>
      </c>
      <c r="E404" s="71">
        <f t="shared" ref="E404:AA404" si="233">$D$11</f>
        <v>110.23</v>
      </c>
      <c r="F404" s="71">
        <f t="shared" si="233"/>
        <v>110.23</v>
      </c>
      <c r="G404" s="71">
        <f t="shared" si="233"/>
        <v>110.23</v>
      </c>
      <c r="H404" s="71">
        <f t="shared" si="233"/>
        <v>110.23</v>
      </c>
      <c r="I404" s="71">
        <f t="shared" si="233"/>
        <v>110.23</v>
      </c>
      <c r="J404" s="71">
        <f t="shared" si="233"/>
        <v>110.23</v>
      </c>
      <c r="K404" s="71">
        <f t="shared" si="233"/>
        <v>110.23</v>
      </c>
      <c r="L404" s="71">
        <f t="shared" si="233"/>
        <v>110.23</v>
      </c>
      <c r="M404" s="71">
        <f t="shared" si="233"/>
        <v>110.23</v>
      </c>
      <c r="N404" s="71">
        <f t="shared" si="233"/>
        <v>110.23</v>
      </c>
      <c r="O404" s="71">
        <f t="shared" si="233"/>
        <v>110.23</v>
      </c>
      <c r="P404" s="71">
        <f t="shared" si="233"/>
        <v>110.23</v>
      </c>
      <c r="Q404" s="71">
        <f t="shared" si="233"/>
        <v>110.23</v>
      </c>
      <c r="R404" s="71">
        <f t="shared" si="233"/>
        <v>110.23</v>
      </c>
      <c r="S404" s="71">
        <f t="shared" si="233"/>
        <v>110.23</v>
      </c>
      <c r="T404" s="71">
        <f t="shared" si="233"/>
        <v>110.23</v>
      </c>
      <c r="U404" s="71">
        <f t="shared" si="233"/>
        <v>110.23</v>
      </c>
      <c r="V404" s="71">
        <f t="shared" si="233"/>
        <v>110.23</v>
      </c>
      <c r="W404" s="71">
        <f t="shared" si="233"/>
        <v>110.23</v>
      </c>
      <c r="X404" s="71">
        <f t="shared" si="233"/>
        <v>110.23</v>
      </c>
      <c r="Y404" s="71">
        <f t="shared" si="233"/>
        <v>110.23</v>
      </c>
      <c r="Z404" s="71">
        <f t="shared" si="233"/>
        <v>110.23</v>
      </c>
      <c r="AA404" s="71">
        <f t="shared" si="233"/>
        <v>110.23</v>
      </c>
    </row>
    <row r="405" spans="1:27" ht="12.75" customHeight="1" collapsed="1" x14ac:dyDescent="0.2">
      <c r="A405" s="162" t="s">
        <v>2047</v>
      </c>
      <c r="B405" s="54" t="str">
        <f>"17"&amp;"."&amp;$B$800&amp;"."&amp;$B$801</f>
        <v>17.05.2023</v>
      </c>
      <c r="C405" s="134" t="s">
        <v>76</v>
      </c>
      <c r="D405" s="135">
        <f>ROUND(((D406+D407+D409+D408)/1000),5)</f>
        <v>3.5044599999999999</v>
      </c>
      <c r="E405" s="135">
        <f>ROUND(((E406+E407+E409+E408)/1000),5)</f>
        <v>3.4093599999999999</v>
      </c>
      <c r="F405" s="135">
        <f>ROUND(((F406+F407+F409+F408)/1000),5)</f>
        <v>3.3332600000000001</v>
      </c>
      <c r="G405" s="135">
        <f t="shared" ref="G405:AA405" si="234">ROUND(((G406+G407+G409+G408)/1000),5)</f>
        <v>3.27528</v>
      </c>
      <c r="H405" s="135">
        <f t="shared" si="234"/>
        <v>3.3081299999999998</v>
      </c>
      <c r="I405" s="135">
        <f t="shared" si="234"/>
        <v>3.4123100000000002</v>
      </c>
      <c r="J405" s="135">
        <f t="shared" si="234"/>
        <v>3.6619600000000001</v>
      </c>
      <c r="K405" s="135">
        <f t="shared" si="234"/>
        <v>3.8753299999999999</v>
      </c>
      <c r="L405" s="135">
        <f t="shared" si="234"/>
        <v>4.0456200000000004</v>
      </c>
      <c r="M405" s="135">
        <f t="shared" si="234"/>
        <v>4.2153700000000001</v>
      </c>
      <c r="N405" s="135">
        <f t="shared" si="234"/>
        <v>4.1821599999999997</v>
      </c>
      <c r="O405" s="135">
        <f t="shared" si="234"/>
        <v>4.1894099999999996</v>
      </c>
      <c r="P405" s="135">
        <f t="shared" si="234"/>
        <v>4.1894</v>
      </c>
      <c r="Q405" s="135">
        <f t="shared" si="234"/>
        <v>4.2072500000000002</v>
      </c>
      <c r="R405" s="135">
        <f t="shared" si="234"/>
        <v>4.2037399999999998</v>
      </c>
      <c r="S405" s="135">
        <f t="shared" si="234"/>
        <v>4.1217300000000003</v>
      </c>
      <c r="T405" s="135">
        <f t="shared" si="234"/>
        <v>4.0459899999999998</v>
      </c>
      <c r="U405" s="135">
        <f t="shared" si="234"/>
        <v>4.0106200000000003</v>
      </c>
      <c r="V405" s="135">
        <f t="shared" si="234"/>
        <v>3.9904000000000002</v>
      </c>
      <c r="W405" s="135">
        <f t="shared" si="234"/>
        <v>4.0396700000000001</v>
      </c>
      <c r="X405" s="135">
        <f t="shared" si="234"/>
        <v>4.0860200000000004</v>
      </c>
      <c r="Y405" s="135">
        <f t="shared" si="234"/>
        <v>4.1797500000000003</v>
      </c>
      <c r="Z405" s="135">
        <f t="shared" si="234"/>
        <v>3.9452600000000002</v>
      </c>
      <c r="AA405" s="135">
        <f t="shared" si="234"/>
        <v>3.7136800000000001</v>
      </c>
    </row>
    <row r="406" spans="1:27" ht="12.75" hidden="1" customHeight="1" outlineLevel="1" x14ac:dyDescent="0.2">
      <c r="A406" s="163" t="s">
        <v>2048</v>
      </c>
      <c r="B406" s="94" t="s">
        <v>238</v>
      </c>
      <c r="C406" s="70" t="s">
        <v>79</v>
      </c>
      <c r="D406" s="71">
        <v>1166.3900000000001</v>
      </c>
      <c r="E406" s="71">
        <v>1071.29</v>
      </c>
      <c r="F406" s="71">
        <v>995.19</v>
      </c>
      <c r="G406" s="71">
        <v>937.21</v>
      </c>
      <c r="H406" s="71">
        <v>970.06</v>
      </c>
      <c r="I406" s="71">
        <v>1074.24</v>
      </c>
      <c r="J406" s="71">
        <v>1323.89</v>
      </c>
      <c r="K406" s="71">
        <v>1537.26</v>
      </c>
      <c r="L406" s="71">
        <v>1707.55</v>
      </c>
      <c r="M406" s="71">
        <v>1877.3</v>
      </c>
      <c r="N406" s="71">
        <v>1844.09</v>
      </c>
      <c r="O406" s="71">
        <v>1851.34</v>
      </c>
      <c r="P406" s="71">
        <v>1851.33</v>
      </c>
      <c r="Q406" s="71">
        <v>1869.18</v>
      </c>
      <c r="R406" s="71">
        <v>1865.67</v>
      </c>
      <c r="S406" s="71">
        <v>1783.66</v>
      </c>
      <c r="T406" s="71">
        <v>1707.92</v>
      </c>
      <c r="U406" s="71">
        <v>1672.55</v>
      </c>
      <c r="V406" s="71">
        <v>1652.33</v>
      </c>
      <c r="W406" s="71">
        <v>1701.6</v>
      </c>
      <c r="X406" s="71">
        <v>1747.95</v>
      </c>
      <c r="Y406" s="71">
        <v>1841.68</v>
      </c>
      <c r="Z406" s="71">
        <v>1607.19</v>
      </c>
      <c r="AA406" s="71">
        <v>1375.61</v>
      </c>
    </row>
    <row r="407" spans="1:27" ht="12.75" hidden="1" customHeight="1" outlineLevel="1" x14ac:dyDescent="0.2">
      <c r="A407" s="163" t="s">
        <v>2049</v>
      </c>
      <c r="B407" s="94" t="s">
        <v>90</v>
      </c>
      <c r="C407" s="70" t="s">
        <v>79</v>
      </c>
      <c r="D407" s="71">
        <f>$D$327</f>
        <v>2222.89</v>
      </c>
      <c r="E407" s="71">
        <f t="shared" ref="E407:AA407" si="235">$D$327</f>
        <v>2222.89</v>
      </c>
      <c r="F407" s="71">
        <f t="shared" si="235"/>
        <v>2222.89</v>
      </c>
      <c r="G407" s="71">
        <f t="shared" si="235"/>
        <v>2222.89</v>
      </c>
      <c r="H407" s="71">
        <f t="shared" si="235"/>
        <v>2222.89</v>
      </c>
      <c r="I407" s="71">
        <f t="shared" si="235"/>
        <v>2222.89</v>
      </c>
      <c r="J407" s="71">
        <f t="shared" si="235"/>
        <v>2222.89</v>
      </c>
      <c r="K407" s="71">
        <f t="shared" si="235"/>
        <v>2222.89</v>
      </c>
      <c r="L407" s="71">
        <f t="shared" si="235"/>
        <v>2222.89</v>
      </c>
      <c r="M407" s="71">
        <f t="shared" si="235"/>
        <v>2222.89</v>
      </c>
      <c r="N407" s="71">
        <f t="shared" si="235"/>
        <v>2222.89</v>
      </c>
      <c r="O407" s="71">
        <f t="shared" si="235"/>
        <v>2222.89</v>
      </c>
      <c r="P407" s="71">
        <f t="shared" si="235"/>
        <v>2222.89</v>
      </c>
      <c r="Q407" s="71">
        <f t="shared" si="235"/>
        <v>2222.89</v>
      </c>
      <c r="R407" s="71">
        <f t="shared" si="235"/>
        <v>2222.89</v>
      </c>
      <c r="S407" s="71">
        <f t="shared" si="235"/>
        <v>2222.89</v>
      </c>
      <c r="T407" s="71">
        <f t="shared" si="235"/>
        <v>2222.89</v>
      </c>
      <c r="U407" s="71">
        <f t="shared" si="235"/>
        <v>2222.89</v>
      </c>
      <c r="V407" s="71">
        <f t="shared" si="235"/>
        <v>2222.89</v>
      </c>
      <c r="W407" s="71">
        <f t="shared" si="235"/>
        <v>2222.89</v>
      </c>
      <c r="X407" s="71">
        <f t="shared" si="235"/>
        <v>2222.89</v>
      </c>
      <c r="Y407" s="71">
        <f t="shared" si="235"/>
        <v>2222.89</v>
      </c>
      <c r="Z407" s="71">
        <f t="shared" si="235"/>
        <v>2222.89</v>
      </c>
      <c r="AA407" s="71">
        <f t="shared" si="235"/>
        <v>2222.89</v>
      </c>
    </row>
    <row r="408" spans="1:27" ht="12.75" hidden="1" customHeight="1" outlineLevel="1" x14ac:dyDescent="0.2">
      <c r="A408" s="163" t="s">
        <v>2050</v>
      </c>
      <c r="B408" s="94" t="s">
        <v>83</v>
      </c>
      <c r="C408" s="70" t="s">
        <v>79</v>
      </c>
      <c r="D408" s="71">
        <v>4.95</v>
      </c>
      <c r="E408" s="71">
        <v>4.95</v>
      </c>
      <c r="F408" s="71">
        <v>4.95</v>
      </c>
      <c r="G408" s="71">
        <v>4.95</v>
      </c>
      <c r="H408" s="71">
        <v>4.95</v>
      </c>
      <c r="I408" s="71">
        <v>4.95</v>
      </c>
      <c r="J408" s="71">
        <v>4.95</v>
      </c>
      <c r="K408" s="71">
        <v>4.95</v>
      </c>
      <c r="L408" s="71">
        <v>4.95</v>
      </c>
      <c r="M408" s="71">
        <v>4.95</v>
      </c>
      <c r="N408" s="71">
        <v>4.95</v>
      </c>
      <c r="O408" s="71">
        <v>4.95</v>
      </c>
      <c r="P408" s="71">
        <v>4.95</v>
      </c>
      <c r="Q408" s="71">
        <v>4.95</v>
      </c>
      <c r="R408" s="71">
        <v>4.95</v>
      </c>
      <c r="S408" s="71">
        <v>4.95</v>
      </c>
      <c r="T408" s="71">
        <v>4.95</v>
      </c>
      <c r="U408" s="71">
        <v>4.95</v>
      </c>
      <c r="V408" s="71">
        <v>4.95</v>
      </c>
      <c r="W408" s="71">
        <v>4.95</v>
      </c>
      <c r="X408" s="71">
        <v>4.95</v>
      </c>
      <c r="Y408" s="71">
        <v>4.95</v>
      </c>
      <c r="Z408" s="71">
        <v>4.95</v>
      </c>
      <c r="AA408" s="71">
        <v>4.95</v>
      </c>
    </row>
    <row r="409" spans="1:27" ht="12.75" hidden="1" customHeight="1" outlineLevel="1" x14ac:dyDescent="0.2">
      <c r="A409" s="163" t="s">
        <v>2051</v>
      </c>
      <c r="B409" s="94" t="s">
        <v>81</v>
      </c>
      <c r="C409" s="70" t="s">
        <v>79</v>
      </c>
      <c r="D409" s="71">
        <f>$D$11</f>
        <v>110.23</v>
      </c>
      <c r="E409" s="71">
        <f t="shared" ref="E409:AA409" si="236">$D$11</f>
        <v>110.23</v>
      </c>
      <c r="F409" s="71">
        <f t="shared" si="236"/>
        <v>110.23</v>
      </c>
      <c r="G409" s="71">
        <f t="shared" si="236"/>
        <v>110.23</v>
      </c>
      <c r="H409" s="71">
        <f t="shared" si="236"/>
        <v>110.23</v>
      </c>
      <c r="I409" s="71">
        <f t="shared" si="236"/>
        <v>110.23</v>
      </c>
      <c r="J409" s="71">
        <f t="shared" si="236"/>
        <v>110.23</v>
      </c>
      <c r="K409" s="71">
        <f t="shared" si="236"/>
        <v>110.23</v>
      </c>
      <c r="L409" s="71">
        <f t="shared" si="236"/>
        <v>110.23</v>
      </c>
      <c r="M409" s="71">
        <f t="shared" si="236"/>
        <v>110.23</v>
      </c>
      <c r="N409" s="71">
        <f t="shared" si="236"/>
        <v>110.23</v>
      </c>
      <c r="O409" s="71">
        <f t="shared" si="236"/>
        <v>110.23</v>
      </c>
      <c r="P409" s="71">
        <f t="shared" si="236"/>
        <v>110.23</v>
      </c>
      <c r="Q409" s="71">
        <f t="shared" si="236"/>
        <v>110.23</v>
      </c>
      <c r="R409" s="71">
        <f t="shared" si="236"/>
        <v>110.23</v>
      </c>
      <c r="S409" s="71">
        <f t="shared" si="236"/>
        <v>110.23</v>
      </c>
      <c r="T409" s="71">
        <f t="shared" si="236"/>
        <v>110.23</v>
      </c>
      <c r="U409" s="71">
        <f t="shared" si="236"/>
        <v>110.23</v>
      </c>
      <c r="V409" s="71">
        <f t="shared" si="236"/>
        <v>110.23</v>
      </c>
      <c r="W409" s="71">
        <f t="shared" si="236"/>
        <v>110.23</v>
      </c>
      <c r="X409" s="71">
        <f t="shared" si="236"/>
        <v>110.23</v>
      </c>
      <c r="Y409" s="71">
        <f t="shared" si="236"/>
        <v>110.23</v>
      </c>
      <c r="Z409" s="71">
        <f t="shared" si="236"/>
        <v>110.23</v>
      </c>
      <c r="AA409" s="71">
        <f t="shared" si="236"/>
        <v>110.23</v>
      </c>
    </row>
    <row r="410" spans="1:27" ht="12.75" customHeight="1" collapsed="1" x14ac:dyDescent="0.2">
      <c r="A410" s="162" t="s">
        <v>2052</v>
      </c>
      <c r="B410" s="54" t="str">
        <f>"18"&amp;"."&amp;$B$800&amp;"."&amp;$B$801</f>
        <v>18.05.2023</v>
      </c>
      <c r="C410" s="134" t="s">
        <v>76</v>
      </c>
      <c r="D410" s="135">
        <f>ROUND(((D411+D412+D414+D413)/1000),5)</f>
        <v>3.5736500000000002</v>
      </c>
      <c r="E410" s="135">
        <f>ROUND(((E411+E412+E414+E413)/1000),5)</f>
        <v>3.46515</v>
      </c>
      <c r="F410" s="135">
        <f>ROUND(((F411+F412+F414+F413)/1000),5)</f>
        <v>3.36328</v>
      </c>
      <c r="G410" s="135">
        <f t="shared" ref="G410:AA410" si="237">ROUND(((G411+G412+G414+G413)/1000),5)</f>
        <v>3.3373400000000002</v>
      </c>
      <c r="H410" s="135">
        <f t="shared" si="237"/>
        <v>3.3969999999999998</v>
      </c>
      <c r="I410" s="135">
        <f t="shared" si="237"/>
        <v>3.4771899999999998</v>
      </c>
      <c r="J410" s="135">
        <f t="shared" si="237"/>
        <v>3.66757</v>
      </c>
      <c r="K410" s="135">
        <f t="shared" si="237"/>
        <v>3.9108000000000001</v>
      </c>
      <c r="L410" s="135">
        <f t="shared" si="237"/>
        <v>4.1922699999999997</v>
      </c>
      <c r="M410" s="135">
        <f t="shared" si="237"/>
        <v>4.2594099999999999</v>
      </c>
      <c r="N410" s="135">
        <f t="shared" si="237"/>
        <v>4.3103499999999997</v>
      </c>
      <c r="O410" s="135">
        <f t="shared" si="237"/>
        <v>4.2777500000000002</v>
      </c>
      <c r="P410" s="135">
        <f t="shared" si="237"/>
        <v>4.2843799999999996</v>
      </c>
      <c r="Q410" s="135">
        <f t="shared" si="237"/>
        <v>4.3311099999999998</v>
      </c>
      <c r="R410" s="135">
        <f t="shared" si="237"/>
        <v>4.3038999999999996</v>
      </c>
      <c r="S410" s="135">
        <f t="shared" si="237"/>
        <v>4.2870600000000003</v>
      </c>
      <c r="T410" s="135">
        <f t="shared" si="237"/>
        <v>4.2782999999999998</v>
      </c>
      <c r="U410" s="135">
        <f t="shared" si="237"/>
        <v>4.2623199999999999</v>
      </c>
      <c r="V410" s="135">
        <f t="shared" si="237"/>
        <v>4.2366400000000004</v>
      </c>
      <c r="W410" s="135">
        <f t="shared" si="237"/>
        <v>4.2251599999999998</v>
      </c>
      <c r="X410" s="135">
        <f t="shared" si="237"/>
        <v>4.24078</v>
      </c>
      <c r="Y410" s="135">
        <f t="shared" si="237"/>
        <v>4.3098900000000002</v>
      </c>
      <c r="Z410" s="135">
        <f t="shared" si="237"/>
        <v>4.1076100000000002</v>
      </c>
      <c r="AA410" s="135">
        <f t="shared" si="237"/>
        <v>3.8769300000000002</v>
      </c>
    </row>
    <row r="411" spans="1:27" ht="12.75" hidden="1" customHeight="1" outlineLevel="1" x14ac:dyDescent="0.2">
      <c r="A411" s="163" t="s">
        <v>2053</v>
      </c>
      <c r="B411" s="94" t="s">
        <v>238</v>
      </c>
      <c r="C411" s="70" t="s">
        <v>79</v>
      </c>
      <c r="D411" s="71">
        <v>1235.58</v>
      </c>
      <c r="E411" s="71">
        <v>1127.08</v>
      </c>
      <c r="F411" s="71">
        <v>1025.21</v>
      </c>
      <c r="G411" s="71">
        <v>999.27</v>
      </c>
      <c r="H411" s="71">
        <v>1058.93</v>
      </c>
      <c r="I411" s="71">
        <v>1139.1199999999999</v>
      </c>
      <c r="J411" s="71">
        <v>1329.5</v>
      </c>
      <c r="K411" s="71">
        <v>1572.73</v>
      </c>
      <c r="L411" s="71">
        <v>1854.2</v>
      </c>
      <c r="M411" s="71">
        <v>1921.34</v>
      </c>
      <c r="N411" s="71">
        <v>1972.28</v>
      </c>
      <c r="O411" s="71">
        <v>1939.68</v>
      </c>
      <c r="P411" s="71">
        <v>1946.31</v>
      </c>
      <c r="Q411" s="71">
        <v>1993.04</v>
      </c>
      <c r="R411" s="71">
        <v>1965.83</v>
      </c>
      <c r="S411" s="71">
        <v>1948.99</v>
      </c>
      <c r="T411" s="71">
        <v>1940.23</v>
      </c>
      <c r="U411" s="71">
        <v>1924.25</v>
      </c>
      <c r="V411" s="71">
        <v>1898.57</v>
      </c>
      <c r="W411" s="71">
        <v>1887.09</v>
      </c>
      <c r="X411" s="71">
        <v>1902.71</v>
      </c>
      <c r="Y411" s="71">
        <v>1971.82</v>
      </c>
      <c r="Z411" s="71">
        <v>1769.54</v>
      </c>
      <c r="AA411" s="71">
        <v>1538.86</v>
      </c>
    </row>
    <row r="412" spans="1:27" ht="12.75" hidden="1" customHeight="1" outlineLevel="1" x14ac:dyDescent="0.2">
      <c r="A412" s="163" t="s">
        <v>2054</v>
      </c>
      <c r="B412" s="94" t="s">
        <v>90</v>
      </c>
      <c r="C412" s="70" t="s">
        <v>79</v>
      </c>
      <c r="D412" s="71">
        <f>$D$327</f>
        <v>2222.89</v>
      </c>
      <c r="E412" s="71">
        <f t="shared" ref="E412:AA412" si="238">$D$327</f>
        <v>2222.89</v>
      </c>
      <c r="F412" s="71">
        <f t="shared" si="238"/>
        <v>2222.89</v>
      </c>
      <c r="G412" s="71">
        <f t="shared" si="238"/>
        <v>2222.89</v>
      </c>
      <c r="H412" s="71">
        <f t="shared" si="238"/>
        <v>2222.89</v>
      </c>
      <c r="I412" s="71">
        <f t="shared" si="238"/>
        <v>2222.89</v>
      </c>
      <c r="J412" s="71">
        <f t="shared" si="238"/>
        <v>2222.89</v>
      </c>
      <c r="K412" s="71">
        <f t="shared" si="238"/>
        <v>2222.89</v>
      </c>
      <c r="L412" s="71">
        <f t="shared" si="238"/>
        <v>2222.89</v>
      </c>
      <c r="M412" s="71">
        <f t="shared" si="238"/>
        <v>2222.89</v>
      </c>
      <c r="N412" s="71">
        <f t="shared" si="238"/>
        <v>2222.89</v>
      </c>
      <c r="O412" s="71">
        <f t="shared" si="238"/>
        <v>2222.89</v>
      </c>
      <c r="P412" s="71">
        <f t="shared" si="238"/>
        <v>2222.89</v>
      </c>
      <c r="Q412" s="71">
        <f t="shared" si="238"/>
        <v>2222.89</v>
      </c>
      <c r="R412" s="71">
        <f t="shared" si="238"/>
        <v>2222.89</v>
      </c>
      <c r="S412" s="71">
        <f t="shared" si="238"/>
        <v>2222.89</v>
      </c>
      <c r="T412" s="71">
        <f t="shared" si="238"/>
        <v>2222.89</v>
      </c>
      <c r="U412" s="71">
        <f t="shared" si="238"/>
        <v>2222.89</v>
      </c>
      <c r="V412" s="71">
        <f t="shared" si="238"/>
        <v>2222.89</v>
      </c>
      <c r="W412" s="71">
        <f t="shared" si="238"/>
        <v>2222.89</v>
      </c>
      <c r="X412" s="71">
        <f t="shared" si="238"/>
        <v>2222.89</v>
      </c>
      <c r="Y412" s="71">
        <f t="shared" si="238"/>
        <v>2222.89</v>
      </c>
      <c r="Z412" s="71">
        <f t="shared" si="238"/>
        <v>2222.89</v>
      </c>
      <c r="AA412" s="71">
        <f t="shared" si="238"/>
        <v>2222.89</v>
      </c>
    </row>
    <row r="413" spans="1:27" ht="12.75" hidden="1" customHeight="1" outlineLevel="1" x14ac:dyDescent="0.2">
      <c r="A413" s="163" t="s">
        <v>2055</v>
      </c>
      <c r="B413" s="94" t="s">
        <v>83</v>
      </c>
      <c r="C413" s="70" t="s">
        <v>79</v>
      </c>
      <c r="D413" s="71">
        <v>4.95</v>
      </c>
      <c r="E413" s="71">
        <v>4.95</v>
      </c>
      <c r="F413" s="71">
        <v>4.95</v>
      </c>
      <c r="G413" s="71">
        <v>4.95</v>
      </c>
      <c r="H413" s="71">
        <v>4.95</v>
      </c>
      <c r="I413" s="71">
        <v>4.95</v>
      </c>
      <c r="J413" s="71">
        <v>4.95</v>
      </c>
      <c r="K413" s="71">
        <v>4.95</v>
      </c>
      <c r="L413" s="71">
        <v>4.95</v>
      </c>
      <c r="M413" s="71">
        <v>4.95</v>
      </c>
      <c r="N413" s="71">
        <v>4.95</v>
      </c>
      <c r="O413" s="71">
        <v>4.95</v>
      </c>
      <c r="P413" s="71">
        <v>4.95</v>
      </c>
      <c r="Q413" s="71">
        <v>4.95</v>
      </c>
      <c r="R413" s="71">
        <v>4.95</v>
      </c>
      <c r="S413" s="71">
        <v>4.95</v>
      </c>
      <c r="T413" s="71">
        <v>4.95</v>
      </c>
      <c r="U413" s="71">
        <v>4.95</v>
      </c>
      <c r="V413" s="71">
        <v>4.95</v>
      </c>
      <c r="W413" s="71">
        <v>4.95</v>
      </c>
      <c r="X413" s="71">
        <v>4.95</v>
      </c>
      <c r="Y413" s="71">
        <v>4.95</v>
      </c>
      <c r="Z413" s="71">
        <v>4.95</v>
      </c>
      <c r="AA413" s="71">
        <v>4.95</v>
      </c>
    </row>
    <row r="414" spans="1:27" ht="12.75" hidden="1" customHeight="1" outlineLevel="1" x14ac:dyDescent="0.2">
      <c r="A414" s="163" t="s">
        <v>2056</v>
      </c>
      <c r="B414" s="94" t="s">
        <v>81</v>
      </c>
      <c r="C414" s="70" t="s">
        <v>79</v>
      </c>
      <c r="D414" s="71">
        <f>$D$11</f>
        <v>110.23</v>
      </c>
      <c r="E414" s="71">
        <f t="shared" ref="E414:AA414" si="239">$D$11</f>
        <v>110.23</v>
      </c>
      <c r="F414" s="71">
        <f t="shared" si="239"/>
        <v>110.23</v>
      </c>
      <c r="G414" s="71">
        <f t="shared" si="239"/>
        <v>110.23</v>
      </c>
      <c r="H414" s="71">
        <f t="shared" si="239"/>
        <v>110.23</v>
      </c>
      <c r="I414" s="71">
        <f t="shared" si="239"/>
        <v>110.23</v>
      </c>
      <c r="J414" s="71">
        <f t="shared" si="239"/>
        <v>110.23</v>
      </c>
      <c r="K414" s="71">
        <f t="shared" si="239"/>
        <v>110.23</v>
      </c>
      <c r="L414" s="71">
        <f t="shared" si="239"/>
        <v>110.23</v>
      </c>
      <c r="M414" s="71">
        <f t="shared" si="239"/>
        <v>110.23</v>
      </c>
      <c r="N414" s="71">
        <f t="shared" si="239"/>
        <v>110.23</v>
      </c>
      <c r="O414" s="71">
        <f t="shared" si="239"/>
        <v>110.23</v>
      </c>
      <c r="P414" s="71">
        <f t="shared" si="239"/>
        <v>110.23</v>
      </c>
      <c r="Q414" s="71">
        <f t="shared" si="239"/>
        <v>110.23</v>
      </c>
      <c r="R414" s="71">
        <f t="shared" si="239"/>
        <v>110.23</v>
      </c>
      <c r="S414" s="71">
        <f t="shared" si="239"/>
        <v>110.23</v>
      </c>
      <c r="T414" s="71">
        <f t="shared" si="239"/>
        <v>110.23</v>
      </c>
      <c r="U414" s="71">
        <f t="shared" si="239"/>
        <v>110.23</v>
      </c>
      <c r="V414" s="71">
        <f t="shared" si="239"/>
        <v>110.23</v>
      </c>
      <c r="W414" s="71">
        <f t="shared" si="239"/>
        <v>110.23</v>
      </c>
      <c r="X414" s="71">
        <f t="shared" si="239"/>
        <v>110.23</v>
      </c>
      <c r="Y414" s="71">
        <f t="shared" si="239"/>
        <v>110.23</v>
      </c>
      <c r="Z414" s="71">
        <f t="shared" si="239"/>
        <v>110.23</v>
      </c>
      <c r="AA414" s="71">
        <f t="shared" si="239"/>
        <v>110.23</v>
      </c>
    </row>
    <row r="415" spans="1:27" ht="12.75" customHeight="1" collapsed="1" x14ac:dyDescent="0.2">
      <c r="A415" s="162" t="s">
        <v>2057</v>
      </c>
      <c r="B415" s="54" t="str">
        <f>"19"&amp;"."&amp;$B$800&amp;"."&amp;$B$801</f>
        <v>19.05.2023</v>
      </c>
      <c r="C415" s="134" t="s">
        <v>76</v>
      </c>
      <c r="D415" s="135">
        <f>ROUND(((D416+D417+D419+D418)/1000),5)</f>
        <v>3.5562</v>
      </c>
      <c r="E415" s="135">
        <f>ROUND(((E416+E417+E419+E418)/1000),5)</f>
        <v>3.4092699999999998</v>
      </c>
      <c r="F415" s="135">
        <f>ROUND(((F416+F417+F419+F418)/1000),5)</f>
        <v>3.3042799999999999</v>
      </c>
      <c r="G415" s="135">
        <f t="shared" ref="G415:AA415" si="240">ROUND(((G416+G417+G419+G418)/1000),5)</f>
        <v>3.2536900000000002</v>
      </c>
      <c r="H415" s="135">
        <f t="shared" si="240"/>
        <v>3.2719</v>
      </c>
      <c r="I415" s="135">
        <f t="shared" si="240"/>
        <v>3.5110299999999999</v>
      </c>
      <c r="J415" s="135">
        <f t="shared" si="240"/>
        <v>3.6667200000000002</v>
      </c>
      <c r="K415" s="135">
        <f t="shared" si="240"/>
        <v>3.9728300000000001</v>
      </c>
      <c r="L415" s="135">
        <f t="shared" si="240"/>
        <v>4.2401200000000001</v>
      </c>
      <c r="M415" s="135">
        <f t="shared" si="240"/>
        <v>4.3198299999999996</v>
      </c>
      <c r="N415" s="135">
        <f t="shared" si="240"/>
        <v>4.3295599999999999</v>
      </c>
      <c r="O415" s="135">
        <f t="shared" si="240"/>
        <v>4.3562599999999998</v>
      </c>
      <c r="P415" s="135">
        <f t="shared" si="240"/>
        <v>4.3561500000000004</v>
      </c>
      <c r="Q415" s="135">
        <f t="shared" si="240"/>
        <v>4.3676700000000004</v>
      </c>
      <c r="R415" s="135">
        <f t="shared" si="240"/>
        <v>4.3654099999999998</v>
      </c>
      <c r="S415" s="135">
        <f t="shared" si="240"/>
        <v>4.3526400000000001</v>
      </c>
      <c r="T415" s="135">
        <f t="shared" si="240"/>
        <v>4.3164199999999999</v>
      </c>
      <c r="U415" s="135">
        <f t="shared" si="240"/>
        <v>4.2807000000000004</v>
      </c>
      <c r="V415" s="135">
        <f t="shared" si="240"/>
        <v>4.2441000000000004</v>
      </c>
      <c r="W415" s="135">
        <f t="shared" si="240"/>
        <v>4.2276499999999997</v>
      </c>
      <c r="X415" s="135">
        <f t="shared" si="240"/>
        <v>4.2398800000000003</v>
      </c>
      <c r="Y415" s="135">
        <f t="shared" si="240"/>
        <v>4.2928699999999997</v>
      </c>
      <c r="Z415" s="135">
        <f t="shared" si="240"/>
        <v>4.1501299999999999</v>
      </c>
      <c r="AA415" s="135">
        <f t="shared" si="240"/>
        <v>3.8766799999999999</v>
      </c>
    </row>
    <row r="416" spans="1:27" ht="12.75" hidden="1" customHeight="1" outlineLevel="1" x14ac:dyDescent="0.2">
      <c r="A416" s="163" t="s">
        <v>2058</v>
      </c>
      <c r="B416" s="94" t="s">
        <v>238</v>
      </c>
      <c r="C416" s="70" t="s">
        <v>79</v>
      </c>
      <c r="D416" s="71">
        <v>1218.1300000000001</v>
      </c>
      <c r="E416" s="71">
        <v>1071.2</v>
      </c>
      <c r="F416" s="71">
        <v>966.21</v>
      </c>
      <c r="G416" s="71">
        <v>915.62</v>
      </c>
      <c r="H416" s="71">
        <v>933.83</v>
      </c>
      <c r="I416" s="71">
        <v>1172.96</v>
      </c>
      <c r="J416" s="71">
        <v>1328.65</v>
      </c>
      <c r="K416" s="71">
        <v>1634.76</v>
      </c>
      <c r="L416" s="71">
        <v>1902.05</v>
      </c>
      <c r="M416" s="71">
        <v>1981.76</v>
      </c>
      <c r="N416" s="71">
        <v>1991.49</v>
      </c>
      <c r="O416" s="71">
        <v>2018.19</v>
      </c>
      <c r="P416" s="71">
        <v>2018.08</v>
      </c>
      <c r="Q416" s="71">
        <v>2029.6</v>
      </c>
      <c r="R416" s="71">
        <v>2027.34</v>
      </c>
      <c r="S416" s="71">
        <v>2014.57</v>
      </c>
      <c r="T416" s="71">
        <v>1978.35</v>
      </c>
      <c r="U416" s="71">
        <v>1942.63</v>
      </c>
      <c r="V416" s="71">
        <v>1906.03</v>
      </c>
      <c r="W416" s="71">
        <v>1889.58</v>
      </c>
      <c r="X416" s="71">
        <v>1901.81</v>
      </c>
      <c r="Y416" s="71">
        <v>1954.8</v>
      </c>
      <c r="Z416" s="71">
        <v>1812.06</v>
      </c>
      <c r="AA416" s="71">
        <v>1538.61</v>
      </c>
    </row>
    <row r="417" spans="1:27" ht="12.75" hidden="1" customHeight="1" outlineLevel="1" x14ac:dyDescent="0.2">
      <c r="A417" s="163" t="s">
        <v>2059</v>
      </c>
      <c r="B417" s="94" t="s">
        <v>90</v>
      </c>
      <c r="C417" s="70" t="s">
        <v>79</v>
      </c>
      <c r="D417" s="71">
        <f>$D$327</f>
        <v>2222.89</v>
      </c>
      <c r="E417" s="71">
        <f t="shared" ref="E417:AA417" si="241">$D$327</f>
        <v>2222.89</v>
      </c>
      <c r="F417" s="71">
        <f t="shared" si="241"/>
        <v>2222.89</v>
      </c>
      <c r="G417" s="71">
        <f t="shared" si="241"/>
        <v>2222.89</v>
      </c>
      <c r="H417" s="71">
        <f t="shared" si="241"/>
        <v>2222.89</v>
      </c>
      <c r="I417" s="71">
        <f t="shared" si="241"/>
        <v>2222.89</v>
      </c>
      <c r="J417" s="71">
        <f t="shared" si="241"/>
        <v>2222.89</v>
      </c>
      <c r="K417" s="71">
        <f t="shared" si="241"/>
        <v>2222.89</v>
      </c>
      <c r="L417" s="71">
        <f t="shared" si="241"/>
        <v>2222.89</v>
      </c>
      <c r="M417" s="71">
        <f t="shared" si="241"/>
        <v>2222.89</v>
      </c>
      <c r="N417" s="71">
        <f t="shared" si="241"/>
        <v>2222.89</v>
      </c>
      <c r="O417" s="71">
        <f t="shared" si="241"/>
        <v>2222.89</v>
      </c>
      <c r="P417" s="71">
        <f t="shared" si="241"/>
        <v>2222.89</v>
      </c>
      <c r="Q417" s="71">
        <f t="shared" si="241"/>
        <v>2222.89</v>
      </c>
      <c r="R417" s="71">
        <f t="shared" si="241"/>
        <v>2222.89</v>
      </c>
      <c r="S417" s="71">
        <f t="shared" si="241"/>
        <v>2222.89</v>
      </c>
      <c r="T417" s="71">
        <f t="shared" si="241"/>
        <v>2222.89</v>
      </c>
      <c r="U417" s="71">
        <f t="shared" si="241"/>
        <v>2222.89</v>
      </c>
      <c r="V417" s="71">
        <f t="shared" si="241"/>
        <v>2222.89</v>
      </c>
      <c r="W417" s="71">
        <f t="shared" si="241"/>
        <v>2222.89</v>
      </c>
      <c r="X417" s="71">
        <f t="shared" si="241"/>
        <v>2222.89</v>
      </c>
      <c r="Y417" s="71">
        <f t="shared" si="241"/>
        <v>2222.89</v>
      </c>
      <c r="Z417" s="71">
        <f t="shared" si="241"/>
        <v>2222.89</v>
      </c>
      <c r="AA417" s="71">
        <f t="shared" si="241"/>
        <v>2222.89</v>
      </c>
    </row>
    <row r="418" spans="1:27" ht="12.75" hidden="1" customHeight="1" outlineLevel="1" x14ac:dyDescent="0.2">
      <c r="A418" s="163" t="s">
        <v>2060</v>
      </c>
      <c r="B418" s="94" t="s">
        <v>83</v>
      </c>
      <c r="C418" s="70" t="s">
        <v>79</v>
      </c>
      <c r="D418" s="183">
        <v>4.95</v>
      </c>
      <c r="E418" s="183">
        <v>4.95</v>
      </c>
      <c r="F418" s="183">
        <v>4.95</v>
      </c>
      <c r="G418" s="183">
        <v>4.95</v>
      </c>
      <c r="H418" s="183">
        <v>4.95</v>
      </c>
      <c r="I418" s="183">
        <v>4.95</v>
      </c>
      <c r="J418" s="183">
        <v>4.95</v>
      </c>
      <c r="K418" s="183">
        <v>4.95</v>
      </c>
      <c r="L418" s="183">
        <v>4.95</v>
      </c>
      <c r="M418" s="183">
        <v>4.95</v>
      </c>
      <c r="N418" s="183">
        <v>4.95</v>
      </c>
      <c r="O418" s="183">
        <v>4.95</v>
      </c>
      <c r="P418" s="183">
        <v>4.95</v>
      </c>
      <c r="Q418" s="183">
        <v>4.95</v>
      </c>
      <c r="R418" s="183">
        <v>4.95</v>
      </c>
      <c r="S418" s="183">
        <v>4.95</v>
      </c>
      <c r="T418" s="183">
        <v>4.95</v>
      </c>
      <c r="U418" s="183">
        <v>4.95</v>
      </c>
      <c r="V418" s="183">
        <v>4.95</v>
      </c>
      <c r="W418" s="183">
        <v>4.95</v>
      </c>
      <c r="X418" s="183">
        <v>4.95</v>
      </c>
      <c r="Y418" s="183">
        <v>4.95</v>
      </c>
      <c r="Z418" s="183">
        <v>4.95</v>
      </c>
      <c r="AA418" s="183">
        <v>4.95</v>
      </c>
    </row>
    <row r="419" spans="1:27" ht="12.75" hidden="1" customHeight="1" outlineLevel="1" x14ac:dyDescent="0.2">
      <c r="A419" s="163" t="s">
        <v>2061</v>
      </c>
      <c r="B419" s="94" t="s">
        <v>81</v>
      </c>
      <c r="C419" s="70" t="s">
        <v>79</v>
      </c>
      <c r="D419" s="71">
        <f>$D$11</f>
        <v>110.23</v>
      </c>
      <c r="E419" s="71">
        <f t="shared" ref="E419:AA419" si="242">$D$11</f>
        <v>110.23</v>
      </c>
      <c r="F419" s="71">
        <f t="shared" si="242"/>
        <v>110.23</v>
      </c>
      <c r="G419" s="71">
        <f t="shared" si="242"/>
        <v>110.23</v>
      </c>
      <c r="H419" s="71">
        <f t="shared" si="242"/>
        <v>110.23</v>
      </c>
      <c r="I419" s="71">
        <f t="shared" si="242"/>
        <v>110.23</v>
      </c>
      <c r="J419" s="71">
        <f t="shared" si="242"/>
        <v>110.23</v>
      </c>
      <c r="K419" s="71">
        <f t="shared" si="242"/>
        <v>110.23</v>
      </c>
      <c r="L419" s="71">
        <f t="shared" si="242"/>
        <v>110.23</v>
      </c>
      <c r="M419" s="71">
        <f t="shared" si="242"/>
        <v>110.23</v>
      </c>
      <c r="N419" s="71">
        <f t="shared" si="242"/>
        <v>110.23</v>
      </c>
      <c r="O419" s="71">
        <f t="shared" si="242"/>
        <v>110.23</v>
      </c>
      <c r="P419" s="71">
        <f t="shared" si="242"/>
        <v>110.23</v>
      </c>
      <c r="Q419" s="71">
        <f t="shared" si="242"/>
        <v>110.23</v>
      </c>
      <c r="R419" s="71">
        <f t="shared" si="242"/>
        <v>110.23</v>
      </c>
      <c r="S419" s="71">
        <f t="shared" si="242"/>
        <v>110.23</v>
      </c>
      <c r="T419" s="71">
        <f t="shared" si="242"/>
        <v>110.23</v>
      </c>
      <c r="U419" s="71">
        <f t="shared" si="242"/>
        <v>110.23</v>
      </c>
      <c r="V419" s="71">
        <f t="shared" si="242"/>
        <v>110.23</v>
      </c>
      <c r="W419" s="71">
        <f t="shared" si="242"/>
        <v>110.23</v>
      </c>
      <c r="X419" s="71">
        <f t="shared" si="242"/>
        <v>110.23</v>
      </c>
      <c r="Y419" s="71">
        <f t="shared" si="242"/>
        <v>110.23</v>
      </c>
      <c r="Z419" s="71">
        <f t="shared" si="242"/>
        <v>110.23</v>
      </c>
      <c r="AA419" s="71">
        <f t="shared" si="242"/>
        <v>110.23</v>
      </c>
    </row>
    <row r="420" spans="1:27" ht="12.75" customHeight="1" collapsed="1" x14ac:dyDescent="0.2">
      <c r="A420" s="162" t="s">
        <v>2062</v>
      </c>
      <c r="B420" s="54" t="str">
        <f>"20"&amp;"."&amp;$B$800&amp;"."&amp;$B$801</f>
        <v>20.05.2023</v>
      </c>
      <c r="C420" s="134" t="s">
        <v>76</v>
      </c>
      <c r="D420" s="135">
        <f>ROUND(((D421+D422+D424+D423)/1000),5)</f>
        <v>3.8206799999999999</v>
      </c>
      <c r="E420" s="135">
        <f>ROUND(((E421+E422+E424+E423)/1000),5)</f>
        <v>3.6707900000000002</v>
      </c>
      <c r="F420" s="135">
        <f>ROUND(((F421+F422+F424+F423)/1000),5)</f>
        <v>3.5836999999999999</v>
      </c>
      <c r="G420" s="135">
        <f t="shared" ref="G420:AA420" si="243">ROUND(((G421+G422+G424+G423)/1000),5)</f>
        <v>3.4841700000000002</v>
      </c>
      <c r="H420" s="135">
        <f t="shared" si="243"/>
        <v>3.4642300000000001</v>
      </c>
      <c r="I420" s="135">
        <f t="shared" si="243"/>
        <v>3.5095900000000002</v>
      </c>
      <c r="J420" s="135">
        <f t="shared" si="243"/>
        <v>3.5945100000000001</v>
      </c>
      <c r="K420" s="135">
        <f t="shared" si="243"/>
        <v>3.7589800000000002</v>
      </c>
      <c r="L420" s="135">
        <f t="shared" si="243"/>
        <v>3.9913799999999999</v>
      </c>
      <c r="M420" s="135">
        <f t="shared" si="243"/>
        <v>4.1736800000000001</v>
      </c>
      <c r="N420" s="135">
        <f t="shared" si="243"/>
        <v>4.2440899999999999</v>
      </c>
      <c r="O420" s="135">
        <f t="shared" si="243"/>
        <v>4.2399500000000003</v>
      </c>
      <c r="P420" s="135">
        <f t="shared" si="243"/>
        <v>4.1434899999999999</v>
      </c>
      <c r="Q420" s="135">
        <f t="shared" si="243"/>
        <v>4.1226099999999999</v>
      </c>
      <c r="R420" s="135">
        <f t="shared" si="243"/>
        <v>4.1061899999999998</v>
      </c>
      <c r="S420" s="135">
        <f t="shared" si="243"/>
        <v>4.0719599999999998</v>
      </c>
      <c r="T420" s="135">
        <f t="shared" si="243"/>
        <v>4.0414399999999997</v>
      </c>
      <c r="U420" s="135">
        <f t="shared" si="243"/>
        <v>4.0013300000000003</v>
      </c>
      <c r="V420" s="135">
        <f t="shared" si="243"/>
        <v>4.0052099999999999</v>
      </c>
      <c r="W420" s="135">
        <f t="shared" si="243"/>
        <v>4.0775100000000002</v>
      </c>
      <c r="X420" s="135">
        <f t="shared" si="243"/>
        <v>4.1327800000000003</v>
      </c>
      <c r="Y420" s="135">
        <f t="shared" si="243"/>
        <v>4.15679</v>
      </c>
      <c r="Z420" s="135">
        <f t="shared" si="243"/>
        <v>3.9721600000000001</v>
      </c>
      <c r="AA420" s="135">
        <f t="shared" si="243"/>
        <v>3.7911700000000002</v>
      </c>
    </row>
    <row r="421" spans="1:27" ht="12.75" hidden="1" customHeight="1" outlineLevel="1" x14ac:dyDescent="0.2">
      <c r="A421" s="163" t="s">
        <v>2063</v>
      </c>
      <c r="B421" s="94" t="s">
        <v>238</v>
      </c>
      <c r="C421" s="70" t="s">
        <v>79</v>
      </c>
      <c r="D421" s="71">
        <v>1482.61</v>
      </c>
      <c r="E421" s="71">
        <v>1332.72</v>
      </c>
      <c r="F421" s="71">
        <v>1245.6300000000001</v>
      </c>
      <c r="G421" s="71">
        <v>1146.0999999999999</v>
      </c>
      <c r="H421" s="71">
        <v>1126.1600000000001</v>
      </c>
      <c r="I421" s="71">
        <v>1171.52</v>
      </c>
      <c r="J421" s="71">
        <v>1256.44</v>
      </c>
      <c r="K421" s="71">
        <v>1420.91</v>
      </c>
      <c r="L421" s="71">
        <v>1653.31</v>
      </c>
      <c r="M421" s="71">
        <v>1835.61</v>
      </c>
      <c r="N421" s="71">
        <v>1906.02</v>
      </c>
      <c r="O421" s="71">
        <v>1901.88</v>
      </c>
      <c r="P421" s="71">
        <v>1805.42</v>
      </c>
      <c r="Q421" s="71">
        <v>1784.54</v>
      </c>
      <c r="R421" s="71">
        <v>1768.12</v>
      </c>
      <c r="S421" s="71">
        <v>1733.89</v>
      </c>
      <c r="T421" s="71">
        <v>1703.37</v>
      </c>
      <c r="U421" s="71">
        <v>1663.26</v>
      </c>
      <c r="V421" s="71">
        <v>1667.14</v>
      </c>
      <c r="W421" s="71">
        <v>1739.44</v>
      </c>
      <c r="X421" s="71">
        <v>1794.71</v>
      </c>
      <c r="Y421" s="71">
        <v>1818.72</v>
      </c>
      <c r="Z421" s="71">
        <v>1634.09</v>
      </c>
      <c r="AA421" s="71">
        <v>1453.1</v>
      </c>
    </row>
    <row r="422" spans="1:27" ht="12.75" hidden="1" customHeight="1" outlineLevel="1" x14ac:dyDescent="0.2">
      <c r="A422" s="163" t="s">
        <v>2064</v>
      </c>
      <c r="B422" s="94" t="s">
        <v>90</v>
      </c>
      <c r="C422" s="70" t="s">
        <v>79</v>
      </c>
      <c r="D422" s="71">
        <f>$D$327</f>
        <v>2222.89</v>
      </c>
      <c r="E422" s="71">
        <f t="shared" ref="E422:AA422" si="244">$D$327</f>
        <v>2222.89</v>
      </c>
      <c r="F422" s="71">
        <f t="shared" si="244"/>
        <v>2222.89</v>
      </c>
      <c r="G422" s="71">
        <f t="shared" si="244"/>
        <v>2222.89</v>
      </c>
      <c r="H422" s="71">
        <f t="shared" si="244"/>
        <v>2222.89</v>
      </c>
      <c r="I422" s="71">
        <f t="shared" si="244"/>
        <v>2222.89</v>
      </c>
      <c r="J422" s="71">
        <f t="shared" si="244"/>
        <v>2222.89</v>
      </c>
      <c r="K422" s="71">
        <f t="shared" si="244"/>
        <v>2222.89</v>
      </c>
      <c r="L422" s="71">
        <f t="shared" si="244"/>
        <v>2222.89</v>
      </c>
      <c r="M422" s="71">
        <f t="shared" si="244"/>
        <v>2222.89</v>
      </c>
      <c r="N422" s="71">
        <f t="shared" si="244"/>
        <v>2222.89</v>
      </c>
      <c r="O422" s="71">
        <f t="shared" si="244"/>
        <v>2222.89</v>
      </c>
      <c r="P422" s="71">
        <f t="shared" si="244"/>
        <v>2222.89</v>
      </c>
      <c r="Q422" s="71">
        <f t="shared" si="244"/>
        <v>2222.89</v>
      </c>
      <c r="R422" s="71">
        <f t="shared" si="244"/>
        <v>2222.89</v>
      </c>
      <c r="S422" s="71">
        <f t="shared" si="244"/>
        <v>2222.89</v>
      </c>
      <c r="T422" s="71">
        <f t="shared" si="244"/>
        <v>2222.89</v>
      </c>
      <c r="U422" s="71">
        <f t="shared" si="244"/>
        <v>2222.89</v>
      </c>
      <c r="V422" s="71">
        <f t="shared" si="244"/>
        <v>2222.89</v>
      </c>
      <c r="W422" s="71">
        <f t="shared" si="244"/>
        <v>2222.89</v>
      </c>
      <c r="X422" s="71">
        <f t="shared" si="244"/>
        <v>2222.89</v>
      </c>
      <c r="Y422" s="71">
        <f t="shared" si="244"/>
        <v>2222.89</v>
      </c>
      <c r="Z422" s="71">
        <f t="shared" si="244"/>
        <v>2222.89</v>
      </c>
      <c r="AA422" s="71">
        <f t="shared" si="244"/>
        <v>2222.89</v>
      </c>
    </row>
    <row r="423" spans="1:27" ht="12.75" hidden="1" customHeight="1" outlineLevel="1" x14ac:dyDescent="0.2">
      <c r="A423" s="163" t="s">
        <v>2065</v>
      </c>
      <c r="B423" s="94" t="s">
        <v>83</v>
      </c>
      <c r="C423" s="70" t="s">
        <v>79</v>
      </c>
      <c r="D423" s="71">
        <v>4.95</v>
      </c>
      <c r="E423" s="71">
        <v>4.95</v>
      </c>
      <c r="F423" s="71">
        <v>4.95</v>
      </c>
      <c r="G423" s="71">
        <v>4.95</v>
      </c>
      <c r="H423" s="71">
        <v>4.95</v>
      </c>
      <c r="I423" s="71">
        <v>4.95</v>
      </c>
      <c r="J423" s="71">
        <v>4.95</v>
      </c>
      <c r="K423" s="71">
        <v>4.95</v>
      </c>
      <c r="L423" s="71">
        <v>4.95</v>
      </c>
      <c r="M423" s="71">
        <v>4.95</v>
      </c>
      <c r="N423" s="71">
        <v>4.95</v>
      </c>
      <c r="O423" s="71">
        <v>4.95</v>
      </c>
      <c r="P423" s="71">
        <v>4.95</v>
      </c>
      <c r="Q423" s="71">
        <v>4.95</v>
      </c>
      <c r="R423" s="71">
        <v>4.95</v>
      </c>
      <c r="S423" s="71">
        <v>4.95</v>
      </c>
      <c r="T423" s="71">
        <v>4.95</v>
      </c>
      <c r="U423" s="71">
        <v>4.95</v>
      </c>
      <c r="V423" s="71">
        <v>4.95</v>
      </c>
      <c r="W423" s="71">
        <v>4.95</v>
      </c>
      <c r="X423" s="71">
        <v>4.95</v>
      </c>
      <c r="Y423" s="71">
        <v>4.95</v>
      </c>
      <c r="Z423" s="71">
        <v>4.95</v>
      </c>
      <c r="AA423" s="71">
        <v>4.95</v>
      </c>
    </row>
    <row r="424" spans="1:27" ht="12.75" hidden="1" customHeight="1" outlineLevel="1" x14ac:dyDescent="0.2">
      <c r="A424" s="163" t="s">
        <v>2066</v>
      </c>
      <c r="B424" s="94" t="s">
        <v>81</v>
      </c>
      <c r="C424" s="70" t="s">
        <v>79</v>
      </c>
      <c r="D424" s="71">
        <f>$D$11</f>
        <v>110.23</v>
      </c>
      <c r="E424" s="71">
        <f t="shared" ref="E424:AA424" si="245">$D$11</f>
        <v>110.23</v>
      </c>
      <c r="F424" s="71">
        <f t="shared" si="245"/>
        <v>110.23</v>
      </c>
      <c r="G424" s="71">
        <f t="shared" si="245"/>
        <v>110.23</v>
      </c>
      <c r="H424" s="71">
        <f t="shared" si="245"/>
        <v>110.23</v>
      </c>
      <c r="I424" s="71">
        <f t="shared" si="245"/>
        <v>110.23</v>
      </c>
      <c r="J424" s="71">
        <f t="shared" si="245"/>
        <v>110.23</v>
      </c>
      <c r="K424" s="71">
        <f t="shared" si="245"/>
        <v>110.23</v>
      </c>
      <c r="L424" s="71">
        <f t="shared" si="245"/>
        <v>110.23</v>
      </c>
      <c r="M424" s="71">
        <f t="shared" si="245"/>
        <v>110.23</v>
      </c>
      <c r="N424" s="71">
        <f t="shared" si="245"/>
        <v>110.23</v>
      </c>
      <c r="O424" s="71">
        <f t="shared" si="245"/>
        <v>110.23</v>
      </c>
      <c r="P424" s="71">
        <f t="shared" si="245"/>
        <v>110.23</v>
      </c>
      <c r="Q424" s="71">
        <f t="shared" si="245"/>
        <v>110.23</v>
      </c>
      <c r="R424" s="71">
        <f t="shared" si="245"/>
        <v>110.23</v>
      </c>
      <c r="S424" s="71">
        <f t="shared" si="245"/>
        <v>110.23</v>
      </c>
      <c r="T424" s="71">
        <f t="shared" si="245"/>
        <v>110.23</v>
      </c>
      <c r="U424" s="71">
        <f t="shared" si="245"/>
        <v>110.23</v>
      </c>
      <c r="V424" s="71">
        <f t="shared" si="245"/>
        <v>110.23</v>
      </c>
      <c r="W424" s="71">
        <f t="shared" si="245"/>
        <v>110.23</v>
      </c>
      <c r="X424" s="71">
        <f t="shared" si="245"/>
        <v>110.23</v>
      </c>
      <c r="Y424" s="71">
        <f t="shared" si="245"/>
        <v>110.23</v>
      </c>
      <c r="Z424" s="71">
        <f t="shared" si="245"/>
        <v>110.23</v>
      </c>
      <c r="AA424" s="71">
        <f t="shared" si="245"/>
        <v>110.23</v>
      </c>
    </row>
    <row r="425" spans="1:27" ht="12.75" customHeight="1" collapsed="1" x14ac:dyDescent="0.2">
      <c r="A425" s="162" t="s">
        <v>2067</v>
      </c>
      <c r="B425" s="54" t="str">
        <f>"21"&amp;"."&amp;$B$800&amp;"."&amp;$B$801</f>
        <v>21.05.2023</v>
      </c>
      <c r="C425" s="134" t="s">
        <v>76</v>
      </c>
      <c r="D425" s="135">
        <f>ROUND(((D426+D427+D429+D428)/1000),5)</f>
        <v>3.83636</v>
      </c>
      <c r="E425" s="135">
        <f>ROUND(((E426+E427+E429+E428)/1000),5)</f>
        <v>3.6265800000000001</v>
      </c>
      <c r="F425" s="135">
        <f>ROUND(((F426+F427+F429+F428)/1000),5)</f>
        <v>3.5114700000000001</v>
      </c>
      <c r="G425" s="135">
        <f t="shared" ref="G425:AA425" si="246">ROUND(((G426+G427+G429+G428)/1000),5)</f>
        <v>3.4271199999999999</v>
      </c>
      <c r="H425" s="135">
        <f t="shared" si="246"/>
        <v>3.4117600000000001</v>
      </c>
      <c r="I425" s="135">
        <f t="shared" si="246"/>
        <v>3.4079199999999998</v>
      </c>
      <c r="J425" s="135">
        <f t="shared" si="246"/>
        <v>3.4239299999999999</v>
      </c>
      <c r="K425" s="135">
        <f t="shared" si="246"/>
        <v>3.6488800000000001</v>
      </c>
      <c r="L425" s="135">
        <f t="shared" si="246"/>
        <v>3.8681999999999999</v>
      </c>
      <c r="M425" s="135">
        <f t="shared" si="246"/>
        <v>4.1284400000000003</v>
      </c>
      <c r="N425" s="135">
        <f t="shared" si="246"/>
        <v>4.2244200000000003</v>
      </c>
      <c r="O425" s="135">
        <f t="shared" si="246"/>
        <v>4.2366700000000002</v>
      </c>
      <c r="P425" s="135">
        <f t="shared" si="246"/>
        <v>4.2347900000000003</v>
      </c>
      <c r="Q425" s="135">
        <f t="shared" si="246"/>
        <v>4.2354500000000002</v>
      </c>
      <c r="R425" s="135">
        <f t="shared" si="246"/>
        <v>4.2350300000000001</v>
      </c>
      <c r="S425" s="135">
        <f t="shared" si="246"/>
        <v>4.2269899999999998</v>
      </c>
      <c r="T425" s="135">
        <f t="shared" si="246"/>
        <v>4.1672099999999999</v>
      </c>
      <c r="U425" s="135">
        <f t="shared" si="246"/>
        <v>4.0926</v>
      </c>
      <c r="V425" s="135">
        <f t="shared" si="246"/>
        <v>4.0961100000000004</v>
      </c>
      <c r="W425" s="135">
        <f t="shared" si="246"/>
        <v>4.1969000000000003</v>
      </c>
      <c r="X425" s="135">
        <f t="shared" si="246"/>
        <v>4.2423299999999999</v>
      </c>
      <c r="Y425" s="135">
        <f t="shared" si="246"/>
        <v>4.2361800000000001</v>
      </c>
      <c r="Z425" s="135">
        <f t="shared" si="246"/>
        <v>4.1606500000000004</v>
      </c>
      <c r="AA425" s="135">
        <f t="shared" si="246"/>
        <v>3.9213</v>
      </c>
    </row>
    <row r="426" spans="1:27" ht="12.75" hidden="1" customHeight="1" outlineLevel="1" x14ac:dyDescent="0.2">
      <c r="A426" s="163" t="s">
        <v>2068</v>
      </c>
      <c r="B426" s="94" t="s">
        <v>238</v>
      </c>
      <c r="C426" s="70" t="s">
        <v>79</v>
      </c>
      <c r="D426" s="71">
        <v>1498.29</v>
      </c>
      <c r="E426" s="71">
        <v>1288.51</v>
      </c>
      <c r="F426" s="71">
        <v>1173.4000000000001</v>
      </c>
      <c r="G426" s="71">
        <v>1089.05</v>
      </c>
      <c r="H426" s="71">
        <v>1073.69</v>
      </c>
      <c r="I426" s="71">
        <v>1069.8499999999999</v>
      </c>
      <c r="J426" s="71">
        <v>1085.8599999999999</v>
      </c>
      <c r="K426" s="71">
        <v>1310.81</v>
      </c>
      <c r="L426" s="71">
        <v>1530.13</v>
      </c>
      <c r="M426" s="71">
        <v>1790.37</v>
      </c>
      <c r="N426" s="71">
        <v>1886.35</v>
      </c>
      <c r="O426" s="71">
        <v>1898.6</v>
      </c>
      <c r="P426" s="71">
        <v>1896.72</v>
      </c>
      <c r="Q426" s="71">
        <v>1897.38</v>
      </c>
      <c r="R426" s="71">
        <v>1896.96</v>
      </c>
      <c r="S426" s="71">
        <v>1888.92</v>
      </c>
      <c r="T426" s="71">
        <v>1829.14</v>
      </c>
      <c r="U426" s="71">
        <v>1754.53</v>
      </c>
      <c r="V426" s="71">
        <v>1758.04</v>
      </c>
      <c r="W426" s="71">
        <v>1858.83</v>
      </c>
      <c r="X426" s="71">
        <v>1904.26</v>
      </c>
      <c r="Y426" s="71">
        <v>1898.11</v>
      </c>
      <c r="Z426" s="71">
        <v>1822.58</v>
      </c>
      <c r="AA426" s="71">
        <v>1583.23</v>
      </c>
    </row>
    <row r="427" spans="1:27" ht="12.75" hidden="1" customHeight="1" outlineLevel="1" x14ac:dyDescent="0.2">
      <c r="A427" s="163" t="s">
        <v>2069</v>
      </c>
      <c r="B427" s="94" t="s">
        <v>90</v>
      </c>
      <c r="C427" s="70" t="s">
        <v>79</v>
      </c>
      <c r="D427" s="71">
        <f>$D$327</f>
        <v>2222.89</v>
      </c>
      <c r="E427" s="71">
        <f t="shared" ref="E427:AA427" si="247">$D$327</f>
        <v>2222.89</v>
      </c>
      <c r="F427" s="71">
        <f t="shared" si="247"/>
        <v>2222.89</v>
      </c>
      <c r="G427" s="71">
        <f t="shared" si="247"/>
        <v>2222.89</v>
      </c>
      <c r="H427" s="71">
        <f t="shared" si="247"/>
        <v>2222.89</v>
      </c>
      <c r="I427" s="71">
        <f t="shared" si="247"/>
        <v>2222.89</v>
      </c>
      <c r="J427" s="71">
        <f t="shared" si="247"/>
        <v>2222.89</v>
      </c>
      <c r="K427" s="71">
        <f t="shared" si="247"/>
        <v>2222.89</v>
      </c>
      <c r="L427" s="71">
        <f t="shared" si="247"/>
        <v>2222.89</v>
      </c>
      <c r="M427" s="71">
        <f t="shared" si="247"/>
        <v>2222.89</v>
      </c>
      <c r="N427" s="71">
        <f t="shared" si="247"/>
        <v>2222.89</v>
      </c>
      <c r="O427" s="71">
        <f t="shared" si="247"/>
        <v>2222.89</v>
      </c>
      <c r="P427" s="71">
        <f t="shared" si="247"/>
        <v>2222.89</v>
      </c>
      <c r="Q427" s="71">
        <f t="shared" si="247"/>
        <v>2222.89</v>
      </c>
      <c r="R427" s="71">
        <f t="shared" si="247"/>
        <v>2222.89</v>
      </c>
      <c r="S427" s="71">
        <f t="shared" si="247"/>
        <v>2222.89</v>
      </c>
      <c r="T427" s="71">
        <f t="shared" si="247"/>
        <v>2222.89</v>
      </c>
      <c r="U427" s="71">
        <f t="shared" si="247"/>
        <v>2222.89</v>
      </c>
      <c r="V427" s="71">
        <f t="shared" si="247"/>
        <v>2222.89</v>
      </c>
      <c r="W427" s="71">
        <f t="shared" si="247"/>
        <v>2222.89</v>
      </c>
      <c r="X427" s="71">
        <f t="shared" si="247"/>
        <v>2222.89</v>
      </c>
      <c r="Y427" s="71">
        <f t="shared" si="247"/>
        <v>2222.89</v>
      </c>
      <c r="Z427" s="71">
        <f t="shared" si="247"/>
        <v>2222.89</v>
      </c>
      <c r="AA427" s="71">
        <f t="shared" si="247"/>
        <v>2222.89</v>
      </c>
    </row>
    <row r="428" spans="1:27" ht="12.75" hidden="1" customHeight="1" outlineLevel="1" x14ac:dyDescent="0.2">
      <c r="A428" s="163" t="s">
        <v>2070</v>
      </c>
      <c r="B428" s="94" t="s">
        <v>83</v>
      </c>
      <c r="C428" s="70" t="s">
        <v>79</v>
      </c>
      <c r="D428" s="71">
        <v>4.95</v>
      </c>
      <c r="E428" s="71">
        <v>4.95</v>
      </c>
      <c r="F428" s="71">
        <v>4.95</v>
      </c>
      <c r="G428" s="71">
        <v>4.95</v>
      </c>
      <c r="H428" s="71">
        <v>4.95</v>
      </c>
      <c r="I428" s="71">
        <v>4.95</v>
      </c>
      <c r="J428" s="71">
        <v>4.95</v>
      </c>
      <c r="K428" s="71">
        <v>4.95</v>
      </c>
      <c r="L428" s="71">
        <v>4.95</v>
      </c>
      <c r="M428" s="71">
        <v>4.95</v>
      </c>
      <c r="N428" s="71">
        <v>4.95</v>
      </c>
      <c r="O428" s="71">
        <v>4.95</v>
      </c>
      <c r="P428" s="71">
        <v>4.95</v>
      </c>
      <c r="Q428" s="71">
        <v>4.95</v>
      </c>
      <c r="R428" s="71">
        <v>4.95</v>
      </c>
      <c r="S428" s="71">
        <v>4.95</v>
      </c>
      <c r="T428" s="71">
        <v>4.95</v>
      </c>
      <c r="U428" s="71">
        <v>4.95</v>
      </c>
      <c r="V428" s="71">
        <v>4.95</v>
      </c>
      <c r="W428" s="71">
        <v>4.95</v>
      </c>
      <c r="X428" s="71">
        <v>4.95</v>
      </c>
      <c r="Y428" s="71">
        <v>4.95</v>
      </c>
      <c r="Z428" s="71">
        <v>4.95</v>
      </c>
      <c r="AA428" s="71">
        <v>4.95</v>
      </c>
    </row>
    <row r="429" spans="1:27" ht="12.75" hidden="1" customHeight="1" outlineLevel="1" x14ac:dyDescent="0.2">
      <c r="A429" s="163" t="s">
        <v>2071</v>
      </c>
      <c r="B429" s="94" t="s">
        <v>81</v>
      </c>
      <c r="C429" s="70" t="s">
        <v>79</v>
      </c>
      <c r="D429" s="71">
        <f>$D$11</f>
        <v>110.23</v>
      </c>
      <c r="E429" s="71">
        <f t="shared" ref="E429:AA429" si="248">$D$11</f>
        <v>110.23</v>
      </c>
      <c r="F429" s="71">
        <f t="shared" si="248"/>
        <v>110.23</v>
      </c>
      <c r="G429" s="71">
        <f t="shared" si="248"/>
        <v>110.23</v>
      </c>
      <c r="H429" s="71">
        <f t="shared" si="248"/>
        <v>110.23</v>
      </c>
      <c r="I429" s="71">
        <f t="shared" si="248"/>
        <v>110.23</v>
      </c>
      <c r="J429" s="71">
        <f t="shared" si="248"/>
        <v>110.23</v>
      </c>
      <c r="K429" s="71">
        <f t="shared" si="248"/>
        <v>110.23</v>
      </c>
      <c r="L429" s="71">
        <f t="shared" si="248"/>
        <v>110.23</v>
      </c>
      <c r="M429" s="71">
        <f t="shared" si="248"/>
        <v>110.23</v>
      </c>
      <c r="N429" s="71">
        <f t="shared" si="248"/>
        <v>110.23</v>
      </c>
      <c r="O429" s="71">
        <f t="shared" si="248"/>
        <v>110.23</v>
      </c>
      <c r="P429" s="71">
        <f t="shared" si="248"/>
        <v>110.23</v>
      </c>
      <c r="Q429" s="71">
        <f t="shared" si="248"/>
        <v>110.23</v>
      </c>
      <c r="R429" s="71">
        <f t="shared" si="248"/>
        <v>110.23</v>
      </c>
      <c r="S429" s="71">
        <f t="shared" si="248"/>
        <v>110.23</v>
      </c>
      <c r="T429" s="71">
        <f t="shared" si="248"/>
        <v>110.23</v>
      </c>
      <c r="U429" s="71">
        <f t="shared" si="248"/>
        <v>110.23</v>
      </c>
      <c r="V429" s="71">
        <f t="shared" si="248"/>
        <v>110.23</v>
      </c>
      <c r="W429" s="71">
        <f t="shared" si="248"/>
        <v>110.23</v>
      </c>
      <c r="X429" s="71">
        <f t="shared" si="248"/>
        <v>110.23</v>
      </c>
      <c r="Y429" s="71">
        <f t="shared" si="248"/>
        <v>110.23</v>
      </c>
      <c r="Z429" s="71">
        <f t="shared" si="248"/>
        <v>110.23</v>
      </c>
      <c r="AA429" s="71">
        <f t="shared" si="248"/>
        <v>110.23</v>
      </c>
    </row>
    <row r="430" spans="1:27" ht="12.75" customHeight="1" collapsed="1" x14ac:dyDescent="0.2">
      <c r="A430" s="162" t="s">
        <v>2072</v>
      </c>
      <c r="B430" s="54" t="str">
        <f>"22"&amp;"."&amp;$B$800&amp;"."&amp;$B$801</f>
        <v>22.05.2023</v>
      </c>
      <c r="C430" s="134" t="s">
        <v>76</v>
      </c>
      <c r="D430" s="135">
        <f>ROUND(((D431+D432+D434+D433)/1000),5)</f>
        <v>3.6294900000000001</v>
      </c>
      <c r="E430" s="135">
        <f>ROUND(((E431+E432+E434+E433)/1000),5)</f>
        <v>3.4827699999999999</v>
      </c>
      <c r="F430" s="135">
        <f>ROUND(((F431+F432+F434+F433)/1000),5)</f>
        <v>3.40334</v>
      </c>
      <c r="G430" s="135">
        <f t="shared" ref="G430:AA430" si="249">ROUND(((G431+G432+G434+G433)/1000),5)</f>
        <v>3.3763000000000001</v>
      </c>
      <c r="H430" s="135">
        <f t="shared" si="249"/>
        <v>3.3594900000000001</v>
      </c>
      <c r="I430" s="135">
        <f t="shared" si="249"/>
        <v>3.4150299999999998</v>
      </c>
      <c r="J430" s="135">
        <f t="shared" si="249"/>
        <v>3.65219</v>
      </c>
      <c r="K430" s="135">
        <f t="shared" si="249"/>
        <v>3.8811900000000001</v>
      </c>
      <c r="L430" s="135">
        <f t="shared" si="249"/>
        <v>4.1833099999999996</v>
      </c>
      <c r="M430" s="135">
        <f t="shared" si="249"/>
        <v>4.2708300000000001</v>
      </c>
      <c r="N430" s="135">
        <f t="shared" si="249"/>
        <v>4.2727199999999996</v>
      </c>
      <c r="O430" s="135">
        <f t="shared" si="249"/>
        <v>4.2837899999999998</v>
      </c>
      <c r="P430" s="135">
        <f t="shared" si="249"/>
        <v>4.3125900000000001</v>
      </c>
      <c r="Q430" s="135">
        <f t="shared" si="249"/>
        <v>4.37704</v>
      </c>
      <c r="R430" s="135">
        <f t="shared" si="249"/>
        <v>4.3507499999999997</v>
      </c>
      <c r="S430" s="135">
        <f t="shared" si="249"/>
        <v>4.3113400000000004</v>
      </c>
      <c r="T430" s="135">
        <f t="shared" si="249"/>
        <v>4.2799500000000004</v>
      </c>
      <c r="U430" s="135">
        <f t="shared" si="249"/>
        <v>4.2724200000000003</v>
      </c>
      <c r="V430" s="135">
        <f t="shared" si="249"/>
        <v>4.2354099999999999</v>
      </c>
      <c r="W430" s="135">
        <f t="shared" si="249"/>
        <v>4.08094</v>
      </c>
      <c r="X430" s="135">
        <f t="shared" si="249"/>
        <v>4.1725199999999996</v>
      </c>
      <c r="Y430" s="135">
        <f t="shared" si="249"/>
        <v>4.2673699999999997</v>
      </c>
      <c r="Z430" s="135">
        <f t="shared" si="249"/>
        <v>3.98902</v>
      </c>
      <c r="AA430" s="135">
        <f t="shared" si="249"/>
        <v>3.7879999999999998</v>
      </c>
    </row>
    <row r="431" spans="1:27" ht="12.75" hidden="1" customHeight="1" outlineLevel="1" x14ac:dyDescent="0.2">
      <c r="A431" s="163" t="s">
        <v>2073</v>
      </c>
      <c r="B431" s="94" t="s">
        <v>238</v>
      </c>
      <c r="C431" s="70" t="s">
        <v>79</v>
      </c>
      <c r="D431" s="71">
        <v>1291.42</v>
      </c>
      <c r="E431" s="71">
        <v>1144.7</v>
      </c>
      <c r="F431" s="71">
        <v>1065.27</v>
      </c>
      <c r="G431" s="71">
        <v>1038.23</v>
      </c>
      <c r="H431" s="71">
        <v>1021.42</v>
      </c>
      <c r="I431" s="71">
        <v>1076.96</v>
      </c>
      <c r="J431" s="71">
        <v>1314.12</v>
      </c>
      <c r="K431" s="71">
        <v>1543.12</v>
      </c>
      <c r="L431" s="71">
        <v>1845.24</v>
      </c>
      <c r="M431" s="71">
        <v>1932.76</v>
      </c>
      <c r="N431" s="71">
        <v>1934.65</v>
      </c>
      <c r="O431" s="71">
        <v>1945.72</v>
      </c>
      <c r="P431" s="71">
        <v>1974.52</v>
      </c>
      <c r="Q431" s="71">
        <v>2038.97</v>
      </c>
      <c r="R431" s="71">
        <v>2012.68</v>
      </c>
      <c r="S431" s="71">
        <v>1973.27</v>
      </c>
      <c r="T431" s="71">
        <v>1941.88</v>
      </c>
      <c r="U431" s="71">
        <v>1934.35</v>
      </c>
      <c r="V431" s="71">
        <v>1897.34</v>
      </c>
      <c r="W431" s="71">
        <v>1742.87</v>
      </c>
      <c r="X431" s="71">
        <v>1834.45</v>
      </c>
      <c r="Y431" s="71">
        <v>1929.3</v>
      </c>
      <c r="Z431" s="71">
        <v>1650.95</v>
      </c>
      <c r="AA431" s="71">
        <v>1449.93</v>
      </c>
    </row>
    <row r="432" spans="1:27" ht="12.75" hidden="1" customHeight="1" outlineLevel="1" x14ac:dyDescent="0.2">
      <c r="A432" s="163" t="s">
        <v>2074</v>
      </c>
      <c r="B432" s="94" t="s">
        <v>90</v>
      </c>
      <c r="C432" s="70" t="s">
        <v>79</v>
      </c>
      <c r="D432" s="71">
        <f>$D$327</f>
        <v>2222.89</v>
      </c>
      <c r="E432" s="71">
        <f t="shared" ref="E432:AA432" si="250">$D$327</f>
        <v>2222.89</v>
      </c>
      <c r="F432" s="71">
        <f t="shared" si="250"/>
        <v>2222.89</v>
      </c>
      <c r="G432" s="71">
        <f t="shared" si="250"/>
        <v>2222.89</v>
      </c>
      <c r="H432" s="71">
        <f t="shared" si="250"/>
        <v>2222.89</v>
      </c>
      <c r="I432" s="71">
        <f t="shared" si="250"/>
        <v>2222.89</v>
      </c>
      <c r="J432" s="71">
        <f t="shared" si="250"/>
        <v>2222.89</v>
      </c>
      <c r="K432" s="71">
        <f t="shared" si="250"/>
        <v>2222.89</v>
      </c>
      <c r="L432" s="71">
        <f t="shared" si="250"/>
        <v>2222.89</v>
      </c>
      <c r="M432" s="71">
        <f t="shared" si="250"/>
        <v>2222.89</v>
      </c>
      <c r="N432" s="71">
        <f t="shared" si="250"/>
        <v>2222.89</v>
      </c>
      <c r="O432" s="71">
        <f t="shared" si="250"/>
        <v>2222.89</v>
      </c>
      <c r="P432" s="71">
        <f t="shared" si="250"/>
        <v>2222.89</v>
      </c>
      <c r="Q432" s="71">
        <f t="shared" si="250"/>
        <v>2222.89</v>
      </c>
      <c r="R432" s="71">
        <f t="shared" si="250"/>
        <v>2222.89</v>
      </c>
      <c r="S432" s="71">
        <f t="shared" si="250"/>
        <v>2222.89</v>
      </c>
      <c r="T432" s="71">
        <f t="shared" si="250"/>
        <v>2222.89</v>
      </c>
      <c r="U432" s="71">
        <f t="shared" si="250"/>
        <v>2222.89</v>
      </c>
      <c r="V432" s="71">
        <f t="shared" si="250"/>
        <v>2222.89</v>
      </c>
      <c r="W432" s="71">
        <f t="shared" si="250"/>
        <v>2222.89</v>
      </c>
      <c r="X432" s="71">
        <f t="shared" si="250"/>
        <v>2222.89</v>
      </c>
      <c r="Y432" s="71">
        <f t="shared" si="250"/>
        <v>2222.89</v>
      </c>
      <c r="Z432" s="71">
        <f t="shared" si="250"/>
        <v>2222.89</v>
      </c>
      <c r="AA432" s="71">
        <f t="shared" si="250"/>
        <v>2222.89</v>
      </c>
    </row>
    <row r="433" spans="1:27" ht="12.75" hidden="1" customHeight="1" outlineLevel="1" x14ac:dyDescent="0.2">
      <c r="A433" s="163" t="s">
        <v>2075</v>
      </c>
      <c r="B433" s="94" t="s">
        <v>83</v>
      </c>
      <c r="C433" s="70" t="s">
        <v>79</v>
      </c>
      <c r="D433" s="71">
        <v>4.95</v>
      </c>
      <c r="E433" s="71">
        <v>4.95</v>
      </c>
      <c r="F433" s="71">
        <v>4.95</v>
      </c>
      <c r="G433" s="71">
        <v>4.95</v>
      </c>
      <c r="H433" s="71">
        <v>4.95</v>
      </c>
      <c r="I433" s="71">
        <v>4.95</v>
      </c>
      <c r="J433" s="71">
        <v>4.95</v>
      </c>
      <c r="K433" s="71">
        <v>4.95</v>
      </c>
      <c r="L433" s="71">
        <v>4.95</v>
      </c>
      <c r="M433" s="71">
        <v>4.95</v>
      </c>
      <c r="N433" s="71">
        <v>4.95</v>
      </c>
      <c r="O433" s="71">
        <v>4.95</v>
      </c>
      <c r="P433" s="71">
        <v>4.95</v>
      </c>
      <c r="Q433" s="71">
        <v>4.95</v>
      </c>
      <c r="R433" s="71">
        <v>4.95</v>
      </c>
      <c r="S433" s="71">
        <v>4.95</v>
      </c>
      <c r="T433" s="71">
        <v>4.95</v>
      </c>
      <c r="U433" s="71">
        <v>4.95</v>
      </c>
      <c r="V433" s="71">
        <v>4.95</v>
      </c>
      <c r="W433" s="71">
        <v>4.95</v>
      </c>
      <c r="X433" s="71">
        <v>4.95</v>
      </c>
      <c r="Y433" s="71">
        <v>4.95</v>
      </c>
      <c r="Z433" s="71">
        <v>4.95</v>
      </c>
      <c r="AA433" s="71">
        <v>4.95</v>
      </c>
    </row>
    <row r="434" spans="1:27" ht="12.75" hidden="1" customHeight="1" outlineLevel="1" x14ac:dyDescent="0.2">
      <c r="A434" s="163" t="s">
        <v>2076</v>
      </c>
      <c r="B434" s="94" t="s">
        <v>81</v>
      </c>
      <c r="C434" s="70" t="s">
        <v>79</v>
      </c>
      <c r="D434" s="71">
        <f>$D$11</f>
        <v>110.23</v>
      </c>
      <c r="E434" s="71">
        <f t="shared" ref="E434:AA434" si="251">$D$11</f>
        <v>110.23</v>
      </c>
      <c r="F434" s="71">
        <f t="shared" si="251"/>
        <v>110.23</v>
      </c>
      <c r="G434" s="71">
        <f t="shared" si="251"/>
        <v>110.23</v>
      </c>
      <c r="H434" s="71">
        <f t="shared" si="251"/>
        <v>110.23</v>
      </c>
      <c r="I434" s="71">
        <f t="shared" si="251"/>
        <v>110.23</v>
      </c>
      <c r="J434" s="71">
        <f t="shared" si="251"/>
        <v>110.23</v>
      </c>
      <c r="K434" s="71">
        <f t="shared" si="251"/>
        <v>110.23</v>
      </c>
      <c r="L434" s="71">
        <f t="shared" si="251"/>
        <v>110.23</v>
      </c>
      <c r="M434" s="71">
        <f t="shared" si="251"/>
        <v>110.23</v>
      </c>
      <c r="N434" s="71">
        <f t="shared" si="251"/>
        <v>110.23</v>
      </c>
      <c r="O434" s="71">
        <f t="shared" si="251"/>
        <v>110.23</v>
      </c>
      <c r="P434" s="71">
        <f t="shared" si="251"/>
        <v>110.23</v>
      </c>
      <c r="Q434" s="71">
        <f t="shared" si="251"/>
        <v>110.23</v>
      </c>
      <c r="R434" s="71">
        <f t="shared" si="251"/>
        <v>110.23</v>
      </c>
      <c r="S434" s="71">
        <f t="shared" si="251"/>
        <v>110.23</v>
      </c>
      <c r="T434" s="71">
        <f t="shared" si="251"/>
        <v>110.23</v>
      </c>
      <c r="U434" s="71">
        <f t="shared" si="251"/>
        <v>110.23</v>
      </c>
      <c r="V434" s="71">
        <f t="shared" si="251"/>
        <v>110.23</v>
      </c>
      <c r="W434" s="71">
        <f t="shared" si="251"/>
        <v>110.23</v>
      </c>
      <c r="X434" s="71">
        <f t="shared" si="251"/>
        <v>110.23</v>
      </c>
      <c r="Y434" s="71">
        <f t="shared" si="251"/>
        <v>110.23</v>
      </c>
      <c r="Z434" s="71">
        <f t="shared" si="251"/>
        <v>110.23</v>
      </c>
      <c r="AA434" s="71">
        <f t="shared" si="251"/>
        <v>110.23</v>
      </c>
    </row>
    <row r="435" spans="1:27" ht="12.75" customHeight="1" collapsed="1" x14ac:dyDescent="0.2">
      <c r="A435" s="162" t="s">
        <v>2077</v>
      </c>
      <c r="B435" s="54" t="str">
        <f>"23"&amp;"."&amp;$B$800&amp;"."&amp;$B$801</f>
        <v>23.05.2023</v>
      </c>
      <c r="C435" s="134" t="s">
        <v>76</v>
      </c>
      <c r="D435" s="135">
        <f>ROUND(((D436+D437+D439+D438)/1000),5)</f>
        <v>3.6092599999999999</v>
      </c>
      <c r="E435" s="135">
        <f>ROUND(((E436+E437+E439+E438)/1000),5)</f>
        <v>3.43879</v>
      </c>
      <c r="F435" s="135">
        <f>ROUND(((F436+F437+F439+F438)/1000),5)</f>
        <v>3.3508200000000001</v>
      </c>
      <c r="G435" s="135">
        <f t="shared" ref="G435:AA435" si="252">ROUND(((G436+G437+G439+G438)/1000),5)</f>
        <v>3.31236</v>
      </c>
      <c r="H435" s="135">
        <f t="shared" si="252"/>
        <v>3.3593299999999999</v>
      </c>
      <c r="I435" s="135">
        <f t="shared" si="252"/>
        <v>3.5052599999999998</v>
      </c>
      <c r="J435" s="135">
        <f t="shared" si="252"/>
        <v>3.6235900000000001</v>
      </c>
      <c r="K435" s="135">
        <f t="shared" si="252"/>
        <v>3.8575599999999999</v>
      </c>
      <c r="L435" s="135">
        <f t="shared" si="252"/>
        <v>4.0878899999999998</v>
      </c>
      <c r="M435" s="135">
        <f t="shared" si="252"/>
        <v>4.20702</v>
      </c>
      <c r="N435" s="135">
        <f t="shared" si="252"/>
        <v>4.18194</v>
      </c>
      <c r="O435" s="135">
        <f t="shared" si="252"/>
        <v>4.2404500000000001</v>
      </c>
      <c r="P435" s="135">
        <f t="shared" si="252"/>
        <v>4.24078</v>
      </c>
      <c r="Q435" s="135">
        <f t="shared" si="252"/>
        <v>4.2607900000000001</v>
      </c>
      <c r="R435" s="135">
        <f t="shared" si="252"/>
        <v>4.2559899999999997</v>
      </c>
      <c r="S435" s="135">
        <f t="shared" si="252"/>
        <v>4.2446700000000002</v>
      </c>
      <c r="T435" s="135">
        <f t="shared" si="252"/>
        <v>4.2356499999999997</v>
      </c>
      <c r="U435" s="135">
        <f t="shared" si="252"/>
        <v>4.1815699999999998</v>
      </c>
      <c r="V435" s="135">
        <f t="shared" si="252"/>
        <v>4.1215200000000003</v>
      </c>
      <c r="W435" s="135">
        <f t="shared" si="252"/>
        <v>4.0642100000000001</v>
      </c>
      <c r="X435" s="135">
        <f t="shared" si="252"/>
        <v>4.0896499999999998</v>
      </c>
      <c r="Y435" s="135">
        <f t="shared" si="252"/>
        <v>4.1888199999999998</v>
      </c>
      <c r="Z435" s="135">
        <f t="shared" si="252"/>
        <v>3.9826899999999998</v>
      </c>
      <c r="AA435" s="135">
        <f t="shared" si="252"/>
        <v>3.7273700000000001</v>
      </c>
    </row>
    <row r="436" spans="1:27" ht="12.75" hidden="1" customHeight="1" outlineLevel="1" x14ac:dyDescent="0.2">
      <c r="A436" s="163" t="s">
        <v>2078</v>
      </c>
      <c r="B436" s="94" t="s">
        <v>238</v>
      </c>
      <c r="C436" s="70" t="s">
        <v>79</v>
      </c>
      <c r="D436" s="71">
        <v>1271.19</v>
      </c>
      <c r="E436" s="71">
        <v>1100.72</v>
      </c>
      <c r="F436" s="71">
        <v>1012.75</v>
      </c>
      <c r="G436" s="71">
        <v>974.29</v>
      </c>
      <c r="H436" s="71">
        <v>1021.26</v>
      </c>
      <c r="I436" s="71">
        <v>1167.19</v>
      </c>
      <c r="J436" s="71">
        <v>1285.52</v>
      </c>
      <c r="K436" s="71">
        <v>1519.49</v>
      </c>
      <c r="L436" s="71">
        <v>1749.82</v>
      </c>
      <c r="M436" s="71">
        <v>1868.95</v>
      </c>
      <c r="N436" s="71">
        <v>1843.87</v>
      </c>
      <c r="O436" s="71">
        <v>1902.38</v>
      </c>
      <c r="P436" s="71">
        <v>1902.71</v>
      </c>
      <c r="Q436" s="71">
        <v>1922.72</v>
      </c>
      <c r="R436" s="71">
        <v>1917.92</v>
      </c>
      <c r="S436" s="71">
        <v>1906.6</v>
      </c>
      <c r="T436" s="71">
        <v>1897.58</v>
      </c>
      <c r="U436" s="71">
        <v>1843.5</v>
      </c>
      <c r="V436" s="71">
        <v>1783.45</v>
      </c>
      <c r="W436" s="71">
        <v>1726.14</v>
      </c>
      <c r="X436" s="71">
        <v>1751.58</v>
      </c>
      <c r="Y436" s="71">
        <v>1850.75</v>
      </c>
      <c r="Z436" s="71">
        <v>1644.62</v>
      </c>
      <c r="AA436" s="71">
        <v>1389.3</v>
      </c>
    </row>
    <row r="437" spans="1:27" ht="12.75" hidden="1" customHeight="1" outlineLevel="1" x14ac:dyDescent="0.2">
      <c r="A437" s="163" t="s">
        <v>2079</v>
      </c>
      <c r="B437" s="94" t="s">
        <v>90</v>
      </c>
      <c r="C437" s="70" t="s">
        <v>79</v>
      </c>
      <c r="D437" s="71">
        <f>$D$327</f>
        <v>2222.89</v>
      </c>
      <c r="E437" s="71">
        <f t="shared" ref="E437:AA437" si="253">$D$327</f>
        <v>2222.89</v>
      </c>
      <c r="F437" s="71">
        <f t="shared" si="253"/>
        <v>2222.89</v>
      </c>
      <c r="G437" s="71">
        <f t="shared" si="253"/>
        <v>2222.89</v>
      </c>
      <c r="H437" s="71">
        <f t="shared" si="253"/>
        <v>2222.89</v>
      </c>
      <c r="I437" s="71">
        <f t="shared" si="253"/>
        <v>2222.89</v>
      </c>
      <c r="J437" s="71">
        <f t="shared" si="253"/>
        <v>2222.89</v>
      </c>
      <c r="K437" s="71">
        <f t="shared" si="253"/>
        <v>2222.89</v>
      </c>
      <c r="L437" s="71">
        <f t="shared" si="253"/>
        <v>2222.89</v>
      </c>
      <c r="M437" s="71">
        <f t="shared" si="253"/>
        <v>2222.89</v>
      </c>
      <c r="N437" s="71">
        <f t="shared" si="253"/>
        <v>2222.89</v>
      </c>
      <c r="O437" s="71">
        <f t="shared" si="253"/>
        <v>2222.89</v>
      </c>
      <c r="P437" s="71">
        <f t="shared" si="253"/>
        <v>2222.89</v>
      </c>
      <c r="Q437" s="71">
        <f t="shared" si="253"/>
        <v>2222.89</v>
      </c>
      <c r="R437" s="71">
        <f t="shared" si="253"/>
        <v>2222.89</v>
      </c>
      <c r="S437" s="71">
        <f t="shared" si="253"/>
        <v>2222.89</v>
      </c>
      <c r="T437" s="71">
        <f t="shared" si="253"/>
        <v>2222.89</v>
      </c>
      <c r="U437" s="71">
        <f t="shared" si="253"/>
        <v>2222.89</v>
      </c>
      <c r="V437" s="71">
        <f t="shared" si="253"/>
        <v>2222.89</v>
      </c>
      <c r="W437" s="71">
        <f t="shared" si="253"/>
        <v>2222.89</v>
      </c>
      <c r="X437" s="71">
        <f t="shared" si="253"/>
        <v>2222.89</v>
      </c>
      <c r="Y437" s="71">
        <f t="shared" si="253"/>
        <v>2222.89</v>
      </c>
      <c r="Z437" s="71">
        <f t="shared" si="253"/>
        <v>2222.89</v>
      </c>
      <c r="AA437" s="71">
        <f t="shared" si="253"/>
        <v>2222.89</v>
      </c>
    </row>
    <row r="438" spans="1:27" ht="12.75" hidden="1" customHeight="1" outlineLevel="1" x14ac:dyDescent="0.2">
      <c r="A438" s="163" t="s">
        <v>2080</v>
      </c>
      <c r="B438" s="94" t="s">
        <v>83</v>
      </c>
      <c r="C438" s="70" t="s">
        <v>79</v>
      </c>
      <c r="D438" s="71">
        <v>4.95</v>
      </c>
      <c r="E438" s="71">
        <v>4.95</v>
      </c>
      <c r="F438" s="71">
        <v>4.95</v>
      </c>
      <c r="G438" s="71">
        <v>4.95</v>
      </c>
      <c r="H438" s="71">
        <v>4.95</v>
      </c>
      <c r="I438" s="71">
        <v>4.95</v>
      </c>
      <c r="J438" s="71">
        <v>4.95</v>
      </c>
      <c r="K438" s="71">
        <v>4.95</v>
      </c>
      <c r="L438" s="71">
        <v>4.95</v>
      </c>
      <c r="M438" s="71">
        <v>4.95</v>
      </c>
      <c r="N438" s="71">
        <v>4.95</v>
      </c>
      <c r="O438" s="71">
        <v>4.95</v>
      </c>
      <c r="P438" s="71">
        <v>4.95</v>
      </c>
      <c r="Q438" s="71">
        <v>4.95</v>
      </c>
      <c r="R438" s="71">
        <v>4.95</v>
      </c>
      <c r="S438" s="71">
        <v>4.95</v>
      </c>
      <c r="T438" s="71">
        <v>4.95</v>
      </c>
      <c r="U438" s="71">
        <v>4.95</v>
      </c>
      <c r="V438" s="71">
        <v>4.95</v>
      </c>
      <c r="W438" s="71">
        <v>4.95</v>
      </c>
      <c r="X438" s="71">
        <v>4.95</v>
      </c>
      <c r="Y438" s="71">
        <v>4.95</v>
      </c>
      <c r="Z438" s="71">
        <v>4.95</v>
      </c>
      <c r="AA438" s="71">
        <v>4.95</v>
      </c>
    </row>
    <row r="439" spans="1:27" ht="12.75" hidden="1" customHeight="1" outlineLevel="1" x14ac:dyDescent="0.2">
      <c r="A439" s="163" t="s">
        <v>2081</v>
      </c>
      <c r="B439" s="94" t="s">
        <v>81</v>
      </c>
      <c r="C439" s="70" t="s">
        <v>79</v>
      </c>
      <c r="D439" s="71">
        <f>$D$11</f>
        <v>110.23</v>
      </c>
      <c r="E439" s="71">
        <f t="shared" ref="E439:AA439" si="254">$D$11</f>
        <v>110.23</v>
      </c>
      <c r="F439" s="71">
        <f t="shared" si="254"/>
        <v>110.23</v>
      </c>
      <c r="G439" s="71">
        <f t="shared" si="254"/>
        <v>110.23</v>
      </c>
      <c r="H439" s="71">
        <f t="shared" si="254"/>
        <v>110.23</v>
      </c>
      <c r="I439" s="71">
        <f t="shared" si="254"/>
        <v>110.23</v>
      </c>
      <c r="J439" s="71">
        <f t="shared" si="254"/>
        <v>110.23</v>
      </c>
      <c r="K439" s="71">
        <f t="shared" si="254"/>
        <v>110.23</v>
      </c>
      <c r="L439" s="71">
        <f t="shared" si="254"/>
        <v>110.23</v>
      </c>
      <c r="M439" s="71">
        <f t="shared" si="254"/>
        <v>110.23</v>
      </c>
      <c r="N439" s="71">
        <f t="shared" si="254"/>
        <v>110.23</v>
      </c>
      <c r="O439" s="71">
        <f t="shared" si="254"/>
        <v>110.23</v>
      </c>
      <c r="P439" s="71">
        <f t="shared" si="254"/>
        <v>110.23</v>
      </c>
      <c r="Q439" s="71">
        <f t="shared" si="254"/>
        <v>110.23</v>
      </c>
      <c r="R439" s="71">
        <f t="shared" si="254"/>
        <v>110.23</v>
      </c>
      <c r="S439" s="71">
        <f t="shared" si="254"/>
        <v>110.23</v>
      </c>
      <c r="T439" s="71">
        <f t="shared" si="254"/>
        <v>110.23</v>
      </c>
      <c r="U439" s="71">
        <f t="shared" si="254"/>
        <v>110.23</v>
      </c>
      <c r="V439" s="71">
        <f t="shared" si="254"/>
        <v>110.23</v>
      </c>
      <c r="W439" s="71">
        <f t="shared" si="254"/>
        <v>110.23</v>
      </c>
      <c r="X439" s="71">
        <f t="shared" si="254"/>
        <v>110.23</v>
      </c>
      <c r="Y439" s="71">
        <f t="shared" si="254"/>
        <v>110.23</v>
      </c>
      <c r="Z439" s="71">
        <f t="shared" si="254"/>
        <v>110.23</v>
      </c>
      <c r="AA439" s="71">
        <f t="shared" si="254"/>
        <v>110.23</v>
      </c>
    </row>
    <row r="440" spans="1:27" ht="12.75" customHeight="1" collapsed="1" x14ac:dyDescent="0.2">
      <c r="A440" s="162" t="s">
        <v>2082</v>
      </c>
      <c r="B440" s="54" t="str">
        <f>"24"&amp;"."&amp;$B$800&amp;"."&amp;$B$801</f>
        <v>24.05.2023</v>
      </c>
      <c r="C440" s="134" t="s">
        <v>76</v>
      </c>
      <c r="D440" s="135">
        <f>ROUND(((D441+D442+D444+D443)/1000),5)</f>
        <v>3.6253199999999999</v>
      </c>
      <c r="E440" s="135">
        <f>ROUND(((E441+E442+E444+E443)/1000),5)</f>
        <v>3.4171200000000002</v>
      </c>
      <c r="F440" s="135">
        <f>ROUND(((F441+F442+F444+F443)/1000),5)</f>
        <v>3.3807</v>
      </c>
      <c r="G440" s="135">
        <f t="shared" ref="G440:AA440" si="255">ROUND(((G441+G442+G444+G443)/1000),5)</f>
        <v>3.3372999999999999</v>
      </c>
      <c r="H440" s="135">
        <f t="shared" si="255"/>
        <v>3.3429099999999998</v>
      </c>
      <c r="I440" s="135">
        <f t="shared" si="255"/>
        <v>3.5026999999999999</v>
      </c>
      <c r="J440" s="135">
        <f t="shared" si="255"/>
        <v>3.76403</v>
      </c>
      <c r="K440" s="135">
        <f t="shared" si="255"/>
        <v>4.0170399999999997</v>
      </c>
      <c r="L440" s="135">
        <f t="shared" si="255"/>
        <v>4.19855</v>
      </c>
      <c r="M440" s="135">
        <f t="shared" si="255"/>
        <v>4.2533700000000003</v>
      </c>
      <c r="N440" s="135">
        <f t="shared" si="255"/>
        <v>4.2598599999999998</v>
      </c>
      <c r="O440" s="135">
        <f t="shared" si="255"/>
        <v>4.2615100000000004</v>
      </c>
      <c r="P440" s="135">
        <f t="shared" si="255"/>
        <v>4.24681</v>
      </c>
      <c r="Q440" s="135">
        <f t="shared" si="255"/>
        <v>4.25223</v>
      </c>
      <c r="R440" s="135">
        <f t="shared" si="255"/>
        <v>4.2654100000000001</v>
      </c>
      <c r="S440" s="135">
        <f t="shared" si="255"/>
        <v>4.2786</v>
      </c>
      <c r="T440" s="135">
        <f t="shared" si="255"/>
        <v>4.2620800000000001</v>
      </c>
      <c r="U440" s="135">
        <f t="shared" si="255"/>
        <v>4.24824</v>
      </c>
      <c r="V440" s="135">
        <f t="shared" si="255"/>
        <v>4.2419900000000004</v>
      </c>
      <c r="W440" s="135">
        <f t="shared" si="255"/>
        <v>4.2336900000000002</v>
      </c>
      <c r="X440" s="135">
        <f t="shared" si="255"/>
        <v>4.2336499999999999</v>
      </c>
      <c r="Y440" s="135">
        <f t="shared" si="255"/>
        <v>4.23644</v>
      </c>
      <c r="Z440" s="135">
        <f t="shared" si="255"/>
        <v>4.0735599999999996</v>
      </c>
      <c r="AA440" s="135">
        <f t="shared" si="255"/>
        <v>3.7518600000000002</v>
      </c>
    </row>
    <row r="441" spans="1:27" ht="12.75" hidden="1" customHeight="1" outlineLevel="1" x14ac:dyDescent="0.2">
      <c r="A441" s="163" t="s">
        <v>2083</v>
      </c>
      <c r="B441" s="94" t="s">
        <v>238</v>
      </c>
      <c r="C441" s="70" t="s">
        <v>79</v>
      </c>
      <c r="D441" s="71">
        <v>1287.25</v>
      </c>
      <c r="E441" s="71">
        <v>1079.05</v>
      </c>
      <c r="F441" s="71">
        <v>1042.6300000000001</v>
      </c>
      <c r="G441" s="71">
        <v>999.23</v>
      </c>
      <c r="H441" s="71">
        <v>1004.84</v>
      </c>
      <c r="I441" s="71">
        <v>1164.6300000000001</v>
      </c>
      <c r="J441" s="71">
        <v>1425.96</v>
      </c>
      <c r="K441" s="71">
        <v>1678.97</v>
      </c>
      <c r="L441" s="71">
        <v>1860.48</v>
      </c>
      <c r="M441" s="71">
        <v>1915.3</v>
      </c>
      <c r="N441" s="71">
        <v>1921.79</v>
      </c>
      <c r="O441" s="71">
        <v>1923.44</v>
      </c>
      <c r="P441" s="71">
        <v>1908.74</v>
      </c>
      <c r="Q441" s="71">
        <v>1914.16</v>
      </c>
      <c r="R441" s="71">
        <v>1927.34</v>
      </c>
      <c r="S441" s="71">
        <v>1940.53</v>
      </c>
      <c r="T441" s="71">
        <v>1924.01</v>
      </c>
      <c r="U441" s="71">
        <v>1910.17</v>
      </c>
      <c r="V441" s="71">
        <v>1903.92</v>
      </c>
      <c r="W441" s="71">
        <v>1895.62</v>
      </c>
      <c r="X441" s="71">
        <v>1895.58</v>
      </c>
      <c r="Y441" s="71">
        <v>1898.37</v>
      </c>
      <c r="Z441" s="71">
        <v>1735.49</v>
      </c>
      <c r="AA441" s="71">
        <v>1413.79</v>
      </c>
    </row>
    <row r="442" spans="1:27" ht="12.75" hidden="1" customHeight="1" outlineLevel="1" x14ac:dyDescent="0.2">
      <c r="A442" s="163" t="s">
        <v>2084</v>
      </c>
      <c r="B442" s="94" t="s">
        <v>90</v>
      </c>
      <c r="C442" s="70" t="s">
        <v>79</v>
      </c>
      <c r="D442" s="71">
        <f>$D$327</f>
        <v>2222.89</v>
      </c>
      <c r="E442" s="71">
        <f t="shared" ref="E442:AA442" si="256">$D$327</f>
        <v>2222.89</v>
      </c>
      <c r="F442" s="71">
        <f t="shared" si="256"/>
        <v>2222.89</v>
      </c>
      <c r="G442" s="71">
        <f t="shared" si="256"/>
        <v>2222.89</v>
      </c>
      <c r="H442" s="71">
        <f t="shared" si="256"/>
        <v>2222.89</v>
      </c>
      <c r="I442" s="71">
        <f t="shared" si="256"/>
        <v>2222.89</v>
      </c>
      <c r="J442" s="71">
        <f t="shared" si="256"/>
        <v>2222.89</v>
      </c>
      <c r="K442" s="71">
        <f t="shared" si="256"/>
        <v>2222.89</v>
      </c>
      <c r="L442" s="71">
        <f t="shared" si="256"/>
        <v>2222.89</v>
      </c>
      <c r="M442" s="71">
        <f t="shared" si="256"/>
        <v>2222.89</v>
      </c>
      <c r="N442" s="71">
        <f t="shared" si="256"/>
        <v>2222.89</v>
      </c>
      <c r="O442" s="71">
        <f t="shared" si="256"/>
        <v>2222.89</v>
      </c>
      <c r="P442" s="71">
        <f t="shared" si="256"/>
        <v>2222.89</v>
      </c>
      <c r="Q442" s="71">
        <f t="shared" si="256"/>
        <v>2222.89</v>
      </c>
      <c r="R442" s="71">
        <f t="shared" si="256"/>
        <v>2222.89</v>
      </c>
      <c r="S442" s="71">
        <f t="shared" si="256"/>
        <v>2222.89</v>
      </c>
      <c r="T442" s="71">
        <f t="shared" si="256"/>
        <v>2222.89</v>
      </c>
      <c r="U442" s="71">
        <f t="shared" si="256"/>
        <v>2222.89</v>
      </c>
      <c r="V442" s="71">
        <f t="shared" si="256"/>
        <v>2222.89</v>
      </c>
      <c r="W442" s="71">
        <f t="shared" si="256"/>
        <v>2222.89</v>
      </c>
      <c r="X442" s="71">
        <f t="shared" si="256"/>
        <v>2222.89</v>
      </c>
      <c r="Y442" s="71">
        <f t="shared" si="256"/>
        <v>2222.89</v>
      </c>
      <c r="Z442" s="71">
        <f t="shared" si="256"/>
        <v>2222.89</v>
      </c>
      <c r="AA442" s="71">
        <f t="shared" si="256"/>
        <v>2222.89</v>
      </c>
    </row>
    <row r="443" spans="1:27" ht="12.75" hidden="1" customHeight="1" outlineLevel="1" x14ac:dyDescent="0.2">
      <c r="A443" s="163" t="s">
        <v>2085</v>
      </c>
      <c r="B443" s="94" t="s">
        <v>83</v>
      </c>
      <c r="C443" s="70" t="s">
        <v>79</v>
      </c>
      <c r="D443" s="71">
        <v>4.95</v>
      </c>
      <c r="E443" s="71">
        <v>4.95</v>
      </c>
      <c r="F443" s="71">
        <v>4.95</v>
      </c>
      <c r="G443" s="71">
        <v>4.95</v>
      </c>
      <c r="H443" s="71">
        <v>4.95</v>
      </c>
      <c r="I443" s="71">
        <v>4.95</v>
      </c>
      <c r="J443" s="71">
        <v>4.95</v>
      </c>
      <c r="K443" s="71">
        <v>4.95</v>
      </c>
      <c r="L443" s="71">
        <v>4.95</v>
      </c>
      <c r="M443" s="71">
        <v>4.95</v>
      </c>
      <c r="N443" s="71">
        <v>4.95</v>
      </c>
      <c r="O443" s="71">
        <v>4.95</v>
      </c>
      <c r="P443" s="71">
        <v>4.95</v>
      </c>
      <c r="Q443" s="71">
        <v>4.95</v>
      </c>
      <c r="R443" s="71">
        <v>4.95</v>
      </c>
      <c r="S443" s="71">
        <v>4.95</v>
      </c>
      <c r="T443" s="71">
        <v>4.95</v>
      </c>
      <c r="U443" s="71">
        <v>4.95</v>
      </c>
      <c r="V443" s="71">
        <v>4.95</v>
      </c>
      <c r="W443" s="71">
        <v>4.95</v>
      </c>
      <c r="X443" s="71">
        <v>4.95</v>
      </c>
      <c r="Y443" s="71">
        <v>4.95</v>
      </c>
      <c r="Z443" s="71">
        <v>4.95</v>
      </c>
      <c r="AA443" s="71">
        <v>4.95</v>
      </c>
    </row>
    <row r="444" spans="1:27" ht="12.75" hidden="1" customHeight="1" outlineLevel="1" x14ac:dyDescent="0.2">
      <c r="A444" s="163" t="s">
        <v>2086</v>
      </c>
      <c r="B444" s="94" t="s">
        <v>81</v>
      </c>
      <c r="C444" s="70" t="s">
        <v>79</v>
      </c>
      <c r="D444" s="71">
        <f>$D$11</f>
        <v>110.23</v>
      </c>
      <c r="E444" s="71">
        <f t="shared" ref="E444:AA444" si="257">$D$11</f>
        <v>110.23</v>
      </c>
      <c r="F444" s="71">
        <f t="shared" si="257"/>
        <v>110.23</v>
      </c>
      <c r="G444" s="71">
        <f t="shared" si="257"/>
        <v>110.23</v>
      </c>
      <c r="H444" s="71">
        <f t="shared" si="257"/>
        <v>110.23</v>
      </c>
      <c r="I444" s="71">
        <f t="shared" si="257"/>
        <v>110.23</v>
      </c>
      <c r="J444" s="71">
        <f t="shared" si="257"/>
        <v>110.23</v>
      </c>
      <c r="K444" s="71">
        <f t="shared" si="257"/>
        <v>110.23</v>
      </c>
      <c r="L444" s="71">
        <f t="shared" si="257"/>
        <v>110.23</v>
      </c>
      <c r="M444" s="71">
        <f t="shared" si="257"/>
        <v>110.23</v>
      </c>
      <c r="N444" s="71">
        <f t="shared" si="257"/>
        <v>110.23</v>
      </c>
      <c r="O444" s="71">
        <f t="shared" si="257"/>
        <v>110.23</v>
      </c>
      <c r="P444" s="71">
        <f t="shared" si="257"/>
        <v>110.23</v>
      </c>
      <c r="Q444" s="71">
        <f t="shared" si="257"/>
        <v>110.23</v>
      </c>
      <c r="R444" s="71">
        <f t="shared" si="257"/>
        <v>110.23</v>
      </c>
      <c r="S444" s="71">
        <f t="shared" si="257"/>
        <v>110.23</v>
      </c>
      <c r="T444" s="71">
        <f t="shared" si="257"/>
        <v>110.23</v>
      </c>
      <c r="U444" s="71">
        <f t="shared" si="257"/>
        <v>110.23</v>
      </c>
      <c r="V444" s="71">
        <f t="shared" si="257"/>
        <v>110.23</v>
      </c>
      <c r="W444" s="71">
        <f t="shared" si="257"/>
        <v>110.23</v>
      </c>
      <c r="X444" s="71">
        <f t="shared" si="257"/>
        <v>110.23</v>
      </c>
      <c r="Y444" s="71">
        <f t="shared" si="257"/>
        <v>110.23</v>
      </c>
      <c r="Z444" s="71">
        <f t="shared" si="257"/>
        <v>110.23</v>
      </c>
      <c r="AA444" s="71">
        <f t="shared" si="257"/>
        <v>110.23</v>
      </c>
    </row>
    <row r="445" spans="1:27" collapsed="1" x14ac:dyDescent="0.2">
      <c r="A445" s="162" t="s">
        <v>2087</v>
      </c>
      <c r="B445" s="54" t="str">
        <f>"25"&amp;"."&amp;$B$800&amp;"."&amp;$B$801</f>
        <v>25.05.2023</v>
      </c>
      <c r="C445" s="134" t="s">
        <v>76</v>
      </c>
      <c r="D445" s="135">
        <f>ROUND(((D446+D447+D449+D448)/1000),5)</f>
        <v>3.4455</v>
      </c>
      <c r="E445" s="135">
        <f>ROUND(((E446+E447+E449+E448)/1000),5)</f>
        <v>3.34</v>
      </c>
      <c r="F445" s="135">
        <f>ROUND(((F446+F447+F449+F448)/1000),5)</f>
        <v>3.27461</v>
      </c>
      <c r="G445" s="135">
        <f t="shared" ref="G445:AA445" si="258">ROUND(((G446+G447+G449+G448)/1000),5)</f>
        <v>3.2254999999999998</v>
      </c>
      <c r="H445" s="135">
        <f t="shared" si="258"/>
        <v>3.2250299999999998</v>
      </c>
      <c r="I445" s="135">
        <f t="shared" si="258"/>
        <v>3.3919700000000002</v>
      </c>
      <c r="J445" s="135">
        <f t="shared" si="258"/>
        <v>3.7732299999999999</v>
      </c>
      <c r="K445" s="135">
        <f t="shared" si="258"/>
        <v>3.9365100000000002</v>
      </c>
      <c r="L445" s="135">
        <f t="shared" si="258"/>
        <v>4.1536200000000001</v>
      </c>
      <c r="M445" s="135">
        <f t="shared" si="258"/>
        <v>4.2219699999999998</v>
      </c>
      <c r="N445" s="135">
        <f t="shared" si="258"/>
        <v>4.2350099999999999</v>
      </c>
      <c r="O445" s="135">
        <f t="shared" si="258"/>
        <v>4.2444699999999997</v>
      </c>
      <c r="P445" s="135">
        <f t="shared" si="258"/>
        <v>4.2272400000000001</v>
      </c>
      <c r="Q445" s="135">
        <f t="shared" si="258"/>
        <v>4.2295299999999996</v>
      </c>
      <c r="R445" s="135">
        <f t="shared" si="258"/>
        <v>4.2541900000000004</v>
      </c>
      <c r="S445" s="135">
        <f t="shared" si="258"/>
        <v>4.2695600000000002</v>
      </c>
      <c r="T445" s="135">
        <f t="shared" si="258"/>
        <v>4.25467</v>
      </c>
      <c r="U445" s="135">
        <f t="shared" si="258"/>
        <v>4.2411399999999997</v>
      </c>
      <c r="V445" s="135">
        <f t="shared" si="258"/>
        <v>4.2340499999999999</v>
      </c>
      <c r="W445" s="135">
        <f t="shared" si="258"/>
        <v>4.2278799999999999</v>
      </c>
      <c r="X445" s="135">
        <f t="shared" si="258"/>
        <v>4.2316200000000004</v>
      </c>
      <c r="Y445" s="135">
        <f t="shared" si="258"/>
        <v>4.2274000000000003</v>
      </c>
      <c r="Z445" s="135">
        <f t="shared" si="258"/>
        <v>4.0345500000000003</v>
      </c>
      <c r="AA445" s="135">
        <f t="shared" si="258"/>
        <v>3.6625000000000001</v>
      </c>
    </row>
    <row r="446" spans="1:27" ht="12.75" hidden="1" customHeight="1" outlineLevel="1" x14ac:dyDescent="0.2">
      <c r="A446" s="163" t="s">
        <v>2088</v>
      </c>
      <c r="B446" s="94" t="s">
        <v>238</v>
      </c>
      <c r="C446" s="70" t="s">
        <v>79</v>
      </c>
      <c r="D446" s="71">
        <v>1107.43</v>
      </c>
      <c r="E446" s="71">
        <v>1001.93</v>
      </c>
      <c r="F446" s="71">
        <v>936.54</v>
      </c>
      <c r="G446" s="71">
        <v>887.43</v>
      </c>
      <c r="H446" s="71">
        <v>886.96</v>
      </c>
      <c r="I446" s="71">
        <v>1053.9000000000001</v>
      </c>
      <c r="J446" s="71">
        <v>1435.16</v>
      </c>
      <c r="K446" s="71">
        <v>1598.44</v>
      </c>
      <c r="L446" s="71">
        <v>1815.55</v>
      </c>
      <c r="M446" s="71">
        <v>1883.9</v>
      </c>
      <c r="N446" s="71">
        <v>1896.94</v>
      </c>
      <c r="O446" s="71">
        <v>1906.4</v>
      </c>
      <c r="P446" s="71">
        <v>1889.17</v>
      </c>
      <c r="Q446" s="71">
        <v>1891.46</v>
      </c>
      <c r="R446" s="71">
        <v>1916.12</v>
      </c>
      <c r="S446" s="71">
        <v>1931.49</v>
      </c>
      <c r="T446" s="71">
        <v>1916.6</v>
      </c>
      <c r="U446" s="71">
        <v>1903.07</v>
      </c>
      <c r="V446" s="71">
        <v>1895.98</v>
      </c>
      <c r="W446" s="71">
        <v>1889.81</v>
      </c>
      <c r="X446" s="71">
        <v>1893.55</v>
      </c>
      <c r="Y446" s="71">
        <v>1889.33</v>
      </c>
      <c r="Z446" s="71">
        <v>1696.48</v>
      </c>
      <c r="AA446" s="71">
        <v>1324.43</v>
      </c>
    </row>
    <row r="447" spans="1:27" ht="12.75" hidden="1" customHeight="1" outlineLevel="1" x14ac:dyDescent="0.2">
      <c r="A447" s="163" t="s">
        <v>2089</v>
      </c>
      <c r="B447" s="94" t="s">
        <v>90</v>
      </c>
      <c r="C447" s="70" t="s">
        <v>79</v>
      </c>
      <c r="D447" s="71">
        <f>$D$327</f>
        <v>2222.89</v>
      </c>
      <c r="E447" s="71">
        <f t="shared" ref="E447:AA447" si="259">$D$327</f>
        <v>2222.89</v>
      </c>
      <c r="F447" s="71">
        <f t="shared" si="259"/>
        <v>2222.89</v>
      </c>
      <c r="G447" s="71">
        <f t="shared" si="259"/>
        <v>2222.89</v>
      </c>
      <c r="H447" s="71">
        <f t="shared" si="259"/>
        <v>2222.89</v>
      </c>
      <c r="I447" s="71">
        <f t="shared" si="259"/>
        <v>2222.89</v>
      </c>
      <c r="J447" s="71">
        <f t="shared" si="259"/>
        <v>2222.89</v>
      </c>
      <c r="K447" s="71">
        <f t="shared" si="259"/>
        <v>2222.89</v>
      </c>
      <c r="L447" s="71">
        <f t="shared" si="259"/>
        <v>2222.89</v>
      </c>
      <c r="M447" s="71">
        <f t="shared" si="259"/>
        <v>2222.89</v>
      </c>
      <c r="N447" s="71">
        <f t="shared" si="259"/>
        <v>2222.89</v>
      </c>
      <c r="O447" s="71">
        <f t="shared" si="259"/>
        <v>2222.89</v>
      </c>
      <c r="P447" s="71">
        <f t="shared" si="259"/>
        <v>2222.89</v>
      </c>
      <c r="Q447" s="71">
        <f t="shared" si="259"/>
        <v>2222.89</v>
      </c>
      <c r="R447" s="71">
        <f t="shared" si="259"/>
        <v>2222.89</v>
      </c>
      <c r="S447" s="71">
        <f t="shared" si="259"/>
        <v>2222.89</v>
      </c>
      <c r="T447" s="71">
        <f t="shared" si="259"/>
        <v>2222.89</v>
      </c>
      <c r="U447" s="71">
        <f t="shared" si="259"/>
        <v>2222.89</v>
      </c>
      <c r="V447" s="71">
        <f t="shared" si="259"/>
        <v>2222.89</v>
      </c>
      <c r="W447" s="71">
        <f t="shared" si="259"/>
        <v>2222.89</v>
      </c>
      <c r="X447" s="71">
        <f t="shared" si="259"/>
        <v>2222.89</v>
      </c>
      <c r="Y447" s="71">
        <f t="shared" si="259"/>
        <v>2222.89</v>
      </c>
      <c r="Z447" s="71">
        <f t="shared" si="259"/>
        <v>2222.89</v>
      </c>
      <c r="AA447" s="71">
        <f t="shared" si="259"/>
        <v>2222.89</v>
      </c>
    </row>
    <row r="448" spans="1:27" ht="12.75" hidden="1" customHeight="1" outlineLevel="1" x14ac:dyDescent="0.2">
      <c r="A448" s="163" t="s">
        <v>2090</v>
      </c>
      <c r="B448" s="94" t="s">
        <v>83</v>
      </c>
      <c r="C448" s="70" t="s">
        <v>79</v>
      </c>
      <c r="D448" s="71">
        <v>4.95</v>
      </c>
      <c r="E448" s="71">
        <v>4.95</v>
      </c>
      <c r="F448" s="71">
        <v>4.95</v>
      </c>
      <c r="G448" s="71">
        <v>4.95</v>
      </c>
      <c r="H448" s="71">
        <v>4.95</v>
      </c>
      <c r="I448" s="71">
        <v>4.95</v>
      </c>
      <c r="J448" s="71">
        <v>4.95</v>
      </c>
      <c r="K448" s="71">
        <v>4.95</v>
      </c>
      <c r="L448" s="71">
        <v>4.95</v>
      </c>
      <c r="M448" s="71">
        <v>4.95</v>
      </c>
      <c r="N448" s="71">
        <v>4.95</v>
      </c>
      <c r="O448" s="71">
        <v>4.95</v>
      </c>
      <c r="P448" s="71">
        <v>4.95</v>
      </c>
      <c r="Q448" s="71">
        <v>4.95</v>
      </c>
      <c r="R448" s="71">
        <v>4.95</v>
      </c>
      <c r="S448" s="71">
        <v>4.95</v>
      </c>
      <c r="T448" s="71">
        <v>4.95</v>
      </c>
      <c r="U448" s="71">
        <v>4.95</v>
      </c>
      <c r="V448" s="71">
        <v>4.95</v>
      </c>
      <c r="W448" s="71">
        <v>4.95</v>
      </c>
      <c r="X448" s="71">
        <v>4.95</v>
      </c>
      <c r="Y448" s="71">
        <v>4.95</v>
      </c>
      <c r="Z448" s="71">
        <v>4.95</v>
      </c>
      <c r="AA448" s="71">
        <v>4.95</v>
      </c>
    </row>
    <row r="449" spans="1:27" ht="12.75" hidden="1" customHeight="1" outlineLevel="1" x14ac:dyDescent="0.2">
      <c r="A449" s="163" t="s">
        <v>2091</v>
      </c>
      <c r="B449" s="94" t="s">
        <v>81</v>
      </c>
      <c r="C449" s="70" t="s">
        <v>79</v>
      </c>
      <c r="D449" s="71">
        <f>$D$11</f>
        <v>110.23</v>
      </c>
      <c r="E449" s="71">
        <f t="shared" ref="E449:AA449" si="260">$D$11</f>
        <v>110.23</v>
      </c>
      <c r="F449" s="71">
        <f t="shared" si="260"/>
        <v>110.23</v>
      </c>
      <c r="G449" s="71">
        <f t="shared" si="260"/>
        <v>110.23</v>
      </c>
      <c r="H449" s="71">
        <f t="shared" si="260"/>
        <v>110.23</v>
      </c>
      <c r="I449" s="71">
        <f t="shared" si="260"/>
        <v>110.23</v>
      </c>
      <c r="J449" s="71">
        <f t="shared" si="260"/>
        <v>110.23</v>
      </c>
      <c r="K449" s="71">
        <f t="shared" si="260"/>
        <v>110.23</v>
      </c>
      <c r="L449" s="71">
        <f t="shared" si="260"/>
        <v>110.23</v>
      </c>
      <c r="M449" s="71">
        <f t="shared" si="260"/>
        <v>110.23</v>
      </c>
      <c r="N449" s="71">
        <f t="shared" si="260"/>
        <v>110.23</v>
      </c>
      <c r="O449" s="71">
        <f t="shared" si="260"/>
        <v>110.23</v>
      </c>
      <c r="P449" s="71">
        <f t="shared" si="260"/>
        <v>110.23</v>
      </c>
      <c r="Q449" s="71">
        <f t="shared" si="260"/>
        <v>110.23</v>
      </c>
      <c r="R449" s="71">
        <f t="shared" si="260"/>
        <v>110.23</v>
      </c>
      <c r="S449" s="71">
        <f t="shared" si="260"/>
        <v>110.23</v>
      </c>
      <c r="T449" s="71">
        <f t="shared" si="260"/>
        <v>110.23</v>
      </c>
      <c r="U449" s="71">
        <f t="shared" si="260"/>
        <v>110.23</v>
      </c>
      <c r="V449" s="71">
        <f t="shared" si="260"/>
        <v>110.23</v>
      </c>
      <c r="W449" s="71">
        <f t="shared" si="260"/>
        <v>110.23</v>
      </c>
      <c r="X449" s="71">
        <f t="shared" si="260"/>
        <v>110.23</v>
      </c>
      <c r="Y449" s="71">
        <f t="shared" si="260"/>
        <v>110.23</v>
      </c>
      <c r="Z449" s="71">
        <f t="shared" si="260"/>
        <v>110.23</v>
      </c>
      <c r="AA449" s="71">
        <f t="shared" si="260"/>
        <v>110.23</v>
      </c>
    </row>
    <row r="450" spans="1:27" collapsed="1" x14ac:dyDescent="0.2">
      <c r="A450" s="162" t="s">
        <v>2092</v>
      </c>
      <c r="B450" s="54" t="str">
        <f>"26"&amp;"."&amp;$B$800&amp;"."&amp;$B$801</f>
        <v>26.05.2023</v>
      </c>
      <c r="C450" s="134" t="s">
        <v>76</v>
      </c>
      <c r="D450" s="135">
        <f>ROUND(((D451+D452+D454+D453)/1000),5)</f>
        <v>3.5570400000000002</v>
      </c>
      <c r="E450" s="135">
        <f>ROUND(((E451+E452+E454+E453)/1000),5)</f>
        <v>3.41472</v>
      </c>
      <c r="F450" s="135">
        <f>ROUND(((F451+F452+F454+F453)/1000),5)</f>
        <v>3.3525299999999998</v>
      </c>
      <c r="G450" s="135">
        <f t="shared" ref="G450:AA450" si="261">ROUND(((G451+G452+G454+G453)/1000),5)</f>
        <v>3.3069999999999999</v>
      </c>
      <c r="H450" s="135">
        <f t="shared" si="261"/>
        <v>3.3294100000000002</v>
      </c>
      <c r="I450" s="135">
        <f t="shared" si="261"/>
        <v>3.41845</v>
      </c>
      <c r="J450" s="135">
        <f t="shared" si="261"/>
        <v>3.8166500000000001</v>
      </c>
      <c r="K450" s="135">
        <f t="shared" si="261"/>
        <v>3.9943</v>
      </c>
      <c r="L450" s="135">
        <f t="shared" si="261"/>
        <v>4.2422599999999999</v>
      </c>
      <c r="M450" s="135">
        <f t="shared" si="261"/>
        <v>4.3086099999999998</v>
      </c>
      <c r="N450" s="135">
        <f t="shared" si="261"/>
        <v>4.3169700000000004</v>
      </c>
      <c r="O450" s="135">
        <f t="shared" si="261"/>
        <v>4.3105500000000001</v>
      </c>
      <c r="P450" s="135">
        <f t="shared" si="261"/>
        <v>4.30023</v>
      </c>
      <c r="Q450" s="135">
        <f t="shared" si="261"/>
        <v>4.3159599999999996</v>
      </c>
      <c r="R450" s="135">
        <f t="shared" si="261"/>
        <v>4.3126100000000003</v>
      </c>
      <c r="S450" s="135">
        <f t="shared" si="261"/>
        <v>4.3076600000000003</v>
      </c>
      <c r="T450" s="135">
        <f t="shared" si="261"/>
        <v>4.29453</v>
      </c>
      <c r="U450" s="135">
        <f t="shared" si="261"/>
        <v>4.3055300000000001</v>
      </c>
      <c r="V450" s="135">
        <f t="shared" si="261"/>
        <v>4.3012499999999996</v>
      </c>
      <c r="W450" s="135">
        <f t="shared" si="261"/>
        <v>4.2760999999999996</v>
      </c>
      <c r="X450" s="135">
        <f t="shared" si="261"/>
        <v>4.28043</v>
      </c>
      <c r="Y450" s="135">
        <f t="shared" si="261"/>
        <v>4.3023300000000004</v>
      </c>
      <c r="Z450" s="135">
        <f t="shared" si="261"/>
        <v>4.2461200000000003</v>
      </c>
      <c r="AA450" s="135">
        <f t="shared" si="261"/>
        <v>3.9197299999999999</v>
      </c>
    </row>
    <row r="451" spans="1:27" ht="12.75" hidden="1" customHeight="1" outlineLevel="1" x14ac:dyDescent="0.2">
      <c r="A451" s="163" t="s">
        <v>2093</v>
      </c>
      <c r="B451" s="94" t="s">
        <v>238</v>
      </c>
      <c r="C451" s="70" t="s">
        <v>79</v>
      </c>
      <c r="D451" s="71">
        <v>1218.97</v>
      </c>
      <c r="E451" s="71">
        <v>1076.6500000000001</v>
      </c>
      <c r="F451" s="71">
        <v>1014.46</v>
      </c>
      <c r="G451" s="71">
        <v>968.93</v>
      </c>
      <c r="H451" s="71">
        <v>991.34</v>
      </c>
      <c r="I451" s="71">
        <v>1080.3800000000001</v>
      </c>
      <c r="J451" s="71">
        <v>1478.58</v>
      </c>
      <c r="K451" s="71">
        <v>1656.23</v>
      </c>
      <c r="L451" s="71">
        <v>1904.19</v>
      </c>
      <c r="M451" s="71">
        <v>1970.54</v>
      </c>
      <c r="N451" s="71">
        <v>1978.9</v>
      </c>
      <c r="O451" s="71">
        <v>1972.48</v>
      </c>
      <c r="P451" s="71">
        <v>1962.16</v>
      </c>
      <c r="Q451" s="71">
        <v>1977.89</v>
      </c>
      <c r="R451" s="71">
        <v>1974.54</v>
      </c>
      <c r="S451" s="71">
        <v>1969.59</v>
      </c>
      <c r="T451" s="71">
        <v>1956.46</v>
      </c>
      <c r="U451" s="71">
        <v>1967.46</v>
      </c>
      <c r="V451" s="71">
        <v>1963.18</v>
      </c>
      <c r="W451" s="71">
        <v>1938.03</v>
      </c>
      <c r="X451" s="71">
        <v>1942.36</v>
      </c>
      <c r="Y451" s="71">
        <v>1964.26</v>
      </c>
      <c r="Z451" s="71">
        <v>1908.05</v>
      </c>
      <c r="AA451" s="71">
        <v>1581.66</v>
      </c>
    </row>
    <row r="452" spans="1:27" ht="12.75" hidden="1" customHeight="1" outlineLevel="1" x14ac:dyDescent="0.2">
      <c r="A452" s="163" t="s">
        <v>2094</v>
      </c>
      <c r="B452" s="94" t="s">
        <v>90</v>
      </c>
      <c r="C452" s="70" t="s">
        <v>79</v>
      </c>
      <c r="D452" s="71">
        <f>$D$327</f>
        <v>2222.89</v>
      </c>
      <c r="E452" s="71">
        <f t="shared" ref="E452:AA452" si="262">$D$327</f>
        <v>2222.89</v>
      </c>
      <c r="F452" s="71">
        <f t="shared" si="262"/>
        <v>2222.89</v>
      </c>
      <c r="G452" s="71">
        <f t="shared" si="262"/>
        <v>2222.89</v>
      </c>
      <c r="H452" s="71">
        <f t="shared" si="262"/>
        <v>2222.89</v>
      </c>
      <c r="I452" s="71">
        <f t="shared" si="262"/>
        <v>2222.89</v>
      </c>
      <c r="J452" s="71">
        <f t="shared" si="262"/>
        <v>2222.89</v>
      </c>
      <c r="K452" s="71">
        <f t="shared" si="262"/>
        <v>2222.89</v>
      </c>
      <c r="L452" s="71">
        <f t="shared" si="262"/>
        <v>2222.89</v>
      </c>
      <c r="M452" s="71">
        <f t="shared" si="262"/>
        <v>2222.89</v>
      </c>
      <c r="N452" s="71">
        <f t="shared" si="262"/>
        <v>2222.89</v>
      </c>
      <c r="O452" s="71">
        <f t="shared" si="262"/>
        <v>2222.89</v>
      </c>
      <c r="P452" s="71">
        <f t="shared" si="262"/>
        <v>2222.89</v>
      </c>
      <c r="Q452" s="71">
        <f t="shared" si="262"/>
        <v>2222.89</v>
      </c>
      <c r="R452" s="71">
        <f t="shared" si="262"/>
        <v>2222.89</v>
      </c>
      <c r="S452" s="71">
        <f t="shared" si="262"/>
        <v>2222.89</v>
      </c>
      <c r="T452" s="71">
        <f t="shared" si="262"/>
        <v>2222.89</v>
      </c>
      <c r="U452" s="71">
        <f t="shared" si="262"/>
        <v>2222.89</v>
      </c>
      <c r="V452" s="71">
        <f t="shared" si="262"/>
        <v>2222.89</v>
      </c>
      <c r="W452" s="71">
        <f t="shared" si="262"/>
        <v>2222.89</v>
      </c>
      <c r="X452" s="71">
        <f t="shared" si="262"/>
        <v>2222.89</v>
      </c>
      <c r="Y452" s="71">
        <f t="shared" si="262"/>
        <v>2222.89</v>
      </c>
      <c r="Z452" s="71">
        <f t="shared" si="262"/>
        <v>2222.89</v>
      </c>
      <c r="AA452" s="71">
        <f t="shared" si="262"/>
        <v>2222.89</v>
      </c>
    </row>
    <row r="453" spans="1:27" ht="12.75" hidden="1" customHeight="1" outlineLevel="1" x14ac:dyDescent="0.2">
      <c r="A453" s="163" t="s">
        <v>2095</v>
      </c>
      <c r="B453" s="94" t="s">
        <v>83</v>
      </c>
      <c r="C453" s="70" t="s">
        <v>79</v>
      </c>
      <c r="D453" s="71">
        <v>4.95</v>
      </c>
      <c r="E453" s="71">
        <v>4.95</v>
      </c>
      <c r="F453" s="71">
        <v>4.95</v>
      </c>
      <c r="G453" s="71">
        <v>4.95</v>
      </c>
      <c r="H453" s="71">
        <v>4.95</v>
      </c>
      <c r="I453" s="71">
        <v>4.95</v>
      </c>
      <c r="J453" s="71">
        <v>4.95</v>
      </c>
      <c r="K453" s="71">
        <v>4.95</v>
      </c>
      <c r="L453" s="71">
        <v>4.95</v>
      </c>
      <c r="M453" s="71">
        <v>4.95</v>
      </c>
      <c r="N453" s="71">
        <v>4.95</v>
      </c>
      <c r="O453" s="71">
        <v>4.95</v>
      </c>
      <c r="P453" s="71">
        <v>4.95</v>
      </c>
      <c r="Q453" s="71">
        <v>4.95</v>
      </c>
      <c r="R453" s="71">
        <v>4.95</v>
      </c>
      <c r="S453" s="71">
        <v>4.95</v>
      </c>
      <c r="T453" s="71">
        <v>4.95</v>
      </c>
      <c r="U453" s="71">
        <v>4.95</v>
      </c>
      <c r="V453" s="71">
        <v>4.95</v>
      </c>
      <c r="W453" s="71">
        <v>4.95</v>
      </c>
      <c r="X453" s="71">
        <v>4.95</v>
      </c>
      <c r="Y453" s="71">
        <v>4.95</v>
      </c>
      <c r="Z453" s="71">
        <v>4.95</v>
      </c>
      <c r="AA453" s="71">
        <v>4.95</v>
      </c>
    </row>
    <row r="454" spans="1:27" ht="12.75" hidden="1" customHeight="1" outlineLevel="1" x14ac:dyDescent="0.2">
      <c r="A454" s="163" t="s">
        <v>2096</v>
      </c>
      <c r="B454" s="94" t="s">
        <v>81</v>
      </c>
      <c r="C454" s="70" t="s">
        <v>79</v>
      </c>
      <c r="D454" s="71">
        <f>$D$11</f>
        <v>110.23</v>
      </c>
      <c r="E454" s="71">
        <f t="shared" ref="E454:AA454" si="263">$D$11</f>
        <v>110.23</v>
      </c>
      <c r="F454" s="71">
        <f t="shared" si="263"/>
        <v>110.23</v>
      </c>
      <c r="G454" s="71">
        <f t="shared" si="263"/>
        <v>110.23</v>
      </c>
      <c r="H454" s="71">
        <f t="shared" si="263"/>
        <v>110.23</v>
      </c>
      <c r="I454" s="71">
        <f t="shared" si="263"/>
        <v>110.23</v>
      </c>
      <c r="J454" s="71">
        <f t="shared" si="263"/>
        <v>110.23</v>
      </c>
      <c r="K454" s="71">
        <f t="shared" si="263"/>
        <v>110.23</v>
      </c>
      <c r="L454" s="71">
        <f t="shared" si="263"/>
        <v>110.23</v>
      </c>
      <c r="M454" s="71">
        <f t="shared" si="263"/>
        <v>110.23</v>
      </c>
      <c r="N454" s="71">
        <f t="shared" si="263"/>
        <v>110.23</v>
      </c>
      <c r="O454" s="71">
        <f t="shared" si="263"/>
        <v>110.23</v>
      </c>
      <c r="P454" s="71">
        <f t="shared" si="263"/>
        <v>110.23</v>
      </c>
      <c r="Q454" s="71">
        <f t="shared" si="263"/>
        <v>110.23</v>
      </c>
      <c r="R454" s="71">
        <f t="shared" si="263"/>
        <v>110.23</v>
      </c>
      <c r="S454" s="71">
        <f t="shared" si="263"/>
        <v>110.23</v>
      </c>
      <c r="T454" s="71">
        <f t="shared" si="263"/>
        <v>110.23</v>
      </c>
      <c r="U454" s="71">
        <f t="shared" si="263"/>
        <v>110.23</v>
      </c>
      <c r="V454" s="71">
        <f t="shared" si="263"/>
        <v>110.23</v>
      </c>
      <c r="W454" s="71">
        <f t="shared" si="263"/>
        <v>110.23</v>
      </c>
      <c r="X454" s="71">
        <f t="shared" si="263"/>
        <v>110.23</v>
      </c>
      <c r="Y454" s="71">
        <f t="shared" si="263"/>
        <v>110.23</v>
      </c>
      <c r="Z454" s="71">
        <f t="shared" si="263"/>
        <v>110.23</v>
      </c>
      <c r="AA454" s="71">
        <f t="shared" si="263"/>
        <v>110.23</v>
      </c>
    </row>
    <row r="455" spans="1:27" collapsed="1" x14ac:dyDescent="0.2">
      <c r="A455" s="162" t="s">
        <v>2097</v>
      </c>
      <c r="B455" s="54" t="str">
        <f>"27"&amp;"."&amp;$B$800&amp;"."&amp;$B$801</f>
        <v>27.05.2023</v>
      </c>
      <c r="C455" s="134" t="s">
        <v>76</v>
      </c>
      <c r="D455" s="135">
        <f>ROUND(((D456+D457+D459+D458)/1000),5)</f>
        <v>3.8569100000000001</v>
      </c>
      <c r="E455" s="135">
        <f>ROUND(((E456+E457+E459+E458)/1000),5)</f>
        <v>3.6164900000000002</v>
      </c>
      <c r="F455" s="135">
        <f>ROUND(((F456+F457+F459+F458)/1000),5)</f>
        <v>3.47024</v>
      </c>
      <c r="G455" s="135">
        <f t="shared" ref="G455:AA455" si="264">ROUND(((G456+G457+G459+G458)/1000),5)</f>
        <v>3.4179900000000001</v>
      </c>
      <c r="H455" s="135">
        <f t="shared" si="264"/>
        <v>3.3954200000000001</v>
      </c>
      <c r="I455" s="135">
        <f t="shared" si="264"/>
        <v>3.3736899999999999</v>
      </c>
      <c r="J455" s="135">
        <f t="shared" si="264"/>
        <v>3.67977</v>
      </c>
      <c r="K455" s="135">
        <f t="shared" si="264"/>
        <v>3.8349700000000002</v>
      </c>
      <c r="L455" s="135">
        <f t="shared" si="264"/>
        <v>4.1082000000000001</v>
      </c>
      <c r="M455" s="135">
        <f t="shared" si="264"/>
        <v>4.2215999999999996</v>
      </c>
      <c r="N455" s="135">
        <f t="shared" si="264"/>
        <v>4.2539100000000003</v>
      </c>
      <c r="O455" s="135">
        <f t="shared" si="264"/>
        <v>4.2542</v>
      </c>
      <c r="P455" s="135">
        <f t="shared" si="264"/>
        <v>4.2491000000000003</v>
      </c>
      <c r="Q455" s="135">
        <f t="shared" si="264"/>
        <v>4.24979</v>
      </c>
      <c r="R455" s="135">
        <f t="shared" si="264"/>
        <v>4.2480799999999999</v>
      </c>
      <c r="S455" s="135">
        <f t="shared" si="264"/>
        <v>4.2266000000000004</v>
      </c>
      <c r="T455" s="135">
        <f t="shared" si="264"/>
        <v>4.2106300000000001</v>
      </c>
      <c r="U455" s="135">
        <f t="shared" si="264"/>
        <v>4.1456799999999996</v>
      </c>
      <c r="V455" s="135">
        <f t="shared" si="264"/>
        <v>4.1452099999999996</v>
      </c>
      <c r="W455" s="135">
        <f t="shared" si="264"/>
        <v>4.14499</v>
      </c>
      <c r="X455" s="135">
        <f t="shared" si="264"/>
        <v>4.2055199999999999</v>
      </c>
      <c r="Y455" s="135">
        <f t="shared" si="264"/>
        <v>4.2237299999999998</v>
      </c>
      <c r="Z455" s="135">
        <f t="shared" si="264"/>
        <v>4.1303599999999996</v>
      </c>
      <c r="AA455" s="135">
        <f t="shared" si="264"/>
        <v>3.8296000000000001</v>
      </c>
    </row>
    <row r="456" spans="1:27" ht="12.75" hidden="1" customHeight="1" outlineLevel="1" x14ac:dyDescent="0.2">
      <c r="A456" s="163" t="s">
        <v>2098</v>
      </c>
      <c r="B456" s="94" t="s">
        <v>238</v>
      </c>
      <c r="C456" s="70" t="s">
        <v>79</v>
      </c>
      <c r="D456" s="71">
        <v>1518.84</v>
      </c>
      <c r="E456" s="71">
        <v>1278.42</v>
      </c>
      <c r="F456" s="71">
        <v>1132.17</v>
      </c>
      <c r="G456" s="71">
        <v>1079.92</v>
      </c>
      <c r="H456" s="71">
        <v>1057.3499999999999</v>
      </c>
      <c r="I456" s="71">
        <v>1035.6199999999999</v>
      </c>
      <c r="J456" s="71">
        <v>1341.7</v>
      </c>
      <c r="K456" s="71">
        <v>1496.9</v>
      </c>
      <c r="L456" s="71">
        <v>1770.13</v>
      </c>
      <c r="M456" s="71">
        <v>1883.53</v>
      </c>
      <c r="N456" s="71">
        <v>1915.84</v>
      </c>
      <c r="O456" s="71">
        <v>1916.13</v>
      </c>
      <c r="P456" s="71">
        <v>1911.03</v>
      </c>
      <c r="Q456" s="71">
        <v>1911.72</v>
      </c>
      <c r="R456" s="71">
        <v>1910.01</v>
      </c>
      <c r="S456" s="71">
        <v>1888.53</v>
      </c>
      <c r="T456" s="71">
        <v>1872.56</v>
      </c>
      <c r="U456" s="71">
        <v>1807.61</v>
      </c>
      <c r="V456" s="71">
        <v>1807.14</v>
      </c>
      <c r="W456" s="71">
        <v>1806.92</v>
      </c>
      <c r="X456" s="71">
        <v>1867.45</v>
      </c>
      <c r="Y456" s="71">
        <v>1885.66</v>
      </c>
      <c r="Z456" s="71">
        <v>1792.29</v>
      </c>
      <c r="AA456" s="71">
        <v>1491.53</v>
      </c>
    </row>
    <row r="457" spans="1:27" ht="12.75" hidden="1" customHeight="1" outlineLevel="1" x14ac:dyDescent="0.2">
      <c r="A457" s="163" t="s">
        <v>2099</v>
      </c>
      <c r="B457" s="94" t="s">
        <v>90</v>
      </c>
      <c r="C457" s="70" t="s">
        <v>79</v>
      </c>
      <c r="D457" s="71">
        <f>$D$327</f>
        <v>2222.89</v>
      </c>
      <c r="E457" s="71">
        <f t="shared" ref="E457:AA457" si="265">$D$327</f>
        <v>2222.89</v>
      </c>
      <c r="F457" s="71">
        <f t="shared" si="265"/>
        <v>2222.89</v>
      </c>
      <c r="G457" s="71">
        <f t="shared" si="265"/>
        <v>2222.89</v>
      </c>
      <c r="H457" s="71">
        <f t="shared" si="265"/>
        <v>2222.89</v>
      </c>
      <c r="I457" s="71">
        <f t="shared" si="265"/>
        <v>2222.89</v>
      </c>
      <c r="J457" s="71">
        <f t="shared" si="265"/>
        <v>2222.89</v>
      </c>
      <c r="K457" s="71">
        <f t="shared" si="265"/>
        <v>2222.89</v>
      </c>
      <c r="L457" s="71">
        <f t="shared" si="265"/>
        <v>2222.89</v>
      </c>
      <c r="M457" s="71">
        <f t="shared" si="265"/>
        <v>2222.89</v>
      </c>
      <c r="N457" s="71">
        <f t="shared" si="265"/>
        <v>2222.89</v>
      </c>
      <c r="O457" s="71">
        <f t="shared" si="265"/>
        <v>2222.89</v>
      </c>
      <c r="P457" s="71">
        <f t="shared" si="265"/>
        <v>2222.89</v>
      </c>
      <c r="Q457" s="71">
        <f t="shared" si="265"/>
        <v>2222.89</v>
      </c>
      <c r="R457" s="71">
        <f t="shared" si="265"/>
        <v>2222.89</v>
      </c>
      <c r="S457" s="71">
        <f t="shared" si="265"/>
        <v>2222.89</v>
      </c>
      <c r="T457" s="71">
        <f t="shared" si="265"/>
        <v>2222.89</v>
      </c>
      <c r="U457" s="71">
        <f t="shared" si="265"/>
        <v>2222.89</v>
      </c>
      <c r="V457" s="71">
        <f t="shared" si="265"/>
        <v>2222.89</v>
      </c>
      <c r="W457" s="71">
        <f t="shared" si="265"/>
        <v>2222.89</v>
      </c>
      <c r="X457" s="71">
        <f t="shared" si="265"/>
        <v>2222.89</v>
      </c>
      <c r="Y457" s="71">
        <f t="shared" si="265"/>
        <v>2222.89</v>
      </c>
      <c r="Z457" s="71">
        <f t="shared" si="265"/>
        <v>2222.89</v>
      </c>
      <c r="AA457" s="71">
        <f t="shared" si="265"/>
        <v>2222.89</v>
      </c>
    </row>
    <row r="458" spans="1:27" ht="12.75" hidden="1" customHeight="1" outlineLevel="1" x14ac:dyDescent="0.2">
      <c r="A458" s="163" t="s">
        <v>2100</v>
      </c>
      <c r="B458" s="94" t="s">
        <v>83</v>
      </c>
      <c r="C458" s="70" t="s">
        <v>79</v>
      </c>
      <c r="D458" s="71">
        <v>4.95</v>
      </c>
      <c r="E458" s="71">
        <v>4.95</v>
      </c>
      <c r="F458" s="71">
        <v>4.95</v>
      </c>
      <c r="G458" s="71">
        <v>4.95</v>
      </c>
      <c r="H458" s="71">
        <v>4.95</v>
      </c>
      <c r="I458" s="71">
        <v>4.95</v>
      </c>
      <c r="J458" s="71">
        <v>4.95</v>
      </c>
      <c r="K458" s="71">
        <v>4.95</v>
      </c>
      <c r="L458" s="71">
        <v>4.95</v>
      </c>
      <c r="M458" s="71">
        <v>4.95</v>
      </c>
      <c r="N458" s="71">
        <v>4.95</v>
      </c>
      <c r="O458" s="71">
        <v>4.95</v>
      </c>
      <c r="P458" s="71">
        <v>4.95</v>
      </c>
      <c r="Q458" s="71">
        <v>4.95</v>
      </c>
      <c r="R458" s="71">
        <v>4.95</v>
      </c>
      <c r="S458" s="71">
        <v>4.95</v>
      </c>
      <c r="T458" s="71">
        <v>4.95</v>
      </c>
      <c r="U458" s="71">
        <v>4.95</v>
      </c>
      <c r="V458" s="71">
        <v>4.95</v>
      </c>
      <c r="W458" s="71">
        <v>4.95</v>
      </c>
      <c r="X458" s="71">
        <v>4.95</v>
      </c>
      <c r="Y458" s="71">
        <v>4.95</v>
      </c>
      <c r="Z458" s="71">
        <v>4.95</v>
      </c>
      <c r="AA458" s="71">
        <v>4.95</v>
      </c>
    </row>
    <row r="459" spans="1:27" ht="12.75" hidden="1" customHeight="1" outlineLevel="1" x14ac:dyDescent="0.2">
      <c r="A459" s="163" t="s">
        <v>2101</v>
      </c>
      <c r="B459" s="94" t="s">
        <v>81</v>
      </c>
      <c r="C459" s="70" t="s">
        <v>79</v>
      </c>
      <c r="D459" s="71">
        <f>$D$11</f>
        <v>110.23</v>
      </c>
      <c r="E459" s="71">
        <f t="shared" ref="E459:AA459" si="266">$D$11</f>
        <v>110.23</v>
      </c>
      <c r="F459" s="71">
        <f t="shared" si="266"/>
        <v>110.23</v>
      </c>
      <c r="G459" s="71">
        <f t="shared" si="266"/>
        <v>110.23</v>
      </c>
      <c r="H459" s="71">
        <f t="shared" si="266"/>
        <v>110.23</v>
      </c>
      <c r="I459" s="71">
        <f t="shared" si="266"/>
        <v>110.23</v>
      </c>
      <c r="J459" s="71">
        <f t="shared" si="266"/>
        <v>110.23</v>
      </c>
      <c r="K459" s="71">
        <f t="shared" si="266"/>
        <v>110.23</v>
      </c>
      <c r="L459" s="71">
        <f t="shared" si="266"/>
        <v>110.23</v>
      </c>
      <c r="M459" s="71">
        <f t="shared" si="266"/>
        <v>110.23</v>
      </c>
      <c r="N459" s="71">
        <f t="shared" si="266"/>
        <v>110.23</v>
      </c>
      <c r="O459" s="71">
        <f t="shared" si="266"/>
        <v>110.23</v>
      </c>
      <c r="P459" s="71">
        <f t="shared" si="266"/>
        <v>110.23</v>
      </c>
      <c r="Q459" s="71">
        <f t="shared" si="266"/>
        <v>110.23</v>
      </c>
      <c r="R459" s="71">
        <f t="shared" si="266"/>
        <v>110.23</v>
      </c>
      <c r="S459" s="71">
        <f t="shared" si="266"/>
        <v>110.23</v>
      </c>
      <c r="T459" s="71">
        <f t="shared" si="266"/>
        <v>110.23</v>
      </c>
      <c r="U459" s="71">
        <f t="shared" si="266"/>
        <v>110.23</v>
      </c>
      <c r="V459" s="71">
        <f t="shared" si="266"/>
        <v>110.23</v>
      </c>
      <c r="W459" s="71">
        <f t="shared" si="266"/>
        <v>110.23</v>
      </c>
      <c r="X459" s="71">
        <f t="shared" si="266"/>
        <v>110.23</v>
      </c>
      <c r="Y459" s="71">
        <f t="shared" si="266"/>
        <v>110.23</v>
      </c>
      <c r="Z459" s="71">
        <f t="shared" si="266"/>
        <v>110.23</v>
      </c>
      <c r="AA459" s="71">
        <f t="shared" si="266"/>
        <v>110.23</v>
      </c>
    </row>
    <row r="460" spans="1:27" collapsed="1" x14ac:dyDescent="0.2">
      <c r="A460" s="162" t="s">
        <v>2102</v>
      </c>
      <c r="B460" s="54" t="str">
        <f>"28"&amp;"."&amp;$B$800&amp;"."&amp;$B$801</f>
        <v>28.05.2023</v>
      </c>
      <c r="C460" s="134" t="s">
        <v>76</v>
      </c>
      <c r="D460" s="135">
        <f>ROUND(((D461+D462+D464+D463)/1000),5)</f>
        <v>3.7109800000000002</v>
      </c>
      <c r="E460" s="135">
        <f>ROUND(((E461+E462+E464+E463)/1000),5)</f>
        <v>3.5476399999999999</v>
      </c>
      <c r="F460" s="135">
        <f>ROUND(((F461+F462+F464+F463)/1000),5)</f>
        <v>3.42069</v>
      </c>
      <c r="G460" s="135">
        <f t="shared" ref="G460:AA460" si="267">ROUND(((G461+G462+G464+G463)/1000),5)</f>
        <v>3.3902199999999998</v>
      </c>
      <c r="H460" s="135">
        <f t="shared" si="267"/>
        <v>3.36232</v>
      </c>
      <c r="I460" s="135">
        <f t="shared" si="267"/>
        <v>3.3450000000000002</v>
      </c>
      <c r="J460" s="135">
        <f t="shared" si="267"/>
        <v>3.5362399999999998</v>
      </c>
      <c r="K460" s="135">
        <f t="shared" si="267"/>
        <v>3.6686899999999998</v>
      </c>
      <c r="L460" s="135">
        <f t="shared" si="267"/>
        <v>3.9357000000000002</v>
      </c>
      <c r="M460" s="135">
        <f t="shared" si="267"/>
        <v>4.1091499999999996</v>
      </c>
      <c r="N460" s="135">
        <f t="shared" si="267"/>
        <v>4.1526500000000004</v>
      </c>
      <c r="O460" s="135">
        <f t="shared" si="267"/>
        <v>4.1634900000000004</v>
      </c>
      <c r="P460" s="135">
        <f t="shared" si="267"/>
        <v>4.1574099999999996</v>
      </c>
      <c r="Q460" s="135">
        <f t="shared" si="267"/>
        <v>4.1625500000000004</v>
      </c>
      <c r="R460" s="135">
        <f t="shared" si="267"/>
        <v>4.1615500000000001</v>
      </c>
      <c r="S460" s="135">
        <f t="shared" si="267"/>
        <v>4.1597900000000001</v>
      </c>
      <c r="T460" s="135">
        <f t="shared" si="267"/>
        <v>4.14968</v>
      </c>
      <c r="U460" s="135">
        <f t="shared" si="267"/>
        <v>4.1296900000000001</v>
      </c>
      <c r="V460" s="135">
        <f t="shared" si="267"/>
        <v>4.1385800000000001</v>
      </c>
      <c r="W460" s="135">
        <f t="shared" si="267"/>
        <v>4.1357299999999997</v>
      </c>
      <c r="X460" s="135">
        <f t="shared" si="267"/>
        <v>4.1754100000000003</v>
      </c>
      <c r="Y460" s="135">
        <f t="shared" si="267"/>
        <v>4.1939799999999998</v>
      </c>
      <c r="Z460" s="135">
        <f t="shared" si="267"/>
        <v>4.0948099999999998</v>
      </c>
      <c r="AA460" s="135">
        <f t="shared" si="267"/>
        <v>3.7729900000000001</v>
      </c>
    </row>
    <row r="461" spans="1:27" ht="12.75" hidden="1" customHeight="1" outlineLevel="1" x14ac:dyDescent="0.2">
      <c r="A461" s="163" t="s">
        <v>2103</v>
      </c>
      <c r="B461" s="94" t="s">
        <v>238</v>
      </c>
      <c r="C461" s="70" t="s">
        <v>79</v>
      </c>
      <c r="D461" s="71">
        <v>1372.91</v>
      </c>
      <c r="E461" s="71">
        <v>1209.57</v>
      </c>
      <c r="F461" s="71">
        <v>1082.6199999999999</v>
      </c>
      <c r="G461" s="71">
        <v>1052.1500000000001</v>
      </c>
      <c r="H461" s="71">
        <v>1024.25</v>
      </c>
      <c r="I461" s="71">
        <v>1006.93</v>
      </c>
      <c r="J461" s="71">
        <v>1198.17</v>
      </c>
      <c r="K461" s="71">
        <v>1330.62</v>
      </c>
      <c r="L461" s="71">
        <v>1597.63</v>
      </c>
      <c r="M461" s="71">
        <v>1771.08</v>
      </c>
      <c r="N461" s="71">
        <v>1814.58</v>
      </c>
      <c r="O461" s="71">
        <v>1825.42</v>
      </c>
      <c r="P461" s="71">
        <v>1819.34</v>
      </c>
      <c r="Q461" s="71">
        <v>1824.48</v>
      </c>
      <c r="R461" s="71">
        <v>1823.48</v>
      </c>
      <c r="S461" s="71">
        <v>1821.72</v>
      </c>
      <c r="T461" s="71">
        <v>1811.61</v>
      </c>
      <c r="U461" s="71">
        <v>1791.62</v>
      </c>
      <c r="V461" s="71">
        <v>1800.51</v>
      </c>
      <c r="W461" s="71">
        <v>1797.66</v>
      </c>
      <c r="X461" s="71">
        <v>1837.34</v>
      </c>
      <c r="Y461" s="71">
        <v>1855.91</v>
      </c>
      <c r="Z461" s="71">
        <v>1756.74</v>
      </c>
      <c r="AA461" s="71">
        <v>1434.92</v>
      </c>
    </row>
    <row r="462" spans="1:27" ht="12.75" hidden="1" customHeight="1" outlineLevel="1" x14ac:dyDescent="0.2">
      <c r="A462" s="163" t="s">
        <v>2104</v>
      </c>
      <c r="B462" s="94" t="s">
        <v>90</v>
      </c>
      <c r="C462" s="70" t="s">
        <v>79</v>
      </c>
      <c r="D462" s="71">
        <f>$D$327</f>
        <v>2222.89</v>
      </c>
      <c r="E462" s="71">
        <f t="shared" ref="E462:AA462" si="268">$D$327</f>
        <v>2222.89</v>
      </c>
      <c r="F462" s="71">
        <f t="shared" si="268"/>
        <v>2222.89</v>
      </c>
      <c r="G462" s="71">
        <f t="shared" si="268"/>
        <v>2222.89</v>
      </c>
      <c r="H462" s="71">
        <f t="shared" si="268"/>
        <v>2222.89</v>
      </c>
      <c r="I462" s="71">
        <f t="shared" si="268"/>
        <v>2222.89</v>
      </c>
      <c r="J462" s="71">
        <f t="shared" si="268"/>
        <v>2222.89</v>
      </c>
      <c r="K462" s="71">
        <f t="shared" si="268"/>
        <v>2222.89</v>
      </c>
      <c r="L462" s="71">
        <f t="shared" si="268"/>
        <v>2222.89</v>
      </c>
      <c r="M462" s="71">
        <f t="shared" si="268"/>
        <v>2222.89</v>
      </c>
      <c r="N462" s="71">
        <f t="shared" si="268"/>
        <v>2222.89</v>
      </c>
      <c r="O462" s="71">
        <f t="shared" si="268"/>
        <v>2222.89</v>
      </c>
      <c r="P462" s="71">
        <f t="shared" si="268"/>
        <v>2222.89</v>
      </c>
      <c r="Q462" s="71">
        <f t="shared" si="268"/>
        <v>2222.89</v>
      </c>
      <c r="R462" s="71">
        <f t="shared" si="268"/>
        <v>2222.89</v>
      </c>
      <c r="S462" s="71">
        <f t="shared" si="268"/>
        <v>2222.89</v>
      </c>
      <c r="T462" s="71">
        <f t="shared" si="268"/>
        <v>2222.89</v>
      </c>
      <c r="U462" s="71">
        <f t="shared" si="268"/>
        <v>2222.89</v>
      </c>
      <c r="V462" s="71">
        <f t="shared" si="268"/>
        <v>2222.89</v>
      </c>
      <c r="W462" s="71">
        <f t="shared" si="268"/>
        <v>2222.89</v>
      </c>
      <c r="X462" s="71">
        <f t="shared" si="268"/>
        <v>2222.89</v>
      </c>
      <c r="Y462" s="71">
        <f t="shared" si="268"/>
        <v>2222.89</v>
      </c>
      <c r="Z462" s="71">
        <f t="shared" si="268"/>
        <v>2222.89</v>
      </c>
      <c r="AA462" s="71">
        <f t="shared" si="268"/>
        <v>2222.89</v>
      </c>
    </row>
    <row r="463" spans="1:27" ht="12.75" hidden="1" customHeight="1" outlineLevel="1" x14ac:dyDescent="0.2">
      <c r="A463" s="163" t="s">
        <v>2105</v>
      </c>
      <c r="B463" s="94" t="s">
        <v>83</v>
      </c>
      <c r="C463" s="70" t="s">
        <v>79</v>
      </c>
      <c r="D463" s="71">
        <v>4.95</v>
      </c>
      <c r="E463" s="71">
        <v>4.95</v>
      </c>
      <c r="F463" s="71">
        <v>4.95</v>
      </c>
      <c r="G463" s="71">
        <v>4.95</v>
      </c>
      <c r="H463" s="71">
        <v>4.95</v>
      </c>
      <c r="I463" s="71">
        <v>4.95</v>
      </c>
      <c r="J463" s="71">
        <v>4.95</v>
      </c>
      <c r="K463" s="71">
        <v>4.95</v>
      </c>
      <c r="L463" s="71">
        <v>4.95</v>
      </c>
      <c r="M463" s="71">
        <v>4.95</v>
      </c>
      <c r="N463" s="71">
        <v>4.95</v>
      </c>
      <c r="O463" s="71">
        <v>4.95</v>
      </c>
      <c r="P463" s="71">
        <v>4.95</v>
      </c>
      <c r="Q463" s="71">
        <v>4.95</v>
      </c>
      <c r="R463" s="71">
        <v>4.95</v>
      </c>
      <c r="S463" s="71">
        <v>4.95</v>
      </c>
      <c r="T463" s="71">
        <v>4.95</v>
      </c>
      <c r="U463" s="71">
        <v>4.95</v>
      </c>
      <c r="V463" s="71">
        <v>4.95</v>
      </c>
      <c r="W463" s="71">
        <v>4.95</v>
      </c>
      <c r="X463" s="71">
        <v>4.95</v>
      </c>
      <c r="Y463" s="71">
        <v>4.95</v>
      </c>
      <c r="Z463" s="71">
        <v>4.95</v>
      </c>
      <c r="AA463" s="71">
        <v>4.95</v>
      </c>
    </row>
    <row r="464" spans="1:27" ht="12.75" hidden="1" customHeight="1" outlineLevel="1" x14ac:dyDescent="0.2">
      <c r="A464" s="163" t="s">
        <v>2106</v>
      </c>
      <c r="B464" s="94" t="s">
        <v>81</v>
      </c>
      <c r="C464" s="70" t="s">
        <v>79</v>
      </c>
      <c r="D464" s="71">
        <f>$D$11</f>
        <v>110.23</v>
      </c>
      <c r="E464" s="71">
        <f t="shared" ref="E464:AA464" si="269">$D$11</f>
        <v>110.23</v>
      </c>
      <c r="F464" s="71">
        <f t="shared" si="269"/>
        <v>110.23</v>
      </c>
      <c r="G464" s="71">
        <f t="shared" si="269"/>
        <v>110.23</v>
      </c>
      <c r="H464" s="71">
        <f t="shared" si="269"/>
        <v>110.23</v>
      </c>
      <c r="I464" s="71">
        <f t="shared" si="269"/>
        <v>110.23</v>
      </c>
      <c r="J464" s="71">
        <f t="shared" si="269"/>
        <v>110.23</v>
      </c>
      <c r="K464" s="71">
        <f t="shared" si="269"/>
        <v>110.23</v>
      </c>
      <c r="L464" s="71">
        <f t="shared" si="269"/>
        <v>110.23</v>
      </c>
      <c r="M464" s="71">
        <f t="shared" si="269"/>
        <v>110.23</v>
      </c>
      <c r="N464" s="71">
        <f t="shared" si="269"/>
        <v>110.23</v>
      </c>
      <c r="O464" s="71">
        <f t="shared" si="269"/>
        <v>110.23</v>
      </c>
      <c r="P464" s="71">
        <f t="shared" si="269"/>
        <v>110.23</v>
      </c>
      <c r="Q464" s="71">
        <f t="shared" si="269"/>
        <v>110.23</v>
      </c>
      <c r="R464" s="71">
        <f t="shared" si="269"/>
        <v>110.23</v>
      </c>
      <c r="S464" s="71">
        <f t="shared" si="269"/>
        <v>110.23</v>
      </c>
      <c r="T464" s="71">
        <f t="shared" si="269"/>
        <v>110.23</v>
      </c>
      <c r="U464" s="71">
        <f t="shared" si="269"/>
        <v>110.23</v>
      </c>
      <c r="V464" s="71">
        <f t="shared" si="269"/>
        <v>110.23</v>
      </c>
      <c r="W464" s="71">
        <f t="shared" si="269"/>
        <v>110.23</v>
      </c>
      <c r="X464" s="71">
        <f t="shared" si="269"/>
        <v>110.23</v>
      </c>
      <c r="Y464" s="71">
        <f t="shared" si="269"/>
        <v>110.23</v>
      </c>
      <c r="Z464" s="71">
        <f t="shared" si="269"/>
        <v>110.23</v>
      </c>
      <c r="AA464" s="71">
        <f t="shared" si="269"/>
        <v>110.23</v>
      </c>
    </row>
    <row r="465" spans="1:27" collapsed="1" x14ac:dyDescent="0.2">
      <c r="A465" s="162" t="s">
        <v>2107</v>
      </c>
      <c r="B465" s="54" t="str">
        <f>"29"&amp;"."&amp;$B$800&amp;"."&amp;$B$801</f>
        <v>29.05.2023</v>
      </c>
      <c r="C465" s="134" t="s">
        <v>76</v>
      </c>
      <c r="D465" s="135">
        <f>ROUND(((D466+D467+D469+D468)/1000),5)</f>
        <v>3.6512500000000001</v>
      </c>
      <c r="E465" s="135">
        <f>ROUND(((E466+E467+E469+E468)/1000),5)</f>
        <v>3.4760900000000001</v>
      </c>
      <c r="F465" s="135">
        <f>ROUND(((F466+F467+F469+F468)/1000),5)</f>
        <v>3.3862999999999999</v>
      </c>
      <c r="G465" s="135">
        <f t="shared" ref="G465:AA465" si="270">ROUND(((G466+G467+G469+G468)/1000),5)</f>
        <v>3.3472599999999999</v>
      </c>
      <c r="H465" s="135">
        <f t="shared" si="270"/>
        <v>3.3515799999999998</v>
      </c>
      <c r="I465" s="135">
        <f t="shared" si="270"/>
        <v>3.4129800000000001</v>
      </c>
      <c r="J465" s="135">
        <f t="shared" si="270"/>
        <v>3.8304100000000001</v>
      </c>
      <c r="K465" s="135">
        <f t="shared" si="270"/>
        <v>4.0699399999999999</v>
      </c>
      <c r="L465" s="135">
        <f t="shared" si="270"/>
        <v>4.2668200000000001</v>
      </c>
      <c r="M465" s="135">
        <f t="shared" si="270"/>
        <v>4.2855400000000001</v>
      </c>
      <c r="N465" s="135">
        <f t="shared" si="270"/>
        <v>4.3040099999999999</v>
      </c>
      <c r="O465" s="135">
        <f t="shared" si="270"/>
        <v>4.3257599999999998</v>
      </c>
      <c r="P465" s="135">
        <f t="shared" si="270"/>
        <v>4.3004800000000003</v>
      </c>
      <c r="Q465" s="135">
        <f t="shared" si="270"/>
        <v>4.2944899999999997</v>
      </c>
      <c r="R465" s="135">
        <f t="shared" si="270"/>
        <v>4.3440899999999996</v>
      </c>
      <c r="S465" s="135">
        <f t="shared" si="270"/>
        <v>4.3324400000000001</v>
      </c>
      <c r="T465" s="135">
        <f t="shared" si="270"/>
        <v>4.3123800000000001</v>
      </c>
      <c r="U465" s="135">
        <f t="shared" si="270"/>
        <v>4.2955300000000003</v>
      </c>
      <c r="V465" s="135">
        <f t="shared" si="270"/>
        <v>4.2833300000000003</v>
      </c>
      <c r="W465" s="135">
        <f t="shared" si="270"/>
        <v>4.2697799999999999</v>
      </c>
      <c r="X465" s="135">
        <f t="shared" si="270"/>
        <v>4.2667099999999998</v>
      </c>
      <c r="Y465" s="135">
        <f t="shared" si="270"/>
        <v>4.2602200000000003</v>
      </c>
      <c r="Z465" s="135">
        <f t="shared" si="270"/>
        <v>4.16228</v>
      </c>
      <c r="AA465" s="135">
        <f t="shared" si="270"/>
        <v>3.7765499999999999</v>
      </c>
    </row>
    <row r="466" spans="1:27" ht="12.75" hidden="1" customHeight="1" outlineLevel="1" x14ac:dyDescent="0.2">
      <c r="A466" s="163" t="s">
        <v>2108</v>
      </c>
      <c r="B466" s="94" t="s">
        <v>238</v>
      </c>
      <c r="C466" s="70" t="s">
        <v>79</v>
      </c>
      <c r="D466" s="71">
        <v>1313.18</v>
      </c>
      <c r="E466" s="71">
        <v>1138.02</v>
      </c>
      <c r="F466" s="71">
        <v>1048.23</v>
      </c>
      <c r="G466" s="71">
        <v>1009.19</v>
      </c>
      <c r="H466" s="71">
        <v>1013.51</v>
      </c>
      <c r="I466" s="71">
        <v>1074.9100000000001</v>
      </c>
      <c r="J466" s="71">
        <v>1492.34</v>
      </c>
      <c r="K466" s="71">
        <v>1731.87</v>
      </c>
      <c r="L466" s="71">
        <v>1928.75</v>
      </c>
      <c r="M466" s="71">
        <v>1947.47</v>
      </c>
      <c r="N466" s="71">
        <v>1965.94</v>
      </c>
      <c r="O466" s="71">
        <v>1987.69</v>
      </c>
      <c r="P466" s="71">
        <v>1962.41</v>
      </c>
      <c r="Q466" s="71">
        <v>1956.42</v>
      </c>
      <c r="R466" s="71">
        <v>2006.02</v>
      </c>
      <c r="S466" s="71">
        <v>1994.37</v>
      </c>
      <c r="T466" s="71">
        <v>1974.31</v>
      </c>
      <c r="U466" s="71">
        <v>1957.46</v>
      </c>
      <c r="V466" s="71">
        <v>1945.26</v>
      </c>
      <c r="W466" s="71">
        <v>1931.71</v>
      </c>
      <c r="X466" s="71">
        <v>1928.64</v>
      </c>
      <c r="Y466" s="71">
        <v>1922.15</v>
      </c>
      <c r="Z466" s="71">
        <v>1824.21</v>
      </c>
      <c r="AA466" s="71">
        <v>1438.48</v>
      </c>
    </row>
    <row r="467" spans="1:27" ht="12.75" hidden="1" customHeight="1" outlineLevel="1" x14ac:dyDescent="0.2">
      <c r="A467" s="163" t="s">
        <v>2109</v>
      </c>
      <c r="B467" s="94" t="s">
        <v>90</v>
      </c>
      <c r="C467" s="70" t="s">
        <v>79</v>
      </c>
      <c r="D467" s="71">
        <f>$D$327</f>
        <v>2222.89</v>
      </c>
      <c r="E467" s="71">
        <f t="shared" ref="E467:AA467" si="271">$D$327</f>
        <v>2222.89</v>
      </c>
      <c r="F467" s="71">
        <f t="shared" si="271"/>
        <v>2222.89</v>
      </c>
      <c r="G467" s="71">
        <f t="shared" si="271"/>
        <v>2222.89</v>
      </c>
      <c r="H467" s="71">
        <f t="shared" si="271"/>
        <v>2222.89</v>
      </c>
      <c r="I467" s="71">
        <f t="shared" si="271"/>
        <v>2222.89</v>
      </c>
      <c r="J467" s="71">
        <f t="shared" si="271"/>
        <v>2222.89</v>
      </c>
      <c r="K467" s="71">
        <f t="shared" si="271"/>
        <v>2222.89</v>
      </c>
      <c r="L467" s="71">
        <f t="shared" si="271"/>
        <v>2222.89</v>
      </c>
      <c r="M467" s="71">
        <f t="shared" si="271"/>
        <v>2222.89</v>
      </c>
      <c r="N467" s="71">
        <f t="shared" si="271"/>
        <v>2222.89</v>
      </c>
      <c r="O467" s="71">
        <f t="shared" si="271"/>
        <v>2222.89</v>
      </c>
      <c r="P467" s="71">
        <f t="shared" si="271"/>
        <v>2222.89</v>
      </c>
      <c r="Q467" s="71">
        <f t="shared" si="271"/>
        <v>2222.89</v>
      </c>
      <c r="R467" s="71">
        <f t="shared" si="271"/>
        <v>2222.89</v>
      </c>
      <c r="S467" s="71">
        <f t="shared" si="271"/>
        <v>2222.89</v>
      </c>
      <c r="T467" s="71">
        <f t="shared" si="271"/>
        <v>2222.89</v>
      </c>
      <c r="U467" s="71">
        <f t="shared" si="271"/>
        <v>2222.89</v>
      </c>
      <c r="V467" s="71">
        <f t="shared" si="271"/>
        <v>2222.89</v>
      </c>
      <c r="W467" s="71">
        <f t="shared" si="271"/>
        <v>2222.89</v>
      </c>
      <c r="X467" s="71">
        <f t="shared" si="271"/>
        <v>2222.89</v>
      </c>
      <c r="Y467" s="71">
        <f t="shared" si="271"/>
        <v>2222.89</v>
      </c>
      <c r="Z467" s="71">
        <f t="shared" si="271"/>
        <v>2222.89</v>
      </c>
      <c r="AA467" s="71">
        <f t="shared" si="271"/>
        <v>2222.89</v>
      </c>
    </row>
    <row r="468" spans="1:27" ht="12.75" hidden="1" customHeight="1" outlineLevel="1" x14ac:dyDescent="0.2">
      <c r="A468" s="163" t="s">
        <v>2110</v>
      </c>
      <c r="B468" s="94" t="s">
        <v>83</v>
      </c>
      <c r="C468" s="70" t="s">
        <v>79</v>
      </c>
      <c r="D468" s="71">
        <v>4.95</v>
      </c>
      <c r="E468" s="71">
        <v>4.95</v>
      </c>
      <c r="F468" s="71">
        <v>4.95</v>
      </c>
      <c r="G468" s="71">
        <v>4.95</v>
      </c>
      <c r="H468" s="71">
        <v>4.95</v>
      </c>
      <c r="I468" s="71">
        <v>4.95</v>
      </c>
      <c r="J468" s="71">
        <v>4.95</v>
      </c>
      <c r="K468" s="71">
        <v>4.95</v>
      </c>
      <c r="L468" s="71">
        <v>4.95</v>
      </c>
      <c r="M468" s="71">
        <v>4.95</v>
      </c>
      <c r="N468" s="71">
        <v>4.95</v>
      </c>
      <c r="O468" s="71">
        <v>4.95</v>
      </c>
      <c r="P468" s="71">
        <v>4.95</v>
      </c>
      <c r="Q468" s="71">
        <v>4.95</v>
      </c>
      <c r="R468" s="71">
        <v>4.95</v>
      </c>
      <c r="S468" s="71">
        <v>4.95</v>
      </c>
      <c r="T468" s="71">
        <v>4.95</v>
      </c>
      <c r="U468" s="71">
        <v>4.95</v>
      </c>
      <c r="V468" s="71">
        <v>4.95</v>
      </c>
      <c r="W468" s="71">
        <v>4.95</v>
      </c>
      <c r="X468" s="71">
        <v>4.95</v>
      </c>
      <c r="Y468" s="71">
        <v>4.95</v>
      </c>
      <c r="Z468" s="71">
        <v>4.95</v>
      </c>
      <c r="AA468" s="71">
        <v>4.95</v>
      </c>
    </row>
    <row r="469" spans="1:27" ht="12.75" hidden="1" customHeight="1" outlineLevel="1" x14ac:dyDescent="0.2">
      <c r="A469" s="163" t="s">
        <v>2111</v>
      </c>
      <c r="B469" s="94" t="s">
        <v>81</v>
      </c>
      <c r="C469" s="70" t="s">
        <v>79</v>
      </c>
      <c r="D469" s="71">
        <f>$D$11</f>
        <v>110.23</v>
      </c>
      <c r="E469" s="71">
        <f t="shared" ref="E469:AA469" si="272">$D$11</f>
        <v>110.23</v>
      </c>
      <c r="F469" s="71">
        <f t="shared" si="272"/>
        <v>110.23</v>
      </c>
      <c r="G469" s="71">
        <f t="shared" si="272"/>
        <v>110.23</v>
      </c>
      <c r="H469" s="71">
        <f t="shared" si="272"/>
        <v>110.23</v>
      </c>
      <c r="I469" s="71">
        <f t="shared" si="272"/>
        <v>110.23</v>
      </c>
      <c r="J469" s="71">
        <f t="shared" si="272"/>
        <v>110.23</v>
      </c>
      <c r="K469" s="71">
        <f t="shared" si="272"/>
        <v>110.23</v>
      </c>
      <c r="L469" s="71">
        <f t="shared" si="272"/>
        <v>110.23</v>
      </c>
      <c r="M469" s="71">
        <f t="shared" si="272"/>
        <v>110.23</v>
      </c>
      <c r="N469" s="71">
        <f t="shared" si="272"/>
        <v>110.23</v>
      </c>
      <c r="O469" s="71">
        <f t="shared" si="272"/>
        <v>110.23</v>
      </c>
      <c r="P469" s="71">
        <f t="shared" si="272"/>
        <v>110.23</v>
      </c>
      <c r="Q469" s="71">
        <f t="shared" si="272"/>
        <v>110.23</v>
      </c>
      <c r="R469" s="71">
        <f t="shared" si="272"/>
        <v>110.23</v>
      </c>
      <c r="S469" s="71">
        <f t="shared" si="272"/>
        <v>110.23</v>
      </c>
      <c r="T469" s="71">
        <f t="shared" si="272"/>
        <v>110.23</v>
      </c>
      <c r="U469" s="71">
        <f t="shared" si="272"/>
        <v>110.23</v>
      </c>
      <c r="V469" s="71">
        <f t="shared" si="272"/>
        <v>110.23</v>
      </c>
      <c r="W469" s="71">
        <f t="shared" si="272"/>
        <v>110.23</v>
      </c>
      <c r="X469" s="71">
        <f t="shared" si="272"/>
        <v>110.23</v>
      </c>
      <c r="Y469" s="71">
        <f t="shared" si="272"/>
        <v>110.23</v>
      </c>
      <c r="Z469" s="71">
        <f t="shared" si="272"/>
        <v>110.23</v>
      </c>
      <c r="AA469" s="71">
        <f t="shared" si="272"/>
        <v>110.23</v>
      </c>
    </row>
    <row r="470" spans="1:27" collapsed="1" x14ac:dyDescent="0.2">
      <c r="A470" s="162" t="s">
        <v>2112</v>
      </c>
      <c r="B470" s="54" t="str">
        <f>"30"&amp;"."&amp;$B$800&amp;"."&amp;$B$801</f>
        <v>30.05.2023</v>
      </c>
      <c r="C470" s="134" t="s">
        <v>76</v>
      </c>
      <c r="D470" s="135">
        <f>ROUND(((D471+D472+D474+D473)/1000),5)</f>
        <v>3.56915</v>
      </c>
      <c r="E470" s="135">
        <f>ROUND(((E471+E472+E474+E473)/1000),5)</f>
        <v>3.4172400000000001</v>
      </c>
      <c r="F470" s="135">
        <f>ROUND(((F471+F472+F474+F473)/1000),5)</f>
        <v>3.3847200000000002</v>
      </c>
      <c r="G470" s="135">
        <f t="shared" ref="G470:AA470" si="273">ROUND(((G471+G472+G474+G473)/1000),5)</f>
        <v>3.3537300000000001</v>
      </c>
      <c r="H470" s="135">
        <f t="shared" si="273"/>
        <v>3.3586100000000001</v>
      </c>
      <c r="I470" s="135">
        <f t="shared" si="273"/>
        <v>3.4903200000000001</v>
      </c>
      <c r="J470" s="135">
        <f t="shared" si="273"/>
        <v>3.8285200000000001</v>
      </c>
      <c r="K470" s="135">
        <f t="shared" si="273"/>
        <v>4.09056</v>
      </c>
      <c r="L470" s="135">
        <f t="shared" si="273"/>
        <v>4.2574399999999999</v>
      </c>
      <c r="M470" s="135">
        <f t="shared" si="273"/>
        <v>4.3242500000000001</v>
      </c>
      <c r="N470" s="135">
        <f t="shared" si="273"/>
        <v>4.34206</v>
      </c>
      <c r="O470" s="135">
        <f t="shared" si="273"/>
        <v>4.3279699999999997</v>
      </c>
      <c r="P470" s="135">
        <f t="shared" si="273"/>
        <v>4.3198699999999999</v>
      </c>
      <c r="Q470" s="135">
        <f t="shared" si="273"/>
        <v>4.3374899999999998</v>
      </c>
      <c r="R470" s="135">
        <f t="shared" si="273"/>
        <v>4.3346400000000003</v>
      </c>
      <c r="S470" s="135">
        <f t="shared" si="273"/>
        <v>4.3223599999999998</v>
      </c>
      <c r="T470" s="135">
        <f t="shared" si="273"/>
        <v>4.3078200000000004</v>
      </c>
      <c r="U470" s="135">
        <f t="shared" si="273"/>
        <v>4.2974300000000003</v>
      </c>
      <c r="V470" s="135">
        <f t="shared" si="273"/>
        <v>4.2849700000000004</v>
      </c>
      <c r="W470" s="135">
        <f t="shared" si="273"/>
        <v>4.2789200000000003</v>
      </c>
      <c r="X470" s="135">
        <f t="shared" si="273"/>
        <v>4.2695499999999997</v>
      </c>
      <c r="Y470" s="135">
        <f t="shared" si="273"/>
        <v>4.2744299999999997</v>
      </c>
      <c r="Z470" s="135">
        <f t="shared" si="273"/>
        <v>4.1383200000000002</v>
      </c>
      <c r="AA470" s="135">
        <f t="shared" si="273"/>
        <v>3.7817400000000001</v>
      </c>
    </row>
    <row r="471" spans="1:27" ht="12.75" hidden="1" customHeight="1" outlineLevel="1" x14ac:dyDescent="0.2">
      <c r="A471" s="163" t="s">
        <v>2113</v>
      </c>
      <c r="B471" s="94" t="s">
        <v>238</v>
      </c>
      <c r="C471" s="70" t="s">
        <v>79</v>
      </c>
      <c r="D471" s="71">
        <v>1231.08</v>
      </c>
      <c r="E471" s="71">
        <v>1079.17</v>
      </c>
      <c r="F471" s="71">
        <v>1046.6500000000001</v>
      </c>
      <c r="G471" s="71">
        <v>1015.66</v>
      </c>
      <c r="H471" s="71">
        <v>1020.54</v>
      </c>
      <c r="I471" s="71">
        <v>1152.25</v>
      </c>
      <c r="J471" s="71">
        <v>1490.45</v>
      </c>
      <c r="K471" s="71">
        <v>1752.49</v>
      </c>
      <c r="L471" s="71">
        <v>1919.37</v>
      </c>
      <c r="M471" s="71">
        <v>1986.18</v>
      </c>
      <c r="N471" s="71">
        <v>2003.99</v>
      </c>
      <c r="O471" s="71">
        <v>1989.9</v>
      </c>
      <c r="P471" s="71">
        <v>1981.8</v>
      </c>
      <c r="Q471" s="71">
        <v>1999.42</v>
      </c>
      <c r="R471" s="71">
        <v>1996.57</v>
      </c>
      <c r="S471" s="71">
        <v>1984.29</v>
      </c>
      <c r="T471" s="71">
        <v>1969.75</v>
      </c>
      <c r="U471" s="71">
        <v>1959.36</v>
      </c>
      <c r="V471" s="71">
        <v>1946.9</v>
      </c>
      <c r="W471" s="71">
        <v>1940.85</v>
      </c>
      <c r="X471" s="71">
        <v>1931.48</v>
      </c>
      <c r="Y471" s="71">
        <v>1936.36</v>
      </c>
      <c r="Z471" s="71">
        <v>1800.25</v>
      </c>
      <c r="AA471" s="71">
        <v>1443.67</v>
      </c>
    </row>
    <row r="472" spans="1:27" ht="12.75" hidden="1" customHeight="1" outlineLevel="1" x14ac:dyDescent="0.2">
      <c r="A472" s="163" t="s">
        <v>2114</v>
      </c>
      <c r="B472" s="94" t="s">
        <v>90</v>
      </c>
      <c r="C472" s="70" t="s">
        <v>79</v>
      </c>
      <c r="D472" s="71">
        <f>$D$327</f>
        <v>2222.89</v>
      </c>
      <c r="E472" s="71">
        <f t="shared" ref="E472:AA472" si="274">$D$327</f>
        <v>2222.89</v>
      </c>
      <c r="F472" s="71">
        <f t="shared" si="274"/>
        <v>2222.89</v>
      </c>
      <c r="G472" s="71">
        <f t="shared" si="274"/>
        <v>2222.89</v>
      </c>
      <c r="H472" s="71">
        <f t="shared" si="274"/>
        <v>2222.89</v>
      </c>
      <c r="I472" s="71">
        <f t="shared" si="274"/>
        <v>2222.89</v>
      </c>
      <c r="J472" s="71">
        <f t="shared" si="274"/>
        <v>2222.89</v>
      </c>
      <c r="K472" s="71">
        <f t="shared" si="274"/>
        <v>2222.89</v>
      </c>
      <c r="L472" s="71">
        <f t="shared" si="274"/>
        <v>2222.89</v>
      </c>
      <c r="M472" s="71">
        <f t="shared" si="274"/>
        <v>2222.89</v>
      </c>
      <c r="N472" s="71">
        <f t="shared" si="274"/>
        <v>2222.89</v>
      </c>
      <c r="O472" s="71">
        <f t="shared" si="274"/>
        <v>2222.89</v>
      </c>
      <c r="P472" s="71">
        <f t="shared" si="274"/>
        <v>2222.89</v>
      </c>
      <c r="Q472" s="71">
        <f t="shared" si="274"/>
        <v>2222.89</v>
      </c>
      <c r="R472" s="71">
        <f t="shared" si="274"/>
        <v>2222.89</v>
      </c>
      <c r="S472" s="71">
        <f t="shared" si="274"/>
        <v>2222.89</v>
      </c>
      <c r="T472" s="71">
        <f t="shared" si="274"/>
        <v>2222.89</v>
      </c>
      <c r="U472" s="71">
        <f t="shared" si="274"/>
        <v>2222.89</v>
      </c>
      <c r="V472" s="71">
        <f t="shared" si="274"/>
        <v>2222.89</v>
      </c>
      <c r="W472" s="71">
        <f t="shared" si="274"/>
        <v>2222.89</v>
      </c>
      <c r="X472" s="71">
        <f t="shared" si="274"/>
        <v>2222.89</v>
      </c>
      <c r="Y472" s="71">
        <f t="shared" si="274"/>
        <v>2222.89</v>
      </c>
      <c r="Z472" s="71">
        <f t="shared" si="274"/>
        <v>2222.89</v>
      </c>
      <c r="AA472" s="71">
        <f t="shared" si="274"/>
        <v>2222.89</v>
      </c>
    </row>
    <row r="473" spans="1:27" ht="12.75" hidden="1" customHeight="1" outlineLevel="1" x14ac:dyDescent="0.2">
      <c r="A473" s="163" t="s">
        <v>2115</v>
      </c>
      <c r="B473" s="94" t="s">
        <v>83</v>
      </c>
      <c r="C473" s="70" t="s">
        <v>79</v>
      </c>
      <c r="D473" s="71">
        <v>4.95</v>
      </c>
      <c r="E473" s="71">
        <v>4.95</v>
      </c>
      <c r="F473" s="71">
        <v>4.95</v>
      </c>
      <c r="G473" s="71">
        <v>4.95</v>
      </c>
      <c r="H473" s="71">
        <v>4.95</v>
      </c>
      <c r="I473" s="71">
        <v>4.95</v>
      </c>
      <c r="J473" s="71">
        <v>4.95</v>
      </c>
      <c r="K473" s="71">
        <v>4.95</v>
      </c>
      <c r="L473" s="71">
        <v>4.95</v>
      </c>
      <c r="M473" s="71">
        <v>4.95</v>
      </c>
      <c r="N473" s="71">
        <v>4.95</v>
      </c>
      <c r="O473" s="71">
        <v>4.95</v>
      </c>
      <c r="P473" s="71">
        <v>4.95</v>
      </c>
      <c r="Q473" s="71">
        <v>4.95</v>
      </c>
      <c r="R473" s="71">
        <v>4.95</v>
      </c>
      <c r="S473" s="71">
        <v>4.95</v>
      </c>
      <c r="T473" s="71">
        <v>4.95</v>
      </c>
      <c r="U473" s="71">
        <v>4.95</v>
      </c>
      <c r="V473" s="71">
        <v>4.95</v>
      </c>
      <c r="W473" s="71">
        <v>4.95</v>
      </c>
      <c r="X473" s="71">
        <v>4.95</v>
      </c>
      <c r="Y473" s="71">
        <v>4.95</v>
      </c>
      <c r="Z473" s="71">
        <v>4.95</v>
      </c>
      <c r="AA473" s="71">
        <v>4.95</v>
      </c>
    </row>
    <row r="474" spans="1:27" ht="12.75" hidden="1" customHeight="1" outlineLevel="1" x14ac:dyDescent="0.2">
      <c r="A474" s="163" t="s">
        <v>2116</v>
      </c>
      <c r="B474" s="94" t="s">
        <v>81</v>
      </c>
      <c r="C474" s="70" t="s">
        <v>79</v>
      </c>
      <c r="D474" s="71">
        <f>$D$11</f>
        <v>110.23</v>
      </c>
      <c r="E474" s="71">
        <f t="shared" ref="E474:AA474" si="275">$D$11</f>
        <v>110.23</v>
      </c>
      <c r="F474" s="71">
        <f t="shared" si="275"/>
        <v>110.23</v>
      </c>
      <c r="G474" s="71">
        <f t="shared" si="275"/>
        <v>110.23</v>
      </c>
      <c r="H474" s="71">
        <f t="shared" si="275"/>
        <v>110.23</v>
      </c>
      <c r="I474" s="71">
        <f t="shared" si="275"/>
        <v>110.23</v>
      </c>
      <c r="J474" s="71">
        <f t="shared" si="275"/>
        <v>110.23</v>
      </c>
      <c r="K474" s="71">
        <f t="shared" si="275"/>
        <v>110.23</v>
      </c>
      <c r="L474" s="71">
        <f t="shared" si="275"/>
        <v>110.23</v>
      </c>
      <c r="M474" s="71">
        <f t="shared" si="275"/>
        <v>110.23</v>
      </c>
      <c r="N474" s="71">
        <f t="shared" si="275"/>
        <v>110.23</v>
      </c>
      <c r="O474" s="71">
        <f t="shared" si="275"/>
        <v>110.23</v>
      </c>
      <c r="P474" s="71">
        <f t="shared" si="275"/>
        <v>110.23</v>
      </c>
      <c r="Q474" s="71">
        <f t="shared" si="275"/>
        <v>110.23</v>
      </c>
      <c r="R474" s="71">
        <f t="shared" si="275"/>
        <v>110.23</v>
      </c>
      <c r="S474" s="71">
        <f t="shared" si="275"/>
        <v>110.23</v>
      </c>
      <c r="T474" s="71">
        <f t="shared" si="275"/>
        <v>110.23</v>
      </c>
      <c r="U474" s="71">
        <f t="shared" si="275"/>
        <v>110.23</v>
      </c>
      <c r="V474" s="71">
        <f t="shared" si="275"/>
        <v>110.23</v>
      </c>
      <c r="W474" s="71">
        <f t="shared" si="275"/>
        <v>110.23</v>
      </c>
      <c r="X474" s="71">
        <f t="shared" si="275"/>
        <v>110.23</v>
      </c>
      <c r="Y474" s="71">
        <f t="shared" si="275"/>
        <v>110.23</v>
      </c>
      <c r="Z474" s="71">
        <f t="shared" si="275"/>
        <v>110.23</v>
      </c>
      <c r="AA474" s="71">
        <f t="shared" si="275"/>
        <v>110.23</v>
      </c>
    </row>
    <row r="475" spans="1:27" collapsed="1" x14ac:dyDescent="0.2">
      <c r="A475" s="162" t="s">
        <v>2117</v>
      </c>
      <c r="B475" s="54" t="str">
        <f>"31"&amp;"."&amp;$B$800&amp;"."&amp;$B$801</f>
        <v>31.05.2023</v>
      </c>
      <c r="C475" s="134" t="s">
        <v>76</v>
      </c>
      <c r="D475" s="135">
        <f>ROUND(((D476+D477+D479+D478)/1000),5)</f>
        <v>3.5219900000000002</v>
      </c>
      <c r="E475" s="135">
        <f>ROUND(((E476+E477+E479+E478)/1000),5)</f>
        <v>3.3879000000000001</v>
      </c>
      <c r="F475" s="135">
        <f>ROUND(((F476+F477+F479+F478)/1000),5)</f>
        <v>3.3157399999999999</v>
      </c>
      <c r="G475" s="135">
        <f t="shared" ref="G475:AA475" si="276">ROUND(((G476+G477+G479+G478)/1000),5)</f>
        <v>3.2662800000000001</v>
      </c>
      <c r="H475" s="135">
        <f t="shared" si="276"/>
        <v>3.24674</v>
      </c>
      <c r="I475" s="135">
        <f t="shared" si="276"/>
        <v>3.4000599999999999</v>
      </c>
      <c r="J475" s="135">
        <f t="shared" si="276"/>
        <v>3.7784800000000001</v>
      </c>
      <c r="K475" s="135">
        <f t="shared" si="276"/>
        <v>4.0272199999999998</v>
      </c>
      <c r="L475" s="135">
        <f t="shared" si="276"/>
        <v>4.2754700000000003</v>
      </c>
      <c r="M475" s="135">
        <f t="shared" si="276"/>
        <v>4.3344899999999997</v>
      </c>
      <c r="N475" s="135">
        <f t="shared" si="276"/>
        <v>4.3567499999999999</v>
      </c>
      <c r="O475" s="135">
        <f t="shared" si="276"/>
        <v>4.3498799999999997</v>
      </c>
      <c r="P475" s="135">
        <f t="shared" si="276"/>
        <v>4.3326000000000002</v>
      </c>
      <c r="Q475" s="135">
        <f t="shared" si="276"/>
        <v>4.3529799999999996</v>
      </c>
      <c r="R475" s="135">
        <f t="shared" si="276"/>
        <v>4.3571400000000002</v>
      </c>
      <c r="S475" s="135">
        <f t="shared" si="276"/>
        <v>4.3800400000000002</v>
      </c>
      <c r="T475" s="135">
        <f t="shared" si="276"/>
        <v>4.3692799999999998</v>
      </c>
      <c r="U475" s="135">
        <f t="shared" si="276"/>
        <v>4.3521900000000002</v>
      </c>
      <c r="V475" s="135">
        <f t="shared" si="276"/>
        <v>4.3372799999999998</v>
      </c>
      <c r="W475" s="135">
        <f t="shared" si="276"/>
        <v>4.3156699999999999</v>
      </c>
      <c r="X475" s="135">
        <f t="shared" si="276"/>
        <v>4.3072999999999997</v>
      </c>
      <c r="Y475" s="135">
        <f t="shared" si="276"/>
        <v>4.30504</v>
      </c>
      <c r="Z475" s="135">
        <f t="shared" si="276"/>
        <v>4.1624600000000003</v>
      </c>
      <c r="AA475" s="135">
        <f t="shared" si="276"/>
        <v>3.8346499999999999</v>
      </c>
    </row>
    <row r="476" spans="1:27" ht="12.75" hidden="1" customHeight="1" outlineLevel="1" x14ac:dyDescent="0.2">
      <c r="A476" s="163" t="s">
        <v>2118</v>
      </c>
      <c r="B476" s="94" t="s">
        <v>238</v>
      </c>
      <c r="C476" s="70" t="s">
        <v>79</v>
      </c>
      <c r="D476" s="71">
        <v>1183.92</v>
      </c>
      <c r="E476" s="71">
        <v>1049.83</v>
      </c>
      <c r="F476" s="71">
        <v>977.67</v>
      </c>
      <c r="G476" s="71">
        <v>928.21</v>
      </c>
      <c r="H476" s="71">
        <v>908.67</v>
      </c>
      <c r="I476" s="71">
        <v>1061.99</v>
      </c>
      <c r="J476" s="71">
        <v>1440.41</v>
      </c>
      <c r="K476" s="71">
        <v>1689.15</v>
      </c>
      <c r="L476" s="71">
        <v>1937.4</v>
      </c>
      <c r="M476" s="71">
        <v>1996.42</v>
      </c>
      <c r="N476" s="71">
        <v>2018.68</v>
      </c>
      <c r="O476" s="71">
        <v>2011.81</v>
      </c>
      <c r="P476" s="71">
        <v>1994.53</v>
      </c>
      <c r="Q476" s="71">
        <v>2014.91</v>
      </c>
      <c r="R476" s="71">
        <v>2019.07</v>
      </c>
      <c r="S476" s="71">
        <v>2041.97</v>
      </c>
      <c r="T476" s="71">
        <v>2031.21</v>
      </c>
      <c r="U476" s="71">
        <v>2014.12</v>
      </c>
      <c r="V476" s="71">
        <v>1999.21</v>
      </c>
      <c r="W476" s="71">
        <v>1977.6</v>
      </c>
      <c r="X476" s="71">
        <v>1969.23</v>
      </c>
      <c r="Y476" s="71">
        <v>1966.97</v>
      </c>
      <c r="Z476" s="71">
        <v>1824.39</v>
      </c>
      <c r="AA476" s="71">
        <v>1496.58</v>
      </c>
    </row>
    <row r="477" spans="1:27" ht="12.75" hidden="1" customHeight="1" outlineLevel="1" x14ac:dyDescent="0.2">
      <c r="A477" s="163" t="s">
        <v>2119</v>
      </c>
      <c r="B477" s="94" t="s">
        <v>90</v>
      </c>
      <c r="C477" s="70" t="s">
        <v>79</v>
      </c>
      <c r="D477" s="71">
        <f>$D$327</f>
        <v>2222.89</v>
      </c>
      <c r="E477" s="71">
        <f t="shared" ref="E477:AA477" si="277">$D$327</f>
        <v>2222.89</v>
      </c>
      <c r="F477" s="71">
        <f t="shared" si="277"/>
        <v>2222.89</v>
      </c>
      <c r="G477" s="71">
        <f t="shared" si="277"/>
        <v>2222.89</v>
      </c>
      <c r="H477" s="71">
        <f t="shared" si="277"/>
        <v>2222.89</v>
      </c>
      <c r="I477" s="71">
        <f t="shared" si="277"/>
        <v>2222.89</v>
      </c>
      <c r="J477" s="71">
        <f t="shared" si="277"/>
        <v>2222.89</v>
      </c>
      <c r="K477" s="71">
        <f t="shared" si="277"/>
        <v>2222.89</v>
      </c>
      <c r="L477" s="71">
        <f t="shared" si="277"/>
        <v>2222.89</v>
      </c>
      <c r="M477" s="71">
        <f t="shared" si="277"/>
        <v>2222.89</v>
      </c>
      <c r="N477" s="71">
        <f t="shared" si="277"/>
        <v>2222.89</v>
      </c>
      <c r="O477" s="71">
        <f t="shared" si="277"/>
        <v>2222.89</v>
      </c>
      <c r="P477" s="71">
        <f t="shared" si="277"/>
        <v>2222.89</v>
      </c>
      <c r="Q477" s="71">
        <f t="shared" si="277"/>
        <v>2222.89</v>
      </c>
      <c r="R477" s="71">
        <f t="shared" si="277"/>
        <v>2222.89</v>
      </c>
      <c r="S477" s="71">
        <f t="shared" si="277"/>
        <v>2222.89</v>
      </c>
      <c r="T477" s="71">
        <f t="shared" si="277"/>
        <v>2222.89</v>
      </c>
      <c r="U477" s="71">
        <f t="shared" si="277"/>
        <v>2222.89</v>
      </c>
      <c r="V477" s="71">
        <f t="shared" si="277"/>
        <v>2222.89</v>
      </c>
      <c r="W477" s="71">
        <f t="shared" si="277"/>
        <v>2222.89</v>
      </c>
      <c r="X477" s="71">
        <f t="shared" si="277"/>
        <v>2222.89</v>
      </c>
      <c r="Y477" s="71">
        <f t="shared" si="277"/>
        <v>2222.89</v>
      </c>
      <c r="Z477" s="71">
        <f t="shared" si="277"/>
        <v>2222.89</v>
      </c>
      <c r="AA477" s="71">
        <f t="shared" si="277"/>
        <v>2222.89</v>
      </c>
    </row>
    <row r="478" spans="1:27" ht="12.75" hidden="1" customHeight="1" outlineLevel="1" x14ac:dyDescent="0.2">
      <c r="A478" s="163" t="s">
        <v>2120</v>
      </c>
      <c r="B478" s="94" t="s">
        <v>83</v>
      </c>
      <c r="C478" s="70" t="s">
        <v>79</v>
      </c>
      <c r="D478" s="71">
        <v>4.95</v>
      </c>
      <c r="E478" s="71">
        <v>4.95</v>
      </c>
      <c r="F478" s="71">
        <v>4.95</v>
      </c>
      <c r="G478" s="71">
        <v>4.95</v>
      </c>
      <c r="H478" s="71">
        <v>4.95</v>
      </c>
      <c r="I478" s="71">
        <v>4.95</v>
      </c>
      <c r="J478" s="71">
        <v>4.95</v>
      </c>
      <c r="K478" s="71">
        <v>4.95</v>
      </c>
      <c r="L478" s="71">
        <v>4.95</v>
      </c>
      <c r="M478" s="71">
        <v>4.95</v>
      </c>
      <c r="N478" s="71">
        <v>4.95</v>
      </c>
      <c r="O478" s="71">
        <v>4.95</v>
      </c>
      <c r="P478" s="71">
        <v>4.95</v>
      </c>
      <c r="Q478" s="71">
        <v>4.95</v>
      </c>
      <c r="R478" s="71">
        <v>4.95</v>
      </c>
      <c r="S478" s="71">
        <v>4.95</v>
      </c>
      <c r="T478" s="71">
        <v>4.95</v>
      </c>
      <c r="U478" s="71">
        <v>4.95</v>
      </c>
      <c r="V478" s="71">
        <v>4.95</v>
      </c>
      <c r="W478" s="71">
        <v>4.95</v>
      </c>
      <c r="X478" s="71">
        <v>4.95</v>
      </c>
      <c r="Y478" s="71">
        <v>4.95</v>
      </c>
      <c r="Z478" s="71">
        <v>4.95</v>
      </c>
      <c r="AA478" s="71">
        <v>4.95</v>
      </c>
    </row>
    <row r="479" spans="1:27" ht="12.75" hidden="1" customHeight="1" outlineLevel="1" x14ac:dyDescent="0.2">
      <c r="A479" s="163" t="s">
        <v>2121</v>
      </c>
      <c r="B479" s="94" t="s">
        <v>81</v>
      </c>
      <c r="C479" s="70" t="s">
        <v>79</v>
      </c>
      <c r="D479" s="71">
        <f>$D$11</f>
        <v>110.23</v>
      </c>
      <c r="E479" s="71">
        <f t="shared" ref="E479:AA479" si="278">$D$11</f>
        <v>110.23</v>
      </c>
      <c r="F479" s="71">
        <f t="shared" si="278"/>
        <v>110.23</v>
      </c>
      <c r="G479" s="71">
        <f t="shared" si="278"/>
        <v>110.23</v>
      </c>
      <c r="H479" s="71">
        <f t="shared" si="278"/>
        <v>110.23</v>
      </c>
      <c r="I479" s="71">
        <f t="shared" si="278"/>
        <v>110.23</v>
      </c>
      <c r="J479" s="71">
        <f t="shared" si="278"/>
        <v>110.23</v>
      </c>
      <c r="K479" s="71">
        <f t="shared" si="278"/>
        <v>110.23</v>
      </c>
      <c r="L479" s="71">
        <f t="shared" si="278"/>
        <v>110.23</v>
      </c>
      <c r="M479" s="71">
        <f t="shared" si="278"/>
        <v>110.23</v>
      </c>
      <c r="N479" s="71">
        <f t="shared" si="278"/>
        <v>110.23</v>
      </c>
      <c r="O479" s="71">
        <f t="shared" si="278"/>
        <v>110.23</v>
      </c>
      <c r="P479" s="71">
        <f t="shared" si="278"/>
        <v>110.23</v>
      </c>
      <c r="Q479" s="71">
        <f t="shared" si="278"/>
        <v>110.23</v>
      </c>
      <c r="R479" s="71">
        <f t="shared" si="278"/>
        <v>110.23</v>
      </c>
      <c r="S479" s="71">
        <f t="shared" si="278"/>
        <v>110.23</v>
      </c>
      <c r="T479" s="71">
        <f t="shared" si="278"/>
        <v>110.23</v>
      </c>
      <c r="U479" s="71">
        <f t="shared" si="278"/>
        <v>110.23</v>
      </c>
      <c r="V479" s="71">
        <f t="shared" si="278"/>
        <v>110.23</v>
      </c>
      <c r="W479" s="71">
        <f t="shared" si="278"/>
        <v>110.23</v>
      </c>
      <c r="X479" s="71">
        <f t="shared" si="278"/>
        <v>110.23</v>
      </c>
      <c r="Y479" s="71">
        <f t="shared" si="278"/>
        <v>110.23</v>
      </c>
      <c r="Z479" s="71">
        <f t="shared" si="278"/>
        <v>110.23</v>
      </c>
      <c r="AA479" s="71">
        <f t="shared" si="278"/>
        <v>110.23</v>
      </c>
    </row>
    <row r="480" spans="1:27" collapsed="1" x14ac:dyDescent="0.2">
      <c r="B480" s="165" t="s">
        <v>392</v>
      </c>
    </row>
    <row r="481" spans="1:27" x14ac:dyDescent="0.2">
      <c r="B481" s="165" t="s">
        <v>392</v>
      </c>
    </row>
    <row r="482" spans="1:27" x14ac:dyDescent="0.2">
      <c r="A482" s="157" t="s">
        <v>705</v>
      </c>
      <c r="B482" s="158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9"/>
    </row>
    <row r="483" spans="1:27" ht="25.5" x14ac:dyDescent="0.2">
      <c r="A483" s="160" t="s">
        <v>64</v>
      </c>
      <c r="B483" s="161" t="s">
        <v>210</v>
      </c>
      <c r="C483" s="160" t="s">
        <v>211</v>
      </c>
      <c r="D483" s="161" t="s">
        <v>212</v>
      </c>
      <c r="E483" s="161" t="s">
        <v>213</v>
      </c>
      <c r="F483" s="161" t="s">
        <v>214</v>
      </c>
      <c r="G483" s="161" t="s">
        <v>215</v>
      </c>
      <c r="H483" s="161" t="s">
        <v>216</v>
      </c>
      <c r="I483" s="161" t="s">
        <v>217</v>
      </c>
      <c r="J483" s="161" t="s">
        <v>218</v>
      </c>
      <c r="K483" s="161" t="s">
        <v>219</v>
      </c>
      <c r="L483" s="161" t="s">
        <v>220</v>
      </c>
      <c r="M483" s="161" t="s">
        <v>221</v>
      </c>
      <c r="N483" s="161" t="s">
        <v>222</v>
      </c>
      <c r="O483" s="161" t="s">
        <v>223</v>
      </c>
      <c r="P483" s="161" t="s">
        <v>224</v>
      </c>
      <c r="Q483" s="161" t="s">
        <v>225</v>
      </c>
      <c r="R483" s="161" t="s">
        <v>226</v>
      </c>
      <c r="S483" s="161" t="s">
        <v>227</v>
      </c>
      <c r="T483" s="161" t="s">
        <v>228</v>
      </c>
      <c r="U483" s="161" t="s">
        <v>229</v>
      </c>
      <c r="V483" s="161" t="s">
        <v>230</v>
      </c>
      <c r="W483" s="161" t="s">
        <v>231</v>
      </c>
      <c r="X483" s="161" t="s">
        <v>232</v>
      </c>
      <c r="Y483" s="161" t="s">
        <v>233</v>
      </c>
      <c r="Z483" s="161" t="s">
        <v>234</v>
      </c>
      <c r="AA483" s="161" t="s">
        <v>235</v>
      </c>
    </row>
    <row r="484" spans="1:27" x14ac:dyDescent="0.2">
      <c r="A484" s="162" t="s">
        <v>2122</v>
      </c>
      <c r="B484" s="54" t="str">
        <f>"01"&amp;"."&amp;$B$800&amp;"."&amp;$B$801</f>
        <v>01.05.2023</v>
      </c>
      <c r="C484" s="134" t="s">
        <v>76</v>
      </c>
      <c r="D484" s="135">
        <f>ROUND(((D485+D486+D488+D487)/1000),5)</f>
        <v>5.20817</v>
      </c>
      <c r="E484" s="135">
        <f>ROUND(((E485+E486+E488+E487)/1000),5)</f>
        <v>5.0782100000000003</v>
      </c>
      <c r="F484" s="135">
        <f>ROUND(((F485+F486+F488+F487)/1000),5)</f>
        <v>4.9849300000000003</v>
      </c>
      <c r="G484" s="135">
        <f t="shared" ref="G484:AA484" si="279">ROUND(((G485+G486+G488+G487)/1000),5)</f>
        <v>4.9185499999999998</v>
      </c>
      <c r="H484" s="135">
        <f t="shared" si="279"/>
        <v>4.8990299999999998</v>
      </c>
      <c r="I484" s="135">
        <f t="shared" si="279"/>
        <v>4.9097299999999997</v>
      </c>
      <c r="J484" s="135">
        <f t="shared" si="279"/>
        <v>4.9393399999999996</v>
      </c>
      <c r="K484" s="135">
        <f t="shared" si="279"/>
        <v>5.1081200000000004</v>
      </c>
      <c r="L484" s="135">
        <f t="shared" si="279"/>
        <v>5.3616700000000002</v>
      </c>
      <c r="M484" s="135">
        <f t="shared" si="279"/>
        <v>5.5404499999999999</v>
      </c>
      <c r="N484" s="135">
        <f t="shared" si="279"/>
        <v>5.5552900000000003</v>
      </c>
      <c r="O484" s="135">
        <f t="shared" si="279"/>
        <v>5.5524399999999998</v>
      </c>
      <c r="P484" s="135">
        <f t="shared" si="279"/>
        <v>5.5424300000000004</v>
      </c>
      <c r="Q484" s="135">
        <f t="shared" si="279"/>
        <v>5.5422900000000004</v>
      </c>
      <c r="R484" s="135">
        <f t="shared" si="279"/>
        <v>5.5259799999999997</v>
      </c>
      <c r="S484" s="135">
        <f t="shared" si="279"/>
        <v>5.5668899999999999</v>
      </c>
      <c r="T484" s="135">
        <f t="shared" si="279"/>
        <v>5.6019600000000001</v>
      </c>
      <c r="U484" s="135">
        <f t="shared" si="279"/>
        <v>5.6174999999999997</v>
      </c>
      <c r="V484" s="135">
        <f t="shared" si="279"/>
        <v>5.6571199999999999</v>
      </c>
      <c r="W484" s="135">
        <f t="shared" si="279"/>
        <v>5.7366799999999998</v>
      </c>
      <c r="X484" s="135">
        <f t="shared" si="279"/>
        <v>5.9262800000000002</v>
      </c>
      <c r="Y484" s="135">
        <f t="shared" si="279"/>
        <v>5.7264099999999996</v>
      </c>
      <c r="Z484" s="135">
        <f t="shared" si="279"/>
        <v>5.5260100000000003</v>
      </c>
      <c r="AA484" s="135">
        <f t="shared" si="279"/>
        <v>5.3247</v>
      </c>
    </row>
    <row r="485" spans="1:27" ht="12.75" hidden="1" customHeight="1" outlineLevel="1" x14ac:dyDescent="0.2">
      <c r="A485" s="163" t="s">
        <v>2123</v>
      </c>
      <c r="B485" s="94" t="s">
        <v>238</v>
      </c>
      <c r="C485" s="70" t="s">
        <v>79</v>
      </c>
      <c r="D485" s="71">
        <v>1533.22</v>
      </c>
      <c r="E485" s="71">
        <v>1403.26</v>
      </c>
      <c r="F485" s="71">
        <v>1309.98</v>
      </c>
      <c r="G485" s="71">
        <v>1243.5999999999999</v>
      </c>
      <c r="H485" s="71">
        <v>1224.08</v>
      </c>
      <c r="I485" s="71">
        <v>1234.78</v>
      </c>
      <c r="J485" s="71">
        <v>1264.3900000000001</v>
      </c>
      <c r="K485" s="71">
        <v>1433.17</v>
      </c>
      <c r="L485" s="71">
        <v>1686.72</v>
      </c>
      <c r="M485" s="71">
        <v>1865.5</v>
      </c>
      <c r="N485" s="71">
        <v>1880.34</v>
      </c>
      <c r="O485" s="71">
        <v>1877.49</v>
      </c>
      <c r="P485" s="71">
        <v>1867.48</v>
      </c>
      <c r="Q485" s="71">
        <v>1867.34</v>
      </c>
      <c r="R485" s="71">
        <v>1851.03</v>
      </c>
      <c r="S485" s="71">
        <v>1891.94</v>
      </c>
      <c r="T485" s="71">
        <v>1927.01</v>
      </c>
      <c r="U485" s="71">
        <v>1942.55</v>
      </c>
      <c r="V485" s="71">
        <v>1982.17</v>
      </c>
      <c r="W485" s="71">
        <v>2061.73</v>
      </c>
      <c r="X485" s="71">
        <v>2251.33</v>
      </c>
      <c r="Y485" s="71">
        <v>2051.46</v>
      </c>
      <c r="Z485" s="71">
        <v>1851.06</v>
      </c>
      <c r="AA485" s="71">
        <v>1649.75</v>
      </c>
    </row>
    <row r="486" spans="1:27" ht="12.75" hidden="1" customHeight="1" outlineLevel="1" x14ac:dyDescent="0.2">
      <c r="A486" s="163" t="s">
        <v>2124</v>
      </c>
      <c r="B486" s="94" t="s">
        <v>90</v>
      </c>
      <c r="C486" s="70" t="s">
        <v>79</v>
      </c>
      <c r="D486" s="71">
        <v>3559.77</v>
      </c>
      <c r="E486" s="71">
        <f>$D$486</f>
        <v>3559.77</v>
      </c>
      <c r="F486" s="71">
        <f t="shared" ref="F486:AA486" si="280">$D$486</f>
        <v>3559.77</v>
      </c>
      <c r="G486" s="71">
        <f t="shared" si="280"/>
        <v>3559.77</v>
      </c>
      <c r="H486" s="71">
        <f t="shared" si="280"/>
        <v>3559.77</v>
      </c>
      <c r="I486" s="71">
        <f t="shared" si="280"/>
        <v>3559.77</v>
      </c>
      <c r="J486" s="71">
        <f t="shared" si="280"/>
        <v>3559.77</v>
      </c>
      <c r="K486" s="71">
        <f t="shared" si="280"/>
        <v>3559.77</v>
      </c>
      <c r="L486" s="71">
        <f t="shared" si="280"/>
        <v>3559.77</v>
      </c>
      <c r="M486" s="71">
        <f t="shared" si="280"/>
        <v>3559.77</v>
      </c>
      <c r="N486" s="71">
        <f t="shared" si="280"/>
        <v>3559.77</v>
      </c>
      <c r="O486" s="71">
        <f t="shared" si="280"/>
        <v>3559.77</v>
      </c>
      <c r="P486" s="71">
        <f t="shared" si="280"/>
        <v>3559.77</v>
      </c>
      <c r="Q486" s="71">
        <f t="shared" si="280"/>
        <v>3559.77</v>
      </c>
      <c r="R486" s="71">
        <f t="shared" si="280"/>
        <v>3559.77</v>
      </c>
      <c r="S486" s="71">
        <f t="shared" si="280"/>
        <v>3559.77</v>
      </c>
      <c r="T486" s="71">
        <f t="shared" si="280"/>
        <v>3559.77</v>
      </c>
      <c r="U486" s="71">
        <f t="shared" si="280"/>
        <v>3559.77</v>
      </c>
      <c r="V486" s="71">
        <f t="shared" si="280"/>
        <v>3559.77</v>
      </c>
      <c r="W486" s="71">
        <f t="shared" si="280"/>
        <v>3559.77</v>
      </c>
      <c r="X486" s="71">
        <f t="shared" si="280"/>
        <v>3559.77</v>
      </c>
      <c r="Y486" s="71">
        <f t="shared" si="280"/>
        <v>3559.77</v>
      </c>
      <c r="Z486" s="71">
        <f t="shared" si="280"/>
        <v>3559.77</v>
      </c>
      <c r="AA486" s="71">
        <f t="shared" si="280"/>
        <v>3559.77</v>
      </c>
    </row>
    <row r="487" spans="1:27" ht="12.75" hidden="1" customHeight="1" outlineLevel="1" x14ac:dyDescent="0.2">
      <c r="A487" s="163" t="s">
        <v>2125</v>
      </c>
      <c r="B487" s="94" t="s">
        <v>83</v>
      </c>
      <c r="C487" s="70" t="s">
        <v>79</v>
      </c>
      <c r="D487" s="71">
        <v>4.95</v>
      </c>
      <c r="E487" s="71">
        <v>4.95</v>
      </c>
      <c r="F487" s="71">
        <v>4.95</v>
      </c>
      <c r="G487" s="71">
        <v>4.95</v>
      </c>
      <c r="H487" s="71">
        <v>4.95</v>
      </c>
      <c r="I487" s="71">
        <v>4.95</v>
      </c>
      <c r="J487" s="71">
        <v>4.95</v>
      </c>
      <c r="K487" s="71">
        <v>4.95</v>
      </c>
      <c r="L487" s="71">
        <v>4.95</v>
      </c>
      <c r="M487" s="71">
        <v>4.95</v>
      </c>
      <c r="N487" s="71">
        <v>4.95</v>
      </c>
      <c r="O487" s="71">
        <v>4.95</v>
      </c>
      <c r="P487" s="71">
        <v>4.95</v>
      </c>
      <c r="Q487" s="71">
        <v>4.95</v>
      </c>
      <c r="R487" s="71">
        <v>4.95</v>
      </c>
      <c r="S487" s="71">
        <v>4.95</v>
      </c>
      <c r="T487" s="71">
        <v>4.95</v>
      </c>
      <c r="U487" s="71">
        <v>4.95</v>
      </c>
      <c r="V487" s="71">
        <v>4.95</v>
      </c>
      <c r="W487" s="71">
        <v>4.95</v>
      </c>
      <c r="X487" s="71">
        <v>4.95</v>
      </c>
      <c r="Y487" s="71">
        <v>4.95</v>
      </c>
      <c r="Z487" s="71">
        <v>4.95</v>
      </c>
      <c r="AA487" s="71">
        <v>4.95</v>
      </c>
    </row>
    <row r="488" spans="1:27" ht="12.75" hidden="1" customHeight="1" outlineLevel="1" x14ac:dyDescent="0.2">
      <c r="A488" s="163" t="s">
        <v>2126</v>
      </c>
      <c r="B488" s="94" t="s">
        <v>81</v>
      </c>
      <c r="C488" s="70" t="s">
        <v>79</v>
      </c>
      <c r="D488" s="71">
        <f>$D$11</f>
        <v>110.23</v>
      </c>
      <c r="E488" s="71">
        <f t="shared" ref="E488:AA488" si="281">$D$11</f>
        <v>110.23</v>
      </c>
      <c r="F488" s="71">
        <f t="shared" si="281"/>
        <v>110.23</v>
      </c>
      <c r="G488" s="71">
        <f t="shared" si="281"/>
        <v>110.23</v>
      </c>
      <c r="H488" s="71">
        <f t="shared" si="281"/>
        <v>110.23</v>
      </c>
      <c r="I488" s="71">
        <f t="shared" si="281"/>
        <v>110.23</v>
      </c>
      <c r="J488" s="71">
        <f t="shared" si="281"/>
        <v>110.23</v>
      </c>
      <c r="K488" s="71">
        <f t="shared" si="281"/>
        <v>110.23</v>
      </c>
      <c r="L488" s="71">
        <f t="shared" si="281"/>
        <v>110.23</v>
      </c>
      <c r="M488" s="71">
        <f t="shared" si="281"/>
        <v>110.23</v>
      </c>
      <c r="N488" s="71">
        <f t="shared" si="281"/>
        <v>110.23</v>
      </c>
      <c r="O488" s="71">
        <f t="shared" si="281"/>
        <v>110.23</v>
      </c>
      <c r="P488" s="71">
        <f t="shared" si="281"/>
        <v>110.23</v>
      </c>
      <c r="Q488" s="71">
        <f t="shared" si="281"/>
        <v>110.23</v>
      </c>
      <c r="R488" s="71">
        <f t="shared" si="281"/>
        <v>110.23</v>
      </c>
      <c r="S488" s="71">
        <f t="shared" si="281"/>
        <v>110.23</v>
      </c>
      <c r="T488" s="71">
        <f t="shared" si="281"/>
        <v>110.23</v>
      </c>
      <c r="U488" s="71">
        <f t="shared" si="281"/>
        <v>110.23</v>
      </c>
      <c r="V488" s="71">
        <f t="shared" si="281"/>
        <v>110.23</v>
      </c>
      <c r="W488" s="71">
        <f t="shared" si="281"/>
        <v>110.23</v>
      </c>
      <c r="X488" s="71">
        <f t="shared" si="281"/>
        <v>110.23</v>
      </c>
      <c r="Y488" s="71">
        <f t="shared" si="281"/>
        <v>110.23</v>
      </c>
      <c r="Z488" s="71">
        <f t="shared" si="281"/>
        <v>110.23</v>
      </c>
      <c r="AA488" s="71">
        <f t="shared" si="281"/>
        <v>110.23</v>
      </c>
    </row>
    <row r="489" spans="1:27" collapsed="1" x14ac:dyDescent="0.2">
      <c r="A489" s="162" t="s">
        <v>2127</v>
      </c>
      <c r="B489" s="54" t="str">
        <f>"02"&amp;"."&amp;$B$800&amp;"."&amp;$B$801</f>
        <v>02.05.2023</v>
      </c>
      <c r="C489" s="134" t="s">
        <v>76</v>
      </c>
      <c r="D489" s="135">
        <f>ROUND(((D490+D491+D493+D492)/1000),5)</f>
        <v>5.0222699999999998</v>
      </c>
      <c r="E489" s="135">
        <f>ROUND(((E490+E491+E493+E492)/1000),5)</f>
        <v>4.8453499999999998</v>
      </c>
      <c r="F489" s="135">
        <f>ROUND(((F490+F491+F493+F492)/1000),5)</f>
        <v>4.7540399999999998</v>
      </c>
      <c r="G489" s="135">
        <f t="shared" ref="G489:AA489" si="282">ROUND(((G490+G491+G493+G492)/1000),5)</f>
        <v>4.7533000000000003</v>
      </c>
      <c r="H489" s="135">
        <f t="shared" si="282"/>
        <v>4.7772600000000001</v>
      </c>
      <c r="I489" s="135">
        <f t="shared" si="282"/>
        <v>4.8906700000000001</v>
      </c>
      <c r="J489" s="135">
        <f t="shared" si="282"/>
        <v>5.0922200000000002</v>
      </c>
      <c r="K489" s="135">
        <f t="shared" si="282"/>
        <v>5.3534699999999997</v>
      </c>
      <c r="L489" s="135">
        <f t="shared" si="282"/>
        <v>5.54237</v>
      </c>
      <c r="M489" s="135">
        <f t="shared" si="282"/>
        <v>5.6188599999999997</v>
      </c>
      <c r="N489" s="135">
        <f t="shared" si="282"/>
        <v>5.6395099999999996</v>
      </c>
      <c r="O489" s="135">
        <f t="shared" si="282"/>
        <v>5.58005</v>
      </c>
      <c r="P489" s="135">
        <f t="shared" si="282"/>
        <v>5.5812200000000001</v>
      </c>
      <c r="Q489" s="135">
        <f t="shared" si="282"/>
        <v>5.5844399999999998</v>
      </c>
      <c r="R489" s="135">
        <f t="shared" si="282"/>
        <v>5.5713900000000001</v>
      </c>
      <c r="S489" s="135">
        <f t="shared" si="282"/>
        <v>5.5372199999999996</v>
      </c>
      <c r="T489" s="135">
        <f t="shared" si="282"/>
        <v>5.4943099999999996</v>
      </c>
      <c r="U489" s="135">
        <f t="shared" si="282"/>
        <v>5.4808700000000004</v>
      </c>
      <c r="V489" s="135">
        <f t="shared" si="282"/>
        <v>5.4984200000000003</v>
      </c>
      <c r="W489" s="135">
        <f t="shared" si="282"/>
        <v>5.5144799999999998</v>
      </c>
      <c r="X489" s="135">
        <f t="shared" si="282"/>
        <v>5.6498999999999997</v>
      </c>
      <c r="Y489" s="135">
        <f t="shared" si="282"/>
        <v>5.5565100000000003</v>
      </c>
      <c r="Z489" s="135">
        <f t="shared" si="282"/>
        <v>5.3326000000000002</v>
      </c>
      <c r="AA489" s="135">
        <f t="shared" si="282"/>
        <v>5.02902</v>
      </c>
    </row>
    <row r="490" spans="1:27" ht="12.75" hidden="1" customHeight="1" outlineLevel="1" x14ac:dyDescent="0.2">
      <c r="A490" s="163" t="s">
        <v>2128</v>
      </c>
      <c r="B490" s="94" t="s">
        <v>238</v>
      </c>
      <c r="C490" s="70" t="s">
        <v>79</v>
      </c>
      <c r="D490" s="71">
        <v>1347.32</v>
      </c>
      <c r="E490" s="71">
        <v>1170.4000000000001</v>
      </c>
      <c r="F490" s="71">
        <v>1079.0899999999999</v>
      </c>
      <c r="G490" s="71">
        <v>1078.3499999999999</v>
      </c>
      <c r="H490" s="71">
        <v>1102.31</v>
      </c>
      <c r="I490" s="71">
        <v>1215.72</v>
      </c>
      <c r="J490" s="71">
        <v>1417.27</v>
      </c>
      <c r="K490" s="71">
        <v>1678.52</v>
      </c>
      <c r="L490" s="71">
        <v>1867.42</v>
      </c>
      <c r="M490" s="71">
        <v>1943.91</v>
      </c>
      <c r="N490" s="71">
        <v>1964.56</v>
      </c>
      <c r="O490" s="71">
        <v>1905.1</v>
      </c>
      <c r="P490" s="71">
        <v>1906.27</v>
      </c>
      <c r="Q490" s="71">
        <v>1909.49</v>
      </c>
      <c r="R490" s="71">
        <v>1896.44</v>
      </c>
      <c r="S490" s="71">
        <v>1862.27</v>
      </c>
      <c r="T490" s="71">
        <v>1819.36</v>
      </c>
      <c r="U490" s="71">
        <v>1805.92</v>
      </c>
      <c r="V490" s="71">
        <v>1823.47</v>
      </c>
      <c r="W490" s="71">
        <v>1839.53</v>
      </c>
      <c r="X490" s="71">
        <v>1974.95</v>
      </c>
      <c r="Y490" s="71">
        <v>1881.56</v>
      </c>
      <c r="Z490" s="71">
        <v>1657.65</v>
      </c>
      <c r="AA490" s="71">
        <v>1354.07</v>
      </c>
    </row>
    <row r="491" spans="1:27" ht="12.75" hidden="1" customHeight="1" outlineLevel="1" x14ac:dyDescent="0.2">
      <c r="A491" s="163" t="s">
        <v>2129</v>
      </c>
      <c r="B491" s="94" t="s">
        <v>90</v>
      </c>
      <c r="C491" s="70" t="s">
        <v>79</v>
      </c>
      <c r="D491" s="71">
        <f>$D$486</f>
        <v>3559.77</v>
      </c>
      <c r="E491" s="71">
        <f t="shared" ref="E491:AA491" si="283">$D$486</f>
        <v>3559.77</v>
      </c>
      <c r="F491" s="71">
        <f t="shared" si="283"/>
        <v>3559.77</v>
      </c>
      <c r="G491" s="71">
        <f t="shared" si="283"/>
        <v>3559.77</v>
      </c>
      <c r="H491" s="71">
        <f t="shared" si="283"/>
        <v>3559.77</v>
      </c>
      <c r="I491" s="71">
        <f t="shared" si="283"/>
        <v>3559.77</v>
      </c>
      <c r="J491" s="71">
        <f t="shared" si="283"/>
        <v>3559.77</v>
      </c>
      <c r="K491" s="71">
        <f t="shared" si="283"/>
        <v>3559.77</v>
      </c>
      <c r="L491" s="71">
        <f t="shared" si="283"/>
        <v>3559.77</v>
      </c>
      <c r="M491" s="71">
        <f t="shared" si="283"/>
        <v>3559.77</v>
      </c>
      <c r="N491" s="71">
        <f t="shared" si="283"/>
        <v>3559.77</v>
      </c>
      <c r="O491" s="71">
        <f t="shared" si="283"/>
        <v>3559.77</v>
      </c>
      <c r="P491" s="71">
        <f t="shared" si="283"/>
        <v>3559.77</v>
      </c>
      <c r="Q491" s="71">
        <f t="shared" si="283"/>
        <v>3559.77</v>
      </c>
      <c r="R491" s="71">
        <f t="shared" si="283"/>
        <v>3559.77</v>
      </c>
      <c r="S491" s="71">
        <f t="shared" si="283"/>
        <v>3559.77</v>
      </c>
      <c r="T491" s="71">
        <f t="shared" si="283"/>
        <v>3559.77</v>
      </c>
      <c r="U491" s="71">
        <f t="shared" si="283"/>
        <v>3559.77</v>
      </c>
      <c r="V491" s="71">
        <f t="shared" si="283"/>
        <v>3559.77</v>
      </c>
      <c r="W491" s="71">
        <f t="shared" si="283"/>
        <v>3559.77</v>
      </c>
      <c r="X491" s="71">
        <f t="shared" si="283"/>
        <v>3559.77</v>
      </c>
      <c r="Y491" s="71">
        <f t="shared" si="283"/>
        <v>3559.77</v>
      </c>
      <c r="Z491" s="71">
        <f t="shared" si="283"/>
        <v>3559.77</v>
      </c>
      <c r="AA491" s="71">
        <f t="shared" si="283"/>
        <v>3559.77</v>
      </c>
    </row>
    <row r="492" spans="1:27" ht="12.75" hidden="1" customHeight="1" outlineLevel="1" x14ac:dyDescent="0.2">
      <c r="A492" s="163" t="s">
        <v>2130</v>
      </c>
      <c r="B492" s="94" t="s">
        <v>83</v>
      </c>
      <c r="C492" s="70" t="s">
        <v>79</v>
      </c>
      <c r="D492" s="71">
        <v>4.95</v>
      </c>
      <c r="E492" s="71">
        <v>4.95</v>
      </c>
      <c r="F492" s="71">
        <v>4.95</v>
      </c>
      <c r="G492" s="71">
        <v>4.95</v>
      </c>
      <c r="H492" s="71">
        <v>4.95</v>
      </c>
      <c r="I492" s="71">
        <v>4.95</v>
      </c>
      <c r="J492" s="71">
        <v>4.95</v>
      </c>
      <c r="K492" s="71">
        <v>4.95</v>
      </c>
      <c r="L492" s="71">
        <v>4.95</v>
      </c>
      <c r="M492" s="71">
        <v>4.95</v>
      </c>
      <c r="N492" s="71">
        <v>4.95</v>
      </c>
      <c r="O492" s="71">
        <v>4.95</v>
      </c>
      <c r="P492" s="71">
        <v>4.95</v>
      </c>
      <c r="Q492" s="71">
        <v>4.95</v>
      </c>
      <c r="R492" s="71">
        <v>4.95</v>
      </c>
      <c r="S492" s="71">
        <v>4.95</v>
      </c>
      <c r="T492" s="71">
        <v>4.95</v>
      </c>
      <c r="U492" s="71">
        <v>4.95</v>
      </c>
      <c r="V492" s="71">
        <v>4.95</v>
      </c>
      <c r="W492" s="71">
        <v>4.95</v>
      </c>
      <c r="X492" s="71">
        <v>4.95</v>
      </c>
      <c r="Y492" s="71">
        <v>4.95</v>
      </c>
      <c r="Z492" s="71">
        <v>4.95</v>
      </c>
      <c r="AA492" s="71">
        <v>4.95</v>
      </c>
    </row>
    <row r="493" spans="1:27" ht="12.75" hidden="1" customHeight="1" outlineLevel="1" x14ac:dyDescent="0.2">
      <c r="A493" s="163" t="s">
        <v>2131</v>
      </c>
      <c r="B493" s="94" t="s">
        <v>81</v>
      </c>
      <c r="C493" s="70" t="s">
        <v>79</v>
      </c>
      <c r="D493" s="71">
        <f>$D$11</f>
        <v>110.23</v>
      </c>
      <c r="E493" s="71">
        <f t="shared" ref="E493:AA493" si="284">$D$11</f>
        <v>110.23</v>
      </c>
      <c r="F493" s="71">
        <f t="shared" si="284"/>
        <v>110.23</v>
      </c>
      <c r="G493" s="71">
        <f t="shared" si="284"/>
        <v>110.23</v>
      </c>
      <c r="H493" s="71">
        <f t="shared" si="284"/>
        <v>110.23</v>
      </c>
      <c r="I493" s="71">
        <f t="shared" si="284"/>
        <v>110.23</v>
      </c>
      <c r="J493" s="71">
        <f t="shared" si="284"/>
        <v>110.23</v>
      </c>
      <c r="K493" s="71">
        <f t="shared" si="284"/>
        <v>110.23</v>
      </c>
      <c r="L493" s="71">
        <f t="shared" si="284"/>
        <v>110.23</v>
      </c>
      <c r="M493" s="71">
        <f t="shared" si="284"/>
        <v>110.23</v>
      </c>
      <c r="N493" s="71">
        <f t="shared" si="284"/>
        <v>110.23</v>
      </c>
      <c r="O493" s="71">
        <f t="shared" si="284"/>
        <v>110.23</v>
      </c>
      <c r="P493" s="71">
        <f t="shared" si="284"/>
        <v>110.23</v>
      </c>
      <c r="Q493" s="71">
        <f t="shared" si="284"/>
        <v>110.23</v>
      </c>
      <c r="R493" s="71">
        <f t="shared" si="284"/>
        <v>110.23</v>
      </c>
      <c r="S493" s="71">
        <f t="shared" si="284"/>
        <v>110.23</v>
      </c>
      <c r="T493" s="71">
        <f t="shared" si="284"/>
        <v>110.23</v>
      </c>
      <c r="U493" s="71">
        <f t="shared" si="284"/>
        <v>110.23</v>
      </c>
      <c r="V493" s="71">
        <f t="shared" si="284"/>
        <v>110.23</v>
      </c>
      <c r="W493" s="71">
        <f t="shared" si="284"/>
        <v>110.23</v>
      </c>
      <c r="X493" s="71">
        <f t="shared" si="284"/>
        <v>110.23</v>
      </c>
      <c r="Y493" s="71">
        <f t="shared" si="284"/>
        <v>110.23</v>
      </c>
      <c r="Z493" s="71">
        <f t="shared" si="284"/>
        <v>110.23</v>
      </c>
      <c r="AA493" s="71">
        <f t="shared" si="284"/>
        <v>110.23</v>
      </c>
    </row>
    <row r="494" spans="1:27" collapsed="1" x14ac:dyDescent="0.2">
      <c r="A494" s="162" t="s">
        <v>2132</v>
      </c>
      <c r="B494" s="54" t="str">
        <f>"03"&amp;"."&amp;$B$800&amp;"."&amp;$B$801</f>
        <v>03.05.2023</v>
      </c>
      <c r="C494" s="134" t="s">
        <v>76</v>
      </c>
      <c r="D494" s="135">
        <f>ROUND(((D495+D496+D498+D497)/1000),5)</f>
        <v>4.8872099999999996</v>
      </c>
      <c r="E494" s="135">
        <f>ROUND(((E495+E496+E498+E497)/1000),5)</f>
        <v>4.7531800000000004</v>
      </c>
      <c r="F494" s="135">
        <f>ROUND(((F495+F496+F498+F497)/1000),5)</f>
        <v>4.73034</v>
      </c>
      <c r="G494" s="135">
        <f t="shared" ref="G494:AA494" si="285">ROUND(((G495+G496+G498+G497)/1000),5)</f>
        <v>4.73102</v>
      </c>
      <c r="H494" s="135">
        <f t="shared" si="285"/>
        <v>4.7492799999999997</v>
      </c>
      <c r="I494" s="135">
        <f t="shared" si="285"/>
        <v>4.8454100000000002</v>
      </c>
      <c r="J494" s="135">
        <f t="shared" si="285"/>
        <v>5.02494</v>
      </c>
      <c r="K494" s="135">
        <f t="shared" si="285"/>
        <v>5.2521000000000004</v>
      </c>
      <c r="L494" s="135">
        <f t="shared" si="285"/>
        <v>5.4663899999999996</v>
      </c>
      <c r="M494" s="135">
        <f t="shared" si="285"/>
        <v>5.5694299999999997</v>
      </c>
      <c r="N494" s="135">
        <f t="shared" si="285"/>
        <v>5.5769500000000001</v>
      </c>
      <c r="O494" s="135">
        <f t="shared" si="285"/>
        <v>5.5787199999999997</v>
      </c>
      <c r="P494" s="135">
        <f t="shared" si="285"/>
        <v>5.5782299999999996</v>
      </c>
      <c r="Q494" s="135">
        <f t="shared" si="285"/>
        <v>5.5984400000000001</v>
      </c>
      <c r="R494" s="135">
        <f t="shared" si="285"/>
        <v>5.5800900000000002</v>
      </c>
      <c r="S494" s="135">
        <f t="shared" si="285"/>
        <v>5.5777999999999999</v>
      </c>
      <c r="T494" s="135">
        <f t="shared" si="285"/>
        <v>5.5757899999999996</v>
      </c>
      <c r="U494" s="135">
        <f t="shared" si="285"/>
        <v>5.5718500000000004</v>
      </c>
      <c r="V494" s="135">
        <f t="shared" si="285"/>
        <v>5.5475700000000003</v>
      </c>
      <c r="W494" s="135">
        <f t="shared" si="285"/>
        <v>5.5439699999999998</v>
      </c>
      <c r="X494" s="135">
        <f t="shared" si="285"/>
        <v>5.5708099999999998</v>
      </c>
      <c r="Y494" s="135">
        <f t="shared" si="285"/>
        <v>5.5808499999999999</v>
      </c>
      <c r="Z494" s="135">
        <f t="shared" si="285"/>
        <v>5.3373699999999999</v>
      </c>
      <c r="AA494" s="135">
        <f t="shared" si="285"/>
        <v>5.0958100000000002</v>
      </c>
    </row>
    <row r="495" spans="1:27" ht="12.75" hidden="1" customHeight="1" outlineLevel="1" x14ac:dyDescent="0.2">
      <c r="A495" s="163" t="s">
        <v>2133</v>
      </c>
      <c r="B495" s="94" t="s">
        <v>238</v>
      </c>
      <c r="C495" s="70" t="s">
        <v>79</v>
      </c>
      <c r="D495" s="71">
        <v>1212.26</v>
      </c>
      <c r="E495" s="71">
        <v>1078.23</v>
      </c>
      <c r="F495" s="71">
        <v>1055.3900000000001</v>
      </c>
      <c r="G495" s="71">
        <v>1056.07</v>
      </c>
      <c r="H495" s="71">
        <v>1074.33</v>
      </c>
      <c r="I495" s="71">
        <v>1170.46</v>
      </c>
      <c r="J495" s="71">
        <v>1349.99</v>
      </c>
      <c r="K495" s="71">
        <v>1577.15</v>
      </c>
      <c r="L495" s="71">
        <v>1791.44</v>
      </c>
      <c r="M495" s="71">
        <v>1894.48</v>
      </c>
      <c r="N495" s="71">
        <v>1902</v>
      </c>
      <c r="O495" s="71">
        <v>1903.77</v>
      </c>
      <c r="P495" s="71">
        <v>1903.28</v>
      </c>
      <c r="Q495" s="71">
        <v>1923.49</v>
      </c>
      <c r="R495" s="71">
        <v>1905.14</v>
      </c>
      <c r="S495" s="71">
        <v>1902.85</v>
      </c>
      <c r="T495" s="71">
        <v>1900.84</v>
      </c>
      <c r="U495" s="71">
        <v>1896.9</v>
      </c>
      <c r="V495" s="71">
        <v>1872.62</v>
      </c>
      <c r="W495" s="71">
        <v>1869.02</v>
      </c>
      <c r="X495" s="71">
        <v>1895.86</v>
      </c>
      <c r="Y495" s="71">
        <v>1905.9</v>
      </c>
      <c r="Z495" s="71">
        <v>1662.42</v>
      </c>
      <c r="AA495" s="71">
        <v>1420.86</v>
      </c>
    </row>
    <row r="496" spans="1:27" ht="12.75" hidden="1" customHeight="1" outlineLevel="1" x14ac:dyDescent="0.2">
      <c r="A496" s="163" t="s">
        <v>2134</v>
      </c>
      <c r="B496" s="94" t="s">
        <v>90</v>
      </c>
      <c r="C496" s="70" t="s">
        <v>79</v>
      </c>
      <c r="D496" s="71">
        <f>$D$486</f>
        <v>3559.77</v>
      </c>
      <c r="E496" s="71">
        <f t="shared" ref="E496:AA496" si="286">$D$486</f>
        <v>3559.77</v>
      </c>
      <c r="F496" s="71">
        <f t="shared" si="286"/>
        <v>3559.77</v>
      </c>
      <c r="G496" s="71">
        <f t="shared" si="286"/>
        <v>3559.77</v>
      </c>
      <c r="H496" s="71">
        <f t="shared" si="286"/>
        <v>3559.77</v>
      </c>
      <c r="I496" s="71">
        <f t="shared" si="286"/>
        <v>3559.77</v>
      </c>
      <c r="J496" s="71">
        <f t="shared" si="286"/>
        <v>3559.77</v>
      </c>
      <c r="K496" s="71">
        <f t="shared" si="286"/>
        <v>3559.77</v>
      </c>
      <c r="L496" s="71">
        <f t="shared" si="286"/>
        <v>3559.77</v>
      </c>
      <c r="M496" s="71">
        <f t="shared" si="286"/>
        <v>3559.77</v>
      </c>
      <c r="N496" s="71">
        <f t="shared" si="286"/>
        <v>3559.77</v>
      </c>
      <c r="O496" s="71">
        <f t="shared" si="286"/>
        <v>3559.77</v>
      </c>
      <c r="P496" s="71">
        <f t="shared" si="286"/>
        <v>3559.77</v>
      </c>
      <c r="Q496" s="71">
        <f t="shared" si="286"/>
        <v>3559.77</v>
      </c>
      <c r="R496" s="71">
        <f t="shared" si="286"/>
        <v>3559.77</v>
      </c>
      <c r="S496" s="71">
        <f t="shared" si="286"/>
        <v>3559.77</v>
      </c>
      <c r="T496" s="71">
        <f t="shared" si="286"/>
        <v>3559.77</v>
      </c>
      <c r="U496" s="71">
        <f t="shared" si="286"/>
        <v>3559.77</v>
      </c>
      <c r="V496" s="71">
        <f t="shared" si="286"/>
        <v>3559.77</v>
      </c>
      <c r="W496" s="71">
        <f t="shared" si="286"/>
        <v>3559.77</v>
      </c>
      <c r="X496" s="71">
        <f t="shared" si="286"/>
        <v>3559.77</v>
      </c>
      <c r="Y496" s="71">
        <f t="shared" si="286"/>
        <v>3559.77</v>
      </c>
      <c r="Z496" s="71">
        <f t="shared" si="286"/>
        <v>3559.77</v>
      </c>
      <c r="AA496" s="71">
        <f t="shared" si="286"/>
        <v>3559.77</v>
      </c>
    </row>
    <row r="497" spans="1:27" ht="12.75" hidden="1" customHeight="1" outlineLevel="1" x14ac:dyDescent="0.2">
      <c r="A497" s="163" t="s">
        <v>2135</v>
      </c>
      <c r="B497" s="94" t="s">
        <v>83</v>
      </c>
      <c r="C497" s="70" t="s">
        <v>79</v>
      </c>
      <c r="D497" s="71">
        <v>4.95</v>
      </c>
      <c r="E497" s="71">
        <v>4.95</v>
      </c>
      <c r="F497" s="71">
        <v>4.95</v>
      </c>
      <c r="G497" s="71">
        <v>4.95</v>
      </c>
      <c r="H497" s="71">
        <v>4.95</v>
      </c>
      <c r="I497" s="71">
        <v>4.95</v>
      </c>
      <c r="J497" s="71">
        <v>4.95</v>
      </c>
      <c r="K497" s="71">
        <v>4.95</v>
      </c>
      <c r="L497" s="71">
        <v>4.95</v>
      </c>
      <c r="M497" s="71">
        <v>4.95</v>
      </c>
      <c r="N497" s="71">
        <v>4.95</v>
      </c>
      <c r="O497" s="71">
        <v>4.95</v>
      </c>
      <c r="P497" s="71">
        <v>4.95</v>
      </c>
      <c r="Q497" s="71">
        <v>4.95</v>
      </c>
      <c r="R497" s="71">
        <v>4.95</v>
      </c>
      <c r="S497" s="71">
        <v>4.95</v>
      </c>
      <c r="T497" s="71">
        <v>4.95</v>
      </c>
      <c r="U497" s="71">
        <v>4.95</v>
      </c>
      <c r="V497" s="71">
        <v>4.95</v>
      </c>
      <c r="W497" s="71">
        <v>4.95</v>
      </c>
      <c r="X497" s="71">
        <v>4.95</v>
      </c>
      <c r="Y497" s="71">
        <v>4.95</v>
      </c>
      <c r="Z497" s="71">
        <v>4.95</v>
      </c>
      <c r="AA497" s="71">
        <v>4.95</v>
      </c>
    </row>
    <row r="498" spans="1:27" ht="12.75" hidden="1" customHeight="1" outlineLevel="1" x14ac:dyDescent="0.2">
      <c r="A498" s="163" t="s">
        <v>2136</v>
      </c>
      <c r="B498" s="94" t="s">
        <v>81</v>
      </c>
      <c r="C498" s="70" t="s">
        <v>79</v>
      </c>
      <c r="D498" s="71">
        <f>$D$11</f>
        <v>110.23</v>
      </c>
      <c r="E498" s="71">
        <f t="shared" ref="E498:AA498" si="287">$D$11</f>
        <v>110.23</v>
      </c>
      <c r="F498" s="71">
        <f t="shared" si="287"/>
        <v>110.23</v>
      </c>
      <c r="G498" s="71">
        <f t="shared" si="287"/>
        <v>110.23</v>
      </c>
      <c r="H498" s="71">
        <f t="shared" si="287"/>
        <v>110.23</v>
      </c>
      <c r="I498" s="71">
        <f t="shared" si="287"/>
        <v>110.23</v>
      </c>
      <c r="J498" s="71">
        <f t="shared" si="287"/>
        <v>110.23</v>
      </c>
      <c r="K498" s="71">
        <f t="shared" si="287"/>
        <v>110.23</v>
      </c>
      <c r="L498" s="71">
        <f t="shared" si="287"/>
        <v>110.23</v>
      </c>
      <c r="M498" s="71">
        <f t="shared" si="287"/>
        <v>110.23</v>
      </c>
      <c r="N498" s="71">
        <f t="shared" si="287"/>
        <v>110.23</v>
      </c>
      <c r="O498" s="71">
        <f t="shared" si="287"/>
        <v>110.23</v>
      </c>
      <c r="P498" s="71">
        <f t="shared" si="287"/>
        <v>110.23</v>
      </c>
      <c r="Q498" s="71">
        <f t="shared" si="287"/>
        <v>110.23</v>
      </c>
      <c r="R498" s="71">
        <f t="shared" si="287"/>
        <v>110.23</v>
      </c>
      <c r="S498" s="71">
        <f t="shared" si="287"/>
        <v>110.23</v>
      </c>
      <c r="T498" s="71">
        <f t="shared" si="287"/>
        <v>110.23</v>
      </c>
      <c r="U498" s="71">
        <f t="shared" si="287"/>
        <v>110.23</v>
      </c>
      <c r="V498" s="71">
        <f t="shared" si="287"/>
        <v>110.23</v>
      </c>
      <c r="W498" s="71">
        <f t="shared" si="287"/>
        <v>110.23</v>
      </c>
      <c r="X498" s="71">
        <f t="shared" si="287"/>
        <v>110.23</v>
      </c>
      <c r="Y498" s="71">
        <f t="shared" si="287"/>
        <v>110.23</v>
      </c>
      <c r="Z498" s="71">
        <f t="shared" si="287"/>
        <v>110.23</v>
      </c>
      <c r="AA498" s="71">
        <f t="shared" si="287"/>
        <v>110.23</v>
      </c>
    </row>
    <row r="499" spans="1:27" collapsed="1" x14ac:dyDescent="0.2">
      <c r="A499" s="162" t="s">
        <v>2137</v>
      </c>
      <c r="B499" s="54" t="str">
        <f>"04"&amp;"."&amp;$B$800&amp;"."&amp;$B$801</f>
        <v>04.05.2023</v>
      </c>
      <c r="C499" s="134" t="s">
        <v>76</v>
      </c>
      <c r="D499" s="135">
        <f>ROUND(((D500+D501+D503+D502)/1000),5)</f>
        <v>4.8548999999999998</v>
      </c>
      <c r="E499" s="135">
        <f>ROUND(((E500+E501+E503+E502)/1000),5)</f>
        <v>4.75176</v>
      </c>
      <c r="F499" s="135">
        <f>ROUND(((F500+F501+F503+F502)/1000),5)</f>
        <v>4.6767799999999999</v>
      </c>
      <c r="G499" s="135">
        <f t="shared" ref="G499:AA499" si="288">ROUND(((G500+G501+G503+G502)/1000),5)</f>
        <v>4.6585000000000001</v>
      </c>
      <c r="H499" s="135">
        <f t="shared" si="288"/>
        <v>4.7117500000000003</v>
      </c>
      <c r="I499" s="135">
        <f t="shared" si="288"/>
        <v>4.7615299999999996</v>
      </c>
      <c r="J499" s="135">
        <f t="shared" si="288"/>
        <v>4.9657</v>
      </c>
      <c r="K499" s="135">
        <f t="shared" si="288"/>
        <v>5.2603400000000002</v>
      </c>
      <c r="L499" s="135">
        <f t="shared" si="288"/>
        <v>5.3641899999999998</v>
      </c>
      <c r="M499" s="135">
        <f t="shared" si="288"/>
        <v>5.55307</v>
      </c>
      <c r="N499" s="135">
        <f t="shared" si="288"/>
        <v>5.5744899999999999</v>
      </c>
      <c r="O499" s="135">
        <f t="shared" si="288"/>
        <v>5.6016599999999999</v>
      </c>
      <c r="P499" s="135">
        <f t="shared" si="288"/>
        <v>5.6039199999999996</v>
      </c>
      <c r="Q499" s="135">
        <f t="shared" si="288"/>
        <v>5.6179300000000003</v>
      </c>
      <c r="R499" s="135">
        <f t="shared" si="288"/>
        <v>5.5907799999999996</v>
      </c>
      <c r="S499" s="135">
        <f t="shared" si="288"/>
        <v>5.5487599999999997</v>
      </c>
      <c r="T499" s="135">
        <f t="shared" si="288"/>
        <v>5.4966600000000003</v>
      </c>
      <c r="U499" s="135">
        <f t="shared" si="288"/>
        <v>5.4527999999999999</v>
      </c>
      <c r="V499" s="135">
        <f t="shared" si="288"/>
        <v>5.4340799999999998</v>
      </c>
      <c r="W499" s="135">
        <f t="shared" si="288"/>
        <v>5.5065900000000001</v>
      </c>
      <c r="X499" s="135">
        <f t="shared" si="288"/>
        <v>5.63279</v>
      </c>
      <c r="Y499" s="135">
        <f t="shared" si="288"/>
        <v>5.5704500000000001</v>
      </c>
      <c r="Z499" s="135">
        <f t="shared" si="288"/>
        <v>5.3079700000000001</v>
      </c>
      <c r="AA499" s="135">
        <f t="shared" si="288"/>
        <v>5.1322000000000001</v>
      </c>
    </row>
    <row r="500" spans="1:27" ht="12.75" hidden="1" customHeight="1" outlineLevel="1" x14ac:dyDescent="0.2">
      <c r="A500" s="163" t="s">
        <v>2138</v>
      </c>
      <c r="B500" s="94" t="s">
        <v>238</v>
      </c>
      <c r="C500" s="70" t="s">
        <v>79</v>
      </c>
      <c r="D500" s="71">
        <v>1179.95</v>
      </c>
      <c r="E500" s="71">
        <v>1076.81</v>
      </c>
      <c r="F500" s="71">
        <v>1001.83</v>
      </c>
      <c r="G500" s="71">
        <v>983.55</v>
      </c>
      <c r="H500" s="71">
        <v>1036.8</v>
      </c>
      <c r="I500" s="71">
        <v>1086.58</v>
      </c>
      <c r="J500" s="71">
        <v>1290.75</v>
      </c>
      <c r="K500" s="71">
        <v>1585.39</v>
      </c>
      <c r="L500" s="71">
        <v>1689.24</v>
      </c>
      <c r="M500" s="71">
        <v>1878.12</v>
      </c>
      <c r="N500" s="71">
        <v>1899.54</v>
      </c>
      <c r="O500" s="71">
        <v>1926.71</v>
      </c>
      <c r="P500" s="71">
        <v>1928.97</v>
      </c>
      <c r="Q500" s="71">
        <v>1942.98</v>
      </c>
      <c r="R500" s="71">
        <v>1915.83</v>
      </c>
      <c r="S500" s="71">
        <v>1873.81</v>
      </c>
      <c r="T500" s="71">
        <v>1821.71</v>
      </c>
      <c r="U500" s="71">
        <v>1777.85</v>
      </c>
      <c r="V500" s="71">
        <v>1759.13</v>
      </c>
      <c r="W500" s="71">
        <v>1831.64</v>
      </c>
      <c r="X500" s="71">
        <v>1957.84</v>
      </c>
      <c r="Y500" s="71">
        <v>1895.5</v>
      </c>
      <c r="Z500" s="71">
        <v>1633.02</v>
      </c>
      <c r="AA500" s="71">
        <v>1457.25</v>
      </c>
    </row>
    <row r="501" spans="1:27" ht="12.75" hidden="1" customHeight="1" outlineLevel="1" x14ac:dyDescent="0.2">
      <c r="A501" s="163" t="s">
        <v>2139</v>
      </c>
      <c r="B501" s="94" t="s">
        <v>90</v>
      </c>
      <c r="C501" s="70" t="s">
        <v>79</v>
      </c>
      <c r="D501" s="71">
        <f>$D$486</f>
        <v>3559.77</v>
      </c>
      <c r="E501" s="71">
        <f t="shared" ref="E501:AA501" si="289">$D$486</f>
        <v>3559.77</v>
      </c>
      <c r="F501" s="71">
        <f t="shared" si="289"/>
        <v>3559.77</v>
      </c>
      <c r="G501" s="71">
        <f t="shared" si="289"/>
        <v>3559.77</v>
      </c>
      <c r="H501" s="71">
        <f t="shared" si="289"/>
        <v>3559.77</v>
      </c>
      <c r="I501" s="71">
        <f t="shared" si="289"/>
        <v>3559.77</v>
      </c>
      <c r="J501" s="71">
        <f t="shared" si="289"/>
        <v>3559.77</v>
      </c>
      <c r="K501" s="71">
        <f t="shared" si="289"/>
        <v>3559.77</v>
      </c>
      <c r="L501" s="71">
        <f t="shared" si="289"/>
        <v>3559.77</v>
      </c>
      <c r="M501" s="71">
        <f t="shared" si="289"/>
        <v>3559.77</v>
      </c>
      <c r="N501" s="71">
        <f t="shared" si="289"/>
        <v>3559.77</v>
      </c>
      <c r="O501" s="71">
        <f t="shared" si="289"/>
        <v>3559.77</v>
      </c>
      <c r="P501" s="71">
        <f t="shared" si="289"/>
        <v>3559.77</v>
      </c>
      <c r="Q501" s="71">
        <f t="shared" si="289"/>
        <v>3559.77</v>
      </c>
      <c r="R501" s="71">
        <f t="shared" si="289"/>
        <v>3559.77</v>
      </c>
      <c r="S501" s="71">
        <f t="shared" si="289"/>
        <v>3559.77</v>
      </c>
      <c r="T501" s="71">
        <f t="shared" si="289"/>
        <v>3559.77</v>
      </c>
      <c r="U501" s="71">
        <f t="shared" si="289"/>
        <v>3559.77</v>
      </c>
      <c r="V501" s="71">
        <f t="shared" si="289"/>
        <v>3559.77</v>
      </c>
      <c r="W501" s="71">
        <f t="shared" si="289"/>
        <v>3559.77</v>
      </c>
      <c r="X501" s="71">
        <f t="shared" si="289"/>
        <v>3559.77</v>
      </c>
      <c r="Y501" s="71">
        <f t="shared" si="289"/>
        <v>3559.77</v>
      </c>
      <c r="Z501" s="71">
        <f t="shared" si="289"/>
        <v>3559.77</v>
      </c>
      <c r="AA501" s="71">
        <f t="shared" si="289"/>
        <v>3559.77</v>
      </c>
    </row>
    <row r="502" spans="1:27" ht="12.75" hidden="1" customHeight="1" outlineLevel="1" x14ac:dyDescent="0.2">
      <c r="A502" s="163" t="s">
        <v>2140</v>
      </c>
      <c r="B502" s="94" t="s">
        <v>83</v>
      </c>
      <c r="C502" s="70" t="s">
        <v>79</v>
      </c>
      <c r="D502" s="71">
        <v>4.95</v>
      </c>
      <c r="E502" s="71">
        <v>4.95</v>
      </c>
      <c r="F502" s="71">
        <v>4.95</v>
      </c>
      <c r="G502" s="71">
        <v>4.95</v>
      </c>
      <c r="H502" s="71">
        <v>4.95</v>
      </c>
      <c r="I502" s="71">
        <v>4.95</v>
      </c>
      <c r="J502" s="71">
        <v>4.95</v>
      </c>
      <c r="K502" s="71">
        <v>4.95</v>
      </c>
      <c r="L502" s="71">
        <v>4.95</v>
      </c>
      <c r="M502" s="71">
        <v>4.95</v>
      </c>
      <c r="N502" s="71">
        <v>4.95</v>
      </c>
      <c r="O502" s="71">
        <v>4.95</v>
      </c>
      <c r="P502" s="71">
        <v>4.95</v>
      </c>
      <c r="Q502" s="71">
        <v>4.95</v>
      </c>
      <c r="R502" s="71">
        <v>4.95</v>
      </c>
      <c r="S502" s="71">
        <v>4.95</v>
      </c>
      <c r="T502" s="71">
        <v>4.95</v>
      </c>
      <c r="U502" s="71">
        <v>4.95</v>
      </c>
      <c r="V502" s="71">
        <v>4.95</v>
      </c>
      <c r="W502" s="71">
        <v>4.95</v>
      </c>
      <c r="X502" s="71">
        <v>4.95</v>
      </c>
      <c r="Y502" s="71">
        <v>4.95</v>
      </c>
      <c r="Z502" s="71">
        <v>4.95</v>
      </c>
      <c r="AA502" s="71">
        <v>4.95</v>
      </c>
    </row>
    <row r="503" spans="1:27" ht="12.75" hidden="1" customHeight="1" outlineLevel="1" x14ac:dyDescent="0.2">
      <c r="A503" s="163" t="s">
        <v>2141</v>
      </c>
      <c r="B503" s="94" t="s">
        <v>81</v>
      </c>
      <c r="C503" s="70" t="s">
        <v>79</v>
      </c>
      <c r="D503" s="71">
        <f>$D$11</f>
        <v>110.23</v>
      </c>
      <c r="E503" s="71">
        <f t="shared" ref="E503:AA503" si="290">$D$11</f>
        <v>110.23</v>
      </c>
      <c r="F503" s="71">
        <f t="shared" si="290"/>
        <v>110.23</v>
      </c>
      <c r="G503" s="71">
        <f t="shared" si="290"/>
        <v>110.23</v>
      </c>
      <c r="H503" s="71">
        <f t="shared" si="290"/>
        <v>110.23</v>
      </c>
      <c r="I503" s="71">
        <f t="shared" si="290"/>
        <v>110.23</v>
      </c>
      <c r="J503" s="71">
        <f t="shared" si="290"/>
        <v>110.23</v>
      </c>
      <c r="K503" s="71">
        <f t="shared" si="290"/>
        <v>110.23</v>
      </c>
      <c r="L503" s="71">
        <f t="shared" si="290"/>
        <v>110.23</v>
      </c>
      <c r="M503" s="71">
        <f t="shared" si="290"/>
        <v>110.23</v>
      </c>
      <c r="N503" s="71">
        <f t="shared" si="290"/>
        <v>110.23</v>
      </c>
      <c r="O503" s="71">
        <f t="shared" si="290"/>
        <v>110.23</v>
      </c>
      <c r="P503" s="71">
        <f t="shared" si="290"/>
        <v>110.23</v>
      </c>
      <c r="Q503" s="71">
        <f t="shared" si="290"/>
        <v>110.23</v>
      </c>
      <c r="R503" s="71">
        <f t="shared" si="290"/>
        <v>110.23</v>
      </c>
      <c r="S503" s="71">
        <f t="shared" si="290"/>
        <v>110.23</v>
      </c>
      <c r="T503" s="71">
        <f t="shared" si="290"/>
        <v>110.23</v>
      </c>
      <c r="U503" s="71">
        <f t="shared" si="290"/>
        <v>110.23</v>
      </c>
      <c r="V503" s="71">
        <f t="shared" si="290"/>
        <v>110.23</v>
      </c>
      <c r="W503" s="71">
        <f t="shared" si="290"/>
        <v>110.23</v>
      </c>
      <c r="X503" s="71">
        <f t="shared" si="290"/>
        <v>110.23</v>
      </c>
      <c r="Y503" s="71">
        <f t="shared" si="290"/>
        <v>110.23</v>
      </c>
      <c r="Z503" s="71">
        <f t="shared" si="290"/>
        <v>110.23</v>
      </c>
      <c r="AA503" s="71">
        <f t="shared" si="290"/>
        <v>110.23</v>
      </c>
    </row>
    <row r="504" spans="1:27" collapsed="1" x14ac:dyDescent="0.2">
      <c r="A504" s="162" t="s">
        <v>2142</v>
      </c>
      <c r="B504" s="54" t="str">
        <f>"05"&amp;"."&amp;$B$800&amp;"."&amp;$B$801</f>
        <v>05.05.2023</v>
      </c>
      <c r="C504" s="134" t="s">
        <v>76</v>
      </c>
      <c r="D504" s="135">
        <f>ROUND(((D505+D506+D508+D507)/1000),5)</f>
        <v>5.0535399999999999</v>
      </c>
      <c r="E504" s="135">
        <f>ROUND(((E505+E506+E508+E507)/1000),5)</f>
        <v>4.8669599999999997</v>
      </c>
      <c r="F504" s="135">
        <f>ROUND(((F505+F506+F508+F507)/1000),5)</f>
        <v>4.7916800000000004</v>
      </c>
      <c r="G504" s="135">
        <f t="shared" ref="G504:AA504" si="291">ROUND(((G505+G506+G508+G507)/1000),5)</f>
        <v>4.7685000000000004</v>
      </c>
      <c r="H504" s="135">
        <f t="shared" si="291"/>
        <v>4.8156800000000004</v>
      </c>
      <c r="I504" s="135">
        <f t="shared" si="291"/>
        <v>4.9267599999999998</v>
      </c>
      <c r="J504" s="135">
        <f t="shared" si="291"/>
        <v>5.0502399999999996</v>
      </c>
      <c r="K504" s="135">
        <f t="shared" si="291"/>
        <v>5.2806300000000004</v>
      </c>
      <c r="L504" s="135">
        <f t="shared" si="291"/>
        <v>5.4881599999999997</v>
      </c>
      <c r="M504" s="135">
        <f t="shared" si="291"/>
        <v>5.5613999999999999</v>
      </c>
      <c r="N504" s="135">
        <f t="shared" si="291"/>
        <v>5.6635499999999999</v>
      </c>
      <c r="O504" s="135">
        <f t="shared" si="291"/>
        <v>5.6371399999999996</v>
      </c>
      <c r="P504" s="135">
        <f t="shared" si="291"/>
        <v>5.6205699999999998</v>
      </c>
      <c r="Q504" s="135">
        <f t="shared" si="291"/>
        <v>5.6356799999999998</v>
      </c>
      <c r="R504" s="135">
        <f t="shared" si="291"/>
        <v>5.62033</v>
      </c>
      <c r="S504" s="135">
        <f t="shared" si="291"/>
        <v>5.5838200000000002</v>
      </c>
      <c r="T504" s="135">
        <f t="shared" si="291"/>
        <v>5.5542199999999999</v>
      </c>
      <c r="U504" s="135">
        <f t="shared" si="291"/>
        <v>5.5464700000000002</v>
      </c>
      <c r="V504" s="135">
        <f t="shared" si="291"/>
        <v>5.5491400000000004</v>
      </c>
      <c r="W504" s="135">
        <f t="shared" si="291"/>
        <v>5.5578099999999999</v>
      </c>
      <c r="X504" s="135">
        <f t="shared" si="291"/>
        <v>5.6721700000000004</v>
      </c>
      <c r="Y504" s="135">
        <f t="shared" si="291"/>
        <v>5.6239400000000002</v>
      </c>
      <c r="Z504" s="135">
        <f t="shared" si="291"/>
        <v>5.4906199999999998</v>
      </c>
      <c r="AA504" s="135">
        <f t="shared" si="291"/>
        <v>5.2808999999999999</v>
      </c>
    </row>
    <row r="505" spans="1:27" ht="12.75" hidden="1" customHeight="1" outlineLevel="1" x14ac:dyDescent="0.2">
      <c r="A505" s="163" t="s">
        <v>2143</v>
      </c>
      <c r="B505" s="94" t="s">
        <v>238</v>
      </c>
      <c r="C505" s="70" t="s">
        <v>79</v>
      </c>
      <c r="D505" s="71">
        <v>1378.59</v>
      </c>
      <c r="E505" s="71">
        <v>1192.01</v>
      </c>
      <c r="F505" s="71">
        <v>1116.73</v>
      </c>
      <c r="G505" s="71">
        <v>1093.55</v>
      </c>
      <c r="H505" s="71">
        <v>1140.73</v>
      </c>
      <c r="I505" s="71">
        <v>1251.81</v>
      </c>
      <c r="J505" s="71">
        <v>1375.29</v>
      </c>
      <c r="K505" s="71">
        <v>1605.68</v>
      </c>
      <c r="L505" s="71">
        <v>1813.21</v>
      </c>
      <c r="M505" s="71">
        <v>1886.45</v>
      </c>
      <c r="N505" s="71">
        <v>1988.6</v>
      </c>
      <c r="O505" s="71">
        <v>1962.19</v>
      </c>
      <c r="P505" s="71">
        <v>1945.62</v>
      </c>
      <c r="Q505" s="71">
        <v>1960.73</v>
      </c>
      <c r="R505" s="71">
        <v>1945.38</v>
      </c>
      <c r="S505" s="71">
        <v>1908.87</v>
      </c>
      <c r="T505" s="71">
        <v>1879.27</v>
      </c>
      <c r="U505" s="71">
        <v>1871.52</v>
      </c>
      <c r="V505" s="71">
        <v>1874.19</v>
      </c>
      <c r="W505" s="71">
        <v>1882.86</v>
      </c>
      <c r="X505" s="71">
        <v>1997.22</v>
      </c>
      <c r="Y505" s="71">
        <v>1948.99</v>
      </c>
      <c r="Z505" s="71">
        <v>1815.67</v>
      </c>
      <c r="AA505" s="71">
        <v>1605.95</v>
      </c>
    </row>
    <row r="506" spans="1:27" ht="12.75" hidden="1" customHeight="1" outlineLevel="1" x14ac:dyDescent="0.2">
      <c r="A506" s="163" t="s">
        <v>2144</v>
      </c>
      <c r="B506" s="94" t="s">
        <v>90</v>
      </c>
      <c r="C506" s="70" t="s">
        <v>79</v>
      </c>
      <c r="D506" s="71">
        <f>$D$486</f>
        <v>3559.77</v>
      </c>
      <c r="E506" s="71">
        <f t="shared" ref="E506:AA506" si="292">$D$486</f>
        <v>3559.77</v>
      </c>
      <c r="F506" s="71">
        <f t="shared" si="292"/>
        <v>3559.77</v>
      </c>
      <c r="G506" s="71">
        <f t="shared" si="292"/>
        <v>3559.77</v>
      </c>
      <c r="H506" s="71">
        <f t="shared" si="292"/>
        <v>3559.77</v>
      </c>
      <c r="I506" s="71">
        <f t="shared" si="292"/>
        <v>3559.77</v>
      </c>
      <c r="J506" s="71">
        <f t="shared" si="292"/>
        <v>3559.77</v>
      </c>
      <c r="K506" s="71">
        <f t="shared" si="292"/>
        <v>3559.77</v>
      </c>
      <c r="L506" s="71">
        <f t="shared" si="292"/>
        <v>3559.77</v>
      </c>
      <c r="M506" s="71">
        <f t="shared" si="292"/>
        <v>3559.77</v>
      </c>
      <c r="N506" s="71">
        <f t="shared" si="292"/>
        <v>3559.77</v>
      </c>
      <c r="O506" s="71">
        <f t="shared" si="292"/>
        <v>3559.77</v>
      </c>
      <c r="P506" s="71">
        <f t="shared" si="292"/>
        <v>3559.77</v>
      </c>
      <c r="Q506" s="71">
        <f t="shared" si="292"/>
        <v>3559.77</v>
      </c>
      <c r="R506" s="71">
        <f t="shared" si="292"/>
        <v>3559.77</v>
      </c>
      <c r="S506" s="71">
        <f t="shared" si="292"/>
        <v>3559.77</v>
      </c>
      <c r="T506" s="71">
        <f t="shared" si="292"/>
        <v>3559.77</v>
      </c>
      <c r="U506" s="71">
        <f t="shared" si="292"/>
        <v>3559.77</v>
      </c>
      <c r="V506" s="71">
        <f t="shared" si="292"/>
        <v>3559.77</v>
      </c>
      <c r="W506" s="71">
        <f t="shared" si="292"/>
        <v>3559.77</v>
      </c>
      <c r="X506" s="71">
        <f t="shared" si="292"/>
        <v>3559.77</v>
      </c>
      <c r="Y506" s="71">
        <f t="shared" si="292"/>
        <v>3559.77</v>
      </c>
      <c r="Z506" s="71">
        <f t="shared" si="292"/>
        <v>3559.77</v>
      </c>
      <c r="AA506" s="71">
        <f t="shared" si="292"/>
        <v>3559.77</v>
      </c>
    </row>
    <row r="507" spans="1:27" ht="12.75" hidden="1" customHeight="1" outlineLevel="1" x14ac:dyDescent="0.2">
      <c r="A507" s="163" t="s">
        <v>2145</v>
      </c>
      <c r="B507" s="94" t="s">
        <v>83</v>
      </c>
      <c r="C507" s="70" t="s">
        <v>79</v>
      </c>
      <c r="D507" s="71">
        <v>4.95</v>
      </c>
      <c r="E507" s="71">
        <v>4.95</v>
      </c>
      <c r="F507" s="71">
        <v>4.95</v>
      </c>
      <c r="G507" s="71">
        <v>4.95</v>
      </c>
      <c r="H507" s="71">
        <v>4.95</v>
      </c>
      <c r="I507" s="71">
        <v>4.95</v>
      </c>
      <c r="J507" s="71">
        <v>4.95</v>
      </c>
      <c r="K507" s="71">
        <v>4.95</v>
      </c>
      <c r="L507" s="71">
        <v>4.95</v>
      </c>
      <c r="M507" s="71">
        <v>4.95</v>
      </c>
      <c r="N507" s="71">
        <v>4.95</v>
      </c>
      <c r="O507" s="71">
        <v>4.95</v>
      </c>
      <c r="P507" s="71">
        <v>4.95</v>
      </c>
      <c r="Q507" s="71">
        <v>4.95</v>
      </c>
      <c r="R507" s="71">
        <v>4.95</v>
      </c>
      <c r="S507" s="71">
        <v>4.95</v>
      </c>
      <c r="T507" s="71">
        <v>4.95</v>
      </c>
      <c r="U507" s="71">
        <v>4.95</v>
      </c>
      <c r="V507" s="71">
        <v>4.95</v>
      </c>
      <c r="W507" s="71">
        <v>4.95</v>
      </c>
      <c r="X507" s="71">
        <v>4.95</v>
      </c>
      <c r="Y507" s="71">
        <v>4.95</v>
      </c>
      <c r="Z507" s="71">
        <v>4.95</v>
      </c>
      <c r="AA507" s="71">
        <v>4.95</v>
      </c>
    </row>
    <row r="508" spans="1:27" ht="12.75" hidden="1" customHeight="1" outlineLevel="1" x14ac:dyDescent="0.2">
      <c r="A508" s="163" t="s">
        <v>2146</v>
      </c>
      <c r="B508" s="94" t="s">
        <v>81</v>
      </c>
      <c r="C508" s="70" t="s">
        <v>79</v>
      </c>
      <c r="D508" s="71">
        <f>$D$11</f>
        <v>110.23</v>
      </c>
      <c r="E508" s="71">
        <f t="shared" ref="E508:AA508" si="293">$D$11</f>
        <v>110.23</v>
      </c>
      <c r="F508" s="71">
        <f t="shared" si="293"/>
        <v>110.23</v>
      </c>
      <c r="G508" s="71">
        <f t="shared" si="293"/>
        <v>110.23</v>
      </c>
      <c r="H508" s="71">
        <f t="shared" si="293"/>
        <v>110.23</v>
      </c>
      <c r="I508" s="71">
        <f t="shared" si="293"/>
        <v>110.23</v>
      </c>
      <c r="J508" s="71">
        <f t="shared" si="293"/>
        <v>110.23</v>
      </c>
      <c r="K508" s="71">
        <f t="shared" si="293"/>
        <v>110.23</v>
      </c>
      <c r="L508" s="71">
        <f t="shared" si="293"/>
        <v>110.23</v>
      </c>
      <c r="M508" s="71">
        <f t="shared" si="293"/>
        <v>110.23</v>
      </c>
      <c r="N508" s="71">
        <f t="shared" si="293"/>
        <v>110.23</v>
      </c>
      <c r="O508" s="71">
        <f t="shared" si="293"/>
        <v>110.23</v>
      </c>
      <c r="P508" s="71">
        <f t="shared" si="293"/>
        <v>110.23</v>
      </c>
      <c r="Q508" s="71">
        <f t="shared" si="293"/>
        <v>110.23</v>
      </c>
      <c r="R508" s="71">
        <f t="shared" si="293"/>
        <v>110.23</v>
      </c>
      <c r="S508" s="71">
        <f t="shared" si="293"/>
        <v>110.23</v>
      </c>
      <c r="T508" s="71">
        <f t="shared" si="293"/>
        <v>110.23</v>
      </c>
      <c r="U508" s="71">
        <f t="shared" si="293"/>
        <v>110.23</v>
      </c>
      <c r="V508" s="71">
        <f t="shared" si="293"/>
        <v>110.23</v>
      </c>
      <c r="W508" s="71">
        <f t="shared" si="293"/>
        <v>110.23</v>
      </c>
      <c r="X508" s="71">
        <f t="shared" si="293"/>
        <v>110.23</v>
      </c>
      <c r="Y508" s="71">
        <f t="shared" si="293"/>
        <v>110.23</v>
      </c>
      <c r="Z508" s="71">
        <f t="shared" si="293"/>
        <v>110.23</v>
      </c>
      <c r="AA508" s="71">
        <f t="shared" si="293"/>
        <v>110.23</v>
      </c>
    </row>
    <row r="509" spans="1:27" collapsed="1" x14ac:dyDescent="0.2">
      <c r="A509" s="162" t="s">
        <v>2147</v>
      </c>
      <c r="B509" s="54" t="str">
        <f>"06"&amp;"."&amp;$B$800&amp;"."&amp;$B$801</f>
        <v>06.05.2023</v>
      </c>
      <c r="C509" s="134" t="s">
        <v>76</v>
      </c>
      <c r="D509" s="135">
        <f>ROUND(((D510+D511+D513+D512)/1000),5)</f>
        <v>5.1748900000000004</v>
      </c>
      <c r="E509" s="135">
        <f>ROUND(((E510+E511+E513+E512)/1000),5)</f>
        <v>5.09856</v>
      </c>
      <c r="F509" s="135">
        <f>ROUND(((F510+F511+F513+F512)/1000),5)</f>
        <v>4.9835599999999998</v>
      </c>
      <c r="G509" s="135">
        <f t="shared" ref="G509:AA509" si="294">ROUND(((G510+G511+G513+G512)/1000),5)</f>
        <v>4.8704999999999998</v>
      </c>
      <c r="H509" s="135">
        <f t="shared" si="294"/>
        <v>4.8681400000000004</v>
      </c>
      <c r="I509" s="135">
        <f t="shared" si="294"/>
        <v>4.9622400000000004</v>
      </c>
      <c r="J509" s="135">
        <f t="shared" si="294"/>
        <v>5.0088699999999999</v>
      </c>
      <c r="K509" s="135">
        <f t="shared" si="294"/>
        <v>5.1242400000000004</v>
      </c>
      <c r="L509" s="135">
        <f t="shared" si="294"/>
        <v>5.4193199999999999</v>
      </c>
      <c r="M509" s="135">
        <f t="shared" si="294"/>
        <v>5.56942</v>
      </c>
      <c r="N509" s="135">
        <f t="shared" si="294"/>
        <v>5.6489200000000004</v>
      </c>
      <c r="O509" s="135">
        <f t="shared" si="294"/>
        <v>5.6272200000000003</v>
      </c>
      <c r="P509" s="135">
        <f t="shared" si="294"/>
        <v>5.5719500000000002</v>
      </c>
      <c r="Q509" s="135">
        <f t="shared" si="294"/>
        <v>5.57036</v>
      </c>
      <c r="R509" s="135">
        <f t="shared" si="294"/>
        <v>5.5527800000000003</v>
      </c>
      <c r="S509" s="135">
        <f t="shared" si="294"/>
        <v>5.5478800000000001</v>
      </c>
      <c r="T509" s="135">
        <f t="shared" si="294"/>
        <v>5.5161899999999999</v>
      </c>
      <c r="U509" s="135">
        <f t="shared" si="294"/>
        <v>5.4882999999999997</v>
      </c>
      <c r="V509" s="135">
        <f t="shared" si="294"/>
        <v>5.4853100000000001</v>
      </c>
      <c r="W509" s="135">
        <f t="shared" si="294"/>
        <v>5.5259400000000003</v>
      </c>
      <c r="X509" s="135">
        <f t="shared" si="294"/>
        <v>5.6891999999999996</v>
      </c>
      <c r="Y509" s="135">
        <f t="shared" si="294"/>
        <v>5.6676000000000002</v>
      </c>
      <c r="Z509" s="135">
        <f t="shared" si="294"/>
        <v>5.4683700000000002</v>
      </c>
      <c r="AA509" s="135">
        <f t="shared" si="294"/>
        <v>5.3054500000000004</v>
      </c>
    </row>
    <row r="510" spans="1:27" ht="12.75" hidden="1" customHeight="1" outlineLevel="1" x14ac:dyDescent="0.2">
      <c r="A510" s="163" t="s">
        <v>2148</v>
      </c>
      <c r="B510" s="94" t="s">
        <v>238</v>
      </c>
      <c r="C510" s="70" t="s">
        <v>79</v>
      </c>
      <c r="D510" s="71">
        <v>1499.94</v>
      </c>
      <c r="E510" s="71">
        <v>1423.61</v>
      </c>
      <c r="F510" s="71">
        <v>1308.6099999999999</v>
      </c>
      <c r="G510" s="71">
        <v>1195.55</v>
      </c>
      <c r="H510" s="71">
        <v>1193.19</v>
      </c>
      <c r="I510" s="71">
        <v>1287.29</v>
      </c>
      <c r="J510" s="71">
        <v>1333.92</v>
      </c>
      <c r="K510" s="71">
        <v>1449.29</v>
      </c>
      <c r="L510" s="71">
        <v>1744.37</v>
      </c>
      <c r="M510" s="71">
        <v>1894.47</v>
      </c>
      <c r="N510" s="71">
        <v>1973.97</v>
      </c>
      <c r="O510" s="71">
        <v>1952.27</v>
      </c>
      <c r="P510" s="71">
        <v>1897</v>
      </c>
      <c r="Q510" s="71">
        <v>1895.41</v>
      </c>
      <c r="R510" s="71">
        <v>1877.83</v>
      </c>
      <c r="S510" s="71">
        <v>1872.93</v>
      </c>
      <c r="T510" s="71">
        <v>1841.24</v>
      </c>
      <c r="U510" s="71">
        <v>1813.35</v>
      </c>
      <c r="V510" s="71">
        <v>1810.36</v>
      </c>
      <c r="W510" s="71">
        <v>1850.99</v>
      </c>
      <c r="X510" s="71">
        <v>2014.25</v>
      </c>
      <c r="Y510" s="71">
        <v>1992.65</v>
      </c>
      <c r="Z510" s="71">
        <v>1793.42</v>
      </c>
      <c r="AA510" s="71">
        <v>1630.5</v>
      </c>
    </row>
    <row r="511" spans="1:27" ht="12.75" hidden="1" customHeight="1" outlineLevel="1" x14ac:dyDescent="0.2">
      <c r="A511" s="163" t="s">
        <v>2149</v>
      </c>
      <c r="B511" s="94" t="s">
        <v>90</v>
      </c>
      <c r="C511" s="70" t="s">
        <v>79</v>
      </c>
      <c r="D511" s="71">
        <f>$D$486</f>
        <v>3559.77</v>
      </c>
      <c r="E511" s="71">
        <f t="shared" ref="E511:AA511" si="295">$D$486</f>
        <v>3559.77</v>
      </c>
      <c r="F511" s="71">
        <f t="shared" si="295"/>
        <v>3559.77</v>
      </c>
      <c r="G511" s="71">
        <f t="shared" si="295"/>
        <v>3559.77</v>
      </c>
      <c r="H511" s="71">
        <f t="shared" si="295"/>
        <v>3559.77</v>
      </c>
      <c r="I511" s="71">
        <f t="shared" si="295"/>
        <v>3559.77</v>
      </c>
      <c r="J511" s="71">
        <f t="shared" si="295"/>
        <v>3559.77</v>
      </c>
      <c r="K511" s="71">
        <f t="shared" si="295"/>
        <v>3559.77</v>
      </c>
      <c r="L511" s="71">
        <f t="shared" si="295"/>
        <v>3559.77</v>
      </c>
      <c r="M511" s="71">
        <f t="shared" si="295"/>
        <v>3559.77</v>
      </c>
      <c r="N511" s="71">
        <f t="shared" si="295"/>
        <v>3559.77</v>
      </c>
      <c r="O511" s="71">
        <f t="shared" si="295"/>
        <v>3559.77</v>
      </c>
      <c r="P511" s="71">
        <f t="shared" si="295"/>
        <v>3559.77</v>
      </c>
      <c r="Q511" s="71">
        <f t="shared" si="295"/>
        <v>3559.77</v>
      </c>
      <c r="R511" s="71">
        <f t="shared" si="295"/>
        <v>3559.77</v>
      </c>
      <c r="S511" s="71">
        <f t="shared" si="295"/>
        <v>3559.77</v>
      </c>
      <c r="T511" s="71">
        <f t="shared" si="295"/>
        <v>3559.77</v>
      </c>
      <c r="U511" s="71">
        <f t="shared" si="295"/>
        <v>3559.77</v>
      </c>
      <c r="V511" s="71">
        <f t="shared" si="295"/>
        <v>3559.77</v>
      </c>
      <c r="W511" s="71">
        <f t="shared" si="295"/>
        <v>3559.77</v>
      </c>
      <c r="X511" s="71">
        <f t="shared" si="295"/>
        <v>3559.77</v>
      </c>
      <c r="Y511" s="71">
        <f t="shared" si="295"/>
        <v>3559.77</v>
      </c>
      <c r="Z511" s="71">
        <f t="shared" si="295"/>
        <v>3559.77</v>
      </c>
      <c r="AA511" s="71">
        <f t="shared" si="295"/>
        <v>3559.77</v>
      </c>
    </row>
    <row r="512" spans="1:27" ht="12.75" hidden="1" customHeight="1" outlineLevel="1" x14ac:dyDescent="0.2">
      <c r="A512" s="163" t="s">
        <v>2150</v>
      </c>
      <c r="B512" s="94" t="s">
        <v>83</v>
      </c>
      <c r="C512" s="70" t="s">
        <v>79</v>
      </c>
      <c r="D512" s="71">
        <v>4.95</v>
      </c>
      <c r="E512" s="71">
        <v>4.95</v>
      </c>
      <c r="F512" s="71">
        <v>4.95</v>
      </c>
      <c r="G512" s="71">
        <v>4.95</v>
      </c>
      <c r="H512" s="71">
        <v>4.95</v>
      </c>
      <c r="I512" s="71">
        <v>4.95</v>
      </c>
      <c r="J512" s="71">
        <v>4.95</v>
      </c>
      <c r="K512" s="71">
        <v>4.95</v>
      </c>
      <c r="L512" s="71">
        <v>4.95</v>
      </c>
      <c r="M512" s="71">
        <v>4.95</v>
      </c>
      <c r="N512" s="71">
        <v>4.95</v>
      </c>
      <c r="O512" s="71">
        <v>4.95</v>
      </c>
      <c r="P512" s="71">
        <v>4.95</v>
      </c>
      <c r="Q512" s="71">
        <v>4.95</v>
      </c>
      <c r="R512" s="71">
        <v>4.95</v>
      </c>
      <c r="S512" s="71">
        <v>4.95</v>
      </c>
      <c r="T512" s="71">
        <v>4.95</v>
      </c>
      <c r="U512" s="71">
        <v>4.95</v>
      </c>
      <c r="V512" s="71">
        <v>4.95</v>
      </c>
      <c r="W512" s="71">
        <v>4.95</v>
      </c>
      <c r="X512" s="71">
        <v>4.95</v>
      </c>
      <c r="Y512" s="71">
        <v>4.95</v>
      </c>
      <c r="Z512" s="71">
        <v>4.95</v>
      </c>
      <c r="AA512" s="71">
        <v>4.95</v>
      </c>
    </row>
    <row r="513" spans="1:27" ht="12.75" hidden="1" customHeight="1" outlineLevel="1" x14ac:dyDescent="0.2">
      <c r="A513" s="163" t="s">
        <v>2151</v>
      </c>
      <c r="B513" s="94" t="s">
        <v>81</v>
      </c>
      <c r="C513" s="70" t="s">
        <v>79</v>
      </c>
      <c r="D513" s="71">
        <f>$D$11</f>
        <v>110.23</v>
      </c>
      <c r="E513" s="71">
        <f t="shared" ref="E513:AA513" si="296">$D$11</f>
        <v>110.23</v>
      </c>
      <c r="F513" s="71">
        <f t="shared" si="296"/>
        <v>110.23</v>
      </c>
      <c r="G513" s="71">
        <f t="shared" si="296"/>
        <v>110.23</v>
      </c>
      <c r="H513" s="71">
        <f t="shared" si="296"/>
        <v>110.23</v>
      </c>
      <c r="I513" s="71">
        <f t="shared" si="296"/>
        <v>110.23</v>
      </c>
      <c r="J513" s="71">
        <f t="shared" si="296"/>
        <v>110.23</v>
      </c>
      <c r="K513" s="71">
        <f t="shared" si="296"/>
        <v>110.23</v>
      </c>
      <c r="L513" s="71">
        <f t="shared" si="296"/>
        <v>110.23</v>
      </c>
      <c r="M513" s="71">
        <f t="shared" si="296"/>
        <v>110.23</v>
      </c>
      <c r="N513" s="71">
        <f t="shared" si="296"/>
        <v>110.23</v>
      </c>
      <c r="O513" s="71">
        <f t="shared" si="296"/>
        <v>110.23</v>
      </c>
      <c r="P513" s="71">
        <f t="shared" si="296"/>
        <v>110.23</v>
      </c>
      <c r="Q513" s="71">
        <f t="shared" si="296"/>
        <v>110.23</v>
      </c>
      <c r="R513" s="71">
        <f t="shared" si="296"/>
        <v>110.23</v>
      </c>
      <c r="S513" s="71">
        <f t="shared" si="296"/>
        <v>110.23</v>
      </c>
      <c r="T513" s="71">
        <f t="shared" si="296"/>
        <v>110.23</v>
      </c>
      <c r="U513" s="71">
        <f t="shared" si="296"/>
        <v>110.23</v>
      </c>
      <c r="V513" s="71">
        <f t="shared" si="296"/>
        <v>110.23</v>
      </c>
      <c r="W513" s="71">
        <f t="shared" si="296"/>
        <v>110.23</v>
      </c>
      <c r="X513" s="71">
        <f t="shared" si="296"/>
        <v>110.23</v>
      </c>
      <c r="Y513" s="71">
        <f t="shared" si="296"/>
        <v>110.23</v>
      </c>
      <c r="Z513" s="71">
        <f t="shared" si="296"/>
        <v>110.23</v>
      </c>
      <c r="AA513" s="71">
        <f t="shared" si="296"/>
        <v>110.23</v>
      </c>
    </row>
    <row r="514" spans="1:27" collapsed="1" x14ac:dyDescent="0.2">
      <c r="A514" s="162" t="s">
        <v>2152</v>
      </c>
      <c r="B514" s="54" t="str">
        <f>"07"&amp;"."&amp;$B$800&amp;"."&amp;$B$801</f>
        <v>07.05.2023</v>
      </c>
      <c r="C514" s="134" t="s">
        <v>76</v>
      </c>
      <c r="D514" s="135">
        <f>ROUND(((D515+D516+D518+D517)/1000),5)</f>
        <v>5.1382399999999997</v>
      </c>
      <c r="E514" s="135">
        <f>ROUND(((E515+E516+E518+E517)/1000),5)</f>
        <v>4.9911700000000003</v>
      </c>
      <c r="F514" s="135">
        <f>ROUND(((F515+F516+F518+F517)/1000),5)</f>
        <v>4.8697299999999997</v>
      </c>
      <c r="G514" s="135">
        <f t="shared" ref="G514:AA514" si="297">ROUND(((G515+G516+G518+G517)/1000),5)</f>
        <v>4.8210899999999999</v>
      </c>
      <c r="H514" s="135">
        <f t="shared" si="297"/>
        <v>4.7994599999999998</v>
      </c>
      <c r="I514" s="135">
        <f t="shared" si="297"/>
        <v>4.7606099999999998</v>
      </c>
      <c r="J514" s="135">
        <f t="shared" si="297"/>
        <v>4.8585700000000003</v>
      </c>
      <c r="K514" s="135">
        <f t="shared" si="297"/>
        <v>4.95573</v>
      </c>
      <c r="L514" s="135">
        <f t="shared" si="297"/>
        <v>5.1368</v>
      </c>
      <c r="M514" s="135">
        <f t="shared" si="297"/>
        <v>5.2999900000000002</v>
      </c>
      <c r="N514" s="135">
        <f t="shared" si="297"/>
        <v>5.3387900000000004</v>
      </c>
      <c r="O514" s="135">
        <f t="shared" si="297"/>
        <v>5.3490700000000002</v>
      </c>
      <c r="P514" s="135">
        <f t="shared" si="297"/>
        <v>5.3432899999999997</v>
      </c>
      <c r="Q514" s="135">
        <f t="shared" si="297"/>
        <v>5.3360099999999999</v>
      </c>
      <c r="R514" s="135">
        <f t="shared" si="297"/>
        <v>5.3257300000000001</v>
      </c>
      <c r="S514" s="135">
        <f t="shared" si="297"/>
        <v>5.3199399999999999</v>
      </c>
      <c r="T514" s="135">
        <f t="shared" si="297"/>
        <v>5.3041600000000004</v>
      </c>
      <c r="U514" s="135">
        <f t="shared" si="297"/>
        <v>5.3197400000000004</v>
      </c>
      <c r="V514" s="135">
        <f t="shared" si="297"/>
        <v>5.3463700000000003</v>
      </c>
      <c r="W514" s="135">
        <f t="shared" si="297"/>
        <v>5.4060300000000003</v>
      </c>
      <c r="X514" s="135">
        <f t="shared" si="297"/>
        <v>5.5262500000000001</v>
      </c>
      <c r="Y514" s="135">
        <f t="shared" si="297"/>
        <v>5.5837199999999996</v>
      </c>
      <c r="Z514" s="135">
        <f t="shared" si="297"/>
        <v>5.3241699999999996</v>
      </c>
      <c r="AA514" s="135">
        <f t="shared" si="297"/>
        <v>5.15984</v>
      </c>
    </row>
    <row r="515" spans="1:27" ht="12.75" hidden="1" customHeight="1" outlineLevel="1" x14ac:dyDescent="0.2">
      <c r="A515" s="163" t="s">
        <v>2153</v>
      </c>
      <c r="B515" s="94" t="s">
        <v>238</v>
      </c>
      <c r="C515" s="70" t="s">
        <v>79</v>
      </c>
      <c r="D515" s="71">
        <v>1463.29</v>
      </c>
      <c r="E515" s="71">
        <v>1316.22</v>
      </c>
      <c r="F515" s="71">
        <v>1194.78</v>
      </c>
      <c r="G515" s="71">
        <v>1146.1400000000001</v>
      </c>
      <c r="H515" s="71">
        <v>1124.51</v>
      </c>
      <c r="I515" s="71">
        <v>1085.6600000000001</v>
      </c>
      <c r="J515" s="71">
        <v>1183.6199999999999</v>
      </c>
      <c r="K515" s="71">
        <v>1280.78</v>
      </c>
      <c r="L515" s="71">
        <v>1461.85</v>
      </c>
      <c r="M515" s="71">
        <v>1625.04</v>
      </c>
      <c r="N515" s="71">
        <v>1663.84</v>
      </c>
      <c r="O515" s="71">
        <v>1674.12</v>
      </c>
      <c r="P515" s="71">
        <v>1668.34</v>
      </c>
      <c r="Q515" s="71">
        <v>1661.06</v>
      </c>
      <c r="R515" s="71">
        <v>1650.78</v>
      </c>
      <c r="S515" s="71">
        <v>1644.99</v>
      </c>
      <c r="T515" s="71">
        <v>1629.21</v>
      </c>
      <c r="U515" s="71">
        <v>1644.79</v>
      </c>
      <c r="V515" s="71">
        <v>1671.42</v>
      </c>
      <c r="W515" s="71">
        <v>1731.08</v>
      </c>
      <c r="X515" s="71">
        <v>1851.3</v>
      </c>
      <c r="Y515" s="71">
        <v>1908.77</v>
      </c>
      <c r="Z515" s="71">
        <v>1649.22</v>
      </c>
      <c r="AA515" s="71">
        <v>1484.89</v>
      </c>
    </row>
    <row r="516" spans="1:27" ht="12.75" hidden="1" customHeight="1" outlineLevel="1" x14ac:dyDescent="0.2">
      <c r="A516" s="163" t="s">
        <v>2154</v>
      </c>
      <c r="B516" s="94" t="s">
        <v>90</v>
      </c>
      <c r="C516" s="70" t="s">
        <v>79</v>
      </c>
      <c r="D516" s="71">
        <f>$D$486</f>
        <v>3559.77</v>
      </c>
      <c r="E516" s="71">
        <f t="shared" ref="E516:AA516" si="298">$D$486</f>
        <v>3559.77</v>
      </c>
      <c r="F516" s="71">
        <f t="shared" si="298"/>
        <v>3559.77</v>
      </c>
      <c r="G516" s="71">
        <f t="shared" si="298"/>
        <v>3559.77</v>
      </c>
      <c r="H516" s="71">
        <f t="shared" si="298"/>
        <v>3559.77</v>
      </c>
      <c r="I516" s="71">
        <f t="shared" si="298"/>
        <v>3559.77</v>
      </c>
      <c r="J516" s="71">
        <f t="shared" si="298"/>
        <v>3559.77</v>
      </c>
      <c r="K516" s="71">
        <f t="shared" si="298"/>
        <v>3559.77</v>
      </c>
      <c r="L516" s="71">
        <f t="shared" si="298"/>
        <v>3559.77</v>
      </c>
      <c r="M516" s="71">
        <f t="shared" si="298"/>
        <v>3559.77</v>
      </c>
      <c r="N516" s="71">
        <f t="shared" si="298"/>
        <v>3559.77</v>
      </c>
      <c r="O516" s="71">
        <f t="shared" si="298"/>
        <v>3559.77</v>
      </c>
      <c r="P516" s="71">
        <f t="shared" si="298"/>
        <v>3559.77</v>
      </c>
      <c r="Q516" s="71">
        <f t="shared" si="298"/>
        <v>3559.77</v>
      </c>
      <c r="R516" s="71">
        <f t="shared" si="298"/>
        <v>3559.77</v>
      </c>
      <c r="S516" s="71">
        <f t="shared" si="298"/>
        <v>3559.77</v>
      </c>
      <c r="T516" s="71">
        <f t="shared" si="298"/>
        <v>3559.77</v>
      </c>
      <c r="U516" s="71">
        <f t="shared" si="298"/>
        <v>3559.77</v>
      </c>
      <c r="V516" s="71">
        <f t="shared" si="298"/>
        <v>3559.77</v>
      </c>
      <c r="W516" s="71">
        <f t="shared" si="298"/>
        <v>3559.77</v>
      </c>
      <c r="X516" s="71">
        <f t="shared" si="298"/>
        <v>3559.77</v>
      </c>
      <c r="Y516" s="71">
        <f t="shared" si="298"/>
        <v>3559.77</v>
      </c>
      <c r="Z516" s="71">
        <f t="shared" si="298"/>
        <v>3559.77</v>
      </c>
      <c r="AA516" s="71">
        <f t="shared" si="298"/>
        <v>3559.77</v>
      </c>
    </row>
    <row r="517" spans="1:27" ht="12.75" hidden="1" customHeight="1" outlineLevel="1" x14ac:dyDescent="0.2">
      <c r="A517" s="163" t="s">
        <v>2155</v>
      </c>
      <c r="B517" s="94" t="s">
        <v>83</v>
      </c>
      <c r="C517" s="70" t="s">
        <v>79</v>
      </c>
      <c r="D517" s="71">
        <v>4.95</v>
      </c>
      <c r="E517" s="71">
        <v>4.95</v>
      </c>
      <c r="F517" s="71">
        <v>4.95</v>
      </c>
      <c r="G517" s="71">
        <v>4.95</v>
      </c>
      <c r="H517" s="71">
        <v>4.95</v>
      </c>
      <c r="I517" s="71">
        <v>4.95</v>
      </c>
      <c r="J517" s="71">
        <v>4.95</v>
      </c>
      <c r="K517" s="71">
        <v>4.95</v>
      </c>
      <c r="L517" s="71">
        <v>4.95</v>
      </c>
      <c r="M517" s="71">
        <v>4.95</v>
      </c>
      <c r="N517" s="71">
        <v>4.95</v>
      </c>
      <c r="O517" s="71">
        <v>4.95</v>
      </c>
      <c r="P517" s="71">
        <v>4.95</v>
      </c>
      <c r="Q517" s="71">
        <v>4.95</v>
      </c>
      <c r="R517" s="71">
        <v>4.95</v>
      </c>
      <c r="S517" s="71">
        <v>4.95</v>
      </c>
      <c r="T517" s="71">
        <v>4.95</v>
      </c>
      <c r="U517" s="71">
        <v>4.95</v>
      </c>
      <c r="V517" s="71">
        <v>4.95</v>
      </c>
      <c r="W517" s="71">
        <v>4.95</v>
      </c>
      <c r="X517" s="71">
        <v>4.95</v>
      </c>
      <c r="Y517" s="71">
        <v>4.95</v>
      </c>
      <c r="Z517" s="71">
        <v>4.95</v>
      </c>
      <c r="AA517" s="71">
        <v>4.95</v>
      </c>
    </row>
    <row r="518" spans="1:27" ht="12.75" hidden="1" customHeight="1" outlineLevel="1" x14ac:dyDescent="0.2">
      <c r="A518" s="163" t="s">
        <v>2156</v>
      </c>
      <c r="B518" s="94" t="s">
        <v>81</v>
      </c>
      <c r="C518" s="70" t="s">
        <v>79</v>
      </c>
      <c r="D518" s="71">
        <f>$D$11</f>
        <v>110.23</v>
      </c>
      <c r="E518" s="71">
        <f t="shared" ref="E518:AA518" si="299">$D$11</f>
        <v>110.23</v>
      </c>
      <c r="F518" s="71">
        <f t="shared" si="299"/>
        <v>110.23</v>
      </c>
      <c r="G518" s="71">
        <f t="shared" si="299"/>
        <v>110.23</v>
      </c>
      <c r="H518" s="71">
        <f t="shared" si="299"/>
        <v>110.23</v>
      </c>
      <c r="I518" s="71">
        <f t="shared" si="299"/>
        <v>110.23</v>
      </c>
      <c r="J518" s="71">
        <f t="shared" si="299"/>
        <v>110.23</v>
      </c>
      <c r="K518" s="71">
        <f t="shared" si="299"/>
        <v>110.23</v>
      </c>
      <c r="L518" s="71">
        <f t="shared" si="299"/>
        <v>110.23</v>
      </c>
      <c r="M518" s="71">
        <f t="shared" si="299"/>
        <v>110.23</v>
      </c>
      <c r="N518" s="71">
        <f t="shared" si="299"/>
        <v>110.23</v>
      </c>
      <c r="O518" s="71">
        <f t="shared" si="299"/>
        <v>110.23</v>
      </c>
      <c r="P518" s="71">
        <f t="shared" si="299"/>
        <v>110.23</v>
      </c>
      <c r="Q518" s="71">
        <f t="shared" si="299"/>
        <v>110.23</v>
      </c>
      <c r="R518" s="71">
        <f t="shared" si="299"/>
        <v>110.23</v>
      </c>
      <c r="S518" s="71">
        <f t="shared" si="299"/>
        <v>110.23</v>
      </c>
      <c r="T518" s="71">
        <f t="shared" si="299"/>
        <v>110.23</v>
      </c>
      <c r="U518" s="71">
        <f t="shared" si="299"/>
        <v>110.23</v>
      </c>
      <c r="V518" s="71">
        <f t="shared" si="299"/>
        <v>110.23</v>
      </c>
      <c r="W518" s="71">
        <f t="shared" si="299"/>
        <v>110.23</v>
      </c>
      <c r="X518" s="71">
        <f t="shared" si="299"/>
        <v>110.23</v>
      </c>
      <c r="Y518" s="71">
        <f t="shared" si="299"/>
        <v>110.23</v>
      </c>
      <c r="Z518" s="71">
        <f t="shared" si="299"/>
        <v>110.23</v>
      </c>
      <c r="AA518" s="71">
        <f t="shared" si="299"/>
        <v>110.23</v>
      </c>
    </row>
    <row r="519" spans="1:27" collapsed="1" x14ac:dyDescent="0.2">
      <c r="A519" s="162" t="s">
        <v>2157</v>
      </c>
      <c r="B519" s="54" t="str">
        <f>"08"&amp;"."&amp;$B$800&amp;"."&amp;$B$801</f>
        <v>08.05.2023</v>
      </c>
      <c r="C519" s="134" t="s">
        <v>76</v>
      </c>
      <c r="D519" s="135">
        <f>ROUND(((D520+D521+D523+D522)/1000),5)</f>
        <v>5.1356799999999998</v>
      </c>
      <c r="E519" s="135">
        <f>ROUND(((E520+E521+E523+E522)/1000),5)</f>
        <v>5.0346700000000002</v>
      </c>
      <c r="F519" s="135">
        <f>ROUND(((F520+F521+F523+F522)/1000),5)</f>
        <v>4.9102300000000003</v>
      </c>
      <c r="G519" s="135">
        <f t="shared" ref="G519:AA519" si="300">ROUND(((G520+G521+G523+G522)/1000),5)</f>
        <v>4.8845700000000001</v>
      </c>
      <c r="H519" s="135">
        <f t="shared" si="300"/>
        <v>4.8638599999999999</v>
      </c>
      <c r="I519" s="135">
        <f t="shared" si="300"/>
        <v>4.8738999999999999</v>
      </c>
      <c r="J519" s="135">
        <f t="shared" si="300"/>
        <v>4.9062799999999998</v>
      </c>
      <c r="K519" s="135">
        <f t="shared" si="300"/>
        <v>5.0295100000000001</v>
      </c>
      <c r="L519" s="135">
        <f t="shared" si="300"/>
        <v>5.2477400000000003</v>
      </c>
      <c r="M519" s="135">
        <f t="shared" si="300"/>
        <v>5.4451999999999998</v>
      </c>
      <c r="N519" s="135">
        <f t="shared" si="300"/>
        <v>5.5061299999999997</v>
      </c>
      <c r="O519" s="135">
        <f t="shared" si="300"/>
        <v>5.5145099999999996</v>
      </c>
      <c r="P519" s="135">
        <f t="shared" si="300"/>
        <v>5.5017300000000002</v>
      </c>
      <c r="Q519" s="135">
        <f t="shared" si="300"/>
        <v>5.4983000000000004</v>
      </c>
      <c r="R519" s="135">
        <f t="shared" si="300"/>
        <v>5.4923599999999997</v>
      </c>
      <c r="S519" s="135">
        <f t="shared" si="300"/>
        <v>5.4857199999999997</v>
      </c>
      <c r="T519" s="135">
        <f t="shared" si="300"/>
        <v>5.4697100000000001</v>
      </c>
      <c r="U519" s="135">
        <f t="shared" si="300"/>
        <v>5.5411400000000004</v>
      </c>
      <c r="V519" s="135">
        <f t="shared" si="300"/>
        <v>5.5842200000000002</v>
      </c>
      <c r="W519" s="135">
        <f t="shared" si="300"/>
        <v>5.6298199999999996</v>
      </c>
      <c r="X519" s="135">
        <f t="shared" si="300"/>
        <v>5.63354</v>
      </c>
      <c r="Y519" s="135">
        <f t="shared" si="300"/>
        <v>5.7200899999999999</v>
      </c>
      <c r="Z519" s="135">
        <f t="shared" si="300"/>
        <v>5.3967499999999999</v>
      </c>
      <c r="AA519" s="135">
        <f t="shared" si="300"/>
        <v>5.2538099999999996</v>
      </c>
    </row>
    <row r="520" spans="1:27" ht="12.75" hidden="1" customHeight="1" outlineLevel="1" x14ac:dyDescent="0.2">
      <c r="A520" s="163" t="s">
        <v>2158</v>
      </c>
      <c r="B520" s="94" t="s">
        <v>238</v>
      </c>
      <c r="C520" s="70" t="s">
        <v>79</v>
      </c>
      <c r="D520" s="71">
        <v>1460.73</v>
      </c>
      <c r="E520" s="71">
        <v>1359.72</v>
      </c>
      <c r="F520" s="71">
        <v>1235.28</v>
      </c>
      <c r="G520" s="71">
        <v>1209.6199999999999</v>
      </c>
      <c r="H520" s="71">
        <v>1188.9100000000001</v>
      </c>
      <c r="I520" s="71">
        <v>1198.95</v>
      </c>
      <c r="J520" s="71">
        <v>1231.33</v>
      </c>
      <c r="K520" s="71">
        <v>1354.56</v>
      </c>
      <c r="L520" s="71">
        <v>1572.79</v>
      </c>
      <c r="M520" s="71">
        <v>1770.25</v>
      </c>
      <c r="N520" s="71">
        <v>1831.18</v>
      </c>
      <c r="O520" s="71">
        <v>1839.56</v>
      </c>
      <c r="P520" s="71">
        <v>1826.78</v>
      </c>
      <c r="Q520" s="71">
        <v>1823.35</v>
      </c>
      <c r="R520" s="71">
        <v>1817.41</v>
      </c>
      <c r="S520" s="71">
        <v>1810.77</v>
      </c>
      <c r="T520" s="71">
        <v>1794.76</v>
      </c>
      <c r="U520" s="71">
        <v>1866.19</v>
      </c>
      <c r="V520" s="71">
        <v>1909.27</v>
      </c>
      <c r="W520" s="71">
        <v>1954.87</v>
      </c>
      <c r="X520" s="71">
        <v>1958.59</v>
      </c>
      <c r="Y520" s="71">
        <v>2045.14</v>
      </c>
      <c r="Z520" s="71">
        <v>1721.8</v>
      </c>
      <c r="AA520" s="71">
        <v>1578.86</v>
      </c>
    </row>
    <row r="521" spans="1:27" ht="12.75" hidden="1" customHeight="1" outlineLevel="1" x14ac:dyDescent="0.2">
      <c r="A521" s="163" t="s">
        <v>2159</v>
      </c>
      <c r="B521" s="94" t="s">
        <v>90</v>
      </c>
      <c r="C521" s="70" t="s">
        <v>79</v>
      </c>
      <c r="D521" s="71">
        <f>$D$486</f>
        <v>3559.77</v>
      </c>
      <c r="E521" s="71">
        <f t="shared" ref="E521:AA521" si="301">$D$486</f>
        <v>3559.77</v>
      </c>
      <c r="F521" s="71">
        <f t="shared" si="301"/>
        <v>3559.77</v>
      </c>
      <c r="G521" s="71">
        <f t="shared" si="301"/>
        <v>3559.77</v>
      </c>
      <c r="H521" s="71">
        <f t="shared" si="301"/>
        <v>3559.77</v>
      </c>
      <c r="I521" s="71">
        <f t="shared" si="301"/>
        <v>3559.77</v>
      </c>
      <c r="J521" s="71">
        <f t="shared" si="301"/>
        <v>3559.77</v>
      </c>
      <c r="K521" s="71">
        <f t="shared" si="301"/>
        <v>3559.77</v>
      </c>
      <c r="L521" s="71">
        <f t="shared" si="301"/>
        <v>3559.77</v>
      </c>
      <c r="M521" s="71">
        <f t="shared" si="301"/>
        <v>3559.77</v>
      </c>
      <c r="N521" s="71">
        <f t="shared" si="301"/>
        <v>3559.77</v>
      </c>
      <c r="O521" s="71">
        <f t="shared" si="301"/>
        <v>3559.77</v>
      </c>
      <c r="P521" s="71">
        <f t="shared" si="301"/>
        <v>3559.77</v>
      </c>
      <c r="Q521" s="71">
        <f t="shared" si="301"/>
        <v>3559.77</v>
      </c>
      <c r="R521" s="71">
        <f t="shared" si="301"/>
        <v>3559.77</v>
      </c>
      <c r="S521" s="71">
        <f t="shared" si="301"/>
        <v>3559.77</v>
      </c>
      <c r="T521" s="71">
        <f t="shared" si="301"/>
        <v>3559.77</v>
      </c>
      <c r="U521" s="71">
        <f t="shared" si="301"/>
        <v>3559.77</v>
      </c>
      <c r="V521" s="71">
        <f t="shared" si="301"/>
        <v>3559.77</v>
      </c>
      <c r="W521" s="71">
        <f t="shared" si="301"/>
        <v>3559.77</v>
      </c>
      <c r="X521" s="71">
        <f t="shared" si="301"/>
        <v>3559.77</v>
      </c>
      <c r="Y521" s="71">
        <f t="shared" si="301"/>
        <v>3559.77</v>
      </c>
      <c r="Z521" s="71">
        <f t="shared" si="301"/>
        <v>3559.77</v>
      </c>
      <c r="AA521" s="71">
        <f t="shared" si="301"/>
        <v>3559.77</v>
      </c>
    </row>
    <row r="522" spans="1:27" ht="12.75" hidden="1" customHeight="1" outlineLevel="1" x14ac:dyDescent="0.2">
      <c r="A522" s="163" t="s">
        <v>2160</v>
      </c>
      <c r="B522" s="94" t="s">
        <v>83</v>
      </c>
      <c r="C522" s="70" t="s">
        <v>79</v>
      </c>
      <c r="D522" s="71">
        <v>4.95</v>
      </c>
      <c r="E522" s="71">
        <v>4.95</v>
      </c>
      <c r="F522" s="71">
        <v>4.95</v>
      </c>
      <c r="G522" s="71">
        <v>4.95</v>
      </c>
      <c r="H522" s="71">
        <v>4.95</v>
      </c>
      <c r="I522" s="71">
        <v>4.95</v>
      </c>
      <c r="J522" s="71">
        <v>4.95</v>
      </c>
      <c r="K522" s="71">
        <v>4.95</v>
      </c>
      <c r="L522" s="71">
        <v>4.95</v>
      </c>
      <c r="M522" s="71">
        <v>4.95</v>
      </c>
      <c r="N522" s="71">
        <v>4.95</v>
      </c>
      <c r="O522" s="71">
        <v>4.95</v>
      </c>
      <c r="P522" s="71">
        <v>4.95</v>
      </c>
      <c r="Q522" s="71">
        <v>4.95</v>
      </c>
      <c r="R522" s="71">
        <v>4.95</v>
      </c>
      <c r="S522" s="71">
        <v>4.95</v>
      </c>
      <c r="T522" s="71">
        <v>4.95</v>
      </c>
      <c r="U522" s="71">
        <v>4.95</v>
      </c>
      <c r="V522" s="71">
        <v>4.95</v>
      </c>
      <c r="W522" s="71">
        <v>4.95</v>
      </c>
      <c r="X522" s="71">
        <v>4.95</v>
      </c>
      <c r="Y522" s="71">
        <v>4.95</v>
      </c>
      <c r="Z522" s="71">
        <v>4.95</v>
      </c>
      <c r="AA522" s="71">
        <v>4.95</v>
      </c>
    </row>
    <row r="523" spans="1:27" ht="12.75" hidden="1" customHeight="1" outlineLevel="1" x14ac:dyDescent="0.2">
      <c r="A523" s="163" t="s">
        <v>2161</v>
      </c>
      <c r="B523" s="94" t="s">
        <v>81</v>
      </c>
      <c r="C523" s="70" t="s">
        <v>79</v>
      </c>
      <c r="D523" s="71">
        <f>$D$11</f>
        <v>110.23</v>
      </c>
      <c r="E523" s="71">
        <f t="shared" ref="E523:AA523" si="302">$D$11</f>
        <v>110.23</v>
      </c>
      <c r="F523" s="71">
        <f t="shared" si="302"/>
        <v>110.23</v>
      </c>
      <c r="G523" s="71">
        <f t="shared" si="302"/>
        <v>110.23</v>
      </c>
      <c r="H523" s="71">
        <f t="shared" si="302"/>
        <v>110.23</v>
      </c>
      <c r="I523" s="71">
        <f t="shared" si="302"/>
        <v>110.23</v>
      </c>
      <c r="J523" s="71">
        <f t="shared" si="302"/>
        <v>110.23</v>
      </c>
      <c r="K523" s="71">
        <f t="shared" si="302"/>
        <v>110.23</v>
      </c>
      <c r="L523" s="71">
        <f t="shared" si="302"/>
        <v>110.23</v>
      </c>
      <c r="M523" s="71">
        <f t="shared" si="302"/>
        <v>110.23</v>
      </c>
      <c r="N523" s="71">
        <f t="shared" si="302"/>
        <v>110.23</v>
      </c>
      <c r="O523" s="71">
        <f t="shared" si="302"/>
        <v>110.23</v>
      </c>
      <c r="P523" s="71">
        <f t="shared" si="302"/>
        <v>110.23</v>
      </c>
      <c r="Q523" s="71">
        <f t="shared" si="302"/>
        <v>110.23</v>
      </c>
      <c r="R523" s="71">
        <f t="shared" si="302"/>
        <v>110.23</v>
      </c>
      <c r="S523" s="71">
        <f t="shared" si="302"/>
        <v>110.23</v>
      </c>
      <c r="T523" s="71">
        <f t="shared" si="302"/>
        <v>110.23</v>
      </c>
      <c r="U523" s="71">
        <f t="shared" si="302"/>
        <v>110.23</v>
      </c>
      <c r="V523" s="71">
        <f t="shared" si="302"/>
        <v>110.23</v>
      </c>
      <c r="W523" s="71">
        <f t="shared" si="302"/>
        <v>110.23</v>
      </c>
      <c r="X523" s="71">
        <f t="shared" si="302"/>
        <v>110.23</v>
      </c>
      <c r="Y523" s="71">
        <f t="shared" si="302"/>
        <v>110.23</v>
      </c>
      <c r="Z523" s="71">
        <f t="shared" si="302"/>
        <v>110.23</v>
      </c>
      <c r="AA523" s="71">
        <f t="shared" si="302"/>
        <v>110.23</v>
      </c>
    </row>
    <row r="524" spans="1:27" collapsed="1" x14ac:dyDescent="0.2">
      <c r="A524" s="162" t="s">
        <v>2162</v>
      </c>
      <c r="B524" s="54" t="str">
        <f>"09"&amp;"."&amp;$B$800&amp;"."&amp;$B$801</f>
        <v>09.05.2023</v>
      </c>
      <c r="C524" s="134" t="s">
        <v>76</v>
      </c>
      <c r="D524" s="135">
        <f>ROUND(((D525+D526+D528+D527)/1000),5)</f>
        <v>5.1755000000000004</v>
      </c>
      <c r="E524" s="135">
        <f>ROUND(((E525+E526+E528+E527)/1000),5)</f>
        <v>5.0514000000000001</v>
      </c>
      <c r="F524" s="135">
        <f>ROUND(((F525+F526+F528+F527)/1000),5)</f>
        <v>4.9914100000000001</v>
      </c>
      <c r="G524" s="135">
        <f t="shared" ref="G524:AA524" si="303">ROUND(((G525+G526+G528+G527)/1000),5)</f>
        <v>4.9445499999999996</v>
      </c>
      <c r="H524" s="135">
        <f t="shared" si="303"/>
        <v>4.9051</v>
      </c>
      <c r="I524" s="135">
        <f t="shared" si="303"/>
        <v>4.8918100000000004</v>
      </c>
      <c r="J524" s="135">
        <f t="shared" si="303"/>
        <v>4.9110399999999998</v>
      </c>
      <c r="K524" s="135">
        <f t="shared" si="303"/>
        <v>5.0027799999999996</v>
      </c>
      <c r="L524" s="135">
        <f t="shared" si="303"/>
        <v>5.24824</v>
      </c>
      <c r="M524" s="135">
        <f t="shared" si="303"/>
        <v>5.3814000000000002</v>
      </c>
      <c r="N524" s="135">
        <f t="shared" si="303"/>
        <v>5.4784100000000002</v>
      </c>
      <c r="O524" s="135">
        <f t="shared" si="303"/>
        <v>5.4745100000000004</v>
      </c>
      <c r="P524" s="135">
        <f t="shared" si="303"/>
        <v>5.4684900000000001</v>
      </c>
      <c r="Q524" s="135">
        <f t="shared" si="303"/>
        <v>5.4678000000000004</v>
      </c>
      <c r="R524" s="135">
        <f t="shared" si="303"/>
        <v>5.4620800000000003</v>
      </c>
      <c r="S524" s="135">
        <f t="shared" si="303"/>
        <v>5.4219499999999998</v>
      </c>
      <c r="T524" s="135">
        <f t="shared" si="303"/>
        <v>5.4145500000000002</v>
      </c>
      <c r="U524" s="135">
        <f t="shared" si="303"/>
        <v>5.6814600000000004</v>
      </c>
      <c r="V524" s="135">
        <f t="shared" si="303"/>
        <v>5.6837799999999996</v>
      </c>
      <c r="W524" s="135">
        <f t="shared" si="303"/>
        <v>5.7295400000000001</v>
      </c>
      <c r="X524" s="135">
        <f t="shared" si="303"/>
        <v>5.8246500000000001</v>
      </c>
      <c r="Y524" s="135">
        <f t="shared" si="303"/>
        <v>5.8934600000000001</v>
      </c>
      <c r="Z524" s="135">
        <f t="shared" si="303"/>
        <v>5.4665100000000004</v>
      </c>
      <c r="AA524" s="135">
        <f t="shared" si="303"/>
        <v>5.3224</v>
      </c>
    </row>
    <row r="525" spans="1:27" ht="12.75" hidden="1" customHeight="1" outlineLevel="1" x14ac:dyDescent="0.2">
      <c r="A525" s="163" t="s">
        <v>2163</v>
      </c>
      <c r="B525" s="94" t="s">
        <v>238</v>
      </c>
      <c r="C525" s="70" t="s">
        <v>79</v>
      </c>
      <c r="D525" s="71">
        <v>1500.55</v>
      </c>
      <c r="E525" s="71">
        <v>1376.45</v>
      </c>
      <c r="F525" s="71">
        <v>1316.46</v>
      </c>
      <c r="G525" s="71">
        <v>1269.5999999999999</v>
      </c>
      <c r="H525" s="71">
        <v>1230.1500000000001</v>
      </c>
      <c r="I525" s="71">
        <v>1216.8599999999999</v>
      </c>
      <c r="J525" s="71">
        <v>1236.0899999999999</v>
      </c>
      <c r="K525" s="71">
        <v>1327.83</v>
      </c>
      <c r="L525" s="71">
        <v>1573.29</v>
      </c>
      <c r="M525" s="71">
        <v>1706.45</v>
      </c>
      <c r="N525" s="71">
        <v>1803.46</v>
      </c>
      <c r="O525" s="71">
        <v>1799.56</v>
      </c>
      <c r="P525" s="71">
        <v>1793.54</v>
      </c>
      <c r="Q525" s="71">
        <v>1792.85</v>
      </c>
      <c r="R525" s="71">
        <v>1787.13</v>
      </c>
      <c r="S525" s="71">
        <v>1747</v>
      </c>
      <c r="T525" s="71">
        <v>1739.6</v>
      </c>
      <c r="U525" s="71">
        <v>2006.51</v>
      </c>
      <c r="V525" s="71">
        <v>2008.83</v>
      </c>
      <c r="W525" s="71">
        <v>2054.59</v>
      </c>
      <c r="X525" s="71">
        <v>2149.6999999999998</v>
      </c>
      <c r="Y525" s="71">
        <v>2218.5100000000002</v>
      </c>
      <c r="Z525" s="71">
        <v>1791.56</v>
      </c>
      <c r="AA525" s="71">
        <v>1647.45</v>
      </c>
    </row>
    <row r="526" spans="1:27" ht="12.75" hidden="1" customHeight="1" outlineLevel="1" x14ac:dyDescent="0.2">
      <c r="A526" s="163" t="s">
        <v>2164</v>
      </c>
      <c r="B526" s="94" t="s">
        <v>90</v>
      </c>
      <c r="C526" s="70" t="s">
        <v>79</v>
      </c>
      <c r="D526" s="71">
        <f>$D$486</f>
        <v>3559.77</v>
      </c>
      <c r="E526" s="71">
        <f t="shared" ref="E526:AA526" si="304">$D$486</f>
        <v>3559.77</v>
      </c>
      <c r="F526" s="71">
        <f t="shared" si="304"/>
        <v>3559.77</v>
      </c>
      <c r="G526" s="71">
        <f t="shared" si="304"/>
        <v>3559.77</v>
      </c>
      <c r="H526" s="71">
        <f t="shared" si="304"/>
        <v>3559.77</v>
      </c>
      <c r="I526" s="71">
        <f t="shared" si="304"/>
        <v>3559.77</v>
      </c>
      <c r="J526" s="71">
        <f t="shared" si="304"/>
        <v>3559.77</v>
      </c>
      <c r="K526" s="71">
        <f t="shared" si="304"/>
        <v>3559.77</v>
      </c>
      <c r="L526" s="71">
        <f t="shared" si="304"/>
        <v>3559.77</v>
      </c>
      <c r="M526" s="71">
        <f t="shared" si="304"/>
        <v>3559.77</v>
      </c>
      <c r="N526" s="71">
        <f t="shared" si="304"/>
        <v>3559.77</v>
      </c>
      <c r="O526" s="71">
        <f t="shared" si="304"/>
        <v>3559.77</v>
      </c>
      <c r="P526" s="71">
        <f t="shared" si="304"/>
        <v>3559.77</v>
      </c>
      <c r="Q526" s="71">
        <f t="shared" si="304"/>
        <v>3559.77</v>
      </c>
      <c r="R526" s="71">
        <f t="shared" si="304"/>
        <v>3559.77</v>
      </c>
      <c r="S526" s="71">
        <f t="shared" si="304"/>
        <v>3559.77</v>
      </c>
      <c r="T526" s="71">
        <f t="shared" si="304"/>
        <v>3559.77</v>
      </c>
      <c r="U526" s="71">
        <f t="shared" si="304"/>
        <v>3559.77</v>
      </c>
      <c r="V526" s="71">
        <f t="shared" si="304"/>
        <v>3559.77</v>
      </c>
      <c r="W526" s="71">
        <f t="shared" si="304"/>
        <v>3559.77</v>
      </c>
      <c r="X526" s="71">
        <f t="shared" si="304"/>
        <v>3559.77</v>
      </c>
      <c r="Y526" s="71">
        <f t="shared" si="304"/>
        <v>3559.77</v>
      </c>
      <c r="Z526" s="71">
        <f t="shared" si="304"/>
        <v>3559.77</v>
      </c>
      <c r="AA526" s="71">
        <f t="shared" si="304"/>
        <v>3559.77</v>
      </c>
    </row>
    <row r="527" spans="1:27" ht="12.75" hidden="1" customHeight="1" outlineLevel="1" x14ac:dyDescent="0.2">
      <c r="A527" s="163" t="s">
        <v>2165</v>
      </c>
      <c r="B527" s="94" t="s">
        <v>83</v>
      </c>
      <c r="C527" s="70" t="s">
        <v>79</v>
      </c>
      <c r="D527" s="71">
        <v>4.95</v>
      </c>
      <c r="E527" s="71">
        <v>4.95</v>
      </c>
      <c r="F527" s="71">
        <v>4.95</v>
      </c>
      <c r="G527" s="71">
        <v>4.95</v>
      </c>
      <c r="H527" s="71">
        <v>4.95</v>
      </c>
      <c r="I527" s="71">
        <v>4.95</v>
      </c>
      <c r="J527" s="71">
        <v>4.95</v>
      </c>
      <c r="K527" s="71">
        <v>4.95</v>
      </c>
      <c r="L527" s="71">
        <v>4.95</v>
      </c>
      <c r="M527" s="71">
        <v>4.95</v>
      </c>
      <c r="N527" s="71">
        <v>4.95</v>
      </c>
      <c r="O527" s="71">
        <v>4.95</v>
      </c>
      <c r="P527" s="71">
        <v>4.95</v>
      </c>
      <c r="Q527" s="71">
        <v>4.95</v>
      </c>
      <c r="R527" s="71">
        <v>4.95</v>
      </c>
      <c r="S527" s="71">
        <v>4.95</v>
      </c>
      <c r="T527" s="71">
        <v>4.95</v>
      </c>
      <c r="U527" s="71">
        <v>4.95</v>
      </c>
      <c r="V527" s="71">
        <v>4.95</v>
      </c>
      <c r="W527" s="71">
        <v>4.95</v>
      </c>
      <c r="X527" s="71">
        <v>4.95</v>
      </c>
      <c r="Y527" s="71">
        <v>4.95</v>
      </c>
      <c r="Z527" s="71">
        <v>4.95</v>
      </c>
      <c r="AA527" s="71">
        <v>4.95</v>
      </c>
    </row>
    <row r="528" spans="1:27" ht="12.75" hidden="1" customHeight="1" outlineLevel="1" x14ac:dyDescent="0.2">
      <c r="A528" s="163" t="s">
        <v>2166</v>
      </c>
      <c r="B528" s="94" t="s">
        <v>81</v>
      </c>
      <c r="C528" s="70" t="s">
        <v>79</v>
      </c>
      <c r="D528" s="71">
        <f>$D$11</f>
        <v>110.23</v>
      </c>
      <c r="E528" s="71">
        <f t="shared" ref="E528:AA528" si="305">$D$11</f>
        <v>110.23</v>
      </c>
      <c r="F528" s="71">
        <f t="shared" si="305"/>
        <v>110.23</v>
      </c>
      <c r="G528" s="71">
        <f t="shared" si="305"/>
        <v>110.23</v>
      </c>
      <c r="H528" s="71">
        <f t="shared" si="305"/>
        <v>110.23</v>
      </c>
      <c r="I528" s="71">
        <f t="shared" si="305"/>
        <v>110.23</v>
      </c>
      <c r="J528" s="71">
        <f t="shared" si="305"/>
        <v>110.23</v>
      </c>
      <c r="K528" s="71">
        <f t="shared" si="305"/>
        <v>110.23</v>
      </c>
      <c r="L528" s="71">
        <f t="shared" si="305"/>
        <v>110.23</v>
      </c>
      <c r="M528" s="71">
        <f t="shared" si="305"/>
        <v>110.23</v>
      </c>
      <c r="N528" s="71">
        <f t="shared" si="305"/>
        <v>110.23</v>
      </c>
      <c r="O528" s="71">
        <f t="shared" si="305"/>
        <v>110.23</v>
      </c>
      <c r="P528" s="71">
        <f t="shared" si="305"/>
        <v>110.23</v>
      </c>
      <c r="Q528" s="71">
        <f t="shared" si="305"/>
        <v>110.23</v>
      </c>
      <c r="R528" s="71">
        <f t="shared" si="305"/>
        <v>110.23</v>
      </c>
      <c r="S528" s="71">
        <f t="shared" si="305"/>
        <v>110.23</v>
      </c>
      <c r="T528" s="71">
        <f t="shared" si="305"/>
        <v>110.23</v>
      </c>
      <c r="U528" s="71">
        <f t="shared" si="305"/>
        <v>110.23</v>
      </c>
      <c r="V528" s="71">
        <f t="shared" si="305"/>
        <v>110.23</v>
      </c>
      <c r="W528" s="71">
        <f t="shared" si="305"/>
        <v>110.23</v>
      </c>
      <c r="X528" s="71">
        <f t="shared" si="305"/>
        <v>110.23</v>
      </c>
      <c r="Y528" s="71">
        <f t="shared" si="305"/>
        <v>110.23</v>
      </c>
      <c r="Z528" s="71">
        <f t="shared" si="305"/>
        <v>110.23</v>
      </c>
      <c r="AA528" s="71">
        <f t="shared" si="305"/>
        <v>110.23</v>
      </c>
    </row>
    <row r="529" spans="1:27" collapsed="1" x14ac:dyDescent="0.2">
      <c r="A529" s="162" t="s">
        <v>2167</v>
      </c>
      <c r="B529" s="54" t="str">
        <f>"10"&amp;"."&amp;$B$800&amp;"."&amp;$B$801</f>
        <v>10.05.2023</v>
      </c>
      <c r="C529" s="134" t="s">
        <v>76</v>
      </c>
      <c r="D529" s="135">
        <f>ROUND(((D530+D531+D533+D532)/1000),5)</f>
        <v>5.27691</v>
      </c>
      <c r="E529" s="135">
        <f>ROUND(((E530+E531+E533+E532)/1000),5)</f>
        <v>5.06975</v>
      </c>
      <c r="F529" s="135">
        <f>ROUND(((F530+F531+F533+F532)/1000),5)</f>
        <v>4.9790299999999998</v>
      </c>
      <c r="G529" s="135">
        <f t="shared" ref="G529:AA529" si="306">ROUND(((G530+G531+G533+G532)/1000),5)</f>
        <v>4.9283700000000001</v>
      </c>
      <c r="H529" s="135">
        <f t="shared" si="306"/>
        <v>4.9497299999999997</v>
      </c>
      <c r="I529" s="135">
        <f t="shared" si="306"/>
        <v>5.0005600000000001</v>
      </c>
      <c r="J529" s="135">
        <f t="shared" si="306"/>
        <v>5.1812399999999998</v>
      </c>
      <c r="K529" s="135">
        <f t="shared" si="306"/>
        <v>5.3254099999999998</v>
      </c>
      <c r="L529" s="135">
        <f t="shared" si="306"/>
        <v>5.5390600000000001</v>
      </c>
      <c r="M529" s="135">
        <f t="shared" si="306"/>
        <v>5.7400599999999997</v>
      </c>
      <c r="N529" s="135">
        <f t="shared" si="306"/>
        <v>5.8074300000000001</v>
      </c>
      <c r="O529" s="135">
        <f t="shared" si="306"/>
        <v>5.6224999999999996</v>
      </c>
      <c r="P529" s="135">
        <f t="shared" si="306"/>
        <v>5.6272900000000003</v>
      </c>
      <c r="Q529" s="135">
        <f t="shared" si="306"/>
        <v>5.6413200000000003</v>
      </c>
      <c r="R529" s="135">
        <f t="shared" si="306"/>
        <v>5.6232800000000003</v>
      </c>
      <c r="S529" s="135">
        <f t="shared" si="306"/>
        <v>5.6223400000000003</v>
      </c>
      <c r="T529" s="135">
        <f t="shared" si="306"/>
        <v>5.5820400000000001</v>
      </c>
      <c r="U529" s="135">
        <f t="shared" si="306"/>
        <v>5.5486399999999998</v>
      </c>
      <c r="V529" s="135">
        <f t="shared" si="306"/>
        <v>5.5398300000000003</v>
      </c>
      <c r="W529" s="135">
        <f t="shared" si="306"/>
        <v>5.58561</v>
      </c>
      <c r="X529" s="135">
        <f t="shared" si="306"/>
        <v>5.6402299999999999</v>
      </c>
      <c r="Y529" s="135">
        <f t="shared" si="306"/>
        <v>5.5848300000000002</v>
      </c>
      <c r="Z529" s="135">
        <f t="shared" si="306"/>
        <v>5.4973200000000002</v>
      </c>
      <c r="AA529" s="135">
        <f t="shared" si="306"/>
        <v>5.2961900000000002</v>
      </c>
    </row>
    <row r="530" spans="1:27" ht="12.75" hidden="1" customHeight="1" outlineLevel="1" x14ac:dyDescent="0.2">
      <c r="A530" s="163" t="s">
        <v>2168</v>
      </c>
      <c r="B530" s="94" t="s">
        <v>238</v>
      </c>
      <c r="C530" s="70" t="s">
        <v>79</v>
      </c>
      <c r="D530" s="71">
        <v>1601.96</v>
      </c>
      <c r="E530" s="71">
        <v>1394.8</v>
      </c>
      <c r="F530" s="71">
        <v>1304.08</v>
      </c>
      <c r="G530" s="71">
        <v>1253.42</v>
      </c>
      <c r="H530" s="71">
        <v>1274.78</v>
      </c>
      <c r="I530" s="71">
        <v>1325.61</v>
      </c>
      <c r="J530" s="71">
        <v>1506.29</v>
      </c>
      <c r="K530" s="71">
        <v>1650.46</v>
      </c>
      <c r="L530" s="71">
        <v>1864.11</v>
      </c>
      <c r="M530" s="71">
        <v>2065.11</v>
      </c>
      <c r="N530" s="71">
        <v>2132.48</v>
      </c>
      <c r="O530" s="71">
        <v>1947.55</v>
      </c>
      <c r="P530" s="71">
        <v>1952.34</v>
      </c>
      <c r="Q530" s="71">
        <v>1966.37</v>
      </c>
      <c r="R530" s="71">
        <v>1948.33</v>
      </c>
      <c r="S530" s="71">
        <v>1947.39</v>
      </c>
      <c r="T530" s="71">
        <v>1907.09</v>
      </c>
      <c r="U530" s="71">
        <v>1873.69</v>
      </c>
      <c r="V530" s="71">
        <v>1864.88</v>
      </c>
      <c r="W530" s="71">
        <v>1910.66</v>
      </c>
      <c r="X530" s="71">
        <v>1965.28</v>
      </c>
      <c r="Y530" s="71">
        <v>1909.88</v>
      </c>
      <c r="Z530" s="71">
        <v>1822.37</v>
      </c>
      <c r="AA530" s="71">
        <v>1621.24</v>
      </c>
    </row>
    <row r="531" spans="1:27" ht="12.75" hidden="1" customHeight="1" outlineLevel="1" x14ac:dyDescent="0.2">
      <c r="A531" s="163" t="s">
        <v>2169</v>
      </c>
      <c r="B531" s="94" t="s">
        <v>90</v>
      </c>
      <c r="C531" s="70" t="s">
        <v>79</v>
      </c>
      <c r="D531" s="71">
        <f>$D$486</f>
        <v>3559.77</v>
      </c>
      <c r="E531" s="71">
        <f t="shared" ref="E531:AA531" si="307">$D$486</f>
        <v>3559.77</v>
      </c>
      <c r="F531" s="71">
        <f t="shared" si="307"/>
        <v>3559.77</v>
      </c>
      <c r="G531" s="71">
        <f t="shared" si="307"/>
        <v>3559.77</v>
      </c>
      <c r="H531" s="71">
        <f t="shared" si="307"/>
        <v>3559.77</v>
      </c>
      <c r="I531" s="71">
        <f t="shared" si="307"/>
        <v>3559.77</v>
      </c>
      <c r="J531" s="71">
        <f t="shared" si="307"/>
        <v>3559.77</v>
      </c>
      <c r="K531" s="71">
        <f t="shared" si="307"/>
        <v>3559.77</v>
      </c>
      <c r="L531" s="71">
        <f t="shared" si="307"/>
        <v>3559.77</v>
      </c>
      <c r="M531" s="71">
        <f t="shared" si="307"/>
        <v>3559.77</v>
      </c>
      <c r="N531" s="71">
        <f t="shared" si="307"/>
        <v>3559.77</v>
      </c>
      <c r="O531" s="71">
        <f t="shared" si="307"/>
        <v>3559.77</v>
      </c>
      <c r="P531" s="71">
        <f t="shared" si="307"/>
        <v>3559.77</v>
      </c>
      <c r="Q531" s="71">
        <f t="shared" si="307"/>
        <v>3559.77</v>
      </c>
      <c r="R531" s="71">
        <f t="shared" si="307"/>
        <v>3559.77</v>
      </c>
      <c r="S531" s="71">
        <f t="shared" si="307"/>
        <v>3559.77</v>
      </c>
      <c r="T531" s="71">
        <f t="shared" si="307"/>
        <v>3559.77</v>
      </c>
      <c r="U531" s="71">
        <f t="shared" si="307"/>
        <v>3559.77</v>
      </c>
      <c r="V531" s="71">
        <f t="shared" si="307"/>
        <v>3559.77</v>
      </c>
      <c r="W531" s="71">
        <f t="shared" si="307"/>
        <v>3559.77</v>
      </c>
      <c r="X531" s="71">
        <f t="shared" si="307"/>
        <v>3559.77</v>
      </c>
      <c r="Y531" s="71">
        <f t="shared" si="307"/>
        <v>3559.77</v>
      </c>
      <c r="Z531" s="71">
        <f t="shared" si="307"/>
        <v>3559.77</v>
      </c>
      <c r="AA531" s="71">
        <f t="shared" si="307"/>
        <v>3559.77</v>
      </c>
    </row>
    <row r="532" spans="1:27" ht="12.75" hidden="1" customHeight="1" outlineLevel="1" x14ac:dyDescent="0.2">
      <c r="A532" s="163" t="s">
        <v>2170</v>
      </c>
      <c r="B532" s="94" t="s">
        <v>83</v>
      </c>
      <c r="C532" s="70" t="s">
        <v>79</v>
      </c>
      <c r="D532" s="71">
        <v>4.95</v>
      </c>
      <c r="E532" s="71">
        <v>4.95</v>
      </c>
      <c r="F532" s="71">
        <v>4.95</v>
      </c>
      <c r="G532" s="71">
        <v>4.95</v>
      </c>
      <c r="H532" s="71">
        <v>4.95</v>
      </c>
      <c r="I532" s="71">
        <v>4.95</v>
      </c>
      <c r="J532" s="71">
        <v>4.95</v>
      </c>
      <c r="K532" s="71">
        <v>4.95</v>
      </c>
      <c r="L532" s="71">
        <v>4.95</v>
      </c>
      <c r="M532" s="71">
        <v>4.95</v>
      </c>
      <c r="N532" s="71">
        <v>4.95</v>
      </c>
      <c r="O532" s="71">
        <v>4.95</v>
      </c>
      <c r="P532" s="71">
        <v>4.95</v>
      </c>
      <c r="Q532" s="71">
        <v>4.95</v>
      </c>
      <c r="R532" s="71">
        <v>4.95</v>
      </c>
      <c r="S532" s="71">
        <v>4.95</v>
      </c>
      <c r="T532" s="71">
        <v>4.95</v>
      </c>
      <c r="U532" s="71">
        <v>4.95</v>
      </c>
      <c r="V532" s="71">
        <v>4.95</v>
      </c>
      <c r="W532" s="71">
        <v>4.95</v>
      </c>
      <c r="X532" s="71">
        <v>4.95</v>
      </c>
      <c r="Y532" s="71">
        <v>4.95</v>
      </c>
      <c r="Z532" s="71">
        <v>4.95</v>
      </c>
      <c r="AA532" s="71">
        <v>4.95</v>
      </c>
    </row>
    <row r="533" spans="1:27" ht="12.75" hidden="1" customHeight="1" outlineLevel="1" x14ac:dyDescent="0.2">
      <c r="A533" s="163" t="s">
        <v>2171</v>
      </c>
      <c r="B533" s="94" t="s">
        <v>81</v>
      </c>
      <c r="C533" s="70" t="s">
        <v>79</v>
      </c>
      <c r="D533" s="71">
        <f>$D$11</f>
        <v>110.23</v>
      </c>
      <c r="E533" s="71">
        <f t="shared" ref="E533:AA533" si="308">$D$11</f>
        <v>110.23</v>
      </c>
      <c r="F533" s="71">
        <f t="shared" si="308"/>
        <v>110.23</v>
      </c>
      <c r="G533" s="71">
        <f t="shared" si="308"/>
        <v>110.23</v>
      </c>
      <c r="H533" s="71">
        <f t="shared" si="308"/>
        <v>110.23</v>
      </c>
      <c r="I533" s="71">
        <f t="shared" si="308"/>
        <v>110.23</v>
      </c>
      <c r="J533" s="71">
        <f t="shared" si="308"/>
        <v>110.23</v>
      </c>
      <c r="K533" s="71">
        <f t="shared" si="308"/>
        <v>110.23</v>
      </c>
      <c r="L533" s="71">
        <f t="shared" si="308"/>
        <v>110.23</v>
      </c>
      <c r="M533" s="71">
        <f t="shared" si="308"/>
        <v>110.23</v>
      </c>
      <c r="N533" s="71">
        <f t="shared" si="308"/>
        <v>110.23</v>
      </c>
      <c r="O533" s="71">
        <f t="shared" si="308"/>
        <v>110.23</v>
      </c>
      <c r="P533" s="71">
        <f t="shared" si="308"/>
        <v>110.23</v>
      </c>
      <c r="Q533" s="71">
        <f t="shared" si="308"/>
        <v>110.23</v>
      </c>
      <c r="R533" s="71">
        <f t="shared" si="308"/>
        <v>110.23</v>
      </c>
      <c r="S533" s="71">
        <f t="shared" si="308"/>
        <v>110.23</v>
      </c>
      <c r="T533" s="71">
        <f t="shared" si="308"/>
        <v>110.23</v>
      </c>
      <c r="U533" s="71">
        <f t="shared" si="308"/>
        <v>110.23</v>
      </c>
      <c r="V533" s="71">
        <f t="shared" si="308"/>
        <v>110.23</v>
      </c>
      <c r="W533" s="71">
        <f t="shared" si="308"/>
        <v>110.23</v>
      </c>
      <c r="X533" s="71">
        <f t="shared" si="308"/>
        <v>110.23</v>
      </c>
      <c r="Y533" s="71">
        <f t="shared" si="308"/>
        <v>110.23</v>
      </c>
      <c r="Z533" s="71">
        <f t="shared" si="308"/>
        <v>110.23</v>
      </c>
      <c r="AA533" s="71">
        <f t="shared" si="308"/>
        <v>110.23</v>
      </c>
    </row>
    <row r="534" spans="1:27" collapsed="1" x14ac:dyDescent="0.2">
      <c r="A534" s="162" t="s">
        <v>2172</v>
      </c>
      <c r="B534" s="54" t="str">
        <f>"11"&amp;"."&amp;$B$800&amp;"."&amp;$B$801</f>
        <v>11.05.2023</v>
      </c>
      <c r="C534" s="134" t="s">
        <v>76</v>
      </c>
      <c r="D534" s="135">
        <f>ROUND(((D535+D536+D538+D537)/1000),5)</f>
        <v>4.8843899999999998</v>
      </c>
      <c r="E534" s="135">
        <f>ROUND(((E535+E536+E538+E537)/1000),5)</f>
        <v>4.74892</v>
      </c>
      <c r="F534" s="135">
        <f>ROUND(((F535+F536+F538+F537)/1000),5)</f>
        <v>4.7025100000000002</v>
      </c>
      <c r="G534" s="135">
        <f t="shared" ref="G534:AA534" si="309">ROUND(((G535+G536+G538+G537)/1000),5)</f>
        <v>4.6582400000000002</v>
      </c>
      <c r="H534" s="135">
        <f t="shared" si="309"/>
        <v>4.6768900000000002</v>
      </c>
      <c r="I534" s="135">
        <f t="shared" si="309"/>
        <v>4.7494500000000004</v>
      </c>
      <c r="J534" s="135">
        <f t="shared" si="309"/>
        <v>4.90571</v>
      </c>
      <c r="K534" s="135">
        <f t="shared" si="309"/>
        <v>5.1131799999999998</v>
      </c>
      <c r="L534" s="135">
        <f t="shared" si="309"/>
        <v>5.3799700000000001</v>
      </c>
      <c r="M534" s="135">
        <f t="shared" si="309"/>
        <v>5.4860800000000003</v>
      </c>
      <c r="N534" s="135">
        <f t="shared" si="309"/>
        <v>5.5003799999999998</v>
      </c>
      <c r="O534" s="135">
        <f t="shared" si="309"/>
        <v>5.5289400000000004</v>
      </c>
      <c r="P534" s="135">
        <f t="shared" si="309"/>
        <v>5.5403900000000004</v>
      </c>
      <c r="Q534" s="135">
        <f t="shared" si="309"/>
        <v>5.5418399999999997</v>
      </c>
      <c r="R534" s="135">
        <f t="shared" si="309"/>
        <v>5.5229100000000004</v>
      </c>
      <c r="S534" s="135">
        <f t="shared" si="309"/>
        <v>5.4408000000000003</v>
      </c>
      <c r="T534" s="135">
        <f t="shared" si="309"/>
        <v>5.3983699999999999</v>
      </c>
      <c r="U534" s="135">
        <f t="shared" si="309"/>
        <v>5.3581599999999998</v>
      </c>
      <c r="V534" s="135">
        <f t="shared" si="309"/>
        <v>5.3673500000000001</v>
      </c>
      <c r="W534" s="135">
        <f t="shared" si="309"/>
        <v>5.3832500000000003</v>
      </c>
      <c r="X534" s="135">
        <f t="shared" si="309"/>
        <v>5.4432400000000003</v>
      </c>
      <c r="Y534" s="135">
        <f t="shared" si="309"/>
        <v>5.4655699999999996</v>
      </c>
      <c r="Z534" s="135">
        <f t="shared" si="309"/>
        <v>5.29908</v>
      </c>
      <c r="AA534" s="135">
        <f t="shared" si="309"/>
        <v>5.0143800000000001</v>
      </c>
    </row>
    <row r="535" spans="1:27" ht="12.75" hidden="1" customHeight="1" outlineLevel="1" x14ac:dyDescent="0.2">
      <c r="A535" s="163" t="s">
        <v>2173</v>
      </c>
      <c r="B535" s="94" t="s">
        <v>238</v>
      </c>
      <c r="C535" s="70" t="s">
        <v>79</v>
      </c>
      <c r="D535" s="71">
        <v>1209.44</v>
      </c>
      <c r="E535" s="71">
        <v>1073.97</v>
      </c>
      <c r="F535" s="71">
        <v>1027.56</v>
      </c>
      <c r="G535" s="71">
        <v>983.29</v>
      </c>
      <c r="H535" s="71">
        <v>1001.94</v>
      </c>
      <c r="I535" s="71">
        <v>1074.5</v>
      </c>
      <c r="J535" s="71">
        <v>1230.76</v>
      </c>
      <c r="K535" s="71">
        <v>1438.23</v>
      </c>
      <c r="L535" s="71">
        <v>1705.02</v>
      </c>
      <c r="M535" s="71">
        <v>1811.13</v>
      </c>
      <c r="N535" s="71">
        <v>1825.43</v>
      </c>
      <c r="O535" s="71">
        <v>1853.99</v>
      </c>
      <c r="P535" s="71">
        <v>1865.44</v>
      </c>
      <c r="Q535" s="71">
        <v>1866.89</v>
      </c>
      <c r="R535" s="71">
        <v>1847.96</v>
      </c>
      <c r="S535" s="71">
        <v>1765.85</v>
      </c>
      <c r="T535" s="71">
        <v>1723.42</v>
      </c>
      <c r="U535" s="71">
        <v>1683.21</v>
      </c>
      <c r="V535" s="71">
        <v>1692.4</v>
      </c>
      <c r="W535" s="71">
        <v>1708.3</v>
      </c>
      <c r="X535" s="71">
        <v>1768.29</v>
      </c>
      <c r="Y535" s="71">
        <v>1790.62</v>
      </c>
      <c r="Z535" s="71">
        <v>1624.13</v>
      </c>
      <c r="AA535" s="71">
        <v>1339.43</v>
      </c>
    </row>
    <row r="536" spans="1:27" ht="12.75" hidden="1" customHeight="1" outlineLevel="1" x14ac:dyDescent="0.2">
      <c r="A536" s="163" t="s">
        <v>2174</v>
      </c>
      <c r="B536" s="94" t="s">
        <v>90</v>
      </c>
      <c r="C536" s="70" t="s">
        <v>79</v>
      </c>
      <c r="D536" s="71">
        <f>$D$486</f>
        <v>3559.77</v>
      </c>
      <c r="E536" s="71">
        <f t="shared" ref="E536:AA536" si="310">$D$486</f>
        <v>3559.77</v>
      </c>
      <c r="F536" s="71">
        <f t="shared" si="310"/>
        <v>3559.77</v>
      </c>
      <c r="G536" s="71">
        <f t="shared" si="310"/>
        <v>3559.77</v>
      </c>
      <c r="H536" s="71">
        <f t="shared" si="310"/>
        <v>3559.77</v>
      </c>
      <c r="I536" s="71">
        <f t="shared" si="310"/>
        <v>3559.77</v>
      </c>
      <c r="J536" s="71">
        <f t="shared" si="310"/>
        <v>3559.77</v>
      </c>
      <c r="K536" s="71">
        <f t="shared" si="310"/>
        <v>3559.77</v>
      </c>
      <c r="L536" s="71">
        <f t="shared" si="310"/>
        <v>3559.77</v>
      </c>
      <c r="M536" s="71">
        <f t="shared" si="310"/>
        <v>3559.77</v>
      </c>
      <c r="N536" s="71">
        <f t="shared" si="310"/>
        <v>3559.77</v>
      </c>
      <c r="O536" s="71">
        <f t="shared" si="310"/>
        <v>3559.77</v>
      </c>
      <c r="P536" s="71">
        <f t="shared" si="310"/>
        <v>3559.77</v>
      </c>
      <c r="Q536" s="71">
        <f t="shared" si="310"/>
        <v>3559.77</v>
      </c>
      <c r="R536" s="71">
        <f t="shared" si="310"/>
        <v>3559.77</v>
      </c>
      <c r="S536" s="71">
        <f t="shared" si="310"/>
        <v>3559.77</v>
      </c>
      <c r="T536" s="71">
        <f t="shared" si="310"/>
        <v>3559.77</v>
      </c>
      <c r="U536" s="71">
        <f t="shared" si="310"/>
        <v>3559.77</v>
      </c>
      <c r="V536" s="71">
        <f t="shared" si="310"/>
        <v>3559.77</v>
      </c>
      <c r="W536" s="71">
        <f t="shared" si="310"/>
        <v>3559.77</v>
      </c>
      <c r="X536" s="71">
        <f t="shared" si="310"/>
        <v>3559.77</v>
      </c>
      <c r="Y536" s="71">
        <f t="shared" si="310"/>
        <v>3559.77</v>
      </c>
      <c r="Z536" s="71">
        <f t="shared" si="310"/>
        <v>3559.77</v>
      </c>
      <c r="AA536" s="71">
        <f t="shared" si="310"/>
        <v>3559.77</v>
      </c>
    </row>
    <row r="537" spans="1:27" ht="12.75" hidden="1" customHeight="1" outlineLevel="1" x14ac:dyDescent="0.2">
      <c r="A537" s="163" t="s">
        <v>2175</v>
      </c>
      <c r="B537" s="94" t="s">
        <v>83</v>
      </c>
      <c r="C537" s="70" t="s">
        <v>79</v>
      </c>
      <c r="D537" s="71">
        <v>4.95</v>
      </c>
      <c r="E537" s="71">
        <v>4.95</v>
      </c>
      <c r="F537" s="71">
        <v>4.95</v>
      </c>
      <c r="G537" s="71">
        <v>4.95</v>
      </c>
      <c r="H537" s="71">
        <v>4.95</v>
      </c>
      <c r="I537" s="71">
        <v>4.95</v>
      </c>
      <c r="J537" s="71">
        <v>4.95</v>
      </c>
      <c r="K537" s="71">
        <v>4.95</v>
      </c>
      <c r="L537" s="71">
        <v>4.95</v>
      </c>
      <c r="M537" s="71">
        <v>4.95</v>
      </c>
      <c r="N537" s="71">
        <v>4.95</v>
      </c>
      <c r="O537" s="71">
        <v>4.95</v>
      </c>
      <c r="P537" s="71">
        <v>4.95</v>
      </c>
      <c r="Q537" s="71">
        <v>4.95</v>
      </c>
      <c r="R537" s="71">
        <v>4.95</v>
      </c>
      <c r="S537" s="71">
        <v>4.95</v>
      </c>
      <c r="T537" s="71">
        <v>4.95</v>
      </c>
      <c r="U537" s="71">
        <v>4.95</v>
      </c>
      <c r="V537" s="71">
        <v>4.95</v>
      </c>
      <c r="W537" s="71">
        <v>4.95</v>
      </c>
      <c r="X537" s="71">
        <v>4.95</v>
      </c>
      <c r="Y537" s="71">
        <v>4.95</v>
      </c>
      <c r="Z537" s="71">
        <v>4.95</v>
      </c>
      <c r="AA537" s="71">
        <v>4.95</v>
      </c>
    </row>
    <row r="538" spans="1:27" ht="12.75" hidden="1" customHeight="1" outlineLevel="1" x14ac:dyDescent="0.2">
      <c r="A538" s="163" t="s">
        <v>2176</v>
      </c>
      <c r="B538" s="94" t="s">
        <v>81</v>
      </c>
      <c r="C538" s="70" t="s">
        <v>79</v>
      </c>
      <c r="D538" s="71">
        <f>$D$11</f>
        <v>110.23</v>
      </c>
      <c r="E538" s="71">
        <f t="shared" ref="E538:AA538" si="311">$D$11</f>
        <v>110.23</v>
      </c>
      <c r="F538" s="71">
        <f t="shared" si="311"/>
        <v>110.23</v>
      </c>
      <c r="G538" s="71">
        <f t="shared" si="311"/>
        <v>110.23</v>
      </c>
      <c r="H538" s="71">
        <f t="shared" si="311"/>
        <v>110.23</v>
      </c>
      <c r="I538" s="71">
        <f t="shared" si="311"/>
        <v>110.23</v>
      </c>
      <c r="J538" s="71">
        <f t="shared" si="311"/>
        <v>110.23</v>
      </c>
      <c r="K538" s="71">
        <f t="shared" si="311"/>
        <v>110.23</v>
      </c>
      <c r="L538" s="71">
        <f t="shared" si="311"/>
        <v>110.23</v>
      </c>
      <c r="M538" s="71">
        <f t="shared" si="311"/>
        <v>110.23</v>
      </c>
      <c r="N538" s="71">
        <f t="shared" si="311"/>
        <v>110.23</v>
      </c>
      <c r="O538" s="71">
        <f t="shared" si="311"/>
        <v>110.23</v>
      </c>
      <c r="P538" s="71">
        <f t="shared" si="311"/>
        <v>110.23</v>
      </c>
      <c r="Q538" s="71">
        <f t="shared" si="311"/>
        <v>110.23</v>
      </c>
      <c r="R538" s="71">
        <f t="shared" si="311"/>
        <v>110.23</v>
      </c>
      <c r="S538" s="71">
        <f t="shared" si="311"/>
        <v>110.23</v>
      </c>
      <c r="T538" s="71">
        <f t="shared" si="311"/>
        <v>110.23</v>
      </c>
      <c r="U538" s="71">
        <f t="shared" si="311"/>
        <v>110.23</v>
      </c>
      <c r="V538" s="71">
        <f t="shared" si="311"/>
        <v>110.23</v>
      </c>
      <c r="W538" s="71">
        <f t="shared" si="311"/>
        <v>110.23</v>
      </c>
      <c r="X538" s="71">
        <f t="shared" si="311"/>
        <v>110.23</v>
      </c>
      <c r="Y538" s="71">
        <f t="shared" si="311"/>
        <v>110.23</v>
      </c>
      <c r="Z538" s="71">
        <f t="shared" si="311"/>
        <v>110.23</v>
      </c>
      <c r="AA538" s="71">
        <f t="shared" si="311"/>
        <v>110.23</v>
      </c>
    </row>
    <row r="539" spans="1:27" collapsed="1" x14ac:dyDescent="0.2">
      <c r="A539" s="162" t="s">
        <v>2177</v>
      </c>
      <c r="B539" s="54" t="str">
        <f>"12"&amp;"."&amp;$B$800&amp;"."&amp;$B$801</f>
        <v>12.05.2023</v>
      </c>
      <c r="C539" s="134" t="s">
        <v>76</v>
      </c>
      <c r="D539" s="135">
        <f>ROUND(((D540+D541+D543+D542)/1000),5)</f>
        <v>4.8688500000000001</v>
      </c>
      <c r="E539" s="135">
        <f>ROUND(((E540+E541+E543+E542)/1000),5)</f>
        <v>4.7427299999999999</v>
      </c>
      <c r="F539" s="135">
        <f>ROUND(((F540+F541+F543+F542)/1000),5)</f>
        <v>4.67415</v>
      </c>
      <c r="G539" s="135">
        <f t="shared" ref="G539:AA539" si="312">ROUND(((G540+G541+G543+G542)/1000),5)</f>
        <v>4.62</v>
      </c>
      <c r="H539" s="135">
        <f t="shared" si="312"/>
        <v>4.7035299999999998</v>
      </c>
      <c r="I539" s="135">
        <f t="shared" si="312"/>
        <v>4.7527600000000003</v>
      </c>
      <c r="J539" s="135">
        <f t="shared" si="312"/>
        <v>4.9491500000000004</v>
      </c>
      <c r="K539" s="135">
        <f t="shared" si="312"/>
        <v>5.17767</v>
      </c>
      <c r="L539" s="135">
        <f t="shared" si="312"/>
        <v>5.4150900000000002</v>
      </c>
      <c r="M539" s="135">
        <f t="shared" si="312"/>
        <v>5.52813</v>
      </c>
      <c r="N539" s="135">
        <f t="shared" si="312"/>
        <v>5.5374299999999996</v>
      </c>
      <c r="O539" s="135">
        <f t="shared" si="312"/>
        <v>5.5411200000000003</v>
      </c>
      <c r="P539" s="135">
        <f t="shared" si="312"/>
        <v>5.5403099999999998</v>
      </c>
      <c r="Q539" s="135">
        <f t="shared" si="312"/>
        <v>5.5495000000000001</v>
      </c>
      <c r="R539" s="135">
        <f t="shared" si="312"/>
        <v>5.5468999999999999</v>
      </c>
      <c r="S539" s="135">
        <f t="shared" si="312"/>
        <v>5.53918</v>
      </c>
      <c r="T539" s="135">
        <f t="shared" si="312"/>
        <v>5.5314100000000002</v>
      </c>
      <c r="U539" s="135">
        <f t="shared" si="312"/>
        <v>5.5229999999999997</v>
      </c>
      <c r="V539" s="135">
        <f t="shared" si="312"/>
        <v>5.5019099999999996</v>
      </c>
      <c r="W539" s="135">
        <f t="shared" si="312"/>
        <v>5.4173200000000001</v>
      </c>
      <c r="X539" s="135">
        <f t="shared" si="312"/>
        <v>5.4867900000000001</v>
      </c>
      <c r="Y539" s="135">
        <f t="shared" si="312"/>
        <v>5.5616700000000003</v>
      </c>
      <c r="Z539" s="135">
        <f t="shared" si="312"/>
        <v>5.4218999999999999</v>
      </c>
      <c r="AA539" s="135">
        <f t="shared" si="312"/>
        <v>5.2736700000000001</v>
      </c>
    </row>
    <row r="540" spans="1:27" ht="12.75" hidden="1" customHeight="1" outlineLevel="1" x14ac:dyDescent="0.2">
      <c r="A540" s="163" t="s">
        <v>2178</v>
      </c>
      <c r="B540" s="94" t="s">
        <v>238</v>
      </c>
      <c r="C540" s="70" t="s">
        <v>79</v>
      </c>
      <c r="D540" s="71">
        <v>1193.9000000000001</v>
      </c>
      <c r="E540" s="71">
        <v>1067.78</v>
      </c>
      <c r="F540" s="71">
        <v>999.2</v>
      </c>
      <c r="G540" s="71">
        <v>945.05</v>
      </c>
      <c r="H540" s="71">
        <v>1028.58</v>
      </c>
      <c r="I540" s="71">
        <v>1077.81</v>
      </c>
      <c r="J540" s="71">
        <v>1274.2</v>
      </c>
      <c r="K540" s="71">
        <v>1502.72</v>
      </c>
      <c r="L540" s="71">
        <v>1740.14</v>
      </c>
      <c r="M540" s="71">
        <v>1853.18</v>
      </c>
      <c r="N540" s="71">
        <v>1862.48</v>
      </c>
      <c r="O540" s="71">
        <v>1866.17</v>
      </c>
      <c r="P540" s="71">
        <v>1865.36</v>
      </c>
      <c r="Q540" s="71">
        <v>1874.55</v>
      </c>
      <c r="R540" s="71">
        <v>1871.95</v>
      </c>
      <c r="S540" s="71">
        <v>1864.23</v>
      </c>
      <c r="T540" s="71">
        <v>1856.46</v>
      </c>
      <c r="U540" s="71">
        <v>1848.05</v>
      </c>
      <c r="V540" s="71">
        <v>1826.96</v>
      </c>
      <c r="W540" s="71">
        <v>1742.37</v>
      </c>
      <c r="X540" s="71">
        <v>1811.84</v>
      </c>
      <c r="Y540" s="71">
        <v>1886.72</v>
      </c>
      <c r="Z540" s="71">
        <v>1746.95</v>
      </c>
      <c r="AA540" s="71">
        <v>1598.72</v>
      </c>
    </row>
    <row r="541" spans="1:27" ht="12.75" hidden="1" customHeight="1" outlineLevel="1" x14ac:dyDescent="0.2">
      <c r="A541" s="163" t="s">
        <v>2179</v>
      </c>
      <c r="B541" s="94" t="s">
        <v>90</v>
      </c>
      <c r="C541" s="70" t="s">
        <v>79</v>
      </c>
      <c r="D541" s="71">
        <f>$D$486</f>
        <v>3559.77</v>
      </c>
      <c r="E541" s="71">
        <f t="shared" ref="E541:AA541" si="313">$D$486</f>
        <v>3559.77</v>
      </c>
      <c r="F541" s="71">
        <f t="shared" si="313"/>
        <v>3559.77</v>
      </c>
      <c r="G541" s="71">
        <f t="shared" si="313"/>
        <v>3559.77</v>
      </c>
      <c r="H541" s="71">
        <f t="shared" si="313"/>
        <v>3559.77</v>
      </c>
      <c r="I541" s="71">
        <f t="shared" si="313"/>
        <v>3559.77</v>
      </c>
      <c r="J541" s="71">
        <f t="shared" si="313"/>
        <v>3559.77</v>
      </c>
      <c r="K541" s="71">
        <f t="shared" si="313"/>
        <v>3559.77</v>
      </c>
      <c r="L541" s="71">
        <f t="shared" si="313"/>
        <v>3559.77</v>
      </c>
      <c r="M541" s="71">
        <f t="shared" si="313"/>
        <v>3559.77</v>
      </c>
      <c r="N541" s="71">
        <f t="shared" si="313"/>
        <v>3559.77</v>
      </c>
      <c r="O541" s="71">
        <f t="shared" si="313"/>
        <v>3559.77</v>
      </c>
      <c r="P541" s="71">
        <f t="shared" si="313"/>
        <v>3559.77</v>
      </c>
      <c r="Q541" s="71">
        <f t="shared" si="313"/>
        <v>3559.77</v>
      </c>
      <c r="R541" s="71">
        <f t="shared" si="313"/>
        <v>3559.77</v>
      </c>
      <c r="S541" s="71">
        <f t="shared" si="313"/>
        <v>3559.77</v>
      </c>
      <c r="T541" s="71">
        <f t="shared" si="313"/>
        <v>3559.77</v>
      </c>
      <c r="U541" s="71">
        <f t="shared" si="313"/>
        <v>3559.77</v>
      </c>
      <c r="V541" s="71">
        <f t="shared" si="313"/>
        <v>3559.77</v>
      </c>
      <c r="W541" s="71">
        <f t="shared" si="313"/>
        <v>3559.77</v>
      </c>
      <c r="X541" s="71">
        <f t="shared" si="313"/>
        <v>3559.77</v>
      </c>
      <c r="Y541" s="71">
        <f t="shared" si="313"/>
        <v>3559.77</v>
      </c>
      <c r="Z541" s="71">
        <f t="shared" si="313"/>
        <v>3559.77</v>
      </c>
      <c r="AA541" s="71">
        <f t="shared" si="313"/>
        <v>3559.77</v>
      </c>
    </row>
    <row r="542" spans="1:27" ht="12.75" hidden="1" customHeight="1" outlineLevel="1" x14ac:dyDescent="0.2">
      <c r="A542" s="163" t="s">
        <v>2180</v>
      </c>
      <c r="B542" s="94" t="s">
        <v>83</v>
      </c>
      <c r="C542" s="70" t="s">
        <v>79</v>
      </c>
      <c r="D542" s="71">
        <v>4.95</v>
      </c>
      <c r="E542" s="71">
        <v>4.95</v>
      </c>
      <c r="F542" s="71">
        <v>4.95</v>
      </c>
      <c r="G542" s="71">
        <v>4.95</v>
      </c>
      <c r="H542" s="71">
        <v>4.95</v>
      </c>
      <c r="I542" s="71">
        <v>4.95</v>
      </c>
      <c r="J542" s="71">
        <v>4.95</v>
      </c>
      <c r="K542" s="71">
        <v>4.95</v>
      </c>
      <c r="L542" s="71">
        <v>4.95</v>
      </c>
      <c r="M542" s="71">
        <v>4.95</v>
      </c>
      <c r="N542" s="71">
        <v>4.95</v>
      </c>
      <c r="O542" s="71">
        <v>4.95</v>
      </c>
      <c r="P542" s="71">
        <v>4.95</v>
      </c>
      <c r="Q542" s="71">
        <v>4.95</v>
      </c>
      <c r="R542" s="71">
        <v>4.95</v>
      </c>
      <c r="S542" s="71">
        <v>4.95</v>
      </c>
      <c r="T542" s="71">
        <v>4.95</v>
      </c>
      <c r="U542" s="71">
        <v>4.95</v>
      </c>
      <c r="V542" s="71">
        <v>4.95</v>
      </c>
      <c r="W542" s="71">
        <v>4.95</v>
      </c>
      <c r="X542" s="71">
        <v>4.95</v>
      </c>
      <c r="Y542" s="71">
        <v>4.95</v>
      </c>
      <c r="Z542" s="71">
        <v>4.95</v>
      </c>
      <c r="AA542" s="71">
        <v>4.95</v>
      </c>
    </row>
    <row r="543" spans="1:27" ht="12.75" hidden="1" customHeight="1" outlineLevel="1" x14ac:dyDescent="0.2">
      <c r="A543" s="163" t="s">
        <v>2181</v>
      </c>
      <c r="B543" s="94" t="s">
        <v>81</v>
      </c>
      <c r="C543" s="70" t="s">
        <v>79</v>
      </c>
      <c r="D543" s="71">
        <f>$D$11</f>
        <v>110.23</v>
      </c>
      <c r="E543" s="71">
        <f t="shared" ref="E543:AA543" si="314">$D$11</f>
        <v>110.23</v>
      </c>
      <c r="F543" s="71">
        <f t="shared" si="314"/>
        <v>110.23</v>
      </c>
      <c r="G543" s="71">
        <f t="shared" si="314"/>
        <v>110.23</v>
      </c>
      <c r="H543" s="71">
        <f t="shared" si="314"/>
        <v>110.23</v>
      </c>
      <c r="I543" s="71">
        <f t="shared" si="314"/>
        <v>110.23</v>
      </c>
      <c r="J543" s="71">
        <f t="shared" si="314"/>
        <v>110.23</v>
      </c>
      <c r="K543" s="71">
        <f t="shared" si="314"/>
        <v>110.23</v>
      </c>
      <c r="L543" s="71">
        <f t="shared" si="314"/>
        <v>110.23</v>
      </c>
      <c r="M543" s="71">
        <f t="shared" si="314"/>
        <v>110.23</v>
      </c>
      <c r="N543" s="71">
        <f t="shared" si="314"/>
        <v>110.23</v>
      </c>
      <c r="O543" s="71">
        <f t="shared" si="314"/>
        <v>110.23</v>
      </c>
      <c r="P543" s="71">
        <f t="shared" si="314"/>
        <v>110.23</v>
      </c>
      <c r="Q543" s="71">
        <f t="shared" si="314"/>
        <v>110.23</v>
      </c>
      <c r="R543" s="71">
        <f t="shared" si="314"/>
        <v>110.23</v>
      </c>
      <c r="S543" s="71">
        <f t="shared" si="314"/>
        <v>110.23</v>
      </c>
      <c r="T543" s="71">
        <f t="shared" si="314"/>
        <v>110.23</v>
      </c>
      <c r="U543" s="71">
        <f t="shared" si="314"/>
        <v>110.23</v>
      </c>
      <c r="V543" s="71">
        <f t="shared" si="314"/>
        <v>110.23</v>
      </c>
      <c r="W543" s="71">
        <f t="shared" si="314"/>
        <v>110.23</v>
      </c>
      <c r="X543" s="71">
        <f t="shared" si="314"/>
        <v>110.23</v>
      </c>
      <c r="Y543" s="71">
        <f t="shared" si="314"/>
        <v>110.23</v>
      </c>
      <c r="Z543" s="71">
        <f t="shared" si="314"/>
        <v>110.23</v>
      </c>
      <c r="AA543" s="71">
        <f t="shared" si="314"/>
        <v>110.23</v>
      </c>
    </row>
    <row r="544" spans="1:27" collapsed="1" x14ac:dyDescent="0.2">
      <c r="A544" s="162" t="s">
        <v>2182</v>
      </c>
      <c r="B544" s="54" t="str">
        <f>"13"&amp;"."&amp;$B$800&amp;"."&amp;$B$801</f>
        <v>13.05.2023</v>
      </c>
      <c r="C544" s="134" t="s">
        <v>76</v>
      </c>
      <c r="D544" s="135">
        <f>ROUND(((D545+D546+D548+D547)/1000),5)</f>
        <v>5.1972199999999997</v>
      </c>
      <c r="E544" s="135">
        <f>ROUND(((E545+E546+E548+E547)/1000),5)</f>
        <v>4.9304199999999998</v>
      </c>
      <c r="F544" s="135">
        <f>ROUND(((F545+F546+F548+F547)/1000),5)</f>
        <v>4.7901600000000002</v>
      </c>
      <c r="G544" s="135">
        <f t="shared" ref="G544:AA544" si="315">ROUND(((G545+G546+G548+G547)/1000),5)</f>
        <v>4.7547100000000002</v>
      </c>
      <c r="H544" s="135">
        <f t="shared" si="315"/>
        <v>4.7499599999999997</v>
      </c>
      <c r="I544" s="135">
        <f t="shared" si="315"/>
        <v>4.7539199999999999</v>
      </c>
      <c r="J544" s="135">
        <f t="shared" si="315"/>
        <v>4.8800499999999998</v>
      </c>
      <c r="K544" s="135">
        <f t="shared" si="315"/>
        <v>5.0600100000000001</v>
      </c>
      <c r="L544" s="135">
        <f t="shared" si="315"/>
        <v>5.25448</v>
      </c>
      <c r="M544" s="135">
        <f t="shared" si="315"/>
        <v>5.5336999999999996</v>
      </c>
      <c r="N544" s="135">
        <f t="shared" si="315"/>
        <v>5.5651299999999999</v>
      </c>
      <c r="O544" s="135">
        <f t="shared" si="315"/>
        <v>5.56745</v>
      </c>
      <c r="P544" s="135">
        <f t="shared" si="315"/>
        <v>5.5548299999999999</v>
      </c>
      <c r="Q544" s="135">
        <f t="shared" si="315"/>
        <v>5.5517300000000001</v>
      </c>
      <c r="R544" s="135">
        <f t="shared" si="315"/>
        <v>5.5476099999999997</v>
      </c>
      <c r="S544" s="135">
        <f t="shared" si="315"/>
        <v>5.5329499999999996</v>
      </c>
      <c r="T544" s="135">
        <f t="shared" si="315"/>
        <v>5.4788699999999997</v>
      </c>
      <c r="U544" s="135">
        <f t="shared" si="315"/>
        <v>5.5663900000000002</v>
      </c>
      <c r="V544" s="135">
        <f t="shared" si="315"/>
        <v>5.6134700000000004</v>
      </c>
      <c r="W544" s="135">
        <f t="shared" si="315"/>
        <v>5.6489799999999999</v>
      </c>
      <c r="X544" s="135">
        <f t="shared" si="315"/>
        <v>5.8154899999999996</v>
      </c>
      <c r="Y544" s="135">
        <f t="shared" si="315"/>
        <v>5.8204000000000002</v>
      </c>
      <c r="Z544" s="135">
        <f t="shared" si="315"/>
        <v>5.59964</v>
      </c>
      <c r="AA544" s="135">
        <f t="shared" si="315"/>
        <v>5.2711899999999998</v>
      </c>
    </row>
    <row r="545" spans="1:27" ht="12.75" hidden="1" customHeight="1" outlineLevel="1" x14ac:dyDescent="0.2">
      <c r="A545" s="163" t="s">
        <v>2183</v>
      </c>
      <c r="B545" s="94" t="s">
        <v>238</v>
      </c>
      <c r="C545" s="70" t="s">
        <v>79</v>
      </c>
      <c r="D545" s="71">
        <v>1522.27</v>
      </c>
      <c r="E545" s="71">
        <v>1255.47</v>
      </c>
      <c r="F545" s="71">
        <v>1115.21</v>
      </c>
      <c r="G545" s="71">
        <v>1079.76</v>
      </c>
      <c r="H545" s="71">
        <v>1075.01</v>
      </c>
      <c r="I545" s="71">
        <v>1078.97</v>
      </c>
      <c r="J545" s="71">
        <v>1205.0999999999999</v>
      </c>
      <c r="K545" s="71">
        <v>1385.06</v>
      </c>
      <c r="L545" s="71">
        <v>1579.53</v>
      </c>
      <c r="M545" s="71">
        <v>1858.75</v>
      </c>
      <c r="N545" s="71">
        <v>1890.18</v>
      </c>
      <c r="O545" s="71">
        <v>1892.5</v>
      </c>
      <c r="P545" s="71">
        <v>1879.88</v>
      </c>
      <c r="Q545" s="71">
        <v>1876.78</v>
      </c>
      <c r="R545" s="71">
        <v>1872.66</v>
      </c>
      <c r="S545" s="71">
        <v>1858</v>
      </c>
      <c r="T545" s="71">
        <v>1803.92</v>
      </c>
      <c r="U545" s="71">
        <v>1891.44</v>
      </c>
      <c r="V545" s="71">
        <v>1938.52</v>
      </c>
      <c r="W545" s="71">
        <v>1974.03</v>
      </c>
      <c r="X545" s="71">
        <v>2140.54</v>
      </c>
      <c r="Y545" s="71">
        <v>2145.4499999999998</v>
      </c>
      <c r="Z545" s="71">
        <v>1924.69</v>
      </c>
      <c r="AA545" s="71">
        <v>1596.24</v>
      </c>
    </row>
    <row r="546" spans="1:27" ht="12.75" hidden="1" customHeight="1" outlineLevel="1" x14ac:dyDescent="0.2">
      <c r="A546" s="163" t="s">
        <v>2184</v>
      </c>
      <c r="B546" s="94" t="s">
        <v>90</v>
      </c>
      <c r="C546" s="70" t="s">
        <v>79</v>
      </c>
      <c r="D546" s="71">
        <f>$D$486</f>
        <v>3559.77</v>
      </c>
      <c r="E546" s="71">
        <f t="shared" ref="E546:AA546" si="316">$D$486</f>
        <v>3559.77</v>
      </c>
      <c r="F546" s="71">
        <f t="shared" si="316"/>
        <v>3559.77</v>
      </c>
      <c r="G546" s="71">
        <f t="shared" si="316"/>
        <v>3559.77</v>
      </c>
      <c r="H546" s="71">
        <f t="shared" si="316"/>
        <v>3559.77</v>
      </c>
      <c r="I546" s="71">
        <f t="shared" si="316"/>
        <v>3559.77</v>
      </c>
      <c r="J546" s="71">
        <f t="shared" si="316"/>
        <v>3559.77</v>
      </c>
      <c r="K546" s="71">
        <f t="shared" si="316"/>
        <v>3559.77</v>
      </c>
      <c r="L546" s="71">
        <f t="shared" si="316"/>
        <v>3559.77</v>
      </c>
      <c r="M546" s="71">
        <f t="shared" si="316"/>
        <v>3559.77</v>
      </c>
      <c r="N546" s="71">
        <f t="shared" si="316"/>
        <v>3559.77</v>
      </c>
      <c r="O546" s="71">
        <f t="shared" si="316"/>
        <v>3559.77</v>
      </c>
      <c r="P546" s="71">
        <f t="shared" si="316"/>
        <v>3559.77</v>
      </c>
      <c r="Q546" s="71">
        <f t="shared" si="316"/>
        <v>3559.77</v>
      </c>
      <c r="R546" s="71">
        <f t="shared" si="316"/>
        <v>3559.77</v>
      </c>
      <c r="S546" s="71">
        <f t="shared" si="316"/>
        <v>3559.77</v>
      </c>
      <c r="T546" s="71">
        <f t="shared" si="316"/>
        <v>3559.77</v>
      </c>
      <c r="U546" s="71">
        <f t="shared" si="316"/>
        <v>3559.77</v>
      </c>
      <c r="V546" s="71">
        <f t="shared" si="316"/>
        <v>3559.77</v>
      </c>
      <c r="W546" s="71">
        <f t="shared" si="316"/>
        <v>3559.77</v>
      </c>
      <c r="X546" s="71">
        <f t="shared" si="316"/>
        <v>3559.77</v>
      </c>
      <c r="Y546" s="71">
        <f t="shared" si="316"/>
        <v>3559.77</v>
      </c>
      <c r="Z546" s="71">
        <f t="shared" si="316"/>
        <v>3559.77</v>
      </c>
      <c r="AA546" s="71">
        <f t="shared" si="316"/>
        <v>3559.77</v>
      </c>
    </row>
    <row r="547" spans="1:27" ht="12.75" hidden="1" customHeight="1" outlineLevel="1" x14ac:dyDescent="0.2">
      <c r="A547" s="163" t="s">
        <v>2185</v>
      </c>
      <c r="B547" s="94" t="s">
        <v>83</v>
      </c>
      <c r="C547" s="70" t="s">
        <v>79</v>
      </c>
      <c r="D547" s="71">
        <v>4.95</v>
      </c>
      <c r="E547" s="71">
        <v>4.95</v>
      </c>
      <c r="F547" s="71">
        <v>4.95</v>
      </c>
      <c r="G547" s="71">
        <v>4.95</v>
      </c>
      <c r="H547" s="71">
        <v>4.95</v>
      </c>
      <c r="I547" s="71">
        <v>4.95</v>
      </c>
      <c r="J547" s="71">
        <v>4.95</v>
      </c>
      <c r="K547" s="71">
        <v>4.95</v>
      </c>
      <c r="L547" s="71">
        <v>4.95</v>
      </c>
      <c r="M547" s="71">
        <v>4.95</v>
      </c>
      <c r="N547" s="71">
        <v>4.95</v>
      </c>
      <c r="O547" s="71">
        <v>4.95</v>
      </c>
      <c r="P547" s="71">
        <v>4.95</v>
      </c>
      <c r="Q547" s="71">
        <v>4.95</v>
      </c>
      <c r="R547" s="71">
        <v>4.95</v>
      </c>
      <c r="S547" s="71">
        <v>4.95</v>
      </c>
      <c r="T547" s="71">
        <v>4.95</v>
      </c>
      <c r="U547" s="71">
        <v>4.95</v>
      </c>
      <c r="V547" s="71">
        <v>4.95</v>
      </c>
      <c r="W547" s="71">
        <v>4.95</v>
      </c>
      <c r="X547" s="71">
        <v>4.95</v>
      </c>
      <c r="Y547" s="71">
        <v>4.95</v>
      </c>
      <c r="Z547" s="71">
        <v>4.95</v>
      </c>
      <c r="AA547" s="71">
        <v>4.95</v>
      </c>
    </row>
    <row r="548" spans="1:27" ht="12.75" hidden="1" customHeight="1" outlineLevel="1" x14ac:dyDescent="0.2">
      <c r="A548" s="163" t="s">
        <v>2186</v>
      </c>
      <c r="B548" s="94" t="s">
        <v>81</v>
      </c>
      <c r="C548" s="70" t="s">
        <v>79</v>
      </c>
      <c r="D548" s="71">
        <f>$D$11</f>
        <v>110.23</v>
      </c>
      <c r="E548" s="71">
        <f t="shared" ref="E548:AA548" si="317">$D$11</f>
        <v>110.23</v>
      </c>
      <c r="F548" s="71">
        <f t="shared" si="317"/>
        <v>110.23</v>
      </c>
      <c r="G548" s="71">
        <f t="shared" si="317"/>
        <v>110.23</v>
      </c>
      <c r="H548" s="71">
        <f t="shared" si="317"/>
        <v>110.23</v>
      </c>
      <c r="I548" s="71">
        <f t="shared" si="317"/>
        <v>110.23</v>
      </c>
      <c r="J548" s="71">
        <f t="shared" si="317"/>
        <v>110.23</v>
      </c>
      <c r="K548" s="71">
        <f t="shared" si="317"/>
        <v>110.23</v>
      </c>
      <c r="L548" s="71">
        <f t="shared" si="317"/>
        <v>110.23</v>
      </c>
      <c r="M548" s="71">
        <f t="shared" si="317"/>
        <v>110.23</v>
      </c>
      <c r="N548" s="71">
        <f t="shared" si="317"/>
        <v>110.23</v>
      </c>
      <c r="O548" s="71">
        <f t="shared" si="317"/>
        <v>110.23</v>
      </c>
      <c r="P548" s="71">
        <f t="shared" si="317"/>
        <v>110.23</v>
      </c>
      <c r="Q548" s="71">
        <f t="shared" si="317"/>
        <v>110.23</v>
      </c>
      <c r="R548" s="71">
        <f t="shared" si="317"/>
        <v>110.23</v>
      </c>
      <c r="S548" s="71">
        <f t="shared" si="317"/>
        <v>110.23</v>
      </c>
      <c r="T548" s="71">
        <f t="shared" si="317"/>
        <v>110.23</v>
      </c>
      <c r="U548" s="71">
        <f t="shared" si="317"/>
        <v>110.23</v>
      </c>
      <c r="V548" s="71">
        <f t="shared" si="317"/>
        <v>110.23</v>
      </c>
      <c r="W548" s="71">
        <f t="shared" si="317"/>
        <v>110.23</v>
      </c>
      <c r="X548" s="71">
        <f t="shared" si="317"/>
        <v>110.23</v>
      </c>
      <c r="Y548" s="71">
        <f t="shared" si="317"/>
        <v>110.23</v>
      </c>
      <c r="Z548" s="71">
        <f t="shared" si="317"/>
        <v>110.23</v>
      </c>
      <c r="AA548" s="71">
        <f t="shared" si="317"/>
        <v>110.23</v>
      </c>
    </row>
    <row r="549" spans="1:27" collapsed="1" x14ac:dyDescent="0.2">
      <c r="A549" s="162" t="s">
        <v>2187</v>
      </c>
      <c r="B549" s="54" t="str">
        <f>"14"&amp;"."&amp;$B$800&amp;"."&amp;$B$801</f>
        <v>14.05.2023</v>
      </c>
      <c r="C549" s="134" t="s">
        <v>76</v>
      </c>
      <c r="D549" s="135">
        <f>ROUND(((D550+D551+D553+D552)/1000),5)</f>
        <v>5.0363499999999997</v>
      </c>
      <c r="E549" s="135">
        <f>ROUND(((E550+E551+E553+E552)/1000),5)</f>
        <v>4.8324299999999996</v>
      </c>
      <c r="F549" s="135">
        <f>ROUND(((F550+F551+F553+F552)/1000),5)</f>
        <v>4.7515599999999996</v>
      </c>
      <c r="G549" s="135">
        <f t="shared" ref="G549:AA549" si="318">ROUND(((G550+G551+G553+G552)/1000),5)</f>
        <v>4.74038</v>
      </c>
      <c r="H549" s="135">
        <f t="shared" si="318"/>
        <v>4.7232599999999998</v>
      </c>
      <c r="I549" s="135">
        <f t="shared" si="318"/>
        <v>4.6387999999999998</v>
      </c>
      <c r="J549" s="135">
        <f t="shared" si="318"/>
        <v>4.6081700000000003</v>
      </c>
      <c r="K549" s="135">
        <f t="shared" si="318"/>
        <v>4.8049099999999996</v>
      </c>
      <c r="L549" s="135">
        <f t="shared" si="318"/>
        <v>5.0797299999999996</v>
      </c>
      <c r="M549" s="135">
        <f t="shared" si="318"/>
        <v>5.2446900000000003</v>
      </c>
      <c r="N549" s="135">
        <f t="shared" si="318"/>
        <v>5.3381800000000004</v>
      </c>
      <c r="O549" s="135">
        <f t="shared" si="318"/>
        <v>5.3454800000000002</v>
      </c>
      <c r="P549" s="135">
        <f t="shared" si="318"/>
        <v>5.3414099999999998</v>
      </c>
      <c r="Q549" s="135">
        <f t="shared" si="318"/>
        <v>5.3413000000000004</v>
      </c>
      <c r="R549" s="135">
        <f t="shared" si="318"/>
        <v>5.33901</v>
      </c>
      <c r="S549" s="135">
        <f t="shared" si="318"/>
        <v>5.3374800000000002</v>
      </c>
      <c r="T549" s="135">
        <f t="shared" si="318"/>
        <v>5.3554700000000004</v>
      </c>
      <c r="U549" s="135">
        <f t="shared" si="318"/>
        <v>5.3270600000000004</v>
      </c>
      <c r="V549" s="135">
        <f t="shared" si="318"/>
        <v>5.3529600000000004</v>
      </c>
      <c r="W549" s="135">
        <f t="shared" si="318"/>
        <v>5.5386100000000003</v>
      </c>
      <c r="X549" s="135">
        <f t="shared" si="318"/>
        <v>5.6987500000000004</v>
      </c>
      <c r="Y549" s="135">
        <f t="shared" si="318"/>
        <v>5.7081900000000001</v>
      </c>
      <c r="Z549" s="135">
        <f t="shared" si="318"/>
        <v>5.3760599999999998</v>
      </c>
      <c r="AA549" s="135">
        <f t="shared" si="318"/>
        <v>5.1904500000000002</v>
      </c>
    </row>
    <row r="550" spans="1:27" ht="12.75" hidden="1" customHeight="1" outlineLevel="1" x14ac:dyDescent="0.2">
      <c r="A550" s="163" t="s">
        <v>2188</v>
      </c>
      <c r="B550" s="94" t="s">
        <v>238</v>
      </c>
      <c r="C550" s="70" t="s">
        <v>79</v>
      </c>
      <c r="D550" s="71">
        <v>1361.4</v>
      </c>
      <c r="E550" s="71">
        <v>1157.48</v>
      </c>
      <c r="F550" s="71">
        <v>1076.6099999999999</v>
      </c>
      <c r="G550" s="71">
        <v>1065.43</v>
      </c>
      <c r="H550" s="71">
        <v>1048.31</v>
      </c>
      <c r="I550" s="71">
        <v>963.85</v>
      </c>
      <c r="J550" s="71">
        <v>933.22</v>
      </c>
      <c r="K550" s="71">
        <v>1129.96</v>
      </c>
      <c r="L550" s="71">
        <v>1404.78</v>
      </c>
      <c r="M550" s="71">
        <v>1569.74</v>
      </c>
      <c r="N550" s="71">
        <v>1663.23</v>
      </c>
      <c r="O550" s="71">
        <v>1670.53</v>
      </c>
      <c r="P550" s="71">
        <v>1666.46</v>
      </c>
      <c r="Q550" s="71">
        <v>1666.35</v>
      </c>
      <c r="R550" s="71">
        <v>1664.06</v>
      </c>
      <c r="S550" s="71">
        <v>1662.53</v>
      </c>
      <c r="T550" s="71">
        <v>1680.52</v>
      </c>
      <c r="U550" s="71">
        <v>1652.11</v>
      </c>
      <c r="V550" s="71">
        <v>1678.01</v>
      </c>
      <c r="W550" s="71">
        <v>1863.66</v>
      </c>
      <c r="X550" s="71">
        <v>2023.8</v>
      </c>
      <c r="Y550" s="71">
        <v>2033.24</v>
      </c>
      <c r="Z550" s="71">
        <v>1701.11</v>
      </c>
      <c r="AA550" s="71">
        <v>1515.5</v>
      </c>
    </row>
    <row r="551" spans="1:27" ht="12.75" hidden="1" customHeight="1" outlineLevel="1" x14ac:dyDescent="0.2">
      <c r="A551" s="163" t="s">
        <v>2189</v>
      </c>
      <c r="B551" s="94" t="s">
        <v>90</v>
      </c>
      <c r="C551" s="70" t="s">
        <v>79</v>
      </c>
      <c r="D551" s="71">
        <f>$D$486</f>
        <v>3559.77</v>
      </c>
      <c r="E551" s="71">
        <f t="shared" ref="E551:AA551" si="319">$D$486</f>
        <v>3559.77</v>
      </c>
      <c r="F551" s="71">
        <f t="shared" si="319"/>
        <v>3559.77</v>
      </c>
      <c r="G551" s="71">
        <f t="shared" si="319"/>
        <v>3559.77</v>
      </c>
      <c r="H551" s="71">
        <f t="shared" si="319"/>
        <v>3559.77</v>
      </c>
      <c r="I551" s="71">
        <f t="shared" si="319"/>
        <v>3559.77</v>
      </c>
      <c r="J551" s="71">
        <f t="shared" si="319"/>
        <v>3559.77</v>
      </c>
      <c r="K551" s="71">
        <f t="shared" si="319"/>
        <v>3559.77</v>
      </c>
      <c r="L551" s="71">
        <f t="shared" si="319"/>
        <v>3559.77</v>
      </c>
      <c r="M551" s="71">
        <f t="shared" si="319"/>
        <v>3559.77</v>
      </c>
      <c r="N551" s="71">
        <f t="shared" si="319"/>
        <v>3559.77</v>
      </c>
      <c r="O551" s="71">
        <f t="shared" si="319"/>
        <v>3559.77</v>
      </c>
      <c r="P551" s="71">
        <f t="shared" si="319"/>
        <v>3559.77</v>
      </c>
      <c r="Q551" s="71">
        <f t="shared" si="319"/>
        <v>3559.77</v>
      </c>
      <c r="R551" s="71">
        <f t="shared" si="319"/>
        <v>3559.77</v>
      </c>
      <c r="S551" s="71">
        <f t="shared" si="319"/>
        <v>3559.77</v>
      </c>
      <c r="T551" s="71">
        <f t="shared" si="319"/>
        <v>3559.77</v>
      </c>
      <c r="U551" s="71">
        <f t="shared" si="319"/>
        <v>3559.77</v>
      </c>
      <c r="V551" s="71">
        <f t="shared" si="319"/>
        <v>3559.77</v>
      </c>
      <c r="W551" s="71">
        <f t="shared" si="319"/>
        <v>3559.77</v>
      </c>
      <c r="X551" s="71">
        <f t="shared" si="319"/>
        <v>3559.77</v>
      </c>
      <c r="Y551" s="71">
        <f t="shared" si="319"/>
        <v>3559.77</v>
      </c>
      <c r="Z551" s="71">
        <f t="shared" si="319"/>
        <v>3559.77</v>
      </c>
      <c r="AA551" s="71">
        <f t="shared" si="319"/>
        <v>3559.77</v>
      </c>
    </row>
    <row r="552" spans="1:27" ht="12.75" hidden="1" customHeight="1" outlineLevel="1" x14ac:dyDescent="0.2">
      <c r="A552" s="163" t="s">
        <v>2190</v>
      </c>
      <c r="B552" s="94" t="s">
        <v>83</v>
      </c>
      <c r="C552" s="70" t="s">
        <v>79</v>
      </c>
      <c r="D552" s="71">
        <v>4.95</v>
      </c>
      <c r="E552" s="71">
        <v>4.95</v>
      </c>
      <c r="F552" s="71">
        <v>4.95</v>
      </c>
      <c r="G552" s="71">
        <v>4.95</v>
      </c>
      <c r="H552" s="71">
        <v>4.95</v>
      </c>
      <c r="I552" s="71">
        <v>4.95</v>
      </c>
      <c r="J552" s="71">
        <v>4.95</v>
      </c>
      <c r="K552" s="71">
        <v>4.95</v>
      </c>
      <c r="L552" s="71">
        <v>4.95</v>
      </c>
      <c r="M552" s="71">
        <v>4.95</v>
      </c>
      <c r="N552" s="71">
        <v>4.95</v>
      </c>
      <c r="O552" s="71">
        <v>4.95</v>
      </c>
      <c r="P552" s="71">
        <v>4.95</v>
      </c>
      <c r="Q552" s="71">
        <v>4.95</v>
      </c>
      <c r="R552" s="71">
        <v>4.95</v>
      </c>
      <c r="S552" s="71">
        <v>4.95</v>
      </c>
      <c r="T552" s="71">
        <v>4.95</v>
      </c>
      <c r="U552" s="71">
        <v>4.95</v>
      </c>
      <c r="V552" s="71">
        <v>4.95</v>
      </c>
      <c r="W552" s="71">
        <v>4.95</v>
      </c>
      <c r="X552" s="71">
        <v>4.95</v>
      </c>
      <c r="Y552" s="71">
        <v>4.95</v>
      </c>
      <c r="Z552" s="71">
        <v>4.95</v>
      </c>
      <c r="AA552" s="71">
        <v>4.95</v>
      </c>
    </row>
    <row r="553" spans="1:27" ht="12.75" hidden="1" customHeight="1" outlineLevel="1" x14ac:dyDescent="0.2">
      <c r="A553" s="163" t="s">
        <v>2191</v>
      </c>
      <c r="B553" s="94" t="s">
        <v>81</v>
      </c>
      <c r="C553" s="70" t="s">
        <v>79</v>
      </c>
      <c r="D553" s="71">
        <f>$D$11</f>
        <v>110.23</v>
      </c>
      <c r="E553" s="71">
        <f t="shared" ref="E553:AA553" si="320">$D$11</f>
        <v>110.23</v>
      </c>
      <c r="F553" s="71">
        <f t="shared" si="320"/>
        <v>110.23</v>
      </c>
      <c r="G553" s="71">
        <f t="shared" si="320"/>
        <v>110.23</v>
      </c>
      <c r="H553" s="71">
        <f t="shared" si="320"/>
        <v>110.23</v>
      </c>
      <c r="I553" s="71">
        <f t="shared" si="320"/>
        <v>110.23</v>
      </c>
      <c r="J553" s="71">
        <f t="shared" si="320"/>
        <v>110.23</v>
      </c>
      <c r="K553" s="71">
        <f t="shared" si="320"/>
        <v>110.23</v>
      </c>
      <c r="L553" s="71">
        <f t="shared" si="320"/>
        <v>110.23</v>
      </c>
      <c r="M553" s="71">
        <f t="shared" si="320"/>
        <v>110.23</v>
      </c>
      <c r="N553" s="71">
        <f t="shared" si="320"/>
        <v>110.23</v>
      </c>
      <c r="O553" s="71">
        <f t="shared" si="320"/>
        <v>110.23</v>
      </c>
      <c r="P553" s="71">
        <f t="shared" si="320"/>
        <v>110.23</v>
      </c>
      <c r="Q553" s="71">
        <f t="shared" si="320"/>
        <v>110.23</v>
      </c>
      <c r="R553" s="71">
        <f t="shared" si="320"/>
        <v>110.23</v>
      </c>
      <c r="S553" s="71">
        <f t="shared" si="320"/>
        <v>110.23</v>
      </c>
      <c r="T553" s="71">
        <f t="shared" si="320"/>
        <v>110.23</v>
      </c>
      <c r="U553" s="71">
        <f t="shared" si="320"/>
        <v>110.23</v>
      </c>
      <c r="V553" s="71">
        <f t="shared" si="320"/>
        <v>110.23</v>
      </c>
      <c r="W553" s="71">
        <f t="shared" si="320"/>
        <v>110.23</v>
      </c>
      <c r="X553" s="71">
        <f t="shared" si="320"/>
        <v>110.23</v>
      </c>
      <c r="Y553" s="71">
        <f t="shared" si="320"/>
        <v>110.23</v>
      </c>
      <c r="Z553" s="71">
        <f t="shared" si="320"/>
        <v>110.23</v>
      </c>
      <c r="AA553" s="71">
        <f t="shared" si="320"/>
        <v>110.23</v>
      </c>
    </row>
    <row r="554" spans="1:27" collapsed="1" x14ac:dyDescent="0.2">
      <c r="A554" s="162" t="s">
        <v>2192</v>
      </c>
      <c r="B554" s="54" t="str">
        <f>"15"&amp;"."&amp;$B$800&amp;"."&amp;$B$801</f>
        <v>15.05.2023</v>
      </c>
      <c r="C554" s="134" t="s">
        <v>76</v>
      </c>
      <c r="D554" s="135">
        <f>ROUND(((D555+D556+D558+D557)/1000),5)</f>
        <v>4.9890100000000004</v>
      </c>
      <c r="E554" s="135">
        <f>ROUND(((E555+E556+E558+E557)/1000),5)</f>
        <v>4.8033900000000003</v>
      </c>
      <c r="F554" s="135">
        <f>ROUND(((F555+F556+F558+F557)/1000),5)</f>
        <v>4.7462299999999997</v>
      </c>
      <c r="G554" s="135">
        <f t="shared" ref="G554:AA554" si="321">ROUND(((G555+G556+G558+G557)/1000),5)</f>
        <v>4.7176799999999997</v>
      </c>
      <c r="H554" s="135">
        <f t="shared" si="321"/>
        <v>4.7437300000000002</v>
      </c>
      <c r="I554" s="135">
        <f t="shared" si="321"/>
        <v>4.8097099999999999</v>
      </c>
      <c r="J554" s="135">
        <f t="shared" si="321"/>
        <v>5.0108300000000003</v>
      </c>
      <c r="K554" s="135">
        <f t="shared" si="321"/>
        <v>5.24655</v>
      </c>
      <c r="L554" s="135">
        <f t="shared" si="321"/>
        <v>5.5393400000000002</v>
      </c>
      <c r="M554" s="135">
        <f t="shared" si="321"/>
        <v>5.5862800000000004</v>
      </c>
      <c r="N554" s="135">
        <f t="shared" si="321"/>
        <v>5.5883799999999999</v>
      </c>
      <c r="O554" s="135">
        <f t="shared" si="321"/>
        <v>5.6025799999999997</v>
      </c>
      <c r="P554" s="135">
        <f t="shared" si="321"/>
        <v>5.5931899999999999</v>
      </c>
      <c r="Q554" s="135">
        <f t="shared" si="321"/>
        <v>5.6254799999999996</v>
      </c>
      <c r="R554" s="135">
        <f t="shared" si="321"/>
        <v>5.5911</v>
      </c>
      <c r="S554" s="135">
        <f t="shared" si="321"/>
        <v>5.5832300000000004</v>
      </c>
      <c r="T554" s="135">
        <f t="shared" si="321"/>
        <v>5.5515999999999996</v>
      </c>
      <c r="U554" s="135">
        <f t="shared" si="321"/>
        <v>5.5321400000000001</v>
      </c>
      <c r="V554" s="135">
        <f t="shared" si="321"/>
        <v>5.4910199999999998</v>
      </c>
      <c r="W554" s="135">
        <f t="shared" si="321"/>
        <v>5.4608999999999996</v>
      </c>
      <c r="X554" s="135">
        <f t="shared" si="321"/>
        <v>5.5505800000000001</v>
      </c>
      <c r="Y554" s="135">
        <f t="shared" si="321"/>
        <v>5.5723099999999999</v>
      </c>
      <c r="Z554" s="135">
        <f t="shared" si="321"/>
        <v>5.4025600000000003</v>
      </c>
      <c r="AA554" s="135">
        <f t="shared" si="321"/>
        <v>5.18567</v>
      </c>
    </row>
    <row r="555" spans="1:27" ht="12.75" hidden="1" customHeight="1" outlineLevel="1" x14ac:dyDescent="0.2">
      <c r="A555" s="163" t="s">
        <v>2193</v>
      </c>
      <c r="B555" s="94" t="s">
        <v>238</v>
      </c>
      <c r="C555" s="70" t="s">
        <v>79</v>
      </c>
      <c r="D555" s="71">
        <v>1314.06</v>
      </c>
      <c r="E555" s="71">
        <v>1128.44</v>
      </c>
      <c r="F555" s="71">
        <v>1071.28</v>
      </c>
      <c r="G555" s="71">
        <v>1042.73</v>
      </c>
      <c r="H555" s="71">
        <v>1068.78</v>
      </c>
      <c r="I555" s="71">
        <v>1134.76</v>
      </c>
      <c r="J555" s="71">
        <v>1335.88</v>
      </c>
      <c r="K555" s="71">
        <v>1571.6</v>
      </c>
      <c r="L555" s="71">
        <v>1864.39</v>
      </c>
      <c r="M555" s="71">
        <v>1911.33</v>
      </c>
      <c r="N555" s="71">
        <v>1913.43</v>
      </c>
      <c r="O555" s="71">
        <v>1927.63</v>
      </c>
      <c r="P555" s="71">
        <v>1918.24</v>
      </c>
      <c r="Q555" s="71">
        <v>1950.53</v>
      </c>
      <c r="R555" s="71">
        <v>1916.15</v>
      </c>
      <c r="S555" s="71">
        <v>1908.28</v>
      </c>
      <c r="T555" s="71">
        <v>1876.65</v>
      </c>
      <c r="U555" s="71">
        <v>1857.19</v>
      </c>
      <c r="V555" s="71">
        <v>1816.07</v>
      </c>
      <c r="W555" s="71">
        <v>1785.95</v>
      </c>
      <c r="X555" s="71">
        <v>1875.63</v>
      </c>
      <c r="Y555" s="71">
        <v>1897.36</v>
      </c>
      <c r="Z555" s="71">
        <v>1727.61</v>
      </c>
      <c r="AA555" s="71">
        <v>1510.72</v>
      </c>
    </row>
    <row r="556" spans="1:27" ht="12.75" hidden="1" customHeight="1" outlineLevel="1" x14ac:dyDescent="0.2">
      <c r="A556" s="163" t="s">
        <v>2194</v>
      </c>
      <c r="B556" s="94" t="s">
        <v>90</v>
      </c>
      <c r="C556" s="70" t="s">
        <v>79</v>
      </c>
      <c r="D556" s="71">
        <f>$D$486</f>
        <v>3559.77</v>
      </c>
      <c r="E556" s="71">
        <f t="shared" ref="E556:AA556" si="322">$D$486</f>
        <v>3559.77</v>
      </c>
      <c r="F556" s="71">
        <f t="shared" si="322"/>
        <v>3559.77</v>
      </c>
      <c r="G556" s="71">
        <f t="shared" si="322"/>
        <v>3559.77</v>
      </c>
      <c r="H556" s="71">
        <f t="shared" si="322"/>
        <v>3559.77</v>
      </c>
      <c r="I556" s="71">
        <f t="shared" si="322"/>
        <v>3559.77</v>
      </c>
      <c r="J556" s="71">
        <f t="shared" si="322"/>
        <v>3559.77</v>
      </c>
      <c r="K556" s="71">
        <f t="shared" si="322"/>
        <v>3559.77</v>
      </c>
      <c r="L556" s="71">
        <f t="shared" si="322"/>
        <v>3559.77</v>
      </c>
      <c r="M556" s="71">
        <f t="shared" si="322"/>
        <v>3559.77</v>
      </c>
      <c r="N556" s="71">
        <f t="shared" si="322"/>
        <v>3559.77</v>
      </c>
      <c r="O556" s="71">
        <f t="shared" si="322"/>
        <v>3559.77</v>
      </c>
      <c r="P556" s="71">
        <f t="shared" si="322"/>
        <v>3559.77</v>
      </c>
      <c r="Q556" s="71">
        <f t="shared" si="322"/>
        <v>3559.77</v>
      </c>
      <c r="R556" s="71">
        <f t="shared" si="322"/>
        <v>3559.77</v>
      </c>
      <c r="S556" s="71">
        <f t="shared" si="322"/>
        <v>3559.77</v>
      </c>
      <c r="T556" s="71">
        <f t="shared" si="322"/>
        <v>3559.77</v>
      </c>
      <c r="U556" s="71">
        <f t="shared" si="322"/>
        <v>3559.77</v>
      </c>
      <c r="V556" s="71">
        <f t="shared" si="322"/>
        <v>3559.77</v>
      </c>
      <c r="W556" s="71">
        <f t="shared" si="322"/>
        <v>3559.77</v>
      </c>
      <c r="X556" s="71">
        <f t="shared" si="322"/>
        <v>3559.77</v>
      </c>
      <c r="Y556" s="71">
        <f t="shared" si="322"/>
        <v>3559.77</v>
      </c>
      <c r="Z556" s="71">
        <f t="shared" si="322"/>
        <v>3559.77</v>
      </c>
      <c r="AA556" s="71">
        <f t="shared" si="322"/>
        <v>3559.77</v>
      </c>
    </row>
    <row r="557" spans="1:27" ht="12.75" hidden="1" customHeight="1" outlineLevel="1" x14ac:dyDescent="0.2">
      <c r="A557" s="163" t="s">
        <v>2195</v>
      </c>
      <c r="B557" s="94" t="s">
        <v>83</v>
      </c>
      <c r="C557" s="70" t="s">
        <v>79</v>
      </c>
      <c r="D557" s="71">
        <v>4.95</v>
      </c>
      <c r="E557" s="71">
        <v>4.95</v>
      </c>
      <c r="F557" s="71">
        <v>4.95</v>
      </c>
      <c r="G557" s="71">
        <v>4.95</v>
      </c>
      <c r="H557" s="71">
        <v>4.95</v>
      </c>
      <c r="I557" s="71">
        <v>4.95</v>
      </c>
      <c r="J557" s="71">
        <v>4.95</v>
      </c>
      <c r="K557" s="71">
        <v>4.95</v>
      </c>
      <c r="L557" s="71">
        <v>4.95</v>
      </c>
      <c r="M557" s="71">
        <v>4.95</v>
      </c>
      <c r="N557" s="71">
        <v>4.95</v>
      </c>
      <c r="O557" s="71">
        <v>4.95</v>
      </c>
      <c r="P557" s="71">
        <v>4.95</v>
      </c>
      <c r="Q557" s="71">
        <v>4.95</v>
      </c>
      <c r="R557" s="71">
        <v>4.95</v>
      </c>
      <c r="S557" s="71">
        <v>4.95</v>
      </c>
      <c r="T557" s="71">
        <v>4.95</v>
      </c>
      <c r="U557" s="71">
        <v>4.95</v>
      </c>
      <c r="V557" s="71">
        <v>4.95</v>
      </c>
      <c r="W557" s="71">
        <v>4.95</v>
      </c>
      <c r="X557" s="71">
        <v>4.95</v>
      </c>
      <c r="Y557" s="71">
        <v>4.95</v>
      </c>
      <c r="Z557" s="71">
        <v>4.95</v>
      </c>
      <c r="AA557" s="71">
        <v>4.95</v>
      </c>
    </row>
    <row r="558" spans="1:27" ht="12.75" hidden="1" customHeight="1" outlineLevel="1" x14ac:dyDescent="0.2">
      <c r="A558" s="163" t="s">
        <v>2196</v>
      </c>
      <c r="B558" s="94" t="s">
        <v>81</v>
      </c>
      <c r="C558" s="70" t="s">
        <v>79</v>
      </c>
      <c r="D558" s="71">
        <f>$D$11</f>
        <v>110.23</v>
      </c>
      <c r="E558" s="71">
        <f t="shared" ref="E558:AA558" si="323">$D$11</f>
        <v>110.23</v>
      </c>
      <c r="F558" s="71">
        <f t="shared" si="323"/>
        <v>110.23</v>
      </c>
      <c r="G558" s="71">
        <f t="shared" si="323"/>
        <v>110.23</v>
      </c>
      <c r="H558" s="71">
        <f t="shared" si="323"/>
        <v>110.23</v>
      </c>
      <c r="I558" s="71">
        <f t="shared" si="323"/>
        <v>110.23</v>
      </c>
      <c r="J558" s="71">
        <f t="shared" si="323"/>
        <v>110.23</v>
      </c>
      <c r="K558" s="71">
        <f t="shared" si="323"/>
        <v>110.23</v>
      </c>
      <c r="L558" s="71">
        <f t="shared" si="323"/>
        <v>110.23</v>
      </c>
      <c r="M558" s="71">
        <f t="shared" si="323"/>
        <v>110.23</v>
      </c>
      <c r="N558" s="71">
        <f t="shared" si="323"/>
        <v>110.23</v>
      </c>
      <c r="O558" s="71">
        <f t="shared" si="323"/>
        <v>110.23</v>
      </c>
      <c r="P558" s="71">
        <f t="shared" si="323"/>
        <v>110.23</v>
      </c>
      <c r="Q558" s="71">
        <f t="shared" si="323"/>
        <v>110.23</v>
      </c>
      <c r="R558" s="71">
        <f t="shared" si="323"/>
        <v>110.23</v>
      </c>
      <c r="S558" s="71">
        <f t="shared" si="323"/>
        <v>110.23</v>
      </c>
      <c r="T558" s="71">
        <f t="shared" si="323"/>
        <v>110.23</v>
      </c>
      <c r="U558" s="71">
        <f t="shared" si="323"/>
        <v>110.23</v>
      </c>
      <c r="V558" s="71">
        <f t="shared" si="323"/>
        <v>110.23</v>
      </c>
      <c r="W558" s="71">
        <f t="shared" si="323"/>
        <v>110.23</v>
      </c>
      <c r="X558" s="71">
        <f t="shared" si="323"/>
        <v>110.23</v>
      </c>
      <c r="Y558" s="71">
        <f t="shared" si="323"/>
        <v>110.23</v>
      </c>
      <c r="Z558" s="71">
        <f t="shared" si="323"/>
        <v>110.23</v>
      </c>
      <c r="AA558" s="71">
        <f t="shared" si="323"/>
        <v>110.23</v>
      </c>
    </row>
    <row r="559" spans="1:27" collapsed="1" x14ac:dyDescent="0.2">
      <c r="A559" s="162" t="s">
        <v>2197</v>
      </c>
      <c r="B559" s="54" t="str">
        <f>"16"&amp;"."&amp;$B$800&amp;"."&amp;$B$801</f>
        <v>16.05.2023</v>
      </c>
      <c r="C559" s="134" t="s">
        <v>76</v>
      </c>
      <c r="D559" s="135">
        <f>ROUND(((D560+D561+D563+D562)/1000),5)</f>
        <v>4.9339199999999996</v>
      </c>
      <c r="E559" s="135">
        <f>ROUND(((E560+E561+E563+E562)/1000),5)</f>
        <v>4.8368599999999997</v>
      </c>
      <c r="F559" s="135">
        <f>ROUND(((F560+F561+F563+F562)/1000),5)</f>
        <v>4.7510599999999998</v>
      </c>
      <c r="G559" s="135">
        <f t="shared" ref="G559:AA559" si="324">ROUND(((G560+G561+G563+G562)/1000),5)</f>
        <v>4.7372500000000004</v>
      </c>
      <c r="H559" s="135">
        <f t="shared" si="324"/>
        <v>4.7494800000000001</v>
      </c>
      <c r="I559" s="135">
        <f t="shared" si="324"/>
        <v>4.8809899999999997</v>
      </c>
      <c r="J559" s="135">
        <f t="shared" si="324"/>
        <v>5.0639700000000003</v>
      </c>
      <c r="K559" s="135">
        <f t="shared" si="324"/>
        <v>5.2500999999999998</v>
      </c>
      <c r="L559" s="135">
        <f t="shared" si="324"/>
        <v>5.4546299999999999</v>
      </c>
      <c r="M559" s="135">
        <f t="shared" si="324"/>
        <v>5.6401599999999998</v>
      </c>
      <c r="N559" s="135">
        <f t="shared" si="324"/>
        <v>5.6352099999999998</v>
      </c>
      <c r="O559" s="135">
        <f t="shared" si="324"/>
        <v>5.5341199999999997</v>
      </c>
      <c r="P559" s="135">
        <f t="shared" si="324"/>
        <v>5.5446400000000002</v>
      </c>
      <c r="Q559" s="135">
        <f t="shared" si="324"/>
        <v>5.5703699999999996</v>
      </c>
      <c r="R559" s="135">
        <f t="shared" si="324"/>
        <v>5.5677099999999999</v>
      </c>
      <c r="S559" s="135">
        <f t="shared" si="324"/>
        <v>5.5345700000000004</v>
      </c>
      <c r="T559" s="135">
        <f t="shared" si="324"/>
        <v>5.4324300000000001</v>
      </c>
      <c r="U559" s="135">
        <f t="shared" si="324"/>
        <v>5.3890200000000004</v>
      </c>
      <c r="V559" s="135">
        <f t="shared" si="324"/>
        <v>5.3843800000000002</v>
      </c>
      <c r="W559" s="135">
        <f t="shared" si="324"/>
        <v>5.3966000000000003</v>
      </c>
      <c r="X559" s="135">
        <f t="shared" si="324"/>
        <v>5.5861700000000001</v>
      </c>
      <c r="Y559" s="135">
        <f t="shared" si="324"/>
        <v>5.5638800000000002</v>
      </c>
      <c r="Z559" s="135">
        <f t="shared" si="324"/>
        <v>5.3363100000000001</v>
      </c>
      <c r="AA559" s="135">
        <f t="shared" si="324"/>
        <v>5.1252899999999997</v>
      </c>
    </row>
    <row r="560" spans="1:27" ht="12.75" hidden="1" customHeight="1" outlineLevel="1" x14ac:dyDescent="0.2">
      <c r="A560" s="163" t="s">
        <v>2198</v>
      </c>
      <c r="B560" s="94" t="s">
        <v>238</v>
      </c>
      <c r="C560" s="70" t="s">
        <v>79</v>
      </c>
      <c r="D560" s="71">
        <v>1258.97</v>
      </c>
      <c r="E560" s="71">
        <v>1161.9100000000001</v>
      </c>
      <c r="F560" s="71">
        <v>1076.1099999999999</v>
      </c>
      <c r="G560" s="71">
        <v>1062.3</v>
      </c>
      <c r="H560" s="71">
        <v>1074.53</v>
      </c>
      <c r="I560" s="71">
        <v>1206.04</v>
      </c>
      <c r="J560" s="71">
        <v>1389.02</v>
      </c>
      <c r="K560" s="71">
        <v>1575.15</v>
      </c>
      <c r="L560" s="71">
        <v>1779.68</v>
      </c>
      <c r="M560" s="71">
        <v>1965.21</v>
      </c>
      <c r="N560" s="71">
        <v>1960.26</v>
      </c>
      <c r="O560" s="71">
        <v>1859.17</v>
      </c>
      <c r="P560" s="71">
        <v>1869.69</v>
      </c>
      <c r="Q560" s="71">
        <v>1895.42</v>
      </c>
      <c r="R560" s="71">
        <v>1892.76</v>
      </c>
      <c r="S560" s="71">
        <v>1859.62</v>
      </c>
      <c r="T560" s="71">
        <v>1757.48</v>
      </c>
      <c r="U560" s="71">
        <v>1714.07</v>
      </c>
      <c r="V560" s="71">
        <v>1709.43</v>
      </c>
      <c r="W560" s="71">
        <v>1721.65</v>
      </c>
      <c r="X560" s="71">
        <v>1911.22</v>
      </c>
      <c r="Y560" s="71">
        <v>1888.93</v>
      </c>
      <c r="Z560" s="71">
        <v>1661.36</v>
      </c>
      <c r="AA560" s="71">
        <v>1450.34</v>
      </c>
    </row>
    <row r="561" spans="1:27" ht="12.75" hidden="1" customHeight="1" outlineLevel="1" x14ac:dyDescent="0.2">
      <c r="A561" s="163" t="s">
        <v>2199</v>
      </c>
      <c r="B561" s="94" t="s">
        <v>90</v>
      </c>
      <c r="C561" s="70" t="s">
        <v>79</v>
      </c>
      <c r="D561" s="71">
        <f>$D$486</f>
        <v>3559.77</v>
      </c>
      <c r="E561" s="71">
        <f t="shared" ref="E561:AA561" si="325">$D$486</f>
        <v>3559.77</v>
      </c>
      <c r="F561" s="71">
        <f t="shared" si="325"/>
        <v>3559.77</v>
      </c>
      <c r="G561" s="71">
        <f t="shared" si="325"/>
        <v>3559.77</v>
      </c>
      <c r="H561" s="71">
        <f t="shared" si="325"/>
        <v>3559.77</v>
      </c>
      <c r="I561" s="71">
        <f t="shared" si="325"/>
        <v>3559.77</v>
      </c>
      <c r="J561" s="71">
        <f t="shared" si="325"/>
        <v>3559.77</v>
      </c>
      <c r="K561" s="71">
        <f t="shared" si="325"/>
        <v>3559.77</v>
      </c>
      <c r="L561" s="71">
        <f t="shared" si="325"/>
        <v>3559.77</v>
      </c>
      <c r="M561" s="71">
        <f t="shared" si="325"/>
        <v>3559.77</v>
      </c>
      <c r="N561" s="71">
        <f t="shared" si="325"/>
        <v>3559.77</v>
      </c>
      <c r="O561" s="71">
        <f t="shared" si="325"/>
        <v>3559.77</v>
      </c>
      <c r="P561" s="71">
        <f t="shared" si="325"/>
        <v>3559.77</v>
      </c>
      <c r="Q561" s="71">
        <f t="shared" si="325"/>
        <v>3559.77</v>
      </c>
      <c r="R561" s="71">
        <f t="shared" si="325"/>
        <v>3559.77</v>
      </c>
      <c r="S561" s="71">
        <f t="shared" si="325"/>
        <v>3559.77</v>
      </c>
      <c r="T561" s="71">
        <f t="shared" si="325"/>
        <v>3559.77</v>
      </c>
      <c r="U561" s="71">
        <f t="shared" si="325"/>
        <v>3559.77</v>
      </c>
      <c r="V561" s="71">
        <f t="shared" si="325"/>
        <v>3559.77</v>
      </c>
      <c r="W561" s="71">
        <f t="shared" si="325"/>
        <v>3559.77</v>
      </c>
      <c r="X561" s="71">
        <f t="shared" si="325"/>
        <v>3559.77</v>
      </c>
      <c r="Y561" s="71">
        <f t="shared" si="325"/>
        <v>3559.77</v>
      </c>
      <c r="Z561" s="71">
        <f t="shared" si="325"/>
        <v>3559.77</v>
      </c>
      <c r="AA561" s="71">
        <f t="shared" si="325"/>
        <v>3559.77</v>
      </c>
    </row>
    <row r="562" spans="1:27" ht="12.75" hidden="1" customHeight="1" outlineLevel="1" x14ac:dyDescent="0.2">
      <c r="A562" s="163" t="s">
        <v>2200</v>
      </c>
      <c r="B562" s="94" t="s">
        <v>83</v>
      </c>
      <c r="C562" s="70" t="s">
        <v>79</v>
      </c>
      <c r="D562" s="71">
        <v>4.95</v>
      </c>
      <c r="E562" s="71">
        <v>4.95</v>
      </c>
      <c r="F562" s="71">
        <v>4.95</v>
      </c>
      <c r="G562" s="71">
        <v>4.95</v>
      </c>
      <c r="H562" s="71">
        <v>4.95</v>
      </c>
      <c r="I562" s="71">
        <v>4.95</v>
      </c>
      <c r="J562" s="71">
        <v>4.95</v>
      </c>
      <c r="K562" s="71">
        <v>4.95</v>
      </c>
      <c r="L562" s="71">
        <v>4.95</v>
      </c>
      <c r="M562" s="71">
        <v>4.95</v>
      </c>
      <c r="N562" s="71">
        <v>4.95</v>
      </c>
      <c r="O562" s="71">
        <v>4.95</v>
      </c>
      <c r="P562" s="71">
        <v>4.95</v>
      </c>
      <c r="Q562" s="71">
        <v>4.95</v>
      </c>
      <c r="R562" s="71">
        <v>4.95</v>
      </c>
      <c r="S562" s="71">
        <v>4.95</v>
      </c>
      <c r="T562" s="71">
        <v>4.95</v>
      </c>
      <c r="U562" s="71">
        <v>4.95</v>
      </c>
      <c r="V562" s="71">
        <v>4.95</v>
      </c>
      <c r="W562" s="71">
        <v>4.95</v>
      </c>
      <c r="X562" s="71">
        <v>4.95</v>
      </c>
      <c r="Y562" s="71">
        <v>4.95</v>
      </c>
      <c r="Z562" s="71">
        <v>4.95</v>
      </c>
      <c r="AA562" s="71">
        <v>4.95</v>
      </c>
    </row>
    <row r="563" spans="1:27" ht="12.75" hidden="1" customHeight="1" outlineLevel="1" x14ac:dyDescent="0.2">
      <c r="A563" s="163" t="s">
        <v>2201</v>
      </c>
      <c r="B563" s="94" t="s">
        <v>81</v>
      </c>
      <c r="C563" s="70" t="s">
        <v>79</v>
      </c>
      <c r="D563" s="71">
        <f>$D$11</f>
        <v>110.23</v>
      </c>
      <c r="E563" s="71">
        <f t="shared" ref="E563:AA563" si="326">$D$11</f>
        <v>110.23</v>
      </c>
      <c r="F563" s="71">
        <f t="shared" si="326"/>
        <v>110.23</v>
      </c>
      <c r="G563" s="71">
        <f t="shared" si="326"/>
        <v>110.23</v>
      </c>
      <c r="H563" s="71">
        <f t="shared" si="326"/>
        <v>110.23</v>
      </c>
      <c r="I563" s="71">
        <f t="shared" si="326"/>
        <v>110.23</v>
      </c>
      <c r="J563" s="71">
        <f t="shared" si="326"/>
        <v>110.23</v>
      </c>
      <c r="K563" s="71">
        <f t="shared" si="326"/>
        <v>110.23</v>
      </c>
      <c r="L563" s="71">
        <f t="shared" si="326"/>
        <v>110.23</v>
      </c>
      <c r="M563" s="71">
        <f t="shared" si="326"/>
        <v>110.23</v>
      </c>
      <c r="N563" s="71">
        <f t="shared" si="326"/>
        <v>110.23</v>
      </c>
      <c r="O563" s="71">
        <f t="shared" si="326"/>
        <v>110.23</v>
      </c>
      <c r="P563" s="71">
        <f t="shared" si="326"/>
        <v>110.23</v>
      </c>
      <c r="Q563" s="71">
        <f t="shared" si="326"/>
        <v>110.23</v>
      </c>
      <c r="R563" s="71">
        <f t="shared" si="326"/>
        <v>110.23</v>
      </c>
      <c r="S563" s="71">
        <f t="shared" si="326"/>
        <v>110.23</v>
      </c>
      <c r="T563" s="71">
        <f t="shared" si="326"/>
        <v>110.23</v>
      </c>
      <c r="U563" s="71">
        <f t="shared" si="326"/>
        <v>110.23</v>
      </c>
      <c r="V563" s="71">
        <f t="shared" si="326"/>
        <v>110.23</v>
      </c>
      <c r="W563" s="71">
        <f t="shared" si="326"/>
        <v>110.23</v>
      </c>
      <c r="X563" s="71">
        <f t="shared" si="326"/>
        <v>110.23</v>
      </c>
      <c r="Y563" s="71">
        <f t="shared" si="326"/>
        <v>110.23</v>
      </c>
      <c r="Z563" s="71">
        <f t="shared" si="326"/>
        <v>110.23</v>
      </c>
      <c r="AA563" s="71">
        <f t="shared" si="326"/>
        <v>110.23</v>
      </c>
    </row>
    <row r="564" spans="1:27" collapsed="1" x14ac:dyDescent="0.2">
      <c r="A564" s="162" t="s">
        <v>2202</v>
      </c>
      <c r="B564" s="54" t="str">
        <f>"17"&amp;"."&amp;$B$800&amp;"."&amp;$B$801</f>
        <v>17.05.2023</v>
      </c>
      <c r="C564" s="134" t="s">
        <v>76</v>
      </c>
      <c r="D564" s="135">
        <f>ROUND(((D565+D566+D568+D567)/1000),5)</f>
        <v>4.8413399999999998</v>
      </c>
      <c r="E564" s="135">
        <f>ROUND(((E565+E566+E568+E567)/1000),5)</f>
        <v>4.7462400000000002</v>
      </c>
      <c r="F564" s="135">
        <f>ROUND(((F565+F566+F568+F567)/1000),5)</f>
        <v>4.67014</v>
      </c>
      <c r="G564" s="135">
        <f t="shared" ref="G564:AA564" si="327">ROUND(((G565+G566+G568+G567)/1000),5)</f>
        <v>4.6121600000000003</v>
      </c>
      <c r="H564" s="135">
        <f t="shared" si="327"/>
        <v>4.6450100000000001</v>
      </c>
      <c r="I564" s="135">
        <f t="shared" si="327"/>
        <v>4.7491899999999996</v>
      </c>
      <c r="J564" s="135">
        <f t="shared" si="327"/>
        <v>4.9988400000000004</v>
      </c>
      <c r="K564" s="135">
        <f t="shared" si="327"/>
        <v>5.2122099999999998</v>
      </c>
      <c r="L564" s="135">
        <f t="shared" si="327"/>
        <v>5.3825000000000003</v>
      </c>
      <c r="M564" s="135">
        <f t="shared" si="327"/>
        <v>5.5522499999999999</v>
      </c>
      <c r="N564" s="135">
        <f t="shared" si="327"/>
        <v>5.5190400000000004</v>
      </c>
      <c r="O564" s="135">
        <f t="shared" si="327"/>
        <v>5.5262900000000004</v>
      </c>
      <c r="P564" s="135">
        <f t="shared" si="327"/>
        <v>5.5262799999999999</v>
      </c>
      <c r="Q564" s="135">
        <f t="shared" si="327"/>
        <v>5.54413</v>
      </c>
      <c r="R564" s="135">
        <f t="shared" si="327"/>
        <v>5.5406199999999997</v>
      </c>
      <c r="S564" s="135">
        <f t="shared" si="327"/>
        <v>5.4586100000000002</v>
      </c>
      <c r="T564" s="135">
        <f t="shared" si="327"/>
        <v>5.3828699999999996</v>
      </c>
      <c r="U564" s="135">
        <f t="shared" si="327"/>
        <v>5.3475000000000001</v>
      </c>
      <c r="V564" s="135">
        <f t="shared" si="327"/>
        <v>5.32728</v>
      </c>
      <c r="W564" s="135">
        <f t="shared" si="327"/>
        <v>5.3765499999999999</v>
      </c>
      <c r="X564" s="135">
        <f t="shared" si="327"/>
        <v>5.4229000000000003</v>
      </c>
      <c r="Y564" s="135">
        <f t="shared" si="327"/>
        <v>5.5166300000000001</v>
      </c>
      <c r="Z564" s="135">
        <f t="shared" si="327"/>
        <v>5.2821400000000001</v>
      </c>
      <c r="AA564" s="135">
        <f t="shared" si="327"/>
        <v>5.0505599999999999</v>
      </c>
    </row>
    <row r="565" spans="1:27" ht="12.75" hidden="1" customHeight="1" outlineLevel="1" x14ac:dyDescent="0.2">
      <c r="A565" s="163" t="s">
        <v>2203</v>
      </c>
      <c r="B565" s="94" t="s">
        <v>238</v>
      </c>
      <c r="C565" s="70" t="s">
        <v>79</v>
      </c>
      <c r="D565" s="71">
        <v>1166.3900000000001</v>
      </c>
      <c r="E565" s="71">
        <v>1071.29</v>
      </c>
      <c r="F565" s="71">
        <v>995.19</v>
      </c>
      <c r="G565" s="71">
        <v>937.21</v>
      </c>
      <c r="H565" s="71">
        <v>970.06</v>
      </c>
      <c r="I565" s="71">
        <v>1074.24</v>
      </c>
      <c r="J565" s="71">
        <v>1323.89</v>
      </c>
      <c r="K565" s="71">
        <v>1537.26</v>
      </c>
      <c r="L565" s="71">
        <v>1707.55</v>
      </c>
      <c r="M565" s="71">
        <v>1877.3</v>
      </c>
      <c r="N565" s="71">
        <v>1844.09</v>
      </c>
      <c r="O565" s="71">
        <v>1851.34</v>
      </c>
      <c r="P565" s="71">
        <v>1851.33</v>
      </c>
      <c r="Q565" s="71">
        <v>1869.18</v>
      </c>
      <c r="R565" s="71">
        <v>1865.67</v>
      </c>
      <c r="S565" s="71">
        <v>1783.66</v>
      </c>
      <c r="T565" s="71">
        <v>1707.92</v>
      </c>
      <c r="U565" s="71">
        <v>1672.55</v>
      </c>
      <c r="V565" s="71">
        <v>1652.33</v>
      </c>
      <c r="W565" s="71">
        <v>1701.6</v>
      </c>
      <c r="X565" s="71">
        <v>1747.95</v>
      </c>
      <c r="Y565" s="71">
        <v>1841.68</v>
      </c>
      <c r="Z565" s="71">
        <v>1607.19</v>
      </c>
      <c r="AA565" s="71">
        <v>1375.61</v>
      </c>
    </row>
    <row r="566" spans="1:27" ht="12.75" hidden="1" customHeight="1" outlineLevel="1" x14ac:dyDescent="0.2">
      <c r="A566" s="163" t="s">
        <v>2204</v>
      </c>
      <c r="B566" s="94" t="s">
        <v>90</v>
      </c>
      <c r="C566" s="70" t="s">
        <v>79</v>
      </c>
      <c r="D566" s="71">
        <f>$D$486</f>
        <v>3559.77</v>
      </c>
      <c r="E566" s="71">
        <f t="shared" ref="E566:AA566" si="328">$D$486</f>
        <v>3559.77</v>
      </c>
      <c r="F566" s="71">
        <f t="shared" si="328"/>
        <v>3559.77</v>
      </c>
      <c r="G566" s="71">
        <f t="shared" si="328"/>
        <v>3559.77</v>
      </c>
      <c r="H566" s="71">
        <f t="shared" si="328"/>
        <v>3559.77</v>
      </c>
      <c r="I566" s="71">
        <f t="shared" si="328"/>
        <v>3559.77</v>
      </c>
      <c r="J566" s="71">
        <f t="shared" si="328"/>
        <v>3559.77</v>
      </c>
      <c r="K566" s="71">
        <f t="shared" si="328"/>
        <v>3559.77</v>
      </c>
      <c r="L566" s="71">
        <f t="shared" si="328"/>
        <v>3559.77</v>
      </c>
      <c r="M566" s="71">
        <f t="shared" si="328"/>
        <v>3559.77</v>
      </c>
      <c r="N566" s="71">
        <f t="shared" si="328"/>
        <v>3559.77</v>
      </c>
      <c r="O566" s="71">
        <f t="shared" si="328"/>
        <v>3559.77</v>
      </c>
      <c r="P566" s="71">
        <f t="shared" si="328"/>
        <v>3559.77</v>
      </c>
      <c r="Q566" s="71">
        <f t="shared" si="328"/>
        <v>3559.77</v>
      </c>
      <c r="R566" s="71">
        <f t="shared" si="328"/>
        <v>3559.77</v>
      </c>
      <c r="S566" s="71">
        <f t="shared" si="328"/>
        <v>3559.77</v>
      </c>
      <c r="T566" s="71">
        <f t="shared" si="328"/>
        <v>3559.77</v>
      </c>
      <c r="U566" s="71">
        <f t="shared" si="328"/>
        <v>3559.77</v>
      </c>
      <c r="V566" s="71">
        <f t="shared" si="328"/>
        <v>3559.77</v>
      </c>
      <c r="W566" s="71">
        <f t="shared" si="328"/>
        <v>3559.77</v>
      </c>
      <c r="X566" s="71">
        <f t="shared" si="328"/>
        <v>3559.77</v>
      </c>
      <c r="Y566" s="71">
        <f t="shared" si="328"/>
        <v>3559.77</v>
      </c>
      <c r="Z566" s="71">
        <f t="shared" si="328"/>
        <v>3559.77</v>
      </c>
      <c r="AA566" s="71">
        <f t="shared" si="328"/>
        <v>3559.77</v>
      </c>
    </row>
    <row r="567" spans="1:27" ht="12.75" hidden="1" customHeight="1" outlineLevel="1" x14ac:dyDescent="0.2">
      <c r="A567" s="163" t="s">
        <v>2205</v>
      </c>
      <c r="B567" s="94" t="s">
        <v>83</v>
      </c>
      <c r="C567" s="70" t="s">
        <v>79</v>
      </c>
      <c r="D567" s="71">
        <v>4.95</v>
      </c>
      <c r="E567" s="71">
        <v>4.95</v>
      </c>
      <c r="F567" s="71">
        <v>4.95</v>
      </c>
      <c r="G567" s="71">
        <v>4.95</v>
      </c>
      <c r="H567" s="71">
        <v>4.95</v>
      </c>
      <c r="I567" s="71">
        <v>4.95</v>
      </c>
      <c r="J567" s="71">
        <v>4.95</v>
      </c>
      <c r="K567" s="71">
        <v>4.95</v>
      </c>
      <c r="L567" s="71">
        <v>4.95</v>
      </c>
      <c r="M567" s="71">
        <v>4.95</v>
      </c>
      <c r="N567" s="71">
        <v>4.95</v>
      </c>
      <c r="O567" s="71">
        <v>4.95</v>
      </c>
      <c r="P567" s="71">
        <v>4.95</v>
      </c>
      <c r="Q567" s="71">
        <v>4.95</v>
      </c>
      <c r="R567" s="71">
        <v>4.95</v>
      </c>
      <c r="S567" s="71">
        <v>4.95</v>
      </c>
      <c r="T567" s="71">
        <v>4.95</v>
      </c>
      <c r="U567" s="71">
        <v>4.95</v>
      </c>
      <c r="V567" s="71">
        <v>4.95</v>
      </c>
      <c r="W567" s="71">
        <v>4.95</v>
      </c>
      <c r="X567" s="71">
        <v>4.95</v>
      </c>
      <c r="Y567" s="71">
        <v>4.95</v>
      </c>
      <c r="Z567" s="71">
        <v>4.95</v>
      </c>
      <c r="AA567" s="71">
        <v>4.95</v>
      </c>
    </row>
    <row r="568" spans="1:27" ht="12.75" hidden="1" customHeight="1" outlineLevel="1" x14ac:dyDescent="0.2">
      <c r="A568" s="163" t="s">
        <v>2206</v>
      </c>
      <c r="B568" s="94" t="s">
        <v>81</v>
      </c>
      <c r="C568" s="70" t="s">
        <v>79</v>
      </c>
      <c r="D568" s="71">
        <f>$D$11</f>
        <v>110.23</v>
      </c>
      <c r="E568" s="71">
        <f t="shared" ref="E568:AA568" si="329">$D$11</f>
        <v>110.23</v>
      </c>
      <c r="F568" s="71">
        <f t="shared" si="329"/>
        <v>110.23</v>
      </c>
      <c r="G568" s="71">
        <f t="shared" si="329"/>
        <v>110.23</v>
      </c>
      <c r="H568" s="71">
        <f t="shared" si="329"/>
        <v>110.23</v>
      </c>
      <c r="I568" s="71">
        <f t="shared" si="329"/>
        <v>110.23</v>
      </c>
      <c r="J568" s="71">
        <f t="shared" si="329"/>
        <v>110.23</v>
      </c>
      <c r="K568" s="71">
        <f t="shared" si="329"/>
        <v>110.23</v>
      </c>
      <c r="L568" s="71">
        <f t="shared" si="329"/>
        <v>110.23</v>
      </c>
      <c r="M568" s="71">
        <f t="shared" si="329"/>
        <v>110.23</v>
      </c>
      <c r="N568" s="71">
        <f t="shared" si="329"/>
        <v>110.23</v>
      </c>
      <c r="O568" s="71">
        <f t="shared" si="329"/>
        <v>110.23</v>
      </c>
      <c r="P568" s="71">
        <f t="shared" si="329"/>
        <v>110.23</v>
      </c>
      <c r="Q568" s="71">
        <f t="shared" si="329"/>
        <v>110.23</v>
      </c>
      <c r="R568" s="71">
        <f t="shared" si="329"/>
        <v>110.23</v>
      </c>
      <c r="S568" s="71">
        <f t="shared" si="329"/>
        <v>110.23</v>
      </c>
      <c r="T568" s="71">
        <f t="shared" si="329"/>
        <v>110.23</v>
      </c>
      <c r="U568" s="71">
        <f t="shared" si="329"/>
        <v>110.23</v>
      </c>
      <c r="V568" s="71">
        <f t="shared" si="329"/>
        <v>110.23</v>
      </c>
      <c r="W568" s="71">
        <f t="shared" si="329"/>
        <v>110.23</v>
      </c>
      <c r="X568" s="71">
        <f t="shared" si="329"/>
        <v>110.23</v>
      </c>
      <c r="Y568" s="71">
        <f t="shared" si="329"/>
        <v>110.23</v>
      </c>
      <c r="Z568" s="71">
        <f t="shared" si="329"/>
        <v>110.23</v>
      </c>
      <c r="AA568" s="71">
        <f t="shared" si="329"/>
        <v>110.23</v>
      </c>
    </row>
    <row r="569" spans="1:27" collapsed="1" x14ac:dyDescent="0.2">
      <c r="A569" s="162" t="s">
        <v>2207</v>
      </c>
      <c r="B569" s="54" t="str">
        <f>"18"&amp;"."&amp;$B$800&amp;"."&amp;$B$801</f>
        <v>18.05.2023</v>
      </c>
      <c r="C569" s="134" t="s">
        <v>76</v>
      </c>
      <c r="D569" s="135">
        <f>ROUND(((D570+D571+D573+D572)/1000),5)</f>
        <v>4.9105299999999996</v>
      </c>
      <c r="E569" s="135">
        <f>ROUND(((E570+E571+E573+E572)/1000),5)</f>
        <v>4.8020300000000002</v>
      </c>
      <c r="F569" s="135">
        <f>ROUND(((F570+F571+F573+F572)/1000),5)</f>
        <v>4.7001600000000003</v>
      </c>
      <c r="G569" s="135">
        <f t="shared" ref="G569:AA569" si="330">ROUND(((G570+G571+G573+G572)/1000),5)</f>
        <v>4.67422</v>
      </c>
      <c r="H569" s="135">
        <f t="shared" si="330"/>
        <v>4.7338800000000001</v>
      </c>
      <c r="I569" s="135">
        <f t="shared" si="330"/>
        <v>4.8140700000000001</v>
      </c>
      <c r="J569" s="135">
        <f t="shared" si="330"/>
        <v>5.0044500000000003</v>
      </c>
      <c r="K569" s="135">
        <f t="shared" si="330"/>
        <v>5.2476799999999999</v>
      </c>
      <c r="L569" s="135">
        <f t="shared" si="330"/>
        <v>5.5291499999999996</v>
      </c>
      <c r="M569" s="135">
        <f t="shared" si="330"/>
        <v>5.5962899999999998</v>
      </c>
      <c r="N569" s="135">
        <f t="shared" si="330"/>
        <v>5.6472300000000004</v>
      </c>
      <c r="O569" s="135">
        <f t="shared" si="330"/>
        <v>5.61463</v>
      </c>
      <c r="P569" s="135">
        <f t="shared" si="330"/>
        <v>5.6212600000000004</v>
      </c>
      <c r="Q569" s="135">
        <f t="shared" si="330"/>
        <v>5.6679899999999996</v>
      </c>
      <c r="R569" s="135">
        <f t="shared" si="330"/>
        <v>5.6407800000000003</v>
      </c>
      <c r="S569" s="135">
        <f t="shared" si="330"/>
        <v>5.6239400000000002</v>
      </c>
      <c r="T569" s="135">
        <f t="shared" si="330"/>
        <v>5.6151799999999996</v>
      </c>
      <c r="U569" s="135">
        <f t="shared" si="330"/>
        <v>5.5991999999999997</v>
      </c>
      <c r="V569" s="135">
        <f t="shared" si="330"/>
        <v>5.5735200000000003</v>
      </c>
      <c r="W569" s="135">
        <f t="shared" si="330"/>
        <v>5.5620399999999997</v>
      </c>
      <c r="X569" s="135">
        <f t="shared" si="330"/>
        <v>5.5776599999999998</v>
      </c>
      <c r="Y569" s="135">
        <f t="shared" si="330"/>
        <v>5.6467700000000001</v>
      </c>
      <c r="Z569" s="135">
        <f t="shared" si="330"/>
        <v>5.4444900000000001</v>
      </c>
      <c r="AA569" s="135">
        <f t="shared" si="330"/>
        <v>5.2138099999999996</v>
      </c>
    </row>
    <row r="570" spans="1:27" ht="12.75" hidden="1" customHeight="1" outlineLevel="1" x14ac:dyDescent="0.2">
      <c r="A570" s="163" t="s">
        <v>2208</v>
      </c>
      <c r="B570" s="94" t="s">
        <v>238</v>
      </c>
      <c r="C570" s="70" t="s">
        <v>79</v>
      </c>
      <c r="D570" s="71">
        <v>1235.58</v>
      </c>
      <c r="E570" s="71">
        <v>1127.08</v>
      </c>
      <c r="F570" s="71">
        <v>1025.21</v>
      </c>
      <c r="G570" s="71">
        <v>999.27</v>
      </c>
      <c r="H570" s="71">
        <v>1058.93</v>
      </c>
      <c r="I570" s="71">
        <v>1139.1199999999999</v>
      </c>
      <c r="J570" s="71">
        <v>1329.5</v>
      </c>
      <c r="K570" s="71">
        <v>1572.73</v>
      </c>
      <c r="L570" s="71">
        <v>1854.2</v>
      </c>
      <c r="M570" s="71">
        <v>1921.34</v>
      </c>
      <c r="N570" s="71">
        <v>1972.28</v>
      </c>
      <c r="O570" s="71">
        <v>1939.68</v>
      </c>
      <c r="P570" s="71">
        <v>1946.31</v>
      </c>
      <c r="Q570" s="71">
        <v>1993.04</v>
      </c>
      <c r="R570" s="71">
        <v>1965.83</v>
      </c>
      <c r="S570" s="71">
        <v>1948.99</v>
      </c>
      <c r="T570" s="71">
        <v>1940.23</v>
      </c>
      <c r="U570" s="71">
        <v>1924.25</v>
      </c>
      <c r="V570" s="71">
        <v>1898.57</v>
      </c>
      <c r="W570" s="71">
        <v>1887.09</v>
      </c>
      <c r="X570" s="71">
        <v>1902.71</v>
      </c>
      <c r="Y570" s="71">
        <v>1971.82</v>
      </c>
      <c r="Z570" s="71">
        <v>1769.54</v>
      </c>
      <c r="AA570" s="71">
        <v>1538.86</v>
      </c>
    </row>
    <row r="571" spans="1:27" ht="12.75" hidden="1" customHeight="1" outlineLevel="1" x14ac:dyDescent="0.2">
      <c r="A571" s="163" t="s">
        <v>2209</v>
      </c>
      <c r="B571" s="94" t="s">
        <v>90</v>
      </c>
      <c r="C571" s="70" t="s">
        <v>79</v>
      </c>
      <c r="D571" s="71">
        <f>$D$486</f>
        <v>3559.77</v>
      </c>
      <c r="E571" s="71">
        <f t="shared" ref="E571:AA571" si="331">$D$486</f>
        <v>3559.77</v>
      </c>
      <c r="F571" s="71">
        <f t="shared" si="331"/>
        <v>3559.77</v>
      </c>
      <c r="G571" s="71">
        <f t="shared" si="331"/>
        <v>3559.77</v>
      </c>
      <c r="H571" s="71">
        <f t="shared" si="331"/>
        <v>3559.77</v>
      </c>
      <c r="I571" s="71">
        <f t="shared" si="331"/>
        <v>3559.77</v>
      </c>
      <c r="J571" s="71">
        <f t="shared" si="331"/>
        <v>3559.77</v>
      </c>
      <c r="K571" s="71">
        <f t="shared" si="331"/>
        <v>3559.77</v>
      </c>
      <c r="L571" s="71">
        <f t="shared" si="331"/>
        <v>3559.77</v>
      </c>
      <c r="M571" s="71">
        <f t="shared" si="331"/>
        <v>3559.77</v>
      </c>
      <c r="N571" s="71">
        <f t="shared" si="331"/>
        <v>3559.77</v>
      </c>
      <c r="O571" s="71">
        <f t="shared" si="331"/>
        <v>3559.77</v>
      </c>
      <c r="P571" s="71">
        <f t="shared" si="331"/>
        <v>3559.77</v>
      </c>
      <c r="Q571" s="71">
        <f t="shared" si="331"/>
        <v>3559.77</v>
      </c>
      <c r="R571" s="71">
        <f t="shared" si="331"/>
        <v>3559.77</v>
      </c>
      <c r="S571" s="71">
        <f t="shared" si="331"/>
        <v>3559.77</v>
      </c>
      <c r="T571" s="71">
        <f t="shared" si="331"/>
        <v>3559.77</v>
      </c>
      <c r="U571" s="71">
        <f t="shared" si="331"/>
        <v>3559.77</v>
      </c>
      <c r="V571" s="71">
        <f t="shared" si="331"/>
        <v>3559.77</v>
      </c>
      <c r="W571" s="71">
        <f t="shared" si="331"/>
        <v>3559.77</v>
      </c>
      <c r="X571" s="71">
        <f t="shared" si="331"/>
        <v>3559.77</v>
      </c>
      <c r="Y571" s="71">
        <f t="shared" si="331"/>
        <v>3559.77</v>
      </c>
      <c r="Z571" s="71">
        <f t="shared" si="331"/>
        <v>3559.77</v>
      </c>
      <c r="AA571" s="71">
        <f t="shared" si="331"/>
        <v>3559.77</v>
      </c>
    </row>
    <row r="572" spans="1:27" ht="12.75" hidden="1" customHeight="1" outlineLevel="1" x14ac:dyDescent="0.2">
      <c r="A572" s="163" t="s">
        <v>2210</v>
      </c>
      <c r="B572" s="94" t="s">
        <v>83</v>
      </c>
      <c r="C572" s="70" t="s">
        <v>79</v>
      </c>
      <c r="D572" s="71">
        <v>4.95</v>
      </c>
      <c r="E572" s="71">
        <v>4.95</v>
      </c>
      <c r="F572" s="71">
        <v>4.95</v>
      </c>
      <c r="G572" s="71">
        <v>4.95</v>
      </c>
      <c r="H572" s="71">
        <v>4.95</v>
      </c>
      <c r="I572" s="71">
        <v>4.95</v>
      </c>
      <c r="J572" s="71">
        <v>4.95</v>
      </c>
      <c r="K572" s="71">
        <v>4.95</v>
      </c>
      <c r="L572" s="71">
        <v>4.95</v>
      </c>
      <c r="M572" s="71">
        <v>4.95</v>
      </c>
      <c r="N572" s="71">
        <v>4.95</v>
      </c>
      <c r="O572" s="71">
        <v>4.95</v>
      </c>
      <c r="P572" s="71">
        <v>4.95</v>
      </c>
      <c r="Q572" s="71">
        <v>4.95</v>
      </c>
      <c r="R572" s="71">
        <v>4.95</v>
      </c>
      <c r="S572" s="71">
        <v>4.95</v>
      </c>
      <c r="T572" s="71">
        <v>4.95</v>
      </c>
      <c r="U572" s="71">
        <v>4.95</v>
      </c>
      <c r="V572" s="71">
        <v>4.95</v>
      </c>
      <c r="W572" s="71">
        <v>4.95</v>
      </c>
      <c r="X572" s="71">
        <v>4.95</v>
      </c>
      <c r="Y572" s="71">
        <v>4.95</v>
      </c>
      <c r="Z572" s="71">
        <v>4.95</v>
      </c>
      <c r="AA572" s="71">
        <v>4.95</v>
      </c>
    </row>
    <row r="573" spans="1:27" ht="12.75" hidden="1" customHeight="1" outlineLevel="1" x14ac:dyDescent="0.2">
      <c r="A573" s="163" t="s">
        <v>2211</v>
      </c>
      <c r="B573" s="94" t="s">
        <v>81</v>
      </c>
      <c r="C573" s="70" t="s">
        <v>79</v>
      </c>
      <c r="D573" s="71">
        <f>$D$11</f>
        <v>110.23</v>
      </c>
      <c r="E573" s="71">
        <f t="shared" ref="E573:AA573" si="332">$D$11</f>
        <v>110.23</v>
      </c>
      <c r="F573" s="71">
        <f t="shared" si="332"/>
        <v>110.23</v>
      </c>
      <c r="G573" s="71">
        <f t="shared" si="332"/>
        <v>110.23</v>
      </c>
      <c r="H573" s="71">
        <f t="shared" si="332"/>
        <v>110.23</v>
      </c>
      <c r="I573" s="71">
        <f t="shared" si="332"/>
        <v>110.23</v>
      </c>
      <c r="J573" s="71">
        <f t="shared" si="332"/>
        <v>110.23</v>
      </c>
      <c r="K573" s="71">
        <f t="shared" si="332"/>
        <v>110.23</v>
      </c>
      <c r="L573" s="71">
        <f t="shared" si="332"/>
        <v>110.23</v>
      </c>
      <c r="M573" s="71">
        <f t="shared" si="332"/>
        <v>110.23</v>
      </c>
      <c r="N573" s="71">
        <f t="shared" si="332"/>
        <v>110.23</v>
      </c>
      <c r="O573" s="71">
        <f t="shared" si="332"/>
        <v>110.23</v>
      </c>
      <c r="P573" s="71">
        <f t="shared" si="332"/>
        <v>110.23</v>
      </c>
      <c r="Q573" s="71">
        <f t="shared" si="332"/>
        <v>110.23</v>
      </c>
      <c r="R573" s="71">
        <f t="shared" si="332"/>
        <v>110.23</v>
      </c>
      <c r="S573" s="71">
        <f t="shared" si="332"/>
        <v>110.23</v>
      </c>
      <c r="T573" s="71">
        <f t="shared" si="332"/>
        <v>110.23</v>
      </c>
      <c r="U573" s="71">
        <f t="shared" si="332"/>
        <v>110.23</v>
      </c>
      <c r="V573" s="71">
        <f t="shared" si="332"/>
        <v>110.23</v>
      </c>
      <c r="W573" s="71">
        <f t="shared" si="332"/>
        <v>110.23</v>
      </c>
      <c r="X573" s="71">
        <f t="shared" si="332"/>
        <v>110.23</v>
      </c>
      <c r="Y573" s="71">
        <f t="shared" si="332"/>
        <v>110.23</v>
      </c>
      <c r="Z573" s="71">
        <f t="shared" si="332"/>
        <v>110.23</v>
      </c>
      <c r="AA573" s="71">
        <f t="shared" si="332"/>
        <v>110.23</v>
      </c>
    </row>
    <row r="574" spans="1:27" collapsed="1" x14ac:dyDescent="0.2">
      <c r="A574" s="162" t="s">
        <v>2212</v>
      </c>
      <c r="B574" s="54" t="str">
        <f>"19"&amp;"."&amp;$B$800&amp;"."&amp;$B$801</f>
        <v>19.05.2023</v>
      </c>
      <c r="C574" s="134" t="s">
        <v>76</v>
      </c>
      <c r="D574" s="135">
        <f>ROUND(((D575+D576+D578+D577)/1000),5)</f>
        <v>4.8930800000000003</v>
      </c>
      <c r="E574" s="135">
        <f>ROUND(((E575+E576+E578+E577)/1000),5)</f>
        <v>4.7461500000000001</v>
      </c>
      <c r="F574" s="135">
        <f>ROUND(((F575+F576+F578+F577)/1000),5)</f>
        <v>4.6411600000000002</v>
      </c>
      <c r="G574" s="135">
        <f t="shared" ref="G574:AA574" si="333">ROUND(((G575+G576+G578+G577)/1000),5)</f>
        <v>4.5905699999999996</v>
      </c>
      <c r="H574" s="135">
        <f t="shared" si="333"/>
        <v>4.6087800000000003</v>
      </c>
      <c r="I574" s="135">
        <f t="shared" si="333"/>
        <v>4.8479099999999997</v>
      </c>
      <c r="J574" s="135">
        <f t="shared" si="333"/>
        <v>5.0035999999999996</v>
      </c>
      <c r="K574" s="135">
        <f t="shared" si="333"/>
        <v>5.3097099999999999</v>
      </c>
      <c r="L574" s="135">
        <f t="shared" si="333"/>
        <v>5.577</v>
      </c>
      <c r="M574" s="135">
        <f t="shared" si="333"/>
        <v>5.6567100000000003</v>
      </c>
      <c r="N574" s="135">
        <f t="shared" si="333"/>
        <v>5.6664399999999997</v>
      </c>
      <c r="O574" s="135">
        <f t="shared" si="333"/>
        <v>5.6931399999999996</v>
      </c>
      <c r="P574" s="135">
        <f t="shared" si="333"/>
        <v>5.6930300000000003</v>
      </c>
      <c r="Q574" s="135">
        <f t="shared" si="333"/>
        <v>5.7045500000000002</v>
      </c>
      <c r="R574" s="135">
        <f t="shared" si="333"/>
        <v>5.7022899999999996</v>
      </c>
      <c r="S574" s="135">
        <f t="shared" si="333"/>
        <v>5.6895199999999999</v>
      </c>
      <c r="T574" s="135">
        <f t="shared" si="333"/>
        <v>5.6532999999999998</v>
      </c>
      <c r="U574" s="135">
        <f t="shared" si="333"/>
        <v>5.6175800000000002</v>
      </c>
      <c r="V574" s="135">
        <f t="shared" si="333"/>
        <v>5.5809800000000003</v>
      </c>
      <c r="W574" s="135">
        <f t="shared" si="333"/>
        <v>5.5645300000000004</v>
      </c>
      <c r="X574" s="135">
        <f t="shared" si="333"/>
        <v>5.5767600000000002</v>
      </c>
      <c r="Y574" s="135">
        <f t="shared" si="333"/>
        <v>5.6297499999999996</v>
      </c>
      <c r="Z574" s="135">
        <f t="shared" si="333"/>
        <v>5.4870099999999997</v>
      </c>
      <c r="AA574" s="135">
        <f t="shared" si="333"/>
        <v>5.2135600000000002</v>
      </c>
    </row>
    <row r="575" spans="1:27" ht="12.75" hidden="1" customHeight="1" outlineLevel="1" x14ac:dyDescent="0.2">
      <c r="A575" s="163" t="s">
        <v>2213</v>
      </c>
      <c r="B575" s="94" t="s">
        <v>238</v>
      </c>
      <c r="C575" s="70" t="s">
        <v>79</v>
      </c>
      <c r="D575" s="71">
        <v>1218.1300000000001</v>
      </c>
      <c r="E575" s="71">
        <v>1071.2</v>
      </c>
      <c r="F575" s="71">
        <v>966.21</v>
      </c>
      <c r="G575" s="71">
        <v>915.62</v>
      </c>
      <c r="H575" s="71">
        <v>933.83</v>
      </c>
      <c r="I575" s="71">
        <v>1172.96</v>
      </c>
      <c r="J575" s="71">
        <v>1328.65</v>
      </c>
      <c r="K575" s="71">
        <v>1634.76</v>
      </c>
      <c r="L575" s="71">
        <v>1902.05</v>
      </c>
      <c r="M575" s="71">
        <v>1981.76</v>
      </c>
      <c r="N575" s="71">
        <v>1991.49</v>
      </c>
      <c r="O575" s="71">
        <v>2018.19</v>
      </c>
      <c r="P575" s="71">
        <v>2018.08</v>
      </c>
      <c r="Q575" s="71">
        <v>2029.6</v>
      </c>
      <c r="R575" s="71">
        <v>2027.34</v>
      </c>
      <c r="S575" s="71">
        <v>2014.57</v>
      </c>
      <c r="T575" s="71">
        <v>1978.35</v>
      </c>
      <c r="U575" s="71">
        <v>1942.63</v>
      </c>
      <c r="V575" s="71">
        <v>1906.03</v>
      </c>
      <c r="W575" s="71">
        <v>1889.58</v>
      </c>
      <c r="X575" s="71">
        <v>1901.81</v>
      </c>
      <c r="Y575" s="71">
        <v>1954.8</v>
      </c>
      <c r="Z575" s="71">
        <v>1812.06</v>
      </c>
      <c r="AA575" s="71">
        <v>1538.61</v>
      </c>
    </row>
    <row r="576" spans="1:27" ht="12.75" hidden="1" customHeight="1" outlineLevel="1" x14ac:dyDescent="0.2">
      <c r="A576" s="163" t="s">
        <v>2214</v>
      </c>
      <c r="B576" s="94" t="s">
        <v>90</v>
      </c>
      <c r="C576" s="70" t="s">
        <v>79</v>
      </c>
      <c r="D576" s="71">
        <f>$D$486</f>
        <v>3559.77</v>
      </c>
      <c r="E576" s="71">
        <f t="shared" ref="E576:AA576" si="334">$D$486</f>
        <v>3559.77</v>
      </c>
      <c r="F576" s="71">
        <f t="shared" si="334"/>
        <v>3559.77</v>
      </c>
      <c r="G576" s="71">
        <f t="shared" si="334"/>
        <v>3559.77</v>
      </c>
      <c r="H576" s="71">
        <f t="shared" si="334"/>
        <v>3559.77</v>
      </c>
      <c r="I576" s="71">
        <f t="shared" si="334"/>
        <v>3559.77</v>
      </c>
      <c r="J576" s="71">
        <f t="shared" si="334"/>
        <v>3559.77</v>
      </c>
      <c r="K576" s="71">
        <f t="shared" si="334"/>
        <v>3559.77</v>
      </c>
      <c r="L576" s="71">
        <f t="shared" si="334"/>
        <v>3559.77</v>
      </c>
      <c r="M576" s="71">
        <f t="shared" si="334"/>
        <v>3559.77</v>
      </c>
      <c r="N576" s="71">
        <f t="shared" si="334"/>
        <v>3559.77</v>
      </c>
      <c r="O576" s="71">
        <f t="shared" si="334"/>
        <v>3559.77</v>
      </c>
      <c r="P576" s="71">
        <f t="shared" si="334"/>
        <v>3559.77</v>
      </c>
      <c r="Q576" s="71">
        <f t="shared" si="334"/>
        <v>3559.77</v>
      </c>
      <c r="R576" s="71">
        <f t="shared" si="334"/>
        <v>3559.77</v>
      </c>
      <c r="S576" s="71">
        <f t="shared" si="334"/>
        <v>3559.77</v>
      </c>
      <c r="T576" s="71">
        <f t="shared" si="334"/>
        <v>3559.77</v>
      </c>
      <c r="U576" s="71">
        <f t="shared" si="334"/>
        <v>3559.77</v>
      </c>
      <c r="V576" s="71">
        <f t="shared" si="334"/>
        <v>3559.77</v>
      </c>
      <c r="W576" s="71">
        <f t="shared" si="334"/>
        <v>3559.77</v>
      </c>
      <c r="X576" s="71">
        <f t="shared" si="334"/>
        <v>3559.77</v>
      </c>
      <c r="Y576" s="71">
        <f t="shared" si="334"/>
        <v>3559.77</v>
      </c>
      <c r="Z576" s="71">
        <f t="shared" si="334"/>
        <v>3559.77</v>
      </c>
      <c r="AA576" s="71">
        <f t="shared" si="334"/>
        <v>3559.77</v>
      </c>
    </row>
    <row r="577" spans="1:27" ht="12.75" hidden="1" customHeight="1" outlineLevel="1" x14ac:dyDescent="0.2">
      <c r="A577" s="163" t="s">
        <v>2215</v>
      </c>
      <c r="B577" s="94" t="s">
        <v>83</v>
      </c>
      <c r="C577" s="70" t="s">
        <v>79</v>
      </c>
      <c r="D577" s="71">
        <v>4.95</v>
      </c>
      <c r="E577" s="71">
        <v>4.95</v>
      </c>
      <c r="F577" s="71">
        <v>4.95</v>
      </c>
      <c r="G577" s="71">
        <v>4.95</v>
      </c>
      <c r="H577" s="71">
        <v>4.95</v>
      </c>
      <c r="I577" s="71">
        <v>4.95</v>
      </c>
      <c r="J577" s="71">
        <v>4.95</v>
      </c>
      <c r="K577" s="71">
        <v>4.95</v>
      </c>
      <c r="L577" s="71">
        <v>4.95</v>
      </c>
      <c r="M577" s="71">
        <v>4.95</v>
      </c>
      <c r="N577" s="71">
        <v>4.95</v>
      </c>
      <c r="O577" s="71">
        <v>4.95</v>
      </c>
      <c r="P577" s="71">
        <v>4.95</v>
      </c>
      <c r="Q577" s="71">
        <v>4.95</v>
      </c>
      <c r="R577" s="71">
        <v>4.95</v>
      </c>
      <c r="S577" s="71">
        <v>4.95</v>
      </c>
      <c r="T577" s="71">
        <v>4.95</v>
      </c>
      <c r="U577" s="71">
        <v>4.95</v>
      </c>
      <c r="V577" s="71">
        <v>4.95</v>
      </c>
      <c r="W577" s="71">
        <v>4.95</v>
      </c>
      <c r="X577" s="71">
        <v>4.95</v>
      </c>
      <c r="Y577" s="71">
        <v>4.95</v>
      </c>
      <c r="Z577" s="71">
        <v>4.95</v>
      </c>
      <c r="AA577" s="71">
        <v>4.95</v>
      </c>
    </row>
    <row r="578" spans="1:27" ht="12.75" hidden="1" customHeight="1" outlineLevel="1" x14ac:dyDescent="0.2">
      <c r="A578" s="163" t="s">
        <v>2216</v>
      </c>
      <c r="B578" s="94" t="s">
        <v>81</v>
      </c>
      <c r="C578" s="70" t="s">
        <v>79</v>
      </c>
      <c r="D578" s="71">
        <f>$D$11</f>
        <v>110.23</v>
      </c>
      <c r="E578" s="71">
        <f t="shared" ref="E578:AA578" si="335">$D$11</f>
        <v>110.23</v>
      </c>
      <c r="F578" s="71">
        <f t="shared" si="335"/>
        <v>110.23</v>
      </c>
      <c r="G578" s="71">
        <f t="shared" si="335"/>
        <v>110.23</v>
      </c>
      <c r="H578" s="71">
        <f t="shared" si="335"/>
        <v>110.23</v>
      </c>
      <c r="I578" s="71">
        <f t="shared" si="335"/>
        <v>110.23</v>
      </c>
      <c r="J578" s="71">
        <f t="shared" si="335"/>
        <v>110.23</v>
      </c>
      <c r="K578" s="71">
        <f t="shared" si="335"/>
        <v>110.23</v>
      </c>
      <c r="L578" s="71">
        <f t="shared" si="335"/>
        <v>110.23</v>
      </c>
      <c r="M578" s="71">
        <f t="shared" si="335"/>
        <v>110.23</v>
      </c>
      <c r="N578" s="71">
        <f t="shared" si="335"/>
        <v>110.23</v>
      </c>
      <c r="O578" s="71">
        <f t="shared" si="335"/>
        <v>110.23</v>
      </c>
      <c r="P578" s="71">
        <f t="shared" si="335"/>
        <v>110.23</v>
      </c>
      <c r="Q578" s="71">
        <f t="shared" si="335"/>
        <v>110.23</v>
      </c>
      <c r="R578" s="71">
        <f t="shared" si="335"/>
        <v>110.23</v>
      </c>
      <c r="S578" s="71">
        <f t="shared" si="335"/>
        <v>110.23</v>
      </c>
      <c r="T578" s="71">
        <f t="shared" si="335"/>
        <v>110.23</v>
      </c>
      <c r="U578" s="71">
        <f t="shared" si="335"/>
        <v>110.23</v>
      </c>
      <c r="V578" s="71">
        <f t="shared" si="335"/>
        <v>110.23</v>
      </c>
      <c r="W578" s="71">
        <f t="shared" si="335"/>
        <v>110.23</v>
      </c>
      <c r="X578" s="71">
        <f t="shared" si="335"/>
        <v>110.23</v>
      </c>
      <c r="Y578" s="71">
        <f t="shared" si="335"/>
        <v>110.23</v>
      </c>
      <c r="Z578" s="71">
        <f t="shared" si="335"/>
        <v>110.23</v>
      </c>
      <c r="AA578" s="71">
        <f t="shared" si="335"/>
        <v>110.23</v>
      </c>
    </row>
    <row r="579" spans="1:27" collapsed="1" x14ac:dyDescent="0.2">
      <c r="A579" s="162" t="s">
        <v>2217</v>
      </c>
      <c r="B579" s="54" t="str">
        <f>"20"&amp;"."&amp;$B$800&amp;"."&amp;$B$801</f>
        <v>20.05.2023</v>
      </c>
      <c r="C579" s="134" t="s">
        <v>76</v>
      </c>
      <c r="D579" s="135">
        <f>ROUND(((D580+D581+D583+D582)/1000),5)</f>
        <v>5.1575600000000001</v>
      </c>
      <c r="E579" s="135">
        <f>ROUND(((E580+E581+E583+E582)/1000),5)</f>
        <v>5.0076700000000001</v>
      </c>
      <c r="F579" s="135">
        <f>ROUND(((F580+F581+F583+F582)/1000),5)</f>
        <v>4.9205800000000002</v>
      </c>
      <c r="G579" s="135">
        <f t="shared" ref="G579:AA579" si="336">ROUND(((G580+G581+G583+G582)/1000),5)</f>
        <v>4.8210499999999996</v>
      </c>
      <c r="H579" s="135">
        <f t="shared" si="336"/>
        <v>4.8011100000000004</v>
      </c>
      <c r="I579" s="135">
        <f t="shared" si="336"/>
        <v>4.8464700000000001</v>
      </c>
      <c r="J579" s="135">
        <f t="shared" si="336"/>
        <v>4.9313900000000004</v>
      </c>
      <c r="K579" s="135">
        <f t="shared" si="336"/>
        <v>5.0958600000000001</v>
      </c>
      <c r="L579" s="135">
        <f t="shared" si="336"/>
        <v>5.3282600000000002</v>
      </c>
      <c r="M579" s="135">
        <f t="shared" si="336"/>
        <v>5.5105599999999999</v>
      </c>
      <c r="N579" s="135">
        <f t="shared" si="336"/>
        <v>5.5809699999999998</v>
      </c>
      <c r="O579" s="135">
        <f t="shared" si="336"/>
        <v>5.5768300000000002</v>
      </c>
      <c r="P579" s="135">
        <f t="shared" si="336"/>
        <v>5.4803699999999997</v>
      </c>
      <c r="Q579" s="135">
        <f t="shared" si="336"/>
        <v>5.4594899999999997</v>
      </c>
      <c r="R579" s="135">
        <f t="shared" si="336"/>
        <v>5.4430699999999996</v>
      </c>
      <c r="S579" s="135">
        <f t="shared" si="336"/>
        <v>5.4088399999999996</v>
      </c>
      <c r="T579" s="135">
        <f t="shared" si="336"/>
        <v>5.3783200000000004</v>
      </c>
      <c r="U579" s="135">
        <f t="shared" si="336"/>
        <v>5.3382100000000001</v>
      </c>
      <c r="V579" s="135">
        <f t="shared" si="336"/>
        <v>5.3420899999999998</v>
      </c>
      <c r="W579" s="135">
        <f t="shared" si="336"/>
        <v>5.41439</v>
      </c>
      <c r="X579" s="135">
        <f t="shared" si="336"/>
        <v>5.4696600000000002</v>
      </c>
      <c r="Y579" s="135">
        <f t="shared" si="336"/>
        <v>5.4936699999999998</v>
      </c>
      <c r="Z579" s="135">
        <f t="shared" si="336"/>
        <v>5.3090400000000004</v>
      </c>
      <c r="AA579" s="135">
        <f t="shared" si="336"/>
        <v>5.12805</v>
      </c>
    </row>
    <row r="580" spans="1:27" ht="12.75" hidden="1" customHeight="1" outlineLevel="1" x14ac:dyDescent="0.2">
      <c r="A580" s="163" t="s">
        <v>2218</v>
      </c>
      <c r="B580" s="94" t="s">
        <v>238</v>
      </c>
      <c r="C580" s="70" t="s">
        <v>79</v>
      </c>
      <c r="D580" s="71">
        <v>1482.61</v>
      </c>
      <c r="E580" s="71">
        <v>1332.72</v>
      </c>
      <c r="F580" s="71">
        <v>1245.6300000000001</v>
      </c>
      <c r="G580" s="71">
        <v>1146.0999999999999</v>
      </c>
      <c r="H580" s="71">
        <v>1126.1600000000001</v>
      </c>
      <c r="I580" s="71">
        <v>1171.52</v>
      </c>
      <c r="J580" s="71">
        <v>1256.44</v>
      </c>
      <c r="K580" s="71">
        <v>1420.91</v>
      </c>
      <c r="L580" s="71">
        <v>1653.31</v>
      </c>
      <c r="M580" s="71">
        <v>1835.61</v>
      </c>
      <c r="N580" s="71">
        <v>1906.02</v>
      </c>
      <c r="O580" s="71">
        <v>1901.88</v>
      </c>
      <c r="P580" s="71">
        <v>1805.42</v>
      </c>
      <c r="Q580" s="71">
        <v>1784.54</v>
      </c>
      <c r="R580" s="71">
        <v>1768.12</v>
      </c>
      <c r="S580" s="71">
        <v>1733.89</v>
      </c>
      <c r="T580" s="71">
        <v>1703.37</v>
      </c>
      <c r="U580" s="71">
        <v>1663.26</v>
      </c>
      <c r="V580" s="71">
        <v>1667.14</v>
      </c>
      <c r="W580" s="71">
        <v>1739.44</v>
      </c>
      <c r="X580" s="71">
        <v>1794.71</v>
      </c>
      <c r="Y580" s="71">
        <v>1818.72</v>
      </c>
      <c r="Z580" s="71">
        <v>1634.09</v>
      </c>
      <c r="AA580" s="71">
        <v>1453.1</v>
      </c>
    </row>
    <row r="581" spans="1:27" ht="12.75" hidden="1" customHeight="1" outlineLevel="1" x14ac:dyDescent="0.2">
      <c r="A581" s="163" t="s">
        <v>2219</v>
      </c>
      <c r="B581" s="94" t="s">
        <v>90</v>
      </c>
      <c r="C581" s="70" t="s">
        <v>79</v>
      </c>
      <c r="D581" s="71">
        <f>$D$486</f>
        <v>3559.77</v>
      </c>
      <c r="E581" s="71">
        <f t="shared" ref="E581:AA581" si="337">$D$486</f>
        <v>3559.77</v>
      </c>
      <c r="F581" s="71">
        <f t="shared" si="337"/>
        <v>3559.77</v>
      </c>
      <c r="G581" s="71">
        <f t="shared" si="337"/>
        <v>3559.77</v>
      </c>
      <c r="H581" s="71">
        <f t="shared" si="337"/>
        <v>3559.77</v>
      </c>
      <c r="I581" s="71">
        <f t="shared" si="337"/>
        <v>3559.77</v>
      </c>
      <c r="J581" s="71">
        <f t="shared" si="337"/>
        <v>3559.77</v>
      </c>
      <c r="K581" s="71">
        <f t="shared" si="337"/>
        <v>3559.77</v>
      </c>
      <c r="L581" s="71">
        <f t="shared" si="337"/>
        <v>3559.77</v>
      </c>
      <c r="M581" s="71">
        <f t="shared" si="337"/>
        <v>3559.77</v>
      </c>
      <c r="N581" s="71">
        <f t="shared" si="337"/>
        <v>3559.77</v>
      </c>
      <c r="O581" s="71">
        <f t="shared" si="337"/>
        <v>3559.77</v>
      </c>
      <c r="P581" s="71">
        <f t="shared" si="337"/>
        <v>3559.77</v>
      </c>
      <c r="Q581" s="71">
        <f t="shared" si="337"/>
        <v>3559.77</v>
      </c>
      <c r="R581" s="71">
        <f t="shared" si="337"/>
        <v>3559.77</v>
      </c>
      <c r="S581" s="71">
        <f t="shared" si="337"/>
        <v>3559.77</v>
      </c>
      <c r="T581" s="71">
        <f t="shared" si="337"/>
        <v>3559.77</v>
      </c>
      <c r="U581" s="71">
        <f t="shared" si="337"/>
        <v>3559.77</v>
      </c>
      <c r="V581" s="71">
        <f t="shared" si="337"/>
        <v>3559.77</v>
      </c>
      <c r="W581" s="71">
        <f t="shared" si="337"/>
        <v>3559.77</v>
      </c>
      <c r="X581" s="71">
        <f t="shared" si="337"/>
        <v>3559.77</v>
      </c>
      <c r="Y581" s="71">
        <f t="shared" si="337"/>
        <v>3559.77</v>
      </c>
      <c r="Z581" s="71">
        <f t="shared" si="337"/>
        <v>3559.77</v>
      </c>
      <c r="AA581" s="71">
        <f t="shared" si="337"/>
        <v>3559.77</v>
      </c>
    </row>
    <row r="582" spans="1:27" ht="12.75" hidden="1" customHeight="1" outlineLevel="1" x14ac:dyDescent="0.2">
      <c r="A582" s="163" t="s">
        <v>2220</v>
      </c>
      <c r="B582" s="94" t="s">
        <v>83</v>
      </c>
      <c r="C582" s="70" t="s">
        <v>79</v>
      </c>
      <c r="D582" s="71">
        <v>4.95</v>
      </c>
      <c r="E582" s="71">
        <v>4.95</v>
      </c>
      <c r="F582" s="71">
        <v>4.95</v>
      </c>
      <c r="G582" s="71">
        <v>4.95</v>
      </c>
      <c r="H582" s="71">
        <v>4.95</v>
      </c>
      <c r="I582" s="71">
        <v>4.95</v>
      </c>
      <c r="J582" s="71">
        <v>4.95</v>
      </c>
      <c r="K582" s="71">
        <v>4.95</v>
      </c>
      <c r="L582" s="71">
        <v>4.95</v>
      </c>
      <c r="M582" s="71">
        <v>4.95</v>
      </c>
      <c r="N582" s="71">
        <v>4.95</v>
      </c>
      <c r="O582" s="71">
        <v>4.95</v>
      </c>
      <c r="P582" s="71">
        <v>4.95</v>
      </c>
      <c r="Q582" s="71">
        <v>4.95</v>
      </c>
      <c r="R582" s="71">
        <v>4.95</v>
      </c>
      <c r="S582" s="71">
        <v>4.95</v>
      </c>
      <c r="T582" s="71">
        <v>4.95</v>
      </c>
      <c r="U582" s="71">
        <v>4.95</v>
      </c>
      <c r="V582" s="71">
        <v>4.95</v>
      </c>
      <c r="W582" s="71">
        <v>4.95</v>
      </c>
      <c r="X582" s="71">
        <v>4.95</v>
      </c>
      <c r="Y582" s="71">
        <v>4.95</v>
      </c>
      <c r="Z582" s="71">
        <v>4.95</v>
      </c>
      <c r="AA582" s="71">
        <v>4.95</v>
      </c>
    </row>
    <row r="583" spans="1:27" ht="12.75" hidden="1" customHeight="1" outlineLevel="1" x14ac:dyDescent="0.2">
      <c r="A583" s="163" t="s">
        <v>2221</v>
      </c>
      <c r="B583" s="94" t="s">
        <v>81</v>
      </c>
      <c r="C583" s="70" t="s">
        <v>79</v>
      </c>
      <c r="D583" s="71">
        <f>$D$11</f>
        <v>110.23</v>
      </c>
      <c r="E583" s="71">
        <f t="shared" ref="E583:AA583" si="338">$D$11</f>
        <v>110.23</v>
      </c>
      <c r="F583" s="71">
        <f t="shared" si="338"/>
        <v>110.23</v>
      </c>
      <c r="G583" s="71">
        <f t="shared" si="338"/>
        <v>110.23</v>
      </c>
      <c r="H583" s="71">
        <f t="shared" si="338"/>
        <v>110.23</v>
      </c>
      <c r="I583" s="71">
        <f t="shared" si="338"/>
        <v>110.23</v>
      </c>
      <c r="J583" s="71">
        <f t="shared" si="338"/>
        <v>110.23</v>
      </c>
      <c r="K583" s="71">
        <f t="shared" si="338"/>
        <v>110.23</v>
      </c>
      <c r="L583" s="71">
        <f t="shared" si="338"/>
        <v>110.23</v>
      </c>
      <c r="M583" s="71">
        <f t="shared" si="338"/>
        <v>110.23</v>
      </c>
      <c r="N583" s="71">
        <f t="shared" si="338"/>
        <v>110.23</v>
      </c>
      <c r="O583" s="71">
        <f t="shared" si="338"/>
        <v>110.23</v>
      </c>
      <c r="P583" s="71">
        <f t="shared" si="338"/>
        <v>110.23</v>
      </c>
      <c r="Q583" s="71">
        <f t="shared" si="338"/>
        <v>110.23</v>
      </c>
      <c r="R583" s="71">
        <f t="shared" si="338"/>
        <v>110.23</v>
      </c>
      <c r="S583" s="71">
        <f t="shared" si="338"/>
        <v>110.23</v>
      </c>
      <c r="T583" s="71">
        <f t="shared" si="338"/>
        <v>110.23</v>
      </c>
      <c r="U583" s="71">
        <f t="shared" si="338"/>
        <v>110.23</v>
      </c>
      <c r="V583" s="71">
        <f t="shared" si="338"/>
        <v>110.23</v>
      </c>
      <c r="W583" s="71">
        <f t="shared" si="338"/>
        <v>110.23</v>
      </c>
      <c r="X583" s="71">
        <f t="shared" si="338"/>
        <v>110.23</v>
      </c>
      <c r="Y583" s="71">
        <f t="shared" si="338"/>
        <v>110.23</v>
      </c>
      <c r="Z583" s="71">
        <f t="shared" si="338"/>
        <v>110.23</v>
      </c>
      <c r="AA583" s="71">
        <f t="shared" si="338"/>
        <v>110.23</v>
      </c>
    </row>
    <row r="584" spans="1:27" collapsed="1" x14ac:dyDescent="0.2">
      <c r="A584" s="162" t="s">
        <v>2222</v>
      </c>
      <c r="B584" s="54" t="str">
        <f>"21"&amp;"."&amp;$B$800&amp;"."&amp;$B$801</f>
        <v>21.05.2023</v>
      </c>
      <c r="C584" s="134" t="s">
        <v>76</v>
      </c>
      <c r="D584" s="135">
        <f>ROUND(((D585+D586+D588+D587)/1000),5)</f>
        <v>5.1732399999999998</v>
      </c>
      <c r="E584" s="135">
        <f>ROUND(((E585+E586+E588+E587)/1000),5)</f>
        <v>4.9634600000000004</v>
      </c>
      <c r="F584" s="135">
        <f>ROUND(((F585+F586+F588+F587)/1000),5)</f>
        <v>4.8483499999999999</v>
      </c>
      <c r="G584" s="135">
        <f t="shared" ref="G584:AA584" si="339">ROUND(((G585+G586+G588+G587)/1000),5)</f>
        <v>4.7640000000000002</v>
      </c>
      <c r="H584" s="135">
        <f t="shared" si="339"/>
        <v>4.74864</v>
      </c>
      <c r="I584" s="135">
        <f t="shared" si="339"/>
        <v>4.7447999999999997</v>
      </c>
      <c r="J584" s="135">
        <f t="shared" si="339"/>
        <v>4.7608100000000002</v>
      </c>
      <c r="K584" s="135">
        <f t="shared" si="339"/>
        <v>4.98576</v>
      </c>
      <c r="L584" s="135">
        <f t="shared" si="339"/>
        <v>5.2050799999999997</v>
      </c>
      <c r="M584" s="135">
        <f t="shared" si="339"/>
        <v>5.4653200000000002</v>
      </c>
      <c r="N584" s="135">
        <f t="shared" si="339"/>
        <v>5.5613000000000001</v>
      </c>
      <c r="O584" s="135">
        <f t="shared" si="339"/>
        <v>5.57355</v>
      </c>
      <c r="P584" s="135">
        <f t="shared" si="339"/>
        <v>5.5716700000000001</v>
      </c>
      <c r="Q584" s="135">
        <f t="shared" si="339"/>
        <v>5.57233</v>
      </c>
      <c r="R584" s="135">
        <f t="shared" si="339"/>
        <v>5.5719099999999999</v>
      </c>
      <c r="S584" s="135">
        <f t="shared" si="339"/>
        <v>5.5638699999999996</v>
      </c>
      <c r="T584" s="135">
        <f t="shared" si="339"/>
        <v>5.5040899999999997</v>
      </c>
      <c r="U584" s="135">
        <f t="shared" si="339"/>
        <v>5.4294799999999999</v>
      </c>
      <c r="V584" s="135">
        <f t="shared" si="339"/>
        <v>5.4329900000000002</v>
      </c>
      <c r="W584" s="135">
        <f t="shared" si="339"/>
        <v>5.5337800000000001</v>
      </c>
      <c r="X584" s="135">
        <f t="shared" si="339"/>
        <v>5.5792099999999998</v>
      </c>
      <c r="Y584" s="135">
        <f t="shared" si="339"/>
        <v>5.5730599999999999</v>
      </c>
      <c r="Z584" s="135">
        <f t="shared" si="339"/>
        <v>5.4975300000000002</v>
      </c>
      <c r="AA584" s="135">
        <f t="shared" si="339"/>
        <v>5.2581800000000003</v>
      </c>
    </row>
    <row r="585" spans="1:27" ht="12.75" hidden="1" customHeight="1" outlineLevel="1" x14ac:dyDescent="0.2">
      <c r="A585" s="163" t="s">
        <v>2223</v>
      </c>
      <c r="B585" s="94" t="s">
        <v>238</v>
      </c>
      <c r="C585" s="70" t="s">
        <v>79</v>
      </c>
      <c r="D585" s="71">
        <v>1498.29</v>
      </c>
      <c r="E585" s="71">
        <v>1288.51</v>
      </c>
      <c r="F585" s="71">
        <v>1173.4000000000001</v>
      </c>
      <c r="G585" s="71">
        <v>1089.05</v>
      </c>
      <c r="H585" s="71">
        <v>1073.69</v>
      </c>
      <c r="I585" s="71">
        <v>1069.8499999999999</v>
      </c>
      <c r="J585" s="71">
        <v>1085.8599999999999</v>
      </c>
      <c r="K585" s="71">
        <v>1310.81</v>
      </c>
      <c r="L585" s="71">
        <v>1530.13</v>
      </c>
      <c r="M585" s="71">
        <v>1790.37</v>
      </c>
      <c r="N585" s="71">
        <v>1886.35</v>
      </c>
      <c r="O585" s="71">
        <v>1898.6</v>
      </c>
      <c r="P585" s="71">
        <v>1896.72</v>
      </c>
      <c r="Q585" s="71">
        <v>1897.38</v>
      </c>
      <c r="R585" s="71">
        <v>1896.96</v>
      </c>
      <c r="S585" s="71">
        <v>1888.92</v>
      </c>
      <c r="T585" s="71">
        <v>1829.14</v>
      </c>
      <c r="U585" s="71">
        <v>1754.53</v>
      </c>
      <c r="V585" s="71">
        <v>1758.04</v>
      </c>
      <c r="W585" s="71">
        <v>1858.83</v>
      </c>
      <c r="X585" s="71">
        <v>1904.26</v>
      </c>
      <c r="Y585" s="71">
        <v>1898.11</v>
      </c>
      <c r="Z585" s="71">
        <v>1822.58</v>
      </c>
      <c r="AA585" s="71">
        <v>1583.23</v>
      </c>
    </row>
    <row r="586" spans="1:27" ht="12.75" hidden="1" customHeight="1" outlineLevel="1" x14ac:dyDescent="0.2">
      <c r="A586" s="163" t="s">
        <v>2224</v>
      </c>
      <c r="B586" s="94" t="s">
        <v>90</v>
      </c>
      <c r="C586" s="70" t="s">
        <v>79</v>
      </c>
      <c r="D586" s="71">
        <f>$D$486</f>
        <v>3559.77</v>
      </c>
      <c r="E586" s="71">
        <f t="shared" ref="E586:AA586" si="340">$D$486</f>
        <v>3559.77</v>
      </c>
      <c r="F586" s="71">
        <f t="shared" si="340"/>
        <v>3559.77</v>
      </c>
      <c r="G586" s="71">
        <f t="shared" si="340"/>
        <v>3559.77</v>
      </c>
      <c r="H586" s="71">
        <f t="shared" si="340"/>
        <v>3559.77</v>
      </c>
      <c r="I586" s="71">
        <f t="shared" si="340"/>
        <v>3559.77</v>
      </c>
      <c r="J586" s="71">
        <f t="shared" si="340"/>
        <v>3559.77</v>
      </c>
      <c r="K586" s="71">
        <f t="shared" si="340"/>
        <v>3559.77</v>
      </c>
      <c r="L586" s="71">
        <f t="shared" si="340"/>
        <v>3559.77</v>
      </c>
      <c r="M586" s="71">
        <f t="shared" si="340"/>
        <v>3559.77</v>
      </c>
      <c r="N586" s="71">
        <f t="shared" si="340"/>
        <v>3559.77</v>
      </c>
      <c r="O586" s="71">
        <f t="shared" si="340"/>
        <v>3559.77</v>
      </c>
      <c r="P586" s="71">
        <f t="shared" si="340"/>
        <v>3559.77</v>
      </c>
      <c r="Q586" s="71">
        <f t="shared" si="340"/>
        <v>3559.77</v>
      </c>
      <c r="R586" s="71">
        <f t="shared" si="340"/>
        <v>3559.77</v>
      </c>
      <c r="S586" s="71">
        <f t="shared" si="340"/>
        <v>3559.77</v>
      </c>
      <c r="T586" s="71">
        <f t="shared" si="340"/>
        <v>3559.77</v>
      </c>
      <c r="U586" s="71">
        <f t="shared" si="340"/>
        <v>3559.77</v>
      </c>
      <c r="V586" s="71">
        <f t="shared" si="340"/>
        <v>3559.77</v>
      </c>
      <c r="W586" s="71">
        <f t="shared" si="340"/>
        <v>3559.77</v>
      </c>
      <c r="X586" s="71">
        <f t="shared" si="340"/>
        <v>3559.77</v>
      </c>
      <c r="Y586" s="71">
        <f t="shared" si="340"/>
        <v>3559.77</v>
      </c>
      <c r="Z586" s="71">
        <f t="shared" si="340"/>
        <v>3559.77</v>
      </c>
      <c r="AA586" s="71">
        <f t="shared" si="340"/>
        <v>3559.77</v>
      </c>
    </row>
    <row r="587" spans="1:27" ht="12.75" hidden="1" customHeight="1" outlineLevel="1" x14ac:dyDescent="0.2">
      <c r="A587" s="163" t="s">
        <v>2225</v>
      </c>
      <c r="B587" s="94" t="s">
        <v>83</v>
      </c>
      <c r="C587" s="70" t="s">
        <v>79</v>
      </c>
      <c r="D587" s="71">
        <v>4.95</v>
      </c>
      <c r="E587" s="71">
        <v>4.95</v>
      </c>
      <c r="F587" s="71">
        <v>4.95</v>
      </c>
      <c r="G587" s="71">
        <v>4.95</v>
      </c>
      <c r="H587" s="71">
        <v>4.95</v>
      </c>
      <c r="I587" s="71">
        <v>4.95</v>
      </c>
      <c r="J587" s="71">
        <v>4.95</v>
      </c>
      <c r="K587" s="71">
        <v>4.95</v>
      </c>
      <c r="L587" s="71">
        <v>4.95</v>
      </c>
      <c r="M587" s="71">
        <v>4.95</v>
      </c>
      <c r="N587" s="71">
        <v>4.95</v>
      </c>
      <c r="O587" s="71">
        <v>4.95</v>
      </c>
      <c r="P587" s="71">
        <v>4.95</v>
      </c>
      <c r="Q587" s="71">
        <v>4.95</v>
      </c>
      <c r="R587" s="71">
        <v>4.95</v>
      </c>
      <c r="S587" s="71">
        <v>4.95</v>
      </c>
      <c r="T587" s="71">
        <v>4.95</v>
      </c>
      <c r="U587" s="71">
        <v>4.95</v>
      </c>
      <c r="V587" s="71">
        <v>4.95</v>
      </c>
      <c r="W587" s="71">
        <v>4.95</v>
      </c>
      <c r="X587" s="71">
        <v>4.95</v>
      </c>
      <c r="Y587" s="71">
        <v>4.95</v>
      </c>
      <c r="Z587" s="71">
        <v>4.95</v>
      </c>
      <c r="AA587" s="71">
        <v>4.95</v>
      </c>
    </row>
    <row r="588" spans="1:27" ht="12.75" hidden="1" customHeight="1" outlineLevel="1" x14ac:dyDescent="0.2">
      <c r="A588" s="163" t="s">
        <v>2226</v>
      </c>
      <c r="B588" s="94" t="s">
        <v>81</v>
      </c>
      <c r="C588" s="70" t="s">
        <v>79</v>
      </c>
      <c r="D588" s="71">
        <f>$D$11</f>
        <v>110.23</v>
      </c>
      <c r="E588" s="71">
        <f t="shared" ref="E588:AA588" si="341">$D$11</f>
        <v>110.23</v>
      </c>
      <c r="F588" s="71">
        <f t="shared" si="341"/>
        <v>110.23</v>
      </c>
      <c r="G588" s="71">
        <f t="shared" si="341"/>
        <v>110.23</v>
      </c>
      <c r="H588" s="71">
        <f t="shared" si="341"/>
        <v>110.23</v>
      </c>
      <c r="I588" s="71">
        <f t="shared" si="341"/>
        <v>110.23</v>
      </c>
      <c r="J588" s="71">
        <f t="shared" si="341"/>
        <v>110.23</v>
      </c>
      <c r="K588" s="71">
        <f t="shared" si="341"/>
        <v>110.23</v>
      </c>
      <c r="L588" s="71">
        <f t="shared" si="341"/>
        <v>110.23</v>
      </c>
      <c r="M588" s="71">
        <f t="shared" si="341"/>
        <v>110.23</v>
      </c>
      <c r="N588" s="71">
        <f t="shared" si="341"/>
        <v>110.23</v>
      </c>
      <c r="O588" s="71">
        <f t="shared" si="341"/>
        <v>110.23</v>
      </c>
      <c r="P588" s="71">
        <f t="shared" si="341"/>
        <v>110.23</v>
      </c>
      <c r="Q588" s="71">
        <f t="shared" si="341"/>
        <v>110.23</v>
      </c>
      <c r="R588" s="71">
        <f t="shared" si="341"/>
        <v>110.23</v>
      </c>
      <c r="S588" s="71">
        <f t="shared" si="341"/>
        <v>110.23</v>
      </c>
      <c r="T588" s="71">
        <f t="shared" si="341"/>
        <v>110.23</v>
      </c>
      <c r="U588" s="71">
        <f t="shared" si="341"/>
        <v>110.23</v>
      </c>
      <c r="V588" s="71">
        <f t="shared" si="341"/>
        <v>110.23</v>
      </c>
      <c r="W588" s="71">
        <f t="shared" si="341"/>
        <v>110.23</v>
      </c>
      <c r="X588" s="71">
        <f t="shared" si="341"/>
        <v>110.23</v>
      </c>
      <c r="Y588" s="71">
        <f t="shared" si="341"/>
        <v>110.23</v>
      </c>
      <c r="Z588" s="71">
        <f t="shared" si="341"/>
        <v>110.23</v>
      </c>
      <c r="AA588" s="71">
        <f t="shared" si="341"/>
        <v>110.23</v>
      </c>
    </row>
    <row r="589" spans="1:27" collapsed="1" x14ac:dyDescent="0.2">
      <c r="A589" s="162" t="s">
        <v>2227</v>
      </c>
      <c r="B589" s="54" t="str">
        <f>"22"&amp;"."&amp;$B$800&amp;"."&amp;$B$801</f>
        <v>22.05.2023</v>
      </c>
      <c r="C589" s="134" t="s">
        <v>76</v>
      </c>
      <c r="D589" s="135">
        <f>ROUND(((D590+D591+D593+D592)/1000),5)</f>
        <v>4.9663700000000004</v>
      </c>
      <c r="E589" s="135">
        <f>ROUND(((E590+E591+E593+E592)/1000),5)</f>
        <v>4.8196500000000002</v>
      </c>
      <c r="F589" s="135">
        <f>ROUND(((F590+F591+F593+F592)/1000),5)</f>
        <v>4.7402199999999999</v>
      </c>
      <c r="G589" s="135">
        <f t="shared" ref="G589:AA589" si="342">ROUND(((G590+G591+G593+G592)/1000),5)</f>
        <v>4.7131800000000004</v>
      </c>
      <c r="H589" s="135">
        <f t="shared" si="342"/>
        <v>4.6963699999999999</v>
      </c>
      <c r="I589" s="135">
        <f t="shared" si="342"/>
        <v>4.7519099999999996</v>
      </c>
      <c r="J589" s="135">
        <f t="shared" si="342"/>
        <v>4.9890699999999999</v>
      </c>
      <c r="K589" s="135">
        <f t="shared" si="342"/>
        <v>5.21807</v>
      </c>
      <c r="L589" s="135">
        <f t="shared" si="342"/>
        <v>5.5201900000000004</v>
      </c>
      <c r="M589" s="135">
        <f t="shared" si="342"/>
        <v>5.60771</v>
      </c>
      <c r="N589" s="135">
        <f t="shared" si="342"/>
        <v>5.6096000000000004</v>
      </c>
      <c r="O589" s="135">
        <f t="shared" si="342"/>
        <v>5.6206699999999996</v>
      </c>
      <c r="P589" s="135">
        <f t="shared" si="342"/>
        <v>5.64947</v>
      </c>
      <c r="Q589" s="135">
        <f t="shared" si="342"/>
        <v>5.7139199999999999</v>
      </c>
      <c r="R589" s="135">
        <f t="shared" si="342"/>
        <v>5.6876300000000004</v>
      </c>
      <c r="S589" s="135">
        <f t="shared" si="342"/>
        <v>5.6482200000000002</v>
      </c>
      <c r="T589" s="135">
        <f t="shared" si="342"/>
        <v>5.6168300000000002</v>
      </c>
      <c r="U589" s="135">
        <f t="shared" si="342"/>
        <v>5.6093000000000002</v>
      </c>
      <c r="V589" s="135">
        <f t="shared" si="342"/>
        <v>5.5722899999999997</v>
      </c>
      <c r="W589" s="135">
        <f t="shared" si="342"/>
        <v>5.4178199999999999</v>
      </c>
      <c r="X589" s="135">
        <f t="shared" si="342"/>
        <v>5.5094000000000003</v>
      </c>
      <c r="Y589" s="135">
        <f t="shared" si="342"/>
        <v>5.6042500000000004</v>
      </c>
      <c r="Z589" s="135">
        <f t="shared" si="342"/>
        <v>5.3258999999999999</v>
      </c>
      <c r="AA589" s="135">
        <f t="shared" si="342"/>
        <v>5.1248800000000001</v>
      </c>
    </row>
    <row r="590" spans="1:27" ht="12.75" hidden="1" customHeight="1" outlineLevel="1" x14ac:dyDescent="0.2">
      <c r="A590" s="163" t="s">
        <v>2228</v>
      </c>
      <c r="B590" s="94" t="s">
        <v>238</v>
      </c>
      <c r="C590" s="70" t="s">
        <v>79</v>
      </c>
      <c r="D590" s="71">
        <v>1291.42</v>
      </c>
      <c r="E590" s="71">
        <v>1144.7</v>
      </c>
      <c r="F590" s="71">
        <v>1065.27</v>
      </c>
      <c r="G590" s="71">
        <v>1038.23</v>
      </c>
      <c r="H590" s="71">
        <v>1021.42</v>
      </c>
      <c r="I590" s="71">
        <v>1076.96</v>
      </c>
      <c r="J590" s="71">
        <v>1314.12</v>
      </c>
      <c r="K590" s="71">
        <v>1543.12</v>
      </c>
      <c r="L590" s="71">
        <v>1845.24</v>
      </c>
      <c r="M590" s="71">
        <v>1932.76</v>
      </c>
      <c r="N590" s="71">
        <v>1934.65</v>
      </c>
      <c r="O590" s="71">
        <v>1945.72</v>
      </c>
      <c r="P590" s="71">
        <v>1974.52</v>
      </c>
      <c r="Q590" s="71">
        <v>2038.97</v>
      </c>
      <c r="R590" s="71">
        <v>2012.68</v>
      </c>
      <c r="S590" s="71">
        <v>1973.27</v>
      </c>
      <c r="T590" s="71">
        <v>1941.88</v>
      </c>
      <c r="U590" s="71">
        <v>1934.35</v>
      </c>
      <c r="V590" s="71">
        <v>1897.34</v>
      </c>
      <c r="W590" s="71">
        <v>1742.87</v>
      </c>
      <c r="X590" s="71">
        <v>1834.45</v>
      </c>
      <c r="Y590" s="71">
        <v>1929.3</v>
      </c>
      <c r="Z590" s="71">
        <v>1650.95</v>
      </c>
      <c r="AA590" s="71">
        <v>1449.93</v>
      </c>
    </row>
    <row r="591" spans="1:27" ht="12.75" hidden="1" customHeight="1" outlineLevel="1" x14ac:dyDescent="0.2">
      <c r="A591" s="163" t="s">
        <v>2229</v>
      </c>
      <c r="B591" s="94" t="s">
        <v>90</v>
      </c>
      <c r="C591" s="70" t="s">
        <v>79</v>
      </c>
      <c r="D591" s="71">
        <f>$D$486</f>
        <v>3559.77</v>
      </c>
      <c r="E591" s="71">
        <f t="shared" ref="E591:AA591" si="343">$D$486</f>
        <v>3559.77</v>
      </c>
      <c r="F591" s="71">
        <f t="shared" si="343"/>
        <v>3559.77</v>
      </c>
      <c r="G591" s="71">
        <f t="shared" si="343"/>
        <v>3559.77</v>
      </c>
      <c r="H591" s="71">
        <f t="shared" si="343"/>
        <v>3559.77</v>
      </c>
      <c r="I591" s="71">
        <f t="shared" si="343"/>
        <v>3559.77</v>
      </c>
      <c r="J591" s="71">
        <f t="shared" si="343"/>
        <v>3559.77</v>
      </c>
      <c r="K591" s="71">
        <f t="shared" si="343"/>
        <v>3559.77</v>
      </c>
      <c r="L591" s="71">
        <f t="shared" si="343"/>
        <v>3559.77</v>
      </c>
      <c r="M591" s="71">
        <f t="shared" si="343"/>
        <v>3559.77</v>
      </c>
      <c r="N591" s="71">
        <f t="shared" si="343"/>
        <v>3559.77</v>
      </c>
      <c r="O591" s="71">
        <f t="shared" si="343"/>
        <v>3559.77</v>
      </c>
      <c r="P591" s="71">
        <f t="shared" si="343"/>
        <v>3559.77</v>
      </c>
      <c r="Q591" s="71">
        <f t="shared" si="343"/>
        <v>3559.77</v>
      </c>
      <c r="R591" s="71">
        <f t="shared" si="343"/>
        <v>3559.77</v>
      </c>
      <c r="S591" s="71">
        <f t="shared" si="343"/>
        <v>3559.77</v>
      </c>
      <c r="T591" s="71">
        <f t="shared" si="343"/>
        <v>3559.77</v>
      </c>
      <c r="U591" s="71">
        <f t="shared" si="343"/>
        <v>3559.77</v>
      </c>
      <c r="V591" s="71">
        <f t="shared" si="343"/>
        <v>3559.77</v>
      </c>
      <c r="W591" s="71">
        <f t="shared" si="343"/>
        <v>3559.77</v>
      </c>
      <c r="X591" s="71">
        <f t="shared" si="343"/>
        <v>3559.77</v>
      </c>
      <c r="Y591" s="71">
        <f t="shared" si="343"/>
        <v>3559.77</v>
      </c>
      <c r="Z591" s="71">
        <f t="shared" si="343"/>
        <v>3559.77</v>
      </c>
      <c r="AA591" s="71">
        <f t="shared" si="343"/>
        <v>3559.77</v>
      </c>
    </row>
    <row r="592" spans="1:27" ht="12.75" hidden="1" customHeight="1" outlineLevel="1" x14ac:dyDescent="0.2">
      <c r="A592" s="163" t="s">
        <v>2230</v>
      </c>
      <c r="B592" s="94" t="s">
        <v>83</v>
      </c>
      <c r="C592" s="70" t="s">
        <v>79</v>
      </c>
      <c r="D592" s="71">
        <v>4.95</v>
      </c>
      <c r="E592" s="71">
        <v>4.95</v>
      </c>
      <c r="F592" s="71">
        <v>4.95</v>
      </c>
      <c r="G592" s="71">
        <v>4.95</v>
      </c>
      <c r="H592" s="71">
        <v>4.95</v>
      </c>
      <c r="I592" s="71">
        <v>4.95</v>
      </c>
      <c r="J592" s="71">
        <v>4.95</v>
      </c>
      <c r="K592" s="71">
        <v>4.95</v>
      </c>
      <c r="L592" s="71">
        <v>4.95</v>
      </c>
      <c r="M592" s="71">
        <v>4.95</v>
      </c>
      <c r="N592" s="71">
        <v>4.95</v>
      </c>
      <c r="O592" s="71">
        <v>4.95</v>
      </c>
      <c r="P592" s="71">
        <v>4.95</v>
      </c>
      <c r="Q592" s="71">
        <v>4.95</v>
      </c>
      <c r="R592" s="71">
        <v>4.95</v>
      </c>
      <c r="S592" s="71">
        <v>4.95</v>
      </c>
      <c r="T592" s="71">
        <v>4.95</v>
      </c>
      <c r="U592" s="71">
        <v>4.95</v>
      </c>
      <c r="V592" s="71">
        <v>4.95</v>
      </c>
      <c r="W592" s="71">
        <v>4.95</v>
      </c>
      <c r="X592" s="71">
        <v>4.95</v>
      </c>
      <c r="Y592" s="71">
        <v>4.95</v>
      </c>
      <c r="Z592" s="71">
        <v>4.95</v>
      </c>
      <c r="AA592" s="71">
        <v>4.95</v>
      </c>
    </row>
    <row r="593" spans="1:27" ht="12.75" hidden="1" customHeight="1" outlineLevel="1" x14ac:dyDescent="0.2">
      <c r="A593" s="163" t="s">
        <v>2231</v>
      </c>
      <c r="B593" s="94" t="s">
        <v>81</v>
      </c>
      <c r="C593" s="70" t="s">
        <v>79</v>
      </c>
      <c r="D593" s="71">
        <f>$D$11</f>
        <v>110.23</v>
      </c>
      <c r="E593" s="71">
        <f t="shared" ref="E593:AA593" si="344">$D$11</f>
        <v>110.23</v>
      </c>
      <c r="F593" s="71">
        <f t="shared" si="344"/>
        <v>110.23</v>
      </c>
      <c r="G593" s="71">
        <f t="shared" si="344"/>
        <v>110.23</v>
      </c>
      <c r="H593" s="71">
        <f t="shared" si="344"/>
        <v>110.23</v>
      </c>
      <c r="I593" s="71">
        <f t="shared" si="344"/>
        <v>110.23</v>
      </c>
      <c r="J593" s="71">
        <f t="shared" si="344"/>
        <v>110.23</v>
      </c>
      <c r="K593" s="71">
        <f t="shared" si="344"/>
        <v>110.23</v>
      </c>
      <c r="L593" s="71">
        <f t="shared" si="344"/>
        <v>110.23</v>
      </c>
      <c r="M593" s="71">
        <f t="shared" si="344"/>
        <v>110.23</v>
      </c>
      <c r="N593" s="71">
        <f t="shared" si="344"/>
        <v>110.23</v>
      </c>
      <c r="O593" s="71">
        <f t="shared" si="344"/>
        <v>110.23</v>
      </c>
      <c r="P593" s="71">
        <f t="shared" si="344"/>
        <v>110.23</v>
      </c>
      <c r="Q593" s="71">
        <f t="shared" si="344"/>
        <v>110.23</v>
      </c>
      <c r="R593" s="71">
        <f t="shared" si="344"/>
        <v>110.23</v>
      </c>
      <c r="S593" s="71">
        <f t="shared" si="344"/>
        <v>110.23</v>
      </c>
      <c r="T593" s="71">
        <f t="shared" si="344"/>
        <v>110.23</v>
      </c>
      <c r="U593" s="71">
        <f t="shared" si="344"/>
        <v>110.23</v>
      </c>
      <c r="V593" s="71">
        <f t="shared" si="344"/>
        <v>110.23</v>
      </c>
      <c r="W593" s="71">
        <f t="shared" si="344"/>
        <v>110.23</v>
      </c>
      <c r="X593" s="71">
        <f t="shared" si="344"/>
        <v>110.23</v>
      </c>
      <c r="Y593" s="71">
        <f t="shared" si="344"/>
        <v>110.23</v>
      </c>
      <c r="Z593" s="71">
        <f t="shared" si="344"/>
        <v>110.23</v>
      </c>
      <c r="AA593" s="71">
        <f t="shared" si="344"/>
        <v>110.23</v>
      </c>
    </row>
    <row r="594" spans="1:27" collapsed="1" x14ac:dyDescent="0.2">
      <c r="A594" s="162" t="s">
        <v>2232</v>
      </c>
      <c r="B594" s="54" t="str">
        <f>"23"&amp;"."&amp;$B$800&amp;"."&amp;$B$801</f>
        <v>23.05.2023</v>
      </c>
      <c r="C594" s="134" t="s">
        <v>76</v>
      </c>
      <c r="D594" s="135">
        <f>ROUND(((D595+D596+D598+D597)/1000),5)</f>
        <v>4.9461399999999998</v>
      </c>
      <c r="E594" s="135">
        <f>ROUND(((E595+E596+E598+E597)/1000),5)</f>
        <v>4.7756699999999999</v>
      </c>
      <c r="F594" s="135">
        <f>ROUND(((F595+F596+F598+F597)/1000),5)</f>
        <v>4.6877000000000004</v>
      </c>
      <c r="G594" s="135">
        <f t="shared" ref="G594:AA594" si="345">ROUND(((G595+G596+G598+G597)/1000),5)</f>
        <v>4.6492399999999998</v>
      </c>
      <c r="H594" s="135">
        <f t="shared" si="345"/>
        <v>4.6962099999999998</v>
      </c>
      <c r="I594" s="135">
        <f t="shared" si="345"/>
        <v>4.8421399999999997</v>
      </c>
      <c r="J594" s="135">
        <f t="shared" si="345"/>
        <v>4.9604699999999999</v>
      </c>
      <c r="K594" s="135">
        <f t="shared" si="345"/>
        <v>5.1944400000000002</v>
      </c>
      <c r="L594" s="135">
        <f t="shared" si="345"/>
        <v>5.4247699999999996</v>
      </c>
      <c r="M594" s="135">
        <f t="shared" si="345"/>
        <v>5.5438999999999998</v>
      </c>
      <c r="N594" s="135">
        <f t="shared" si="345"/>
        <v>5.5188199999999998</v>
      </c>
      <c r="O594" s="135">
        <f t="shared" si="345"/>
        <v>5.5773299999999999</v>
      </c>
      <c r="P594" s="135">
        <f t="shared" si="345"/>
        <v>5.5776599999999998</v>
      </c>
      <c r="Q594" s="135">
        <f t="shared" si="345"/>
        <v>5.5976699999999999</v>
      </c>
      <c r="R594" s="135">
        <f t="shared" si="345"/>
        <v>5.5928699999999996</v>
      </c>
      <c r="S594" s="135">
        <f t="shared" si="345"/>
        <v>5.58155</v>
      </c>
      <c r="T594" s="135">
        <f t="shared" si="345"/>
        <v>5.5725300000000004</v>
      </c>
      <c r="U594" s="135">
        <f t="shared" si="345"/>
        <v>5.5184499999999996</v>
      </c>
      <c r="V594" s="135">
        <f t="shared" si="345"/>
        <v>5.4584000000000001</v>
      </c>
      <c r="W594" s="135">
        <f t="shared" si="345"/>
        <v>5.4010899999999999</v>
      </c>
      <c r="X594" s="135">
        <f t="shared" si="345"/>
        <v>5.4265299999999996</v>
      </c>
      <c r="Y594" s="135">
        <f t="shared" si="345"/>
        <v>5.5256999999999996</v>
      </c>
      <c r="Z594" s="135">
        <f t="shared" si="345"/>
        <v>5.3195699999999997</v>
      </c>
      <c r="AA594" s="135">
        <f t="shared" si="345"/>
        <v>5.0642500000000004</v>
      </c>
    </row>
    <row r="595" spans="1:27" ht="12.75" hidden="1" customHeight="1" outlineLevel="1" x14ac:dyDescent="0.2">
      <c r="A595" s="163" t="s">
        <v>2233</v>
      </c>
      <c r="B595" s="94" t="s">
        <v>238</v>
      </c>
      <c r="C595" s="70" t="s">
        <v>79</v>
      </c>
      <c r="D595" s="71">
        <v>1271.19</v>
      </c>
      <c r="E595" s="71">
        <v>1100.72</v>
      </c>
      <c r="F595" s="71">
        <v>1012.75</v>
      </c>
      <c r="G595" s="71">
        <v>974.29</v>
      </c>
      <c r="H595" s="71">
        <v>1021.26</v>
      </c>
      <c r="I595" s="71">
        <v>1167.19</v>
      </c>
      <c r="J595" s="71">
        <v>1285.52</v>
      </c>
      <c r="K595" s="71">
        <v>1519.49</v>
      </c>
      <c r="L595" s="71">
        <v>1749.82</v>
      </c>
      <c r="M595" s="71">
        <v>1868.95</v>
      </c>
      <c r="N595" s="71">
        <v>1843.87</v>
      </c>
      <c r="O595" s="71">
        <v>1902.38</v>
      </c>
      <c r="P595" s="71">
        <v>1902.71</v>
      </c>
      <c r="Q595" s="71">
        <v>1922.72</v>
      </c>
      <c r="R595" s="71">
        <v>1917.92</v>
      </c>
      <c r="S595" s="71">
        <v>1906.6</v>
      </c>
      <c r="T595" s="71">
        <v>1897.58</v>
      </c>
      <c r="U595" s="71">
        <v>1843.5</v>
      </c>
      <c r="V595" s="71">
        <v>1783.45</v>
      </c>
      <c r="W595" s="71">
        <v>1726.14</v>
      </c>
      <c r="X595" s="71">
        <v>1751.58</v>
      </c>
      <c r="Y595" s="71">
        <v>1850.75</v>
      </c>
      <c r="Z595" s="71">
        <v>1644.62</v>
      </c>
      <c r="AA595" s="71">
        <v>1389.3</v>
      </c>
    </row>
    <row r="596" spans="1:27" ht="12.75" hidden="1" customHeight="1" outlineLevel="1" x14ac:dyDescent="0.2">
      <c r="A596" s="163" t="s">
        <v>2234</v>
      </c>
      <c r="B596" s="94" t="s">
        <v>90</v>
      </c>
      <c r="C596" s="70" t="s">
        <v>79</v>
      </c>
      <c r="D596" s="71">
        <f>$D$486</f>
        <v>3559.77</v>
      </c>
      <c r="E596" s="71">
        <f t="shared" ref="E596:AA596" si="346">$D$486</f>
        <v>3559.77</v>
      </c>
      <c r="F596" s="71">
        <f t="shared" si="346"/>
        <v>3559.77</v>
      </c>
      <c r="G596" s="71">
        <f t="shared" si="346"/>
        <v>3559.77</v>
      </c>
      <c r="H596" s="71">
        <f t="shared" si="346"/>
        <v>3559.77</v>
      </c>
      <c r="I596" s="71">
        <f t="shared" si="346"/>
        <v>3559.77</v>
      </c>
      <c r="J596" s="71">
        <f t="shared" si="346"/>
        <v>3559.77</v>
      </c>
      <c r="K596" s="71">
        <f t="shared" si="346"/>
        <v>3559.77</v>
      </c>
      <c r="L596" s="71">
        <f t="shared" si="346"/>
        <v>3559.77</v>
      </c>
      <c r="M596" s="71">
        <f t="shared" si="346"/>
        <v>3559.77</v>
      </c>
      <c r="N596" s="71">
        <f t="shared" si="346"/>
        <v>3559.77</v>
      </c>
      <c r="O596" s="71">
        <f t="shared" si="346"/>
        <v>3559.77</v>
      </c>
      <c r="P596" s="71">
        <f t="shared" si="346"/>
        <v>3559.77</v>
      </c>
      <c r="Q596" s="71">
        <f t="shared" si="346"/>
        <v>3559.77</v>
      </c>
      <c r="R596" s="71">
        <f t="shared" si="346"/>
        <v>3559.77</v>
      </c>
      <c r="S596" s="71">
        <f t="shared" si="346"/>
        <v>3559.77</v>
      </c>
      <c r="T596" s="71">
        <f t="shared" si="346"/>
        <v>3559.77</v>
      </c>
      <c r="U596" s="71">
        <f t="shared" si="346"/>
        <v>3559.77</v>
      </c>
      <c r="V596" s="71">
        <f t="shared" si="346"/>
        <v>3559.77</v>
      </c>
      <c r="W596" s="71">
        <f t="shared" si="346"/>
        <v>3559.77</v>
      </c>
      <c r="X596" s="71">
        <f t="shared" si="346"/>
        <v>3559.77</v>
      </c>
      <c r="Y596" s="71">
        <f t="shared" si="346"/>
        <v>3559.77</v>
      </c>
      <c r="Z596" s="71">
        <f t="shared" si="346"/>
        <v>3559.77</v>
      </c>
      <c r="AA596" s="71">
        <f t="shared" si="346"/>
        <v>3559.77</v>
      </c>
    </row>
    <row r="597" spans="1:27" ht="12.75" hidden="1" customHeight="1" outlineLevel="1" x14ac:dyDescent="0.2">
      <c r="A597" s="163" t="s">
        <v>2235</v>
      </c>
      <c r="B597" s="94" t="s">
        <v>83</v>
      </c>
      <c r="C597" s="70" t="s">
        <v>79</v>
      </c>
      <c r="D597" s="71">
        <v>4.95</v>
      </c>
      <c r="E597" s="71">
        <v>4.95</v>
      </c>
      <c r="F597" s="71">
        <v>4.95</v>
      </c>
      <c r="G597" s="71">
        <v>4.95</v>
      </c>
      <c r="H597" s="71">
        <v>4.95</v>
      </c>
      <c r="I597" s="71">
        <v>4.95</v>
      </c>
      <c r="J597" s="71">
        <v>4.95</v>
      </c>
      <c r="K597" s="71">
        <v>4.95</v>
      </c>
      <c r="L597" s="71">
        <v>4.95</v>
      </c>
      <c r="M597" s="71">
        <v>4.95</v>
      </c>
      <c r="N597" s="71">
        <v>4.95</v>
      </c>
      <c r="O597" s="71">
        <v>4.95</v>
      </c>
      <c r="P597" s="71">
        <v>4.95</v>
      </c>
      <c r="Q597" s="71">
        <v>4.95</v>
      </c>
      <c r="R597" s="71">
        <v>4.95</v>
      </c>
      <c r="S597" s="71">
        <v>4.95</v>
      </c>
      <c r="T597" s="71">
        <v>4.95</v>
      </c>
      <c r="U597" s="71">
        <v>4.95</v>
      </c>
      <c r="V597" s="71">
        <v>4.95</v>
      </c>
      <c r="W597" s="71">
        <v>4.95</v>
      </c>
      <c r="X597" s="71">
        <v>4.95</v>
      </c>
      <c r="Y597" s="71">
        <v>4.95</v>
      </c>
      <c r="Z597" s="71">
        <v>4.95</v>
      </c>
      <c r="AA597" s="71">
        <v>4.95</v>
      </c>
    </row>
    <row r="598" spans="1:27" ht="12.75" hidden="1" customHeight="1" outlineLevel="1" x14ac:dyDescent="0.2">
      <c r="A598" s="163" t="s">
        <v>2236</v>
      </c>
      <c r="B598" s="94" t="s">
        <v>81</v>
      </c>
      <c r="C598" s="70" t="s">
        <v>79</v>
      </c>
      <c r="D598" s="71">
        <f>$D$11</f>
        <v>110.23</v>
      </c>
      <c r="E598" s="71">
        <f t="shared" ref="E598:AA598" si="347">$D$11</f>
        <v>110.23</v>
      </c>
      <c r="F598" s="71">
        <f t="shared" si="347"/>
        <v>110.23</v>
      </c>
      <c r="G598" s="71">
        <f t="shared" si="347"/>
        <v>110.23</v>
      </c>
      <c r="H598" s="71">
        <f t="shared" si="347"/>
        <v>110.23</v>
      </c>
      <c r="I598" s="71">
        <f t="shared" si="347"/>
        <v>110.23</v>
      </c>
      <c r="J598" s="71">
        <f t="shared" si="347"/>
        <v>110.23</v>
      </c>
      <c r="K598" s="71">
        <f t="shared" si="347"/>
        <v>110.23</v>
      </c>
      <c r="L598" s="71">
        <f t="shared" si="347"/>
        <v>110.23</v>
      </c>
      <c r="M598" s="71">
        <f t="shared" si="347"/>
        <v>110.23</v>
      </c>
      <c r="N598" s="71">
        <f t="shared" si="347"/>
        <v>110.23</v>
      </c>
      <c r="O598" s="71">
        <f t="shared" si="347"/>
        <v>110.23</v>
      </c>
      <c r="P598" s="71">
        <f t="shared" si="347"/>
        <v>110.23</v>
      </c>
      <c r="Q598" s="71">
        <f t="shared" si="347"/>
        <v>110.23</v>
      </c>
      <c r="R598" s="71">
        <f t="shared" si="347"/>
        <v>110.23</v>
      </c>
      <c r="S598" s="71">
        <f t="shared" si="347"/>
        <v>110.23</v>
      </c>
      <c r="T598" s="71">
        <f t="shared" si="347"/>
        <v>110.23</v>
      </c>
      <c r="U598" s="71">
        <f t="shared" si="347"/>
        <v>110.23</v>
      </c>
      <c r="V598" s="71">
        <f t="shared" si="347"/>
        <v>110.23</v>
      </c>
      <c r="W598" s="71">
        <f t="shared" si="347"/>
        <v>110.23</v>
      </c>
      <c r="X598" s="71">
        <f t="shared" si="347"/>
        <v>110.23</v>
      </c>
      <c r="Y598" s="71">
        <f t="shared" si="347"/>
        <v>110.23</v>
      </c>
      <c r="Z598" s="71">
        <f t="shared" si="347"/>
        <v>110.23</v>
      </c>
      <c r="AA598" s="71">
        <f t="shared" si="347"/>
        <v>110.23</v>
      </c>
    </row>
    <row r="599" spans="1:27" collapsed="1" x14ac:dyDescent="0.2">
      <c r="A599" s="162" t="s">
        <v>2237</v>
      </c>
      <c r="B599" s="54" t="str">
        <f>"24"&amp;"."&amp;$B$800&amp;"."&amp;$B$801</f>
        <v>24.05.2023</v>
      </c>
      <c r="C599" s="134" t="s">
        <v>76</v>
      </c>
      <c r="D599" s="135">
        <f>ROUND(((D600+D601+D603+D602)/1000),5)</f>
        <v>4.9622000000000002</v>
      </c>
      <c r="E599" s="135">
        <f>ROUND(((E600+E601+E603+E602)/1000),5)</f>
        <v>4.7539999999999996</v>
      </c>
      <c r="F599" s="135">
        <f>ROUND(((F600+F601+F603+F602)/1000),5)</f>
        <v>4.7175799999999999</v>
      </c>
      <c r="G599" s="135">
        <f t="shared" ref="G599:AA599" si="348">ROUND(((G600+G601+G603+G602)/1000),5)</f>
        <v>4.6741799999999998</v>
      </c>
      <c r="H599" s="135">
        <f t="shared" si="348"/>
        <v>4.6797899999999997</v>
      </c>
      <c r="I599" s="135">
        <f t="shared" si="348"/>
        <v>4.8395799999999998</v>
      </c>
      <c r="J599" s="135">
        <f t="shared" si="348"/>
        <v>5.1009099999999998</v>
      </c>
      <c r="K599" s="135">
        <f t="shared" si="348"/>
        <v>5.3539199999999996</v>
      </c>
      <c r="L599" s="135">
        <f t="shared" si="348"/>
        <v>5.5354299999999999</v>
      </c>
      <c r="M599" s="135">
        <f t="shared" si="348"/>
        <v>5.5902500000000002</v>
      </c>
      <c r="N599" s="135">
        <f t="shared" si="348"/>
        <v>5.5967399999999996</v>
      </c>
      <c r="O599" s="135">
        <f t="shared" si="348"/>
        <v>5.5983900000000002</v>
      </c>
      <c r="P599" s="135">
        <f t="shared" si="348"/>
        <v>5.5836899999999998</v>
      </c>
      <c r="Q599" s="135">
        <f t="shared" si="348"/>
        <v>5.5891099999999998</v>
      </c>
      <c r="R599" s="135">
        <f t="shared" si="348"/>
        <v>5.60229</v>
      </c>
      <c r="S599" s="135">
        <f t="shared" si="348"/>
        <v>5.6154799999999998</v>
      </c>
      <c r="T599" s="135">
        <f t="shared" si="348"/>
        <v>5.5989599999999999</v>
      </c>
      <c r="U599" s="135">
        <f t="shared" si="348"/>
        <v>5.5851199999999999</v>
      </c>
      <c r="V599" s="135">
        <f t="shared" si="348"/>
        <v>5.5788700000000002</v>
      </c>
      <c r="W599" s="135">
        <f t="shared" si="348"/>
        <v>5.57057</v>
      </c>
      <c r="X599" s="135">
        <f t="shared" si="348"/>
        <v>5.5705299999999998</v>
      </c>
      <c r="Y599" s="135">
        <f t="shared" si="348"/>
        <v>5.5733199999999998</v>
      </c>
      <c r="Z599" s="135">
        <f t="shared" si="348"/>
        <v>5.4104400000000004</v>
      </c>
      <c r="AA599" s="135">
        <f t="shared" si="348"/>
        <v>5.0887399999999996</v>
      </c>
    </row>
    <row r="600" spans="1:27" ht="12.75" hidden="1" customHeight="1" outlineLevel="1" x14ac:dyDescent="0.2">
      <c r="A600" s="163" t="s">
        <v>2238</v>
      </c>
      <c r="B600" s="94" t="s">
        <v>238</v>
      </c>
      <c r="C600" s="70" t="s">
        <v>79</v>
      </c>
      <c r="D600" s="71">
        <v>1287.25</v>
      </c>
      <c r="E600" s="71">
        <v>1079.05</v>
      </c>
      <c r="F600" s="71">
        <v>1042.6300000000001</v>
      </c>
      <c r="G600" s="71">
        <v>999.23</v>
      </c>
      <c r="H600" s="71">
        <v>1004.84</v>
      </c>
      <c r="I600" s="71">
        <v>1164.6300000000001</v>
      </c>
      <c r="J600" s="71">
        <v>1425.96</v>
      </c>
      <c r="K600" s="71">
        <v>1678.97</v>
      </c>
      <c r="L600" s="71">
        <v>1860.48</v>
      </c>
      <c r="M600" s="71">
        <v>1915.3</v>
      </c>
      <c r="N600" s="71">
        <v>1921.79</v>
      </c>
      <c r="O600" s="71">
        <v>1923.44</v>
      </c>
      <c r="P600" s="71">
        <v>1908.74</v>
      </c>
      <c r="Q600" s="71">
        <v>1914.16</v>
      </c>
      <c r="R600" s="71">
        <v>1927.34</v>
      </c>
      <c r="S600" s="71">
        <v>1940.53</v>
      </c>
      <c r="T600" s="71">
        <v>1924.01</v>
      </c>
      <c r="U600" s="71">
        <v>1910.17</v>
      </c>
      <c r="V600" s="71">
        <v>1903.92</v>
      </c>
      <c r="W600" s="71">
        <v>1895.62</v>
      </c>
      <c r="X600" s="71">
        <v>1895.58</v>
      </c>
      <c r="Y600" s="71">
        <v>1898.37</v>
      </c>
      <c r="Z600" s="71">
        <v>1735.49</v>
      </c>
      <c r="AA600" s="71">
        <v>1413.79</v>
      </c>
    </row>
    <row r="601" spans="1:27" ht="12.75" hidden="1" customHeight="1" outlineLevel="1" x14ac:dyDescent="0.2">
      <c r="A601" s="163" t="s">
        <v>2239</v>
      </c>
      <c r="B601" s="94" t="s">
        <v>90</v>
      </c>
      <c r="C601" s="70" t="s">
        <v>79</v>
      </c>
      <c r="D601" s="71">
        <f>$D$486</f>
        <v>3559.77</v>
      </c>
      <c r="E601" s="71">
        <f t="shared" ref="E601:AA601" si="349">$D$486</f>
        <v>3559.77</v>
      </c>
      <c r="F601" s="71">
        <f t="shared" si="349"/>
        <v>3559.77</v>
      </c>
      <c r="G601" s="71">
        <f t="shared" si="349"/>
        <v>3559.77</v>
      </c>
      <c r="H601" s="71">
        <f t="shared" si="349"/>
        <v>3559.77</v>
      </c>
      <c r="I601" s="71">
        <f t="shared" si="349"/>
        <v>3559.77</v>
      </c>
      <c r="J601" s="71">
        <f t="shared" si="349"/>
        <v>3559.77</v>
      </c>
      <c r="K601" s="71">
        <f t="shared" si="349"/>
        <v>3559.77</v>
      </c>
      <c r="L601" s="71">
        <f t="shared" si="349"/>
        <v>3559.77</v>
      </c>
      <c r="M601" s="71">
        <f t="shared" si="349"/>
        <v>3559.77</v>
      </c>
      <c r="N601" s="71">
        <f t="shared" si="349"/>
        <v>3559.77</v>
      </c>
      <c r="O601" s="71">
        <f t="shared" si="349"/>
        <v>3559.77</v>
      </c>
      <c r="P601" s="71">
        <f t="shared" si="349"/>
        <v>3559.77</v>
      </c>
      <c r="Q601" s="71">
        <f t="shared" si="349"/>
        <v>3559.77</v>
      </c>
      <c r="R601" s="71">
        <f t="shared" si="349"/>
        <v>3559.77</v>
      </c>
      <c r="S601" s="71">
        <f t="shared" si="349"/>
        <v>3559.77</v>
      </c>
      <c r="T601" s="71">
        <f t="shared" si="349"/>
        <v>3559.77</v>
      </c>
      <c r="U601" s="71">
        <f t="shared" si="349"/>
        <v>3559.77</v>
      </c>
      <c r="V601" s="71">
        <f t="shared" si="349"/>
        <v>3559.77</v>
      </c>
      <c r="W601" s="71">
        <f t="shared" si="349"/>
        <v>3559.77</v>
      </c>
      <c r="X601" s="71">
        <f t="shared" si="349"/>
        <v>3559.77</v>
      </c>
      <c r="Y601" s="71">
        <f t="shared" si="349"/>
        <v>3559.77</v>
      </c>
      <c r="Z601" s="71">
        <f t="shared" si="349"/>
        <v>3559.77</v>
      </c>
      <c r="AA601" s="71">
        <f t="shared" si="349"/>
        <v>3559.77</v>
      </c>
    </row>
    <row r="602" spans="1:27" ht="12.75" hidden="1" customHeight="1" outlineLevel="1" x14ac:dyDescent="0.2">
      <c r="A602" s="163" t="s">
        <v>2240</v>
      </c>
      <c r="B602" s="94" t="s">
        <v>83</v>
      </c>
      <c r="C602" s="70" t="s">
        <v>79</v>
      </c>
      <c r="D602" s="71">
        <v>4.95</v>
      </c>
      <c r="E602" s="71">
        <v>4.95</v>
      </c>
      <c r="F602" s="71">
        <v>4.95</v>
      </c>
      <c r="G602" s="71">
        <v>4.95</v>
      </c>
      <c r="H602" s="71">
        <v>4.95</v>
      </c>
      <c r="I602" s="71">
        <v>4.95</v>
      </c>
      <c r="J602" s="71">
        <v>4.95</v>
      </c>
      <c r="K602" s="71">
        <v>4.95</v>
      </c>
      <c r="L602" s="71">
        <v>4.95</v>
      </c>
      <c r="M602" s="71">
        <v>4.95</v>
      </c>
      <c r="N602" s="71">
        <v>4.95</v>
      </c>
      <c r="O602" s="71">
        <v>4.95</v>
      </c>
      <c r="P602" s="71">
        <v>4.95</v>
      </c>
      <c r="Q602" s="71">
        <v>4.95</v>
      </c>
      <c r="R602" s="71">
        <v>4.95</v>
      </c>
      <c r="S602" s="71">
        <v>4.95</v>
      </c>
      <c r="T602" s="71">
        <v>4.95</v>
      </c>
      <c r="U602" s="71">
        <v>4.95</v>
      </c>
      <c r="V602" s="71">
        <v>4.95</v>
      </c>
      <c r="W602" s="71">
        <v>4.95</v>
      </c>
      <c r="X602" s="71">
        <v>4.95</v>
      </c>
      <c r="Y602" s="71">
        <v>4.95</v>
      </c>
      <c r="Z602" s="71">
        <v>4.95</v>
      </c>
      <c r="AA602" s="71">
        <v>4.95</v>
      </c>
    </row>
    <row r="603" spans="1:27" ht="12.75" hidden="1" customHeight="1" outlineLevel="1" x14ac:dyDescent="0.2">
      <c r="A603" s="163" t="s">
        <v>2241</v>
      </c>
      <c r="B603" s="94" t="s">
        <v>81</v>
      </c>
      <c r="C603" s="70" t="s">
        <v>79</v>
      </c>
      <c r="D603" s="71">
        <f>$D$11</f>
        <v>110.23</v>
      </c>
      <c r="E603" s="71">
        <f t="shared" ref="E603:AA603" si="350">$D$11</f>
        <v>110.23</v>
      </c>
      <c r="F603" s="71">
        <f t="shared" si="350"/>
        <v>110.23</v>
      </c>
      <c r="G603" s="71">
        <f t="shared" si="350"/>
        <v>110.23</v>
      </c>
      <c r="H603" s="71">
        <f t="shared" si="350"/>
        <v>110.23</v>
      </c>
      <c r="I603" s="71">
        <f t="shared" si="350"/>
        <v>110.23</v>
      </c>
      <c r="J603" s="71">
        <f t="shared" si="350"/>
        <v>110.23</v>
      </c>
      <c r="K603" s="71">
        <f t="shared" si="350"/>
        <v>110.23</v>
      </c>
      <c r="L603" s="71">
        <f t="shared" si="350"/>
        <v>110.23</v>
      </c>
      <c r="M603" s="71">
        <f t="shared" si="350"/>
        <v>110.23</v>
      </c>
      <c r="N603" s="71">
        <f t="shared" si="350"/>
        <v>110.23</v>
      </c>
      <c r="O603" s="71">
        <f t="shared" si="350"/>
        <v>110.23</v>
      </c>
      <c r="P603" s="71">
        <f t="shared" si="350"/>
        <v>110.23</v>
      </c>
      <c r="Q603" s="71">
        <f t="shared" si="350"/>
        <v>110.23</v>
      </c>
      <c r="R603" s="71">
        <f t="shared" si="350"/>
        <v>110.23</v>
      </c>
      <c r="S603" s="71">
        <f t="shared" si="350"/>
        <v>110.23</v>
      </c>
      <c r="T603" s="71">
        <f t="shared" si="350"/>
        <v>110.23</v>
      </c>
      <c r="U603" s="71">
        <f t="shared" si="350"/>
        <v>110.23</v>
      </c>
      <c r="V603" s="71">
        <f t="shared" si="350"/>
        <v>110.23</v>
      </c>
      <c r="W603" s="71">
        <f t="shared" si="350"/>
        <v>110.23</v>
      </c>
      <c r="X603" s="71">
        <f t="shared" si="350"/>
        <v>110.23</v>
      </c>
      <c r="Y603" s="71">
        <f t="shared" si="350"/>
        <v>110.23</v>
      </c>
      <c r="Z603" s="71">
        <f t="shared" si="350"/>
        <v>110.23</v>
      </c>
      <c r="AA603" s="71">
        <f t="shared" si="350"/>
        <v>110.23</v>
      </c>
    </row>
    <row r="604" spans="1:27" collapsed="1" x14ac:dyDescent="0.2">
      <c r="A604" s="162" t="s">
        <v>2242</v>
      </c>
      <c r="B604" s="54" t="str">
        <f>"25"&amp;"."&amp;$B$800&amp;"."&amp;$B$801</f>
        <v>25.05.2023</v>
      </c>
      <c r="C604" s="134" t="s">
        <v>76</v>
      </c>
      <c r="D604" s="135">
        <f>ROUND(((D605+D606+D608+D607)/1000),5)</f>
        <v>4.7823799999999999</v>
      </c>
      <c r="E604" s="135">
        <f>ROUND(((E605+E606+E608+E607)/1000),5)</f>
        <v>4.6768799999999997</v>
      </c>
      <c r="F604" s="135">
        <f>ROUND(((F605+F606+F608+F607)/1000),5)</f>
        <v>4.6114899999999999</v>
      </c>
      <c r="G604" s="135">
        <f t="shared" ref="G604:AA604" si="351">ROUND(((G605+G606+G608+G607)/1000),5)</f>
        <v>4.5623800000000001</v>
      </c>
      <c r="H604" s="135">
        <f t="shared" si="351"/>
        <v>4.5619100000000001</v>
      </c>
      <c r="I604" s="135">
        <f t="shared" si="351"/>
        <v>4.7288500000000004</v>
      </c>
      <c r="J604" s="135">
        <f t="shared" si="351"/>
        <v>5.1101099999999997</v>
      </c>
      <c r="K604" s="135">
        <f t="shared" si="351"/>
        <v>5.27339</v>
      </c>
      <c r="L604" s="135">
        <f t="shared" si="351"/>
        <v>5.4904999999999999</v>
      </c>
      <c r="M604" s="135">
        <f t="shared" si="351"/>
        <v>5.5588499999999996</v>
      </c>
      <c r="N604" s="135">
        <f t="shared" si="351"/>
        <v>5.5718899999999998</v>
      </c>
      <c r="O604" s="135">
        <f t="shared" si="351"/>
        <v>5.5813499999999996</v>
      </c>
      <c r="P604" s="135">
        <f t="shared" si="351"/>
        <v>5.56412</v>
      </c>
      <c r="Q604" s="135">
        <f t="shared" si="351"/>
        <v>5.5664100000000003</v>
      </c>
      <c r="R604" s="135">
        <f t="shared" si="351"/>
        <v>5.5910700000000002</v>
      </c>
      <c r="S604" s="135">
        <f t="shared" si="351"/>
        <v>5.6064400000000001</v>
      </c>
      <c r="T604" s="135">
        <f t="shared" si="351"/>
        <v>5.5915499999999998</v>
      </c>
      <c r="U604" s="135">
        <f t="shared" si="351"/>
        <v>5.5780200000000004</v>
      </c>
      <c r="V604" s="135">
        <f t="shared" si="351"/>
        <v>5.5709299999999997</v>
      </c>
      <c r="W604" s="135">
        <f t="shared" si="351"/>
        <v>5.5647599999999997</v>
      </c>
      <c r="X604" s="135">
        <f t="shared" si="351"/>
        <v>5.5685000000000002</v>
      </c>
      <c r="Y604" s="135">
        <f t="shared" si="351"/>
        <v>5.5642800000000001</v>
      </c>
      <c r="Z604" s="135">
        <f t="shared" si="351"/>
        <v>5.3714300000000001</v>
      </c>
      <c r="AA604" s="135">
        <f t="shared" si="351"/>
        <v>4.9993800000000004</v>
      </c>
    </row>
    <row r="605" spans="1:27" ht="12.75" hidden="1" customHeight="1" outlineLevel="1" x14ac:dyDescent="0.2">
      <c r="A605" s="163" t="s">
        <v>2243</v>
      </c>
      <c r="B605" s="94" t="s">
        <v>238</v>
      </c>
      <c r="C605" s="70" t="s">
        <v>79</v>
      </c>
      <c r="D605" s="71">
        <v>1107.43</v>
      </c>
      <c r="E605" s="71">
        <v>1001.93</v>
      </c>
      <c r="F605" s="71">
        <v>936.54</v>
      </c>
      <c r="G605" s="71">
        <v>887.43</v>
      </c>
      <c r="H605" s="71">
        <v>886.96</v>
      </c>
      <c r="I605" s="71">
        <v>1053.9000000000001</v>
      </c>
      <c r="J605" s="71">
        <v>1435.16</v>
      </c>
      <c r="K605" s="71">
        <v>1598.44</v>
      </c>
      <c r="L605" s="71">
        <v>1815.55</v>
      </c>
      <c r="M605" s="71">
        <v>1883.9</v>
      </c>
      <c r="N605" s="71">
        <v>1896.94</v>
      </c>
      <c r="O605" s="71">
        <v>1906.4</v>
      </c>
      <c r="P605" s="71">
        <v>1889.17</v>
      </c>
      <c r="Q605" s="71">
        <v>1891.46</v>
      </c>
      <c r="R605" s="71">
        <v>1916.12</v>
      </c>
      <c r="S605" s="71">
        <v>1931.49</v>
      </c>
      <c r="T605" s="71">
        <v>1916.6</v>
      </c>
      <c r="U605" s="71">
        <v>1903.07</v>
      </c>
      <c r="V605" s="71">
        <v>1895.98</v>
      </c>
      <c r="W605" s="71">
        <v>1889.81</v>
      </c>
      <c r="X605" s="71">
        <v>1893.55</v>
      </c>
      <c r="Y605" s="71">
        <v>1889.33</v>
      </c>
      <c r="Z605" s="71">
        <v>1696.48</v>
      </c>
      <c r="AA605" s="71">
        <v>1324.43</v>
      </c>
    </row>
    <row r="606" spans="1:27" ht="12.75" hidden="1" customHeight="1" outlineLevel="1" x14ac:dyDescent="0.2">
      <c r="A606" s="163" t="s">
        <v>2244</v>
      </c>
      <c r="B606" s="94" t="s">
        <v>90</v>
      </c>
      <c r="C606" s="70" t="s">
        <v>79</v>
      </c>
      <c r="D606" s="71">
        <f>$D$486</f>
        <v>3559.77</v>
      </c>
      <c r="E606" s="71">
        <f t="shared" ref="E606:AA606" si="352">$D$486</f>
        <v>3559.77</v>
      </c>
      <c r="F606" s="71">
        <f t="shared" si="352"/>
        <v>3559.77</v>
      </c>
      <c r="G606" s="71">
        <f t="shared" si="352"/>
        <v>3559.77</v>
      </c>
      <c r="H606" s="71">
        <f t="shared" si="352"/>
        <v>3559.77</v>
      </c>
      <c r="I606" s="71">
        <f t="shared" si="352"/>
        <v>3559.77</v>
      </c>
      <c r="J606" s="71">
        <f t="shared" si="352"/>
        <v>3559.77</v>
      </c>
      <c r="K606" s="71">
        <f t="shared" si="352"/>
        <v>3559.77</v>
      </c>
      <c r="L606" s="71">
        <f t="shared" si="352"/>
        <v>3559.77</v>
      </c>
      <c r="M606" s="71">
        <f t="shared" si="352"/>
        <v>3559.77</v>
      </c>
      <c r="N606" s="71">
        <f t="shared" si="352"/>
        <v>3559.77</v>
      </c>
      <c r="O606" s="71">
        <f t="shared" si="352"/>
        <v>3559.77</v>
      </c>
      <c r="P606" s="71">
        <f t="shared" si="352"/>
        <v>3559.77</v>
      </c>
      <c r="Q606" s="71">
        <f t="shared" si="352"/>
        <v>3559.77</v>
      </c>
      <c r="R606" s="71">
        <f t="shared" si="352"/>
        <v>3559.77</v>
      </c>
      <c r="S606" s="71">
        <f t="shared" si="352"/>
        <v>3559.77</v>
      </c>
      <c r="T606" s="71">
        <f t="shared" si="352"/>
        <v>3559.77</v>
      </c>
      <c r="U606" s="71">
        <f t="shared" si="352"/>
        <v>3559.77</v>
      </c>
      <c r="V606" s="71">
        <f t="shared" si="352"/>
        <v>3559.77</v>
      </c>
      <c r="W606" s="71">
        <f t="shared" si="352"/>
        <v>3559.77</v>
      </c>
      <c r="X606" s="71">
        <f t="shared" si="352"/>
        <v>3559.77</v>
      </c>
      <c r="Y606" s="71">
        <f t="shared" si="352"/>
        <v>3559.77</v>
      </c>
      <c r="Z606" s="71">
        <f t="shared" si="352"/>
        <v>3559.77</v>
      </c>
      <c r="AA606" s="71">
        <f t="shared" si="352"/>
        <v>3559.77</v>
      </c>
    </row>
    <row r="607" spans="1:27" ht="12.75" hidden="1" customHeight="1" outlineLevel="1" x14ac:dyDescent="0.2">
      <c r="A607" s="163" t="s">
        <v>2245</v>
      </c>
      <c r="B607" s="94" t="s">
        <v>83</v>
      </c>
      <c r="C607" s="70" t="s">
        <v>79</v>
      </c>
      <c r="D607" s="71">
        <v>4.95</v>
      </c>
      <c r="E607" s="71">
        <v>4.95</v>
      </c>
      <c r="F607" s="71">
        <v>4.95</v>
      </c>
      <c r="G607" s="71">
        <v>4.95</v>
      </c>
      <c r="H607" s="71">
        <v>4.95</v>
      </c>
      <c r="I607" s="71">
        <v>4.95</v>
      </c>
      <c r="J607" s="71">
        <v>4.95</v>
      </c>
      <c r="K607" s="71">
        <v>4.95</v>
      </c>
      <c r="L607" s="71">
        <v>4.95</v>
      </c>
      <c r="M607" s="71">
        <v>4.95</v>
      </c>
      <c r="N607" s="71">
        <v>4.95</v>
      </c>
      <c r="O607" s="71">
        <v>4.95</v>
      </c>
      <c r="P607" s="71">
        <v>4.95</v>
      </c>
      <c r="Q607" s="71">
        <v>4.95</v>
      </c>
      <c r="R607" s="71">
        <v>4.95</v>
      </c>
      <c r="S607" s="71">
        <v>4.95</v>
      </c>
      <c r="T607" s="71">
        <v>4.95</v>
      </c>
      <c r="U607" s="71">
        <v>4.95</v>
      </c>
      <c r="V607" s="71">
        <v>4.95</v>
      </c>
      <c r="W607" s="71">
        <v>4.95</v>
      </c>
      <c r="X607" s="71">
        <v>4.95</v>
      </c>
      <c r="Y607" s="71">
        <v>4.95</v>
      </c>
      <c r="Z607" s="71">
        <v>4.95</v>
      </c>
      <c r="AA607" s="71">
        <v>4.95</v>
      </c>
    </row>
    <row r="608" spans="1:27" ht="12.75" hidden="1" customHeight="1" outlineLevel="1" x14ac:dyDescent="0.2">
      <c r="A608" s="163" t="s">
        <v>2246</v>
      </c>
      <c r="B608" s="94" t="s">
        <v>81</v>
      </c>
      <c r="C608" s="70" t="s">
        <v>79</v>
      </c>
      <c r="D608" s="71">
        <f>$D$11</f>
        <v>110.23</v>
      </c>
      <c r="E608" s="71">
        <f t="shared" ref="E608:AA608" si="353">$D$11</f>
        <v>110.23</v>
      </c>
      <c r="F608" s="71">
        <f t="shared" si="353"/>
        <v>110.23</v>
      </c>
      <c r="G608" s="71">
        <f t="shared" si="353"/>
        <v>110.23</v>
      </c>
      <c r="H608" s="71">
        <f t="shared" si="353"/>
        <v>110.23</v>
      </c>
      <c r="I608" s="71">
        <f t="shared" si="353"/>
        <v>110.23</v>
      </c>
      <c r="J608" s="71">
        <f t="shared" si="353"/>
        <v>110.23</v>
      </c>
      <c r="K608" s="71">
        <f t="shared" si="353"/>
        <v>110.23</v>
      </c>
      <c r="L608" s="71">
        <f t="shared" si="353"/>
        <v>110.23</v>
      </c>
      <c r="M608" s="71">
        <f t="shared" si="353"/>
        <v>110.23</v>
      </c>
      <c r="N608" s="71">
        <f t="shared" si="353"/>
        <v>110.23</v>
      </c>
      <c r="O608" s="71">
        <f t="shared" si="353"/>
        <v>110.23</v>
      </c>
      <c r="P608" s="71">
        <f t="shared" si="353"/>
        <v>110.23</v>
      </c>
      <c r="Q608" s="71">
        <f t="shared" si="353"/>
        <v>110.23</v>
      </c>
      <c r="R608" s="71">
        <f t="shared" si="353"/>
        <v>110.23</v>
      </c>
      <c r="S608" s="71">
        <f t="shared" si="353"/>
        <v>110.23</v>
      </c>
      <c r="T608" s="71">
        <f t="shared" si="353"/>
        <v>110.23</v>
      </c>
      <c r="U608" s="71">
        <f t="shared" si="353"/>
        <v>110.23</v>
      </c>
      <c r="V608" s="71">
        <f t="shared" si="353"/>
        <v>110.23</v>
      </c>
      <c r="W608" s="71">
        <f t="shared" si="353"/>
        <v>110.23</v>
      </c>
      <c r="X608" s="71">
        <f t="shared" si="353"/>
        <v>110.23</v>
      </c>
      <c r="Y608" s="71">
        <f t="shared" si="353"/>
        <v>110.23</v>
      </c>
      <c r="Z608" s="71">
        <f t="shared" si="353"/>
        <v>110.23</v>
      </c>
      <c r="AA608" s="71">
        <f t="shared" si="353"/>
        <v>110.23</v>
      </c>
    </row>
    <row r="609" spans="1:27" collapsed="1" x14ac:dyDescent="0.2">
      <c r="A609" s="162" t="s">
        <v>2247</v>
      </c>
      <c r="B609" s="54" t="str">
        <f>"26"&amp;"."&amp;$B$800&amp;"."&amp;$B$801</f>
        <v>26.05.2023</v>
      </c>
      <c r="C609" s="134" t="s">
        <v>76</v>
      </c>
      <c r="D609" s="135">
        <f>ROUND(((D610+D611+D613+D612)/1000),5)</f>
        <v>4.8939199999999996</v>
      </c>
      <c r="E609" s="135">
        <f>ROUND(((E610+E611+E613+E612)/1000),5)</f>
        <v>4.7515999999999998</v>
      </c>
      <c r="F609" s="135">
        <f>ROUND(((F610+F611+F613+F612)/1000),5)</f>
        <v>4.6894099999999996</v>
      </c>
      <c r="G609" s="135">
        <f t="shared" ref="G609:AA609" si="354">ROUND(((G610+G611+G613+G612)/1000),5)</f>
        <v>4.6438800000000002</v>
      </c>
      <c r="H609" s="135">
        <f t="shared" si="354"/>
        <v>4.66629</v>
      </c>
      <c r="I609" s="135">
        <f t="shared" si="354"/>
        <v>4.7553299999999998</v>
      </c>
      <c r="J609" s="135">
        <f t="shared" si="354"/>
        <v>5.1535299999999999</v>
      </c>
      <c r="K609" s="135">
        <f t="shared" si="354"/>
        <v>5.3311799999999998</v>
      </c>
      <c r="L609" s="135">
        <f t="shared" si="354"/>
        <v>5.5791399999999998</v>
      </c>
      <c r="M609" s="135">
        <f t="shared" si="354"/>
        <v>5.6454899999999997</v>
      </c>
      <c r="N609" s="135">
        <f t="shared" si="354"/>
        <v>5.6538500000000003</v>
      </c>
      <c r="O609" s="135">
        <f t="shared" si="354"/>
        <v>5.6474299999999999</v>
      </c>
      <c r="P609" s="135">
        <f t="shared" si="354"/>
        <v>5.6371099999999998</v>
      </c>
      <c r="Q609" s="135">
        <f t="shared" si="354"/>
        <v>5.6528400000000003</v>
      </c>
      <c r="R609" s="135">
        <f t="shared" si="354"/>
        <v>5.6494900000000001</v>
      </c>
      <c r="S609" s="135">
        <f t="shared" si="354"/>
        <v>5.6445400000000001</v>
      </c>
      <c r="T609" s="135">
        <f t="shared" si="354"/>
        <v>5.6314099999999998</v>
      </c>
      <c r="U609" s="135">
        <f t="shared" si="354"/>
        <v>5.6424099999999999</v>
      </c>
      <c r="V609" s="135">
        <f t="shared" si="354"/>
        <v>5.6381300000000003</v>
      </c>
      <c r="W609" s="135">
        <f t="shared" si="354"/>
        <v>5.6129800000000003</v>
      </c>
      <c r="X609" s="135">
        <f t="shared" si="354"/>
        <v>5.6173099999999998</v>
      </c>
      <c r="Y609" s="135">
        <f t="shared" si="354"/>
        <v>5.6392100000000003</v>
      </c>
      <c r="Z609" s="135">
        <f t="shared" si="354"/>
        <v>5.5830000000000002</v>
      </c>
      <c r="AA609" s="135">
        <f t="shared" si="354"/>
        <v>5.2566100000000002</v>
      </c>
    </row>
    <row r="610" spans="1:27" ht="12.75" hidden="1" customHeight="1" outlineLevel="1" x14ac:dyDescent="0.2">
      <c r="A610" s="163" t="s">
        <v>2248</v>
      </c>
      <c r="B610" s="94" t="s">
        <v>238</v>
      </c>
      <c r="C610" s="70" t="s">
        <v>79</v>
      </c>
      <c r="D610" s="71">
        <v>1218.97</v>
      </c>
      <c r="E610" s="71">
        <v>1076.6500000000001</v>
      </c>
      <c r="F610" s="71">
        <v>1014.46</v>
      </c>
      <c r="G610" s="71">
        <v>968.93</v>
      </c>
      <c r="H610" s="71">
        <v>991.34</v>
      </c>
      <c r="I610" s="71">
        <v>1080.3800000000001</v>
      </c>
      <c r="J610" s="71">
        <v>1478.58</v>
      </c>
      <c r="K610" s="71">
        <v>1656.23</v>
      </c>
      <c r="L610" s="71">
        <v>1904.19</v>
      </c>
      <c r="M610" s="71">
        <v>1970.54</v>
      </c>
      <c r="N610" s="71">
        <v>1978.9</v>
      </c>
      <c r="O610" s="71">
        <v>1972.48</v>
      </c>
      <c r="P610" s="71">
        <v>1962.16</v>
      </c>
      <c r="Q610" s="71">
        <v>1977.89</v>
      </c>
      <c r="R610" s="71">
        <v>1974.54</v>
      </c>
      <c r="S610" s="71">
        <v>1969.59</v>
      </c>
      <c r="T610" s="71">
        <v>1956.46</v>
      </c>
      <c r="U610" s="71">
        <v>1967.46</v>
      </c>
      <c r="V610" s="71">
        <v>1963.18</v>
      </c>
      <c r="W610" s="71">
        <v>1938.03</v>
      </c>
      <c r="X610" s="71">
        <v>1942.36</v>
      </c>
      <c r="Y610" s="71">
        <v>1964.26</v>
      </c>
      <c r="Z610" s="71">
        <v>1908.05</v>
      </c>
      <c r="AA610" s="71">
        <v>1581.66</v>
      </c>
    </row>
    <row r="611" spans="1:27" ht="12.75" hidden="1" customHeight="1" outlineLevel="1" x14ac:dyDescent="0.2">
      <c r="A611" s="163" t="s">
        <v>2249</v>
      </c>
      <c r="B611" s="94" t="s">
        <v>90</v>
      </c>
      <c r="C611" s="70" t="s">
        <v>79</v>
      </c>
      <c r="D611" s="71">
        <f>$D$486</f>
        <v>3559.77</v>
      </c>
      <c r="E611" s="71">
        <f t="shared" ref="E611:AA611" si="355">$D$486</f>
        <v>3559.77</v>
      </c>
      <c r="F611" s="71">
        <f t="shared" si="355"/>
        <v>3559.77</v>
      </c>
      <c r="G611" s="71">
        <f t="shared" si="355"/>
        <v>3559.77</v>
      </c>
      <c r="H611" s="71">
        <f t="shared" si="355"/>
        <v>3559.77</v>
      </c>
      <c r="I611" s="71">
        <f t="shared" si="355"/>
        <v>3559.77</v>
      </c>
      <c r="J611" s="71">
        <f t="shared" si="355"/>
        <v>3559.77</v>
      </c>
      <c r="K611" s="71">
        <f t="shared" si="355"/>
        <v>3559.77</v>
      </c>
      <c r="L611" s="71">
        <f t="shared" si="355"/>
        <v>3559.77</v>
      </c>
      <c r="M611" s="71">
        <f t="shared" si="355"/>
        <v>3559.77</v>
      </c>
      <c r="N611" s="71">
        <f t="shared" si="355"/>
        <v>3559.77</v>
      </c>
      <c r="O611" s="71">
        <f t="shared" si="355"/>
        <v>3559.77</v>
      </c>
      <c r="P611" s="71">
        <f t="shared" si="355"/>
        <v>3559.77</v>
      </c>
      <c r="Q611" s="71">
        <f t="shared" si="355"/>
        <v>3559.77</v>
      </c>
      <c r="R611" s="71">
        <f t="shared" si="355"/>
        <v>3559.77</v>
      </c>
      <c r="S611" s="71">
        <f t="shared" si="355"/>
        <v>3559.77</v>
      </c>
      <c r="T611" s="71">
        <f t="shared" si="355"/>
        <v>3559.77</v>
      </c>
      <c r="U611" s="71">
        <f t="shared" si="355"/>
        <v>3559.77</v>
      </c>
      <c r="V611" s="71">
        <f t="shared" si="355"/>
        <v>3559.77</v>
      </c>
      <c r="W611" s="71">
        <f t="shared" si="355"/>
        <v>3559.77</v>
      </c>
      <c r="X611" s="71">
        <f t="shared" si="355"/>
        <v>3559.77</v>
      </c>
      <c r="Y611" s="71">
        <f t="shared" si="355"/>
        <v>3559.77</v>
      </c>
      <c r="Z611" s="71">
        <f t="shared" si="355"/>
        <v>3559.77</v>
      </c>
      <c r="AA611" s="71">
        <f t="shared" si="355"/>
        <v>3559.77</v>
      </c>
    </row>
    <row r="612" spans="1:27" ht="12.75" hidden="1" customHeight="1" outlineLevel="1" x14ac:dyDescent="0.2">
      <c r="A612" s="163" t="s">
        <v>2250</v>
      </c>
      <c r="B612" s="94" t="s">
        <v>83</v>
      </c>
      <c r="C612" s="70" t="s">
        <v>79</v>
      </c>
      <c r="D612" s="71">
        <v>4.95</v>
      </c>
      <c r="E612" s="71">
        <v>4.95</v>
      </c>
      <c r="F612" s="71">
        <v>4.95</v>
      </c>
      <c r="G612" s="71">
        <v>4.95</v>
      </c>
      <c r="H612" s="71">
        <v>4.95</v>
      </c>
      <c r="I612" s="71">
        <v>4.95</v>
      </c>
      <c r="J612" s="71">
        <v>4.95</v>
      </c>
      <c r="K612" s="71">
        <v>4.95</v>
      </c>
      <c r="L612" s="71">
        <v>4.95</v>
      </c>
      <c r="M612" s="71">
        <v>4.95</v>
      </c>
      <c r="N612" s="71">
        <v>4.95</v>
      </c>
      <c r="O612" s="71">
        <v>4.95</v>
      </c>
      <c r="P612" s="71">
        <v>4.95</v>
      </c>
      <c r="Q612" s="71">
        <v>4.95</v>
      </c>
      <c r="R612" s="71">
        <v>4.95</v>
      </c>
      <c r="S612" s="71">
        <v>4.95</v>
      </c>
      <c r="T612" s="71">
        <v>4.95</v>
      </c>
      <c r="U612" s="71">
        <v>4.95</v>
      </c>
      <c r="V612" s="71">
        <v>4.95</v>
      </c>
      <c r="W612" s="71">
        <v>4.95</v>
      </c>
      <c r="X612" s="71">
        <v>4.95</v>
      </c>
      <c r="Y612" s="71">
        <v>4.95</v>
      </c>
      <c r="Z612" s="71">
        <v>4.95</v>
      </c>
      <c r="AA612" s="71">
        <v>4.95</v>
      </c>
    </row>
    <row r="613" spans="1:27" ht="12.75" hidden="1" customHeight="1" outlineLevel="1" x14ac:dyDescent="0.2">
      <c r="A613" s="163" t="s">
        <v>2251</v>
      </c>
      <c r="B613" s="94" t="s">
        <v>81</v>
      </c>
      <c r="C613" s="70" t="s">
        <v>79</v>
      </c>
      <c r="D613" s="71">
        <f>$D$11</f>
        <v>110.23</v>
      </c>
      <c r="E613" s="71">
        <f t="shared" ref="E613:AA613" si="356">$D$11</f>
        <v>110.23</v>
      </c>
      <c r="F613" s="71">
        <f t="shared" si="356"/>
        <v>110.23</v>
      </c>
      <c r="G613" s="71">
        <f t="shared" si="356"/>
        <v>110.23</v>
      </c>
      <c r="H613" s="71">
        <f t="shared" si="356"/>
        <v>110.23</v>
      </c>
      <c r="I613" s="71">
        <f t="shared" si="356"/>
        <v>110.23</v>
      </c>
      <c r="J613" s="71">
        <f t="shared" si="356"/>
        <v>110.23</v>
      </c>
      <c r="K613" s="71">
        <f t="shared" si="356"/>
        <v>110.23</v>
      </c>
      <c r="L613" s="71">
        <f t="shared" si="356"/>
        <v>110.23</v>
      </c>
      <c r="M613" s="71">
        <f t="shared" si="356"/>
        <v>110.23</v>
      </c>
      <c r="N613" s="71">
        <f t="shared" si="356"/>
        <v>110.23</v>
      </c>
      <c r="O613" s="71">
        <f t="shared" si="356"/>
        <v>110.23</v>
      </c>
      <c r="P613" s="71">
        <f t="shared" si="356"/>
        <v>110.23</v>
      </c>
      <c r="Q613" s="71">
        <f t="shared" si="356"/>
        <v>110.23</v>
      </c>
      <c r="R613" s="71">
        <f t="shared" si="356"/>
        <v>110.23</v>
      </c>
      <c r="S613" s="71">
        <f t="shared" si="356"/>
        <v>110.23</v>
      </c>
      <c r="T613" s="71">
        <f t="shared" si="356"/>
        <v>110.23</v>
      </c>
      <c r="U613" s="71">
        <f t="shared" si="356"/>
        <v>110.23</v>
      </c>
      <c r="V613" s="71">
        <f t="shared" si="356"/>
        <v>110.23</v>
      </c>
      <c r="W613" s="71">
        <f t="shared" si="356"/>
        <v>110.23</v>
      </c>
      <c r="X613" s="71">
        <f t="shared" si="356"/>
        <v>110.23</v>
      </c>
      <c r="Y613" s="71">
        <f t="shared" si="356"/>
        <v>110.23</v>
      </c>
      <c r="Z613" s="71">
        <f t="shared" si="356"/>
        <v>110.23</v>
      </c>
      <c r="AA613" s="71">
        <f t="shared" si="356"/>
        <v>110.23</v>
      </c>
    </row>
    <row r="614" spans="1:27" collapsed="1" x14ac:dyDescent="0.2">
      <c r="A614" s="162" t="s">
        <v>2252</v>
      </c>
      <c r="B614" s="54" t="str">
        <f>"27"&amp;"."&amp;$B$800&amp;"."&amp;$B$801</f>
        <v>27.05.2023</v>
      </c>
      <c r="C614" s="134" t="s">
        <v>76</v>
      </c>
      <c r="D614" s="135">
        <f>ROUND(((D615+D616+D618+D617)/1000),5)</f>
        <v>5.1937899999999999</v>
      </c>
      <c r="E614" s="135">
        <f>ROUND(((E615+E616+E618+E617)/1000),5)</f>
        <v>4.9533699999999996</v>
      </c>
      <c r="F614" s="135">
        <f>ROUND(((F615+F616+F618+F617)/1000),5)</f>
        <v>4.8071200000000003</v>
      </c>
      <c r="G614" s="135">
        <f t="shared" ref="G614:AA614" si="357">ROUND(((G615+G616+G618+G617)/1000),5)</f>
        <v>4.7548700000000004</v>
      </c>
      <c r="H614" s="135">
        <f t="shared" si="357"/>
        <v>4.7323000000000004</v>
      </c>
      <c r="I614" s="135">
        <f t="shared" si="357"/>
        <v>4.7105699999999997</v>
      </c>
      <c r="J614" s="135">
        <f t="shared" si="357"/>
        <v>5.0166500000000003</v>
      </c>
      <c r="K614" s="135">
        <f t="shared" si="357"/>
        <v>5.1718500000000001</v>
      </c>
      <c r="L614" s="135">
        <f t="shared" si="357"/>
        <v>5.4450799999999999</v>
      </c>
      <c r="M614" s="135">
        <f t="shared" si="357"/>
        <v>5.5584800000000003</v>
      </c>
      <c r="N614" s="135">
        <f t="shared" si="357"/>
        <v>5.5907900000000001</v>
      </c>
      <c r="O614" s="135">
        <f t="shared" si="357"/>
        <v>5.5910799999999998</v>
      </c>
      <c r="P614" s="135">
        <f t="shared" si="357"/>
        <v>5.5859800000000002</v>
      </c>
      <c r="Q614" s="135">
        <f t="shared" si="357"/>
        <v>5.5866699999999998</v>
      </c>
      <c r="R614" s="135">
        <f t="shared" si="357"/>
        <v>5.5849599999999997</v>
      </c>
      <c r="S614" s="135">
        <f t="shared" si="357"/>
        <v>5.5634800000000002</v>
      </c>
      <c r="T614" s="135">
        <f t="shared" si="357"/>
        <v>5.5475099999999999</v>
      </c>
      <c r="U614" s="135">
        <f t="shared" si="357"/>
        <v>5.4825600000000003</v>
      </c>
      <c r="V614" s="135">
        <f t="shared" si="357"/>
        <v>5.4820900000000004</v>
      </c>
      <c r="W614" s="135">
        <f t="shared" si="357"/>
        <v>5.4818699999999998</v>
      </c>
      <c r="X614" s="135">
        <f t="shared" si="357"/>
        <v>5.5423999999999998</v>
      </c>
      <c r="Y614" s="135">
        <f t="shared" si="357"/>
        <v>5.5606099999999996</v>
      </c>
      <c r="Z614" s="135">
        <f t="shared" si="357"/>
        <v>5.4672400000000003</v>
      </c>
      <c r="AA614" s="135">
        <f t="shared" si="357"/>
        <v>5.16648</v>
      </c>
    </row>
    <row r="615" spans="1:27" ht="12.75" hidden="1" customHeight="1" outlineLevel="1" x14ac:dyDescent="0.2">
      <c r="A615" s="163" t="s">
        <v>2253</v>
      </c>
      <c r="B615" s="94" t="s">
        <v>238</v>
      </c>
      <c r="C615" s="70" t="s">
        <v>79</v>
      </c>
      <c r="D615" s="71">
        <v>1518.84</v>
      </c>
      <c r="E615" s="71">
        <v>1278.42</v>
      </c>
      <c r="F615" s="71">
        <v>1132.17</v>
      </c>
      <c r="G615" s="71">
        <v>1079.92</v>
      </c>
      <c r="H615" s="71">
        <v>1057.3499999999999</v>
      </c>
      <c r="I615" s="71">
        <v>1035.6199999999999</v>
      </c>
      <c r="J615" s="71">
        <v>1341.7</v>
      </c>
      <c r="K615" s="71">
        <v>1496.9</v>
      </c>
      <c r="L615" s="71">
        <v>1770.13</v>
      </c>
      <c r="M615" s="71">
        <v>1883.53</v>
      </c>
      <c r="N615" s="71">
        <v>1915.84</v>
      </c>
      <c r="O615" s="71">
        <v>1916.13</v>
      </c>
      <c r="P615" s="71">
        <v>1911.03</v>
      </c>
      <c r="Q615" s="71">
        <v>1911.72</v>
      </c>
      <c r="R615" s="71">
        <v>1910.01</v>
      </c>
      <c r="S615" s="71">
        <v>1888.53</v>
      </c>
      <c r="T615" s="71">
        <v>1872.56</v>
      </c>
      <c r="U615" s="71">
        <v>1807.61</v>
      </c>
      <c r="V615" s="71">
        <v>1807.14</v>
      </c>
      <c r="W615" s="71">
        <v>1806.92</v>
      </c>
      <c r="X615" s="71">
        <v>1867.45</v>
      </c>
      <c r="Y615" s="71">
        <v>1885.66</v>
      </c>
      <c r="Z615" s="71">
        <v>1792.29</v>
      </c>
      <c r="AA615" s="71">
        <v>1491.53</v>
      </c>
    </row>
    <row r="616" spans="1:27" ht="12.75" hidden="1" customHeight="1" outlineLevel="1" x14ac:dyDescent="0.2">
      <c r="A616" s="163" t="s">
        <v>2254</v>
      </c>
      <c r="B616" s="94" t="s">
        <v>90</v>
      </c>
      <c r="C616" s="70" t="s">
        <v>79</v>
      </c>
      <c r="D616" s="71">
        <f>$D$486</f>
        <v>3559.77</v>
      </c>
      <c r="E616" s="71">
        <f t="shared" ref="E616:AA616" si="358">$D$486</f>
        <v>3559.77</v>
      </c>
      <c r="F616" s="71">
        <f t="shared" si="358"/>
        <v>3559.77</v>
      </c>
      <c r="G616" s="71">
        <f t="shared" si="358"/>
        <v>3559.77</v>
      </c>
      <c r="H616" s="71">
        <f t="shared" si="358"/>
        <v>3559.77</v>
      </c>
      <c r="I616" s="71">
        <f t="shared" si="358"/>
        <v>3559.77</v>
      </c>
      <c r="J616" s="71">
        <f t="shared" si="358"/>
        <v>3559.77</v>
      </c>
      <c r="K616" s="71">
        <f t="shared" si="358"/>
        <v>3559.77</v>
      </c>
      <c r="L616" s="71">
        <f t="shared" si="358"/>
        <v>3559.77</v>
      </c>
      <c r="M616" s="71">
        <f t="shared" si="358"/>
        <v>3559.77</v>
      </c>
      <c r="N616" s="71">
        <f t="shared" si="358"/>
        <v>3559.77</v>
      </c>
      <c r="O616" s="71">
        <f t="shared" si="358"/>
        <v>3559.77</v>
      </c>
      <c r="P616" s="71">
        <f t="shared" si="358"/>
        <v>3559.77</v>
      </c>
      <c r="Q616" s="71">
        <f t="shared" si="358"/>
        <v>3559.77</v>
      </c>
      <c r="R616" s="71">
        <f t="shared" si="358"/>
        <v>3559.77</v>
      </c>
      <c r="S616" s="71">
        <f t="shared" si="358"/>
        <v>3559.77</v>
      </c>
      <c r="T616" s="71">
        <f t="shared" si="358"/>
        <v>3559.77</v>
      </c>
      <c r="U616" s="71">
        <f t="shared" si="358"/>
        <v>3559.77</v>
      </c>
      <c r="V616" s="71">
        <f t="shared" si="358"/>
        <v>3559.77</v>
      </c>
      <c r="W616" s="71">
        <f t="shared" si="358"/>
        <v>3559.77</v>
      </c>
      <c r="X616" s="71">
        <f t="shared" si="358"/>
        <v>3559.77</v>
      </c>
      <c r="Y616" s="71">
        <f t="shared" si="358"/>
        <v>3559.77</v>
      </c>
      <c r="Z616" s="71">
        <f t="shared" si="358"/>
        <v>3559.77</v>
      </c>
      <c r="AA616" s="71">
        <f t="shared" si="358"/>
        <v>3559.77</v>
      </c>
    </row>
    <row r="617" spans="1:27" ht="12.75" hidden="1" customHeight="1" outlineLevel="1" x14ac:dyDescent="0.2">
      <c r="A617" s="163" t="s">
        <v>2255</v>
      </c>
      <c r="B617" s="94" t="s">
        <v>83</v>
      </c>
      <c r="C617" s="70" t="s">
        <v>79</v>
      </c>
      <c r="D617" s="71">
        <v>4.95</v>
      </c>
      <c r="E617" s="71">
        <v>4.95</v>
      </c>
      <c r="F617" s="71">
        <v>4.95</v>
      </c>
      <c r="G617" s="71">
        <v>4.95</v>
      </c>
      <c r="H617" s="71">
        <v>4.95</v>
      </c>
      <c r="I617" s="71">
        <v>4.95</v>
      </c>
      <c r="J617" s="71">
        <v>4.95</v>
      </c>
      <c r="K617" s="71">
        <v>4.95</v>
      </c>
      <c r="L617" s="71">
        <v>4.95</v>
      </c>
      <c r="M617" s="71">
        <v>4.95</v>
      </c>
      <c r="N617" s="71">
        <v>4.95</v>
      </c>
      <c r="O617" s="71">
        <v>4.95</v>
      </c>
      <c r="P617" s="71">
        <v>4.95</v>
      </c>
      <c r="Q617" s="71">
        <v>4.95</v>
      </c>
      <c r="R617" s="71">
        <v>4.95</v>
      </c>
      <c r="S617" s="71">
        <v>4.95</v>
      </c>
      <c r="T617" s="71">
        <v>4.95</v>
      </c>
      <c r="U617" s="71">
        <v>4.95</v>
      </c>
      <c r="V617" s="71">
        <v>4.95</v>
      </c>
      <c r="W617" s="71">
        <v>4.95</v>
      </c>
      <c r="X617" s="71">
        <v>4.95</v>
      </c>
      <c r="Y617" s="71">
        <v>4.95</v>
      </c>
      <c r="Z617" s="71">
        <v>4.95</v>
      </c>
      <c r="AA617" s="71">
        <v>4.95</v>
      </c>
    </row>
    <row r="618" spans="1:27" ht="12.75" hidden="1" customHeight="1" outlineLevel="1" x14ac:dyDescent="0.2">
      <c r="A618" s="163" t="s">
        <v>2256</v>
      </c>
      <c r="B618" s="94" t="s">
        <v>81</v>
      </c>
      <c r="C618" s="70" t="s">
        <v>79</v>
      </c>
      <c r="D618" s="71">
        <f>$D$11</f>
        <v>110.23</v>
      </c>
      <c r="E618" s="71">
        <f t="shared" ref="E618:AA618" si="359">$D$11</f>
        <v>110.23</v>
      </c>
      <c r="F618" s="71">
        <f t="shared" si="359"/>
        <v>110.23</v>
      </c>
      <c r="G618" s="71">
        <f t="shared" si="359"/>
        <v>110.23</v>
      </c>
      <c r="H618" s="71">
        <f t="shared" si="359"/>
        <v>110.23</v>
      </c>
      <c r="I618" s="71">
        <f t="shared" si="359"/>
        <v>110.23</v>
      </c>
      <c r="J618" s="71">
        <f t="shared" si="359"/>
        <v>110.23</v>
      </c>
      <c r="K618" s="71">
        <f t="shared" si="359"/>
        <v>110.23</v>
      </c>
      <c r="L618" s="71">
        <f t="shared" si="359"/>
        <v>110.23</v>
      </c>
      <c r="M618" s="71">
        <f t="shared" si="359"/>
        <v>110.23</v>
      </c>
      <c r="N618" s="71">
        <f t="shared" si="359"/>
        <v>110.23</v>
      </c>
      <c r="O618" s="71">
        <f t="shared" si="359"/>
        <v>110.23</v>
      </c>
      <c r="P618" s="71">
        <f t="shared" si="359"/>
        <v>110.23</v>
      </c>
      <c r="Q618" s="71">
        <f t="shared" si="359"/>
        <v>110.23</v>
      </c>
      <c r="R618" s="71">
        <f t="shared" si="359"/>
        <v>110.23</v>
      </c>
      <c r="S618" s="71">
        <f t="shared" si="359"/>
        <v>110.23</v>
      </c>
      <c r="T618" s="71">
        <f t="shared" si="359"/>
        <v>110.23</v>
      </c>
      <c r="U618" s="71">
        <f t="shared" si="359"/>
        <v>110.23</v>
      </c>
      <c r="V618" s="71">
        <f t="shared" si="359"/>
        <v>110.23</v>
      </c>
      <c r="W618" s="71">
        <f t="shared" si="359"/>
        <v>110.23</v>
      </c>
      <c r="X618" s="71">
        <f t="shared" si="359"/>
        <v>110.23</v>
      </c>
      <c r="Y618" s="71">
        <f t="shared" si="359"/>
        <v>110.23</v>
      </c>
      <c r="Z618" s="71">
        <f t="shared" si="359"/>
        <v>110.23</v>
      </c>
      <c r="AA618" s="71">
        <f t="shared" si="359"/>
        <v>110.23</v>
      </c>
    </row>
    <row r="619" spans="1:27" collapsed="1" x14ac:dyDescent="0.2">
      <c r="A619" s="162" t="s">
        <v>2257</v>
      </c>
      <c r="B619" s="54" t="str">
        <f>"28"&amp;"."&amp;$B$800&amp;"."&amp;$B$801</f>
        <v>28.05.2023</v>
      </c>
      <c r="C619" s="134" t="s">
        <v>76</v>
      </c>
      <c r="D619" s="135">
        <f>ROUND(((D620+D621+D623+D622)/1000),5)</f>
        <v>5.04786</v>
      </c>
      <c r="E619" s="135">
        <f>ROUND(((E620+E621+E623+E622)/1000),5)</f>
        <v>4.8845200000000002</v>
      </c>
      <c r="F619" s="135">
        <f>ROUND(((F620+F621+F623+F622)/1000),5)</f>
        <v>4.7575700000000003</v>
      </c>
      <c r="G619" s="135">
        <f t="shared" ref="G619:AA619" si="360">ROUND(((G620+G621+G623+G622)/1000),5)</f>
        <v>4.7271000000000001</v>
      </c>
      <c r="H619" s="135">
        <f t="shared" si="360"/>
        <v>4.6992000000000003</v>
      </c>
      <c r="I619" s="135">
        <f t="shared" si="360"/>
        <v>4.6818799999999996</v>
      </c>
      <c r="J619" s="135">
        <f t="shared" si="360"/>
        <v>4.8731200000000001</v>
      </c>
      <c r="K619" s="135">
        <f t="shared" si="360"/>
        <v>5.0055699999999996</v>
      </c>
      <c r="L619" s="135">
        <f t="shared" si="360"/>
        <v>5.2725799999999996</v>
      </c>
      <c r="M619" s="135">
        <f t="shared" si="360"/>
        <v>5.4460300000000004</v>
      </c>
      <c r="N619" s="135">
        <f t="shared" si="360"/>
        <v>5.4895300000000002</v>
      </c>
      <c r="O619" s="135">
        <f t="shared" si="360"/>
        <v>5.5003700000000002</v>
      </c>
      <c r="P619" s="135">
        <f t="shared" si="360"/>
        <v>5.4942900000000003</v>
      </c>
      <c r="Q619" s="135">
        <f t="shared" si="360"/>
        <v>5.4994300000000003</v>
      </c>
      <c r="R619" s="135">
        <f t="shared" si="360"/>
        <v>5.4984299999999999</v>
      </c>
      <c r="S619" s="135">
        <f t="shared" si="360"/>
        <v>5.4966699999999999</v>
      </c>
      <c r="T619" s="135">
        <f t="shared" si="360"/>
        <v>5.4865599999999999</v>
      </c>
      <c r="U619" s="135">
        <f t="shared" si="360"/>
        <v>5.4665699999999999</v>
      </c>
      <c r="V619" s="135">
        <f t="shared" si="360"/>
        <v>5.47546</v>
      </c>
      <c r="W619" s="135">
        <f t="shared" si="360"/>
        <v>5.4726100000000004</v>
      </c>
      <c r="X619" s="135">
        <f t="shared" si="360"/>
        <v>5.5122900000000001</v>
      </c>
      <c r="Y619" s="135">
        <f t="shared" si="360"/>
        <v>5.5308599999999997</v>
      </c>
      <c r="Z619" s="135">
        <f t="shared" si="360"/>
        <v>5.4316899999999997</v>
      </c>
      <c r="AA619" s="135">
        <f t="shared" si="360"/>
        <v>5.1098699999999999</v>
      </c>
    </row>
    <row r="620" spans="1:27" ht="12.75" hidden="1" customHeight="1" outlineLevel="1" x14ac:dyDescent="0.2">
      <c r="A620" s="163" t="s">
        <v>2258</v>
      </c>
      <c r="B620" s="94" t="s">
        <v>238</v>
      </c>
      <c r="C620" s="70" t="s">
        <v>79</v>
      </c>
      <c r="D620" s="71">
        <v>1372.91</v>
      </c>
      <c r="E620" s="71">
        <v>1209.57</v>
      </c>
      <c r="F620" s="71">
        <v>1082.6199999999999</v>
      </c>
      <c r="G620" s="71">
        <v>1052.1500000000001</v>
      </c>
      <c r="H620" s="71">
        <v>1024.25</v>
      </c>
      <c r="I620" s="71">
        <v>1006.93</v>
      </c>
      <c r="J620" s="71">
        <v>1198.17</v>
      </c>
      <c r="K620" s="71">
        <v>1330.62</v>
      </c>
      <c r="L620" s="71">
        <v>1597.63</v>
      </c>
      <c r="M620" s="71">
        <v>1771.08</v>
      </c>
      <c r="N620" s="71">
        <v>1814.58</v>
      </c>
      <c r="O620" s="71">
        <v>1825.42</v>
      </c>
      <c r="P620" s="71">
        <v>1819.34</v>
      </c>
      <c r="Q620" s="71">
        <v>1824.48</v>
      </c>
      <c r="R620" s="71">
        <v>1823.48</v>
      </c>
      <c r="S620" s="71">
        <v>1821.72</v>
      </c>
      <c r="T620" s="71">
        <v>1811.61</v>
      </c>
      <c r="U620" s="71">
        <v>1791.62</v>
      </c>
      <c r="V620" s="71">
        <v>1800.51</v>
      </c>
      <c r="W620" s="71">
        <v>1797.66</v>
      </c>
      <c r="X620" s="71">
        <v>1837.34</v>
      </c>
      <c r="Y620" s="71">
        <v>1855.91</v>
      </c>
      <c r="Z620" s="71">
        <v>1756.74</v>
      </c>
      <c r="AA620" s="71">
        <v>1434.92</v>
      </c>
    </row>
    <row r="621" spans="1:27" ht="12.75" hidden="1" customHeight="1" outlineLevel="1" x14ac:dyDescent="0.2">
      <c r="A621" s="163" t="s">
        <v>2259</v>
      </c>
      <c r="B621" s="94" t="s">
        <v>90</v>
      </c>
      <c r="C621" s="70" t="s">
        <v>79</v>
      </c>
      <c r="D621" s="71">
        <f>$D$486</f>
        <v>3559.77</v>
      </c>
      <c r="E621" s="71">
        <f t="shared" ref="E621:AA621" si="361">$D$486</f>
        <v>3559.77</v>
      </c>
      <c r="F621" s="71">
        <f t="shared" si="361"/>
        <v>3559.77</v>
      </c>
      <c r="G621" s="71">
        <f t="shared" si="361"/>
        <v>3559.77</v>
      </c>
      <c r="H621" s="71">
        <f t="shared" si="361"/>
        <v>3559.77</v>
      </c>
      <c r="I621" s="71">
        <f t="shared" si="361"/>
        <v>3559.77</v>
      </c>
      <c r="J621" s="71">
        <f t="shared" si="361"/>
        <v>3559.77</v>
      </c>
      <c r="K621" s="71">
        <f t="shared" si="361"/>
        <v>3559.77</v>
      </c>
      <c r="L621" s="71">
        <f t="shared" si="361"/>
        <v>3559.77</v>
      </c>
      <c r="M621" s="71">
        <f t="shared" si="361"/>
        <v>3559.77</v>
      </c>
      <c r="N621" s="71">
        <f t="shared" si="361"/>
        <v>3559.77</v>
      </c>
      <c r="O621" s="71">
        <f t="shared" si="361"/>
        <v>3559.77</v>
      </c>
      <c r="P621" s="71">
        <f t="shared" si="361"/>
        <v>3559.77</v>
      </c>
      <c r="Q621" s="71">
        <f t="shared" si="361"/>
        <v>3559.77</v>
      </c>
      <c r="R621" s="71">
        <f t="shared" si="361"/>
        <v>3559.77</v>
      </c>
      <c r="S621" s="71">
        <f t="shared" si="361"/>
        <v>3559.77</v>
      </c>
      <c r="T621" s="71">
        <f t="shared" si="361"/>
        <v>3559.77</v>
      </c>
      <c r="U621" s="71">
        <f t="shared" si="361"/>
        <v>3559.77</v>
      </c>
      <c r="V621" s="71">
        <f t="shared" si="361"/>
        <v>3559.77</v>
      </c>
      <c r="W621" s="71">
        <f t="shared" si="361"/>
        <v>3559.77</v>
      </c>
      <c r="X621" s="71">
        <f t="shared" si="361"/>
        <v>3559.77</v>
      </c>
      <c r="Y621" s="71">
        <f t="shared" si="361"/>
        <v>3559.77</v>
      </c>
      <c r="Z621" s="71">
        <f t="shared" si="361"/>
        <v>3559.77</v>
      </c>
      <c r="AA621" s="71">
        <f t="shared" si="361"/>
        <v>3559.77</v>
      </c>
    </row>
    <row r="622" spans="1:27" ht="12.75" hidden="1" customHeight="1" outlineLevel="1" x14ac:dyDescent="0.2">
      <c r="A622" s="163" t="s">
        <v>2260</v>
      </c>
      <c r="B622" s="94" t="s">
        <v>83</v>
      </c>
      <c r="C622" s="70" t="s">
        <v>79</v>
      </c>
      <c r="D622" s="71">
        <v>4.95</v>
      </c>
      <c r="E622" s="71">
        <v>4.95</v>
      </c>
      <c r="F622" s="71">
        <v>4.95</v>
      </c>
      <c r="G622" s="71">
        <v>4.95</v>
      </c>
      <c r="H622" s="71">
        <v>4.95</v>
      </c>
      <c r="I622" s="71">
        <v>4.95</v>
      </c>
      <c r="J622" s="71">
        <v>4.95</v>
      </c>
      <c r="K622" s="71">
        <v>4.95</v>
      </c>
      <c r="L622" s="71">
        <v>4.95</v>
      </c>
      <c r="M622" s="71">
        <v>4.95</v>
      </c>
      <c r="N622" s="71">
        <v>4.95</v>
      </c>
      <c r="O622" s="71">
        <v>4.95</v>
      </c>
      <c r="P622" s="71">
        <v>4.95</v>
      </c>
      <c r="Q622" s="71">
        <v>4.95</v>
      </c>
      <c r="R622" s="71">
        <v>4.95</v>
      </c>
      <c r="S622" s="71">
        <v>4.95</v>
      </c>
      <c r="T622" s="71">
        <v>4.95</v>
      </c>
      <c r="U622" s="71">
        <v>4.95</v>
      </c>
      <c r="V622" s="71">
        <v>4.95</v>
      </c>
      <c r="W622" s="71">
        <v>4.95</v>
      </c>
      <c r="X622" s="71">
        <v>4.95</v>
      </c>
      <c r="Y622" s="71">
        <v>4.95</v>
      </c>
      <c r="Z622" s="71">
        <v>4.95</v>
      </c>
      <c r="AA622" s="71">
        <v>4.95</v>
      </c>
    </row>
    <row r="623" spans="1:27" ht="12.75" hidden="1" customHeight="1" outlineLevel="1" x14ac:dyDescent="0.2">
      <c r="A623" s="163" t="s">
        <v>2261</v>
      </c>
      <c r="B623" s="94" t="s">
        <v>81</v>
      </c>
      <c r="C623" s="70" t="s">
        <v>79</v>
      </c>
      <c r="D623" s="71">
        <f>$D$11</f>
        <v>110.23</v>
      </c>
      <c r="E623" s="71">
        <f t="shared" ref="E623:AA623" si="362">$D$11</f>
        <v>110.23</v>
      </c>
      <c r="F623" s="71">
        <f t="shared" si="362"/>
        <v>110.23</v>
      </c>
      <c r="G623" s="71">
        <f t="shared" si="362"/>
        <v>110.23</v>
      </c>
      <c r="H623" s="71">
        <f t="shared" si="362"/>
        <v>110.23</v>
      </c>
      <c r="I623" s="71">
        <f t="shared" si="362"/>
        <v>110.23</v>
      </c>
      <c r="J623" s="71">
        <f t="shared" si="362"/>
        <v>110.23</v>
      </c>
      <c r="K623" s="71">
        <f t="shared" si="362"/>
        <v>110.23</v>
      </c>
      <c r="L623" s="71">
        <f t="shared" si="362"/>
        <v>110.23</v>
      </c>
      <c r="M623" s="71">
        <f t="shared" si="362"/>
        <v>110.23</v>
      </c>
      <c r="N623" s="71">
        <f t="shared" si="362"/>
        <v>110.23</v>
      </c>
      <c r="O623" s="71">
        <f t="shared" si="362"/>
        <v>110.23</v>
      </c>
      <c r="P623" s="71">
        <f t="shared" si="362"/>
        <v>110.23</v>
      </c>
      <c r="Q623" s="71">
        <f t="shared" si="362"/>
        <v>110.23</v>
      </c>
      <c r="R623" s="71">
        <f t="shared" si="362"/>
        <v>110.23</v>
      </c>
      <c r="S623" s="71">
        <f t="shared" si="362"/>
        <v>110.23</v>
      </c>
      <c r="T623" s="71">
        <f t="shared" si="362"/>
        <v>110.23</v>
      </c>
      <c r="U623" s="71">
        <f t="shared" si="362"/>
        <v>110.23</v>
      </c>
      <c r="V623" s="71">
        <f t="shared" si="362"/>
        <v>110.23</v>
      </c>
      <c r="W623" s="71">
        <f t="shared" si="362"/>
        <v>110.23</v>
      </c>
      <c r="X623" s="71">
        <f t="shared" si="362"/>
        <v>110.23</v>
      </c>
      <c r="Y623" s="71">
        <f t="shared" si="362"/>
        <v>110.23</v>
      </c>
      <c r="Z623" s="71">
        <f t="shared" si="362"/>
        <v>110.23</v>
      </c>
      <c r="AA623" s="71">
        <f t="shared" si="362"/>
        <v>110.23</v>
      </c>
    </row>
    <row r="624" spans="1:27" collapsed="1" x14ac:dyDescent="0.2">
      <c r="A624" s="162" t="s">
        <v>2262</v>
      </c>
      <c r="B624" s="54" t="str">
        <f>"29"&amp;"."&amp;$B$800&amp;"."&amp;$B$801</f>
        <v>29.05.2023</v>
      </c>
      <c r="C624" s="134" t="s">
        <v>76</v>
      </c>
      <c r="D624" s="135">
        <f>ROUND(((D625+D626+D628+D627)/1000),5)</f>
        <v>4.98813</v>
      </c>
      <c r="E624" s="135">
        <f>ROUND(((E625+E626+E628+E627)/1000),5)</f>
        <v>4.81297</v>
      </c>
      <c r="F624" s="135">
        <f>ROUND(((F625+F626+F628+F627)/1000),5)</f>
        <v>4.7231800000000002</v>
      </c>
      <c r="G624" s="135">
        <f t="shared" ref="G624:AA624" si="363">ROUND(((G625+G626+G628+G627)/1000),5)</f>
        <v>4.6841400000000002</v>
      </c>
      <c r="H624" s="135">
        <f t="shared" si="363"/>
        <v>4.6884600000000001</v>
      </c>
      <c r="I624" s="135">
        <f t="shared" si="363"/>
        <v>4.74986</v>
      </c>
      <c r="J624" s="135">
        <f t="shared" si="363"/>
        <v>5.1672900000000004</v>
      </c>
      <c r="K624" s="135">
        <f t="shared" si="363"/>
        <v>5.4068199999999997</v>
      </c>
      <c r="L624" s="135">
        <f t="shared" si="363"/>
        <v>5.6036999999999999</v>
      </c>
      <c r="M624" s="135">
        <f t="shared" si="363"/>
        <v>5.62242</v>
      </c>
      <c r="N624" s="135">
        <f t="shared" si="363"/>
        <v>5.6408899999999997</v>
      </c>
      <c r="O624" s="135">
        <f t="shared" si="363"/>
        <v>5.6626399999999997</v>
      </c>
      <c r="P624" s="135">
        <f t="shared" si="363"/>
        <v>5.6373600000000001</v>
      </c>
      <c r="Q624" s="135">
        <f t="shared" si="363"/>
        <v>5.6313700000000004</v>
      </c>
      <c r="R624" s="135">
        <f t="shared" si="363"/>
        <v>5.6809700000000003</v>
      </c>
      <c r="S624" s="135">
        <f t="shared" si="363"/>
        <v>5.6693199999999999</v>
      </c>
      <c r="T624" s="135">
        <f t="shared" si="363"/>
        <v>5.6492599999999999</v>
      </c>
      <c r="U624" s="135">
        <f t="shared" si="363"/>
        <v>5.6324100000000001</v>
      </c>
      <c r="V624" s="135">
        <f t="shared" si="363"/>
        <v>5.6202100000000002</v>
      </c>
      <c r="W624" s="135">
        <f t="shared" si="363"/>
        <v>5.6066599999999998</v>
      </c>
      <c r="X624" s="135">
        <f t="shared" si="363"/>
        <v>5.6035899999999996</v>
      </c>
      <c r="Y624" s="135">
        <f t="shared" si="363"/>
        <v>5.5971000000000002</v>
      </c>
      <c r="Z624" s="135">
        <f t="shared" si="363"/>
        <v>5.4991599999999998</v>
      </c>
      <c r="AA624" s="135">
        <f t="shared" si="363"/>
        <v>5.1134300000000001</v>
      </c>
    </row>
    <row r="625" spans="1:27" ht="12.75" hidden="1" customHeight="1" outlineLevel="1" x14ac:dyDescent="0.2">
      <c r="A625" s="163" t="s">
        <v>2263</v>
      </c>
      <c r="B625" s="94" t="s">
        <v>238</v>
      </c>
      <c r="C625" s="70" t="s">
        <v>79</v>
      </c>
      <c r="D625" s="71">
        <v>1313.18</v>
      </c>
      <c r="E625" s="71">
        <v>1138.02</v>
      </c>
      <c r="F625" s="71">
        <v>1048.23</v>
      </c>
      <c r="G625" s="71">
        <v>1009.19</v>
      </c>
      <c r="H625" s="71">
        <v>1013.51</v>
      </c>
      <c r="I625" s="71">
        <v>1074.9100000000001</v>
      </c>
      <c r="J625" s="71">
        <v>1492.34</v>
      </c>
      <c r="K625" s="71">
        <v>1731.87</v>
      </c>
      <c r="L625" s="71">
        <v>1928.75</v>
      </c>
      <c r="M625" s="71">
        <v>1947.47</v>
      </c>
      <c r="N625" s="71">
        <v>1965.94</v>
      </c>
      <c r="O625" s="71">
        <v>1987.69</v>
      </c>
      <c r="P625" s="71">
        <v>1962.41</v>
      </c>
      <c r="Q625" s="71">
        <v>1956.42</v>
      </c>
      <c r="R625" s="71">
        <v>2006.02</v>
      </c>
      <c r="S625" s="71">
        <v>1994.37</v>
      </c>
      <c r="T625" s="71">
        <v>1974.31</v>
      </c>
      <c r="U625" s="71">
        <v>1957.46</v>
      </c>
      <c r="V625" s="71">
        <v>1945.26</v>
      </c>
      <c r="W625" s="71">
        <v>1931.71</v>
      </c>
      <c r="X625" s="71">
        <v>1928.64</v>
      </c>
      <c r="Y625" s="71">
        <v>1922.15</v>
      </c>
      <c r="Z625" s="71">
        <v>1824.21</v>
      </c>
      <c r="AA625" s="71">
        <v>1438.48</v>
      </c>
    </row>
    <row r="626" spans="1:27" ht="12.75" hidden="1" customHeight="1" outlineLevel="1" x14ac:dyDescent="0.2">
      <c r="A626" s="163" t="s">
        <v>2264</v>
      </c>
      <c r="B626" s="94" t="s">
        <v>90</v>
      </c>
      <c r="C626" s="70" t="s">
        <v>79</v>
      </c>
      <c r="D626" s="71">
        <f>$D$486</f>
        <v>3559.77</v>
      </c>
      <c r="E626" s="71">
        <f t="shared" ref="E626:AA626" si="364">$D$486</f>
        <v>3559.77</v>
      </c>
      <c r="F626" s="71">
        <f t="shared" si="364"/>
        <v>3559.77</v>
      </c>
      <c r="G626" s="71">
        <f t="shared" si="364"/>
        <v>3559.77</v>
      </c>
      <c r="H626" s="71">
        <f t="shared" si="364"/>
        <v>3559.77</v>
      </c>
      <c r="I626" s="71">
        <f t="shared" si="364"/>
        <v>3559.77</v>
      </c>
      <c r="J626" s="71">
        <f t="shared" si="364"/>
        <v>3559.77</v>
      </c>
      <c r="K626" s="71">
        <f t="shared" si="364"/>
        <v>3559.77</v>
      </c>
      <c r="L626" s="71">
        <f t="shared" si="364"/>
        <v>3559.77</v>
      </c>
      <c r="M626" s="71">
        <f t="shared" si="364"/>
        <v>3559.77</v>
      </c>
      <c r="N626" s="71">
        <f t="shared" si="364"/>
        <v>3559.77</v>
      </c>
      <c r="O626" s="71">
        <f t="shared" si="364"/>
        <v>3559.77</v>
      </c>
      <c r="P626" s="71">
        <f t="shared" si="364"/>
        <v>3559.77</v>
      </c>
      <c r="Q626" s="71">
        <f t="shared" si="364"/>
        <v>3559.77</v>
      </c>
      <c r="R626" s="71">
        <f t="shared" si="364"/>
        <v>3559.77</v>
      </c>
      <c r="S626" s="71">
        <f t="shared" si="364"/>
        <v>3559.77</v>
      </c>
      <c r="T626" s="71">
        <f t="shared" si="364"/>
        <v>3559.77</v>
      </c>
      <c r="U626" s="71">
        <f t="shared" si="364"/>
        <v>3559.77</v>
      </c>
      <c r="V626" s="71">
        <f t="shared" si="364"/>
        <v>3559.77</v>
      </c>
      <c r="W626" s="71">
        <f t="shared" si="364"/>
        <v>3559.77</v>
      </c>
      <c r="X626" s="71">
        <f t="shared" si="364"/>
        <v>3559.77</v>
      </c>
      <c r="Y626" s="71">
        <f t="shared" si="364"/>
        <v>3559.77</v>
      </c>
      <c r="Z626" s="71">
        <f t="shared" si="364"/>
        <v>3559.77</v>
      </c>
      <c r="AA626" s="71">
        <f t="shared" si="364"/>
        <v>3559.77</v>
      </c>
    </row>
    <row r="627" spans="1:27" ht="12.75" hidden="1" customHeight="1" outlineLevel="1" x14ac:dyDescent="0.2">
      <c r="A627" s="163" t="s">
        <v>2265</v>
      </c>
      <c r="B627" s="94" t="s">
        <v>83</v>
      </c>
      <c r="C627" s="70" t="s">
        <v>79</v>
      </c>
      <c r="D627" s="71">
        <v>4.95</v>
      </c>
      <c r="E627" s="71">
        <v>4.95</v>
      </c>
      <c r="F627" s="71">
        <v>4.95</v>
      </c>
      <c r="G627" s="71">
        <v>4.95</v>
      </c>
      <c r="H627" s="71">
        <v>4.95</v>
      </c>
      <c r="I627" s="71">
        <v>4.95</v>
      </c>
      <c r="J627" s="71">
        <v>4.95</v>
      </c>
      <c r="K627" s="71">
        <v>4.95</v>
      </c>
      <c r="L627" s="71">
        <v>4.95</v>
      </c>
      <c r="M627" s="71">
        <v>4.95</v>
      </c>
      <c r="N627" s="71">
        <v>4.95</v>
      </c>
      <c r="O627" s="71">
        <v>4.95</v>
      </c>
      <c r="P627" s="71">
        <v>4.95</v>
      </c>
      <c r="Q627" s="71">
        <v>4.95</v>
      </c>
      <c r="R627" s="71">
        <v>4.95</v>
      </c>
      <c r="S627" s="71">
        <v>4.95</v>
      </c>
      <c r="T627" s="71">
        <v>4.95</v>
      </c>
      <c r="U627" s="71">
        <v>4.95</v>
      </c>
      <c r="V627" s="71">
        <v>4.95</v>
      </c>
      <c r="W627" s="71">
        <v>4.95</v>
      </c>
      <c r="X627" s="71">
        <v>4.95</v>
      </c>
      <c r="Y627" s="71">
        <v>4.95</v>
      </c>
      <c r="Z627" s="71">
        <v>4.95</v>
      </c>
      <c r="AA627" s="71">
        <v>4.95</v>
      </c>
    </row>
    <row r="628" spans="1:27" ht="12.75" hidden="1" customHeight="1" outlineLevel="1" x14ac:dyDescent="0.2">
      <c r="A628" s="163" t="s">
        <v>2266</v>
      </c>
      <c r="B628" s="94" t="s">
        <v>81</v>
      </c>
      <c r="C628" s="70" t="s">
        <v>79</v>
      </c>
      <c r="D628" s="71">
        <f>$D$11</f>
        <v>110.23</v>
      </c>
      <c r="E628" s="71">
        <f t="shared" ref="E628:AA628" si="365">$D$11</f>
        <v>110.23</v>
      </c>
      <c r="F628" s="71">
        <f t="shared" si="365"/>
        <v>110.23</v>
      </c>
      <c r="G628" s="71">
        <f t="shared" si="365"/>
        <v>110.23</v>
      </c>
      <c r="H628" s="71">
        <f t="shared" si="365"/>
        <v>110.23</v>
      </c>
      <c r="I628" s="71">
        <f t="shared" si="365"/>
        <v>110.23</v>
      </c>
      <c r="J628" s="71">
        <f t="shared" si="365"/>
        <v>110.23</v>
      </c>
      <c r="K628" s="71">
        <f t="shared" si="365"/>
        <v>110.23</v>
      </c>
      <c r="L628" s="71">
        <f t="shared" si="365"/>
        <v>110.23</v>
      </c>
      <c r="M628" s="71">
        <f t="shared" si="365"/>
        <v>110.23</v>
      </c>
      <c r="N628" s="71">
        <f t="shared" si="365"/>
        <v>110.23</v>
      </c>
      <c r="O628" s="71">
        <f t="shared" si="365"/>
        <v>110.23</v>
      </c>
      <c r="P628" s="71">
        <f t="shared" si="365"/>
        <v>110.23</v>
      </c>
      <c r="Q628" s="71">
        <f t="shared" si="365"/>
        <v>110.23</v>
      </c>
      <c r="R628" s="71">
        <f t="shared" si="365"/>
        <v>110.23</v>
      </c>
      <c r="S628" s="71">
        <f t="shared" si="365"/>
        <v>110.23</v>
      </c>
      <c r="T628" s="71">
        <f t="shared" si="365"/>
        <v>110.23</v>
      </c>
      <c r="U628" s="71">
        <f t="shared" si="365"/>
        <v>110.23</v>
      </c>
      <c r="V628" s="71">
        <f t="shared" si="365"/>
        <v>110.23</v>
      </c>
      <c r="W628" s="71">
        <f t="shared" si="365"/>
        <v>110.23</v>
      </c>
      <c r="X628" s="71">
        <f t="shared" si="365"/>
        <v>110.23</v>
      </c>
      <c r="Y628" s="71">
        <f t="shared" si="365"/>
        <v>110.23</v>
      </c>
      <c r="Z628" s="71">
        <f t="shared" si="365"/>
        <v>110.23</v>
      </c>
      <c r="AA628" s="71">
        <f t="shared" si="365"/>
        <v>110.23</v>
      </c>
    </row>
    <row r="629" spans="1:27" collapsed="1" x14ac:dyDescent="0.2">
      <c r="A629" s="162" t="s">
        <v>2267</v>
      </c>
      <c r="B629" s="54" t="str">
        <f>"30"&amp;"."&amp;$B$800&amp;"."&amp;$B$801</f>
        <v>30.05.2023</v>
      </c>
      <c r="C629" s="134" t="s">
        <v>76</v>
      </c>
      <c r="D629" s="135">
        <f>ROUND(((D630+D631+D633+D632)/1000),5)</f>
        <v>4.9060300000000003</v>
      </c>
      <c r="E629" s="135">
        <f>ROUND(((E630+E631+E633+E632)/1000),5)</f>
        <v>4.7541200000000003</v>
      </c>
      <c r="F629" s="135">
        <f>ROUND(((F630+F631+F633+F632)/1000),5)</f>
        <v>4.7215999999999996</v>
      </c>
      <c r="G629" s="135">
        <f t="shared" ref="G629:AA629" si="366">ROUND(((G630+G631+G633+G632)/1000),5)</f>
        <v>4.6906100000000004</v>
      </c>
      <c r="H629" s="135">
        <f t="shared" si="366"/>
        <v>4.6954900000000004</v>
      </c>
      <c r="I629" s="135">
        <f t="shared" si="366"/>
        <v>4.8272000000000004</v>
      </c>
      <c r="J629" s="135">
        <f t="shared" si="366"/>
        <v>5.1654</v>
      </c>
      <c r="K629" s="135">
        <f t="shared" si="366"/>
        <v>5.4274399999999998</v>
      </c>
      <c r="L629" s="135">
        <f t="shared" si="366"/>
        <v>5.5943199999999997</v>
      </c>
      <c r="M629" s="135">
        <f t="shared" si="366"/>
        <v>5.66113</v>
      </c>
      <c r="N629" s="135">
        <f t="shared" si="366"/>
        <v>5.6789399999999999</v>
      </c>
      <c r="O629" s="135">
        <f t="shared" si="366"/>
        <v>5.6648500000000004</v>
      </c>
      <c r="P629" s="135">
        <f t="shared" si="366"/>
        <v>5.6567499999999997</v>
      </c>
      <c r="Q629" s="135">
        <f t="shared" si="366"/>
        <v>5.6743699999999997</v>
      </c>
      <c r="R629" s="135">
        <f t="shared" si="366"/>
        <v>5.6715200000000001</v>
      </c>
      <c r="S629" s="135">
        <f t="shared" si="366"/>
        <v>5.6592399999999996</v>
      </c>
      <c r="T629" s="135">
        <f t="shared" si="366"/>
        <v>5.6447000000000003</v>
      </c>
      <c r="U629" s="135">
        <f t="shared" si="366"/>
        <v>5.6343100000000002</v>
      </c>
      <c r="V629" s="135">
        <f t="shared" si="366"/>
        <v>5.6218500000000002</v>
      </c>
      <c r="W629" s="135">
        <f t="shared" si="366"/>
        <v>5.6158000000000001</v>
      </c>
      <c r="X629" s="135">
        <f t="shared" si="366"/>
        <v>5.6064299999999996</v>
      </c>
      <c r="Y629" s="135">
        <f t="shared" si="366"/>
        <v>5.6113099999999996</v>
      </c>
      <c r="Z629" s="135">
        <f t="shared" si="366"/>
        <v>5.4752000000000001</v>
      </c>
      <c r="AA629" s="135">
        <f t="shared" si="366"/>
        <v>5.1186199999999999</v>
      </c>
    </row>
    <row r="630" spans="1:27" ht="12.75" hidden="1" customHeight="1" outlineLevel="1" x14ac:dyDescent="0.2">
      <c r="A630" s="163" t="s">
        <v>2268</v>
      </c>
      <c r="B630" s="94" t="s">
        <v>238</v>
      </c>
      <c r="C630" s="70" t="s">
        <v>79</v>
      </c>
      <c r="D630" s="71">
        <v>1231.08</v>
      </c>
      <c r="E630" s="71">
        <v>1079.17</v>
      </c>
      <c r="F630" s="71">
        <v>1046.6500000000001</v>
      </c>
      <c r="G630" s="71">
        <v>1015.66</v>
      </c>
      <c r="H630" s="71">
        <v>1020.54</v>
      </c>
      <c r="I630" s="71">
        <v>1152.25</v>
      </c>
      <c r="J630" s="71">
        <v>1490.45</v>
      </c>
      <c r="K630" s="71">
        <v>1752.49</v>
      </c>
      <c r="L630" s="71">
        <v>1919.37</v>
      </c>
      <c r="M630" s="71">
        <v>1986.18</v>
      </c>
      <c r="N630" s="71">
        <v>2003.99</v>
      </c>
      <c r="O630" s="71">
        <v>1989.9</v>
      </c>
      <c r="P630" s="71">
        <v>1981.8</v>
      </c>
      <c r="Q630" s="71">
        <v>1999.42</v>
      </c>
      <c r="R630" s="71">
        <v>1996.57</v>
      </c>
      <c r="S630" s="71">
        <v>1984.29</v>
      </c>
      <c r="T630" s="71">
        <v>1969.75</v>
      </c>
      <c r="U630" s="71">
        <v>1959.36</v>
      </c>
      <c r="V630" s="71">
        <v>1946.9</v>
      </c>
      <c r="W630" s="71">
        <v>1940.85</v>
      </c>
      <c r="X630" s="71">
        <v>1931.48</v>
      </c>
      <c r="Y630" s="71">
        <v>1936.36</v>
      </c>
      <c r="Z630" s="71">
        <v>1800.25</v>
      </c>
      <c r="AA630" s="71">
        <v>1443.67</v>
      </c>
    </row>
    <row r="631" spans="1:27" ht="12.75" hidden="1" customHeight="1" outlineLevel="1" x14ac:dyDescent="0.2">
      <c r="A631" s="163" t="s">
        <v>2269</v>
      </c>
      <c r="B631" s="94" t="s">
        <v>90</v>
      </c>
      <c r="C631" s="70" t="s">
        <v>79</v>
      </c>
      <c r="D631" s="71">
        <f>$D$486</f>
        <v>3559.77</v>
      </c>
      <c r="E631" s="71">
        <f t="shared" ref="E631:AA631" si="367">$D$486</f>
        <v>3559.77</v>
      </c>
      <c r="F631" s="71">
        <f t="shared" si="367"/>
        <v>3559.77</v>
      </c>
      <c r="G631" s="71">
        <f t="shared" si="367"/>
        <v>3559.77</v>
      </c>
      <c r="H631" s="71">
        <f t="shared" si="367"/>
        <v>3559.77</v>
      </c>
      <c r="I631" s="71">
        <f t="shared" si="367"/>
        <v>3559.77</v>
      </c>
      <c r="J631" s="71">
        <f t="shared" si="367"/>
        <v>3559.77</v>
      </c>
      <c r="K631" s="71">
        <f t="shared" si="367"/>
        <v>3559.77</v>
      </c>
      <c r="L631" s="71">
        <f t="shared" si="367"/>
        <v>3559.77</v>
      </c>
      <c r="M631" s="71">
        <f t="shared" si="367"/>
        <v>3559.77</v>
      </c>
      <c r="N631" s="71">
        <f t="shared" si="367"/>
        <v>3559.77</v>
      </c>
      <c r="O631" s="71">
        <f t="shared" si="367"/>
        <v>3559.77</v>
      </c>
      <c r="P631" s="71">
        <f t="shared" si="367"/>
        <v>3559.77</v>
      </c>
      <c r="Q631" s="71">
        <f t="shared" si="367"/>
        <v>3559.77</v>
      </c>
      <c r="R631" s="71">
        <f t="shared" si="367"/>
        <v>3559.77</v>
      </c>
      <c r="S631" s="71">
        <f t="shared" si="367"/>
        <v>3559.77</v>
      </c>
      <c r="T631" s="71">
        <f t="shared" si="367"/>
        <v>3559.77</v>
      </c>
      <c r="U631" s="71">
        <f t="shared" si="367"/>
        <v>3559.77</v>
      </c>
      <c r="V631" s="71">
        <f t="shared" si="367"/>
        <v>3559.77</v>
      </c>
      <c r="W631" s="71">
        <f t="shared" si="367"/>
        <v>3559.77</v>
      </c>
      <c r="X631" s="71">
        <f t="shared" si="367"/>
        <v>3559.77</v>
      </c>
      <c r="Y631" s="71">
        <f t="shared" si="367"/>
        <v>3559.77</v>
      </c>
      <c r="Z631" s="71">
        <f t="shared" si="367"/>
        <v>3559.77</v>
      </c>
      <c r="AA631" s="71">
        <f t="shared" si="367"/>
        <v>3559.77</v>
      </c>
    </row>
    <row r="632" spans="1:27" ht="12.75" hidden="1" customHeight="1" outlineLevel="1" x14ac:dyDescent="0.2">
      <c r="A632" s="163" t="s">
        <v>2270</v>
      </c>
      <c r="B632" s="94" t="s">
        <v>83</v>
      </c>
      <c r="C632" s="70" t="s">
        <v>79</v>
      </c>
      <c r="D632" s="71">
        <v>4.95</v>
      </c>
      <c r="E632" s="71">
        <v>4.95</v>
      </c>
      <c r="F632" s="71">
        <v>4.95</v>
      </c>
      <c r="G632" s="71">
        <v>4.95</v>
      </c>
      <c r="H632" s="71">
        <v>4.95</v>
      </c>
      <c r="I632" s="71">
        <v>4.95</v>
      </c>
      <c r="J632" s="71">
        <v>4.95</v>
      </c>
      <c r="K632" s="71">
        <v>4.95</v>
      </c>
      <c r="L632" s="71">
        <v>4.95</v>
      </c>
      <c r="M632" s="71">
        <v>4.95</v>
      </c>
      <c r="N632" s="71">
        <v>4.95</v>
      </c>
      <c r="O632" s="71">
        <v>4.95</v>
      </c>
      <c r="P632" s="71">
        <v>4.95</v>
      </c>
      <c r="Q632" s="71">
        <v>4.95</v>
      </c>
      <c r="R632" s="71">
        <v>4.95</v>
      </c>
      <c r="S632" s="71">
        <v>4.95</v>
      </c>
      <c r="T632" s="71">
        <v>4.95</v>
      </c>
      <c r="U632" s="71">
        <v>4.95</v>
      </c>
      <c r="V632" s="71">
        <v>4.95</v>
      </c>
      <c r="W632" s="71">
        <v>4.95</v>
      </c>
      <c r="X632" s="71">
        <v>4.95</v>
      </c>
      <c r="Y632" s="71">
        <v>4.95</v>
      </c>
      <c r="Z632" s="71">
        <v>4.95</v>
      </c>
      <c r="AA632" s="71">
        <v>4.95</v>
      </c>
    </row>
    <row r="633" spans="1:27" ht="12.75" hidden="1" customHeight="1" outlineLevel="1" x14ac:dyDescent="0.2">
      <c r="A633" s="163" t="s">
        <v>2271</v>
      </c>
      <c r="B633" s="94" t="s">
        <v>81</v>
      </c>
      <c r="C633" s="70" t="s">
        <v>79</v>
      </c>
      <c r="D633" s="71">
        <f>$D$11</f>
        <v>110.23</v>
      </c>
      <c r="E633" s="71">
        <f t="shared" ref="E633:AA633" si="368">$D$11</f>
        <v>110.23</v>
      </c>
      <c r="F633" s="71">
        <f t="shared" si="368"/>
        <v>110.23</v>
      </c>
      <c r="G633" s="71">
        <f t="shared" si="368"/>
        <v>110.23</v>
      </c>
      <c r="H633" s="71">
        <f t="shared" si="368"/>
        <v>110.23</v>
      </c>
      <c r="I633" s="71">
        <f t="shared" si="368"/>
        <v>110.23</v>
      </c>
      <c r="J633" s="71">
        <f t="shared" si="368"/>
        <v>110.23</v>
      </c>
      <c r="K633" s="71">
        <f t="shared" si="368"/>
        <v>110.23</v>
      </c>
      <c r="L633" s="71">
        <f t="shared" si="368"/>
        <v>110.23</v>
      </c>
      <c r="M633" s="71">
        <f t="shared" si="368"/>
        <v>110.23</v>
      </c>
      <c r="N633" s="71">
        <f t="shared" si="368"/>
        <v>110.23</v>
      </c>
      <c r="O633" s="71">
        <f t="shared" si="368"/>
        <v>110.23</v>
      </c>
      <c r="P633" s="71">
        <f t="shared" si="368"/>
        <v>110.23</v>
      </c>
      <c r="Q633" s="71">
        <f t="shared" si="368"/>
        <v>110.23</v>
      </c>
      <c r="R633" s="71">
        <f t="shared" si="368"/>
        <v>110.23</v>
      </c>
      <c r="S633" s="71">
        <f t="shared" si="368"/>
        <v>110.23</v>
      </c>
      <c r="T633" s="71">
        <f t="shared" si="368"/>
        <v>110.23</v>
      </c>
      <c r="U633" s="71">
        <f t="shared" si="368"/>
        <v>110.23</v>
      </c>
      <c r="V633" s="71">
        <f t="shared" si="368"/>
        <v>110.23</v>
      </c>
      <c r="W633" s="71">
        <f t="shared" si="368"/>
        <v>110.23</v>
      </c>
      <c r="X633" s="71">
        <f t="shared" si="368"/>
        <v>110.23</v>
      </c>
      <c r="Y633" s="71">
        <f t="shared" si="368"/>
        <v>110.23</v>
      </c>
      <c r="Z633" s="71">
        <f t="shared" si="368"/>
        <v>110.23</v>
      </c>
      <c r="AA633" s="71">
        <f t="shared" si="368"/>
        <v>110.23</v>
      </c>
    </row>
    <row r="634" spans="1:27" collapsed="1" x14ac:dyDescent="0.2">
      <c r="A634" s="162" t="s">
        <v>2272</v>
      </c>
      <c r="B634" s="54" t="str">
        <f>"31"&amp;"."&amp;$B$800&amp;"."&amp;$B$801</f>
        <v>31.05.2023</v>
      </c>
      <c r="C634" s="134" t="s">
        <v>76</v>
      </c>
      <c r="D634" s="135">
        <f>ROUND(((D635+D636+D638+D637)/1000),5)</f>
        <v>4.8588699999999996</v>
      </c>
      <c r="E634" s="135">
        <f>ROUND(((E635+E636+E638+E637)/1000),5)</f>
        <v>4.72478</v>
      </c>
      <c r="F634" s="135">
        <f>ROUND(((F635+F636+F638+F637)/1000),5)</f>
        <v>4.6526199999999998</v>
      </c>
      <c r="G634" s="135">
        <f t="shared" ref="G634:AA634" si="369">ROUND(((G635+G636+G638+G637)/1000),5)</f>
        <v>4.6031599999999999</v>
      </c>
      <c r="H634" s="135">
        <f t="shared" si="369"/>
        <v>4.5836199999999998</v>
      </c>
      <c r="I634" s="135">
        <f t="shared" si="369"/>
        <v>4.7369399999999997</v>
      </c>
      <c r="J634" s="135">
        <f t="shared" si="369"/>
        <v>5.1153599999999999</v>
      </c>
      <c r="K634" s="135">
        <f t="shared" si="369"/>
        <v>5.3640999999999996</v>
      </c>
      <c r="L634" s="135">
        <f t="shared" si="369"/>
        <v>5.6123500000000002</v>
      </c>
      <c r="M634" s="135">
        <f t="shared" si="369"/>
        <v>5.6713699999999996</v>
      </c>
      <c r="N634" s="135">
        <f t="shared" si="369"/>
        <v>5.6936299999999997</v>
      </c>
      <c r="O634" s="135">
        <f t="shared" si="369"/>
        <v>5.6867599999999996</v>
      </c>
      <c r="P634" s="135">
        <f t="shared" si="369"/>
        <v>5.6694800000000001</v>
      </c>
      <c r="Q634" s="135">
        <f t="shared" si="369"/>
        <v>5.6898600000000004</v>
      </c>
      <c r="R634" s="135">
        <f t="shared" si="369"/>
        <v>5.6940200000000001</v>
      </c>
      <c r="S634" s="135">
        <f t="shared" si="369"/>
        <v>5.71692</v>
      </c>
      <c r="T634" s="135">
        <f t="shared" si="369"/>
        <v>5.7061599999999997</v>
      </c>
      <c r="U634" s="135">
        <f t="shared" si="369"/>
        <v>5.6890700000000001</v>
      </c>
      <c r="V634" s="135">
        <f t="shared" si="369"/>
        <v>5.6741599999999996</v>
      </c>
      <c r="W634" s="135">
        <f t="shared" si="369"/>
        <v>5.6525499999999997</v>
      </c>
      <c r="X634" s="135">
        <f t="shared" si="369"/>
        <v>5.6441800000000004</v>
      </c>
      <c r="Y634" s="135">
        <f t="shared" si="369"/>
        <v>5.6419199999999998</v>
      </c>
      <c r="Z634" s="135">
        <f t="shared" si="369"/>
        <v>5.4993400000000001</v>
      </c>
      <c r="AA634" s="135">
        <f t="shared" si="369"/>
        <v>5.1715299999999997</v>
      </c>
    </row>
    <row r="635" spans="1:27" ht="12.75" hidden="1" customHeight="1" outlineLevel="1" x14ac:dyDescent="0.2">
      <c r="A635" s="163" t="s">
        <v>2273</v>
      </c>
      <c r="B635" s="94" t="s">
        <v>238</v>
      </c>
      <c r="C635" s="70" t="s">
        <v>79</v>
      </c>
      <c r="D635" s="71">
        <v>1183.92</v>
      </c>
      <c r="E635" s="71">
        <v>1049.83</v>
      </c>
      <c r="F635" s="71">
        <v>977.67</v>
      </c>
      <c r="G635" s="71">
        <v>928.21</v>
      </c>
      <c r="H635" s="71">
        <v>908.67</v>
      </c>
      <c r="I635" s="71">
        <v>1061.99</v>
      </c>
      <c r="J635" s="71">
        <v>1440.41</v>
      </c>
      <c r="K635" s="71">
        <v>1689.15</v>
      </c>
      <c r="L635" s="71">
        <v>1937.4</v>
      </c>
      <c r="M635" s="71">
        <v>1996.42</v>
      </c>
      <c r="N635" s="71">
        <v>2018.68</v>
      </c>
      <c r="O635" s="71">
        <v>2011.81</v>
      </c>
      <c r="P635" s="71">
        <v>1994.53</v>
      </c>
      <c r="Q635" s="71">
        <v>2014.91</v>
      </c>
      <c r="R635" s="71">
        <v>2019.07</v>
      </c>
      <c r="S635" s="71">
        <v>2041.97</v>
      </c>
      <c r="T635" s="71">
        <v>2031.21</v>
      </c>
      <c r="U635" s="71">
        <v>2014.12</v>
      </c>
      <c r="V635" s="71">
        <v>1999.21</v>
      </c>
      <c r="W635" s="71">
        <v>1977.6</v>
      </c>
      <c r="X635" s="71">
        <v>1969.23</v>
      </c>
      <c r="Y635" s="71">
        <v>1966.97</v>
      </c>
      <c r="Z635" s="71">
        <v>1824.39</v>
      </c>
      <c r="AA635" s="71">
        <v>1496.58</v>
      </c>
    </row>
    <row r="636" spans="1:27" ht="12.75" hidden="1" customHeight="1" outlineLevel="1" x14ac:dyDescent="0.2">
      <c r="A636" s="163" t="s">
        <v>2274</v>
      </c>
      <c r="B636" s="94" t="s">
        <v>90</v>
      </c>
      <c r="C636" s="70" t="s">
        <v>79</v>
      </c>
      <c r="D636" s="71">
        <f>$D$486</f>
        <v>3559.77</v>
      </c>
      <c r="E636" s="71">
        <f t="shared" ref="E636:AA636" si="370">$D$486</f>
        <v>3559.77</v>
      </c>
      <c r="F636" s="71">
        <f t="shared" si="370"/>
        <v>3559.77</v>
      </c>
      <c r="G636" s="71">
        <f t="shared" si="370"/>
        <v>3559.77</v>
      </c>
      <c r="H636" s="71">
        <f t="shared" si="370"/>
        <v>3559.77</v>
      </c>
      <c r="I636" s="71">
        <f t="shared" si="370"/>
        <v>3559.77</v>
      </c>
      <c r="J636" s="71">
        <f t="shared" si="370"/>
        <v>3559.77</v>
      </c>
      <c r="K636" s="71">
        <f t="shared" si="370"/>
        <v>3559.77</v>
      </c>
      <c r="L636" s="71">
        <f t="shared" si="370"/>
        <v>3559.77</v>
      </c>
      <c r="M636" s="71">
        <f t="shared" si="370"/>
        <v>3559.77</v>
      </c>
      <c r="N636" s="71">
        <f t="shared" si="370"/>
        <v>3559.77</v>
      </c>
      <c r="O636" s="71">
        <f t="shared" si="370"/>
        <v>3559.77</v>
      </c>
      <c r="P636" s="71">
        <f t="shared" si="370"/>
        <v>3559.77</v>
      </c>
      <c r="Q636" s="71">
        <f t="shared" si="370"/>
        <v>3559.77</v>
      </c>
      <c r="R636" s="71">
        <f t="shared" si="370"/>
        <v>3559.77</v>
      </c>
      <c r="S636" s="71">
        <f t="shared" si="370"/>
        <v>3559.77</v>
      </c>
      <c r="T636" s="71">
        <f t="shared" si="370"/>
        <v>3559.77</v>
      </c>
      <c r="U636" s="71">
        <f t="shared" si="370"/>
        <v>3559.77</v>
      </c>
      <c r="V636" s="71">
        <f t="shared" si="370"/>
        <v>3559.77</v>
      </c>
      <c r="W636" s="71">
        <f t="shared" si="370"/>
        <v>3559.77</v>
      </c>
      <c r="X636" s="71">
        <f t="shared" si="370"/>
        <v>3559.77</v>
      </c>
      <c r="Y636" s="71">
        <f t="shared" si="370"/>
        <v>3559.77</v>
      </c>
      <c r="Z636" s="71">
        <f t="shared" si="370"/>
        <v>3559.77</v>
      </c>
      <c r="AA636" s="71">
        <f t="shared" si="370"/>
        <v>3559.77</v>
      </c>
    </row>
    <row r="637" spans="1:27" ht="12.75" hidden="1" customHeight="1" outlineLevel="1" x14ac:dyDescent="0.2">
      <c r="A637" s="163" t="s">
        <v>2275</v>
      </c>
      <c r="B637" s="94" t="s">
        <v>83</v>
      </c>
      <c r="C637" s="70" t="s">
        <v>79</v>
      </c>
      <c r="D637" s="71">
        <v>4.95</v>
      </c>
      <c r="E637" s="71">
        <v>4.95</v>
      </c>
      <c r="F637" s="71">
        <v>4.95</v>
      </c>
      <c r="G637" s="71">
        <v>4.95</v>
      </c>
      <c r="H637" s="71">
        <v>4.95</v>
      </c>
      <c r="I637" s="71">
        <v>4.95</v>
      </c>
      <c r="J637" s="71">
        <v>4.95</v>
      </c>
      <c r="K637" s="71">
        <v>4.95</v>
      </c>
      <c r="L637" s="71">
        <v>4.95</v>
      </c>
      <c r="M637" s="71">
        <v>4.95</v>
      </c>
      <c r="N637" s="71">
        <v>4.95</v>
      </c>
      <c r="O637" s="71">
        <v>4.95</v>
      </c>
      <c r="P637" s="71">
        <v>4.95</v>
      </c>
      <c r="Q637" s="71">
        <v>4.95</v>
      </c>
      <c r="R637" s="71">
        <v>4.95</v>
      </c>
      <c r="S637" s="71">
        <v>4.95</v>
      </c>
      <c r="T637" s="71">
        <v>4.95</v>
      </c>
      <c r="U637" s="71">
        <v>4.95</v>
      </c>
      <c r="V637" s="71">
        <v>4.95</v>
      </c>
      <c r="W637" s="71">
        <v>4.95</v>
      </c>
      <c r="X637" s="71">
        <v>4.95</v>
      </c>
      <c r="Y637" s="71">
        <v>4.95</v>
      </c>
      <c r="Z637" s="71">
        <v>4.95</v>
      </c>
      <c r="AA637" s="71">
        <v>4.95</v>
      </c>
    </row>
    <row r="638" spans="1:27" ht="12.75" hidden="1" customHeight="1" outlineLevel="1" x14ac:dyDescent="0.2">
      <c r="A638" s="163" t="s">
        <v>2276</v>
      </c>
      <c r="B638" s="94" t="s">
        <v>81</v>
      </c>
      <c r="C638" s="70" t="s">
        <v>79</v>
      </c>
      <c r="D638" s="71">
        <f>$D$11</f>
        <v>110.23</v>
      </c>
      <c r="E638" s="71">
        <f t="shared" ref="E638:AA638" si="371">$D$11</f>
        <v>110.23</v>
      </c>
      <c r="F638" s="71">
        <f t="shared" si="371"/>
        <v>110.23</v>
      </c>
      <c r="G638" s="71">
        <f t="shared" si="371"/>
        <v>110.23</v>
      </c>
      <c r="H638" s="71">
        <f t="shared" si="371"/>
        <v>110.23</v>
      </c>
      <c r="I638" s="71">
        <f t="shared" si="371"/>
        <v>110.23</v>
      </c>
      <c r="J638" s="71">
        <f t="shared" si="371"/>
        <v>110.23</v>
      </c>
      <c r="K638" s="71">
        <f t="shared" si="371"/>
        <v>110.23</v>
      </c>
      <c r="L638" s="71">
        <f t="shared" si="371"/>
        <v>110.23</v>
      </c>
      <c r="M638" s="71">
        <f t="shared" si="371"/>
        <v>110.23</v>
      </c>
      <c r="N638" s="71">
        <f t="shared" si="371"/>
        <v>110.23</v>
      </c>
      <c r="O638" s="71">
        <f t="shared" si="371"/>
        <v>110.23</v>
      </c>
      <c r="P638" s="71">
        <f t="shared" si="371"/>
        <v>110.23</v>
      </c>
      <c r="Q638" s="71">
        <f t="shared" si="371"/>
        <v>110.23</v>
      </c>
      <c r="R638" s="71">
        <f t="shared" si="371"/>
        <v>110.23</v>
      </c>
      <c r="S638" s="71">
        <f t="shared" si="371"/>
        <v>110.23</v>
      </c>
      <c r="T638" s="71">
        <f t="shared" si="371"/>
        <v>110.23</v>
      </c>
      <c r="U638" s="71">
        <f t="shared" si="371"/>
        <v>110.23</v>
      </c>
      <c r="V638" s="71">
        <f t="shared" si="371"/>
        <v>110.23</v>
      </c>
      <c r="W638" s="71">
        <f t="shared" si="371"/>
        <v>110.23</v>
      </c>
      <c r="X638" s="71">
        <f t="shared" si="371"/>
        <v>110.23</v>
      </c>
      <c r="Y638" s="71">
        <f t="shared" si="371"/>
        <v>110.23</v>
      </c>
      <c r="Z638" s="71">
        <f t="shared" si="371"/>
        <v>110.23</v>
      </c>
      <c r="AA638" s="71">
        <f t="shared" si="371"/>
        <v>110.23</v>
      </c>
    </row>
    <row r="639" spans="1:27" collapsed="1" x14ac:dyDescent="0.2">
      <c r="B639" s="165" t="s">
        <v>392</v>
      </c>
    </row>
    <row r="640" spans="1:27" x14ac:dyDescent="0.2">
      <c r="B640" s="165" t="s">
        <v>392</v>
      </c>
    </row>
    <row r="641" spans="1:27" x14ac:dyDescent="0.2">
      <c r="A641" s="157" t="s">
        <v>2277</v>
      </c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9"/>
    </row>
    <row r="642" spans="1:27" ht="25.5" x14ac:dyDescent="0.2">
      <c r="A642" s="160" t="s">
        <v>64</v>
      </c>
      <c r="B642" s="161" t="s">
        <v>210</v>
      </c>
      <c r="C642" s="160" t="s">
        <v>211</v>
      </c>
      <c r="D642" s="161" t="s">
        <v>212</v>
      </c>
      <c r="E642" s="161" t="s">
        <v>213</v>
      </c>
      <c r="F642" s="161" t="s">
        <v>214</v>
      </c>
      <c r="G642" s="161" t="s">
        <v>215</v>
      </c>
      <c r="H642" s="161" t="s">
        <v>216</v>
      </c>
      <c r="I642" s="161" t="s">
        <v>217</v>
      </c>
      <c r="J642" s="161" t="s">
        <v>218</v>
      </c>
      <c r="K642" s="161" t="s">
        <v>219</v>
      </c>
      <c r="L642" s="161" t="s">
        <v>220</v>
      </c>
      <c r="M642" s="161" t="s">
        <v>221</v>
      </c>
      <c r="N642" s="161" t="s">
        <v>222</v>
      </c>
      <c r="O642" s="161" t="s">
        <v>223</v>
      </c>
      <c r="P642" s="161" t="s">
        <v>224</v>
      </c>
      <c r="Q642" s="161" t="s">
        <v>225</v>
      </c>
      <c r="R642" s="161" t="s">
        <v>226</v>
      </c>
      <c r="S642" s="161" t="s">
        <v>227</v>
      </c>
      <c r="T642" s="161" t="s">
        <v>228</v>
      </c>
      <c r="U642" s="161" t="s">
        <v>229</v>
      </c>
      <c r="V642" s="161" t="s">
        <v>230</v>
      </c>
      <c r="W642" s="161" t="s">
        <v>231</v>
      </c>
      <c r="X642" s="161" t="s">
        <v>232</v>
      </c>
      <c r="Y642" s="161" t="s">
        <v>233</v>
      </c>
      <c r="Z642" s="161" t="s">
        <v>234</v>
      </c>
      <c r="AA642" s="161" t="s">
        <v>235</v>
      </c>
    </row>
    <row r="643" spans="1:27" x14ac:dyDescent="0.2">
      <c r="A643" s="162" t="s">
        <v>2278</v>
      </c>
      <c r="B643" s="54" t="str">
        <f>"01"&amp;"."&amp;$B$800&amp;"."&amp;$B$801</f>
        <v>01.05.2023</v>
      </c>
      <c r="C643" s="134" t="s">
        <v>76</v>
      </c>
      <c r="D643" s="135">
        <f>ROUND((D644)/1000,5)</f>
        <v>0</v>
      </c>
      <c r="E643" s="135">
        <f t="shared" ref="E643:AA643" si="372">ROUND((E644)/1000,5)</f>
        <v>0</v>
      </c>
      <c r="F643" s="135">
        <f t="shared" si="372"/>
        <v>0</v>
      </c>
      <c r="G643" s="135">
        <f t="shared" si="372"/>
        <v>0</v>
      </c>
      <c r="H643" s="135">
        <f t="shared" si="372"/>
        <v>0</v>
      </c>
      <c r="I643" s="135">
        <f t="shared" si="372"/>
        <v>0</v>
      </c>
      <c r="J643" s="135">
        <f t="shared" si="372"/>
        <v>3.81E-3</v>
      </c>
      <c r="K643" s="135">
        <f t="shared" si="372"/>
        <v>0</v>
      </c>
      <c r="L643" s="135">
        <f t="shared" si="372"/>
        <v>0</v>
      </c>
      <c r="M643" s="135">
        <f t="shared" si="372"/>
        <v>0</v>
      </c>
      <c r="N643" s="135">
        <f t="shared" si="372"/>
        <v>0.13508000000000001</v>
      </c>
      <c r="O643" s="135">
        <f t="shared" si="372"/>
        <v>0.19864000000000001</v>
      </c>
      <c r="P643" s="135">
        <f t="shared" si="372"/>
        <v>0.23239000000000001</v>
      </c>
      <c r="Q643" s="135">
        <f t="shared" si="372"/>
        <v>0.25373000000000001</v>
      </c>
      <c r="R643" s="135">
        <f t="shared" si="372"/>
        <v>0.22881000000000001</v>
      </c>
      <c r="S643" s="135">
        <f t="shared" si="372"/>
        <v>0.13771</v>
      </c>
      <c r="T643" s="135">
        <f t="shared" si="372"/>
        <v>0.14909</v>
      </c>
      <c r="U643" s="135">
        <f t="shared" si="372"/>
        <v>0.15343999999999999</v>
      </c>
      <c r="V643" s="135">
        <f t="shared" si="372"/>
        <v>0.12703999999999999</v>
      </c>
      <c r="W643" s="135">
        <f t="shared" si="372"/>
        <v>0.14201</v>
      </c>
      <c r="X643" s="135">
        <f t="shared" si="372"/>
        <v>0.76212999999999997</v>
      </c>
      <c r="Y643" s="135">
        <f t="shared" si="372"/>
        <v>2.8570000000000002E-2</v>
      </c>
      <c r="Z643" s="135">
        <f t="shared" si="372"/>
        <v>8.4499999999999992E-3</v>
      </c>
      <c r="AA643" s="135">
        <f t="shared" si="372"/>
        <v>0</v>
      </c>
    </row>
    <row r="644" spans="1:27" ht="12.75" hidden="1" customHeight="1" outlineLevel="1" x14ac:dyDescent="0.2">
      <c r="A644" s="163" t="s">
        <v>2279</v>
      </c>
      <c r="B644" s="94" t="s">
        <v>238</v>
      </c>
      <c r="C644" s="70" t="s">
        <v>79</v>
      </c>
      <c r="D644" s="71">
        <v>0</v>
      </c>
      <c r="E644" s="71">
        <v>0</v>
      </c>
      <c r="F644" s="71">
        <v>0</v>
      </c>
      <c r="G644" s="71">
        <v>0</v>
      </c>
      <c r="H644" s="71">
        <v>0</v>
      </c>
      <c r="I644" s="71">
        <v>0</v>
      </c>
      <c r="J644" s="71">
        <v>3.81</v>
      </c>
      <c r="K644" s="71">
        <v>0</v>
      </c>
      <c r="L644" s="71">
        <v>0</v>
      </c>
      <c r="M644" s="71">
        <v>0</v>
      </c>
      <c r="N644" s="71">
        <v>135.08000000000001</v>
      </c>
      <c r="O644" s="71">
        <v>198.64</v>
      </c>
      <c r="P644" s="71">
        <v>232.39</v>
      </c>
      <c r="Q644" s="71">
        <v>253.73</v>
      </c>
      <c r="R644" s="71">
        <v>228.81</v>
      </c>
      <c r="S644" s="71">
        <v>137.71</v>
      </c>
      <c r="T644" s="71">
        <v>149.09</v>
      </c>
      <c r="U644" s="71">
        <v>153.44</v>
      </c>
      <c r="V644" s="71">
        <v>127.04</v>
      </c>
      <c r="W644" s="71">
        <v>142.01</v>
      </c>
      <c r="X644" s="71">
        <v>762.13</v>
      </c>
      <c r="Y644" s="71">
        <v>28.57</v>
      </c>
      <c r="Z644" s="71">
        <v>8.4499999999999993</v>
      </c>
      <c r="AA644" s="71">
        <v>0</v>
      </c>
    </row>
    <row r="645" spans="1:27" collapsed="1" x14ac:dyDescent="0.2">
      <c r="A645" s="162" t="s">
        <v>2280</v>
      </c>
      <c r="B645" s="54" t="str">
        <f>"02"&amp;"."&amp;$B$800&amp;"."&amp;$B$801</f>
        <v>02.05.2023</v>
      </c>
      <c r="C645" s="134" t="s">
        <v>76</v>
      </c>
      <c r="D645" s="135">
        <f>ROUND((D646)/1000,5)</f>
        <v>0</v>
      </c>
      <c r="E645" s="135">
        <f t="shared" ref="E645:AA645" si="373">ROUND((E646)/1000,5)</f>
        <v>0</v>
      </c>
      <c r="F645" s="135">
        <f t="shared" si="373"/>
        <v>0</v>
      </c>
      <c r="G645" s="135">
        <f t="shared" si="373"/>
        <v>1.5169999999999999E-2</v>
      </c>
      <c r="H645" s="135">
        <f t="shared" si="373"/>
        <v>5.919E-2</v>
      </c>
      <c r="I645" s="135">
        <f t="shared" si="373"/>
        <v>0.14868000000000001</v>
      </c>
      <c r="J645" s="135">
        <f t="shared" si="373"/>
        <v>0.15820000000000001</v>
      </c>
      <c r="K645" s="135">
        <f t="shared" si="373"/>
        <v>0.12325</v>
      </c>
      <c r="L645" s="135">
        <f t="shared" si="373"/>
        <v>0.13657</v>
      </c>
      <c r="M645" s="135">
        <f t="shared" si="373"/>
        <v>3.8699999999999998E-2</v>
      </c>
      <c r="N645" s="135">
        <f t="shared" si="373"/>
        <v>0</v>
      </c>
      <c r="O645" s="135">
        <f t="shared" si="373"/>
        <v>0</v>
      </c>
      <c r="P645" s="135">
        <f t="shared" si="373"/>
        <v>0</v>
      </c>
      <c r="Q645" s="135">
        <f t="shared" si="373"/>
        <v>0</v>
      </c>
      <c r="R645" s="135">
        <f t="shared" si="373"/>
        <v>0</v>
      </c>
      <c r="S645" s="135">
        <f t="shared" si="373"/>
        <v>0</v>
      </c>
      <c r="T645" s="135">
        <f t="shared" si="373"/>
        <v>0</v>
      </c>
      <c r="U645" s="135">
        <f t="shared" si="373"/>
        <v>0</v>
      </c>
      <c r="V645" s="135">
        <f t="shared" si="373"/>
        <v>0</v>
      </c>
      <c r="W645" s="135">
        <f t="shared" si="373"/>
        <v>1.9279999999999999E-2</v>
      </c>
      <c r="X645" s="135">
        <f t="shared" si="373"/>
        <v>5.4039999999999998E-2</v>
      </c>
      <c r="Y645" s="135">
        <f t="shared" si="373"/>
        <v>0</v>
      </c>
      <c r="Z645" s="135">
        <f t="shared" si="373"/>
        <v>0</v>
      </c>
      <c r="AA645" s="135">
        <f t="shared" si="373"/>
        <v>0</v>
      </c>
    </row>
    <row r="646" spans="1:27" ht="12.75" hidden="1" customHeight="1" outlineLevel="1" x14ac:dyDescent="0.2">
      <c r="A646" s="163" t="s">
        <v>2281</v>
      </c>
      <c r="B646" s="94" t="s">
        <v>238</v>
      </c>
      <c r="C646" s="70" t="s">
        <v>79</v>
      </c>
      <c r="D646" s="71">
        <v>0</v>
      </c>
      <c r="E646" s="71">
        <v>0</v>
      </c>
      <c r="F646" s="71">
        <v>0</v>
      </c>
      <c r="G646" s="71">
        <v>15.17</v>
      </c>
      <c r="H646" s="71">
        <v>59.19</v>
      </c>
      <c r="I646" s="71">
        <v>148.68</v>
      </c>
      <c r="J646" s="71">
        <v>158.19999999999999</v>
      </c>
      <c r="K646" s="71">
        <v>123.25</v>
      </c>
      <c r="L646" s="71">
        <v>136.57</v>
      </c>
      <c r="M646" s="71">
        <v>38.700000000000003</v>
      </c>
      <c r="N646" s="71">
        <v>0</v>
      </c>
      <c r="O646" s="71">
        <v>0</v>
      </c>
      <c r="P646" s="71">
        <v>0</v>
      </c>
      <c r="Q646" s="71">
        <v>0</v>
      </c>
      <c r="R646" s="71">
        <v>0</v>
      </c>
      <c r="S646" s="71">
        <v>0</v>
      </c>
      <c r="T646" s="71">
        <v>0</v>
      </c>
      <c r="U646" s="71">
        <v>0</v>
      </c>
      <c r="V646" s="71">
        <v>0</v>
      </c>
      <c r="W646" s="71">
        <v>19.28</v>
      </c>
      <c r="X646" s="71">
        <v>54.04</v>
      </c>
      <c r="Y646" s="71">
        <v>0</v>
      </c>
      <c r="Z646" s="71">
        <v>0</v>
      </c>
      <c r="AA646" s="71">
        <v>0</v>
      </c>
    </row>
    <row r="647" spans="1:27" collapsed="1" x14ac:dyDescent="0.2">
      <c r="A647" s="162" t="s">
        <v>2282</v>
      </c>
      <c r="B647" s="54" t="str">
        <f>"03"&amp;"."&amp;$B$800&amp;"."&amp;$B$801</f>
        <v>03.05.2023</v>
      </c>
      <c r="C647" s="134" t="s">
        <v>76</v>
      </c>
      <c r="D647" s="135">
        <f>ROUND((D648)/1000,5)</f>
        <v>0</v>
      </c>
      <c r="E647" s="135">
        <f t="shared" ref="E647:AA647" si="374">ROUND((E648)/1000,5)</f>
        <v>0</v>
      </c>
      <c r="F647" s="135">
        <f t="shared" si="374"/>
        <v>0</v>
      </c>
      <c r="G647" s="135">
        <f t="shared" si="374"/>
        <v>1.2789999999999999E-2</v>
      </c>
      <c r="H647" s="135">
        <f t="shared" si="374"/>
        <v>2.2699999999999999E-3</v>
      </c>
      <c r="I647" s="135">
        <f t="shared" si="374"/>
        <v>0.15132000000000001</v>
      </c>
      <c r="J647" s="135">
        <f t="shared" si="374"/>
        <v>0.23291999999999999</v>
      </c>
      <c r="K647" s="135">
        <f t="shared" si="374"/>
        <v>0.22166</v>
      </c>
      <c r="L647" s="135">
        <f t="shared" si="374"/>
        <v>0.15803</v>
      </c>
      <c r="M647" s="135">
        <f t="shared" si="374"/>
        <v>9.2689999999999995E-2</v>
      </c>
      <c r="N647" s="135">
        <f t="shared" si="374"/>
        <v>1.2199999999999999E-3</v>
      </c>
      <c r="O647" s="135">
        <f t="shared" si="374"/>
        <v>8.5000000000000006E-3</v>
      </c>
      <c r="P647" s="135">
        <f t="shared" si="374"/>
        <v>4.718E-2</v>
      </c>
      <c r="Q647" s="135">
        <f t="shared" si="374"/>
        <v>2.6290000000000001E-2</v>
      </c>
      <c r="R647" s="135">
        <f t="shared" si="374"/>
        <v>2.5069999999999999E-2</v>
      </c>
      <c r="S647" s="135">
        <f t="shared" si="374"/>
        <v>3.4399999999999999E-3</v>
      </c>
      <c r="T647" s="135">
        <f t="shared" si="374"/>
        <v>5.4200000000000003E-3</v>
      </c>
      <c r="U647" s="135">
        <f t="shared" si="374"/>
        <v>1.6820000000000002E-2</v>
      </c>
      <c r="V647" s="135">
        <f t="shared" si="374"/>
        <v>3.474E-2</v>
      </c>
      <c r="W647" s="135">
        <f t="shared" si="374"/>
        <v>3.397E-2</v>
      </c>
      <c r="X647" s="135">
        <f t="shared" si="374"/>
        <v>3.8879999999999998E-2</v>
      </c>
      <c r="Y647" s="135">
        <f t="shared" si="374"/>
        <v>8.9999999999999998E-4</v>
      </c>
      <c r="Z647" s="135">
        <f t="shared" si="374"/>
        <v>0</v>
      </c>
      <c r="AA647" s="135">
        <f t="shared" si="374"/>
        <v>0</v>
      </c>
    </row>
    <row r="648" spans="1:27" ht="12.75" hidden="1" customHeight="1" outlineLevel="1" x14ac:dyDescent="0.2">
      <c r="A648" s="163" t="s">
        <v>2283</v>
      </c>
      <c r="B648" s="94" t="s">
        <v>238</v>
      </c>
      <c r="C648" s="70" t="s">
        <v>79</v>
      </c>
      <c r="D648" s="71">
        <v>0</v>
      </c>
      <c r="E648" s="71">
        <v>0</v>
      </c>
      <c r="F648" s="71">
        <v>0</v>
      </c>
      <c r="G648" s="71">
        <v>12.79</v>
      </c>
      <c r="H648" s="71">
        <v>2.27</v>
      </c>
      <c r="I648" s="71">
        <v>151.32</v>
      </c>
      <c r="J648" s="71">
        <v>232.92</v>
      </c>
      <c r="K648" s="71">
        <v>221.66</v>
      </c>
      <c r="L648" s="71">
        <v>158.03</v>
      </c>
      <c r="M648" s="71">
        <v>92.69</v>
      </c>
      <c r="N648" s="71">
        <v>1.22</v>
      </c>
      <c r="O648" s="71">
        <v>8.5</v>
      </c>
      <c r="P648" s="71">
        <v>47.18</v>
      </c>
      <c r="Q648" s="71">
        <v>26.29</v>
      </c>
      <c r="R648" s="71">
        <v>25.07</v>
      </c>
      <c r="S648" s="71">
        <v>3.44</v>
      </c>
      <c r="T648" s="71">
        <v>5.42</v>
      </c>
      <c r="U648" s="71">
        <v>16.82</v>
      </c>
      <c r="V648" s="71">
        <v>34.74</v>
      </c>
      <c r="W648" s="71">
        <v>33.97</v>
      </c>
      <c r="X648" s="71">
        <v>38.880000000000003</v>
      </c>
      <c r="Y648" s="71">
        <v>0.9</v>
      </c>
      <c r="Z648" s="71">
        <v>0</v>
      </c>
      <c r="AA648" s="71">
        <v>0</v>
      </c>
    </row>
    <row r="649" spans="1:27" collapsed="1" x14ac:dyDescent="0.2">
      <c r="A649" s="162" t="s">
        <v>2284</v>
      </c>
      <c r="B649" s="54" t="str">
        <f>"04"&amp;"."&amp;$B$800&amp;"."&amp;$B$801</f>
        <v>04.05.2023</v>
      </c>
      <c r="C649" s="134" t="s">
        <v>76</v>
      </c>
      <c r="D649" s="135">
        <f>ROUND((D650)/1000,5)</f>
        <v>0</v>
      </c>
      <c r="E649" s="135">
        <f t="shared" ref="E649:AA649" si="375">ROUND((E650)/1000,5)</f>
        <v>0</v>
      </c>
      <c r="F649" s="135">
        <f t="shared" si="375"/>
        <v>1.8839999999999999E-2</v>
      </c>
      <c r="G649" s="135">
        <f t="shared" si="375"/>
        <v>8.4720000000000004E-2</v>
      </c>
      <c r="H649" s="135">
        <f t="shared" si="375"/>
        <v>3.1060000000000001E-2</v>
      </c>
      <c r="I649" s="135">
        <f t="shared" si="375"/>
        <v>0.15018999999999999</v>
      </c>
      <c r="J649" s="135">
        <f t="shared" si="375"/>
        <v>0.16655</v>
      </c>
      <c r="K649" s="135">
        <f t="shared" si="375"/>
        <v>5.9979999999999999E-2</v>
      </c>
      <c r="L649" s="135">
        <f t="shared" si="375"/>
        <v>9.4729999999999995E-2</v>
      </c>
      <c r="M649" s="135">
        <f t="shared" si="375"/>
        <v>1.8699999999999999E-3</v>
      </c>
      <c r="N649" s="135">
        <f t="shared" si="375"/>
        <v>0</v>
      </c>
      <c r="O649" s="135">
        <f t="shared" si="375"/>
        <v>0</v>
      </c>
      <c r="P649" s="135">
        <f t="shared" si="375"/>
        <v>0</v>
      </c>
      <c r="Q649" s="135">
        <f t="shared" si="375"/>
        <v>0</v>
      </c>
      <c r="R649" s="135">
        <f t="shared" si="375"/>
        <v>0</v>
      </c>
      <c r="S649" s="135">
        <f t="shared" si="375"/>
        <v>0</v>
      </c>
      <c r="T649" s="135">
        <f t="shared" si="375"/>
        <v>0</v>
      </c>
      <c r="U649" s="135">
        <f t="shared" si="375"/>
        <v>0</v>
      </c>
      <c r="V649" s="135">
        <f t="shared" si="375"/>
        <v>0</v>
      </c>
      <c r="W649" s="135">
        <f t="shared" si="375"/>
        <v>3.6560000000000002E-2</v>
      </c>
      <c r="X649" s="135">
        <f t="shared" si="375"/>
        <v>0.28555000000000003</v>
      </c>
      <c r="Y649" s="135">
        <f t="shared" si="375"/>
        <v>3.4099999999999998E-3</v>
      </c>
      <c r="Z649" s="135">
        <f t="shared" si="375"/>
        <v>0</v>
      </c>
      <c r="AA649" s="135">
        <f t="shared" si="375"/>
        <v>0</v>
      </c>
    </row>
    <row r="650" spans="1:27" ht="12.75" hidden="1" customHeight="1" outlineLevel="1" x14ac:dyDescent="0.2">
      <c r="A650" s="163" t="s">
        <v>2285</v>
      </c>
      <c r="B650" s="94" t="s">
        <v>238</v>
      </c>
      <c r="C650" s="70" t="s">
        <v>79</v>
      </c>
      <c r="D650" s="71">
        <v>0</v>
      </c>
      <c r="E650" s="71">
        <v>0</v>
      </c>
      <c r="F650" s="71">
        <v>18.84</v>
      </c>
      <c r="G650" s="71">
        <v>84.72</v>
      </c>
      <c r="H650" s="71">
        <v>31.06</v>
      </c>
      <c r="I650" s="71">
        <v>150.19</v>
      </c>
      <c r="J650" s="71">
        <v>166.55</v>
      </c>
      <c r="K650" s="71">
        <v>59.98</v>
      </c>
      <c r="L650" s="71">
        <v>94.73</v>
      </c>
      <c r="M650" s="71">
        <v>1.87</v>
      </c>
      <c r="N650" s="71">
        <v>0</v>
      </c>
      <c r="O650" s="71">
        <v>0</v>
      </c>
      <c r="P650" s="71">
        <v>0</v>
      </c>
      <c r="Q650" s="71">
        <v>0</v>
      </c>
      <c r="R650" s="71">
        <v>0</v>
      </c>
      <c r="S650" s="71">
        <v>0</v>
      </c>
      <c r="T650" s="71">
        <v>0</v>
      </c>
      <c r="U650" s="71">
        <v>0</v>
      </c>
      <c r="V650" s="71">
        <v>0</v>
      </c>
      <c r="W650" s="71">
        <v>36.56</v>
      </c>
      <c r="X650" s="71">
        <v>285.55</v>
      </c>
      <c r="Y650" s="71">
        <v>3.41</v>
      </c>
      <c r="Z650" s="71">
        <v>0</v>
      </c>
      <c r="AA650" s="71">
        <v>0</v>
      </c>
    </row>
    <row r="651" spans="1:27" collapsed="1" x14ac:dyDescent="0.2">
      <c r="A651" s="162" t="s">
        <v>2286</v>
      </c>
      <c r="B651" s="54" t="str">
        <f>"05"&amp;"."&amp;$B$800&amp;"."&amp;$B$801</f>
        <v>05.05.2023</v>
      </c>
      <c r="C651" s="134" t="s">
        <v>76</v>
      </c>
      <c r="D651" s="135">
        <f>ROUND((D652)/1000,5)</f>
        <v>0</v>
      </c>
      <c r="E651" s="135">
        <f t="shared" ref="E651:AA651" si="376">ROUND((E652)/1000,5)</f>
        <v>0</v>
      </c>
      <c r="F651" s="135">
        <f t="shared" si="376"/>
        <v>0</v>
      </c>
      <c r="G651" s="135">
        <f t="shared" si="376"/>
        <v>5.3080000000000002E-2</v>
      </c>
      <c r="H651" s="135">
        <f t="shared" si="376"/>
        <v>3.7690000000000001E-2</v>
      </c>
      <c r="I651" s="135">
        <f t="shared" si="376"/>
        <v>0.11622</v>
      </c>
      <c r="J651" s="135">
        <f t="shared" si="376"/>
        <v>0.23172000000000001</v>
      </c>
      <c r="K651" s="135">
        <f t="shared" si="376"/>
        <v>0.16975000000000001</v>
      </c>
      <c r="L651" s="135">
        <f t="shared" si="376"/>
        <v>6.0109999999999997E-2</v>
      </c>
      <c r="M651" s="135">
        <f t="shared" si="376"/>
        <v>2.4070000000000001E-2</v>
      </c>
      <c r="N651" s="135">
        <f t="shared" si="376"/>
        <v>1.09E-3</v>
      </c>
      <c r="O651" s="135">
        <f t="shared" si="376"/>
        <v>0</v>
      </c>
      <c r="P651" s="135">
        <f t="shared" si="376"/>
        <v>2.2009999999999998E-2</v>
      </c>
      <c r="Q651" s="135">
        <f t="shared" si="376"/>
        <v>5.1110000000000003E-2</v>
      </c>
      <c r="R651" s="135">
        <f t="shared" si="376"/>
        <v>6.4000000000000001E-2</v>
      </c>
      <c r="S651" s="135">
        <f t="shared" si="376"/>
        <v>7.1069999999999994E-2</v>
      </c>
      <c r="T651" s="135">
        <f t="shared" si="376"/>
        <v>2.5100000000000001E-2</v>
      </c>
      <c r="U651" s="135">
        <f t="shared" si="376"/>
        <v>5.9330000000000001E-2</v>
      </c>
      <c r="V651" s="135">
        <f t="shared" si="376"/>
        <v>9.3820000000000001E-2</v>
      </c>
      <c r="W651" s="135">
        <f t="shared" si="376"/>
        <v>6.3339999999999994E-2</v>
      </c>
      <c r="X651" s="135">
        <f t="shared" si="376"/>
        <v>3.288E-2</v>
      </c>
      <c r="Y651" s="135">
        <f t="shared" si="376"/>
        <v>0</v>
      </c>
      <c r="Z651" s="135">
        <f t="shared" si="376"/>
        <v>0</v>
      </c>
      <c r="AA651" s="135">
        <f t="shared" si="376"/>
        <v>0</v>
      </c>
    </row>
    <row r="652" spans="1:27" ht="12.75" hidden="1" customHeight="1" outlineLevel="1" x14ac:dyDescent="0.2">
      <c r="A652" s="163" t="s">
        <v>2287</v>
      </c>
      <c r="B652" s="94" t="s">
        <v>238</v>
      </c>
      <c r="C652" s="70" t="s">
        <v>79</v>
      </c>
      <c r="D652" s="71">
        <v>0</v>
      </c>
      <c r="E652" s="71">
        <v>0</v>
      </c>
      <c r="F652" s="71">
        <v>0</v>
      </c>
      <c r="G652" s="71">
        <v>53.08</v>
      </c>
      <c r="H652" s="71">
        <v>37.69</v>
      </c>
      <c r="I652" s="71">
        <v>116.22</v>
      </c>
      <c r="J652" s="71">
        <v>231.72</v>
      </c>
      <c r="K652" s="71">
        <v>169.75</v>
      </c>
      <c r="L652" s="71">
        <v>60.11</v>
      </c>
      <c r="M652" s="71">
        <v>24.07</v>
      </c>
      <c r="N652" s="71">
        <v>1.0900000000000001</v>
      </c>
      <c r="O652" s="71">
        <v>0</v>
      </c>
      <c r="P652" s="71">
        <v>22.01</v>
      </c>
      <c r="Q652" s="71">
        <v>51.11</v>
      </c>
      <c r="R652" s="71">
        <v>64</v>
      </c>
      <c r="S652" s="71">
        <v>71.069999999999993</v>
      </c>
      <c r="T652" s="71">
        <v>25.1</v>
      </c>
      <c r="U652" s="71">
        <v>59.33</v>
      </c>
      <c r="V652" s="71">
        <v>93.82</v>
      </c>
      <c r="W652" s="71">
        <v>63.34</v>
      </c>
      <c r="X652" s="71">
        <v>32.880000000000003</v>
      </c>
      <c r="Y652" s="71">
        <v>0</v>
      </c>
      <c r="Z652" s="71">
        <v>0</v>
      </c>
      <c r="AA652" s="71">
        <v>0</v>
      </c>
    </row>
    <row r="653" spans="1:27" collapsed="1" x14ac:dyDescent="0.2">
      <c r="A653" s="162" t="s">
        <v>2288</v>
      </c>
      <c r="B653" s="54" t="str">
        <f>"06"&amp;"."&amp;$B$800&amp;"."&amp;$B$801</f>
        <v>06.05.2023</v>
      </c>
      <c r="C653" s="134" t="s">
        <v>76</v>
      </c>
      <c r="D653" s="135">
        <f>ROUND((D654)/1000,5)</f>
        <v>0</v>
      </c>
      <c r="E653" s="135">
        <f t="shared" ref="E653:AA653" si="377">ROUND((E654)/1000,5)</f>
        <v>5.96E-3</v>
      </c>
      <c r="F653" s="135">
        <f t="shared" si="377"/>
        <v>9.8350000000000007E-2</v>
      </c>
      <c r="G653" s="135">
        <f t="shared" si="377"/>
        <v>0.19624</v>
      </c>
      <c r="H653" s="135">
        <f t="shared" si="377"/>
        <v>0.17496999999999999</v>
      </c>
      <c r="I653" s="135">
        <f t="shared" si="377"/>
        <v>0.17737</v>
      </c>
      <c r="J653" s="135">
        <f t="shared" si="377"/>
        <v>0.17341000000000001</v>
      </c>
      <c r="K653" s="135">
        <f t="shared" si="377"/>
        <v>0.22588</v>
      </c>
      <c r="L653" s="135">
        <f t="shared" si="377"/>
        <v>0.24023</v>
      </c>
      <c r="M653" s="135">
        <f t="shared" si="377"/>
        <v>0.20691999999999999</v>
      </c>
      <c r="N653" s="135">
        <f t="shared" si="377"/>
        <v>0.14280000000000001</v>
      </c>
      <c r="O653" s="135">
        <f t="shared" si="377"/>
        <v>0.16841</v>
      </c>
      <c r="P653" s="135">
        <f t="shared" si="377"/>
        <v>0.20791999999999999</v>
      </c>
      <c r="Q653" s="135">
        <f t="shared" si="377"/>
        <v>0.22419</v>
      </c>
      <c r="R653" s="135">
        <f t="shared" si="377"/>
        <v>0.16577</v>
      </c>
      <c r="S653" s="135">
        <f t="shared" si="377"/>
        <v>0.15952</v>
      </c>
      <c r="T653" s="135">
        <f t="shared" si="377"/>
        <v>0.14443</v>
      </c>
      <c r="U653" s="135">
        <f t="shared" si="377"/>
        <v>0.11259</v>
      </c>
      <c r="V653" s="135">
        <f t="shared" si="377"/>
        <v>0.18867</v>
      </c>
      <c r="W653" s="135">
        <f t="shared" si="377"/>
        <v>0.23022000000000001</v>
      </c>
      <c r="X653" s="135">
        <f t="shared" si="377"/>
        <v>0.14113999999999999</v>
      </c>
      <c r="Y653" s="135">
        <f t="shared" si="377"/>
        <v>1.5980000000000001E-2</v>
      </c>
      <c r="Z653" s="135">
        <f t="shared" si="377"/>
        <v>6.8190000000000001E-2</v>
      </c>
      <c r="AA653" s="135">
        <f t="shared" si="377"/>
        <v>2.402E-2</v>
      </c>
    </row>
    <row r="654" spans="1:27" ht="12.75" hidden="1" customHeight="1" outlineLevel="1" x14ac:dyDescent="0.2">
      <c r="A654" s="163" t="s">
        <v>2289</v>
      </c>
      <c r="B654" s="94" t="s">
        <v>238</v>
      </c>
      <c r="C654" s="70" t="s">
        <v>79</v>
      </c>
      <c r="D654" s="71">
        <v>0</v>
      </c>
      <c r="E654" s="71">
        <v>5.96</v>
      </c>
      <c r="F654" s="71">
        <v>98.35</v>
      </c>
      <c r="G654" s="71">
        <v>196.24</v>
      </c>
      <c r="H654" s="71">
        <v>174.97</v>
      </c>
      <c r="I654" s="71">
        <v>177.37</v>
      </c>
      <c r="J654" s="71">
        <v>173.41</v>
      </c>
      <c r="K654" s="71">
        <v>225.88</v>
      </c>
      <c r="L654" s="71">
        <v>240.23</v>
      </c>
      <c r="M654" s="71">
        <v>206.92</v>
      </c>
      <c r="N654" s="71">
        <v>142.80000000000001</v>
      </c>
      <c r="O654" s="71">
        <v>168.41</v>
      </c>
      <c r="P654" s="71">
        <v>207.92</v>
      </c>
      <c r="Q654" s="71">
        <v>224.19</v>
      </c>
      <c r="R654" s="71">
        <v>165.77</v>
      </c>
      <c r="S654" s="71">
        <v>159.52000000000001</v>
      </c>
      <c r="T654" s="71">
        <v>144.43</v>
      </c>
      <c r="U654" s="71">
        <v>112.59</v>
      </c>
      <c r="V654" s="71">
        <v>188.67</v>
      </c>
      <c r="W654" s="71">
        <v>230.22</v>
      </c>
      <c r="X654" s="71">
        <v>141.13999999999999</v>
      </c>
      <c r="Y654" s="71">
        <v>15.98</v>
      </c>
      <c r="Z654" s="71">
        <v>68.19</v>
      </c>
      <c r="AA654" s="71">
        <v>24.02</v>
      </c>
    </row>
    <row r="655" spans="1:27" collapsed="1" x14ac:dyDescent="0.2">
      <c r="A655" s="162" t="s">
        <v>2290</v>
      </c>
      <c r="B655" s="54" t="str">
        <f>"07"&amp;"."&amp;$B$800&amp;"."&amp;$B$801</f>
        <v>07.05.2023</v>
      </c>
      <c r="C655" s="134" t="s">
        <v>76</v>
      </c>
      <c r="D655" s="135">
        <f>ROUND((D656)/1000,5)</f>
        <v>0</v>
      </c>
      <c r="E655" s="135">
        <f t="shared" ref="E655:AA655" si="378">ROUND((E656)/1000,5)</f>
        <v>4.6300000000000001E-2</v>
      </c>
      <c r="F655" s="135">
        <f t="shared" si="378"/>
        <v>0.2576</v>
      </c>
      <c r="G655" s="135">
        <f t="shared" si="378"/>
        <v>0.29103000000000001</v>
      </c>
      <c r="H655" s="135">
        <f t="shared" si="378"/>
        <v>0.22448000000000001</v>
      </c>
      <c r="I655" s="135">
        <f t="shared" si="378"/>
        <v>0.47538999999999998</v>
      </c>
      <c r="J655" s="135">
        <f t="shared" si="378"/>
        <v>0.29992000000000002</v>
      </c>
      <c r="K655" s="135">
        <f t="shared" si="378"/>
        <v>0.30363000000000001</v>
      </c>
      <c r="L655" s="135">
        <f t="shared" si="378"/>
        <v>0.23855000000000001</v>
      </c>
      <c r="M655" s="135">
        <f t="shared" si="378"/>
        <v>0.24937999999999999</v>
      </c>
      <c r="N655" s="135">
        <f t="shared" si="378"/>
        <v>0.21987999999999999</v>
      </c>
      <c r="O655" s="135">
        <f t="shared" si="378"/>
        <v>0.34055999999999997</v>
      </c>
      <c r="P655" s="135">
        <f t="shared" si="378"/>
        <v>0.23397999999999999</v>
      </c>
      <c r="Q655" s="135">
        <f t="shared" si="378"/>
        <v>0.33779999999999999</v>
      </c>
      <c r="R655" s="135">
        <f t="shared" si="378"/>
        <v>0.23941000000000001</v>
      </c>
      <c r="S655" s="135">
        <f t="shared" si="378"/>
        <v>0.23397000000000001</v>
      </c>
      <c r="T655" s="135">
        <f t="shared" si="378"/>
        <v>0.15948000000000001</v>
      </c>
      <c r="U655" s="135">
        <f t="shared" si="378"/>
        <v>0.26479999999999998</v>
      </c>
      <c r="V655" s="135">
        <f t="shared" si="378"/>
        <v>0.18568000000000001</v>
      </c>
      <c r="W655" s="135">
        <f t="shared" si="378"/>
        <v>0.30558000000000002</v>
      </c>
      <c r="X655" s="135">
        <f t="shared" si="378"/>
        <v>0.38038</v>
      </c>
      <c r="Y655" s="135">
        <f t="shared" si="378"/>
        <v>9.0190000000000006E-2</v>
      </c>
      <c r="Z655" s="135">
        <f t="shared" si="378"/>
        <v>0</v>
      </c>
      <c r="AA655" s="135">
        <f t="shared" si="378"/>
        <v>0.20277000000000001</v>
      </c>
    </row>
    <row r="656" spans="1:27" ht="12.75" hidden="1" customHeight="1" outlineLevel="1" x14ac:dyDescent="0.2">
      <c r="A656" s="163" t="s">
        <v>2291</v>
      </c>
      <c r="B656" s="94" t="s">
        <v>238</v>
      </c>
      <c r="C656" s="70" t="s">
        <v>79</v>
      </c>
      <c r="D656" s="71">
        <v>0</v>
      </c>
      <c r="E656" s="71">
        <v>46.3</v>
      </c>
      <c r="F656" s="71">
        <v>257.60000000000002</v>
      </c>
      <c r="G656" s="71">
        <v>291.02999999999997</v>
      </c>
      <c r="H656" s="71">
        <v>224.48</v>
      </c>
      <c r="I656" s="71">
        <v>475.39</v>
      </c>
      <c r="J656" s="71">
        <v>299.92</v>
      </c>
      <c r="K656" s="71">
        <v>303.63</v>
      </c>
      <c r="L656" s="71">
        <v>238.55</v>
      </c>
      <c r="M656" s="71">
        <v>249.38</v>
      </c>
      <c r="N656" s="71">
        <v>219.88</v>
      </c>
      <c r="O656" s="71">
        <v>340.56</v>
      </c>
      <c r="P656" s="71">
        <v>233.98</v>
      </c>
      <c r="Q656" s="71">
        <v>337.8</v>
      </c>
      <c r="R656" s="71">
        <v>239.41</v>
      </c>
      <c r="S656" s="71">
        <v>233.97</v>
      </c>
      <c r="T656" s="71">
        <v>159.47999999999999</v>
      </c>
      <c r="U656" s="71">
        <v>264.8</v>
      </c>
      <c r="V656" s="71">
        <v>185.68</v>
      </c>
      <c r="W656" s="71">
        <v>305.58</v>
      </c>
      <c r="X656" s="71">
        <v>380.38</v>
      </c>
      <c r="Y656" s="71">
        <v>90.19</v>
      </c>
      <c r="Z656" s="71">
        <v>0</v>
      </c>
      <c r="AA656" s="71">
        <v>202.77</v>
      </c>
    </row>
    <row r="657" spans="1:27" collapsed="1" x14ac:dyDescent="0.2">
      <c r="A657" s="162" t="s">
        <v>2292</v>
      </c>
      <c r="B657" s="54" t="str">
        <f>"08"&amp;"."&amp;$B$800&amp;"."&amp;$B$801</f>
        <v>08.05.2023</v>
      </c>
      <c r="C657" s="134" t="s">
        <v>76</v>
      </c>
      <c r="D657" s="135">
        <f>ROUND((D658)/1000,5)</f>
        <v>4.8619999999999997E-2</v>
      </c>
      <c r="E657" s="135">
        <f t="shared" ref="E657:AA657" si="379">ROUND((E658)/1000,5)</f>
        <v>0.21426999999999999</v>
      </c>
      <c r="F657" s="135">
        <f t="shared" si="379"/>
        <v>0.31269000000000002</v>
      </c>
      <c r="G657" s="135">
        <f t="shared" si="379"/>
        <v>0.29282999999999998</v>
      </c>
      <c r="H657" s="135">
        <f t="shared" si="379"/>
        <v>0.29820000000000002</v>
      </c>
      <c r="I657" s="135">
        <f t="shared" si="379"/>
        <v>0.35959000000000002</v>
      </c>
      <c r="J657" s="135">
        <f t="shared" si="379"/>
        <v>0.33229999999999998</v>
      </c>
      <c r="K657" s="135">
        <f t="shared" si="379"/>
        <v>0.26723000000000002</v>
      </c>
      <c r="L657" s="135">
        <f t="shared" si="379"/>
        <v>0.27699000000000001</v>
      </c>
      <c r="M657" s="135">
        <f t="shared" si="379"/>
        <v>0.15029000000000001</v>
      </c>
      <c r="N657" s="135">
        <f t="shared" si="379"/>
        <v>9.6189999999999998E-2</v>
      </c>
      <c r="O657" s="135">
        <f t="shared" si="379"/>
        <v>0.18869</v>
      </c>
      <c r="P657" s="135">
        <f t="shared" si="379"/>
        <v>0.11656999999999999</v>
      </c>
      <c r="Q657" s="135">
        <f t="shared" si="379"/>
        <v>8.9370000000000005E-2</v>
      </c>
      <c r="R657" s="135">
        <f t="shared" si="379"/>
        <v>8.4449999999999997E-2</v>
      </c>
      <c r="S657" s="135">
        <f t="shared" si="379"/>
        <v>6.6839999999999997E-2</v>
      </c>
      <c r="T657" s="135">
        <f t="shared" si="379"/>
        <v>3.0130000000000001E-2</v>
      </c>
      <c r="U657" s="135">
        <f t="shared" si="379"/>
        <v>3.2469999999999999E-2</v>
      </c>
      <c r="V657" s="135">
        <f t="shared" si="379"/>
        <v>2.3820000000000001E-2</v>
      </c>
      <c r="W657" s="135">
        <f t="shared" si="379"/>
        <v>6.6040000000000001E-2</v>
      </c>
      <c r="X657" s="135">
        <f t="shared" si="379"/>
        <v>0.19184999999999999</v>
      </c>
      <c r="Y657" s="135">
        <f t="shared" si="379"/>
        <v>1.797E-2</v>
      </c>
      <c r="Z657" s="135">
        <f t="shared" si="379"/>
        <v>3.8519999999999999E-2</v>
      </c>
      <c r="AA657" s="135">
        <f t="shared" si="379"/>
        <v>1.83E-3</v>
      </c>
    </row>
    <row r="658" spans="1:27" ht="12.75" hidden="1" customHeight="1" outlineLevel="1" x14ac:dyDescent="0.2">
      <c r="A658" s="163" t="s">
        <v>2293</v>
      </c>
      <c r="B658" s="94" t="s">
        <v>238</v>
      </c>
      <c r="C658" s="70" t="s">
        <v>79</v>
      </c>
      <c r="D658" s="71">
        <v>48.62</v>
      </c>
      <c r="E658" s="71">
        <v>214.27</v>
      </c>
      <c r="F658" s="71">
        <v>312.69</v>
      </c>
      <c r="G658" s="71">
        <v>292.83</v>
      </c>
      <c r="H658" s="71">
        <v>298.2</v>
      </c>
      <c r="I658" s="71">
        <v>359.59</v>
      </c>
      <c r="J658" s="71">
        <v>332.3</v>
      </c>
      <c r="K658" s="71">
        <v>267.23</v>
      </c>
      <c r="L658" s="71">
        <v>276.99</v>
      </c>
      <c r="M658" s="71">
        <v>150.29</v>
      </c>
      <c r="N658" s="71">
        <v>96.19</v>
      </c>
      <c r="O658" s="71">
        <v>188.69</v>
      </c>
      <c r="P658" s="71">
        <v>116.57</v>
      </c>
      <c r="Q658" s="71">
        <v>89.37</v>
      </c>
      <c r="R658" s="71">
        <v>84.45</v>
      </c>
      <c r="S658" s="71">
        <v>66.84</v>
      </c>
      <c r="T658" s="71">
        <v>30.13</v>
      </c>
      <c r="U658" s="71">
        <v>32.47</v>
      </c>
      <c r="V658" s="71">
        <v>23.82</v>
      </c>
      <c r="W658" s="71">
        <v>66.040000000000006</v>
      </c>
      <c r="X658" s="71">
        <v>191.85</v>
      </c>
      <c r="Y658" s="71">
        <v>17.97</v>
      </c>
      <c r="Z658" s="71">
        <v>38.520000000000003</v>
      </c>
      <c r="AA658" s="71">
        <v>1.83</v>
      </c>
    </row>
    <row r="659" spans="1:27" collapsed="1" x14ac:dyDescent="0.2">
      <c r="A659" s="162" t="s">
        <v>2294</v>
      </c>
      <c r="B659" s="54" t="str">
        <f>"09"&amp;"."&amp;$B$800&amp;"."&amp;$B$801</f>
        <v>09.05.2023</v>
      </c>
      <c r="C659" s="134" t="s">
        <v>76</v>
      </c>
      <c r="D659" s="135">
        <f>ROUND((D660)/1000,5)</f>
        <v>0.18704000000000001</v>
      </c>
      <c r="E659" s="135">
        <f t="shared" ref="E659:AA659" si="380">ROUND((E660)/1000,5)</f>
        <v>8.3529999999999993E-2</v>
      </c>
      <c r="F659" s="135">
        <f t="shared" si="380"/>
        <v>4.7000000000000002E-3</v>
      </c>
      <c r="G659" s="135">
        <f t="shared" si="380"/>
        <v>2.0830000000000001E-2</v>
      </c>
      <c r="H659" s="135">
        <f t="shared" si="380"/>
        <v>0</v>
      </c>
      <c r="I659" s="135">
        <f t="shared" si="380"/>
        <v>0.10507</v>
      </c>
      <c r="J659" s="135">
        <f t="shared" si="380"/>
        <v>8.6040000000000005E-2</v>
      </c>
      <c r="K659" s="135">
        <f t="shared" si="380"/>
        <v>0.18734000000000001</v>
      </c>
      <c r="L659" s="135">
        <f t="shared" si="380"/>
        <v>0.10117</v>
      </c>
      <c r="M659" s="135">
        <f t="shared" si="380"/>
        <v>8.9480000000000004E-2</v>
      </c>
      <c r="N659" s="135">
        <f t="shared" si="380"/>
        <v>6.7000000000000002E-4</v>
      </c>
      <c r="O659" s="135">
        <f t="shared" si="380"/>
        <v>0</v>
      </c>
      <c r="P659" s="135">
        <f t="shared" si="380"/>
        <v>0</v>
      </c>
      <c r="Q659" s="135">
        <f t="shared" si="380"/>
        <v>0</v>
      </c>
      <c r="R659" s="135">
        <f t="shared" si="380"/>
        <v>0</v>
      </c>
      <c r="S659" s="135">
        <f t="shared" si="380"/>
        <v>0</v>
      </c>
      <c r="T659" s="135">
        <f t="shared" si="380"/>
        <v>0</v>
      </c>
      <c r="U659" s="135">
        <f t="shared" si="380"/>
        <v>1.1199999999999999E-3</v>
      </c>
      <c r="V659" s="135">
        <f t="shared" si="380"/>
        <v>0</v>
      </c>
      <c r="W659" s="135">
        <f t="shared" si="380"/>
        <v>2.98E-3</v>
      </c>
      <c r="X659" s="135">
        <f t="shared" si="380"/>
        <v>1.553E-2</v>
      </c>
      <c r="Y659" s="135">
        <f t="shared" si="380"/>
        <v>7.4900000000000001E-3</v>
      </c>
      <c r="Z659" s="135">
        <f t="shared" si="380"/>
        <v>0</v>
      </c>
      <c r="AA659" s="135">
        <f t="shared" si="380"/>
        <v>0</v>
      </c>
    </row>
    <row r="660" spans="1:27" ht="12.75" hidden="1" customHeight="1" outlineLevel="1" x14ac:dyDescent="0.2">
      <c r="A660" s="163" t="s">
        <v>2295</v>
      </c>
      <c r="B660" s="94" t="s">
        <v>238</v>
      </c>
      <c r="C660" s="70" t="s">
        <v>79</v>
      </c>
      <c r="D660" s="71">
        <v>187.04</v>
      </c>
      <c r="E660" s="71">
        <v>83.53</v>
      </c>
      <c r="F660" s="71">
        <v>4.7</v>
      </c>
      <c r="G660" s="71">
        <v>20.83</v>
      </c>
      <c r="H660" s="71">
        <v>0</v>
      </c>
      <c r="I660" s="71">
        <v>105.07</v>
      </c>
      <c r="J660" s="71">
        <v>86.04</v>
      </c>
      <c r="K660" s="71">
        <v>187.34</v>
      </c>
      <c r="L660" s="71">
        <v>101.17</v>
      </c>
      <c r="M660" s="71">
        <v>89.48</v>
      </c>
      <c r="N660" s="71">
        <v>0.67</v>
      </c>
      <c r="O660" s="71">
        <v>0</v>
      </c>
      <c r="P660" s="71">
        <v>0</v>
      </c>
      <c r="Q660" s="71">
        <v>0</v>
      </c>
      <c r="R660" s="71">
        <v>0</v>
      </c>
      <c r="S660" s="71">
        <v>0</v>
      </c>
      <c r="T660" s="71">
        <v>0</v>
      </c>
      <c r="U660" s="71">
        <v>1.1200000000000001</v>
      </c>
      <c r="V660" s="71">
        <v>0</v>
      </c>
      <c r="W660" s="71">
        <v>2.98</v>
      </c>
      <c r="X660" s="71">
        <v>15.53</v>
      </c>
      <c r="Y660" s="71">
        <v>7.49</v>
      </c>
      <c r="Z660" s="71">
        <v>0</v>
      </c>
      <c r="AA660" s="71">
        <v>0</v>
      </c>
    </row>
    <row r="661" spans="1:27" collapsed="1" x14ac:dyDescent="0.2">
      <c r="A661" s="162" t="s">
        <v>2296</v>
      </c>
      <c r="B661" s="54" t="str">
        <f>"10"&amp;"."&amp;$B$800&amp;"."&amp;$B$801</f>
        <v>10.05.2023</v>
      </c>
      <c r="C661" s="134" t="s">
        <v>76</v>
      </c>
      <c r="D661" s="135">
        <f>ROUND((D662)/1000,5)</f>
        <v>0</v>
      </c>
      <c r="E661" s="135">
        <f t="shared" ref="E661:AA661" si="381">ROUND((E662)/1000,5)</f>
        <v>0</v>
      </c>
      <c r="F661" s="135">
        <f t="shared" si="381"/>
        <v>0</v>
      </c>
      <c r="G661" s="135">
        <f t="shared" si="381"/>
        <v>0</v>
      </c>
      <c r="H661" s="135">
        <f t="shared" si="381"/>
        <v>0</v>
      </c>
      <c r="I661" s="135">
        <f t="shared" si="381"/>
        <v>3.3820000000000003E-2</v>
      </c>
      <c r="J661" s="135">
        <f t="shared" si="381"/>
        <v>0.12522</v>
      </c>
      <c r="K661" s="135">
        <f t="shared" si="381"/>
        <v>0.10077</v>
      </c>
      <c r="L661" s="135">
        <f t="shared" si="381"/>
        <v>9.7599999999999996E-3</v>
      </c>
      <c r="M661" s="135">
        <f t="shared" si="381"/>
        <v>9.8879999999999996E-2</v>
      </c>
      <c r="N661" s="135">
        <f t="shared" si="381"/>
        <v>0</v>
      </c>
      <c r="O661" s="135">
        <f t="shared" si="381"/>
        <v>0</v>
      </c>
      <c r="P661" s="135">
        <f t="shared" si="381"/>
        <v>7.4400000000000004E-3</v>
      </c>
      <c r="Q661" s="135">
        <f t="shared" si="381"/>
        <v>0</v>
      </c>
      <c r="R661" s="135">
        <f t="shared" si="381"/>
        <v>0</v>
      </c>
      <c r="S661" s="135">
        <f t="shared" si="381"/>
        <v>0</v>
      </c>
      <c r="T661" s="135">
        <f t="shared" si="381"/>
        <v>0</v>
      </c>
      <c r="U661" s="135">
        <f t="shared" si="381"/>
        <v>6.0000000000000002E-5</v>
      </c>
      <c r="V661" s="135">
        <f t="shared" si="381"/>
        <v>5.0000000000000002E-5</v>
      </c>
      <c r="W661" s="135">
        <f t="shared" si="381"/>
        <v>1.891E-2</v>
      </c>
      <c r="X661" s="135">
        <f t="shared" si="381"/>
        <v>6.3699999999999998E-3</v>
      </c>
      <c r="Y661" s="135">
        <f t="shared" si="381"/>
        <v>0</v>
      </c>
      <c r="Z661" s="135">
        <f t="shared" si="381"/>
        <v>0</v>
      </c>
      <c r="AA661" s="135">
        <f t="shared" si="381"/>
        <v>0</v>
      </c>
    </row>
    <row r="662" spans="1:27" ht="12.75" hidden="1" customHeight="1" outlineLevel="1" x14ac:dyDescent="0.2">
      <c r="A662" s="163" t="s">
        <v>2297</v>
      </c>
      <c r="B662" s="94" t="s">
        <v>238</v>
      </c>
      <c r="C662" s="70" t="s">
        <v>79</v>
      </c>
      <c r="D662" s="71">
        <v>0</v>
      </c>
      <c r="E662" s="71">
        <v>0</v>
      </c>
      <c r="F662" s="71">
        <v>0</v>
      </c>
      <c r="G662" s="71">
        <v>0</v>
      </c>
      <c r="H662" s="71">
        <v>0</v>
      </c>
      <c r="I662" s="71">
        <v>33.82</v>
      </c>
      <c r="J662" s="71">
        <v>125.22</v>
      </c>
      <c r="K662" s="71">
        <v>100.77</v>
      </c>
      <c r="L662" s="71">
        <v>9.76</v>
      </c>
      <c r="M662" s="71">
        <v>98.88</v>
      </c>
      <c r="N662" s="71">
        <v>0</v>
      </c>
      <c r="O662" s="71">
        <v>0</v>
      </c>
      <c r="P662" s="71">
        <v>7.44</v>
      </c>
      <c r="Q662" s="71">
        <v>0</v>
      </c>
      <c r="R662" s="71">
        <v>0</v>
      </c>
      <c r="S662" s="71">
        <v>0</v>
      </c>
      <c r="T662" s="71">
        <v>0</v>
      </c>
      <c r="U662" s="71">
        <v>0.06</v>
      </c>
      <c r="V662" s="71">
        <v>0.05</v>
      </c>
      <c r="W662" s="71">
        <v>18.91</v>
      </c>
      <c r="X662" s="71">
        <v>6.37</v>
      </c>
      <c r="Y662" s="71">
        <v>0</v>
      </c>
      <c r="Z662" s="71">
        <v>0</v>
      </c>
      <c r="AA662" s="71">
        <v>0</v>
      </c>
    </row>
    <row r="663" spans="1:27" collapsed="1" x14ac:dyDescent="0.2">
      <c r="A663" s="162" t="s">
        <v>2298</v>
      </c>
      <c r="B663" s="54" t="str">
        <f>"11"&amp;"."&amp;$B$800&amp;"."&amp;$B$801</f>
        <v>11.05.2023</v>
      </c>
      <c r="C663" s="134" t="s">
        <v>76</v>
      </c>
      <c r="D663" s="135">
        <f>ROUND((D664)/1000,5)</f>
        <v>0</v>
      </c>
      <c r="E663" s="135">
        <f t="shared" ref="E663:AA663" si="382">ROUND((E664)/1000,5)</f>
        <v>0</v>
      </c>
      <c r="F663" s="135">
        <f t="shared" si="382"/>
        <v>0</v>
      </c>
      <c r="G663" s="135">
        <f t="shared" si="382"/>
        <v>1.6490000000000001E-2</v>
      </c>
      <c r="H663" s="135">
        <f t="shared" si="382"/>
        <v>6.8570000000000006E-2</v>
      </c>
      <c r="I663" s="135">
        <f t="shared" si="382"/>
        <v>0.15504000000000001</v>
      </c>
      <c r="J663" s="135">
        <f t="shared" si="382"/>
        <v>0.21168000000000001</v>
      </c>
      <c r="K663" s="135">
        <f t="shared" si="382"/>
        <v>0.30892999999999998</v>
      </c>
      <c r="L663" s="135">
        <f t="shared" si="382"/>
        <v>0.18984000000000001</v>
      </c>
      <c r="M663" s="135">
        <f t="shared" si="382"/>
        <v>9.2899999999999996E-2</v>
      </c>
      <c r="N663" s="135">
        <f t="shared" si="382"/>
        <v>6.6600000000000001E-3</v>
      </c>
      <c r="O663" s="135">
        <f t="shared" si="382"/>
        <v>0</v>
      </c>
      <c r="P663" s="135">
        <f t="shared" si="382"/>
        <v>3.0630000000000001E-2</v>
      </c>
      <c r="Q663" s="135">
        <f t="shared" si="382"/>
        <v>2.1239999999999998E-2</v>
      </c>
      <c r="R663" s="135">
        <f t="shared" si="382"/>
        <v>0</v>
      </c>
      <c r="S663" s="135">
        <f t="shared" si="382"/>
        <v>0</v>
      </c>
      <c r="T663" s="135">
        <f t="shared" si="382"/>
        <v>5.5999999999999995E-4</v>
      </c>
      <c r="U663" s="135">
        <f t="shared" si="382"/>
        <v>0</v>
      </c>
      <c r="V663" s="135">
        <f t="shared" si="382"/>
        <v>0</v>
      </c>
      <c r="W663" s="135">
        <f t="shared" si="382"/>
        <v>0</v>
      </c>
      <c r="X663" s="135">
        <f t="shared" si="382"/>
        <v>0</v>
      </c>
      <c r="Y663" s="135">
        <f t="shared" si="382"/>
        <v>0</v>
      </c>
      <c r="Z663" s="135">
        <f t="shared" si="382"/>
        <v>0</v>
      </c>
      <c r="AA663" s="135">
        <f t="shared" si="382"/>
        <v>0</v>
      </c>
    </row>
    <row r="664" spans="1:27" ht="12.75" hidden="1" customHeight="1" outlineLevel="1" x14ac:dyDescent="0.2">
      <c r="A664" s="163" t="s">
        <v>2299</v>
      </c>
      <c r="B664" s="94" t="s">
        <v>238</v>
      </c>
      <c r="C664" s="70" t="s">
        <v>79</v>
      </c>
      <c r="D664" s="71">
        <v>0</v>
      </c>
      <c r="E664" s="71">
        <v>0</v>
      </c>
      <c r="F664" s="71">
        <v>0</v>
      </c>
      <c r="G664" s="71">
        <v>16.489999999999998</v>
      </c>
      <c r="H664" s="71">
        <v>68.569999999999993</v>
      </c>
      <c r="I664" s="71">
        <v>155.04</v>
      </c>
      <c r="J664" s="71">
        <v>211.68</v>
      </c>
      <c r="K664" s="71">
        <v>308.93</v>
      </c>
      <c r="L664" s="71">
        <v>189.84</v>
      </c>
      <c r="M664" s="71">
        <v>92.9</v>
      </c>
      <c r="N664" s="71">
        <v>6.66</v>
      </c>
      <c r="O664" s="71">
        <v>0</v>
      </c>
      <c r="P664" s="71">
        <v>30.63</v>
      </c>
      <c r="Q664" s="71">
        <v>21.24</v>
      </c>
      <c r="R664" s="71">
        <v>0</v>
      </c>
      <c r="S664" s="71">
        <v>0</v>
      </c>
      <c r="T664" s="71">
        <v>0.56000000000000005</v>
      </c>
      <c r="U664" s="71">
        <v>0</v>
      </c>
      <c r="V664" s="71">
        <v>0</v>
      </c>
      <c r="W664" s="71">
        <v>0</v>
      </c>
      <c r="X664" s="71">
        <v>0</v>
      </c>
      <c r="Y664" s="71">
        <v>0</v>
      </c>
      <c r="Z664" s="71">
        <v>0</v>
      </c>
      <c r="AA664" s="71">
        <v>0</v>
      </c>
    </row>
    <row r="665" spans="1:27" collapsed="1" x14ac:dyDescent="0.2">
      <c r="A665" s="162" t="s">
        <v>2300</v>
      </c>
      <c r="B665" s="54" t="str">
        <f>"12"&amp;"."&amp;$B$800&amp;"."&amp;$B$801</f>
        <v>12.05.2023</v>
      </c>
      <c r="C665" s="134" t="s">
        <v>76</v>
      </c>
      <c r="D665" s="135">
        <f>ROUND((D666)/1000,5)</f>
        <v>0</v>
      </c>
      <c r="E665" s="135">
        <f t="shared" ref="E665:AA665" si="383">ROUND((E666)/1000,5)</f>
        <v>0</v>
      </c>
      <c r="F665" s="135">
        <f t="shared" si="383"/>
        <v>0</v>
      </c>
      <c r="G665" s="135">
        <f t="shared" si="383"/>
        <v>0</v>
      </c>
      <c r="H665" s="135">
        <f t="shared" si="383"/>
        <v>0</v>
      </c>
      <c r="I665" s="135">
        <f t="shared" si="383"/>
        <v>0.16456000000000001</v>
      </c>
      <c r="J665" s="135">
        <f t="shared" si="383"/>
        <v>0.11475</v>
      </c>
      <c r="K665" s="135">
        <f t="shared" si="383"/>
        <v>3.8089999999999999E-2</v>
      </c>
      <c r="L665" s="135">
        <f t="shared" si="383"/>
        <v>2.4000000000000001E-4</v>
      </c>
      <c r="M665" s="135">
        <f t="shared" si="383"/>
        <v>1.389E-2</v>
      </c>
      <c r="N665" s="135">
        <f t="shared" si="383"/>
        <v>0</v>
      </c>
      <c r="O665" s="135">
        <f t="shared" si="383"/>
        <v>0</v>
      </c>
      <c r="P665" s="135">
        <f t="shared" si="383"/>
        <v>0</v>
      </c>
      <c r="Q665" s="135">
        <f t="shared" si="383"/>
        <v>5.5259999999999997E-2</v>
      </c>
      <c r="R665" s="135">
        <f t="shared" si="383"/>
        <v>9.1500000000000001E-3</v>
      </c>
      <c r="S665" s="135">
        <f t="shared" si="383"/>
        <v>8.0000000000000007E-5</v>
      </c>
      <c r="T665" s="135">
        <f t="shared" si="383"/>
        <v>0</v>
      </c>
      <c r="U665" s="135">
        <f t="shared" si="383"/>
        <v>0</v>
      </c>
      <c r="V665" s="135">
        <f t="shared" si="383"/>
        <v>3.2000000000000003E-4</v>
      </c>
      <c r="W665" s="135">
        <f t="shared" si="383"/>
        <v>1.9820000000000001E-2</v>
      </c>
      <c r="X665" s="135">
        <f t="shared" si="383"/>
        <v>0.13297</v>
      </c>
      <c r="Y665" s="135">
        <f t="shared" si="383"/>
        <v>0</v>
      </c>
      <c r="Z665" s="135">
        <f t="shared" si="383"/>
        <v>0</v>
      </c>
      <c r="AA665" s="135">
        <f t="shared" si="383"/>
        <v>0</v>
      </c>
    </row>
    <row r="666" spans="1:27" ht="12.75" hidden="1" customHeight="1" outlineLevel="1" x14ac:dyDescent="0.2">
      <c r="A666" s="163" t="s">
        <v>2301</v>
      </c>
      <c r="B666" s="94" t="s">
        <v>238</v>
      </c>
      <c r="C666" s="70" t="s">
        <v>79</v>
      </c>
      <c r="D666" s="71">
        <v>0</v>
      </c>
      <c r="E666" s="71">
        <v>0</v>
      </c>
      <c r="F666" s="71">
        <v>0</v>
      </c>
      <c r="G666" s="71">
        <v>0</v>
      </c>
      <c r="H666" s="71">
        <v>0</v>
      </c>
      <c r="I666" s="71">
        <v>164.56</v>
      </c>
      <c r="J666" s="71">
        <v>114.75</v>
      </c>
      <c r="K666" s="71">
        <v>38.090000000000003</v>
      </c>
      <c r="L666" s="71">
        <v>0.24</v>
      </c>
      <c r="M666" s="71">
        <v>13.89</v>
      </c>
      <c r="N666" s="71">
        <v>0</v>
      </c>
      <c r="O666" s="71">
        <v>0</v>
      </c>
      <c r="P666" s="71">
        <v>0</v>
      </c>
      <c r="Q666" s="71">
        <v>55.26</v>
      </c>
      <c r="R666" s="71">
        <v>9.15</v>
      </c>
      <c r="S666" s="71">
        <v>0.08</v>
      </c>
      <c r="T666" s="71">
        <v>0</v>
      </c>
      <c r="U666" s="71">
        <v>0</v>
      </c>
      <c r="V666" s="71">
        <v>0.32</v>
      </c>
      <c r="W666" s="71">
        <v>19.82</v>
      </c>
      <c r="X666" s="71">
        <v>132.97</v>
      </c>
      <c r="Y666" s="71">
        <v>0</v>
      </c>
      <c r="Z666" s="71">
        <v>0</v>
      </c>
      <c r="AA666" s="71">
        <v>0</v>
      </c>
    </row>
    <row r="667" spans="1:27" collapsed="1" x14ac:dyDescent="0.2">
      <c r="A667" s="162" t="s">
        <v>2302</v>
      </c>
      <c r="B667" s="54" t="str">
        <f>"13"&amp;"."&amp;$B$800&amp;"."&amp;$B$801</f>
        <v>13.05.2023</v>
      </c>
      <c r="C667" s="134" t="s">
        <v>76</v>
      </c>
      <c r="D667" s="135">
        <f>ROUND((D668)/1000,5)</f>
        <v>0</v>
      </c>
      <c r="E667" s="135">
        <f t="shared" ref="E667:AA667" si="384">ROUND((E668)/1000,5)</f>
        <v>0</v>
      </c>
      <c r="F667" s="135">
        <f t="shared" si="384"/>
        <v>0</v>
      </c>
      <c r="G667" s="135">
        <f t="shared" si="384"/>
        <v>0</v>
      </c>
      <c r="H667" s="135">
        <f t="shared" si="384"/>
        <v>0</v>
      </c>
      <c r="I667" s="135">
        <f t="shared" si="384"/>
        <v>2.198E-2</v>
      </c>
      <c r="J667" s="135">
        <f t="shared" si="384"/>
        <v>0</v>
      </c>
      <c r="K667" s="135">
        <f t="shared" si="384"/>
        <v>0</v>
      </c>
      <c r="L667" s="135">
        <f t="shared" si="384"/>
        <v>0</v>
      </c>
      <c r="M667" s="135">
        <f t="shared" si="384"/>
        <v>0</v>
      </c>
      <c r="N667" s="135">
        <f t="shared" si="384"/>
        <v>0</v>
      </c>
      <c r="O667" s="135">
        <f t="shared" si="384"/>
        <v>0</v>
      </c>
      <c r="P667" s="135">
        <f t="shared" si="384"/>
        <v>0</v>
      </c>
      <c r="Q667" s="135">
        <f t="shared" si="384"/>
        <v>1.6000000000000001E-4</v>
      </c>
      <c r="R667" s="135">
        <f t="shared" si="384"/>
        <v>1E-4</v>
      </c>
      <c r="S667" s="135">
        <f t="shared" si="384"/>
        <v>2.2000000000000001E-4</v>
      </c>
      <c r="T667" s="135">
        <f t="shared" si="384"/>
        <v>2.3000000000000001E-4</v>
      </c>
      <c r="U667" s="135">
        <f t="shared" si="384"/>
        <v>0</v>
      </c>
      <c r="V667" s="135">
        <f t="shared" si="384"/>
        <v>1.133E-2</v>
      </c>
      <c r="W667" s="135">
        <f t="shared" si="384"/>
        <v>3.5860000000000003E-2</v>
      </c>
      <c r="X667" s="135">
        <f t="shared" si="384"/>
        <v>3.322E-2</v>
      </c>
      <c r="Y667" s="135">
        <f t="shared" si="384"/>
        <v>1.077E-2</v>
      </c>
      <c r="Z667" s="135">
        <f t="shared" si="384"/>
        <v>0</v>
      </c>
      <c r="AA667" s="135">
        <f t="shared" si="384"/>
        <v>0</v>
      </c>
    </row>
    <row r="668" spans="1:27" ht="12.75" hidden="1" customHeight="1" outlineLevel="1" x14ac:dyDescent="0.2">
      <c r="A668" s="163" t="s">
        <v>2303</v>
      </c>
      <c r="B668" s="94" t="s">
        <v>238</v>
      </c>
      <c r="C668" s="70" t="s">
        <v>79</v>
      </c>
      <c r="D668" s="71">
        <v>0</v>
      </c>
      <c r="E668" s="71">
        <v>0</v>
      </c>
      <c r="F668" s="71">
        <v>0</v>
      </c>
      <c r="G668" s="71">
        <v>0</v>
      </c>
      <c r="H668" s="71">
        <v>0</v>
      </c>
      <c r="I668" s="71">
        <v>21.98</v>
      </c>
      <c r="J668" s="71">
        <v>0</v>
      </c>
      <c r="K668" s="71">
        <v>0</v>
      </c>
      <c r="L668" s="71">
        <v>0</v>
      </c>
      <c r="M668" s="71">
        <v>0</v>
      </c>
      <c r="N668" s="71">
        <v>0</v>
      </c>
      <c r="O668" s="71">
        <v>0</v>
      </c>
      <c r="P668" s="71">
        <v>0</v>
      </c>
      <c r="Q668" s="71">
        <v>0.16</v>
      </c>
      <c r="R668" s="71">
        <v>0.1</v>
      </c>
      <c r="S668" s="71">
        <v>0.22</v>
      </c>
      <c r="T668" s="71">
        <v>0.23</v>
      </c>
      <c r="U668" s="71">
        <v>0</v>
      </c>
      <c r="V668" s="71">
        <v>11.33</v>
      </c>
      <c r="W668" s="71">
        <v>35.86</v>
      </c>
      <c r="X668" s="71">
        <v>33.22</v>
      </c>
      <c r="Y668" s="71">
        <v>10.77</v>
      </c>
      <c r="Z668" s="71">
        <v>0</v>
      </c>
      <c r="AA668" s="71">
        <v>0</v>
      </c>
    </row>
    <row r="669" spans="1:27" collapsed="1" x14ac:dyDescent="0.2">
      <c r="A669" s="162" t="s">
        <v>2304</v>
      </c>
      <c r="B669" s="54" t="str">
        <f>"14"&amp;"."&amp;$B$800&amp;"."&amp;$B$801</f>
        <v>14.05.2023</v>
      </c>
      <c r="C669" s="134" t="s">
        <v>76</v>
      </c>
      <c r="D669" s="135">
        <f>ROUND((D670)/1000,5)</f>
        <v>0</v>
      </c>
      <c r="E669" s="135">
        <f t="shared" ref="E669:AA669" si="385">ROUND((E670)/1000,5)</f>
        <v>0</v>
      </c>
      <c r="F669" s="135">
        <f t="shared" si="385"/>
        <v>0</v>
      </c>
      <c r="G669" s="135">
        <f t="shared" si="385"/>
        <v>0</v>
      </c>
      <c r="H669" s="135">
        <f t="shared" si="385"/>
        <v>0</v>
      </c>
      <c r="I669" s="135">
        <f t="shared" si="385"/>
        <v>0</v>
      </c>
      <c r="J669" s="135">
        <f t="shared" si="385"/>
        <v>0.10498</v>
      </c>
      <c r="K669" s="135">
        <f t="shared" si="385"/>
        <v>0.11439000000000001</v>
      </c>
      <c r="L669" s="135">
        <f t="shared" si="385"/>
        <v>6.9779999999999995E-2</v>
      </c>
      <c r="M669" s="135">
        <f t="shared" si="385"/>
        <v>5.9100000000000003E-3</v>
      </c>
      <c r="N669" s="135">
        <f t="shared" si="385"/>
        <v>0</v>
      </c>
      <c r="O669" s="135">
        <f t="shared" si="385"/>
        <v>0</v>
      </c>
      <c r="P669" s="135">
        <f t="shared" si="385"/>
        <v>6.62E-3</v>
      </c>
      <c r="Q669" s="135">
        <f t="shared" si="385"/>
        <v>1.1999999999999999E-3</v>
      </c>
      <c r="R669" s="135">
        <f t="shared" si="385"/>
        <v>0</v>
      </c>
      <c r="S669" s="135">
        <f t="shared" si="385"/>
        <v>1.609E-2</v>
      </c>
      <c r="T669" s="135">
        <f t="shared" si="385"/>
        <v>0.19892000000000001</v>
      </c>
      <c r="U669" s="135">
        <f t="shared" si="385"/>
        <v>2.8580000000000001E-2</v>
      </c>
      <c r="V669" s="135">
        <f t="shared" si="385"/>
        <v>1.24E-3</v>
      </c>
      <c r="W669" s="135">
        <f t="shared" si="385"/>
        <v>9.0190000000000006E-2</v>
      </c>
      <c r="X669" s="135">
        <f t="shared" si="385"/>
        <v>0.12191</v>
      </c>
      <c r="Y669" s="135">
        <f t="shared" si="385"/>
        <v>0</v>
      </c>
      <c r="Z669" s="135">
        <f t="shared" si="385"/>
        <v>0</v>
      </c>
      <c r="AA669" s="135">
        <f t="shared" si="385"/>
        <v>0</v>
      </c>
    </row>
    <row r="670" spans="1:27" ht="12.75" hidden="1" customHeight="1" outlineLevel="1" x14ac:dyDescent="0.2">
      <c r="A670" s="163" t="s">
        <v>2305</v>
      </c>
      <c r="B670" s="94" t="s">
        <v>238</v>
      </c>
      <c r="C670" s="70" t="s">
        <v>79</v>
      </c>
      <c r="D670" s="71">
        <v>0</v>
      </c>
      <c r="E670" s="71">
        <v>0</v>
      </c>
      <c r="F670" s="71">
        <v>0</v>
      </c>
      <c r="G670" s="71">
        <v>0</v>
      </c>
      <c r="H670" s="71">
        <v>0</v>
      </c>
      <c r="I670" s="71">
        <v>0</v>
      </c>
      <c r="J670" s="71">
        <v>104.98</v>
      </c>
      <c r="K670" s="71">
        <v>114.39</v>
      </c>
      <c r="L670" s="71">
        <v>69.78</v>
      </c>
      <c r="M670" s="71">
        <v>5.91</v>
      </c>
      <c r="N670" s="71">
        <v>0</v>
      </c>
      <c r="O670" s="71">
        <v>0</v>
      </c>
      <c r="P670" s="71">
        <v>6.62</v>
      </c>
      <c r="Q670" s="71">
        <v>1.2</v>
      </c>
      <c r="R670" s="71">
        <v>0</v>
      </c>
      <c r="S670" s="71">
        <v>16.09</v>
      </c>
      <c r="T670" s="71">
        <v>198.92</v>
      </c>
      <c r="U670" s="71">
        <v>28.58</v>
      </c>
      <c r="V670" s="71">
        <v>1.24</v>
      </c>
      <c r="W670" s="71">
        <v>90.19</v>
      </c>
      <c r="X670" s="71">
        <v>121.91</v>
      </c>
      <c r="Y670" s="71">
        <v>0</v>
      </c>
      <c r="Z670" s="71">
        <v>0</v>
      </c>
      <c r="AA670" s="71">
        <v>0</v>
      </c>
    </row>
    <row r="671" spans="1:27" collapsed="1" x14ac:dyDescent="0.2">
      <c r="A671" s="162" t="s">
        <v>2306</v>
      </c>
      <c r="B671" s="54" t="str">
        <f>"15"&amp;"."&amp;$B$800&amp;"."&amp;$B$801</f>
        <v>15.05.2023</v>
      </c>
      <c r="C671" s="134" t="s">
        <v>76</v>
      </c>
      <c r="D671" s="135">
        <f>ROUND((D672)/1000,5)</f>
        <v>0</v>
      </c>
      <c r="E671" s="135">
        <f t="shared" ref="E671:AA671" si="386">ROUND((E672)/1000,5)</f>
        <v>0</v>
      </c>
      <c r="F671" s="135">
        <f t="shared" si="386"/>
        <v>0</v>
      </c>
      <c r="G671" s="135">
        <f t="shared" si="386"/>
        <v>0</v>
      </c>
      <c r="H671" s="135">
        <f t="shared" si="386"/>
        <v>0</v>
      </c>
      <c r="I671" s="135">
        <f t="shared" si="386"/>
        <v>0.11985999999999999</v>
      </c>
      <c r="J671" s="135">
        <f t="shared" si="386"/>
        <v>0.18590000000000001</v>
      </c>
      <c r="K671" s="135">
        <f t="shared" si="386"/>
        <v>0.26430999999999999</v>
      </c>
      <c r="L671" s="135">
        <f t="shared" si="386"/>
        <v>0.27816999999999997</v>
      </c>
      <c r="M671" s="135">
        <f t="shared" si="386"/>
        <v>0.21737000000000001</v>
      </c>
      <c r="N671" s="135">
        <f t="shared" si="386"/>
        <v>0.20343</v>
      </c>
      <c r="O671" s="135">
        <f t="shared" si="386"/>
        <v>9.461E-2</v>
      </c>
      <c r="P671" s="135">
        <f t="shared" si="386"/>
        <v>0.14512</v>
      </c>
      <c r="Q671" s="135">
        <f t="shared" si="386"/>
        <v>9.6939999999999998E-2</v>
      </c>
      <c r="R671" s="135">
        <f t="shared" si="386"/>
        <v>0.10186000000000001</v>
      </c>
      <c r="S671" s="135">
        <f t="shared" si="386"/>
        <v>0.1026</v>
      </c>
      <c r="T671" s="135">
        <f t="shared" si="386"/>
        <v>4.045E-2</v>
      </c>
      <c r="U671" s="135">
        <f t="shared" si="386"/>
        <v>5.4550000000000001E-2</v>
      </c>
      <c r="V671" s="135">
        <f t="shared" si="386"/>
        <v>9.6629999999999994E-2</v>
      </c>
      <c r="W671" s="135">
        <f t="shared" si="386"/>
        <v>7.1279999999999996E-2</v>
      </c>
      <c r="X671" s="135">
        <f t="shared" si="386"/>
        <v>0.10518</v>
      </c>
      <c r="Y671" s="135">
        <f t="shared" si="386"/>
        <v>0</v>
      </c>
      <c r="Z671" s="135">
        <f t="shared" si="386"/>
        <v>0</v>
      </c>
      <c r="AA671" s="135">
        <f t="shared" si="386"/>
        <v>0</v>
      </c>
    </row>
    <row r="672" spans="1:27" ht="12.75" hidden="1" customHeight="1" outlineLevel="1" x14ac:dyDescent="0.2">
      <c r="A672" s="163" t="s">
        <v>2307</v>
      </c>
      <c r="B672" s="94" t="s">
        <v>238</v>
      </c>
      <c r="C672" s="70" t="s">
        <v>79</v>
      </c>
      <c r="D672" s="71">
        <v>0</v>
      </c>
      <c r="E672" s="71">
        <v>0</v>
      </c>
      <c r="F672" s="71">
        <v>0</v>
      </c>
      <c r="G672" s="71">
        <v>0</v>
      </c>
      <c r="H672" s="71">
        <v>0</v>
      </c>
      <c r="I672" s="71">
        <v>119.86</v>
      </c>
      <c r="J672" s="71">
        <v>185.9</v>
      </c>
      <c r="K672" s="71">
        <v>264.31</v>
      </c>
      <c r="L672" s="71">
        <v>278.17</v>
      </c>
      <c r="M672" s="71">
        <v>217.37</v>
      </c>
      <c r="N672" s="71">
        <v>203.43</v>
      </c>
      <c r="O672" s="71">
        <v>94.61</v>
      </c>
      <c r="P672" s="71">
        <v>145.12</v>
      </c>
      <c r="Q672" s="71">
        <v>96.94</v>
      </c>
      <c r="R672" s="71">
        <v>101.86</v>
      </c>
      <c r="S672" s="71">
        <v>102.6</v>
      </c>
      <c r="T672" s="71">
        <v>40.450000000000003</v>
      </c>
      <c r="U672" s="71">
        <v>54.55</v>
      </c>
      <c r="V672" s="71">
        <v>96.63</v>
      </c>
      <c r="W672" s="71">
        <v>71.28</v>
      </c>
      <c r="X672" s="71">
        <v>105.18</v>
      </c>
      <c r="Y672" s="71">
        <v>0</v>
      </c>
      <c r="Z672" s="71">
        <v>0</v>
      </c>
      <c r="AA672" s="71">
        <v>0</v>
      </c>
    </row>
    <row r="673" spans="1:27" collapsed="1" x14ac:dyDescent="0.2">
      <c r="A673" s="162" t="s">
        <v>2308</v>
      </c>
      <c r="B673" s="54" t="str">
        <f>"16"&amp;"."&amp;$B$800&amp;"."&amp;$B$801</f>
        <v>16.05.2023</v>
      </c>
      <c r="C673" s="134" t="s">
        <v>76</v>
      </c>
      <c r="D673" s="135">
        <f>ROUND((D674)/1000,5)</f>
        <v>0</v>
      </c>
      <c r="E673" s="135">
        <f t="shared" ref="E673:AA673" si="387">ROUND((E674)/1000,5)</f>
        <v>0</v>
      </c>
      <c r="F673" s="135">
        <f t="shared" si="387"/>
        <v>0</v>
      </c>
      <c r="G673" s="135">
        <f t="shared" si="387"/>
        <v>0</v>
      </c>
      <c r="H673" s="135">
        <f t="shared" si="387"/>
        <v>0</v>
      </c>
      <c r="I673" s="135">
        <f t="shared" si="387"/>
        <v>0.10743999999999999</v>
      </c>
      <c r="J673" s="135">
        <f t="shared" si="387"/>
        <v>0.13278999999999999</v>
      </c>
      <c r="K673" s="135">
        <f t="shared" si="387"/>
        <v>0.14918000000000001</v>
      </c>
      <c r="L673" s="135">
        <f t="shared" si="387"/>
        <v>0.11882</v>
      </c>
      <c r="M673" s="135">
        <f t="shared" si="387"/>
        <v>3.6260000000000001E-2</v>
      </c>
      <c r="N673" s="135">
        <f t="shared" si="387"/>
        <v>3.0400000000000002E-3</v>
      </c>
      <c r="O673" s="135">
        <f t="shared" si="387"/>
        <v>0</v>
      </c>
      <c r="P673" s="135">
        <f t="shared" si="387"/>
        <v>3.236E-2</v>
      </c>
      <c r="Q673" s="135">
        <f t="shared" si="387"/>
        <v>2.044E-2</v>
      </c>
      <c r="R673" s="135">
        <f t="shared" si="387"/>
        <v>5.9300000000000004E-3</v>
      </c>
      <c r="S673" s="135">
        <f t="shared" si="387"/>
        <v>8.0099999999999998E-3</v>
      </c>
      <c r="T673" s="135">
        <f t="shared" si="387"/>
        <v>7.2289999999999993E-2</v>
      </c>
      <c r="U673" s="135">
        <f t="shared" si="387"/>
        <v>9.9460000000000007E-2</v>
      </c>
      <c r="V673" s="135">
        <f t="shared" si="387"/>
        <v>7.7060000000000003E-2</v>
      </c>
      <c r="W673" s="135">
        <f t="shared" si="387"/>
        <v>0</v>
      </c>
      <c r="X673" s="135">
        <f t="shared" si="387"/>
        <v>3.381E-2</v>
      </c>
      <c r="Y673" s="135">
        <f t="shared" si="387"/>
        <v>0</v>
      </c>
      <c r="Z673" s="135">
        <f t="shared" si="387"/>
        <v>0</v>
      </c>
      <c r="AA673" s="135">
        <f t="shared" si="387"/>
        <v>0</v>
      </c>
    </row>
    <row r="674" spans="1:27" ht="12.75" hidden="1" customHeight="1" outlineLevel="1" x14ac:dyDescent="0.2">
      <c r="A674" s="163" t="s">
        <v>2309</v>
      </c>
      <c r="B674" s="94" t="s">
        <v>238</v>
      </c>
      <c r="C674" s="70" t="s">
        <v>79</v>
      </c>
      <c r="D674" s="71">
        <v>0</v>
      </c>
      <c r="E674" s="71">
        <v>0</v>
      </c>
      <c r="F674" s="71">
        <v>0</v>
      </c>
      <c r="G674" s="71">
        <v>0</v>
      </c>
      <c r="H674" s="71">
        <v>0</v>
      </c>
      <c r="I674" s="71">
        <v>107.44</v>
      </c>
      <c r="J674" s="71">
        <v>132.79</v>
      </c>
      <c r="K674" s="71">
        <v>149.18</v>
      </c>
      <c r="L674" s="71">
        <v>118.82</v>
      </c>
      <c r="M674" s="71">
        <v>36.26</v>
      </c>
      <c r="N674" s="71">
        <v>3.04</v>
      </c>
      <c r="O674" s="71">
        <v>0</v>
      </c>
      <c r="P674" s="71">
        <v>32.36</v>
      </c>
      <c r="Q674" s="71">
        <v>20.440000000000001</v>
      </c>
      <c r="R674" s="71">
        <v>5.93</v>
      </c>
      <c r="S674" s="71">
        <v>8.01</v>
      </c>
      <c r="T674" s="71">
        <v>72.290000000000006</v>
      </c>
      <c r="U674" s="71">
        <v>99.46</v>
      </c>
      <c r="V674" s="71">
        <v>77.06</v>
      </c>
      <c r="W674" s="71">
        <v>0</v>
      </c>
      <c r="X674" s="71">
        <v>33.81</v>
      </c>
      <c r="Y674" s="71">
        <v>0</v>
      </c>
      <c r="Z674" s="71">
        <v>0</v>
      </c>
      <c r="AA674" s="71">
        <v>0</v>
      </c>
    </row>
    <row r="675" spans="1:27" collapsed="1" x14ac:dyDescent="0.2">
      <c r="A675" s="162" t="s">
        <v>2310</v>
      </c>
      <c r="B675" s="54" t="str">
        <f>"17"&amp;"."&amp;$B$800&amp;"."&amp;$B$801</f>
        <v>17.05.2023</v>
      </c>
      <c r="C675" s="134" t="s">
        <v>76</v>
      </c>
      <c r="D675" s="135">
        <f>ROUND((D676)/1000,5)</f>
        <v>0</v>
      </c>
      <c r="E675" s="135">
        <f t="shared" ref="E675:AA675" si="388">ROUND((E676)/1000,5)</f>
        <v>0</v>
      </c>
      <c r="F675" s="135">
        <f t="shared" si="388"/>
        <v>0</v>
      </c>
      <c r="G675" s="135">
        <f t="shared" si="388"/>
        <v>0</v>
      </c>
      <c r="H675" s="135">
        <f t="shared" si="388"/>
        <v>8.7669999999999998E-2</v>
      </c>
      <c r="I675" s="135">
        <f t="shared" si="388"/>
        <v>0.22145000000000001</v>
      </c>
      <c r="J675" s="135">
        <f t="shared" si="388"/>
        <v>0.20391999999999999</v>
      </c>
      <c r="K675" s="135">
        <f t="shared" si="388"/>
        <v>0.27245000000000003</v>
      </c>
      <c r="L675" s="135">
        <f t="shared" si="388"/>
        <v>0.17451</v>
      </c>
      <c r="M675" s="135">
        <f t="shared" si="388"/>
        <v>3.8980000000000001E-2</v>
      </c>
      <c r="N675" s="135">
        <f t="shared" si="388"/>
        <v>3.252E-2</v>
      </c>
      <c r="O675" s="135">
        <f t="shared" si="388"/>
        <v>5.1950000000000003E-2</v>
      </c>
      <c r="P675" s="135">
        <f t="shared" si="388"/>
        <v>5.9709999999999999E-2</v>
      </c>
      <c r="Q675" s="135">
        <f t="shared" si="388"/>
        <v>0.12801000000000001</v>
      </c>
      <c r="R675" s="135">
        <f t="shared" si="388"/>
        <v>3.5659999999999997E-2</v>
      </c>
      <c r="S675" s="135">
        <f t="shared" si="388"/>
        <v>9.7439999999999999E-2</v>
      </c>
      <c r="T675" s="135">
        <f t="shared" si="388"/>
        <v>9.1999999999999998E-2</v>
      </c>
      <c r="U675" s="135">
        <f t="shared" si="388"/>
        <v>0.20773</v>
      </c>
      <c r="V675" s="135">
        <f t="shared" si="388"/>
        <v>0.20680000000000001</v>
      </c>
      <c r="W675" s="135">
        <f t="shared" si="388"/>
        <v>0.21368999999999999</v>
      </c>
      <c r="X675" s="135">
        <f t="shared" si="388"/>
        <v>0.2248</v>
      </c>
      <c r="Y675" s="135">
        <f t="shared" si="388"/>
        <v>9.2399999999999996E-2</v>
      </c>
      <c r="Z675" s="135">
        <f t="shared" si="388"/>
        <v>0</v>
      </c>
      <c r="AA675" s="135">
        <f t="shared" si="388"/>
        <v>0</v>
      </c>
    </row>
    <row r="676" spans="1:27" ht="12.75" hidden="1" customHeight="1" outlineLevel="1" x14ac:dyDescent="0.2">
      <c r="A676" s="163" t="s">
        <v>2311</v>
      </c>
      <c r="B676" s="94" t="s">
        <v>238</v>
      </c>
      <c r="C676" s="70" t="s">
        <v>79</v>
      </c>
      <c r="D676" s="71">
        <v>0</v>
      </c>
      <c r="E676" s="71">
        <v>0</v>
      </c>
      <c r="F676" s="71">
        <v>0</v>
      </c>
      <c r="G676" s="71">
        <v>0</v>
      </c>
      <c r="H676" s="71">
        <v>87.67</v>
      </c>
      <c r="I676" s="71">
        <v>221.45</v>
      </c>
      <c r="J676" s="71">
        <v>203.92</v>
      </c>
      <c r="K676" s="71">
        <v>272.45</v>
      </c>
      <c r="L676" s="71">
        <v>174.51</v>
      </c>
      <c r="M676" s="71">
        <v>38.979999999999997</v>
      </c>
      <c r="N676" s="71">
        <v>32.520000000000003</v>
      </c>
      <c r="O676" s="71">
        <v>51.95</v>
      </c>
      <c r="P676" s="71">
        <v>59.71</v>
      </c>
      <c r="Q676" s="71">
        <v>128.01</v>
      </c>
      <c r="R676" s="71">
        <v>35.659999999999997</v>
      </c>
      <c r="S676" s="71">
        <v>97.44</v>
      </c>
      <c r="T676" s="71">
        <v>92</v>
      </c>
      <c r="U676" s="71">
        <v>207.73</v>
      </c>
      <c r="V676" s="71">
        <v>206.8</v>
      </c>
      <c r="W676" s="71">
        <v>213.69</v>
      </c>
      <c r="X676" s="71">
        <v>224.8</v>
      </c>
      <c r="Y676" s="71">
        <v>92.4</v>
      </c>
      <c r="Z676" s="71">
        <v>0</v>
      </c>
      <c r="AA676" s="71">
        <v>0</v>
      </c>
    </row>
    <row r="677" spans="1:27" collapsed="1" x14ac:dyDescent="0.2">
      <c r="A677" s="162" t="s">
        <v>2312</v>
      </c>
      <c r="B677" s="54" t="str">
        <f>"18"&amp;"."&amp;$B$800&amp;"."&amp;$B$801</f>
        <v>18.05.2023</v>
      </c>
      <c r="C677" s="134" t="s">
        <v>76</v>
      </c>
      <c r="D677" s="135">
        <f>ROUND((D678)/1000,5)</f>
        <v>0</v>
      </c>
      <c r="E677" s="135">
        <f t="shared" ref="E677:AA677" si="389">ROUND((E678)/1000,5)</f>
        <v>0</v>
      </c>
      <c r="F677" s="135">
        <f t="shared" si="389"/>
        <v>0</v>
      </c>
      <c r="G677" s="135">
        <f t="shared" si="389"/>
        <v>0</v>
      </c>
      <c r="H677" s="135">
        <f t="shared" si="389"/>
        <v>0</v>
      </c>
      <c r="I677" s="135">
        <f t="shared" si="389"/>
        <v>0.13663</v>
      </c>
      <c r="J677" s="135">
        <f t="shared" si="389"/>
        <v>0.20288999999999999</v>
      </c>
      <c r="K677" s="135">
        <f t="shared" si="389"/>
        <v>0.18406</v>
      </c>
      <c r="L677" s="135">
        <f t="shared" si="389"/>
        <v>4.8469999999999999E-2</v>
      </c>
      <c r="M677" s="135">
        <f t="shared" si="389"/>
        <v>0.15187</v>
      </c>
      <c r="N677" s="135">
        <f t="shared" si="389"/>
        <v>9.2160000000000006E-2</v>
      </c>
      <c r="O677" s="135">
        <f t="shared" si="389"/>
        <v>0</v>
      </c>
      <c r="P677" s="135">
        <f t="shared" si="389"/>
        <v>3.7170000000000002E-2</v>
      </c>
      <c r="Q677" s="135">
        <f t="shared" si="389"/>
        <v>1.789E-2</v>
      </c>
      <c r="R677" s="135">
        <f t="shared" si="389"/>
        <v>8.1300000000000001E-3</v>
      </c>
      <c r="S677" s="135">
        <f t="shared" si="389"/>
        <v>0</v>
      </c>
      <c r="T677" s="135">
        <f t="shared" si="389"/>
        <v>4.8079999999999998E-2</v>
      </c>
      <c r="U677" s="135">
        <f t="shared" si="389"/>
        <v>5.0459999999999998E-2</v>
      </c>
      <c r="V677" s="135">
        <f t="shared" si="389"/>
        <v>3.4840000000000003E-2</v>
      </c>
      <c r="W677" s="135">
        <f t="shared" si="389"/>
        <v>6.9750000000000006E-2</v>
      </c>
      <c r="X677" s="135">
        <f t="shared" si="389"/>
        <v>0.10845</v>
      </c>
      <c r="Y677" s="135">
        <f t="shared" si="389"/>
        <v>0</v>
      </c>
      <c r="Z677" s="135">
        <f t="shared" si="389"/>
        <v>0</v>
      </c>
      <c r="AA677" s="135">
        <f t="shared" si="389"/>
        <v>0</v>
      </c>
    </row>
    <row r="678" spans="1:27" ht="12.75" hidden="1" customHeight="1" outlineLevel="1" x14ac:dyDescent="0.2">
      <c r="A678" s="163" t="s">
        <v>2313</v>
      </c>
      <c r="B678" s="94" t="s">
        <v>238</v>
      </c>
      <c r="C678" s="70" t="s">
        <v>79</v>
      </c>
      <c r="D678" s="71">
        <v>0</v>
      </c>
      <c r="E678" s="71">
        <v>0</v>
      </c>
      <c r="F678" s="71">
        <v>0</v>
      </c>
      <c r="G678" s="71">
        <v>0</v>
      </c>
      <c r="H678" s="71">
        <v>0</v>
      </c>
      <c r="I678" s="71">
        <v>136.63</v>
      </c>
      <c r="J678" s="71">
        <v>202.89</v>
      </c>
      <c r="K678" s="71">
        <v>184.06</v>
      </c>
      <c r="L678" s="71">
        <v>48.47</v>
      </c>
      <c r="M678" s="71">
        <v>151.87</v>
      </c>
      <c r="N678" s="71">
        <v>92.16</v>
      </c>
      <c r="O678" s="71">
        <v>0</v>
      </c>
      <c r="P678" s="71">
        <v>37.17</v>
      </c>
      <c r="Q678" s="71">
        <v>17.89</v>
      </c>
      <c r="R678" s="71">
        <v>8.1300000000000008</v>
      </c>
      <c r="S678" s="71">
        <v>0</v>
      </c>
      <c r="T678" s="71">
        <v>48.08</v>
      </c>
      <c r="U678" s="71">
        <v>50.46</v>
      </c>
      <c r="V678" s="71">
        <v>34.840000000000003</v>
      </c>
      <c r="W678" s="71">
        <v>69.75</v>
      </c>
      <c r="X678" s="71">
        <v>108.45</v>
      </c>
      <c r="Y678" s="71">
        <v>0</v>
      </c>
      <c r="Z678" s="71">
        <v>0</v>
      </c>
      <c r="AA678" s="71">
        <v>0</v>
      </c>
    </row>
    <row r="679" spans="1:27" collapsed="1" x14ac:dyDescent="0.2">
      <c r="A679" s="162" t="s">
        <v>2314</v>
      </c>
      <c r="B679" s="54" t="str">
        <f>"19"&amp;"."&amp;$B$800&amp;"."&amp;$B$801</f>
        <v>19.05.2023</v>
      </c>
      <c r="C679" s="134" t="s">
        <v>76</v>
      </c>
      <c r="D679" s="135">
        <f>ROUND((D680)/1000,5)</f>
        <v>0</v>
      </c>
      <c r="E679" s="135">
        <f t="shared" ref="E679:AA679" si="390">ROUND((E680)/1000,5)</f>
        <v>0</v>
      </c>
      <c r="F679" s="135">
        <f t="shared" si="390"/>
        <v>0</v>
      </c>
      <c r="G679" s="135">
        <f t="shared" si="390"/>
        <v>0</v>
      </c>
      <c r="H679" s="135">
        <f t="shared" si="390"/>
        <v>0.14787</v>
      </c>
      <c r="I679" s="135">
        <f t="shared" si="390"/>
        <v>0.10725</v>
      </c>
      <c r="J679" s="135">
        <f t="shared" si="390"/>
        <v>0.22197</v>
      </c>
      <c r="K679" s="135">
        <f t="shared" si="390"/>
        <v>0.24593999999999999</v>
      </c>
      <c r="L679" s="135">
        <f t="shared" si="390"/>
        <v>0.11602999999999999</v>
      </c>
      <c r="M679" s="135">
        <f t="shared" si="390"/>
        <v>8.0430000000000001E-2</v>
      </c>
      <c r="N679" s="135">
        <f t="shared" si="390"/>
        <v>0.10061</v>
      </c>
      <c r="O679" s="135">
        <f t="shared" si="390"/>
        <v>0.17806</v>
      </c>
      <c r="P679" s="135">
        <f t="shared" si="390"/>
        <v>0.24282000000000001</v>
      </c>
      <c r="Q679" s="135">
        <f t="shared" si="390"/>
        <v>0.23966999999999999</v>
      </c>
      <c r="R679" s="135">
        <f t="shared" si="390"/>
        <v>0.23561000000000001</v>
      </c>
      <c r="S679" s="135">
        <f t="shared" si="390"/>
        <v>0.24546999999999999</v>
      </c>
      <c r="T679" s="135">
        <f t="shared" si="390"/>
        <v>6.5610000000000002E-2</v>
      </c>
      <c r="U679" s="135">
        <f t="shared" si="390"/>
        <v>5.4059999999999997E-2</v>
      </c>
      <c r="V679" s="135">
        <f t="shared" si="390"/>
        <v>9.4500000000000001E-3</v>
      </c>
      <c r="W679" s="135">
        <f t="shared" si="390"/>
        <v>4.3360000000000003E-2</v>
      </c>
      <c r="X679" s="135">
        <f t="shared" si="390"/>
        <v>5.2979999999999999E-2</v>
      </c>
      <c r="Y679" s="135">
        <f t="shared" si="390"/>
        <v>0</v>
      </c>
      <c r="Z679" s="135">
        <f t="shared" si="390"/>
        <v>0</v>
      </c>
      <c r="AA679" s="135">
        <f t="shared" si="390"/>
        <v>0</v>
      </c>
    </row>
    <row r="680" spans="1:27" ht="12.75" hidden="1" customHeight="1" outlineLevel="1" x14ac:dyDescent="0.2">
      <c r="A680" s="163" t="s">
        <v>2315</v>
      </c>
      <c r="B680" s="94" t="s">
        <v>238</v>
      </c>
      <c r="C680" s="70" t="s">
        <v>79</v>
      </c>
      <c r="D680" s="71">
        <v>0</v>
      </c>
      <c r="E680" s="71">
        <v>0</v>
      </c>
      <c r="F680" s="71">
        <v>0</v>
      </c>
      <c r="G680" s="71">
        <v>0</v>
      </c>
      <c r="H680" s="71">
        <v>147.87</v>
      </c>
      <c r="I680" s="71">
        <v>107.25</v>
      </c>
      <c r="J680" s="71">
        <v>221.97</v>
      </c>
      <c r="K680" s="71">
        <v>245.94</v>
      </c>
      <c r="L680" s="71">
        <v>116.03</v>
      </c>
      <c r="M680" s="71">
        <v>80.430000000000007</v>
      </c>
      <c r="N680" s="71">
        <v>100.61</v>
      </c>
      <c r="O680" s="71">
        <v>178.06</v>
      </c>
      <c r="P680" s="71">
        <v>242.82</v>
      </c>
      <c r="Q680" s="71">
        <v>239.67</v>
      </c>
      <c r="R680" s="71">
        <v>235.61</v>
      </c>
      <c r="S680" s="71">
        <v>245.47</v>
      </c>
      <c r="T680" s="71">
        <v>65.61</v>
      </c>
      <c r="U680" s="71">
        <v>54.06</v>
      </c>
      <c r="V680" s="71">
        <v>9.4499999999999993</v>
      </c>
      <c r="W680" s="71">
        <v>43.36</v>
      </c>
      <c r="X680" s="71">
        <v>52.98</v>
      </c>
      <c r="Y680" s="71">
        <v>0</v>
      </c>
      <c r="Z680" s="71">
        <v>0</v>
      </c>
      <c r="AA680" s="71">
        <v>0</v>
      </c>
    </row>
    <row r="681" spans="1:27" collapsed="1" x14ac:dyDescent="0.2">
      <c r="A681" s="162" t="s">
        <v>2316</v>
      </c>
      <c r="B681" s="54" t="str">
        <f>"20"&amp;"."&amp;$B$800&amp;"."&amp;$B$801</f>
        <v>20.05.2023</v>
      </c>
      <c r="C681" s="134" t="s">
        <v>76</v>
      </c>
      <c r="D681" s="135">
        <f>ROUND((D682)/1000,5)</f>
        <v>0</v>
      </c>
      <c r="E681" s="135">
        <f t="shared" ref="E681:AA681" si="391">ROUND((E682)/1000,5)</f>
        <v>0.24817</v>
      </c>
      <c r="F681" s="135">
        <f t="shared" si="391"/>
        <v>0.25346999999999997</v>
      </c>
      <c r="G681" s="135">
        <f t="shared" si="391"/>
        <v>0.24478</v>
      </c>
      <c r="H681" s="135">
        <f t="shared" si="391"/>
        <v>0.21740999999999999</v>
      </c>
      <c r="I681" s="135">
        <f t="shared" si="391"/>
        <v>0.30886999999999998</v>
      </c>
      <c r="J681" s="135">
        <f t="shared" si="391"/>
        <v>0.27531</v>
      </c>
      <c r="K681" s="135">
        <f t="shared" si="391"/>
        <v>0.21326999999999999</v>
      </c>
      <c r="L681" s="135">
        <f t="shared" si="391"/>
        <v>0.25503999999999999</v>
      </c>
      <c r="M681" s="135">
        <f t="shared" si="391"/>
        <v>0.21823999999999999</v>
      </c>
      <c r="N681" s="135">
        <f t="shared" si="391"/>
        <v>0.29475000000000001</v>
      </c>
      <c r="O681" s="135">
        <f t="shared" si="391"/>
        <v>9.5589999999999994E-2</v>
      </c>
      <c r="P681" s="135">
        <f t="shared" si="391"/>
        <v>0.16409000000000001</v>
      </c>
      <c r="Q681" s="135">
        <f t="shared" si="391"/>
        <v>0.13877</v>
      </c>
      <c r="R681" s="135">
        <f t="shared" si="391"/>
        <v>0.15543000000000001</v>
      </c>
      <c r="S681" s="135">
        <f t="shared" si="391"/>
        <v>0.18484</v>
      </c>
      <c r="T681" s="135">
        <f t="shared" si="391"/>
        <v>0.16697999999999999</v>
      </c>
      <c r="U681" s="135">
        <f t="shared" si="391"/>
        <v>0.11731</v>
      </c>
      <c r="V681" s="135">
        <f t="shared" si="391"/>
        <v>0.17014000000000001</v>
      </c>
      <c r="W681" s="135">
        <f t="shared" si="391"/>
        <v>5.0880000000000002E-2</v>
      </c>
      <c r="X681" s="135">
        <f t="shared" si="391"/>
        <v>0.12052</v>
      </c>
      <c r="Y681" s="135">
        <f t="shared" si="391"/>
        <v>4.7109999999999999E-2</v>
      </c>
      <c r="Z681" s="135">
        <f t="shared" si="391"/>
        <v>0.12106</v>
      </c>
      <c r="AA681" s="135">
        <f t="shared" si="391"/>
        <v>0.13431000000000001</v>
      </c>
    </row>
    <row r="682" spans="1:27" ht="12.75" hidden="1" customHeight="1" outlineLevel="1" x14ac:dyDescent="0.2">
      <c r="A682" s="163" t="s">
        <v>2317</v>
      </c>
      <c r="B682" s="94" t="s">
        <v>238</v>
      </c>
      <c r="C682" s="70" t="s">
        <v>79</v>
      </c>
      <c r="D682" s="71">
        <v>0</v>
      </c>
      <c r="E682" s="71">
        <v>248.17</v>
      </c>
      <c r="F682" s="71">
        <v>253.47</v>
      </c>
      <c r="G682" s="71">
        <v>244.78</v>
      </c>
      <c r="H682" s="71">
        <v>217.41</v>
      </c>
      <c r="I682" s="71">
        <v>308.87</v>
      </c>
      <c r="J682" s="71">
        <v>275.31</v>
      </c>
      <c r="K682" s="71">
        <v>213.27</v>
      </c>
      <c r="L682" s="71">
        <v>255.04</v>
      </c>
      <c r="M682" s="71">
        <v>218.24</v>
      </c>
      <c r="N682" s="71">
        <v>294.75</v>
      </c>
      <c r="O682" s="71">
        <v>95.59</v>
      </c>
      <c r="P682" s="71">
        <v>164.09</v>
      </c>
      <c r="Q682" s="71">
        <v>138.77000000000001</v>
      </c>
      <c r="R682" s="71">
        <v>155.43</v>
      </c>
      <c r="S682" s="71">
        <v>184.84</v>
      </c>
      <c r="T682" s="71">
        <v>166.98</v>
      </c>
      <c r="U682" s="71">
        <v>117.31</v>
      </c>
      <c r="V682" s="71">
        <v>170.14</v>
      </c>
      <c r="W682" s="71">
        <v>50.88</v>
      </c>
      <c r="X682" s="71">
        <v>120.52</v>
      </c>
      <c r="Y682" s="71">
        <v>47.11</v>
      </c>
      <c r="Z682" s="71">
        <v>121.06</v>
      </c>
      <c r="AA682" s="71">
        <v>134.31</v>
      </c>
    </row>
    <row r="683" spans="1:27" collapsed="1" x14ac:dyDescent="0.2">
      <c r="A683" s="162" t="s">
        <v>2318</v>
      </c>
      <c r="B683" s="54" t="str">
        <f>"21"&amp;"."&amp;$B$800&amp;"."&amp;$B$801</f>
        <v>21.05.2023</v>
      </c>
      <c r="C683" s="134" t="s">
        <v>76</v>
      </c>
      <c r="D683" s="135">
        <f>ROUND((D684)/1000,5)</f>
        <v>0</v>
      </c>
      <c r="E683" s="135">
        <f t="shared" ref="E683:AA683" si="392">ROUND((E684)/1000,5)</f>
        <v>0</v>
      </c>
      <c r="F683" s="135">
        <f t="shared" si="392"/>
        <v>2.6159999999999999E-2</v>
      </c>
      <c r="G683" s="135">
        <f t="shared" si="392"/>
        <v>0</v>
      </c>
      <c r="H683" s="135">
        <f t="shared" si="392"/>
        <v>6.0000000000000002E-5</v>
      </c>
      <c r="I683" s="135">
        <f t="shared" si="392"/>
        <v>0.12272</v>
      </c>
      <c r="J683" s="135">
        <f t="shared" si="392"/>
        <v>0.2303</v>
      </c>
      <c r="K683" s="135">
        <f t="shared" si="392"/>
        <v>2.7029999999999998E-2</v>
      </c>
      <c r="L683" s="135">
        <f t="shared" si="392"/>
        <v>0</v>
      </c>
      <c r="M683" s="135">
        <f t="shared" si="392"/>
        <v>0</v>
      </c>
      <c r="N683" s="135">
        <f t="shared" si="392"/>
        <v>1.089E-2</v>
      </c>
      <c r="O683" s="135">
        <f t="shared" si="392"/>
        <v>0</v>
      </c>
      <c r="P683" s="135">
        <f t="shared" si="392"/>
        <v>0</v>
      </c>
      <c r="Q683" s="135">
        <f t="shared" si="392"/>
        <v>0</v>
      </c>
      <c r="R683" s="135">
        <f t="shared" si="392"/>
        <v>0</v>
      </c>
      <c r="S683" s="135">
        <f t="shared" si="392"/>
        <v>0</v>
      </c>
      <c r="T683" s="135">
        <f t="shared" si="392"/>
        <v>0</v>
      </c>
      <c r="U683" s="135">
        <f t="shared" si="392"/>
        <v>0</v>
      </c>
      <c r="V683" s="135">
        <f t="shared" si="392"/>
        <v>0</v>
      </c>
      <c r="W683" s="135">
        <f t="shared" si="392"/>
        <v>0</v>
      </c>
      <c r="X683" s="135">
        <f t="shared" si="392"/>
        <v>0</v>
      </c>
      <c r="Y683" s="135">
        <f t="shared" si="392"/>
        <v>0</v>
      </c>
      <c r="Z683" s="135">
        <f t="shared" si="392"/>
        <v>0</v>
      </c>
      <c r="AA683" s="135">
        <f t="shared" si="392"/>
        <v>0</v>
      </c>
    </row>
    <row r="684" spans="1:27" ht="12.75" hidden="1" customHeight="1" outlineLevel="1" x14ac:dyDescent="0.2">
      <c r="A684" s="163" t="s">
        <v>2319</v>
      </c>
      <c r="B684" s="94" t="s">
        <v>238</v>
      </c>
      <c r="C684" s="70" t="s">
        <v>79</v>
      </c>
      <c r="D684" s="71">
        <v>0</v>
      </c>
      <c r="E684" s="71">
        <v>0</v>
      </c>
      <c r="F684" s="71">
        <v>26.16</v>
      </c>
      <c r="G684" s="71">
        <v>0</v>
      </c>
      <c r="H684" s="71">
        <v>0.06</v>
      </c>
      <c r="I684" s="71">
        <v>122.72</v>
      </c>
      <c r="J684" s="71">
        <v>230.3</v>
      </c>
      <c r="K684" s="71">
        <v>27.03</v>
      </c>
      <c r="L684" s="71">
        <v>0</v>
      </c>
      <c r="M684" s="71">
        <v>0</v>
      </c>
      <c r="N684" s="71">
        <v>10.89</v>
      </c>
      <c r="O684" s="71">
        <v>0</v>
      </c>
      <c r="P684" s="71">
        <v>0</v>
      </c>
      <c r="Q684" s="71">
        <v>0</v>
      </c>
      <c r="R684" s="71">
        <v>0</v>
      </c>
      <c r="S684" s="71">
        <v>0</v>
      </c>
      <c r="T684" s="71">
        <v>0</v>
      </c>
      <c r="U684" s="71">
        <v>0</v>
      </c>
      <c r="V684" s="71">
        <v>0</v>
      </c>
      <c r="W684" s="71">
        <v>0</v>
      </c>
      <c r="X684" s="71">
        <v>0</v>
      </c>
      <c r="Y684" s="71">
        <v>0</v>
      </c>
      <c r="Z684" s="71">
        <v>0</v>
      </c>
      <c r="AA684" s="71">
        <v>0</v>
      </c>
    </row>
    <row r="685" spans="1:27" collapsed="1" x14ac:dyDescent="0.2">
      <c r="A685" s="162" t="s">
        <v>2320</v>
      </c>
      <c r="B685" s="54" t="str">
        <f>"22"&amp;"."&amp;$B$800&amp;"."&amp;$B$801</f>
        <v>22.05.2023</v>
      </c>
      <c r="C685" s="134" t="s">
        <v>76</v>
      </c>
      <c r="D685" s="135">
        <f>ROUND((D686)/1000,5)</f>
        <v>0</v>
      </c>
      <c r="E685" s="135">
        <f t="shared" ref="E685:AA685" si="393">ROUND((E686)/1000,5)</f>
        <v>0</v>
      </c>
      <c r="F685" s="135">
        <f t="shared" si="393"/>
        <v>0</v>
      </c>
      <c r="G685" s="135">
        <f t="shared" si="393"/>
        <v>0</v>
      </c>
      <c r="H685" s="135">
        <f t="shared" si="393"/>
        <v>0</v>
      </c>
      <c r="I685" s="135">
        <f t="shared" si="393"/>
        <v>0.24245</v>
      </c>
      <c r="J685" s="135">
        <f t="shared" si="393"/>
        <v>0.13297999999999999</v>
      </c>
      <c r="K685" s="135">
        <f t="shared" si="393"/>
        <v>0.1963</v>
      </c>
      <c r="L685" s="135">
        <f t="shared" si="393"/>
        <v>0.10055</v>
      </c>
      <c r="M685" s="135">
        <f t="shared" si="393"/>
        <v>4.3150000000000001E-2</v>
      </c>
      <c r="N685" s="135">
        <f t="shared" si="393"/>
        <v>0</v>
      </c>
      <c r="O685" s="135">
        <f t="shared" si="393"/>
        <v>1.093E-2</v>
      </c>
      <c r="P685" s="135">
        <f t="shared" si="393"/>
        <v>6.5670000000000006E-2</v>
      </c>
      <c r="Q685" s="135">
        <f t="shared" si="393"/>
        <v>1.12E-2</v>
      </c>
      <c r="R685" s="135">
        <f t="shared" si="393"/>
        <v>0</v>
      </c>
      <c r="S685" s="135">
        <f t="shared" si="393"/>
        <v>1.406E-2</v>
      </c>
      <c r="T685" s="135">
        <f t="shared" si="393"/>
        <v>0</v>
      </c>
      <c r="U685" s="135">
        <f t="shared" si="393"/>
        <v>1.248E-2</v>
      </c>
      <c r="V685" s="135">
        <f t="shared" si="393"/>
        <v>4.156E-2</v>
      </c>
      <c r="W685" s="135">
        <f t="shared" si="393"/>
        <v>0.14896000000000001</v>
      </c>
      <c r="X685" s="135">
        <f t="shared" si="393"/>
        <v>7.9949999999999993E-2</v>
      </c>
      <c r="Y685" s="135">
        <f t="shared" si="393"/>
        <v>0</v>
      </c>
      <c r="Z685" s="135">
        <f t="shared" si="393"/>
        <v>0</v>
      </c>
      <c r="AA685" s="135">
        <f t="shared" si="393"/>
        <v>0</v>
      </c>
    </row>
    <row r="686" spans="1:27" ht="12.75" hidden="1" customHeight="1" outlineLevel="1" x14ac:dyDescent="0.2">
      <c r="A686" s="163" t="s">
        <v>2321</v>
      </c>
      <c r="B686" s="94" t="s">
        <v>238</v>
      </c>
      <c r="C686" s="70" t="s">
        <v>79</v>
      </c>
      <c r="D686" s="71">
        <v>0</v>
      </c>
      <c r="E686" s="71">
        <v>0</v>
      </c>
      <c r="F686" s="71">
        <v>0</v>
      </c>
      <c r="G686" s="71">
        <v>0</v>
      </c>
      <c r="H686" s="71">
        <v>0</v>
      </c>
      <c r="I686" s="71">
        <v>242.45</v>
      </c>
      <c r="J686" s="71">
        <v>132.97999999999999</v>
      </c>
      <c r="K686" s="71">
        <v>196.3</v>
      </c>
      <c r="L686" s="71">
        <v>100.55</v>
      </c>
      <c r="M686" s="71">
        <v>43.15</v>
      </c>
      <c r="N686" s="71">
        <v>0</v>
      </c>
      <c r="O686" s="71">
        <v>10.93</v>
      </c>
      <c r="P686" s="71">
        <v>65.67</v>
      </c>
      <c r="Q686" s="71">
        <v>11.2</v>
      </c>
      <c r="R686" s="71">
        <v>0</v>
      </c>
      <c r="S686" s="71">
        <v>14.06</v>
      </c>
      <c r="T686" s="71">
        <v>0</v>
      </c>
      <c r="U686" s="71">
        <v>12.48</v>
      </c>
      <c r="V686" s="71">
        <v>41.56</v>
      </c>
      <c r="W686" s="71">
        <v>148.96</v>
      </c>
      <c r="X686" s="71">
        <v>79.95</v>
      </c>
      <c r="Y686" s="71">
        <v>0</v>
      </c>
      <c r="Z686" s="71">
        <v>0</v>
      </c>
      <c r="AA686" s="71">
        <v>0</v>
      </c>
    </row>
    <row r="687" spans="1:27" collapsed="1" x14ac:dyDescent="0.2">
      <c r="A687" s="162" t="s">
        <v>2322</v>
      </c>
      <c r="B687" s="54" t="str">
        <f>"23"&amp;"."&amp;$B$800&amp;"."&amp;$B$801</f>
        <v>23.05.2023</v>
      </c>
      <c r="C687" s="134" t="s">
        <v>76</v>
      </c>
      <c r="D687" s="135">
        <f>ROUND((D688)/1000,5)</f>
        <v>0</v>
      </c>
      <c r="E687" s="135">
        <f t="shared" ref="E687:AA687" si="394">ROUND((E688)/1000,5)</f>
        <v>0</v>
      </c>
      <c r="F687" s="135">
        <f t="shared" si="394"/>
        <v>0</v>
      </c>
      <c r="G687" s="135">
        <f t="shared" si="394"/>
        <v>0</v>
      </c>
      <c r="H687" s="135">
        <f t="shared" si="394"/>
        <v>0</v>
      </c>
      <c r="I687" s="135">
        <f t="shared" si="394"/>
        <v>3.7449999999999997E-2</v>
      </c>
      <c r="J687" s="135">
        <f t="shared" si="394"/>
        <v>0.16438</v>
      </c>
      <c r="K687" s="135">
        <f t="shared" si="394"/>
        <v>0.20851</v>
      </c>
      <c r="L687" s="135">
        <f t="shared" si="394"/>
        <v>0.15562000000000001</v>
      </c>
      <c r="M687" s="135">
        <f t="shared" si="394"/>
        <v>4.9090000000000002E-2</v>
      </c>
      <c r="N687" s="135">
        <f t="shared" si="394"/>
        <v>6.1339999999999999E-2</v>
      </c>
      <c r="O687" s="135">
        <f t="shared" si="394"/>
        <v>0</v>
      </c>
      <c r="P687" s="135">
        <f t="shared" si="394"/>
        <v>0</v>
      </c>
      <c r="Q687" s="135">
        <f t="shared" si="394"/>
        <v>4.2000000000000002E-4</v>
      </c>
      <c r="R687" s="135">
        <f t="shared" si="394"/>
        <v>0</v>
      </c>
      <c r="S687" s="135">
        <f t="shared" si="394"/>
        <v>2.75E-2</v>
      </c>
      <c r="T687" s="135">
        <f t="shared" si="394"/>
        <v>1.0460000000000001E-2</v>
      </c>
      <c r="U687" s="135">
        <f t="shared" si="394"/>
        <v>5.5960000000000003E-2</v>
      </c>
      <c r="V687" s="135">
        <f t="shared" si="394"/>
        <v>0.11676</v>
      </c>
      <c r="W687" s="135">
        <f t="shared" si="394"/>
        <v>2.5100000000000001E-2</v>
      </c>
      <c r="X687" s="135">
        <f t="shared" si="394"/>
        <v>2.9190000000000001E-2</v>
      </c>
      <c r="Y687" s="135">
        <f t="shared" si="394"/>
        <v>0</v>
      </c>
      <c r="Z687" s="135">
        <f t="shared" si="394"/>
        <v>0</v>
      </c>
      <c r="AA687" s="135">
        <f t="shared" si="394"/>
        <v>0</v>
      </c>
    </row>
    <row r="688" spans="1:27" ht="12.75" hidden="1" customHeight="1" outlineLevel="1" x14ac:dyDescent="0.2">
      <c r="A688" s="163" t="s">
        <v>2323</v>
      </c>
      <c r="B688" s="94" t="s">
        <v>238</v>
      </c>
      <c r="C688" s="70" t="s">
        <v>79</v>
      </c>
      <c r="D688" s="71">
        <v>0</v>
      </c>
      <c r="E688" s="71">
        <v>0</v>
      </c>
      <c r="F688" s="71">
        <v>0</v>
      </c>
      <c r="G688" s="71">
        <v>0</v>
      </c>
      <c r="H688" s="71">
        <v>0</v>
      </c>
      <c r="I688" s="71">
        <v>37.450000000000003</v>
      </c>
      <c r="J688" s="71">
        <v>164.38</v>
      </c>
      <c r="K688" s="71">
        <v>208.51</v>
      </c>
      <c r="L688" s="71">
        <v>155.62</v>
      </c>
      <c r="M688" s="71">
        <v>49.09</v>
      </c>
      <c r="N688" s="71">
        <v>61.34</v>
      </c>
      <c r="O688" s="71">
        <v>0</v>
      </c>
      <c r="P688" s="71">
        <v>0</v>
      </c>
      <c r="Q688" s="71">
        <v>0.42</v>
      </c>
      <c r="R688" s="71">
        <v>0</v>
      </c>
      <c r="S688" s="71">
        <v>27.5</v>
      </c>
      <c r="T688" s="71">
        <v>10.46</v>
      </c>
      <c r="U688" s="71">
        <v>55.96</v>
      </c>
      <c r="V688" s="71">
        <v>116.76</v>
      </c>
      <c r="W688" s="71">
        <v>25.1</v>
      </c>
      <c r="X688" s="71">
        <v>29.19</v>
      </c>
      <c r="Y688" s="71">
        <v>0</v>
      </c>
      <c r="Z688" s="71">
        <v>0</v>
      </c>
      <c r="AA688" s="71">
        <v>0</v>
      </c>
    </row>
    <row r="689" spans="1:27" collapsed="1" x14ac:dyDescent="0.2">
      <c r="A689" s="162" t="s">
        <v>2324</v>
      </c>
      <c r="B689" s="54" t="str">
        <f>"24"&amp;"."&amp;$B$800&amp;"."&amp;$B$801</f>
        <v>24.05.2023</v>
      </c>
      <c r="C689" s="134" t="s">
        <v>76</v>
      </c>
      <c r="D689" s="135">
        <f>ROUND((D690)/1000,5)</f>
        <v>0</v>
      </c>
      <c r="E689" s="135">
        <f t="shared" ref="E689:AA689" si="395">ROUND((E690)/1000,5)</f>
        <v>0</v>
      </c>
      <c r="F689" s="135">
        <f t="shared" si="395"/>
        <v>0</v>
      </c>
      <c r="G689" s="135">
        <f t="shared" si="395"/>
        <v>0</v>
      </c>
      <c r="H689" s="135">
        <f t="shared" si="395"/>
        <v>0</v>
      </c>
      <c r="I689" s="135">
        <f t="shared" si="395"/>
        <v>0</v>
      </c>
      <c r="J689" s="135">
        <f t="shared" si="395"/>
        <v>0</v>
      </c>
      <c r="K689" s="135">
        <f t="shared" si="395"/>
        <v>0</v>
      </c>
      <c r="L689" s="135">
        <f t="shared" si="395"/>
        <v>0</v>
      </c>
      <c r="M689" s="135">
        <f t="shared" si="395"/>
        <v>0</v>
      </c>
      <c r="N689" s="135">
        <f t="shared" si="395"/>
        <v>0</v>
      </c>
      <c r="O689" s="135">
        <f t="shared" si="395"/>
        <v>0</v>
      </c>
      <c r="P689" s="135">
        <f t="shared" si="395"/>
        <v>0</v>
      </c>
      <c r="Q689" s="135">
        <f t="shared" si="395"/>
        <v>0</v>
      </c>
      <c r="R689" s="135">
        <f t="shared" si="395"/>
        <v>0</v>
      </c>
      <c r="S689" s="135">
        <f t="shared" si="395"/>
        <v>0</v>
      </c>
      <c r="T689" s="135">
        <f t="shared" si="395"/>
        <v>0</v>
      </c>
      <c r="U689" s="135">
        <f t="shared" si="395"/>
        <v>0</v>
      </c>
      <c r="V689" s="135">
        <f t="shared" si="395"/>
        <v>0</v>
      </c>
      <c r="W689" s="135">
        <f t="shared" si="395"/>
        <v>0</v>
      </c>
      <c r="X689" s="135">
        <f t="shared" si="395"/>
        <v>7.3400000000000002E-3</v>
      </c>
      <c r="Y689" s="135">
        <f t="shared" si="395"/>
        <v>0</v>
      </c>
      <c r="Z689" s="135">
        <f t="shared" si="395"/>
        <v>0</v>
      </c>
      <c r="AA689" s="135">
        <f t="shared" si="395"/>
        <v>0</v>
      </c>
    </row>
    <row r="690" spans="1:27" ht="12.75" hidden="1" customHeight="1" outlineLevel="1" x14ac:dyDescent="0.2">
      <c r="A690" s="163" t="s">
        <v>2325</v>
      </c>
      <c r="B690" s="94" t="s">
        <v>238</v>
      </c>
      <c r="C690" s="70" t="s">
        <v>79</v>
      </c>
      <c r="D690" s="71">
        <v>0</v>
      </c>
      <c r="E690" s="71">
        <v>0</v>
      </c>
      <c r="F690" s="71">
        <v>0</v>
      </c>
      <c r="G690" s="71">
        <v>0</v>
      </c>
      <c r="H690" s="71">
        <v>0</v>
      </c>
      <c r="I690" s="71">
        <v>0</v>
      </c>
      <c r="J690" s="71">
        <v>0</v>
      </c>
      <c r="K690" s="71">
        <v>0</v>
      </c>
      <c r="L690" s="71">
        <v>0</v>
      </c>
      <c r="M690" s="71">
        <v>0</v>
      </c>
      <c r="N690" s="71">
        <v>0</v>
      </c>
      <c r="O690" s="71">
        <v>0</v>
      </c>
      <c r="P690" s="71">
        <v>0</v>
      </c>
      <c r="Q690" s="71">
        <v>0</v>
      </c>
      <c r="R690" s="71">
        <v>0</v>
      </c>
      <c r="S690" s="71">
        <v>0</v>
      </c>
      <c r="T690" s="71">
        <v>0</v>
      </c>
      <c r="U690" s="71">
        <v>0</v>
      </c>
      <c r="V690" s="71">
        <v>0</v>
      </c>
      <c r="W690" s="71">
        <v>0</v>
      </c>
      <c r="X690" s="71">
        <v>7.34</v>
      </c>
      <c r="Y690" s="71">
        <v>0</v>
      </c>
      <c r="Z690" s="71">
        <v>0</v>
      </c>
      <c r="AA690" s="71">
        <v>0</v>
      </c>
    </row>
    <row r="691" spans="1:27" collapsed="1" x14ac:dyDescent="0.2">
      <c r="A691" s="162" t="s">
        <v>2326</v>
      </c>
      <c r="B691" s="54" t="str">
        <f>"25"&amp;"."&amp;$B$800&amp;"."&amp;$B$801</f>
        <v>25.05.2023</v>
      </c>
      <c r="C691" s="134" t="s">
        <v>76</v>
      </c>
      <c r="D691" s="135">
        <f>ROUND((D692)/1000,5)</f>
        <v>0</v>
      </c>
      <c r="E691" s="135">
        <f t="shared" ref="E691:AA691" si="396">ROUND((E692)/1000,5)</f>
        <v>0</v>
      </c>
      <c r="F691" s="135">
        <f t="shared" si="396"/>
        <v>0</v>
      </c>
      <c r="G691" s="135">
        <f t="shared" si="396"/>
        <v>0</v>
      </c>
      <c r="H691" s="135">
        <f t="shared" si="396"/>
        <v>0.11616</v>
      </c>
      <c r="I691" s="135">
        <f t="shared" si="396"/>
        <v>0.14785999999999999</v>
      </c>
      <c r="J691" s="135">
        <f t="shared" si="396"/>
        <v>8.4919999999999995E-2</v>
      </c>
      <c r="K691" s="135">
        <f t="shared" si="396"/>
        <v>0.18523999999999999</v>
      </c>
      <c r="L691" s="135">
        <f t="shared" si="396"/>
        <v>6.3200000000000006E-2</v>
      </c>
      <c r="M691" s="135">
        <f t="shared" si="396"/>
        <v>4.7849999999999997E-2</v>
      </c>
      <c r="N691" s="135">
        <f t="shared" si="396"/>
        <v>2.102E-2</v>
      </c>
      <c r="O691" s="135">
        <f t="shared" si="396"/>
        <v>1.934E-2</v>
      </c>
      <c r="P691" s="135">
        <f t="shared" si="396"/>
        <v>1.1900000000000001E-2</v>
      </c>
      <c r="Q691" s="135">
        <f t="shared" si="396"/>
        <v>4.3839999999999997E-2</v>
      </c>
      <c r="R691" s="135">
        <f t="shared" si="396"/>
        <v>4.0189999999999997E-2</v>
      </c>
      <c r="S691" s="135">
        <f t="shared" si="396"/>
        <v>4.5659999999999999E-2</v>
      </c>
      <c r="T691" s="135">
        <f t="shared" si="396"/>
        <v>7.1900000000000006E-2</v>
      </c>
      <c r="U691" s="135">
        <f t="shared" si="396"/>
        <v>5.0590000000000003E-2</v>
      </c>
      <c r="V691" s="135">
        <f t="shared" si="396"/>
        <v>5.1959999999999999E-2</v>
      </c>
      <c r="W691" s="135">
        <f t="shared" si="396"/>
        <v>6.3329999999999997E-2</v>
      </c>
      <c r="X691" s="135">
        <f t="shared" si="396"/>
        <v>8.0610000000000001E-2</v>
      </c>
      <c r="Y691" s="135">
        <f t="shared" si="396"/>
        <v>0</v>
      </c>
      <c r="Z691" s="135">
        <f t="shared" si="396"/>
        <v>0</v>
      </c>
      <c r="AA691" s="135">
        <f t="shared" si="396"/>
        <v>0</v>
      </c>
    </row>
    <row r="692" spans="1:27" ht="12.75" hidden="1" customHeight="1" outlineLevel="1" x14ac:dyDescent="0.2">
      <c r="A692" s="163" t="s">
        <v>2327</v>
      </c>
      <c r="B692" s="94" t="s">
        <v>238</v>
      </c>
      <c r="C692" s="70" t="s">
        <v>79</v>
      </c>
      <c r="D692" s="71">
        <v>0</v>
      </c>
      <c r="E692" s="71">
        <v>0</v>
      </c>
      <c r="F692" s="71">
        <v>0</v>
      </c>
      <c r="G692" s="71">
        <v>0</v>
      </c>
      <c r="H692" s="71">
        <v>116.16</v>
      </c>
      <c r="I692" s="71">
        <v>147.86000000000001</v>
      </c>
      <c r="J692" s="71">
        <v>84.92</v>
      </c>
      <c r="K692" s="71">
        <v>185.24</v>
      </c>
      <c r="L692" s="71">
        <v>63.2</v>
      </c>
      <c r="M692" s="71">
        <v>47.85</v>
      </c>
      <c r="N692" s="71">
        <v>21.02</v>
      </c>
      <c r="O692" s="71">
        <v>19.34</v>
      </c>
      <c r="P692" s="71">
        <v>11.9</v>
      </c>
      <c r="Q692" s="71">
        <v>43.84</v>
      </c>
      <c r="R692" s="71">
        <v>40.19</v>
      </c>
      <c r="S692" s="71">
        <v>45.66</v>
      </c>
      <c r="T692" s="71">
        <v>71.900000000000006</v>
      </c>
      <c r="U692" s="71">
        <v>50.59</v>
      </c>
      <c r="V692" s="71">
        <v>51.96</v>
      </c>
      <c r="W692" s="71">
        <v>63.33</v>
      </c>
      <c r="X692" s="71">
        <v>80.61</v>
      </c>
      <c r="Y692" s="71">
        <v>0</v>
      </c>
      <c r="Z692" s="71">
        <v>0</v>
      </c>
      <c r="AA692" s="71">
        <v>0</v>
      </c>
    </row>
    <row r="693" spans="1:27" collapsed="1" x14ac:dyDescent="0.2">
      <c r="A693" s="162" t="s">
        <v>2328</v>
      </c>
      <c r="B693" s="54" t="str">
        <f>"26"&amp;"."&amp;$B$800&amp;"."&amp;$B$801</f>
        <v>26.05.2023</v>
      </c>
      <c r="C693" s="134" t="s">
        <v>76</v>
      </c>
      <c r="D693" s="135">
        <f>ROUND((D694)/1000,5)</f>
        <v>0</v>
      </c>
      <c r="E693" s="135">
        <f t="shared" ref="E693:AA693" si="397">ROUND((E694)/1000,5)</f>
        <v>0</v>
      </c>
      <c r="F693" s="135">
        <f t="shared" si="397"/>
        <v>0</v>
      </c>
      <c r="G693" s="135">
        <f t="shared" si="397"/>
        <v>0</v>
      </c>
      <c r="H693" s="135">
        <f t="shared" si="397"/>
        <v>2.324E-2</v>
      </c>
      <c r="I693" s="135">
        <f t="shared" si="397"/>
        <v>0.23246</v>
      </c>
      <c r="J693" s="135">
        <f t="shared" si="397"/>
        <v>0.24007999999999999</v>
      </c>
      <c r="K693" s="135">
        <f t="shared" si="397"/>
        <v>0.28172999999999998</v>
      </c>
      <c r="L693" s="135">
        <f t="shared" si="397"/>
        <v>9.6820000000000003E-2</v>
      </c>
      <c r="M693" s="135">
        <f t="shared" si="397"/>
        <v>6.7629999999999996E-2</v>
      </c>
      <c r="N693" s="135">
        <f t="shared" si="397"/>
        <v>8.4229999999999999E-2</v>
      </c>
      <c r="O693" s="135">
        <f t="shared" si="397"/>
        <v>4.1520000000000001E-2</v>
      </c>
      <c r="P693" s="135">
        <f t="shared" si="397"/>
        <v>0.10431</v>
      </c>
      <c r="Q693" s="135">
        <f t="shared" si="397"/>
        <v>6.6710000000000005E-2</v>
      </c>
      <c r="R693" s="135">
        <f t="shared" si="397"/>
        <v>4.3040000000000002E-2</v>
      </c>
      <c r="S693" s="135">
        <f t="shared" si="397"/>
        <v>0</v>
      </c>
      <c r="T693" s="135">
        <f t="shared" si="397"/>
        <v>1.98E-3</v>
      </c>
      <c r="U693" s="135">
        <f t="shared" si="397"/>
        <v>8.7600000000000004E-3</v>
      </c>
      <c r="V693" s="135">
        <f t="shared" si="397"/>
        <v>1.0300000000000001E-3</v>
      </c>
      <c r="W693" s="135">
        <f t="shared" si="397"/>
        <v>5.7000000000000002E-3</v>
      </c>
      <c r="X693" s="135">
        <f t="shared" si="397"/>
        <v>0.11112</v>
      </c>
      <c r="Y693" s="135">
        <f t="shared" si="397"/>
        <v>0</v>
      </c>
      <c r="Z693" s="135">
        <f t="shared" si="397"/>
        <v>0</v>
      </c>
      <c r="AA693" s="135">
        <f t="shared" si="397"/>
        <v>0</v>
      </c>
    </row>
    <row r="694" spans="1:27" ht="12.75" hidden="1" customHeight="1" outlineLevel="1" x14ac:dyDescent="0.2">
      <c r="A694" s="163" t="s">
        <v>2329</v>
      </c>
      <c r="B694" s="94" t="s">
        <v>238</v>
      </c>
      <c r="C694" s="70" t="s">
        <v>79</v>
      </c>
      <c r="D694" s="71">
        <v>0</v>
      </c>
      <c r="E694" s="71">
        <v>0</v>
      </c>
      <c r="F694" s="71">
        <v>0</v>
      </c>
      <c r="G694" s="71">
        <v>0</v>
      </c>
      <c r="H694" s="71">
        <v>23.24</v>
      </c>
      <c r="I694" s="71">
        <v>232.46</v>
      </c>
      <c r="J694" s="71">
        <v>240.08</v>
      </c>
      <c r="K694" s="71">
        <v>281.73</v>
      </c>
      <c r="L694" s="71">
        <v>96.82</v>
      </c>
      <c r="M694" s="71">
        <v>67.63</v>
      </c>
      <c r="N694" s="71">
        <v>84.23</v>
      </c>
      <c r="O694" s="71">
        <v>41.52</v>
      </c>
      <c r="P694" s="71">
        <v>104.31</v>
      </c>
      <c r="Q694" s="71">
        <v>66.709999999999994</v>
      </c>
      <c r="R694" s="71">
        <v>43.04</v>
      </c>
      <c r="S694" s="71">
        <v>0</v>
      </c>
      <c r="T694" s="71">
        <v>1.98</v>
      </c>
      <c r="U694" s="71">
        <v>8.76</v>
      </c>
      <c r="V694" s="71">
        <v>1.03</v>
      </c>
      <c r="W694" s="71">
        <v>5.7</v>
      </c>
      <c r="X694" s="71">
        <v>111.12</v>
      </c>
      <c r="Y694" s="71">
        <v>0</v>
      </c>
      <c r="Z694" s="71">
        <v>0</v>
      </c>
      <c r="AA694" s="71">
        <v>0</v>
      </c>
    </row>
    <row r="695" spans="1:27" collapsed="1" x14ac:dyDescent="0.2">
      <c r="A695" s="162" t="s">
        <v>2330</v>
      </c>
      <c r="B695" s="54" t="str">
        <f>"27"&amp;"."&amp;$B$800&amp;"."&amp;$B$801</f>
        <v>27.05.2023</v>
      </c>
      <c r="C695" s="134" t="s">
        <v>76</v>
      </c>
      <c r="D695" s="135">
        <f>ROUND((D696)/1000,5)</f>
        <v>0</v>
      </c>
      <c r="E695" s="135">
        <f t="shared" ref="E695:AA695" si="398">ROUND((E696)/1000,5)</f>
        <v>9.4699999999999993E-3</v>
      </c>
      <c r="F695" s="135">
        <f t="shared" si="398"/>
        <v>0</v>
      </c>
      <c r="G695" s="135">
        <f t="shared" si="398"/>
        <v>0</v>
      </c>
      <c r="H695" s="135">
        <f t="shared" si="398"/>
        <v>1.5599999999999999E-2</v>
      </c>
      <c r="I695" s="135">
        <f t="shared" si="398"/>
        <v>4.3279999999999999E-2</v>
      </c>
      <c r="J695" s="135">
        <f t="shared" si="398"/>
        <v>7.5149999999999995E-2</v>
      </c>
      <c r="K695" s="135">
        <f t="shared" si="398"/>
        <v>0.10863</v>
      </c>
      <c r="L695" s="135">
        <f t="shared" si="398"/>
        <v>0.14942</v>
      </c>
      <c r="M695" s="135">
        <f t="shared" si="398"/>
        <v>7.9299999999999995E-2</v>
      </c>
      <c r="N695" s="135">
        <f t="shared" si="398"/>
        <v>0.10219</v>
      </c>
      <c r="O695" s="135">
        <f t="shared" si="398"/>
        <v>0.13105</v>
      </c>
      <c r="P695" s="135">
        <f t="shared" si="398"/>
        <v>9.3210000000000001E-2</v>
      </c>
      <c r="Q695" s="135">
        <f t="shared" si="398"/>
        <v>0.15636</v>
      </c>
      <c r="R695" s="135">
        <f t="shared" si="398"/>
        <v>0.10087</v>
      </c>
      <c r="S695" s="135">
        <f t="shared" si="398"/>
        <v>0.14901</v>
      </c>
      <c r="T695" s="135">
        <f t="shared" si="398"/>
        <v>0.1883</v>
      </c>
      <c r="U695" s="135">
        <f t="shared" si="398"/>
        <v>0.16802</v>
      </c>
      <c r="V695" s="135">
        <f t="shared" si="398"/>
        <v>0.15681</v>
      </c>
      <c r="W695" s="135">
        <f t="shared" si="398"/>
        <v>0.18742</v>
      </c>
      <c r="X695" s="135">
        <f t="shared" si="398"/>
        <v>9.9330000000000002E-2</v>
      </c>
      <c r="Y695" s="135">
        <f t="shared" si="398"/>
        <v>4.1390000000000003E-2</v>
      </c>
      <c r="Z695" s="135">
        <f t="shared" si="398"/>
        <v>0</v>
      </c>
      <c r="AA695" s="135">
        <f t="shared" si="398"/>
        <v>0</v>
      </c>
    </row>
    <row r="696" spans="1:27" ht="12.75" hidden="1" customHeight="1" outlineLevel="1" x14ac:dyDescent="0.2">
      <c r="A696" s="163" t="s">
        <v>2331</v>
      </c>
      <c r="B696" s="94" t="s">
        <v>238</v>
      </c>
      <c r="C696" s="70" t="s">
        <v>79</v>
      </c>
      <c r="D696" s="71">
        <v>0</v>
      </c>
      <c r="E696" s="71">
        <v>9.4700000000000006</v>
      </c>
      <c r="F696" s="71">
        <v>0</v>
      </c>
      <c r="G696" s="71">
        <v>0</v>
      </c>
      <c r="H696" s="71">
        <v>15.6</v>
      </c>
      <c r="I696" s="71">
        <v>43.28</v>
      </c>
      <c r="J696" s="71">
        <v>75.150000000000006</v>
      </c>
      <c r="K696" s="71">
        <v>108.63</v>
      </c>
      <c r="L696" s="71">
        <v>149.41999999999999</v>
      </c>
      <c r="M696" s="71">
        <v>79.3</v>
      </c>
      <c r="N696" s="71">
        <v>102.19</v>
      </c>
      <c r="O696" s="71">
        <v>131.05000000000001</v>
      </c>
      <c r="P696" s="71">
        <v>93.21</v>
      </c>
      <c r="Q696" s="71">
        <v>156.36000000000001</v>
      </c>
      <c r="R696" s="71">
        <v>100.87</v>
      </c>
      <c r="S696" s="71">
        <v>149.01</v>
      </c>
      <c r="T696" s="71">
        <v>188.3</v>
      </c>
      <c r="U696" s="71">
        <v>168.02</v>
      </c>
      <c r="V696" s="71">
        <v>156.81</v>
      </c>
      <c r="W696" s="71">
        <v>187.42</v>
      </c>
      <c r="X696" s="71">
        <v>99.33</v>
      </c>
      <c r="Y696" s="71">
        <v>41.39</v>
      </c>
      <c r="Z696" s="71">
        <v>0</v>
      </c>
      <c r="AA696" s="71">
        <v>0</v>
      </c>
    </row>
    <row r="697" spans="1:27" collapsed="1" x14ac:dyDescent="0.2">
      <c r="A697" s="162" t="s">
        <v>2332</v>
      </c>
      <c r="B697" s="54" t="str">
        <f>"28"&amp;"."&amp;$B$800&amp;"."&amp;$B$801</f>
        <v>28.05.2023</v>
      </c>
      <c r="C697" s="134" t="s">
        <v>76</v>
      </c>
      <c r="D697" s="135">
        <f>ROUND((D698)/1000,5)</f>
        <v>0</v>
      </c>
      <c r="E697" s="135">
        <f t="shared" ref="E697:AA697" si="399">ROUND((E698)/1000,5)</f>
        <v>0</v>
      </c>
      <c r="F697" s="135">
        <f t="shared" si="399"/>
        <v>0</v>
      </c>
      <c r="G697" s="135">
        <f t="shared" si="399"/>
        <v>0</v>
      </c>
      <c r="H697" s="135">
        <f t="shared" si="399"/>
        <v>0</v>
      </c>
      <c r="I697" s="135">
        <f t="shared" si="399"/>
        <v>0</v>
      </c>
      <c r="J697" s="135">
        <f t="shared" si="399"/>
        <v>2.9749999999999999E-2</v>
      </c>
      <c r="K697" s="135">
        <f t="shared" si="399"/>
        <v>0</v>
      </c>
      <c r="L697" s="135">
        <f t="shared" si="399"/>
        <v>5.1769999999999997E-2</v>
      </c>
      <c r="M697" s="135">
        <f t="shared" si="399"/>
        <v>1.1849999999999999E-2</v>
      </c>
      <c r="N697" s="135">
        <f t="shared" si="399"/>
        <v>3.4630000000000001E-2</v>
      </c>
      <c r="O697" s="135">
        <f t="shared" si="399"/>
        <v>2.9610000000000001E-2</v>
      </c>
      <c r="P697" s="135">
        <f t="shared" si="399"/>
        <v>0</v>
      </c>
      <c r="Q697" s="135">
        <f t="shared" si="399"/>
        <v>0.03</v>
      </c>
      <c r="R697" s="135">
        <f t="shared" si="399"/>
        <v>0</v>
      </c>
      <c r="S697" s="135">
        <f t="shared" si="399"/>
        <v>0</v>
      </c>
      <c r="T697" s="135">
        <f t="shared" si="399"/>
        <v>0</v>
      </c>
      <c r="U697" s="135">
        <f t="shared" si="399"/>
        <v>0</v>
      </c>
      <c r="V697" s="135">
        <f t="shared" si="399"/>
        <v>2.828E-2</v>
      </c>
      <c r="W697" s="135">
        <f t="shared" si="399"/>
        <v>2.1000000000000001E-4</v>
      </c>
      <c r="X697" s="135">
        <f t="shared" si="399"/>
        <v>1.6650000000000002E-2</v>
      </c>
      <c r="Y697" s="135">
        <f t="shared" si="399"/>
        <v>0</v>
      </c>
      <c r="Z697" s="135">
        <f t="shared" si="399"/>
        <v>0</v>
      </c>
      <c r="AA697" s="135">
        <f t="shared" si="399"/>
        <v>0</v>
      </c>
    </row>
    <row r="698" spans="1:27" ht="12.75" hidden="1" customHeight="1" outlineLevel="1" x14ac:dyDescent="0.2">
      <c r="A698" s="163" t="s">
        <v>2333</v>
      </c>
      <c r="B698" s="94" t="s">
        <v>238</v>
      </c>
      <c r="C698" s="70" t="s">
        <v>79</v>
      </c>
      <c r="D698" s="71">
        <v>0</v>
      </c>
      <c r="E698" s="71">
        <v>0</v>
      </c>
      <c r="F698" s="71">
        <v>0</v>
      </c>
      <c r="G698" s="71">
        <v>0</v>
      </c>
      <c r="H698" s="71">
        <v>0</v>
      </c>
      <c r="I698" s="71">
        <v>0</v>
      </c>
      <c r="J698" s="71">
        <v>29.75</v>
      </c>
      <c r="K698" s="71">
        <v>0</v>
      </c>
      <c r="L698" s="71">
        <v>51.77</v>
      </c>
      <c r="M698" s="71">
        <v>11.85</v>
      </c>
      <c r="N698" s="71">
        <v>34.630000000000003</v>
      </c>
      <c r="O698" s="71">
        <v>29.61</v>
      </c>
      <c r="P698" s="71">
        <v>0</v>
      </c>
      <c r="Q698" s="71">
        <v>30</v>
      </c>
      <c r="R698" s="71">
        <v>0</v>
      </c>
      <c r="S698" s="71">
        <v>0</v>
      </c>
      <c r="T698" s="71">
        <v>0</v>
      </c>
      <c r="U698" s="71">
        <v>0</v>
      </c>
      <c r="V698" s="71">
        <v>28.28</v>
      </c>
      <c r="W698" s="71">
        <v>0.21</v>
      </c>
      <c r="X698" s="71">
        <v>16.649999999999999</v>
      </c>
      <c r="Y698" s="71">
        <v>0</v>
      </c>
      <c r="Z698" s="71">
        <v>0</v>
      </c>
      <c r="AA698" s="71">
        <v>0</v>
      </c>
    </row>
    <row r="699" spans="1:27" collapsed="1" x14ac:dyDescent="0.2">
      <c r="A699" s="162" t="s">
        <v>2334</v>
      </c>
      <c r="B699" s="54" t="str">
        <f>"29"&amp;"."&amp;$B$800&amp;"."&amp;$B$801</f>
        <v>29.05.2023</v>
      </c>
      <c r="C699" s="134" t="s">
        <v>76</v>
      </c>
      <c r="D699" s="135">
        <f>ROUND((D700)/1000,5)</f>
        <v>0</v>
      </c>
      <c r="E699" s="135">
        <f t="shared" ref="E699:AA699" si="400">ROUND((E700)/1000,5)</f>
        <v>0</v>
      </c>
      <c r="F699" s="135">
        <f t="shared" si="400"/>
        <v>0</v>
      </c>
      <c r="G699" s="135">
        <f t="shared" si="400"/>
        <v>0</v>
      </c>
      <c r="H699" s="135">
        <f t="shared" si="400"/>
        <v>3.5580000000000001E-2</v>
      </c>
      <c r="I699" s="135">
        <f t="shared" si="400"/>
        <v>0.21027000000000001</v>
      </c>
      <c r="J699" s="135">
        <f t="shared" si="400"/>
        <v>0.13239999999999999</v>
      </c>
      <c r="K699" s="135">
        <f t="shared" si="400"/>
        <v>0.10489999999999999</v>
      </c>
      <c r="L699" s="135">
        <f t="shared" si="400"/>
        <v>8.0999999999999996E-3</v>
      </c>
      <c r="M699" s="135">
        <f t="shared" si="400"/>
        <v>9.7800000000000005E-3</v>
      </c>
      <c r="N699" s="135">
        <f t="shared" si="400"/>
        <v>1.7700000000000001E-3</v>
      </c>
      <c r="O699" s="135">
        <f t="shared" si="400"/>
        <v>5.0000000000000002E-5</v>
      </c>
      <c r="P699" s="135">
        <f t="shared" si="400"/>
        <v>1.1800000000000001E-3</v>
      </c>
      <c r="Q699" s="135">
        <f t="shared" si="400"/>
        <v>1.5E-3</v>
      </c>
      <c r="R699" s="135">
        <f t="shared" si="400"/>
        <v>6.3000000000000003E-4</v>
      </c>
      <c r="S699" s="135">
        <f t="shared" si="400"/>
        <v>1.2899999999999999E-3</v>
      </c>
      <c r="T699" s="135">
        <f t="shared" si="400"/>
        <v>4.4999999999999999E-4</v>
      </c>
      <c r="U699" s="135">
        <f t="shared" si="400"/>
        <v>2.4099999999999998E-3</v>
      </c>
      <c r="V699" s="135">
        <f t="shared" si="400"/>
        <v>3.7399999999999998E-3</v>
      </c>
      <c r="W699" s="135">
        <f t="shared" si="400"/>
        <v>2.9499999999999999E-3</v>
      </c>
      <c r="X699" s="135">
        <f t="shared" si="400"/>
        <v>2.5100000000000001E-3</v>
      </c>
      <c r="Y699" s="135">
        <f t="shared" si="400"/>
        <v>0</v>
      </c>
      <c r="Z699" s="135">
        <f t="shared" si="400"/>
        <v>0</v>
      </c>
      <c r="AA699" s="135">
        <f t="shared" si="400"/>
        <v>0</v>
      </c>
    </row>
    <row r="700" spans="1:27" ht="12.75" hidden="1" customHeight="1" outlineLevel="1" x14ac:dyDescent="0.2">
      <c r="A700" s="163" t="s">
        <v>2335</v>
      </c>
      <c r="B700" s="94" t="s">
        <v>238</v>
      </c>
      <c r="C700" s="70" t="s">
        <v>79</v>
      </c>
      <c r="D700" s="71">
        <v>0</v>
      </c>
      <c r="E700" s="71">
        <v>0</v>
      </c>
      <c r="F700" s="71">
        <v>0</v>
      </c>
      <c r="G700" s="71">
        <v>0</v>
      </c>
      <c r="H700" s="71">
        <v>35.58</v>
      </c>
      <c r="I700" s="71">
        <v>210.27</v>
      </c>
      <c r="J700" s="71">
        <v>132.4</v>
      </c>
      <c r="K700" s="71">
        <v>104.9</v>
      </c>
      <c r="L700" s="71">
        <v>8.1</v>
      </c>
      <c r="M700" s="71">
        <v>9.7799999999999994</v>
      </c>
      <c r="N700" s="71">
        <v>1.77</v>
      </c>
      <c r="O700" s="71">
        <v>0.05</v>
      </c>
      <c r="P700" s="71">
        <v>1.18</v>
      </c>
      <c r="Q700" s="71">
        <v>1.5</v>
      </c>
      <c r="R700" s="71">
        <v>0.63</v>
      </c>
      <c r="S700" s="71">
        <v>1.29</v>
      </c>
      <c r="T700" s="71">
        <v>0.45</v>
      </c>
      <c r="U700" s="71">
        <v>2.41</v>
      </c>
      <c r="V700" s="71">
        <v>3.74</v>
      </c>
      <c r="W700" s="71">
        <v>2.95</v>
      </c>
      <c r="X700" s="71">
        <v>2.5099999999999998</v>
      </c>
      <c r="Y700" s="71">
        <v>0</v>
      </c>
      <c r="Z700" s="71">
        <v>0</v>
      </c>
      <c r="AA700" s="71">
        <v>0</v>
      </c>
    </row>
    <row r="701" spans="1:27" collapsed="1" x14ac:dyDescent="0.2">
      <c r="A701" s="162" t="s">
        <v>2336</v>
      </c>
      <c r="B701" s="54" t="str">
        <f>"30"&amp;"."&amp;$B$800&amp;"."&amp;$B$801</f>
        <v>30.05.2023</v>
      </c>
      <c r="C701" s="134" t="s">
        <v>76</v>
      </c>
      <c r="D701" s="135">
        <f>ROUND((D702)/1000,5)</f>
        <v>0</v>
      </c>
      <c r="E701" s="135">
        <f t="shared" ref="E701:AA701" si="401">ROUND((E702)/1000,5)</f>
        <v>0</v>
      </c>
      <c r="F701" s="135">
        <f t="shared" si="401"/>
        <v>0</v>
      </c>
      <c r="G701" s="135">
        <f t="shared" si="401"/>
        <v>0</v>
      </c>
      <c r="H701" s="135">
        <f t="shared" si="401"/>
        <v>3.4799999999999998E-2</v>
      </c>
      <c r="I701" s="135">
        <f t="shared" si="401"/>
        <v>0.18540000000000001</v>
      </c>
      <c r="J701" s="135">
        <f t="shared" si="401"/>
        <v>0.27124999999999999</v>
      </c>
      <c r="K701" s="135">
        <f t="shared" si="401"/>
        <v>0.17499000000000001</v>
      </c>
      <c r="L701" s="135">
        <f t="shared" si="401"/>
        <v>0.11867</v>
      </c>
      <c r="M701" s="135">
        <f t="shared" si="401"/>
        <v>7.2650000000000006E-2</v>
      </c>
      <c r="N701" s="135">
        <f t="shared" si="401"/>
        <v>5.9499999999999997E-2</v>
      </c>
      <c r="O701" s="135">
        <f t="shared" si="401"/>
        <v>7.6170000000000002E-2</v>
      </c>
      <c r="P701" s="135">
        <f t="shared" si="401"/>
        <v>6.6629999999999995E-2</v>
      </c>
      <c r="Q701" s="135">
        <f t="shared" si="401"/>
        <v>5.2240000000000002E-2</v>
      </c>
      <c r="R701" s="135">
        <f t="shared" si="401"/>
        <v>8.3680000000000004E-2</v>
      </c>
      <c r="S701" s="135">
        <f t="shared" si="401"/>
        <v>8.0750000000000002E-2</v>
      </c>
      <c r="T701" s="135">
        <f t="shared" si="401"/>
        <v>5.4670000000000003E-2</v>
      </c>
      <c r="U701" s="135">
        <f t="shared" si="401"/>
        <v>6.5339999999999995E-2</v>
      </c>
      <c r="V701" s="135">
        <f t="shared" si="401"/>
        <v>8.5589999999999999E-2</v>
      </c>
      <c r="W701" s="135">
        <f t="shared" si="401"/>
        <v>8.448E-2</v>
      </c>
      <c r="X701" s="135">
        <f t="shared" si="401"/>
        <v>0.14408000000000001</v>
      </c>
      <c r="Y701" s="135">
        <f t="shared" si="401"/>
        <v>4.8259999999999997E-2</v>
      </c>
      <c r="Z701" s="135">
        <f t="shared" si="401"/>
        <v>0</v>
      </c>
      <c r="AA701" s="135">
        <f t="shared" si="401"/>
        <v>0</v>
      </c>
    </row>
    <row r="702" spans="1:27" ht="12.75" hidden="1" customHeight="1" outlineLevel="1" x14ac:dyDescent="0.2">
      <c r="A702" s="163" t="s">
        <v>2337</v>
      </c>
      <c r="B702" s="94" t="s">
        <v>238</v>
      </c>
      <c r="C702" s="70" t="s">
        <v>79</v>
      </c>
      <c r="D702" s="71">
        <v>0</v>
      </c>
      <c r="E702" s="71">
        <v>0</v>
      </c>
      <c r="F702" s="71">
        <v>0</v>
      </c>
      <c r="G702" s="71">
        <v>0</v>
      </c>
      <c r="H702" s="71">
        <v>34.799999999999997</v>
      </c>
      <c r="I702" s="71">
        <v>185.4</v>
      </c>
      <c r="J702" s="71">
        <v>271.25</v>
      </c>
      <c r="K702" s="71">
        <v>174.99</v>
      </c>
      <c r="L702" s="71">
        <v>118.67</v>
      </c>
      <c r="M702" s="71">
        <v>72.650000000000006</v>
      </c>
      <c r="N702" s="71">
        <v>59.5</v>
      </c>
      <c r="O702" s="71">
        <v>76.17</v>
      </c>
      <c r="P702" s="71">
        <v>66.63</v>
      </c>
      <c r="Q702" s="71">
        <v>52.24</v>
      </c>
      <c r="R702" s="71">
        <v>83.68</v>
      </c>
      <c r="S702" s="71">
        <v>80.75</v>
      </c>
      <c r="T702" s="71">
        <v>54.67</v>
      </c>
      <c r="U702" s="71">
        <v>65.34</v>
      </c>
      <c r="V702" s="71">
        <v>85.59</v>
      </c>
      <c r="W702" s="71">
        <v>84.48</v>
      </c>
      <c r="X702" s="71">
        <v>144.08000000000001</v>
      </c>
      <c r="Y702" s="71">
        <v>48.26</v>
      </c>
      <c r="Z702" s="71">
        <v>0</v>
      </c>
      <c r="AA702" s="71">
        <v>0</v>
      </c>
    </row>
    <row r="703" spans="1:27" collapsed="1" x14ac:dyDescent="0.2">
      <c r="A703" s="162" t="s">
        <v>2338</v>
      </c>
      <c r="B703" s="54" t="str">
        <f>"31"&amp;"."&amp;$B$800&amp;"."&amp;$B$801</f>
        <v>31.05.2023</v>
      </c>
      <c r="C703" s="134" t="s">
        <v>76</v>
      </c>
      <c r="D703" s="135">
        <f>ROUND((D704)/1000,5)</f>
        <v>0</v>
      </c>
      <c r="E703" s="135">
        <f t="shared" ref="E703:AA703" si="402">ROUND((E704)/1000,5)</f>
        <v>3.1359999999999999E-2</v>
      </c>
      <c r="F703" s="135">
        <f t="shared" si="402"/>
        <v>8.8459999999999997E-2</v>
      </c>
      <c r="G703" s="135">
        <f t="shared" si="402"/>
        <v>3.952E-2</v>
      </c>
      <c r="H703" s="135">
        <f t="shared" si="402"/>
        <v>0.16922000000000001</v>
      </c>
      <c r="I703" s="135">
        <f t="shared" si="402"/>
        <v>0.33659</v>
      </c>
      <c r="J703" s="135">
        <f t="shared" si="402"/>
        <v>0.38175999999999999</v>
      </c>
      <c r="K703" s="135">
        <f t="shared" si="402"/>
        <v>0.30847999999999998</v>
      </c>
      <c r="L703" s="135">
        <f t="shared" si="402"/>
        <v>0.19889999999999999</v>
      </c>
      <c r="M703" s="135">
        <f t="shared" si="402"/>
        <v>0.14721999999999999</v>
      </c>
      <c r="N703" s="135">
        <f t="shared" si="402"/>
        <v>0.11935</v>
      </c>
      <c r="O703" s="135">
        <f t="shared" si="402"/>
        <v>0.11429</v>
      </c>
      <c r="P703" s="135">
        <f t="shared" si="402"/>
        <v>0.14122999999999999</v>
      </c>
      <c r="Q703" s="135">
        <f t="shared" si="402"/>
        <v>0.12914999999999999</v>
      </c>
      <c r="R703" s="135">
        <f t="shared" si="402"/>
        <v>0.12486</v>
      </c>
      <c r="S703" s="135">
        <f t="shared" si="402"/>
        <v>0.17846999999999999</v>
      </c>
      <c r="T703" s="135">
        <f t="shared" si="402"/>
        <v>0.15484999999999999</v>
      </c>
      <c r="U703" s="135">
        <f t="shared" si="402"/>
        <v>0.22783</v>
      </c>
      <c r="V703" s="135">
        <f t="shared" si="402"/>
        <v>0.32272000000000001</v>
      </c>
      <c r="W703" s="135">
        <f t="shared" si="402"/>
        <v>0.42891000000000001</v>
      </c>
      <c r="X703" s="135">
        <f t="shared" si="402"/>
        <v>2.6129600000000002</v>
      </c>
      <c r="Y703" s="135">
        <f t="shared" si="402"/>
        <v>0.13225999999999999</v>
      </c>
      <c r="Z703" s="135">
        <f t="shared" si="402"/>
        <v>0</v>
      </c>
      <c r="AA703" s="135">
        <f t="shared" si="402"/>
        <v>0</v>
      </c>
    </row>
    <row r="704" spans="1:27" ht="12.75" hidden="1" customHeight="1" outlineLevel="1" x14ac:dyDescent="0.2">
      <c r="A704" s="163" t="s">
        <v>2339</v>
      </c>
      <c r="B704" s="94" t="s">
        <v>238</v>
      </c>
      <c r="C704" s="70" t="s">
        <v>79</v>
      </c>
      <c r="D704" s="71">
        <v>0</v>
      </c>
      <c r="E704" s="71">
        <v>31.36</v>
      </c>
      <c r="F704" s="71">
        <v>88.46</v>
      </c>
      <c r="G704" s="71">
        <v>39.520000000000003</v>
      </c>
      <c r="H704" s="71">
        <v>169.22</v>
      </c>
      <c r="I704" s="71">
        <v>336.59</v>
      </c>
      <c r="J704" s="71">
        <v>381.76</v>
      </c>
      <c r="K704" s="71">
        <v>308.48</v>
      </c>
      <c r="L704" s="71">
        <v>198.9</v>
      </c>
      <c r="M704" s="71">
        <v>147.22</v>
      </c>
      <c r="N704" s="71">
        <v>119.35</v>
      </c>
      <c r="O704" s="71">
        <v>114.29</v>
      </c>
      <c r="P704" s="71">
        <v>141.22999999999999</v>
      </c>
      <c r="Q704" s="71">
        <v>129.15</v>
      </c>
      <c r="R704" s="71">
        <v>124.86</v>
      </c>
      <c r="S704" s="71">
        <v>178.47</v>
      </c>
      <c r="T704" s="71">
        <v>154.85</v>
      </c>
      <c r="U704" s="71">
        <v>227.83</v>
      </c>
      <c r="V704" s="71">
        <v>322.72000000000003</v>
      </c>
      <c r="W704" s="71">
        <v>428.91</v>
      </c>
      <c r="X704" s="71">
        <v>2612.96</v>
      </c>
      <c r="Y704" s="71">
        <v>132.26</v>
      </c>
      <c r="Z704" s="71">
        <v>0</v>
      </c>
      <c r="AA704" s="71">
        <v>0</v>
      </c>
    </row>
    <row r="705" spans="1:27" collapsed="1" x14ac:dyDescent="0.2">
      <c r="B705" s="165" t="s">
        <v>392</v>
      </c>
    </row>
    <row r="706" spans="1:27" x14ac:dyDescent="0.2">
      <c r="B706" s="165" t="s">
        <v>392</v>
      </c>
    </row>
    <row r="707" spans="1:27" x14ac:dyDescent="0.2">
      <c r="A707" s="157" t="s">
        <v>2340</v>
      </c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9"/>
    </row>
    <row r="708" spans="1:27" ht="25.5" x14ac:dyDescent="0.2">
      <c r="A708" s="160" t="s">
        <v>64</v>
      </c>
      <c r="B708" s="161" t="s">
        <v>210</v>
      </c>
      <c r="C708" s="160" t="s">
        <v>211</v>
      </c>
      <c r="D708" s="161" t="s">
        <v>212</v>
      </c>
      <c r="E708" s="161" t="s">
        <v>213</v>
      </c>
      <c r="F708" s="161" t="s">
        <v>214</v>
      </c>
      <c r="G708" s="161" t="s">
        <v>215</v>
      </c>
      <c r="H708" s="161" t="s">
        <v>216</v>
      </c>
      <c r="I708" s="161" t="s">
        <v>217</v>
      </c>
      <c r="J708" s="161" t="s">
        <v>218</v>
      </c>
      <c r="K708" s="161" t="s">
        <v>219</v>
      </c>
      <c r="L708" s="161" t="s">
        <v>220</v>
      </c>
      <c r="M708" s="161" t="s">
        <v>221</v>
      </c>
      <c r="N708" s="161" t="s">
        <v>222</v>
      </c>
      <c r="O708" s="161" t="s">
        <v>223</v>
      </c>
      <c r="P708" s="161" t="s">
        <v>224</v>
      </c>
      <c r="Q708" s="161" t="s">
        <v>225</v>
      </c>
      <c r="R708" s="161" t="s">
        <v>226</v>
      </c>
      <c r="S708" s="161" t="s">
        <v>227</v>
      </c>
      <c r="T708" s="161" t="s">
        <v>228</v>
      </c>
      <c r="U708" s="161" t="s">
        <v>229</v>
      </c>
      <c r="V708" s="161" t="s">
        <v>230</v>
      </c>
      <c r="W708" s="161" t="s">
        <v>231</v>
      </c>
      <c r="X708" s="161" t="s">
        <v>232</v>
      </c>
      <c r="Y708" s="161" t="s">
        <v>233</v>
      </c>
      <c r="Z708" s="161" t="s">
        <v>234</v>
      </c>
      <c r="AA708" s="161" t="s">
        <v>235</v>
      </c>
    </row>
    <row r="709" spans="1:27" x14ac:dyDescent="0.2">
      <c r="A709" s="162" t="s">
        <v>2341</v>
      </c>
      <c r="B709" s="54" t="str">
        <f>"01"&amp;"."&amp;$B$800&amp;"."&amp;$B$801</f>
        <v>01.05.2023</v>
      </c>
      <c r="C709" s="134" t="s">
        <v>76</v>
      </c>
      <c r="D709" s="135">
        <f>ROUND((D710)/1000,5)</f>
        <v>0.14838000000000001</v>
      </c>
      <c r="E709" s="135">
        <f t="shared" ref="E709:AA709" si="403">ROUND((E710)/1000,5)</f>
        <v>0.10387</v>
      </c>
      <c r="F709" s="135">
        <f t="shared" si="403"/>
        <v>0.14346</v>
      </c>
      <c r="G709" s="135">
        <f t="shared" si="403"/>
        <v>0.16933999999999999</v>
      </c>
      <c r="H709" s="135">
        <f t="shared" si="403"/>
        <v>0.12175</v>
      </c>
      <c r="I709" s="135">
        <f t="shared" si="403"/>
        <v>3.866E-2</v>
      </c>
      <c r="J709" s="135">
        <f t="shared" si="403"/>
        <v>0</v>
      </c>
      <c r="K709" s="135">
        <f t="shared" si="403"/>
        <v>7.4010000000000006E-2</v>
      </c>
      <c r="L709" s="135">
        <f t="shared" si="403"/>
        <v>2.4219999999999998E-2</v>
      </c>
      <c r="M709" s="135">
        <f t="shared" si="403"/>
        <v>3.841E-2</v>
      </c>
      <c r="N709" s="135">
        <f t="shared" si="403"/>
        <v>0</v>
      </c>
      <c r="O709" s="135">
        <f t="shared" si="403"/>
        <v>0</v>
      </c>
      <c r="P709" s="135">
        <f t="shared" si="403"/>
        <v>0</v>
      </c>
      <c r="Q709" s="135">
        <f t="shared" si="403"/>
        <v>0</v>
      </c>
      <c r="R709" s="135">
        <f t="shared" si="403"/>
        <v>0</v>
      </c>
      <c r="S709" s="135">
        <f t="shared" si="403"/>
        <v>4.0000000000000002E-4</v>
      </c>
      <c r="T709" s="135">
        <f t="shared" si="403"/>
        <v>5.3099999999999996E-3</v>
      </c>
      <c r="U709" s="135">
        <f t="shared" si="403"/>
        <v>1.48E-3</v>
      </c>
      <c r="V709" s="135">
        <f t="shared" si="403"/>
        <v>2.4599999999999999E-3</v>
      </c>
      <c r="W709" s="135">
        <f t="shared" si="403"/>
        <v>0</v>
      </c>
      <c r="X709" s="135">
        <f t="shared" si="403"/>
        <v>0</v>
      </c>
      <c r="Y709" s="135">
        <f t="shared" si="403"/>
        <v>1.983E-2</v>
      </c>
      <c r="Z709" s="135">
        <f t="shared" si="403"/>
        <v>1.4149999999999999E-2</v>
      </c>
      <c r="AA709" s="135">
        <f t="shared" si="403"/>
        <v>0.30087999999999998</v>
      </c>
    </row>
    <row r="710" spans="1:27" ht="12.75" hidden="1" customHeight="1" outlineLevel="1" x14ac:dyDescent="0.2">
      <c r="A710" s="163" t="s">
        <v>2342</v>
      </c>
      <c r="B710" s="94" t="s">
        <v>238</v>
      </c>
      <c r="C710" s="70" t="s">
        <v>79</v>
      </c>
      <c r="D710" s="71">
        <v>148.38</v>
      </c>
      <c r="E710" s="71">
        <v>103.87</v>
      </c>
      <c r="F710" s="71">
        <v>143.46</v>
      </c>
      <c r="G710" s="71">
        <v>169.34</v>
      </c>
      <c r="H710" s="71">
        <v>121.75</v>
      </c>
      <c r="I710" s="71">
        <v>38.659999999999997</v>
      </c>
      <c r="J710" s="71">
        <v>0</v>
      </c>
      <c r="K710" s="71">
        <v>74.010000000000005</v>
      </c>
      <c r="L710" s="71">
        <v>24.22</v>
      </c>
      <c r="M710" s="71">
        <v>38.409999999999997</v>
      </c>
      <c r="N710" s="71">
        <v>0</v>
      </c>
      <c r="O710" s="71">
        <v>0</v>
      </c>
      <c r="P710" s="71">
        <v>0</v>
      </c>
      <c r="Q710" s="71">
        <v>0</v>
      </c>
      <c r="R710" s="71">
        <v>0</v>
      </c>
      <c r="S710" s="71">
        <v>0.4</v>
      </c>
      <c r="T710" s="71">
        <v>5.31</v>
      </c>
      <c r="U710" s="71">
        <v>1.48</v>
      </c>
      <c r="V710" s="71">
        <v>2.46</v>
      </c>
      <c r="W710" s="71">
        <v>0</v>
      </c>
      <c r="X710" s="71">
        <v>0</v>
      </c>
      <c r="Y710" s="71">
        <v>19.829999999999998</v>
      </c>
      <c r="Z710" s="71">
        <v>14.15</v>
      </c>
      <c r="AA710" s="71">
        <v>300.88</v>
      </c>
    </row>
    <row r="711" spans="1:27" collapsed="1" x14ac:dyDescent="0.2">
      <c r="A711" s="162" t="s">
        <v>2343</v>
      </c>
      <c r="B711" s="54" t="str">
        <f>"02"&amp;"."&amp;$B$800&amp;"."&amp;$B$801</f>
        <v>02.05.2023</v>
      </c>
      <c r="C711" s="134" t="s">
        <v>76</v>
      </c>
      <c r="D711" s="135">
        <f>ROUND((D712)/1000,5)</f>
        <v>9.042E-2</v>
      </c>
      <c r="E711" s="135">
        <f t="shared" ref="E711:AA711" si="404">ROUND((E712)/1000,5)</f>
        <v>3.2919999999999998E-2</v>
      </c>
      <c r="F711" s="135">
        <f t="shared" si="404"/>
        <v>4.8799999999999998E-3</v>
      </c>
      <c r="G711" s="135">
        <f t="shared" si="404"/>
        <v>0</v>
      </c>
      <c r="H711" s="135">
        <f t="shared" si="404"/>
        <v>0</v>
      </c>
      <c r="I711" s="135">
        <f t="shared" si="404"/>
        <v>0</v>
      </c>
      <c r="J711" s="135">
        <f t="shared" si="404"/>
        <v>0</v>
      </c>
      <c r="K711" s="135">
        <f t="shared" si="404"/>
        <v>0</v>
      </c>
      <c r="L711" s="135">
        <f t="shared" si="404"/>
        <v>0</v>
      </c>
      <c r="M711" s="135">
        <f t="shared" si="404"/>
        <v>2.266E-2</v>
      </c>
      <c r="N711" s="135">
        <f t="shared" si="404"/>
        <v>0.13608999999999999</v>
      </c>
      <c r="O711" s="135">
        <f t="shared" si="404"/>
        <v>0.11031000000000001</v>
      </c>
      <c r="P711" s="135">
        <f t="shared" si="404"/>
        <v>3.5899999999999999E-3</v>
      </c>
      <c r="Q711" s="135">
        <f t="shared" si="404"/>
        <v>5.6499999999999996E-3</v>
      </c>
      <c r="R711" s="135">
        <f t="shared" si="404"/>
        <v>0.1036</v>
      </c>
      <c r="S711" s="135">
        <f t="shared" si="404"/>
        <v>2.104E-2</v>
      </c>
      <c r="T711" s="135">
        <f t="shared" si="404"/>
        <v>3.594E-2</v>
      </c>
      <c r="U711" s="135">
        <f t="shared" si="404"/>
        <v>6.6000000000000003E-2</v>
      </c>
      <c r="V711" s="135">
        <f t="shared" si="404"/>
        <v>7.9549999999999996E-2</v>
      </c>
      <c r="W711" s="135">
        <f t="shared" si="404"/>
        <v>0</v>
      </c>
      <c r="X711" s="135">
        <f t="shared" si="404"/>
        <v>0</v>
      </c>
      <c r="Y711" s="135">
        <f t="shared" si="404"/>
        <v>4.7079999999999997E-2</v>
      </c>
      <c r="Z711" s="135">
        <f t="shared" si="404"/>
        <v>0.30708000000000002</v>
      </c>
      <c r="AA711" s="135">
        <f t="shared" si="404"/>
        <v>4.3459999999999999E-2</v>
      </c>
    </row>
    <row r="712" spans="1:27" ht="12.75" hidden="1" customHeight="1" outlineLevel="1" x14ac:dyDescent="0.2">
      <c r="A712" s="163" t="s">
        <v>2344</v>
      </c>
      <c r="B712" s="94" t="s">
        <v>238</v>
      </c>
      <c r="C712" s="70" t="s">
        <v>79</v>
      </c>
      <c r="D712" s="71">
        <v>90.42</v>
      </c>
      <c r="E712" s="71">
        <v>32.92</v>
      </c>
      <c r="F712" s="71">
        <v>4.88</v>
      </c>
      <c r="G712" s="71">
        <v>0</v>
      </c>
      <c r="H712" s="71">
        <v>0</v>
      </c>
      <c r="I712" s="71">
        <v>0</v>
      </c>
      <c r="J712" s="71">
        <v>0</v>
      </c>
      <c r="K712" s="71">
        <v>0</v>
      </c>
      <c r="L712" s="71">
        <v>0</v>
      </c>
      <c r="M712" s="71">
        <v>22.66</v>
      </c>
      <c r="N712" s="71">
        <v>136.09</v>
      </c>
      <c r="O712" s="71">
        <v>110.31</v>
      </c>
      <c r="P712" s="71">
        <v>3.59</v>
      </c>
      <c r="Q712" s="71">
        <v>5.65</v>
      </c>
      <c r="R712" s="71">
        <v>103.6</v>
      </c>
      <c r="S712" s="71">
        <v>21.04</v>
      </c>
      <c r="T712" s="71">
        <v>35.94</v>
      </c>
      <c r="U712" s="71">
        <v>66</v>
      </c>
      <c r="V712" s="71">
        <v>79.55</v>
      </c>
      <c r="W712" s="71">
        <v>0</v>
      </c>
      <c r="X712" s="71">
        <v>0</v>
      </c>
      <c r="Y712" s="71">
        <v>47.08</v>
      </c>
      <c r="Z712" s="71">
        <v>307.08</v>
      </c>
      <c r="AA712" s="71">
        <v>43.46</v>
      </c>
    </row>
    <row r="713" spans="1:27" collapsed="1" x14ac:dyDescent="0.2">
      <c r="A713" s="162" t="s">
        <v>2345</v>
      </c>
      <c r="B713" s="54" t="str">
        <f>"03"&amp;"."&amp;$B$800&amp;"."&amp;$B$801</f>
        <v>03.05.2023</v>
      </c>
      <c r="C713" s="134" t="s">
        <v>76</v>
      </c>
      <c r="D713" s="135">
        <f>ROUND((D714)/1000,5)</f>
        <v>4.2529999999999998E-2</v>
      </c>
      <c r="E713" s="135">
        <f t="shared" ref="E713:AA713" si="405">ROUND((E714)/1000,5)</f>
        <v>7.3299999999999997E-3</v>
      </c>
      <c r="F713" s="135">
        <f t="shared" si="405"/>
        <v>1.6310000000000002E-2</v>
      </c>
      <c r="G713" s="135">
        <f t="shared" si="405"/>
        <v>0</v>
      </c>
      <c r="H713" s="135">
        <f t="shared" si="405"/>
        <v>1.0000000000000001E-5</v>
      </c>
      <c r="I713" s="135">
        <f t="shared" si="405"/>
        <v>0</v>
      </c>
      <c r="J713" s="135">
        <f t="shared" si="405"/>
        <v>0</v>
      </c>
      <c r="K713" s="135">
        <f t="shared" si="405"/>
        <v>0</v>
      </c>
      <c r="L713" s="135">
        <f t="shared" si="405"/>
        <v>0</v>
      </c>
      <c r="M713" s="135">
        <f t="shared" si="405"/>
        <v>0</v>
      </c>
      <c r="N713" s="135">
        <f t="shared" si="405"/>
        <v>2.0899999999999998E-3</v>
      </c>
      <c r="O713" s="135">
        <f t="shared" si="405"/>
        <v>0</v>
      </c>
      <c r="P713" s="135">
        <f t="shared" si="405"/>
        <v>0</v>
      </c>
      <c r="Q713" s="135">
        <f t="shared" si="405"/>
        <v>0</v>
      </c>
      <c r="R713" s="135">
        <f t="shared" si="405"/>
        <v>0</v>
      </c>
      <c r="S713" s="135">
        <f t="shared" si="405"/>
        <v>1E-4</v>
      </c>
      <c r="T713" s="135">
        <f t="shared" si="405"/>
        <v>0</v>
      </c>
      <c r="U713" s="135">
        <f t="shared" si="405"/>
        <v>0</v>
      </c>
      <c r="V713" s="135">
        <f t="shared" si="405"/>
        <v>0</v>
      </c>
      <c r="W713" s="135">
        <f t="shared" si="405"/>
        <v>0</v>
      </c>
      <c r="X713" s="135">
        <f t="shared" si="405"/>
        <v>0</v>
      </c>
      <c r="Y713" s="135">
        <f t="shared" si="405"/>
        <v>1.1900000000000001E-3</v>
      </c>
      <c r="Z713" s="135">
        <f t="shared" si="405"/>
        <v>0.12886</v>
      </c>
      <c r="AA713" s="135">
        <f t="shared" si="405"/>
        <v>0.20665</v>
      </c>
    </row>
    <row r="714" spans="1:27" ht="12.75" hidden="1" customHeight="1" outlineLevel="1" x14ac:dyDescent="0.2">
      <c r="A714" s="163" t="s">
        <v>2346</v>
      </c>
      <c r="B714" s="94" t="s">
        <v>238</v>
      </c>
      <c r="C714" s="70" t="s">
        <v>79</v>
      </c>
      <c r="D714" s="71">
        <v>42.53</v>
      </c>
      <c r="E714" s="71">
        <v>7.33</v>
      </c>
      <c r="F714" s="71">
        <v>16.309999999999999</v>
      </c>
      <c r="G714" s="71">
        <v>0</v>
      </c>
      <c r="H714" s="71">
        <v>0.01</v>
      </c>
      <c r="I714" s="71">
        <v>0</v>
      </c>
      <c r="J714" s="71">
        <v>0</v>
      </c>
      <c r="K714" s="71">
        <v>0</v>
      </c>
      <c r="L714" s="71">
        <v>0</v>
      </c>
      <c r="M714" s="71">
        <v>0</v>
      </c>
      <c r="N714" s="71">
        <v>2.09</v>
      </c>
      <c r="O714" s="71">
        <v>0</v>
      </c>
      <c r="P714" s="71">
        <v>0</v>
      </c>
      <c r="Q714" s="71">
        <v>0</v>
      </c>
      <c r="R714" s="71">
        <v>0</v>
      </c>
      <c r="S714" s="71">
        <v>0.1</v>
      </c>
      <c r="T714" s="71">
        <v>0</v>
      </c>
      <c r="U714" s="71">
        <v>0</v>
      </c>
      <c r="V714" s="71">
        <v>0</v>
      </c>
      <c r="W714" s="71">
        <v>0</v>
      </c>
      <c r="X714" s="71">
        <v>0</v>
      </c>
      <c r="Y714" s="71">
        <v>1.19</v>
      </c>
      <c r="Z714" s="71">
        <v>128.86000000000001</v>
      </c>
      <c r="AA714" s="71">
        <v>206.65</v>
      </c>
    </row>
    <row r="715" spans="1:27" collapsed="1" x14ac:dyDescent="0.2">
      <c r="A715" s="162" t="s">
        <v>2347</v>
      </c>
      <c r="B715" s="54" t="str">
        <f>"04"&amp;"."&amp;$B$800&amp;"."&amp;$B$801</f>
        <v>04.05.2023</v>
      </c>
      <c r="C715" s="134" t="s">
        <v>76</v>
      </c>
      <c r="D715" s="135">
        <f>ROUND((D716)/1000,5)</f>
        <v>0.10483000000000001</v>
      </c>
      <c r="E715" s="135">
        <f t="shared" ref="E715:AA715" si="406">ROUND((E716)/1000,5)</f>
        <v>5.0610000000000002E-2</v>
      </c>
      <c r="F715" s="135">
        <f t="shared" si="406"/>
        <v>0</v>
      </c>
      <c r="G715" s="135">
        <f t="shared" si="406"/>
        <v>0</v>
      </c>
      <c r="H715" s="135">
        <f t="shared" si="406"/>
        <v>0</v>
      </c>
      <c r="I715" s="135">
        <f t="shared" si="406"/>
        <v>0</v>
      </c>
      <c r="J715" s="135">
        <f t="shared" si="406"/>
        <v>0</v>
      </c>
      <c r="K715" s="135">
        <f t="shared" si="406"/>
        <v>0</v>
      </c>
      <c r="L715" s="135">
        <f t="shared" si="406"/>
        <v>0</v>
      </c>
      <c r="M715" s="135">
        <f t="shared" si="406"/>
        <v>6.6729999999999998E-2</v>
      </c>
      <c r="N715" s="135">
        <f t="shared" si="406"/>
        <v>0.15275</v>
      </c>
      <c r="O715" s="135">
        <f t="shared" si="406"/>
        <v>0.26394000000000001</v>
      </c>
      <c r="P715" s="135">
        <f t="shared" si="406"/>
        <v>0.23780000000000001</v>
      </c>
      <c r="Q715" s="135">
        <f t="shared" si="406"/>
        <v>0.25369999999999998</v>
      </c>
      <c r="R715" s="135">
        <f t="shared" si="406"/>
        <v>0.245</v>
      </c>
      <c r="S715" s="135">
        <f t="shared" si="406"/>
        <v>0.20191999999999999</v>
      </c>
      <c r="T715" s="135">
        <f t="shared" si="406"/>
        <v>0.1457</v>
      </c>
      <c r="U715" s="135">
        <f t="shared" si="406"/>
        <v>0.14348</v>
      </c>
      <c r="V715" s="135">
        <f t="shared" si="406"/>
        <v>0.18543000000000001</v>
      </c>
      <c r="W715" s="135">
        <f t="shared" si="406"/>
        <v>3.6700000000000003E-2</v>
      </c>
      <c r="X715" s="135">
        <f t="shared" si="406"/>
        <v>5.1999999999999995E-4</v>
      </c>
      <c r="Y715" s="135">
        <f t="shared" si="406"/>
        <v>0.14194000000000001</v>
      </c>
      <c r="Z715" s="135">
        <f t="shared" si="406"/>
        <v>0.16972000000000001</v>
      </c>
      <c r="AA715" s="135">
        <f t="shared" si="406"/>
        <v>0.36547000000000002</v>
      </c>
    </row>
    <row r="716" spans="1:27" ht="12.75" hidden="1" customHeight="1" outlineLevel="1" x14ac:dyDescent="0.2">
      <c r="A716" s="163" t="s">
        <v>2348</v>
      </c>
      <c r="B716" s="94" t="s">
        <v>238</v>
      </c>
      <c r="C716" s="70" t="s">
        <v>79</v>
      </c>
      <c r="D716" s="71">
        <v>104.83</v>
      </c>
      <c r="E716" s="71">
        <v>50.61</v>
      </c>
      <c r="F716" s="71">
        <v>0</v>
      </c>
      <c r="G716" s="71">
        <v>0</v>
      </c>
      <c r="H716" s="71">
        <v>0</v>
      </c>
      <c r="I716" s="71">
        <v>0</v>
      </c>
      <c r="J716" s="71">
        <v>0</v>
      </c>
      <c r="K716" s="71">
        <v>0</v>
      </c>
      <c r="L716" s="71">
        <v>0</v>
      </c>
      <c r="M716" s="71">
        <v>66.73</v>
      </c>
      <c r="N716" s="71">
        <v>152.75</v>
      </c>
      <c r="O716" s="71">
        <v>263.94</v>
      </c>
      <c r="P716" s="71">
        <v>237.8</v>
      </c>
      <c r="Q716" s="71">
        <v>253.7</v>
      </c>
      <c r="R716" s="71">
        <v>245</v>
      </c>
      <c r="S716" s="71">
        <v>201.92</v>
      </c>
      <c r="T716" s="71">
        <v>145.69999999999999</v>
      </c>
      <c r="U716" s="71">
        <v>143.47999999999999</v>
      </c>
      <c r="V716" s="71">
        <v>185.43</v>
      </c>
      <c r="W716" s="71">
        <v>36.700000000000003</v>
      </c>
      <c r="X716" s="71">
        <v>0.52</v>
      </c>
      <c r="Y716" s="71">
        <v>141.94</v>
      </c>
      <c r="Z716" s="71">
        <v>169.72</v>
      </c>
      <c r="AA716" s="71">
        <v>365.47</v>
      </c>
    </row>
    <row r="717" spans="1:27" collapsed="1" x14ac:dyDescent="0.2">
      <c r="A717" s="162" t="s">
        <v>2349</v>
      </c>
      <c r="B717" s="54" t="str">
        <f>"05"&amp;"."&amp;$B$800&amp;"."&amp;$B$801</f>
        <v>05.05.2023</v>
      </c>
      <c r="C717" s="134" t="s">
        <v>76</v>
      </c>
      <c r="D717" s="135">
        <f>ROUND((D718)/1000,5)</f>
        <v>0.12411999999999999</v>
      </c>
      <c r="E717" s="135">
        <f t="shared" ref="E717:AA717" si="407">ROUND((E718)/1000,5)</f>
        <v>1.489E-2</v>
      </c>
      <c r="F717" s="135">
        <f t="shared" si="407"/>
        <v>3.79E-3</v>
      </c>
      <c r="G717" s="135">
        <f t="shared" si="407"/>
        <v>0</v>
      </c>
      <c r="H717" s="135">
        <f t="shared" si="407"/>
        <v>0</v>
      </c>
      <c r="I717" s="135">
        <f t="shared" si="407"/>
        <v>0</v>
      </c>
      <c r="J717" s="135">
        <f t="shared" si="407"/>
        <v>0</v>
      </c>
      <c r="K717" s="135">
        <f t="shared" si="407"/>
        <v>0</v>
      </c>
      <c r="L717" s="135">
        <f t="shared" si="407"/>
        <v>0</v>
      </c>
      <c r="M717" s="135">
        <f t="shared" si="407"/>
        <v>1.0300000000000001E-3</v>
      </c>
      <c r="N717" s="135">
        <f t="shared" si="407"/>
        <v>2.564E-2</v>
      </c>
      <c r="O717" s="135">
        <f t="shared" si="407"/>
        <v>1.197E-2</v>
      </c>
      <c r="P717" s="135">
        <f t="shared" si="407"/>
        <v>0</v>
      </c>
      <c r="Q717" s="135">
        <f t="shared" si="407"/>
        <v>0</v>
      </c>
      <c r="R717" s="135">
        <f t="shared" si="407"/>
        <v>0</v>
      </c>
      <c r="S717" s="135">
        <f t="shared" si="407"/>
        <v>0</v>
      </c>
      <c r="T717" s="135">
        <f t="shared" si="407"/>
        <v>0</v>
      </c>
      <c r="U717" s="135">
        <f t="shared" si="407"/>
        <v>0</v>
      </c>
      <c r="V717" s="135">
        <f t="shared" si="407"/>
        <v>0</v>
      </c>
      <c r="W717" s="135">
        <f t="shared" si="407"/>
        <v>0</v>
      </c>
      <c r="X717" s="135">
        <f t="shared" si="407"/>
        <v>0</v>
      </c>
      <c r="Y717" s="135">
        <f t="shared" si="407"/>
        <v>6.8470000000000003E-2</v>
      </c>
      <c r="Z717" s="135">
        <f t="shared" si="407"/>
        <v>0.35670000000000002</v>
      </c>
      <c r="AA717" s="135">
        <f t="shared" si="407"/>
        <v>0.11582000000000001</v>
      </c>
    </row>
    <row r="718" spans="1:27" ht="12.75" hidden="1" customHeight="1" outlineLevel="1" x14ac:dyDescent="0.2">
      <c r="A718" s="163" t="s">
        <v>2350</v>
      </c>
      <c r="B718" s="94" t="s">
        <v>238</v>
      </c>
      <c r="C718" s="70" t="s">
        <v>79</v>
      </c>
      <c r="D718" s="71">
        <v>124.12</v>
      </c>
      <c r="E718" s="71">
        <v>14.89</v>
      </c>
      <c r="F718" s="71">
        <v>3.79</v>
      </c>
      <c r="G718" s="71">
        <v>0</v>
      </c>
      <c r="H718" s="71">
        <v>0</v>
      </c>
      <c r="I718" s="71">
        <v>0</v>
      </c>
      <c r="J718" s="71">
        <v>0</v>
      </c>
      <c r="K718" s="71">
        <v>0</v>
      </c>
      <c r="L718" s="71">
        <v>0</v>
      </c>
      <c r="M718" s="71">
        <v>1.03</v>
      </c>
      <c r="N718" s="71">
        <v>25.64</v>
      </c>
      <c r="O718" s="71">
        <v>11.97</v>
      </c>
      <c r="P718" s="71">
        <v>0</v>
      </c>
      <c r="Q718" s="71">
        <v>0</v>
      </c>
      <c r="R718" s="71">
        <v>0</v>
      </c>
      <c r="S718" s="71">
        <v>0</v>
      </c>
      <c r="T718" s="71">
        <v>0</v>
      </c>
      <c r="U718" s="71">
        <v>0</v>
      </c>
      <c r="V718" s="71">
        <v>0</v>
      </c>
      <c r="W718" s="71">
        <v>0</v>
      </c>
      <c r="X718" s="71">
        <v>0</v>
      </c>
      <c r="Y718" s="71">
        <v>68.47</v>
      </c>
      <c r="Z718" s="71">
        <v>356.7</v>
      </c>
      <c r="AA718" s="71">
        <v>115.82</v>
      </c>
    </row>
    <row r="719" spans="1:27" collapsed="1" x14ac:dyDescent="0.2">
      <c r="A719" s="162" t="s">
        <v>2351</v>
      </c>
      <c r="B719" s="54" t="str">
        <f>"06"&amp;"."&amp;$B$800&amp;"."&amp;$B$801</f>
        <v>06.05.2023</v>
      </c>
      <c r="C719" s="134" t="s">
        <v>76</v>
      </c>
      <c r="D719" s="135">
        <f>ROUND((D720)/1000,5)</f>
        <v>2.6099999999999999E-3</v>
      </c>
      <c r="E719" s="135">
        <f t="shared" ref="E719:AA719" si="408">ROUND((E720)/1000,5)</f>
        <v>0</v>
      </c>
      <c r="F719" s="135">
        <f t="shared" si="408"/>
        <v>0</v>
      </c>
      <c r="G719" s="135">
        <f t="shared" si="408"/>
        <v>0</v>
      </c>
      <c r="H719" s="135">
        <f t="shared" si="408"/>
        <v>0</v>
      </c>
      <c r="I719" s="135">
        <f t="shared" si="408"/>
        <v>0</v>
      </c>
      <c r="J719" s="135">
        <f t="shared" si="408"/>
        <v>0</v>
      </c>
      <c r="K719" s="135">
        <f t="shared" si="408"/>
        <v>0</v>
      </c>
      <c r="L719" s="135">
        <f t="shared" si="408"/>
        <v>0</v>
      </c>
      <c r="M719" s="135">
        <f t="shared" si="408"/>
        <v>0</v>
      </c>
      <c r="N719" s="135">
        <f t="shared" si="408"/>
        <v>0</v>
      </c>
      <c r="O719" s="135">
        <f t="shared" si="408"/>
        <v>0</v>
      </c>
      <c r="P719" s="135">
        <f t="shared" si="408"/>
        <v>0</v>
      </c>
      <c r="Q719" s="135">
        <f t="shared" si="408"/>
        <v>0</v>
      </c>
      <c r="R719" s="135">
        <f t="shared" si="408"/>
        <v>0</v>
      </c>
      <c r="S719" s="135">
        <f t="shared" si="408"/>
        <v>0</v>
      </c>
      <c r="T719" s="135">
        <f t="shared" si="408"/>
        <v>0</v>
      </c>
      <c r="U719" s="135">
        <f t="shared" si="408"/>
        <v>0</v>
      </c>
      <c r="V719" s="135">
        <f t="shared" si="408"/>
        <v>0</v>
      </c>
      <c r="W719" s="135">
        <f t="shared" si="408"/>
        <v>0</v>
      </c>
      <c r="X719" s="135">
        <f t="shared" si="408"/>
        <v>3.6800000000000001E-3</v>
      </c>
      <c r="Y719" s="135">
        <f t="shared" si="408"/>
        <v>1.477E-2</v>
      </c>
      <c r="Z719" s="135">
        <f t="shared" si="408"/>
        <v>0</v>
      </c>
      <c r="AA719" s="135">
        <f t="shared" si="408"/>
        <v>0</v>
      </c>
    </row>
    <row r="720" spans="1:27" ht="12.75" hidden="1" customHeight="1" outlineLevel="1" x14ac:dyDescent="0.2">
      <c r="A720" s="163" t="s">
        <v>2352</v>
      </c>
      <c r="B720" s="94" t="s">
        <v>238</v>
      </c>
      <c r="C720" s="70" t="s">
        <v>79</v>
      </c>
      <c r="D720" s="71">
        <v>2.61</v>
      </c>
      <c r="E720" s="71">
        <v>0</v>
      </c>
      <c r="F720" s="71">
        <v>0</v>
      </c>
      <c r="G720" s="71">
        <v>0</v>
      </c>
      <c r="H720" s="71">
        <v>0</v>
      </c>
      <c r="I720" s="71">
        <v>0</v>
      </c>
      <c r="J720" s="71">
        <v>0</v>
      </c>
      <c r="K720" s="71">
        <v>0</v>
      </c>
      <c r="L720" s="71">
        <v>0</v>
      </c>
      <c r="M720" s="71">
        <v>0</v>
      </c>
      <c r="N720" s="71">
        <v>0</v>
      </c>
      <c r="O720" s="71">
        <v>0</v>
      </c>
      <c r="P720" s="71">
        <v>0</v>
      </c>
      <c r="Q720" s="71">
        <v>0</v>
      </c>
      <c r="R720" s="71">
        <v>0</v>
      </c>
      <c r="S720" s="71">
        <v>0</v>
      </c>
      <c r="T720" s="71">
        <v>0</v>
      </c>
      <c r="U720" s="71">
        <v>0</v>
      </c>
      <c r="V720" s="71">
        <v>0</v>
      </c>
      <c r="W720" s="71">
        <v>0</v>
      </c>
      <c r="X720" s="71">
        <v>3.68</v>
      </c>
      <c r="Y720" s="71">
        <v>14.77</v>
      </c>
      <c r="Z720" s="71">
        <v>0</v>
      </c>
      <c r="AA720" s="71">
        <v>0</v>
      </c>
    </row>
    <row r="721" spans="1:27" collapsed="1" x14ac:dyDescent="0.2">
      <c r="A721" s="162" t="s">
        <v>2353</v>
      </c>
      <c r="B721" s="54" t="str">
        <f>"07"&amp;"."&amp;$B$800&amp;"."&amp;$B$801</f>
        <v>07.05.2023</v>
      </c>
      <c r="C721" s="134" t="s">
        <v>76</v>
      </c>
      <c r="D721" s="135">
        <f>ROUND((D722)/1000,5)</f>
        <v>0</v>
      </c>
      <c r="E721" s="135">
        <f t="shared" ref="E721:AA721" si="409">ROUND((E722)/1000,5)</f>
        <v>0</v>
      </c>
      <c r="F721" s="135">
        <f t="shared" si="409"/>
        <v>0</v>
      </c>
      <c r="G721" s="135">
        <f t="shared" si="409"/>
        <v>0</v>
      </c>
      <c r="H721" s="135">
        <f t="shared" si="409"/>
        <v>0</v>
      </c>
      <c r="I721" s="135">
        <f t="shared" si="409"/>
        <v>0</v>
      </c>
      <c r="J721" s="135">
        <f t="shared" si="409"/>
        <v>0</v>
      </c>
      <c r="K721" s="135">
        <f t="shared" si="409"/>
        <v>0</v>
      </c>
      <c r="L721" s="135">
        <f t="shared" si="409"/>
        <v>0</v>
      </c>
      <c r="M721" s="135">
        <f t="shared" si="409"/>
        <v>0</v>
      </c>
      <c r="N721" s="135">
        <f t="shared" si="409"/>
        <v>0</v>
      </c>
      <c r="O721" s="135">
        <f t="shared" si="409"/>
        <v>0</v>
      </c>
      <c r="P721" s="135">
        <f t="shared" si="409"/>
        <v>0</v>
      </c>
      <c r="Q721" s="135">
        <f t="shared" si="409"/>
        <v>0</v>
      </c>
      <c r="R721" s="135">
        <f t="shared" si="409"/>
        <v>0</v>
      </c>
      <c r="S721" s="135">
        <f t="shared" si="409"/>
        <v>0</v>
      </c>
      <c r="T721" s="135">
        <f t="shared" si="409"/>
        <v>0</v>
      </c>
      <c r="U721" s="135">
        <f t="shared" si="409"/>
        <v>0</v>
      </c>
      <c r="V721" s="135">
        <f t="shared" si="409"/>
        <v>0</v>
      </c>
      <c r="W721" s="135">
        <f t="shared" si="409"/>
        <v>0</v>
      </c>
      <c r="X721" s="135">
        <f t="shared" si="409"/>
        <v>0</v>
      </c>
      <c r="Y721" s="135">
        <f t="shared" si="409"/>
        <v>5.8099999999999999E-2</v>
      </c>
      <c r="Z721" s="135">
        <f t="shared" si="409"/>
        <v>3.0020000000000002E-2</v>
      </c>
      <c r="AA721" s="135">
        <f t="shared" si="409"/>
        <v>0</v>
      </c>
    </row>
    <row r="722" spans="1:27" ht="12.75" hidden="1" customHeight="1" outlineLevel="1" x14ac:dyDescent="0.2">
      <c r="A722" s="163" t="s">
        <v>2354</v>
      </c>
      <c r="B722" s="94" t="s">
        <v>238</v>
      </c>
      <c r="C722" s="70" t="s">
        <v>79</v>
      </c>
      <c r="D722" s="71">
        <v>0</v>
      </c>
      <c r="E722" s="71">
        <v>0</v>
      </c>
      <c r="F722" s="71">
        <v>0</v>
      </c>
      <c r="G722" s="71">
        <v>0</v>
      </c>
      <c r="H722" s="71">
        <v>0</v>
      </c>
      <c r="I722" s="71">
        <v>0</v>
      </c>
      <c r="J722" s="71">
        <v>0</v>
      </c>
      <c r="K722" s="71">
        <v>0</v>
      </c>
      <c r="L722" s="71">
        <v>0</v>
      </c>
      <c r="M722" s="71">
        <v>0</v>
      </c>
      <c r="N722" s="71">
        <v>0</v>
      </c>
      <c r="O722" s="71">
        <v>0</v>
      </c>
      <c r="P722" s="71">
        <v>0</v>
      </c>
      <c r="Q722" s="71">
        <v>0</v>
      </c>
      <c r="R722" s="71">
        <v>0</v>
      </c>
      <c r="S722" s="71">
        <v>0</v>
      </c>
      <c r="T722" s="71">
        <v>0</v>
      </c>
      <c r="U722" s="71">
        <v>0</v>
      </c>
      <c r="V722" s="71">
        <v>0</v>
      </c>
      <c r="W722" s="71">
        <v>0</v>
      </c>
      <c r="X722" s="71">
        <v>0</v>
      </c>
      <c r="Y722" s="71">
        <v>58.1</v>
      </c>
      <c r="Z722" s="71">
        <v>30.02</v>
      </c>
      <c r="AA722" s="71">
        <v>0</v>
      </c>
    </row>
    <row r="723" spans="1:27" collapsed="1" x14ac:dyDescent="0.2">
      <c r="A723" s="162" t="s">
        <v>2355</v>
      </c>
      <c r="B723" s="54" t="str">
        <f>"08"&amp;"."&amp;$B$800&amp;"."&amp;$B$801</f>
        <v>08.05.2023</v>
      </c>
      <c r="C723" s="134" t="s">
        <v>76</v>
      </c>
      <c r="D723" s="135">
        <f>ROUND((D724)/1000,5)</f>
        <v>0</v>
      </c>
      <c r="E723" s="135">
        <f t="shared" ref="E723:AA723" si="410">ROUND((E724)/1000,5)</f>
        <v>0</v>
      </c>
      <c r="F723" s="135">
        <f t="shared" si="410"/>
        <v>0</v>
      </c>
      <c r="G723" s="135">
        <f t="shared" si="410"/>
        <v>0</v>
      </c>
      <c r="H723" s="135">
        <f t="shared" si="410"/>
        <v>0</v>
      </c>
      <c r="I723" s="135">
        <f t="shared" si="410"/>
        <v>0</v>
      </c>
      <c r="J723" s="135">
        <f t="shared" si="410"/>
        <v>0</v>
      </c>
      <c r="K723" s="135">
        <f t="shared" si="410"/>
        <v>0</v>
      </c>
      <c r="L723" s="135">
        <f t="shared" si="410"/>
        <v>0</v>
      </c>
      <c r="M723" s="135">
        <f t="shared" si="410"/>
        <v>0</v>
      </c>
      <c r="N723" s="135">
        <f t="shared" si="410"/>
        <v>0</v>
      </c>
      <c r="O723" s="135">
        <f t="shared" si="410"/>
        <v>0</v>
      </c>
      <c r="P723" s="135">
        <f t="shared" si="410"/>
        <v>0</v>
      </c>
      <c r="Q723" s="135">
        <f t="shared" si="410"/>
        <v>0</v>
      </c>
      <c r="R723" s="135">
        <f t="shared" si="410"/>
        <v>0</v>
      </c>
      <c r="S723" s="135">
        <f t="shared" si="410"/>
        <v>0</v>
      </c>
      <c r="T723" s="135">
        <f t="shared" si="410"/>
        <v>8.8999999999999999E-3</v>
      </c>
      <c r="U723" s="135">
        <f t="shared" si="410"/>
        <v>7.3770000000000002E-2</v>
      </c>
      <c r="V723" s="135">
        <f t="shared" si="410"/>
        <v>2.579E-2</v>
      </c>
      <c r="W723" s="135">
        <f t="shared" si="410"/>
        <v>2.8410000000000001E-2</v>
      </c>
      <c r="X723" s="135">
        <f t="shared" si="410"/>
        <v>0</v>
      </c>
      <c r="Y723" s="135">
        <f t="shared" si="410"/>
        <v>7.5170000000000001E-2</v>
      </c>
      <c r="Z723" s="135">
        <f t="shared" si="410"/>
        <v>6.7499999999999999E-3</v>
      </c>
      <c r="AA723" s="135">
        <f t="shared" si="410"/>
        <v>5.1000000000000004E-4</v>
      </c>
    </row>
    <row r="724" spans="1:27" ht="12.75" hidden="1" customHeight="1" outlineLevel="1" x14ac:dyDescent="0.2">
      <c r="A724" s="163" t="s">
        <v>2356</v>
      </c>
      <c r="B724" s="94" t="s">
        <v>238</v>
      </c>
      <c r="C724" s="70" t="s">
        <v>79</v>
      </c>
      <c r="D724" s="71">
        <v>0</v>
      </c>
      <c r="E724" s="71">
        <v>0</v>
      </c>
      <c r="F724" s="71">
        <v>0</v>
      </c>
      <c r="G724" s="71">
        <v>0</v>
      </c>
      <c r="H724" s="71">
        <v>0</v>
      </c>
      <c r="I724" s="71">
        <v>0</v>
      </c>
      <c r="J724" s="71">
        <v>0</v>
      </c>
      <c r="K724" s="71">
        <v>0</v>
      </c>
      <c r="L724" s="71">
        <v>0</v>
      </c>
      <c r="M724" s="71">
        <v>0</v>
      </c>
      <c r="N724" s="71">
        <v>0</v>
      </c>
      <c r="O724" s="71">
        <v>0</v>
      </c>
      <c r="P724" s="71">
        <v>0</v>
      </c>
      <c r="Q724" s="71">
        <v>0</v>
      </c>
      <c r="R724" s="71">
        <v>0</v>
      </c>
      <c r="S724" s="71">
        <v>0</v>
      </c>
      <c r="T724" s="71">
        <v>8.9</v>
      </c>
      <c r="U724" s="71">
        <v>73.77</v>
      </c>
      <c r="V724" s="71">
        <v>25.79</v>
      </c>
      <c r="W724" s="71">
        <v>28.41</v>
      </c>
      <c r="X724" s="71">
        <v>0</v>
      </c>
      <c r="Y724" s="71">
        <v>75.17</v>
      </c>
      <c r="Z724" s="71">
        <v>6.75</v>
      </c>
      <c r="AA724" s="71">
        <v>0.51</v>
      </c>
    </row>
    <row r="725" spans="1:27" collapsed="1" x14ac:dyDescent="0.2">
      <c r="A725" s="162" t="s">
        <v>2357</v>
      </c>
      <c r="B725" s="54" t="str">
        <f>"09"&amp;"."&amp;$B$800&amp;"."&amp;$B$801</f>
        <v>09.05.2023</v>
      </c>
      <c r="C725" s="134" t="s">
        <v>76</v>
      </c>
      <c r="D725" s="135">
        <f>ROUND((D726)/1000,5)</f>
        <v>2.1930000000000002E-2</v>
      </c>
      <c r="E725" s="135">
        <f t="shared" ref="E725:AA725" si="411">ROUND((E726)/1000,5)</f>
        <v>0</v>
      </c>
      <c r="F725" s="135">
        <f t="shared" si="411"/>
        <v>3.0000000000000001E-5</v>
      </c>
      <c r="G725" s="135">
        <f t="shared" si="411"/>
        <v>0</v>
      </c>
      <c r="H725" s="135">
        <f t="shared" si="411"/>
        <v>6.9029999999999994E-2</v>
      </c>
      <c r="I725" s="135">
        <f t="shared" si="411"/>
        <v>0</v>
      </c>
      <c r="J725" s="135">
        <f t="shared" si="411"/>
        <v>0</v>
      </c>
      <c r="K725" s="135">
        <f t="shared" si="411"/>
        <v>0</v>
      </c>
      <c r="L725" s="135">
        <f t="shared" si="411"/>
        <v>0</v>
      </c>
      <c r="M725" s="135">
        <f t="shared" si="411"/>
        <v>0</v>
      </c>
      <c r="N725" s="135">
        <f t="shared" si="411"/>
        <v>1.4540000000000001E-2</v>
      </c>
      <c r="O725" s="135">
        <f t="shared" si="411"/>
        <v>2.6159999999999999E-2</v>
      </c>
      <c r="P725" s="135">
        <f t="shared" si="411"/>
        <v>0.11298999999999999</v>
      </c>
      <c r="Q725" s="135">
        <f t="shared" si="411"/>
        <v>9.0749999999999997E-2</v>
      </c>
      <c r="R725" s="135">
        <f t="shared" si="411"/>
        <v>0.14507999999999999</v>
      </c>
      <c r="S725" s="135">
        <f t="shared" si="411"/>
        <v>0.14124999999999999</v>
      </c>
      <c r="T725" s="135">
        <f t="shared" si="411"/>
        <v>0.20169999999999999</v>
      </c>
      <c r="U725" s="135">
        <f t="shared" si="411"/>
        <v>0.27579999999999999</v>
      </c>
      <c r="V725" s="135">
        <f t="shared" si="411"/>
        <v>0.26476</v>
      </c>
      <c r="W725" s="135">
        <f t="shared" si="411"/>
        <v>9.357E-2</v>
      </c>
      <c r="X725" s="135">
        <f t="shared" si="411"/>
        <v>3.2599999999999999E-3</v>
      </c>
      <c r="Y725" s="135">
        <f t="shared" si="411"/>
        <v>0.16249</v>
      </c>
      <c r="Z725" s="135">
        <f t="shared" si="411"/>
        <v>6.4430000000000001E-2</v>
      </c>
      <c r="AA725" s="135">
        <f t="shared" si="411"/>
        <v>2.6700000000000002E-2</v>
      </c>
    </row>
    <row r="726" spans="1:27" ht="12.75" hidden="1" customHeight="1" outlineLevel="1" x14ac:dyDescent="0.2">
      <c r="A726" s="163" t="s">
        <v>2358</v>
      </c>
      <c r="B726" s="94" t="s">
        <v>238</v>
      </c>
      <c r="C726" s="70" t="s">
        <v>79</v>
      </c>
      <c r="D726" s="71">
        <v>21.93</v>
      </c>
      <c r="E726" s="71">
        <v>0</v>
      </c>
      <c r="F726" s="71">
        <v>0.03</v>
      </c>
      <c r="G726" s="71">
        <v>0</v>
      </c>
      <c r="H726" s="71">
        <v>69.03</v>
      </c>
      <c r="I726" s="71">
        <v>0</v>
      </c>
      <c r="J726" s="71">
        <v>0</v>
      </c>
      <c r="K726" s="71">
        <v>0</v>
      </c>
      <c r="L726" s="71">
        <v>0</v>
      </c>
      <c r="M726" s="71">
        <v>0</v>
      </c>
      <c r="N726" s="71">
        <v>14.54</v>
      </c>
      <c r="O726" s="71">
        <v>26.16</v>
      </c>
      <c r="P726" s="71">
        <v>112.99</v>
      </c>
      <c r="Q726" s="71">
        <v>90.75</v>
      </c>
      <c r="R726" s="71">
        <v>145.08000000000001</v>
      </c>
      <c r="S726" s="71">
        <v>141.25</v>
      </c>
      <c r="T726" s="71">
        <v>201.7</v>
      </c>
      <c r="U726" s="71">
        <v>275.8</v>
      </c>
      <c r="V726" s="71">
        <v>264.76</v>
      </c>
      <c r="W726" s="71">
        <v>93.57</v>
      </c>
      <c r="X726" s="71">
        <v>3.26</v>
      </c>
      <c r="Y726" s="71">
        <v>162.49</v>
      </c>
      <c r="Z726" s="71">
        <v>64.430000000000007</v>
      </c>
      <c r="AA726" s="71">
        <v>26.7</v>
      </c>
    </row>
    <row r="727" spans="1:27" collapsed="1" x14ac:dyDescent="0.2">
      <c r="A727" s="162" t="s">
        <v>2359</v>
      </c>
      <c r="B727" s="54" t="str">
        <f>"10"&amp;"."&amp;$B$800&amp;"."&amp;$B$801</f>
        <v>10.05.2023</v>
      </c>
      <c r="C727" s="134" t="s">
        <v>76</v>
      </c>
      <c r="D727" s="135">
        <f>ROUND((D728)/1000,5)</f>
        <v>0.11928999999999999</v>
      </c>
      <c r="E727" s="135">
        <f t="shared" ref="E727:AA727" si="412">ROUND((E728)/1000,5)</f>
        <v>6.719E-2</v>
      </c>
      <c r="F727" s="135">
        <f t="shared" si="412"/>
        <v>0.18038999999999999</v>
      </c>
      <c r="G727" s="135">
        <f t="shared" si="412"/>
        <v>0.13599</v>
      </c>
      <c r="H727" s="135">
        <f t="shared" si="412"/>
        <v>0.10938000000000001</v>
      </c>
      <c r="I727" s="135">
        <f t="shared" si="412"/>
        <v>0</v>
      </c>
      <c r="J727" s="135">
        <f t="shared" si="412"/>
        <v>0</v>
      </c>
      <c r="K727" s="135">
        <f t="shared" si="412"/>
        <v>0</v>
      </c>
      <c r="L727" s="135">
        <f t="shared" si="412"/>
        <v>2.3999999999999998E-3</v>
      </c>
      <c r="M727" s="135">
        <f t="shared" si="412"/>
        <v>1.248E-2</v>
      </c>
      <c r="N727" s="135">
        <f t="shared" si="412"/>
        <v>8.3729999999999999E-2</v>
      </c>
      <c r="O727" s="135">
        <f t="shared" si="412"/>
        <v>3.4000000000000002E-2</v>
      </c>
      <c r="P727" s="135">
        <f t="shared" si="412"/>
        <v>6.9999999999999994E-5</v>
      </c>
      <c r="Q727" s="135">
        <f t="shared" si="412"/>
        <v>4.2909999999999997E-2</v>
      </c>
      <c r="R727" s="135">
        <f t="shared" si="412"/>
        <v>7.9119999999999996E-2</v>
      </c>
      <c r="S727" s="135">
        <f t="shared" si="412"/>
        <v>7.7679999999999999E-2</v>
      </c>
      <c r="T727" s="135">
        <f t="shared" si="412"/>
        <v>4.879E-2</v>
      </c>
      <c r="U727" s="135">
        <f t="shared" si="412"/>
        <v>2.7599999999999999E-3</v>
      </c>
      <c r="V727" s="135">
        <f t="shared" si="412"/>
        <v>4.0299999999999997E-3</v>
      </c>
      <c r="W727" s="135">
        <f t="shared" si="412"/>
        <v>6.4560000000000006E-2</v>
      </c>
      <c r="X727" s="135">
        <f t="shared" si="412"/>
        <v>7.0010000000000003E-2</v>
      </c>
      <c r="Y727" s="135">
        <f t="shared" si="412"/>
        <v>8.5610000000000006E-2</v>
      </c>
      <c r="Z727" s="135">
        <f t="shared" si="412"/>
        <v>0.32924999999999999</v>
      </c>
      <c r="AA727" s="135">
        <f t="shared" si="412"/>
        <v>0.40259</v>
      </c>
    </row>
    <row r="728" spans="1:27" ht="12.75" hidden="1" customHeight="1" outlineLevel="1" x14ac:dyDescent="0.2">
      <c r="A728" s="163" t="s">
        <v>2360</v>
      </c>
      <c r="B728" s="94" t="s">
        <v>238</v>
      </c>
      <c r="C728" s="70" t="s">
        <v>79</v>
      </c>
      <c r="D728" s="71">
        <v>119.29</v>
      </c>
      <c r="E728" s="71">
        <v>67.19</v>
      </c>
      <c r="F728" s="71">
        <v>180.39</v>
      </c>
      <c r="G728" s="71">
        <v>135.99</v>
      </c>
      <c r="H728" s="71">
        <v>109.38</v>
      </c>
      <c r="I728" s="71">
        <v>0</v>
      </c>
      <c r="J728" s="71">
        <v>0</v>
      </c>
      <c r="K728" s="71">
        <v>0</v>
      </c>
      <c r="L728" s="71">
        <v>2.4</v>
      </c>
      <c r="M728" s="71">
        <v>12.48</v>
      </c>
      <c r="N728" s="71">
        <v>83.73</v>
      </c>
      <c r="O728" s="71">
        <v>34</v>
      </c>
      <c r="P728" s="71">
        <v>7.0000000000000007E-2</v>
      </c>
      <c r="Q728" s="71">
        <v>42.91</v>
      </c>
      <c r="R728" s="71">
        <v>79.12</v>
      </c>
      <c r="S728" s="71">
        <v>77.680000000000007</v>
      </c>
      <c r="T728" s="71">
        <v>48.79</v>
      </c>
      <c r="U728" s="71">
        <v>2.76</v>
      </c>
      <c r="V728" s="71">
        <v>4.03</v>
      </c>
      <c r="W728" s="71">
        <v>64.56</v>
      </c>
      <c r="X728" s="71">
        <v>70.010000000000005</v>
      </c>
      <c r="Y728" s="71">
        <v>85.61</v>
      </c>
      <c r="Z728" s="71">
        <v>329.25</v>
      </c>
      <c r="AA728" s="71">
        <v>402.59</v>
      </c>
    </row>
    <row r="729" spans="1:27" collapsed="1" x14ac:dyDescent="0.2">
      <c r="A729" s="162" t="s">
        <v>2361</v>
      </c>
      <c r="B729" s="54" t="str">
        <f>"11"&amp;"."&amp;$B$800&amp;"."&amp;$B$801</f>
        <v>11.05.2023</v>
      </c>
      <c r="C729" s="134" t="s">
        <v>76</v>
      </c>
      <c r="D729" s="135">
        <f>ROUND((D730)/1000,5)</f>
        <v>0.17186000000000001</v>
      </c>
      <c r="E729" s="135">
        <f t="shared" ref="E729:AA729" si="413">ROUND((E730)/1000,5)</f>
        <v>5.9520000000000003E-2</v>
      </c>
      <c r="F729" s="135">
        <f t="shared" si="413"/>
        <v>0.11039</v>
      </c>
      <c r="G729" s="135">
        <f t="shared" si="413"/>
        <v>0</v>
      </c>
      <c r="H729" s="135">
        <f t="shared" si="413"/>
        <v>0</v>
      </c>
      <c r="I729" s="135">
        <f t="shared" si="413"/>
        <v>0</v>
      </c>
      <c r="J729" s="135">
        <f t="shared" si="413"/>
        <v>0</v>
      </c>
      <c r="K729" s="135">
        <f t="shared" si="413"/>
        <v>0</v>
      </c>
      <c r="L729" s="135">
        <f t="shared" si="413"/>
        <v>0</v>
      </c>
      <c r="M729" s="135">
        <f t="shared" si="413"/>
        <v>4.8000000000000001E-4</v>
      </c>
      <c r="N729" s="135">
        <f t="shared" si="413"/>
        <v>3.14E-3</v>
      </c>
      <c r="O729" s="135">
        <f t="shared" si="413"/>
        <v>3.2190000000000003E-2</v>
      </c>
      <c r="P729" s="135">
        <f t="shared" si="413"/>
        <v>0</v>
      </c>
      <c r="Q729" s="135">
        <f t="shared" si="413"/>
        <v>0</v>
      </c>
      <c r="R729" s="135">
        <f t="shared" si="413"/>
        <v>5.5109999999999999E-2</v>
      </c>
      <c r="S729" s="135">
        <f t="shared" si="413"/>
        <v>5.5829999999999998E-2</v>
      </c>
      <c r="T729" s="135">
        <f t="shared" si="413"/>
        <v>4.7649999999999998E-2</v>
      </c>
      <c r="U729" s="135">
        <f t="shared" si="413"/>
        <v>7.6380000000000003E-2</v>
      </c>
      <c r="V729" s="135">
        <f t="shared" si="413"/>
        <v>9.8900000000000002E-2</v>
      </c>
      <c r="W729" s="135">
        <f t="shared" si="413"/>
        <v>0.14183999999999999</v>
      </c>
      <c r="X729" s="135">
        <f t="shared" si="413"/>
        <v>8.269E-2</v>
      </c>
      <c r="Y729" s="135">
        <f t="shared" si="413"/>
        <v>0.23266999999999999</v>
      </c>
      <c r="Z729" s="135">
        <f t="shared" si="413"/>
        <v>0.3009</v>
      </c>
      <c r="AA729" s="135">
        <f t="shared" si="413"/>
        <v>0.45022000000000001</v>
      </c>
    </row>
    <row r="730" spans="1:27" ht="12.75" hidden="1" customHeight="1" outlineLevel="1" x14ac:dyDescent="0.2">
      <c r="A730" s="163" t="s">
        <v>2362</v>
      </c>
      <c r="B730" s="94" t="s">
        <v>238</v>
      </c>
      <c r="C730" s="70" t="s">
        <v>79</v>
      </c>
      <c r="D730" s="71">
        <v>171.86</v>
      </c>
      <c r="E730" s="71">
        <v>59.52</v>
      </c>
      <c r="F730" s="71">
        <v>110.39</v>
      </c>
      <c r="G730" s="71">
        <v>0</v>
      </c>
      <c r="H730" s="71">
        <v>0</v>
      </c>
      <c r="I730" s="71">
        <v>0</v>
      </c>
      <c r="J730" s="71">
        <v>0</v>
      </c>
      <c r="K730" s="71">
        <v>0</v>
      </c>
      <c r="L730" s="71">
        <v>0</v>
      </c>
      <c r="M730" s="71">
        <v>0.48</v>
      </c>
      <c r="N730" s="71">
        <v>3.14</v>
      </c>
      <c r="O730" s="71">
        <v>32.19</v>
      </c>
      <c r="P730" s="71">
        <v>0</v>
      </c>
      <c r="Q730" s="71">
        <v>0</v>
      </c>
      <c r="R730" s="71">
        <v>55.11</v>
      </c>
      <c r="S730" s="71">
        <v>55.83</v>
      </c>
      <c r="T730" s="71">
        <v>47.65</v>
      </c>
      <c r="U730" s="71">
        <v>76.38</v>
      </c>
      <c r="V730" s="71">
        <v>98.9</v>
      </c>
      <c r="W730" s="71">
        <v>141.84</v>
      </c>
      <c r="X730" s="71">
        <v>82.69</v>
      </c>
      <c r="Y730" s="71">
        <v>232.67</v>
      </c>
      <c r="Z730" s="71">
        <v>300.89999999999998</v>
      </c>
      <c r="AA730" s="71">
        <v>450.22</v>
      </c>
    </row>
    <row r="731" spans="1:27" collapsed="1" x14ac:dyDescent="0.2">
      <c r="A731" s="162" t="s">
        <v>2363</v>
      </c>
      <c r="B731" s="54" t="str">
        <f>"12"&amp;"."&amp;$B$800&amp;"."&amp;$B$801</f>
        <v>12.05.2023</v>
      </c>
      <c r="C731" s="134" t="s">
        <v>76</v>
      </c>
      <c r="D731" s="135">
        <f>ROUND((D732)/1000,5)</f>
        <v>0.23493</v>
      </c>
      <c r="E731" s="135">
        <f t="shared" ref="E731:AA731" si="414">ROUND((E732)/1000,5)</f>
        <v>0.15129000000000001</v>
      </c>
      <c r="F731" s="135">
        <f t="shared" si="414"/>
        <v>0.1143</v>
      </c>
      <c r="G731" s="135">
        <f t="shared" si="414"/>
        <v>5.7480000000000003E-2</v>
      </c>
      <c r="H731" s="135">
        <f t="shared" si="414"/>
        <v>0.14152000000000001</v>
      </c>
      <c r="I731" s="135">
        <f t="shared" si="414"/>
        <v>0</v>
      </c>
      <c r="J731" s="135">
        <f t="shared" si="414"/>
        <v>0</v>
      </c>
      <c r="K731" s="135">
        <f t="shared" si="414"/>
        <v>0</v>
      </c>
      <c r="L731" s="135">
        <f t="shared" si="414"/>
        <v>1.085E-2</v>
      </c>
      <c r="M731" s="135">
        <f t="shared" si="414"/>
        <v>0</v>
      </c>
      <c r="N731" s="135">
        <f t="shared" si="414"/>
        <v>5.382E-2</v>
      </c>
      <c r="O731" s="135">
        <f t="shared" si="414"/>
        <v>7.3359999999999995E-2</v>
      </c>
      <c r="P731" s="135">
        <f t="shared" si="414"/>
        <v>6.3030000000000003E-2</v>
      </c>
      <c r="Q731" s="135">
        <f t="shared" si="414"/>
        <v>8.2299999999999995E-3</v>
      </c>
      <c r="R731" s="135">
        <f t="shared" si="414"/>
        <v>0</v>
      </c>
      <c r="S731" s="135">
        <f t="shared" si="414"/>
        <v>1.529E-2</v>
      </c>
      <c r="T731" s="135">
        <f t="shared" si="414"/>
        <v>5.5599999999999997E-2</v>
      </c>
      <c r="U731" s="135">
        <f t="shared" si="414"/>
        <v>3.1710000000000002E-2</v>
      </c>
      <c r="V731" s="135">
        <f t="shared" si="414"/>
        <v>9.1500000000000001E-3</v>
      </c>
      <c r="W731" s="135">
        <f t="shared" si="414"/>
        <v>4.8900000000000002E-3</v>
      </c>
      <c r="X731" s="135">
        <f t="shared" si="414"/>
        <v>8.9999999999999998E-4</v>
      </c>
      <c r="Y731" s="135">
        <f t="shared" si="414"/>
        <v>0.17055000000000001</v>
      </c>
      <c r="Z731" s="135">
        <f t="shared" si="414"/>
        <v>0.43887999999999999</v>
      </c>
      <c r="AA731" s="135">
        <f t="shared" si="414"/>
        <v>0.50205</v>
      </c>
    </row>
    <row r="732" spans="1:27" ht="12.75" hidden="1" customHeight="1" outlineLevel="1" x14ac:dyDescent="0.2">
      <c r="A732" s="163" t="s">
        <v>2364</v>
      </c>
      <c r="B732" s="94" t="s">
        <v>238</v>
      </c>
      <c r="C732" s="70" t="s">
        <v>79</v>
      </c>
      <c r="D732" s="71">
        <v>234.93</v>
      </c>
      <c r="E732" s="71">
        <v>151.29</v>
      </c>
      <c r="F732" s="71">
        <v>114.3</v>
      </c>
      <c r="G732" s="71">
        <v>57.48</v>
      </c>
      <c r="H732" s="71">
        <v>141.52000000000001</v>
      </c>
      <c r="I732" s="71">
        <v>0</v>
      </c>
      <c r="J732" s="71">
        <v>0</v>
      </c>
      <c r="K732" s="71">
        <v>0</v>
      </c>
      <c r="L732" s="71">
        <v>10.85</v>
      </c>
      <c r="M732" s="71">
        <v>0</v>
      </c>
      <c r="N732" s="71">
        <v>53.82</v>
      </c>
      <c r="O732" s="71">
        <v>73.36</v>
      </c>
      <c r="P732" s="71">
        <v>63.03</v>
      </c>
      <c r="Q732" s="71">
        <v>8.23</v>
      </c>
      <c r="R732" s="71">
        <v>0</v>
      </c>
      <c r="S732" s="71">
        <v>15.29</v>
      </c>
      <c r="T732" s="71">
        <v>55.6</v>
      </c>
      <c r="U732" s="71">
        <v>31.71</v>
      </c>
      <c r="V732" s="71">
        <v>9.15</v>
      </c>
      <c r="W732" s="71">
        <v>4.8899999999999997</v>
      </c>
      <c r="X732" s="71">
        <v>0.9</v>
      </c>
      <c r="Y732" s="71">
        <v>170.55</v>
      </c>
      <c r="Z732" s="71">
        <v>438.88</v>
      </c>
      <c r="AA732" s="71">
        <v>502.05</v>
      </c>
    </row>
    <row r="733" spans="1:27" collapsed="1" x14ac:dyDescent="0.2">
      <c r="A733" s="162" t="s">
        <v>2365</v>
      </c>
      <c r="B733" s="54" t="str">
        <f>"13"&amp;"."&amp;$B$800&amp;"."&amp;$B$801</f>
        <v>13.05.2023</v>
      </c>
      <c r="C733" s="134" t="s">
        <v>76</v>
      </c>
      <c r="D733" s="135">
        <f>ROUND((D734)/1000,5)</f>
        <v>0.40566999999999998</v>
      </c>
      <c r="E733" s="135">
        <f t="shared" ref="E733:AA733" si="415">ROUND((E734)/1000,5)</f>
        <v>0.25983000000000001</v>
      </c>
      <c r="F733" s="135">
        <f t="shared" si="415"/>
        <v>5.9060000000000001E-2</v>
      </c>
      <c r="G733" s="135">
        <f t="shared" si="415"/>
        <v>0.1202</v>
      </c>
      <c r="H733" s="135">
        <f t="shared" si="415"/>
        <v>0.12705</v>
      </c>
      <c r="I733" s="135">
        <f t="shared" si="415"/>
        <v>0</v>
      </c>
      <c r="J733" s="135">
        <f t="shared" si="415"/>
        <v>0.38639000000000001</v>
      </c>
      <c r="K733" s="135">
        <f t="shared" si="415"/>
        <v>0.24676999999999999</v>
      </c>
      <c r="L733" s="135">
        <f t="shared" si="415"/>
        <v>0.27272000000000002</v>
      </c>
      <c r="M733" s="135">
        <f t="shared" si="415"/>
        <v>6.9459999999999994E-2</v>
      </c>
      <c r="N733" s="135">
        <f t="shared" si="415"/>
        <v>0.19553999999999999</v>
      </c>
      <c r="O733" s="135">
        <f t="shared" si="415"/>
        <v>0.26463999999999999</v>
      </c>
      <c r="P733" s="135">
        <f t="shared" si="415"/>
        <v>0.14993999999999999</v>
      </c>
      <c r="Q733" s="135">
        <f t="shared" si="415"/>
        <v>7.7869999999999995E-2</v>
      </c>
      <c r="R733" s="135">
        <f t="shared" si="415"/>
        <v>0.14990999999999999</v>
      </c>
      <c r="S733" s="135">
        <f t="shared" si="415"/>
        <v>5.663E-2</v>
      </c>
      <c r="T733" s="135">
        <f t="shared" si="415"/>
        <v>0.37548999999999999</v>
      </c>
      <c r="U733" s="135">
        <f t="shared" si="415"/>
        <v>0.24388000000000001</v>
      </c>
      <c r="V733" s="135">
        <f t="shared" si="415"/>
        <v>0.18515000000000001</v>
      </c>
      <c r="W733" s="135">
        <f t="shared" si="415"/>
        <v>0.12603</v>
      </c>
      <c r="X733" s="135">
        <f t="shared" si="415"/>
        <v>0.11629</v>
      </c>
      <c r="Y733" s="135">
        <f t="shared" si="415"/>
        <v>0.16735</v>
      </c>
      <c r="Z733" s="135">
        <f t="shared" si="415"/>
        <v>0.43935999999999997</v>
      </c>
      <c r="AA733" s="135">
        <f t="shared" si="415"/>
        <v>0.42659000000000002</v>
      </c>
    </row>
    <row r="734" spans="1:27" ht="12.75" hidden="1" customHeight="1" outlineLevel="1" x14ac:dyDescent="0.2">
      <c r="A734" s="163" t="s">
        <v>2366</v>
      </c>
      <c r="B734" s="94" t="s">
        <v>238</v>
      </c>
      <c r="C734" s="70" t="s">
        <v>79</v>
      </c>
      <c r="D734" s="71">
        <v>405.67</v>
      </c>
      <c r="E734" s="71">
        <v>259.83</v>
      </c>
      <c r="F734" s="71">
        <v>59.06</v>
      </c>
      <c r="G734" s="71">
        <v>120.2</v>
      </c>
      <c r="H734" s="71">
        <v>127.05</v>
      </c>
      <c r="I734" s="71">
        <v>0</v>
      </c>
      <c r="J734" s="71">
        <v>386.39</v>
      </c>
      <c r="K734" s="71">
        <v>246.77</v>
      </c>
      <c r="L734" s="71">
        <v>272.72000000000003</v>
      </c>
      <c r="M734" s="71">
        <v>69.459999999999994</v>
      </c>
      <c r="N734" s="71">
        <v>195.54</v>
      </c>
      <c r="O734" s="71">
        <v>264.64</v>
      </c>
      <c r="P734" s="71">
        <v>149.94</v>
      </c>
      <c r="Q734" s="71">
        <v>77.87</v>
      </c>
      <c r="R734" s="71">
        <v>149.91</v>
      </c>
      <c r="S734" s="71">
        <v>56.63</v>
      </c>
      <c r="T734" s="71">
        <v>375.49</v>
      </c>
      <c r="U734" s="71">
        <v>243.88</v>
      </c>
      <c r="V734" s="71">
        <v>185.15</v>
      </c>
      <c r="W734" s="71">
        <v>126.03</v>
      </c>
      <c r="X734" s="71">
        <v>116.29</v>
      </c>
      <c r="Y734" s="71">
        <v>167.35</v>
      </c>
      <c r="Z734" s="71">
        <v>439.36</v>
      </c>
      <c r="AA734" s="71">
        <v>426.59</v>
      </c>
    </row>
    <row r="735" spans="1:27" collapsed="1" x14ac:dyDescent="0.2">
      <c r="A735" s="162" t="s">
        <v>2367</v>
      </c>
      <c r="B735" s="54" t="str">
        <f>"14"&amp;"."&amp;$B$800&amp;"."&amp;$B$801</f>
        <v>14.05.2023</v>
      </c>
      <c r="C735" s="134" t="s">
        <v>76</v>
      </c>
      <c r="D735" s="135">
        <f>ROUND((D736)/1000,5)</f>
        <v>0.29276000000000002</v>
      </c>
      <c r="E735" s="135">
        <f t="shared" ref="E735:AA735" si="416">ROUND((E736)/1000,5)</f>
        <v>0.14613999999999999</v>
      </c>
      <c r="F735" s="135">
        <f t="shared" si="416"/>
        <v>0.17535000000000001</v>
      </c>
      <c r="G735" s="135">
        <f t="shared" si="416"/>
        <v>0.22761999999999999</v>
      </c>
      <c r="H735" s="135">
        <f t="shared" si="416"/>
        <v>0.28902</v>
      </c>
      <c r="I735" s="135">
        <f t="shared" si="416"/>
        <v>9.3969999999999998E-2</v>
      </c>
      <c r="J735" s="135">
        <f t="shared" si="416"/>
        <v>0</v>
      </c>
      <c r="K735" s="135">
        <f t="shared" si="416"/>
        <v>0</v>
      </c>
      <c r="L735" s="135">
        <f t="shared" si="416"/>
        <v>0</v>
      </c>
      <c r="M735" s="135">
        <f t="shared" si="416"/>
        <v>0</v>
      </c>
      <c r="N735" s="135">
        <f t="shared" si="416"/>
        <v>8.5519999999999999E-2</v>
      </c>
      <c r="O735" s="135">
        <f t="shared" si="416"/>
        <v>7.238E-2</v>
      </c>
      <c r="P735" s="135">
        <f t="shared" si="416"/>
        <v>3.4540000000000001E-2</v>
      </c>
      <c r="Q735" s="135">
        <f t="shared" si="416"/>
        <v>5.006E-2</v>
      </c>
      <c r="R735" s="135">
        <f t="shared" si="416"/>
        <v>6.0080000000000001E-2</v>
      </c>
      <c r="S735" s="135">
        <f t="shared" si="416"/>
        <v>2.418E-2</v>
      </c>
      <c r="T735" s="135">
        <f t="shared" si="416"/>
        <v>0</v>
      </c>
      <c r="U735" s="135">
        <f t="shared" si="416"/>
        <v>1.2700000000000001E-3</v>
      </c>
      <c r="V735" s="135">
        <f t="shared" si="416"/>
        <v>9.6140000000000003E-2</v>
      </c>
      <c r="W735" s="135">
        <f t="shared" si="416"/>
        <v>1.1999999999999999E-3</v>
      </c>
      <c r="X735" s="135">
        <f t="shared" si="416"/>
        <v>0</v>
      </c>
      <c r="Y735" s="135">
        <f t="shared" si="416"/>
        <v>0.21576999999999999</v>
      </c>
      <c r="Z735" s="135">
        <f t="shared" si="416"/>
        <v>0.37451000000000001</v>
      </c>
      <c r="AA735" s="135">
        <f t="shared" si="416"/>
        <v>0.31523000000000001</v>
      </c>
    </row>
    <row r="736" spans="1:27" ht="12.75" hidden="1" customHeight="1" outlineLevel="1" x14ac:dyDescent="0.2">
      <c r="A736" s="163" t="s">
        <v>2368</v>
      </c>
      <c r="B736" s="94" t="s">
        <v>238</v>
      </c>
      <c r="C736" s="70" t="s">
        <v>79</v>
      </c>
      <c r="D736" s="71">
        <v>292.76</v>
      </c>
      <c r="E736" s="71">
        <v>146.13999999999999</v>
      </c>
      <c r="F736" s="71">
        <v>175.35</v>
      </c>
      <c r="G736" s="71">
        <v>227.62</v>
      </c>
      <c r="H736" s="71">
        <v>289.02</v>
      </c>
      <c r="I736" s="71">
        <v>93.97</v>
      </c>
      <c r="J736" s="71">
        <v>0</v>
      </c>
      <c r="K736" s="71">
        <v>0</v>
      </c>
      <c r="L736" s="71">
        <v>0</v>
      </c>
      <c r="M736" s="71">
        <v>0</v>
      </c>
      <c r="N736" s="71">
        <v>85.52</v>
      </c>
      <c r="O736" s="71">
        <v>72.38</v>
      </c>
      <c r="P736" s="71">
        <v>34.54</v>
      </c>
      <c r="Q736" s="71">
        <v>50.06</v>
      </c>
      <c r="R736" s="71">
        <v>60.08</v>
      </c>
      <c r="S736" s="71">
        <v>24.18</v>
      </c>
      <c r="T736" s="71">
        <v>0</v>
      </c>
      <c r="U736" s="71">
        <v>1.27</v>
      </c>
      <c r="V736" s="71">
        <v>96.14</v>
      </c>
      <c r="W736" s="71">
        <v>1.2</v>
      </c>
      <c r="X736" s="71">
        <v>0</v>
      </c>
      <c r="Y736" s="71">
        <v>215.77</v>
      </c>
      <c r="Z736" s="71">
        <v>374.51</v>
      </c>
      <c r="AA736" s="71">
        <v>315.23</v>
      </c>
    </row>
    <row r="737" spans="1:27" collapsed="1" x14ac:dyDescent="0.2">
      <c r="A737" s="162" t="s">
        <v>2369</v>
      </c>
      <c r="B737" s="54" t="str">
        <f>"15"&amp;"."&amp;$B$800&amp;"."&amp;$B$801</f>
        <v>15.05.2023</v>
      </c>
      <c r="C737" s="134" t="s">
        <v>76</v>
      </c>
      <c r="D737" s="135">
        <f>ROUND((D738)/1000,5)</f>
        <v>0.24578</v>
      </c>
      <c r="E737" s="135">
        <f t="shared" ref="E737:AA737" si="417">ROUND((E738)/1000,5)</f>
        <v>0.18493000000000001</v>
      </c>
      <c r="F737" s="135">
        <f t="shared" si="417"/>
        <v>0.1734</v>
      </c>
      <c r="G737" s="135">
        <f t="shared" si="417"/>
        <v>0.17330000000000001</v>
      </c>
      <c r="H737" s="135">
        <f t="shared" si="417"/>
        <v>0.19491</v>
      </c>
      <c r="I737" s="135">
        <f t="shared" si="417"/>
        <v>0</v>
      </c>
      <c r="J737" s="135">
        <f t="shared" si="417"/>
        <v>0</v>
      </c>
      <c r="K737" s="135">
        <f t="shared" si="417"/>
        <v>0</v>
      </c>
      <c r="L737" s="135">
        <f t="shared" si="417"/>
        <v>0</v>
      </c>
      <c r="M737" s="135">
        <f t="shared" si="417"/>
        <v>0</v>
      </c>
      <c r="N737" s="135">
        <f t="shared" si="417"/>
        <v>0</v>
      </c>
      <c r="O737" s="135">
        <f t="shared" si="417"/>
        <v>0</v>
      </c>
      <c r="P737" s="135">
        <f t="shared" si="417"/>
        <v>0</v>
      </c>
      <c r="Q737" s="135">
        <f t="shared" si="417"/>
        <v>0</v>
      </c>
      <c r="R737" s="135">
        <f t="shared" si="417"/>
        <v>0</v>
      </c>
      <c r="S737" s="135">
        <f t="shared" si="417"/>
        <v>0</v>
      </c>
      <c r="T737" s="135">
        <f t="shared" si="417"/>
        <v>0</v>
      </c>
      <c r="U737" s="135">
        <f t="shared" si="417"/>
        <v>0</v>
      </c>
      <c r="V737" s="135">
        <f t="shared" si="417"/>
        <v>0</v>
      </c>
      <c r="W737" s="135">
        <f t="shared" si="417"/>
        <v>1.9400000000000001E-3</v>
      </c>
      <c r="X737" s="135">
        <f t="shared" si="417"/>
        <v>0</v>
      </c>
      <c r="Y737" s="135">
        <f t="shared" si="417"/>
        <v>0.21282000000000001</v>
      </c>
      <c r="Z737" s="135">
        <f t="shared" si="417"/>
        <v>0.48480000000000001</v>
      </c>
      <c r="AA737" s="135">
        <f t="shared" si="417"/>
        <v>0.42509999999999998</v>
      </c>
    </row>
    <row r="738" spans="1:27" ht="12.75" hidden="1" customHeight="1" outlineLevel="1" x14ac:dyDescent="0.2">
      <c r="A738" s="163" t="s">
        <v>2370</v>
      </c>
      <c r="B738" s="94" t="s">
        <v>238</v>
      </c>
      <c r="C738" s="70" t="s">
        <v>79</v>
      </c>
      <c r="D738" s="71">
        <v>245.78</v>
      </c>
      <c r="E738" s="71">
        <v>184.93</v>
      </c>
      <c r="F738" s="71">
        <v>173.4</v>
      </c>
      <c r="G738" s="71">
        <v>173.3</v>
      </c>
      <c r="H738" s="71">
        <v>194.91</v>
      </c>
      <c r="I738" s="71">
        <v>0</v>
      </c>
      <c r="J738" s="71">
        <v>0</v>
      </c>
      <c r="K738" s="71">
        <v>0</v>
      </c>
      <c r="L738" s="71">
        <v>0</v>
      </c>
      <c r="M738" s="71">
        <v>0</v>
      </c>
      <c r="N738" s="71">
        <v>0</v>
      </c>
      <c r="O738" s="71">
        <v>0</v>
      </c>
      <c r="P738" s="71">
        <v>0</v>
      </c>
      <c r="Q738" s="71">
        <v>0</v>
      </c>
      <c r="R738" s="71">
        <v>0</v>
      </c>
      <c r="S738" s="71">
        <v>0</v>
      </c>
      <c r="T738" s="71">
        <v>0</v>
      </c>
      <c r="U738" s="71">
        <v>0</v>
      </c>
      <c r="V738" s="71">
        <v>0</v>
      </c>
      <c r="W738" s="71">
        <v>1.94</v>
      </c>
      <c r="X738" s="71">
        <v>0</v>
      </c>
      <c r="Y738" s="71">
        <v>212.82</v>
      </c>
      <c r="Z738" s="71">
        <v>484.8</v>
      </c>
      <c r="AA738" s="71">
        <v>425.1</v>
      </c>
    </row>
    <row r="739" spans="1:27" collapsed="1" x14ac:dyDescent="0.2">
      <c r="A739" s="162" t="s">
        <v>2371</v>
      </c>
      <c r="B739" s="54" t="str">
        <f>"16"&amp;"."&amp;$B$800&amp;"."&amp;$B$801</f>
        <v>16.05.2023</v>
      </c>
      <c r="C739" s="134" t="s">
        <v>76</v>
      </c>
      <c r="D739" s="135">
        <f>ROUND((D740)/1000,5)</f>
        <v>0.18801000000000001</v>
      </c>
      <c r="E739" s="135">
        <f t="shared" ref="E739:AA739" si="418">ROUND((E740)/1000,5)</f>
        <v>0.17674999999999999</v>
      </c>
      <c r="F739" s="135">
        <f t="shared" si="418"/>
        <v>0.14932000000000001</v>
      </c>
      <c r="G739" s="135">
        <f t="shared" si="418"/>
        <v>0.1714</v>
      </c>
      <c r="H739" s="135">
        <f t="shared" si="418"/>
        <v>3.771E-2</v>
      </c>
      <c r="I739" s="135">
        <f t="shared" si="418"/>
        <v>0</v>
      </c>
      <c r="J739" s="135">
        <f t="shared" si="418"/>
        <v>0</v>
      </c>
      <c r="K739" s="135">
        <f t="shared" si="418"/>
        <v>0</v>
      </c>
      <c r="L739" s="135">
        <f t="shared" si="418"/>
        <v>0</v>
      </c>
      <c r="M739" s="135">
        <f t="shared" si="418"/>
        <v>0</v>
      </c>
      <c r="N739" s="135">
        <f t="shared" si="418"/>
        <v>8.3700000000000007E-3</v>
      </c>
      <c r="O739" s="135">
        <f t="shared" si="418"/>
        <v>2.2599999999999999E-2</v>
      </c>
      <c r="P739" s="135">
        <f t="shared" si="418"/>
        <v>0</v>
      </c>
      <c r="Q739" s="135">
        <f t="shared" si="418"/>
        <v>0</v>
      </c>
      <c r="R739" s="135">
        <f t="shared" si="418"/>
        <v>4.0000000000000003E-5</v>
      </c>
      <c r="S739" s="135">
        <f t="shared" si="418"/>
        <v>0</v>
      </c>
      <c r="T739" s="135">
        <f t="shared" si="418"/>
        <v>0</v>
      </c>
      <c r="U739" s="135">
        <f t="shared" si="418"/>
        <v>0</v>
      </c>
      <c r="V739" s="135">
        <f t="shared" si="418"/>
        <v>0</v>
      </c>
      <c r="W739" s="135">
        <f t="shared" si="418"/>
        <v>5.7950000000000002E-2</v>
      </c>
      <c r="X739" s="135">
        <f t="shared" si="418"/>
        <v>8.4640000000000007E-2</v>
      </c>
      <c r="Y739" s="135">
        <f t="shared" si="418"/>
        <v>0.21856</v>
      </c>
      <c r="Z739" s="135">
        <f t="shared" si="418"/>
        <v>0.25097000000000003</v>
      </c>
      <c r="AA739" s="135">
        <f t="shared" si="418"/>
        <v>0.38923999999999997</v>
      </c>
    </row>
    <row r="740" spans="1:27" ht="12.75" hidden="1" customHeight="1" outlineLevel="1" x14ac:dyDescent="0.2">
      <c r="A740" s="163" t="s">
        <v>2372</v>
      </c>
      <c r="B740" s="94" t="s">
        <v>238</v>
      </c>
      <c r="C740" s="70" t="s">
        <v>79</v>
      </c>
      <c r="D740" s="71">
        <v>188.01</v>
      </c>
      <c r="E740" s="71">
        <v>176.75</v>
      </c>
      <c r="F740" s="71">
        <v>149.32</v>
      </c>
      <c r="G740" s="71">
        <v>171.4</v>
      </c>
      <c r="H740" s="71">
        <v>37.71</v>
      </c>
      <c r="I740" s="71">
        <v>0</v>
      </c>
      <c r="J740" s="71">
        <v>0</v>
      </c>
      <c r="K740" s="71">
        <v>0</v>
      </c>
      <c r="L740" s="71">
        <v>0</v>
      </c>
      <c r="M740" s="71">
        <v>0</v>
      </c>
      <c r="N740" s="71">
        <v>8.3699999999999992</v>
      </c>
      <c r="O740" s="71">
        <v>22.6</v>
      </c>
      <c r="P740" s="71">
        <v>0</v>
      </c>
      <c r="Q740" s="71">
        <v>0</v>
      </c>
      <c r="R740" s="71">
        <v>0.04</v>
      </c>
      <c r="S740" s="71">
        <v>0</v>
      </c>
      <c r="T740" s="71">
        <v>0</v>
      </c>
      <c r="U740" s="71">
        <v>0</v>
      </c>
      <c r="V740" s="71">
        <v>0</v>
      </c>
      <c r="W740" s="71">
        <v>57.95</v>
      </c>
      <c r="X740" s="71">
        <v>84.64</v>
      </c>
      <c r="Y740" s="71">
        <v>218.56</v>
      </c>
      <c r="Z740" s="71">
        <v>250.97</v>
      </c>
      <c r="AA740" s="71">
        <v>389.24</v>
      </c>
    </row>
    <row r="741" spans="1:27" collapsed="1" x14ac:dyDescent="0.2">
      <c r="A741" s="162" t="s">
        <v>2373</v>
      </c>
      <c r="B741" s="54" t="str">
        <f>"17"&amp;"."&amp;$B$800&amp;"."&amp;$B$801</f>
        <v>17.05.2023</v>
      </c>
      <c r="C741" s="134" t="s">
        <v>76</v>
      </c>
      <c r="D741" s="135">
        <f>ROUND((D742)/1000,5)</f>
        <v>2.9919999999999999E-2</v>
      </c>
      <c r="E741" s="135">
        <f t="shared" ref="E741:AA741" si="419">ROUND((E742)/1000,5)</f>
        <v>1.162E-2</v>
      </c>
      <c r="F741" s="135">
        <f t="shared" si="419"/>
        <v>2.3700000000000001E-3</v>
      </c>
      <c r="G741" s="135">
        <f t="shared" si="419"/>
        <v>1.2489999999999999E-2</v>
      </c>
      <c r="H741" s="135">
        <f t="shared" si="419"/>
        <v>0</v>
      </c>
      <c r="I741" s="135">
        <f t="shared" si="419"/>
        <v>0</v>
      </c>
      <c r="J741" s="135">
        <f t="shared" si="419"/>
        <v>0</v>
      </c>
      <c r="K741" s="135">
        <f t="shared" si="419"/>
        <v>0</v>
      </c>
      <c r="L741" s="135">
        <f t="shared" si="419"/>
        <v>0</v>
      </c>
      <c r="M741" s="135">
        <f t="shared" si="419"/>
        <v>3.882E-2</v>
      </c>
      <c r="N741" s="135">
        <f t="shared" si="419"/>
        <v>3.7420000000000002E-2</v>
      </c>
      <c r="O741" s="135">
        <f t="shared" si="419"/>
        <v>0</v>
      </c>
      <c r="P741" s="135">
        <f t="shared" si="419"/>
        <v>0</v>
      </c>
      <c r="Q741" s="135">
        <f t="shared" si="419"/>
        <v>0</v>
      </c>
      <c r="R741" s="135">
        <f t="shared" si="419"/>
        <v>0</v>
      </c>
      <c r="S741" s="135">
        <f t="shared" si="419"/>
        <v>0</v>
      </c>
      <c r="T741" s="135">
        <f t="shared" si="419"/>
        <v>0</v>
      </c>
      <c r="U741" s="135">
        <f t="shared" si="419"/>
        <v>0</v>
      </c>
      <c r="V741" s="135">
        <f t="shared" si="419"/>
        <v>0</v>
      </c>
      <c r="W741" s="135">
        <f t="shared" si="419"/>
        <v>0</v>
      </c>
      <c r="X741" s="135">
        <f t="shared" si="419"/>
        <v>0</v>
      </c>
      <c r="Y741" s="135">
        <f t="shared" si="419"/>
        <v>0</v>
      </c>
      <c r="Z741" s="135">
        <f t="shared" si="419"/>
        <v>9.9279999999999993E-2</v>
      </c>
      <c r="AA741" s="135">
        <f t="shared" si="419"/>
        <v>0.16055</v>
      </c>
    </row>
    <row r="742" spans="1:27" ht="12.75" hidden="1" customHeight="1" outlineLevel="1" x14ac:dyDescent="0.2">
      <c r="A742" s="163" t="s">
        <v>2374</v>
      </c>
      <c r="B742" s="94" t="s">
        <v>238</v>
      </c>
      <c r="C742" s="70" t="s">
        <v>79</v>
      </c>
      <c r="D742" s="71">
        <v>29.92</v>
      </c>
      <c r="E742" s="71">
        <v>11.62</v>
      </c>
      <c r="F742" s="71">
        <v>2.37</v>
      </c>
      <c r="G742" s="71">
        <v>12.49</v>
      </c>
      <c r="H742" s="71">
        <v>0</v>
      </c>
      <c r="I742" s="71">
        <v>0</v>
      </c>
      <c r="J742" s="71">
        <v>0</v>
      </c>
      <c r="K742" s="71">
        <v>0</v>
      </c>
      <c r="L742" s="71">
        <v>0</v>
      </c>
      <c r="M742" s="71">
        <v>38.82</v>
      </c>
      <c r="N742" s="71">
        <v>37.42</v>
      </c>
      <c r="O742" s="71">
        <v>0</v>
      </c>
      <c r="P742" s="71">
        <v>0</v>
      </c>
      <c r="Q742" s="71">
        <v>0</v>
      </c>
      <c r="R742" s="71">
        <v>0</v>
      </c>
      <c r="S742" s="71">
        <v>0</v>
      </c>
      <c r="T742" s="71">
        <v>0</v>
      </c>
      <c r="U742" s="71">
        <v>0</v>
      </c>
      <c r="V742" s="71">
        <v>0</v>
      </c>
      <c r="W742" s="71">
        <v>0</v>
      </c>
      <c r="X742" s="71">
        <v>0</v>
      </c>
      <c r="Y742" s="71">
        <v>0</v>
      </c>
      <c r="Z742" s="71">
        <v>99.28</v>
      </c>
      <c r="AA742" s="71">
        <v>160.55000000000001</v>
      </c>
    </row>
    <row r="743" spans="1:27" collapsed="1" x14ac:dyDescent="0.2">
      <c r="A743" s="162" t="s">
        <v>2375</v>
      </c>
      <c r="B743" s="54" t="str">
        <f>"18"&amp;"."&amp;$B$800&amp;"."&amp;$B$801</f>
        <v>18.05.2023</v>
      </c>
      <c r="C743" s="134" t="s">
        <v>76</v>
      </c>
      <c r="D743" s="135">
        <f>ROUND((D744)/1000,5)</f>
        <v>0.2223</v>
      </c>
      <c r="E743" s="135">
        <f t="shared" ref="E743:AA743" si="420">ROUND((E744)/1000,5)</f>
        <v>0.19844999999999999</v>
      </c>
      <c r="F743" s="135">
        <f t="shared" si="420"/>
        <v>0.45346999999999998</v>
      </c>
      <c r="G743" s="135">
        <f t="shared" si="420"/>
        <v>0.17180999999999999</v>
      </c>
      <c r="H743" s="135">
        <f t="shared" si="420"/>
        <v>1.686E-2</v>
      </c>
      <c r="I743" s="135">
        <f t="shared" si="420"/>
        <v>0</v>
      </c>
      <c r="J743" s="135">
        <f t="shared" si="420"/>
        <v>0</v>
      </c>
      <c r="K743" s="135">
        <f t="shared" si="420"/>
        <v>0</v>
      </c>
      <c r="L743" s="135">
        <f t="shared" si="420"/>
        <v>0</v>
      </c>
      <c r="M743" s="135">
        <f t="shared" si="420"/>
        <v>1.8000000000000001E-4</v>
      </c>
      <c r="N743" s="135">
        <f t="shared" si="420"/>
        <v>9.9299999999999996E-3</v>
      </c>
      <c r="O743" s="135">
        <f t="shared" si="420"/>
        <v>1.9230000000000001E-2</v>
      </c>
      <c r="P743" s="135">
        <f t="shared" si="420"/>
        <v>0</v>
      </c>
      <c r="Q743" s="135">
        <f t="shared" si="420"/>
        <v>0</v>
      </c>
      <c r="R743" s="135">
        <f t="shared" si="420"/>
        <v>0</v>
      </c>
      <c r="S743" s="135">
        <f t="shared" si="420"/>
        <v>3.0540000000000001E-2</v>
      </c>
      <c r="T743" s="135">
        <f t="shared" si="420"/>
        <v>0</v>
      </c>
      <c r="U743" s="135">
        <f t="shared" si="420"/>
        <v>0</v>
      </c>
      <c r="V743" s="135">
        <f t="shared" si="420"/>
        <v>0</v>
      </c>
      <c r="W743" s="135">
        <f t="shared" si="420"/>
        <v>0</v>
      </c>
      <c r="X743" s="135">
        <f t="shared" si="420"/>
        <v>0</v>
      </c>
      <c r="Y743" s="135">
        <f t="shared" si="420"/>
        <v>8.3589999999999998E-2</v>
      </c>
      <c r="Z743" s="135">
        <f t="shared" si="420"/>
        <v>0.41354000000000002</v>
      </c>
      <c r="AA743" s="135">
        <f t="shared" si="420"/>
        <v>0.47241</v>
      </c>
    </row>
    <row r="744" spans="1:27" ht="12.75" hidden="1" customHeight="1" outlineLevel="1" x14ac:dyDescent="0.2">
      <c r="A744" s="163" t="s">
        <v>2376</v>
      </c>
      <c r="B744" s="94" t="s">
        <v>238</v>
      </c>
      <c r="C744" s="70" t="s">
        <v>79</v>
      </c>
      <c r="D744" s="71">
        <v>222.3</v>
      </c>
      <c r="E744" s="71">
        <v>198.45</v>
      </c>
      <c r="F744" s="71">
        <v>453.47</v>
      </c>
      <c r="G744" s="71">
        <v>171.81</v>
      </c>
      <c r="H744" s="71">
        <v>16.86</v>
      </c>
      <c r="I744" s="71">
        <v>0</v>
      </c>
      <c r="J744" s="71">
        <v>0</v>
      </c>
      <c r="K744" s="71">
        <v>0</v>
      </c>
      <c r="L744" s="71">
        <v>0</v>
      </c>
      <c r="M744" s="71">
        <v>0.18</v>
      </c>
      <c r="N744" s="71">
        <v>9.93</v>
      </c>
      <c r="O744" s="71">
        <v>19.23</v>
      </c>
      <c r="P744" s="71">
        <v>0</v>
      </c>
      <c r="Q744" s="71">
        <v>0</v>
      </c>
      <c r="R744" s="71">
        <v>0</v>
      </c>
      <c r="S744" s="71">
        <v>30.54</v>
      </c>
      <c r="T744" s="71">
        <v>0</v>
      </c>
      <c r="U744" s="71">
        <v>0</v>
      </c>
      <c r="V744" s="71">
        <v>0</v>
      </c>
      <c r="W744" s="71">
        <v>0</v>
      </c>
      <c r="X744" s="71">
        <v>0</v>
      </c>
      <c r="Y744" s="71">
        <v>83.59</v>
      </c>
      <c r="Z744" s="71">
        <v>413.54</v>
      </c>
      <c r="AA744" s="71">
        <v>472.41</v>
      </c>
    </row>
    <row r="745" spans="1:27" collapsed="1" x14ac:dyDescent="0.2">
      <c r="A745" s="162" t="s">
        <v>2377</v>
      </c>
      <c r="B745" s="54" t="str">
        <f>"19"&amp;"."&amp;$B$800&amp;"."&amp;$B$801</f>
        <v>19.05.2023</v>
      </c>
      <c r="C745" s="134" t="s">
        <v>76</v>
      </c>
      <c r="D745" s="135">
        <f>ROUND((D746)/1000,5)</f>
        <v>0.11638999999999999</v>
      </c>
      <c r="E745" s="135">
        <f t="shared" ref="E745:AA745" si="421">ROUND((E746)/1000,5)</f>
        <v>0.11644</v>
      </c>
      <c r="F745" s="135">
        <f t="shared" si="421"/>
        <v>1.873E-2</v>
      </c>
      <c r="G745" s="135">
        <f t="shared" si="421"/>
        <v>2.6429999999999999E-2</v>
      </c>
      <c r="H745" s="135">
        <f t="shared" si="421"/>
        <v>0</v>
      </c>
      <c r="I745" s="135">
        <f t="shared" si="421"/>
        <v>0</v>
      </c>
      <c r="J745" s="135">
        <f t="shared" si="421"/>
        <v>0</v>
      </c>
      <c r="K745" s="135">
        <f t="shared" si="421"/>
        <v>0</v>
      </c>
      <c r="L745" s="135">
        <f t="shared" si="421"/>
        <v>0</v>
      </c>
      <c r="M745" s="135">
        <f t="shared" si="421"/>
        <v>0</v>
      </c>
      <c r="N745" s="135">
        <f t="shared" si="421"/>
        <v>0</v>
      </c>
      <c r="O745" s="135">
        <f t="shared" si="421"/>
        <v>0</v>
      </c>
      <c r="P745" s="135">
        <f t="shared" si="421"/>
        <v>0</v>
      </c>
      <c r="Q745" s="135">
        <f t="shared" si="421"/>
        <v>0</v>
      </c>
      <c r="R745" s="135">
        <f t="shared" si="421"/>
        <v>0</v>
      </c>
      <c r="S745" s="135">
        <f t="shared" si="421"/>
        <v>0</v>
      </c>
      <c r="T745" s="135">
        <f t="shared" si="421"/>
        <v>0</v>
      </c>
      <c r="U745" s="135">
        <f t="shared" si="421"/>
        <v>0</v>
      </c>
      <c r="V745" s="135">
        <f t="shared" si="421"/>
        <v>0</v>
      </c>
      <c r="W745" s="135">
        <f t="shared" si="421"/>
        <v>0</v>
      </c>
      <c r="X745" s="135">
        <f t="shared" si="421"/>
        <v>0</v>
      </c>
      <c r="Y745" s="135">
        <f t="shared" si="421"/>
        <v>5.0680000000000003E-2</v>
      </c>
      <c r="Z745" s="135">
        <f t="shared" si="421"/>
        <v>0.23393</v>
      </c>
      <c r="AA745" s="135">
        <f t="shared" si="421"/>
        <v>0.24468000000000001</v>
      </c>
    </row>
    <row r="746" spans="1:27" ht="12.75" hidden="1" customHeight="1" outlineLevel="1" x14ac:dyDescent="0.2">
      <c r="A746" s="163" t="s">
        <v>2378</v>
      </c>
      <c r="B746" s="94" t="s">
        <v>238</v>
      </c>
      <c r="C746" s="70" t="s">
        <v>79</v>
      </c>
      <c r="D746" s="71">
        <v>116.39</v>
      </c>
      <c r="E746" s="71">
        <v>116.44</v>
      </c>
      <c r="F746" s="71">
        <v>18.73</v>
      </c>
      <c r="G746" s="71">
        <v>26.43</v>
      </c>
      <c r="H746" s="71">
        <v>0</v>
      </c>
      <c r="I746" s="71">
        <v>0</v>
      </c>
      <c r="J746" s="71">
        <v>0</v>
      </c>
      <c r="K746" s="71">
        <v>0</v>
      </c>
      <c r="L746" s="71">
        <v>0</v>
      </c>
      <c r="M746" s="71">
        <v>0</v>
      </c>
      <c r="N746" s="71">
        <v>0</v>
      </c>
      <c r="O746" s="71">
        <v>0</v>
      </c>
      <c r="P746" s="71">
        <v>0</v>
      </c>
      <c r="Q746" s="71">
        <v>0</v>
      </c>
      <c r="R746" s="71">
        <v>0</v>
      </c>
      <c r="S746" s="71">
        <v>0</v>
      </c>
      <c r="T746" s="71">
        <v>0</v>
      </c>
      <c r="U746" s="71">
        <v>0</v>
      </c>
      <c r="V746" s="71">
        <v>0</v>
      </c>
      <c r="W746" s="71">
        <v>0</v>
      </c>
      <c r="X746" s="71">
        <v>0</v>
      </c>
      <c r="Y746" s="71">
        <v>50.68</v>
      </c>
      <c r="Z746" s="71">
        <v>233.93</v>
      </c>
      <c r="AA746" s="71">
        <v>244.68</v>
      </c>
    </row>
    <row r="747" spans="1:27" collapsed="1" x14ac:dyDescent="0.2">
      <c r="A747" s="162" t="s">
        <v>2379</v>
      </c>
      <c r="B747" s="54" t="str">
        <f>"20"&amp;"."&amp;$B$800&amp;"."&amp;$B$801</f>
        <v>20.05.2023</v>
      </c>
      <c r="C747" s="134" t="s">
        <v>76</v>
      </c>
      <c r="D747" s="135">
        <f>ROUND((D748)/1000,5)</f>
        <v>0.13728000000000001</v>
      </c>
      <c r="E747" s="135">
        <f t="shared" ref="E747:AA747" si="422">ROUND((E748)/1000,5)</f>
        <v>0</v>
      </c>
      <c r="F747" s="135">
        <f t="shared" si="422"/>
        <v>0</v>
      </c>
      <c r="G747" s="135">
        <f t="shared" si="422"/>
        <v>0</v>
      </c>
      <c r="H747" s="135">
        <f t="shared" si="422"/>
        <v>0</v>
      </c>
      <c r="I747" s="135">
        <f t="shared" si="422"/>
        <v>0</v>
      </c>
      <c r="J747" s="135">
        <f t="shared" si="422"/>
        <v>0</v>
      </c>
      <c r="K747" s="135">
        <f t="shared" si="422"/>
        <v>0</v>
      </c>
      <c r="L747" s="135">
        <f t="shared" si="422"/>
        <v>0</v>
      </c>
      <c r="M747" s="135">
        <f t="shared" si="422"/>
        <v>0</v>
      </c>
      <c r="N747" s="135">
        <f t="shared" si="422"/>
        <v>0</v>
      </c>
      <c r="O747" s="135">
        <f t="shared" si="422"/>
        <v>0</v>
      </c>
      <c r="P747" s="135">
        <f t="shared" si="422"/>
        <v>0</v>
      </c>
      <c r="Q747" s="135">
        <f t="shared" si="422"/>
        <v>0</v>
      </c>
      <c r="R747" s="135">
        <f t="shared" si="422"/>
        <v>0</v>
      </c>
      <c r="S747" s="135">
        <f t="shared" si="422"/>
        <v>0</v>
      </c>
      <c r="T747" s="135">
        <f t="shared" si="422"/>
        <v>0</v>
      </c>
      <c r="U747" s="135">
        <f t="shared" si="422"/>
        <v>0</v>
      </c>
      <c r="V747" s="135">
        <f t="shared" si="422"/>
        <v>0</v>
      </c>
      <c r="W747" s="135">
        <f t="shared" si="422"/>
        <v>6.3899999999999998E-3</v>
      </c>
      <c r="X747" s="135">
        <f t="shared" si="422"/>
        <v>1E-4</v>
      </c>
      <c r="Y747" s="135">
        <f t="shared" si="422"/>
        <v>9.6600000000000002E-3</v>
      </c>
      <c r="Z747" s="135">
        <f t="shared" si="422"/>
        <v>0</v>
      </c>
      <c r="AA747" s="135">
        <f t="shared" si="422"/>
        <v>0</v>
      </c>
    </row>
    <row r="748" spans="1:27" ht="12.75" hidden="1" customHeight="1" outlineLevel="1" x14ac:dyDescent="0.2">
      <c r="A748" s="163" t="s">
        <v>2380</v>
      </c>
      <c r="B748" s="94" t="s">
        <v>238</v>
      </c>
      <c r="C748" s="70" t="s">
        <v>79</v>
      </c>
      <c r="D748" s="71">
        <v>137.28</v>
      </c>
      <c r="E748" s="71">
        <v>0</v>
      </c>
      <c r="F748" s="71">
        <v>0</v>
      </c>
      <c r="G748" s="71">
        <v>0</v>
      </c>
      <c r="H748" s="71">
        <v>0</v>
      </c>
      <c r="I748" s="71">
        <v>0</v>
      </c>
      <c r="J748" s="71">
        <v>0</v>
      </c>
      <c r="K748" s="71">
        <v>0</v>
      </c>
      <c r="L748" s="71">
        <v>0</v>
      </c>
      <c r="M748" s="71">
        <v>0</v>
      </c>
      <c r="N748" s="71">
        <v>0</v>
      </c>
      <c r="O748" s="71">
        <v>0</v>
      </c>
      <c r="P748" s="71">
        <v>0</v>
      </c>
      <c r="Q748" s="71">
        <v>0</v>
      </c>
      <c r="R748" s="71">
        <v>0</v>
      </c>
      <c r="S748" s="71">
        <v>0</v>
      </c>
      <c r="T748" s="71">
        <v>0</v>
      </c>
      <c r="U748" s="71">
        <v>0</v>
      </c>
      <c r="V748" s="71">
        <v>0</v>
      </c>
      <c r="W748" s="71">
        <v>6.39</v>
      </c>
      <c r="X748" s="71">
        <v>0.1</v>
      </c>
      <c r="Y748" s="71">
        <v>9.66</v>
      </c>
      <c r="Z748" s="71">
        <v>0</v>
      </c>
      <c r="AA748" s="71">
        <v>0</v>
      </c>
    </row>
    <row r="749" spans="1:27" collapsed="1" x14ac:dyDescent="0.2">
      <c r="A749" s="162" t="s">
        <v>2381</v>
      </c>
      <c r="B749" s="54" t="str">
        <f>"21"&amp;"."&amp;$B$800&amp;"."&amp;$B$801</f>
        <v>21.05.2023</v>
      </c>
      <c r="C749" s="134" t="s">
        <v>76</v>
      </c>
      <c r="D749" s="135">
        <f>ROUND((D750)/1000,5)</f>
        <v>0.11599</v>
      </c>
      <c r="E749" s="135">
        <f t="shared" ref="E749:AA749" si="423">ROUND((E750)/1000,5)</f>
        <v>3.8109999999999998E-2</v>
      </c>
      <c r="F749" s="135">
        <f t="shared" si="423"/>
        <v>0</v>
      </c>
      <c r="G749" s="135">
        <f t="shared" si="423"/>
        <v>1.934E-2</v>
      </c>
      <c r="H749" s="135">
        <f t="shared" si="423"/>
        <v>4.7499999999999999E-3</v>
      </c>
      <c r="I749" s="135">
        <f t="shared" si="423"/>
        <v>0</v>
      </c>
      <c r="J749" s="135">
        <f t="shared" si="423"/>
        <v>0</v>
      </c>
      <c r="K749" s="135">
        <f t="shared" si="423"/>
        <v>0</v>
      </c>
      <c r="L749" s="135">
        <f t="shared" si="423"/>
        <v>1.218E-2</v>
      </c>
      <c r="M749" s="135">
        <f t="shared" si="423"/>
        <v>1.41E-2</v>
      </c>
      <c r="N749" s="135">
        <f t="shared" si="423"/>
        <v>0</v>
      </c>
      <c r="O749" s="135">
        <f t="shared" si="423"/>
        <v>1.6109999999999999E-2</v>
      </c>
      <c r="P749" s="135">
        <f t="shared" si="423"/>
        <v>0.1353</v>
      </c>
      <c r="Q749" s="135">
        <f t="shared" si="423"/>
        <v>0.12259</v>
      </c>
      <c r="R749" s="135">
        <f t="shared" si="423"/>
        <v>0.10742</v>
      </c>
      <c r="S749" s="135">
        <f t="shared" si="423"/>
        <v>0.11494</v>
      </c>
      <c r="T749" s="135">
        <f t="shared" si="423"/>
        <v>9.5769999999999994E-2</v>
      </c>
      <c r="U749" s="135">
        <f t="shared" si="423"/>
        <v>0.12401</v>
      </c>
      <c r="V749" s="135">
        <f t="shared" si="423"/>
        <v>0.1206</v>
      </c>
      <c r="W749" s="135">
        <f t="shared" si="423"/>
        <v>9.0340000000000004E-2</v>
      </c>
      <c r="X749" s="135">
        <f t="shared" si="423"/>
        <v>4.3459999999999999E-2</v>
      </c>
      <c r="Y749" s="135">
        <f t="shared" si="423"/>
        <v>0.18323999999999999</v>
      </c>
      <c r="Z749" s="135">
        <f t="shared" si="423"/>
        <v>0.41822999999999999</v>
      </c>
      <c r="AA749" s="135">
        <f t="shared" si="423"/>
        <v>0.17649999999999999</v>
      </c>
    </row>
    <row r="750" spans="1:27" ht="12.75" hidden="1" customHeight="1" outlineLevel="1" x14ac:dyDescent="0.2">
      <c r="A750" s="163" t="s">
        <v>2382</v>
      </c>
      <c r="B750" s="94" t="s">
        <v>238</v>
      </c>
      <c r="C750" s="70" t="s">
        <v>79</v>
      </c>
      <c r="D750" s="71">
        <v>115.99</v>
      </c>
      <c r="E750" s="71">
        <v>38.11</v>
      </c>
      <c r="F750" s="71">
        <v>0</v>
      </c>
      <c r="G750" s="71">
        <v>19.34</v>
      </c>
      <c r="H750" s="71">
        <v>4.75</v>
      </c>
      <c r="I750" s="71">
        <v>0</v>
      </c>
      <c r="J750" s="71">
        <v>0</v>
      </c>
      <c r="K750" s="71">
        <v>0</v>
      </c>
      <c r="L750" s="71">
        <v>12.18</v>
      </c>
      <c r="M750" s="71">
        <v>14.1</v>
      </c>
      <c r="N750" s="71">
        <v>0</v>
      </c>
      <c r="O750" s="71">
        <v>16.11</v>
      </c>
      <c r="P750" s="71">
        <v>135.30000000000001</v>
      </c>
      <c r="Q750" s="71">
        <v>122.59</v>
      </c>
      <c r="R750" s="71">
        <v>107.42</v>
      </c>
      <c r="S750" s="71">
        <v>114.94</v>
      </c>
      <c r="T750" s="71">
        <v>95.77</v>
      </c>
      <c r="U750" s="71">
        <v>124.01</v>
      </c>
      <c r="V750" s="71">
        <v>120.6</v>
      </c>
      <c r="W750" s="71">
        <v>90.34</v>
      </c>
      <c r="X750" s="71">
        <v>43.46</v>
      </c>
      <c r="Y750" s="71">
        <v>183.24</v>
      </c>
      <c r="Z750" s="71">
        <v>418.23</v>
      </c>
      <c r="AA750" s="71">
        <v>176.5</v>
      </c>
    </row>
    <row r="751" spans="1:27" collapsed="1" x14ac:dyDescent="0.2">
      <c r="A751" s="162" t="s">
        <v>2383</v>
      </c>
      <c r="B751" s="54" t="str">
        <f>"22"&amp;"."&amp;$B$800&amp;"."&amp;$B$801</f>
        <v>22.05.2023</v>
      </c>
      <c r="C751" s="134" t="s">
        <v>76</v>
      </c>
      <c r="D751" s="135">
        <f>ROUND((D752)/1000,5)</f>
        <v>0.21298</v>
      </c>
      <c r="E751" s="135">
        <f t="shared" ref="E751:AA751" si="424">ROUND((E752)/1000,5)</f>
        <v>6.7559999999999995E-2</v>
      </c>
      <c r="F751" s="135">
        <f t="shared" si="424"/>
        <v>3.5130000000000002E-2</v>
      </c>
      <c r="G751" s="135">
        <f t="shared" si="424"/>
        <v>0.15068999999999999</v>
      </c>
      <c r="H751" s="135">
        <f t="shared" si="424"/>
        <v>0.14000000000000001</v>
      </c>
      <c r="I751" s="135">
        <f t="shared" si="424"/>
        <v>0</v>
      </c>
      <c r="J751" s="135">
        <f t="shared" si="424"/>
        <v>0</v>
      </c>
      <c r="K751" s="135">
        <f t="shared" si="424"/>
        <v>0</v>
      </c>
      <c r="L751" s="135">
        <f t="shared" si="424"/>
        <v>0</v>
      </c>
      <c r="M751" s="135">
        <f t="shared" si="424"/>
        <v>0</v>
      </c>
      <c r="N751" s="135">
        <f t="shared" si="424"/>
        <v>1.323E-2</v>
      </c>
      <c r="O751" s="135">
        <f t="shared" si="424"/>
        <v>0</v>
      </c>
      <c r="P751" s="135">
        <f t="shared" si="424"/>
        <v>0</v>
      </c>
      <c r="Q751" s="135">
        <f t="shared" si="424"/>
        <v>0</v>
      </c>
      <c r="R751" s="135">
        <f t="shared" si="424"/>
        <v>3.9210000000000002E-2</v>
      </c>
      <c r="S751" s="135">
        <f t="shared" si="424"/>
        <v>0</v>
      </c>
      <c r="T751" s="135">
        <f t="shared" si="424"/>
        <v>3.3800000000000002E-3</v>
      </c>
      <c r="U751" s="135">
        <f t="shared" si="424"/>
        <v>0</v>
      </c>
      <c r="V751" s="135">
        <f t="shared" si="424"/>
        <v>0</v>
      </c>
      <c r="W751" s="135">
        <f t="shared" si="424"/>
        <v>0</v>
      </c>
      <c r="X751" s="135">
        <f t="shared" si="424"/>
        <v>0</v>
      </c>
      <c r="Y751" s="135">
        <f t="shared" si="424"/>
        <v>9.9879999999999997E-2</v>
      </c>
      <c r="Z751" s="135">
        <f t="shared" si="424"/>
        <v>0.38833000000000001</v>
      </c>
      <c r="AA751" s="135">
        <f t="shared" si="424"/>
        <v>0.47754999999999997</v>
      </c>
    </row>
    <row r="752" spans="1:27" ht="12.75" hidden="1" customHeight="1" outlineLevel="1" x14ac:dyDescent="0.2">
      <c r="A752" s="163" t="s">
        <v>2384</v>
      </c>
      <c r="B752" s="94" t="s">
        <v>238</v>
      </c>
      <c r="C752" s="70" t="s">
        <v>79</v>
      </c>
      <c r="D752" s="71">
        <v>212.98</v>
      </c>
      <c r="E752" s="71">
        <v>67.56</v>
      </c>
      <c r="F752" s="71">
        <v>35.130000000000003</v>
      </c>
      <c r="G752" s="71">
        <v>150.69</v>
      </c>
      <c r="H752" s="71">
        <v>140</v>
      </c>
      <c r="I752" s="71">
        <v>0</v>
      </c>
      <c r="J752" s="71">
        <v>0</v>
      </c>
      <c r="K752" s="71">
        <v>0</v>
      </c>
      <c r="L752" s="71">
        <v>0</v>
      </c>
      <c r="M752" s="71">
        <v>0</v>
      </c>
      <c r="N752" s="71">
        <v>13.23</v>
      </c>
      <c r="O752" s="71">
        <v>0</v>
      </c>
      <c r="P752" s="71">
        <v>0</v>
      </c>
      <c r="Q752" s="71">
        <v>0</v>
      </c>
      <c r="R752" s="71">
        <v>39.21</v>
      </c>
      <c r="S752" s="71">
        <v>0</v>
      </c>
      <c r="T752" s="71">
        <v>3.38</v>
      </c>
      <c r="U752" s="71">
        <v>0</v>
      </c>
      <c r="V752" s="71">
        <v>0</v>
      </c>
      <c r="W752" s="71">
        <v>0</v>
      </c>
      <c r="X752" s="71">
        <v>0</v>
      </c>
      <c r="Y752" s="71">
        <v>99.88</v>
      </c>
      <c r="Z752" s="71">
        <v>388.33</v>
      </c>
      <c r="AA752" s="71">
        <v>477.55</v>
      </c>
    </row>
    <row r="753" spans="1:27" collapsed="1" x14ac:dyDescent="0.2">
      <c r="A753" s="162" t="s">
        <v>2385</v>
      </c>
      <c r="B753" s="54" t="str">
        <f>"23"&amp;"."&amp;$B$800&amp;"."&amp;$B$801</f>
        <v>23.05.2023</v>
      </c>
      <c r="C753" s="134" t="s">
        <v>76</v>
      </c>
      <c r="D753" s="135">
        <f>ROUND((D754)/1000,5)</f>
        <v>0.4914</v>
      </c>
      <c r="E753" s="135">
        <f t="shared" ref="E753:AA753" si="425">ROUND((E754)/1000,5)</f>
        <v>0.36581999999999998</v>
      </c>
      <c r="F753" s="135">
        <f t="shared" si="425"/>
        <v>0.18276999999999999</v>
      </c>
      <c r="G753" s="135">
        <f t="shared" si="425"/>
        <v>0.24848000000000001</v>
      </c>
      <c r="H753" s="135">
        <f t="shared" si="425"/>
        <v>0.15908</v>
      </c>
      <c r="I753" s="135">
        <f t="shared" si="425"/>
        <v>0</v>
      </c>
      <c r="J753" s="135">
        <f t="shared" si="425"/>
        <v>0</v>
      </c>
      <c r="K753" s="135">
        <f t="shared" si="425"/>
        <v>0</v>
      </c>
      <c r="L753" s="135">
        <f t="shared" si="425"/>
        <v>0</v>
      </c>
      <c r="M753" s="135">
        <f t="shared" si="425"/>
        <v>0</v>
      </c>
      <c r="N753" s="135">
        <f t="shared" si="425"/>
        <v>0</v>
      </c>
      <c r="O753" s="135">
        <f t="shared" si="425"/>
        <v>1.162E-2</v>
      </c>
      <c r="P753" s="135">
        <f t="shared" si="425"/>
        <v>7.6099999999999996E-3</v>
      </c>
      <c r="Q753" s="135">
        <f t="shared" si="425"/>
        <v>1.57E-3</v>
      </c>
      <c r="R753" s="135">
        <f t="shared" si="425"/>
        <v>3.3500000000000001E-3</v>
      </c>
      <c r="S753" s="135">
        <f t="shared" si="425"/>
        <v>0</v>
      </c>
      <c r="T753" s="135">
        <f t="shared" si="425"/>
        <v>0</v>
      </c>
      <c r="U753" s="135">
        <f t="shared" si="425"/>
        <v>0</v>
      </c>
      <c r="V753" s="135">
        <f t="shared" si="425"/>
        <v>0</v>
      </c>
      <c r="W753" s="135">
        <f t="shared" si="425"/>
        <v>0</v>
      </c>
      <c r="X753" s="135">
        <f t="shared" si="425"/>
        <v>0</v>
      </c>
      <c r="Y753" s="135">
        <f t="shared" si="425"/>
        <v>0.12615999999999999</v>
      </c>
      <c r="Z753" s="135">
        <f t="shared" si="425"/>
        <v>0.32923999999999998</v>
      </c>
      <c r="AA753" s="135">
        <f t="shared" si="425"/>
        <v>0.65602000000000005</v>
      </c>
    </row>
    <row r="754" spans="1:27" ht="12.75" hidden="1" customHeight="1" outlineLevel="1" x14ac:dyDescent="0.2">
      <c r="A754" s="163" t="s">
        <v>2386</v>
      </c>
      <c r="B754" s="94" t="s">
        <v>238</v>
      </c>
      <c r="C754" s="70" t="s">
        <v>79</v>
      </c>
      <c r="D754" s="71">
        <v>491.4</v>
      </c>
      <c r="E754" s="71">
        <v>365.82</v>
      </c>
      <c r="F754" s="71">
        <v>182.77</v>
      </c>
      <c r="G754" s="71">
        <v>248.48</v>
      </c>
      <c r="H754" s="71">
        <v>159.08000000000001</v>
      </c>
      <c r="I754" s="71">
        <v>0</v>
      </c>
      <c r="J754" s="71">
        <v>0</v>
      </c>
      <c r="K754" s="71">
        <v>0</v>
      </c>
      <c r="L754" s="71">
        <v>0</v>
      </c>
      <c r="M754" s="71">
        <v>0</v>
      </c>
      <c r="N754" s="71">
        <v>0</v>
      </c>
      <c r="O754" s="71">
        <v>11.62</v>
      </c>
      <c r="P754" s="71">
        <v>7.61</v>
      </c>
      <c r="Q754" s="71">
        <v>1.57</v>
      </c>
      <c r="R754" s="71">
        <v>3.35</v>
      </c>
      <c r="S754" s="71">
        <v>0</v>
      </c>
      <c r="T754" s="71">
        <v>0</v>
      </c>
      <c r="U754" s="71">
        <v>0</v>
      </c>
      <c r="V754" s="71">
        <v>0</v>
      </c>
      <c r="W754" s="71">
        <v>0</v>
      </c>
      <c r="X754" s="71">
        <v>0</v>
      </c>
      <c r="Y754" s="71">
        <v>126.16</v>
      </c>
      <c r="Z754" s="71">
        <v>329.24</v>
      </c>
      <c r="AA754" s="71">
        <v>656.02</v>
      </c>
    </row>
    <row r="755" spans="1:27" collapsed="1" x14ac:dyDescent="0.2">
      <c r="A755" s="162" t="s">
        <v>2387</v>
      </c>
      <c r="B755" s="54" t="str">
        <f>"24"&amp;"."&amp;$B$800&amp;"."&amp;$B$801</f>
        <v>24.05.2023</v>
      </c>
      <c r="C755" s="134" t="s">
        <v>76</v>
      </c>
      <c r="D755" s="135">
        <f>ROUND((D756)/1000,5)</f>
        <v>0.35110999999999998</v>
      </c>
      <c r="E755" s="135">
        <f t="shared" ref="E755:AA755" si="426">ROUND((E756)/1000,5)</f>
        <v>0.18607000000000001</v>
      </c>
      <c r="F755" s="135">
        <f t="shared" si="426"/>
        <v>0.21446999999999999</v>
      </c>
      <c r="G755" s="135">
        <f t="shared" si="426"/>
        <v>0.26354</v>
      </c>
      <c r="H755" s="135">
        <f t="shared" si="426"/>
        <v>0.90527999999999997</v>
      </c>
      <c r="I755" s="135">
        <f t="shared" si="426"/>
        <v>9.5439999999999997E-2</v>
      </c>
      <c r="J755" s="135">
        <f t="shared" si="426"/>
        <v>3.1289999999999998E-2</v>
      </c>
      <c r="K755" s="135">
        <f t="shared" si="426"/>
        <v>0.16505</v>
      </c>
      <c r="L755" s="135">
        <f t="shared" si="426"/>
        <v>0.13571</v>
      </c>
      <c r="M755" s="135">
        <f t="shared" si="426"/>
        <v>0.22778999999999999</v>
      </c>
      <c r="N755" s="135">
        <f t="shared" si="426"/>
        <v>0.20111999999999999</v>
      </c>
      <c r="O755" s="135">
        <f t="shared" si="426"/>
        <v>0.16965</v>
      </c>
      <c r="P755" s="135">
        <f t="shared" si="426"/>
        <v>0.15237000000000001</v>
      </c>
      <c r="Q755" s="135">
        <f t="shared" si="426"/>
        <v>0.18734999999999999</v>
      </c>
      <c r="R755" s="135">
        <f t="shared" si="426"/>
        <v>0.17754</v>
      </c>
      <c r="S755" s="135">
        <f t="shared" si="426"/>
        <v>3.6429999999999997E-2</v>
      </c>
      <c r="T755" s="135">
        <f t="shared" si="426"/>
        <v>1.7610000000000001E-2</v>
      </c>
      <c r="U755" s="135">
        <f t="shared" si="426"/>
        <v>0.10791000000000001</v>
      </c>
      <c r="V755" s="135">
        <f t="shared" si="426"/>
        <v>0.13278999999999999</v>
      </c>
      <c r="W755" s="135">
        <f t="shared" si="426"/>
        <v>0.12692000000000001</v>
      </c>
      <c r="X755" s="135">
        <f t="shared" si="426"/>
        <v>0</v>
      </c>
      <c r="Y755" s="135">
        <f t="shared" si="426"/>
        <v>0.20752999999999999</v>
      </c>
      <c r="Z755" s="135">
        <f t="shared" si="426"/>
        <v>0.67481999999999998</v>
      </c>
      <c r="AA755" s="135">
        <f t="shared" si="426"/>
        <v>0.70821000000000001</v>
      </c>
    </row>
    <row r="756" spans="1:27" ht="12.75" hidden="1" customHeight="1" outlineLevel="1" x14ac:dyDescent="0.2">
      <c r="A756" s="163" t="s">
        <v>2388</v>
      </c>
      <c r="B756" s="94" t="s">
        <v>238</v>
      </c>
      <c r="C756" s="70" t="s">
        <v>79</v>
      </c>
      <c r="D756" s="71">
        <v>351.11</v>
      </c>
      <c r="E756" s="71">
        <v>186.07</v>
      </c>
      <c r="F756" s="71">
        <v>214.47</v>
      </c>
      <c r="G756" s="71">
        <v>263.54000000000002</v>
      </c>
      <c r="H756" s="71">
        <v>905.28</v>
      </c>
      <c r="I756" s="71">
        <v>95.44</v>
      </c>
      <c r="J756" s="71">
        <v>31.29</v>
      </c>
      <c r="K756" s="71">
        <v>165.05</v>
      </c>
      <c r="L756" s="71">
        <v>135.71</v>
      </c>
      <c r="M756" s="71">
        <v>227.79</v>
      </c>
      <c r="N756" s="71">
        <v>201.12</v>
      </c>
      <c r="O756" s="71">
        <v>169.65</v>
      </c>
      <c r="P756" s="71">
        <v>152.37</v>
      </c>
      <c r="Q756" s="71">
        <v>187.35</v>
      </c>
      <c r="R756" s="71">
        <v>177.54</v>
      </c>
      <c r="S756" s="71">
        <v>36.43</v>
      </c>
      <c r="T756" s="71">
        <v>17.61</v>
      </c>
      <c r="U756" s="71">
        <v>107.91</v>
      </c>
      <c r="V756" s="71">
        <v>132.79</v>
      </c>
      <c r="W756" s="71">
        <v>126.92</v>
      </c>
      <c r="X756" s="71">
        <v>0</v>
      </c>
      <c r="Y756" s="71">
        <v>207.53</v>
      </c>
      <c r="Z756" s="71">
        <v>674.82</v>
      </c>
      <c r="AA756" s="71">
        <v>708.21</v>
      </c>
    </row>
    <row r="757" spans="1:27" collapsed="1" x14ac:dyDescent="0.2">
      <c r="A757" s="162" t="s">
        <v>2389</v>
      </c>
      <c r="B757" s="54" t="str">
        <f>"25"&amp;"."&amp;$B$800&amp;"."&amp;$B$801</f>
        <v>25.05.2023</v>
      </c>
      <c r="C757" s="134" t="s">
        <v>76</v>
      </c>
      <c r="D757" s="135">
        <f>ROUND((D758)/1000,5)</f>
        <v>0.14305999999999999</v>
      </c>
      <c r="E757" s="135">
        <f t="shared" ref="E757:AA757" si="427">ROUND((E758)/1000,5)</f>
        <v>0.1007</v>
      </c>
      <c r="F757" s="135">
        <f t="shared" si="427"/>
        <v>5.7430000000000002E-2</v>
      </c>
      <c r="G757" s="135">
        <f t="shared" si="427"/>
        <v>2.9260000000000001E-2</v>
      </c>
      <c r="H757" s="135">
        <f t="shared" si="427"/>
        <v>0</v>
      </c>
      <c r="I757" s="135">
        <f t="shared" si="427"/>
        <v>0</v>
      </c>
      <c r="J757" s="135">
        <f t="shared" si="427"/>
        <v>0</v>
      </c>
      <c r="K757" s="135">
        <f t="shared" si="427"/>
        <v>0</v>
      </c>
      <c r="L757" s="135">
        <f t="shared" si="427"/>
        <v>0</v>
      </c>
      <c r="M757" s="135">
        <f t="shared" si="427"/>
        <v>0</v>
      </c>
      <c r="N757" s="135">
        <f t="shared" si="427"/>
        <v>0</v>
      </c>
      <c r="O757" s="135">
        <f t="shared" si="427"/>
        <v>0</v>
      </c>
      <c r="P757" s="135">
        <f t="shared" si="427"/>
        <v>0</v>
      </c>
      <c r="Q757" s="135">
        <f t="shared" si="427"/>
        <v>0</v>
      </c>
      <c r="R757" s="135">
        <f t="shared" si="427"/>
        <v>0</v>
      </c>
      <c r="S757" s="135">
        <f t="shared" si="427"/>
        <v>0</v>
      </c>
      <c r="T757" s="135">
        <f t="shared" si="427"/>
        <v>0</v>
      </c>
      <c r="U757" s="135">
        <f t="shared" si="427"/>
        <v>0</v>
      </c>
      <c r="V757" s="135">
        <f t="shared" si="427"/>
        <v>0</v>
      </c>
      <c r="W757" s="135">
        <f t="shared" si="427"/>
        <v>0</v>
      </c>
      <c r="X757" s="135">
        <f t="shared" si="427"/>
        <v>0</v>
      </c>
      <c r="Y757" s="135">
        <f t="shared" si="427"/>
        <v>0.121</v>
      </c>
      <c r="Z757" s="135">
        <f t="shared" si="427"/>
        <v>0.46409</v>
      </c>
      <c r="AA757" s="135">
        <f t="shared" si="427"/>
        <v>0.25657999999999997</v>
      </c>
    </row>
    <row r="758" spans="1:27" ht="12.75" hidden="1" customHeight="1" outlineLevel="1" x14ac:dyDescent="0.2">
      <c r="A758" s="163" t="s">
        <v>2390</v>
      </c>
      <c r="B758" s="94" t="s">
        <v>238</v>
      </c>
      <c r="C758" s="70" t="s">
        <v>79</v>
      </c>
      <c r="D758" s="71">
        <v>143.06</v>
      </c>
      <c r="E758" s="71">
        <v>100.7</v>
      </c>
      <c r="F758" s="71">
        <v>57.43</v>
      </c>
      <c r="G758" s="71">
        <v>29.26</v>
      </c>
      <c r="H758" s="71">
        <v>0</v>
      </c>
      <c r="I758" s="71">
        <v>0</v>
      </c>
      <c r="J758" s="71">
        <v>0</v>
      </c>
      <c r="K758" s="71">
        <v>0</v>
      </c>
      <c r="L758" s="71">
        <v>0</v>
      </c>
      <c r="M758" s="71">
        <v>0</v>
      </c>
      <c r="N758" s="71">
        <v>0</v>
      </c>
      <c r="O758" s="71">
        <v>0</v>
      </c>
      <c r="P758" s="71">
        <v>0</v>
      </c>
      <c r="Q758" s="71">
        <v>0</v>
      </c>
      <c r="R758" s="71">
        <v>0</v>
      </c>
      <c r="S758" s="71">
        <v>0</v>
      </c>
      <c r="T758" s="71">
        <v>0</v>
      </c>
      <c r="U758" s="71">
        <v>0</v>
      </c>
      <c r="V758" s="71">
        <v>0</v>
      </c>
      <c r="W758" s="71">
        <v>0</v>
      </c>
      <c r="X758" s="71">
        <v>0</v>
      </c>
      <c r="Y758" s="71">
        <v>121</v>
      </c>
      <c r="Z758" s="71">
        <v>464.09</v>
      </c>
      <c r="AA758" s="71">
        <v>256.58</v>
      </c>
    </row>
    <row r="759" spans="1:27" collapsed="1" x14ac:dyDescent="0.2">
      <c r="A759" s="162" t="s">
        <v>2391</v>
      </c>
      <c r="B759" s="54" t="str">
        <f>"26"&amp;"."&amp;$B$800&amp;"."&amp;$B$801</f>
        <v>26.05.2023</v>
      </c>
      <c r="C759" s="134" t="s">
        <v>76</v>
      </c>
      <c r="D759" s="135">
        <f>ROUND((D760)/1000,5)</f>
        <v>9.6979999999999997E-2</v>
      </c>
      <c r="E759" s="135">
        <f t="shared" ref="E759:AA759" si="428">ROUND((E760)/1000,5)</f>
        <v>0.06</v>
      </c>
      <c r="F759" s="135">
        <f t="shared" si="428"/>
        <v>9.8909999999999998E-2</v>
      </c>
      <c r="G759" s="135">
        <f t="shared" si="428"/>
        <v>6.1420000000000002E-2</v>
      </c>
      <c r="H759" s="135">
        <f t="shared" si="428"/>
        <v>0</v>
      </c>
      <c r="I759" s="135">
        <f t="shared" si="428"/>
        <v>0</v>
      </c>
      <c r="J759" s="135">
        <f t="shared" si="428"/>
        <v>0</v>
      </c>
      <c r="K759" s="135">
        <f t="shared" si="428"/>
        <v>0</v>
      </c>
      <c r="L759" s="135">
        <f t="shared" si="428"/>
        <v>0</v>
      </c>
      <c r="M759" s="135">
        <f t="shared" si="428"/>
        <v>0</v>
      </c>
      <c r="N759" s="135">
        <f t="shared" si="428"/>
        <v>0</v>
      </c>
      <c r="O759" s="135">
        <f t="shared" si="428"/>
        <v>0</v>
      </c>
      <c r="P759" s="135">
        <f t="shared" si="428"/>
        <v>0</v>
      </c>
      <c r="Q759" s="135">
        <f t="shared" si="428"/>
        <v>0</v>
      </c>
      <c r="R759" s="135">
        <f t="shared" si="428"/>
        <v>0</v>
      </c>
      <c r="S759" s="135">
        <f t="shared" si="428"/>
        <v>2.5950000000000001E-2</v>
      </c>
      <c r="T759" s="135">
        <f t="shared" si="428"/>
        <v>1.2E-4</v>
      </c>
      <c r="U759" s="135">
        <f t="shared" si="428"/>
        <v>1.06E-3</v>
      </c>
      <c r="V759" s="135">
        <f t="shared" si="428"/>
        <v>1.41E-2</v>
      </c>
      <c r="W759" s="135">
        <f t="shared" si="428"/>
        <v>2.2000000000000001E-4</v>
      </c>
      <c r="X759" s="135">
        <f t="shared" si="428"/>
        <v>0</v>
      </c>
      <c r="Y759" s="135">
        <f t="shared" si="428"/>
        <v>4.0439999999999997E-2</v>
      </c>
      <c r="Z759" s="135">
        <f t="shared" si="428"/>
        <v>0.65834999999999999</v>
      </c>
      <c r="AA759" s="135">
        <f t="shared" si="428"/>
        <v>0.51626000000000005</v>
      </c>
    </row>
    <row r="760" spans="1:27" ht="12.75" hidden="1" customHeight="1" outlineLevel="1" x14ac:dyDescent="0.2">
      <c r="A760" s="163" t="s">
        <v>2392</v>
      </c>
      <c r="B760" s="94" t="s">
        <v>238</v>
      </c>
      <c r="C760" s="70" t="s">
        <v>79</v>
      </c>
      <c r="D760" s="71">
        <v>96.98</v>
      </c>
      <c r="E760" s="71">
        <v>60</v>
      </c>
      <c r="F760" s="71">
        <v>98.91</v>
      </c>
      <c r="G760" s="71">
        <v>61.42</v>
      </c>
      <c r="H760" s="71">
        <v>0</v>
      </c>
      <c r="I760" s="71">
        <v>0</v>
      </c>
      <c r="J760" s="71">
        <v>0</v>
      </c>
      <c r="K760" s="71">
        <v>0</v>
      </c>
      <c r="L760" s="71">
        <v>0</v>
      </c>
      <c r="M760" s="71">
        <v>0</v>
      </c>
      <c r="N760" s="71">
        <v>0</v>
      </c>
      <c r="O760" s="71">
        <v>0</v>
      </c>
      <c r="P760" s="71">
        <v>0</v>
      </c>
      <c r="Q760" s="71">
        <v>0</v>
      </c>
      <c r="R760" s="71">
        <v>0</v>
      </c>
      <c r="S760" s="71">
        <v>25.95</v>
      </c>
      <c r="T760" s="71">
        <v>0.12</v>
      </c>
      <c r="U760" s="71">
        <v>1.06</v>
      </c>
      <c r="V760" s="71">
        <v>14.1</v>
      </c>
      <c r="W760" s="71">
        <v>0.22</v>
      </c>
      <c r="X760" s="71">
        <v>0</v>
      </c>
      <c r="Y760" s="71">
        <v>40.44</v>
      </c>
      <c r="Z760" s="71">
        <v>658.35</v>
      </c>
      <c r="AA760" s="71">
        <v>516.26</v>
      </c>
    </row>
    <row r="761" spans="1:27" collapsed="1" x14ac:dyDescent="0.2">
      <c r="A761" s="162" t="s">
        <v>2393</v>
      </c>
      <c r="B761" s="54" t="str">
        <f>"27"&amp;"."&amp;$B$800&amp;"."&amp;$B$801</f>
        <v>27.05.2023</v>
      </c>
      <c r="C761" s="134" t="s">
        <v>76</v>
      </c>
      <c r="D761" s="135">
        <f>ROUND((D762)/1000,5)</f>
        <v>0.20834</v>
      </c>
      <c r="E761" s="135">
        <f t="shared" ref="E761:AA761" si="429">ROUND((E762)/1000,5)</f>
        <v>0</v>
      </c>
      <c r="F761" s="135">
        <f t="shared" si="429"/>
        <v>8.3470000000000003E-2</v>
      </c>
      <c r="G761" s="135">
        <f t="shared" si="429"/>
        <v>2.7640000000000001E-2</v>
      </c>
      <c r="H761" s="135">
        <f t="shared" si="429"/>
        <v>0</v>
      </c>
      <c r="I761" s="135">
        <f t="shared" si="429"/>
        <v>0</v>
      </c>
      <c r="J761" s="135">
        <f t="shared" si="429"/>
        <v>0</v>
      </c>
      <c r="K761" s="135">
        <f t="shared" si="429"/>
        <v>0</v>
      </c>
      <c r="L761" s="135">
        <f t="shared" si="429"/>
        <v>0</v>
      </c>
      <c r="M761" s="135">
        <f t="shared" si="429"/>
        <v>0</v>
      </c>
      <c r="N761" s="135">
        <f t="shared" si="429"/>
        <v>0</v>
      </c>
      <c r="O761" s="135">
        <f t="shared" si="429"/>
        <v>0</v>
      </c>
      <c r="P761" s="135">
        <f t="shared" si="429"/>
        <v>0</v>
      </c>
      <c r="Q761" s="135">
        <f t="shared" si="429"/>
        <v>0</v>
      </c>
      <c r="R761" s="135">
        <f t="shared" si="429"/>
        <v>0</v>
      </c>
      <c r="S761" s="135">
        <f t="shared" si="429"/>
        <v>0</v>
      </c>
      <c r="T761" s="135">
        <f t="shared" si="429"/>
        <v>0</v>
      </c>
      <c r="U761" s="135">
        <f t="shared" si="429"/>
        <v>0</v>
      </c>
      <c r="V761" s="135">
        <f t="shared" si="429"/>
        <v>0</v>
      </c>
      <c r="W761" s="135">
        <f t="shared" si="429"/>
        <v>0</v>
      </c>
      <c r="X761" s="135">
        <f t="shared" si="429"/>
        <v>0</v>
      </c>
      <c r="Y761" s="135">
        <f t="shared" si="429"/>
        <v>0</v>
      </c>
      <c r="Z761" s="135">
        <f t="shared" si="429"/>
        <v>0.35261999999999999</v>
      </c>
      <c r="AA761" s="135">
        <f t="shared" si="429"/>
        <v>0.45921000000000001</v>
      </c>
    </row>
    <row r="762" spans="1:27" ht="12.75" hidden="1" customHeight="1" outlineLevel="1" x14ac:dyDescent="0.2">
      <c r="A762" s="163" t="s">
        <v>2394</v>
      </c>
      <c r="B762" s="94" t="s">
        <v>238</v>
      </c>
      <c r="C762" s="70" t="s">
        <v>79</v>
      </c>
      <c r="D762" s="71">
        <v>208.34</v>
      </c>
      <c r="E762" s="71">
        <v>0</v>
      </c>
      <c r="F762" s="71">
        <v>83.47</v>
      </c>
      <c r="G762" s="71">
        <v>27.64</v>
      </c>
      <c r="H762" s="71">
        <v>0</v>
      </c>
      <c r="I762" s="71">
        <v>0</v>
      </c>
      <c r="J762" s="71">
        <v>0</v>
      </c>
      <c r="K762" s="71">
        <v>0</v>
      </c>
      <c r="L762" s="71">
        <v>0</v>
      </c>
      <c r="M762" s="71">
        <v>0</v>
      </c>
      <c r="N762" s="71">
        <v>0</v>
      </c>
      <c r="O762" s="71">
        <v>0</v>
      </c>
      <c r="P762" s="71">
        <v>0</v>
      </c>
      <c r="Q762" s="71">
        <v>0</v>
      </c>
      <c r="R762" s="71">
        <v>0</v>
      </c>
      <c r="S762" s="71">
        <v>0</v>
      </c>
      <c r="T762" s="71">
        <v>0</v>
      </c>
      <c r="U762" s="71">
        <v>0</v>
      </c>
      <c r="V762" s="71">
        <v>0</v>
      </c>
      <c r="W762" s="71">
        <v>0</v>
      </c>
      <c r="X762" s="71">
        <v>0</v>
      </c>
      <c r="Y762" s="71">
        <v>0</v>
      </c>
      <c r="Z762" s="71">
        <v>352.62</v>
      </c>
      <c r="AA762" s="71">
        <v>459.21</v>
      </c>
    </row>
    <row r="763" spans="1:27" collapsed="1" x14ac:dyDescent="0.2">
      <c r="A763" s="162" t="s">
        <v>2395</v>
      </c>
      <c r="B763" s="54" t="str">
        <f>"28"&amp;"."&amp;$B$800&amp;"."&amp;$B$801</f>
        <v>28.05.2023</v>
      </c>
      <c r="C763" s="134" t="s">
        <v>76</v>
      </c>
      <c r="D763" s="135">
        <f>ROUND((D764)/1000,5)</f>
        <v>0.34826000000000001</v>
      </c>
      <c r="E763" s="135">
        <f t="shared" ref="E763:AA763" si="430">ROUND((E764)/1000,5)</f>
        <v>0.24199999999999999</v>
      </c>
      <c r="F763" s="135">
        <f t="shared" si="430"/>
        <v>0.16173999999999999</v>
      </c>
      <c r="G763" s="135">
        <f t="shared" si="430"/>
        <v>0.34148000000000001</v>
      </c>
      <c r="H763" s="135">
        <f t="shared" si="430"/>
        <v>0.20074</v>
      </c>
      <c r="I763" s="135">
        <f t="shared" si="430"/>
        <v>1.491E-2</v>
      </c>
      <c r="J763" s="135">
        <f t="shared" si="430"/>
        <v>0</v>
      </c>
      <c r="K763" s="135">
        <f t="shared" si="430"/>
        <v>3.5000000000000001E-3</v>
      </c>
      <c r="L763" s="135">
        <f t="shared" si="430"/>
        <v>0</v>
      </c>
      <c r="M763" s="135">
        <f t="shared" si="430"/>
        <v>0</v>
      </c>
      <c r="N763" s="135">
        <f t="shared" si="430"/>
        <v>0</v>
      </c>
      <c r="O763" s="135">
        <f t="shared" si="430"/>
        <v>0</v>
      </c>
      <c r="P763" s="135">
        <f t="shared" si="430"/>
        <v>1.6910000000000001E-2</v>
      </c>
      <c r="Q763" s="135">
        <f t="shared" si="430"/>
        <v>0</v>
      </c>
      <c r="R763" s="135">
        <f t="shared" si="430"/>
        <v>3.2689999999999997E-2</v>
      </c>
      <c r="S763" s="135">
        <f t="shared" si="430"/>
        <v>4.4310000000000002E-2</v>
      </c>
      <c r="T763" s="135">
        <f t="shared" si="430"/>
        <v>4.922E-2</v>
      </c>
      <c r="U763" s="135">
        <f t="shared" si="430"/>
        <v>7.3400000000000002E-3</v>
      </c>
      <c r="V763" s="135">
        <f t="shared" si="430"/>
        <v>0</v>
      </c>
      <c r="W763" s="135">
        <f t="shared" si="430"/>
        <v>5.0800000000000003E-3</v>
      </c>
      <c r="X763" s="135">
        <f t="shared" si="430"/>
        <v>0</v>
      </c>
      <c r="Y763" s="135">
        <f t="shared" si="430"/>
        <v>6.019E-2</v>
      </c>
      <c r="Z763" s="135">
        <f t="shared" si="430"/>
        <v>0.29809000000000002</v>
      </c>
      <c r="AA763" s="135">
        <f t="shared" si="430"/>
        <v>0.36229</v>
      </c>
    </row>
    <row r="764" spans="1:27" ht="12.75" hidden="1" customHeight="1" outlineLevel="1" x14ac:dyDescent="0.2">
      <c r="A764" s="163" t="s">
        <v>2396</v>
      </c>
      <c r="B764" s="94" t="s">
        <v>238</v>
      </c>
      <c r="C764" s="70" t="s">
        <v>79</v>
      </c>
      <c r="D764" s="71">
        <v>348.26</v>
      </c>
      <c r="E764" s="71">
        <v>242</v>
      </c>
      <c r="F764" s="71">
        <v>161.74</v>
      </c>
      <c r="G764" s="71">
        <v>341.48</v>
      </c>
      <c r="H764" s="71">
        <v>200.74</v>
      </c>
      <c r="I764" s="71">
        <v>14.91</v>
      </c>
      <c r="J764" s="71">
        <v>0</v>
      </c>
      <c r="K764" s="71">
        <v>3.5</v>
      </c>
      <c r="L764" s="71">
        <v>0</v>
      </c>
      <c r="M764" s="71">
        <v>0</v>
      </c>
      <c r="N764" s="71">
        <v>0</v>
      </c>
      <c r="O764" s="71">
        <v>0</v>
      </c>
      <c r="P764" s="71">
        <v>16.91</v>
      </c>
      <c r="Q764" s="71">
        <v>0</v>
      </c>
      <c r="R764" s="71">
        <v>32.69</v>
      </c>
      <c r="S764" s="71">
        <v>44.31</v>
      </c>
      <c r="T764" s="71">
        <v>49.22</v>
      </c>
      <c r="U764" s="71">
        <v>7.34</v>
      </c>
      <c r="V764" s="71">
        <v>0</v>
      </c>
      <c r="W764" s="71">
        <v>5.08</v>
      </c>
      <c r="X764" s="71">
        <v>0</v>
      </c>
      <c r="Y764" s="71">
        <v>60.19</v>
      </c>
      <c r="Z764" s="71">
        <v>298.08999999999997</v>
      </c>
      <c r="AA764" s="71">
        <v>362.29</v>
      </c>
    </row>
    <row r="765" spans="1:27" collapsed="1" x14ac:dyDescent="0.2">
      <c r="A765" s="162" t="s">
        <v>2397</v>
      </c>
      <c r="B765" s="54" t="str">
        <f>"29"&amp;"."&amp;$B$800&amp;"."&amp;$B$801</f>
        <v>29.05.2023</v>
      </c>
      <c r="C765" s="134" t="s">
        <v>76</v>
      </c>
      <c r="D765" s="135">
        <f>ROUND((D766)/1000,5)</f>
        <v>9.9699999999999997E-2</v>
      </c>
      <c r="E765" s="135">
        <f t="shared" ref="E765:AA765" si="431">ROUND((E766)/1000,5)</f>
        <v>7.1459999999999996E-2</v>
      </c>
      <c r="F765" s="135">
        <f t="shared" si="431"/>
        <v>8.8900000000000003E-3</v>
      </c>
      <c r="G765" s="135">
        <f t="shared" si="431"/>
        <v>9.2789999999999997E-2</v>
      </c>
      <c r="H765" s="135">
        <f t="shared" si="431"/>
        <v>0</v>
      </c>
      <c r="I765" s="135">
        <f t="shared" si="431"/>
        <v>0</v>
      </c>
      <c r="J765" s="135">
        <f t="shared" si="431"/>
        <v>0</v>
      </c>
      <c r="K765" s="135">
        <f t="shared" si="431"/>
        <v>0</v>
      </c>
      <c r="L765" s="135">
        <f t="shared" si="431"/>
        <v>1.093E-2</v>
      </c>
      <c r="M765" s="135">
        <f t="shared" si="431"/>
        <v>9.7800000000000005E-3</v>
      </c>
      <c r="N765" s="135">
        <f t="shared" si="431"/>
        <v>3.8350000000000002E-2</v>
      </c>
      <c r="O765" s="135">
        <f t="shared" si="431"/>
        <v>7.1459999999999996E-2</v>
      </c>
      <c r="P765" s="135">
        <f t="shared" si="431"/>
        <v>5.4330000000000003E-2</v>
      </c>
      <c r="Q765" s="135">
        <f t="shared" si="431"/>
        <v>4.9549999999999997E-2</v>
      </c>
      <c r="R765" s="135">
        <f t="shared" si="431"/>
        <v>5.262E-2</v>
      </c>
      <c r="S765" s="135">
        <f t="shared" si="431"/>
        <v>4.1529999999999997E-2</v>
      </c>
      <c r="T765" s="135">
        <f t="shared" si="431"/>
        <v>6.6100000000000006E-2</v>
      </c>
      <c r="U765" s="135">
        <f t="shared" si="431"/>
        <v>3.7650000000000003E-2</v>
      </c>
      <c r="V765" s="135">
        <f t="shared" si="431"/>
        <v>2.6259999999999999E-2</v>
      </c>
      <c r="W765" s="135">
        <f t="shared" si="431"/>
        <v>2.5139999999999999E-2</v>
      </c>
      <c r="X765" s="135">
        <f t="shared" si="431"/>
        <v>2.3879999999999998E-2</v>
      </c>
      <c r="Y765" s="135">
        <f t="shared" si="431"/>
        <v>0.26063999999999998</v>
      </c>
      <c r="Z765" s="135">
        <f t="shared" si="431"/>
        <v>0.66837000000000002</v>
      </c>
      <c r="AA765" s="135">
        <f t="shared" si="431"/>
        <v>0.44982</v>
      </c>
    </row>
    <row r="766" spans="1:27" ht="12.75" hidden="1" customHeight="1" outlineLevel="1" x14ac:dyDescent="0.2">
      <c r="A766" s="163" t="s">
        <v>2398</v>
      </c>
      <c r="B766" s="94" t="s">
        <v>238</v>
      </c>
      <c r="C766" s="70" t="s">
        <v>79</v>
      </c>
      <c r="D766" s="71">
        <v>99.7</v>
      </c>
      <c r="E766" s="71">
        <v>71.459999999999994</v>
      </c>
      <c r="F766" s="71">
        <v>8.89</v>
      </c>
      <c r="G766" s="71">
        <v>92.79</v>
      </c>
      <c r="H766" s="71">
        <v>0</v>
      </c>
      <c r="I766" s="71">
        <v>0</v>
      </c>
      <c r="J766" s="71">
        <v>0</v>
      </c>
      <c r="K766" s="71">
        <v>0</v>
      </c>
      <c r="L766" s="71">
        <v>10.93</v>
      </c>
      <c r="M766" s="71">
        <v>9.7799999999999994</v>
      </c>
      <c r="N766" s="71">
        <v>38.35</v>
      </c>
      <c r="O766" s="71">
        <v>71.459999999999994</v>
      </c>
      <c r="P766" s="71">
        <v>54.33</v>
      </c>
      <c r="Q766" s="71">
        <v>49.55</v>
      </c>
      <c r="R766" s="71">
        <v>52.62</v>
      </c>
      <c r="S766" s="71">
        <v>41.53</v>
      </c>
      <c r="T766" s="71">
        <v>66.099999999999994</v>
      </c>
      <c r="U766" s="71">
        <v>37.65</v>
      </c>
      <c r="V766" s="71">
        <v>26.26</v>
      </c>
      <c r="W766" s="71">
        <v>25.14</v>
      </c>
      <c r="X766" s="71">
        <v>23.88</v>
      </c>
      <c r="Y766" s="71">
        <v>260.64</v>
      </c>
      <c r="Z766" s="71">
        <v>668.37</v>
      </c>
      <c r="AA766" s="71">
        <v>449.82</v>
      </c>
    </row>
    <row r="767" spans="1:27" collapsed="1" x14ac:dyDescent="0.2">
      <c r="A767" s="162" t="s">
        <v>2399</v>
      </c>
      <c r="B767" s="54" t="str">
        <f>"30"&amp;"."&amp;$B$800&amp;"."&amp;$B$801</f>
        <v>30.05.2023</v>
      </c>
      <c r="C767" s="134" t="s">
        <v>76</v>
      </c>
      <c r="D767" s="135">
        <f>ROUND((D768)/1000,5)</f>
        <v>0.15973999999999999</v>
      </c>
      <c r="E767" s="135">
        <f t="shared" ref="E767:AA767" si="432">ROUND((E768)/1000,5)</f>
        <v>3.576E-2</v>
      </c>
      <c r="F767" s="135">
        <f t="shared" si="432"/>
        <v>3.6670000000000001E-2</v>
      </c>
      <c r="G767" s="135">
        <f t="shared" si="432"/>
        <v>0.12765000000000001</v>
      </c>
      <c r="H767" s="135">
        <f t="shared" si="432"/>
        <v>0</v>
      </c>
      <c r="I767" s="135">
        <f t="shared" si="432"/>
        <v>0</v>
      </c>
      <c r="J767" s="135">
        <f t="shared" si="432"/>
        <v>0</v>
      </c>
      <c r="K767" s="135">
        <f t="shared" si="432"/>
        <v>0</v>
      </c>
      <c r="L767" s="135">
        <f t="shared" si="432"/>
        <v>0</v>
      </c>
      <c r="M767" s="135">
        <f t="shared" si="432"/>
        <v>0</v>
      </c>
      <c r="N767" s="135">
        <f t="shared" si="432"/>
        <v>0</v>
      </c>
      <c r="O767" s="135">
        <f t="shared" si="432"/>
        <v>0</v>
      </c>
      <c r="P767" s="135">
        <f t="shared" si="432"/>
        <v>0</v>
      </c>
      <c r="Q767" s="135">
        <f t="shared" si="432"/>
        <v>0</v>
      </c>
      <c r="R767" s="135">
        <f t="shared" si="432"/>
        <v>0</v>
      </c>
      <c r="S767" s="135">
        <f t="shared" si="432"/>
        <v>0</v>
      </c>
      <c r="T767" s="135">
        <f t="shared" si="432"/>
        <v>0</v>
      </c>
      <c r="U767" s="135">
        <f t="shared" si="432"/>
        <v>0</v>
      </c>
      <c r="V767" s="135">
        <f t="shared" si="432"/>
        <v>0</v>
      </c>
      <c r="W767" s="135">
        <f t="shared" si="432"/>
        <v>0</v>
      </c>
      <c r="X767" s="135">
        <f t="shared" si="432"/>
        <v>0</v>
      </c>
      <c r="Y767" s="135">
        <f t="shared" si="432"/>
        <v>0</v>
      </c>
      <c r="Z767" s="135">
        <f t="shared" si="432"/>
        <v>0.19309999999999999</v>
      </c>
      <c r="AA767" s="135">
        <f t="shared" si="432"/>
        <v>0.23718</v>
      </c>
    </row>
    <row r="768" spans="1:27" ht="12.75" hidden="1" customHeight="1" outlineLevel="1" x14ac:dyDescent="0.2">
      <c r="A768" s="163" t="s">
        <v>2400</v>
      </c>
      <c r="B768" s="94" t="s">
        <v>238</v>
      </c>
      <c r="C768" s="70" t="s">
        <v>79</v>
      </c>
      <c r="D768" s="71">
        <v>159.74</v>
      </c>
      <c r="E768" s="71">
        <v>35.76</v>
      </c>
      <c r="F768" s="71">
        <v>36.67</v>
      </c>
      <c r="G768" s="71">
        <v>127.65</v>
      </c>
      <c r="H768" s="71">
        <v>0</v>
      </c>
      <c r="I768" s="71">
        <v>0</v>
      </c>
      <c r="J768" s="71">
        <v>0</v>
      </c>
      <c r="K768" s="71">
        <v>0</v>
      </c>
      <c r="L768" s="71">
        <v>0</v>
      </c>
      <c r="M768" s="71">
        <v>0</v>
      </c>
      <c r="N768" s="71">
        <v>0</v>
      </c>
      <c r="O768" s="71">
        <v>0</v>
      </c>
      <c r="P768" s="71">
        <v>0</v>
      </c>
      <c r="Q768" s="71">
        <v>0</v>
      </c>
      <c r="R768" s="71">
        <v>0</v>
      </c>
      <c r="S768" s="71">
        <v>0</v>
      </c>
      <c r="T768" s="71">
        <v>0</v>
      </c>
      <c r="U768" s="71">
        <v>0</v>
      </c>
      <c r="V768" s="71">
        <v>0</v>
      </c>
      <c r="W768" s="71">
        <v>0</v>
      </c>
      <c r="X768" s="71">
        <v>0</v>
      </c>
      <c r="Y768" s="71">
        <v>0</v>
      </c>
      <c r="Z768" s="71">
        <v>193.1</v>
      </c>
      <c r="AA768" s="71">
        <v>237.18</v>
      </c>
    </row>
    <row r="769" spans="1:27" collapsed="1" x14ac:dyDescent="0.2">
      <c r="A769" s="162" t="s">
        <v>2401</v>
      </c>
      <c r="B769" s="54" t="str">
        <f>"31"&amp;"."&amp;$B$800&amp;"."&amp;$B$801</f>
        <v>31.05.2023</v>
      </c>
      <c r="C769" s="134" t="s">
        <v>76</v>
      </c>
      <c r="D769" s="135">
        <f>ROUND((D770)/1000,5)</f>
        <v>0</v>
      </c>
      <c r="E769" s="135">
        <f t="shared" ref="E769:AA769" si="433">ROUND((E770)/1000,5)</f>
        <v>0</v>
      </c>
      <c r="F769" s="135">
        <f t="shared" si="433"/>
        <v>0</v>
      </c>
      <c r="G769" s="135">
        <f t="shared" si="433"/>
        <v>0</v>
      </c>
      <c r="H769" s="135">
        <f t="shared" si="433"/>
        <v>0</v>
      </c>
      <c r="I769" s="135">
        <f t="shared" si="433"/>
        <v>0</v>
      </c>
      <c r="J769" s="135">
        <f t="shared" si="433"/>
        <v>0</v>
      </c>
      <c r="K769" s="135">
        <f t="shared" si="433"/>
        <v>0</v>
      </c>
      <c r="L769" s="135">
        <f t="shared" si="433"/>
        <v>0</v>
      </c>
      <c r="M769" s="135">
        <f t="shared" si="433"/>
        <v>0</v>
      </c>
      <c r="N769" s="135">
        <f t="shared" si="433"/>
        <v>0</v>
      </c>
      <c r="O769" s="135">
        <f t="shared" si="433"/>
        <v>0</v>
      </c>
      <c r="P769" s="135">
        <f t="shared" si="433"/>
        <v>0</v>
      </c>
      <c r="Q769" s="135">
        <f t="shared" si="433"/>
        <v>0</v>
      </c>
      <c r="R769" s="135">
        <f t="shared" si="433"/>
        <v>0</v>
      </c>
      <c r="S769" s="135">
        <f t="shared" si="433"/>
        <v>0</v>
      </c>
      <c r="T769" s="135">
        <f t="shared" si="433"/>
        <v>0</v>
      </c>
      <c r="U769" s="135">
        <f t="shared" si="433"/>
        <v>0</v>
      </c>
      <c r="V769" s="135">
        <f t="shared" si="433"/>
        <v>0</v>
      </c>
      <c r="W769" s="135">
        <f t="shared" si="433"/>
        <v>0</v>
      </c>
      <c r="X769" s="135">
        <f t="shared" si="433"/>
        <v>0</v>
      </c>
      <c r="Y769" s="135">
        <f t="shared" si="433"/>
        <v>0</v>
      </c>
      <c r="Z769" s="135">
        <f t="shared" si="433"/>
        <v>8.2250000000000004E-2</v>
      </c>
      <c r="AA769" s="135">
        <f t="shared" si="433"/>
        <v>6.7379999999999995E-2</v>
      </c>
    </row>
    <row r="770" spans="1:27" ht="12.75" hidden="1" customHeight="1" outlineLevel="1" x14ac:dyDescent="0.2">
      <c r="A770" s="163" t="s">
        <v>2402</v>
      </c>
      <c r="B770" s="94" t="s">
        <v>238</v>
      </c>
      <c r="C770" s="70" t="s">
        <v>79</v>
      </c>
      <c r="D770" s="71">
        <v>0</v>
      </c>
      <c r="E770" s="71">
        <v>0</v>
      </c>
      <c r="F770" s="71">
        <v>0</v>
      </c>
      <c r="G770" s="71">
        <v>0</v>
      </c>
      <c r="H770" s="71">
        <v>0</v>
      </c>
      <c r="I770" s="71">
        <v>0</v>
      </c>
      <c r="J770" s="71">
        <v>0</v>
      </c>
      <c r="K770" s="71">
        <v>0</v>
      </c>
      <c r="L770" s="71">
        <v>0</v>
      </c>
      <c r="M770" s="71">
        <v>0</v>
      </c>
      <c r="N770" s="71">
        <v>0</v>
      </c>
      <c r="O770" s="71">
        <v>0</v>
      </c>
      <c r="P770" s="71">
        <v>0</v>
      </c>
      <c r="Q770" s="71">
        <v>0</v>
      </c>
      <c r="R770" s="71">
        <v>0</v>
      </c>
      <c r="S770" s="71">
        <v>0</v>
      </c>
      <c r="T770" s="71">
        <v>0</v>
      </c>
      <c r="U770" s="71">
        <v>0</v>
      </c>
      <c r="V770" s="71">
        <v>0</v>
      </c>
      <c r="W770" s="71">
        <v>0</v>
      </c>
      <c r="X770" s="71">
        <v>0</v>
      </c>
      <c r="Y770" s="71">
        <v>0</v>
      </c>
      <c r="Z770" s="71">
        <v>82.25</v>
      </c>
      <c r="AA770" s="71">
        <v>67.38</v>
      </c>
    </row>
    <row r="771" spans="1:27" collapsed="1" x14ac:dyDescent="0.2">
      <c r="B771" s="165"/>
    </row>
    <row r="772" spans="1:27" x14ac:dyDescent="0.2">
      <c r="B772" s="165" t="s">
        <v>392</v>
      </c>
    </row>
    <row r="773" spans="1:27" x14ac:dyDescent="0.2">
      <c r="A773" s="157" t="s">
        <v>2403</v>
      </c>
      <c r="B773" s="158"/>
      <c r="C773" s="158"/>
      <c r="D773" s="158"/>
      <c r="E773" s="158"/>
      <c r="F773" s="158"/>
      <c r="G773" s="158"/>
      <c r="H773" s="158"/>
      <c r="I773" s="158"/>
      <c r="J773" s="158"/>
      <c r="K773" s="158"/>
      <c r="L773" s="158"/>
      <c r="M773" s="158"/>
      <c r="N773" s="158"/>
      <c r="O773" s="158"/>
      <c r="P773" s="158"/>
      <c r="Q773" s="158"/>
      <c r="R773" s="158"/>
      <c r="S773" s="158"/>
      <c r="T773" s="158"/>
      <c r="U773" s="158"/>
      <c r="V773" s="158"/>
      <c r="W773" s="158"/>
      <c r="X773" s="158"/>
      <c r="Y773" s="158"/>
      <c r="Z773" s="158"/>
      <c r="AA773" s="159"/>
    </row>
    <row r="774" spans="1:27" s="198" customFormat="1" x14ac:dyDescent="0.2">
      <c r="A774" s="54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97" t="s">
        <v>3</v>
      </c>
      <c r="M774" s="197" t="s">
        <v>2405</v>
      </c>
    </row>
    <row r="775" spans="1:27" s="198" customFormat="1" x14ac:dyDescent="0.2">
      <c r="A775" s="162" t="s">
        <v>2406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202" t="s">
        <v>2408</v>
      </c>
      <c r="M775" s="203">
        <v>8.2100000000000003E-3</v>
      </c>
    </row>
    <row r="776" spans="1:27" s="198" customFormat="1" x14ac:dyDescent="0.2">
      <c r="A776" s="162" t="s">
        <v>2409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202" t="s">
        <v>2408</v>
      </c>
      <c r="M776" s="203">
        <v>0.12143999999999999</v>
      </c>
    </row>
    <row r="779" spans="1:27" x14ac:dyDescent="0.2">
      <c r="A779" s="157" t="s">
        <v>861</v>
      </c>
      <c r="B779" s="158"/>
      <c r="C779" s="158"/>
      <c r="D779" s="158"/>
      <c r="E779" s="158"/>
      <c r="F779" s="158"/>
      <c r="G779" s="158"/>
      <c r="H779" s="158"/>
      <c r="I779" s="158"/>
      <c r="J779" s="158"/>
      <c r="K779" s="158"/>
      <c r="L779" s="158"/>
      <c r="M779" s="158"/>
      <c r="N779" s="158"/>
      <c r="O779" s="158"/>
      <c r="P779" s="158"/>
      <c r="Q779" s="158"/>
      <c r="R779" s="158"/>
      <c r="S779" s="158"/>
      <c r="T779" s="158"/>
      <c r="U779" s="158"/>
      <c r="V779" s="158"/>
      <c r="W779" s="158"/>
      <c r="X779" s="158"/>
      <c r="Y779" s="158"/>
      <c r="Z779" s="158"/>
      <c r="AA779" s="159"/>
    </row>
    <row r="780" spans="1:27" ht="15" customHeight="1" x14ac:dyDescent="0.2">
      <c r="A780" s="168" t="s">
        <v>2411</v>
      </c>
      <c r="B780" s="169" t="s">
        <v>863</v>
      </c>
      <c r="C780" s="170" t="s">
        <v>864</v>
      </c>
      <c r="D780" s="161" t="s">
        <v>69</v>
      </c>
      <c r="E780" s="161" t="s">
        <v>70</v>
      </c>
      <c r="F780" s="161" t="s">
        <v>865</v>
      </c>
      <c r="G780" s="161" t="s">
        <v>866</v>
      </c>
      <c r="H780" s="171"/>
      <c r="I780" s="171"/>
      <c r="J780" s="171"/>
      <c r="K780" s="171"/>
      <c r="L780" s="171"/>
      <c r="M780" s="171"/>
      <c r="N780" s="171"/>
      <c r="O780" s="171"/>
      <c r="P780" s="171"/>
      <c r="Q780" s="171"/>
      <c r="R780" s="171"/>
      <c r="S780" s="171"/>
      <c r="T780" s="171"/>
      <c r="U780" s="171"/>
      <c r="V780" s="171"/>
      <c r="W780" s="171"/>
      <c r="X780" s="171"/>
      <c r="Y780" s="171"/>
      <c r="Z780" s="171"/>
      <c r="AA780" s="171"/>
    </row>
    <row r="781" spans="1:27" x14ac:dyDescent="0.2">
      <c r="A781" s="172"/>
      <c r="B781" s="173"/>
      <c r="C781" s="174"/>
      <c r="D781" s="175">
        <f>D782</f>
        <v>872323.24</v>
      </c>
      <c r="E781" s="175">
        <f t="shared" ref="E781:G781" si="434">E782</f>
        <v>872323.24</v>
      </c>
      <c r="F781" s="175">
        <f t="shared" si="434"/>
        <v>872323.24</v>
      </c>
      <c r="G781" s="175">
        <f t="shared" si="434"/>
        <v>872323.24</v>
      </c>
    </row>
    <row r="782" spans="1:27" ht="12.75" hidden="1" customHeight="1" outlineLevel="1" x14ac:dyDescent="0.2">
      <c r="A782" s="176" t="s">
        <v>2412</v>
      </c>
      <c r="B782" s="177" t="s">
        <v>868</v>
      </c>
      <c r="C782" s="178" t="s">
        <v>864</v>
      </c>
      <c r="D782" s="71">
        <v>872323.24</v>
      </c>
      <c r="E782" s="71">
        <f>$D782</f>
        <v>872323.24</v>
      </c>
      <c r="F782" s="71">
        <f>$D782</f>
        <v>872323.24</v>
      </c>
      <c r="G782" s="71">
        <f>$D782</f>
        <v>872323.24</v>
      </c>
    </row>
    <row r="783" spans="1:27" collapsed="1" x14ac:dyDescent="0.2"/>
    <row r="785" spans="1:27" ht="12.75" customHeight="1" x14ac:dyDescent="0.25">
      <c r="A785" s="179" t="s">
        <v>84</v>
      </c>
      <c r="B785" s="179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1:27" ht="12.75" customHeight="1" x14ac:dyDescent="0.25">
      <c r="A786" s="180" t="s">
        <v>3163</v>
      </c>
      <c r="B786" s="180"/>
      <c r="C786" s="180"/>
      <c r="D786" s="180"/>
      <c r="E786" s="180"/>
      <c r="F786" s="180"/>
      <c r="G786" s="180"/>
      <c r="H786" s="180"/>
      <c r="I786" s="180"/>
      <c r="J786" s="180"/>
      <c r="K786" s="180"/>
      <c r="L786" s="180"/>
      <c r="M786" s="180"/>
      <c r="N786" s="180"/>
      <c r="O786" s="180"/>
      <c r="P786"/>
      <c r="Q786"/>
      <c r="R786"/>
      <c r="S786"/>
      <c r="T786"/>
      <c r="U786"/>
      <c r="V786"/>
      <c r="W786"/>
      <c r="X786"/>
      <c r="Y786"/>
      <c r="Z786"/>
      <c r="AA786"/>
    </row>
    <row r="788" spans="1:27" x14ac:dyDescent="0.2">
      <c r="A788" s="83"/>
      <c r="B788" s="84"/>
    </row>
    <row r="789" spans="1:27" x14ac:dyDescent="0.2">
      <c r="A789" s="83"/>
      <c r="B789" s="85"/>
    </row>
    <row r="800" spans="1:27" hidden="1" x14ac:dyDescent="0.2">
      <c r="B800" s="181" t="s">
        <v>3164</v>
      </c>
    </row>
    <row r="801" spans="2:2" hidden="1" x14ac:dyDescent="0.2">
      <c r="B801" s="182" t="s">
        <v>3165</v>
      </c>
    </row>
  </sheetData>
  <autoFilter ref="B6:C698" xr:uid="{00000000-0001-0000-0E00-000000000000}"/>
  <mergeCells count="18">
    <mergeCell ref="A779:AA779"/>
    <mergeCell ref="A780:A781"/>
    <mergeCell ref="B780:B781"/>
    <mergeCell ref="C780:C781"/>
    <mergeCell ref="A785:B785"/>
    <mergeCell ref="A786:O786"/>
    <mergeCell ref="A641:AA641"/>
    <mergeCell ref="A707:AA707"/>
    <mergeCell ref="A773:AA773"/>
    <mergeCell ref="B774:K774"/>
    <mergeCell ref="B775:K775"/>
    <mergeCell ref="B776:K776"/>
    <mergeCell ref="A1:AA3"/>
    <mergeCell ref="A4:AA4"/>
    <mergeCell ref="A5:AA5"/>
    <mergeCell ref="A164:AA164"/>
    <mergeCell ref="A323:AA323"/>
    <mergeCell ref="A482:AA482"/>
  </mergeCells>
  <pageMargins left="0.25" right="0.25" top="0.75" bottom="0.75" header="0.3" footer="0.3"/>
  <pageSetup paperSize="9" scale="42" fitToHeight="0" orientation="landscape" r:id="rId1"/>
  <colBreaks count="1" manualBreakCount="1">
    <brk id="12" max="78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FD489-9D6E-4046-808A-868965F9C6CF}">
  <sheetPr>
    <tabColor theme="7" tint="0.59999389629810485"/>
    <pageSetUpPr fitToPage="1"/>
  </sheetPr>
  <dimension ref="A1:AB802"/>
  <sheetViews>
    <sheetView view="pageBreakPreview" zoomScale="75" zoomScaleNormal="100" zoomScaleSheetLayoutView="75" workbookViewId="0">
      <selection activeCell="B26" sqref="B26:L26"/>
    </sheetView>
  </sheetViews>
  <sheetFormatPr defaultRowHeight="12.75" outlineLevelRow="1" x14ac:dyDescent="0.2"/>
  <cols>
    <col min="1" max="1" width="9.140625" style="45"/>
    <col min="2" max="2" width="32.140625" style="45" bestFit="1" customWidth="1"/>
    <col min="3" max="3" width="13.42578125" style="45" customWidth="1"/>
    <col min="4" max="27" width="12" style="45" customWidth="1"/>
    <col min="28" max="16384" width="9.140625" style="45"/>
  </cols>
  <sheetData>
    <row r="1" spans="1:27" x14ac:dyDescent="0.2">
      <c r="A1" s="151" t="s">
        <v>2413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</row>
    <row r="2" spans="1:27" x14ac:dyDescent="0.2">
      <c r="A2" s="152"/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</row>
    <row r="3" spans="1:27" x14ac:dyDescent="0.2">
      <c r="A3" s="153"/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</row>
    <row r="4" spans="1:27" ht="15" x14ac:dyDescent="0.25">
      <c r="A4" s="154" t="s">
        <v>208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6"/>
    </row>
    <row r="5" spans="1:27" x14ac:dyDescent="0.2">
      <c r="A5" s="157" t="s">
        <v>209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9"/>
    </row>
    <row r="6" spans="1:27" ht="27" customHeight="1" x14ac:dyDescent="0.2">
      <c r="A6" s="160" t="s">
        <v>64</v>
      </c>
      <c r="B6" s="161" t="s">
        <v>210</v>
      </c>
      <c r="C6" s="160" t="s">
        <v>211</v>
      </c>
      <c r="D6" s="161" t="s">
        <v>212</v>
      </c>
      <c r="E6" s="161" t="s">
        <v>213</v>
      </c>
      <c r="F6" s="161" t="s">
        <v>214</v>
      </c>
      <c r="G6" s="161" t="s">
        <v>215</v>
      </c>
      <c r="H6" s="161" t="s">
        <v>216</v>
      </c>
      <c r="I6" s="161" t="s">
        <v>217</v>
      </c>
      <c r="J6" s="161" t="s">
        <v>218</v>
      </c>
      <c r="K6" s="161" t="s">
        <v>219</v>
      </c>
      <c r="L6" s="161" t="s">
        <v>220</v>
      </c>
      <c r="M6" s="161" t="s">
        <v>221</v>
      </c>
      <c r="N6" s="161" t="s">
        <v>222</v>
      </c>
      <c r="O6" s="161" t="s">
        <v>223</v>
      </c>
      <c r="P6" s="161" t="s">
        <v>224</v>
      </c>
      <c r="Q6" s="161" t="s">
        <v>225</v>
      </c>
      <c r="R6" s="161" t="s">
        <v>226</v>
      </c>
      <c r="S6" s="161" t="s">
        <v>227</v>
      </c>
      <c r="T6" s="161" t="s">
        <v>228</v>
      </c>
      <c r="U6" s="161" t="s">
        <v>229</v>
      </c>
      <c r="V6" s="161" t="s">
        <v>230</v>
      </c>
      <c r="W6" s="161" t="s">
        <v>231</v>
      </c>
      <c r="X6" s="161" t="s">
        <v>232</v>
      </c>
      <c r="Y6" s="161" t="s">
        <v>233</v>
      </c>
      <c r="Z6" s="161" t="s">
        <v>234</v>
      </c>
      <c r="AA6" s="161" t="s">
        <v>235</v>
      </c>
    </row>
    <row r="7" spans="1:27" x14ac:dyDescent="0.2">
      <c r="A7" s="162" t="s">
        <v>2414</v>
      </c>
      <c r="B7" s="54" t="str">
        <f>"01"&amp;"."&amp;$B$801&amp;"."&amp;$B$802</f>
        <v>01.05.2023</v>
      </c>
      <c r="C7" s="134" t="s">
        <v>76</v>
      </c>
      <c r="D7" s="135">
        <f>ROUND(((D8+D9+D11+D10)/1000),5)</f>
        <v>1.9350400000000001</v>
      </c>
      <c r="E7" s="135">
        <f>ROUND(((E8+E9+E11+E10)/1000),5)</f>
        <v>1.80508</v>
      </c>
      <c r="F7" s="135">
        <f>ROUND(((F8+F9+F11+F10)/1000),5)</f>
        <v>1.7118</v>
      </c>
      <c r="G7" s="135">
        <f t="shared" ref="G7:AA7" si="0">ROUND(((G8+G9+G11+G10)/1000),5)</f>
        <v>1.6454200000000001</v>
      </c>
      <c r="H7" s="135">
        <f t="shared" si="0"/>
        <v>1.6258999999999999</v>
      </c>
      <c r="I7" s="135">
        <f t="shared" si="0"/>
        <v>1.6366000000000001</v>
      </c>
      <c r="J7" s="135">
        <f t="shared" si="0"/>
        <v>1.66621</v>
      </c>
      <c r="K7" s="135">
        <f t="shared" si="0"/>
        <v>1.8349899999999999</v>
      </c>
      <c r="L7" s="135">
        <f t="shared" si="0"/>
        <v>2.0885400000000001</v>
      </c>
      <c r="M7" s="135">
        <f t="shared" si="0"/>
        <v>2.2673199999999998</v>
      </c>
      <c r="N7" s="135">
        <f t="shared" si="0"/>
        <v>2.2821600000000002</v>
      </c>
      <c r="O7" s="135">
        <f t="shared" si="0"/>
        <v>2.2793100000000002</v>
      </c>
      <c r="P7" s="135">
        <f t="shared" si="0"/>
        <v>2.2692999999999999</v>
      </c>
      <c r="Q7" s="135">
        <f t="shared" si="0"/>
        <v>2.2691599999999998</v>
      </c>
      <c r="R7" s="135">
        <f t="shared" si="0"/>
        <v>2.25285</v>
      </c>
      <c r="S7" s="135">
        <f t="shared" si="0"/>
        <v>2.2937599999999998</v>
      </c>
      <c r="T7" s="135">
        <f t="shared" si="0"/>
        <v>2.32883</v>
      </c>
      <c r="U7" s="135">
        <f t="shared" si="0"/>
        <v>2.3443700000000001</v>
      </c>
      <c r="V7" s="135">
        <f t="shared" si="0"/>
        <v>2.3839899999999998</v>
      </c>
      <c r="W7" s="135">
        <f t="shared" si="0"/>
        <v>2.4635500000000001</v>
      </c>
      <c r="X7" s="135">
        <f t="shared" si="0"/>
        <v>2.6531500000000001</v>
      </c>
      <c r="Y7" s="135">
        <f t="shared" si="0"/>
        <v>2.4532799999999999</v>
      </c>
      <c r="Z7" s="135">
        <f t="shared" si="0"/>
        <v>2.2528800000000002</v>
      </c>
      <c r="AA7" s="135">
        <f t="shared" si="0"/>
        <v>2.0515699999999999</v>
      </c>
    </row>
    <row r="8" spans="1:27" ht="12.75" hidden="1" customHeight="1" outlineLevel="1" x14ac:dyDescent="0.2">
      <c r="A8" s="163" t="s">
        <v>2415</v>
      </c>
      <c r="B8" s="94" t="s">
        <v>238</v>
      </c>
      <c r="C8" s="70" t="s">
        <v>79</v>
      </c>
      <c r="D8" s="71">
        <v>1533.22</v>
      </c>
      <c r="E8" s="71">
        <v>1403.26</v>
      </c>
      <c r="F8" s="71">
        <v>1309.98</v>
      </c>
      <c r="G8" s="71">
        <v>1243.5999999999999</v>
      </c>
      <c r="H8" s="71">
        <v>1224.08</v>
      </c>
      <c r="I8" s="71">
        <v>1234.78</v>
      </c>
      <c r="J8" s="71">
        <v>1264.3900000000001</v>
      </c>
      <c r="K8" s="71">
        <v>1433.17</v>
      </c>
      <c r="L8" s="71">
        <v>1686.72</v>
      </c>
      <c r="M8" s="71">
        <v>1865.5</v>
      </c>
      <c r="N8" s="71">
        <v>1880.34</v>
      </c>
      <c r="O8" s="71">
        <v>1877.49</v>
      </c>
      <c r="P8" s="71">
        <v>1867.48</v>
      </c>
      <c r="Q8" s="71">
        <v>1867.34</v>
      </c>
      <c r="R8" s="71">
        <v>1851.03</v>
      </c>
      <c r="S8" s="71">
        <v>1891.94</v>
      </c>
      <c r="T8" s="71">
        <v>1927.01</v>
      </c>
      <c r="U8" s="71">
        <v>1942.55</v>
      </c>
      <c r="V8" s="71">
        <v>1982.17</v>
      </c>
      <c r="W8" s="71">
        <v>2061.73</v>
      </c>
      <c r="X8" s="71">
        <v>2251.33</v>
      </c>
      <c r="Y8" s="71">
        <v>2051.46</v>
      </c>
      <c r="Z8" s="71">
        <v>1851.06</v>
      </c>
      <c r="AA8" s="71">
        <v>1649.75</v>
      </c>
    </row>
    <row r="9" spans="1:27" ht="12.75" hidden="1" customHeight="1" outlineLevel="1" x14ac:dyDescent="0.2">
      <c r="A9" s="163" t="s">
        <v>2416</v>
      </c>
      <c r="B9" s="94" t="s">
        <v>90</v>
      </c>
      <c r="C9" s="70" t="s">
        <v>79</v>
      </c>
      <c r="D9" s="71">
        <v>66.180000000000007</v>
      </c>
      <c r="E9" s="71">
        <f>$D$9</f>
        <v>66.180000000000007</v>
      </c>
      <c r="F9" s="71">
        <f t="shared" ref="F9:AA9" si="1">$D$9</f>
        <v>66.180000000000007</v>
      </c>
      <c r="G9" s="71">
        <f t="shared" si="1"/>
        <v>66.180000000000007</v>
      </c>
      <c r="H9" s="71">
        <f t="shared" si="1"/>
        <v>66.180000000000007</v>
      </c>
      <c r="I9" s="71">
        <f t="shared" si="1"/>
        <v>66.180000000000007</v>
      </c>
      <c r="J9" s="71">
        <f t="shared" si="1"/>
        <v>66.180000000000007</v>
      </c>
      <c r="K9" s="71">
        <f t="shared" si="1"/>
        <v>66.180000000000007</v>
      </c>
      <c r="L9" s="71">
        <f t="shared" si="1"/>
        <v>66.180000000000007</v>
      </c>
      <c r="M9" s="71">
        <f t="shared" si="1"/>
        <v>66.180000000000007</v>
      </c>
      <c r="N9" s="71">
        <f t="shared" si="1"/>
        <v>66.180000000000007</v>
      </c>
      <c r="O9" s="71">
        <f t="shared" si="1"/>
        <v>66.180000000000007</v>
      </c>
      <c r="P9" s="71">
        <f t="shared" si="1"/>
        <v>66.180000000000007</v>
      </c>
      <c r="Q9" s="71">
        <f t="shared" si="1"/>
        <v>66.180000000000007</v>
      </c>
      <c r="R9" s="71">
        <f t="shared" si="1"/>
        <v>66.180000000000007</v>
      </c>
      <c r="S9" s="71">
        <f t="shared" si="1"/>
        <v>66.180000000000007</v>
      </c>
      <c r="T9" s="71">
        <f t="shared" si="1"/>
        <v>66.180000000000007</v>
      </c>
      <c r="U9" s="71">
        <f t="shared" si="1"/>
        <v>66.180000000000007</v>
      </c>
      <c r="V9" s="71">
        <f t="shared" si="1"/>
        <v>66.180000000000007</v>
      </c>
      <c r="W9" s="71">
        <f t="shared" si="1"/>
        <v>66.180000000000007</v>
      </c>
      <c r="X9" s="71">
        <f t="shared" si="1"/>
        <v>66.180000000000007</v>
      </c>
      <c r="Y9" s="71">
        <f t="shared" si="1"/>
        <v>66.180000000000007</v>
      </c>
      <c r="Z9" s="71">
        <f t="shared" si="1"/>
        <v>66.180000000000007</v>
      </c>
      <c r="AA9" s="71">
        <f t="shared" si="1"/>
        <v>66.180000000000007</v>
      </c>
    </row>
    <row r="10" spans="1:27" ht="12.75" hidden="1" customHeight="1" outlineLevel="1" x14ac:dyDescent="0.2">
      <c r="A10" s="163" t="s">
        <v>2417</v>
      </c>
      <c r="B10" s="94" t="s">
        <v>83</v>
      </c>
      <c r="C10" s="70" t="s">
        <v>79</v>
      </c>
      <c r="D10" s="71">
        <v>4.95</v>
      </c>
      <c r="E10" s="71">
        <v>4.95</v>
      </c>
      <c r="F10" s="71">
        <v>4.95</v>
      </c>
      <c r="G10" s="71">
        <v>4.95</v>
      </c>
      <c r="H10" s="71">
        <v>4.95</v>
      </c>
      <c r="I10" s="71">
        <v>4.95</v>
      </c>
      <c r="J10" s="71">
        <v>4.95</v>
      </c>
      <c r="K10" s="71">
        <v>4.95</v>
      </c>
      <c r="L10" s="71">
        <v>4.95</v>
      </c>
      <c r="M10" s="71">
        <v>4.95</v>
      </c>
      <c r="N10" s="71">
        <v>4.95</v>
      </c>
      <c r="O10" s="71">
        <v>4.95</v>
      </c>
      <c r="P10" s="71">
        <v>4.95</v>
      </c>
      <c r="Q10" s="71">
        <v>4.95</v>
      </c>
      <c r="R10" s="71">
        <v>4.95</v>
      </c>
      <c r="S10" s="71">
        <v>4.95</v>
      </c>
      <c r="T10" s="71">
        <v>4.95</v>
      </c>
      <c r="U10" s="71">
        <v>4.95</v>
      </c>
      <c r="V10" s="71">
        <v>4.95</v>
      </c>
      <c r="W10" s="71">
        <v>4.95</v>
      </c>
      <c r="X10" s="71">
        <v>4.95</v>
      </c>
      <c r="Y10" s="71">
        <v>4.95</v>
      </c>
      <c r="Z10" s="71">
        <v>4.95</v>
      </c>
      <c r="AA10" s="71">
        <v>4.95</v>
      </c>
    </row>
    <row r="11" spans="1:27" ht="12.75" hidden="1" customHeight="1" outlineLevel="1" x14ac:dyDescent="0.2">
      <c r="A11" s="163" t="s">
        <v>2418</v>
      </c>
      <c r="B11" s="94" t="s">
        <v>81</v>
      </c>
      <c r="C11" s="70" t="s">
        <v>79</v>
      </c>
      <c r="D11" s="71">
        <v>330.69</v>
      </c>
      <c r="E11" s="71">
        <f>$D$11</f>
        <v>330.69</v>
      </c>
      <c r="F11" s="71">
        <f t="shared" ref="F11:AA11" si="2">$D$11</f>
        <v>330.69</v>
      </c>
      <c r="G11" s="71">
        <f t="shared" si="2"/>
        <v>330.69</v>
      </c>
      <c r="H11" s="71">
        <f t="shared" si="2"/>
        <v>330.69</v>
      </c>
      <c r="I11" s="71">
        <f t="shared" si="2"/>
        <v>330.69</v>
      </c>
      <c r="J11" s="71">
        <f t="shared" si="2"/>
        <v>330.69</v>
      </c>
      <c r="K11" s="71">
        <f t="shared" si="2"/>
        <v>330.69</v>
      </c>
      <c r="L11" s="71">
        <f t="shared" si="2"/>
        <v>330.69</v>
      </c>
      <c r="M11" s="71">
        <f t="shared" si="2"/>
        <v>330.69</v>
      </c>
      <c r="N11" s="71">
        <f t="shared" si="2"/>
        <v>330.69</v>
      </c>
      <c r="O11" s="71">
        <f t="shared" si="2"/>
        <v>330.69</v>
      </c>
      <c r="P11" s="71">
        <f t="shared" si="2"/>
        <v>330.69</v>
      </c>
      <c r="Q11" s="71">
        <f t="shared" si="2"/>
        <v>330.69</v>
      </c>
      <c r="R11" s="71">
        <f t="shared" si="2"/>
        <v>330.69</v>
      </c>
      <c r="S11" s="71">
        <f t="shared" si="2"/>
        <v>330.69</v>
      </c>
      <c r="T11" s="71">
        <f t="shared" si="2"/>
        <v>330.69</v>
      </c>
      <c r="U11" s="71">
        <f t="shared" si="2"/>
        <v>330.69</v>
      </c>
      <c r="V11" s="71">
        <f t="shared" si="2"/>
        <v>330.69</v>
      </c>
      <c r="W11" s="71">
        <f t="shared" si="2"/>
        <v>330.69</v>
      </c>
      <c r="X11" s="71">
        <f t="shared" si="2"/>
        <v>330.69</v>
      </c>
      <c r="Y11" s="71">
        <f t="shared" si="2"/>
        <v>330.69</v>
      </c>
      <c r="Z11" s="71">
        <f t="shared" si="2"/>
        <v>330.69</v>
      </c>
      <c r="AA11" s="71">
        <f t="shared" si="2"/>
        <v>330.69</v>
      </c>
    </row>
    <row r="12" spans="1:27" collapsed="1" x14ac:dyDescent="0.2">
      <c r="A12" s="162" t="s">
        <v>2419</v>
      </c>
      <c r="B12" s="54" t="str">
        <f>"02"&amp;"."&amp;$B$801&amp;"."&amp;$B$802</f>
        <v>02.05.2023</v>
      </c>
      <c r="C12" s="134" t="s">
        <v>76</v>
      </c>
      <c r="D12" s="135">
        <f>ROUND(((D13+D14+D16+D15)/1000),5)</f>
        <v>1.7491399999999999</v>
      </c>
      <c r="E12" s="135">
        <f>ROUND(((E13+E14+E16+E15)/1000),5)</f>
        <v>1.57222</v>
      </c>
      <c r="F12" s="135">
        <f>ROUND(((F13+F14+F16+F15)/1000),5)</f>
        <v>1.4809099999999999</v>
      </c>
      <c r="G12" s="135">
        <f t="shared" ref="G12:AA12" si="3">ROUND(((G13+G14+G16+G15)/1000),5)</f>
        <v>1.48017</v>
      </c>
      <c r="H12" s="135">
        <f t="shared" si="3"/>
        <v>1.50413</v>
      </c>
      <c r="I12" s="135">
        <f t="shared" si="3"/>
        <v>1.61754</v>
      </c>
      <c r="J12" s="135">
        <f t="shared" si="3"/>
        <v>1.8190900000000001</v>
      </c>
      <c r="K12" s="135">
        <f t="shared" si="3"/>
        <v>2.0803400000000001</v>
      </c>
      <c r="L12" s="135">
        <f t="shared" si="3"/>
        <v>2.2692399999999999</v>
      </c>
      <c r="M12" s="135">
        <f t="shared" si="3"/>
        <v>2.3457300000000001</v>
      </c>
      <c r="N12" s="135">
        <f t="shared" si="3"/>
        <v>2.3663799999999999</v>
      </c>
      <c r="O12" s="135">
        <f t="shared" si="3"/>
        <v>2.3069199999999999</v>
      </c>
      <c r="P12" s="135">
        <f t="shared" si="3"/>
        <v>2.30809</v>
      </c>
      <c r="Q12" s="135">
        <f t="shared" si="3"/>
        <v>2.3113100000000002</v>
      </c>
      <c r="R12" s="135">
        <f t="shared" si="3"/>
        <v>2.29826</v>
      </c>
      <c r="S12" s="135">
        <f t="shared" si="3"/>
        <v>2.2640899999999999</v>
      </c>
      <c r="T12" s="135">
        <f t="shared" si="3"/>
        <v>2.2211799999999999</v>
      </c>
      <c r="U12" s="135">
        <f t="shared" si="3"/>
        <v>2.2077399999999998</v>
      </c>
      <c r="V12" s="135">
        <f t="shared" si="3"/>
        <v>2.2252900000000002</v>
      </c>
      <c r="W12" s="135">
        <f t="shared" si="3"/>
        <v>2.2413500000000002</v>
      </c>
      <c r="X12" s="135">
        <f t="shared" si="3"/>
        <v>2.37677</v>
      </c>
      <c r="Y12" s="135">
        <f t="shared" si="3"/>
        <v>2.2833800000000002</v>
      </c>
      <c r="Z12" s="135">
        <f t="shared" si="3"/>
        <v>2.0594700000000001</v>
      </c>
      <c r="AA12" s="135">
        <f t="shared" si="3"/>
        <v>1.75589</v>
      </c>
    </row>
    <row r="13" spans="1:27" ht="12.75" hidden="1" customHeight="1" outlineLevel="1" x14ac:dyDescent="0.2">
      <c r="A13" s="163" t="s">
        <v>2420</v>
      </c>
      <c r="B13" s="94" t="s">
        <v>238</v>
      </c>
      <c r="C13" s="70" t="s">
        <v>79</v>
      </c>
      <c r="D13" s="71">
        <v>1347.32</v>
      </c>
      <c r="E13" s="71">
        <v>1170.4000000000001</v>
      </c>
      <c r="F13" s="71">
        <v>1079.0899999999999</v>
      </c>
      <c r="G13" s="71">
        <v>1078.3499999999999</v>
      </c>
      <c r="H13" s="71">
        <v>1102.31</v>
      </c>
      <c r="I13" s="71">
        <v>1215.72</v>
      </c>
      <c r="J13" s="71">
        <v>1417.27</v>
      </c>
      <c r="K13" s="71">
        <v>1678.52</v>
      </c>
      <c r="L13" s="71">
        <v>1867.42</v>
      </c>
      <c r="M13" s="71">
        <v>1943.91</v>
      </c>
      <c r="N13" s="71">
        <v>1964.56</v>
      </c>
      <c r="O13" s="71">
        <v>1905.1</v>
      </c>
      <c r="P13" s="71">
        <v>1906.27</v>
      </c>
      <c r="Q13" s="71">
        <v>1909.49</v>
      </c>
      <c r="R13" s="71">
        <v>1896.44</v>
      </c>
      <c r="S13" s="71">
        <v>1862.27</v>
      </c>
      <c r="T13" s="71">
        <v>1819.36</v>
      </c>
      <c r="U13" s="71">
        <v>1805.92</v>
      </c>
      <c r="V13" s="71">
        <v>1823.47</v>
      </c>
      <c r="W13" s="71">
        <v>1839.53</v>
      </c>
      <c r="X13" s="71">
        <v>1974.95</v>
      </c>
      <c r="Y13" s="71">
        <v>1881.56</v>
      </c>
      <c r="Z13" s="71">
        <v>1657.65</v>
      </c>
      <c r="AA13" s="71">
        <v>1354.07</v>
      </c>
    </row>
    <row r="14" spans="1:27" ht="12.75" hidden="1" customHeight="1" outlineLevel="1" x14ac:dyDescent="0.2">
      <c r="A14" s="163" t="s">
        <v>2421</v>
      </c>
      <c r="B14" s="94" t="s">
        <v>90</v>
      </c>
      <c r="C14" s="70" t="s">
        <v>79</v>
      </c>
      <c r="D14" s="71">
        <f t="shared" ref="D14:AA14" si="4">$D$9</f>
        <v>66.180000000000007</v>
      </c>
      <c r="E14" s="71">
        <f t="shared" si="4"/>
        <v>66.180000000000007</v>
      </c>
      <c r="F14" s="71">
        <f t="shared" si="4"/>
        <v>66.180000000000007</v>
      </c>
      <c r="G14" s="71">
        <f t="shared" si="4"/>
        <v>66.180000000000007</v>
      </c>
      <c r="H14" s="71">
        <f t="shared" si="4"/>
        <v>66.180000000000007</v>
      </c>
      <c r="I14" s="71">
        <f t="shared" si="4"/>
        <v>66.180000000000007</v>
      </c>
      <c r="J14" s="71">
        <f t="shared" si="4"/>
        <v>66.180000000000007</v>
      </c>
      <c r="K14" s="71">
        <f t="shared" si="4"/>
        <v>66.180000000000007</v>
      </c>
      <c r="L14" s="71">
        <f t="shared" si="4"/>
        <v>66.180000000000007</v>
      </c>
      <c r="M14" s="71">
        <f t="shared" si="4"/>
        <v>66.180000000000007</v>
      </c>
      <c r="N14" s="71">
        <f t="shared" si="4"/>
        <v>66.180000000000007</v>
      </c>
      <c r="O14" s="71">
        <f t="shared" si="4"/>
        <v>66.180000000000007</v>
      </c>
      <c r="P14" s="71">
        <f t="shared" si="4"/>
        <v>66.180000000000007</v>
      </c>
      <c r="Q14" s="71">
        <f t="shared" si="4"/>
        <v>66.180000000000007</v>
      </c>
      <c r="R14" s="71">
        <f t="shared" si="4"/>
        <v>66.180000000000007</v>
      </c>
      <c r="S14" s="71">
        <f t="shared" si="4"/>
        <v>66.180000000000007</v>
      </c>
      <c r="T14" s="71">
        <f t="shared" si="4"/>
        <v>66.180000000000007</v>
      </c>
      <c r="U14" s="71">
        <f t="shared" si="4"/>
        <v>66.180000000000007</v>
      </c>
      <c r="V14" s="71">
        <f t="shared" si="4"/>
        <v>66.180000000000007</v>
      </c>
      <c r="W14" s="71">
        <f t="shared" si="4"/>
        <v>66.180000000000007</v>
      </c>
      <c r="X14" s="71">
        <f t="shared" si="4"/>
        <v>66.180000000000007</v>
      </c>
      <c r="Y14" s="71">
        <f t="shared" si="4"/>
        <v>66.180000000000007</v>
      </c>
      <c r="Z14" s="71">
        <f t="shared" si="4"/>
        <v>66.180000000000007</v>
      </c>
      <c r="AA14" s="71">
        <f t="shared" si="4"/>
        <v>66.180000000000007</v>
      </c>
    </row>
    <row r="15" spans="1:27" ht="12.75" hidden="1" customHeight="1" outlineLevel="1" x14ac:dyDescent="0.2">
      <c r="A15" s="163" t="s">
        <v>2422</v>
      </c>
      <c r="B15" s="94" t="s">
        <v>83</v>
      </c>
      <c r="C15" s="70" t="s">
        <v>79</v>
      </c>
      <c r="D15" s="71">
        <v>4.95</v>
      </c>
      <c r="E15" s="71">
        <v>4.95</v>
      </c>
      <c r="F15" s="71">
        <v>4.95</v>
      </c>
      <c r="G15" s="71">
        <v>4.95</v>
      </c>
      <c r="H15" s="71">
        <v>4.95</v>
      </c>
      <c r="I15" s="71">
        <v>4.95</v>
      </c>
      <c r="J15" s="71">
        <v>4.95</v>
      </c>
      <c r="K15" s="71">
        <v>4.95</v>
      </c>
      <c r="L15" s="71">
        <v>4.95</v>
      </c>
      <c r="M15" s="71">
        <v>4.95</v>
      </c>
      <c r="N15" s="71">
        <v>4.95</v>
      </c>
      <c r="O15" s="71">
        <v>4.95</v>
      </c>
      <c r="P15" s="71">
        <v>4.95</v>
      </c>
      <c r="Q15" s="71">
        <v>4.95</v>
      </c>
      <c r="R15" s="71">
        <v>4.95</v>
      </c>
      <c r="S15" s="71">
        <v>4.95</v>
      </c>
      <c r="T15" s="71">
        <v>4.95</v>
      </c>
      <c r="U15" s="71">
        <v>4.95</v>
      </c>
      <c r="V15" s="71">
        <v>4.95</v>
      </c>
      <c r="W15" s="71">
        <v>4.95</v>
      </c>
      <c r="X15" s="71">
        <v>4.95</v>
      </c>
      <c r="Y15" s="71">
        <v>4.95</v>
      </c>
      <c r="Z15" s="71">
        <v>4.95</v>
      </c>
      <c r="AA15" s="71">
        <v>4.95</v>
      </c>
    </row>
    <row r="16" spans="1:27" ht="12.75" hidden="1" customHeight="1" outlineLevel="1" x14ac:dyDescent="0.2">
      <c r="A16" s="163" t="s">
        <v>2423</v>
      </c>
      <c r="B16" s="94" t="s">
        <v>81</v>
      </c>
      <c r="C16" s="70" t="s">
        <v>79</v>
      </c>
      <c r="D16" s="71">
        <f>$D$11</f>
        <v>330.69</v>
      </c>
      <c r="E16" s="71">
        <f t="shared" ref="E16:AA16" si="5">$D$11</f>
        <v>330.69</v>
      </c>
      <c r="F16" s="71">
        <f t="shared" si="5"/>
        <v>330.69</v>
      </c>
      <c r="G16" s="71">
        <f t="shared" si="5"/>
        <v>330.69</v>
      </c>
      <c r="H16" s="71">
        <f t="shared" si="5"/>
        <v>330.69</v>
      </c>
      <c r="I16" s="71">
        <f t="shared" si="5"/>
        <v>330.69</v>
      </c>
      <c r="J16" s="71">
        <f t="shared" si="5"/>
        <v>330.69</v>
      </c>
      <c r="K16" s="71">
        <f t="shared" si="5"/>
        <v>330.69</v>
      </c>
      <c r="L16" s="71">
        <f t="shared" si="5"/>
        <v>330.69</v>
      </c>
      <c r="M16" s="71">
        <f t="shared" si="5"/>
        <v>330.69</v>
      </c>
      <c r="N16" s="71">
        <f t="shared" si="5"/>
        <v>330.69</v>
      </c>
      <c r="O16" s="71">
        <f t="shared" si="5"/>
        <v>330.69</v>
      </c>
      <c r="P16" s="71">
        <f t="shared" si="5"/>
        <v>330.69</v>
      </c>
      <c r="Q16" s="71">
        <f t="shared" si="5"/>
        <v>330.69</v>
      </c>
      <c r="R16" s="71">
        <f t="shared" si="5"/>
        <v>330.69</v>
      </c>
      <c r="S16" s="71">
        <f t="shared" si="5"/>
        <v>330.69</v>
      </c>
      <c r="T16" s="71">
        <f t="shared" si="5"/>
        <v>330.69</v>
      </c>
      <c r="U16" s="71">
        <f t="shared" si="5"/>
        <v>330.69</v>
      </c>
      <c r="V16" s="71">
        <f t="shared" si="5"/>
        <v>330.69</v>
      </c>
      <c r="W16" s="71">
        <f t="shared" si="5"/>
        <v>330.69</v>
      </c>
      <c r="X16" s="71">
        <f t="shared" si="5"/>
        <v>330.69</v>
      </c>
      <c r="Y16" s="71">
        <f t="shared" si="5"/>
        <v>330.69</v>
      </c>
      <c r="Z16" s="71">
        <f t="shared" si="5"/>
        <v>330.69</v>
      </c>
      <c r="AA16" s="71">
        <f t="shared" si="5"/>
        <v>330.69</v>
      </c>
    </row>
    <row r="17" spans="1:27" ht="12.75" customHeight="1" collapsed="1" x14ac:dyDescent="0.2">
      <c r="A17" s="162" t="s">
        <v>2424</v>
      </c>
      <c r="B17" s="54" t="str">
        <f>"03"&amp;"."&amp;$B$801&amp;"."&amp;$B$802</f>
        <v>03.05.2023</v>
      </c>
      <c r="C17" s="134" t="s">
        <v>76</v>
      </c>
      <c r="D17" s="135">
        <f>ROUND(((D18+D19+D21+D20)/1000),5)</f>
        <v>1.61408</v>
      </c>
      <c r="E17" s="135">
        <f>ROUND(((E18+E19+E21+E20)/1000),5)</f>
        <v>1.4800500000000001</v>
      </c>
      <c r="F17" s="135">
        <f>ROUND(((F18+F19+F21+F20)/1000),5)</f>
        <v>1.4572099999999999</v>
      </c>
      <c r="G17" s="135">
        <f t="shared" ref="G17:AA17" si="6">ROUND(((G18+G19+G21+G20)/1000),5)</f>
        <v>1.4578899999999999</v>
      </c>
      <c r="H17" s="135">
        <f t="shared" si="6"/>
        <v>1.4761500000000001</v>
      </c>
      <c r="I17" s="135">
        <f t="shared" si="6"/>
        <v>1.5722799999999999</v>
      </c>
      <c r="J17" s="135">
        <f t="shared" si="6"/>
        <v>1.7518100000000001</v>
      </c>
      <c r="K17" s="135">
        <f t="shared" si="6"/>
        <v>1.9789699999999999</v>
      </c>
      <c r="L17" s="135">
        <f t="shared" si="6"/>
        <v>2.19326</v>
      </c>
      <c r="M17" s="135">
        <f t="shared" si="6"/>
        <v>2.2963</v>
      </c>
      <c r="N17" s="135">
        <f t="shared" si="6"/>
        <v>2.30382</v>
      </c>
      <c r="O17" s="135">
        <f t="shared" si="6"/>
        <v>2.30559</v>
      </c>
      <c r="P17" s="135">
        <f t="shared" si="6"/>
        <v>2.3050999999999999</v>
      </c>
      <c r="Q17" s="135">
        <f t="shared" si="6"/>
        <v>2.32531</v>
      </c>
      <c r="R17" s="135">
        <f t="shared" si="6"/>
        <v>2.3069600000000001</v>
      </c>
      <c r="S17" s="135">
        <f t="shared" si="6"/>
        <v>2.3046700000000002</v>
      </c>
      <c r="T17" s="135">
        <f t="shared" si="6"/>
        <v>2.3026599999999999</v>
      </c>
      <c r="U17" s="135">
        <f t="shared" si="6"/>
        <v>2.2987199999999999</v>
      </c>
      <c r="V17" s="135">
        <f t="shared" si="6"/>
        <v>2.2744399999999998</v>
      </c>
      <c r="W17" s="135">
        <f t="shared" si="6"/>
        <v>2.2708400000000002</v>
      </c>
      <c r="X17" s="135">
        <f t="shared" si="6"/>
        <v>2.2976800000000002</v>
      </c>
      <c r="Y17" s="135">
        <f t="shared" si="6"/>
        <v>2.3077200000000002</v>
      </c>
      <c r="Z17" s="135">
        <f t="shared" si="6"/>
        <v>2.0642399999999999</v>
      </c>
      <c r="AA17" s="135">
        <f t="shared" si="6"/>
        <v>1.8226800000000001</v>
      </c>
    </row>
    <row r="18" spans="1:27" ht="12.75" hidden="1" customHeight="1" outlineLevel="1" x14ac:dyDescent="0.2">
      <c r="A18" s="163" t="s">
        <v>2425</v>
      </c>
      <c r="B18" s="94" t="s">
        <v>238</v>
      </c>
      <c r="C18" s="70" t="s">
        <v>79</v>
      </c>
      <c r="D18" s="71">
        <v>1212.26</v>
      </c>
      <c r="E18" s="71">
        <v>1078.23</v>
      </c>
      <c r="F18" s="71">
        <v>1055.3900000000001</v>
      </c>
      <c r="G18" s="71">
        <v>1056.07</v>
      </c>
      <c r="H18" s="71">
        <v>1074.33</v>
      </c>
      <c r="I18" s="71">
        <v>1170.46</v>
      </c>
      <c r="J18" s="71">
        <v>1349.99</v>
      </c>
      <c r="K18" s="71">
        <v>1577.15</v>
      </c>
      <c r="L18" s="71">
        <v>1791.44</v>
      </c>
      <c r="M18" s="71">
        <v>1894.48</v>
      </c>
      <c r="N18" s="71">
        <v>1902</v>
      </c>
      <c r="O18" s="71">
        <v>1903.77</v>
      </c>
      <c r="P18" s="71">
        <v>1903.28</v>
      </c>
      <c r="Q18" s="71">
        <v>1923.49</v>
      </c>
      <c r="R18" s="71">
        <v>1905.14</v>
      </c>
      <c r="S18" s="71">
        <v>1902.85</v>
      </c>
      <c r="T18" s="71">
        <v>1900.84</v>
      </c>
      <c r="U18" s="71">
        <v>1896.9</v>
      </c>
      <c r="V18" s="71">
        <v>1872.62</v>
      </c>
      <c r="W18" s="71">
        <v>1869.02</v>
      </c>
      <c r="X18" s="71">
        <v>1895.86</v>
      </c>
      <c r="Y18" s="71">
        <v>1905.9</v>
      </c>
      <c r="Z18" s="71">
        <v>1662.42</v>
      </c>
      <c r="AA18" s="71">
        <v>1420.86</v>
      </c>
    </row>
    <row r="19" spans="1:27" ht="12.75" hidden="1" customHeight="1" outlineLevel="1" x14ac:dyDescent="0.2">
      <c r="A19" s="163" t="s">
        <v>2426</v>
      </c>
      <c r="B19" s="94" t="s">
        <v>90</v>
      </c>
      <c r="C19" s="70" t="s">
        <v>79</v>
      </c>
      <c r="D19" s="71">
        <f t="shared" ref="D19:AA19" si="7">$D$9</f>
        <v>66.180000000000007</v>
      </c>
      <c r="E19" s="71">
        <f t="shared" si="7"/>
        <v>66.180000000000007</v>
      </c>
      <c r="F19" s="71">
        <f t="shared" si="7"/>
        <v>66.180000000000007</v>
      </c>
      <c r="G19" s="71">
        <f t="shared" si="7"/>
        <v>66.180000000000007</v>
      </c>
      <c r="H19" s="71">
        <f t="shared" si="7"/>
        <v>66.180000000000007</v>
      </c>
      <c r="I19" s="71">
        <f t="shared" si="7"/>
        <v>66.180000000000007</v>
      </c>
      <c r="J19" s="71">
        <f t="shared" si="7"/>
        <v>66.180000000000007</v>
      </c>
      <c r="K19" s="71">
        <f t="shared" si="7"/>
        <v>66.180000000000007</v>
      </c>
      <c r="L19" s="71">
        <f t="shared" si="7"/>
        <v>66.180000000000007</v>
      </c>
      <c r="M19" s="71">
        <f t="shared" si="7"/>
        <v>66.180000000000007</v>
      </c>
      <c r="N19" s="71">
        <f t="shared" si="7"/>
        <v>66.180000000000007</v>
      </c>
      <c r="O19" s="71">
        <f t="shared" si="7"/>
        <v>66.180000000000007</v>
      </c>
      <c r="P19" s="71">
        <f t="shared" si="7"/>
        <v>66.180000000000007</v>
      </c>
      <c r="Q19" s="71">
        <f t="shared" si="7"/>
        <v>66.180000000000007</v>
      </c>
      <c r="R19" s="71">
        <f t="shared" si="7"/>
        <v>66.180000000000007</v>
      </c>
      <c r="S19" s="71">
        <f t="shared" si="7"/>
        <v>66.180000000000007</v>
      </c>
      <c r="T19" s="71">
        <f t="shared" si="7"/>
        <v>66.180000000000007</v>
      </c>
      <c r="U19" s="71">
        <f t="shared" si="7"/>
        <v>66.180000000000007</v>
      </c>
      <c r="V19" s="71">
        <f t="shared" si="7"/>
        <v>66.180000000000007</v>
      </c>
      <c r="W19" s="71">
        <f t="shared" si="7"/>
        <v>66.180000000000007</v>
      </c>
      <c r="X19" s="71">
        <f t="shared" si="7"/>
        <v>66.180000000000007</v>
      </c>
      <c r="Y19" s="71">
        <f t="shared" si="7"/>
        <v>66.180000000000007</v>
      </c>
      <c r="Z19" s="71">
        <f t="shared" si="7"/>
        <v>66.180000000000007</v>
      </c>
      <c r="AA19" s="71">
        <f t="shared" si="7"/>
        <v>66.180000000000007</v>
      </c>
    </row>
    <row r="20" spans="1:27" ht="12.75" hidden="1" customHeight="1" outlineLevel="1" x14ac:dyDescent="0.2">
      <c r="A20" s="163" t="s">
        <v>2427</v>
      </c>
      <c r="B20" s="94" t="s">
        <v>83</v>
      </c>
      <c r="C20" s="70" t="s">
        <v>79</v>
      </c>
      <c r="D20" s="71">
        <v>4.95</v>
      </c>
      <c r="E20" s="71">
        <v>4.95</v>
      </c>
      <c r="F20" s="71">
        <v>4.95</v>
      </c>
      <c r="G20" s="71">
        <v>4.95</v>
      </c>
      <c r="H20" s="71">
        <v>4.95</v>
      </c>
      <c r="I20" s="71">
        <v>4.95</v>
      </c>
      <c r="J20" s="71">
        <v>4.95</v>
      </c>
      <c r="K20" s="71">
        <v>4.95</v>
      </c>
      <c r="L20" s="71">
        <v>4.95</v>
      </c>
      <c r="M20" s="71">
        <v>4.95</v>
      </c>
      <c r="N20" s="71">
        <v>4.95</v>
      </c>
      <c r="O20" s="71">
        <v>4.95</v>
      </c>
      <c r="P20" s="71">
        <v>4.95</v>
      </c>
      <c r="Q20" s="71">
        <v>4.95</v>
      </c>
      <c r="R20" s="71">
        <v>4.95</v>
      </c>
      <c r="S20" s="71">
        <v>4.95</v>
      </c>
      <c r="T20" s="71">
        <v>4.95</v>
      </c>
      <c r="U20" s="71">
        <v>4.95</v>
      </c>
      <c r="V20" s="71">
        <v>4.95</v>
      </c>
      <c r="W20" s="71">
        <v>4.95</v>
      </c>
      <c r="X20" s="71">
        <v>4.95</v>
      </c>
      <c r="Y20" s="71">
        <v>4.95</v>
      </c>
      <c r="Z20" s="71">
        <v>4.95</v>
      </c>
      <c r="AA20" s="71">
        <v>4.95</v>
      </c>
    </row>
    <row r="21" spans="1:27" ht="12.75" hidden="1" customHeight="1" outlineLevel="1" x14ac:dyDescent="0.2">
      <c r="A21" s="163" t="s">
        <v>2428</v>
      </c>
      <c r="B21" s="94" t="s">
        <v>81</v>
      </c>
      <c r="C21" s="70" t="s">
        <v>79</v>
      </c>
      <c r="D21" s="71">
        <f>$D$11</f>
        <v>330.69</v>
      </c>
      <c r="E21" s="71">
        <f t="shared" ref="E21:AA21" si="8">$D$11</f>
        <v>330.69</v>
      </c>
      <c r="F21" s="71">
        <f t="shared" si="8"/>
        <v>330.69</v>
      </c>
      <c r="G21" s="71">
        <f t="shared" si="8"/>
        <v>330.69</v>
      </c>
      <c r="H21" s="71">
        <f t="shared" si="8"/>
        <v>330.69</v>
      </c>
      <c r="I21" s="71">
        <f t="shared" si="8"/>
        <v>330.69</v>
      </c>
      <c r="J21" s="71">
        <f t="shared" si="8"/>
        <v>330.69</v>
      </c>
      <c r="K21" s="71">
        <f t="shared" si="8"/>
        <v>330.69</v>
      </c>
      <c r="L21" s="71">
        <f t="shared" si="8"/>
        <v>330.69</v>
      </c>
      <c r="M21" s="71">
        <f t="shared" si="8"/>
        <v>330.69</v>
      </c>
      <c r="N21" s="71">
        <f t="shared" si="8"/>
        <v>330.69</v>
      </c>
      <c r="O21" s="71">
        <f t="shared" si="8"/>
        <v>330.69</v>
      </c>
      <c r="P21" s="71">
        <f t="shared" si="8"/>
        <v>330.69</v>
      </c>
      <c r="Q21" s="71">
        <f t="shared" si="8"/>
        <v>330.69</v>
      </c>
      <c r="R21" s="71">
        <f t="shared" si="8"/>
        <v>330.69</v>
      </c>
      <c r="S21" s="71">
        <f t="shared" si="8"/>
        <v>330.69</v>
      </c>
      <c r="T21" s="71">
        <f t="shared" si="8"/>
        <v>330.69</v>
      </c>
      <c r="U21" s="71">
        <f t="shared" si="8"/>
        <v>330.69</v>
      </c>
      <c r="V21" s="71">
        <f t="shared" si="8"/>
        <v>330.69</v>
      </c>
      <c r="W21" s="71">
        <f t="shared" si="8"/>
        <v>330.69</v>
      </c>
      <c r="X21" s="71">
        <f t="shared" si="8"/>
        <v>330.69</v>
      </c>
      <c r="Y21" s="71">
        <f t="shared" si="8"/>
        <v>330.69</v>
      </c>
      <c r="Z21" s="71">
        <f t="shared" si="8"/>
        <v>330.69</v>
      </c>
      <c r="AA21" s="71">
        <f t="shared" si="8"/>
        <v>330.69</v>
      </c>
    </row>
    <row r="22" spans="1:27" ht="12.75" customHeight="1" collapsed="1" x14ac:dyDescent="0.2">
      <c r="A22" s="162" t="s">
        <v>2429</v>
      </c>
      <c r="B22" s="54" t="str">
        <f>"04"&amp;"."&amp;$B$801&amp;"."&amp;$B$802</f>
        <v>04.05.2023</v>
      </c>
      <c r="C22" s="134" t="s">
        <v>76</v>
      </c>
      <c r="D22" s="135">
        <f>ROUND(((D23+D24+D26+D25)/1000),5)</f>
        <v>1.5817699999999999</v>
      </c>
      <c r="E22" s="135">
        <f>ROUND(((E23+E24+E26+E25)/1000),5)</f>
        <v>1.4786300000000001</v>
      </c>
      <c r="F22" s="135">
        <f>ROUND(((F23+F24+F26+F25)/1000),5)</f>
        <v>1.4036500000000001</v>
      </c>
      <c r="G22" s="135">
        <f t="shared" ref="G22:AA22" si="9">ROUND(((G23+G24+G26+G25)/1000),5)</f>
        <v>1.38537</v>
      </c>
      <c r="H22" s="135">
        <f t="shared" si="9"/>
        <v>1.43862</v>
      </c>
      <c r="I22" s="135">
        <f t="shared" si="9"/>
        <v>1.4883999999999999</v>
      </c>
      <c r="J22" s="135">
        <f t="shared" si="9"/>
        <v>1.6925699999999999</v>
      </c>
      <c r="K22" s="135">
        <f t="shared" si="9"/>
        <v>1.9872099999999999</v>
      </c>
      <c r="L22" s="135">
        <f t="shared" si="9"/>
        <v>2.0910600000000001</v>
      </c>
      <c r="M22" s="135">
        <f t="shared" si="9"/>
        <v>2.2799399999999999</v>
      </c>
      <c r="N22" s="135">
        <f t="shared" si="9"/>
        <v>2.3013599999999999</v>
      </c>
      <c r="O22" s="135">
        <f t="shared" si="9"/>
        <v>2.3285300000000002</v>
      </c>
      <c r="P22" s="135">
        <f t="shared" si="9"/>
        <v>2.3307899999999999</v>
      </c>
      <c r="Q22" s="135">
        <f t="shared" si="9"/>
        <v>2.3448000000000002</v>
      </c>
      <c r="R22" s="135">
        <f t="shared" si="9"/>
        <v>2.31765</v>
      </c>
      <c r="S22" s="135">
        <f t="shared" si="9"/>
        <v>2.27563</v>
      </c>
      <c r="T22" s="135">
        <f t="shared" si="9"/>
        <v>2.2235299999999998</v>
      </c>
      <c r="U22" s="135">
        <f t="shared" si="9"/>
        <v>2.1796700000000002</v>
      </c>
      <c r="V22" s="135">
        <f t="shared" si="9"/>
        <v>2.1609500000000001</v>
      </c>
      <c r="W22" s="135">
        <f t="shared" si="9"/>
        <v>2.23346</v>
      </c>
      <c r="X22" s="135">
        <f t="shared" si="9"/>
        <v>2.3596599999999999</v>
      </c>
      <c r="Y22" s="135">
        <f t="shared" si="9"/>
        <v>2.29732</v>
      </c>
      <c r="Z22" s="135">
        <f t="shared" si="9"/>
        <v>2.03484</v>
      </c>
      <c r="AA22" s="135">
        <f t="shared" si="9"/>
        <v>1.85907</v>
      </c>
    </row>
    <row r="23" spans="1:27" ht="12.75" hidden="1" customHeight="1" outlineLevel="1" x14ac:dyDescent="0.2">
      <c r="A23" s="163" t="s">
        <v>2430</v>
      </c>
      <c r="B23" s="94" t="s">
        <v>238</v>
      </c>
      <c r="C23" s="70" t="s">
        <v>79</v>
      </c>
      <c r="D23" s="71">
        <v>1179.95</v>
      </c>
      <c r="E23" s="71">
        <v>1076.81</v>
      </c>
      <c r="F23" s="71">
        <v>1001.83</v>
      </c>
      <c r="G23" s="71">
        <v>983.55</v>
      </c>
      <c r="H23" s="71">
        <v>1036.8</v>
      </c>
      <c r="I23" s="71">
        <v>1086.58</v>
      </c>
      <c r="J23" s="71">
        <v>1290.75</v>
      </c>
      <c r="K23" s="71">
        <v>1585.39</v>
      </c>
      <c r="L23" s="71">
        <v>1689.24</v>
      </c>
      <c r="M23" s="71">
        <v>1878.12</v>
      </c>
      <c r="N23" s="71">
        <v>1899.54</v>
      </c>
      <c r="O23" s="71">
        <v>1926.71</v>
      </c>
      <c r="P23" s="71">
        <v>1928.97</v>
      </c>
      <c r="Q23" s="71">
        <v>1942.98</v>
      </c>
      <c r="R23" s="71">
        <v>1915.83</v>
      </c>
      <c r="S23" s="71">
        <v>1873.81</v>
      </c>
      <c r="T23" s="71">
        <v>1821.71</v>
      </c>
      <c r="U23" s="71">
        <v>1777.85</v>
      </c>
      <c r="V23" s="71">
        <v>1759.13</v>
      </c>
      <c r="W23" s="71">
        <v>1831.64</v>
      </c>
      <c r="X23" s="71">
        <v>1957.84</v>
      </c>
      <c r="Y23" s="71">
        <v>1895.5</v>
      </c>
      <c r="Z23" s="71">
        <v>1633.02</v>
      </c>
      <c r="AA23" s="71">
        <v>1457.25</v>
      </c>
    </row>
    <row r="24" spans="1:27" ht="12.75" hidden="1" customHeight="1" outlineLevel="1" x14ac:dyDescent="0.2">
      <c r="A24" s="163" t="s">
        <v>2431</v>
      </c>
      <c r="B24" s="94" t="s">
        <v>90</v>
      </c>
      <c r="C24" s="70" t="s">
        <v>79</v>
      </c>
      <c r="D24" s="71">
        <f t="shared" ref="D24:AA24" si="10">$D$9</f>
        <v>66.180000000000007</v>
      </c>
      <c r="E24" s="71">
        <f t="shared" si="10"/>
        <v>66.180000000000007</v>
      </c>
      <c r="F24" s="71">
        <f t="shared" si="10"/>
        <v>66.180000000000007</v>
      </c>
      <c r="G24" s="71">
        <f t="shared" si="10"/>
        <v>66.180000000000007</v>
      </c>
      <c r="H24" s="71">
        <f t="shared" si="10"/>
        <v>66.180000000000007</v>
      </c>
      <c r="I24" s="71">
        <f t="shared" si="10"/>
        <v>66.180000000000007</v>
      </c>
      <c r="J24" s="71">
        <f t="shared" si="10"/>
        <v>66.180000000000007</v>
      </c>
      <c r="K24" s="71">
        <f t="shared" si="10"/>
        <v>66.180000000000007</v>
      </c>
      <c r="L24" s="71">
        <f t="shared" si="10"/>
        <v>66.180000000000007</v>
      </c>
      <c r="M24" s="71">
        <f t="shared" si="10"/>
        <v>66.180000000000007</v>
      </c>
      <c r="N24" s="71">
        <f t="shared" si="10"/>
        <v>66.180000000000007</v>
      </c>
      <c r="O24" s="71">
        <f t="shared" si="10"/>
        <v>66.180000000000007</v>
      </c>
      <c r="P24" s="71">
        <f t="shared" si="10"/>
        <v>66.180000000000007</v>
      </c>
      <c r="Q24" s="71">
        <f t="shared" si="10"/>
        <v>66.180000000000007</v>
      </c>
      <c r="R24" s="71">
        <f t="shared" si="10"/>
        <v>66.180000000000007</v>
      </c>
      <c r="S24" s="71">
        <f t="shared" si="10"/>
        <v>66.180000000000007</v>
      </c>
      <c r="T24" s="71">
        <f t="shared" si="10"/>
        <v>66.180000000000007</v>
      </c>
      <c r="U24" s="71">
        <f t="shared" si="10"/>
        <v>66.180000000000007</v>
      </c>
      <c r="V24" s="71">
        <f t="shared" si="10"/>
        <v>66.180000000000007</v>
      </c>
      <c r="W24" s="71">
        <f t="shared" si="10"/>
        <v>66.180000000000007</v>
      </c>
      <c r="X24" s="71">
        <f t="shared" si="10"/>
        <v>66.180000000000007</v>
      </c>
      <c r="Y24" s="71">
        <f t="shared" si="10"/>
        <v>66.180000000000007</v>
      </c>
      <c r="Z24" s="71">
        <f t="shared" si="10"/>
        <v>66.180000000000007</v>
      </c>
      <c r="AA24" s="71">
        <f t="shared" si="10"/>
        <v>66.180000000000007</v>
      </c>
    </row>
    <row r="25" spans="1:27" ht="12.75" hidden="1" customHeight="1" outlineLevel="1" x14ac:dyDescent="0.2">
      <c r="A25" s="163" t="s">
        <v>2432</v>
      </c>
      <c r="B25" s="94" t="s">
        <v>83</v>
      </c>
      <c r="C25" s="70" t="s">
        <v>79</v>
      </c>
      <c r="D25" s="71">
        <v>4.95</v>
      </c>
      <c r="E25" s="71">
        <v>4.95</v>
      </c>
      <c r="F25" s="71">
        <v>4.95</v>
      </c>
      <c r="G25" s="71">
        <v>4.95</v>
      </c>
      <c r="H25" s="71">
        <v>4.95</v>
      </c>
      <c r="I25" s="71">
        <v>4.95</v>
      </c>
      <c r="J25" s="71">
        <v>4.95</v>
      </c>
      <c r="K25" s="71">
        <v>4.95</v>
      </c>
      <c r="L25" s="71">
        <v>4.95</v>
      </c>
      <c r="M25" s="71">
        <v>4.95</v>
      </c>
      <c r="N25" s="71">
        <v>4.95</v>
      </c>
      <c r="O25" s="71">
        <v>4.95</v>
      </c>
      <c r="P25" s="71">
        <v>4.95</v>
      </c>
      <c r="Q25" s="71">
        <v>4.95</v>
      </c>
      <c r="R25" s="71">
        <v>4.95</v>
      </c>
      <c r="S25" s="71">
        <v>4.95</v>
      </c>
      <c r="T25" s="71">
        <v>4.95</v>
      </c>
      <c r="U25" s="71">
        <v>4.95</v>
      </c>
      <c r="V25" s="71">
        <v>4.95</v>
      </c>
      <c r="W25" s="71">
        <v>4.95</v>
      </c>
      <c r="X25" s="71">
        <v>4.95</v>
      </c>
      <c r="Y25" s="71">
        <v>4.95</v>
      </c>
      <c r="Z25" s="71">
        <v>4.95</v>
      </c>
      <c r="AA25" s="71">
        <v>4.95</v>
      </c>
    </row>
    <row r="26" spans="1:27" ht="12.75" hidden="1" customHeight="1" outlineLevel="1" x14ac:dyDescent="0.2">
      <c r="A26" s="163" t="s">
        <v>2433</v>
      </c>
      <c r="B26" s="94" t="s">
        <v>81</v>
      </c>
      <c r="C26" s="70" t="s">
        <v>79</v>
      </c>
      <c r="D26" s="71">
        <f>$D$11</f>
        <v>330.69</v>
      </c>
      <c r="E26" s="71">
        <f t="shared" ref="E26:AA26" si="11">$D$11</f>
        <v>330.69</v>
      </c>
      <c r="F26" s="71">
        <f t="shared" si="11"/>
        <v>330.69</v>
      </c>
      <c r="G26" s="71">
        <f t="shared" si="11"/>
        <v>330.69</v>
      </c>
      <c r="H26" s="71">
        <f t="shared" si="11"/>
        <v>330.69</v>
      </c>
      <c r="I26" s="71">
        <f t="shared" si="11"/>
        <v>330.69</v>
      </c>
      <c r="J26" s="71">
        <f t="shared" si="11"/>
        <v>330.69</v>
      </c>
      <c r="K26" s="71">
        <f t="shared" si="11"/>
        <v>330.69</v>
      </c>
      <c r="L26" s="71">
        <f t="shared" si="11"/>
        <v>330.69</v>
      </c>
      <c r="M26" s="71">
        <f t="shared" si="11"/>
        <v>330.69</v>
      </c>
      <c r="N26" s="71">
        <f t="shared" si="11"/>
        <v>330.69</v>
      </c>
      <c r="O26" s="71">
        <f t="shared" si="11"/>
        <v>330.69</v>
      </c>
      <c r="P26" s="71">
        <f t="shared" si="11"/>
        <v>330.69</v>
      </c>
      <c r="Q26" s="71">
        <f t="shared" si="11"/>
        <v>330.69</v>
      </c>
      <c r="R26" s="71">
        <f t="shared" si="11"/>
        <v>330.69</v>
      </c>
      <c r="S26" s="71">
        <f t="shared" si="11"/>
        <v>330.69</v>
      </c>
      <c r="T26" s="71">
        <f t="shared" si="11"/>
        <v>330.69</v>
      </c>
      <c r="U26" s="71">
        <f t="shared" si="11"/>
        <v>330.69</v>
      </c>
      <c r="V26" s="71">
        <f t="shared" si="11"/>
        <v>330.69</v>
      </c>
      <c r="W26" s="71">
        <f t="shared" si="11"/>
        <v>330.69</v>
      </c>
      <c r="X26" s="71">
        <f t="shared" si="11"/>
        <v>330.69</v>
      </c>
      <c r="Y26" s="71">
        <f t="shared" si="11"/>
        <v>330.69</v>
      </c>
      <c r="Z26" s="71">
        <f t="shared" si="11"/>
        <v>330.69</v>
      </c>
      <c r="AA26" s="71">
        <f t="shared" si="11"/>
        <v>330.69</v>
      </c>
    </row>
    <row r="27" spans="1:27" ht="12.75" customHeight="1" collapsed="1" x14ac:dyDescent="0.2">
      <c r="A27" s="162" t="s">
        <v>2434</v>
      </c>
      <c r="B27" s="54" t="str">
        <f>"05"&amp;"."&amp;$B$801&amp;"."&amp;$B$802</f>
        <v>05.05.2023</v>
      </c>
      <c r="C27" s="134" t="s">
        <v>76</v>
      </c>
      <c r="D27" s="135">
        <f>ROUND(((D28+D29+D31+D30)/1000),5)</f>
        <v>1.78041</v>
      </c>
      <c r="E27" s="135">
        <f>ROUND(((E28+E29+E31+E30)/1000),5)</f>
        <v>1.5938300000000001</v>
      </c>
      <c r="F27" s="135">
        <f>ROUND(((F28+F29+F31+F30)/1000),5)</f>
        <v>1.5185500000000001</v>
      </c>
      <c r="G27" s="135">
        <f t="shared" ref="G27:AA27" si="12">ROUND(((G28+G29+G31+G30)/1000),5)</f>
        <v>1.4953700000000001</v>
      </c>
      <c r="H27" s="135">
        <f t="shared" si="12"/>
        <v>1.5425500000000001</v>
      </c>
      <c r="I27" s="135">
        <f t="shared" si="12"/>
        <v>1.6536299999999999</v>
      </c>
      <c r="J27" s="135">
        <f t="shared" si="12"/>
        <v>1.77711</v>
      </c>
      <c r="K27" s="135">
        <f t="shared" si="12"/>
        <v>2.0074999999999998</v>
      </c>
      <c r="L27" s="135">
        <f t="shared" si="12"/>
        <v>2.2150300000000001</v>
      </c>
      <c r="M27" s="135">
        <f t="shared" si="12"/>
        <v>2.2882699999999998</v>
      </c>
      <c r="N27" s="135">
        <f t="shared" si="12"/>
        <v>2.3904200000000002</v>
      </c>
      <c r="O27" s="135">
        <f t="shared" si="12"/>
        <v>2.3640099999999999</v>
      </c>
      <c r="P27" s="135">
        <f t="shared" si="12"/>
        <v>2.3474400000000002</v>
      </c>
      <c r="Q27" s="135">
        <f t="shared" si="12"/>
        <v>2.3625500000000001</v>
      </c>
      <c r="R27" s="135">
        <f t="shared" si="12"/>
        <v>2.3472</v>
      </c>
      <c r="S27" s="135">
        <f t="shared" si="12"/>
        <v>2.3106900000000001</v>
      </c>
      <c r="T27" s="135">
        <f t="shared" si="12"/>
        <v>2.2810899999999998</v>
      </c>
      <c r="U27" s="135">
        <f t="shared" si="12"/>
        <v>2.2733400000000001</v>
      </c>
      <c r="V27" s="135">
        <f t="shared" si="12"/>
        <v>2.2760099999999999</v>
      </c>
      <c r="W27" s="135">
        <f t="shared" si="12"/>
        <v>2.2846799999999998</v>
      </c>
      <c r="X27" s="135">
        <f t="shared" si="12"/>
        <v>2.3990399999999998</v>
      </c>
      <c r="Y27" s="135">
        <f t="shared" si="12"/>
        <v>2.3508100000000001</v>
      </c>
      <c r="Z27" s="135">
        <f t="shared" si="12"/>
        <v>2.2174900000000002</v>
      </c>
      <c r="AA27" s="135">
        <f t="shared" si="12"/>
        <v>2.0077699999999998</v>
      </c>
    </row>
    <row r="28" spans="1:27" ht="12.75" hidden="1" customHeight="1" outlineLevel="1" x14ac:dyDescent="0.2">
      <c r="A28" s="163" t="s">
        <v>2435</v>
      </c>
      <c r="B28" s="94" t="s">
        <v>238</v>
      </c>
      <c r="C28" s="70" t="s">
        <v>79</v>
      </c>
      <c r="D28" s="71">
        <v>1378.59</v>
      </c>
      <c r="E28" s="71">
        <v>1192.01</v>
      </c>
      <c r="F28" s="71">
        <v>1116.73</v>
      </c>
      <c r="G28" s="71">
        <v>1093.55</v>
      </c>
      <c r="H28" s="71">
        <v>1140.73</v>
      </c>
      <c r="I28" s="71">
        <v>1251.81</v>
      </c>
      <c r="J28" s="71">
        <v>1375.29</v>
      </c>
      <c r="K28" s="71">
        <v>1605.68</v>
      </c>
      <c r="L28" s="71">
        <v>1813.21</v>
      </c>
      <c r="M28" s="71">
        <v>1886.45</v>
      </c>
      <c r="N28" s="71">
        <v>1988.6</v>
      </c>
      <c r="O28" s="71">
        <v>1962.19</v>
      </c>
      <c r="P28" s="71">
        <v>1945.62</v>
      </c>
      <c r="Q28" s="71">
        <v>1960.73</v>
      </c>
      <c r="R28" s="71">
        <v>1945.38</v>
      </c>
      <c r="S28" s="71">
        <v>1908.87</v>
      </c>
      <c r="T28" s="71">
        <v>1879.27</v>
      </c>
      <c r="U28" s="71">
        <v>1871.52</v>
      </c>
      <c r="V28" s="71">
        <v>1874.19</v>
      </c>
      <c r="W28" s="71">
        <v>1882.86</v>
      </c>
      <c r="X28" s="71">
        <v>1997.22</v>
      </c>
      <c r="Y28" s="71">
        <v>1948.99</v>
      </c>
      <c r="Z28" s="71">
        <v>1815.67</v>
      </c>
      <c r="AA28" s="71">
        <v>1605.95</v>
      </c>
    </row>
    <row r="29" spans="1:27" ht="12.75" hidden="1" customHeight="1" outlineLevel="1" x14ac:dyDescent="0.2">
      <c r="A29" s="163" t="s">
        <v>2436</v>
      </c>
      <c r="B29" s="94" t="s">
        <v>90</v>
      </c>
      <c r="C29" s="70" t="s">
        <v>79</v>
      </c>
      <c r="D29" s="71">
        <f t="shared" ref="D29:AA29" si="13">$D$9</f>
        <v>66.180000000000007</v>
      </c>
      <c r="E29" s="71">
        <f t="shared" si="13"/>
        <v>66.180000000000007</v>
      </c>
      <c r="F29" s="71">
        <f t="shared" si="13"/>
        <v>66.180000000000007</v>
      </c>
      <c r="G29" s="71">
        <f t="shared" si="13"/>
        <v>66.180000000000007</v>
      </c>
      <c r="H29" s="71">
        <f t="shared" si="13"/>
        <v>66.180000000000007</v>
      </c>
      <c r="I29" s="71">
        <f t="shared" si="13"/>
        <v>66.180000000000007</v>
      </c>
      <c r="J29" s="71">
        <f t="shared" si="13"/>
        <v>66.180000000000007</v>
      </c>
      <c r="K29" s="71">
        <f t="shared" si="13"/>
        <v>66.180000000000007</v>
      </c>
      <c r="L29" s="71">
        <f t="shared" si="13"/>
        <v>66.180000000000007</v>
      </c>
      <c r="M29" s="71">
        <f t="shared" si="13"/>
        <v>66.180000000000007</v>
      </c>
      <c r="N29" s="71">
        <f t="shared" si="13"/>
        <v>66.180000000000007</v>
      </c>
      <c r="O29" s="71">
        <f t="shared" si="13"/>
        <v>66.180000000000007</v>
      </c>
      <c r="P29" s="71">
        <f t="shared" si="13"/>
        <v>66.180000000000007</v>
      </c>
      <c r="Q29" s="71">
        <f t="shared" si="13"/>
        <v>66.180000000000007</v>
      </c>
      <c r="R29" s="71">
        <f t="shared" si="13"/>
        <v>66.180000000000007</v>
      </c>
      <c r="S29" s="71">
        <f t="shared" si="13"/>
        <v>66.180000000000007</v>
      </c>
      <c r="T29" s="71">
        <f t="shared" si="13"/>
        <v>66.180000000000007</v>
      </c>
      <c r="U29" s="71">
        <f t="shared" si="13"/>
        <v>66.180000000000007</v>
      </c>
      <c r="V29" s="71">
        <f t="shared" si="13"/>
        <v>66.180000000000007</v>
      </c>
      <c r="W29" s="71">
        <f t="shared" si="13"/>
        <v>66.180000000000007</v>
      </c>
      <c r="X29" s="71">
        <f t="shared" si="13"/>
        <v>66.180000000000007</v>
      </c>
      <c r="Y29" s="71">
        <f t="shared" si="13"/>
        <v>66.180000000000007</v>
      </c>
      <c r="Z29" s="71">
        <f t="shared" si="13"/>
        <v>66.180000000000007</v>
      </c>
      <c r="AA29" s="71">
        <f t="shared" si="13"/>
        <v>66.180000000000007</v>
      </c>
    </row>
    <row r="30" spans="1:27" ht="12.75" hidden="1" customHeight="1" outlineLevel="1" x14ac:dyDescent="0.2">
      <c r="A30" s="163" t="s">
        <v>2437</v>
      </c>
      <c r="B30" s="94" t="s">
        <v>83</v>
      </c>
      <c r="C30" s="70" t="s">
        <v>79</v>
      </c>
      <c r="D30" s="71">
        <v>4.95</v>
      </c>
      <c r="E30" s="71">
        <v>4.95</v>
      </c>
      <c r="F30" s="71">
        <v>4.95</v>
      </c>
      <c r="G30" s="71">
        <v>4.95</v>
      </c>
      <c r="H30" s="71">
        <v>4.95</v>
      </c>
      <c r="I30" s="71">
        <v>4.95</v>
      </c>
      <c r="J30" s="71">
        <v>4.95</v>
      </c>
      <c r="K30" s="71">
        <v>4.95</v>
      </c>
      <c r="L30" s="71">
        <v>4.95</v>
      </c>
      <c r="M30" s="71">
        <v>4.95</v>
      </c>
      <c r="N30" s="71">
        <v>4.95</v>
      </c>
      <c r="O30" s="71">
        <v>4.95</v>
      </c>
      <c r="P30" s="71">
        <v>4.95</v>
      </c>
      <c r="Q30" s="71">
        <v>4.95</v>
      </c>
      <c r="R30" s="71">
        <v>4.95</v>
      </c>
      <c r="S30" s="71">
        <v>4.95</v>
      </c>
      <c r="T30" s="71">
        <v>4.95</v>
      </c>
      <c r="U30" s="71">
        <v>4.95</v>
      </c>
      <c r="V30" s="71">
        <v>4.95</v>
      </c>
      <c r="W30" s="71">
        <v>4.95</v>
      </c>
      <c r="X30" s="71">
        <v>4.95</v>
      </c>
      <c r="Y30" s="71">
        <v>4.95</v>
      </c>
      <c r="Z30" s="71">
        <v>4.95</v>
      </c>
      <c r="AA30" s="71">
        <v>4.95</v>
      </c>
    </row>
    <row r="31" spans="1:27" ht="12.75" hidden="1" customHeight="1" outlineLevel="1" x14ac:dyDescent="0.2">
      <c r="A31" s="163" t="s">
        <v>2438</v>
      </c>
      <c r="B31" s="94" t="s">
        <v>81</v>
      </c>
      <c r="C31" s="70" t="s">
        <v>79</v>
      </c>
      <c r="D31" s="71">
        <f>$D$11</f>
        <v>330.69</v>
      </c>
      <c r="E31" s="71">
        <f t="shared" ref="E31:AA31" si="14">$D$11</f>
        <v>330.69</v>
      </c>
      <c r="F31" s="71">
        <f t="shared" si="14"/>
        <v>330.69</v>
      </c>
      <c r="G31" s="71">
        <f t="shared" si="14"/>
        <v>330.69</v>
      </c>
      <c r="H31" s="71">
        <f t="shared" si="14"/>
        <v>330.69</v>
      </c>
      <c r="I31" s="71">
        <f t="shared" si="14"/>
        <v>330.69</v>
      </c>
      <c r="J31" s="71">
        <f t="shared" si="14"/>
        <v>330.69</v>
      </c>
      <c r="K31" s="71">
        <f t="shared" si="14"/>
        <v>330.69</v>
      </c>
      <c r="L31" s="71">
        <f t="shared" si="14"/>
        <v>330.69</v>
      </c>
      <c r="M31" s="71">
        <f t="shared" si="14"/>
        <v>330.69</v>
      </c>
      <c r="N31" s="71">
        <f t="shared" si="14"/>
        <v>330.69</v>
      </c>
      <c r="O31" s="71">
        <f t="shared" si="14"/>
        <v>330.69</v>
      </c>
      <c r="P31" s="71">
        <f t="shared" si="14"/>
        <v>330.69</v>
      </c>
      <c r="Q31" s="71">
        <f t="shared" si="14"/>
        <v>330.69</v>
      </c>
      <c r="R31" s="71">
        <f t="shared" si="14"/>
        <v>330.69</v>
      </c>
      <c r="S31" s="71">
        <f t="shared" si="14"/>
        <v>330.69</v>
      </c>
      <c r="T31" s="71">
        <f t="shared" si="14"/>
        <v>330.69</v>
      </c>
      <c r="U31" s="71">
        <f t="shared" si="14"/>
        <v>330.69</v>
      </c>
      <c r="V31" s="71">
        <f t="shared" si="14"/>
        <v>330.69</v>
      </c>
      <c r="W31" s="71">
        <f t="shared" si="14"/>
        <v>330.69</v>
      </c>
      <c r="X31" s="71">
        <f t="shared" si="14"/>
        <v>330.69</v>
      </c>
      <c r="Y31" s="71">
        <f t="shared" si="14"/>
        <v>330.69</v>
      </c>
      <c r="Z31" s="71">
        <f t="shared" si="14"/>
        <v>330.69</v>
      </c>
      <c r="AA31" s="71">
        <f t="shared" si="14"/>
        <v>330.69</v>
      </c>
    </row>
    <row r="32" spans="1:27" ht="12.75" customHeight="1" collapsed="1" x14ac:dyDescent="0.2">
      <c r="A32" s="162" t="s">
        <v>2439</v>
      </c>
      <c r="B32" s="54" t="str">
        <f>"06"&amp;"."&amp;$B$801&amp;"."&amp;$B$802</f>
        <v>06.05.2023</v>
      </c>
      <c r="C32" s="134" t="s">
        <v>76</v>
      </c>
      <c r="D32" s="135">
        <f>ROUND(((D33+D34+D36+D35)/1000),5)</f>
        <v>1.9017599999999999</v>
      </c>
      <c r="E32" s="135">
        <f>ROUND(((E33+E34+E36+E35)/1000),5)</f>
        <v>1.8254300000000001</v>
      </c>
      <c r="F32" s="135">
        <f>ROUND(((F33+F34+F36+F35)/1000),5)</f>
        <v>1.7104299999999999</v>
      </c>
      <c r="G32" s="135">
        <f t="shared" ref="G32:AA32" si="15">ROUND(((G33+G34+G36+G35)/1000),5)</f>
        <v>1.59737</v>
      </c>
      <c r="H32" s="135">
        <f t="shared" si="15"/>
        <v>1.59501</v>
      </c>
      <c r="I32" s="135">
        <f t="shared" si="15"/>
        <v>1.6891099999999999</v>
      </c>
      <c r="J32" s="135">
        <f t="shared" si="15"/>
        <v>1.7357400000000001</v>
      </c>
      <c r="K32" s="135">
        <f t="shared" si="15"/>
        <v>1.85111</v>
      </c>
      <c r="L32" s="135">
        <f t="shared" si="15"/>
        <v>2.1461899999999998</v>
      </c>
      <c r="M32" s="135">
        <f t="shared" si="15"/>
        <v>2.2962899999999999</v>
      </c>
      <c r="N32" s="135">
        <f t="shared" si="15"/>
        <v>2.3757899999999998</v>
      </c>
      <c r="O32" s="135">
        <f t="shared" si="15"/>
        <v>2.3540899999999998</v>
      </c>
      <c r="P32" s="135">
        <f t="shared" si="15"/>
        <v>2.2988200000000001</v>
      </c>
      <c r="Q32" s="135">
        <f t="shared" si="15"/>
        <v>2.2972299999999999</v>
      </c>
      <c r="R32" s="135">
        <f t="shared" si="15"/>
        <v>2.2796500000000002</v>
      </c>
      <c r="S32" s="135">
        <f t="shared" si="15"/>
        <v>2.27475</v>
      </c>
      <c r="T32" s="135">
        <f t="shared" si="15"/>
        <v>2.2430599999999998</v>
      </c>
      <c r="U32" s="135">
        <f t="shared" si="15"/>
        <v>2.2151700000000001</v>
      </c>
      <c r="V32" s="135">
        <f t="shared" si="15"/>
        <v>2.21218</v>
      </c>
      <c r="W32" s="135">
        <f t="shared" si="15"/>
        <v>2.2528100000000002</v>
      </c>
      <c r="X32" s="135">
        <f t="shared" si="15"/>
        <v>2.4160699999999999</v>
      </c>
      <c r="Y32" s="135">
        <f t="shared" si="15"/>
        <v>2.3944700000000001</v>
      </c>
      <c r="Z32" s="135">
        <f t="shared" si="15"/>
        <v>2.1952400000000001</v>
      </c>
      <c r="AA32" s="135">
        <f t="shared" si="15"/>
        <v>2.0323199999999999</v>
      </c>
    </row>
    <row r="33" spans="1:27" ht="12.75" hidden="1" customHeight="1" outlineLevel="1" x14ac:dyDescent="0.2">
      <c r="A33" s="163" t="s">
        <v>2440</v>
      </c>
      <c r="B33" s="94" t="s">
        <v>238</v>
      </c>
      <c r="C33" s="70" t="s">
        <v>79</v>
      </c>
      <c r="D33" s="71">
        <v>1499.94</v>
      </c>
      <c r="E33" s="71">
        <v>1423.61</v>
      </c>
      <c r="F33" s="71">
        <v>1308.6099999999999</v>
      </c>
      <c r="G33" s="71">
        <v>1195.55</v>
      </c>
      <c r="H33" s="71">
        <v>1193.19</v>
      </c>
      <c r="I33" s="71">
        <v>1287.29</v>
      </c>
      <c r="J33" s="71">
        <v>1333.92</v>
      </c>
      <c r="K33" s="71">
        <v>1449.29</v>
      </c>
      <c r="L33" s="71">
        <v>1744.37</v>
      </c>
      <c r="M33" s="71">
        <v>1894.47</v>
      </c>
      <c r="N33" s="71">
        <v>1973.97</v>
      </c>
      <c r="O33" s="71">
        <v>1952.27</v>
      </c>
      <c r="P33" s="71">
        <v>1897</v>
      </c>
      <c r="Q33" s="71">
        <v>1895.41</v>
      </c>
      <c r="R33" s="71">
        <v>1877.83</v>
      </c>
      <c r="S33" s="71">
        <v>1872.93</v>
      </c>
      <c r="T33" s="71">
        <v>1841.24</v>
      </c>
      <c r="U33" s="71">
        <v>1813.35</v>
      </c>
      <c r="V33" s="71">
        <v>1810.36</v>
      </c>
      <c r="W33" s="71">
        <v>1850.99</v>
      </c>
      <c r="X33" s="71">
        <v>2014.25</v>
      </c>
      <c r="Y33" s="71">
        <v>1992.65</v>
      </c>
      <c r="Z33" s="71">
        <v>1793.42</v>
      </c>
      <c r="AA33" s="71">
        <v>1630.5</v>
      </c>
    </row>
    <row r="34" spans="1:27" ht="12.75" hidden="1" customHeight="1" outlineLevel="1" x14ac:dyDescent="0.2">
      <c r="A34" s="163" t="s">
        <v>2441</v>
      </c>
      <c r="B34" s="94" t="s">
        <v>90</v>
      </c>
      <c r="C34" s="70" t="s">
        <v>79</v>
      </c>
      <c r="D34" s="71">
        <f t="shared" ref="D34:AA34" si="16">$D$9</f>
        <v>66.180000000000007</v>
      </c>
      <c r="E34" s="71">
        <f t="shared" si="16"/>
        <v>66.180000000000007</v>
      </c>
      <c r="F34" s="71">
        <f t="shared" si="16"/>
        <v>66.180000000000007</v>
      </c>
      <c r="G34" s="71">
        <f t="shared" si="16"/>
        <v>66.180000000000007</v>
      </c>
      <c r="H34" s="71">
        <f t="shared" si="16"/>
        <v>66.180000000000007</v>
      </c>
      <c r="I34" s="71">
        <f t="shared" si="16"/>
        <v>66.180000000000007</v>
      </c>
      <c r="J34" s="71">
        <f t="shared" si="16"/>
        <v>66.180000000000007</v>
      </c>
      <c r="K34" s="71">
        <f t="shared" si="16"/>
        <v>66.180000000000007</v>
      </c>
      <c r="L34" s="71">
        <f t="shared" si="16"/>
        <v>66.180000000000007</v>
      </c>
      <c r="M34" s="71">
        <f t="shared" si="16"/>
        <v>66.180000000000007</v>
      </c>
      <c r="N34" s="71">
        <f t="shared" si="16"/>
        <v>66.180000000000007</v>
      </c>
      <c r="O34" s="71">
        <f t="shared" si="16"/>
        <v>66.180000000000007</v>
      </c>
      <c r="P34" s="71">
        <f t="shared" si="16"/>
        <v>66.180000000000007</v>
      </c>
      <c r="Q34" s="71">
        <f t="shared" si="16"/>
        <v>66.180000000000007</v>
      </c>
      <c r="R34" s="71">
        <f t="shared" si="16"/>
        <v>66.180000000000007</v>
      </c>
      <c r="S34" s="71">
        <f t="shared" si="16"/>
        <v>66.180000000000007</v>
      </c>
      <c r="T34" s="71">
        <f t="shared" si="16"/>
        <v>66.180000000000007</v>
      </c>
      <c r="U34" s="71">
        <f t="shared" si="16"/>
        <v>66.180000000000007</v>
      </c>
      <c r="V34" s="71">
        <f t="shared" si="16"/>
        <v>66.180000000000007</v>
      </c>
      <c r="W34" s="71">
        <f t="shared" si="16"/>
        <v>66.180000000000007</v>
      </c>
      <c r="X34" s="71">
        <f t="shared" si="16"/>
        <v>66.180000000000007</v>
      </c>
      <c r="Y34" s="71">
        <f t="shared" si="16"/>
        <v>66.180000000000007</v>
      </c>
      <c r="Z34" s="71">
        <f t="shared" si="16"/>
        <v>66.180000000000007</v>
      </c>
      <c r="AA34" s="71">
        <f t="shared" si="16"/>
        <v>66.180000000000007</v>
      </c>
    </row>
    <row r="35" spans="1:27" ht="12.75" hidden="1" customHeight="1" outlineLevel="1" x14ac:dyDescent="0.2">
      <c r="A35" s="163" t="s">
        <v>2442</v>
      </c>
      <c r="B35" s="94" t="s">
        <v>83</v>
      </c>
      <c r="C35" s="70" t="s">
        <v>79</v>
      </c>
      <c r="D35" s="71">
        <v>4.95</v>
      </c>
      <c r="E35" s="71">
        <v>4.95</v>
      </c>
      <c r="F35" s="71">
        <v>4.95</v>
      </c>
      <c r="G35" s="71">
        <v>4.95</v>
      </c>
      <c r="H35" s="71">
        <v>4.95</v>
      </c>
      <c r="I35" s="71">
        <v>4.95</v>
      </c>
      <c r="J35" s="71">
        <v>4.95</v>
      </c>
      <c r="K35" s="71">
        <v>4.95</v>
      </c>
      <c r="L35" s="71">
        <v>4.95</v>
      </c>
      <c r="M35" s="71">
        <v>4.95</v>
      </c>
      <c r="N35" s="71">
        <v>4.95</v>
      </c>
      <c r="O35" s="71">
        <v>4.95</v>
      </c>
      <c r="P35" s="71">
        <v>4.95</v>
      </c>
      <c r="Q35" s="71">
        <v>4.95</v>
      </c>
      <c r="R35" s="71">
        <v>4.95</v>
      </c>
      <c r="S35" s="71">
        <v>4.95</v>
      </c>
      <c r="T35" s="71">
        <v>4.95</v>
      </c>
      <c r="U35" s="71">
        <v>4.95</v>
      </c>
      <c r="V35" s="71">
        <v>4.95</v>
      </c>
      <c r="W35" s="71">
        <v>4.95</v>
      </c>
      <c r="X35" s="71">
        <v>4.95</v>
      </c>
      <c r="Y35" s="71">
        <v>4.95</v>
      </c>
      <c r="Z35" s="71">
        <v>4.95</v>
      </c>
      <c r="AA35" s="71">
        <v>4.95</v>
      </c>
    </row>
    <row r="36" spans="1:27" ht="12.75" hidden="1" customHeight="1" outlineLevel="1" x14ac:dyDescent="0.2">
      <c r="A36" s="163" t="s">
        <v>2443</v>
      </c>
      <c r="B36" s="94" t="s">
        <v>81</v>
      </c>
      <c r="C36" s="70" t="s">
        <v>79</v>
      </c>
      <c r="D36" s="71">
        <f>$D$11</f>
        <v>330.69</v>
      </c>
      <c r="E36" s="71">
        <f t="shared" ref="E36:AA36" si="17">$D$11</f>
        <v>330.69</v>
      </c>
      <c r="F36" s="71">
        <f t="shared" si="17"/>
        <v>330.69</v>
      </c>
      <c r="G36" s="71">
        <f t="shared" si="17"/>
        <v>330.69</v>
      </c>
      <c r="H36" s="71">
        <f t="shared" si="17"/>
        <v>330.69</v>
      </c>
      <c r="I36" s="71">
        <f t="shared" si="17"/>
        <v>330.69</v>
      </c>
      <c r="J36" s="71">
        <f t="shared" si="17"/>
        <v>330.69</v>
      </c>
      <c r="K36" s="71">
        <f t="shared" si="17"/>
        <v>330.69</v>
      </c>
      <c r="L36" s="71">
        <f t="shared" si="17"/>
        <v>330.69</v>
      </c>
      <c r="M36" s="71">
        <f t="shared" si="17"/>
        <v>330.69</v>
      </c>
      <c r="N36" s="71">
        <f t="shared" si="17"/>
        <v>330.69</v>
      </c>
      <c r="O36" s="71">
        <f t="shared" si="17"/>
        <v>330.69</v>
      </c>
      <c r="P36" s="71">
        <f t="shared" si="17"/>
        <v>330.69</v>
      </c>
      <c r="Q36" s="71">
        <f t="shared" si="17"/>
        <v>330.69</v>
      </c>
      <c r="R36" s="71">
        <f t="shared" si="17"/>
        <v>330.69</v>
      </c>
      <c r="S36" s="71">
        <f t="shared" si="17"/>
        <v>330.69</v>
      </c>
      <c r="T36" s="71">
        <f t="shared" si="17"/>
        <v>330.69</v>
      </c>
      <c r="U36" s="71">
        <f t="shared" si="17"/>
        <v>330.69</v>
      </c>
      <c r="V36" s="71">
        <f t="shared" si="17"/>
        <v>330.69</v>
      </c>
      <c r="W36" s="71">
        <f t="shared" si="17"/>
        <v>330.69</v>
      </c>
      <c r="X36" s="71">
        <f t="shared" si="17"/>
        <v>330.69</v>
      </c>
      <c r="Y36" s="71">
        <f t="shared" si="17"/>
        <v>330.69</v>
      </c>
      <c r="Z36" s="71">
        <f t="shared" si="17"/>
        <v>330.69</v>
      </c>
      <c r="AA36" s="71">
        <f t="shared" si="17"/>
        <v>330.69</v>
      </c>
    </row>
    <row r="37" spans="1:27" ht="12.75" customHeight="1" collapsed="1" x14ac:dyDescent="0.2">
      <c r="A37" s="162" t="s">
        <v>2444</v>
      </c>
      <c r="B37" s="54" t="str">
        <f>"07"&amp;"."&amp;$B$801&amp;"."&amp;$B$802</f>
        <v>07.05.2023</v>
      </c>
      <c r="C37" s="134" t="s">
        <v>76</v>
      </c>
      <c r="D37" s="135">
        <f>ROUND(((D38+D39+D41+D40)/1000),5)</f>
        <v>1.86511</v>
      </c>
      <c r="E37" s="135">
        <f>ROUND(((E38+E39+E41+E40)/1000),5)</f>
        <v>1.71804</v>
      </c>
      <c r="F37" s="135">
        <f>ROUND(((F38+F39+F41+F40)/1000),5)</f>
        <v>1.5966</v>
      </c>
      <c r="G37" s="135">
        <f t="shared" ref="G37:AA37" si="18">ROUND(((G38+G39+G41+G40)/1000),5)</f>
        <v>1.54796</v>
      </c>
      <c r="H37" s="135">
        <f t="shared" si="18"/>
        <v>1.52633</v>
      </c>
      <c r="I37" s="135">
        <f t="shared" si="18"/>
        <v>1.4874799999999999</v>
      </c>
      <c r="J37" s="135">
        <f t="shared" si="18"/>
        <v>1.58544</v>
      </c>
      <c r="K37" s="135">
        <f t="shared" si="18"/>
        <v>1.6826000000000001</v>
      </c>
      <c r="L37" s="135">
        <f t="shared" si="18"/>
        <v>1.8636699999999999</v>
      </c>
      <c r="M37" s="135">
        <f t="shared" si="18"/>
        <v>2.0268600000000001</v>
      </c>
      <c r="N37" s="135">
        <f t="shared" si="18"/>
        <v>2.0656599999999998</v>
      </c>
      <c r="O37" s="135">
        <f t="shared" si="18"/>
        <v>2.0759400000000001</v>
      </c>
      <c r="P37" s="135">
        <f t="shared" si="18"/>
        <v>2.07016</v>
      </c>
      <c r="Q37" s="135">
        <f t="shared" si="18"/>
        <v>2.0628799999999998</v>
      </c>
      <c r="R37" s="135">
        <f t="shared" si="18"/>
        <v>2.0526</v>
      </c>
      <c r="S37" s="135">
        <f t="shared" si="18"/>
        <v>2.0468099999999998</v>
      </c>
      <c r="T37" s="135">
        <f t="shared" si="18"/>
        <v>2.0310299999999999</v>
      </c>
      <c r="U37" s="135">
        <f t="shared" si="18"/>
        <v>2.0466099999999998</v>
      </c>
      <c r="V37" s="135">
        <f t="shared" si="18"/>
        <v>2.0732400000000002</v>
      </c>
      <c r="W37" s="135">
        <f t="shared" si="18"/>
        <v>2.1328999999999998</v>
      </c>
      <c r="X37" s="135">
        <f t="shared" si="18"/>
        <v>2.25312</v>
      </c>
      <c r="Y37" s="135">
        <f t="shared" si="18"/>
        <v>2.3105899999999999</v>
      </c>
      <c r="Z37" s="135">
        <f t="shared" si="18"/>
        <v>2.05104</v>
      </c>
      <c r="AA37" s="135">
        <f t="shared" si="18"/>
        <v>1.8867100000000001</v>
      </c>
    </row>
    <row r="38" spans="1:27" ht="12.75" hidden="1" customHeight="1" outlineLevel="1" x14ac:dyDescent="0.2">
      <c r="A38" s="163" t="s">
        <v>2445</v>
      </c>
      <c r="B38" s="94" t="s">
        <v>238</v>
      </c>
      <c r="C38" s="70" t="s">
        <v>79</v>
      </c>
      <c r="D38" s="71">
        <v>1463.29</v>
      </c>
      <c r="E38" s="71">
        <v>1316.22</v>
      </c>
      <c r="F38" s="71">
        <v>1194.78</v>
      </c>
      <c r="G38" s="71">
        <v>1146.1400000000001</v>
      </c>
      <c r="H38" s="71">
        <v>1124.51</v>
      </c>
      <c r="I38" s="71">
        <v>1085.6600000000001</v>
      </c>
      <c r="J38" s="71">
        <v>1183.6199999999999</v>
      </c>
      <c r="K38" s="71">
        <v>1280.78</v>
      </c>
      <c r="L38" s="71">
        <v>1461.85</v>
      </c>
      <c r="M38" s="71">
        <v>1625.04</v>
      </c>
      <c r="N38" s="71">
        <v>1663.84</v>
      </c>
      <c r="O38" s="71">
        <v>1674.12</v>
      </c>
      <c r="P38" s="71">
        <v>1668.34</v>
      </c>
      <c r="Q38" s="71">
        <v>1661.06</v>
      </c>
      <c r="R38" s="71">
        <v>1650.78</v>
      </c>
      <c r="S38" s="71">
        <v>1644.99</v>
      </c>
      <c r="T38" s="71">
        <v>1629.21</v>
      </c>
      <c r="U38" s="71">
        <v>1644.79</v>
      </c>
      <c r="V38" s="71">
        <v>1671.42</v>
      </c>
      <c r="W38" s="71">
        <v>1731.08</v>
      </c>
      <c r="X38" s="71">
        <v>1851.3</v>
      </c>
      <c r="Y38" s="71">
        <v>1908.77</v>
      </c>
      <c r="Z38" s="71">
        <v>1649.22</v>
      </c>
      <c r="AA38" s="71">
        <v>1484.89</v>
      </c>
    </row>
    <row r="39" spans="1:27" ht="12.75" hidden="1" customHeight="1" outlineLevel="1" x14ac:dyDescent="0.2">
      <c r="A39" s="163" t="s">
        <v>2446</v>
      </c>
      <c r="B39" s="94" t="s">
        <v>90</v>
      </c>
      <c r="C39" s="70" t="s">
        <v>79</v>
      </c>
      <c r="D39" s="71">
        <f t="shared" ref="D39:AA39" si="19">$D$9</f>
        <v>66.180000000000007</v>
      </c>
      <c r="E39" s="71">
        <f t="shared" si="19"/>
        <v>66.180000000000007</v>
      </c>
      <c r="F39" s="71">
        <f t="shared" si="19"/>
        <v>66.180000000000007</v>
      </c>
      <c r="G39" s="71">
        <f t="shared" si="19"/>
        <v>66.180000000000007</v>
      </c>
      <c r="H39" s="71">
        <f t="shared" si="19"/>
        <v>66.180000000000007</v>
      </c>
      <c r="I39" s="71">
        <f t="shared" si="19"/>
        <v>66.180000000000007</v>
      </c>
      <c r="J39" s="71">
        <f t="shared" si="19"/>
        <v>66.180000000000007</v>
      </c>
      <c r="K39" s="71">
        <f t="shared" si="19"/>
        <v>66.180000000000007</v>
      </c>
      <c r="L39" s="71">
        <f t="shared" si="19"/>
        <v>66.180000000000007</v>
      </c>
      <c r="M39" s="71">
        <f t="shared" si="19"/>
        <v>66.180000000000007</v>
      </c>
      <c r="N39" s="71">
        <f t="shared" si="19"/>
        <v>66.180000000000007</v>
      </c>
      <c r="O39" s="71">
        <f t="shared" si="19"/>
        <v>66.180000000000007</v>
      </c>
      <c r="P39" s="71">
        <f t="shared" si="19"/>
        <v>66.180000000000007</v>
      </c>
      <c r="Q39" s="71">
        <f t="shared" si="19"/>
        <v>66.180000000000007</v>
      </c>
      <c r="R39" s="71">
        <f t="shared" si="19"/>
        <v>66.180000000000007</v>
      </c>
      <c r="S39" s="71">
        <f t="shared" si="19"/>
        <v>66.180000000000007</v>
      </c>
      <c r="T39" s="71">
        <f t="shared" si="19"/>
        <v>66.180000000000007</v>
      </c>
      <c r="U39" s="71">
        <f t="shared" si="19"/>
        <v>66.180000000000007</v>
      </c>
      <c r="V39" s="71">
        <f t="shared" si="19"/>
        <v>66.180000000000007</v>
      </c>
      <c r="W39" s="71">
        <f t="shared" si="19"/>
        <v>66.180000000000007</v>
      </c>
      <c r="X39" s="71">
        <f t="shared" si="19"/>
        <v>66.180000000000007</v>
      </c>
      <c r="Y39" s="71">
        <f t="shared" si="19"/>
        <v>66.180000000000007</v>
      </c>
      <c r="Z39" s="71">
        <f t="shared" si="19"/>
        <v>66.180000000000007</v>
      </c>
      <c r="AA39" s="71">
        <f t="shared" si="19"/>
        <v>66.180000000000007</v>
      </c>
    </row>
    <row r="40" spans="1:27" ht="12.75" hidden="1" customHeight="1" outlineLevel="1" x14ac:dyDescent="0.2">
      <c r="A40" s="163" t="s">
        <v>2447</v>
      </c>
      <c r="B40" s="94" t="s">
        <v>83</v>
      </c>
      <c r="C40" s="70" t="s">
        <v>79</v>
      </c>
      <c r="D40" s="71">
        <v>4.95</v>
      </c>
      <c r="E40" s="71">
        <v>4.95</v>
      </c>
      <c r="F40" s="71">
        <v>4.95</v>
      </c>
      <c r="G40" s="71">
        <v>4.95</v>
      </c>
      <c r="H40" s="71">
        <v>4.95</v>
      </c>
      <c r="I40" s="71">
        <v>4.95</v>
      </c>
      <c r="J40" s="71">
        <v>4.95</v>
      </c>
      <c r="K40" s="71">
        <v>4.95</v>
      </c>
      <c r="L40" s="71">
        <v>4.95</v>
      </c>
      <c r="M40" s="71">
        <v>4.95</v>
      </c>
      <c r="N40" s="71">
        <v>4.95</v>
      </c>
      <c r="O40" s="71">
        <v>4.95</v>
      </c>
      <c r="P40" s="71">
        <v>4.95</v>
      </c>
      <c r="Q40" s="71">
        <v>4.95</v>
      </c>
      <c r="R40" s="71">
        <v>4.95</v>
      </c>
      <c r="S40" s="71">
        <v>4.95</v>
      </c>
      <c r="T40" s="71">
        <v>4.95</v>
      </c>
      <c r="U40" s="71">
        <v>4.95</v>
      </c>
      <c r="V40" s="71">
        <v>4.95</v>
      </c>
      <c r="W40" s="71">
        <v>4.95</v>
      </c>
      <c r="X40" s="71">
        <v>4.95</v>
      </c>
      <c r="Y40" s="71">
        <v>4.95</v>
      </c>
      <c r="Z40" s="71">
        <v>4.95</v>
      </c>
      <c r="AA40" s="71">
        <v>4.95</v>
      </c>
    </row>
    <row r="41" spans="1:27" ht="12.75" hidden="1" customHeight="1" outlineLevel="1" x14ac:dyDescent="0.2">
      <c r="A41" s="163" t="s">
        <v>2448</v>
      </c>
      <c r="B41" s="94" t="s">
        <v>81</v>
      </c>
      <c r="C41" s="70" t="s">
        <v>79</v>
      </c>
      <c r="D41" s="71">
        <f>$D$11</f>
        <v>330.69</v>
      </c>
      <c r="E41" s="71">
        <f t="shared" ref="E41:AA41" si="20">$D$11</f>
        <v>330.69</v>
      </c>
      <c r="F41" s="71">
        <f t="shared" si="20"/>
        <v>330.69</v>
      </c>
      <c r="G41" s="71">
        <f t="shared" si="20"/>
        <v>330.69</v>
      </c>
      <c r="H41" s="71">
        <f t="shared" si="20"/>
        <v>330.69</v>
      </c>
      <c r="I41" s="71">
        <f t="shared" si="20"/>
        <v>330.69</v>
      </c>
      <c r="J41" s="71">
        <f t="shared" si="20"/>
        <v>330.69</v>
      </c>
      <c r="K41" s="71">
        <f t="shared" si="20"/>
        <v>330.69</v>
      </c>
      <c r="L41" s="71">
        <f t="shared" si="20"/>
        <v>330.69</v>
      </c>
      <c r="M41" s="71">
        <f t="shared" si="20"/>
        <v>330.69</v>
      </c>
      <c r="N41" s="71">
        <f t="shared" si="20"/>
        <v>330.69</v>
      </c>
      <c r="O41" s="71">
        <f t="shared" si="20"/>
        <v>330.69</v>
      </c>
      <c r="P41" s="71">
        <f t="shared" si="20"/>
        <v>330.69</v>
      </c>
      <c r="Q41" s="71">
        <f t="shared" si="20"/>
        <v>330.69</v>
      </c>
      <c r="R41" s="71">
        <f t="shared" si="20"/>
        <v>330.69</v>
      </c>
      <c r="S41" s="71">
        <f t="shared" si="20"/>
        <v>330.69</v>
      </c>
      <c r="T41" s="71">
        <f t="shared" si="20"/>
        <v>330.69</v>
      </c>
      <c r="U41" s="71">
        <f t="shared" si="20"/>
        <v>330.69</v>
      </c>
      <c r="V41" s="71">
        <f t="shared" si="20"/>
        <v>330.69</v>
      </c>
      <c r="W41" s="71">
        <f t="shared" si="20"/>
        <v>330.69</v>
      </c>
      <c r="X41" s="71">
        <f t="shared" si="20"/>
        <v>330.69</v>
      </c>
      <c r="Y41" s="71">
        <f t="shared" si="20"/>
        <v>330.69</v>
      </c>
      <c r="Z41" s="71">
        <f t="shared" si="20"/>
        <v>330.69</v>
      </c>
      <c r="AA41" s="71">
        <f t="shared" si="20"/>
        <v>330.69</v>
      </c>
    </row>
    <row r="42" spans="1:27" ht="12.75" customHeight="1" collapsed="1" x14ac:dyDescent="0.2">
      <c r="A42" s="162" t="s">
        <v>2449</v>
      </c>
      <c r="B42" s="54" t="str">
        <f>"08"&amp;"."&amp;$B$801&amp;"."&amp;$B$802</f>
        <v>08.05.2023</v>
      </c>
      <c r="C42" s="134" t="s">
        <v>76</v>
      </c>
      <c r="D42" s="135">
        <f>ROUND(((D43+D44+D46+D45)/1000),5)</f>
        <v>1.8625499999999999</v>
      </c>
      <c r="E42" s="135">
        <f>ROUND(((E43+E44+E46+E45)/1000),5)</f>
        <v>1.7615400000000001</v>
      </c>
      <c r="F42" s="135">
        <f>ROUND(((F43+F44+F46+F45)/1000),5)</f>
        <v>1.6371</v>
      </c>
      <c r="G42" s="135">
        <f t="shared" ref="G42:AA42" si="21">ROUND(((G43+G44+G46+G45)/1000),5)</f>
        <v>1.61144</v>
      </c>
      <c r="H42" s="135">
        <f t="shared" si="21"/>
        <v>1.59073</v>
      </c>
      <c r="I42" s="135">
        <f t="shared" si="21"/>
        <v>1.60077</v>
      </c>
      <c r="J42" s="135">
        <f t="shared" si="21"/>
        <v>1.6331500000000001</v>
      </c>
      <c r="K42" s="135">
        <f t="shared" si="21"/>
        <v>1.7563800000000001</v>
      </c>
      <c r="L42" s="135">
        <f t="shared" si="21"/>
        <v>1.97461</v>
      </c>
      <c r="M42" s="135">
        <f t="shared" si="21"/>
        <v>2.1720700000000002</v>
      </c>
      <c r="N42" s="135">
        <f t="shared" si="21"/>
        <v>2.2330000000000001</v>
      </c>
      <c r="O42" s="135">
        <f t="shared" si="21"/>
        <v>2.2413799999999999</v>
      </c>
      <c r="P42" s="135">
        <f t="shared" si="21"/>
        <v>2.2286000000000001</v>
      </c>
      <c r="Q42" s="135">
        <f t="shared" si="21"/>
        <v>2.2251699999999999</v>
      </c>
      <c r="R42" s="135">
        <f t="shared" si="21"/>
        <v>2.21923</v>
      </c>
      <c r="S42" s="135">
        <f t="shared" si="21"/>
        <v>2.2125900000000001</v>
      </c>
      <c r="T42" s="135">
        <f t="shared" si="21"/>
        <v>2.19658</v>
      </c>
      <c r="U42" s="135">
        <f t="shared" si="21"/>
        <v>2.2680099999999999</v>
      </c>
      <c r="V42" s="135">
        <f t="shared" si="21"/>
        <v>2.3110900000000001</v>
      </c>
      <c r="W42" s="135">
        <f t="shared" si="21"/>
        <v>2.35669</v>
      </c>
      <c r="X42" s="135">
        <f t="shared" si="21"/>
        <v>2.3604099999999999</v>
      </c>
      <c r="Y42" s="135">
        <f t="shared" si="21"/>
        <v>2.4469599999999998</v>
      </c>
      <c r="Z42" s="135">
        <f t="shared" si="21"/>
        <v>2.1236199999999998</v>
      </c>
      <c r="AA42" s="135">
        <f t="shared" si="21"/>
        <v>1.98068</v>
      </c>
    </row>
    <row r="43" spans="1:27" ht="12.75" hidden="1" customHeight="1" outlineLevel="1" x14ac:dyDescent="0.2">
      <c r="A43" s="163" t="s">
        <v>2450</v>
      </c>
      <c r="B43" s="94" t="s">
        <v>238</v>
      </c>
      <c r="C43" s="70" t="s">
        <v>79</v>
      </c>
      <c r="D43" s="71">
        <v>1460.73</v>
      </c>
      <c r="E43" s="71">
        <v>1359.72</v>
      </c>
      <c r="F43" s="71">
        <v>1235.28</v>
      </c>
      <c r="G43" s="71">
        <v>1209.6199999999999</v>
      </c>
      <c r="H43" s="71">
        <v>1188.9100000000001</v>
      </c>
      <c r="I43" s="71">
        <v>1198.95</v>
      </c>
      <c r="J43" s="71">
        <v>1231.33</v>
      </c>
      <c r="K43" s="71">
        <v>1354.56</v>
      </c>
      <c r="L43" s="71">
        <v>1572.79</v>
      </c>
      <c r="M43" s="71">
        <v>1770.25</v>
      </c>
      <c r="N43" s="71">
        <v>1831.18</v>
      </c>
      <c r="O43" s="71">
        <v>1839.56</v>
      </c>
      <c r="P43" s="71">
        <v>1826.78</v>
      </c>
      <c r="Q43" s="71">
        <v>1823.35</v>
      </c>
      <c r="R43" s="71">
        <v>1817.41</v>
      </c>
      <c r="S43" s="71">
        <v>1810.77</v>
      </c>
      <c r="T43" s="71">
        <v>1794.76</v>
      </c>
      <c r="U43" s="71">
        <v>1866.19</v>
      </c>
      <c r="V43" s="71">
        <v>1909.27</v>
      </c>
      <c r="W43" s="71">
        <v>1954.87</v>
      </c>
      <c r="X43" s="71">
        <v>1958.59</v>
      </c>
      <c r="Y43" s="71">
        <v>2045.14</v>
      </c>
      <c r="Z43" s="71">
        <v>1721.8</v>
      </c>
      <c r="AA43" s="71">
        <v>1578.86</v>
      </c>
    </row>
    <row r="44" spans="1:27" ht="12.75" hidden="1" customHeight="1" outlineLevel="1" x14ac:dyDescent="0.2">
      <c r="A44" s="163" t="s">
        <v>2451</v>
      </c>
      <c r="B44" s="94" t="s">
        <v>90</v>
      </c>
      <c r="C44" s="70" t="s">
        <v>79</v>
      </c>
      <c r="D44" s="71">
        <f t="shared" ref="D44:AA44" si="22">$D$9</f>
        <v>66.180000000000007</v>
      </c>
      <c r="E44" s="71">
        <f t="shared" si="22"/>
        <v>66.180000000000007</v>
      </c>
      <c r="F44" s="71">
        <f t="shared" si="22"/>
        <v>66.180000000000007</v>
      </c>
      <c r="G44" s="71">
        <f t="shared" si="22"/>
        <v>66.180000000000007</v>
      </c>
      <c r="H44" s="71">
        <f t="shared" si="22"/>
        <v>66.180000000000007</v>
      </c>
      <c r="I44" s="71">
        <f t="shared" si="22"/>
        <v>66.180000000000007</v>
      </c>
      <c r="J44" s="71">
        <f t="shared" si="22"/>
        <v>66.180000000000007</v>
      </c>
      <c r="K44" s="71">
        <f t="shared" si="22"/>
        <v>66.180000000000007</v>
      </c>
      <c r="L44" s="71">
        <f t="shared" si="22"/>
        <v>66.180000000000007</v>
      </c>
      <c r="M44" s="71">
        <f t="shared" si="22"/>
        <v>66.180000000000007</v>
      </c>
      <c r="N44" s="71">
        <f t="shared" si="22"/>
        <v>66.180000000000007</v>
      </c>
      <c r="O44" s="71">
        <f t="shared" si="22"/>
        <v>66.180000000000007</v>
      </c>
      <c r="P44" s="71">
        <f t="shared" si="22"/>
        <v>66.180000000000007</v>
      </c>
      <c r="Q44" s="71">
        <f t="shared" si="22"/>
        <v>66.180000000000007</v>
      </c>
      <c r="R44" s="71">
        <f t="shared" si="22"/>
        <v>66.180000000000007</v>
      </c>
      <c r="S44" s="71">
        <f t="shared" si="22"/>
        <v>66.180000000000007</v>
      </c>
      <c r="T44" s="71">
        <f t="shared" si="22"/>
        <v>66.180000000000007</v>
      </c>
      <c r="U44" s="71">
        <f t="shared" si="22"/>
        <v>66.180000000000007</v>
      </c>
      <c r="V44" s="71">
        <f t="shared" si="22"/>
        <v>66.180000000000007</v>
      </c>
      <c r="W44" s="71">
        <f t="shared" si="22"/>
        <v>66.180000000000007</v>
      </c>
      <c r="X44" s="71">
        <f t="shared" si="22"/>
        <v>66.180000000000007</v>
      </c>
      <c r="Y44" s="71">
        <f t="shared" si="22"/>
        <v>66.180000000000007</v>
      </c>
      <c r="Z44" s="71">
        <f t="shared" si="22"/>
        <v>66.180000000000007</v>
      </c>
      <c r="AA44" s="71">
        <f t="shared" si="22"/>
        <v>66.180000000000007</v>
      </c>
    </row>
    <row r="45" spans="1:27" ht="12.75" hidden="1" customHeight="1" outlineLevel="1" x14ac:dyDescent="0.2">
      <c r="A45" s="163" t="s">
        <v>2452</v>
      </c>
      <c r="B45" s="94" t="s">
        <v>83</v>
      </c>
      <c r="C45" s="70" t="s">
        <v>79</v>
      </c>
      <c r="D45" s="71">
        <v>4.95</v>
      </c>
      <c r="E45" s="71">
        <v>4.95</v>
      </c>
      <c r="F45" s="71">
        <v>4.95</v>
      </c>
      <c r="G45" s="71">
        <v>4.95</v>
      </c>
      <c r="H45" s="71">
        <v>4.95</v>
      </c>
      <c r="I45" s="71">
        <v>4.95</v>
      </c>
      <c r="J45" s="71">
        <v>4.95</v>
      </c>
      <c r="K45" s="71">
        <v>4.95</v>
      </c>
      <c r="L45" s="71">
        <v>4.95</v>
      </c>
      <c r="M45" s="71">
        <v>4.95</v>
      </c>
      <c r="N45" s="71">
        <v>4.95</v>
      </c>
      <c r="O45" s="71">
        <v>4.95</v>
      </c>
      <c r="P45" s="71">
        <v>4.95</v>
      </c>
      <c r="Q45" s="71">
        <v>4.95</v>
      </c>
      <c r="R45" s="71">
        <v>4.95</v>
      </c>
      <c r="S45" s="71">
        <v>4.95</v>
      </c>
      <c r="T45" s="71">
        <v>4.95</v>
      </c>
      <c r="U45" s="71">
        <v>4.95</v>
      </c>
      <c r="V45" s="71">
        <v>4.95</v>
      </c>
      <c r="W45" s="71">
        <v>4.95</v>
      </c>
      <c r="X45" s="71">
        <v>4.95</v>
      </c>
      <c r="Y45" s="71">
        <v>4.95</v>
      </c>
      <c r="Z45" s="71">
        <v>4.95</v>
      </c>
      <c r="AA45" s="71">
        <v>4.95</v>
      </c>
    </row>
    <row r="46" spans="1:27" ht="12.75" hidden="1" customHeight="1" outlineLevel="1" x14ac:dyDescent="0.2">
      <c r="A46" s="163" t="s">
        <v>2453</v>
      </c>
      <c r="B46" s="94" t="s">
        <v>81</v>
      </c>
      <c r="C46" s="70" t="s">
        <v>79</v>
      </c>
      <c r="D46" s="71">
        <f>$D$11</f>
        <v>330.69</v>
      </c>
      <c r="E46" s="71">
        <f t="shared" ref="E46:AA46" si="23">$D$11</f>
        <v>330.69</v>
      </c>
      <c r="F46" s="71">
        <f t="shared" si="23"/>
        <v>330.69</v>
      </c>
      <c r="G46" s="71">
        <f t="shared" si="23"/>
        <v>330.69</v>
      </c>
      <c r="H46" s="71">
        <f t="shared" si="23"/>
        <v>330.69</v>
      </c>
      <c r="I46" s="71">
        <f t="shared" si="23"/>
        <v>330.69</v>
      </c>
      <c r="J46" s="71">
        <f t="shared" si="23"/>
        <v>330.69</v>
      </c>
      <c r="K46" s="71">
        <f t="shared" si="23"/>
        <v>330.69</v>
      </c>
      <c r="L46" s="71">
        <f t="shared" si="23"/>
        <v>330.69</v>
      </c>
      <c r="M46" s="71">
        <f t="shared" si="23"/>
        <v>330.69</v>
      </c>
      <c r="N46" s="71">
        <f t="shared" si="23"/>
        <v>330.69</v>
      </c>
      <c r="O46" s="71">
        <f t="shared" si="23"/>
        <v>330.69</v>
      </c>
      <c r="P46" s="71">
        <f t="shared" si="23"/>
        <v>330.69</v>
      </c>
      <c r="Q46" s="71">
        <f t="shared" si="23"/>
        <v>330.69</v>
      </c>
      <c r="R46" s="71">
        <f t="shared" si="23"/>
        <v>330.69</v>
      </c>
      <c r="S46" s="71">
        <f t="shared" si="23"/>
        <v>330.69</v>
      </c>
      <c r="T46" s="71">
        <f t="shared" si="23"/>
        <v>330.69</v>
      </c>
      <c r="U46" s="71">
        <f t="shared" si="23"/>
        <v>330.69</v>
      </c>
      <c r="V46" s="71">
        <f t="shared" si="23"/>
        <v>330.69</v>
      </c>
      <c r="W46" s="71">
        <f t="shared" si="23"/>
        <v>330.69</v>
      </c>
      <c r="X46" s="71">
        <f t="shared" si="23"/>
        <v>330.69</v>
      </c>
      <c r="Y46" s="71">
        <f t="shared" si="23"/>
        <v>330.69</v>
      </c>
      <c r="Z46" s="71">
        <f t="shared" si="23"/>
        <v>330.69</v>
      </c>
      <c r="AA46" s="71">
        <f t="shared" si="23"/>
        <v>330.69</v>
      </c>
    </row>
    <row r="47" spans="1:27" ht="12.75" customHeight="1" collapsed="1" x14ac:dyDescent="0.2">
      <c r="A47" s="162" t="s">
        <v>2454</v>
      </c>
      <c r="B47" s="54" t="str">
        <f>"09"&amp;"."&amp;$B$801&amp;"."&amp;$B$802</f>
        <v>09.05.2023</v>
      </c>
      <c r="C47" s="134" t="s">
        <v>76</v>
      </c>
      <c r="D47" s="135">
        <f>ROUND(((D48+D49+D51+D50)/1000),5)</f>
        <v>1.9023699999999999</v>
      </c>
      <c r="E47" s="135">
        <f>ROUND(((E48+E49+E51+E50)/1000),5)</f>
        <v>1.77827</v>
      </c>
      <c r="F47" s="135">
        <f>ROUND(((F48+F49+F51+F50)/1000),5)</f>
        <v>1.71828</v>
      </c>
      <c r="G47" s="135">
        <f t="shared" ref="G47:AA47" si="24">ROUND(((G48+G49+G51+G50)/1000),5)</f>
        <v>1.6714199999999999</v>
      </c>
      <c r="H47" s="135">
        <f t="shared" si="24"/>
        <v>1.6319699999999999</v>
      </c>
      <c r="I47" s="135">
        <f t="shared" si="24"/>
        <v>1.6186799999999999</v>
      </c>
      <c r="J47" s="135">
        <f t="shared" si="24"/>
        <v>1.63791</v>
      </c>
      <c r="K47" s="135">
        <f t="shared" si="24"/>
        <v>1.7296499999999999</v>
      </c>
      <c r="L47" s="135">
        <f t="shared" si="24"/>
        <v>1.9751099999999999</v>
      </c>
      <c r="M47" s="135">
        <f t="shared" si="24"/>
        <v>2.1082700000000001</v>
      </c>
      <c r="N47" s="135">
        <f t="shared" si="24"/>
        <v>2.2052800000000001</v>
      </c>
      <c r="O47" s="135">
        <f t="shared" si="24"/>
        <v>2.2013799999999999</v>
      </c>
      <c r="P47" s="135">
        <f t="shared" si="24"/>
        <v>2.19536</v>
      </c>
      <c r="Q47" s="135">
        <f t="shared" si="24"/>
        <v>2.1946699999999999</v>
      </c>
      <c r="R47" s="135">
        <f t="shared" si="24"/>
        <v>2.1889500000000002</v>
      </c>
      <c r="S47" s="135">
        <f t="shared" si="24"/>
        <v>2.1488200000000002</v>
      </c>
      <c r="T47" s="135">
        <f t="shared" si="24"/>
        <v>2.1414200000000001</v>
      </c>
      <c r="U47" s="135">
        <f t="shared" si="24"/>
        <v>2.4083299999999999</v>
      </c>
      <c r="V47" s="135">
        <f t="shared" si="24"/>
        <v>2.41065</v>
      </c>
      <c r="W47" s="135">
        <f t="shared" si="24"/>
        <v>2.45641</v>
      </c>
      <c r="X47" s="135">
        <f t="shared" si="24"/>
        <v>2.55152</v>
      </c>
      <c r="Y47" s="135">
        <f t="shared" si="24"/>
        <v>2.62033</v>
      </c>
      <c r="Z47" s="135">
        <f t="shared" si="24"/>
        <v>2.1933799999999999</v>
      </c>
      <c r="AA47" s="135">
        <f t="shared" si="24"/>
        <v>2.0492699999999999</v>
      </c>
    </row>
    <row r="48" spans="1:27" ht="12.75" hidden="1" customHeight="1" outlineLevel="1" x14ac:dyDescent="0.2">
      <c r="A48" s="163" t="s">
        <v>2455</v>
      </c>
      <c r="B48" s="94" t="s">
        <v>238</v>
      </c>
      <c r="C48" s="70" t="s">
        <v>79</v>
      </c>
      <c r="D48" s="71">
        <v>1500.55</v>
      </c>
      <c r="E48" s="71">
        <v>1376.45</v>
      </c>
      <c r="F48" s="71">
        <v>1316.46</v>
      </c>
      <c r="G48" s="71">
        <v>1269.5999999999999</v>
      </c>
      <c r="H48" s="71">
        <v>1230.1500000000001</v>
      </c>
      <c r="I48" s="71">
        <v>1216.8599999999999</v>
      </c>
      <c r="J48" s="71">
        <v>1236.0899999999999</v>
      </c>
      <c r="K48" s="71">
        <v>1327.83</v>
      </c>
      <c r="L48" s="71">
        <v>1573.29</v>
      </c>
      <c r="M48" s="71">
        <v>1706.45</v>
      </c>
      <c r="N48" s="71">
        <v>1803.46</v>
      </c>
      <c r="O48" s="71">
        <v>1799.56</v>
      </c>
      <c r="P48" s="71">
        <v>1793.54</v>
      </c>
      <c r="Q48" s="71">
        <v>1792.85</v>
      </c>
      <c r="R48" s="71">
        <v>1787.13</v>
      </c>
      <c r="S48" s="71">
        <v>1747</v>
      </c>
      <c r="T48" s="71">
        <v>1739.6</v>
      </c>
      <c r="U48" s="71">
        <v>2006.51</v>
      </c>
      <c r="V48" s="71">
        <v>2008.83</v>
      </c>
      <c r="W48" s="71">
        <v>2054.59</v>
      </c>
      <c r="X48" s="71">
        <v>2149.6999999999998</v>
      </c>
      <c r="Y48" s="71">
        <v>2218.5100000000002</v>
      </c>
      <c r="Z48" s="71">
        <v>1791.56</v>
      </c>
      <c r="AA48" s="71">
        <v>1647.45</v>
      </c>
    </row>
    <row r="49" spans="1:27" ht="12.75" hidden="1" customHeight="1" outlineLevel="1" x14ac:dyDescent="0.2">
      <c r="A49" s="163" t="s">
        <v>2456</v>
      </c>
      <c r="B49" s="94" t="s">
        <v>90</v>
      </c>
      <c r="C49" s="70" t="s">
        <v>79</v>
      </c>
      <c r="D49" s="71">
        <f t="shared" ref="D49:AA49" si="25">$D$9</f>
        <v>66.180000000000007</v>
      </c>
      <c r="E49" s="71">
        <f t="shared" si="25"/>
        <v>66.180000000000007</v>
      </c>
      <c r="F49" s="71">
        <f t="shared" si="25"/>
        <v>66.180000000000007</v>
      </c>
      <c r="G49" s="71">
        <f t="shared" si="25"/>
        <v>66.180000000000007</v>
      </c>
      <c r="H49" s="71">
        <f t="shared" si="25"/>
        <v>66.180000000000007</v>
      </c>
      <c r="I49" s="71">
        <f t="shared" si="25"/>
        <v>66.180000000000007</v>
      </c>
      <c r="J49" s="71">
        <f t="shared" si="25"/>
        <v>66.180000000000007</v>
      </c>
      <c r="K49" s="71">
        <f t="shared" si="25"/>
        <v>66.180000000000007</v>
      </c>
      <c r="L49" s="71">
        <f t="shared" si="25"/>
        <v>66.180000000000007</v>
      </c>
      <c r="M49" s="71">
        <f t="shared" si="25"/>
        <v>66.180000000000007</v>
      </c>
      <c r="N49" s="71">
        <f t="shared" si="25"/>
        <v>66.180000000000007</v>
      </c>
      <c r="O49" s="71">
        <f t="shared" si="25"/>
        <v>66.180000000000007</v>
      </c>
      <c r="P49" s="71">
        <f t="shared" si="25"/>
        <v>66.180000000000007</v>
      </c>
      <c r="Q49" s="71">
        <f t="shared" si="25"/>
        <v>66.180000000000007</v>
      </c>
      <c r="R49" s="71">
        <f t="shared" si="25"/>
        <v>66.180000000000007</v>
      </c>
      <c r="S49" s="71">
        <f t="shared" si="25"/>
        <v>66.180000000000007</v>
      </c>
      <c r="T49" s="71">
        <f t="shared" si="25"/>
        <v>66.180000000000007</v>
      </c>
      <c r="U49" s="71">
        <f t="shared" si="25"/>
        <v>66.180000000000007</v>
      </c>
      <c r="V49" s="71">
        <f t="shared" si="25"/>
        <v>66.180000000000007</v>
      </c>
      <c r="W49" s="71">
        <f t="shared" si="25"/>
        <v>66.180000000000007</v>
      </c>
      <c r="X49" s="71">
        <f t="shared" si="25"/>
        <v>66.180000000000007</v>
      </c>
      <c r="Y49" s="71">
        <f t="shared" si="25"/>
        <v>66.180000000000007</v>
      </c>
      <c r="Z49" s="71">
        <f t="shared" si="25"/>
        <v>66.180000000000007</v>
      </c>
      <c r="AA49" s="71">
        <f t="shared" si="25"/>
        <v>66.180000000000007</v>
      </c>
    </row>
    <row r="50" spans="1:27" ht="12.75" hidden="1" customHeight="1" outlineLevel="1" x14ac:dyDescent="0.2">
      <c r="A50" s="163" t="s">
        <v>2457</v>
      </c>
      <c r="B50" s="94" t="s">
        <v>83</v>
      </c>
      <c r="C50" s="70" t="s">
        <v>79</v>
      </c>
      <c r="D50" s="71">
        <v>4.95</v>
      </c>
      <c r="E50" s="71">
        <v>4.95</v>
      </c>
      <c r="F50" s="71">
        <v>4.95</v>
      </c>
      <c r="G50" s="71">
        <v>4.95</v>
      </c>
      <c r="H50" s="71">
        <v>4.95</v>
      </c>
      <c r="I50" s="71">
        <v>4.95</v>
      </c>
      <c r="J50" s="71">
        <v>4.95</v>
      </c>
      <c r="K50" s="71">
        <v>4.95</v>
      </c>
      <c r="L50" s="71">
        <v>4.95</v>
      </c>
      <c r="M50" s="71">
        <v>4.95</v>
      </c>
      <c r="N50" s="71">
        <v>4.95</v>
      </c>
      <c r="O50" s="71">
        <v>4.95</v>
      </c>
      <c r="P50" s="71">
        <v>4.95</v>
      </c>
      <c r="Q50" s="71">
        <v>4.95</v>
      </c>
      <c r="R50" s="71">
        <v>4.95</v>
      </c>
      <c r="S50" s="71">
        <v>4.95</v>
      </c>
      <c r="T50" s="71">
        <v>4.95</v>
      </c>
      <c r="U50" s="71">
        <v>4.95</v>
      </c>
      <c r="V50" s="71">
        <v>4.95</v>
      </c>
      <c r="W50" s="71">
        <v>4.95</v>
      </c>
      <c r="X50" s="71">
        <v>4.95</v>
      </c>
      <c r="Y50" s="71">
        <v>4.95</v>
      </c>
      <c r="Z50" s="71">
        <v>4.95</v>
      </c>
      <c r="AA50" s="71">
        <v>4.95</v>
      </c>
    </row>
    <row r="51" spans="1:27" ht="12.75" hidden="1" customHeight="1" outlineLevel="1" x14ac:dyDescent="0.2">
      <c r="A51" s="163" t="s">
        <v>2458</v>
      </c>
      <c r="B51" s="94" t="s">
        <v>81</v>
      </c>
      <c r="C51" s="70" t="s">
        <v>79</v>
      </c>
      <c r="D51" s="71">
        <f>$D$11</f>
        <v>330.69</v>
      </c>
      <c r="E51" s="71">
        <f t="shared" ref="E51:AA51" si="26">$D$11</f>
        <v>330.69</v>
      </c>
      <c r="F51" s="71">
        <f t="shared" si="26"/>
        <v>330.69</v>
      </c>
      <c r="G51" s="71">
        <f t="shared" si="26"/>
        <v>330.69</v>
      </c>
      <c r="H51" s="71">
        <f t="shared" si="26"/>
        <v>330.69</v>
      </c>
      <c r="I51" s="71">
        <f t="shared" si="26"/>
        <v>330.69</v>
      </c>
      <c r="J51" s="71">
        <f t="shared" si="26"/>
        <v>330.69</v>
      </c>
      <c r="K51" s="71">
        <f t="shared" si="26"/>
        <v>330.69</v>
      </c>
      <c r="L51" s="71">
        <f t="shared" si="26"/>
        <v>330.69</v>
      </c>
      <c r="M51" s="71">
        <f t="shared" si="26"/>
        <v>330.69</v>
      </c>
      <c r="N51" s="71">
        <f t="shared" si="26"/>
        <v>330.69</v>
      </c>
      <c r="O51" s="71">
        <f t="shared" si="26"/>
        <v>330.69</v>
      </c>
      <c r="P51" s="71">
        <f t="shared" si="26"/>
        <v>330.69</v>
      </c>
      <c r="Q51" s="71">
        <f t="shared" si="26"/>
        <v>330.69</v>
      </c>
      <c r="R51" s="71">
        <f t="shared" si="26"/>
        <v>330.69</v>
      </c>
      <c r="S51" s="71">
        <f t="shared" si="26"/>
        <v>330.69</v>
      </c>
      <c r="T51" s="71">
        <f t="shared" si="26"/>
        <v>330.69</v>
      </c>
      <c r="U51" s="71">
        <f t="shared" si="26"/>
        <v>330.69</v>
      </c>
      <c r="V51" s="71">
        <f t="shared" si="26"/>
        <v>330.69</v>
      </c>
      <c r="W51" s="71">
        <f t="shared" si="26"/>
        <v>330.69</v>
      </c>
      <c r="X51" s="71">
        <f t="shared" si="26"/>
        <v>330.69</v>
      </c>
      <c r="Y51" s="71">
        <f t="shared" si="26"/>
        <v>330.69</v>
      </c>
      <c r="Z51" s="71">
        <f t="shared" si="26"/>
        <v>330.69</v>
      </c>
      <c r="AA51" s="71">
        <f t="shared" si="26"/>
        <v>330.69</v>
      </c>
    </row>
    <row r="52" spans="1:27" ht="12.75" customHeight="1" collapsed="1" x14ac:dyDescent="0.2">
      <c r="A52" s="162" t="s">
        <v>2459</v>
      </c>
      <c r="B52" s="54" t="str">
        <f>"10"&amp;"."&amp;$B$801&amp;"."&amp;$B$802</f>
        <v>10.05.2023</v>
      </c>
      <c r="C52" s="134" t="s">
        <v>76</v>
      </c>
      <c r="D52" s="135">
        <f>ROUND(((D53+D54+D56+D55)/1000),5)</f>
        <v>2.0037799999999999</v>
      </c>
      <c r="E52" s="135">
        <f>ROUND(((E53+E54+E56+E55)/1000),5)</f>
        <v>1.7966200000000001</v>
      </c>
      <c r="F52" s="135">
        <f>ROUND(((F53+F54+F56+F55)/1000),5)</f>
        <v>1.7059</v>
      </c>
      <c r="G52" s="135">
        <f t="shared" ref="G52:AA52" si="27">ROUND(((G53+G54+G56+G55)/1000),5)</f>
        <v>1.65524</v>
      </c>
      <c r="H52" s="135">
        <f t="shared" si="27"/>
        <v>1.6766000000000001</v>
      </c>
      <c r="I52" s="135">
        <f t="shared" si="27"/>
        <v>1.72743</v>
      </c>
      <c r="J52" s="135">
        <f t="shared" si="27"/>
        <v>1.90811</v>
      </c>
      <c r="K52" s="135">
        <f t="shared" si="27"/>
        <v>2.0522800000000001</v>
      </c>
      <c r="L52" s="135">
        <f t="shared" si="27"/>
        <v>2.26593</v>
      </c>
      <c r="M52" s="135">
        <f t="shared" si="27"/>
        <v>2.4669300000000001</v>
      </c>
      <c r="N52" s="135">
        <f t="shared" si="27"/>
        <v>2.5343</v>
      </c>
      <c r="O52" s="135">
        <f t="shared" si="27"/>
        <v>2.34937</v>
      </c>
      <c r="P52" s="135">
        <f t="shared" si="27"/>
        <v>2.3541599999999998</v>
      </c>
      <c r="Q52" s="135">
        <f t="shared" si="27"/>
        <v>2.3681899999999998</v>
      </c>
      <c r="R52" s="135">
        <f t="shared" si="27"/>
        <v>2.3501500000000002</v>
      </c>
      <c r="S52" s="135">
        <f t="shared" si="27"/>
        <v>2.3492099999999998</v>
      </c>
      <c r="T52" s="135">
        <f t="shared" si="27"/>
        <v>2.30891</v>
      </c>
      <c r="U52" s="135">
        <f t="shared" si="27"/>
        <v>2.2755100000000001</v>
      </c>
      <c r="V52" s="135">
        <f t="shared" si="27"/>
        <v>2.2667000000000002</v>
      </c>
      <c r="W52" s="135">
        <f t="shared" si="27"/>
        <v>2.3124799999999999</v>
      </c>
      <c r="X52" s="135">
        <f t="shared" si="27"/>
        <v>2.3671000000000002</v>
      </c>
      <c r="Y52" s="135">
        <f t="shared" si="27"/>
        <v>2.3117000000000001</v>
      </c>
      <c r="Z52" s="135">
        <f t="shared" si="27"/>
        <v>2.2241900000000001</v>
      </c>
      <c r="AA52" s="135">
        <f t="shared" si="27"/>
        <v>2.0230600000000001</v>
      </c>
    </row>
    <row r="53" spans="1:27" ht="12.75" hidden="1" customHeight="1" outlineLevel="1" x14ac:dyDescent="0.2">
      <c r="A53" s="163" t="s">
        <v>2460</v>
      </c>
      <c r="B53" s="94" t="s">
        <v>238</v>
      </c>
      <c r="C53" s="70" t="s">
        <v>79</v>
      </c>
      <c r="D53" s="71">
        <v>1601.96</v>
      </c>
      <c r="E53" s="71">
        <v>1394.8</v>
      </c>
      <c r="F53" s="71">
        <v>1304.08</v>
      </c>
      <c r="G53" s="71">
        <v>1253.42</v>
      </c>
      <c r="H53" s="71">
        <v>1274.78</v>
      </c>
      <c r="I53" s="71">
        <v>1325.61</v>
      </c>
      <c r="J53" s="71">
        <v>1506.29</v>
      </c>
      <c r="K53" s="71">
        <v>1650.46</v>
      </c>
      <c r="L53" s="71">
        <v>1864.11</v>
      </c>
      <c r="M53" s="71">
        <v>2065.11</v>
      </c>
      <c r="N53" s="71">
        <v>2132.48</v>
      </c>
      <c r="O53" s="71">
        <v>1947.55</v>
      </c>
      <c r="P53" s="71">
        <v>1952.34</v>
      </c>
      <c r="Q53" s="71">
        <v>1966.37</v>
      </c>
      <c r="R53" s="71">
        <v>1948.33</v>
      </c>
      <c r="S53" s="71">
        <v>1947.39</v>
      </c>
      <c r="T53" s="71">
        <v>1907.09</v>
      </c>
      <c r="U53" s="71">
        <v>1873.69</v>
      </c>
      <c r="V53" s="71">
        <v>1864.88</v>
      </c>
      <c r="W53" s="71">
        <v>1910.66</v>
      </c>
      <c r="X53" s="71">
        <v>1965.28</v>
      </c>
      <c r="Y53" s="71">
        <v>1909.88</v>
      </c>
      <c r="Z53" s="71">
        <v>1822.37</v>
      </c>
      <c r="AA53" s="71">
        <v>1621.24</v>
      </c>
    </row>
    <row r="54" spans="1:27" ht="12.75" hidden="1" customHeight="1" outlineLevel="1" x14ac:dyDescent="0.2">
      <c r="A54" s="163" t="s">
        <v>2461</v>
      </c>
      <c r="B54" s="94" t="s">
        <v>90</v>
      </c>
      <c r="C54" s="70" t="s">
        <v>79</v>
      </c>
      <c r="D54" s="71">
        <f t="shared" ref="D54:AA54" si="28">$D$9</f>
        <v>66.180000000000007</v>
      </c>
      <c r="E54" s="71">
        <f t="shared" si="28"/>
        <v>66.180000000000007</v>
      </c>
      <c r="F54" s="71">
        <f t="shared" si="28"/>
        <v>66.180000000000007</v>
      </c>
      <c r="G54" s="71">
        <f t="shared" si="28"/>
        <v>66.180000000000007</v>
      </c>
      <c r="H54" s="71">
        <f t="shared" si="28"/>
        <v>66.180000000000007</v>
      </c>
      <c r="I54" s="71">
        <f t="shared" si="28"/>
        <v>66.180000000000007</v>
      </c>
      <c r="J54" s="71">
        <f t="shared" si="28"/>
        <v>66.180000000000007</v>
      </c>
      <c r="K54" s="71">
        <f t="shared" si="28"/>
        <v>66.180000000000007</v>
      </c>
      <c r="L54" s="71">
        <f t="shared" si="28"/>
        <v>66.180000000000007</v>
      </c>
      <c r="M54" s="71">
        <f t="shared" si="28"/>
        <v>66.180000000000007</v>
      </c>
      <c r="N54" s="71">
        <f t="shared" si="28"/>
        <v>66.180000000000007</v>
      </c>
      <c r="O54" s="71">
        <f t="shared" si="28"/>
        <v>66.180000000000007</v>
      </c>
      <c r="P54" s="71">
        <f t="shared" si="28"/>
        <v>66.180000000000007</v>
      </c>
      <c r="Q54" s="71">
        <f t="shared" si="28"/>
        <v>66.180000000000007</v>
      </c>
      <c r="R54" s="71">
        <f t="shared" si="28"/>
        <v>66.180000000000007</v>
      </c>
      <c r="S54" s="71">
        <f t="shared" si="28"/>
        <v>66.180000000000007</v>
      </c>
      <c r="T54" s="71">
        <f t="shared" si="28"/>
        <v>66.180000000000007</v>
      </c>
      <c r="U54" s="71">
        <f t="shared" si="28"/>
        <v>66.180000000000007</v>
      </c>
      <c r="V54" s="71">
        <f t="shared" si="28"/>
        <v>66.180000000000007</v>
      </c>
      <c r="W54" s="71">
        <f t="shared" si="28"/>
        <v>66.180000000000007</v>
      </c>
      <c r="X54" s="71">
        <f t="shared" si="28"/>
        <v>66.180000000000007</v>
      </c>
      <c r="Y54" s="71">
        <f t="shared" si="28"/>
        <v>66.180000000000007</v>
      </c>
      <c r="Z54" s="71">
        <f t="shared" si="28"/>
        <v>66.180000000000007</v>
      </c>
      <c r="AA54" s="71">
        <f t="shared" si="28"/>
        <v>66.180000000000007</v>
      </c>
    </row>
    <row r="55" spans="1:27" ht="12.75" hidden="1" customHeight="1" outlineLevel="1" x14ac:dyDescent="0.2">
      <c r="A55" s="163" t="s">
        <v>2462</v>
      </c>
      <c r="B55" s="94" t="s">
        <v>83</v>
      </c>
      <c r="C55" s="70" t="s">
        <v>79</v>
      </c>
      <c r="D55" s="71">
        <v>4.95</v>
      </c>
      <c r="E55" s="71">
        <v>4.95</v>
      </c>
      <c r="F55" s="71">
        <v>4.95</v>
      </c>
      <c r="G55" s="71">
        <v>4.95</v>
      </c>
      <c r="H55" s="71">
        <v>4.95</v>
      </c>
      <c r="I55" s="71">
        <v>4.95</v>
      </c>
      <c r="J55" s="71">
        <v>4.95</v>
      </c>
      <c r="K55" s="71">
        <v>4.95</v>
      </c>
      <c r="L55" s="71">
        <v>4.95</v>
      </c>
      <c r="M55" s="71">
        <v>4.95</v>
      </c>
      <c r="N55" s="71">
        <v>4.95</v>
      </c>
      <c r="O55" s="71">
        <v>4.95</v>
      </c>
      <c r="P55" s="71">
        <v>4.95</v>
      </c>
      <c r="Q55" s="71">
        <v>4.95</v>
      </c>
      <c r="R55" s="71">
        <v>4.95</v>
      </c>
      <c r="S55" s="71">
        <v>4.95</v>
      </c>
      <c r="T55" s="71">
        <v>4.95</v>
      </c>
      <c r="U55" s="71">
        <v>4.95</v>
      </c>
      <c r="V55" s="71">
        <v>4.95</v>
      </c>
      <c r="W55" s="71">
        <v>4.95</v>
      </c>
      <c r="X55" s="71">
        <v>4.95</v>
      </c>
      <c r="Y55" s="71">
        <v>4.95</v>
      </c>
      <c r="Z55" s="71">
        <v>4.95</v>
      </c>
      <c r="AA55" s="71">
        <v>4.95</v>
      </c>
    </row>
    <row r="56" spans="1:27" ht="12.75" hidden="1" customHeight="1" outlineLevel="1" x14ac:dyDescent="0.2">
      <c r="A56" s="163" t="s">
        <v>2463</v>
      </c>
      <c r="B56" s="94" t="s">
        <v>81</v>
      </c>
      <c r="C56" s="70" t="s">
        <v>79</v>
      </c>
      <c r="D56" s="71">
        <f>$D$11</f>
        <v>330.69</v>
      </c>
      <c r="E56" s="71">
        <f t="shared" ref="E56:AA56" si="29">$D$11</f>
        <v>330.69</v>
      </c>
      <c r="F56" s="71">
        <f t="shared" si="29"/>
        <v>330.69</v>
      </c>
      <c r="G56" s="71">
        <f t="shared" si="29"/>
        <v>330.69</v>
      </c>
      <c r="H56" s="71">
        <f t="shared" si="29"/>
        <v>330.69</v>
      </c>
      <c r="I56" s="71">
        <f t="shared" si="29"/>
        <v>330.69</v>
      </c>
      <c r="J56" s="71">
        <f t="shared" si="29"/>
        <v>330.69</v>
      </c>
      <c r="K56" s="71">
        <f t="shared" si="29"/>
        <v>330.69</v>
      </c>
      <c r="L56" s="71">
        <f t="shared" si="29"/>
        <v>330.69</v>
      </c>
      <c r="M56" s="71">
        <f t="shared" si="29"/>
        <v>330.69</v>
      </c>
      <c r="N56" s="71">
        <f t="shared" si="29"/>
        <v>330.69</v>
      </c>
      <c r="O56" s="71">
        <f t="shared" si="29"/>
        <v>330.69</v>
      </c>
      <c r="P56" s="71">
        <f t="shared" si="29"/>
        <v>330.69</v>
      </c>
      <c r="Q56" s="71">
        <f t="shared" si="29"/>
        <v>330.69</v>
      </c>
      <c r="R56" s="71">
        <f t="shared" si="29"/>
        <v>330.69</v>
      </c>
      <c r="S56" s="71">
        <f t="shared" si="29"/>
        <v>330.69</v>
      </c>
      <c r="T56" s="71">
        <f t="shared" si="29"/>
        <v>330.69</v>
      </c>
      <c r="U56" s="71">
        <f t="shared" si="29"/>
        <v>330.69</v>
      </c>
      <c r="V56" s="71">
        <f t="shared" si="29"/>
        <v>330.69</v>
      </c>
      <c r="W56" s="71">
        <f t="shared" si="29"/>
        <v>330.69</v>
      </c>
      <c r="X56" s="71">
        <f t="shared" si="29"/>
        <v>330.69</v>
      </c>
      <c r="Y56" s="71">
        <f t="shared" si="29"/>
        <v>330.69</v>
      </c>
      <c r="Z56" s="71">
        <f t="shared" si="29"/>
        <v>330.69</v>
      </c>
      <c r="AA56" s="71">
        <f t="shared" si="29"/>
        <v>330.69</v>
      </c>
    </row>
    <row r="57" spans="1:27" ht="12.75" customHeight="1" collapsed="1" x14ac:dyDescent="0.2">
      <c r="A57" s="162" t="s">
        <v>2464</v>
      </c>
      <c r="B57" s="54" t="str">
        <f>"11"&amp;"."&amp;$B$801&amp;"."&amp;$B$802</f>
        <v>11.05.2023</v>
      </c>
      <c r="C57" s="134" t="s">
        <v>76</v>
      </c>
      <c r="D57" s="135">
        <f>ROUND(((D58+D59+D61+D60)/1000),5)</f>
        <v>1.6112599999999999</v>
      </c>
      <c r="E57" s="135">
        <f>ROUND(((E58+E59+E61+E60)/1000),5)</f>
        <v>1.4757899999999999</v>
      </c>
      <c r="F57" s="135">
        <f>ROUND(((F58+F59+F61+F60)/1000),5)</f>
        <v>1.4293800000000001</v>
      </c>
      <c r="G57" s="135">
        <f t="shared" ref="G57:AA57" si="30">ROUND(((G58+G59+G61+G60)/1000),5)</f>
        <v>1.3851100000000001</v>
      </c>
      <c r="H57" s="135">
        <f t="shared" si="30"/>
        <v>1.4037599999999999</v>
      </c>
      <c r="I57" s="135">
        <f t="shared" si="30"/>
        <v>1.4763200000000001</v>
      </c>
      <c r="J57" s="135">
        <f t="shared" si="30"/>
        <v>1.6325799999999999</v>
      </c>
      <c r="K57" s="135">
        <f t="shared" si="30"/>
        <v>1.84005</v>
      </c>
      <c r="L57" s="135">
        <f t="shared" si="30"/>
        <v>2.10684</v>
      </c>
      <c r="M57" s="135">
        <f t="shared" si="30"/>
        <v>2.2129500000000002</v>
      </c>
      <c r="N57" s="135">
        <f t="shared" si="30"/>
        <v>2.2272500000000002</v>
      </c>
      <c r="O57" s="135">
        <f t="shared" si="30"/>
        <v>2.2558099999999999</v>
      </c>
      <c r="P57" s="135">
        <f t="shared" si="30"/>
        <v>2.2672599999999998</v>
      </c>
      <c r="Q57" s="135">
        <f t="shared" si="30"/>
        <v>2.26871</v>
      </c>
      <c r="R57" s="135">
        <f t="shared" si="30"/>
        <v>2.2497799999999999</v>
      </c>
      <c r="S57" s="135">
        <f t="shared" si="30"/>
        <v>2.1676700000000002</v>
      </c>
      <c r="T57" s="135">
        <f t="shared" si="30"/>
        <v>2.1252399999999998</v>
      </c>
      <c r="U57" s="135">
        <f t="shared" si="30"/>
        <v>2.0850300000000002</v>
      </c>
      <c r="V57" s="135">
        <f t="shared" si="30"/>
        <v>2.09422</v>
      </c>
      <c r="W57" s="135">
        <f t="shared" si="30"/>
        <v>2.1101200000000002</v>
      </c>
      <c r="X57" s="135">
        <f t="shared" si="30"/>
        <v>2.1701100000000002</v>
      </c>
      <c r="Y57" s="135">
        <f t="shared" si="30"/>
        <v>2.1924399999999999</v>
      </c>
      <c r="Z57" s="135">
        <f t="shared" si="30"/>
        <v>2.0259499999999999</v>
      </c>
      <c r="AA57" s="135">
        <f t="shared" si="30"/>
        <v>1.74125</v>
      </c>
    </row>
    <row r="58" spans="1:27" ht="12.75" hidden="1" customHeight="1" outlineLevel="1" x14ac:dyDescent="0.2">
      <c r="A58" s="163" t="s">
        <v>2465</v>
      </c>
      <c r="B58" s="94" t="s">
        <v>238</v>
      </c>
      <c r="C58" s="70" t="s">
        <v>79</v>
      </c>
      <c r="D58" s="71">
        <v>1209.44</v>
      </c>
      <c r="E58" s="71">
        <v>1073.97</v>
      </c>
      <c r="F58" s="71">
        <v>1027.56</v>
      </c>
      <c r="G58" s="71">
        <v>983.29</v>
      </c>
      <c r="H58" s="71">
        <v>1001.94</v>
      </c>
      <c r="I58" s="71">
        <v>1074.5</v>
      </c>
      <c r="J58" s="71">
        <v>1230.76</v>
      </c>
      <c r="K58" s="71">
        <v>1438.23</v>
      </c>
      <c r="L58" s="71">
        <v>1705.02</v>
      </c>
      <c r="M58" s="71">
        <v>1811.13</v>
      </c>
      <c r="N58" s="71">
        <v>1825.43</v>
      </c>
      <c r="O58" s="71">
        <v>1853.99</v>
      </c>
      <c r="P58" s="71">
        <v>1865.44</v>
      </c>
      <c r="Q58" s="71">
        <v>1866.89</v>
      </c>
      <c r="R58" s="71">
        <v>1847.96</v>
      </c>
      <c r="S58" s="71">
        <v>1765.85</v>
      </c>
      <c r="T58" s="71">
        <v>1723.42</v>
      </c>
      <c r="U58" s="71">
        <v>1683.21</v>
      </c>
      <c r="V58" s="71">
        <v>1692.4</v>
      </c>
      <c r="W58" s="71">
        <v>1708.3</v>
      </c>
      <c r="X58" s="71">
        <v>1768.29</v>
      </c>
      <c r="Y58" s="71">
        <v>1790.62</v>
      </c>
      <c r="Z58" s="71">
        <v>1624.13</v>
      </c>
      <c r="AA58" s="71">
        <v>1339.43</v>
      </c>
    </row>
    <row r="59" spans="1:27" ht="12.75" hidden="1" customHeight="1" outlineLevel="1" x14ac:dyDescent="0.2">
      <c r="A59" s="163" t="s">
        <v>2466</v>
      </c>
      <c r="B59" s="94" t="s">
        <v>90</v>
      </c>
      <c r="C59" s="70" t="s">
        <v>79</v>
      </c>
      <c r="D59" s="71">
        <f t="shared" ref="D59:AA59" si="31">$D$9</f>
        <v>66.180000000000007</v>
      </c>
      <c r="E59" s="71">
        <f t="shared" si="31"/>
        <v>66.180000000000007</v>
      </c>
      <c r="F59" s="71">
        <f t="shared" si="31"/>
        <v>66.180000000000007</v>
      </c>
      <c r="G59" s="71">
        <f t="shared" si="31"/>
        <v>66.180000000000007</v>
      </c>
      <c r="H59" s="71">
        <f t="shared" si="31"/>
        <v>66.180000000000007</v>
      </c>
      <c r="I59" s="71">
        <f t="shared" si="31"/>
        <v>66.180000000000007</v>
      </c>
      <c r="J59" s="71">
        <f t="shared" si="31"/>
        <v>66.180000000000007</v>
      </c>
      <c r="K59" s="71">
        <f t="shared" si="31"/>
        <v>66.180000000000007</v>
      </c>
      <c r="L59" s="71">
        <f t="shared" si="31"/>
        <v>66.180000000000007</v>
      </c>
      <c r="M59" s="71">
        <f t="shared" si="31"/>
        <v>66.180000000000007</v>
      </c>
      <c r="N59" s="71">
        <f t="shared" si="31"/>
        <v>66.180000000000007</v>
      </c>
      <c r="O59" s="71">
        <f t="shared" si="31"/>
        <v>66.180000000000007</v>
      </c>
      <c r="P59" s="71">
        <f t="shared" si="31"/>
        <v>66.180000000000007</v>
      </c>
      <c r="Q59" s="71">
        <f t="shared" si="31"/>
        <v>66.180000000000007</v>
      </c>
      <c r="R59" s="71">
        <f t="shared" si="31"/>
        <v>66.180000000000007</v>
      </c>
      <c r="S59" s="71">
        <f t="shared" si="31"/>
        <v>66.180000000000007</v>
      </c>
      <c r="T59" s="71">
        <f t="shared" si="31"/>
        <v>66.180000000000007</v>
      </c>
      <c r="U59" s="71">
        <f t="shared" si="31"/>
        <v>66.180000000000007</v>
      </c>
      <c r="V59" s="71">
        <f t="shared" si="31"/>
        <v>66.180000000000007</v>
      </c>
      <c r="W59" s="71">
        <f t="shared" si="31"/>
        <v>66.180000000000007</v>
      </c>
      <c r="X59" s="71">
        <f t="shared" si="31"/>
        <v>66.180000000000007</v>
      </c>
      <c r="Y59" s="71">
        <f t="shared" si="31"/>
        <v>66.180000000000007</v>
      </c>
      <c r="Z59" s="71">
        <f t="shared" si="31"/>
        <v>66.180000000000007</v>
      </c>
      <c r="AA59" s="71">
        <f t="shared" si="31"/>
        <v>66.180000000000007</v>
      </c>
    </row>
    <row r="60" spans="1:27" ht="12.75" hidden="1" customHeight="1" outlineLevel="1" x14ac:dyDescent="0.2">
      <c r="A60" s="163" t="s">
        <v>2467</v>
      </c>
      <c r="B60" s="94" t="s">
        <v>83</v>
      </c>
      <c r="C60" s="70" t="s">
        <v>79</v>
      </c>
      <c r="D60" s="71">
        <v>4.95</v>
      </c>
      <c r="E60" s="71">
        <v>4.95</v>
      </c>
      <c r="F60" s="71">
        <v>4.95</v>
      </c>
      <c r="G60" s="71">
        <v>4.95</v>
      </c>
      <c r="H60" s="71">
        <v>4.95</v>
      </c>
      <c r="I60" s="71">
        <v>4.95</v>
      </c>
      <c r="J60" s="71">
        <v>4.95</v>
      </c>
      <c r="K60" s="71">
        <v>4.95</v>
      </c>
      <c r="L60" s="71">
        <v>4.95</v>
      </c>
      <c r="M60" s="71">
        <v>4.95</v>
      </c>
      <c r="N60" s="71">
        <v>4.95</v>
      </c>
      <c r="O60" s="71">
        <v>4.95</v>
      </c>
      <c r="P60" s="71">
        <v>4.95</v>
      </c>
      <c r="Q60" s="71">
        <v>4.95</v>
      </c>
      <c r="R60" s="71">
        <v>4.95</v>
      </c>
      <c r="S60" s="71">
        <v>4.95</v>
      </c>
      <c r="T60" s="71">
        <v>4.95</v>
      </c>
      <c r="U60" s="71">
        <v>4.95</v>
      </c>
      <c r="V60" s="71">
        <v>4.95</v>
      </c>
      <c r="W60" s="71">
        <v>4.95</v>
      </c>
      <c r="X60" s="71">
        <v>4.95</v>
      </c>
      <c r="Y60" s="71">
        <v>4.95</v>
      </c>
      <c r="Z60" s="71">
        <v>4.95</v>
      </c>
      <c r="AA60" s="71">
        <v>4.95</v>
      </c>
    </row>
    <row r="61" spans="1:27" ht="12.75" hidden="1" customHeight="1" outlineLevel="1" x14ac:dyDescent="0.2">
      <c r="A61" s="163" t="s">
        <v>2468</v>
      </c>
      <c r="B61" s="94" t="s">
        <v>81</v>
      </c>
      <c r="C61" s="70" t="s">
        <v>79</v>
      </c>
      <c r="D61" s="71">
        <f>$D$11</f>
        <v>330.69</v>
      </c>
      <c r="E61" s="71">
        <f t="shared" ref="E61:AA61" si="32">$D$11</f>
        <v>330.69</v>
      </c>
      <c r="F61" s="71">
        <f t="shared" si="32"/>
        <v>330.69</v>
      </c>
      <c r="G61" s="71">
        <f t="shared" si="32"/>
        <v>330.69</v>
      </c>
      <c r="H61" s="71">
        <f t="shared" si="32"/>
        <v>330.69</v>
      </c>
      <c r="I61" s="71">
        <f t="shared" si="32"/>
        <v>330.69</v>
      </c>
      <c r="J61" s="71">
        <f t="shared" si="32"/>
        <v>330.69</v>
      </c>
      <c r="K61" s="71">
        <f t="shared" si="32"/>
        <v>330.69</v>
      </c>
      <c r="L61" s="71">
        <f t="shared" si="32"/>
        <v>330.69</v>
      </c>
      <c r="M61" s="71">
        <f t="shared" si="32"/>
        <v>330.69</v>
      </c>
      <c r="N61" s="71">
        <f t="shared" si="32"/>
        <v>330.69</v>
      </c>
      <c r="O61" s="71">
        <f t="shared" si="32"/>
        <v>330.69</v>
      </c>
      <c r="P61" s="71">
        <f t="shared" si="32"/>
        <v>330.69</v>
      </c>
      <c r="Q61" s="71">
        <f t="shared" si="32"/>
        <v>330.69</v>
      </c>
      <c r="R61" s="71">
        <f t="shared" si="32"/>
        <v>330.69</v>
      </c>
      <c r="S61" s="71">
        <f t="shared" si="32"/>
        <v>330.69</v>
      </c>
      <c r="T61" s="71">
        <f t="shared" si="32"/>
        <v>330.69</v>
      </c>
      <c r="U61" s="71">
        <f t="shared" si="32"/>
        <v>330.69</v>
      </c>
      <c r="V61" s="71">
        <f t="shared" si="32"/>
        <v>330.69</v>
      </c>
      <c r="W61" s="71">
        <f t="shared" si="32"/>
        <v>330.69</v>
      </c>
      <c r="X61" s="71">
        <f t="shared" si="32"/>
        <v>330.69</v>
      </c>
      <c r="Y61" s="71">
        <f t="shared" si="32"/>
        <v>330.69</v>
      </c>
      <c r="Z61" s="71">
        <f t="shared" si="32"/>
        <v>330.69</v>
      </c>
      <c r="AA61" s="71">
        <f t="shared" si="32"/>
        <v>330.69</v>
      </c>
    </row>
    <row r="62" spans="1:27" ht="12.75" customHeight="1" collapsed="1" x14ac:dyDescent="0.2">
      <c r="A62" s="162" t="s">
        <v>2469</v>
      </c>
      <c r="B62" s="54" t="str">
        <f>"12"&amp;"."&amp;$B$801&amp;"."&amp;$B$802</f>
        <v>12.05.2023</v>
      </c>
      <c r="C62" s="134" t="s">
        <v>76</v>
      </c>
      <c r="D62" s="135">
        <f>ROUND(((D63+D64+D66+D65)/1000),5)</f>
        <v>1.59572</v>
      </c>
      <c r="E62" s="135">
        <f>ROUND(((E63+E64+E66+E65)/1000),5)</f>
        <v>1.4696</v>
      </c>
      <c r="F62" s="135">
        <f>ROUND(((F63+F64+F66+F65)/1000),5)</f>
        <v>1.4010199999999999</v>
      </c>
      <c r="G62" s="135">
        <f t="shared" ref="G62:AA62" si="33">ROUND(((G63+G64+G66+G65)/1000),5)</f>
        <v>1.34687</v>
      </c>
      <c r="H62" s="135">
        <f t="shared" si="33"/>
        <v>1.4303999999999999</v>
      </c>
      <c r="I62" s="135">
        <f t="shared" si="33"/>
        <v>1.47963</v>
      </c>
      <c r="J62" s="135">
        <f t="shared" si="33"/>
        <v>1.6760200000000001</v>
      </c>
      <c r="K62" s="135">
        <f t="shared" si="33"/>
        <v>1.9045399999999999</v>
      </c>
      <c r="L62" s="135">
        <f t="shared" si="33"/>
        <v>2.1419600000000001</v>
      </c>
      <c r="M62" s="135">
        <f t="shared" si="33"/>
        <v>2.2549999999999999</v>
      </c>
      <c r="N62" s="135">
        <f t="shared" si="33"/>
        <v>2.2643</v>
      </c>
      <c r="O62" s="135">
        <f t="shared" si="33"/>
        <v>2.2679900000000002</v>
      </c>
      <c r="P62" s="135">
        <f t="shared" si="33"/>
        <v>2.2671800000000002</v>
      </c>
      <c r="Q62" s="135">
        <f t="shared" si="33"/>
        <v>2.27637</v>
      </c>
      <c r="R62" s="135">
        <f t="shared" si="33"/>
        <v>2.2737699999999998</v>
      </c>
      <c r="S62" s="135">
        <f t="shared" si="33"/>
        <v>2.2660499999999999</v>
      </c>
      <c r="T62" s="135">
        <f t="shared" si="33"/>
        <v>2.2582800000000001</v>
      </c>
      <c r="U62" s="135">
        <f t="shared" si="33"/>
        <v>2.24987</v>
      </c>
      <c r="V62" s="135">
        <f t="shared" si="33"/>
        <v>2.22878</v>
      </c>
      <c r="W62" s="135">
        <f t="shared" si="33"/>
        <v>2.14419</v>
      </c>
      <c r="X62" s="135">
        <f t="shared" si="33"/>
        <v>2.21366</v>
      </c>
      <c r="Y62" s="135">
        <f t="shared" si="33"/>
        <v>2.2885399999999998</v>
      </c>
      <c r="Z62" s="135">
        <f t="shared" si="33"/>
        <v>2.1487699999999998</v>
      </c>
      <c r="AA62" s="135">
        <f t="shared" si="33"/>
        <v>2.00054</v>
      </c>
    </row>
    <row r="63" spans="1:27" ht="12.75" hidden="1" customHeight="1" outlineLevel="1" x14ac:dyDescent="0.2">
      <c r="A63" s="163" t="s">
        <v>2470</v>
      </c>
      <c r="B63" s="94" t="s">
        <v>238</v>
      </c>
      <c r="C63" s="70" t="s">
        <v>79</v>
      </c>
      <c r="D63" s="71">
        <v>1193.9000000000001</v>
      </c>
      <c r="E63" s="71">
        <v>1067.78</v>
      </c>
      <c r="F63" s="71">
        <v>999.2</v>
      </c>
      <c r="G63" s="71">
        <v>945.05</v>
      </c>
      <c r="H63" s="71">
        <v>1028.58</v>
      </c>
      <c r="I63" s="71">
        <v>1077.81</v>
      </c>
      <c r="J63" s="71">
        <v>1274.2</v>
      </c>
      <c r="K63" s="71">
        <v>1502.72</v>
      </c>
      <c r="L63" s="71">
        <v>1740.14</v>
      </c>
      <c r="M63" s="71">
        <v>1853.18</v>
      </c>
      <c r="N63" s="71">
        <v>1862.48</v>
      </c>
      <c r="O63" s="71">
        <v>1866.17</v>
      </c>
      <c r="P63" s="71">
        <v>1865.36</v>
      </c>
      <c r="Q63" s="71">
        <v>1874.55</v>
      </c>
      <c r="R63" s="71">
        <v>1871.95</v>
      </c>
      <c r="S63" s="71">
        <v>1864.23</v>
      </c>
      <c r="T63" s="71">
        <v>1856.46</v>
      </c>
      <c r="U63" s="71">
        <v>1848.05</v>
      </c>
      <c r="V63" s="71">
        <v>1826.96</v>
      </c>
      <c r="W63" s="71">
        <v>1742.37</v>
      </c>
      <c r="X63" s="71">
        <v>1811.84</v>
      </c>
      <c r="Y63" s="71">
        <v>1886.72</v>
      </c>
      <c r="Z63" s="71">
        <v>1746.95</v>
      </c>
      <c r="AA63" s="71">
        <v>1598.72</v>
      </c>
    </row>
    <row r="64" spans="1:27" ht="12.75" hidden="1" customHeight="1" outlineLevel="1" x14ac:dyDescent="0.2">
      <c r="A64" s="163" t="s">
        <v>2471</v>
      </c>
      <c r="B64" s="94" t="s">
        <v>90</v>
      </c>
      <c r="C64" s="70" t="s">
        <v>79</v>
      </c>
      <c r="D64" s="71">
        <f t="shared" ref="D64:AA64" si="34">$D$9</f>
        <v>66.180000000000007</v>
      </c>
      <c r="E64" s="71">
        <f t="shared" si="34"/>
        <v>66.180000000000007</v>
      </c>
      <c r="F64" s="71">
        <f t="shared" si="34"/>
        <v>66.180000000000007</v>
      </c>
      <c r="G64" s="71">
        <f t="shared" si="34"/>
        <v>66.180000000000007</v>
      </c>
      <c r="H64" s="71">
        <f t="shared" si="34"/>
        <v>66.180000000000007</v>
      </c>
      <c r="I64" s="71">
        <f t="shared" si="34"/>
        <v>66.180000000000007</v>
      </c>
      <c r="J64" s="71">
        <f t="shared" si="34"/>
        <v>66.180000000000007</v>
      </c>
      <c r="K64" s="71">
        <f t="shared" si="34"/>
        <v>66.180000000000007</v>
      </c>
      <c r="L64" s="71">
        <f t="shared" si="34"/>
        <v>66.180000000000007</v>
      </c>
      <c r="M64" s="71">
        <f t="shared" si="34"/>
        <v>66.180000000000007</v>
      </c>
      <c r="N64" s="71">
        <f t="shared" si="34"/>
        <v>66.180000000000007</v>
      </c>
      <c r="O64" s="71">
        <f t="shared" si="34"/>
        <v>66.180000000000007</v>
      </c>
      <c r="P64" s="71">
        <f t="shared" si="34"/>
        <v>66.180000000000007</v>
      </c>
      <c r="Q64" s="71">
        <f t="shared" si="34"/>
        <v>66.180000000000007</v>
      </c>
      <c r="R64" s="71">
        <f t="shared" si="34"/>
        <v>66.180000000000007</v>
      </c>
      <c r="S64" s="71">
        <f t="shared" si="34"/>
        <v>66.180000000000007</v>
      </c>
      <c r="T64" s="71">
        <f t="shared" si="34"/>
        <v>66.180000000000007</v>
      </c>
      <c r="U64" s="71">
        <f t="shared" si="34"/>
        <v>66.180000000000007</v>
      </c>
      <c r="V64" s="71">
        <f t="shared" si="34"/>
        <v>66.180000000000007</v>
      </c>
      <c r="W64" s="71">
        <f t="shared" si="34"/>
        <v>66.180000000000007</v>
      </c>
      <c r="X64" s="71">
        <f t="shared" si="34"/>
        <v>66.180000000000007</v>
      </c>
      <c r="Y64" s="71">
        <f t="shared" si="34"/>
        <v>66.180000000000007</v>
      </c>
      <c r="Z64" s="71">
        <f t="shared" si="34"/>
        <v>66.180000000000007</v>
      </c>
      <c r="AA64" s="71">
        <f t="shared" si="34"/>
        <v>66.180000000000007</v>
      </c>
    </row>
    <row r="65" spans="1:27" ht="12.75" hidden="1" customHeight="1" outlineLevel="1" x14ac:dyDescent="0.2">
      <c r="A65" s="163" t="s">
        <v>2472</v>
      </c>
      <c r="B65" s="94" t="s">
        <v>83</v>
      </c>
      <c r="C65" s="70" t="s">
        <v>79</v>
      </c>
      <c r="D65" s="71">
        <v>4.95</v>
      </c>
      <c r="E65" s="71">
        <v>4.95</v>
      </c>
      <c r="F65" s="71">
        <v>4.95</v>
      </c>
      <c r="G65" s="71">
        <v>4.95</v>
      </c>
      <c r="H65" s="71">
        <v>4.95</v>
      </c>
      <c r="I65" s="71">
        <v>4.95</v>
      </c>
      <c r="J65" s="71">
        <v>4.95</v>
      </c>
      <c r="K65" s="71">
        <v>4.95</v>
      </c>
      <c r="L65" s="71">
        <v>4.95</v>
      </c>
      <c r="M65" s="71">
        <v>4.95</v>
      </c>
      <c r="N65" s="71">
        <v>4.95</v>
      </c>
      <c r="O65" s="71">
        <v>4.95</v>
      </c>
      <c r="P65" s="71">
        <v>4.95</v>
      </c>
      <c r="Q65" s="71">
        <v>4.95</v>
      </c>
      <c r="R65" s="71">
        <v>4.95</v>
      </c>
      <c r="S65" s="71">
        <v>4.95</v>
      </c>
      <c r="T65" s="71">
        <v>4.95</v>
      </c>
      <c r="U65" s="71">
        <v>4.95</v>
      </c>
      <c r="V65" s="71">
        <v>4.95</v>
      </c>
      <c r="W65" s="71">
        <v>4.95</v>
      </c>
      <c r="X65" s="71">
        <v>4.95</v>
      </c>
      <c r="Y65" s="71">
        <v>4.95</v>
      </c>
      <c r="Z65" s="71">
        <v>4.95</v>
      </c>
      <c r="AA65" s="71">
        <v>4.95</v>
      </c>
    </row>
    <row r="66" spans="1:27" ht="12.75" hidden="1" customHeight="1" outlineLevel="1" x14ac:dyDescent="0.2">
      <c r="A66" s="163" t="s">
        <v>2473</v>
      </c>
      <c r="B66" s="94" t="s">
        <v>81</v>
      </c>
      <c r="C66" s="70" t="s">
        <v>79</v>
      </c>
      <c r="D66" s="71">
        <f>$D$11</f>
        <v>330.69</v>
      </c>
      <c r="E66" s="71">
        <f t="shared" ref="E66:AA66" si="35">$D$11</f>
        <v>330.69</v>
      </c>
      <c r="F66" s="71">
        <f t="shared" si="35"/>
        <v>330.69</v>
      </c>
      <c r="G66" s="71">
        <f t="shared" si="35"/>
        <v>330.69</v>
      </c>
      <c r="H66" s="71">
        <f t="shared" si="35"/>
        <v>330.69</v>
      </c>
      <c r="I66" s="71">
        <f t="shared" si="35"/>
        <v>330.69</v>
      </c>
      <c r="J66" s="71">
        <f t="shared" si="35"/>
        <v>330.69</v>
      </c>
      <c r="K66" s="71">
        <f t="shared" si="35"/>
        <v>330.69</v>
      </c>
      <c r="L66" s="71">
        <f t="shared" si="35"/>
        <v>330.69</v>
      </c>
      <c r="M66" s="71">
        <f t="shared" si="35"/>
        <v>330.69</v>
      </c>
      <c r="N66" s="71">
        <f t="shared" si="35"/>
        <v>330.69</v>
      </c>
      <c r="O66" s="71">
        <f t="shared" si="35"/>
        <v>330.69</v>
      </c>
      <c r="P66" s="71">
        <f t="shared" si="35"/>
        <v>330.69</v>
      </c>
      <c r="Q66" s="71">
        <f t="shared" si="35"/>
        <v>330.69</v>
      </c>
      <c r="R66" s="71">
        <f t="shared" si="35"/>
        <v>330.69</v>
      </c>
      <c r="S66" s="71">
        <f t="shared" si="35"/>
        <v>330.69</v>
      </c>
      <c r="T66" s="71">
        <f t="shared" si="35"/>
        <v>330.69</v>
      </c>
      <c r="U66" s="71">
        <f t="shared" si="35"/>
        <v>330.69</v>
      </c>
      <c r="V66" s="71">
        <f t="shared" si="35"/>
        <v>330.69</v>
      </c>
      <c r="W66" s="71">
        <f t="shared" si="35"/>
        <v>330.69</v>
      </c>
      <c r="X66" s="71">
        <f t="shared" si="35"/>
        <v>330.69</v>
      </c>
      <c r="Y66" s="71">
        <f t="shared" si="35"/>
        <v>330.69</v>
      </c>
      <c r="Z66" s="71">
        <f t="shared" si="35"/>
        <v>330.69</v>
      </c>
      <c r="AA66" s="71">
        <f t="shared" si="35"/>
        <v>330.69</v>
      </c>
    </row>
    <row r="67" spans="1:27" ht="12.75" customHeight="1" collapsed="1" x14ac:dyDescent="0.2">
      <c r="A67" s="162" t="s">
        <v>2474</v>
      </c>
      <c r="B67" s="54" t="str">
        <f>"13"&amp;"."&amp;$B$801&amp;"."&amp;$B$802</f>
        <v>13.05.2023</v>
      </c>
      <c r="C67" s="134" t="s">
        <v>76</v>
      </c>
      <c r="D67" s="135">
        <f>ROUND(((D68+D69+D71+D70)/1000),5)</f>
        <v>1.9240900000000001</v>
      </c>
      <c r="E67" s="135">
        <f>ROUND(((E68+E69+E71+E70)/1000),5)</f>
        <v>1.6572899999999999</v>
      </c>
      <c r="F67" s="135">
        <f>ROUND(((F68+F69+F71+F70)/1000),5)</f>
        <v>1.5170300000000001</v>
      </c>
      <c r="G67" s="135">
        <f t="shared" ref="G67:AA67" si="36">ROUND(((G68+G69+G71+G70)/1000),5)</f>
        <v>1.4815799999999999</v>
      </c>
      <c r="H67" s="135">
        <f t="shared" si="36"/>
        <v>1.4768300000000001</v>
      </c>
      <c r="I67" s="135">
        <f t="shared" si="36"/>
        <v>1.4807900000000001</v>
      </c>
      <c r="J67" s="135">
        <f t="shared" si="36"/>
        <v>1.6069199999999999</v>
      </c>
      <c r="K67" s="135">
        <f t="shared" si="36"/>
        <v>1.78688</v>
      </c>
      <c r="L67" s="135">
        <f t="shared" si="36"/>
        <v>1.9813499999999999</v>
      </c>
      <c r="M67" s="135">
        <f t="shared" si="36"/>
        <v>2.26057</v>
      </c>
      <c r="N67" s="135">
        <f t="shared" si="36"/>
        <v>2.2919999999999998</v>
      </c>
      <c r="O67" s="135">
        <f t="shared" si="36"/>
        <v>2.2943199999999999</v>
      </c>
      <c r="P67" s="135">
        <f t="shared" si="36"/>
        <v>2.2816999999999998</v>
      </c>
      <c r="Q67" s="135">
        <f t="shared" si="36"/>
        <v>2.2786</v>
      </c>
      <c r="R67" s="135">
        <f t="shared" si="36"/>
        <v>2.2744800000000001</v>
      </c>
      <c r="S67" s="135">
        <f t="shared" si="36"/>
        <v>2.2598199999999999</v>
      </c>
      <c r="T67" s="135">
        <f t="shared" si="36"/>
        <v>2.20574</v>
      </c>
      <c r="U67" s="135">
        <f t="shared" si="36"/>
        <v>2.2932600000000001</v>
      </c>
      <c r="V67" s="135">
        <f t="shared" si="36"/>
        <v>2.3403399999999999</v>
      </c>
      <c r="W67" s="135">
        <f t="shared" si="36"/>
        <v>2.3758499999999998</v>
      </c>
      <c r="X67" s="135">
        <f t="shared" si="36"/>
        <v>2.54236</v>
      </c>
      <c r="Y67" s="135">
        <f t="shared" si="36"/>
        <v>2.5472700000000001</v>
      </c>
      <c r="Z67" s="135">
        <f t="shared" si="36"/>
        <v>2.3265099999999999</v>
      </c>
      <c r="AA67" s="135">
        <f t="shared" si="36"/>
        <v>1.9980599999999999</v>
      </c>
    </row>
    <row r="68" spans="1:27" ht="12.75" hidden="1" customHeight="1" outlineLevel="1" x14ac:dyDescent="0.2">
      <c r="A68" s="163" t="s">
        <v>2475</v>
      </c>
      <c r="B68" s="94" t="s">
        <v>238</v>
      </c>
      <c r="C68" s="70" t="s">
        <v>79</v>
      </c>
      <c r="D68" s="71">
        <v>1522.27</v>
      </c>
      <c r="E68" s="71">
        <v>1255.47</v>
      </c>
      <c r="F68" s="71">
        <v>1115.21</v>
      </c>
      <c r="G68" s="71">
        <v>1079.76</v>
      </c>
      <c r="H68" s="71">
        <v>1075.01</v>
      </c>
      <c r="I68" s="71">
        <v>1078.97</v>
      </c>
      <c r="J68" s="71">
        <v>1205.0999999999999</v>
      </c>
      <c r="K68" s="71">
        <v>1385.06</v>
      </c>
      <c r="L68" s="71">
        <v>1579.53</v>
      </c>
      <c r="M68" s="71">
        <v>1858.75</v>
      </c>
      <c r="N68" s="71">
        <v>1890.18</v>
      </c>
      <c r="O68" s="71">
        <v>1892.5</v>
      </c>
      <c r="P68" s="71">
        <v>1879.88</v>
      </c>
      <c r="Q68" s="71">
        <v>1876.78</v>
      </c>
      <c r="R68" s="71">
        <v>1872.66</v>
      </c>
      <c r="S68" s="71">
        <v>1858</v>
      </c>
      <c r="T68" s="71">
        <v>1803.92</v>
      </c>
      <c r="U68" s="71">
        <v>1891.44</v>
      </c>
      <c r="V68" s="71">
        <v>1938.52</v>
      </c>
      <c r="W68" s="71">
        <v>1974.03</v>
      </c>
      <c r="X68" s="71">
        <v>2140.54</v>
      </c>
      <c r="Y68" s="71">
        <v>2145.4499999999998</v>
      </c>
      <c r="Z68" s="71">
        <v>1924.69</v>
      </c>
      <c r="AA68" s="71">
        <v>1596.24</v>
      </c>
    </row>
    <row r="69" spans="1:27" ht="12.75" hidden="1" customHeight="1" outlineLevel="1" x14ac:dyDescent="0.2">
      <c r="A69" s="163" t="s">
        <v>2476</v>
      </c>
      <c r="B69" s="94" t="s">
        <v>90</v>
      </c>
      <c r="C69" s="70" t="s">
        <v>79</v>
      </c>
      <c r="D69" s="71">
        <f t="shared" ref="D69:AA69" si="37">$D$9</f>
        <v>66.180000000000007</v>
      </c>
      <c r="E69" s="71">
        <f t="shared" si="37"/>
        <v>66.180000000000007</v>
      </c>
      <c r="F69" s="71">
        <f t="shared" si="37"/>
        <v>66.180000000000007</v>
      </c>
      <c r="G69" s="71">
        <f t="shared" si="37"/>
        <v>66.180000000000007</v>
      </c>
      <c r="H69" s="71">
        <f t="shared" si="37"/>
        <v>66.180000000000007</v>
      </c>
      <c r="I69" s="71">
        <f t="shared" si="37"/>
        <v>66.180000000000007</v>
      </c>
      <c r="J69" s="71">
        <f t="shared" si="37"/>
        <v>66.180000000000007</v>
      </c>
      <c r="K69" s="71">
        <f t="shared" si="37"/>
        <v>66.180000000000007</v>
      </c>
      <c r="L69" s="71">
        <f t="shared" si="37"/>
        <v>66.180000000000007</v>
      </c>
      <c r="M69" s="71">
        <f t="shared" si="37"/>
        <v>66.180000000000007</v>
      </c>
      <c r="N69" s="71">
        <f t="shared" si="37"/>
        <v>66.180000000000007</v>
      </c>
      <c r="O69" s="71">
        <f t="shared" si="37"/>
        <v>66.180000000000007</v>
      </c>
      <c r="P69" s="71">
        <f t="shared" si="37"/>
        <v>66.180000000000007</v>
      </c>
      <c r="Q69" s="71">
        <f t="shared" si="37"/>
        <v>66.180000000000007</v>
      </c>
      <c r="R69" s="71">
        <f t="shared" si="37"/>
        <v>66.180000000000007</v>
      </c>
      <c r="S69" s="71">
        <f t="shared" si="37"/>
        <v>66.180000000000007</v>
      </c>
      <c r="T69" s="71">
        <f t="shared" si="37"/>
        <v>66.180000000000007</v>
      </c>
      <c r="U69" s="71">
        <f t="shared" si="37"/>
        <v>66.180000000000007</v>
      </c>
      <c r="V69" s="71">
        <f t="shared" si="37"/>
        <v>66.180000000000007</v>
      </c>
      <c r="W69" s="71">
        <f t="shared" si="37"/>
        <v>66.180000000000007</v>
      </c>
      <c r="X69" s="71">
        <f t="shared" si="37"/>
        <v>66.180000000000007</v>
      </c>
      <c r="Y69" s="71">
        <f t="shared" si="37"/>
        <v>66.180000000000007</v>
      </c>
      <c r="Z69" s="71">
        <f t="shared" si="37"/>
        <v>66.180000000000007</v>
      </c>
      <c r="AA69" s="71">
        <f t="shared" si="37"/>
        <v>66.180000000000007</v>
      </c>
    </row>
    <row r="70" spans="1:27" ht="12.75" hidden="1" customHeight="1" outlineLevel="1" x14ac:dyDescent="0.2">
      <c r="A70" s="163" t="s">
        <v>2477</v>
      </c>
      <c r="B70" s="94" t="s">
        <v>83</v>
      </c>
      <c r="C70" s="70" t="s">
        <v>79</v>
      </c>
      <c r="D70" s="71">
        <v>4.95</v>
      </c>
      <c r="E70" s="71">
        <v>4.95</v>
      </c>
      <c r="F70" s="71">
        <v>4.95</v>
      </c>
      <c r="G70" s="71">
        <v>4.95</v>
      </c>
      <c r="H70" s="71">
        <v>4.95</v>
      </c>
      <c r="I70" s="71">
        <v>4.95</v>
      </c>
      <c r="J70" s="71">
        <v>4.95</v>
      </c>
      <c r="K70" s="71">
        <v>4.95</v>
      </c>
      <c r="L70" s="71">
        <v>4.95</v>
      </c>
      <c r="M70" s="71">
        <v>4.95</v>
      </c>
      <c r="N70" s="71">
        <v>4.95</v>
      </c>
      <c r="O70" s="71">
        <v>4.95</v>
      </c>
      <c r="P70" s="71">
        <v>4.95</v>
      </c>
      <c r="Q70" s="71">
        <v>4.95</v>
      </c>
      <c r="R70" s="71">
        <v>4.95</v>
      </c>
      <c r="S70" s="71">
        <v>4.95</v>
      </c>
      <c r="T70" s="71">
        <v>4.95</v>
      </c>
      <c r="U70" s="71">
        <v>4.95</v>
      </c>
      <c r="V70" s="71">
        <v>4.95</v>
      </c>
      <c r="W70" s="71">
        <v>4.95</v>
      </c>
      <c r="X70" s="71">
        <v>4.95</v>
      </c>
      <c r="Y70" s="71">
        <v>4.95</v>
      </c>
      <c r="Z70" s="71">
        <v>4.95</v>
      </c>
      <c r="AA70" s="71">
        <v>4.95</v>
      </c>
    </row>
    <row r="71" spans="1:27" ht="12.75" hidden="1" customHeight="1" outlineLevel="1" x14ac:dyDescent="0.2">
      <c r="A71" s="163" t="s">
        <v>2478</v>
      </c>
      <c r="B71" s="94" t="s">
        <v>81</v>
      </c>
      <c r="C71" s="70" t="s">
        <v>79</v>
      </c>
      <c r="D71" s="71">
        <f>$D$11</f>
        <v>330.69</v>
      </c>
      <c r="E71" s="71">
        <f t="shared" ref="E71:AA71" si="38">$D$11</f>
        <v>330.69</v>
      </c>
      <c r="F71" s="71">
        <f t="shared" si="38"/>
        <v>330.69</v>
      </c>
      <c r="G71" s="71">
        <f t="shared" si="38"/>
        <v>330.69</v>
      </c>
      <c r="H71" s="71">
        <f t="shared" si="38"/>
        <v>330.69</v>
      </c>
      <c r="I71" s="71">
        <f t="shared" si="38"/>
        <v>330.69</v>
      </c>
      <c r="J71" s="71">
        <f t="shared" si="38"/>
        <v>330.69</v>
      </c>
      <c r="K71" s="71">
        <f t="shared" si="38"/>
        <v>330.69</v>
      </c>
      <c r="L71" s="71">
        <f t="shared" si="38"/>
        <v>330.69</v>
      </c>
      <c r="M71" s="71">
        <f t="shared" si="38"/>
        <v>330.69</v>
      </c>
      <c r="N71" s="71">
        <f t="shared" si="38"/>
        <v>330.69</v>
      </c>
      <c r="O71" s="71">
        <f t="shared" si="38"/>
        <v>330.69</v>
      </c>
      <c r="P71" s="71">
        <f t="shared" si="38"/>
        <v>330.69</v>
      </c>
      <c r="Q71" s="71">
        <f t="shared" si="38"/>
        <v>330.69</v>
      </c>
      <c r="R71" s="71">
        <f t="shared" si="38"/>
        <v>330.69</v>
      </c>
      <c r="S71" s="71">
        <f t="shared" si="38"/>
        <v>330.69</v>
      </c>
      <c r="T71" s="71">
        <f t="shared" si="38"/>
        <v>330.69</v>
      </c>
      <c r="U71" s="71">
        <f t="shared" si="38"/>
        <v>330.69</v>
      </c>
      <c r="V71" s="71">
        <f t="shared" si="38"/>
        <v>330.69</v>
      </c>
      <c r="W71" s="71">
        <f t="shared" si="38"/>
        <v>330.69</v>
      </c>
      <c r="X71" s="71">
        <f t="shared" si="38"/>
        <v>330.69</v>
      </c>
      <c r="Y71" s="71">
        <f t="shared" si="38"/>
        <v>330.69</v>
      </c>
      <c r="Z71" s="71">
        <f t="shared" si="38"/>
        <v>330.69</v>
      </c>
      <c r="AA71" s="71">
        <f t="shared" si="38"/>
        <v>330.69</v>
      </c>
    </row>
    <row r="72" spans="1:27" ht="12.75" customHeight="1" collapsed="1" x14ac:dyDescent="0.2">
      <c r="A72" s="162" t="s">
        <v>2479</v>
      </c>
      <c r="B72" s="54" t="str">
        <f>"14"&amp;"."&amp;$B$801&amp;"."&amp;$B$802</f>
        <v>14.05.2023</v>
      </c>
      <c r="C72" s="134" t="s">
        <v>76</v>
      </c>
      <c r="D72" s="135">
        <f>ROUND(((D73+D74+D76+D75)/1000),5)</f>
        <v>1.76322</v>
      </c>
      <c r="E72" s="135">
        <f>ROUND(((E73+E74+E76+E75)/1000),5)</f>
        <v>1.5592999999999999</v>
      </c>
      <c r="F72" s="135">
        <f>ROUND(((F73+F74+F76+F75)/1000),5)</f>
        <v>1.4784299999999999</v>
      </c>
      <c r="G72" s="135">
        <f t="shared" ref="G72:AA72" si="39">ROUND(((G73+G74+G76+G75)/1000),5)</f>
        <v>1.4672499999999999</v>
      </c>
      <c r="H72" s="135">
        <f t="shared" si="39"/>
        <v>1.4501299999999999</v>
      </c>
      <c r="I72" s="135">
        <f t="shared" si="39"/>
        <v>1.3656699999999999</v>
      </c>
      <c r="J72" s="135">
        <f t="shared" si="39"/>
        <v>1.33504</v>
      </c>
      <c r="K72" s="135">
        <f t="shared" si="39"/>
        <v>1.5317799999999999</v>
      </c>
      <c r="L72" s="135">
        <f t="shared" si="39"/>
        <v>1.8066</v>
      </c>
      <c r="M72" s="135">
        <f t="shared" si="39"/>
        <v>1.97156</v>
      </c>
      <c r="N72" s="135">
        <f t="shared" si="39"/>
        <v>2.0650499999999998</v>
      </c>
      <c r="O72" s="135">
        <f t="shared" si="39"/>
        <v>2.0723500000000001</v>
      </c>
      <c r="P72" s="135">
        <f t="shared" si="39"/>
        <v>2.0682800000000001</v>
      </c>
      <c r="Q72" s="135">
        <f t="shared" si="39"/>
        <v>2.0681699999999998</v>
      </c>
      <c r="R72" s="135">
        <f t="shared" si="39"/>
        <v>2.0658799999999999</v>
      </c>
      <c r="S72" s="135">
        <f t="shared" si="39"/>
        <v>2.0643500000000001</v>
      </c>
      <c r="T72" s="135">
        <f t="shared" si="39"/>
        <v>2.0823399999999999</v>
      </c>
      <c r="U72" s="135">
        <f t="shared" si="39"/>
        <v>2.0539299999999998</v>
      </c>
      <c r="V72" s="135">
        <f t="shared" si="39"/>
        <v>2.0798299999999998</v>
      </c>
      <c r="W72" s="135">
        <f t="shared" si="39"/>
        <v>2.2654800000000002</v>
      </c>
      <c r="X72" s="135">
        <f t="shared" si="39"/>
        <v>2.4256199999999999</v>
      </c>
      <c r="Y72" s="135">
        <f t="shared" si="39"/>
        <v>2.43506</v>
      </c>
      <c r="Z72" s="135">
        <f t="shared" si="39"/>
        <v>2.1029300000000002</v>
      </c>
      <c r="AA72" s="135">
        <f t="shared" si="39"/>
        <v>1.9173199999999999</v>
      </c>
    </row>
    <row r="73" spans="1:27" ht="12.75" hidden="1" customHeight="1" outlineLevel="1" x14ac:dyDescent="0.2">
      <c r="A73" s="163" t="s">
        <v>2480</v>
      </c>
      <c r="B73" s="94" t="s">
        <v>238</v>
      </c>
      <c r="C73" s="70" t="s">
        <v>79</v>
      </c>
      <c r="D73" s="71">
        <v>1361.4</v>
      </c>
      <c r="E73" s="71">
        <v>1157.48</v>
      </c>
      <c r="F73" s="71">
        <v>1076.6099999999999</v>
      </c>
      <c r="G73" s="71">
        <v>1065.43</v>
      </c>
      <c r="H73" s="71">
        <v>1048.31</v>
      </c>
      <c r="I73" s="71">
        <v>963.85</v>
      </c>
      <c r="J73" s="71">
        <v>933.22</v>
      </c>
      <c r="K73" s="71">
        <v>1129.96</v>
      </c>
      <c r="L73" s="71">
        <v>1404.78</v>
      </c>
      <c r="M73" s="71">
        <v>1569.74</v>
      </c>
      <c r="N73" s="71">
        <v>1663.23</v>
      </c>
      <c r="O73" s="71">
        <v>1670.53</v>
      </c>
      <c r="P73" s="71">
        <v>1666.46</v>
      </c>
      <c r="Q73" s="71">
        <v>1666.35</v>
      </c>
      <c r="R73" s="71">
        <v>1664.06</v>
      </c>
      <c r="S73" s="71">
        <v>1662.53</v>
      </c>
      <c r="T73" s="71">
        <v>1680.52</v>
      </c>
      <c r="U73" s="71">
        <v>1652.11</v>
      </c>
      <c r="V73" s="71">
        <v>1678.01</v>
      </c>
      <c r="W73" s="71">
        <v>1863.66</v>
      </c>
      <c r="X73" s="71">
        <v>2023.8</v>
      </c>
      <c r="Y73" s="71">
        <v>2033.24</v>
      </c>
      <c r="Z73" s="71">
        <v>1701.11</v>
      </c>
      <c r="AA73" s="71">
        <v>1515.5</v>
      </c>
    </row>
    <row r="74" spans="1:27" ht="12.75" hidden="1" customHeight="1" outlineLevel="1" x14ac:dyDescent="0.2">
      <c r="A74" s="163" t="s">
        <v>2481</v>
      </c>
      <c r="B74" s="94" t="s">
        <v>90</v>
      </c>
      <c r="C74" s="70" t="s">
        <v>79</v>
      </c>
      <c r="D74" s="71">
        <f t="shared" ref="D74:AA74" si="40">$D$9</f>
        <v>66.180000000000007</v>
      </c>
      <c r="E74" s="71">
        <f t="shared" si="40"/>
        <v>66.180000000000007</v>
      </c>
      <c r="F74" s="71">
        <f t="shared" si="40"/>
        <v>66.180000000000007</v>
      </c>
      <c r="G74" s="71">
        <f t="shared" si="40"/>
        <v>66.180000000000007</v>
      </c>
      <c r="H74" s="71">
        <f t="shared" si="40"/>
        <v>66.180000000000007</v>
      </c>
      <c r="I74" s="71">
        <f t="shared" si="40"/>
        <v>66.180000000000007</v>
      </c>
      <c r="J74" s="71">
        <f t="shared" si="40"/>
        <v>66.180000000000007</v>
      </c>
      <c r="K74" s="71">
        <f t="shared" si="40"/>
        <v>66.180000000000007</v>
      </c>
      <c r="L74" s="71">
        <f t="shared" si="40"/>
        <v>66.180000000000007</v>
      </c>
      <c r="M74" s="71">
        <f t="shared" si="40"/>
        <v>66.180000000000007</v>
      </c>
      <c r="N74" s="71">
        <f t="shared" si="40"/>
        <v>66.180000000000007</v>
      </c>
      <c r="O74" s="71">
        <f t="shared" si="40"/>
        <v>66.180000000000007</v>
      </c>
      <c r="P74" s="71">
        <f t="shared" si="40"/>
        <v>66.180000000000007</v>
      </c>
      <c r="Q74" s="71">
        <f t="shared" si="40"/>
        <v>66.180000000000007</v>
      </c>
      <c r="R74" s="71">
        <f t="shared" si="40"/>
        <v>66.180000000000007</v>
      </c>
      <c r="S74" s="71">
        <f t="shared" si="40"/>
        <v>66.180000000000007</v>
      </c>
      <c r="T74" s="71">
        <f t="shared" si="40"/>
        <v>66.180000000000007</v>
      </c>
      <c r="U74" s="71">
        <f t="shared" si="40"/>
        <v>66.180000000000007</v>
      </c>
      <c r="V74" s="71">
        <f t="shared" si="40"/>
        <v>66.180000000000007</v>
      </c>
      <c r="W74" s="71">
        <f t="shared" si="40"/>
        <v>66.180000000000007</v>
      </c>
      <c r="X74" s="71">
        <f t="shared" si="40"/>
        <v>66.180000000000007</v>
      </c>
      <c r="Y74" s="71">
        <f t="shared" si="40"/>
        <v>66.180000000000007</v>
      </c>
      <c r="Z74" s="71">
        <f t="shared" si="40"/>
        <v>66.180000000000007</v>
      </c>
      <c r="AA74" s="71">
        <f t="shared" si="40"/>
        <v>66.180000000000007</v>
      </c>
    </row>
    <row r="75" spans="1:27" ht="12.75" hidden="1" customHeight="1" outlineLevel="1" x14ac:dyDescent="0.2">
      <c r="A75" s="163" t="s">
        <v>2482</v>
      </c>
      <c r="B75" s="94" t="s">
        <v>83</v>
      </c>
      <c r="C75" s="70" t="s">
        <v>79</v>
      </c>
      <c r="D75" s="71">
        <v>4.95</v>
      </c>
      <c r="E75" s="71">
        <v>4.95</v>
      </c>
      <c r="F75" s="71">
        <v>4.95</v>
      </c>
      <c r="G75" s="71">
        <v>4.95</v>
      </c>
      <c r="H75" s="71">
        <v>4.95</v>
      </c>
      <c r="I75" s="71">
        <v>4.95</v>
      </c>
      <c r="J75" s="71">
        <v>4.95</v>
      </c>
      <c r="K75" s="71">
        <v>4.95</v>
      </c>
      <c r="L75" s="71">
        <v>4.95</v>
      </c>
      <c r="M75" s="71">
        <v>4.95</v>
      </c>
      <c r="N75" s="71">
        <v>4.95</v>
      </c>
      <c r="O75" s="71">
        <v>4.95</v>
      </c>
      <c r="P75" s="71">
        <v>4.95</v>
      </c>
      <c r="Q75" s="71">
        <v>4.95</v>
      </c>
      <c r="R75" s="71">
        <v>4.95</v>
      </c>
      <c r="S75" s="71">
        <v>4.95</v>
      </c>
      <c r="T75" s="71">
        <v>4.95</v>
      </c>
      <c r="U75" s="71">
        <v>4.95</v>
      </c>
      <c r="V75" s="71">
        <v>4.95</v>
      </c>
      <c r="W75" s="71">
        <v>4.95</v>
      </c>
      <c r="X75" s="71">
        <v>4.95</v>
      </c>
      <c r="Y75" s="71">
        <v>4.95</v>
      </c>
      <c r="Z75" s="71">
        <v>4.95</v>
      </c>
      <c r="AA75" s="71">
        <v>4.95</v>
      </c>
    </row>
    <row r="76" spans="1:27" ht="12.75" hidden="1" customHeight="1" outlineLevel="1" x14ac:dyDescent="0.2">
      <c r="A76" s="163" t="s">
        <v>2483</v>
      </c>
      <c r="B76" s="94" t="s">
        <v>81</v>
      </c>
      <c r="C76" s="70" t="s">
        <v>79</v>
      </c>
      <c r="D76" s="71">
        <f>$D$11</f>
        <v>330.69</v>
      </c>
      <c r="E76" s="71">
        <f t="shared" ref="E76:AA76" si="41">$D$11</f>
        <v>330.69</v>
      </c>
      <c r="F76" s="71">
        <f t="shared" si="41"/>
        <v>330.69</v>
      </c>
      <c r="G76" s="71">
        <f t="shared" si="41"/>
        <v>330.69</v>
      </c>
      <c r="H76" s="71">
        <f t="shared" si="41"/>
        <v>330.69</v>
      </c>
      <c r="I76" s="71">
        <f t="shared" si="41"/>
        <v>330.69</v>
      </c>
      <c r="J76" s="71">
        <f t="shared" si="41"/>
        <v>330.69</v>
      </c>
      <c r="K76" s="71">
        <f t="shared" si="41"/>
        <v>330.69</v>
      </c>
      <c r="L76" s="71">
        <f t="shared" si="41"/>
        <v>330.69</v>
      </c>
      <c r="M76" s="71">
        <f t="shared" si="41"/>
        <v>330.69</v>
      </c>
      <c r="N76" s="71">
        <f t="shared" si="41"/>
        <v>330.69</v>
      </c>
      <c r="O76" s="71">
        <f t="shared" si="41"/>
        <v>330.69</v>
      </c>
      <c r="P76" s="71">
        <f t="shared" si="41"/>
        <v>330.69</v>
      </c>
      <c r="Q76" s="71">
        <f t="shared" si="41"/>
        <v>330.69</v>
      </c>
      <c r="R76" s="71">
        <f t="shared" si="41"/>
        <v>330.69</v>
      </c>
      <c r="S76" s="71">
        <f t="shared" si="41"/>
        <v>330.69</v>
      </c>
      <c r="T76" s="71">
        <f t="shared" si="41"/>
        <v>330.69</v>
      </c>
      <c r="U76" s="71">
        <f t="shared" si="41"/>
        <v>330.69</v>
      </c>
      <c r="V76" s="71">
        <f t="shared" si="41"/>
        <v>330.69</v>
      </c>
      <c r="W76" s="71">
        <f t="shared" si="41"/>
        <v>330.69</v>
      </c>
      <c r="X76" s="71">
        <f t="shared" si="41"/>
        <v>330.69</v>
      </c>
      <c r="Y76" s="71">
        <f t="shared" si="41"/>
        <v>330.69</v>
      </c>
      <c r="Z76" s="71">
        <f t="shared" si="41"/>
        <v>330.69</v>
      </c>
      <c r="AA76" s="71">
        <f t="shared" si="41"/>
        <v>330.69</v>
      </c>
    </row>
    <row r="77" spans="1:27" ht="12.75" customHeight="1" collapsed="1" x14ac:dyDescent="0.2">
      <c r="A77" s="162" t="s">
        <v>2484</v>
      </c>
      <c r="B77" s="54" t="str">
        <f>"15"&amp;"."&amp;$B$801&amp;"."&amp;$B$802</f>
        <v>15.05.2023</v>
      </c>
      <c r="C77" s="134" t="s">
        <v>76</v>
      </c>
      <c r="D77" s="135">
        <f>ROUND(((D78+D79+D81+D80)/1000),5)</f>
        <v>1.7158800000000001</v>
      </c>
      <c r="E77" s="135">
        <f>ROUND(((E78+E79+E81+E80)/1000),5)</f>
        <v>1.53026</v>
      </c>
      <c r="F77" s="135">
        <f>ROUND(((F78+F79+F81+F80)/1000),5)</f>
        <v>1.4731000000000001</v>
      </c>
      <c r="G77" s="135">
        <f t="shared" ref="G77:AA77" si="42">ROUND(((G78+G79+G81+G80)/1000),5)</f>
        <v>1.44455</v>
      </c>
      <c r="H77" s="135">
        <f t="shared" si="42"/>
        <v>1.4705999999999999</v>
      </c>
      <c r="I77" s="135">
        <f t="shared" si="42"/>
        <v>1.5365800000000001</v>
      </c>
      <c r="J77" s="135">
        <f t="shared" si="42"/>
        <v>1.7377</v>
      </c>
      <c r="K77" s="135">
        <f t="shared" si="42"/>
        <v>1.97342</v>
      </c>
      <c r="L77" s="135">
        <f t="shared" si="42"/>
        <v>2.2662100000000001</v>
      </c>
      <c r="M77" s="135">
        <f t="shared" si="42"/>
        <v>2.3131499999999998</v>
      </c>
      <c r="N77" s="135">
        <f t="shared" si="42"/>
        <v>2.3152499999999998</v>
      </c>
      <c r="O77" s="135">
        <f t="shared" si="42"/>
        <v>2.32945</v>
      </c>
      <c r="P77" s="135">
        <f t="shared" si="42"/>
        <v>2.3200599999999998</v>
      </c>
      <c r="Q77" s="135">
        <f t="shared" si="42"/>
        <v>2.3523499999999999</v>
      </c>
      <c r="R77" s="135">
        <f t="shared" si="42"/>
        <v>2.3179699999999999</v>
      </c>
      <c r="S77" s="135">
        <f t="shared" si="42"/>
        <v>2.3100999999999998</v>
      </c>
      <c r="T77" s="135">
        <f t="shared" si="42"/>
        <v>2.27847</v>
      </c>
      <c r="U77" s="135">
        <f t="shared" si="42"/>
        <v>2.25901</v>
      </c>
      <c r="V77" s="135">
        <f t="shared" si="42"/>
        <v>2.2178900000000001</v>
      </c>
      <c r="W77" s="135">
        <f t="shared" si="42"/>
        <v>2.18777</v>
      </c>
      <c r="X77" s="135">
        <f t="shared" si="42"/>
        <v>2.27745</v>
      </c>
      <c r="Y77" s="135">
        <f t="shared" si="42"/>
        <v>2.2991799999999998</v>
      </c>
      <c r="Z77" s="135">
        <f t="shared" si="42"/>
        <v>2.1294300000000002</v>
      </c>
      <c r="AA77" s="135">
        <f t="shared" si="42"/>
        <v>1.9125399999999999</v>
      </c>
    </row>
    <row r="78" spans="1:27" ht="12.75" hidden="1" customHeight="1" outlineLevel="1" x14ac:dyDescent="0.2">
      <c r="A78" s="163" t="s">
        <v>2485</v>
      </c>
      <c r="B78" s="94" t="s">
        <v>238</v>
      </c>
      <c r="C78" s="70" t="s">
        <v>79</v>
      </c>
      <c r="D78" s="71">
        <v>1314.06</v>
      </c>
      <c r="E78" s="71">
        <v>1128.44</v>
      </c>
      <c r="F78" s="71">
        <v>1071.28</v>
      </c>
      <c r="G78" s="71">
        <v>1042.73</v>
      </c>
      <c r="H78" s="71">
        <v>1068.78</v>
      </c>
      <c r="I78" s="71">
        <v>1134.76</v>
      </c>
      <c r="J78" s="71">
        <v>1335.88</v>
      </c>
      <c r="K78" s="71">
        <v>1571.6</v>
      </c>
      <c r="L78" s="71">
        <v>1864.39</v>
      </c>
      <c r="M78" s="71">
        <v>1911.33</v>
      </c>
      <c r="N78" s="71">
        <v>1913.43</v>
      </c>
      <c r="O78" s="71">
        <v>1927.63</v>
      </c>
      <c r="P78" s="71">
        <v>1918.24</v>
      </c>
      <c r="Q78" s="71">
        <v>1950.53</v>
      </c>
      <c r="R78" s="71">
        <v>1916.15</v>
      </c>
      <c r="S78" s="71">
        <v>1908.28</v>
      </c>
      <c r="T78" s="71">
        <v>1876.65</v>
      </c>
      <c r="U78" s="71">
        <v>1857.19</v>
      </c>
      <c r="V78" s="71">
        <v>1816.07</v>
      </c>
      <c r="W78" s="71">
        <v>1785.95</v>
      </c>
      <c r="X78" s="71">
        <v>1875.63</v>
      </c>
      <c r="Y78" s="71">
        <v>1897.36</v>
      </c>
      <c r="Z78" s="71">
        <v>1727.61</v>
      </c>
      <c r="AA78" s="71">
        <v>1510.72</v>
      </c>
    </row>
    <row r="79" spans="1:27" ht="12.75" hidden="1" customHeight="1" outlineLevel="1" x14ac:dyDescent="0.2">
      <c r="A79" s="163" t="s">
        <v>2486</v>
      </c>
      <c r="B79" s="94" t="s">
        <v>90</v>
      </c>
      <c r="C79" s="70" t="s">
        <v>79</v>
      </c>
      <c r="D79" s="71">
        <f t="shared" ref="D79:AA79" si="43">$D$9</f>
        <v>66.180000000000007</v>
      </c>
      <c r="E79" s="71">
        <f t="shared" si="43"/>
        <v>66.180000000000007</v>
      </c>
      <c r="F79" s="71">
        <f t="shared" si="43"/>
        <v>66.180000000000007</v>
      </c>
      <c r="G79" s="71">
        <f t="shared" si="43"/>
        <v>66.180000000000007</v>
      </c>
      <c r="H79" s="71">
        <f t="shared" si="43"/>
        <v>66.180000000000007</v>
      </c>
      <c r="I79" s="71">
        <f t="shared" si="43"/>
        <v>66.180000000000007</v>
      </c>
      <c r="J79" s="71">
        <f t="shared" si="43"/>
        <v>66.180000000000007</v>
      </c>
      <c r="K79" s="71">
        <f t="shared" si="43"/>
        <v>66.180000000000007</v>
      </c>
      <c r="L79" s="71">
        <f t="shared" si="43"/>
        <v>66.180000000000007</v>
      </c>
      <c r="M79" s="71">
        <f t="shared" si="43"/>
        <v>66.180000000000007</v>
      </c>
      <c r="N79" s="71">
        <f t="shared" si="43"/>
        <v>66.180000000000007</v>
      </c>
      <c r="O79" s="71">
        <f t="shared" si="43"/>
        <v>66.180000000000007</v>
      </c>
      <c r="P79" s="71">
        <f t="shared" si="43"/>
        <v>66.180000000000007</v>
      </c>
      <c r="Q79" s="71">
        <f t="shared" si="43"/>
        <v>66.180000000000007</v>
      </c>
      <c r="R79" s="71">
        <f t="shared" si="43"/>
        <v>66.180000000000007</v>
      </c>
      <c r="S79" s="71">
        <f t="shared" si="43"/>
        <v>66.180000000000007</v>
      </c>
      <c r="T79" s="71">
        <f t="shared" si="43"/>
        <v>66.180000000000007</v>
      </c>
      <c r="U79" s="71">
        <f t="shared" si="43"/>
        <v>66.180000000000007</v>
      </c>
      <c r="V79" s="71">
        <f t="shared" si="43"/>
        <v>66.180000000000007</v>
      </c>
      <c r="W79" s="71">
        <f t="shared" si="43"/>
        <v>66.180000000000007</v>
      </c>
      <c r="X79" s="71">
        <f t="shared" si="43"/>
        <v>66.180000000000007</v>
      </c>
      <c r="Y79" s="71">
        <f t="shared" si="43"/>
        <v>66.180000000000007</v>
      </c>
      <c r="Z79" s="71">
        <f t="shared" si="43"/>
        <v>66.180000000000007</v>
      </c>
      <c r="AA79" s="71">
        <f t="shared" si="43"/>
        <v>66.180000000000007</v>
      </c>
    </row>
    <row r="80" spans="1:27" ht="12.75" hidden="1" customHeight="1" outlineLevel="1" x14ac:dyDescent="0.2">
      <c r="A80" s="163" t="s">
        <v>2487</v>
      </c>
      <c r="B80" s="94" t="s">
        <v>83</v>
      </c>
      <c r="C80" s="70" t="s">
        <v>79</v>
      </c>
      <c r="D80" s="71">
        <v>4.95</v>
      </c>
      <c r="E80" s="71">
        <v>4.95</v>
      </c>
      <c r="F80" s="71">
        <v>4.95</v>
      </c>
      <c r="G80" s="71">
        <v>4.95</v>
      </c>
      <c r="H80" s="71">
        <v>4.95</v>
      </c>
      <c r="I80" s="71">
        <v>4.95</v>
      </c>
      <c r="J80" s="71">
        <v>4.95</v>
      </c>
      <c r="K80" s="71">
        <v>4.95</v>
      </c>
      <c r="L80" s="71">
        <v>4.95</v>
      </c>
      <c r="M80" s="71">
        <v>4.95</v>
      </c>
      <c r="N80" s="71">
        <v>4.95</v>
      </c>
      <c r="O80" s="71">
        <v>4.95</v>
      </c>
      <c r="P80" s="71">
        <v>4.95</v>
      </c>
      <c r="Q80" s="71">
        <v>4.95</v>
      </c>
      <c r="R80" s="71">
        <v>4.95</v>
      </c>
      <c r="S80" s="71">
        <v>4.95</v>
      </c>
      <c r="T80" s="71">
        <v>4.95</v>
      </c>
      <c r="U80" s="71">
        <v>4.95</v>
      </c>
      <c r="V80" s="71">
        <v>4.95</v>
      </c>
      <c r="W80" s="71">
        <v>4.95</v>
      </c>
      <c r="X80" s="71">
        <v>4.95</v>
      </c>
      <c r="Y80" s="71">
        <v>4.95</v>
      </c>
      <c r="Z80" s="71">
        <v>4.95</v>
      </c>
      <c r="AA80" s="71">
        <v>4.95</v>
      </c>
    </row>
    <row r="81" spans="1:27" ht="12.75" hidden="1" customHeight="1" outlineLevel="1" x14ac:dyDescent="0.2">
      <c r="A81" s="163" t="s">
        <v>2488</v>
      </c>
      <c r="B81" s="94" t="s">
        <v>81</v>
      </c>
      <c r="C81" s="70" t="s">
        <v>79</v>
      </c>
      <c r="D81" s="71">
        <f>$D$11</f>
        <v>330.69</v>
      </c>
      <c r="E81" s="71">
        <f t="shared" ref="E81:AA81" si="44">$D$11</f>
        <v>330.69</v>
      </c>
      <c r="F81" s="71">
        <f t="shared" si="44"/>
        <v>330.69</v>
      </c>
      <c r="G81" s="71">
        <f t="shared" si="44"/>
        <v>330.69</v>
      </c>
      <c r="H81" s="71">
        <f t="shared" si="44"/>
        <v>330.69</v>
      </c>
      <c r="I81" s="71">
        <f t="shared" si="44"/>
        <v>330.69</v>
      </c>
      <c r="J81" s="71">
        <f t="shared" si="44"/>
        <v>330.69</v>
      </c>
      <c r="K81" s="71">
        <f t="shared" si="44"/>
        <v>330.69</v>
      </c>
      <c r="L81" s="71">
        <f t="shared" si="44"/>
        <v>330.69</v>
      </c>
      <c r="M81" s="71">
        <f t="shared" si="44"/>
        <v>330.69</v>
      </c>
      <c r="N81" s="71">
        <f t="shared" si="44"/>
        <v>330.69</v>
      </c>
      <c r="O81" s="71">
        <f t="shared" si="44"/>
        <v>330.69</v>
      </c>
      <c r="P81" s="71">
        <f t="shared" si="44"/>
        <v>330.69</v>
      </c>
      <c r="Q81" s="71">
        <f t="shared" si="44"/>
        <v>330.69</v>
      </c>
      <c r="R81" s="71">
        <f t="shared" si="44"/>
        <v>330.69</v>
      </c>
      <c r="S81" s="71">
        <f t="shared" si="44"/>
        <v>330.69</v>
      </c>
      <c r="T81" s="71">
        <f t="shared" si="44"/>
        <v>330.69</v>
      </c>
      <c r="U81" s="71">
        <f t="shared" si="44"/>
        <v>330.69</v>
      </c>
      <c r="V81" s="71">
        <f t="shared" si="44"/>
        <v>330.69</v>
      </c>
      <c r="W81" s="71">
        <f t="shared" si="44"/>
        <v>330.69</v>
      </c>
      <c r="X81" s="71">
        <f t="shared" si="44"/>
        <v>330.69</v>
      </c>
      <c r="Y81" s="71">
        <f t="shared" si="44"/>
        <v>330.69</v>
      </c>
      <c r="Z81" s="71">
        <f t="shared" si="44"/>
        <v>330.69</v>
      </c>
      <c r="AA81" s="71">
        <f t="shared" si="44"/>
        <v>330.69</v>
      </c>
    </row>
    <row r="82" spans="1:27" ht="12.75" customHeight="1" collapsed="1" x14ac:dyDescent="0.2">
      <c r="A82" s="162" t="s">
        <v>2489</v>
      </c>
      <c r="B82" s="54" t="str">
        <f>"16"&amp;"."&amp;$B$801&amp;"."&amp;$B$802</f>
        <v>16.05.2023</v>
      </c>
      <c r="C82" s="134" t="s">
        <v>76</v>
      </c>
      <c r="D82" s="135">
        <f>ROUND(((D83+D84+D86+D85)/1000),5)</f>
        <v>1.66079</v>
      </c>
      <c r="E82" s="135">
        <f>ROUND(((E83+E84+E86+E85)/1000),5)</f>
        <v>1.5637300000000001</v>
      </c>
      <c r="F82" s="135">
        <f>ROUND(((F83+F84+F86+F85)/1000),5)</f>
        <v>1.47793</v>
      </c>
      <c r="G82" s="135">
        <f t="shared" ref="G82:AA82" si="45">ROUND(((G83+G84+G86+G85)/1000),5)</f>
        <v>1.4641200000000001</v>
      </c>
      <c r="H82" s="135">
        <f t="shared" si="45"/>
        <v>1.4763500000000001</v>
      </c>
      <c r="I82" s="135">
        <f t="shared" si="45"/>
        <v>1.6078600000000001</v>
      </c>
      <c r="J82" s="135">
        <f t="shared" si="45"/>
        <v>1.79084</v>
      </c>
      <c r="K82" s="135">
        <f t="shared" si="45"/>
        <v>1.9769699999999999</v>
      </c>
      <c r="L82" s="135">
        <f t="shared" si="45"/>
        <v>2.1815000000000002</v>
      </c>
      <c r="M82" s="135">
        <f t="shared" si="45"/>
        <v>2.3670300000000002</v>
      </c>
      <c r="N82" s="135">
        <f t="shared" si="45"/>
        <v>2.3620800000000002</v>
      </c>
      <c r="O82" s="135">
        <f t="shared" si="45"/>
        <v>2.2609900000000001</v>
      </c>
      <c r="P82" s="135">
        <f t="shared" si="45"/>
        <v>2.2715100000000001</v>
      </c>
      <c r="Q82" s="135">
        <f t="shared" si="45"/>
        <v>2.2972399999999999</v>
      </c>
      <c r="R82" s="135">
        <f t="shared" si="45"/>
        <v>2.2945799999999998</v>
      </c>
      <c r="S82" s="135">
        <f t="shared" si="45"/>
        <v>2.2614399999999999</v>
      </c>
      <c r="T82" s="135">
        <f t="shared" si="45"/>
        <v>2.1593</v>
      </c>
      <c r="U82" s="135">
        <f t="shared" si="45"/>
        <v>2.1158899999999998</v>
      </c>
      <c r="V82" s="135">
        <f t="shared" si="45"/>
        <v>2.1112500000000001</v>
      </c>
      <c r="W82" s="135">
        <f t="shared" si="45"/>
        <v>2.1234700000000002</v>
      </c>
      <c r="X82" s="135">
        <f t="shared" si="45"/>
        <v>2.31304</v>
      </c>
      <c r="Y82" s="135">
        <f t="shared" si="45"/>
        <v>2.2907500000000001</v>
      </c>
      <c r="Z82" s="135">
        <f t="shared" si="45"/>
        <v>2.06318</v>
      </c>
      <c r="AA82" s="135">
        <f t="shared" si="45"/>
        <v>1.85216</v>
      </c>
    </row>
    <row r="83" spans="1:27" ht="12.75" hidden="1" customHeight="1" outlineLevel="1" x14ac:dyDescent="0.2">
      <c r="A83" s="163" t="s">
        <v>2490</v>
      </c>
      <c r="B83" s="94" t="s">
        <v>238</v>
      </c>
      <c r="C83" s="70" t="s">
        <v>79</v>
      </c>
      <c r="D83" s="71">
        <v>1258.97</v>
      </c>
      <c r="E83" s="71">
        <v>1161.9100000000001</v>
      </c>
      <c r="F83" s="71">
        <v>1076.1099999999999</v>
      </c>
      <c r="G83" s="71">
        <v>1062.3</v>
      </c>
      <c r="H83" s="71">
        <v>1074.53</v>
      </c>
      <c r="I83" s="71">
        <v>1206.04</v>
      </c>
      <c r="J83" s="71">
        <v>1389.02</v>
      </c>
      <c r="K83" s="71">
        <v>1575.15</v>
      </c>
      <c r="L83" s="71">
        <v>1779.68</v>
      </c>
      <c r="M83" s="71">
        <v>1965.21</v>
      </c>
      <c r="N83" s="71">
        <v>1960.26</v>
      </c>
      <c r="O83" s="71">
        <v>1859.17</v>
      </c>
      <c r="P83" s="71">
        <v>1869.69</v>
      </c>
      <c r="Q83" s="71">
        <v>1895.42</v>
      </c>
      <c r="R83" s="71">
        <v>1892.76</v>
      </c>
      <c r="S83" s="71">
        <v>1859.62</v>
      </c>
      <c r="T83" s="71">
        <v>1757.48</v>
      </c>
      <c r="U83" s="71">
        <v>1714.07</v>
      </c>
      <c r="V83" s="71">
        <v>1709.43</v>
      </c>
      <c r="W83" s="71">
        <v>1721.65</v>
      </c>
      <c r="X83" s="71">
        <v>1911.22</v>
      </c>
      <c r="Y83" s="71">
        <v>1888.93</v>
      </c>
      <c r="Z83" s="71">
        <v>1661.36</v>
      </c>
      <c r="AA83" s="71">
        <v>1450.34</v>
      </c>
    </row>
    <row r="84" spans="1:27" ht="12.75" hidden="1" customHeight="1" outlineLevel="1" x14ac:dyDescent="0.2">
      <c r="A84" s="163" t="s">
        <v>2491</v>
      </c>
      <c r="B84" s="94" t="s">
        <v>90</v>
      </c>
      <c r="C84" s="70" t="s">
        <v>79</v>
      </c>
      <c r="D84" s="71">
        <f t="shared" ref="D84:AA84" si="46">$D$9</f>
        <v>66.180000000000007</v>
      </c>
      <c r="E84" s="71">
        <f t="shared" si="46"/>
        <v>66.180000000000007</v>
      </c>
      <c r="F84" s="71">
        <f t="shared" si="46"/>
        <v>66.180000000000007</v>
      </c>
      <c r="G84" s="71">
        <f t="shared" si="46"/>
        <v>66.180000000000007</v>
      </c>
      <c r="H84" s="71">
        <f t="shared" si="46"/>
        <v>66.180000000000007</v>
      </c>
      <c r="I84" s="71">
        <f t="shared" si="46"/>
        <v>66.180000000000007</v>
      </c>
      <c r="J84" s="71">
        <f t="shared" si="46"/>
        <v>66.180000000000007</v>
      </c>
      <c r="K84" s="71">
        <f t="shared" si="46"/>
        <v>66.180000000000007</v>
      </c>
      <c r="L84" s="71">
        <f t="shared" si="46"/>
        <v>66.180000000000007</v>
      </c>
      <c r="M84" s="71">
        <f t="shared" si="46"/>
        <v>66.180000000000007</v>
      </c>
      <c r="N84" s="71">
        <f t="shared" si="46"/>
        <v>66.180000000000007</v>
      </c>
      <c r="O84" s="71">
        <f t="shared" si="46"/>
        <v>66.180000000000007</v>
      </c>
      <c r="P84" s="71">
        <f t="shared" si="46"/>
        <v>66.180000000000007</v>
      </c>
      <c r="Q84" s="71">
        <f t="shared" si="46"/>
        <v>66.180000000000007</v>
      </c>
      <c r="R84" s="71">
        <f t="shared" si="46"/>
        <v>66.180000000000007</v>
      </c>
      <c r="S84" s="71">
        <f t="shared" si="46"/>
        <v>66.180000000000007</v>
      </c>
      <c r="T84" s="71">
        <f t="shared" si="46"/>
        <v>66.180000000000007</v>
      </c>
      <c r="U84" s="71">
        <f t="shared" si="46"/>
        <v>66.180000000000007</v>
      </c>
      <c r="V84" s="71">
        <f t="shared" si="46"/>
        <v>66.180000000000007</v>
      </c>
      <c r="W84" s="71">
        <f t="shared" si="46"/>
        <v>66.180000000000007</v>
      </c>
      <c r="X84" s="71">
        <f t="shared" si="46"/>
        <v>66.180000000000007</v>
      </c>
      <c r="Y84" s="71">
        <f t="shared" si="46"/>
        <v>66.180000000000007</v>
      </c>
      <c r="Z84" s="71">
        <f t="shared" si="46"/>
        <v>66.180000000000007</v>
      </c>
      <c r="AA84" s="71">
        <f t="shared" si="46"/>
        <v>66.180000000000007</v>
      </c>
    </row>
    <row r="85" spans="1:27" ht="12.75" hidden="1" customHeight="1" outlineLevel="1" x14ac:dyDescent="0.2">
      <c r="A85" s="163" t="s">
        <v>2492</v>
      </c>
      <c r="B85" s="94" t="s">
        <v>83</v>
      </c>
      <c r="C85" s="70" t="s">
        <v>79</v>
      </c>
      <c r="D85" s="71">
        <v>4.95</v>
      </c>
      <c r="E85" s="71">
        <v>4.95</v>
      </c>
      <c r="F85" s="71">
        <v>4.95</v>
      </c>
      <c r="G85" s="71">
        <v>4.95</v>
      </c>
      <c r="H85" s="71">
        <v>4.95</v>
      </c>
      <c r="I85" s="71">
        <v>4.95</v>
      </c>
      <c r="J85" s="71">
        <v>4.95</v>
      </c>
      <c r="K85" s="71">
        <v>4.95</v>
      </c>
      <c r="L85" s="71">
        <v>4.95</v>
      </c>
      <c r="M85" s="71">
        <v>4.95</v>
      </c>
      <c r="N85" s="71">
        <v>4.95</v>
      </c>
      <c r="O85" s="71">
        <v>4.95</v>
      </c>
      <c r="P85" s="71">
        <v>4.95</v>
      </c>
      <c r="Q85" s="71">
        <v>4.95</v>
      </c>
      <c r="R85" s="71">
        <v>4.95</v>
      </c>
      <c r="S85" s="71">
        <v>4.95</v>
      </c>
      <c r="T85" s="71">
        <v>4.95</v>
      </c>
      <c r="U85" s="71">
        <v>4.95</v>
      </c>
      <c r="V85" s="71">
        <v>4.95</v>
      </c>
      <c r="W85" s="71">
        <v>4.95</v>
      </c>
      <c r="X85" s="71">
        <v>4.95</v>
      </c>
      <c r="Y85" s="71">
        <v>4.95</v>
      </c>
      <c r="Z85" s="71">
        <v>4.95</v>
      </c>
      <c r="AA85" s="71">
        <v>4.95</v>
      </c>
    </row>
    <row r="86" spans="1:27" ht="12.75" hidden="1" customHeight="1" outlineLevel="1" x14ac:dyDescent="0.2">
      <c r="A86" s="163" t="s">
        <v>2493</v>
      </c>
      <c r="B86" s="94" t="s">
        <v>81</v>
      </c>
      <c r="C86" s="70" t="s">
        <v>79</v>
      </c>
      <c r="D86" s="71">
        <f>$D$11</f>
        <v>330.69</v>
      </c>
      <c r="E86" s="71">
        <f t="shared" ref="E86:AA86" si="47">$D$11</f>
        <v>330.69</v>
      </c>
      <c r="F86" s="71">
        <f t="shared" si="47"/>
        <v>330.69</v>
      </c>
      <c r="G86" s="71">
        <f t="shared" si="47"/>
        <v>330.69</v>
      </c>
      <c r="H86" s="71">
        <f t="shared" si="47"/>
        <v>330.69</v>
      </c>
      <c r="I86" s="71">
        <f t="shared" si="47"/>
        <v>330.69</v>
      </c>
      <c r="J86" s="71">
        <f t="shared" si="47"/>
        <v>330.69</v>
      </c>
      <c r="K86" s="71">
        <f t="shared" si="47"/>
        <v>330.69</v>
      </c>
      <c r="L86" s="71">
        <f t="shared" si="47"/>
        <v>330.69</v>
      </c>
      <c r="M86" s="71">
        <f t="shared" si="47"/>
        <v>330.69</v>
      </c>
      <c r="N86" s="71">
        <f t="shared" si="47"/>
        <v>330.69</v>
      </c>
      <c r="O86" s="71">
        <f t="shared" si="47"/>
        <v>330.69</v>
      </c>
      <c r="P86" s="71">
        <f t="shared" si="47"/>
        <v>330.69</v>
      </c>
      <c r="Q86" s="71">
        <f t="shared" si="47"/>
        <v>330.69</v>
      </c>
      <c r="R86" s="71">
        <f t="shared" si="47"/>
        <v>330.69</v>
      </c>
      <c r="S86" s="71">
        <f t="shared" si="47"/>
        <v>330.69</v>
      </c>
      <c r="T86" s="71">
        <f t="shared" si="47"/>
        <v>330.69</v>
      </c>
      <c r="U86" s="71">
        <f t="shared" si="47"/>
        <v>330.69</v>
      </c>
      <c r="V86" s="71">
        <f t="shared" si="47"/>
        <v>330.69</v>
      </c>
      <c r="W86" s="71">
        <f t="shared" si="47"/>
        <v>330.69</v>
      </c>
      <c r="X86" s="71">
        <f t="shared" si="47"/>
        <v>330.69</v>
      </c>
      <c r="Y86" s="71">
        <f t="shared" si="47"/>
        <v>330.69</v>
      </c>
      <c r="Z86" s="71">
        <f t="shared" si="47"/>
        <v>330.69</v>
      </c>
      <c r="AA86" s="71">
        <f t="shared" si="47"/>
        <v>330.69</v>
      </c>
    </row>
    <row r="87" spans="1:27" ht="12.75" customHeight="1" collapsed="1" x14ac:dyDescent="0.2">
      <c r="A87" s="162" t="s">
        <v>2494</v>
      </c>
      <c r="B87" s="54" t="str">
        <f>"17"&amp;"."&amp;$B$801&amp;"."&amp;$B$802</f>
        <v>17.05.2023</v>
      </c>
      <c r="C87" s="134" t="s">
        <v>76</v>
      </c>
      <c r="D87" s="135">
        <f>ROUND(((D88+D89+D91+D90)/1000),5)</f>
        <v>1.5682100000000001</v>
      </c>
      <c r="E87" s="135">
        <f>ROUND(((E88+E89+E91+E90)/1000),5)</f>
        <v>1.4731099999999999</v>
      </c>
      <c r="F87" s="135">
        <f>ROUND(((F88+F89+F91+F90)/1000),5)</f>
        <v>1.3970100000000001</v>
      </c>
      <c r="G87" s="135">
        <f t="shared" ref="G87:AA87" si="48">ROUND(((G88+G89+G91+G90)/1000),5)</f>
        <v>1.3390299999999999</v>
      </c>
      <c r="H87" s="135">
        <f t="shared" si="48"/>
        <v>1.37188</v>
      </c>
      <c r="I87" s="135">
        <f t="shared" si="48"/>
        <v>1.4760599999999999</v>
      </c>
      <c r="J87" s="135">
        <f t="shared" si="48"/>
        <v>1.7257100000000001</v>
      </c>
      <c r="K87" s="135">
        <f t="shared" si="48"/>
        <v>1.9390799999999999</v>
      </c>
      <c r="L87" s="135">
        <f t="shared" si="48"/>
        <v>2.1093700000000002</v>
      </c>
      <c r="M87" s="135">
        <f t="shared" si="48"/>
        <v>2.2791199999999998</v>
      </c>
      <c r="N87" s="135">
        <f t="shared" si="48"/>
        <v>2.2459099999999999</v>
      </c>
      <c r="O87" s="135">
        <f t="shared" si="48"/>
        <v>2.2531599999999998</v>
      </c>
      <c r="P87" s="135">
        <f t="shared" si="48"/>
        <v>2.2531500000000002</v>
      </c>
      <c r="Q87" s="135">
        <f t="shared" si="48"/>
        <v>2.2709999999999999</v>
      </c>
      <c r="R87" s="135">
        <f t="shared" si="48"/>
        <v>2.26749</v>
      </c>
      <c r="S87" s="135">
        <f t="shared" si="48"/>
        <v>2.1854800000000001</v>
      </c>
      <c r="T87" s="135">
        <f t="shared" si="48"/>
        <v>2.1097399999999999</v>
      </c>
      <c r="U87" s="135">
        <f t="shared" si="48"/>
        <v>2.07437</v>
      </c>
      <c r="V87" s="135">
        <f t="shared" si="48"/>
        <v>2.0541499999999999</v>
      </c>
      <c r="W87" s="135">
        <f t="shared" si="48"/>
        <v>2.1034199999999998</v>
      </c>
      <c r="X87" s="135">
        <f t="shared" si="48"/>
        <v>2.1497700000000002</v>
      </c>
      <c r="Y87" s="135">
        <f t="shared" si="48"/>
        <v>2.2435</v>
      </c>
      <c r="Z87" s="135">
        <f t="shared" si="48"/>
        <v>2.00901</v>
      </c>
      <c r="AA87" s="135">
        <f t="shared" si="48"/>
        <v>1.7774300000000001</v>
      </c>
    </row>
    <row r="88" spans="1:27" ht="12.75" hidden="1" customHeight="1" outlineLevel="1" x14ac:dyDescent="0.2">
      <c r="A88" s="163" t="s">
        <v>2495</v>
      </c>
      <c r="B88" s="94" t="s">
        <v>238</v>
      </c>
      <c r="C88" s="70" t="s">
        <v>79</v>
      </c>
      <c r="D88" s="71">
        <v>1166.3900000000001</v>
      </c>
      <c r="E88" s="71">
        <v>1071.29</v>
      </c>
      <c r="F88" s="71">
        <v>995.19</v>
      </c>
      <c r="G88" s="71">
        <v>937.21</v>
      </c>
      <c r="H88" s="71">
        <v>970.06</v>
      </c>
      <c r="I88" s="71">
        <v>1074.24</v>
      </c>
      <c r="J88" s="71">
        <v>1323.89</v>
      </c>
      <c r="K88" s="71">
        <v>1537.26</v>
      </c>
      <c r="L88" s="71">
        <v>1707.55</v>
      </c>
      <c r="M88" s="71">
        <v>1877.3</v>
      </c>
      <c r="N88" s="71">
        <v>1844.09</v>
      </c>
      <c r="O88" s="71">
        <v>1851.34</v>
      </c>
      <c r="P88" s="71">
        <v>1851.33</v>
      </c>
      <c r="Q88" s="71">
        <v>1869.18</v>
      </c>
      <c r="R88" s="71">
        <v>1865.67</v>
      </c>
      <c r="S88" s="71">
        <v>1783.66</v>
      </c>
      <c r="T88" s="71">
        <v>1707.92</v>
      </c>
      <c r="U88" s="71">
        <v>1672.55</v>
      </c>
      <c r="V88" s="71">
        <v>1652.33</v>
      </c>
      <c r="W88" s="71">
        <v>1701.6</v>
      </c>
      <c r="X88" s="71">
        <v>1747.95</v>
      </c>
      <c r="Y88" s="71">
        <v>1841.68</v>
      </c>
      <c r="Z88" s="71">
        <v>1607.19</v>
      </c>
      <c r="AA88" s="71">
        <v>1375.61</v>
      </c>
    </row>
    <row r="89" spans="1:27" ht="12.75" hidden="1" customHeight="1" outlineLevel="1" x14ac:dyDescent="0.2">
      <c r="A89" s="163" t="s">
        <v>2496</v>
      </c>
      <c r="B89" s="94" t="s">
        <v>90</v>
      </c>
      <c r="C89" s="70" t="s">
        <v>79</v>
      </c>
      <c r="D89" s="71">
        <f t="shared" ref="D89:AA89" si="49">$D$9</f>
        <v>66.180000000000007</v>
      </c>
      <c r="E89" s="71">
        <f t="shared" si="49"/>
        <v>66.180000000000007</v>
      </c>
      <c r="F89" s="71">
        <f t="shared" si="49"/>
        <v>66.180000000000007</v>
      </c>
      <c r="G89" s="71">
        <f t="shared" si="49"/>
        <v>66.180000000000007</v>
      </c>
      <c r="H89" s="71">
        <f t="shared" si="49"/>
        <v>66.180000000000007</v>
      </c>
      <c r="I89" s="71">
        <f t="shared" si="49"/>
        <v>66.180000000000007</v>
      </c>
      <c r="J89" s="71">
        <f t="shared" si="49"/>
        <v>66.180000000000007</v>
      </c>
      <c r="K89" s="71">
        <f t="shared" si="49"/>
        <v>66.180000000000007</v>
      </c>
      <c r="L89" s="71">
        <f t="shared" si="49"/>
        <v>66.180000000000007</v>
      </c>
      <c r="M89" s="71">
        <f t="shared" si="49"/>
        <v>66.180000000000007</v>
      </c>
      <c r="N89" s="71">
        <f t="shared" si="49"/>
        <v>66.180000000000007</v>
      </c>
      <c r="O89" s="71">
        <f t="shared" si="49"/>
        <v>66.180000000000007</v>
      </c>
      <c r="P89" s="71">
        <f t="shared" si="49"/>
        <v>66.180000000000007</v>
      </c>
      <c r="Q89" s="71">
        <f t="shared" si="49"/>
        <v>66.180000000000007</v>
      </c>
      <c r="R89" s="71">
        <f t="shared" si="49"/>
        <v>66.180000000000007</v>
      </c>
      <c r="S89" s="71">
        <f t="shared" si="49"/>
        <v>66.180000000000007</v>
      </c>
      <c r="T89" s="71">
        <f t="shared" si="49"/>
        <v>66.180000000000007</v>
      </c>
      <c r="U89" s="71">
        <f t="shared" si="49"/>
        <v>66.180000000000007</v>
      </c>
      <c r="V89" s="71">
        <f t="shared" si="49"/>
        <v>66.180000000000007</v>
      </c>
      <c r="W89" s="71">
        <f t="shared" si="49"/>
        <v>66.180000000000007</v>
      </c>
      <c r="X89" s="71">
        <f t="shared" si="49"/>
        <v>66.180000000000007</v>
      </c>
      <c r="Y89" s="71">
        <f t="shared" si="49"/>
        <v>66.180000000000007</v>
      </c>
      <c r="Z89" s="71">
        <f t="shared" si="49"/>
        <v>66.180000000000007</v>
      </c>
      <c r="AA89" s="71">
        <f t="shared" si="49"/>
        <v>66.180000000000007</v>
      </c>
    </row>
    <row r="90" spans="1:27" ht="12.75" hidden="1" customHeight="1" outlineLevel="1" x14ac:dyDescent="0.2">
      <c r="A90" s="163" t="s">
        <v>2497</v>
      </c>
      <c r="B90" s="94" t="s">
        <v>83</v>
      </c>
      <c r="C90" s="70" t="s">
        <v>79</v>
      </c>
      <c r="D90" s="71">
        <v>4.95</v>
      </c>
      <c r="E90" s="71">
        <v>4.95</v>
      </c>
      <c r="F90" s="71">
        <v>4.95</v>
      </c>
      <c r="G90" s="71">
        <v>4.95</v>
      </c>
      <c r="H90" s="71">
        <v>4.95</v>
      </c>
      <c r="I90" s="71">
        <v>4.95</v>
      </c>
      <c r="J90" s="71">
        <v>4.95</v>
      </c>
      <c r="K90" s="71">
        <v>4.95</v>
      </c>
      <c r="L90" s="71">
        <v>4.95</v>
      </c>
      <c r="M90" s="71">
        <v>4.95</v>
      </c>
      <c r="N90" s="71">
        <v>4.95</v>
      </c>
      <c r="O90" s="71">
        <v>4.95</v>
      </c>
      <c r="P90" s="71">
        <v>4.95</v>
      </c>
      <c r="Q90" s="71">
        <v>4.95</v>
      </c>
      <c r="R90" s="71">
        <v>4.95</v>
      </c>
      <c r="S90" s="71">
        <v>4.95</v>
      </c>
      <c r="T90" s="71">
        <v>4.95</v>
      </c>
      <c r="U90" s="71">
        <v>4.95</v>
      </c>
      <c r="V90" s="71">
        <v>4.95</v>
      </c>
      <c r="W90" s="71">
        <v>4.95</v>
      </c>
      <c r="X90" s="71">
        <v>4.95</v>
      </c>
      <c r="Y90" s="71">
        <v>4.95</v>
      </c>
      <c r="Z90" s="71">
        <v>4.95</v>
      </c>
      <c r="AA90" s="71">
        <v>4.95</v>
      </c>
    </row>
    <row r="91" spans="1:27" ht="12.75" hidden="1" customHeight="1" outlineLevel="1" x14ac:dyDescent="0.2">
      <c r="A91" s="163" t="s">
        <v>2498</v>
      </c>
      <c r="B91" s="94" t="s">
        <v>81</v>
      </c>
      <c r="C91" s="70" t="s">
        <v>79</v>
      </c>
      <c r="D91" s="71">
        <f>$D$11</f>
        <v>330.69</v>
      </c>
      <c r="E91" s="71">
        <f t="shared" ref="E91:AA91" si="50">$D$11</f>
        <v>330.69</v>
      </c>
      <c r="F91" s="71">
        <f t="shared" si="50"/>
        <v>330.69</v>
      </c>
      <c r="G91" s="71">
        <f t="shared" si="50"/>
        <v>330.69</v>
      </c>
      <c r="H91" s="71">
        <f t="shared" si="50"/>
        <v>330.69</v>
      </c>
      <c r="I91" s="71">
        <f t="shared" si="50"/>
        <v>330.69</v>
      </c>
      <c r="J91" s="71">
        <f t="shared" si="50"/>
        <v>330.69</v>
      </c>
      <c r="K91" s="71">
        <f t="shared" si="50"/>
        <v>330.69</v>
      </c>
      <c r="L91" s="71">
        <f t="shared" si="50"/>
        <v>330.69</v>
      </c>
      <c r="M91" s="71">
        <f t="shared" si="50"/>
        <v>330.69</v>
      </c>
      <c r="N91" s="71">
        <f t="shared" si="50"/>
        <v>330.69</v>
      </c>
      <c r="O91" s="71">
        <f t="shared" si="50"/>
        <v>330.69</v>
      </c>
      <c r="P91" s="71">
        <f t="shared" si="50"/>
        <v>330.69</v>
      </c>
      <c r="Q91" s="71">
        <f t="shared" si="50"/>
        <v>330.69</v>
      </c>
      <c r="R91" s="71">
        <f t="shared" si="50"/>
        <v>330.69</v>
      </c>
      <c r="S91" s="71">
        <f t="shared" si="50"/>
        <v>330.69</v>
      </c>
      <c r="T91" s="71">
        <f t="shared" si="50"/>
        <v>330.69</v>
      </c>
      <c r="U91" s="71">
        <f t="shared" si="50"/>
        <v>330.69</v>
      </c>
      <c r="V91" s="71">
        <f t="shared" si="50"/>
        <v>330.69</v>
      </c>
      <c r="W91" s="71">
        <f t="shared" si="50"/>
        <v>330.69</v>
      </c>
      <c r="X91" s="71">
        <f t="shared" si="50"/>
        <v>330.69</v>
      </c>
      <c r="Y91" s="71">
        <f t="shared" si="50"/>
        <v>330.69</v>
      </c>
      <c r="Z91" s="71">
        <f t="shared" si="50"/>
        <v>330.69</v>
      </c>
      <c r="AA91" s="71">
        <f t="shared" si="50"/>
        <v>330.69</v>
      </c>
    </row>
    <row r="92" spans="1:27" ht="12.75" customHeight="1" collapsed="1" x14ac:dyDescent="0.2">
      <c r="A92" s="162" t="s">
        <v>2499</v>
      </c>
      <c r="B92" s="54" t="str">
        <f>"18"&amp;"."&amp;$B$801&amp;"."&amp;$B$802</f>
        <v>18.05.2023</v>
      </c>
      <c r="C92" s="134" t="s">
        <v>76</v>
      </c>
      <c r="D92" s="135">
        <f>ROUND(((D93+D94+D96+D95)/1000),5)</f>
        <v>1.6374</v>
      </c>
      <c r="E92" s="135">
        <f>ROUND(((E93+E94+E96+E95)/1000),5)</f>
        <v>1.5288999999999999</v>
      </c>
      <c r="F92" s="135">
        <f>ROUND(((F93+F94+F96+F95)/1000),5)</f>
        <v>1.42703</v>
      </c>
      <c r="G92" s="135">
        <f t="shared" ref="G92:AA92" si="51">ROUND(((G93+G94+G96+G95)/1000),5)</f>
        <v>1.4010899999999999</v>
      </c>
      <c r="H92" s="135">
        <f t="shared" si="51"/>
        <v>1.46075</v>
      </c>
      <c r="I92" s="135">
        <f t="shared" si="51"/>
        <v>1.54094</v>
      </c>
      <c r="J92" s="135">
        <f t="shared" si="51"/>
        <v>1.73132</v>
      </c>
      <c r="K92" s="135">
        <f t="shared" si="51"/>
        <v>1.97455</v>
      </c>
      <c r="L92" s="135">
        <f t="shared" si="51"/>
        <v>2.2560199999999999</v>
      </c>
      <c r="M92" s="135">
        <f t="shared" si="51"/>
        <v>2.3231600000000001</v>
      </c>
      <c r="N92" s="135">
        <f t="shared" si="51"/>
        <v>2.3740999999999999</v>
      </c>
      <c r="O92" s="135">
        <f t="shared" si="51"/>
        <v>2.3414999999999999</v>
      </c>
      <c r="P92" s="135">
        <f t="shared" si="51"/>
        <v>2.3481299999999998</v>
      </c>
      <c r="Q92" s="135">
        <f t="shared" si="51"/>
        <v>2.39486</v>
      </c>
      <c r="R92" s="135">
        <f t="shared" si="51"/>
        <v>2.3676499999999998</v>
      </c>
      <c r="S92" s="135">
        <f t="shared" si="51"/>
        <v>2.3508100000000001</v>
      </c>
      <c r="T92" s="135">
        <f t="shared" si="51"/>
        <v>2.34205</v>
      </c>
      <c r="U92" s="135">
        <f t="shared" si="51"/>
        <v>2.3260700000000001</v>
      </c>
      <c r="V92" s="135">
        <f t="shared" si="51"/>
        <v>2.3003900000000002</v>
      </c>
      <c r="W92" s="135">
        <f t="shared" si="51"/>
        <v>2.28891</v>
      </c>
      <c r="X92" s="135">
        <f t="shared" si="51"/>
        <v>2.3045300000000002</v>
      </c>
      <c r="Y92" s="135">
        <f t="shared" si="51"/>
        <v>2.37364</v>
      </c>
      <c r="Z92" s="135">
        <f t="shared" si="51"/>
        <v>2.17136</v>
      </c>
      <c r="AA92" s="135">
        <f t="shared" si="51"/>
        <v>1.94068</v>
      </c>
    </row>
    <row r="93" spans="1:27" ht="12.75" hidden="1" customHeight="1" outlineLevel="1" x14ac:dyDescent="0.2">
      <c r="A93" s="163" t="s">
        <v>2500</v>
      </c>
      <c r="B93" s="94" t="s">
        <v>238</v>
      </c>
      <c r="C93" s="70" t="s">
        <v>79</v>
      </c>
      <c r="D93" s="71">
        <v>1235.58</v>
      </c>
      <c r="E93" s="71">
        <v>1127.08</v>
      </c>
      <c r="F93" s="71">
        <v>1025.21</v>
      </c>
      <c r="G93" s="71">
        <v>999.27</v>
      </c>
      <c r="H93" s="71">
        <v>1058.93</v>
      </c>
      <c r="I93" s="71">
        <v>1139.1199999999999</v>
      </c>
      <c r="J93" s="71">
        <v>1329.5</v>
      </c>
      <c r="K93" s="71">
        <v>1572.73</v>
      </c>
      <c r="L93" s="71">
        <v>1854.2</v>
      </c>
      <c r="M93" s="71">
        <v>1921.34</v>
      </c>
      <c r="N93" s="71">
        <v>1972.28</v>
      </c>
      <c r="O93" s="71">
        <v>1939.68</v>
      </c>
      <c r="P93" s="71">
        <v>1946.31</v>
      </c>
      <c r="Q93" s="71">
        <v>1993.04</v>
      </c>
      <c r="R93" s="71">
        <v>1965.83</v>
      </c>
      <c r="S93" s="71">
        <v>1948.99</v>
      </c>
      <c r="T93" s="71">
        <v>1940.23</v>
      </c>
      <c r="U93" s="71">
        <v>1924.25</v>
      </c>
      <c r="V93" s="71">
        <v>1898.57</v>
      </c>
      <c r="W93" s="71">
        <v>1887.09</v>
      </c>
      <c r="X93" s="71">
        <v>1902.71</v>
      </c>
      <c r="Y93" s="71">
        <v>1971.82</v>
      </c>
      <c r="Z93" s="71">
        <v>1769.54</v>
      </c>
      <c r="AA93" s="71">
        <v>1538.86</v>
      </c>
    </row>
    <row r="94" spans="1:27" ht="12.75" hidden="1" customHeight="1" outlineLevel="1" x14ac:dyDescent="0.2">
      <c r="A94" s="163" t="s">
        <v>2501</v>
      </c>
      <c r="B94" s="94" t="s">
        <v>90</v>
      </c>
      <c r="C94" s="70" t="s">
        <v>79</v>
      </c>
      <c r="D94" s="71">
        <f t="shared" ref="D94:AA94" si="52">$D$9</f>
        <v>66.180000000000007</v>
      </c>
      <c r="E94" s="71">
        <f t="shared" si="52"/>
        <v>66.180000000000007</v>
      </c>
      <c r="F94" s="71">
        <f t="shared" si="52"/>
        <v>66.180000000000007</v>
      </c>
      <c r="G94" s="71">
        <f t="shared" si="52"/>
        <v>66.180000000000007</v>
      </c>
      <c r="H94" s="71">
        <f t="shared" si="52"/>
        <v>66.180000000000007</v>
      </c>
      <c r="I94" s="71">
        <f t="shared" si="52"/>
        <v>66.180000000000007</v>
      </c>
      <c r="J94" s="71">
        <f t="shared" si="52"/>
        <v>66.180000000000007</v>
      </c>
      <c r="K94" s="71">
        <f t="shared" si="52"/>
        <v>66.180000000000007</v>
      </c>
      <c r="L94" s="71">
        <f t="shared" si="52"/>
        <v>66.180000000000007</v>
      </c>
      <c r="M94" s="71">
        <f t="shared" si="52"/>
        <v>66.180000000000007</v>
      </c>
      <c r="N94" s="71">
        <f t="shared" si="52"/>
        <v>66.180000000000007</v>
      </c>
      <c r="O94" s="71">
        <f t="shared" si="52"/>
        <v>66.180000000000007</v>
      </c>
      <c r="P94" s="71">
        <f t="shared" si="52"/>
        <v>66.180000000000007</v>
      </c>
      <c r="Q94" s="71">
        <f t="shared" si="52"/>
        <v>66.180000000000007</v>
      </c>
      <c r="R94" s="71">
        <f t="shared" si="52"/>
        <v>66.180000000000007</v>
      </c>
      <c r="S94" s="71">
        <f t="shared" si="52"/>
        <v>66.180000000000007</v>
      </c>
      <c r="T94" s="71">
        <f t="shared" si="52"/>
        <v>66.180000000000007</v>
      </c>
      <c r="U94" s="71">
        <f t="shared" si="52"/>
        <v>66.180000000000007</v>
      </c>
      <c r="V94" s="71">
        <f t="shared" si="52"/>
        <v>66.180000000000007</v>
      </c>
      <c r="W94" s="71">
        <f t="shared" si="52"/>
        <v>66.180000000000007</v>
      </c>
      <c r="X94" s="71">
        <f t="shared" si="52"/>
        <v>66.180000000000007</v>
      </c>
      <c r="Y94" s="71">
        <f t="shared" si="52"/>
        <v>66.180000000000007</v>
      </c>
      <c r="Z94" s="71">
        <f t="shared" si="52"/>
        <v>66.180000000000007</v>
      </c>
      <c r="AA94" s="71">
        <f t="shared" si="52"/>
        <v>66.180000000000007</v>
      </c>
    </row>
    <row r="95" spans="1:27" ht="12.75" hidden="1" customHeight="1" outlineLevel="1" x14ac:dyDescent="0.2">
      <c r="A95" s="163" t="s">
        <v>2502</v>
      </c>
      <c r="B95" s="94" t="s">
        <v>83</v>
      </c>
      <c r="C95" s="70" t="s">
        <v>79</v>
      </c>
      <c r="D95" s="71">
        <v>4.95</v>
      </c>
      <c r="E95" s="71">
        <v>4.95</v>
      </c>
      <c r="F95" s="71">
        <v>4.95</v>
      </c>
      <c r="G95" s="71">
        <v>4.95</v>
      </c>
      <c r="H95" s="71">
        <v>4.95</v>
      </c>
      <c r="I95" s="71">
        <v>4.95</v>
      </c>
      <c r="J95" s="71">
        <v>4.95</v>
      </c>
      <c r="K95" s="71">
        <v>4.95</v>
      </c>
      <c r="L95" s="71">
        <v>4.95</v>
      </c>
      <c r="M95" s="71">
        <v>4.95</v>
      </c>
      <c r="N95" s="71">
        <v>4.95</v>
      </c>
      <c r="O95" s="71">
        <v>4.95</v>
      </c>
      <c r="P95" s="71">
        <v>4.95</v>
      </c>
      <c r="Q95" s="71">
        <v>4.95</v>
      </c>
      <c r="R95" s="71">
        <v>4.95</v>
      </c>
      <c r="S95" s="71">
        <v>4.95</v>
      </c>
      <c r="T95" s="71">
        <v>4.95</v>
      </c>
      <c r="U95" s="71">
        <v>4.95</v>
      </c>
      <c r="V95" s="71">
        <v>4.95</v>
      </c>
      <c r="W95" s="71">
        <v>4.95</v>
      </c>
      <c r="X95" s="71">
        <v>4.95</v>
      </c>
      <c r="Y95" s="71">
        <v>4.95</v>
      </c>
      <c r="Z95" s="71">
        <v>4.95</v>
      </c>
      <c r="AA95" s="71">
        <v>4.95</v>
      </c>
    </row>
    <row r="96" spans="1:27" ht="12.75" hidden="1" customHeight="1" outlineLevel="1" x14ac:dyDescent="0.2">
      <c r="A96" s="163" t="s">
        <v>2503</v>
      </c>
      <c r="B96" s="94" t="s">
        <v>81</v>
      </c>
      <c r="C96" s="70" t="s">
        <v>79</v>
      </c>
      <c r="D96" s="71">
        <f>$D$11</f>
        <v>330.69</v>
      </c>
      <c r="E96" s="71">
        <f t="shared" ref="E96:AA96" si="53">$D$11</f>
        <v>330.69</v>
      </c>
      <c r="F96" s="71">
        <f t="shared" si="53"/>
        <v>330.69</v>
      </c>
      <c r="G96" s="71">
        <f t="shared" si="53"/>
        <v>330.69</v>
      </c>
      <c r="H96" s="71">
        <f t="shared" si="53"/>
        <v>330.69</v>
      </c>
      <c r="I96" s="71">
        <f t="shared" si="53"/>
        <v>330.69</v>
      </c>
      <c r="J96" s="71">
        <f t="shared" si="53"/>
        <v>330.69</v>
      </c>
      <c r="K96" s="71">
        <f t="shared" si="53"/>
        <v>330.69</v>
      </c>
      <c r="L96" s="71">
        <f t="shared" si="53"/>
        <v>330.69</v>
      </c>
      <c r="M96" s="71">
        <f t="shared" si="53"/>
        <v>330.69</v>
      </c>
      <c r="N96" s="71">
        <f t="shared" si="53"/>
        <v>330.69</v>
      </c>
      <c r="O96" s="71">
        <f t="shared" si="53"/>
        <v>330.69</v>
      </c>
      <c r="P96" s="71">
        <f t="shared" si="53"/>
        <v>330.69</v>
      </c>
      <c r="Q96" s="71">
        <f t="shared" si="53"/>
        <v>330.69</v>
      </c>
      <c r="R96" s="71">
        <f t="shared" si="53"/>
        <v>330.69</v>
      </c>
      <c r="S96" s="71">
        <f t="shared" si="53"/>
        <v>330.69</v>
      </c>
      <c r="T96" s="71">
        <f t="shared" si="53"/>
        <v>330.69</v>
      </c>
      <c r="U96" s="71">
        <f t="shared" si="53"/>
        <v>330.69</v>
      </c>
      <c r="V96" s="71">
        <f t="shared" si="53"/>
        <v>330.69</v>
      </c>
      <c r="W96" s="71">
        <f t="shared" si="53"/>
        <v>330.69</v>
      </c>
      <c r="X96" s="71">
        <f t="shared" si="53"/>
        <v>330.69</v>
      </c>
      <c r="Y96" s="71">
        <f t="shared" si="53"/>
        <v>330.69</v>
      </c>
      <c r="Z96" s="71">
        <f t="shared" si="53"/>
        <v>330.69</v>
      </c>
      <c r="AA96" s="71">
        <f t="shared" si="53"/>
        <v>330.69</v>
      </c>
    </row>
    <row r="97" spans="1:27" ht="12.75" customHeight="1" collapsed="1" x14ac:dyDescent="0.2">
      <c r="A97" s="162" t="s">
        <v>2504</v>
      </c>
      <c r="B97" s="54" t="str">
        <f>"19"&amp;"."&amp;$B$801&amp;"."&amp;$B$802</f>
        <v>19.05.2023</v>
      </c>
      <c r="C97" s="134" t="s">
        <v>76</v>
      </c>
      <c r="D97" s="135">
        <f>ROUND(((D98+D99+D101+D100)/1000),5)</f>
        <v>1.61995</v>
      </c>
      <c r="E97" s="135">
        <f>ROUND(((E98+E99+E101+E100)/1000),5)</f>
        <v>1.47302</v>
      </c>
      <c r="F97" s="135">
        <f>ROUND(((F98+F99+F101+F100)/1000),5)</f>
        <v>1.3680300000000001</v>
      </c>
      <c r="G97" s="135">
        <f t="shared" ref="G97:AA97" si="54">ROUND(((G98+G99+G101+G100)/1000),5)</f>
        <v>1.3174399999999999</v>
      </c>
      <c r="H97" s="135">
        <f t="shared" si="54"/>
        <v>1.33565</v>
      </c>
      <c r="I97" s="135">
        <f t="shared" si="54"/>
        <v>1.5747800000000001</v>
      </c>
      <c r="J97" s="135">
        <f t="shared" si="54"/>
        <v>1.73047</v>
      </c>
      <c r="K97" s="135">
        <f t="shared" si="54"/>
        <v>2.0365799999999998</v>
      </c>
      <c r="L97" s="135">
        <f t="shared" si="54"/>
        <v>2.3038699999999999</v>
      </c>
      <c r="M97" s="135">
        <f t="shared" si="54"/>
        <v>2.3835799999999998</v>
      </c>
      <c r="N97" s="135">
        <f t="shared" si="54"/>
        <v>2.39331</v>
      </c>
      <c r="O97" s="135">
        <f t="shared" si="54"/>
        <v>2.42001</v>
      </c>
      <c r="P97" s="135">
        <f t="shared" si="54"/>
        <v>2.4199000000000002</v>
      </c>
      <c r="Q97" s="135">
        <f t="shared" si="54"/>
        <v>2.4314200000000001</v>
      </c>
      <c r="R97" s="135">
        <f t="shared" si="54"/>
        <v>2.42916</v>
      </c>
      <c r="S97" s="135">
        <f t="shared" si="54"/>
        <v>2.4163899999999998</v>
      </c>
      <c r="T97" s="135">
        <f t="shared" si="54"/>
        <v>2.3801700000000001</v>
      </c>
      <c r="U97" s="135">
        <f t="shared" si="54"/>
        <v>2.3444500000000001</v>
      </c>
      <c r="V97" s="135">
        <f t="shared" si="54"/>
        <v>2.3078500000000002</v>
      </c>
      <c r="W97" s="135">
        <f t="shared" si="54"/>
        <v>2.2913999999999999</v>
      </c>
      <c r="X97" s="135">
        <f t="shared" si="54"/>
        <v>2.3036300000000001</v>
      </c>
      <c r="Y97" s="135">
        <f t="shared" si="54"/>
        <v>2.3566199999999999</v>
      </c>
      <c r="Z97" s="135">
        <f t="shared" si="54"/>
        <v>2.2138800000000001</v>
      </c>
      <c r="AA97" s="135">
        <f t="shared" si="54"/>
        <v>1.9404300000000001</v>
      </c>
    </row>
    <row r="98" spans="1:27" ht="12.75" hidden="1" customHeight="1" outlineLevel="1" x14ac:dyDescent="0.2">
      <c r="A98" s="163" t="s">
        <v>2505</v>
      </c>
      <c r="B98" s="94" t="s">
        <v>238</v>
      </c>
      <c r="C98" s="70" t="s">
        <v>79</v>
      </c>
      <c r="D98" s="71">
        <v>1218.1300000000001</v>
      </c>
      <c r="E98" s="71">
        <v>1071.2</v>
      </c>
      <c r="F98" s="71">
        <v>966.21</v>
      </c>
      <c r="G98" s="71">
        <v>915.62</v>
      </c>
      <c r="H98" s="71">
        <v>933.83</v>
      </c>
      <c r="I98" s="71">
        <v>1172.96</v>
      </c>
      <c r="J98" s="71">
        <v>1328.65</v>
      </c>
      <c r="K98" s="71">
        <v>1634.76</v>
      </c>
      <c r="L98" s="71">
        <v>1902.05</v>
      </c>
      <c r="M98" s="71">
        <v>1981.76</v>
      </c>
      <c r="N98" s="71">
        <v>1991.49</v>
      </c>
      <c r="O98" s="71">
        <v>2018.19</v>
      </c>
      <c r="P98" s="71">
        <v>2018.08</v>
      </c>
      <c r="Q98" s="71">
        <v>2029.6</v>
      </c>
      <c r="R98" s="71">
        <v>2027.34</v>
      </c>
      <c r="S98" s="71">
        <v>2014.57</v>
      </c>
      <c r="T98" s="71">
        <v>1978.35</v>
      </c>
      <c r="U98" s="71">
        <v>1942.63</v>
      </c>
      <c r="V98" s="71">
        <v>1906.03</v>
      </c>
      <c r="W98" s="71">
        <v>1889.58</v>
      </c>
      <c r="X98" s="71">
        <v>1901.81</v>
      </c>
      <c r="Y98" s="71">
        <v>1954.8</v>
      </c>
      <c r="Z98" s="71">
        <v>1812.06</v>
      </c>
      <c r="AA98" s="71">
        <v>1538.61</v>
      </c>
    </row>
    <row r="99" spans="1:27" ht="12.75" hidden="1" customHeight="1" outlineLevel="1" x14ac:dyDescent="0.2">
      <c r="A99" s="163" t="s">
        <v>2506</v>
      </c>
      <c r="B99" s="94" t="s">
        <v>90</v>
      </c>
      <c r="C99" s="70" t="s">
        <v>79</v>
      </c>
      <c r="D99" s="71">
        <f t="shared" ref="D99:AA99" si="55">$D$9</f>
        <v>66.180000000000007</v>
      </c>
      <c r="E99" s="71">
        <f t="shared" si="55"/>
        <v>66.180000000000007</v>
      </c>
      <c r="F99" s="71">
        <f t="shared" si="55"/>
        <v>66.180000000000007</v>
      </c>
      <c r="G99" s="71">
        <f t="shared" si="55"/>
        <v>66.180000000000007</v>
      </c>
      <c r="H99" s="71">
        <f t="shared" si="55"/>
        <v>66.180000000000007</v>
      </c>
      <c r="I99" s="71">
        <f t="shared" si="55"/>
        <v>66.180000000000007</v>
      </c>
      <c r="J99" s="71">
        <f t="shared" si="55"/>
        <v>66.180000000000007</v>
      </c>
      <c r="K99" s="71">
        <f t="shared" si="55"/>
        <v>66.180000000000007</v>
      </c>
      <c r="L99" s="71">
        <f t="shared" si="55"/>
        <v>66.180000000000007</v>
      </c>
      <c r="M99" s="71">
        <f t="shared" si="55"/>
        <v>66.180000000000007</v>
      </c>
      <c r="N99" s="71">
        <f t="shared" si="55"/>
        <v>66.180000000000007</v>
      </c>
      <c r="O99" s="71">
        <f t="shared" si="55"/>
        <v>66.180000000000007</v>
      </c>
      <c r="P99" s="71">
        <f t="shared" si="55"/>
        <v>66.180000000000007</v>
      </c>
      <c r="Q99" s="71">
        <f t="shared" si="55"/>
        <v>66.180000000000007</v>
      </c>
      <c r="R99" s="71">
        <f t="shared" si="55"/>
        <v>66.180000000000007</v>
      </c>
      <c r="S99" s="71">
        <f t="shared" si="55"/>
        <v>66.180000000000007</v>
      </c>
      <c r="T99" s="71">
        <f t="shared" si="55"/>
        <v>66.180000000000007</v>
      </c>
      <c r="U99" s="71">
        <f t="shared" si="55"/>
        <v>66.180000000000007</v>
      </c>
      <c r="V99" s="71">
        <f t="shared" si="55"/>
        <v>66.180000000000007</v>
      </c>
      <c r="W99" s="71">
        <f t="shared" si="55"/>
        <v>66.180000000000007</v>
      </c>
      <c r="X99" s="71">
        <f t="shared" si="55"/>
        <v>66.180000000000007</v>
      </c>
      <c r="Y99" s="71">
        <f t="shared" si="55"/>
        <v>66.180000000000007</v>
      </c>
      <c r="Z99" s="71">
        <f t="shared" si="55"/>
        <v>66.180000000000007</v>
      </c>
      <c r="AA99" s="71">
        <f t="shared" si="55"/>
        <v>66.180000000000007</v>
      </c>
    </row>
    <row r="100" spans="1:27" ht="12.75" hidden="1" customHeight="1" outlineLevel="1" x14ac:dyDescent="0.2">
      <c r="A100" s="163" t="s">
        <v>2507</v>
      </c>
      <c r="B100" s="94" t="s">
        <v>83</v>
      </c>
      <c r="C100" s="70" t="s">
        <v>79</v>
      </c>
      <c r="D100" s="71">
        <v>4.95</v>
      </c>
      <c r="E100" s="71">
        <v>4.95</v>
      </c>
      <c r="F100" s="71">
        <v>4.95</v>
      </c>
      <c r="G100" s="71">
        <v>4.95</v>
      </c>
      <c r="H100" s="71">
        <v>4.95</v>
      </c>
      <c r="I100" s="71">
        <v>4.95</v>
      </c>
      <c r="J100" s="71">
        <v>4.95</v>
      </c>
      <c r="K100" s="71">
        <v>4.95</v>
      </c>
      <c r="L100" s="71">
        <v>4.95</v>
      </c>
      <c r="M100" s="71">
        <v>4.95</v>
      </c>
      <c r="N100" s="71">
        <v>4.95</v>
      </c>
      <c r="O100" s="71">
        <v>4.95</v>
      </c>
      <c r="P100" s="71">
        <v>4.95</v>
      </c>
      <c r="Q100" s="71">
        <v>4.95</v>
      </c>
      <c r="R100" s="71">
        <v>4.95</v>
      </c>
      <c r="S100" s="71">
        <v>4.95</v>
      </c>
      <c r="T100" s="71">
        <v>4.95</v>
      </c>
      <c r="U100" s="71">
        <v>4.95</v>
      </c>
      <c r="V100" s="71">
        <v>4.95</v>
      </c>
      <c r="W100" s="71">
        <v>4.95</v>
      </c>
      <c r="X100" s="71">
        <v>4.95</v>
      </c>
      <c r="Y100" s="71">
        <v>4.95</v>
      </c>
      <c r="Z100" s="71">
        <v>4.95</v>
      </c>
      <c r="AA100" s="71">
        <v>4.95</v>
      </c>
    </row>
    <row r="101" spans="1:27" ht="12.75" hidden="1" customHeight="1" outlineLevel="1" x14ac:dyDescent="0.2">
      <c r="A101" s="163" t="s">
        <v>2508</v>
      </c>
      <c r="B101" s="94" t="s">
        <v>81</v>
      </c>
      <c r="C101" s="70" t="s">
        <v>79</v>
      </c>
      <c r="D101" s="71">
        <f>$D$11</f>
        <v>330.69</v>
      </c>
      <c r="E101" s="71">
        <f t="shared" ref="E101:AA101" si="56">$D$11</f>
        <v>330.69</v>
      </c>
      <c r="F101" s="71">
        <f t="shared" si="56"/>
        <v>330.69</v>
      </c>
      <c r="G101" s="71">
        <f t="shared" si="56"/>
        <v>330.69</v>
      </c>
      <c r="H101" s="71">
        <f t="shared" si="56"/>
        <v>330.69</v>
      </c>
      <c r="I101" s="71">
        <f t="shared" si="56"/>
        <v>330.69</v>
      </c>
      <c r="J101" s="71">
        <f t="shared" si="56"/>
        <v>330.69</v>
      </c>
      <c r="K101" s="71">
        <f t="shared" si="56"/>
        <v>330.69</v>
      </c>
      <c r="L101" s="71">
        <f t="shared" si="56"/>
        <v>330.69</v>
      </c>
      <c r="M101" s="71">
        <f t="shared" si="56"/>
        <v>330.69</v>
      </c>
      <c r="N101" s="71">
        <f t="shared" si="56"/>
        <v>330.69</v>
      </c>
      <c r="O101" s="71">
        <f t="shared" si="56"/>
        <v>330.69</v>
      </c>
      <c r="P101" s="71">
        <f t="shared" si="56"/>
        <v>330.69</v>
      </c>
      <c r="Q101" s="71">
        <f t="shared" si="56"/>
        <v>330.69</v>
      </c>
      <c r="R101" s="71">
        <f t="shared" si="56"/>
        <v>330.69</v>
      </c>
      <c r="S101" s="71">
        <f t="shared" si="56"/>
        <v>330.69</v>
      </c>
      <c r="T101" s="71">
        <f t="shared" si="56"/>
        <v>330.69</v>
      </c>
      <c r="U101" s="71">
        <f t="shared" si="56"/>
        <v>330.69</v>
      </c>
      <c r="V101" s="71">
        <f t="shared" si="56"/>
        <v>330.69</v>
      </c>
      <c r="W101" s="71">
        <f t="shared" si="56"/>
        <v>330.69</v>
      </c>
      <c r="X101" s="71">
        <f t="shared" si="56"/>
        <v>330.69</v>
      </c>
      <c r="Y101" s="71">
        <f t="shared" si="56"/>
        <v>330.69</v>
      </c>
      <c r="Z101" s="71">
        <f t="shared" si="56"/>
        <v>330.69</v>
      </c>
      <c r="AA101" s="71">
        <f t="shared" si="56"/>
        <v>330.69</v>
      </c>
    </row>
    <row r="102" spans="1:27" ht="12.75" customHeight="1" collapsed="1" x14ac:dyDescent="0.2">
      <c r="A102" s="162" t="s">
        <v>2509</v>
      </c>
      <c r="B102" s="54" t="str">
        <f>"20"&amp;"."&amp;$B$801&amp;"."&amp;$B$802</f>
        <v>20.05.2023</v>
      </c>
      <c r="C102" s="134" t="s">
        <v>76</v>
      </c>
      <c r="D102" s="135">
        <f>ROUND(((D103+D104+D106+D105)/1000),5)</f>
        <v>1.88443</v>
      </c>
      <c r="E102" s="135">
        <f>ROUND(((E103+E104+E106+E105)/1000),5)</f>
        <v>1.73454</v>
      </c>
      <c r="F102" s="135">
        <f>ROUND(((F103+F104+F106+F105)/1000),5)</f>
        <v>1.6474500000000001</v>
      </c>
      <c r="G102" s="135">
        <f t="shared" ref="G102:AA102" si="57">ROUND(((G103+G104+G106+G105)/1000),5)</f>
        <v>1.54792</v>
      </c>
      <c r="H102" s="135">
        <f t="shared" si="57"/>
        <v>1.5279799999999999</v>
      </c>
      <c r="I102" s="135">
        <f t="shared" si="57"/>
        <v>1.57334</v>
      </c>
      <c r="J102" s="135">
        <f t="shared" si="57"/>
        <v>1.6582600000000001</v>
      </c>
      <c r="K102" s="135">
        <f t="shared" si="57"/>
        <v>1.82273</v>
      </c>
      <c r="L102" s="135">
        <f t="shared" si="57"/>
        <v>2.0551300000000001</v>
      </c>
      <c r="M102" s="135">
        <f t="shared" si="57"/>
        <v>2.2374299999999998</v>
      </c>
      <c r="N102" s="135">
        <f t="shared" si="57"/>
        <v>2.3078400000000001</v>
      </c>
      <c r="O102" s="135">
        <f t="shared" si="57"/>
        <v>2.3037000000000001</v>
      </c>
      <c r="P102" s="135">
        <f t="shared" si="57"/>
        <v>2.2072400000000001</v>
      </c>
      <c r="Q102" s="135">
        <f t="shared" si="57"/>
        <v>2.1863600000000001</v>
      </c>
      <c r="R102" s="135">
        <f t="shared" si="57"/>
        <v>2.16994</v>
      </c>
      <c r="S102" s="135">
        <f t="shared" si="57"/>
        <v>2.13571</v>
      </c>
      <c r="T102" s="135">
        <f t="shared" si="57"/>
        <v>2.1051899999999999</v>
      </c>
      <c r="U102" s="135">
        <f t="shared" si="57"/>
        <v>2.06508</v>
      </c>
      <c r="V102" s="135">
        <f t="shared" si="57"/>
        <v>2.0689600000000001</v>
      </c>
      <c r="W102" s="135">
        <f t="shared" si="57"/>
        <v>2.1412599999999999</v>
      </c>
      <c r="X102" s="135">
        <f t="shared" si="57"/>
        <v>2.1965300000000001</v>
      </c>
      <c r="Y102" s="135">
        <f t="shared" si="57"/>
        <v>2.2205400000000002</v>
      </c>
      <c r="Z102" s="135">
        <f t="shared" si="57"/>
        <v>2.0359099999999999</v>
      </c>
      <c r="AA102" s="135">
        <f t="shared" si="57"/>
        <v>1.8549199999999999</v>
      </c>
    </row>
    <row r="103" spans="1:27" ht="12.75" hidden="1" customHeight="1" outlineLevel="1" x14ac:dyDescent="0.2">
      <c r="A103" s="163" t="s">
        <v>2510</v>
      </c>
      <c r="B103" s="94" t="s">
        <v>238</v>
      </c>
      <c r="C103" s="70" t="s">
        <v>79</v>
      </c>
      <c r="D103" s="71">
        <v>1482.61</v>
      </c>
      <c r="E103" s="71">
        <v>1332.72</v>
      </c>
      <c r="F103" s="71">
        <v>1245.6300000000001</v>
      </c>
      <c r="G103" s="71">
        <v>1146.0999999999999</v>
      </c>
      <c r="H103" s="71">
        <v>1126.1600000000001</v>
      </c>
      <c r="I103" s="71">
        <v>1171.52</v>
      </c>
      <c r="J103" s="71">
        <v>1256.44</v>
      </c>
      <c r="K103" s="71">
        <v>1420.91</v>
      </c>
      <c r="L103" s="71">
        <v>1653.31</v>
      </c>
      <c r="M103" s="71">
        <v>1835.61</v>
      </c>
      <c r="N103" s="71">
        <v>1906.02</v>
      </c>
      <c r="O103" s="71">
        <v>1901.88</v>
      </c>
      <c r="P103" s="71">
        <v>1805.42</v>
      </c>
      <c r="Q103" s="71">
        <v>1784.54</v>
      </c>
      <c r="R103" s="71">
        <v>1768.12</v>
      </c>
      <c r="S103" s="71">
        <v>1733.89</v>
      </c>
      <c r="T103" s="71">
        <v>1703.37</v>
      </c>
      <c r="U103" s="71">
        <v>1663.26</v>
      </c>
      <c r="V103" s="71">
        <v>1667.14</v>
      </c>
      <c r="W103" s="71">
        <v>1739.44</v>
      </c>
      <c r="X103" s="71">
        <v>1794.71</v>
      </c>
      <c r="Y103" s="71">
        <v>1818.72</v>
      </c>
      <c r="Z103" s="71">
        <v>1634.09</v>
      </c>
      <c r="AA103" s="71">
        <v>1453.1</v>
      </c>
    </row>
    <row r="104" spans="1:27" ht="12.75" hidden="1" customHeight="1" outlineLevel="1" x14ac:dyDescent="0.2">
      <c r="A104" s="163" t="s">
        <v>2511</v>
      </c>
      <c r="B104" s="94" t="s">
        <v>90</v>
      </c>
      <c r="C104" s="70" t="s">
        <v>79</v>
      </c>
      <c r="D104" s="71">
        <f t="shared" ref="D104:AA104" si="58">$D$9</f>
        <v>66.180000000000007</v>
      </c>
      <c r="E104" s="71">
        <f t="shared" si="58"/>
        <v>66.180000000000007</v>
      </c>
      <c r="F104" s="71">
        <f t="shared" si="58"/>
        <v>66.180000000000007</v>
      </c>
      <c r="G104" s="71">
        <f t="shared" si="58"/>
        <v>66.180000000000007</v>
      </c>
      <c r="H104" s="71">
        <f t="shared" si="58"/>
        <v>66.180000000000007</v>
      </c>
      <c r="I104" s="71">
        <f t="shared" si="58"/>
        <v>66.180000000000007</v>
      </c>
      <c r="J104" s="71">
        <f t="shared" si="58"/>
        <v>66.180000000000007</v>
      </c>
      <c r="K104" s="71">
        <f t="shared" si="58"/>
        <v>66.180000000000007</v>
      </c>
      <c r="L104" s="71">
        <f t="shared" si="58"/>
        <v>66.180000000000007</v>
      </c>
      <c r="M104" s="71">
        <f t="shared" si="58"/>
        <v>66.180000000000007</v>
      </c>
      <c r="N104" s="71">
        <f t="shared" si="58"/>
        <v>66.180000000000007</v>
      </c>
      <c r="O104" s="71">
        <f t="shared" si="58"/>
        <v>66.180000000000007</v>
      </c>
      <c r="P104" s="71">
        <f t="shared" si="58"/>
        <v>66.180000000000007</v>
      </c>
      <c r="Q104" s="71">
        <f t="shared" si="58"/>
        <v>66.180000000000007</v>
      </c>
      <c r="R104" s="71">
        <f t="shared" si="58"/>
        <v>66.180000000000007</v>
      </c>
      <c r="S104" s="71">
        <f t="shared" si="58"/>
        <v>66.180000000000007</v>
      </c>
      <c r="T104" s="71">
        <f t="shared" si="58"/>
        <v>66.180000000000007</v>
      </c>
      <c r="U104" s="71">
        <f t="shared" si="58"/>
        <v>66.180000000000007</v>
      </c>
      <c r="V104" s="71">
        <f t="shared" si="58"/>
        <v>66.180000000000007</v>
      </c>
      <c r="W104" s="71">
        <f t="shared" si="58"/>
        <v>66.180000000000007</v>
      </c>
      <c r="X104" s="71">
        <f t="shared" si="58"/>
        <v>66.180000000000007</v>
      </c>
      <c r="Y104" s="71">
        <f t="shared" si="58"/>
        <v>66.180000000000007</v>
      </c>
      <c r="Z104" s="71">
        <f t="shared" si="58"/>
        <v>66.180000000000007</v>
      </c>
      <c r="AA104" s="71">
        <f t="shared" si="58"/>
        <v>66.180000000000007</v>
      </c>
    </row>
    <row r="105" spans="1:27" ht="12.75" hidden="1" customHeight="1" outlineLevel="1" x14ac:dyDescent="0.2">
      <c r="A105" s="163" t="s">
        <v>2512</v>
      </c>
      <c r="B105" s="94" t="s">
        <v>83</v>
      </c>
      <c r="C105" s="70" t="s">
        <v>79</v>
      </c>
      <c r="D105" s="71">
        <v>4.95</v>
      </c>
      <c r="E105" s="71">
        <v>4.95</v>
      </c>
      <c r="F105" s="71">
        <v>4.95</v>
      </c>
      <c r="G105" s="71">
        <v>4.95</v>
      </c>
      <c r="H105" s="71">
        <v>4.95</v>
      </c>
      <c r="I105" s="71">
        <v>4.95</v>
      </c>
      <c r="J105" s="71">
        <v>4.95</v>
      </c>
      <c r="K105" s="71">
        <v>4.95</v>
      </c>
      <c r="L105" s="71">
        <v>4.95</v>
      </c>
      <c r="M105" s="71">
        <v>4.95</v>
      </c>
      <c r="N105" s="71">
        <v>4.95</v>
      </c>
      <c r="O105" s="71">
        <v>4.95</v>
      </c>
      <c r="P105" s="71">
        <v>4.95</v>
      </c>
      <c r="Q105" s="71">
        <v>4.95</v>
      </c>
      <c r="R105" s="71">
        <v>4.95</v>
      </c>
      <c r="S105" s="71">
        <v>4.95</v>
      </c>
      <c r="T105" s="71">
        <v>4.95</v>
      </c>
      <c r="U105" s="71">
        <v>4.95</v>
      </c>
      <c r="V105" s="71">
        <v>4.95</v>
      </c>
      <c r="W105" s="71">
        <v>4.95</v>
      </c>
      <c r="X105" s="71">
        <v>4.95</v>
      </c>
      <c r="Y105" s="71">
        <v>4.95</v>
      </c>
      <c r="Z105" s="71">
        <v>4.95</v>
      </c>
      <c r="AA105" s="71">
        <v>4.95</v>
      </c>
    </row>
    <row r="106" spans="1:27" ht="12.75" hidden="1" customHeight="1" outlineLevel="1" x14ac:dyDescent="0.2">
      <c r="A106" s="163" t="s">
        <v>2513</v>
      </c>
      <c r="B106" s="94" t="s">
        <v>81</v>
      </c>
      <c r="C106" s="70" t="s">
        <v>79</v>
      </c>
      <c r="D106" s="71">
        <f>$D$11</f>
        <v>330.69</v>
      </c>
      <c r="E106" s="71">
        <f t="shared" ref="E106:AA106" si="59">$D$11</f>
        <v>330.69</v>
      </c>
      <c r="F106" s="71">
        <f t="shared" si="59"/>
        <v>330.69</v>
      </c>
      <c r="G106" s="71">
        <f t="shared" si="59"/>
        <v>330.69</v>
      </c>
      <c r="H106" s="71">
        <f t="shared" si="59"/>
        <v>330.69</v>
      </c>
      <c r="I106" s="71">
        <f t="shared" si="59"/>
        <v>330.69</v>
      </c>
      <c r="J106" s="71">
        <f t="shared" si="59"/>
        <v>330.69</v>
      </c>
      <c r="K106" s="71">
        <f t="shared" si="59"/>
        <v>330.69</v>
      </c>
      <c r="L106" s="71">
        <f t="shared" si="59"/>
        <v>330.69</v>
      </c>
      <c r="M106" s="71">
        <f t="shared" si="59"/>
        <v>330.69</v>
      </c>
      <c r="N106" s="71">
        <f t="shared" si="59"/>
        <v>330.69</v>
      </c>
      <c r="O106" s="71">
        <f t="shared" si="59"/>
        <v>330.69</v>
      </c>
      <c r="P106" s="71">
        <f t="shared" si="59"/>
        <v>330.69</v>
      </c>
      <c r="Q106" s="71">
        <f t="shared" si="59"/>
        <v>330.69</v>
      </c>
      <c r="R106" s="71">
        <f t="shared" si="59"/>
        <v>330.69</v>
      </c>
      <c r="S106" s="71">
        <f t="shared" si="59"/>
        <v>330.69</v>
      </c>
      <c r="T106" s="71">
        <f t="shared" si="59"/>
        <v>330.69</v>
      </c>
      <c r="U106" s="71">
        <f t="shared" si="59"/>
        <v>330.69</v>
      </c>
      <c r="V106" s="71">
        <f t="shared" si="59"/>
        <v>330.69</v>
      </c>
      <c r="W106" s="71">
        <f t="shared" si="59"/>
        <v>330.69</v>
      </c>
      <c r="X106" s="71">
        <f t="shared" si="59"/>
        <v>330.69</v>
      </c>
      <c r="Y106" s="71">
        <f t="shared" si="59"/>
        <v>330.69</v>
      </c>
      <c r="Z106" s="71">
        <f t="shared" si="59"/>
        <v>330.69</v>
      </c>
      <c r="AA106" s="71">
        <f t="shared" si="59"/>
        <v>330.69</v>
      </c>
    </row>
    <row r="107" spans="1:27" ht="12.75" customHeight="1" collapsed="1" x14ac:dyDescent="0.2">
      <c r="A107" s="162" t="s">
        <v>2514</v>
      </c>
      <c r="B107" s="54" t="str">
        <f>"21"&amp;"."&amp;$B$801&amp;"."&amp;$B$802</f>
        <v>21.05.2023</v>
      </c>
      <c r="C107" s="134" t="s">
        <v>76</v>
      </c>
      <c r="D107" s="135">
        <f>ROUND(((D108+D109+D111+D110)/1000),5)</f>
        <v>1.90011</v>
      </c>
      <c r="E107" s="135">
        <f>ROUND(((E108+E109+E111+E110)/1000),5)</f>
        <v>1.6903300000000001</v>
      </c>
      <c r="F107" s="135">
        <f>ROUND(((F108+F109+F111+F110)/1000),5)</f>
        <v>1.5752200000000001</v>
      </c>
      <c r="G107" s="135">
        <f t="shared" ref="G107:AA107" si="60">ROUND(((G108+G109+G111+G110)/1000),5)</f>
        <v>1.4908699999999999</v>
      </c>
      <c r="H107" s="135">
        <f t="shared" si="60"/>
        <v>1.4755100000000001</v>
      </c>
      <c r="I107" s="135">
        <f t="shared" si="60"/>
        <v>1.47167</v>
      </c>
      <c r="J107" s="135">
        <f t="shared" si="60"/>
        <v>1.4876799999999999</v>
      </c>
      <c r="K107" s="135">
        <f t="shared" si="60"/>
        <v>1.7126300000000001</v>
      </c>
      <c r="L107" s="135">
        <f t="shared" si="60"/>
        <v>1.9319500000000001</v>
      </c>
      <c r="M107" s="135">
        <f t="shared" si="60"/>
        <v>2.1921900000000001</v>
      </c>
      <c r="N107" s="135">
        <f t="shared" si="60"/>
        <v>2.28817</v>
      </c>
      <c r="O107" s="135">
        <f t="shared" si="60"/>
        <v>2.3004199999999999</v>
      </c>
      <c r="P107" s="135">
        <f t="shared" si="60"/>
        <v>2.29854</v>
      </c>
      <c r="Q107" s="135">
        <f t="shared" si="60"/>
        <v>2.2991999999999999</v>
      </c>
      <c r="R107" s="135">
        <f t="shared" si="60"/>
        <v>2.2987799999999998</v>
      </c>
      <c r="S107" s="135">
        <f t="shared" si="60"/>
        <v>2.29074</v>
      </c>
      <c r="T107" s="135">
        <f t="shared" si="60"/>
        <v>2.2309600000000001</v>
      </c>
      <c r="U107" s="135">
        <f t="shared" si="60"/>
        <v>2.1563500000000002</v>
      </c>
      <c r="V107" s="135">
        <f t="shared" si="60"/>
        <v>2.1598600000000001</v>
      </c>
      <c r="W107" s="135">
        <f t="shared" si="60"/>
        <v>2.26065</v>
      </c>
      <c r="X107" s="135">
        <f t="shared" si="60"/>
        <v>2.3060800000000001</v>
      </c>
      <c r="Y107" s="135">
        <f t="shared" si="60"/>
        <v>2.2999299999999998</v>
      </c>
      <c r="Z107" s="135">
        <f t="shared" si="60"/>
        <v>2.2244000000000002</v>
      </c>
      <c r="AA107" s="135">
        <f t="shared" si="60"/>
        <v>1.98505</v>
      </c>
    </row>
    <row r="108" spans="1:27" ht="12.75" hidden="1" customHeight="1" outlineLevel="1" x14ac:dyDescent="0.2">
      <c r="A108" s="163" t="s">
        <v>2515</v>
      </c>
      <c r="B108" s="94" t="s">
        <v>238</v>
      </c>
      <c r="C108" s="70" t="s">
        <v>79</v>
      </c>
      <c r="D108" s="71">
        <v>1498.29</v>
      </c>
      <c r="E108" s="71">
        <v>1288.51</v>
      </c>
      <c r="F108" s="71">
        <v>1173.4000000000001</v>
      </c>
      <c r="G108" s="71">
        <v>1089.05</v>
      </c>
      <c r="H108" s="71">
        <v>1073.69</v>
      </c>
      <c r="I108" s="71">
        <v>1069.8499999999999</v>
      </c>
      <c r="J108" s="71">
        <v>1085.8599999999999</v>
      </c>
      <c r="K108" s="71">
        <v>1310.81</v>
      </c>
      <c r="L108" s="71">
        <v>1530.13</v>
      </c>
      <c r="M108" s="71">
        <v>1790.37</v>
      </c>
      <c r="N108" s="71">
        <v>1886.35</v>
      </c>
      <c r="O108" s="71">
        <v>1898.6</v>
      </c>
      <c r="P108" s="71">
        <v>1896.72</v>
      </c>
      <c r="Q108" s="71">
        <v>1897.38</v>
      </c>
      <c r="R108" s="71">
        <v>1896.96</v>
      </c>
      <c r="S108" s="71">
        <v>1888.92</v>
      </c>
      <c r="T108" s="71">
        <v>1829.14</v>
      </c>
      <c r="U108" s="71">
        <v>1754.53</v>
      </c>
      <c r="V108" s="71">
        <v>1758.04</v>
      </c>
      <c r="W108" s="71">
        <v>1858.83</v>
      </c>
      <c r="X108" s="71">
        <v>1904.26</v>
      </c>
      <c r="Y108" s="71">
        <v>1898.11</v>
      </c>
      <c r="Z108" s="71">
        <v>1822.58</v>
      </c>
      <c r="AA108" s="71">
        <v>1583.23</v>
      </c>
    </row>
    <row r="109" spans="1:27" ht="12.75" hidden="1" customHeight="1" outlineLevel="1" x14ac:dyDescent="0.2">
      <c r="A109" s="163" t="s">
        <v>2516</v>
      </c>
      <c r="B109" s="94" t="s">
        <v>90</v>
      </c>
      <c r="C109" s="70" t="s">
        <v>79</v>
      </c>
      <c r="D109" s="71">
        <f t="shared" ref="D109:AA109" si="61">$D$9</f>
        <v>66.180000000000007</v>
      </c>
      <c r="E109" s="71">
        <f t="shared" si="61"/>
        <v>66.180000000000007</v>
      </c>
      <c r="F109" s="71">
        <f t="shared" si="61"/>
        <v>66.180000000000007</v>
      </c>
      <c r="G109" s="71">
        <f t="shared" si="61"/>
        <v>66.180000000000007</v>
      </c>
      <c r="H109" s="71">
        <f t="shared" si="61"/>
        <v>66.180000000000007</v>
      </c>
      <c r="I109" s="71">
        <f t="shared" si="61"/>
        <v>66.180000000000007</v>
      </c>
      <c r="J109" s="71">
        <f t="shared" si="61"/>
        <v>66.180000000000007</v>
      </c>
      <c r="K109" s="71">
        <f t="shared" si="61"/>
        <v>66.180000000000007</v>
      </c>
      <c r="L109" s="71">
        <f t="shared" si="61"/>
        <v>66.180000000000007</v>
      </c>
      <c r="M109" s="71">
        <f t="shared" si="61"/>
        <v>66.180000000000007</v>
      </c>
      <c r="N109" s="71">
        <f t="shared" si="61"/>
        <v>66.180000000000007</v>
      </c>
      <c r="O109" s="71">
        <f t="shared" si="61"/>
        <v>66.180000000000007</v>
      </c>
      <c r="P109" s="71">
        <f t="shared" si="61"/>
        <v>66.180000000000007</v>
      </c>
      <c r="Q109" s="71">
        <f t="shared" si="61"/>
        <v>66.180000000000007</v>
      </c>
      <c r="R109" s="71">
        <f t="shared" si="61"/>
        <v>66.180000000000007</v>
      </c>
      <c r="S109" s="71">
        <f t="shared" si="61"/>
        <v>66.180000000000007</v>
      </c>
      <c r="T109" s="71">
        <f t="shared" si="61"/>
        <v>66.180000000000007</v>
      </c>
      <c r="U109" s="71">
        <f t="shared" si="61"/>
        <v>66.180000000000007</v>
      </c>
      <c r="V109" s="71">
        <f t="shared" si="61"/>
        <v>66.180000000000007</v>
      </c>
      <c r="W109" s="71">
        <f t="shared" si="61"/>
        <v>66.180000000000007</v>
      </c>
      <c r="X109" s="71">
        <f t="shared" si="61"/>
        <v>66.180000000000007</v>
      </c>
      <c r="Y109" s="71">
        <f t="shared" si="61"/>
        <v>66.180000000000007</v>
      </c>
      <c r="Z109" s="71">
        <f t="shared" si="61"/>
        <v>66.180000000000007</v>
      </c>
      <c r="AA109" s="71">
        <f t="shared" si="61"/>
        <v>66.180000000000007</v>
      </c>
    </row>
    <row r="110" spans="1:27" ht="12.75" hidden="1" customHeight="1" outlineLevel="1" x14ac:dyDescent="0.2">
      <c r="A110" s="163" t="s">
        <v>2517</v>
      </c>
      <c r="B110" s="94" t="s">
        <v>83</v>
      </c>
      <c r="C110" s="70" t="s">
        <v>79</v>
      </c>
      <c r="D110" s="71">
        <v>4.95</v>
      </c>
      <c r="E110" s="71">
        <v>4.95</v>
      </c>
      <c r="F110" s="71">
        <v>4.95</v>
      </c>
      <c r="G110" s="71">
        <v>4.95</v>
      </c>
      <c r="H110" s="71">
        <v>4.95</v>
      </c>
      <c r="I110" s="71">
        <v>4.95</v>
      </c>
      <c r="J110" s="71">
        <v>4.95</v>
      </c>
      <c r="K110" s="71">
        <v>4.95</v>
      </c>
      <c r="L110" s="71">
        <v>4.95</v>
      </c>
      <c r="M110" s="71">
        <v>4.95</v>
      </c>
      <c r="N110" s="71">
        <v>4.95</v>
      </c>
      <c r="O110" s="71">
        <v>4.95</v>
      </c>
      <c r="P110" s="71">
        <v>4.95</v>
      </c>
      <c r="Q110" s="71">
        <v>4.95</v>
      </c>
      <c r="R110" s="71">
        <v>4.95</v>
      </c>
      <c r="S110" s="71">
        <v>4.95</v>
      </c>
      <c r="T110" s="71">
        <v>4.95</v>
      </c>
      <c r="U110" s="71">
        <v>4.95</v>
      </c>
      <c r="V110" s="71">
        <v>4.95</v>
      </c>
      <c r="W110" s="71">
        <v>4.95</v>
      </c>
      <c r="X110" s="71">
        <v>4.95</v>
      </c>
      <c r="Y110" s="71">
        <v>4.95</v>
      </c>
      <c r="Z110" s="71">
        <v>4.95</v>
      </c>
      <c r="AA110" s="71">
        <v>4.95</v>
      </c>
    </row>
    <row r="111" spans="1:27" ht="12.75" hidden="1" customHeight="1" outlineLevel="1" x14ac:dyDescent="0.2">
      <c r="A111" s="163" t="s">
        <v>2518</v>
      </c>
      <c r="B111" s="94" t="s">
        <v>81</v>
      </c>
      <c r="C111" s="70" t="s">
        <v>79</v>
      </c>
      <c r="D111" s="71">
        <f>$D$11</f>
        <v>330.69</v>
      </c>
      <c r="E111" s="71">
        <f t="shared" ref="E111:AA111" si="62">$D$11</f>
        <v>330.69</v>
      </c>
      <c r="F111" s="71">
        <f t="shared" si="62"/>
        <v>330.69</v>
      </c>
      <c r="G111" s="71">
        <f t="shared" si="62"/>
        <v>330.69</v>
      </c>
      <c r="H111" s="71">
        <f t="shared" si="62"/>
        <v>330.69</v>
      </c>
      <c r="I111" s="71">
        <f t="shared" si="62"/>
        <v>330.69</v>
      </c>
      <c r="J111" s="71">
        <f t="shared" si="62"/>
        <v>330.69</v>
      </c>
      <c r="K111" s="71">
        <f t="shared" si="62"/>
        <v>330.69</v>
      </c>
      <c r="L111" s="71">
        <f t="shared" si="62"/>
        <v>330.69</v>
      </c>
      <c r="M111" s="71">
        <f t="shared" si="62"/>
        <v>330.69</v>
      </c>
      <c r="N111" s="71">
        <f t="shared" si="62"/>
        <v>330.69</v>
      </c>
      <c r="O111" s="71">
        <f t="shared" si="62"/>
        <v>330.69</v>
      </c>
      <c r="P111" s="71">
        <f t="shared" si="62"/>
        <v>330.69</v>
      </c>
      <c r="Q111" s="71">
        <f t="shared" si="62"/>
        <v>330.69</v>
      </c>
      <c r="R111" s="71">
        <f t="shared" si="62"/>
        <v>330.69</v>
      </c>
      <c r="S111" s="71">
        <f t="shared" si="62"/>
        <v>330.69</v>
      </c>
      <c r="T111" s="71">
        <f t="shared" si="62"/>
        <v>330.69</v>
      </c>
      <c r="U111" s="71">
        <f t="shared" si="62"/>
        <v>330.69</v>
      </c>
      <c r="V111" s="71">
        <f t="shared" si="62"/>
        <v>330.69</v>
      </c>
      <c r="W111" s="71">
        <f t="shared" si="62"/>
        <v>330.69</v>
      </c>
      <c r="X111" s="71">
        <f t="shared" si="62"/>
        <v>330.69</v>
      </c>
      <c r="Y111" s="71">
        <f t="shared" si="62"/>
        <v>330.69</v>
      </c>
      <c r="Z111" s="71">
        <f t="shared" si="62"/>
        <v>330.69</v>
      </c>
      <c r="AA111" s="71">
        <f t="shared" si="62"/>
        <v>330.69</v>
      </c>
    </row>
    <row r="112" spans="1:27" ht="12.75" customHeight="1" collapsed="1" x14ac:dyDescent="0.2">
      <c r="A112" s="162" t="s">
        <v>2519</v>
      </c>
      <c r="B112" s="54" t="str">
        <f>"22"&amp;"."&amp;$B$801&amp;"."&amp;$B$802</f>
        <v>22.05.2023</v>
      </c>
      <c r="C112" s="134" t="s">
        <v>76</v>
      </c>
      <c r="D112" s="135">
        <f>ROUND(((D113+D114+D116+D115)/1000),5)</f>
        <v>1.6932400000000001</v>
      </c>
      <c r="E112" s="135">
        <f>ROUND(((E113+E114+E116+E115)/1000),5)</f>
        <v>1.5465199999999999</v>
      </c>
      <c r="F112" s="135">
        <f>ROUND(((F113+F114+F116+F115)/1000),5)</f>
        <v>1.46709</v>
      </c>
      <c r="G112" s="135">
        <f t="shared" ref="G112:AA112" si="63">ROUND(((G113+G114+G116+G115)/1000),5)</f>
        <v>1.4400500000000001</v>
      </c>
      <c r="H112" s="135">
        <f t="shared" si="63"/>
        <v>1.4232400000000001</v>
      </c>
      <c r="I112" s="135">
        <f t="shared" si="63"/>
        <v>1.47878</v>
      </c>
      <c r="J112" s="135">
        <f t="shared" si="63"/>
        <v>1.71594</v>
      </c>
      <c r="K112" s="135">
        <f t="shared" si="63"/>
        <v>1.9449399999999999</v>
      </c>
      <c r="L112" s="135">
        <f t="shared" si="63"/>
        <v>2.2470599999999998</v>
      </c>
      <c r="M112" s="135">
        <f t="shared" si="63"/>
        <v>2.3345799999999999</v>
      </c>
      <c r="N112" s="135">
        <f t="shared" si="63"/>
        <v>2.3364699999999998</v>
      </c>
      <c r="O112" s="135">
        <f t="shared" si="63"/>
        <v>2.34754</v>
      </c>
      <c r="P112" s="135">
        <f t="shared" si="63"/>
        <v>2.3763399999999999</v>
      </c>
      <c r="Q112" s="135">
        <f t="shared" si="63"/>
        <v>2.4407899999999998</v>
      </c>
      <c r="R112" s="135">
        <f t="shared" si="63"/>
        <v>2.4144999999999999</v>
      </c>
      <c r="S112" s="135">
        <f t="shared" si="63"/>
        <v>2.3750900000000001</v>
      </c>
      <c r="T112" s="135">
        <f t="shared" si="63"/>
        <v>2.3437000000000001</v>
      </c>
      <c r="U112" s="135">
        <f t="shared" si="63"/>
        <v>2.3361700000000001</v>
      </c>
      <c r="V112" s="135">
        <f t="shared" si="63"/>
        <v>2.2991600000000001</v>
      </c>
      <c r="W112" s="135">
        <f t="shared" si="63"/>
        <v>2.1446900000000002</v>
      </c>
      <c r="X112" s="135">
        <f t="shared" si="63"/>
        <v>2.2362700000000002</v>
      </c>
      <c r="Y112" s="135">
        <f t="shared" si="63"/>
        <v>2.3311199999999999</v>
      </c>
      <c r="Z112" s="135">
        <f t="shared" si="63"/>
        <v>2.0527700000000002</v>
      </c>
      <c r="AA112" s="135">
        <f t="shared" si="63"/>
        <v>1.85175</v>
      </c>
    </row>
    <row r="113" spans="1:27" ht="12.75" hidden="1" customHeight="1" outlineLevel="1" x14ac:dyDescent="0.2">
      <c r="A113" s="163" t="s">
        <v>2520</v>
      </c>
      <c r="B113" s="94" t="s">
        <v>238</v>
      </c>
      <c r="C113" s="70" t="s">
        <v>79</v>
      </c>
      <c r="D113" s="71">
        <v>1291.42</v>
      </c>
      <c r="E113" s="71">
        <v>1144.7</v>
      </c>
      <c r="F113" s="71">
        <v>1065.27</v>
      </c>
      <c r="G113" s="71">
        <v>1038.23</v>
      </c>
      <c r="H113" s="71">
        <v>1021.42</v>
      </c>
      <c r="I113" s="71">
        <v>1076.96</v>
      </c>
      <c r="J113" s="71">
        <v>1314.12</v>
      </c>
      <c r="K113" s="71">
        <v>1543.12</v>
      </c>
      <c r="L113" s="71">
        <v>1845.24</v>
      </c>
      <c r="M113" s="71">
        <v>1932.76</v>
      </c>
      <c r="N113" s="71">
        <v>1934.65</v>
      </c>
      <c r="O113" s="71">
        <v>1945.72</v>
      </c>
      <c r="P113" s="71">
        <v>1974.52</v>
      </c>
      <c r="Q113" s="71">
        <v>2038.97</v>
      </c>
      <c r="R113" s="71">
        <v>2012.68</v>
      </c>
      <c r="S113" s="71">
        <v>1973.27</v>
      </c>
      <c r="T113" s="71">
        <v>1941.88</v>
      </c>
      <c r="U113" s="71">
        <v>1934.35</v>
      </c>
      <c r="V113" s="71">
        <v>1897.34</v>
      </c>
      <c r="W113" s="71">
        <v>1742.87</v>
      </c>
      <c r="X113" s="71">
        <v>1834.45</v>
      </c>
      <c r="Y113" s="71">
        <v>1929.3</v>
      </c>
      <c r="Z113" s="71">
        <v>1650.95</v>
      </c>
      <c r="AA113" s="71">
        <v>1449.93</v>
      </c>
    </row>
    <row r="114" spans="1:27" ht="12.75" hidden="1" customHeight="1" outlineLevel="1" x14ac:dyDescent="0.2">
      <c r="A114" s="163" t="s">
        <v>2521</v>
      </c>
      <c r="B114" s="94" t="s">
        <v>90</v>
      </c>
      <c r="C114" s="70" t="s">
        <v>79</v>
      </c>
      <c r="D114" s="71">
        <f t="shared" ref="D114:AA114" si="64">$D$9</f>
        <v>66.180000000000007</v>
      </c>
      <c r="E114" s="71">
        <f t="shared" si="64"/>
        <v>66.180000000000007</v>
      </c>
      <c r="F114" s="71">
        <f t="shared" si="64"/>
        <v>66.180000000000007</v>
      </c>
      <c r="G114" s="71">
        <f t="shared" si="64"/>
        <v>66.180000000000007</v>
      </c>
      <c r="H114" s="71">
        <f t="shared" si="64"/>
        <v>66.180000000000007</v>
      </c>
      <c r="I114" s="71">
        <f t="shared" si="64"/>
        <v>66.180000000000007</v>
      </c>
      <c r="J114" s="71">
        <f t="shared" si="64"/>
        <v>66.180000000000007</v>
      </c>
      <c r="K114" s="71">
        <f t="shared" si="64"/>
        <v>66.180000000000007</v>
      </c>
      <c r="L114" s="71">
        <f t="shared" si="64"/>
        <v>66.180000000000007</v>
      </c>
      <c r="M114" s="71">
        <f t="shared" si="64"/>
        <v>66.180000000000007</v>
      </c>
      <c r="N114" s="71">
        <f t="shared" si="64"/>
        <v>66.180000000000007</v>
      </c>
      <c r="O114" s="71">
        <f t="shared" si="64"/>
        <v>66.180000000000007</v>
      </c>
      <c r="P114" s="71">
        <f t="shared" si="64"/>
        <v>66.180000000000007</v>
      </c>
      <c r="Q114" s="71">
        <f t="shared" si="64"/>
        <v>66.180000000000007</v>
      </c>
      <c r="R114" s="71">
        <f t="shared" si="64"/>
        <v>66.180000000000007</v>
      </c>
      <c r="S114" s="71">
        <f t="shared" si="64"/>
        <v>66.180000000000007</v>
      </c>
      <c r="T114" s="71">
        <f t="shared" si="64"/>
        <v>66.180000000000007</v>
      </c>
      <c r="U114" s="71">
        <f t="shared" si="64"/>
        <v>66.180000000000007</v>
      </c>
      <c r="V114" s="71">
        <f t="shared" si="64"/>
        <v>66.180000000000007</v>
      </c>
      <c r="W114" s="71">
        <f t="shared" si="64"/>
        <v>66.180000000000007</v>
      </c>
      <c r="X114" s="71">
        <f t="shared" si="64"/>
        <v>66.180000000000007</v>
      </c>
      <c r="Y114" s="71">
        <f t="shared" si="64"/>
        <v>66.180000000000007</v>
      </c>
      <c r="Z114" s="71">
        <f t="shared" si="64"/>
        <v>66.180000000000007</v>
      </c>
      <c r="AA114" s="71">
        <f t="shared" si="64"/>
        <v>66.180000000000007</v>
      </c>
    </row>
    <row r="115" spans="1:27" ht="12.75" hidden="1" customHeight="1" outlineLevel="1" x14ac:dyDescent="0.2">
      <c r="A115" s="163" t="s">
        <v>2522</v>
      </c>
      <c r="B115" s="94" t="s">
        <v>83</v>
      </c>
      <c r="C115" s="70" t="s">
        <v>79</v>
      </c>
      <c r="D115" s="71">
        <v>4.95</v>
      </c>
      <c r="E115" s="71">
        <v>4.95</v>
      </c>
      <c r="F115" s="71">
        <v>4.95</v>
      </c>
      <c r="G115" s="71">
        <v>4.95</v>
      </c>
      <c r="H115" s="71">
        <v>4.95</v>
      </c>
      <c r="I115" s="71">
        <v>4.95</v>
      </c>
      <c r="J115" s="71">
        <v>4.95</v>
      </c>
      <c r="K115" s="71">
        <v>4.95</v>
      </c>
      <c r="L115" s="71">
        <v>4.95</v>
      </c>
      <c r="M115" s="71">
        <v>4.95</v>
      </c>
      <c r="N115" s="71">
        <v>4.95</v>
      </c>
      <c r="O115" s="71">
        <v>4.95</v>
      </c>
      <c r="P115" s="71">
        <v>4.95</v>
      </c>
      <c r="Q115" s="71">
        <v>4.95</v>
      </c>
      <c r="R115" s="71">
        <v>4.95</v>
      </c>
      <c r="S115" s="71">
        <v>4.95</v>
      </c>
      <c r="T115" s="71">
        <v>4.95</v>
      </c>
      <c r="U115" s="71">
        <v>4.95</v>
      </c>
      <c r="V115" s="71">
        <v>4.95</v>
      </c>
      <c r="W115" s="71">
        <v>4.95</v>
      </c>
      <c r="X115" s="71">
        <v>4.95</v>
      </c>
      <c r="Y115" s="71">
        <v>4.95</v>
      </c>
      <c r="Z115" s="71">
        <v>4.95</v>
      </c>
      <c r="AA115" s="71">
        <v>4.95</v>
      </c>
    </row>
    <row r="116" spans="1:27" ht="12.75" hidden="1" customHeight="1" outlineLevel="1" x14ac:dyDescent="0.2">
      <c r="A116" s="163" t="s">
        <v>2523</v>
      </c>
      <c r="B116" s="94" t="s">
        <v>81</v>
      </c>
      <c r="C116" s="70" t="s">
        <v>79</v>
      </c>
      <c r="D116" s="71">
        <f>$D$11</f>
        <v>330.69</v>
      </c>
      <c r="E116" s="71">
        <f t="shared" ref="E116:AA116" si="65">$D$11</f>
        <v>330.69</v>
      </c>
      <c r="F116" s="71">
        <f t="shared" si="65"/>
        <v>330.69</v>
      </c>
      <c r="G116" s="71">
        <f t="shared" si="65"/>
        <v>330.69</v>
      </c>
      <c r="H116" s="71">
        <f t="shared" si="65"/>
        <v>330.69</v>
      </c>
      <c r="I116" s="71">
        <f t="shared" si="65"/>
        <v>330.69</v>
      </c>
      <c r="J116" s="71">
        <f t="shared" si="65"/>
        <v>330.69</v>
      </c>
      <c r="K116" s="71">
        <f t="shared" si="65"/>
        <v>330.69</v>
      </c>
      <c r="L116" s="71">
        <f t="shared" si="65"/>
        <v>330.69</v>
      </c>
      <c r="M116" s="71">
        <f t="shared" si="65"/>
        <v>330.69</v>
      </c>
      <c r="N116" s="71">
        <f t="shared" si="65"/>
        <v>330.69</v>
      </c>
      <c r="O116" s="71">
        <f t="shared" si="65"/>
        <v>330.69</v>
      </c>
      <c r="P116" s="71">
        <f t="shared" si="65"/>
        <v>330.69</v>
      </c>
      <c r="Q116" s="71">
        <f t="shared" si="65"/>
        <v>330.69</v>
      </c>
      <c r="R116" s="71">
        <f t="shared" si="65"/>
        <v>330.69</v>
      </c>
      <c r="S116" s="71">
        <f t="shared" si="65"/>
        <v>330.69</v>
      </c>
      <c r="T116" s="71">
        <f t="shared" si="65"/>
        <v>330.69</v>
      </c>
      <c r="U116" s="71">
        <f t="shared" si="65"/>
        <v>330.69</v>
      </c>
      <c r="V116" s="71">
        <f t="shared" si="65"/>
        <v>330.69</v>
      </c>
      <c r="W116" s="71">
        <f t="shared" si="65"/>
        <v>330.69</v>
      </c>
      <c r="X116" s="71">
        <f t="shared" si="65"/>
        <v>330.69</v>
      </c>
      <c r="Y116" s="71">
        <f t="shared" si="65"/>
        <v>330.69</v>
      </c>
      <c r="Z116" s="71">
        <f t="shared" si="65"/>
        <v>330.69</v>
      </c>
      <c r="AA116" s="71">
        <f t="shared" si="65"/>
        <v>330.69</v>
      </c>
    </row>
    <row r="117" spans="1:27" ht="12.75" customHeight="1" collapsed="1" x14ac:dyDescent="0.2">
      <c r="A117" s="162" t="s">
        <v>2524</v>
      </c>
      <c r="B117" s="54" t="str">
        <f>"23"&amp;"."&amp;$B$801&amp;"."&amp;$B$802</f>
        <v>23.05.2023</v>
      </c>
      <c r="C117" s="134" t="s">
        <v>76</v>
      </c>
      <c r="D117" s="135">
        <f>ROUND(((D118+D119+D121+D120)/1000),5)</f>
        <v>1.6730100000000001</v>
      </c>
      <c r="E117" s="135">
        <f>ROUND(((E118+E119+E121+E120)/1000),5)</f>
        <v>1.50254</v>
      </c>
      <c r="F117" s="135">
        <f>ROUND(((F118+F119+F121+F120)/1000),5)</f>
        <v>1.4145700000000001</v>
      </c>
      <c r="G117" s="135">
        <f t="shared" ref="G117:AA117" si="66">ROUND(((G118+G119+G121+G120)/1000),5)</f>
        <v>1.3761099999999999</v>
      </c>
      <c r="H117" s="135">
        <f t="shared" si="66"/>
        <v>1.4230799999999999</v>
      </c>
      <c r="I117" s="135">
        <f t="shared" si="66"/>
        <v>1.56901</v>
      </c>
      <c r="J117" s="135">
        <f t="shared" si="66"/>
        <v>1.6873400000000001</v>
      </c>
      <c r="K117" s="135">
        <f t="shared" si="66"/>
        <v>1.9213100000000001</v>
      </c>
      <c r="L117" s="135">
        <f t="shared" si="66"/>
        <v>2.15164</v>
      </c>
      <c r="M117" s="135">
        <f t="shared" si="66"/>
        <v>2.2707700000000002</v>
      </c>
      <c r="N117" s="135">
        <f t="shared" si="66"/>
        <v>2.2456900000000002</v>
      </c>
      <c r="O117" s="135">
        <f t="shared" si="66"/>
        <v>2.3041999999999998</v>
      </c>
      <c r="P117" s="135">
        <f t="shared" si="66"/>
        <v>2.3045300000000002</v>
      </c>
      <c r="Q117" s="135">
        <f t="shared" si="66"/>
        <v>2.3245399999999998</v>
      </c>
      <c r="R117" s="135">
        <f t="shared" si="66"/>
        <v>2.3197399999999999</v>
      </c>
      <c r="S117" s="135">
        <f t="shared" si="66"/>
        <v>2.3084199999999999</v>
      </c>
      <c r="T117" s="135">
        <f t="shared" si="66"/>
        <v>2.2993999999999999</v>
      </c>
      <c r="U117" s="135">
        <f t="shared" si="66"/>
        <v>2.24532</v>
      </c>
      <c r="V117" s="135">
        <f t="shared" si="66"/>
        <v>2.18527</v>
      </c>
      <c r="W117" s="135">
        <f t="shared" si="66"/>
        <v>2.1279599999999999</v>
      </c>
      <c r="X117" s="135">
        <f t="shared" si="66"/>
        <v>2.1534</v>
      </c>
      <c r="Y117" s="135">
        <f t="shared" si="66"/>
        <v>2.25257</v>
      </c>
      <c r="Z117" s="135">
        <f t="shared" si="66"/>
        <v>2.04644</v>
      </c>
      <c r="AA117" s="135">
        <f t="shared" si="66"/>
        <v>1.79112</v>
      </c>
    </row>
    <row r="118" spans="1:27" ht="12.75" hidden="1" customHeight="1" outlineLevel="1" x14ac:dyDescent="0.2">
      <c r="A118" s="163" t="s">
        <v>2525</v>
      </c>
      <c r="B118" s="94" t="s">
        <v>238</v>
      </c>
      <c r="C118" s="70" t="s">
        <v>79</v>
      </c>
      <c r="D118" s="71">
        <v>1271.19</v>
      </c>
      <c r="E118" s="71">
        <v>1100.72</v>
      </c>
      <c r="F118" s="71">
        <v>1012.75</v>
      </c>
      <c r="G118" s="71">
        <v>974.29</v>
      </c>
      <c r="H118" s="71">
        <v>1021.26</v>
      </c>
      <c r="I118" s="71">
        <v>1167.19</v>
      </c>
      <c r="J118" s="71">
        <v>1285.52</v>
      </c>
      <c r="K118" s="71">
        <v>1519.49</v>
      </c>
      <c r="L118" s="71">
        <v>1749.82</v>
      </c>
      <c r="M118" s="71">
        <v>1868.95</v>
      </c>
      <c r="N118" s="71">
        <v>1843.87</v>
      </c>
      <c r="O118" s="71">
        <v>1902.38</v>
      </c>
      <c r="P118" s="71">
        <v>1902.71</v>
      </c>
      <c r="Q118" s="71">
        <v>1922.72</v>
      </c>
      <c r="R118" s="71">
        <v>1917.92</v>
      </c>
      <c r="S118" s="71">
        <v>1906.6</v>
      </c>
      <c r="T118" s="71">
        <v>1897.58</v>
      </c>
      <c r="U118" s="71">
        <v>1843.5</v>
      </c>
      <c r="V118" s="71">
        <v>1783.45</v>
      </c>
      <c r="W118" s="71">
        <v>1726.14</v>
      </c>
      <c r="X118" s="71">
        <v>1751.58</v>
      </c>
      <c r="Y118" s="71">
        <v>1850.75</v>
      </c>
      <c r="Z118" s="71">
        <v>1644.62</v>
      </c>
      <c r="AA118" s="71">
        <v>1389.3</v>
      </c>
    </row>
    <row r="119" spans="1:27" ht="12.75" hidden="1" customHeight="1" outlineLevel="1" x14ac:dyDescent="0.2">
      <c r="A119" s="163" t="s">
        <v>2526</v>
      </c>
      <c r="B119" s="94" t="s">
        <v>90</v>
      </c>
      <c r="C119" s="70" t="s">
        <v>79</v>
      </c>
      <c r="D119" s="71">
        <f t="shared" ref="D119:AA119" si="67">$D$9</f>
        <v>66.180000000000007</v>
      </c>
      <c r="E119" s="71">
        <f t="shared" si="67"/>
        <v>66.180000000000007</v>
      </c>
      <c r="F119" s="71">
        <f t="shared" si="67"/>
        <v>66.180000000000007</v>
      </c>
      <c r="G119" s="71">
        <f t="shared" si="67"/>
        <v>66.180000000000007</v>
      </c>
      <c r="H119" s="71">
        <f t="shared" si="67"/>
        <v>66.180000000000007</v>
      </c>
      <c r="I119" s="71">
        <f t="shared" si="67"/>
        <v>66.180000000000007</v>
      </c>
      <c r="J119" s="71">
        <f t="shared" si="67"/>
        <v>66.180000000000007</v>
      </c>
      <c r="K119" s="71">
        <f t="shared" si="67"/>
        <v>66.180000000000007</v>
      </c>
      <c r="L119" s="71">
        <f t="shared" si="67"/>
        <v>66.180000000000007</v>
      </c>
      <c r="M119" s="71">
        <f t="shared" si="67"/>
        <v>66.180000000000007</v>
      </c>
      <c r="N119" s="71">
        <f t="shared" si="67"/>
        <v>66.180000000000007</v>
      </c>
      <c r="O119" s="71">
        <f t="shared" si="67"/>
        <v>66.180000000000007</v>
      </c>
      <c r="P119" s="71">
        <f t="shared" si="67"/>
        <v>66.180000000000007</v>
      </c>
      <c r="Q119" s="71">
        <f t="shared" si="67"/>
        <v>66.180000000000007</v>
      </c>
      <c r="R119" s="71">
        <f t="shared" si="67"/>
        <v>66.180000000000007</v>
      </c>
      <c r="S119" s="71">
        <f t="shared" si="67"/>
        <v>66.180000000000007</v>
      </c>
      <c r="T119" s="71">
        <f t="shared" si="67"/>
        <v>66.180000000000007</v>
      </c>
      <c r="U119" s="71">
        <f t="shared" si="67"/>
        <v>66.180000000000007</v>
      </c>
      <c r="V119" s="71">
        <f t="shared" si="67"/>
        <v>66.180000000000007</v>
      </c>
      <c r="W119" s="71">
        <f t="shared" si="67"/>
        <v>66.180000000000007</v>
      </c>
      <c r="X119" s="71">
        <f t="shared" si="67"/>
        <v>66.180000000000007</v>
      </c>
      <c r="Y119" s="71">
        <f t="shared" si="67"/>
        <v>66.180000000000007</v>
      </c>
      <c r="Z119" s="71">
        <f t="shared" si="67"/>
        <v>66.180000000000007</v>
      </c>
      <c r="AA119" s="71">
        <f t="shared" si="67"/>
        <v>66.180000000000007</v>
      </c>
    </row>
    <row r="120" spans="1:27" ht="12.75" hidden="1" customHeight="1" outlineLevel="1" x14ac:dyDescent="0.2">
      <c r="A120" s="163" t="s">
        <v>2527</v>
      </c>
      <c r="B120" s="94" t="s">
        <v>83</v>
      </c>
      <c r="C120" s="70" t="s">
        <v>79</v>
      </c>
      <c r="D120" s="71">
        <v>4.95</v>
      </c>
      <c r="E120" s="71">
        <v>4.95</v>
      </c>
      <c r="F120" s="71">
        <v>4.95</v>
      </c>
      <c r="G120" s="71">
        <v>4.95</v>
      </c>
      <c r="H120" s="71">
        <v>4.95</v>
      </c>
      <c r="I120" s="71">
        <v>4.95</v>
      </c>
      <c r="J120" s="71">
        <v>4.95</v>
      </c>
      <c r="K120" s="71">
        <v>4.95</v>
      </c>
      <c r="L120" s="71">
        <v>4.95</v>
      </c>
      <c r="M120" s="71">
        <v>4.95</v>
      </c>
      <c r="N120" s="71">
        <v>4.95</v>
      </c>
      <c r="O120" s="71">
        <v>4.95</v>
      </c>
      <c r="P120" s="71">
        <v>4.95</v>
      </c>
      <c r="Q120" s="71">
        <v>4.95</v>
      </c>
      <c r="R120" s="71">
        <v>4.95</v>
      </c>
      <c r="S120" s="71">
        <v>4.95</v>
      </c>
      <c r="T120" s="71">
        <v>4.95</v>
      </c>
      <c r="U120" s="71">
        <v>4.95</v>
      </c>
      <c r="V120" s="71">
        <v>4.95</v>
      </c>
      <c r="W120" s="71">
        <v>4.95</v>
      </c>
      <c r="X120" s="71">
        <v>4.95</v>
      </c>
      <c r="Y120" s="71">
        <v>4.95</v>
      </c>
      <c r="Z120" s="71">
        <v>4.95</v>
      </c>
      <c r="AA120" s="71">
        <v>4.95</v>
      </c>
    </row>
    <row r="121" spans="1:27" ht="12.75" hidden="1" customHeight="1" outlineLevel="1" x14ac:dyDescent="0.2">
      <c r="A121" s="163" t="s">
        <v>2528</v>
      </c>
      <c r="B121" s="94" t="s">
        <v>81</v>
      </c>
      <c r="C121" s="70" t="s">
        <v>79</v>
      </c>
      <c r="D121" s="71">
        <f>$D$11</f>
        <v>330.69</v>
      </c>
      <c r="E121" s="71">
        <f t="shared" ref="E121:AA121" si="68">$D$11</f>
        <v>330.69</v>
      </c>
      <c r="F121" s="71">
        <f t="shared" si="68"/>
        <v>330.69</v>
      </c>
      <c r="G121" s="71">
        <f t="shared" si="68"/>
        <v>330.69</v>
      </c>
      <c r="H121" s="71">
        <f t="shared" si="68"/>
        <v>330.69</v>
      </c>
      <c r="I121" s="71">
        <f t="shared" si="68"/>
        <v>330.69</v>
      </c>
      <c r="J121" s="71">
        <f t="shared" si="68"/>
        <v>330.69</v>
      </c>
      <c r="K121" s="71">
        <f t="shared" si="68"/>
        <v>330.69</v>
      </c>
      <c r="L121" s="71">
        <f t="shared" si="68"/>
        <v>330.69</v>
      </c>
      <c r="M121" s="71">
        <f t="shared" si="68"/>
        <v>330.69</v>
      </c>
      <c r="N121" s="71">
        <f t="shared" si="68"/>
        <v>330.69</v>
      </c>
      <c r="O121" s="71">
        <f t="shared" si="68"/>
        <v>330.69</v>
      </c>
      <c r="P121" s="71">
        <f t="shared" si="68"/>
        <v>330.69</v>
      </c>
      <c r="Q121" s="71">
        <f t="shared" si="68"/>
        <v>330.69</v>
      </c>
      <c r="R121" s="71">
        <f t="shared" si="68"/>
        <v>330.69</v>
      </c>
      <c r="S121" s="71">
        <f t="shared" si="68"/>
        <v>330.69</v>
      </c>
      <c r="T121" s="71">
        <f t="shared" si="68"/>
        <v>330.69</v>
      </c>
      <c r="U121" s="71">
        <f t="shared" si="68"/>
        <v>330.69</v>
      </c>
      <c r="V121" s="71">
        <f t="shared" si="68"/>
        <v>330.69</v>
      </c>
      <c r="W121" s="71">
        <f t="shared" si="68"/>
        <v>330.69</v>
      </c>
      <c r="X121" s="71">
        <f t="shared" si="68"/>
        <v>330.69</v>
      </c>
      <c r="Y121" s="71">
        <f t="shared" si="68"/>
        <v>330.69</v>
      </c>
      <c r="Z121" s="71">
        <f t="shared" si="68"/>
        <v>330.69</v>
      </c>
      <c r="AA121" s="71">
        <f t="shared" si="68"/>
        <v>330.69</v>
      </c>
    </row>
    <row r="122" spans="1:27" ht="12.75" customHeight="1" collapsed="1" x14ac:dyDescent="0.2">
      <c r="A122" s="162" t="s">
        <v>2529</v>
      </c>
      <c r="B122" s="54" t="str">
        <f>"24"&amp;"."&amp;$B$801&amp;"."&amp;$B$802</f>
        <v>24.05.2023</v>
      </c>
      <c r="C122" s="134" t="s">
        <v>76</v>
      </c>
      <c r="D122" s="135">
        <f>ROUND(((D123+D124+D126+D125)/1000),5)</f>
        <v>1.6890700000000001</v>
      </c>
      <c r="E122" s="135">
        <f>ROUND(((E123+E124+E126+E125)/1000),5)</f>
        <v>1.4808699999999999</v>
      </c>
      <c r="F122" s="135">
        <f>ROUND(((F123+F124+F126+F125)/1000),5)</f>
        <v>1.44445</v>
      </c>
      <c r="G122" s="135">
        <f t="shared" ref="G122:AA122" si="69">ROUND(((G123+G124+G126+G125)/1000),5)</f>
        <v>1.4010499999999999</v>
      </c>
      <c r="H122" s="135">
        <f t="shared" si="69"/>
        <v>1.40666</v>
      </c>
      <c r="I122" s="135">
        <f t="shared" si="69"/>
        <v>1.5664499999999999</v>
      </c>
      <c r="J122" s="135">
        <f t="shared" si="69"/>
        <v>1.82778</v>
      </c>
      <c r="K122" s="135">
        <f t="shared" si="69"/>
        <v>2.0807899999999999</v>
      </c>
      <c r="L122" s="135">
        <f t="shared" si="69"/>
        <v>2.2623000000000002</v>
      </c>
      <c r="M122" s="135">
        <f t="shared" si="69"/>
        <v>2.3171200000000001</v>
      </c>
      <c r="N122" s="135">
        <f t="shared" si="69"/>
        <v>2.32361</v>
      </c>
      <c r="O122" s="135">
        <f t="shared" si="69"/>
        <v>2.3252600000000001</v>
      </c>
      <c r="P122" s="135">
        <f t="shared" si="69"/>
        <v>2.3105600000000002</v>
      </c>
      <c r="Q122" s="135">
        <f t="shared" si="69"/>
        <v>2.3159800000000001</v>
      </c>
      <c r="R122" s="135">
        <f t="shared" si="69"/>
        <v>2.3291599999999999</v>
      </c>
      <c r="S122" s="135">
        <f t="shared" si="69"/>
        <v>2.3423500000000002</v>
      </c>
      <c r="T122" s="135">
        <f t="shared" si="69"/>
        <v>2.3258299999999998</v>
      </c>
      <c r="U122" s="135">
        <f t="shared" si="69"/>
        <v>2.3119900000000002</v>
      </c>
      <c r="V122" s="135">
        <f t="shared" si="69"/>
        <v>2.3057400000000001</v>
      </c>
      <c r="W122" s="135">
        <f t="shared" si="69"/>
        <v>2.2974399999999999</v>
      </c>
      <c r="X122" s="135">
        <f t="shared" si="69"/>
        <v>2.2974000000000001</v>
      </c>
      <c r="Y122" s="135">
        <f t="shared" si="69"/>
        <v>2.3001900000000002</v>
      </c>
      <c r="Z122" s="135">
        <f t="shared" si="69"/>
        <v>2.1373099999999998</v>
      </c>
      <c r="AA122" s="135">
        <f t="shared" si="69"/>
        <v>1.8156099999999999</v>
      </c>
    </row>
    <row r="123" spans="1:27" ht="12.75" hidden="1" customHeight="1" outlineLevel="1" x14ac:dyDescent="0.2">
      <c r="A123" s="163" t="s">
        <v>2530</v>
      </c>
      <c r="B123" s="94" t="s">
        <v>238</v>
      </c>
      <c r="C123" s="70" t="s">
        <v>79</v>
      </c>
      <c r="D123" s="71">
        <v>1287.25</v>
      </c>
      <c r="E123" s="71">
        <v>1079.05</v>
      </c>
      <c r="F123" s="71">
        <v>1042.6300000000001</v>
      </c>
      <c r="G123" s="71">
        <v>999.23</v>
      </c>
      <c r="H123" s="71">
        <v>1004.84</v>
      </c>
      <c r="I123" s="71">
        <v>1164.6300000000001</v>
      </c>
      <c r="J123" s="71">
        <v>1425.96</v>
      </c>
      <c r="K123" s="71">
        <v>1678.97</v>
      </c>
      <c r="L123" s="71">
        <v>1860.48</v>
      </c>
      <c r="M123" s="71">
        <v>1915.3</v>
      </c>
      <c r="N123" s="71">
        <v>1921.79</v>
      </c>
      <c r="O123" s="71">
        <v>1923.44</v>
      </c>
      <c r="P123" s="71">
        <v>1908.74</v>
      </c>
      <c r="Q123" s="71">
        <v>1914.16</v>
      </c>
      <c r="R123" s="71">
        <v>1927.34</v>
      </c>
      <c r="S123" s="71">
        <v>1940.53</v>
      </c>
      <c r="T123" s="71">
        <v>1924.01</v>
      </c>
      <c r="U123" s="71">
        <v>1910.17</v>
      </c>
      <c r="V123" s="71">
        <v>1903.92</v>
      </c>
      <c r="W123" s="71">
        <v>1895.62</v>
      </c>
      <c r="X123" s="71">
        <v>1895.58</v>
      </c>
      <c r="Y123" s="71">
        <v>1898.37</v>
      </c>
      <c r="Z123" s="71">
        <v>1735.49</v>
      </c>
      <c r="AA123" s="71">
        <v>1413.79</v>
      </c>
    </row>
    <row r="124" spans="1:27" ht="12.75" hidden="1" customHeight="1" outlineLevel="1" x14ac:dyDescent="0.2">
      <c r="A124" s="163" t="s">
        <v>2531</v>
      </c>
      <c r="B124" s="94" t="s">
        <v>90</v>
      </c>
      <c r="C124" s="70" t="s">
        <v>79</v>
      </c>
      <c r="D124" s="71">
        <f t="shared" ref="D124:AA124" si="70">$D$9</f>
        <v>66.180000000000007</v>
      </c>
      <c r="E124" s="71">
        <f t="shared" si="70"/>
        <v>66.180000000000007</v>
      </c>
      <c r="F124" s="71">
        <f t="shared" si="70"/>
        <v>66.180000000000007</v>
      </c>
      <c r="G124" s="71">
        <f t="shared" si="70"/>
        <v>66.180000000000007</v>
      </c>
      <c r="H124" s="71">
        <f t="shared" si="70"/>
        <v>66.180000000000007</v>
      </c>
      <c r="I124" s="71">
        <f t="shared" si="70"/>
        <v>66.180000000000007</v>
      </c>
      <c r="J124" s="71">
        <f t="shared" si="70"/>
        <v>66.180000000000007</v>
      </c>
      <c r="K124" s="71">
        <f t="shared" si="70"/>
        <v>66.180000000000007</v>
      </c>
      <c r="L124" s="71">
        <f t="shared" si="70"/>
        <v>66.180000000000007</v>
      </c>
      <c r="M124" s="71">
        <f t="shared" si="70"/>
        <v>66.180000000000007</v>
      </c>
      <c r="N124" s="71">
        <f t="shared" si="70"/>
        <v>66.180000000000007</v>
      </c>
      <c r="O124" s="71">
        <f t="shared" si="70"/>
        <v>66.180000000000007</v>
      </c>
      <c r="P124" s="71">
        <f t="shared" si="70"/>
        <v>66.180000000000007</v>
      </c>
      <c r="Q124" s="71">
        <f t="shared" si="70"/>
        <v>66.180000000000007</v>
      </c>
      <c r="R124" s="71">
        <f t="shared" si="70"/>
        <v>66.180000000000007</v>
      </c>
      <c r="S124" s="71">
        <f t="shared" si="70"/>
        <v>66.180000000000007</v>
      </c>
      <c r="T124" s="71">
        <f t="shared" si="70"/>
        <v>66.180000000000007</v>
      </c>
      <c r="U124" s="71">
        <f t="shared" si="70"/>
        <v>66.180000000000007</v>
      </c>
      <c r="V124" s="71">
        <f t="shared" si="70"/>
        <v>66.180000000000007</v>
      </c>
      <c r="W124" s="71">
        <f t="shared" si="70"/>
        <v>66.180000000000007</v>
      </c>
      <c r="X124" s="71">
        <f t="shared" si="70"/>
        <v>66.180000000000007</v>
      </c>
      <c r="Y124" s="71">
        <f t="shared" si="70"/>
        <v>66.180000000000007</v>
      </c>
      <c r="Z124" s="71">
        <f t="shared" si="70"/>
        <v>66.180000000000007</v>
      </c>
      <c r="AA124" s="71">
        <f t="shared" si="70"/>
        <v>66.180000000000007</v>
      </c>
    </row>
    <row r="125" spans="1:27" ht="12.75" hidden="1" customHeight="1" outlineLevel="1" x14ac:dyDescent="0.2">
      <c r="A125" s="163" t="s">
        <v>2532</v>
      </c>
      <c r="B125" s="94" t="s">
        <v>83</v>
      </c>
      <c r="C125" s="70" t="s">
        <v>79</v>
      </c>
      <c r="D125" s="71">
        <v>4.95</v>
      </c>
      <c r="E125" s="71">
        <v>4.95</v>
      </c>
      <c r="F125" s="71">
        <v>4.95</v>
      </c>
      <c r="G125" s="71">
        <v>4.95</v>
      </c>
      <c r="H125" s="71">
        <v>4.95</v>
      </c>
      <c r="I125" s="71">
        <v>4.95</v>
      </c>
      <c r="J125" s="71">
        <v>4.95</v>
      </c>
      <c r="K125" s="71">
        <v>4.95</v>
      </c>
      <c r="L125" s="71">
        <v>4.95</v>
      </c>
      <c r="M125" s="71">
        <v>4.95</v>
      </c>
      <c r="N125" s="71">
        <v>4.95</v>
      </c>
      <c r="O125" s="71">
        <v>4.95</v>
      </c>
      <c r="P125" s="71">
        <v>4.95</v>
      </c>
      <c r="Q125" s="71">
        <v>4.95</v>
      </c>
      <c r="R125" s="71">
        <v>4.95</v>
      </c>
      <c r="S125" s="71">
        <v>4.95</v>
      </c>
      <c r="T125" s="71">
        <v>4.95</v>
      </c>
      <c r="U125" s="71">
        <v>4.95</v>
      </c>
      <c r="V125" s="71">
        <v>4.95</v>
      </c>
      <c r="W125" s="71">
        <v>4.95</v>
      </c>
      <c r="X125" s="71">
        <v>4.95</v>
      </c>
      <c r="Y125" s="71">
        <v>4.95</v>
      </c>
      <c r="Z125" s="71">
        <v>4.95</v>
      </c>
      <c r="AA125" s="71">
        <v>4.95</v>
      </c>
    </row>
    <row r="126" spans="1:27" ht="12.75" hidden="1" customHeight="1" outlineLevel="1" x14ac:dyDescent="0.2">
      <c r="A126" s="163" t="s">
        <v>2533</v>
      </c>
      <c r="B126" s="94" t="s">
        <v>81</v>
      </c>
      <c r="C126" s="70" t="s">
        <v>79</v>
      </c>
      <c r="D126" s="71">
        <f>$D$11</f>
        <v>330.69</v>
      </c>
      <c r="E126" s="71">
        <f t="shared" ref="E126:AA126" si="71">$D$11</f>
        <v>330.69</v>
      </c>
      <c r="F126" s="71">
        <f t="shared" si="71"/>
        <v>330.69</v>
      </c>
      <c r="G126" s="71">
        <f t="shared" si="71"/>
        <v>330.69</v>
      </c>
      <c r="H126" s="71">
        <f t="shared" si="71"/>
        <v>330.69</v>
      </c>
      <c r="I126" s="71">
        <f t="shared" si="71"/>
        <v>330.69</v>
      </c>
      <c r="J126" s="71">
        <f t="shared" si="71"/>
        <v>330.69</v>
      </c>
      <c r="K126" s="71">
        <f t="shared" si="71"/>
        <v>330.69</v>
      </c>
      <c r="L126" s="71">
        <f t="shared" si="71"/>
        <v>330.69</v>
      </c>
      <c r="M126" s="71">
        <f t="shared" si="71"/>
        <v>330.69</v>
      </c>
      <c r="N126" s="71">
        <f t="shared" si="71"/>
        <v>330.69</v>
      </c>
      <c r="O126" s="71">
        <f t="shared" si="71"/>
        <v>330.69</v>
      </c>
      <c r="P126" s="71">
        <f t="shared" si="71"/>
        <v>330.69</v>
      </c>
      <c r="Q126" s="71">
        <f t="shared" si="71"/>
        <v>330.69</v>
      </c>
      <c r="R126" s="71">
        <f t="shared" si="71"/>
        <v>330.69</v>
      </c>
      <c r="S126" s="71">
        <f t="shared" si="71"/>
        <v>330.69</v>
      </c>
      <c r="T126" s="71">
        <f t="shared" si="71"/>
        <v>330.69</v>
      </c>
      <c r="U126" s="71">
        <f t="shared" si="71"/>
        <v>330.69</v>
      </c>
      <c r="V126" s="71">
        <f t="shared" si="71"/>
        <v>330.69</v>
      </c>
      <c r="W126" s="71">
        <f t="shared" si="71"/>
        <v>330.69</v>
      </c>
      <c r="X126" s="71">
        <f t="shared" si="71"/>
        <v>330.69</v>
      </c>
      <c r="Y126" s="71">
        <f t="shared" si="71"/>
        <v>330.69</v>
      </c>
      <c r="Z126" s="71">
        <f t="shared" si="71"/>
        <v>330.69</v>
      </c>
      <c r="AA126" s="71">
        <f t="shared" si="71"/>
        <v>330.69</v>
      </c>
    </row>
    <row r="127" spans="1:27" ht="12.75" customHeight="1" collapsed="1" x14ac:dyDescent="0.2">
      <c r="A127" s="162" t="s">
        <v>2534</v>
      </c>
      <c r="B127" s="54" t="str">
        <f>"25"&amp;"."&amp;$B$801&amp;"."&amp;$B$802</f>
        <v>25.05.2023</v>
      </c>
      <c r="C127" s="134" t="s">
        <v>76</v>
      </c>
      <c r="D127" s="135">
        <f>ROUND(((D128+D129+D131+D130)/1000),5)</f>
        <v>1.50925</v>
      </c>
      <c r="E127" s="135">
        <f>ROUND(((E128+E129+E131+E130)/1000),5)</f>
        <v>1.4037500000000001</v>
      </c>
      <c r="F127" s="135">
        <f>ROUND(((F128+F129+F131+F130)/1000),5)</f>
        <v>1.33836</v>
      </c>
      <c r="G127" s="135">
        <f t="shared" ref="G127:AA127" si="72">ROUND(((G128+G129+G131+G130)/1000),5)</f>
        <v>1.28925</v>
      </c>
      <c r="H127" s="135">
        <f t="shared" si="72"/>
        <v>1.28878</v>
      </c>
      <c r="I127" s="135">
        <f t="shared" si="72"/>
        <v>1.4557199999999999</v>
      </c>
      <c r="J127" s="135">
        <f t="shared" si="72"/>
        <v>1.8369800000000001</v>
      </c>
      <c r="K127" s="135">
        <f t="shared" si="72"/>
        <v>2.0002599999999999</v>
      </c>
      <c r="L127" s="135">
        <f t="shared" si="72"/>
        <v>2.2173699999999998</v>
      </c>
      <c r="M127" s="135">
        <f t="shared" si="72"/>
        <v>2.28572</v>
      </c>
      <c r="N127" s="135">
        <f t="shared" si="72"/>
        <v>2.2987600000000001</v>
      </c>
      <c r="O127" s="135">
        <f t="shared" si="72"/>
        <v>2.3082199999999999</v>
      </c>
      <c r="P127" s="135">
        <f t="shared" si="72"/>
        <v>2.2909899999999999</v>
      </c>
      <c r="Q127" s="135">
        <f t="shared" si="72"/>
        <v>2.2932800000000002</v>
      </c>
      <c r="R127" s="135">
        <f t="shared" si="72"/>
        <v>2.3179400000000001</v>
      </c>
      <c r="S127" s="135">
        <f t="shared" si="72"/>
        <v>2.33331</v>
      </c>
      <c r="T127" s="135">
        <f t="shared" si="72"/>
        <v>2.3184200000000001</v>
      </c>
      <c r="U127" s="135">
        <f t="shared" si="72"/>
        <v>2.3048899999999999</v>
      </c>
      <c r="V127" s="135">
        <f t="shared" si="72"/>
        <v>2.2978000000000001</v>
      </c>
      <c r="W127" s="135">
        <f t="shared" si="72"/>
        <v>2.2916300000000001</v>
      </c>
      <c r="X127" s="135">
        <f t="shared" si="72"/>
        <v>2.2953700000000001</v>
      </c>
      <c r="Y127" s="135">
        <f t="shared" si="72"/>
        <v>2.29115</v>
      </c>
      <c r="Z127" s="135">
        <f t="shared" si="72"/>
        <v>2.0983000000000001</v>
      </c>
      <c r="AA127" s="135">
        <f t="shared" si="72"/>
        <v>1.7262500000000001</v>
      </c>
    </row>
    <row r="128" spans="1:27" ht="12.75" hidden="1" customHeight="1" outlineLevel="1" x14ac:dyDescent="0.2">
      <c r="A128" s="163" t="s">
        <v>2535</v>
      </c>
      <c r="B128" s="94" t="s">
        <v>238</v>
      </c>
      <c r="C128" s="70" t="s">
        <v>79</v>
      </c>
      <c r="D128" s="71">
        <v>1107.43</v>
      </c>
      <c r="E128" s="71">
        <v>1001.93</v>
      </c>
      <c r="F128" s="71">
        <v>936.54</v>
      </c>
      <c r="G128" s="71">
        <v>887.43</v>
      </c>
      <c r="H128" s="71">
        <v>886.96</v>
      </c>
      <c r="I128" s="71">
        <v>1053.9000000000001</v>
      </c>
      <c r="J128" s="71">
        <v>1435.16</v>
      </c>
      <c r="K128" s="71">
        <v>1598.44</v>
      </c>
      <c r="L128" s="71">
        <v>1815.55</v>
      </c>
      <c r="M128" s="71">
        <v>1883.9</v>
      </c>
      <c r="N128" s="71">
        <v>1896.94</v>
      </c>
      <c r="O128" s="71">
        <v>1906.4</v>
      </c>
      <c r="P128" s="71">
        <v>1889.17</v>
      </c>
      <c r="Q128" s="71">
        <v>1891.46</v>
      </c>
      <c r="R128" s="71">
        <v>1916.12</v>
      </c>
      <c r="S128" s="71">
        <v>1931.49</v>
      </c>
      <c r="T128" s="71">
        <v>1916.6</v>
      </c>
      <c r="U128" s="71">
        <v>1903.07</v>
      </c>
      <c r="V128" s="71">
        <v>1895.98</v>
      </c>
      <c r="W128" s="71">
        <v>1889.81</v>
      </c>
      <c r="X128" s="71">
        <v>1893.55</v>
      </c>
      <c r="Y128" s="71">
        <v>1889.33</v>
      </c>
      <c r="Z128" s="71">
        <v>1696.48</v>
      </c>
      <c r="AA128" s="71">
        <v>1324.43</v>
      </c>
    </row>
    <row r="129" spans="1:27" ht="12.75" hidden="1" customHeight="1" outlineLevel="1" x14ac:dyDescent="0.2">
      <c r="A129" s="163" t="s">
        <v>2536</v>
      </c>
      <c r="B129" s="94" t="s">
        <v>90</v>
      </c>
      <c r="C129" s="70" t="s">
        <v>79</v>
      </c>
      <c r="D129" s="71">
        <f t="shared" ref="D129:AA129" si="73">$D$9</f>
        <v>66.180000000000007</v>
      </c>
      <c r="E129" s="71">
        <f t="shared" si="73"/>
        <v>66.180000000000007</v>
      </c>
      <c r="F129" s="71">
        <f t="shared" si="73"/>
        <v>66.180000000000007</v>
      </c>
      <c r="G129" s="71">
        <f t="shared" si="73"/>
        <v>66.180000000000007</v>
      </c>
      <c r="H129" s="71">
        <f t="shared" si="73"/>
        <v>66.180000000000007</v>
      </c>
      <c r="I129" s="71">
        <f t="shared" si="73"/>
        <v>66.180000000000007</v>
      </c>
      <c r="J129" s="71">
        <f t="shared" si="73"/>
        <v>66.180000000000007</v>
      </c>
      <c r="K129" s="71">
        <f t="shared" si="73"/>
        <v>66.180000000000007</v>
      </c>
      <c r="L129" s="71">
        <f t="shared" si="73"/>
        <v>66.180000000000007</v>
      </c>
      <c r="M129" s="71">
        <f t="shared" si="73"/>
        <v>66.180000000000007</v>
      </c>
      <c r="N129" s="71">
        <f t="shared" si="73"/>
        <v>66.180000000000007</v>
      </c>
      <c r="O129" s="71">
        <f t="shared" si="73"/>
        <v>66.180000000000007</v>
      </c>
      <c r="P129" s="71">
        <f t="shared" si="73"/>
        <v>66.180000000000007</v>
      </c>
      <c r="Q129" s="71">
        <f t="shared" si="73"/>
        <v>66.180000000000007</v>
      </c>
      <c r="R129" s="71">
        <f t="shared" si="73"/>
        <v>66.180000000000007</v>
      </c>
      <c r="S129" s="71">
        <f t="shared" si="73"/>
        <v>66.180000000000007</v>
      </c>
      <c r="T129" s="71">
        <f t="shared" si="73"/>
        <v>66.180000000000007</v>
      </c>
      <c r="U129" s="71">
        <f t="shared" si="73"/>
        <v>66.180000000000007</v>
      </c>
      <c r="V129" s="71">
        <f t="shared" si="73"/>
        <v>66.180000000000007</v>
      </c>
      <c r="W129" s="71">
        <f t="shared" si="73"/>
        <v>66.180000000000007</v>
      </c>
      <c r="X129" s="71">
        <f t="shared" si="73"/>
        <v>66.180000000000007</v>
      </c>
      <c r="Y129" s="71">
        <f t="shared" si="73"/>
        <v>66.180000000000007</v>
      </c>
      <c r="Z129" s="71">
        <f t="shared" si="73"/>
        <v>66.180000000000007</v>
      </c>
      <c r="AA129" s="71">
        <f t="shared" si="73"/>
        <v>66.180000000000007</v>
      </c>
    </row>
    <row r="130" spans="1:27" ht="12.75" hidden="1" customHeight="1" outlineLevel="1" x14ac:dyDescent="0.2">
      <c r="A130" s="163" t="s">
        <v>2537</v>
      </c>
      <c r="B130" s="94" t="s">
        <v>83</v>
      </c>
      <c r="C130" s="70" t="s">
        <v>79</v>
      </c>
      <c r="D130" s="71">
        <v>4.95</v>
      </c>
      <c r="E130" s="71">
        <v>4.95</v>
      </c>
      <c r="F130" s="71">
        <v>4.95</v>
      </c>
      <c r="G130" s="71">
        <v>4.95</v>
      </c>
      <c r="H130" s="71">
        <v>4.95</v>
      </c>
      <c r="I130" s="71">
        <v>4.95</v>
      </c>
      <c r="J130" s="71">
        <v>4.95</v>
      </c>
      <c r="K130" s="71">
        <v>4.95</v>
      </c>
      <c r="L130" s="71">
        <v>4.95</v>
      </c>
      <c r="M130" s="71">
        <v>4.95</v>
      </c>
      <c r="N130" s="71">
        <v>4.95</v>
      </c>
      <c r="O130" s="71">
        <v>4.95</v>
      </c>
      <c r="P130" s="71">
        <v>4.95</v>
      </c>
      <c r="Q130" s="71">
        <v>4.95</v>
      </c>
      <c r="R130" s="71">
        <v>4.95</v>
      </c>
      <c r="S130" s="71">
        <v>4.95</v>
      </c>
      <c r="T130" s="71">
        <v>4.95</v>
      </c>
      <c r="U130" s="71">
        <v>4.95</v>
      </c>
      <c r="V130" s="71">
        <v>4.95</v>
      </c>
      <c r="W130" s="71">
        <v>4.95</v>
      </c>
      <c r="X130" s="71">
        <v>4.95</v>
      </c>
      <c r="Y130" s="71">
        <v>4.95</v>
      </c>
      <c r="Z130" s="71">
        <v>4.95</v>
      </c>
      <c r="AA130" s="71">
        <v>4.95</v>
      </c>
    </row>
    <row r="131" spans="1:27" ht="12.75" hidden="1" customHeight="1" outlineLevel="1" x14ac:dyDescent="0.2">
      <c r="A131" s="163" t="s">
        <v>2538</v>
      </c>
      <c r="B131" s="94" t="s">
        <v>81</v>
      </c>
      <c r="C131" s="70" t="s">
        <v>79</v>
      </c>
      <c r="D131" s="71">
        <f>$D$11</f>
        <v>330.69</v>
      </c>
      <c r="E131" s="71">
        <f t="shared" ref="E131:AA131" si="74">$D$11</f>
        <v>330.69</v>
      </c>
      <c r="F131" s="71">
        <f t="shared" si="74"/>
        <v>330.69</v>
      </c>
      <c r="G131" s="71">
        <f t="shared" si="74"/>
        <v>330.69</v>
      </c>
      <c r="H131" s="71">
        <f t="shared" si="74"/>
        <v>330.69</v>
      </c>
      <c r="I131" s="71">
        <f t="shared" si="74"/>
        <v>330.69</v>
      </c>
      <c r="J131" s="71">
        <f t="shared" si="74"/>
        <v>330.69</v>
      </c>
      <c r="K131" s="71">
        <f t="shared" si="74"/>
        <v>330.69</v>
      </c>
      <c r="L131" s="71">
        <f t="shared" si="74"/>
        <v>330.69</v>
      </c>
      <c r="M131" s="71">
        <f t="shared" si="74"/>
        <v>330.69</v>
      </c>
      <c r="N131" s="71">
        <f t="shared" si="74"/>
        <v>330.69</v>
      </c>
      <c r="O131" s="71">
        <f t="shared" si="74"/>
        <v>330.69</v>
      </c>
      <c r="P131" s="71">
        <f t="shared" si="74"/>
        <v>330.69</v>
      </c>
      <c r="Q131" s="71">
        <f t="shared" si="74"/>
        <v>330.69</v>
      </c>
      <c r="R131" s="71">
        <f t="shared" si="74"/>
        <v>330.69</v>
      </c>
      <c r="S131" s="71">
        <f t="shared" si="74"/>
        <v>330.69</v>
      </c>
      <c r="T131" s="71">
        <f t="shared" si="74"/>
        <v>330.69</v>
      </c>
      <c r="U131" s="71">
        <f t="shared" si="74"/>
        <v>330.69</v>
      </c>
      <c r="V131" s="71">
        <f t="shared" si="74"/>
        <v>330.69</v>
      </c>
      <c r="W131" s="71">
        <f t="shared" si="74"/>
        <v>330.69</v>
      </c>
      <c r="X131" s="71">
        <f t="shared" si="74"/>
        <v>330.69</v>
      </c>
      <c r="Y131" s="71">
        <f t="shared" si="74"/>
        <v>330.69</v>
      </c>
      <c r="Z131" s="71">
        <f t="shared" si="74"/>
        <v>330.69</v>
      </c>
      <c r="AA131" s="71">
        <f t="shared" si="74"/>
        <v>330.69</v>
      </c>
    </row>
    <row r="132" spans="1:27" ht="12.75" customHeight="1" collapsed="1" x14ac:dyDescent="0.2">
      <c r="A132" s="162" t="s">
        <v>2539</v>
      </c>
      <c r="B132" s="54" t="str">
        <f>"26"&amp;"."&amp;$B$801&amp;"."&amp;$B$802</f>
        <v>26.05.2023</v>
      </c>
      <c r="C132" s="134" t="s">
        <v>76</v>
      </c>
      <c r="D132" s="135">
        <f>ROUND(((D133+D134+D136+D135)/1000),5)</f>
        <v>1.62079</v>
      </c>
      <c r="E132" s="135">
        <f>ROUND(((E133+E134+E136+E135)/1000),5)</f>
        <v>1.47847</v>
      </c>
      <c r="F132" s="135">
        <f>ROUND(((F133+F134+F136+F135)/1000),5)</f>
        <v>1.41628</v>
      </c>
      <c r="G132" s="135">
        <f t="shared" ref="G132:AA132" si="75">ROUND(((G133+G134+G136+G135)/1000),5)</f>
        <v>1.3707499999999999</v>
      </c>
      <c r="H132" s="135">
        <f t="shared" si="75"/>
        <v>1.39316</v>
      </c>
      <c r="I132" s="135">
        <f t="shared" si="75"/>
        <v>1.4822</v>
      </c>
      <c r="J132" s="135">
        <f t="shared" si="75"/>
        <v>1.8804000000000001</v>
      </c>
      <c r="K132" s="135">
        <f t="shared" si="75"/>
        <v>2.0580500000000002</v>
      </c>
      <c r="L132" s="135">
        <f t="shared" si="75"/>
        <v>2.3060100000000001</v>
      </c>
      <c r="M132" s="135">
        <f t="shared" si="75"/>
        <v>2.37236</v>
      </c>
      <c r="N132" s="135">
        <f t="shared" si="75"/>
        <v>2.3807200000000002</v>
      </c>
      <c r="O132" s="135">
        <f t="shared" si="75"/>
        <v>2.3742999999999999</v>
      </c>
      <c r="P132" s="135">
        <f t="shared" si="75"/>
        <v>2.3639800000000002</v>
      </c>
      <c r="Q132" s="135">
        <f t="shared" si="75"/>
        <v>2.3797100000000002</v>
      </c>
      <c r="R132" s="135">
        <f t="shared" si="75"/>
        <v>2.37636</v>
      </c>
      <c r="S132" s="135">
        <f t="shared" si="75"/>
        <v>2.37141</v>
      </c>
      <c r="T132" s="135">
        <f t="shared" si="75"/>
        <v>2.3582800000000002</v>
      </c>
      <c r="U132" s="135">
        <f t="shared" si="75"/>
        <v>2.3692799999999998</v>
      </c>
      <c r="V132" s="135">
        <f t="shared" si="75"/>
        <v>2.3650000000000002</v>
      </c>
      <c r="W132" s="135">
        <f t="shared" si="75"/>
        <v>2.3398500000000002</v>
      </c>
      <c r="X132" s="135">
        <f t="shared" si="75"/>
        <v>2.3441800000000002</v>
      </c>
      <c r="Y132" s="135">
        <f t="shared" si="75"/>
        <v>2.3660800000000002</v>
      </c>
      <c r="Z132" s="135">
        <f t="shared" si="75"/>
        <v>2.3098700000000001</v>
      </c>
      <c r="AA132" s="135">
        <f t="shared" si="75"/>
        <v>1.9834799999999999</v>
      </c>
    </row>
    <row r="133" spans="1:27" ht="12.75" hidden="1" customHeight="1" outlineLevel="1" x14ac:dyDescent="0.2">
      <c r="A133" s="163" t="s">
        <v>2540</v>
      </c>
      <c r="B133" s="94" t="s">
        <v>238</v>
      </c>
      <c r="C133" s="70" t="s">
        <v>79</v>
      </c>
      <c r="D133" s="71">
        <v>1218.97</v>
      </c>
      <c r="E133" s="71">
        <v>1076.6500000000001</v>
      </c>
      <c r="F133" s="71">
        <v>1014.46</v>
      </c>
      <c r="G133" s="71">
        <v>968.93</v>
      </c>
      <c r="H133" s="71">
        <v>991.34</v>
      </c>
      <c r="I133" s="71">
        <v>1080.3800000000001</v>
      </c>
      <c r="J133" s="71">
        <v>1478.58</v>
      </c>
      <c r="K133" s="71">
        <v>1656.23</v>
      </c>
      <c r="L133" s="71">
        <v>1904.19</v>
      </c>
      <c r="M133" s="71">
        <v>1970.54</v>
      </c>
      <c r="N133" s="71">
        <v>1978.9</v>
      </c>
      <c r="O133" s="71">
        <v>1972.48</v>
      </c>
      <c r="P133" s="71">
        <v>1962.16</v>
      </c>
      <c r="Q133" s="71">
        <v>1977.89</v>
      </c>
      <c r="R133" s="71">
        <v>1974.54</v>
      </c>
      <c r="S133" s="71">
        <v>1969.59</v>
      </c>
      <c r="T133" s="71">
        <v>1956.46</v>
      </c>
      <c r="U133" s="71">
        <v>1967.46</v>
      </c>
      <c r="V133" s="71">
        <v>1963.18</v>
      </c>
      <c r="W133" s="71">
        <v>1938.03</v>
      </c>
      <c r="X133" s="71">
        <v>1942.36</v>
      </c>
      <c r="Y133" s="71">
        <v>1964.26</v>
      </c>
      <c r="Z133" s="71">
        <v>1908.05</v>
      </c>
      <c r="AA133" s="71">
        <v>1581.66</v>
      </c>
    </row>
    <row r="134" spans="1:27" ht="12.75" hidden="1" customHeight="1" outlineLevel="1" x14ac:dyDescent="0.2">
      <c r="A134" s="163" t="s">
        <v>2541</v>
      </c>
      <c r="B134" s="94" t="s">
        <v>90</v>
      </c>
      <c r="C134" s="70" t="s">
        <v>79</v>
      </c>
      <c r="D134" s="71">
        <f t="shared" ref="D134:AA134" si="76">$D$9</f>
        <v>66.180000000000007</v>
      </c>
      <c r="E134" s="71">
        <f t="shared" si="76"/>
        <v>66.180000000000007</v>
      </c>
      <c r="F134" s="71">
        <f t="shared" si="76"/>
        <v>66.180000000000007</v>
      </c>
      <c r="G134" s="71">
        <f t="shared" si="76"/>
        <v>66.180000000000007</v>
      </c>
      <c r="H134" s="71">
        <f t="shared" si="76"/>
        <v>66.180000000000007</v>
      </c>
      <c r="I134" s="71">
        <f t="shared" si="76"/>
        <v>66.180000000000007</v>
      </c>
      <c r="J134" s="71">
        <f t="shared" si="76"/>
        <v>66.180000000000007</v>
      </c>
      <c r="K134" s="71">
        <f t="shared" si="76"/>
        <v>66.180000000000007</v>
      </c>
      <c r="L134" s="71">
        <f t="shared" si="76"/>
        <v>66.180000000000007</v>
      </c>
      <c r="M134" s="71">
        <f t="shared" si="76"/>
        <v>66.180000000000007</v>
      </c>
      <c r="N134" s="71">
        <f t="shared" si="76"/>
        <v>66.180000000000007</v>
      </c>
      <c r="O134" s="71">
        <f t="shared" si="76"/>
        <v>66.180000000000007</v>
      </c>
      <c r="P134" s="71">
        <f t="shared" si="76"/>
        <v>66.180000000000007</v>
      </c>
      <c r="Q134" s="71">
        <f t="shared" si="76"/>
        <v>66.180000000000007</v>
      </c>
      <c r="R134" s="71">
        <f t="shared" si="76"/>
        <v>66.180000000000007</v>
      </c>
      <c r="S134" s="71">
        <f t="shared" si="76"/>
        <v>66.180000000000007</v>
      </c>
      <c r="T134" s="71">
        <f t="shared" si="76"/>
        <v>66.180000000000007</v>
      </c>
      <c r="U134" s="71">
        <f t="shared" si="76"/>
        <v>66.180000000000007</v>
      </c>
      <c r="V134" s="71">
        <f t="shared" si="76"/>
        <v>66.180000000000007</v>
      </c>
      <c r="W134" s="71">
        <f t="shared" si="76"/>
        <v>66.180000000000007</v>
      </c>
      <c r="X134" s="71">
        <f t="shared" si="76"/>
        <v>66.180000000000007</v>
      </c>
      <c r="Y134" s="71">
        <f t="shared" si="76"/>
        <v>66.180000000000007</v>
      </c>
      <c r="Z134" s="71">
        <f t="shared" si="76"/>
        <v>66.180000000000007</v>
      </c>
      <c r="AA134" s="71">
        <f t="shared" si="76"/>
        <v>66.180000000000007</v>
      </c>
    </row>
    <row r="135" spans="1:27" ht="12.75" hidden="1" customHeight="1" outlineLevel="1" x14ac:dyDescent="0.2">
      <c r="A135" s="163" t="s">
        <v>2542</v>
      </c>
      <c r="B135" s="94" t="s">
        <v>83</v>
      </c>
      <c r="C135" s="70" t="s">
        <v>79</v>
      </c>
      <c r="D135" s="71">
        <v>4.95</v>
      </c>
      <c r="E135" s="71">
        <v>4.95</v>
      </c>
      <c r="F135" s="71">
        <v>4.95</v>
      </c>
      <c r="G135" s="71">
        <v>4.95</v>
      </c>
      <c r="H135" s="71">
        <v>4.95</v>
      </c>
      <c r="I135" s="71">
        <v>4.95</v>
      </c>
      <c r="J135" s="71">
        <v>4.95</v>
      </c>
      <c r="K135" s="71">
        <v>4.95</v>
      </c>
      <c r="L135" s="71">
        <v>4.95</v>
      </c>
      <c r="M135" s="71">
        <v>4.95</v>
      </c>
      <c r="N135" s="71">
        <v>4.95</v>
      </c>
      <c r="O135" s="71">
        <v>4.95</v>
      </c>
      <c r="P135" s="71">
        <v>4.95</v>
      </c>
      <c r="Q135" s="71">
        <v>4.95</v>
      </c>
      <c r="R135" s="71">
        <v>4.95</v>
      </c>
      <c r="S135" s="71">
        <v>4.95</v>
      </c>
      <c r="T135" s="71">
        <v>4.95</v>
      </c>
      <c r="U135" s="71">
        <v>4.95</v>
      </c>
      <c r="V135" s="71">
        <v>4.95</v>
      </c>
      <c r="W135" s="71">
        <v>4.95</v>
      </c>
      <c r="X135" s="71">
        <v>4.95</v>
      </c>
      <c r="Y135" s="71">
        <v>4.95</v>
      </c>
      <c r="Z135" s="71">
        <v>4.95</v>
      </c>
      <c r="AA135" s="71">
        <v>4.95</v>
      </c>
    </row>
    <row r="136" spans="1:27" ht="12.75" hidden="1" customHeight="1" outlineLevel="1" x14ac:dyDescent="0.2">
      <c r="A136" s="163" t="s">
        <v>2543</v>
      </c>
      <c r="B136" s="94" t="s">
        <v>81</v>
      </c>
      <c r="C136" s="70" t="s">
        <v>79</v>
      </c>
      <c r="D136" s="71">
        <f>$D$11</f>
        <v>330.69</v>
      </c>
      <c r="E136" s="71">
        <f t="shared" ref="E136:AA136" si="77">$D$11</f>
        <v>330.69</v>
      </c>
      <c r="F136" s="71">
        <f t="shared" si="77"/>
        <v>330.69</v>
      </c>
      <c r="G136" s="71">
        <f t="shared" si="77"/>
        <v>330.69</v>
      </c>
      <c r="H136" s="71">
        <f t="shared" si="77"/>
        <v>330.69</v>
      </c>
      <c r="I136" s="71">
        <f t="shared" si="77"/>
        <v>330.69</v>
      </c>
      <c r="J136" s="71">
        <f t="shared" si="77"/>
        <v>330.69</v>
      </c>
      <c r="K136" s="71">
        <f t="shared" si="77"/>
        <v>330.69</v>
      </c>
      <c r="L136" s="71">
        <f t="shared" si="77"/>
        <v>330.69</v>
      </c>
      <c r="M136" s="71">
        <f t="shared" si="77"/>
        <v>330.69</v>
      </c>
      <c r="N136" s="71">
        <f t="shared" si="77"/>
        <v>330.69</v>
      </c>
      <c r="O136" s="71">
        <f t="shared" si="77"/>
        <v>330.69</v>
      </c>
      <c r="P136" s="71">
        <f t="shared" si="77"/>
        <v>330.69</v>
      </c>
      <c r="Q136" s="71">
        <f t="shared" si="77"/>
        <v>330.69</v>
      </c>
      <c r="R136" s="71">
        <f t="shared" si="77"/>
        <v>330.69</v>
      </c>
      <c r="S136" s="71">
        <f t="shared" si="77"/>
        <v>330.69</v>
      </c>
      <c r="T136" s="71">
        <f t="shared" si="77"/>
        <v>330.69</v>
      </c>
      <c r="U136" s="71">
        <f t="shared" si="77"/>
        <v>330.69</v>
      </c>
      <c r="V136" s="71">
        <f t="shared" si="77"/>
        <v>330.69</v>
      </c>
      <c r="W136" s="71">
        <f t="shared" si="77"/>
        <v>330.69</v>
      </c>
      <c r="X136" s="71">
        <f t="shared" si="77"/>
        <v>330.69</v>
      </c>
      <c r="Y136" s="71">
        <f t="shared" si="77"/>
        <v>330.69</v>
      </c>
      <c r="Z136" s="71">
        <f t="shared" si="77"/>
        <v>330.69</v>
      </c>
      <c r="AA136" s="71">
        <f t="shared" si="77"/>
        <v>330.69</v>
      </c>
    </row>
    <row r="137" spans="1:27" ht="12.75" customHeight="1" collapsed="1" x14ac:dyDescent="0.2">
      <c r="A137" s="162" t="s">
        <v>2544</v>
      </c>
      <c r="B137" s="54" t="str">
        <f>"27"&amp;"."&amp;$B$801&amp;"."&amp;$B$802</f>
        <v>27.05.2023</v>
      </c>
      <c r="C137" s="134" t="s">
        <v>76</v>
      </c>
      <c r="D137" s="135">
        <f>ROUND(((D138+D139+D141+D140)/1000),5)</f>
        <v>1.92066</v>
      </c>
      <c r="E137" s="135">
        <f>ROUND(((E138+E139+E141+E140)/1000),5)</f>
        <v>1.68024</v>
      </c>
      <c r="F137" s="135">
        <f>ROUND(((F138+F139+F141+F140)/1000),5)</f>
        <v>1.53399</v>
      </c>
      <c r="G137" s="135">
        <f t="shared" ref="G137:AA137" si="78">ROUND(((G138+G139+G141+G140)/1000),5)</f>
        <v>1.4817400000000001</v>
      </c>
      <c r="H137" s="135">
        <f t="shared" si="78"/>
        <v>1.4591700000000001</v>
      </c>
      <c r="I137" s="135">
        <f t="shared" si="78"/>
        <v>1.4374400000000001</v>
      </c>
      <c r="J137" s="135">
        <f t="shared" si="78"/>
        <v>1.74352</v>
      </c>
      <c r="K137" s="135">
        <f t="shared" si="78"/>
        <v>1.89872</v>
      </c>
      <c r="L137" s="135">
        <f t="shared" si="78"/>
        <v>2.1719499999999998</v>
      </c>
      <c r="M137" s="135">
        <f t="shared" si="78"/>
        <v>2.2853500000000002</v>
      </c>
      <c r="N137" s="135">
        <f t="shared" si="78"/>
        <v>2.3176600000000001</v>
      </c>
      <c r="O137" s="135">
        <f t="shared" si="78"/>
        <v>2.3179500000000002</v>
      </c>
      <c r="P137" s="135">
        <f t="shared" si="78"/>
        <v>2.3128500000000001</v>
      </c>
      <c r="Q137" s="135">
        <f t="shared" si="78"/>
        <v>2.3135400000000002</v>
      </c>
      <c r="R137" s="135">
        <f t="shared" si="78"/>
        <v>2.3118300000000001</v>
      </c>
      <c r="S137" s="135">
        <f t="shared" si="78"/>
        <v>2.2903500000000001</v>
      </c>
      <c r="T137" s="135">
        <f t="shared" si="78"/>
        <v>2.2743799999999998</v>
      </c>
      <c r="U137" s="135">
        <f t="shared" si="78"/>
        <v>2.2094299999999998</v>
      </c>
      <c r="V137" s="135">
        <f t="shared" si="78"/>
        <v>2.2089599999999998</v>
      </c>
      <c r="W137" s="135">
        <f t="shared" si="78"/>
        <v>2.2087400000000001</v>
      </c>
      <c r="X137" s="135">
        <f t="shared" si="78"/>
        <v>2.2692700000000001</v>
      </c>
      <c r="Y137" s="135">
        <f t="shared" si="78"/>
        <v>2.28748</v>
      </c>
      <c r="Z137" s="135">
        <f t="shared" si="78"/>
        <v>2.1941099999999998</v>
      </c>
      <c r="AA137" s="135">
        <f t="shared" si="78"/>
        <v>1.8933500000000001</v>
      </c>
    </row>
    <row r="138" spans="1:27" ht="12.75" hidden="1" customHeight="1" outlineLevel="1" x14ac:dyDescent="0.2">
      <c r="A138" s="163" t="s">
        <v>2545</v>
      </c>
      <c r="B138" s="94" t="s">
        <v>238</v>
      </c>
      <c r="C138" s="70" t="s">
        <v>79</v>
      </c>
      <c r="D138" s="71">
        <v>1518.84</v>
      </c>
      <c r="E138" s="71">
        <v>1278.42</v>
      </c>
      <c r="F138" s="71">
        <v>1132.17</v>
      </c>
      <c r="G138" s="71">
        <v>1079.92</v>
      </c>
      <c r="H138" s="71">
        <v>1057.3499999999999</v>
      </c>
      <c r="I138" s="71">
        <v>1035.6199999999999</v>
      </c>
      <c r="J138" s="71">
        <v>1341.7</v>
      </c>
      <c r="K138" s="71">
        <v>1496.9</v>
      </c>
      <c r="L138" s="71">
        <v>1770.13</v>
      </c>
      <c r="M138" s="71">
        <v>1883.53</v>
      </c>
      <c r="N138" s="71">
        <v>1915.84</v>
      </c>
      <c r="O138" s="71">
        <v>1916.13</v>
      </c>
      <c r="P138" s="71">
        <v>1911.03</v>
      </c>
      <c r="Q138" s="71">
        <v>1911.72</v>
      </c>
      <c r="R138" s="71">
        <v>1910.01</v>
      </c>
      <c r="S138" s="71">
        <v>1888.53</v>
      </c>
      <c r="T138" s="71">
        <v>1872.56</v>
      </c>
      <c r="U138" s="71">
        <v>1807.61</v>
      </c>
      <c r="V138" s="71">
        <v>1807.14</v>
      </c>
      <c r="W138" s="71">
        <v>1806.92</v>
      </c>
      <c r="X138" s="71">
        <v>1867.45</v>
      </c>
      <c r="Y138" s="71">
        <v>1885.66</v>
      </c>
      <c r="Z138" s="71">
        <v>1792.29</v>
      </c>
      <c r="AA138" s="71">
        <v>1491.53</v>
      </c>
    </row>
    <row r="139" spans="1:27" ht="12.75" hidden="1" customHeight="1" outlineLevel="1" x14ac:dyDescent="0.2">
      <c r="A139" s="163" t="s">
        <v>2546</v>
      </c>
      <c r="B139" s="94" t="s">
        <v>90</v>
      </c>
      <c r="C139" s="70" t="s">
        <v>79</v>
      </c>
      <c r="D139" s="71">
        <f t="shared" ref="D139:AA139" si="79">$D$9</f>
        <v>66.180000000000007</v>
      </c>
      <c r="E139" s="71">
        <f t="shared" si="79"/>
        <v>66.180000000000007</v>
      </c>
      <c r="F139" s="71">
        <f t="shared" si="79"/>
        <v>66.180000000000007</v>
      </c>
      <c r="G139" s="71">
        <f t="shared" si="79"/>
        <v>66.180000000000007</v>
      </c>
      <c r="H139" s="71">
        <f t="shared" si="79"/>
        <v>66.180000000000007</v>
      </c>
      <c r="I139" s="71">
        <f t="shared" si="79"/>
        <v>66.180000000000007</v>
      </c>
      <c r="J139" s="71">
        <f t="shared" si="79"/>
        <v>66.180000000000007</v>
      </c>
      <c r="K139" s="71">
        <f t="shared" si="79"/>
        <v>66.180000000000007</v>
      </c>
      <c r="L139" s="71">
        <f t="shared" si="79"/>
        <v>66.180000000000007</v>
      </c>
      <c r="M139" s="71">
        <f t="shared" si="79"/>
        <v>66.180000000000007</v>
      </c>
      <c r="N139" s="71">
        <f t="shared" si="79"/>
        <v>66.180000000000007</v>
      </c>
      <c r="O139" s="71">
        <f t="shared" si="79"/>
        <v>66.180000000000007</v>
      </c>
      <c r="P139" s="71">
        <f t="shared" si="79"/>
        <v>66.180000000000007</v>
      </c>
      <c r="Q139" s="71">
        <f t="shared" si="79"/>
        <v>66.180000000000007</v>
      </c>
      <c r="R139" s="71">
        <f t="shared" si="79"/>
        <v>66.180000000000007</v>
      </c>
      <c r="S139" s="71">
        <f t="shared" si="79"/>
        <v>66.180000000000007</v>
      </c>
      <c r="T139" s="71">
        <f t="shared" si="79"/>
        <v>66.180000000000007</v>
      </c>
      <c r="U139" s="71">
        <f t="shared" si="79"/>
        <v>66.180000000000007</v>
      </c>
      <c r="V139" s="71">
        <f t="shared" si="79"/>
        <v>66.180000000000007</v>
      </c>
      <c r="W139" s="71">
        <f t="shared" si="79"/>
        <v>66.180000000000007</v>
      </c>
      <c r="X139" s="71">
        <f t="shared" si="79"/>
        <v>66.180000000000007</v>
      </c>
      <c r="Y139" s="71">
        <f t="shared" si="79"/>
        <v>66.180000000000007</v>
      </c>
      <c r="Z139" s="71">
        <f t="shared" si="79"/>
        <v>66.180000000000007</v>
      </c>
      <c r="AA139" s="71">
        <f t="shared" si="79"/>
        <v>66.180000000000007</v>
      </c>
    </row>
    <row r="140" spans="1:27" ht="12.75" hidden="1" customHeight="1" outlineLevel="1" x14ac:dyDescent="0.2">
      <c r="A140" s="163" t="s">
        <v>2547</v>
      </c>
      <c r="B140" s="94" t="s">
        <v>83</v>
      </c>
      <c r="C140" s="70" t="s">
        <v>79</v>
      </c>
      <c r="D140" s="71">
        <v>4.95</v>
      </c>
      <c r="E140" s="71">
        <v>4.95</v>
      </c>
      <c r="F140" s="71">
        <v>4.95</v>
      </c>
      <c r="G140" s="71">
        <v>4.95</v>
      </c>
      <c r="H140" s="71">
        <v>4.95</v>
      </c>
      <c r="I140" s="71">
        <v>4.95</v>
      </c>
      <c r="J140" s="71">
        <v>4.95</v>
      </c>
      <c r="K140" s="71">
        <v>4.95</v>
      </c>
      <c r="L140" s="71">
        <v>4.95</v>
      </c>
      <c r="M140" s="71">
        <v>4.95</v>
      </c>
      <c r="N140" s="71">
        <v>4.95</v>
      </c>
      <c r="O140" s="71">
        <v>4.95</v>
      </c>
      <c r="P140" s="71">
        <v>4.95</v>
      </c>
      <c r="Q140" s="71">
        <v>4.95</v>
      </c>
      <c r="R140" s="71">
        <v>4.95</v>
      </c>
      <c r="S140" s="71">
        <v>4.95</v>
      </c>
      <c r="T140" s="71">
        <v>4.95</v>
      </c>
      <c r="U140" s="71">
        <v>4.95</v>
      </c>
      <c r="V140" s="71">
        <v>4.95</v>
      </c>
      <c r="W140" s="71">
        <v>4.95</v>
      </c>
      <c r="X140" s="71">
        <v>4.95</v>
      </c>
      <c r="Y140" s="71">
        <v>4.95</v>
      </c>
      <c r="Z140" s="71">
        <v>4.95</v>
      </c>
      <c r="AA140" s="71">
        <v>4.95</v>
      </c>
    </row>
    <row r="141" spans="1:27" ht="12.75" hidden="1" customHeight="1" outlineLevel="1" x14ac:dyDescent="0.2">
      <c r="A141" s="163" t="s">
        <v>2548</v>
      </c>
      <c r="B141" s="94" t="s">
        <v>81</v>
      </c>
      <c r="C141" s="70" t="s">
        <v>79</v>
      </c>
      <c r="D141" s="71">
        <f>$D$11</f>
        <v>330.69</v>
      </c>
      <c r="E141" s="71">
        <f t="shared" ref="E141:AA141" si="80">$D$11</f>
        <v>330.69</v>
      </c>
      <c r="F141" s="71">
        <f t="shared" si="80"/>
        <v>330.69</v>
      </c>
      <c r="G141" s="71">
        <f t="shared" si="80"/>
        <v>330.69</v>
      </c>
      <c r="H141" s="71">
        <f t="shared" si="80"/>
        <v>330.69</v>
      </c>
      <c r="I141" s="71">
        <f t="shared" si="80"/>
        <v>330.69</v>
      </c>
      <c r="J141" s="71">
        <f t="shared" si="80"/>
        <v>330.69</v>
      </c>
      <c r="K141" s="71">
        <f t="shared" si="80"/>
        <v>330.69</v>
      </c>
      <c r="L141" s="71">
        <f t="shared" si="80"/>
        <v>330.69</v>
      </c>
      <c r="M141" s="71">
        <f t="shared" si="80"/>
        <v>330.69</v>
      </c>
      <c r="N141" s="71">
        <f t="shared" si="80"/>
        <v>330.69</v>
      </c>
      <c r="O141" s="71">
        <f t="shared" si="80"/>
        <v>330.69</v>
      </c>
      <c r="P141" s="71">
        <f t="shared" si="80"/>
        <v>330.69</v>
      </c>
      <c r="Q141" s="71">
        <f t="shared" si="80"/>
        <v>330.69</v>
      </c>
      <c r="R141" s="71">
        <f t="shared" si="80"/>
        <v>330.69</v>
      </c>
      <c r="S141" s="71">
        <f t="shared" si="80"/>
        <v>330.69</v>
      </c>
      <c r="T141" s="71">
        <f t="shared" si="80"/>
        <v>330.69</v>
      </c>
      <c r="U141" s="71">
        <f t="shared" si="80"/>
        <v>330.69</v>
      </c>
      <c r="V141" s="71">
        <f t="shared" si="80"/>
        <v>330.69</v>
      </c>
      <c r="W141" s="71">
        <f t="shared" si="80"/>
        <v>330.69</v>
      </c>
      <c r="X141" s="71">
        <f t="shared" si="80"/>
        <v>330.69</v>
      </c>
      <c r="Y141" s="71">
        <f t="shared" si="80"/>
        <v>330.69</v>
      </c>
      <c r="Z141" s="71">
        <f t="shared" si="80"/>
        <v>330.69</v>
      </c>
      <c r="AA141" s="71">
        <f t="shared" si="80"/>
        <v>330.69</v>
      </c>
    </row>
    <row r="142" spans="1:27" ht="12.75" customHeight="1" collapsed="1" x14ac:dyDescent="0.2">
      <c r="A142" s="162" t="s">
        <v>2549</v>
      </c>
      <c r="B142" s="54" t="str">
        <f>"28"&amp;"."&amp;$B$801&amp;"."&amp;$B$802</f>
        <v>28.05.2023</v>
      </c>
      <c r="C142" s="134" t="s">
        <v>76</v>
      </c>
      <c r="D142" s="135">
        <f>ROUND(((D143+D144+D146+D145)/1000),5)</f>
        <v>1.7747299999999999</v>
      </c>
      <c r="E142" s="135">
        <f>ROUND(((E143+E144+E146+E145)/1000),5)</f>
        <v>1.6113900000000001</v>
      </c>
      <c r="F142" s="135">
        <f>ROUND(((F143+F144+F146+F145)/1000),5)</f>
        <v>1.48444</v>
      </c>
      <c r="G142" s="135">
        <f t="shared" ref="G142:AA142" si="81">ROUND(((G143+G144+G146+G145)/1000),5)</f>
        <v>1.45397</v>
      </c>
      <c r="H142" s="135">
        <f t="shared" si="81"/>
        <v>1.4260699999999999</v>
      </c>
      <c r="I142" s="135">
        <f t="shared" si="81"/>
        <v>1.4087499999999999</v>
      </c>
      <c r="J142" s="135">
        <f t="shared" si="81"/>
        <v>1.59999</v>
      </c>
      <c r="K142" s="135">
        <f t="shared" si="81"/>
        <v>1.73244</v>
      </c>
      <c r="L142" s="135">
        <f t="shared" si="81"/>
        <v>1.9994499999999999</v>
      </c>
      <c r="M142" s="135">
        <f t="shared" si="81"/>
        <v>2.1728999999999998</v>
      </c>
      <c r="N142" s="135">
        <f t="shared" si="81"/>
        <v>2.2164000000000001</v>
      </c>
      <c r="O142" s="135">
        <f t="shared" si="81"/>
        <v>2.2272400000000001</v>
      </c>
      <c r="P142" s="135">
        <f t="shared" si="81"/>
        <v>2.2211599999999998</v>
      </c>
      <c r="Q142" s="135">
        <f t="shared" si="81"/>
        <v>2.2263000000000002</v>
      </c>
      <c r="R142" s="135">
        <f t="shared" si="81"/>
        <v>2.2252999999999998</v>
      </c>
      <c r="S142" s="135">
        <f t="shared" si="81"/>
        <v>2.2235399999999998</v>
      </c>
      <c r="T142" s="135">
        <f t="shared" si="81"/>
        <v>2.2134299999999998</v>
      </c>
      <c r="U142" s="135">
        <f t="shared" si="81"/>
        <v>2.1934399999999998</v>
      </c>
      <c r="V142" s="135">
        <f t="shared" si="81"/>
        <v>2.2023299999999999</v>
      </c>
      <c r="W142" s="135">
        <f t="shared" si="81"/>
        <v>2.1994799999999999</v>
      </c>
      <c r="X142" s="135">
        <f t="shared" si="81"/>
        <v>2.23916</v>
      </c>
      <c r="Y142" s="135">
        <f t="shared" si="81"/>
        <v>2.25773</v>
      </c>
      <c r="Z142" s="135">
        <f t="shared" si="81"/>
        <v>2.15856</v>
      </c>
      <c r="AA142" s="135">
        <f t="shared" si="81"/>
        <v>1.83674</v>
      </c>
    </row>
    <row r="143" spans="1:27" ht="12.75" hidden="1" customHeight="1" outlineLevel="1" x14ac:dyDescent="0.2">
      <c r="A143" s="163" t="s">
        <v>2550</v>
      </c>
      <c r="B143" s="94" t="s">
        <v>238</v>
      </c>
      <c r="C143" s="70" t="s">
        <v>79</v>
      </c>
      <c r="D143" s="71">
        <v>1372.91</v>
      </c>
      <c r="E143" s="71">
        <v>1209.57</v>
      </c>
      <c r="F143" s="71">
        <v>1082.6199999999999</v>
      </c>
      <c r="G143" s="71">
        <v>1052.1500000000001</v>
      </c>
      <c r="H143" s="71">
        <v>1024.25</v>
      </c>
      <c r="I143" s="71">
        <v>1006.93</v>
      </c>
      <c r="J143" s="71">
        <v>1198.17</v>
      </c>
      <c r="K143" s="71">
        <v>1330.62</v>
      </c>
      <c r="L143" s="71">
        <v>1597.63</v>
      </c>
      <c r="M143" s="71">
        <v>1771.08</v>
      </c>
      <c r="N143" s="71">
        <v>1814.58</v>
      </c>
      <c r="O143" s="71">
        <v>1825.42</v>
      </c>
      <c r="P143" s="71">
        <v>1819.34</v>
      </c>
      <c r="Q143" s="71">
        <v>1824.48</v>
      </c>
      <c r="R143" s="71">
        <v>1823.48</v>
      </c>
      <c r="S143" s="71">
        <v>1821.72</v>
      </c>
      <c r="T143" s="71">
        <v>1811.61</v>
      </c>
      <c r="U143" s="71">
        <v>1791.62</v>
      </c>
      <c r="V143" s="71">
        <v>1800.51</v>
      </c>
      <c r="W143" s="71">
        <v>1797.66</v>
      </c>
      <c r="X143" s="71">
        <v>1837.34</v>
      </c>
      <c r="Y143" s="71">
        <v>1855.91</v>
      </c>
      <c r="Z143" s="71">
        <v>1756.74</v>
      </c>
      <c r="AA143" s="71">
        <v>1434.92</v>
      </c>
    </row>
    <row r="144" spans="1:27" ht="12.75" hidden="1" customHeight="1" outlineLevel="1" x14ac:dyDescent="0.2">
      <c r="A144" s="163" t="s">
        <v>2551</v>
      </c>
      <c r="B144" s="94" t="s">
        <v>90</v>
      </c>
      <c r="C144" s="70" t="s">
        <v>79</v>
      </c>
      <c r="D144" s="71">
        <f t="shared" ref="D144:AA144" si="82">$D$9</f>
        <v>66.180000000000007</v>
      </c>
      <c r="E144" s="71">
        <f t="shared" si="82"/>
        <v>66.180000000000007</v>
      </c>
      <c r="F144" s="71">
        <f t="shared" si="82"/>
        <v>66.180000000000007</v>
      </c>
      <c r="G144" s="71">
        <f t="shared" si="82"/>
        <v>66.180000000000007</v>
      </c>
      <c r="H144" s="71">
        <f t="shared" si="82"/>
        <v>66.180000000000007</v>
      </c>
      <c r="I144" s="71">
        <f t="shared" si="82"/>
        <v>66.180000000000007</v>
      </c>
      <c r="J144" s="71">
        <f t="shared" si="82"/>
        <v>66.180000000000007</v>
      </c>
      <c r="K144" s="71">
        <f t="shared" si="82"/>
        <v>66.180000000000007</v>
      </c>
      <c r="L144" s="71">
        <f t="shared" si="82"/>
        <v>66.180000000000007</v>
      </c>
      <c r="M144" s="71">
        <f t="shared" si="82"/>
        <v>66.180000000000007</v>
      </c>
      <c r="N144" s="71">
        <f t="shared" si="82"/>
        <v>66.180000000000007</v>
      </c>
      <c r="O144" s="71">
        <f t="shared" si="82"/>
        <v>66.180000000000007</v>
      </c>
      <c r="P144" s="71">
        <f t="shared" si="82"/>
        <v>66.180000000000007</v>
      </c>
      <c r="Q144" s="71">
        <f t="shared" si="82"/>
        <v>66.180000000000007</v>
      </c>
      <c r="R144" s="71">
        <f t="shared" si="82"/>
        <v>66.180000000000007</v>
      </c>
      <c r="S144" s="71">
        <f t="shared" si="82"/>
        <v>66.180000000000007</v>
      </c>
      <c r="T144" s="71">
        <f t="shared" si="82"/>
        <v>66.180000000000007</v>
      </c>
      <c r="U144" s="71">
        <f t="shared" si="82"/>
        <v>66.180000000000007</v>
      </c>
      <c r="V144" s="71">
        <f t="shared" si="82"/>
        <v>66.180000000000007</v>
      </c>
      <c r="W144" s="71">
        <f t="shared" si="82"/>
        <v>66.180000000000007</v>
      </c>
      <c r="X144" s="71">
        <f t="shared" si="82"/>
        <v>66.180000000000007</v>
      </c>
      <c r="Y144" s="71">
        <f t="shared" si="82"/>
        <v>66.180000000000007</v>
      </c>
      <c r="Z144" s="71">
        <f t="shared" si="82"/>
        <v>66.180000000000007</v>
      </c>
      <c r="AA144" s="71">
        <f t="shared" si="82"/>
        <v>66.180000000000007</v>
      </c>
    </row>
    <row r="145" spans="1:27" ht="12.75" hidden="1" customHeight="1" outlineLevel="1" x14ac:dyDescent="0.2">
      <c r="A145" s="163" t="s">
        <v>2552</v>
      </c>
      <c r="B145" s="94" t="s">
        <v>83</v>
      </c>
      <c r="C145" s="70" t="s">
        <v>79</v>
      </c>
      <c r="D145" s="71">
        <v>4.95</v>
      </c>
      <c r="E145" s="71">
        <v>4.95</v>
      </c>
      <c r="F145" s="71">
        <v>4.95</v>
      </c>
      <c r="G145" s="71">
        <v>4.95</v>
      </c>
      <c r="H145" s="71">
        <v>4.95</v>
      </c>
      <c r="I145" s="71">
        <v>4.95</v>
      </c>
      <c r="J145" s="71">
        <v>4.95</v>
      </c>
      <c r="K145" s="71">
        <v>4.95</v>
      </c>
      <c r="L145" s="71">
        <v>4.95</v>
      </c>
      <c r="M145" s="71">
        <v>4.95</v>
      </c>
      <c r="N145" s="71">
        <v>4.95</v>
      </c>
      <c r="O145" s="71">
        <v>4.95</v>
      </c>
      <c r="P145" s="71">
        <v>4.95</v>
      </c>
      <c r="Q145" s="71">
        <v>4.95</v>
      </c>
      <c r="R145" s="71">
        <v>4.95</v>
      </c>
      <c r="S145" s="71">
        <v>4.95</v>
      </c>
      <c r="T145" s="71">
        <v>4.95</v>
      </c>
      <c r="U145" s="71">
        <v>4.95</v>
      </c>
      <c r="V145" s="71">
        <v>4.95</v>
      </c>
      <c r="W145" s="71">
        <v>4.95</v>
      </c>
      <c r="X145" s="71">
        <v>4.95</v>
      </c>
      <c r="Y145" s="71">
        <v>4.95</v>
      </c>
      <c r="Z145" s="71">
        <v>4.95</v>
      </c>
      <c r="AA145" s="71">
        <v>4.95</v>
      </c>
    </row>
    <row r="146" spans="1:27" ht="12.75" hidden="1" customHeight="1" outlineLevel="1" x14ac:dyDescent="0.2">
      <c r="A146" s="163" t="s">
        <v>2553</v>
      </c>
      <c r="B146" s="94" t="s">
        <v>81</v>
      </c>
      <c r="C146" s="70" t="s">
        <v>79</v>
      </c>
      <c r="D146" s="71">
        <f>$D$11</f>
        <v>330.69</v>
      </c>
      <c r="E146" s="71">
        <f t="shared" ref="E146:AA146" si="83">$D$11</f>
        <v>330.69</v>
      </c>
      <c r="F146" s="71">
        <f t="shared" si="83"/>
        <v>330.69</v>
      </c>
      <c r="G146" s="71">
        <f t="shared" si="83"/>
        <v>330.69</v>
      </c>
      <c r="H146" s="71">
        <f t="shared" si="83"/>
        <v>330.69</v>
      </c>
      <c r="I146" s="71">
        <f t="shared" si="83"/>
        <v>330.69</v>
      </c>
      <c r="J146" s="71">
        <f t="shared" si="83"/>
        <v>330.69</v>
      </c>
      <c r="K146" s="71">
        <f t="shared" si="83"/>
        <v>330.69</v>
      </c>
      <c r="L146" s="71">
        <f t="shared" si="83"/>
        <v>330.69</v>
      </c>
      <c r="M146" s="71">
        <f t="shared" si="83"/>
        <v>330.69</v>
      </c>
      <c r="N146" s="71">
        <f t="shared" si="83"/>
        <v>330.69</v>
      </c>
      <c r="O146" s="71">
        <f t="shared" si="83"/>
        <v>330.69</v>
      </c>
      <c r="P146" s="71">
        <f t="shared" si="83"/>
        <v>330.69</v>
      </c>
      <c r="Q146" s="71">
        <f t="shared" si="83"/>
        <v>330.69</v>
      </c>
      <c r="R146" s="71">
        <f t="shared" si="83"/>
        <v>330.69</v>
      </c>
      <c r="S146" s="71">
        <f t="shared" si="83"/>
        <v>330.69</v>
      </c>
      <c r="T146" s="71">
        <f t="shared" si="83"/>
        <v>330.69</v>
      </c>
      <c r="U146" s="71">
        <f t="shared" si="83"/>
        <v>330.69</v>
      </c>
      <c r="V146" s="71">
        <f t="shared" si="83"/>
        <v>330.69</v>
      </c>
      <c r="W146" s="71">
        <f t="shared" si="83"/>
        <v>330.69</v>
      </c>
      <c r="X146" s="71">
        <f t="shared" si="83"/>
        <v>330.69</v>
      </c>
      <c r="Y146" s="71">
        <f t="shared" si="83"/>
        <v>330.69</v>
      </c>
      <c r="Z146" s="71">
        <f t="shared" si="83"/>
        <v>330.69</v>
      </c>
      <c r="AA146" s="71">
        <f t="shared" si="83"/>
        <v>330.69</v>
      </c>
    </row>
    <row r="147" spans="1:27" ht="12.75" customHeight="1" collapsed="1" x14ac:dyDescent="0.2">
      <c r="A147" s="162" t="s">
        <v>2554</v>
      </c>
      <c r="B147" s="54" t="str">
        <f>"29"&amp;"."&amp;$B$801&amp;"."&amp;$B$802</f>
        <v>29.05.2023</v>
      </c>
      <c r="C147" s="134" t="s">
        <v>76</v>
      </c>
      <c r="D147" s="135">
        <f>ROUND(((D148+D149+D151+D150)/1000),5)</f>
        <v>1.7150000000000001</v>
      </c>
      <c r="E147" s="135">
        <f>ROUND(((E148+E149+E151+E150)/1000),5)</f>
        <v>1.5398400000000001</v>
      </c>
      <c r="F147" s="135">
        <f>ROUND(((F148+F149+F151+F150)/1000),5)</f>
        <v>1.4500500000000001</v>
      </c>
      <c r="G147" s="135">
        <f t="shared" ref="G147:AA147" si="84">ROUND(((G148+G149+G151+G150)/1000),5)</f>
        <v>1.4110100000000001</v>
      </c>
      <c r="H147" s="135">
        <f t="shared" si="84"/>
        <v>1.41533</v>
      </c>
      <c r="I147" s="135">
        <f t="shared" si="84"/>
        <v>1.4767300000000001</v>
      </c>
      <c r="J147" s="135">
        <f t="shared" si="84"/>
        <v>1.8941600000000001</v>
      </c>
      <c r="K147" s="135">
        <f t="shared" si="84"/>
        <v>2.1336900000000001</v>
      </c>
      <c r="L147" s="135">
        <f t="shared" si="84"/>
        <v>2.3305699999999998</v>
      </c>
      <c r="M147" s="135">
        <f t="shared" si="84"/>
        <v>2.3492899999999999</v>
      </c>
      <c r="N147" s="135">
        <f t="shared" si="84"/>
        <v>2.3677600000000001</v>
      </c>
      <c r="O147" s="135">
        <f t="shared" si="84"/>
        <v>2.38951</v>
      </c>
      <c r="P147" s="135">
        <f t="shared" si="84"/>
        <v>2.3642300000000001</v>
      </c>
      <c r="Q147" s="135">
        <f t="shared" si="84"/>
        <v>2.3582399999999999</v>
      </c>
      <c r="R147" s="135">
        <f t="shared" si="84"/>
        <v>2.4078400000000002</v>
      </c>
      <c r="S147" s="135">
        <f t="shared" si="84"/>
        <v>2.3961899999999998</v>
      </c>
      <c r="T147" s="135">
        <f t="shared" si="84"/>
        <v>2.3761299999999999</v>
      </c>
      <c r="U147" s="135">
        <f t="shared" si="84"/>
        <v>2.35928</v>
      </c>
      <c r="V147" s="135">
        <f t="shared" si="84"/>
        <v>2.3470800000000001</v>
      </c>
      <c r="W147" s="135">
        <f t="shared" si="84"/>
        <v>2.3335300000000001</v>
      </c>
      <c r="X147" s="135">
        <f t="shared" si="84"/>
        <v>2.33046</v>
      </c>
      <c r="Y147" s="135">
        <f t="shared" si="84"/>
        <v>2.3239700000000001</v>
      </c>
      <c r="Z147" s="135">
        <f t="shared" si="84"/>
        <v>2.2260300000000002</v>
      </c>
      <c r="AA147" s="135">
        <f t="shared" si="84"/>
        <v>1.8403</v>
      </c>
    </row>
    <row r="148" spans="1:27" ht="12.75" hidden="1" customHeight="1" outlineLevel="1" x14ac:dyDescent="0.2">
      <c r="A148" s="163" t="s">
        <v>2555</v>
      </c>
      <c r="B148" s="94" t="s">
        <v>238</v>
      </c>
      <c r="C148" s="70" t="s">
        <v>79</v>
      </c>
      <c r="D148" s="71">
        <v>1313.18</v>
      </c>
      <c r="E148" s="71">
        <v>1138.02</v>
      </c>
      <c r="F148" s="71">
        <v>1048.23</v>
      </c>
      <c r="G148" s="71">
        <v>1009.19</v>
      </c>
      <c r="H148" s="71">
        <v>1013.51</v>
      </c>
      <c r="I148" s="71">
        <v>1074.9100000000001</v>
      </c>
      <c r="J148" s="71">
        <v>1492.34</v>
      </c>
      <c r="K148" s="71">
        <v>1731.87</v>
      </c>
      <c r="L148" s="71">
        <v>1928.75</v>
      </c>
      <c r="M148" s="71">
        <v>1947.47</v>
      </c>
      <c r="N148" s="71">
        <v>1965.94</v>
      </c>
      <c r="O148" s="71">
        <v>1987.69</v>
      </c>
      <c r="P148" s="71">
        <v>1962.41</v>
      </c>
      <c r="Q148" s="71">
        <v>1956.42</v>
      </c>
      <c r="R148" s="71">
        <v>2006.02</v>
      </c>
      <c r="S148" s="71">
        <v>1994.37</v>
      </c>
      <c r="T148" s="71">
        <v>1974.31</v>
      </c>
      <c r="U148" s="71">
        <v>1957.46</v>
      </c>
      <c r="V148" s="71">
        <v>1945.26</v>
      </c>
      <c r="W148" s="71">
        <v>1931.71</v>
      </c>
      <c r="X148" s="71">
        <v>1928.64</v>
      </c>
      <c r="Y148" s="71">
        <v>1922.15</v>
      </c>
      <c r="Z148" s="71">
        <v>1824.21</v>
      </c>
      <c r="AA148" s="71">
        <v>1438.48</v>
      </c>
    </row>
    <row r="149" spans="1:27" ht="12.75" hidden="1" customHeight="1" outlineLevel="1" x14ac:dyDescent="0.2">
      <c r="A149" s="163" t="s">
        <v>2556</v>
      </c>
      <c r="B149" s="94" t="s">
        <v>90</v>
      </c>
      <c r="C149" s="70" t="s">
        <v>79</v>
      </c>
      <c r="D149" s="71">
        <f t="shared" ref="D149:AA149" si="85">$D$9</f>
        <v>66.180000000000007</v>
      </c>
      <c r="E149" s="71">
        <f t="shared" si="85"/>
        <v>66.180000000000007</v>
      </c>
      <c r="F149" s="71">
        <f t="shared" si="85"/>
        <v>66.180000000000007</v>
      </c>
      <c r="G149" s="71">
        <f t="shared" si="85"/>
        <v>66.180000000000007</v>
      </c>
      <c r="H149" s="71">
        <f t="shared" si="85"/>
        <v>66.180000000000007</v>
      </c>
      <c r="I149" s="71">
        <f t="shared" si="85"/>
        <v>66.180000000000007</v>
      </c>
      <c r="J149" s="71">
        <f t="shared" si="85"/>
        <v>66.180000000000007</v>
      </c>
      <c r="K149" s="71">
        <f t="shared" si="85"/>
        <v>66.180000000000007</v>
      </c>
      <c r="L149" s="71">
        <f t="shared" si="85"/>
        <v>66.180000000000007</v>
      </c>
      <c r="M149" s="71">
        <f t="shared" si="85"/>
        <v>66.180000000000007</v>
      </c>
      <c r="N149" s="71">
        <f t="shared" si="85"/>
        <v>66.180000000000007</v>
      </c>
      <c r="O149" s="71">
        <f t="shared" si="85"/>
        <v>66.180000000000007</v>
      </c>
      <c r="P149" s="71">
        <f t="shared" si="85"/>
        <v>66.180000000000007</v>
      </c>
      <c r="Q149" s="71">
        <f t="shared" si="85"/>
        <v>66.180000000000007</v>
      </c>
      <c r="R149" s="71">
        <f t="shared" si="85"/>
        <v>66.180000000000007</v>
      </c>
      <c r="S149" s="71">
        <f t="shared" si="85"/>
        <v>66.180000000000007</v>
      </c>
      <c r="T149" s="71">
        <f t="shared" si="85"/>
        <v>66.180000000000007</v>
      </c>
      <c r="U149" s="71">
        <f t="shared" si="85"/>
        <v>66.180000000000007</v>
      </c>
      <c r="V149" s="71">
        <f t="shared" si="85"/>
        <v>66.180000000000007</v>
      </c>
      <c r="W149" s="71">
        <f t="shared" si="85"/>
        <v>66.180000000000007</v>
      </c>
      <c r="X149" s="71">
        <f t="shared" si="85"/>
        <v>66.180000000000007</v>
      </c>
      <c r="Y149" s="71">
        <f t="shared" si="85"/>
        <v>66.180000000000007</v>
      </c>
      <c r="Z149" s="71">
        <f t="shared" si="85"/>
        <v>66.180000000000007</v>
      </c>
      <c r="AA149" s="71">
        <f t="shared" si="85"/>
        <v>66.180000000000007</v>
      </c>
    </row>
    <row r="150" spans="1:27" ht="12.75" hidden="1" customHeight="1" outlineLevel="1" x14ac:dyDescent="0.2">
      <c r="A150" s="163" t="s">
        <v>2557</v>
      </c>
      <c r="B150" s="94" t="s">
        <v>83</v>
      </c>
      <c r="C150" s="70" t="s">
        <v>79</v>
      </c>
      <c r="D150" s="71">
        <v>4.95</v>
      </c>
      <c r="E150" s="71">
        <v>4.95</v>
      </c>
      <c r="F150" s="71">
        <v>4.95</v>
      </c>
      <c r="G150" s="71">
        <v>4.95</v>
      </c>
      <c r="H150" s="71">
        <v>4.95</v>
      </c>
      <c r="I150" s="71">
        <v>4.95</v>
      </c>
      <c r="J150" s="71">
        <v>4.95</v>
      </c>
      <c r="K150" s="71">
        <v>4.95</v>
      </c>
      <c r="L150" s="71">
        <v>4.95</v>
      </c>
      <c r="M150" s="71">
        <v>4.95</v>
      </c>
      <c r="N150" s="71">
        <v>4.95</v>
      </c>
      <c r="O150" s="71">
        <v>4.95</v>
      </c>
      <c r="P150" s="71">
        <v>4.95</v>
      </c>
      <c r="Q150" s="71">
        <v>4.95</v>
      </c>
      <c r="R150" s="71">
        <v>4.95</v>
      </c>
      <c r="S150" s="71">
        <v>4.95</v>
      </c>
      <c r="T150" s="71">
        <v>4.95</v>
      </c>
      <c r="U150" s="71">
        <v>4.95</v>
      </c>
      <c r="V150" s="71">
        <v>4.95</v>
      </c>
      <c r="W150" s="71">
        <v>4.95</v>
      </c>
      <c r="X150" s="71">
        <v>4.95</v>
      </c>
      <c r="Y150" s="71">
        <v>4.95</v>
      </c>
      <c r="Z150" s="71">
        <v>4.95</v>
      </c>
      <c r="AA150" s="71">
        <v>4.95</v>
      </c>
    </row>
    <row r="151" spans="1:27" ht="12.75" hidden="1" customHeight="1" outlineLevel="1" x14ac:dyDescent="0.2">
      <c r="A151" s="163" t="s">
        <v>2558</v>
      </c>
      <c r="B151" s="94" t="s">
        <v>81</v>
      </c>
      <c r="C151" s="70" t="s">
        <v>79</v>
      </c>
      <c r="D151" s="71">
        <f>$D$11</f>
        <v>330.69</v>
      </c>
      <c r="E151" s="71">
        <f t="shared" ref="E151:AA151" si="86">$D$11</f>
        <v>330.69</v>
      </c>
      <c r="F151" s="71">
        <f t="shared" si="86"/>
        <v>330.69</v>
      </c>
      <c r="G151" s="71">
        <f t="shared" si="86"/>
        <v>330.69</v>
      </c>
      <c r="H151" s="71">
        <f t="shared" si="86"/>
        <v>330.69</v>
      </c>
      <c r="I151" s="71">
        <f t="shared" si="86"/>
        <v>330.69</v>
      </c>
      <c r="J151" s="71">
        <f t="shared" si="86"/>
        <v>330.69</v>
      </c>
      <c r="K151" s="71">
        <f t="shared" si="86"/>
        <v>330.69</v>
      </c>
      <c r="L151" s="71">
        <f t="shared" si="86"/>
        <v>330.69</v>
      </c>
      <c r="M151" s="71">
        <f t="shared" si="86"/>
        <v>330.69</v>
      </c>
      <c r="N151" s="71">
        <f t="shared" si="86"/>
        <v>330.69</v>
      </c>
      <c r="O151" s="71">
        <f t="shared" si="86"/>
        <v>330.69</v>
      </c>
      <c r="P151" s="71">
        <f t="shared" si="86"/>
        <v>330.69</v>
      </c>
      <c r="Q151" s="71">
        <f t="shared" si="86"/>
        <v>330.69</v>
      </c>
      <c r="R151" s="71">
        <f t="shared" si="86"/>
        <v>330.69</v>
      </c>
      <c r="S151" s="71">
        <f t="shared" si="86"/>
        <v>330.69</v>
      </c>
      <c r="T151" s="71">
        <f t="shared" si="86"/>
        <v>330.69</v>
      </c>
      <c r="U151" s="71">
        <f t="shared" si="86"/>
        <v>330.69</v>
      </c>
      <c r="V151" s="71">
        <f t="shared" si="86"/>
        <v>330.69</v>
      </c>
      <c r="W151" s="71">
        <f t="shared" si="86"/>
        <v>330.69</v>
      </c>
      <c r="X151" s="71">
        <f t="shared" si="86"/>
        <v>330.69</v>
      </c>
      <c r="Y151" s="71">
        <f t="shared" si="86"/>
        <v>330.69</v>
      </c>
      <c r="Z151" s="71">
        <f t="shared" si="86"/>
        <v>330.69</v>
      </c>
      <c r="AA151" s="71">
        <f t="shared" si="86"/>
        <v>330.69</v>
      </c>
    </row>
    <row r="152" spans="1:27" ht="12.75" customHeight="1" collapsed="1" x14ac:dyDescent="0.2">
      <c r="A152" s="162" t="s">
        <v>2559</v>
      </c>
      <c r="B152" s="54" t="str">
        <f>"30"&amp;"."&amp;$B$801&amp;"."&amp;$B$802</f>
        <v>30.05.2023</v>
      </c>
      <c r="C152" s="134" t="s">
        <v>76</v>
      </c>
      <c r="D152" s="135">
        <f>ROUND(((D153+D154+D156+D155)/1000),5)</f>
        <v>1.6329</v>
      </c>
      <c r="E152" s="135">
        <f>ROUND(((E153+E154+E156+E155)/1000),5)</f>
        <v>1.48099</v>
      </c>
      <c r="F152" s="135">
        <f>ROUND(((F153+F154+F156+F155)/1000),5)</f>
        <v>1.4484699999999999</v>
      </c>
      <c r="G152" s="135">
        <f t="shared" ref="G152:AA152" si="87">ROUND(((G153+G154+G156+G155)/1000),5)</f>
        <v>1.4174800000000001</v>
      </c>
      <c r="H152" s="135">
        <f t="shared" si="87"/>
        <v>1.4223600000000001</v>
      </c>
      <c r="I152" s="135">
        <f t="shared" si="87"/>
        <v>1.5540700000000001</v>
      </c>
      <c r="J152" s="135">
        <f t="shared" si="87"/>
        <v>1.8922699999999999</v>
      </c>
      <c r="K152" s="135">
        <f t="shared" si="87"/>
        <v>2.1543100000000002</v>
      </c>
      <c r="L152" s="135">
        <f t="shared" si="87"/>
        <v>2.3211900000000001</v>
      </c>
      <c r="M152" s="135">
        <f t="shared" si="87"/>
        <v>2.3879999999999999</v>
      </c>
      <c r="N152" s="135">
        <f t="shared" si="87"/>
        <v>2.4058099999999998</v>
      </c>
      <c r="O152" s="135">
        <f t="shared" si="87"/>
        <v>2.3917199999999998</v>
      </c>
      <c r="P152" s="135">
        <f t="shared" si="87"/>
        <v>2.3836200000000001</v>
      </c>
      <c r="Q152" s="135">
        <f t="shared" si="87"/>
        <v>2.40124</v>
      </c>
      <c r="R152" s="135">
        <f t="shared" si="87"/>
        <v>2.39839</v>
      </c>
      <c r="S152" s="135">
        <f t="shared" si="87"/>
        <v>2.38611</v>
      </c>
      <c r="T152" s="135">
        <f t="shared" si="87"/>
        <v>2.3715700000000002</v>
      </c>
      <c r="U152" s="135">
        <f t="shared" si="87"/>
        <v>2.3611800000000001</v>
      </c>
      <c r="V152" s="135">
        <f t="shared" si="87"/>
        <v>2.3487200000000001</v>
      </c>
      <c r="W152" s="135">
        <f t="shared" si="87"/>
        <v>2.34267</v>
      </c>
      <c r="X152" s="135">
        <f t="shared" si="87"/>
        <v>2.3332999999999999</v>
      </c>
      <c r="Y152" s="135">
        <f t="shared" si="87"/>
        <v>2.3381799999999999</v>
      </c>
      <c r="Z152" s="135">
        <f t="shared" si="87"/>
        <v>2.20207</v>
      </c>
      <c r="AA152" s="135">
        <f t="shared" si="87"/>
        <v>1.8454900000000001</v>
      </c>
    </row>
    <row r="153" spans="1:27" ht="12.75" hidden="1" customHeight="1" outlineLevel="1" x14ac:dyDescent="0.2">
      <c r="A153" s="163" t="s">
        <v>2560</v>
      </c>
      <c r="B153" s="94" t="s">
        <v>238</v>
      </c>
      <c r="C153" s="70" t="s">
        <v>79</v>
      </c>
      <c r="D153" s="71">
        <v>1231.08</v>
      </c>
      <c r="E153" s="71">
        <v>1079.17</v>
      </c>
      <c r="F153" s="71">
        <v>1046.6500000000001</v>
      </c>
      <c r="G153" s="71">
        <v>1015.66</v>
      </c>
      <c r="H153" s="71">
        <v>1020.54</v>
      </c>
      <c r="I153" s="71">
        <v>1152.25</v>
      </c>
      <c r="J153" s="71">
        <v>1490.45</v>
      </c>
      <c r="K153" s="71">
        <v>1752.49</v>
      </c>
      <c r="L153" s="71">
        <v>1919.37</v>
      </c>
      <c r="M153" s="71">
        <v>1986.18</v>
      </c>
      <c r="N153" s="71">
        <v>2003.99</v>
      </c>
      <c r="O153" s="71">
        <v>1989.9</v>
      </c>
      <c r="P153" s="71">
        <v>1981.8</v>
      </c>
      <c r="Q153" s="71">
        <v>1999.42</v>
      </c>
      <c r="R153" s="71">
        <v>1996.57</v>
      </c>
      <c r="S153" s="71">
        <v>1984.29</v>
      </c>
      <c r="T153" s="71">
        <v>1969.75</v>
      </c>
      <c r="U153" s="71">
        <v>1959.36</v>
      </c>
      <c r="V153" s="71">
        <v>1946.9</v>
      </c>
      <c r="W153" s="71">
        <v>1940.85</v>
      </c>
      <c r="X153" s="71">
        <v>1931.48</v>
      </c>
      <c r="Y153" s="71">
        <v>1936.36</v>
      </c>
      <c r="Z153" s="71">
        <v>1800.25</v>
      </c>
      <c r="AA153" s="71">
        <v>1443.67</v>
      </c>
    </row>
    <row r="154" spans="1:27" ht="12.75" hidden="1" customHeight="1" outlineLevel="1" x14ac:dyDescent="0.2">
      <c r="A154" s="163" t="s">
        <v>2561</v>
      </c>
      <c r="B154" s="94" t="s">
        <v>90</v>
      </c>
      <c r="C154" s="70" t="s">
        <v>79</v>
      </c>
      <c r="D154" s="71">
        <f t="shared" ref="D154:AA154" si="88">$D$9</f>
        <v>66.180000000000007</v>
      </c>
      <c r="E154" s="71">
        <f t="shared" si="88"/>
        <v>66.180000000000007</v>
      </c>
      <c r="F154" s="71">
        <f t="shared" si="88"/>
        <v>66.180000000000007</v>
      </c>
      <c r="G154" s="71">
        <f t="shared" si="88"/>
        <v>66.180000000000007</v>
      </c>
      <c r="H154" s="71">
        <f t="shared" si="88"/>
        <v>66.180000000000007</v>
      </c>
      <c r="I154" s="71">
        <f t="shared" si="88"/>
        <v>66.180000000000007</v>
      </c>
      <c r="J154" s="71">
        <f t="shared" si="88"/>
        <v>66.180000000000007</v>
      </c>
      <c r="K154" s="71">
        <f t="shared" si="88"/>
        <v>66.180000000000007</v>
      </c>
      <c r="L154" s="71">
        <f t="shared" si="88"/>
        <v>66.180000000000007</v>
      </c>
      <c r="M154" s="71">
        <f t="shared" si="88"/>
        <v>66.180000000000007</v>
      </c>
      <c r="N154" s="71">
        <f t="shared" si="88"/>
        <v>66.180000000000007</v>
      </c>
      <c r="O154" s="71">
        <f t="shared" si="88"/>
        <v>66.180000000000007</v>
      </c>
      <c r="P154" s="71">
        <f t="shared" si="88"/>
        <v>66.180000000000007</v>
      </c>
      <c r="Q154" s="71">
        <f t="shared" si="88"/>
        <v>66.180000000000007</v>
      </c>
      <c r="R154" s="71">
        <f t="shared" si="88"/>
        <v>66.180000000000007</v>
      </c>
      <c r="S154" s="71">
        <f t="shared" si="88"/>
        <v>66.180000000000007</v>
      </c>
      <c r="T154" s="71">
        <f t="shared" si="88"/>
        <v>66.180000000000007</v>
      </c>
      <c r="U154" s="71">
        <f t="shared" si="88"/>
        <v>66.180000000000007</v>
      </c>
      <c r="V154" s="71">
        <f t="shared" si="88"/>
        <v>66.180000000000007</v>
      </c>
      <c r="W154" s="71">
        <f t="shared" si="88"/>
        <v>66.180000000000007</v>
      </c>
      <c r="X154" s="71">
        <f t="shared" si="88"/>
        <v>66.180000000000007</v>
      </c>
      <c r="Y154" s="71">
        <f t="shared" si="88"/>
        <v>66.180000000000007</v>
      </c>
      <c r="Z154" s="71">
        <f t="shared" si="88"/>
        <v>66.180000000000007</v>
      </c>
      <c r="AA154" s="71">
        <f t="shared" si="88"/>
        <v>66.180000000000007</v>
      </c>
    </row>
    <row r="155" spans="1:27" ht="12.75" hidden="1" customHeight="1" outlineLevel="1" x14ac:dyDescent="0.2">
      <c r="A155" s="163" t="s">
        <v>2562</v>
      </c>
      <c r="B155" s="94" t="s">
        <v>83</v>
      </c>
      <c r="C155" s="70" t="s">
        <v>79</v>
      </c>
      <c r="D155" s="71">
        <v>4.95</v>
      </c>
      <c r="E155" s="71">
        <v>4.95</v>
      </c>
      <c r="F155" s="71">
        <v>4.95</v>
      </c>
      <c r="G155" s="71">
        <v>4.95</v>
      </c>
      <c r="H155" s="71">
        <v>4.95</v>
      </c>
      <c r="I155" s="71">
        <v>4.95</v>
      </c>
      <c r="J155" s="71">
        <v>4.95</v>
      </c>
      <c r="K155" s="71">
        <v>4.95</v>
      </c>
      <c r="L155" s="71">
        <v>4.95</v>
      </c>
      <c r="M155" s="71">
        <v>4.95</v>
      </c>
      <c r="N155" s="71">
        <v>4.95</v>
      </c>
      <c r="O155" s="71">
        <v>4.95</v>
      </c>
      <c r="P155" s="71">
        <v>4.95</v>
      </c>
      <c r="Q155" s="71">
        <v>4.95</v>
      </c>
      <c r="R155" s="71">
        <v>4.95</v>
      </c>
      <c r="S155" s="71">
        <v>4.95</v>
      </c>
      <c r="T155" s="71">
        <v>4.95</v>
      </c>
      <c r="U155" s="71">
        <v>4.95</v>
      </c>
      <c r="V155" s="71">
        <v>4.95</v>
      </c>
      <c r="W155" s="71">
        <v>4.95</v>
      </c>
      <c r="X155" s="71">
        <v>4.95</v>
      </c>
      <c r="Y155" s="71">
        <v>4.95</v>
      </c>
      <c r="Z155" s="71">
        <v>4.95</v>
      </c>
      <c r="AA155" s="71">
        <v>4.95</v>
      </c>
    </row>
    <row r="156" spans="1:27" ht="12.75" hidden="1" customHeight="1" outlineLevel="1" x14ac:dyDescent="0.2">
      <c r="A156" s="163" t="s">
        <v>2563</v>
      </c>
      <c r="B156" s="94" t="s">
        <v>81</v>
      </c>
      <c r="C156" s="70" t="s">
        <v>79</v>
      </c>
      <c r="D156" s="71">
        <f>$D$11</f>
        <v>330.69</v>
      </c>
      <c r="E156" s="71">
        <f t="shared" ref="E156:AA156" si="89">$D$11</f>
        <v>330.69</v>
      </c>
      <c r="F156" s="71">
        <f t="shared" si="89"/>
        <v>330.69</v>
      </c>
      <c r="G156" s="71">
        <f t="shared" si="89"/>
        <v>330.69</v>
      </c>
      <c r="H156" s="71">
        <f t="shared" si="89"/>
        <v>330.69</v>
      </c>
      <c r="I156" s="71">
        <f t="shared" si="89"/>
        <v>330.69</v>
      </c>
      <c r="J156" s="71">
        <f t="shared" si="89"/>
        <v>330.69</v>
      </c>
      <c r="K156" s="71">
        <f t="shared" si="89"/>
        <v>330.69</v>
      </c>
      <c r="L156" s="71">
        <f t="shared" si="89"/>
        <v>330.69</v>
      </c>
      <c r="M156" s="71">
        <f t="shared" si="89"/>
        <v>330.69</v>
      </c>
      <c r="N156" s="71">
        <f t="shared" si="89"/>
        <v>330.69</v>
      </c>
      <c r="O156" s="71">
        <f t="shared" si="89"/>
        <v>330.69</v>
      </c>
      <c r="P156" s="71">
        <f t="shared" si="89"/>
        <v>330.69</v>
      </c>
      <c r="Q156" s="71">
        <f t="shared" si="89"/>
        <v>330.69</v>
      </c>
      <c r="R156" s="71">
        <f t="shared" si="89"/>
        <v>330.69</v>
      </c>
      <c r="S156" s="71">
        <f t="shared" si="89"/>
        <v>330.69</v>
      </c>
      <c r="T156" s="71">
        <f t="shared" si="89"/>
        <v>330.69</v>
      </c>
      <c r="U156" s="71">
        <f t="shared" si="89"/>
        <v>330.69</v>
      </c>
      <c r="V156" s="71">
        <f t="shared" si="89"/>
        <v>330.69</v>
      </c>
      <c r="W156" s="71">
        <f t="shared" si="89"/>
        <v>330.69</v>
      </c>
      <c r="X156" s="71">
        <f t="shared" si="89"/>
        <v>330.69</v>
      </c>
      <c r="Y156" s="71">
        <f t="shared" si="89"/>
        <v>330.69</v>
      </c>
      <c r="Z156" s="71">
        <f t="shared" si="89"/>
        <v>330.69</v>
      </c>
      <c r="AA156" s="71">
        <f t="shared" si="89"/>
        <v>330.69</v>
      </c>
    </row>
    <row r="157" spans="1:27" ht="12.75" customHeight="1" collapsed="1" x14ac:dyDescent="0.2">
      <c r="A157" s="162" t="s">
        <v>2564</v>
      </c>
      <c r="B157" s="54" t="str">
        <f>"31"&amp;"."&amp;$B$801&amp;"."&amp;$B$802</f>
        <v>31.05.2023</v>
      </c>
      <c r="C157" s="134" t="s">
        <v>76</v>
      </c>
      <c r="D157" s="135">
        <f>ROUND(((D158+D159+D161+D160)/1000),5)</f>
        <v>1.5857399999999999</v>
      </c>
      <c r="E157" s="135">
        <f>ROUND(((E158+E159+E161+E160)/1000),5)</f>
        <v>1.4516500000000001</v>
      </c>
      <c r="F157" s="135">
        <f>ROUND(((F158+F159+F161+F160)/1000),5)</f>
        <v>1.3794900000000001</v>
      </c>
      <c r="G157" s="135">
        <f t="shared" ref="G157:AA157" si="90">ROUND(((G158+G159+G161+G160)/1000),5)</f>
        <v>1.33003</v>
      </c>
      <c r="H157" s="135">
        <f t="shared" si="90"/>
        <v>1.3104899999999999</v>
      </c>
      <c r="I157" s="135">
        <f t="shared" si="90"/>
        <v>1.4638100000000001</v>
      </c>
      <c r="J157" s="135">
        <f t="shared" si="90"/>
        <v>1.84223</v>
      </c>
      <c r="K157" s="135">
        <f t="shared" si="90"/>
        <v>2.09097</v>
      </c>
      <c r="L157" s="135">
        <f t="shared" si="90"/>
        <v>2.3392200000000001</v>
      </c>
      <c r="M157" s="135">
        <f t="shared" si="90"/>
        <v>2.3982399999999999</v>
      </c>
      <c r="N157" s="135">
        <f t="shared" si="90"/>
        <v>2.4205000000000001</v>
      </c>
      <c r="O157" s="135">
        <f t="shared" si="90"/>
        <v>2.4136299999999999</v>
      </c>
      <c r="P157" s="135">
        <f t="shared" si="90"/>
        <v>2.39635</v>
      </c>
      <c r="Q157" s="135">
        <f t="shared" si="90"/>
        <v>2.4167299999999998</v>
      </c>
      <c r="R157" s="135">
        <f t="shared" si="90"/>
        <v>2.42089</v>
      </c>
      <c r="S157" s="135">
        <f t="shared" si="90"/>
        <v>2.4437899999999999</v>
      </c>
      <c r="T157" s="135">
        <f t="shared" si="90"/>
        <v>2.43303</v>
      </c>
      <c r="U157" s="135">
        <f t="shared" si="90"/>
        <v>2.41594</v>
      </c>
      <c r="V157" s="135">
        <f t="shared" si="90"/>
        <v>2.40103</v>
      </c>
      <c r="W157" s="135">
        <f t="shared" si="90"/>
        <v>2.3794200000000001</v>
      </c>
      <c r="X157" s="135">
        <f t="shared" si="90"/>
        <v>2.3710499999999999</v>
      </c>
      <c r="Y157" s="135">
        <f t="shared" si="90"/>
        <v>2.3687900000000002</v>
      </c>
      <c r="Z157" s="135">
        <f t="shared" si="90"/>
        <v>2.22621</v>
      </c>
      <c r="AA157" s="135">
        <f t="shared" si="90"/>
        <v>1.8984000000000001</v>
      </c>
    </row>
    <row r="158" spans="1:27" ht="12.75" hidden="1" customHeight="1" outlineLevel="1" x14ac:dyDescent="0.2">
      <c r="A158" s="163" t="s">
        <v>2565</v>
      </c>
      <c r="B158" s="94" t="s">
        <v>238</v>
      </c>
      <c r="C158" s="70" t="s">
        <v>79</v>
      </c>
      <c r="D158" s="71">
        <v>1183.92</v>
      </c>
      <c r="E158" s="71">
        <v>1049.83</v>
      </c>
      <c r="F158" s="71">
        <v>977.67</v>
      </c>
      <c r="G158" s="71">
        <v>928.21</v>
      </c>
      <c r="H158" s="71">
        <v>908.67</v>
      </c>
      <c r="I158" s="71">
        <v>1061.99</v>
      </c>
      <c r="J158" s="71">
        <v>1440.41</v>
      </c>
      <c r="K158" s="71">
        <v>1689.15</v>
      </c>
      <c r="L158" s="71">
        <v>1937.4</v>
      </c>
      <c r="M158" s="71">
        <v>1996.42</v>
      </c>
      <c r="N158" s="71">
        <v>2018.68</v>
      </c>
      <c r="O158" s="71">
        <v>2011.81</v>
      </c>
      <c r="P158" s="71">
        <v>1994.53</v>
      </c>
      <c r="Q158" s="71">
        <v>2014.91</v>
      </c>
      <c r="R158" s="71">
        <v>2019.07</v>
      </c>
      <c r="S158" s="71">
        <v>2041.97</v>
      </c>
      <c r="T158" s="71">
        <v>2031.21</v>
      </c>
      <c r="U158" s="71">
        <v>2014.12</v>
      </c>
      <c r="V158" s="71">
        <v>1999.21</v>
      </c>
      <c r="W158" s="71">
        <v>1977.6</v>
      </c>
      <c r="X158" s="71">
        <v>1969.23</v>
      </c>
      <c r="Y158" s="71">
        <v>1966.97</v>
      </c>
      <c r="Z158" s="71">
        <v>1824.39</v>
      </c>
      <c r="AA158" s="71">
        <v>1496.58</v>
      </c>
    </row>
    <row r="159" spans="1:27" ht="12.75" hidden="1" customHeight="1" outlineLevel="1" x14ac:dyDescent="0.2">
      <c r="A159" s="163" t="s">
        <v>2566</v>
      </c>
      <c r="B159" s="94" t="s">
        <v>90</v>
      </c>
      <c r="C159" s="70" t="s">
        <v>79</v>
      </c>
      <c r="D159" s="71">
        <f t="shared" ref="D159:AA159" si="91">$D$9</f>
        <v>66.180000000000007</v>
      </c>
      <c r="E159" s="71">
        <f t="shared" si="91"/>
        <v>66.180000000000007</v>
      </c>
      <c r="F159" s="71">
        <f t="shared" si="91"/>
        <v>66.180000000000007</v>
      </c>
      <c r="G159" s="71">
        <f t="shared" si="91"/>
        <v>66.180000000000007</v>
      </c>
      <c r="H159" s="71">
        <f t="shared" si="91"/>
        <v>66.180000000000007</v>
      </c>
      <c r="I159" s="71">
        <f t="shared" si="91"/>
        <v>66.180000000000007</v>
      </c>
      <c r="J159" s="71">
        <f t="shared" si="91"/>
        <v>66.180000000000007</v>
      </c>
      <c r="K159" s="71">
        <f t="shared" si="91"/>
        <v>66.180000000000007</v>
      </c>
      <c r="L159" s="71">
        <f t="shared" si="91"/>
        <v>66.180000000000007</v>
      </c>
      <c r="M159" s="71">
        <f t="shared" si="91"/>
        <v>66.180000000000007</v>
      </c>
      <c r="N159" s="71">
        <f t="shared" si="91"/>
        <v>66.180000000000007</v>
      </c>
      <c r="O159" s="71">
        <f t="shared" si="91"/>
        <v>66.180000000000007</v>
      </c>
      <c r="P159" s="71">
        <f t="shared" si="91"/>
        <v>66.180000000000007</v>
      </c>
      <c r="Q159" s="71">
        <f t="shared" si="91"/>
        <v>66.180000000000007</v>
      </c>
      <c r="R159" s="71">
        <f t="shared" si="91"/>
        <v>66.180000000000007</v>
      </c>
      <c r="S159" s="71">
        <f t="shared" si="91"/>
        <v>66.180000000000007</v>
      </c>
      <c r="T159" s="71">
        <f t="shared" si="91"/>
        <v>66.180000000000007</v>
      </c>
      <c r="U159" s="71">
        <f t="shared" si="91"/>
        <v>66.180000000000007</v>
      </c>
      <c r="V159" s="71">
        <f t="shared" si="91"/>
        <v>66.180000000000007</v>
      </c>
      <c r="W159" s="71">
        <f t="shared" si="91"/>
        <v>66.180000000000007</v>
      </c>
      <c r="X159" s="71">
        <f t="shared" si="91"/>
        <v>66.180000000000007</v>
      </c>
      <c r="Y159" s="71">
        <f t="shared" si="91"/>
        <v>66.180000000000007</v>
      </c>
      <c r="Z159" s="71">
        <f t="shared" si="91"/>
        <v>66.180000000000007</v>
      </c>
      <c r="AA159" s="71">
        <f t="shared" si="91"/>
        <v>66.180000000000007</v>
      </c>
    </row>
    <row r="160" spans="1:27" ht="12.75" hidden="1" customHeight="1" outlineLevel="1" x14ac:dyDescent="0.2">
      <c r="A160" s="163" t="s">
        <v>2567</v>
      </c>
      <c r="B160" s="94" t="s">
        <v>83</v>
      </c>
      <c r="C160" s="70" t="s">
        <v>79</v>
      </c>
      <c r="D160" s="71">
        <v>4.95</v>
      </c>
      <c r="E160" s="71">
        <v>4.95</v>
      </c>
      <c r="F160" s="71">
        <v>4.95</v>
      </c>
      <c r="G160" s="71">
        <v>4.95</v>
      </c>
      <c r="H160" s="71">
        <v>4.95</v>
      </c>
      <c r="I160" s="71">
        <v>4.95</v>
      </c>
      <c r="J160" s="71">
        <v>4.95</v>
      </c>
      <c r="K160" s="71">
        <v>4.95</v>
      </c>
      <c r="L160" s="71">
        <v>4.95</v>
      </c>
      <c r="M160" s="71">
        <v>4.95</v>
      </c>
      <c r="N160" s="71">
        <v>4.95</v>
      </c>
      <c r="O160" s="71">
        <v>4.95</v>
      </c>
      <c r="P160" s="71">
        <v>4.95</v>
      </c>
      <c r="Q160" s="71">
        <v>4.95</v>
      </c>
      <c r="R160" s="71">
        <v>4.95</v>
      </c>
      <c r="S160" s="71">
        <v>4.95</v>
      </c>
      <c r="T160" s="71">
        <v>4.95</v>
      </c>
      <c r="U160" s="71">
        <v>4.95</v>
      </c>
      <c r="V160" s="71">
        <v>4.95</v>
      </c>
      <c r="W160" s="71">
        <v>4.95</v>
      </c>
      <c r="X160" s="71">
        <v>4.95</v>
      </c>
      <c r="Y160" s="71">
        <v>4.95</v>
      </c>
      <c r="Z160" s="71">
        <v>4.95</v>
      </c>
      <c r="AA160" s="71">
        <v>4.95</v>
      </c>
    </row>
    <row r="161" spans="1:27" ht="12.75" hidden="1" customHeight="1" outlineLevel="1" x14ac:dyDescent="0.2">
      <c r="A161" s="163" t="s">
        <v>2568</v>
      </c>
      <c r="B161" s="94" t="s">
        <v>81</v>
      </c>
      <c r="C161" s="70" t="s">
        <v>79</v>
      </c>
      <c r="D161" s="71">
        <f>$D$11</f>
        <v>330.69</v>
      </c>
      <c r="E161" s="71">
        <f t="shared" ref="E161:AA161" si="92">$D$11</f>
        <v>330.69</v>
      </c>
      <c r="F161" s="71">
        <f t="shared" si="92"/>
        <v>330.69</v>
      </c>
      <c r="G161" s="71">
        <f t="shared" si="92"/>
        <v>330.69</v>
      </c>
      <c r="H161" s="71">
        <f t="shared" si="92"/>
        <v>330.69</v>
      </c>
      <c r="I161" s="71">
        <f t="shared" si="92"/>
        <v>330.69</v>
      </c>
      <c r="J161" s="71">
        <f t="shared" si="92"/>
        <v>330.69</v>
      </c>
      <c r="K161" s="71">
        <f t="shared" si="92"/>
        <v>330.69</v>
      </c>
      <c r="L161" s="71">
        <f t="shared" si="92"/>
        <v>330.69</v>
      </c>
      <c r="M161" s="71">
        <f t="shared" si="92"/>
        <v>330.69</v>
      </c>
      <c r="N161" s="71">
        <f t="shared" si="92"/>
        <v>330.69</v>
      </c>
      <c r="O161" s="71">
        <f t="shared" si="92"/>
        <v>330.69</v>
      </c>
      <c r="P161" s="71">
        <f t="shared" si="92"/>
        <v>330.69</v>
      </c>
      <c r="Q161" s="71">
        <f t="shared" si="92"/>
        <v>330.69</v>
      </c>
      <c r="R161" s="71">
        <f t="shared" si="92"/>
        <v>330.69</v>
      </c>
      <c r="S161" s="71">
        <f t="shared" si="92"/>
        <v>330.69</v>
      </c>
      <c r="T161" s="71">
        <f t="shared" si="92"/>
        <v>330.69</v>
      </c>
      <c r="U161" s="71">
        <f t="shared" si="92"/>
        <v>330.69</v>
      </c>
      <c r="V161" s="71">
        <f t="shared" si="92"/>
        <v>330.69</v>
      </c>
      <c r="W161" s="71">
        <f t="shared" si="92"/>
        <v>330.69</v>
      </c>
      <c r="X161" s="71">
        <f t="shared" si="92"/>
        <v>330.69</v>
      </c>
      <c r="Y161" s="71">
        <f t="shared" si="92"/>
        <v>330.69</v>
      </c>
      <c r="Z161" s="71">
        <f t="shared" si="92"/>
        <v>330.69</v>
      </c>
      <c r="AA161" s="71">
        <f t="shared" si="92"/>
        <v>330.69</v>
      </c>
    </row>
    <row r="162" spans="1:27" ht="12.75" customHeight="1" collapsed="1" x14ac:dyDescent="0.2">
      <c r="A162" s="164"/>
      <c r="B162" s="165" t="s">
        <v>392</v>
      </c>
      <c r="C162" s="166"/>
      <c r="D162" s="167"/>
      <c r="E162" s="167"/>
      <c r="F162" s="167"/>
      <c r="G162" s="167"/>
      <c r="I162" s="66"/>
    </row>
    <row r="163" spans="1:27" ht="12.75" customHeight="1" x14ac:dyDescent="0.2">
      <c r="A163" s="164"/>
      <c r="B163" s="165" t="s">
        <v>392</v>
      </c>
      <c r="C163" s="166"/>
      <c r="D163" s="167"/>
      <c r="E163" s="167"/>
      <c r="F163" s="167"/>
      <c r="G163" s="167"/>
      <c r="I163" s="66"/>
    </row>
    <row r="164" spans="1:27" x14ac:dyDescent="0.2">
      <c r="A164" s="157" t="s">
        <v>393</v>
      </c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9"/>
    </row>
    <row r="165" spans="1:27" ht="27" customHeight="1" x14ac:dyDescent="0.2">
      <c r="A165" s="160" t="s">
        <v>64</v>
      </c>
      <c r="B165" s="161" t="s">
        <v>210</v>
      </c>
      <c r="C165" s="160" t="s">
        <v>211</v>
      </c>
      <c r="D165" s="161" t="s">
        <v>212</v>
      </c>
      <c r="E165" s="161" t="s">
        <v>213</v>
      </c>
      <c r="F165" s="161" t="s">
        <v>214</v>
      </c>
      <c r="G165" s="161" t="s">
        <v>215</v>
      </c>
      <c r="H165" s="161" t="s">
        <v>216</v>
      </c>
      <c r="I165" s="161" t="s">
        <v>217</v>
      </c>
      <c r="J165" s="161" t="s">
        <v>218</v>
      </c>
      <c r="K165" s="161" t="s">
        <v>219</v>
      </c>
      <c r="L165" s="161" t="s">
        <v>220</v>
      </c>
      <c r="M165" s="161" t="s">
        <v>221</v>
      </c>
      <c r="N165" s="161" t="s">
        <v>222</v>
      </c>
      <c r="O165" s="161" t="s">
        <v>223</v>
      </c>
      <c r="P165" s="161" t="s">
        <v>224</v>
      </c>
      <c r="Q165" s="161" t="s">
        <v>225</v>
      </c>
      <c r="R165" s="161" t="s">
        <v>226</v>
      </c>
      <c r="S165" s="161" t="s">
        <v>227</v>
      </c>
      <c r="T165" s="161" t="s">
        <v>228</v>
      </c>
      <c r="U165" s="161" t="s">
        <v>229</v>
      </c>
      <c r="V165" s="161" t="s">
        <v>230</v>
      </c>
      <c r="W165" s="161" t="s">
        <v>231</v>
      </c>
      <c r="X165" s="161" t="s">
        <v>232</v>
      </c>
      <c r="Y165" s="161" t="s">
        <v>233</v>
      </c>
      <c r="Z165" s="161" t="s">
        <v>234</v>
      </c>
      <c r="AA165" s="161" t="s">
        <v>235</v>
      </c>
    </row>
    <row r="166" spans="1:27" x14ac:dyDescent="0.2">
      <c r="A166" s="162" t="s">
        <v>2569</v>
      </c>
      <c r="B166" s="54" t="str">
        <f>"01"&amp;"."&amp;$B$801&amp;"."&amp;$B$802</f>
        <v>01.05.2023</v>
      </c>
      <c r="C166" s="134" t="s">
        <v>76</v>
      </c>
      <c r="D166" s="135">
        <f>ROUND(((D167+D168+D170+D169)/1000),5)</f>
        <v>1.9819800000000001</v>
      </c>
      <c r="E166" s="135">
        <f>ROUND(((E167+E168+E170+E169)/1000),5)</f>
        <v>1.85202</v>
      </c>
      <c r="F166" s="135">
        <f>ROUND(((F167+F168+F170+F169)/1000),5)</f>
        <v>1.75874</v>
      </c>
      <c r="G166" s="135">
        <f t="shared" ref="G166:AA166" si="93">ROUND(((G167+G168+G170+G169)/1000),5)</f>
        <v>1.6923600000000001</v>
      </c>
      <c r="H166" s="135">
        <f t="shared" si="93"/>
        <v>1.6728400000000001</v>
      </c>
      <c r="I166" s="135">
        <f t="shared" si="93"/>
        <v>1.68354</v>
      </c>
      <c r="J166" s="135">
        <f t="shared" si="93"/>
        <v>1.71315</v>
      </c>
      <c r="K166" s="135">
        <f t="shared" si="93"/>
        <v>1.8819300000000001</v>
      </c>
      <c r="L166" s="135">
        <f t="shared" si="93"/>
        <v>2.1354799999999998</v>
      </c>
      <c r="M166" s="135">
        <f t="shared" si="93"/>
        <v>2.31426</v>
      </c>
      <c r="N166" s="135">
        <f t="shared" si="93"/>
        <v>2.3290999999999999</v>
      </c>
      <c r="O166" s="135">
        <f t="shared" si="93"/>
        <v>2.3262499999999999</v>
      </c>
      <c r="P166" s="135">
        <f t="shared" si="93"/>
        <v>2.3162400000000001</v>
      </c>
      <c r="Q166" s="135">
        <f t="shared" si="93"/>
        <v>2.3161</v>
      </c>
      <c r="R166" s="135">
        <f t="shared" si="93"/>
        <v>2.2997899999999998</v>
      </c>
      <c r="S166" s="135">
        <f t="shared" si="93"/>
        <v>2.3407</v>
      </c>
      <c r="T166" s="135">
        <f t="shared" si="93"/>
        <v>2.3757700000000002</v>
      </c>
      <c r="U166" s="135">
        <f t="shared" si="93"/>
        <v>2.3913099999999998</v>
      </c>
      <c r="V166" s="135">
        <f t="shared" si="93"/>
        <v>2.43093</v>
      </c>
      <c r="W166" s="135">
        <f t="shared" si="93"/>
        <v>2.5104899999999999</v>
      </c>
      <c r="X166" s="135">
        <f t="shared" si="93"/>
        <v>2.7000899999999999</v>
      </c>
      <c r="Y166" s="135">
        <f t="shared" si="93"/>
        <v>2.5002200000000001</v>
      </c>
      <c r="Z166" s="135">
        <f t="shared" si="93"/>
        <v>2.29982</v>
      </c>
      <c r="AA166" s="135">
        <f t="shared" si="93"/>
        <v>2.0985100000000001</v>
      </c>
    </row>
    <row r="167" spans="1:27" ht="12.75" hidden="1" customHeight="1" outlineLevel="1" x14ac:dyDescent="0.2">
      <c r="A167" s="163" t="s">
        <v>2570</v>
      </c>
      <c r="B167" s="94" t="s">
        <v>238</v>
      </c>
      <c r="C167" s="70" t="s">
        <v>79</v>
      </c>
      <c r="D167" s="71">
        <v>1533.22</v>
      </c>
      <c r="E167" s="71">
        <v>1403.26</v>
      </c>
      <c r="F167" s="71">
        <v>1309.98</v>
      </c>
      <c r="G167" s="71">
        <v>1243.5999999999999</v>
      </c>
      <c r="H167" s="71">
        <v>1224.08</v>
      </c>
      <c r="I167" s="71">
        <v>1234.78</v>
      </c>
      <c r="J167" s="71">
        <v>1264.3900000000001</v>
      </c>
      <c r="K167" s="71">
        <v>1433.17</v>
      </c>
      <c r="L167" s="71">
        <v>1686.72</v>
      </c>
      <c r="M167" s="71">
        <v>1865.5</v>
      </c>
      <c r="N167" s="71">
        <v>1880.34</v>
      </c>
      <c r="O167" s="71">
        <v>1877.49</v>
      </c>
      <c r="P167" s="71">
        <v>1867.48</v>
      </c>
      <c r="Q167" s="71">
        <v>1867.34</v>
      </c>
      <c r="R167" s="71">
        <v>1851.03</v>
      </c>
      <c r="S167" s="71">
        <v>1891.94</v>
      </c>
      <c r="T167" s="71">
        <v>1927.01</v>
      </c>
      <c r="U167" s="71">
        <v>1942.55</v>
      </c>
      <c r="V167" s="71">
        <v>1982.17</v>
      </c>
      <c r="W167" s="71">
        <v>2061.73</v>
      </c>
      <c r="X167" s="71">
        <v>2251.33</v>
      </c>
      <c r="Y167" s="71">
        <v>2051.46</v>
      </c>
      <c r="Z167" s="71">
        <v>1851.06</v>
      </c>
      <c r="AA167" s="71">
        <v>1649.75</v>
      </c>
    </row>
    <row r="168" spans="1:27" ht="12.75" hidden="1" customHeight="1" outlineLevel="1" x14ac:dyDescent="0.2">
      <c r="A168" s="163" t="s">
        <v>2571</v>
      </c>
      <c r="B168" s="94" t="s">
        <v>90</v>
      </c>
      <c r="C168" s="70" t="s">
        <v>79</v>
      </c>
      <c r="D168" s="71">
        <v>113.12</v>
      </c>
      <c r="E168" s="71">
        <f>$D$168</f>
        <v>113.12</v>
      </c>
      <c r="F168" s="71">
        <f t="shared" ref="F168:AA168" si="94">$D$168</f>
        <v>113.12</v>
      </c>
      <c r="G168" s="71">
        <f t="shared" si="94"/>
        <v>113.12</v>
      </c>
      <c r="H168" s="71">
        <f t="shared" si="94"/>
        <v>113.12</v>
      </c>
      <c r="I168" s="71">
        <f t="shared" si="94"/>
        <v>113.12</v>
      </c>
      <c r="J168" s="71">
        <f t="shared" si="94"/>
        <v>113.12</v>
      </c>
      <c r="K168" s="71">
        <f t="shared" si="94"/>
        <v>113.12</v>
      </c>
      <c r="L168" s="71">
        <f t="shared" si="94"/>
        <v>113.12</v>
      </c>
      <c r="M168" s="71">
        <f t="shared" si="94"/>
        <v>113.12</v>
      </c>
      <c r="N168" s="71">
        <f t="shared" si="94"/>
        <v>113.12</v>
      </c>
      <c r="O168" s="71">
        <f t="shared" si="94"/>
        <v>113.12</v>
      </c>
      <c r="P168" s="71">
        <f t="shared" si="94"/>
        <v>113.12</v>
      </c>
      <c r="Q168" s="71">
        <f t="shared" si="94"/>
        <v>113.12</v>
      </c>
      <c r="R168" s="71">
        <f t="shared" si="94"/>
        <v>113.12</v>
      </c>
      <c r="S168" s="71">
        <f t="shared" si="94"/>
        <v>113.12</v>
      </c>
      <c r="T168" s="71">
        <f t="shared" si="94"/>
        <v>113.12</v>
      </c>
      <c r="U168" s="71">
        <f t="shared" si="94"/>
        <v>113.12</v>
      </c>
      <c r="V168" s="71">
        <f t="shared" si="94"/>
        <v>113.12</v>
      </c>
      <c r="W168" s="71">
        <f t="shared" si="94"/>
        <v>113.12</v>
      </c>
      <c r="X168" s="71">
        <f t="shared" si="94"/>
        <v>113.12</v>
      </c>
      <c r="Y168" s="71">
        <f t="shared" si="94"/>
        <v>113.12</v>
      </c>
      <c r="Z168" s="71">
        <f t="shared" si="94"/>
        <v>113.12</v>
      </c>
      <c r="AA168" s="71">
        <f t="shared" si="94"/>
        <v>113.12</v>
      </c>
    </row>
    <row r="169" spans="1:27" ht="12.75" hidden="1" customHeight="1" outlineLevel="1" x14ac:dyDescent="0.2">
      <c r="A169" s="163" t="s">
        <v>2572</v>
      </c>
      <c r="B169" s="94" t="s">
        <v>83</v>
      </c>
      <c r="C169" s="70" t="s">
        <v>79</v>
      </c>
      <c r="D169" s="71">
        <v>4.95</v>
      </c>
      <c r="E169" s="71">
        <v>4.95</v>
      </c>
      <c r="F169" s="71">
        <v>4.95</v>
      </c>
      <c r="G169" s="71">
        <v>4.95</v>
      </c>
      <c r="H169" s="71">
        <v>4.95</v>
      </c>
      <c r="I169" s="71">
        <v>4.95</v>
      </c>
      <c r="J169" s="71">
        <v>4.95</v>
      </c>
      <c r="K169" s="71">
        <v>4.95</v>
      </c>
      <c r="L169" s="71">
        <v>4.95</v>
      </c>
      <c r="M169" s="71">
        <v>4.95</v>
      </c>
      <c r="N169" s="71">
        <v>4.95</v>
      </c>
      <c r="O169" s="71">
        <v>4.95</v>
      </c>
      <c r="P169" s="71">
        <v>4.95</v>
      </c>
      <c r="Q169" s="71">
        <v>4.95</v>
      </c>
      <c r="R169" s="71">
        <v>4.95</v>
      </c>
      <c r="S169" s="71">
        <v>4.95</v>
      </c>
      <c r="T169" s="71">
        <v>4.95</v>
      </c>
      <c r="U169" s="71">
        <v>4.95</v>
      </c>
      <c r="V169" s="71">
        <v>4.95</v>
      </c>
      <c r="W169" s="71">
        <v>4.95</v>
      </c>
      <c r="X169" s="71">
        <v>4.95</v>
      </c>
      <c r="Y169" s="71">
        <v>4.95</v>
      </c>
      <c r="Z169" s="71">
        <v>4.95</v>
      </c>
      <c r="AA169" s="71">
        <v>4.95</v>
      </c>
    </row>
    <row r="170" spans="1:27" ht="12.75" hidden="1" customHeight="1" outlineLevel="1" x14ac:dyDescent="0.2">
      <c r="A170" s="163" t="s">
        <v>2573</v>
      </c>
      <c r="B170" s="94" t="s">
        <v>81</v>
      </c>
      <c r="C170" s="70" t="s">
        <v>79</v>
      </c>
      <c r="D170" s="71">
        <f>$D$11</f>
        <v>330.69</v>
      </c>
      <c r="E170" s="71">
        <f t="shared" ref="E170:AA170" si="95">$D$11</f>
        <v>330.69</v>
      </c>
      <c r="F170" s="71">
        <f t="shared" si="95"/>
        <v>330.69</v>
      </c>
      <c r="G170" s="71">
        <f t="shared" si="95"/>
        <v>330.69</v>
      </c>
      <c r="H170" s="71">
        <f t="shared" si="95"/>
        <v>330.69</v>
      </c>
      <c r="I170" s="71">
        <f t="shared" si="95"/>
        <v>330.69</v>
      </c>
      <c r="J170" s="71">
        <f t="shared" si="95"/>
        <v>330.69</v>
      </c>
      <c r="K170" s="71">
        <f t="shared" si="95"/>
        <v>330.69</v>
      </c>
      <c r="L170" s="71">
        <f t="shared" si="95"/>
        <v>330.69</v>
      </c>
      <c r="M170" s="71">
        <f t="shared" si="95"/>
        <v>330.69</v>
      </c>
      <c r="N170" s="71">
        <f t="shared" si="95"/>
        <v>330.69</v>
      </c>
      <c r="O170" s="71">
        <f t="shared" si="95"/>
        <v>330.69</v>
      </c>
      <c r="P170" s="71">
        <f t="shared" si="95"/>
        <v>330.69</v>
      </c>
      <c r="Q170" s="71">
        <f t="shared" si="95"/>
        <v>330.69</v>
      </c>
      <c r="R170" s="71">
        <f t="shared" si="95"/>
        <v>330.69</v>
      </c>
      <c r="S170" s="71">
        <f t="shared" si="95"/>
        <v>330.69</v>
      </c>
      <c r="T170" s="71">
        <f t="shared" si="95"/>
        <v>330.69</v>
      </c>
      <c r="U170" s="71">
        <f t="shared" si="95"/>
        <v>330.69</v>
      </c>
      <c r="V170" s="71">
        <f t="shared" si="95"/>
        <v>330.69</v>
      </c>
      <c r="W170" s="71">
        <f t="shared" si="95"/>
        <v>330.69</v>
      </c>
      <c r="X170" s="71">
        <f t="shared" si="95"/>
        <v>330.69</v>
      </c>
      <c r="Y170" s="71">
        <f t="shared" si="95"/>
        <v>330.69</v>
      </c>
      <c r="Z170" s="71">
        <f t="shared" si="95"/>
        <v>330.69</v>
      </c>
      <c r="AA170" s="71">
        <f t="shared" si="95"/>
        <v>330.69</v>
      </c>
    </row>
    <row r="171" spans="1:27" collapsed="1" x14ac:dyDescent="0.2">
      <c r="A171" s="162" t="s">
        <v>2574</v>
      </c>
      <c r="B171" s="54" t="str">
        <f>"02"&amp;"."&amp;$B$801&amp;"."&amp;$B$802</f>
        <v>02.05.2023</v>
      </c>
      <c r="C171" s="134" t="s">
        <v>76</v>
      </c>
      <c r="D171" s="135">
        <f>ROUND(((D172+D173+D175+D174)/1000),5)</f>
        <v>1.7960799999999999</v>
      </c>
      <c r="E171" s="135">
        <f>ROUND(((E172+E173+E175+E174)/1000),5)</f>
        <v>1.6191599999999999</v>
      </c>
      <c r="F171" s="135">
        <f>ROUND(((F172+F173+F175+F174)/1000),5)</f>
        <v>1.5278499999999999</v>
      </c>
      <c r="G171" s="135">
        <f t="shared" ref="G171:AA171" si="96">ROUND(((G172+G173+G175+G174)/1000),5)</f>
        <v>1.52711</v>
      </c>
      <c r="H171" s="135">
        <f t="shared" si="96"/>
        <v>1.5510699999999999</v>
      </c>
      <c r="I171" s="135">
        <f t="shared" si="96"/>
        <v>1.66448</v>
      </c>
      <c r="J171" s="135">
        <f t="shared" si="96"/>
        <v>1.8660300000000001</v>
      </c>
      <c r="K171" s="135">
        <f t="shared" si="96"/>
        <v>2.1272799999999998</v>
      </c>
      <c r="L171" s="135">
        <f t="shared" si="96"/>
        <v>2.3161800000000001</v>
      </c>
      <c r="M171" s="135">
        <f t="shared" si="96"/>
        <v>2.3926699999999999</v>
      </c>
      <c r="N171" s="135">
        <f t="shared" si="96"/>
        <v>2.4133200000000001</v>
      </c>
      <c r="O171" s="135">
        <f t="shared" si="96"/>
        <v>2.3538600000000001</v>
      </c>
      <c r="P171" s="135">
        <f t="shared" si="96"/>
        <v>2.3550300000000002</v>
      </c>
      <c r="Q171" s="135">
        <f t="shared" si="96"/>
        <v>2.35825</v>
      </c>
      <c r="R171" s="135">
        <f t="shared" si="96"/>
        <v>2.3452000000000002</v>
      </c>
      <c r="S171" s="135">
        <f t="shared" si="96"/>
        <v>2.3110300000000001</v>
      </c>
      <c r="T171" s="135">
        <f t="shared" si="96"/>
        <v>2.2681200000000001</v>
      </c>
      <c r="U171" s="135">
        <f t="shared" si="96"/>
        <v>2.25468</v>
      </c>
      <c r="V171" s="135">
        <f t="shared" si="96"/>
        <v>2.27223</v>
      </c>
      <c r="W171" s="135">
        <f t="shared" si="96"/>
        <v>2.2882899999999999</v>
      </c>
      <c r="X171" s="135">
        <f t="shared" si="96"/>
        <v>2.4237099999999998</v>
      </c>
      <c r="Y171" s="135">
        <f t="shared" si="96"/>
        <v>2.3303199999999999</v>
      </c>
      <c r="Z171" s="135">
        <f t="shared" si="96"/>
        <v>2.1064099999999999</v>
      </c>
      <c r="AA171" s="135">
        <f t="shared" si="96"/>
        <v>1.8028299999999999</v>
      </c>
    </row>
    <row r="172" spans="1:27" ht="12.75" hidden="1" customHeight="1" outlineLevel="1" x14ac:dyDescent="0.2">
      <c r="A172" s="163" t="s">
        <v>2575</v>
      </c>
      <c r="B172" s="94" t="s">
        <v>238</v>
      </c>
      <c r="C172" s="70" t="s">
        <v>79</v>
      </c>
      <c r="D172" s="71">
        <v>1347.32</v>
      </c>
      <c r="E172" s="71">
        <v>1170.4000000000001</v>
      </c>
      <c r="F172" s="71">
        <v>1079.0899999999999</v>
      </c>
      <c r="G172" s="71">
        <v>1078.3499999999999</v>
      </c>
      <c r="H172" s="71">
        <v>1102.31</v>
      </c>
      <c r="I172" s="71">
        <v>1215.72</v>
      </c>
      <c r="J172" s="71">
        <v>1417.27</v>
      </c>
      <c r="K172" s="71">
        <v>1678.52</v>
      </c>
      <c r="L172" s="71">
        <v>1867.42</v>
      </c>
      <c r="M172" s="71">
        <v>1943.91</v>
      </c>
      <c r="N172" s="71">
        <v>1964.56</v>
      </c>
      <c r="O172" s="71">
        <v>1905.1</v>
      </c>
      <c r="P172" s="71">
        <v>1906.27</v>
      </c>
      <c r="Q172" s="71">
        <v>1909.49</v>
      </c>
      <c r="R172" s="71">
        <v>1896.44</v>
      </c>
      <c r="S172" s="71">
        <v>1862.27</v>
      </c>
      <c r="T172" s="71">
        <v>1819.36</v>
      </c>
      <c r="U172" s="71">
        <v>1805.92</v>
      </c>
      <c r="V172" s="71">
        <v>1823.47</v>
      </c>
      <c r="W172" s="71">
        <v>1839.53</v>
      </c>
      <c r="X172" s="71">
        <v>1974.95</v>
      </c>
      <c r="Y172" s="71">
        <v>1881.56</v>
      </c>
      <c r="Z172" s="71">
        <v>1657.65</v>
      </c>
      <c r="AA172" s="71">
        <v>1354.07</v>
      </c>
    </row>
    <row r="173" spans="1:27" ht="12.75" hidden="1" customHeight="1" outlineLevel="1" x14ac:dyDescent="0.2">
      <c r="A173" s="163" t="s">
        <v>2576</v>
      </c>
      <c r="B173" s="94" t="s">
        <v>90</v>
      </c>
      <c r="C173" s="70" t="s">
        <v>79</v>
      </c>
      <c r="D173" s="71">
        <f>$D$168</f>
        <v>113.12</v>
      </c>
      <c r="E173" s="71">
        <f>$D$168</f>
        <v>113.12</v>
      </c>
      <c r="F173" s="71">
        <f t="shared" ref="F173:AA173" si="97">$D$168</f>
        <v>113.12</v>
      </c>
      <c r="G173" s="71">
        <f t="shared" si="97"/>
        <v>113.12</v>
      </c>
      <c r="H173" s="71">
        <f t="shared" si="97"/>
        <v>113.12</v>
      </c>
      <c r="I173" s="71">
        <f t="shared" si="97"/>
        <v>113.12</v>
      </c>
      <c r="J173" s="71">
        <f t="shared" si="97"/>
        <v>113.12</v>
      </c>
      <c r="K173" s="71">
        <f t="shared" si="97"/>
        <v>113.12</v>
      </c>
      <c r="L173" s="71">
        <f t="shared" si="97"/>
        <v>113.12</v>
      </c>
      <c r="M173" s="71">
        <f t="shared" si="97"/>
        <v>113.12</v>
      </c>
      <c r="N173" s="71">
        <f t="shared" si="97"/>
        <v>113.12</v>
      </c>
      <c r="O173" s="71">
        <f t="shared" si="97"/>
        <v>113.12</v>
      </c>
      <c r="P173" s="71">
        <f t="shared" si="97"/>
        <v>113.12</v>
      </c>
      <c r="Q173" s="71">
        <f t="shared" si="97"/>
        <v>113.12</v>
      </c>
      <c r="R173" s="71">
        <f t="shared" si="97"/>
        <v>113.12</v>
      </c>
      <c r="S173" s="71">
        <f t="shared" si="97"/>
        <v>113.12</v>
      </c>
      <c r="T173" s="71">
        <f t="shared" si="97"/>
        <v>113.12</v>
      </c>
      <c r="U173" s="71">
        <f t="shared" si="97"/>
        <v>113.12</v>
      </c>
      <c r="V173" s="71">
        <f t="shared" si="97"/>
        <v>113.12</v>
      </c>
      <c r="W173" s="71">
        <f t="shared" si="97"/>
        <v>113.12</v>
      </c>
      <c r="X173" s="71">
        <f t="shared" si="97"/>
        <v>113.12</v>
      </c>
      <c r="Y173" s="71">
        <f t="shared" si="97"/>
        <v>113.12</v>
      </c>
      <c r="Z173" s="71">
        <f t="shared" si="97"/>
        <v>113.12</v>
      </c>
      <c r="AA173" s="71">
        <f t="shared" si="97"/>
        <v>113.12</v>
      </c>
    </row>
    <row r="174" spans="1:27" ht="12.75" hidden="1" customHeight="1" outlineLevel="1" x14ac:dyDescent="0.2">
      <c r="A174" s="163" t="s">
        <v>2577</v>
      </c>
      <c r="B174" s="94" t="s">
        <v>83</v>
      </c>
      <c r="C174" s="70" t="s">
        <v>79</v>
      </c>
      <c r="D174" s="71">
        <v>4.95</v>
      </c>
      <c r="E174" s="71">
        <v>4.95</v>
      </c>
      <c r="F174" s="71">
        <v>4.95</v>
      </c>
      <c r="G174" s="71">
        <v>4.95</v>
      </c>
      <c r="H174" s="71">
        <v>4.95</v>
      </c>
      <c r="I174" s="71">
        <v>4.95</v>
      </c>
      <c r="J174" s="71">
        <v>4.95</v>
      </c>
      <c r="K174" s="71">
        <v>4.95</v>
      </c>
      <c r="L174" s="71">
        <v>4.95</v>
      </c>
      <c r="M174" s="71">
        <v>4.95</v>
      </c>
      <c r="N174" s="71">
        <v>4.95</v>
      </c>
      <c r="O174" s="71">
        <v>4.95</v>
      </c>
      <c r="P174" s="71">
        <v>4.95</v>
      </c>
      <c r="Q174" s="71">
        <v>4.95</v>
      </c>
      <c r="R174" s="71">
        <v>4.95</v>
      </c>
      <c r="S174" s="71">
        <v>4.95</v>
      </c>
      <c r="T174" s="71">
        <v>4.95</v>
      </c>
      <c r="U174" s="71">
        <v>4.95</v>
      </c>
      <c r="V174" s="71">
        <v>4.95</v>
      </c>
      <c r="W174" s="71">
        <v>4.95</v>
      </c>
      <c r="X174" s="71">
        <v>4.95</v>
      </c>
      <c r="Y174" s="71">
        <v>4.95</v>
      </c>
      <c r="Z174" s="71">
        <v>4.95</v>
      </c>
      <c r="AA174" s="71">
        <v>4.95</v>
      </c>
    </row>
    <row r="175" spans="1:27" ht="12.75" hidden="1" customHeight="1" outlineLevel="1" x14ac:dyDescent="0.2">
      <c r="A175" s="163" t="s">
        <v>2578</v>
      </c>
      <c r="B175" s="94" t="s">
        <v>81</v>
      </c>
      <c r="C175" s="70" t="s">
        <v>79</v>
      </c>
      <c r="D175" s="71">
        <f>$D$11</f>
        <v>330.69</v>
      </c>
      <c r="E175" s="71">
        <f t="shared" ref="E175:AA175" si="98">$D$11</f>
        <v>330.69</v>
      </c>
      <c r="F175" s="71">
        <f t="shared" si="98"/>
        <v>330.69</v>
      </c>
      <c r="G175" s="71">
        <f t="shared" si="98"/>
        <v>330.69</v>
      </c>
      <c r="H175" s="71">
        <f t="shared" si="98"/>
        <v>330.69</v>
      </c>
      <c r="I175" s="71">
        <f t="shared" si="98"/>
        <v>330.69</v>
      </c>
      <c r="J175" s="71">
        <f t="shared" si="98"/>
        <v>330.69</v>
      </c>
      <c r="K175" s="71">
        <f t="shared" si="98"/>
        <v>330.69</v>
      </c>
      <c r="L175" s="71">
        <f t="shared" si="98"/>
        <v>330.69</v>
      </c>
      <c r="M175" s="71">
        <f t="shared" si="98"/>
        <v>330.69</v>
      </c>
      <c r="N175" s="71">
        <f t="shared" si="98"/>
        <v>330.69</v>
      </c>
      <c r="O175" s="71">
        <f t="shared" si="98"/>
        <v>330.69</v>
      </c>
      <c r="P175" s="71">
        <f t="shared" si="98"/>
        <v>330.69</v>
      </c>
      <c r="Q175" s="71">
        <f t="shared" si="98"/>
        <v>330.69</v>
      </c>
      <c r="R175" s="71">
        <f t="shared" si="98"/>
        <v>330.69</v>
      </c>
      <c r="S175" s="71">
        <f t="shared" si="98"/>
        <v>330.69</v>
      </c>
      <c r="T175" s="71">
        <f t="shared" si="98"/>
        <v>330.69</v>
      </c>
      <c r="U175" s="71">
        <f t="shared" si="98"/>
        <v>330.69</v>
      </c>
      <c r="V175" s="71">
        <f t="shared" si="98"/>
        <v>330.69</v>
      </c>
      <c r="W175" s="71">
        <f t="shared" si="98"/>
        <v>330.69</v>
      </c>
      <c r="X175" s="71">
        <f t="shared" si="98"/>
        <v>330.69</v>
      </c>
      <c r="Y175" s="71">
        <f t="shared" si="98"/>
        <v>330.69</v>
      </c>
      <c r="Z175" s="71">
        <f t="shared" si="98"/>
        <v>330.69</v>
      </c>
      <c r="AA175" s="71">
        <f t="shared" si="98"/>
        <v>330.69</v>
      </c>
    </row>
    <row r="176" spans="1:27" ht="12.75" customHeight="1" collapsed="1" x14ac:dyDescent="0.2">
      <c r="A176" s="162" t="s">
        <v>2579</v>
      </c>
      <c r="B176" s="54" t="str">
        <f>"03"&amp;"."&amp;$B$801&amp;"."&amp;$B$802</f>
        <v>03.05.2023</v>
      </c>
      <c r="C176" s="134" t="s">
        <v>76</v>
      </c>
      <c r="D176" s="135">
        <f>ROUND(((D177+D178+D180+D179)/1000),5)</f>
        <v>1.6610199999999999</v>
      </c>
      <c r="E176" s="135">
        <f>ROUND(((E177+E178+E180+E179)/1000),5)</f>
        <v>1.5269900000000001</v>
      </c>
      <c r="F176" s="135">
        <f>ROUND(((F177+F178+F180+F179)/1000),5)</f>
        <v>1.5041500000000001</v>
      </c>
      <c r="G176" s="135">
        <f t="shared" ref="G176:AA176" si="99">ROUND(((G177+G178+G180+G179)/1000),5)</f>
        <v>1.5048299999999999</v>
      </c>
      <c r="H176" s="135">
        <f t="shared" si="99"/>
        <v>1.5230900000000001</v>
      </c>
      <c r="I176" s="135">
        <f t="shared" si="99"/>
        <v>1.6192200000000001</v>
      </c>
      <c r="J176" s="135">
        <f t="shared" si="99"/>
        <v>1.7987500000000001</v>
      </c>
      <c r="K176" s="135">
        <f t="shared" si="99"/>
        <v>2.0259100000000001</v>
      </c>
      <c r="L176" s="135">
        <f t="shared" si="99"/>
        <v>2.2402000000000002</v>
      </c>
      <c r="M176" s="135">
        <f t="shared" si="99"/>
        <v>2.3432400000000002</v>
      </c>
      <c r="N176" s="135">
        <f t="shared" si="99"/>
        <v>2.3507600000000002</v>
      </c>
      <c r="O176" s="135">
        <f t="shared" si="99"/>
        <v>2.3525299999999998</v>
      </c>
      <c r="P176" s="135">
        <f t="shared" si="99"/>
        <v>2.3520400000000001</v>
      </c>
      <c r="Q176" s="135">
        <f t="shared" si="99"/>
        <v>2.3722500000000002</v>
      </c>
      <c r="R176" s="135">
        <f t="shared" si="99"/>
        <v>2.3538999999999999</v>
      </c>
      <c r="S176" s="135">
        <f t="shared" si="99"/>
        <v>2.35161</v>
      </c>
      <c r="T176" s="135">
        <f t="shared" si="99"/>
        <v>2.3496000000000001</v>
      </c>
      <c r="U176" s="135">
        <f t="shared" si="99"/>
        <v>2.3456600000000001</v>
      </c>
      <c r="V176" s="135">
        <f t="shared" si="99"/>
        <v>2.32138</v>
      </c>
      <c r="W176" s="135">
        <f t="shared" si="99"/>
        <v>2.31778</v>
      </c>
      <c r="X176" s="135">
        <f t="shared" si="99"/>
        <v>2.3446199999999999</v>
      </c>
      <c r="Y176" s="135">
        <f t="shared" si="99"/>
        <v>2.35466</v>
      </c>
      <c r="Z176" s="135">
        <f t="shared" si="99"/>
        <v>2.1111800000000001</v>
      </c>
      <c r="AA176" s="135">
        <f t="shared" si="99"/>
        <v>1.8696200000000001</v>
      </c>
    </row>
    <row r="177" spans="1:27" ht="12.75" hidden="1" customHeight="1" outlineLevel="1" x14ac:dyDescent="0.2">
      <c r="A177" s="163" t="s">
        <v>2580</v>
      </c>
      <c r="B177" s="94" t="s">
        <v>238</v>
      </c>
      <c r="C177" s="70" t="s">
        <v>79</v>
      </c>
      <c r="D177" s="71">
        <v>1212.26</v>
      </c>
      <c r="E177" s="71">
        <v>1078.23</v>
      </c>
      <c r="F177" s="71">
        <v>1055.3900000000001</v>
      </c>
      <c r="G177" s="71">
        <v>1056.07</v>
      </c>
      <c r="H177" s="71">
        <v>1074.33</v>
      </c>
      <c r="I177" s="71">
        <v>1170.46</v>
      </c>
      <c r="J177" s="71">
        <v>1349.99</v>
      </c>
      <c r="K177" s="71">
        <v>1577.15</v>
      </c>
      <c r="L177" s="71">
        <v>1791.44</v>
      </c>
      <c r="M177" s="71">
        <v>1894.48</v>
      </c>
      <c r="N177" s="71">
        <v>1902</v>
      </c>
      <c r="O177" s="71">
        <v>1903.77</v>
      </c>
      <c r="P177" s="71">
        <v>1903.28</v>
      </c>
      <c r="Q177" s="71">
        <v>1923.49</v>
      </c>
      <c r="R177" s="71">
        <v>1905.14</v>
      </c>
      <c r="S177" s="71">
        <v>1902.85</v>
      </c>
      <c r="T177" s="71">
        <v>1900.84</v>
      </c>
      <c r="U177" s="71">
        <v>1896.9</v>
      </c>
      <c r="V177" s="71">
        <v>1872.62</v>
      </c>
      <c r="W177" s="71">
        <v>1869.02</v>
      </c>
      <c r="X177" s="71">
        <v>1895.86</v>
      </c>
      <c r="Y177" s="71">
        <v>1905.9</v>
      </c>
      <c r="Z177" s="71">
        <v>1662.42</v>
      </c>
      <c r="AA177" s="71">
        <v>1420.86</v>
      </c>
    </row>
    <row r="178" spans="1:27" ht="12.75" hidden="1" customHeight="1" outlineLevel="1" x14ac:dyDescent="0.2">
      <c r="A178" s="163" t="s">
        <v>2581</v>
      </c>
      <c r="B178" s="94" t="s">
        <v>90</v>
      </c>
      <c r="C178" s="70" t="s">
        <v>79</v>
      </c>
      <c r="D178" s="71">
        <f>$D$168</f>
        <v>113.12</v>
      </c>
      <c r="E178" s="71">
        <f>$D$168</f>
        <v>113.12</v>
      </c>
      <c r="F178" s="71">
        <f t="shared" ref="F178:AA178" si="100">$D$168</f>
        <v>113.12</v>
      </c>
      <c r="G178" s="71">
        <f t="shared" si="100"/>
        <v>113.12</v>
      </c>
      <c r="H178" s="71">
        <f t="shared" si="100"/>
        <v>113.12</v>
      </c>
      <c r="I178" s="71">
        <f t="shared" si="100"/>
        <v>113.12</v>
      </c>
      <c r="J178" s="71">
        <f t="shared" si="100"/>
        <v>113.12</v>
      </c>
      <c r="K178" s="71">
        <f t="shared" si="100"/>
        <v>113.12</v>
      </c>
      <c r="L178" s="71">
        <f t="shared" si="100"/>
        <v>113.12</v>
      </c>
      <c r="M178" s="71">
        <f t="shared" si="100"/>
        <v>113.12</v>
      </c>
      <c r="N178" s="71">
        <f t="shared" si="100"/>
        <v>113.12</v>
      </c>
      <c r="O178" s="71">
        <f t="shared" si="100"/>
        <v>113.12</v>
      </c>
      <c r="P178" s="71">
        <f t="shared" si="100"/>
        <v>113.12</v>
      </c>
      <c r="Q178" s="71">
        <f t="shared" si="100"/>
        <v>113.12</v>
      </c>
      <c r="R178" s="71">
        <f t="shared" si="100"/>
        <v>113.12</v>
      </c>
      <c r="S178" s="71">
        <f t="shared" si="100"/>
        <v>113.12</v>
      </c>
      <c r="T178" s="71">
        <f t="shared" si="100"/>
        <v>113.12</v>
      </c>
      <c r="U178" s="71">
        <f t="shared" si="100"/>
        <v>113.12</v>
      </c>
      <c r="V178" s="71">
        <f t="shared" si="100"/>
        <v>113.12</v>
      </c>
      <c r="W178" s="71">
        <f t="shared" si="100"/>
        <v>113.12</v>
      </c>
      <c r="X178" s="71">
        <f t="shared" si="100"/>
        <v>113.12</v>
      </c>
      <c r="Y178" s="71">
        <f t="shared" si="100"/>
        <v>113.12</v>
      </c>
      <c r="Z178" s="71">
        <f t="shared" si="100"/>
        <v>113.12</v>
      </c>
      <c r="AA178" s="71">
        <f t="shared" si="100"/>
        <v>113.12</v>
      </c>
    </row>
    <row r="179" spans="1:27" ht="12.75" hidden="1" customHeight="1" outlineLevel="1" x14ac:dyDescent="0.2">
      <c r="A179" s="163" t="s">
        <v>2582</v>
      </c>
      <c r="B179" s="94" t="s">
        <v>83</v>
      </c>
      <c r="C179" s="70" t="s">
        <v>79</v>
      </c>
      <c r="D179" s="71">
        <v>4.95</v>
      </c>
      <c r="E179" s="71">
        <v>4.95</v>
      </c>
      <c r="F179" s="71">
        <v>4.95</v>
      </c>
      <c r="G179" s="71">
        <v>4.95</v>
      </c>
      <c r="H179" s="71">
        <v>4.95</v>
      </c>
      <c r="I179" s="71">
        <v>4.95</v>
      </c>
      <c r="J179" s="71">
        <v>4.95</v>
      </c>
      <c r="K179" s="71">
        <v>4.95</v>
      </c>
      <c r="L179" s="71">
        <v>4.95</v>
      </c>
      <c r="M179" s="71">
        <v>4.95</v>
      </c>
      <c r="N179" s="71">
        <v>4.95</v>
      </c>
      <c r="O179" s="71">
        <v>4.95</v>
      </c>
      <c r="P179" s="71">
        <v>4.95</v>
      </c>
      <c r="Q179" s="71">
        <v>4.95</v>
      </c>
      <c r="R179" s="71">
        <v>4.95</v>
      </c>
      <c r="S179" s="71">
        <v>4.95</v>
      </c>
      <c r="T179" s="71">
        <v>4.95</v>
      </c>
      <c r="U179" s="71">
        <v>4.95</v>
      </c>
      <c r="V179" s="71">
        <v>4.95</v>
      </c>
      <c r="W179" s="71">
        <v>4.95</v>
      </c>
      <c r="X179" s="71">
        <v>4.95</v>
      </c>
      <c r="Y179" s="71">
        <v>4.95</v>
      </c>
      <c r="Z179" s="71">
        <v>4.95</v>
      </c>
      <c r="AA179" s="71">
        <v>4.95</v>
      </c>
    </row>
    <row r="180" spans="1:27" ht="12.75" hidden="1" customHeight="1" outlineLevel="1" x14ac:dyDescent="0.2">
      <c r="A180" s="163" t="s">
        <v>2583</v>
      </c>
      <c r="B180" s="94" t="s">
        <v>81</v>
      </c>
      <c r="C180" s="70" t="s">
        <v>79</v>
      </c>
      <c r="D180" s="71">
        <f>$D$11</f>
        <v>330.69</v>
      </c>
      <c r="E180" s="71">
        <f t="shared" ref="E180:AA180" si="101">$D$11</f>
        <v>330.69</v>
      </c>
      <c r="F180" s="71">
        <f t="shared" si="101"/>
        <v>330.69</v>
      </c>
      <c r="G180" s="71">
        <f t="shared" si="101"/>
        <v>330.69</v>
      </c>
      <c r="H180" s="71">
        <f t="shared" si="101"/>
        <v>330.69</v>
      </c>
      <c r="I180" s="71">
        <f t="shared" si="101"/>
        <v>330.69</v>
      </c>
      <c r="J180" s="71">
        <f t="shared" si="101"/>
        <v>330.69</v>
      </c>
      <c r="K180" s="71">
        <f t="shared" si="101"/>
        <v>330.69</v>
      </c>
      <c r="L180" s="71">
        <f t="shared" si="101"/>
        <v>330.69</v>
      </c>
      <c r="M180" s="71">
        <f t="shared" si="101"/>
        <v>330.69</v>
      </c>
      <c r="N180" s="71">
        <f t="shared" si="101"/>
        <v>330.69</v>
      </c>
      <c r="O180" s="71">
        <f t="shared" si="101"/>
        <v>330.69</v>
      </c>
      <c r="P180" s="71">
        <f t="shared" si="101"/>
        <v>330.69</v>
      </c>
      <c r="Q180" s="71">
        <f t="shared" si="101"/>
        <v>330.69</v>
      </c>
      <c r="R180" s="71">
        <f t="shared" si="101"/>
        <v>330.69</v>
      </c>
      <c r="S180" s="71">
        <f t="shared" si="101"/>
        <v>330.69</v>
      </c>
      <c r="T180" s="71">
        <f t="shared" si="101"/>
        <v>330.69</v>
      </c>
      <c r="U180" s="71">
        <f t="shared" si="101"/>
        <v>330.69</v>
      </c>
      <c r="V180" s="71">
        <f t="shared" si="101"/>
        <v>330.69</v>
      </c>
      <c r="W180" s="71">
        <f t="shared" si="101"/>
        <v>330.69</v>
      </c>
      <c r="X180" s="71">
        <f t="shared" si="101"/>
        <v>330.69</v>
      </c>
      <c r="Y180" s="71">
        <f t="shared" si="101"/>
        <v>330.69</v>
      </c>
      <c r="Z180" s="71">
        <f t="shared" si="101"/>
        <v>330.69</v>
      </c>
      <c r="AA180" s="71">
        <f t="shared" si="101"/>
        <v>330.69</v>
      </c>
    </row>
    <row r="181" spans="1:27" ht="12.75" customHeight="1" collapsed="1" x14ac:dyDescent="0.2">
      <c r="A181" s="162" t="s">
        <v>2584</v>
      </c>
      <c r="B181" s="54" t="str">
        <f>"04"&amp;"."&amp;$B$801&amp;"."&amp;$B$802</f>
        <v>04.05.2023</v>
      </c>
      <c r="C181" s="134" t="s">
        <v>76</v>
      </c>
      <c r="D181" s="135">
        <f>ROUND(((D182+D183+D185+D184)/1000),5)</f>
        <v>1.6287100000000001</v>
      </c>
      <c r="E181" s="135">
        <f>ROUND(((E182+E183+E185+E184)/1000),5)</f>
        <v>1.5255700000000001</v>
      </c>
      <c r="F181" s="135">
        <f>ROUND(((F182+F183+F185+F184)/1000),5)</f>
        <v>1.45059</v>
      </c>
      <c r="G181" s="135">
        <f t="shared" ref="G181:AA181" si="102">ROUND(((G182+G183+G185+G184)/1000),5)</f>
        <v>1.43231</v>
      </c>
      <c r="H181" s="135">
        <f t="shared" si="102"/>
        <v>1.48556</v>
      </c>
      <c r="I181" s="135">
        <f t="shared" si="102"/>
        <v>1.5353399999999999</v>
      </c>
      <c r="J181" s="135">
        <f t="shared" si="102"/>
        <v>1.7395099999999999</v>
      </c>
      <c r="K181" s="135">
        <f t="shared" si="102"/>
        <v>2.0341499999999999</v>
      </c>
      <c r="L181" s="135">
        <f t="shared" si="102"/>
        <v>2.1379999999999999</v>
      </c>
      <c r="M181" s="135">
        <f t="shared" si="102"/>
        <v>2.3268800000000001</v>
      </c>
      <c r="N181" s="135">
        <f t="shared" si="102"/>
        <v>2.3483000000000001</v>
      </c>
      <c r="O181" s="135">
        <f t="shared" si="102"/>
        <v>2.37547</v>
      </c>
      <c r="P181" s="135">
        <f t="shared" si="102"/>
        <v>2.3777300000000001</v>
      </c>
      <c r="Q181" s="135">
        <f t="shared" si="102"/>
        <v>2.39174</v>
      </c>
      <c r="R181" s="135">
        <f t="shared" si="102"/>
        <v>2.3645900000000002</v>
      </c>
      <c r="S181" s="135">
        <f t="shared" si="102"/>
        <v>2.3225699999999998</v>
      </c>
      <c r="T181" s="135">
        <f t="shared" si="102"/>
        <v>2.27047</v>
      </c>
      <c r="U181" s="135">
        <f t="shared" si="102"/>
        <v>2.22661</v>
      </c>
      <c r="V181" s="135">
        <f t="shared" si="102"/>
        <v>2.2078899999999999</v>
      </c>
      <c r="W181" s="135">
        <f t="shared" si="102"/>
        <v>2.2804000000000002</v>
      </c>
      <c r="X181" s="135">
        <f t="shared" si="102"/>
        <v>2.4066000000000001</v>
      </c>
      <c r="Y181" s="135">
        <f t="shared" si="102"/>
        <v>2.3442599999999998</v>
      </c>
      <c r="Z181" s="135">
        <f t="shared" si="102"/>
        <v>2.0817800000000002</v>
      </c>
      <c r="AA181" s="135">
        <f t="shared" si="102"/>
        <v>1.90601</v>
      </c>
    </row>
    <row r="182" spans="1:27" ht="12.75" hidden="1" customHeight="1" outlineLevel="1" x14ac:dyDescent="0.2">
      <c r="A182" s="163" t="s">
        <v>2585</v>
      </c>
      <c r="B182" s="94" t="s">
        <v>238</v>
      </c>
      <c r="C182" s="70" t="s">
        <v>79</v>
      </c>
      <c r="D182" s="71">
        <v>1179.95</v>
      </c>
      <c r="E182" s="71">
        <v>1076.81</v>
      </c>
      <c r="F182" s="71">
        <v>1001.83</v>
      </c>
      <c r="G182" s="71">
        <v>983.55</v>
      </c>
      <c r="H182" s="71">
        <v>1036.8</v>
      </c>
      <c r="I182" s="71">
        <v>1086.58</v>
      </c>
      <c r="J182" s="71">
        <v>1290.75</v>
      </c>
      <c r="K182" s="71">
        <v>1585.39</v>
      </c>
      <c r="L182" s="71">
        <v>1689.24</v>
      </c>
      <c r="M182" s="71">
        <v>1878.12</v>
      </c>
      <c r="N182" s="71">
        <v>1899.54</v>
      </c>
      <c r="O182" s="71">
        <v>1926.71</v>
      </c>
      <c r="P182" s="71">
        <v>1928.97</v>
      </c>
      <c r="Q182" s="71">
        <v>1942.98</v>
      </c>
      <c r="R182" s="71">
        <v>1915.83</v>
      </c>
      <c r="S182" s="71">
        <v>1873.81</v>
      </c>
      <c r="T182" s="71">
        <v>1821.71</v>
      </c>
      <c r="U182" s="71">
        <v>1777.85</v>
      </c>
      <c r="V182" s="71">
        <v>1759.13</v>
      </c>
      <c r="W182" s="71">
        <v>1831.64</v>
      </c>
      <c r="X182" s="71">
        <v>1957.84</v>
      </c>
      <c r="Y182" s="71">
        <v>1895.5</v>
      </c>
      <c r="Z182" s="71">
        <v>1633.02</v>
      </c>
      <c r="AA182" s="71">
        <v>1457.25</v>
      </c>
    </row>
    <row r="183" spans="1:27" ht="12.75" hidden="1" customHeight="1" outlineLevel="1" x14ac:dyDescent="0.2">
      <c r="A183" s="163" t="s">
        <v>2586</v>
      </c>
      <c r="B183" s="94" t="s">
        <v>90</v>
      </c>
      <c r="C183" s="70" t="s">
        <v>79</v>
      </c>
      <c r="D183" s="71">
        <f>$D$168</f>
        <v>113.12</v>
      </c>
      <c r="E183" s="71">
        <f>$D$168</f>
        <v>113.12</v>
      </c>
      <c r="F183" s="71">
        <f t="shared" ref="F183:AA183" si="103">$D$168</f>
        <v>113.12</v>
      </c>
      <c r="G183" s="71">
        <f t="shared" si="103"/>
        <v>113.12</v>
      </c>
      <c r="H183" s="71">
        <f t="shared" si="103"/>
        <v>113.12</v>
      </c>
      <c r="I183" s="71">
        <f t="shared" si="103"/>
        <v>113.12</v>
      </c>
      <c r="J183" s="71">
        <f t="shared" si="103"/>
        <v>113.12</v>
      </c>
      <c r="K183" s="71">
        <f t="shared" si="103"/>
        <v>113.12</v>
      </c>
      <c r="L183" s="71">
        <f t="shared" si="103"/>
        <v>113.12</v>
      </c>
      <c r="M183" s="71">
        <f t="shared" si="103"/>
        <v>113.12</v>
      </c>
      <c r="N183" s="71">
        <f t="shared" si="103"/>
        <v>113.12</v>
      </c>
      <c r="O183" s="71">
        <f t="shared" si="103"/>
        <v>113.12</v>
      </c>
      <c r="P183" s="71">
        <f t="shared" si="103"/>
        <v>113.12</v>
      </c>
      <c r="Q183" s="71">
        <f t="shared" si="103"/>
        <v>113.12</v>
      </c>
      <c r="R183" s="71">
        <f t="shared" si="103"/>
        <v>113.12</v>
      </c>
      <c r="S183" s="71">
        <f t="shared" si="103"/>
        <v>113.12</v>
      </c>
      <c r="T183" s="71">
        <f t="shared" si="103"/>
        <v>113.12</v>
      </c>
      <c r="U183" s="71">
        <f t="shared" si="103"/>
        <v>113.12</v>
      </c>
      <c r="V183" s="71">
        <f t="shared" si="103"/>
        <v>113.12</v>
      </c>
      <c r="W183" s="71">
        <f t="shared" si="103"/>
        <v>113.12</v>
      </c>
      <c r="X183" s="71">
        <f t="shared" si="103"/>
        <v>113.12</v>
      </c>
      <c r="Y183" s="71">
        <f t="shared" si="103"/>
        <v>113.12</v>
      </c>
      <c r="Z183" s="71">
        <f t="shared" si="103"/>
        <v>113.12</v>
      </c>
      <c r="AA183" s="71">
        <f t="shared" si="103"/>
        <v>113.12</v>
      </c>
    </row>
    <row r="184" spans="1:27" ht="12.75" hidden="1" customHeight="1" outlineLevel="1" x14ac:dyDescent="0.2">
      <c r="A184" s="163" t="s">
        <v>2587</v>
      </c>
      <c r="B184" s="94" t="s">
        <v>83</v>
      </c>
      <c r="C184" s="70" t="s">
        <v>79</v>
      </c>
      <c r="D184" s="71">
        <v>4.95</v>
      </c>
      <c r="E184" s="71">
        <v>4.95</v>
      </c>
      <c r="F184" s="71">
        <v>4.95</v>
      </c>
      <c r="G184" s="71">
        <v>4.95</v>
      </c>
      <c r="H184" s="71">
        <v>4.95</v>
      </c>
      <c r="I184" s="71">
        <v>4.95</v>
      </c>
      <c r="J184" s="71">
        <v>4.95</v>
      </c>
      <c r="K184" s="71">
        <v>4.95</v>
      </c>
      <c r="L184" s="71">
        <v>4.95</v>
      </c>
      <c r="M184" s="71">
        <v>4.95</v>
      </c>
      <c r="N184" s="71">
        <v>4.95</v>
      </c>
      <c r="O184" s="71">
        <v>4.95</v>
      </c>
      <c r="P184" s="71">
        <v>4.95</v>
      </c>
      <c r="Q184" s="71">
        <v>4.95</v>
      </c>
      <c r="R184" s="71">
        <v>4.95</v>
      </c>
      <c r="S184" s="71">
        <v>4.95</v>
      </c>
      <c r="T184" s="71">
        <v>4.95</v>
      </c>
      <c r="U184" s="71">
        <v>4.95</v>
      </c>
      <c r="V184" s="71">
        <v>4.95</v>
      </c>
      <c r="W184" s="71">
        <v>4.95</v>
      </c>
      <c r="X184" s="71">
        <v>4.95</v>
      </c>
      <c r="Y184" s="71">
        <v>4.95</v>
      </c>
      <c r="Z184" s="71">
        <v>4.95</v>
      </c>
      <c r="AA184" s="71">
        <v>4.95</v>
      </c>
    </row>
    <row r="185" spans="1:27" ht="12.75" hidden="1" customHeight="1" outlineLevel="1" x14ac:dyDescent="0.2">
      <c r="A185" s="163" t="s">
        <v>2588</v>
      </c>
      <c r="B185" s="94" t="s">
        <v>81</v>
      </c>
      <c r="C185" s="70" t="s">
        <v>79</v>
      </c>
      <c r="D185" s="71">
        <f>$D$11</f>
        <v>330.69</v>
      </c>
      <c r="E185" s="71">
        <f t="shared" ref="E185:AA185" si="104">$D$11</f>
        <v>330.69</v>
      </c>
      <c r="F185" s="71">
        <f t="shared" si="104"/>
        <v>330.69</v>
      </c>
      <c r="G185" s="71">
        <f t="shared" si="104"/>
        <v>330.69</v>
      </c>
      <c r="H185" s="71">
        <f t="shared" si="104"/>
        <v>330.69</v>
      </c>
      <c r="I185" s="71">
        <f t="shared" si="104"/>
        <v>330.69</v>
      </c>
      <c r="J185" s="71">
        <f t="shared" si="104"/>
        <v>330.69</v>
      </c>
      <c r="K185" s="71">
        <f t="shared" si="104"/>
        <v>330.69</v>
      </c>
      <c r="L185" s="71">
        <f t="shared" si="104"/>
        <v>330.69</v>
      </c>
      <c r="M185" s="71">
        <f t="shared" si="104"/>
        <v>330.69</v>
      </c>
      <c r="N185" s="71">
        <f t="shared" si="104"/>
        <v>330.69</v>
      </c>
      <c r="O185" s="71">
        <f t="shared" si="104"/>
        <v>330.69</v>
      </c>
      <c r="P185" s="71">
        <f t="shared" si="104"/>
        <v>330.69</v>
      </c>
      <c r="Q185" s="71">
        <f t="shared" si="104"/>
        <v>330.69</v>
      </c>
      <c r="R185" s="71">
        <f t="shared" si="104"/>
        <v>330.69</v>
      </c>
      <c r="S185" s="71">
        <f t="shared" si="104"/>
        <v>330.69</v>
      </c>
      <c r="T185" s="71">
        <f t="shared" si="104"/>
        <v>330.69</v>
      </c>
      <c r="U185" s="71">
        <f t="shared" si="104"/>
        <v>330.69</v>
      </c>
      <c r="V185" s="71">
        <f t="shared" si="104"/>
        <v>330.69</v>
      </c>
      <c r="W185" s="71">
        <f t="shared" si="104"/>
        <v>330.69</v>
      </c>
      <c r="X185" s="71">
        <f t="shared" si="104"/>
        <v>330.69</v>
      </c>
      <c r="Y185" s="71">
        <f t="shared" si="104"/>
        <v>330.69</v>
      </c>
      <c r="Z185" s="71">
        <f t="shared" si="104"/>
        <v>330.69</v>
      </c>
      <c r="AA185" s="71">
        <f t="shared" si="104"/>
        <v>330.69</v>
      </c>
    </row>
    <row r="186" spans="1:27" ht="12.75" customHeight="1" collapsed="1" x14ac:dyDescent="0.2">
      <c r="A186" s="162" t="s">
        <v>2589</v>
      </c>
      <c r="B186" s="54" t="str">
        <f>"05"&amp;"."&amp;$B$801&amp;"."&amp;$B$802</f>
        <v>05.05.2023</v>
      </c>
      <c r="C186" s="134" t="s">
        <v>76</v>
      </c>
      <c r="D186" s="135">
        <f>ROUND(((D187+D188+D190+D189)/1000),5)</f>
        <v>1.82735</v>
      </c>
      <c r="E186" s="135">
        <f>ROUND(((E187+E188+E190+E189)/1000),5)</f>
        <v>1.6407700000000001</v>
      </c>
      <c r="F186" s="135">
        <f>ROUND(((F187+F188+F190+F189)/1000),5)</f>
        <v>1.56549</v>
      </c>
      <c r="G186" s="135">
        <f t="shared" ref="G186:AA186" si="105">ROUND(((G187+G188+G190+G189)/1000),5)</f>
        <v>1.5423100000000001</v>
      </c>
      <c r="H186" s="135">
        <f t="shared" si="105"/>
        <v>1.5894900000000001</v>
      </c>
      <c r="I186" s="135">
        <f t="shared" si="105"/>
        <v>1.7005699999999999</v>
      </c>
      <c r="J186" s="135">
        <f t="shared" si="105"/>
        <v>1.8240499999999999</v>
      </c>
      <c r="K186" s="135">
        <f t="shared" si="105"/>
        <v>2.05444</v>
      </c>
      <c r="L186" s="135">
        <f t="shared" si="105"/>
        <v>2.2619699999999998</v>
      </c>
      <c r="M186" s="135">
        <f t="shared" si="105"/>
        <v>2.33521</v>
      </c>
      <c r="N186" s="135">
        <f t="shared" si="105"/>
        <v>2.43736</v>
      </c>
      <c r="O186" s="135">
        <f t="shared" si="105"/>
        <v>2.4109500000000001</v>
      </c>
      <c r="P186" s="135">
        <f t="shared" si="105"/>
        <v>2.39438</v>
      </c>
      <c r="Q186" s="135">
        <f t="shared" si="105"/>
        <v>2.4094899999999999</v>
      </c>
      <c r="R186" s="135">
        <f t="shared" si="105"/>
        <v>2.3941400000000002</v>
      </c>
      <c r="S186" s="135">
        <f t="shared" si="105"/>
        <v>2.3576299999999999</v>
      </c>
      <c r="T186" s="135">
        <f t="shared" si="105"/>
        <v>2.32803</v>
      </c>
      <c r="U186" s="135">
        <f t="shared" si="105"/>
        <v>2.3202799999999999</v>
      </c>
      <c r="V186" s="135">
        <f t="shared" si="105"/>
        <v>2.3229500000000001</v>
      </c>
      <c r="W186" s="135">
        <f t="shared" si="105"/>
        <v>2.33162</v>
      </c>
      <c r="X186" s="135">
        <f t="shared" si="105"/>
        <v>2.44598</v>
      </c>
      <c r="Y186" s="135">
        <f t="shared" si="105"/>
        <v>2.3977499999999998</v>
      </c>
      <c r="Z186" s="135">
        <f t="shared" si="105"/>
        <v>2.2644299999999999</v>
      </c>
      <c r="AA186" s="135">
        <f t="shared" si="105"/>
        <v>2.05471</v>
      </c>
    </row>
    <row r="187" spans="1:27" ht="12.75" hidden="1" customHeight="1" outlineLevel="1" x14ac:dyDescent="0.2">
      <c r="A187" s="163" t="s">
        <v>2590</v>
      </c>
      <c r="B187" s="94" t="s">
        <v>238</v>
      </c>
      <c r="C187" s="70" t="s">
        <v>79</v>
      </c>
      <c r="D187" s="71">
        <v>1378.59</v>
      </c>
      <c r="E187" s="71">
        <v>1192.01</v>
      </c>
      <c r="F187" s="71">
        <v>1116.73</v>
      </c>
      <c r="G187" s="71">
        <v>1093.55</v>
      </c>
      <c r="H187" s="71">
        <v>1140.73</v>
      </c>
      <c r="I187" s="71">
        <v>1251.81</v>
      </c>
      <c r="J187" s="71">
        <v>1375.29</v>
      </c>
      <c r="K187" s="71">
        <v>1605.68</v>
      </c>
      <c r="L187" s="71">
        <v>1813.21</v>
      </c>
      <c r="M187" s="71">
        <v>1886.45</v>
      </c>
      <c r="N187" s="71">
        <v>1988.6</v>
      </c>
      <c r="O187" s="71">
        <v>1962.19</v>
      </c>
      <c r="P187" s="71">
        <v>1945.62</v>
      </c>
      <c r="Q187" s="71">
        <v>1960.73</v>
      </c>
      <c r="R187" s="71">
        <v>1945.38</v>
      </c>
      <c r="S187" s="71">
        <v>1908.87</v>
      </c>
      <c r="T187" s="71">
        <v>1879.27</v>
      </c>
      <c r="U187" s="71">
        <v>1871.52</v>
      </c>
      <c r="V187" s="71">
        <v>1874.19</v>
      </c>
      <c r="W187" s="71">
        <v>1882.86</v>
      </c>
      <c r="X187" s="71">
        <v>1997.22</v>
      </c>
      <c r="Y187" s="71">
        <v>1948.99</v>
      </c>
      <c r="Z187" s="71">
        <v>1815.67</v>
      </c>
      <c r="AA187" s="71">
        <v>1605.95</v>
      </c>
    </row>
    <row r="188" spans="1:27" ht="12.75" hidden="1" customHeight="1" outlineLevel="1" x14ac:dyDescent="0.2">
      <c r="A188" s="163" t="s">
        <v>2591</v>
      </c>
      <c r="B188" s="94" t="s">
        <v>90</v>
      </c>
      <c r="C188" s="70" t="s">
        <v>79</v>
      </c>
      <c r="D188" s="71">
        <f>$D$168</f>
        <v>113.12</v>
      </c>
      <c r="E188" s="71">
        <f>$D$168</f>
        <v>113.12</v>
      </c>
      <c r="F188" s="71">
        <f t="shared" ref="F188:AA188" si="106">$D$168</f>
        <v>113.12</v>
      </c>
      <c r="G188" s="71">
        <f t="shared" si="106"/>
        <v>113.12</v>
      </c>
      <c r="H188" s="71">
        <f t="shared" si="106"/>
        <v>113.12</v>
      </c>
      <c r="I188" s="71">
        <f t="shared" si="106"/>
        <v>113.12</v>
      </c>
      <c r="J188" s="71">
        <f t="shared" si="106"/>
        <v>113.12</v>
      </c>
      <c r="K188" s="71">
        <f t="shared" si="106"/>
        <v>113.12</v>
      </c>
      <c r="L188" s="71">
        <f t="shared" si="106"/>
        <v>113.12</v>
      </c>
      <c r="M188" s="71">
        <f t="shared" si="106"/>
        <v>113.12</v>
      </c>
      <c r="N188" s="71">
        <f t="shared" si="106"/>
        <v>113.12</v>
      </c>
      <c r="O188" s="71">
        <f t="shared" si="106"/>
        <v>113.12</v>
      </c>
      <c r="P188" s="71">
        <f t="shared" si="106"/>
        <v>113.12</v>
      </c>
      <c r="Q188" s="71">
        <f t="shared" si="106"/>
        <v>113.12</v>
      </c>
      <c r="R188" s="71">
        <f t="shared" si="106"/>
        <v>113.12</v>
      </c>
      <c r="S188" s="71">
        <f t="shared" si="106"/>
        <v>113.12</v>
      </c>
      <c r="T188" s="71">
        <f t="shared" si="106"/>
        <v>113.12</v>
      </c>
      <c r="U188" s="71">
        <f t="shared" si="106"/>
        <v>113.12</v>
      </c>
      <c r="V188" s="71">
        <f t="shared" si="106"/>
        <v>113.12</v>
      </c>
      <c r="W188" s="71">
        <f t="shared" si="106"/>
        <v>113.12</v>
      </c>
      <c r="X188" s="71">
        <f t="shared" si="106"/>
        <v>113.12</v>
      </c>
      <c r="Y188" s="71">
        <f t="shared" si="106"/>
        <v>113.12</v>
      </c>
      <c r="Z188" s="71">
        <f t="shared" si="106"/>
        <v>113.12</v>
      </c>
      <c r="AA188" s="71">
        <f t="shared" si="106"/>
        <v>113.12</v>
      </c>
    </row>
    <row r="189" spans="1:27" ht="12.75" hidden="1" customHeight="1" outlineLevel="1" x14ac:dyDescent="0.2">
      <c r="A189" s="163" t="s">
        <v>2592</v>
      </c>
      <c r="B189" s="94" t="s">
        <v>83</v>
      </c>
      <c r="C189" s="70" t="s">
        <v>79</v>
      </c>
      <c r="D189" s="71">
        <v>4.95</v>
      </c>
      <c r="E189" s="71">
        <v>4.95</v>
      </c>
      <c r="F189" s="71">
        <v>4.95</v>
      </c>
      <c r="G189" s="71">
        <v>4.95</v>
      </c>
      <c r="H189" s="71">
        <v>4.95</v>
      </c>
      <c r="I189" s="71">
        <v>4.95</v>
      </c>
      <c r="J189" s="71">
        <v>4.95</v>
      </c>
      <c r="K189" s="71">
        <v>4.95</v>
      </c>
      <c r="L189" s="71">
        <v>4.95</v>
      </c>
      <c r="M189" s="71">
        <v>4.95</v>
      </c>
      <c r="N189" s="71">
        <v>4.95</v>
      </c>
      <c r="O189" s="71">
        <v>4.95</v>
      </c>
      <c r="P189" s="71">
        <v>4.95</v>
      </c>
      <c r="Q189" s="71">
        <v>4.95</v>
      </c>
      <c r="R189" s="71">
        <v>4.95</v>
      </c>
      <c r="S189" s="71">
        <v>4.95</v>
      </c>
      <c r="T189" s="71">
        <v>4.95</v>
      </c>
      <c r="U189" s="71">
        <v>4.95</v>
      </c>
      <c r="V189" s="71">
        <v>4.95</v>
      </c>
      <c r="W189" s="71">
        <v>4.95</v>
      </c>
      <c r="X189" s="71">
        <v>4.95</v>
      </c>
      <c r="Y189" s="71">
        <v>4.95</v>
      </c>
      <c r="Z189" s="71">
        <v>4.95</v>
      </c>
      <c r="AA189" s="71">
        <v>4.95</v>
      </c>
    </row>
    <row r="190" spans="1:27" ht="12.75" hidden="1" customHeight="1" outlineLevel="1" x14ac:dyDescent="0.2">
      <c r="A190" s="163" t="s">
        <v>2593</v>
      </c>
      <c r="B190" s="94" t="s">
        <v>81</v>
      </c>
      <c r="C190" s="70" t="s">
        <v>79</v>
      </c>
      <c r="D190" s="71">
        <f>$D$11</f>
        <v>330.69</v>
      </c>
      <c r="E190" s="71">
        <f t="shared" ref="E190:AA190" si="107">$D$11</f>
        <v>330.69</v>
      </c>
      <c r="F190" s="71">
        <f t="shared" si="107"/>
        <v>330.69</v>
      </c>
      <c r="G190" s="71">
        <f t="shared" si="107"/>
        <v>330.69</v>
      </c>
      <c r="H190" s="71">
        <f t="shared" si="107"/>
        <v>330.69</v>
      </c>
      <c r="I190" s="71">
        <f t="shared" si="107"/>
        <v>330.69</v>
      </c>
      <c r="J190" s="71">
        <f t="shared" si="107"/>
        <v>330.69</v>
      </c>
      <c r="K190" s="71">
        <f t="shared" si="107"/>
        <v>330.69</v>
      </c>
      <c r="L190" s="71">
        <f t="shared" si="107"/>
        <v>330.69</v>
      </c>
      <c r="M190" s="71">
        <f t="shared" si="107"/>
        <v>330.69</v>
      </c>
      <c r="N190" s="71">
        <f t="shared" si="107"/>
        <v>330.69</v>
      </c>
      <c r="O190" s="71">
        <f t="shared" si="107"/>
        <v>330.69</v>
      </c>
      <c r="P190" s="71">
        <f t="shared" si="107"/>
        <v>330.69</v>
      </c>
      <c r="Q190" s="71">
        <f t="shared" si="107"/>
        <v>330.69</v>
      </c>
      <c r="R190" s="71">
        <f t="shared" si="107"/>
        <v>330.69</v>
      </c>
      <c r="S190" s="71">
        <f t="shared" si="107"/>
        <v>330.69</v>
      </c>
      <c r="T190" s="71">
        <f t="shared" si="107"/>
        <v>330.69</v>
      </c>
      <c r="U190" s="71">
        <f t="shared" si="107"/>
        <v>330.69</v>
      </c>
      <c r="V190" s="71">
        <f t="shared" si="107"/>
        <v>330.69</v>
      </c>
      <c r="W190" s="71">
        <f t="shared" si="107"/>
        <v>330.69</v>
      </c>
      <c r="X190" s="71">
        <f t="shared" si="107"/>
        <v>330.69</v>
      </c>
      <c r="Y190" s="71">
        <f t="shared" si="107"/>
        <v>330.69</v>
      </c>
      <c r="Z190" s="71">
        <f t="shared" si="107"/>
        <v>330.69</v>
      </c>
      <c r="AA190" s="71">
        <f t="shared" si="107"/>
        <v>330.69</v>
      </c>
    </row>
    <row r="191" spans="1:27" ht="12.75" customHeight="1" collapsed="1" x14ac:dyDescent="0.2">
      <c r="A191" s="162" t="s">
        <v>2594</v>
      </c>
      <c r="B191" s="54" t="str">
        <f>"06"&amp;"."&amp;$B$801&amp;"."&amp;$B$802</f>
        <v>06.05.2023</v>
      </c>
      <c r="C191" s="134" t="s">
        <v>76</v>
      </c>
      <c r="D191" s="135">
        <f>ROUND(((D192+D193+D195+D194)/1000),5)</f>
        <v>1.9487000000000001</v>
      </c>
      <c r="E191" s="135">
        <f>ROUND(((E192+E193+E195+E194)/1000),5)</f>
        <v>1.8723700000000001</v>
      </c>
      <c r="F191" s="135">
        <f>ROUND(((F192+F193+F195+F194)/1000),5)</f>
        <v>1.7573700000000001</v>
      </c>
      <c r="G191" s="135">
        <f t="shared" ref="G191:AA191" si="108">ROUND(((G192+G193+G195+G194)/1000),5)</f>
        <v>1.6443099999999999</v>
      </c>
      <c r="H191" s="135">
        <f t="shared" si="108"/>
        <v>1.64195</v>
      </c>
      <c r="I191" s="135">
        <f t="shared" si="108"/>
        <v>1.7360500000000001</v>
      </c>
      <c r="J191" s="135">
        <f t="shared" si="108"/>
        <v>1.78268</v>
      </c>
      <c r="K191" s="135">
        <f t="shared" si="108"/>
        <v>1.89805</v>
      </c>
      <c r="L191" s="135">
        <f t="shared" si="108"/>
        <v>2.19313</v>
      </c>
      <c r="M191" s="135">
        <f t="shared" si="108"/>
        <v>2.3432300000000001</v>
      </c>
      <c r="N191" s="135">
        <f t="shared" si="108"/>
        <v>2.4227300000000001</v>
      </c>
      <c r="O191" s="135">
        <f t="shared" si="108"/>
        <v>2.40103</v>
      </c>
      <c r="P191" s="135">
        <f t="shared" si="108"/>
        <v>2.3457599999999998</v>
      </c>
      <c r="Q191" s="135">
        <f t="shared" si="108"/>
        <v>2.3441700000000001</v>
      </c>
      <c r="R191" s="135">
        <f t="shared" si="108"/>
        <v>2.3265899999999999</v>
      </c>
      <c r="S191" s="135">
        <f t="shared" si="108"/>
        <v>2.3216899999999998</v>
      </c>
      <c r="T191" s="135">
        <f t="shared" si="108"/>
        <v>2.29</v>
      </c>
      <c r="U191" s="135">
        <f t="shared" si="108"/>
        <v>2.2621099999999998</v>
      </c>
      <c r="V191" s="135">
        <f t="shared" si="108"/>
        <v>2.2591199999999998</v>
      </c>
      <c r="W191" s="135">
        <f t="shared" si="108"/>
        <v>2.29975</v>
      </c>
      <c r="X191" s="135">
        <f t="shared" si="108"/>
        <v>2.4630100000000001</v>
      </c>
      <c r="Y191" s="135">
        <f t="shared" si="108"/>
        <v>2.4414099999999999</v>
      </c>
      <c r="Z191" s="135">
        <f t="shared" si="108"/>
        <v>2.2421799999999998</v>
      </c>
      <c r="AA191" s="135">
        <f t="shared" si="108"/>
        <v>2.0792600000000001</v>
      </c>
    </row>
    <row r="192" spans="1:27" ht="12.75" hidden="1" customHeight="1" outlineLevel="1" x14ac:dyDescent="0.2">
      <c r="A192" s="163" t="s">
        <v>2595</v>
      </c>
      <c r="B192" s="94" t="s">
        <v>238</v>
      </c>
      <c r="C192" s="70" t="s">
        <v>79</v>
      </c>
      <c r="D192" s="71">
        <v>1499.94</v>
      </c>
      <c r="E192" s="71">
        <v>1423.61</v>
      </c>
      <c r="F192" s="71">
        <v>1308.6099999999999</v>
      </c>
      <c r="G192" s="71">
        <v>1195.55</v>
      </c>
      <c r="H192" s="71">
        <v>1193.19</v>
      </c>
      <c r="I192" s="71">
        <v>1287.29</v>
      </c>
      <c r="J192" s="71">
        <v>1333.92</v>
      </c>
      <c r="K192" s="71">
        <v>1449.29</v>
      </c>
      <c r="L192" s="71">
        <v>1744.37</v>
      </c>
      <c r="M192" s="71">
        <v>1894.47</v>
      </c>
      <c r="N192" s="71">
        <v>1973.97</v>
      </c>
      <c r="O192" s="71">
        <v>1952.27</v>
      </c>
      <c r="P192" s="71">
        <v>1897</v>
      </c>
      <c r="Q192" s="71">
        <v>1895.41</v>
      </c>
      <c r="R192" s="71">
        <v>1877.83</v>
      </c>
      <c r="S192" s="71">
        <v>1872.93</v>
      </c>
      <c r="T192" s="71">
        <v>1841.24</v>
      </c>
      <c r="U192" s="71">
        <v>1813.35</v>
      </c>
      <c r="V192" s="71">
        <v>1810.36</v>
      </c>
      <c r="W192" s="71">
        <v>1850.99</v>
      </c>
      <c r="X192" s="71">
        <v>2014.25</v>
      </c>
      <c r="Y192" s="71">
        <v>1992.65</v>
      </c>
      <c r="Z192" s="71">
        <v>1793.42</v>
      </c>
      <c r="AA192" s="71">
        <v>1630.5</v>
      </c>
    </row>
    <row r="193" spans="1:27" ht="12.75" hidden="1" customHeight="1" outlineLevel="1" x14ac:dyDescent="0.2">
      <c r="A193" s="163" t="s">
        <v>2596</v>
      </c>
      <c r="B193" s="94" t="s">
        <v>90</v>
      </c>
      <c r="C193" s="70" t="s">
        <v>79</v>
      </c>
      <c r="D193" s="71">
        <f>$D$168</f>
        <v>113.12</v>
      </c>
      <c r="E193" s="71">
        <f>$D$168</f>
        <v>113.12</v>
      </c>
      <c r="F193" s="71">
        <f t="shared" ref="F193:AA193" si="109">$D$168</f>
        <v>113.12</v>
      </c>
      <c r="G193" s="71">
        <f t="shared" si="109"/>
        <v>113.12</v>
      </c>
      <c r="H193" s="71">
        <f t="shared" si="109"/>
        <v>113.12</v>
      </c>
      <c r="I193" s="71">
        <f t="shared" si="109"/>
        <v>113.12</v>
      </c>
      <c r="J193" s="71">
        <f t="shared" si="109"/>
        <v>113.12</v>
      </c>
      <c r="K193" s="71">
        <f t="shared" si="109"/>
        <v>113.12</v>
      </c>
      <c r="L193" s="71">
        <f t="shared" si="109"/>
        <v>113.12</v>
      </c>
      <c r="M193" s="71">
        <f t="shared" si="109"/>
        <v>113.12</v>
      </c>
      <c r="N193" s="71">
        <f t="shared" si="109"/>
        <v>113.12</v>
      </c>
      <c r="O193" s="71">
        <f t="shared" si="109"/>
        <v>113.12</v>
      </c>
      <c r="P193" s="71">
        <f t="shared" si="109"/>
        <v>113.12</v>
      </c>
      <c r="Q193" s="71">
        <f t="shared" si="109"/>
        <v>113.12</v>
      </c>
      <c r="R193" s="71">
        <f t="shared" si="109"/>
        <v>113.12</v>
      </c>
      <c r="S193" s="71">
        <f t="shared" si="109"/>
        <v>113.12</v>
      </c>
      <c r="T193" s="71">
        <f t="shared" si="109"/>
        <v>113.12</v>
      </c>
      <c r="U193" s="71">
        <f t="shared" si="109"/>
        <v>113.12</v>
      </c>
      <c r="V193" s="71">
        <f t="shared" si="109"/>
        <v>113.12</v>
      </c>
      <c r="W193" s="71">
        <f t="shared" si="109"/>
        <v>113.12</v>
      </c>
      <c r="X193" s="71">
        <f t="shared" si="109"/>
        <v>113.12</v>
      </c>
      <c r="Y193" s="71">
        <f t="shared" si="109"/>
        <v>113.12</v>
      </c>
      <c r="Z193" s="71">
        <f t="shared" si="109"/>
        <v>113.12</v>
      </c>
      <c r="AA193" s="71">
        <f t="shared" si="109"/>
        <v>113.12</v>
      </c>
    </row>
    <row r="194" spans="1:27" ht="12.75" hidden="1" customHeight="1" outlineLevel="1" x14ac:dyDescent="0.2">
      <c r="A194" s="163" t="s">
        <v>2597</v>
      </c>
      <c r="B194" s="94" t="s">
        <v>83</v>
      </c>
      <c r="C194" s="70" t="s">
        <v>79</v>
      </c>
      <c r="D194" s="71">
        <v>4.95</v>
      </c>
      <c r="E194" s="71">
        <v>4.95</v>
      </c>
      <c r="F194" s="71">
        <v>4.95</v>
      </c>
      <c r="G194" s="71">
        <v>4.95</v>
      </c>
      <c r="H194" s="71">
        <v>4.95</v>
      </c>
      <c r="I194" s="71">
        <v>4.95</v>
      </c>
      <c r="J194" s="71">
        <v>4.95</v>
      </c>
      <c r="K194" s="71">
        <v>4.95</v>
      </c>
      <c r="L194" s="71">
        <v>4.95</v>
      </c>
      <c r="M194" s="71">
        <v>4.95</v>
      </c>
      <c r="N194" s="71">
        <v>4.95</v>
      </c>
      <c r="O194" s="71">
        <v>4.95</v>
      </c>
      <c r="P194" s="71">
        <v>4.95</v>
      </c>
      <c r="Q194" s="71">
        <v>4.95</v>
      </c>
      <c r="R194" s="71">
        <v>4.95</v>
      </c>
      <c r="S194" s="71">
        <v>4.95</v>
      </c>
      <c r="T194" s="71">
        <v>4.95</v>
      </c>
      <c r="U194" s="71">
        <v>4.95</v>
      </c>
      <c r="V194" s="71">
        <v>4.95</v>
      </c>
      <c r="W194" s="71">
        <v>4.95</v>
      </c>
      <c r="X194" s="71">
        <v>4.95</v>
      </c>
      <c r="Y194" s="71">
        <v>4.95</v>
      </c>
      <c r="Z194" s="71">
        <v>4.95</v>
      </c>
      <c r="AA194" s="71">
        <v>4.95</v>
      </c>
    </row>
    <row r="195" spans="1:27" ht="12.75" hidden="1" customHeight="1" outlineLevel="1" x14ac:dyDescent="0.2">
      <c r="A195" s="163" t="s">
        <v>2598</v>
      </c>
      <c r="B195" s="94" t="s">
        <v>81</v>
      </c>
      <c r="C195" s="70" t="s">
        <v>79</v>
      </c>
      <c r="D195" s="71">
        <f>$D$11</f>
        <v>330.69</v>
      </c>
      <c r="E195" s="71">
        <f t="shared" ref="E195:AA195" si="110">$D$11</f>
        <v>330.69</v>
      </c>
      <c r="F195" s="71">
        <f t="shared" si="110"/>
        <v>330.69</v>
      </c>
      <c r="G195" s="71">
        <f t="shared" si="110"/>
        <v>330.69</v>
      </c>
      <c r="H195" s="71">
        <f t="shared" si="110"/>
        <v>330.69</v>
      </c>
      <c r="I195" s="71">
        <f t="shared" si="110"/>
        <v>330.69</v>
      </c>
      <c r="J195" s="71">
        <f t="shared" si="110"/>
        <v>330.69</v>
      </c>
      <c r="K195" s="71">
        <f t="shared" si="110"/>
        <v>330.69</v>
      </c>
      <c r="L195" s="71">
        <f t="shared" si="110"/>
        <v>330.69</v>
      </c>
      <c r="M195" s="71">
        <f t="shared" si="110"/>
        <v>330.69</v>
      </c>
      <c r="N195" s="71">
        <f t="shared" si="110"/>
        <v>330.69</v>
      </c>
      <c r="O195" s="71">
        <f t="shared" si="110"/>
        <v>330.69</v>
      </c>
      <c r="P195" s="71">
        <f t="shared" si="110"/>
        <v>330.69</v>
      </c>
      <c r="Q195" s="71">
        <f t="shared" si="110"/>
        <v>330.69</v>
      </c>
      <c r="R195" s="71">
        <f t="shared" si="110"/>
        <v>330.69</v>
      </c>
      <c r="S195" s="71">
        <f t="shared" si="110"/>
        <v>330.69</v>
      </c>
      <c r="T195" s="71">
        <f t="shared" si="110"/>
        <v>330.69</v>
      </c>
      <c r="U195" s="71">
        <f t="shared" si="110"/>
        <v>330.69</v>
      </c>
      <c r="V195" s="71">
        <f t="shared" si="110"/>
        <v>330.69</v>
      </c>
      <c r="W195" s="71">
        <f t="shared" si="110"/>
        <v>330.69</v>
      </c>
      <c r="X195" s="71">
        <f t="shared" si="110"/>
        <v>330.69</v>
      </c>
      <c r="Y195" s="71">
        <f t="shared" si="110"/>
        <v>330.69</v>
      </c>
      <c r="Z195" s="71">
        <f t="shared" si="110"/>
        <v>330.69</v>
      </c>
      <c r="AA195" s="71">
        <f t="shared" si="110"/>
        <v>330.69</v>
      </c>
    </row>
    <row r="196" spans="1:27" ht="12.75" customHeight="1" collapsed="1" x14ac:dyDescent="0.2">
      <c r="A196" s="162" t="s">
        <v>2599</v>
      </c>
      <c r="B196" s="54" t="str">
        <f>"07"&amp;"."&amp;$B$801&amp;"."&amp;$B$802</f>
        <v>07.05.2023</v>
      </c>
      <c r="C196" s="134" t="s">
        <v>76</v>
      </c>
      <c r="D196" s="135">
        <f>ROUND(((D197+D198+D200+D199)/1000),5)</f>
        <v>1.91205</v>
      </c>
      <c r="E196" s="135">
        <f>ROUND(((E197+E198+E200+E199)/1000),5)</f>
        <v>1.76498</v>
      </c>
      <c r="F196" s="135">
        <f>ROUND(((F197+F198+F200+F199)/1000),5)</f>
        <v>1.64354</v>
      </c>
      <c r="G196" s="135">
        <f t="shared" ref="G196:AA196" si="111">ROUND(((G197+G198+G200+G199)/1000),5)</f>
        <v>1.5949</v>
      </c>
      <c r="H196" s="135">
        <f t="shared" si="111"/>
        <v>1.5732699999999999</v>
      </c>
      <c r="I196" s="135">
        <f t="shared" si="111"/>
        <v>1.5344199999999999</v>
      </c>
      <c r="J196" s="135">
        <f t="shared" si="111"/>
        <v>1.6323799999999999</v>
      </c>
      <c r="K196" s="135">
        <f t="shared" si="111"/>
        <v>1.7295400000000001</v>
      </c>
      <c r="L196" s="135">
        <f t="shared" si="111"/>
        <v>1.9106099999999999</v>
      </c>
      <c r="M196" s="135">
        <f t="shared" si="111"/>
        <v>2.0737999999999999</v>
      </c>
      <c r="N196" s="135">
        <f t="shared" si="111"/>
        <v>2.1126</v>
      </c>
      <c r="O196" s="135">
        <f t="shared" si="111"/>
        <v>2.1228799999999999</v>
      </c>
      <c r="P196" s="135">
        <f t="shared" si="111"/>
        <v>2.1171000000000002</v>
      </c>
      <c r="Q196" s="135">
        <f t="shared" si="111"/>
        <v>2.10982</v>
      </c>
      <c r="R196" s="135">
        <f t="shared" si="111"/>
        <v>2.0995400000000002</v>
      </c>
      <c r="S196" s="135">
        <f t="shared" si="111"/>
        <v>2.09375</v>
      </c>
      <c r="T196" s="135">
        <f t="shared" si="111"/>
        <v>2.0779700000000001</v>
      </c>
      <c r="U196" s="135">
        <f t="shared" si="111"/>
        <v>2.09355</v>
      </c>
      <c r="V196" s="135">
        <f t="shared" si="111"/>
        <v>2.12018</v>
      </c>
      <c r="W196" s="135">
        <f t="shared" si="111"/>
        <v>2.17984</v>
      </c>
      <c r="X196" s="135">
        <f t="shared" si="111"/>
        <v>2.3000600000000002</v>
      </c>
      <c r="Y196" s="135">
        <f t="shared" si="111"/>
        <v>2.3575300000000001</v>
      </c>
      <c r="Z196" s="135">
        <f t="shared" si="111"/>
        <v>2.0979800000000002</v>
      </c>
      <c r="AA196" s="135">
        <f t="shared" si="111"/>
        <v>1.9336500000000001</v>
      </c>
    </row>
    <row r="197" spans="1:27" ht="12.75" hidden="1" customHeight="1" outlineLevel="1" x14ac:dyDescent="0.2">
      <c r="A197" s="163" t="s">
        <v>2600</v>
      </c>
      <c r="B197" s="94" t="s">
        <v>238</v>
      </c>
      <c r="C197" s="70" t="s">
        <v>79</v>
      </c>
      <c r="D197" s="71">
        <v>1463.29</v>
      </c>
      <c r="E197" s="71">
        <v>1316.22</v>
      </c>
      <c r="F197" s="71">
        <v>1194.78</v>
      </c>
      <c r="G197" s="71">
        <v>1146.1400000000001</v>
      </c>
      <c r="H197" s="71">
        <v>1124.51</v>
      </c>
      <c r="I197" s="71">
        <v>1085.6600000000001</v>
      </c>
      <c r="J197" s="71">
        <v>1183.6199999999999</v>
      </c>
      <c r="K197" s="71">
        <v>1280.78</v>
      </c>
      <c r="L197" s="71">
        <v>1461.85</v>
      </c>
      <c r="M197" s="71">
        <v>1625.04</v>
      </c>
      <c r="N197" s="71">
        <v>1663.84</v>
      </c>
      <c r="O197" s="71">
        <v>1674.12</v>
      </c>
      <c r="P197" s="71">
        <v>1668.34</v>
      </c>
      <c r="Q197" s="71">
        <v>1661.06</v>
      </c>
      <c r="R197" s="71">
        <v>1650.78</v>
      </c>
      <c r="S197" s="71">
        <v>1644.99</v>
      </c>
      <c r="T197" s="71">
        <v>1629.21</v>
      </c>
      <c r="U197" s="71">
        <v>1644.79</v>
      </c>
      <c r="V197" s="71">
        <v>1671.42</v>
      </c>
      <c r="W197" s="71">
        <v>1731.08</v>
      </c>
      <c r="X197" s="71">
        <v>1851.3</v>
      </c>
      <c r="Y197" s="71">
        <v>1908.77</v>
      </c>
      <c r="Z197" s="71">
        <v>1649.22</v>
      </c>
      <c r="AA197" s="71">
        <v>1484.89</v>
      </c>
    </row>
    <row r="198" spans="1:27" ht="12.75" hidden="1" customHeight="1" outlineLevel="1" x14ac:dyDescent="0.2">
      <c r="A198" s="163" t="s">
        <v>2601</v>
      </c>
      <c r="B198" s="94" t="s">
        <v>90</v>
      </c>
      <c r="C198" s="70" t="s">
        <v>79</v>
      </c>
      <c r="D198" s="71">
        <f>$D$168</f>
        <v>113.12</v>
      </c>
      <c r="E198" s="71">
        <f>$D$168</f>
        <v>113.12</v>
      </c>
      <c r="F198" s="71">
        <f t="shared" ref="F198:AA198" si="112">$D$168</f>
        <v>113.12</v>
      </c>
      <c r="G198" s="71">
        <f t="shared" si="112"/>
        <v>113.12</v>
      </c>
      <c r="H198" s="71">
        <f t="shared" si="112"/>
        <v>113.12</v>
      </c>
      <c r="I198" s="71">
        <f t="shared" si="112"/>
        <v>113.12</v>
      </c>
      <c r="J198" s="71">
        <f t="shared" si="112"/>
        <v>113.12</v>
      </c>
      <c r="K198" s="71">
        <f t="shared" si="112"/>
        <v>113.12</v>
      </c>
      <c r="L198" s="71">
        <f t="shared" si="112"/>
        <v>113.12</v>
      </c>
      <c r="M198" s="71">
        <f t="shared" si="112"/>
        <v>113.12</v>
      </c>
      <c r="N198" s="71">
        <f t="shared" si="112"/>
        <v>113.12</v>
      </c>
      <c r="O198" s="71">
        <f t="shared" si="112"/>
        <v>113.12</v>
      </c>
      <c r="P198" s="71">
        <f t="shared" si="112"/>
        <v>113.12</v>
      </c>
      <c r="Q198" s="71">
        <f t="shared" si="112"/>
        <v>113.12</v>
      </c>
      <c r="R198" s="71">
        <f t="shared" si="112"/>
        <v>113.12</v>
      </c>
      <c r="S198" s="71">
        <f t="shared" si="112"/>
        <v>113.12</v>
      </c>
      <c r="T198" s="71">
        <f t="shared" si="112"/>
        <v>113.12</v>
      </c>
      <c r="U198" s="71">
        <f t="shared" si="112"/>
        <v>113.12</v>
      </c>
      <c r="V198" s="71">
        <f t="shared" si="112"/>
        <v>113.12</v>
      </c>
      <c r="W198" s="71">
        <f t="shared" si="112"/>
        <v>113.12</v>
      </c>
      <c r="X198" s="71">
        <f t="shared" si="112"/>
        <v>113.12</v>
      </c>
      <c r="Y198" s="71">
        <f t="shared" si="112"/>
        <v>113.12</v>
      </c>
      <c r="Z198" s="71">
        <f t="shared" si="112"/>
        <v>113.12</v>
      </c>
      <c r="AA198" s="71">
        <f t="shared" si="112"/>
        <v>113.12</v>
      </c>
    </row>
    <row r="199" spans="1:27" ht="12.75" hidden="1" customHeight="1" outlineLevel="1" x14ac:dyDescent="0.2">
      <c r="A199" s="163" t="s">
        <v>2602</v>
      </c>
      <c r="B199" s="94" t="s">
        <v>83</v>
      </c>
      <c r="C199" s="70" t="s">
        <v>79</v>
      </c>
      <c r="D199" s="71">
        <v>4.95</v>
      </c>
      <c r="E199" s="71">
        <v>4.95</v>
      </c>
      <c r="F199" s="71">
        <v>4.95</v>
      </c>
      <c r="G199" s="71">
        <v>4.95</v>
      </c>
      <c r="H199" s="71">
        <v>4.95</v>
      </c>
      <c r="I199" s="71">
        <v>4.95</v>
      </c>
      <c r="J199" s="71">
        <v>4.95</v>
      </c>
      <c r="K199" s="71">
        <v>4.95</v>
      </c>
      <c r="L199" s="71">
        <v>4.95</v>
      </c>
      <c r="M199" s="71">
        <v>4.95</v>
      </c>
      <c r="N199" s="71">
        <v>4.95</v>
      </c>
      <c r="O199" s="71">
        <v>4.95</v>
      </c>
      <c r="P199" s="71">
        <v>4.95</v>
      </c>
      <c r="Q199" s="71">
        <v>4.95</v>
      </c>
      <c r="R199" s="71">
        <v>4.95</v>
      </c>
      <c r="S199" s="71">
        <v>4.95</v>
      </c>
      <c r="T199" s="71">
        <v>4.95</v>
      </c>
      <c r="U199" s="71">
        <v>4.95</v>
      </c>
      <c r="V199" s="71">
        <v>4.95</v>
      </c>
      <c r="W199" s="71">
        <v>4.95</v>
      </c>
      <c r="X199" s="71">
        <v>4.95</v>
      </c>
      <c r="Y199" s="71">
        <v>4.95</v>
      </c>
      <c r="Z199" s="71">
        <v>4.95</v>
      </c>
      <c r="AA199" s="71">
        <v>4.95</v>
      </c>
    </row>
    <row r="200" spans="1:27" ht="12.75" hidden="1" customHeight="1" outlineLevel="1" x14ac:dyDescent="0.2">
      <c r="A200" s="163" t="s">
        <v>2603</v>
      </c>
      <c r="B200" s="94" t="s">
        <v>81</v>
      </c>
      <c r="C200" s="70" t="s">
        <v>79</v>
      </c>
      <c r="D200" s="71">
        <f>$D$11</f>
        <v>330.69</v>
      </c>
      <c r="E200" s="71">
        <f t="shared" ref="E200:AA200" si="113">$D$11</f>
        <v>330.69</v>
      </c>
      <c r="F200" s="71">
        <f t="shared" si="113"/>
        <v>330.69</v>
      </c>
      <c r="G200" s="71">
        <f t="shared" si="113"/>
        <v>330.69</v>
      </c>
      <c r="H200" s="71">
        <f t="shared" si="113"/>
        <v>330.69</v>
      </c>
      <c r="I200" s="71">
        <f t="shared" si="113"/>
        <v>330.69</v>
      </c>
      <c r="J200" s="71">
        <f t="shared" si="113"/>
        <v>330.69</v>
      </c>
      <c r="K200" s="71">
        <f t="shared" si="113"/>
        <v>330.69</v>
      </c>
      <c r="L200" s="71">
        <f t="shared" si="113"/>
        <v>330.69</v>
      </c>
      <c r="M200" s="71">
        <f t="shared" si="113"/>
        <v>330.69</v>
      </c>
      <c r="N200" s="71">
        <f t="shared" si="113"/>
        <v>330.69</v>
      </c>
      <c r="O200" s="71">
        <f t="shared" si="113"/>
        <v>330.69</v>
      </c>
      <c r="P200" s="71">
        <f t="shared" si="113"/>
        <v>330.69</v>
      </c>
      <c r="Q200" s="71">
        <f t="shared" si="113"/>
        <v>330.69</v>
      </c>
      <c r="R200" s="71">
        <f t="shared" si="113"/>
        <v>330.69</v>
      </c>
      <c r="S200" s="71">
        <f t="shared" si="113"/>
        <v>330.69</v>
      </c>
      <c r="T200" s="71">
        <f t="shared" si="113"/>
        <v>330.69</v>
      </c>
      <c r="U200" s="71">
        <f t="shared" si="113"/>
        <v>330.69</v>
      </c>
      <c r="V200" s="71">
        <f t="shared" si="113"/>
        <v>330.69</v>
      </c>
      <c r="W200" s="71">
        <f t="shared" si="113"/>
        <v>330.69</v>
      </c>
      <c r="X200" s="71">
        <f t="shared" si="113"/>
        <v>330.69</v>
      </c>
      <c r="Y200" s="71">
        <f t="shared" si="113"/>
        <v>330.69</v>
      </c>
      <c r="Z200" s="71">
        <f t="shared" si="113"/>
        <v>330.69</v>
      </c>
      <c r="AA200" s="71">
        <f t="shared" si="113"/>
        <v>330.69</v>
      </c>
    </row>
    <row r="201" spans="1:27" ht="12.75" customHeight="1" collapsed="1" x14ac:dyDescent="0.2">
      <c r="A201" s="162" t="s">
        <v>2604</v>
      </c>
      <c r="B201" s="54" t="str">
        <f>"08"&amp;"."&amp;$B$801&amp;"."&amp;$B$802</f>
        <v>08.05.2023</v>
      </c>
      <c r="C201" s="134" t="s">
        <v>76</v>
      </c>
      <c r="D201" s="135">
        <f>ROUND(((D202+D203+D205+D204)/1000),5)</f>
        <v>1.9094899999999999</v>
      </c>
      <c r="E201" s="135">
        <f>ROUND(((E202+E203+E205+E204)/1000),5)</f>
        <v>1.8084800000000001</v>
      </c>
      <c r="F201" s="135">
        <f>ROUND(((F202+F203+F205+F204)/1000),5)</f>
        <v>1.68404</v>
      </c>
      <c r="G201" s="135">
        <f t="shared" ref="G201:AA201" si="114">ROUND(((G202+G203+G205+G204)/1000),5)</f>
        <v>1.65838</v>
      </c>
      <c r="H201" s="135">
        <f t="shared" si="114"/>
        <v>1.63767</v>
      </c>
      <c r="I201" s="135">
        <f t="shared" si="114"/>
        <v>1.64771</v>
      </c>
      <c r="J201" s="135">
        <f t="shared" si="114"/>
        <v>1.6800900000000001</v>
      </c>
      <c r="K201" s="135">
        <f t="shared" si="114"/>
        <v>1.80332</v>
      </c>
      <c r="L201" s="135">
        <f t="shared" si="114"/>
        <v>2.02155</v>
      </c>
      <c r="M201" s="135">
        <f t="shared" si="114"/>
        <v>2.2190099999999999</v>
      </c>
      <c r="N201" s="135">
        <f t="shared" si="114"/>
        <v>2.2799399999999999</v>
      </c>
      <c r="O201" s="135">
        <f t="shared" si="114"/>
        <v>2.2883200000000001</v>
      </c>
      <c r="P201" s="135">
        <f t="shared" si="114"/>
        <v>2.2755399999999999</v>
      </c>
      <c r="Q201" s="135">
        <f t="shared" si="114"/>
        <v>2.2721100000000001</v>
      </c>
      <c r="R201" s="135">
        <f t="shared" si="114"/>
        <v>2.2661699999999998</v>
      </c>
      <c r="S201" s="135">
        <f t="shared" si="114"/>
        <v>2.2595299999999998</v>
      </c>
      <c r="T201" s="135">
        <f t="shared" si="114"/>
        <v>2.2435200000000002</v>
      </c>
      <c r="U201" s="135">
        <f t="shared" si="114"/>
        <v>2.3149500000000001</v>
      </c>
      <c r="V201" s="135">
        <f t="shared" si="114"/>
        <v>2.3580299999999998</v>
      </c>
      <c r="W201" s="135">
        <f t="shared" si="114"/>
        <v>2.4036300000000002</v>
      </c>
      <c r="X201" s="135">
        <f t="shared" si="114"/>
        <v>2.4073500000000001</v>
      </c>
      <c r="Y201" s="135">
        <f t="shared" si="114"/>
        <v>2.4939</v>
      </c>
      <c r="Z201" s="135">
        <f t="shared" si="114"/>
        <v>2.17056</v>
      </c>
      <c r="AA201" s="135">
        <f t="shared" si="114"/>
        <v>2.0276200000000002</v>
      </c>
    </row>
    <row r="202" spans="1:27" ht="12.75" hidden="1" customHeight="1" outlineLevel="1" x14ac:dyDescent="0.2">
      <c r="A202" s="163" t="s">
        <v>2605</v>
      </c>
      <c r="B202" s="94" t="s">
        <v>238</v>
      </c>
      <c r="C202" s="70" t="s">
        <v>79</v>
      </c>
      <c r="D202" s="71">
        <v>1460.73</v>
      </c>
      <c r="E202" s="71">
        <v>1359.72</v>
      </c>
      <c r="F202" s="71">
        <v>1235.28</v>
      </c>
      <c r="G202" s="71">
        <v>1209.6199999999999</v>
      </c>
      <c r="H202" s="71">
        <v>1188.9100000000001</v>
      </c>
      <c r="I202" s="71">
        <v>1198.95</v>
      </c>
      <c r="J202" s="71">
        <v>1231.33</v>
      </c>
      <c r="K202" s="71">
        <v>1354.56</v>
      </c>
      <c r="L202" s="71">
        <v>1572.79</v>
      </c>
      <c r="M202" s="71">
        <v>1770.25</v>
      </c>
      <c r="N202" s="71">
        <v>1831.18</v>
      </c>
      <c r="O202" s="71">
        <v>1839.56</v>
      </c>
      <c r="P202" s="71">
        <v>1826.78</v>
      </c>
      <c r="Q202" s="71">
        <v>1823.35</v>
      </c>
      <c r="R202" s="71">
        <v>1817.41</v>
      </c>
      <c r="S202" s="71">
        <v>1810.77</v>
      </c>
      <c r="T202" s="71">
        <v>1794.76</v>
      </c>
      <c r="U202" s="71">
        <v>1866.19</v>
      </c>
      <c r="V202" s="71">
        <v>1909.27</v>
      </c>
      <c r="W202" s="71">
        <v>1954.87</v>
      </c>
      <c r="X202" s="71">
        <v>1958.59</v>
      </c>
      <c r="Y202" s="71">
        <v>2045.14</v>
      </c>
      <c r="Z202" s="71">
        <v>1721.8</v>
      </c>
      <c r="AA202" s="71">
        <v>1578.86</v>
      </c>
    </row>
    <row r="203" spans="1:27" ht="12.75" hidden="1" customHeight="1" outlineLevel="1" x14ac:dyDescent="0.2">
      <c r="A203" s="163" t="s">
        <v>2606</v>
      </c>
      <c r="B203" s="94" t="s">
        <v>90</v>
      </c>
      <c r="C203" s="70" t="s">
        <v>79</v>
      </c>
      <c r="D203" s="71">
        <f>$D$168</f>
        <v>113.12</v>
      </c>
      <c r="E203" s="71">
        <f>$D$168</f>
        <v>113.12</v>
      </c>
      <c r="F203" s="71">
        <f t="shared" ref="F203:AA203" si="115">$D$168</f>
        <v>113.12</v>
      </c>
      <c r="G203" s="71">
        <f t="shared" si="115"/>
        <v>113.12</v>
      </c>
      <c r="H203" s="71">
        <f t="shared" si="115"/>
        <v>113.12</v>
      </c>
      <c r="I203" s="71">
        <f t="shared" si="115"/>
        <v>113.12</v>
      </c>
      <c r="J203" s="71">
        <f t="shared" si="115"/>
        <v>113.12</v>
      </c>
      <c r="K203" s="71">
        <f t="shared" si="115"/>
        <v>113.12</v>
      </c>
      <c r="L203" s="71">
        <f t="shared" si="115"/>
        <v>113.12</v>
      </c>
      <c r="M203" s="71">
        <f t="shared" si="115"/>
        <v>113.12</v>
      </c>
      <c r="N203" s="71">
        <f t="shared" si="115"/>
        <v>113.12</v>
      </c>
      <c r="O203" s="71">
        <f t="shared" si="115"/>
        <v>113.12</v>
      </c>
      <c r="P203" s="71">
        <f t="shared" si="115"/>
        <v>113.12</v>
      </c>
      <c r="Q203" s="71">
        <f t="shared" si="115"/>
        <v>113.12</v>
      </c>
      <c r="R203" s="71">
        <f t="shared" si="115"/>
        <v>113.12</v>
      </c>
      <c r="S203" s="71">
        <f t="shared" si="115"/>
        <v>113.12</v>
      </c>
      <c r="T203" s="71">
        <f t="shared" si="115"/>
        <v>113.12</v>
      </c>
      <c r="U203" s="71">
        <f t="shared" si="115"/>
        <v>113.12</v>
      </c>
      <c r="V203" s="71">
        <f t="shared" si="115"/>
        <v>113.12</v>
      </c>
      <c r="W203" s="71">
        <f t="shared" si="115"/>
        <v>113.12</v>
      </c>
      <c r="X203" s="71">
        <f t="shared" si="115"/>
        <v>113.12</v>
      </c>
      <c r="Y203" s="71">
        <f t="shared" si="115"/>
        <v>113.12</v>
      </c>
      <c r="Z203" s="71">
        <f t="shared" si="115"/>
        <v>113.12</v>
      </c>
      <c r="AA203" s="71">
        <f t="shared" si="115"/>
        <v>113.12</v>
      </c>
    </row>
    <row r="204" spans="1:27" ht="12.75" hidden="1" customHeight="1" outlineLevel="1" x14ac:dyDescent="0.2">
      <c r="A204" s="163" t="s">
        <v>2607</v>
      </c>
      <c r="B204" s="94" t="s">
        <v>83</v>
      </c>
      <c r="C204" s="70" t="s">
        <v>79</v>
      </c>
      <c r="D204" s="71">
        <v>4.95</v>
      </c>
      <c r="E204" s="71">
        <v>4.95</v>
      </c>
      <c r="F204" s="71">
        <v>4.95</v>
      </c>
      <c r="G204" s="71">
        <v>4.95</v>
      </c>
      <c r="H204" s="71">
        <v>4.95</v>
      </c>
      <c r="I204" s="71">
        <v>4.95</v>
      </c>
      <c r="J204" s="71">
        <v>4.95</v>
      </c>
      <c r="K204" s="71">
        <v>4.95</v>
      </c>
      <c r="L204" s="71">
        <v>4.95</v>
      </c>
      <c r="M204" s="71">
        <v>4.95</v>
      </c>
      <c r="N204" s="71">
        <v>4.95</v>
      </c>
      <c r="O204" s="71">
        <v>4.95</v>
      </c>
      <c r="P204" s="71">
        <v>4.95</v>
      </c>
      <c r="Q204" s="71">
        <v>4.95</v>
      </c>
      <c r="R204" s="71">
        <v>4.95</v>
      </c>
      <c r="S204" s="71">
        <v>4.95</v>
      </c>
      <c r="T204" s="71">
        <v>4.95</v>
      </c>
      <c r="U204" s="71">
        <v>4.95</v>
      </c>
      <c r="V204" s="71">
        <v>4.95</v>
      </c>
      <c r="W204" s="71">
        <v>4.95</v>
      </c>
      <c r="X204" s="71">
        <v>4.95</v>
      </c>
      <c r="Y204" s="71">
        <v>4.95</v>
      </c>
      <c r="Z204" s="71">
        <v>4.95</v>
      </c>
      <c r="AA204" s="71">
        <v>4.95</v>
      </c>
    </row>
    <row r="205" spans="1:27" ht="12.75" hidden="1" customHeight="1" outlineLevel="1" x14ac:dyDescent="0.2">
      <c r="A205" s="163" t="s">
        <v>2608</v>
      </c>
      <c r="B205" s="94" t="s">
        <v>81</v>
      </c>
      <c r="C205" s="70" t="s">
        <v>79</v>
      </c>
      <c r="D205" s="71">
        <f>$D$11</f>
        <v>330.69</v>
      </c>
      <c r="E205" s="71">
        <f t="shared" ref="E205:AA205" si="116">$D$11</f>
        <v>330.69</v>
      </c>
      <c r="F205" s="71">
        <f t="shared" si="116"/>
        <v>330.69</v>
      </c>
      <c r="G205" s="71">
        <f t="shared" si="116"/>
        <v>330.69</v>
      </c>
      <c r="H205" s="71">
        <f t="shared" si="116"/>
        <v>330.69</v>
      </c>
      <c r="I205" s="71">
        <f t="shared" si="116"/>
        <v>330.69</v>
      </c>
      <c r="J205" s="71">
        <f t="shared" si="116"/>
        <v>330.69</v>
      </c>
      <c r="K205" s="71">
        <f t="shared" si="116"/>
        <v>330.69</v>
      </c>
      <c r="L205" s="71">
        <f t="shared" si="116"/>
        <v>330.69</v>
      </c>
      <c r="M205" s="71">
        <f t="shared" si="116"/>
        <v>330.69</v>
      </c>
      <c r="N205" s="71">
        <f t="shared" si="116"/>
        <v>330.69</v>
      </c>
      <c r="O205" s="71">
        <f t="shared" si="116"/>
        <v>330.69</v>
      </c>
      <c r="P205" s="71">
        <f t="shared" si="116"/>
        <v>330.69</v>
      </c>
      <c r="Q205" s="71">
        <f t="shared" si="116"/>
        <v>330.69</v>
      </c>
      <c r="R205" s="71">
        <f t="shared" si="116"/>
        <v>330.69</v>
      </c>
      <c r="S205" s="71">
        <f t="shared" si="116"/>
        <v>330.69</v>
      </c>
      <c r="T205" s="71">
        <f t="shared" si="116"/>
        <v>330.69</v>
      </c>
      <c r="U205" s="71">
        <f t="shared" si="116"/>
        <v>330.69</v>
      </c>
      <c r="V205" s="71">
        <f t="shared" si="116"/>
        <v>330.69</v>
      </c>
      <c r="W205" s="71">
        <f t="shared" si="116"/>
        <v>330.69</v>
      </c>
      <c r="X205" s="71">
        <f t="shared" si="116"/>
        <v>330.69</v>
      </c>
      <c r="Y205" s="71">
        <f t="shared" si="116"/>
        <v>330.69</v>
      </c>
      <c r="Z205" s="71">
        <f t="shared" si="116"/>
        <v>330.69</v>
      </c>
      <c r="AA205" s="71">
        <f t="shared" si="116"/>
        <v>330.69</v>
      </c>
    </row>
    <row r="206" spans="1:27" ht="12.75" customHeight="1" collapsed="1" x14ac:dyDescent="0.2">
      <c r="A206" s="162" t="s">
        <v>2609</v>
      </c>
      <c r="B206" s="54" t="str">
        <f>"09"&amp;"."&amp;$B$801&amp;"."&amp;$B$802</f>
        <v>09.05.2023</v>
      </c>
      <c r="C206" s="134" t="s">
        <v>76</v>
      </c>
      <c r="D206" s="135">
        <f>ROUND(((D207+D208+D210+D209)/1000),5)</f>
        <v>1.9493100000000001</v>
      </c>
      <c r="E206" s="135">
        <f>ROUND(((E207+E208+E210+E209)/1000),5)</f>
        <v>1.82521</v>
      </c>
      <c r="F206" s="135">
        <f>ROUND(((F207+F208+F210+F209)/1000),5)</f>
        <v>1.76522</v>
      </c>
      <c r="G206" s="135">
        <f t="shared" ref="G206:AA206" si="117">ROUND(((G207+G208+G210+G209)/1000),5)</f>
        <v>1.7183600000000001</v>
      </c>
      <c r="H206" s="135">
        <f t="shared" si="117"/>
        <v>1.6789099999999999</v>
      </c>
      <c r="I206" s="135">
        <f t="shared" si="117"/>
        <v>1.6656200000000001</v>
      </c>
      <c r="J206" s="135">
        <f t="shared" si="117"/>
        <v>1.68485</v>
      </c>
      <c r="K206" s="135">
        <f t="shared" si="117"/>
        <v>1.7765899999999999</v>
      </c>
      <c r="L206" s="135">
        <f t="shared" si="117"/>
        <v>2.0220500000000001</v>
      </c>
      <c r="M206" s="135">
        <f t="shared" si="117"/>
        <v>2.1552099999999998</v>
      </c>
      <c r="N206" s="135">
        <f t="shared" si="117"/>
        <v>2.2522199999999999</v>
      </c>
      <c r="O206" s="135">
        <f t="shared" si="117"/>
        <v>2.2483200000000001</v>
      </c>
      <c r="P206" s="135">
        <f t="shared" si="117"/>
        <v>2.2423000000000002</v>
      </c>
      <c r="Q206" s="135">
        <f t="shared" si="117"/>
        <v>2.2416100000000001</v>
      </c>
      <c r="R206" s="135">
        <f t="shared" si="117"/>
        <v>2.2358899999999999</v>
      </c>
      <c r="S206" s="135">
        <f t="shared" si="117"/>
        <v>2.1957599999999999</v>
      </c>
      <c r="T206" s="135">
        <f t="shared" si="117"/>
        <v>2.1883599999999999</v>
      </c>
      <c r="U206" s="135">
        <f t="shared" si="117"/>
        <v>2.4552700000000001</v>
      </c>
      <c r="V206" s="135">
        <f t="shared" si="117"/>
        <v>2.4575900000000002</v>
      </c>
      <c r="W206" s="135">
        <f t="shared" si="117"/>
        <v>2.5033500000000002</v>
      </c>
      <c r="X206" s="135">
        <f t="shared" si="117"/>
        <v>2.5984600000000002</v>
      </c>
      <c r="Y206" s="135">
        <f t="shared" si="117"/>
        <v>2.6672699999999998</v>
      </c>
      <c r="Z206" s="135">
        <f t="shared" si="117"/>
        <v>2.2403200000000001</v>
      </c>
      <c r="AA206" s="135">
        <f t="shared" si="117"/>
        <v>2.0962100000000001</v>
      </c>
    </row>
    <row r="207" spans="1:27" ht="12.75" hidden="1" customHeight="1" outlineLevel="1" x14ac:dyDescent="0.2">
      <c r="A207" s="163" t="s">
        <v>2610</v>
      </c>
      <c r="B207" s="94" t="s">
        <v>238</v>
      </c>
      <c r="C207" s="70" t="s">
        <v>79</v>
      </c>
      <c r="D207" s="71">
        <v>1500.55</v>
      </c>
      <c r="E207" s="71">
        <v>1376.45</v>
      </c>
      <c r="F207" s="71">
        <v>1316.46</v>
      </c>
      <c r="G207" s="71">
        <v>1269.5999999999999</v>
      </c>
      <c r="H207" s="71">
        <v>1230.1500000000001</v>
      </c>
      <c r="I207" s="71">
        <v>1216.8599999999999</v>
      </c>
      <c r="J207" s="71">
        <v>1236.0899999999999</v>
      </c>
      <c r="K207" s="71">
        <v>1327.83</v>
      </c>
      <c r="L207" s="71">
        <v>1573.29</v>
      </c>
      <c r="M207" s="71">
        <v>1706.45</v>
      </c>
      <c r="N207" s="71">
        <v>1803.46</v>
      </c>
      <c r="O207" s="71">
        <v>1799.56</v>
      </c>
      <c r="P207" s="71">
        <v>1793.54</v>
      </c>
      <c r="Q207" s="71">
        <v>1792.85</v>
      </c>
      <c r="R207" s="71">
        <v>1787.13</v>
      </c>
      <c r="S207" s="71">
        <v>1747</v>
      </c>
      <c r="T207" s="71">
        <v>1739.6</v>
      </c>
      <c r="U207" s="71">
        <v>2006.51</v>
      </c>
      <c r="V207" s="71">
        <v>2008.83</v>
      </c>
      <c r="W207" s="71">
        <v>2054.59</v>
      </c>
      <c r="X207" s="71">
        <v>2149.6999999999998</v>
      </c>
      <c r="Y207" s="71">
        <v>2218.5100000000002</v>
      </c>
      <c r="Z207" s="71">
        <v>1791.56</v>
      </c>
      <c r="AA207" s="71">
        <v>1647.45</v>
      </c>
    </row>
    <row r="208" spans="1:27" ht="12.75" hidden="1" customHeight="1" outlineLevel="1" x14ac:dyDescent="0.2">
      <c r="A208" s="163" t="s">
        <v>2611</v>
      </c>
      <c r="B208" s="94" t="s">
        <v>90</v>
      </c>
      <c r="C208" s="70" t="s">
        <v>79</v>
      </c>
      <c r="D208" s="71">
        <f>$D$168</f>
        <v>113.12</v>
      </c>
      <c r="E208" s="71">
        <f>$D$168</f>
        <v>113.12</v>
      </c>
      <c r="F208" s="71">
        <f t="shared" ref="F208:AA208" si="118">$D$168</f>
        <v>113.12</v>
      </c>
      <c r="G208" s="71">
        <f t="shared" si="118"/>
        <v>113.12</v>
      </c>
      <c r="H208" s="71">
        <f t="shared" si="118"/>
        <v>113.12</v>
      </c>
      <c r="I208" s="71">
        <f t="shared" si="118"/>
        <v>113.12</v>
      </c>
      <c r="J208" s="71">
        <f t="shared" si="118"/>
        <v>113.12</v>
      </c>
      <c r="K208" s="71">
        <f t="shared" si="118"/>
        <v>113.12</v>
      </c>
      <c r="L208" s="71">
        <f t="shared" si="118"/>
        <v>113.12</v>
      </c>
      <c r="M208" s="71">
        <f t="shared" si="118"/>
        <v>113.12</v>
      </c>
      <c r="N208" s="71">
        <f t="shared" si="118"/>
        <v>113.12</v>
      </c>
      <c r="O208" s="71">
        <f t="shared" si="118"/>
        <v>113.12</v>
      </c>
      <c r="P208" s="71">
        <f t="shared" si="118"/>
        <v>113.12</v>
      </c>
      <c r="Q208" s="71">
        <f t="shared" si="118"/>
        <v>113.12</v>
      </c>
      <c r="R208" s="71">
        <f t="shared" si="118"/>
        <v>113.12</v>
      </c>
      <c r="S208" s="71">
        <f t="shared" si="118"/>
        <v>113.12</v>
      </c>
      <c r="T208" s="71">
        <f t="shared" si="118"/>
        <v>113.12</v>
      </c>
      <c r="U208" s="71">
        <f t="shared" si="118"/>
        <v>113.12</v>
      </c>
      <c r="V208" s="71">
        <f t="shared" si="118"/>
        <v>113.12</v>
      </c>
      <c r="W208" s="71">
        <f t="shared" si="118"/>
        <v>113.12</v>
      </c>
      <c r="X208" s="71">
        <f t="shared" si="118"/>
        <v>113.12</v>
      </c>
      <c r="Y208" s="71">
        <f t="shared" si="118"/>
        <v>113.12</v>
      </c>
      <c r="Z208" s="71">
        <f t="shared" si="118"/>
        <v>113.12</v>
      </c>
      <c r="AA208" s="71">
        <f t="shared" si="118"/>
        <v>113.12</v>
      </c>
    </row>
    <row r="209" spans="1:27" ht="12.75" hidden="1" customHeight="1" outlineLevel="1" x14ac:dyDescent="0.2">
      <c r="A209" s="163" t="s">
        <v>2612</v>
      </c>
      <c r="B209" s="94" t="s">
        <v>83</v>
      </c>
      <c r="C209" s="70" t="s">
        <v>79</v>
      </c>
      <c r="D209" s="71">
        <v>4.95</v>
      </c>
      <c r="E209" s="71">
        <v>4.95</v>
      </c>
      <c r="F209" s="71">
        <v>4.95</v>
      </c>
      <c r="G209" s="71">
        <v>4.95</v>
      </c>
      <c r="H209" s="71">
        <v>4.95</v>
      </c>
      <c r="I209" s="71">
        <v>4.95</v>
      </c>
      <c r="J209" s="71">
        <v>4.95</v>
      </c>
      <c r="K209" s="71">
        <v>4.95</v>
      </c>
      <c r="L209" s="71">
        <v>4.95</v>
      </c>
      <c r="M209" s="71">
        <v>4.95</v>
      </c>
      <c r="N209" s="71">
        <v>4.95</v>
      </c>
      <c r="O209" s="71">
        <v>4.95</v>
      </c>
      <c r="P209" s="71">
        <v>4.95</v>
      </c>
      <c r="Q209" s="71">
        <v>4.95</v>
      </c>
      <c r="R209" s="71">
        <v>4.95</v>
      </c>
      <c r="S209" s="71">
        <v>4.95</v>
      </c>
      <c r="T209" s="71">
        <v>4.95</v>
      </c>
      <c r="U209" s="71">
        <v>4.95</v>
      </c>
      <c r="V209" s="71">
        <v>4.95</v>
      </c>
      <c r="W209" s="71">
        <v>4.95</v>
      </c>
      <c r="X209" s="71">
        <v>4.95</v>
      </c>
      <c r="Y209" s="71">
        <v>4.95</v>
      </c>
      <c r="Z209" s="71">
        <v>4.95</v>
      </c>
      <c r="AA209" s="71">
        <v>4.95</v>
      </c>
    </row>
    <row r="210" spans="1:27" ht="12.75" hidden="1" customHeight="1" outlineLevel="1" x14ac:dyDescent="0.2">
      <c r="A210" s="163" t="s">
        <v>2613</v>
      </c>
      <c r="B210" s="94" t="s">
        <v>81</v>
      </c>
      <c r="C210" s="70" t="s">
        <v>79</v>
      </c>
      <c r="D210" s="71">
        <f>$D$11</f>
        <v>330.69</v>
      </c>
      <c r="E210" s="71">
        <f t="shared" ref="E210:AA210" si="119">$D$11</f>
        <v>330.69</v>
      </c>
      <c r="F210" s="71">
        <f t="shared" si="119"/>
        <v>330.69</v>
      </c>
      <c r="G210" s="71">
        <f t="shared" si="119"/>
        <v>330.69</v>
      </c>
      <c r="H210" s="71">
        <f t="shared" si="119"/>
        <v>330.69</v>
      </c>
      <c r="I210" s="71">
        <f t="shared" si="119"/>
        <v>330.69</v>
      </c>
      <c r="J210" s="71">
        <f t="shared" si="119"/>
        <v>330.69</v>
      </c>
      <c r="K210" s="71">
        <f t="shared" si="119"/>
        <v>330.69</v>
      </c>
      <c r="L210" s="71">
        <f t="shared" si="119"/>
        <v>330.69</v>
      </c>
      <c r="M210" s="71">
        <f t="shared" si="119"/>
        <v>330.69</v>
      </c>
      <c r="N210" s="71">
        <f t="shared" si="119"/>
        <v>330.69</v>
      </c>
      <c r="O210" s="71">
        <f t="shared" si="119"/>
        <v>330.69</v>
      </c>
      <c r="P210" s="71">
        <f t="shared" si="119"/>
        <v>330.69</v>
      </c>
      <c r="Q210" s="71">
        <f t="shared" si="119"/>
        <v>330.69</v>
      </c>
      <c r="R210" s="71">
        <f t="shared" si="119"/>
        <v>330.69</v>
      </c>
      <c r="S210" s="71">
        <f t="shared" si="119"/>
        <v>330.69</v>
      </c>
      <c r="T210" s="71">
        <f t="shared" si="119"/>
        <v>330.69</v>
      </c>
      <c r="U210" s="71">
        <f t="shared" si="119"/>
        <v>330.69</v>
      </c>
      <c r="V210" s="71">
        <f t="shared" si="119"/>
        <v>330.69</v>
      </c>
      <c r="W210" s="71">
        <f t="shared" si="119"/>
        <v>330.69</v>
      </c>
      <c r="X210" s="71">
        <f t="shared" si="119"/>
        <v>330.69</v>
      </c>
      <c r="Y210" s="71">
        <f t="shared" si="119"/>
        <v>330.69</v>
      </c>
      <c r="Z210" s="71">
        <f t="shared" si="119"/>
        <v>330.69</v>
      </c>
      <c r="AA210" s="71">
        <f t="shared" si="119"/>
        <v>330.69</v>
      </c>
    </row>
    <row r="211" spans="1:27" ht="12.75" customHeight="1" collapsed="1" x14ac:dyDescent="0.2">
      <c r="A211" s="162" t="s">
        <v>2614</v>
      </c>
      <c r="B211" s="54" t="str">
        <f>"10"&amp;"."&amp;$B$801&amp;"."&amp;$B$802</f>
        <v>10.05.2023</v>
      </c>
      <c r="C211" s="134" t="s">
        <v>76</v>
      </c>
      <c r="D211" s="135">
        <f>ROUND(((D212+D213+D215+D214)/1000),5)</f>
        <v>2.0507200000000001</v>
      </c>
      <c r="E211" s="135">
        <f>ROUND(((E212+E213+E215+E214)/1000),5)</f>
        <v>1.8435600000000001</v>
      </c>
      <c r="F211" s="135">
        <f>ROUND(((F212+F213+F215+F214)/1000),5)</f>
        <v>1.75284</v>
      </c>
      <c r="G211" s="135">
        <f t="shared" ref="G211:AA211" si="120">ROUND(((G212+G213+G215+G214)/1000),5)</f>
        <v>1.70218</v>
      </c>
      <c r="H211" s="135">
        <f t="shared" si="120"/>
        <v>1.7235400000000001</v>
      </c>
      <c r="I211" s="135">
        <f t="shared" si="120"/>
        <v>1.77437</v>
      </c>
      <c r="J211" s="135">
        <f t="shared" si="120"/>
        <v>1.95505</v>
      </c>
      <c r="K211" s="135">
        <f t="shared" si="120"/>
        <v>2.0992199999999999</v>
      </c>
      <c r="L211" s="135">
        <f t="shared" si="120"/>
        <v>2.3128700000000002</v>
      </c>
      <c r="M211" s="135">
        <f t="shared" si="120"/>
        <v>2.5138699999999998</v>
      </c>
      <c r="N211" s="135">
        <f t="shared" si="120"/>
        <v>2.5812400000000002</v>
      </c>
      <c r="O211" s="135">
        <f t="shared" si="120"/>
        <v>2.3963100000000002</v>
      </c>
      <c r="P211" s="135">
        <f t="shared" si="120"/>
        <v>2.4011</v>
      </c>
      <c r="Q211" s="135">
        <f t="shared" si="120"/>
        <v>2.41513</v>
      </c>
      <c r="R211" s="135">
        <f t="shared" si="120"/>
        <v>2.3970899999999999</v>
      </c>
      <c r="S211" s="135">
        <f t="shared" si="120"/>
        <v>2.39615</v>
      </c>
      <c r="T211" s="135">
        <f t="shared" si="120"/>
        <v>2.3558500000000002</v>
      </c>
      <c r="U211" s="135">
        <f t="shared" si="120"/>
        <v>2.3224499999999999</v>
      </c>
      <c r="V211" s="135">
        <f t="shared" si="120"/>
        <v>2.3136399999999999</v>
      </c>
      <c r="W211" s="135">
        <f t="shared" si="120"/>
        <v>2.3594200000000001</v>
      </c>
      <c r="X211" s="135">
        <f t="shared" si="120"/>
        <v>2.41404</v>
      </c>
      <c r="Y211" s="135">
        <f t="shared" si="120"/>
        <v>2.3586399999999998</v>
      </c>
      <c r="Z211" s="135">
        <f t="shared" si="120"/>
        <v>2.2711299999999999</v>
      </c>
      <c r="AA211" s="135">
        <f t="shared" si="120"/>
        <v>2.0699999999999998</v>
      </c>
    </row>
    <row r="212" spans="1:27" ht="12.75" hidden="1" customHeight="1" outlineLevel="1" x14ac:dyDescent="0.2">
      <c r="A212" s="163" t="s">
        <v>2615</v>
      </c>
      <c r="B212" s="94" t="s">
        <v>238</v>
      </c>
      <c r="C212" s="70" t="s">
        <v>79</v>
      </c>
      <c r="D212" s="71">
        <v>1601.96</v>
      </c>
      <c r="E212" s="71">
        <v>1394.8</v>
      </c>
      <c r="F212" s="71">
        <v>1304.08</v>
      </c>
      <c r="G212" s="71">
        <v>1253.42</v>
      </c>
      <c r="H212" s="71">
        <v>1274.78</v>
      </c>
      <c r="I212" s="71">
        <v>1325.61</v>
      </c>
      <c r="J212" s="71">
        <v>1506.29</v>
      </c>
      <c r="K212" s="71">
        <v>1650.46</v>
      </c>
      <c r="L212" s="71">
        <v>1864.11</v>
      </c>
      <c r="M212" s="71">
        <v>2065.11</v>
      </c>
      <c r="N212" s="71">
        <v>2132.48</v>
      </c>
      <c r="O212" s="71">
        <v>1947.55</v>
      </c>
      <c r="P212" s="71">
        <v>1952.34</v>
      </c>
      <c r="Q212" s="71">
        <v>1966.37</v>
      </c>
      <c r="R212" s="71">
        <v>1948.33</v>
      </c>
      <c r="S212" s="71">
        <v>1947.39</v>
      </c>
      <c r="T212" s="71">
        <v>1907.09</v>
      </c>
      <c r="U212" s="71">
        <v>1873.69</v>
      </c>
      <c r="V212" s="71">
        <v>1864.88</v>
      </c>
      <c r="W212" s="71">
        <v>1910.66</v>
      </c>
      <c r="X212" s="71">
        <v>1965.28</v>
      </c>
      <c r="Y212" s="71">
        <v>1909.88</v>
      </c>
      <c r="Z212" s="71">
        <v>1822.37</v>
      </c>
      <c r="AA212" s="71">
        <v>1621.24</v>
      </c>
    </row>
    <row r="213" spans="1:27" ht="12.75" hidden="1" customHeight="1" outlineLevel="1" x14ac:dyDescent="0.2">
      <c r="A213" s="163" t="s">
        <v>2616</v>
      </c>
      <c r="B213" s="94" t="s">
        <v>90</v>
      </c>
      <c r="C213" s="70" t="s">
        <v>79</v>
      </c>
      <c r="D213" s="71">
        <f>$D$168</f>
        <v>113.12</v>
      </c>
      <c r="E213" s="71">
        <f>$D$168</f>
        <v>113.12</v>
      </c>
      <c r="F213" s="71">
        <f t="shared" ref="F213:AA213" si="121">$D$168</f>
        <v>113.12</v>
      </c>
      <c r="G213" s="71">
        <f t="shared" si="121"/>
        <v>113.12</v>
      </c>
      <c r="H213" s="71">
        <f t="shared" si="121"/>
        <v>113.12</v>
      </c>
      <c r="I213" s="71">
        <f t="shared" si="121"/>
        <v>113.12</v>
      </c>
      <c r="J213" s="71">
        <f t="shared" si="121"/>
        <v>113.12</v>
      </c>
      <c r="K213" s="71">
        <f t="shared" si="121"/>
        <v>113.12</v>
      </c>
      <c r="L213" s="71">
        <f t="shared" si="121"/>
        <v>113.12</v>
      </c>
      <c r="M213" s="71">
        <f t="shared" si="121"/>
        <v>113.12</v>
      </c>
      <c r="N213" s="71">
        <f t="shared" si="121"/>
        <v>113.12</v>
      </c>
      <c r="O213" s="71">
        <f t="shared" si="121"/>
        <v>113.12</v>
      </c>
      <c r="P213" s="71">
        <f t="shared" si="121"/>
        <v>113.12</v>
      </c>
      <c r="Q213" s="71">
        <f t="shared" si="121"/>
        <v>113.12</v>
      </c>
      <c r="R213" s="71">
        <f t="shared" si="121"/>
        <v>113.12</v>
      </c>
      <c r="S213" s="71">
        <f t="shared" si="121"/>
        <v>113.12</v>
      </c>
      <c r="T213" s="71">
        <f t="shared" si="121"/>
        <v>113.12</v>
      </c>
      <c r="U213" s="71">
        <f t="shared" si="121"/>
        <v>113.12</v>
      </c>
      <c r="V213" s="71">
        <f t="shared" si="121"/>
        <v>113.12</v>
      </c>
      <c r="W213" s="71">
        <f t="shared" si="121"/>
        <v>113.12</v>
      </c>
      <c r="X213" s="71">
        <f t="shared" si="121"/>
        <v>113.12</v>
      </c>
      <c r="Y213" s="71">
        <f t="shared" si="121"/>
        <v>113.12</v>
      </c>
      <c r="Z213" s="71">
        <f t="shared" si="121"/>
        <v>113.12</v>
      </c>
      <c r="AA213" s="71">
        <f t="shared" si="121"/>
        <v>113.12</v>
      </c>
    </row>
    <row r="214" spans="1:27" ht="12.75" hidden="1" customHeight="1" outlineLevel="1" x14ac:dyDescent="0.2">
      <c r="A214" s="163" t="s">
        <v>2617</v>
      </c>
      <c r="B214" s="94" t="s">
        <v>83</v>
      </c>
      <c r="C214" s="70" t="s">
        <v>79</v>
      </c>
      <c r="D214" s="71">
        <v>4.95</v>
      </c>
      <c r="E214" s="71">
        <v>4.95</v>
      </c>
      <c r="F214" s="71">
        <v>4.95</v>
      </c>
      <c r="G214" s="71">
        <v>4.95</v>
      </c>
      <c r="H214" s="71">
        <v>4.95</v>
      </c>
      <c r="I214" s="71">
        <v>4.95</v>
      </c>
      <c r="J214" s="71">
        <v>4.95</v>
      </c>
      <c r="K214" s="71">
        <v>4.95</v>
      </c>
      <c r="L214" s="71">
        <v>4.95</v>
      </c>
      <c r="M214" s="71">
        <v>4.95</v>
      </c>
      <c r="N214" s="71">
        <v>4.95</v>
      </c>
      <c r="O214" s="71">
        <v>4.95</v>
      </c>
      <c r="P214" s="71">
        <v>4.95</v>
      </c>
      <c r="Q214" s="71">
        <v>4.95</v>
      </c>
      <c r="R214" s="71">
        <v>4.95</v>
      </c>
      <c r="S214" s="71">
        <v>4.95</v>
      </c>
      <c r="T214" s="71">
        <v>4.95</v>
      </c>
      <c r="U214" s="71">
        <v>4.95</v>
      </c>
      <c r="V214" s="71">
        <v>4.95</v>
      </c>
      <c r="W214" s="71">
        <v>4.95</v>
      </c>
      <c r="X214" s="71">
        <v>4.95</v>
      </c>
      <c r="Y214" s="71">
        <v>4.95</v>
      </c>
      <c r="Z214" s="71">
        <v>4.95</v>
      </c>
      <c r="AA214" s="71">
        <v>4.95</v>
      </c>
    </row>
    <row r="215" spans="1:27" ht="12.75" hidden="1" customHeight="1" outlineLevel="1" x14ac:dyDescent="0.2">
      <c r="A215" s="163" t="s">
        <v>2618</v>
      </c>
      <c r="B215" s="94" t="s">
        <v>81</v>
      </c>
      <c r="C215" s="70" t="s">
        <v>79</v>
      </c>
      <c r="D215" s="71">
        <f>$D$11</f>
        <v>330.69</v>
      </c>
      <c r="E215" s="71">
        <f t="shared" ref="E215:AA215" si="122">$D$11</f>
        <v>330.69</v>
      </c>
      <c r="F215" s="71">
        <f t="shared" si="122"/>
        <v>330.69</v>
      </c>
      <c r="G215" s="71">
        <f t="shared" si="122"/>
        <v>330.69</v>
      </c>
      <c r="H215" s="71">
        <f t="shared" si="122"/>
        <v>330.69</v>
      </c>
      <c r="I215" s="71">
        <f t="shared" si="122"/>
        <v>330.69</v>
      </c>
      <c r="J215" s="71">
        <f t="shared" si="122"/>
        <v>330.69</v>
      </c>
      <c r="K215" s="71">
        <f t="shared" si="122"/>
        <v>330.69</v>
      </c>
      <c r="L215" s="71">
        <f t="shared" si="122"/>
        <v>330.69</v>
      </c>
      <c r="M215" s="71">
        <f t="shared" si="122"/>
        <v>330.69</v>
      </c>
      <c r="N215" s="71">
        <f t="shared" si="122"/>
        <v>330.69</v>
      </c>
      <c r="O215" s="71">
        <f t="shared" si="122"/>
        <v>330.69</v>
      </c>
      <c r="P215" s="71">
        <f t="shared" si="122"/>
        <v>330.69</v>
      </c>
      <c r="Q215" s="71">
        <f t="shared" si="122"/>
        <v>330.69</v>
      </c>
      <c r="R215" s="71">
        <f t="shared" si="122"/>
        <v>330.69</v>
      </c>
      <c r="S215" s="71">
        <f t="shared" si="122"/>
        <v>330.69</v>
      </c>
      <c r="T215" s="71">
        <f t="shared" si="122"/>
        <v>330.69</v>
      </c>
      <c r="U215" s="71">
        <f t="shared" si="122"/>
        <v>330.69</v>
      </c>
      <c r="V215" s="71">
        <f t="shared" si="122"/>
        <v>330.69</v>
      </c>
      <c r="W215" s="71">
        <f t="shared" si="122"/>
        <v>330.69</v>
      </c>
      <c r="X215" s="71">
        <f t="shared" si="122"/>
        <v>330.69</v>
      </c>
      <c r="Y215" s="71">
        <f t="shared" si="122"/>
        <v>330.69</v>
      </c>
      <c r="Z215" s="71">
        <f t="shared" si="122"/>
        <v>330.69</v>
      </c>
      <c r="AA215" s="71">
        <f t="shared" si="122"/>
        <v>330.69</v>
      </c>
    </row>
    <row r="216" spans="1:27" ht="12.75" customHeight="1" collapsed="1" x14ac:dyDescent="0.2">
      <c r="A216" s="162" t="s">
        <v>2619</v>
      </c>
      <c r="B216" s="54" t="str">
        <f>"11"&amp;"."&amp;$B$801&amp;"."&amp;$B$802</f>
        <v>11.05.2023</v>
      </c>
      <c r="C216" s="134" t="s">
        <v>76</v>
      </c>
      <c r="D216" s="135">
        <f>ROUND(((D217+D218+D220+D219)/1000),5)</f>
        <v>1.6581999999999999</v>
      </c>
      <c r="E216" s="135">
        <f>ROUND(((E217+E218+E220+E219)/1000),5)</f>
        <v>1.5227299999999999</v>
      </c>
      <c r="F216" s="135">
        <f>ROUND(((F217+F218+F220+F219)/1000),5)</f>
        <v>1.4763200000000001</v>
      </c>
      <c r="G216" s="135">
        <f t="shared" ref="G216:AA216" si="123">ROUND(((G217+G218+G220+G219)/1000),5)</f>
        <v>1.43205</v>
      </c>
      <c r="H216" s="135">
        <f t="shared" si="123"/>
        <v>1.4507000000000001</v>
      </c>
      <c r="I216" s="135">
        <f t="shared" si="123"/>
        <v>1.5232600000000001</v>
      </c>
      <c r="J216" s="135">
        <f t="shared" si="123"/>
        <v>1.6795199999999999</v>
      </c>
      <c r="K216" s="135">
        <f t="shared" si="123"/>
        <v>1.8869899999999999</v>
      </c>
      <c r="L216" s="135">
        <f t="shared" si="123"/>
        <v>2.1537799999999998</v>
      </c>
      <c r="M216" s="135">
        <f t="shared" si="123"/>
        <v>2.25989</v>
      </c>
      <c r="N216" s="135">
        <f t="shared" si="123"/>
        <v>2.2741899999999999</v>
      </c>
      <c r="O216" s="135">
        <f t="shared" si="123"/>
        <v>2.3027500000000001</v>
      </c>
      <c r="P216" s="135">
        <f t="shared" si="123"/>
        <v>2.3142</v>
      </c>
      <c r="Q216" s="135">
        <f t="shared" si="123"/>
        <v>2.3156500000000002</v>
      </c>
      <c r="R216" s="135">
        <f t="shared" si="123"/>
        <v>2.2967200000000001</v>
      </c>
      <c r="S216" s="135">
        <f t="shared" si="123"/>
        <v>2.21461</v>
      </c>
      <c r="T216" s="135">
        <f t="shared" si="123"/>
        <v>2.17218</v>
      </c>
      <c r="U216" s="135">
        <f t="shared" si="123"/>
        <v>2.1319699999999999</v>
      </c>
      <c r="V216" s="135">
        <f t="shared" si="123"/>
        <v>2.1411600000000002</v>
      </c>
      <c r="W216" s="135">
        <f t="shared" si="123"/>
        <v>2.15706</v>
      </c>
      <c r="X216" s="135">
        <f t="shared" si="123"/>
        <v>2.21705</v>
      </c>
      <c r="Y216" s="135">
        <f t="shared" si="123"/>
        <v>2.2393800000000001</v>
      </c>
      <c r="Z216" s="135">
        <f t="shared" si="123"/>
        <v>2.0728900000000001</v>
      </c>
      <c r="AA216" s="135">
        <f t="shared" si="123"/>
        <v>1.7881899999999999</v>
      </c>
    </row>
    <row r="217" spans="1:27" ht="12.75" hidden="1" customHeight="1" outlineLevel="1" x14ac:dyDescent="0.2">
      <c r="A217" s="163" t="s">
        <v>2620</v>
      </c>
      <c r="B217" s="94" t="s">
        <v>238</v>
      </c>
      <c r="C217" s="70" t="s">
        <v>79</v>
      </c>
      <c r="D217" s="71">
        <v>1209.44</v>
      </c>
      <c r="E217" s="71">
        <v>1073.97</v>
      </c>
      <c r="F217" s="71">
        <v>1027.56</v>
      </c>
      <c r="G217" s="71">
        <v>983.29</v>
      </c>
      <c r="H217" s="71">
        <v>1001.94</v>
      </c>
      <c r="I217" s="71">
        <v>1074.5</v>
      </c>
      <c r="J217" s="71">
        <v>1230.76</v>
      </c>
      <c r="K217" s="71">
        <v>1438.23</v>
      </c>
      <c r="L217" s="71">
        <v>1705.02</v>
      </c>
      <c r="M217" s="71">
        <v>1811.13</v>
      </c>
      <c r="N217" s="71">
        <v>1825.43</v>
      </c>
      <c r="O217" s="71">
        <v>1853.99</v>
      </c>
      <c r="P217" s="71">
        <v>1865.44</v>
      </c>
      <c r="Q217" s="71">
        <v>1866.89</v>
      </c>
      <c r="R217" s="71">
        <v>1847.96</v>
      </c>
      <c r="S217" s="71">
        <v>1765.85</v>
      </c>
      <c r="T217" s="71">
        <v>1723.42</v>
      </c>
      <c r="U217" s="71">
        <v>1683.21</v>
      </c>
      <c r="V217" s="71">
        <v>1692.4</v>
      </c>
      <c r="W217" s="71">
        <v>1708.3</v>
      </c>
      <c r="X217" s="71">
        <v>1768.29</v>
      </c>
      <c r="Y217" s="71">
        <v>1790.62</v>
      </c>
      <c r="Z217" s="71">
        <v>1624.13</v>
      </c>
      <c r="AA217" s="71">
        <v>1339.43</v>
      </c>
    </row>
    <row r="218" spans="1:27" ht="12.75" hidden="1" customHeight="1" outlineLevel="1" x14ac:dyDescent="0.2">
      <c r="A218" s="163" t="s">
        <v>2621</v>
      </c>
      <c r="B218" s="94" t="s">
        <v>90</v>
      </c>
      <c r="C218" s="70" t="s">
        <v>79</v>
      </c>
      <c r="D218" s="71">
        <f>$D$168</f>
        <v>113.12</v>
      </c>
      <c r="E218" s="71">
        <f>$D$168</f>
        <v>113.12</v>
      </c>
      <c r="F218" s="71">
        <f t="shared" ref="F218:AA218" si="124">$D$168</f>
        <v>113.12</v>
      </c>
      <c r="G218" s="71">
        <f t="shared" si="124"/>
        <v>113.12</v>
      </c>
      <c r="H218" s="71">
        <f t="shared" si="124"/>
        <v>113.12</v>
      </c>
      <c r="I218" s="71">
        <f t="shared" si="124"/>
        <v>113.12</v>
      </c>
      <c r="J218" s="71">
        <f t="shared" si="124"/>
        <v>113.12</v>
      </c>
      <c r="K218" s="71">
        <f t="shared" si="124"/>
        <v>113.12</v>
      </c>
      <c r="L218" s="71">
        <f t="shared" si="124"/>
        <v>113.12</v>
      </c>
      <c r="M218" s="71">
        <f t="shared" si="124"/>
        <v>113.12</v>
      </c>
      <c r="N218" s="71">
        <f t="shared" si="124"/>
        <v>113.12</v>
      </c>
      <c r="O218" s="71">
        <f t="shared" si="124"/>
        <v>113.12</v>
      </c>
      <c r="P218" s="71">
        <f t="shared" si="124"/>
        <v>113.12</v>
      </c>
      <c r="Q218" s="71">
        <f t="shared" si="124"/>
        <v>113.12</v>
      </c>
      <c r="R218" s="71">
        <f t="shared" si="124"/>
        <v>113.12</v>
      </c>
      <c r="S218" s="71">
        <f t="shared" si="124"/>
        <v>113.12</v>
      </c>
      <c r="T218" s="71">
        <f t="shared" si="124"/>
        <v>113.12</v>
      </c>
      <c r="U218" s="71">
        <f t="shared" si="124"/>
        <v>113.12</v>
      </c>
      <c r="V218" s="71">
        <f t="shared" si="124"/>
        <v>113.12</v>
      </c>
      <c r="W218" s="71">
        <f t="shared" si="124"/>
        <v>113.12</v>
      </c>
      <c r="X218" s="71">
        <f t="shared" si="124"/>
        <v>113.12</v>
      </c>
      <c r="Y218" s="71">
        <f t="shared" si="124"/>
        <v>113.12</v>
      </c>
      <c r="Z218" s="71">
        <f t="shared" si="124"/>
        <v>113.12</v>
      </c>
      <c r="AA218" s="71">
        <f t="shared" si="124"/>
        <v>113.12</v>
      </c>
    </row>
    <row r="219" spans="1:27" ht="12.75" hidden="1" customHeight="1" outlineLevel="1" x14ac:dyDescent="0.2">
      <c r="A219" s="163" t="s">
        <v>2622</v>
      </c>
      <c r="B219" s="94" t="s">
        <v>83</v>
      </c>
      <c r="C219" s="70" t="s">
        <v>79</v>
      </c>
      <c r="D219" s="71">
        <v>4.95</v>
      </c>
      <c r="E219" s="71">
        <v>4.95</v>
      </c>
      <c r="F219" s="71">
        <v>4.95</v>
      </c>
      <c r="G219" s="71">
        <v>4.95</v>
      </c>
      <c r="H219" s="71">
        <v>4.95</v>
      </c>
      <c r="I219" s="71">
        <v>4.95</v>
      </c>
      <c r="J219" s="71">
        <v>4.95</v>
      </c>
      <c r="K219" s="71">
        <v>4.95</v>
      </c>
      <c r="L219" s="71">
        <v>4.95</v>
      </c>
      <c r="M219" s="71">
        <v>4.95</v>
      </c>
      <c r="N219" s="71">
        <v>4.95</v>
      </c>
      <c r="O219" s="71">
        <v>4.95</v>
      </c>
      <c r="P219" s="71">
        <v>4.95</v>
      </c>
      <c r="Q219" s="71">
        <v>4.95</v>
      </c>
      <c r="R219" s="71">
        <v>4.95</v>
      </c>
      <c r="S219" s="71">
        <v>4.95</v>
      </c>
      <c r="T219" s="71">
        <v>4.95</v>
      </c>
      <c r="U219" s="71">
        <v>4.95</v>
      </c>
      <c r="V219" s="71">
        <v>4.95</v>
      </c>
      <c r="W219" s="71">
        <v>4.95</v>
      </c>
      <c r="X219" s="71">
        <v>4.95</v>
      </c>
      <c r="Y219" s="71">
        <v>4.95</v>
      </c>
      <c r="Z219" s="71">
        <v>4.95</v>
      </c>
      <c r="AA219" s="71">
        <v>4.95</v>
      </c>
    </row>
    <row r="220" spans="1:27" ht="12.75" hidden="1" customHeight="1" outlineLevel="1" x14ac:dyDescent="0.2">
      <c r="A220" s="163" t="s">
        <v>2623</v>
      </c>
      <c r="B220" s="94" t="s">
        <v>81</v>
      </c>
      <c r="C220" s="70" t="s">
        <v>79</v>
      </c>
      <c r="D220" s="71">
        <f>$D$11</f>
        <v>330.69</v>
      </c>
      <c r="E220" s="71">
        <f t="shared" ref="E220:AA220" si="125">$D$11</f>
        <v>330.69</v>
      </c>
      <c r="F220" s="71">
        <f t="shared" si="125"/>
        <v>330.69</v>
      </c>
      <c r="G220" s="71">
        <f t="shared" si="125"/>
        <v>330.69</v>
      </c>
      <c r="H220" s="71">
        <f t="shared" si="125"/>
        <v>330.69</v>
      </c>
      <c r="I220" s="71">
        <f t="shared" si="125"/>
        <v>330.69</v>
      </c>
      <c r="J220" s="71">
        <f t="shared" si="125"/>
        <v>330.69</v>
      </c>
      <c r="K220" s="71">
        <f t="shared" si="125"/>
        <v>330.69</v>
      </c>
      <c r="L220" s="71">
        <f t="shared" si="125"/>
        <v>330.69</v>
      </c>
      <c r="M220" s="71">
        <f t="shared" si="125"/>
        <v>330.69</v>
      </c>
      <c r="N220" s="71">
        <f t="shared" si="125"/>
        <v>330.69</v>
      </c>
      <c r="O220" s="71">
        <f t="shared" si="125"/>
        <v>330.69</v>
      </c>
      <c r="P220" s="71">
        <f t="shared" si="125"/>
        <v>330.69</v>
      </c>
      <c r="Q220" s="71">
        <f t="shared" si="125"/>
        <v>330.69</v>
      </c>
      <c r="R220" s="71">
        <f t="shared" si="125"/>
        <v>330.69</v>
      </c>
      <c r="S220" s="71">
        <f t="shared" si="125"/>
        <v>330.69</v>
      </c>
      <c r="T220" s="71">
        <f t="shared" si="125"/>
        <v>330.69</v>
      </c>
      <c r="U220" s="71">
        <f t="shared" si="125"/>
        <v>330.69</v>
      </c>
      <c r="V220" s="71">
        <f t="shared" si="125"/>
        <v>330.69</v>
      </c>
      <c r="W220" s="71">
        <f t="shared" si="125"/>
        <v>330.69</v>
      </c>
      <c r="X220" s="71">
        <f t="shared" si="125"/>
        <v>330.69</v>
      </c>
      <c r="Y220" s="71">
        <f t="shared" si="125"/>
        <v>330.69</v>
      </c>
      <c r="Z220" s="71">
        <f t="shared" si="125"/>
        <v>330.69</v>
      </c>
      <c r="AA220" s="71">
        <f t="shared" si="125"/>
        <v>330.69</v>
      </c>
    </row>
    <row r="221" spans="1:27" ht="12.75" customHeight="1" collapsed="1" x14ac:dyDescent="0.2">
      <c r="A221" s="162" t="s">
        <v>2624</v>
      </c>
      <c r="B221" s="54" t="str">
        <f>"12"&amp;"."&amp;$B$801&amp;"."&amp;$B$802</f>
        <v>12.05.2023</v>
      </c>
      <c r="C221" s="134" t="s">
        <v>76</v>
      </c>
      <c r="D221" s="135">
        <f>ROUND(((D222+D223+D225+D224)/1000),5)</f>
        <v>1.64266</v>
      </c>
      <c r="E221" s="135">
        <f>ROUND(((E222+E223+E225+E224)/1000),5)</f>
        <v>1.51654</v>
      </c>
      <c r="F221" s="135">
        <f>ROUND(((F222+F223+F225+F224)/1000),5)</f>
        <v>1.4479599999999999</v>
      </c>
      <c r="G221" s="135">
        <f t="shared" ref="G221:AA221" si="126">ROUND(((G222+G223+G225+G224)/1000),5)</f>
        <v>1.39381</v>
      </c>
      <c r="H221" s="135">
        <f t="shared" si="126"/>
        <v>1.4773400000000001</v>
      </c>
      <c r="I221" s="135">
        <f t="shared" si="126"/>
        <v>1.52657</v>
      </c>
      <c r="J221" s="135">
        <f t="shared" si="126"/>
        <v>1.72296</v>
      </c>
      <c r="K221" s="135">
        <f t="shared" si="126"/>
        <v>1.9514800000000001</v>
      </c>
      <c r="L221" s="135">
        <f t="shared" si="126"/>
        <v>2.1888999999999998</v>
      </c>
      <c r="M221" s="135">
        <f t="shared" si="126"/>
        <v>2.3019400000000001</v>
      </c>
      <c r="N221" s="135">
        <f t="shared" si="126"/>
        <v>2.3112400000000002</v>
      </c>
      <c r="O221" s="135">
        <f t="shared" si="126"/>
        <v>2.3149299999999999</v>
      </c>
      <c r="P221" s="135">
        <f t="shared" si="126"/>
        <v>2.31412</v>
      </c>
      <c r="Q221" s="135">
        <f t="shared" si="126"/>
        <v>2.3233100000000002</v>
      </c>
      <c r="R221" s="135">
        <f t="shared" si="126"/>
        <v>2.3207100000000001</v>
      </c>
      <c r="S221" s="135">
        <f t="shared" si="126"/>
        <v>2.3129900000000001</v>
      </c>
      <c r="T221" s="135">
        <f t="shared" si="126"/>
        <v>2.3052199999999998</v>
      </c>
      <c r="U221" s="135">
        <f t="shared" si="126"/>
        <v>2.2968099999999998</v>
      </c>
      <c r="V221" s="135">
        <f t="shared" si="126"/>
        <v>2.2757200000000002</v>
      </c>
      <c r="W221" s="135">
        <f t="shared" si="126"/>
        <v>2.1911299999999998</v>
      </c>
      <c r="X221" s="135">
        <f t="shared" si="126"/>
        <v>2.2606000000000002</v>
      </c>
      <c r="Y221" s="135">
        <f t="shared" si="126"/>
        <v>2.33548</v>
      </c>
      <c r="Z221" s="135">
        <f t="shared" si="126"/>
        <v>2.1957100000000001</v>
      </c>
      <c r="AA221" s="135">
        <f t="shared" si="126"/>
        <v>2.0474800000000002</v>
      </c>
    </row>
    <row r="222" spans="1:27" ht="12.75" hidden="1" customHeight="1" outlineLevel="1" x14ac:dyDescent="0.2">
      <c r="A222" s="163" t="s">
        <v>2625</v>
      </c>
      <c r="B222" s="94" t="s">
        <v>238</v>
      </c>
      <c r="C222" s="70" t="s">
        <v>79</v>
      </c>
      <c r="D222" s="71">
        <v>1193.9000000000001</v>
      </c>
      <c r="E222" s="71">
        <v>1067.78</v>
      </c>
      <c r="F222" s="71">
        <v>999.2</v>
      </c>
      <c r="G222" s="71">
        <v>945.05</v>
      </c>
      <c r="H222" s="71">
        <v>1028.58</v>
      </c>
      <c r="I222" s="71">
        <v>1077.81</v>
      </c>
      <c r="J222" s="71">
        <v>1274.2</v>
      </c>
      <c r="K222" s="71">
        <v>1502.72</v>
      </c>
      <c r="L222" s="71">
        <v>1740.14</v>
      </c>
      <c r="M222" s="71">
        <v>1853.18</v>
      </c>
      <c r="N222" s="71">
        <v>1862.48</v>
      </c>
      <c r="O222" s="71">
        <v>1866.17</v>
      </c>
      <c r="P222" s="71">
        <v>1865.36</v>
      </c>
      <c r="Q222" s="71">
        <v>1874.55</v>
      </c>
      <c r="R222" s="71">
        <v>1871.95</v>
      </c>
      <c r="S222" s="71">
        <v>1864.23</v>
      </c>
      <c r="T222" s="71">
        <v>1856.46</v>
      </c>
      <c r="U222" s="71">
        <v>1848.05</v>
      </c>
      <c r="V222" s="71">
        <v>1826.96</v>
      </c>
      <c r="W222" s="71">
        <v>1742.37</v>
      </c>
      <c r="X222" s="71">
        <v>1811.84</v>
      </c>
      <c r="Y222" s="71">
        <v>1886.72</v>
      </c>
      <c r="Z222" s="71">
        <v>1746.95</v>
      </c>
      <c r="AA222" s="71">
        <v>1598.72</v>
      </c>
    </row>
    <row r="223" spans="1:27" ht="12.75" hidden="1" customHeight="1" outlineLevel="1" x14ac:dyDescent="0.2">
      <c r="A223" s="163" t="s">
        <v>2626</v>
      </c>
      <c r="B223" s="94" t="s">
        <v>90</v>
      </c>
      <c r="C223" s="70" t="s">
        <v>79</v>
      </c>
      <c r="D223" s="71">
        <f>$D$168</f>
        <v>113.12</v>
      </c>
      <c r="E223" s="71">
        <f>$D$168</f>
        <v>113.12</v>
      </c>
      <c r="F223" s="71">
        <f t="shared" ref="F223:AA223" si="127">$D$168</f>
        <v>113.12</v>
      </c>
      <c r="G223" s="71">
        <f t="shared" si="127"/>
        <v>113.12</v>
      </c>
      <c r="H223" s="71">
        <f t="shared" si="127"/>
        <v>113.12</v>
      </c>
      <c r="I223" s="71">
        <f t="shared" si="127"/>
        <v>113.12</v>
      </c>
      <c r="J223" s="71">
        <f t="shared" si="127"/>
        <v>113.12</v>
      </c>
      <c r="K223" s="71">
        <f t="shared" si="127"/>
        <v>113.12</v>
      </c>
      <c r="L223" s="71">
        <f t="shared" si="127"/>
        <v>113.12</v>
      </c>
      <c r="M223" s="71">
        <f t="shared" si="127"/>
        <v>113.12</v>
      </c>
      <c r="N223" s="71">
        <f t="shared" si="127"/>
        <v>113.12</v>
      </c>
      <c r="O223" s="71">
        <f t="shared" si="127"/>
        <v>113.12</v>
      </c>
      <c r="P223" s="71">
        <f t="shared" si="127"/>
        <v>113.12</v>
      </c>
      <c r="Q223" s="71">
        <f t="shared" si="127"/>
        <v>113.12</v>
      </c>
      <c r="R223" s="71">
        <f t="shared" si="127"/>
        <v>113.12</v>
      </c>
      <c r="S223" s="71">
        <f t="shared" si="127"/>
        <v>113.12</v>
      </c>
      <c r="T223" s="71">
        <f t="shared" si="127"/>
        <v>113.12</v>
      </c>
      <c r="U223" s="71">
        <f t="shared" si="127"/>
        <v>113.12</v>
      </c>
      <c r="V223" s="71">
        <f t="shared" si="127"/>
        <v>113.12</v>
      </c>
      <c r="W223" s="71">
        <f t="shared" si="127"/>
        <v>113.12</v>
      </c>
      <c r="X223" s="71">
        <f t="shared" si="127"/>
        <v>113.12</v>
      </c>
      <c r="Y223" s="71">
        <f t="shared" si="127"/>
        <v>113.12</v>
      </c>
      <c r="Z223" s="71">
        <f t="shared" si="127"/>
        <v>113.12</v>
      </c>
      <c r="AA223" s="71">
        <f t="shared" si="127"/>
        <v>113.12</v>
      </c>
    </row>
    <row r="224" spans="1:27" ht="12.75" hidden="1" customHeight="1" outlineLevel="1" x14ac:dyDescent="0.2">
      <c r="A224" s="163" t="s">
        <v>2627</v>
      </c>
      <c r="B224" s="94" t="s">
        <v>83</v>
      </c>
      <c r="C224" s="70" t="s">
        <v>79</v>
      </c>
      <c r="D224" s="71">
        <v>4.95</v>
      </c>
      <c r="E224" s="71">
        <v>4.95</v>
      </c>
      <c r="F224" s="71">
        <v>4.95</v>
      </c>
      <c r="G224" s="71">
        <v>4.95</v>
      </c>
      <c r="H224" s="71">
        <v>4.95</v>
      </c>
      <c r="I224" s="71">
        <v>4.95</v>
      </c>
      <c r="J224" s="71">
        <v>4.95</v>
      </c>
      <c r="K224" s="71">
        <v>4.95</v>
      </c>
      <c r="L224" s="71">
        <v>4.95</v>
      </c>
      <c r="M224" s="71">
        <v>4.95</v>
      </c>
      <c r="N224" s="71">
        <v>4.95</v>
      </c>
      <c r="O224" s="71">
        <v>4.95</v>
      </c>
      <c r="P224" s="71">
        <v>4.95</v>
      </c>
      <c r="Q224" s="71">
        <v>4.95</v>
      </c>
      <c r="R224" s="71">
        <v>4.95</v>
      </c>
      <c r="S224" s="71">
        <v>4.95</v>
      </c>
      <c r="T224" s="71">
        <v>4.95</v>
      </c>
      <c r="U224" s="71">
        <v>4.95</v>
      </c>
      <c r="V224" s="71">
        <v>4.95</v>
      </c>
      <c r="W224" s="71">
        <v>4.95</v>
      </c>
      <c r="X224" s="71">
        <v>4.95</v>
      </c>
      <c r="Y224" s="71">
        <v>4.95</v>
      </c>
      <c r="Z224" s="71">
        <v>4.95</v>
      </c>
      <c r="AA224" s="71">
        <v>4.95</v>
      </c>
    </row>
    <row r="225" spans="1:27" ht="12.75" hidden="1" customHeight="1" outlineLevel="1" x14ac:dyDescent="0.2">
      <c r="A225" s="163" t="s">
        <v>2628</v>
      </c>
      <c r="B225" s="94" t="s">
        <v>81</v>
      </c>
      <c r="C225" s="70" t="s">
        <v>79</v>
      </c>
      <c r="D225" s="71">
        <f>$D$11</f>
        <v>330.69</v>
      </c>
      <c r="E225" s="71">
        <f t="shared" ref="E225:AA225" si="128">$D$11</f>
        <v>330.69</v>
      </c>
      <c r="F225" s="71">
        <f t="shared" si="128"/>
        <v>330.69</v>
      </c>
      <c r="G225" s="71">
        <f t="shared" si="128"/>
        <v>330.69</v>
      </c>
      <c r="H225" s="71">
        <f t="shared" si="128"/>
        <v>330.69</v>
      </c>
      <c r="I225" s="71">
        <f t="shared" si="128"/>
        <v>330.69</v>
      </c>
      <c r="J225" s="71">
        <f t="shared" si="128"/>
        <v>330.69</v>
      </c>
      <c r="K225" s="71">
        <f t="shared" si="128"/>
        <v>330.69</v>
      </c>
      <c r="L225" s="71">
        <f t="shared" si="128"/>
        <v>330.69</v>
      </c>
      <c r="M225" s="71">
        <f t="shared" si="128"/>
        <v>330.69</v>
      </c>
      <c r="N225" s="71">
        <f t="shared" si="128"/>
        <v>330.69</v>
      </c>
      <c r="O225" s="71">
        <f t="shared" si="128"/>
        <v>330.69</v>
      </c>
      <c r="P225" s="71">
        <f t="shared" si="128"/>
        <v>330.69</v>
      </c>
      <c r="Q225" s="71">
        <f t="shared" si="128"/>
        <v>330.69</v>
      </c>
      <c r="R225" s="71">
        <f t="shared" si="128"/>
        <v>330.69</v>
      </c>
      <c r="S225" s="71">
        <f t="shared" si="128"/>
        <v>330.69</v>
      </c>
      <c r="T225" s="71">
        <f t="shared" si="128"/>
        <v>330.69</v>
      </c>
      <c r="U225" s="71">
        <f t="shared" si="128"/>
        <v>330.69</v>
      </c>
      <c r="V225" s="71">
        <f t="shared" si="128"/>
        <v>330.69</v>
      </c>
      <c r="W225" s="71">
        <f t="shared" si="128"/>
        <v>330.69</v>
      </c>
      <c r="X225" s="71">
        <f t="shared" si="128"/>
        <v>330.69</v>
      </c>
      <c r="Y225" s="71">
        <f t="shared" si="128"/>
        <v>330.69</v>
      </c>
      <c r="Z225" s="71">
        <f t="shared" si="128"/>
        <v>330.69</v>
      </c>
      <c r="AA225" s="71">
        <f t="shared" si="128"/>
        <v>330.69</v>
      </c>
    </row>
    <row r="226" spans="1:27" ht="12.75" customHeight="1" collapsed="1" x14ac:dyDescent="0.2">
      <c r="A226" s="162" t="s">
        <v>2629</v>
      </c>
      <c r="B226" s="54" t="str">
        <f>"13"&amp;"."&amp;$B$801&amp;"."&amp;$B$802</f>
        <v>13.05.2023</v>
      </c>
      <c r="C226" s="134" t="s">
        <v>76</v>
      </c>
      <c r="D226" s="135">
        <f>ROUND(((D227+D228+D230+D229)/1000),5)</f>
        <v>1.9710300000000001</v>
      </c>
      <c r="E226" s="135">
        <f>ROUND(((E227+E228+E230+E229)/1000),5)</f>
        <v>1.7042299999999999</v>
      </c>
      <c r="F226" s="135">
        <f>ROUND(((F227+F228+F230+F229)/1000),5)</f>
        <v>1.5639700000000001</v>
      </c>
      <c r="G226" s="135">
        <f t="shared" ref="G226:AA226" si="129">ROUND(((G227+G228+G230+G229)/1000),5)</f>
        <v>1.5285200000000001</v>
      </c>
      <c r="H226" s="135">
        <f t="shared" si="129"/>
        <v>1.5237700000000001</v>
      </c>
      <c r="I226" s="135">
        <f t="shared" si="129"/>
        <v>1.52773</v>
      </c>
      <c r="J226" s="135">
        <f t="shared" si="129"/>
        <v>1.6538600000000001</v>
      </c>
      <c r="K226" s="135">
        <f t="shared" si="129"/>
        <v>1.83382</v>
      </c>
      <c r="L226" s="135">
        <f t="shared" si="129"/>
        <v>2.0282900000000001</v>
      </c>
      <c r="M226" s="135">
        <f t="shared" si="129"/>
        <v>2.3075100000000002</v>
      </c>
      <c r="N226" s="135">
        <f t="shared" si="129"/>
        <v>2.33894</v>
      </c>
      <c r="O226" s="135">
        <f t="shared" si="129"/>
        <v>2.3412600000000001</v>
      </c>
      <c r="P226" s="135">
        <f t="shared" si="129"/>
        <v>2.32864</v>
      </c>
      <c r="Q226" s="135">
        <f t="shared" si="129"/>
        <v>2.3255400000000002</v>
      </c>
      <c r="R226" s="135">
        <f t="shared" si="129"/>
        <v>2.3214199999999998</v>
      </c>
      <c r="S226" s="135">
        <f t="shared" si="129"/>
        <v>2.3067600000000001</v>
      </c>
      <c r="T226" s="135">
        <f t="shared" si="129"/>
        <v>2.2526799999999998</v>
      </c>
      <c r="U226" s="135">
        <f t="shared" si="129"/>
        <v>2.3401999999999998</v>
      </c>
      <c r="V226" s="135">
        <f t="shared" si="129"/>
        <v>2.3872800000000001</v>
      </c>
      <c r="W226" s="135">
        <f t="shared" si="129"/>
        <v>2.42279</v>
      </c>
      <c r="X226" s="135">
        <f t="shared" si="129"/>
        <v>2.5893000000000002</v>
      </c>
      <c r="Y226" s="135">
        <f t="shared" si="129"/>
        <v>2.5942099999999999</v>
      </c>
      <c r="Z226" s="135">
        <f t="shared" si="129"/>
        <v>2.3734500000000001</v>
      </c>
      <c r="AA226" s="135">
        <f t="shared" si="129"/>
        <v>2.0449999999999999</v>
      </c>
    </row>
    <row r="227" spans="1:27" ht="12.75" hidden="1" customHeight="1" outlineLevel="1" x14ac:dyDescent="0.2">
      <c r="A227" s="163" t="s">
        <v>2630</v>
      </c>
      <c r="B227" s="94" t="s">
        <v>238</v>
      </c>
      <c r="C227" s="70" t="s">
        <v>79</v>
      </c>
      <c r="D227" s="71">
        <v>1522.27</v>
      </c>
      <c r="E227" s="71">
        <v>1255.47</v>
      </c>
      <c r="F227" s="71">
        <v>1115.21</v>
      </c>
      <c r="G227" s="71">
        <v>1079.76</v>
      </c>
      <c r="H227" s="71">
        <v>1075.01</v>
      </c>
      <c r="I227" s="71">
        <v>1078.97</v>
      </c>
      <c r="J227" s="71">
        <v>1205.0999999999999</v>
      </c>
      <c r="K227" s="71">
        <v>1385.06</v>
      </c>
      <c r="L227" s="71">
        <v>1579.53</v>
      </c>
      <c r="M227" s="71">
        <v>1858.75</v>
      </c>
      <c r="N227" s="71">
        <v>1890.18</v>
      </c>
      <c r="O227" s="71">
        <v>1892.5</v>
      </c>
      <c r="P227" s="71">
        <v>1879.88</v>
      </c>
      <c r="Q227" s="71">
        <v>1876.78</v>
      </c>
      <c r="R227" s="71">
        <v>1872.66</v>
      </c>
      <c r="S227" s="71">
        <v>1858</v>
      </c>
      <c r="T227" s="71">
        <v>1803.92</v>
      </c>
      <c r="U227" s="71">
        <v>1891.44</v>
      </c>
      <c r="V227" s="71">
        <v>1938.52</v>
      </c>
      <c r="W227" s="71">
        <v>1974.03</v>
      </c>
      <c r="X227" s="71">
        <v>2140.54</v>
      </c>
      <c r="Y227" s="71">
        <v>2145.4499999999998</v>
      </c>
      <c r="Z227" s="71">
        <v>1924.69</v>
      </c>
      <c r="AA227" s="71">
        <v>1596.24</v>
      </c>
    </row>
    <row r="228" spans="1:27" ht="12.75" hidden="1" customHeight="1" outlineLevel="1" x14ac:dyDescent="0.2">
      <c r="A228" s="163" t="s">
        <v>2631</v>
      </c>
      <c r="B228" s="94" t="s">
        <v>90</v>
      </c>
      <c r="C228" s="70" t="s">
        <v>79</v>
      </c>
      <c r="D228" s="71">
        <f>$D$168</f>
        <v>113.12</v>
      </c>
      <c r="E228" s="71">
        <f>$D$168</f>
        <v>113.12</v>
      </c>
      <c r="F228" s="71">
        <f t="shared" ref="F228:AA228" si="130">$D$168</f>
        <v>113.12</v>
      </c>
      <c r="G228" s="71">
        <f t="shared" si="130"/>
        <v>113.12</v>
      </c>
      <c r="H228" s="71">
        <f t="shared" si="130"/>
        <v>113.12</v>
      </c>
      <c r="I228" s="71">
        <f t="shared" si="130"/>
        <v>113.12</v>
      </c>
      <c r="J228" s="71">
        <f t="shared" si="130"/>
        <v>113.12</v>
      </c>
      <c r="K228" s="71">
        <f t="shared" si="130"/>
        <v>113.12</v>
      </c>
      <c r="L228" s="71">
        <f t="shared" si="130"/>
        <v>113.12</v>
      </c>
      <c r="M228" s="71">
        <f t="shared" si="130"/>
        <v>113.12</v>
      </c>
      <c r="N228" s="71">
        <f t="shared" si="130"/>
        <v>113.12</v>
      </c>
      <c r="O228" s="71">
        <f t="shared" si="130"/>
        <v>113.12</v>
      </c>
      <c r="P228" s="71">
        <f t="shared" si="130"/>
        <v>113.12</v>
      </c>
      <c r="Q228" s="71">
        <f t="shared" si="130"/>
        <v>113.12</v>
      </c>
      <c r="R228" s="71">
        <f t="shared" si="130"/>
        <v>113.12</v>
      </c>
      <c r="S228" s="71">
        <f t="shared" si="130"/>
        <v>113.12</v>
      </c>
      <c r="T228" s="71">
        <f t="shared" si="130"/>
        <v>113.12</v>
      </c>
      <c r="U228" s="71">
        <f t="shared" si="130"/>
        <v>113.12</v>
      </c>
      <c r="V228" s="71">
        <f t="shared" si="130"/>
        <v>113.12</v>
      </c>
      <c r="W228" s="71">
        <f t="shared" si="130"/>
        <v>113.12</v>
      </c>
      <c r="X228" s="71">
        <f t="shared" si="130"/>
        <v>113.12</v>
      </c>
      <c r="Y228" s="71">
        <f t="shared" si="130"/>
        <v>113.12</v>
      </c>
      <c r="Z228" s="71">
        <f t="shared" si="130"/>
        <v>113.12</v>
      </c>
      <c r="AA228" s="71">
        <f t="shared" si="130"/>
        <v>113.12</v>
      </c>
    </row>
    <row r="229" spans="1:27" ht="12.75" hidden="1" customHeight="1" outlineLevel="1" x14ac:dyDescent="0.2">
      <c r="A229" s="163" t="s">
        <v>2632</v>
      </c>
      <c r="B229" s="94" t="s">
        <v>83</v>
      </c>
      <c r="C229" s="70" t="s">
        <v>79</v>
      </c>
      <c r="D229" s="71">
        <v>4.95</v>
      </c>
      <c r="E229" s="71">
        <v>4.95</v>
      </c>
      <c r="F229" s="71">
        <v>4.95</v>
      </c>
      <c r="G229" s="71">
        <v>4.95</v>
      </c>
      <c r="H229" s="71">
        <v>4.95</v>
      </c>
      <c r="I229" s="71">
        <v>4.95</v>
      </c>
      <c r="J229" s="71">
        <v>4.95</v>
      </c>
      <c r="K229" s="71">
        <v>4.95</v>
      </c>
      <c r="L229" s="71">
        <v>4.95</v>
      </c>
      <c r="M229" s="71">
        <v>4.95</v>
      </c>
      <c r="N229" s="71">
        <v>4.95</v>
      </c>
      <c r="O229" s="71">
        <v>4.95</v>
      </c>
      <c r="P229" s="71">
        <v>4.95</v>
      </c>
      <c r="Q229" s="71">
        <v>4.95</v>
      </c>
      <c r="R229" s="71">
        <v>4.95</v>
      </c>
      <c r="S229" s="71">
        <v>4.95</v>
      </c>
      <c r="T229" s="71">
        <v>4.95</v>
      </c>
      <c r="U229" s="71">
        <v>4.95</v>
      </c>
      <c r="V229" s="71">
        <v>4.95</v>
      </c>
      <c r="W229" s="71">
        <v>4.95</v>
      </c>
      <c r="X229" s="71">
        <v>4.95</v>
      </c>
      <c r="Y229" s="71">
        <v>4.95</v>
      </c>
      <c r="Z229" s="71">
        <v>4.95</v>
      </c>
      <c r="AA229" s="71">
        <v>4.95</v>
      </c>
    </row>
    <row r="230" spans="1:27" ht="12.75" hidden="1" customHeight="1" outlineLevel="1" x14ac:dyDescent="0.2">
      <c r="A230" s="163" t="s">
        <v>2633</v>
      </c>
      <c r="B230" s="94" t="s">
        <v>81</v>
      </c>
      <c r="C230" s="70" t="s">
        <v>79</v>
      </c>
      <c r="D230" s="71">
        <f>$D$11</f>
        <v>330.69</v>
      </c>
      <c r="E230" s="71">
        <f t="shared" ref="E230:AA230" si="131">$D$11</f>
        <v>330.69</v>
      </c>
      <c r="F230" s="71">
        <f t="shared" si="131"/>
        <v>330.69</v>
      </c>
      <c r="G230" s="71">
        <f t="shared" si="131"/>
        <v>330.69</v>
      </c>
      <c r="H230" s="71">
        <f t="shared" si="131"/>
        <v>330.69</v>
      </c>
      <c r="I230" s="71">
        <f t="shared" si="131"/>
        <v>330.69</v>
      </c>
      <c r="J230" s="71">
        <f t="shared" si="131"/>
        <v>330.69</v>
      </c>
      <c r="K230" s="71">
        <f t="shared" si="131"/>
        <v>330.69</v>
      </c>
      <c r="L230" s="71">
        <f t="shared" si="131"/>
        <v>330.69</v>
      </c>
      <c r="M230" s="71">
        <f t="shared" si="131"/>
        <v>330.69</v>
      </c>
      <c r="N230" s="71">
        <f t="shared" si="131"/>
        <v>330.69</v>
      </c>
      <c r="O230" s="71">
        <f t="shared" si="131"/>
        <v>330.69</v>
      </c>
      <c r="P230" s="71">
        <f t="shared" si="131"/>
        <v>330.69</v>
      </c>
      <c r="Q230" s="71">
        <f t="shared" si="131"/>
        <v>330.69</v>
      </c>
      <c r="R230" s="71">
        <f t="shared" si="131"/>
        <v>330.69</v>
      </c>
      <c r="S230" s="71">
        <f t="shared" si="131"/>
        <v>330.69</v>
      </c>
      <c r="T230" s="71">
        <f t="shared" si="131"/>
        <v>330.69</v>
      </c>
      <c r="U230" s="71">
        <f t="shared" si="131"/>
        <v>330.69</v>
      </c>
      <c r="V230" s="71">
        <f t="shared" si="131"/>
        <v>330.69</v>
      </c>
      <c r="W230" s="71">
        <f t="shared" si="131"/>
        <v>330.69</v>
      </c>
      <c r="X230" s="71">
        <f t="shared" si="131"/>
        <v>330.69</v>
      </c>
      <c r="Y230" s="71">
        <f t="shared" si="131"/>
        <v>330.69</v>
      </c>
      <c r="Z230" s="71">
        <f t="shared" si="131"/>
        <v>330.69</v>
      </c>
      <c r="AA230" s="71">
        <f t="shared" si="131"/>
        <v>330.69</v>
      </c>
    </row>
    <row r="231" spans="1:27" ht="12.75" customHeight="1" collapsed="1" x14ac:dyDescent="0.2">
      <c r="A231" s="162" t="s">
        <v>2634</v>
      </c>
      <c r="B231" s="54" t="str">
        <f>"14"&amp;"."&amp;$B$801&amp;"."&amp;$B$802</f>
        <v>14.05.2023</v>
      </c>
      <c r="C231" s="134" t="s">
        <v>76</v>
      </c>
      <c r="D231" s="135">
        <f>ROUND(((D232+D233+D235+D234)/1000),5)</f>
        <v>1.81016</v>
      </c>
      <c r="E231" s="135">
        <f>ROUND(((E232+E233+E235+E234)/1000),5)</f>
        <v>1.6062399999999999</v>
      </c>
      <c r="F231" s="135">
        <f>ROUND(((F232+F233+F235+F234)/1000),5)</f>
        <v>1.5253699999999999</v>
      </c>
      <c r="G231" s="135">
        <f t="shared" ref="G231:AA231" si="132">ROUND(((G232+G233+G235+G234)/1000),5)</f>
        <v>1.5141899999999999</v>
      </c>
      <c r="H231" s="135">
        <f t="shared" si="132"/>
        <v>1.4970699999999999</v>
      </c>
      <c r="I231" s="135">
        <f t="shared" si="132"/>
        <v>1.4126099999999999</v>
      </c>
      <c r="J231" s="135">
        <f t="shared" si="132"/>
        <v>1.38198</v>
      </c>
      <c r="K231" s="135">
        <f t="shared" si="132"/>
        <v>1.5787199999999999</v>
      </c>
      <c r="L231" s="135">
        <f t="shared" si="132"/>
        <v>1.85354</v>
      </c>
      <c r="M231" s="135">
        <f t="shared" si="132"/>
        <v>2.0185</v>
      </c>
      <c r="N231" s="135">
        <f t="shared" si="132"/>
        <v>2.11199</v>
      </c>
      <c r="O231" s="135">
        <f t="shared" si="132"/>
        <v>2.1192899999999999</v>
      </c>
      <c r="P231" s="135">
        <f t="shared" si="132"/>
        <v>2.1152199999999999</v>
      </c>
      <c r="Q231" s="135">
        <f t="shared" si="132"/>
        <v>2.11511</v>
      </c>
      <c r="R231" s="135">
        <f t="shared" si="132"/>
        <v>2.1128200000000001</v>
      </c>
      <c r="S231" s="135">
        <f t="shared" si="132"/>
        <v>2.1112899999999999</v>
      </c>
      <c r="T231" s="135">
        <f t="shared" si="132"/>
        <v>2.1292800000000001</v>
      </c>
      <c r="U231" s="135">
        <f t="shared" si="132"/>
        <v>2.10087</v>
      </c>
      <c r="V231" s="135">
        <f t="shared" si="132"/>
        <v>2.12677</v>
      </c>
      <c r="W231" s="135">
        <f t="shared" si="132"/>
        <v>2.3124199999999999</v>
      </c>
      <c r="X231" s="135">
        <f t="shared" si="132"/>
        <v>2.4725600000000001</v>
      </c>
      <c r="Y231" s="135">
        <f t="shared" si="132"/>
        <v>2.4820000000000002</v>
      </c>
      <c r="Z231" s="135">
        <f t="shared" si="132"/>
        <v>2.1498699999999999</v>
      </c>
      <c r="AA231" s="135">
        <f t="shared" si="132"/>
        <v>1.9642599999999999</v>
      </c>
    </row>
    <row r="232" spans="1:27" ht="12.75" hidden="1" customHeight="1" outlineLevel="1" x14ac:dyDescent="0.2">
      <c r="A232" s="163" t="s">
        <v>2635</v>
      </c>
      <c r="B232" s="94" t="s">
        <v>238</v>
      </c>
      <c r="C232" s="70" t="s">
        <v>79</v>
      </c>
      <c r="D232" s="71">
        <v>1361.4</v>
      </c>
      <c r="E232" s="71">
        <v>1157.48</v>
      </c>
      <c r="F232" s="71">
        <v>1076.6099999999999</v>
      </c>
      <c r="G232" s="71">
        <v>1065.43</v>
      </c>
      <c r="H232" s="71">
        <v>1048.31</v>
      </c>
      <c r="I232" s="71">
        <v>963.85</v>
      </c>
      <c r="J232" s="71">
        <v>933.22</v>
      </c>
      <c r="K232" s="71">
        <v>1129.96</v>
      </c>
      <c r="L232" s="71">
        <v>1404.78</v>
      </c>
      <c r="M232" s="71">
        <v>1569.74</v>
      </c>
      <c r="N232" s="71">
        <v>1663.23</v>
      </c>
      <c r="O232" s="71">
        <v>1670.53</v>
      </c>
      <c r="P232" s="71">
        <v>1666.46</v>
      </c>
      <c r="Q232" s="71">
        <v>1666.35</v>
      </c>
      <c r="R232" s="71">
        <v>1664.06</v>
      </c>
      <c r="S232" s="71">
        <v>1662.53</v>
      </c>
      <c r="T232" s="71">
        <v>1680.52</v>
      </c>
      <c r="U232" s="71">
        <v>1652.11</v>
      </c>
      <c r="V232" s="71">
        <v>1678.01</v>
      </c>
      <c r="W232" s="71">
        <v>1863.66</v>
      </c>
      <c r="X232" s="71">
        <v>2023.8</v>
      </c>
      <c r="Y232" s="71">
        <v>2033.24</v>
      </c>
      <c r="Z232" s="71">
        <v>1701.11</v>
      </c>
      <c r="AA232" s="71">
        <v>1515.5</v>
      </c>
    </row>
    <row r="233" spans="1:27" ht="12.75" hidden="1" customHeight="1" outlineLevel="1" x14ac:dyDescent="0.2">
      <c r="A233" s="163" t="s">
        <v>2636</v>
      </c>
      <c r="B233" s="94" t="s">
        <v>90</v>
      </c>
      <c r="C233" s="70" t="s">
        <v>79</v>
      </c>
      <c r="D233" s="71">
        <f>$D$168</f>
        <v>113.12</v>
      </c>
      <c r="E233" s="71">
        <f>$D$168</f>
        <v>113.12</v>
      </c>
      <c r="F233" s="71">
        <f t="shared" ref="F233:AA233" si="133">$D$168</f>
        <v>113.12</v>
      </c>
      <c r="G233" s="71">
        <f t="shared" si="133"/>
        <v>113.12</v>
      </c>
      <c r="H233" s="71">
        <f t="shared" si="133"/>
        <v>113.12</v>
      </c>
      <c r="I233" s="71">
        <f t="shared" si="133"/>
        <v>113.12</v>
      </c>
      <c r="J233" s="71">
        <f t="shared" si="133"/>
        <v>113.12</v>
      </c>
      <c r="K233" s="71">
        <f t="shared" si="133"/>
        <v>113.12</v>
      </c>
      <c r="L233" s="71">
        <f t="shared" si="133"/>
        <v>113.12</v>
      </c>
      <c r="M233" s="71">
        <f t="shared" si="133"/>
        <v>113.12</v>
      </c>
      <c r="N233" s="71">
        <f t="shared" si="133"/>
        <v>113.12</v>
      </c>
      <c r="O233" s="71">
        <f t="shared" si="133"/>
        <v>113.12</v>
      </c>
      <c r="P233" s="71">
        <f t="shared" si="133"/>
        <v>113.12</v>
      </c>
      <c r="Q233" s="71">
        <f t="shared" si="133"/>
        <v>113.12</v>
      </c>
      <c r="R233" s="71">
        <f t="shared" si="133"/>
        <v>113.12</v>
      </c>
      <c r="S233" s="71">
        <f t="shared" si="133"/>
        <v>113.12</v>
      </c>
      <c r="T233" s="71">
        <f t="shared" si="133"/>
        <v>113.12</v>
      </c>
      <c r="U233" s="71">
        <f t="shared" si="133"/>
        <v>113.12</v>
      </c>
      <c r="V233" s="71">
        <f t="shared" si="133"/>
        <v>113.12</v>
      </c>
      <c r="W233" s="71">
        <f t="shared" si="133"/>
        <v>113.12</v>
      </c>
      <c r="X233" s="71">
        <f t="shared" si="133"/>
        <v>113.12</v>
      </c>
      <c r="Y233" s="71">
        <f t="shared" si="133"/>
        <v>113.12</v>
      </c>
      <c r="Z233" s="71">
        <f t="shared" si="133"/>
        <v>113.12</v>
      </c>
      <c r="AA233" s="71">
        <f t="shared" si="133"/>
        <v>113.12</v>
      </c>
    </row>
    <row r="234" spans="1:27" ht="12.75" hidden="1" customHeight="1" outlineLevel="1" x14ac:dyDescent="0.2">
      <c r="A234" s="163" t="s">
        <v>2637</v>
      </c>
      <c r="B234" s="94" t="s">
        <v>83</v>
      </c>
      <c r="C234" s="70" t="s">
        <v>79</v>
      </c>
      <c r="D234" s="71">
        <v>4.95</v>
      </c>
      <c r="E234" s="71">
        <v>4.95</v>
      </c>
      <c r="F234" s="71">
        <v>4.95</v>
      </c>
      <c r="G234" s="71">
        <v>4.95</v>
      </c>
      <c r="H234" s="71">
        <v>4.95</v>
      </c>
      <c r="I234" s="71">
        <v>4.95</v>
      </c>
      <c r="J234" s="71">
        <v>4.95</v>
      </c>
      <c r="K234" s="71">
        <v>4.95</v>
      </c>
      <c r="L234" s="71">
        <v>4.95</v>
      </c>
      <c r="M234" s="71">
        <v>4.95</v>
      </c>
      <c r="N234" s="71">
        <v>4.95</v>
      </c>
      <c r="O234" s="71">
        <v>4.95</v>
      </c>
      <c r="P234" s="71">
        <v>4.95</v>
      </c>
      <c r="Q234" s="71">
        <v>4.95</v>
      </c>
      <c r="R234" s="71">
        <v>4.95</v>
      </c>
      <c r="S234" s="71">
        <v>4.95</v>
      </c>
      <c r="T234" s="71">
        <v>4.95</v>
      </c>
      <c r="U234" s="71">
        <v>4.95</v>
      </c>
      <c r="V234" s="71">
        <v>4.95</v>
      </c>
      <c r="W234" s="71">
        <v>4.95</v>
      </c>
      <c r="X234" s="71">
        <v>4.95</v>
      </c>
      <c r="Y234" s="71">
        <v>4.95</v>
      </c>
      <c r="Z234" s="71">
        <v>4.95</v>
      </c>
      <c r="AA234" s="71">
        <v>4.95</v>
      </c>
    </row>
    <row r="235" spans="1:27" ht="12.75" hidden="1" customHeight="1" outlineLevel="1" x14ac:dyDescent="0.2">
      <c r="A235" s="163" t="s">
        <v>2638</v>
      </c>
      <c r="B235" s="94" t="s">
        <v>81</v>
      </c>
      <c r="C235" s="70" t="s">
        <v>79</v>
      </c>
      <c r="D235" s="71">
        <f>$D$11</f>
        <v>330.69</v>
      </c>
      <c r="E235" s="71">
        <f t="shared" ref="E235:AA235" si="134">$D$11</f>
        <v>330.69</v>
      </c>
      <c r="F235" s="71">
        <f t="shared" si="134"/>
        <v>330.69</v>
      </c>
      <c r="G235" s="71">
        <f t="shared" si="134"/>
        <v>330.69</v>
      </c>
      <c r="H235" s="71">
        <f t="shared" si="134"/>
        <v>330.69</v>
      </c>
      <c r="I235" s="71">
        <f t="shared" si="134"/>
        <v>330.69</v>
      </c>
      <c r="J235" s="71">
        <f t="shared" si="134"/>
        <v>330.69</v>
      </c>
      <c r="K235" s="71">
        <f t="shared" si="134"/>
        <v>330.69</v>
      </c>
      <c r="L235" s="71">
        <f t="shared" si="134"/>
        <v>330.69</v>
      </c>
      <c r="M235" s="71">
        <f t="shared" si="134"/>
        <v>330.69</v>
      </c>
      <c r="N235" s="71">
        <f t="shared" si="134"/>
        <v>330.69</v>
      </c>
      <c r="O235" s="71">
        <f t="shared" si="134"/>
        <v>330.69</v>
      </c>
      <c r="P235" s="71">
        <f t="shared" si="134"/>
        <v>330.69</v>
      </c>
      <c r="Q235" s="71">
        <f t="shared" si="134"/>
        <v>330.69</v>
      </c>
      <c r="R235" s="71">
        <f t="shared" si="134"/>
        <v>330.69</v>
      </c>
      <c r="S235" s="71">
        <f t="shared" si="134"/>
        <v>330.69</v>
      </c>
      <c r="T235" s="71">
        <f t="shared" si="134"/>
        <v>330.69</v>
      </c>
      <c r="U235" s="71">
        <f t="shared" si="134"/>
        <v>330.69</v>
      </c>
      <c r="V235" s="71">
        <f t="shared" si="134"/>
        <v>330.69</v>
      </c>
      <c r="W235" s="71">
        <f t="shared" si="134"/>
        <v>330.69</v>
      </c>
      <c r="X235" s="71">
        <f t="shared" si="134"/>
        <v>330.69</v>
      </c>
      <c r="Y235" s="71">
        <f t="shared" si="134"/>
        <v>330.69</v>
      </c>
      <c r="Z235" s="71">
        <f t="shared" si="134"/>
        <v>330.69</v>
      </c>
      <c r="AA235" s="71">
        <f t="shared" si="134"/>
        <v>330.69</v>
      </c>
    </row>
    <row r="236" spans="1:27" ht="12.75" customHeight="1" collapsed="1" x14ac:dyDescent="0.2">
      <c r="A236" s="162" t="s">
        <v>2639</v>
      </c>
      <c r="B236" s="54" t="str">
        <f>"15"&amp;"."&amp;$B$801&amp;"."&amp;$B$802</f>
        <v>15.05.2023</v>
      </c>
      <c r="C236" s="134" t="s">
        <v>76</v>
      </c>
      <c r="D236" s="135">
        <f>ROUND(((D237+D238+D240+D239)/1000),5)</f>
        <v>1.7628200000000001</v>
      </c>
      <c r="E236" s="135">
        <f>ROUND(((E237+E238+E240+E239)/1000),5)</f>
        <v>1.5771999999999999</v>
      </c>
      <c r="F236" s="135">
        <f>ROUND(((F237+F238+F240+F239)/1000),5)</f>
        <v>1.5200400000000001</v>
      </c>
      <c r="G236" s="135">
        <f t="shared" ref="G236:AA236" si="135">ROUND(((G237+G238+G240+G239)/1000),5)</f>
        <v>1.49149</v>
      </c>
      <c r="H236" s="135">
        <f t="shared" si="135"/>
        <v>1.5175399999999999</v>
      </c>
      <c r="I236" s="135">
        <f t="shared" si="135"/>
        <v>1.58352</v>
      </c>
      <c r="J236" s="135">
        <f t="shared" si="135"/>
        <v>1.78464</v>
      </c>
      <c r="K236" s="135">
        <f t="shared" si="135"/>
        <v>2.0203600000000002</v>
      </c>
      <c r="L236" s="135">
        <f t="shared" si="135"/>
        <v>2.3131499999999998</v>
      </c>
      <c r="M236" s="135">
        <f t="shared" si="135"/>
        <v>2.36009</v>
      </c>
      <c r="N236" s="135">
        <f t="shared" si="135"/>
        <v>2.36219</v>
      </c>
      <c r="O236" s="135">
        <f t="shared" si="135"/>
        <v>2.3763899999999998</v>
      </c>
      <c r="P236" s="135">
        <f t="shared" si="135"/>
        <v>2.367</v>
      </c>
      <c r="Q236" s="135">
        <f t="shared" si="135"/>
        <v>2.3992900000000001</v>
      </c>
      <c r="R236" s="135">
        <f t="shared" si="135"/>
        <v>2.3649100000000001</v>
      </c>
      <c r="S236" s="135">
        <f t="shared" si="135"/>
        <v>2.35704</v>
      </c>
      <c r="T236" s="135">
        <f t="shared" si="135"/>
        <v>2.3254100000000002</v>
      </c>
      <c r="U236" s="135">
        <f t="shared" si="135"/>
        <v>2.3059500000000002</v>
      </c>
      <c r="V236" s="135">
        <f t="shared" si="135"/>
        <v>2.2648299999999999</v>
      </c>
      <c r="W236" s="135">
        <f t="shared" si="135"/>
        <v>2.2347100000000002</v>
      </c>
      <c r="X236" s="135">
        <f t="shared" si="135"/>
        <v>2.3243900000000002</v>
      </c>
      <c r="Y236" s="135">
        <f t="shared" si="135"/>
        <v>2.34612</v>
      </c>
      <c r="Z236" s="135">
        <f t="shared" si="135"/>
        <v>2.1763699999999999</v>
      </c>
      <c r="AA236" s="135">
        <f t="shared" si="135"/>
        <v>1.9594800000000001</v>
      </c>
    </row>
    <row r="237" spans="1:27" ht="12.75" hidden="1" customHeight="1" outlineLevel="1" x14ac:dyDescent="0.2">
      <c r="A237" s="163" t="s">
        <v>2640</v>
      </c>
      <c r="B237" s="94" t="s">
        <v>238</v>
      </c>
      <c r="C237" s="70" t="s">
        <v>79</v>
      </c>
      <c r="D237" s="71">
        <v>1314.06</v>
      </c>
      <c r="E237" s="71">
        <v>1128.44</v>
      </c>
      <c r="F237" s="71">
        <v>1071.28</v>
      </c>
      <c r="G237" s="71">
        <v>1042.73</v>
      </c>
      <c r="H237" s="71">
        <v>1068.78</v>
      </c>
      <c r="I237" s="71">
        <v>1134.76</v>
      </c>
      <c r="J237" s="71">
        <v>1335.88</v>
      </c>
      <c r="K237" s="71">
        <v>1571.6</v>
      </c>
      <c r="L237" s="71">
        <v>1864.39</v>
      </c>
      <c r="M237" s="71">
        <v>1911.33</v>
      </c>
      <c r="N237" s="71">
        <v>1913.43</v>
      </c>
      <c r="O237" s="71">
        <v>1927.63</v>
      </c>
      <c r="P237" s="71">
        <v>1918.24</v>
      </c>
      <c r="Q237" s="71">
        <v>1950.53</v>
      </c>
      <c r="R237" s="71">
        <v>1916.15</v>
      </c>
      <c r="S237" s="71">
        <v>1908.28</v>
      </c>
      <c r="T237" s="71">
        <v>1876.65</v>
      </c>
      <c r="U237" s="71">
        <v>1857.19</v>
      </c>
      <c r="V237" s="71">
        <v>1816.07</v>
      </c>
      <c r="W237" s="71">
        <v>1785.95</v>
      </c>
      <c r="X237" s="71">
        <v>1875.63</v>
      </c>
      <c r="Y237" s="71">
        <v>1897.36</v>
      </c>
      <c r="Z237" s="71">
        <v>1727.61</v>
      </c>
      <c r="AA237" s="71">
        <v>1510.72</v>
      </c>
    </row>
    <row r="238" spans="1:27" ht="12.75" hidden="1" customHeight="1" outlineLevel="1" x14ac:dyDescent="0.2">
      <c r="A238" s="163" t="s">
        <v>2641</v>
      </c>
      <c r="B238" s="94" t="s">
        <v>90</v>
      </c>
      <c r="C238" s="70" t="s">
        <v>79</v>
      </c>
      <c r="D238" s="71">
        <f>$D$168</f>
        <v>113.12</v>
      </c>
      <c r="E238" s="71">
        <f>$D$168</f>
        <v>113.12</v>
      </c>
      <c r="F238" s="71">
        <f t="shared" ref="F238:AA238" si="136">$D$168</f>
        <v>113.12</v>
      </c>
      <c r="G238" s="71">
        <f t="shared" si="136"/>
        <v>113.12</v>
      </c>
      <c r="H238" s="71">
        <f t="shared" si="136"/>
        <v>113.12</v>
      </c>
      <c r="I238" s="71">
        <f t="shared" si="136"/>
        <v>113.12</v>
      </c>
      <c r="J238" s="71">
        <f t="shared" si="136"/>
        <v>113.12</v>
      </c>
      <c r="K238" s="71">
        <f t="shared" si="136"/>
        <v>113.12</v>
      </c>
      <c r="L238" s="71">
        <f t="shared" si="136"/>
        <v>113.12</v>
      </c>
      <c r="M238" s="71">
        <f t="shared" si="136"/>
        <v>113.12</v>
      </c>
      <c r="N238" s="71">
        <f t="shared" si="136"/>
        <v>113.12</v>
      </c>
      <c r="O238" s="71">
        <f t="shared" si="136"/>
        <v>113.12</v>
      </c>
      <c r="P238" s="71">
        <f t="shared" si="136"/>
        <v>113.12</v>
      </c>
      <c r="Q238" s="71">
        <f t="shared" si="136"/>
        <v>113.12</v>
      </c>
      <c r="R238" s="71">
        <f t="shared" si="136"/>
        <v>113.12</v>
      </c>
      <c r="S238" s="71">
        <f t="shared" si="136"/>
        <v>113.12</v>
      </c>
      <c r="T238" s="71">
        <f t="shared" si="136"/>
        <v>113.12</v>
      </c>
      <c r="U238" s="71">
        <f t="shared" si="136"/>
        <v>113.12</v>
      </c>
      <c r="V238" s="71">
        <f t="shared" si="136"/>
        <v>113.12</v>
      </c>
      <c r="W238" s="71">
        <f t="shared" si="136"/>
        <v>113.12</v>
      </c>
      <c r="X238" s="71">
        <f t="shared" si="136"/>
        <v>113.12</v>
      </c>
      <c r="Y238" s="71">
        <f t="shared" si="136"/>
        <v>113.12</v>
      </c>
      <c r="Z238" s="71">
        <f t="shared" si="136"/>
        <v>113.12</v>
      </c>
      <c r="AA238" s="71">
        <f t="shared" si="136"/>
        <v>113.12</v>
      </c>
    </row>
    <row r="239" spans="1:27" ht="12.75" hidden="1" customHeight="1" outlineLevel="1" x14ac:dyDescent="0.2">
      <c r="A239" s="163" t="s">
        <v>2642</v>
      </c>
      <c r="B239" s="94" t="s">
        <v>83</v>
      </c>
      <c r="C239" s="70" t="s">
        <v>79</v>
      </c>
      <c r="D239" s="71">
        <v>4.95</v>
      </c>
      <c r="E239" s="71">
        <v>4.95</v>
      </c>
      <c r="F239" s="71">
        <v>4.95</v>
      </c>
      <c r="G239" s="71">
        <v>4.95</v>
      </c>
      <c r="H239" s="71">
        <v>4.95</v>
      </c>
      <c r="I239" s="71">
        <v>4.95</v>
      </c>
      <c r="J239" s="71">
        <v>4.95</v>
      </c>
      <c r="K239" s="71">
        <v>4.95</v>
      </c>
      <c r="L239" s="71">
        <v>4.95</v>
      </c>
      <c r="M239" s="71">
        <v>4.95</v>
      </c>
      <c r="N239" s="71">
        <v>4.95</v>
      </c>
      <c r="O239" s="71">
        <v>4.95</v>
      </c>
      <c r="P239" s="71">
        <v>4.95</v>
      </c>
      <c r="Q239" s="71">
        <v>4.95</v>
      </c>
      <c r="R239" s="71">
        <v>4.95</v>
      </c>
      <c r="S239" s="71">
        <v>4.95</v>
      </c>
      <c r="T239" s="71">
        <v>4.95</v>
      </c>
      <c r="U239" s="71">
        <v>4.95</v>
      </c>
      <c r="V239" s="71">
        <v>4.95</v>
      </c>
      <c r="W239" s="71">
        <v>4.95</v>
      </c>
      <c r="X239" s="71">
        <v>4.95</v>
      </c>
      <c r="Y239" s="71">
        <v>4.95</v>
      </c>
      <c r="Z239" s="71">
        <v>4.95</v>
      </c>
      <c r="AA239" s="71">
        <v>4.95</v>
      </c>
    </row>
    <row r="240" spans="1:27" ht="12.75" hidden="1" customHeight="1" outlineLevel="1" x14ac:dyDescent="0.2">
      <c r="A240" s="163" t="s">
        <v>2643</v>
      </c>
      <c r="B240" s="94" t="s">
        <v>81</v>
      </c>
      <c r="C240" s="70" t="s">
        <v>79</v>
      </c>
      <c r="D240" s="71">
        <f>$D$11</f>
        <v>330.69</v>
      </c>
      <c r="E240" s="71">
        <f t="shared" ref="E240:AA240" si="137">$D$11</f>
        <v>330.69</v>
      </c>
      <c r="F240" s="71">
        <f t="shared" si="137"/>
        <v>330.69</v>
      </c>
      <c r="G240" s="71">
        <f t="shared" si="137"/>
        <v>330.69</v>
      </c>
      <c r="H240" s="71">
        <f t="shared" si="137"/>
        <v>330.69</v>
      </c>
      <c r="I240" s="71">
        <f t="shared" si="137"/>
        <v>330.69</v>
      </c>
      <c r="J240" s="71">
        <f t="shared" si="137"/>
        <v>330.69</v>
      </c>
      <c r="K240" s="71">
        <f t="shared" si="137"/>
        <v>330.69</v>
      </c>
      <c r="L240" s="71">
        <f t="shared" si="137"/>
        <v>330.69</v>
      </c>
      <c r="M240" s="71">
        <f t="shared" si="137"/>
        <v>330.69</v>
      </c>
      <c r="N240" s="71">
        <f t="shared" si="137"/>
        <v>330.69</v>
      </c>
      <c r="O240" s="71">
        <f t="shared" si="137"/>
        <v>330.69</v>
      </c>
      <c r="P240" s="71">
        <f t="shared" si="137"/>
        <v>330.69</v>
      </c>
      <c r="Q240" s="71">
        <f t="shared" si="137"/>
        <v>330.69</v>
      </c>
      <c r="R240" s="71">
        <f t="shared" si="137"/>
        <v>330.69</v>
      </c>
      <c r="S240" s="71">
        <f t="shared" si="137"/>
        <v>330.69</v>
      </c>
      <c r="T240" s="71">
        <f t="shared" si="137"/>
        <v>330.69</v>
      </c>
      <c r="U240" s="71">
        <f t="shared" si="137"/>
        <v>330.69</v>
      </c>
      <c r="V240" s="71">
        <f t="shared" si="137"/>
        <v>330.69</v>
      </c>
      <c r="W240" s="71">
        <f t="shared" si="137"/>
        <v>330.69</v>
      </c>
      <c r="X240" s="71">
        <f t="shared" si="137"/>
        <v>330.69</v>
      </c>
      <c r="Y240" s="71">
        <f t="shared" si="137"/>
        <v>330.69</v>
      </c>
      <c r="Z240" s="71">
        <f t="shared" si="137"/>
        <v>330.69</v>
      </c>
      <c r="AA240" s="71">
        <f t="shared" si="137"/>
        <v>330.69</v>
      </c>
    </row>
    <row r="241" spans="1:27" ht="12.75" customHeight="1" collapsed="1" x14ac:dyDescent="0.2">
      <c r="A241" s="162" t="s">
        <v>2644</v>
      </c>
      <c r="B241" s="54" t="str">
        <f>"16"&amp;"."&amp;$B$801&amp;"."&amp;$B$802</f>
        <v>16.05.2023</v>
      </c>
      <c r="C241" s="134" t="s">
        <v>76</v>
      </c>
      <c r="D241" s="135">
        <f>ROUND(((D242+D243+D245+D244)/1000),5)</f>
        <v>1.70773</v>
      </c>
      <c r="E241" s="135">
        <f>ROUND(((E242+E243+E245+E244)/1000),5)</f>
        <v>1.61067</v>
      </c>
      <c r="F241" s="135">
        <f>ROUND(((F242+F243+F245+F244)/1000),5)</f>
        <v>1.5248699999999999</v>
      </c>
      <c r="G241" s="135">
        <f t="shared" ref="G241:AA241" si="138">ROUND(((G242+G243+G245+G244)/1000),5)</f>
        <v>1.5110600000000001</v>
      </c>
      <c r="H241" s="135">
        <f t="shared" si="138"/>
        <v>1.52329</v>
      </c>
      <c r="I241" s="135">
        <f t="shared" si="138"/>
        <v>1.6548</v>
      </c>
      <c r="J241" s="135">
        <f t="shared" si="138"/>
        <v>1.83778</v>
      </c>
      <c r="K241" s="135">
        <f t="shared" si="138"/>
        <v>2.0239099999999999</v>
      </c>
      <c r="L241" s="135">
        <f t="shared" si="138"/>
        <v>2.22844</v>
      </c>
      <c r="M241" s="135">
        <f t="shared" si="138"/>
        <v>2.4139699999999999</v>
      </c>
      <c r="N241" s="135">
        <f t="shared" si="138"/>
        <v>2.4090199999999999</v>
      </c>
      <c r="O241" s="135">
        <f t="shared" si="138"/>
        <v>2.3079299999999998</v>
      </c>
      <c r="P241" s="135">
        <f t="shared" si="138"/>
        <v>2.3184499999999999</v>
      </c>
      <c r="Q241" s="135">
        <f t="shared" si="138"/>
        <v>2.3441800000000002</v>
      </c>
      <c r="R241" s="135">
        <f t="shared" si="138"/>
        <v>2.34152</v>
      </c>
      <c r="S241" s="135">
        <f t="shared" si="138"/>
        <v>2.3083800000000001</v>
      </c>
      <c r="T241" s="135">
        <f t="shared" si="138"/>
        <v>2.2062400000000002</v>
      </c>
      <c r="U241" s="135">
        <f t="shared" si="138"/>
        <v>2.16283</v>
      </c>
      <c r="V241" s="135">
        <f t="shared" si="138"/>
        <v>2.1581899999999998</v>
      </c>
      <c r="W241" s="135">
        <f t="shared" si="138"/>
        <v>2.17041</v>
      </c>
      <c r="X241" s="135">
        <f t="shared" si="138"/>
        <v>2.3599800000000002</v>
      </c>
      <c r="Y241" s="135">
        <f t="shared" si="138"/>
        <v>2.3376899999999998</v>
      </c>
      <c r="Z241" s="135">
        <f t="shared" si="138"/>
        <v>2.1101200000000002</v>
      </c>
      <c r="AA241" s="135">
        <f t="shared" si="138"/>
        <v>1.8991</v>
      </c>
    </row>
    <row r="242" spans="1:27" ht="12.75" hidden="1" customHeight="1" outlineLevel="1" x14ac:dyDescent="0.2">
      <c r="A242" s="163" t="s">
        <v>2645</v>
      </c>
      <c r="B242" s="94" t="s">
        <v>238</v>
      </c>
      <c r="C242" s="70" t="s">
        <v>79</v>
      </c>
      <c r="D242" s="71">
        <v>1258.97</v>
      </c>
      <c r="E242" s="71">
        <v>1161.9100000000001</v>
      </c>
      <c r="F242" s="71">
        <v>1076.1099999999999</v>
      </c>
      <c r="G242" s="71">
        <v>1062.3</v>
      </c>
      <c r="H242" s="71">
        <v>1074.53</v>
      </c>
      <c r="I242" s="71">
        <v>1206.04</v>
      </c>
      <c r="J242" s="71">
        <v>1389.02</v>
      </c>
      <c r="K242" s="71">
        <v>1575.15</v>
      </c>
      <c r="L242" s="71">
        <v>1779.68</v>
      </c>
      <c r="M242" s="71">
        <v>1965.21</v>
      </c>
      <c r="N242" s="71">
        <v>1960.26</v>
      </c>
      <c r="O242" s="71">
        <v>1859.17</v>
      </c>
      <c r="P242" s="71">
        <v>1869.69</v>
      </c>
      <c r="Q242" s="71">
        <v>1895.42</v>
      </c>
      <c r="R242" s="71">
        <v>1892.76</v>
      </c>
      <c r="S242" s="71">
        <v>1859.62</v>
      </c>
      <c r="T242" s="71">
        <v>1757.48</v>
      </c>
      <c r="U242" s="71">
        <v>1714.07</v>
      </c>
      <c r="V242" s="71">
        <v>1709.43</v>
      </c>
      <c r="W242" s="71">
        <v>1721.65</v>
      </c>
      <c r="X242" s="71">
        <v>1911.22</v>
      </c>
      <c r="Y242" s="71">
        <v>1888.93</v>
      </c>
      <c r="Z242" s="71">
        <v>1661.36</v>
      </c>
      <c r="AA242" s="71">
        <v>1450.34</v>
      </c>
    </row>
    <row r="243" spans="1:27" ht="12.75" hidden="1" customHeight="1" outlineLevel="1" x14ac:dyDescent="0.2">
      <c r="A243" s="163" t="s">
        <v>2646</v>
      </c>
      <c r="B243" s="94" t="s">
        <v>90</v>
      </c>
      <c r="C243" s="70" t="s">
        <v>79</v>
      </c>
      <c r="D243" s="71">
        <f>$D$168</f>
        <v>113.12</v>
      </c>
      <c r="E243" s="71">
        <f>$D$168</f>
        <v>113.12</v>
      </c>
      <c r="F243" s="71">
        <f t="shared" ref="F243:AA243" si="139">$D$168</f>
        <v>113.12</v>
      </c>
      <c r="G243" s="71">
        <f t="shared" si="139"/>
        <v>113.12</v>
      </c>
      <c r="H243" s="71">
        <f t="shared" si="139"/>
        <v>113.12</v>
      </c>
      <c r="I243" s="71">
        <f t="shared" si="139"/>
        <v>113.12</v>
      </c>
      <c r="J243" s="71">
        <f t="shared" si="139"/>
        <v>113.12</v>
      </c>
      <c r="K243" s="71">
        <f t="shared" si="139"/>
        <v>113.12</v>
      </c>
      <c r="L243" s="71">
        <f t="shared" si="139"/>
        <v>113.12</v>
      </c>
      <c r="M243" s="71">
        <f t="shared" si="139"/>
        <v>113.12</v>
      </c>
      <c r="N243" s="71">
        <f t="shared" si="139"/>
        <v>113.12</v>
      </c>
      <c r="O243" s="71">
        <f t="shared" si="139"/>
        <v>113.12</v>
      </c>
      <c r="P243" s="71">
        <f t="shared" si="139"/>
        <v>113.12</v>
      </c>
      <c r="Q243" s="71">
        <f t="shared" si="139"/>
        <v>113.12</v>
      </c>
      <c r="R243" s="71">
        <f t="shared" si="139"/>
        <v>113.12</v>
      </c>
      <c r="S243" s="71">
        <f t="shared" si="139"/>
        <v>113.12</v>
      </c>
      <c r="T243" s="71">
        <f t="shared" si="139"/>
        <v>113.12</v>
      </c>
      <c r="U243" s="71">
        <f t="shared" si="139"/>
        <v>113.12</v>
      </c>
      <c r="V243" s="71">
        <f t="shared" si="139"/>
        <v>113.12</v>
      </c>
      <c r="W243" s="71">
        <f t="shared" si="139"/>
        <v>113.12</v>
      </c>
      <c r="X243" s="71">
        <f t="shared" si="139"/>
        <v>113.12</v>
      </c>
      <c r="Y243" s="71">
        <f t="shared" si="139"/>
        <v>113.12</v>
      </c>
      <c r="Z243" s="71">
        <f t="shared" si="139"/>
        <v>113.12</v>
      </c>
      <c r="AA243" s="71">
        <f t="shared" si="139"/>
        <v>113.12</v>
      </c>
    </row>
    <row r="244" spans="1:27" ht="12.75" hidden="1" customHeight="1" outlineLevel="1" x14ac:dyDescent="0.2">
      <c r="A244" s="163" t="s">
        <v>2647</v>
      </c>
      <c r="B244" s="94" t="s">
        <v>83</v>
      </c>
      <c r="C244" s="70" t="s">
        <v>79</v>
      </c>
      <c r="D244" s="71">
        <v>4.95</v>
      </c>
      <c r="E244" s="71">
        <v>4.95</v>
      </c>
      <c r="F244" s="71">
        <v>4.95</v>
      </c>
      <c r="G244" s="71">
        <v>4.95</v>
      </c>
      <c r="H244" s="71">
        <v>4.95</v>
      </c>
      <c r="I244" s="71">
        <v>4.95</v>
      </c>
      <c r="J244" s="71">
        <v>4.95</v>
      </c>
      <c r="K244" s="71">
        <v>4.95</v>
      </c>
      <c r="L244" s="71">
        <v>4.95</v>
      </c>
      <c r="M244" s="71">
        <v>4.95</v>
      </c>
      <c r="N244" s="71">
        <v>4.95</v>
      </c>
      <c r="O244" s="71">
        <v>4.95</v>
      </c>
      <c r="P244" s="71">
        <v>4.95</v>
      </c>
      <c r="Q244" s="71">
        <v>4.95</v>
      </c>
      <c r="R244" s="71">
        <v>4.95</v>
      </c>
      <c r="S244" s="71">
        <v>4.95</v>
      </c>
      <c r="T244" s="71">
        <v>4.95</v>
      </c>
      <c r="U244" s="71">
        <v>4.95</v>
      </c>
      <c r="V244" s="71">
        <v>4.95</v>
      </c>
      <c r="W244" s="71">
        <v>4.95</v>
      </c>
      <c r="X244" s="71">
        <v>4.95</v>
      </c>
      <c r="Y244" s="71">
        <v>4.95</v>
      </c>
      <c r="Z244" s="71">
        <v>4.95</v>
      </c>
      <c r="AA244" s="71">
        <v>4.95</v>
      </c>
    </row>
    <row r="245" spans="1:27" ht="12.75" hidden="1" customHeight="1" outlineLevel="1" x14ac:dyDescent="0.2">
      <c r="A245" s="163" t="s">
        <v>2648</v>
      </c>
      <c r="B245" s="94" t="s">
        <v>81</v>
      </c>
      <c r="C245" s="70" t="s">
        <v>79</v>
      </c>
      <c r="D245" s="71">
        <f>$D$11</f>
        <v>330.69</v>
      </c>
      <c r="E245" s="71">
        <f t="shared" ref="E245:AA245" si="140">$D$11</f>
        <v>330.69</v>
      </c>
      <c r="F245" s="71">
        <f t="shared" si="140"/>
        <v>330.69</v>
      </c>
      <c r="G245" s="71">
        <f t="shared" si="140"/>
        <v>330.69</v>
      </c>
      <c r="H245" s="71">
        <f t="shared" si="140"/>
        <v>330.69</v>
      </c>
      <c r="I245" s="71">
        <f t="shared" si="140"/>
        <v>330.69</v>
      </c>
      <c r="J245" s="71">
        <f t="shared" si="140"/>
        <v>330.69</v>
      </c>
      <c r="K245" s="71">
        <f t="shared" si="140"/>
        <v>330.69</v>
      </c>
      <c r="L245" s="71">
        <f t="shared" si="140"/>
        <v>330.69</v>
      </c>
      <c r="M245" s="71">
        <f t="shared" si="140"/>
        <v>330.69</v>
      </c>
      <c r="N245" s="71">
        <f t="shared" si="140"/>
        <v>330.69</v>
      </c>
      <c r="O245" s="71">
        <f t="shared" si="140"/>
        <v>330.69</v>
      </c>
      <c r="P245" s="71">
        <f t="shared" si="140"/>
        <v>330.69</v>
      </c>
      <c r="Q245" s="71">
        <f t="shared" si="140"/>
        <v>330.69</v>
      </c>
      <c r="R245" s="71">
        <f t="shared" si="140"/>
        <v>330.69</v>
      </c>
      <c r="S245" s="71">
        <f t="shared" si="140"/>
        <v>330.69</v>
      </c>
      <c r="T245" s="71">
        <f t="shared" si="140"/>
        <v>330.69</v>
      </c>
      <c r="U245" s="71">
        <f t="shared" si="140"/>
        <v>330.69</v>
      </c>
      <c r="V245" s="71">
        <f t="shared" si="140"/>
        <v>330.69</v>
      </c>
      <c r="W245" s="71">
        <f t="shared" si="140"/>
        <v>330.69</v>
      </c>
      <c r="X245" s="71">
        <f t="shared" si="140"/>
        <v>330.69</v>
      </c>
      <c r="Y245" s="71">
        <f t="shared" si="140"/>
        <v>330.69</v>
      </c>
      <c r="Z245" s="71">
        <f t="shared" si="140"/>
        <v>330.69</v>
      </c>
      <c r="AA245" s="71">
        <f t="shared" si="140"/>
        <v>330.69</v>
      </c>
    </row>
    <row r="246" spans="1:27" ht="12.75" customHeight="1" collapsed="1" x14ac:dyDescent="0.2">
      <c r="A246" s="162" t="s">
        <v>2649</v>
      </c>
      <c r="B246" s="54" t="str">
        <f>"17"&amp;"."&amp;$B$801&amp;"."&amp;$B$802</f>
        <v>17.05.2023</v>
      </c>
      <c r="C246" s="134" t="s">
        <v>76</v>
      </c>
      <c r="D246" s="135">
        <f>ROUND(((D247+D248+D250+D249)/1000),5)</f>
        <v>1.6151500000000001</v>
      </c>
      <c r="E246" s="135">
        <f>ROUND(((E247+E248+E250+E249)/1000),5)</f>
        <v>1.5200499999999999</v>
      </c>
      <c r="F246" s="135">
        <f>ROUND(((F247+F248+F250+F249)/1000),5)</f>
        <v>1.4439500000000001</v>
      </c>
      <c r="G246" s="135">
        <f t="shared" ref="G246:AA246" si="141">ROUND(((G247+G248+G250+G249)/1000),5)</f>
        <v>1.3859699999999999</v>
      </c>
      <c r="H246" s="135">
        <f t="shared" si="141"/>
        <v>1.41882</v>
      </c>
      <c r="I246" s="135">
        <f t="shared" si="141"/>
        <v>1.5229999999999999</v>
      </c>
      <c r="J246" s="135">
        <f t="shared" si="141"/>
        <v>1.7726500000000001</v>
      </c>
      <c r="K246" s="135">
        <f t="shared" si="141"/>
        <v>1.9860199999999999</v>
      </c>
      <c r="L246" s="135">
        <f t="shared" si="141"/>
        <v>2.1563099999999999</v>
      </c>
      <c r="M246" s="135">
        <f t="shared" si="141"/>
        <v>2.32606</v>
      </c>
      <c r="N246" s="135">
        <f t="shared" si="141"/>
        <v>2.2928500000000001</v>
      </c>
      <c r="O246" s="135">
        <f t="shared" si="141"/>
        <v>2.3001</v>
      </c>
      <c r="P246" s="135">
        <f t="shared" si="141"/>
        <v>2.30009</v>
      </c>
      <c r="Q246" s="135">
        <f t="shared" si="141"/>
        <v>2.3179400000000001</v>
      </c>
      <c r="R246" s="135">
        <f t="shared" si="141"/>
        <v>2.3144300000000002</v>
      </c>
      <c r="S246" s="135">
        <f t="shared" si="141"/>
        <v>2.2324199999999998</v>
      </c>
      <c r="T246" s="135">
        <f t="shared" si="141"/>
        <v>2.1566800000000002</v>
      </c>
      <c r="U246" s="135">
        <f t="shared" si="141"/>
        <v>2.1213099999999998</v>
      </c>
      <c r="V246" s="135">
        <f t="shared" si="141"/>
        <v>2.1010900000000001</v>
      </c>
      <c r="W246" s="135">
        <f t="shared" si="141"/>
        <v>2.15036</v>
      </c>
      <c r="X246" s="135">
        <f t="shared" si="141"/>
        <v>2.1967099999999999</v>
      </c>
      <c r="Y246" s="135">
        <f t="shared" si="141"/>
        <v>2.2904399999999998</v>
      </c>
      <c r="Z246" s="135">
        <f t="shared" si="141"/>
        <v>2.0559500000000002</v>
      </c>
      <c r="AA246" s="135">
        <f t="shared" si="141"/>
        <v>1.82437</v>
      </c>
    </row>
    <row r="247" spans="1:27" ht="12.75" hidden="1" customHeight="1" outlineLevel="1" x14ac:dyDescent="0.2">
      <c r="A247" s="163" t="s">
        <v>2650</v>
      </c>
      <c r="B247" s="94" t="s">
        <v>238</v>
      </c>
      <c r="C247" s="70" t="s">
        <v>79</v>
      </c>
      <c r="D247" s="71">
        <v>1166.3900000000001</v>
      </c>
      <c r="E247" s="71">
        <v>1071.29</v>
      </c>
      <c r="F247" s="71">
        <v>995.19</v>
      </c>
      <c r="G247" s="71">
        <v>937.21</v>
      </c>
      <c r="H247" s="71">
        <v>970.06</v>
      </c>
      <c r="I247" s="71">
        <v>1074.24</v>
      </c>
      <c r="J247" s="71">
        <v>1323.89</v>
      </c>
      <c r="K247" s="71">
        <v>1537.26</v>
      </c>
      <c r="L247" s="71">
        <v>1707.55</v>
      </c>
      <c r="M247" s="71">
        <v>1877.3</v>
      </c>
      <c r="N247" s="71">
        <v>1844.09</v>
      </c>
      <c r="O247" s="71">
        <v>1851.34</v>
      </c>
      <c r="P247" s="71">
        <v>1851.33</v>
      </c>
      <c r="Q247" s="71">
        <v>1869.18</v>
      </c>
      <c r="R247" s="71">
        <v>1865.67</v>
      </c>
      <c r="S247" s="71">
        <v>1783.66</v>
      </c>
      <c r="T247" s="71">
        <v>1707.92</v>
      </c>
      <c r="U247" s="71">
        <v>1672.55</v>
      </c>
      <c r="V247" s="71">
        <v>1652.33</v>
      </c>
      <c r="W247" s="71">
        <v>1701.6</v>
      </c>
      <c r="X247" s="71">
        <v>1747.95</v>
      </c>
      <c r="Y247" s="71">
        <v>1841.68</v>
      </c>
      <c r="Z247" s="71">
        <v>1607.19</v>
      </c>
      <c r="AA247" s="71">
        <v>1375.61</v>
      </c>
    </row>
    <row r="248" spans="1:27" ht="12.75" hidden="1" customHeight="1" outlineLevel="1" x14ac:dyDescent="0.2">
      <c r="A248" s="163" t="s">
        <v>2651</v>
      </c>
      <c r="B248" s="94" t="s">
        <v>90</v>
      </c>
      <c r="C248" s="70" t="s">
        <v>79</v>
      </c>
      <c r="D248" s="71">
        <f>$D$168</f>
        <v>113.12</v>
      </c>
      <c r="E248" s="71">
        <f>$D$168</f>
        <v>113.12</v>
      </c>
      <c r="F248" s="71">
        <f t="shared" ref="F248:AA248" si="142">$D$168</f>
        <v>113.12</v>
      </c>
      <c r="G248" s="71">
        <f t="shared" si="142"/>
        <v>113.12</v>
      </c>
      <c r="H248" s="71">
        <f t="shared" si="142"/>
        <v>113.12</v>
      </c>
      <c r="I248" s="71">
        <f t="shared" si="142"/>
        <v>113.12</v>
      </c>
      <c r="J248" s="71">
        <f t="shared" si="142"/>
        <v>113.12</v>
      </c>
      <c r="K248" s="71">
        <f t="shared" si="142"/>
        <v>113.12</v>
      </c>
      <c r="L248" s="71">
        <f t="shared" si="142"/>
        <v>113.12</v>
      </c>
      <c r="M248" s="71">
        <f t="shared" si="142"/>
        <v>113.12</v>
      </c>
      <c r="N248" s="71">
        <f t="shared" si="142"/>
        <v>113.12</v>
      </c>
      <c r="O248" s="71">
        <f t="shared" si="142"/>
        <v>113.12</v>
      </c>
      <c r="P248" s="71">
        <f t="shared" si="142"/>
        <v>113.12</v>
      </c>
      <c r="Q248" s="71">
        <f t="shared" si="142"/>
        <v>113.12</v>
      </c>
      <c r="R248" s="71">
        <f t="shared" si="142"/>
        <v>113.12</v>
      </c>
      <c r="S248" s="71">
        <f t="shared" si="142"/>
        <v>113.12</v>
      </c>
      <c r="T248" s="71">
        <f t="shared" si="142"/>
        <v>113.12</v>
      </c>
      <c r="U248" s="71">
        <f t="shared" si="142"/>
        <v>113.12</v>
      </c>
      <c r="V248" s="71">
        <f t="shared" si="142"/>
        <v>113.12</v>
      </c>
      <c r="W248" s="71">
        <f t="shared" si="142"/>
        <v>113.12</v>
      </c>
      <c r="X248" s="71">
        <f t="shared" si="142"/>
        <v>113.12</v>
      </c>
      <c r="Y248" s="71">
        <f t="shared" si="142"/>
        <v>113.12</v>
      </c>
      <c r="Z248" s="71">
        <f t="shared" si="142"/>
        <v>113.12</v>
      </c>
      <c r="AA248" s="71">
        <f t="shared" si="142"/>
        <v>113.12</v>
      </c>
    </row>
    <row r="249" spans="1:27" ht="12.75" hidden="1" customHeight="1" outlineLevel="1" x14ac:dyDescent="0.2">
      <c r="A249" s="163" t="s">
        <v>2652</v>
      </c>
      <c r="B249" s="94" t="s">
        <v>83</v>
      </c>
      <c r="C249" s="70" t="s">
        <v>79</v>
      </c>
      <c r="D249" s="71">
        <v>4.95</v>
      </c>
      <c r="E249" s="71">
        <v>4.95</v>
      </c>
      <c r="F249" s="71">
        <v>4.95</v>
      </c>
      <c r="G249" s="71">
        <v>4.95</v>
      </c>
      <c r="H249" s="71">
        <v>4.95</v>
      </c>
      <c r="I249" s="71">
        <v>4.95</v>
      </c>
      <c r="J249" s="71">
        <v>4.95</v>
      </c>
      <c r="K249" s="71">
        <v>4.95</v>
      </c>
      <c r="L249" s="71">
        <v>4.95</v>
      </c>
      <c r="M249" s="71">
        <v>4.95</v>
      </c>
      <c r="N249" s="71">
        <v>4.95</v>
      </c>
      <c r="O249" s="71">
        <v>4.95</v>
      </c>
      <c r="P249" s="71">
        <v>4.95</v>
      </c>
      <c r="Q249" s="71">
        <v>4.95</v>
      </c>
      <c r="R249" s="71">
        <v>4.95</v>
      </c>
      <c r="S249" s="71">
        <v>4.95</v>
      </c>
      <c r="T249" s="71">
        <v>4.95</v>
      </c>
      <c r="U249" s="71">
        <v>4.95</v>
      </c>
      <c r="V249" s="71">
        <v>4.95</v>
      </c>
      <c r="W249" s="71">
        <v>4.95</v>
      </c>
      <c r="X249" s="71">
        <v>4.95</v>
      </c>
      <c r="Y249" s="71">
        <v>4.95</v>
      </c>
      <c r="Z249" s="71">
        <v>4.95</v>
      </c>
      <c r="AA249" s="71">
        <v>4.95</v>
      </c>
    </row>
    <row r="250" spans="1:27" ht="12.75" hidden="1" customHeight="1" outlineLevel="1" x14ac:dyDescent="0.2">
      <c r="A250" s="163" t="s">
        <v>2653</v>
      </c>
      <c r="B250" s="94" t="s">
        <v>81</v>
      </c>
      <c r="C250" s="70" t="s">
        <v>79</v>
      </c>
      <c r="D250" s="71">
        <f>$D$11</f>
        <v>330.69</v>
      </c>
      <c r="E250" s="71">
        <f t="shared" ref="E250:AA250" si="143">$D$11</f>
        <v>330.69</v>
      </c>
      <c r="F250" s="71">
        <f t="shared" si="143"/>
        <v>330.69</v>
      </c>
      <c r="G250" s="71">
        <f t="shared" si="143"/>
        <v>330.69</v>
      </c>
      <c r="H250" s="71">
        <f t="shared" si="143"/>
        <v>330.69</v>
      </c>
      <c r="I250" s="71">
        <f t="shared" si="143"/>
        <v>330.69</v>
      </c>
      <c r="J250" s="71">
        <f t="shared" si="143"/>
        <v>330.69</v>
      </c>
      <c r="K250" s="71">
        <f t="shared" si="143"/>
        <v>330.69</v>
      </c>
      <c r="L250" s="71">
        <f t="shared" si="143"/>
        <v>330.69</v>
      </c>
      <c r="M250" s="71">
        <f t="shared" si="143"/>
        <v>330.69</v>
      </c>
      <c r="N250" s="71">
        <f t="shared" si="143"/>
        <v>330.69</v>
      </c>
      <c r="O250" s="71">
        <f t="shared" si="143"/>
        <v>330.69</v>
      </c>
      <c r="P250" s="71">
        <f t="shared" si="143"/>
        <v>330.69</v>
      </c>
      <c r="Q250" s="71">
        <f t="shared" si="143"/>
        <v>330.69</v>
      </c>
      <c r="R250" s="71">
        <f t="shared" si="143"/>
        <v>330.69</v>
      </c>
      <c r="S250" s="71">
        <f t="shared" si="143"/>
        <v>330.69</v>
      </c>
      <c r="T250" s="71">
        <f t="shared" si="143"/>
        <v>330.69</v>
      </c>
      <c r="U250" s="71">
        <f t="shared" si="143"/>
        <v>330.69</v>
      </c>
      <c r="V250" s="71">
        <f t="shared" si="143"/>
        <v>330.69</v>
      </c>
      <c r="W250" s="71">
        <f t="shared" si="143"/>
        <v>330.69</v>
      </c>
      <c r="X250" s="71">
        <f t="shared" si="143"/>
        <v>330.69</v>
      </c>
      <c r="Y250" s="71">
        <f t="shared" si="143"/>
        <v>330.69</v>
      </c>
      <c r="Z250" s="71">
        <f t="shared" si="143"/>
        <v>330.69</v>
      </c>
      <c r="AA250" s="71">
        <f t="shared" si="143"/>
        <v>330.69</v>
      </c>
    </row>
    <row r="251" spans="1:27" ht="12.75" customHeight="1" collapsed="1" x14ac:dyDescent="0.2">
      <c r="A251" s="162" t="s">
        <v>2654</v>
      </c>
      <c r="B251" s="54" t="str">
        <f>"18"&amp;"."&amp;$B$801&amp;"."&amp;$B$802</f>
        <v>18.05.2023</v>
      </c>
      <c r="C251" s="134" t="s">
        <v>76</v>
      </c>
      <c r="D251" s="135">
        <f>ROUND(((D252+D253+D255+D254)/1000),5)</f>
        <v>1.6843399999999999</v>
      </c>
      <c r="E251" s="135">
        <f>ROUND(((E252+E253+E255+E254)/1000),5)</f>
        <v>1.5758399999999999</v>
      </c>
      <c r="F251" s="135">
        <f>ROUND(((F252+F253+F255+F254)/1000),5)</f>
        <v>1.47397</v>
      </c>
      <c r="G251" s="135">
        <f t="shared" ref="G251:AA251" si="144">ROUND(((G252+G253+G255+G254)/1000),5)</f>
        <v>1.4480299999999999</v>
      </c>
      <c r="H251" s="135">
        <f t="shared" si="144"/>
        <v>1.50769</v>
      </c>
      <c r="I251" s="135">
        <f t="shared" si="144"/>
        <v>1.58788</v>
      </c>
      <c r="J251" s="135">
        <f t="shared" si="144"/>
        <v>1.77826</v>
      </c>
      <c r="K251" s="135">
        <f t="shared" si="144"/>
        <v>2.02149</v>
      </c>
      <c r="L251" s="135">
        <f t="shared" si="144"/>
        <v>2.3029600000000001</v>
      </c>
      <c r="M251" s="135">
        <f t="shared" si="144"/>
        <v>2.3700999999999999</v>
      </c>
      <c r="N251" s="135">
        <f t="shared" si="144"/>
        <v>2.4210400000000001</v>
      </c>
      <c r="O251" s="135">
        <f t="shared" si="144"/>
        <v>2.3884400000000001</v>
      </c>
      <c r="P251" s="135">
        <f t="shared" si="144"/>
        <v>2.39507</v>
      </c>
      <c r="Q251" s="135">
        <f t="shared" si="144"/>
        <v>2.4418000000000002</v>
      </c>
      <c r="R251" s="135">
        <f t="shared" si="144"/>
        <v>2.41459</v>
      </c>
      <c r="S251" s="135">
        <f t="shared" si="144"/>
        <v>2.3977499999999998</v>
      </c>
      <c r="T251" s="135">
        <f t="shared" si="144"/>
        <v>2.3889900000000002</v>
      </c>
      <c r="U251" s="135">
        <f t="shared" si="144"/>
        <v>2.3730099999999998</v>
      </c>
      <c r="V251" s="135">
        <f t="shared" si="144"/>
        <v>2.3473299999999999</v>
      </c>
      <c r="W251" s="135">
        <f t="shared" si="144"/>
        <v>2.3358500000000002</v>
      </c>
      <c r="X251" s="135">
        <f t="shared" si="144"/>
        <v>2.3514699999999999</v>
      </c>
      <c r="Y251" s="135">
        <f t="shared" si="144"/>
        <v>2.4205800000000002</v>
      </c>
      <c r="Z251" s="135">
        <f t="shared" si="144"/>
        <v>2.2183000000000002</v>
      </c>
      <c r="AA251" s="135">
        <f t="shared" si="144"/>
        <v>1.9876199999999999</v>
      </c>
    </row>
    <row r="252" spans="1:27" ht="12.75" hidden="1" customHeight="1" outlineLevel="1" x14ac:dyDescent="0.2">
      <c r="A252" s="163" t="s">
        <v>2655</v>
      </c>
      <c r="B252" s="94" t="s">
        <v>238</v>
      </c>
      <c r="C252" s="70" t="s">
        <v>79</v>
      </c>
      <c r="D252" s="71">
        <v>1235.58</v>
      </c>
      <c r="E252" s="71">
        <v>1127.08</v>
      </c>
      <c r="F252" s="71">
        <v>1025.21</v>
      </c>
      <c r="G252" s="71">
        <v>999.27</v>
      </c>
      <c r="H252" s="71">
        <v>1058.93</v>
      </c>
      <c r="I252" s="71">
        <v>1139.1199999999999</v>
      </c>
      <c r="J252" s="71">
        <v>1329.5</v>
      </c>
      <c r="K252" s="71">
        <v>1572.73</v>
      </c>
      <c r="L252" s="71">
        <v>1854.2</v>
      </c>
      <c r="M252" s="71">
        <v>1921.34</v>
      </c>
      <c r="N252" s="71">
        <v>1972.28</v>
      </c>
      <c r="O252" s="71">
        <v>1939.68</v>
      </c>
      <c r="P252" s="71">
        <v>1946.31</v>
      </c>
      <c r="Q252" s="71">
        <v>1993.04</v>
      </c>
      <c r="R252" s="71">
        <v>1965.83</v>
      </c>
      <c r="S252" s="71">
        <v>1948.99</v>
      </c>
      <c r="T252" s="71">
        <v>1940.23</v>
      </c>
      <c r="U252" s="71">
        <v>1924.25</v>
      </c>
      <c r="V252" s="71">
        <v>1898.57</v>
      </c>
      <c r="W252" s="71">
        <v>1887.09</v>
      </c>
      <c r="X252" s="71">
        <v>1902.71</v>
      </c>
      <c r="Y252" s="71">
        <v>1971.82</v>
      </c>
      <c r="Z252" s="71">
        <v>1769.54</v>
      </c>
      <c r="AA252" s="71">
        <v>1538.86</v>
      </c>
    </row>
    <row r="253" spans="1:27" ht="12.75" hidden="1" customHeight="1" outlineLevel="1" x14ac:dyDescent="0.2">
      <c r="A253" s="163" t="s">
        <v>2656</v>
      </c>
      <c r="B253" s="94" t="s">
        <v>90</v>
      </c>
      <c r="C253" s="70" t="s">
        <v>79</v>
      </c>
      <c r="D253" s="71">
        <f>$D$168</f>
        <v>113.12</v>
      </c>
      <c r="E253" s="71">
        <f>$D$168</f>
        <v>113.12</v>
      </c>
      <c r="F253" s="71">
        <f t="shared" ref="F253:AA253" si="145">$D$168</f>
        <v>113.12</v>
      </c>
      <c r="G253" s="71">
        <f t="shared" si="145"/>
        <v>113.12</v>
      </c>
      <c r="H253" s="71">
        <f t="shared" si="145"/>
        <v>113.12</v>
      </c>
      <c r="I253" s="71">
        <f t="shared" si="145"/>
        <v>113.12</v>
      </c>
      <c r="J253" s="71">
        <f t="shared" si="145"/>
        <v>113.12</v>
      </c>
      <c r="K253" s="71">
        <f t="shared" si="145"/>
        <v>113.12</v>
      </c>
      <c r="L253" s="71">
        <f t="shared" si="145"/>
        <v>113.12</v>
      </c>
      <c r="M253" s="71">
        <f t="shared" si="145"/>
        <v>113.12</v>
      </c>
      <c r="N253" s="71">
        <f t="shared" si="145"/>
        <v>113.12</v>
      </c>
      <c r="O253" s="71">
        <f t="shared" si="145"/>
        <v>113.12</v>
      </c>
      <c r="P253" s="71">
        <f t="shared" si="145"/>
        <v>113.12</v>
      </c>
      <c r="Q253" s="71">
        <f t="shared" si="145"/>
        <v>113.12</v>
      </c>
      <c r="R253" s="71">
        <f t="shared" si="145"/>
        <v>113.12</v>
      </c>
      <c r="S253" s="71">
        <f t="shared" si="145"/>
        <v>113.12</v>
      </c>
      <c r="T253" s="71">
        <f t="shared" si="145"/>
        <v>113.12</v>
      </c>
      <c r="U253" s="71">
        <f t="shared" si="145"/>
        <v>113.12</v>
      </c>
      <c r="V253" s="71">
        <f t="shared" si="145"/>
        <v>113.12</v>
      </c>
      <c r="W253" s="71">
        <f t="shared" si="145"/>
        <v>113.12</v>
      </c>
      <c r="X253" s="71">
        <f t="shared" si="145"/>
        <v>113.12</v>
      </c>
      <c r="Y253" s="71">
        <f t="shared" si="145"/>
        <v>113.12</v>
      </c>
      <c r="Z253" s="71">
        <f t="shared" si="145"/>
        <v>113.12</v>
      </c>
      <c r="AA253" s="71">
        <f t="shared" si="145"/>
        <v>113.12</v>
      </c>
    </row>
    <row r="254" spans="1:27" ht="12.75" hidden="1" customHeight="1" outlineLevel="1" x14ac:dyDescent="0.2">
      <c r="A254" s="163" t="s">
        <v>2657</v>
      </c>
      <c r="B254" s="94" t="s">
        <v>83</v>
      </c>
      <c r="C254" s="70" t="s">
        <v>79</v>
      </c>
      <c r="D254" s="71">
        <v>4.95</v>
      </c>
      <c r="E254" s="71">
        <v>4.95</v>
      </c>
      <c r="F254" s="71">
        <v>4.95</v>
      </c>
      <c r="G254" s="71">
        <v>4.95</v>
      </c>
      <c r="H254" s="71">
        <v>4.95</v>
      </c>
      <c r="I254" s="71">
        <v>4.95</v>
      </c>
      <c r="J254" s="71">
        <v>4.95</v>
      </c>
      <c r="K254" s="71">
        <v>4.95</v>
      </c>
      <c r="L254" s="71">
        <v>4.95</v>
      </c>
      <c r="M254" s="71">
        <v>4.95</v>
      </c>
      <c r="N254" s="71">
        <v>4.95</v>
      </c>
      <c r="O254" s="71">
        <v>4.95</v>
      </c>
      <c r="P254" s="71">
        <v>4.95</v>
      </c>
      <c r="Q254" s="71">
        <v>4.95</v>
      </c>
      <c r="R254" s="71">
        <v>4.95</v>
      </c>
      <c r="S254" s="71">
        <v>4.95</v>
      </c>
      <c r="T254" s="71">
        <v>4.95</v>
      </c>
      <c r="U254" s="71">
        <v>4.95</v>
      </c>
      <c r="V254" s="71">
        <v>4.95</v>
      </c>
      <c r="W254" s="71">
        <v>4.95</v>
      </c>
      <c r="X254" s="71">
        <v>4.95</v>
      </c>
      <c r="Y254" s="71">
        <v>4.95</v>
      </c>
      <c r="Z254" s="71">
        <v>4.95</v>
      </c>
      <c r="AA254" s="71">
        <v>4.95</v>
      </c>
    </row>
    <row r="255" spans="1:27" ht="12.75" hidden="1" customHeight="1" outlineLevel="1" x14ac:dyDescent="0.2">
      <c r="A255" s="163" t="s">
        <v>2658</v>
      </c>
      <c r="B255" s="94" t="s">
        <v>81</v>
      </c>
      <c r="C255" s="70" t="s">
        <v>79</v>
      </c>
      <c r="D255" s="71">
        <f>$D$11</f>
        <v>330.69</v>
      </c>
      <c r="E255" s="71">
        <f t="shared" ref="E255:AA255" si="146">$D$11</f>
        <v>330.69</v>
      </c>
      <c r="F255" s="71">
        <f t="shared" si="146"/>
        <v>330.69</v>
      </c>
      <c r="G255" s="71">
        <f t="shared" si="146"/>
        <v>330.69</v>
      </c>
      <c r="H255" s="71">
        <f t="shared" si="146"/>
        <v>330.69</v>
      </c>
      <c r="I255" s="71">
        <f t="shared" si="146"/>
        <v>330.69</v>
      </c>
      <c r="J255" s="71">
        <f t="shared" si="146"/>
        <v>330.69</v>
      </c>
      <c r="K255" s="71">
        <f t="shared" si="146"/>
        <v>330.69</v>
      </c>
      <c r="L255" s="71">
        <f t="shared" si="146"/>
        <v>330.69</v>
      </c>
      <c r="M255" s="71">
        <f t="shared" si="146"/>
        <v>330.69</v>
      </c>
      <c r="N255" s="71">
        <f t="shared" si="146"/>
        <v>330.69</v>
      </c>
      <c r="O255" s="71">
        <f t="shared" si="146"/>
        <v>330.69</v>
      </c>
      <c r="P255" s="71">
        <f t="shared" si="146"/>
        <v>330.69</v>
      </c>
      <c r="Q255" s="71">
        <f t="shared" si="146"/>
        <v>330.69</v>
      </c>
      <c r="R255" s="71">
        <f t="shared" si="146"/>
        <v>330.69</v>
      </c>
      <c r="S255" s="71">
        <f t="shared" si="146"/>
        <v>330.69</v>
      </c>
      <c r="T255" s="71">
        <f t="shared" si="146"/>
        <v>330.69</v>
      </c>
      <c r="U255" s="71">
        <f t="shared" si="146"/>
        <v>330.69</v>
      </c>
      <c r="V255" s="71">
        <f t="shared" si="146"/>
        <v>330.69</v>
      </c>
      <c r="W255" s="71">
        <f t="shared" si="146"/>
        <v>330.69</v>
      </c>
      <c r="X255" s="71">
        <f t="shared" si="146"/>
        <v>330.69</v>
      </c>
      <c r="Y255" s="71">
        <f t="shared" si="146"/>
        <v>330.69</v>
      </c>
      <c r="Z255" s="71">
        <f t="shared" si="146"/>
        <v>330.69</v>
      </c>
      <c r="AA255" s="71">
        <f t="shared" si="146"/>
        <v>330.69</v>
      </c>
    </row>
    <row r="256" spans="1:27" ht="12.75" customHeight="1" collapsed="1" x14ac:dyDescent="0.2">
      <c r="A256" s="162" t="s">
        <v>2659</v>
      </c>
      <c r="B256" s="54" t="str">
        <f>"19"&amp;"."&amp;$B$801&amp;"."&amp;$B$802</f>
        <v>19.05.2023</v>
      </c>
      <c r="C256" s="134" t="s">
        <v>76</v>
      </c>
      <c r="D256" s="135">
        <f>ROUND(((D257+D258+D260+D259)/1000),5)</f>
        <v>1.66689</v>
      </c>
      <c r="E256" s="135">
        <f>ROUND(((E257+E258+E260+E259)/1000),5)</f>
        <v>1.51996</v>
      </c>
      <c r="F256" s="135">
        <f>ROUND(((F257+F258+F260+F259)/1000),5)</f>
        <v>1.4149700000000001</v>
      </c>
      <c r="G256" s="135">
        <f t="shared" ref="G256:AA256" si="147">ROUND(((G257+G258+G260+G259)/1000),5)</f>
        <v>1.3643799999999999</v>
      </c>
      <c r="H256" s="135">
        <f t="shared" si="147"/>
        <v>1.38259</v>
      </c>
      <c r="I256" s="135">
        <f t="shared" si="147"/>
        <v>1.6217200000000001</v>
      </c>
      <c r="J256" s="135">
        <f t="shared" si="147"/>
        <v>1.7774099999999999</v>
      </c>
      <c r="K256" s="135">
        <f t="shared" si="147"/>
        <v>2.08352</v>
      </c>
      <c r="L256" s="135">
        <f t="shared" si="147"/>
        <v>2.3508100000000001</v>
      </c>
      <c r="M256" s="135">
        <f t="shared" si="147"/>
        <v>2.43052</v>
      </c>
      <c r="N256" s="135">
        <f t="shared" si="147"/>
        <v>2.4402499999999998</v>
      </c>
      <c r="O256" s="135">
        <f t="shared" si="147"/>
        <v>2.4669500000000002</v>
      </c>
      <c r="P256" s="135">
        <f t="shared" si="147"/>
        <v>2.4668399999999999</v>
      </c>
      <c r="Q256" s="135">
        <f t="shared" si="147"/>
        <v>2.4783599999999999</v>
      </c>
      <c r="R256" s="135">
        <f t="shared" si="147"/>
        <v>2.4761000000000002</v>
      </c>
      <c r="S256" s="135">
        <f t="shared" si="147"/>
        <v>2.46333</v>
      </c>
      <c r="T256" s="135">
        <f t="shared" si="147"/>
        <v>2.4271099999999999</v>
      </c>
      <c r="U256" s="135">
        <f t="shared" si="147"/>
        <v>2.3913899999999999</v>
      </c>
      <c r="V256" s="135">
        <f t="shared" si="147"/>
        <v>2.3547899999999999</v>
      </c>
      <c r="W256" s="135">
        <f t="shared" si="147"/>
        <v>2.3383400000000001</v>
      </c>
      <c r="X256" s="135">
        <f t="shared" si="147"/>
        <v>2.3505699999999998</v>
      </c>
      <c r="Y256" s="135">
        <f t="shared" si="147"/>
        <v>2.4035600000000001</v>
      </c>
      <c r="Z256" s="135">
        <f t="shared" si="147"/>
        <v>2.2608199999999998</v>
      </c>
      <c r="AA256" s="135">
        <f t="shared" si="147"/>
        <v>1.9873700000000001</v>
      </c>
    </row>
    <row r="257" spans="1:27" ht="12.75" hidden="1" customHeight="1" outlineLevel="1" x14ac:dyDescent="0.2">
      <c r="A257" s="163" t="s">
        <v>2660</v>
      </c>
      <c r="B257" s="94" t="s">
        <v>238</v>
      </c>
      <c r="C257" s="70" t="s">
        <v>79</v>
      </c>
      <c r="D257" s="71">
        <v>1218.1300000000001</v>
      </c>
      <c r="E257" s="71">
        <v>1071.2</v>
      </c>
      <c r="F257" s="71">
        <v>966.21</v>
      </c>
      <c r="G257" s="71">
        <v>915.62</v>
      </c>
      <c r="H257" s="71">
        <v>933.83</v>
      </c>
      <c r="I257" s="71">
        <v>1172.96</v>
      </c>
      <c r="J257" s="71">
        <v>1328.65</v>
      </c>
      <c r="K257" s="71">
        <v>1634.76</v>
      </c>
      <c r="L257" s="71">
        <v>1902.05</v>
      </c>
      <c r="M257" s="71">
        <v>1981.76</v>
      </c>
      <c r="N257" s="71">
        <v>1991.49</v>
      </c>
      <c r="O257" s="71">
        <v>2018.19</v>
      </c>
      <c r="P257" s="71">
        <v>2018.08</v>
      </c>
      <c r="Q257" s="71">
        <v>2029.6</v>
      </c>
      <c r="R257" s="71">
        <v>2027.34</v>
      </c>
      <c r="S257" s="71">
        <v>2014.57</v>
      </c>
      <c r="T257" s="71">
        <v>1978.35</v>
      </c>
      <c r="U257" s="71">
        <v>1942.63</v>
      </c>
      <c r="V257" s="71">
        <v>1906.03</v>
      </c>
      <c r="W257" s="71">
        <v>1889.58</v>
      </c>
      <c r="X257" s="71">
        <v>1901.81</v>
      </c>
      <c r="Y257" s="71">
        <v>1954.8</v>
      </c>
      <c r="Z257" s="71">
        <v>1812.06</v>
      </c>
      <c r="AA257" s="71">
        <v>1538.61</v>
      </c>
    </row>
    <row r="258" spans="1:27" ht="12.75" hidden="1" customHeight="1" outlineLevel="1" x14ac:dyDescent="0.2">
      <c r="A258" s="163" t="s">
        <v>2661</v>
      </c>
      <c r="B258" s="94" t="s">
        <v>90</v>
      </c>
      <c r="C258" s="70" t="s">
        <v>79</v>
      </c>
      <c r="D258" s="71">
        <f>$D$168</f>
        <v>113.12</v>
      </c>
      <c r="E258" s="71">
        <f>$D$168</f>
        <v>113.12</v>
      </c>
      <c r="F258" s="71">
        <f t="shared" ref="F258:AA258" si="148">$D$168</f>
        <v>113.12</v>
      </c>
      <c r="G258" s="71">
        <f t="shared" si="148"/>
        <v>113.12</v>
      </c>
      <c r="H258" s="71">
        <f t="shared" si="148"/>
        <v>113.12</v>
      </c>
      <c r="I258" s="71">
        <f t="shared" si="148"/>
        <v>113.12</v>
      </c>
      <c r="J258" s="71">
        <f t="shared" si="148"/>
        <v>113.12</v>
      </c>
      <c r="K258" s="71">
        <f t="shared" si="148"/>
        <v>113.12</v>
      </c>
      <c r="L258" s="71">
        <f t="shared" si="148"/>
        <v>113.12</v>
      </c>
      <c r="M258" s="71">
        <f t="shared" si="148"/>
        <v>113.12</v>
      </c>
      <c r="N258" s="71">
        <f t="shared" si="148"/>
        <v>113.12</v>
      </c>
      <c r="O258" s="71">
        <f t="shared" si="148"/>
        <v>113.12</v>
      </c>
      <c r="P258" s="71">
        <f t="shared" si="148"/>
        <v>113.12</v>
      </c>
      <c r="Q258" s="71">
        <f t="shared" si="148"/>
        <v>113.12</v>
      </c>
      <c r="R258" s="71">
        <f t="shared" si="148"/>
        <v>113.12</v>
      </c>
      <c r="S258" s="71">
        <f t="shared" si="148"/>
        <v>113.12</v>
      </c>
      <c r="T258" s="71">
        <f t="shared" si="148"/>
        <v>113.12</v>
      </c>
      <c r="U258" s="71">
        <f t="shared" si="148"/>
        <v>113.12</v>
      </c>
      <c r="V258" s="71">
        <f t="shared" si="148"/>
        <v>113.12</v>
      </c>
      <c r="W258" s="71">
        <f t="shared" si="148"/>
        <v>113.12</v>
      </c>
      <c r="X258" s="71">
        <f t="shared" si="148"/>
        <v>113.12</v>
      </c>
      <c r="Y258" s="71">
        <f t="shared" si="148"/>
        <v>113.12</v>
      </c>
      <c r="Z258" s="71">
        <f t="shared" si="148"/>
        <v>113.12</v>
      </c>
      <c r="AA258" s="71">
        <f t="shared" si="148"/>
        <v>113.12</v>
      </c>
    </row>
    <row r="259" spans="1:27" ht="12.75" hidden="1" customHeight="1" outlineLevel="1" x14ac:dyDescent="0.2">
      <c r="A259" s="163" t="s">
        <v>2662</v>
      </c>
      <c r="B259" s="94" t="s">
        <v>83</v>
      </c>
      <c r="C259" s="70" t="s">
        <v>79</v>
      </c>
      <c r="D259" s="71">
        <v>4.95</v>
      </c>
      <c r="E259" s="71">
        <v>4.95</v>
      </c>
      <c r="F259" s="71">
        <v>4.95</v>
      </c>
      <c r="G259" s="71">
        <v>4.95</v>
      </c>
      <c r="H259" s="71">
        <v>4.95</v>
      </c>
      <c r="I259" s="71">
        <v>4.95</v>
      </c>
      <c r="J259" s="71">
        <v>4.95</v>
      </c>
      <c r="K259" s="71">
        <v>4.95</v>
      </c>
      <c r="L259" s="71">
        <v>4.95</v>
      </c>
      <c r="M259" s="71">
        <v>4.95</v>
      </c>
      <c r="N259" s="71">
        <v>4.95</v>
      </c>
      <c r="O259" s="71">
        <v>4.95</v>
      </c>
      <c r="P259" s="71">
        <v>4.95</v>
      </c>
      <c r="Q259" s="71">
        <v>4.95</v>
      </c>
      <c r="R259" s="71">
        <v>4.95</v>
      </c>
      <c r="S259" s="71">
        <v>4.95</v>
      </c>
      <c r="T259" s="71">
        <v>4.95</v>
      </c>
      <c r="U259" s="71">
        <v>4.95</v>
      </c>
      <c r="V259" s="71">
        <v>4.95</v>
      </c>
      <c r="W259" s="71">
        <v>4.95</v>
      </c>
      <c r="X259" s="71">
        <v>4.95</v>
      </c>
      <c r="Y259" s="71">
        <v>4.95</v>
      </c>
      <c r="Z259" s="71">
        <v>4.95</v>
      </c>
      <c r="AA259" s="71">
        <v>4.95</v>
      </c>
    </row>
    <row r="260" spans="1:27" ht="12.75" hidden="1" customHeight="1" outlineLevel="1" x14ac:dyDescent="0.2">
      <c r="A260" s="163" t="s">
        <v>2663</v>
      </c>
      <c r="B260" s="94" t="s">
        <v>81</v>
      </c>
      <c r="C260" s="70" t="s">
        <v>79</v>
      </c>
      <c r="D260" s="71">
        <f>$D$11</f>
        <v>330.69</v>
      </c>
      <c r="E260" s="71">
        <f t="shared" ref="E260:AA260" si="149">$D$11</f>
        <v>330.69</v>
      </c>
      <c r="F260" s="71">
        <f t="shared" si="149"/>
        <v>330.69</v>
      </c>
      <c r="G260" s="71">
        <f t="shared" si="149"/>
        <v>330.69</v>
      </c>
      <c r="H260" s="71">
        <f t="shared" si="149"/>
        <v>330.69</v>
      </c>
      <c r="I260" s="71">
        <f t="shared" si="149"/>
        <v>330.69</v>
      </c>
      <c r="J260" s="71">
        <f t="shared" si="149"/>
        <v>330.69</v>
      </c>
      <c r="K260" s="71">
        <f t="shared" si="149"/>
        <v>330.69</v>
      </c>
      <c r="L260" s="71">
        <f t="shared" si="149"/>
        <v>330.69</v>
      </c>
      <c r="M260" s="71">
        <f t="shared" si="149"/>
        <v>330.69</v>
      </c>
      <c r="N260" s="71">
        <f t="shared" si="149"/>
        <v>330.69</v>
      </c>
      <c r="O260" s="71">
        <f t="shared" si="149"/>
        <v>330.69</v>
      </c>
      <c r="P260" s="71">
        <f t="shared" si="149"/>
        <v>330.69</v>
      </c>
      <c r="Q260" s="71">
        <f t="shared" si="149"/>
        <v>330.69</v>
      </c>
      <c r="R260" s="71">
        <f t="shared" si="149"/>
        <v>330.69</v>
      </c>
      <c r="S260" s="71">
        <f t="shared" si="149"/>
        <v>330.69</v>
      </c>
      <c r="T260" s="71">
        <f t="shared" si="149"/>
        <v>330.69</v>
      </c>
      <c r="U260" s="71">
        <f t="shared" si="149"/>
        <v>330.69</v>
      </c>
      <c r="V260" s="71">
        <f t="shared" si="149"/>
        <v>330.69</v>
      </c>
      <c r="W260" s="71">
        <f t="shared" si="149"/>
        <v>330.69</v>
      </c>
      <c r="X260" s="71">
        <f t="shared" si="149"/>
        <v>330.69</v>
      </c>
      <c r="Y260" s="71">
        <f t="shared" si="149"/>
        <v>330.69</v>
      </c>
      <c r="Z260" s="71">
        <f t="shared" si="149"/>
        <v>330.69</v>
      </c>
      <c r="AA260" s="71">
        <f t="shared" si="149"/>
        <v>330.69</v>
      </c>
    </row>
    <row r="261" spans="1:27" ht="12.75" customHeight="1" collapsed="1" x14ac:dyDescent="0.2">
      <c r="A261" s="162" t="s">
        <v>2664</v>
      </c>
      <c r="B261" s="54" t="str">
        <f>"20"&amp;"."&amp;$B$801&amp;"."&amp;$B$802</f>
        <v>20.05.2023</v>
      </c>
      <c r="C261" s="134" t="s">
        <v>76</v>
      </c>
      <c r="D261" s="135">
        <f>ROUND(((D262+D263+D265+D264)/1000),5)</f>
        <v>1.93137</v>
      </c>
      <c r="E261" s="135">
        <f>ROUND(((E262+E263+E265+E264)/1000),5)</f>
        <v>1.78148</v>
      </c>
      <c r="F261" s="135">
        <f>ROUND(((F262+F263+F265+F264)/1000),5)</f>
        <v>1.6943900000000001</v>
      </c>
      <c r="G261" s="135">
        <f t="shared" ref="G261:AA261" si="150">ROUND(((G262+G263+G265+G264)/1000),5)</f>
        <v>1.5948599999999999</v>
      </c>
      <c r="H261" s="135">
        <f t="shared" si="150"/>
        <v>1.5749200000000001</v>
      </c>
      <c r="I261" s="135">
        <f t="shared" si="150"/>
        <v>1.6202799999999999</v>
      </c>
      <c r="J261" s="135">
        <f t="shared" si="150"/>
        <v>1.7052</v>
      </c>
      <c r="K261" s="135">
        <f t="shared" si="150"/>
        <v>1.8696699999999999</v>
      </c>
      <c r="L261" s="135">
        <f t="shared" si="150"/>
        <v>2.1020699999999999</v>
      </c>
      <c r="M261" s="135">
        <f t="shared" si="150"/>
        <v>2.28437</v>
      </c>
      <c r="N261" s="135">
        <f t="shared" si="150"/>
        <v>2.3547799999999999</v>
      </c>
      <c r="O261" s="135">
        <f t="shared" si="150"/>
        <v>2.3506399999999998</v>
      </c>
      <c r="P261" s="135">
        <f t="shared" si="150"/>
        <v>2.2541799999999999</v>
      </c>
      <c r="Q261" s="135">
        <f t="shared" si="150"/>
        <v>2.2332999999999998</v>
      </c>
      <c r="R261" s="135">
        <f t="shared" si="150"/>
        <v>2.2168800000000002</v>
      </c>
      <c r="S261" s="135">
        <f t="shared" si="150"/>
        <v>2.1826500000000002</v>
      </c>
      <c r="T261" s="135">
        <f t="shared" si="150"/>
        <v>2.1521300000000001</v>
      </c>
      <c r="U261" s="135">
        <f t="shared" si="150"/>
        <v>2.1120199999999998</v>
      </c>
      <c r="V261" s="135">
        <f t="shared" si="150"/>
        <v>2.1158999999999999</v>
      </c>
      <c r="W261" s="135">
        <f t="shared" si="150"/>
        <v>2.1882000000000001</v>
      </c>
      <c r="X261" s="135">
        <f t="shared" si="150"/>
        <v>2.2434699999999999</v>
      </c>
      <c r="Y261" s="135">
        <f t="shared" si="150"/>
        <v>2.2674799999999999</v>
      </c>
      <c r="Z261" s="135">
        <f t="shared" si="150"/>
        <v>2.0828500000000001</v>
      </c>
      <c r="AA261" s="135">
        <f t="shared" si="150"/>
        <v>1.9018600000000001</v>
      </c>
    </row>
    <row r="262" spans="1:27" ht="12.75" hidden="1" customHeight="1" outlineLevel="1" x14ac:dyDescent="0.2">
      <c r="A262" s="163" t="s">
        <v>2665</v>
      </c>
      <c r="B262" s="94" t="s">
        <v>238</v>
      </c>
      <c r="C262" s="70" t="s">
        <v>79</v>
      </c>
      <c r="D262" s="71">
        <v>1482.61</v>
      </c>
      <c r="E262" s="71">
        <v>1332.72</v>
      </c>
      <c r="F262" s="71">
        <v>1245.6300000000001</v>
      </c>
      <c r="G262" s="71">
        <v>1146.0999999999999</v>
      </c>
      <c r="H262" s="71">
        <v>1126.1600000000001</v>
      </c>
      <c r="I262" s="71">
        <v>1171.52</v>
      </c>
      <c r="J262" s="71">
        <v>1256.44</v>
      </c>
      <c r="K262" s="71">
        <v>1420.91</v>
      </c>
      <c r="L262" s="71">
        <v>1653.31</v>
      </c>
      <c r="M262" s="71">
        <v>1835.61</v>
      </c>
      <c r="N262" s="71">
        <v>1906.02</v>
      </c>
      <c r="O262" s="71">
        <v>1901.88</v>
      </c>
      <c r="P262" s="71">
        <v>1805.42</v>
      </c>
      <c r="Q262" s="71">
        <v>1784.54</v>
      </c>
      <c r="R262" s="71">
        <v>1768.12</v>
      </c>
      <c r="S262" s="71">
        <v>1733.89</v>
      </c>
      <c r="T262" s="71">
        <v>1703.37</v>
      </c>
      <c r="U262" s="71">
        <v>1663.26</v>
      </c>
      <c r="V262" s="71">
        <v>1667.14</v>
      </c>
      <c r="W262" s="71">
        <v>1739.44</v>
      </c>
      <c r="X262" s="71">
        <v>1794.71</v>
      </c>
      <c r="Y262" s="71">
        <v>1818.72</v>
      </c>
      <c r="Z262" s="71">
        <v>1634.09</v>
      </c>
      <c r="AA262" s="71">
        <v>1453.1</v>
      </c>
    </row>
    <row r="263" spans="1:27" ht="12.75" hidden="1" customHeight="1" outlineLevel="1" x14ac:dyDescent="0.2">
      <c r="A263" s="163" t="s">
        <v>2666</v>
      </c>
      <c r="B263" s="94" t="s">
        <v>90</v>
      </c>
      <c r="C263" s="70" t="s">
        <v>79</v>
      </c>
      <c r="D263" s="71">
        <f>$D$168</f>
        <v>113.12</v>
      </c>
      <c r="E263" s="71">
        <f>$D$168</f>
        <v>113.12</v>
      </c>
      <c r="F263" s="71">
        <f t="shared" ref="F263:AA263" si="151">$D$168</f>
        <v>113.12</v>
      </c>
      <c r="G263" s="71">
        <f t="shared" si="151"/>
        <v>113.12</v>
      </c>
      <c r="H263" s="71">
        <f t="shared" si="151"/>
        <v>113.12</v>
      </c>
      <c r="I263" s="71">
        <f t="shared" si="151"/>
        <v>113.12</v>
      </c>
      <c r="J263" s="71">
        <f t="shared" si="151"/>
        <v>113.12</v>
      </c>
      <c r="K263" s="71">
        <f t="shared" si="151"/>
        <v>113.12</v>
      </c>
      <c r="L263" s="71">
        <f t="shared" si="151"/>
        <v>113.12</v>
      </c>
      <c r="M263" s="71">
        <f t="shared" si="151"/>
        <v>113.12</v>
      </c>
      <c r="N263" s="71">
        <f t="shared" si="151"/>
        <v>113.12</v>
      </c>
      <c r="O263" s="71">
        <f t="shared" si="151"/>
        <v>113.12</v>
      </c>
      <c r="P263" s="71">
        <f t="shared" si="151"/>
        <v>113.12</v>
      </c>
      <c r="Q263" s="71">
        <f t="shared" si="151"/>
        <v>113.12</v>
      </c>
      <c r="R263" s="71">
        <f t="shared" si="151"/>
        <v>113.12</v>
      </c>
      <c r="S263" s="71">
        <f t="shared" si="151"/>
        <v>113.12</v>
      </c>
      <c r="T263" s="71">
        <f t="shared" si="151"/>
        <v>113.12</v>
      </c>
      <c r="U263" s="71">
        <f t="shared" si="151"/>
        <v>113.12</v>
      </c>
      <c r="V263" s="71">
        <f t="shared" si="151"/>
        <v>113.12</v>
      </c>
      <c r="W263" s="71">
        <f t="shared" si="151"/>
        <v>113.12</v>
      </c>
      <c r="X263" s="71">
        <f t="shared" si="151"/>
        <v>113.12</v>
      </c>
      <c r="Y263" s="71">
        <f t="shared" si="151"/>
        <v>113.12</v>
      </c>
      <c r="Z263" s="71">
        <f t="shared" si="151"/>
        <v>113.12</v>
      </c>
      <c r="AA263" s="71">
        <f t="shared" si="151"/>
        <v>113.12</v>
      </c>
    </row>
    <row r="264" spans="1:27" ht="12.75" hidden="1" customHeight="1" outlineLevel="1" x14ac:dyDescent="0.2">
      <c r="A264" s="163" t="s">
        <v>2667</v>
      </c>
      <c r="B264" s="94" t="s">
        <v>83</v>
      </c>
      <c r="C264" s="70" t="s">
        <v>79</v>
      </c>
      <c r="D264" s="71">
        <v>4.95</v>
      </c>
      <c r="E264" s="71">
        <v>4.95</v>
      </c>
      <c r="F264" s="71">
        <v>4.95</v>
      </c>
      <c r="G264" s="71">
        <v>4.95</v>
      </c>
      <c r="H264" s="71">
        <v>4.95</v>
      </c>
      <c r="I264" s="71">
        <v>4.95</v>
      </c>
      <c r="J264" s="71">
        <v>4.95</v>
      </c>
      <c r="K264" s="71">
        <v>4.95</v>
      </c>
      <c r="L264" s="71">
        <v>4.95</v>
      </c>
      <c r="M264" s="71">
        <v>4.95</v>
      </c>
      <c r="N264" s="71">
        <v>4.95</v>
      </c>
      <c r="O264" s="71">
        <v>4.95</v>
      </c>
      <c r="P264" s="71">
        <v>4.95</v>
      </c>
      <c r="Q264" s="71">
        <v>4.95</v>
      </c>
      <c r="R264" s="71">
        <v>4.95</v>
      </c>
      <c r="S264" s="71">
        <v>4.95</v>
      </c>
      <c r="T264" s="71">
        <v>4.95</v>
      </c>
      <c r="U264" s="71">
        <v>4.95</v>
      </c>
      <c r="V264" s="71">
        <v>4.95</v>
      </c>
      <c r="W264" s="71">
        <v>4.95</v>
      </c>
      <c r="X264" s="71">
        <v>4.95</v>
      </c>
      <c r="Y264" s="71">
        <v>4.95</v>
      </c>
      <c r="Z264" s="71">
        <v>4.95</v>
      </c>
      <c r="AA264" s="71">
        <v>4.95</v>
      </c>
    </row>
    <row r="265" spans="1:27" ht="12.75" hidden="1" customHeight="1" outlineLevel="1" x14ac:dyDescent="0.2">
      <c r="A265" s="163" t="s">
        <v>2668</v>
      </c>
      <c r="B265" s="94" t="s">
        <v>81</v>
      </c>
      <c r="C265" s="70" t="s">
        <v>79</v>
      </c>
      <c r="D265" s="71">
        <f>$D$11</f>
        <v>330.69</v>
      </c>
      <c r="E265" s="71">
        <f t="shared" ref="E265:AA265" si="152">$D$11</f>
        <v>330.69</v>
      </c>
      <c r="F265" s="71">
        <f t="shared" si="152"/>
        <v>330.69</v>
      </c>
      <c r="G265" s="71">
        <f t="shared" si="152"/>
        <v>330.69</v>
      </c>
      <c r="H265" s="71">
        <f t="shared" si="152"/>
        <v>330.69</v>
      </c>
      <c r="I265" s="71">
        <f t="shared" si="152"/>
        <v>330.69</v>
      </c>
      <c r="J265" s="71">
        <f t="shared" si="152"/>
        <v>330.69</v>
      </c>
      <c r="K265" s="71">
        <f t="shared" si="152"/>
        <v>330.69</v>
      </c>
      <c r="L265" s="71">
        <f t="shared" si="152"/>
        <v>330.69</v>
      </c>
      <c r="M265" s="71">
        <f t="shared" si="152"/>
        <v>330.69</v>
      </c>
      <c r="N265" s="71">
        <f t="shared" si="152"/>
        <v>330.69</v>
      </c>
      <c r="O265" s="71">
        <f t="shared" si="152"/>
        <v>330.69</v>
      </c>
      <c r="P265" s="71">
        <f t="shared" si="152"/>
        <v>330.69</v>
      </c>
      <c r="Q265" s="71">
        <f t="shared" si="152"/>
        <v>330.69</v>
      </c>
      <c r="R265" s="71">
        <f t="shared" si="152"/>
        <v>330.69</v>
      </c>
      <c r="S265" s="71">
        <f t="shared" si="152"/>
        <v>330.69</v>
      </c>
      <c r="T265" s="71">
        <f t="shared" si="152"/>
        <v>330.69</v>
      </c>
      <c r="U265" s="71">
        <f t="shared" si="152"/>
        <v>330.69</v>
      </c>
      <c r="V265" s="71">
        <f t="shared" si="152"/>
        <v>330.69</v>
      </c>
      <c r="W265" s="71">
        <f t="shared" si="152"/>
        <v>330.69</v>
      </c>
      <c r="X265" s="71">
        <f t="shared" si="152"/>
        <v>330.69</v>
      </c>
      <c r="Y265" s="71">
        <f t="shared" si="152"/>
        <v>330.69</v>
      </c>
      <c r="Z265" s="71">
        <f t="shared" si="152"/>
        <v>330.69</v>
      </c>
      <c r="AA265" s="71">
        <f t="shared" si="152"/>
        <v>330.69</v>
      </c>
    </row>
    <row r="266" spans="1:27" ht="12.75" customHeight="1" collapsed="1" x14ac:dyDescent="0.2">
      <c r="A266" s="162" t="s">
        <v>2669</v>
      </c>
      <c r="B266" s="54" t="str">
        <f>"21"&amp;"."&amp;$B$801&amp;"."&amp;$B$802</f>
        <v>21.05.2023</v>
      </c>
      <c r="C266" s="134" t="s">
        <v>76</v>
      </c>
      <c r="D266" s="135">
        <f>ROUND(((D267+D268+D270+D269)/1000),5)</f>
        <v>1.9470499999999999</v>
      </c>
      <c r="E266" s="135">
        <f>ROUND(((E267+E268+E270+E269)/1000),5)</f>
        <v>1.7372700000000001</v>
      </c>
      <c r="F266" s="135">
        <f>ROUND(((F267+F268+F270+F269)/1000),5)</f>
        <v>1.62216</v>
      </c>
      <c r="G266" s="135">
        <f t="shared" ref="G266:AA266" si="153">ROUND(((G267+G268+G270+G269)/1000),5)</f>
        <v>1.5378099999999999</v>
      </c>
      <c r="H266" s="135">
        <f t="shared" si="153"/>
        <v>1.5224500000000001</v>
      </c>
      <c r="I266" s="135">
        <f t="shared" si="153"/>
        <v>1.51861</v>
      </c>
      <c r="J266" s="135">
        <f t="shared" si="153"/>
        <v>1.5346200000000001</v>
      </c>
      <c r="K266" s="135">
        <f t="shared" si="153"/>
        <v>1.7595700000000001</v>
      </c>
      <c r="L266" s="135">
        <f t="shared" si="153"/>
        <v>1.97889</v>
      </c>
      <c r="M266" s="135">
        <f t="shared" si="153"/>
        <v>2.2391299999999998</v>
      </c>
      <c r="N266" s="135">
        <f t="shared" si="153"/>
        <v>2.3351099999999998</v>
      </c>
      <c r="O266" s="135">
        <f t="shared" si="153"/>
        <v>2.3473600000000001</v>
      </c>
      <c r="P266" s="135">
        <f t="shared" si="153"/>
        <v>2.3454799999999998</v>
      </c>
      <c r="Q266" s="135">
        <f t="shared" si="153"/>
        <v>2.3461400000000001</v>
      </c>
      <c r="R266" s="135">
        <f t="shared" si="153"/>
        <v>2.34572</v>
      </c>
      <c r="S266" s="135">
        <f t="shared" si="153"/>
        <v>2.3376800000000002</v>
      </c>
      <c r="T266" s="135">
        <f t="shared" si="153"/>
        <v>2.2778999999999998</v>
      </c>
      <c r="U266" s="135">
        <f t="shared" si="153"/>
        <v>2.20329</v>
      </c>
      <c r="V266" s="135">
        <f t="shared" si="153"/>
        <v>2.2067999999999999</v>
      </c>
      <c r="W266" s="135">
        <f t="shared" si="153"/>
        <v>2.3075899999999998</v>
      </c>
      <c r="X266" s="135">
        <f t="shared" si="153"/>
        <v>2.3530199999999999</v>
      </c>
      <c r="Y266" s="135">
        <f t="shared" si="153"/>
        <v>2.34687</v>
      </c>
      <c r="Z266" s="135">
        <f t="shared" si="153"/>
        <v>2.2713399999999999</v>
      </c>
      <c r="AA266" s="135">
        <f t="shared" si="153"/>
        <v>2.03199</v>
      </c>
    </row>
    <row r="267" spans="1:27" ht="12.75" hidden="1" customHeight="1" outlineLevel="1" x14ac:dyDescent="0.2">
      <c r="A267" s="163" t="s">
        <v>2670</v>
      </c>
      <c r="B267" s="94" t="s">
        <v>238</v>
      </c>
      <c r="C267" s="70" t="s">
        <v>79</v>
      </c>
      <c r="D267" s="71">
        <v>1498.29</v>
      </c>
      <c r="E267" s="71">
        <v>1288.51</v>
      </c>
      <c r="F267" s="71">
        <v>1173.4000000000001</v>
      </c>
      <c r="G267" s="71">
        <v>1089.05</v>
      </c>
      <c r="H267" s="71">
        <v>1073.69</v>
      </c>
      <c r="I267" s="71">
        <v>1069.8499999999999</v>
      </c>
      <c r="J267" s="71">
        <v>1085.8599999999999</v>
      </c>
      <c r="K267" s="71">
        <v>1310.81</v>
      </c>
      <c r="L267" s="71">
        <v>1530.13</v>
      </c>
      <c r="M267" s="71">
        <v>1790.37</v>
      </c>
      <c r="N267" s="71">
        <v>1886.35</v>
      </c>
      <c r="O267" s="71">
        <v>1898.6</v>
      </c>
      <c r="P267" s="71">
        <v>1896.72</v>
      </c>
      <c r="Q267" s="71">
        <v>1897.38</v>
      </c>
      <c r="R267" s="71">
        <v>1896.96</v>
      </c>
      <c r="S267" s="71">
        <v>1888.92</v>
      </c>
      <c r="T267" s="71">
        <v>1829.14</v>
      </c>
      <c r="U267" s="71">
        <v>1754.53</v>
      </c>
      <c r="V267" s="71">
        <v>1758.04</v>
      </c>
      <c r="W267" s="71">
        <v>1858.83</v>
      </c>
      <c r="X267" s="71">
        <v>1904.26</v>
      </c>
      <c r="Y267" s="71">
        <v>1898.11</v>
      </c>
      <c r="Z267" s="71">
        <v>1822.58</v>
      </c>
      <c r="AA267" s="71">
        <v>1583.23</v>
      </c>
    </row>
    <row r="268" spans="1:27" ht="12.75" hidden="1" customHeight="1" outlineLevel="1" x14ac:dyDescent="0.2">
      <c r="A268" s="163" t="s">
        <v>2671</v>
      </c>
      <c r="B268" s="94" t="s">
        <v>90</v>
      </c>
      <c r="C268" s="70" t="s">
        <v>79</v>
      </c>
      <c r="D268" s="71">
        <f>$D$168</f>
        <v>113.12</v>
      </c>
      <c r="E268" s="71">
        <f>$D$168</f>
        <v>113.12</v>
      </c>
      <c r="F268" s="71">
        <f t="shared" ref="F268:AA268" si="154">$D$168</f>
        <v>113.12</v>
      </c>
      <c r="G268" s="71">
        <f t="shared" si="154"/>
        <v>113.12</v>
      </c>
      <c r="H268" s="71">
        <f t="shared" si="154"/>
        <v>113.12</v>
      </c>
      <c r="I268" s="71">
        <f t="shared" si="154"/>
        <v>113.12</v>
      </c>
      <c r="J268" s="71">
        <f t="shared" si="154"/>
        <v>113.12</v>
      </c>
      <c r="K268" s="71">
        <f t="shared" si="154"/>
        <v>113.12</v>
      </c>
      <c r="L268" s="71">
        <f t="shared" si="154"/>
        <v>113.12</v>
      </c>
      <c r="M268" s="71">
        <f t="shared" si="154"/>
        <v>113.12</v>
      </c>
      <c r="N268" s="71">
        <f t="shared" si="154"/>
        <v>113.12</v>
      </c>
      <c r="O268" s="71">
        <f t="shared" si="154"/>
        <v>113.12</v>
      </c>
      <c r="P268" s="71">
        <f t="shared" si="154"/>
        <v>113.12</v>
      </c>
      <c r="Q268" s="71">
        <f t="shared" si="154"/>
        <v>113.12</v>
      </c>
      <c r="R268" s="71">
        <f t="shared" si="154"/>
        <v>113.12</v>
      </c>
      <c r="S268" s="71">
        <f t="shared" si="154"/>
        <v>113.12</v>
      </c>
      <c r="T268" s="71">
        <f t="shared" si="154"/>
        <v>113.12</v>
      </c>
      <c r="U268" s="71">
        <f t="shared" si="154"/>
        <v>113.12</v>
      </c>
      <c r="V268" s="71">
        <f t="shared" si="154"/>
        <v>113.12</v>
      </c>
      <c r="W268" s="71">
        <f t="shared" si="154"/>
        <v>113.12</v>
      </c>
      <c r="X268" s="71">
        <f t="shared" si="154"/>
        <v>113.12</v>
      </c>
      <c r="Y268" s="71">
        <f t="shared" si="154"/>
        <v>113.12</v>
      </c>
      <c r="Z268" s="71">
        <f t="shared" si="154"/>
        <v>113.12</v>
      </c>
      <c r="AA268" s="71">
        <f t="shared" si="154"/>
        <v>113.12</v>
      </c>
    </row>
    <row r="269" spans="1:27" ht="12.75" hidden="1" customHeight="1" outlineLevel="1" x14ac:dyDescent="0.2">
      <c r="A269" s="163" t="s">
        <v>2672</v>
      </c>
      <c r="B269" s="94" t="s">
        <v>83</v>
      </c>
      <c r="C269" s="70" t="s">
        <v>79</v>
      </c>
      <c r="D269" s="71">
        <v>4.95</v>
      </c>
      <c r="E269" s="71">
        <v>4.95</v>
      </c>
      <c r="F269" s="71">
        <v>4.95</v>
      </c>
      <c r="G269" s="71">
        <v>4.95</v>
      </c>
      <c r="H269" s="71">
        <v>4.95</v>
      </c>
      <c r="I269" s="71">
        <v>4.95</v>
      </c>
      <c r="J269" s="71">
        <v>4.95</v>
      </c>
      <c r="K269" s="71">
        <v>4.95</v>
      </c>
      <c r="L269" s="71">
        <v>4.95</v>
      </c>
      <c r="M269" s="71">
        <v>4.95</v>
      </c>
      <c r="N269" s="71">
        <v>4.95</v>
      </c>
      <c r="O269" s="71">
        <v>4.95</v>
      </c>
      <c r="P269" s="71">
        <v>4.95</v>
      </c>
      <c r="Q269" s="71">
        <v>4.95</v>
      </c>
      <c r="R269" s="71">
        <v>4.95</v>
      </c>
      <c r="S269" s="71">
        <v>4.95</v>
      </c>
      <c r="T269" s="71">
        <v>4.95</v>
      </c>
      <c r="U269" s="71">
        <v>4.95</v>
      </c>
      <c r="V269" s="71">
        <v>4.95</v>
      </c>
      <c r="W269" s="71">
        <v>4.95</v>
      </c>
      <c r="X269" s="71">
        <v>4.95</v>
      </c>
      <c r="Y269" s="71">
        <v>4.95</v>
      </c>
      <c r="Z269" s="71">
        <v>4.95</v>
      </c>
      <c r="AA269" s="71">
        <v>4.95</v>
      </c>
    </row>
    <row r="270" spans="1:27" ht="12.75" hidden="1" customHeight="1" outlineLevel="1" x14ac:dyDescent="0.2">
      <c r="A270" s="163" t="s">
        <v>2673</v>
      </c>
      <c r="B270" s="94" t="s">
        <v>81</v>
      </c>
      <c r="C270" s="70" t="s">
        <v>79</v>
      </c>
      <c r="D270" s="71">
        <f>$D$11</f>
        <v>330.69</v>
      </c>
      <c r="E270" s="71">
        <f t="shared" ref="E270:AA270" si="155">$D$11</f>
        <v>330.69</v>
      </c>
      <c r="F270" s="71">
        <f t="shared" si="155"/>
        <v>330.69</v>
      </c>
      <c r="G270" s="71">
        <f t="shared" si="155"/>
        <v>330.69</v>
      </c>
      <c r="H270" s="71">
        <f t="shared" si="155"/>
        <v>330.69</v>
      </c>
      <c r="I270" s="71">
        <f t="shared" si="155"/>
        <v>330.69</v>
      </c>
      <c r="J270" s="71">
        <f t="shared" si="155"/>
        <v>330.69</v>
      </c>
      <c r="K270" s="71">
        <f t="shared" si="155"/>
        <v>330.69</v>
      </c>
      <c r="L270" s="71">
        <f t="shared" si="155"/>
        <v>330.69</v>
      </c>
      <c r="M270" s="71">
        <f t="shared" si="155"/>
        <v>330.69</v>
      </c>
      <c r="N270" s="71">
        <f t="shared" si="155"/>
        <v>330.69</v>
      </c>
      <c r="O270" s="71">
        <f t="shared" si="155"/>
        <v>330.69</v>
      </c>
      <c r="P270" s="71">
        <f t="shared" si="155"/>
        <v>330.69</v>
      </c>
      <c r="Q270" s="71">
        <f t="shared" si="155"/>
        <v>330.69</v>
      </c>
      <c r="R270" s="71">
        <f t="shared" si="155"/>
        <v>330.69</v>
      </c>
      <c r="S270" s="71">
        <f t="shared" si="155"/>
        <v>330.69</v>
      </c>
      <c r="T270" s="71">
        <f t="shared" si="155"/>
        <v>330.69</v>
      </c>
      <c r="U270" s="71">
        <f t="shared" si="155"/>
        <v>330.69</v>
      </c>
      <c r="V270" s="71">
        <f t="shared" si="155"/>
        <v>330.69</v>
      </c>
      <c r="W270" s="71">
        <f t="shared" si="155"/>
        <v>330.69</v>
      </c>
      <c r="X270" s="71">
        <f t="shared" si="155"/>
        <v>330.69</v>
      </c>
      <c r="Y270" s="71">
        <f t="shared" si="155"/>
        <v>330.69</v>
      </c>
      <c r="Z270" s="71">
        <f t="shared" si="155"/>
        <v>330.69</v>
      </c>
      <c r="AA270" s="71">
        <f t="shared" si="155"/>
        <v>330.69</v>
      </c>
    </row>
    <row r="271" spans="1:27" ht="12.75" customHeight="1" collapsed="1" x14ac:dyDescent="0.2">
      <c r="A271" s="162" t="s">
        <v>2674</v>
      </c>
      <c r="B271" s="54" t="str">
        <f>"22"&amp;"."&amp;$B$801&amp;"."&amp;$B$802</f>
        <v>22.05.2023</v>
      </c>
      <c r="C271" s="134" t="s">
        <v>76</v>
      </c>
      <c r="D271" s="135">
        <f>ROUND(((D272+D273+D275+D274)/1000),5)</f>
        <v>1.7401800000000001</v>
      </c>
      <c r="E271" s="135">
        <f>ROUND(((E272+E273+E275+E274)/1000),5)</f>
        <v>1.5934600000000001</v>
      </c>
      <c r="F271" s="135">
        <f>ROUND(((F272+F273+F275+F274)/1000),5)</f>
        <v>1.51403</v>
      </c>
      <c r="G271" s="135">
        <f t="shared" ref="G271:AA271" si="156">ROUND(((G272+G273+G275+G274)/1000),5)</f>
        <v>1.48699</v>
      </c>
      <c r="H271" s="135">
        <f t="shared" si="156"/>
        <v>1.47018</v>
      </c>
      <c r="I271" s="135">
        <f t="shared" si="156"/>
        <v>1.52572</v>
      </c>
      <c r="J271" s="135">
        <f t="shared" si="156"/>
        <v>1.76288</v>
      </c>
      <c r="K271" s="135">
        <f t="shared" si="156"/>
        <v>1.9918800000000001</v>
      </c>
      <c r="L271" s="135">
        <f t="shared" si="156"/>
        <v>2.294</v>
      </c>
      <c r="M271" s="135">
        <f t="shared" si="156"/>
        <v>2.3815200000000001</v>
      </c>
      <c r="N271" s="135">
        <f t="shared" si="156"/>
        <v>2.38341</v>
      </c>
      <c r="O271" s="135">
        <f t="shared" si="156"/>
        <v>2.3944800000000002</v>
      </c>
      <c r="P271" s="135">
        <f t="shared" si="156"/>
        <v>2.4232800000000001</v>
      </c>
      <c r="Q271" s="135">
        <f t="shared" si="156"/>
        <v>2.48773</v>
      </c>
      <c r="R271" s="135">
        <f t="shared" si="156"/>
        <v>2.4614400000000001</v>
      </c>
      <c r="S271" s="135">
        <f t="shared" si="156"/>
        <v>2.4220299999999999</v>
      </c>
      <c r="T271" s="135">
        <f t="shared" si="156"/>
        <v>2.3906399999999999</v>
      </c>
      <c r="U271" s="135">
        <f t="shared" si="156"/>
        <v>2.3831099999999998</v>
      </c>
      <c r="V271" s="135">
        <f t="shared" si="156"/>
        <v>2.3460999999999999</v>
      </c>
      <c r="W271" s="135">
        <f t="shared" si="156"/>
        <v>2.19163</v>
      </c>
      <c r="X271" s="135">
        <f t="shared" si="156"/>
        <v>2.28321</v>
      </c>
      <c r="Y271" s="135">
        <f t="shared" si="156"/>
        <v>2.3780600000000001</v>
      </c>
      <c r="Z271" s="135">
        <f t="shared" si="156"/>
        <v>2.09971</v>
      </c>
      <c r="AA271" s="135">
        <f t="shared" si="156"/>
        <v>1.89869</v>
      </c>
    </row>
    <row r="272" spans="1:27" ht="12.75" hidden="1" customHeight="1" outlineLevel="1" x14ac:dyDescent="0.2">
      <c r="A272" s="163" t="s">
        <v>2675</v>
      </c>
      <c r="B272" s="94" t="s">
        <v>238</v>
      </c>
      <c r="C272" s="70" t="s">
        <v>79</v>
      </c>
      <c r="D272" s="71">
        <v>1291.42</v>
      </c>
      <c r="E272" s="71">
        <v>1144.7</v>
      </c>
      <c r="F272" s="71">
        <v>1065.27</v>
      </c>
      <c r="G272" s="71">
        <v>1038.23</v>
      </c>
      <c r="H272" s="71">
        <v>1021.42</v>
      </c>
      <c r="I272" s="71">
        <v>1076.96</v>
      </c>
      <c r="J272" s="71">
        <v>1314.12</v>
      </c>
      <c r="K272" s="71">
        <v>1543.12</v>
      </c>
      <c r="L272" s="71">
        <v>1845.24</v>
      </c>
      <c r="M272" s="71">
        <v>1932.76</v>
      </c>
      <c r="N272" s="71">
        <v>1934.65</v>
      </c>
      <c r="O272" s="71">
        <v>1945.72</v>
      </c>
      <c r="P272" s="71">
        <v>1974.52</v>
      </c>
      <c r="Q272" s="71">
        <v>2038.97</v>
      </c>
      <c r="R272" s="71">
        <v>2012.68</v>
      </c>
      <c r="S272" s="71">
        <v>1973.27</v>
      </c>
      <c r="T272" s="71">
        <v>1941.88</v>
      </c>
      <c r="U272" s="71">
        <v>1934.35</v>
      </c>
      <c r="V272" s="71">
        <v>1897.34</v>
      </c>
      <c r="W272" s="71">
        <v>1742.87</v>
      </c>
      <c r="X272" s="71">
        <v>1834.45</v>
      </c>
      <c r="Y272" s="71">
        <v>1929.3</v>
      </c>
      <c r="Z272" s="71">
        <v>1650.95</v>
      </c>
      <c r="AA272" s="71">
        <v>1449.93</v>
      </c>
    </row>
    <row r="273" spans="1:27" ht="12.75" hidden="1" customHeight="1" outlineLevel="1" x14ac:dyDescent="0.2">
      <c r="A273" s="163" t="s">
        <v>2676</v>
      </c>
      <c r="B273" s="94" t="s">
        <v>90</v>
      </c>
      <c r="C273" s="70" t="s">
        <v>79</v>
      </c>
      <c r="D273" s="71">
        <f>$D$168</f>
        <v>113.12</v>
      </c>
      <c r="E273" s="71">
        <f>$D$168</f>
        <v>113.12</v>
      </c>
      <c r="F273" s="71">
        <f t="shared" ref="F273:AA273" si="157">$D$168</f>
        <v>113.12</v>
      </c>
      <c r="G273" s="71">
        <f t="shared" si="157"/>
        <v>113.12</v>
      </c>
      <c r="H273" s="71">
        <f t="shared" si="157"/>
        <v>113.12</v>
      </c>
      <c r="I273" s="71">
        <f t="shared" si="157"/>
        <v>113.12</v>
      </c>
      <c r="J273" s="71">
        <f t="shared" si="157"/>
        <v>113.12</v>
      </c>
      <c r="K273" s="71">
        <f t="shared" si="157"/>
        <v>113.12</v>
      </c>
      <c r="L273" s="71">
        <f t="shared" si="157"/>
        <v>113.12</v>
      </c>
      <c r="M273" s="71">
        <f t="shared" si="157"/>
        <v>113.12</v>
      </c>
      <c r="N273" s="71">
        <f t="shared" si="157"/>
        <v>113.12</v>
      </c>
      <c r="O273" s="71">
        <f t="shared" si="157"/>
        <v>113.12</v>
      </c>
      <c r="P273" s="71">
        <f t="shared" si="157"/>
        <v>113.12</v>
      </c>
      <c r="Q273" s="71">
        <f t="shared" si="157"/>
        <v>113.12</v>
      </c>
      <c r="R273" s="71">
        <f t="shared" si="157"/>
        <v>113.12</v>
      </c>
      <c r="S273" s="71">
        <f t="shared" si="157"/>
        <v>113.12</v>
      </c>
      <c r="T273" s="71">
        <f t="shared" si="157"/>
        <v>113.12</v>
      </c>
      <c r="U273" s="71">
        <f t="shared" si="157"/>
        <v>113.12</v>
      </c>
      <c r="V273" s="71">
        <f t="shared" si="157"/>
        <v>113.12</v>
      </c>
      <c r="W273" s="71">
        <f t="shared" si="157"/>
        <v>113.12</v>
      </c>
      <c r="X273" s="71">
        <f t="shared" si="157"/>
        <v>113.12</v>
      </c>
      <c r="Y273" s="71">
        <f t="shared" si="157"/>
        <v>113.12</v>
      </c>
      <c r="Z273" s="71">
        <f t="shared" si="157"/>
        <v>113.12</v>
      </c>
      <c r="AA273" s="71">
        <f t="shared" si="157"/>
        <v>113.12</v>
      </c>
    </row>
    <row r="274" spans="1:27" ht="12.75" hidden="1" customHeight="1" outlineLevel="1" x14ac:dyDescent="0.2">
      <c r="A274" s="163" t="s">
        <v>2677</v>
      </c>
      <c r="B274" s="94" t="s">
        <v>83</v>
      </c>
      <c r="C274" s="70" t="s">
        <v>79</v>
      </c>
      <c r="D274" s="71">
        <v>4.95</v>
      </c>
      <c r="E274" s="71">
        <v>4.95</v>
      </c>
      <c r="F274" s="71">
        <v>4.95</v>
      </c>
      <c r="G274" s="71">
        <v>4.95</v>
      </c>
      <c r="H274" s="71">
        <v>4.95</v>
      </c>
      <c r="I274" s="71">
        <v>4.95</v>
      </c>
      <c r="J274" s="71">
        <v>4.95</v>
      </c>
      <c r="K274" s="71">
        <v>4.95</v>
      </c>
      <c r="L274" s="71">
        <v>4.95</v>
      </c>
      <c r="M274" s="71">
        <v>4.95</v>
      </c>
      <c r="N274" s="71">
        <v>4.95</v>
      </c>
      <c r="O274" s="71">
        <v>4.95</v>
      </c>
      <c r="P274" s="71">
        <v>4.95</v>
      </c>
      <c r="Q274" s="71">
        <v>4.95</v>
      </c>
      <c r="R274" s="71">
        <v>4.95</v>
      </c>
      <c r="S274" s="71">
        <v>4.95</v>
      </c>
      <c r="T274" s="71">
        <v>4.95</v>
      </c>
      <c r="U274" s="71">
        <v>4.95</v>
      </c>
      <c r="V274" s="71">
        <v>4.95</v>
      </c>
      <c r="W274" s="71">
        <v>4.95</v>
      </c>
      <c r="X274" s="71">
        <v>4.95</v>
      </c>
      <c r="Y274" s="71">
        <v>4.95</v>
      </c>
      <c r="Z274" s="71">
        <v>4.95</v>
      </c>
      <c r="AA274" s="71">
        <v>4.95</v>
      </c>
    </row>
    <row r="275" spans="1:27" ht="12.75" hidden="1" customHeight="1" outlineLevel="1" x14ac:dyDescent="0.2">
      <c r="A275" s="163" t="s">
        <v>2678</v>
      </c>
      <c r="B275" s="94" t="s">
        <v>81</v>
      </c>
      <c r="C275" s="70" t="s">
        <v>79</v>
      </c>
      <c r="D275" s="71">
        <f>$D$11</f>
        <v>330.69</v>
      </c>
      <c r="E275" s="71">
        <f t="shared" ref="E275:AA275" si="158">$D$11</f>
        <v>330.69</v>
      </c>
      <c r="F275" s="71">
        <f t="shared" si="158"/>
        <v>330.69</v>
      </c>
      <c r="G275" s="71">
        <f t="shared" si="158"/>
        <v>330.69</v>
      </c>
      <c r="H275" s="71">
        <f t="shared" si="158"/>
        <v>330.69</v>
      </c>
      <c r="I275" s="71">
        <f t="shared" si="158"/>
        <v>330.69</v>
      </c>
      <c r="J275" s="71">
        <f t="shared" si="158"/>
        <v>330.69</v>
      </c>
      <c r="K275" s="71">
        <f t="shared" si="158"/>
        <v>330.69</v>
      </c>
      <c r="L275" s="71">
        <f t="shared" si="158"/>
        <v>330.69</v>
      </c>
      <c r="M275" s="71">
        <f t="shared" si="158"/>
        <v>330.69</v>
      </c>
      <c r="N275" s="71">
        <f t="shared" si="158"/>
        <v>330.69</v>
      </c>
      <c r="O275" s="71">
        <f t="shared" si="158"/>
        <v>330.69</v>
      </c>
      <c r="P275" s="71">
        <f t="shared" si="158"/>
        <v>330.69</v>
      </c>
      <c r="Q275" s="71">
        <f t="shared" si="158"/>
        <v>330.69</v>
      </c>
      <c r="R275" s="71">
        <f t="shared" si="158"/>
        <v>330.69</v>
      </c>
      <c r="S275" s="71">
        <f t="shared" si="158"/>
        <v>330.69</v>
      </c>
      <c r="T275" s="71">
        <f t="shared" si="158"/>
        <v>330.69</v>
      </c>
      <c r="U275" s="71">
        <f t="shared" si="158"/>
        <v>330.69</v>
      </c>
      <c r="V275" s="71">
        <f t="shared" si="158"/>
        <v>330.69</v>
      </c>
      <c r="W275" s="71">
        <f t="shared" si="158"/>
        <v>330.69</v>
      </c>
      <c r="X275" s="71">
        <f t="shared" si="158"/>
        <v>330.69</v>
      </c>
      <c r="Y275" s="71">
        <f t="shared" si="158"/>
        <v>330.69</v>
      </c>
      <c r="Z275" s="71">
        <f t="shared" si="158"/>
        <v>330.69</v>
      </c>
      <c r="AA275" s="71">
        <f t="shared" si="158"/>
        <v>330.69</v>
      </c>
    </row>
    <row r="276" spans="1:27" ht="12.75" customHeight="1" collapsed="1" x14ac:dyDescent="0.2">
      <c r="A276" s="162" t="s">
        <v>2679</v>
      </c>
      <c r="B276" s="54" t="str">
        <f>"23"&amp;"."&amp;$B$801&amp;"."&amp;$B$802</f>
        <v>23.05.2023</v>
      </c>
      <c r="C276" s="134" t="s">
        <v>76</v>
      </c>
      <c r="D276" s="135">
        <f>ROUND(((D277+D278+D280+D279)/1000),5)</f>
        <v>1.7199500000000001</v>
      </c>
      <c r="E276" s="135">
        <f>ROUND(((E277+E278+E280+E279)/1000),5)</f>
        <v>1.54948</v>
      </c>
      <c r="F276" s="135">
        <f>ROUND(((F277+F278+F280+F279)/1000),5)</f>
        <v>1.4615100000000001</v>
      </c>
      <c r="G276" s="135">
        <f t="shared" ref="G276:AA276" si="159">ROUND(((G277+G278+G280+G279)/1000),5)</f>
        <v>1.4230499999999999</v>
      </c>
      <c r="H276" s="135">
        <f t="shared" si="159"/>
        <v>1.4700200000000001</v>
      </c>
      <c r="I276" s="135">
        <f t="shared" si="159"/>
        <v>1.61595</v>
      </c>
      <c r="J276" s="135">
        <f t="shared" si="159"/>
        <v>1.73428</v>
      </c>
      <c r="K276" s="135">
        <f t="shared" si="159"/>
        <v>1.9682500000000001</v>
      </c>
      <c r="L276" s="135">
        <f t="shared" si="159"/>
        <v>2.1985800000000002</v>
      </c>
      <c r="M276" s="135">
        <f t="shared" si="159"/>
        <v>2.3177099999999999</v>
      </c>
      <c r="N276" s="135">
        <f t="shared" si="159"/>
        <v>2.2926299999999999</v>
      </c>
      <c r="O276" s="135">
        <f t="shared" si="159"/>
        <v>2.35114</v>
      </c>
      <c r="P276" s="135">
        <f t="shared" si="159"/>
        <v>2.3514699999999999</v>
      </c>
      <c r="Q276" s="135">
        <f t="shared" si="159"/>
        <v>2.37148</v>
      </c>
      <c r="R276" s="135">
        <f t="shared" si="159"/>
        <v>2.3666800000000001</v>
      </c>
      <c r="S276" s="135">
        <f t="shared" si="159"/>
        <v>2.3553600000000001</v>
      </c>
      <c r="T276" s="135">
        <f t="shared" si="159"/>
        <v>2.3463400000000001</v>
      </c>
      <c r="U276" s="135">
        <f t="shared" si="159"/>
        <v>2.2922600000000002</v>
      </c>
      <c r="V276" s="135">
        <f t="shared" si="159"/>
        <v>2.2322099999999998</v>
      </c>
      <c r="W276" s="135">
        <f t="shared" si="159"/>
        <v>2.1749000000000001</v>
      </c>
      <c r="X276" s="135">
        <f t="shared" si="159"/>
        <v>2.2003400000000002</v>
      </c>
      <c r="Y276" s="135">
        <f t="shared" si="159"/>
        <v>2.2995100000000002</v>
      </c>
      <c r="Z276" s="135">
        <f t="shared" si="159"/>
        <v>2.0933799999999998</v>
      </c>
      <c r="AA276" s="135">
        <f t="shared" si="159"/>
        <v>1.83806</v>
      </c>
    </row>
    <row r="277" spans="1:27" ht="12.75" hidden="1" customHeight="1" outlineLevel="1" x14ac:dyDescent="0.2">
      <c r="A277" s="163" t="s">
        <v>2680</v>
      </c>
      <c r="B277" s="94" t="s">
        <v>238</v>
      </c>
      <c r="C277" s="70" t="s">
        <v>79</v>
      </c>
      <c r="D277" s="71">
        <v>1271.19</v>
      </c>
      <c r="E277" s="71">
        <v>1100.72</v>
      </c>
      <c r="F277" s="71">
        <v>1012.75</v>
      </c>
      <c r="G277" s="71">
        <v>974.29</v>
      </c>
      <c r="H277" s="71">
        <v>1021.26</v>
      </c>
      <c r="I277" s="71">
        <v>1167.19</v>
      </c>
      <c r="J277" s="71">
        <v>1285.52</v>
      </c>
      <c r="K277" s="71">
        <v>1519.49</v>
      </c>
      <c r="L277" s="71">
        <v>1749.82</v>
      </c>
      <c r="M277" s="71">
        <v>1868.95</v>
      </c>
      <c r="N277" s="71">
        <v>1843.87</v>
      </c>
      <c r="O277" s="71">
        <v>1902.38</v>
      </c>
      <c r="P277" s="71">
        <v>1902.71</v>
      </c>
      <c r="Q277" s="71">
        <v>1922.72</v>
      </c>
      <c r="R277" s="71">
        <v>1917.92</v>
      </c>
      <c r="S277" s="71">
        <v>1906.6</v>
      </c>
      <c r="T277" s="71">
        <v>1897.58</v>
      </c>
      <c r="U277" s="71">
        <v>1843.5</v>
      </c>
      <c r="V277" s="71">
        <v>1783.45</v>
      </c>
      <c r="W277" s="71">
        <v>1726.14</v>
      </c>
      <c r="X277" s="71">
        <v>1751.58</v>
      </c>
      <c r="Y277" s="71">
        <v>1850.75</v>
      </c>
      <c r="Z277" s="71">
        <v>1644.62</v>
      </c>
      <c r="AA277" s="71">
        <v>1389.3</v>
      </c>
    </row>
    <row r="278" spans="1:27" ht="12.75" hidden="1" customHeight="1" outlineLevel="1" x14ac:dyDescent="0.2">
      <c r="A278" s="163" t="s">
        <v>2681</v>
      </c>
      <c r="B278" s="94" t="s">
        <v>90</v>
      </c>
      <c r="C278" s="70" t="s">
        <v>79</v>
      </c>
      <c r="D278" s="71">
        <f>$D$168</f>
        <v>113.12</v>
      </c>
      <c r="E278" s="71">
        <f>$D$168</f>
        <v>113.12</v>
      </c>
      <c r="F278" s="71">
        <f t="shared" ref="F278:AA278" si="160">$D$168</f>
        <v>113.12</v>
      </c>
      <c r="G278" s="71">
        <f t="shared" si="160"/>
        <v>113.12</v>
      </c>
      <c r="H278" s="71">
        <f t="shared" si="160"/>
        <v>113.12</v>
      </c>
      <c r="I278" s="71">
        <f t="shared" si="160"/>
        <v>113.12</v>
      </c>
      <c r="J278" s="71">
        <f t="shared" si="160"/>
        <v>113.12</v>
      </c>
      <c r="K278" s="71">
        <f t="shared" si="160"/>
        <v>113.12</v>
      </c>
      <c r="L278" s="71">
        <f t="shared" si="160"/>
        <v>113.12</v>
      </c>
      <c r="M278" s="71">
        <f t="shared" si="160"/>
        <v>113.12</v>
      </c>
      <c r="N278" s="71">
        <f t="shared" si="160"/>
        <v>113.12</v>
      </c>
      <c r="O278" s="71">
        <f t="shared" si="160"/>
        <v>113.12</v>
      </c>
      <c r="P278" s="71">
        <f t="shared" si="160"/>
        <v>113.12</v>
      </c>
      <c r="Q278" s="71">
        <f t="shared" si="160"/>
        <v>113.12</v>
      </c>
      <c r="R278" s="71">
        <f t="shared" si="160"/>
        <v>113.12</v>
      </c>
      <c r="S278" s="71">
        <f t="shared" si="160"/>
        <v>113.12</v>
      </c>
      <c r="T278" s="71">
        <f t="shared" si="160"/>
        <v>113.12</v>
      </c>
      <c r="U278" s="71">
        <f t="shared" si="160"/>
        <v>113.12</v>
      </c>
      <c r="V278" s="71">
        <f t="shared" si="160"/>
        <v>113.12</v>
      </c>
      <c r="W278" s="71">
        <f t="shared" si="160"/>
        <v>113.12</v>
      </c>
      <c r="X278" s="71">
        <f t="shared" si="160"/>
        <v>113.12</v>
      </c>
      <c r="Y278" s="71">
        <f t="shared" si="160"/>
        <v>113.12</v>
      </c>
      <c r="Z278" s="71">
        <f t="shared" si="160"/>
        <v>113.12</v>
      </c>
      <c r="AA278" s="71">
        <f t="shared" si="160"/>
        <v>113.12</v>
      </c>
    </row>
    <row r="279" spans="1:27" ht="12.75" hidden="1" customHeight="1" outlineLevel="1" x14ac:dyDescent="0.2">
      <c r="A279" s="163" t="s">
        <v>2682</v>
      </c>
      <c r="B279" s="94" t="s">
        <v>83</v>
      </c>
      <c r="C279" s="70" t="s">
        <v>79</v>
      </c>
      <c r="D279" s="71">
        <v>4.95</v>
      </c>
      <c r="E279" s="71">
        <v>4.95</v>
      </c>
      <c r="F279" s="71">
        <v>4.95</v>
      </c>
      <c r="G279" s="71">
        <v>4.95</v>
      </c>
      <c r="H279" s="71">
        <v>4.95</v>
      </c>
      <c r="I279" s="71">
        <v>4.95</v>
      </c>
      <c r="J279" s="71">
        <v>4.95</v>
      </c>
      <c r="K279" s="71">
        <v>4.95</v>
      </c>
      <c r="L279" s="71">
        <v>4.95</v>
      </c>
      <c r="M279" s="71">
        <v>4.95</v>
      </c>
      <c r="N279" s="71">
        <v>4.95</v>
      </c>
      <c r="O279" s="71">
        <v>4.95</v>
      </c>
      <c r="P279" s="71">
        <v>4.95</v>
      </c>
      <c r="Q279" s="71">
        <v>4.95</v>
      </c>
      <c r="R279" s="71">
        <v>4.95</v>
      </c>
      <c r="S279" s="71">
        <v>4.95</v>
      </c>
      <c r="T279" s="71">
        <v>4.95</v>
      </c>
      <c r="U279" s="71">
        <v>4.95</v>
      </c>
      <c r="V279" s="71">
        <v>4.95</v>
      </c>
      <c r="W279" s="71">
        <v>4.95</v>
      </c>
      <c r="X279" s="71">
        <v>4.95</v>
      </c>
      <c r="Y279" s="71">
        <v>4.95</v>
      </c>
      <c r="Z279" s="71">
        <v>4.95</v>
      </c>
      <c r="AA279" s="71">
        <v>4.95</v>
      </c>
    </row>
    <row r="280" spans="1:27" ht="12.75" hidden="1" customHeight="1" outlineLevel="1" x14ac:dyDescent="0.2">
      <c r="A280" s="163" t="s">
        <v>2683</v>
      </c>
      <c r="B280" s="94" t="s">
        <v>81</v>
      </c>
      <c r="C280" s="70" t="s">
        <v>79</v>
      </c>
      <c r="D280" s="71">
        <f>$D$11</f>
        <v>330.69</v>
      </c>
      <c r="E280" s="71">
        <f t="shared" ref="E280:AA280" si="161">$D$11</f>
        <v>330.69</v>
      </c>
      <c r="F280" s="71">
        <f t="shared" si="161"/>
        <v>330.69</v>
      </c>
      <c r="G280" s="71">
        <f t="shared" si="161"/>
        <v>330.69</v>
      </c>
      <c r="H280" s="71">
        <f t="shared" si="161"/>
        <v>330.69</v>
      </c>
      <c r="I280" s="71">
        <f t="shared" si="161"/>
        <v>330.69</v>
      </c>
      <c r="J280" s="71">
        <f t="shared" si="161"/>
        <v>330.69</v>
      </c>
      <c r="K280" s="71">
        <f t="shared" si="161"/>
        <v>330.69</v>
      </c>
      <c r="L280" s="71">
        <f t="shared" si="161"/>
        <v>330.69</v>
      </c>
      <c r="M280" s="71">
        <f t="shared" si="161"/>
        <v>330.69</v>
      </c>
      <c r="N280" s="71">
        <f t="shared" si="161"/>
        <v>330.69</v>
      </c>
      <c r="O280" s="71">
        <f t="shared" si="161"/>
        <v>330.69</v>
      </c>
      <c r="P280" s="71">
        <f t="shared" si="161"/>
        <v>330.69</v>
      </c>
      <c r="Q280" s="71">
        <f t="shared" si="161"/>
        <v>330.69</v>
      </c>
      <c r="R280" s="71">
        <f t="shared" si="161"/>
        <v>330.69</v>
      </c>
      <c r="S280" s="71">
        <f t="shared" si="161"/>
        <v>330.69</v>
      </c>
      <c r="T280" s="71">
        <f t="shared" si="161"/>
        <v>330.69</v>
      </c>
      <c r="U280" s="71">
        <f t="shared" si="161"/>
        <v>330.69</v>
      </c>
      <c r="V280" s="71">
        <f t="shared" si="161"/>
        <v>330.69</v>
      </c>
      <c r="W280" s="71">
        <f t="shared" si="161"/>
        <v>330.69</v>
      </c>
      <c r="X280" s="71">
        <f t="shared" si="161"/>
        <v>330.69</v>
      </c>
      <c r="Y280" s="71">
        <f t="shared" si="161"/>
        <v>330.69</v>
      </c>
      <c r="Z280" s="71">
        <f t="shared" si="161"/>
        <v>330.69</v>
      </c>
      <c r="AA280" s="71">
        <f t="shared" si="161"/>
        <v>330.69</v>
      </c>
    </row>
    <row r="281" spans="1:27" ht="12.75" customHeight="1" collapsed="1" x14ac:dyDescent="0.2">
      <c r="A281" s="162" t="s">
        <v>2684</v>
      </c>
      <c r="B281" s="54" t="str">
        <f>"24"&amp;"."&amp;$B$801&amp;"."&amp;$B$802</f>
        <v>24.05.2023</v>
      </c>
      <c r="C281" s="134" t="s">
        <v>76</v>
      </c>
      <c r="D281" s="135">
        <f>ROUND(((D282+D283+D285+D284)/1000),5)</f>
        <v>1.7360100000000001</v>
      </c>
      <c r="E281" s="135">
        <f>ROUND(((E282+E283+E285+E284)/1000),5)</f>
        <v>1.5278099999999999</v>
      </c>
      <c r="F281" s="135">
        <f>ROUND(((F282+F283+F285+F284)/1000),5)</f>
        <v>1.49139</v>
      </c>
      <c r="G281" s="135">
        <f t="shared" ref="G281:AA281" si="162">ROUND(((G282+G283+G285+G284)/1000),5)</f>
        <v>1.4479900000000001</v>
      </c>
      <c r="H281" s="135">
        <f t="shared" si="162"/>
        <v>1.4536</v>
      </c>
      <c r="I281" s="135">
        <f t="shared" si="162"/>
        <v>1.6133900000000001</v>
      </c>
      <c r="J281" s="135">
        <f t="shared" si="162"/>
        <v>1.8747199999999999</v>
      </c>
      <c r="K281" s="135">
        <f t="shared" si="162"/>
        <v>2.1277300000000001</v>
      </c>
      <c r="L281" s="135">
        <f t="shared" si="162"/>
        <v>2.30924</v>
      </c>
      <c r="M281" s="135">
        <f t="shared" si="162"/>
        <v>2.3640599999999998</v>
      </c>
      <c r="N281" s="135">
        <f t="shared" si="162"/>
        <v>2.3705500000000002</v>
      </c>
      <c r="O281" s="135">
        <f t="shared" si="162"/>
        <v>2.3721999999999999</v>
      </c>
      <c r="P281" s="135">
        <f t="shared" si="162"/>
        <v>2.3574999999999999</v>
      </c>
      <c r="Q281" s="135">
        <f t="shared" si="162"/>
        <v>2.3629199999999999</v>
      </c>
      <c r="R281" s="135">
        <f t="shared" si="162"/>
        <v>2.3761000000000001</v>
      </c>
      <c r="S281" s="135">
        <f t="shared" si="162"/>
        <v>2.3892899999999999</v>
      </c>
      <c r="T281" s="135">
        <f t="shared" si="162"/>
        <v>2.37277</v>
      </c>
      <c r="U281" s="135">
        <f t="shared" si="162"/>
        <v>2.35893</v>
      </c>
      <c r="V281" s="135">
        <f t="shared" si="162"/>
        <v>2.3526799999999999</v>
      </c>
      <c r="W281" s="135">
        <f t="shared" si="162"/>
        <v>2.3443800000000001</v>
      </c>
      <c r="X281" s="135">
        <f t="shared" si="162"/>
        <v>2.3443399999999999</v>
      </c>
      <c r="Y281" s="135">
        <f t="shared" si="162"/>
        <v>2.3471299999999999</v>
      </c>
      <c r="Z281" s="135">
        <f t="shared" si="162"/>
        <v>2.18425</v>
      </c>
      <c r="AA281" s="135">
        <f t="shared" si="162"/>
        <v>1.8625499999999999</v>
      </c>
    </row>
    <row r="282" spans="1:27" ht="12.75" hidden="1" customHeight="1" outlineLevel="1" x14ac:dyDescent="0.2">
      <c r="A282" s="163" t="s">
        <v>2685</v>
      </c>
      <c r="B282" s="94" t="s">
        <v>238</v>
      </c>
      <c r="C282" s="70" t="s">
        <v>79</v>
      </c>
      <c r="D282" s="71">
        <v>1287.25</v>
      </c>
      <c r="E282" s="71">
        <v>1079.05</v>
      </c>
      <c r="F282" s="71">
        <v>1042.6300000000001</v>
      </c>
      <c r="G282" s="71">
        <v>999.23</v>
      </c>
      <c r="H282" s="71">
        <v>1004.84</v>
      </c>
      <c r="I282" s="71">
        <v>1164.6300000000001</v>
      </c>
      <c r="J282" s="71">
        <v>1425.96</v>
      </c>
      <c r="K282" s="71">
        <v>1678.97</v>
      </c>
      <c r="L282" s="71">
        <v>1860.48</v>
      </c>
      <c r="M282" s="71">
        <v>1915.3</v>
      </c>
      <c r="N282" s="71">
        <v>1921.79</v>
      </c>
      <c r="O282" s="71">
        <v>1923.44</v>
      </c>
      <c r="P282" s="71">
        <v>1908.74</v>
      </c>
      <c r="Q282" s="71">
        <v>1914.16</v>
      </c>
      <c r="R282" s="71">
        <v>1927.34</v>
      </c>
      <c r="S282" s="71">
        <v>1940.53</v>
      </c>
      <c r="T282" s="71">
        <v>1924.01</v>
      </c>
      <c r="U282" s="71">
        <v>1910.17</v>
      </c>
      <c r="V282" s="71">
        <v>1903.92</v>
      </c>
      <c r="W282" s="71">
        <v>1895.62</v>
      </c>
      <c r="X282" s="71">
        <v>1895.58</v>
      </c>
      <c r="Y282" s="71">
        <v>1898.37</v>
      </c>
      <c r="Z282" s="71">
        <v>1735.49</v>
      </c>
      <c r="AA282" s="71">
        <v>1413.79</v>
      </c>
    </row>
    <row r="283" spans="1:27" ht="12.75" hidden="1" customHeight="1" outlineLevel="1" x14ac:dyDescent="0.2">
      <c r="A283" s="163" t="s">
        <v>2686</v>
      </c>
      <c r="B283" s="94" t="s">
        <v>90</v>
      </c>
      <c r="C283" s="70" t="s">
        <v>79</v>
      </c>
      <c r="D283" s="71">
        <f>$D$168</f>
        <v>113.12</v>
      </c>
      <c r="E283" s="71">
        <f>$D$168</f>
        <v>113.12</v>
      </c>
      <c r="F283" s="71">
        <f t="shared" ref="F283:AA283" si="163">$D$168</f>
        <v>113.12</v>
      </c>
      <c r="G283" s="71">
        <f t="shared" si="163"/>
        <v>113.12</v>
      </c>
      <c r="H283" s="71">
        <f t="shared" si="163"/>
        <v>113.12</v>
      </c>
      <c r="I283" s="71">
        <f t="shared" si="163"/>
        <v>113.12</v>
      </c>
      <c r="J283" s="71">
        <f t="shared" si="163"/>
        <v>113.12</v>
      </c>
      <c r="K283" s="71">
        <f t="shared" si="163"/>
        <v>113.12</v>
      </c>
      <c r="L283" s="71">
        <f t="shared" si="163"/>
        <v>113.12</v>
      </c>
      <c r="M283" s="71">
        <f t="shared" si="163"/>
        <v>113.12</v>
      </c>
      <c r="N283" s="71">
        <f t="shared" si="163"/>
        <v>113.12</v>
      </c>
      <c r="O283" s="71">
        <f t="shared" si="163"/>
        <v>113.12</v>
      </c>
      <c r="P283" s="71">
        <f t="shared" si="163"/>
        <v>113.12</v>
      </c>
      <c r="Q283" s="71">
        <f t="shared" si="163"/>
        <v>113.12</v>
      </c>
      <c r="R283" s="71">
        <f t="shared" si="163"/>
        <v>113.12</v>
      </c>
      <c r="S283" s="71">
        <f t="shared" si="163"/>
        <v>113.12</v>
      </c>
      <c r="T283" s="71">
        <f t="shared" si="163"/>
        <v>113.12</v>
      </c>
      <c r="U283" s="71">
        <f t="shared" si="163"/>
        <v>113.12</v>
      </c>
      <c r="V283" s="71">
        <f t="shared" si="163"/>
        <v>113.12</v>
      </c>
      <c r="W283" s="71">
        <f t="shared" si="163"/>
        <v>113.12</v>
      </c>
      <c r="X283" s="71">
        <f t="shared" si="163"/>
        <v>113.12</v>
      </c>
      <c r="Y283" s="71">
        <f t="shared" si="163"/>
        <v>113.12</v>
      </c>
      <c r="Z283" s="71">
        <f t="shared" si="163"/>
        <v>113.12</v>
      </c>
      <c r="AA283" s="71">
        <f t="shared" si="163"/>
        <v>113.12</v>
      </c>
    </row>
    <row r="284" spans="1:27" ht="12.75" hidden="1" customHeight="1" outlineLevel="1" x14ac:dyDescent="0.2">
      <c r="A284" s="163" t="s">
        <v>2687</v>
      </c>
      <c r="B284" s="94" t="s">
        <v>83</v>
      </c>
      <c r="C284" s="70" t="s">
        <v>79</v>
      </c>
      <c r="D284" s="71">
        <v>4.95</v>
      </c>
      <c r="E284" s="71">
        <v>4.95</v>
      </c>
      <c r="F284" s="71">
        <v>4.95</v>
      </c>
      <c r="G284" s="71">
        <v>4.95</v>
      </c>
      <c r="H284" s="71">
        <v>4.95</v>
      </c>
      <c r="I284" s="71">
        <v>4.95</v>
      </c>
      <c r="J284" s="71">
        <v>4.95</v>
      </c>
      <c r="K284" s="71">
        <v>4.95</v>
      </c>
      <c r="L284" s="71">
        <v>4.95</v>
      </c>
      <c r="M284" s="71">
        <v>4.95</v>
      </c>
      <c r="N284" s="71">
        <v>4.95</v>
      </c>
      <c r="O284" s="71">
        <v>4.95</v>
      </c>
      <c r="P284" s="71">
        <v>4.95</v>
      </c>
      <c r="Q284" s="71">
        <v>4.95</v>
      </c>
      <c r="R284" s="71">
        <v>4.95</v>
      </c>
      <c r="S284" s="71">
        <v>4.95</v>
      </c>
      <c r="T284" s="71">
        <v>4.95</v>
      </c>
      <c r="U284" s="71">
        <v>4.95</v>
      </c>
      <c r="V284" s="71">
        <v>4.95</v>
      </c>
      <c r="W284" s="71">
        <v>4.95</v>
      </c>
      <c r="X284" s="71">
        <v>4.95</v>
      </c>
      <c r="Y284" s="71">
        <v>4.95</v>
      </c>
      <c r="Z284" s="71">
        <v>4.95</v>
      </c>
      <c r="AA284" s="71">
        <v>4.95</v>
      </c>
    </row>
    <row r="285" spans="1:27" ht="12.75" hidden="1" customHeight="1" outlineLevel="1" x14ac:dyDescent="0.2">
      <c r="A285" s="163" t="s">
        <v>2688</v>
      </c>
      <c r="B285" s="94" t="s">
        <v>81</v>
      </c>
      <c r="C285" s="70" t="s">
        <v>79</v>
      </c>
      <c r="D285" s="71">
        <f>$D$11</f>
        <v>330.69</v>
      </c>
      <c r="E285" s="71">
        <f t="shared" ref="E285:AA285" si="164">$D$11</f>
        <v>330.69</v>
      </c>
      <c r="F285" s="71">
        <f t="shared" si="164"/>
        <v>330.69</v>
      </c>
      <c r="G285" s="71">
        <f t="shared" si="164"/>
        <v>330.69</v>
      </c>
      <c r="H285" s="71">
        <f t="shared" si="164"/>
        <v>330.69</v>
      </c>
      <c r="I285" s="71">
        <f t="shared" si="164"/>
        <v>330.69</v>
      </c>
      <c r="J285" s="71">
        <f t="shared" si="164"/>
        <v>330.69</v>
      </c>
      <c r="K285" s="71">
        <f t="shared" si="164"/>
        <v>330.69</v>
      </c>
      <c r="L285" s="71">
        <f t="shared" si="164"/>
        <v>330.69</v>
      </c>
      <c r="M285" s="71">
        <f t="shared" si="164"/>
        <v>330.69</v>
      </c>
      <c r="N285" s="71">
        <f t="shared" si="164"/>
        <v>330.69</v>
      </c>
      <c r="O285" s="71">
        <f t="shared" si="164"/>
        <v>330.69</v>
      </c>
      <c r="P285" s="71">
        <f t="shared" si="164"/>
        <v>330.69</v>
      </c>
      <c r="Q285" s="71">
        <f t="shared" si="164"/>
        <v>330.69</v>
      </c>
      <c r="R285" s="71">
        <f t="shared" si="164"/>
        <v>330.69</v>
      </c>
      <c r="S285" s="71">
        <f t="shared" si="164"/>
        <v>330.69</v>
      </c>
      <c r="T285" s="71">
        <f t="shared" si="164"/>
        <v>330.69</v>
      </c>
      <c r="U285" s="71">
        <f t="shared" si="164"/>
        <v>330.69</v>
      </c>
      <c r="V285" s="71">
        <f t="shared" si="164"/>
        <v>330.69</v>
      </c>
      <c r="W285" s="71">
        <f t="shared" si="164"/>
        <v>330.69</v>
      </c>
      <c r="X285" s="71">
        <f t="shared" si="164"/>
        <v>330.69</v>
      </c>
      <c r="Y285" s="71">
        <f t="shared" si="164"/>
        <v>330.69</v>
      </c>
      <c r="Z285" s="71">
        <f t="shared" si="164"/>
        <v>330.69</v>
      </c>
      <c r="AA285" s="71">
        <f t="shared" si="164"/>
        <v>330.69</v>
      </c>
    </row>
    <row r="286" spans="1:27" ht="12.75" customHeight="1" collapsed="1" x14ac:dyDescent="0.2">
      <c r="A286" s="162" t="s">
        <v>2689</v>
      </c>
      <c r="B286" s="54" t="str">
        <f>"25"&amp;"."&amp;$B$801&amp;"."&amp;$B$802</f>
        <v>25.05.2023</v>
      </c>
      <c r="C286" s="134" t="s">
        <v>76</v>
      </c>
      <c r="D286" s="135">
        <f>ROUND(((D287+D288+D290+D289)/1000),5)</f>
        <v>1.55619</v>
      </c>
      <c r="E286" s="135">
        <f>ROUND(((E287+E288+E290+E289)/1000),5)</f>
        <v>1.45069</v>
      </c>
      <c r="F286" s="135">
        <f>ROUND(((F287+F288+F290+F289)/1000),5)</f>
        <v>1.3853</v>
      </c>
      <c r="G286" s="135">
        <f t="shared" ref="G286:AA286" si="165">ROUND(((G287+G288+G290+G289)/1000),5)</f>
        <v>1.33619</v>
      </c>
      <c r="H286" s="135">
        <f t="shared" si="165"/>
        <v>1.33572</v>
      </c>
      <c r="I286" s="135">
        <f t="shared" si="165"/>
        <v>1.5026600000000001</v>
      </c>
      <c r="J286" s="135">
        <f t="shared" si="165"/>
        <v>1.88392</v>
      </c>
      <c r="K286" s="135">
        <f t="shared" si="165"/>
        <v>2.0472000000000001</v>
      </c>
      <c r="L286" s="135">
        <f t="shared" si="165"/>
        <v>2.26431</v>
      </c>
      <c r="M286" s="135">
        <f t="shared" si="165"/>
        <v>2.3326600000000002</v>
      </c>
      <c r="N286" s="135">
        <f t="shared" si="165"/>
        <v>2.3456999999999999</v>
      </c>
      <c r="O286" s="135">
        <f t="shared" si="165"/>
        <v>2.3551600000000001</v>
      </c>
      <c r="P286" s="135">
        <f t="shared" si="165"/>
        <v>2.3379300000000001</v>
      </c>
      <c r="Q286" s="135">
        <f t="shared" si="165"/>
        <v>2.34022</v>
      </c>
      <c r="R286" s="135">
        <f t="shared" si="165"/>
        <v>2.3648799999999999</v>
      </c>
      <c r="S286" s="135">
        <f t="shared" si="165"/>
        <v>2.3802500000000002</v>
      </c>
      <c r="T286" s="135">
        <f t="shared" si="165"/>
        <v>2.3653599999999999</v>
      </c>
      <c r="U286" s="135">
        <f t="shared" si="165"/>
        <v>2.3518300000000001</v>
      </c>
      <c r="V286" s="135">
        <f t="shared" si="165"/>
        <v>2.3447399999999998</v>
      </c>
      <c r="W286" s="135">
        <f t="shared" si="165"/>
        <v>2.3385699999999998</v>
      </c>
      <c r="X286" s="135">
        <f t="shared" si="165"/>
        <v>2.3423099999999999</v>
      </c>
      <c r="Y286" s="135">
        <f t="shared" si="165"/>
        <v>2.3380899999999998</v>
      </c>
      <c r="Z286" s="135">
        <f t="shared" si="165"/>
        <v>2.1452399999999998</v>
      </c>
      <c r="AA286" s="135">
        <f t="shared" si="165"/>
        <v>1.77319</v>
      </c>
    </row>
    <row r="287" spans="1:27" ht="12.75" hidden="1" customHeight="1" outlineLevel="1" x14ac:dyDescent="0.2">
      <c r="A287" s="163" t="s">
        <v>2690</v>
      </c>
      <c r="B287" s="94" t="s">
        <v>238</v>
      </c>
      <c r="C287" s="70" t="s">
        <v>79</v>
      </c>
      <c r="D287" s="71">
        <v>1107.43</v>
      </c>
      <c r="E287" s="71">
        <v>1001.93</v>
      </c>
      <c r="F287" s="71">
        <v>936.54</v>
      </c>
      <c r="G287" s="71">
        <v>887.43</v>
      </c>
      <c r="H287" s="71">
        <v>886.96</v>
      </c>
      <c r="I287" s="71">
        <v>1053.9000000000001</v>
      </c>
      <c r="J287" s="71">
        <v>1435.16</v>
      </c>
      <c r="K287" s="71">
        <v>1598.44</v>
      </c>
      <c r="L287" s="71">
        <v>1815.55</v>
      </c>
      <c r="M287" s="71">
        <v>1883.9</v>
      </c>
      <c r="N287" s="71">
        <v>1896.94</v>
      </c>
      <c r="O287" s="71">
        <v>1906.4</v>
      </c>
      <c r="P287" s="71">
        <v>1889.17</v>
      </c>
      <c r="Q287" s="71">
        <v>1891.46</v>
      </c>
      <c r="R287" s="71">
        <v>1916.12</v>
      </c>
      <c r="S287" s="71">
        <v>1931.49</v>
      </c>
      <c r="T287" s="71">
        <v>1916.6</v>
      </c>
      <c r="U287" s="71">
        <v>1903.07</v>
      </c>
      <c r="V287" s="71">
        <v>1895.98</v>
      </c>
      <c r="W287" s="71">
        <v>1889.81</v>
      </c>
      <c r="X287" s="71">
        <v>1893.55</v>
      </c>
      <c r="Y287" s="71">
        <v>1889.33</v>
      </c>
      <c r="Z287" s="71">
        <v>1696.48</v>
      </c>
      <c r="AA287" s="71">
        <v>1324.43</v>
      </c>
    </row>
    <row r="288" spans="1:27" ht="12.75" hidden="1" customHeight="1" outlineLevel="1" x14ac:dyDescent="0.2">
      <c r="A288" s="163" t="s">
        <v>2691</v>
      </c>
      <c r="B288" s="94" t="s">
        <v>90</v>
      </c>
      <c r="C288" s="70" t="s">
        <v>79</v>
      </c>
      <c r="D288" s="71">
        <f>$D$168</f>
        <v>113.12</v>
      </c>
      <c r="E288" s="71">
        <f>$D$168</f>
        <v>113.12</v>
      </c>
      <c r="F288" s="71">
        <f t="shared" ref="F288:AA288" si="166">$D$168</f>
        <v>113.12</v>
      </c>
      <c r="G288" s="71">
        <f t="shared" si="166"/>
        <v>113.12</v>
      </c>
      <c r="H288" s="71">
        <f t="shared" si="166"/>
        <v>113.12</v>
      </c>
      <c r="I288" s="71">
        <f t="shared" si="166"/>
        <v>113.12</v>
      </c>
      <c r="J288" s="71">
        <f t="shared" si="166"/>
        <v>113.12</v>
      </c>
      <c r="K288" s="71">
        <f t="shared" si="166"/>
        <v>113.12</v>
      </c>
      <c r="L288" s="71">
        <f t="shared" si="166"/>
        <v>113.12</v>
      </c>
      <c r="M288" s="71">
        <f t="shared" si="166"/>
        <v>113.12</v>
      </c>
      <c r="N288" s="71">
        <f t="shared" si="166"/>
        <v>113.12</v>
      </c>
      <c r="O288" s="71">
        <f t="shared" si="166"/>
        <v>113.12</v>
      </c>
      <c r="P288" s="71">
        <f t="shared" si="166"/>
        <v>113.12</v>
      </c>
      <c r="Q288" s="71">
        <f t="shared" si="166"/>
        <v>113.12</v>
      </c>
      <c r="R288" s="71">
        <f t="shared" si="166"/>
        <v>113.12</v>
      </c>
      <c r="S288" s="71">
        <f t="shared" si="166"/>
        <v>113.12</v>
      </c>
      <c r="T288" s="71">
        <f t="shared" si="166"/>
        <v>113.12</v>
      </c>
      <c r="U288" s="71">
        <f t="shared" si="166"/>
        <v>113.12</v>
      </c>
      <c r="V288" s="71">
        <f t="shared" si="166"/>
        <v>113.12</v>
      </c>
      <c r="W288" s="71">
        <f t="shared" si="166"/>
        <v>113.12</v>
      </c>
      <c r="X288" s="71">
        <f t="shared" si="166"/>
        <v>113.12</v>
      </c>
      <c r="Y288" s="71">
        <f t="shared" si="166"/>
        <v>113.12</v>
      </c>
      <c r="Z288" s="71">
        <f t="shared" si="166"/>
        <v>113.12</v>
      </c>
      <c r="AA288" s="71">
        <f t="shared" si="166"/>
        <v>113.12</v>
      </c>
    </row>
    <row r="289" spans="1:27" ht="12.75" hidden="1" customHeight="1" outlineLevel="1" x14ac:dyDescent="0.2">
      <c r="A289" s="163" t="s">
        <v>2692</v>
      </c>
      <c r="B289" s="94" t="s">
        <v>83</v>
      </c>
      <c r="C289" s="70" t="s">
        <v>79</v>
      </c>
      <c r="D289" s="71">
        <v>4.95</v>
      </c>
      <c r="E289" s="71">
        <v>4.95</v>
      </c>
      <c r="F289" s="71">
        <v>4.95</v>
      </c>
      <c r="G289" s="71">
        <v>4.95</v>
      </c>
      <c r="H289" s="71">
        <v>4.95</v>
      </c>
      <c r="I289" s="71">
        <v>4.95</v>
      </c>
      <c r="J289" s="71">
        <v>4.95</v>
      </c>
      <c r="K289" s="71">
        <v>4.95</v>
      </c>
      <c r="L289" s="71">
        <v>4.95</v>
      </c>
      <c r="M289" s="71">
        <v>4.95</v>
      </c>
      <c r="N289" s="71">
        <v>4.95</v>
      </c>
      <c r="O289" s="71">
        <v>4.95</v>
      </c>
      <c r="P289" s="71">
        <v>4.95</v>
      </c>
      <c r="Q289" s="71">
        <v>4.95</v>
      </c>
      <c r="R289" s="71">
        <v>4.95</v>
      </c>
      <c r="S289" s="71">
        <v>4.95</v>
      </c>
      <c r="T289" s="71">
        <v>4.95</v>
      </c>
      <c r="U289" s="71">
        <v>4.95</v>
      </c>
      <c r="V289" s="71">
        <v>4.95</v>
      </c>
      <c r="W289" s="71">
        <v>4.95</v>
      </c>
      <c r="X289" s="71">
        <v>4.95</v>
      </c>
      <c r="Y289" s="71">
        <v>4.95</v>
      </c>
      <c r="Z289" s="71">
        <v>4.95</v>
      </c>
      <c r="AA289" s="71">
        <v>4.95</v>
      </c>
    </row>
    <row r="290" spans="1:27" ht="12.75" hidden="1" customHeight="1" outlineLevel="1" x14ac:dyDescent="0.2">
      <c r="A290" s="163" t="s">
        <v>2693</v>
      </c>
      <c r="B290" s="94" t="s">
        <v>81</v>
      </c>
      <c r="C290" s="70" t="s">
        <v>79</v>
      </c>
      <c r="D290" s="71">
        <f>$D$11</f>
        <v>330.69</v>
      </c>
      <c r="E290" s="71">
        <f t="shared" ref="E290:AA290" si="167">$D$11</f>
        <v>330.69</v>
      </c>
      <c r="F290" s="71">
        <f t="shared" si="167"/>
        <v>330.69</v>
      </c>
      <c r="G290" s="71">
        <f t="shared" si="167"/>
        <v>330.69</v>
      </c>
      <c r="H290" s="71">
        <f t="shared" si="167"/>
        <v>330.69</v>
      </c>
      <c r="I290" s="71">
        <f t="shared" si="167"/>
        <v>330.69</v>
      </c>
      <c r="J290" s="71">
        <f t="shared" si="167"/>
        <v>330.69</v>
      </c>
      <c r="K290" s="71">
        <f t="shared" si="167"/>
        <v>330.69</v>
      </c>
      <c r="L290" s="71">
        <f t="shared" si="167"/>
        <v>330.69</v>
      </c>
      <c r="M290" s="71">
        <f t="shared" si="167"/>
        <v>330.69</v>
      </c>
      <c r="N290" s="71">
        <f t="shared" si="167"/>
        <v>330.69</v>
      </c>
      <c r="O290" s="71">
        <f t="shared" si="167"/>
        <v>330.69</v>
      </c>
      <c r="P290" s="71">
        <f t="shared" si="167"/>
        <v>330.69</v>
      </c>
      <c r="Q290" s="71">
        <f t="shared" si="167"/>
        <v>330.69</v>
      </c>
      <c r="R290" s="71">
        <f t="shared" si="167"/>
        <v>330.69</v>
      </c>
      <c r="S290" s="71">
        <f t="shared" si="167"/>
        <v>330.69</v>
      </c>
      <c r="T290" s="71">
        <f t="shared" si="167"/>
        <v>330.69</v>
      </c>
      <c r="U290" s="71">
        <f t="shared" si="167"/>
        <v>330.69</v>
      </c>
      <c r="V290" s="71">
        <f t="shared" si="167"/>
        <v>330.69</v>
      </c>
      <c r="W290" s="71">
        <f t="shared" si="167"/>
        <v>330.69</v>
      </c>
      <c r="X290" s="71">
        <f t="shared" si="167"/>
        <v>330.69</v>
      </c>
      <c r="Y290" s="71">
        <f t="shared" si="167"/>
        <v>330.69</v>
      </c>
      <c r="Z290" s="71">
        <f t="shared" si="167"/>
        <v>330.69</v>
      </c>
      <c r="AA290" s="71">
        <f t="shared" si="167"/>
        <v>330.69</v>
      </c>
    </row>
    <row r="291" spans="1:27" ht="12.75" customHeight="1" collapsed="1" x14ac:dyDescent="0.2">
      <c r="A291" s="162" t="s">
        <v>2694</v>
      </c>
      <c r="B291" s="54" t="str">
        <f>"26"&amp;"."&amp;$B$801&amp;"."&amp;$B$802</f>
        <v>26.05.2023</v>
      </c>
      <c r="C291" s="134" t="s">
        <v>76</v>
      </c>
      <c r="D291" s="135">
        <f>ROUND(((D292+D293+D295+D294)/1000),5)</f>
        <v>1.6677299999999999</v>
      </c>
      <c r="E291" s="135">
        <f>ROUND(((E292+E293+E295+E294)/1000),5)</f>
        <v>1.5254099999999999</v>
      </c>
      <c r="F291" s="135">
        <f>ROUND(((F292+F293+F295+F294)/1000),5)</f>
        <v>1.46322</v>
      </c>
      <c r="G291" s="135">
        <f t="shared" ref="G291:AA291" si="168">ROUND(((G292+G293+G295+G294)/1000),5)</f>
        <v>1.4176899999999999</v>
      </c>
      <c r="H291" s="135">
        <f t="shared" si="168"/>
        <v>1.4400999999999999</v>
      </c>
      <c r="I291" s="135">
        <f t="shared" si="168"/>
        <v>1.5291399999999999</v>
      </c>
      <c r="J291" s="135">
        <f t="shared" si="168"/>
        <v>1.9273400000000001</v>
      </c>
      <c r="K291" s="135">
        <f t="shared" si="168"/>
        <v>2.1049899999999999</v>
      </c>
      <c r="L291" s="135">
        <f t="shared" si="168"/>
        <v>2.3529499999999999</v>
      </c>
      <c r="M291" s="135">
        <f t="shared" si="168"/>
        <v>2.4192999999999998</v>
      </c>
      <c r="N291" s="135">
        <f t="shared" si="168"/>
        <v>2.4276599999999999</v>
      </c>
      <c r="O291" s="135">
        <f t="shared" si="168"/>
        <v>2.4212400000000001</v>
      </c>
      <c r="P291" s="135">
        <f t="shared" si="168"/>
        <v>2.41092</v>
      </c>
      <c r="Q291" s="135">
        <f t="shared" si="168"/>
        <v>2.42665</v>
      </c>
      <c r="R291" s="135">
        <f t="shared" si="168"/>
        <v>2.4232999999999998</v>
      </c>
      <c r="S291" s="135">
        <f t="shared" si="168"/>
        <v>2.4183500000000002</v>
      </c>
      <c r="T291" s="135">
        <f t="shared" si="168"/>
        <v>2.4052199999999999</v>
      </c>
      <c r="U291" s="135">
        <f t="shared" si="168"/>
        <v>2.41622</v>
      </c>
      <c r="V291" s="135">
        <f t="shared" si="168"/>
        <v>2.41194</v>
      </c>
      <c r="W291" s="135">
        <f t="shared" si="168"/>
        <v>2.38679</v>
      </c>
      <c r="X291" s="135">
        <f t="shared" si="168"/>
        <v>2.3911199999999999</v>
      </c>
      <c r="Y291" s="135">
        <f t="shared" si="168"/>
        <v>2.4130199999999999</v>
      </c>
      <c r="Z291" s="135">
        <f t="shared" si="168"/>
        <v>2.3568099999999998</v>
      </c>
      <c r="AA291" s="135">
        <f t="shared" si="168"/>
        <v>2.0304199999999999</v>
      </c>
    </row>
    <row r="292" spans="1:27" ht="12.75" hidden="1" customHeight="1" outlineLevel="1" x14ac:dyDescent="0.2">
      <c r="A292" s="163" t="s">
        <v>2695</v>
      </c>
      <c r="B292" s="94" t="s">
        <v>238</v>
      </c>
      <c r="C292" s="70" t="s">
        <v>79</v>
      </c>
      <c r="D292" s="71">
        <v>1218.97</v>
      </c>
      <c r="E292" s="71">
        <v>1076.6500000000001</v>
      </c>
      <c r="F292" s="71">
        <v>1014.46</v>
      </c>
      <c r="G292" s="71">
        <v>968.93</v>
      </c>
      <c r="H292" s="71">
        <v>991.34</v>
      </c>
      <c r="I292" s="71">
        <v>1080.3800000000001</v>
      </c>
      <c r="J292" s="71">
        <v>1478.58</v>
      </c>
      <c r="K292" s="71">
        <v>1656.23</v>
      </c>
      <c r="L292" s="71">
        <v>1904.19</v>
      </c>
      <c r="M292" s="71">
        <v>1970.54</v>
      </c>
      <c r="N292" s="71">
        <v>1978.9</v>
      </c>
      <c r="O292" s="71">
        <v>1972.48</v>
      </c>
      <c r="P292" s="71">
        <v>1962.16</v>
      </c>
      <c r="Q292" s="71">
        <v>1977.89</v>
      </c>
      <c r="R292" s="71">
        <v>1974.54</v>
      </c>
      <c r="S292" s="71">
        <v>1969.59</v>
      </c>
      <c r="T292" s="71">
        <v>1956.46</v>
      </c>
      <c r="U292" s="71">
        <v>1967.46</v>
      </c>
      <c r="V292" s="71">
        <v>1963.18</v>
      </c>
      <c r="W292" s="71">
        <v>1938.03</v>
      </c>
      <c r="X292" s="71">
        <v>1942.36</v>
      </c>
      <c r="Y292" s="71">
        <v>1964.26</v>
      </c>
      <c r="Z292" s="71">
        <v>1908.05</v>
      </c>
      <c r="AA292" s="71">
        <v>1581.66</v>
      </c>
    </row>
    <row r="293" spans="1:27" ht="12.75" hidden="1" customHeight="1" outlineLevel="1" x14ac:dyDescent="0.2">
      <c r="A293" s="163" t="s">
        <v>2696</v>
      </c>
      <c r="B293" s="94" t="s">
        <v>90</v>
      </c>
      <c r="C293" s="70" t="s">
        <v>79</v>
      </c>
      <c r="D293" s="71">
        <f>$D$168</f>
        <v>113.12</v>
      </c>
      <c r="E293" s="71">
        <f>$D$168</f>
        <v>113.12</v>
      </c>
      <c r="F293" s="71">
        <f t="shared" ref="F293:AA293" si="169">$D$168</f>
        <v>113.12</v>
      </c>
      <c r="G293" s="71">
        <f t="shared" si="169"/>
        <v>113.12</v>
      </c>
      <c r="H293" s="71">
        <f t="shared" si="169"/>
        <v>113.12</v>
      </c>
      <c r="I293" s="71">
        <f t="shared" si="169"/>
        <v>113.12</v>
      </c>
      <c r="J293" s="71">
        <f t="shared" si="169"/>
        <v>113.12</v>
      </c>
      <c r="K293" s="71">
        <f t="shared" si="169"/>
        <v>113.12</v>
      </c>
      <c r="L293" s="71">
        <f t="shared" si="169"/>
        <v>113.12</v>
      </c>
      <c r="M293" s="71">
        <f t="shared" si="169"/>
        <v>113.12</v>
      </c>
      <c r="N293" s="71">
        <f t="shared" si="169"/>
        <v>113.12</v>
      </c>
      <c r="O293" s="71">
        <f t="shared" si="169"/>
        <v>113.12</v>
      </c>
      <c r="P293" s="71">
        <f t="shared" si="169"/>
        <v>113.12</v>
      </c>
      <c r="Q293" s="71">
        <f t="shared" si="169"/>
        <v>113.12</v>
      </c>
      <c r="R293" s="71">
        <f t="shared" si="169"/>
        <v>113.12</v>
      </c>
      <c r="S293" s="71">
        <f t="shared" si="169"/>
        <v>113.12</v>
      </c>
      <c r="T293" s="71">
        <f t="shared" si="169"/>
        <v>113.12</v>
      </c>
      <c r="U293" s="71">
        <f t="shared" si="169"/>
        <v>113.12</v>
      </c>
      <c r="V293" s="71">
        <f t="shared" si="169"/>
        <v>113.12</v>
      </c>
      <c r="W293" s="71">
        <f t="shared" si="169"/>
        <v>113.12</v>
      </c>
      <c r="X293" s="71">
        <f t="shared" si="169"/>
        <v>113.12</v>
      </c>
      <c r="Y293" s="71">
        <f t="shared" si="169"/>
        <v>113.12</v>
      </c>
      <c r="Z293" s="71">
        <f t="shared" si="169"/>
        <v>113.12</v>
      </c>
      <c r="AA293" s="71">
        <f t="shared" si="169"/>
        <v>113.12</v>
      </c>
    </row>
    <row r="294" spans="1:27" ht="12.75" hidden="1" customHeight="1" outlineLevel="1" x14ac:dyDescent="0.2">
      <c r="A294" s="163" t="s">
        <v>2697</v>
      </c>
      <c r="B294" s="94" t="s">
        <v>83</v>
      </c>
      <c r="C294" s="70" t="s">
        <v>79</v>
      </c>
      <c r="D294" s="71">
        <v>4.95</v>
      </c>
      <c r="E294" s="71">
        <v>4.95</v>
      </c>
      <c r="F294" s="71">
        <v>4.95</v>
      </c>
      <c r="G294" s="71">
        <v>4.95</v>
      </c>
      <c r="H294" s="71">
        <v>4.95</v>
      </c>
      <c r="I294" s="71">
        <v>4.95</v>
      </c>
      <c r="J294" s="71">
        <v>4.95</v>
      </c>
      <c r="K294" s="71">
        <v>4.95</v>
      </c>
      <c r="L294" s="71">
        <v>4.95</v>
      </c>
      <c r="M294" s="71">
        <v>4.95</v>
      </c>
      <c r="N294" s="71">
        <v>4.95</v>
      </c>
      <c r="O294" s="71">
        <v>4.95</v>
      </c>
      <c r="P294" s="71">
        <v>4.95</v>
      </c>
      <c r="Q294" s="71">
        <v>4.95</v>
      </c>
      <c r="R294" s="71">
        <v>4.95</v>
      </c>
      <c r="S294" s="71">
        <v>4.95</v>
      </c>
      <c r="T294" s="71">
        <v>4.95</v>
      </c>
      <c r="U294" s="71">
        <v>4.95</v>
      </c>
      <c r="V294" s="71">
        <v>4.95</v>
      </c>
      <c r="W294" s="71">
        <v>4.95</v>
      </c>
      <c r="X294" s="71">
        <v>4.95</v>
      </c>
      <c r="Y294" s="71">
        <v>4.95</v>
      </c>
      <c r="Z294" s="71">
        <v>4.95</v>
      </c>
      <c r="AA294" s="71">
        <v>4.95</v>
      </c>
    </row>
    <row r="295" spans="1:27" ht="12.75" hidden="1" customHeight="1" outlineLevel="1" x14ac:dyDescent="0.2">
      <c r="A295" s="163" t="s">
        <v>2698</v>
      </c>
      <c r="B295" s="94" t="s">
        <v>81</v>
      </c>
      <c r="C295" s="70" t="s">
        <v>79</v>
      </c>
      <c r="D295" s="71">
        <f>$D$11</f>
        <v>330.69</v>
      </c>
      <c r="E295" s="71">
        <f t="shared" ref="E295:AA295" si="170">$D$11</f>
        <v>330.69</v>
      </c>
      <c r="F295" s="71">
        <f t="shared" si="170"/>
        <v>330.69</v>
      </c>
      <c r="G295" s="71">
        <f t="shared" si="170"/>
        <v>330.69</v>
      </c>
      <c r="H295" s="71">
        <f t="shared" si="170"/>
        <v>330.69</v>
      </c>
      <c r="I295" s="71">
        <f t="shared" si="170"/>
        <v>330.69</v>
      </c>
      <c r="J295" s="71">
        <f t="shared" si="170"/>
        <v>330.69</v>
      </c>
      <c r="K295" s="71">
        <f t="shared" si="170"/>
        <v>330.69</v>
      </c>
      <c r="L295" s="71">
        <f t="shared" si="170"/>
        <v>330.69</v>
      </c>
      <c r="M295" s="71">
        <f t="shared" si="170"/>
        <v>330.69</v>
      </c>
      <c r="N295" s="71">
        <f t="shared" si="170"/>
        <v>330.69</v>
      </c>
      <c r="O295" s="71">
        <f t="shared" si="170"/>
        <v>330.69</v>
      </c>
      <c r="P295" s="71">
        <f t="shared" si="170"/>
        <v>330.69</v>
      </c>
      <c r="Q295" s="71">
        <f t="shared" si="170"/>
        <v>330.69</v>
      </c>
      <c r="R295" s="71">
        <f t="shared" si="170"/>
        <v>330.69</v>
      </c>
      <c r="S295" s="71">
        <f t="shared" si="170"/>
        <v>330.69</v>
      </c>
      <c r="T295" s="71">
        <f t="shared" si="170"/>
        <v>330.69</v>
      </c>
      <c r="U295" s="71">
        <f t="shared" si="170"/>
        <v>330.69</v>
      </c>
      <c r="V295" s="71">
        <f t="shared" si="170"/>
        <v>330.69</v>
      </c>
      <c r="W295" s="71">
        <f t="shared" si="170"/>
        <v>330.69</v>
      </c>
      <c r="X295" s="71">
        <f t="shared" si="170"/>
        <v>330.69</v>
      </c>
      <c r="Y295" s="71">
        <f t="shared" si="170"/>
        <v>330.69</v>
      </c>
      <c r="Z295" s="71">
        <f t="shared" si="170"/>
        <v>330.69</v>
      </c>
      <c r="AA295" s="71">
        <f t="shared" si="170"/>
        <v>330.69</v>
      </c>
    </row>
    <row r="296" spans="1:27" ht="12.75" customHeight="1" collapsed="1" x14ac:dyDescent="0.2">
      <c r="A296" s="162" t="s">
        <v>2699</v>
      </c>
      <c r="B296" s="54" t="str">
        <f>"27"&amp;"."&amp;$B$801&amp;"."&amp;$B$802</f>
        <v>27.05.2023</v>
      </c>
      <c r="C296" s="134" t="s">
        <v>76</v>
      </c>
      <c r="D296" s="135">
        <f>ROUND(((D297+D298+D300+D299)/1000),5)</f>
        <v>1.9676</v>
      </c>
      <c r="E296" s="135">
        <f>ROUND(((E297+E298+E300+E299)/1000),5)</f>
        <v>1.7271799999999999</v>
      </c>
      <c r="F296" s="135">
        <f>ROUND(((F297+F298+F300+F299)/1000),5)</f>
        <v>1.5809299999999999</v>
      </c>
      <c r="G296" s="135">
        <f t="shared" ref="G296:AA296" si="171">ROUND(((G297+G298+G300+G299)/1000),5)</f>
        <v>1.52868</v>
      </c>
      <c r="H296" s="135">
        <f t="shared" si="171"/>
        <v>1.5061100000000001</v>
      </c>
      <c r="I296" s="135">
        <f t="shared" si="171"/>
        <v>1.48438</v>
      </c>
      <c r="J296" s="135">
        <f t="shared" si="171"/>
        <v>1.7904599999999999</v>
      </c>
      <c r="K296" s="135">
        <f t="shared" si="171"/>
        <v>1.9456599999999999</v>
      </c>
      <c r="L296" s="135">
        <f t="shared" si="171"/>
        <v>2.21889</v>
      </c>
      <c r="M296" s="135">
        <f t="shared" si="171"/>
        <v>2.33229</v>
      </c>
      <c r="N296" s="135">
        <f t="shared" si="171"/>
        <v>2.3645999999999998</v>
      </c>
      <c r="O296" s="135">
        <f t="shared" si="171"/>
        <v>2.3648899999999999</v>
      </c>
      <c r="P296" s="135">
        <f t="shared" si="171"/>
        <v>2.3597899999999998</v>
      </c>
      <c r="Q296" s="135">
        <f t="shared" si="171"/>
        <v>2.3604799999999999</v>
      </c>
      <c r="R296" s="135">
        <f t="shared" si="171"/>
        <v>2.3587699999999998</v>
      </c>
      <c r="S296" s="135">
        <f t="shared" si="171"/>
        <v>2.3372899999999999</v>
      </c>
      <c r="T296" s="135">
        <f t="shared" si="171"/>
        <v>2.3213200000000001</v>
      </c>
      <c r="U296" s="135">
        <f t="shared" si="171"/>
        <v>2.25637</v>
      </c>
      <c r="V296" s="135">
        <f t="shared" si="171"/>
        <v>2.2559</v>
      </c>
      <c r="W296" s="135">
        <f t="shared" si="171"/>
        <v>2.2556799999999999</v>
      </c>
      <c r="X296" s="135">
        <f t="shared" si="171"/>
        <v>2.3162099999999999</v>
      </c>
      <c r="Y296" s="135">
        <f t="shared" si="171"/>
        <v>2.3344200000000002</v>
      </c>
      <c r="Z296" s="135">
        <f t="shared" si="171"/>
        <v>2.24105</v>
      </c>
      <c r="AA296" s="135">
        <f t="shared" si="171"/>
        <v>1.9402900000000001</v>
      </c>
    </row>
    <row r="297" spans="1:27" ht="12.75" hidden="1" customHeight="1" outlineLevel="1" x14ac:dyDescent="0.2">
      <c r="A297" s="163" t="s">
        <v>2700</v>
      </c>
      <c r="B297" s="94" t="s">
        <v>238</v>
      </c>
      <c r="C297" s="70" t="s">
        <v>79</v>
      </c>
      <c r="D297" s="71">
        <v>1518.84</v>
      </c>
      <c r="E297" s="71">
        <v>1278.42</v>
      </c>
      <c r="F297" s="71">
        <v>1132.17</v>
      </c>
      <c r="G297" s="71">
        <v>1079.92</v>
      </c>
      <c r="H297" s="71">
        <v>1057.3499999999999</v>
      </c>
      <c r="I297" s="71">
        <v>1035.6199999999999</v>
      </c>
      <c r="J297" s="71">
        <v>1341.7</v>
      </c>
      <c r="K297" s="71">
        <v>1496.9</v>
      </c>
      <c r="L297" s="71">
        <v>1770.13</v>
      </c>
      <c r="M297" s="71">
        <v>1883.53</v>
      </c>
      <c r="N297" s="71">
        <v>1915.84</v>
      </c>
      <c r="O297" s="71">
        <v>1916.13</v>
      </c>
      <c r="P297" s="71">
        <v>1911.03</v>
      </c>
      <c r="Q297" s="71">
        <v>1911.72</v>
      </c>
      <c r="R297" s="71">
        <v>1910.01</v>
      </c>
      <c r="S297" s="71">
        <v>1888.53</v>
      </c>
      <c r="T297" s="71">
        <v>1872.56</v>
      </c>
      <c r="U297" s="71">
        <v>1807.61</v>
      </c>
      <c r="V297" s="71">
        <v>1807.14</v>
      </c>
      <c r="W297" s="71">
        <v>1806.92</v>
      </c>
      <c r="X297" s="71">
        <v>1867.45</v>
      </c>
      <c r="Y297" s="71">
        <v>1885.66</v>
      </c>
      <c r="Z297" s="71">
        <v>1792.29</v>
      </c>
      <c r="AA297" s="71">
        <v>1491.53</v>
      </c>
    </row>
    <row r="298" spans="1:27" ht="12.75" hidden="1" customHeight="1" outlineLevel="1" x14ac:dyDescent="0.2">
      <c r="A298" s="163" t="s">
        <v>2701</v>
      </c>
      <c r="B298" s="94" t="s">
        <v>90</v>
      </c>
      <c r="C298" s="70" t="s">
        <v>79</v>
      </c>
      <c r="D298" s="71">
        <f>$D$168</f>
        <v>113.12</v>
      </c>
      <c r="E298" s="71">
        <f>$D$168</f>
        <v>113.12</v>
      </c>
      <c r="F298" s="71">
        <f t="shared" ref="F298:AA298" si="172">$D$168</f>
        <v>113.12</v>
      </c>
      <c r="G298" s="71">
        <f t="shared" si="172"/>
        <v>113.12</v>
      </c>
      <c r="H298" s="71">
        <f t="shared" si="172"/>
        <v>113.12</v>
      </c>
      <c r="I298" s="71">
        <f t="shared" si="172"/>
        <v>113.12</v>
      </c>
      <c r="J298" s="71">
        <f t="shared" si="172"/>
        <v>113.12</v>
      </c>
      <c r="K298" s="71">
        <f t="shared" si="172"/>
        <v>113.12</v>
      </c>
      <c r="L298" s="71">
        <f t="shared" si="172"/>
        <v>113.12</v>
      </c>
      <c r="M298" s="71">
        <f t="shared" si="172"/>
        <v>113.12</v>
      </c>
      <c r="N298" s="71">
        <f t="shared" si="172"/>
        <v>113.12</v>
      </c>
      <c r="O298" s="71">
        <f t="shared" si="172"/>
        <v>113.12</v>
      </c>
      <c r="P298" s="71">
        <f t="shared" si="172"/>
        <v>113.12</v>
      </c>
      <c r="Q298" s="71">
        <f t="shared" si="172"/>
        <v>113.12</v>
      </c>
      <c r="R298" s="71">
        <f t="shared" si="172"/>
        <v>113.12</v>
      </c>
      <c r="S298" s="71">
        <f t="shared" si="172"/>
        <v>113.12</v>
      </c>
      <c r="T298" s="71">
        <f t="shared" si="172"/>
        <v>113.12</v>
      </c>
      <c r="U298" s="71">
        <f t="shared" si="172"/>
        <v>113.12</v>
      </c>
      <c r="V298" s="71">
        <f t="shared" si="172"/>
        <v>113.12</v>
      </c>
      <c r="W298" s="71">
        <f t="shared" si="172"/>
        <v>113.12</v>
      </c>
      <c r="X298" s="71">
        <f t="shared" si="172"/>
        <v>113.12</v>
      </c>
      <c r="Y298" s="71">
        <f t="shared" si="172"/>
        <v>113.12</v>
      </c>
      <c r="Z298" s="71">
        <f t="shared" si="172"/>
        <v>113.12</v>
      </c>
      <c r="AA298" s="71">
        <f t="shared" si="172"/>
        <v>113.12</v>
      </c>
    </row>
    <row r="299" spans="1:27" ht="12.75" hidden="1" customHeight="1" outlineLevel="1" x14ac:dyDescent="0.2">
      <c r="A299" s="163" t="s">
        <v>2702</v>
      </c>
      <c r="B299" s="94" t="s">
        <v>83</v>
      </c>
      <c r="C299" s="70" t="s">
        <v>79</v>
      </c>
      <c r="D299" s="71">
        <v>4.95</v>
      </c>
      <c r="E299" s="71">
        <v>4.95</v>
      </c>
      <c r="F299" s="71">
        <v>4.95</v>
      </c>
      <c r="G299" s="71">
        <v>4.95</v>
      </c>
      <c r="H299" s="71">
        <v>4.95</v>
      </c>
      <c r="I299" s="71">
        <v>4.95</v>
      </c>
      <c r="J299" s="71">
        <v>4.95</v>
      </c>
      <c r="K299" s="71">
        <v>4.95</v>
      </c>
      <c r="L299" s="71">
        <v>4.95</v>
      </c>
      <c r="M299" s="71">
        <v>4.95</v>
      </c>
      <c r="N299" s="71">
        <v>4.95</v>
      </c>
      <c r="O299" s="71">
        <v>4.95</v>
      </c>
      <c r="P299" s="71">
        <v>4.95</v>
      </c>
      <c r="Q299" s="71">
        <v>4.95</v>
      </c>
      <c r="R299" s="71">
        <v>4.95</v>
      </c>
      <c r="S299" s="71">
        <v>4.95</v>
      </c>
      <c r="T299" s="71">
        <v>4.95</v>
      </c>
      <c r="U299" s="71">
        <v>4.95</v>
      </c>
      <c r="V299" s="71">
        <v>4.95</v>
      </c>
      <c r="W299" s="71">
        <v>4.95</v>
      </c>
      <c r="X299" s="71">
        <v>4.95</v>
      </c>
      <c r="Y299" s="71">
        <v>4.95</v>
      </c>
      <c r="Z299" s="71">
        <v>4.95</v>
      </c>
      <c r="AA299" s="71">
        <v>4.95</v>
      </c>
    </row>
    <row r="300" spans="1:27" ht="12.75" hidden="1" customHeight="1" outlineLevel="1" x14ac:dyDescent="0.2">
      <c r="A300" s="163" t="s">
        <v>2703</v>
      </c>
      <c r="B300" s="94" t="s">
        <v>81</v>
      </c>
      <c r="C300" s="70" t="s">
        <v>79</v>
      </c>
      <c r="D300" s="71">
        <f>$D$11</f>
        <v>330.69</v>
      </c>
      <c r="E300" s="71">
        <f t="shared" ref="E300:AA300" si="173">$D$11</f>
        <v>330.69</v>
      </c>
      <c r="F300" s="71">
        <f t="shared" si="173"/>
        <v>330.69</v>
      </c>
      <c r="G300" s="71">
        <f t="shared" si="173"/>
        <v>330.69</v>
      </c>
      <c r="H300" s="71">
        <f t="shared" si="173"/>
        <v>330.69</v>
      </c>
      <c r="I300" s="71">
        <f t="shared" si="173"/>
        <v>330.69</v>
      </c>
      <c r="J300" s="71">
        <f t="shared" si="173"/>
        <v>330.69</v>
      </c>
      <c r="K300" s="71">
        <f t="shared" si="173"/>
        <v>330.69</v>
      </c>
      <c r="L300" s="71">
        <f t="shared" si="173"/>
        <v>330.69</v>
      </c>
      <c r="M300" s="71">
        <f t="shared" si="173"/>
        <v>330.69</v>
      </c>
      <c r="N300" s="71">
        <f t="shared" si="173"/>
        <v>330.69</v>
      </c>
      <c r="O300" s="71">
        <f t="shared" si="173"/>
        <v>330.69</v>
      </c>
      <c r="P300" s="71">
        <f t="shared" si="173"/>
        <v>330.69</v>
      </c>
      <c r="Q300" s="71">
        <f t="shared" si="173"/>
        <v>330.69</v>
      </c>
      <c r="R300" s="71">
        <f t="shared" si="173"/>
        <v>330.69</v>
      </c>
      <c r="S300" s="71">
        <f t="shared" si="173"/>
        <v>330.69</v>
      </c>
      <c r="T300" s="71">
        <f t="shared" si="173"/>
        <v>330.69</v>
      </c>
      <c r="U300" s="71">
        <f t="shared" si="173"/>
        <v>330.69</v>
      </c>
      <c r="V300" s="71">
        <f t="shared" si="173"/>
        <v>330.69</v>
      </c>
      <c r="W300" s="71">
        <f t="shared" si="173"/>
        <v>330.69</v>
      </c>
      <c r="X300" s="71">
        <f t="shared" si="173"/>
        <v>330.69</v>
      </c>
      <c r="Y300" s="71">
        <f t="shared" si="173"/>
        <v>330.69</v>
      </c>
      <c r="Z300" s="71">
        <f t="shared" si="173"/>
        <v>330.69</v>
      </c>
      <c r="AA300" s="71">
        <f t="shared" si="173"/>
        <v>330.69</v>
      </c>
    </row>
    <row r="301" spans="1:27" ht="12.75" customHeight="1" collapsed="1" x14ac:dyDescent="0.2">
      <c r="A301" s="162" t="s">
        <v>2704</v>
      </c>
      <c r="B301" s="54" t="str">
        <f>"28"&amp;"."&amp;$B$801&amp;"."&amp;$B$802</f>
        <v>28.05.2023</v>
      </c>
      <c r="C301" s="134" t="s">
        <v>76</v>
      </c>
      <c r="D301" s="135">
        <f>ROUND(((D302+D303+D305+D304)/1000),5)</f>
        <v>1.8216699999999999</v>
      </c>
      <c r="E301" s="135">
        <f>ROUND(((E302+E303+E305+E304)/1000),5)</f>
        <v>1.6583300000000001</v>
      </c>
      <c r="F301" s="135">
        <f>ROUND(((F302+F303+F305+F304)/1000),5)</f>
        <v>1.53138</v>
      </c>
      <c r="G301" s="135">
        <f t="shared" ref="G301:AA301" si="174">ROUND(((G302+G303+G305+G304)/1000),5)</f>
        <v>1.50091</v>
      </c>
      <c r="H301" s="135">
        <f t="shared" si="174"/>
        <v>1.4730099999999999</v>
      </c>
      <c r="I301" s="135">
        <f t="shared" si="174"/>
        <v>1.4556899999999999</v>
      </c>
      <c r="J301" s="135">
        <f t="shared" si="174"/>
        <v>1.64693</v>
      </c>
      <c r="K301" s="135">
        <f t="shared" si="174"/>
        <v>1.77938</v>
      </c>
      <c r="L301" s="135">
        <f t="shared" si="174"/>
        <v>2.0463900000000002</v>
      </c>
      <c r="M301" s="135">
        <f t="shared" si="174"/>
        <v>2.21984</v>
      </c>
      <c r="N301" s="135">
        <f t="shared" si="174"/>
        <v>2.2633399999999999</v>
      </c>
      <c r="O301" s="135">
        <f t="shared" si="174"/>
        <v>2.2741799999999999</v>
      </c>
      <c r="P301" s="135">
        <f t="shared" si="174"/>
        <v>2.2681</v>
      </c>
      <c r="Q301" s="135">
        <f t="shared" si="174"/>
        <v>2.2732399999999999</v>
      </c>
      <c r="R301" s="135">
        <f t="shared" si="174"/>
        <v>2.27224</v>
      </c>
      <c r="S301" s="135">
        <f t="shared" si="174"/>
        <v>2.2704800000000001</v>
      </c>
      <c r="T301" s="135">
        <f t="shared" si="174"/>
        <v>2.26037</v>
      </c>
      <c r="U301" s="135">
        <f t="shared" si="174"/>
        <v>2.24038</v>
      </c>
      <c r="V301" s="135">
        <f t="shared" si="174"/>
        <v>2.2492700000000001</v>
      </c>
      <c r="W301" s="135">
        <f t="shared" si="174"/>
        <v>2.2464200000000001</v>
      </c>
      <c r="X301" s="135">
        <f t="shared" si="174"/>
        <v>2.2860999999999998</v>
      </c>
      <c r="Y301" s="135">
        <f t="shared" si="174"/>
        <v>2.3046700000000002</v>
      </c>
      <c r="Z301" s="135">
        <f t="shared" si="174"/>
        <v>2.2054999999999998</v>
      </c>
      <c r="AA301" s="135">
        <f t="shared" si="174"/>
        <v>1.88368</v>
      </c>
    </row>
    <row r="302" spans="1:27" ht="12.75" hidden="1" customHeight="1" outlineLevel="1" x14ac:dyDescent="0.2">
      <c r="A302" s="163" t="s">
        <v>2705</v>
      </c>
      <c r="B302" s="94" t="s">
        <v>238</v>
      </c>
      <c r="C302" s="70" t="s">
        <v>79</v>
      </c>
      <c r="D302" s="71">
        <v>1372.91</v>
      </c>
      <c r="E302" s="71">
        <v>1209.57</v>
      </c>
      <c r="F302" s="71">
        <v>1082.6199999999999</v>
      </c>
      <c r="G302" s="71">
        <v>1052.1500000000001</v>
      </c>
      <c r="H302" s="71">
        <v>1024.25</v>
      </c>
      <c r="I302" s="71">
        <v>1006.93</v>
      </c>
      <c r="J302" s="71">
        <v>1198.17</v>
      </c>
      <c r="K302" s="71">
        <v>1330.62</v>
      </c>
      <c r="L302" s="71">
        <v>1597.63</v>
      </c>
      <c r="M302" s="71">
        <v>1771.08</v>
      </c>
      <c r="N302" s="71">
        <v>1814.58</v>
      </c>
      <c r="O302" s="71">
        <v>1825.42</v>
      </c>
      <c r="P302" s="71">
        <v>1819.34</v>
      </c>
      <c r="Q302" s="71">
        <v>1824.48</v>
      </c>
      <c r="R302" s="71">
        <v>1823.48</v>
      </c>
      <c r="S302" s="71">
        <v>1821.72</v>
      </c>
      <c r="T302" s="71">
        <v>1811.61</v>
      </c>
      <c r="U302" s="71">
        <v>1791.62</v>
      </c>
      <c r="V302" s="71">
        <v>1800.51</v>
      </c>
      <c r="W302" s="71">
        <v>1797.66</v>
      </c>
      <c r="X302" s="71">
        <v>1837.34</v>
      </c>
      <c r="Y302" s="71">
        <v>1855.91</v>
      </c>
      <c r="Z302" s="71">
        <v>1756.74</v>
      </c>
      <c r="AA302" s="71">
        <v>1434.92</v>
      </c>
    </row>
    <row r="303" spans="1:27" ht="12.75" hidden="1" customHeight="1" outlineLevel="1" x14ac:dyDescent="0.2">
      <c r="A303" s="163" t="s">
        <v>2706</v>
      </c>
      <c r="B303" s="94" t="s">
        <v>90</v>
      </c>
      <c r="C303" s="70" t="s">
        <v>79</v>
      </c>
      <c r="D303" s="71">
        <f>$D$168</f>
        <v>113.12</v>
      </c>
      <c r="E303" s="71">
        <f>$D$168</f>
        <v>113.12</v>
      </c>
      <c r="F303" s="71">
        <f t="shared" ref="F303:AA303" si="175">$D$168</f>
        <v>113.12</v>
      </c>
      <c r="G303" s="71">
        <f t="shared" si="175"/>
        <v>113.12</v>
      </c>
      <c r="H303" s="71">
        <f t="shared" si="175"/>
        <v>113.12</v>
      </c>
      <c r="I303" s="71">
        <f t="shared" si="175"/>
        <v>113.12</v>
      </c>
      <c r="J303" s="71">
        <f t="shared" si="175"/>
        <v>113.12</v>
      </c>
      <c r="K303" s="71">
        <f t="shared" si="175"/>
        <v>113.12</v>
      </c>
      <c r="L303" s="71">
        <f t="shared" si="175"/>
        <v>113.12</v>
      </c>
      <c r="M303" s="71">
        <f t="shared" si="175"/>
        <v>113.12</v>
      </c>
      <c r="N303" s="71">
        <f t="shared" si="175"/>
        <v>113.12</v>
      </c>
      <c r="O303" s="71">
        <f t="shared" si="175"/>
        <v>113.12</v>
      </c>
      <c r="P303" s="71">
        <f t="shared" si="175"/>
        <v>113.12</v>
      </c>
      <c r="Q303" s="71">
        <f t="shared" si="175"/>
        <v>113.12</v>
      </c>
      <c r="R303" s="71">
        <f t="shared" si="175"/>
        <v>113.12</v>
      </c>
      <c r="S303" s="71">
        <f t="shared" si="175"/>
        <v>113.12</v>
      </c>
      <c r="T303" s="71">
        <f t="shared" si="175"/>
        <v>113.12</v>
      </c>
      <c r="U303" s="71">
        <f t="shared" si="175"/>
        <v>113.12</v>
      </c>
      <c r="V303" s="71">
        <f t="shared" si="175"/>
        <v>113.12</v>
      </c>
      <c r="W303" s="71">
        <f t="shared" si="175"/>
        <v>113.12</v>
      </c>
      <c r="X303" s="71">
        <f t="shared" si="175"/>
        <v>113.12</v>
      </c>
      <c r="Y303" s="71">
        <f t="shared" si="175"/>
        <v>113.12</v>
      </c>
      <c r="Z303" s="71">
        <f t="shared" si="175"/>
        <v>113.12</v>
      </c>
      <c r="AA303" s="71">
        <f t="shared" si="175"/>
        <v>113.12</v>
      </c>
    </row>
    <row r="304" spans="1:27" ht="12.75" hidden="1" customHeight="1" outlineLevel="1" x14ac:dyDescent="0.2">
      <c r="A304" s="163" t="s">
        <v>2707</v>
      </c>
      <c r="B304" s="94" t="s">
        <v>83</v>
      </c>
      <c r="C304" s="70" t="s">
        <v>79</v>
      </c>
      <c r="D304" s="71">
        <v>4.95</v>
      </c>
      <c r="E304" s="71">
        <v>4.95</v>
      </c>
      <c r="F304" s="71">
        <v>4.95</v>
      </c>
      <c r="G304" s="71">
        <v>4.95</v>
      </c>
      <c r="H304" s="71">
        <v>4.95</v>
      </c>
      <c r="I304" s="71">
        <v>4.95</v>
      </c>
      <c r="J304" s="71">
        <v>4.95</v>
      </c>
      <c r="K304" s="71">
        <v>4.95</v>
      </c>
      <c r="L304" s="71">
        <v>4.95</v>
      </c>
      <c r="M304" s="71">
        <v>4.95</v>
      </c>
      <c r="N304" s="71">
        <v>4.95</v>
      </c>
      <c r="O304" s="71">
        <v>4.95</v>
      </c>
      <c r="P304" s="71">
        <v>4.95</v>
      </c>
      <c r="Q304" s="71">
        <v>4.95</v>
      </c>
      <c r="R304" s="71">
        <v>4.95</v>
      </c>
      <c r="S304" s="71">
        <v>4.95</v>
      </c>
      <c r="T304" s="71">
        <v>4.95</v>
      </c>
      <c r="U304" s="71">
        <v>4.95</v>
      </c>
      <c r="V304" s="71">
        <v>4.95</v>
      </c>
      <c r="W304" s="71">
        <v>4.95</v>
      </c>
      <c r="X304" s="71">
        <v>4.95</v>
      </c>
      <c r="Y304" s="71">
        <v>4.95</v>
      </c>
      <c r="Z304" s="71">
        <v>4.95</v>
      </c>
      <c r="AA304" s="71">
        <v>4.95</v>
      </c>
    </row>
    <row r="305" spans="1:27" ht="12.75" hidden="1" customHeight="1" outlineLevel="1" x14ac:dyDescent="0.2">
      <c r="A305" s="163" t="s">
        <v>2708</v>
      </c>
      <c r="B305" s="94" t="s">
        <v>81</v>
      </c>
      <c r="C305" s="70" t="s">
        <v>79</v>
      </c>
      <c r="D305" s="71">
        <f>$D$11</f>
        <v>330.69</v>
      </c>
      <c r="E305" s="71">
        <f t="shared" ref="E305:AA305" si="176">$D$11</f>
        <v>330.69</v>
      </c>
      <c r="F305" s="71">
        <f t="shared" si="176"/>
        <v>330.69</v>
      </c>
      <c r="G305" s="71">
        <f t="shared" si="176"/>
        <v>330.69</v>
      </c>
      <c r="H305" s="71">
        <f t="shared" si="176"/>
        <v>330.69</v>
      </c>
      <c r="I305" s="71">
        <f t="shared" si="176"/>
        <v>330.69</v>
      </c>
      <c r="J305" s="71">
        <f t="shared" si="176"/>
        <v>330.69</v>
      </c>
      <c r="K305" s="71">
        <f t="shared" si="176"/>
        <v>330.69</v>
      </c>
      <c r="L305" s="71">
        <f t="shared" si="176"/>
        <v>330.69</v>
      </c>
      <c r="M305" s="71">
        <f t="shared" si="176"/>
        <v>330.69</v>
      </c>
      <c r="N305" s="71">
        <f t="shared" si="176"/>
        <v>330.69</v>
      </c>
      <c r="O305" s="71">
        <f t="shared" si="176"/>
        <v>330.69</v>
      </c>
      <c r="P305" s="71">
        <f t="shared" si="176"/>
        <v>330.69</v>
      </c>
      <c r="Q305" s="71">
        <f t="shared" si="176"/>
        <v>330.69</v>
      </c>
      <c r="R305" s="71">
        <f t="shared" si="176"/>
        <v>330.69</v>
      </c>
      <c r="S305" s="71">
        <f t="shared" si="176"/>
        <v>330.69</v>
      </c>
      <c r="T305" s="71">
        <f t="shared" si="176"/>
        <v>330.69</v>
      </c>
      <c r="U305" s="71">
        <f t="shared" si="176"/>
        <v>330.69</v>
      </c>
      <c r="V305" s="71">
        <f t="shared" si="176"/>
        <v>330.69</v>
      </c>
      <c r="W305" s="71">
        <f t="shared" si="176"/>
        <v>330.69</v>
      </c>
      <c r="X305" s="71">
        <f t="shared" si="176"/>
        <v>330.69</v>
      </c>
      <c r="Y305" s="71">
        <f t="shared" si="176"/>
        <v>330.69</v>
      </c>
      <c r="Z305" s="71">
        <f t="shared" si="176"/>
        <v>330.69</v>
      </c>
      <c r="AA305" s="71">
        <f t="shared" si="176"/>
        <v>330.69</v>
      </c>
    </row>
    <row r="306" spans="1:27" ht="12.75" customHeight="1" collapsed="1" x14ac:dyDescent="0.2">
      <c r="A306" s="162" t="s">
        <v>2709</v>
      </c>
      <c r="B306" s="54" t="str">
        <f>"29"&amp;"."&amp;$B$801&amp;"."&amp;$B$802</f>
        <v>29.05.2023</v>
      </c>
      <c r="C306" s="134" t="s">
        <v>76</v>
      </c>
      <c r="D306" s="135">
        <f>ROUND(((D307+D308+D310+D309)/1000),5)</f>
        <v>1.7619400000000001</v>
      </c>
      <c r="E306" s="135">
        <f>ROUND(((E307+E308+E310+E309)/1000),5)</f>
        <v>1.5867800000000001</v>
      </c>
      <c r="F306" s="135">
        <f>ROUND(((F307+F308+F310+F309)/1000),5)</f>
        <v>1.49699</v>
      </c>
      <c r="G306" s="135">
        <f t="shared" ref="G306:AA306" si="177">ROUND(((G307+G308+G310+G309)/1000),5)</f>
        <v>1.4579500000000001</v>
      </c>
      <c r="H306" s="135">
        <f t="shared" si="177"/>
        <v>1.46227</v>
      </c>
      <c r="I306" s="135">
        <f t="shared" si="177"/>
        <v>1.5236700000000001</v>
      </c>
      <c r="J306" s="135">
        <f t="shared" si="177"/>
        <v>1.9411</v>
      </c>
      <c r="K306" s="135">
        <f t="shared" si="177"/>
        <v>2.1806299999999998</v>
      </c>
      <c r="L306" s="135">
        <f t="shared" si="177"/>
        <v>2.37751</v>
      </c>
      <c r="M306" s="135">
        <f t="shared" si="177"/>
        <v>2.3962300000000001</v>
      </c>
      <c r="N306" s="135">
        <f t="shared" si="177"/>
        <v>2.4146999999999998</v>
      </c>
      <c r="O306" s="135">
        <f t="shared" si="177"/>
        <v>2.4364499999999998</v>
      </c>
      <c r="P306" s="135">
        <f t="shared" si="177"/>
        <v>2.4111699999999998</v>
      </c>
      <c r="Q306" s="135">
        <f t="shared" si="177"/>
        <v>2.4051800000000001</v>
      </c>
      <c r="R306" s="135">
        <f t="shared" si="177"/>
        <v>2.45478</v>
      </c>
      <c r="S306" s="135">
        <f t="shared" si="177"/>
        <v>2.44313</v>
      </c>
      <c r="T306" s="135">
        <f t="shared" si="177"/>
        <v>2.4230700000000001</v>
      </c>
      <c r="U306" s="135">
        <f t="shared" si="177"/>
        <v>2.4062199999999998</v>
      </c>
      <c r="V306" s="135">
        <f t="shared" si="177"/>
        <v>2.3940199999999998</v>
      </c>
      <c r="W306" s="135">
        <f t="shared" si="177"/>
        <v>2.3804699999999999</v>
      </c>
      <c r="X306" s="135">
        <f t="shared" si="177"/>
        <v>2.3774000000000002</v>
      </c>
      <c r="Y306" s="135">
        <f t="shared" si="177"/>
        <v>2.3709099999999999</v>
      </c>
      <c r="Z306" s="135">
        <f t="shared" si="177"/>
        <v>2.2729699999999999</v>
      </c>
      <c r="AA306" s="135">
        <f t="shared" si="177"/>
        <v>1.88724</v>
      </c>
    </row>
    <row r="307" spans="1:27" ht="12.75" hidden="1" customHeight="1" outlineLevel="1" x14ac:dyDescent="0.2">
      <c r="A307" s="163" t="s">
        <v>2710</v>
      </c>
      <c r="B307" s="94" t="s">
        <v>238</v>
      </c>
      <c r="C307" s="70" t="s">
        <v>79</v>
      </c>
      <c r="D307" s="71">
        <v>1313.18</v>
      </c>
      <c r="E307" s="71">
        <v>1138.02</v>
      </c>
      <c r="F307" s="71">
        <v>1048.23</v>
      </c>
      <c r="G307" s="71">
        <v>1009.19</v>
      </c>
      <c r="H307" s="71">
        <v>1013.51</v>
      </c>
      <c r="I307" s="71">
        <v>1074.9100000000001</v>
      </c>
      <c r="J307" s="71">
        <v>1492.34</v>
      </c>
      <c r="K307" s="71">
        <v>1731.87</v>
      </c>
      <c r="L307" s="71">
        <v>1928.75</v>
      </c>
      <c r="M307" s="71">
        <v>1947.47</v>
      </c>
      <c r="N307" s="71">
        <v>1965.94</v>
      </c>
      <c r="O307" s="71">
        <v>1987.69</v>
      </c>
      <c r="P307" s="71">
        <v>1962.41</v>
      </c>
      <c r="Q307" s="71">
        <v>1956.42</v>
      </c>
      <c r="R307" s="71">
        <v>2006.02</v>
      </c>
      <c r="S307" s="71">
        <v>1994.37</v>
      </c>
      <c r="T307" s="71">
        <v>1974.31</v>
      </c>
      <c r="U307" s="71">
        <v>1957.46</v>
      </c>
      <c r="V307" s="71">
        <v>1945.26</v>
      </c>
      <c r="W307" s="71">
        <v>1931.71</v>
      </c>
      <c r="X307" s="71">
        <v>1928.64</v>
      </c>
      <c r="Y307" s="71">
        <v>1922.15</v>
      </c>
      <c r="Z307" s="71">
        <v>1824.21</v>
      </c>
      <c r="AA307" s="71">
        <v>1438.48</v>
      </c>
    </row>
    <row r="308" spans="1:27" ht="12.75" hidden="1" customHeight="1" outlineLevel="1" x14ac:dyDescent="0.2">
      <c r="A308" s="163" t="s">
        <v>2711</v>
      </c>
      <c r="B308" s="94" t="s">
        <v>90</v>
      </c>
      <c r="C308" s="70" t="s">
        <v>79</v>
      </c>
      <c r="D308" s="71">
        <f>$D$168</f>
        <v>113.12</v>
      </c>
      <c r="E308" s="71">
        <f>$D$168</f>
        <v>113.12</v>
      </c>
      <c r="F308" s="71">
        <f t="shared" ref="F308:AA308" si="178">$D$168</f>
        <v>113.12</v>
      </c>
      <c r="G308" s="71">
        <f t="shared" si="178"/>
        <v>113.12</v>
      </c>
      <c r="H308" s="71">
        <f t="shared" si="178"/>
        <v>113.12</v>
      </c>
      <c r="I308" s="71">
        <f t="shared" si="178"/>
        <v>113.12</v>
      </c>
      <c r="J308" s="71">
        <f t="shared" si="178"/>
        <v>113.12</v>
      </c>
      <c r="K308" s="71">
        <f t="shared" si="178"/>
        <v>113.12</v>
      </c>
      <c r="L308" s="71">
        <f t="shared" si="178"/>
        <v>113.12</v>
      </c>
      <c r="M308" s="71">
        <f t="shared" si="178"/>
        <v>113.12</v>
      </c>
      <c r="N308" s="71">
        <f t="shared" si="178"/>
        <v>113.12</v>
      </c>
      <c r="O308" s="71">
        <f t="shared" si="178"/>
        <v>113.12</v>
      </c>
      <c r="P308" s="71">
        <f t="shared" si="178"/>
        <v>113.12</v>
      </c>
      <c r="Q308" s="71">
        <f t="shared" si="178"/>
        <v>113.12</v>
      </c>
      <c r="R308" s="71">
        <f t="shared" si="178"/>
        <v>113.12</v>
      </c>
      <c r="S308" s="71">
        <f t="shared" si="178"/>
        <v>113.12</v>
      </c>
      <c r="T308" s="71">
        <f t="shared" si="178"/>
        <v>113.12</v>
      </c>
      <c r="U308" s="71">
        <f t="shared" si="178"/>
        <v>113.12</v>
      </c>
      <c r="V308" s="71">
        <f t="shared" si="178"/>
        <v>113.12</v>
      </c>
      <c r="W308" s="71">
        <f t="shared" si="178"/>
        <v>113.12</v>
      </c>
      <c r="X308" s="71">
        <f t="shared" si="178"/>
        <v>113.12</v>
      </c>
      <c r="Y308" s="71">
        <f t="shared" si="178"/>
        <v>113.12</v>
      </c>
      <c r="Z308" s="71">
        <f t="shared" si="178"/>
        <v>113.12</v>
      </c>
      <c r="AA308" s="71">
        <f t="shared" si="178"/>
        <v>113.12</v>
      </c>
    </row>
    <row r="309" spans="1:27" ht="12.75" hidden="1" customHeight="1" outlineLevel="1" x14ac:dyDescent="0.2">
      <c r="A309" s="163" t="s">
        <v>2712</v>
      </c>
      <c r="B309" s="94" t="s">
        <v>83</v>
      </c>
      <c r="C309" s="70" t="s">
        <v>79</v>
      </c>
      <c r="D309" s="71">
        <v>4.95</v>
      </c>
      <c r="E309" s="71">
        <v>4.95</v>
      </c>
      <c r="F309" s="71">
        <v>4.95</v>
      </c>
      <c r="G309" s="71">
        <v>4.95</v>
      </c>
      <c r="H309" s="71">
        <v>4.95</v>
      </c>
      <c r="I309" s="71">
        <v>4.95</v>
      </c>
      <c r="J309" s="71">
        <v>4.95</v>
      </c>
      <c r="K309" s="71">
        <v>4.95</v>
      </c>
      <c r="L309" s="71">
        <v>4.95</v>
      </c>
      <c r="M309" s="71">
        <v>4.95</v>
      </c>
      <c r="N309" s="71">
        <v>4.95</v>
      </c>
      <c r="O309" s="71">
        <v>4.95</v>
      </c>
      <c r="P309" s="71">
        <v>4.95</v>
      </c>
      <c r="Q309" s="71">
        <v>4.95</v>
      </c>
      <c r="R309" s="71">
        <v>4.95</v>
      </c>
      <c r="S309" s="71">
        <v>4.95</v>
      </c>
      <c r="T309" s="71">
        <v>4.95</v>
      </c>
      <c r="U309" s="71">
        <v>4.95</v>
      </c>
      <c r="V309" s="71">
        <v>4.95</v>
      </c>
      <c r="W309" s="71">
        <v>4.95</v>
      </c>
      <c r="X309" s="71">
        <v>4.95</v>
      </c>
      <c r="Y309" s="71">
        <v>4.95</v>
      </c>
      <c r="Z309" s="71">
        <v>4.95</v>
      </c>
      <c r="AA309" s="71">
        <v>4.95</v>
      </c>
    </row>
    <row r="310" spans="1:27" ht="12.75" hidden="1" customHeight="1" outlineLevel="1" x14ac:dyDescent="0.2">
      <c r="A310" s="163" t="s">
        <v>2713</v>
      </c>
      <c r="B310" s="94" t="s">
        <v>81</v>
      </c>
      <c r="C310" s="70" t="s">
        <v>79</v>
      </c>
      <c r="D310" s="71">
        <f>$D$11</f>
        <v>330.69</v>
      </c>
      <c r="E310" s="71">
        <f t="shared" ref="E310:AA310" si="179">$D$11</f>
        <v>330.69</v>
      </c>
      <c r="F310" s="71">
        <f t="shared" si="179"/>
        <v>330.69</v>
      </c>
      <c r="G310" s="71">
        <f t="shared" si="179"/>
        <v>330.69</v>
      </c>
      <c r="H310" s="71">
        <f t="shared" si="179"/>
        <v>330.69</v>
      </c>
      <c r="I310" s="71">
        <f t="shared" si="179"/>
        <v>330.69</v>
      </c>
      <c r="J310" s="71">
        <f t="shared" si="179"/>
        <v>330.69</v>
      </c>
      <c r="K310" s="71">
        <f t="shared" si="179"/>
        <v>330.69</v>
      </c>
      <c r="L310" s="71">
        <f t="shared" si="179"/>
        <v>330.69</v>
      </c>
      <c r="M310" s="71">
        <f t="shared" si="179"/>
        <v>330.69</v>
      </c>
      <c r="N310" s="71">
        <f t="shared" si="179"/>
        <v>330.69</v>
      </c>
      <c r="O310" s="71">
        <f t="shared" si="179"/>
        <v>330.69</v>
      </c>
      <c r="P310" s="71">
        <f t="shared" si="179"/>
        <v>330.69</v>
      </c>
      <c r="Q310" s="71">
        <f t="shared" si="179"/>
        <v>330.69</v>
      </c>
      <c r="R310" s="71">
        <f t="shared" si="179"/>
        <v>330.69</v>
      </c>
      <c r="S310" s="71">
        <f t="shared" si="179"/>
        <v>330.69</v>
      </c>
      <c r="T310" s="71">
        <f t="shared" si="179"/>
        <v>330.69</v>
      </c>
      <c r="U310" s="71">
        <f t="shared" si="179"/>
        <v>330.69</v>
      </c>
      <c r="V310" s="71">
        <f t="shared" si="179"/>
        <v>330.69</v>
      </c>
      <c r="W310" s="71">
        <f t="shared" si="179"/>
        <v>330.69</v>
      </c>
      <c r="X310" s="71">
        <f t="shared" si="179"/>
        <v>330.69</v>
      </c>
      <c r="Y310" s="71">
        <f t="shared" si="179"/>
        <v>330.69</v>
      </c>
      <c r="Z310" s="71">
        <f t="shared" si="179"/>
        <v>330.69</v>
      </c>
      <c r="AA310" s="71">
        <f t="shared" si="179"/>
        <v>330.69</v>
      </c>
    </row>
    <row r="311" spans="1:27" ht="12.75" customHeight="1" collapsed="1" x14ac:dyDescent="0.2">
      <c r="A311" s="162" t="s">
        <v>2714</v>
      </c>
      <c r="B311" s="54" t="str">
        <f>"30"&amp;"."&amp;$B$801&amp;"."&amp;$B$802</f>
        <v>30.05.2023</v>
      </c>
      <c r="C311" s="134" t="s">
        <v>76</v>
      </c>
      <c r="D311" s="135">
        <f>ROUND(((D312+D313+D315+D314)/1000),5)</f>
        <v>1.67984</v>
      </c>
      <c r="E311" s="135">
        <f>ROUND(((E312+E313+E315+E314)/1000),5)</f>
        <v>1.52793</v>
      </c>
      <c r="F311" s="135">
        <f>ROUND(((F312+F313+F315+F314)/1000),5)</f>
        <v>1.4954099999999999</v>
      </c>
      <c r="G311" s="135">
        <f t="shared" ref="G311:AA311" si="180">ROUND(((G312+G313+G315+G314)/1000),5)</f>
        <v>1.4644200000000001</v>
      </c>
      <c r="H311" s="135">
        <f t="shared" si="180"/>
        <v>1.4693000000000001</v>
      </c>
      <c r="I311" s="135">
        <f t="shared" si="180"/>
        <v>1.60101</v>
      </c>
      <c r="J311" s="135">
        <f t="shared" si="180"/>
        <v>1.9392100000000001</v>
      </c>
      <c r="K311" s="135">
        <f t="shared" si="180"/>
        <v>2.2012499999999999</v>
      </c>
      <c r="L311" s="135">
        <f t="shared" si="180"/>
        <v>2.3681299999999998</v>
      </c>
      <c r="M311" s="135">
        <f t="shared" si="180"/>
        <v>2.4349400000000001</v>
      </c>
      <c r="N311" s="135">
        <f t="shared" si="180"/>
        <v>2.45275</v>
      </c>
      <c r="O311" s="135">
        <f t="shared" si="180"/>
        <v>2.43866</v>
      </c>
      <c r="P311" s="135">
        <f t="shared" si="180"/>
        <v>2.4305599999999998</v>
      </c>
      <c r="Q311" s="135">
        <f t="shared" si="180"/>
        <v>2.4481799999999998</v>
      </c>
      <c r="R311" s="135">
        <f t="shared" si="180"/>
        <v>2.4453299999999998</v>
      </c>
      <c r="S311" s="135">
        <f t="shared" si="180"/>
        <v>2.4330500000000002</v>
      </c>
      <c r="T311" s="135">
        <f t="shared" si="180"/>
        <v>2.4185099999999999</v>
      </c>
      <c r="U311" s="135">
        <f t="shared" si="180"/>
        <v>2.4081199999999998</v>
      </c>
      <c r="V311" s="135">
        <f t="shared" si="180"/>
        <v>2.3956599999999999</v>
      </c>
      <c r="W311" s="135">
        <f t="shared" si="180"/>
        <v>2.3896099999999998</v>
      </c>
      <c r="X311" s="135">
        <f t="shared" si="180"/>
        <v>2.3802400000000001</v>
      </c>
      <c r="Y311" s="135">
        <f t="shared" si="180"/>
        <v>2.3851200000000001</v>
      </c>
      <c r="Z311" s="135">
        <f t="shared" si="180"/>
        <v>2.2490100000000002</v>
      </c>
      <c r="AA311" s="135">
        <f t="shared" si="180"/>
        <v>1.8924300000000001</v>
      </c>
    </row>
    <row r="312" spans="1:27" ht="12.75" hidden="1" customHeight="1" outlineLevel="1" x14ac:dyDescent="0.2">
      <c r="A312" s="163" t="s">
        <v>2715</v>
      </c>
      <c r="B312" s="94" t="s">
        <v>238</v>
      </c>
      <c r="C312" s="70" t="s">
        <v>79</v>
      </c>
      <c r="D312" s="71">
        <v>1231.08</v>
      </c>
      <c r="E312" s="71">
        <v>1079.17</v>
      </c>
      <c r="F312" s="71">
        <v>1046.6500000000001</v>
      </c>
      <c r="G312" s="71">
        <v>1015.66</v>
      </c>
      <c r="H312" s="71">
        <v>1020.54</v>
      </c>
      <c r="I312" s="71">
        <v>1152.25</v>
      </c>
      <c r="J312" s="71">
        <v>1490.45</v>
      </c>
      <c r="K312" s="71">
        <v>1752.49</v>
      </c>
      <c r="L312" s="71">
        <v>1919.37</v>
      </c>
      <c r="M312" s="71">
        <v>1986.18</v>
      </c>
      <c r="N312" s="71">
        <v>2003.99</v>
      </c>
      <c r="O312" s="71">
        <v>1989.9</v>
      </c>
      <c r="P312" s="71">
        <v>1981.8</v>
      </c>
      <c r="Q312" s="71">
        <v>1999.42</v>
      </c>
      <c r="R312" s="71">
        <v>1996.57</v>
      </c>
      <c r="S312" s="71">
        <v>1984.29</v>
      </c>
      <c r="T312" s="71">
        <v>1969.75</v>
      </c>
      <c r="U312" s="71">
        <v>1959.36</v>
      </c>
      <c r="V312" s="71">
        <v>1946.9</v>
      </c>
      <c r="W312" s="71">
        <v>1940.85</v>
      </c>
      <c r="X312" s="71">
        <v>1931.48</v>
      </c>
      <c r="Y312" s="71">
        <v>1936.36</v>
      </c>
      <c r="Z312" s="71">
        <v>1800.25</v>
      </c>
      <c r="AA312" s="71">
        <v>1443.67</v>
      </c>
    </row>
    <row r="313" spans="1:27" ht="12.75" hidden="1" customHeight="1" outlineLevel="1" x14ac:dyDescent="0.2">
      <c r="A313" s="163" t="s">
        <v>2716</v>
      </c>
      <c r="B313" s="94" t="s">
        <v>90</v>
      </c>
      <c r="C313" s="70" t="s">
        <v>79</v>
      </c>
      <c r="D313" s="71">
        <f>$D$168</f>
        <v>113.12</v>
      </c>
      <c r="E313" s="71">
        <f>$D$168</f>
        <v>113.12</v>
      </c>
      <c r="F313" s="71">
        <f t="shared" ref="F313:AA313" si="181">$D$168</f>
        <v>113.12</v>
      </c>
      <c r="G313" s="71">
        <f t="shared" si="181"/>
        <v>113.12</v>
      </c>
      <c r="H313" s="71">
        <f t="shared" si="181"/>
        <v>113.12</v>
      </c>
      <c r="I313" s="71">
        <f t="shared" si="181"/>
        <v>113.12</v>
      </c>
      <c r="J313" s="71">
        <f t="shared" si="181"/>
        <v>113.12</v>
      </c>
      <c r="K313" s="71">
        <f t="shared" si="181"/>
        <v>113.12</v>
      </c>
      <c r="L313" s="71">
        <f t="shared" si="181"/>
        <v>113.12</v>
      </c>
      <c r="M313" s="71">
        <f t="shared" si="181"/>
        <v>113.12</v>
      </c>
      <c r="N313" s="71">
        <f t="shared" si="181"/>
        <v>113.12</v>
      </c>
      <c r="O313" s="71">
        <f t="shared" si="181"/>
        <v>113.12</v>
      </c>
      <c r="P313" s="71">
        <f t="shared" si="181"/>
        <v>113.12</v>
      </c>
      <c r="Q313" s="71">
        <f t="shared" si="181"/>
        <v>113.12</v>
      </c>
      <c r="R313" s="71">
        <f t="shared" si="181"/>
        <v>113.12</v>
      </c>
      <c r="S313" s="71">
        <f t="shared" si="181"/>
        <v>113.12</v>
      </c>
      <c r="T313" s="71">
        <f t="shared" si="181"/>
        <v>113.12</v>
      </c>
      <c r="U313" s="71">
        <f t="shared" si="181"/>
        <v>113.12</v>
      </c>
      <c r="V313" s="71">
        <f t="shared" si="181"/>
        <v>113.12</v>
      </c>
      <c r="W313" s="71">
        <f t="shared" si="181"/>
        <v>113.12</v>
      </c>
      <c r="X313" s="71">
        <f t="shared" si="181"/>
        <v>113.12</v>
      </c>
      <c r="Y313" s="71">
        <f t="shared" si="181"/>
        <v>113.12</v>
      </c>
      <c r="Z313" s="71">
        <f t="shared" si="181"/>
        <v>113.12</v>
      </c>
      <c r="AA313" s="71">
        <f t="shared" si="181"/>
        <v>113.12</v>
      </c>
    </row>
    <row r="314" spans="1:27" ht="12.75" hidden="1" customHeight="1" outlineLevel="1" x14ac:dyDescent="0.2">
      <c r="A314" s="163" t="s">
        <v>2717</v>
      </c>
      <c r="B314" s="94" t="s">
        <v>83</v>
      </c>
      <c r="C314" s="70" t="s">
        <v>79</v>
      </c>
      <c r="D314" s="71">
        <v>4.95</v>
      </c>
      <c r="E314" s="71">
        <v>4.95</v>
      </c>
      <c r="F314" s="71">
        <v>4.95</v>
      </c>
      <c r="G314" s="71">
        <v>4.95</v>
      </c>
      <c r="H314" s="71">
        <v>4.95</v>
      </c>
      <c r="I314" s="71">
        <v>4.95</v>
      </c>
      <c r="J314" s="71">
        <v>4.95</v>
      </c>
      <c r="K314" s="71">
        <v>4.95</v>
      </c>
      <c r="L314" s="71">
        <v>4.95</v>
      </c>
      <c r="M314" s="71">
        <v>4.95</v>
      </c>
      <c r="N314" s="71">
        <v>4.95</v>
      </c>
      <c r="O314" s="71">
        <v>4.95</v>
      </c>
      <c r="P314" s="71">
        <v>4.95</v>
      </c>
      <c r="Q314" s="71">
        <v>4.95</v>
      </c>
      <c r="R314" s="71">
        <v>4.95</v>
      </c>
      <c r="S314" s="71">
        <v>4.95</v>
      </c>
      <c r="T314" s="71">
        <v>4.95</v>
      </c>
      <c r="U314" s="71">
        <v>4.95</v>
      </c>
      <c r="V314" s="71">
        <v>4.95</v>
      </c>
      <c r="W314" s="71">
        <v>4.95</v>
      </c>
      <c r="X314" s="71">
        <v>4.95</v>
      </c>
      <c r="Y314" s="71">
        <v>4.95</v>
      </c>
      <c r="Z314" s="71">
        <v>4.95</v>
      </c>
      <c r="AA314" s="71">
        <v>4.95</v>
      </c>
    </row>
    <row r="315" spans="1:27" ht="12.75" hidden="1" customHeight="1" outlineLevel="1" x14ac:dyDescent="0.2">
      <c r="A315" s="163" t="s">
        <v>2718</v>
      </c>
      <c r="B315" s="94" t="s">
        <v>81</v>
      </c>
      <c r="C315" s="70" t="s">
        <v>79</v>
      </c>
      <c r="D315" s="71">
        <f>$D$11</f>
        <v>330.69</v>
      </c>
      <c r="E315" s="71">
        <f t="shared" ref="E315:AA315" si="182">$D$11</f>
        <v>330.69</v>
      </c>
      <c r="F315" s="71">
        <f t="shared" si="182"/>
        <v>330.69</v>
      </c>
      <c r="G315" s="71">
        <f t="shared" si="182"/>
        <v>330.69</v>
      </c>
      <c r="H315" s="71">
        <f t="shared" si="182"/>
        <v>330.69</v>
      </c>
      <c r="I315" s="71">
        <f t="shared" si="182"/>
        <v>330.69</v>
      </c>
      <c r="J315" s="71">
        <f t="shared" si="182"/>
        <v>330.69</v>
      </c>
      <c r="K315" s="71">
        <f t="shared" si="182"/>
        <v>330.69</v>
      </c>
      <c r="L315" s="71">
        <f t="shared" si="182"/>
        <v>330.69</v>
      </c>
      <c r="M315" s="71">
        <f t="shared" si="182"/>
        <v>330.69</v>
      </c>
      <c r="N315" s="71">
        <f t="shared" si="182"/>
        <v>330.69</v>
      </c>
      <c r="O315" s="71">
        <f t="shared" si="182"/>
        <v>330.69</v>
      </c>
      <c r="P315" s="71">
        <f t="shared" si="182"/>
        <v>330.69</v>
      </c>
      <c r="Q315" s="71">
        <f t="shared" si="182"/>
        <v>330.69</v>
      </c>
      <c r="R315" s="71">
        <f t="shared" si="182"/>
        <v>330.69</v>
      </c>
      <c r="S315" s="71">
        <f t="shared" si="182"/>
        <v>330.69</v>
      </c>
      <c r="T315" s="71">
        <f t="shared" si="182"/>
        <v>330.69</v>
      </c>
      <c r="U315" s="71">
        <f t="shared" si="182"/>
        <v>330.69</v>
      </c>
      <c r="V315" s="71">
        <f t="shared" si="182"/>
        <v>330.69</v>
      </c>
      <c r="W315" s="71">
        <f t="shared" si="182"/>
        <v>330.69</v>
      </c>
      <c r="X315" s="71">
        <f t="shared" si="182"/>
        <v>330.69</v>
      </c>
      <c r="Y315" s="71">
        <f t="shared" si="182"/>
        <v>330.69</v>
      </c>
      <c r="Z315" s="71">
        <f t="shared" si="182"/>
        <v>330.69</v>
      </c>
      <c r="AA315" s="71">
        <f t="shared" si="182"/>
        <v>330.69</v>
      </c>
    </row>
    <row r="316" spans="1:27" ht="12.75" customHeight="1" collapsed="1" x14ac:dyDescent="0.2">
      <c r="A316" s="162" t="s">
        <v>2719</v>
      </c>
      <c r="B316" s="54" t="str">
        <f>"31"&amp;"."&amp;$B$801&amp;"."&amp;$B$802</f>
        <v>31.05.2023</v>
      </c>
      <c r="C316" s="134" t="s">
        <v>76</v>
      </c>
      <c r="D316" s="135">
        <f>ROUND(((D317+D318+D320+D319)/1000),5)</f>
        <v>1.6326799999999999</v>
      </c>
      <c r="E316" s="135">
        <f>ROUND(((E317+E318+E320+E319)/1000),5)</f>
        <v>1.4985900000000001</v>
      </c>
      <c r="F316" s="135">
        <f>ROUND(((F317+F318+F320+F319)/1000),5)</f>
        <v>1.4264300000000001</v>
      </c>
      <c r="G316" s="135">
        <f t="shared" ref="G316:AA316" si="183">ROUND(((G317+G318+G320+G319)/1000),5)</f>
        <v>1.37697</v>
      </c>
      <c r="H316" s="135">
        <f t="shared" si="183"/>
        <v>1.3574299999999999</v>
      </c>
      <c r="I316" s="135">
        <f t="shared" si="183"/>
        <v>1.51075</v>
      </c>
      <c r="J316" s="135">
        <f t="shared" si="183"/>
        <v>1.88917</v>
      </c>
      <c r="K316" s="135">
        <f t="shared" si="183"/>
        <v>2.1379100000000002</v>
      </c>
      <c r="L316" s="135">
        <f t="shared" si="183"/>
        <v>2.3861599999999998</v>
      </c>
      <c r="M316" s="135">
        <f t="shared" si="183"/>
        <v>2.4451800000000001</v>
      </c>
      <c r="N316" s="135">
        <f t="shared" si="183"/>
        <v>2.4674399999999999</v>
      </c>
      <c r="O316" s="135">
        <f t="shared" si="183"/>
        <v>2.4605700000000001</v>
      </c>
      <c r="P316" s="135">
        <f t="shared" si="183"/>
        <v>2.4432900000000002</v>
      </c>
      <c r="Q316" s="135">
        <f t="shared" si="183"/>
        <v>2.46367</v>
      </c>
      <c r="R316" s="135">
        <f t="shared" si="183"/>
        <v>2.4678300000000002</v>
      </c>
      <c r="S316" s="135">
        <f t="shared" si="183"/>
        <v>2.4907300000000001</v>
      </c>
      <c r="T316" s="135">
        <f t="shared" si="183"/>
        <v>2.4799699999999998</v>
      </c>
      <c r="U316" s="135">
        <f t="shared" si="183"/>
        <v>2.4628800000000002</v>
      </c>
      <c r="V316" s="135">
        <f t="shared" si="183"/>
        <v>2.4479700000000002</v>
      </c>
      <c r="W316" s="135">
        <f t="shared" si="183"/>
        <v>2.4263599999999999</v>
      </c>
      <c r="X316" s="135">
        <f t="shared" si="183"/>
        <v>2.4179900000000001</v>
      </c>
      <c r="Y316" s="135">
        <f t="shared" si="183"/>
        <v>2.4157299999999999</v>
      </c>
      <c r="Z316" s="135">
        <f t="shared" si="183"/>
        <v>2.2731499999999998</v>
      </c>
      <c r="AA316" s="135">
        <f t="shared" si="183"/>
        <v>1.9453400000000001</v>
      </c>
    </row>
    <row r="317" spans="1:27" ht="12.75" hidden="1" customHeight="1" outlineLevel="1" x14ac:dyDescent="0.2">
      <c r="A317" s="163" t="s">
        <v>2720</v>
      </c>
      <c r="B317" s="94" t="s">
        <v>238</v>
      </c>
      <c r="C317" s="70" t="s">
        <v>79</v>
      </c>
      <c r="D317" s="71">
        <v>1183.92</v>
      </c>
      <c r="E317" s="71">
        <v>1049.83</v>
      </c>
      <c r="F317" s="71">
        <v>977.67</v>
      </c>
      <c r="G317" s="71">
        <v>928.21</v>
      </c>
      <c r="H317" s="71">
        <v>908.67</v>
      </c>
      <c r="I317" s="71">
        <v>1061.99</v>
      </c>
      <c r="J317" s="71">
        <v>1440.41</v>
      </c>
      <c r="K317" s="71">
        <v>1689.15</v>
      </c>
      <c r="L317" s="71">
        <v>1937.4</v>
      </c>
      <c r="M317" s="71">
        <v>1996.42</v>
      </c>
      <c r="N317" s="71">
        <v>2018.68</v>
      </c>
      <c r="O317" s="71">
        <v>2011.81</v>
      </c>
      <c r="P317" s="71">
        <v>1994.53</v>
      </c>
      <c r="Q317" s="71">
        <v>2014.91</v>
      </c>
      <c r="R317" s="71">
        <v>2019.07</v>
      </c>
      <c r="S317" s="71">
        <v>2041.97</v>
      </c>
      <c r="T317" s="71">
        <v>2031.21</v>
      </c>
      <c r="U317" s="71">
        <v>2014.12</v>
      </c>
      <c r="V317" s="71">
        <v>1999.21</v>
      </c>
      <c r="W317" s="71">
        <v>1977.6</v>
      </c>
      <c r="X317" s="71">
        <v>1969.23</v>
      </c>
      <c r="Y317" s="71">
        <v>1966.97</v>
      </c>
      <c r="Z317" s="71">
        <v>1824.39</v>
      </c>
      <c r="AA317" s="71">
        <v>1496.58</v>
      </c>
    </row>
    <row r="318" spans="1:27" ht="12.75" hidden="1" customHeight="1" outlineLevel="1" x14ac:dyDescent="0.2">
      <c r="A318" s="163" t="s">
        <v>2721</v>
      </c>
      <c r="B318" s="94" t="s">
        <v>90</v>
      </c>
      <c r="C318" s="70" t="s">
        <v>79</v>
      </c>
      <c r="D318" s="71">
        <f>$D$168</f>
        <v>113.12</v>
      </c>
      <c r="E318" s="71">
        <f>$D$168</f>
        <v>113.12</v>
      </c>
      <c r="F318" s="71">
        <f t="shared" ref="F318:AA318" si="184">$D$168</f>
        <v>113.12</v>
      </c>
      <c r="G318" s="71">
        <f t="shared" si="184"/>
        <v>113.12</v>
      </c>
      <c r="H318" s="71">
        <f t="shared" si="184"/>
        <v>113.12</v>
      </c>
      <c r="I318" s="71">
        <f t="shared" si="184"/>
        <v>113.12</v>
      </c>
      <c r="J318" s="71">
        <f t="shared" si="184"/>
        <v>113.12</v>
      </c>
      <c r="K318" s="71">
        <f t="shared" si="184"/>
        <v>113.12</v>
      </c>
      <c r="L318" s="71">
        <f t="shared" si="184"/>
        <v>113.12</v>
      </c>
      <c r="M318" s="71">
        <f t="shared" si="184"/>
        <v>113.12</v>
      </c>
      <c r="N318" s="71">
        <f t="shared" si="184"/>
        <v>113.12</v>
      </c>
      <c r="O318" s="71">
        <f t="shared" si="184"/>
        <v>113.12</v>
      </c>
      <c r="P318" s="71">
        <f t="shared" si="184"/>
        <v>113.12</v>
      </c>
      <c r="Q318" s="71">
        <f t="shared" si="184"/>
        <v>113.12</v>
      </c>
      <c r="R318" s="71">
        <f t="shared" si="184"/>
        <v>113.12</v>
      </c>
      <c r="S318" s="71">
        <f t="shared" si="184"/>
        <v>113.12</v>
      </c>
      <c r="T318" s="71">
        <f t="shared" si="184"/>
        <v>113.12</v>
      </c>
      <c r="U318" s="71">
        <f t="shared" si="184"/>
        <v>113.12</v>
      </c>
      <c r="V318" s="71">
        <f t="shared" si="184"/>
        <v>113.12</v>
      </c>
      <c r="W318" s="71">
        <f t="shared" si="184"/>
        <v>113.12</v>
      </c>
      <c r="X318" s="71">
        <f t="shared" si="184"/>
        <v>113.12</v>
      </c>
      <c r="Y318" s="71">
        <f t="shared" si="184"/>
        <v>113.12</v>
      </c>
      <c r="Z318" s="71">
        <f t="shared" si="184"/>
        <v>113.12</v>
      </c>
      <c r="AA318" s="71">
        <f t="shared" si="184"/>
        <v>113.12</v>
      </c>
    </row>
    <row r="319" spans="1:27" ht="12.75" hidden="1" customHeight="1" outlineLevel="1" x14ac:dyDescent="0.2">
      <c r="A319" s="163" t="s">
        <v>2722</v>
      </c>
      <c r="B319" s="94" t="s">
        <v>83</v>
      </c>
      <c r="C319" s="70" t="s">
        <v>79</v>
      </c>
      <c r="D319" s="71">
        <v>4.95</v>
      </c>
      <c r="E319" s="71">
        <v>4.95</v>
      </c>
      <c r="F319" s="71">
        <v>4.95</v>
      </c>
      <c r="G319" s="71">
        <v>4.95</v>
      </c>
      <c r="H319" s="71">
        <v>4.95</v>
      </c>
      <c r="I319" s="71">
        <v>4.95</v>
      </c>
      <c r="J319" s="71">
        <v>4.95</v>
      </c>
      <c r="K319" s="71">
        <v>4.95</v>
      </c>
      <c r="L319" s="71">
        <v>4.95</v>
      </c>
      <c r="M319" s="71">
        <v>4.95</v>
      </c>
      <c r="N319" s="71">
        <v>4.95</v>
      </c>
      <c r="O319" s="71">
        <v>4.95</v>
      </c>
      <c r="P319" s="71">
        <v>4.95</v>
      </c>
      <c r="Q319" s="71">
        <v>4.95</v>
      </c>
      <c r="R319" s="71">
        <v>4.95</v>
      </c>
      <c r="S319" s="71">
        <v>4.95</v>
      </c>
      <c r="T319" s="71">
        <v>4.95</v>
      </c>
      <c r="U319" s="71">
        <v>4.95</v>
      </c>
      <c r="V319" s="71">
        <v>4.95</v>
      </c>
      <c r="W319" s="71">
        <v>4.95</v>
      </c>
      <c r="X319" s="71">
        <v>4.95</v>
      </c>
      <c r="Y319" s="71">
        <v>4.95</v>
      </c>
      <c r="Z319" s="71">
        <v>4.95</v>
      </c>
      <c r="AA319" s="71">
        <v>4.95</v>
      </c>
    </row>
    <row r="320" spans="1:27" ht="12.75" hidden="1" customHeight="1" outlineLevel="1" x14ac:dyDescent="0.2">
      <c r="A320" s="163" t="s">
        <v>2723</v>
      </c>
      <c r="B320" s="94" t="s">
        <v>81</v>
      </c>
      <c r="C320" s="70" t="s">
        <v>79</v>
      </c>
      <c r="D320" s="71">
        <f>$D$11</f>
        <v>330.69</v>
      </c>
      <c r="E320" s="71">
        <f t="shared" ref="E320:AA320" si="185">$D$11</f>
        <v>330.69</v>
      </c>
      <c r="F320" s="71">
        <f t="shared" si="185"/>
        <v>330.69</v>
      </c>
      <c r="G320" s="71">
        <f t="shared" si="185"/>
        <v>330.69</v>
      </c>
      <c r="H320" s="71">
        <f t="shared" si="185"/>
        <v>330.69</v>
      </c>
      <c r="I320" s="71">
        <f t="shared" si="185"/>
        <v>330.69</v>
      </c>
      <c r="J320" s="71">
        <f t="shared" si="185"/>
        <v>330.69</v>
      </c>
      <c r="K320" s="71">
        <f t="shared" si="185"/>
        <v>330.69</v>
      </c>
      <c r="L320" s="71">
        <f t="shared" si="185"/>
        <v>330.69</v>
      </c>
      <c r="M320" s="71">
        <f t="shared" si="185"/>
        <v>330.69</v>
      </c>
      <c r="N320" s="71">
        <f t="shared" si="185"/>
        <v>330.69</v>
      </c>
      <c r="O320" s="71">
        <f t="shared" si="185"/>
        <v>330.69</v>
      </c>
      <c r="P320" s="71">
        <f t="shared" si="185"/>
        <v>330.69</v>
      </c>
      <c r="Q320" s="71">
        <f t="shared" si="185"/>
        <v>330.69</v>
      </c>
      <c r="R320" s="71">
        <f t="shared" si="185"/>
        <v>330.69</v>
      </c>
      <c r="S320" s="71">
        <f t="shared" si="185"/>
        <v>330.69</v>
      </c>
      <c r="T320" s="71">
        <f t="shared" si="185"/>
        <v>330.69</v>
      </c>
      <c r="U320" s="71">
        <f t="shared" si="185"/>
        <v>330.69</v>
      </c>
      <c r="V320" s="71">
        <f t="shared" si="185"/>
        <v>330.69</v>
      </c>
      <c r="W320" s="71">
        <f t="shared" si="185"/>
        <v>330.69</v>
      </c>
      <c r="X320" s="71">
        <f t="shared" si="185"/>
        <v>330.69</v>
      </c>
      <c r="Y320" s="71">
        <f t="shared" si="185"/>
        <v>330.69</v>
      </c>
      <c r="Z320" s="71">
        <f t="shared" si="185"/>
        <v>330.69</v>
      </c>
      <c r="AA320" s="71">
        <f t="shared" si="185"/>
        <v>330.69</v>
      </c>
    </row>
    <row r="321" spans="1:27" ht="12.75" customHeight="1" collapsed="1" x14ac:dyDescent="0.2">
      <c r="A321" s="164"/>
      <c r="B321" s="165" t="s">
        <v>392</v>
      </c>
      <c r="C321" s="166"/>
      <c r="D321" s="167"/>
      <c r="E321" s="167"/>
      <c r="F321" s="167"/>
      <c r="G321" s="167"/>
      <c r="I321" s="66"/>
    </row>
    <row r="322" spans="1:27" ht="12.75" customHeight="1" x14ac:dyDescent="0.2">
      <c r="A322" s="164"/>
      <c r="B322" s="165" t="s">
        <v>392</v>
      </c>
      <c r="C322" s="166"/>
      <c r="D322" s="167"/>
      <c r="E322" s="167"/>
      <c r="F322" s="167"/>
      <c r="G322" s="167"/>
      <c r="I322" s="66"/>
    </row>
    <row r="323" spans="1:27" ht="12.75" customHeight="1" x14ac:dyDescent="0.2">
      <c r="A323" s="157" t="s">
        <v>549</v>
      </c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9"/>
    </row>
    <row r="324" spans="1:27" ht="25.5" x14ac:dyDescent="0.2">
      <c r="A324" s="160" t="s">
        <v>64</v>
      </c>
      <c r="B324" s="161" t="s">
        <v>210</v>
      </c>
      <c r="C324" s="160" t="s">
        <v>211</v>
      </c>
      <c r="D324" s="161" t="s">
        <v>212</v>
      </c>
      <c r="E324" s="161" t="s">
        <v>213</v>
      </c>
      <c r="F324" s="161" t="s">
        <v>214</v>
      </c>
      <c r="G324" s="161" t="s">
        <v>215</v>
      </c>
      <c r="H324" s="161" t="s">
        <v>216</v>
      </c>
      <c r="I324" s="161" t="s">
        <v>217</v>
      </c>
      <c r="J324" s="161" t="s">
        <v>218</v>
      </c>
      <c r="K324" s="161" t="s">
        <v>219</v>
      </c>
      <c r="L324" s="161" t="s">
        <v>220</v>
      </c>
      <c r="M324" s="161" t="s">
        <v>221</v>
      </c>
      <c r="N324" s="161" t="s">
        <v>222</v>
      </c>
      <c r="O324" s="161" t="s">
        <v>223</v>
      </c>
      <c r="P324" s="161" t="s">
        <v>224</v>
      </c>
      <c r="Q324" s="161" t="s">
        <v>225</v>
      </c>
      <c r="R324" s="161" t="s">
        <v>226</v>
      </c>
      <c r="S324" s="161" t="s">
        <v>227</v>
      </c>
      <c r="T324" s="161" t="s">
        <v>228</v>
      </c>
      <c r="U324" s="161" t="s">
        <v>229</v>
      </c>
      <c r="V324" s="161" t="s">
        <v>230</v>
      </c>
      <c r="W324" s="161" t="s">
        <v>231</v>
      </c>
      <c r="X324" s="161" t="s">
        <v>232</v>
      </c>
      <c r="Y324" s="161" t="s">
        <v>233</v>
      </c>
      <c r="Z324" s="161" t="s">
        <v>234</v>
      </c>
      <c r="AA324" s="161" t="s">
        <v>235</v>
      </c>
    </row>
    <row r="325" spans="1:27" ht="12.75" customHeight="1" x14ac:dyDescent="0.2">
      <c r="A325" s="162" t="s">
        <v>2724</v>
      </c>
      <c r="B325" s="54" t="str">
        <f>"01"&amp;"."&amp;$B$801&amp;"."&amp;$B$802</f>
        <v>01.05.2023</v>
      </c>
      <c r="C325" s="134" t="s">
        <v>76</v>
      </c>
      <c r="D325" s="135">
        <f>ROUND(((D326+D327+D329+D328)/1000),5)</f>
        <v>2.08589</v>
      </c>
      <c r="E325" s="135">
        <f>ROUND(((E326+E327+E329+E328)/1000),5)</f>
        <v>1.9559299999999999</v>
      </c>
      <c r="F325" s="135">
        <f>ROUND(((F326+F327+F329+F328)/1000),5)</f>
        <v>1.8626499999999999</v>
      </c>
      <c r="G325" s="135">
        <f t="shared" ref="G325:AA325" si="186">ROUND(((G326+G327+G329+G328)/1000),5)</f>
        <v>1.79627</v>
      </c>
      <c r="H325" s="135">
        <f t="shared" si="186"/>
        <v>1.7767500000000001</v>
      </c>
      <c r="I325" s="135">
        <f t="shared" si="186"/>
        <v>1.78745</v>
      </c>
      <c r="J325" s="135">
        <f t="shared" si="186"/>
        <v>1.8170599999999999</v>
      </c>
      <c r="K325" s="135">
        <f t="shared" si="186"/>
        <v>1.98584</v>
      </c>
      <c r="L325" s="135">
        <f t="shared" si="186"/>
        <v>2.2393900000000002</v>
      </c>
      <c r="M325" s="135">
        <f t="shared" si="186"/>
        <v>2.4181699999999999</v>
      </c>
      <c r="N325" s="135">
        <f t="shared" si="186"/>
        <v>2.4330099999999999</v>
      </c>
      <c r="O325" s="135">
        <f t="shared" si="186"/>
        <v>2.4301599999999999</v>
      </c>
      <c r="P325" s="135">
        <f t="shared" si="186"/>
        <v>2.42015</v>
      </c>
      <c r="Q325" s="135">
        <f t="shared" si="186"/>
        <v>2.42001</v>
      </c>
      <c r="R325" s="135">
        <f t="shared" si="186"/>
        <v>2.4037000000000002</v>
      </c>
      <c r="S325" s="135">
        <f t="shared" si="186"/>
        <v>2.4446099999999999</v>
      </c>
      <c r="T325" s="135">
        <f t="shared" si="186"/>
        <v>2.4796800000000001</v>
      </c>
      <c r="U325" s="135">
        <f t="shared" si="186"/>
        <v>2.4952200000000002</v>
      </c>
      <c r="V325" s="135">
        <f t="shared" si="186"/>
        <v>2.53484</v>
      </c>
      <c r="W325" s="135">
        <f t="shared" si="186"/>
        <v>2.6143999999999998</v>
      </c>
      <c r="X325" s="135">
        <f t="shared" si="186"/>
        <v>2.8039999999999998</v>
      </c>
      <c r="Y325" s="135">
        <f t="shared" si="186"/>
        <v>2.6041300000000001</v>
      </c>
      <c r="Z325" s="135">
        <f t="shared" si="186"/>
        <v>2.4037299999999999</v>
      </c>
      <c r="AA325" s="135">
        <f t="shared" si="186"/>
        <v>2.20242</v>
      </c>
    </row>
    <row r="326" spans="1:27" ht="12.75" hidden="1" customHeight="1" outlineLevel="1" x14ac:dyDescent="0.2">
      <c r="A326" s="163" t="s">
        <v>2725</v>
      </c>
      <c r="B326" s="94" t="s">
        <v>238</v>
      </c>
      <c r="C326" s="70" t="s">
        <v>79</v>
      </c>
      <c r="D326" s="71">
        <v>1533.22</v>
      </c>
      <c r="E326" s="71">
        <v>1403.26</v>
      </c>
      <c r="F326" s="71">
        <v>1309.98</v>
      </c>
      <c r="G326" s="71">
        <v>1243.5999999999999</v>
      </c>
      <c r="H326" s="71">
        <v>1224.08</v>
      </c>
      <c r="I326" s="71">
        <v>1234.78</v>
      </c>
      <c r="J326" s="71">
        <v>1264.3900000000001</v>
      </c>
      <c r="K326" s="71">
        <v>1433.17</v>
      </c>
      <c r="L326" s="71">
        <v>1686.72</v>
      </c>
      <c r="M326" s="71">
        <v>1865.5</v>
      </c>
      <c r="N326" s="71">
        <v>1880.34</v>
      </c>
      <c r="O326" s="71">
        <v>1877.49</v>
      </c>
      <c r="P326" s="71">
        <v>1867.48</v>
      </c>
      <c r="Q326" s="71">
        <v>1867.34</v>
      </c>
      <c r="R326" s="71">
        <v>1851.03</v>
      </c>
      <c r="S326" s="71">
        <v>1891.94</v>
      </c>
      <c r="T326" s="71">
        <v>1927.01</v>
      </c>
      <c r="U326" s="71">
        <v>1942.55</v>
      </c>
      <c r="V326" s="71">
        <v>1982.17</v>
      </c>
      <c r="W326" s="71">
        <v>2061.73</v>
      </c>
      <c r="X326" s="71">
        <v>2251.33</v>
      </c>
      <c r="Y326" s="71">
        <v>2051.46</v>
      </c>
      <c r="Z326" s="71">
        <v>1851.06</v>
      </c>
      <c r="AA326" s="71">
        <v>1649.75</v>
      </c>
    </row>
    <row r="327" spans="1:27" ht="12.75" hidden="1" customHeight="1" outlineLevel="1" x14ac:dyDescent="0.2">
      <c r="A327" s="163" t="s">
        <v>2726</v>
      </c>
      <c r="B327" s="94" t="s">
        <v>90</v>
      </c>
      <c r="C327" s="70" t="s">
        <v>79</v>
      </c>
      <c r="D327" s="71">
        <v>217.03</v>
      </c>
      <c r="E327" s="71">
        <f>$D$327</f>
        <v>217.03</v>
      </c>
      <c r="F327" s="71">
        <f t="shared" ref="F327:AA327" si="187">$D$327</f>
        <v>217.03</v>
      </c>
      <c r="G327" s="71">
        <f t="shared" si="187"/>
        <v>217.03</v>
      </c>
      <c r="H327" s="71">
        <f t="shared" si="187"/>
        <v>217.03</v>
      </c>
      <c r="I327" s="71">
        <f t="shared" si="187"/>
        <v>217.03</v>
      </c>
      <c r="J327" s="71">
        <f t="shared" si="187"/>
        <v>217.03</v>
      </c>
      <c r="K327" s="71">
        <f t="shared" si="187"/>
        <v>217.03</v>
      </c>
      <c r="L327" s="71">
        <f t="shared" si="187"/>
        <v>217.03</v>
      </c>
      <c r="M327" s="71">
        <f t="shared" si="187"/>
        <v>217.03</v>
      </c>
      <c r="N327" s="71">
        <f t="shared" si="187"/>
        <v>217.03</v>
      </c>
      <c r="O327" s="71">
        <f t="shared" si="187"/>
        <v>217.03</v>
      </c>
      <c r="P327" s="71">
        <f t="shared" si="187"/>
        <v>217.03</v>
      </c>
      <c r="Q327" s="71">
        <f t="shared" si="187"/>
        <v>217.03</v>
      </c>
      <c r="R327" s="71">
        <f t="shared" si="187"/>
        <v>217.03</v>
      </c>
      <c r="S327" s="71">
        <f t="shared" si="187"/>
        <v>217.03</v>
      </c>
      <c r="T327" s="71">
        <f t="shared" si="187"/>
        <v>217.03</v>
      </c>
      <c r="U327" s="71">
        <f t="shared" si="187"/>
        <v>217.03</v>
      </c>
      <c r="V327" s="71">
        <f t="shared" si="187"/>
        <v>217.03</v>
      </c>
      <c r="W327" s="71">
        <f t="shared" si="187"/>
        <v>217.03</v>
      </c>
      <c r="X327" s="71">
        <f t="shared" si="187"/>
        <v>217.03</v>
      </c>
      <c r="Y327" s="71">
        <f t="shared" si="187"/>
        <v>217.03</v>
      </c>
      <c r="Z327" s="71">
        <f t="shared" si="187"/>
        <v>217.03</v>
      </c>
      <c r="AA327" s="71">
        <f t="shared" si="187"/>
        <v>217.03</v>
      </c>
    </row>
    <row r="328" spans="1:27" ht="12.75" hidden="1" customHeight="1" outlineLevel="1" x14ac:dyDescent="0.2">
      <c r="A328" s="163" t="s">
        <v>2727</v>
      </c>
      <c r="B328" s="94" t="s">
        <v>83</v>
      </c>
      <c r="C328" s="70" t="s">
        <v>79</v>
      </c>
      <c r="D328" s="71">
        <v>4.95</v>
      </c>
      <c r="E328" s="71">
        <v>4.95</v>
      </c>
      <c r="F328" s="71">
        <v>4.95</v>
      </c>
      <c r="G328" s="71">
        <v>4.95</v>
      </c>
      <c r="H328" s="71">
        <v>4.95</v>
      </c>
      <c r="I328" s="71">
        <v>4.95</v>
      </c>
      <c r="J328" s="71">
        <v>4.95</v>
      </c>
      <c r="K328" s="71">
        <v>4.95</v>
      </c>
      <c r="L328" s="71">
        <v>4.95</v>
      </c>
      <c r="M328" s="71">
        <v>4.95</v>
      </c>
      <c r="N328" s="71">
        <v>4.95</v>
      </c>
      <c r="O328" s="71">
        <v>4.95</v>
      </c>
      <c r="P328" s="71">
        <v>4.95</v>
      </c>
      <c r="Q328" s="71">
        <v>4.95</v>
      </c>
      <c r="R328" s="71">
        <v>4.95</v>
      </c>
      <c r="S328" s="71">
        <v>4.95</v>
      </c>
      <c r="T328" s="71">
        <v>4.95</v>
      </c>
      <c r="U328" s="71">
        <v>4.95</v>
      </c>
      <c r="V328" s="71">
        <v>4.95</v>
      </c>
      <c r="W328" s="71">
        <v>4.95</v>
      </c>
      <c r="X328" s="71">
        <v>4.95</v>
      </c>
      <c r="Y328" s="71">
        <v>4.95</v>
      </c>
      <c r="Z328" s="71">
        <v>4.95</v>
      </c>
      <c r="AA328" s="71">
        <v>4.95</v>
      </c>
    </row>
    <row r="329" spans="1:27" ht="12.75" hidden="1" customHeight="1" outlineLevel="1" x14ac:dyDescent="0.2">
      <c r="A329" s="163" t="s">
        <v>2728</v>
      </c>
      <c r="B329" s="94" t="s">
        <v>81</v>
      </c>
      <c r="C329" s="70" t="s">
        <v>79</v>
      </c>
      <c r="D329" s="71">
        <f>$D$11</f>
        <v>330.69</v>
      </c>
      <c r="E329" s="71">
        <f t="shared" ref="E329:AA329" si="188">$D$11</f>
        <v>330.69</v>
      </c>
      <c r="F329" s="71">
        <f t="shared" si="188"/>
        <v>330.69</v>
      </c>
      <c r="G329" s="71">
        <f t="shared" si="188"/>
        <v>330.69</v>
      </c>
      <c r="H329" s="71">
        <f t="shared" si="188"/>
        <v>330.69</v>
      </c>
      <c r="I329" s="71">
        <f t="shared" si="188"/>
        <v>330.69</v>
      </c>
      <c r="J329" s="71">
        <f t="shared" si="188"/>
        <v>330.69</v>
      </c>
      <c r="K329" s="71">
        <f t="shared" si="188"/>
        <v>330.69</v>
      </c>
      <c r="L329" s="71">
        <f t="shared" si="188"/>
        <v>330.69</v>
      </c>
      <c r="M329" s="71">
        <f t="shared" si="188"/>
        <v>330.69</v>
      </c>
      <c r="N329" s="71">
        <f t="shared" si="188"/>
        <v>330.69</v>
      </c>
      <c r="O329" s="71">
        <f t="shared" si="188"/>
        <v>330.69</v>
      </c>
      <c r="P329" s="71">
        <f t="shared" si="188"/>
        <v>330.69</v>
      </c>
      <c r="Q329" s="71">
        <f t="shared" si="188"/>
        <v>330.69</v>
      </c>
      <c r="R329" s="71">
        <f t="shared" si="188"/>
        <v>330.69</v>
      </c>
      <c r="S329" s="71">
        <f t="shared" si="188"/>
        <v>330.69</v>
      </c>
      <c r="T329" s="71">
        <f t="shared" si="188"/>
        <v>330.69</v>
      </c>
      <c r="U329" s="71">
        <f t="shared" si="188"/>
        <v>330.69</v>
      </c>
      <c r="V329" s="71">
        <f t="shared" si="188"/>
        <v>330.69</v>
      </c>
      <c r="W329" s="71">
        <f t="shared" si="188"/>
        <v>330.69</v>
      </c>
      <c r="X329" s="71">
        <f t="shared" si="188"/>
        <v>330.69</v>
      </c>
      <c r="Y329" s="71">
        <f t="shared" si="188"/>
        <v>330.69</v>
      </c>
      <c r="Z329" s="71">
        <f t="shared" si="188"/>
        <v>330.69</v>
      </c>
      <c r="AA329" s="71">
        <f t="shared" si="188"/>
        <v>330.69</v>
      </c>
    </row>
    <row r="330" spans="1:27" ht="12.75" customHeight="1" collapsed="1" x14ac:dyDescent="0.2">
      <c r="A330" s="162" t="s">
        <v>2729</v>
      </c>
      <c r="B330" s="54" t="str">
        <f>"02"&amp;"."&amp;$B$801&amp;"."&amp;$B$802</f>
        <v>02.05.2023</v>
      </c>
      <c r="C330" s="134" t="s">
        <v>76</v>
      </c>
      <c r="D330" s="135">
        <f>ROUND(((D331+D332+D334+D333)/1000),5)</f>
        <v>1.8999900000000001</v>
      </c>
      <c r="E330" s="135">
        <f>ROUND(((E331+E332+E334+E333)/1000),5)</f>
        <v>1.7230700000000001</v>
      </c>
      <c r="F330" s="135">
        <f>ROUND(((F331+F332+F334+F333)/1000),5)</f>
        <v>1.6317600000000001</v>
      </c>
      <c r="G330" s="135">
        <f t="shared" ref="G330:AA330" si="189">ROUND(((G331+G332+G334+G333)/1000),5)</f>
        <v>1.6310199999999999</v>
      </c>
      <c r="H330" s="135">
        <f t="shared" si="189"/>
        <v>1.6549799999999999</v>
      </c>
      <c r="I330" s="135">
        <f t="shared" si="189"/>
        <v>1.7683899999999999</v>
      </c>
      <c r="J330" s="135">
        <f t="shared" si="189"/>
        <v>1.96994</v>
      </c>
      <c r="K330" s="135">
        <f t="shared" si="189"/>
        <v>2.2311899999999998</v>
      </c>
      <c r="L330" s="135">
        <f t="shared" si="189"/>
        <v>2.4200900000000001</v>
      </c>
      <c r="M330" s="135">
        <f t="shared" si="189"/>
        <v>2.4965799999999998</v>
      </c>
      <c r="N330" s="135">
        <f t="shared" si="189"/>
        <v>2.5172300000000001</v>
      </c>
      <c r="O330" s="135">
        <f t="shared" si="189"/>
        <v>2.45777</v>
      </c>
      <c r="P330" s="135">
        <f t="shared" si="189"/>
        <v>2.4589400000000001</v>
      </c>
      <c r="Q330" s="135">
        <f t="shared" si="189"/>
        <v>2.4621599999999999</v>
      </c>
      <c r="R330" s="135">
        <f t="shared" si="189"/>
        <v>2.4491100000000001</v>
      </c>
      <c r="S330" s="135">
        <f t="shared" si="189"/>
        <v>2.4149400000000001</v>
      </c>
      <c r="T330" s="135">
        <f t="shared" si="189"/>
        <v>2.3720300000000001</v>
      </c>
      <c r="U330" s="135">
        <f t="shared" si="189"/>
        <v>2.35859</v>
      </c>
      <c r="V330" s="135">
        <f t="shared" si="189"/>
        <v>2.3761399999999999</v>
      </c>
      <c r="W330" s="135">
        <f t="shared" si="189"/>
        <v>2.3921999999999999</v>
      </c>
      <c r="X330" s="135">
        <f t="shared" si="189"/>
        <v>2.5276200000000002</v>
      </c>
      <c r="Y330" s="135">
        <f t="shared" si="189"/>
        <v>2.4342299999999999</v>
      </c>
      <c r="Z330" s="135">
        <f t="shared" si="189"/>
        <v>2.2103199999999998</v>
      </c>
      <c r="AA330" s="135">
        <f t="shared" si="189"/>
        <v>1.9067400000000001</v>
      </c>
    </row>
    <row r="331" spans="1:27" ht="12.75" hidden="1" customHeight="1" outlineLevel="1" x14ac:dyDescent="0.2">
      <c r="A331" s="163" t="s">
        <v>2730</v>
      </c>
      <c r="B331" s="94" t="s">
        <v>238</v>
      </c>
      <c r="C331" s="70" t="s">
        <v>79</v>
      </c>
      <c r="D331" s="71">
        <v>1347.32</v>
      </c>
      <c r="E331" s="71">
        <v>1170.4000000000001</v>
      </c>
      <c r="F331" s="71">
        <v>1079.0899999999999</v>
      </c>
      <c r="G331" s="71">
        <v>1078.3499999999999</v>
      </c>
      <c r="H331" s="71">
        <v>1102.31</v>
      </c>
      <c r="I331" s="71">
        <v>1215.72</v>
      </c>
      <c r="J331" s="71">
        <v>1417.27</v>
      </c>
      <c r="K331" s="71">
        <v>1678.52</v>
      </c>
      <c r="L331" s="71">
        <v>1867.42</v>
      </c>
      <c r="M331" s="71">
        <v>1943.91</v>
      </c>
      <c r="N331" s="71">
        <v>1964.56</v>
      </c>
      <c r="O331" s="71">
        <v>1905.1</v>
      </c>
      <c r="P331" s="71">
        <v>1906.27</v>
      </c>
      <c r="Q331" s="71">
        <v>1909.49</v>
      </c>
      <c r="R331" s="71">
        <v>1896.44</v>
      </c>
      <c r="S331" s="71">
        <v>1862.27</v>
      </c>
      <c r="T331" s="71">
        <v>1819.36</v>
      </c>
      <c r="U331" s="71">
        <v>1805.92</v>
      </c>
      <c r="V331" s="71">
        <v>1823.47</v>
      </c>
      <c r="W331" s="71">
        <v>1839.53</v>
      </c>
      <c r="X331" s="71">
        <v>1974.95</v>
      </c>
      <c r="Y331" s="71">
        <v>1881.56</v>
      </c>
      <c r="Z331" s="71">
        <v>1657.65</v>
      </c>
      <c r="AA331" s="71">
        <v>1354.07</v>
      </c>
    </row>
    <row r="332" spans="1:27" ht="12.75" hidden="1" customHeight="1" outlineLevel="1" x14ac:dyDescent="0.2">
      <c r="A332" s="163" t="s">
        <v>2731</v>
      </c>
      <c r="B332" s="94" t="s">
        <v>90</v>
      </c>
      <c r="C332" s="70" t="s">
        <v>79</v>
      </c>
      <c r="D332" s="71">
        <f>$D$327</f>
        <v>217.03</v>
      </c>
      <c r="E332" s="71">
        <f t="shared" ref="E332:AA332" si="190">$D$327</f>
        <v>217.03</v>
      </c>
      <c r="F332" s="71">
        <f t="shared" si="190"/>
        <v>217.03</v>
      </c>
      <c r="G332" s="71">
        <f t="shared" si="190"/>
        <v>217.03</v>
      </c>
      <c r="H332" s="71">
        <f t="shared" si="190"/>
        <v>217.03</v>
      </c>
      <c r="I332" s="71">
        <f t="shared" si="190"/>
        <v>217.03</v>
      </c>
      <c r="J332" s="71">
        <f t="shared" si="190"/>
        <v>217.03</v>
      </c>
      <c r="K332" s="71">
        <f t="shared" si="190"/>
        <v>217.03</v>
      </c>
      <c r="L332" s="71">
        <f t="shared" si="190"/>
        <v>217.03</v>
      </c>
      <c r="M332" s="71">
        <f t="shared" si="190"/>
        <v>217.03</v>
      </c>
      <c r="N332" s="71">
        <f t="shared" si="190"/>
        <v>217.03</v>
      </c>
      <c r="O332" s="71">
        <f t="shared" si="190"/>
        <v>217.03</v>
      </c>
      <c r="P332" s="71">
        <f t="shared" si="190"/>
        <v>217.03</v>
      </c>
      <c r="Q332" s="71">
        <f t="shared" si="190"/>
        <v>217.03</v>
      </c>
      <c r="R332" s="71">
        <f t="shared" si="190"/>
        <v>217.03</v>
      </c>
      <c r="S332" s="71">
        <f t="shared" si="190"/>
        <v>217.03</v>
      </c>
      <c r="T332" s="71">
        <f t="shared" si="190"/>
        <v>217.03</v>
      </c>
      <c r="U332" s="71">
        <f t="shared" si="190"/>
        <v>217.03</v>
      </c>
      <c r="V332" s="71">
        <f t="shared" si="190"/>
        <v>217.03</v>
      </c>
      <c r="W332" s="71">
        <f t="shared" si="190"/>
        <v>217.03</v>
      </c>
      <c r="X332" s="71">
        <f t="shared" si="190"/>
        <v>217.03</v>
      </c>
      <c r="Y332" s="71">
        <f t="shared" si="190"/>
        <v>217.03</v>
      </c>
      <c r="Z332" s="71">
        <f t="shared" si="190"/>
        <v>217.03</v>
      </c>
      <c r="AA332" s="71">
        <f t="shared" si="190"/>
        <v>217.03</v>
      </c>
    </row>
    <row r="333" spans="1:27" ht="12.75" hidden="1" customHeight="1" outlineLevel="1" x14ac:dyDescent="0.2">
      <c r="A333" s="163" t="s">
        <v>2732</v>
      </c>
      <c r="B333" s="94" t="s">
        <v>83</v>
      </c>
      <c r="C333" s="70" t="s">
        <v>79</v>
      </c>
      <c r="D333" s="71">
        <v>4.95</v>
      </c>
      <c r="E333" s="71">
        <v>4.95</v>
      </c>
      <c r="F333" s="71">
        <v>4.95</v>
      </c>
      <c r="G333" s="71">
        <v>4.95</v>
      </c>
      <c r="H333" s="71">
        <v>4.95</v>
      </c>
      <c r="I333" s="71">
        <v>4.95</v>
      </c>
      <c r="J333" s="71">
        <v>4.95</v>
      </c>
      <c r="K333" s="71">
        <v>4.95</v>
      </c>
      <c r="L333" s="71">
        <v>4.95</v>
      </c>
      <c r="M333" s="71">
        <v>4.95</v>
      </c>
      <c r="N333" s="71">
        <v>4.95</v>
      </c>
      <c r="O333" s="71">
        <v>4.95</v>
      </c>
      <c r="P333" s="71">
        <v>4.95</v>
      </c>
      <c r="Q333" s="71">
        <v>4.95</v>
      </c>
      <c r="R333" s="71">
        <v>4.95</v>
      </c>
      <c r="S333" s="71">
        <v>4.95</v>
      </c>
      <c r="T333" s="71">
        <v>4.95</v>
      </c>
      <c r="U333" s="71">
        <v>4.95</v>
      </c>
      <c r="V333" s="71">
        <v>4.95</v>
      </c>
      <c r="W333" s="71">
        <v>4.95</v>
      </c>
      <c r="X333" s="71">
        <v>4.95</v>
      </c>
      <c r="Y333" s="71">
        <v>4.95</v>
      </c>
      <c r="Z333" s="71">
        <v>4.95</v>
      </c>
      <c r="AA333" s="71">
        <v>4.95</v>
      </c>
    </row>
    <row r="334" spans="1:27" ht="12.75" hidden="1" customHeight="1" outlineLevel="1" x14ac:dyDescent="0.2">
      <c r="A334" s="163" t="s">
        <v>2733</v>
      </c>
      <c r="B334" s="94" t="s">
        <v>81</v>
      </c>
      <c r="C334" s="70" t="s">
        <v>79</v>
      </c>
      <c r="D334" s="71">
        <f>$D$11</f>
        <v>330.69</v>
      </c>
      <c r="E334" s="71">
        <f t="shared" ref="E334:AA334" si="191">$D$11</f>
        <v>330.69</v>
      </c>
      <c r="F334" s="71">
        <f t="shared" si="191"/>
        <v>330.69</v>
      </c>
      <c r="G334" s="71">
        <f t="shared" si="191"/>
        <v>330.69</v>
      </c>
      <c r="H334" s="71">
        <f t="shared" si="191"/>
        <v>330.69</v>
      </c>
      <c r="I334" s="71">
        <f t="shared" si="191"/>
        <v>330.69</v>
      </c>
      <c r="J334" s="71">
        <f t="shared" si="191"/>
        <v>330.69</v>
      </c>
      <c r="K334" s="71">
        <f t="shared" si="191"/>
        <v>330.69</v>
      </c>
      <c r="L334" s="71">
        <f t="shared" si="191"/>
        <v>330.69</v>
      </c>
      <c r="M334" s="71">
        <f t="shared" si="191"/>
        <v>330.69</v>
      </c>
      <c r="N334" s="71">
        <f t="shared" si="191"/>
        <v>330.69</v>
      </c>
      <c r="O334" s="71">
        <f t="shared" si="191"/>
        <v>330.69</v>
      </c>
      <c r="P334" s="71">
        <f t="shared" si="191"/>
        <v>330.69</v>
      </c>
      <c r="Q334" s="71">
        <f t="shared" si="191"/>
        <v>330.69</v>
      </c>
      <c r="R334" s="71">
        <f t="shared" si="191"/>
        <v>330.69</v>
      </c>
      <c r="S334" s="71">
        <f t="shared" si="191"/>
        <v>330.69</v>
      </c>
      <c r="T334" s="71">
        <f t="shared" si="191"/>
        <v>330.69</v>
      </c>
      <c r="U334" s="71">
        <f t="shared" si="191"/>
        <v>330.69</v>
      </c>
      <c r="V334" s="71">
        <f t="shared" si="191"/>
        <v>330.69</v>
      </c>
      <c r="W334" s="71">
        <f t="shared" si="191"/>
        <v>330.69</v>
      </c>
      <c r="X334" s="71">
        <f t="shared" si="191"/>
        <v>330.69</v>
      </c>
      <c r="Y334" s="71">
        <f t="shared" si="191"/>
        <v>330.69</v>
      </c>
      <c r="Z334" s="71">
        <f t="shared" si="191"/>
        <v>330.69</v>
      </c>
      <c r="AA334" s="71">
        <f t="shared" si="191"/>
        <v>330.69</v>
      </c>
    </row>
    <row r="335" spans="1:27" ht="12.75" customHeight="1" collapsed="1" x14ac:dyDescent="0.2">
      <c r="A335" s="162" t="s">
        <v>2734</v>
      </c>
      <c r="B335" s="54" t="str">
        <f>"03"&amp;"."&amp;$B$801&amp;"."&amp;$B$802</f>
        <v>03.05.2023</v>
      </c>
      <c r="C335" s="134" t="s">
        <v>76</v>
      </c>
      <c r="D335" s="135">
        <f>ROUND(((D336+D337+D339+D338)/1000),5)</f>
        <v>1.7649300000000001</v>
      </c>
      <c r="E335" s="135">
        <f>ROUND(((E336+E337+E339+E338)/1000),5)</f>
        <v>1.6309</v>
      </c>
      <c r="F335" s="135">
        <f>ROUND(((F336+F337+F339+F338)/1000),5)</f>
        <v>1.60806</v>
      </c>
      <c r="G335" s="135">
        <f t="shared" ref="G335:AA335" si="192">ROUND(((G336+G337+G339+G338)/1000),5)</f>
        <v>1.6087400000000001</v>
      </c>
      <c r="H335" s="135">
        <f t="shared" si="192"/>
        <v>1.627</v>
      </c>
      <c r="I335" s="135">
        <f t="shared" si="192"/>
        <v>1.7231300000000001</v>
      </c>
      <c r="J335" s="135">
        <f t="shared" si="192"/>
        <v>1.90266</v>
      </c>
      <c r="K335" s="135">
        <f t="shared" si="192"/>
        <v>2.12982</v>
      </c>
      <c r="L335" s="135">
        <f t="shared" si="192"/>
        <v>2.3441100000000001</v>
      </c>
      <c r="M335" s="135">
        <f t="shared" si="192"/>
        <v>2.4471500000000002</v>
      </c>
      <c r="N335" s="135">
        <f t="shared" si="192"/>
        <v>2.4546700000000001</v>
      </c>
      <c r="O335" s="135">
        <f t="shared" si="192"/>
        <v>2.4564400000000002</v>
      </c>
      <c r="P335" s="135">
        <f t="shared" si="192"/>
        <v>2.4559500000000001</v>
      </c>
      <c r="Q335" s="135">
        <f t="shared" si="192"/>
        <v>2.4761600000000001</v>
      </c>
      <c r="R335" s="135">
        <f t="shared" si="192"/>
        <v>2.4578099999999998</v>
      </c>
      <c r="S335" s="135">
        <f t="shared" si="192"/>
        <v>2.4555199999999999</v>
      </c>
      <c r="T335" s="135">
        <f t="shared" si="192"/>
        <v>2.4535100000000001</v>
      </c>
      <c r="U335" s="135">
        <f t="shared" si="192"/>
        <v>2.44957</v>
      </c>
      <c r="V335" s="135">
        <f t="shared" si="192"/>
        <v>2.4252899999999999</v>
      </c>
      <c r="W335" s="135">
        <f t="shared" si="192"/>
        <v>2.4216899999999999</v>
      </c>
      <c r="X335" s="135">
        <f t="shared" si="192"/>
        <v>2.4485299999999999</v>
      </c>
      <c r="Y335" s="135">
        <f t="shared" si="192"/>
        <v>2.4585699999999999</v>
      </c>
      <c r="Z335" s="135">
        <f t="shared" si="192"/>
        <v>2.21509</v>
      </c>
      <c r="AA335" s="135">
        <f t="shared" si="192"/>
        <v>1.97353</v>
      </c>
    </row>
    <row r="336" spans="1:27" ht="12.75" hidden="1" customHeight="1" outlineLevel="1" x14ac:dyDescent="0.2">
      <c r="A336" s="163" t="s">
        <v>2735</v>
      </c>
      <c r="B336" s="94" t="s">
        <v>238</v>
      </c>
      <c r="C336" s="70" t="s">
        <v>79</v>
      </c>
      <c r="D336" s="71">
        <v>1212.26</v>
      </c>
      <c r="E336" s="71">
        <v>1078.23</v>
      </c>
      <c r="F336" s="71">
        <v>1055.3900000000001</v>
      </c>
      <c r="G336" s="71">
        <v>1056.07</v>
      </c>
      <c r="H336" s="71">
        <v>1074.33</v>
      </c>
      <c r="I336" s="71">
        <v>1170.46</v>
      </c>
      <c r="J336" s="71">
        <v>1349.99</v>
      </c>
      <c r="K336" s="71">
        <v>1577.15</v>
      </c>
      <c r="L336" s="71">
        <v>1791.44</v>
      </c>
      <c r="M336" s="71">
        <v>1894.48</v>
      </c>
      <c r="N336" s="71">
        <v>1902</v>
      </c>
      <c r="O336" s="71">
        <v>1903.77</v>
      </c>
      <c r="P336" s="71">
        <v>1903.28</v>
      </c>
      <c r="Q336" s="71">
        <v>1923.49</v>
      </c>
      <c r="R336" s="71">
        <v>1905.14</v>
      </c>
      <c r="S336" s="71">
        <v>1902.85</v>
      </c>
      <c r="T336" s="71">
        <v>1900.84</v>
      </c>
      <c r="U336" s="71">
        <v>1896.9</v>
      </c>
      <c r="V336" s="71">
        <v>1872.62</v>
      </c>
      <c r="W336" s="71">
        <v>1869.02</v>
      </c>
      <c r="X336" s="71">
        <v>1895.86</v>
      </c>
      <c r="Y336" s="71">
        <v>1905.9</v>
      </c>
      <c r="Z336" s="71">
        <v>1662.42</v>
      </c>
      <c r="AA336" s="71">
        <v>1420.86</v>
      </c>
    </row>
    <row r="337" spans="1:27" ht="12.75" hidden="1" customHeight="1" outlineLevel="1" x14ac:dyDescent="0.2">
      <c r="A337" s="163" t="s">
        <v>2736</v>
      </c>
      <c r="B337" s="94" t="s">
        <v>90</v>
      </c>
      <c r="C337" s="70" t="s">
        <v>79</v>
      </c>
      <c r="D337" s="71">
        <f>$D$327</f>
        <v>217.03</v>
      </c>
      <c r="E337" s="71">
        <f t="shared" ref="E337:AA337" si="193">$D$327</f>
        <v>217.03</v>
      </c>
      <c r="F337" s="71">
        <f t="shared" si="193"/>
        <v>217.03</v>
      </c>
      <c r="G337" s="71">
        <f t="shared" si="193"/>
        <v>217.03</v>
      </c>
      <c r="H337" s="71">
        <f t="shared" si="193"/>
        <v>217.03</v>
      </c>
      <c r="I337" s="71">
        <f t="shared" si="193"/>
        <v>217.03</v>
      </c>
      <c r="J337" s="71">
        <f t="shared" si="193"/>
        <v>217.03</v>
      </c>
      <c r="K337" s="71">
        <f t="shared" si="193"/>
        <v>217.03</v>
      </c>
      <c r="L337" s="71">
        <f t="shared" si="193"/>
        <v>217.03</v>
      </c>
      <c r="M337" s="71">
        <f t="shared" si="193"/>
        <v>217.03</v>
      </c>
      <c r="N337" s="71">
        <f t="shared" si="193"/>
        <v>217.03</v>
      </c>
      <c r="O337" s="71">
        <f t="shared" si="193"/>
        <v>217.03</v>
      </c>
      <c r="P337" s="71">
        <f t="shared" si="193"/>
        <v>217.03</v>
      </c>
      <c r="Q337" s="71">
        <f t="shared" si="193"/>
        <v>217.03</v>
      </c>
      <c r="R337" s="71">
        <f t="shared" si="193"/>
        <v>217.03</v>
      </c>
      <c r="S337" s="71">
        <f t="shared" si="193"/>
        <v>217.03</v>
      </c>
      <c r="T337" s="71">
        <f t="shared" si="193"/>
        <v>217.03</v>
      </c>
      <c r="U337" s="71">
        <f t="shared" si="193"/>
        <v>217.03</v>
      </c>
      <c r="V337" s="71">
        <f t="shared" si="193"/>
        <v>217.03</v>
      </c>
      <c r="W337" s="71">
        <f t="shared" si="193"/>
        <v>217.03</v>
      </c>
      <c r="X337" s="71">
        <f t="shared" si="193"/>
        <v>217.03</v>
      </c>
      <c r="Y337" s="71">
        <f t="shared" si="193"/>
        <v>217.03</v>
      </c>
      <c r="Z337" s="71">
        <f t="shared" si="193"/>
        <v>217.03</v>
      </c>
      <c r="AA337" s="71">
        <f t="shared" si="193"/>
        <v>217.03</v>
      </c>
    </row>
    <row r="338" spans="1:27" ht="12.75" hidden="1" customHeight="1" outlineLevel="1" x14ac:dyDescent="0.2">
      <c r="A338" s="163" t="s">
        <v>2737</v>
      </c>
      <c r="B338" s="94" t="s">
        <v>83</v>
      </c>
      <c r="C338" s="70" t="s">
        <v>79</v>
      </c>
      <c r="D338" s="71">
        <v>4.95</v>
      </c>
      <c r="E338" s="71">
        <v>4.95</v>
      </c>
      <c r="F338" s="71">
        <v>4.95</v>
      </c>
      <c r="G338" s="71">
        <v>4.95</v>
      </c>
      <c r="H338" s="71">
        <v>4.95</v>
      </c>
      <c r="I338" s="71">
        <v>4.95</v>
      </c>
      <c r="J338" s="71">
        <v>4.95</v>
      </c>
      <c r="K338" s="71">
        <v>4.95</v>
      </c>
      <c r="L338" s="71">
        <v>4.95</v>
      </c>
      <c r="M338" s="71">
        <v>4.95</v>
      </c>
      <c r="N338" s="71">
        <v>4.95</v>
      </c>
      <c r="O338" s="71">
        <v>4.95</v>
      </c>
      <c r="P338" s="71">
        <v>4.95</v>
      </c>
      <c r="Q338" s="71">
        <v>4.95</v>
      </c>
      <c r="R338" s="71">
        <v>4.95</v>
      </c>
      <c r="S338" s="71">
        <v>4.95</v>
      </c>
      <c r="T338" s="71">
        <v>4.95</v>
      </c>
      <c r="U338" s="71">
        <v>4.95</v>
      </c>
      <c r="V338" s="71">
        <v>4.95</v>
      </c>
      <c r="W338" s="71">
        <v>4.95</v>
      </c>
      <c r="X338" s="71">
        <v>4.95</v>
      </c>
      <c r="Y338" s="71">
        <v>4.95</v>
      </c>
      <c r="Z338" s="71">
        <v>4.95</v>
      </c>
      <c r="AA338" s="71">
        <v>4.95</v>
      </c>
    </row>
    <row r="339" spans="1:27" ht="12.75" hidden="1" customHeight="1" outlineLevel="1" x14ac:dyDescent="0.2">
      <c r="A339" s="163" t="s">
        <v>2738</v>
      </c>
      <c r="B339" s="94" t="s">
        <v>81</v>
      </c>
      <c r="C339" s="70" t="s">
        <v>79</v>
      </c>
      <c r="D339" s="71">
        <f>$D$11</f>
        <v>330.69</v>
      </c>
      <c r="E339" s="71">
        <f t="shared" ref="E339:AA339" si="194">$D$11</f>
        <v>330.69</v>
      </c>
      <c r="F339" s="71">
        <f t="shared" si="194"/>
        <v>330.69</v>
      </c>
      <c r="G339" s="71">
        <f t="shared" si="194"/>
        <v>330.69</v>
      </c>
      <c r="H339" s="71">
        <f t="shared" si="194"/>
        <v>330.69</v>
      </c>
      <c r="I339" s="71">
        <f t="shared" si="194"/>
        <v>330.69</v>
      </c>
      <c r="J339" s="71">
        <f t="shared" si="194"/>
        <v>330.69</v>
      </c>
      <c r="K339" s="71">
        <f t="shared" si="194"/>
        <v>330.69</v>
      </c>
      <c r="L339" s="71">
        <f t="shared" si="194"/>
        <v>330.69</v>
      </c>
      <c r="M339" s="71">
        <f t="shared" si="194"/>
        <v>330.69</v>
      </c>
      <c r="N339" s="71">
        <f t="shared" si="194"/>
        <v>330.69</v>
      </c>
      <c r="O339" s="71">
        <f t="shared" si="194"/>
        <v>330.69</v>
      </c>
      <c r="P339" s="71">
        <f t="shared" si="194"/>
        <v>330.69</v>
      </c>
      <c r="Q339" s="71">
        <f t="shared" si="194"/>
        <v>330.69</v>
      </c>
      <c r="R339" s="71">
        <f t="shared" si="194"/>
        <v>330.69</v>
      </c>
      <c r="S339" s="71">
        <f t="shared" si="194"/>
        <v>330.69</v>
      </c>
      <c r="T339" s="71">
        <f t="shared" si="194"/>
        <v>330.69</v>
      </c>
      <c r="U339" s="71">
        <f t="shared" si="194"/>
        <v>330.69</v>
      </c>
      <c r="V339" s="71">
        <f t="shared" si="194"/>
        <v>330.69</v>
      </c>
      <c r="W339" s="71">
        <f t="shared" si="194"/>
        <v>330.69</v>
      </c>
      <c r="X339" s="71">
        <f t="shared" si="194"/>
        <v>330.69</v>
      </c>
      <c r="Y339" s="71">
        <f t="shared" si="194"/>
        <v>330.69</v>
      </c>
      <c r="Z339" s="71">
        <f t="shared" si="194"/>
        <v>330.69</v>
      </c>
      <c r="AA339" s="71">
        <f t="shared" si="194"/>
        <v>330.69</v>
      </c>
    </row>
    <row r="340" spans="1:27" ht="12.75" customHeight="1" collapsed="1" x14ac:dyDescent="0.2">
      <c r="A340" s="162" t="s">
        <v>2739</v>
      </c>
      <c r="B340" s="54" t="str">
        <f>"04"&amp;"."&amp;$B$801&amp;"."&amp;$B$802</f>
        <v>04.05.2023</v>
      </c>
      <c r="C340" s="134" t="s">
        <v>76</v>
      </c>
      <c r="D340" s="135">
        <f>ROUND(((D341+D342+D344+D343)/1000),5)</f>
        <v>1.73262</v>
      </c>
      <c r="E340" s="135">
        <f>ROUND(((E341+E342+E344+E343)/1000),5)</f>
        <v>1.62948</v>
      </c>
      <c r="F340" s="135">
        <f>ROUND(((F341+F342+F344+F343)/1000),5)</f>
        <v>1.5545</v>
      </c>
      <c r="G340" s="135">
        <f t="shared" ref="G340:AA340" si="195">ROUND(((G341+G342+G344+G343)/1000),5)</f>
        <v>1.5362199999999999</v>
      </c>
      <c r="H340" s="135">
        <f t="shared" si="195"/>
        <v>1.5894699999999999</v>
      </c>
      <c r="I340" s="135">
        <f t="shared" si="195"/>
        <v>1.6392500000000001</v>
      </c>
      <c r="J340" s="135">
        <f t="shared" si="195"/>
        <v>1.8434200000000001</v>
      </c>
      <c r="K340" s="135">
        <f t="shared" si="195"/>
        <v>2.1380599999999998</v>
      </c>
      <c r="L340" s="135">
        <f t="shared" si="195"/>
        <v>2.2419099999999998</v>
      </c>
      <c r="M340" s="135">
        <f t="shared" si="195"/>
        <v>2.43079</v>
      </c>
      <c r="N340" s="135">
        <f t="shared" si="195"/>
        <v>2.45221</v>
      </c>
      <c r="O340" s="135">
        <f t="shared" si="195"/>
        <v>2.4793799999999999</v>
      </c>
      <c r="P340" s="135">
        <f t="shared" si="195"/>
        <v>2.4816400000000001</v>
      </c>
      <c r="Q340" s="135">
        <f t="shared" si="195"/>
        <v>2.4956499999999999</v>
      </c>
      <c r="R340" s="135">
        <f t="shared" si="195"/>
        <v>2.4685000000000001</v>
      </c>
      <c r="S340" s="135">
        <f t="shared" si="195"/>
        <v>2.4264800000000002</v>
      </c>
      <c r="T340" s="135">
        <f t="shared" si="195"/>
        <v>2.3743799999999999</v>
      </c>
      <c r="U340" s="135">
        <f t="shared" si="195"/>
        <v>2.3305199999999999</v>
      </c>
      <c r="V340" s="135">
        <f t="shared" si="195"/>
        <v>2.3117999999999999</v>
      </c>
      <c r="W340" s="135">
        <f t="shared" si="195"/>
        <v>2.3843100000000002</v>
      </c>
      <c r="X340" s="135">
        <f t="shared" si="195"/>
        <v>2.51051</v>
      </c>
      <c r="Y340" s="135">
        <f t="shared" si="195"/>
        <v>2.4481700000000002</v>
      </c>
      <c r="Z340" s="135">
        <f t="shared" si="195"/>
        <v>2.1856900000000001</v>
      </c>
      <c r="AA340" s="135">
        <f t="shared" si="195"/>
        <v>2.0099200000000002</v>
      </c>
    </row>
    <row r="341" spans="1:27" ht="12.75" hidden="1" customHeight="1" outlineLevel="1" x14ac:dyDescent="0.2">
      <c r="A341" s="163" t="s">
        <v>2740</v>
      </c>
      <c r="B341" s="94" t="s">
        <v>238</v>
      </c>
      <c r="C341" s="70" t="s">
        <v>79</v>
      </c>
      <c r="D341" s="71">
        <v>1179.95</v>
      </c>
      <c r="E341" s="71">
        <v>1076.81</v>
      </c>
      <c r="F341" s="71">
        <v>1001.83</v>
      </c>
      <c r="G341" s="71">
        <v>983.55</v>
      </c>
      <c r="H341" s="71">
        <v>1036.8</v>
      </c>
      <c r="I341" s="71">
        <v>1086.58</v>
      </c>
      <c r="J341" s="71">
        <v>1290.75</v>
      </c>
      <c r="K341" s="71">
        <v>1585.39</v>
      </c>
      <c r="L341" s="71">
        <v>1689.24</v>
      </c>
      <c r="M341" s="71">
        <v>1878.12</v>
      </c>
      <c r="N341" s="71">
        <v>1899.54</v>
      </c>
      <c r="O341" s="71">
        <v>1926.71</v>
      </c>
      <c r="P341" s="71">
        <v>1928.97</v>
      </c>
      <c r="Q341" s="71">
        <v>1942.98</v>
      </c>
      <c r="R341" s="71">
        <v>1915.83</v>
      </c>
      <c r="S341" s="71">
        <v>1873.81</v>
      </c>
      <c r="T341" s="71">
        <v>1821.71</v>
      </c>
      <c r="U341" s="71">
        <v>1777.85</v>
      </c>
      <c r="V341" s="71">
        <v>1759.13</v>
      </c>
      <c r="W341" s="71">
        <v>1831.64</v>
      </c>
      <c r="X341" s="71">
        <v>1957.84</v>
      </c>
      <c r="Y341" s="71">
        <v>1895.5</v>
      </c>
      <c r="Z341" s="71">
        <v>1633.02</v>
      </c>
      <c r="AA341" s="71">
        <v>1457.25</v>
      </c>
    </row>
    <row r="342" spans="1:27" ht="12.75" hidden="1" customHeight="1" outlineLevel="1" x14ac:dyDescent="0.2">
      <c r="A342" s="163" t="s">
        <v>2741</v>
      </c>
      <c r="B342" s="94" t="s">
        <v>90</v>
      </c>
      <c r="C342" s="70" t="s">
        <v>79</v>
      </c>
      <c r="D342" s="71">
        <f>$D$327</f>
        <v>217.03</v>
      </c>
      <c r="E342" s="71">
        <f t="shared" ref="E342:AA342" si="196">$D$327</f>
        <v>217.03</v>
      </c>
      <c r="F342" s="71">
        <f t="shared" si="196"/>
        <v>217.03</v>
      </c>
      <c r="G342" s="71">
        <f t="shared" si="196"/>
        <v>217.03</v>
      </c>
      <c r="H342" s="71">
        <f t="shared" si="196"/>
        <v>217.03</v>
      </c>
      <c r="I342" s="71">
        <f t="shared" si="196"/>
        <v>217.03</v>
      </c>
      <c r="J342" s="71">
        <f t="shared" si="196"/>
        <v>217.03</v>
      </c>
      <c r="K342" s="71">
        <f t="shared" si="196"/>
        <v>217.03</v>
      </c>
      <c r="L342" s="71">
        <f t="shared" si="196"/>
        <v>217.03</v>
      </c>
      <c r="M342" s="71">
        <f t="shared" si="196"/>
        <v>217.03</v>
      </c>
      <c r="N342" s="71">
        <f t="shared" si="196"/>
        <v>217.03</v>
      </c>
      <c r="O342" s="71">
        <f t="shared" si="196"/>
        <v>217.03</v>
      </c>
      <c r="P342" s="71">
        <f t="shared" si="196"/>
        <v>217.03</v>
      </c>
      <c r="Q342" s="71">
        <f t="shared" si="196"/>
        <v>217.03</v>
      </c>
      <c r="R342" s="71">
        <f t="shared" si="196"/>
        <v>217.03</v>
      </c>
      <c r="S342" s="71">
        <f t="shared" si="196"/>
        <v>217.03</v>
      </c>
      <c r="T342" s="71">
        <f t="shared" si="196"/>
        <v>217.03</v>
      </c>
      <c r="U342" s="71">
        <f t="shared" si="196"/>
        <v>217.03</v>
      </c>
      <c r="V342" s="71">
        <f t="shared" si="196"/>
        <v>217.03</v>
      </c>
      <c r="W342" s="71">
        <f t="shared" si="196"/>
        <v>217.03</v>
      </c>
      <c r="X342" s="71">
        <f t="shared" si="196"/>
        <v>217.03</v>
      </c>
      <c r="Y342" s="71">
        <f t="shared" si="196"/>
        <v>217.03</v>
      </c>
      <c r="Z342" s="71">
        <f t="shared" si="196"/>
        <v>217.03</v>
      </c>
      <c r="AA342" s="71">
        <f t="shared" si="196"/>
        <v>217.03</v>
      </c>
    </row>
    <row r="343" spans="1:27" ht="12.75" hidden="1" customHeight="1" outlineLevel="1" x14ac:dyDescent="0.2">
      <c r="A343" s="163" t="s">
        <v>2742</v>
      </c>
      <c r="B343" s="94" t="s">
        <v>83</v>
      </c>
      <c r="C343" s="70" t="s">
        <v>79</v>
      </c>
      <c r="D343" s="71">
        <v>4.95</v>
      </c>
      <c r="E343" s="71">
        <v>4.95</v>
      </c>
      <c r="F343" s="71">
        <v>4.95</v>
      </c>
      <c r="G343" s="71">
        <v>4.95</v>
      </c>
      <c r="H343" s="71">
        <v>4.95</v>
      </c>
      <c r="I343" s="71">
        <v>4.95</v>
      </c>
      <c r="J343" s="71">
        <v>4.95</v>
      </c>
      <c r="K343" s="71">
        <v>4.95</v>
      </c>
      <c r="L343" s="71">
        <v>4.95</v>
      </c>
      <c r="M343" s="71">
        <v>4.95</v>
      </c>
      <c r="N343" s="71">
        <v>4.95</v>
      </c>
      <c r="O343" s="71">
        <v>4.95</v>
      </c>
      <c r="P343" s="71">
        <v>4.95</v>
      </c>
      <c r="Q343" s="71">
        <v>4.95</v>
      </c>
      <c r="R343" s="71">
        <v>4.95</v>
      </c>
      <c r="S343" s="71">
        <v>4.95</v>
      </c>
      <c r="T343" s="71">
        <v>4.95</v>
      </c>
      <c r="U343" s="71">
        <v>4.95</v>
      </c>
      <c r="V343" s="71">
        <v>4.95</v>
      </c>
      <c r="W343" s="71">
        <v>4.95</v>
      </c>
      <c r="X343" s="71">
        <v>4.95</v>
      </c>
      <c r="Y343" s="71">
        <v>4.95</v>
      </c>
      <c r="Z343" s="71">
        <v>4.95</v>
      </c>
      <c r="AA343" s="71">
        <v>4.95</v>
      </c>
    </row>
    <row r="344" spans="1:27" ht="12.75" hidden="1" customHeight="1" outlineLevel="1" x14ac:dyDescent="0.2">
      <c r="A344" s="163" t="s">
        <v>2743</v>
      </c>
      <c r="B344" s="94" t="s">
        <v>81</v>
      </c>
      <c r="C344" s="70" t="s">
        <v>79</v>
      </c>
      <c r="D344" s="71">
        <f>$D$11</f>
        <v>330.69</v>
      </c>
      <c r="E344" s="71">
        <f t="shared" ref="E344:AA344" si="197">$D$11</f>
        <v>330.69</v>
      </c>
      <c r="F344" s="71">
        <f t="shared" si="197"/>
        <v>330.69</v>
      </c>
      <c r="G344" s="71">
        <f t="shared" si="197"/>
        <v>330.69</v>
      </c>
      <c r="H344" s="71">
        <f t="shared" si="197"/>
        <v>330.69</v>
      </c>
      <c r="I344" s="71">
        <f t="shared" si="197"/>
        <v>330.69</v>
      </c>
      <c r="J344" s="71">
        <f t="shared" si="197"/>
        <v>330.69</v>
      </c>
      <c r="K344" s="71">
        <f t="shared" si="197"/>
        <v>330.69</v>
      </c>
      <c r="L344" s="71">
        <f t="shared" si="197"/>
        <v>330.69</v>
      </c>
      <c r="M344" s="71">
        <f t="shared" si="197"/>
        <v>330.69</v>
      </c>
      <c r="N344" s="71">
        <f t="shared" si="197"/>
        <v>330.69</v>
      </c>
      <c r="O344" s="71">
        <f t="shared" si="197"/>
        <v>330.69</v>
      </c>
      <c r="P344" s="71">
        <f t="shared" si="197"/>
        <v>330.69</v>
      </c>
      <c r="Q344" s="71">
        <f t="shared" si="197"/>
        <v>330.69</v>
      </c>
      <c r="R344" s="71">
        <f t="shared" si="197"/>
        <v>330.69</v>
      </c>
      <c r="S344" s="71">
        <f t="shared" si="197"/>
        <v>330.69</v>
      </c>
      <c r="T344" s="71">
        <f t="shared" si="197"/>
        <v>330.69</v>
      </c>
      <c r="U344" s="71">
        <f t="shared" si="197"/>
        <v>330.69</v>
      </c>
      <c r="V344" s="71">
        <f t="shared" si="197"/>
        <v>330.69</v>
      </c>
      <c r="W344" s="71">
        <f t="shared" si="197"/>
        <v>330.69</v>
      </c>
      <c r="X344" s="71">
        <f t="shared" si="197"/>
        <v>330.69</v>
      </c>
      <c r="Y344" s="71">
        <f t="shared" si="197"/>
        <v>330.69</v>
      </c>
      <c r="Z344" s="71">
        <f t="shared" si="197"/>
        <v>330.69</v>
      </c>
      <c r="AA344" s="71">
        <f t="shared" si="197"/>
        <v>330.69</v>
      </c>
    </row>
    <row r="345" spans="1:27" ht="12.75" customHeight="1" collapsed="1" x14ac:dyDescent="0.2">
      <c r="A345" s="162" t="s">
        <v>2744</v>
      </c>
      <c r="B345" s="54" t="str">
        <f>"05"&amp;"."&amp;$B$801&amp;"."&amp;$B$802</f>
        <v>05.05.2023</v>
      </c>
      <c r="C345" s="134" t="s">
        <v>76</v>
      </c>
      <c r="D345" s="135">
        <f>ROUND(((D346+D347+D349+D348)/1000),5)</f>
        <v>1.93126</v>
      </c>
      <c r="E345" s="135">
        <f>ROUND(((E346+E347+E349+E348)/1000),5)</f>
        <v>1.74468</v>
      </c>
      <c r="F345" s="135">
        <f>ROUND(((F346+F347+F349+F348)/1000),5)</f>
        <v>1.6694</v>
      </c>
      <c r="G345" s="135">
        <f t="shared" ref="G345:AA345" si="198">ROUND(((G346+G347+G349+G348)/1000),5)</f>
        <v>1.64622</v>
      </c>
      <c r="H345" s="135">
        <f t="shared" si="198"/>
        <v>1.6934</v>
      </c>
      <c r="I345" s="135">
        <f t="shared" si="198"/>
        <v>1.8044800000000001</v>
      </c>
      <c r="J345" s="135">
        <f t="shared" si="198"/>
        <v>1.9279599999999999</v>
      </c>
      <c r="K345" s="135">
        <f t="shared" si="198"/>
        <v>2.15835</v>
      </c>
      <c r="L345" s="135">
        <f t="shared" si="198"/>
        <v>2.3658800000000002</v>
      </c>
      <c r="M345" s="135">
        <f t="shared" si="198"/>
        <v>2.43912</v>
      </c>
      <c r="N345" s="135">
        <f t="shared" si="198"/>
        <v>2.5412699999999999</v>
      </c>
      <c r="O345" s="135">
        <f t="shared" si="198"/>
        <v>2.5148600000000001</v>
      </c>
      <c r="P345" s="135">
        <f t="shared" si="198"/>
        <v>2.4982899999999999</v>
      </c>
      <c r="Q345" s="135">
        <f t="shared" si="198"/>
        <v>2.5133999999999999</v>
      </c>
      <c r="R345" s="135">
        <f t="shared" si="198"/>
        <v>2.4980500000000001</v>
      </c>
      <c r="S345" s="135">
        <f t="shared" si="198"/>
        <v>2.4615399999999998</v>
      </c>
      <c r="T345" s="135">
        <f t="shared" si="198"/>
        <v>2.43194</v>
      </c>
      <c r="U345" s="135">
        <f t="shared" si="198"/>
        <v>2.4241899999999998</v>
      </c>
      <c r="V345" s="135">
        <f t="shared" si="198"/>
        <v>2.42686</v>
      </c>
      <c r="W345" s="135">
        <f t="shared" si="198"/>
        <v>2.43553</v>
      </c>
      <c r="X345" s="135">
        <f t="shared" si="198"/>
        <v>2.54989</v>
      </c>
      <c r="Y345" s="135">
        <f t="shared" si="198"/>
        <v>2.5016600000000002</v>
      </c>
      <c r="Z345" s="135">
        <f t="shared" si="198"/>
        <v>2.3683399999999999</v>
      </c>
      <c r="AA345" s="135">
        <f t="shared" si="198"/>
        <v>2.15862</v>
      </c>
    </row>
    <row r="346" spans="1:27" ht="12.75" hidden="1" customHeight="1" outlineLevel="1" x14ac:dyDescent="0.2">
      <c r="A346" s="163" t="s">
        <v>2745</v>
      </c>
      <c r="B346" s="94" t="s">
        <v>238</v>
      </c>
      <c r="C346" s="70" t="s">
        <v>79</v>
      </c>
      <c r="D346" s="71">
        <v>1378.59</v>
      </c>
      <c r="E346" s="71">
        <v>1192.01</v>
      </c>
      <c r="F346" s="71">
        <v>1116.73</v>
      </c>
      <c r="G346" s="71">
        <v>1093.55</v>
      </c>
      <c r="H346" s="71">
        <v>1140.73</v>
      </c>
      <c r="I346" s="71">
        <v>1251.81</v>
      </c>
      <c r="J346" s="71">
        <v>1375.29</v>
      </c>
      <c r="K346" s="71">
        <v>1605.68</v>
      </c>
      <c r="L346" s="71">
        <v>1813.21</v>
      </c>
      <c r="M346" s="71">
        <v>1886.45</v>
      </c>
      <c r="N346" s="71">
        <v>1988.6</v>
      </c>
      <c r="O346" s="71">
        <v>1962.19</v>
      </c>
      <c r="P346" s="71">
        <v>1945.62</v>
      </c>
      <c r="Q346" s="71">
        <v>1960.73</v>
      </c>
      <c r="R346" s="71">
        <v>1945.38</v>
      </c>
      <c r="S346" s="71">
        <v>1908.87</v>
      </c>
      <c r="T346" s="71">
        <v>1879.27</v>
      </c>
      <c r="U346" s="71">
        <v>1871.52</v>
      </c>
      <c r="V346" s="71">
        <v>1874.19</v>
      </c>
      <c r="W346" s="71">
        <v>1882.86</v>
      </c>
      <c r="X346" s="71">
        <v>1997.22</v>
      </c>
      <c r="Y346" s="71">
        <v>1948.99</v>
      </c>
      <c r="Z346" s="71">
        <v>1815.67</v>
      </c>
      <c r="AA346" s="71">
        <v>1605.95</v>
      </c>
    </row>
    <row r="347" spans="1:27" ht="12.75" hidden="1" customHeight="1" outlineLevel="1" x14ac:dyDescent="0.2">
      <c r="A347" s="163" t="s">
        <v>2746</v>
      </c>
      <c r="B347" s="94" t="s">
        <v>90</v>
      </c>
      <c r="C347" s="70" t="s">
        <v>79</v>
      </c>
      <c r="D347" s="71">
        <f>$D$327</f>
        <v>217.03</v>
      </c>
      <c r="E347" s="71">
        <f t="shared" ref="E347:AA347" si="199">$D$327</f>
        <v>217.03</v>
      </c>
      <c r="F347" s="71">
        <f t="shared" si="199"/>
        <v>217.03</v>
      </c>
      <c r="G347" s="71">
        <f t="shared" si="199"/>
        <v>217.03</v>
      </c>
      <c r="H347" s="71">
        <f t="shared" si="199"/>
        <v>217.03</v>
      </c>
      <c r="I347" s="71">
        <f t="shared" si="199"/>
        <v>217.03</v>
      </c>
      <c r="J347" s="71">
        <f t="shared" si="199"/>
        <v>217.03</v>
      </c>
      <c r="K347" s="71">
        <f t="shared" si="199"/>
        <v>217.03</v>
      </c>
      <c r="L347" s="71">
        <f t="shared" si="199"/>
        <v>217.03</v>
      </c>
      <c r="M347" s="71">
        <f t="shared" si="199"/>
        <v>217.03</v>
      </c>
      <c r="N347" s="71">
        <f t="shared" si="199"/>
        <v>217.03</v>
      </c>
      <c r="O347" s="71">
        <f t="shared" si="199"/>
        <v>217.03</v>
      </c>
      <c r="P347" s="71">
        <f t="shared" si="199"/>
        <v>217.03</v>
      </c>
      <c r="Q347" s="71">
        <f t="shared" si="199"/>
        <v>217.03</v>
      </c>
      <c r="R347" s="71">
        <f t="shared" si="199"/>
        <v>217.03</v>
      </c>
      <c r="S347" s="71">
        <f t="shared" si="199"/>
        <v>217.03</v>
      </c>
      <c r="T347" s="71">
        <f t="shared" si="199"/>
        <v>217.03</v>
      </c>
      <c r="U347" s="71">
        <f t="shared" si="199"/>
        <v>217.03</v>
      </c>
      <c r="V347" s="71">
        <f t="shared" si="199"/>
        <v>217.03</v>
      </c>
      <c r="W347" s="71">
        <f t="shared" si="199"/>
        <v>217.03</v>
      </c>
      <c r="X347" s="71">
        <f t="shared" si="199"/>
        <v>217.03</v>
      </c>
      <c r="Y347" s="71">
        <f t="shared" si="199"/>
        <v>217.03</v>
      </c>
      <c r="Z347" s="71">
        <f t="shared" si="199"/>
        <v>217.03</v>
      </c>
      <c r="AA347" s="71">
        <f t="shared" si="199"/>
        <v>217.03</v>
      </c>
    </row>
    <row r="348" spans="1:27" ht="12.75" hidden="1" customHeight="1" outlineLevel="1" x14ac:dyDescent="0.2">
      <c r="A348" s="163" t="s">
        <v>2747</v>
      </c>
      <c r="B348" s="94" t="s">
        <v>83</v>
      </c>
      <c r="C348" s="70" t="s">
        <v>79</v>
      </c>
      <c r="D348" s="71">
        <v>4.95</v>
      </c>
      <c r="E348" s="71">
        <v>4.95</v>
      </c>
      <c r="F348" s="71">
        <v>4.95</v>
      </c>
      <c r="G348" s="71">
        <v>4.95</v>
      </c>
      <c r="H348" s="71">
        <v>4.95</v>
      </c>
      <c r="I348" s="71">
        <v>4.95</v>
      </c>
      <c r="J348" s="71">
        <v>4.95</v>
      </c>
      <c r="K348" s="71">
        <v>4.95</v>
      </c>
      <c r="L348" s="71">
        <v>4.95</v>
      </c>
      <c r="M348" s="71">
        <v>4.95</v>
      </c>
      <c r="N348" s="71">
        <v>4.95</v>
      </c>
      <c r="O348" s="71">
        <v>4.95</v>
      </c>
      <c r="P348" s="71">
        <v>4.95</v>
      </c>
      <c r="Q348" s="71">
        <v>4.95</v>
      </c>
      <c r="R348" s="71">
        <v>4.95</v>
      </c>
      <c r="S348" s="71">
        <v>4.95</v>
      </c>
      <c r="T348" s="71">
        <v>4.95</v>
      </c>
      <c r="U348" s="71">
        <v>4.95</v>
      </c>
      <c r="V348" s="71">
        <v>4.95</v>
      </c>
      <c r="W348" s="71">
        <v>4.95</v>
      </c>
      <c r="X348" s="71">
        <v>4.95</v>
      </c>
      <c r="Y348" s="71">
        <v>4.95</v>
      </c>
      <c r="Z348" s="71">
        <v>4.95</v>
      </c>
      <c r="AA348" s="71">
        <v>4.95</v>
      </c>
    </row>
    <row r="349" spans="1:27" ht="12.75" hidden="1" customHeight="1" outlineLevel="1" x14ac:dyDescent="0.2">
      <c r="A349" s="163" t="s">
        <v>2748</v>
      </c>
      <c r="B349" s="94" t="s">
        <v>81</v>
      </c>
      <c r="C349" s="70" t="s">
        <v>79</v>
      </c>
      <c r="D349" s="71">
        <f>$D$11</f>
        <v>330.69</v>
      </c>
      <c r="E349" s="71">
        <f t="shared" ref="E349:AA349" si="200">$D$11</f>
        <v>330.69</v>
      </c>
      <c r="F349" s="71">
        <f t="shared" si="200"/>
        <v>330.69</v>
      </c>
      <c r="G349" s="71">
        <f t="shared" si="200"/>
        <v>330.69</v>
      </c>
      <c r="H349" s="71">
        <f t="shared" si="200"/>
        <v>330.69</v>
      </c>
      <c r="I349" s="71">
        <f t="shared" si="200"/>
        <v>330.69</v>
      </c>
      <c r="J349" s="71">
        <f t="shared" si="200"/>
        <v>330.69</v>
      </c>
      <c r="K349" s="71">
        <f t="shared" si="200"/>
        <v>330.69</v>
      </c>
      <c r="L349" s="71">
        <f t="shared" si="200"/>
        <v>330.69</v>
      </c>
      <c r="M349" s="71">
        <f t="shared" si="200"/>
        <v>330.69</v>
      </c>
      <c r="N349" s="71">
        <f t="shared" si="200"/>
        <v>330.69</v>
      </c>
      <c r="O349" s="71">
        <f t="shared" si="200"/>
        <v>330.69</v>
      </c>
      <c r="P349" s="71">
        <f t="shared" si="200"/>
        <v>330.69</v>
      </c>
      <c r="Q349" s="71">
        <f t="shared" si="200"/>
        <v>330.69</v>
      </c>
      <c r="R349" s="71">
        <f t="shared" si="200"/>
        <v>330.69</v>
      </c>
      <c r="S349" s="71">
        <f t="shared" si="200"/>
        <v>330.69</v>
      </c>
      <c r="T349" s="71">
        <f t="shared" si="200"/>
        <v>330.69</v>
      </c>
      <c r="U349" s="71">
        <f t="shared" si="200"/>
        <v>330.69</v>
      </c>
      <c r="V349" s="71">
        <f t="shared" si="200"/>
        <v>330.69</v>
      </c>
      <c r="W349" s="71">
        <f t="shared" si="200"/>
        <v>330.69</v>
      </c>
      <c r="X349" s="71">
        <f t="shared" si="200"/>
        <v>330.69</v>
      </c>
      <c r="Y349" s="71">
        <f t="shared" si="200"/>
        <v>330.69</v>
      </c>
      <c r="Z349" s="71">
        <f t="shared" si="200"/>
        <v>330.69</v>
      </c>
      <c r="AA349" s="71">
        <f t="shared" si="200"/>
        <v>330.69</v>
      </c>
    </row>
    <row r="350" spans="1:27" ht="12.75" customHeight="1" collapsed="1" x14ac:dyDescent="0.2">
      <c r="A350" s="162" t="s">
        <v>2749</v>
      </c>
      <c r="B350" s="54" t="str">
        <f>"06"&amp;"."&amp;$B$801&amp;"."&amp;$B$802</f>
        <v>06.05.2023</v>
      </c>
      <c r="C350" s="134" t="s">
        <v>76</v>
      </c>
      <c r="D350" s="135">
        <f>ROUND(((D351+D352+D354+D353)/1000),5)</f>
        <v>2.05261</v>
      </c>
      <c r="E350" s="135">
        <f>ROUND(((E351+E352+E354+E353)/1000),5)</f>
        <v>1.97628</v>
      </c>
      <c r="F350" s="135">
        <f>ROUND(((F351+F352+F354+F353)/1000),5)</f>
        <v>1.86128</v>
      </c>
      <c r="G350" s="135">
        <f t="shared" ref="G350:AA350" si="201">ROUND(((G351+G352+G354+G353)/1000),5)</f>
        <v>1.7482200000000001</v>
      </c>
      <c r="H350" s="135">
        <f t="shared" si="201"/>
        <v>1.74586</v>
      </c>
      <c r="I350" s="135">
        <f t="shared" si="201"/>
        <v>1.83996</v>
      </c>
      <c r="J350" s="135">
        <f t="shared" si="201"/>
        <v>1.88659</v>
      </c>
      <c r="K350" s="135">
        <f t="shared" si="201"/>
        <v>2.00196</v>
      </c>
      <c r="L350" s="135">
        <f t="shared" si="201"/>
        <v>2.29704</v>
      </c>
      <c r="M350" s="135">
        <f t="shared" si="201"/>
        <v>2.4471400000000001</v>
      </c>
      <c r="N350" s="135">
        <f t="shared" si="201"/>
        <v>2.52664</v>
      </c>
      <c r="O350" s="135">
        <f t="shared" si="201"/>
        <v>2.5049399999999999</v>
      </c>
      <c r="P350" s="135">
        <f t="shared" si="201"/>
        <v>2.4496699999999998</v>
      </c>
      <c r="Q350" s="135">
        <f t="shared" si="201"/>
        <v>2.44808</v>
      </c>
      <c r="R350" s="135">
        <f t="shared" si="201"/>
        <v>2.4304999999999999</v>
      </c>
      <c r="S350" s="135">
        <f t="shared" si="201"/>
        <v>2.4256000000000002</v>
      </c>
      <c r="T350" s="135">
        <f t="shared" si="201"/>
        <v>2.39391</v>
      </c>
      <c r="U350" s="135">
        <f t="shared" si="201"/>
        <v>2.3660199999999998</v>
      </c>
      <c r="V350" s="135">
        <f t="shared" si="201"/>
        <v>2.3630300000000002</v>
      </c>
      <c r="W350" s="135">
        <f t="shared" si="201"/>
        <v>2.4036599999999999</v>
      </c>
      <c r="X350" s="135">
        <f t="shared" si="201"/>
        <v>2.5669200000000001</v>
      </c>
      <c r="Y350" s="135">
        <f t="shared" si="201"/>
        <v>2.5453199999999998</v>
      </c>
      <c r="Z350" s="135">
        <f t="shared" si="201"/>
        <v>2.3460899999999998</v>
      </c>
      <c r="AA350" s="135">
        <f t="shared" si="201"/>
        <v>2.1831700000000001</v>
      </c>
    </row>
    <row r="351" spans="1:27" ht="12.75" hidden="1" customHeight="1" outlineLevel="1" x14ac:dyDescent="0.2">
      <c r="A351" s="163" t="s">
        <v>2750</v>
      </c>
      <c r="B351" s="94" t="s">
        <v>238</v>
      </c>
      <c r="C351" s="70" t="s">
        <v>79</v>
      </c>
      <c r="D351" s="71">
        <v>1499.94</v>
      </c>
      <c r="E351" s="71">
        <v>1423.61</v>
      </c>
      <c r="F351" s="71">
        <v>1308.6099999999999</v>
      </c>
      <c r="G351" s="71">
        <v>1195.55</v>
      </c>
      <c r="H351" s="71">
        <v>1193.19</v>
      </c>
      <c r="I351" s="71">
        <v>1287.29</v>
      </c>
      <c r="J351" s="71">
        <v>1333.92</v>
      </c>
      <c r="K351" s="71">
        <v>1449.29</v>
      </c>
      <c r="L351" s="71">
        <v>1744.37</v>
      </c>
      <c r="M351" s="71">
        <v>1894.47</v>
      </c>
      <c r="N351" s="71">
        <v>1973.97</v>
      </c>
      <c r="O351" s="71">
        <v>1952.27</v>
      </c>
      <c r="P351" s="71">
        <v>1897</v>
      </c>
      <c r="Q351" s="71">
        <v>1895.41</v>
      </c>
      <c r="R351" s="71">
        <v>1877.83</v>
      </c>
      <c r="S351" s="71">
        <v>1872.93</v>
      </c>
      <c r="T351" s="71">
        <v>1841.24</v>
      </c>
      <c r="U351" s="71">
        <v>1813.35</v>
      </c>
      <c r="V351" s="71">
        <v>1810.36</v>
      </c>
      <c r="W351" s="71">
        <v>1850.99</v>
      </c>
      <c r="X351" s="71">
        <v>2014.25</v>
      </c>
      <c r="Y351" s="71">
        <v>1992.65</v>
      </c>
      <c r="Z351" s="71">
        <v>1793.42</v>
      </c>
      <c r="AA351" s="71">
        <v>1630.5</v>
      </c>
    </row>
    <row r="352" spans="1:27" ht="12.75" hidden="1" customHeight="1" outlineLevel="1" x14ac:dyDescent="0.2">
      <c r="A352" s="163" t="s">
        <v>2751</v>
      </c>
      <c r="B352" s="94" t="s">
        <v>90</v>
      </c>
      <c r="C352" s="70" t="s">
        <v>79</v>
      </c>
      <c r="D352" s="71">
        <f>$D$327</f>
        <v>217.03</v>
      </c>
      <c r="E352" s="71">
        <f t="shared" ref="E352:AA352" si="202">$D$327</f>
        <v>217.03</v>
      </c>
      <c r="F352" s="71">
        <f t="shared" si="202"/>
        <v>217.03</v>
      </c>
      <c r="G352" s="71">
        <f t="shared" si="202"/>
        <v>217.03</v>
      </c>
      <c r="H352" s="71">
        <f t="shared" si="202"/>
        <v>217.03</v>
      </c>
      <c r="I352" s="71">
        <f t="shared" si="202"/>
        <v>217.03</v>
      </c>
      <c r="J352" s="71">
        <f t="shared" si="202"/>
        <v>217.03</v>
      </c>
      <c r="K352" s="71">
        <f t="shared" si="202"/>
        <v>217.03</v>
      </c>
      <c r="L352" s="71">
        <f t="shared" si="202"/>
        <v>217.03</v>
      </c>
      <c r="M352" s="71">
        <f t="shared" si="202"/>
        <v>217.03</v>
      </c>
      <c r="N352" s="71">
        <f t="shared" si="202"/>
        <v>217.03</v>
      </c>
      <c r="O352" s="71">
        <f t="shared" si="202"/>
        <v>217.03</v>
      </c>
      <c r="P352" s="71">
        <f t="shared" si="202"/>
        <v>217.03</v>
      </c>
      <c r="Q352" s="71">
        <f t="shared" si="202"/>
        <v>217.03</v>
      </c>
      <c r="R352" s="71">
        <f t="shared" si="202"/>
        <v>217.03</v>
      </c>
      <c r="S352" s="71">
        <f t="shared" si="202"/>
        <v>217.03</v>
      </c>
      <c r="T352" s="71">
        <f t="shared" si="202"/>
        <v>217.03</v>
      </c>
      <c r="U352" s="71">
        <f t="shared" si="202"/>
        <v>217.03</v>
      </c>
      <c r="V352" s="71">
        <f t="shared" si="202"/>
        <v>217.03</v>
      </c>
      <c r="W352" s="71">
        <f t="shared" si="202"/>
        <v>217.03</v>
      </c>
      <c r="X352" s="71">
        <f t="shared" si="202"/>
        <v>217.03</v>
      </c>
      <c r="Y352" s="71">
        <f t="shared" si="202"/>
        <v>217.03</v>
      </c>
      <c r="Z352" s="71">
        <f t="shared" si="202"/>
        <v>217.03</v>
      </c>
      <c r="AA352" s="71">
        <f t="shared" si="202"/>
        <v>217.03</v>
      </c>
    </row>
    <row r="353" spans="1:27" ht="12.75" hidden="1" customHeight="1" outlineLevel="1" x14ac:dyDescent="0.2">
      <c r="A353" s="163" t="s">
        <v>2752</v>
      </c>
      <c r="B353" s="94" t="s">
        <v>83</v>
      </c>
      <c r="C353" s="70" t="s">
        <v>79</v>
      </c>
      <c r="D353" s="71">
        <v>4.95</v>
      </c>
      <c r="E353" s="71">
        <v>4.95</v>
      </c>
      <c r="F353" s="71">
        <v>4.95</v>
      </c>
      <c r="G353" s="71">
        <v>4.95</v>
      </c>
      <c r="H353" s="71">
        <v>4.95</v>
      </c>
      <c r="I353" s="71">
        <v>4.95</v>
      </c>
      <c r="J353" s="71">
        <v>4.95</v>
      </c>
      <c r="K353" s="71">
        <v>4.95</v>
      </c>
      <c r="L353" s="71">
        <v>4.95</v>
      </c>
      <c r="M353" s="71">
        <v>4.95</v>
      </c>
      <c r="N353" s="71">
        <v>4.95</v>
      </c>
      <c r="O353" s="71">
        <v>4.95</v>
      </c>
      <c r="P353" s="71">
        <v>4.95</v>
      </c>
      <c r="Q353" s="71">
        <v>4.95</v>
      </c>
      <c r="R353" s="71">
        <v>4.95</v>
      </c>
      <c r="S353" s="71">
        <v>4.95</v>
      </c>
      <c r="T353" s="71">
        <v>4.95</v>
      </c>
      <c r="U353" s="71">
        <v>4.95</v>
      </c>
      <c r="V353" s="71">
        <v>4.95</v>
      </c>
      <c r="W353" s="71">
        <v>4.95</v>
      </c>
      <c r="X353" s="71">
        <v>4.95</v>
      </c>
      <c r="Y353" s="71">
        <v>4.95</v>
      </c>
      <c r="Z353" s="71">
        <v>4.95</v>
      </c>
      <c r="AA353" s="71">
        <v>4.95</v>
      </c>
    </row>
    <row r="354" spans="1:27" ht="12.75" hidden="1" customHeight="1" outlineLevel="1" x14ac:dyDescent="0.2">
      <c r="A354" s="163" t="s">
        <v>2753</v>
      </c>
      <c r="B354" s="94" t="s">
        <v>81</v>
      </c>
      <c r="C354" s="70" t="s">
        <v>79</v>
      </c>
      <c r="D354" s="71">
        <f>$D$11</f>
        <v>330.69</v>
      </c>
      <c r="E354" s="71">
        <f t="shared" ref="E354:AA354" si="203">$D$11</f>
        <v>330.69</v>
      </c>
      <c r="F354" s="71">
        <f t="shared" si="203"/>
        <v>330.69</v>
      </c>
      <c r="G354" s="71">
        <f t="shared" si="203"/>
        <v>330.69</v>
      </c>
      <c r="H354" s="71">
        <f t="shared" si="203"/>
        <v>330.69</v>
      </c>
      <c r="I354" s="71">
        <f t="shared" si="203"/>
        <v>330.69</v>
      </c>
      <c r="J354" s="71">
        <f t="shared" si="203"/>
        <v>330.69</v>
      </c>
      <c r="K354" s="71">
        <f t="shared" si="203"/>
        <v>330.69</v>
      </c>
      <c r="L354" s="71">
        <f t="shared" si="203"/>
        <v>330.69</v>
      </c>
      <c r="M354" s="71">
        <f t="shared" si="203"/>
        <v>330.69</v>
      </c>
      <c r="N354" s="71">
        <f t="shared" si="203"/>
        <v>330.69</v>
      </c>
      <c r="O354" s="71">
        <f t="shared" si="203"/>
        <v>330.69</v>
      </c>
      <c r="P354" s="71">
        <f t="shared" si="203"/>
        <v>330.69</v>
      </c>
      <c r="Q354" s="71">
        <f t="shared" si="203"/>
        <v>330.69</v>
      </c>
      <c r="R354" s="71">
        <f t="shared" si="203"/>
        <v>330.69</v>
      </c>
      <c r="S354" s="71">
        <f t="shared" si="203"/>
        <v>330.69</v>
      </c>
      <c r="T354" s="71">
        <f t="shared" si="203"/>
        <v>330.69</v>
      </c>
      <c r="U354" s="71">
        <f t="shared" si="203"/>
        <v>330.69</v>
      </c>
      <c r="V354" s="71">
        <f t="shared" si="203"/>
        <v>330.69</v>
      </c>
      <c r="W354" s="71">
        <f t="shared" si="203"/>
        <v>330.69</v>
      </c>
      <c r="X354" s="71">
        <f t="shared" si="203"/>
        <v>330.69</v>
      </c>
      <c r="Y354" s="71">
        <f t="shared" si="203"/>
        <v>330.69</v>
      </c>
      <c r="Z354" s="71">
        <f t="shared" si="203"/>
        <v>330.69</v>
      </c>
      <c r="AA354" s="71">
        <f t="shared" si="203"/>
        <v>330.69</v>
      </c>
    </row>
    <row r="355" spans="1:27" ht="12.75" customHeight="1" collapsed="1" x14ac:dyDescent="0.2">
      <c r="A355" s="162" t="s">
        <v>2754</v>
      </c>
      <c r="B355" s="54" t="str">
        <f>"07"&amp;"."&amp;$B$801&amp;"."&amp;$B$802</f>
        <v>07.05.2023</v>
      </c>
      <c r="C355" s="134" t="s">
        <v>76</v>
      </c>
      <c r="D355" s="135">
        <f>ROUND(((D356+D357+D359+D358)/1000),5)</f>
        <v>2.0159600000000002</v>
      </c>
      <c r="E355" s="135">
        <f>ROUND(((E356+E357+E359+E358)/1000),5)</f>
        <v>1.8688899999999999</v>
      </c>
      <c r="F355" s="135">
        <f>ROUND(((F356+F357+F359+F358)/1000),5)</f>
        <v>1.7474499999999999</v>
      </c>
      <c r="G355" s="135">
        <f t="shared" ref="G355:AA355" si="204">ROUND(((G356+G357+G359+G358)/1000),5)</f>
        <v>1.6988099999999999</v>
      </c>
      <c r="H355" s="135">
        <f t="shared" si="204"/>
        <v>1.6771799999999999</v>
      </c>
      <c r="I355" s="135">
        <f t="shared" si="204"/>
        <v>1.6383300000000001</v>
      </c>
      <c r="J355" s="135">
        <f t="shared" si="204"/>
        <v>1.7362899999999999</v>
      </c>
      <c r="K355" s="135">
        <f t="shared" si="204"/>
        <v>1.83345</v>
      </c>
      <c r="L355" s="135">
        <f t="shared" si="204"/>
        <v>2.0145200000000001</v>
      </c>
      <c r="M355" s="135">
        <f t="shared" si="204"/>
        <v>2.1777099999999998</v>
      </c>
      <c r="N355" s="135">
        <f t="shared" si="204"/>
        <v>2.21651</v>
      </c>
      <c r="O355" s="135">
        <f t="shared" si="204"/>
        <v>2.2267899999999998</v>
      </c>
      <c r="P355" s="135">
        <f t="shared" si="204"/>
        <v>2.2210100000000002</v>
      </c>
      <c r="Q355" s="135">
        <f t="shared" si="204"/>
        <v>2.21373</v>
      </c>
      <c r="R355" s="135">
        <f t="shared" si="204"/>
        <v>2.2034500000000001</v>
      </c>
      <c r="S355" s="135">
        <f t="shared" si="204"/>
        <v>2.1976599999999999</v>
      </c>
      <c r="T355" s="135">
        <f t="shared" si="204"/>
        <v>2.18188</v>
      </c>
      <c r="U355" s="135">
        <f t="shared" si="204"/>
        <v>2.19746</v>
      </c>
      <c r="V355" s="135">
        <f t="shared" si="204"/>
        <v>2.2240899999999999</v>
      </c>
      <c r="W355" s="135">
        <f t="shared" si="204"/>
        <v>2.2837499999999999</v>
      </c>
      <c r="X355" s="135">
        <f t="shared" si="204"/>
        <v>2.4039700000000002</v>
      </c>
      <c r="Y355" s="135">
        <f t="shared" si="204"/>
        <v>2.4614400000000001</v>
      </c>
      <c r="Z355" s="135">
        <f t="shared" si="204"/>
        <v>2.2018900000000001</v>
      </c>
      <c r="AA355" s="135">
        <f t="shared" si="204"/>
        <v>2.03756</v>
      </c>
    </row>
    <row r="356" spans="1:27" ht="12.75" hidden="1" customHeight="1" outlineLevel="1" x14ac:dyDescent="0.2">
      <c r="A356" s="163" t="s">
        <v>2755</v>
      </c>
      <c r="B356" s="94" t="s">
        <v>238</v>
      </c>
      <c r="C356" s="70" t="s">
        <v>79</v>
      </c>
      <c r="D356" s="71">
        <v>1463.29</v>
      </c>
      <c r="E356" s="71">
        <v>1316.22</v>
      </c>
      <c r="F356" s="71">
        <v>1194.78</v>
      </c>
      <c r="G356" s="71">
        <v>1146.1400000000001</v>
      </c>
      <c r="H356" s="71">
        <v>1124.51</v>
      </c>
      <c r="I356" s="71">
        <v>1085.6600000000001</v>
      </c>
      <c r="J356" s="71">
        <v>1183.6199999999999</v>
      </c>
      <c r="K356" s="71">
        <v>1280.78</v>
      </c>
      <c r="L356" s="71">
        <v>1461.85</v>
      </c>
      <c r="M356" s="71">
        <v>1625.04</v>
      </c>
      <c r="N356" s="71">
        <v>1663.84</v>
      </c>
      <c r="O356" s="71">
        <v>1674.12</v>
      </c>
      <c r="P356" s="71">
        <v>1668.34</v>
      </c>
      <c r="Q356" s="71">
        <v>1661.06</v>
      </c>
      <c r="R356" s="71">
        <v>1650.78</v>
      </c>
      <c r="S356" s="71">
        <v>1644.99</v>
      </c>
      <c r="T356" s="71">
        <v>1629.21</v>
      </c>
      <c r="U356" s="71">
        <v>1644.79</v>
      </c>
      <c r="V356" s="71">
        <v>1671.42</v>
      </c>
      <c r="W356" s="71">
        <v>1731.08</v>
      </c>
      <c r="X356" s="71">
        <v>1851.3</v>
      </c>
      <c r="Y356" s="71">
        <v>1908.77</v>
      </c>
      <c r="Z356" s="71">
        <v>1649.22</v>
      </c>
      <c r="AA356" s="71">
        <v>1484.89</v>
      </c>
    </row>
    <row r="357" spans="1:27" ht="12.75" hidden="1" customHeight="1" outlineLevel="1" x14ac:dyDescent="0.2">
      <c r="A357" s="163" t="s">
        <v>2756</v>
      </c>
      <c r="B357" s="94" t="s">
        <v>90</v>
      </c>
      <c r="C357" s="70" t="s">
        <v>79</v>
      </c>
      <c r="D357" s="71">
        <f>$D$327</f>
        <v>217.03</v>
      </c>
      <c r="E357" s="71">
        <f t="shared" ref="E357:AA357" si="205">$D$327</f>
        <v>217.03</v>
      </c>
      <c r="F357" s="71">
        <f t="shared" si="205"/>
        <v>217.03</v>
      </c>
      <c r="G357" s="71">
        <f t="shared" si="205"/>
        <v>217.03</v>
      </c>
      <c r="H357" s="71">
        <f t="shared" si="205"/>
        <v>217.03</v>
      </c>
      <c r="I357" s="71">
        <f t="shared" si="205"/>
        <v>217.03</v>
      </c>
      <c r="J357" s="71">
        <f t="shared" si="205"/>
        <v>217.03</v>
      </c>
      <c r="K357" s="71">
        <f t="shared" si="205"/>
        <v>217.03</v>
      </c>
      <c r="L357" s="71">
        <f t="shared" si="205"/>
        <v>217.03</v>
      </c>
      <c r="M357" s="71">
        <f t="shared" si="205"/>
        <v>217.03</v>
      </c>
      <c r="N357" s="71">
        <f t="shared" si="205"/>
        <v>217.03</v>
      </c>
      <c r="O357" s="71">
        <f t="shared" si="205"/>
        <v>217.03</v>
      </c>
      <c r="P357" s="71">
        <f t="shared" si="205"/>
        <v>217.03</v>
      </c>
      <c r="Q357" s="71">
        <f t="shared" si="205"/>
        <v>217.03</v>
      </c>
      <c r="R357" s="71">
        <f t="shared" si="205"/>
        <v>217.03</v>
      </c>
      <c r="S357" s="71">
        <f t="shared" si="205"/>
        <v>217.03</v>
      </c>
      <c r="T357" s="71">
        <f t="shared" si="205"/>
        <v>217.03</v>
      </c>
      <c r="U357" s="71">
        <f t="shared" si="205"/>
        <v>217.03</v>
      </c>
      <c r="V357" s="71">
        <f t="shared" si="205"/>
        <v>217.03</v>
      </c>
      <c r="W357" s="71">
        <f t="shared" si="205"/>
        <v>217.03</v>
      </c>
      <c r="X357" s="71">
        <f t="shared" si="205"/>
        <v>217.03</v>
      </c>
      <c r="Y357" s="71">
        <f t="shared" si="205"/>
        <v>217.03</v>
      </c>
      <c r="Z357" s="71">
        <f t="shared" si="205"/>
        <v>217.03</v>
      </c>
      <c r="AA357" s="71">
        <f t="shared" si="205"/>
        <v>217.03</v>
      </c>
    </row>
    <row r="358" spans="1:27" ht="12.75" hidden="1" customHeight="1" outlineLevel="1" x14ac:dyDescent="0.2">
      <c r="A358" s="163" t="s">
        <v>2757</v>
      </c>
      <c r="B358" s="94" t="s">
        <v>83</v>
      </c>
      <c r="C358" s="70" t="s">
        <v>79</v>
      </c>
      <c r="D358" s="71">
        <v>4.95</v>
      </c>
      <c r="E358" s="71">
        <v>4.95</v>
      </c>
      <c r="F358" s="71">
        <v>4.95</v>
      </c>
      <c r="G358" s="71">
        <v>4.95</v>
      </c>
      <c r="H358" s="71">
        <v>4.95</v>
      </c>
      <c r="I358" s="71">
        <v>4.95</v>
      </c>
      <c r="J358" s="71">
        <v>4.95</v>
      </c>
      <c r="K358" s="71">
        <v>4.95</v>
      </c>
      <c r="L358" s="71">
        <v>4.95</v>
      </c>
      <c r="M358" s="71">
        <v>4.95</v>
      </c>
      <c r="N358" s="71">
        <v>4.95</v>
      </c>
      <c r="O358" s="71">
        <v>4.95</v>
      </c>
      <c r="P358" s="71">
        <v>4.95</v>
      </c>
      <c r="Q358" s="71">
        <v>4.95</v>
      </c>
      <c r="R358" s="71">
        <v>4.95</v>
      </c>
      <c r="S358" s="71">
        <v>4.95</v>
      </c>
      <c r="T358" s="71">
        <v>4.95</v>
      </c>
      <c r="U358" s="71">
        <v>4.95</v>
      </c>
      <c r="V358" s="71">
        <v>4.95</v>
      </c>
      <c r="W358" s="71">
        <v>4.95</v>
      </c>
      <c r="X358" s="71">
        <v>4.95</v>
      </c>
      <c r="Y358" s="71">
        <v>4.95</v>
      </c>
      <c r="Z358" s="71">
        <v>4.95</v>
      </c>
      <c r="AA358" s="71">
        <v>4.95</v>
      </c>
    </row>
    <row r="359" spans="1:27" ht="12.75" hidden="1" customHeight="1" outlineLevel="1" x14ac:dyDescent="0.2">
      <c r="A359" s="163" t="s">
        <v>2758</v>
      </c>
      <c r="B359" s="94" t="s">
        <v>81</v>
      </c>
      <c r="C359" s="70" t="s">
        <v>79</v>
      </c>
      <c r="D359" s="71">
        <f>$D$11</f>
        <v>330.69</v>
      </c>
      <c r="E359" s="71">
        <f t="shared" ref="E359:AA359" si="206">$D$11</f>
        <v>330.69</v>
      </c>
      <c r="F359" s="71">
        <f t="shared" si="206"/>
        <v>330.69</v>
      </c>
      <c r="G359" s="71">
        <f t="shared" si="206"/>
        <v>330.69</v>
      </c>
      <c r="H359" s="71">
        <f t="shared" si="206"/>
        <v>330.69</v>
      </c>
      <c r="I359" s="71">
        <f t="shared" si="206"/>
        <v>330.69</v>
      </c>
      <c r="J359" s="71">
        <f t="shared" si="206"/>
        <v>330.69</v>
      </c>
      <c r="K359" s="71">
        <f t="shared" si="206"/>
        <v>330.69</v>
      </c>
      <c r="L359" s="71">
        <f t="shared" si="206"/>
        <v>330.69</v>
      </c>
      <c r="M359" s="71">
        <f t="shared" si="206"/>
        <v>330.69</v>
      </c>
      <c r="N359" s="71">
        <f t="shared" si="206"/>
        <v>330.69</v>
      </c>
      <c r="O359" s="71">
        <f t="shared" si="206"/>
        <v>330.69</v>
      </c>
      <c r="P359" s="71">
        <f t="shared" si="206"/>
        <v>330.69</v>
      </c>
      <c r="Q359" s="71">
        <f t="shared" si="206"/>
        <v>330.69</v>
      </c>
      <c r="R359" s="71">
        <f t="shared" si="206"/>
        <v>330.69</v>
      </c>
      <c r="S359" s="71">
        <f t="shared" si="206"/>
        <v>330.69</v>
      </c>
      <c r="T359" s="71">
        <f t="shared" si="206"/>
        <v>330.69</v>
      </c>
      <c r="U359" s="71">
        <f t="shared" si="206"/>
        <v>330.69</v>
      </c>
      <c r="V359" s="71">
        <f t="shared" si="206"/>
        <v>330.69</v>
      </c>
      <c r="W359" s="71">
        <f t="shared" si="206"/>
        <v>330.69</v>
      </c>
      <c r="X359" s="71">
        <f t="shared" si="206"/>
        <v>330.69</v>
      </c>
      <c r="Y359" s="71">
        <f t="shared" si="206"/>
        <v>330.69</v>
      </c>
      <c r="Z359" s="71">
        <f t="shared" si="206"/>
        <v>330.69</v>
      </c>
      <c r="AA359" s="71">
        <f t="shared" si="206"/>
        <v>330.69</v>
      </c>
    </row>
    <row r="360" spans="1:27" ht="12.75" customHeight="1" collapsed="1" x14ac:dyDescent="0.2">
      <c r="A360" s="162" t="s">
        <v>2759</v>
      </c>
      <c r="B360" s="54" t="str">
        <f>"08"&amp;"."&amp;$B$801&amp;"."&amp;$B$802</f>
        <v>08.05.2023</v>
      </c>
      <c r="C360" s="134" t="s">
        <v>76</v>
      </c>
      <c r="D360" s="135">
        <f>ROUND(((D361+D362+D364+D363)/1000),5)</f>
        <v>2.0133999999999999</v>
      </c>
      <c r="E360" s="135">
        <f>ROUND(((E361+E362+E364+E363)/1000),5)</f>
        <v>1.91239</v>
      </c>
      <c r="F360" s="135">
        <f>ROUND(((F361+F362+F364+F363)/1000),5)</f>
        <v>1.7879499999999999</v>
      </c>
      <c r="G360" s="135">
        <f t="shared" ref="G360:AA360" si="207">ROUND(((G361+G362+G364+G363)/1000),5)</f>
        <v>1.7622899999999999</v>
      </c>
      <c r="H360" s="135">
        <f t="shared" si="207"/>
        <v>1.7415799999999999</v>
      </c>
      <c r="I360" s="135">
        <f t="shared" si="207"/>
        <v>1.75162</v>
      </c>
      <c r="J360" s="135">
        <f t="shared" si="207"/>
        <v>1.784</v>
      </c>
      <c r="K360" s="135">
        <f t="shared" si="207"/>
        <v>1.90723</v>
      </c>
      <c r="L360" s="135">
        <f t="shared" si="207"/>
        <v>2.1254599999999999</v>
      </c>
      <c r="M360" s="135">
        <f t="shared" si="207"/>
        <v>2.3229199999999999</v>
      </c>
      <c r="N360" s="135">
        <f t="shared" si="207"/>
        <v>2.3838499999999998</v>
      </c>
      <c r="O360" s="135">
        <f t="shared" si="207"/>
        <v>2.3922300000000001</v>
      </c>
      <c r="P360" s="135">
        <f t="shared" si="207"/>
        <v>2.3794499999999998</v>
      </c>
      <c r="Q360" s="135">
        <f t="shared" si="207"/>
        <v>2.37602</v>
      </c>
      <c r="R360" s="135">
        <f t="shared" si="207"/>
        <v>2.3700800000000002</v>
      </c>
      <c r="S360" s="135">
        <f t="shared" si="207"/>
        <v>2.3634400000000002</v>
      </c>
      <c r="T360" s="135">
        <f t="shared" si="207"/>
        <v>2.3474300000000001</v>
      </c>
      <c r="U360" s="135">
        <f t="shared" si="207"/>
        <v>2.41886</v>
      </c>
      <c r="V360" s="135">
        <f t="shared" si="207"/>
        <v>2.4619399999999998</v>
      </c>
      <c r="W360" s="135">
        <f t="shared" si="207"/>
        <v>2.5075400000000001</v>
      </c>
      <c r="X360" s="135">
        <f t="shared" si="207"/>
        <v>2.51126</v>
      </c>
      <c r="Y360" s="135">
        <f t="shared" si="207"/>
        <v>2.59781</v>
      </c>
      <c r="Z360" s="135">
        <f t="shared" si="207"/>
        <v>2.27447</v>
      </c>
      <c r="AA360" s="135">
        <f t="shared" si="207"/>
        <v>2.1315300000000001</v>
      </c>
    </row>
    <row r="361" spans="1:27" ht="12.75" hidden="1" customHeight="1" outlineLevel="1" x14ac:dyDescent="0.2">
      <c r="A361" s="163" t="s">
        <v>2760</v>
      </c>
      <c r="B361" s="94" t="s">
        <v>238</v>
      </c>
      <c r="C361" s="70" t="s">
        <v>79</v>
      </c>
      <c r="D361" s="71">
        <v>1460.73</v>
      </c>
      <c r="E361" s="71">
        <v>1359.72</v>
      </c>
      <c r="F361" s="71">
        <v>1235.28</v>
      </c>
      <c r="G361" s="71">
        <v>1209.6199999999999</v>
      </c>
      <c r="H361" s="71">
        <v>1188.9100000000001</v>
      </c>
      <c r="I361" s="71">
        <v>1198.95</v>
      </c>
      <c r="J361" s="71">
        <v>1231.33</v>
      </c>
      <c r="K361" s="71">
        <v>1354.56</v>
      </c>
      <c r="L361" s="71">
        <v>1572.79</v>
      </c>
      <c r="M361" s="71">
        <v>1770.25</v>
      </c>
      <c r="N361" s="71">
        <v>1831.18</v>
      </c>
      <c r="O361" s="71">
        <v>1839.56</v>
      </c>
      <c r="P361" s="71">
        <v>1826.78</v>
      </c>
      <c r="Q361" s="71">
        <v>1823.35</v>
      </c>
      <c r="R361" s="71">
        <v>1817.41</v>
      </c>
      <c r="S361" s="71">
        <v>1810.77</v>
      </c>
      <c r="T361" s="71">
        <v>1794.76</v>
      </c>
      <c r="U361" s="71">
        <v>1866.19</v>
      </c>
      <c r="V361" s="71">
        <v>1909.27</v>
      </c>
      <c r="W361" s="71">
        <v>1954.87</v>
      </c>
      <c r="X361" s="71">
        <v>1958.59</v>
      </c>
      <c r="Y361" s="71">
        <v>2045.14</v>
      </c>
      <c r="Z361" s="71">
        <v>1721.8</v>
      </c>
      <c r="AA361" s="71">
        <v>1578.86</v>
      </c>
    </row>
    <row r="362" spans="1:27" ht="12.75" hidden="1" customHeight="1" outlineLevel="1" x14ac:dyDescent="0.2">
      <c r="A362" s="163" t="s">
        <v>2761</v>
      </c>
      <c r="B362" s="94" t="s">
        <v>90</v>
      </c>
      <c r="C362" s="70" t="s">
        <v>79</v>
      </c>
      <c r="D362" s="71">
        <f>$D$327</f>
        <v>217.03</v>
      </c>
      <c r="E362" s="71">
        <f t="shared" ref="E362:AA362" si="208">$D$327</f>
        <v>217.03</v>
      </c>
      <c r="F362" s="71">
        <f t="shared" si="208"/>
        <v>217.03</v>
      </c>
      <c r="G362" s="71">
        <f t="shared" si="208"/>
        <v>217.03</v>
      </c>
      <c r="H362" s="71">
        <f t="shared" si="208"/>
        <v>217.03</v>
      </c>
      <c r="I362" s="71">
        <f t="shared" si="208"/>
        <v>217.03</v>
      </c>
      <c r="J362" s="71">
        <f t="shared" si="208"/>
        <v>217.03</v>
      </c>
      <c r="K362" s="71">
        <f t="shared" si="208"/>
        <v>217.03</v>
      </c>
      <c r="L362" s="71">
        <f t="shared" si="208"/>
        <v>217.03</v>
      </c>
      <c r="M362" s="71">
        <f t="shared" si="208"/>
        <v>217.03</v>
      </c>
      <c r="N362" s="71">
        <f t="shared" si="208"/>
        <v>217.03</v>
      </c>
      <c r="O362" s="71">
        <f t="shared" si="208"/>
        <v>217.03</v>
      </c>
      <c r="P362" s="71">
        <f t="shared" si="208"/>
        <v>217.03</v>
      </c>
      <c r="Q362" s="71">
        <f t="shared" si="208"/>
        <v>217.03</v>
      </c>
      <c r="R362" s="71">
        <f t="shared" si="208"/>
        <v>217.03</v>
      </c>
      <c r="S362" s="71">
        <f t="shared" si="208"/>
        <v>217.03</v>
      </c>
      <c r="T362" s="71">
        <f t="shared" si="208"/>
        <v>217.03</v>
      </c>
      <c r="U362" s="71">
        <f t="shared" si="208"/>
        <v>217.03</v>
      </c>
      <c r="V362" s="71">
        <f t="shared" si="208"/>
        <v>217.03</v>
      </c>
      <c r="W362" s="71">
        <f t="shared" si="208"/>
        <v>217.03</v>
      </c>
      <c r="X362" s="71">
        <f t="shared" si="208"/>
        <v>217.03</v>
      </c>
      <c r="Y362" s="71">
        <f t="shared" si="208"/>
        <v>217.03</v>
      </c>
      <c r="Z362" s="71">
        <f t="shared" si="208"/>
        <v>217.03</v>
      </c>
      <c r="AA362" s="71">
        <f t="shared" si="208"/>
        <v>217.03</v>
      </c>
    </row>
    <row r="363" spans="1:27" ht="12.75" hidden="1" customHeight="1" outlineLevel="1" x14ac:dyDescent="0.2">
      <c r="A363" s="163" t="s">
        <v>2762</v>
      </c>
      <c r="B363" s="94" t="s">
        <v>83</v>
      </c>
      <c r="C363" s="70" t="s">
        <v>79</v>
      </c>
      <c r="D363" s="71">
        <v>4.95</v>
      </c>
      <c r="E363" s="71">
        <v>4.95</v>
      </c>
      <c r="F363" s="71">
        <v>4.95</v>
      </c>
      <c r="G363" s="71">
        <v>4.95</v>
      </c>
      <c r="H363" s="71">
        <v>4.95</v>
      </c>
      <c r="I363" s="71">
        <v>4.95</v>
      </c>
      <c r="J363" s="71">
        <v>4.95</v>
      </c>
      <c r="K363" s="71">
        <v>4.95</v>
      </c>
      <c r="L363" s="71">
        <v>4.95</v>
      </c>
      <c r="M363" s="71">
        <v>4.95</v>
      </c>
      <c r="N363" s="71">
        <v>4.95</v>
      </c>
      <c r="O363" s="71">
        <v>4.95</v>
      </c>
      <c r="P363" s="71">
        <v>4.95</v>
      </c>
      <c r="Q363" s="71">
        <v>4.95</v>
      </c>
      <c r="R363" s="71">
        <v>4.95</v>
      </c>
      <c r="S363" s="71">
        <v>4.95</v>
      </c>
      <c r="T363" s="71">
        <v>4.95</v>
      </c>
      <c r="U363" s="71">
        <v>4.95</v>
      </c>
      <c r="V363" s="71">
        <v>4.95</v>
      </c>
      <c r="W363" s="71">
        <v>4.95</v>
      </c>
      <c r="X363" s="71">
        <v>4.95</v>
      </c>
      <c r="Y363" s="71">
        <v>4.95</v>
      </c>
      <c r="Z363" s="71">
        <v>4.95</v>
      </c>
      <c r="AA363" s="71">
        <v>4.95</v>
      </c>
    </row>
    <row r="364" spans="1:27" ht="12.75" hidden="1" customHeight="1" outlineLevel="1" x14ac:dyDescent="0.2">
      <c r="A364" s="163" t="s">
        <v>2763</v>
      </c>
      <c r="B364" s="94" t="s">
        <v>81</v>
      </c>
      <c r="C364" s="70" t="s">
        <v>79</v>
      </c>
      <c r="D364" s="71">
        <f>$D$11</f>
        <v>330.69</v>
      </c>
      <c r="E364" s="71">
        <f t="shared" ref="E364:AA364" si="209">$D$11</f>
        <v>330.69</v>
      </c>
      <c r="F364" s="71">
        <f t="shared" si="209"/>
        <v>330.69</v>
      </c>
      <c r="G364" s="71">
        <f t="shared" si="209"/>
        <v>330.69</v>
      </c>
      <c r="H364" s="71">
        <f t="shared" si="209"/>
        <v>330.69</v>
      </c>
      <c r="I364" s="71">
        <f t="shared" si="209"/>
        <v>330.69</v>
      </c>
      <c r="J364" s="71">
        <f t="shared" si="209"/>
        <v>330.69</v>
      </c>
      <c r="K364" s="71">
        <f t="shared" si="209"/>
        <v>330.69</v>
      </c>
      <c r="L364" s="71">
        <f t="shared" si="209"/>
        <v>330.69</v>
      </c>
      <c r="M364" s="71">
        <f t="shared" si="209"/>
        <v>330.69</v>
      </c>
      <c r="N364" s="71">
        <f t="shared" si="209"/>
        <v>330.69</v>
      </c>
      <c r="O364" s="71">
        <f t="shared" si="209"/>
        <v>330.69</v>
      </c>
      <c r="P364" s="71">
        <f t="shared" si="209"/>
        <v>330.69</v>
      </c>
      <c r="Q364" s="71">
        <f t="shared" si="209"/>
        <v>330.69</v>
      </c>
      <c r="R364" s="71">
        <f t="shared" si="209"/>
        <v>330.69</v>
      </c>
      <c r="S364" s="71">
        <f t="shared" si="209"/>
        <v>330.69</v>
      </c>
      <c r="T364" s="71">
        <f t="shared" si="209"/>
        <v>330.69</v>
      </c>
      <c r="U364" s="71">
        <f t="shared" si="209"/>
        <v>330.69</v>
      </c>
      <c r="V364" s="71">
        <f t="shared" si="209"/>
        <v>330.69</v>
      </c>
      <c r="W364" s="71">
        <f t="shared" si="209"/>
        <v>330.69</v>
      </c>
      <c r="X364" s="71">
        <f t="shared" si="209"/>
        <v>330.69</v>
      </c>
      <c r="Y364" s="71">
        <f t="shared" si="209"/>
        <v>330.69</v>
      </c>
      <c r="Z364" s="71">
        <f t="shared" si="209"/>
        <v>330.69</v>
      </c>
      <c r="AA364" s="71">
        <f t="shared" si="209"/>
        <v>330.69</v>
      </c>
    </row>
    <row r="365" spans="1:27" ht="12.75" customHeight="1" collapsed="1" x14ac:dyDescent="0.2">
      <c r="A365" s="162" t="s">
        <v>2764</v>
      </c>
      <c r="B365" s="54" t="str">
        <f>"09"&amp;"."&amp;$B$801&amp;"."&amp;$B$802</f>
        <v>09.05.2023</v>
      </c>
      <c r="C365" s="134" t="s">
        <v>76</v>
      </c>
      <c r="D365" s="135">
        <f>ROUND(((D366+D367+D369+D368)/1000),5)</f>
        <v>2.05322</v>
      </c>
      <c r="E365" s="135">
        <f>ROUND(((E366+E367+E369+E368)/1000),5)</f>
        <v>1.9291199999999999</v>
      </c>
      <c r="F365" s="135">
        <f>ROUND(((F366+F367+F369+F368)/1000),5)</f>
        <v>1.86913</v>
      </c>
      <c r="G365" s="135">
        <f t="shared" ref="G365:AA365" si="210">ROUND(((G366+G367+G369+G368)/1000),5)</f>
        <v>1.8222700000000001</v>
      </c>
      <c r="H365" s="135">
        <f t="shared" si="210"/>
        <v>1.7828200000000001</v>
      </c>
      <c r="I365" s="135">
        <f t="shared" si="210"/>
        <v>1.76953</v>
      </c>
      <c r="J365" s="135">
        <f t="shared" si="210"/>
        <v>1.7887599999999999</v>
      </c>
      <c r="K365" s="135">
        <f t="shared" si="210"/>
        <v>1.8805000000000001</v>
      </c>
      <c r="L365" s="135">
        <f t="shared" si="210"/>
        <v>2.1259600000000001</v>
      </c>
      <c r="M365" s="135">
        <f t="shared" si="210"/>
        <v>2.2591199999999998</v>
      </c>
      <c r="N365" s="135">
        <f t="shared" si="210"/>
        <v>2.3561299999999998</v>
      </c>
      <c r="O365" s="135">
        <f t="shared" si="210"/>
        <v>2.35223</v>
      </c>
      <c r="P365" s="135">
        <f t="shared" si="210"/>
        <v>2.3462100000000001</v>
      </c>
      <c r="Q365" s="135">
        <f t="shared" si="210"/>
        <v>2.34552</v>
      </c>
      <c r="R365" s="135">
        <f t="shared" si="210"/>
        <v>2.3397999999999999</v>
      </c>
      <c r="S365" s="135">
        <f t="shared" si="210"/>
        <v>2.2996699999999999</v>
      </c>
      <c r="T365" s="135">
        <f t="shared" si="210"/>
        <v>2.2922699999999998</v>
      </c>
      <c r="U365" s="135">
        <f t="shared" si="210"/>
        <v>2.55918</v>
      </c>
      <c r="V365" s="135">
        <f t="shared" si="210"/>
        <v>2.5615000000000001</v>
      </c>
      <c r="W365" s="135">
        <f t="shared" si="210"/>
        <v>2.6072600000000001</v>
      </c>
      <c r="X365" s="135">
        <f t="shared" si="210"/>
        <v>2.7023700000000002</v>
      </c>
      <c r="Y365" s="135">
        <f t="shared" si="210"/>
        <v>2.7711800000000002</v>
      </c>
      <c r="Z365" s="135">
        <f t="shared" si="210"/>
        <v>2.34423</v>
      </c>
      <c r="AA365" s="135">
        <f t="shared" si="210"/>
        <v>2.2001200000000001</v>
      </c>
    </row>
    <row r="366" spans="1:27" ht="12.75" hidden="1" customHeight="1" outlineLevel="1" x14ac:dyDescent="0.2">
      <c r="A366" s="163" t="s">
        <v>2765</v>
      </c>
      <c r="B366" s="94" t="s">
        <v>238</v>
      </c>
      <c r="C366" s="70" t="s">
        <v>79</v>
      </c>
      <c r="D366" s="71">
        <v>1500.55</v>
      </c>
      <c r="E366" s="71">
        <v>1376.45</v>
      </c>
      <c r="F366" s="71">
        <v>1316.46</v>
      </c>
      <c r="G366" s="71">
        <v>1269.5999999999999</v>
      </c>
      <c r="H366" s="71">
        <v>1230.1500000000001</v>
      </c>
      <c r="I366" s="71">
        <v>1216.8599999999999</v>
      </c>
      <c r="J366" s="71">
        <v>1236.0899999999999</v>
      </c>
      <c r="K366" s="71">
        <v>1327.83</v>
      </c>
      <c r="L366" s="71">
        <v>1573.29</v>
      </c>
      <c r="M366" s="71">
        <v>1706.45</v>
      </c>
      <c r="N366" s="71">
        <v>1803.46</v>
      </c>
      <c r="O366" s="71">
        <v>1799.56</v>
      </c>
      <c r="P366" s="71">
        <v>1793.54</v>
      </c>
      <c r="Q366" s="71">
        <v>1792.85</v>
      </c>
      <c r="R366" s="71">
        <v>1787.13</v>
      </c>
      <c r="S366" s="71">
        <v>1747</v>
      </c>
      <c r="T366" s="71">
        <v>1739.6</v>
      </c>
      <c r="U366" s="71">
        <v>2006.51</v>
      </c>
      <c r="V366" s="71">
        <v>2008.83</v>
      </c>
      <c r="W366" s="71">
        <v>2054.59</v>
      </c>
      <c r="X366" s="71">
        <v>2149.6999999999998</v>
      </c>
      <c r="Y366" s="71">
        <v>2218.5100000000002</v>
      </c>
      <c r="Z366" s="71">
        <v>1791.56</v>
      </c>
      <c r="AA366" s="71">
        <v>1647.45</v>
      </c>
    </row>
    <row r="367" spans="1:27" ht="12.75" hidden="1" customHeight="1" outlineLevel="1" x14ac:dyDescent="0.2">
      <c r="A367" s="163" t="s">
        <v>2766</v>
      </c>
      <c r="B367" s="94" t="s">
        <v>90</v>
      </c>
      <c r="C367" s="70" t="s">
        <v>79</v>
      </c>
      <c r="D367" s="71">
        <f>$D$327</f>
        <v>217.03</v>
      </c>
      <c r="E367" s="71">
        <f t="shared" ref="E367:AA367" si="211">$D$327</f>
        <v>217.03</v>
      </c>
      <c r="F367" s="71">
        <f t="shared" si="211"/>
        <v>217.03</v>
      </c>
      <c r="G367" s="71">
        <f t="shared" si="211"/>
        <v>217.03</v>
      </c>
      <c r="H367" s="71">
        <f t="shared" si="211"/>
        <v>217.03</v>
      </c>
      <c r="I367" s="71">
        <f t="shared" si="211"/>
        <v>217.03</v>
      </c>
      <c r="J367" s="71">
        <f t="shared" si="211"/>
        <v>217.03</v>
      </c>
      <c r="K367" s="71">
        <f t="shared" si="211"/>
        <v>217.03</v>
      </c>
      <c r="L367" s="71">
        <f t="shared" si="211"/>
        <v>217.03</v>
      </c>
      <c r="M367" s="71">
        <f t="shared" si="211"/>
        <v>217.03</v>
      </c>
      <c r="N367" s="71">
        <f t="shared" si="211"/>
        <v>217.03</v>
      </c>
      <c r="O367" s="71">
        <f t="shared" si="211"/>
        <v>217.03</v>
      </c>
      <c r="P367" s="71">
        <f t="shared" si="211"/>
        <v>217.03</v>
      </c>
      <c r="Q367" s="71">
        <f t="shared" si="211"/>
        <v>217.03</v>
      </c>
      <c r="R367" s="71">
        <f t="shared" si="211"/>
        <v>217.03</v>
      </c>
      <c r="S367" s="71">
        <f t="shared" si="211"/>
        <v>217.03</v>
      </c>
      <c r="T367" s="71">
        <f t="shared" si="211"/>
        <v>217.03</v>
      </c>
      <c r="U367" s="71">
        <f t="shared" si="211"/>
        <v>217.03</v>
      </c>
      <c r="V367" s="71">
        <f t="shared" si="211"/>
        <v>217.03</v>
      </c>
      <c r="W367" s="71">
        <f t="shared" si="211"/>
        <v>217.03</v>
      </c>
      <c r="X367" s="71">
        <f t="shared" si="211"/>
        <v>217.03</v>
      </c>
      <c r="Y367" s="71">
        <f t="shared" si="211"/>
        <v>217.03</v>
      </c>
      <c r="Z367" s="71">
        <f t="shared" si="211"/>
        <v>217.03</v>
      </c>
      <c r="AA367" s="71">
        <f t="shared" si="211"/>
        <v>217.03</v>
      </c>
    </row>
    <row r="368" spans="1:27" ht="12.75" hidden="1" customHeight="1" outlineLevel="1" x14ac:dyDescent="0.2">
      <c r="A368" s="163" t="s">
        <v>2767</v>
      </c>
      <c r="B368" s="94" t="s">
        <v>83</v>
      </c>
      <c r="C368" s="70" t="s">
        <v>79</v>
      </c>
      <c r="D368" s="71">
        <v>4.95</v>
      </c>
      <c r="E368" s="71">
        <v>4.95</v>
      </c>
      <c r="F368" s="71">
        <v>4.95</v>
      </c>
      <c r="G368" s="71">
        <v>4.95</v>
      </c>
      <c r="H368" s="71">
        <v>4.95</v>
      </c>
      <c r="I368" s="71">
        <v>4.95</v>
      </c>
      <c r="J368" s="71">
        <v>4.95</v>
      </c>
      <c r="K368" s="71">
        <v>4.95</v>
      </c>
      <c r="L368" s="71">
        <v>4.95</v>
      </c>
      <c r="M368" s="71">
        <v>4.95</v>
      </c>
      <c r="N368" s="71">
        <v>4.95</v>
      </c>
      <c r="O368" s="71">
        <v>4.95</v>
      </c>
      <c r="P368" s="71">
        <v>4.95</v>
      </c>
      <c r="Q368" s="71">
        <v>4.95</v>
      </c>
      <c r="R368" s="71">
        <v>4.95</v>
      </c>
      <c r="S368" s="71">
        <v>4.95</v>
      </c>
      <c r="T368" s="71">
        <v>4.95</v>
      </c>
      <c r="U368" s="71">
        <v>4.95</v>
      </c>
      <c r="V368" s="71">
        <v>4.95</v>
      </c>
      <c r="W368" s="71">
        <v>4.95</v>
      </c>
      <c r="X368" s="71">
        <v>4.95</v>
      </c>
      <c r="Y368" s="71">
        <v>4.95</v>
      </c>
      <c r="Z368" s="71">
        <v>4.95</v>
      </c>
      <c r="AA368" s="71">
        <v>4.95</v>
      </c>
    </row>
    <row r="369" spans="1:27" ht="12.75" hidden="1" customHeight="1" outlineLevel="1" x14ac:dyDescent="0.2">
      <c r="A369" s="163" t="s">
        <v>2768</v>
      </c>
      <c r="B369" s="94" t="s">
        <v>81</v>
      </c>
      <c r="C369" s="70" t="s">
        <v>79</v>
      </c>
      <c r="D369" s="71">
        <f>$D$11</f>
        <v>330.69</v>
      </c>
      <c r="E369" s="71">
        <f t="shared" ref="E369:AA369" si="212">$D$11</f>
        <v>330.69</v>
      </c>
      <c r="F369" s="71">
        <f t="shared" si="212"/>
        <v>330.69</v>
      </c>
      <c r="G369" s="71">
        <f t="shared" si="212"/>
        <v>330.69</v>
      </c>
      <c r="H369" s="71">
        <f t="shared" si="212"/>
        <v>330.69</v>
      </c>
      <c r="I369" s="71">
        <f t="shared" si="212"/>
        <v>330.69</v>
      </c>
      <c r="J369" s="71">
        <f t="shared" si="212"/>
        <v>330.69</v>
      </c>
      <c r="K369" s="71">
        <f t="shared" si="212"/>
        <v>330.69</v>
      </c>
      <c r="L369" s="71">
        <f t="shared" si="212"/>
        <v>330.69</v>
      </c>
      <c r="M369" s="71">
        <f t="shared" si="212"/>
        <v>330.69</v>
      </c>
      <c r="N369" s="71">
        <f t="shared" si="212"/>
        <v>330.69</v>
      </c>
      <c r="O369" s="71">
        <f t="shared" si="212"/>
        <v>330.69</v>
      </c>
      <c r="P369" s="71">
        <f t="shared" si="212"/>
        <v>330.69</v>
      </c>
      <c r="Q369" s="71">
        <f t="shared" si="212"/>
        <v>330.69</v>
      </c>
      <c r="R369" s="71">
        <f t="shared" si="212"/>
        <v>330.69</v>
      </c>
      <c r="S369" s="71">
        <f t="shared" si="212"/>
        <v>330.69</v>
      </c>
      <c r="T369" s="71">
        <f t="shared" si="212"/>
        <v>330.69</v>
      </c>
      <c r="U369" s="71">
        <f t="shared" si="212"/>
        <v>330.69</v>
      </c>
      <c r="V369" s="71">
        <f t="shared" si="212"/>
        <v>330.69</v>
      </c>
      <c r="W369" s="71">
        <f t="shared" si="212"/>
        <v>330.69</v>
      </c>
      <c r="X369" s="71">
        <f t="shared" si="212"/>
        <v>330.69</v>
      </c>
      <c r="Y369" s="71">
        <f t="shared" si="212"/>
        <v>330.69</v>
      </c>
      <c r="Z369" s="71">
        <f t="shared" si="212"/>
        <v>330.69</v>
      </c>
      <c r="AA369" s="71">
        <f t="shared" si="212"/>
        <v>330.69</v>
      </c>
    </row>
    <row r="370" spans="1:27" ht="12.75" customHeight="1" collapsed="1" x14ac:dyDescent="0.2">
      <c r="A370" s="162" t="s">
        <v>2769</v>
      </c>
      <c r="B370" s="54" t="str">
        <f>"10"&amp;"."&amp;$B$801&amp;"."&amp;$B$802</f>
        <v>10.05.2023</v>
      </c>
      <c r="C370" s="134" t="s">
        <v>76</v>
      </c>
      <c r="D370" s="135">
        <f>ROUND(((D371+D372+D374+D373)/1000),5)</f>
        <v>2.15463</v>
      </c>
      <c r="E370" s="135">
        <f>ROUND(((E371+E372+E374+E373)/1000),5)</f>
        <v>1.94747</v>
      </c>
      <c r="F370" s="135">
        <f>ROUND(((F371+F372+F374+F373)/1000),5)</f>
        <v>1.8567499999999999</v>
      </c>
      <c r="G370" s="135">
        <f t="shared" ref="G370:AA370" si="213">ROUND(((G371+G372+G374+G373)/1000),5)</f>
        <v>1.80609</v>
      </c>
      <c r="H370" s="135">
        <f t="shared" si="213"/>
        <v>1.82745</v>
      </c>
      <c r="I370" s="135">
        <f t="shared" si="213"/>
        <v>1.8782799999999999</v>
      </c>
      <c r="J370" s="135">
        <f t="shared" si="213"/>
        <v>2.0589599999999999</v>
      </c>
      <c r="K370" s="135">
        <f t="shared" si="213"/>
        <v>2.2031299999999998</v>
      </c>
      <c r="L370" s="135">
        <f t="shared" si="213"/>
        <v>2.4167800000000002</v>
      </c>
      <c r="M370" s="135">
        <f t="shared" si="213"/>
        <v>2.6177800000000002</v>
      </c>
      <c r="N370" s="135">
        <f t="shared" si="213"/>
        <v>2.6851500000000001</v>
      </c>
      <c r="O370" s="135">
        <f t="shared" si="213"/>
        <v>2.5002200000000001</v>
      </c>
      <c r="P370" s="135">
        <f t="shared" si="213"/>
        <v>2.50501</v>
      </c>
      <c r="Q370" s="135">
        <f t="shared" si="213"/>
        <v>2.5190399999999999</v>
      </c>
      <c r="R370" s="135">
        <f t="shared" si="213"/>
        <v>2.5009999999999999</v>
      </c>
      <c r="S370" s="135">
        <f t="shared" si="213"/>
        <v>2.5000599999999999</v>
      </c>
      <c r="T370" s="135">
        <f t="shared" si="213"/>
        <v>2.4597600000000002</v>
      </c>
      <c r="U370" s="135">
        <f t="shared" si="213"/>
        <v>2.4263599999999999</v>
      </c>
      <c r="V370" s="135">
        <f t="shared" si="213"/>
        <v>2.4175499999999999</v>
      </c>
      <c r="W370" s="135">
        <f t="shared" si="213"/>
        <v>2.46333</v>
      </c>
      <c r="X370" s="135">
        <f t="shared" si="213"/>
        <v>2.5179499999999999</v>
      </c>
      <c r="Y370" s="135">
        <f t="shared" si="213"/>
        <v>2.4625499999999998</v>
      </c>
      <c r="Z370" s="135">
        <f t="shared" si="213"/>
        <v>2.3750399999999998</v>
      </c>
      <c r="AA370" s="135">
        <f t="shared" si="213"/>
        <v>2.1739099999999998</v>
      </c>
    </row>
    <row r="371" spans="1:27" ht="12.75" hidden="1" customHeight="1" outlineLevel="1" x14ac:dyDescent="0.2">
      <c r="A371" s="163" t="s">
        <v>2770</v>
      </c>
      <c r="B371" s="94" t="s">
        <v>238</v>
      </c>
      <c r="C371" s="70" t="s">
        <v>79</v>
      </c>
      <c r="D371" s="71">
        <v>1601.96</v>
      </c>
      <c r="E371" s="71">
        <v>1394.8</v>
      </c>
      <c r="F371" s="71">
        <v>1304.08</v>
      </c>
      <c r="G371" s="71">
        <v>1253.42</v>
      </c>
      <c r="H371" s="71">
        <v>1274.78</v>
      </c>
      <c r="I371" s="71">
        <v>1325.61</v>
      </c>
      <c r="J371" s="71">
        <v>1506.29</v>
      </c>
      <c r="K371" s="71">
        <v>1650.46</v>
      </c>
      <c r="L371" s="71">
        <v>1864.11</v>
      </c>
      <c r="M371" s="71">
        <v>2065.11</v>
      </c>
      <c r="N371" s="71">
        <v>2132.48</v>
      </c>
      <c r="O371" s="71">
        <v>1947.55</v>
      </c>
      <c r="P371" s="71">
        <v>1952.34</v>
      </c>
      <c r="Q371" s="71">
        <v>1966.37</v>
      </c>
      <c r="R371" s="71">
        <v>1948.33</v>
      </c>
      <c r="S371" s="71">
        <v>1947.39</v>
      </c>
      <c r="T371" s="71">
        <v>1907.09</v>
      </c>
      <c r="U371" s="71">
        <v>1873.69</v>
      </c>
      <c r="V371" s="71">
        <v>1864.88</v>
      </c>
      <c r="W371" s="71">
        <v>1910.66</v>
      </c>
      <c r="X371" s="71">
        <v>1965.28</v>
      </c>
      <c r="Y371" s="71">
        <v>1909.88</v>
      </c>
      <c r="Z371" s="71">
        <v>1822.37</v>
      </c>
      <c r="AA371" s="71">
        <v>1621.24</v>
      </c>
    </row>
    <row r="372" spans="1:27" ht="12.75" hidden="1" customHeight="1" outlineLevel="1" x14ac:dyDescent="0.2">
      <c r="A372" s="163" t="s">
        <v>2771</v>
      </c>
      <c r="B372" s="94" t="s">
        <v>90</v>
      </c>
      <c r="C372" s="70" t="s">
        <v>79</v>
      </c>
      <c r="D372" s="71">
        <f>$D$327</f>
        <v>217.03</v>
      </c>
      <c r="E372" s="71">
        <f t="shared" ref="E372:AA372" si="214">$D$327</f>
        <v>217.03</v>
      </c>
      <c r="F372" s="71">
        <f t="shared" si="214"/>
        <v>217.03</v>
      </c>
      <c r="G372" s="71">
        <f t="shared" si="214"/>
        <v>217.03</v>
      </c>
      <c r="H372" s="71">
        <f t="shared" si="214"/>
        <v>217.03</v>
      </c>
      <c r="I372" s="71">
        <f t="shared" si="214"/>
        <v>217.03</v>
      </c>
      <c r="J372" s="71">
        <f t="shared" si="214"/>
        <v>217.03</v>
      </c>
      <c r="K372" s="71">
        <f t="shared" si="214"/>
        <v>217.03</v>
      </c>
      <c r="L372" s="71">
        <f t="shared" si="214"/>
        <v>217.03</v>
      </c>
      <c r="M372" s="71">
        <f t="shared" si="214"/>
        <v>217.03</v>
      </c>
      <c r="N372" s="71">
        <f t="shared" si="214"/>
        <v>217.03</v>
      </c>
      <c r="O372" s="71">
        <f t="shared" si="214"/>
        <v>217.03</v>
      </c>
      <c r="P372" s="71">
        <f t="shared" si="214"/>
        <v>217.03</v>
      </c>
      <c r="Q372" s="71">
        <f t="shared" si="214"/>
        <v>217.03</v>
      </c>
      <c r="R372" s="71">
        <f t="shared" si="214"/>
        <v>217.03</v>
      </c>
      <c r="S372" s="71">
        <f t="shared" si="214"/>
        <v>217.03</v>
      </c>
      <c r="T372" s="71">
        <f t="shared" si="214"/>
        <v>217.03</v>
      </c>
      <c r="U372" s="71">
        <f t="shared" si="214"/>
        <v>217.03</v>
      </c>
      <c r="V372" s="71">
        <f t="shared" si="214"/>
        <v>217.03</v>
      </c>
      <c r="W372" s="71">
        <f t="shared" si="214"/>
        <v>217.03</v>
      </c>
      <c r="X372" s="71">
        <f t="shared" si="214"/>
        <v>217.03</v>
      </c>
      <c r="Y372" s="71">
        <f t="shared" si="214"/>
        <v>217.03</v>
      </c>
      <c r="Z372" s="71">
        <f t="shared" si="214"/>
        <v>217.03</v>
      </c>
      <c r="AA372" s="71">
        <f t="shared" si="214"/>
        <v>217.03</v>
      </c>
    </row>
    <row r="373" spans="1:27" ht="12.75" hidden="1" customHeight="1" outlineLevel="1" x14ac:dyDescent="0.2">
      <c r="A373" s="163" t="s">
        <v>2772</v>
      </c>
      <c r="B373" s="94" t="s">
        <v>83</v>
      </c>
      <c r="C373" s="70" t="s">
        <v>79</v>
      </c>
      <c r="D373" s="71">
        <v>4.95</v>
      </c>
      <c r="E373" s="71">
        <v>4.95</v>
      </c>
      <c r="F373" s="71">
        <v>4.95</v>
      </c>
      <c r="G373" s="71">
        <v>4.95</v>
      </c>
      <c r="H373" s="71">
        <v>4.95</v>
      </c>
      <c r="I373" s="71">
        <v>4.95</v>
      </c>
      <c r="J373" s="71">
        <v>4.95</v>
      </c>
      <c r="K373" s="71">
        <v>4.95</v>
      </c>
      <c r="L373" s="71">
        <v>4.95</v>
      </c>
      <c r="M373" s="71">
        <v>4.95</v>
      </c>
      <c r="N373" s="71">
        <v>4.95</v>
      </c>
      <c r="O373" s="71">
        <v>4.95</v>
      </c>
      <c r="P373" s="71">
        <v>4.95</v>
      </c>
      <c r="Q373" s="71">
        <v>4.95</v>
      </c>
      <c r="R373" s="71">
        <v>4.95</v>
      </c>
      <c r="S373" s="71">
        <v>4.95</v>
      </c>
      <c r="T373" s="71">
        <v>4.95</v>
      </c>
      <c r="U373" s="71">
        <v>4.95</v>
      </c>
      <c r="V373" s="71">
        <v>4.95</v>
      </c>
      <c r="W373" s="71">
        <v>4.95</v>
      </c>
      <c r="X373" s="71">
        <v>4.95</v>
      </c>
      <c r="Y373" s="71">
        <v>4.95</v>
      </c>
      <c r="Z373" s="71">
        <v>4.95</v>
      </c>
      <c r="AA373" s="71">
        <v>4.95</v>
      </c>
    </row>
    <row r="374" spans="1:27" ht="12.75" hidden="1" customHeight="1" outlineLevel="1" x14ac:dyDescent="0.2">
      <c r="A374" s="163" t="s">
        <v>2773</v>
      </c>
      <c r="B374" s="94" t="s">
        <v>81</v>
      </c>
      <c r="C374" s="70" t="s">
        <v>79</v>
      </c>
      <c r="D374" s="71">
        <f>$D$11</f>
        <v>330.69</v>
      </c>
      <c r="E374" s="71">
        <f t="shared" ref="E374:AA374" si="215">$D$11</f>
        <v>330.69</v>
      </c>
      <c r="F374" s="71">
        <f t="shared" si="215"/>
        <v>330.69</v>
      </c>
      <c r="G374" s="71">
        <f t="shared" si="215"/>
        <v>330.69</v>
      </c>
      <c r="H374" s="71">
        <f t="shared" si="215"/>
        <v>330.69</v>
      </c>
      <c r="I374" s="71">
        <f t="shared" si="215"/>
        <v>330.69</v>
      </c>
      <c r="J374" s="71">
        <f t="shared" si="215"/>
        <v>330.69</v>
      </c>
      <c r="K374" s="71">
        <f t="shared" si="215"/>
        <v>330.69</v>
      </c>
      <c r="L374" s="71">
        <f t="shared" si="215"/>
        <v>330.69</v>
      </c>
      <c r="M374" s="71">
        <f t="shared" si="215"/>
        <v>330.69</v>
      </c>
      <c r="N374" s="71">
        <f t="shared" si="215"/>
        <v>330.69</v>
      </c>
      <c r="O374" s="71">
        <f t="shared" si="215"/>
        <v>330.69</v>
      </c>
      <c r="P374" s="71">
        <f t="shared" si="215"/>
        <v>330.69</v>
      </c>
      <c r="Q374" s="71">
        <f t="shared" si="215"/>
        <v>330.69</v>
      </c>
      <c r="R374" s="71">
        <f t="shared" si="215"/>
        <v>330.69</v>
      </c>
      <c r="S374" s="71">
        <f t="shared" si="215"/>
        <v>330.69</v>
      </c>
      <c r="T374" s="71">
        <f t="shared" si="215"/>
        <v>330.69</v>
      </c>
      <c r="U374" s="71">
        <f t="shared" si="215"/>
        <v>330.69</v>
      </c>
      <c r="V374" s="71">
        <f t="shared" si="215"/>
        <v>330.69</v>
      </c>
      <c r="W374" s="71">
        <f t="shared" si="215"/>
        <v>330.69</v>
      </c>
      <c r="X374" s="71">
        <f t="shared" si="215"/>
        <v>330.69</v>
      </c>
      <c r="Y374" s="71">
        <f t="shared" si="215"/>
        <v>330.69</v>
      </c>
      <c r="Z374" s="71">
        <f t="shared" si="215"/>
        <v>330.69</v>
      </c>
      <c r="AA374" s="71">
        <f t="shared" si="215"/>
        <v>330.69</v>
      </c>
    </row>
    <row r="375" spans="1:27" ht="12.75" customHeight="1" collapsed="1" x14ac:dyDescent="0.2">
      <c r="A375" s="162" t="s">
        <v>2774</v>
      </c>
      <c r="B375" s="54" t="str">
        <f>"11"&amp;"."&amp;$B$801&amp;"."&amp;$B$802</f>
        <v>11.05.2023</v>
      </c>
      <c r="C375" s="134" t="s">
        <v>76</v>
      </c>
      <c r="D375" s="135">
        <f>ROUND(((D376+D377+D379+D378)/1000),5)</f>
        <v>1.7621100000000001</v>
      </c>
      <c r="E375" s="135">
        <f>ROUND(((E376+E377+E379+E378)/1000),5)</f>
        <v>1.6266400000000001</v>
      </c>
      <c r="F375" s="135">
        <f>ROUND(((F376+F377+F379+F378)/1000),5)</f>
        <v>1.58023</v>
      </c>
      <c r="G375" s="135">
        <f t="shared" ref="G375:AA375" si="216">ROUND(((G376+G377+G379+G378)/1000),5)</f>
        <v>1.53596</v>
      </c>
      <c r="H375" s="135">
        <f t="shared" si="216"/>
        <v>1.55461</v>
      </c>
      <c r="I375" s="135">
        <f t="shared" si="216"/>
        <v>1.62717</v>
      </c>
      <c r="J375" s="135">
        <f t="shared" si="216"/>
        <v>1.7834300000000001</v>
      </c>
      <c r="K375" s="135">
        <f t="shared" si="216"/>
        <v>1.9908999999999999</v>
      </c>
      <c r="L375" s="135">
        <f t="shared" si="216"/>
        <v>2.2576900000000002</v>
      </c>
      <c r="M375" s="135">
        <f t="shared" si="216"/>
        <v>2.3637999999999999</v>
      </c>
      <c r="N375" s="135">
        <f t="shared" si="216"/>
        <v>2.3780999999999999</v>
      </c>
      <c r="O375" s="135">
        <f t="shared" si="216"/>
        <v>2.40666</v>
      </c>
      <c r="P375" s="135">
        <f t="shared" si="216"/>
        <v>2.41811</v>
      </c>
      <c r="Q375" s="135">
        <f t="shared" si="216"/>
        <v>2.4195600000000002</v>
      </c>
      <c r="R375" s="135">
        <f t="shared" si="216"/>
        <v>2.40063</v>
      </c>
      <c r="S375" s="135">
        <f t="shared" si="216"/>
        <v>2.3185199999999999</v>
      </c>
      <c r="T375" s="135">
        <f t="shared" si="216"/>
        <v>2.2760899999999999</v>
      </c>
      <c r="U375" s="135">
        <f t="shared" si="216"/>
        <v>2.2358799999999999</v>
      </c>
      <c r="V375" s="135">
        <f t="shared" si="216"/>
        <v>2.2450700000000001</v>
      </c>
      <c r="W375" s="135">
        <f t="shared" si="216"/>
        <v>2.2609699999999999</v>
      </c>
      <c r="X375" s="135">
        <f t="shared" si="216"/>
        <v>2.3209599999999999</v>
      </c>
      <c r="Y375" s="135">
        <f t="shared" si="216"/>
        <v>2.3432900000000001</v>
      </c>
      <c r="Z375" s="135">
        <f t="shared" si="216"/>
        <v>2.1768000000000001</v>
      </c>
      <c r="AA375" s="135">
        <f t="shared" si="216"/>
        <v>1.8920999999999999</v>
      </c>
    </row>
    <row r="376" spans="1:27" ht="12.75" hidden="1" customHeight="1" outlineLevel="1" x14ac:dyDescent="0.2">
      <c r="A376" s="163" t="s">
        <v>2775</v>
      </c>
      <c r="B376" s="94" t="s">
        <v>238</v>
      </c>
      <c r="C376" s="70" t="s">
        <v>79</v>
      </c>
      <c r="D376" s="71">
        <v>1209.44</v>
      </c>
      <c r="E376" s="71">
        <v>1073.97</v>
      </c>
      <c r="F376" s="71">
        <v>1027.56</v>
      </c>
      <c r="G376" s="71">
        <v>983.29</v>
      </c>
      <c r="H376" s="71">
        <v>1001.94</v>
      </c>
      <c r="I376" s="71">
        <v>1074.5</v>
      </c>
      <c r="J376" s="71">
        <v>1230.76</v>
      </c>
      <c r="K376" s="71">
        <v>1438.23</v>
      </c>
      <c r="L376" s="71">
        <v>1705.02</v>
      </c>
      <c r="M376" s="71">
        <v>1811.13</v>
      </c>
      <c r="N376" s="71">
        <v>1825.43</v>
      </c>
      <c r="O376" s="71">
        <v>1853.99</v>
      </c>
      <c r="P376" s="71">
        <v>1865.44</v>
      </c>
      <c r="Q376" s="71">
        <v>1866.89</v>
      </c>
      <c r="R376" s="71">
        <v>1847.96</v>
      </c>
      <c r="S376" s="71">
        <v>1765.85</v>
      </c>
      <c r="T376" s="71">
        <v>1723.42</v>
      </c>
      <c r="U376" s="71">
        <v>1683.21</v>
      </c>
      <c r="V376" s="71">
        <v>1692.4</v>
      </c>
      <c r="W376" s="71">
        <v>1708.3</v>
      </c>
      <c r="X376" s="71">
        <v>1768.29</v>
      </c>
      <c r="Y376" s="71">
        <v>1790.62</v>
      </c>
      <c r="Z376" s="71">
        <v>1624.13</v>
      </c>
      <c r="AA376" s="71">
        <v>1339.43</v>
      </c>
    </row>
    <row r="377" spans="1:27" ht="12.75" hidden="1" customHeight="1" outlineLevel="1" x14ac:dyDescent="0.2">
      <c r="A377" s="163" t="s">
        <v>2776</v>
      </c>
      <c r="B377" s="94" t="s">
        <v>90</v>
      </c>
      <c r="C377" s="70" t="s">
        <v>79</v>
      </c>
      <c r="D377" s="71">
        <f>$D$327</f>
        <v>217.03</v>
      </c>
      <c r="E377" s="71">
        <f t="shared" ref="E377:AA377" si="217">$D$327</f>
        <v>217.03</v>
      </c>
      <c r="F377" s="71">
        <f t="shared" si="217"/>
        <v>217.03</v>
      </c>
      <c r="G377" s="71">
        <f t="shared" si="217"/>
        <v>217.03</v>
      </c>
      <c r="H377" s="71">
        <f t="shared" si="217"/>
        <v>217.03</v>
      </c>
      <c r="I377" s="71">
        <f t="shared" si="217"/>
        <v>217.03</v>
      </c>
      <c r="J377" s="71">
        <f t="shared" si="217"/>
        <v>217.03</v>
      </c>
      <c r="K377" s="71">
        <f t="shared" si="217"/>
        <v>217.03</v>
      </c>
      <c r="L377" s="71">
        <f t="shared" si="217"/>
        <v>217.03</v>
      </c>
      <c r="M377" s="71">
        <f t="shared" si="217"/>
        <v>217.03</v>
      </c>
      <c r="N377" s="71">
        <f t="shared" si="217"/>
        <v>217.03</v>
      </c>
      <c r="O377" s="71">
        <f t="shared" si="217"/>
        <v>217.03</v>
      </c>
      <c r="P377" s="71">
        <f t="shared" si="217"/>
        <v>217.03</v>
      </c>
      <c r="Q377" s="71">
        <f t="shared" si="217"/>
        <v>217.03</v>
      </c>
      <c r="R377" s="71">
        <f t="shared" si="217"/>
        <v>217.03</v>
      </c>
      <c r="S377" s="71">
        <f t="shared" si="217"/>
        <v>217.03</v>
      </c>
      <c r="T377" s="71">
        <f t="shared" si="217"/>
        <v>217.03</v>
      </c>
      <c r="U377" s="71">
        <f t="shared" si="217"/>
        <v>217.03</v>
      </c>
      <c r="V377" s="71">
        <f t="shared" si="217"/>
        <v>217.03</v>
      </c>
      <c r="W377" s="71">
        <f t="shared" si="217"/>
        <v>217.03</v>
      </c>
      <c r="X377" s="71">
        <f t="shared" si="217"/>
        <v>217.03</v>
      </c>
      <c r="Y377" s="71">
        <f t="shared" si="217"/>
        <v>217.03</v>
      </c>
      <c r="Z377" s="71">
        <f t="shared" si="217"/>
        <v>217.03</v>
      </c>
      <c r="AA377" s="71">
        <f t="shared" si="217"/>
        <v>217.03</v>
      </c>
    </row>
    <row r="378" spans="1:27" ht="12.75" hidden="1" customHeight="1" outlineLevel="1" x14ac:dyDescent="0.2">
      <c r="A378" s="163" t="s">
        <v>2777</v>
      </c>
      <c r="B378" s="94" t="s">
        <v>83</v>
      </c>
      <c r="C378" s="70" t="s">
        <v>79</v>
      </c>
      <c r="D378" s="71">
        <v>4.95</v>
      </c>
      <c r="E378" s="71">
        <v>4.95</v>
      </c>
      <c r="F378" s="71">
        <v>4.95</v>
      </c>
      <c r="G378" s="71">
        <v>4.95</v>
      </c>
      <c r="H378" s="71">
        <v>4.95</v>
      </c>
      <c r="I378" s="71">
        <v>4.95</v>
      </c>
      <c r="J378" s="71">
        <v>4.95</v>
      </c>
      <c r="K378" s="71">
        <v>4.95</v>
      </c>
      <c r="L378" s="71">
        <v>4.95</v>
      </c>
      <c r="M378" s="71">
        <v>4.95</v>
      </c>
      <c r="N378" s="71">
        <v>4.95</v>
      </c>
      <c r="O378" s="71">
        <v>4.95</v>
      </c>
      <c r="P378" s="71">
        <v>4.95</v>
      </c>
      <c r="Q378" s="71">
        <v>4.95</v>
      </c>
      <c r="R378" s="71">
        <v>4.95</v>
      </c>
      <c r="S378" s="71">
        <v>4.95</v>
      </c>
      <c r="T378" s="71">
        <v>4.95</v>
      </c>
      <c r="U378" s="71">
        <v>4.95</v>
      </c>
      <c r="V378" s="71">
        <v>4.95</v>
      </c>
      <c r="W378" s="71">
        <v>4.95</v>
      </c>
      <c r="X378" s="71">
        <v>4.95</v>
      </c>
      <c r="Y378" s="71">
        <v>4.95</v>
      </c>
      <c r="Z378" s="71">
        <v>4.95</v>
      </c>
      <c r="AA378" s="71">
        <v>4.95</v>
      </c>
    </row>
    <row r="379" spans="1:27" ht="12.75" hidden="1" customHeight="1" outlineLevel="1" x14ac:dyDescent="0.2">
      <c r="A379" s="163" t="s">
        <v>2778</v>
      </c>
      <c r="B379" s="94" t="s">
        <v>81</v>
      </c>
      <c r="C379" s="70" t="s">
        <v>79</v>
      </c>
      <c r="D379" s="71">
        <f>$D$11</f>
        <v>330.69</v>
      </c>
      <c r="E379" s="71">
        <f t="shared" ref="E379:AA379" si="218">$D$11</f>
        <v>330.69</v>
      </c>
      <c r="F379" s="71">
        <f t="shared" si="218"/>
        <v>330.69</v>
      </c>
      <c r="G379" s="71">
        <f t="shared" si="218"/>
        <v>330.69</v>
      </c>
      <c r="H379" s="71">
        <f t="shared" si="218"/>
        <v>330.69</v>
      </c>
      <c r="I379" s="71">
        <f t="shared" si="218"/>
        <v>330.69</v>
      </c>
      <c r="J379" s="71">
        <f t="shared" si="218"/>
        <v>330.69</v>
      </c>
      <c r="K379" s="71">
        <f t="shared" si="218"/>
        <v>330.69</v>
      </c>
      <c r="L379" s="71">
        <f t="shared" si="218"/>
        <v>330.69</v>
      </c>
      <c r="M379" s="71">
        <f t="shared" si="218"/>
        <v>330.69</v>
      </c>
      <c r="N379" s="71">
        <f t="shared" si="218"/>
        <v>330.69</v>
      </c>
      <c r="O379" s="71">
        <f t="shared" si="218"/>
        <v>330.69</v>
      </c>
      <c r="P379" s="71">
        <f t="shared" si="218"/>
        <v>330.69</v>
      </c>
      <c r="Q379" s="71">
        <f t="shared" si="218"/>
        <v>330.69</v>
      </c>
      <c r="R379" s="71">
        <f t="shared" si="218"/>
        <v>330.69</v>
      </c>
      <c r="S379" s="71">
        <f t="shared" si="218"/>
        <v>330.69</v>
      </c>
      <c r="T379" s="71">
        <f t="shared" si="218"/>
        <v>330.69</v>
      </c>
      <c r="U379" s="71">
        <f t="shared" si="218"/>
        <v>330.69</v>
      </c>
      <c r="V379" s="71">
        <f t="shared" si="218"/>
        <v>330.69</v>
      </c>
      <c r="W379" s="71">
        <f t="shared" si="218"/>
        <v>330.69</v>
      </c>
      <c r="X379" s="71">
        <f t="shared" si="218"/>
        <v>330.69</v>
      </c>
      <c r="Y379" s="71">
        <f t="shared" si="218"/>
        <v>330.69</v>
      </c>
      <c r="Z379" s="71">
        <f t="shared" si="218"/>
        <v>330.69</v>
      </c>
      <c r="AA379" s="71">
        <f t="shared" si="218"/>
        <v>330.69</v>
      </c>
    </row>
    <row r="380" spans="1:27" ht="12.75" customHeight="1" collapsed="1" x14ac:dyDescent="0.2">
      <c r="A380" s="162" t="s">
        <v>2779</v>
      </c>
      <c r="B380" s="54" t="str">
        <f>"12"&amp;"."&amp;$B$801&amp;"."&amp;$B$802</f>
        <v>12.05.2023</v>
      </c>
      <c r="C380" s="134" t="s">
        <v>76</v>
      </c>
      <c r="D380" s="135">
        <f>ROUND(((D381+D382+D384+D383)/1000),5)</f>
        <v>1.74657</v>
      </c>
      <c r="E380" s="135">
        <f>ROUND(((E381+E382+E384+E383)/1000),5)</f>
        <v>1.6204499999999999</v>
      </c>
      <c r="F380" s="135">
        <f>ROUND(((F381+F382+F384+F383)/1000),5)</f>
        <v>1.5518700000000001</v>
      </c>
      <c r="G380" s="135">
        <f t="shared" ref="G380:AA380" si="219">ROUND(((G381+G382+G384+G383)/1000),5)</f>
        <v>1.4977199999999999</v>
      </c>
      <c r="H380" s="135">
        <f t="shared" si="219"/>
        <v>1.58125</v>
      </c>
      <c r="I380" s="135">
        <f t="shared" si="219"/>
        <v>1.6304799999999999</v>
      </c>
      <c r="J380" s="135">
        <f t="shared" si="219"/>
        <v>1.82687</v>
      </c>
      <c r="K380" s="135">
        <f t="shared" si="219"/>
        <v>2.0553900000000001</v>
      </c>
      <c r="L380" s="135">
        <f t="shared" si="219"/>
        <v>2.2928099999999998</v>
      </c>
      <c r="M380" s="135">
        <f t="shared" si="219"/>
        <v>2.40585</v>
      </c>
      <c r="N380" s="135">
        <f t="shared" si="219"/>
        <v>2.4151500000000001</v>
      </c>
      <c r="O380" s="135">
        <f t="shared" si="219"/>
        <v>2.4188399999999999</v>
      </c>
      <c r="P380" s="135">
        <f t="shared" si="219"/>
        <v>2.4180299999999999</v>
      </c>
      <c r="Q380" s="135">
        <f t="shared" si="219"/>
        <v>2.4272200000000002</v>
      </c>
      <c r="R380" s="135">
        <f t="shared" si="219"/>
        <v>2.42462</v>
      </c>
      <c r="S380" s="135">
        <f t="shared" si="219"/>
        <v>2.4169</v>
      </c>
      <c r="T380" s="135">
        <f t="shared" si="219"/>
        <v>2.4091300000000002</v>
      </c>
      <c r="U380" s="135">
        <f t="shared" si="219"/>
        <v>2.4007200000000002</v>
      </c>
      <c r="V380" s="135">
        <f t="shared" si="219"/>
        <v>2.3796300000000001</v>
      </c>
      <c r="W380" s="135">
        <f t="shared" si="219"/>
        <v>2.2950400000000002</v>
      </c>
      <c r="X380" s="135">
        <f t="shared" si="219"/>
        <v>2.3645100000000001</v>
      </c>
      <c r="Y380" s="135">
        <f t="shared" si="219"/>
        <v>2.4393899999999999</v>
      </c>
      <c r="Z380" s="135">
        <f t="shared" si="219"/>
        <v>2.29962</v>
      </c>
      <c r="AA380" s="135">
        <f t="shared" si="219"/>
        <v>2.1513900000000001</v>
      </c>
    </row>
    <row r="381" spans="1:27" ht="12.75" hidden="1" customHeight="1" outlineLevel="1" x14ac:dyDescent="0.2">
      <c r="A381" s="163" t="s">
        <v>2780</v>
      </c>
      <c r="B381" s="94" t="s">
        <v>238</v>
      </c>
      <c r="C381" s="70" t="s">
        <v>79</v>
      </c>
      <c r="D381" s="71">
        <v>1193.9000000000001</v>
      </c>
      <c r="E381" s="71">
        <v>1067.78</v>
      </c>
      <c r="F381" s="71">
        <v>999.2</v>
      </c>
      <c r="G381" s="71">
        <v>945.05</v>
      </c>
      <c r="H381" s="71">
        <v>1028.58</v>
      </c>
      <c r="I381" s="71">
        <v>1077.81</v>
      </c>
      <c r="J381" s="71">
        <v>1274.2</v>
      </c>
      <c r="K381" s="71">
        <v>1502.72</v>
      </c>
      <c r="L381" s="71">
        <v>1740.14</v>
      </c>
      <c r="M381" s="71">
        <v>1853.18</v>
      </c>
      <c r="N381" s="71">
        <v>1862.48</v>
      </c>
      <c r="O381" s="71">
        <v>1866.17</v>
      </c>
      <c r="P381" s="71">
        <v>1865.36</v>
      </c>
      <c r="Q381" s="71">
        <v>1874.55</v>
      </c>
      <c r="R381" s="71">
        <v>1871.95</v>
      </c>
      <c r="S381" s="71">
        <v>1864.23</v>
      </c>
      <c r="T381" s="71">
        <v>1856.46</v>
      </c>
      <c r="U381" s="71">
        <v>1848.05</v>
      </c>
      <c r="V381" s="71">
        <v>1826.96</v>
      </c>
      <c r="W381" s="71">
        <v>1742.37</v>
      </c>
      <c r="X381" s="71">
        <v>1811.84</v>
      </c>
      <c r="Y381" s="71">
        <v>1886.72</v>
      </c>
      <c r="Z381" s="71">
        <v>1746.95</v>
      </c>
      <c r="AA381" s="71">
        <v>1598.72</v>
      </c>
    </row>
    <row r="382" spans="1:27" ht="12.75" hidden="1" customHeight="1" outlineLevel="1" x14ac:dyDescent="0.2">
      <c r="A382" s="163" t="s">
        <v>2781</v>
      </c>
      <c r="B382" s="94" t="s">
        <v>90</v>
      </c>
      <c r="C382" s="70" t="s">
        <v>79</v>
      </c>
      <c r="D382" s="71">
        <f>$D$327</f>
        <v>217.03</v>
      </c>
      <c r="E382" s="71">
        <f t="shared" ref="E382:AA382" si="220">$D$327</f>
        <v>217.03</v>
      </c>
      <c r="F382" s="71">
        <f t="shared" si="220"/>
        <v>217.03</v>
      </c>
      <c r="G382" s="71">
        <f t="shared" si="220"/>
        <v>217.03</v>
      </c>
      <c r="H382" s="71">
        <f t="shared" si="220"/>
        <v>217.03</v>
      </c>
      <c r="I382" s="71">
        <f t="shared" si="220"/>
        <v>217.03</v>
      </c>
      <c r="J382" s="71">
        <f t="shared" si="220"/>
        <v>217.03</v>
      </c>
      <c r="K382" s="71">
        <f t="shared" si="220"/>
        <v>217.03</v>
      </c>
      <c r="L382" s="71">
        <f t="shared" si="220"/>
        <v>217.03</v>
      </c>
      <c r="M382" s="71">
        <f t="shared" si="220"/>
        <v>217.03</v>
      </c>
      <c r="N382" s="71">
        <f t="shared" si="220"/>
        <v>217.03</v>
      </c>
      <c r="O382" s="71">
        <f t="shared" si="220"/>
        <v>217.03</v>
      </c>
      <c r="P382" s="71">
        <f t="shared" si="220"/>
        <v>217.03</v>
      </c>
      <c r="Q382" s="71">
        <f t="shared" si="220"/>
        <v>217.03</v>
      </c>
      <c r="R382" s="71">
        <f t="shared" si="220"/>
        <v>217.03</v>
      </c>
      <c r="S382" s="71">
        <f t="shared" si="220"/>
        <v>217.03</v>
      </c>
      <c r="T382" s="71">
        <f t="shared" si="220"/>
        <v>217.03</v>
      </c>
      <c r="U382" s="71">
        <f t="shared" si="220"/>
        <v>217.03</v>
      </c>
      <c r="V382" s="71">
        <f t="shared" si="220"/>
        <v>217.03</v>
      </c>
      <c r="W382" s="71">
        <f t="shared" si="220"/>
        <v>217.03</v>
      </c>
      <c r="X382" s="71">
        <f t="shared" si="220"/>
        <v>217.03</v>
      </c>
      <c r="Y382" s="71">
        <f t="shared" si="220"/>
        <v>217.03</v>
      </c>
      <c r="Z382" s="71">
        <f t="shared" si="220"/>
        <v>217.03</v>
      </c>
      <c r="AA382" s="71">
        <f t="shared" si="220"/>
        <v>217.03</v>
      </c>
    </row>
    <row r="383" spans="1:27" ht="12.75" hidden="1" customHeight="1" outlineLevel="1" x14ac:dyDescent="0.2">
      <c r="A383" s="163" t="s">
        <v>2782</v>
      </c>
      <c r="B383" s="94" t="s">
        <v>83</v>
      </c>
      <c r="C383" s="70" t="s">
        <v>79</v>
      </c>
      <c r="D383" s="71">
        <v>4.95</v>
      </c>
      <c r="E383" s="71">
        <v>4.95</v>
      </c>
      <c r="F383" s="71">
        <v>4.95</v>
      </c>
      <c r="G383" s="71">
        <v>4.95</v>
      </c>
      <c r="H383" s="71">
        <v>4.95</v>
      </c>
      <c r="I383" s="71">
        <v>4.95</v>
      </c>
      <c r="J383" s="71">
        <v>4.95</v>
      </c>
      <c r="K383" s="71">
        <v>4.95</v>
      </c>
      <c r="L383" s="71">
        <v>4.95</v>
      </c>
      <c r="M383" s="71">
        <v>4.95</v>
      </c>
      <c r="N383" s="71">
        <v>4.95</v>
      </c>
      <c r="O383" s="71">
        <v>4.95</v>
      </c>
      <c r="P383" s="71">
        <v>4.95</v>
      </c>
      <c r="Q383" s="71">
        <v>4.95</v>
      </c>
      <c r="R383" s="71">
        <v>4.95</v>
      </c>
      <c r="S383" s="71">
        <v>4.95</v>
      </c>
      <c r="T383" s="71">
        <v>4.95</v>
      </c>
      <c r="U383" s="71">
        <v>4.95</v>
      </c>
      <c r="V383" s="71">
        <v>4.95</v>
      </c>
      <c r="W383" s="71">
        <v>4.95</v>
      </c>
      <c r="X383" s="71">
        <v>4.95</v>
      </c>
      <c r="Y383" s="71">
        <v>4.95</v>
      </c>
      <c r="Z383" s="71">
        <v>4.95</v>
      </c>
      <c r="AA383" s="71">
        <v>4.95</v>
      </c>
    </row>
    <row r="384" spans="1:27" ht="12.75" hidden="1" customHeight="1" outlineLevel="1" x14ac:dyDescent="0.2">
      <c r="A384" s="163" t="s">
        <v>2783</v>
      </c>
      <c r="B384" s="94" t="s">
        <v>81</v>
      </c>
      <c r="C384" s="70" t="s">
        <v>79</v>
      </c>
      <c r="D384" s="71">
        <f>$D$11</f>
        <v>330.69</v>
      </c>
      <c r="E384" s="71">
        <f t="shared" ref="E384:AA384" si="221">$D$11</f>
        <v>330.69</v>
      </c>
      <c r="F384" s="71">
        <f t="shared" si="221"/>
        <v>330.69</v>
      </c>
      <c r="G384" s="71">
        <f t="shared" si="221"/>
        <v>330.69</v>
      </c>
      <c r="H384" s="71">
        <f t="shared" si="221"/>
        <v>330.69</v>
      </c>
      <c r="I384" s="71">
        <f t="shared" si="221"/>
        <v>330.69</v>
      </c>
      <c r="J384" s="71">
        <f t="shared" si="221"/>
        <v>330.69</v>
      </c>
      <c r="K384" s="71">
        <f t="shared" si="221"/>
        <v>330.69</v>
      </c>
      <c r="L384" s="71">
        <f t="shared" si="221"/>
        <v>330.69</v>
      </c>
      <c r="M384" s="71">
        <f t="shared" si="221"/>
        <v>330.69</v>
      </c>
      <c r="N384" s="71">
        <f t="shared" si="221"/>
        <v>330.69</v>
      </c>
      <c r="O384" s="71">
        <f t="shared" si="221"/>
        <v>330.69</v>
      </c>
      <c r="P384" s="71">
        <f t="shared" si="221"/>
        <v>330.69</v>
      </c>
      <c r="Q384" s="71">
        <f t="shared" si="221"/>
        <v>330.69</v>
      </c>
      <c r="R384" s="71">
        <f t="shared" si="221"/>
        <v>330.69</v>
      </c>
      <c r="S384" s="71">
        <f t="shared" si="221"/>
        <v>330.69</v>
      </c>
      <c r="T384" s="71">
        <f t="shared" si="221"/>
        <v>330.69</v>
      </c>
      <c r="U384" s="71">
        <f t="shared" si="221"/>
        <v>330.69</v>
      </c>
      <c r="V384" s="71">
        <f t="shared" si="221"/>
        <v>330.69</v>
      </c>
      <c r="W384" s="71">
        <f t="shared" si="221"/>
        <v>330.69</v>
      </c>
      <c r="X384" s="71">
        <f t="shared" si="221"/>
        <v>330.69</v>
      </c>
      <c r="Y384" s="71">
        <f t="shared" si="221"/>
        <v>330.69</v>
      </c>
      <c r="Z384" s="71">
        <f t="shared" si="221"/>
        <v>330.69</v>
      </c>
      <c r="AA384" s="71">
        <f t="shared" si="221"/>
        <v>330.69</v>
      </c>
    </row>
    <row r="385" spans="1:27" ht="12.75" customHeight="1" collapsed="1" x14ac:dyDescent="0.2">
      <c r="A385" s="162" t="s">
        <v>2784</v>
      </c>
      <c r="B385" s="54" t="str">
        <f>"13"&amp;"."&amp;$B$801&amp;"."&amp;$B$802</f>
        <v>13.05.2023</v>
      </c>
      <c r="C385" s="134" t="s">
        <v>76</v>
      </c>
      <c r="D385" s="135">
        <f>ROUND(((D386+D387+D389+D388)/1000),5)</f>
        <v>2.0749399999999998</v>
      </c>
      <c r="E385" s="135">
        <f>ROUND(((E386+E387+E389+E388)/1000),5)</f>
        <v>1.8081400000000001</v>
      </c>
      <c r="F385" s="135">
        <f>ROUND(((F386+F387+F389+F388)/1000),5)</f>
        <v>1.66788</v>
      </c>
      <c r="G385" s="135">
        <f t="shared" ref="G385:AA385" si="222">ROUND(((G386+G387+G389+G388)/1000),5)</f>
        <v>1.63243</v>
      </c>
      <c r="H385" s="135">
        <f t="shared" si="222"/>
        <v>1.62768</v>
      </c>
      <c r="I385" s="135">
        <f t="shared" si="222"/>
        <v>1.63164</v>
      </c>
      <c r="J385" s="135">
        <f t="shared" si="222"/>
        <v>1.7577700000000001</v>
      </c>
      <c r="K385" s="135">
        <f t="shared" si="222"/>
        <v>1.93773</v>
      </c>
      <c r="L385" s="135">
        <f t="shared" si="222"/>
        <v>2.1322000000000001</v>
      </c>
      <c r="M385" s="135">
        <f t="shared" si="222"/>
        <v>2.4114200000000001</v>
      </c>
      <c r="N385" s="135">
        <f t="shared" si="222"/>
        <v>2.44285</v>
      </c>
      <c r="O385" s="135">
        <f t="shared" si="222"/>
        <v>2.4451700000000001</v>
      </c>
      <c r="P385" s="135">
        <f t="shared" si="222"/>
        <v>2.43255</v>
      </c>
      <c r="Q385" s="135">
        <f t="shared" si="222"/>
        <v>2.4294500000000001</v>
      </c>
      <c r="R385" s="135">
        <f t="shared" si="222"/>
        <v>2.4253300000000002</v>
      </c>
      <c r="S385" s="135">
        <f t="shared" si="222"/>
        <v>2.4106700000000001</v>
      </c>
      <c r="T385" s="135">
        <f t="shared" si="222"/>
        <v>2.3565900000000002</v>
      </c>
      <c r="U385" s="135">
        <f t="shared" si="222"/>
        <v>2.4441099999999998</v>
      </c>
      <c r="V385" s="135">
        <f t="shared" si="222"/>
        <v>2.49119</v>
      </c>
      <c r="W385" s="135">
        <f t="shared" si="222"/>
        <v>2.5266999999999999</v>
      </c>
      <c r="X385" s="135">
        <f t="shared" si="222"/>
        <v>2.6932100000000001</v>
      </c>
      <c r="Y385" s="135">
        <f t="shared" si="222"/>
        <v>2.6981199999999999</v>
      </c>
      <c r="Z385" s="135">
        <f t="shared" si="222"/>
        <v>2.47736</v>
      </c>
      <c r="AA385" s="135">
        <f t="shared" si="222"/>
        <v>2.1489099999999999</v>
      </c>
    </row>
    <row r="386" spans="1:27" ht="12.75" hidden="1" customHeight="1" outlineLevel="1" x14ac:dyDescent="0.2">
      <c r="A386" s="163" t="s">
        <v>2785</v>
      </c>
      <c r="B386" s="94" t="s">
        <v>238</v>
      </c>
      <c r="C386" s="70" t="s">
        <v>79</v>
      </c>
      <c r="D386" s="71">
        <v>1522.27</v>
      </c>
      <c r="E386" s="71">
        <v>1255.47</v>
      </c>
      <c r="F386" s="71">
        <v>1115.21</v>
      </c>
      <c r="G386" s="71">
        <v>1079.76</v>
      </c>
      <c r="H386" s="71">
        <v>1075.01</v>
      </c>
      <c r="I386" s="71">
        <v>1078.97</v>
      </c>
      <c r="J386" s="71">
        <v>1205.0999999999999</v>
      </c>
      <c r="K386" s="71">
        <v>1385.06</v>
      </c>
      <c r="L386" s="71">
        <v>1579.53</v>
      </c>
      <c r="M386" s="71">
        <v>1858.75</v>
      </c>
      <c r="N386" s="71">
        <v>1890.18</v>
      </c>
      <c r="O386" s="71">
        <v>1892.5</v>
      </c>
      <c r="P386" s="71">
        <v>1879.88</v>
      </c>
      <c r="Q386" s="71">
        <v>1876.78</v>
      </c>
      <c r="R386" s="71">
        <v>1872.66</v>
      </c>
      <c r="S386" s="71">
        <v>1858</v>
      </c>
      <c r="T386" s="71">
        <v>1803.92</v>
      </c>
      <c r="U386" s="71">
        <v>1891.44</v>
      </c>
      <c r="V386" s="71">
        <v>1938.52</v>
      </c>
      <c r="W386" s="71">
        <v>1974.03</v>
      </c>
      <c r="X386" s="71">
        <v>2140.54</v>
      </c>
      <c r="Y386" s="71">
        <v>2145.4499999999998</v>
      </c>
      <c r="Z386" s="71">
        <v>1924.69</v>
      </c>
      <c r="AA386" s="71">
        <v>1596.24</v>
      </c>
    </row>
    <row r="387" spans="1:27" ht="12.75" hidden="1" customHeight="1" outlineLevel="1" x14ac:dyDescent="0.2">
      <c r="A387" s="163" t="s">
        <v>2786</v>
      </c>
      <c r="B387" s="94" t="s">
        <v>90</v>
      </c>
      <c r="C387" s="70" t="s">
        <v>79</v>
      </c>
      <c r="D387" s="71">
        <f>$D$327</f>
        <v>217.03</v>
      </c>
      <c r="E387" s="71">
        <f t="shared" ref="E387:AA387" si="223">$D$327</f>
        <v>217.03</v>
      </c>
      <c r="F387" s="71">
        <f t="shared" si="223"/>
        <v>217.03</v>
      </c>
      <c r="G387" s="71">
        <f t="shared" si="223"/>
        <v>217.03</v>
      </c>
      <c r="H387" s="71">
        <f t="shared" si="223"/>
        <v>217.03</v>
      </c>
      <c r="I387" s="71">
        <f t="shared" si="223"/>
        <v>217.03</v>
      </c>
      <c r="J387" s="71">
        <f t="shared" si="223"/>
        <v>217.03</v>
      </c>
      <c r="K387" s="71">
        <f t="shared" si="223"/>
        <v>217.03</v>
      </c>
      <c r="L387" s="71">
        <f t="shared" si="223"/>
        <v>217.03</v>
      </c>
      <c r="M387" s="71">
        <f t="shared" si="223"/>
        <v>217.03</v>
      </c>
      <c r="N387" s="71">
        <f t="shared" si="223"/>
        <v>217.03</v>
      </c>
      <c r="O387" s="71">
        <f t="shared" si="223"/>
        <v>217.03</v>
      </c>
      <c r="P387" s="71">
        <f t="shared" si="223"/>
        <v>217.03</v>
      </c>
      <c r="Q387" s="71">
        <f t="shared" si="223"/>
        <v>217.03</v>
      </c>
      <c r="R387" s="71">
        <f t="shared" si="223"/>
        <v>217.03</v>
      </c>
      <c r="S387" s="71">
        <f t="shared" si="223"/>
        <v>217.03</v>
      </c>
      <c r="T387" s="71">
        <f t="shared" si="223"/>
        <v>217.03</v>
      </c>
      <c r="U387" s="71">
        <f t="shared" si="223"/>
        <v>217.03</v>
      </c>
      <c r="V387" s="71">
        <f t="shared" si="223"/>
        <v>217.03</v>
      </c>
      <c r="W387" s="71">
        <f t="shared" si="223"/>
        <v>217.03</v>
      </c>
      <c r="X387" s="71">
        <f t="shared" si="223"/>
        <v>217.03</v>
      </c>
      <c r="Y387" s="71">
        <f t="shared" si="223"/>
        <v>217.03</v>
      </c>
      <c r="Z387" s="71">
        <f t="shared" si="223"/>
        <v>217.03</v>
      </c>
      <c r="AA387" s="71">
        <f t="shared" si="223"/>
        <v>217.03</v>
      </c>
    </row>
    <row r="388" spans="1:27" ht="12.75" hidden="1" customHeight="1" outlineLevel="1" x14ac:dyDescent="0.2">
      <c r="A388" s="163" t="s">
        <v>2787</v>
      </c>
      <c r="B388" s="94" t="s">
        <v>83</v>
      </c>
      <c r="C388" s="70" t="s">
        <v>79</v>
      </c>
      <c r="D388" s="71">
        <v>4.95</v>
      </c>
      <c r="E388" s="71">
        <v>4.95</v>
      </c>
      <c r="F388" s="71">
        <v>4.95</v>
      </c>
      <c r="G388" s="71">
        <v>4.95</v>
      </c>
      <c r="H388" s="71">
        <v>4.95</v>
      </c>
      <c r="I388" s="71">
        <v>4.95</v>
      </c>
      <c r="J388" s="71">
        <v>4.95</v>
      </c>
      <c r="K388" s="71">
        <v>4.95</v>
      </c>
      <c r="L388" s="71">
        <v>4.95</v>
      </c>
      <c r="M388" s="71">
        <v>4.95</v>
      </c>
      <c r="N388" s="71">
        <v>4.95</v>
      </c>
      <c r="O388" s="71">
        <v>4.95</v>
      </c>
      <c r="P388" s="71">
        <v>4.95</v>
      </c>
      <c r="Q388" s="71">
        <v>4.95</v>
      </c>
      <c r="R388" s="71">
        <v>4.95</v>
      </c>
      <c r="S388" s="71">
        <v>4.95</v>
      </c>
      <c r="T388" s="71">
        <v>4.95</v>
      </c>
      <c r="U388" s="71">
        <v>4.95</v>
      </c>
      <c r="V388" s="71">
        <v>4.95</v>
      </c>
      <c r="W388" s="71">
        <v>4.95</v>
      </c>
      <c r="X388" s="71">
        <v>4.95</v>
      </c>
      <c r="Y388" s="71">
        <v>4.95</v>
      </c>
      <c r="Z388" s="71">
        <v>4.95</v>
      </c>
      <c r="AA388" s="71">
        <v>4.95</v>
      </c>
    </row>
    <row r="389" spans="1:27" ht="12.75" hidden="1" customHeight="1" outlineLevel="1" x14ac:dyDescent="0.2">
      <c r="A389" s="163" t="s">
        <v>2788</v>
      </c>
      <c r="B389" s="94" t="s">
        <v>81</v>
      </c>
      <c r="C389" s="70" t="s">
        <v>79</v>
      </c>
      <c r="D389" s="71">
        <f>$D$11</f>
        <v>330.69</v>
      </c>
      <c r="E389" s="71">
        <f t="shared" ref="E389:AA389" si="224">$D$11</f>
        <v>330.69</v>
      </c>
      <c r="F389" s="71">
        <f t="shared" si="224"/>
        <v>330.69</v>
      </c>
      <c r="G389" s="71">
        <f t="shared" si="224"/>
        <v>330.69</v>
      </c>
      <c r="H389" s="71">
        <f t="shared" si="224"/>
        <v>330.69</v>
      </c>
      <c r="I389" s="71">
        <f t="shared" si="224"/>
        <v>330.69</v>
      </c>
      <c r="J389" s="71">
        <f t="shared" si="224"/>
        <v>330.69</v>
      </c>
      <c r="K389" s="71">
        <f t="shared" si="224"/>
        <v>330.69</v>
      </c>
      <c r="L389" s="71">
        <f t="shared" si="224"/>
        <v>330.69</v>
      </c>
      <c r="M389" s="71">
        <f t="shared" si="224"/>
        <v>330.69</v>
      </c>
      <c r="N389" s="71">
        <f t="shared" si="224"/>
        <v>330.69</v>
      </c>
      <c r="O389" s="71">
        <f t="shared" si="224"/>
        <v>330.69</v>
      </c>
      <c r="P389" s="71">
        <f t="shared" si="224"/>
        <v>330.69</v>
      </c>
      <c r="Q389" s="71">
        <f t="shared" si="224"/>
        <v>330.69</v>
      </c>
      <c r="R389" s="71">
        <f t="shared" si="224"/>
        <v>330.69</v>
      </c>
      <c r="S389" s="71">
        <f t="shared" si="224"/>
        <v>330.69</v>
      </c>
      <c r="T389" s="71">
        <f t="shared" si="224"/>
        <v>330.69</v>
      </c>
      <c r="U389" s="71">
        <f t="shared" si="224"/>
        <v>330.69</v>
      </c>
      <c r="V389" s="71">
        <f t="shared" si="224"/>
        <v>330.69</v>
      </c>
      <c r="W389" s="71">
        <f t="shared" si="224"/>
        <v>330.69</v>
      </c>
      <c r="X389" s="71">
        <f t="shared" si="224"/>
        <v>330.69</v>
      </c>
      <c r="Y389" s="71">
        <f t="shared" si="224"/>
        <v>330.69</v>
      </c>
      <c r="Z389" s="71">
        <f t="shared" si="224"/>
        <v>330.69</v>
      </c>
      <c r="AA389" s="71">
        <f t="shared" si="224"/>
        <v>330.69</v>
      </c>
    </row>
    <row r="390" spans="1:27" ht="12.75" customHeight="1" collapsed="1" x14ac:dyDescent="0.2">
      <c r="A390" s="162" t="s">
        <v>2789</v>
      </c>
      <c r="B390" s="54" t="str">
        <f>"14"&amp;"."&amp;$B$801&amp;"."&amp;$B$802</f>
        <v>14.05.2023</v>
      </c>
      <c r="C390" s="134" t="s">
        <v>76</v>
      </c>
      <c r="D390" s="135">
        <f>ROUND(((D391+D392+D394+D393)/1000),5)</f>
        <v>1.9140699999999999</v>
      </c>
      <c r="E390" s="135">
        <f>ROUND(((E391+E392+E394+E393)/1000),5)</f>
        <v>1.7101500000000001</v>
      </c>
      <c r="F390" s="135">
        <f>ROUND(((F391+F392+F394+F393)/1000),5)</f>
        <v>1.6292800000000001</v>
      </c>
      <c r="G390" s="135">
        <f t="shared" ref="G390:AA390" si="225">ROUND(((G391+G392+G394+G393)/1000),5)</f>
        <v>1.6181000000000001</v>
      </c>
      <c r="H390" s="135">
        <f t="shared" si="225"/>
        <v>1.6009800000000001</v>
      </c>
      <c r="I390" s="135">
        <f t="shared" si="225"/>
        <v>1.5165200000000001</v>
      </c>
      <c r="J390" s="135">
        <f t="shared" si="225"/>
        <v>1.4858899999999999</v>
      </c>
      <c r="K390" s="135">
        <f t="shared" si="225"/>
        <v>1.6826300000000001</v>
      </c>
      <c r="L390" s="135">
        <f t="shared" si="225"/>
        <v>1.9574499999999999</v>
      </c>
      <c r="M390" s="135">
        <f t="shared" si="225"/>
        <v>2.1224099999999999</v>
      </c>
      <c r="N390" s="135">
        <f t="shared" si="225"/>
        <v>2.2159</v>
      </c>
      <c r="O390" s="135">
        <f t="shared" si="225"/>
        <v>2.2231999999999998</v>
      </c>
      <c r="P390" s="135">
        <f t="shared" si="225"/>
        <v>2.2191299999999998</v>
      </c>
      <c r="Q390" s="135">
        <f t="shared" si="225"/>
        <v>2.21902</v>
      </c>
      <c r="R390" s="135">
        <f t="shared" si="225"/>
        <v>2.2167300000000001</v>
      </c>
      <c r="S390" s="135">
        <f t="shared" si="225"/>
        <v>2.2151999999999998</v>
      </c>
      <c r="T390" s="135">
        <f t="shared" si="225"/>
        <v>2.23319</v>
      </c>
      <c r="U390" s="135">
        <f t="shared" si="225"/>
        <v>2.20478</v>
      </c>
      <c r="V390" s="135">
        <f t="shared" si="225"/>
        <v>2.23068</v>
      </c>
      <c r="W390" s="135">
        <f t="shared" si="225"/>
        <v>2.4163299999999999</v>
      </c>
      <c r="X390" s="135">
        <f t="shared" si="225"/>
        <v>2.57647</v>
      </c>
      <c r="Y390" s="135">
        <f t="shared" si="225"/>
        <v>2.5859100000000002</v>
      </c>
      <c r="Z390" s="135">
        <f t="shared" si="225"/>
        <v>2.2537799999999999</v>
      </c>
      <c r="AA390" s="135">
        <f t="shared" si="225"/>
        <v>2.0681699999999998</v>
      </c>
    </row>
    <row r="391" spans="1:27" ht="12.75" hidden="1" customHeight="1" outlineLevel="1" x14ac:dyDescent="0.2">
      <c r="A391" s="163" t="s">
        <v>2790</v>
      </c>
      <c r="B391" s="94" t="s">
        <v>238</v>
      </c>
      <c r="C391" s="70" t="s">
        <v>79</v>
      </c>
      <c r="D391" s="71">
        <v>1361.4</v>
      </c>
      <c r="E391" s="71">
        <v>1157.48</v>
      </c>
      <c r="F391" s="71">
        <v>1076.6099999999999</v>
      </c>
      <c r="G391" s="71">
        <v>1065.43</v>
      </c>
      <c r="H391" s="71">
        <v>1048.31</v>
      </c>
      <c r="I391" s="71">
        <v>963.85</v>
      </c>
      <c r="J391" s="71">
        <v>933.22</v>
      </c>
      <c r="K391" s="71">
        <v>1129.96</v>
      </c>
      <c r="L391" s="71">
        <v>1404.78</v>
      </c>
      <c r="M391" s="71">
        <v>1569.74</v>
      </c>
      <c r="N391" s="71">
        <v>1663.23</v>
      </c>
      <c r="O391" s="71">
        <v>1670.53</v>
      </c>
      <c r="P391" s="71">
        <v>1666.46</v>
      </c>
      <c r="Q391" s="71">
        <v>1666.35</v>
      </c>
      <c r="R391" s="71">
        <v>1664.06</v>
      </c>
      <c r="S391" s="71">
        <v>1662.53</v>
      </c>
      <c r="T391" s="71">
        <v>1680.52</v>
      </c>
      <c r="U391" s="71">
        <v>1652.11</v>
      </c>
      <c r="V391" s="71">
        <v>1678.01</v>
      </c>
      <c r="W391" s="71">
        <v>1863.66</v>
      </c>
      <c r="X391" s="71">
        <v>2023.8</v>
      </c>
      <c r="Y391" s="71">
        <v>2033.24</v>
      </c>
      <c r="Z391" s="71">
        <v>1701.11</v>
      </c>
      <c r="AA391" s="71">
        <v>1515.5</v>
      </c>
    </row>
    <row r="392" spans="1:27" ht="12.75" hidden="1" customHeight="1" outlineLevel="1" x14ac:dyDescent="0.2">
      <c r="A392" s="163" t="s">
        <v>2791</v>
      </c>
      <c r="B392" s="94" t="s">
        <v>90</v>
      </c>
      <c r="C392" s="70" t="s">
        <v>79</v>
      </c>
      <c r="D392" s="71">
        <f>$D$327</f>
        <v>217.03</v>
      </c>
      <c r="E392" s="71">
        <f t="shared" ref="E392:AA392" si="226">$D$327</f>
        <v>217.03</v>
      </c>
      <c r="F392" s="71">
        <f t="shared" si="226"/>
        <v>217.03</v>
      </c>
      <c r="G392" s="71">
        <f t="shared" si="226"/>
        <v>217.03</v>
      </c>
      <c r="H392" s="71">
        <f t="shared" si="226"/>
        <v>217.03</v>
      </c>
      <c r="I392" s="71">
        <f t="shared" si="226"/>
        <v>217.03</v>
      </c>
      <c r="J392" s="71">
        <f t="shared" si="226"/>
        <v>217.03</v>
      </c>
      <c r="K392" s="71">
        <f t="shared" si="226"/>
        <v>217.03</v>
      </c>
      <c r="L392" s="71">
        <f t="shared" si="226"/>
        <v>217.03</v>
      </c>
      <c r="M392" s="71">
        <f t="shared" si="226"/>
        <v>217.03</v>
      </c>
      <c r="N392" s="71">
        <f t="shared" si="226"/>
        <v>217.03</v>
      </c>
      <c r="O392" s="71">
        <f t="shared" si="226"/>
        <v>217.03</v>
      </c>
      <c r="P392" s="71">
        <f t="shared" si="226"/>
        <v>217.03</v>
      </c>
      <c r="Q392" s="71">
        <f t="shared" si="226"/>
        <v>217.03</v>
      </c>
      <c r="R392" s="71">
        <f t="shared" si="226"/>
        <v>217.03</v>
      </c>
      <c r="S392" s="71">
        <f t="shared" si="226"/>
        <v>217.03</v>
      </c>
      <c r="T392" s="71">
        <f t="shared" si="226"/>
        <v>217.03</v>
      </c>
      <c r="U392" s="71">
        <f t="shared" si="226"/>
        <v>217.03</v>
      </c>
      <c r="V392" s="71">
        <f t="shared" si="226"/>
        <v>217.03</v>
      </c>
      <c r="W392" s="71">
        <f t="shared" si="226"/>
        <v>217.03</v>
      </c>
      <c r="X392" s="71">
        <f t="shared" si="226"/>
        <v>217.03</v>
      </c>
      <c r="Y392" s="71">
        <f t="shared" si="226"/>
        <v>217.03</v>
      </c>
      <c r="Z392" s="71">
        <f t="shared" si="226"/>
        <v>217.03</v>
      </c>
      <c r="AA392" s="71">
        <f t="shared" si="226"/>
        <v>217.03</v>
      </c>
    </row>
    <row r="393" spans="1:27" ht="12.75" hidden="1" customHeight="1" outlineLevel="1" x14ac:dyDescent="0.2">
      <c r="A393" s="163" t="s">
        <v>2792</v>
      </c>
      <c r="B393" s="94" t="s">
        <v>83</v>
      </c>
      <c r="C393" s="70" t="s">
        <v>79</v>
      </c>
      <c r="D393" s="71">
        <v>4.95</v>
      </c>
      <c r="E393" s="71">
        <v>4.95</v>
      </c>
      <c r="F393" s="71">
        <v>4.95</v>
      </c>
      <c r="G393" s="71">
        <v>4.95</v>
      </c>
      <c r="H393" s="71">
        <v>4.95</v>
      </c>
      <c r="I393" s="71">
        <v>4.95</v>
      </c>
      <c r="J393" s="71">
        <v>4.95</v>
      </c>
      <c r="K393" s="71">
        <v>4.95</v>
      </c>
      <c r="L393" s="71">
        <v>4.95</v>
      </c>
      <c r="M393" s="71">
        <v>4.95</v>
      </c>
      <c r="N393" s="71">
        <v>4.95</v>
      </c>
      <c r="O393" s="71">
        <v>4.95</v>
      </c>
      <c r="P393" s="71">
        <v>4.95</v>
      </c>
      <c r="Q393" s="71">
        <v>4.95</v>
      </c>
      <c r="R393" s="71">
        <v>4.95</v>
      </c>
      <c r="S393" s="71">
        <v>4.95</v>
      </c>
      <c r="T393" s="71">
        <v>4.95</v>
      </c>
      <c r="U393" s="71">
        <v>4.95</v>
      </c>
      <c r="V393" s="71">
        <v>4.95</v>
      </c>
      <c r="W393" s="71">
        <v>4.95</v>
      </c>
      <c r="X393" s="71">
        <v>4.95</v>
      </c>
      <c r="Y393" s="71">
        <v>4.95</v>
      </c>
      <c r="Z393" s="71">
        <v>4.95</v>
      </c>
      <c r="AA393" s="71">
        <v>4.95</v>
      </c>
    </row>
    <row r="394" spans="1:27" ht="12.75" hidden="1" customHeight="1" outlineLevel="1" x14ac:dyDescent="0.2">
      <c r="A394" s="163" t="s">
        <v>2793</v>
      </c>
      <c r="B394" s="94" t="s">
        <v>81</v>
      </c>
      <c r="C394" s="70" t="s">
        <v>79</v>
      </c>
      <c r="D394" s="71">
        <f>$D$11</f>
        <v>330.69</v>
      </c>
      <c r="E394" s="71">
        <f t="shared" ref="E394:AA394" si="227">$D$11</f>
        <v>330.69</v>
      </c>
      <c r="F394" s="71">
        <f t="shared" si="227"/>
        <v>330.69</v>
      </c>
      <c r="G394" s="71">
        <f t="shared" si="227"/>
        <v>330.69</v>
      </c>
      <c r="H394" s="71">
        <f t="shared" si="227"/>
        <v>330.69</v>
      </c>
      <c r="I394" s="71">
        <f t="shared" si="227"/>
        <v>330.69</v>
      </c>
      <c r="J394" s="71">
        <f t="shared" si="227"/>
        <v>330.69</v>
      </c>
      <c r="K394" s="71">
        <f t="shared" si="227"/>
        <v>330.69</v>
      </c>
      <c r="L394" s="71">
        <f t="shared" si="227"/>
        <v>330.69</v>
      </c>
      <c r="M394" s="71">
        <f t="shared" si="227"/>
        <v>330.69</v>
      </c>
      <c r="N394" s="71">
        <f t="shared" si="227"/>
        <v>330.69</v>
      </c>
      <c r="O394" s="71">
        <f t="shared" si="227"/>
        <v>330.69</v>
      </c>
      <c r="P394" s="71">
        <f t="shared" si="227"/>
        <v>330.69</v>
      </c>
      <c r="Q394" s="71">
        <f t="shared" si="227"/>
        <v>330.69</v>
      </c>
      <c r="R394" s="71">
        <f t="shared" si="227"/>
        <v>330.69</v>
      </c>
      <c r="S394" s="71">
        <f t="shared" si="227"/>
        <v>330.69</v>
      </c>
      <c r="T394" s="71">
        <f t="shared" si="227"/>
        <v>330.69</v>
      </c>
      <c r="U394" s="71">
        <f t="shared" si="227"/>
        <v>330.69</v>
      </c>
      <c r="V394" s="71">
        <f t="shared" si="227"/>
        <v>330.69</v>
      </c>
      <c r="W394" s="71">
        <f t="shared" si="227"/>
        <v>330.69</v>
      </c>
      <c r="X394" s="71">
        <f t="shared" si="227"/>
        <v>330.69</v>
      </c>
      <c r="Y394" s="71">
        <f t="shared" si="227"/>
        <v>330.69</v>
      </c>
      <c r="Z394" s="71">
        <f t="shared" si="227"/>
        <v>330.69</v>
      </c>
      <c r="AA394" s="71">
        <f t="shared" si="227"/>
        <v>330.69</v>
      </c>
    </row>
    <row r="395" spans="1:27" ht="12.75" customHeight="1" collapsed="1" x14ac:dyDescent="0.2">
      <c r="A395" s="162" t="s">
        <v>2794</v>
      </c>
      <c r="B395" s="54" t="str">
        <f>"15"&amp;"."&amp;$B$801&amp;"."&amp;$B$802</f>
        <v>15.05.2023</v>
      </c>
      <c r="C395" s="134" t="s">
        <v>76</v>
      </c>
      <c r="D395" s="135">
        <f>ROUND(((D396+D397+D399+D398)/1000),5)</f>
        <v>1.86673</v>
      </c>
      <c r="E395" s="135">
        <f>ROUND(((E396+E397+E399+E398)/1000),5)</f>
        <v>1.6811100000000001</v>
      </c>
      <c r="F395" s="135">
        <f>ROUND(((F396+F397+F399+F398)/1000),5)</f>
        <v>1.62395</v>
      </c>
      <c r="G395" s="135">
        <f t="shared" ref="G395:AA395" si="228">ROUND(((G396+G397+G399+G398)/1000),5)</f>
        <v>1.5953999999999999</v>
      </c>
      <c r="H395" s="135">
        <f t="shared" si="228"/>
        <v>1.6214500000000001</v>
      </c>
      <c r="I395" s="135">
        <f t="shared" si="228"/>
        <v>1.68743</v>
      </c>
      <c r="J395" s="135">
        <f t="shared" si="228"/>
        <v>1.88855</v>
      </c>
      <c r="K395" s="135">
        <f t="shared" si="228"/>
        <v>2.1242700000000001</v>
      </c>
      <c r="L395" s="135">
        <f t="shared" si="228"/>
        <v>2.4170600000000002</v>
      </c>
      <c r="M395" s="135">
        <f t="shared" si="228"/>
        <v>2.464</v>
      </c>
      <c r="N395" s="135">
        <f t="shared" si="228"/>
        <v>2.4661</v>
      </c>
      <c r="O395" s="135">
        <f t="shared" si="228"/>
        <v>2.4803000000000002</v>
      </c>
      <c r="P395" s="135">
        <f t="shared" si="228"/>
        <v>2.4709099999999999</v>
      </c>
      <c r="Q395" s="135">
        <f t="shared" si="228"/>
        <v>2.5032000000000001</v>
      </c>
      <c r="R395" s="135">
        <f t="shared" si="228"/>
        <v>2.46882</v>
      </c>
      <c r="S395" s="135">
        <f t="shared" si="228"/>
        <v>2.46095</v>
      </c>
      <c r="T395" s="135">
        <f t="shared" si="228"/>
        <v>2.4293200000000001</v>
      </c>
      <c r="U395" s="135">
        <f t="shared" si="228"/>
        <v>2.4098600000000001</v>
      </c>
      <c r="V395" s="135">
        <f t="shared" si="228"/>
        <v>2.3687399999999998</v>
      </c>
      <c r="W395" s="135">
        <f t="shared" si="228"/>
        <v>2.3386200000000001</v>
      </c>
      <c r="X395" s="135">
        <f t="shared" si="228"/>
        <v>2.4283000000000001</v>
      </c>
      <c r="Y395" s="135">
        <f t="shared" si="228"/>
        <v>2.4500299999999999</v>
      </c>
      <c r="Z395" s="135">
        <f t="shared" si="228"/>
        <v>2.2802799999999999</v>
      </c>
      <c r="AA395" s="135">
        <f t="shared" si="228"/>
        <v>2.0633900000000001</v>
      </c>
    </row>
    <row r="396" spans="1:27" ht="12.75" hidden="1" customHeight="1" outlineLevel="1" x14ac:dyDescent="0.2">
      <c r="A396" s="163" t="s">
        <v>2795</v>
      </c>
      <c r="B396" s="94" t="s">
        <v>238</v>
      </c>
      <c r="C396" s="70" t="s">
        <v>79</v>
      </c>
      <c r="D396" s="71">
        <v>1314.06</v>
      </c>
      <c r="E396" s="71">
        <v>1128.44</v>
      </c>
      <c r="F396" s="71">
        <v>1071.28</v>
      </c>
      <c r="G396" s="71">
        <v>1042.73</v>
      </c>
      <c r="H396" s="71">
        <v>1068.78</v>
      </c>
      <c r="I396" s="71">
        <v>1134.76</v>
      </c>
      <c r="J396" s="71">
        <v>1335.88</v>
      </c>
      <c r="K396" s="71">
        <v>1571.6</v>
      </c>
      <c r="L396" s="71">
        <v>1864.39</v>
      </c>
      <c r="M396" s="71">
        <v>1911.33</v>
      </c>
      <c r="N396" s="71">
        <v>1913.43</v>
      </c>
      <c r="O396" s="71">
        <v>1927.63</v>
      </c>
      <c r="P396" s="71">
        <v>1918.24</v>
      </c>
      <c r="Q396" s="71">
        <v>1950.53</v>
      </c>
      <c r="R396" s="71">
        <v>1916.15</v>
      </c>
      <c r="S396" s="71">
        <v>1908.28</v>
      </c>
      <c r="T396" s="71">
        <v>1876.65</v>
      </c>
      <c r="U396" s="71">
        <v>1857.19</v>
      </c>
      <c r="V396" s="71">
        <v>1816.07</v>
      </c>
      <c r="W396" s="71">
        <v>1785.95</v>
      </c>
      <c r="X396" s="71">
        <v>1875.63</v>
      </c>
      <c r="Y396" s="71">
        <v>1897.36</v>
      </c>
      <c r="Z396" s="71">
        <v>1727.61</v>
      </c>
      <c r="AA396" s="71">
        <v>1510.72</v>
      </c>
    </row>
    <row r="397" spans="1:27" ht="12.75" hidden="1" customHeight="1" outlineLevel="1" x14ac:dyDescent="0.2">
      <c r="A397" s="163" t="s">
        <v>2796</v>
      </c>
      <c r="B397" s="94" t="s">
        <v>90</v>
      </c>
      <c r="C397" s="70" t="s">
        <v>79</v>
      </c>
      <c r="D397" s="71">
        <f>$D$327</f>
        <v>217.03</v>
      </c>
      <c r="E397" s="71">
        <f t="shared" ref="E397:AA397" si="229">$D$327</f>
        <v>217.03</v>
      </c>
      <c r="F397" s="71">
        <f t="shared" si="229"/>
        <v>217.03</v>
      </c>
      <c r="G397" s="71">
        <f t="shared" si="229"/>
        <v>217.03</v>
      </c>
      <c r="H397" s="71">
        <f t="shared" si="229"/>
        <v>217.03</v>
      </c>
      <c r="I397" s="71">
        <f t="shared" si="229"/>
        <v>217.03</v>
      </c>
      <c r="J397" s="71">
        <f t="shared" si="229"/>
        <v>217.03</v>
      </c>
      <c r="K397" s="71">
        <f t="shared" si="229"/>
        <v>217.03</v>
      </c>
      <c r="L397" s="71">
        <f t="shared" si="229"/>
        <v>217.03</v>
      </c>
      <c r="M397" s="71">
        <f t="shared" si="229"/>
        <v>217.03</v>
      </c>
      <c r="N397" s="71">
        <f t="shared" si="229"/>
        <v>217.03</v>
      </c>
      <c r="O397" s="71">
        <f t="shared" si="229"/>
        <v>217.03</v>
      </c>
      <c r="P397" s="71">
        <f t="shared" si="229"/>
        <v>217.03</v>
      </c>
      <c r="Q397" s="71">
        <f t="shared" si="229"/>
        <v>217.03</v>
      </c>
      <c r="R397" s="71">
        <f t="shared" si="229"/>
        <v>217.03</v>
      </c>
      <c r="S397" s="71">
        <f t="shared" si="229"/>
        <v>217.03</v>
      </c>
      <c r="T397" s="71">
        <f t="shared" si="229"/>
        <v>217.03</v>
      </c>
      <c r="U397" s="71">
        <f t="shared" si="229"/>
        <v>217.03</v>
      </c>
      <c r="V397" s="71">
        <f t="shared" si="229"/>
        <v>217.03</v>
      </c>
      <c r="W397" s="71">
        <f t="shared" si="229"/>
        <v>217.03</v>
      </c>
      <c r="X397" s="71">
        <f t="shared" si="229"/>
        <v>217.03</v>
      </c>
      <c r="Y397" s="71">
        <f t="shared" si="229"/>
        <v>217.03</v>
      </c>
      <c r="Z397" s="71">
        <f t="shared" si="229"/>
        <v>217.03</v>
      </c>
      <c r="AA397" s="71">
        <f t="shared" si="229"/>
        <v>217.03</v>
      </c>
    </row>
    <row r="398" spans="1:27" ht="12.75" hidden="1" customHeight="1" outlineLevel="1" x14ac:dyDescent="0.2">
      <c r="A398" s="163" t="s">
        <v>2797</v>
      </c>
      <c r="B398" s="94" t="s">
        <v>83</v>
      </c>
      <c r="C398" s="70" t="s">
        <v>79</v>
      </c>
      <c r="D398" s="71">
        <v>4.95</v>
      </c>
      <c r="E398" s="71">
        <v>4.95</v>
      </c>
      <c r="F398" s="71">
        <v>4.95</v>
      </c>
      <c r="G398" s="71">
        <v>4.95</v>
      </c>
      <c r="H398" s="71">
        <v>4.95</v>
      </c>
      <c r="I398" s="71">
        <v>4.95</v>
      </c>
      <c r="J398" s="71">
        <v>4.95</v>
      </c>
      <c r="K398" s="71">
        <v>4.95</v>
      </c>
      <c r="L398" s="71">
        <v>4.95</v>
      </c>
      <c r="M398" s="71">
        <v>4.95</v>
      </c>
      <c r="N398" s="71">
        <v>4.95</v>
      </c>
      <c r="O398" s="71">
        <v>4.95</v>
      </c>
      <c r="P398" s="71">
        <v>4.95</v>
      </c>
      <c r="Q398" s="71">
        <v>4.95</v>
      </c>
      <c r="R398" s="71">
        <v>4.95</v>
      </c>
      <c r="S398" s="71">
        <v>4.95</v>
      </c>
      <c r="T398" s="71">
        <v>4.95</v>
      </c>
      <c r="U398" s="71">
        <v>4.95</v>
      </c>
      <c r="V398" s="71">
        <v>4.95</v>
      </c>
      <c r="W398" s="71">
        <v>4.95</v>
      </c>
      <c r="X398" s="71">
        <v>4.95</v>
      </c>
      <c r="Y398" s="71">
        <v>4.95</v>
      </c>
      <c r="Z398" s="71">
        <v>4.95</v>
      </c>
      <c r="AA398" s="71">
        <v>4.95</v>
      </c>
    </row>
    <row r="399" spans="1:27" ht="12.75" hidden="1" customHeight="1" outlineLevel="1" x14ac:dyDescent="0.2">
      <c r="A399" s="163" t="s">
        <v>2798</v>
      </c>
      <c r="B399" s="94" t="s">
        <v>81</v>
      </c>
      <c r="C399" s="70" t="s">
        <v>79</v>
      </c>
      <c r="D399" s="71">
        <f>$D$11</f>
        <v>330.69</v>
      </c>
      <c r="E399" s="71">
        <f t="shared" ref="E399:AA399" si="230">$D$11</f>
        <v>330.69</v>
      </c>
      <c r="F399" s="71">
        <f t="shared" si="230"/>
        <v>330.69</v>
      </c>
      <c r="G399" s="71">
        <f t="shared" si="230"/>
        <v>330.69</v>
      </c>
      <c r="H399" s="71">
        <f t="shared" si="230"/>
        <v>330.69</v>
      </c>
      <c r="I399" s="71">
        <f t="shared" si="230"/>
        <v>330.69</v>
      </c>
      <c r="J399" s="71">
        <f t="shared" si="230"/>
        <v>330.69</v>
      </c>
      <c r="K399" s="71">
        <f t="shared" si="230"/>
        <v>330.69</v>
      </c>
      <c r="L399" s="71">
        <f t="shared" si="230"/>
        <v>330.69</v>
      </c>
      <c r="M399" s="71">
        <f t="shared" si="230"/>
        <v>330.69</v>
      </c>
      <c r="N399" s="71">
        <f t="shared" si="230"/>
        <v>330.69</v>
      </c>
      <c r="O399" s="71">
        <f t="shared" si="230"/>
        <v>330.69</v>
      </c>
      <c r="P399" s="71">
        <f t="shared" si="230"/>
        <v>330.69</v>
      </c>
      <c r="Q399" s="71">
        <f t="shared" si="230"/>
        <v>330.69</v>
      </c>
      <c r="R399" s="71">
        <f t="shared" si="230"/>
        <v>330.69</v>
      </c>
      <c r="S399" s="71">
        <f t="shared" si="230"/>
        <v>330.69</v>
      </c>
      <c r="T399" s="71">
        <f t="shared" si="230"/>
        <v>330.69</v>
      </c>
      <c r="U399" s="71">
        <f t="shared" si="230"/>
        <v>330.69</v>
      </c>
      <c r="V399" s="71">
        <f t="shared" si="230"/>
        <v>330.69</v>
      </c>
      <c r="W399" s="71">
        <f t="shared" si="230"/>
        <v>330.69</v>
      </c>
      <c r="X399" s="71">
        <f t="shared" si="230"/>
        <v>330.69</v>
      </c>
      <c r="Y399" s="71">
        <f t="shared" si="230"/>
        <v>330.69</v>
      </c>
      <c r="Z399" s="71">
        <f t="shared" si="230"/>
        <v>330.69</v>
      </c>
      <c r="AA399" s="71">
        <f t="shared" si="230"/>
        <v>330.69</v>
      </c>
    </row>
    <row r="400" spans="1:27" ht="12.75" customHeight="1" collapsed="1" x14ac:dyDescent="0.2">
      <c r="A400" s="162" t="s">
        <v>2799</v>
      </c>
      <c r="B400" s="54" t="str">
        <f>"16"&amp;"."&amp;$B$801&amp;"."&amp;$B$802</f>
        <v>16.05.2023</v>
      </c>
      <c r="C400" s="134" t="s">
        <v>76</v>
      </c>
      <c r="D400" s="135">
        <f>ROUND(((D401+D402+D404+D403)/1000),5)</f>
        <v>1.8116399999999999</v>
      </c>
      <c r="E400" s="135">
        <f>ROUND(((E401+E402+E404+E403)/1000),5)</f>
        <v>1.71458</v>
      </c>
      <c r="F400" s="135">
        <f>ROUND(((F401+F402+F404+F403)/1000),5)</f>
        <v>1.6287799999999999</v>
      </c>
      <c r="G400" s="135">
        <f t="shared" ref="G400:AA400" si="231">ROUND(((G401+G402+G404+G403)/1000),5)</f>
        <v>1.61497</v>
      </c>
      <c r="H400" s="135">
        <f t="shared" si="231"/>
        <v>1.6272</v>
      </c>
      <c r="I400" s="135">
        <f t="shared" si="231"/>
        <v>1.75871</v>
      </c>
      <c r="J400" s="135">
        <f t="shared" si="231"/>
        <v>1.9416899999999999</v>
      </c>
      <c r="K400" s="135">
        <f t="shared" si="231"/>
        <v>2.1278199999999998</v>
      </c>
      <c r="L400" s="135">
        <f t="shared" si="231"/>
        <v>2.3323499999999999</v>
      </c>
      <c r="M400" s="135">
        <f t="shared" si="231"/>
        <v>2.5178799999999999</v>
      </c>
      <c r="N400" s="135">
        <f t="shared" si="231"/>
        <v>2.5129299999999999</v>
      </c>
      <c r="O400" s="135">
        <f t="shared" si="231"/>
        <v>2.4118400000000002</v>
      </c>
      <c r="P400" s="135">
        <f t="shared" si="231"/>
        <v>2.4223599999999998</v>
      </c>
      <c r="Q400" s="135">
        <f t="shared" si="231"/>
        <v>2.4480900000000001</v>
      </c>
      <c r="R400" s="135">
        <f t="shared" si="231"/>
        <v>2.44543</v>
      </c>
      <c r="S400" s="135">
        <f t="shared" si="231"/>
        <v>2.41229</v>
      </c>
      <c r="T400" s="135">
        <f t="shared" si="231"/>
        <v>2.3101500000000001</v>
      </c>
      <c r="U400" s="135">
        <f t="shared" si="231"/>
        <v>2.26674</v>
      </c>
      <c r="V400" s="135">
        <f t="shared" si="231"/>
        <v>2.2621000000000002</v>
      </c>
      <c r="W400" s="135">
        <f t="shared" si="231"/>
        <v>2.2743199999999999</v>
      </c>
      <c r="X400" s="135">
        <f t="shared" si="231"/>
        <v>2.4638900000000001</v>
      </c>
      <c r="Y400" s="135">
        <f t="shared" si="231"/>
        <v>2.4416000000000002</v>
      </c>
      <c r="Z400" s="135">
        <f t="shared" si="231"/>
        <v>2.2140300000000002</v>
      </c>
      <c r="AA400" s="135">
        <f t="shared" si="231"/>
        <v>2.0030100000000002</v>
      </c>
    </row>
    <row r="401" spans="1:27" ht="12.75" hidden="1" customHeight="1" outlineLevel="1" x14ac:dyDescent="0.2">
      <c r="A401" s="163" t="s">
        <v>2800</v>
      </c>
      <c r="B401" s="94" t="s">
        <v>238</v>
      </c>
      <c r="C401" s="70" t="s">
        <v>79</v>
      </c>
      <c r="D401" s="71">
        <v>1258.97</v>
      </c>
      <c r="E401" s="71">
        <v>1161.9100000000001</v>
      </c>
      <c r="F401" s="71">
        <v>1076.1099999999999</v>
      </c>
      <c r="G401" s="71">
        <v>1062.3</v>
      </c>
      <c r="H401" s="71">
        <v>1074.53</v>
      </c>
      <c r="I401" s="71">
        <v>1206.04</v>
      </c>
      <c r="J401" s="71">
        <v>1389.02</v>
      </c>
      <c r="K401" s="71">
        <v>1575.15</v>
      </c>
      <c r="L401" s="71">
        <v>1779.68</v>
      </c>
      <c r="M401" s="71">
        <v>1965.21</v>
      </c>
      <c r="N401" s="71">
        <v>1960.26</v>
      </c>
      <c r="O401" s="71">
        <v>1859.17</v>
      </c>
      <c r="P401" s="71">
        <v>1869.69</v>
      </c>
      <c r="Q401" s="71">
        <v>1895.42</v>
      </c>
      <c r="R401" s="71">
        <v>1892.76</v>
      </c>
      <c r="S401" s="71">
        <v>1859.62</v>
      </c>
      <c r="T401" s="71">
        <v>1757.48</v>
      </c>
      <c r="U401" s="71">
        <v>1714.07</v>
      </c>
      <c r="V401" s="71">
        <v>1709.43</v>
      </c>
      <c r="W401" s="71">
        <v>1721.65</v>
      </c>
      <c r="X401" s="71">
        <v>1911.22</v>
      </c>
      <c r="Y401" s="71">
        <v>1888.93</v>
      </c>
      <c r="Z401" s="71">
        <v>1661.36</v>
      </c>
      <c r="AA401" s="71">
        <v>1450.34</v>
      </c>
    </row>
    <row r="402" spans="1:27" ht="12.75" hidden="1" customHeight="1" outlineLevel="1" x14ac:dyDescent="0.2">
      <c r="A402" s="163" t="s">
        <v>2801</v>
      </c>
      <c r="B402" s="94" t="s">
        <v>90</v>
      </c>
      <c r="C402" s="70" t="s">
        <v>79</v>
      </c>
      <c r="D402" s="71">
        <f>$D$327</f>
        <v>217.03</v>
      </c>
      <c r="E402" s="71">
        <f t="shared" ref="E402:AA402" si="232">$D$327</f>
        <v>217.03</v>
      </c>
      <c r="F402" s="71">
        <f t="shared" si="232"/>
        <v>217.03</v>
      </c>
      <c r="G402" s="71">
        <f t="shared" si="232"/>
        <v>217.03</v>
      </c>
      <c r="H402" s="71">
        <f t="shared" si="232"/>
        <v>217.03</v>
      </c>
      <c r="I402" s="71">
        <f t="shared" si="232"/>
        <v>217.03</v>
      </c>
      <c r="J402" s="71">
        <f t="shared" si="232"/>
        <v>217.03</v>
      </c>
      <c r="K402" s="71">
        <f t="shared" si="232"/>
        <v>217.03</v>
      </c>
      <c r="L402" s="71">
        <f t="shared" si="232"/>
        <v>217.03</v>
      </c>
      <c r="M402" s="71">
        <f t="shared" si="232"/>
        <v>217.03</v>
      </c>
      <c r="N402" s="71">
        <f t="shared" si="232"/>
        <v>217.03</v>
      </c>
      <c r="O402" s="71">
        <f t="shared" si="232"/>
        <v>217.03</v>
      </c>
      <c r="P402" s="71">
        <f t="shared" si="232"/>
        <v>217.03</v>
      </c>
      <c r="Q402" s="71">
        <f t="shared" si="232"/>
        <v>217.03</v>
      </c>
      <c r="R402" s="71">
        <f t="shared" si="232"/>
        <v>217.03</v>
      </c>
      <c r="S402" s="71">
        <f t="shared" si="232"/>
        <v>217.03</v>
      </c>
      <c r="T402" s="71">
        <f t="shared" si="232"/>
        <v>217.03</v>
      </c>
      <c r="U402" s="71">
        <f t="shared" si="232"/>
        <v>217.03</v>
      </c>
      <c r="V402" s="71">
        <f t="shared" si="232"/>
        <v>217.03</v>
      </c>
      <c r="W402" s="71">
        <f t="shared" si="232"/>
        <v>217.03</v>
      </c>
      <c r="X402" s="71">
        <f t="shared" si="232"/>
        <v>217.03</v>
      </c>
      <c r="Y402" s="71">
        <f t="shared" si="232"/>
        <v>217.03</v>
      </c>
      <c r="Z402" s="71">
        <f t="shared" si="232"/>
        <v>217.03</v>
      </c>
      <c r="AA402" s="71">
        <f t="shared" si="232"/>
        <v>217.03</v>
      </c>
    </row>
    <row r="403" spans="1:27" ht="12.75" hidden="1" customHeight="1" outlineLevel="1" x14ac:dyDescent="0.2">
      <c r="A403" s="163" t="s">
        <v>2802</v>
      </c>
      <c r="B403" s="94" t="s">
        <v>83</v>
      </c>
      <c r="C403" s="70" t="s">
        <v>79</v>
      </c>
      <c r="D403" s="71">
        <v>4.95</v>
      </c>
      <c r="E403" s="71">
        <v>4.95</v>
      </c>
      <c r="F403" s="71">
        <v>4.95</v>
      </c>
      <c r="G403" s="71">
        <v>4.95</v>
      </c>
      <c r="H403" s="71">
        <v>4.95</v>
      </c>
      <c r="I403" s="71">
        <v>4.95</v>
      </c>
      <c r="J403" s="71">
        <v>4.95</v>
      </c>
      <c r="K403" s="71">
        <v>4.95</v>
      </c>
      <c r="L403" s="71">
        <v>4.95</v>
      </c>
      <c r="M403" s="71">
        <v>4.95</v>
      </c>
      <c r="N403" s="71">
        <v>4.95</v>
      </c>
      <c r="O403" s="71">
        <v>4.95</v>
      </c>
      <c r="P403" s="71">
        <v>4.95</v>
      </c>
      <c r="Q403" s="71">
        <v>4.95</v>
      </c>
      <c r="R403" s="71">
        <v>4.95</v>
      </c>
      <c r="S403" s="71">
        <v>4.95</v>
      </c>
      <c r="T403" s="71">
        <v>4.95</v>
      </c>
      <c r="U403" s="71">
        <v>4.95</v>
      </c>
      <c r="V403" s="71">
        <v>4.95</v>
      </c>
      <c r="W403" s="71">
        <v>4.95</v>
      </c>
      <c r="X403" s="71">
        <v>4.95</v>
      </c>
      <c r="Y403" s="71">
        <v>4.95</v>
      </c>
      <c r="Z403" s="71">
        <v>4.95</v>
      </c>
      <c r="AA403" s="71">
        <v>4.95</v>
      </c>
    </row>
    <row r="404" spans="1:27" ht="12.75" hidden="1" customHeight="1" outlineLevel="1" x14ac:dyDescent="0.2">
      <c r="A404" s="163" t="s">
        <v>2803</v>
      </c>
      <c r="B404" s="94" t="s">
        <v>81</v>
      </c>
      <c r="C404" s="70" t="s">
        <v>79</v>
      </c>
      <c r="D404" s="71">
        <f>$D$11</f>
        <v>330.69</v>
      </c>
      <c r="E404" s="71">
        <f t="shared" ref="E404:AA404" si="233">$D$11</f>
        <v>330.69</v>
      </c>
      <c r="F404" s="71">
        <f t="shared" si="233"/>
        <v>330.69</v>
      </c>
      <c r="G404" s="71">
        <f t="shared" si="233"/>
        <v>330.69</v>
      </c>
      <c r="H404" s="71">
        <f t="shared" si="233"/>
        <v>330.69</v>
      </c>
      <c r="I404" s="71">
        <f t="shared" si="233"/>
        <v>330.69</v>
      </c>
      <c r="J404" s="71">
        <f t="shared" si="233"/>
        <v>330.69</v>
      </c>
      <c r="K404" s="71">
        <f t="shared" si="233"/>
        <v>330.69</v>
      </c>
      <c r="L404" s="71">
        <f t="shared" si="233"/>
        <v>330.69</v>
      </c>
      <c r="M404" s="71">
        <f t="shared" si="233"/>
        <v>330.69</v>
      </c>
      <c r="N404" s="71">
        <f t="shared" si="233"/>
        <v>330.69</v>
      </c>
      <c r="O404" s="71">
        <f t="shared" si="233"/>
        <v>330.69</v>
      </c>
      <c r="P404" s="71">
        <f t="shared" si="233"/>
        <v>330.69</v>
      </c>
      <c r="Q404" s="71">
        <f t="shared" si="233"/>
        <v>330.69</v>
      </c>
      <c r="R404" s="71">
        <f t="shared" si="233"/>
        <v>330.69</v>
      </c>
      <c r="S404" s="71">
        <f t="shared" si="233"/>
        <v>330.69</v>
      </c>
      <c r="T404" s="71">
        <f t="shared" si="233"/>
        <v>330.69</v>
      </c>
      <c r="U404" s="71">
        <f t="shared" si="233"/>
        <v>330.69</v>
      </c>
      <c r="V404" s="71">
        <f t="shared" si="233"/>
        <v>330.69</v>
      </c>
      <c r="W404" s="71">
        <f t="shared" si="233"/>
        <v>330.69</v>
      </c>
      <c r="X404" s="71">
        <f t="shared" si="233"/>
        <v>330.69</v>
      </c>
      <c r="Y404" s="71">
        <f t="shared" si="233"/>
        <v>330.69</v>
      </c>
      <c r="Z404" s="71">
        <f t="shared" si="233"/>
        <v>330.69</v>
      </c>
      <c r="AA404" s="71">
        <f t="shared" si="233"/>
        <v>330.69</v>
      </c>
    </row>
    <row r="405" spans="1:27" ht="12.75" customHeight="1" collapsed="1" x14ac:dyDescent="0.2">
      <c r="A405" s="162" t="s">
        <v>2804</v>
      </c>
      <c r="B405" s="54" t="str">
        <f>"17"&amp;"."&amp;$B$801&amp;"."&amp;$B$802</f>
        <v>17.05.2023</v>
      </c>
      <c r="C405" s="134" t="s">
        <v>76</v>
      </c>
      <c r="D405" s="135">
        <f>ROUND(((D406+D407+D409+D408)/1000),5)</f>
        <v>1.71906</v>
      </c>
      <c r="E405" s="135">
        <f>ROUND(((E406+E407+E409+E408)/1000),5)</f>
        <v>1.6239600000000001</v>
      </c>
      <c r="F405" s="135">
        <f>ROUND(((F406+F407+F409+F408)/1000),5)</f>
        <v>1.54786</v>
      </c>
      <c r="G405" s="135">
        <f t="shared" ref="G405:AA405" si="234">ROUND(((G406+G407+G409+G408)/1000),5)</f>
        <v>1.4898800000000001</v>
      </c>
      <c r="H405" s="135">
        <f t="shared" si="234"/>
        <v>1.5227299999999999</v>
      </c>
      <c r="I405" s="135">
        <f t="shared" si="234"/>
        <v>1.6269100000000001</v>
      </c>
      <c r="J405" s="135">
        <f t="shared" si="234"/>
        <v>1.87656</v>
      </c>
      <c r="K405" s="135">
        <f t="shared" si="234"/>
        <v>2.0899299999999998</v>
      </c>
      <c r="L405" s="135">
        <f t="shared" si="234"/>
        <v>2.2602199999999999</v>
      </c>
      <c r="M405" s="135">
        <f t="shared" si="234"/>
        <v>2.42997</v>
      </c>
      <c r="N405" s="135">
        <f t="shared" si="234"/>
        <v>2.39676</v>
      </c>
      <c r="O405" s="135">
        <f t="shared" si="234"/>
        <v>2.40401</v>
      </c>
      <c r="P405" s="135">
        <f t="shared" si="234"/>
        <v>2.4039999999999999</v>
      </c>
      <c r="Q405" s="135">
        <f t="shared" si="234"/>
        <v>2.4218500000000001</v>
      </c>
      <c r="R405" s="135">
        <f t="shared" si="234"/>
        <v>2.4183400000000002</v>
      </c>
      <c r="S405" s="135">
        <f t="shared" si="234"/>
        <v>2.3363299999999998</v>
      </c>
      <c r="T405" s="135">
        <f t="shared" si="234"/>
        <v>2.2605900000000001</v>
      </c>
      <c r="U405" s="135">
        <f t="shared" si="234"/>
        <v>2.2252200000000002</v>
      </c>
      <c r="V405" s="135">
        <f t="shared" si="234"/>
        <v>2.2050000000000001</v>
      </c>
      <c r="W405" s="135">
        <f t="shared" si="234"/>
        <v>2.25427</v>
      </c>
      <c r="X405" s="135">
        <f t="shared" si="234"/>
        <v>2.3006199999999999</v>
      </c>
      <c r="Y405" s="135">
        <f t="shared" si="234"/>
        <v>2.3943500000000002</v>
      </c>
      <c r="Z405" s="135">
        <f t="shared" si="234"/>
        <v>2.1598600000000001</v>
      </c>
      <c r="AA405" s="135">
        <f t="shared" si="234"/>
        <v>1.92828</v>
      </c>
    </row>
    <row r="406" spans="1:27" ht="12.75" hidden="1" customHeight="1" outlineLevel="1" x14ac:dyDescent="0.2">
      <c r="A406" s="163" t="s">
        <v>2805</v>
      </c>
      <c r="B406" s="94" t="s">
        <v>238</v>
      </c>
      <c r="C406" s="70" t="s">
        <v>79</v>
      </c>
      <c r="D406" s="71">
        <v>1166.3900000000001</v>
      </c>
      <c r="E406" s="71">
        <v>1071.29</v>
      </c>
      <c r="F406" s="71">
        <v>995.19</v>
      </c>
      <c r="G406" s="71">
        <v>937.21</v>
      </c>
      <c r="H406" s="71">
        <v>970.06</v>
      </c>
      <c r="I406" s="71">
        <v>1074.24</v>
      </c>
      <c r="J406" s="71">
        <v>1323.89</v>
      </c>
      <c r="K406" s="71">
        <v>1537.26</v>
      </c>
      <c r="L406" s="71">
        <v>1707.55</v>
      </c>
      <c r="M406" s="71">
        <v>1877.3</v>
      </c>
      <c r="N406" s="71">
        <v>1844.09</v>
      </c>
      <c r="O406" s="71">
        <v>1851.34</v>
      </c>
      <c r="P406" s="71">
        <v>1851.33</v>
      </c>
      <c r="Q406" s="71">
        <v>1869.18</v>
      </c>
      <c r="R406" s="71">
        <v>1865.67</v>
      </c>
      <c r="S406" s="71">
        <v>1783.66</v>
      </c>
      <c r="T406" s="71">
        <v>1707.92</v>
      </c>
      <c r="U406" s="71">
        <v>1672.55</v>
      </c>
      <c r="V406" s="71">
        <v>1652.33</v>
      </c>
      <c r="W406" s="71">
        <v>1701.6</v>
      </c>
      <c r="X406" s="71">
        <v>1747.95</v>
      </c>
      <c r="Y406" s="71">
        <v>1841.68</v>
      </c>
      <c r="Z406" s="71">
        <v>1607.19</v>
      </c>
      <c r="AA406" s="71">
        <v>1375.61</v>
      </c>
    </row>
    <row r="407" spans="1:27" ht="12.75" hidden="1" customHeight="1" outlineLevel="1" x14ac:dyDescent="0.2">
      <c r="A407" s="163" t="s">
        <v>2806</v>
      </c>
      <c r="B407" s="94" t="s">
        <v>90</v>
      </c>
      <c r="C407" s="70" t="s">
        <v>79</v>
      </c>
      <c r="D407" s="71">
        <f>$D$327</f>
        <v>217.03</v>
      </c>
      <c r="E407" s="71">
        <f t="shared" ref="E407:AA407" si="235">$D$327</f>
        <v>217.03</v>
      </c>
      <c r="F407" s="71">
        <f t="shared" si="235"/>
        <v>217.03</v>
      </c>
      <c r="G407" s="71">
        <f t="shared" si="235"/>
        <v>217.03</v>
      </c>
      <c r="H407" s="71">
        <f t="shared" si="235"/>
        <v>217.03</v>
      </c>
      <c r="I407" s="71">
        <f t="shared" si="235"/>
        <v>217.03</v>
      </c>
      <c r="J407" s="71">
        <f t="shared" si="235"/>
        <v>217.03</v>
      </c>
      <c r="K407" s="71">
        <f t="shared" si="235"/>
        <v>217.03</v>
      </c>
      <c r="L407" s="71">
        <f t="shared" si="235"/>
        <v>217.03</v>
      </c>
      <c r="M407" s="71">
        <f t="shared" si="235"/>
        <v>217.03</v>
      </c>
      <c r="N407" s="71">
        <f t="shared" si="235"/>
        <v>217.03</v>
      </c>
      <c r="O407" s="71">
        <f t="shared" si="235"/>
        <v>217.03</v>
      </c>
      <c r="P407" s="71">
        <f t="shared" si="235"/>
        <v>217.03</v>
      </c>
      <c r="Q407" s="71">
        <f t="shared" si="235"/>
        <v>217.03</v>
      </c>
      <c r="R407" s="71">
        <f t="shared" si="235"/>
        <v>217.03</v>
      </c>
      <c r="S407" s="71">
        <f t="shared" si="235"/>
        <v>217.03</v>
      </c>
      <c r="T407" s="71">
        <f t="shared" si="235"/>
        <v>217.03</v>
      </c>
      <c r="U407" s="71">
        <f t="shared" si="235"/>
        <v>217.03</v>
      </c>
      <c r="V407" s="71">
        <f t="shared" si="235"/>
        <v>217.03</v>
      </c>
      <c r="W407" s="71">
        <f t="shared" si="235"/>
        <v>217.03</v>
      </c>
      <c r="X407" s="71">
        <f t="shared" si="235"/>
        <v>217.03</v>
      </c>
      <c r="Y407" s="71">
        <f t="shared" si="235"/>
        <v>217.03</v>
      </c>
      <c r="Z407" s="71">
        <f t="shared" si="235"/>
        <v>217.03</v>
      </c>
      <c r="AA407" s="71">
        <f t="shared" si="235"/>
        <v>217.03</v>
      </c>
    </row>
    <row r="408" spans="1:27" ht="12.75" hidden="1" customHeight="1" outlineLevel="1" x14ac:dyDescent="0.2">
      <c r="A408" s="163" t="s">
        <v>2807</v>
      </c>
      <c r="B408" s="94" t="s">
        <v>83</v>
      </c>
      <c r="C408" s="70" t="s">
        <v>79</v>
      </c>
      <c r="D408" s="71">
        <v>4.95</v>
      </c>
      <c r="E408" s="71">
        <v>4.95</v>
      </c>
      <c r="F408" s="71">
        <v>4.95</v>
      </c>
      <c r="G408" s="71">
        <v>4.95</v>
      </c>
      <c r="H408" s="71">
        <v>4.95</v>
      </c>
      <c r="I408" s="71">
        <v>4.95</v>
      </c>
      <c r="J408" s="71">
        <v>4.95</v>
      </c>
      <c r="K408" s="71">
        <v>4.95</v>
      </c>
      <c r="L408" s="71">
        <v>4.95</v>
      </c>
      <c r="M408" s="71">
        <v>4.95</v>
      </c>
      <c r="N408" s="71">
        <v>4.95</v>
      </c>
      <c r="O408" s="71">
        <v>4.95</v>
      </c>
      <c r="P408" s="71">
        <v>4.95</v>
      </c>
      <c r="Q408" s="71">
        <v>4.95</v>
      </c>
      <c r="R408" s="71">
        <v>4.95</v>
      </c>
      <c r="S408" s="71">
        <v>4.95</v>
      </c>
      <c r="T408" s="71">
        <v>4.95</v>
      </c>
      <c r="U408" s="71">
        <v>4.95</v>
      </c>
      <c r="V408" s="71">
        <v>4.95</v>
      </c>
      <c r="W408" s="71">
        <v>4.95</v>
      </c>
      <c r="X408" s="71">
        <v>4.95</v>
      </c>
      <c r="Y408" s="71">
        <v>4.95</v>
      </c>
      <c r="Z408" s="71">
        <v>4.95</v>
      </c>
      <c r="AA408" s="71">
        <v>4.95</v>
      </c>
    </row>
    <row r="409" spans="1:27" ht="12.75" hidden="1" customHeight="1" outlineLevel="1" x14ac:dyDescent="0.2">
      <c r="A409" s="163" t="s">
        <v>2808</v>
      </c>
      <c r="B409" s="94" t="s">
        <v>81</v>
      </c>
      <c r="C409" s="70" t="s">
        <v>79</v>
      </c>
      <c r="D409" s="71">
        <f>$D$11</f>
        <v>330.69</v>
      </c>
      <c r="E409" s="71">
        <f t="shared" ref="E409:AA409" si="236">$D$11</f>
        <v>330.69</v>
      </c>
      <c r="F409" s="71">
        <f t="shared" si="236"/>
        <v>330.69</v>
      </c>
      <c r="G409" s="71">
        <f t="shared" si="236"/>
        <v>330.69</v>
      </c>
      <c r="H409" s="71">
        <f t="shared" si="236"/>
        <v>330.69</v>
      </c>
      <c r="I409" s="71">
        <f t="shared" si="236"/>
        <v>330.69</v>
      </c>
      <c r="J409" s="71">
        <f t="shared" si="236"/>
        <v>330.69</v>
      </c>
      <c r="K409" s="71">
        <f t="shared" si="236"/>
        <v>330.69</v>
      </c>
      <c r="L409" s="71">
        <f t="shared" si="236"/>
        <v>330.69</v>
      </c>
      <c r="M409" s="71">
        <f t="shared" si="236"/>
        <v>330.69</v>
      </c>
      <c r="N409" s="71">
        <f t="shared" si="236"/>
        <v>330.69</v>
      </c>
      <c r="O409" s="71">
        <f t="shared" si="236"/>
        <v>330.69</v>
      </c>
      <c r="P409" s="71">
        <f t="shared" si="236"/>
        <v>330.69</v>
      </c>
      <c r="Q409" s="71">
        <f t="shared" si="236"/>
        <v>330.69</v>
      </c>
      <c r="R409" s="71">
        <f t="shared" si="236"/>
        <v>330.69</v>
      </c>
      <c r="S409" s="71">
        <f t="shared" si="236"/>
        <v>330.69</v>
      </c>
      <c r="T409" s="71">
        <f t="shared" si="236"/>
        <v>330.69</v>
      </c>
      <c r="U409" s="71">
        <f t="shared" si="236"/>
        <v>330.69</v>
      </c>
      <c r="V409" s="71">
        <f t="shared" si="236"/>
        <v>330.69</v>
      </c>
      <c r="W409" s="71">
        <f t="shared" si="236"/>
        <v>330.69</v>
      </c>
      <c r="X409" s="71">
        <f t="shared" si="236"/>
        <v>330.69</v>
      </c>
      <c r="Y409" s="71">
        <f t="shared" si="236"/>
        <v>330.69</v>
      </c>
      <c r="Z409" s="71">
        <f t="shared" si="236"/>
        <v>330.69</v>
      </c>
      <c r="AA409" s="71">
        <f t="shared" si="236"/>
        <v>330.69</v>
      </c>
    </row>
    <row r="410" spans="1:27" ht="12.75" customHeight="1" collapsed="1" x14ac:dyDescent="0.2">
      <c r="A410" s="162" t="s">
        <v>2809</v>
      </c>
      <c r="B410" s="54" t="str">
        <f>"18"&amp;"."&amp;$B$801&amp;"."&amp;$B$802</f>
        <v>18.05.2023</v>
      </c>
      <c r="C410" s="134" t="s">
        <v>76</v>
      </c>
      <c r="D410" s="135">
        <f>ROUND(((D411+D412+D414+D413)/1000),5)</f>
        <v>1.7882499999999999</v>
      </c>
      <c r="E410" s="135">
        <f>ROUND(((E411+E412+E414+E413)/1000),5)</f>
        <v>1.6797500000000001</v>
      </c>
      <c r="F410" s="135">
        <f>ROUND(((F411+F412+F414+F413)/1000),5)</f>
        <v>1.5778799999999999</v>
      </c>
      <c r="G410" s="135">
        <f t="shared" ref="G410:AA410" si="237">ROUND(((G411+G412+G414+G413)/1000),5)</f>
        <v>1.5519400000000001</v>
      </c>
      <c r="H410" s="135">
        <f t="shared" si="237"/>
        <v>1.6115999999999999</v>
      </c>
      <c r="I410" s="135">
        <f t="shared" si="237"/>
        <v>1.6917899999999999</v>
      </c>
      <c r="J410" s="135">
        <f t="shared" si="237"/>
        <v>1.8821699999999999</v>
      </c>
      <c r="K410" s="135">
        <f t="shared" si="237"/>
        <v>2.1254</v>
      </c>
      <c r="L410" s="135">
        <f t="shared" si="237"/>
        <v>2.4068700000000001</v>
      </c>
      <c r="M410" s="135">
        <f t="shared" si="237"/>
        <v>2.4740099999999998</v>
      </c>
      <c r="N410" s="135">
        <f t="shared" si="237"/>
        <v>2.52495</v>
      </c>
      <c r="O410" s="135">
        <f t="shared" si="237"/>
        <v>2.4923500000000001</v>
      </c>
      <c r="P410" s="135">
        <f t="shared" si="237"/>
        <v>2.49898</v>
      </c>
      <c r="Q410" s="135">
        <f t="shared" si="237"/>
        <v>2.5457100000000001</v>
      </c>
      <c r="R410" s="135">
        <f t="shared" si="237"/>
        <v>2.5185</v>
      </c>
      <c r="S410" s="135">
        <f t="shared" si="237"/>
        <v>2.5016600000000002</v>
      </c>
      <c r="T410" s="135">
        <f t="shared" si="237"/>
        <v>2.4929000000000001</v>
      </c>
      <c r="U410" s="135">
        <f t="shared" si="237"/>
        <v>2.4769199999999998</v>
      </c>
      <c r="V410" s="135">
        <f t="shared" si="237"/>
        <v>2.4512399999999999</v>
      </c>
      <c r="W410" s="135">
        <f t="shared" si="237"/>
        <v>2.4397600000000002</v>
      </c>
      <c r="X410" s="135">
        <f t="shared" si="237"/>
        <v>2.4553799999999999</v>
      </c>
      <c r="Y410" s="135">
        <f t="shared" si="237"/>
        <v>2.5244900000000001</v>
      </c>
      <c r="Z410" s="135">
        <f t="shared" si="237"/>
        <v>2.3222100000000001</v>
      </c>
      <c r="AA410" s="135">
        <f t="shared" si="237"/>
        <v>2.0915300000000001</v>
      </c>
    </row>
    <row r="411" spans="1:27" ht="12.75" hidden="1" customHeight="1" outlineLevel="1" x14ac:dyDescent="0.2">
      <c r="A411" s="163" t="s">
        <v>2810</v>
      </c>
      <c r="B411" s="94" t="s">
        <v>238</v>
      </c>
      <c r="C411" s="70" t="s">
        <v>79</v>
      </c>
      <c r="D411" s="71">
        <v>1235.58</v>
      </c>
      <c r="E411" s="71">
        <v>1127.08</v>
      </c>
      <c r="F411" s="71">
        <v>1025.21</v>
      </c>
      <c r="G411" s="71">
        <v>999.27</v>
      </c>
      <c r="H411" s="71">
        <v>1058.93</v>
      </c>
      <c r="I411" s="71">
        <v>1139.1199999999999</v>
      </c>
      <c r="J411" s="71">
        <v>1329.5</v>
      </c>
      <c r="K411" s="71">
        <v>1572.73</v>
      </c>
      <c r="L411" s="71">
        <v>1854.2</v>
      </c>
      <c r="M411" s="71">
        <v>1921.34</v>
      </c>
      <c r="N411" s="71">
        <v>1972.28</v>
      </c>
      <c r="O411" s="71">
        <v>1939.68</v>
      </c>
      <c r="P411" s="71">
        <v>1946.31</v>
      </c>
      <c r="Q411" s="71">
        <v>1993.04</v>
      </c>
      <c r="R411" s="71">
        <v>1965.83</v>
      </c>
      <c r="S411" s="71">
        <v>1948.99</v>
      </c>
      <c r="T411" s="71">
        <v>1940.23</v>
      </c>
      <c r="U411" s="71">
        <v>1924.25</v>
      </c>
      <c r="V411" s="71">
        <v>1898.57</v>
      </c>
      <c r="W411" s="71">
        <v>1887.09</v>
      </c>
      <c r="X411" s="71">
        <v>1902.71</v>
      </c>
      <c r="Y411" s="71">
        <v>1971.82</v>
      </c>
      <c r="Z411" s="71">
        <v>1769.54</v>
      </c>
      <c r="AA411" s="71">
        <v>1538.86</v>
      </c>
    </row>
    <row r="412" spans="1:27" ht="12.75" hidden="1" customHeight="1" outlineLevel="1" x14ac:dyDescent="0.2">
      <c r="A412" s="163" t="s">
        <v>2811</v>
      </c>
      <c r="B412" s="94" t="s">
        <v>90</v>
      </c>
      <c r="C412" s="70" t="s">
        <v>79</v>
      </c>
      <c r="D412" s="71">
        <f>$D$327</f>
        <v>217.03</v>
      </c>
      <c r="E412" s="71">
        <f t="shared" ref="E412:AA412" si="238">$D$327</f>
        <v>217.03</v>
      </c>
      <c r="F412" s="71">
        <f t="shared" si="238"/>
        <v>217.03</v>
      </c>
      <c r="G412" s="71">
        <f t="shared" si="238"/>
        <v>217.03</v>
      </c>
      <c r="H412" s="71">
        <f t="shared" si="238"/>
        <v>217.03</v>
      </c>
      <c r="I412" s="71">
        <f t="shared" si="238"/>
        <v>217.03</v>
      </c>
      <c r="J412" s="71">
        <f t="shared" si="238"/>
        <v>217.03</v>
      </c>
      <c r="K412" s="71">
        <f t="shared" si="238"/>
        <v>217.03</v>
      </c>
      <c r="L412" s="71">
        <f t="shared" si="238"/>
        <v>217.03</v>
      </c>
      <c r="M412" s="71">
        <f t="shared" si="238"/>
        <v>217.03</v>
      </c>
      <c r="N412" s="71">
        <f t="shared" si="238"/>
        <v>217.03</v>
      </c>
      <c r="O412" s="71">
        <f t="shared" si="238"/>
        <v>217.03</v>
      </c>
      <c r="P412" s="71">
        <f t="shared" si="238"/>
        <v>217.03</v>
      </c>
      <c r="Q412" s="71">
        <f t="shared" si="238"/>
        <v>217.03</v>
      </c>
      <c r="R412" s="71">
        <f t="shared" si="238"/>
        <v>217.03</v>
      </c>
      <c r="S412" s="71">
        <f t="shared" si="238"/>
        <v>217.03</v>
      </c>
      <c r="T412" s="71">
        <f t="shared" si="238"/>
        <v>217.03</v>
      </c>
      <c r="U412" s="71">
        <f t="shared" si="238"/>
        <v>217.03</v>
      </c>
      <c r="V412" s="71">
        <f t="shared" si="238"/>
        <v>217.03</v>
      </c>
      <c r="W412" s="71">
        <f t="shared" si="238"/>
        <v>217.03</v>
      </c>
      <c r="X412" s="71">
        <f t="shared" si="238"/>
        <v>217.03</v>
      </c>
      <c r="Y412" s="71">
        <f t="shared" si="238"/>
        <v>217.03</v>
      </c>
      <c r="Z412" s="71">
        <f t="shared" si="238"/>
        <v>217.03</v>
      </c>
      <c r="AA412" s="71">
        <f t="shared" si="238"/>
        <v>217.03</v>
      </c>
    </row>
    <row r="413" spans="1:27" ht="12.75" hidden="1" customHeight="1" outlineLevel="1" x14ac:dyDescent="0.2">
      <c r="A413" s="163" t="s">
        <v>2812</v>
      </c>
      <c r="B413" s="94" t="s">
        <v>83</v>
      </c>
      <c r="C413" s="70" t="s">
        <v>79</v>
      </c>
      <c r="D413" s="71">
        <v>4.95</v>
      </c>
      <c r="E413" s="71">
        <v>4.95</v>
      </c>
      <c r="F413" s="71">
        <v>4.95</v>
      </c>
      <c r="G413" s="71">
        <v>4.95</v>
      </c>
      <c r="H413" s="71">
        <v>4.95</v>
      </c>
      <c r="I413" s="71">
        <v>4.95</v>
      </c>
      <c r="J413" s="71">
        <v>4.95</v>
      </c>
      <c r="K413" s="71">
        <v>4.95</v>
      </c>
      <c r="L413" s="71">
        <v>4.95</v>
      </c>
      <c r="M413" s="71">
        <v>4.95</v>
      </c>
      <c r="N413" s="71">
        <v>4.95</v>
      </c>
      <c r="O413" s="71">
        <v>4.95</v>
      </c>
      <c r="P413" s="71">
        <v>4.95</v>
      </c>
      <c r="Q413" s="71">
        <v>4.95</v>
      </c>
      <c r="R413" s="71">
        <v>4.95</v>
      </c>
      <c r="S413" s="71">
        <v>4.95</v>
      </c>
      <c r="T413" s="71">
        <v>4.95</v>
      </c>
      <c r="U413" s="71">
        <v>4.95</v>
      </c>
      <c r="V413" s="71">
        <v>4.95</v>
      </c>
      <c r="W413" s="71">
        <v>4.95</v>
      </c>
      <c r="X413" s="71">
        <v>4.95</v>
      </c>
      <c r="Y413" s="71">
        <v>4.95</v>
      </c>
      <c r="Z413" s="71">
        <v>4.95</v>
      </c>
      <c r="AA413" s="71">
        <v>4.95</v>
      </c>
    </row>
    <row r="414" spans="1:27" ht="12.75" hidden="1" customHeight="1" outlineLevel="1" x14ac:dyDescent="0.2">
      <c r="A414" s="163" t="s">
        <v>2813</v>
      </c>
      <c r="B414" s="94" t="s">
        <v>81</v>
      </c>
      <c r="C414" s="70" t="s">
        <v>79</v>
      </c>
      <c r="D414" s="71">
        <f>$D$11</f>
        <v>330.69</v>
      </c>
      <c r="E414" s="71">
        <f t="shared" ref="E414:AA414" si="239">$D$11</f>
        <v>330.69</v>
      </c>
      <c r="F414" s="71">
        <f t="shared" si="239"/>
        <v>330.69</v>
      </c>
      <c r="G414" s="71">
        <f t="shared" si="239"/>
        <v>330.69</v>
      </c>
      <c r="H414" s="71">
        <f t="shared" si="239"/>
        <v>330.69</v>
      </c>
      <c r="I414" s="71">
        <f t="shared" si="239"/>
        <v>330.69</v>
      </c>
      <c r="J414" s="71">
        <f t="shared" si="239"/>
        <v>330.69</v>
      </c>
      <c r="K414" s="71">
        <f t="shared" si="239"/>
        <v>330.69</v>
      </c>
      <c r="L414" s="71">
        <f t="shared" si="239"/>
        <v>330.69</v>
      </c>
      <c r="M414" s="71">
        <f t="shared" si="239"/>
        <v>330.69</v>
      </c>
      <c r="N414" s="71">
        <f t="shared" si="239"/>
        <v>330.69</v>
      </c>
      <c r="O414" s="71">
        <f t="shared" si="239"/>
        <v>330.69</v>
      </c>
      <c r="P414" s="71">
        <f t="shared" si="239"/>
        <v>330.69</v>
      </c>
      <c r="Q414" s="71">
        <f t="shared" si="239"/>
        <v>330.69</v>
      </c>
      <c r="R414" s="71">
        <f t="shared" si="239"/>
        <v>330.69</v>
      </c>
      <c r="S414" s="71">
        <f t="shared" si="239"/>
        <v>330.69</v>
      </c>
      <c r="T414" s="71">
        <f t="shared" si="239"/>
        <v>330.69</v>
      </c>
      <c r="U414" s="71">
        <f t="shared" si="239"/>
        <v>330.69</v>
      </c>
      <c r="V414" s="71">
        <f t="shared" si="239"/>
        <v>330.69</v>
      </c>
      <c r="W414" s="71">
        <f t="shared" si="239"/>
        <v>330.69</v>
      </c>
      <c r="X414" s="71">
        <f t="shared" si="239"/>
        <v>330.69</v>
      </c>
      <c r="Y414" s="71">
        <f t="shared" si="239"/>
        <v>330.69</v>
      </c>
      <c r="Z414" s="71">
        <f t="shared" si="239"/>
        <v>330.69</v>
      </c>
      <c r="AA414" s="71">
        <f t="shared" si="239"/>
        <v>330.69</v>
      </c>
    </row>
    <row r="415" spans="1:27" ht="12.75" customHeight="1" collapsed="1" x14ac:dyDescent="0.2">
      <c r="A415" s="162" t="s">
        <v>2814</v>
      </c>
      <c r="B415" s="54" t="str">
        <f>"19"&amp;"."&amp;$B$801&amp;"."&amp;$B$802</f>
        <v>19.05.2023</v>
      </c>
      <c r="C415" s="134" t="s">
        <v>76</v>
      </c>
      <c r="D415" s="135">
        <f>ROUND(((D416+D417+D419+D418)/1000),5)</f>
        <v>1.7707999999999999</v>
      </c>
      <c r="E415" s="135">
        <f>ROUND(((E416+E417+E419+E418)/1000),5)</f>
        <v>1.6238699999999999</v>
      </c>
      <c r="F415" s="135">
        <f>ROUND(((F416+F417+F419+F418)/1000),5)</f>
        <v>1.51888</v>
      </c>
      <c r="G415" s="135">
        <f t="shared" ref="G415:AA415" si="240">ROUND(((G416+G417+G419+G418)/1000),5)</f>
        <v>1.4682900000000001</v>
      </c>
      <c r="H415" s="135">
        <f t="shared" si="240"/>
        <v>1.4864999999999999</v>
      </c>
      <c r="I415" s="135">
        <f t="shared" si="240"/>
        <v>1.72563</v>
      </c>
      <c r="J415" s="135">
        <f t="shared" si="240"/>
        <v>1.8813200000000001</v>
      </c>
      <c r="K415" s="135">
        <f t="shared" si="240"/>
        <v>2.18743</v>
      </c>
      <c r="L415" s="135">
        <f t="shared" si="240"/>
        <v>2.45472</v>
      </c>
      <c r="M415" s="135">
        <f t="shared" si="240"/>
        <v>2.53443</v>
      </c>
      <c r="N415" s="135">
        <f t="shared" si="240"/>
        <v>2.5441600000000002</v>
      </c>
      <c r="O415" s="135">
        <f t="shared" si="240"/>
        <v>2.5708600000000001</v>
      </c>
      <c r="P415" s="135">
        <f t="shared" si="240"/>
        <v>2.5707499999999999</v>
      </c>
      <c r="Q415" s="135">
        <f t="shared" si="240"/>
        <v>2.5822699999999998</v>
      </c>
      <c r="R415" s="135">
        <f t="shared" si="240"/>
        <v>2.5800100000000001</v>
      </c>
      <c r="S415" s="135">
        <f t="shared" si="240"/>
        <v>2.56724</v>
      </c>
      <c r="T415" s="135">
        <f t="shared" si="240"/>
        <v>2.5310199999999998</v>
      </c>
      <c r="U415" s="135">
        <f t="shared" si="240"/>
        <v>2.4952999999999999</v>
      </c>
      <c r="V415" s="135">
        <f t="shared" si="240"/>
        <v>2.4586999999999999</v>
      </c>
      <c r="W415" s="135">
        <f t="shared" si="240"/>
        <v>2.44225</v>
      </c>
      <c r="X415" s="135">
        <f t="shared" si="240"/>
        <v>2.4544800000000002</v>
      </c>
      <c r="Y415" s="135">
        <f t="shared" si="240"/>
        <v>2.5074700000000001</v>
      </c>
      <c r="Z415" s="135">
        <f t="shared" si="240"/>
        <v>2.3647300000000002</v>
      </c>
      <c r="AA415" s="135">
        <f t="shared" si="240"/>
        <v>2.0912799999999998</v>
      </c>
    </row>
    <row r="416" spans="1:27" ht="12.75" hidden="1" customHeight="1" outlineLevel="1" x14ac:dyDescent="0.2">
      <c r="A416" s="163" t="s">
        <v>2815</v>
      </c>
      <c r="B416" s="94" t="s">
        <v>238</v>
      </c>
      <c r="C416" s="70" t="s">
        <v>79</v>
      </c>
      <c r="D416" s="71">
        <v>1218.1300000000001</v>
      </c>
      <c r="E416" s="71">
        <v>1071.2</v>
      </c>
      <c r="F416" s="71">
        <v>966.21</v>
      </c>
      <c r="G416" s="71">
        <v>915.62</v>
      </c>
      <c r="H416" s="71">
        <v>933.83</v>
      </c>
      <c r="I416" s="71">
        <v>1172.96</v>
      </c>
      <c r="J416" s="71">
        <v>1328.65</v>
      </c>
      <c r="K416" s="71">
        <v>1634.76</v>
      </c>
      <c r="L416" s="71">
        <v>1902.05</v>
      </c>
      <c r="M416" s="71">
        <v>1981.76</v>
      </c>
      <c r="N416" s="71">
        <v>1991.49</v>
      </c>
      <c r="O416" s="71">
        <v>2018.19</v>
      </c>
      <c r="P416" s="71">
        <v>2018.08</v>
      </c>
      <c r="Q416" s="71">
        <v>2029.6</v>
      </c>
      <c r="R416" s="71">
        <v>2027.34</v>
      </c>
      <c r="S416" s="71">
        <v>2014.57</v>
      </c>
      <c r="T416" s="71">
        <v>1978.35</v>
      </c>
      <c r="U416" s="71">
        <v>1942.63</v>
      </c>
      <c r="V416" s="71">
        <v>1906.03</v>
      </c>
      <c r="W416" s="71">
        <v>1889.58</v>
      </c>
      <c r="X416" s="71">
        <v>1901.81</v>
      </c>
      <c r="Y416" s="71">
        <v>1954.8</v>
      </c>
      <c r="Z416" s="71">
        <v>1812.06</v>
      </c>
      <c r="AA416" s="71">
        <v>1538.61</v>
      </c>
    </row>
    <row r="417" spans="1:27" ht="12.75" hidden="1" customHeight="1" outlineLevel="1" x14ac:dyDescent="0.2">
      <c r="A417" s="163" t="s">
        <v>2816</v>
      </c>
      <c r="B417" s="94" t="s">
        <v>90</v>
      </c>
      <c r="C417" s="70" t="s">
        <v>79</v>
      </c>
      <c r="D417" s="71">
        <f>$D$327</f>
        <v>217.03</v>
      </c>
      <c r="E417" s="71">
        <f t="shared" ref="E417:AA417" si="241">$D$327</f>
        <v>217.03</v>
      </c>
      <c r="F417" s="71">
        <f t="shared" si="241"/>
        <v>217.03</v>
      </c>
      <c r="G417" s="71">
        <f t="shared" si="241"/>
        <v>217.03</v>
      </c>
      <c r="H417" s="71">
        <f t="shared" si="241"/>
        <v>217.03</v>
      </c>
      <c r="I417" s="71">
        <f t="shared" si="241"/>
        <v>217.03</v>
      </c>
      <c r="J417" s="71">
        <f t="shared" si="241"/>
        <v>217.03</v>
      </c>
      <c r="K417" s="71">
        <f t="shared" si="241"/>
        <v>217.03</v>
      </c>
      <c r="L417" s="71">
        <f t="shared" si="241"/>
        <v>217.03</v>
      </c>
      <c r="M417" s="71">
        <f t="shared" si="241"/>
        <v>217.03</v>
      </c>
      <c r="N417" s="71">
        <f t="shared" si="241"/>
        <v>217.03</v>
      </c>
      <c r="O417" s="71">
        <f t="shared" si="241"/>
        <v>217.03</v>
      </c>
      <c r="P417" s="71">
        <f t="shared" si="241"/>
        <v>217.03</v>
      </c>
      <c r="Q417" s="71">
        <f t="shared" si="241"/>
        <v>217.03</v>
      </c>
      <c r="R417" s="71">
        <f t="shared" si="241"/>
        <v>217.03</v>
      </c>
      <c r="S417" s="71">
        <f t="shared" si="241"/>
        <v>217.03</v>
      </c>
      <c r="T417" s="71">
        <f t="shared" si="241"/>
        <v>217.03</v>
      </c>
      <c r="U417" s="71">
        <f t="shared" si="241"/>
        <v>217.03</v>
      </c>
      <c r="V417" s="71">
        <f t="shared" si="241"/>
        <v>217.03</v>
      </c>
      <c r="W417" s="71">
        <f t="shared" si="241"/>
        <v>217.03</v>
      </c>
      <c r="X417" s="71">
        <f t="shared" si="241"/>
        <v>217.03</v>
      </c>
      <c r="Y417" s="71">
        <f t="shared" si="241"/>
        <v>217.03</v>
      </c>
      <c r="Z417" s="71">
        <f t="shared" si="241"/>
        <v>217.03</v>
      </c>
      <c r="AA417" s="71">
        <f t="shared" si="241"/>
        <v>217.03</v>
      </c>
    </row>
    <row r="418" spans="1:27" ht="12.75" hidden="1" customHeight="1" outlineLevel="1" x14ac:dyDescent="0.2">
      <c r="A418" s="163" t="s">
        <v>2817</v>
      </c>
      <c r="B418" s="94" t="s">
        <v>83</v>
      </c>
      <c r="C418" s="70" t="s">
        <v>79</v>
      </c>
      <c r="D418" s="183">
        <v>4.95</v>
      </c>
      <c r="E418" s="183">
        <v>4.95</v>
      </c>
      <c r="F418" s="183">
        <v>4.95</v>
      </c>
      <c r="G418" s="183">
        <v>4.95</v>
      </c>
      <c r="H418" s="183">
        <v>4.95</v>
      </c>
      <c r="I418" s="183">
        <v>4.95</v>
      </c>
      <c r="J418" s="183">
        <v>4.95</v>
      </c>
      <c r="K418" s="183">
        <v>4.95</v>
      </c>
      <c r="L418" s="183">
        <v>4.95</v>
      </c>
      <c r="M418" s="183">
        <v>4.95</v>
      </c>
      <c r="N418" s="183">
        <v>4.95</v>
      </c>
      <c r="O418" s="183">
        <v>4.95</v>
      </c>
      <c r="P418" s="183">
        <v>4.95</v>
      </c>
      <c r="Q418" s="183">
        <v>4.95</v>
      </c>
      <c r="R418" s="183">
        <v>4.95</v>
      </c>
      <c r="S418" s="183">
        <v>4.95</v>
      </c>
      <c r="T418" s="183">
        <v>4.95</v>
      </c>
      <c r="U418" s="183">
        <v>4.95</v>
      </c>
      <c r="V418" s="183">
        <v>4.95</v>
      </c>
      <c r="W418" s="183">
        <v>4.95</v>
      </c>
      <c r="X418" s="183">
        <v>4.95</v>
      </c>
      <c r="Y418" s="183">
        <v>4.95</v>
      </c>
      <c r="Z418" s="183">
        <v>4.95</v>
      </c>
      <c r="AA418" s="183">
        <v>4.95</v>
      </c>
    </row>
    <row r="419" spans="1:27" ht="12.75" hidden="1" customHeight="1" outlineLevel="1" x14ac:dyDescent="0.2">
      <c r="A419" s="163" t="s">
        <v>2818</v>
      </c>
      <c r="B419" s="94" t="s">
        <v>81</v>
      </c>
      <c r="C419" s="70" t="s">
        <v>79</v>
      </c>
      <c r="D419" s="71">
        <f>$D$11</f>
        <v>330.69</v>
      </c>
      <c r="E419" s="71">
        <f t="shared" ref="E419:AA419" si="242">$D$11</f>
        <v>330.69</v>
      </c>
      <c r="F419" s="71">
        <f t="shared" si="242"/>
        <v>330.69</v>
      </c>
      <c r="G419" s="71">
        <f t="shared" si="242"/>
        <v>330.69</v>
      </c>
      <c r="H419" s="71">
        <f t="shared" si="242"/>
        <v>330.69</v>
      </c>
      <c r="I419" s="71">
        <f t="shared" si="242"/>
        <v>330.69</v>
      </c>
      <c r="J419" s="71">
        <f t="shared" si="242"/>
        <v>330.69</v>
      </c>
      <c r="K419" s="71">
        <f t="shared" si="242"/>
        <v>330.69</v>
      </c>
      <c r="L419" s="71">
        <f t="shared" si="242"/>
        <v>330.69</v>
      </c>
      <c r="M419" s="71">
        <f t="shared" si="242"/>
        <v>330.69</v>
      </c>
      <c r="N419" s="71">
        <f t="shared" si="242"/>
        <v>330.69</v>
      </c>
      <c r="O419" s="71">
        <f t="shared" si="242"/>
        <v>330.69</v>
      </c>
      <c r="P419" s="71">
        <f t="shared" si="242"/>
        <v>330.69</v>
      </c>
      <c r="Q419" s="71">
        <f t="shared" si="242"/>
        <v>330.69</v>
      </c>
      <c r="R419" s="71">
        <f t="shared" si="242"/>
        <v>330.69</v>
      </c>
      <c r="S419" s="71">
        <f t="shared" si="242"/>
        <v>330.69</v>
      </c>
      <c r="T419" s="71">
        <f t="shared" si="242"/>
        <v>330.69</v>
      </c>
      <c r="U419" s="71">
        <f t="shared" si="242"/>
        <v>330.69</v>
      </c>
      <c r="V419" s="71">
        <f t="shared" si="242"/>
        <v>330.69</v>
      </c>
      <c r="W419" s="71">
        <f t="shared" si="242"/>
        <v>330.69</v>
      </c>
      <c r="X419" s="71">
        <f t="shared" si="242"/>
        <v>330.69</v>
      </c>
      <c r="Y419" s="71">
        <f t="shared" si="242"/>
        <v>330.69</v>
      </c>
      <c r="Z419" s="71">
        <f t="shared" si="242"/>
        <v>330.69</v>
      </c>
      <c r="AA419" s="71">
        <f t="shared" si="242"/>
        <v>330.69</v>
      </c>
    </row>
    <row r="420" spans="1:27" ht="12.75" customHeight="1" collapsed="1" x14ac:dyDescent="0.2">
      <c r="A420" s="162" t="s">
        <v>2819</v>
      </c>
      <c r="B420" s="54" t="str">
        <f>"20"&amp;"."&amp;$B$801&amp;"."&amp;$B$802</f>
        <v>20.05.2023</v>
      </c>
      <c r="C420" s="134" t="s">
        <v>76</v>
      </c>
      <c r="D420" s="135">
        <f>ROUND(((D421+D422+D424+D423)/1000),5)</f>
        <v>2.0352800000000002</v>
      </c>
      <c r="E420" s="135">
        <f>ROUND(((E421+E422+E424+E423)/1000),5)</f>
        <v>1.8853899999999999</v>
      </c>
      <c r="F420" s="135">
        <f>ROUND(((F421+F422+F424+F423)/1000),5)</f>
        <v>1.7983</v>
      </c>
      <c r="G420" s="135">
        <f t="shared" ref="G420:AA420" si="243">ROUND(((G421+G422+G424+G423)/1000),5)</f>
        <v>1.6987699999999999</v>
      </c>
      <c r="H420" s="135">
        <f t="shared" si="243"/>
        <v>1.67883</v>
      </c>
      <c r="I420" s="135">
        <f t="shared" si="243"/>
        <v>1.7241899999999999</v>
      </c>
      <c r="J420" s="135">
        <f t="shared" si="243"/>
        <v>1.80911</v>
      </c>
      <c r="K420" s="135">
        <f t="shared" si="243"/>
        <v>1.9735799999999999</v>
      </c>
      <c r="L420" s="135">
        <f t="shared" si="243"/>
        <v>2.2059799999999998</v>
      </c>
      <c r="M420" s="135">
        <f t="shared" si="243"/>
        <v>2.38828</v>
      </c>
      <c r="N420" s="135">
        <f t="shared" si="243"/>
        <v>2.4586899999999998</v>
      </c>
      <c r="O420" s="135">
        <f t="shared" si="243"/>
        <v>2.4545499999999998</v>
      </c>
      <c r="P420" s="135">
        <f t="shared" si="243"/>
        <v>2.3580899999999998</v>
      </c>
      <c r="Q420" s="135">
        <f t="shared" si="243"/>
        <v>2.3372099999999998</v>
      </c>
      <c r="R420" s="135">
        <f t="shared" si="243"/>
        <v>2.3207900000000001</v>
      </c>
      <c r="S420" s="135">
        <f t="shared" si="243"/>
        <v>2.2865600000000001</v>
      </c>
      <c r="T420" s="135">
        <f t="shared" si="243"/>
        <v>2.25604</v>
      </c>
      <c r="U420" s="135">
        <f t="shared" si="243"/>
        <v>2.2159300000000002</v>
      </c>
      <c r="V420" s="135">
        <f t="shared" si="243"/>
        <v>2.2198099999999998</v>
      </c>
      <c r="W420" s="135">
        <f t="shared" si="243"/>
        <v>2.2921100000000001</v>
      </c>
      <c r="X420" s="135">
        <f t="shared" si="243"/>
        <v>2.3473799999999998</v>
      </c>
      <c r="Y420" s="135">
        <f t="shared" si="243"/>
        <v>2.3713899999999999</v>
      </c>
      <c r="Z420" s="135">
        <f t="shared" si="243"/>
        <v>2.18676</v>
      </c>
      <c r="AA420" s="135">
        <f t="shared" si="243"/>
        <v>2.0057700000000001</v>
      </c>
    </row>
    <row r="421" spans="1:27" ht="12.75" hidden="1" customHeight="1" outlineLevel="1" x14ac:dyDescent="0.2">
      <c r="A421" s="163" t="s">
        <v>2820</v>
      </c>
      <c r="B421" s="94" t="s">
        <v>238</v>
      </c>
      <c r="C421" s="70" t="s">
        <v>79</v>
      </c>
      <c r="D421" s="71">
        <v>1482.61</v>
      </c>
      <c r="E421" s="71">
        <v>1332.72</v>
      </c>
      <c r="F421" s="71">
        <v>1245.6300000000001</v>
      </c>
      <c r="G421" s="71">
        <v>1146.0999999999999</v>
      </c>
      <c r="H421" s="71">
        <v>1126.1600000000001</v>
      </c>
      <c r="I421" s="71">
        <v>1171.52</v>
      </c>
      <c r="J421" s="71">
        <v>1256.44</v>
      </c>
      <c r="K421" s="71">
        <v>1420.91</v>
      </c>
      <c r="L421" s="71">
        <v>1653.31</v>
      </c>
      <c r="M421" s="71">
        <v>1835.61</v>
      </c>
      <c r="N421" s="71">
        <v>1906.02</v>
      </c>
      <c r="O421" s="71">
        <v>1901.88</v>
      </c>
      <c r="P421" s="71">
        <v>1805.42</v>
      </c>
      <c r="Q421" s="71">
        <v>1784.54</v>
      </c>
      <c r="R421" s="71">
        <v>1768.12</v>
      </c>
      <c r="S421" s="71">
        <v>1733.89</v>
      </c>
      <c r="T421" s="71">
        <v>1703.37</v>
      </c>
      <c r="U421" s="71">
        <v>1663.26</v>
      </c>
      <c r="V421" s="71">
        <v>1667.14</v>
      </c>
      <c r="W421" s="71">
        <v>1739.44</v>
      </c>
      <c r="X421" s="71">
        <v>1794.71</v>
      </c>
      <c r="Y421" s="71">
        <v>1818.72</v>
      </c>
      <c r="Z421" s="71">
        <v>1634.09</v>
      </c>
      <c r="AA421" s="71">
        <v>1453.1</v>
      </c>
    </row>
    <row r="422" spans="1:27" ht="12.75" hidden="1" customHeight="1" outlineLevel="1" x14ac:dyDescent="0.2">
      <c r="A422" s="163" t="s">
        <v>2821</v>
      </c>
      <c r="B422" s="94" t="s">
        <v>90</v>
      </c>
      <c r="C422" s="70" t="s">
        <v>79</v>
      </c>
      <c r="D422" s="71">
        <f>$D$327</f>
        <v>217.03</v>
      </c>
      <c r="E422" s="71">
        <f t="shared" ref="E422:AA422" si="244">$D$327</f>
        <v>217.03</v>
      </c>
      <c r="F422" s="71">
        <f t="shared" si="244"/>
        <v>217.03</v>
      </c>
      <c r="G422" s="71">
        <f t="shared" si="244"/>
        <v>217.03</v>
      </c>
      <c r="H422" s="71">
        <f t="shared" si="244"/>
        <v>217.03</v>
      </c>
      <c r="I422" s="71">
        <f t="shared" si="244"/>
        <v>217.03</v>
      </c>
      <c r="J422" s="71">
        <f t="shared" si="244"/>
        <v>217.03</v>
      </c>
      <c r="K422" s="71">
        <f t="shared" si="244"/>
        <v>217.03</v>
      </c>
      <c r="L422" s="71">
        <f t="shared" si="244"/>
        <v>217.03</v>
      </c>
      <c r="M422" s="71">
        <f t="shared" si="244"/>
        <v>217.03</v>
      </c>
      <c r="N422" s="71">
        <f t="shared" si="244"/>
        <v>217.03</v>
      </c>
      <c r="O422" s="71">
        <f t="shared" si="244"/>
        <v>217.03</v>
      </c>
      <c r="P422" s="71">
        <f t="shared" si="244"/>
        <v>217.03</v>
      </c>
      <c r="Q422" s="71">
        <f t="shared" si="244"/>
        <v>217.03</v>
      </c>
      <c r="R422" s="71">
        <f t="shared" si="244"/>
        <v>217.03</v>
      </c>
      <c r="S422" s="71">
        <f t="shared" si="244"/>
        <v>217.03</v>
      </c>
      <c r="T422" s="71">
        <f t="shared" si="244"/>
        <v>217.03</v>
      </c>
      <c r="U422" s="71">
        <f t="shared" si="244"/>
        <v>217.03</v>
      </c>
      <c r="V422" s="71">
        <f t="shared" si="244"/>
        <v>217.03</v>
      </c>
      <c r="W422" s="71">
        <f t="shared" si="244"/>
        <v>217.03</v>
      </c>
      <c r="X422" s="71">
        <f t="shared" si="244"/>
        <v>217.03</v>
      </c>
      <c r="Y422" s="71">
        <f t="shared" si="244"/>
        <v>217.03</v>
      </c>
      <c r="Z422" s="71">
        <f t="shared" si="244"/>
        <v>217.03</v>
      </c>
      <c r="AA422" s="71">
        <f t="shared" si="244"/>
        <v>217.03</v>
      </c>
    </row>
    <row r="423" spans="1:27" ht="12.75" hidden="1" customHeight="1" outlineLevel="1" x14ac:dyDescent="0.2">
      <c r="A423" s="163" t="s">
        <v>2822</v>
      </c>
      <c r="B423" s="94" t="s">
        <v>83</v>
      </c>
      <c r="C423" s="70" t="s">
        <v>79</v>
      </c>
      <c r="D423" s="71">
        <v>4.95</v>
      </c>
      <c r="E423" s="71">
        <v>4.95</v>
      </c>
      <c r="F423" s="71">
        <v>4.95</v>
      </c>
      <c r="G423" s="71">
        <v>4.95</v>
      </c>
      <c r="H423" s="71">
        <v>4.95</v>
      </c>
      <c r="I423" s="71">
        <v>4.95</v>
      </c>
      <c r="J423" s="71">
        <v>4.95</v>
      </c>
      <c r="K423" s="71">
        <v>4.95</v>
      </c>
      <c r="L423" s="71">
        <v>4.95</v>
      </c>
      <c r="M423" s="71">
        <v>4.95</v>
      </c>
      <c r="N423" s="71">
        <v>4.95</v>
      </c>
      <c r="O423" s="71">
        <v>4.95</v>
      </c>
      <c r="P423" s="71">
        <v>4.95</v>
      </c>
      <c r="Q423" s="71">
        <v>4.95</v>
      </c>
      <c r="R423" s="71">
        <v>4.95</v>
      </c>
      <c r="S423" s="71">
        <v>4.95</v>
      </c>
      <c r="T423" s="71">
        <v>4.95</v>
      </c>
      <c r="U423" s="71">
        <v>4.95</v>
      </c>
      <c r="V423" s="71">
        <v>4.95</v>
      </c>
      <c r="W423" s="71">
        <v>4.95</v>
      </c>
      <c r="X423" s="71">
        <v>4.95</v>
      </c>
      <c r="Y423" s="71">
        <v>4.95</v>
      </c>
      <c r="Z423" s="71">
        <v>4.95</v>
      </c>
      <c r="AA423" s="71">
        <v>4.95</v>
      </c>
    </row>
    <row r="424" spans="1:27" ht="12.75" hidden="1" customHeight="1" outlineLevel="1" x14ac:dyDescent="0.2">
      <c r="A424" s="163" t="s">
        <v>2823</v>
      </c>
      <c r="B424" s="94" t="s">
        <v>81</v>
      </c>
      <c r="C424" s="70" t="s">
        <v>79</v>
      </c>
      <c r="D424" s="71">
        <f>$D$11</f>
        <v>330.69</v>
      </c>
      <c r="E424" s="71">
        <f t="shared" ref="E424:AA424" si="245">$D$11</f>
        <v>330.69</v>
      </c>
      <c r="F424" s="71">
        <f t="shared" si="245"/>
        <v>330.69</v>
      </c>
      <c r="G424" s="71">
        <f t="shared" si="245"/>
        <v>330.69</v>
      </c>
      <c r="H424" s="71">
        <f t="shared" si="245"/>
        <v>330.69</v>
      </c>
      <c r="I424" s="71">
        <f t="shared" si="245"/>
        <v>330.69</v>
      </c>
      <c r="J424" s="71">
        <f t="shared" si="245"/>
        <v>330.69</v>
      </c>
      <c r="K424" s="71">
        <f t="shared" si="245"/>
        <v>330.69</v>
      </c>
      <c r="L424" s="71">
        <f t="shared" si="245"/>
        <v>330.69</v>
      </c>
      <c r="M424" s="71">
        <f t="shared" si="245"/>
        <v>330.69</v>
      </c>
      <c r="N424" s="71">
        <f t="shared" si="245"/>
        <v>330.69</v>
      </c>
      <c r="O424" s="71">
        <f t="shared" si="245"/>
        <v>330.69</v>
      </c>
      <c r="P424" s="71">
        <f t="shared" si="245"/>
        <v>330.69</v>
      </c>
      <c r="Q424" s="71">
        <f t="shared" si="245"/>
        <v>330.69</v>
      </c>
      <c r="R424" s="71">
        <f t="shared" si="245"/>
        <v>330.69</v>
      </c>
      <c r="S424" s="71">
        <f t="shared" si="245"/>
        <v>330.69</v>
      </c>
      <c r="T424" s="71">
        <f t="shared" si="245"/>
        <v>330.69</v>
      </c>
      <c r="U424" s="71">
        <f t="shared" si="245"/>
        <v>330.69</v>
      </c>
      <c r="V424" s="71">
        <f t="shared" si="245"/>
        <v>330.69</v>
      </c>
      <c r="W424" s="71">
        <f t="shared" si="245"/>
        <v>330.69</v>
      </c>
      <c r="X424" s="71">
        <f t="shared" si="245"/>
        <v>330.69</v>
      </c>
      <c r="Y424" s="71">
        <f t="shared" si="245"/>
        <v>330.69</v>
      </c>
      <c r="Z424" s="71">
        <f t="shared" si="245"/>
        <v>330.69</v>
      </c>
      <c r="AA424" s="71">
        <f t="shared" si="245"/>
        <v>330.69</v>
      </c>
    </row>
    <row r="425" spans="1:27" ht="12.75" customHeight="1" collapsed="1" x14ac:dyDescent="0.2">
      <c r="A425" s="162" t="s">
        <v>2824</v>
      </c>
      <c r="B425" s="54" t="str">
        <f>"21"&amp;"."&amp;$B$801&amp;"."&amp;$B$802</f>
        <v>21.05.2023</v>
      </c>
      <c r="C425" s="134" t="s">
        <v>76</v>
      </c>
      <c r="D425" s="135">
        <f>ROUND(((D426+D427+D429+D428)/1000),5)</f>
        <v>2.0509599999999999</v>
      </c>
      <c r="E425" s="135">
        <f>ROUND(((E426+E427+E429+E428)/1000),5)</f>
        <v>1.84118</v>
      </c>
      <c r="F425" s="135">
        <f>ROUND(((F426+F427+F429+F428)/1000),5)</f>
        <v>1.72607</v>
      </c>
      <c r="G425" s="135">
        <f t="shared" ref="G425:AA425" si="246">ROUND(((G426+G427+G429+G428)/1000),5)</f>
        <v>1.6417200000000001</v>
      </c>
      <c r="H425" s="135">
        <f t="shared" si="246"/>
        <v>1.62636</v>
      </c>
      <c r="I425" s="135">
        <f t="shared" si="246"/>
        <v>1.62252</v>
      </c>
      <c r="J425" s="135">
        <f t="shared" si="246"/>
        <v>1.63853</v>
      </c>
      <c r="K425" s="135">
        <f t="shared" si="246"/>
        <v>1.86348</v>
      </c>
      <c r="L425" s="135">
        <f t="shared" si="246"/>
        <v>2.0828000000000002</v>
      </c>
      <c r="M425" s="135">
        <f t="shared" si="246"/>
        <v>2.3430399999999998</v>
      </c>
      <c r="N425" s="135">
        <f t="shared" si="246"/>
        <v>2.4390200000000002</v>
      </c>
      <c r="O425" s="135">
        <f t="shared" si="246"/>
        <v>2.4512700000000001</v>
      </c>
      <c r="P425" s="135">
        <f t="shared" si="246"/>
        <v>2.4493900000000002</v>
      </c>
      <c r="Q425" s="135">
        <f t="shared" si="246"/>
        <v>2.4500500000000001</v>
      </c>
      <c r="R425" s="135">
        <f t="shared" si="246"/>
        <v>2.44963</v>
      </c>
      <c r="S425" s="135">
        <f t="shared" si="246"/>
        <v>2.4415900000000001</v>
      </c>
      <c r="T425" s="135">
        <f t="shared" si="246"/>
        <v>2.3818100000000002</v>
      </c>
      <c r="U425" s="135">
        <f t="shared" si="246"/>
        <v>2.3071999999999999</v>
      </c>
      <c r="V425" s="135">
        <f t="shared" si="246"/>
        <v>2.3107099999999998</v>
      </c>
      <c r="W425" s="135">
        <f t="shared" si="246"/>
        <v>2.4115000000000002</v>
      </c>
      <c r="X425" s="135">
        <f t="shared" si="246"/>
        <v>2.4569299999999998</v>
      </c>
      <c r="Y425" s="135">
        <f t="shared" si="246"/>
        <v>2.45078</v>
      </c>
      <c r="Z425" s="135">
        <f t="shared" si="246"/>
        <v>2.3752499999999999</v>
      </c>
      <c r="AA425" s="135">
        <f t="shared" si="246"/>
        <v>2.1358999999999999</v>
      </c>
    </row>
    <row r="426" spans="1:27" ht="12.75" hidden="1" customHeight="1" outlineLevel="1" x14ac:dyDescent="0.2">
      <c r="A426" s="163" t="s">
        <v>2825</v>
      </c>
      <c r="B426" s="94" t="s">
        <v>238</v>
      </c>
      <c r="C426" s="70" t="s">
        <v>79</v>
      </c>
      <c r="D426" s="71">
        <v>1498.29</v>
      </c>
      <c r="E426" s="71">
        <v>1288.51</v>
      </c>
      <c r="F426" s="71">
        <v>1173.4000000000001</v>
      </c>
      <c r="G426" s="71">
        <v>1089.05</v>
      </c>
      <c r="H426" s="71">
        <v>1073.69</v>
      </c>
      <c r="I426" s="71">
        <v>1069.8499999999999</v>
      </c>
      <c r="J426" s="71">
        <v>1085.8599999999999</v>
      </c>
      <c r="K426" s="71">
        <v>1310.81</v>
      </c>
      <c r="L426" s="71">
        <v>1530.13</v>
      </c>
      <c r="M426" s="71">
        <v>1790.37</v>
      </c>
      <c r="N426" s="71">
        <v>1886.35</v>
      </c>
      <c r="O426" s="71">
        <v>1898.6</v>
      </c>
      <c r="P426" s="71">
        <v>1896.72</v>
      </c>
      <c r="Q426" s="71">
        <v>1897.38</v>
      </c>
      <c r="R426" s="71">
        <v>1896.96</v>
      </c>
      <c r="S426" s="71">
        <v>1888.92</v>
      </c>
      <c r="T426" s="71">
        <v>1829.14</v>
      </c>
      <c r="U426" s="71">
        <v>1754.53</v>
      </c>
      <c r="V426" s="71">
        <v>1758.04</v>
      </c>
      <c r="W426" s="71">
        <v>1858.83</v>
      </c>
      <c r="X426" s="71">
        <v>1904.26</v>
      </c>
      <c r="Y426" s="71">
        <v>1898.11</v>
      </c>
      <c r="Z426" s="71">
        <v>1822.58</v>
      </c>
      <c r="AA426" s="71">
        <v>1583.23</v>
      </c>
    </row>
    <row r="427" spans="1:27" ht="12.75" hidden="1" customHeight="1" outlineLevel="1" x14ac:dyDescent="0.2">
      <c r="A427" s="163" t="s">
        <v>2826</v>
      </c>
      <c r="B427" s="94" t="s">
        <v>90</v>
      </c>
      <c r="C427" s="70" t="s">
        <v>79</v>
      </c>
      <c r="D427" s="71">
        <f>$D$327</f>
        <v>217.03</v>
      </c>
      <c r="E427" s="71">
        <f t="shared" ref="E427:AA427" si="247">$D$327</f>
        <v>217.03</v>
      </c>
      <c r="F427" s="71">
        <f t="shared" si="247"/>
        <v>217.03</v>
      </c>
      <c r="G427" s="71">
        <f t="shared" si="247"/>
        <v>217.03</v>
      </c>
      <c r="H427" s="71">
        <f t="shared" si="247"/>
        <v>217.03</v>
      </c>
      <c r="I427" s="71">
        <f t="shared" si="247"/>
        <v>217.03</v>
      </c>
      <c r="J427" s="71">
        <f t="shared" si="247"/>
        <v>217.03</v>
      </c>
      <c r="K427" s="71">
        <f t="shared" si="247"/>
        <v>217.03</v>
      </c>
      <c r="L427" s="71">
        <f t="shared" si="247"/>
        <v>217.03</v>
      </c>
      <c r="M427" s="71">
        <f t="shared" si="247"/>
        <v>217.03</v>
      </c>
      <c r="N427" s="71">
        <f t="shared" si="247"/>
        <v>217.03</v>
      </c>
      <c r="O427" s="71">
        <f t="shared" si="247"/>
        <v>217.03</v>
      </c>
      <c r="P427" s="71">
        <f t="shared" si="247"/>
        <v>217.03</v>
      </c>
      <c r="Q427" s="71">
        <f t="shared" si="247"/>
        <v>217.03</v>
      </c>
      <c r="R427" s="71">
        <f t="shared" si="247"/>
        <v>217.03</v>
      </c>
      <c r="S427" s="71">
        <f t="shared" si="247"/>
        <v>217.03</v>
      </c>
      <c r="T427" s="71">
        <f t="shared" si="247"/>
        <v>217.03</v>
      </c>
      <c r="U427" s="71">
        <f t="shared" si="247"/>
        <v>217.03</v>
      </c>
      <c r="V427" s="71">
        <f t="shared" si="247"/>
        <v>217.03</v>
      </c>
      <c r="W427" s="71">
        <f t="shared" si="247"/>
        <v>217.03</v>
      </c>
      <c r="X427" s="71">
        <f t="shared" si="247"/>
        <v>217.03</v>
      </c>
      <c r="Y427" s="71">
        <f t="shared" si="247"/>
        <v>217.03</v>
      </c>
      <c r="Z427" s="71">
        <f t="shared" si="247"/>
        <v>217.03</v>
      </c>
      <c r="AA427" s="71">
        <f t="shared" si="247"/>
        <v>217.03</v>
      </c>
    </row>
    <row r="428" spans="1:27" ht="12.75" hidden="1" customHeight="1" outlineLevel="1" x14ac:dyDescent="0.2">
      <c r="A428" s="163" t="s">
        <v>2827</v>
      </c>
      <c r="B428" s="94" t="s">
        <v>83</v>
      </c>
      <c r="C428" s="70" t="s">
        <v>79</v>
      </c>
      <c r="D428" s="71">
        <v>4.95</v>
      </c>
      <c r="E428" s="71">
        <v>4.95</v>
      </c>
      <c r="F428" s="71">
        <v>4.95</v>
      </c>
      <c r="G428" s="71">
        <v>4.95</v>
      </c>
      <c r="H428" s="71">
        <v>4.95</v>
      </c>
      <c r="I428" s="71">
        <v>4.95</v>
      </c>
      <c r="J428" s="71">
        <v>4.95</v>
      </c>
      <c r="K428" s="71">
        <v>4.95</v>
      </c>
      <c r="L428" s="71">
        <v>4.95</v>
      </c>
      <c r="M428" s="71">
        <v>4.95</v>
      </c>
      <c r="N428" s="71">
        <v>4.95</v>
      </c>
      <c r="O428" s="71">
        <v>4.95</v>
      </c>
      <c r="P428" s="71">
        <v>4.95</v>
      </c>
      <c r="Q428" s="71">
        <v>4.95</v>
      </c>
      <c r="R428" s="71">
        <v>4.95</v>
      </c>
      <c r="S428" s="71">
        <v>4.95</v>
      </c>
      <c r="T428" s="71">
        <v>4.95</v>
      </c>
      <c r="U428" s="71">
        <v>4.95</v>
      </c>
      <c r="V428" s="71">
        <v>4.95</v>
      </c>
      <c r="W428" s="71">
        <v>4.95</v>
      </c>
      <c r="X428" s="71">
        <v>4.95</v>
      </c>
      <c r="Y428" s="71">
        <v>4.95</v>
      </c>
      <c r="Z428" s="71">
        <v>4.95</v>
      </c>
      <c r="AA428" s="71">
        <v>4.95</v>
      </c>
    </row>
    <row r="429" spans="1:27" ht="12.75" hidden="1" customHeight="1" outlineLevel="1" x14ac:dyDescent="0.2">
      <c r="A429" s="163" t="s">
        <v>2828</v>
      </c>
      <c r="B429" s="94" t="s">
        <v>81</v>
      </c>
      <c r="C429" s="70" t="s">
        <v>79</v>
      </c>
      <c r="D429" s="71">
        <f>$D$11</f>
        <v>330.69</v>
      </c>
      <c r="E429" s="71">
        <f t="shared" ref="E429:AA429" si="248">$D$11</f>
        <v>330.69</v>
      </c>
      <c r="F429" s="71">
        <f t="shared" si="248"/>
        <v>330.69</v>
      </c>
      <c r="G429" s="71">
        <f t="shared" si="248"/>
        <v>330.69</v>
      </c>
      <c r="H429" s="71">
        <f t="shared" si="248"/>
        <v>330.69</v>
      </c>
      <c r="I429" s="71">
        <f t="shared" si="248"/>
        <v>330.69</v>
      </c>
      <c r="J429" s="71">
        <f t="shared" si="248"/>
        <v>330.69</v>
      </c>
      <c r="K429" s="71">
        <f t="shared" si="248"/>
        <v>330.69</v>
      </c>
      <c r="L429" s="71">
        <f t="shared" si="248"/>
        <v>330.69</v>
      </c>
      <c r="M429" s="71">
        <f t="shared" si="248"/>
        <v>330.69</v>
      </c>
      <c r="N429" s="71">
        <f t="shared" si="248"/>
        <v>330.69</v>
      </c>
      <c r="O429" s="71">
        <f t="shared" si="248"/>
        <v>330.69</v>
      </c>
      <c r="P429" s="71">
        <f t="shared" si="248"/>
        <v>330.69</v>
      </c>
      <c r="Q429" s="71">
        <f t="shared" si="248"/>
        <v>330.69</v>
      </c>
      <c r="R429" s="71">
        <f t="shared" si="248"/>
        <v>330.69</v>
      </c>
      <c r="S429" s="71">
        <f t="shared" si="248"/>
        <v>330.69</v>
      </c>
      <c r="T429" s="71">
        <f t="shared" si="248"/>
        <v>330.69</v>
      </c>
      <c r="U429" s="71">
        <f t="shared" si="248"/>
        <v>330.69</v>
      </c>
      <c r="V429" s="71">
        <f t="shared" si="248"/>
        <v>330.69</v>
      </c>
      <c r="W429" s="71">
        <f t="shared" si="248"/>
        <v>330.69</v>
      </c>
      <c r="X429" s="71">
        <f t="shared" si="248"/>
        <v>330.69</v>
      </c>
      <c r="Y429" s="71">
        <f t="shared" si="248"/>
        <v>330.69</v>
      </c>
      <c r="Z429" s="71">
        <f t="shared" si="248"/>
        <v>330.69</v>
      </c>
      <c r="AA429" s="71">
        <f t="shared" si="248"/>
        <v>330.69</v>
      </c>
    </row>
    <row r="430" spans="1:27" ht="12.75" customHeight="1" collapsed="1" x14ac:dyDescent="0.2">
      <c r="A430" s="162" t="s">
        <v>2829</v>
      </c>
      <c r="B430" s="54" t="str">
        <f>"22"&amp;"."&amp;$B$801&amp;"."&amp;$B$802</f>
        <v>22.05.2023</v>
      </c>
      <c r="C430" s="134" t="s">
        <v>76</v>
      </c>
      <c r="D430" s="135">
        <f>ROUND(((D431+D432+D434+D433)/1000),5)</f>
        <v>1.84409</v>
      </c>
      <c r="E430" s="135">
        <f>ROUND(((E431+E432+E434+E433)/1000),5)</f>
        <v>1.69737</v>
      </c>
      <c r="F430" s="135">
        <f>ROUND(((F431+F432+F434+F433)/1000),5)</f>
        <v>1.6179399999999999</v>
      </c>
      <c r="G430" s="135">
        <f t="shared" ref="G430:AA430" si="249">ROUND(((G431+G432+G434+G433)/1000),5)</f>
        <v>1.5909</v>
      </c>
      <c r="H430" s="135">
        <f t="shared" si="249"/>
        <v>1.57409</v>
      </c>
      <c r="I430" s="135">
        <f t="shared" si="249"/>
        <v>1.6296299999999999</v>
      </c>
      <c r="J430" s="135">
        <f t="shared" si="249"/>
        <v>1.8667899999999999</v>
      </c>
      <c r="K430" s="135">
        <f t="shared" si="249"/>
        <v>2.09579</v>
      </c>
      <c r="L430" s="135">
        <f t="shared" si="249"/>
        <v>2.39791</v>
      </c>
      <c r="M430" s="135">
        <f t="shared" si="249"/>
        <v>2.48543</v>
      </c>
      <c r="N430" s="135">
        <f t="shared" si="249"/>
        <v>2.48732</v>
      </c>
      <c r="O430" s="135">
        <f t="shared" si="249"/>
        <v>2.4983900000000001</v>
      </c>
      <c r="P430" s="135">
        <f t="shared" si="249"/>
        <v>2.52719</v>
      </c>
      <c r="Q430" s="135">
        <f t="shared" si="249"/>
        <v>2.5916399999999999</v>
      </c>
      <c r="R430" s="135">
        <f t="shared" si="249"/>
        <v>2.56535</v>
      </c>
      <c r="S430" s="135">
        <f t="shared" si="249"/>
        <v>2.5259399999999999</v>
      </c>
      <c r="T430" s="135">
        <f t="shared" si="249"/>
        <v>2.4945499999999998</v>
      </c>
      <c r="U430" s="135">
        <f t="shared" si="249"/>
        <v>2.4870199999999998</v>
      </c>
      <c r="V430" s="135">
        <f t="shared" si="249"/>
        <v>2.4500099999999998</v>
      </c>
      <c r="W430" s="135">
        <f t="shared" si="249"/>
        <v>2.2955399999999999</v>
      </c>
      <c r="X430" s="135">
        <f t="shared" si="249"/>
        <v>2.3871199999999999</v>
      </c>
      <c r="Y430" s="135">
        <f t="shared" si="249"/>
        <v>2.48197</v>
      </c>
      <c r="Z430" s="135">
        <f t="shared" si="249"/>
        <v>2.2036199999999999</v>
      </c>
      <c r="AA430" s="135">
        <f t="shared" si="249"/>
        <v>2.0026000000000002</v>
      </c>
    </row>
    <row r="431" spans="1:27" ht="12.75" hidden="1" customHeight="1" outlineLevel="1" x14ac:dyDescent="0.2">
      <c r="A431" s="163" t="s">
        <v>2830</v>
      </c>
      <c r="B431" s="94" t="s">
        <v>238</v>
      </c>
      <c r="C431" s="70" t="s">
        <v>79</v>
      </c>
      <c r="D431" s="71">
        <v>1291.42</v>
      </c>
      <c r="E431" s="71">
        <v>1144.7</v>
      </c>
      <c r="F431" s="71">
        <v>1065.27</v>
      </c>
      <c r="G431" s="71">
        <v>1038.23</v>
      </c>
      <c r="H431" s="71">
        <v>1021.42</v>
      </c>
      <c r="I431" s="71">
        <v>1076.96</v>
      </c>
      <c r="J431" s="71">
        <v>1314.12</v>
      </c>
      <c r="K431" s="71">
        <v>1543.12</v>
      </c>
      <c r="L431" s="71">
        <v>1845.24</v>
      </c>
      <c r="M431" s="71">
        <v>1932.76</v>
      </c>
      <c r="N431" s="71">
        <v>1934.65</v>
      </c>
      <c r="O431" s="71">
        <v>1945.72</v>
      </c>
      <c r="P431" s="71">
        <v>1974.52</v>
      </c>
      <c r="Q431" s="71">
        <v>2038.97</v>
      </c>
      <c r="R431" s="71">
        <v>2012.68</v>
      </c>
      <c r="S431" s="71">
        <v>1973.27</v>
      </c>
      <c r="T431" s="71">
        <v>1941.88</v>
      </c>
      <c r="U431" s="71">
        <v>1934.35</v>
      </c>
      <c r="V431" s="71">
        <v>1897.34</v>
      </c>
      <c r="W431" s="71">
        <v>1742.87</v>
      </c>
      <c r="X431" s="71">
        <v>1834.45</v>
      </c>
      <c r="Y431" s="71">
        <v>1929.3</v>
      </c>
      <c r="Z431" s="71">
        <v>1650.95</v>
      </c>
      <c r="AA431" s="71">
        <v>1449.93</v>
      </c>
    </row>
    <row r="432" spans="1:27" ht="12.75" hidden="1" customHeight="1" outlineLevel="1" x14ac:dyDescent="0.2">
      <c r="A432" s="163" t="s">
        <v>2831</v>
      </c>
      <c r="B432" s="94" t="s">
        <v>90</v>
      </c>
      <c r="C432" s="70" t="s">
        <v>79</v>
      </c>
      <c r="D432" s="71">
        <f>$D$327</f>
        <v>217.03</v>
      </c>
      <c r="E432" s="71">
        <f t="shared" ref="E432:AA432" si="250">$D$327</f>
        <v>217.03</v>
      </c>
      <c r="F432" s="71">
        <f t="shared" si="250"/>
        <v>217.03</v>
      </c>
      <c r="G432" s="71">
        <f t="shared" si="250"/>
        <v>217.03</v>
      </c>
      <c r="H432" s="71">
        <f t="shared" si="250"/>
        <v>217.03</v>
      </c>
      <c r="I432" s="71">
        <f t="shared" si="250"/>
        <v>217.03</v>
      </c>
      <c r="J432" s="71">
        <f t="shared" si="250"/>
        <v>217.03</v>
      </c>
      <c r="K432" s="71">
        <f t="shared" si="250"/>
        <v>217.03</v>
      </c>
      <c r="L432" s="71">
        <f t="shared" si="250"/>
        <v>217.03</v>
      </c>
      <c r="M432" s="71">
        <f t="shared" si="250"/>
        <v>217.03</v>
      </c>
      <c r="N432" s="71">
        <f t="shared" si="250"/>
        <v>217.03</v>
      </c>
      <c r="O432" s="71">
        <f t="shared" si="250"/>
        <v>217.03</v>
      </c>
      <c r="P432" s="71">
        <f t="shared" si="250"/>
        <v>217.03</v>
      </c>
      <c r="Q432" s="71">
        <f t="shared" si="250"/>
        <v>217.03</v>
      </c>
      <c r="R432" s="71">
        <f t="shared" si="250"/>
        <v>217.03</v>
      </c>
      <c r="S432" s="71">
        <f t="shared" si="250"/>
        <v>217.03</v>
      </c>
      <c r="T432" s="71">
        <f t="shared" si="250"/>
        <v>217.03</v>
      </c>
      <c r="U432" s="71">
        <f t="shared" si="250"/>
        <v>217.03</v>
      </c>
      <c r="V432" s="71">
        <f t="shared" si="250"/>
        <v>217.03</v>
      </c>
      <c r="W432" s="71">
        <f t="shared" si="250"/>
        <v>217.03</v>
      </c>
      <c r="X432" s="71">
        <f t="shared" si="250"/>
        <v>217.03</v>
      </c>
      <c r="Y432" s="71">
        <f t="shared" si="250"/>
        <v>217.03</v>
      </c>
      <c r="Z432" s="71">
        <f t="shared" si="250"/>
        <v>217.03</v>
      </c>
      <c r="AA432" s="71">
        <f t="shared" si="250"/>
        <v>217.03</v>
      </c>
    </row>
    <row r="433" spans="1:27" ht="12.75" hidden="1" customHeight="1" outlineLevel="1" x14ac:dyDescent="0.2">
      <c r="A433" s="163" t="s">
        <v>2832</v>
      </c>
      <c r="B433" s="94" t="s">
        <v>83</v>
      </c>
      <c r="C433" s="70" t="s">
        <v>79</v>
      </c>
      <c r="D433" s="71">
        <v>4.95</v>
      </c>
      <c r="E433" s="71">
        <v>4.95</v>
      </c>
      <c r="F433" s="71">
        <v>4.95</v>
      </c>
      <c r="G433" s="71">
        <v>4.95</v>
      </c>
      <c r="H433" s="71">
        <v>4.95</v>
      </c>
      <c r="I433" s="71">
        <v>4.95</v>
      </c>
      <c r="J433" s="71">
        <v>4.95</v>
      </c>
      <c r="K433" s="71">
        <v>4.95</v>
      </c>
      <c r="L433" s="71">
        <v>4.95</v>
      </c>
      <c r="M433" s="71">
        <v>4.95</v>
      </c>
      <c r="N433" s="71">
        <v>4.95</v>
      </c>
      <c r="O433" s="71">
        <v>4.95</v>
      </c>
      <c r="P433" s="71">
        <v>4.95</v>
      </c>
      <c r="Q433" s="71">
        <v>4.95</v>
      </c>
      <c r="R433" s="71">
        <v>4.95</v>
      </c>
      <c r="S433" s="71">
        <v>4.95</v>
      </c>
      <c r="T433" s="71">
        <v>4.95</v>
      </c>
      <c r="U433" s="71">
        <v>4.95</v>
      </c>
      <c r="V433" s="71">
        <v>4.95</v>
      </c>
      <c r="W433" s="71">
        <v>4.95</v>
      </c>
      <c r="X433" s="71">
        <v>4.95</v>
      </c>
      <c r="Y433" s="71">
        <v>4.95</v>
      </c>
      <c r="Z433" s="71">
        <v>4.95</v>
      </c>
      <c r="AA433" s="71">
        <v>4.95</v>
      </c>
    </row>
    <row r="434" spans="1:27" ht="12.75" hidden="1" customHeight="1" outlineLevel="1" x14ac:dyDescent="0.2">
      <c r="A434" s="163" t="s">
        <v>2833</v>
      </c>
      <c r="B434" s="94" t="s">
        <v>81</v>
      </c>
      <c r="C434" s="70" t="s">
        <v>79</v>
      </c>
      <c r="D434" s="71">
        <f>$D$11</f>
        <v>330.69</v>
      </c>
      <c r="E434" s="71">
        <f t="shared" ref="E434:AA434" si="251">$D$11</f>
        <v>330.69</v>
      </c>
      <c r="F434" s="71">
        <f t="shared" si="251"/>
        <v>330.69</v>
      </c>
      <c r="G434" s="71">
        <f t="shared" si="251"/>
        <v>330.69</v>
      </c>
      <c r="H434" s="71">
        <f t="shared" si="251"/>
        <v>330.69</v>
      </c>
      <c r="I434" s="71">
        <f t="shared" si="251"/>
        <v>330.69</v>
      </c>
      <c r="J434" s="71">
        <f t="shared" si="251"/>
        <v>330.69</v>
      </c>
      <c r="K434" s="71">
        <f t="shared" si="251"/>
        <v>330.69</v>
      </c>
      <c r="L434" s="71">
        <f t="shared" si="251"/>
        <v>330.69</v>
      </c>
      <c r="M434" s="71">
        <f t="shared" si="251"/>
        <v>330.69</v>
      </c>
      <c r="N434" s="71">
        <f t="shared" si="251"/>
        <v>330.69</v>
      </c>
      <c r="O434" s="71">
        <f t="shared" si="251"/>
        <v>330.69</v>
      </c>
      <c r="P434" s="71">
        <f t="shared" si="251"/>
        <v>330.69</v>
      </c>
      <c r="Q434" s="71">
        <f t="shared" si="251"/>
        <v>330.69</v>
      </c>
      <c r="R434" s="71">
        <f t="shared" si="251"/>
        <v>330.69</v>
      </c>
      <c r="S434" s="71">
        <f t="shared" si="251"/>
        <v>330.69</v>
      </c>
      <c r="T434" s="71">
        <f t="shared" si="251"/>
        <v>330.69</v>
      </c>
      <c r="U434" s="71">
        <f t="shared" si="251"/>
        <v>330.69</v>
      </c>
      <c r="V434" s="71">
        <f t="shared" si="251"/>
        <v>330.69</v>
      </c>
      <c r="W434" s="71">
        <f t="shared" si="251"/>
        <v>330.69</v>
      </c>
      <c r="X434" s="71">
        <f t="shared" si="251"/>
        <v>330.69</v>
      </c>
      <c r="Y434" s="71">
        <f t="shared" si="251"/>
        <v>330.69</v>
      </c>
      <c r="Z434" s="71">
        <f t="shared" si="251"/>
        <v>330.69</v>
      </c>
      <c r="AA434" s="71">
        <f t="shared" si="251"/>
        <v>330.69</v>
      </c>
    </row>
    <row r="435" spans="1:27" ht="12.75" customHeight="1" collapsed="1" x14ac:dyDescent="0.2">
      <c r="A435" s="162" t="s">
        <v>2834</v>
      </c>
      <c r="B435" s="54" t="str">
        <f>"23"&amp;"."&amp;$B$801&amp;"."&amp;$B$802</f>
        <v>23.05.2023</v>
      </c>
      <c r="C435" s="134" t="s">
        <v>76</v>
      </c>
      <c r="D435" s="135">
        <f>ROUND(((D436+D437+D439+D438)/1000),5)</f>
        <v>1.82386</v>
      </c>
      <c r="E435" s="135">
        <f>ROUND(((E436+E437+E439+E438)/1000),5)</f>
        <v>1.6533899999999999</v>
      </c>
      <c r="F435" s="135">
        <f>ROUND(((F436+F437+F439+F438)/1000),5)</f>
        <v>1.56542</v>
      </c>
      <c r="G435" s="135">
        <f t="shared" ref="G435:AA435" si="252">ROUND(((G436+G437+G439+G438)/1000),5)</f>
        <v>1.5269600000000001</v>
      </c>
      <c r="H435" s="135">
        <f t="shared" si="252"/>
        <v>1.5739300000000001</v>
      </c>
      <c r="I435" s="135">
        <f t="shared" si="252"/>
        <v>1.7198599999999999</v>
      </c>
      <c r="J435" s="135">
        <f t="shared" si="252"/>
        <v>1.83819</v>
      </c>
      <c r="K435" s="135">
        <f t="shared" si="252"/>
        <v>2.0721599999999998</v>
      </c>
      <c r="L435" s="135">
        <f t="shared" si="252"/>
        <v>2.3024900000000001</v>
      </c>
      <c r="M435" s="135">
        <f t="shared" si="252"/>
        <v>2.4216199999999999</v>
      </c>
      <c r="N435" s="135">
        <f t="shared" si="252"/>
        <v>2.3965399999999999</v>
      </c>
      <c r="O435" s="135">
        <f t="shared" si="252"/>
        <v>2.45505</v>
      </c>
      <c r="P435" s="135">
        <f t="shared" si="252"/>
        <v>2.4553799999999999</v>
      </c>
      <c r="Q435" s="135">
        <f t="shared" si="252"/>
        <v>2.47539</v>
      </c>
      <c r="R435" s="135">
        <f t="shared" si="252"/>
        <v>2.4705900000000001</v>
      </c>
      <c r="S435" s="135">
        <f t="shared" si="252"/>
        <v>2.4592700000000001</v>
      </c>
      <c r="T435" s="135">
        <f t="shared" si="252"/>
        <v>2.45025</v>
      </c>
      <c r="U435" s="135">
        <f t="shared" si="252"/>
        <v>2.3961700000000001</v>
      </c>
      <c r="V435" s="135">
        <f t="shared" si="252"/>
        <v>2.3361200000000002</v>
      </c>
      <c r="W435" s="135">
        <f t="shared" si="252"/>
        <v>2.27881</v>
      </c>
      <c r="X435" s="135">
        <f t="shared" si="252"/>
        <v>2.3042500000000001</v>
      </c>
      <c r="Y435" s="135">
        <f t="shared" si="252"/>
        <v>2.4034200000000001</v>
      </c>
      <c r="Z435" s="135">
        <f t="shared" si="252"/>
        <v>2.1972900000000002</v>
      </c>
      <c r="AA435" s="135">
        <f t="shared" si="252"/>
        <v>1.94197</v>
      </c>
    </row>
    <row r="436" spans="1:27" ht="12.75" hidden="1" customHeight="1" outlineLevel="1" x14ac:dyDescent="0.2">
      <c r="A436" s="163" t="s">
        <v>2835</v>
      </c>
      <c r="B436" s="94" t="s">
        <v>238</v>
      </c>
      <c r="C436" s="70" t="s">
        <v>79</v>
      </c>
      <c r="D436" s="71">
        <v>1271.19</v>
      </c>
      <c r="E436" s="71">
        <v>1100.72</v>
      </c>
      <c r="F436" s="71">
        <v>1012.75</v>
      </c>
      <c r="G436" s="71">
        <v>974.29</v>
      </c>
      <c r="H436" s="71">
        <v>1021.26</v>
      </c>
      <c r="I436" s="71">
        <v>1167.19</v>
      </c>
      <c r="J436" s="71">
        <v>1285.52</v>
      </c>
      <c r="K436" s="71">
        <v>1519.49</v>
      </c>
      <c r="L436" s="71">
        <v>1749.82</v>
      </c>
      <c r="M436" s="71">
        <v>1868.95</v>
      </c>
      <c r="N436" s="71">
        <v>1843.87</v>
      </c>
      <c r="O436" s="71">
        <v>1902.38</v>
      </c>
      <c r="P436" s="71">
        <v>1902.71</v>
      </c>
      <c r="Q436" s="71">
        <v>1922.72</v>
      </c>
      <c r="R436" s="71">
        <v>1917.92</v>
      </c>
      <c r="S436" s="71">
        <v>1906.6</v>
      </c>
      <c r="T436" s="71">
        <v>1897.58</v>
      </c>
      <c r="U436" s="71">
        <v>1843.5</v>
      </c>
      <c r="V436" s="71">
        <v>1783.45</v>
      </c>
      <c r="W436" s="71">
        <v>1726.14</v>
      </c>
      <c r="X436" s="71">
        <v>1751.58</v>
      </c>
      <c r="Y436" s="71">
        <v>1850.75</v>
      </c>
      <c r="Z436" s="71">
        <v>1644.62</v>
      </c>
      <c r="AA436" s="71">
        <v>1389.3</v>
      </c>
    </row>
    <row r="437" spans="1:27" ht="12.75" hidden="1" customHeight="1" outlineLevel="1" x14ac:dyDescent="0.2">
      <c r="A437" s="163" t="s">
        <v>2836</v>
      </c>
      <c r="B437" s="94" t="s">
        <v>90</v>
      </c>
      <c r="C437" s="70" t="s">
        <v>79</v>
      </c>
      <c r="D437" s="71">
        <f>$D$327</f>
        <v>217.03</v>
      </c>
      <c r="E437" s="71">
        <f t="shared" ref="E437:AA437" si="253">$D$327</f>
        <v>217.03</v>
      </c>
      <c r="F437" s="71">
        <f t="shared" si="253"/>
        <v>217.03</v>
      </c>
      <c r="G437" s="71">
        <f t="shared" si="253"/>
        <v>217.03</v>
      </c>
      <c r="H437" s="71">
        <f t="shared" si="253"/>
        <v>217.03</v>
      </c>
      <c r="I437" s="71">
        <f t="shared" si="253"/>
        <v>217.03</v>
      </c>
      <c r="J437" s="71">
        <f t="shared" si="253"/>
        <v>217.03</v>
      </c>
      <c r="K437" s="71">
        <f t="shared" si="253"/>
        <v>217.03</v>
      </c>
      <c r="L437" s="71">
        <f t="shared" si="253"/>
        <v>217.03</v>
      </c>
      <c r="M437" s="71">
        <f t="shared" si="253"/>
        <v>217.03</v>
      </c>
      <c r="N437" s="71">
        <f t="shared" si="253"/>
        <v>217.03</v>
      </c>
      <c r="O437" s="71">
        <f t="shared" si="253"/>
        <v>217.03</v>
      </c>
      <c r="P437" s="71">
        <f t="shared" si="253"/>
        <v>217.03</v>
      </c>
      <c r="Q437" s="71">
        <f t="shared" si="253"/>
        <v>217.03</v>
      </c>
      <c r="R437" s="71">
        <f t="shared" si="253"/>
        <v>217.03</v>
      </c>
      <c r="S437" s="71">
        <f t="shared" si="253"/>
        <v>217.03</v>
      </c>
      <c r="T437" s="71">
        <f t="shared" si="253"/>
        <v>217.03</v>
      </c>
      <c r="U437" s="71">
        <f t="shared" si="253"/>
        <v>217.03</v>
      </c>
      <c r="V437" s="71">
        <f t="shared" si="253"/>
        <v>217.03</v>
      </c>
      <c r="W437" s="71">
        <f t="shared" si="253"/>
        <v>217.03</v>
      </c>
      <c r="X437" s="71">
        <f t="shared" si="253"/>
        <v>217.03</v>
      </c>
      <c r="Y437" s="71">
        <f t="shared" si="253"/>
        <v>217.03</v>
      </c>
      <c r="Z437" s="71">
        <f t="shared" si="253"/>
        <v>217.03</v>
      </c>
      <c r="AA437" s="71">
        <f t="shared" si="253"/>
        <v>217.03</v>
      </c>
    </row>
    <row r="438" spans="1:27" ht="12.75" hidden="1" customHeight="1" outlineLevel="1" x14ac:dyDescent="0.2">
      <c r="A438" s="163" t="s">
        <v>2837</v>
      </c>
      <c r="B438" s="94" t="s">
        <v>83</v>
      </c>
      <c r="C438" s="70" t="s">
        <v>79</v>
      </c>
      <c r="D438" s="71">
        <v>4.95</v>
      </c>
      <c r="E438" s="71">
        <v>4.95</v>
      </c>
      <c r="F438" s="71">
        <v>4.95</v>
      </c>
      <c r="G438" s="71">
        <v>4.95</v>
      </c>
      <c r="H438" s="71">
        <v>4.95</v>
      </c>
      <c r="I438" s="71">
        <v>4.95</v>
      </c>
      <c r="J438" s="71">
        <v>4.95</v>
      </c>
      <c r="K438" s="71">
        <v>4.95</v>
      </c>
      <c r="L438" s="71">
        <v>4.95</v>
      </c>
      <c r="M438" s="71">
        <v>4.95</v>
      </c>
      <c r="N438" s="71">
        <v>4.95</v>
      </c>
      <c r="O438" s="71">
        <v>4.95</v>
      </c>
      <c r="P438" s="71">
        <v>4.95</v>
      </c>
      <c r="Q438" s="71">
        <v>4.95</v>
      </c>
      <c r="R438" s="71">
        <v>4.95</v>
      </c>
      <c r="S438" s="71">
        <v>4.95</v>
      </c>
      <c r="T438" s="71">
        <v>4.95</v>
      </c>
      <c r="U438" s="71">
        <v>4.95</v>
      </c>
      <c r="V438" s="71">
        <v>4.95</v>
      </c>
      <c r="W438" s="71">
        <v>4.95</v>
      </c>
      <c r="X438" s="71">
        <v>4.95</v>
      </c>
      <c r="Y438" s="71">
        <v>4.95</v>
      </c>
      <c r="Z438" s="71">
        <v>4.95</v>
      </c>
      <c r="AA438" s="71">
        <v>4.95</v>
      </c>
    </row>
    <row r="439" spans="1:27" ht="12.75" hidden="1" customHeight="1" outlineLevel="1" x14ac:dyDescent="0.2">
      <c r="A439" s="163" t="s">
        <v>2838</v>
      </c>
      <c r="B439" s="94" t="s">
        <v>81</v>
      </c>
      <c r="C439" s="70" t="s">
        <v>79</v>
      </c>
      <c r="D439" s="71">
        <f>$D$11</f>
        <v>330.69</v>
      </c>
      <c r="E439" s="71">
        <f t="shared" ref="E439:AA439" si="254">$D$11</f>
        <v>330.69</v>
      </c>
      <c r="F439" s="71">
        <f t="shared" si="254"/>
        <v>330.69</v>
      </c>
      <c r="G439" s="71">
        <f t="shared" si="254"/>
        <v>330.69</v>
      </c>
      <c r="H439" s="71">
        <f t="shared" si="254"/>
        <v>330.69</v>
      </c>
      <c r="I439" s="71">
        <f t="shared" si="254"/>
        <v>330.69</v>
      </c>
      <c r="J439" s="71">
        <f t="shared" si="254"/>
        <v>330.69</v>
      </c>
      <c r="K439" s="71">
        <f t="shared" si="254"/>
        <v>330.69</v>
      </c>
      <c r="L439" s="71">
        <f t="shared" si="254"/>
        <v>330.69</v>
      </c>
      <c r="M439" s="71">
        <f t="shared" si="254"/>
        <v>330.69</v>
      </c>
      <c r="N439" s="71">
        <f t="shared" si="254"/>
        <v>330.69</v>
      </c>
      <c r="O439" s="71">
        <f t="shared" si="254"/>
        <v>330.69</v>
      </c>
      <c r="P439" s="71">
        <f t="shared" si="254"/>
        <v>330.69</v>
      </c>
      <c r="Q439" s="71">
        <f t="shared" si="254"/>
        <v>330.69</v>
      </c>
      <c r="R439" s="71">
        <f t="shared" si="254"/>
        <v>330.69</v>
      </c>
      <c r="S439" s="71">
        <f t="shared" si="254"/>
        <v>330.69</v>
      </c>
      <c r="T439" s="71">
        <f t="shared" si="254"/>
        <v>330.69</v>
      </c>
      <c r="U439" s="71">
        <f t="shared" si="254"/>
        <v>330.69</v>
      </c>
      <c r="V439" s="71">
        <f t="shared" si="254"/>
        <v>330.69</v>
      </c>
      <c r="W439" s="71">
        <f t="shared" si="254"/>
        <v>330.69</v>
      </c>
      <c r="X439" s="71">
        <f t="shared" si="254"/>
        <v>330.69</v>
      </c>
      <c r="Y439" s="71">
        <f t="shared" si="254"/>
        <v>330.69</v>
      </c>
      <c r="Z439" s="71">
        <f t="shared" si="254"/>
        <v>330.69</v>
      </c>
      <c r="AA439" s="71">
        <f t="shared" si="254"/>
        <v>330.69</v>
      </c>
    </row>
    <row r="440" spans="1:27" ht="12.75" customHeight="1" collapsed="1" x14ac:dyDescent="0.2">
      <c r="A440" s="162" t="s">
        <v>2839</v>
      </c>
      <c r="B440" s="54" t="str">
        <f>"24"&amp;"."&amp;$B$801&amp;"."&amp;$B$802</f>
        <v>24.05.2023</v>
      </c>
      <c r="C440" s="134" t="s">
        <v>76</v>
      </c>
      <c r="D440" s="135">
        <f>ROUND(((D441+D442+D444+D443)/1000),5)</f>
        <v>1.83992</v>
      </c>
      <c r="E440" s="135">
        <f>ROUND(((E441+E442+E444+E443)/1000),5)</f>
        <v>1.6317200000000001</v>
      </c>
      <c r="F440" s="135">
        <f>ROUND(((F441+F442+F444+F443)/1000),5)</f>
        <v>1.5952999999999999</v>
      </c>
      <c r="G440" s="135">
        <f t="shared" ref="G440:AA440" si="255">ROUND(((G441+G442+G444+G443)/1000),5)</f>
        <v>1.5519000000000001</v>
      </c>
      <c r="H440" s="135">
        <f t="shared" si="255"/>
        <v>1.55751</v>
      </c>
      <c r="I440" s="135">
        <f t="shared" si="255"/>
        <v>1.7173</v>
      </c>
      <c r="J440" s="135">
        <f t="shared" si="255"/>
        <v>1.9786300000000001</v>
      </c>
      <c r="K440" s="135">
        <f t="shared" si="255"/>
        <v>2.2316400000000001</v>
      </c>
      <c r="L440" s="135">
        <f t="shared" si="255"/>
        <v>2.4131499999999999</v>
      </c>
      <c r="M440" s="135">
        <f t="shared" si="255"/>
        <v>2.4679700000000002</v>
      </c>
      <c r="N440" s="135">
        <f t="shared" si="255"/>
        <v>2.4744600000000001</v>
      </c>
      <c r="O440" s="135">
        <f t="shared" si="255"/>
        <v>2.4761099999999998</v>
      </c>
      <c r="P440" s="135">
        <f t="shared" si="255"/>
        <v>2.4614099999999999</v>
      </c>
      <c r="Q440" s="135">
        <f t="shared" si="255"/>
        <v>2.4668299999999999</v>
      </c>
      <c r="R440" s="135">
        <f t="shared" si="255"/>
        <v>2.48001</v>
      </c>
      <c r="S440" s="135">
        <f t="shared" si="255"/>
        <v>2.4931999999999999</v>
      </c>
      <c r="T440" s="135">
        <f t="shared" si="255"/>
        <v>2.47668</v>
      </c>
      <c r="U440" s="135">
        <f t="shared" si="255"/>
        <v>2.4628399999999999</v>
      </c>
      <c r="V440" s="135">
        <f t="shared" si="255"/>
        <v>2.4565899999999998</v>
      </c>
      <c r="W440" s="135">
        <f t="shared" si="255"/>
        <v>2.4482900000000001</v>
      </c>
      <c r="X440" s="135">
        <f t="shared" si="255"/>
        <v>2.4482499999999998</v>
      </c>
      <c r="Y440" s="135">
        <f t="shared" si="255"/>
        <v>2.4510399999999999</v>
      </c>
      <c r="Z440" s="135">
        <f t="shared" si="255"/>
        <v>2.28816</v>
      </c>
      <c r="AA440" s="135">
        <f t="shared" si="255"/>
        <v>1.9664600000000001</v>
      </c>
    </row>
    <row r="441" spans="1:27" ht="12.75" hidden="1" customHeight="1" outlineLevel="1" x14ac:dyDescent="0.2">
      <c r="A441" s="163" t="s">
        <v>2840</v>
      </c>
      <c r="B441" s="94" t="s">
        <v>238</v>
      </c>
      <c r="C441" s="70" t="s">
        <v>79</v>
      </c>
      <c r="D441" s="71">
        <v>1287.25</v>
      </c>
      <c r="E441" s="71">
        <v>1079.05</v>
      </c>
      <c r="F441" s="71">
        <v>1042.6300000000001</v>
      </c>
      <c r="G441" s="71">
        <v>999.23</v>
      </c>
      <c r="H441" s="71">
        <v>1004.84</v>
      </c>
      <c r="I441" s="71">
        <v>1164.6300000000001</v>
      </c>
      <c r="J441" s="71">
        <v>1425.96</v>
      </c>
      <c r="K441" s="71">
        <v>1678.97</v>
      </c>
      <c r="L441" s="71">
        <v>1860.48</v>
      </c>
      <c r="M441" s="71">
        <v>1915.3</v>
      </c>
      <c r="N441" s="71">
        <v>1921.79</v>
      </c>
      <c r="O441" s="71">
        <v>1923.44</v>
      </c>
      <c r="P441" s="71">
        <v>1908.74</v>
      </c>
      <c r="Q441" s="71">
        <v>1914.16</v>
      </c>
      <c r="R441" s="71">
        <v>1927.34</v>
      </c>
      <c r="S441" s="71">
        <v>1940.53</v>
      </c>
      <c r="T441" s="71">
        <v>1924.01</v>
      </c>
      <c r="U441" s="71">
        <v>1910.17</v>
      </c>
      <c r="V441" s="71">
        <v>1903.92</v>
      </c>
      <c r="W441" s="71">
        <v>1895.62</v>
      </c>
      <c r="X441" s="71">
        <v>1895.58</v>
      </c>
      <c r="Y441" s="71">
        <v>1898.37</v>
      </c>
      <c r="Z441" s="71">
        <v>1735.49</v>
      </c>
      <c r="AA441" s="71">
        <v>1413.79</v>
      </c>
    </row>
    <row r="442" spans="1:27" ht="12.75" hidden="1" customHeight="1" outlineLevel="1" x14ac:dyDescent="0.2">
      <c r="A442" s="163" t="s">
        <v>2841</v>
      </c>
      <c r="B442" s="94" t="s">
        <v>90</v>
      </c>
      <c r="C442" s="70" t="s">
        <v>79</v>
      </c>
      <c r="D442" s="71">
        <f>$D$327</f>
        <v>217.03</v>
      </c>
      <c r="E442" s="71">
        <f t="shared" ref="E442:AA442" si="256">$D$327</f>
        <v>217.03</v>
      </c>
      <c r="F442" s="71">
        <f t="shared" si="256"/>
        <v>217.03</v>
      </c>
      <c r="G442" s="71">
        <f t="shared" si="256"/>
        <v>217.03</v>
      </c>
      <c r="H442" s="71">
        <f t="shared" si="256"/>
        <v>217.03</v>
      </c>
      <c r="I442" s="71">
        <f t="shared" si="256"/>
        <v>217.03</v>
      </c>
      <c r="J442" s="71">
        <f t="shared" si="256"/>
        <v>217.03</v>
      </c>
      <c r="K442" s="71">
        <f t="shared" si="256"/>
        <v>217.03</v>
      </c>
      <c r="L442" s="71">
        <f t="shared" si="256"/>
        <v>217.03</v>
      </c>
      <c r="M442" s="71">
        <f t="shared" si="256"/>
        <v>217.03</v>
      </c>
      <c r="N442" s="71">
        <f t="shared" si="256"/>
        <v>217.03</v>
      </c>
      <c r="O442" s="71">
        <f t="shared" si="256"/>
        <v>217.03</v>
      </c>
      <c r="P442" s="71">
        <f t="shared" si="256"/>
        <v>217.03</v>
      </c>
      <c r="Q442" s="71">
        <f t="shared" si="256"/>
        <v>217.03</v>
      </c>
      <c r="R442" s="71">
        <f t="shared" si="256"/>
        <v>217.03</v>
      </c>
      <c r="S442" s="71">
        <f t="shared" si="256"/>
        <v>217.03</v>
      </c>
      <c r="T442" s="71">
        <f t="shared" si="256"/>
        <v>217.03</v>
      </c>
      <c r="U442" s="71">
        <f t="shared" si="256"/>
        <v>217.03</v>
      </c>
      <c r="V442" s="71">
        <f t="shared" si="256"/>
        <v>217.03</v>
      </c>
      <c r="W442" s="71">
        <f t="shared" si="256"/>
        <v>217.03</v>
      </c>
      <c r="X442" s="71">
        <f t="shared" si="256"/>
        <v>217.03</v>
      </c>
      <c r="Y442" s="71">
        <f t="shared" si="256"/>
        <v>217.03</v>
      </c>
      <c r="Z442" s="71">
        <f t="shared" si="256"/>
        <v>217.03</v>
      </c>
      <c r="AA442" s="71">
        <f t="shared" si="256"/>
        <v>217.03</v>
      </c>
    </row>
    <row r="443" spans="1:27" ht="12.75" hidden="1" customHeight="1" outlineLevel="1" x14ac:dyDescent="0.2">
      <c r="A443" s="163" t="s">
        <v>2842</v>
      </c>
      <c r="B443" s="94" t="s">
        <v>83</v>
      </c>
      <c r="C443" s="70" t="s">
        <v>79</v>
      </c>
      <c r="D443" s="71">
        <v>4.95</v>
      </c>
      <c r="E443" s="71">
        <v>4.95</v>
      </c>
      <c r="F443" s="71">
        <v>4.95</v>
      </c>
      <c r="G443" s="71">
        <v>4.95</v>
      </c>
      <c r="H443" s="71">
        <v>4.95</v>
      </c>
      <c r="I443" s="71">
        <v>4.95</v>
      </c>
      <c r="J443" s="71">
        <v>4.95</v>
      </c>
      <c r="K443" s="71">
        <v>4.95</v>
      </c>
      <c r="L443" s="71">
        <v>4.95</v>
      </c>
      <c r="M443" s="71">
        <v>4.95</v>
      </c>
      <c r="N443" s="71">
        <v>4.95</v>
      </c>
      <c r="O443" s="71">
        <v>4.95</v>
      </c>
      <c r="P443" s="71">
        <v>4.95</v>
      </c>
      <c r="Q443" s="71">
        <v>4.95</v>
      </c>
      <c r="R443" s="71">
        <v>4.95</v>
      </c>
      <c r="S443" s="71">
        <v>4.95</v>
      </c>
      <c r="T443" s="71">
        <v>4.95</v>
      </c>
      <c r="U443" s="71">
        <v>4.95</v>
      </c>
      <c r="V443" s="71">
        <v>4.95</v>
      </c>
      <c r="W443" s="71">
        <v>4.95</v>
      </c>
      <c r="X443" s="71">
        <v>4.95</v>
      </c>
      <c r="Y443" s="71">
        <v>4.95</v>
      </c>
      <c r="Z443" s="71">
        <v>4.95</v>
      </c>
      <c r="AA443" s="71">
        <v>4.95</v>
      </c>
    </row>
    <row r="444" spans="1:27" ht="12.75" hidden="1" customHeight="1" outlineLevel="1" x14ac:dyDescent="0.2">
      <c r="A444" s="163" t="s">
        <v>2843</v>
      </c>
      <c r="B444" s="94" t="s">
        <v>81</v>
      </c>
      <c r="C444" s="70" t="s">
        <v>79</v>
      </c>
      <c r="D444" s="71">
        <f>$D$11</f>
        <v>330.69</v>
      </c>
      <c r="E444" s="71">
        <f t="shared" ref="E444:AA444" si="257">$D$11</f>
        <v>330.69</v>
      </c>
      <c r="F444" s="71">
        <f t="shared" si="257"/>
        <v>330.69</v>
      </c>
      <c r="G444" s="71">
        <f t="shared" si="257"/>
        <v>330.69</v>
      </c>
      <c r="H444" s="71">
        <f t="shared" si="257"/>
        <v>330.69</v>
      </c>
      <c r="I444" s="71">
        <f t="shared" si="257"/>
        <v>330.69</v>
      </c>
      <c r="J444" s="71">
        <f t="shared" si="257"/>
        <v>330.69</v>
      </c>
      <c r="K444" s="71">
        <f t="shared" si="257"/>
        <v>330.69</v>
      </c>
      <c r="L444" s="71">
        <f t="shared" si="257"/>
        <v>330.69</v>
      </c>
      <c r="M444" s="71">
        <f t="shared" si="257"/>
        <v>330.69</v>
      </c>
      <c r="N444" s="71">
        <f t="shared" si="257"/>
        <v>330.69</v>
      </c>
      <c r="O444" s="71">
        <f t="shared" si="257"/>
        <v>330.69</v>
      </c>
      <c r="P444" s="71">
        <f t="shared" si="257"/>
        <v>330.69</v>
      </c>
      <c r="Q444" s="71">
        <f t="shared" si="257"/>
        <v>330.69</v>
      </c>
      <c r="R444" s="71">
        <f t="shared" si="257"/>
        <v>330.69</v>
      </c>
      <c r="S444" s="71">
        <f t="shared" si="257"/>
        <v>330.69</v>
      </c>
      <c r="T444" s="71">
        <f t="shared" si="257"/>
        <v>330.69</v>
      </c>
      <c r="U444" s="71">
        <f t="shared" si="257"/>
        <v>330.69</v>
      </c>
      <c r="V444" s="71">
        <f t="shared" si="257"/>
        <v>330.69</v>
      </c>
      <c r="W444" s="71">
        <f t="shared" si="257"/>
        <v>330.69</v>
      </c>
      <c r="X444" s="71">
        <f t="shared" si="257"/>
        <v>330.69</v>
      </c>
      <c r="Y444" s="71">
        <f t="shared" si="257"/>
        <v>330.69</v>
      </c>
      <c r="Z444" s="71">
        <f t="shared" si="257"/>
        <v>330.69</v>
      </c>
      <c r="AA444" s="71">
        <f t="shared" si="257"/>
        <v>330.69</v>
      </c>
    </row>
    <row r="445" spans="1:27" collapsed="1" x14ac:dyDescent="0.2">
      <c r="A445" s="162" t="s">
        <v>2844</v>
      </c>
      <c r="B445" s="54" t="str">
        <f>"25"&amp;"."&amp;$B$801&amp;"."&amp;$B$802</f>
        <v>25.05.2023</v>
      </c>
      <c r="C445" s="134" t="s">
        <v>76</v>
      </c>
      <c r="D445" s="135">
        <f>ROUND(((D446+D447+D449+D448)/1000),5)</f>
        <v>1.6600999999999999</v>
      </c>
      <c r="E445" s="135">
        <f>ROUND(((E446+E447+E449+E448)/1000),5)</f>
        <v>1.5546</v>
      </c>
      <c r="F445" s="135">
        <f>ROUND(((F446+F447+F449+F448)/1000),5)</f>
        <v>1.4892099999999999</v>
      </c>
      <c r="G445" s="135">
        <f t="shared" ref="G445:AA445" si="258">ROUND(((G446+G447+G449+G448)/1000),5)</f>
        <v>1.4400999999999999</v>
      </c>
      <c r="H445" s="135">
        <f t="shared" si="258"/>
        <v>1.43963</v>
      </c>
      <c r="I445" s="135">
        <f t="shared" si="258"/>
        <v>1.6065700000000001</v>
      </c>
      <c r="J445" s="135">
        <f t="shared" si="258"/>
        <v>1.98783</v>
      </c>
      <c r="K445" s="135">
        <f t="shared" si="258"/>
        <v>2.1511100000000001</v>
      </c>
      <c r="L445" s="135">
        <f t="shared" si="258"/>
        <v>2.36822</v>
      </c>
      <c r="M445" s="135">
        <f t="shared" si="258"/>
        <v>2.4365700000000001</v>
      </c>
      <c r="N445" s="135">
        <f t="shared" si="258"/>
        <v>2.4496099999999998</v>
      </c>
      <c r="O445" s="135">
        <f t="shared" si="258"/>
        <v>2.4590700000000001</v>
      </c>
      <c r="P445" s="135">
        <f t="shared" si="258"/>
        <v>2.44184</v>
      </c>
      <c r="Q445" s="135">
        <f t="shared" si="258"/>
        <v>2.4441299999999999</v>
      </c>
      <c r="R445" s="135">
        <f t="shared" si="258"/>
        <v>2.4687899999999998</v>
      </c>
      <c r="S445" s="135">
        <f t="shared" si="258"/>
        <v>2.4841600000000001</v>
      </c>
      <c r="T445" s="135">
        <f t="shared" si="258"/>
        <v>2.4692699999999999</v>
      </c>
      <c r="U445" s="135">
        <f t="shared" si="258"/>
        <v>2.45574</v>
      </c>
      <c r="V445" s="135">
        <f t="shared" si="258"/>
        <v>2.4486500000000002</v>
      </c>
      <c r="W445" s="135">
        <f t="shared" si="258"/>
        <v>2.4424800000000002</v>
      </c>
      <c r="X445" s="135">
        <f t="shared" si="258"/>
        <v>2.4462199999999998</v>
      </c>
      <c r="Y445" s="135">
        <f t="shared" si="258"/>
        <v>2.4420000000000002</v>
      </c>
      <c r="Z445" s="135">
        <f t="shared" si="258"/>
        <v>2.2491500000000002</v>
      </c>
      <c r="AA445" s="135">
        <f t="shared" si="258"/>
        <v>1.8771</v>
      </c>
    </row>
    <row r="446" spans="1:27" ht="12.75" hidden="1" customHeight="1" outlineLevel="1" x14ac:dyDescent="0.2">
      <c r="A446" s="163" t="s">
        <v>2845</v>
      </c>
      <c r="B446" s="94" t="s">
        <v>238</v>
      </c>
      <c r="C446" s="70" t="s">
        <v>79</v>
      </c>
      <c r="D446" s="71">
        <v>1107.43</v>
      </c>
      <c r="E446" s="71">
        <v>1001.93</v>
      </c>
      <c r="F446" s="71">
        <v>936.54</v>
      </c>
      <c r="G446" s="71">
        <v>887.43</v>
      </c>
      <c r="H446" s="71">
        <v>886.96</v>
      </c>
      <c r="I446" s="71">
        <v>1053.9000000000001</v>
      </c>
      <c r="J446" s="71">
        <v>1435.16</v>
      </c>
      <c r="K446" s="71">
        <v>1598.44</v>
      </c>
      <c r="L446" s="71">
        <v>1815.55</v>
      </c>
      <c r="M446" s="71">
        <v>1883.9</v>
      </c>
      <c r="N446" s="71">
        <v>1896.94</v>
      </c>
      <c r="O446" s="71">
        <v>1906.4</v>
      </c>
      <c r="P446" s="71">
        <v>1889.17</v>
      </c>
      <c r="Q446" s="71">
        <v>1891.46</v>
      </c>
      <c r="R446" s="71">
        <v>1916.12</v>
      </c>
      <c r="S446" s="71">
        <v>1931.49</v>
      </c>
      <c r="T446" s="71">
        <v>1916.6</v>
      </c>
      <c r="U446" s="71">
        <v>1903.07</v>
      </c>
      <c r="V446" s="71">
        <v>1895.98</v>
      </c>
      <c r="W446" s="71">
        <v>1889.81</v>
      </c>
      <c r="X446" s="71">
        <v>1893.55</v>
      </c>
      <c r="Y446" s="71">
        <v>1889.33</v>
      </c>
      <c r="Z446" s="71">
        <v>1696.48</v>
      </c>
      <c r="AA446" s="71">
        <v>1324.43</v>
      </c>
    </row>
    <row r="447" spans="1:27" ht="12.75" hidden="1" customHeight="1" outlineLevel="1" x14ac:dyDescent="0.2">
      <c r="A447" s="163" t="s">
        <v>2846</v>
      </c>
      <c r="B447" s="94" t="s">
        <v>90</v>
      </c>
      <c r="C447" s="70" t="s">
        <v>79</v>
      </c>
      <c r="D447" s="71">
        <f>$D$327</f>
        <v>217.03</v>
      </c>
      <c r="E447" s="71">
        <f t="shared" ref="E447:AA447" si="259">$D$327</f>
        <v>217.03</v>
      </c>
      <c r="F447" s="71">
        <f t="shared" si="259"/>
        <v>217.03</v>
      </c>
      <c r="G447" s="71">
        <f t="shared" si="259"/>
        <v>217.03</v>
      </c>
      <c r="H447" s="71">
        <f t="shared" si="259"/>
        <v>217.03</v>
      </c>
      <c r="I447" s="71">
        <f t="shared" si="259"/>
        <v>217.03</v>
      </c>
      <c r="J447" s="71">
        <f t="shared" si="259"/>
        <v>217.03</v>
      </c>
      <c r="K447" s="71">
        <f t="shared" si="259"/>
        <v>217.03</v>
      </c>
      <c r="L447" s="71">
        <f t="shared" si="259"/>
        <v>217.03</v>
      </c>
      <c r="M447" s="71">
        <f t="shared" si="259"/>
        <v>217.03</v>
      </c>
      <c r="N447" s="71">
        <f t="shared" si="259"/>
        <v>217.03</v>
      </c>
      <c r="O447" s="71">
        <f t="shared" si="259"/>
        <v>217.03</v>
      </c>
      <c r="P447" s="71">
        <f t="shared" si="259"/>
        <v>217.03</v>
      </c>
      <c r="Q447" s="71">
        <f t="shared" si="259"/>
        <v>217.03</v>
      </c>
      <c r="R447" s="71">
        <f t="shared" si="259"/>
        <v>217.03</v>
      </c>
      <c r="S447" s="71">
        <f t="shared" si="259"/>
        <v>217.03</v>
      </c>
      <c r="T447" s="71">
        <f t="shared" si="259"/>
        <v>217.03</v>
      </c>
      <c r="U447" s="71">
        <f t="shared" si="259"/>
        <v>217.03</v>
      </c>
      <c r="V447" s="71">
        <f t="shared" si="259"/>
        <v>217.03</v>
      </c>
      <c r="W447" s="71">
        <f t="shared" si="259"/>
        <v>217.03</v>
      </c>
      <c r="X447" s="71">
        <f t="shared" si="259"/>
        <v>217.03</v>
      </c>
      <c r="Y447" s="71">
        <f t="shared" si="259"/>
        <v>217.03</v>
      </c>
      <c r="Z447" s="71">
        <f t="shared" si="259"/>
        <v>217.03</v>
      </c>
      <c r="AA447" s="71">
        <f t="shared" si="259"/>
        <v>217.03</v>
      </c>
    </row>
    <row r="448" spans="1:27" ht="12.75" hidden="1" customHeight="1" outlineLevel="1" x14ac:dyDescent="0.2">
      <c r="A448" s="163" t="s">
        <v>2847</v>
      </c>
      <c r="B448" s="94" t="s">
        <v>83</v>
      </c>
      <c r="C448" s="70" t="s">
        <v>79</v>
      </c>
      <c r="D448" s="71">
        <v>4.95</v>
      </c>
      <c r="E448" s="71">
        <v>4.95</v>
      </c>
      <c r="F448" s="71">
        <v>4.95</v>
      </c>
      <c r="G448" s="71">
        <v>4.95</v>
      </c>
      <c r="H448" s="71">
        <v>4.95</v>
      </c>
      <c r="I448" s="71">
        <v>4.95</v>
      </c>
      <c r="J448" s="71">
        <v>4.95</v>
      </c>
      <c r="K448" s="71">
        <v>4.95</v>
      </c>
      <c r="L448" s="71">
        <v>4.95</v>
      </c>
      <c r="M448" s="71">
        <v>4.95</v>
      </c>
      <c r="N448" s="71">
        <v>4.95</v>
      </c>
      <c r="O448" s="71">
        <v>4.95</v>
      </c>
      <c r="P448" s="71">
        <v>4.95</v>
      </c>
      <c r="Q448" s="71">
        <v>4.95</v>
      </c>
      <c r="R448" s="71">
        <v>4.95</v>
      </c>
      <c r="S448" s="71">
        <v>4.95</v>
      </c>
      <c r="T448" s="71">
        <v>4.95</v>
      </c>
      <c r="U448" s="71">
        <v>4.95</v>
      </c>
      <c r="V448" s="71">
        <v>4.95</v>
      </c>
      <c r="W448" s="71">
        <v>4.95</v>
      </c>
      <c r="X448" s="71">
        <v>4.95</v>
      </c>
      <c r="Y448" s="71">
        <v>4.95</v>
      </c>
      <c r="Z448" s="71">
        <v>4.95</v>
      </c>
      <c r="AA448" s="71">
        <v>4.95</v>
      </c>
    </row>
    <row r="449" spans="1:27" ht="12.75" hidden="1" customHeight="1" outlineLevel="1" x14ac:dyDescent="0.2">
      <c r="A449" s="163" t="s">
        <v>2848</v>
      </c>
      <c r="B449" s="94" t="s">
        <v>81</v>
      </c>
      <c r="C449" s="70" t="s">
        <v>79</v>
      </c>
      <c r="D449" s="71">
        <f>$D$11</f>
        <v>330.69</v>
      </c>
      <c r="E449" s="71">
        <f t="shared" ref="E449:AA449" si="260">$D$11</f>
        <v>330.69</v>
      </c>
      <c r="F449" s="71">
        <f t="shared" si="260"/>
        <v>330.69</v>
      </c>
      <c r="G449" s="71">
        <f t="shared" si="260"/>
        <v>330.69</v>
      </c>
      <c r="H449" s="71">
        <f t="shared" si="260"/>
        <v>330.69</v>
      </c>
      <c r="I449" s="71">
        <f t="shared" si="260"/>
        <v>330.69</v>
      </c>
      <c r="J449" s="71">
        <f t="shared" si="260"/>
        <v>330.69</v>
      </c>
      <c r="K449" s="71">
        <f t="shared" si="260"/>
        <v>330.69</v>
      </c>
      <c r="L449" s="71">
        <f t="shared" si="260"/>
        <v>330.69</v>
      </c>
      <c r="M449" s="71">
        <f t="shared" si="260"/>
        <v>330.69</v>
      </c>
      <c r="N449" s="71">
        <f t="shared" si="260"/>
        <v>330.69</v>
      </c>
      <c r="O449" s="71">
        <f t="shared" si="260"/>
        <v>330.69</v>
      </c>
      <c r="P449" s="71">
        <f t="shared" si="260"/>
        <v>330.69</v>
      </c>
      <c r="Q449" s="71">
        <f t="shared" si="260"/>
        <v>330.69</v>
      </c>
      <c r="R449" s="71">
        <f t="shared" si="260"/>
        <v>330.69</v>
      </c>
      <c r="S449" s="71">
        <f t="shared" si="260"/>
        <v>330.69</v>
      </c>
      <c r="T449" s="71">
        <f t="shared" si="260"/>
        <v>330.69</v>
      </c>
      <c r="U449" s="71">
        <f t="shared" si="260"/>
        <v>330.69</v>
      </c>
      <c r="V449" s="71">
        <f t="shared" si="260"/>
        <v>330.69</v>
      </c>
      <c r="W449" s="71">
        <f t="shared" si="260"/>
        <v>330.69</v>
      </c>
      <c r="X449" s="71">
        <f t="shared" si="260"/>
        <v>330.69</v>
      </c>
      <c r="Y449" s="71">
        <f t="shared" si="260"/>
        <v>330.69</v>
      </c>
      <c r="Z449" s="71">
        <f t="shared" si="260"/>
        <v>330.69</v>
      </c>
      <c r="AA449" s="71">
        <f t="shared" si="260"/>
        <v>330.69</v>
      </c>
    </row>
    <row r="450" spans="1:27" collapsed="1" x14ac:dyDescent="0.2">
      <c r="A450" s="162" t="s">
        <v>2849</v>
      </c>
      <c r="B450" s="54" t="str">
        <f>"26"&amp;"."&amp;$B$801&amp;"."&amp;$B$802</f>
        <v>26.05.2023</v>
      </c>
      <c r="C450" s="134" t="s">
        <v>76</v>
      </c>
      <c r="D450" s="135">
        <f>ROUND(((D451+D452+D454+D453)/1000),5)</f>
        <v>1.7716400000000001</v>
      </c>
      <c r="E450" s="135">
        <f>ROUND(((E451+E452+E454+E453)/1000),5)</f>
        <v>1.6293200000000001</v>
      </c>
      <c r="F450" s="135">
        <f>ROUND(((F451+F452+F454+F453)/1000),5)</f>
        <v>1.5671299999999999</v>
      </c>
      <c r="G450" s="135">
        <f t="shared" ref="G450:AA450" si="261">ROUND(((G451+G452+G454+G453)/1000),5)</f>
        <v>1.5216000000000001</v>
      </c>
      <c r="H450" s="135">
        <f t="shared" si="261"/>
        <v>1.5440100000000001</v>
      </c>
      <c r="I450" s="135">
        <f t="shared" si="261"/>
        <v>1.6330499999999999</v>
      </c>
      <c r="J450" s="135">
        <f t="shared" si="261"/>
        <v>2.03125</v>
      </c>
      <c r="K450" s="135">
        <f t="shared" si="261"/>
        <v>2.2088999999999999</v>
      </c>
      <c r="L450" s="135">
        <f t="shared" si="261"/>
        <v>2.4568599999999998</v>
      </c>
      <c r="M450" s="135">
        <f t="shared" si="261"/>
        <v>2.5232100000000002</v>
      </c>
      <c r="N450" s="135">
        <f t="shared" si="261"/>
        <v>2.5315699999999999</v>
      </c>
      <c r="O450" s="135">
        <f t="shared" si="261"/>
        <v>2.52515</v>
      </c>
      <c r="P450" s="135">
        <f t="shared" si="261"/>
        <v>2.5148299999999999</v>
      </c>
      <c r="Q450" s="135">
        <f t="shared" si="261"/>
        <v>2.5305599999999999</v>
      </c>
      <c r="R450" s="135">
        <f t="shared" si="261"/>
        <v>2.5272100000000002</v>
      </c>
      <c r="S450" s="135">
        <f t="shared" si="261"/>
        <v>2.5222600000000002</v>
      </c>
      <c r="T450" s="135">
        <f t="shared" si="261"/>
        <v>2.5091299999999999</v>
      </c>
      <c r="U450" s="135">
        <f t="shared" si="261"/>
        <v>2.52013</v>
      </c>
      <c r="V450" s="135">
        <f t="shared" si="261"/>
        <v>2.5158499999999999</v>
      </c>
      <c r="W450" s="135">
        <f t="shared" si="261"/>
        <v>2.4906999999999999</v>
      </c>
      <c r="X450" s="135">
        <f t="shared" si="261"/>
        <v>2.4950299999999999</v>
      </c>
      <c r="Y450" s="135">
        <f t="shared" si="261"/>
        <v>2.5169299999999999</v>
      </c>
      <c r="Z450" s="135">
        <f t="shared" si="261"/>
        <v>2.4607199999999998</v>
      </c>
      <c r="AA450" s="135">
        <f t="shared" si="261"/>
        <v>2.1343299999999998</v>
      </c>
    </row>
    <row r="451" spans="1:27" ht="12.75" hidden="1" customHeight="1" outlineLevel="1" x14ac:dyDescent="0.2">
      <c r="A451" s="163" t="s">
        <v>2850</v>
      </c>
      <c r="B451" s="94" t="s">
        <v>238</v>
      </c>
      <c r="C451" s="70" t="s">
        <v>79</v>
      </c>
      <c r="D451" s="71">
        <v>1218.97</v>
      </c>
      <c r="E451" s="71">
        <v>1076.6500000000001</v>
      </c>
      <c r="F451" s="71">
        <v>1014.46</v>
      </c>
      <c r="G451" s="71">
        <v>968.93</v>
      </c>
      <c r="H451" s="71">
        <v>991.34</v>
      </c>
      <c r="I451" s="71">
        <v>1080.3800000000001</v>
      </c>
      <c r="J451" s="71">
        <v>1478.58</v>
      </c>
      <c r="K451" s="71">
        <v>1656.23</v>
      </c>
      <c r="L451" s="71">
        <v>1904.19</v>
      </c>
      <c r="M451" s="71">
        <v>1970.54</v>
      </c>
      <c r="N451" s="71">
        <v>1978.9</v>
      </c>
      <c r="O451" s="71">
        <v>1972.48</v>
      </c>
      <c r="P451" s="71">
        <v>1962.16</v>
      </c>
      <c r="Q451" s="71">
        <v>1977.89</v>
      </c>
      <c r="R451" s="71">
        <v>1974.54</v>
      </c>
      <c r="S451" s="71">
        <v>1969.59</v>
      </c>
      <c r="T451" s="71">
        <v>1956.46</v>
      </c>
      <c r="U451" s="71">
        <v>1967.46</v>
      </c>
      <c r="V451" s="71">
        <v>1963.18</v>
      </c>
      <c r="W451" s="71">
        <v>1938.03</v>
      </c>
      <c r="X451" s="71">
        <v>1942.36</v>
      </c>
      <c r="Y451" s="71">
        <v>1964.26</v>
      </c>
      <c r="Z451" s="71">
        <v>1908.05</v>
      </c>
      <c r="AA451" s="71">
        <v>1581.66</v>
      </c>
    </row>
    <row r="452" spans="1:27" ht="12.75" hidden="1" customHeight="1" outlineLevel="1" x14ac:dyDescent="0.2">
      <c r="A452" s="163" t="s">
        <v>2851</v>
      </c>
      <c r="B452" s="94" t="s">
        <v>90</v>
      </c>
      <c r="C452" s="70" t="s">
        <v>79</v>
      </c>
      <c r="D452" s="71">
        <f>$D$327</f>
        <v>217.03</v>
      </c>
      <c r="E452" s="71">
        <f t="shared" ref="E452:AA452" si="262">$D$327</f>
        <v>217.03</v>
      </c>
      <c r="F452" s="71">
        <f t="shared" si="262"/>
        <v>217.03</v>
      </c>
      <c r="G452" s="71">
        <f t="shared" si="262"/>
        <v>217.03</v>
      </c>
      <c r="H452" s="71">
        <f t="shared" si="262"/>
        <v>217.03</v>
      </c>
      <c r="I452" s="71">
        <f t="shared" si="262"/>
        <v>217.03</v>
      </c>
      <c r="J452" s="71">
        <f t="shared" si="262"/>
        <v>217.03</v>
      </c>
      <c r="K452" s="71">
        <f t="shared" si="262"/>
        <v>217.03</v>
      </c>
      <c r="L452" s="71">
        <f t="shared" si="262"/>
        <v>217.03</v>
      </c>
      <c r="M452" s="71">
        <f t="shared" si="262"/>
        <v>217.03</v>
      </c>
      <c r="N452" s="71">
        <f t="shared" si="262"/>
        <v>217.03</v>
      </c>
      <c r="O452" s="71">
        <f t="shared" si="262"/>
        <v>217.03</v>
      </c>
      <c r="P452" s="71">
        <f t="shared" si="262"/>
        <v>217.03</v>
      </c>
      <c r="Q452" s="71">
        <f t="shared" si="262"/>
        <v>217.03</v>
      </c>
      <c r="R452" s="71">
        <f t="shared" si="262"/>
        <v>217.03</v>
      </c>
      <c r="S452" s="71">
        <f t="shared" si="262"/>
        <v>217.03</v>
      </c>
      <c r="T452" s="71">
        <f t="shared" si="262"/>
        <v>217.03</v>
      </c>
      <c r="U452" s="71">
        <f t="shared" si="262"/>
        <v>217.03</v>
      </c>
      <c r="V452" s="71">
        <f t="shared" si="262"/>
        <v>217.03</v>
      </c>
      <c r="W452" s="71">
        <f t="shared" si="262"/>
        <v>217.03</v>
      </c>
      <c r="X452" s="71">
        <f t="shared" si="262"/>
        <v>217.03</v>
      </c>
      <c r="Y452" s="71">
        <f t="shared" si="262"/>
        <v>217.03</v>
      </c>
      <c r="Z452" s="71">
        <f t="shared" si="262"/>
        <v>217.03</v>
      </c>
      <c r="AA452" s="71">
        <f t="shared" si="262"/>
        <v>217.03</v>
      </c>
    </row>
    <row r="453" spans="1:27" ht="12.75" hidden="1" customHeight="1" outlineLevel="1" x14ac:dyDescent="0.2">
      <c r="A453" s="163" t="s">
        <v>2852</v>
      </c>
      <c r="B453" s="94" t="s">
        <v>83</v>
      </c>
      <c r="C453" s="70" t="s">
        <v>79</v>
      </c>
      <c r="D453" s="71">
        <v>4.95</v>
      </c>
      <c r="E453" s="71">
        <v>4.95</v>
      </c>
      <c r="F453" s="71">
        <v>4.95</v>
      </c>
      <c r="G453" s="71">
        <v>4.95</v>
      </c>
      <c r="H453" s="71">
        <v>4.95</v>
      </c>
      <c r="I453" s="71">
        <v>4.95</v>
      </c>
      <c r="J453" s="71">
        <v>4.95</v>
      </c>
      <c r="K453" s="71">
        <v>4.95</v>
      </c>
      <c r="L453" s="71">
        <v>4.95</v>
      </c>
      <c r="M453" s="71">
        <v>4.95</v>
      </c>
      <c r="N453" s="71">
        <v>4.95</v>
      </c>
      <c r="O453" s="71">
        <v>4.95</v>
      </c>
      <c r="P453" s="71">
        <v>4.95</v>
      </c>
      <c r="Q453" s="71">
        <v>4.95</v>
      </c>
      <c r="R453" s="71">
        <v>4.95</v>
      </c>
      <c r="S453" s="71">
        <v>4.95</v>
      </c>
      <c r="T453" s="71">
        <v>4.95</v>
      </c>
      <c r="U453" s="71">
        <v>4.95</v>
      </c>
      <c r="V453" s="71">
        <v>4.95</v>
      </c>
      <c r="W453" s="71">
        <v>4.95</v>
      </c>
      <c r="X453" s="71">
        <v>4.95</v>
      </c>
      <c r="Y453" s="71">
        <v>4.95</v>
      </c>
      <c r="Z453" s="71">
        <v>4.95</v>
      </c>
      <c r="AA453" s="71">
        <v>4.95</v>
      </c>
    </row>
    <row r="454" spans="1:27" ht="12.75" hidden="1" customHeight="1" outlineLevel="1" x14ac:dyDescent="0.2">
      <c r="A454" s="163" t="s">
        <v>2853</v>
      </c>
      <c r="B454" s="94" t="s">
        <v>81</v>
      </c>
      <c r="C454" s="70" t="s">
        <v>79</v>
      </c>
      <c r="D454" s="71">
        <f>$D$11</f>
        <v>330.69</v>
      </c>
      <c r="E454" s="71">
        <f t="shared" ref="E454:AA454" si="263">$D$11</f>
        <v>330.69</v>
      </c>
      <c r="F454" s="71">
        <f t="shared" si="263"/>
        <v>330.69</v>
      </c>
      <c r="G454" s="71">
        <f t="shared" si="263"/>
        <v>330.69</v>
      </c>
      <c r="H454" s="71">
        <f t="shared" si="263"/>
        <v>330.69</v>
      </c>
      <c r="I454" s="71">
        <f t="shared" si="263"/>
        <v>330.69</v>
      </c>
      <c r="J454" s="71">
        <f t="shared" si="263"/>
        <v>330.69</v>
      </c>
      <c r="K454" s="71">
        <f t="shared" si="263"/>
        <v>330.69</v>
      </c>
      <c r="L454" s="71">
        <f t="shared" si="263"/>
        <v>330.69</v>
      </c>
      <c r="M454" s="71">
        <f t="shared" si="263"/>
        <v>330.69</v>
      </c>
      <c r="N454" s="71">
        <f t="shared" si="263"/>
        <v>330.69</v>
      </c>
      <c r="O454" s="71">
        <f t="shared" si="263"/>
        <v>330.69</v>
      </c>
      <c r="P454" s="71">
        <f t="shared" si="263"/>
        <v>330.69</v>
      </c>
      <c r="Q454" s="71">
        <f t="shared" si="263"/>
        <v>330.69</v>
      </c>
      <c r="R454" s="71">
        <f t="shared" si="263"/>
        <v>330.69</v>
      </c>
      <c r="S454" s="71">
        <f t="shared" si="263"/>
        <v>330.69</v>
      </c>
      <c r="T454" s="71">
        <f t="shared" si="263"/>
        <v>330.69</v>
      </c>
      <c r="U454" s="71">
        <f t="shared" si="263"/>
        <v>330.69</v>
      </c>
      <c r="V454" s="71">
        <f t="shared" si="263"/>
        <v>330.69</v>
      </c>
      <c r="W454" s="71">
        <f t="shared" si="263"/>
        <v>330.69</v>
      </c>
      <c r="X454" s="71">
        <f t="shared" si="263"/>
        <v>330.69</v>
      </c>
      <c r="Y454" s="71">
        <f t="shared" si="263"/>
        <v>330.69</v>
      </c>
      <c r="Z454" s="71">
        <f t="shared" si="263"/>
        <v>330.69</v>
      </c>
      <c r="AA454" s="71">
        <f t="shared" si="263"/>
        <v>330.69</v>
      </c>
    </row>
    <row r="455" spans="1:27" collapsed="1" x14ac:dyDescent="0.2">
      <c r="A455" s="162" t="s">
        <v>2854</v>
      </c>
      <c r="B455" s="54" t="str">
        <f>"27"&amp;"."&amp;$B$801&amp;"."&amp;$B$802</f>
        <v>27.05.2023</v>
      </c>
      <c r="C455" s="134" t="s">
        <v>76</v>
      </c>
      <c r="D455" s="135">
        <f>ROUND(((D456+D457+D459+D458)/1000),5)</f>
        <v>2.07151</v>
      </c>
      <c r="E455" s="135">
        <f>ROUND(((E456+E457+E459+E458)/1000),5)</f>
        <v>1.8310900000000001</v>
      </c>
      <c r="F455" s="135">
        <f>ROUND(((F456+F457+F459+F458)/1000),5)</f>
        <v>1.6848399999999999</v>
      </c>
      <c r="G455" s="135">
        <f t="shared" ref="G455:AA455" si="264">ROUND(((G456+G457+G459+G458)/1000),5)</f>
        <v>1.63259</v>
      </c>
      <c r="H455" s="135">
        <f t="shared" si="264"/>
        <v>1.61002</v>
      </c>
      <c r="I455" s="135">
        <f t="shared" si="264"/>
        <v>1.58829</v>
      </c>
      <c r="J455" s="135">
        <f t="shared" si="264"/>
        <v>1.8943700000000001</v>
      </c>
      <c r="K455" s="135">
        <f t="shared" si="264"/>
        <v>2.0495700000000001</v>
      </c>
      <c r="L455" s="135">
        <f t="shared" si="264"/>
        <v>2.3228</v>
      </c>
      <c r="M455" s="135">
        <f t="shared" si="264"/>
        <v>2.4361999999999999</v>
      </c>
      <c r="N455" s="135">
        <f t="shared" si="264"/>
        <v>2.4685100000000002</v>
      </c>
      <c r="O455" s="135">
        <f t="shared" si="264"/>
        <v>2.4687999999999999</v>
      </c>
      <c r="P455" s="135">
        <f t="shared" si="264"/>
        <v>2.4636999999999998</v>
      </c>
      <c r="Q455" s="135">
        <f t="shared" si="264"/>
        <v>2.4643899999999999</v>
      </c>
      <c r="R455" s="135">
        <f t="shared" si="264"/>
        <v>2.4626800000000002</v>
      </c>
      <c r="S455" s="135">
        <f t="shared" si="264"/>
        <v>2.4411999999999998</v>
      </c>
      <c r="T455" s="135">
        <f t="shared" si="264"/>
        <v>2.42523</v>
      </c>
      <c r="U455" s="135">
        <f t="shared" si="264"/>
        <v>2.3602799999999999</v>
      </c>
      <c r="V455" s="135">
        <f t="shared" si="264"/>
        <v>2.35981</v>
      </c>
      <c r="W455" s="135">
        <f t="shared" si="264"/>
        <v>2.3595899999999999</v>
      </c>
      <c r="X455" s="135">
        <f t="shared" si="264"/>
        <v>2.4201199999999998</v>
      </c>
      <c r="Y455" s="135">
        <f t="shared" si="264"/>
        <v>2.4383300000000001</v>
      </c>
      <c r="Z455" s="135">
        <f t="shared" si="264"/>
        <v>2.3449599999999999</v>
      </c>
      <c r="AA455" s="135">
        <f t="shared" si="264"/>
        <v>2.0442</v>
      </c>
    </row>
    <row r="456" spans="1:27" ht="12.75" hidden="1" customHeight="1" outlineLevel="1" x14ac:dyDescent="0.2">
      <c r="A456" s="163" t="s">
        <v>2855</v>
      </c>
      <c r="B456" s="94" t="s">
        <v>238</v>
      </c>
      <c r="C456" s="70" t="s">
        <v>79</v>
      </c>
      <c r="D456" s="71">
        <v>1518.84</v>
      </c>
      <c r="E456" s="71">
        <v>1278.42</v>
      </c>
      <c r="F456" s="71">
        <v>1132.17</v>
      </c>
      <c r="G456" s="71">
        <v>1079.92</v>
      </c>
      <c r="H456" s="71">
        <v>1057.3499999999999</v>
      </c>
      <c r="I456" s="71">
        <v>1035.6199999999999</v>
      </c>
      <c r="J456" s="71">
        <v>1341.7</v>
      </c>
      <c r="K456" s="71">
        <v>1496.9</v>
      </c>
      <c r="L456" s="71">
        <v>1770.13</v>
      </c>
      <c r="M456" s="71">
        <v>1883.53</v>
      </c>
      <c r="N456" s="71">
        <v>1915.84</v>
      </c>
      <c r="O456" s="71">
        <v>1916.13</v>
      </c>
      <c r="P456" s="71">
        <v>1911.03</v>
      </c>
      <c r="Q456" s="71">
        <v>1911.72</v>
      </c>
      <c r="R456" s="71">
        <v>1910.01</v>
      </c>
      <c r="S456" s="71">
        <v>1888.53</v>
      </c>
      <c r="T456" s="71">
        <v>1872.56</v>
      </c>
      <c r="U456" s="71">
        <v>1807.61</v>
      </c>
      <c r="V456" s="71">
        <v>1807.14</v>
      </c>
      <c r="W456" s="71">
        <v>1806.92</v>
      </c>
      <c r="X456" s="71">
        <v>1867.45</v>
      </c>
      <c r="Y456" s="71">
        <v>1885.66</v>
      </c>
      <c r="Z456" s="71">
        <v>1792.29</v>
      </c>
      <c r="AA456" s="71">
        <v>1491.53</v>
      </c>
    </row>
    <row r="457" spans="1:27" ht="12.75" hidden="1" customHeight="1" outlineLevel="1" x14ac:dyDescent="0.2">
      <c r="A457" s="163" t="s">
        <v>2856</v>
      </c>
      <c r="B457" s="94" t="s">
        <v>90</v>
      </c>
      <c r="C457" s="70" t="s">
        <v>79</v>
      </c>
      <c r="D457" s="71">
        <f>$D$327</f>
        <v>217.03</v>
      </c>
      <c r="E457" s="71">
        <f t="shared" ref="E457:AA457" si="265">$D$327</f>
        <v>217.03</v>
      </c>
      <c r="F457" s="71">
        <f t="shared" si="265"/>
        <v>217.03</v>
      </c>
      <c r="G457" s="71">
        <f t="shared" si="265"/>
        <v>217.03</v>
      </c>
      <c r="H457" s="71">
        <f t="shared" si="265"/>
        <v>217.03</v>
      </c>
      <c r="I457" s="71">
        <f t="shared" si="265"/>
        <v>217.03</v>
      </c>
      <c r="J457" s="71">
        <f t="shared" si="265"/>
        <v>217.03</v>
      </c>
      <c r="K457" s="71">
        <f t="shared" si="265"/>
        <v>217.03</v>
      </c>
      <c r="L457" s="71">
        <f t="shared" si="265"/>
        <v>217.03</v>
      </c>
      <c r="M457" s="71">
        <f t="shared" si="265"/>
        <v>217.03</v>
      </c>
      <c r="N457" s="71">
        <f t="shared" si="265"/>
        <v>217.03</v>
      </c>
      <c r="O457" s="71">
        <f t="shared" si="265"/>
        <v>217.03</v>
      </c>
      <c r="P457" s="71">
        <f t="shared" si="265"/>
        <v>217.03</v>
      </c>
      <c r="Q457" s="71">
        <f t="shared" si="265"/>
        <v>217.03</v>
      </c>
      <c r="R457" s="71">
        <f t="shared" si="265"/>
        <v>217.03</v>
      </c>
      <c r="S457" s="71">
        <f t="shared" si="265"/>
        <v>217.03</v>
      </c>
      <c r="T457" s="71">
        <f t="shared" si="265"/>
        <v>217.03</v>
      </c>
      <c r="U457" s="71">
        <f t="shared" si="265"/>
        <v>217.03</v>
      </c>
      <c r="V457" s="71">
        <f t="shared" si="265"/>
        <v>217.03</v>
      </c>
      <c r="W457" s="71">
        <f t="shared" si="265"/>
        <v>217.03</v>
      </c>
      <c r="X457" s="71">
        <f t="shared" si="265"/>
        <v>217.03</v>
      </c>
      <c r="Y457" s="71">
        <f t="shared" si="265"/>
        <v>217.03</v>
      </c>
      <c r="Z457" s="71">
        <f t="shared" si="265"/>
        <v>217.03</v>
      </c>
      <c r="AA457" s="71">
        <f t="shared" si="265"/>
        <v>217.03</v>
      </c>
    </row>
    <row r="458" spans="1:27" ht="12.75" hidden="1" customHeight="1" outlineLevel="1" x14ac:dyDescent="0.2">
      <c r="A458" s="163" t="s">
        <v>2857</v>
      </c>
      <c r="B458" s="94" t="s">
        <v>83</v>
      </c>
      <c r="C458" s="70" t="s">
        <v>79</v>
      </c>
      <c r="D458" s="71">
        <v>4.95</v>
      </c>
      <c r="E458" s="71">
        <v>4.95</v>
      </c>
      <c r="F458" s="71">
        <v>4.95</v>
      </c>
      <c r="G458" s="71">
        <v>4.95</v>
      </c>
      <c r="H458" s="71">
        <v>4.95</v>
      </c>
      <c r="I458" s="71">
        <v>4.95</v>
      </c>
      <c r="J458" s="71">
        <v>4.95</v>
      </c>
      <c r="K458" s="71">
        <v>4.95</v>
      </c>
      <c r="L458" s="71">
        <v>4.95</v>
      </c>
      <c r="M458" s="71">
        <v>4.95</v>
      </c>
      <c r="N458" s="71">
        <v>4.95</v>
      </c>
      <c r="O458" s="71">
        <v>4.95</v>
      </c>
      <c r="P458" s="71">
        <v>4.95</v>
      </c>
      <c r="Q458" s="71">
        <v>4.95</v>
      </c>
      <c r="R458" s="71">
        <v>4.95</v>
      </c>
      <c r="S458" s="71">
        <v>4.95</v>
      </c>
      <c r="T458" s="71">
        <v>4.95</v>
      </c>
      <c r="U458" s="71">
        <v>4.95</v>
      </c>
      <c r="V458" s="71">
        <v>4.95</v>
      </c>
      <c r="W458" s="71">
        <v>4.95</v>
      </c>
      <c r="X458" s="71">
        <v>4.95</v>
      </c>
      <c r="Y458" s="71">
        <v>4.95</v>
      </c>
      <c r="Z458" s="71">
        <v>4.95</v>
      </c>
      <c r="AA458" s="71">
        <v>4.95</v>
      </c>
    </row>
    <row r="459" spans="1:27" ht="12.75" hidden="1" customHeight="1" outlineLevel="1" x14ac:dyDescent="0.2">
      <c r="A459" s="163" t="s">
        <v>2858</v>
      </c>
      <c r="B459" s="94" t="s">
        <v>81</v>
      </c>
      <c r="C459" s="70" t="s">
        <v>79</v>
      </c>
      <c r="D459" s="71">
        <f>$D$11</f>
        <v>330.69</v>
      </c>
      <c r="E459" s="71">
        <f t="shared" ref="E459:AA459" si="266">$D$11</f>
        <v>330.69</v>
      </c>
      <c r="F459" s="71">
        <f t="shared" si="266"/>
        <v>330.69</v>
      </c>
      <c r="G459" s="71">
        <f t="shared" si="266"/>
        <v>330.69</v>
      </c>
      <c r="H459" s="71">
        <f t="shared" si="266"/>
        <v>330.69</v>
      </c>
      <c r="I459" s="71">
        <f t="shared" si="266"/>
        <v>330.69</v>
      </c>
      <c r="J459" s="71">
        <f t="shared" si="266"/>
        <v>330.69</v>
      </c>
      <c r="K459" s="71">
        <f t="shared" si="266"/>
        <v>330.69</v>
      </c>
      <c r="L459" s="71">
        <f t="shared" si="266"/>
        <v>330.69</v>
      </c>
      <c r="M459" s="71">
        <f t="shared" si="266"/>
        <v>330.69</v>
      </c>
      <c r="N459" s="71">
        <f t="shared" si="266"/>
        <v>330.69</v>
      </c>
      <c r="O459" s="71">
        <f t="shared" si="266"/>
        <v>330.69</v>
      </c>
      <c r="P459" s="71">
        <f t="shared" si="266"/>
        <v>330.69</v>
      </c>
      <c r="Q459" s="71">
        <f t="shared" si="266"/>
        <v>330.69</v>
      </c>
      <c r="R459" s="71">
        <f t="shared" si="266"/>
        <v>330.69</v>
      </c>
      <c r="S459" s="71">
        <f t="shared" si="266"/>
        <v>330.69</v>
      </c>
      <c r="T459" s="71">
        <f t="shared" si="266"/>
        <v>330.69</v>
      </c>
      <c r="U459" s="71">
        <f t="shared" si="266"/>
        <v>330.69</v>
      </c>
      <c r="V459" s="71">
        <f t="shared" si="266"/>
        <v>330.69</v>
      </c>
      <c r="W459" s="71">
        <f t="shared" si="266"/>
        <v>330.69</v>
      </c>
      <c r="X459" s="71">
        <f t="shared" si="266"/>
        <v>330.69</v>
      </c>
      <c r="Y459" s="71">
        <f t="shared" si="266"/>
        <v>330.69</v>
      </c>
      <c r="Z459" s="71">
        <f t="shared" si="266"/>
        <v>330.69</v>
      </c>
      <c r="AA459" s="71">
        <f t="shared" si="266"/>
        <v>330.69</v>
      </c>
    </row>
    <row r="460" spans="1:27" collapsed="1" x14ac:dyDescent="0.2">
      <c r="A460" s="162" t="s">
        <v>2859</v>
      </c>
      <c r="B460" s="54" t="str">
        <f>"28"&amp;"."&amp;$B$801&amp;"."&amp;$B$802</f>
        <v>28.05.2023</v>
      </c>
      <c r="C460" s="134" t="s">
        <v>76</v>
      </c>
      <c r="D460" s="135">
        <f>ROUND(((D461+D462+D464+D463)/1000),5)</f>
        <v>1.9255800000000001</v>
      </c>
      <c r="E460" s="135">
        <f>ROUND(((E461+E462+E464+E463)/1000),5)</f>
        <v>1.76224</v>
      </c>
      <c r="F460" s="135">
        <f>ROUND(((F461+F462+F464+F463)/1000),5)</f>
        <v>1.6352899999999999</v>
      </c>
      <c r="G460" s="135">
        <f t="shared" ref="G460:AA460" si="267">ROUND(((G461+G462+G464+G463)/1000),5)</f>
        <v>1.6048199999999999</v>
      </c>
      <c r="H460" s="135">
        <f t="shared" si="267"/>
        <v>1.5769200000000001</v>
      </c>
      <c r="I460" s="135">
        <f t="shared" si="267"/>
        <v>1.5596000000000001</v>
      </c>
      <c r="J460" s="135">
        <f t="shared" si="267"/>
        <v>1.75084</v>
      </c>
      <c r="K460" s="135">
        <f t="shared" si="267"/>
        <v>1.8832899999999999</v>
      </c>
      <c r="L460" s="135">
        <f t="shared" si="267"/>
        <v>2.1503000000000001</v>
      </c>
      <c r="M460" s="135">
        <f t="shared" si="267"/>
        <v>2.32375</v>
      </c>
      <c r="N460" s="135">
        <f t="shared" si="267"/>
        <v>2.3672499999999999</v>
      </c>
      <c r="O460" s="135">
        <f t="shared" si="267"/>
        <v>2.3780899999999998</v>
      </c>
      <c r="P460" s="135">
        <f t="shared" si="267"/>
        <v>2.37201</v>
      </c>
      <c r="Q460" s="135">
        <f t="shared" si="267"/>
        <v>2.3771499999999999</v>
      </c>
      <c r="R460" s="135">
        <f t="shared" si="267"/>
        <v>2.37615</v>
      </c>
      <c r="S460" s="135">
        <f t="shared" si="267"/>
        <v>2.37439</v>
      </c>
      <c r="T460" s="135">
        <f t="shared" si="267"/>
        <v>2.3642799999999999</v>
      </c>
      <c r="U460" s="135">
        <f t="shared" si="267"/>
        <v>2.34429</v>
      </c>
      <c r="V460" s="135">
        <f t="shared" si="267"/>
        <v>2.35318</v>
      </c>
      <c r="W460" s="135">
        <f t="shared" si="267"/>
        <v>2.35033</v>
      </c>
      <c r="X460" s="135">
        <f t="shared" si="267"/>
        <v>2.3900100000000002</v>
      </c>
      <c r="Y460" s="135">
        <f t="shared" si="267"/>
        <v>2.4085800000000002</v>
      </c>
      <c r="Z460" s="135">
        <f t="shared" si="267"/>
        <v>2.3094100000000002</v>
      </c>
      <c r="AA460" s="135">
        <f t="shared" si="267"/>
        <v>1.98759</v>
      </c>
    </row>
    <row r="461" spans="1:27" ht="12.75" hidden="1" customHeight="1" outlineLevel="1" x14ac:dyDescent="0.2">
      <c r="A461" s="163" t="s">
        <v>2860</v>
      </c>
      <c r="B461" s="94" t="s">
        <v>238</v>
      </c>
      <c r="C461" s="70" t="s">
        <v>79</v>
      </c>
      <c r="D461" s="71">
        <v>1372.91</v>
      </c>
      <c r="E461" s="71">
        <v>1209.57</v>
      </c>
      <c r="F461" s="71">
        <v>1082.6199999999999</v>
      </c>
      <c r="G461" s="71">
        <v>1052.1500000000001</v>
      </c>
      <c r="H461" s="71">
        <v>1024.25</v>
      </c>
      <c r="I461" s="71">
        <v>1006.93</v>
      </c>
      <c r="J461" s="71">
        <v>1198.17</v>
      </c>
      <c r="K461" s="71">
        <v>1330.62</v>
      </c>
      <c r="L461" s="71">
        <v>1597.63</v>
      </c>
      <c r="M461" s="71">
        <v>1771.08</v>
      </c>
      <c r="N461" s="71">
        <v>1814.58</v>
      </c>
      <c r="O461" s="71">
        <v>1825.42</v>
      </c>
      <c r="P461" s="71">
        <v>1819.34</v>
      </c>
      <c r="Q461" s="71">
        <v>1824.48</v>
      </c>
      <c r="R461" s="71">
        <v>1823.48</v>
      </c>
      <c r="S461" s="71">
        <v>1821.72</v>
      </c>
      <c r="T461" s="71">
        <v>1811.61</v>
      </c>
      <c r="U461" s="71">
        <v>1791.62</v>
      </c>
      <c r="V461" s="71">
        <v>1800.51</v>
      </c>
      <c r="W461" s="71">
        <v>1797.66</v>
      </c>
      <c r="X461" s="71">
        <v>1837.34</v>
      </c>
      <c r="Y461" s="71">
        <v>1855.91</v>
      </c>
      <c r="Z461" s="71">
        <v>1756.74</v>
      </c>
      <c r="AA461" s="71">
        <v>1434.92</v>
      </c>
    </row>
    <row r="462" spans="1:27" ht="12.75" hidden="1" customHeight="1" outlineLevel="1" x14ac:dyDescent="0.2">
      <c r="A462" s="163" t="s">
        <v>2861</v>
      </c>
      <c r="B462" s="94" t="s">
        <v>90</v>
      </c>
      <c r="C462" s="70" t="s">
        <v>79</v>
      </c>
      <c r="D462" s="71">
        <f>$D$327</f>
        <v>217.03</v>
      </c>
      <c r="E462" s="71">
        <f t="shared" ref="E462:AA462" si="268">$D$327</f>
        <v>217.03</v>
      </c>
      <c r="F462" s="71">
        <f t="shared" si="268"/>
        <v>217.03</v>
      </c>
      <c r="G462" s="71">
        <f t="shared" si="268"/>
        <v>217.03</v>
      </c>
      <c r="H462" s="71">
        <f t="shared" si="268"/>
        <v>217.03</v>
      </c>
      <c r="I462" s="71">
        <f t="shared" si="268"/>
        <v>217.03</v>
      </c>
      <c r="J462" s="71">
        <f t="shared" si="268"/>
        <v>217.03</v>
      </c>
      <c r="K462" s="71">
        <f t="shared" si="268"/>
        <v>217.03</v>
      </c>
      <c r="L462" s="71">
        <f t="shared" si="268"/>
        <v>217.03</v>
      </c>
      <c r="M462" s="71">
        <f t="shared" si="268"/>
        <v>217.03</v>
      </c>
      <c r="N462" s="71">
        <f t="shared" si="268"/>
        <v>217.03</v>
      </c>
      <c r="O462" s="71">
        <f t="shared" si="268"/>
        <v>217.03</v>
      </c>
      <c r="P462" s="71">
        <f t="shared" si="268"/>
        <v>217.03</v>
      </c>
      <c r="Q462" s="71">
        <f t="shared" si="268"/>
        <v>217.03</v>
      </c>
      <c r="R462" s="71">
        <f t="shared" si="268"/>
        <v>217.03</v>
      </c>
      <c r="S462" s="71">
        <f t="shared" si="268"/>
        <v>217.03</v>
      </c>
      <c r="T462" s="71">
        <f t="shared" si="268"/>
        <v>217.03</v>
      </c>
      <c r="U462" s="71">
        <f t="shared" si="268"/>
        <v>217.03</v>
      </c>
      <c r="V462" s="71">
        <f t="shared" si="268"/>
        <v>217.03</v>
      </c>
      <c r="W462" s="71">
        <f t="shared" si="268"/>
        <v>217.03</v>
      </c>
      <c r="X462" s="71">
        <f t="shared" si="268"/>
        <v>217.03</v>
      </c>
      <c r="Y462" s="71">
        <f t="shared" si="268"/>
        <v>217.03</v>
      </c>
      <c r="Z462" s="71">
        <f t="shared" si="268"/>
        <v>217.03</v>
      </c>
      <c r="AA462" s="71">
        <f t="shared" si="268"/>
        <v>217.03</v>
      </c>
    </row>
    <row r="463" spans="1:27" ht="12.75" hidden="1" customHeight="1" outlineLevel="1" x14ac:dyDescent="0.2">
      <c r="A463" s="163" t="s">
        <v>2862</v>
      </c>
      <c r="B463" s="94" t="s">
        <v>83</v>
      </c>
      <c r="C463" s="70" t="s">
        <v>79</v>
      </c>
      <c r="D463" s="71">
        <v>4.95</v>
      </c>
      <c r="E463" s="71">
        <v>4.95</v>
      </c>
      <c r="F463" s="71">
        <v>4.95</v>
      </c>
      <c r="G463" s="71">
        <v>4.95</v>
      </c>
      <c r="H463" s="71">
        <v>4.95</v>
      </c>
      <c r="I463" s="71">
        <v>4.95</v>
      </c>
      <c r="J463" s="71">
        <v>4.95</v>
      </c>
      <c r="K463" s="71">
        <v>4.95</v>
      </c>
      <c r="L463" s="71">
        <v>4.95</v>
      </c>
      <c r="M463" s="71">
        <v>4.95</v>
      </c>
      <c r="N463" s="71">
        <v>4.95</v>
      </c>
      <c r="O463" s="71">
        <v>4.95</v>
      </c>
      <c r="P463" s="71">
        <v>4.95</v>
      </c>
      <c r="Q463" s="71">
        <v>4.95</v>
      </c>
      <c r="R463" s="71">
        <v>4.95</v>
      </c>
      <c r="S463" s="71">
        <v>4.95</v>
      </c>
      <c r="T463" s="71">
        <v>4.95</v>
      </c>
      <c r="U463" s="71">
        <v>4.95</v>
      </c>
      <c r="V463" s="71">
        <v>4.95</v>
      </c>
      <c r="W463" s="71">
        <v>4.95</v>
      </c>
      <c r="X463" s="71">
        <v>4.95</v>
      </c>
      <c r="Y463" s="71">
        <v>4.95</v>
      </c>
      <c r="Z463" s="71">
        <v>4.95</v>
      </c>
      <c r="AA463" s="71">
        <v>4.95</v>
      </c>
    </row>
    <row r="464" spans="1:27" ht="12.75" hidden="1" customHeight="1" outlineLevel="1" x14ac:dyDescent="0.2">
      <c r="A464" s="163" t="s">
        <v>2863</v>
      </c>
      <c r="B464" s="94" t="s">
        <v>81</v>
      </c>
      <c r="C464" s="70" t="s">
        <v>79</v>
      </c>
      <c r="D464" s="71">
        <f>$D$11</f>
        <v>330.69</v>
      </c>
      <c r="E464" s="71">
        <f t="shared" ref="E464:AA464" si="269">$D$11</f>
        <v>330.69</v>
      </c>
      <c r="F464" s="71">
        <f t="shared" si="269"/>
        <v>330.69</v>
      </c>
      <c r="G464" s="71">
        <f t="shared" si="269"/>
        <v>330.69</v>
      </c>
      <c r="H464" s="71">
        <f t="shared" si="269"/>
        <v>330.69</v>
      </c>
      <c r="I464" s="71">
        <f t="shared" si="269"/>
        <v>330.69</v>
      </c>
      <c r="J464" s="71">
        <f t="shared" si="269"/>
        <v>330.69</v>
      </c>
      <c r="K464" s="71">
        <f t="shared" si="269"/>
        <v>330.69</v>
      </c>
      <c r="L464" s="71">
        <f t="shared" si="269"/>
        <v>330.69</v>
      </c>
      <c r="M464" s="71">
        <f t="shared" si="269"/>
        <v>330.69</v>
      </c>
      <c r="N464" s="71">
        <f t="shared" si="269"/>
        <v>330.69</v>
      </c>
      <c r="O464" s="71">
        <f t="shared" si="269"/>
        <v>330.69</v>
      </c>
      <c r="P464" s="71">
        <f t="shared" si="269"/>
        <v>330.69</v>
      </c>
      <c r="Q464" s="71">
        <f t="shared" si="269"/>
        <v>330.69</v>
      </c>
      <c r="R464" s="71">
        <f t="shared" si="269"/>
        <v>330.69</v>
      </c>
      <c r="S464" s="71">
        <f t="shared" si="269"/>
        <v>330.69</v>
      </c>
      <c r="T464" s="71">
        <f t="shared" si="269"/>
        <v>330.69</v>
      </c>
      <c r="U464" s="71">
        <f t="shared" si="269"/>
        <v>330.69</v>
      </c>
      <c r="V464" s="71">
        <f t="shared" si="269"/>
        <v>330.69</v>
      </c>
      <c r="W464" s="71">
        <f t="shared" si="269"/>
        <v>330.69</v>
      </c>
      <c r="X464" s="71">
        <f t="shared" si="269"/>
        <v>330.69</v>
      </c>
      <c r="Y464" s="71">
        <f t="shared" si="269"/>
        <v>330.69</v>
      </c>
      <c r="Z464" s="71">
        <f t="shared" si="269"/>
        <v>330.69</v>
      </c>
      <c r="AA464" s="71">
        <f t="shared" si="269"/>
        <v>330.69</v>
      </c>
    </row>
    <row r="465" spans="1:27" collapsed="1" x14ac:dyDescent="0.2">
      <c r="A465" s="162" t="s">
        <v>2864</v>
      </c>
      <c r="B465" s="54" t="str">
        <f>"29"&amp;"."&amp;$B$801&amp;"."&amp;$B$802</f>
        <v>29.05.2023</v>
      </c>
      <c r="C465" s="134" t="s">
        <v>76</v>
      </c>
      <c r="D465" s="135">
        <f>ROUND(((D466+D467+D469+D468)/1000),5)</f>
        <v>1.86585</v>
      </c>
      <c r="E465" s="135">
        <f>ROUND(((E466+E467+E469+E468)/1000),5)</f>
        <v>1.69069</v>
      </c>
      <c r="F465" s="135">
        <f>ROUND(((F466+F467+F469+F468)/1000),5)</f>
        <v>1.6009</v>
      </c>
      <c r="G465" s="135">
        <f t="shared" ref="G465:AA465" si="270">ROUND(((G466+G467+G469+G468)/1000),5)</f>
        <v>1.56186</v>
      </c>
      <c r="H465" s="135">
        <f t="shared" si="270"/>
        <v>1.5661799999999999</v>
      </c>
      <c r="I465" s="135">
        <f t="shared" si="270"/>
        <v>1.62758</v>
      </c>
      <c r="J465" s="135">
        <f t="shared" si="270"/>
        <v>2.04501</v>
      </c>
      <c r="K465" s="135">
        <f t="shared" si="270"/>
        <v>2.2845399999999998</v>
      </c>
      <c r="L465" s="135">
        <f t="shared" si="270"/>
        <v>2.48142</v>
      </c>
      <c r="M465" s="135">
        <f t="shared" si="270"/>
        <v>2.50014</v>
      </c>
      <c r="N465" s="135">
        <f t="shared" si="270"/>
        <v>2.5186099999999998</v>
      </c>
      <c r="O465" s="135">
        <f t="shared" si="270"/>
        <v>2.5403600000000002</v>
      </c>
      <c r="P465" s="135">
        <f t="shared" si="270"/>
        <v>2.5150800000000002</v>
      </c>
      <c r="Q465" s="135">
        <f t="shared" si="270"/>
        <v>2.50909</v>
      </c>
      <c r="R465" s="135">
        <f t="shared" si="270"/>
        <v>2.5586899999999999</v>
      </c>
      <c r="S465" s="135">
        <f t="shared" si="270"/>
        <v>2.54704</v>
      </c>
      <c r="T465" s="135">
        <f t="shared" si="270"/>
        <v>2.52698</v>
      </c>
      <c r="U465" s="135">
        <f t="shared" si="270"/>
        <v>2.5101300000000002</v>
      </c>
      <c r="V465" s="135">
        <f t="shared" si="270"/>
        <v>2.4979300000000002</v>
      </c>
      <c r="W465" s="135">
        <f t="shared" si="270"/>
        <v>2.4843799999999998</v>
      </c>
      <c r="X465" s="135">
        <f t="shared" si="270"/>
        <v>2.4813100000000001</v>
      </c>
      <c r="Y465" s="135">
        <f t="shared" si="270"/>
        <v>2.4748199999999998</v>
      </c>
      <c r="Z465" s="135">
        <f t="shared" si="270"/>
        <v>2.3768799999999999</v>
      </c>
      <c r="AA465" s="135">
        <f t="shared" si="270"/>
        <v>1.99115</v>
      </c>
    </row>
    <row r="466" spans="1:27" ht="12.75" hidden="1" customHeight="1" outlineLevel="1" x14ac:dyDescent="0.2">
      <c r="A466" s="163" t="s">
        <v>2865</v>
      </c>
      <c r="B466" s="94" t="s">
        <v>238</v>
      </c>
      <c r="C466" s="70" t="s">
        <v>79</v>
      </c>
      <c r="D466" s="71">
        <v>1313.18</v>
      </c>
      <c r="E466" s="71">
        <v>1138.02</v>
      </c>
      <c r="F466" s="71">
        <v>1048.23</v>
      </c>
      <c r="G466" s="71">
        <v>1009.19</v>
      </c>
      <c r="H466" s="71">
        <v>1013.51</v>
      </c>
      <c r="I466" s="71">
        <v>1074.9100000000001</v>
      </c>
      <c r="J466" s="71">
        <v>1492.34</v>
      </c>
      <c r="K466" s="71">
        <v>1731.87</v>
      </c>
      <c r="L466" s="71">
        <v>1928.75</v>
      </c>
      <c r="M466" s="71">
        <v>1947.47</v>
      </c>
      <c r="N466" s="71">
        <v>1965.94</v>
      </c>
      <c r="O466" s="71">
        <v>1987.69</v>
      </c>
      <c r="P466" s="71">
        <v>1962.41</v>
      </c>
      <c r="Q466" s="71">
        <v>1956.42</v>
      </c>
      <c r="R466" s="71">
        <v>2006.02</v>
      </c>
      <c r="S466" s="71">
        <v>1994.37</v>
      </c>
      <c r="T466" s="71">
        <v>1974.31</v>
      </c>
      <c r="U466" s="71">
        <v>1957.46</v>
      </c>
      <c r="V466" s="71">
        <v>1945.26</v>
      </c>
      <c r="W466" s="71">
        <v>1931.71</v>
      </c>
      <c r="X466" s="71">
        <v>1928.64</v>
      </c>
      <c r="Y466" s="71">
        <v>1922.15</v>
      </c>
      <c r="Z466" s="71">
        <v>1824.21</v>
      </c>
      <c r="AA466" s="71">
        <v>1438.48</v>
      </c>
    </row>
    <row r="467" spans="1:27" ht="12.75" hidden="1" customHeight="1" outlineLevel="1" x14ac:dyDescent="0.2">
      <c r="A467" s="163" t="s">
        <v>2866</v>
      </c>
      <c r="B467" s="94" t="s">
        <v>90</v>
      </c>
      <c r="C467" s="70" t="s">
        <v>79</v>
      </c>
      <c r="D467" s="71">
        <f>$D$327</f>
        <v>217.03</v>
      </c>
      <c r="E467" s="71">
        <f t="shared" ref="E467:AA467" si="271">$D$327</f>
        <v>217.03</v>
      </c>
      <c r="F467" s="71">
        <f t="shared" si="271"/>
        <v>217.03</v>
      </c>
      <c r="G467" s="71">
        <f t="shared" si="271"/>
        <v>217.03</v>
      </c>
      <c r="H467" s="71">
        <f t="shared" si="271"/>
        <v>217.03</v>
      </c>
      <c r="I467" s="71">
        <f t="shared" si="271"/>
        <v>217.03</v>
      </c>
      <c r="J467" s="71">
        <f t="shared" si="271"/>
        <v>217.03</v>
      </c>
      <c r="K467" s="71">
        <f t="shared" si="271"/>
        <v>217.03</v>
      </c>
      <c r="L467" s="71">
        <f t="shared" si="271"/>
        <v>217.03</v>
      </c>
      <c r="M467" s="71">
        <f t="shared" si="271"/>
        <v>217.03</v>
      </c>
      <c r="N467" s="71">
        <f t="shared" si="271"/>
        <v>217.03</v>
      </c>
      <c r="O467" s="71">
        <f t="shared" si="271"/>
        <v>217.03</v>
      </c>
      <c r="P467" s="71">
        <f t="shared" si="271"/>
        <v>217.03</v>
      </c>
      <c r="Q467" s="71">
        <f t="shared" si="271"/>
        <v>217.03</v>
      </c>
      <c r="R467" s="71">
        <f t="shared" si="271"/>
        <v>217.03</v>
      </c>
      <c r="S467" s="71">
        <f t="shared" si="271"/>
        <v>217.03</v>
      </c>
      <c r="T467" s="71">
        <f t="shared" si="271"/>
        <v>217.03</v>
      </c>
      <c r="U467" s="71">
        <f t="shared" si="271"/>
        <v>217.03</v>
      </c>
      <c r="V467" s="71">
        <f t="shared" si="271"/>
        <v>217.03</v>
      </c>
      <c r="W467" s="71">
        <f t="shared" si="271"/>
        <v>217.03</v>
      </c>
      <c r="X467" s="71">
        <f t="shared" si="271"/>
        <v>217.03</v>
      </c>
      <c r="Y467" s="71">
        <f t="shared" si="271"/>
        <v>217.03</v>
      </c>
      <c r="Z467" s="71">
        <f t="shared" si="271"/>
        <v>217.03</v>
      </c>
      <c r="AA467" s="71">
        <f t="shared" si="271"/>
        <v>217.03</v>
      </c>
    </row>
    <row r="468" spans="1:27" ht="12.75" hidden="1" customHeight="1" outlineLevel="1" x14ac:dyDescent="0.2">
      <c r="A468" s="163" t="s">
        <v>2867</v>
      </c>
      <c r="B468" s="94" t="s">
        <v>83</v>
      </c>
      <c r="C468" s="70" t="s">
        <v>79</v>
      </c>
      <c r="D468" s="71">
        <v>4.95</v>
      </c>
      <c r="E468" s="71">
        <v>4.95</v>
      </c>
      <c r="F468" s="71">
        <v>4.95</v>
      </c>
      <c r="G468" s="71">
        <v>4.95</v>
      </c>
      <c r="H468" s="71">
        <v>4.95</v>
      </c>
      <c r="I468" s="71">
        <v>4.95</v>
      </c>
      <c r="J468" s="71">
        <v>4.95</v>
      </c>
      <c r="K468" s="71">
        <v>4.95</v>
      </c>
      <c r="L468" s="71">
        <v>4.95</v>
      </c>
      <c r="M468" s="71">
        <v>4.95</v>
      </c>
      <c r="N468" s="71">
        <v>4.95</v>
      </c>
      <c r="O468" s="71">
        <v>4.95</v>
      </c>
      <c r="P468" s="71">
        <v>4.95</v>
      </c>
      <c r="Q468" s="71">
        <v>4.95</v>
      </c>
      <c r="R468" s="71">
        <v>4.95</v>
      </c>
      <c r="S468" s="71">
        <v>4.95</v>
      </c>
      <c r="T468" s="71">
        <v>4.95</v>
      </c>
      <c r="U468" s="71">
        <v>4.95</v>
      </c>
      <c r="V468" s="71">
        <v>4.95</v>
      </c>
      <c r="W468" s="71">
        <v>4.95</v>
      </c>
      <c r="X468" s="71">
        <v>4.95</v>
      </c>
      <c r="Y468" s="71">
        <v>4.95</v>
      </c>
      <c r="Z468" s="71">
        <v>4.95</v>
      </c>
      <c r="AA468" s="71">
        <v>4.95</v>
      </c>
    </row>
    <row r="469" spans="1:27" ht="12.75" hidden="1" customHeight="1" outlineLevel="1" x14ac:dyDescent="0.2">
      <c r="A469" s="163" t="s">
        <v>2868</v>
      </c>
      <c r="B469" s="94" t="s">
        <v>81</v>
      </c>
      <c r="C469" s="70" t="s">
        <v>79</v>
      </c>
      <c r="D469" s="71">
        <f>$D$11</f>
        <v>330.69</v>
      </c>
      <c r="E469" s="71">
        <f t="shared" ref="E469:AA469" si="272">$D$11</f>
        <v>330.69</v>
      </c>
      <c r="F469" s="71">
        <f t="shared" si="272"/>
        <v>330.69</v>
      </c>
      <c r="G469" s="71">
        <f t="shared" si="272"/>
        <v>330.69</v>
      </c>
      <c r="H469" s="71">
        <f t="shared" si="272"/>
        <v>330.69</v>
      </c>
      <c r="I469" s="71">
        <f t="shared" si="272"/>
        <v>330.69</v>
      </c>
      <c r="J469" s="71">
        <f t="shared" si="272"/>
        <v>330.69</v>
      </c>
      <c r="K469" s="71">
        <f t="shared" si="272"/>
        <v>330.69</v>
      </c>
      <c r="L469" s="71">
        <f t="shared" si="272"/>
        <v>330.69</v>
      </c>
      <c r="M469" s="71">
        <f t="shared" si="272"/>
        <v>330.69</v>
      </c>
      <c r="N469" s="71">
        <f t="shared" si="272"/>
        <v>330.69</v>
      </c>
      <c r="O469" s="71">
        <f t="shared" si="272"/>
        <v>330.69</v>
      </c>
      <c r="P469" s="71">
        <f t="shared" si="272"/>
        <v>330.69</v>
      </c>
      <c r="Q469" s="71">
        <f t="shared" si="272"/>
        <v>330.69</v>
      </c>
      <c r="R469" s="71">
        <f t="shared" si="272"/>
        <v>330.69</v>
      </c>
      <c r="S469" s="71">
        <f t="shared" si="272"/>
        <v>330.69</v>
      </c>
      <c r="T469" s="71">
        <f t="shared" si="272"/>
        <v>330.69</v>
      </c>
      <c r="U469" s="71">
        <f t="shared" si="272"/>
        <v>330.69</v>
      </c>
      <c r="V469" s="71">
        <f t="shared" si="272"/>
        <v>330.69</v>
      </c>
      <c r="W469" s="71">
        <f t="shared" si="272"/>
        <v>330.69</v>
      </c>
      <c r="X469" s="71">
        <f t="shared" si="272"/>
        <v>330.69</v>
      </c>
      <c r="Y469" s="71">
        <f t="shared" si="272"/>
        <v>330.69</v>
      </c>
      <c r="Z469" s="71">
        <f t="shared" si="272"/>
        <v>330.69</v>
      </c>
      <c r="AA469" s="71">
        <f t="shared" si="272"/>
        <v>330.69</v>
      </c>
    </row>
    <row r="470" spans="1:27" collapsed="1" x14ac:dyDescent="0.2">
      <c r="A470" s="162" t="s">
        <v>2869</v>
      </c>
      <c r="B470" s="54" t="str">
        <f>"30"&amp;"."&amp;$B$801&amp;"."&amp;$B$802</f>
        <v>30.05.2023</v>
      </c>
      <c r="C470" s="134" t="s">
        <v>76</v>
      </c>
      <c r="D470" s="135">
        <f>ROUND(((D471+D472+D474+D473)/1000),5)</f>
        <v>1.7837499999999999</v>
      </c>
      <c r="E470" s="135">
        <f>ROUND(((E471+E472+E474+E473)/1000),5)</f>
        <v>1.63184</v>
      </c>
      <c r="F470" s="135">
        <f>ROUND(((F471+F472+F474+F473)/1000),5)</f>
        <v>1.5993200000000001</v>
      </c>
      <c r="G470" s="135">
        <f t="shared" ref="G470:AA470" si="273">ROUND(((G471+G472+G474+G473)/1000),5)</f>
        <v>1.56833</v>
      </c>
      <c r="H470" s="135">
        <f t="shared" si="273"/>
        <v>1.57321</v>
      </c>
      <c r="I470" s="135">
        <f t="shared" si="273"/>
        <v>1.70492</v>
      </c>
      <c r="J470" s="135">
        <f t="shared" si="273"/>
        <v>2.04312</v>
      </c>
      <c r="K470" s="135">
        <f t="shared" si="273"/>
        <v>2.3051599999999999</v>
      </c>
      <c r="L470" s="135">
        <f t="shared" si="273"/>
        <v>2.4720399999999998</v>
      </c>
      <c r="M470" s="135">
        <f t="shared" si="273"/>
        <v>2.5388500000000001</v>
      </c>
      <c r="N470" s="135">
        <f t="shared" si="273"/>
        <v>2.5566599999999999</v>
      </c>
      <c r="O470" s="135">
        <f t="shared" si="273"/>
        <v>2.54257</v>
      </c>
      <c r="P470" s="135">
        <f t="shared" si="273"/>
        <v>2.5344699999999998</v>
      </c>
      <c r="Q470" s="135">
        <f t="shared" si="273"/>
        <v>2.5520900000000002</v>
      </c>
      <c r="R470" s="135">
        <f t="shared" si="273"/>
        <v>2.5492400000000002</v>
      </c>
      <c r="S470" s="135">
        <f t="shared" si="273"/>
        <v>2.5369600000000001</v>
      </c>
      <c r="T470" s="135">
        <f t="shared" si="273"/>
        <v>2.5224199999999999</v>
      </c>
      <c r="U470" s="135">
        <f t="shared" si="273"/>
        <v>2.5120300000000002</v>
      </c>
      <c r="V470" s="135">
        <f t="shared" si="273"/>
        <v>2.4995699999999998</v>
      </c>
      <c r="W470" s="135">
        <f t="shared" si="273"/>
        <v>2.4935200000000002</v>
      </c>
      <c r="X470" s="135">
        <f t="shared" si="273"/>
        <v>2.4841500000000001</v>
      </c>
      <c r="Y470" s="135">
        <f t="shared" si="273"/>
        <v>2.4890300000000001</v>
      </c>
      <c r="Z470" s="135">
        <f t="shared" si="273"/>
        <v>2.3529200000000001</v>
      </c>
      <c r="AA470" s="135">
        <f t="shared" si="273"/>
        <v>1.99634</v>
      </c>
    </row>
    <row r="471" spans="1:27" ht="12.75" hidden="1" customHeight="1" outlineLevel="1" x14ac:dyDescent="0.2">
      <c r="A471" s="163" t="s">
        <v>2870</v>
      </c>
      <c r="B471" s="94" t="s">
        <v>238</v>
      </c>
      <c r="C471" s="70" t="s">
        <v>79</v>
      </c>
      <c r="D471" s="71">
        <v>1231.08</v>
      </c>
      <c r="E471" s="71">
        <v>1079.17</v>
      </c>
      <c r="F471" s="71">
        <v>1046.6500000000001</v>
      </c>
      <c r="G471" s="71">
        <v>1015.66</v>
      </c>
      <c r="H471" s="71">
        <v>1020.54</v>
      </c>
      <c r="I471" s="71">
        <v>1152.25</v>
      </c>
      <c r="J471" s="71">
        <v>1490.45</v>
      </c>
      <c r="K471" s="71">
        <v>1752.49</v>
      </c>
      <c r="L471" s="71">
        <v>1919.37</v>
      </c>
      <c r="M471" s="71">
        <v>1986.18</v>
      </c>
      <c r="N471" s="71">
        <v>2003.99</v>
      </c>
      <c r="O471" s="71">
        <v>1989.9</v>
      </c>
      <c r="P471" s="71">
        <v>1981.8</v>
      </c>
      <c r="Q471" s="71">
        <v>1999.42</v>
      </c>
      <c r="R471" s="71">
        <v>1996.57</v>
      </c>
      <c r="S471" s="71">
        <v>1984.29</v>
      </c>
      <c r="T471" s="71">
        <v>1969.75</v>
      </c>
      <c r="U471" s="71">
        <v>1959.36</v>
      </c>
      <c r="V471" s="71">
        <v>1946.9</v>
      </c>
      <c r="W471" s="71">
        <v>1940.85</v>
      </c>
      <c r="X471" s="71">
        <v>1931.48</v>
      </c>
      <c r="Y471" s="71">
        <v>1936.36</v>
      </c>
      <c r="Z471" s="71">
        <v>1800.25</v>
      </c>
      <c r="AA471" s="71">
        <v>1443.67</v>
      </c>
    </row>
    <row r="472" spans="1:27" ht="12.75" hidden="1" customHeight="1" outlineLevel="1" x14ac:dyDescent="0.2">
      <c r="A472" s="163" t="s">
        <v>2871</v>
      </c>
      <c r="B472" s="94" t="s">
        <v>90</v>
      </c>
      <c r="C472" s="70" t="s">
        <v>79</v>
      </c>
      <c r="D472" s="71">
        <f>$D$327</f>
        <v>217.03</v>
      </c>
      <c r="E472" s="71">
        <f t="shared" ref="E472:AA472" si="274">$D$327</f>
        <v>217.03</v>
      </c>
      <c r="F472" s="71">
        <f t="shared" si="274"/>
        <v>217.03</v>
      </c>
      <c r="G472" s="71">
        <f t="shared" si="274"/>
        <v>217.03</v>
      </c>
      <c r="H472" s="71">
        <f t="shared" si="274"/>
        <v>217.03</v>
      </c>
      <c r="I472" s="71">
        <f t="shared" si="274"/>
        <v>217.03</v>
      </c>
      <c r="J472" s="71">
        <f t="shared" si="274"/>
        <v>217.03</v>
      </c>
      <c r="K472" s="71">
        <f t="shared" si="274"/>
        <v>217.03</v>
      </c>
      <c r="L472" s="71">
        <f t="shared" si="274"/>
        <v>217.03</v>
      </c>
      <c r="M472" s="71">
        <f t="shared" si="274"/>
        <v>217.03</v>
      </c>
      <c r="N472" s="71">
        <f t="shared" si="274"/>
        <v>217.03</v>
      </c>
      <c r="O472" s="71">
        <f t="shared" si="274"/>
        <v>217.03</v>
      </c>
      <c r="P472" s="71">
        <f t="shared" si="274"/>
        <v>217.03</v>
      </c>
      <c r="Q472" s="71">
        <f t="shared" si="274"/>
        <v>217.03</v>
      </c>
      <c r="R472" s="71">
        <f t="shared" si="274"/>
        <v>217.03</v>
      </c>
      <c r="S472" s="71">
        <f t="shared" si="274"/>
        <v>217.03</v>
      </c>
      <c r="T472" s="71">
        <f t="shared" si="274"/>
        <v>217.03</v>
      </c>
      <c r="U472" s="71">
        <f t="shared" si="274"/>
        <v>217.03</v>
      </c>
      <c r="V472" s="71">
        <f t="shared" si="274"/>
        <v>217.03</v>
      </c>
      <c r="W472" s="71">
        <f t="shared" si="274"/>
        <v>217.03</v>
      </c>
      <c r="X472" s="71">
        <f t="shared" si="274"/>
        <v>217.03</v>
      </c>
      <c r="Y472" s="71">
        <f t="shared" si="274"/>
        <v>217.03</v>
      </c>
      <c r="Z472" s="71">
        <f t="shared" si="274"/>
        <v>217.03</v>
      </c>
      <c r="AA472" s="71">
        <f t="shared" si="274"/>
        <v>217.03</v>
      </c>
    </row>
    <row r="473" spans="1:27" ht="12.75" hidden="1" customHeight="1" outlineLevel="1" x14ac:dyDescent="0.2">
      <c r="A473" s="163" t="s">
        <v>2872</v>
      </c>
      <c r="B473" s="94" t="s">
        <v>83</v>
      </c>
      <c r="C473" s="70" t="s">
        <v>79</v>
      </c>
      <c r="D473" s="71">
        <v>4.95</v>
      </c>
      <c r="E473" s="71">
        <v>4.95</v>
      </c>
      <c r="F473" s="71">
        <v>4.95</v>
      </c>
      <c r="G473" s="71">
        <v>4.95</v>
      </c>
      <c r="H473" s="71">
        <v>4.95</v>
      </c>
      <c r="I473" s="71">
        <v>4.95</v>
      </c>
      <c r="J473" s="71">
        <v>4.95</v>
      </c>
      <c r="K473" s="71">
        <v>4.95</v>
      </c>
      <c r="L473" s="71">
        <v>4.95</v>
      </c>
      <c r="M473" s="71">
        <v>4.95</v>
      </c>
      <c r="N473" s="71">
        <v>4.95</v>
      </c>
      <c r="O473" s="71">
        <v>4.95</v>
      </c>
      <c r="P473" s="71">
        <v>4.95</v>
      </c>
      <c r="Q473" s="71">
        <v>4.95</v>
      </c>
      <c r="R473" s="71">
        <v>4.95</v>
      </c>
      <c r="S473" s="71">
        <v>4.95</v>
      </c>
      <c r="T473" s="71">
        <v>4.95</v>
      </c>
      <c r="U473" s="71">
        <v>4.95</v>
      </c>
      <c r="V473" s="71">
        <v>4.95</v>
      </c>
      <c r="W473" s="71">
        <v>4.95</v>
      </c>
      <c r="X473" s="71">
        <v>4.95</v>
      </c>
      <c r="Y473" s="71">
        <v>4.95</v>
      </c>
      <c r="Z473" s="71">
        <v>4.95</v>
      </c>
      <c r="AA473" s="71">
        <v>4.95</v>
      </c>
    </row>
    <row r="474" spans="1:27" ht="12.75" hidden="1" customHeight="1" outlineLevel="1" x14ac:dyDescent="0.2">
      <c r="A474" s="163" t="s">
        <v>2873</v>
      </c>
      <c r="B474" s="94" t="s">
        <v>81</v>
      </c>
      <c r="C474" s="70" t="s">
        <v>79</v>
      </c>
      <c r="D474" s="71">
        <f>$D$11</f>
        <v>330.69</v>
      </c>
      <c r="E474" s="71">
        <f t="shared" ref="E474:AA474" si="275">$D$11</f>
        <v>330.69</v>
      </c>
      <c r="F474" s="71">
        <f t="shared" si="275"/>
        <v>330.69</v>
      </c>
      <c r="G474" s="71">
        <f t="shared" si="275"/>
        <v>330.69</v>
      </c>
      <c r="H474" s="71">
        <f t="shared" si="275"/>
        <v>330.69</v>
      </c>
      <c r="I474" s="71">
        <f t="shared" si="275"/>
        <v>330.69</v>
      </c>
      <c r="J474" s="71">
        <f t="shared" si="275"/>
        <v>330.69</v>
      </c>
      <c r="K474" s="71">
        <f t="shared" si="275"/>
        <v>330.69</v>
      </c>
      <c r="L474" s="71">
        <f t="shared" si="275"/>
        <v>330.69</v>
      </c>
      <c r="M474" s="71">
        <f t="shared" si="275"/>
        <v>330.69</v>
      </c>
      <c r="N474" s="71">
        <f t="shared" si="275"/>
        <v>330.69</v>
      </c>
      <c r="O474" s="71">
        <f t="shared" si="275"/>
        <v>330.69</v>
      </c>
      <c r="P474" s="71">
        <f t="shared" si="275"/>
        <v>330.69</v>
      </c>
      <c r="Q474" s="71">
        <f t="shared" si="275"/>
        <v>330.69</v>
      </c>
      <c r="R474" s="71">
        <f t="shared" si="275"/>
        <v>330.69</v>
      </c>
      <c r="S474" s="71">
        <f t="shared" si="275"/>
        <v>330.69</v>
      </c>
      <c r="T474" s="71">
        <f t="shared" si="275"/>
        <v>330.69</v>
      </c>
      <c r="U474" s="71">
        <f t="shared" si="275"/>
        <v>330.69</v>
      </c>
      <c r="V474" s="71">
        <f t="shared" si="275"/>
        <v>330.69</v>
      </c>
      <c r="W474" s="71">
        <f t="shared" si="275"/>
        <v>330.69</v>
      </c>
      <c r="X474" s="71">
        <f t="shared" si="275"/>
        <v>330.69</v>
      </c>
      <c r="Y474" s="71">
        <f t="shared" si="275"/>
        <v>330.69</v>
      </c>
      <c r="Z474" s="71">
        <f t="shared" si="275"/>
        <v>330.69</v>
      </c>
      <c r="AA474" s="71">
        <f t="shared" si="275"/>
        <v>330.69</v>
      </c>
    </row>
    <row r="475" spans="1:27" collapsed="1" x14ac:dyDescent="0.2">
      <c r="A475" s="162" t="s">
        <v>2874</v>
      </c>
      <c r="B475" s="54" t="str">
        <f>"31"&amp;"."&amp;$B$801&amp;"."&amp;$B$802</f>
        <v>31.05.2023</v>
      </c>
      <c r="C475" s="134" t="s">
        <v>76</v>
      </c>
      <c r="D475" s="135">
        <f>ROUND(((D476+D477+D479+D478)/1000),5)</f>
        <v>1.7365900000000001</v>
      </c>
      <c r="E475" s="135">
        <f>ROUND(((E476+E477+E479+E478)/1000),5)</f>
        <v>1.6025</v>
      </c>
      <c r="F475" s="135">
        <f>ROUND(((F476+F477+F479+F478)/1000),5)</f>
        <v>1.53034</v>
      </c>
      <c r="G475" s="135">
        <f t="shared" ref="G475:AA475" si="276">ROUND(((G476+G477+G479+G478)/1000),5)</f>
        <v>1.48088</v>
      </c>
      <c r="H475" s="135">
        <f t="shared" si="276"/>
        <v>1.4613400000000001</v>
      </c>
      <c r="I475" s="135">
        <f t="shared" si="276"/>
        <v>1.61466</v>
      </c>
      <c r="J475" s="135">
        <f t="shared" si="276"/>
        <v>1.99308</v>
      </c>
      <c r="K475" s="135">
        <f t="shared" si="276"/>
        <v>2.2418200000000001</v>
      </c>
      <c r="L475" s="135">
        <f t="shared" si="276"/>
        <v>2.4900699999999998</v>
      </c>
      <c r="M475" s="135">
        <f t="shared" si="276"/>
        <v>2.5490900000000001</v>
      </c>
      <c r="N475" s="135">
        <f t="shared" si="276"/>
        <v>2.5713499999999998</v>
      </c>
      <c r="O475" s="135">
        <f t="shared" si="276"/>
        <v>2.5644800000000001</v>
      </c>
      <c r="P475" s="135">
        <f t="shared" si="276"/>
        <v>2.5472000000000001</v>
      </c>
      <c r="Q475" s="135">
        <f t="shared" si="276"/>
        <v>2.56758</v>
      </c>
      <c r="R475" s="135">
        <f t="shared" si="276"/>
        <v>2.5717400000000001</v>
      </c>
      <c r="S475" s="135">
        <f t="shared" si="276"/>
        <v>2.5946400000000001</v>
      </c>
      <c r="T475" s="135">
        <f t="shared" si="276"/>
        <v>2.5838800000000002</v>
      </c>
      <c r="U475" s="135">
        <f t="shared" si="276"/>
        <v>2.5667900000000001</v>
      </c>
      <c r="V475" s="135">
        <f t="shared" si="276"/>
        <v>2.5518800000000001</v>
      </c>
      <c r="W475" s="135">
        <f t="shared" si="276"/>
        <v>2.5302699999999998</v>
      </c>
      <c r="X475" s="135">
        <f t="shared" si="276"/>
        <v>2.5219</v>
      </c>
      <c r="Y475" s="135">
        <f t="shared" si="276"/>
        <v>2.5196399999999999</v>
      </c>
      <c r="Z475" s="135">
        <f t="shared" si="276"/>
        <v>2.3770600000000002</v>
      </c>
      <c r="AA475" s="135">
        <f t="shared" si="276"/>
        <v>2.0492499999999998</v>
      </c>
    </row>
    <row r="476" spans="1:27" ht="12.75" hidden="1" customHeight="1" outlineLevel="1" x14ac:dyDescent="0.2">
      <c r="A476" s="163" t="s">
        <v>2875</v>
      </c>
      <c r="B476" s="94" t="s">
        <v>238</v>
      </c>
      <c r="C476" s="70" t="s">
        <v>79</v>
      </c>
      <c r="D476" s="71">
        <v>1183.92</v>
      </c>
      <c r="E476" s="71">
        <v>1049.83</v>
      </c>
      <c r="F476" s="71">
        <v>977.67</v>
      </c>
      <c r="G476" s="71">
        <v>928.21</v>
      </c>
      <c r="H476" s="71">
        <v>908.67</v>
      </c>
      <c r="I476" s="71">
        <v>1061.99</v>
      </c>
      <c r="J476" s="71">
        <v>1440.41</v>
      </c>
      <c r="K476" s="71">
        <v>1689.15</v>
      </c>
      <c r="L476" s="71">
        <v>1937.4</v>
      </c>
      <c r="M476" s="71">
        <v>1996.42</v>
      </c>
      <c r="N476" s="71">
        <v>2018.68</v>
      </c>
      <c r="O476" s="71">
        <v>2011.81</v>
      </c>
      <c r="P476" s="71">
        <v>1994.53</v>
      </c>
      <c r="Q476" s="71">
        <v>2014.91</v>
      </c>
      <c r="R476" s="71">
        <v>2019.07</v>
      </c>
      <c r="S476" s="71">
        <v>2041.97</v>
      </c>
      <c r="T476" s="71">
        <v>2031.21</v>
      </c>
      <c r="U476" s="71">
        <v>2014.12</v>
      </c>
      <c r="V476" s="71">
        <v>1999.21</v>
      </c>
      <c r="W476" s="71">
        <v>1977.6</v>
      </c>
      <c r="X476" s="71">
        <v>1969.23</v>
      </c>
      <c r="Y476" s="71">
        <v>1966.97</v>
      </c>
      <c r="Z476" s="71">
        <v>1824.39</v>
      </c>
      <c r="AA476" s="71">
        <v>1496.58</v>
      </c>
    </row>
    <row r="477" spans="1:27" ht="12.75" hidden="1" customHeight="1" outlineLevel="1" x14ac:dyDescent="0.2">
      <c r="A477" s="163" t="s">
        <v>2876</v>
      </c>
      <c r="B477" s="94" t="s">
        <v>90</v>
      </c>
      <c r="C477" s="70" t="s">
        <v>79</v>
      </c>
      <c r="D477" s="71">
        <f>$D$327</f>
        <v>217.03</v>
      </c>
      <c r="E477" s="71">
        <f t="shared" ref="E477:AA477" si="277">$D$327</f>
        <v>217.03</v>
      </c>
      <c r="F477" s="71">
        <f t="shared" si="277"/>
        <v>217.03</v>
      </c>
      <c r="G477" s="71">
        <f t="shared" si="277"/>
        <v>217.03</v>
      </c>
      <c r="H477" s="71">
        <f t="shared" si="277"/>
        <v>217.03</v>
      </c>
      <c r="I477" s="71">
        <f t="shared" si="277"/>
        <v>217.03</v>
      </c>
      <c r="J477" s="71">
        <f t="shared" si="277"/>
        <v>217.03</v>
      </c>
      <c r="K477" s="71">
        <f t="shared" si="277"/>
        <v>217.03</v>
      </c>
      <c r="L477" s="71">
        <f t="shared" si="277"/>
        <v>217.03</v>
      </c>
      <c r="M477" s="71">
        <f t="shared" si="277"/>
        <v>217.03</v>
      </c>
      <c r="N477" s="71">
        <f t="shared" si="277"/>
        <v>217.03</v>
      </c>
      <c r="O477" s="71">
        <f t="shared" si="277"/>
        <v>217.03</v>
      </c>
      <c r="P477" s="71">
        <f t="shared" si="277"/>
        <v>217.03</v>
      </c>
      <c r="Q477" s="71">
        <f t="shared" si="277"/>
        <v>217.03</v>
      </c>
      <c r="R477" s="71">
        <f t="shared" si="277"/>
        <v>217.03</v>
      </c>
      <c r="S477" s="71">
        <f t="shared" si="277"/>
        <v>217.03</v>
      </c>
      <c r="T477" s="71">
        <f t="shared" si="277"/>
        <v>217.03</v>
      </c>
      <c r="U477" s="71">
        <f t="shared" si="277"/>
        <v>217.03</v>
      </c>
      <c r="V477" s="71">
        <f t="shared" si="277"/>
        <v>217.03</v>
      </c>
      <c r="W477" s="71">
        <f t="shared" si="277"/>
        <v>217.03</v>
      </c>
      <c r="X477" s="71">
        <f t="shared" si="277"/>
        <v>217.03</v>
      </c>
      <c r="Y477" s="71">
        <f t="shared" si="277"/>
        <v>217.03</v>
      </c>
      <c r="Z477" s="71">
        <f t="shared" si="277"/>
        <v>217.03</v>
      </c>
      <c r="AA477" s="71">
        <f t="shared" si="277"/>
        <v>217.03</v>
      </c>
    </row>
    <row r="478" spans="1:27" ht="12.75" hidden="1" customHeight="1" outlineLevel="1" x14ac:dyDescent="0.2">
      <c r="A478" s="163" t="s">
        <v>2877</v>
      </c>
      <c r="B478" s="94" t="s">
        <v>83</v>
      </c>
      <c r="C478" s="70" t="s">
        <v>79</v>
      </c>
      <c r="D478" s="71">
        <v>4.95</v>
      </c>
      <c r="E478" s="71">
        <v>4.95</v>
      </c>
      <c r="F478" s="71">
        <v>4.95</v>
      </c>
      <c r="G478" s="71">
        <v>4.95</v>
      </c>
      <c r="H478" s="71">
        <v>4.95</v>
      </c>
      <c r="I478" s="71">
        <v>4.95</v>
      </c>
      <c r="J478" s="71">
        <v>4.95</v>
      </c>
      <c r="K478" s="71">
        <v>4.95</v>
      </c>
      <c r="L478" s="71">
        <v>4.95</v>
      </c>
      <c r="M478" s="71">
        <v>4.95</v>
      </c>
      <c r="N478" s="71">
        <v>4.95</v>
      </c>
      <c r="O478" s="71">
        <v>4.95</v>
      </c>
      <c r="P478" s="71">
        <v>4.95</v>
      </c>
      <c r="Q478" s="71">
        <v>4.95</v>
      </c>
      <c r="R478" s="71">
        <v>4.95</v>
      </c>
      <c r="S478" s="71">
        <v>4.95</v>
      </c>
      <c r="T478" s="71">
        <v>4.95</v>
      </c>
      <c r="U478" s="71">
        <v>4.95</v>
      </c>
      <c r="V478" s="71">
        <v>4.95</v>
      </c>
      <c r="W478" s="71">
        <v>4.95</v>
      </c>
      <c r="X478" s="71">
        <v>4.95</v>
      </c>
      <c r="Y478" s="71">
        <v>4.95</v>
      </c>
      <c r="Z478" s="71">
        <v>4.95</v>
      </c>
      <c r="AA478" s="71">
        <v>4.95</v>
      </c>
    </row>
    <row r="479" spans="1:27" ht="12.75" hidden="1" customHeight="1" outlineLevel="1" x14ac:dyDescent="0.2">
      <c r="A479" s="163" t="s">
        <v>2878</v>
      </c>
      <c r="B479" s="94" t="s">
        <v>81</v>
      </c>
      <c r="C479" s="70" t="s">
        <v>79</v>
      </c>
      <c r="D479" s="71">
        <f>$D$11</f>
        <v>330.69</v>
      </c>
      <c r="E479" s="71">
        <f t="shared" ref="E479:AA479" si="278">$D$11</f>
        <v>330.69</v>
      </c>
      <c r="F479" s="71">
        <f t="shared" si="278"/>
        <v>330.69</v>
      </c>
      <c r="G479" s="71">
        <f t="shared" si="278"/>
        <v>330.69</v>
      </c>
      <c r="H479" s="71">
        <f t="shared" si="278"/>
        <v>330.69</v>
      </c>
      <c r="I479" s="71">
        <f t="shared" si="278"/>
        <v>330.69</v>
      </c>
      <c r="J479" s="71">
        <f t="shared" si="278"/>
        <v>330.69</v>
      </c>
      <c r="K479" s="71">
        <f t="shared" si="278"/>
        <v>330.69</v>
      </c>
      <c r="L479" s="71">
        <f t="shared" si="278"/>
        <v>330.69</v>
      </c>
      <c r="M479" s="71">
        <f t="shared" si="278"/>
        <v>330.69</v>
      </c>
      <c r="N479" s="71">
        <f t="shared" si="278"/>
        <v>330.69</v>
      </c>
      <c r="O479" s="71">
        <f t="shared" si="278"/>
        <v>330.69</v>
      </c>
      <c r="P479" s="71">
        <f t="shared" si="278"/>
        <v>330.69</v>
      </c>
      <c r="Q479" s="71">
        <f t="shared" si="278"/>
        <v>330.69</v>
      </c>
      <c r="R479" s="71">
        <f t="shared" si="278"/>
        <v>330.69</v>
      </c>
      <c r="S479" s="71">
        <f t="shared" si="278"/>
        <v>330.69</v>
      </c>
      <c r="T479" s="71">
        <f t="shared" si="278"/>
        <v>330.69</v>
      </c>
      <c r="U479" s="71">
        <f t="shared" si="278"/>
        <v>330.69</v>
      </c>
      <c r="V479" s="71">
        <f t="shared" si="278"/>
        <v>330.69</v>
      </c>
      <c r="W479" s="71">
        <f t="shared" si="278"/>
        <v>330.69</v>
      </c>
      <c r="X479" s="71">
        <f t="shared" si="278"/>
        <v>330.69</v>
      </c>
      <c r="Y479" s="71">
        <f t="shared" si="278"/>
        <v>330.69</v>
      </c>
      <c r="Z479" s="71">
        <f t="shared" si="278"/>
        <v>330.69</v>
      </c>
      <c r="AA479" s="71">
        <f t="shared" si="278"/>
        <v>330.69</v>
      </c>
    </row>
    <row r="480" spans="1:27" collapsed="1" x14ac:dyDescent="0.2">
      <c r="B480" s="165" t="s">
        <v>392</v>
      </c>
    </row>
    <row r="481" spans="1:27" x14ac:dyDescent="0.2">
      <c r="B481" s="165" t="s">
        <v>392</v>
      </c>
    </row>
    <row r="482" spans="1:27" x14ac:dyDescent="0.2">
      <c r="A482" s="157" t="s">
        <v>705</v>
      </c>
      <c r="B482" s="158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9"/>
    </row>
    <row r="483" spans="1:27" ht="25.5" x14ac:dyDescent="0.2">
      <c r="A483" s="160" t="s">
        <v>64</v>
      </c>
      <c r="B483" s="161" t="s">
        <v>210</v>
      </c>
      <c r="C483" s="160" t="s">
        <v>211</v>
      </c>
      <c r="D483" s="161" t="s">
        <v>212</v>
      </c>
      <c r="E483" s="161" t="s">
        <v>213</v>
      </c>
      <c r="F483" s="161" t="s">
        <v>214</v>
      </c>
      <c r="G483" s="161" t="s">
        <v>215</v>
      </c>
      <c r="H483" s="161" t="s">
        <v>216</v>
      </c>
      <c r="I483" s="161" t="s">
        <v>217</v>
      </c>
      <c r="J483" s="161" t="s">
        <v>218</v>
      </c>
      <c r="K483" s="161" t="s">
        <v>219</v>
      </c>
      <c r="L483" s="161" t="s">
        <v>220</v>
      </c>
      <c r="M483" s="161" t="s">
        <v>221</v>
      </c>
      <c r="N483" s="161" t="s">
        <v>222</v>
      </c>
      <c r="O483" s="161" t="s">
        <v>223</v>
      </c>
      <c r="P483" s="161" t="s">
        <v>224</v>
      </c>
      <c r="Q483" s="161" t="s">
        <v>225</v>
      </c>
      <c r="R483" s="161" t="s">
        <v>226</v>
      </c>
      <c r="S483" s="161" t="s">
        <v>227</v>
      </c>
      <c r="T483" s="161" t="s">
        <v>228</v>
      </c>
      <c r="U483" s="161" t="s">
        <v>229</v>
      </c>
      <c r="V483" s="161" t="s">
        <v>230</v>
      </c>
      <c r="W483" s="161" t="s">
        <v>231</v>
      </c>
      <c r="X483" s="161" t="s">
        <v>232</v>
      </c>
      <c r="Y483" s="161" t="s">
        <v>233</v>
      </c>
      <c r="Z483" s="161" t="s">
        <v>234</v>
      </c>
      <c r="AA483" s="161" t="s">
        <v>235</v>
      </c>
    </row>
    <row r="484" spans="1:27" x14ac:dyDescent="0.2">
      <c r="A484" s="162" t="s">
        <v>2879</v>
      </c>
      <c r="B484" s="54" t="str">
        <f>"01"&amp;"."&amp;$B$801&amp;"."&amp;$B$802</f>
        <v>01.05.2023</v>
      </c>
      <c r="C484" s="134" t="s">
        <v>76</v>
      </c>
      <c r="D484" s="135">
        <f>ROUND(((D485+D486+D488+D487)/1000),5)</f>
        <v>2.3030400000000002</v>
      </c>
      <c r="E484" s="135">
        <f>ROUND(((E485+E486+E488+E487)/1000),5)</f>
        <v>2.1730800000000001</v>
      </c>
      <c r="F484" s="135">
        <f>ROUND(((F485+F486+F488+F487)/1000),5)</f>
        <v>2.0798000000000001</v>
      </c>
      <c r="G484" s="135">
        <f t="shared" ref="G484:AA484" si="279">ROUND(((G485+G486+G488+G487)/1000),5)</f>
        <v>2.01342</v>
      </c>
      <c r="H484" s="135">
        <f t="shared" si="279"/>
        <v>1.9939</v>
      </c>
      <c r="I484" s="135">
        <f t="shared" si="279"/>
        <v>2.0045999999999999</v>
      </c>
      <c r="J484" s="135">
        <f t="shared" si="279"/>
        <v>2.0342099999999999</v>
      </c>
      <c r="K484" s="135">
        <f t="shared" si="279"/>
        <v>2.2029899999999998</v>
      </c>
      <c r="L484" s="135">
        <f t="shared" si="279"/>
        <v>2.4565399999999999</v>
      </c>
      <c r="M484" s="135">
        <f t="shared" si="279"/>
        <v>2.6353200000000001</v>
      </c>
      <c r="N484" s="135">
        <f t="shared" si="279"/>
        <v>2.6501600000000001</v>
      </c>
      <c r="O484" s="135">
        <f t="shared" si="279"/>
        <v>2.6473100000000001</v>
      </c>
      <c r="P484" s="135">
        <f t="shared" si="279"/>
        <v>2.6373000000000002</v>
      </c>
      <c r="Q484" s="135">
        <f t="shared" si="279"/>
        <v>2.6371600000000002</v>
      </c>
      <c r="R484" s="135">
        <f t="shared" si="279"/>
        <v>2.6208499999999999</v>
      </c>
      <c r="S484" s="135">
        <f t="shared" si="279"/>
        <v>2.6617600000000001</v>
      </c>
      <c r="T484" s="135">
        <f t="shared" si="279"/>
        <v>2.6968299999999998</v>
      </c>
      <c r="U484" s="135">
        <f t="shared" si="279"/>
        <v>2.7123699999999999</v>
      </c>
      <c r="V484" s="135">
        <f t="shared" si="279"/>
        <v>2.7519900000000002</v>
      </c>
      <c r="W484" s="135">
        <f t="shared" si="279"/>
        <v>2.83155</v>
      </c>
      <c r="X484" s="135">
        <f t="shared" si="279"/>
        <v>3.02115</v>
      </c>
      <c r="Y484" s="135">
        <f t="shared" si="279"/>
        <v>2.8212799999999998</v>
      </c>
      <c r="Z484" s="135">
        <f t="shared" si="279"/>
        <v>2.6208800000000001</v>
      </c>
      <c r="AA484" s="135">
        <f t="shared" si="279"/>
        <v>2.4195700000000002</v>
      </c>
    </row>
    <row r="485" spans="1:27" ht="12.75" hidden="1" customHeight="1" outlineLevel="1" x14ac:dyDescent="0.2">
      <c r="A485" s="163" t="s">
        <v>2880</v>
      </c>
      <c r="B485" s="94" t="s">
        <v>238</v>
      </c>
      <c r="C485" s="70" t="s">
        <v>79</v>
      </c>
      <c r="D485" s="71">
        <v>1533.22</v>
      </c>
      <c r="E485" s="71">
        <v>1403.26</v>
      </c>
      <c r="F485" s="71">
        <v>1309.98</v>
      </c>
      <c r="G485" s="71">
        <v>1243.5999999999999</v>
      </c>
      <c r="H485" s="71">
        <v>1224.08</v>
      </c>
      <c r="I485" s="71">
        <v>1234.78</v>
      </c>
      <c r="J485" s="71">
        <v>1264.3900000000001</v>
      </c>
      <c r="K485" s="71">
        <v>1433.17</v>
      </c>
      <c r="L485" s="71">
        <v>1686.72</v>
      </c>
      <c r="M485" s="71">
        <v>1865.5</v>
      </c>
      <c r="N485" s="71">
        <v>1880.34</v>
      </c>
      <c r="O485" s="71">
        <v>1877.49</v>
      </c>
      <c r="P485" s="71">
        <v>1867.48</v>
      </c>
      <c r="Q485" s="71">
        <v>1867.34</v>
      </c>
      <c r="R485" s="71">
        <v>1851.03</v>
      </c>
      <c r="S485" s="71">
        <v>1891.94</v>
      </c>
      <c r="T485" s="71">
        <v>1927.01</v>
      </c>
      <c r="U485" s="71">
        <v>1942.55</v>
      </c>
      <c r="V485" s="71">
        <v>1982.17</v>
      </c>
      <c r="W485" s="71">
        <v>2061.73</v>
      </c>
      <c r="X485" s="71">
        <v>2251.33</v>
      </c>
      <c r="Y485" s="71">
        <v>2051.46</v>
      </c>
      <c r="Z485" s="71">
        <v>1851.06</v>
      </c>
      <c r="AA485" s="71">
        <v>1649.75</v>
      </c>
    </row>
    <row r="486" spans="1:27" ht="12.75" hidden="1" customHeight="1" outlineLevel="1" x14ac:dyDescent="0.2">
      <c r="A486" s="163" t="s">
        <v>2881</v>
      </c>
      <c r="B486" s="94" t="s">
        <v>90</v>
      </c>
      <c r="C486" s="70" t="s">
        <v>79</v>
      </c>
      <c r="D486" s="71">
        <v>434.18</v>
      </c>
      <c r="E486" s="71">
        <f>$D$486</f>
        <v>434.18</v>
      </c>
      <c r="F486" s="71">
        <f t="shared" ref="F486:AA486" si="280">$D$486</f>
        <v>434.18</v>
      </c>
      <c r="G486" s="71">
        <f t="shared" si="280"/>
        <v>434.18</v>
      </c>
      <c r="H486" s="71">
        <f t="shared" si="280"/>
        <v>434.18</v>
      </c>
      <c r="I486" s="71">
        <f t="shared" si="280"/>
        <v>434.18</v>
      </c>
      <c r="J486" s="71">
        <f t="shared" si="280"/>
        <v>434.18</v>
      </c>
      <c r="K486" s="71">
        <f t="shared" si="280"/>
        <v>434.18</v>
      </c>
      <c r="L486" s="71">
        <f t="shared" si="280"/>
        <v>434.18</v>
      </c>
      <c r="M486" s="71">
        <f t="shared" si="280"/>
        <v>434.18</v>
      </c>
      <c r="N486" s="71">
        <f t="shared" si="280"/>
        <v>434.18</v>
      </c>
      <c r="O486" s="71">
        <f t="shared" si="280"/>
        <v>434.18</v>
      </c>
      <c r="P486" s="71">
        <f t="shared" si="280"/>
        <v>434.18</v>
      </c>
      <c r="Q486" s="71">
        <f t="shared" si="280"/>
        <v>434.18</v>
      </c>
      <c r="R486" s="71">
        <f t="shared" si="280"/>
        <v>434.18</v>
      </c>
      <c r="S486" s="71">
        <f t="shared" si="280"/>
        <v>434.18</v>
      </c>
      <c r="T486" s="71">
        <f t="shared" si="280"/>
        <v>434.18</v>
      </c>
      <c r="U486" s="71">
        <f t="shared" si="280"/>
        <v>434.18</v>
      </c>
      <c r="V486" s="71">
        <f t="shared" si="280"/>
        <v>434.18</v>
      </c>
      <c r="W486" s="71">
        <f t="shared" si="280"/>
        <v>434.18</v>
      </c>
      <c r="X486" s="71">
        <f t="shared" si="280"/>
        <v>434.18</v>
      </c>
      <c r="Y486" s="71">
        <f t="shared" si="280"/>
        <v>434.18</v>
      </c>
      <c r="Z486" s="71">
        <f t="shared" si="280"/>
        <v>434.18</v>
      </c>
      <c r="AA486" s="71">
        <f t="shared" si="280"/>
        <v>434.18</v>
      </c>
    </row>
    <row r="487" spans="1:27" ht="12.75" hidden="1" customHeight="1" outlineLevel="1" x14ac:dyDescent="0.2">
      <c r="A487" s="163" t="s">
        <v>2882</v>
      </c>
      <c r="B487" s="94" t="s">
        <v>83</v>
      </c>
      <c r="C487" s="70" t="s">
        <v>79</v>
      </c>
      <c r="D487" s="71">
        <v>4.95</v>
      </c>
      <c r="E487" s="71">
        <v>4.95</v>
      </c>
      <c r="F487" s="71">
        <v>4.95</v>
      </c>
      <c r="G487" s="71">
        <v>4.95</v>
      </c>
      <c r="H487" s="71">
        <v>4.95</v>
      </c>
      <c r="I487" s="71">
        <v>4.95</v>
      </c>
      <c r="J487" s="71">
        <v>4.95</v>
      </c>
      <c r="K487" s="71">
        <v>4.95</v>
      </c>
      <c r="L487" s="71">
        <v>4.95</v>
      </c>
      <c r="M487" s="71">
        <v>4.95</v>
      </c>
      <c r="N487" s="71">
        <v>4.95</v>
      </c>
      <c r="O487" s="71">
        <v>4.95</v>
      </c>
      <c r="P487" s="71">
        <v>4.95</v>
      </c>
      <c r="Q487" s="71">
        <v>4.95</v>
      </c>
      <c r="R487" s="71">
        <v>4.95</v>
      </c>
      <c r="S487" s="71">
        <v>4.95</v>
      </c>
      <c r="T487" s="71">
        <v>4.95</v>
      </c>
      <c r="U487" s="71">
        <v>4.95</v>
      </c>
      <c r="V487" s="71">
        <v>4.95</v>
      </c>
      <c r="W487" s="71">
        <v>4.95</v>
      </c>
      <c r="X487" s="71">
        <v>4.95</v>
      </c>
      <c r="Y487" s="71">
        <v>4.95</v>
      </c>
      <c r="Z487" s="71">
        <v>4.95</v>
      </c>
      <c r="AA487" s="71">
        <v>4.95</v>
      </c>
    </row>
    <row r="488" spans="1:27" ht="12.75" hidden="1" customHeight="1" outlineLevel="1" x14ac:dyDescent="0.2">
      <c r="A488" s="163" t="s">
        <v>2883</v>
      </c>
      <c r="B488" s="94" t="s">
        <v>81</v>
      </c>
      <c r="C488" s="70" t="s">
        <v>79</v>
      </c>
      <c r="D488" s="71">
        <f>$D$11</f>
        <v>330.69</v>
      </c>
      <c r="E488" s="71">
        <f t="shared" ref="E488:AA488" si="281">$D$11</f>
        <v>330.69</v>
      </c>
      <c r="F488" s="71">
        <f t="shared" si="281"/>
        <v>330.69</v>
      </c>
      <c r="G488" s="71">
        <f t="shared" si="281"/>
        <v>330.69</v>
      </c>
      <c r="H488" s="71">
        <f t="shared" si="281"/>
        <v>330.69</v>
      </c>
      <c r="I488" s="71">
        <f t="shared" si="281"/>
        <v>330.69</v>
      </c>
      <c r="J488" s="71">
        <f t="shared" si="281"/>
        <v>330.69</v>
      </c>
      <c r="K488" s="71">
        <f t="shared" si="281"/>
        <v>330.69</v>
      </c>
      <c r="L488" s="71">
        <f t="shared" si="281"/>
        <v>330.69</v>
      </c>
      <c r="M488" s="71">
        <f t="shared" si="281"/>
        <v>330.69</v>
      </c>
      <c r="N488" s="71">
        <f t="shared" si="281"/>
        <v>330.69</v>
      </c>
      <c r="O488" s="71">
        <f t="shared" si="281"/>
        <v>330.69</v>
      </c>
      <c r="P488" s="71">
        <f t="shared" si="281"/>
        <v>330.69</v>
      </c>
      <c r="Q488" s="71">
        <f t="shared" si="281"/>
        <v>330.69</v>
      </c>
      <c r="R488" s="71">
        <f t="shared" si="281"/>
        <v>330.69</v>
      </c>
      <c r="S488" s="71">
        <f t="shared" si="281"/>
        <v>330.69</v>
      </c>
      <c r="T488" s="71">
        <f t="shared" si="281"/>
        <v>330.69</v>
      </c>
      <c r="U488" s="71">
        <f t="shared" si="281"/>
        <v>330.69</v>
      </c>
      <c r="V488" s="71">
        <f t="shared" si="281"/>
        <v>330.69</v>
      </c>
      <c r="W488" s="71">
        <f t="shared" si="281"/>
        <v>330.69</v>
      </c>
      <c r="X488" s="71">
        <f t="shared" si="281"/>
        <v>330.69</v>
      </c>
      <c r="Y488" s="71">
        <f t="shared" si="281"/>
        <v>330.69</v>
      </c>
      <c r="Z488" s="71">
        <f t="shared" si="281"/>
        <v>330.69</v>
      </c>
      <c r="AA488" s="71">
        <f t="shared" si="281"/>
        <v>330.69</v>
      </c>
    </row>
    <row r="489" spans="1:27" collapsed="1" x14ac:dyDescent="0.2">
      <c r="A489" s="162" t="s">
        <v>2884</v>
      </c>
      <c r="B489" s="54" t="str">
        <f>"02"&amp;"."&amp;$B$801&amp;"."&amp;$B$802</f>
        <v>02.05.2023</v>
      </c>
      <c r="C489" s="134" t="s">
        <v>76</v>
      </c>
      <c r="D489" s="135">
        <f>ROUND(((D490+D491+D493+D492)/1000),5)</f>
        <v>2.11714</v>
      </c>
      <c r="E489" s="135">
        <f>ROUND(((E490+E491+E493+E492)/1000),5)</f>
        <v>1.9402200000000001</v>
      </c>
      <c r="F489" s="135">
        <f>ROUND(((F490+F491+F493+F492)/1000),5)</f>
        <v>1.8489100000000001</v>
      </c>
      <c r="G489" s="135">
        <f t="shared" ref="G489:AA489" si="282">ROUND(((G490+G491+G493+G492)/1000),5)</f>
        <v>1.8481700000000001</v>
      </c>
      <c r="H489" s="135">
        <f t="shared" si="282"/>
        <v>1.8721300000000001</v>
      </c>
      <c r="I489" s="135">
        <f t="shared" si="282"/>
        <v>1.9855400000000001</v>
      </c>
      <c r="J489" s="135">
        <f t="shared" si="282"/>
        <v>2.18709</v>
      </c>
      <c r="K489" s="135">
        <f t="shared" si="282"/>
        <v>2.44834</v>
      </c>
      <c r="L489" s="135">
        <f t="shared" si="282"/>
        <v>2.6372399999999998</v>
      </c>
      <c r="M489" s="135">
        <f t="shared" si="282"/>
        <v>2.71373</v>
      </c>
      <c r="N489" s="135">
        <f t="shared" si="282"/>
        <v>2.7343799999999998</v>
      </c>
      <c r="O489" s="135">
        <f t="shared" si="282"/>
        <v>2.6749200000000002</v>
      </c>
      <c r="P489" s="135">
        <f t="shared" si="282"/>
        <v>2.6760899999999999</v>
      </c>
      <c r="Q489" s="135">
        <f t="shared" si="282"/>
        <v>2.6793100000000001</v>
      </c>
      <c r="R489" s="135">
        <f t="shared" si="282"/>
        <v>2.6662599999999999</v>
      </c>
      <c r="S489" s="135">
        <f t="shared" si="282"/>
        <v>2.6320899999999998</v>
      </c>
      <c r="T489" s="135">
        <f t="shared" si="282"/>
        <v>2.5891799999999998</v>
      </c>
      <c r="U489" s="135">
        <f t="shared" si="282"/>
        <v>2.5757400000000001</v>
      </c>
      <c r="V489" s="135">
        <f t="shared" si="282"/>
        <v>2.5932900000000001</v>
      </c>
      <c r="W489" s="135">
        <f t="shared" si="282"/>
        <v>2.6093500000000001</v>
      </c>
      <c r="X489" s="135">
        <f t="shared" si="282"/>
        <v>2.7447699999999999</v>
      </c>
      <c r="Y489" s="135">
        <f t="shared" si="282"/>
        <v>2.6513800000000001</v>
      </c>
      <c r="Z489" s="135">
        <f t="shared" si="282"/>
        <v>2.42747</v>
      </c>
      <c r="AA489" s="135">
        <f t="shared" si="282"/>
        <v>2.1238899999999998</v>
      </c>
    </row>
    <row r="490" spans="1:27" ht="12.75" hidden="1" customHeight="1" outlineLevel="1" x14ac:dyDescent="0.2">
      <c r="A490" s="163" t="s">
        <v>2885</v>
      </c>
      <c r="B490" s="94" t="s">
        <v>238</v>
      </c>
      <c r="C490" s="70" t="s">
        <v>79</v>
      </c>
      <c r="D490" s="71">
        <v>1347.32</v>
      </c>
      <c r="E490" s="71">
        <v>1170.4000000000001</v>
      </c>
      <c r="F490" s="71">
        <v>1079.0899999999999</v>
      </c>
      <c r="G490" s="71">
        <v>1078.3499999999999</v>
      </c>
      <c r="H490" s="71">
        <v>1102.31</v>
      </c>
      <c r="I490" s="71">
        <v>1215.72</v>
      </c>
      <c r="J490" s="71">
        <v>1417.27</v>
      </c>
      <c r="K490" s="71">
        <v>1678.52</v>
      </c>
      <c r="L490" s="71">
        <v>1867.42</v>
      </c>
      <c r="M490" s="71">
        <v>1943.91</v>
      </c>
      <c r="N490" s="71">
        <v>1964.56</v>
      </c>
      <c r="O490" s="71">
        <v>1905.1</v>
      </c>
      <c r="P490" s="71">
        <v>1906.27</v>
      </c>
      <c r="Q490" s="71">
        <v>1909.49</v>
      </c>
      <c r="R490" s="71">
        <v>1896.44</v>
      </c>
      <c r="S490" s="71">
        <v>1862.27</v>
      </c>
      <c r="T490" s="71">
        <v>1819.36</v>
      </c>
      <c r="U490" s="71">
        <v>1805.92</v>
      </c>
      <c r="V490" s="71">
        <v>1823.47</v>
      </c>
      <c r="W490" s="71">
        <v>1839.53</v>
      </c>
      <c r="X490" s="71">
        <v>1974.95</v>
      </c>
      <c r="Y490" s="71">
        <v>1881.56</v>
      </c>
      <c r="Z490" s="71">
        <v>1657.65</v>
      </c>
      <c r="AA490" s="71">
        <v>1354.07</v>
      </c>
    </row>
    <row r="491" spans="1:27" ht="12.75" hidden="1" customHeight="1" outlineLevel="1" x14ac:dyDescent="0.2">
      <c r="A491" s="163" t="s">
        <v>2886</v>
      </c>
      <c r="B491" s="94" t="s">
        <v>90</v>
      </c>
      <c r="C491" s="70" t="s">
        <v>79</v>
      </c>
      <c r="D491" s="71">
        <f>$D$486</f>
        <v>434.18</v>
      </c>
      <c r="E491" s="71">
        <f t="shared" ref="E491:AA491" si="283">$D$486</f>
        <v>434.18</v>
      </c>
      <c r="F491" s="71">
        <f t="shared" si="283"/>
        <v>434.18</v>
      </c>
      <c r="G491" s="71">
        <f t="shared" si="283"/>
        <v>434.18</v>
      </c>
      <c r="H491" s="71">
        <f t="shared" si="283"/>
        <v>434.18</v>
      </c>
      <c r="I491" s="71">
        <f t="shared" si="283"/>
        <v>434.18</v>
      </c>
      <c r="J491" s="71">
        <f t="shared" si="283"/>
        <v>434.18</v>
      </c>
      <c r="K491" s="71">
        <f t="shared" si="283"/>
        <v>434.18</v>
      </c>
      <c r="L491" s="71">
        <f t="shared" si="283"/>
        <v>434.18</v>
      </c>
      <c r="M491" s="71">
        <f t="shared" si="283"/>
        <v>434.18</v>
      </c>
      <c r="N491" s="71">
        <f t="shared" si="283"/>
        <v>434.18</v>
      </c>
      <c r="O491" s="71">
        <f t="shared" si="283"/>
        <v>434.18</v>
      </c>
      <c r="P491" s="71">
        <f t="shared" si="283"/>
        <v>434.18</v>
      </c>
      <c r="Q491" s="71">
        <f t="shared" si="283"/>
        <v>434.18</v>
      </c>
      <c r="R491" s="71">
        <f t="shared" si="283"/>
        <v>434.18</v>
      </c>
      <c r="S491" s="71">
        <f t="shared" si="283"/>
        <v>434.18</v>
      </c>
      <c r="T491" s="71">
        <f t="shared" si="283"/>
        <v>434.18</v>
      </c>
      <c r="U491" s="71">
        <f t="shared" si="283"/>
        <v>434.18</v>
      </c>
      <c r="V491" s="71">
        <f t="shared" si="283"/>
        <v>434.18</v>
      </c>
      <c r="W491" s="71">
        <f t="shared" si="283"/>
        <v>434.18</v>
      </c>
      <c r="X491" s="71">
        <f t="shared" si="283"/>
        <v>434.18</v>
      </c>
      <c r="Y491" s="71">
        <f t="shared" si="283"/>
        <v>434.18</v>
      </c>
      <c r="Z491" s="71">
        <f t="shared" si="283"/>
        <v>434.18</v>
      </c>
      <c r="AA491" s="71">
        <f t="shared" si="283"/>
        <v>434.18</v>
      </c>
    </row>
    <row r="492" spans="1:27" ht="12.75" hidden="1" customHeight="1" outlineLevel="1" x14ac:dyDescent="0.2">
      <c r="A492" s="163" t="s">
        <v>2887</v>
      </c>
      <c r="B492" s="94" t="s">
        <v>83</v>
      </c>
      <c r="C492" s="70" t="s">
        <v>79</v>
      </c>
      <c r="D492" s="71">
        <v>4.95</v>
      </c>
      <c r="E492" s="71">
        <v>4.95</v>
      </c>
      <c r="F492" s="71">
        <v>4.95</v>
      </c>
      <c r="G492" s="71">
        <v>4.95</v>
      </c>
      <c r="H492" s="71">
        <v>4.95</v>
      </c>
      <c r="I492" s="71">
        <v>4.95</v>
      </c>
      <c r="J492" s="71">
        <v>4.95</v>
      </c>
      <c r="K492" s="71">
        <v>4.95</v>
      </c>
      <c r="L492" s="71">
        <v>4.95</v>
      </c>
      <c r="M492" s="71">
        <v>4.95</v>
      </c>
      <c r="N492" s="71">
        <v>4.95</v>
      </c>
      <c r="O492" s="71">
        <v>4.95</v>
      </c>
      <c r="P492" s="71">
        <v>4.95</v>
      </c>
      <c r="Q492" s="71">
        <v>4.95</v>
      </c>
      <c r="R492" s="71">
        <v>4.95</v>
      </c>
      <c r="S492" s="71">
        <v>4.95</v>
      </c>
      <c r="T492" s="71">
        <v>4.95</v>
      </c>
      <c r="U492" s="71">
        <v>4.95</v>
      </c>
      <c r="V492" s="71">
        <v>4.95</v>
      </c>
      <c r="W492" s="71">
        <v>4.95</v>
      </c>
      <c r="X492" s="71">
        <v>4.95</v>
      </c>
      <c r="Y492" s="71">
        <v>4.95</v>
      </c>
      <c r="Z492" s="71">
        <v>4.95</v>
      </c>
      <c r="AA492" s="71">
        <v>4.95</v>
      </c>
    </row>
    <row r="493" spans="1:27" ht="12.75" hidden="1" customHeight="1" outlineLevel="1" x14ac:dyDescent="0.2">
      <c r="A493" s="163" t="s">
        <v>2888</v>
      </c>
      <c r="B493" s="94" t="s">
        <v>81</v>
      </c>
      <c r="C493" s="70" t="s">
        <v>79</v>
      </c>
      <c r="D493" s="71">
        <f>$D$11</f>
        <v>330.69</v>
      </c>
      <c r="E493" s="71">
        <f t="shared" ref="E493:AA493" si="284">$D$11</f>
        <v>330.69</v>
      </c>
      <c r="F493" s="71">
        <f t="shared" si="284"/>
        <v>330.69</v>
      </c>
      <c r="G493" s="71">
        <f t="shared" si="284"/>
        <v>330.69</v>
      </c>
      <c r="H493" s="71">
        <f t="shared" si="284"/>
        <v>330.69</v>
      </c>
      <c r="I493" s="71">
        <f t="shared" si="284"/>
        <v>330.69</v>
      </c>
      <c r="J493" s="71">
        <f t="shared" si="284"/>
        <v>330.69</v>
      </c>
      <c r="K493" s="71">
        <f t="shared" si="284"/>
        <v>330.69</v>
      </c>
      <c r="L493" s="71">
        <f t="shared" si="284"/>
        <v>330.69</v>
      </c>
      <c r="M493" s="71">
        <f t="shared" si="284"/>
        <v>330.69</v>
      </c>
      <c r="N493" s="71">
        <f t="shared" si="284"/>
        <v>330.69</v>
      </c>
      <c r="O493" s="71">
        <f t="shared" si="284"/>
        <v>330.69</v>
      </c>
      <c r="P493" s="71">
        <f t="shared" si="284"/>
        <v>330.69</v>
      </c>
      <c r="Q493" s="71">
        <f t="shared" si="284"/>
        <v>330.69</v>
      </c>
      <c r="R493" s="71">
        <f t="shared" si="284"/>
        <v>330.69</v>
      </c>
      <c r="S493" s="71">
        <f t="shared" si="284"/>
        <v>330.69</v>
      </c>
      <c r="T493" s="71">
        <f t="shared" si="284"/>
        <v>330.69</v>
      </c>
      <c r="U493" s="71">
        <f t="shared" si="284"/>
        <v>330.69</v>
      </c>
      <c r="V493" s="71">
        <f t="shared" si="284"/>
        <v>330.69</v>
      </c>
      <c r="W493" s="71">
        <f t="shared" si="284"/>
        <v>330.69</v>
      </c>
      <c r="X493" s="71">
        <f t="shared" si="284"/>
        <v>330.69</v>
      </c>
      <c r="Y493" s="71">
        <f t="shared" si="284"/>
        <v>330.69</v>
      </c>
      <c r="Z493" s="71">
        <f t="shared" si="284"/>
        <v>330.69</v>
      </c>
      <c r="AA493" s="71">
        <f t="shared" si="284"/>
        <v>330.69</v>
      </c>
    </row>
    <row r="494" spans="1:27" collapsed="1" x14ac:dyDescent="0.2">
      <c r="A494" s="162" t="s">
        <v>2889</v>
      </c>
      <c r="B494" s="54" t="str">
        <f>"03"&amp;"."&amp;$B$801&amp;"."&amp;$B$802</f>
        <v>03.05.2023</v>
      </c>
      <c r="C494" s="134" t="s">
        <v>76</v>
      </c>
      <c r="D494" s="135">
        <f>ROUND(((D495+D496+D498+D497)/1000),5)</f>
        <v>1.9820800000000001</v>
      </c>
      <c r="E494" s="135">
        <f>ROUND(((E495+E496+E498+E497)/1000),5)</f>
        <v>1.84805</v>
      </c>
      <c r="F494" s="135">
        <f>ROUND(((F495+F496+F498+F497)/1000),5)</f>
        <v>1.82521</v>
      </c>
      <c r="G494" s="135">
        <f t="shared" ref="G494:AA494" si="285">ROUND(((G495+G496+G498+G497)/1000),5)</f>
        <v>1.82589</v>
      </c>
      <c r="H494" s="135">
        <f t="shared" si="285"/>
        <v>1.84415</v>
      </c>
      <c r="I494" s="135">
        <f t="shared" si="285"/>
        <v>1.94028</v>
      </c>
      <c r="J494" s="135">
        <f t="shared" si="285"/>
        <v>2.1198100000000002</v>
      </c>
      <c r="K494" s="135">
        <f t="shared" si="285"/>
        <v>2.3469699999999998</v>
      </c>
      <c r="L494" s="135">
        <f t="shared" si="285"/>
        <v>2.5612599999999999</v>
      </c>
      <c r="M494" s="135">
        <f t="shared" si="285"/>
        <v>2.6642999999999999</v>
      </c>
      <c r="N494" s="135">
        <f t="shared" si="285"/>
        <v>2.6718199999999999</v>
      </c>
      <c r="O494" s="135">
        <f t="shared" si="285"/>
        <v>2.6735899999999999</v>
      </c>
      <c r="P494" s="135">
        <f t="shared" si="285"/>
        <v>2.6730999999999998</v>
      </c>
      <c r="Q494" s="135">
        <f t="shared" si="285"/>
        <v>2.6933099999999999</v>
      </c>
      <c r="R494" s="135">
        <f t="shared" si="285"/>
        <v>2.67496</v>
      </c>
      <c r="S494" s="135">
        <f t="shared" si="285"/>
        <v>2.6726700000000001</v>
      </c>
      <c r="T494" s="135">
        <f t="shared" si="285"/>
        <v>2.6706599999999998</v>
      </c>
      <c r="U494" s="135">
        <f t="shared" si="285"/>
        <v>2.6667200000000002</v>
      </c>
      <c r="V494" s="135">
        <f t="shared" si="285"/>
        <v>2.6424400000000001</v>
      </c>
      <c r="W494" s="135">
        <f t="shared" si="285"/>
        <v>2.6388400000000001</v>
      </c>
      <c r="X494" s="135">
        <f t="shared" si="285"/>
        <v>2.66568</v>
      </c>
      <c r="Y494" s="135">
        <f t="shared" si="285"/>
        <v>2.6757200000000001</v>
      </c>
      <c r="Z494" s="135">
        <f t="shared" si="285"/>
        <v>2.4322400000000002</v>
      </c>
      <c r="AA494" s="135">
        <f t="shared" si="285"/>
        <v>2.19068</v>
      </c>
    </row>
    <row r="495" spans="1:27" ht="12.75" hidden="1" customHeight="1" outlineLevel="1" x14ac:dyDescent="0.2">
      <c r="A495" s="163" t="s">
        <v>2890</v>
      </c>
      <c r="B495" s="94" t="s">
        <v>238</v>
      </c>
      <c r="C495" s="70" t="s">
        <v>79</v>
      </c>
      <c r="D495" s="71">
        <v>1212.26</v>
      </c>
      <c r="E495" s="71">
        <v>1078.23</v>
      </c>
      <c r="F495" s="71">
        <v>1055.3900000000001</v>
      </c>
      <c r="G495" s="71">
        <v>1056.07</v>
      </c>
      <c r="H495" s="71">
        <v>1074.33</v>
      </c>
      <c r="I495" s="71">
        <v>1170.46</v>
      </c>
      <c r="J495" s="71">
        <v>1349.99</v>
      </c>
      <c r="K495" s="71">
        <v>1577.15</v>
      </c>
      <c r="L495" s="71">
        <v>1791.44</v>
      </c>
      <c r="M495" s="71">
        <v>1894.48</v>
      </c>
      <c r="N495" s="71">
        <v>1902</v>
      </c>
      <c r="O495" s="71">
        <v>1903.77</v>
      </c>
      <c r="P495" s="71">
        <v>1903.28</v>
      </c>
      <c r="Q495" s="71">
        <v>1923.49</v>
      </c>
      <c r="R495" s="71">
        <v>1905.14</v>
      </c>
      <c r="S495" s="71">
        <v>1902.85</v>
      </c>
      <c r="T495" s="71">
        <v>1900.84</v>
      </c>
      <c r="U495" s="71">
        <v>1896.9</v>
      </c>
      <c r="V495" s="71">
        <v>1872.62</v>
      </c>
      <c r="W495" s="71">
        <v>1869.02</v>
      </c>
      <c r="X495" s="71">
        <v>1895.86</v>
      </c>
      <c r="Y495" s="71">
        <v>1905.9</v>
      </c>
      <c r="Z495" s="71">
        <v>1662.42</v>
      </c>
      <c r="AA495" s="71">
        <v>1420.86</v>
      </c>
    </row>
    <row r="496" spans="1:27" ht="12.75" hidden="1" customHeight="1" outlineLevel="1" x14ac:dyDescent="0.2">
      <c r="A496" s="163" t="s">
        <v>2891</v>
      </c>
      <c r="B496" s="94" t="s">
        <v>90</v>
      </c>
      <c r="C496" s="70" t="s">
        <v>79</v>
      </c>
      <c r="D496" s="71">
        <f>$D$486</f>
        <v>434.18</v>
      </c>
      <c r="E496" s="71">
        <f t="shared" ref="E496:AA496" si="286">$D$486</f>
        <v>434.18</v>
      </c>
      <c r="F496" s="71">
        <f t="shared" si="286"/>
        <v>434.18</v>
      </c>
      <c r="G496" s="71">
        <f t="shared" si="286"/>
        <v>434.18</v>
      </c>
      <c r="H496" s="71">
        <f t="shared" si="286"/>
        <v>434.18</v>
      </c>
      <c r="I496" s="71">
        <f t="shared" si="286"/>
        <v>434.18</v>
      </c>
      <c r="J496" s="71">
        <f t="shared" si="286"/>
        <v>434.18</v>
      </c>
      <c r="K496" s="71">
        <f t="shared" si="286"/>
        <v>434.18</v>
      </c>
      <c r="L496" s="71">
        <f t="shared" si="286"/>
        <v>434.18</v>
      </c>
      <c r="M496" s="71">
        <f t="shared" si="286"/>
        <v>434.18</v>
      </c>
      <c r="N496" s="71">
        <f t="shared" si="286"/>
        <v>434.18</v>
      </c>
      <c r="O496" s="71">
        <f t="shared" si="286"/>
        <v>434.18</v>
      </c>
      <c r="P496" s="71">
        <f t="shared" si="286"/>
        <v>434.18</v>
      </c>
      <c r="Q496" s="71">
        <f t="shared" si="286"/>
        <v>434.18</v>
      </c>
      <c r="R496" s="71">
        <f t="shared" si="286"/>
        <v>434.18</v>
      </c>
      <c r="S496" s="71">
        <f t="shared" si="286"/>
        <v>434.18</v>
      </c>
      <c r="T496" s="71">
        <f t="shared" si="286"/>
        <v>434.18</v>
      </c>
      <c r="U496" s="71">
        <f t="shared" si="286"/>
        <v>434.18</v>
      </c>
      <c r="V496" s="71">
        <f t="shared" si="286"/>
        <v>434.18</v>
      </c>
      <c r="W496" s="71">
        <f t="shared" si="286"/>
        <v>434.18</v>
      </c>
      <c r="X496" s="71">
        <f t="shared" si="286"/>
        <v>434.18</v>
      </c>
      <c r="Y496" s="71">
        <f t="shared" si="286"/>
        <v>434.18</v>
      </c>
      <c r="Z496" s="71">
        <f t="shared" si="286"/>
        <v>434.18</v>
      </c>
      <c r="AA496" s="71">
        <f t="shared" si="286"/>
        <v>434.18</v>
      </c>
    </row>
    <row r="497" spans="1:27" ht="12.75" hidden="1" customHeight="1" outlineLevel="1" x14ac:dyDescent="0.2">
      <c r="A497" s="163" t="s">
        <v>2892</v>
      </c>
      <c r="B497" s="94" t="s">
        <v>83</v>
      </c>
      <c r="C497" s="70" t="s">
        <v>79</v>
      </c>
      <c r="D497" s="71">
        <v>4.95</v>
      </c>
      <c r="E497" s="71">
        <v>4.95</v>
      </c>
      <c r="F497" s="71">
        <v>4.95</v>
      </c>
      <c r="G497" s="71">
        <v>4.95</v>
      </c>
      <c r="H497" s="71">
        <v>4.95</v>
      </c>
      <c r="I497" s="71">
        <v>4.95</v>
      </c>
      <c r="J497" s="71">
        <v>4.95</v>
      </c>
      <c r="K497" s="71">
        <v>4.95</v>
      </c>
      <c r="L497" s="71">
        <v>4.95</v>
      </c>
      <c r="M497" s="71">
        <v>4.95</v>
      </c>
      <c r="N497" s="71">
        <v>4.95</v>
      </c>
      <c r="O497" s="71">
        <v>4.95</v>
      </c>
      <c r="P497" s="71">
        <v>4.95</v>
      </c>
      <c r="Q497" s="71">
        <v>4.95</v>
      </c>
      <c r="R497" s="71">
        <v>4.95</v>
      </c>
      <c r="S497" s="71">
        <v>4.95</v>
      </c>
      <c r="T497" s="71">
        <v>4.95</v>
      </c>
      <c r="U497" s="71">
        <v>4.95</v>
      </c>
      <c r="V497" s="71">
        <v>4.95</v>
      </c>
      <c r="W497" s="71">
        <v>4.95</v>
      </c>
      <c r="X497" s="71">
        <v>4.95</v>
      </c>
      <c r="Y497" s="71">
        <v>4.95</v>
      </c>
      <c r="Z497" s="71">
        <v>4.95</v>
      </c>
      <c r="AA497" s="71">
        <v>4.95</v>
      </c>
    </row>
    <row r="498" spans="1:27" ht="12.75" hidden="1" customHeight="1" outlineLevel="1" x14ac:dyDescent="0.2">
      <c r="A498" s="163" t="s">
        <v>2893</v>
      </c>
      <c r="B498" s="94" t="s">
        <v>81</v>
      </c>
      <c r="C498" s="70" t="s">
        <v>79</v>
      </c>
      <c r="D498" s="71">
        <f>$D$11</f>
        <v>330.69</v>
      </c>
      <c r="E498" s="71">
        <f t="shared" ref="E498:AA498" si="287">$D$11</f>
        <v>330.69</v>
      </c>
      <c r="F498" s="71">
        <f t="shared" si="287"/>
        <v>330.69</v>
      </c>
      <c r="G498" s="71">
        <f t="shared" si="287"/>
        <v>330.69</v>
      </c>
      <c r="H498" s="71">
        <f t="shared" si="287"/>
        <v>330.69</v>
      </c>
      <c r="I498" s="71">
        <f t="shared" si="287"/>
        <v>330.69</v>
      </c>
      <c r="J498" s="71">
        <f t="shared" si="287"/>
        <v>330.69</v>
      </c>
      <c r="K498" s="71">
        <f t="shared" si="287"/>
        <v>330.69</v>
      </c>
      <c r="L498" s="71">
        <f t="shared" si="287"/>
        <v>330.69</v>
      </c>
      <c r="M498" s="71">
        <f t="shared" si="287"/>
        <v>330.69</v>
      </c>
      <c r="N498" s="71">
        <f t="shared" si="287"/>
        <v>330.69</v>
      </c>
      <c r="O498" s="71">
        <f t="shared" si="287"/>
        <v>330.69</v>
      </c>
      <c r="P498" s="71">
        <f t="shared" si="287"/>
        <v>330.69</v>
      </c>
      <c r="Q498" s="71">
        <f t="shared" si="287"/>
        <v>330.69</v>
      </c>
      <c r="R498" s="71">
        <f t="shared" si="287"/>
        <v>330.69</v>
      </c>
      <c r="S498" s="71">
        <f t="shared" si="287"/>
        <v>330.69</v>
      </c>
      <c r="T498" s="71">
        <f t="shared" si="287"/>
        <v>330.69</v>
      </c>
      <c r="U498" s="71">
        <f t="shared" si="287"/>
        <v>330.69</v>
      </c>
      <c r="V498" s="71">
        <f t="shared" si="287"/>
        <v>330.69</v>
      </c>
      <c r="W498" s="71">
        <f t="shared" si="287"/>
        <v>330.69</v>
      </c>
      <c r="X498" s="71">
        <f t="shared" si="287"/>
        <v>330.69</v>
      </c>
      <c r="Y498" s="71">
        <f t="shared" si="287"/>
        <v>330.69</v>
      </c>
      <c r="Z498" s="71">
        <f t="shared" si="287"/>
        <v>330.69</v>
      </c>
      <c r="AA498" s="71">
        <f t="shared" si="287"/>
        <v>330.69</v>
      </c>
    </row>
    <row r="499" spans="1:27" collapsed="1" x14ac:dyDescent="0.2">
      <c r="A499" s="162" t="s">
        <v>2894</v>
      </c>
      <c r="B499" s="54" t="str">
        <f>"04"&amp;"."&amp;$B$801&amp;"."&amp;$B$802</f>
        <v>04.05.2023</v>
      </c>
      <c r="C499" s="134" t="s">
        <v>76</v>
      </c>
      <c r="D499" s="135">
        <f>ROUND(((D500+D501+D503+D502)/1000),5)</f>
        <v>1.94977</v>
      </c>
      <c r="E499" s="135">
        <f>ROUND(((E500+E501+E503+E502)/1000),5)</f>
        <v>1.84663</v>
      </c>
      <c r="F499" s="135">
        <f>ROUND(((F500+F501+F503+F502)/1000),5)</f>
        <v>1.7716499999999999</v>
      </c>
      <c r="G499" s="135">
        <f t="shared" ref="G499:AA499" si="288">ROUND(((G500+G501+G503+G502)/1000),5)</f>
        <v>1.7533700000000001</v>
      </c>
      <c r="H499" s="135">
        <f t="shared" si="288"/>
        <v>1.8066199999999999</v>
      </c>
      <c r="I499" s="135">
        <f t="shared" si="288"/>
        <v>1.8564000000000001</v>
      </c>
      <c r="J499" s="135">
        <f t="shared" si="288"/>
        <v>2.0605699999999998</v>
      </c>
      <c r="K499" s="135">
        <f t="shared" si="288"/>
        <v>2.35521</v>
      </c>
      <c r="L499" s="135">
        <f t="shared" si="288"/>
        <v>2.45906</v>
      </c>
      <c r="M499" s="135">
        <f t="shared" si="288"/>
        <v>2.6479400000000002</v>
      </c>
      <c r="N499" s="135">
        <f t="shared" si="288"/>
        <v>2.6693600000000002</v>
      </c>
      <c r="O499" s="135">
        <f t="shared" si="288"/>
        <v>2.6965300000000001</v>
      </c>
      <c r="P499" s="135">
        <f t="shared" si="288"/>
        <v>2.6987899999999998</v>
      </c>
      <c r="Q499" s="135">
        <f t="shared" si="288"/>
        <v>2.7128000000000001</v>
      </c>
      <c r="R499" s="135">
        <f t="shared" si="288"/>
        <v>2.6856499999999999</v>
      </c>
      <c r="S499" s="135">
        <f t="shared" si="288"/>
        <v>2.6436299999999999</v>
      </c>
      <c r="T499" s="135">
        <f t="shared" si="288"/>
        <v>2.5915300000000001</v>
      </c>
      <c r="U499" s="135">
        <f t="shared" si="288"/>
        <v>2.5476700000000001</v>
      </c>
      <c r="V499" s="135">
        <f t="shared" si="288"/>
        <v>2.52895</v>
      </c>
      <c r="W499" s="135">
        <f t="shared" si="288"/>
        <v>2.6014599999999999</v>
      </c>
      <c r="X499" s="135">
        <f t="shared" si="288"/>
        <v>2.7276600000000002</v>
      </c>
      <c r="Y499" s="135">
        <f t="shared" si="288"/>
        <v>2.6653199999999999</v>
      </c>
      <c r="Z499" s="135">
        <f t="shared" si="288"/>
        <v>2.4028399999999999</v>
      </c>
      <c r="AA499" s="135">
        <f t="shared" si="288"/>
        <v>2.2270699999999999</v>
      </c>
    </row>
    <row r="500" spans="1:27" ht="12.75" hidden="1" customHeight="1" outlineLevel="1" x14ac:dyDescent="0.2">
      <c r="A500" s="163" t="s">
        <v>2895</v>
      </c>
      <c r="B500" s="94" t="s">
        <v>238</v>
      </c>
      <c r="C500" s="70" t="s">
        <v>79</v>
      </c>
      <c r="D500" s="71">
        <v>1179.95</v>
      </c>
      <c r="E500" s="71">
        <v>1076.81</v>
      </c>
      <c r="F500" s="71">
        <v>1001.83</v>
      </c>
      <c r="G500" s="71">
        <v>983.55</v>
      </c>
      <c r="H500" s="71">
        <v>1036.8</v>
      </c>
      <c r="I500" s="71">
        <v>1086.58</v>
      </c>
      <c r="J500" s="71">
        <v>1290.75</v>
      </c>
      <c r="K500" s="71">
        <v>1585.39</v>
      </c>
      <c r="L500" s="71">
        <v>1689.24</v>
      </c>
      <c r="M500" s="71">
        <v>1878.12</v>
      </c>
      <c r="N500" s="71">
        <v>1899.54</v>
      </c>
      <c r="O500" s="71">
        <v>1926.71</v>
      </c>
      <c r="P500" s="71">
        <v>1928.97</v>
      </c>
      <c r="Q500" s="71">
        <v>1942.98</v>
      </c>
      <c r="R500" s="71">
        <v>1915.83</v>
      </c>
      <c r="S500" s="71">
        <v>1873.81</v>
      </c>
      <c r="T500" s="71">
        <v>1821.71</v>
      </c>
      <c r="U500" s="71">
        <v>1777.85</v>
      </c>
      <c r="V500" s="71">
        <v>1759.13</v>
      </c>
      <c r="W500" s="71">
        <v>1831.64</v>
      </c>
      <c r="X500" s="71">
        <v>1957.84</v>
      </c>
      <c r="Y500" s="71">
        <v>1895.5</v>
      </c>
      <c r="Z500" s="71">
        <v>1633.02</v>
      </c>
      <c r="AA500" s="71">
        <v>1457.25</v>
      </c>
    </row>
    <row r="501" spans="1:27" ht="12.75" hidden="1" customHeight="1" outlineLevel="1" x14ac:dyDescent="0.2">
      <c r="A501" s="163" t="s">
        <v>2896</v>
      </c>
      <c r="B501" s="94" t="s">
        <v>90</v>
      </c>
      <c r="C501" s="70" t="s">
        <v>79</v>
      </c>
      <c r="D501" s="71">
        <f>$D$486</f>
        <v>434.18</v>
      </c>
      <c r="E501" s="71">
        <f t="shared" ref="E501:AA501" si="289">$D$486</f>
        <v>434.18</v>
      </c>
      <c r="F501" s="71">
        <f t="shared" si="289"/>
        <v>434.18</v>
      </c>
      <c r="G501" s="71">
        <f t="shared" si="289"/>
        <v>434.18</v>
      </c>
      <c r="H501" s="71">
        <f t="shared" si="289"/>
        <v>434.18</v>
      </c>
      <c r="I501" s="71">
        <f t="shared" si="289"/>
        <v>434.18</v>
      </c>
      <c r="J501" s="71">
        <f t="shared" si="289"/>
        <v>434.18</v>
      </c>
      <c r="K501" s="71">
        <f t="shared" si="289"/>
        <v>434.18</v>
      </c>
      <c r="L501" s="71">
        <f t="shared" si="289"/>
        <v>434.18</v>
      </c>
      <c r="M501" s="71">
        <f t="shared" si="289"/>
        <v>434.18</v>
      </c>
      <c r="N501" s="71">
        <f t="shared" si="289"/>
        <v>434.18</v>
      </c>
      <c r="O501" s="71">
        <f t="shared" si="289"/>
        <v>434.18</v>
      </c>
      <c r="P501" s="71">
        <f t="shared" si="289"/>
        <v>434.18</v>
      </c>
      <c r="Q501" s="71">
        <f t="shared" si="289"/>
        <v>434.18</v>
      </c>
      <c r="R501" s="71">
        <f t="shared" si="289"/>
        <v>434.18</v>
      </c>
      <c r="S501" s="71">
        <f t="shared" si="289"/>
        <v>434.18</v>
      </c>
      <c r="T501" s="71">
        <f t="shared" si="289"/>
        <v>434.18</v>
      </c>
      <c r="U501" s="71">
        <f t="shared" si="289"/>
        <v>434.18</v>
      </c>
      <c r="V501" s="71">
        <f t="shared" si="289"/>
        <v>434.18</v>
      </c>
      <c r="W501" s="71">
        <f t="shared" si="289"/>
        <v>434.18</v>
      </c>
      <c r="X501" s="71">
        <f t="shared" si="289"/>
        <v>434.18</v>
      </c>
      <c r="Y501" s="71">
        <f t="shared" si="289"/>
        <v>434.18</v>
      </c>
      <c r="Z501" s="71">
        <f t="shared" si="289"/>
        <v>434.18</v>
      </c>
      <c r="AA501" s="71">
        <f t="shared" si="289"/>
        <v>434.18</v>
      </c>
    </row>
    <row r="502" spans="1:27" ht="12.75" hidden="1" customHeight="1" outlineLevel="1" x14ac:dyDescent="0.2">
      <c r="A502" s="163" t="s">
        <v>2897</v>
      </c>
      <c r="B502" s="94" t="s">
        <v>83</v>
      </c>
      <c r="C502" s="70" t="s">
        <v>79</v>
      </c>
      <c r="D502" s="71">
        <v>4.95</v>
      </c>
      <c r="E502" s="71">
        <v>4.95</v>
      </c>
      <c r="F502" s="71">
        <v>4.95</v>
      </c>
      <c r="G502" s="71">
        <v>4.95</v>
      </c>
      <c r="H502" s="71">
        <v>4.95</v>
      </c>
      <c r="I502" s="71">
        <v>4.95</v>
      </c>
      <c r="J502" s="71">
        <v>4.95</v>
      </c>
      <c r="K502" s="71">
        <v>4.95</v>
      </c>
      <c r="L502" s="71">
        <v>4.95</v>
      </c>
      <c r="M502" s="71">
        <v>4.95</v>
      </c>
      <c r="N502" s="71">
        <v>4.95</v>
      </c>
      <c r="O502" s="71">
        <v>4.95</v>
      </c>
      <c r="P502" s="71">
        <v>4.95</v>
      </c>
      <c r="Q502" s="71">
        <v>4.95</v>
      </c>
      <c r="R502" s="71">
        <v>4.95</v>
      </c>
      <c r="S502" s="71">
        <v>4.95</v>
      </c>
      <c r="T502" s="71">
        <v>4.95</v>
      </c>
      <c r="U502" s="71">
        <v>4.95</v>
      </c>
      <c r="V502" s="71">
        <v>4.95</v>
      </c>
      <c r="W502" s="71">
        <v>4.95</v>
      </c>
      <c r="X502" s="71">
        <v>4.95</v>
      </c>
      <c r="Y502" s="71">
        <v>4.95</v>
      </c>
      <c r="Z502" s="71">
        <v>4.95</v>
      </c>
      <c r="AA502" s="71">
        <v>4.95</v>
      </c>
    </row>
    <row r="503" spans="1:27" ht="12.75" hidden="1" customHeight="1" outlineLevel="1" x14ac:dyDescent="0.2">
      <c r="A503" s="163" t="s">
        <v>2898</v>
      </c>
      <c r="B503" s="94" t="s">
        <v>81</v>
      </c>
      <c r="C503" s="70" t="s">
        <v>79</v>
      </c>
      <c r="D503" s="71">
        <f>$D$11</f>
        <v>330.69</v>
      </c>
      <c r="E503" s="71">
        <f t="shared" ref="E503:AA503" si="290">$D$11</f>
        <v>330.69</v>
      </c>
      <c r="F503" s="71">
        <f t="shared" si="290"/>
        <v>330.69</v>
      </c>
      <c r="G503" s="71">
        <f t="shared" si="290"/>
        <v>330.69</v>
      </c>
      <c r="H503" s="71">
        <f t="shared" si="290"/>
        <v>330.69</v>
      </c>
      <c r="I503" s="71">
        <f t="shared" si="290"/>
        <v>330.69</v>
      </c>
      <c r="J503" s="71">
        <f t="shared" si="290"/>
        <v>330.69</v>
      </c>
      <c r="K503" s="71">
        <f t="shared" si="290"/>
        <v>330.69</v>
      </c>
      <c r="L503" s="71">
        <f t="shared" si="290"/>
        <v>330.69</v>
      </c>
      <c r="M503" s="71">
        <f t="shared" si="290"/>
        <v>330.69</v>
      </c>
      <c r="N503" s="71">
        <f t="shared" si="290"/>
        <v>330.69</v>
      </c>
      <c r="O503" s="71">
        <f t="shared" si="290"/>
        <v>330.69</v>
      </c>
      <c r="P503" s="71">
        <f t="shared" si="290"/>
        <v>330.69</v>
      </c>
      <c r="Q503" s="71">
        <f t="shared" si="290"/>
        <v>330.69</v>
      </c>
      <c r="R503" s="71">
        <f t="shared" si="290"/>
        <v>330.69</v>
      </c>
      <c r="S503" s="71">
        <f t="shared" si="290"/>
        <v>330.69</v>
      </c>
      <c r="T503" s="71">
        <f t="shared" si="290"/>
        <v>330.69</v>
      </c>
      <c r="U503" s="71">
        <f t="shared" si="290"/>
        <v>330.69</v>
      </c>
      <c r="V503" s="71">
        <f t="shared" si="290"/>
        <v>330.69</v>
      </c>
      <c r="W503" s="71">
        <f t="shared" si="290"/>
        <v>330.69</v>
      </c>
      <c r="X503" s="71">
        <f t="shared" si="290"/>
        <v>330.69</v>
      </c>
      <c r="Y503" s="71">
        <f t="shared" si="290"/>
        <v>330.69</v>
      </c>
      <c r="Z503" s="71">
        <f t="shared" si="290"/>
        <v>330.69</v>
      </c>
      <c r="AA503" s="71">
        <f t="shared" si="290"/>
        <v>330.69</v>
      </c>
    </row>
    <row r="504" spans="1:27" collapsed="1" x14ac:dyDescent="0.2">
      <c r="A504" s="162" t="s">
        <v>2899</v>
      </c>
      <c r="B504" s="54" t="str">
        <f>"05"&amp;"."&amp;$B$801&amp;"."&amp;$B$802</f>
        <v>05.05.2023</v>
      </c>
      <c r="C504" s="134" t="s">
        <v>76</v>
      </c>
      <c r="D504" s="135">
        <f>ROUND(((D505+D506+D508+D507)/1000),5)</f>
        <v>2.1484100000000002</v>
      </c>
      <c r="E504" s="135">
        <f>ROUND(((E505+E506+E508+E507)/1000),5)</f>
        <v>1.96183</v>
      </c>
      <c r="F504" s="135">
        <f>ROUND(((F505+F506+F508+F507)/1000),5)</f>
        <v>1.8865499999999999</v>
      </c>
      <c r="G504" s="135">
        <f t="shared" ref="G504:AA504" si="291">ROUND(((G505+G506+G508+G507)/1000),5)</f>
        <v>1.86337</v>
      </c>
      <c r="H504" s="135">
        <f t="shared" si="291"/>
        <v>1.91055</v>
      </c>
      <c r="I504" s="135">
        <f t="shared" si="291"/>
        <v>2.02163</v>
      </c>
      <c r="J504" s="135">
        <f t="shared" si="291"/>
        <v>2.1451099999999999</v>
      </c>
      <c r="K504" s="135">
        <f t="shared" si="291"/>
        <v>2.3755000000000002</v>
      </c>
      <c r="L504" s="135">
        <f t="shared" si="291"/>
        <v>2.5830299999999999</v>
      </c>
      <c r="M504" s="135">
        <f t="shared" si="291"/>
        <v>2.6562700000000001</v>
      </c>
      <c r="N504" s="135">
        <f t="shared" si="291"/>
        <v>2.7584200000000001</v>
      </c>
      <c r="O504" s="135">
        <f t="shared" si="291"/>
        <v>2.7320099999999998</v>
      </c>
      <c r="P504" s="135">
        <f t="shared" si="291"/>
        <v>2.7154400000000001</v>
      </c>
      <c r="Q504" s="135">
        <f t="shared" si="291"/>
        <v>2.73055</v>
      </c>
      <c r="R504" s="135">
        <f t="shared" si="291"/>
        <v>2.7151999999999998</v>
      </c>
      <c r="S504" s="135">
        <f t="shared" si="291"/>
        <v>2.67869</v>
      </c>
      <c r="T504" s="135">
        <f t="shared" si="291"/>
        <v>2.6490900000000002</v>
      </c>
      <c r="U504" s="135">
        <f t="shared" si="291"/>
        <v>2.64134</v>
      </c>
      <c r="V504" s="135">
        <f t="shared" si="291"/>
        <v>2.6440100000000002</v>
      </c>
      <c r="W504" s="135">
        <f t="shared" si="291"/>
        <v>2.6526800000000001</v>
      </c>
      <c r="X504" s="135">
        <f t="shared" si="291"/>
        <v>2.7670400000000002</v>
      </c>
      <c r="Y504" s="135">
        <f t="shared" si="291"/>
        <v>2.7188099999999999</v>
      </c>
      <c r="Z504" s="135">
        <f t="shared" si="291"/>
        <v>2.5854900000000001</v>
      </c>
      <c r="AA504" s="135">
        <f t="shared" si="291"/>
        <v>2.3757700000000002</v>
      </c>
    </row>
    <row r="505" spans="1:27" ht="12.75" hidden="1" customHeight="1" outlineLevel="1" x14ac:dyDescent="0.2">
      <c r="A505" s="163" t="s">
        <v>2900</v>
      </c>
      <c r="B505" s="94" t="s">
        <v>238</v>
      </c>
      <c r="C505" s="70" t="s">
        <v>79</v>
      </c>
      <c r="D505" s="71">
        <v>1378.59</v>
      </c>
      <c r="E505" s="71">
        <v>1192.01</v>
      </c>
      <c r="F505" s="71">
        <v>1116.73</v>
      </c>
      <c r="G505" s="71">
        <v>1093.55</v>
      </c>
      <c r="H505" s="71">
        <v>1140.73</v>
      </c>
      <c r="I505" s="71">
        <v>1251.81</v>
      </c>
      <c r="J505" s="71">
        <v>1375.29</v>
      </c>
      <c r="K505" s="71">
        <v>1605.68</v>
      </c>
      <c r="L505" s="71">
        <v>1813.21</v>
      </c>
      <c r="M505" s="71">
        <v>1886.45</v>
      </c>
      <c r="N505" s="71">
        <v>1988.6</v>
      </c>
      <c r="O505" s="71">
        <v>1962.19</v>
      </c>
      <c r="P505" s="71">
        <v>1945.62</v>
      </c>
      <c r="Q505" s="71">
        <v>1960.73</v>
      </c>
      <c r="R505" s="71">
        <v>1945.38</v>
      </c>
      <c r="S505" s="71">
        <v>1908.87</v>
      </c>
      <c r="T505" s="71">
        <v>1879.27</v>
      </c>
      <c r="U505" s="71">
        <v>1871.52</v>
      </c>
      <c r="V505" s="71">
        <v>1874.19</v>
      </c>
      <c r="W505" s="71">
        <v>1882.86</v>
      </c>
      <c r="X505" s="71">
        <v>1997.22</v>
      </c>
      <c r="Y505" s="71">
        <v>1948.99</v>
      </c>
      <c r="Z505" s="71">
        <v>1815.67</v>
      </c>
      <c r="AA505" s="71">
        <v>1605.95</v>
      </c>
    </row>
    <row r="506" spans="1:27" ht="12.75" hidden="1" customHeight="1" outlineLevel="1" x14ac:dyDescent="0.2">
      <c r="A506" s="163" t="s">
        <v>2901</v>
      </c>
      <c r="B506" s="94" t="s">
        <v>90</v>
      </c>
      <c r="C506" s="70" t="s">
        <v>79</v>
      </c>
      <c r="D506" s="71">
        <f>$D$486</f>
        <v>434.18</v>
      </c>
      <c r="E506" s="71">
        <f t="shared" ref="E506:AA506" si="292">$D$486</f>
        <v>434.18</v>
      </c>
      <c r="F506" s="71">
        <f t="shared" si="292"/>
        <v>434.18</v>
      </c>
      <c r="G506" s="71">
        <f t="shared" si="292"/>
        <v>434.18</v>
      </c>
      <c r="H506" s="71">
        <f t="shared" si="292"/>
        <v>434.18</v>
      </c>
      <c r="I506" s="71">
        <f t="shared" si="292"/>
        <v>434.18</v>
      </c>
      <c r="J506" s="71">
        <f t="shared" si="292"/>
        <v>434.18</v>
      </c>
      <c r="K506" s="71">
        <f t="shared" si="292"/>
        <v>434.18</v>
      </c>
      <c r="L506" s="71">
        <f t="shared" si="292"/>
        <v>434.18</v>
      </c>
      <c r="M506" s="71">
        <f t="shared" si="292"/>
        <v>434.18</v>
      </c>
      <c r="N506" s="71">
        <f t="shared" si="292"/>
        <v>434.18</v>
      </c>
      <c r="O506" s="71">
        <f t="shared" si="292"/>
        <v>434.18</v>
      </c>
      <c r="P506" s="71">
        <f t="shared" si="292"/>
        <v>434.18</v>
      </c>
      <c r="Q506" s="71">
        <f t="shared" si="292"/>
        <v>434.18</v>
      </c>
      <c r="R506" s="71">
        <f t="shared" si="292"/>
        <v>434.18</v>
      </c>
      <c r="S506" s="71">
        <f t="shared" si="292"/>
        <v>434.18</v>
      </c>
      <c r="T506" s="71">
        <f t="shared" si="292"/>
        <v>434.18</v>
      </c>
      <c r="U506" s="71">
        <f t="shared" si="292"/>
        <v>434.18</v>
      </c>
      <c r="V506" s="71">
        <f t="shared" si="292"/>
        <v>434.18</v>
      </c>
      <c r="W506" s="71">
        <f t="shared" si="292"/>
        <v>434.18</v>
      </c>
      <c r="X506" s="71">
        <f t="shared" si="292"/>
        <v>434.18</v>
      </c>
      <c r="Y506" s="71">
        <f t="shared" si="292"/>
        <v>434.18</v>
      </c>
      <c r="Z506" s="71">
        <f t="shared" si="292"/>
        <v>434.18</v>
      </c>
      <c r="AA506" s="71">
        <f t="shared" si="292"/>
        <v>434.18</v>
      </c>
    </row>
    <row r="507" spans="1:27" ht="12.75" hidden="1" customHeight="1" outlineLevel="1" x14ac:dyDescent="0.2">
      <c r="A507" s="163" t="s">
        <v>2902</v>
      </c>
      <c r="B507" s="94" t="s">
        <v>83</v>
      </c>
      <c r="C507" s="70" t="s">
        <v>79</v>
      </c>
      <c r="D507" s="71">
        <v>4.95</v>
      </c>
      <c r="E507" s="71">
        <v>4.95</v>
      </c>
      <c r="F507" s="71">
        <v>4.95</v>
      </c>
      <c r="G507" s="71">
        <v>4.95</v>
      </c>
      <c r="H507" s="71">
        <v>4.95</v>
      </c>
      <c r="I507" s="71">
        <v>4.95</v>
      </c>
      <c r="J507" s="71">
        <v>4.95</v>
      </c>
      <c r="K507" s="71">
        <v>4.95</v>
      </c>
      <c r="L507" s="71">
        <v>4.95</v>
      </c>
      <c r="M507" s="71">
        <v>4.95</v>
      </c>
      <c r="N507" s="71">
        <v>4.95</v>
      </c>
      <c r="O507" s="71">
        <v>4.95</v>
      </c>
      <c r="P507" s="71">
        <v>4.95</v>
      </c>
      <c r="Q507" s="71">
        <v>4.95</v>
      </c>
      <c r="R507" s="71">
        <v>4.95</v>
      </c>
      <c r="S507" s="71">
        <v>4.95</v>
      </c>
      <c r="T507" s="71">
        <v>4.95</v>
      </c>
      <c r="U507" s="71">
        <v>4.95</v>
      </c>
      <c r="V507" s="71">
        <v>4.95</v>
      </c>
      <c r="W507" s="71">
        <v>4.95</v>
      </c>
      <c r="X507" s="71">
        <v>4.95</v>
      </c>
      <c r="Y507" s="71">
        <v>4.95</v>
      </c>
      <c r="Z507" s="71">
        <v>4.95</v>
      </c>
      <c r="AA507" s="71">
        <v>4.95</v>
      </c>
    </row>
    <row r="508" spans="1:27" ht="12.75" hidden="1" customHeight="1" outlineLevel="1" x14ac:dyDescent="0.2">
      <c r="A508" s="163" t="s">
        <v>2903</v>
      </c>
      <c r="B508" s="94" t="s">
        <v>81</v>
      </c>
      <c r="C508" s="70" t="s">
        <v>79</v>
      </c>
      <c r="D508" s="71">
        <f>$D$11</f>
        <v>330.69</v>
      </c>
      <c r="E508" s="71">
        <f t="shared" ref="E508:AA508" si="293">$D$11</f>
        <v>330.69</v>
      </c>
      <c r="F508" s="71">
        <f t="shared" si="293"/>
        <v>330.69</v>
      </c>
      <c r="G508" s="71">
        <f t="shared" si="293"/>
        <v>330.69</v>
      </c>
      <c r="H508" s="71">
        <f t="shared" si="293"/>
        <v>330.69</v>
      </c>
      <c r="I508" s="71">
        <f t="shared" si="293"/>
        <v>330.69</v>
      </c>
      <c r="J508" s="71">
        <f t="shared" si="293"/>
        <v>330.69</v>
      </c>
      <c r="K508" s="71">
        <f t="shared" si="293"/>
        <v>330.69</v>
      </c>
      <c r="L508" s="71">
        <f t="shared" si="293"/>
        <v>330.69</v>
      </c>
      <c r="M508" s="71">
        <f t="shared" si="293"/>
        <v>330.69</v>
      </c>
      <c r="N508" s="71">
        <f t="shared" si="293"/>
        <v>330.69</v>
      </c>
      <c r="O508" s="71">
        <f t="shared" si="293"/>
        <v>330.69</v>
      </c>
      <c r="P508" s="71">
        <f t="shared" si="293"/>
        <v>330.69</v>
      </c>
      <c r="Q508" s="71">
        <f t="shared" si="293"/>
        <v>330.69</v>
      </c>
      <c r="R508" s="71">
        <f t="shared" si="293"/>
        <v>330.69</v>
      </c>
      <c r="S508" s="71">
        <f t="shared" si="293"/>
        <v>330.69</v>
      </c>
      <c r="T508" s="71">
        <f t="shared" si="293"/>
        <v>330.69</v>
      </c>
      <c r="U508" s="71">
        <f t="shared" si="293"/>
        <v>330.69</v>
      </c>
      <c r="V508" s="71">
        <f t="shared" si="293"/>
        <v>330.69</v>
      </c>
      <c r="W508" s="71">
        <f t="shared" si="293"/>
        <v>330.69</v>
      </c>
      <c r="X508" s="71">
        <f t="shared" si="293"/>
        <v>330.69</v>
      </c>
      <c r="Y508" s="71">
        <f t="shared" si="293"/>
        <v>330.69</v>
      </c>
      <c r="Z508" s="71">
        <f t="shared" si="293"/>
        <v>330.69</v>
      </c>
      <c r="AA508" s="71">
        <f t="shared" si="293"/>
        <v>330.69</v>
      </c>
    </row>
    <row r="509" spans="1:27" collapsed="1" x14ac:dyDescent="0.2">
      <c r="A509" s="162" t="s">
        <v>2904</v>
      </c>
      <c r="B509" s="54" t="str">
        <f>"06"&amp;"."&amp;$B$801&amp;"."&amp;$B$802</f>
        <v>06.05.2023</v>
      </c>
      <c r="C509" s="134" t="s">
        <v>76</v>
      </c>
      <c r="D509" s="135">
        <f>ROUND(((D510+D511+D513+D512)/1000),5)</f>
        <v>2.2697600000000002</v>
      </c>
      <c r="E509" s="135">
        <f>ROUND(((E510+E511+E513+E512)/1000),5)</f>
        <v>2.1934300000000002</v>
      </c>
      <c r="F509" s="135">
        <f>ROUND(((F510+F511+F513+F512)/1000),5)</f>
        <v>2.07843</v>
      </c>
      <c r="G509" s="135">
        <f t="shared" ref="G509:AA509" si="294">ROUND(((G510+G511+G513+G512)/1000),5)</f>
        <v>1.9653700000000001</v>
      </c>
      <c r="H509" s="135">
        <f t="shared" si="294"/>
        <v>1.9630099999999999</v>
      </c>
      <c r="I509" s="135">
        <f t="shared" si="294"/>
        <v>2.0571100000000002</v>
      </c>
      <c r="J509" s="135">
        <f t="shared" si="294"/>
        <v>2.1037400000000002</v>
      </c>
      <c r="K509" s="135">
        <f t="shared" si="294"/>
        <v>2.2191100000000001</v>
      </c>
      <c r="L509" s="135">
        <f t="shared" si="294"/>
        <v>2.5141900000000001</v>
      </c>
      <c r="M509" s="135">
        <f t="shared" si="294"/>
        <v>2.6642899999999998</v>
      </c>
      <c r="N509" s="135">
        <f t="shared" si="294"/>
        <v>2.7437900000000002</v>
      </c>
      <c r="O509" s="135">
        <f t="shared" si="294"/>
        <v>2.7220900000000001</v>
      </c>
      <c r="P509" s="135">
        <f t="shared" si="294"/>
        <v>2.66682</v>
      </c>
      <c r="Q509" s="135">
        <f t="shared" si="294"/>
        <v>2.6652300000000002</v>
      </c>
      <c r="R509" s="135">
        <f t="shared" si="294"/>
        <v>2.6476500000000001</v>
      </c>
      <c r="S509" s="135">
        <f t="shared" si="294"/>
        <v>2.6427499999999999</v>
      </c>
      <c r="T509" s="135">
        <f t="shared" si="294"/>
        <v>2.6110600000000002</v>
      </c>
      <c r="U509" s="135">
        <f t="shared" si="294"/>
        <v>2.58317</v>
      </c>
      <c r="V509" s="135">
        <f t="shared" si="294"/>
        <v>2.5801799999999999</v>
      </c>
      <c r="W509" s="135">
        <f t="shared" si="294"/>
        <v>2.6208100000000001</v>
      </c>
      <c r="X509" s="135">
        <f t="shared" si="294"/>
        <v>2.7840699999999998</v>
      </c>
      <c r="Y509" s="135">
        <f t="shared" si="294"/>
        <v>2.76247</v>
      </c>
      <c r="Z509" s="135">
        <f t="shared" si="294"/>
        <v>2.56324</v>
      </c>
      <c r="AA509" s="135">
        <f t="shared" si="294"/>
        <v>2.4003199999999998</v>
      </c>
    </row>
    <row r="510" spans="1:27" ht="12.75" hidden="1" customHeight="1" outlineLevel="1" x14ac:dyDescent="0.2">
      <c r="A510" s="163" t="s">
        <v>2905</v>
      </c>
      <c r="B510" s="94" t="s">
        <v>238</v>
      </c>
      <c r="C510" s="70" t="s">
        <v>79</v>
      </c>
      <c r="D510" s="71">
        <v>1499.94</v>
      </c>
      <c r="E510" s="71">
        <v>1423.61</v>
      </c>
      <c r="F510" s="71">
        <v>1308.6099999999999</v>
      </c>
      <c r="G510" s="71">
        <v>1195.55</v>
      </c>
      <c r="H510" s="71">
        <v>1193.19</v>
      </c>
      <c r="I510" s="71">
        <v>1287.29</v>
      </c>
      <c r="J510" s="71">
        <v>1333.92</v>
      </c>
      <c r="K510" s="71">
        <v>1449.29</v>
      </c>
      <c r="L510" s="71">
        <v>1744.37</v>
      </c>
      <c r="M510" s="71">
        <v>1894.47</v>
      </c>
      <c r="N510" s="71">
        <v>1973.97</v>
      </c>
      <c r="O510" s="71">
        <v>1952.27</v>
      </c>
      <c r="P510" s="71">
        <v>1897</v>
      </c>
      <c r="Q510" s="71">
        <v>1895.41</v>
      </c>
      <c r="R510" s="71">
        <v>1877.83</v>
      </c>
      <c r="S510" s="71">
        <v>1872.93</v>
      </c>
      <c r="T510" s="71">
        <v>1841.24</v>
      </c>
      <c r="U510" s="71">
        <v>1813.35</v>
      </c>
      <c r="V510" s="71">
        <v>1810.36</v>
      </c>
      <c r="W510" s="71">
        <v>1850.99</v>
      </c>
      <c r="X510" s="71">
        <v>2014.25</v>
      </c>
      <c r="Y510" s="71">
        <v>1992.65</v>
      </c>
      <c r="Z510" s="71">
        <v>1793.42</v>
      </c>
      <c r="AA510" s="71">
        <v>1630.5</v>
      </c>
    </row>
    <row r="511" spans="1:27" ht="12.75" hidden="1" customHeight="1" outlineLevel="1" x14ac:dyDescent="0.2">
      <c r="A511" s="163" t="s">
        <v>2906</v>
      </c>
      <c r="B511" s="94" t="s">
        <v>90</v>
      </c>
      <c r="C511" s="70" t="s">
        <v>79</v>
      </c>
      <c r="D511" s="71">
        <f>$D$486</f>
        <v>434.18</v>
      </c>
      <c r="E511" s="71">
        <f t="shared" ref="E511:AA511" si="295">$D$486</f>
        <v>434.18</v>
      </c>
      <c r="F511" s="71">
        <f t="shared" si="295"/>
        <v>434.18</v>
      </c>
      <c r="G511" s="71">
        <f t="shared" si="295"/>
        <v>434.18</v>
      </c>
      <c r="H511" s="71">
        <f t="shared" si="295"/>
        <v>434.18</v>
      </c>
      <c r="I511" s="71">
        <f t="shared" si="295"/>
        <v>434.18</v>
      </c>
      <c r="J511" s="71">
        <f t="shared" si="295"/>
        <v>434.18</v>
      </c>
      <c r="K511" s="71">
        <f t="shared" si="295"/>
        <v>434.18</v>
      </c>
      <c r="L511" s="71">
        <f t="shared" si="295"/>
        <v>434.18</v>
      </c>
      <c r="M511" s="71">
        <f t="shared" si="295"/>
        <v>434.18</v>
      </c>
      <c r="N511" s="71">
        <f t="shared" si="295"/>
        <v>434.18</v>
      </c>
      <c r="O511" s="71">
        <f t="shared" si="295"/>
        <v>434.18</v>
      </c>
      <c r="P511" s="71">
        <f t="shared" si="295"/>
        <v>434.18</v>
      </c>
      <c r="Q511" s="71">
        <f t="shared" si="295"/>
        <v>434.18</v>
      </c>
      <c r="R511" s="71">
        <f t="shared" si="295"/>
        <v>434.18</v>
      </c>
      <c r="S511" s="71">
        <f t="shared" si="295"/>
        <v>434.18</v>
      </c>
      <c r="T511" s="71">
        <f t="shared" si="295"/>
        <v>434.18</v>
      </c>
      <c r="U511" s="71">
        <f t="shared" si="295"/>
        <v>434.18</v>
      </c>
      <c r="V511" s="71">
        <f t="shared" si="295"/>
        <v>434.18</v>
      </c>
      <c r="W511" s="71">
        <f t="shared" si="295"/>
        <v>434.18</v>
      </c>
      <c r="X511" s="71">
        <f t="shared" si="295"/>
        <v>434.18</v>
      </c>
      <c r="Y511" s="71">
        <f t="shared" si="295"/>
        <v>434.18</v>
      </c>
      <c r="Z511" s="71">
        <f t="shared" si="295"/>
        <v>434.18</v>
      </c>
      <c r="AA511" s="71">
        <f t="shared" si="295"/>
        <v>434.18</v>
      </c>
    </row>
    <row r="512" spans="1:27" ht="12.75" hidden="1" customHeight="1" outlineLevel="1" x14ac:dyDescent="0.2">
      <c r="A512" s="163" t="s">
        <v>2907</v>
      </c>
      <c r="B512" s="94" t="s">
        <v>83</v>
      </c>
      <c r="C512" s="70" t="s">
        <v>79</v>
      </c>
      <c r="D512" s="71">
        <v>4.95</v>
      </c>
      <c r="E512" s="71">
        <v>4.95</v>
      </c>
      <c r="F512" s="71">
        <v>4.95</v>
      </c>
      <c r="G512" s="71">
        <v>4.95</v>
      </c>
      <c r="H512" s="71">
        <v>4.95</v>
      </c>
      <c r="I512" s="71">
        <v>4.95</v>
      </c>
      <c r="J512" s="71">
        <v>4.95</v>
      </c>
      <c r="K512" s="71">
        <v>4.95</v>
      </c>
      <c r="L512" s="71">
        <v>4.95</v>
      </c>
      <c r="M512" s="71">
        <v>4.95</v>
      </c>
      <c r="N512" s="71">
        <v>4.95</v>
      </c>
      <c r="O512" s="71">
        <v>4.95</v>
      </c>
      <c r="P512" s="71">
        <v>4.95</v>
      </c>
      <c r="Q512" s="71">
        <v>4.95</v>
      </c>
      <c r="R512" s="71">
        <v>4.95</v>
      </c>
      <c r="S512" s="71">
        <v>4.95</v>
      </c>
      <c r="T512" s="71">
        <v>4.95</v>
      </c>
      <c r="U512" s="71">
        <v>4.95</v>
      </c>
      <c r="V512" s="71">
        <v>4.95</v>
      </c>
      <c r="W512" s="71">
        <v>4.95</v>
      </c>
      <c r="X512" s="71">
        <v>4.95</v>
      </c>
      <c r="Y512" s="71">
        <v>4.95</v>
      </c>
      <c r="Z512" s="71">
        <v>4.95</v>
      </c>
      <c r="AA512" s="71">
        <v>4.95</v>
      </c>
    </row>
    <row r="513" spans="1:27" ht="12.75" hidden="1" customHeight="1" outlineLevel="1" x14ac:dyDescent="0.2">
      <c r="A513" s="163" t="s">
        <v>2908</v>
      </c>
      <c r="B513" s="94" t="s">
        <v>81</v>
      </c>
      <c r="C513" s="70" t="s">
        <v>79</v>
      </c>
      <c r="D513" s="71">
        <f>$D$11</f>
        <v>330.69</v>
      </c>
      <c r="E513" s="71">
        <f t="shared" ref="E513:AA513" si="296">$D$11</f>
        <v>330.69</v>
      </c>
      <c r="F513" s="71">
        <f t="shared" si="296"/>
        <v>330.69</v>
      </c>
      <c r="G513" s="71">
        <f t="shared" si="296"/>
        <v>330.69</v>
      </c>
      <c r="H513" s="71">
        <f t="shared" si="296"/>
        <v>330.69</v>
      </c>
      <c r="I513" s="71">
        <f t="shared" si="296"/>
        <v>330.69</v>
      </c>
      <c r="J513" s="71">
        <f t="shared" si="296"/>
        <v>330.69</v>
      </c>
      <c r="K513" s="71">
        <f t="shared" si="296"/>
        <v>330.69</v>
      </c>
      <c r="L513" s="71">
        <f t="shared" si="296"/>
        <v>330.69</v>
      </c>
      <c r="M513" s="71">
        <f t="shared" si="296"/>
        <v>330.69</v>
      </c>
      <c r="N513" s="71">
        <f t="shared" si="296"/>
        <v>330.69</v>
      </c>
      <c r="O513" s="71">
        <f t="shared" si="296"/>
        <v>330.69</v>
      </c>
      <c r="P513" s="71">
        <f t="shared" si="296"/>
        <v>330.69</v>
      </c>
      <c r="Q513" s="71">
        <f t="shared" si="296"/>
        <v>330.69</v>
      </c>
      <c r="R513" s="71">
        <f t="shared" si="296"/>
        <v>330.69</v>
      </c>
      <c r="S513" s="71">
        <f t="shared" si="296"/>
        <v>330.69</v>
      </c>
      <c r="T513" s="71">
        <f t="shared" si="296"/>
        <v>330.69</v>
      </c>
      <c r="U513" s="71">
        <f t="shared" si="296"/>
        <v>330.69</v>
      </c>
      <c r="V513" s="71">
        <f t="shared" si="296"/>
        <v>330.69</v>
      </c>
      <c r="W513" s="71">
        <f t="shared" si="296"/>
        <v>330.69</v>
      </c>
      <c r="X513" s="71">
        <f t="shared" si="296"/>
        <v>330.69</v>
      </c>
      <c r="Y513" s="71">
        <f t="shared" si="296"/>
        <v>330.69</v>
      </c>
      <c r="Z513" s="71">
        <f t="shared" si="296"/>
        <v>330.69</v>
      </c>
      <c r="AA513" s="71">
        <f t="shared" si="296"/>
        <v>330.69</v>
      </c>
    </row>
    <row r="514" spans="1:27" collapsed="1" x14ac:dyDescent="0.2">
      <c r="A514" s="162" t="s">
        <v>2909</v>
      </c>
      <c r="B514" s="54" t="str">
        <f>"07"&amp;"."&amp;$B$801&amp;"."&amp;$B$802</f>
        <v>07.05.2023</v>
      </c>
      <c r="C514" s="134" t="s">
        <v>76</v>
      </c>
      <c r="D514" s="135">
        <f>ROUND(((D515+D516+D518+D517)/1000),5)</f>
        <v>2.2331099999999999</v>
      </c>
      <c r="E514" s="135">
        <f>ROUND(((E515+E516+E518+E517)/1000),5)</f>
        <v>2.0860400000000001</v>
      </c>
      <c r="F514" s="135">
        <f>ROUND(((F515+F516+F518+F517)/1000),5)</f>
        <v>1.9645999999999999</v>
      </c>
      <c r="G514" s="135">
        <f t="shared" ref="G514:AA514" si="297">ROUND(((G515+G516+G518+G517)/1000),5)</f>
        <v>1.9159600000000001</v>
      </c>
      <c r="H514" s="135">
        <f t="shared" si="297"/>
        <v>1.8943300000000001</v>
      </c>
      <c r="I514" s="135">
        <f t="shared" si="297"/>
        <v>1.85548</v>
      </c>
      <c r="J514" s="135">
        <f t="shared" si="297"/>
        <v>1.9534400000000001</v>
      </c>
      <c r="K514" s="135">
        <f t="shared" si="297"/>
        <v>2.0506000000000002</v>
      </c>
      <c r="L514" s="135">
        <f t="shared" si="297"/>
        <v>2.2316699999999998</v>
      </c>
      <c r="M514" s="135">
        <f t="shared" si="297"/>
        <v>2.39486</v>
      </c>
      <c r="N514" s="135">
        <f t="shared" si="297"/>
        <v>2.4336600000000002</v>
      </c>
      <c r="O514" s="135">
        <f t="shared" si="297"/>
        <v>2.44394</v>
      </c>
      <c r="P514" s="135">
        <f t="shared" si="297"/>
        <v>2.4381599999999999</v>
      </c>
      <c r="Q514" s="135">
        <f t="shared" si="297"/>
        <v>2.4308800000000002</v>
      </c>
      <c r="R514" s="135">
        <f t="shared" si="297"/>
        <v>2.4205999999999999</v>
      </c>
      <c r="S514" s="135">
        <f t="shared" si="297"/>
        <v>2.4148100000000001</v>
      </c>
      <c r="T514" s="135">
        <f t="shared" si="297"/>
        <v>2.3990300000000002</v>
      </c>
      <c r="U514" s="135">
        <f t="shared" si="297"/>
        <v>2.4146100000000001</v>
      </c>
      <c r="V514" s="135">
        <f t="shared" si="297"/>
        <v>2.4412400000000001</v>
      </c>
      <c r="W514" s="135">
        <f t="shared" si="297"/>
        <v>2.5009000000000001</v>
      </c>
      <c r="X514" s="135">
        <f t="shared" si="297"/>
        <v>2.6211199999999999</v>
      </c>
      <c r="Y514" s="135">
        <f t="shared" si="297"/>
        <v>2.6785899999999998</v>
      </c>
      <c r="Z514" s="135">
        <f t="shared" si="297"/>
        <v>2.4190399999999999</v>
      </c>
      <c r="AA514" s="135">
        <f t="shared" si="297"/>
        <v>2.2547100000000002</v>
      </c>
    </row>
    <row r="515" spans="1:27" ht="12.75" hidden="1" customHeight="1" outlineLevel="1" x14ac:dyDescent="0.2">
      <c r="A515" s="163" t="s">
        <v>2910</v>
      </c>
      <c r="B515" s="94" t="s">
        <v>238</v>
      </c>
      <c r="C515" s="70" t="s">
        <v>79</v>
      </c>
      <c r="D515" s="71">
        <v>1463.29</v>
      </c>
      <c r="E515" s="71">
        <v>1316.22</v>
      </c>
      <c r="F515" s="71">
        <v>1194.78</v>
      </c>
      <c r="G515" s="71">
        <v>1146.1400000000001</v>
      </c>
      <c r="H515" s="71">
        <v>1124.51</v>
      </c>
      <c r="I515" s="71">
        <v>1085.6600000000001</v>
      </c>
      <c r="J515" s="71">
        <v>1183.6199999999999</v>
      </c>
      <c r="K515" s="71">
        <v>1280.78</v>
      </c>
      <c r="L515" s="71">
        <v>1461.85</v>
      </c>
      <c r="M515" s="71">
        <v>1625.04</v>
      </c>
      <c r="N515" s="71">
        <v>1663.84</v>
      </c>
      <c r="O515" s="71">
        <v>1674.12</v>
      </c>
      <c r="P515" s="71">
        <v>1668.34</v>
      </c>
      <c r="Q515" s="71">
        <v>1661.06</v>
      </c>
      <c r="R515" s="71">
        <v>1650.78</v>
      </c>
      <c r="S515" s="71">
        <v>1644.99</v>
      </c>
      <c r="T515" s="71">
        <v>1629.21</v>
      </c>
      <c r="U515" s="71">
        <v>1644.79</v>
      </c>
      <c r="V515" s="71">
        <v>1671.42</v>
      </c>
      <c r="W515" s="71">
        <v>1731.08</v>
      </c>
      <c r="X515" s="71">
        <v>1851.3</v>
      </c>
      <c r="Y515" s="71">
        <v>1908.77</v>
      </c>
      <c r="Z515" s="71">
        <v>1649.22</v>
      </c>
      <c r="AA515" s="71">
        <v>1484.89</v>
      </c>
    </row>
    <row r="516" spans="1:27" ht="12.75" hidden="1" customHeight="1" outlineLevel="1" x14ac:dyDescent="0.2">
      <c r="A516" s="163" t="s">
        <v>2911</v>
      </c>
      <c r="B516" s="94" t="s">
        <v>90</v>
      </c>
      <c r="C516" s="70" t="s">
        <v>79</v>
      </c>
      <c r="D516" s="71">
        <f>$D$486</f>
        <v>434.18</v>
      </c>
      <c r="E516" s="71">
        <f t="shared" ref="E516:AA516" si="298">$D$486</f>
        <v>434.18</v>
      </c>
      <c r="F516" s="71">
        <f t="shared" si="298"/>
        <v>434.18</v>
      </c>
      <c r="G516" s="71">
        <f t="shared" si="298"/>
        <v>434.18</v>
      </c>
      <c r="H516" s="71">
        <f t="shared" si="298"/>
        <v>434.18</v>
      </c>
      <c r="I516" s="71">
        <f t="shared" si="298"/>
        <v>434.18</v>
      </c>
      <c r="J516" s="71">
        <f t="shared" si="298"/>
        <v>434.18</v>
      </c>
      <c r="K516" s="71">
        <f t="shared" si="298"/>
        <v>434.18</v>
      </c>
      <c r="L516" s="71">
        <f t="shared" si="298"/>
        <v>434.18</v>
      </c>
      <c r="M516" s="71">
        <f t="shared" si="298"/>
        <v>434.18</v>
      </c>
      <c r="N516" s="71">
        <f t="shared" si="298"/>
        <v>434.18</v>
      </c>
      <c r="O516" s="71">
        <f t="shared" si="298"/>
        <v>434.18</v>
      </c>
      <c r="P516" s="71">
        <f t="shared" si="298"/>
        <v>434.18</v>
      </c>
      <c r="Q516" s="71">
        <f t="shared" si="298"/>
        <v>434.18</v>
      </c>
      <c r="R516" s="71">
        <f t="shared" si="298"/>
        <v>434.18</v>
      </c>
      <c r="S516" s="71">
        <f t="shared" si="298"/>
        <v>434.18</v>
      </c>
      <c r="T516" s="71">
        <f t="shared" si="298"/>
        <v>434.18</v>
      </c>
      <c r="U516" s="71">
        <f t="shared" si="298"/>
        <v>434.18</v>
      </c>
      <c r="V516" s="71">
        <f t="shared" si="298"/>
        <v>434.18</v>
      </c>
      <c r="W516" s="71">
        <f t="shared" si="298"/>
        <v>434.18</v>
      </c>
      <c r="X516" s="71">
        <f t="shared" si="298"/>
        <v>434.18</v>
      </c>
      <c r="Y516" s="71">
        <f t="shared" si="298"/>
        <v>434.18</v>
      </c>
      <c r="Z516" s="71">
        <f t="shared" si="298"/>
        <v>434.18</v>
      </c>
      <c r="AA516" s="71">
        <f t="shared" si="298"/>
        <v>434.18</v>
      </c>
    </row>
    <row r="517" spans="1:27" ht="12.75" hidden="1" customHeight="1" outlineLevel="1" x14ac:dyDescent="0.2">
      <c r="A517" s="163" t="s">
        <v>2912</v>
      </c>
      <c r="B517" s="94" t="s">
        <v>83</v>
      </c>
      <c r="C517" s="70" t="s">
        <v>79</v>
      </c>
      <c r="D517" s="71">
        <v>4.95</v>
      </c>
      <c r="E517" s="71">
        <v>4.95</v>
      </c>
      <c r="F517" s="71">
        <v>4.95</v>
      </c>
      <c r="G517" s="71">
        <v>4.95</v>
      </c>
      <c r="H517" s="71">
        <v>4.95</v>
      </c>
      <c r="I517" s="71">
        <v>4.95</v>
      </c>
      <c r="J517" s="71">
        <v>4.95</v>
      </c>
      <c r="K517" s="71">
        <v>4.95</v>
      </c>
      <c r="L517" s="71">
        <v>4.95</v>
      </c>
      <c r="M517" s="71">
        <v>4.95</v>
      </c>
      <c r="N517" s="71">
        <v>4.95</v>
      </c>
      <c r="O517" s="71">
        <v>4.95</v>
      </c>
      <c r="P517" s="71">
        <v>4.95</v>
      </c>
      <c r="Q517" s="71">
        <v>4.95</v>
      </c>
      <c r="R517" s="71">
        <v>4.95</v>
      </c>
      <c r="S517" s="71">
        <v>4.95</v>
      </c>
      <c r="T517" s="71">
        <v>4.95</v>
      </c>
      <c r="U517" s="71">
        <v>4.95</v>
      </c>
      <c r="V517" s="71">
        <v>4.95</v>
      </c>
      <c r="W517" s="71">
        <v>4.95</v>
      </c>
      <c r="X517" s="71">
        <v>4.95</v>
      </c>
      <c r="Y517" s="71">
        <v>4.95</v>
      </c>
      <c r="Z517" s="71">
        <v>4.95</v>
      </c>
      <c r="AA517" s="71">
        <v>4.95</v>
      </c>
    </row>
    <row r="518" spans="1:27" ht="12.75" hidden="1" customHeight="1" outlineLevel="1" x14ac:dyDescent="0.2">
      <c r="A518" s="163" t="s">
        <v>2913</v>
      </c>
      <c r="B518" s="94" t="s">
        <v>81</v>
      </c>
      <c r="C518" s="70" t="s">
        <v>79</v>
      </c>
      <c r="D518" s="71">
        <f>$D$11</f>
        <v>330.69</v>
      </c>
      <c r="E518" s="71">
        <f t="shared" ref="E518:AA518" si="299">$D$11</f>
        <v>330.69</v>
      </c>
      <c r="F518" s="71">
        <f t="shared" si="299"/>
        <v>330.69</v>
      </c>
      <c r="G518" s="71">
        <f t="shared" si="299"/>
        <v>330.69</v>
      </c>
      <c r="H518" s="71">
        <f t="shared" si="299"/>
        <v>330.69</v>
      </c>
      <c r="I518" s="71">
        <f t="shared" si="299"/>
        <v>330.69</v>
      </c>
      <c r="J518" s="71">
        <f t="shared" si="299"/>
        <v>330.69</v>
      </c>
      <c r="K518" s="71">
        <f t="shared" si="299"/>
        <v>330.69</v>
      </c>
      <c r="L518" s="71">
        <f t="shared" si="299"/>
        <v>330.69</v>
      </c>
      <c r="M518" s="71">
        <f t="shared" si="299"/>
        <v>330.69</v>
      </c>
      <c r="N518" s="71">
        <f t="shared" si="299"/>
        <v>330.69</v>
      </c>
      <c r="O518" s="71">
        <f t="shared" si="299"/>
        <v>330.69</v>
      </c>
      <c r="P518" s="71">
        <f t="shared" si="299"/>
        <v>330.69</v>
      </c>
      <c r="Q518" s="71">
        <f t="shared" si="299"/>
        <v>330.69</v>
      </c>
      <c r="R518" s="71">
        <f t="shared" si="299"/>
        <v>330.69</v>
      </c>
      <c r="S518" s="71">
        <f t="shared" si="299"/>
        <v>330.69</v>
      </c>
      <c r="T518" s="71">
        <f t="shared" si="299"/>
        <v>330.69</v>
      </c>
      <c r="U518" s="71">
        <f t="shared" si="299"/>
        <v>330.69</v>
      </c>
      <c r="V518" s="71">
        <f t="shared" si="299"/>
        <v>330.69</v>
      </c>
      <c r="W518" s="71">
        <f t="shared" si="299"/>
        <v>330.69</v>
      </c>
      <c r="X518" s="71">
        <f t="shared" si="299"/>
        <v>330.69</v>
      </c>
      <c r="Y518" s="71">
        <f t="shared" si="299"/>
        <v>330.69</v>
      </c>
      <c r="Z518" s="71">
        <f t="shared" si="299"/>
        <v>330.69</v>
      </c>
      <c r="AA518" s="71">
        <f t="shared" si="299"/>
        <v>330.69</v>
      </c>
    </row>
    <row r="519" spans="1:27" collapsed="1" x14ac:dyDescent="0.2">
      <c r="A519" s="162" t="s">
        <v>2914</v>
      </c>
      <c r="B519" s="54" t="str">
        <f>"08"&amp;"."&amp;$B$801&amp;"."&amp;$B$802</f>
        <v>08.05.2023</v>
      </c>
      <c r="C519" s="134" t="s">
        <v>76</v>
      </c>
      <c r="D519" s="135">
        <f>ROUND(((D520+D521+D523+D522)/1000),5)</f>
        <v>2.23055</v>
      </c>
      <c r="E519" s="135">
        <f>ROUND(((E520+E521+E523+E522)/1000),5)</f>
        <v>2.12954</v>
      </c>
      <c r="F519" s="135">
        <f>ROUND(((F520+F521+F523+F522)/1000),5)</f>
        <v>2.0051000000000001</v>
      </c>
      <c r="G519" s="135">
        <f t="shared" ref="G519:AA519" si="300">ROUND(((G520+G521+G523+G522)/1000),5)</f>
        <v>1.9794400000000001</v>
      </c>
      <c r="H519" s="135">
        <f t="shared" si="300"/>
        <v>1.9587300000000001</v>
      </c>
      <c r="I519" s="135">
        <f t="shared" si="300"/>
        <v>1.9687699999999999</v>
      </c>
      <c r="J519" s="135">
        <f t="shared" si="300"/>
        <v>2.00115</v>
      </c>
      <c r="K519" s="135">
        <f t="shared" si="300"/>
        <v>2.1243799999999999</v>
      </c>
      <c r="L519" s="135">
        <f t="shared" si="300"/>
        <v>2.3426100000000001</v>
      </c>
      <c r="M519" s="135">
        <f t="shared" si="300"/>
        <v>2.5400700000000001</v>
      </c>
      <c r="N519" s="135">
        <f t="shared" si="300"/>
        <v>2.601</v>
      </c>
      <c r="O519" s="135">
        <f t="shared" si="300"/>
        <v>2.6093799999999998</v>
      </c>
      <c r="P519" s="135">
        <f t="shared" si="300"/>
        <v>2.5966</v>
      </c>
      <c r="Q519" s="135">
        <f t="shared" si="300"/>
        <v>2.5931700000000002</v>
      </c>
      <c r="R519" s="135">
        <f t="shared" si="300"/>
        <v>2.5872299999999999</v>
      </c>
      <c r="S519" s="135">
        <f t="shared" si="300"/>
        <v>2.5805899999999999</v>
      </c>
      <c r="T519" s="135">
        <f t="shared" si="300"/>
        <v>2.5645799999999999</v>
      </c>
      <c r="U519" s="135">
        <f t="shared" si="300"/>
        <v>2.6360100000000002</v>
      </c>
      <c r="V519" s="135">
        <f t="shared" si="300"/>
        <v>2.67909</v>
      </c>
      <c r="W519" s="135">
        <f t="shared" si="300"/>
        <v>2.7246899999999998</v>
      </c>
      <c r="X519" s="135">
        <f t="shared" si="300"/>
        <v>2.7284099999999998</v>
      </c>
      <c r="Y519" s="135">
        <f t="shared" si="300"/>
        <v>2.8149600000000001</v>
      </c>
      <c r="Z519" s="135">
        <f t="shared" si="300"/>
        <v>2.4916200000000002</v>
      </c>
      <c r="AA519" s="135">
        <f t="shared" si="300"/>
        <v>2.3486799999999999</v>
      </c>
    </row>
    <row r="520" spans="1:27" ht="12.75" hidden="1" customHeight="1" outlineLevel="1" x14ac:dyDescent="0.2">
      <c r="A520" s="163" t="s">
        <v>2915</v>
      </c>
      <c r="B520" s="94" t="s">
        <v>238</v>
      </c>
      <c r="C520" s="70" t="s">
        <v>79</v>
      </c>
      <c r="D520" s="71">
        <v>1460.73</v>
      </c>
      <c r="E520" s="71">
        <v>1359.72</v>
      </c>
      <c r="F520" s="71">
        <v>1235.28</v>
      </c>
      <c r="G520" s="71">
        <v>1209.6199999999999</v>
      </c>
      <c r="H520" s="71">
        <v>1188.9100000000001</v>
      </c>
      <c r="I520" s="71">
        <v>1198.95</v>
      </c>
      <c r="J520" s="71">
        <v>1231.33</v>
      </c>
      <c r="K520" s="71">
        <v>1354.56</v>
      </c>
      <c r="L520" s="71">
        <v>1572.79</v>
      </c>
      <c r="M520" s="71">
        <v>1770.25</v>
      </c>
      <c r="N520" s="71">
        <v>1831.18</v>
      </c>
      <c r="O520" s="71">
        <v>1839.56</v>
      </c>
      <c r="P520" s="71">
        <v>1826.78</v>
      </c>
      <c r="Q520" s="71">
        <v>1823.35</v>
      </c>
      <c r="R520" s="71">
        <v>1817.41</v>
      </c>
      <c r="S520" s="71">
        <v>1810.77</v>
      </c>
      <c r="T520" s="71">
        <v>1794.76</v>
      </c>
      <c r="U520" s="71">
        <v>1866.19</v>
      </c>
      <c r="V520" s="71">
        <v>1909.27</v>
      </c>
      <c r="W520" s="71">
        <v>1954.87</v>
      </c>
      <c r="X520" s="71">
        <v>1958.59</v>
      </c>
      <c r="Y520" s="71">
        <v>2045.14</v>
      </c>
      <c r="Z520" s="71">
        <v>1721.8</v>
      </c>
      <c r="AA520" s="71">
        <v>1578.86</v>
      </c>
    </row>
    <row r="521" spans="1:27" ht="12.75" hidden="1" customHeight="1" outlineLevel="1" x14ac:dyDescent="0.2">
      <c r="A521" s="163" t="s">
        <v>2916</v>
      </c>
      <c r="B521" s="94" t="s">
        <v>90</v>
      </c>
      <c r="C521" s="70" t="s">
        <v>79</v>
      </c>
      <c r="D521" s="71">
        <f>$D$486</f>
        <v>434.18</v>
      </c>
      <c r="E521" s="71">
        <f t="shared" ref="E521:AA521" si="301">$D$486</f>
        <v>434.18</v>
      </c>
      <c r="F521" s="71">
        <f t="shared" si="301"/>
        <v>434.18</v>
      </c>
      <c r="G521" s="71">
        <f t="shared" si="301"/>
        <v>434.18</v>
      </c>
      <c r="H521" s="71">
        <f t="shared" si="301"/>
        <v>434.18</v>
      </c>
      <c r="I521" s="71">
        <f t="shared" si="301"/>
        <v>434.18</v>
      </c>
      <c r="J521" s="71">
        <f t="shared" si="301"/>
        <v>434.18</v>
      </c>
      <c r="K521" s="71">
        <f t="shared" si="301"/>
        <v>434.18</v>
      </c>
      <c r="L521" s="71">
        <f t="shared" si="301"/>
        <v>434.18</v>
      </c>
      <c r="M521" s="71">
        <f t="shared" si="301"/>
        <v>434.18</v>
      </c>
      <c r="N521" s="71">
        <f t="shared" si="301"/>
        <v>434.18</v>
      </c>
      <c r="O521" s="71">
        <f t="shared" si="301"/>
        <v>434.18</v>
      </c>
      <c r="P521" s="71">
        <f t="shared" si="301"/>
        <v>434.18</v>
      </c>
      <c r="Q521" s="71">
        <f t="shared" si="301"/>
        <v>434.18</v>
      </c>
      <c r="R521" s="71">
        <f t="shared" si="301"/>
        <v>434.18</v>
      </c>
      <c r="S521" s="71">
        <f t="shared" si="301"/>
        <v>434.18</v>
      </c>
      <c r="T521" s="71">
        <f t="shared" si="301"/>
        <v>434.18</v>
      </c>
      <c r="U521" s="71">
        <f t="shared" si="301"/>
        <v>434.18</v>
      </c>
      <c r="V521" s="71">
        <f t="shared" si="301"/>
        <v>434.18</v>
      </c>
      <c r="W521" s="71">
        <f t="shared" si="301"/>
        <v>434.18</v>
      </c>
      <c r="X521" s="71">
        <f t="shared" si="301"/>
        <v>434.18</v>
      </c>
      <c r="Y521" s="71">
        <f t="shared" si="301"/>
        <v>434.18</v>
      </c>
      <c r="Z521" s="71">
        <f t="shared" si="301"/>
        <v>434.18</v>
      </c>
      <c r="AA521" s="71">
        <f t="shared" si="301"/>
        <v>434.18</v>
      </c>
    </row>
    <row r="522" spans="1:27" ht="12.75" hidden="1" customHeight="1" outlineLevel="1" x14ac:dyDescent="0.2">
      <c r="A522" s="163" t="s">
        <v>2917</v>
      </c>
      <c r="B522" s="94" t="s">
        <v>83</v>
      </c>
      <c r="C522" s="70" t="s">
        <v>79</v>
      </c>
      <c r="D522" s="71">
        <v>4.95</v>
      </c>
      <c r="E522" s="71">
        <v>4.95</v>
      </c>
      <c r="F522" s="71">
        <v>4.95</v>
      </c>
      <c r="G522" s="71">
        <v>4.95</v>
      </c>
      <c r="H522" s="71">
        <v>4.95</v>
      </c>
      <c r="I522" s="71">
        <v>4.95</v>
      </c>
      <c r="J522" s="71">
        <v>4.95</v>
      </c>
      <c r="K522" s="71">
        <v>4.95</v>
      </c>
      <c r="L522" s="71">
        <v>4.95</v>
      </c>
      <c r="M522" s="71">
        <v>4.95</v>
      </c>
      <c r="N522" s="71">
        <v>4.95</v>
      </c>
      <c r="O522" s="71">
        <v>4.95</v>
      </c>
      <c r="P522" s="71">
        <v>4.95</v>
      </c>
      <c r="Q522" s="71">
        <v>4.95</v>
      </c>
      <c r="R522" s="71">
        <v>4.95</v>
      </c>
      <c r="S522" s="71">
        <v>4.95</v>
      </c>
      <c r="T522" s="71">
        <v>4.95</v>
      </c>
      <c r="U522" s="71">
        <v>4.95</v>
      </c>
      <c r="V522" s="71">
        <v>4.95</v>
      </c>
      <c r="W522" s="71">
        <v>4.95</v>
      </c>
      <c r="X522" s="71">
        <v>4.95</v>
      </c>
      <c r="Y522" s="71">
        <v>4.95</v>
      </c>
      <c r="Z522" s="71">
        <v>4.95</v>
      </c>
      <c r="AA522" s="71">
        <v>4.95</v>
      </c>
    </row>
    <row r="523" spans="1:27" ht="12.75" hidden="1" customHeight="1" outlineLevel="1" x14ac:dyDescent="0.2">
      <c r="A523" s="163" t="s">
        <v>2918</v>
      </c>
      <c r="B523" s="94" t="s">
        <v>81</v>
      </c>
      <c r="C523" s="70" t="s">
        <v>79</v>
      </c>
      <c r="D523" s="71">
        <f>$D$11</f>
        <v>330.69</v>
      </c>
      <c r="E523" s="71">
        <f t="shared" ref="E523:AA523" si="302">$D$11</f>
        <v>330.69</v>
      </c>
      <c r="F523" s="71">
        <f t="shared" si="302"/>
        <v>330.69</v>
      </c>
      <c r="G523" s="71">
        <f t="shared" si="302"/>
        <v>330.69</v>
      </c>
      <c r="H523" s="71">
        <f t="shared" si="302"/>
        <v>330.69</v>
      </c>
      <c r="I523" s="71">
        <f t="shared" si="302"/>
        <v>330.69</v>
      </c>
      <c r="J523" s="71">
        <f t="shared" si="302"/>
        <v>330.69</v>
      </c>
      <c r="K523" s="71">
        <f t="shared" si="302"/>
        <v>330.69</v>
      </c>
      <c r="L523" s="71">
        <f t="shared" si="302"/>
        <v>330.69</v>
      </c>
      <c r="M523" s="71">
        <f t="shared" si="302"/>
        <v>330.69</v>
      </c>
      <c r="N523" s="71">
        <f t="shared" si="302"/>
        <v>330.69</v>
      </c>
      <c r="O523" s="71">
        <f t="shared" si="302"/>
        <v>330.69</v>
      </c>
      <c r="P523" s="71">
        <f t="shared" si="302"/>
        <v>330.69</v>
      </c>
      <c r="Q523" s="71">
        <f t="shared" si="302"/>
        <v>330.69</v>
      </c>
      <c r="R523" s="71">
        <f t="shared" si="302"/>
        <v>330.69</v>
      </c>
      <c r="S523" s="71">
        <f t="shared" si="302"/>
        <v>330.69</v>
      </c>
      <c r="T523" s="71">
        <f t="shared" si="302"/>
        <v>330.69</v>
      </c>
      <c r="U523" s="71">
        <f t="shared" si="302"/>
        <v>330.69</v>
      </c>
      <c r="V523" s="71">
        <f t="shared" si="302"/>
        <v>330.69</v>
      </c>
      <c r="W523" s="71">
        <f t="shared" si="302"/>
        <v>330.69</v>
      </c>
      <c r="X523" s="71">
        <f t="shared" si="302"/>
        <v>330.69</v>
      </c>
      <c r="Y523" s="71">
        <f t="shared" si="302"/>
        <v>330.69</v>
      </c>
      <c r="Z523" s="71">
        <f t="shared" si="302"/>
        <v>330.69</v>
      </c>
      <c r="AA523" s="71">
        <f t="shared" si="302"/>
        <v>330.69</v>
      </c>
    </row>
    <row r="524" spans="1:27" collapsed="1" x14ac:dyDescent="0.2">
      <c r="A524" s="162" t="s">
        <v>2919</v>
      </c>
      <c r="B524" s="54" t="str">
        <f>"09"&amp;"."&amp;$B$801&amp;"."&amp;$B$802</f>
        <v>09.05.2023</v>
      </c>
      <c r="C524" s="134" t="s">
        <v>76</v>
      </c>
      <c r="D524" s="135">
        <f>ROUND(((D525+D526+D528+D527)/1000),5)</f>
        <v>2.2703700000000002</v>
      </c>
      <c r="E524" s="135">
        <f>ROUND(((E525+E526+E528+E527)/1000),5)</f>
        <v>2.1462699999999999</v>
      </c>
      <c r="F524" s="135">
        <f>ROUND(((F525+F526+F528+F527)/1000),5)</f>
        <v>2.0862799999999999</v>
      </c>
      <c r="G524" s="135">
        <f t="shared" ref="G524:AA524" si="303">ROUND(((G525+G526+G528+G527)/1000),5)</f>
        <v>2.0394199999999998</v>
      </c>
      <c r="H524" s="135">
        <f t="shared" si="303"/>
        <v>1.99997</v>
      </c>
      <c r="I524" s="135">
        <f t="shared" si="303"/>
        <v>1.98668</v>
      </c>
      <c r="J524" s="135">
        <f t="shared" si="303"/>
        <v>2.0059100000000001</v>
      </c>
      <c r="K524" s="135">
        <f t="shared" si="303"/>
        <v>2.0976499999999998</v>
      </c>
      <c r="L524" s="135">
        <f t="shared" si="303"/>
        <v>2.3431099999999998</v>
      </c>
      <c r="M524" s="135">
        <f t="shared" si="303"/>
        <v>2.47627</v>
      </c>
      <c r="N524" s="135">
        <f t="shared" si="303"/>
        <v>2.57328</v>
      </c>
      <c r="O524" s="135">
        <f t="shared" si="303"/>
        <v>2.5693800000000002</v>
      </c>
      <c r="P524" s="135">
        <f t="shared" si="303"/>
        <v>2.5633599999999999</v>
      </c>
      <c r="Q524" s="135">
        <f t="shared" si="303"/>
        <v>2.5626699999999998</v>
      </c>
      <c r="R524" s="135">
        <f t="shared" si="303"/>
        <v>2.5569500000000001</v>
      </c>
      <c r="S524" s="135">
        <f t="shared" si="303"/>
        <v>2.5168200000000001</v>
      </c>
      <c r="T524" s="135">
        <f t="shared" si="303"/>
        <v>2.50942</v>
      </c>
      <c r="U524" s="135">
        <f t="shared" si="303"/>
        <v>2.7763300000000002</v>
      </c>
      <c r="V524" s="135">
        <f t="shared" si="303"/>
        <v>2.7786499999999998</v>
      </c>
      <c r="W524" s="135">
        <f t="shared" si="303"/>
        <v>2.8244099999999999</v>
      </c>
      <c r="X524" s="135">
        <f t="shared" si="303"/>
        <v>2.9195199999999999</v>
      </c>
      <c r="Y524" s="135">
        <f t="shared" si="303"/>
        <v>2.9883299999999999</v>
      </c>
      <c r="Z524" s="135">
        <f t="shared" si="303"/>
        <v>2.5613800000000002</v>
      </c>
      <c r="AA524" s="135">
        <f t="shared" si="303"/>
        <v>2.4172699999999998</v>
      </c>
    </row>
    <row r="525" spans="1:27" ht="12.75" hidden="1" customHeight="1" outlineLevel="1" x14ac:dyDescent="0.2">
      <c r="A525" s="163" t="s">
        <v>2920</v>
      </c>
      <c r="B525" s="94" t="s">
        <v>238</v>
      </c>
      <c r="C525" s="70" t="s">
        <v>79</v>
      </c>
      <c r="D525" s="71">
        <v>1500.55</v>
      </c>
      <c r="E525" s="71">
        <v>1376.45</v>
      </c>
      <c r="F525" s="71">
        <v>1316.46</v>
      </c>
      <c r="G525" s="71">
        <v>1269.5999999999999</v>
      </c>
      <c r="H525" s="71">
        <v>1230.1500000000001</v>
      </c>
      <c r="I525" s="71">
        <v>1216.8599999999999</v>
      </c>
      <c r="J525" s="71">
        <v>1236.0899999999999</v>
      </c>
      <c r="K525" s="71">
        <v>1327.83</v>
      </c>
      <c r="L525" s="71">
        <v>1573.29</v>
      </c>
      <c r="M525" s="71">
        <v>1706.45</v>
      </c>
      <c r="N525" s="71">
        <v>1803.46</v>
      </c>
      <c r="O525" s="71">
        <v>1799.56</v>
      </c>
      <c r="P525" s="71">
        <v>1793.54</v>
      </c>
      <c r="Q525" s="71">
        <v>1792.85</v>
      </c>
      <c r="R525" s="71">
        <v>1787.13</v>
      </c>
      <c r="S525" s="71">
        <v>1747</v>
      </c>
      <c r="T525" s="71">
        <v>1739.6</v>
      </c>
      <c r="U525" s="71">
        <v>2006.51</v>
      </c>
      <c r="V525" s="71">
        <v>2008.83</v>
      </c>
      <c r="W525" s="71">
        <v>2054.59</v>
      </c>
      <c r="X525" s="71">
        <v>2149.6999999999998</v>
      </c>
      <c r="Y525" s="71">
        <v>2218.5100000000002</v>
      </c>
      <c r="Z525" s="71">
        <v>1791.56</v>
      </c>
      <c r="AA525" s="71">
        <v>1647.45</v>
      </c>
    </row>
    <row r="526" spans="1:27" ht="12.75" hidden="1" customHeight="1" outlineLevel="1" x14ac:dyDescent="0.2">
      <c r="A526" s="163" t="s">
        <v>2921</v>
      </c>
      <c r="B526" s="94" t="s">
        <v>90</v>
      </c>
      <c r="C526" s="70" t="s">
        <v>79</v>
      </c>
      <c r="D526" s="71">
        <f>$D$486</f>
        <v>434.18</v>
      </c>
      <c r="E526" s="71">
        <f t="shared" ref="E526:AA526" si="304">$D$486</f>
        <v>434.18</v>
      </c>
      <c r="F526" s="71">
        <f t="shared" si="304"/>
        <v>434.18</v>
      </c>
      <c r="G526" s="71">
        <f t="shared" si="304"/>
        <v>434.18</v>
      </c>
      <c r="H526" s="71">
        <f t="shared" si="304"/>
        <v>434.18</v>
      </c>
      <c r="I526" s="71">
        <f t="shared" si="304"/>
        <v>434.18</v>
      </c>
      <c r="J526" s="71">
        <f t="shared" si="304"/>
        <v>434.18</v>
      </c>
      <c r="K526" s="71">
        <f t="shared" si="304"/>
        <v>434.18</v>
      </c>
      <c r="L526" s="71">
        <f t="shared" si="304"/>
        <v>434.18</v>
      </c>
      <c r="M526" s="71">
        <f t="shared" si="304"/>
        <v>434.18</v>
      </c>
      <c r="N526" s="71">
        <f t="shared" si="304"/>
        <v>434.18</v>
      </c>
      <c r="O526" s="71">
        <f t="shared" si="304"/>
        <v>434.18</v>
      </c>
      <c r="P526" s="71">
        <f t="shared" si="304"/>
        <v>434.18</v>
      </c>
      <c r="Q526" s="71">
        <f t="shared" si="304"/>
        <v>434.18</v>
      </c>
      <c r="R526" s="71">
        <f t="shared" si="304"/>
        <v>434.18</v>
      </c>
      <c r="S526" s="71">
        <f t="shared" si="304"/>
        <v>434.18</v>
      </c>
      <c r="T526" s="71">
        <f t="shared" si="304"/>
        <v>434.18</v>
      </c>
      <c r="U526" s="71">
        <f t="shared" si="304"/>
        <v>434.18</v>
      </c>
      <c r="V526" s="71">
        <f t="shared" si="304"/>
        <v>434.18</v>
      </c>
      <c r="W526" s="71">
        <f t="shared" si="304"/>
        <v>434.18</v>
      </c>
      <c r="X526" s="71">
        <f t="shared" si="304"/>
        <v>434.18</v>
      </c>
      <c r="Y526" s="71">
        <f t="shared" si="304"/>
        <v>434.18</v>
      </c>
      <c r="Z526" s="71">
        <f t="shared" si="304"/>
        <v>434.18</v>
      </c>
      <c r="AA526" s="71">
        <f t="shared" si="304"/>
        <v>434.18</v>
      </c>
    </row>
    <row r="527" spans="1:27" ht="12.75" hidden="1" customHeight="1" outlineLevel="1" x14ac:dyDescent="0.2">
      <c r="A527" s="163" t="s">
        <v>2922</v>
      </c>
      <c r="B527" s="94" t="s">
        <v>83</v>
      </c>
      <c r="C527" s="70" t="s">
        <v>79</v>
      </c>
      <c r="D527" s="71">
        <v>4.95</v>
      </c>
      <c r="E527" s="71">
        <v>4.95</v>
      </c>
      <c r="F527" s="71">
        <v>4.95</v>
      </c>
      <c r="G527" s="71">
        <v>4.95</v>
      </c>
      <c r="H527" s="71">
        <v>4.95</v>
      </c>
      <c r="I527" s="71">
        <v>4.95</v>
      </c>
      <c r="J527" s="71">
        <v>4.95</v>
      </c>
      <c r="K527" s="71">
        <v>4.95</v>
      </c>
      <c r="L527" s="71">
        <v>4.95</v>
      </c>
      <c r="M527" s="71">
        <v>4.95</v>
      </c>
      <c r="N527" s="71">
        <v>4.95</v>
      </c>
      <c r="O527" s="71">
        <v>4.95</v>
      </c>
      <c r="P527" s="71">
        <v>4.95</v>
      </c>
      <c r="Q527" s="71">
        <v>4.95</v>
      </c>
      <c r="R527" s="71">
        <v>4.95</v>
      </c>
      <c r="S527" s="71">
        <v>4.95</v>
      </c>
      <c r="T527" s="71">
        <v>4.95</v>
      </c>
      <c r="U527" s="71">
        <v>4.95</v>
      </c>
      <c r="V527" s="71">
        <v>4.95</v>
      </c>
      <c r="W527" s="71">
        <v>4.95</v>
      </c>
      <c r="X527" s="71">
        <v>4.95</v>
      </c>
      <c r="Y527" s="71">
        <v>4.95</v>
      </c>
      <c r="Z527" s="71">
        <v>4.95</v>
      </c>
      <c r="AA527" s="71">
        <v>4.95</v>
      </c>
    </row>
    <row r="528" spans="1:27" ht="12.75" hidden="1" customHeight="1" outlineLevel="1" x14ac:dyDescent="0.2">
      <c r="A528" s="163" t="s">
        <v>2923</v>
      </c>
      <c r="B528" s="94" t="s">
        <v>81</v>
      </c>
      <c r="C528" s="70" t="s">
        <v>79</v>
      </c>
      <c r="D528" s="71">
        <f>$D$11</f>
        <v>330.69</v>
      </c>
      <c r="E528" s="71">
        <f t="shared" ref="E528:AA528" si="305">$D$11</f>
        <v>330.69</v>
      </c>
      <c r="F528" s="71">
        <f t="shared" si="305"/>
        <v>330.69</v>
      </c>
      <c r="G528" s="71">
        <f t="shared" si="305"/>
        <v>330.69</v>
      </c>
      <c r="H528" s="71">
        <f t="shared" si="305"/>
        <v>330.69</v>
      </c>
      <c r="I528" s="71">
        <f t="shared" si="305"/>
        <v>330.69</v>
      </c>
      <c r="J528" s="71">
        <f t="shared" si="305"/>
        <v>330.69</v>
      </c>
      <c r="K528" s="71">
        <f t="shared" si="305"/>
        <v>330.69</v>
      </c>
      <c r="L528" s="71">
        <f t="shared" si="305"/>
        <v>330.69</v>
      </c>
      <c r="M528" s="71">
        <f t="shared" si="305"/>
        <v>330.69</v>
      </c>
      <c r="N528" s="71">
        <f t="shared" si="305"/>
        <v>330.69</v>
      </c>
      <c r="O528" s="71">
        <f t="shared" si="305"/>
        <v>330.69</v>
      </c>
      <c r="P528" s="71">
        <f t="shared" si="305"/>
        <v>330.69</v>
      </c>
      <c r="Q528" s="71">
        <f t="shared" si="305"/>
        <v>330.69</v>
      </c>
      <c r="R528" s="71">
        <f t="shared" si="305"/>
        <v>330.69</v>
      </c>
      <c r="S528" s="71">
        <f t="shared" si="305"/>
        <v>330.69</v>
      </c>
      <c r="T528" s="71">
        <f t="shared" si="305"/>
        <v>330.69</v>
      </c>
      <c r="U528" s="71">
        <f t="shared" si="305"/>
        <v>330.69</v>
      </c>
      <c r="V528" s="71">
        <f t="shared" si="305"/>
        <v>330.69</v>
      </c>
      <c r="W528" s="71">
        <f t="shared" si="305"/>
        <v>330.69</v>
      </c>
      <c r="X528" s="71">
        <f t="shared" si="305"/>
        <v>330.69</v>
      </c>
      <c r="Y528" s="71">
        <f t="shared" si="305"/>
        <v>330.69</v>
      </c>
      <c r="Z528" s="71">
        <f t="shared" si="305"/>
        <v>330.69</v>
      </c>
      <c r="AA528" s="71">
        <f t="shared" si="305"/>
        <v>330.69</v>
      </c>
    </row>
    <row r="529" spans="1:27" collapsed="1" x14ac:dyDescent="0.2">
      <c r="A529" s="162" t="s">
        <v>2924</v>
      </c>
      <c r="B529" s="54" t="str">
        <f>"10"&amp;"."&amp;$B$801&amp;"."&amp;$B$802</f>
        <v>10.05.2023</v>
      </c>
      <c r="C529" s="134" t="s">
        <v>76</v>
      </c>
      <c r="D529" s="135">
        <f>ROUND(((D530+D531+D533+D532)/1000),5)</f>
        <v>2.3717800000000002</v>
      </c>
      <c r="E529" s="135">
        <f>ROUND(((E530+E531+E533+E532)/1000),5)</f>
        <v>2.1646200000000002</v>
      </c>
      <c r="F529" s="135">
        <f>ROUND(((F530+F531+F533+F532)/1000),5)</f>
        <v>2.0739000000000001</v>
      </c>
      <c r="G529" s="135">
        <f t="shared" ref="G529:AA529" si="306">ROUND(((G530+G531+G533+G532)/1000),5)</f>
        <v>2.0232399999999999</v>
      </c>
      <c r="H529" s="135">
        <f t="shared" si="306"/>
        <v>2.0446</v>
      </c>
      <c r="I529" s="135">
        <f t="shared" si="306"/>
        <v>2.0954299999999999</v>
      </c>
      <c r="J529" s="135">
        <f t="shared" si="306"/>
        <v>2.2761100000000001</v>
      </c>
      <c r="K529" s="135">
        <f t="shared" si="306"/>
        <v>2.42028</v>
      </c>
      <c r="L529" s="135">
        <f t="shared" si="306"/>
        <v>2.6339299999999999</v>
      </c>
      <c r="M529" s="135">
        <f t="shared" si="306"/>
        <v>2.8349299999999999</v>
      </c>
      <c r="N529" s="135">
        <f t="shared" si="306"/>
        <v>2.9022999999999999</v>
      </c>
      <c r="O529" s="135">
        <f t="shared" si="306"/>
        <v>2.7173699999999998</v>
      </c>
      <c r="P529" s="135">
        <f t="shared" si="306"/>
        <v>2.7221600000000001</v>
      </c>
      <c r="Q529" s="135">
        <f t="shared" si="306"/>
        <v>2.7361900000000001</v>
      </c>
      <c r="R529" s="135">
        <f t="shared" si="306"/>
        <v>2.7181500000000001</v>
      </c>
      <c r="S529" s="135">
        <f t="shared" si="306"/>
        <v>2.7172100000000001</v>
      </c>
      <c r="T529" s="135">
        <f t="shared" si="306"/>
        <v>2.6769099999999999</v>
      </c>
      <c r="U529" s="135">
        <f t="shared" si="306"/>
        <v>2.64351</v>
      </c>
      <c r="V529" s="135">
        <f t="shared" si="306"/>
        <v>2.6347</v>
      </c>
      <c r="W529" s="135">
        <f t="shared" si="306"/>
        <v>2.6804800000000002</v>
      </c>
      <c r="X529" s="135">
        <f t="shared" si="306"/>
        <v>2.7351000000000001</v>
      </c>
      <c r="Y529" s="135">
        <f t="shared" si="306"/>
        <v>2.6797</v>
      </c>
      <c r="Z529" s="135">
        <f t="shared" si="306"/>
        <v>2.59219</v>
      </c>
      <c r="AA529" s="135">
        <f t="shared" si="306"/>
        <v>2.39106</v>
      </c>
    </row>
    <row r="530" spans="1:27" ht="12.75" hidden="1" customHeight="1" outlineLevel="1" x14ac:dyDescent="0.2">
      <c r="A530" s="163" t="s">
        <v>2925</v>
      </c>
      <c r="B530" s="94" t="s">
        <v>238</v>
      </c>
      <c r="C530" s="70" t="s">
        <v>79</v>
      </c>
      <c r="D530" s="71">
        <v>1601.96</v>
      </c>
      <c r="E530" s="71">
        <v>1394.8</v>
      </c>
      <c r="F530" s="71">
        <v>1304.08</v>
      </c>
      <c r="G530" s="71">
        <v>1253.42</v>
      </c>
      <c r="H530" s="71">
        <v>1274.78</v>
      </c>
      <c r="I530" s="71">
        <v>1325.61</v>
      </c>
      <c r="J530" s="71">
        <v>1506.29</v>
      </c>
      <c r="K530" s="71">
        <v>1650.46</v>
      </c>
      <c r="L530" s="71">
        <v>1864.11</v>
      </c>
      <c r="M530" s="71">
        <v>2065.11</v>
      </c>
      <c r="N530" s="71">
        <v>2132.48</v>
      </c>
      <c r="O530" s="71">
        <v>1947.55</v>
      </c>
      <c r="P530" s="71">
        <v>1952.34</v>
      </c>
      <c r="Q530" s="71">
        <v>1966.37</v>
      </c>
      <c r="R530" s="71">
        <v>1948.33</v>
      </c>
      <c r="S530" s="71">
        <v>1947.39</v>
      </c>
      <c r="T530" s="71">
        <v>1907.09</v>
      </c>
      <c r="U530" s="71">
        <v>1873.69</v>
      </c>
      <c r="V530" s="71">
        <v>1864.88</v>
      </c>
      <c r="W530" s="71">
        <v>1910.66</v>
      </c>
      <c r="X530" s="71">
        <v>1965.28</v>
      </c>
      <c r="Y530" s="71">
        <v>1909.88</v>
      </c>
      <c r="Z530" s="71">
        <v>1822.37</v>
      </c>
      <c r="AA530" s="71">
        <v>1621.24</v>
      </c>
    </row>
    <row r="531" spans="1:27" ht="12.75" hidden="1" customHeight="1" outlineLevel="1" x14ac:dyDescent="0.2">
      <c r="A531" s="163" t="s">
        <v>2926</v>
      </c>
      <c r="B531" s="94" t="s">
        <v>90</v>
      </c>
      <c r="C531" s="70" t="s">
        <v>79</v>
      </c>
      <c r="D531" s="71">
        <f>$D$486</f>
        <v>434.18</v>
      </c>
      <c r="E531" s="71">
        <f t="shared" ref="E531:AA531" si="307">$D$486</f>
        <v>434.18</v>
      </c>
      <c r="F531" s="71">
        <f t="shared" si="307"/>
        <v>434.18</v>
      </c>
      <c r="G531" s="71">
        <f t="shared" si="307"/>
        <v>434.18</v>
      </c>
      <c r="H531" s="71">
        <f t="shared" si="307"/>
        <v>434.18</v>
      </c>
      <c r="I531" s="71">
        <f t="shared" si="307"/>
        <v>434.18</v>
      </c>
      <c r="J531" s="71">
        <f t="shared" si="307"/>
        <v>434.18</v>
      </c>
      <c r="K531" s="71">
        <f t="shared" si="307"/>
        <v>434.18</v>
      </c>
      <c r="L531" s="71">
        <f t="shared" si="307"/>
        <v>434.18</v>
      </c>
      <c r="M531" s="71">
        <f t="shared" si="307"/>
        <v>434.18</v>
      </c>
      <c r="N531" s="71">
        <f t="shared" si="307"/>
        <v>434.18</v>
      </c>
      <c r="O531" s="71">
        <f t="shared" si="307"/>
        <v>434.18</v>
      </c>
      <c r="P531" s="71">
        <f t="shared" si="307"/>
        <v>434.18</v>
      </c>
      <c r="Q531" s="71">
        <f t="shared" si="307"/>
        <v>434.18</v>
      </c>
      <c r="R531" s="71">
        <f t="shared" si="307"/>
        <v>434.18</v>
      </c>
      <c r="S531" s="71">
        <f t="shared" si="307"/>
        <v>434.18</v>
      </c>
      <c r="T531" s="71">
        <f t="shared" si="307"/>
        <v>434.18</v>
      </c>
      <c r="U531" s="71">
        <f t="shared" si="307"/>
        <v>434.18</v>
      </c>
      <c r="V531" s="71">
        <f t="shared" si="307"/>
        <v>434.18</v>
      </c>
      <c r="W531" s="71">
        <f t="shared" si="307"/>
        <v>434.18</v>
      </c>
      <c r="X531" s="71">
        <f t="shared" si="307"/>
        <v>434.18</v>
      </c>
      <c r="Y531" s="71">
        <f t="shared" si="307"/>
        <v>434.18</v>
      </c>
      <c r="Z531" s="71">
        <f t="shared" si="307"/>
        <v>434.18</v>
      </c>
      <c r="AA531" s="71">
        <f t="shared" si="307"/>
        <v>434.18</v>
      </c>
    </row>
    <row r="532" spans="1:27" ht="12.75" hidden="1" customHeight="1" outlineLevel="1" x14ac:dyDescent="0.2">
      <c r="A532" s="163" t="s">
        <v>2927</v>
      </c>
      <c r="B532" s="94" t="s">
        <v>83</v>
      </c>
      <c r="C532" s="70" t="s">
        <v>79</v>
      </c>
      <c r="D532" s="71">
        <v>4.95</v>
      </c>
      <c r="E532" s="71">
        <v>4.95</v>
      </c>
      <c r="F532" s="71">
        <v>4.95</v>
      </c>
      <c r="G532" s="71">
        <v>4.95</v>
      </c>
      <c r="H532" s="71">
        <v>4.95</v>
      </c>
      <c r="I532" s="71">
        <v>4.95</v>
      </c>
      <c r="J532" s="71">
        <v>4.95</v>
      </c>
      <c r="K532" s="71">
        <v>4.95</v>
      </c>
      <c r="L532" s="71">
        <v>4.95</v>
      </c>
      <c r="M532" s="71">
        <v>4.95</v>
      </c>
      <c r="N532" s="71">
        <v>4.95</v>
      </c>
      <c r="O532" s="71">
        <v>4.95</v>
      </c>
      <c r="P532" s="71">
        <v>4.95</v>
      </c>
      <c r="Q532" s="71">
        <v>4.95</v>
      </c>
      <c r="R532" s="71">
        <v>4.95</v>
      </c>
      <c r="S532" s="71">
        <v>4.95</v>
      </c>
      <c r="T532" s="71">
        <v>4.95</v>
      </c>
      <c r="U532" s="71">
        <v>4.95</v>
      </c>
      <c r="V532" s="71">
        <v>4.95</v>
      </c>
      <c r="W532" s="71">
        <v>4.95</v>
      </c>
      <c r="X532" s="71">
        <v>4.95</v>
      </c>
      <c r="Y532" s="71">
        <v>4.95</v>
      </c>
      <c r="Z532" s="71">
        <v>4.95</v>
      </c>
      <c r="AA532" s="71">
        <v>4.95</v>
      </c>
    </row>
    <row r="533" spans="1:27" ht="12.75" hidden="1" customHeight="1" outlineLevel="1" x14ac:dyDescent="0.2">
      <c r="A533" s="163" t="s">
        <v>2928</v>
      </c>
      <c r="B533" s="94" t="s">
        <v>81</v>
      </c>
      <c r="C533" s="70" t="s">
        <v>79</v>
      </c>
      <c r="D533" s="71">
        <f>$D$11</f>
        <v>330.69</v>
      </c>
      <c r="E533" s="71">
        <f t="shared" ref="E533:AA533" si="308">$D$11</f>
        <v>330.69</v>
      </c>
      <c r="F533" s="71">
        <f t="shared" si="308"/>
        <v>330.69</v>
      </c>
      <c r="G533" s="71">
        <f t="shared" si="308"/>
        <v>330.69</v>
      </c>
      <c r="H533" s="71">
        <f t="shared" si="308"/>
        <v>330.69</v>
      </c>
      <c r="I533" s="71">
        <f t="shared" si="308"/>
        <v>330.69</v>
      </c>
      <c r="J533" s="71">
        <f t="shared" si="308"/>
        <v>330.69</v>
      </c>
      <c r="K533" s="71">
        <f t="shared" si="308"/>
        <v>330.69</v>
      </c>
      <c r="L533" s="71">
        <f t="shared" si="308"/>
        <v>330.69</v>
      </c>
      <c r="M533" s="71">
        <f t="shared" si="308"/>
        <v>330.69</v>
      </c>
      <c r="N533" s="71">
        <f t="shared" si="308"/>
        <v>330.69</v>
      </c>
      <c r="O533" s="71">
        <f t="shared" si="308"/>
        <v>330.69</v>
      </c>
      <c r="P533" s="71">
        <f t="shared" si="308"/>
        <v>330.69</v>
      </c>
      <c r="Q533" s="71">
        <f t="shared" si="308"/>
        <v>330.69</v>
      </c>
      <c r="R533" s="71">
        <f t="shared" si="308"/>
        <v>330.69</v>
      </c>
      <c r="S533" s="71">
        <f t="shared" si="308"/>
        <v>330.69</v>
      </c>
      <c r="T533" s="71">
        <f t="shared" si="308"/>
        <v>330.69</v>
      </c>
      <c r="U533" s="71">
        <f t="shared" si="308"/>
        <v>330.69</v>
      </c>
      <c r="V533" s="71">
        <f t="shared" si="308"/>
        <v>330.69</v>
      </c>
      <c r="W533" s="71">
        <f t="shared" si="308"/>
        <v>330.69</v>
      </c>
      <c r="X533" s="71">
        <f t="shared" si="308"/>
        <v>330.69</v>
      </c>
      <c r="Y533" s="71">
        <f t="shared" si="308"/>
        <v>330.69</v>
      </c>
      <c r="Z533" s="71">
        <f t="shared" si="308"/>
        <v>330.69</v>
      </c>
      <c r="AA533" s="71">
        <f t="shared" si="308"/>
        <v>330.69</v>
      </c>
    </row>
    <row r="534" spans="1:27" collapsed="1" x14ac:dyDescent="0.2">
      <c r="A534" s="162" t="s">
        <v>2929</v>
      </c>
      <c r="B534" s="54" t="str">
        <f>"11"&amp;"."&amp;$B$801&amp;"."&amp;$B$802</f>
        <v>11.05.2023</v>
      </c>
      <c r="C534" s="134" t="s">
        <v>76</v>
      </c>
      <c r="D534" s="135">
        <f>ROUND(((D535+D536+D538+D537)/1000),5)</f>
        <v>1.97926</v>
      </c>
      <c r="E534" s="135">
        <f>ROUND(((E535+E536+E538+E537)/1000),5)</f>
        <v>1.84379</v>
      </c>
      <c r="F534" s="135">
        <f>ROUND(((F535+F536+F538+F537)/1000),5)</f>
        <v>1.79738</v>
      </c>
      <c r="G534" s="135">
        <f t="shared" ref="G534:AA534" si="309">ROUND(((G535+G536+G538+G537)/1000),5)</f>
        <v>1.7531099999999999</v>
      </c>
      <c r="H534" s="135">
        <f t="shared" si="309"/>
        <v>1.77176</v>
      </c>
      <c r="I534" s="135">
        <f t="shared" si="309"/>
        <v>1.84432</v>
      </c>
      <c r="J534" s="135">
        <f t="shared" si="309"/>
        <v>2.0005799999999998</v>
      </c>
      <c r="K534" s="135">
        <f t="shared" si="309"/>
        <v>2.2080500000000001</v>
      </c>
      <c r="L534" s="135">
        <f t="shared" si="309"/>
        <v>2.4748399999999999</v>
      </c>
      <c r="M534" s="135">
        <f t="shared" si="309"/>
        <v>2.5809500000000001</v>
      </c>
      <c r="N534" s="135">
        <f t="shared" si="309"/>
        <v>2.5952500000000001</v>
      </c>
      <c r="O534" s="135">
        <f t="shared" si="309"/>
        <v>2.6238100000000002</v>
      </c>
      <c r="P534" s="135">
        <f t="shared" si="309"/>
        <v>2.6352600000000002</v>
      </c>
      <c r="Q534" s="135">
        <f t="shared" si="309"/>
        <v>2.6367099999999999</v>
      </c>
      <c r="R534" s="135">
        <f t="shared" si="309"/>
        <v>2.6177800000000002</v>
      </c>
      <c r="S534" s="135">
        <f t="shared" si="309"/>
        <v>2.5356700000000001</v>
      </c>
      <c r="T534" s="135">
        <f t="shared" si="309"/>
        <v>2.4932400000000001</v>
      </c>
      <c r="U534" s="135">
        <f t="shared" si="309"/>
        <v>2.45303</v>
      </c>
      <c r="V534" s="135">
        <f t="shared" si="309"/>
        <v>2.4622199999999999</v>
      </c>
      <c r="W534" s="135">
        <f t="shared" si="309"/>
        <v>2.4781200000000001</v>
      </c>
      <c r="X534" s="135">
        <f t="shared" si="309"/>
        <v>2.5381100000000001</v>
      </c>
      <c r="Y534" s="135">
        <f t="shared" si="309"/>
        <v>2.5604399999999998</v>
      </c>
      <c r="Z534" s="135">
        <f t="shared" si="309"/>
        <v>2.3939499999999998</v>
      </c>
      <c r="AA534" s="135">
        <f t="shared" si="309"/>
        <v>2.1092499999999998</v>
      </c>
    </row>
    <row r="535" spans="1:27" ht="12.75" hidden="1" customHeight="1" outlineLevel="1" x14ac:dyDescent="0.2">
      <c r="A535" s="163" t="s">
        <v>2930</v>
      </c>
      <c r="B535" s="94" t="s">
        <v>238</v>
      </c>
      <c r="C535" s="70" t="s">
        <v>79</v>
      </c>
      <c r="D535" s="71">
        <v>1209.44</v>
      </c>
      <c r="E535" s="71">
        <v>1073.97</v>
      </c>
      <c r="F535" s="71">
        <v>1027.56</v>
      </c>
      <c r="G535" s="71">
        <v>983.29</v>
      </c>
      <c r="H535" s="71">
        <v>1001.94</v>
      </c>
      <c r="I535" s="71">
        <v>1074.5</v>
      </c>
      <c r="J535" s="71">
        <v>1230.76</v>
      </c>
      <c r="K535" s="71">
        <v>1438.23</v>
      </c>
      <c r="L535" s="71">
        <v>1705.02</v>
      </c>
      <c r="M535" s="71">
        <v>1811.13</v>
      </c>
      <c r="N535" s="71">
        <v>1825.43</v>
      </c>
      <c r="O535" s="71">
        <v>1853.99</v>
      </c>
      <c r="P535" s="71">
        <v>1865.44</v>
      </c>
      <c r="Q535" s="71">
        <v>1866.89</v>
      </c>
      <c r="R535" s="71">
        <v>1847.96</v>
      </c>
      <c r="S535" s="71">
        <v>1765.85</v>
      </c>
      <c r="T535" s="71">
        <v>1723.42</v>
      </c>
      <c r="U535" s="71">
        <v>1683.21</v>
      </c>
      <c r="V535" s="71">
        <v>1692.4</v>
      </c>
      <c r="W535" s="71">
        <v>1708.3</v>
      </c>
      <c r="X535" s="71">
        <v>1768.29</v>
      </c>
      <c r="Y535" s="71">
        <v>1790.62</v>
      </c>
      <c r="Z535" s="71">
        <v>1624.13</v>
      </c>
      <c r="AA535" s="71">
        <v>1339.43</v>
      </c>
    </row>
    <row r="536" spans="1:27" ht="12.75" hidden="1" customHeight="1" outlineLevel="1" x14ac:dyDescent="0.2">
      <c r="A536" s="163" t="s">
        <v>2931</v>
      </c>
      <c r="B536" s="94" t="s">
        <v>90</v>
      </c>
      <c r="C536" s="70" t="s">
        <v>79</v>
      </c>
      <c r="D536" s="71">
        <f>$D$486</f>
        <v>434.18</v>
      </c>
      <c r="E536" s="71">
        <f t="shared" ref="E536:AA536" si="310">$D$486</f>
        <v>434.18</v>
      </c>
      <c r="F536" s="71">
        <f t="shared" si="310"/>
        <v>434.18</v>
      </c>
      <c r="G536" s="71">
        <f t="shared" si="310"/>
        <v>434.18</v>
      </c>
      <c r="H536" s="71">
        <f t="shared" si="310"/>
        <v>434.18</v>
      </c>
      <c r="I536" s="71">
        <f t="shared" si="310"/>
        <v>434.18</v>
      </c>
      <c r="J536" s="71">
        <f t="shared" si="310"/>
        <v>434.18</v>
      </c>
      <c r="K536" s="71">
        <f t="shared" si="310"/>
        <v>434.18</v>
      </c>
      <c r="L536" s="71">
        <f t="shared" si="310"/>
        <v>434.18</v>
      </c>
      <c r="M536" s="71">
        <f t="shared" si="310"/>
        <v>434.18</v>
      </c>
      <c r="N536" s="71">
        <f t="shared" si="310"/>
        <v>434.18</v>
      </c>
      <c r="O536" s="71">
        <f t="shared" si="310"/>
        <v>434.18</v>
      </c>
      <c r="P536" s="71">
        <f t="shared" si="310"/>
        <v>434.18</v>
      </c>
      <c r="Q536" s="71">
        <f t="shared" si="310"/>
        <v>434.18</v>
      </c>
      <c r="R536" s="71">
        <f t="shared" si="310"/>
        <v>434.18</v>
      </c>
      <c r="S536" s="71">
        <f t="shared" si="310"/>
        <v>434.18</v>
      </c>
      <c r="T536" s="71">
        <f t="shared" si="310"/>
        <v>434.18</v>
      </c>
      <c r="U536" s="71">
        <f t="shared" si="310"/>
        <v>434.18</v>
      </c>
      <c r="V536" s="71">
        <f t="shared" si="310"/>
        <v>434.18</v>
      </c>
      <c r="W536" s="71">
        <f t="shared" si="310"/>
        <v>434.18</v>
      </c>
      <c r="X536" s="71">
        <f t="shared" si="310"/>
        <v>434.18</v>
      </c>
      <c r="Y536" s="71">
        <f t="shared" si="310"/>
        <v>434.18</v>
      </c>
      <c r="Z536" s="71">
        <f t="shared" si="310"/>
        <v>434.18</v>
      </c>
      <c r="AA536" s="71">
        <f t="shared" si="310"/>
        <v>434.18</v>
      </c>
    </row>
    <row r="537" spans="1:27" ht="12.75" hidden="1" customHeight="1" outlineLevel="1" x14ac:dyDescent="0.2">
      <c r="A537" s="163" t="s">
        <v>2932</v>
      </c>
      <c r="B537" s="94" t="s">
        <v>83</v>
      </c>
      <c r="C537" s="70" t="s">
        <v>79</v>
      </c>
      <c r="D537" s="71">
        <v>4.95</v>
      </c>
      <c r="E537" s="71">
        <v>4.95</v>
      </c>
      <c r="F537" s="71">
        <v>4.95</v>
      </c>
      <c r="G537" s="71">
        <v>4.95</v>
      </c>
      <c r="H537" s="71">
        <v>4.95</v>
      </c>
      <c r="I537" s="71">
        <v>4.95</v>
      </c>
      <c r="J537" s="71">
        <v>4.95</v>
      </c>
      <c r="K537" s="71">
        <v>4.95</v>
      </c>
      <c r="L537" s="71">
        <v>4.95</v>
      </c>
      <c r="M537" s="71">
        <v>4.95</v>
      </c>
      <c r="N537" s="71">
        <v>4.95</v>
      </c>
      <c r="O537" s="71">
        <v>4.95</v>
      </c>
      <c r="P537" s="71">
        <v>4.95</v>
      </c>
      <c r="Q537" s="71">
        <v>4.95</v>
      </c>
      <c r="R537" s="71">
        <v>4.95</v>
      </c>
      <c r="S537" s="71">
        <v>4.95</v>
      </c>
      <c r="T537" s="71">
        <v>4.95</v>
      </c>
      <c r="U537" s="71">
        <v>4.95</v>
      </c>
      <c r="V537" s="71">
        <v>4.95</v>
      </c>
      <c r="W537" s="71">
        <v>4.95</v>
      </c>
      <c r="X537" s="71">
        <v>4.95</v>
      </c>
      <c r="Y537" s="71">
        <v>4.95</v>
      </c>
      <c r="Z537" s="71">
        <v>4.95</v>
      </c>
      <c r="AA537" s="71">
        <v>4.95</v>
      </c>
    </row>
    <row r="538" spans="1:27" ht="12.75" hidden="1" customHeight="1" outlineLevel="1" x14ac:dyDescent="0.2">
      <c r="A538" s="163" t="s">
        <v>2933</v>
      </c>
      <c r="B538" s="94" t="s">
        <v>81</v>
      </c>
      <c r="C538" s="70" t="s">
        <v>79</v>
      </c>
      <c r="D538" s="71">
        <f>$D$11</f>
        <v>330.69</v>
      </c>
      <c r="E538" s="71">
        <f t="shared" ref="E538:AA538" si="311">$D$11</f>
        <v>330.69</v>
      </c>
      <c r="F538" s="71">
        <f t="shared" si="311"/>
        <v>330.69</v>
      </c>
      <c r="G538" s="71">
        <f t="shared" si="311"/>
        <v>330.69</v>
      </c>
      <c r="H538" s="71">
        <f t="shared" si="311"/>
        <v>330.69</v>
      </c>
      <c r="I538" s="71">
        <f t="shared" si="311"/>
        <v>330.69</v>
      </c>
      <c r="J538" s="71">
        <f t="shared" si="311"/>
        <v>330.69</v>
      </c>
      <c r="K538" s="71">
        <f t="shared" si="311"/>
        <v>330.69</v>
      </c>
      <c r="L538" s="71">
        <f t="shared" si="311"/>
        <v>330.69</v>
      </c>
      <c r="M538" s="71">
        <f t="shared" si="311"/>
        <v>330.69</v>
      </c>
      <c r="N538" s="71">
        <f t="shared" si="311"/>
        <v>330.69</v>
      </c>
      <c r="O538" s="71">
        <f t="shared" si="311"/>
        <v>330.69</v>
      </c>
      <c r="P538" s="71">
        <f t="shared" si="311"/>
        <v>330.69</v>
      </c>
      <c r="Q538" s="71">
        <f t="shared" si="311"/>
        <v>330.69</v>
      </c>
      <c r="R538" s="71">
        <f t="shared" si="311"/>
        <v>330.69</v>
      </c>
      <c r="S538" s="71">
        <f t="shared" si="311"/>
        <v>330.69</v>
      </c>
      <c r="T538" s="71">
        <f t="shared" si="311"/>
        <v>330.69</v>
      </c>
      <c r="U538" s="71">
        <f t="shared" si="311"/>
        <v>330.69</v>
      </c>
      <c r="V538" s="71">
        <f t="shared" si="311"/>
        <v>330.69</v>
      </c>
      <c r="W538" s="71">
        <f t="shared" si="311"/>
        <v>330.69</v>
      </c>
      <c r="X538" s="71">
        <f t="shared" si="311"/>
        <v>330.69</v>
      </c>
      <c r="Y538" s="71">
        <f t="shared" si="311"/>
        <v>330.69</v>
      </c>
      <c r="Z538" s="71">
        <f t="shared" si="311"/>
        <v>330.69</v>
      </c>
      <c r="AA538" s="71">
        <f t="shared" si="311"/>
        <v>330.69</v>
      </c>
    </row>
    <row r="539" spans="1:27" collapsed="1" x14ac:dyDescent="0.2">
      <c r="A539" s="162" t="s">
        <v>2934</v>
      </c>
      <c r="B539" s="54" t="str">
        <f>"12"&amp;"."&amp;$B$801&amp;"."&amp;$B$802</f>
        <v>12.05.2023</v>
      </c>
      <c r="C539" s="134" t="s">
        <v>76</v>
      </c>
      <c r="D539" s="135">
        <f>ROUND(((D540+D541+D543+D542)/1000),5)</f>
        <v>1.9637199999999999</v>
      </c>
      <c r="E539" s="135">
        <f>ROUND(((E540+E541+E543+E542)/1000),5)</f>
        <v>1.8375999999999999</v>
      </c>
      <c r="F539" s="135">
        <f>ROUND(((F540+F541+F543+F542)/1000),5)</f>
        <v>1.76902</v>
      </c>
      <c r="G539" s="135">
        <f t="shared" ref="G539:AA539" si="312">ROUND(((G540+G541+G543+G542)/1000),5)</f>
        <v>1.7148699999999999</v>
      </c>
      <c r="H539" s="135">
        <f t="shared" si="312"/>
        <v>1.7984</v>
      </c>
      <c r="I539" s="135">
        <f t="shared" si="312"/>
        <v>1.8476300000000001</v>
      </c>
      <c r="J539" s="135">
        <f t="shared" si="312"/>
        <v>2.0440200000000002</v>
      </c>
      <c r="K539" s="135">
        <f t="shared" si="312"/>
        <v>2.2725399999999998</v>
      </c>
      <c r="L539" s="135">
        <f t="shared" si="312"/>
        <v>2.50996</v>
      </c>
      <c r="M539" s="135">
        <f t="shared" si="312"/>
        <v>2.6230000000000002</v>
      </c>
      <c r="N539" s="135">
        <f t="shared" si="312"/>
        <v>2.6322999999999999</v>
      </c>
      <c r="O539" s="135">
        <f t="shared" si="312"/>
        <v>2.6359900000000001</v>
      </c>
      <c r="P539" s="135">
        <f t="shared" si="312"/>
        <v>2.6351800000000001</v>
      </c>
      <c r="Q539" s="135">
        <f t="shared" si="312"/>
        <v>2.6443699999999999</v>
      </c>
      <c r="R539" s="135">
        <f t="shared" si="312"/>
        <v>2.6417700000000002</v>
      </c>
      <c r="S539" s="135">
        <f t="shared" si="312"/>
        <v>2.6340499999999998</v>
      </c>
      <c r="T539" s="135">
        <f t="shared" si="312"/>
        <v>2.6262799999999999</v>
      </c>
      <c r="U539" s="135">
        <f t="shared" si="312"/>
        <v>2.6178699999999999</v>
      </c>
      <c r="V539" s="135">
        <f t="shared" si="312"/>
        <v>2.5967799999999999</v>
      </c>
      <c r="W539" s="135">
        <f t="shared" si="312"/>
        <v>2.5121899999999999</v>
      </c>
      <c r="X539" s="135">
        <f t="shared" si="312"/>
        <v>2.5816599999999998</v>
      </c>
      <c r="Y539" s="135">
        <f t="shared" si="312"/>
        <v>2.6565400000000001</v>
      </c>
      <c r="Z539" s="135">
        <f t="shared" si="312"/>
        <v>2.5167700000000002</v>
      </c>
      <c r="AA539" s="135">
        <f t="shared" si="312"/>
        <v>2.3685399999999999</v>
      </c>
    </row>
    <row r="540" spans="1:27" ht="12.75" hidden="1" customHeight="1" outlineLevel="1" x14ac:dyDescent="0.2">
      <c r="A540" s="163" t="s">
        <v>2935</v>
      </c>
      <c r="B540" s="94" t="s">
        <v>238</v>
      </c>
      <c r="C540" s="70" t="s">
        <v>79</v>
      </c>
      <c r="D540" s="71">
        <v>1193.9000000000001</v>
      </c>
      <c r="E540" s="71">
        <v>1067.78</v>
      </c>
      <c r="F540" s="71">
        <v>999.2</v>
      </c>
      <c r="G540" s="71">
        <v>945.05</v>
      </c>
      <c r="H540" s="71">
        <v>1028.58</v>
      </c>
      <c r="I540" s="71">
        <v>1077.81</v>
      </c>
      <c r="J540" s="71">
        <v>1274.2</v>
      </c>
      <c r="K540" s="71">
        <v>1502.72</v>
      </c>
      <c r="L540" s="71">
        <v>1740.14</v>
      </c>
      <c r="M540" s="71">
        <v>1853.18</v>
      </c>
      <c r="N540" s="71">
        <v>1862.48</v>
      </c>
      <c r="O540" s="71">
        <v>1866.17</v>
      </c>
      <c r="P540" s="71">
        <v>1865.36</v>
      </c>
      <c r="Q540" s="71">
        <v>1874.55</v>
      </c>
      <c r="R540" s="71">
        <v>1871.95</v>
      </c>
      <c r="S540" s="71">
        <v>1864.23</v>
      </c>
      <c r="T540" s="71">
        <v>1856.46</v>
      </c>
      <c r="U540" s="71">
        <v>1848.05</v>
      </c>
      <c r="V540" s="71">
        <v>1826.96</v>
      </c>
      <c r="W540" s="71">
        <v>1742.37</v>
      </c>
      <c r="X540" s="71">
        <v>1811.84</v>
      </c>
      <c r="Y540" s="71">
        <v>1886.72</v>
      </c>
      <c r="Z540" s="71">
        <v>1746.95</v>
      </c>
      <c r="AA540" s="71">
        <v>1598.72</v>
      </c>
    </row>
    <row r="541" spans="1:27" ht="12.75" hidden="1" customHeight="1" outlineLevel="1" x14ac:dyDescent="0.2">
      <c r="A541" s="163" t="s">
        <v>2936</v>
      </c>
      <c r="B541" s="94" t="s">
        <v>90</v>
      </c>
      <c r="C541" s="70" t="s">
        <v>79</v>
      </c>
      <c r="D541" s="71">
        <f>$D$486</f>
        <v>434.18</v>
      </c>
      <c r="E541" s="71">
        <f t="shared" ref="E541:AA541" si="313">$D$486</f>
        <v>434.18</v>
      </c>
      <c r="F541" s="71">
        <f t="shared" si="313"/>
        <v>434.18</v>
      </c>
      <c r="G541" s="71">
        <f t="shared" si="313"/>
        <v>434.18</v>
      </c>
      <c r="H541" s="71">
        <f t="shared" si="313"/>
        <v>434.18</v>
      </c>
      <c r="I541" s="71">
        <f t="shared" si="313"/>
        <v>434.18</v>
      </c>
      <c r="J541" s="71">
        <f t="shared" si="313"/>
        <v>434.18</v>
      </c>
      <c r="K541" s="71">
        <f t="shared" si="313"/>
        <v>434.18</v>
      </c>
      <c r="L541" s="71">
        <f t="shared" si="313"/>
        <v>434.18</v>
      </c>
      <c r="M541" s="71">
        <f t="shared" si="313"/>
        <v>434.18</v>
      </c>
      <c r="N541" s="71">
        <f t="shared" si="313"/>
        <v>434.18</v>
      </c>
      <c r="O541" s="71">
        <f t="shared" si="313"/>
        <v>434.18</v>
      </c>
      <c r="P541" s="71">
        <f t="shared" si="313"/>
        <v>434.18</v>
      </c>
      <c r="Q541" s="71">
        <f t="shared" si="313"/>
        <v>434.18</v>
      </c>
      <c r="R541" s="71">
        <f t="shared" si="313"/>
        <v>434.18</v>
      </c>
      <c r="S541" s="71">
        <f t="shared" si="313"/>
        <v>434.18</v>
      </c>
      <c r="T541" s="71">
        <f t="shared" si="313"/>
        <v>434.18</v>
      </c>
      <c r="U541" s="71">
        <f t="shared" si="313"/>
        <v>434.18</v>
      </c>
      <c r="V541" s="71">
        <f t="shared" si="313"/>
        <v>434.18</v>
      </c>
      <c r="W541" s="71">
        <f t="shared" si="313"/>
        <v>434.18</v>
      </c>
      <c r="X541" s="71">
        <f t="shared" si="313"/>
        <v>434.18</v>
      </c>
      <c r="Y541" s="71">
        <f t="shared" si="313"/>
        <v>434.18</v>
      </c>
      <c r="Z541" s="71">
        <f t="shared" si="313"/>
        <v>434.18</v>
      </c>
      <c r="AA541" s="71">
        <f t="shared" si="313"/>
        <v>434.18</v>
      </c>
    </row>
    <row r="542" spans="1:27" ht="12.75" hidden="1" customHeight="1" outlineLevel="1" x14ac:dyDescent="0.2">
      <c r="A542" s="163" t="s">
        <v>2937</v>
      </c>
      <c r="B542" s="94" t="s">
        <v>83</v>
      </c>
      <c r="C542" s="70" t="s">
        <v>79</v>
      </c>
      <c r="D542" s="71">
        <v>4.95</v>
      </c>
      <c r="E542" s="71">
        <v>4.95</v>
      </c>
      <c r="F542" s="71">
        <v>4.95</v>
      </c>
      <c r="G542" s="71">
        <v>4.95</v>
      </c>
      <c r="H542" s="71">
        <v>4.95</v>
      </c>
      <c r="I542" s="71">
        <v>4.95</v>
      </c>
      <c r="J542" s="71">
        <v>4.95</v>
      </c>
      <c r="K542" s="71">
        <v>4.95</v>
      </c>
      <c r="L542" s="71">
        <v>4.95</v>
      </c>
      <c r="M542" s="71">
        <v>4.95</v>
      </c>
      <c r="N542" s="71">
        <v>4.95</v>
      </c>
      <c r="O542" s="71">
        <v>4.95</v>
      </c>
      <c r="P542" s="71">
        <v>4.95</v>
      </c>
      <c r="Q542" s="71">
        <v>4.95</v>
      </c>
      <c r="R542" s="71">
        <v>4.95</v>
      </c>
      <c r="S542" s="71">
        <v>4.95</v>
      </c>
      <c r="T542" s="71">
        <v>4.95</v>
      </c>
      <c r="U542" s="71">
        <v>4.95</v>
      </c>
      <c r="V542" s="71">
        <v>4.95</v>
      </c>
      <c r="W542" s="71">
        <v>4.95</v>
      </c>
      <c r="X542" s="71">
        <v>4.95</v>
      </c>
      <c r="Y542" s="71">
        <v>4.95</v>
      </c>
      <c r="Z542" s="71">
        <v>4.95</v>
      </c>
      <c r="AA542" s="71">
        <v>4.95</v>
      </c>
    </row>
    <row r="543" spans="1:27" ht="12.75" hidden="1" customHeight="1" outlineLevel="1" x14ac:dyDescent="0.2">
      <c r="A543" s="163" t="s">
        <v>2938</v>
      </c>
      <c r="B543" s="94" t="s">
        <v>81</v>
      </c>
      <c r="C543" s="70" t="s">
        <v>79</v>
      </c>
      <c r="D543" s="71">
        <f>$D$11</f>
        <v>330.69</v>
      </c>
      <c r="E543" s="71">
        <f t="shared" ref="E543:AA543" si="314">$D$11</f>
        <v>330.69</v>
      </c>
      <c r="F543" s="71">
        <f t="shared" si="314"/>
        <v>330.69</v>
      </c>
      <c r="G543" s="71">
        <f t="shared" si="314"/>
        <v>330.69</v>
      </c>
      <c r="H543" s="71">
        <f t="shared" si="314"/>
        <v>330.69</v>
      </c>
      <c r="I543" s="71">
        <f t="shared" si="314"/>
        <v>330.69</v>
      </c>
      <c r="J543" s="71">
        <f t="shared" si="314"/>
        <v>330.69</v>
      </c>
      <c r="K543" s="71">
        <f t="shared" si="314"/>
        <v>330.69</v>
      </c>
      <c r="L543" s="71">
        <f t="shared" si="314"/>
        <v>330.69</v>
      </c>
      <c r="M543" s="71">
        <f t="shared" si="314"/>
        <v>330.69</v>
      </c>
      <c r="N543" s="71">
        <f t="shared" si="314"/>
        <v>330.69</v>
      </c>
      <c r="O543" s="71">
        <f t="shared" si="314"/>
        <v>330.69</v>
      </c>
      <c r="P543" s="71">
        <f t="shared" si="314"/>
        <v>330.69</v>
      </c>
      <c r="Q543" s="71">
        <f t="shared" si="314"/>
        <v>330.69</v>
      </c>
      <c r="R543" s="71">
        <f t="shared" si="314"/>
        <v>330.69</v>
      </c>
      <c r="S543" s="71">
        <f t="shared" si="314"/>
        <v>330.69</v>
      </c>
      <c r="T543" s="71">
        <f t="shared" si="314"/>
        <v>330.69</v>
      </c>
      <c r="U543" s="71">
        <f t="shared" si="314"/>
        <v>330.69</v>
      </c>
      <c r="V543" s="71">
        <f t="shared" si="314"/>
        <v>330.69</v>
      </c>
      <c r="W543" s="71">
        <f t="shared" si="314"/>
        <v>330.69</v>
      </c>
      <c r="X543" s="71">
        <f t="shared" si="314"/>
        <v>330.69</v>
      </c>
      <c r="Y543" s="71">
        <f t="shared" si="314"/>
        <v>330.69</v>
      </c>
      <c r="Z543" s="71">
        <f t="shared" si="314"/>
        <v>330.69</v>
      </c>
      <c r="AA543" s="71">
        <f t="shared" si="314"/>
        <v>330.69</v>
      </c>
    </row>
    <row r="544" spans="1:27" collapsed="1" x14ac:dyDescent="0.2">
      <c r="A544" s="162" t="s">
        <v>2939</v>
      </c>
      <c r="B544" s="54" t="str">
        <f>"13"&amp;"."&amp;$B$801&amp;"."&amp;$B$802</f>
        <v>13.05.2023</v>
      </c>
      <c r="C544" s="134" t="s">
        <v>76</v>
      </c>
      <c r="D544" s="135">
        <f>ROUND(((D545+D546+D548+D547)/1000),5)</f>
        <v>2.29209</v>
      </c>
      <c r="E544" s="135">
        <f>ROUND(((E545+E546+E548+E547)/1000),5)</f>
        <v>2.02529</v>
      </c>
      <c r="F544" s="135">
        <f>ROUND(((F545+F546+F548+F547)/1000),5)</f>
        <v>1.88503</v>
      </c>
      <c r="G544" s="135">
        <f t="shared" ref="G544:AA544" si="315">ROUND(((G545+G546+G548+G547)/1000),5)</f>
        <v>1.84958</v>
      </c>
      <c r="H544" s="135">
        <f t="shared" si="315"/>
        <v>1.84483</v>
      </c>
      <c r="I544" s="135">
        <f t="shared" si="315"/>
        <v>1.8487899999999999</v>
      </c>
      <c r="J544" s="135">
        <f t="shared" si="315"/>
        <v>1.97492</v>
      </c>
      <c r="K544" s="135">
        <f t="shared" si="315"/>
        <v>2.1548799999999999</v>
      </c>
      <c r="L544" s="135">
        <f t="shared" si="315"/>
        <v>2.3493499999999998</v>
      </c>
      <c r="M544" s="135">
        <f t="shared" si="315"/>
        <v>2.6285699999999999</v>
      </c>
      <c r="N544" s="135">
        <f t="shared" si="315"/>
        <v>2.66</v>
      </c>
      <c r="O544" s="135">
        <f t="shared" si="315"/>
        <v>2.6623199999999998</v>
      </c>
      <c r="P544" s="135">
        <f t="shared" si="315"/>
        <v>2.6497000000000002</v>
      </c>
      <c r="Q544" s="135">
        <f t="shared" si="315"/>
        <v>2.6465999999999998</v>
      </c>
      <c r="R544" s="135">
        <f t="shared" si="315"/>
        <v>2.6424799999999999</v>
      </c>
      <c r="S544" s="135">
        <f t="shared" si="315"/>
        <v>2.6278199999999998</v>
      </c>
      <c r="T544" s="135">
        <f t="shared" si="315"/>
        <v>2.5737399999999999</v>
      </c>
      <c r="U544" s="135">
        <f t="shared" si="315"/>
        <v>2.66126</v>
      </c>
      <c r="V544" s="135">
        <f t="shared" si="315"/>
        <v>2.7083400000000002</v>
      </c>
      <c r="W544" s="135">
        <f t="shared" si="315"/>
        <v>2.7438500000000001</v>
      </c>
      <c r="X544" s="135">
        <f t="shared" si="315"/>
        <v>2.9103599999999998</v>
      </c>
      <c r="Y544" s="135">
        <f t="shared" si="315"/>
        <v>2.91527</v>
      </c>
      <c r="Z544" s="135">
        <f t="shared" si="315"/>
        <v>2.6945100000000002</v>
      </c>
      <c r="AA544" s="135">
        <f t="shared" si="315"/>
        <v>2.3660600000000001</v>
      </c>
    </row>
    <row r="545" spans="1:27" ht="12.75" hidden="1" customHeight="1" outlineLevel="1" x14ac:dyDescent="0.2">
      <c r="A545" s="163" t="s">
        <v>2940</v>
      </c>
      <c r="B545" s="94" t="s">
        <v>238</v>
      </c>
      <c r="C545" s="70" t="s">
        <v>79</v>
      </c>
      <c r="D545" s="71">
        <v>1522.27</v>
      </c>
      <c r="E545" s="71">
        <v>1255.47</v>
      </c>
      <c r="F545" s="71">
        <v>1115.21</v>
      </c>
      <c r="G545" s="71">
        <v>1079.76</v>
      </c>
      <c r="H545" s="71">
        <v>1075.01</v>
      </c>
      <c r="I545" s="71">
        <v>1078.97</v>
      </c>
      <c r="J545" s="71">
        <v>1205.0999999999999</v>
      </c>
      <c r="K545" s="71">
        <v>1385.06</v>
      </c>
      <c r="L545" s="71">
        <v>1579.53</v>
      </c>
      <c r="M545" s="71">
        <v>1858.75</v>
      </c>
      <c r="N545" s="71">
        <v>1890.18</v>
      </c>
      <c r="O545" s="71">
        <v>1892.5</v>
      </c>
      <c r="P545" s="71">
        <v>1879.88</v>
      </c>
      <c r="Q545" s="71">
        <v>1876.78</v>
      </c>
      <c r="R545" s="71">
        <v>1872.66</v>
      </c>
      <c r="S545" s="71">
        <v>1858</v>
      </c>
      <c r="T545" s="71">
        <v>1803.92</v>
      </c>
      <c r="U545" s="71">
        <v>1891.44</v>
      </c>
      <c r="V545" s="71">
        <v>1938.52</v>
      </c>
      <c r="W545" s="71">
        <v>1974.03</v>
      </c>
      <c r="X545" s="71">
        <v>2140.54</v>
      </c>
      <c r="Y545" s="71">
        <v>2145.4499999999998</v>
      </c>
      <c r="Z545" s="71">
        <v>1924.69</v>
      </c>
      <c r="AA545" s="71">
        <v>1596.24</v>
      </c>
    </row>
    <row r="546" spans="1:27" ht="12.75" hidden="1" customHeight="1" outlineLevel="1" x14ac:dyDescent="0.2">
      <c r="A546" s="163" t="s">
        <v>2941</v>
      </c>
      <c r="B546" s="94" t="s">
        <v>90</v>
      </c>
      <c r="C546" s="70" t="s">
        <v>79</v>
      </c>
      <c r="D546" s="71">
        <f>$D$486</f>
        <v>434.18</v>
      </c>
      <c r="E546" s="71">
        <f t="shared" ref="E546:AA546" si="316">$D$486</f>
        <v>434.18</v>
      </c>
      <c r="F546" s="71">
        <f t="shared" si="316"/>
        <v>434.18</v>
      </c>
      <c r="G546" s="71">
        <f t="shared" si="316"/>
        <v>434.18</v>
      </c>
      <c r="H546" s="71">
        <f t="shared" si="316"/>
        <v>434.18</v>
      </c>
      <c r="I546" s="71">
        <f t="shared" si="316"/>
        <v>434.18</v>
      </c>
      <c r="J546" s="71">
        <f t="shared" si="316"/>
        <v>434.18</v>
      </c>
      <c r="K546" s="71">
        <f t="shared" si="316"/>
        <v>434.18</v>
      </c>
      <c r="L546" s="71">
        <f t="shared" si="316"/>
        <v>434.18</v>
      </c>
      <c r="M546" s="71">
        <f t="shared" si="316"/>
        <v>434.18</v>
      </c>
      <c r="N546" s="71">
        <f t="shared" si="316"/>
        <v>434.18</v>
      </c>
      <c r="O546" s="71">
        <f t="shared" si="316"/>
        <v>434.18</v>
      </c>
      <c r="P546" s="71">
        <f t="shared" si="316"/>
        <v>434.18</v>
      </c>
      <c r="Q546" s="71">
        <f t="shared" si="316"/>
        <v>434.18</v>
      </c>
      <c r="R546" s="71">
        <f t="shared" si="316"/>
        <v>434.18</v>
      </c>
      <c r="S546" s="71">
        <f t="shared" si="316"/>
        <v>434.18</v>
      </c>
      <c r="T546" s="71">
        <f t="shared" si="316"/>
        <v>434.18</v>
      </c>
      <c r="U546" s="71">
        <f t="shared" si="316"/>
        <v>434.18</v>
      </c>
      <c r="V546" s="71">
        <f t="shared" si="316"/>
        <v>434.18</v>
      </c>
      <c r="W546" s="71">
        <f t="shared" si="316"/>
        <v>434.18</v>
      </c>
      <c r="X546" s="71">
        <f t="shared" si="316"/>
        <v>434.18</v>
      </c>
      <c r="Y546" s="71">
        <f t="shared" si="316"/>
        <v>434.18</v>
      </c>
      <c r="Z546" s="71">
        <f t="shared" si="316"/>
        <v>434.18</v>
      </c>
      <c r="AA546" s="71">
        <f t="shared" si="316"/>
        <v>434.18</v>
      </c>
    </row>
    <row r="547" spans="1:27" ht="12.75" hidden="1" customHeight="1" outlineLevel="1" x14ac:dyDescent="0.2">
      <c r="A547" s="163" t="s">
        <v>2942</v>
      </c>
      <c r="B547" s="94" t="s">
        <v>83</v>
      </c>
      <c r="C547" s="70" t="s">
        <v>79</v>
      </c>
      <c r="D547" s="71">
        <v>4.95</v>
      </c>
      <c r="E547" s="71">
        <v>4.95</v>
      </c>
      <c r="F547" s="71">
        <v>4.95</v>
      </c>
      <c r="G547" s="71">
        <v>4.95</v>
      </c>
      <c r="H547" s="71">
        <v>4.95</v>
      </c>
      <c r="I547" s="71">
        <v>4.95</v>
      </c>
      <c r="J547" s="71">
        <v>4.95</v>
      </c>
      <c r="K547" s="71">
        <v>4.95</v>
      </c>
      <c r="L547" s="71">
        <v>4.95</v>
      </c>
      <c r="M547" s="71">
        <v>4.95</v>
      </c>
      <c r="N547" s="71">
        <v>4.95</v>
      </c>
      <c r="O547" s="71">
        <v>4.95</v>
      </c>
      <c r="P547" s="71">
        <v>4.95</v>
      </c>
      <c r="Q547" s="71">
        <v>4.95</v>
      </c>
      <c r="R547" s="71">
        <v>4.95</v>
      </c>
      <c r="S547" s="71">
        <v>4.95</v>
      </c>
      <c r="T547" s="71">
        <v>4.95</v>
      </c>
      <c r="U547" s="71">
        <v>4.95</v>
      </c>
      <c r="V547" s="71">
        <v>4.95</v>
      </c>
      <c r="W547" s="71">
        <v>4.95</v>
      </c>
      <c r="X547" s="71">
        <v>4.95</v>
      </c>
      <c r="Y547" s="71">
        <v>4.95</v>
      </c>
      <c r="Z547" s="71">
        <v>4.95</v>
      </c>
      <c r="AA547" s="71">
        <v>4.95</v>
      </c>
    </row>
    <row r="548" spans="1:27" ht="12.75" hidden="1" customHeight="1" outlineLevel="1" x14ac:dyDescent="0.2">
      <c r="A548" s="163" t="s">
        <v>2943</v>
      </c>
      <c r="B548" s="94" t="s">
        <v>81</v>
      </c>
      <c r="C548" s="70" t="s">
        <v>79</v>
      </c>
      <c r="D548" s="71">
        <f>$D$11</f>
        <v>330.69</v>
      </c>
      <c r="E548" s="71">
        <f t="shared" ref="E548:AA548" si="317">$D$11</f>
        <v>330.69</v>
      </c>
      <c r="F548" s="71">
        <f t="shared" si="317"/>
        <v>330.69</v>
      </c>
      <c r="G548" s="71">
        <f t="shared" si="317"/>
        <v>330.69</v>
      </c>
      <c r="H548" s="71">
        <f t="shared" si="317"/>
        <v>330.69</v>
      </c>
      <c r="I548" s="71">
        <f t="shared" si="317"/>
        <v>330.69</v>
      </c>
      <c r="J548" s="71">
        <f t="shared" si="317"/>
        <v>330.69</v>
      </c>
      <c r="K548" s="71">
        <f t="shared" si="317"/>
        <v>330.69</v>
      </c>
      <c r="L548" s="71">
        <f t="shared" si="317"/>
        <v>330.69</v>
      </c>
      <c r="M548" s="71">
        <f t="shared" si="317"/>
        <v>330.69</v>
      </c>
      <c r="N548" s="71">
        <f t="shared" si="317"/>
        <v>330.69</v>
      </c>
      <c r="O548" s="71">
        <f t="shared" si="317"/>
        <v>330.69</v>
      </c>
      <c r="P548" s="71">
        <f t="shared" si="317"/>
        <v>330.69</v>
      </c>
      <c r="Q548" s="71">
        <f t="shared" si="317"/>
        <v>330.69</v>
      </c>
      <c r="R548" s="71">
        <f t="shared" si="317"/>
        <v>330.69</v>
      </c>
      <c r="S548" s="71">
        <f t="shared" si="317"/>
        <v>330.69</v>
      </c>
      <c r="T548" s="71">
        <f t="shared" si="317"/>
        <v>330.69</v>
      </c>
      <c r="U548" s="71">
        <f t="shared" si="317"/>
        <v>330.69</v>
      </c>
      <c r="V548" s="71">
        <f t="shared" si="317"/>
        <v>330.69</v>
      </c>
      <c r="W548" s="71">
        <f t="shared" si="317"/>
        <v>330.69</v>
      </c>
      <c r="X548" s="71">
        <f t="shared" si="317"/>
        <v>330.69</v>
      </c>
      <c r="Y548" s="71">
        <f t="shared" si="317"/>
        <v>330.69</v>
      </c>
      <c r="Z548" s="71">
        <f t="shared" si="317"/>
        <v>330.69</v>
      </c>
      <c r="AA548" s="71">
        <f t="shared" si="317"/>
        <v>330.69</v>
      </c>
    </row>
    <row r="549" spans="1:27" collapsed="1" x14ac:dyDescent="0.2">
      <c r="A549" s="162" t="s">
        <v>2944</v>
      </c>
      <c r="B549" s="54" t="str">
        <f>"14"&amp;"."&amp;$B$801&amp;"."&amp;$B$802</f>
        <v>14.05.2023</v>
      </c>
      <c r="C549" s="134" t="s">
        <v>76</v>
      </c>
      <c r="D549" s="135">
        <f>ROUND(((D550+D551+D553+D552)/1000),5)</f>
        <v>2.1312199999999999</v>
      </c>
      <c r="E549" s="135">
        <f>ROUND(((E550+E551+E553+E552)/1000),5)</f>
        <v>1.9273</v>
      </c>
      <c r="F549" s="135">
        <f>ROUND(((F550+F551+F553+F552)/1000),5)</f>
        <v>1.84643</v>
      </c>
      <c r="G549" s="135">
        <f t="shared" ref="G549:AA549" si="318">ROUND(((G550+G551+G553+G552)/1000),5)</f>
        <v>1.83525</v>
      </c>
      <c r="H549" s="135">
        <f t="shared" si="318"/>
        <v>1.81813</v>
      </c>
      <c r="I549" s="135">
        <f t="shared" si="318"/>
        <v>1.73367</v>
      </c>
      <c r="J549" s="135">
        <f t="shared" si="318"/>
        <v>1.7030400000000001</v>
      </c>
      <c r="K549" s="135">
        <f t="shared" si="318"/>
        <v>1.89978</v>
      </c>
      <c r="L549" s="135">
        <f t="shared" si="318"/>
        <v>2.1745999999999999</v>
      </c>
      <c r="M549" s="135">
        <f t="shared" si="318"/>
        <v>2.3395600000000001</v>
      </c>
      <c r="N549" s="135">
        <f t="shared" si="318"/>
        <v>2.4330500000000002</v>
      </c>
      <c r="O549" s="135">
        <f t="shared" si="318"/>
        <v>2.44035</v>
      </c>
      <c r="P549" s="135">
        <f t="shared" si="318"/>
        <v>2.43628</v>
      </c>
      <c r="Q549" s="135">
        <f t="shared" si="318"/>
        <v>2.4361700000000002</v>
      </c>
      <c r="R549" s="135">
        <f t="shared" si="318"/>
        <v>2.4338799999999998</v>
      </c>
      <c r="S549" s="135">
        <f t="shared" si="318"/>
        <v>2.43235</v>
      </c>
      <c r="T549" s="135">
        <f t="shared" si="318"/>
        <v>2.4503400000000002</v>
      </c>
      <c r="U549" s="135">
        <f t="shared" si="318"/>
        <v>2.4219300000000001</v>
      </c>
      <c r="V549" s="135">
        <f t="shared" si="318"/>
        <v>2.4478300000000002</v>
      </c>
      <c r="W549" s="135">
        <f t="shared" si="318"/>
        <v>2.63348</v>
      </c>
      <c r="X549" s="135">
        <f t="shared" si="318"/>
        <v>2.7936200000000002</v>
      </c>
      <c r="Y549" s="135">
        <f t="shared" si="318"/>
        <v>2.8030599999999999</v>
      </c>
      <c r="Z549" s="135">
        <f t="shared" si="318"/>
        <v>2.4709300000000001</v>
      </c>
      <c r="AA549" s="135">
        <f t="shared" si="318"/>
        <v>2.28532</v>
      </c>
    </row>
    <row r="550" spans="1:27" ht="12.75" hidden="1" customHeight="1" outlineLevel="1" x14ac:dyDescent="0.2">
      <c r="A550" s="163" t="s">
        <v>2945</v>
      </c>
      <c r="B550" s="94" t="s">
        <v>238</v>
      </c>
      <c r="C550" s="70" t="s">
        <v>79</v>
      </c>
      <c r="D550" s="71">
        <v>1361.4</v>
      </c>
      <c r="E550" s="71">
        <v>1157.48</v>
      </c>
      <c r="F550" s="71">
        <v>1076.6099999999999</v>
      </c>
      <c r="G550" s="71">
        <v>1065.43</v>
      </c>
      <c r="H550" s="71">
        <v>1048.31</v>
      </c>
      <c r="I550" s="71">
        <v>963.85</v>
      </c>
      <c r="J550" s="71">
        <v>933.22</v>
      </c>
      <c r="K550" s="71">
        <v>1129.96</v>
      </c>
      <c r="L550" s="71">
        <v>1404.78</v>
      </c>
      <c r="M550" s="71">
        <v>1569.74</v>
      </c>
      <c r="N550" s="71">
        <v>1663.23</v>
      </c>
      <c r="O550" s="71">
        <v>1670.53</v>
      </c>
      <c r="P550" s="71">
        <v>1666.46</v>
      </c>
      <c r="Q550" s="71">
        <v>1666.35</v>
      </c>
      <c r="R550" s="71">
        <v>1664.06</v>
      </c>
      <c r="S550" s="71">
        <v>1662.53</v>
      </c>
      <c r="T550" s="71">
        <v>1680.52</v>
      </c>
      <c r="U550" s="71">
        <v>1652.11</v>
      </c>
      <c r="V550" s="71">
        <v>1678.01</v>
      </c>
      <c r="W550" s="71">
        <v>1863.66</v>
      </c>
      <c r="X550" s="71">
        <v>2023.8</v>
      </c>
      <c r="Y550" s="71">
        <v>2033.24</v>
      </c>
      <c r="Z550" s="71">
        <v>1701.11</v>
      </c>
      <c r="AA550" s="71">
        <v>1515.5</v>
      </c>
    </row>
    <row r="551" spans="1:27" ht="12.75" hidden="1" customHeight="1" outlineLevel="1" x14ac:dyDescent="0.2">
      <c r="A551" s="163" t="s">
        <v>2946</v>
      </c>
      <c r="B551" s="94" t="s">
        <v>90</v>
      </c>
      <c r="C551" s="70" t="s">
        <v>79</v>
      </c>
      <c r="D551" s="71">
        <f>$D$486</f>
        <v>434.18</v>
      </c>
      <c r="E551" s="71">
        <f t="shared" ref="E551:AA551" si="319">$D$486</f>
        <v>434.18</v>
      </c>
      <c r="F551" s="71">
        <f t="shared" si="319"/>
        <v>434.18</v>
      </c>
      <c r="G551" s="71">
        <f t="shared" si="319"/>
        <v>434.18</v>
      </c>
      <c r="H551" s="71">
        <f t="shared" si="319"/>
        <v>434.18</v>
      </c>
      <c r="I551" s="71">
        <f t="shared" si="319"/>
        <v>434.18</v>
      </c>
      <c r="J551" s="71">
        <f t="shared" si="319"/>
        <v>434.18</v>
      </c>
      <c r="K551" s="71">
        <f t="shared" si="319"/>
        <v>434.18</v>
      </c>
      <c r="L551" s="71">
        <f t="shared" si="319"/>
        <v>434.18</v>
      </c>
      <c r="M551" s="71">
        <f t="shared" si="319"/>
        <v>434.18</v>
      </c>
      <c r="N551" s="71">
        <f t="shared" si="319"/>
        <v>434.18</v>
      </c>
      <c r="O551" s="71">
        <f t="shared" si="319"/>
        <v>434.18</v>
      </c>
      <c r="P551" s="71">
        <f t="shared" si="319"/>
        <v>434.18</v>
      </c>
      <c r="Q551" s="71">
        <f t="shared" si="319"/>
        <v>434.18</v>
      </c>
      <c r="R551" s="71">
        <f t="shared" si="319"/>
        <v>434.18</v>
      </c>
      <c r="S551" s="71">
        <f t="shared" si="319"/>
        <v>434.18</v>
      </c>
      <c r="T551" s="71">
        <f t="shared" si="319"/>
        <v>434.18</v>
      </c>
      <c r="U551" s="71">
        <f t="shared" si="319"/>
        <v>434.18</v>
      </c>
      <c r="V551" s="71">
        <f t="shared" si="319"/>
        <v>434.18</v>
      </c>
      <c r="W551" s="71">
        <f t="shared" si="319"/>
        <v>434.18</v>
      </c>
      <c r="X551" s="71">
        <f t="shared" si="319"/>
        <v>434.18</v>
      </c>
      <c r="Y551" s="71">
        <f t="shared" si="319"/>
        <v>434.18</v>
      </c>
      <c r="Z551" s="71">
        <f t="shared" si="319"/>
        <v>434.18</v>
      </c>
      <c r="AA551" s="71">
        <f t="shared" si="319"/>
        <v>434.18</v>
      </c>
    </row>
    <row r="552" spans="1:27" ht="12.75" hidden="1" customHeight="1" outlineLevel="1" x14ac:dyDescent="0.2">
      <c r="A552" s="163" t="s">
        <v>2947</v>
      </c>
      <c r="B552" s="94" t="s">
        <v>83</v>
      </c>
      <c r="C552" s="70" t="s">
        <v>79</v>
      </c>
      <c r="D552" s="71">
        <v>4.95</v>
      </c>
      <c r="E552" s="71">
        <v>4.95</v>
      </c>
      <c r="F552" s="71">
        <v>4.95</v>
      </c>
      <c r="G552" s="71">
        <v>4.95</v>
      </c>
      <c r="H552" s="71">
        <v>4.95</v>
      </c>
      <c r="I552" s="71">
        <v>4.95</v>
      </c>
      <c r="J552" s="71">
        <v>4.95</v>
      </c>
      <c r="K552" s="71">
        <v>4.95</v>
      </c>
      <c r="L552" s="71">
        <v>4.95</v>
      </c>
      <c r="M552" s="71">
        <v>4.95</v>
      </c>
      <c r="N552" s="71">
        <v>4.95</v>
      </c>
      <c r="O552" s="71">
        <v>4.95</v>
      </c>
      <c r="P552" s="71">
        <v>4.95</v>
      </c>
      <c r="Q552" s="71">
        <v>4.95</v>
      </c>
      <c r="R552" s="71">
        <v>4.95</v>
      </c>
      <c r="S552" s="71">
        <v>4.95</v>
      </c>
      <c r="T552" s="71">
        <v>4.95</v>
      </c>
      <c r="U552" s="71">
        <v>4.95</v>
      </c>
      <c r="V552" s="71">
        <v>4.95</v>
      </c>
      <c r="W552" s="71">
        <v>4.95</v>
      </c>
      <c r="X552" s="71">
        <v>4.95</v>
      </c>
      <c r="Y552" s="71">
        <v>4.95</v>
      </c>
      <c r="Z552" s="71">
        <v>4.95</v>
      </c>
      <c r="AA552" s="71">
        <v>4.95</v>
      </c>
    </row>
    <row r="553" spans="1:27" ht="12.75" hidden="1" customHeight="1" outlineLevel="1" x14ac:dyDescent="0.2">
      <c r="A553" s="163" t="s">
        <v>2948</v>
      </c>
      <c r="B553" s="94" t="s">
        <v>81</v>
      </c>
      <c r="C553" s="70" t="s">
        <v>79</v>
      </c>
      <c r="D553" s="71">
        <f>$D$11</f>
        <v>330.69</v>
      </c>
      <c r="E553" s="71">
        <f t="shared" ref="E553:AA553" si="320">$D$11</f>
        <v>330.69</v>
      </c>
      <c r="F553" s="71">
        <f t="shared" si="320"/>
        <v>330.69</v>
      </c>
      <c r="G553" s="71">
        <f t="shared" si="320"/>
        <v>330.69</v>
      </c>
      <c r="H553" s="71">
        <f t="shared" si="320"/>
        <v>330.69</v>
      </c>
      <c r="I553" s="71">
        <f t="shared" si="320"/>
        <v>330.69</v>
      </c>
      <c r="J553" s="71">
        <f t="shared" si="320"/>
        <v>330.69</v>
      </c>
      <c r="K553" s="71">
        <f t="shared" si="320"/>
        <v>330.69</v>
      </c>
      <c r="L553" s="71">
        <f t="shared" si="320"/>
        <v>330.69</v>
      </c>
      <c r="M553" s="71">
        <f t="shared" si="320"/>
        <v>330.69</v>
      </c>
      <c r="N553" s="71">
        <f t="shared" si="320"/>
        <v>330.69</v>
      </c>
      <c r="O553" s="71">
        <f t="shared" si="320"/>
        <v>330.69</v>
      </c>
      <c r="P553" s="71">
        <f t="shared" si="320"/>
        <v>330.69</v>
      </c>
      <c r="Q553" s="71">
        <f t="shared" si="320"/>
        <v>330.69</v>
      </c>
      <c r="R553" s="71">
        <f t="shared" si="320"/>
        <v>330.69</v>
      </c>
      <c r="S553" s="71">
        <f t="shared" si="320"/>
        <v>330.69</v>
      </c>
      <c r="T553" s="71">
        <f t="shared" si="320"/>
        <v>330.69</v>
      </c>
      <c r="U553" s="71">
        <f t="shared" si="320"/>
        <v>330.69</v>
      </c>
      <c r="V553" s="71">
        <f t="shared" si="320"/>
        <v>330.69</v>
      </c>
      <c r="W553" s="71">
        <f t="shared" si="320"/>
        <v>330.69</v>
      </c>
      <c r="X553" s="71">
        <f t="shared" si="320"/>
        <v>330.69</v>
      </c>
      <c r="Y553" s="71">
        <f t="shared" si="320"/>
        <v>330.69</v>
      </c>
      <c r="Z553" s="71">
        <f t="shared" si="320"/>
        <v>330.69</v>
      </c>
      <c r="AA553" s="71">
        <f t="shared" si="320"/>
        <v>330.69</v>
      </c>
    </row>
    <row r="554" spans="1:27" collapsed="1" x14ac:dyDescent="0.2">
      <c r="A554" s="162" t="s">
        <v>2949</v>
      </c>
      <c r="B554" s="54" t="str">
        <f>"15"&amp;"."&amp;$B$801&amp;"."&amp;$B$802</f>
        <v>15.05.2023</v>
      </c>
      <c r="C554" s="134" t="s">
        <v>76</v>
      </c>
      <c r="D554" s="135">
        <f>ROUND(((D555+D556+D558+D557)/1000),5)</f>
        <v>2.0838800000000002</v>
      </c>
      <c r="E554" s="135">
        <f>ROUND(((E555+E556+E558+E557)/1000),5)</f>
        <v>1.8982600000000001</v>
      </c>
      <c r="F554" s="135">
        <f>ROUND(((F555+F556+F558+F557)/1000),5)</f>
        <v>1.8411</v>
      </c>
      <c r="G554" s="135">
        <f t="shared" ref="G554:AA554" si="321">ROUND(((G555+G556+G558+G557)/1000),5)</f>
        <v>1.8125500000000001</v>
      </c>
      <c r="H554" s="135">
        <f t="shared" si="321"/>
        <v>1.8386</v>
      </c>
      <c r="I554" s="135">
        <f t="shared" si="321"/>
        <v>1.9045799999999999</v>
      </c>
      <c r="J554" s="135">
        <f t="shared" si="321"/>
        <v>2.1057000000000001</v>
      </c>
      <c r="K554" s="135">
        <f t="shared" si="321"/>
        <v>2.3414199999999998</v>
      </c>
      <c r="L554" s="135">
        <f t="shared" si="321"/>
        <v>2.6342099999999999</v>
      </c>
      <c r="M554" s="135">
        <f t="shared" si="321"/>
        <v>2.6811500000000001</v>
      </c>
      <c r="N554" s="135">
        <f t="shared" si="321"/>
        <v>2.6832500000000001</v>
      </c>
      <c r="O554" s="135">
        <f t="shared" si="321"/>
        <v>2.6974499999999999</v>
      </c>
      <c r="P554" s="135">
        <f t="shared" si="321"/>
        <v>2.6880600000000001</v>
      </c>
      <c r="Q554" s="135">
        <f t="shared" si="321"/>
        <v>2.7203499999999998</v>
      </c>
      <c r="R554" s="135">
        <f t="shared" si="321"/>
        <v>2.6859700000000002</v>
      </c>
      <c r="S554" s="135">
        <f t="shared" si="321"/>
        <v>2.6781000000000001</v>
      </c>
      <c r="T554" s="135">
        <f t="shared" si="321"/>
        <v>2.6464699999999999</v>
      </c>
      <c r="U554" s="135">
        <f t="shared" si="321"/>
        <v>2.6270099999999998</v>
      </c>
      <c r="V554" s="135">
        <f t="shared" si="321"/>
        <v>2.58589</v>
      </c>
      <c r="W554" s="135">
        <f t="shared" si="321"/>
        <v>2.5557699999999999</v>
      </c>
      <c r="X554" s="135">
        <f t="shared" si="321"/>
        <v>2.6454499999999999</v>
      </c>
      <c r="Y554" s="135">
        <f t="shared" si="321"/>
        <v>2.6671800000000001</v>
      </c>
      <c r="Z554" s="135">
        <f t="shared" si="321"/>
        <v>2.49743</v>
      </c>
      <c r="AA554" s="135">
        <f t="shared" si="321"/>
        <v>2.2805399999999998</v>
      </c>
    </row>
    <row r="555" spans="1:27" ht="12.75" hidden="1" customHeight="1" outlineLevel="1" x14ac:dyDescent="0.2">
      <c r="A555" s="163" t="s">
        <v>2950</v>
      </c>
      <c r="B555" s="94" t="s">
        <v>238</v>
      </c>
      <c r="C555" s="70" t="s">
        <v>79</v>
      </c>
      <c r="D555" s="71">
        <v>1314.06</v>
      </c>
      <c r="E555" s="71">
        <v>1128.44</v>
      </c>
      <c r="F555" s="71">
        <v>1071.28</v>
      </c>
      <c r="G555" s="71">
        <v>1042.73</v>
      </c>
      <c r="H555" s="71">
        <v>1068.78</v>
      </c>
      <c r="I555" s="71">
        <v>1134.76</v>
      </c>
      <c r="J555" s="71">
        <v>1335.88</v>
      </c>
      <c r="K555" s="71">
        <v>1571.6</v>
      </c>
      <c r="L555" s="71">
        <v>1864.39</v>
      </c>
      <c r="M555" s="71">
        <v>1911.33</v>
      </c>
      <c r="N555" s="71">
        <v>1913.43</v>
      </c>
      <c r="O555" s="71">
        <v>1927.63</v>
      </c>
      <c r="P555" s="71">
        <v>1918.24</v>
      </c>
      <c r="Q555" s="71">
        <v>1950.53</v>
      </c>
      <c r="R555" s="71">
        <v>1916.15</v>
      </c>
      <c r="S555" s="71">
        <v>1908.28</v>
      </c>
      <c r="T555" s="71">
        <v>1876.65</v>
      </c>
      <c r="U555" s="71">
        <v>1857.19</v>
      </c>
      <c r="V555" s="71">
        <v>1816.07</v>
      </c>
      <c r="W555" s="71">
        <v>1785.95</v>
      </c>
      <c r="X555" s="71">
        <v>1875.63</v>
      </c>
      <c r="Y555" s="71">
        <v>1897.36</v>
      </c>
      <c r="Z555" s="71">
        <v>1727.61</v>
      </c>
      <c r="AA555" s="71">
        <v>1510.72</v>
      </c>
    </row>
    <row r="556" spans="1:27" ht="12.75" hidden="1" customHeight="1" outlineLevel="1" x14ac:dyDescent="0.2">
      <c r="A556" s="163" t="s">
        <v>2951</v>
      </c>
      <c r="B556" s="94" t="s">
        <v>90</v>
      </c>
      <c r="C556" s="70" t="s">
        <v>79</v>
      </c>
      <c r="D556" s="71">
        <f>$D$486</f>
        <v>434.18</v>
      </c>
      <c r="E556" s="71">
        <f t="shared" ref="E556:AA556" si="322">$D$486</f>
        <v>434.18</v>
      </c>
      <c r="F556" s="71">
        <f t="shared" si="322"/>
        <v>434.18</v>
      </c>
      <c r="G556" s="71">
        <f t="shared" si="322"/>
        <v>434.18</v>
      </c>
      <c r="H556" s="71">
        <f t="shared" si="322"/>
        <v>434.18</v>
      </c>
      <c r="I556" s="71">
        <f t="shared" si="322"/>
        <v>434.18</v>
      </c>
      <c r="J556" s="71">
        <f t="shared" si="322"/>
        <v>434.18</v>
      </c>
      <c r="K556" s="71">
        <f t="shared" si="322"/>
        <v>434.18</v>
      </c>
      <c r="L556" s="71">
        <f t="shared" si="322"/>
        <v>434.18</v>
      </c>
      <c r="M556" s="71">
        <f t="shared" si="322"/>
        <v>434.18</v>
      </c>
      <c r="N556" s="71">
        <f t="shared" si="322"/>
        <v>434.18</v>
      </c>
      <c r="O556" s="71">
        <f t="shared" si="322"/>
        <v>434.18</v>
      </c>
      <c r="P556" s="71">
        <f t="shared" si="322"/>
        <v>434.18</v>
      </c>
      <c r="Q556" s="71">
        <f t="shared" si="322"/>
        <v>434.18</v>
      </c>
      <c r="R556" s="71">
        <f t="shared" si="322"/>
        <v>434.18</v>
      </c>
      <c r="S556" s="71">
        <f t="shared" si="322"/>
        <v>434.18</v>
      </c>
      <c r="T556" s="71">
        <f t="shared" si="322"/>
        <v>434.18</v>
      </c>
      <c r="U556" s="71">
        <f t="shared" si="322"/>
        <v>434.18</v>
      </c>
      <c r="V556" s="71">
        <f t="shared" si="322"/>
        <v>434.18</v>
      </c>
      <c r="W556" s="71">
        <f t="shared" si="322"/>
        <v>434.18</v>
      </c>
      <c r="X556" s="71">
        <f t="shared" si="322"/>
        <v>434.18</v>
      </c>
      <c r="Y556" s="71">
        <f t="shared" si="322"/>
        <v>434.18</v>
      </c>
      <c r="Z556" s="71">
        <f t="shared" si="322"/>
        <v>434.18</v>
      </c>
      <c r="AA556" s="71">
        <f t="shared" si="322"/>
        <v>434.18</v>
      </c>
    </row>
    <row r="557" spans="1:27" ht="12.75" hidden="1" customHeight="1" outlineLevel="1" x14ac:dyDescent="0.2">
      <c r="A557" s="163" t="s">
        <v>2952</v>
      </c>
      <c r="B557" s="94" t="s">
        <v>83</v>
      </c>
      <c r="C557" s="70" t="s">
        <v>79</v>
      </c>
      <c r="D557" s="71">
        <v>4.95</v>
      </c>
      <c r="E557" s="71">
        <v>4.95</v>
      </c>
      <c r="F557" s="71">
        <v>4.95</v>
      </c>
      <c r="G557" s="71">
        <v>4.95</v>
      </c>
      <c r="H557" s="71">
        <v>4.95</v>
      </c>
      <c r="I557" s="71">
        <v>4.95</v>
      </c>
      <c r="J557" s="71">
        <v>4.95</v>
      </c>
      <c r="K557" s="71">
        <v>4.95</v>
      </c>
      <c r="L557" s="71">
        <v>4.95</v>
      </c>
      <c r="M557" s="71">
        <v>4.95</v>
      </c>
      <c r="N557" s="71">
        <v>4.95</v>
      </c>
      <c r="O557" s="71">
        <v>4.95</v>
      </c>
      <c r="P557" s="71">
        <v>4.95</v>
      </c>
      <c r="Q557" s="71">
        <v>4.95</v>
      </c>
      <c r="R557" s="71">
        <v>4.95</v>
      </c>
      <c r="S557" s="71">
        <v>4.95</v>
      </c>
      <c r="T557" s="71">
        <v>4.95</v>
      </c>
      <c r="U557" s="71">
        <v>4.95</v>
      </c>
      <c r="V557" s="71">
        <v>4.95</v>
      </c>
      <c r="W557" s="71">
        <v>4.95</v>
      </c>
      <c r="X557" s="71">
        <v>4.95</v>
      </c>
      <c r="Y557" s="71">
        <v>4.95</v>
      </c>
      <c r="Z557" s="71">
        <v>4.95</v>
      </c>
      <c r="AA557" s="71">
        <v>4.95</v>
      </c>
    </row>
    <row r="558" spans="1:27" ht="12.75" hidden="1" customHeight="1" outlineLevel="1" x14ac:dyDescent="0.2">
      <c r="A558" s="163" t="s">
        <v>2953</v>
      </c>
      <c r="B558" s="94" t="s">
        <v>81</v>
      </c>
      <c r="C558" s="70" t="s">
        <v>79</v>
      </c>
      <c r="D558" s="71">
        <f>$D$11</f>
        <v>330.69</v>
      </c>
      <c r="E558" s="71">
        <f t="shared" ref="E558:AA558" si="323">$D$11</f>
        <v>330.69</v>
      </c>
      <c r="F558" s="71">
        <f t="shared" si="323"/>
        <v>330.69</v>
      </c>
      <c r="G558" s="71">
        <f t="shared" si="323"/>
        <v>330.69</v>
      </c>
      <c r="H558" s="71">
        <f t="shared" si="323"/>
        <v>330.69</v>
      </c>
      <c r="I558" s="71">
        <f t="shared" si="323"/>
        <v>330.69</v>
      </c>
      <c r="J558" s="71">
        <f t="shared" si="323"/>
        <v>330.69</v>
      </c>
      <c r="K558" s="71">
        <f t="shared" si="323"/>
        <v>330.69</v>
      </c>
      <c r="L558" s="71">
        <f t="shared" si="323"/>
        <v>330.69</v>
      </c>
      <c r="M558" s="71">
        <f t="shared" si="323"/>
        <v>330.69</v>
      </c>
      <c r="N558" s="71">
        <f t="shared" si="323"/>
        <v>330.69</v>
      </c>
      <c r="O558" s="71">
        <f t="shared" si="323"/>
        <v>330.69</v>
      </c>
      <c r="P558" s="71">
        <f t="shared" si="323"/>
        <v>330.69</v>
      </c>
      <c r="Q558" s="71">
        <f t="shared" si="323"/>
        <v>330.69</v>
      </c>
      <c r="R558" s="71">
        <f t="shared" si="323"/>
        <v>330.69</v>
      </c>
      <c r="S558" s="71">
        <f t="shared" si="323"/>
        <v>330.69</v>
      </c>
      <c r="T558" s="71">
        <f t="shared" si="323"/>
        <v>330.69</v>
      </c>
      <c r="U558" s="71">
        <f t="shared" si="323"/>
        <v>330.69</v>
      </c>
      <c r="V558" s="71">
        <f t="shared" si="323"/>
        <v>330.69</v>
      </c>
      <c r="W558" s="71">
        <f t="shared" si="323"/>
        <v>330.69</v>
      </c>
      <c r="X558" s="71">
        <f t="shared" si="323"/>
        <v>330.69</v>
      </c>
      <c r="Y558" s="71">
        <f t="shared" si="323"/>
        <v>330.69</v>
      </c>
      <c r="Z558" s="71">
        <f t="shared" si="323"/>
        <v>330.69</v>
      </c>
      <c r="AA558" s="71">
        <f t="shared" si="323"/>
        <v>330.69</v>
      </c>
    </row>
    <row r="559" spans="1:27" collapsed="1" x14ac:dyDescent="0.2">
      <c r="A559" s="162" t="s">
        <v>2954</v>
      </c>
      <c r="B559" s="54" t="str">
        <f>"16"&amp;"."&amp;$B$801&amp;"."&amp;$B$802</f>
        <v>16.05.2023</v>
      </c>
      <c r="C559" s="134" t="s">
        <v>76</v>
      </c>
      <c r="D559" s="135">
        <f>ROUND(((D560+D561+D563+D562)/1000),5)</f>
        <v>2.0287899999999999</v>
      </c>
      <c r="E559" s="135">
        <f>ROUND(((E560+E561+E563+E562)/1000),5)</f>
        <v>1.9317299999999999</v>
      </c>
      <c r="F559" s="135">
        <f>ROUND(((F560+F561+F563+F562)/1000),5)</f>
        <v>1.8459300000000001</v>
      </c>
      <c r="G559" s="135">
        <f t="shared" ref="G559:AA559" si="324">ROUND(((G560+G561+G563+G562)/1000),5)</f>
        <v>1.83212</v>
      </c>
      <c r="H559" s="135">
        <f t="shared" si="324"/>
        <v>1.8443499999999999</v>
      </c>
      <c r="I559" s="135">
        <f t="shared" si="324"/>
        <v>1.9758599999999999</v>
      </c>
      <c r="J559" s="135">
        <f t="shared" si="324"/>
        <v>2.1588400000000001</v>
      </c>
      <c r="K559" s="135">
        <f t="shared" si="324"/>
        <v>2.34497</v>
      </c>
      <c r="L559" s="135">
        <f t="shared" si="324"/>
        <v>2.5495000000000001</v>
      </c>
      <c r="M559" s="135">
        <f t="shared" si="324"/>
        <v>2.7350300000000001</v>
      </c>
      <c r="N559" s="135">
        <f t="shared" si="324"/>
        <v>2.7300800000000001</v>
      </c>
      <c r="O559" s="135">
        <f t="shared" si="324"/>
        <v>2.6289899999999999</v>
      </c>
      <c r="P559" s="135">
        <f t="shared" si="324"/>
        <v>2.63951</v>
      </c>
      <c r="Q559" s="135">
        <f t="shared" si="324"/>
        <v>2.6652399999999998</v>
      </c>
      <c r="R559" s="135">
        <f t="shared" si="324"/>
        <v>2.6625800000000002</v>
      </c>
      <c r="S559" s="135">
        <f t="shared" si="324"/>
        <v>2.6294400000000002</v>
      </c>
      <c r="T559" s="135">
        <f t="shared" si="324"/>
        <v>2.5272999999999999</v>
      </c>
      <c r="U559" s="135">
        <f t="shared" si="324"/>
        <v>2.4838900000000002</v>
      </c>
      <c r="V559" s="135">
        <f t="shared" si="324"/>
        <v>2.47925</v>
      </c>
      <c r="W559" s="135">
        <f t="shared" si="324"/>
        <v>2.4914700000000001</v>
      </c>
      <c r="X559" s="135">
        <f t="shared" si="324"/>
        <v>2.6810399999999999</v>
      </c>
      <c r="Y559" s="135">
        <f t="shared" si="324"/>
        <v>2.6587499999999999</v>
      </c>
      <c r="Z559" s="135">
        <f t="shared" si="324"/>
        <v>2.4311799999999999</v>
      </c>
      <c r="AA559" s="135">
        <f t="shared" si="324"/>
        <v>2.2201599999999999</v>
      </c>
    </row>
    <row r="560" spans="1:27" ht="12.75" hidden="1" customHeight="1" outlineLevel="1" x14ac:dyDescent="0.2">
      <c r="A560" s="163" t="s">
        <v>2955</v>
      </c>
      <c r="B560" s="94" t="s">
        <v>238</v>
      </c>
      <c r="C560" s="70" t="s">
        <v>79</v>
      </c>
      <c r="D560" s="71">
        <v>1258.97</v>
      </c>
      <c r="E560" s="71">
        <v>1161.9100000000001</v>
      </c>
      <c r="F560" s="71">
        <v>1076.1099999999999</v>
      </c>
      <c r="G560" s="71">
        <v>1062.3</v>
      </c>
      <c r="H560" s="71">
        <v>1074.53</v>
      </c>
      <c r="I560" s="71">
        <v>1206.04</v>
      </c>
      <c r="J560" s="71">
        <v>1389.02</v>
      </c>
      <c r="K560" s="71">
        <v>1575.15</v>
      </c>
      <c r="L560" s="71">
        <v>1779.68</v>
      </c>
      <c r="M560" s="71">
        <v>1965.21</v>
      </c>
      <c r="N560" s="71">
        <v>1960.26</v>
      </c>
      <c r="O560" s="71">
        <v>1859.17</v>
      </c>
      <c r="P560" s="71">
        <v>1869.69</v>
      </c>
      <c r="Q560" s="71">
        <v>1895.42</v>
      </c>
      <c r="R560" s="71">
        <v>1892.76</v>
      </c>
      <c r="S560" s="71">
        <v>1859.62</v>
      </c>
      <c r="T560" s="71">
        <v>1757.48</v>
      </c>
      <c r="U560" s="71">
        <v>1714.07</v>
      </c>
      <c r="V560" s="71">
        <v>1709.43</v>
      </c>
      <c r="W560" s="71">
        <v>1721.65</v>
      </c>
      <c r="X560" s="71">
        <v>1911.22</v>
      </c>
      <c r="Y560" s="71">
        <v>1888.93</v>
      </c>
      <c r="Z560" s="71">
        <v>1661.36</v>
      </c>
      <c r="AA560" s="71">
        <v>1450.34</v>
      </c>
    </row>
    <row r="561" spans="1:27" ht="12.75" hidden="1" customHeight="1" outlineLevel="1" x14ac:dyDescent="0.2">
      <c r="A561" s="163" t="s">
        <v>2956</v>
      </c>
      <c r="B561" s="94" t="s">
        <v>90</v>
      </c>
      <c r="C561" s="70" t="s">
        <v>79</v>
      </c>
      <c r="D561" s="71">
        <f>$D$486</f>
        <v>434.18</v>
      </c>
      <c r="E561" s="71">
        <f t="shared" ref="E561:AA561" si="325">$D$486</f>
        <v>434.18</v>
      </c>
      <c r="F561" s="71">
        <f t="shared" si="325"/>
        <v>434.18</v>
      </c>
      <c r="G561" s="71">
        <f t="shared" si="325"/>
        <v>434.18</v>
      </c>
      <c r="H561" s="71">
        <f t="shared" si="325"/>
        <v>434.18</v>
      </c>
      <c r="I561" s="71">
        <f t="shared" si="325"/>
        <v>434.18</v>
      </c>
      <c r="J561" s="71">
        <f t="shared" si="325"/>
        <v>434.18</v>
      </c>
      <c r="K561" s="71">
        <f t="shared" si="325"/>
        <v>434.18</v>
      </c>
      <c r="L561" s="71">
        <f t="shared" si="325"/>
        <v>434.18</v>
      </c>
      <c r="M561" s="71">
        <f t="shared" si="325"/>
        <v>434.18</v>
      </c>
      <c r="N561" s="71">
        <f t="shared" si="325"/>
        <v>434.18</v>
      </c>
      <c r="O561" s="71">
        <f t="shared" si="325"/>
        <v>434.18</v>
      </c>
      <c r="P561" s="71">
        <f t="shared" si="325"/>
        <v>434.18</v>
      </c>
      <c r="Q561" s="71">
        <f t="shared" si="325"/>
        <v>434.18</v>
      </c>
      <c r="R561" s="71">
        <f t="shared" si="325"/>
        <v>434.18</v>
      </c>
      <c r="S561" s="71">
        <f t="shared" si="325"/>
        <v>434.18</v>
      </c>
      <c r="T561" s="71">
        <f t="shared" si="325"/>
        <v>434.18</v>
      </c>
      <c r="U561" s="71">
        <f t="shared" si="325"/>
        <v>434.18</v>
      </c>
      <c r="V561" s="71">
        <f t="shared" si="325"/>
        <v>434.18</v>
      </c>
      <c r="W561" s="71">
        <f t="shared" si="325"/>
        <v>434.18</v>
      </c>
      <c r="X561" s="71">
        <f t="shared" si="325"/>
        <v>434.18</v>
      </c>
      <c r="Y561" s="71">
        <f t="shared" si="325"/>
        <v>434.18</v>
      </c>
      <c r="Z561" s="71">
        <f t="shared" si="325"/>
        <v>434.18</v>
      </c>
      <c r="AA561" s="71">
        <f t="shared" si="325"/>
        <v>434.18</v>
      </c>
    </row>
    <row r="562" spans="1:27" ht="12.75" hidden="1" customHeight="1" outlineLevel="1" x14ac:dyDescent="0.2">
      <c r="A562" s="163" t="s">
        <v>2957</v>
      </c>
      <c r="B562" s="94" t="s">
        <v>83</v>
      </c>
      <c r="C562" s="70" t="s">
        <v>79</v>
      </c>
      <c r="D562" s="71">
        <v>4.95</v>
      </c>
      <c r="E562" s="71">
        <v>4.95</v>
      </c>
      <c r="F562" s="71">
        <v>4.95</v>
      </c>
      <c r="G562" s="71">
        <v>4.95</v>
      </c>
      <c r="H562" s="71">
        <v>4.95</v>
      </c>
      <c r="I562" s="71">
        <v>4.95</v>
      </c>
      <c r="J562" s="71">
        <v>4.95</v>
      </c>
      <c r="K562" s="71">
        <v>4.95</v>
      </c>
      <c r="L562" s="71">
        <v>4.95</v>
      </c>
      <c r="M562" s="71">
        <v>4.95</v>
      </c>
      <c r="N562" s="71">
        <v>4.95</v>
      </c>
      <c r="O562" s="71">
        <v>4.95</v>
      </c>
      <c r="P562" s="71">
        <v>4.95</v>
      </c>
      <c r="Q562" s="71">
        <v>4.95</v>
      </c>
      <c r="R562" s="71">
        <v>4.95</v>
      </c>
      <c r="S562" s="71">
        <v>4.95</v>
      </c>
      <c r="T562" s="71">
        <v>4.95</v>
      </c>
      <c r="U562" s="71">
        <v>4.95</v>
      </c>
      <c r="V562" s="71">
        <v>4.95</v>
      </c>
      <c r="W562" s="71">
        <v>4.95</v>
      </c>
      <c r="X562" s="71">
        <v>4.95</v>
      </c>
      <c r="Y562" s="71">
        <v>4.95</v>
      </c>
      <c r="Z562" s="71">
        <v>4.95</v>
      </c>
      <c r="AA562" s="71">
        <v>4.95</v>
      </c>
    </row>
    <row r="563" spans="1:27" ht="12.75" hidden="1" customHeight="1" outlineLevel="1" x14ac:dyDescent="0.2">
      <c r="A563" s="163" t="s">
        <v>2958</v>
      </c>
      <c r="B563" s="94" t="s">
        <v>81</v>
      </c>
      <c r="C563" s="70" t="s">
        <v>79</v>
      </c>
      <c r="D563" s="71">
        <f>$D$11</f>
        <v>330.69</v>
      </c>
      <c r="E563" s="71">
        <f t="shared" ref="E563:AA563" si="326">$D$11</f>
        <v>330.69</v>
      </c>
      <c r="F563" s="71">
        <f t="shared" si="326"/>
        <v>330.69</v>
      </c>
      <c r="G563" s="71">
        <f t="shared" si="326"/>
        <v>330.69</v>
      </c>
      <c r="H563" s="71">
        <f t="shared" si="326"/>
        <v>330.69</v>
      </c>
      <c r="I563" s="71">
        <f t="shared" si="326"/>
        <v>330.69</v>
      </c>
      <c r="J563" s="71">
        <f t="shared" si="326"/>
        <v>330.69</v>
      </c>
      <c r="K563" s="71">
        <f t="shared" si="326"/>
        <v>330.69</v>
      </c>
      <c r="L563" s="71">
        <f t="shared" si="326"/>
        <v>330.69</v>
      </c>
      <c r="M563" s="71">
        <f t="shared" si="326"/>
        <v>330.69</v>
      </c>
      <c r="N563" s="71">
        <f t="shared" si="326"/>
        <v>330.69</v>
      </c>
      <c r="O563" s="71">
        <f t="shared" si="326"/>
        <v>330.69</v>
      </c>
      <c r="P563" s="71">
        <f t="shared" si="326"/>
        <v>330.69</v>
      </c>
      <c r="Q563" s="71">
        <f t="shared" si="326"/>
        <v>330.69</v>
      </c>
      <c r="R563" s="71">
        <f t="shared" si="326"/>
        <v>330.69</v>
      </c>
      <c r="S563" s="71">
        <f t="shared" si="326"/>
        <v>330.69</v>
      </c>
      <c r="T563" s="71">
        <f t="shared" si="326"/>
        <v>330.69</v>
      </c>
      <c r="U563" s="71">
        <f t="shared" si="326"/>
        <v>330.69</v>
      </c>
      <c r="V563" s="71">
        <f t="shared" si="326"/>
        <v>330.69</v>
      </c>
      <c r="W563" s="71">
        <f t="shared" si="326"/>
        <v>330.69</v>
      </c>
      <c r="X563" s="71">
        <f t="shared" si="326"/>
        <v>330.69</v>
      </c>
      <c r="Y563" s="71">
        <f t="shared" si="326"/>
        <v>330.69</v>
      </c>
      <c r="Z563" s="71">
        <f t="shared" si="326"/>
        <v>330.69</v>
      </c>
      <c r="AA563" s="71">
        <f t="shared" si="326"/>
        <v>330.69</v>
      </c>
    </row>
    <row r="564" spans="1:27" collapsed="1" x14ac:dyDescent="0.2">
      <c r="A564" s="162" t="s">
        <v>2959</v>
      </c>
      <c r="B564" s="54" t="str">
        <f>"17"&amp;"."&amp;$B$801&amp;"."&amp;$B$802</f>
        <v>17.05.2023</v>
      </c>
      <c r="C564" s="134" t="s">
        <v>76</v>
      </c>
      <c r="D564" s="135">
        <f>ROUND(((D565+D566+D568+D567)/1000),5)</f>
        <v>1.93621</v>
      </c>
      <c r="E564" s="135">
        <f>ROUND(((E565+E566+E568+E567)/1000),5)</f>
        <v>1.84111</v>
      </c>
      <c r="F564" s="135">
        <f>ROUND(((F565+F566+F568+F567)/1000),5)</f>
        <v>1.76501</v>
      </c>
      <c r="G564" s="135">
        <f t="shared" ref="G564:AA564" si="327">ROUND(((G565+G566+G568+G567)/1000),5)</f>
        <v>1.70703</v>
      </c>
      <c r="H564" s="135">
        <f t="shared" si="327"/>
        <v>1.7398800000000001</v>
      </c>
      <c r="I564" s="135">
        <f t="shared" si="327"/>
        <v>1.84406</v>
      </c>
      <c r="J564" s="135">
        <f t="shared" si="327"/>
        <v>2.0937100000000002</v>
      </c>
      <c r="K564" s="135">
        <f t="shared" si="327"/>
        <v>2.30708</v>
      </c>
      <c r="L564" s="135">
        <f t="shared" si="327"/>
        <v>2.4773700000000001</v>
      </c>
      <c r="M564" s="135">
        <f t="shared" si="327"/>
        <v>2.6471200000000001</v>
      </c>
      <c r="N564" s="135">
        <f t="shared" si="327"/>
        <v>2.6139100000000002</v>
      </c>
      <c r="O564" s="135">
        <f t="shared" si="327"/>
        <v>2.6211600000000002</v>
      </c>
      <c r="P564" s="135">
        <f t="shared" si="327"/>
        <v>2.6211500000000001</v>
      </c>
      <c r="Q564" s="135">
        <f t="shared" si="327"/>
        <v>2.6389999999999998</v>
      </c>
      <c r="R564" s="135">
        <f t="shared" si="327"/>
        <v>2.6354899999999999</v>
      </c>
      <c r="S564" s="135">
        <f t="shared" si="327"/>
        <v>2.55348</v>
      </c>
      <c r="T564" s="135">
        <f t="shared" si="327"/>
        <v>2.4777399999999998</v>
      </c>
      <c r="U564" s="135">
        <f t="shared" si="327"/>
        <v>2.4423699999999999</v>
      </c>
      <c r="V564" s="135">
        <f t="shared" si="327"/>
        <v>2.4221499999999998</v>
      </c>
      <c r="W564" s="135">
        <f t="shared" si="327"/>
        <v>2.4714200000000002</v>
      </c>
      <c r="X564" s="135">
        <f t="shared" si="327"/>
        <v>2.5177700000000001</v>
      </c>
      <c r="Y564" s="135">
        <f t="shared" si="327"/>
        <v>2.6114999999999999</v>
      </c>
      <c r="Z564" s="135">
        <f t="shared" si="327"/>
        <v>2.3770099999999998</v>
      </c>
      <c r="AA564" s="135">
        <f t="shared" si="327"/>
        <v>2.1454300000000002</v>
      </c>
    </row>
    <row r="565" spans="1:27" ht="12.75" hidden="1" customHeight="1" outlineLevel="1" x14ac:dyDescent="0.2">
      <c r="A565" s="163" t="s">
        <v>2960</v>
      </c>
      <c r="B565" s="94" t="s">
        <v>238</v>
      </c>
      <c r="C565" s="70" t="s">
        <v>79</v>
      </c>
      <c r="D565" s="71">
        <v>1166.3900000000001</v>
      </c>
      <c r="E565" s="71">
        <v>1071.29</v>
      </c>
      <c r="F565" s="71">
        <v>995.19</v>
      </c>
      <c r="G565" s="71">
        <v>937.21</v>
      </c>
      <c r="H565" s="71">
        <v>970.06</v>
      </c>
      <c r="I565" s="71">
        <v>1074.24</v>
      </c>
      <c r="J565" s="71">
        <v>1323.89</v>
      </c>
      <c r="K565" s="71">
        <v>1537.26</v>
      </c>
      <c r="L565" s="71">
        <v>1707.55</v>
      </c>
      <c r="M565" s="71">
        <v>1877.3</v>
      </c>
      <c r="N565" s="71">
        <v>1844.09</v>
      </c>
      <c r="O565" s="71">
        <v>1851.34</v>
      </c>
      <c r="P565" s="71">
        <v>1851.33</v>
      </c>
      <c r="Q565" s="71">
        <v>1869.18</v>
      </c>
      <c r="R565" s="71">
        <v>1865.67</v>
      </c>
      <c r="S565" s="71">
        <v>1783.66</v>
      </c>
      <c r="T565" s="71">
        <v>1707.92</v>
      </c>
      <c r="U565" s="71">
        <v>1672.55</v>
      </c>
      <c r="V565" s="71">
        <v>1652.33</v>
      </c>
      <c r="W565" s="71">
        <v>1701.6</v>
      </c>
      <c r="X565" s="71">
        <v>1747.95</v>
      </c>
      <c r="Y565" s="71">
        <v>1841.68</v>
      </c>
      <c r="Z565" s="71">
        <v>1607.19</v>
      </c>
      <c r="AA565" s="71">
        <v>1375.61</v>
      </c>
    </row>
    <row r="566" spans="1:27" ht="12.75" hidden="1" customHeight="1" outlineLevel="1" x14ac:dyDescent="0.2">
      <c r="A566" s="163" t="s">
        <v>2961</v>
      </c>
      <c r="B566" s="94" t="s">
        <v>90</v>
      </c>
      <c r="C566" s="70" t="s">
        <v>79</v>
      </c>
      <c r="D566" s="71">
        <f>$D$486</f>
        <v>434.18</v>
      </c>
      <c r="E566" s="71">
        <f t="shared" ref="E566:AA566" si="328">$D$486</f>
        <v>434.18</v>
      </c>
      <c r="F566" s="71">
        <f t="shared" si="328"/>
        <v>434.18</v>
      </c>
      <c r="G566" s="71">
        <f t="shared" si="328"/>
        <v>434.18</v>
      </c>
      <c r="H566" s="71">
        <f t="shared" si="328"/>
        <v>434.18</v>
      </c>
      <c r="I566" s="71">
        <f t="shared" si="328"/>
        <v>434.18</v>
      </c>
      <c r="J566" s="71">
        <f t="shared" si="328"/>
        <v>434.18</v>
      </c>
      <c r="K566" s="71">
        <f t="shared" si="328"/>
        <v>434.18</v>
      </c>
      <c r="L566" s="71">
        <f t="shared" si="328"/>
        <v>434.18</v>
      </c>
      <c r="M566" s="71">
        <f t="shared" si="328"/>
        <v>434.18</v>
      </c>
      <c r="N566" s="71">
        <f t="shared" si="328"/>
        <v>434.18</v>
      </c>
      <c r="O566" s="71">
        <f t="shared" si="328"/>
        <v>434.18</v>
      </c>
      <c r="P566" s="71">
        <f t="shared" si="328"/>
        <v>434.18</v>
      </c>
      <c r="Q566" s="71">
        <f t="shared" si="328"/>
        <v>434.18</v>
      </c>
      <c r="R566" s="71">
        <f t="shared" si="328"/>
        <v>434.18</v>
      </c>
      <c r="S566" s="71">
        <f t="shared" si="328"/>
        <v>434.18</v>
      </c>
      <c r="T566" s="71">
        <f t="shared" si="328"/>
        <v>434.18</v>
      </c>
      <c r="U566" s="71">
        <f t="shared" si="328"/>
        <v>434.18</v>
      </c>
      <c r="V566" s="71">
        <f t="shared" si="328"/>
        <v>434.18</v>
      </c>
      <c r="W566" s="71">
        <f t="shared" si="328"/>
        <v>434.18</v>
      </c>
      <c r="X566" s="71">
        <f t="shared" si="328"/>
        <v>434.18</v>
      </c>
      <c r="Y566" s="71">
        <f t="shared" si="328"/>
        <v>434.18</v>
      </c>
      <c r="Z566" s="71">
        <f t="shared" si="328"/>
        <v>434.18</v>
      </c>
      <c r="AA566" s="71">
        <f t="shared" si="328"/>
        <v>434.18</v>
      </c>
    </row>
    <row r="567" spans="1:27" ht="12.75" hidden="1" customHeight="1" outlineLevel="1" x14ac:dyDescent="0.2">
      <c r="A567" s="163" t="s">
        <v>2962</v>
      </c>
      <c r="B567" s="94" t="s">
        <v>83</v>
      </c>
      <c r="C567" s="70" t="s">
        <v>79</v>
      </c>
      <c r="D567" s="71">
        <v>4.95</v>
      </c>
      <c r="E567" s="71">
        <v>4.95</v>
      </c>
      <c r="F567" s="71">
        <v>4.95</v>
      </c>
      <c r="G567" s="71">
        <v>4.95</v>
      </c>
      <c r="H567" s="71">
        <v>4.95</v>
      </c>
      <c r="I567" s="71">
        <v>4.95</v>
      </c>
      <c r="J567" s="71">
        <v>4.95</v>
      </c>
      <c r="K567" s="71">
        <v>4.95</v>
      </c>
      <c r="L567" s="71">
        <v>4.95</v>
      </c>
      <c r="M567" s="71">
        <v>4.95</v>
      </c>
      <c r="N567" s="71">
        <v>4.95</v>
      </c>
      <c r="O567" s="71">
        <v>4.95</v>
      </c>
      <c r="P567" s="71">
        <v>4.95</v>
      </c>
      <c r="Q567" s="71">
        <v>4.95</v>
      </c>
      <c r="R567" s="71">
        <v>4.95</v>
      </c>
      <c r="S567" s="71">
        <v>4.95</v>
      </c>
      <c r="T567" s="71">
        <v>4.95</v>
      </c>
      <c r="U567" s="71">
        <v>4.95</v>
      </c>
      <c r="V567" s="71">
        <v>4.95</v>
      </c>
      <c r="W567" s="71">
        <v>4.95</v>
      </c>
      <c r="X567" s="71">
        <v>4.95</v>
      </c>
      <c r="Y567" s="71">
        <v>4.95</v>
      </c>
      <c r="Z567" s="71">
        <v>4.95</v>
      </c>
      <c r="AA567" s="71">
        <v>4.95</v>
      </c>
    </row>
    <row r="568" spans="1:27" ht="12.75" hidden="1" customHeight="1" outlineLevel="1" x14ac:dyDescent="0.2">
      <c r="A568" s="163" t="s">
        <v>2963</v>
      </c>
      <c r="B568" s="94" t="s">
        <v>81</v>
      </c>
      <c r="C568" s="70" t="s">
        <v>79</v>
      </c>
      <c r="D568" s="71">
        <f>$D$11</f>
        <v>330.69</v>
      </c>
      <c r="E568" s="71">
        <f t="shared" ref="E568:AA568" si="329">$D$11</f>
        <v>330.69</v>
      </c>
      <c r="F568" s="71">
        <f t="shared" si="329"/>
        <v>330.69</v>
      </c>
      <c r="G568" s="71">
        <f t="shared" si="329"/>
        <v>330.69</v>
      </c>
      <c r="H568" s="71">
        <f t="shared" si="329"/>
        <v>330.69</v>
      </c>
      <c r="I568" s="71">
        <f t="shared" si="329"/>
        <v>330.69</v>
      </c>
      <c r="J568" s="71">
        <f t="shared" si="329"/>
        <v>330.69</v>
      </c>
      <c r="K568" s="71">
        <f t="shared" si="329"/>
        <v>330.69</v>
      </c>
      <c r="L568" s="71">
        <f t="shared" si="329"/>
        <v>330.69</v>
      </c>
      <c r="M568" s="71">
        <f t="shared" si="329"/>
        <v>330.69</v>
      </c>
      <c r="N568" s="71">
        <f t="shared" si="329"/>
        <v>330.69</v>
      </c>
      <c r="O568" s="71">
        <f t="shared" si="329"/>
        <v>330.69</v>
      </c>
      <c r="P568" s="71">
        <f t="shared" si="329"/>
        <v>330.69</v>
      </c>
      <c r="Q568" s="71">
        <f t="shared" si="329"/>
        <v>330.69</v>
      </c>
      <c r="R568" s="71">
        <f t="shared" si="329"/>
        <v>330.69</v>
      </c>
      <c r="S568" s="71">
        <f t="shared" si="329"/>
        <v>330.69</v>
      </c>
      <c r="T568" s="71">
        <f t="shared" si="329"/>
        <v>330.69</v>
      </c>
      <c r="U568" s="71">
        <f t="shared" si="329"/>
        <v>330.69</v>
      </c>
      <c r="V568" s="71">
        <f t="shared" si="329"/>
        <v>330.69</v>
      </c>
      <c r="W568" s="71">
        <f t="shared" si="329"/>
        <v>330.69</v>
      </c>
      <c r="X568" s="71">
        <f t="shared" si="329"/>
        <v>330.69</v>
      </c>
      <c r="Y568" s="71">
        <f t="shared" si="329"/>
        <v>330.69</v>
      </c>
      <c r="Z568" s="71">
        <f t="shared" si="329"/>
        <v>330.69</v>
      </c>
      <c r="AA568" s="71">
        <f t="shared" si="329"/>
        <v>330.69</v>
      </c>
    </row>
    <row r="569" spans="1:27" collapsed="1" x14ac:dyDescent="0.2">
      <c r="A569" s="162" t="s">
        <v>2964</v>
      </c>
      <c r="B569" s="54" t="str">
        <f>"18"&amp;"."&amp;$B$801&amp;"."&amp;$B$802</f>
        <v>18.05.2023</v>
      </c>
      <c r="C569" s="134" t="s">
        <v>76</v>
      </c>
      <c r="D569" s="135">
        <f>ROUND(((D570+D571+D573+D572)/1000),5)</f>
        <v>2.0053999999999998</v>
      </c>
      <c r="E569" s="135">
        <f>ROUND(((E570+E571+E573+E572)/1000),5)</f>
        <v>1.8969</v>
      </c>
      <c r="F569" s="135">
        <f>ROUND(((F570+F571+F573+F572)/1000),5)</f>
        <v>1.7950299999999999</v>
      </c>
      <c r="G569" s="135">
        <f t="shared" ref="G569:AA569" si="330">ROUND(((G570+G571+G573+G572)/1000),5)</f>
        <v>1.7690900000000001</v>
      </c>
      <c r="H569" s="135">
        <f t="shared" si="330"/>
        <v>1.8287500000000001</v>
      </c>
      <c r="I569" s="135">
        <f t="shared" si="330"/>
        <v>1.9089400000000001</v>
      </c>
      <c r="J569" s="135">
        <f t="shared" si="330"/>
        <v>2.0993200000000001</v>
      </c>
      <c r="K569" s="135">
        <f t="shared" si="330"/>
        <v>2.3425500000000001</v>
      </c>
      <c r="L569" s="135">
        <f t="shared" si="330"/>
        <v>2.6240199999999998</v>
      </c>
      <c r="M569" s="135">
        <f t="shared" si="330"/>
        <v>2.69116</v>
      </c>
      <c r="N569" s="135">
        <f t="shared" si="330"/>
        <v>2.7421000000000002</v>
      </c>
      <c r="O569" s="135">
        <f t="shared" si="330"/>
        <v>2.7094999999999998</v>
      </c>
      <c r="P569" s="135">
        <f t="shared" si="330"/>
        <v>2.7161300000000002</v>
      </c>
      <c r="Q569" s="135">
        <f t="shared" si="330"/>
        <v>2.7628599999999999</v>
      </c>
      <c r="R569" s="135">
        <f t="shared" si="330"/>
        <v>2.7356500000000001</v>
      </c>
      <c r="S569" s="135">
        <f t="shared" si="330"/>
        <v>2.7188099999999999</v>
      </c>
      <c r="T569" s="135">
        <f t="shared" si="330"/>
        <v>2.7100499999999998</v>
      </c>
      <c r="U569" s="135">
        <f t="shared" si="330"/>
        <v>2.69407</v>
      </c>
      <c r="V569" s="135">
        <f t="shared" si="330"/>
        <v>2.66839</v>
      </c>
      <c r="W569" s="135">
        <f t="shared" si="330"/>
        <v>2.6569099999999999</v>
      </c>
      <c r="X569" s="135">
        <f t="shared" si="330"/>
        <v>2.6725300000000001</v>
      </c>
      <c r="Y569" s="135">
        <f t="shared" si="330"/>
        <v>2.7416399999999999</v>
      </c>
      <c r="Z569" s="135">
        <f t="shared" si="330"/>
        <v>2.5393599999999998</v>
      </c>
      <c r="AA569" s="135">
        <f t="shared" si="330"/>
        <v>2.3086799999999998</v>
      </c>
    </row>
    <row r="570" spans="1:27" ht="12.75" hidden="1" customHeight="1" outlineLevel="1" x14ac:dyDescent="0.2">
      <c r="A570" s="163" t="s">
        <v>2965</v>
      </c>
      <c r="B570" s="94" t="s">
        <v>238</v>
      </c>
      <c r="C570" s="70" t="s">
        <v>79</v>
      </c>
      <c r="D570" s="71">
        <v>1235.58</v>
      </c>
      <c r="E570" s="71">
        <v>1127.08</v>
      </c>
      <c r="F570" s="71">
        <v>1025.21</v>
      </c>
      <c r="G570" s="71">
        <v>999.27</v>
      </c>
      <c r="H570" s="71">
        <v>1058.93</v>
      </c>
      <c r="I570" s="71">
        <v>1139.1199999999999</v>
      </c>
      <c r="J570" s="71">
        <v>1329.5</v>
      </c>
      <c r="K570" s="71">
        <v>1572.73</v>
      </c>
      <c r="L570" s="71">
        <v>1854.2</v>
      </c>
      <c r="M570" s="71">
        <v>1921.34</v>
      </c>
      <c r="N570" s="71">
        <v>1972.28</v>
      </c>
      <c r="O570" s="71">
        <v>1939.68</v>
      </c>
      <c r="P570" s="71">
        <v>1946.31</v>
      </c>
      <c r="Q570" s="71">
        <v>1993.04</v>
      </c>
      <c r="R570" s="71">
        <v>1965.83</v>
      </c>
      <c r="S570" s="71">
        <v>1948.99</v>
      </c>
      <c r="T570" s="71">
        <v>1940.23</v>
      </c>
      <c r="U570" s="71">
        <v>1924.25</v>
      </c>
      <c r="V570" s="71">
        <v>1898.57</v>
      </c>
      <c r="W570" s="71">
        <v>1887.09</v>
      </c>
      <c r="X570" s="71">
        <v>1902.71</v>
      </c>
      <c r="Y570" s="71">
        <v>1971.82</v>
      </c>
      <c r="Z570" s="71">
        <v>1769.54</v>
      </c>
      <c r="AA570" s="71">
        <v>1538.86</v>
      </c>
    </row>
    <row r="571" spans="1:27" ht="12.75" hidden="1" customHeight="1" outlineLevel="1" x14ac:dyDescent="0.2">
      <c r="A571" s="163" t="s">
        <v>2966</v>
      </c>
      <c r="B571" s="94" t="s">
        <v>90</v>
      </c>
      <c r="C571" s="70" t="s">
        <v>79</v>
      </c>
      <c r="D571" s="71">
        <f>$D$486</f>
        <v>434.18</v>
      </c>
      <c r="E571" s="71">
        <f t="shared" ref="E571:AA571" si="331">$D$486</f>
        <v>434.18</v>
      </c>
      <c r="F571" s="71">
        <f t="shared" si="331"/>
        <v>434.18</v>
      </c>
      <c r="G571" s="71">
        <f t="shared" si="331"/>
        <v>434.18</v>
      </c>
      <c r="H571" s="71">
        <f t="shared" si="331"/>
        <v>434.18</v>
      </c>
      <c r="I571" s="71">
        <f t="shared" si="331"/>
        <v>434.18</v>
      </c>
      <c r="J571" s="71">
        <f t="shared" si="331"/>
        <v>434.18</v>
      </c>
      <c r="K571" s="71">
        <f t="shared" si="331"/>
        <v>434.18</v>
      </c>
      <c r="L571" s="71">
        <f t="shared" si="331"/>
        <v>434.18</v>
      </c>
      <c r="M571" s="71">
        <f t="shared" si="331"/>
        <v>434.18</v>
      </c>
      <c r="N571" s="71">
        <f t="shared" si="331"/>
        <v>434.18</v>
      </c>
      <c r="O571" s="71">
        <f t="shared" si="331"/>
        <v>434.18</v>
      </c>
      <c r="P571" s="71">
        <f t="shared" si="331"/>
        <v>434.18</v>
      </c>
      <c r="Q571" s="71">
        <f t="shared" si="331"/>
        <v>434.18</v>
      </c>
      <c r="R571" s="71">
        <f t="shared" si="331"/>
        <v>434.18</v>
      </c>
      <c r="S571" s="71">
        <f t="shared" si="331"/>
        <v>434.18</v>
      </c>
      <c r="T571" s="71">
        <f t="shared" si="331"/>
        <v>434.18</v>
      </c>
      <c r="U571" s="71">
        <f t="shared" si="331"/>
        <v>434.18</v>
      </c>
      <c r="V571" s="71">
        <f t="shared" si="331"/>
        <v>434.18</v>
      </c>
      <c r="W571" s="71">
        <f t="shared" si="331"/>
        <v>434.18</v>
      </c>
      <c r="X571" s="71">
        <f t="shared" si="331"/>
        <v>434.18</v>
      </c>
      <c r="Y571" s="71">
        <f t="shared" si="331"/>
        <v>434.18</v>
      </c>
      <c r="Z571" s="71">
        <f t="shared" si="331"/>
        <v>434.18</v>
      </c>
      <c r="AA571" s="71">
        <f t="shared" si="331"/>
        <v>434.18</v>
      </c>
    </row>
    <row r="572" spans="1:27" ht="12.75" hidden="1" customHeight="1" outlineLevel="1" x14ac:dyDescent="0.2">
      <c r="A572" s="163" t="s">
        <v>2967</v>
      </c>
      <c r="B572" s="94" t="s">
        <v>83</v>
      </c>
      <c r="C572" s="70" t="s">
        <v>79</v>
      </c>
      <c r="D572" s="71">
        <v>4.95</v>
      </c>
      <c r="E572" s="71">
        <v>4.95</v>
      </c>
      <c r="F572" s="71">
        <v>4.95</v>
      </c>
      <c r="G572" s="71">
        <v>4.95</v>
      </c>
      <c r="H572" s="71">
        <v>4.95</v>
      </c>
      <c r="I572" s="71">
        <v>4.95</v>
      </c>
      <c r="J572" s="71">
        <v>4.95</v>
      </c>
      <c r="K572" s="71">
        <v>4.95</v>
      </c>
      <c r="L572" s="71">
        <v>4.95</v>
      </c>
      <c r="M572" s="71">
        <v>4.95</v>
      </c>
      <c r="N572" s="71">
        <v>4.95</v>
      </c>
      <c r="O572" s="71">
        <v>4.95</v>
      </c>
      <c r="P572" s="71">
        <v>4.95</v>
      </c>
      <c r="Q572" s="71">
        <v>4.95</v>
      </c>
      <c r="R572" s="71">
        <v>4.95</v>
      </c>
      <c r="S572" s="71">
        <v>4.95</v>
      </c>
      <c r="T572" s="71">
        <v>4.95</v>
      </c>
      <c r="U572" s="71">
        <v>4.95</v>
      </c>
      <c r="V572" s="71">
        <v>4.95</v>
      </c>
      <c r="W572" s="71">
        <v>4.95</v>
      </c>
      <c r="X572" s="71">
        <v>4.95</v>
      </c>
      <c r="Y572" s="71">
        <v>4.95</v>
      </c>
      <c r="Z572" s="71">
        <v>4.95</v>
      </c>
      <c r="AA572" s="71">
        <v>4.95</v>
      </c>
    </row>
    <row r="573" spans="1:27" ht="12.75" hidden="1" customHeight="1" outlineLevel="1" x14ac:dyDescent="0.2">
      <c r="A573" s="163" t="s">
        <v>2968</v>
      </c>
      <c r="B573" s="94" t="s">
        <v>81</v>
      </c>
      <c r="C573" s="70" t="s">
        <v>79</v>
      </c>
      <c r="D573" s="71">
        <f>$D$11</f>
        <v>330.69</v>
      </c>
      <c r="E573" s="71">
        <f t="shared" ref="E573:AA573" si="332">$D$11</f>
        <v>330.69</v>
      </c>
      <c r="F573" s="71">
        <f t="shared" si="332"/>
        <v>330.69</v>
      </c>
      <c r="G573" s="71">
        <f t="shared" si="332"/>
        <v>330.69</v>
      </c>
      <c r="H573" s="71">
        <f t="shared" si="332"/>
        <v>330.69</v>
      </c>
      <c r="I573" s="71">
        <f t="shared" si="332"/>
        <v>330.69</v>
      </c>
      <c r="J573" s="71">
        <f t="shared" si="332"/>
        <v>330.69</v>
      </c>
      <c r="K573" s="71">
        <f t="shared" si="332"/>
        <v>330.69</v>
      </c>
      <c r="L573" s="71">
        <f t="shared" si="332"/>
        <v>330.69</v>
      </c>
      <c r="M573" s="71">
        <f t="shared" si="332"/>
        <v>330.69</v>
      </c>
      <c r="N573" s="71">
        <f t="shared" si="332"/>
        <v>330.69</v>
      </c>
      <c r="O573" s="71">
        <f t="shared" si="332"/>
        <v>330.69</v>
      </c>
      <c r="P573" s="71">
        <f t="shared" si="332"/>
        <v>330.69</v>
      </c>
      <c r="Q573" s="71">
        <f t="shared" si="332"/>
        <v>330.69</v>
      </c>
      <c r="R573" s="71">
        <f t="shared" si="332"/>
        <v>330.69</v>
      </c>
      <c r="S573" s="71">
        <f t="shared" si="332"/>
        <v>330.69</v>
      </c>
      <c r="T573" s="71">
        <f t="shared" si="332"/>
        <v>330.69</v>
      </c>
      <c r="U573" s="71">
        <f t="shared" si="332"/>
        <v>330.69</v>
      </c>
      <c r="V573" s="71">
        <f t="shared" si="332"/>
        <v>330.69</v>
      </c>
      <c r="W573" s="71">
        <f t="shared" si="332"/>
        <v>330.69</v>
      </c>
      <c r="X573" s="71">
        <f t="shared" si="332"/>
        <v>330.69</v>
      </c>
      <c r="Y573" s="71">
        <f t="shared" si="332"/>
        <v>330.69</v>
      </c>
      <c r="Z573" s="71">
        <f t="shared" si="332"/>
        <v>330.69</v>
      </c>
      <c r="AA573" s="71">
        <f t="shared" si="332"/>
        <v>330.69</v>
      </c>
    </row>
    <row r="574" spans="1:27" collapsed="1" x14ac:dyDescent="0.2">
      <c r="A574" s="162" t="s">
        <v>2969</v>
      </c>
      <c r="B574" s="54" t="str">
        <f>"19"&amp;"."&amp;$B$801&amp;"."&amp;$B$802</f>
        <v>19.05.2023</v>
      </c>
      <c r="C574" s="134" t="s">
        <v>76</v>
      </c>
      <c r="D574" s="135">
        <f>ROUND(((D575+D576+D578+D577)/1000),5)</f>
        <v>1.9879500000000001</v>
      </c>
      <c r="E574" s="135">
        <f>ROUND(((E575+E576+E578+E577)/1000),5)</f>
        <v>1.8410200000000001</v>
      </c>
      <c r="F574" s="135">
        <f>ROUND(((F575+F576+F578+F577)/1000),5)</f>
        <v>1.73603</v>
      </c>
      <c r="G574" s="135">
        <f t="shared" ref="G574:AA574" si="333">ROUND(((G575+G576+G578+G577)/1000),5)</f>
        <v>1.68544</v>
      </c>
      <c r="H574" s="135">
        <f t="shared" si="333"/>
        <v>1.7036500000000001</v>
      </c>
      <c r="I574" s="135">
        <f t="shared" si="333"/>
        <v>1.94278</v>
      </c>
      <c r="J574" s="135">
        <f t="shared" si="333"/>
        <v>2.0984699999999998</v>
      </c>
      <c r="K574" s="135">
        <f t="shared" si="333"/>
        <v>2.4045800000000002</v>
      </c>
      <c r="L574" s="135">
        <f t="shared" si="333"/>
        <v>2.6718700000000002</v>
      </c>
      <c r="M574" s="135">
        <f t="shared" si="333"/>
        <v>2.7515800000000001</v>
      </c>
      <c r="N574" s="135">
        <f t="shared" si="333"/>
        <v>2.7613099999999999</v>
      </c>
      <c r="O574" s="135">
        <f t="shared" si="333"/>
        <v>2.7880099999999999</v>
      </c>
      <c r="P574" s="135">
        <f t="shared" si="333"/>
        <v>2.7879</v>
      </c>
      <c r="Q574" s="135">
        <f t="shared" si="333"/>
        <v>2.79942</v>
      </c>
      <c r="R574" s="135">
        <f t="shared" si="333"/>
        <v>2.7971599999999999</v>
      </c>
      <c r="S574" s="135">
        <f t="shared" si="333"/>
        <v>2.7843900000000001</v>
      </c>
      <c r="T574" s="135">
        <f t="shared" si="333"/>
        <v>2.74817</v>
      </c>
      <c r="U574" s="135">
        <f t="shared" si="333"/>
        <v>2.71245</v>
      </c>
      <c r="V574" s="135">
        <f t="shared" si="333"/>
        <v>2.6758500000000001</v>
      </c>
      <c r="W574" s="135">
        <f t="shared" si="333"/>
        <v>2.6594000000000002</v>
      </c>
      <c r="X574" s="135">
        <f t="shared" si="333"/>
        <v>2.6716299999999999</v>
      </c>
      <c r="Y574" s="135">
        <f t="shared" si="333"/>
        <v>2.7246199999999998</v>
      </c>
      <c r="Z574" s="135">
        <f t="shared" si="333"/>
        <v>2.58188</v>
      </c>
      <c r="AA574" s="135">
        <f t="shared" si="333"/>
        <v>2.30843</v>
      </c>
    </row>
    <row r="575" spans="1:27" ht="12.75" hidden="1" customHeight="1" outlineLevel="1" x14ac:dyDescent="0.2">
      <c r="A575" s="163" t="s">
        <v>2970</v>
      </c>
      <c r="B575" s="94" t="s">
        <v>238</v>
      </c>
      <c r="C575" s="70" t="s">
        <v>79</v>
      </c>
      <c r="D575" s="71">
        <v>1218.1300000000001</v>
      </c>
      <c r="E575" s="71">
        <v>1071.2</v>
      </c>
      <c r="F575" s="71">
        <v>966.21</v>
      </c>
      <c r="G575" s="71">
        <v>915.62</v>
      </c>
      <c r="H575" s="71">
        <v>933.83</v>
      </c>
      <c r="I575" s="71">
        <v>1172.96</v>
      </c>
      <c r="J575" s="71">
        <v>1328.65</v>
      </c>
      <c r="K575" s="71">
        <v>1634.76</v>
      </c>
      <c r="L575" s="71">
        <v>1902.05</v>
      </c>
      <c r="M575" s="71">
        <v>1981.76</v>
      </c>
      <c r="N575" s="71">
        <v>1991.49</v>
      </c>
      <c r="O575" s="71">
        <v>2018.19</v>
      </c>
      <c r="P575" s="71">
        <v>2018.08</v>
      </c>
      <c r="Q575" s="71">
        <v>2029.6</v>
      </c>
      <c r="R575" s="71">
        <v>2027.34</v>
      </c>
      <c r="S575" s="71">
        <v>2014.57</v>
      </c>
      <c r="T575" s="71">
        <v>1978.35</v>
      </c>
      <c r="U575" s="71">
        <v>1942.63</v>
      </c>
      <c r="V575" s="71">
        <v>1906.03</v>
      </c>
      <c r="W575" s="71">
        <v>1889.58</v>
      </c>
      <c r="X575" s="71">
        <v>1901.81</v>
      </c>
      <c r="Y575" s="71">
        <v>1954.8</v>
      </c>
      <c r="Z575" s="71">
        <v>1812.06</v>
      </c>
      <c r="AA575" s="71">
        <v>1538.61</v>
      </c>
    </row>
    <row r="576" spans="1:27" ht="12.75" hidden="1" customHeight="1" outlineLevel="1" x14ac:dyDescent="0.2">
      <c r="A576" s="163" t="s">
        <v>2971</v>
      </c>
      <c r="B576" s="94" t="s">
        <v>90</v>
      </c>
      <c r="C576" s="70" t="s">
        <v>79</v>
      </c>
      <c r="D576" s="71">
        <f>$D$486</f>
        <v>434.18</v>
      </c>
      <c r="E576" s="71">
        <f t="shared" ref="E576:AA576" si="334">$D$486</f>
        <v>434.18</v>
      </c>
      <c r="F576" s="71">
        <f t="shared" si="334"/>
        <v>434.18</v>
      </c>
      <c r="G576" s="71">
        <f t="shared" si="334"/>
        <v>434.18</v>
      </c>
      <c r="H576" s="71">
        <f t="shared" si="334"/>
        <v>434.18</v>
      </c>
      <c r="I576" s="71">
        <f t="shared" si="334"/>
        <v>434.18</v>
      </c>
      <c r="J576" s="71">
        <f t="shared" si="334"/>
        <v>434.18</v>
      </c>
      <c r="K576" s="71">
        <f t="shared" si="334"/>
        <v>434.18</v>
      </c>
      <c r="L576" s="71">
        <f t="shared" si="334"/>
        <v>434.18</v>
      </c>
      <c r="M576" s="71">
        <f t="shared" si="334"/>
        <v>434.18</v>
      </c>
      <c r="N576" s="71">
        <f t="shared" si="334"/>
        <v>434.18</v>
      </c>
      <c r="O576" s="71">
        <f t="shared" si="334"/>
        <v>434.18</v>
      </c>
      <c r="P576" s="71">
        <f t="shared" si="334"/>
        <v>434.18</v>
      </c>
      <c r="Q576" s="71">
        <f t="shared" si="334"/>
        <v>434.18</v>
      </c>
      <c r="R576" s="71">
        <f t="shared" si="334"/>
        <v>434.18</v>
      </c>
      <c r="S576" s="71">
        <f t="shared" si="334"/>
        <v>434.18</v>
      </c>
      <c r="T576" s="71">
        <f t="shared" si="334"/>
        <v>434.18</v>
      </c>
      <c r="U576" s="71">
        <f t="shared" si="334"/>
        <v>434.18</v>
      </c>
      <c r="V576" s="71">
        <f t="shared" si="334"/>
        <v>434.18</v>
      </c>
      <c r="W576" s="71">
        <f t="shared" si="334"/>
        <v>434.18</v>
      </c>
      <c r="X576" s="71">
        <f t="shared" si="334"/>
        <v>434.18</v>
      </c>
      <c r="Y576" s="71">
        <f t="shared" si="334"/>
        <v>434.18</v>
      </c>
      <c r="Z576" s="71">
        <f t="shared" si="334"/>
        <v>434.18</v>
      </c>
      <c r="AA576" s="71">
        <f t="shared" si="334"/>
        <v>434.18</v>
      </c>
    </row>
    <row r="577" spans="1:27" ht="12.75" hidden="1" customHeight="1" outlineLevel="1" x14ac:dyDescent="0.2">
      <c r="A577" s="163" t="s">
        <v>2972</v>
      </c>
      <c r="B577" s="94" t="s">
        <v>83</v>
      </c>
      <c r="C577" s="70" t="s">
        <v>79</v>
      </c>
      <c r="D577" s="71">
        <v>4.95</v>
      </c>
      <c r="E577" s="71">
        <v>4.95</v>
      </c>
      <c r="F577" s="71">
        <v>4.95</v>
      </c>
      <c r="G577" s="71">
        <v>4.95</v>
      </c>
      <c r="H577" s="71">
        <v>4.95</v>
      </c>
      <c r="I577" s="71">
        <v>4.95</v>
      </c>
      <c r="J577" s="71">
        <v>4.95</v>
      </c>
      <c r="K577" s="71">
        <v>4.95</v>
      </c>
      <c r="L577" s="71">
        <v>4.95</v>
      </c>
      <c r="M577" s="71">
        <v>4.95</v>
      </c>
      <c r="N577" s="71">
        <v>4.95</v>
      </c>
      <c r="O577" s="71">
        <v>4.95</v>
      </c>
      <c r="P577" s="71">
        <v>4.95</v>
      </c>
      <c r="Q577" s="71">
        <v>4.95</v>
      </c>
      <c r="R577" s="71">
        <v>4.95</v>
      </c>
      <c r="S577" s="71">
        <v>4.95</v>
      </c>
      <c r="T577" s="71">
        <v>4.95</v>
      </c>
      <c r="U577" s="71">
        <v>4.95</v>
      </c>
      <c r="V577" s="71">
        <v>4.95</v>
      </c>
      <c r="W577" s="71">
        <v>4.95</v>
      </c>
      <c r="X577" s="71">
        <v>4.95</v>
      </c>
      <c r="Y577" s="71">
        <v>4.95</v>
      </c>
      <c r="Z577" s="71">
        <v>4.95</v>
      </c>
      <c r="AA577" s="71">
        <v>4.95</v>
      </c>
    </row>
    <row r="578" spans="1:27" ht="12.75" hidden="1" customHeight="1" outlineLevel="1" x14ac:dyDescent="0.2">
      <c r="A578" s="163" t="s">
        <v>2973</v>
      </c>
      <c r="B578" s="94" t="s">
        <v>81</v>
      </c>
      <c r="C578" s="70" t="s">
        <v>79</v>
      </c>
      <c r="D578" s="71">
        <f>$D$11</f>
        <v>330.69</v>
      </c>
      <c r="E578" s="71">
        <f t="shared" ref="E578:AA578" si="335">$D$11</f>
        <v>330.69</v>
      </c>
      <c r="F578" s="71">
        <f t="shared" si="335"/>
        <v>330.69</v>
      </c>
      <c r="G578" s="71">
        <f t="shared" si="335"/>
        <v>330.69</v>
      </c>
      <c r="H578" s="71">
        <f t="shared" si="335"/>
        <v>330.69</v>
      </c>
      <c r="I578" s="71">
        <f t="shared" si="335"/>
        <v>330.69</v>
      </c>
      <c r="J578" s="71">
        <f t="shared" si="335"/>
        <v>330.69</v>
      </c>
      <c r="K578" s="71">
        <f t="shared" si="335"/>
        <v>330.69</v>
      </c>
      <c r="L578" s="71">
        <f t="shared" si="335"/>
        <v>330.69</v>
      </c>
      <c r="M578" s="71">
        <f t="shared" si="335"/>
        <v>330.69</v>
      </c>
      <c r="N578" s="71">
        <f t="shared" si="335"/>
        <v>330.69</v>
      </c>
      <c r="O578" s="71">
        <f t="shared" si="335"/>
        <v>330.69</v>
      </c>
      <c r="P578" s="71">
        <f t="shared" si="335"/>
        <v>330.69</v>
      </c>
      <c r="Q578" s="71">
        <f t="shared" si="335"/>
        <v>330.69</v>
      </c>
      <c r="R578" s="71">
        <f t="shared" si="335"/>
        <v>330.69</v>
      </c>
      <c r="S578" s="71">
        <f t="shared" si="335"/>
        <v>330.69</v>
      </c>
      <c r="T578" s="71">
        <f t="shared" si="335"/>
        <v>330.69</v>
      </c>
      <c r="U578" s="71">
        <f t="shared" si="335"/>
        <v>330.69</v>
      </c>
      <c r="V578" s="71">
        <f t="shared" si="335"/>
        <v>330.69</v>
      </c>
      <c r="W578" s="71">
        <f t="shared" si="335"/>
        <v>330.69</v>
      </c>
      <c r="X578" s="71">
        <f t="shared" si="335"/>
        <v>330.69</v>
      </c>
      <c r="Y578" s="71">
        <f t="shared" si="335"/>
        <v>330.69</v>
      </c>
      <c r="Z578" s="71">
        <f t="shared" si="335"/>
        <v>330.69</v>
      </c>
      <c r="AA578" s="71">
        <f t="shared" si="335"/>
        <v>330.69</v>
      </c>
    </row>
    <row r="579" spans="1:27" collapsed="1" x14ac:dyDescent="0.2">
      <c r="A579" s="162" t="s">
        <v>2974</v>
      </c>
      <c r="B579" s="54" t="str">
        <f>"20"&amp;"."&amp;$B$801&amp;"."&amp;$B$802</f>
        <v>20.05.2023</v>
      </c>
      <c r="C579" s="134" t="s">
        <v>76</v>
      </c>
      <c r="D579" s="135">
        <f>ROUND(((D580+D581+D583+D582)/1000),5)</f>
        <v>2.2524299999999999</v>
      </c>
      <c r="E579" s="135">
        <f>ROUND(((E580+E581+E583+E582)/1000),5)</f>
        <v>2.1025399999999999</v>
      </c>
      <c r="F579" s="135">
        <f>ROUND(((F580+F581+F583+F582)/1000),5)</f>
        <v>2.01545</v>
      </c>
      <c r="G579" s="135">
        <f t="shared" ref="G579:AA579" si="336">ROUND(((G580+G581+G583+G582)/1000),5)</f>
        <v>1.9159200000000001</v>
      </c>
      <c r="H579" s="135">
        <f t="shared" si="336"/>
        <v>1.89598</v>
      </c>
      <c r="I579" s="135">
        <f t="shared" si="336"/>
        <v>1.9413400000000001</v>
      </c>
      <c r="J579" s="135">
        <f t="shared" si="336"/>
        <v>2.0262600000000002</v>
      </c>
      <c r="K579" s="135">
        <f t="shared" si="336"/>
        <v>2.1907299999999998</v>
      </c>
      <c r="L579" s="135">
        <f t="shared" si="336"/>
        <v>2.42313</v>
      </c>
      <c r="M579" s="135">
        <f t="shared" si="336"/>
        <v>2.6054300000000001</v>
      </c>
      <c r="N579" s="135">
        <f t="shared" si="336"/>
        <v>2.67584</v>
      </c>
      <c r="O579" s="135">
        <f t="shared" si="336"/>
        <v>2.6717</v>
      </c>
      <c r="P579" s="135">
        <f t="shared" si="336"/>
        <v>2.57524</v>
      </c>
      <c r="Q579" s="135">
        <f t="shared" si="336"/>
        <v>2.55436</v>
      </c>
      <c r="R579" s="135">
        <f t="shared" si="336"/>
        <v>2.5379399999999999</v>
      </c>
      <c r="S579" s="135">
        <f t="shared" si="336"/>
        <v>2.5037099999999999</v>
      </c>
      <c r="T579" s="135">
        <f t="shared" si="336"/>
        <v>2.4731900000000002</v>
      </c>
      <c r="U579" s="135">
        <f t="shared" si="336"/>
        <v>2.4330799999999999</v>
      </c>
      <c r="V579" s="135">
        <f t="shared" si="336"/>
        <v>2.43696</v>
      </c>
      <c r="W579" s="135">
        <f t="shared" si="336"/>
        <v>2.5092599999999998</v>
      </c>
      <c r="X579" s="135">
        <f t="shared" si="336"/>
        <v>2.56453</v>
      </c>
      <c r="Y579" s="135">
        <f t="shared" si="336"/>
        <v>2.5885400000000001</v>
      </c>
      <c r="Z579" s="135">
        <f t="shared" si="336"/>
        <v>2.4039100000000002</v>
      </c>
      <c r="AA579" s="135">
        <f t="shared" si="336"/>
        <v>2.2229199999999998</v>
      </c>
    </row>
    <row r="580" spans="1:27" ht="12.75" hidden="1" customHeight="1" outlineLevel="1" x14ac:dyDescent="0.2">
      <c r="A580" s="163" t="s">
        <v>2975</v>
      </c>
      <c r="B580" s="94" t="s">
        <v>238</v>
      </c>
      <c r="C580" s="70" t="s">
        <v>79</v>
      </c>
      <c r="D580" s="71">
        <v>1482.61</v>
      </c>
      <c r="E580" s="71">
        <v>1332.72</v>
      </c>
      <c r="F580" s="71">
        <v>1245.6300000000001</v>
      </c>
      <c r="G580" s="71">
        <v>1146.0999999999999</v>
      </c>
      <c r="H580" s="71">
        <v>1126.1600000000001</v>
      </c>
      <c r="I580" s="71">
        <v>1171.52</v>
      </c>
      <c r="J580" s="71">
        <v>1256.44</v>
      </c>
      <c r="K580" s="71">
        <v>1420.91</v>
      </c>
      <c r="L580" s="71">
        <v>1653.31</v>
      </c>
      <c r="M580" s="71">
        <v>1835.61</v>
      </c>
      <c r="N580" s="71">
        <v>1906.02</v>
      </c>
      <c r="O580" s="71">
        <v>1901.88</v>
      </c>
      <c r="P580" s="71">
        <v>1805.42</v>
      </c>
      <c r="Q580" s="71">
        <v>1784.54</v>
      </c>
      <c r="R580" s="71">
        <v>1768.12</v>
      </c>
      <c r="S580" s="71">
        <v>1733.89</v>
      </c>
      <c r="T580" s="71">
        <v>1703.37</v>
      </c>
      <c r="U580" s="71">
        <v>1663.26</v>
      </c>
      <c r="V580" s="71">
        <v>1667.14</v>
      </c>
      <c r="W580" s="71">
        <v>1739.44</v>
      </c>
      <c r="X580" s="71">
        <v>1794.71</v>
      </c>
      <c r="Y580" s="71">
        <v>1818.72</v>
      </c>
      <c r="Z580" s="71">
        <v>1634.09</v>
      </c>
      <c r="AA580" s="71">
        <v>1453.1</v>
      </c>
    </row>
    <row r="581" spans="1:27" ht="12.75" hidden="1" customHeight="1" outlineLevel="1" x14ac:dyDescent="0.2">
      <c r="A581" s="163" t="s">
        <v>2976</v>
      </c>
      <c r="B581" s="94" t="s">
        <v>90</v>
      </c>
      <c r="C581" s="70" t="s">
        <v>79</v>
      </c>
      <c r="D581" s="71">
        <f>$D$486</f>
        <v>434.18</v>
      </c>
      <c r="E581" s="71">
        <f t="shared" ref="E581:AA581" si="337">$D$486</f>
        <v>434.18</v>
      </c>
      <c r="F581" s="71">
        <f t="shared" si="337"/>
        <v>434.18</v>
      </c>
      <c r="G581" s="71">
        <f t="shared" si="337"/>
        <v>434.18</v>
      </c>
      <c r="H581" s="71">
        <f t="shared" si="337"/>
        <v>434.18</v>
      </c>
      <c r="I581" s="71">
        <f t="shared" si="337"/>
        <v>434.18</v>
      </c>
      <c r="J581" s="71">
        <f t="shared" si="337"/>
        <v>434.18</v>
      </c>
      <c r="K581" s="71">
        <f t="shared" si="337"/>
        <v>434.18</v>
      </c>
      <c r="L581" s="71">
        <f t="shared" si="337"/>
        <v>434.18</v>
      </c>
      <c r="M581" s="71">
        <f t="shared" si="337"/>
        <v>434.18</v>
      </c>
      <c r="N581" s="71">
        <f t="shared" si="337"/>
        <v>434.18</v>
      </c>
      <c r="O581" s="71">
        <f t="shared" si="337"/>
        <v>434.18</v>
      </c>
      <c r="P581" s="71">
        <f t="shared" si="337"/>
        <v>434.18</v>
      </c>
      <c r="Q581" s="71">
        <f t="shared" si="337"/>
        <v>434.18</v>
      </c>
      <c r="R581" s="71">
        <f t="shared" si="337"/>
        <v>434.18</v>
      </c>
      <c r="S581" s="71">
        <f t="shared" si="337"/>
        <v>434.18</v>
      </c>
      <c r="T581" s="71">
        <f t="shared" si="337"/>
        <v>434.18</v>
      </c>
      <c r="U581" s="71">
        <f t="shared" si="337"/>
        <v>434.18</v>
      </c>
      <c r="V581" s="71">
        <f t="shared" si="337"/>
        <v>434.18</v>
      </c>
      <c r="W581" s="71">
        <f t="shared" si="337"/>
        <v>434.18</v>
      </c>
      <c r="X581" s="71">
        <f t="shared" si="337"/>
        <v>434.18</v>
      </c>
      <c r="Y581" s="71">
        <f t="shared" si="337"/>
        <v>434.18</v>
      </c>
      <c r="Z581" s="71">
        <f t="shared" si="337"/>
        <v>434.18</v>
      </c>
      <c r="AA581" s="71">
        <f t="shared" si="337"/>
        <v>434.18</v>
      </c>
    </row>
    <row r="582" spans="1:27" ht="12.75" hidden="1" customHeight="1" outlineLevel="1" x14ac:dyDescent="0.2">
      <c r="A582" s="163" t="s">
        <v>2977</v>
      </c>
      <c r="B582" s="94" t="s">
        <v>83</v>
      </c>
      <c r="C582" s="70" t="s">
        <v>79</v>
      </c>
      <c r="D582" s="71">
        <v>4.95</v>
      </c>
      <c r="E582" s="71">
        <v>4.95</v>
      </c>
      <c r="F582" s="71">
        <v>4.95</v>
      </c>
      <c r="G582" s="71">
        <v>4.95</v>
      </c>
      <c r="H582" s="71">
        <v>4.95</v>
      </c>
      <c r="I582" s="71">
        <v>4.95</v>
      </c>
      <c r="J582" s="71">
        <v>4.95</v>
      </c>
      <c r="K582" s="71">
        <v>4.95</v>
      </c>
      <c r="L582" s="71">
        <v>4.95</v>
      </c>
      <c r="M582" s="71">
        <v>4.95</v>
      </c>
      <c r="N582" s="71">
        <v>4.95</v>
      </c>
      <c r="O582" s="71">
        <v>4.95</v>
      </c>
      <c r="P582" s="71">
        <v>4.95</v>
      </c>
      <c r="Q582" s="71">
        <v>4.95</v>
      </c>
      <c r="R582" s="71">
        <v>4.95</v>
      </c>
      <c r="S582" s="71">
        <v>4.95</v>
      </c>
      <c r="T582" s="71">
        <v>4.95</v>
      </c>
      <c r="U582" s="71">
        <v>4.95</v>
      </c>
      <c r="V582" s="71">
        <v>4.95</v>
      </c>
      <c r="W582" s="71">
        <v>4.95</v>
      </c>
      <c r="X582" s="71">
        <v>4.95</v>
      </c>
      <c r="Y582" s="71">
        <v>4.95</v>
      </c>
      <c r="Z582" s="71">
        <v>4.95</v>
      </c>
      <c r="AA582" s="71">
        <v>4.95</v>
      </c>
    </row>
    <row r="583" spans="1:27" ht="12.75" hidden="1" customHeight="1" outlineLevel="1" x14ac:dyDescent="0.2">
      <c r="A583" s="163" t="s">
        <v>2978</v>
      </c>
      <c r="B583" s="94" t="s">
        <v>81</v>
      </c>
      <c r="C583" s="70" t="s">
        <v>79</v>
      </c>
      <c r="D583" s="71">
        <f>$D$11</f>
        <v>330.69</v>
      </c>
      <c r="E583" s="71">
        <f t="shared" ref="E583:AA583" si="338">$D$11</f>
        <v>330.69</v>
      </c>
      <c r="F583" s="71">
        <f t="shared" si="338"/>
        <v>330.69</v>
      </c>
      <c r="G583" s="71">
        <f t="shared" si="338"/>
        <v>330.69</v>
      </c>
      <c r="H583" s="71">
        <f t="shared" si="338"/>
        <v>330.69</v>
      </c>
      <c r="I583" s="71">
        <f t="shared" si="338"/>
        <v>330.69</v>
      </c>
      <c r="J583" s="71">
        <f t="shared" si="338"/>
        <v>330.69</v>
      </c>
      <c r="K583" s="71">
        <f t="shared" si="338"/>
        <v>330.69</v>
      </c>
      <c r="L583" s="71">
        <f t="shared" si="338"/>
        <v>330.69</v>
      </c>
      <c r="M583" s="71">
        <f t="shared" si="338"/>
        <v>330.69</v>
      </c>
      <c r="N583" s="71">
        <f t="shared" si="338"/>
        <v>330.69</v>
      </c>
      <c r="O583" s="71">
        <f t="shared" si="338"/>
        <v>330.69</v>
      </c>
      <c r="P583" s="71">
        <f t="shared" si="338"/>
        <v>330.69</v>
      </c>
      <c r="Q583" s="71">
        <f t="shared" si="338"/>
        <v>330.69</v>
      </c>
      <c r="R583" s="71">
        <f t="shared" si="338"/>
        <v>330.69</v>
      </c>
      <c r="S583" s="71">
        <f t="shared" si="338"/>
        <v>330.69</v>
      </c>
      <c r="T583" s="71">
        <f t="shared" si="338"/>
        <v>330.69</v>
      </c>
      <c r="U583" s="71">
        <f t="shared" si="338"/>
        <v>330.69</v>
      </c>
      <c r="V583" s="71">
        <f t="shared" si="338"/>
        <v>330.69</v>
      </c>
      <c r="W583" s="71">
        <f t="shared" si="338"/>
        <v>330.69</v>
      </c>
      <c r="X583" s="71">
        <f t="shared" si="338"/>
        <v>330.69</v>
      </c>
      <c r="Y583" s="71">
        <f t="shared" si="338"/>
        <v>330.69</v>
      </c>
      <c r="Z583" s="71">
        <f t="shared" si="338"/>
        <v>330.69</v>
      </c>
      <c r="AA583" s="71">
        <f t="shared" si="338"/>
        <v>330.69</v>
      </c>
    </row>
    <row r="584" spans="1:27" collapsed="1" x14ac:dyDescent="0.2">
      <c r="A584" s="162" t="s">
        <v>2979</v>
      </c>
      <c r="B584" s="54" t="str">
        <f>"21"&amp;"."&amp;$B$801&amp;"."&amp;$B$802</f>
        <v>21.05.2023</v>
      </c>
      <c r="C584" s="134" t="s">
        <v>76</v>
      </c>
      <c r="D584" s="135">
        <f>ROUND(((D585+D586+D588+D587)/1000),5)</f>
        <v>2.2681100000000001</v>
      </c>
      <c r="E584" s="135">
        <f>ROUND(((E585+E586+E588+E587)/1000),5)</f>
        <v>2.0583300000000002</v>
      </c>
      <c r="F584" s="135">
        <f>ROUND(((F585+F586+F588+F587)/1000),5)</f>
        <v>1.9432199999999999</v>
      </c>
      <c r="G584" s="135">
        <f t="shared" ref="G584:AA584" si="339">ROUND(((G585+G586+G588+G587)/1000),5)</f>
        <v>1.85887</v>
      </c>
      <c r="H584" s="135">
        <f t="shared" si="339"/>
        <v>1.84351</v>
      </c>
      <c r="I584" s="135">
        <f t="shared" si="339"/>
        <v>1.8396699999999999</v>
      </c>
      <c r="J584" s="135">
        <f t="shared" si="339"/>
        <v>1.85568</v>
      </c>
      <c r="K584" s="135">
        <f t="shared" si="339"/>
        <v>2.0806300000000002</v>
      </c>
      <c r="L584" s="135">
        <f t="shared" si="339"/>
        <v>2.2999499999999999</v>
      </c>
      <c r="M584" s="135">
        <f t="shared" si="339"/>
        <v>2.56019</v>
      </c>
      <c r="N584" s="135">
        <f t="shared" si="339"/>
        <v>2.6561699999999999</v>
      </c>
      <c r="O584" s="135">
        <f t="shared" si="339"/>
        <v>2.6684199999999998</v>
      </c>
      <c r="P584" s="135">
        <f t="shared" si="339"/>
        <v>2.6665399999999999</v>
      </c>
      <c r="Q584" s="135">
        <f t="shared" si="339"/>
        <v>2.6671999999999998</v>
      </c>
      <c r="R584" s="135">
        <f t="shared" si="339"/>
        <v>2.6667800000000002</v>
      </c>
      <c r="S584" s="135">
        <f t="shared" si="339"/>
        <v>2.6587399999999999</v>
      </c>
      <c r="T584" s="135">
        <f t="shared" si="339"/>
        <v>2.5989599999999999</v>
      </c>
      <c r="U584" s="135">
        <f t="shared" si="339"/>
        <v>2.5243500000000001</v>
      </c>
      <c r="V584" s="135">
        <f t="shared" si="339"/>
        <v>2.52786</v>
      </c>
      <c r="W584" s="135">
        <f t="shared" si="339"/>
        <v>2.6286499999999999</v>
      </c>
      <c r="X584" s="135">
        <f t="shared" si="339"/>
        <v>2.67408</v>
      </c>
      <c r="Y584" s="135">
        <f t="shared" si="339"/>
        <v>2.6679300000000001</v>
      </c>
      <c r="Z584" s="135">
        <f t="shared" si="339"/>
        <v>2.5924</v>
      </c>
      <c r="AA584" s="135">
        <f t="shared" si="339"/>
        <v>2.3530500000000001</v>
      </c>
    </row>
    <row r="585" spans="1:27" ht="12.75" hidden="1" customHeight="1" outlineLevel="1" x14ac:dyDescent="0.2">
      <c r="A585" s="163" t="s">
        <v>2980</v>
      </c>
      <c r="B585" s="94" t="s">
        <v>238</v>
      </c>
      <c r="C585" s="70" t="s">
        <v>79</v>
      </c>
      <c r="D585" s="71">
        <v>1498.29</v>
      </c>
      <c r="E585" s="71">
        <v>1288.51</v>
      </c>
      <c r="F585" s="71">
        <v>1173.4000000000001</v>
      </c>
      <c r="G585" s="71">
        <v>1089.05</v>
      </c>
      <c r="H585" s="71">
        <v>1073.69</v>
      </c>
      <c r="I585" s="71">
        <v>1069.8499999999999</v>
      </c>
      <c r="J585" s="71">
        <v>1085.8599999999999</v>
      </c>
      <c r="K585" s="71">
        <v>1310.81</v>
      </c>
      <c r="L585" s="71">
        <v>1530.13</v>
      </c>
      <c r="M585" s="71">
        <v>1790.37</v>
      </c>
      <c r="N585" s="71">
        <v>1886.35</v>
      </c>
      <c r="O585" s="71">
        <v>1898.6</v>
      </c>
      <c r="P585" s="71">
        <v>1896.72</v>
      </c>
      <c r="Q585" s="71">
        <v>1897.38</v>
      </c>
      <c r="R585" s="71">
        <v>1896.96</v>
      </c>
      <c r="S585" s="71">
        <v>1888.92</v>
      </c>
      <c r="T585" s="71">
        <v>1829.14</v>
      </c>
      <c r="U585" s="71">
        <v>1754.53</v>
      </c>
      <c r="V585" s="71">
        <v>1758.04</v>
      </c>
      <c r="W585" s="71">
        <v>1858.83</v>
      </c>
      <c r="X585" s="71">
        <v>1904.26</v>
      </c>
      <c r="Y585" s="71">
        <v>1898.11</v>
      </c>
      <c r="Z585" s="71">
        <v>1822.58</v>
      </c>
      <c r="AA585" s="71">
        <v>1583.23</v>
      </c>
    </row>
    <row r="586" spans="1:27" ht="12.75" hidden="1" customHeight="1" outlineLevel="1" x14ac:dyDescent="0.2">
      <c r="A586" s="163" t="s">
        <v>2981</v>
      </c>
      <c r="B586" s="94" t="s">
        <v>90</v>
      </c>
      <c r="C586" s="70" t="s">
        <v>79</v>
      </c>
      <c r="D586" s="71">
        <f>$D$486</f>
        <v>434.18</v>
      </c>
      <c r="E586" s="71">
        <f t="shared" ref="E586:AA586" si="340">$D$486</f>
        <v>434.18</v>
      </c>
      <c r="F586" s="71">
        <f t="shared" si="340"/>
        <v>434.18</v>
      </c>
      <c r="G586" s="71">
        <f t="shared" si="340"/>
        <v>434.18</v>
      </c>
      <c r="H586" s="71">
        <f t="shared" si="340"/>
        <v>434.18</v>
      </c>
      <c r="I586" s="71">
        <f t="shared" si="340"/>
        <v>434.18</v>
      </c>
      <c r="J586" s="71">
        <f t="shared" si="340"/>
        <v>434.18</v>
      </c>
      <c r="K586" s="71">
        <f t="shared" si="340"/>
        <v>434.18</v>
      </c>
      <c r="L586" s="71">
        <f t="shared" si="340"/>
        <v>434.18</v>
      </c>
      <c r="M586" s="71">
        <f t="shared" si="340"/>
        <v>434.18</v>
      </c>
      <c r="N586" s="71">
        <f t="shared" si="340"/>
        <v>434.18</v>
      </c>
      <c r="O586" s="71">
        <f t="shared" si="340"/>
        <v>434.18</v>
      </c>
      <c r="P586" s="71">
        <f t="shared" si="340"/>
        <v>434.18</v>
      </c>
      <c r="Q586" s="71">
        <f t="shared" si="340"/>
        <v>434.18</v>
      </c>
      <c r="R586" s="71">
        <f t="shared" si="340"/>
        <v>434.18</v>
      </c>
      <c r="S586" s="71">
        <f t="shared" si="340"/>
        <v>434.18</v>
      </c>
      <c r="T586" s="71">
        <f t="shared" si="340"/>
        <v>434.18</v>
      </c>
      <c r="U586" s="71">
        <f t="shared" si="340"/>
        <v>434.18</v>
      </c>
      <c r="V586" s="71">
        <f t="shared" si="340"/>
        <v>434.18</v>
      </c>
      <c r="W586" s="71">
        <f t="shared" si="340"/>
        <v>434.18</v>
      </c>
      <c r="X586" s="71">
        <f t="shared" si="340"/>
        <v>434.18</v>
      </c>
      <c r="Y586" s="71">
        <f t="shared" si="340"/>
        <v>434.18</v>
      </c>
      <c r="Z586" s="71">
        <f t="shared" si="340"/>
        <v>434.18</v>
      </c>
      <c r="AA586" s="71">
        <f t="shared" si="340"/>
        <v>434.18</v>
      </c>
    </row>
    <row r="587" spans="1:27" ht="12.75" hidden="1" customHeight="1" outlineLevel="1" x14ac:dyDescent="0.2">
      <c r="A587" s="163" t="s">
        <v>2982</v>
      </c>
      <c r="B587" s="94" t="s">
        <v>83</v>
      </c>
      <c r="C587" s="70" t="s">
        <v>79</v>
      </c>
      <c r="D587" s="71">
        <v>4.95</v>
      </c>
      <c r="E587" s="71">
        <v>4.95</v>
      </c>
      <c r="F587" s="71">
        <v>4.95</v>
      </c>
      <c r="G587" s="71">
        <v>4.95</v>
      </c>
      <c r="H587" s="71">
        <v>4.95</v>
      </c>
      <c r="I587" s="71">
        <v>4.95</v>
      </c>
      <c r="J587" s="71">
        <v>4.95</v>
      </c>
      <c r="K587" s="71">
        <v>4.95</v>
      </c>
      <c r="L587" s="71">
        <v>4.95</v>
      </c>
      <c r="M587" s="71">
        <v>4.95</v>
      </c>
      <c r="N587" s="71">
        <v>4.95</v>
      </c>
      <c r="O587" s="71">
        <v>4.95</v>
      </c>
      <c r="P587" s="71">
        <v>4.95</v>
      </c>
      <c r="Q587" s="71">
        <v>4.95</v>
      </c>
      <c r="R587" s="71">
        <v>4.95</v>
      </c>
      <c r="S587" s="71">
        <v>4.95</v>
      </c>
      <c r="T587" s="71">
        <v>4.95</v>
      </c>
      <c r="U587" s="71">
        <v>4.95</v>
      </c>
      <c r="V587" s="71">
        <v>4.95</v>
      </c>
      <c r="W587" s="71">
        <v>4.95</v>
      </c>
      <c r="X587" s="71">
        <v>4.95</v>
      </c>
      <c r="Y587" s="71">
        <v>4.95</v>
      </c>
      <c r="Z587" s="71">
        <v>4.95</v>
      </c>
      <c r="AA587" s="71">
        <v>4.95</v>
      </c>
    </row>
    <row r="588" spans="1:27" ht="12.75" hidden="1" customHeight="1" outlineLevel="1" x14ac:dyDescent="0.2">
      <c r="A588" s="163" t="s">
        <v>2983</v>
      </c>
      <c r="B588" s="94" t="s">
        <v>81</v>
      </c>
      <c r="C588" s="70" t="s">
        <v>79</v>
      </c>
      <c r="D588" s="71">
        <f>$D$11</f>
        <v>330.69</v>
      </c>
      <c r="E588" s="71">
        <f t="shared" ref="E588:AA588" si="341">$D$11</f>
        <v>330.69</v>
      </c>
      <c r="F588" s="71">
        <f t="shared" si="341"/>
        <v>330.69</v>
      </c>
      <c r="G588" s="71">
        <f t="shared" si="341"/>
        <v>330.69</v>
      </c>
      <c r="H588" s="71">
        <f t="shared" si="341"/>
        <v>330.69</v>
      </c>
      <c r="I588" s="71">
        <f t="shared" si="341"/>
        <v>330.69</v>
      </c>
      <c r="J588" s="71">
        <f t="shared" si="341"/>
        <v>330.69</v>
      </c>
      <c r="K588" s="71">
        <f t="shared" si="341"/>
        <v>330.69</v>
      </c>
      <c r="L588" s="71">
        <f t="shared" si="341"/>
        <v>330.69</v>
      </c>
      <c r="M588" s="71">
        <f t="shared" si="341"/>
        <v>330.69</v>
      </c>
      <c r="N588" s="71">
        <f t="shared" si="341"/>
        <v>330.69</v>
      </c>
      <c r="O588" s="71">
        <f t="shared" si="341"/>
        <v>330.69</v>
      </c>
      <c r="P588" s="71">
        <f t="shared" si="341"/>
        <v>330.69</v>
      </c>
      <c r="Q588" s="71">
        <f t="shared" si="341"/>
        <v>330.69</v>
      </c>
      <c r="R588" s="71">
        <f t="shared" si="341"/>
        <v>330.69</v>
      </c>
      <c r="S588" s="71">
        <f t="shared" si="341"/>
        <v>330.69</v>
      </c>
      <c r="T588" s="71">
        <f t="shared" si="341"/>
        <v>330.69</v>
      </c>
      <c r="U588" s="71">
        <f t="shared" si="341"/>
        <v>330.69</v>
      </c>
      <c r="V588" s="71">
        <f t="shared" si="341"/>
        <v>330.69</v>
      </c>
      <c r="W588" s="71">
        <f t="shared" si="341"/>
        <v>330.69</v>
      </c>
      <c r="X588" s="71">
        <f t="shared" si="341"/>
        <v>330.69</v>
      </c>
      <c r="Y588" s="71">
        <f t="shared" si="341"/>
        <v>330.69</v>
      </c>
      <c r="Z588" s="71">
        <f t="shared" si="341"/>
        <v>330.69</v>
      </c>
      <c r="AA588" s="71">
        <f t="shared" si="341"/>
        <v>330.69</v>
      </c>
    </row>
    <row r="589" spans="1:27" collapsed="1" x14ac:dyDescent="0.2">
      <c r="A589" s="162" t="s">
        <v>2984</v>
      </c>
      <c r="B589" s="54" t="str">
        <f>"22"&amp;"."&amp;$B$801&amp;"."&amp;$B$802</f>
        <v>22.05.2023</v>
      </c>
      <c r="C589" s="134" t="s">
        <v>76</v>
      </c>
      <c r="D589" s="135">
        <f>ROUND(((D590+D591+D593+D592)/1000),5)</f>
        <v>2.0612400000000002</v>
      </c>
      <c r="E589" s="135">
        <f>ROUND(((E590+E591+E593+E592)/1000),5)</f>
        <v>1.91452</v>
      </c>
      <c r="F589" s="135">
        <f>ROUND(((F590+F591+F593+F592)/1000),5)</f>
        <v>1.8350900000000001</v>
      </c>
      <c r="G589" s="135">
        <f t="shared" ref="G589:AA589" si="342">ROUND(((G590+G591+G593+G592)/1000),5)</f>
        <v>1.8080499999999999</v>
      </c>
      <c r="H589" s="135">
        <f t="shared" si="342"/>
        <v>1.7912399999999999</v>
      </c>
      <c r="I589" s="135">
        <f t="shared" si="342"/>
        <v>1.8467800000000001</v>
      </c>
      <c r="J589" s="135">
        <f t="shared" si="342"/>
        <v>2.0839400000000001</v>
      </c>
      <c r="K589" s="135">
        <f t="shared" si="342"/>
        <v>2.3129400000000002</v>
      </c>
      <c r="L589" s="135">
        <f t="shared" si="342"/>
        <v>2.6150600000000002</v>
      </c>
      <c r="M589" s="135">
        <f t="shared" si="342"/>
        <v>2.7025800000000002</v>
      </c>
      <c r="N589" s="135">
        <f t="shared" si="342"/>
        <v>2.7044700000000002</v>
      </c>
      <c r="O589" s="135">
        <f t="shared" si="342"/>
        <v>2.7155399999999998</v>
      </c>
      <c r="P589" s="135">
        <f t="shared" si="342"/>
        <v>2.7443399999999998</v>
      </c>
      <c r="Q589" s="135">
        <f t="shared" si="342"/>
        <v>2.8087900000000001</v>
      </c>
      <c r="R589" s="135">
        <f t="shared" si="342"/>
        <v>2.7825000000000002</v>
      </c>
      <c r="S589" s="135">
        <f t="shared" si="342"/>
        <v>2.74309</v>
      </c>
      <c r="T589" s="135">
        <f t="shared" si="342"/>
        <v>2.7117</v>
      </c>
      <c r="U589" s="135">
        <f t="shared" si="342"/>
        <v>2.70417</v>
      </c>
      <c r="V589" s="135">
        <f t="shared" si="342"/>
        <v>2.66716</v>
      </c>
      <c r="W589" s="135">
        <f t="shared" si="342"/>
        <v>2.5126900000000001</v>
      </c>
      <c r="X589" s="135">
        <f t="shared" si="342"/>
        <v>2.6042700000000001</v>
      </c>
      <c r="Y589" s="135">
        <f t="shared" si="342"/>
        <v>2.6991200000000002</v>
      </c>
      <c r="Z589" s="135">
        <f t="shared" si="342"/>
        <v>2.4207700000000001</v>
      </c>
      <c r="AA589" s="135">
        <f t="shared" si="342"/>
        <v>2.2197499999999999</v>
      </c>
    </row>
    <row r="590" spans="1:27" ht="12.75" hidden="1" customHeight="1" outlineLevel="1" x14ac:dyDescent="0.2">
      <c r="A590" s="163" t="s">
        <v>2985</v>
      </c>
      <c r="B590" s="94" t="s">
        <v>238</v>
      </c>
      <c r="C590" s="70" t="s">
        <v>79</v>
      </c>
      <c r="D590" s="71">
        <v>1291.42</v>
      </c>
      <c r="E590" s="71">
        <v>1144.7</v>
      </c>
      <c r="F590" s="71">
        <v>1065.27</v>
      </c>
      <c r="G590" s="71">
        <v>1038.23</v>
      </c>
      <c r="H590" s="71">
        <v>1021.42</v>
      </c>
      <c r="I590" s="71">
        <v>1076.96</v>
      </c>
      <c r="J590" s="71">
        <v>1314.12</v>
      </c>
      <c r="K590" s="71">
        <v>1543.12</v>
      </c>
      <c r="L590" s="71">
        <v>1845.24</v>
      </c>
      <c r="M590" s="71">
        <v>1932.76</v>
      </c>
      <c r="N590" s="71">
        <v>1934.65</v>
      </c>
      <c r="O590" s="71">
        <v>1945.72</v>
      </c>
      <c r="P590" s="71">
        <v>1974.52</v>
      </c>
      <c r="Q590" s="71">
        <v>2038.97</v>
      </c>
      <c r="R590" s="71">
        <v>2012.68</v>
      </c>
      <c r="S590" s="71">
        <v>1973.27</v>
      </c>
      <c r="T590" s="71">
        <v>1941.88</v>
      </c>
      <c r="U590" s="71">
        <v>1934.35</v>
      </c>
      <c r="V590" s="71">
        <v>1897.34</v>
      </c>
      <c r="W590" s="71">
        <v>1742.87</v>
      </c>
      <c r="X590" s="71">
        <v>1834.45</v>
      </c>
      <c r="Y590" s="71">
        <v>1929.3</v>
      </c>
      <c r="Z590" s="71">
        <v>1650.95</v>
      </c>
      <c r="AA590" s="71">
        <v>1449.93</v>
      </c>
    </row>
    <row r="591" spans="1:27" ht="12.75" hidden="1" customHeight="1" outlineLevel="1" x14ac:dyDescent="0.2">
      <c r="A591" s="163" t="s">
        <v>2986</v>
      </c>
      <c r="B591" s="94" t="s">
        <v>90</v>
      </c>
      <c r="C591" s="70" t="s">
        <v>79</v>
      </c>
      <c r="D591" s="71">
        <f>$D$486</f>
        <v>434.18</v>
      </c>
      <c r="E591" s="71">
        <f t="shared" ref="E591:AA591" si="343">$D$486</f>
        <v>434.18</v>
      </c>
      <c r="F591" s="71">
        <f t="shared" si="343"/>
        <v>434.18</v>
      </c>
      <c r="G591" s="71">
        <f t="shared" si="343"/>
        <v>434.18</v>
      </c>
      <c r="H591" s="71">
        <f t="shared" si="343"/>
        <v>434.18</v>
      </c>
      <c r="I591" s="71">
        <f t="shared" si="343"/>
        <v>434.18</v>
      </c>
      <c r="J591" s="71">
        <f t="shared" si="343"/>
        <v>434.18</v>
      </c>
      <c r="K591" s="71">
        <f t="shared" si="343"/>
        <v>434.18</v>
      </c>
      <c r="L591" s="71">
        <f t="shared" si="343"/>
        <v>434.18</v>
      </c>
      <c r="M591" s="71">
        <f t="shared" si="343"/>
        <v>434.18</v>
      </c>
      <c r="N591" s="71">
        <f t="shared" si="343"/>
        <v>434.18</v>
      </c>
      <c r="O591" s="71">
        <f t="shared" si="343"/>
        <v>434.18</v>
      </c>
      <c r="P591" s="71">
        <f t="shared" si="343"/>
        <v>434.18</v>
      </c>
      <c r="Q591" s="71">
        <f t="shared" si="343"/>
        <v>434.18</v>
      </c>
      <c r="R591" s="71">
        <f t="shared" si="343"/>
        <v>434.18</v>
      </c>
      <c r="S591" s="71">
        <f t="shared" si="343"/>
        <v>434.18</v>
      </c>
      <c r="T591" s="71">
        <f t="shared" si="343"/>
        <v>434.18</v>
      </c>
      <c r="U591" s="71">
        <f t="shared" si="343"/>
        <v>434.18</v>
      </c>
      <c r="V591" s="71">
        <f t="shared" si="343"/>
        <v>434.18</v>
      </c>
      <c r="W591" s="71">
        <f t="shared" si="343"/>
        <v>434.18</v>
      </c>
      <c r="X591" s="71">
        <f t="shared" si="343"/>
        <v>434.18</v>
      </c>
      <c r="Y591" s="71">
        <f t="shared" si="343"/>
        <v>434.18</v>
      </c>
      <c r="Z591" s="71">
        <f t="shared" si="343"/>
        <v>434.18</v>
      </c>
      <c r="AA591" s="71">
        <f t="shared" si="343"/>
        <v>434.18</v>
      </c>
    </row>
    <row r="592" spans="1:27" ht="12.75" hidden="1" customHeight="1" outlineLevel="1" x14ac:dyDescent="0.2">
      <c r="A592" s="163" t="s">
        <v>2987</v>
      </c>
      <c r="B592" s="94" t="s">
        <v>83</v>
      </c>
      <c r="C592" s="70" t="s">
        <v>79</v>
      </c>
      <c r="D592" s="71">
        <v>4.95</v>
      </c>
      <c r="E592" s="71">
        <v>4.95</v>
      </c>
      <c r="F592" s="71">
        <v>4.95</v>
      </c>
      <c r="G592" s="71">
        <v>4.95</v>
      </c>
      <c r="H592" s="71">
        <v>4.95</v>
      </c>
      <c r="I592" s="71">
        <v>4.95</v>
      </c>
      <c r="J592" s="71">
        <v>4.95</v>
      </c>
      <c r="K592" s="71">
        <v>4.95</v>
      </c>
      <c r="L592" s="71">
        <v>4.95</v>
      </c>
      <c r="M592" s="71">
        <v>4.95</v>
      </c>
      <c r="N592" s="71">
        <v>4.95</v>
      </c>
      <c r="O592" s="71">
        <v>4.95</v>
      </c>
      <c r="P592" s="71">
        <v>4.95</v>
      </c>
      <c r="Q592" s="71">
        <v>4.95</v>
      </c>
      <c r="R592" s="71">
        <v>4.95</v>
      </c>
      <c r="S592" s="71">
        <v>4.95</v>
      </c>
      <c r="T592" s="71">
        <v>4.95</v>
      </c>
      <c r="U592" s="71">
        <v>4.95</v>
      </c>
      <c r="V592" s="71">
        <v>4.95</v>
      </c>
      <c r="W592" s="71">
        <v>4.95</v>
      </c>
      <c r="X592" s="71">
        <v>4.95</v>
      </c>
      <c r="Y592" s="71">
        <v>4.95</v>
      </c>
      <c r="Z592" s="71">
        <v>4.95</v>
      </c>
      <c r="AA592" s="71">
        <v>4.95</v>
      </c>
    </row>
    <row r="593" spans="1:27" ht="12.75" hidden="1" customHeight="1" outlineLevel="1" x14ac:dyDescent="0.2">
      <c r="A593" s="163" t="s">
        <v>2988</v>
      </c>
      <c r="B593" s="94" t="s">
        <v>81</v>
      </c>
      <c r="C593" s="70" t="s">
        <v>79</v>
      </c>
      <c r="D593" s="71">
        <f>$D$11</f>
        <v>330.69</v>
      </c>
      <c r="E593" s="71">
        <f t="shared" ref="E593:AA593" si="344">$D$11</f>
        <v>330.69</v>
      </c>
      <c r="F593" s="71">
        <f t="shared" si="344"/>
        <v>330.69</v>
      </c>
      <c r="G593" s="71">
        <f t="shared" si="344"/>
        <v>330.69</v>
      </c>
      <c r="H593" s="71">
        <f t="shared" si="344"/>
        <v>330.69</v>
      </c>
      <c r="I593" s="71">
        <f t="shared" si="344"/>
        <v>330.69</v>
      </c>
      <c r="J593" s="71">
        <f t="shared" si="344"/>
        <v>330.69</v>
      </c>
      <c r="K593" s="71">
        <f t="shared" si="344"/>
        <v>330.69</v>
      </c>
      <c r="L593" s="71">
        <f t="shared" si="344"/>
        <v>330.69</v>
      </c>
      <c r="M593" s="71">
        <f t="shared" si="344"/>
        <v>330.69</v>
      </c>
      <c r="N593" s="71">
        <f t="shared" si="344"/>
        <v>330.69</v>
      </c>
      <c r="O593" s="71">
        <f t="shared" si="344"/>
        <v>330.69</v>
      </c>
      <c r="P593" s="71">
        <f t="shared" si="344"/>
        <v>330.69</v>
      </c>
      <c r="Q593" s="71">
        <f t="shared" si="344"/>
        <v>330.69</v>
      </c>
      <c r="R593" s="71">
        <f t="shared" si="344"/>
        <v>330.69</v>
      </c>
      <c r="S593" s="71">
        <f t="shared" si="344"/>
        <v>330.69</v>
      </c>
      <c r="T593" s="71">
        <f t="shared" si="344"/>
        <v>330.69</v>
      </c>
      <c r="U593" s="71">
        <f t="shared" si="344"/>
        <v>330.69</v>
      </c>
      <c r="V593" s="71">
        <f t="shared" si="344"/>
        <v>330.69</v>
      </c>
      <c r="W593" s="71">
        <f t="shared" si="344"/>
        <v>330.69</v>
      </c>
      <c r="X593" s="71">
        <f t="shared" si="344"/>
        <v>330.69</v>
      </c>
      <c r="Y593" s="71">
        <f t="shared" si="344"/>
        <v>330.69</v>
      </c>
      <c r="Z593" s="71">
        <f t="shared" si="344"/>
        <v>330.69</v>
      </c>
      <c r="AA593" s="71">
        <f t="shared" si="344"/>
        <v>330.69</v>
      </c>
    </row>
    <row r="594" spans="1:27" collapsed="1" x14ac:dyDescent="0.2">
      <c r="A594" s="162" t="s">
        <v>2989</v>
      </c>
      <c r="B594" s="54" t="str">
        <f>"23"&amp;"."&amp;$B$801&amp;"."&amp;$B$802</f>
        <v>23.05.2023</v>
      </c>
      <c r="C594" s="134" t="s">
        <v>76</v>
      </c>
      <c r="D594" s="135">
        <f>ROUND(((D595+D596+D598+D597)/1000),5)</f>
        <v>2.04101</v>
      </c>
      <c r="E594" s="135">
        <f>ROUND(((E595+E596+E598+E597)/1000),5)</f>
        <v>1.8705400000000001</v>
      </c>
      <c r="F594" s="135">
        <f>ROUND(((F595+F596+F598+F597)/1000),5)</f>
        <v>1.78257</v>
      </c>
      <c r="G594" s="135">
        <f t="shared" ref="G594:AA594" si="345">ROUND(((G595+G596+G598+G597)/1000),5)</f>
        <v>1.74411</v>
      </c>
      <c r="H594" s="135">
        <f t="shared" si="345"/>
        <v>1.79108</v>
      </c>
      <c r="I594" s="135">
        <f t="shared" si="345"/>
        <v>1.9370099999999999</v>
      </c>
      <c r="J594" s="135">
        <f t="shared" si="345"/>
        <v>2.0553400000000002</v>
      </c>
      <c r="K594" s="135">
        <f t="shared" si="345"/>
        <v>2.28931</v>
      </c>
      <c r="L594" s="135">
        <f t="shared" si="345"/>
        <v>2.5196399999999999</v>
      </c>
      <c r="M594" s="135">
        <f t="shared" si="345"/>
        <v>2.6387700000000001</v>
      </c>
      <c r="N594" s="135">
        <f t="shared" si="345"/>
        <v>2.6136900000000001</v>
      </c>
      <c r="O594" s="135">
        <f t="shared" si="345"/>
        <v>2.6722000000000001</v>
      </c>
      <c r="P594" s="135">
        <f t="shared" si="345"/>
        <v>2.6725300000000001</v>
      </c>
      <c r="Q594" s="135">
        <f t="shared" si="345"/>
        <v>2.6925400000000002</v>
      </c>
      <c r="R594" s="135">
        <f t="shared" si="345"/>
        <v>2.6877399999999998</v>
      </c>
      <c r="S594" s="135">
        <f t="shared" si="345"/>
        <v>2.6764199999999998</v>
      </c>
      <c r="T594" s="135">
        <f t="shared" si="345"/>
        <v>2.6674000000000002</v>
      </c>
      <c r="U594" s="135">
        <f t="shared" si="345"/>
        <v>2.6133199999999999</v>
      </c>
      <c r="V594" s="135">
        <f t="shared" si="345"/>
        <v>2.5532699999999999</v>
      </c>
      <c r="W594" s="135">
        <f t="shared" si="345"/>
        <v>2.4959600000000002</v>
      </c>
      <c r="X594" s="135">
        <f t="shared" si="345"/>
        <v>2.5213999999999999</v>
      </c>
      <c r="Y594" s="135">
        <f t="shared" si="345"/>
        <v>2.6205699999999998</v>
      </c>
      <c r="Z594" s="135">
        <f t="shared" si="345"/>
        <v>2.4144399999999999</v>
      </c>
      <c r="AA594" s="135">
        <f t="shared" si="345"/>
        <v>2.1591200000000002</v>
      </c>
    </row>
    <row r="595" spans="1:27" ht="12.75" hidden="1" customHeight="1" outlineLevel="1" x14ac:dyDescent="0.2">
      <c r="A595" s="163" t="s">
        <v>2990</v>
      </c>
      <c r="B595" s="94" t="s">
        <v>238</v>
      </c>
      <c r="C595" s="70" t="s">
        <v>79</v>
      </c>
      <c r="D595" s="71">
        <v>1271.19</v>
      </c>
      <c r="E595" s="71">
        <v>1100.72</v>
      </c>
      <c r="F595" s="71">
        <v>1012.75</v>
      </c>
      <c r="G595" s="71">
        <v>974.29</v>
      </c>
      <c r="H595" s="71">
        <v>1021.26</v>
      </c>
      <c r="I595" s="71">
        <v>1167.19</v>
      </c>
      <c r="J595" s="71">
        <v>1285.52</v>
      </c>
      <c r="K595" s="71">
        <v>1519.49</v>
      </c>
      <c r="L595" s="71">
        <v>1749.82</v>
      </c>
      <c r="M595" s="71">
        <v>1868.95</v>
      </c>
      <c r="N595" s="71">
        <v>1843.87</v>
      </c>
      <c r="O595" s="71">
        <v>1902.38</v>
      </c>
      <c r="P595" s="71">
        <v>1902.71</v>
      </c>
      <c r="Q595" s="71">
        <v>1922.72</v>
      </c>
      <c r="R595" s="71">
        <v>1917.92</v>
      </c>
      <c r="S595" s="71">
        <v>1906.6</v>
      </c>
      <c r="T595" s="71">
        <v>1897.58</v>
      </c>
      <c r="U595" s="71">
        <v>1843.5</v>
      </c>
      <c r="V595" s="71">
        <v>1783.45</v>
      </c>
      <c r="W595" s="71">
        <v>1726.14</v>
      </c>
      <c r="X595" s="71">
        <v>1751.58</v>
      </c>
      <c r="Y595" s="71">
        <v>1850.75</v>
      </c>
      <c r="Z595" s="71">
        <v>1644.62</v>
      </c>
      <c r="AA595" s="71">
        <v>1389.3</v>
      </c>
    </row>
    <row r="596" spans="1:27" ht="12.75" hidden="1" customHeight="1" outlineLevel="1" x14ac:dyDescent="0.2">
      <c r="A596" s="163" t="s">
        <v>2991</v>
      </c>
      <c r="B596" s="94" t="s">
        <v>90</v>
      </c>
      <c r="C596" s="70" t="s">
        <v>79</v>
      </c>
      <c r="D596" s="71">
        <f>$D$486</f>
        <v>434.18</v>
      </c>
      <c r="E596" s="71">
        <f t="shared" ref="E596:AA596" si="346">$D$486</f>
        <v>434.18</v>
      </c>
      <c r="F596" s="71">
        <f t="shared" si="346"/>
        <v>434.18</v>
      </c>
      <c r="G596" s="71">
        <f t="shared" si="346"/>
        <v>434.18</v>
      </c>
      <c r="H596" s="71">
        <f t="shared" si="346"/>
        <v>434.18</v>
      </c>
      <c r="I596" s="71">
        <f t="shared" si="346"/>
        <v>434.18</v>
      </c>
      <c r="J596" s="71">
        <f t="shared" si="346"/>
        <v>434.18</v>
      </c>
      <c r="K596" s="71">
        <f t="shared" si="346"/>
        <v>434.18</v>
      </c>
      <c r="L596" s="71">
        <f t="shared" si="346"/>
        <v>434.18</v>
      </c>
      <c r="M596" s="71">
        <f t="shared" si="346"/>
        <v>434.18</v>
      </c>
      <c r="N596" s="71">
        <f t="shared" si="346"/>
        <v>434.18</v>
      </c>
      <c r="O596" s="71">
        <f t="shared" si="346"/>
        <v>434.18</v>
      </c>
      <c r="P596" s="71">
        <f t="shared" si="346"/>
        <v>434.18</v>
      </c>
      <c r="Q596" s="71">
        <f t="shared" si="346"/>
        <v>434.18</v>
      </c>
      <c r="R596" s="71">
        <f t="shared" si="346"/>
        <v>434.18</v>
      </c>
      <c r="S596" s="71">
        <f t="shared" si="346"/>
        <v>434.18</v>
      </c>
      <c r="T596" s="71">
        <f t="shared" si="346"/>
        <v>434.18</v>
      </c>
      <c r="U596" s="71">
        <f t="shared" si="346"/>
        <v>434.18</v>
      </c>
      <c r="V596" s="71">
        <f t="shared" si="346"/>
        <v>434.18</v>
      </c>
      <c r="W596" s="71">
        <f t="shared" si="346"/>
        <v>434.18</v>
      </c>
      <c r="X596" s="71">
        <f t="shared" si="346"/>
        <v>434.18</v>
      </c>
      <c r="Y596" s="71">
        <f t="shared" si="346"/>
        <v>434.18</v>
      </c>
      <c r="Z596" s="71">
        <f t="shared" si="346"/>
        <v>434.18</v>
      </c>
      <c r="AA596" s="71">
        <f t="shared" si="346"/>
        <v>434.18</v>
      </c>
    </row>
    <row r="597" spans="1:27" ht="12.75" hidden="1" customHeight="1" outlineLevel="1" x14ac:dyDescent="0.2">
      <c r="A597" s="163" t="s">
        <v>2992</v>
      </c>
      <c r="B597" s="94" t="s">
        <v>83</v>
      </c>
      <c r="C597" s="70" t="s">
        <v>79</v>
      </c>
      <c r="D597" s="71">
        <v>4.95</v>
      </c>
      <c r="E597" s="71">
        <v>4.95</v>
      </c>
      <c r="F597" s="71">
        <v>4.95</v>
      </c>
      <c r="G597" s="71">
        <v>4.95</v>
      </c>
      <c r="H597" s="71">
        <v>4.95</v>
      </c>
      <c r="I597" s="71">
        <v>4.95</v>
      </c>
      <c r="J597" s="71">
        <v>4.95</v>
      </c>
      <c r="K597" s="71">
        <v>4.95</v>
      </c>
      <c r="L597" s="71">
        <v>4.95</v>
      </c>
      <c r="M597" s="71">
        <v>4.95</v>
      </c>
      <c r="N597" s="71">
        <v>4.95</v>
      </c>
      <c r="O597" s="71">
        <v>4.95</v>
      </c>
      <c r="P597" s="71">
        <v>4.95</v>
      </c>
      <c r="Q597" s="71">
        <v>4.95</v>
      </c>
      <c r="R597" s="71">
        <v>4.95</v>
      </c>
      <c r="S597" s="71">
        <v>4.95</v>
      </c>
      <c r="T597" s="71">
        <v>4.95</v>
      </c>
      <c r="U597" s="71">
        <v>4.95</v>
      </c>
      <c r="V597" s="71">
        <v>4.95</v>
      </c>
      <c r="W597" s="71">
        <v>4.95</v>
      </c>
      <c r="X597" s="71">
        <v>4.95</v>
      </c>
      <c r="Y597" s="71">
        <v>4.95</v>
      </c>
      <c r="Z597" s="71">
        <v>4.95</v>
      </c>
      <c r="AA597" s="71">
        <v>4.95</v>
      </c>
    </row>
    <row r="598" spans="1:27" ht="12.75" hidden="1" customHeight="1" outlineLevel="1" x14ac:dyDescent="0.2">
      <c r="A598" s="163" t="s">
        <v>2993</v>
      </c>
      <c r="B598" s="94" t="s">
        <v>81</v>
      </c>
      <c r="C598" s="70" t="s">
        <v>79</v>
      </c>
      <c r="D598" s="71">
        <f>$D$11</f>
        <v>330.69</v>
      </c>
      <c r="E598" s="71">
        <f t="shared" ref="E598:AA598" si="347">$D$11</f>
        <v>330.69</v>
      </c>
      <c r="F598" s="71">
        <f t="shared" si="347"/>
        <v>330.69</v>
      </c>
      <c r="G598" s="71">
        <f t="shared" si="347"/>
        <v>330.69</v>
      </c>
      <c r="H598" s="71">
        <f t="shared" si="347"/>
        <v>330.69</v>
      </c>
      <c r="I598" s="71">
        <f t="shared" si="347"/>
        <v>330.69</v>
      </c>
      <c r="J598" s="71">
        <f t="shared" si="347"/>
        <v>330.69</v>
      </c>
      <c r="K598" s="71">
        <f t="shared" si="347"/>
        <v>330.69</v>
      </c>
      <c r="L598" s="71">
        <f t="shared" si="347"/>
        <v>330.69</v>
      </c>
      <c r="M598" s="71">
        <f t="shared" si="347"/>
        <v>330.69</v>
      </c>
      <c r="N598" s="71">
        <f t="shared" si="347"/>
        <v>330.69</v>
      </c>
      <c r="O598" s="71">
        <f t="shared" si="347"/>
        <v>330.69</v>
      </c>
      <c r="P598" s="71">
        <f t="shared" si="347"/>
        <v>330.69</v>
      </c>
      <c r="Q598" s="71">
        <f t="shared" si="347"/>
        <v>330.69</v>
      </c>
      <c r="R598" s="71">
        <f t="shared" si="347"/>
        <v>330.69</v>
      </c>
      <c r="S598" s="71">
        <f t="shared" si="347"/>
        <v>330.69</v>
      </c>
      <c r="T598" s="71">
        <f t="shared" si="347"/>
        <v>330.69</v>
      </c>
      <c r="U598" s="71">
        <f t="shared" si="347"/>
        <v>330.69</v>
      </c>
      <c r="V598" s="71">
        <f t="shared" si="347"/>
        <v>330.69</v>
      </c>
      <c r="W598" s="71">
        <f t="shared" si="347"/>
        <v>330.69</v>
      </c>
      <c r="X598" s="71">
        <f t="shared" si="347"/>
        <v>330.69</v>
      </c>
      <c r="Y598" s="71">
        <f t="shared" si="347"/>
        <v>330.69</v>
      </c>
      <c r="Z598" s="71">
        <f t="shared" si="347"/>
        <v>330.69</v>
      </c>
      <c r="AA598" s="71">
        <f t="shared" si="347"/>
        <v>330.69</v>
      </c>
    </row>
    <row r="599" spans="1:27" collapsed="1" x14ac:dyDescent="0.2">
      <c r="A599" s="162" t="s">
        <v>2994</v>
      </c>
      <c r="B599" s="54" t="str">
        <f>"24"&amp;"."&amp;$B$801&amp;"."&amp;$B$802</f>
        <v>24.05.2023</v>
      </c>
      <c r="C599" s="134" t="s">
        <v>76</v>
      </c>
      <c r="D599" s="135">
        <f>ROUND(((D600+D601+D603+D602)/1000),5)</f>
        <v>2.05707</v>
      </c>
      <c r="E599" s="135">
        <f>ROUND(((E600+E601+E603+E602)/1000),5)</f>
        <v>1.84887</v>
      </c>
      <c r="F599" s="135">
        <f>ROUND(((F600+F601+F603+F602)/1000),5)</f>
        <v>1.8124499999999999</v>
      </c>
      <c r="G599" s="135">
        <f t="shared" ref="G599:AA599" si="348">ROUND(((G600+G601+G603+G602)/1000),5)</f>
        <v>1.76905</v>
      </c>
      <c r="H599" s="135">
        <f t="shared" si="348"/>
        <v>1.7746599999999999</v>
      </c>
      <c r="I599" s="135">
        <f t="shared" si="348"/>
        <v>1.93445</v>
      </c>
      <c r="J599" s="135">
        <f t="shared" si="348"/>
        <v>2.1957800000000001</v>
      </c>
      <c r="K599" s="135">
        <f t="shared" si="348"/>
        <v>2.4487899999999998</v>
      </c>
      <c r="L599" s="135">
        <f t="shared" si="348"/>
        <v>2.6303000000000001</v>
      </c>
      <c r="M599" s="135">
        <f t="shared" si="348"/>
        <v>2.68512</v>
      </c>
      <c r="N599" s="135">
        <f t="shared" si="348"/>
        <v>2.6916099999999998</v>
      </c>
      <c r="O599" s="135">
        <f t="shared" si="348"/>
        <v>2.69326</v>
      </c>
      <c r="P599" s="135">
        <f t="shared" si="348"/>
        <v>2.6785600000000001</v>
      </c>
      <c r="Q599" s="135">
        <f t="shared" si="348"/>
        <v>2.68398</v>
      </c>
      <c r="R599" s="135">
        <f t="shared" si="348"/>
        <v>2.6971599999999998</v>
      </c>
      <c r="S599" s="135">
        <f t="shared" si="348"/>
        <v>2.71035</v>
      </c>
      <c r="T599" s="135">
        <f t="shared" si="348"/>
        <v>2.6938300000000002</v>
      </c>
      <c r="U599" s="135">
        <f t="shared" si="348"/>
        <v>2.6799900000000001</v>
      </c>
      <c r="V599" s="135">
        <f t="shared" si="348"/>
        <v>2.67374</v>
      </c>
      <c r="W599" s="135">
        <f t="shared" si="348"/>
        <v>2.6654399999999998</v>
      </c>
      <c r="X599" s="135">
        <f t="shared" si="348"/>
        <v>2.6654</v>
      </c>
      <c r="Y599" s="135">
        <f t="shared" si="348"/>
        <v>2.6681900000000001</v>
      </c>
      <c r="Z599" s="135">
        <f t="shared" si="348"/>
        <v>2.5053100000000001</v>
      </c>
      <c r="AA599" s="135">
        <f t="shared" si="348"/>
        <v>2.1836099999999998</v>
      </c>
    </row>
    <row r="600" spans="1:27" ht="12.75" hidden="1" customHeight="1" outlineLevel="1" x14ac:dyDescent="0.2">
      <c r="A600" s="163" t="s">
        <v>2995</v>
      </c>
      <c r="B600" s="94" t="s">
        <v>238</v>
      </c>
      <c r="C600" s="70" t="s">
        <v>79</v>
      </c>
      <c r="D600" s="71">
        <v>1287.25</v>
      </c>
      <c r="E600" s="71">
        <v>1079.05</v>
      </c>
      <c r="F600" s="71">
        <v>1042.6300000000001</v>
      </c>
      <c r="G600" s="71">
        <v>999.23</v>
      </c>
      <c r="H600" s="71">
        <v>1004.84</v>
      </c>
      <c r="I600" s="71">
        <v>1164.6300000000001</v>
      </c>
      <c r="J600" s="71">
        <v>1425.96</v>
      </c>
      <c r="K600" s="71">
        <v>1678.97</v>
      </c>
      <c r="L600" s="71">
        <v>1860.48</v>
      </c>
      <c r="M600" s="71">
        <v>1915.3</v>
      </c>
      <c r="N600" s="71">
        <v>1921.79</v>
      </c>
      <c r="O600" s="71">
        <v>1923.44</v>
      </c>
      <c r="P600" s="71">
        <v>1908.74</v>
      </c>
      <c r="Q600" s="71">
        <v>1914.16</v>
      </c>
      <c r="R600" s="71">
        <v>1927.34</v>
      </c>
      <c r="S600" s="71">
        <v>1940.53</v>
      </c>
      <c r="T600" s="71">
        <v>1924.01</v>
      </c>
      <c r="U600" s="71">
        <v>1910.17</v>
      </c>
      <c r="V600" s="71">
        <v>1903.92</v>
      </c>
      <c r="W600" s="71">
        <v>1895.62</v>
      </c>
      <c r="X600" s="71">
        <v>1895.58</v>
      </c>
      <c r="Y600" s="71">
        <v>1898.37</v>
      </c>
      <c r="Z600" s="71">
        <v>1735.49</v>
      </c>
      <c r="AA600" s="71">
        <v>1413.79</v>
      </c>
    </row>
    <row r="601" spans="1:27" ht="12.75" hidden="1" customHeight="1" outlineLevel="1" x14ac:dyDescent="0.2">
      <c r="A601" s="163" t="s">
        <v>2996</v>
      </c>
      <c r="B601" s="94" t="s">
        <v>90</v>
      </c>
      <c r="C601" s="70" t="s">
        <v>79</v>
      </c>
      <c r="D601" s="71">
        <f>$D$486</f>
        <v>434.18</v>
      </c>
      <c r="E601" s="71">
        <f t="shared" ref="E601:AA601" si="349">$D$486</f>
        <v>434.18</v>
      </c>
      <c r="F601" s="71">
        <f t="shared" si="349"/>
        <v>434.18</v>
      </c>
      <c r="G601" s="71">
        <f t="shared" si="349"/>
        <v>434.18</v>
      </c>
      <c r="H601" s="71">
        <f t="shared" si="349"/>
        <v>434.18</v>
      </c>
      <c r="I601" s="71">
        <f t="shared" si="349"/>
        <v>434.18</v>
      </c>
      <c r="J601" s="71">
        <f t="shared" si="349"/>
        <v>434.18</v>
      </c>
      <c r="K601" s="71">
        <f t="shared" si="349"/>
        <v>434.18</v>
      </c>
      <c r="L601" s="71">
        <f t="shared" si="349"/>
        <v>434.18</v>
      </c>
      <c r="M601" s="71">
        <f t="shared" si="349"/>
        <v>434.18</v>
      </c>
      <c r="N601" s="71">
        <f t="shared" si="349"/>
        <v>434.18</v>
      </c>
      <c r="O601" s="71">
        <f t="shared" si="349"/>
        <v>434.18</v>
      </c>
      <c r="P601" s="71">
        <f t="shared" si="349"/>
        <v>434.18</v>
      </c>
      <c r="Q601" s="71">
        <f t="shared" si="349"/>
        <v>434.18</v>
      </c>
      <c r="R601" s="71">
        <f t="shared" si="349"/>
        <v>434.18</v>
      </c>
      <c r="S601" s="71">
        <f t="shared" si="349"/>
        <v>434.18</v>
      </c>
      <c r="T601" s="71">
        <f t="shared" si="349"/>
        <v>434.18</v>
      </c>
      <c r="U601" s="71">
        <f t="shared" si="349"/>
        <v>434.18</v>
      </c>
      <c r="V601" s="71">
        <f t="shared" si="349"/>
        <v>434.18</v>
      </c>
      <c r="W601" s="71">
        <f t="shared" si="349"/>
        <v>434.18</v>
      </c>
      <c r="X601" s="71">
        <f t="shared" si="349"/>
        <v>434.18</v>
      </c>
      <c r="Y601" s="71">
        <f t="shared" si="349"/>
        <v>434.18</v>
      </c>
      <c r="Z601" s="71">
        <f t="shared" si="349"/>
        <v>434.18</v>
      </c>
      <c r="AA601" s="71">
        <f t="shared" si="349"/>
        <v>434.18</v>
      </c>
    </row>
    <row r="602" spans="1:27" ht="12.75" hidden="1" customHeight="1" outlineLevel="1" x14ac:dyDescent="0.2">
      <c r="A602" s="163" t="s">
        <v>2997</v>
      </c>
      <c r="B602" s="94" t="s">
        <v>83</v>
      </c>
      <c r="C602" s="70" t="s">
        <v>79</v>
      </c>
      <c r="D602" s="71">
        <v>4.95</v>
      </c>
      <c r="E602" s="71">
        <v>4.95</v>
      </c>
      <c r="F602" s="71">
        <v>4.95</v>
      </c>
      <c r="G602" s="71">
        <v>4.95</v>
      </c>
      <c r="H602" s="71">
        <v>4.95</v>
      </c>
      <c r="I602" s="71">
        <v>4.95</v>
      </c>
      <c r="J602" s="71">
        <v>4.95</v>
      </c>
      <c r="K602" s="71">
        <v>4.95</v>
      </c>
      <c r="L602" s="71">
        <v>4.95</v>
      </c>
      <c r="M602" s="71">
        <v>4.95</v>
      </c>
      <c r="N602" s="71">
        <v>4.95</v>
      </c>
      <c r="O602" s="71">
        <v>4.95</v>
      </c>
      <c r="P602" s="71">
        <v>4.95</v>
      </c>
      <c r="Q602" s="71">
        <v>4.95</v>
      </c>
      <c r="R602" s="71">
        <v>4.95</v>
      </c>
      <c r="S602" s="71">
        <v>4.95</v>
      </c>
      <c r="T602" s="71">
        <v>4.95</v>
      </c>
      <c r="U602" s="71">
        <v>4.95</v>
      </c>
      <c r="V602" s="71">
        <v>4.95</v>
      </c>
      <c r="W602" s="71">
        <v>4.95</v>
      </c>
      <c r="X602" s="71">
        <v>4.95</v>
      </c>
      <c r="Y602" s="71">
        <v>4.95</v>
      </c>
      <c r="Z602" s="71">
        <v>4.95</v>
      </c>
      <c r="AA602" s="71">
        <v>4.95</v>
      </c>
    </row>
    <row r="603" spans="1:27" ht="12.75" hidden="1" customHeight="1" outlineLevel="1" x14ac:dyDescent="0.2">
      <c r="A603" s="163" t="s">
        <v>2998</v>
      </c>
      <c r="B603" s="94" t="s">
        <v>81</v>
      </c>
      <c r="C603" s="70" t="s">
        <v>79</v>
      </c>
      <c r="D603" s="71">
        <f>$D$11</f>
        <v>330.69</v>
      </c>
      <c r="E603" s="71">
        <f t="shared" ref="E603:AA603" si="350">$D$11</f>
        <v>330.69</v>
      </c>
      <c r="F603" s="71">
        <f t="shared" si="350"/>
        <v>330.69</v>
      </c>
      <c r="G603" s="71">
        <f t="shared" si="350"/>
        <v>330.69</v>
      </c>
      <c r="H603" s="71">
        <f t="shared" si="350"/>
        <v>330.69</v>
      </c>
      <c r="I603" s="71">
        <f t="shared" si="350"/>
        <v>330.69</v>
      </c>
      <c r="J603" s="71">
        <f t="shared" si="350"/>
        <v>330.69</v>
      </c>
      <c r="K603" s="71">
        <f t="shared" si="350"/>
        <v>330.69</v>
      </c>
      <c r="L603" s="71">
        <f t="shared" si="350"/>
        <v>330.69</v>
      </c>
      <c r="M603" s="71">
        <f t="shared" si="350"/>
        <v>330.69</v>
      </c>
      <c r="N603" s="71">
        <f t="shared" si="350"/>
        <v>330.69</v>
      </c>
      <c r="O603" s="71">
        <f t="shared" si="350"/>
        <v>330.69</v>
      </c>
      <c r="P603" s="71">
        <f t="shared" si="350"/>
        <v>330.69</v>
      </c>
      <c r="Q603" s="71">
        <f t="shared" si="350"/>
        <v>330.69</v>
      </c>
      <c r="R603" s="71">
        <f t="shared" si="350"/>
        <v>330.69</v>
      </c>
      <c r="S603" s="71">
        <f t="shared" si="350"/>
        <v>330.69</v>
      </c>
      <c r="T603" s="71">
        <f t="shared" si="350"/>
        <v>330.69</v>
      </c>
      <c r="U603" s="71">
        <f t="shared" si="350"/>
        <v>330.69</v>
      </c>
      <c r="V603" s="71">
        <f t="shared" si="350"/>
        <v>330.69</v>
      </c>
      <c r="W603" s="71">
        <f t="shared" si="350"/>
        <v>330.69</v>
      </c>
      <c r="X603" s="71">
        <f t="shared" si="350"/>
        <v>330.69</v>
      </c>
      <c r="Y603" s="71">
        <f t="shared" si="350"/>
        <v>330.69</v>
      </c>
      <c r="Z603" s="71">
        <f t="shared" si="350"/>
        <v>330.69</v>
      </c>
      <c r="AA603" s="71">
        <f t="shared" si="350"/>
        <v>330.69</v>
      </c>
    </row>
    <row r="604" spans="1:27" collapsed="1" x14ac:dyDescent="0.2">
      <c r="A604" s="162" t="s">
        <v>2999</v>
      </c>
      <c r="B604" s="54" t="str">
        <f>"25"&amp;"."&amp;$B$801&amp;"."&amp;$B$802</f>
        <v>25.05.2023</v>
      </c>
      <c r="C604" s="134" t="s">
        <v>76</v>
      </c>
      <c r="D604" s="135">
        <f>ROUND(((D605+D606+D608+D607)/1000),5)</f>
        <v>1.8772500000000001</v>
      </c>
      <c r="E604" s="135">
        <f>ROUND(((E605+E606+E608+E607)/1000),5)</f>
        <v>1.7717499999999999</v>
      </c>
      <c r="F604" s="135">
        <f>ROUND(((F605+F606+F608+F607)/1000),5)</f>
        <v>1.7063600000000001</v>
      </c>
      <c r="G604" s="135">
        <f t="shared" ref="G604:AA604" si="351">ROUND(((G605+G606+G608+G607)/1000),5)</f>
        <v>1.6572499999999999</v>
      </c>
      <c r="H604" s="135">
        <f t="shared" si="351"/>
        <v>1.6567799999999999</v>
      </c>
      <c r="I604" s="135">
        <f t="shared" si="351"/>
        <v>1.82372</v>
      </c>
      <c r="J604" s="135">
        <f t="shared" si="351"/>
        <v>2.2049799999999999</v>
      </c>
      <c r="K604" s="135">
        <f t="shared" si="351"/>
        <v>2.3682599999999998</v>
      </c>
      <c r="L604" s="135">
        <f t="shared" si="351"/>
        <v>2.5853700000000002</v>
      </c>
      <c r="M604" s="135">
        <f t="shared" si="351"/>
        <v>2.6537199999999999</v>
      </c>
      <c r="N604" s="135">
        <f t="shared" si="351"/>
        <v>2.66676</v>
      </c>
      <c r="O604" s="135">
        <f t="shared" si="351"/>
        <v>2.6762199999999998</v>
      </c>
      <c r="P604" s="135">
        <f t="shared" si="351"/>
        <v>2.6589900000000002</v>
      </c>
      <c r="Q604" s="135">
        <f t="shared" si="351"/>
        <v>2.6612800000000001</v>
      </c>
      <c r="R604" s="135">
        <f t="shared" si="351"/>
        <v>2.68594</v>
      </c>
      <c r="S604" s="135">
        <f t="shared" si="351"/>
        <v>2.7013099999999999</v>
      </c>
      <c r="T604" s="135">
        <f t="shared" si="351"/>
        <v>2.68642</v>
      </c>
      <c r="U604" s="135">
        <f t="shared" si="351"/>
        <v>2.6728900000000002</v>
      </c>
      <c r="V604" s="135">
        <f t="shared" si="351"/>
        <v>2.6657999999999999</v>
      </c>
      <c r="W604" s="135">
        <f t="shared" si="351"/>
        <v>2.6596299999999999</v>
      </c>
      <c r="X604" s="135">
        <f t="shared" si="351"/>
        <v>2.66337</v>
      </c>
      <c r="Y604" s="135">
        <f t="shared" si="351"/>
        <v>2.6591499999999999</v>
      </c>
      <c r="Z604" s="135">
        <f t="shared" si="351"/>
        <v>2.4662999999999999</v>
      </c>
      <c r="AA604" s="135">
        <f t="shared" si="351"/>
        <v>2.0942500000000002</v>
      </c>
    </row>
    <row r="605" spans="1:27" ht="12.75" hidden="1" customHeight="1" outlineLevel="1" x14ac:dyDescent="0.2">
      <c r="A605" s="163" t="s">
        <v>3000</v>
      </c>
      <c r="B605" s="94" t="s">
        <v>238</v>
      </c>
      <c r="C605" s="70" t="s">
        <v>79</v>
      </c>
      <c r="D605" s="71">
        <v>1107.43</v>
      </c>
      <c r="E605" s="71">
        <v>1001.93</v>
      </c>
      <c r="F605" s="71">
        <v>936.54</v>
      </c>
      <c r="G605" s="71">
        <v>887.43</v>
      </c>
      <c r="H605" s="71">
        <v>886.96</v>
      </c>
      <c r="I605" s="71">
        <v>1053.9000000000001</v>
      </c>
      <c r="J605" s="71">
        <v>1435.16</v>
      </c>
      <c r="K605" s="71">
        <v>1598.44</v>
      </c>
      <c r="L605" s="71">
        <v>1815.55</v>
      </c>
      <c r="M605" s="71">
        <v>1883.9</v>
      </c>
      <c r="N605" s="71">
        <v>1896.94</v>
      </c>
      <c r="O605" s="71">
        <v>1906.4</v>
      </c>
      <c r="P605" s="71">
        <v>1889.17</v>
      </c>
      <c r="Q605" s="71">
        <v>1891.46</v>
      </c>
      <c r="R605" s="71">
        <v>1916.12</v>
      </c>
      <c r="S605" s="71">
        <v>1931.49</v>
      </c>
      <c r="T605" s="71">
        <v>1916.6</v>
      </c>
      <c r="U605" s="71">
        <v>1903.07</v>
      </c>
      <c r="V605" s="71">
        <v>1895.98</v>
      </c>
      <c r="W605" s="71">
        <v>1889.81</v>
      </c>
      <c r="X605" s="71">
        <v>1893.55</v>
      </c>
      <c r="Y605" s="71">
        <v>1889.33</v>
      </c>
      <c r="Z605" s="71">
        <v>1696.48</v>
      </c>
      <c r="AA605" s="71">
        <v>1324.43</v>
      </c>
    </row>
    <row r="606" spans="1:27" ht="12.75" hidden="1" customHeight="1" outlineLevel="1" x14ac:dyDescent="0.2">
      <c r="A606" s="163" t="s">
        <v>3001</v>
      </c>
      <c r="B606" s="94" t="s">
        <v>90</v>
      </c>
      <c r="C606" s="70" t="s">
        <v>79</v>
      </c>
      <c r="D606" s="71">
        <f>$D$486</f>
        <v>434.18</v>
      </c>
      <c r="E606" s="71">
        <f t="shared" ref="E606:AA606" si="352">$D$486</f>
        <v>434.18</v>
      </c>
      <c r="F606" s="71">
        <f t="shared" si="352"/>
        <v>434.18</v>
      </c>
      <c r="G606" s="71">
        <f t="shared" si="352"/>
        <v>434.18</v>
      </c>
      <c r="H606" s="71">
        <f t="shared" si="352"/>
        <v>434.18</v>
      </c>
      <c r="I606" s="71">
        <f t="shared" si="352"/>
        <v>434.18</v>
      </c>
      <c r="J606" s="71">
        <f t="shared" si="352"/>
        <v>434.18</v>
      </c>
      <c r="K606" s="71">
        <f t="shared" si="352"/>
        <v>434.18</v>
      </c>
      <c r="L606" s="71">
        <f t="shared" si="352"/>
        <v>434.18</v>
      </c>
      <c r="M606" s="71">
        <f t="shared" si="352"/>
        <v>434.18</v>
      </c>
      <c r="N606" s="71">
        <f t="shared" si="352"/>
        <v>434.18</v>
      </c>
      <c r="O606" s="71">
        <f t="shared" si="352"/>
        <v>434.18</v>
      </c>
      <c r="P606" s="71">
        <f t="shared" si="352"/>
        <v>434.18</v>
      </c>
      <c r="Q606" s="71">
        <f t="shared" si="352"/>
        <v>434.18</v>
      </c>
      <c r="R606" s="71">
        <f t="shared" si="352"/>
        <v>434.18</v>
      </c>
      <c r="S606" s="71">
        <f t="shared" si="352"/>
        <v>434.18</v>
      </c>
      <c r="T606" s="71">
        <f t="shared" si="352"/>
        <v>434.18</v>
      </c>
      <c r="U606" s="71">
        <f t="shared" si="352"/>
        <v>434.18</v>
      </c>
      <c r="V606" s="71">
        <f t="shared" si="352"/>
        <v>434.18</v>
      </c>
      <c r="W606" s="71">
        <f t="shared" si="352"/>
        <v>434.18</v>
      </c>
      <c r="X606" s="71">
        <f t="shared" si="352"/>
        <v>434.18</v>
      </c>
      <c r="Y606" s="71">
        <f t="shared" si="352"/>
        <v>434.18</v>
      </c>
      <c r="Z606" s="71">
        <f t="shared" si="352"/>
        <v>434.18</v>
      </c>
      <c r="AA606" s="71">
        <f t="shared" si="352"/>
        <v>434.18</v>
      </c>
    </row>
    <row r="607" spans="1:27" ht="12.75" hidden="1" customHeight="1" outlineLevel="1" x14ac:dyDescent="0.2">
      <c r="A607" s="163" t="s">
        <v>3002</v>
      </c>
      <c r="B607" s="94" t="s">
        <v>83</v>
      </c>
      <c r="C607" s="70" t="s">
        <v>79</v>
      </c>
      <c r="D607" s="71">
        <v>4.95</v>
      </c>
      <c r="E607" s="71">
        <v>4.95</v>
      </c>
      <c r="F607" s="71">
        <v>4.95</v>
      </c>
      <c r="G607" s="71">
        <v>4.95</v>
      </c>
      <c r="H607" s="71">
        <v>4.95</v>
      </c>
      <c r="I607" s="71">
        <v>4.95</v>
      </c>
      <c r="J607" s="71">
        <v>4.95</v>
      </c>
      <c r="K607" s="71">
        <v>4.95</v>
      </c>
      <c r="L607" s="71">
        <v>4.95</v>
      </c>
      <c r="M607" s="71">
        <v>4.95</v>
      </c>
      <c r="N607" s="71">
        <v>4.95</v>
      </c>
      <c r="O607" s="71">
        <v>4.95</v>
      </c>
      <c r="P607" s="71">
        <v>4.95</v>
      </c>
      <c r="Q607" s="71">
        <v>4.95</v>
      </c>
      <c r="R607" s="71">
        <v>4.95</v>
      </c>
      <c r="S607" s="71">
        <v>4.95</v>
      </c>
      <c r="T607" s="71">
        <v>4.95</v>
      </c>
      <c r="U607" s="71">
        <v>4.95</v>
      </c>
      <c r="V607" s="71">
        <v>4.95</v>
      </c>
      <c r="W607" s="71">
        <v>4.95</v>
      </c>
      <c r="X607" s="71">
        <v>4.95</v>
      </c>
      <c r="Y607" s="71">
        <v>4.95</v>
      </c>
      <c r="Z607" s="71">
        <v>4.95</v>
      </c>
      <c r="AA607" s="71">
        <v>4.95</v>
      </c>
    </row>
    <row r="608" spans="1:27" ht="12.75" hidden="1" customHeight="1" outlineLevel="1" x14ac:dyDescent="0.2">
      <c r="A608" s="163" t="s">
        <v>3003</v>
      </c>
      <c r="B608" s="94" t="s">
        <v>81</v>
      </c>
      <c r="C608" s="70" t="s">
        <v>79</v>
      </c>
      <c r="D608" s="71">
        <f>$D$11</f>
        <v>330.69</v>
      </c>
      <c r="E608" s="71">
        <f t="shared" ref="E608:AA608" si="353">$D$11</f>
        <v>330.69</v>
      </c>
      <c r="F608" s="71">
        <f t="shared" si="353"/>
        <v>330.69</v>
      </c>
      <c r="G608" s="71">
        <f t="shared" si="353"/>
        <v>330.69</v>
      </c>
      <c r="H608" s="71">
        <f t="shared" si="353"/>
        <v>330.69</v>
      </c>
      <c r="I608" s="71">
        <f t="shared" si="353"/>
        <v>330.69</v>
      </c>
      <c r="J608" s="71">
        <f t="shared" si="353"/>
        <v>330.69</v>
      </c>
      <c r="K608" s="71">
        <f t="shared" si="353"/>
        <v>330.69</v>
      </c>
      <c r="L608" s="71">
        <f t="shared" si="353"/>
        <v>330.69</v>
      </c>
      <c r="M608" s="71">
        <f t="shared" si="353"/>
        <v>330.69</v>
      </c>
      <c r="N608" s="71">
        <f t="shared" si="353"/>
        <v>330.69</v>
      </c>
      <c r="O608" s="71">
        <f t="shared" si="353"/>
        <v>330.69</v>
      </c>
      <c r="P608" s="71">
        <f t="shared" si="353"/>
        <v>330.69</v>
      </c>
      <c r="Q608" s="71">
        <f t="shared" si="353"/>
        <v>330.69</v>
      </c>
      <c r="R608" s="71">
        <f t="shared" si="353"/>
        <v>330.69</v>
      </c>
      <c r="S608" s="71">
        <f t="shared" si="353"/>
        <v>330.69</v>
      </c>
      <c r="T608" s="71">
        <f t="shared" si="353"/>
        <v>330.69</v>
      </c>
      <c r="U608" s="71">
        <f t="shared" si="353"/>
        <v>330.69</v>
      </c>
      <c r="V608" s="71">
        <f t="shared" si="353"/>
        <v>330.69</v>
      </c>
      <c r="W608" s="71">
        <f t="shared" si="353"/>
        <v>330.69</v>
      </c>
      <c r="X608" s="71">
        <f t="shared" si="353"/>
        <v>330.69</v>
      </c>
      <c r="Y608" s="71">
        <f t="shared" si="353"/>
        <v>330.69</v>
      </c>
      <c r="Z608" s="71">
        <f t="shared" si="353"/>
        <v>330.69</v>
      </c>
      <c r="AA608" s="71">
        <f t="shared" si="353"/>
        <v>330.69</v>
      </c>
    </row>
    <row r="609" spans="1:27" collapsed="1" x14ac:dyDescent="0.2">
      <c r="A609" s="162" t="s">
        <v>3004</v>
      </c>
      <c r="B609" s="54" t="str">
        <f>"26"&amp;"."&amp;$B$801&amp;"."&amp;$B$802</f>
        <v>26.05.2023</v>
      </c>
      <c r="C609" s="134" t="s">
        <v>76</v>
      </c>
      <c r="D609" s="135">
        <f>ROUND(((D610+D611+D613+D612)/1000),5)</f>
        <v>1.9887900000000001</v>
      </c>
      <c r="E609" s="135">
        <f>ROUND(((E610+E611+E613+E612)/1000),5)</f>
        <v>1.8464700000000001</v>
      </c>
      <c r="F609" s="135">
        <f>ROUND(((F610+F611+F613+F612)/1000),5)</f>
        <v>1.7842800000000001</v>
      </c>
      <c r="G609" s="135">
        <f t="shared" ref="G609:AA609" si="354">ROUND(((G610+G611+G613+G612)/1000),5)</f>
        <v>1.73875</v>
      </c>
      <c r="H609" s="135">
        <f t="shared" si="354"/>
        <v>1.7611600000000001</v>
      </c>
      <c r="I609" s="135">
        <f t="shared" si="354"/>
        <v>1.8502000000000001</v>
      </c>
      <c r="J609" s="135">
        <f t="shared" si="354"/>
        <v>2.2484000000000002</v>
      </c>
      <c r="K609" s="135">
        <f t="shared" si="354"/>
        <v>2.42605</v>
      </c>
      <c r="L609" s="135">
        <f t="shared" si="354"/>
        <v>2.67401</v>
      </c>
      <c r="M609" s="135">
        <f t="shared" si="354"/>
        <v>2.7403599999999999</v>
      </c>
      <c r="N609" s="135">
        <f t="shared" si="354"/>
        <v>2.7487200000000001</v>
      </c>
      <c r="O609" s="135">
        <f t="shared" si="354"/>
        <v>2.7423000000000002</v>
      </c>
      <c r="P609" s="135">
        <f t="shared" si="354"/>
        <v>2.7319800000000001</v>
      </c>
      <c r="Q609" s="135">
        <f t="shared" si="354"/>
        <v>2.7477100000000001</v>
      </c>
      <c r="R609" s="135">
        <f t="shared" si="354"/>
        <v>2.7443599999999999</v>
      </c>
      <c r="S609" s="135">
        <f t="shared" si="354"/>
        <v>2.7394099999999999</v>
      </c>
      <c r="T609" s="135">
        <f t="shared" si="354"/>
        <v>2.72628</v>
      </c>
      <c r="U609" s="135">
        <f t="shared" si="354"/>
        <v>2.7372800000000002</v>
      </c>
      <c r="V609" s="135">
        <f t="shared" si="354"/>
        <v>2.7330000000000001</v>
      </c>
      <c r="W609" s="135">
        <f t="shared" si="354"/>
        <v>2.7078500000000001</v>
      </c>
      <c r="X609" s="135">
        <f t="shared" si="354"/>
        <v>2.71218</v>
      </c>
      <c r="Y609" s="135">
        <f t="shared" si="354"/>
        <v>2.7340800000000001</v>
      </c>
      <c r="Z609" s="135">
        <f t="shared" si="354"/>
        <v>2.67787</v>
      </c>
      <c r="AA609" s="135">
        <f t="shared" si="354"/>
        <v>2.35148</v>
      </c>
    </row>
    <row r="610" spans="1:27" ht="12.75" hidden="1" customHeight="1" outlineLevel="1" x14ac:dyDescent="0.2">
      <c r="A610" s="163" t="s">
        <v>3005</v>
      </c>
      <c r="B610" s="94" t="s">
        <v>238</v>
      </c>
      <c r="C610" s="70" t="s">
        <v>79</v>
      </c>
      <c r="D610" s="71">
        <v>1218.97</v>
      </c>
      <c r="E610" s="71">
        <v>1076.6500000000001</v>
      </c>
      <c r="F610" s="71">
        <v>1014.46</v>
      </c>
      <c r="G610" s="71">
        <v>968.93</v>
      </c>
      <c r="H610" s="71">
        <v>991.34</v>
      </c>
      <c r="I610" s="71">
        <v>1080.3800000000001</v>
      </c>
      <c r="J610" s="71">
        <v>1478.58</v>
      </c>
      <c r="K610" s="71">
        <v>1656.23</v>
      </c>
      <c r="L610" s="71">
        <v>1904.19</v>
      </c>
      <c r="M610" s="71">
        <v>1970.54</v>
      </c>
      <c r="N610" s="71">
        <v>1978.9</v>
      </c>
      <c r="O610" s="71">
        <v>1972.48</v>
      </c>
      <c r="P610" s="71">
        <v>1962.16</v>
      </c>
      <c r="Q610" s="71">
        <v>1977.89</v>
      </c>
      <c r="R610" s="71">
        <v>1974.54</v>
      </c>
      <c r="S610" s="71">
        <v>1969.59</v>
      </c>
      <c r="T610" s="71">
        <v>1956.46</v>
      </c>
      <c r="U610" s="71">
        <v>1967.46</v>
      </c>
      <c r="V610" s="71">
        <v>1963.18</v>
      </c>
      <c r="W610" s="71">
        <v>1938.03</v>
      </c>
      <c r="X610" s="71">
        <v>1942.36</v>
      </c>
      <c r="Y610" s="71">
        <v>1964.26</v>
      </c>
      <c r="Z610" s="71">
        <v>1908.05</v>
      </c>
      <c r="AA610" s="71">
        <v>1581.66</v>
      </c>
    </row>
    <row r="611" spans="1:27" ht="12.75" hidden="1" customHeight="1" outlineLevel="1" x14ac:dyDescent="0.2">
      <c r="A611" s="163" t="s">
        <v>3006</v>
      </c>
      <c r="B611" s="94" t="s">
        <v>90</v>
      </c>
      <c r="C611" s="70" t="s">
        <v>79</v>
      </c>
      <c r="D611" s="71">
        <f>$D$486</f>
        <v>434.18</v>
      </c>
      <c r="E611" s="71">
        <f t="shared" ref="E611:AA611" si="355">$D$486</f>
        <v>434.18</v>
      </c>
      <c r="F611" s="71">
        <f t="shared" si="355"/>
        <v>434.18</v>
      </c>
      <c r="G611" s="71">
        <f t="shared" si="355"/>
        <v>434.18</v>
      </c>
      <c r="H611" s="71">
        <f t="shared" si="355"/>
        <v>434.18</v>
      </c>
      <c r="I611" s="71">
        <f t="shared" si="355"/>
        <v>434.18</v>
      </c>
      <c r="J611" s="71">
        <f t="shared" si="355"/>
        <v>434.18</v>
      </c>
      <c r="K611" s="71">
        <f t="shared" si="355"/>
        <v>434.18</v>
      </c>
      <c r="L611" s="71">
        <f t="shared" si="355"/>
        <v>434.18</v>
      </c>
      <c r="M611" s="71">
        <f t="shared" si="355"/>
        <v>434.18</v>
      </c>
      <c r="N611" s="71">
        <f t="shared" si="355"/>
        <v>434.18</v>
      </c>
      <c r="O611" s="71">
        <f t="shared" si="355"/>
        <v>434.18</v>
      </c>
      <c r="P611" s="71">
        <f t="shared" si="355"/>
        <v>434.18</v>
      </c>
      <c r="Q611" s="71">
        <f t="shared" si="355"/>
        <v>434.18</v>
      </c>
      <c r="R611" s="71">
        <f t="shared" si="355"/>
        <v>434.18</v>
      </c>
      <c r="S611" s="71">
        <f t="shared" si="355"/>
        <v>434.18</v>
      </c>
      <c r="T611" s="71">
        <f t="shared" si="355"/>
        <v>434.18</v>
      </c>
      <c r="U611" s="71">
        <f t="shared" si="355"/>
        <v>434.18</v>
      </c>
      <c r="V611" s="71">
        <f t="shared" si="355"/>
        <v>434.18</v>
      </c>
      <c r="W611" s="71">
        <f t="shared" si="355"/>
        <v>434.18</v>
      </c>
      <c r="X611" s="71">
        <f t="shared" si="355"/>
        <v>434.18</v>
      </c>
      <c r="Y611" s="71">
        <f t="shared" si="355"/>
        <v>434.18</v>
      </c>
      <c r="Z611" s="71">
        <f t="shared" si="355"/>
        <v>434.18</v>
      </c>
      <c r="AA611" s="71">
        <f t="shared" si="355"/>
        <v>434.18</v>
      </c>
    </row>
    <row r="612" spans="1:27" ht="12.75" hidden="1" customHeight="1" outlineLevel="1" x14ac:dyDescent="0.2">
      <c r="A612" s="163" t="s">
        <v>3007</v>
      </c>
      <c r="B612" s="94" t="s">
        <v>83</v>
      </c>
      <c r="C612" s="70" t="s">
        <v>79</v>
      </c>
      <c r="D612" s="71">
        <v>4.95</v>
      </c>
      <c r="E612" s="71">
        <v>4.95</v>
      </c>
      <c r="F612" s="71">
        <v>4.95</v>
      </c>
      <c r="G612" s="71">
        <v>4.95</v>
      </c>
      <c r="H612" s="71">
        <v>4.95</v>
      </c>
      <c r="I612" s="71">
        <v>4.95</v>
      </c>
      <c r="J612" s="71">
        <v>4.95</v>
      </c>
      <c r="K612" s="71">
        <v>4.95</v>
      </c>
      <c r="L612" s="71">
        <v>4.95</v>
      </c>
      <c r="M612" s="71">
        <v>4.95</v>
      </c>
      <c r="N612" s="71">
        <v>4.95</v>
      </c>
      <c r="O612" s="71">
        <v>4.95</v>
      </c>
      <c r="P612" s="71">
        <v>4.95</v>
      </c>
      <c r="Q612" s="71">
        <v>4.95</v>
      </c>
      <c r="R612" s="71">
        <v>4.95</v>
      </c>
      <c r="S612" s="71">
        <v>4.95</v>
      </c>
      <c r="T612" s="71">
        <v>4.95</v>
      </c>
      <c r="U612" s="71">
        <v>4.95</v>
      </c>
      <c r="V612" s="71">
        <v>4.95</v>
      </c>
      <c r="W612" s="71">
        <v>4.95</v>
      </c>
      <c r="X612" s="71">
        <v>4.95</v>
      </c>
      <c r="Y612" s="71">
        <v>4.95</v>
      </c>
      <c r="Z612" s="71">
        <v>4.95</v>
      </c>
      <c r="AA612" s="71">
        <v>4.95</v>
      </c>
    </row>
    <row r="613" spans="1:27" ht="12.75" hidden="1" customHeight="1" outlineLevel="1" x14ac:dyDescent="0.2">
      <c r="A613" s="163" t="s">
        <v>3008</v>
      </c>
      <c r="B613" s="94" t="s">
        <v>81</v>
      </c>
      <c r="C613" s="70" t="s">
        <v>79</v>
      </c>
      <c r="D613" s="71">
        <f>$D$11</f>
        <v>330.69</v>
      </c>
      <c r="E613" s="71">
        <f t="shared" ref="E613:AA613" si="356">$D$11</f>
        <v>330.69</v>
      </c>
      <c r="F613" s="71">
        <f t="shared" si="356"/>
        <v>330.69</v>
      </c>
      <c r="G613" s="71">
        <f t="shared" si="356"/>
        <v>330.69</v>
      </c>
      <c r="H613" s="71">
        <f t="shared" si="356"/>
        <v>330.69</v>
      </c>
      <c r="I613" s="71">
        <f t="shared" si="356"/>
        <v>330.69</v>
      </c>
      <c r="J613" s="71">
        <f t="shared" si="356"/>
        <v>330.69</v>
      </c>
      <c r="K613" s="71">
        <f t="shared" si="356"/>
        <v>330.69</v>
      </c>
      <c r="L613" s="71">
        <f t="shared" si="356"/>
        <v>330.69</v>
      </c>
      <c r="M613" s="71">
        <f t="shared" si="356"/>
        <v>330.69</v>
      </c>
      <c r="N613" s="71">
        <f t="shared" si="356"/>
        <v>330.69</v>
      </c>
      <c r="O613" s="71">
        <f t="shared" si="356"/>
        <v>330.69</v>
      </c>
      <c r="P613" s="71">
        <f t="shared" si="356"/>
        <v>330.69</v>
      </c>
      <c r="Q613" s="71">
        <f t="shared" si="356"/>
        <v>330.69</v>
      </c>
      <c r="R613" s="71">
        <f t="shared" si="356"/>
        <v>330.69</v>
      </c>
      <c r="S613" s="71">
        <f t="shared" si="356"/>
        <v>330.69</v>
      </c>
      <c r="T613" s="71">
        <f t="shared" si="356"/>
        <v>330.69</v>
      </c>
      <c r="U613" s="71">
        <f t="shared" si="356"/>
        <v>330.69</v>
      </c>
      <c r="V613" s="71">
        <f t="shared" si="356"/>
        <v>330.69</v>
      </c>
      <c r="W613" s="71">
        <f t="shared" si="356"/>
        <v>330.69</v>
      </c>
      <c r="X613" s="71">
        <f t="shared" si="356"/>
        <v>330.69</v>
      </c>
      <c r="Y613" s="71">
        <f t="shared" si="356"/>
        <v>330.69</v>
      </c>
      <c r="Z613" s="71">
        <f t="shared" si="356"/>
        <v>330.69</v>
      </c>
      <c r="AA613" s="71">
        <f t="shared" si="356"/>
        <v>330.69</v>
      </c>
    </row>
    <row r="614" spans="1:27" collapsed="1" x14ac:dyDescent="0.2">
      <c r="A614" s="162" t="s">
        <v>3009</v>
      </c>
      <c r="B614" s="54" t="str">
        <f>"27"&amp;"."&amp;$B$801&amp;"."&amp;$B$802</f>
        <v>27.05.2023</v>
      </c>
      <c r="C614" s="134" t="s">
        <v>76</v>
      </c>
      <c r="D614" s="135">
        <f>ROUND(((D615+D616+D618+D617)/1000),5)</f>
        <v>2.2886600000000001</v>
      </c>
      <c r="E614" s="135">
        <f>ROUND(((E615+E616+E618+E617)/1000),5)</f>
        <v>2.0482399999999998</v>
      </c>
      <c r="F614" s="135">
        <f>ROUND(((F615+F616+F618+F617)/1000),5)</f>
        <v>1.9019900000000001</v>
      </c>
      <c r="G614" s="135">
        <f t="shared" ref="G614:AA614" si="357">ROUND(((G615+G616+G618+G617)/1000),5)</f>
        <v>1.8497399999999999</v>
      </c>
      <c r="H614" s="135">
        <f t="shared" si="357"/>
        <v>1.82717</v>
      </c>
      <c r="I614" s="135">
        <f t="shared" si="357"/>
        <v>1.8054399999999999</v>
      </c>
      <c r="J614" s="135">
        <f t="shared" si="357"/>
        <v>2.1115200000000001</v>
      </c>
      <c r="K614" s="135">
        <f t="shared" si="357"/>
        <v>2.2667199999999998</v>
      </c>
      <c r="L614" s="135">
        <f t="shared" si="357"/>
        <v>2.5399500000000002</v>
      </c>
      <c r="M614" s="135">
        <f t="shared" si="357"/>
        <v>2.6533500000000001</v>
      </c>
      <c r="N614" s="135">
        <f t="shared" si="357"/>
        <v>2.6856599999999999</v>
      </c>
      <c r="O614" s="135">
        <f t="shared" si="357"/>
        <v>2.6859500000000001</v>
      </c>
      <c r="P614" s="135">
        <f t="shared" si="357"/>
        <v>2.68085</v>
      </c>
      <c r="Q614" s="135">
        <f t="shared" si="357"/>
        <v>2.68154</v>
      </c>
      <c r="R614" s="135">
        <f t="shared" si="357"/>
        <v>2.6798299999999999</v>
      </c>
      <c r="S614" s="135">
        <f t="shared" si="357"/>
        <v>2.65835</v>
      </c>
      <c r="T614" s="135">
        <f t="shared" si="357"/>
        <v>2.6423800000000002</v>
      </c>
      <c r="U614" s="135">
        <f t="shared" si="357"/>
        <v>2.5774300000000001</v>
      </c>
      <c r="V614" s="135">
        <f t="shared" si="357"/>
        <v>2.5769600000000001</v>
      </c>
      <c r="W614" s="135">
        <f t="shared" si="357"/>
        <v>2.57674</v>
      </c>
      <c r="X614" s="135">
        <f t="shared" si="357"/>
        <v>2.63727</v>
      </c>
      <c r="Y614" s="135">
        <f t="shared" si="357"/>
        <v>2.6554799999999998</v>
      </c>
      <c r="Z614" s="135">
        <f t="shared" si="357"/>
        <v>2.5621100000000001</v>
      </c>
      <c r="AA614" s="135">
        <f t="shared" si="357"/>
        <v>2.2613500000000002</v>
      </c>
    </row>
    <row r="615" spans="1:27" ht="12.75" hidden="1" customHeight="1" outlineLevel="1" x14ac:dyDescent="0.2">
      <c r="A615" s="163" t="s">
        <v>3010</v>
      </c>
      <c r="B615" s="94" t="s">
        <v>238</v>
      </c>
      <c r="C615" s="70" t="s">
        <v>79</v>
      </c>
      <c r="D615" s="71">
        <v>1518.84</v>
      </c>
      <c r="E615" s="71">
        <v>1278.42</v>
      </c>
      <c r="F615" s="71">
        <v>1132.17</v>
      </c>
      <c r="G615" s="71">
        <v>1079.92</v>
      </c>
      <c r="H615" s="71">
        <v>1057.3499999999999</v>
      </c>
      <c r="I615" s="71">
        <v>1035.6199999999999</v>
      </c>
      <c r="J615" s="71">
        <v>1341.7</v>
      </c>
      <c r="K615" s="71">
        <v>1496.9</v>
      </c>
      <c r="L615" s="71">
        <v>1770.13</v>
      </c>
      <c r="M615" s="71">
        <v>1883.53</v>
      </c>
      <c r="N615" s="71">
        <v>1915.84</v>
      </c>
      <c r="O615" s="71">
        <v>1916.13</v>
      </c>
      <c r="P615" s="71">
        <v>1911.03</v>
      </c>
      <c r="Q615" s="71">
        <v>1911.72</v>
      </c>
      <c r="R615" s="71">
        <v>1910.01</v>
      </c>
      <c r="S615" s="71">
        <v>1888.53</v>
      </c>
      <c r="T615" s="71">
        <v>1872.56</v>
      </c>
      <c r="U615" s="71">
        <v>1807.61</v>
      </c>
      <c r="V615" s="71">
        <v>1807.14</v>
      </c>
      <c r="W615" s="71">
        <v>1806.92</v>
      </c>
      <c r="X615" s="71">
        <v>1867.45</v>
      </c>
      <c r="Y615" s="71">
        <v>1885.66</v>
      </c>
      <c r="Z615" s="71">
        <v>1792.29</v>
      </c>
      <c r="AA615" s="71">
        <v>1491.53</v>
      </c>
    </row>
    <row r="616" spans="1:27" ht="12.75" hidden="1" customHeight="1" outlineLevel="1" x14ac:dyDescent="0.2">
      <c r="A616" s="163" t="s">
        <v>3011</v>
      </c>
      <c r="B616" s="94" t="s">
        <v>90</v>
      </c>
      <c r="C616" s="70" t="s">
        <v>79</v>
      </c>
      <c r="D616" s="71">
        <f>$D$486</f>
        <v>434.18</v>
      </c>
      <c r="E616" s="71">
        <f t="shared" ref="E616:AA616" si="358">$D$486</f>
        <v>434.18</v>
      </c>
      <c r="F616" s="71">
        <f t="shared" si="358"/>
        <v>434.18</v>
      </c>
      <c r="G616" s="71">
        <f t="shared" si="358"/>
        <v>434.18</v>
      </c>
      <c r="H616" s="71">
        <f t="shared" si="358"/>
        <v>434.18</v>
      </c>
      <c r="I616" s="71">
        <f t="shared" si="358"/>
        <v>434.18</v>
      </c>
      <c r="J616" s="71">
        <f t="shared" si="358"/>
        <v>434.18</v>
      </c>
      <c r="K616" s="71">
        <f t="shared" si="358"/>
        <v>434.18</v>
      </c>
      <c r="L616" s="71">
        <f t="shared" si="358"/>
        <v>434.18</v>
      </c>
      <c r="M616" s="71">
        <f t="shared" si="358"/>
        <v>434.18</v>
      </c>
      <c r="N616" s="71">
        <f t="shared" si="358"/>
        <v>434.18</v>
      </c>
      <c r="O616" s="71">
        <f t="shared" si="358"/>
        <v>434.18</v>
      </c>
      <c r="P616" s="71">
        <f t="shared" si="358"/>
        <v>434.18</v>
      </c>
      <c r="Q616" s="71">
        <f t="shared" si="358"/>
        <v>434.18</v>
      </c>
      <c r="R616" s="71">
        <f t="shared" si="358"/>
        <v>434.18</v>
      </c>
      <c r="S616" s="71">
        <f t="shared" si="358"/>
        <v>434.18</v>
      </c>
      <c r="T616" s="71">
        <f t="shared" si="358"/>
        <v>434.18</v>
      </c>
      <c r="U616" s="71">
        <f t="shared" si="358"/>
        <v>434.18</v>
      </c>
      <c r="V616" s="71">
        <f t="shared" si="358"/>
        <v>434.18</v>
      </c>
      <c r="W616" s="71">
        <f t="shared" si="358"/>
        <v>434.18</v>
      </c>
      <c r="X616" s="71">
        <f t="shared" si="358"/>
        <v>434.18</v>
      </c>
      <c r="Y616" s="71">
        <f t="shared" si="358"/>
        <v>434.18</v>
      </c>
      <c r="Z616" s="71">
        <f t="shared" si="358"/>
        <v>434.18</v>
      </c>
      <c r="AA616" s="71">
        <f t="shared" si="358"/>
        <v>434.18</v>
      </c>
    </row>
    <row r="617" spans="1:27" ht="12.75" hidden="1" customHeight="1" outlineLevel="1" x14ac:dyDescent="0.2">
      <c r="A617" s="163" t="s">
        <v>3012</v>
      </c>
      <c r="B617" s="94" t="s">
        <v>83</v>
      </c>
      <c r="C617" s="70" t="s">
        <v>79</v>
      </c>
      <c r="D617" s="71">
        <v>4.95</v>
      </c>
      <c r="E617" s="71">
        <v>4.95</v>
      </c>
      <c r="F617" s="71">
        <v>4.95</v>
      </c>
      <c r="G617" s="71">
        <v>4.95</v>
      </c>
      <c r="H617" s="71">
        <v>4.95</v>
      </c>
      <c r="I617" s="71">
        <v>4.95</v>
      </c>
      <c r="J617" s="71">
        <v>4.95</v>
      </c>
      <c r="K617" s="71">
        <v>4.95</v>
      </c>
      <c r="L617" s="71">
        <v>4.95</v>
      </c>
      <c r="M617" s="71">
        <v>4.95</v>
      </c>
      <c r="N617" s="71">
        <v>4.95</v>
      </c>
      <c r="O617" s="71">
        <v>4.95</v>
      </c>
      <c r="P617" s="71">
        <v>4.95</v>
      </c>
      <c r="Q617" s="71">
        <v>4.95</v>
      </c>
      <c r="R617" s="71">
        <v>4.95</v>
      </c>
      <c r="S617" s="71">
        <v>4.95</v>
      </c>
      <c r="T617" s="71">
        <v>4.95</v>
      </c>
      <c r="U617" s="71">
        <v>4.95</v>
      </c>
      <c r="V617" s="71">
        <v>4.95</v>
      </c>
      <c r="W617" s="71">
        <v>4.95</v>
      </c>
      <c r="X617" s="71">
        <v>4.95</v>
      </c>
      <c r="Y617" s="71">
        <v>4.95</v>
      </c>
      <c r="Z617" s="71">
        <v>4.95</v>
      </c>
      <c r="AA617" s="71">
        <v>4.95</v>
      </c>
    </row>
    <row r="618" spans="1:27" ht="12.75" hidden="1" customHeight="1" outlineLevel="1" x14ac:dyDescent="0.2">
      <c r="A618" s="163" t="s">
        <v>3013</v>
      </c>
      <c r="B618" s="94" t="s">
        <v>81</v>
      </c>
      <c r="C618" s="70" t="s">
        <v>79</v>
      </c>
      <c r="D618" s="71">
        <f>$D$11</f>
        <v>330.69</v>
      </c>
      <c r="E618" s="71">
        <f t="shared" ref="E618:AA618" si="359">$D$11</f>
        <v>330.69</v>
      </c>
      <c r="F618" s="71">
        <f t="shared" si="359"/>
        <v>330.69</v>
      </c>
      <c r="G618" s="71">
        <f t="shared" si="359"/>
        <v>330.69</v>
      </c>
      <c r="H618" s="71">
        <f t="shared" si="359"/>
        <v>330.69</v>
      </c>
      <c r="I618" s="71">
        <f t="shared" si="359"/>
        <v>330.69</v>
      </c>
      <c r="J618" s="71">
        <f t="shared" si="359"/>
        <v>330.69</v>
      </c>
      <c r="K618" s="71">
        <f t="shared" si="359"/>
        <v>330.69</v>
      </c>
      <c r="L618" s="71">
        <f t="shared" si="359"/>
        <v>330.69</v>
      </c>
      <c r="M618" s="71">
        <f t="shared" si="359"/>
        <v>330.69</v>
      </c>
      <c r="N618" s="71">
        <f t="shared" si="359"/>
        <v>330.69</v>
      </c>
      <c r="O618" s="71">
        <f t="shared" si="359"/>
        <v>330.69</v>
      </c>
      <c r="P618" s="71">
        <f t="shared" si="359"/>
        <v>330.69</v>
      </c>
      <c r="Q618" s="71">
        <f t="shared" si="359"/>
        <v>330.69</v>
      </c>
      <c r="R618" s="71">
        <f t="shared" si="359"/>
        <v>330.69</v>
      </c>
      <c r="S618" s="71">
        <f t="shared" si="359"/>
        <v>330.69</v>
      </c>
      <c r="T618" s="71">
        <f t="shared" si="359"/>
        <v>330.69</v>
      </c>
      <c r="U618" s="71">
        <f t="shared" si="359"/>
        <v>330.69</v>
      </c>
      <c r="V618" s="71">
        <f t="shared" si="359"/>
        <v>330.69</v>
      </c>
      <c r="W618" s="71">
        <f t="shared" si="359"/>
        <v>330.69</v>
      </c>
      <c r="X618" s="71">
        <f t="shared" si="359"/>
        <v>330.69</v>
      </c>
      <c r="Y618" s="71">
        <f t="shared" si="359"/>
        <v>330.69</v>
      </c>
      <c r="Z618" s="71">
        <f t="shared" si="359"/>
        <v>330.69</v>
      </c>
      <c r="AA618" s="71">
        <f t="shared" si="359"/>
        <v>330.69</v>
      </c>
    </row>
    <row r="619" spans="1:27" collapsed="1" x14ac:dyDescent="0.2">
      <c r="A619" s="162" t="s">
        <v>3014</v>
      </c>
      <c r="B619" s="54" t="str">
        <f>"28"&amp;"."&amp;$B$801&amp;"."&amp;$B$802</f>
        <v>28.05.2023</v>
      </c>
      <c r="C619" s="134" t="s">
        <v>76</v>
      </c>
      <c r="D619" s="135">
        <f>ROUND(((D620+D621+D623+D622)/1000),5)</f>
        <v>2.1427299999999998</v>
      </c>
      <c r="E619" s="135">
        <f>ROUND(((E620+E621+E623+E622)/1000),5)</f>
        <v>1.97939</v>
      </c>
      <c r="F619" s="135">
        <f>ROUND(((F620+F621+F623+F622)/1000),5)</f>
        <v>1.8524400000000001</v>
      </c>
      <c r="G619" s="135">
        <f t="shared" ref="G619:AA619" si="360">ROUND(((G620+G621+G623+G622)/1000),5)</f>
        <v>1.8219700000000001</v>
      </c>
      <c r="H619" s="135">
        <f t="shared" si="360"/>
        <v>1.7940700000000001</v>
      </c>
      <c r="I619" s="135">
        <f t="shared" si="360"/>
        <v>1.7767500000000001</v>
      </c>
      <c r="J619" s="135">
        <f t="shared" si="360"/>
        <v>1.9679899999999999</v>
      </c>
      <c r="K619" s="135">
        <f t="shared" si="360"/>
        <v>2.1004399999999999</v>
      </c>
      <c r="L619" s="135">
        <f t="shared" si="360"/>
        <v>2.3674499999999998</v>
      </c>
      <c r="M619" s="135">
        <f t="shared" si="360"/>
        <v>2.5409000000000002</v>
      </c>
      <c r="N619" s="135">
        <f t="shared" si="360"/>
        <v>2.5844</v>
      </c>
      <c r="O619" s="135">
        <f t="shared" si="360"/>
        <v>2.59524</v>
      </c>
      <c r="P619" s="135">
        <f t="shared" si="360"/>
        <v>2.5891600000000001</v>
      </c>
      <c r="Q619" s="135">
        <f t="shared" si="360"/>
        <v>2.5943000000000001</v>
      </c>
      <c r="R619" s="135">
        <f t="shared" si="360"/>
        <v>2.5933000000000002</v>
      </c>
      <c r="S619" s="135">
        <f t="shared" si="360"/>
        <v>2.5915400000000002</v>
      </c>
      <c r="T619" s="135">
        <f t="shared" si="360"/>
        <v>2.5814300000000001</v>
      </c>
      <c r="U619" s="135">
        <f t="shared" si="360"/>
        <v>2.5614400000000002</v>
      </c>
      <c r="V619" s="135">
        <f t="shared" si="360"/>
        <v>2.5703299999999998</v>
      </c>
      <c r="W619" s="135">
        <f t="shared" si="360"/>
        <v>2.5674800000000002</v>
      </c>
      <c r="X619" s="135">
        <f t="shared" si="360"/>
        <v>2.6071599999999999</v>
      </c>
      <c r="Y619" s="135">
        <f t="shared" si="360"/>
        <v>2.6257299999999999</v>
      </c>
      <c r="Z619" s="135">
        <f t="shared" si="360"/>
        <v>2.5265599999999999</v>
      </c>
      <c r="AA619" s="135">
        <f t="shared" si="360"/>
        <v>2.2047400000000001</v>
      </c>
    </row>
    <row r="620" spans="1:27" ht="12.75" hidden="1" customHeight="1" outlineLevel="1" x14ac:dyDescent="0.2">
      <c r="A620" s="163" t="s">
        <v>3015</v>
      </c>
      <c r="B620" s="94" t="s">
        <v>238</v>
      </c>
      <c r="C620" s="70" t="s">
        <v>79</v>
      </c>
      <c r="D620" s="71">
        <v>1372.91</v>
      </c>
      <c r="E620" s="71">
        <v>1209.57</v>
      </c>
      <c r="F620" s="71">
        <v>1082.6199999999999</v>
      </c>
      <c r="G620" s="71">
        <v>1052.1500000000001</v>
      </c>
      <c r="H620" s="71">
        <v>1024.25</v>
      </c>
      <c r="I620" s="71">
        <v>1006.93</v>
      </c>
      <c r="J620" s="71">
        <v>1198.17</v>
      </c>
      <c r="K620" s="71">
        <v>1330.62</v>
      </c>
      <c r="L620" s="71">
        <v>1597.63</v>
      </c>
      <c r="M620" s="71">
        <v>1771.08</v>
      </c>
      <c r="N620" s="71">
        <v>1814.58</v>
      </c>
      <c r="O620" s="71">
        <v>1825.42</v>
      </c>
      <c r="P620" s="71">
        <v>1819.34</v>
      </c>
      <c r="Q620" s="71">
        <v>1824.48</v>
      </c>
      <c r="R620" s="71">
        <v>1823.48</v>
      </c>
      <c r="S620" s="71">
        <v>1821.72</v>
      </c>
      <c r="T620" s="71">
        <v>1811.61</v>
      </c>
      <c r="U620" s="71">
        <v>1791.62</v>
      </c>
      <c r="V620" s="71">
        <v>1800.51</v>
      </c>
      <c r="W620" s="71">
        <v>1797.66</v>
      </c>
      <c r="X620" s="71">
        <v>1837.34</v>
      </c>
      <c r="Y620" s="71">
        <v>1855.91</v>
      </c>
      <c r="Z620" s="71">
        <v>1756.74</v>
      </c>
      <c r="AA620" s="71">
        <v>1434.92</v>
      </c>
    </row>
    <row r="621" spans="1:27" ht="12.75" hidden="1" customHeight="1" outlineLevel="1" x14ac:dyDescent="0.2">
      <c r="A621" s="163" t="s">
        <v>3016</v>
      </c>
      <c r="B621" s="94" t="s">
        <v>90</v>
      </c>
      <c r="C621" s="70" t="s">
        <v>79</v>
      </c>
      <c r="D621" s="71">
        <f>$D$486</f>
        <v>434.18</v>
      </c>
      <c r="E621" s="71">
        <f t="shared" ref="E621:AA621" si="361">$D$486</f>
        <v>434.18</v>
      </c>
      <c r="F621" s="71">
        <f t="shared" si="361"/>
        <v>434.18</v>
      </c>
      <c r="G621" s="71">
        <f t="shared" si="361"/>
        <v>434.18</v>
      </c>
      <c r="H621" s="71">
        <f t="shared" si="361"/>
        <v>434.18</v>
      </c>
      <c r="I621" s="71">
        <f t="shared" si="361"/>
        <v>434.18</v>
      </c>
      <c r="J621" s="71">
        <f t="shared" si="361"/>
        <v>434.18</v>
      </c>
      <c r="K621" s="71">
        <f t="shared" si="361"/>
        <v>434.18</v>
      </c>
      <c r="L621" s="71">
        <f t="shared" si="361"/>
        <v>434.18</v>
      </c>
      <c r="M621" s="71">
        <f t="shared" si="361"/>
        <v>434.18</v>
      </c>
      <c r="N621" s="71">
        <f t="shared" si="361"/>
        <v>434.18</v>
      </c>
      <c r="O621" s="71">
        <f t="shared" si="361"/>
        <v>434.18</v>
      </c>
      <c r="P621" s="71">
        <f t="shared" si="361"/>
        <v>434.18</v>
      </c>
      <c r="Q621" s="71">
        <f t="shared" si="361"/>
        <v>434.18</v>
      </c>
      <c r="R621" s="71">
        <f t="shared" si="361"/>
        <v>434.18</v>
      </c>
      <c r="S621" s="71">
        <f t="shared" si="361"/>
        <v>434.18</v>
      </c>
      <c r="T621" s="71">
        <f t="shared" si="361"/>
        <v>434.18</v>
      </c>
      <c r="U621" s="71">
        <f t="shared" si="361"/>
        <v>434.18</v>
      </c>
      <c r="V621" s="71">
        <f t="shared" si="361"/>
        <v>434.18</v>
      </c>
      <c r="W621" s="71">
        <f t="shared" si="361"/>
        <v>434.18</v>
      </c>
      <c r="X621" s="71">
        <f t="shared" si="361"/>
        <v>434.18</v>
      </c>
      <c r="Y621" s="71">
        <f t="shared" si="361"/>
        <v>434.18</v>
      </c>
      <c r="Z621" s="71">
        <f t="shared" si="361"/>
        <v>434.18</v>
      </c>
      <c r="AA621" s="71">
        <f t="shared" si="361"/>
        <v>434.18</v>
      </c>
    </row>
    <row r="622" spans="1:27" ht="12.75" hidden="1" customHeight="1" outlineLevel="1" x14ac:dyDescent="0.2">
      <c r="A622" s="163" t="s">
        <v>3017</v>
      </c>
      <c r="B622" s="94" t="s">
        <v>83</v>
      </c>
      <c r="C622" s="70" t="s">
        <v>79</v>
      </c>
      <c r="D622" s="71">
        <v>4.95</v>
      </c>
      <c r="E622" s="71">
        <v>4.95</v>
      </c>
      <c r="F622" s="71">
        <v>4.95</v>
      </c>
      <c r="G622" s="71">
        <v>4.95</v>
      </c>
      <c r="H622" s="71">
        <v>4.95</v>
      </c>
      <c r="I622" s="71">
        <v>4.95</v>
      </c>
      <c r="J622" s="71">
        <v>4.95</v>
      </c>
      <c r="K622" s="71">
        <v>4.95</v>
      </c>
      <c r="L622" s="71">
        <v>4.95</v>
      </c>
      <c r="M622" s="71">
        <v>4.95</v>
      </c>
      <c r="N622" s="71">
        <v>4.95</v>
      </c>
      <c r="O622" s="71">
        <v>4.95</v>
      </c>
      <c r="P622" s="71">
        <v>4.95</v>
      </c>
      <c r="Q622" s="71">
        <v>4.95</v>
      </c>
      <c r="R622" s="71">
        <v>4.95</v>
      </c>
      <c r="S622" s="71">
        <v>4.95</v>
      </c>
      <c r="T622" s="71">
        <v>4.95</v>
      </c>
      <c r="U622" s="71">
        <v>4.95</v>
      </c>
      <c r="V622" s="71">
        <v>4.95</v>
      </c>
      <c r="W622" s="71">
        <v>4.95</v>
      </c>
      <c r="X622" s="71">
        <v>4.95</v>
      </c>
      <c r="Y622" s="71">
        <v>4.95</v>
      </c>
      <c r="Z622" s="71">
        <v>4.95</v>
      </c>
      <c r="AA622" s="71">
        <v>4.95</v>
      </c>
    </row>
    <row r="623" spans="1:27" ht="12.75" hidden="1" customHeight="1" outlineLevel="1" x14ac:dyDescent="0.2">
      <c r="A623" s="163" t="s">
        <v>3018</v>
      </c>
      <c r="B623" s="94" t="s">
        <v>81</v>
      </c>
      <c r="C623" s="70" t="s">
        <v>79</v>
      </c>
      <c r="D623" s="71">
        <f>$D$11</f>
        <v>330.69</v>
      </c>
      <c r="E623" s="71">
        <f t="shared" ref="E623:AA623" si="362">$D$11</f>
        <v>330.69</v>
      </c>
      <c r="F623" s="71">
        <f t="shared" si="362"/>
        <v>330.69</v>
      </c>
      <c r="G623" s="71">
        <f t="shared" si="362"/>
        <v>330.69</v>
      </c>
      <c r="H623" s="71">
        <f t="shared" si="362"/>
        <v>330.69</v>
      </c>
      <c r="I623" s="71">
        <f t="shared" si="362"/>
        <v>330.69</v>
      </c>
      <c r="J623" s="71">
        <f t="shared" si="362"/>
        <v>330.69</v>
      </c>
      <c r="K623" s="71">
        <f t="shared" si="362"/>
        <v>330.69</v>
      </c>
      <c r="L623" s="71">
        <f t="shared" si="362"/>
        <v>330.69</v>
      </c>
      <c r="M623" s="71">
        <f t="shared" si="362"/>
        <v>330.69</v>
      </c>
      <c r="N623" s="71">
        <f t="shared" si="362"/>
        <v>330.69</v>
      </c>
      <c r="O623" s="71">
        <f t="shared" si="362"/>
        <v>330.69</v>
      </c>
      <c r="P623" s="71">
        <f t="shared" si="362"/>
        <v>330.69</v>
      </c>
      <c r="Q623" s="71">
        <f t="shared" si="362"/>
        <v>330.69</v>
      </c>
      <c r="R623" s="71">
        <f t="shared" si="362"/>
        <v>330.69</v>
      </c>
      <c r="S623" s="71">
        <f t="shared" si="362"/>
        <v>330.69</v>
      </c>
      <c r="T623" s="71">
        <f t="shared" si="362"/>
        <v>330.69</v>
      </c>
      <c r="U623" s="71">
        <f t="shared" si="362"/>
        <v>330.69</v>
      </c>
      <c r="V623" s="71">
        <f t="shared" si="362"/>
        <v>330.69</v>
      </c>
      <c r="W623" s="71">
        <f t="shared" si="362"/>
        <v>330.69</v>
      </c>
      <c r="X623" s="71">
        <f t="shared" si="362"/>
        <v>330.69</v>
      </c>
      <c r="Y623" s="71">
        <f t="shared" si="362"/>
        <v>330.69</v>
      </c>
      <c r="Z623" s="71">
        <f t="shared" si="362"/>
        <v>330.69</v>
      </c>
      <c r="AA623" s="71">
        <f t="shared" si="362"/>
        <v>330.69</v>
      </c>
    </row>
    <row r="624" spans="1:27" collapsed="1" x14ac:dyDescent="0.2">
      <c r="A624" s="162" t="s">
        <v>3019</v>
      </c>
      <c r="B624" s="54" t="str">
        <f>"29"&amp;"."&amp;$B$801&amp;"."&amp;$B$802</f>
        <v>29.05.2023</v>
      </c>
      <c r="C624" s="134" t="s">
        <v>76</v>
      </c>
      <c r="D624" s="135">
        <f>ROUND(((D625+D626+D628+D627)/1000),5)</f>
        <v>2.0830000000000002</v>
      </c>
      <c r="E624" s="135">
        <f>ROUND(((E625+E626+E628+E627)/1000),5)</f>
        <v>1.90784</v>
      </c>
      <c r="F624" s="135">
        <f>ROUND(((F625+F626+F628+F627)/1000),5)</f>
        <v>1.8180499999999999</v>
      </c>
      <c r="G624" s="135">
        <f t="shared" ref="G624:AA624" si="363">ROUND(((G625+G626+G628+G627)/1000),5)</f>
        <v>1.77901</v>
      </c>
      <c r="H624" s="135">
        <f t="shared" si="363"/>
        <v>1.7833300000000001</v>
      </c>
      <c r="I624" s="135">
        <f t="shared" si="363"/>
        <v>1.84473</v>
      </c>
      <c r="J624" s="135">
        <f t="shared" si="363"/>
        <v>2.2621600000000002</v>
      </c>
      <c r="K624" s="135">
        <f t="shared" si="363"/>
        <v>2.50169</v>
      </c>
      <c r="L624" s="135">
        <f t="shared" si="363"/>
        <v>2.6985700000000001</v>
      </c>
      <c r="M624" s="135">
        <f t="shared" si="363"/>
        <v>2.7172900000000002</v>
      </c>
      <c r="N624" s="135">
        <f t="shared" si="363"/>
        <v>2.73576</v>
      </c>
      <c r="O624" s="135">
        <f t="shared" si="363"/>
        <v>2.7575099999999999</v>
      </c>
      <c r="P624" s="135">
        <f t="shared" si="363"/>
        <v>2.7322299999999999</v>
      </c>
      <c r="Q624" s="135">
        <f t="shared" si="363"/>
        <v>2.7262400000000002</v>
      </c>
      <c r="R624" s="135">
        <f t="shared" si="363"/>
        <v>2.7758400000000001</v>
      </c>
      <c r="S624" s="135">
        <f t="shared" si="363"/>
        <v>2.7641900000000001</v>
      </c>
      <c r="T624" s="135">
        <f t="shared" si="363"/>
        <v>2.7441300000000002</v>
      </c>
      <c r="U624" s="135">
        <f t="shared" si="363"/>
        <v>2.7272799999999999</v>
      </c>
      <c r="V624" s="135">
        <f t="shared" si="363"/>
        <v>2.7150799999999999</v>
      </c>
      <c r="W624" s="135">
        <f t="shared" si="363"/>
        <v>2.70153</v>
      </c>
      <c r="X624" s="135">
        <f t="shared" si="363"/>
        <v>2.6984599999999999</v>
      </c>
      <c r="Y624" s="135">
        <f t="shared" si="363"/>
        <v>2.69197</v>
      </c>
      <c r="Z624" s="135">
        <f t="shared" si="363"/>
        <v>2.5940300000000001</v>
      </c>
      <c r="AA624" s="135">
        <f t="shared" si="363"/>
        <v>2.2082999999999999</v>
      </c>
    </row>
    <row r="625" spans="1:27" ht="12.75" hidden="1" customHeight="1" outlineLevel="1" x14ac:dyDescent="0.2">
      <c r="A625" s="163" t="s">
        <v>3020</v>
      </c>
      <c r="B625" s="94" t="s">
        <v>238</v>
      </c>
      <c r="C625" s="70" t="s">
        <v>79</v>
      </c>
      <c r="D625" s="71">
        <v>1313.18</v>
      </c>
      <c r="E625" s="71">
        <v>1138.02</v>
      </c>
      <c r="F625" s="71">
        <v>1048.23</v>
      </c>
      <c r="G625" s="71">
        <v>1009.19</v>
      </c>
      <c r="H625" s="71">
        <v>1013.51</v>
      </c>
      <c r="I625" s="71">
        <v>1074.9100000000001</v>
      </c>
      <c r="J625" s="71">
        <v>1492.34</v>
      </c>
      <c r="K625" s="71">
        <v>1731.87</v>
      </c>
      <c r="L625" s="71">
        <v>1928.75</v>
      </c>
      <c r="M625" s="71">
        <v>1947.47</v>
      </c>
      <c r="N625" s="71">
        <v>1965.94</v>
      </c>
      <c r="O625" s="71">
        <v>1987.69</v>
      </c>
      <c r="P625" s="71">
        <v>1962.41</v>
      </c>
      <c r="Q625" s="71">
        <v>1956.42</v>
      </c>
      <c r="R625" s="71">
        <v>2006.02</v>
      </c>
      <c r="S625" s="71">
        <v>1994.37</v>
      </c>
      <c r="T625" s="71">
        <v>1974.31</v>
      </c>
      <c r="U625" s="71">
        <v>1957.46</v>
      </c>
      <c r="V625" s="71">
        <v>1945.26</v>
      </c>
      <c r="W625" s="71">
        <v>1931.71</v>
      </c>
      <c r="X625" s="71">
        <v>1928.64</v>
      </c>
      <c r="Y625" s="71">
        <v>1922.15</v>
      </c>
      <c r="Z625" s="71">
        <v>1824.21</v>
      </c>
      <c r="AA625" s="71">
        <v>1438.48</v>
      </c>
    </row>
    <row r="626" spans="1:27" ht="12.75" hidden="1" customHeight="1" outlineLevel="1" x14ac:dyDescent="0.2">
      <c r="A626" s="163" t="s">
        <v>3021</v>
      </c>
      <c r="B626" s="94" t="s">
        <v>90</v>
      </c>
      <c r="C626" s="70" t="s">
        <v>79</v>
      </c>
      <c r="D626" s="71">
        <f>$D$486</f>
        <v>434.18</v>
      </c>
      <c r="E626" s="71">
        <f t="shared" ref="E626:AA626" si="364">$D$486</f>
        <v>434.18</v>
      </c>
      <c r="F626" s="71">
        <f t="shared" si="364"/>
        <v>434.18</v>
      </c>
      <c r="G626" s="71">
        <f t="shared" si="364"/>
        <v>434.18</v>
      </c>
      <c r="H626" s="71">
        <f t="shared" si="364"/>
        <v>434.18</v>
      </c>
      <c r="I626" s="71">
        <f t="shared" si="364"/>
        <v>434.18</v>
      </c>
      <c r="J626" s="71">
        <f t="shared" si="364"/>
        <v>434.18</v>
      </c>
      <c r="K626" s="71">
        <f t="shared" si="364"/>
        <v>434.18</v>
      </c>
      <c r="L626" s="71">
        <f t="shared" si="364"/>
        <v>434.18</v>
      </c>
      <c r="M626" s="71">
        <f t="shared" si="364"/>
        <v>434.18</v>
      </c>
      <c r="N626" s="71">
        <f t="shared" si="364"/>
        <v>434.18</v>
      </c>
      <c r="O626" s="71">
        <f t="shared" si="364"/>
        <v>434.18</v>
      </c>
      <c r="P626" s="71">
        <f t="shared" si="364"/>
        <v>434.18</v>
      </c>
      <c r="Q626" s="71">
        <f t="shared" si="364"/>
        <v>434.18</v>
      </c>
      <c r="R626" s="71">
        <f t="shared" si="364"/>
        <v>434.18</v>
      </c>
      <c r="S626" s="71">
        <f t="shared" si="364"/>
        <v>434.18</v>
      </c>
      <c r="T626" s="71">
        <f t="shared" si="364"/>
        <v>434.18</v>
      </c>
      <c r="U626" s="71">
        <f t="shared" si="364"/>
        <v>434.18</v>
      </c>
      <c r="V626" s="71">
        <f t="shared" si="364"/>
        <v>434.18</v>
      </c>
      <c r="W626" s="71">
        <f t="shared" si="364"/>
        <v>434.18</v>
      </c>
      <c r="X626" s="71">
        <f t="shared" si="364"/>
        <v>434.18</v>
      </c>
      <c r="Y626" s="71">
        <f t="shared" si="364"/>
        <v>434.18</v>
      </c>
      <c r="Z626" s="71">
        <f t="shared" si="364"/>
        <v>434.18</v>
      </c>
      <c r="AA626" s="71">
        <f t="shared" si="364"/>
        <v>434.18</v>
      </c>
    </row>
    <row r="627" spans="1:27" ht="12.75" hidden="1" customHeight="1" outlineLevel="1" x14ac:dyDescent="0.2">
      <c r="A627" s="163" t="s">
        <v>3022</v>
      </c>
      <c r="B627" s="94" t="s">
        <v>83</v>
      </c>
      <c r="C627" s="70" t="s">
        <v>79</v>
      </c>
      <c r="D627" s="71">
        <v>4.95</v>
      </c>
      <c r="E627" s="71">
        <v>4.95</v>
      </c>
      <c r="F627" s="71">
        <v>4.95</v>
      </c>
      <c r="G627" s="71">
        <v>4.95</v>
      </c>
      <c r="H627" s="71">
        <v>4.95</v>
      </c>
      <c r="I627" s="71">
        <v>4.95</v>
      </c>
      <c r="J627" s="71">
        <v>4.95</v>
      </c>
      <c r="K627" s="71">
        <v>4.95</v>
      </c>
      <c r="L627" s="71">
        <v>4.95</v>
      </c>
      <c r="M627" s="71">
        <v>4.95</v>
      </c>
      <c r="N627" s="71">
        <v>4.95</v>
      </c>
      <c r="O627" s="71">
        <v>4.95</v>
      </c>
      <c r="P627" s="71">
        <v>4.95</v>
      </c>
      <c r="Q627" s="71">
        <v>4.95</v>
      </c>
      <c r="R627" s="71">
        <v>4.95</v>
      </c>
      <c r="S627" s="71">
        <v>4.95</v>
      </c>
      <c r="T627" s="71">
        <v>4.95</v>
      </c>
      <c r="U627" s="71">
        <v>4.95</v>
      </c>
      <c r="V627" s="71">
        <v>4.95</v>
      </c>
      <c r="W627" s="71">
        <v>4.95</v>
      </c>
      <c r="X627" s="71">
        <v>4.95</v>
      </c>
      <c r="Y627" s="71">
        <v>4.95</v>
      </c>
      <c r="Z627" s="71">
        <v>4.95</v>
      </c>
      <c r="AA627" s="71">
        <v>4.95</v>
      </c>
    </row>
    <row r="628" spans="1:27" ht="12.75" hidden="1" customHeight="1" outlineLevel="1" x14ac:dyDescent="0.2">
      <c r="A628" s="163" t="s">
        <v>3023</v>
      </c>
      <c r="B628" s="94" t="s">
        <v>81</v>
      </c>
      <c r="C628" s="70" t="s">
        <v>79</v>
      </c>
      <c r="D628" s="71">
        <f>$D$11</f>
        <v>330.69</v>
      </c>
      <c r="E628" s="71">
        <f t="shared" ref="E628:AA628" si="365">$D$11</f>
        <v>330.69</v>
      </c>
      <c r="F628" s="71">
        <f t="shared" si="365"/>
        <v>330.69</v>
      </c>
      <c r="G628" s="71">
        <f t="shared" si="365"/>
        <v>330.69</v>
      </c>
      <c r="H628" s="71">
        <f t="shared" si="365"/>
        <v>330.69</v>
      </c>
      <c r="I628" s="71">
        <f t="shared" si="365"/>
        <v>330.69</v>
      </c>
      <c r="J628" s="71">
        <f t="shared" si="365"/>
        <v>330.69</v>
      </c>
      <c r="K628" s="71">
        <f t="shared" si="365"/>
        <v>330.69</v>
      </c>
      <c r="L628" s="71">
        <f t="shared" si="365"/>
        <v>330.69</v>
      </c>
      <c r="M628" s="71">
        <f t="shared" si="365"/>
        <v>330.69</v>
      </c>
      <c r="N628" s="71">
        <f t="shared" si="365"/>
        <v>330.69</v>
      </c>
      <c r="O628" s="71">
        <f t="shared" si="365"/>
        <v>330.69</v>
      </c>
      <c r="P628" s="71">
        <f t="shared" si="365"/>
        <v>330.69</v>
      </c>
      <c r="Q628" s="71">
        <f t="shared" si="365"/>
        <v>330.69</v>
      </c>
      <c r="R628" s="71">
        <f t="shared" si="365"/>
        <v>330.69</v>
      </c>
      <c r="S628" s="71">
        <f t="shared" si="365"/>
        <v>330.69</v>
      </c>
      <c r="T628" s="71">
        <f t="shared" si="365"/>
        <v>330.69</v>
      </c>
      <c r="U628" s="71">
        <f t="shared" si="365"/>
        <v>330.69</v>
      </c>
      <c r="V628" s="71">
        <f t="shared" si="365"/>
        <v>330.69</v>
      </c>
      <c r="W628" s="71">
        <f t="shared" si="365"/>
        <v>330.69</v>
      </c>
      <c r="X628" s="71">
        <f t="shared" si="365"/>
        <v>330.69</v>
      </c>
      <c r="Y628" s="71">
        <f t="shared" si="365"/>
        <v>330.69</v>
      </c>
      <c r="Z628" s="71">
        <f t="shared" si="365"/>
        <v>330.69</v>
      </c>
      <c r="AA628" s="71">
        <f t="shared" si="365"/>
        <v>330.69</v>
      </c>
    </row>
    <row r="629" spans="1:27" collapsed="1" x14ac:dyDescent="0.2">
      <c r="A629" s="162" t="s">
        <v>3024</v>
      </c>
      <c r="B629" s="54" t="str">
        <f>"30"&amp;"."&amp;$B$801&amp;"."&amp;$B$802</f>
        <v>30.05.2023</v>
      </c>
      <c r="C629" s="134" t="s">
        <v>76</v>
      </c>
      <c r="D629" s="135">
        <f>ROUND(((D630+D631+D633+D632)/1000),5)</f>
        <v>2.0009000000000001</v>
      </c>
      <c r="E629" s="135">
        <f>ROUND(((E630+E631+E633+E632)/1000),5)</f>
        <v>1.8489899999999999</v>
      </c>
      <c r="F629" s="135">
        <f>ROUND(((F630+F631+F633+F632)/1000),5)</f>
        <v>1.81647</v>
      </c>
      <c r="G629" s="135">
        <f t="shared" ref="G629:AA629" si="366">ROUND(((G630+G631+G633+G632)/1000),5)</f>
        <v>1.78548</v>
      </c>
      <c r="H629" s="135">
        <f t="shared" si="366"/>
        <v>1.79036</v>
      </c>
      <c r="I629" s="135">
        <f t="shared" si="366"/>
        <v>1.9220699999999999</v>
      </c>
      <c r="J629" s="135">
        <f t="shared" si="366"/>
        <v>2.2602699999999998</v>
      </c>
      <c r="K629" s="135">
        <f t="shared" si="366"/>
        <v>2.5223100000000001</v>
      </c>
      <c r="L629" s="135">
        <f t="shared" si="366"/>
        <v>2.68919</v>
      </c>
      <c r="M629" s="135">
        <f t="shared" si="366"/>
        <v>2.7559999999999998</v>
      </c>
      <c r="N629" s="135">
        <f t="shared" si="366"/>
        <v>2.7738100000000001</v>
      </c>
      <c r="O629" s="135">
        <f t="shared" si="366"/>
        <v>2.7597200000000002</v>
      </c>
      <c r="P629" s="135">
        <f t="shared" si="366"/>
        <v>2.75162</v>
      </c>
      <c r="Q629" s="135">
        <f t="shared" si="366"/>
        <v>2.7692399999999999</v>
      </c>
      <c r="R629" s="135">
        <f t="shared" si="366"/>
        <v>2.7663899999999999</v>
      </c>
      <c r="S629" s="135">
        <f t="shared" si="366"/>
        <v>2.7541099999999998</v>
      </c>
      <c r="T629" s="135">
        <f t="shared" si="366"/>
        <v>2.7395700000000001</v>
      </c>
      <c r="U629" s="135">
        <f t="shared" si="366"/>
        <v>2.7291799999999999</v>
      </c>
      <c r="V629" s="135">
        <f t="shared" si="366"/>
        <v>2.71672</v>
      </c>
      <c r="W629" s="135">
        <f t="shared" si="366"/>
        <v>2.7106699999999999</v>
      </c>
      <c r="X629" s="135">
        <f t="shared" si="366"/>
        <v>2.7012999999999998</v>
      </c>
      <c r="Y629" s="135">
        <f t="shared" si="366"/>
        <v>2.7061799999999998</v>
      </c>
      <c r="Z629" s="135">
        <f t="shared" si="366"/>
        <v>2.5700699999999999</v>
      </c>
      <c r="AA629" s="135">
        <f t="shared" si="366"/>
        <v>2.2134900000000002</v>
      </c>
    </row>
    <row r="630" spans="1:27" ht="12.75" hidden="1" customHeight="1" outlineLevel="1" x14ac:dyDescent="0.2">
      <c r="A630" s="163" t="s">
        <v>3025</v>
      </c>
      <c r="B630" s="94" t="s">
        <v>238</v>
      </c>
      <c r="C630" s="70" t="s">
        <v>79</v>
      </c>
      <c r="D630" s="71">
        <v>1231.08</v>
      </c>
      <c r="E630" s="71">
        <v>1079.17</v>
      </c>
      <c r="F630" s="71">
        <v>1046.6500000000001</v>
      </c>
      <c r="G630" s="71">
        <v>1015.66</v>
      </c>
      <c r="H630" s="71">
        <v>1020.54</v>
      </c>
      <c r="I630" s="71">
        <v>1152.25</v>
      </c>
      <c r="J630" s="71">
        <v>1490.45</v>
      </c>
      <c r="K630" s="71">
        <v>1752.49</v>
      </c>
      <c r="L630" s="71">
        <v>1919.37</v>
      </c>
      <c r="M630" s="71">
        <v>1986.18</v>
      </c>
      <c r="N630" s="71">
        <v>2003.99</v>
      </c>
      <c r="O630" s="71">
        <v>1989.9</v>
      </c>
      <c r="P630" s="71">
        <v>1981.8</v>
      </c>
      <c r="Q630" s="71">
        <v>1999.42</v>
      </c>
      <c r="R630" s="71">
        <v>1996.57</v>
      </c>
      <c r="S630" s="71">
        <v>1984.29</v>
      </c>
      <c r="T630" s="71">
        <v>1969.75</v>
      </c>
      <c r="U630" s="71">
        <v>1959.36</v>
      </c>
      <c r="V630" s="71">
        <v>1946.9</v>
      </c>
      <c r="W630" s="71">
        <v>1940.85</v>
      </c>
      <c r="X630" s="71">
        <v>1931.48</v>
      </c>
      <c r="Y630" s="71">
        <v>1936.36</v>
      </c>
      <c r="Z630" s="71">
        <v>1800.25</v>
      </c>
      <c r="AA630" s="71">
        <v>1443.67</v>
      </c>
    </row>
    <row r="631" spans="1:27" ht="12.75" hidden="1" customHeight="1" outlineLevel="1" x14ac:dyDescent="0.2">
      <c r="A631" s="163" t="s">
        <v>3026</v>
      </c>
      <c r="B631" s="94" t="s">
        <v>90</v>
      </c>
      <c r="C631" s="70" t="s">
        <v>79</v>
      </c>
      <c r="D631" s="71">
        <f>$D$486</f>
        <v>434.18</v>
      </c>
      <c r="E631" s="71">
        <f t="shared" ref="E631:AA631" si="367">$D$486</f>
        <v>434.18</v>
      </c>
      <c r="F631" s="71">
        <f t="shared" si="367"/>
        <v>434.18</v>
      </c>
      <c r="G631" s="71">
        <f t="shared" si="367"/>
        <v>434.18</v>
      </c>
      <c r="H631" s="71">
        <f t="shared" si="367"/>
        <v>434.18</v>
      </c>
      <c r="I631" s="71">
        <f t="shared" si="367"/>
        <v>434.18</v>
      </c>
      <c r="J631" s="71">
        <f t="shared" si="367"/>
        <v>434.18</v>
      </c>
      <c r="K631" s="71">
        <f t="shared" si="367"/>
        <v>434.18</v>
      </c>
      <c r="L631" s="71">
        <f t="shared" si="367"/>
        <v>434.18</v>
      </c>
      <c r="M631" s="71">
        <f t="shared" si="367"/>
        <v>434.18</v>
      </c>
      <c r="N631" s="71">
        <f t="shared" si="367"/>
        <v>434.18</v>
      </c>
      <c r="O631" s="71">
        <f t="shared" si="367"/>
        <v>434.18</v>
      </c>
      <c r="P631" s="71">
        <f t="shared" si="367"/>
        <v>434.18</v>
      </c>
      <c r="Q631" s="71">
        <f t="shared" si="367"/>
        <v>434.18</v>
      </c>
      <c r="R631" s="71">
        <f t="shared" si="367"/>
        <v>434.18</v>
      </c>
      <c r="S631" s="71">
        <f t="shared" si="367"/>
        <v>434.18</v>
      </c>
      <c r="T631" s="71">
        <f t="shared" si="367"/>
        <v>434.18</v>
      </c>
      <c r="U631" s="71">
        <f t="shared" si="367"/>
        <v>434.18</v>
      </c>
      <c r="V631" s="71">
        <f t="shared" si="367"/>
        <v>434.18</v>
      </c>
      <c r="W631" s="71">
        <f t="shared" si="367"/>
        <v>434.18</v>
      </c>
      <c r="X631" s="71">
        <f t="shared" si="367"/>
        <v>434.18</v>
      </c>
      <c r="Y631" s="71">
        <f t="shared" si="367"/>
        <v>434.18</v>
      </c>
      <c r="Z631" s="71">
        <f t="shared" si="367"/>
        <v>434.18</v>
      </c>
      <c r="AA631" s="71">
        <f t="shared" si="367"/>
        <v>434.18</v>
      </c>
    </row>
    <row r="632" spans="1:27" ht="12.75" hidden="1" customHeight="1" outlineLevel="1" x14ac:dyDescent="0.2">
      <c r="A632" s="163" t="s">
        <v>3027</v>
      </c>
      <c r="B632" s="94" t="s">
        <v>83</v>
      </c>
      <c r="C632" s="70" t="s">
        <v>79</v>
      </c>
      <c r="D632" s="71">
        <v>4.95</v>
      </c>
      <c r="E632" s="71">
        <v>4.95</v>
      </c>
      <c r="F632" s="71">
        <v>4.95</v>
      </c>
      <c r="G632" s="71">
        <v>4.95</v>
      </c>
      <c r="H632" s="71">
        <v>4.95</v>
      </c>
      <c r="I632" s="71">
        <v>4.95</v>
      </c>
      <c r="J632" s="71">
        <v>4.95</v>
      </c>
      <c r="K632" s="71">
        <v>4.95</v>
      </c>
      <c r="L632" s="71">
        <v>4.95</v>
      </c>
      <c r="M632" s="71">
        <v>4.95</v>
      </c>
      <c r="N632" s="71">
        <v>4.95</v>
      </c>
      <c r="O632" s="71">
        <v>4.95</v>
      </c>
      <c r="P632" s="71">
        <v>4.95</v>
      </c>
      <c r="Q632" s="71">
        <v>4.95</v>
      </c>
      <c r="R632" s="71">
        <v>4.95</v>
      </c>
      <c r="S632" s="71">
        <v>4.95</v>
      </c>
      <c r="T632" s="71">
        <v>4.95</v>
      </c>
      <c r="U632" s="71">
        <v>4.95</v>
      </c>
      <c r="V632" s="71">
        <v>4.95</v>
      </c>
      <c r="W632" s="71">
        <v>4.95</v>
      </c>
      <c r="X632" s="71">
        <v>4.95</v>
      </c>
      <c r="Y632" s="71">
        <v>4.95</v>
      </c>
      <c r="Z632" s="71">
        <v>4.95</v>
      </c>
      <c r="AA632" s="71">
        <v>4.95</v>
      </c>
    </row>
    <row r="633" spans="1:27" ht="12.75" hidden="1" customHeight="1" outlineLevel="1" x14ac:dyDescent="0.2">
      <c r="A633" s="163" t="s">
        <v>3028</v>
      </c>
      <c r="B633" s="94" t="s">
        <v>81</v>
      </c>
      <c r="C633" s="70" t="s">
        <v>79</v>
      </c>
      <c r="D633" s="71">
        <f>$D$11</f>
        <v>330.69</v>
      </c>
      <c r="E633" s="71">
        <f t="shared" ref="E633:AA633" si="368">$D$11</f>
        <v>330.69</v>
      </c>
      <c r="F633" s="71">
        <f t="shared" si="368"/>
        <v>330.69</v>
      </c>
      <c r="G633" s="71">
        <f t="shared" si="368"/>
        <v>330.69</v>
      </c>
      <c r="H633" s="71">
        <f t="shared" si="368"/>
        <v>330.69</v>
      </c>
      <c r="I633" s="71">
        <f t="shared" si="368"/>
        <v>330.69</v>
      </c>
      <c r="J633" s="71">
        <f t="shared" si="368"/>
        <v>330.69</v>
      </c>
      <c r="K633" s="71">
        <f t="shared" si="368"/>
        <v>330.69</v>
      </c>
      <c r="L633" s="71">
        <f t="shared" si="368"/>
        <v>330.69</v>
      </c>
      <c r="M633" s="71">
        <f t="shared" si="368"/>
        <v>330.69</v>
      </c>
      <c r="N633" s="71">
        <f t="shared" si="368"/>
        <v>330.69</v>
      </c>
      <c r="O633" s="71">
        <f t="shared" si="368"/>
        <v>330.69</v>
      </c>
      <c r="P633" s="71">
        <f t="shared" si="368"/>
        <v>330.69</v>
      </c>
      <c r="Q633" s="71">
        <f t="shared" si="368"/>
        <v>330.69</v>
      </c>
      <c r="R633" s="71">
        <f t="shared" si="368"/>
        <v>330.69</v>
      </c>
      <c r="S633" s="71">
        <f t="shared" si="368"/>
        <v>330.69</v>
      </c>
      <c r="T633" s="71">
        <f t="shared" si="368"/>
        <v>330.69</v>
      </c>
      <c r="U633" s="71">
        <f t="shared" si="368"/>
        <v>330.69</v>
      </c>
      <c r="V633" s="71">
        <f t="shared" si="368"/>
        <v>330.69</v>
      </c>
      <c r="W633" s="71">
        <f t="shared" si="368"/>
        <v>330.69</v>
      </c>
      <c r="X633" s="71">
        <f t="shared" si="368"/>
        <v>330.69</v>
      </c>
      <c r="Y633" s="71">
        <f t="shared" si="368"/>
        <v>330.69</v>
      </c>
      <c r="Z633" s="71">
        <f t="shared" si="368"/>
        <v>330.69</v>
      </c>
      <c r="AA633" s="71">
        <f t="shared" si="368"/>
        <v>330.69</v>
      </c>
    </row>
    <row r="634" spans="1:27" collapsed="1" x14ac:dyDescent="0.2">
      <c r="A634" s="162" t="s">
        <v>3029</v>
      </c>
      <c r="B634" s="54" t="str">
        <f>"31"&amp;"."&amp;$B$801&amp;"."&amp;$B$802</f>
        <v>31.05.2023</v>
      </c>
      <c r="C634" s="134" t="s">
        <v>76</v>
      </c>
      <c r="D634" s="135">
        <f>ROUND(((D635+D636+D638+D637)/1000),5)</f>
        <v>1.95374</v>
      </c>
      <c r="E634" s="135">
        <f>ROUND(((E635+E636+E638+E637)/1000),5)</f>
        <v>1.81965</v>
      </c>
      <c r="F634" s="135">
        <f>ROUND(((F635+F636+F638+F637)/1000),5)</f>
        <v>1.74749</v>
      </c>
      <c r="G634" s="135">
        <f t="shared" ref="G634:AA634" si="369">ROUND(((G635+G636+G638+G637)/1000),5)</f>
        <v>1.6980299999999999</v>
      </c>
      <c r="H634" s="135">
        <f t="shared" si="369"/>
        <v>1.67849</v>
      </c>
      <c r="I634" s="135">
        <f t="shared" si="369"/>
        <v>1.8318099999999999</v>
      </c>
      <c r="J634" s="135">
        <f t="shared" si="369"/>
        <v>2.2102300000000001</v>
      </c>
      <c r="K634" s="135">
        <f t="shared" si="369"/>
        <v>2.4589699999999999</v>
      </c>
      <c r="L634" s="135">
        <f t="shared" si="369"/>
        <v>2.70722</v>
      </c>
      <c r="M634" s="135">
        <f t="shared" si="369"/>
        <v>2.7662399999999998</v>
      </c>
      <c r="N634" s="135">
        <f t="shared" si="369"/>
        <v>2.7885</v>
      </c>
      <c r="O634" s="135">
        <f t="shared" si="369"/>
        <v>2.7816299999999998</v>
      </c>
      <c r="P634" s="135">
        <f t="shared" si="369"/>
        <v>2.7643499999999999</v>
      </c>
      <c r="Q634" s="135">
        <f t="shared" si="369"/>
        <v>2.7847300000000001</v>
      </c>
      <c r="R634" s="135">
        <f t="shared" si="369"/>
        <v>2.7888899999999999</v>
      </c>
      <c r="S634" s="135">
        <f t="shared" si="369"/>
        <v>2.8117899999999998</v>
      </c>
      <c r="T634" s="135">
        <f t="shared" si="369"/>
        <v>2.8010299999999999</v>
      </c>
      <c r="U634" s="135">
        <f t="shared" si="369"/>
        <v>2.7839399999999999</v>
      </c>
      <c r="V634" s="135">
        <f t="shared" si="369"/>
        <v>2.7690299999999999</v>
      </c>
      <c r="W634" s="135">
        <f t="shared" si="369"/>
        <v>2.74742</v>
      </c>
      <c r="X634" s="135">
        <f t="shared" si="369"/>
        <v>2.7390500000000002</v>
      </c>
      <c r="Y634" s="135">
        <f t="shared" si="369"/>
        <v>2.7367900000000001</v>
      </c>
      <c r="Z634" s="135">
        <f t="shared" si="369"/>
        <v>2.5942099999999999</v>
      </c>
      <c r="AA634" s="135">
        <f t="shared" si="369"/>
        <v>2.2664</v>
      </c>
    </row>
    <row r="635" spans="1:27" ht="12.75" hidden="1" customHeight="1" outlineLevel="1" x14ac:dyDescent="0.2">
      <c r="A635" s="163" t="s">
        <v>3030</v>
      </c>
      <c r="B635" s="94" t="s">
        <v>238</v>
      </c>
      <c r="C635" s="70" t="s">
        <v>79</v>
      </c>
      <c r="D635" s="71">
        <v>1183.92</v>
      </c>
      <c r="E635" s="71">
        <v>1049.83</v>
      </c>
      <c r="F635" s="71">
        <v>977.67</v>
      </c>
      <c r="G635" s="71">
        <v>928.21</v>
      </c>
      <c r="H635" s="71">
        <v>908.67</v>
      </c>
      <c r="I635" s="71">
        <v>1061.99</v>
      </c>
      <c r="J635" s="71">
        <v>1440.41</v>
      </c>
      <c r="K635" s="71">
        <v>1689.15</v>
      </c>
      <c r="L635" s="71">
        <v>1937.4</v>
      </c>
      <c r="M635" s="71">
        <v>1996.42</v>
      </c>
      <c r="N635" s="71">
        <v>2018.68</v>
      </c>
      <c r="O635" s="71">
        <v>2011.81</v>
      </c>
      <c r="P635" s="71">
        <v>1994.53</v>
      </c>
      <c r="Q635" s="71">
        <v>2014.91</v>
      </c>
      <c r="R635" s="71">
        <v>2019.07</v>
      </c>
      <c r="S635" s="71">
        <v>2041.97</v>
      </c>
      <c r="T635" s="71">
        <v>2031.21</v>
      </c>
      <c r="U635" s="71">
        <v>2014.12</v>
      </c>
      <c r="V635" s="71">
        <v>1999.21</v>
      </c>
      <c r="W635" s="71">
        <v>1977.6</v>
      </c>
      <c r="X635" s="71">
        <v>1969.23</v>
      </c>
      <c r="Y635" s="71">
        <v>1966.97</v>
      </c>
      <c r="Z635" s="71">
        <v>1824.39</v>
      </c>
      <c r="AA635" s="71">
        <v>1496.58</v>
      </c>
    </row>
    <row r="636" spans="1:27" ht="12.75" hidden="1" customHeight="1" outlineLevel="1" x14ac:dyDescent="0.2">
      <c r="A636" s="163" t="s">
        <v>3031</v>
      </c>
      <c r="B636" s="94" t="s">
        <v>90</v>
      </c>
      <c r="C636" s="70" t="s">
        <v>79</v>
      </c>
      <c r="D636" s="71">
        <f>$D$486</f>
        <v>434.18</v>
      </c>
      <c r="E636" s="71">
        <f t="shared" ref="E636:AA636" si="370">$D$486</f>
        <v>434.18</v>
      </c>
      <c r="F636" s="71">
        <f t="shared" si="370"/>
        <v>434.18</v>
      </c>
      <c r="G636" s="71">
        <f t="shared" si="370"/>
        <v>434.18</v>
      </c>
      <c r="H636" s="71">
        <f t="shared" si="370"/>
        <v>434.18</v>
      </c>
      <c r="I636" s="71">
        <f t="shared" si="370"/>
        <v>434.18</v>
      </c>
      <c r="J636" s="71">
        <f t="shared" si="370"/>
        <v>434.18</v>
      </c>
      <c r="K636" s="71">
        <f t="shared" si="370"/>
        <v>434.18</v>
      </c>
      <c r="L636" s="71">
        <f t="shared" si="370"/>
        <v>434.18</v>
      </c>
      <c r="M636" s="71">
        <f t="shared" si="370"/>
        <v>434.18</v>
      </c>
      <c r="N636" s="71">
        <f t="shared" si="370"/>
        <v>434.18</v>
      </c>
      <c r="O636" s="71">
        <f t="shared" si="370"/>
        <v>434.18</v>
      </c>
      <c r="P636" s="71">
        <f t="shared" si="370"/>
        <v>434.18</v>
      </c>
      <c r="Q636" s="71">
        <f t="shared" si="370"/>
        <v>434.18</v>
      </c>
      <c r="R636" s="71">
        <f t="shared" si="370"/>
        <v>434.18</v>
      </c>
      <c r="S636" s="71">
        <f t="shared" si="370"/>
        <v>434.18</v>
      </c>
      <c r="T636" s="71">
        <f t="shared" si="370"/>
        <v>434.18</v>
      </c>
      <c r="U636" s="71">
        <f t="shared" si="370"/>
        <v>434.18</v>
      </c>
      <c r="V636" s="71">
        <f t="shared" si="370"/>
        <v>434.18</v>
      </c>
      <c r="W636" s="71">
        <f t="shared" si="370"/>
        <v>434.18</v>
      </c>
      <c r="X636" s="71">
        <f t="shared" si="370"/>
        <v>434.18</v>
      </c>
      <c r="Y636" s="71">
        <f t="shared" si="370"/>
        <v>434.18</v>
      </c>
      <c r="Z636" s="71">
        <f t="shared" si="370"/>
        <v>434.18</v>
      </c>
      <c r="AA636" s="71">
        <f t="shared" si="370"/>
        <v>434.18</v>
      </c>
    </row>
    <row r="637" spans="1:27" ht="12.75" hidden="1" customHeight="1" outlineLevel="1" x14ac:dyDescent="0.2">
      <c r="A637" s="163" t="s">
        <v>3032</v>
      </c>
      <c r="B637" s="94" t="s">
        <v>83</v>
      </c>
      <c r="C637" s="70" t="s">
        <v>79</v>
      </c>
      <c r="D637" s="71">
        <v>4.95</v>
      </c>
      <c r="E637" s="71">
        <v>4.95</v>
      </c>
      <c r="F637" s="71">
        <v>4.95</v>
      </c>
      <c r="G637" s="71">
        <v>4.95</v>
      </c>
      <c r="H637" s="71">
        <v>4.95</v>
      </c>
      <c r="I637" s="71">
        <v>4.95</v>
      </c>
      <c r="J637" s="71">
        <v>4.95</v>
      </c>
      <c r="K637" s="71">
        <v>4.95</v>
      </c>
      <c r="L637" s="71">
        <v>4.95</v>
      </c>
      <c r="M637" s="71">
        <v>4.95</v>
      </c>
      <c r="N637" s="71">
        <v>4.95</v>
      </c>
      <c r="O637" s="71">
        <v>4.95</v>
      </c>
      <c r="P637" s="71">
        <v>4.95</v>
      </c>
      <c r="Q637" s="71">
        <v>4.95</v>
      </c>
      <c r="R637" s="71">
        <v>4.95</v>
      </c>
      <c r="S637" s="71">
        <v>4.95</v>
      </c>
      <c r="T637" s="71">
        <v>4.95</v>
      </c>
      <c r="U637" s="71">
        <v>4.95</v>
      </c>
      <c r="V637" s="71">
        <v>4.95</v>
      </c>
      <c r="W637" s="71">
        <v>4.95</v>
      </c>
      <c r="X637" s="71">
        <v>4.95</v>
      </c>
      <c r="Y637" s="71">
        <v>4.95</v>
      </c>
      <c r="Z637" s="71">
        <v>4.95</v>
      </c>
      <c r="AA637" s="71">
        <v>4.95</v>
      </c>
    </row>
    <row r="638" spans="1:27" ht="12.75" hidden="1" customHeight="1" outlineLevel="1" x14ac:dyDescent="0.2">
      <c r="A638" s="163" t="s">
        <v>3033</v>
      </c>
      <c r="B638" s="94" t="s">
        <v>81</v>
      </c>
      <c r="C638" s="70" t="s">
        <v>79</v>
      </c>
      <c r="D638" s="71">
        <f>$D$11</f>
        <v>330.69</v>
      </c>
      <c r="E638" s="71">
        <f t="shared" ref="E638:AA638" si="371">$D$11</f>
        <v>330.69</v>
      </c>
      <c r="F638" s="71">
        <f t="shared" si="371"/>
        <v>330.69</v>
      </c>
      <c r="G638" s="71">
        <f t="shared" si="371"/>
        <v>330.69</v>
      </c>
      <c r="H638" s="71">
        <f t="shared" si="371"/>
        <v>330.69</v>
      </c>
      <c r="I638" s="71">
        <f t="shared" si="371"/>
        <v>330.69</v>
      </c>
      <c r="J638" s="71">
        <f t="shared" si="371"/>
        <v>330.69</v>
      </c>
      <c r="K638" s="71">
        <f t="shared" si="371"/>
        <v>330.69</v>
      </c>
      <c r="L638" s="71">
        <f t="shared" si="371"/>
        <v>330.69</v>
      </c>
      <c r="M638" s="71">
        <f t="shared" si="371"/>
        <v>330.69</v>
      </c>
      <c r="N638" s="71">
        <f t="shared" si="371"/>
        <v>330.69</v>
      </c>
      <c r="O638" s="71">
        <f t="shared" si="371"/>
        <v>330.69</v>
      </c>
      <c r="P638" s="71">
        <f t="shared" si="371"/>
        <v>330.69</v>
      </c>
      <c r="Q638" s="71">
        <f t="shared" si="371"/>
        <v>330.69</v>
      </c>
      <c r="R638" s="71">
        <f t="shared" si="371"/>
        <v>330.69</v>
      </c>
      <c r="S638" s="71">
        <f t="shared" si="371"/>
        <v>330.69</v>
      </c>
      <c r="T638" s="71">
        <f t="shared" si="371"/>
        <v>330.69</v>
      </c>
      <c r="U638" s="71">
        <f t="shared" si="371"/>
        <v>330.69</v>
      </c>
      <c r="V638" s="71">
        <f t="shared" si="371"/>
        <v>330.69</v>
      </c>
      <c r="W638" s="71">
        <f t="shared" si="371"/>
        <v>330.69</v>
      </c>
      <c r="X638" s="71">
        <f t="shared" si="371"/>
        <v>330.69</v>
      </c>
      <c r="Y638" s="71">
        <f t="shared" si="371"/>
        <v>330.69</v>
      </c>
      <c r="Z638" s="71">
        <f t="shared" si="371"/>
        <v>330.69</v>
      </c>
      <c r="AA638" s="71">
        <f t="shared" si="371"/>
        <v>330.69</v>
      </c>
    </row>
    <row r="639" spans="1:27" collapsed="1" x14ac:dyDescent="0.2">
      <c r="B639" s="165" t="s">
        <v>392</v>
      </c>
    </row>
    <row r="640" spans="1:27" x14ac:dyDescent="0.2">
      <c r="B640" s="165" t="s">
        <v>392</v>
      </c>
    </row>
    <row r="641" spans="1:27" x14ac:dyDescent="0.2">
      <c r="A641" s="157" t="s">
        <v>2277</v>
      </c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9"/>
    </row>
    <row r="642" spans="1:27" ht="25.5" x14ac:dyDescent="0.2">
      <c r="A642" s="160" t="s">
        <v>64</v>
      </c>
      <c r="B642" s="161" t="s">
        <v>210</v>
      </c>
      <c r="C642" s="160" t="s">
        <v>211</v>
      </c>
      <c r="D642" s="161" t="s">
        <v>212</v>
      </c>
      <c r="E642" s="161" t="s">
        <v>213</v>
      </c>
      <c r="F642" s="161" t="s">
        <v>214</v>
      </c>
      <c r="G642" s="161" t="s">
        <v>215</v>
      </c>
      <c r="H642" s="161" t="s">
        <v>216</v>
      </c>
      <c r="I642" s="161" t="s">
        <v>217</v>
      </c>
      <c r="J642" s="161" t="s">
        <v>218</v>
      </c>
      <c r="K642" s="161" t="s">
        <v>219</v>
      </c>
      <c r="L642" s="161" t="s">
        <v>220</v>
      </c>
      <c r="M642" s="161" t="s">
        <v>221</v>
      </c>
      <c r="N642" s="161" t="s">
        <v>222</v>
      </c>
      <c r="O642" s="161" t="s">
        <v>223</v>
      </c>
      <c r="P642" s="161" t="s">
        <v>224</v>
      </c>
      <c r="Q642" s="161" t="s">
        <v>225</v>
      </c>
      <c r="R642" s="161" t="s">
        <v>226</v>
      </c>
      <c r="S642" s="161" t="s">
        <v>227</v>
      </c>
      <c r="T642" s="161" t="s">
        <v>228</v>
      </c>
      <c r="U642" s="161" t="s">
        <v>229</v>
      </c>
      <c r="V642" s="161" t="s">
        <v>230</v>
      </c>
      <c r="W642" s="161" t="s">
        <v>231</v>
      </c>
      <c r="X642" s="161" t="s">
        <v>232</v>
      </c>
      <c r="Y642" s="161" t="s">
        <v>233</v>
      </c>
      <c r="Z642" s="161" t="s">
        <v>234</v>
      </c>
      <c r="AA642" s="161" t="s">
        <v>235</v>
      </c>
    </row>
    <row r="643" spans="1:27" x14ac:dyDescent="0.2">
      <c r="A643" s="162" t="s">
        <v>3034</v>
      </c>
      <c r="B643" s="54" t="str">
        <f>"01"&amp;"."&amp;$B$801&amp;"."&amp;$B$802</f>
        <v>01.05.2023</v>
      </c>
      <c r="C643" s="134" t="s">
        <v>76</v>
      </c>
      <c r="D643" s="135">
        <f>ROUND((D644)/1000,5)</f>
        <v>0</v>
      </c>
      <c r="E643" s="135">
        <f t="shared" ref="E643:AA643" si="372">ROUND((E644)/1000,5)</f>
        <v>0</v>
      </c>
      <c r="F643" s="135">
        <f t="shared" si="372"/>
        <v>0</v>
      </c>
      <c r="G643" s="135">
        <f t="shared" si="372"/>
        <v>0</v>
      </c>
      <c r="H643" s="135">
        <f t="shared" si="372"/>
        <v>0</v>
      </c>
      <c r="I643" s="135">
        <f t="shared" si="372"/>
        <v>0</v>
      </c>
      <c r="J643" s="135">
        <f t="shared" si="372"/>
        <v>3.81E-3</v>
      </c>
      <c r="K643" s="135">
        <f t="shared" si="372"/>
        <v>0</v>
      </c>
      <c r="L643" s="135">
        <f t="shared" si="372"/>
        <v>0</v>
      </c>
      <c r="M643" s="135">
        <f t="shared" si="372"/>
        <v>0</v>
      </c>
      <c r="N643" s="135">
        <f t="shared" si="372"/>
        <v>0.13508000000000001</v>
      </c>
      <c r="O643" s="135">
        <f t="shared" si="372"/>
        <v>0.19864000000000001</v>
      </c>
      <c r="P643" s="135">
        <f t="shared" si="372"/>
        <v>0.23239000000000001</v>
      </c>
      <c r="Q643" s="135">
        <f t="shared" si="372"/>
        <v>0.25373000000000001</v>
      </c>
      <c r="R643" s="135">
        <f t="shared" si="372"/>
        <v>0.22881000000000001</v>
      </c>
      <c r="S643" s="135">
        <f t="shared" si="372"/>
        <v>0.13771</v>
      </c>
      <c r="T643" s="135">
        <f t="shared" si="372"/>
        <v>0.14909</v>
      </c>
      <c r="U643" s="135">
        <f t="shared" si="372"/>
        <v>0.15343999999999999</v>
      </c>
      <c r="V643" s="135">
        <f t="shared" si="372"/>
        <v>0.12703999999999999</v>
      </c>
      <c r="W643" s="135">
        <f t="shared" si="372"/>
        <v>0.14201</v>
      </c>
      <c r="X643" s="135">
        <f t="shared" si="372"/>
        <v>0.76212999999999997</v>
      </c>
      <c r="Y643" s="135">
        <f t="shared" si="372"/>
        <v>2.8570000000000002E-2</v>
      </c>
      <c r="Z643" s="135">
        <f t="shared" si="372"/>
        <v>8.4499999999999992E-3</v>
      </c>
      <c r="AA643" s="135">
        <f t="shared" si="372"/>
        <v>0</v>
      </c>
    </row>
    <row r="644" spans="1:27" ht="12.75" hidden="1" customHeight="1" outlineLevel="1" x14ac:dyDescent="0.2">
      <c r="A644" s="163" t="s">
        <v>3035</v>
      </c>
      <c r="B644" s="94" t="s">
        <v>238</v>
      </c>
      <c r="C644" s="70" t="s">
        <v>79</v>
      </c>
      <c r="D644" s="71">
        <v>0</v>
      </c>
      <c r="E644" s="71">
        <v>0</v>
      </c>
      <c r="F644" s="71">
        <v>0</v>
      </c>
      <c r="G644" s="71">
        <v>0</v>
      </c>
      <c r="H644" s="71">
        <v>0</v>
      </c>
      <c r="I644" s="71">
        <v>0</v>
      </c>
      <c r="J644" s="71">
        <v>3.81</v>
      </c>
      <c r="K644" s="71">
        <v>0</v>
      </c>
      <c r="L644" s="71">
        <v>0</v>
      </c>
      <c r="M644" s="71">
        <v>0</v>
      </c>
      <c r="N644" s="71">
        <v>135.08000000000001</v>
      </c>
      <c r="O644" s="71">
        <v>198.64</v>
      </c>
      <c r="P644" s="71">
        <v>232.39</v>
      </c>
      <c r="Q644" s="71">
        <v>253.73</v>
      </c>
      <c r="R644" s="71">
        <v>228.81</v>
      </c>
      <c r="S644" s="71">
        <v>137.71</v>
      </c>
      <c r="T644" s="71">
        <v>149.09</v>
      </c>
      <c r="U644" s="71">
        <v>153.44</v>
      </c>
      <c r="V644" s="71">
        <v>127.04</v>
      </c>
      <c r="W644" s="71">
        <v>142.01</v>
      </c>
      <c r="X644" s="71">
        <v>762.13</v>
      </c>
      <c r="Y644" s="71">
        <v>28.57</v>
      </c>
      <c r="Z644" s="71">
        <v>8.4499999999999993</v>
      </c>
      <c r="AA644" s="71">
        <v>0</v>
      </c>
    </row>
    <row r="645" spans="1:27" collapsed="1" x14ac:dyDescent="0.2">
      <c r="A645" s="162" t="s">
        <v>3036</v>
      </c>
      <c r="B645" s="54" t="str">
        <f>"02"&amp;"."&amp;$B$801&amp;"."&amp;$B$802</f>
        <v>02.05.2023</v>
      </c>
      <c r="C645" s="134" t="s">
        <v>76</v>
      </c>
      <c r="D645" s="135">
        <f>ROUND((D646)/1000,5)</f>
        <v>0</v>
      </c>
      <c r="E645" s="135">
        <f t="shared" ref="E645:AA645" si="373">ROUND((E646)/1000,5)</f>
        <v>0</v>
      </c>
      <c r="F645" s="135">
        <f t="shared" si="373"/>
        <v>0</v>
      </c>
      <c r="G645" s="135">
        <f t="shared" si="373"/>
        <v>1.5169999999999999E-2</v>
      </c>
      <c r="H645" s="135">
        <f t="shared" si="373"/>
        <v>5.919E-2</v>
      </c>
      <c r="I645" s="135">
        <f t="shared" si="373"/>
        <v>0.14868000000000001</v>
      </c>
      <c r="J645" s="135">
        <f t="shared" si="373"/>
        <v>0.15820000000000001</v>
      </c>
      <c r="K645" s="135">
        <f t="shared" si="373"/>
        <v>0.12325</v>
      </c>
      <c r="L645" s="135">
        <f t="shared" si="373"/>
        <v>0.13657</v>
      </c>
      <c r="M645" s="135">
        <f t="shared" si="373"/>
        <v>3.8699999999999998E-2</v>
      </c>
      <c r="N645" s="135">
        <f t="shared" si="373"/>
        <v>0</v>
      </c>
      <c r="O645" s="135">
        <f t="shared" si="373"/>
        <v>0</v>
      </c>
      <c r="P645" s="135">
        <f t="shared" si="373"/>
        <v>0</v>
      </c>
      <c r="Q645" s="135">
        <f t="shared" si="373"/>
        <v>0</v>
      </c>
      <c r="R645" s="135">
        <f t="shared" si="373"/>
        <v>0</v>
      </c>
      <c r="S645" s="135">
        <f t="shared" si="373"/>
        <v>0</v>
      </c>
      <c r="T645" s="135">
        <f t="shared" si="373"/>
        <v>0</v>
      </c>
      <c r="U645" s="135">
        <f t="shared" si="373"/>
        <v>0</v>
      </c>
      <c r="V645" s="135">
        <f t="shared" si="373"/>
        <v>0</v>
      </c>
      <c r="W645" s="135">
        <f t="shared" si="373"/>
        <v>1.9279999999999999E-2</v>
      </c>
      <c r="X645" s="135">
        <f t="shared" si="373"/>
        <v>5.4039999999999998E-2</v>
      </c>
      <c r="Y645" s="135">
        <f t="shared" si="373"/>
        <v>0</v>
      </c>
      <c r="Z645" s="135">
        <f t="shared" si="373"/>
        <v>0</v>
      </c>
      <c r="AA645" s="135">
        <f t="shared" si="373"/>
        <v>0</v>
      </c>
    </row>
    <row r="646" spans="1:27" ht="12.75" hidden="1" customHeight="1" outlineLevel="1" x14ac:dyDescent="0.2">
      <c r="A646" s="163" t="s">
        <v>3037</v>
      </c>
      <c r="B646" s="94" t="s">
        <v>238</v>
      </c>
      <c r="C646" s="70" t="s">
        <v>79</v>
      </c>
      <c r="D646" s="71">
        <v>0</v>
      </c>
      <c r="E646" s="71">
        <v>0</v>
      </c>
      <c r="F646" s="71">
        <v>0</v>
      </c>
      <c r="G646" s="71">
        <v>15.17</v>
      </c>
      <c r="H646" s="71">
        <v>59.19</v>
      </c>
      <c r="I646" s="71">
        <v>148.68</v>
      </c>
      <c r="J646" s="71">
        <v>158.19999999999999</v>
      </c>
      <c r="K646" s="71">
        <v>123.25</v>
      </c>
      <c r="L646" s="71">
        <v>136.57</v>
      </c>
      <c r="M646" s="71">
        <v>38.700000000000003</v>
      </c>
      <c r="N646" s="71">
        <v>0</v>
      </c>
      <c r="O646" s="71">
        <v>0</v>
      </c>
      <c r="P646" s="71">
        <v>0</v>
      </c>
      <c r="Q646" s="71">
        <v>0</v>
      </c>
      <c r="R646" s="71">
        <v>0</v>
      </c>
      <c r="S646" s="71">
        <v>0</v>
      </c>
      <c r="T646" s="71">
        <v>0</v>
      </c>
      <c r="U646" s="71">
        <v>0</v>
      </c>
      <c r="V646" s="71">
        <v>0</v>
      </c>
      <c r="W646" s="71">
        <v>19.28</v>
      </c>
      <c r="X646" s="71">
        <v>54.04</v>
      </c>
      <c r="Y646" s="71">
        <v>0</v>
      </c>
      <c r="Z646" s="71">
        <v>0</v>
      </c>
      <c r="AA646" s="71">
        <v>0</v>
      </c>
    </row>
    <row r="647" spans="1:27" collapsed="1" x14ac:dyDescent="0.2">
      <c r="A647" s="162" t="s">
        <v>3038</v>
      </c>
      <c r="B647" s="54" t="str">
        <f>"03"&amp;"."&amp;$B$801&amp;"."&amp;$B$802</f>
        <v>03.05.2023</v>
      </c>
      <c r="C647" s="134" t="s">
        <v>76</v>
      </c>
      <c r="D647" s="135">
        <f>ROUND((D648)/1000,5)</f>
        <v>0</v>
      </c>
      <c r="E647" s="135">
        <f t="shared" ref="E647:AA647" si="374">ROUND((E648)/1000,5)</f>
        <v>0</v>
      </c>
      <c r="F647" s="135">
        <f t="shared" si="374"/>
        <v>0</v>
      </c>
      <c r="G647" s="135">
        <f t="shared" si="374"/>
        <v>1.2789999999999999E-2</v>
      </c>
      <c r="H647" s="135">
        <f t="shared" si="374"/>
        <v>2.2699999999999999E-3</v>
      </c>
      <c r="I647" s="135">
        <f t="shared" si="374"/>
        <v>0.15132000000000001</v>
      </c>
      <c r="J647" s="135">
        <f t="shared" si="374"/>
        <v>0.23291999999999999</v>
      </c>
      <c r="K647" s="135">
        <f t="shared" si="374"/>
        <v>0.22166</v>
      </c>
      <c r="L647" s="135">
        <f t="shared" si="374"/>
        <v>0.15803</v>
      </c>
      <c r="M647" s="135">
        <f t="shared" si="374"/>
        <v>9.2689999999999995E-2</v>
      </c>
      <c r="N647" s="135">
        <f t="shared" si="374"/>
        <v>1.2199999999999999E-3</v>
      </c>
      <c r="O647" s="135">
        <f t="shared" si="374"/>
        <v>8.5000000000000006E-3</v>
      </c>
      <c r="P647" s="135">
        <f t="shared" si="374"/>
        <v>4.718E-2</v>
      </c>
      <c r="Q647" s="135">
        <f t="shared" si="374"/>
        <v>2.6290000000000001E-2</v>
      </c>
      <c r="R647" s="135">
        <f t="shared" si="374"/>
        <v>2.5069999999999999E-2</v>
      </c>
      <c r="S647" s="135">
        <f t="shared" si="374"/>
        <v>3.4399999999999999E-3</v>
      </c>
      <c r="T647" s="135">
        <f t="shared" si="374"/>
        <v>5.4200000000000003E-3</v>
      </c>
      <c r="U647" s="135">
        <f t="shared" si="374"/>
        <v>1.6820000000000002E-2</v>
      </c>
      <c r="V647" s="135">
        <f t="shared" si="374"/>
        <v>3.474E-2</v>
      </c>
      <c r="W647" s="135">
        <f t="shared" si="374"/>
        <v>3.397E-2</v>
      </c>
      <c r="X647" s="135">
        <f t="shared" si="374"/>
        <v>3.8879999999999998E-2</v>
      </c>
      <c r="Y647" s="135">
        <f t="shared" si="374"/>
        <v>8.9999999999999998E-4</v>
      </c>
      <c r="Z647" s="135">
        <f t="shared" si="374"/>
        <v>0</v>
      </c>
      <c r="AA647" s="135">
        <f t="shared" si="374"/>
        <v>0</v>
      </c>
    </row>
    <row r="648" spans="1:27" ht="12.75" hidden="1" customHeight="1" outlineLevel="1" x14ac:dyDescent="0.2">
      <c r="A648" s="163" t="s">
        <v>3039</v>
      </c>
      <c r="B648" s="94" t="s">
        <v>238</v>
      </c>
      <c r="C648" s="70" t="s">
        <v>79</v>
      </c>
      <c r="D648" s="71">
        <v>0</v>
      </c>
      <c r="E648" s="71">
        <v>0</v>
      </c>
      <c r="F648" s="71">
        <v>0</v>
      </c>
      <c r="G648" s="71">
        <v>12.79</v>
      </c>
      <c r="H648" s="71">
        <v>2.27</v>
      </c>
      <c r="I648" s="71">
        <v>151.32</v>
      </c>
      <c r="J648" s="71">
        <v>232.92</v>
      </c>
      <c r="K648" s="71">
        <v>221.66</v>
      </c>
      <c r="L648" s="71">
        <v>158.03</v>
      </c>
      <c r="M648" s="71">
        <v>92.69</v>
      </c>
      <c r="N648" s="71">
        <v>1.22</v>
      </c>
      <c r="O648" s="71">
        <v>8.5</v>
      </c>
      <c r="P648" s="71">
        <v>47.18</v>
      </c>
      <c r="Q648" s="71">
        <v>26.29</v>
      </c>
      <c r="R648" s="71">
        <v>25.07</v>
      </c>
      <c r="S648" s="71">
        <v>3.44</v>
      </c>
      <c r="T648" s="71">
        <v>5.42</v>
      </c>
      <c r="U648" s="71">
        <v>16.82</v>
      </c>
      <c r="V648" s="71">
        <v>34.74</v>
      </c>
      <c r="W648" s="71">
        <v>33.97</v>
      </c>
      <c r="X648" s="71">
        <v>38.880000000000003</v>
      </c>
      <c r="Y648" s="71">
        <v>0.9</v>
      </c>
      <c r="Z648" s="71">
        <v>0</v>
      </c>
      <c r="AA648" s="71">
        <v>0</v>
      </c>
    </row>
    <row r="649" spans="1:27" collapsed="1" x14ac:dyDescent="0.2">
      <c r="A649" s="162" t="s">
        <v>3040</v>
      </c>
      <c r="B649" s="54" t="str">
        <f>"04"&amp;"."&amp;$B$801&amp;"."&amp;$B$802</f>
        <v>04.05.2023</v>
      </c>
      <c r="C649" s="134" t="s">
        <v>76</v>
      </c>
      <c r="D649" s="135">
        <f>ROUND((D650)/1000,5)</f>
        <v>0</v>
      </c>
      <c r="E649" s="135">
        <f t="shared" ref="E649:AA649" si="375">ROUND((E650)/1000,5)</f>
        <v>0</v>
      </c>
      <c r="F649" s="135">
        <f t="shared" si="375"/>
        <v>1.8839999999999999E-2</v>
      </c>
      <c r="G649" s="135">
        <f t="shared" si="375"/>
        <v>8.4720000000000004E-2</v>
      </c>
      <c r="H649" s="135">
        <f t="shared" si="375"/>
        <v>3.1060000000000001E-2</v>
      </c>
      <c r="I649" s="135">
        <f t="shared" si="375"/>
        <v>0.15018999999999999</v>
      </c>
      <c r="J649" s="135">
        <f t="shared" si="375"/>
        <v>0.16655</v>
      </c>
      <c r="K649" s="135">
        <f t="shared" si="375"/>
        <v>5.9979999999999999E-2</v>
      </c>
      <c r="L649" s="135">
        <f t="shared" si="375"/>
        <v>9.4729999999999995E-2</v>
      </c>
      <c r="M649" s="135">
        <f t="shared" si="375"/>
        <v>1.8699999999999999E-3</v>
      </c>
      <c r="N649" s="135">
        <f t="shared" si="375"/>
        <v>0</v>
      </c>
      <c r="O649" s="135">
        <f t="shared" si="375"/>
        <v>0</v>
      </c>
      <c r="P649" s="135">
        <f t="shared" si="375"/>
        <v>0</v>
      </c>
      <c r="Q649" s="135">
        <f t="shared" si="375"/>
        <v>0</v>
      </c>
      <c r="R649" s="135">
        <f t="shared" si="375"/>
        <v>0</v>
      </c>
      <c r="S649" s="135">
        <f t="shared" si="375"/>
        <v>0</v>
      </c>
      <c r="T649" s="135">
        <f t="shared" si="375"/>
        <v>0</v>
      </c>
      <c r="U649" s="135">
        <f t="shared" si="375"/>
        <v>0</v>
      </c>
      <c r="V649" s="135">
        <f t="shared" si="375"/>
        <v>0</v>
      </c>
      <c r="W649" s="135">
        <f t="shared" si="375"/>
        <v>3.6560000000000002E-2</v>
      </c>
      <c r="X649" s="135">
        <f t="shared" si="375"/>
        <v>0.28555000000000003</v>
      </c>
      <c r="Y649" s="135">
        <f t="shared" si="375"/>
        <v>3.4099999999999998E-3</v>
      </c>
      <c r="Z649" s="135">
        <f t="shared" si="375"/>
        <v>0</v>
      </c>
      <c r="AA649" s="135">
        <f t="shared" si="375"/>
        <v>0</v>
      </c>
    </row>
    <row r="650" spans="1:27" ht="12.75" hidden="1" customHeight="1" outlineLevel="1" x14ac:dyDescent="0.2">
      <c r="A650" s="163" t="s">
        <v>3041</v>
      </c>
      <c r="B650" s="94" t="s">
        <v>238</v>
      </c>
      <c r="C650" s="70" t="s">
        <v>79</v>
      </c>
      <c r="D650" s="71">
        <v>0</v>
      </c>
      <c r="E650" s="71">
        <v>0</v>
      </c>
      <c r="F650" s="71">
        <v>18.84</v>
      </c>
      <c r="G650" s="71">
        <v>84.72</v>
      </c>
      <c r="H650" s="71">
        <v>31.06</v>
      </c>
      <c r="I650" s="71">
        <v>150.19</v>
      </c>
      <c r="J650" s="71">
        <v>166.55</v>
      </c>
      <c r="K650" s="71">
        <v>59.98</v>
      </c>
      <c r="L650" s="71">
        <v>94.73</v>
      </c>
      <c r="M650" s="71">
        <v>1.87</v>
      </c>
      <c r="N650" s="71">
        <v>0</v>
      </c>
      <c r="O650" s="71">
        <v>0</v>
      </c>
      <c r="P650" s="71">
        <v>0</v>
      </c>
      <c r="Q650" s="71">
        <v>0</v>
      </c>
      <c r="R650" s="71">
        <v>0</v>
      </c>
      <c r="S650" s="71">
        <v>0</v>
      </c>
      <c r="T650" s="71">
        <v>0</v>
      </c>
      <c r="U650" s="71">
        <v>0</v>
      </c>
      <c r="V650" s="71">
        <v>0</v>
      </c>
      <c r="W650" s="71">
        <v>36.56</v>
      </c>
      <c r="X650" s="71">
        <v>285.55</v>
      </c>
      <c r="Y650" s="71">
        <v>3.41</v>
      </c>
      <c r="Z650" s="71">
        <v>0</v>
      </c>
      <c r="AA650" s="71">
        <v>0</v>
      </c>
    </row>
    <row r="651" spans="1:27" collapsed="1" x14ac:dyDescent="0.2">
      <c r="A651" s="162" t="s">
        <v>3042</v>
      </c>
      <c r="B651" s="54" t="str">
        <f>"05"&amp;"."&amp;$B$801&amp;"."&amp;$B$802</f>
        <v>05.05.2023</v>
      </c>
      <c r="C651" s="134" t="s">
        <v>76</v>
      </c>
      <c r="D651" s="135">
        <f>ROUND((D652)/1000,5)</f>
        <v>0</v>
      </c>
      <c r="E651" s="135">
        <f t="shared" ref="E651:AA651" si="376">ROUND((E652)/1000,5)</f>
        <v>0</v>
      </c>
      <c r="F651" s="135">
        <f t="shared" si="376"/>
        <v>0</v>
      </c>
      <c r="G651" s="135">
        <f t="shared" si="376"/>
        <v>5.3080000000000002E-2</v>
      </c>
      <c r="H651" s="135">
        <f t="shared" si="376"/>
        <v>3.7690000000000001E-2</v>
      </c>
      <c r="I651" s="135">
        <f t="shared" si="376"/>
        <v>0.11622</v>
      </c>
      <c r="J651" s="135">
        <f t="shared" si="376"/>
        <v>0.23172000000000001</v>
      </c>
      <c r="K651" s="135">
        <f t="shared" si="376"/>
        <v>0.16975000000000001</v>
      </c>
      <c r="L651" s="135">
        <f t="shared" si="376"/>
        <v>6.0109999999999997E-2</v>
      </c>
      <c r="M651" s="135">
        <f t="shared" si="376"/>
        <v>2.4070000000000001E-2</v>
      </c>
      <c r="N651" s="135">
        <f t="shared" si="376"/>
        <v>1.09E-3</v>
      </c>
      <c r="O651" s="135">
        <f t="shared" si="376"/>
        <v>0</v>
      </c>
      <c r="P651" s="135">
        <f t="shared" si="376"/>
        <v>2.2009999999999998E-2</v>
      </c>
      <c r="Q651" s="135">
        <f t="shared" si="376"/>
        <v>5.1110000000000003E-2</v>
      </c>
      <c r="R651" s="135">
        <f t="shared" si="376"/>
        <v>6.4000000000000001E-2</v>
      </c>
      <c r="S651" s="135">
        <f t="shared" si="376"/>
        <v>7.1069999999999994E-2</v>
      </c>
      <c r="T651" s="135">
        <f t="shared" si="376"/>
        <v>2.5100000000000001E-2</v>
      </c>
      <c r="U651" s="135">
        <f t="shared" si="376"/>
        <v>5.9330000000000001E-2</v>
      </c>
      <c r="V651" s="135">
        <f t="shared" si="376"/>
        <v>9.3820000000000001E-2</v>
      </c>
      <c r="W651" s="135">
        <f t="shared" si="376"/>
        <v>6.3339999999999994E-2</v>
      </c>
      <c r="X651" s="135">
        <f t="shared" si="376"/>
        <v>3.288E-2</v>
      </c>
      <c r="Y651" s="135">
        <f t="shared" si="376"/>
        <v>0</v>
      </c>
      <c r="Z651" s="135">
        <f t="shared" si="376"/>
        <v>0</v>
      </c>
      <c r="AA651" s="135">
        <f t="shared" si="376"/>
        <v>0</v>
      </c>
    </row>
    <row r="652" spans="1:27" ht="12.75" hidden="1" customHeight="1" outlineLevel="1" x14ac:dyDescent="0.2">
      <c r="A652" s="163" t="s">
        <v>3043</v>
      </c>
      <c r="B652" s="94" t="s">
        <v>238</v>
      </c>
      <c r="C652" s="70" t="s">
        <v>79</v>
      </c>
      <c r="D652" s="71">
        <v>0</v>
      </c>
      <c r="E652" s="71">
        <v>0</v>
      </c>
      <c r="F652" s="71">
        <v>0</v>
      </c>
      <c r="G652" s="71">
        <v>53.08</v>
      </c>
      <c r="H652" s="71">
        <v>37.69</v>
      </c>
      <c r="I652" s="71">
        <v>116.22</v>
      </c>
      <c r="J652" s="71">
        <v>231.72</v>
      </c>
      <c r="K652" s="71">
        <v>169.75</v>
      </c>
      <c r="L652" s="71">
        <v>60.11</v>
      </c>
      <c r="M652" s="71">
        <v>24.07</v>
      </c>
      <c r="N652" s="71">
        <v>1.0900000000000001</v>
      </c>
      <c r="O652" s="71">
        <v>0</v>
      </c>
      <c r="P652" s="71">
        <v>22.01</v>
      </c>
      <c r="Q652" s="71">
        <v>51.11</v>
      </c>
      <c r="R652" s="71">
        <v>64</v>
      </c>
      <c r="S652" s="71">
        <v>71.069999999999993</v>
      </c>
      <c r="T652" s="71">
        <v>25.1</v>
      </c>
      <c r="U652" s="71">
        <v>59.33</v>
      </c>
      <c r="V652" s="71">
        <v>93.82</v>
      </c>
      <c r="W652" s="71">
        <v>63.34</v>
      </c>
      <c r="X652" s="71">
        <v>32.880000000000003</v>
      </c>
      <c r="Y652" s="71">
        <v>0</v>
      </c>
      <c r="Z652" s="71">
        <v>0</v>
      </c>
      <c r="AA652" s="71">
        <v>0</v>
      </c>
    </row>
    <row r="653" spans="1:27" collapsed="1" x14ac:dyDescent="0.2">
      <c r="A653" s="162" t="s">
        <v>3044</v>
      </c>
      <c r="B653" s="54" t="str">
        <f>"06"&amp;"."&amp;$B$801&amp;"."&amp;$B$802</f>
        <v>06.05.2023</v>
      </c>
      <c r="C653" s="134" t="s">
        <v>76</v>
      </c>
      <c r="D653" s="135">
        <f>ROUND((D654)/1000,5)</f>
        <v>0</v>
      </c>
      <c r="E653" s="135">
        <f t="shared" ref="E653:AA653" si="377">ROUND((E654)/1000,5)</f>
        <v>5.96E-3</v>
      </c>
      <c r="F653" s="135">
        <f t="shared" si="377"/>
        <v>9.8350000000000007E-2</v>
      </c>
      <c r="G653" s="135">
        <f t="shared" si="377"/>
        <v>0.19624</v>
      </c>
      <c r="H653" s="135">
        <f t="shared" si="377"/>
        <v>0.17496999999999999</v>
      </c>
      <c r="I653" s="135">
        <f t="shared" si="377"/>
        <v>0.17737</v>
      </c>
      <c r="J653" s="135">
        <f t="shared" si="377"/>
        <v>0.17341000000000001</v>
      </c>
      <c r="K653" s="135">
        <f t="shared" si="377"/>
        <v>0.22588</v>
      </c>
      <c r="L653" s="135">
        <f t="shared" si="377"/>
        <v>0.24023</v>
      </c>
      <c r="M653" s="135">
        <f t="shared" si="377"/>
        <v>0.20691999999999999</v>
      </c>
      <c r="N653" s="135">
        <f t="shared" si="377"/>
        <v>0.14280000000000001</v>
      </c>
      <c r="O653" s="135">
        <f t="shared" si="377"/>
        <v>0.16841</v>
      </c>
      <c r="P653" s="135">
        <f t="shared" si="377"/>
        <v>0.20791999999999999</v>
      </c>
      <c r="Q653" s="135">
        <f t="shared" si="377"/>
        <v>0.22419</v>
      </c>
      <c r="R653" s="135">
        <f t="shared" si="377"/>
        <v>0.16577</v>
      </c>
      <c r="S653" s="135">
        <f t="shared" si="377"/>
        <v>0.15952</v>
      </c>
      <c r="T653" s="135">
        <f t="shared" si="377"/>
        <v>0.14443</v>
      </c>
      <c r="U653" s="135">
        <f t="shared" si="377"/>
        <v>0.11259</v>
      </c>
      <c r="V653" s="135">
        <f t="shared" si="377"/>
        <v>0.18867</v>
      </c>
      <c r="W653" s="135">
        <f t="shared" si="377"/>
        <v>0.23022000000000001</v>
      </c>
      <c r="X653" s="135">
        <f t="shared" si="377"/>
        <v>0.14113999999999999</v>
      </c>
      <c r="Y653" s="135">
        <f t="shared" si="377"/>
        <v>1.5980000000000001E-2</v>
      </c>
      <c r="Z653" s="135">
        <f t="shared" si="377"/>
        <v>6.8190000000000001E-2</v>
      </c>
      <c r="AA653" s="135">
        <f t="shared" si="377"/>
        <v>2.402E-2</v>
      </c>
    </row>
    <row r="654" spans="1:27" ht="12.75" hidden="1" customHeight="1" outlineLevel="1" x14ac:dyDescent="0.2">
      <c r="A654" s="163" t="s">
        <v>3045</v>
      </c>
      <c r="B654" s="94" t="s">
        <v>238</v>
      </c>
      <c r="C654" s="70" t="s">
        <v>79</v>
      </c>
      <c r="D654" s="71">
        <v>0</v>
      </c>
      <c r="E654" s="71">
        <v>5.96</v>
      </c>
      <c r="F654" s="71">
        <v>98.35</v>
      </c>
      <c r="G654" s="71">
        <v>196.24</v>
      </c>
      <c r="H654" s="71">
        <v>174.97</v>
      </c>
      <c r="I654" s="71">
        <v>177.37</v>
      </c>
      <c r="J654" s="71">
        <v>173.41</v>
      </c>
      <c r="K654" s="71">
        <v>225.88</v>
      </c>
      <c r="L654" s="71">
        <v>240.23</v>
      </c>
      <c r="M654" s="71">
        <v>206.92</v>
      </c>
      <c r="N654" s="71">
        <v>142.80000000000001</v>
      </c>
      <c r="O654" s="71">
        <v>168.41</v>
      </c>
      <c r="P654" s="71">
        <v>207.92</v>
      </c>
      <c r="Q654" s="71">
        <v>224.19</v>
      </c>
      <c r="R654" s="71">
        <v>165.77</v>
      </c>
      <c r="S654" s="71">
        <v>159.52000000000001</v>
      </c>
      <c r="T654" s="71">
        <v>144.43</v>
      </c>
      <c r="U654" s="71">
        <v>112.59</v>
      </c>
      <c r="V654" s="71">
        <v>188.67</v>
      </c>
      <c r="W654" s="71">
        <v>230.22</v>
      </c>
      <c r="X654" s="71">
        <v>141.13999999999999</v>
      </c>
      <c r="Y654" s="71">
        <v>15.98</v>
      </c>
      <c r="Z654" s="71">
        <v>68.19</v>
      </c>
      <c r="AA654" s="71">
        <v>24.02</v>
      </c>
    </row>
    <row r="655" spans="1:27" collapsed="1" x14ac:dyDescent="0.2">
      <c r="A655" s="162" t="s">
        <v>3046</v>
      </c>
      <c r="B655" s="54" t="str">
        <f>"07"&amp;"."&amp;$B$801&amp;"."&amp;$B$802</f>
        <v>07.05.2023</v>
      </c>
      <c r="C655" s="134" t="s">
        <v>76</v>
      </c>
      <c r="D655" s="135">
        <f>ROUND((D656)/1000,5)</f>
        <v>0</v>
      </c>
      <c r="E655" s="135">
        <f t="shared" ref="E655:AA655" si="378">ROUND((E656)/1000,5)</f>
        <v>4.6300000000000001E-2</v>
      </c>
      <c r="F655" s="135">
        <f t="shared" si="378"/>
        <v>0.2576</v>
      </c>
      <c r="G655" s="135">
        <f t="shared" si="378"/>
        <v>0.29103000000000001</v>
      </c>
      <c r="H655" s="135">
        <f t="shared" si="378"/>
        <v>0.22448000000000001</v>
      </c>
      <c r="I655" s="135">
        <f t="shared" si="378"/>
        <v>0.47538999999999998</v>
      </c>
      <c r="J655" s="135">
        <f t="shared" si="378"/>
        <v>0.29992000000000002</v>
      </c>
      <c r="K655" s="135">
        <f t="shared" si="378"/>
        <v>0.30363000000000001</v>
      </c>
      <c r="L655" s="135">
        <f t="shared" si="378"/>
        <v>0.23855000000000001</v>
      </c>
      <c r="M655" s="135">
        <f t="shared" si="378"/>
        <v>0.24937999999999999</v>
      </c>
      <c r="N655" s="135">
        <f t="shared" si="378"/>
        <v>0.21987999999999999</v>
      </c>
      <c r="O655" s="135">
        <f t="shared" si="378"/>
        <v>0.34055999999999997</v>
      </c>
      <c r="P655" s="135">
        <f t="shared" si="378"/>
        <v>0.23397999999999999</v>
      </c>
      <c r="Q655" s="135">
        <f t="shared" si="378"/>
        <v>0.33779999999999999</v>
      </c>
      <c r="R655" s="135">
        <f t="shared" si="378"/>
        <v>0.23941000000000001</v>
      </c>
      <c r="S655" s="135">
        <f t="shared" si="378"/>
        <v>0.23397000000000001</v>
      </c>
      <c r="T655" s="135">
        <f t="shared" si="378"/>
        <v>0.15948000000000001</v>
      </c>
      <c r="U655" s="135">
        <f t="shared" si="378"/>
        <v>0.26479999999999998</v>
      </c>
      <c r="V655" s="135">
        <f t="shared" si="378"/>
        <v>0.18568000000000001</v>
      </c>
      <c r="W655" s="135">
        <f t="shared" si="378"/>
        <v>0.30558000000000002</v>
      </c>
      <c r="X655" s="135">
        <f t="shared" si="378"/>
        <v>0.38038</v>
      </c>
      <c r="Y655" s="135">
        <f t="shared" si="378"/>
        <v>9.0190000000000006E-2</v>
      </c>
      <c r="Z655" s="135">
        <f t="shared" si="378"/>
        <v>0</v>
      </c>
      <c r="AA655" s="135">
        <f t="shared" si="378"/>
        <v>0.20277000000000001</v>
      </c>
    </row>
    <row r="656" spans="1:27" ht="12.75" hidden="1" customHeight="1" outlineLevel="1" x14ac:dyDescent="0.2">
      <c r="A656" s="163" t="s">
        <v>3047</v>
      </c>
      <c r="B656" s="94" t="s">
        <v>238</v>
      </c>
      <c r="C656" s="70" t="s">
        <v>79</v>
      </c>
      <c r="D656" s="71">
        <v>0</v>
      </c>
      <c r="E656" s="71">
        <v>46.3</v>
      </c>
      <c r="F656" s="71">
        <v>257.60000000000002</v>
      </c>
      <c r="G656" s="71">
        <v>291.02999999999997</v>
      </c>
      <c r="H656" s="71">
        <v>224.48</v>
      </c>
      <c r="I656" s="71">
        <v>475.39</v>
      </c>
      <c r="J656" s="71">
        <v>299.92</v>
      </c>
      <c r="K656" s="71">
        <v>303.63</v>
      </c>
      <c r="L656" s="71">
        <v>238.55</v>
      </c>
      <c r="M656" s="71">
        <v>249.38</v>
      </c>
      <c r="N656" s="71">
        <v>219.88</v>
      </c>
      <c r="O656" s="71">
        <v>340.56</v>
      </c>
      <c r="P656" s="71">
        <v>233.98</v>
      </c>
      <c r="Q656" s="71">
        <v>337.8</v>
      </c>
      <c r="R656" s="71">
        <v>239.41</v>
      </c>
      <c r="S656" s="71">
        <v>233.97</v>
      </c>
      <c r="T656" s="71">
        <v>159.47999999999999</v>
      </c>
      <c r="U656" s="71">
        <v>264.8</v>
      </c>
      <c r="V656" s="71">
        <v>185.68</v>
      </c>
      <c r="W656" s="71">
        <v>305.58</v>
      </c>
      <c r="X656" s="71">
        <v>380.38</v>
      </c>
      <c r="Y656" s="71">
        <v>90.19</v>
      </c>
      <c r="Z656" s="71">
        <v>0</v>
      </c>
      <c r="AA656" s="71">
        <v>202.77</v>
      </c>
    </row>
    <row r="657" spans="1:27" collapsed="1" x14ac:dyDescent="0.2">
      <c r="A657" s="162" t="s">
        <v>3048</v>
      </c>
      <c r="B657" s="54" t="str">
        <f>"08"&amp;"."&amp;$B$801&amp;"."&amp;$B$802</f>
        <v>08.05.2023</v>
      </c>
      <c r="C657" s="134" t="s">
        <v>76</v>
      </c>
      <c r="D657" s="135">
        <f>ROUND((D658)/1000,5)</f>
        <v>4.8619999999999997E-2</v>
      </c>
      <c r="E657" s="135">
        <f t="shared" ref="E657:AA657" si="379">ROUND((E658)/1000,5)</f>
        <v>0.21426999999999999</v>
      </c>
      <c r="F657" s="135">
        <f t="shared" si="379"/>
        <v>0.31269000000000002</v>
      </c>
      <c r="G657" s="135">
        <f t="shared" si="379"/>
        <v>0.29282999999999998</v>
      </c>
      <c r="H657" s="135">
        <f t="shared" si="379"/>
        <v>0.29820000000000002</v>
      </c>
      <c r="I657" s="135">
        <f t="shared" si="379"/>
        <v>0.35959000000000002</v>
      </c>
      <c r="J657" s="135">
        <f t="shared" si="379"/>
        <v>0.33229999999999998</v>
      </c>
      <c r="K657" s="135">
        <f t="shared" si="379"/>
        <v>0.26723000000000002</v>
      </c>
      <c r="L657" s="135">
        <f t="shared" si="379"/>
        <v>0.27699000000000001</v>
      </c>
      <c r="M657" s="135">
        <f t="shared" si="379"/>
        <v>0.15029000000000001</v>
      </c>
      <c r="N657" s="135">
        <f t="shared" si="379"/>
        <v>9.6189999999999998E-2</v>
      </c>
      <c r="O657" s="135">
        <f t="shared" si="379"/>
        <v>0.18869</v>
      </c>
      <c r="P657" s="135">
        <f t="shared" si="379"/>
        <v>0.11656999999999999</v>
      </c>
      <c r="Q657" s="135">
        <f t="shared" si="379"/>
        <v>8.9370000000000005E-2</v>
      </c>
      <c r="R657" s="135">
        <f t="shared" si="379"/>
        <v>8.4449999999999997E-2</v>
      </c>
      <c r="S657" s="135">
        <f t="shared" si="379"/>
        <v>6.6839999999999997E-2</v>
      </c>
      <c r="T657" s="135">
        <f t="shared" si="379"/>
        <v>3.0130000000000001E-2</v>
      </c>
      <c r="U657" s="135">
        <f t="shared" si="379"/>
        <v>3.2469999999999999E-2</v>
      </c>
      <c r="V657" s="135">
        <f t="shared" si="379"/>
        <v>2.3820000000000001E-2</v>
      </c>
      <c r="W657" s="135">
        <f t="shared" si="379"/>
        <v>6.6040000000000001E-2</v>
      </c>
      <c r="X657" s="135">
        <f t="shared" si="379"/>
        <v>0.19184999999999999</v>
      </c>
      <c r="Y657" s="135">
        <f t="shared" si="379"/>
        <v>1.797E-2</v>
      </c>
      <c r="Z657" s="135">
        <f t="shared" si="379"/>
        <v>3.8519999999999999E-2</v>
      </c>
      <c r="AA657" s="135">
        <f t="shared" si="379"/>
        <v>1.83E-3</v>
      </c>
    </row>
    <row r="658" spans="1:27" ht="12.75" hidden="1" customHeight="1" outlineLevel="1" x14ac:dyDescent="0.2">
      <c r="A658" s="163" t="s">
        <v>3049</v>
      </c>
      <c r="B658" s="94" t="s">
        <v>238</v>
      </c>
      <c r="C658" s="70" t="s">
        <v>79</v>
      </c>
      <c r="D658" s="71">
        <v>48.62</v>
      </c>
      <c r="E658" s="71">
        <v>214.27</v>
      </c>
      <c r="F658" s="71">
        <v>312.69</v>
      </c>
      <c r="G658" s="71">
        <v>292.83</v>
      </c>
      <c r="H658" s="71">
        <v>298.2</v>
      </c>
      <c r="I658" s="71">
        <v>359.59</v>
      </c>
      <c r="J658" s="71">
        <v>332.3</v>
      </c>
      <c r="K658" s="71">
        <v>267.23</v>
      </c>
      <c r="L658" s="71">
        <v>276.99</v>
      </c>
      <c r="M658" s="71">
        <v>150.29</v>
      </c>
      <c r="N658" s="71">
        <v>96.19</v>
      </c>
      <c r="O658" s="71">
        <v>188.69</v>
      </c>
      <c r="P658" s="71">
        <v>116.57</v>
      </c>
      <c r="Q658" s="71">
        <v>89.37</v>
      </c>
      <c r="R658" s="71">
        <v>84.45</v>
      </c>
      <c r="S658" s="71">
        <v>66.84</v>
      </c>
      <c r="T658" s="71">
        <v>30.13</v>
      </c>
      <c r="U658" s="71">
        <v>32.47</v>
      </c>
      <c r="V658" s="71">
        <v>23.82</v>
      </c>
      <c r="W658" s="71">
        <v>66.040000000000006</v>
      </c>
      <c r="X658" s="71">
        <v>191.85</v>
      </c>
      <c r="Y658" s="71">
        <v>17.97</v>
      </c>
      <c r="Z658" s="71">
        <v>38.520000000000003</v>
      </c>
      <c r="AA658" s="71">
        <v>1.83</v>
      </c>
    </row>
    <row r="659" spans="1:27" collapsed="1" x14ac:dyDescent="0.2">
      <c r="A659" s="162" t="s">
        <v>3050</v>
      </c>
      <c r="B659" s="54" t="str">
        <f>"09"&amp;"."&amp;$B$801&amp;"."&amp;$B$802</f>
        <v>09.05.2023</v>
      </c>
      <c r="C659" s="134" t="s">
        <v>76</v>
      </c>
      <c r="D659" s="135">
        <f>ROUND((D660)/1000,5)</f>
        <v>0.18704000000000001</v>
      </c>
      <c r="E659" s="135">
        <f t="shared" ref="E659:AA659" si="380">ROUND((E660)/1000,5)</f>
        <v>8.3529999999999993E-2</v>
      </c>
      <c r="F659" s="135">
        <f t="shared" si="380"/>
        <v>4.7000000000000002E-3</v>
      </c>
      <c r="G659" s="135">
        <f t="shared" si="380"/>
        <v>2.0830000000000001E-2</v>
      </c>
      <c r="H659" s="135">
        <f t="shared" si="380"/>
        <v>0</v>
      </c>
      <c r="I659" s="135">
        <f t="shared" si="380"/>
        <v>0.10507</v>
      </c>
      <c r="J659" s="135">
        <f t="shared" si="380"/>
        <v>8.6040000000000005E-2</v>
      </c>
      <c r="K659" s="135">
        <f t="shared" si="380"/>
        <v>0.18734000000000001</v>
      </c>
      <c r="L659" s="135">
        <f t="shared" si="380"/>
        <v>0.10117</v>
      </c>
      <c r="M659" s="135">
        <f t="shared" si="380"/>
        <v>8.9480000000000004E-2</v>
      </c>
      <c r="N659" s="135">
        <f t="shared" si="380"/>
        <v>6.7000000000000002E-4</v>
      </c>
      <c r="O659" s="135">
        <f t="shared" si="380"/>
        <v>0</v>
      </c>
      <c r="P659" s="135">
        <f t="shared" si="380"/>
        <v>0</v>
      </c>
      <c r="Q659" s="135">
        <f t="shared" si="380"/>
        <v>0</v>
      </c>
      <c r="R659" s="135">
        <f t="shared" si="380"/>
        <v>0</v>
      </c>
      <c r="S659" s="135">
        <f t="shared" si="380"/>
        <v>0</v>
      </c>
      <c r="T659" s="135">
        <f t="shared" si="380"/>
        <v>0</v>
      </c>
      <c r="U659" s="135">
        <f t="shared" si="380"/>
        <v>1.1199999999999999E-3</v>
      </c>
      <c r="V659" s="135">
        <f t="shared" si="380"/>
        <v>0</v>
      </c>
      <c r="W659" s="135">
        <f t="shared" si="380"/>
        <v>2.98E-3</v>
      </c>
      <c r="X659" s="135">
        <f t="shared" si="380"/>
        <v>1.553E-2</v>
      </c>
      <c r="Y659" s="135">
        <f t="shared" si="380"/>
        <v>7.4900000000000001E-3</v>
      </c>
      <c r="Z659" s="135">
        <f t="shared" si="380"/>
        <v>0</v>
      </c>
      <c r="AA659" s="135">
        <f t="shared" si="380"/>
        <v>0</v>
      </c>
    </row>
    <row r="660" spans="1:27" ht="12.75" hidden="1" customHeight="1" outlineLevel="1" x14ac:dyDescent="0.2">
      <c r="A660" s="163" t="s">
        <v>3051</v>
      </c>
      <c r="B660" s="94" t="s">
        <v>238</v>
      </c>
      <c r="C660" s="70" t="s">
        <v>79</v>
      </c>
      <c r="D660" s="71">
        <v>187.04</v>
      </c>
      <c r="E660" s="71">
        <v>83.53</v>
      </c>
      <c r="F660" s="71">
        <v>4.7</v>
      </c>
      <c r="G660" s="71">
        <v>20.83</v>
      </c>
      <c r="H660" s="71">
        <v>0</v>
      </c>
      <c r="I660" s="71">
        <v>105.07</v>
      </c>
      <c r="J660" s="71">
        <v>86.04</v>
      </c>
      <c r="K660" s="71">
        <v>187.34</v>
      </c>
      <c r="L660" s="71">
        <v>101.17</v>
      </c>
      <c r="M660" s="71">
        <v>89.48</v>
      </c>
      <c r="N660" s="71">
        <v>0.67</v>
      </c>
      <c r="O660" s="71">
        <v>0</v>
      </c>
      <c r="P660" s="71">
        <v>0</v>
      </c>
      <c r="Q660" s="71">
        <v>0</v>
      </c>
      <c r="R660" s="71">
        <v>0</v>
      </c>
      <c r="S660" s="71">
        <v>0</v>
      </c>
      <c r="T660" s="71">
        <v>0</v>
      </c>
      <c r="U660" s="71">
        <v>1.1200000000000001</v>
      </c>
      <c r="V660" s="71">
        <v>0</v>
      </c>
      <c r="W660" s="71">
        <v>2.98</v>
      </c>
      <c r="X660" s="71">
        <v>15.53</v>
      </c>
      <c r="Y660" s="71">
        <v>7.49</v>
      </c>
      <c r="Z660" s="71">
        <v>0</v>
      </c>
      <c r="AA660" s="71">
        <v>0</v>
      </c>
    </row>
    <row r="661" spans="1:27" collapsed="1" x14ac:dyDescent="0.2">
      <c r="A661" s="162" t="s">
        <v>3052</v>
      </c>
      <c r="B661" s="54" t="str">
        <f>"10"&amp;"."&amp;$B$801&amp;"."&amp;$B$802</f>
        <v>10.05.2023</v>
      </c>
      <c r="C661" s="134" t="s">
        <v>76</v>
      </c>
      <c r="D661" s="135">
        <f>ROUND((D662)/1000,5)</f>
        <v>0</v>
      </c>
      <c r="E661" s="135">
        <f t="shared" ref="E661:AA661" si="381">ROUND((E662)/1000,5)</f>
        <v>0</v>
      </c>
      <c r="F661" s="135">
        <f t="shared" si="381"/>
        <v>0</v>
      </c>
      <c r="G661" s="135">
        <f t="shared" si="381"/>
        <v>0</v>
      </c>
      <c r="H661" s="135">
        <f t="shared" si="381"/>
        <v>0</v>
      </c>
      <c r="I661" s="135">
        <f t="shared" si="381"/>
        <v>3.3820000000000003E-2</v>
      </c>
      <c r="J661" s="135">
        <f t="shared" si="381"/>
        <v>0.12522</v>
      </c>
      <c r="K661" s="135">
        <f t="shared" si="381"/>
        <v>0.10077</v>
      </c>
      <c r="L661" s="135">
        <f t="shared" si="381"/>
        <v>9.7599999999999996E-3</v>
      </c>
      <c r="M661" s="135">
        <f t="shared" si="381"/>
        <v>9.8879999999999996E-2</v>
      </c>
      <c r="N661" s="135">
        <f t="shared" si="381"/>
        <v>0</v>
      </c>
      <c r="O661" s="135">
        <f t="shared" si="381"/>
        <v>0</v>
      </c>
      <c r="P661" s="135">
        <f t="shared" si="381"/>
        <v>7.4400000000000004E-3</v>
      </c>
      <c r="Q661" s="135">
        <f t="shared" si="381"/>
        <v>0</v>
      </c>
      <c r="R661" s="135">
        <f t="shared" si="381"/>
        <v>0</v>
      </c>
      <c r="S661" s="135">
        <f t="shared" si="381"/>
        <v>0</v>
      </c>
      <c r="T661" s="135">
        <f t="shared" si="381"/>
        <v>0</v>
      </c>
      <c r="U661" s="135">
        <f t="shared" si="381"/>
        <v>6.0000000000000002E-5</v>
      </c>
      <c r="V661" s="135">
        <f t="shared" si="381"/>
        <v>5.0000000000000002E-5</v>
      </c>
      <c r="W661" s="135">
        <f t="shared" si="381"/>
        <v>1.891E-2</v>
      </c>
      <c r="X661" s="135">
        <f t="shared" si="381"/>
        <v>6.3699999999999998E-3</v>
      </c>
      <c r="Y661" s="135">
        <f t="shared" si="381"/>
        <v>0</v>
      </c>
      <c r="Z661" s="135">
        <f t="shared" si="381"/>
        <v>0</v>
      </c>
      <c r="AA661" s="135">
        <f t="shared" si="381"/>
        <v>0</v>
      </c>
    </row>
    <row r="662" spans="1:27" ht="12.75" hidden="1" customHeight="1" outlineLevel="1" x14ac:dyDescent="0.2">
      <c r="A662" s="163" t="s">
        <v>3053</v>
      </c>
      <c r="B662" s="94" t="s">
        <v>238</v>
      </c>
      <c r="C662" s="70" t="s">
        <v>79</v>
      </c>
      <c r="D662" s="71">
        <v>0</v>
      </c>
      <c r="E662" s="71">
        <v>0</v>
      </c>
      <c r="F662" s="71">
        <v>0</v>
      </c>
      <c r="G662" s="71">
        <v>0</v>
      </c>
      <c r="H662" s="71">
        <v>0</v>
      </c>
      <c r="I662" s="71">
        <v>33.82</v>
      </c>
      <c r="J662" s="71">
        <v>125.22</v>
      </c>
      <c r="K662" s="71">
        <v>100.77</v>
      </c>
      <c r="L662" s="71">
        <v>9.76</v>
      </c>
      <c r="M662" s="71">
        <v>98.88</v>
      </c>
      <c r="N662" s="71">
        <v>0</v>
      </c>
      <c r="O662" s="71">
        <v>0</v>
      </c>
      <c r="P662" s="71">
        <v>7.44</v>
      </c>
      <c r="Q662" s="71">
        <v>0</v>
      </c>
      <c r="R662" s="71">
        <v>0</v>
      </c>
      <c r="S662" s="71">
        <v>0</v>
      </c>
      <c r="T662" s="71">
        <v>0</v>
      </c>
      <c r="U662" s="71">
        <v>0.06</v>
      </c>
      <c r="V662" s="71">
        <v>0.05</v>
      </c>
      <c r="W662" s="71">
        <v>18.91</v>
      </c>
      <c r="X662" s="71">
        <v>6.37</v>
      </c>
      <c r="Y662" s="71">
        <v>0</v>
      </c>
      <c r="Z662" s="71">
        <v>0</v>
      </c>
      <c r="AA662" s="71">
        <v>0</v>
      </c>
    </row>
    <row r="663" spans="1:27" collapsed="1" x14ac:dyDescent="0.2">
      <c r="A663" s="162" t="s">
        <v>3054</v>
      </c>
      <c r="B663" s="54" t="str">
        <f>"11"&amp;"."&amp;$B$801&amp;"."&amp;$B$802</f>
        <v>11.05.2023</v>
      </c>
      <c r="C663" s="134" t="s">
        <v>76</v>
      </c>
      <c r="D663" s="135">
        <f>ROUND((D664)/1000,5)</f>
        <v>0</v>
      </c>
      <c r="E663" s="135">
        <f t="shared" ref="E663:AA663" si="382">ROUND((E664)/1000,5)</f>
        <v>0</v>
      </c>
      <c r="F663" s="135">
        <f t="shared" si="382"/>
        <v>0</v>
      </c>
      <c r="G663" s="135">
        <f t="shared" si="382"/>
        <v>1.6490000000000001E-2</v>
      </c>
      <c r="H663" s="135">
        <f t="shared" si="382"/>
        <v>6.8570000000000006E-2</v>
      </c>
      <c r="I663" s="135">
        <f t="shared" si="382"/>
        <v>0.15504000000000001</v>
      </c>
      <c r="J663" s="135">
        <f t="shared" si="382"/>
        <v>0.21168000000000001</v>
      </c>
      <c r="K663" s="135">
        <f t="shared" si="382"/>
        <v>0.30892999999999998</v>
      </c>
      <c r="L663" s="135">
        <f t="shared" si="382"/>
        <v>0.18984000000000001</v>
      </c>
      <c r="M663" s="135">
        <f t="shared" si="382"/>
        <v>9.2899999999999996E-2</v>
      </c>
      <c r="N663" s="135">
        <f t="shared" si="382"/>
        <v>6.6600000000000001E-3</v>
      </c>
      <c r="O663" s="135">
        <f t="shared" si="382"/>
        <v>0</v>
      </c>
      <c r="P663" s="135">
        <f t="shared" si="382"/>
        <v>3.0630000000000001E-2</v>
      </c>
      <c r="Q663" s="135">
        <f t="shared" si="382"/>
        <v>2.1239999999999998E-2</v>
      </c>
      <c r="R663" s="135">
        <f t="shared" si="382"/>
        <v>0</v>
      </c>
      <c r="S663" s="135">
        <f t="shared" si="382"/>
        <v>0</v>
      </c>
      <c r="T663" s="135">
        <f t="shared" si="382"/>
        <v>5.5999999999999995E-4</v>
      </c>
      <c r="U663" s="135">
        <f t="shared" si="382"/>
        <v>0</v>
      </c>
      <c r="V663" s="135">
        <f t="shared" si="382"/>
        <v>0</v>
      </c>
      <c r="W663" s="135">
        <f t="shared" si="382"/>
        <v>0</v>
      </c>
      <c r="X663" s="135">
        <f t="shared" si="382"/>
        <v>0</v>
      </c>
      <c r="Y663" s="135">
        <f t="shared" si="382"/>
        <v>0</v>
      </c>
      <c r="Z663" s="135">
        <f t="shared" si="382"/>
        <v>0</v>
      </c>
      <c r="AA663" s="135">
        <f t="shared" si="382"/>
        <v>0</v>
      </c>
    </row>
    <row r="664" spans="1:27" ht="12.75" hidden="1" customHeight="1" outlineLevel="1" x14ac:dyDescent="0.2">
      <c r="A664" s="163" t="s">
        <v>3055</v>
      </c>
      <c r="B664" s="94" t="s">
        <v>238</v>
      </c>
      <c r="C664" s="70" t="s">
        <v>79</v>
      </c>
      <c r="D664" s="71">
        <v>0</v>
      </c>
      <c r="E664" s="71">
        <v>0</v>
      </c>
      <c r="F664" s="71">
        <v>0</v>
      </c>
      <c r="G664" s="71">
        <v>16.489999999999998</v>
      </c>
      <c r="H664" s="71">
        <v>68.569999999999993</v>
      </c>
      <c r="I664" s="71">
        <v>155.04</v>
      </c>
      <c r="J664" s="71">
        <v>211.68</v>
      </c>
      <c r="K664" s="71">
        <v>308.93</v>
      </c>
      <c r="L664" s="71">
        <v>189.84</v>
      </c>
      <c r="M664" s="71">
        <v>92.9</v>
      </c>
      <c r="N664" s="71">
        <v>6.66</v>
      </c>
      <c r="O664" s="71">
        <v>0</v>
      </c>
      <c r="P664" s="71">
        <v>30.63</v>
      </c>
      <c r="Q664" s="71">
        <v>21.24</v>
      </c>
      <c r="R664" s="71">
        <v>0</v>
      </c>
      <c r="S664" s="71">
        <v>0</v>
      </c>
      <c r="T664" s="71">
        <v>0.56000000000000005</v>
      </c>
      <c r="U664" s="71">
        <v>0</v>
      </c>
      <c r="V664" s="71">
        <v>0</v>
      </c>
      <c r="W664" s="71">
        <v>0</v>
      </c>
      <c r="X664" s="71">
        <v>0</v>
      </c>
      <c r="Y664" s="71">
        <v>0</v>
      </c>
      <c r="Z664" s="71">
        <v>0</v>
      </c>
      <c r="AA664" s="71">
        <v>0</v>
      </c>
    </row>
    <row r="665" spans="1:27" collapsed="1" x14ac:dyDescent="0.2">
      <c r="A665" s="162" t="s">
        <v>3056</v>
      </c>
      <c r="B665" s="54" t="str">
        <f>"12"&amp;"."&amp;$B$801&amp;"."&amp;$B$802</f>
        <v>12.05.2023</v>
      </c>
      <c r="C665" s="134" t="s">
        <v>76</v>
      </c>
      <c r="D665" s="135">
        <f>ROUND((D666)/1000,5)</f>
        <v>0</v>
      </c>
      <c r="E665" s="135">
        <f t="shared" ref="E665:AA665" si="383">ROUND((E666)/1000,5)</f>
        <v>0</v>
      </c>
      <c r="F665" s="135">
        <f t="shared" si="383"/>
        <v>0</v>
      </c>
      <c r="G665" s="135">
        <f t="shared" si="383"/>
        <v>0</v>
      </c>
      <c r="H665" s="135">
        <f t="shared" si="383"/>
        <v>0</v>
      </c>
      <c r="I665" s="135">
        <f t="shared" si="383"/>
        <v>0.16456000000000001</v>
      </c>
      <c r="J665" s="135">
        <f t="shared" si="383"/>
        <v>0.11475</v>
      </c>
      <c r="K665" s="135">
        <f t="shared" si="383"/>
        <v>3.8089999999999999E-2</v>
      </c>
      <c r="L665" s="135">
        <f t="shared" si="383"/>
        <v>2.4000000000000001E-4</v>
      </c>
      <c r="M665" s="135">
        <f t="shared" si="383"/>
        <v>1.389E-2</v>
      </c>
      <c r="N665" s="135">
        <f t="shared" si="383"/>
        <v>0</v>
      </c>
      <c r="O665" s="135">
        <f t="shared" si="383"/>
        <v>0</v>
      </c>
      <c r="P665" s="135">
        <f t="shared" si="383"/>
        <v>0</v>
      </c>
      <c r="Q665" s="135">
        <f t="shared" si="383"/>
        <v>5.5259999999999997E-2</v>
      </c>
      <c r="R665" s="135">
        <f t="shared" si="383"/>
        <v>9.1500000000000001E-3</v>
      </c>
      <c r="S665" s="135">
        <f t="shared" si="383"/>
        <v>8.0000000000000007E-5</v>
      </c>
      <c r="T665" s="135">
        <f t="shared" si="383"/>
        <v>0</v>
      </c>
      <c r="U665" s="135">
        <f t="shared" si="383"/>
        <v>0</v>
      </c>
      <c r="V665" s="135">
        <f t="shared" si="383"/>
        <v>3.2000000000000003E-4</v>
      </c>
      <c r="W665" s="135">
        <f t="shared" si="383"/>
        <v>1.9820000000000001E-2</v>
      </c>
      <c r="X665" s="135">
        <f t="shared" si="383"/>
        <v>0.13297</v>
      </c>
      <c r="Y665" s="135">
        <f t="shared" si="383"/>
        <v>0</v>
      </c>
      <c r="Z665" s="135">
        <f t="shared" si="383"/>
        <v>0</v>
      </c>
      <c r="AA665" s="135">
        <f t="shared" si="383"/>
        <v>0</v>
      </c>
    </row>
    <row r="666" spans="1:27" ht="12.75" hidden="1" customHeight="1" outlineLevel="1" x14ac:dyDescent="0.2">
      <c r="A666" s="163" t="s">
        <v>3057</v>
      </c>
      <c r="B666" s="94" t="s">
        <v>238</v>
      </c>
      <c r="C666" s="70" t="s">
        <v>79</v>
      </c>
      <c r="D666" s="71">
        <v>0</v>
      </c>
      <c r="E666" s="71">
        <v>0</v>
      </c>
      <c r="F666" s="71">
        <v>0</v>
      </c>
      <c r="G666" s="71">
        <v>0</v>
      </c>
      <c r="H666" s="71">
        <v>0</v>
      </c>
      <c r="I666" s="71">
        <v>164.56</v>
      </c>
      <c r="J666" s="71">
        <v>114.75</v>
      </c>
      <c r="K666" s="71">
        <v>38.090000000000003</v>
      </c>
      <c r="L666" s="71">
        <v>0.24</v>
      </c>
      <c r="M666" s="71">
        <v>13.89</v>
      </c>
      <c r="N666" s="71">
        <v>0</v>
      </c>
      <c r="O666" s="71">
        <v>0</v>
      </c>
      <c r="P666" s="71">
        <v>0</v>
      </c>
      <c r="Q666" s="71">
        <v>55.26</v>
      </c>
      <c r="R666" s="71">
        <v>9.15</v>
      </c>
      <c r="S666" s="71">
        <v>0.08</v>
      </c>
      <c r="T666" s="71">
        <v>0</v>
      </c>
      <c r="U666" s="71">
        <v>0</v>
      </c>
      <c r="V666" s="71">
        <v>0.32</v>
      </c>
      <c r="W666" s="71">
        <v>19.82</v>
      </c>
      <c r="X666" s="71">
        <v>132.97</v>
      </c>
      <c r="Y666" s="71">
        <v>0</v>
      </c>
      <c r="Z666" s="71">
        <v>0</v>
      </c>
      <c r="AA666" s="71">
        <v>0</v>
      </c>
    </row>
    <row r="667" spans="1:27" collapsed="1" x14ac:dyDescent="0.2">
      <c r="A667" s="162" t="s">
        <v>3058</v>
      </c>
      <c r="B667" s="54" t="str">
        <f>"13"&amp;"."&amp;$B$801&amp;"."&amp;$B$802</f>
        <v>13.05.2023</v>
      </c>
      <c r="C667" s="134" t="s">
        <v>76</v>
      </c>
      <c r="D667" s="135">
        <f>ROUND((D668)/1000,5)</f>
        <v>0</v>
      </c>
      <c r="E667" s="135">
        <f t="shared" ref="E667:AA667" si="384">ROUND((E668)/1000,5)</f>
        <v>0</v>
      </c>
      <c r="F667" s="135">
        <f t="shared" si="384"/>
        <v>0</v>
      </c>
      <c r="G667" s="135">
        <f t="shared" si="384"/>
        <v>0</v>
      </c>
      <c r="H667" s="135">
        <f t="shared" si="384"/>
        <v>0</v>
      </c>
      <c r="I667" s="135">
        <f t="shared" si="384"/>
        <v>2.198E-2</v>
      </c>
      <c r="J667" s="135">
        <f t="shared" si="384"/>
        <v>0</v>
      </c>
      <c r="K667" s="135">
        <f t="shared" si="384"/>
        <v>0</v>
      </c>
      <c r="L667" s="135">
        <f t="shared" si="384"/>
        <v>0</v>
      </c>
      <c r="M667" s="135">
        <f t="shared" si="384"/>
        <v>0</v>
      </c>
      <c r="N667" s="135">
        <f t="shared" si="384"/>
        <v>0</v>
      </c>
      <c r="O667" s="135">
        <f t="shared" si="384"/>
        <v>0</v>
      </c>
      <c r="P667" s="135">
        <f t="shared" si="384"/>
        <v>0</v>
      </c>
      <c r="Q667" s="135">
        <f t="shared" si="384"/>
        <v>1.6000000000000001E-4</v>
      </c>
      <c r="R667" s="135">
        <f t="shared" si="384"/>
        <v>1E-4</v>
      </c>
      <c r="S667" s="135">
        <f t="shared" si="384"/>
        <v>2.2000000000000001E-4</v>
      </c>
      <c r="T667" s="135">
        <f t="shared" si="384"/>
        <v>2.3000000000000001E-4</v>
      </c>
      <c r="U667" s="135">
        <f t="shared" si="384"/>
        <v>0</v>
      </c>
      <c r="V667" s="135">
        <f t="shared" si="384"/>
        <v>1.133E-2</v>
      </c>
      <c r="W667" s="135">
        <f t="shared" si="384"/>
        <v>3.5860000000000003E-2</v>
      </c>
      <c r="X667" s="135">
        <f t="shared" si="384"/>
        <v>3.322E-2</v>
      </c>
      <c r="Y667" s="135">
        <f t="shared" si="384"/>
        <v>1.077E-2</v>
      </c>
      <c r="Z667" s="135">
        <f t="shared" si="384"/>
        <v>0</v>
      </c>
      <c r="AA667" s="135">
        <f t="shared" si="384"/>
        <v>0</v>
      </c>
    </row>
    <row r="668" spans="1:27" ht="12.75" hidden="1" customHeight="1" outlineLevel="1" x14ac:dyDescent="0.2">
      <c r="A668" s="163" t="s">
        <v>3059</v>
      </c>
      <c r="B668" s="94" t="s">
        <v>238</v>
      </c>
      <c r="C668" s="70" t="s">
        <v>79</v>
      </c>
      <c r="D668" s="71">
        <v>0</v>
      </c>
      <c r="E668" s="71">
        <v>0</v>
      </c>
      <c r="F668" s="71">
        <v>0</v>
      </c>
      <c r="G668" s="71">
        <v>0</v>
      </c>
      <c r="H668" s="71">
        <v>0</v>
      </c>
      <c r="I668" s="71">
        <v>21.98</v>
      </c>
      <c r="J668" s="71">
        <v>0</v>
      </c>
      <c r="K668" s="71">
        <v>0</v>
      </c>
      <c r="L668" s="71">
        <v>0</v>
      </c>
      <c r="M668" s="71">
        <v>0</v>
      </c>
      <c r="N668" s="71">
        <v>0</v>
      </c>
      <c r="O668" s="71">
        <v>0</v>
      </c>
      <c r="P668" s="71">
        <v>0</v>
      </c>
      <c r="Q668" s="71">
        <v>0.16</v>
      </c>
      <c r="R668" s="71">
        <v>0.1</v>
      </c>
      <c r="S668" s="71">
        <v>0.22</v>
      </c>
      <c r="T668" s="71">
        <v>0.23</v>
      </c>
      <c r="U668" s="71">
        <v>0</v>
      </c>
      <c r="V668" s="71">
        <v>11.33</v>
      </c>
      <c r="W668" s="71">
        <v>35.86</v>
      </c>
      <c r="X668" s="71">
        <v>33.22</v>
      </c>
      <c r="Y668" s="71">
        <v>10.77</v>
      </c>
      <c r="Z668" s="71">
        <v>0</v>
      </c>
      <c r="AA668" s="71">
        <v>0</v>
      </c>
    </row>
    <row r="669" spans="1:27" collapsed="1" x14ac:dyDescent="0.2">
      <c r="A669" s="162" t="s">
        <v>3060</v>
      </c>
      <c r="B669" s="54" t="str">
        <f>"14"&amp;"."&amp;$B$801&amp;"."&amp;$B$802</f>
        <v>14.05.2023</v>
      </c>
      <c r="C669" s="134" t="s">
        <v>76</v>
      </c>
      <c r="D669" s="135">
        <f>ROUND((D670)/1000,5)</f>
        <v>0</v>
      </c>
      <c r="E669" s="135">
        <f t="shared" ref="E669:AA669" si="385">ROUND((E670)/1000,5)</f>
        <v>0</v>
      </c>
      <c r="F669" s="135">
        <f t="shared" si="385"/>
        <v>0</v>
      </c>
      <c r="G669" s="135">
        <f t="shared" si="385"/>
        <v>0</v>
      </c>
      <c r="H669" s="135">
        <f t="shared" si="385"/>
        <v>0</v>
      </c>
      <c r="I669" s="135">
        <f t="shared" si="385"/>
        <v>0</v>
      </c>
      <c r="J669" s="135">
        <f t="shared" si="385"/>
        <v>0.10498</v>
      </c>
      <c r="K669" s="135">
        <f t="shared" si="385"/>
        <v>0.11439000000000001</v>
      </c>
      <c r="L669" s="135">
        <f t="shared" si="385"/>
        <v>6.9779999999999995E-2</v>
      </c>
      <c r="M669" s="135">
        <f t="shared" si="385"/>
        <v>5.9100000000000003E-3</v>
      </c>
      <c r="N669" s="135">
        <f t="shared" si="385"/>
        <v>0</v>
      </c>
      <c r="O669" s="135">
        <f t="shared" si="385"/>
        <v>0</v>
      </c>
      <c r="P669" s="135">
        <f t="shared" si="385"/>
        <v>6.62E-3</v>
      </c>
      <c r="Q669" s="135">
        <f t="shared" si="385"/>
        <v>1.1999999999999999E-3</v>
      </c>
      <c r="R669" s="135">
        <f t="shared" si="385"/>
        <v>0</v>
      </c>
      <c r="S669" s="135">
        <f t="shared" si="385"/>
        <v>1.609E-2</v>
      </c>
      <c r="T669" s="135">
        <f t="shared" si="385"/>
        <v>0.19892000000000001</v>
      </c>
      <c r="U669" s="135">
        <f t="shared" si="385"/>
        <v>2.8580000000000001E-2</v>
      </c>
      <c r="V669" s="135">
        <f t="shared" si="385"/>
        <v>1.24E-3</v>
      </c>
      <c r="W669" s="135">
        <f t="shared" si="385"/>
        <v>9.0190000000000006E-2</v>
      </c>
      <c r="X669" s="135">
        <f t="shared" si="385"/>
        <v>0.12191</v>
      </c>
      <c r="Y669" s="135">
        <f t="shared" si="385"/>
        <v>0</v>
      </c>
      <c r="Z669" s="135">
        <f t="shared" si="385"/>
        <v>0</v>
      </c>
      <c r="AA669" s="135">
        <f t="shared" si="385"/>
        <v>0</v>
      </c>
    </row>
    <row r="670" spans="1:27" ht="12.75" hidden="1" customHeight="1" outlineLevel="1" x14ac:dyDescent="0.2">
      <c r="A670" s="163" t="s">
        <v>3061</v>
      </c>
      <c r="B670" s="94" t="s">
        <v>238</v>
      </c>
      <c r="C670" s="70" t="s">
        <v>79</v>
      </c>
      <c r="D670" s="71">
        <v>0</v>
      </c>
      <c r="E670" s="71">
        <v>0</v>
      </c>
      <c r="F670" s="71">
        <v>0</v>
      </c>
      <c r="G670" s="71">
        <v>0</v>
      </c>
      <c r="H670" s="71">
        <v>0</v>
      </c>
      <c r="I670" s="71">
        <v>0</v>
      </c>
      <c r="J670" s="71">
        <v>104.98</v>
      </c>
      <c r="K670" s="71">
        <v>114.39</v>
      </c>
      <c r="L670" s="71">
        <v>69.78</v>
      </c>
      <c r="M670" s="71">
        <v>5.91</v>
      </c>
      <c r="N670" s="71">
        <v>0</v>
      </c>
      <c r="O670" s="71">
        <v>0</v>
      </c>
      <c r="P670" s="71">
        <v>6.62</v>
      </c>
      <c r="Q670" s="71">
        <v>1.2</v>
      </c>
      <c r="R670" s="71">
        <v>0</v>
      </c>
      <c r="S670" s="71">
        <v>16.09</v>
      </c>
      <c r="T670" s="71">
        <v>198.92</v>
      </c>
      <c r="U670" s="71">
        <v>28.58</v>
      </c>
      <c r="V670" s="71">
        <v>1.24</v>
      </c>
      <c r="W670" s="71">
        <v>90.19</v>
      </c>
      <c r="X670" s="71">
        <v>121.91</v>
      </c>
      <c r="Y670" s="71">
        <v>0</v>
      </c>
      <c r="Z670" s="71">
        <v>0</v>
      </c>
      <c r="AA670" s="71">
        <v>0</v>
      </c>
    </row>
    <row r="671" spans="1:27" collapsed="1" x14ac:dyDescent="0.2">
      <c r="A671" s="162" t="s">
        <v>3062</v>
      </c>
      <c r="B671" s="54" t="str">
        <f>"15"&amp;"."&amp;$B$801&amp;"."&amp;$B$802</f>
        <v>15.05.2023</v>
      </c>
      <c r="C671" s="134" t="s">
        <v>76</v>
      </c>
      <c r="D671" s="135">
        <f>ROUND((D672)/1000,5)</f>
        <v>0</v>
      </c>
      <c r="E671" s="135">
        <f t="shared" ref="E671:AA671" si="386">ROUND((E672)/1000,5)</f>
        <v>0</v>
      </c>
      <c r="F671" s="135">
        <f t="shared" si="386"/>
        <v>0</v>
      </c>
      <c r="G671" s="135">
        <f t="shared" si="386"/>
        <v>0</v>
      </c>
      <c r="H671" s="135">
        <f t="shared" si="386"/>
        <v>0</v>
      </c>
      <c r="I671" s="135">
        <f t="shared" si="386"/>
        <v>0.11985999999999999</v>
      </c>
      <c r="J671" s="135">
        <f t="shared" si="386"/>
        <v>0.18590000000000001</v>
      </c>
      <c r="K671" s="135">
        <f t="shared" si="386"/>
        <v>0.26430999999999999</v>
      </c>
      <c r="L671" s="135">
        <f t="shared" si="386"/>
        <v>0.27816999999999997</v>
      </c>
      <c r="M671" s="135">
        <f t="shared" si="386"/>
        <v>0.21737000000000001</v>
      </c>
      <c r="N671" s="135">
        <f t="shared" si="386"/>
        <v>0.20343</v>
      </c>
      <c r="O671" s="135">
        <f t="shared" si="386"/>
        <v>9.461E-2</v>
      </c>
      <c r="P671" s="135">
        <f t="shared" si="386"/>
        <v>0.14512</v>
      </c>
      <c r="Q671" s="135">
        <f t="shared" si="386"/>
        <v>9.6939999999999998E-2</v>
      </c>
      <c r="R671" s="135">
        <f t="shared" si="386"/>
        <v>0.10186000000000001</v>
      </c>
      <c r="S671" s="135">
        <f t="shared" si="386"/>
        <v>0.1026</v>
      </c>
      <c r="T671" s="135">
        <f t="shared" si="386"/>
        <v>4.045E-2</v>
      </c>
      <c r="U671" s="135">
        <f t="shared" si="386"/>
        <v>5.4550000000000001E-2</v>
      </c>
      <c r="V671" s="135">
        <f t="shared" si="386"/>
        <v>9.6629999999999994E-2</v>
      </c>
      <c r="W671" s="135">
        <f t="shared" si="386"/>
        <v>7.1279999999999996E-2</v>
      </c>
      <c r="X671" s="135">
        <f t="shared" si="386"/>
        <v>0.10518</v>
      </c>
      <c r="Y671" s="135">
        <f t="shared" si="386"/>
        <v>0</v>
      </c>
      <c r="Z671" s="135">
        <f t="shared" si="386"/>
        <v>0</v>
      </c>
      <c r="AA671" s="135">
        <f t="shared" si="386"/>
        <v>0</v>
      </c>
    </row>
    <row r="672" spans="1:27" ht="12.75" hidden="1" customHeight="1" outlineLevel="1" x14ac:dyDescent="0.2">
      <c r="A672" s="163" t="s">
        <v>3063</v>
      </c>
      <c r="B672" s="94" t="s">
        <v>238</v>
      </c>
      <c r="C672" s="70" t="s">
        <v>79</v>
      </c>
      <c r="D672" s="71">
        <v>0</v>
      </c>
      <c r="E672" s="71">
        <v>0</v>
      </c>
      <c r="F672" s="71">
        <v>0</v>
      </c>
      <c r="G672" s="71">
        <v>0</v>
      </c>
      <c r="H672" s="71">
        <v>0</v>
      </c>
      <c r="I672" s="71">
        <v>119.86</v>
      </c>
      <c r="J672" s="71">
        <v>185.9</v>
      </c>
      <c r="K672" s="71">
        <v>264.31</v>
      </c>
      <c r="L672" s="71">
        <v>278.17</v>
      </c>
      <c r="M672" s="71">
        <v>217.37</v>
      </c>
      <c r="N672" s="71">
        <v>203.43</v>
      </c>
      <c r="O672" s="71">
        <v>94.61</v>
      </c>
      <c r="P672" s="71">
        <v>145.12</v>
      </c>
      <c r="Q672" s="71">
        <v>96.94</v>
      </c>
      <c r="R672" s="71">
        <v>101.86</v>
      </c>
      <c r="S672" s="71">
        <v>102.6</v>
      </c>
      <c r="T672" s="71">
        <v>40.450000000000003</v>
      </c>
      <c r="U672" s="71">
        <v>54.55</v>
      </c>
      <c r="V672" s="71">
        <v>96.63</v>
      </c>
      <c r="W672" s="71">
        <v>71.28</v>
      </c>
      <c r="X672" s="71">
        <v>105.18</v>
      </c>
      <c r="Y672" s="71">
        <v>0</v>
      </c>
      <c r="Z672" s="71">
        <v>0</v>
      </c>
      <c r="AA672" s="71">
        <v>0</v>
      </c>
    </row>
    <row r="673" spans="1:27" collapsed="1" x14ac:dyDescent="0.2">
      <c r="A673" s="162" t="s">
        <v>3064</v>
      </c>
      <c r="B673" s="54" t="str">
        <f>"16"&amp;"."&amp;$B$801&amp;"."&amp;$B$802</f>
        <v>16.05.2023</v>
      </c>
      <c r="C673" s="134" t="s">
        <v>76</v>
      </c>
      <c r="D673" s="135">
        <f>ROUND((D674)/1000,5)</f>
        <v>0</v>
      </c>
      <c r="E673" s="135">
        <f t="shared" ref="E673:AA673" si="387">ROUND((E674)/1000,5)</f>
        <v>0</v>
      </c>
      <c r="F673" s="135">
        <f t="shared" si="387"/>
        <v>0</v>
      </c>
      <c r="G673" s="135">
        <f t="shared" si="387"/>
        <v>0</v>
      </c>
      <c r="H673" s="135">
        <f t="shared" si="387"/>
        <v>0</v>
      </c>
      <c r="I673" s="135">
        <f t="shared" si="387"/>
        <v>0.10743999999999999</v>
      </c>
      <c r="J673" s="135">
        <f t="shared" si="387"/>
        <v>0.13278999999999999</v>
      </c>
      <c r="K673" s="135">
        <f t="shared" si="387"/>
        <v>0.14918000000000001</v>
      </c>
      <c r="L673" s="135">
        <f t="shared" si="387"/>
        <v>0.11882</v>
      </c>
      <c r="M673" s="135">
        <f t="shared" si="387"/>
        <v>3.6260000000000001E-2</v>
      </c>
      <c r="N673" s="135">
        <f t="shared" si="387"/>
        <v>3.0400000000000002E-3</v>
      </c>
      <c r="O673" s="135">
        <f t="shared" si="387"/>
        <v>0</v>
      </c>
      <c r="P673" s="135">
        <f t="shared" si="387"/>
        <v>3.236E-2</v>
      </c>
      <c r="Q673" s="135">
        <f t="shared" si="387"/>
        <v>2.044E-2</v>
      </c>
      <c r="R673" s="135">
        <f t="shared" si="387"/>
        <v>5.9300000000000004E-3</v>
      </c>
      <c r="S673" s="135">
        <f t="shared" si="387"/>
        <v>8.0099999999999998E-3</v>
      </c>
      <c r="T673" s="135">
        <f t="shared" si="387"/>
        <v>7.2289999999999993E-2</v>
      </c>
      <c r="U673" s="135">
        <f t="shared" si="387"/>
        <v>9.9460000000000007E-2</v>
      </c>
      <c r="V673" s="135">
        <f t="shared" si="387"/>
        <v>7.7060000000000003E-2</v>
      </c>
      <c r="W673" s="135">
        <f t="shared" si="387"/>
        <v>0</v>
      </c>
      <c r="X673" s="135">
        <f t="shared" si="387"/>
        <v>3.381E-2</v>
      </c>
      <c r="Y673" s="135">
        <f t="shared" si="387"/>
        <v>0</v>
      </c>
      <c r="Z673" s="135">
        <f t="shared" si="387"/>
        <v>0</v>
      </c>
      <c r="AA673" s="135">
        <f t="shared" si="387"/>
        <v>0</v>
      </c>
    </row>
    <row r="674" spans="1:27" ht="12.75" hidden="1" customHeight="1" outlineLevel="1" x14ac:dyDescent="0.2">
      <c r="A674" s="163" t="s">
        <v>3065</v>
      </c>
      <c r="B674" s="94" t="s">
        <v>238</v>
      </c>
      <c r="C674" s="70" t="s">
        <v>79</v>
      </c>
      <c r="D674" s="71">
        <v>0</v>
      </c>
      <c r="E674" s="71">
        <v>0</v>
      </c>
      <c r="F674" s="71">
        <v>0</v>
      </c>
      <c r="G674" s="71">
        <v>0</v>
      </c>
      <c r="H674" s="71">
        <v>0</v>
      </c>
      <c r="I674" s="71">
        <v>107.44</v>
      </c>
      <c r="J674" s="71">
        <v>132.79</v>
      </c>
      <c r="K674" s="71">
        <v>149.18</v>
      </c>
      <c r="L674" s="71">
        <v>118.82</v>
      </c>
      <c r="M674" s="71">
        <v>36.26</v>
      </c>
      <c r="N674" s="71">
        <v>3.04</v>
      </c>
      <c r="O674" s="71">
        <v>0</v>
      </c>
      <c r="P674" s="71">
        <v>32.36</v>
      </c>
      <c r="Q674" s="71">
        <v>20.440000000000001</v>
      </c>
      <c r="R674" s="71">
        <v>5.93</v>
      </c>
      <c r="S674" s="71">
        <v>8.01</v>
      </c>
      <c r="T674" s="71">
        <v>72.290000000000006</v>
      </c>
      <c r="U674" s="71">
        <v>99.46</v>
      </c>
      <c r="V674" s="71">
        <v>77.06</v>
      </c>
      <c r="W674" s="71">
        <v>0</v>
      </c>
      <c r="X674" s="71">
        <v>33.81</v>
      </c>
      <c r="Y674" s="71">
        <v>0</v>
      </c>
      <c r="Z674" s="71">
        <v>0</v>
      </c>
      <c r="AA674" s="71">
        <v>0</v>
      </c>
    </row>
    <row r="675" spans="1:27" collapsed="1" x14ac:dyDescent="0.2">
      <c r="A675" s="162" t="s">
        <v>3066</v>
      </c>
      <c r="B675" s="54" t="str">
        <f>"17"&amp;"."&amp;$B$801&amp;"."&amp;$B$802</f>
        <v>17.05.2023</v>
      </c>
      <c r="C675" s="134" t="s">
        <v>76</v>
      </c>
      <c r="D675" s="135">
        <f>ROUND((D676)/1000,5)</f>
        <v>0</v>
      </c>
      <c r="E675" s="135">
        <f t="shared" ref="E675:AA675" si="388">ROUND((E676)/1000,5)</f>
        <v>0</v>
      </c>
      <c r="F675" s="135">
        <f t="shared" si="388"/>
        <v>0</v>
      </c>
      <c r="G675" s="135">
        <f t="shared" si="388"/>
        <v>0</v>
      </c>
      <c r="H675" s="135">
        <f t="shared" si="388"/>
        <v>8.7669999999999998E-2</v>
      </c>
      <c r="I675" s="135">
        <f t="shared" si="388"/>
        <v>0.22145000000000001</v>
      </c>
      <c r="J675" s="135">
        <f t="shared" si="388"/>
        <v>0.20391999999999999</v>
      </c>
      <c r="K675" s="135">
        <f t="shared" si="388"/>
        <v>0.27245000000000003</v>
      </c>
      <c r="L675" s="135">
        <f t="shared" si="388"/>
        <v>0.17451</v>
      </c>
      <c r="M675" s="135">
        <f t="shared" si="388"/>
        <v>3.8980000000000001E-2</v>
      </c>
      <c r="N675" s="135">
        <f t="shared" si="388"/>
        <v>3.252E-2</v>
      </c>
      <c r="O675" s="135">
        <f t="shared" si="388"/>
        <v>5.1950000000000003E-2</v>
      </c>
      <c r="P675" s="135">
        <f t="shared" si="388"/>
        <v>5.9709999999999999E-2</v>
      </c>
      <c r="Q675" s="135">
        <f t="shared" si="388"/>
        <v>0.12801000000000001</v>
      </c>
      <c r="R675" s="135">
        <f t="shared" si="388"/>
        <v>3.5659999999999997E-2</v>
      </c>
      <c r="S675" s="135">
        <f t="shared" si="388"/>
        <v>9.7439999999999999E-2</v>
      </c>
      <c r="T675" s="135">
        <f t="shared" si="388"/>
        <v>9.1999999999999998E-2</v>
      </c>
      <c r="U675" s="135">
        <f t="shared" si="388"/>
        <v>0.20773</v>
      </c>
      <c r="V675" s="135">
        <f t="shared" si="388"/>
        <v>0.20680000000000001</v>
      </c>
      <c r="W675" s="135">
        <f t="shared" si="388"/>
        <v>0.21368999999999999</v>
      </c>
      <c r="X675" s="135">
        <f t="shared" si="388"/>
        <v>0.2248</v>
      </c>
      <c r="Y675" s="135">
        <f t="shared" si="388"/>
        <v>9.2399999999999996E-2</v>
      </c>
      <c r="Z675" s="135">
        <f t="shared" si="388"/>
        <v>0</v>
      </c>
      <c r="AA675" s="135">
        <f t="shared" si="388"/>
        <v>0</v>
      </c>
    </row>
    <row r="676" spans="1:27" ht="12.75" hidden="1" customHeight="1" outlineLevel="1" x14ac:dyDescent="0.2">
      <c r="A676" s="163" t="s">
        <v>3067</v>
      </c>
      <c r="B676" s="94" t="s">
        <v>238</v>
      </c>
      <c r="C676" s="70" t="s">
        <v>79</v>
      </c>
      <c r="D676" s="71">
        <v>0</v>
      </c>
      <c r="E676" s="71">
        <v>0</v>
      </c>
      <c r="F676" s="71">
        <v>0</v>
      </c>
      <c r="G676" s="71">
        <v>0</v>
      </c>
      <c r="H676" s="71">
        <v>87.67</v>
      </c>
      <c r="I676" s="71">
        <v>221.45</v>
      </c>
      <c r="J676" s="71">
        <v>203.92</v>
      </c>
      <c r="K676" s="71">
        <v>272.45</v>
      </c>
      <c r="L676" s="71">
        <v>174.51</v>
      </c>
      <c r="M676" s="71">
        <v>38.979999999999997</v>
      </c>
      <c r="N676" s="71">
        <v>32.520000000000003</v>
      </c>
      <c r="O676" s="71">
        <v>51.95</v>
      </c>
      <c r="P676" s="71">
        <v>59.71</v>
      </c>
      <c r="Q676" s="71">
        <v>128.01</v>
      </c>
      <c r="R676" s="71">
        <v>35.659999999999997</v>
      </c>
      <c r="S676" s="71">
        <v>97.44</v>
      </c>
      <c r="T676" s="71">
        <v>92</v>
      </c>
      <c r="U676" s="71">
        <v>207.73</v>
      </c>
      <c r="V676" s="71">
        <v>206.8</v>
      </c>
      <c r="W676" s="71">
        <v>213.69</v>
      </c>
      <c r="X676" s="71">
        <v>224.8</v>
      </c>
      <c r="Y676" s="71">
        <v>92.4</v>
      </c>
      <c r="Z676" s="71">
        <v>0</v>
      </c>
      <c r="AA676" s="71">
        <v>0</v>
      </c>
    </row>
    <row r="677" spans="1:27" collapsed="1" x14ac:dyDescent="0.2">
      <c r="A677" s="162" t="s">
        <v>3068</v>
      </c>
      <c r="B677" s="54" t="str">
        <f>"18"&amp;"."&amp;$B$801&amp;"."&amp;$B$802</f>
        <v>18.05.2023</v>
      </c>
      <c r="C677" s="134" t="s">
        <v>76</v>
      </c>
      <c r="D677" s="135">
        <f>ROUND((D678)/1000,5)</f>
        <v>0</v>
      </c>
      <c r="E677" s="135">
        <f t="shared" ref="E677:AA677" si="389">ROUND((E678)/1000,5)</f>
        <v>0</v>
      </c>
      <c r="F677" s="135">
        <f t="shared" si="389"/>
        <v>0</v>
      </c>
      <c r="G677" s="135">
        <f t="shared" si="389"/>
        <v>0</v>
      </c>
      <c r="H677" s="135">
        <f t="shared" si="389"/>
        <v>0</v>
      </c>
      <c r="I677" s="135">
        <f t="shared" si="389"/>
        <v>0.13663</v>
      </c>
      <c r="J677" s="135">
        <f t="shared" si="389"/>
        <v>0.20288999999999999</v>
      </c>
      <c r="K677" s="135">
        <f t="shared" si="389"/>
        <v>0.18406</v>
      </c>
      <c r="L677" s="135">
        <f t="shared" si="389"/>
        <v>4.8469999999999999E-2</v>
      </c>
      <c r="M677" s="135">
        <f t="shared" si="389"/>
        <v>0.15187</v>
      </c>
      <c r="N677" s="135">
        <f t="shared" si="389"/>
        <v>9.2160000000000006E-2</v>
      </c>
      <c r="O677" s="135">
        <f t="shared" si="389"/>
        <v>0</v>
      </c>
      <c r="P677" s="135">
        <f t="shared" si="389"/>
        <v>3.7170000000000002E-2</v>
      </c>
      <c r="Q677" s="135">
        <f t="shared" si="389"/>
        <v>1.789E-2</v>
      </c>
      <c r="R677" s="135">
        <f t="shared" si="389"/>
        <v>8.1300000000000001E-3</v>
      </c>
      <c r="S677" s="135">
        <f t="shared" si="389"/>
        <v>0</v>
      </c>
      <c r="T677" s="135">
        <f t="shared" si="389"/>
        <v>4.8079999999999998E-2</v>
      </c>
      <c r="U677" s="135">
        <f t="shared" si="389"/>
        <v>5.0459999999999998E-2</v>
      </c>
      <c r="V677" s="135">
        <f t="shared" si="389"/>
        <v>3.4840000000000003E-2</v>
      </c>
      <c r="W677" s="135">
        <f t="shared" si="389"/>
        <v>6.9750000000000006E-2</v>
      </c>
      <c r="X677" s="135">
        <f t="shared" si="389"/>
        <v>0.10845</v>
      </c>
      <c r="Y677" s="135">
        <f t="shared" si="389"/>
        <v>0</v>
      </c>
      <c r="Z677" s="135">
        <f t="shared" si="389"/>
        <v>0</v>
      </c>
      <c r="AA677" s="135">
        <f t="shared" si="389"/>
        <v>0</v>
      </c>
    </row>
    <row r="678" spans="1:27" ht="12.75" hidden="1" customHeight="1" outlineLevel="1" x14ac:dyDescent="0.2">
      <c r="A678" s="163" t="s">
        <v>3069</v>
      </c>
      <c r="B678" s="94" t="s">
        <v>238</v>
      </c>
      <c r="C678" s="70" t="s">
        <v>79</v>
      </c>
      <c r="D678" s="71">
        <v>0</v>
      </c>
      <c r="E678" s="71">
        <v>0</v>
      </c>
      <c r="F678" s="71">
        <v>0</v>
      </c>
      <c r="G678" s="71">
        <v>0</v>
      </c>
      <c r="H678" s="71">
        <v>0</v>
      </c>
      <c r="I678" s="71">
        <v>136.63</v>
      </c>
      <c r="J678" s="71">
        <v>202.89</v>
      </c>
      <c r="K678" s="71">
        <v>184.06</v>
      </c>
      <c r="L678" s="71">
        <v>48.47</v>
      </c>
      <c r="M678" s="71">
        <v>151.87</v>
      </c>
      <c r="N678" s="71">
        <v>92.16</v>
      </c>
      <c r="O678" s="71">
        <v>0</v>
      </c>
      <c r="P678" s="71">
        <v>37.17</v>
      </c>
      <c r="Q678" s="71">
        <v>17.89</v>
      </c>
      <c r="R678" s="71">
        <v>8.1300000000000008</v>
      </c>
      <c r="S678" s="71">
        <v>0</v>
      </c>
      <c r="T678" s="71">
        <v>48.08</v>
      </c>
      <c r="U678" s="71">
        <v>50.46</v>
      </c>
      <c r="V678" s="71">
        <v>34.840000000000003</v>
      </c>
      <c r="W678" s="71">
        <v>69.75</v>
      </c>
      <c r="X678" s="71">
        <v>108.45</v>
      </c>
      <c r="Y678" s="71">
        <v>0</v>
      </c>
      <c r="Z678" s="71">
        <v>0</v>
      </c>
      <c r="AA678" s="71">
        <v>0</v>
      </c>
    </row>
    <row r="679" spans="1:27" collapsed="1" x14ac:dyDescent="0.2">
      <c r="A679" s="162" t="s">
        <v>3070</v>
      </c>
      <c r="B679" s="54" t="str">
        <f>"19"&amp;"."&amp;$B$801&amp;"."&amp;$B$802</f>
        <v>19.05.2023</v>
      </c>
      <c r="C679" s="134" t="s">
        <v>76</v>
      </c>
      <c r="D679" s="135">
        <f>ROUND((D680)/1000,5)</f>
        <v>0</v>
      </c>
      <c r="E679" s="135">
        <f t="shared" ref="E679:AA679" si="390">ROUND((E680)/1000,5)</f>
        <v>0</v>
      </c>
      <c r="F679" s="135">
        <f t="shared" si="390"/>
        <v>0</v>
      </c>
      <c r="G679" s="135">
        <f t="shared" si="390"/>
        <v>0</v>
      </c>
      <c r="H679" s="135">
        <f t="shared" si="390"/>
        <v>0.14787</v>
      </c>
      <c r="I679" s="135">
        <f t="shared" si="390"/>
        <v>0.10725</v>
      </c>
      <c r="J679" s="135">
        <f t="shared" si="390"/>
        <v>0.22197</v>
      </c>
      <c r="K679" s="135">
        <f t="shared" si="390"/>
        <v>0.24593999999999999</v>
      </c>
      <c r="L679" s="135">
        <f t="shared" si="390"/>
        <v>0.11602999999999999</v>
      </c>
      <c r="M679" s="135">
        <f t="shared" si="390"/>
        <v>8.0430000000000001E-2</v>
      </c>
      <c r="N679" s="135">
        <f t="shared" si="390"/>
        <v>0.10061</v>
      </c>
      <c r="O679" s="135">
        <f t="shared" si="390"/>
        <v>0.17806</v>
      </c>
      <c r="P679" s="135">
        <f t="shared" si="390"/>
        <v>0.24282000000000001</v>
      </c>
      <c r="Q679" s="135">
        <f t="shared" si="390"/>
        <v>0.23966999999999999</v>
      </c>
      <c r="R679" s="135">
        <f t="shared" si="390"/>
        <v>0.23561000000000001</v>
      </c>
      <c r="S679" s="135">
        <f t="shared" si="390"/>
        <v>0.24546999999999999</v>
      </c>
      <c r="T679" s="135">
        <f t="shared" si="390"/>
        <v>6.5610000000000002E-2</v>
      </c>
      <c r="U679" s="135">
        <f t="shared" si="390"/>
        <v>5.4059999999999997E-2</v>
      </c>
      <c r="V679" s="135">
        <f t="shared" si="390"/>
        <v>9.4500000000000001E-3</v>
      </c>
      <c r="W679" s="135">
        <f t="shared" si="390"/>
        <v>4.3360000000000003E-2</v>
      </c>
      <c r="X679" s="135">
        <f t="shared" si="390"/>
        <v>5.2979999999999999E-2</v>
      </c>
      <c r="Y679" s="135">
        <f t="shared" si="390"/>
        <v>0</v>
      </c>
      <c r="Z679" s="135">
        <f t="shared" si="390"/>
        <v>0</v>
      </c>
      <c r="AA679" s="135">
        <f t="shared" si="390"/>
        <v>0</v>
      </c>
    </row>
    <row r="680" spans="1:27" ht="12.75" hidden="1" customHeight="1" outlineLevel="1" x14ac:dyDescent="0.2">
      <c r="A680" s="163" t="s">
        <v>3071</v>
      </c>
      <c r="B680" s="94" t="s">
        <v>238</v>
      </c>
      <c r="C680" s="70" t="s">
        <v>79</v>
      </c>
      <c r="D680" s="71">
        <v>0</v>
      </c>
      <c r="E680" s="71">
        <v>0</v>
      </c>
      <c r="F680" s="71">
        <v>0</v>
      </c>
      <c r="G680" s="71">
        <v>0</v>
      </c>
      <c r="H680" s="71">
        <v>147.87</v>
      </c>
      <c r="I680" s="71">
        <v>107.25</v>
      </c>
      <c r="J680" s="71">
        <v>221.97</v>
      </c>
      <c r="K680" s="71">
        <v>245.94</v>
      </c>
      <c r="L680" s="71">
        <v>116.03</v>
      </c>
      <c r="M680" s="71">
        <v>80.430000000000007</v>
      </c>
      <c r="N680" s="71">
        <v>100.61</v>
      </c>
      <c r="O680" s="71">
        <v>178.06</v>
      </c>
      <c r="P680" s="71">
        <v>242.82</v>
      </c>
      <c r="Q680" s="71">
        <v>239.67</v>
      </c>
      <c r="R680" s="71">
        <v>235.61</v>
      </c>
      <c r="S680" s="71">
        <v>245.47</v>
      </c>
      <c r="T680" s="71">
        <v>65.61</v>
      </c>
      <c r="U680" s="71">
        <v>54.06</v>
      </c>
      <c r="V680" s="71">
        <v>9.4499999999999993</v>
      </c>
      <c r="W680" s="71">
        <v>43.36</v>
      </c>
      <c r="X680" s="71">
        <v>52.98</v>
      </c>
      <c r="Y680" s="71">
        <v>0</v>
      </c>
      <c r="Z680" s="71">
        <v>0</v>
      </c>
      <c r="AA680" s="71">
        <v>0</v>
      </c>
    </row>
    <row r="681" spans="1:27" collapsed="1" x14ac:dyDescent="0.2">
      <c r="A681" s="162" t="s">
        <v>3072</v>
      </c>
      <c r="B681" s="54" t="str">
        <f>"20"&amp;"."&amp;$B$801&amp;"."&amp;$B$802</f>
        <v>20.05.2023</v>
      </c>
      <c r="C681" s="134" t="s">
        <v>76</v>
      </c>
      <c r="D681" s="135">
        <f>ROUND((D682)/1000,5)</f>
        <v>0</v>
      </c>
      <c r="E681" s="135">
        <f t="shared" ref="E681:AA681" si="391">ROUND((E682)/1000,5)</f>
        <v>0.24817</v>
      </c>
      <c r="F681" s="135">
        <f t="shared" si="391"/>
        <v>0.25346999999999997</v>
      </c>
      <c r="G681" s="135">
        <f t="shared" si="391"/>
        <v>0.24478</v>
      </c>
      <c r="H681" s="135">
        <f t="shared" si="391"/>
        <v>0.21740999999999999</v>
      </c>
      <c r="I681" s="135">
        <f t="shared" si="391"/>
        <v>0.30886999999999998</v>
      </c>
      <c r="J681" s="135">
        <f t="shared" si="391"/>
        <v>0.27531</v>
      </c>
      <c r="K681" s="135">
        <f t="shared" si="391"/>
        <v>0.21326999999999999</v>
      </c>
      <c r="L681" s="135">
        <f t="shared" si="391"/>
        <v>0.25503999999999999</v>
      </c>
      <c r="M681" s="135">
        <f t="shared" si="391"/>
        <v>0.21823999999999999</v>
      </c>
      <c r="N681" s="135">
        <f t="shared" si="391"/>
        <v>0.29475000000000001</v>
      </c>
      <c r="O681" s="135">
        <f t="shared" si="391"/>
        <v>9.5589999999999994E-2</v>
      </c>
      <c r="P681" s="135">
        <f t="shared" si="391"/>
        <v>0.16409000000000001</v>
      </c>
      <c r="Q681" s="135">
        <f t="shared" si="391"/>
        <v>0.13877</v>
      </c>
      <c r="R681" s="135">
        <f t="shared" si="391"/>
        <v>0.15543000000000001</v>
      </c>
      <c r="S681" s="135">
        <f t="shared" si="391"/>
        <v>0.18484</v>
      </c>
      <c r="T681" s="135">
        <f t="shared" si="391"/>
        <v>0.16697999999999999</v>
      </c>
      <c r="U681" s="135">
        <f t="shared" si="391"/>
        <v>0.11731</v>
      </c>
      <c r="V681" s="135">
        <f t="shared" si="391"/>
        <v>0.17014000000000001</v>
      </c>
      <c r="W681" s="135">
        <f t="shared" si="391"/>
        <v>5.0880000000000002E-2</v>
      </c>
      <c r="X681" s="135">
        <f t="shared" si="391"/>
        <v>0.12052</v>
      </c>
      <c r="Y681" s="135">
        <f t="shared" si="391"/>
        <v>4.7109999999999999E-2</v>
      </c>
      <c r="Z681" s="135">
        <f t="shared" si="391"/>
        <v>0.12106</v>
      </c>
      <c r="AA681" s="135">
        <f t="shared" si="391"/>
        <v>0.13431000000000001</v>
      </c>
    </row>
    <row r="682" spans="1:27" ht="12.75" hidden="1" customHeight="1" outlineLevel="1" x14ac:dyDescent="0.2">
      <c r="A682" s="163" t="s">
        <v>3073</v>
      </c>
      <c r="B682" s="94" t="s">
        <v>238</v>
      </c>
      <c r="C682" s="70" t="s">
        <v>79</v>
      </c>
      <c r="D682" s="71">
        <v>0</v>
      </c>
      <c r="E682" s="71">
        <v>248.17</v>
      </c>
      <c r="F682" s="71">
        <v>253.47</v>
      </c>
      <c r="G682" s="71">
        <v>244.78</v>
      </c>
      <c r="H682" s="71">
        <v>217.41</v>
      </c>
      <c r="I682" s="71">
        <v>308.87</v>
      </c>
      <c r="J682" s="71">
        <v>275.31</v>
      </c>
      <c r="K682" s="71">
        <v>213.27</v>
      </c>
      <c r="L682" s="71">
        <v>255.04</v>
      </c>
      <c r="M682" s="71">
        <v>218.24</v>
      </c>
      <c r="N682" s="71">
        <v>294.75</v>
      </c>
      <c r="O682" s="71">
        <v>95.59</v>
      </c>
      <c r="P682" s="71">
        <v>164.09</v>
      </c>
      <c r="Q682" s="71">
        <v>138.77000000000001</v>
      </c>
      <c r="R682" s="71">
        <v>155.43</v>
      </c>
      <c r="S682" s="71">
        <v>184.84</v>
      </c>
      <c r="T682" s="71">
        <v>166.98</v>
      </c>
      <c r="U682" s="71">
        <v>117.31</v>
      </c>
      <c r="V682" s="71">
        <v>170.14</v>
      </c>
      <c r="W682" s="71">
        <v>50.88</v>
      </c>
      <c r="X682" s="71">
        <v>120.52</v>
      </c>
      <c r="Y682" s="71">
        <v>47.11</v>
      </c>
      <c r="Z682" s="71">
        <v>121.06</v>
      </c>
      <c r="AA682" s="71">
        <v>134.31</v>
      </c>
    </row>
    <row r="683" spans="1:27" collapsed="1" x14ac:dyDescent="0.2">
      <c r="A683" s="162" t="s">
        <v>3074</v>
      </c>
      <c r="B683" s="54" t="str">
        <f>"21"&amp;"."&amp;$B$801&amp;"."&amp;$B$802</f>
        <v>21.05.2023</v>
      </c>
      <c r="C683" s="134" t="s">
        <v>76</v>
      </c>
      <c r="D683" s="135">
        <f>ROUND((D684)/1000,5)</f>
        <v>0</v>
      </c>
      <c r="E683" s="135">
        <f t="shared" ref="E683:AA683" si="392">ROUND((E684)/1000,5)</f>
        <v>0</v>
      </c>
      <c r="F683" s="135">
        <f t="shared" si="392"/>
        <v>2.6159999999999999E-2</v>
      </c>
      <c r="G683" s="135">
        <f t="shared" si="392"/>
        <v>0</v>
      </c>
      <c r="H683" s="135">
        <f t="shared" si="392"/>
        <v>6.0000000000000002E-5</v>
      </c>
      <c r="I683" s="135">
        <f t="shared" si="392"/>
        <v>0.12272</v>
      </c>
      <c r="J683" s="135">
        <f t="shared" si="392"/>
        <v>0.2303</v>
      </c>
      <c r="K683" s="135">
        <f t="shared" si="392"/>
        <v>2.7029999999999998E-2</v>
      </c>
      <c r="L683" s="135">
        <f t="shared" si="392"/>
        <v>0</v>
      </c>
      <c r="M683" s="135">
        <f t="shared" si="392"/>
        <v>0</v>
      </c>
      <c r="N683" s="135">
        <f t="shared" si="392"/>
        <v>1.089E-2</v>
      </c>
      <c r="O683" s="135">
        <f t="shared" si="392"/>
        <v>0</v>
      </c>
      <c r="P683" s="135">
        <f t="shared" si="392"/>
        <v>0</v>
      </c>
      <c r="Q683" s="135">
        <f t="shared" si="392"/>
        <v>0</v>
      </c>
      <c r="R683" s="135">
        <f t="shared" si="392"/>
        <v>0</v>
      </c>
      <c r="S683" s="135">
        <f t="shared" si="392"/>
        <v>0</v>
      </c>
      <c r="T683" s="135">
        <f t="shared" si="392"/>
        <v>0</v>
      </c>
      <c r="U683" s="135">
        <f t="shared" si="392"/>
        <v>0</v>
      </c>
      <c r="V683" s="135">
        <f t="shared" si="392"/>
        <v>0</v>
      </c>
      <c r="W683" s="135">
        <f t="shared" si="392"/>
        <v>0</v>
      </c>
      <c r="X683" s="135">
        <f t="shared" si="392"/>
        <v>0</v>
      </c>
      <c r="Y683" s="135">
        <f t="shared" si="392"/>
        <v>0</v>
      </c>
      <c r="Z683" s="135">
        <f t="shared" si="392"/>
        <v>0</v>
      </c>
      <c r="AA683" s="135">
        <f t="shared" si="392"/>
        <v>0</v>
      </c>
    </row>
    <row r="684" spans="1:27" ht="12.75" hidden="1" customHeight="1" outlineLevel="1" x14ac:dyDescent="0.2">
      <c r="A684" s="163" t="s">
        <v>3075</v>
      </c>
      <c r="B684" s="94" t="s">
        <v>238</v>
      </c>
      <c r="C684" s="70" t="s">
        <v>79</v>
      </c>
      <c r="D684" s="71">
        <v>0</v>
      </c>
      <c r="E684" s="71">
        <v>0</v>
      </c>
      <c r="F684" s="71">
        <v>26.16</v>
      </c>
      <c r="G684" s="71">
        <v>0</v>
      </c>
      <c r="H684" s="71">
        <v>0.06</v>
      </c>
      <c r="I684" s="71">
        <v>122.72</v>
      </c>
      <c r="J684" s="71">
        <v>230.3</v>
      </c>
      <c r="K684" s="71">
        <v>27.03</v>
      </c>
      <c r="L684" s="71">
        <v>0</v>
      </c>
      <c r="M684" s="71">
        <v>0</v>
      </c>
      <c r="N684" s="71">
        <v>10.89</v>
      </c>
      <c r="O684" s="71">
        <v>0</v>
      </c>
      <c r="P684" s="71">
        <v>0</v>
      </c>
      <c r="Q684" s="71">
        <v>0</v>
      </c>
      <c r="R684" s="71">
        <v>0</v>
      </c>
      <c r="S684" s="71">
        <v>0</v>
      </c>
      <c r="T684" s="71">
        <v>0</v>
      </c>
      <c r="U684" s="71">
        <v>0</v>
      </c>
      <c r="V684" s="71">
        <v>0</v>
      </c>
      <c r="W684" s="71">
        <v>0</v>
      </c>
      <c r="X684" s="71">
        <v>0</v>
      </c>
      <c r="Y684" s="71">
        <v>0</v>
      </c>
      <c r="Z684" s="71">
        <v>0</v>
      </c>
      <c r="AA684" s="71">
        <v>0</v>
      </c>
    </row>
    <row r="685" spans="1:27" collapsed="1" x14ac:dyDescent="0.2">
      <c r="A685" s="162" t="s">
        <v>3076</v>
      </c>
      <c r="B685" s="54" t="str">
        <f>"22"&amp;"."&amp;$B$801&amp;"."&amp;$B$802</f>
        <v>22.05.2023</v>
      </c>
      <c r="C685" s="134" t="s">
        <v>76</v>
      </c>
      <c r="D685" s="135">
        <f>ROUND((D686)/1000,5)</f>
        <v>0</v>
      </c>
      <c r="E685" s="135">
        <f t="shared" ref="E685:AA685" si="393">ROUND((E686)/1000,5)</f>
        <v>0</v>
      </c>
      <c r="F685" s="135">
        <f t="shared" si="393"/>
        <v>0</v>
      </c>
      <c r="G685" s="135">
        <f t="shared" si="393"/>
        <v>0</v>
      </c>
      <c r="H685" s="135">
        <f t="shared" si="393"/>
        <v>0</v>
      </c>
      <c r="I685" s="135">
        <f t="shared" si="393"/>
        <v>0.24245</v>
      </c>
      <c r="J685" s="135">
        <f t="shared" si="393"/>
        <v>0.13297999999999999</v>
      </c>
      <c r="K685" s="135">
        <f t="shared" si="393"/>
        <v>0.1963</v>
      </c>
      <c r="L685" s="135">
        <f t="shared" si="393"/>
        <v>0.10055</v>
      </c>
      <c r="M685" s="135">
        <f t="shared" si="393"/>
        <v>4.3150000000000001E-2</v>
      </c>
      <c r="N685" s="135">
        <f t="shared" si="393"/>
        <v>0</v>
      </c>
      <c r="O685" s="135">
        <f t="shared" si="393"/>
        <v>1.093E-2</v>
      </c>
      <c r="P685" s="135">
        <f t="shared" si="393"/>
        <v>6.5670000000000006E-2</v>
      </c>
      <c r="Q685" s="135">
        <f t="shared" si="393"/>
        <v>1.12E-2</v>
      </c>
      <c r="R685" s="135">
        <f t="shared" si="393"/>
        <v>0</v>
      </c>
      <c r="S685" s="135">
        <f t="shared" si="393"/>
        <v>1.406E-2</v>
      </c>
      <c r="T685" s="135">
        <f t="shared" si="393"/>
        <v>0</v>
      </c>
      <c r="U685" s="135">
        <f t="shared" si="393"/>
        <v>1.248E-2</v>
      </c>
      <c r="V685" s="135">
        <f t="shared" si="393"/>
        <v>4.156E-2</v>
      </c>
      <c r="W685" s="135">
        <f t="shared" si="393"/>
        <v>0.14896000000000001</v>
      </c>
      <c r="X685" s="135">
        <f t="shared" si="393"/>
        <v>7.9949999999999993E-2</v>
      </c>
      <c r="Y685" s="135">
        <f t="shared" si="393"/>
        <v>0</v>
      </c>
      <c r="Z685" s="135">
        <f t="shared" si="393"/>
        <v>0</v>
      </c>
      <c r="AA685" s="135">
        <f t="shared" si="393"/>
        <v>0</v>
      </c>
    </row>
    <row r="686" spans="1:27" ht="12.75" hidden="1" customHeight="1" outlineLevel="1" x14ac:dyDescent="0.2">
      <c r="A686" s="163" t="s">
        <v>3077</v>
      </c>
      <c r="B686" s="94" t="s">
        <v>238</v>
      </c>
      <c r="C686" s="70" t="s">
        <v>79</v>
      </c>
      <c r="D686" s="71">
        <v>0</v>
      </c>
      <c r="E686" s="71">
        <v>0</v>
      </c>
      <c r="F686" s="71">
        <v>0</v>
      </c>
      <c r="G686" s="71">
        <v>0</v>
      </c>
      <c r="H686" s="71">
        <v>0</v>
      </c>
      <c r="I686" s="71">
        <v>242.45</v>
      </c>
      <c r="J686" s="71">
        <v>132.97999999999999</v>
      </c>
      <c r="K686" s="71">
        <v>196.3</v>
      </c>
      <c r="L686" s="71">
        <v>100.55</v>
      </c>
      <c r="M686" s="71">
        <v>43.15</v>
      </c>
      <c r="N686" s="71">
        <v>0</v>
      </c>
      <c r="O686" s="71">
        <v>10.93</v>
      </c>
      <c r="P686" s="71">
        <v>65.67</v>
      </c>
      <c r="Q686" s="71">
        <v>11.2</v>
      </c>
      <c r="R686" s="71">
        <v>0</v>
      </c>
      <c r="S686" s="71">
        <v>14.06</v>
      </c>
      <c r="T686" s="71">
        <v>0</v>
      </c>
      <c r="U686" s="71">
        <v>12.48</v>
      </c>
      <c r="V686" s="71">
        <v>41.56</v>
      </c>
      <c r="W686" s="71">
        <v>148.96</v>
      </c>
      <c r="X686" s="71">
        <v>79.95</v>
      </c>
      <c r="Y686" s="71">
        <v>0</v>
      </c>
      <c r="Z686" s="71">
        <v>0</v>
      </c>
      <c r="AA686" s="71">
        <v>0</v>
      </c>
    </row>
    <row r="687" spans="1:27" collapsed="1" x14ac:dyDescent="0.2">
      <c r="A687" s="162" t="s">
        <v>3078</v>
      </c>
      <c r="B687" s="54" t="str">
        <f>"23"&amp;"."&amp;$B$801&amp;"."&amp;$B$802</f>
        <v>23.05.2023</v>
      </c>
      <c r="C687" s="134" t="s">
        <v>76</v>
      </c>
      <c r="D687" s="135">
        <f>ROUND((D688)/1000,5)</f>
        <v>0</v>
      </c>
      <c r="E687" s="135">
        <f t="shared" ref="E687:AA687" si="394">ROUND((E688)/1000,5)</f>
        <v>0</v>
      </c>
      <c r="F687" s="135">
        <f t="shared" si="394"/>
        <v>0</v>
      </c>
      <c r="G687" s="135">
        <f t="shared" si="394"/>
        <v>0</v>
      </c>
      <c r="H687" s="135">
        <f t="shared" si="394"/>
        <v>0</v>
      </c>
      <c r="I687" s="135">
        <f t="shared" si="394"/>
        <v>3.7449999999999997E-2</v>
      </c>
      <c r="J687" s="135">
        <f t="shared" si="394"/>
        <v>0.16438</v>
      </c>
      <c r="K687" s="135">
        <f t="shared" si="394"/>
        <v>0.20851</v>
      </c>
      <c r="L687" s="135">
        <f t="shared" si="394"/>
        <v>0.15562000000000001</v>
      </c>
      <c r="M687" s="135">
        <f t="shared" si="394"/>
        <v>4.9090000000000002E-2</v>
      </c>
      <c r="N687" s="135">
        <f t="shared" si="394"/>
        <v>6.1339999999999999E-2</v>
      </c>
      <c r="O687" s="135">
        <f t="shared" si="394"/>
        <v>0</v>
      </c>
      <c r="P687" s="135">
        <f t="shared" si="394"/>
        <v>0</v>
      </c>
      <c r="Q687" s="135">
        <f t="shared" si="394"/>
        <v>4.2000000000000002E-4</v>
      </c>
      <c r="R687" s="135">
        <f t="shared" si="394"/>
        <v>0</v>
      </c>
      <c r="S687" s="135">
        <f t="shared" si="394"/>
        <v>2.75E-2</v>
      </c>
      <c r="T687" s="135">
        <f t="shared" si="394"/>
        <v>1.0460000000000001E-2</v>
      </c>
      <c r="U687" s="135">
        <f t="shared" si="394"/>
        <v>5.5960000000000003E-2</v>
      </c>
      <c r="V687" s="135">
        <f t="shared" si="394"/>
        <v>0.11676</v>
      </c>
      <c r="W687" s="135">
        <f t="shared" si="394"/>
        <v>2.5100000000000001E-2</v>
      </c>
      <c r="X687" s="135">
        <f t="shared" si="394"/>
        <v>2.9190000000000001E-2</v>
      </c>
      <c r="Y687" s="135">
        <f t="shared" si="394"/>
        <v>0</v>
      </c>
      <c r="Z687" s="135">
        <f t="shared" si="394"/>
        <v>0</v>
      </c>
      <c r="AA687" s="135">
        <f t="shared" si="394"/>
        <v>0</v>
      </c>
    </row>
    <row r="688" spans="1:27" ht="12.75" hidden="1" customHeight="1" outlineLevel="1" x14ac:dyDescent="0.2">
      <c r="A688" s="163" t="s">
        <v>3079</v>
      </c>
      <c r="B688" s="94" t="s">
        <v>238</v>
      </c>
      <c r="C688" s="70" t="s">
        <v>79</v>
      </c>
      <c r="D688" s="71">
        <v>0</v>
      </c>
      <c r="E688" s="71">
        <v>0</v>
      </c>
      <c r="F688" s="71">
        <v>0</v>
      </c>
      <c r="G688" s="71">
        <v>0</v>
      </c>
      <c r="H688" s="71">
        <v>0</v>
      </c>
      <c r="I688" s="71">
        <v>37.450000000000003</v>
      </c>
      <c r="J688" s="71">
        <v>164.38</v>
      </c>
      <c r="K688" s="71">
        <v>208.51</v>
      </c>
      <c r="L688" s="71">
        <v>155.62</v>
      </c>
      <c r="M688" s="71">
        <v>49.09</v>
      </c>
      <c r="N688" s="71">
        <v>61.34</v>
      </c>
      <c r="O688" s="71">
        <v>0</v>
      </c>
      <c r="P688" s="71">
        <v>0</v>
      </c>
      <c r="Q688" s="71">
        <v>0.42</v>
      </c>
      <c r="R688" s="71">
        <v>0</v>
      </c>
      <c r="S688" s="71">
        <v>27.5</v>
      </c>
      <c r="T688" s="71">
        <v>10.46</v>
      </c>
      <c r="U688" s="71">
        <v>55.96</v>
      </c>
      <c r="V688" s="71">
        <v>116.76</v>
      </c>
      <c r="W688" s="71">
        <v>25.1</v>
      </c>
      <c r="X688" s="71">
        <v>29.19</v>
      </c>
      <c r="Y688" s="71">
        <v>0</v>
      </c>
      <c r="Z688" s="71">
        <v>0</v>
      </c>
      <c r="AA688" s="71">
        <v>0</v>
      </c>
    </row>
    <row r="689" spans="1:27" collapsed="1" x14ac:dyDescent="0.2">
      <c r="A689" s="162" t="s">
        <v>3080</v>
      </c>
      <c r="B689" s="54" t="str">
        <f>"24"&amp;"."&amp;$B$801&amp;"."&amp;$B$802</f>
        <v>24.05.2023</v>
      </c>
      <c r="C689" s="134" t="s">
        <v>76</v>
      </c>
      <c r="D689" s="135">
        <f>ROUND((D690)/1000,5)</f>
        <v>0</v>
      </c>
      <c r="E689" s="135">
        <f t="shared" ref="E689:AA689" si="395">ROUND((E690)/1000,5)</f>
        <v>0</v>
      </c>
      <c r="F689" s="135">
        <f t="shared" si="395"/>
        <v>0</v>
      </c>
      <c r="G689" s="135">
        <f t="shared" si="395"/>
        <v>0</v>
      </c>
      <c r="H689" s="135">
        <f t="shared" si="395"/>
        <v>0</v>
      </c>
      <c r="I689" s="135">
        <f t="shared" si="395"/>
        <v>0</v>
      </c>
      <c r="J689" s="135">
        <f t="shared" si="395"/>
        <v>0</v>
      </c>
      <c r="K689" s="135">
        <f t="shared" si="395"/>
        <v>0</v>
      </c>
      <c r="L689" s="135">
        <f t="shared" si="395"/>
        <v>0</v>
      </c>
      <c r="M689" s="135">
        <f t="shared" si="395"/>
        <v>0</v>
      </c>
      <c r="N689" s="135">
        <f t="shared" si="395"/>
        <v>0</v>
      </c>
      <c r="O689" s="135">
        <f t="shared" si="395"/>
        <v>0</v>
      </c>
      <c r="P689" s="135">
        <f t="shared" si="395"/>
        <v>0</v>
      </c>
      <c r="Q689" s="135">
        <f t="shared" si="395"/>
        <v>0</v>
      </c>
      <c r="R689" s="135">
        <f t="shared" si="395"/>
        <v>0</v>
      </c>
      <c r="S689" s="135">
        <f t="shared" si="395"/>
        <v>0</v>
      </c>
      <c r="T689" s="135">
        <f t="shared" si="395"/>
        <v>0</v>
      </c>
      <c r="U689" s="135">
        <f t="shared" si="395"/>
        <v>0</v>
      </c>
      <c r="V689" s="135">
        <f t="shared" si="395"/>
        <v>0</v>
      </c>
      <c r="W689" s="135">
        <f t="shared" si="395"/>
        <v>0</v>
      </c>
      <c r="X689" s="135">
        <f t="shared" si="395"/>
        <v>7.3400000000000002E-3</v>
      </c>
      <c r="Y689" s="135">
        <f t="shared" si="395"/>
        <v>0</v>
      </c>
      <c r="Z689" s="135">
        <f t="shared" si="395"/>
        <v>0</v>
      </c>
      <c r="AA689" s="135">
        <f t="shared" si="395"/>
        <v>0</v>
      </c>
    </row>
    <row r="690" spans="1:27" ht="12.75" hidden="1" customHeight="1" outlineLevel="1" x14ac:dyDescent="0.2">
      <c r="A690" s="163" t="s">
        <v>3081</v>
      </c>
      <c r="B690" s="94" t="s">
        <v>238</v>
      </c>
      <c r="C690" s="70" t="s">
        <v>79</v>
      </c>
      <c r="D690" s="71">
        <v>0</v>
      </c>
      <c r="E690" s="71">
        <v>0</v>
      </c>
      <c r="F690" s="71">
        <v>0</v>
      </c>
      <c r="G690" s="71">
        <v>0</v>
      </c>
      <c r="H690" s="71">
        <v>0</v>
      </c>
      <c r="I690" s="71">
        <v>0</v>
      </c>
      <c r="J690" s="71">
        <v>0</v>
      </c>
      <c r="K690" s="71">
        <v>0</v>
      </c>
      <c r="L690" s="71">
        <v>0</v>
      </c>
      <c r="M690" s="71">
        <v>0</v>
      </c>
      <c r="N690" s="71">
        <v>0</v>
      </c>
      <c r="O690" s="71">
        <v>0</v>
      </c>
      <c r="P690" s="71">
        <v>0</v>
      </c>
      <c r="Q690" s="71">
        <v>0</v>
      </c>
      <c r="R690" s="71">
        <v>0</v>
      </c>
      <c r="S690" s="71">
        <v>0</v>
      </c>
      <c r="T690" s="71">
        <v>0</v>
      </c>
      <c r="U690" s="71">
        <v>0</v>
      </c>
      <c r="V690" s="71">
        <v>0</v>
      </c>
      <c r="W690" s="71">
        <v>0</v>
      </c>
      <c r="X690" s="71">
        <v>7.34</v>
      </c>
      <c r="Y690" s="71">
        <v>0</v>
      </c>
      <c r="Z690" s="71">
        <v>0</v>
      </c>
      <c r="AA690" s="71">
        <v>0</v>
      </c>
    </row>
    <row r="691" spans="1:27" collapsed="1" x14ac:dyDescent="0.2">
      <c r="A691" s="162" t="s">
        <v>3082</v>
      </c>
      <c r="B691" s="54" t="str">
        <f>"25"&amp;"."&amp;$B$801&amp;"."&amp;$B$802</f>
        <v>25.05.2023</v>
      </c>
      <c r="C691" s="134" t="s">
        <v>76</v>
      </c>
      <c r="D691" s="135">
        <f>ROUND((D692)/1000,5)</f>
        <v>0</v>
      </c>
      <c r="E691" s="135">
        <f t="shared" ref="E691:AA691" si="396">ROUND((E692)/1000,5)</f>
        <v>0</v>
      </c>
      <c r="F691" s="135">
        <f t="shared" si="396"/>
        <v>0</v>
      </c>
      <c r="G691" s="135">
        <f t="shared" si="396"/>
        <v>0</v>
      </c>
      <c r="H691" s="135">
        <f t="shared" si="396"/>
        <v>0.11616</v>
      </c>
      <c r="I691" s="135">
        <f t="shared" si="396"/>
        <v>0.14785999999999999</v>
      </c>
      <c r="J691" s="135">
        <f t="shared" si="396"/>
        <v>8.4919999999999995E-2</v>
      </c>
      <c r="K691" s="135">
        <f t="shared" si="396"/>
        <v>0.18523999999999999</v>
      </c>
      <c r="L691" s="135">
        <f t="shared" si="396"/>
        <v>6.3200000000000006E-2</v>
      </c>
      <c r="M691" s="135">
        <f t="shared" si="396"/>
        <v>4.7849999999999997E-2</v>
      </c>
      <c r="N691" s="135">
        <f t="shared" si="396"/>
        <v>2.102E-2</v>
      </c>
      <c r="O691" s="135">
        <f t="shared" si="396"/>
        <v>1.934E-2</v>
      </c>
      <c r="P691" s="135">
        <f t="shared" si="396"/>
        <v>1.1900000000000001E-2</v>
      </c>
      <c r="Q691" s="135">
        <f t="shared" si="396"/>
        <v>4.3839999999999997E-2</v>
      </c>
      <c r="R691" s="135">
        <f t="shared" si="396"/>
        <v>4.0189999999999997E-2</v>
      </c>
      <c r="S691" s="135">
        <f t="shared" si="396"/>
        <v>4.5659999999999999E-2</v>
      </c>
      <c r="T691" s="135">
        <f t="shared" si="396"/>
        <v>7.1900000000000006E-2</v>
      </c>
      <c r="U691" s="135">
        <f t="shared" si="396"/>
        <v>5.0590000000000003E-2</v>
      </c>
      <c r="V691" s="135">
        <f t="shared" si="396"/>
        <v>5.1959999999999999E-2</v>
      </c>
      <c r="W691" s="135">
        <f t="shared" si="396"/>
        <v>6.3329999999999997E-2</v>
      </c>
      <c r="X691" s="135">
        <f t="shared" si="396"/>
        <v>8.0610000000000001E-2</v>
      </c>
      <c r="Y691" s="135">
        <f t="shared" si="396"/>
        <v>0</v>
      </c>
      <c r="Z691" s="135">
        <f t="shared" si="396"/>
        <v>0</v>
      </c>
      <c r="AA691" s="135">
        <f t="shared" si="396"/>
        <v>0</v>
      </c>
    </row>
    <row r="692" spans="1:27" ht="12.75" hidden="1" customHeight="1" outlineLevel="1" x14ac:dyDescent="0.2">
      <c r="A692" s="163" t="s">
        <v>3083</v>
      </c>
      <c r="B692" s="94" t="s">
        <v>238</v>
      </c>
      <c r="C692" s="70" t="s">
        <v>79</v>
      </c>
      <c r="D692" s="71">
        <v>0</v>
      </c>
      <c r="E692" s="71">
        <v>0</v>
      </c>
      <c r="F692" s="71">
        <v>0</v>
      </c>
      <c r="G692" s="71">
        <v>0</v>
      </c>
      <c r="H692" s="71">
        <v>116.16</v>
      </c>
      <c r="I692" s="71">
        <v>147.86000000000001</v>
      </c>
      <c r="J692" s="71">
        <v>84.92</v>
      </c>
      <c r="K692" s="71">
        <v>185.24</v>
      </c>
      <c r="L692" s="71">
        <v>63.2</v>
      </c>
      <c r="M692" s="71">
        <v>47.85</v>
      </c>
      <c r="N692" s="71">
        <v>21.02</v>
      </c>
      <c r="O692" s="71">
        <v>19.34</v>
      </c>
      <c r="P692" s="71">
        <v>11.9</v>
      </c>
      <c r="Q692" s="71">
        <v>43.84</v>
      </c>
      <c r="R692" s="71">
        <v>40.19</v>
      </c>
      <c r="S692" s="71">
        <v>45.66</v>
      </c>
      <c r="T692" s="71">
        <v>71.900000000000006</v>
      </c>
      <c r="U692" s="71">
        <v>50.59</v>
      </c>
      <c r="V692" s="71">
        <v>51.96</v>
      </c>
      <c r="W692" s="71">
        <v>63.33</v>
      </c>
      <c r="X692" s="71">
        <v>80.61</v>
      </c>
      <c r="Y692" s="71">
        <v>0</v>
      </c>
      <c r="Z692" s="71">
        <v>0</v>
      </c>
      <c r="AA692" s="71">
        <v>0</v>
      </c>
    </row>
    <row r="693" spans="1:27" collapsed="1" x14ac:dyDescent="0.2">
      <c r="A693" s="162" t="s">
        <v>3084</v>
      </c>
      <c r="B693" s="54" t="str">
        <f>"26"&amp;"."&amp;$B$801&amp;"."&amp;$B$802</f>
        <v>26.05.2023</v>
      </c>
      <c r="C693" s="134" t="s">
        <v>76</v>
      </c>
      <c r="D693" s="135">
        <f>ROUND((D694)/1000,5)</f>
        <v>0</v>
      </c>
      <c r="E693" s="135">
        <f t="shared" ref="E693:AA693" si="397">ROUND((E694)/1000,5)</f>
        <v>0</v>
      </c>
      <c r="F693" s="135">
        <f t="shared" si="397"/>
        <v>0</v>
      </c>
      <c r="G693" s="135">
        <f t="shared" si="397"/>
        <v>0</v>
      </c>
      <c r="H693" s="135">
        <f t="shared" si="397"/>
        <v>2.324E-2</v>
      </c>
      <c r="I693" s="135">
        <f t="shared" si="397"/>
        <v>0.23246</v>
      </c>
      <c r="J693" s="135">
        <f t="shared" si="397"/>
        <v>0.24007999999999999</v>
      </c>
      <c r="K693" s="135">
        <f t="shared" si="397"/>
        <v>0.28172999999999998</v>
      </c>
      <c r="L693" s="135">
        <f t="shared" si="397"/>
        <v>9.6820000000000003E-2</v>
      </c>
      <c r="M693" s="135">
        <f t="shared" si="397"/>
        <v>6.7629999999999996E-2</v>
      </c>
      <c r="N693" s="135">
        <f t="shared" si="397"/>
        <v>8.4229999999999999E-2</v>
      </c>
      <c r="O693" s="135">
        <f t="shared" si="397"/>
        <v>4.1520000000000001E-2</v>
      </c>
      <c r="P693" s="135">
        <f t="shared" si="397"/>
        <v>0.10431</v>
      </c>
      <c r="Q693" s="135">
        <f t="shared" si="397"/>
        <v>6.6710000000000005E-2</v>
      </c>
      <c r="R693" s="135">
        <f t="shared" si="397"/>
        <v>4.3040000000000002E-2</v>
      </c>
      <c r="S693" s="135">
        <f t="shared" si="397"/>
        <v>0</v>
      </c>
      <c r="T693" s="135">
        <f t="shared" si="397"/>
        <v>1.98E-3</v>
      </c>
      <c r="U693" s="135">
        <f t="shared" si="397"/>
        <v>8.7600000000000004E-3</v>
      </c>
      <c r="V693" s="135">
        <f t="shared" si="397"/>
        <v>1.0300000000000001E-3</v>
      </c>
      <c r="W693" s="135">
        <f t="shared" si="397"/>
        <v>5.7000000000000002E-3</v>
      </c>
      <c r="X693" s="135">
        <f t="shared" si="397"/>
        <v>0.11112</v>
      </c>
      <c r="Y693" s="135">
        <f t="shared" si="397"/>
        <v>0</v>
      </c>
      <c r="Z693" s="135">
        <f t="shared" si="397"/>
        <v>0</v>
      </c>
      <c r="AA693" s="135">
        <f t="shared" si="397"/>
        <v>0</v>
      </c>
    </row>
    <row r="694" spans="1:27" ht="12.75" hidden="1" customHeight="1" outlineLevel="1" x14ac:dyDescent="0.2">
      <c r="A694" s="163" t="s">
        <v>3085</v>
      </c>
      <c r="B694" s="94" t="s">
        <v>238</v>
      </c>
      <c r="C694" s="70" t="s">
        <v>79</v>
      </c>
      <c r="D694" s="71">
        <v>0</v>
      </c>
      <c r="E694" s="71">
        <v>0</v>
      </c>
      <c r="F694" s="71">
        <v>0</v>
      </c>
      <c r="G694" s="71">
        <v>0</v>
      </c>
      <c r="H694" s="71">
        <v>23.24</v>
      </c>
      <c r="I694" s="71">
        <v>232.46</v>
      </c>
      <c r="J694" s="71">
        <v>240.08</v>
      </c>
      <c r="K694" s="71">
        <v>281.73</v>
      </c>
      <c r="L694" s="71">
        <v>96.82</v>
      </c>
      <c r="M694" s="71">
        <v>67.63</v>
      </c>
      <c r="N694" s="71">
        <v>84.23</v>
      </c>
      <c r="O694" s="71">
        <v>41.52</v>
      </c>
      <c r="P694" s="71">
        <v>104.31</v>
      </c>
      <c r="Q694" s="71">
        <v>66.709999999999994</v>
      </c>
      <c r="R694" s="71">
        <v>43.04</v>
      </c>
      <c r="S694" s="71">
        <v>0</v>
      </c>
      <c r="T694" s="71">
        <v>1.98</v>
      </c>
      <c r="U694" s="71">
        <v>8.76</v>
      </c>
      <c r="V694" s="71">
        <v>1.03</v>
      </c>
      <c r="W694" s="71">
        <v>5.7</v>
      </c>
      <c r="X694" s="71">
        <v>111.12</v>
      </c>
      <c r="Y694" s="71">
        <v>0</v>
      </c>
      <c r="Z694" s="71">
        <v>0</v>
      </c>
      <c r="AA694" s="71">
        <v>0</v>
      </c>
    </row>
    <row r="695" spans="1:27" collapsed="1" x14ac:dyDescent="0.2">
      <c r="A695" s="162" t="s">
        <v>3086</v>
      </c>
      <c r="B695" s="54" t="str">
        <f>"27"&amp;"."&amp;$B$801&amp;"."&amp;$B$802</f>
        <v>27.05.2023</v>
      </c>
      <c r="C695" s="134" t="s">
        <v>76</v>
      </c>
      <c r="D695" s="135">
        <f>ROUND((D696)/1000,5)</f>
        <v>0</v>
      </c>
      <c r="E695" s="135">
        <f t="shared" ref="E695:AA695" si="398">ROUND((E696)/1000,5)</f>
        <v>9.4699999999999993E-3</v>
      </c>
      <c r="F695" s="135">
        <f t="shared" si="398"/>
        <v>0</v>
      </c>
      <c r="G695" s="135">
        <f t="shared" si="398"/>
        <v>0</v>
      </c>
      <c r="H695" s="135">
        <f t="shared" si="398"/>
        <v>1.5599999999999999E-2</v>
      </c>
      <c r="I695" s="135">
        <f t="shared" si="398"/>
        <v>4.3279999999999999E-2</v>
      </c>
      <c r="J695" s="135">
        <f t="shared" si="398"/>
        <v>7.5149999999999995E-2</v>
      </c>
      <c r="K695" s="135">
        <f t="shared" si="398"/>
        <v>0.10863</v>
      </c>
      <c r="L695" s="135">
        <f t="shared" si="398"/>
        <v>0.14942</v>
      </c>
      <c r="M695" s="135">
        <f t="shared" si="398"/>
        <v>7.9299999999999995E-2</v>
      </c>
      <c r="N695" s="135">
        <f t="shared" si="398"/>
        <v>0.10219</v>
      </c>
      <c r="O695" s="135">
        <f t="shared" si="398"/>
        <v>0.13105</v>
      </c>
      <c r="P695" s="135">
        <f t="shared" si="398"/>
        <v>9.3210000000000001E-2</v>
      </c>
      <c r="Q695" s="135">
        <f t="shared" si="398"/>
        <v>0.15636</v>
      </c>
      <c r="R695" s="135">
        <f t="shared" si="398"/>
        <v>0.10087</v>
      </c>
      <c r="S695" s="135">
        <f t="shared" si="398"/>
        <v>0.14901</v>
      </c>
      <c r="T695" s="135">
        <f t="shared" si="398"/>
        <v>0.1883</v>
      </c>
      <c r="U695" s="135">
        <f t="shared" si="398"/>
        <v>0.16802</v>
      </c>
      <c r="V695" s="135">
        <f t="shared" si="398"/>
        <v>0.15681</v>
      </c>
      <c r="W695" s="135">
        <f t="shared" si="398"/>
        <v>0.18742</v>
      </c>
      <c r="X695" s="135">
        <f t="shared" si="398"/>
        <v>9.9330000000000002E-2</v>
      </c>
      <c r="Y695" s="135">
        <f t="shared" si="398"/>
        <v>4.1390000000000003E-2</v>
      </c>
      <c r="Z695" s="135">
        <f t="shared" si="398"/>
        <v>0</v>
      </c>
      <c r="AA695" s="135">
        <f t="shared" si="398"/>
        <v>0</v>
      </c>
    </row>
    <row r="696" spans="1:27" ht="12.75" hidden="1" customHeight="1" outlineLevel="1" x14ac:dyDescent="0.2">
      <c r="A696" s="163" t="s">
        <v>3087</v>
      </c>
      <c r="B696" s="94" t="s">
        <v>238</v>
      </c>
      <c r="C696" s="70" t="s">
        <v>79</v>
      </c>
      <c r="D696" s="71">
        <v>0</v>
      </c>
      <c r="E696" s="71">
        <v>9.4700000000000006</v>
      </c>
      <c r="F696" s="71">
        <v>0</v>
      </c>
      <c r="G696" s="71">
        <v>0</v>
      </c>
      <c r="H696" s="71">
        <v>15.6</v>
      </c>
      <c r="I696" s="71">
        <v>43.28</v>
      </c>
      <c r="J696" s="71">
        <v>75.150000000000006</v>
      </c>
      <c r="K696" s="71">
        <v>108.63</v>
      </c>
      <c r="L696" s="71">
        <v>149.41999999999999</v>
      </c>
      <c r="M696" s="71">
        <v>79.3</v>
      </c>
      <c r="N696" s="71">
        <v>102.19</v>
      </c>
      <c r="O696" s="71">
        <v>131.05000000000001</v>
      </c>
      <c r="P696" s="71">
        <v>93.21</v>
      </c>
      <c r="Q696" s="71">
        <v>156.36000000000001</v>
      </c>
      <c r="R696" s="71">
        <v>100.87</v>
      </c>
      <c r="S696" s="71">
        <v>149.01</v>
      </c>
      <c r="T696" s="71">
        <v>188.3</v>
      </c>
      <c r="U696" s="71">
        <v>168.02</v>
      </c>
      <c r="V696" s="71">
        <v>156.81</v>
      </c>
      <c r="W696" s="71">
        <v>187.42</v>
      </c>
      <c r="X696" s="71">
        <v>99.33</v>
      </c>
      <c r="Y696" s="71">
        <v>41.39</v>
      </c>
      <c r="Z696" s="71">
        <v>0</v>
      </c>
      <c r="AA696" s="71">
        <v>0</v>
      </c>
    </row>
    <row r="697" spans="1:27" collapsed="1" x14ac:dyDescent="0.2">
      <c r="A697" s="162" t="s">
        <v>3088</v>
      </c>
      <c r="B697" s="54" t="str">
        <f>"28"&amp;"."&amp;$B$801&amp;"."&amp;$B$802</f>
        <v>28.05.2023</v>
      </c>
      <c r="C697" s="134" t="s">
        <v>76</v>
      </c>
      <c r="D697" s="135">
        <f>ROUND((D698)/1000,5)</f>
        <v>0</v>
      </c>
      <c r="E697" s="135">
        <f t="shared" ref="E697:AA697" si="399">ROUND((E698)/1000,5)</f>
        <v>0</v>
      </c>
      <c r="F697" s="135">
        <f t="shared" si="399"/>
        <v>0</v>
      </c>
      <c r="G697" s="135">
        <f t="shared" si="399"/>
        <v>0</v>
      </c>
      <c r="H697" s="135">
        <f t="shared" si="399"/>
        <v>0</v>
      </c>
      <c r="I697" s="135">
        <f t="shared" si="399"/>
        <v>0</v>
      </c>
      <c r="J697" s="135">
        <f t="shared" si="399"/>
        <v>2.9749999999999999E-2</v>
      </c>
      <c r="K697" s="135">
        <f t="shared" si="399"/>
        <v>0</v>
      </c>
      <c r="L697" s="135">
        <f t="shared" si="399"/>
        <v>5.1769999999999997E-2</v>
      </c>
      <c r="M697" s="135">
        <f t="shared" si="399"/>
        <v>1.1849999999999999E-2</v>
      </c>
      <c r="N697" s="135">
        <f t="shared" si="399"/>
        <v>3.4630000000000001E-2</v>
      </c>
      <c r="O697" s="135">
        <f t="shared" si="399"/>
        <v>2.9610000000000001E-2</v>
      </c>
      <c r="P697" s="135">
        <f t="shared" si="399"/>
        <v>0</v>
      </c>
      <c r="Q697" s="135">
        <f t="shared" si="399"/>
        <v>0.03</v>
      </c>
      <c r="R697" s="135">
        <f t="shared" si="399"/>
        <v>0</v>
      </c>
      <c r="S697" s="135">
        <f t="shared" si="399"/>
        <v>0</v>
      </c>
      <c r="T697" s="135">
        <f t="shared" si="399"/>
        <v>0</v>
      </c>
      <c r="U697" s="135">
        <f t="shared" si="399"/>
        <v>0</v>
      </c>
      <c r="V697" s="135">
        <f t="shared" si="399"/>
        <v>2.828E-2</v>
      </c>
      <c r="W697" s="135">
        <f t="shared" si="399"/>
        <v>2.1000000000000001E-4</v>
      </c>
      <c r="X697" s="135">
        <f t="shared" si="399"/>
        <v>1.6650000000000002E-2</v>
      </c>
      <c r="Y697" s="135">
        <f t="shared" si="399"/>
        <v>0</v>
      </c>
      <c r="Z697" s="135">
        <f t="shared" si="399"/>
        <v>0</v>
      </c>
      <c r="AA697" s="135">
        <f t="shared" si="399"/>
        <v>0</v>
      </c>
    </row>
    <row r="698" spans="1:27" ht="12.75" hidden="1" customHeight="1" outlineLevel="1" x14ac:dyDescent="0.2">
      <c r="A698" s="163" t="s">
        <v>3089</v>
      </c>
      <c r="B698" s="94" t="s">
        <v>238</v>
      </c>
      <c r="C698" s="70" t="s">
        <v>79</v>
      </c>
      <c r="D698" s="71">
        <v>0</v>
      </c>
      <c r="E698" s="71">
        <v>0</v>
      </c>
      <c r="F698" s="71">
        <v>0</v>
      </c>
      <c r="G698" s="71">
        <v>0</v>
      </c>
      <c r="H698" s="71">
        <v>0</v>
      </c>
      <c r="I698" s="71">
        <v>0</v>
      </c>
      <c r="J698" s="71">
        <v>29.75</v>
      </c>
      <c r="K698" s="71">
        <v>0</v>
      </c>
      <c r="L698" s="71">
        <v>51.77</v>
      </c>
      <c r="M698" s="71">
        <v>11.85</v>
      </c>
      <c r="N698" s="71">
        <v>34.630000000000003</v>
      </c>
      <c r="O698" s="71">
        <v>29.61</v>
      </c>
      <c r="P698" s="71">
        <v>0</v>
      </c>
      <c r="Q698" s="71">
        <v>30</v>
      </c>
      <c r="R698" s="71">
        <v>0</v>
      </c>
      <c r="S698" s="71">
        <v>0</v>
      </c>
      <c r="T698" s="71">
        <v>0</v>
      </c>
      <c r="U698" s="71">
        <v>0</v>
      </c>
      <c r="V698" s="71">
        <v>28.28</v>
      </c>
      <c r="W698" s="71">
        <v>0.21</v>
      </c>
      <c r="X698" s="71">
        <v>16.649999999999999</v>
      </c>
      <c r="Y698" s="71">
        <v>0</v>
      </c>
      <c r="Z698" s="71">
        <v>0</v>
      </c>
      <c r="AA698" s="71">
        <v>0</v>
      </c>
    </row>
    <row r="699" spans="1:27" collapsed="1" x14ac:dyDescent="0.2">
      <c r="A699" s="162" t="s">
        <v>3090</v>
      </c>
      <c r="B699" s="54" t="str">
        <f>"29"&amp;"."&amp;$B$801&amp;"."&amp;$B$802</f>
        <v>29.05.2023</v>
      </c>
      <c r="C699" s="134" t="s">
        <v>76</v>
      </c>
      <c r="D699" s="135">
        <f>ROUND((D700)/1000,5)</f>
        <v>0</v>
      </c>
      <c r="E699" s="135">
        <f t="shared" ref="E699:AA699" si="400">ROUND((E700)/1000,5)</f>
        <v>0</v>
      </c>
      <c r="F699" s="135">
        <f t="shared" si="400"/>
        <v>0</v>
      </c>
      <c r="G699" s="135">
        <f t="shared" si="400"/>
        <v>0</v>
      </c>
      <c r="H699" s="135">
        <f t="shared" si="400"/>
        <v>3.5580000000000001E-2</v>
      </c>
      <c r="I699" s="135">
        <f t="shared" si="400"/>
        <v>0.21027000000000001</v>
      </c>
      <c r="J699" s="135">
        <f t="shared" si="400"/>
        <v>0.13239999999999999</v>
      </c>
      <c r="K699" s="135">
        <f t="shared" si="400"/>
        <v>0.10489999999999999</v>
      </c>
      <c r="L699" s="135">
        <f t="shared" si="400"/>
        <v>8.0999999999999996E-3</v>
      </c>
      <c r="M699" s="135">
        <f t="shared" si="400"/>
        <v>9.7800000000000005E-3</v>
      </c>
      <c r="N699" s="135">
        <f t="shared" si="400"/>
        <v>1.7700000000000001E-3</v>
      </c>
      <c r="O699" s="135">
        <f t="shared" si="400"/>
        <v>5.0000000000000002E-5</v>
      </c>
      <c r="P699" s="135">
        <f t="shared" si="400"/>
        <v>1.1800000000000001E-3</v>
      </c>
      <c r="Q699" s="135">
        <f t="shared" si="400"/>
        <v>1.5E-3</v>
      </c>
      <c r="R699" s="135">
        <f t="shared" si="400"/>
        <v>6.3000000000000003E-4</v>
      </c>
      <c r="S699" s="135">
        <f t="shared" si="400"/>
        <v>1.2899999999999999E-3</v>
      </c>
      <c r="T699" s="135">
        <f t="shared" si="400"/>
        <v>4.4999999999999999E-4</v>
      </c>
      <c r="U699" s="135">
        <f t="shared" si="400"/>
        <v>2.4099999999999998E-3</v>
      </c>
      <c r="V699" s="135">
        <f t="shared" si="400"/>
        <v>3.7399999999999998E-3</v>
      </c>
      <c r="W699" s="135">
        <f t="shared" si="400"/>
        <v>2.9499999999999999E-3</v>
      </c>
      <c r="X699" s="135">
        <f t="shared" si="400"/>
        <v>2.5100000000000001E-3</v>
      </c>
      <c r="Y699" s="135">
        <f t="shared" si="400"/>
        <v>0</v>
      </c>
      <c r="Z699" s="135">
        <f t="shared" si="400"/>
        <v>0</v>
      </c>
      <c r="AA699" s="135">
        <f t="shared" si="400"/>
        <v>0</v>
      </c>
    </row>
    <row r="700" spans="1:27" ht="12.75" hidden="1" customHeight="1" outlineLevel="1" x14ac:dyDescent="0.2">
      <c r="A700" s="163" t="s">
        <v>3091</v>
      </c>
      <c r="B700" s="94" t="s">
        <v>238</v>
      </c>
      <c r="C700" s="70" t="s">
        <v>79</v>
      </c>
      <c r="D700" s="71">
        <v>0</v>
      </c>
      <c r="E700" s="71">
        <v>0</v>
      </c>
      <c r="F700" s="71">
        <v>0</v>
      </c>
      <c r="G700" s="71">
        <v>0</v>
      </c>
      <c r="H700" s="71">
        <v>35.58</v>
      </c>
      <c r="I700" s="71">
        <v>210.27</v>
      </c>
      <c r="J700" s="71">
        <v>132.4</v>
      </c>
      <c r="K700" s="71">
        <v>104.9</v>
      </c>
      <c r="L700" s="71">
        <v>8.1</v>
      </c>
      <c r="M700" s="71">
        <v>9.7799999999999994</v>
      </c>
      <c r="N700" s="71">
        <v>1.77</v>
      </c>
      <c r="O700" s="71">
        <v>0.05</v>
      </c>
      <c r="P700" s="71">
        <v>1.18</v>
      </c>
      <c r="Q700" s="71">
        <v>1.5</v>
      </c>
      <c r="R700" s="71">
        <v>0.63</v>
      </c>
      <c r="S700" s="71">
        <v>1.29</v>
      </c>
      <c r="T700" s="71">
        <v>0.45</v>
      </c>
      <c r="U700" s="71">
        <v>2.41</v>
      </c>
      <c r="V700" s="71">
        <v>3.74</v>
      </c>
      <c r="W700" s="71">
        <v>2.95</v>
      </c>
      <c r="X700" s="71">
        <v>2.5099999999999998</v>
      </c>
      <c r="Y700" s="71">
        <v>0</v>
      </c>
      <c r="Z700" s="71">
        <v>0</v>
      </c>
      <c r="AA700" s="71">
        <v>0</v>
      </c>
    </row>
    <row r="701" spans="1:27" collapsed="1" x14ac:dyDescent="0.2">
      <c r="A701" s="162" t="s">
        <v>3092</v>
      </c>
      <c r="B701" s="54" t="str">
        <f>"30"&amp;"."&amp;$B$801&amp;"."&amp;$B$802</f>
        <v>30.05.2023</v>
      </c>
      <c r="C701" s="134" t="s">
        <v>76</v>
      </c>
      <c r="D701" s="135">
        <f>ROUND((D702)/1000,5)</f>
        <v>0</v>
      </c>
      <c r="E701" s="135">
        <f t="shared" ref="E701:AA701" si="401">ROUND((E702)/1000,5)</f>
        <v>0</v>
      </c>
      <c r="F701" s="135">
        <f t="shared" si="401"/>
        <v>0</v>
      </c>
      <c r="G701" s="135">
        <f t="shared" si="401"/>
        <v>0</v>
      </c>
      <c r="H701" s="135">
        <f t="shared" si="401"/>
        <v>3.4799999999999998E-2</v>
      </c>
      <c r="I701" s="135">
        <f t="shared" si="401"/>
        <v>0.18540000000000001</v>
      </c>
      <c r="J701" s="135">
        <f t="shared" si="401"/>
        <v>0.27124999999999999</v>
      </c>
      <c r="K701" s="135">
        <f t="shared" si="401"/>
        <v>0.17499000000000001</v>
      </c>
      <c r="L701" s="135">
        <f t="shared" si="401"/>
        <v>0.11867</v>
      </c>
      <c r="M701" s="135">
        <f t="shared" si="401"/>
        <v>7.2650000000000006E-2</v>
      </c>
      <c r="N701" s="135">
        <f t="shared" si="401"/>
        <v>5.9499999999999997E-2</v>
      </c>
      <c r="O701" s="135">
        <f t="shared" si="401"/>
        <v>7.6170000000000002E-2</v>
      </c>
      <c r="P701" s="135">
        <f t="shared" si="401"/>
        <v>6.6629999999999995E-2</v>
      </c>
      <c r="Q701" s="135">
        <f t="shared" si="401"/>
        <v>5.2240000000000002E-2</v>
      </c>
      <c r="R701" s="135">
        <f t="shared" si="401"/>
        <v>8.3680000000000004E-2</v>
      </c>
      <c r="S701" s="135">
        <f t="shared" si="401"/>
        <v>8.0750000000000002E-2</v>
      </c>
      <c r="T701" s="135">
        <f t="shared" si="401"/>
        <v>5.4670000000000003E-2</v>
      </c>
      <c r="U701" s="135">
        <f t="shared" si="401"/>
        <v>6.5339999999999995E-2</v>
      </c>
      <c r="V701" s="135">
        <f t="shared" si="401"/>
        <v>8.5589999999999999E-2</v>
      </c>
      <c r="W701" s="135">
        <f t="shared" si="401"/>
        <v>8.448E-2</v>
      </c>
      <c r="X701" s="135">
        <f t="shared" si="401"/>
        <v>0.14408000000000001</v>
      </c>
      <c r="Y701" s="135">
        <f t="shared" si="401"/>
        <v>4.8259999999999997E-2</v>
      </c>
      <c r="Z701" s="135">
        <f t="shared" si="401"/>
        <v>0</v>
      </c>
      <c r="AA701" s="135">
        <f t="shared" si="401"/>
        <v>0</v>
      </c>
    </row>
    <row r="702" spans="1:27" ht="12.75" hidden="1" customHeight="1" outlineLevel="1" x14ac:dyDescent="0.2">
      <c r="A702" s="163" t="s">
        <v>3093</v>
      </c>
      <c r="B702" s="94" t="s">
        <v>238</v>
      </c>
      <c r="C702" s="70" t="s">
        <v>79</v>
      </c>
      <c r="D702" s="71">
        <v>0</v>
      </c>
      <c r="E702" s="71">
        <v>0</v>
      </c>
      <c r="F702" s="71">
        <v>0</v>
      </c>
      <c r="G702" s="71">
        <v>0</v>
      </c>
      <c r="H702" s="71">
        <v>34.799999999999997</v>
      </c>
      <c r="I702" s="71">
        <v>185.4</v>
      </c>
      <c r="J702" s="71">
        <v>271.25</v>
      </c>
      <c r="K702" s="71">
        <v>174.99</v>
      </c>
      <c r="L702" s="71">
        <v>118.67</v>
      </c>
      <c r="M702" s="71">
        <v>72.650000000000006</v>
      </c>
      <c r="N702" s="71">
        <v>59.5</v>
      </c>
      <c r="O702" s="71">
        <v>76.17</v>
      </c>
      <c r="P702" s="71">
        <v>66.63</v>
      </c>
      <c r="Q702" s="71">
        <v>52.24</v>
      </c>
      <c r="R702" s="71">
        <v>83.68</v>
      </c>
      <c r="S702" s="71">
        <v>80.75</v>
      </c>
      <c r="T702" s="71">
        <v>54.67</v>
      </c>
      <c r="U702" s="71">
        <v>65.34</v>
      </c>
      <c r="V702" s="71">
        <v>85.59</v>
      </c>
      <c r="W702" s="71">
        <v>84.48</v>
      </c>
      <c r="X702" s="71">
        <v>144.08000000000001</v>
      </c>
      <c r="Y702" s="71">
        <v>48.26</v>
      </c>
      <c r="Z702" s="71">
        <v>0</v>
      </c>
      <c r="AA702" s="71">
        <v>0</v>
      </c>
    </row>
    <row r="703" spans="1:27" collapsed="1" x14ac:dyDescent="0.2">
      <c r="A703" s="162" t="s">
        <v>3094</v>
      </c>
      <c r="B703" s="54" t="str">
        <f>"31"&amp;"."&amp;$B$801&amp;"."&amp;$B$802</f>
        <v>31.05.2023</v>
      </c>
      <c r="C703" s="134" t="s">
        <v>76</v>
      </c>
      <c r="D703" s="135">
        <f>ROUND((D704)/1000,5)</f>
        <v>0</v>
      </c>
      <c r="E703" s="135">
        <f t="shared" ref="E703:AA703" si="402">ROUND((E704)/1000,5)</f>
        <v>3.1359999999999999E-2</v>
      </c>
      <c r="F703" s="135">
        <f t="shared" si="402"/>
        <v>8.8459999999999997E-2</v>
      </c>
      <c r="G703" s="135">
        <f t="shared" si="402"/>
        <v>3.952E-2</v>
      </c>
      <c r="H703" s="135">
        <f t="shared" si="402"/>
        <v>0.16922000000000001</v>
      </c>
      <c r="I703" s="135">
        <f t="shared" si="402"/>
        <v>0.33659</v>
      </c>
      <c r="J703" s="135">
        <f t="shared" si="402"/>
        <v>0.38175999999999999</v>
      </c>
      <c r="K703" s="135">
        <f t="shared" si="402"/>
        <v>0.30847999999999998</v>
      </c>
      <c r="L703" s="135">
        <f t="shared" si="402"/>
        <v>0.19889999999999999</v>
      </c>
      <c r="M703" s="135">
        <f t="shared" si="402"/>
        <v>0.14721999999999999</v>
      </c>
      <c r="N703" s="135">
        <f t="shared" si="402"/>
        <v>0.11935</v>
      </c>
      <c r="O703" s="135">
        <f t="shared" si="402"/>
        <v>0.11429</v>
      </c>
      <c r="P703" s="135">
        <f t="shared" si="402"/>
        <v>0.14122999999999999</v>
      </c>
      <c r="Q703" s="135">
        <f t="shared" si="402"/>
        <v>0.12914999999999999</v>
      </c>
      <c r="R703" s="135">
        <f t="shared" si="402"/>
        <v>0.12486</v>
      </c>
      <c r="S703" s="135">
        <f t="shared" si="402"/>
        <v>0.17846999999999999</v>
      </c>
      <c r="T703" s="135">
        <f t="shared" si="402"/>
        <v>0.15484999999999999</v>
      </c>
      <c r="U703" s="135">
        <f t="shared" si="402"/>
        <v>0.22783</v>
      </c>
      <c r="V703" s="135">
        <f t="shared" si="402"/>
        <v>0.32272000000000001</v>
      </c>
      <c r="W703" s="135">
        <f t="shared" si="402"/>
        <v>0.42891000000000001</v>
      </c>
      <c r="X703" s="135">
        <f t="shared" si="402"/>
        <v>2.6129600000000002</v>
      </c>
      <c r="Y703" s="135">
        <f t="shared" si="402"/>
        <v>0.13225999999999999</v>
      </c>
      <c r="Z703" s="135">
        <f t="shared" si="402"/>
        <v>0</v>
      </c>
      <c r="AA703" s="135">
        <f t="shared" si="402"/>
        <v>0</v>
      </c>
    </row>
    <row r="704" spans="1:27" ht="12.75" hidden="1" customHeight="1" outlineLevel="1" x14ac:dyDescent="0.2">
      <c r="A704" s="163" t="s">
        <v>3095</v>
      </c>
      <c r="B704" s="94" t="s">
        <v>238</v>
      </c>
      <c r="C704" s="70" t="s">
        <v>79</v>
      </c>
      <c r="D704" s="71">
        <v>0</v>
      </c>
      <c r="E704" s="71">
        <v>31.36</v>
      </c>
      <c r="F704" s="71">
        <v>88.46</v>
      </c>
      <c r="G704" s="71">
        <v>39.520000000000003</v>
      </c>
      <c r="H704" s="71">
        <v>169.22</v>
      </c>
      <c r="I704" s="71">
        <v>336.59</v>
      </c>
      <c r="J704" s="71">
        <v>381.76</v>
      </c>
      <c r="K704" s="71">
        <v>308.48</v>
      </c>
      <c r="L704" s="71">
        <v>198.9</v>
      </c>
      <c r="M704" s="71">
        <v>147.22</v>
      </c>
      <c r="N704" s="71">
        <v>119.35</v>
      </c>
      <c r="O704" s="71">
        <v>114.29</v>
      </c>
      <c r="P704" s="71">
        <v>141.22999999999999</v>
      </c>
      <c r="Q704" s="71">
        <v>129.15</v>
      </c>
      <c r="R704" s="71">
        <v>124.86</v>
      </c>
      <c r="S704" s="71">
        <v>178.47</v>
      </c>
      <c r="T704" s="71">
        <v>154.85</v>
      </c>
      <c r="U704" s="71">
        <v>227.83</v>
      </c>
      <c r="V704" s="71">
        <v>322.72000000000003</v>
      </c>
      <c r="W704" s="71">
        <v>428.91</v>
      </c>
      <c r="X704" s="71">
        <v>2612.96</v>
      </c>
      <c r="Y704" s="71">
        <v>132.26</v>
      </c>
      <c r="Z704" s="71">
        <v>0</v>
      </c>
      <c r="AA704" s="71">
        <v>0</v>
      </c>
    </row>
    <row r="705" spans="1:27" collapsed="1" x14ac:dyDescent="0.2">
      <c r="B705" s="165" t="s">
        <v>392</v>
      </c>
    </row>
    <row r="706" spans="1:27" x14ac:dyDescent="0.2">
      <c r="B706" s="165" t="s">
        <v>392</v>
      </c>
    </row>
    <row r="707" spans="1:27" x14ac:dyDescent="0.2">
      <c r="A707" s="157" t="s">
        <v>2340</v>
      </c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9"/>
    </row>
    <row r="708" spans="1:27" ht="25.5" x14ac:dyDescent="0.2">
      <c r="A708" s="160" t="s">
        <v>64</v>
      </c>
      <c r="B708" s="161" t="s">
        <v>210</v>
      </c>
      <c r="C708" s="160" t="s">
        <v>211</v>
      </c>
      <c r="D708" s="161" t="s">
        <v>212</v>
      </c>
      <c r="E708" s="161" t="s">
        <v>213</v>
      </c>
      <c r="F708" s="161" t="s">
        <v>214</v>
      </c>
      <c r="G708" s="161" t="s">
        <v>215</v>
      </c>
      <c r="H708" s="161" t="s">
        <v>216</v>
      </c>
      <c r="I708" s="161" t="s">
        <v>217</v>
      </c>
      <c r="J708" s="161" t="s">
        <v>218</v>
      </c>
      <c r="K708" s="161" t="s">
        <v>219</v>
      </c>
      <c r="L708" s="161" t="s">
        <v>220</v>
      </c>
      <c r="M708" s="161" t="s">
        <v>221</v>
      </c>
      <c r="N708" s="161" t="s">
        <v>222</v>
      </c>
      <c r="O708" s="161" t="s">
        <v>223</v>
      </c>
      <c r="P708" s="161" t="s">
        <v>224</v>
      </c>
      <c r="Q708" s="161" t="s">
        <v>225</v>
      </c>
      <c r="R708" s="161" t="s">
        <v>226</v>
      </c>
      <c r="S708" s="161" t="s">
        <v>227</v>
      </c>
      <c r="T708" s="161" t="s">
        <v>228</v>
      </c>
      <c r="U708" s="161" t="s">
        <v>229</v>
      </c>
      <c r="V708" s="161" t="s">
        <v>230</v>
      </c>
      <c r="W708" s="161" t="s">
        <v>231</v>
      </c>
      <c r="X708" s="161" t="s">
        <v>232</v>
      </c>
      <c r="Y708" s="161" t="s">
        <v>233</v>
      </c>
      <c r="Z708" s="161" t="s">
        <v>234</v>
      </c>
      <c r="AA708" s="161" t="s">
        <v>235</v>
      </c>
    </row>
    <row r="709" spans="1:27" x14ac:dyDescent="0.2">
      <c r="A709" s="162" t="s">
        <v>3096</v>
      </c>
      <c r="B709" s="54" t="str">
        <f>"01"&amp;"."&amp;$B$801&amp;"."&amp;$B$802</f>
        <v>01.05.2023</v>
      </c>
      <c r="C709" s="134" t="s">
        <v>76</v>
      </c>
      <c r="D709" s="135">
        <f>ROUND((D710)/1000,5)</f>
        <v>0.14838000000000001</v>
      </c>
      <c r="E709" s="135">
        <f t="shared" ref="E709:AA709" si="403">ROUND((E710)/1000,5)</f>
        <v>0.10387</v>
      </c>
      <c r="F709" s="135">
        <f t="shared" si="403"/>
        <v>0.14346</v>
      </c>
      <c r="G709" s="135">
        <f t="shared" si="403"/>
        <v>0.16933999999999999</v>
      </c>
      <c r="H709" s="135">
        <f t="shared" si="403"/>
        <v>0.12175</v>
      </c>
      <c r="I709" s="135">
        <f t="shared" si="403"/>
        <v>3.866E-2</v>
      </c>
      <c r="J709" s="135">
        <f t="shared" si="403"/>
        <v>0</v>
      </c>
      <c r="K709" s="135">
        <f t="shared" si="403"/>
        <v>7.4010000000000006E-2</v>
      </c>
      <c r="L709" s="135">
        <f t="shared" si="403"/>
        <v>2.4219999999999998E-2</v>
      </c>
      <c r="M709" s="135">
        <f t="shared" si="403"/>
        <v>3.841E-2</v>
      </c>
      <c r="N709" s="135">
        <f t="shared" si="403"/>
        <v>0</v>
      </c>
      <c r="O709" s="135">
        <f t="shared" si="403"/>
        <v>0</v>
      </c>
      <c r="P709" s="135">
        <f t="shared" si="403"/>
        <v>0</v>
      </c>
      <c r="Q709" s="135">
        <f t="shared" si="403"/>
        <v>0</v>
      </c>
      <c r="R709" s="135">
        <f t="shared" si="403"/>
        <v>0</v>
      </c>
      <c r="S709" s="135">
        <f t="shared" si="403"/>
        <v>4.0000000000000002E-4</v>
      </c>
      <c r="T709" s="135">
        <f t="shared" si="403"/>
        <v>5.3099999999999996E-3</v>
      </c>
      <c r="U709" s="135">
        <f t="shared" si="403"/>
        <v>1.48E-3</v>
      </c>
      <c r="V709" s="135">
        <f t="shared" si="403"/>
        <v>2.4599999999999999E-3</v>
      </c>
      <c r="W709" s="135">
        <f t="shared" si="403"/>
        <v>0</v>
      </c>
      <c r="X709" s="135">
        <f t="shared" si="403"/>
        <v>0</v>
      </c>
      <c r="Y709" s="135">
        <f t="shared" si="403"/>
        <v>1.983E-2</v>
      </c>
      <c r="Z709" s="135">
        <f t="shared" si="403"/>
        <v>1.4149999999999999E-2</v>
      </c>
      <c r="AA709" s="135">
        <f t="shared" si="403"/>
        <v>0.30087999999999998</v>
      </c>
    </row>
    <row r="710" spans="1:27" ht="12.75" hidden="1" customHeight="1" outlineLevel="1" x14ac:dyDescent="0.2">
      <c r="A710" s="163" t="s">
        <v>3097</v>
      </c>
      <c r="B710" s="94" t="s">
        <v>238</v>
      </c>
      <c r="C710" s="70" t="s">
        <v>79</v>
      </c>
      <c r="D710" s="71">
        <v>148.38</v>
      </c>
      <c r="E710" s="71">
        <v>103.87</v>
      </c>
      <c r="F710" s="71">
        <v>143.46</v>
      </c>
      <c r="G710" s="71">
        <v>169.34</v>
      </c>
      <c r="H710" s="71">
        <v>121.75</v>
      </c>
      <c r="I710" s="71">
        <v>38.659999999999997</v>
      </c>
      <c r="J710" s="71">
        <v>0</v>
      </c>
      <c r="K710" s="71">
        <v>74.010000000000005</v>
      </c>
      <c r="L710" s="71">
        <v>24.22</v>
      </c>
      <c r="M710" s="71">
        <v>38.409999999999997</v>
      </c>
      <c r="N710" s="71">
        <v>0</v>
      </c>
      <c r="O710" s="71">
        <v>0</v>
      </c>
      <c r="P710" s="71">
        <v>0</v>
      </c>
      <c r="Q710" s="71">
        <v>0</v>
      </c>
      <c r="R710" s="71">
        <v>0</v>
      </c>
      <c r="S710" s="71">
        <v>0.4</v>
      </c>
      <c r="T710" s="71">
        <v>5.31</v>
      </c>
      <c r="U710" s="71">
        <v>1.48</v>
      </c>
      <c r="V710" s="71">
        <v>2.46</v>
      </c>
      <c r="W710" s="71">
        <v>0</v>
      </c>
      <c r="X710" s="71">
        <v>0</v>
      </c>
      <c r="Y710" s="71">
        <v>19.829999999999998</v>
      </c>
      <c r="Z710" s="71">
        <v>14.15</v>
      </c>
      <c r="AA710" s="71">
        <v>300.88</v>
      </c>
    </row>
    <row r="711" spans="1:27" collapsed="1" x14ac:dyDescent="0.2">
      <c r="A711" s="162" t="s">
        <v>3098</v>
      </c>
      <c r="B711" s="54" t="str">
        <f>"02"&amp;"."&amp;$B$801&amp;"."&amp;$B$802</f>
        <v>02.05.2023</v>
      </c>
      <c r="C711" s="134" t="s">
        <v>76</v>
      </c>
      <c r="D711" s="135">
        <f>ROUND((D712)/1000,5)</f>
        <v>9.042E-2</v>
      </c>
      <c r="E711" s="135">
        <f t="shared" ref="E711:AA711" si="404">ROUND((E712)/1000,5)</f>
        <v>3.2919999999999998E-2</v>
      </c>
      <c r="F711" s="135">
        <f t="shared" si="404"/>
        <v>4.8799999999999998E-3</v>
      </c>
      <c r="G711" s="135">
        <f t="shared" si="404"/>
        <v>0</v>
      </c>
      <c r="H711" s="135">
        <f t="shared" si="404"/>
        <v>0</v>
      </c>
      <c r="I711" s="135">
        <f t="shared" si="404"/>
        <v>0</v>
      </c>
      <c r="J711" s="135">
        <f t="shared" si="404"/>
        <v>0</v>
      </c>
      <c r="K711" s="135">
        <f t="shared" si="404"/>
        <v>0</v>
      </c>
      <c r="L711" s="135">
        <f t="shared" si="404"/>
        <v>0</v>
      </c>
      <c r="M711" s="135">
        <f t="shared" si="404"/>
        <v>2.266E-2</v>
      </c>
      <c r="N711" s="135">
        <f t="shared" si="404"/>
        <v>0.13608999999999999</v>
      </c>
      <c r="O711" s="135">
        <f t="shared" si="404"/>
        <v>0.11031000000000001</v>
      </c>
      <c r="P711" s="135">
        <f t="shared" si="404"/>
        <v>3.5899999999999999E-3</v>
      </c>
      <c r="Q711" s="135">
        <f t="shared" si="404"/>
        <v>5.6499999999999996E-3</v>
      </c>
      <c r="R711" s="135">
        <f t="shared" si="404"/>
        <v>0.1036</v>
      </c>
      <c r="S711" s="135">
        <f t="shared" si="404"/>
        <v>2.104E-2</v>
      </c>
      <c r="T711" s="135">
        <f t="shared" si="404"/>
        <v>3.594E-2</v>
      </c>
      <c r="U711" s="135">
        <f t="shared" si="404"/>
        <v>6.6000000000000003E-2</v>
      </c>
      <c r="V711" s="135">
        <f t="shared" si="404"/>
        <v>7.9549999999999996E-2</v>
      </c>
      <c r="W711" s="135">
        <f t="shared" si="404"/>
        <v>0</v>
      </c>
      <c r="X711" s="135">
        <f t="shared" si="404"/>
        <v>0</v>
      </c>
      <c r="Y711" s="135">
        <f t="shared" si="404"/>
        <v>4.7079999999999997E-2</v>
      </c>
      <c r="Z711" s="135">
        <f t="shared" si="404"/>
        <v>0.30708000000000002</v>
      </c>
      <c r="AA711" s="135">
        <f t="shared" si="404"/>
        <v>4.3459999999999999E-2</v>
      </c>
    </row>
    <row r="712" spans="1:27" ht="12.75" hidden="1" customHeight="1" outlineLevel="1" x14ac:dyDescent="0.2">
      <c r="A712" s="163" t="s">
        <v>3099</v>
      </c>
      <c r="B712" s="94" t="s">
        <v>238</v>
      </c>
      <c r="C712" s="70" t="s">
        <v>79</v>
      </c>
      <c r="D712" s="71">
        <v>90.42</v>
      </c>
      <c r="E712" s="71">
        <v>32.92</v>
      </c>
      <c r="F712" s="71">
        <v>4.88</v>
      </c>
      <c r="G712" s="71">
        <v>0</v>
      </c>
      <c r="H712" s="71">
        <v>0</v>
      </c>
      <c r="I712" s="71">
        <v>0</v>
      </c>
      <c r="J712" s="71">
        <v>0</v>
      </c>
      <c r="K712" s="71">
        <v>0</v>
      </c>
      <c r="L712" s="71">
        <v>0</v>
      </c>
      <c r="M712" s="71">
        <v>22.66</v>
      </c>
      <c r="N712" s="71">
        <v>136.09</v>
      </c>
      <c r="O712" s="71">
        <v>110.31</v>
      </c>
      <c r="P712" s="71">
        <v>3.59</v>
      </c>
      <c r="Q712" s="71">
        <v>5.65</v>
      </c>
      <c r="R712" s="71">
        <v>103.6</v>
      </c>
      <c r="S712" s="71">
        <v>21.04</v>
      </c>
      <c r="T712" s="71">
        <v>35.94</v>
      </c>
      <c r="U712" s="71">
        <v>66</v>
      </c>
      <c r="V712" s="71">
        <v>79.55</v>
      </c>
      <c r="W712" s="71">
        <v>0</v>
      </c>
      <c r="X712" s="71">
        <v>0</v>
      </c>
      <c r="Y712" s="71">
        <v>47.08</v>
      </c>
      <c r="Z712" s="71">
        <v>307.08</v>
      </c>
      <c r="AA712" s="71">
        <v>43.46</v>
      </c>
    </row>
    <row r="713" spans="1:27" collapsed="1" x14ac:dyDescent="0.2">
      <c r="A713" s="162" t="s">
        <v>3100</v>
      </c>
      <c r="B713" s="54" t="str">
        <f>"03"&amp;"."&amp;$B$801&amp;"."&amp;$B$802</f>
        <v>03.05.2023</v>
      </c>
      <c r="C713" s="134" t="s">
        <v>76</v>
      </c>
      <c r="D713" s="135">
        <f>ROUND((D714)/1000,5)</f>
        <v>4.2529999999999998E-2</v>
      </c>
      <c r="E713" s="135">
        <f t="shared" ref="E713:AA713" si="405">ROUND((E714)/1000,5)</f>
        <v>7.3299999999999997E-3</v>
      </c>
      <c r="F713" s="135">
        <f t="shared" si="405"/>
        <v>1.6310000000000002E-2</v>
      </c>
      <c r="G713" s="135">
        <f t="shared" si="405"/>
        <v>0</v>
      </c>
      <c r="H713" s="135">
        <f t="shared" si="405"/>
        <v>1.0000000000000001E-5</v>
      </c>
      <c r="I713" s="135">
        <f t="shared" si="405"/>
        <v>0</v>
      </c>
      <c r="J713" s="135">
        <f t="shared" si="405"/>
        <v>0</v>
      </c>
      <c r="K713" s="135">
        <f t="shared" si="405"/>
        <v>0</v>
      </c>
      <c r="L713" s="135">
        <f t="shared" si="405"/>
        <v>0</v>
      </c>
      <c r="M713" s="135">
        <f t="shared" si="405"/>
        <v>0</v>
      </c>
      <c r="N713" s="135">
        <f t="shared" si="405"/>
        <v>2.0899999999999998E-3</v>
      </c>
      <c r="O713" s="135">
        <f t="shared" si="405"/>
        <v>0</v>
      </c>
      <c r="P713" s="135">
        <f t="shared" si="405"/>
        <v>0</v>
      </c>
      <c r="Q713" s="135">
        <f t="shared" si="405"/>
        <v>0</v>
      </c>
      <c r="R713" s="135">
        <f t="shared" si="405"/>
        <v>0</v>
      </c>
      <c r="S713" s="135">
        <f t="shared" si="405"/>
        <v>1E-4</v>
      </c>
      <c r="T713" s="135">
        <f t="shared" si="405"/>
        <v>0</v>
      </c>
      <c r="U713" s="135">
        <f t="shared" si="405"/>
        <v>0</v>
      </c>
      <c r="V713" s="135">
        <f t="shared" si="405"/>
        <v>0</v>
      </c>
      <c r="W713" s="135">
        <f t="shared" si="405"/>
        <v>0</v>
      </c>
      <c r="X713" s="135">
        <f t="shared" si="405"/>
        <v>0</v>
      </c>
      <c r="Y713" s="135">
        <f t="shared" si="405"/>
        <v>1.1900000000000001E-3</v>
      </c>
      <c r="Z713" s="135">
        <f t="shared" si="405"/>
        <v>0.12886</v>
      </c>
      <c r="AA713" s="135">
        <f t="shared" si="405"/>
        <v>0.20665</v>
      </c>
    </row>
    <row r="714" spans="1:27" ht="12.75" hidden="1" customHeight="1" outlineLevel="1" x14ac:dyDescent="0.2">
      <c r="A714" s="163" t="s">
        <v>3101</v>
      </c>
      <c r="B714" s="94" t="s">
        <v>238</v>
      </c>
      <c r="C714" s="70" t="s">
        <v>79</v>
      </c>
      <c r="D714" s="71">
        <v>42.53</v>
      </c>
      <c r="E714" s="71">
        <v>7.33</v>
      </c>
      <c r="F714" s="71">
        <v>16.309999999999999</v>
      </c>
      <c r="G714" s="71">
        <v>0</v>
      </c>
      <c r="H714" s="71">
        <v>0.01</v>
      </c>
      <c r="I714" s="71">
        <v>0</v>
      </c>
      <c r="J714" s="71">
        <v>0</v>
      </c>
      <c r="K714" s="71">
        <v>0</v>
      </c>
      <c r="L714" s="71">
        <v>0</v>
      </c>
      <c r="M714" s="71">
        <v>0</v>
      </c>
      <c r="N714" s="71">
        <v>2.09</v>
      </c>
      <c r="O714" s="71">
        <v>0</v>
      </c>
      <c r="P714" s="71">
        <v>0</v>
      </c>
      <c r="Q714" s="71">
        <v>0</v>
      </c>
      <c r="R714" s="71">
        <v>0</v>
      </c>
      <c r="S714" s="71">
        <v>0.1</v>
      </c>
      <c r="T714" s="71">
        <v>0</v>
      </c>
      <c r="U714" s="71">
        <v>0</v>
      </c>
      <c r="V714" s="71">
        <v>0</v>
      </c>
      <c r="W714" s="71">
        <v>0</v>
      </c>
      <c r="X714" s="71">
        <v>0</v>
      </c>
      <c r="Y714" s="71">
        <v>1.19</v>
      </c>
      <c r="Z714" s="71">
        <v>128.86000000000001</v>
      </c>
      <c r="AA714" s="71">
        <v>206.65</v>
      </c>
    </row>
    <row r="715" spans="1:27" collapsed="1" x14ac:dyDescent="0.2">
      <c r="A715" s="162" t="s">
        <v>3102</v>
      </c>
      <c r="B715" s="54" t="str">
        <f>"04"&amp;"."&amp;$B$801&amp;"."&amp;$B$802</f>
        <v>04.05.2023</v>
      </c>
      <c r="C715" s="134" t="s">
        <v>76</v>
      </c>
      <c r="D715" s="135">
        <f>ROUND((D716)/1000,5)</f>
        <v>0.10483000000000001</v>
      </c>
      <c r="E715" s="135">
        <f t="shared" ref="E715:AA715" si="406">ROUND((E716)/1000,5)</f>
        <v>5.0610000000000002E-2</v>
      </c>
      <c r="F715" s="135">
        <f t="shared" si="406"/>
        <v>0</v>
      </c>
      <c r="G715" s="135">
        <f t="shared" si="406"/>
        <v>0</v>
      </c>
      <c r="H715" s="135">
        <f t="shared" si="406"/>
        <v>0</v>
      </c>
      <c r="I715" s="135">
        <f t="shared" si="406"/>
        <v>0</v>
      </c>
      <c r="J715" s="135">
        <f t="shared" si="406"/>
        <v>0</v>
      </c>
      <c r="K715" s="135">
        <f t="shared" si="406"/>
        <v>0</v>
      </c>
      <c r="L715" s="135">
        <f t="shared" si="406"/>
        <v>0</v>
      </c>
      <c r="M715" s="135">
        <f t="shared" si="406"/>
        <v>6.6729999999999998E-2</v>
      </c>
      <c r="N715" s="135">
        <f t="shared" si="406"/>
        <v>0.15275</v>
      </c>
      <c r="O715" s="135">
        <f t="shared" si="406"/>
        <v>0.26394000000000001</v>
      </c>
      <c r="P715" s="135">
        <f t="shared" si="406"/>
        <v>0.23780000000000001</v>
      </c>
      <c r="Q715" s="135">
        <f t="shared" si="406"/>
        <v>0.25369999999999998</v>
      </c>
      <c r="R715" s="135">
        <f t="shared" si="406"/>
        <v>0.245</v>
      </c>
      <c r="S715" s="135">
        <f t="shared" si="406"/>
        <v>0.20191999999999999</v>
      </c>
      <c r="T715" s="135">
        <f t="shared" si="406"/>
        <v>0.1457</v>
      </c>
      <c r="U715" s="135">
        <f t="shared" si="406"/>
        <v>0.14348</v>
      </c>
      <c r="V715" s="135">
        <f t="shared" si="406"/>
        <v>0.18543000000000001</v>
      </c>
      <c r="W715" s="135">
        <f t="shared" si="406"/>
        <v>3.6700000000000003E-2</v>
      </c>
      <c r="X715" s="135">
        <f t="shared" si="406"/>
        <v>5.1999999999999995E-4</v>
      </c>
      <c r="Y715" s="135">
        <f t="shared" si="406"/>
        <v>0.14194000000000001</v>
      </c>
      <c r="Z715" s="135">
        <f t="shared" si="406"/>
        <v>0.16972000000000001</v>
      </c>
      <c r="AA715" s="135">
        <f t="shared" si="406"/>
        <v>0.36547000000000002</v>
      </c>
    </row>
    <row r="716" spans="1:27" ht="12.75" hidden="1" customHeight="1" outlineLevel="1" x14ac:dyDescent="0.2">
      <c r="A716" s="163" t="s">
        <v>3103</v>
      </c>
      <c r="B716" s="94" t="s">
        <v>238</v>
      </c>
      <c r="C716" s="70" t="s">
        <v>79</v>
      </c>
      <c r="D716" s="71">
        <v>104.83</v>
      </c>
      <c r="E716" s="71">
        <v>50.61</v>
      </c>
      <c r="F716" s="71">
        <v>0</v>
      </c>
      <c r="G716" s="71">
        <v>0</v>
      </c>
      <c r="H716" s="71">
        <v>0</v>
      </c>
      <c r="I716" s="71">
        <v>0</v>
      </c>
      <c r="J716" s="71">
        <v>0</v>
      </c>
      <c r="K716" s="71">
        <v>0</v>
      </c>
      <c r="L716" s="71">
        <v>0</v>
      </c>
      <c r="M716" s="71">
        <v>66.73</v>
      </c>
      <c r="N716" s="71">
        <v>152.75</v>
      </c>
      <c r="O716" s="71">
        <v>263.94</v>
      </c>
      <c r="P716" s="71">
        <v>237.8</v>
      </c>
      <c r="Q716" s="71">
        <v>253.7</v>
      </c>
      <c r="R716" s="71">
        <v>245</v>
      </c>
      <c r="S716" s="71">
        <v>201.92</v>
      </c>
      <c r="T716" s="71">
        <v>145.69999999999999</v>
      </c>
      <c r="U716" s="71">
        <v>143.47999999999999</v>
      </c>
      <c r="V716" s="71">
        <v>185.43</v>
      </c>
      <c r="W716" s="71">
        <v>36.700000000000003</v>
      </c>
      <c r="X716" s="71">
        <v>0.52</v>
      </c>
      <c r="Y716" s="71">
        <v>141.94</v>
      </c>
      <c r="Z716" s="71">
        <v>169.72</v>
      </c>
      <c r="AA716" s="71">
        <v>365.47</v>
      </c>
    </row>
    <row r="717" spans="1:27" collapsed="1" x14ac:dyDescent="0.2">
      <c r="A717" s="162" t="s">
        <v>3104</v>
      </c>
      <c r="B717" s="54" t="str">
        <f>"05"&amp;"."&amp;$B$801&amp;"."&amp;$B$802</f>
        <v>05.05.2023</v>
      </c>
      <c r="C717" s="134" t="s">
        <v>76</v>
      </c>
      <c r="D717" s="135">
        <f>ROUND((D718)/1000,5)</f>
        <v>0.12411999999999999</v>
      </c>
      <c r="E717" s="135">
        <f t="shared" ref="E717:AA717" si="407">ROUND((E718)/1000,5)</f>
        <v>1.489E-2</v>
      </c>
      <c r="F717" s="135">
        <f t="shared" si="407"/>
        <v>3.79E-3</v>
      </c>
      <c r="G717" s="135">
        <f t="shared" si="407"/>
        <v>0</v>
      </c>
      <c r="H717" s="135">
        <f t="shared" si="407"/>
        <v>0</v>
      </c>
      <c r="I717" s="135">
        <f t="shared" si="407"/>
        <v>0</v>
      </c>
      <c r="J717" s="135">
        <f t="shared" si="407"/>
        <v>0</v>
      </c>
      <c r="K717" s="135">
        <f t="shared" si="407"/>
        <v>0</v>
      </c>
      <c r="L717" s="135">
        <f t="shared" si="407"/>
        <v>0</v>
      </c>
      <c r="M717" s="135">
        <f t="shared" si="407"/>
        <v>1.0300000000000001E-3</v>
      </c>
      <c r="N717" s="135">
        <f t="shared" si="407"/>
        <v>2.564E-2</v>
      </c>
      <c r="O717" s="135">
        <f t="shared" si="407"/>
        <v>1.197E-2</v>
      </c>
      <c r="P717" s="135">
        <f t="shared" si="407"/>
        <v>0</v>
      </c>
      <c r="Q717" s="135">
        <f t="shared" si="407"/>
        <v>0</v>
      </c>
      <c r="R717" s="135">
        <f t="shared" si="407"/>
        <v>0</v>
      </c>
      <c r="S717" s="135">
        <f t="shared" si="407"/>
        <v>0</v>
      </c>
      <c r="T717" s="135">
        <f t="shared" si="407"/>
        <v>0</v>
      </c>
      <c r="U717" s="135">
        <f t="shared" si="407"/>
        <v>0</v>
      </c>
      <c r="V717" s="135">
        <f t="shared" si="407"/>
        <v>0</v>
      </c>
      <c r="W717" s="135">
        <f t="shared" si="407"/>
        <v>0</v>
      </c>
      <c r="X717" s="135">
        <f t="shared" si="407"/>
        <v>0</v>
      </c>
      <c r="Y717" s="135">
        <f t="shared" si="407"/>
        <v>6.8470000000000003E-2</v>
      </c>
      <c r="Z717" s="135">
        <f t="shared" si="407"/>
        <v>0.35670000000000002</v>
      </c>
      <c r="AA717" s="135">
        <f t="shared" si="407"/>
        <v>0.11582000000000001</v>
      </c>
    </row>
    <row r="718" spans="1:27" ht="12.75" hidden="1" customHeight="1" outlineLevel="1" x14ac:dyDescent="0.2">
      <c r="A718" s="163" t="s">
        <v>3105</v>
      </c>
      <c r="B718" s="94" t="s">
        <v>238</v>
      </c>
      <c r="C718" s="70" t="s">
        <v>79</v>
      </c>
      <c r="D718" s="71">
        <v>124.12</v>
      </c>
      <c r="E718" s="71">
        <v>14.89</v>
      </c>
      <c r="F718" s="71">
        <v>3.79</v>
      </c>
      <c r="G718" s="71">
        <v>0</v>
      </c>
      <c r="H718" s="71">
        <v>0</v>
      </c>
      <c r="I718" s="71">
        <v>0</v>
      </c>
      <c r="J718" s="71">
        <v>0</v>
      </c>
      <c r="K718" s="71">
        <v>0</v>
      </c>
      <c r="L718" s="71">
        <v>0</v>
      </c>
      <c r="M718" s="71">
        <v>1.03</v>
      </c>
      <c r="N718" s="71">
        <v>25.64</v>
      </c>
      <c r="O718" s="71">
        <v>11.97</v>
      </c>
      <c r="P718" s="71">
        <v>0</v>
      </c>
      <c r="Q718" s="71">
        <v>0</v>
      </c>
      <c r="R718" s="71">
        <v>0</v>
      </c>
      <c r="S718" s="71">
        <v>0</v>
      </c>
      <c r="T718" s="71">
        <v>0</v>
      </c>
      <c r="U718" s="71">
        <v>0</v>
      </c>
      <c r="V718" s="71">
        <v>0</v>
      </c>
      <c r="W718" s="71">
        <v>0</v>
      </c>
      <c r="X718" s="71">
        <v>0</v>
      </c>
      <c r="Y718" s="71">
        <v>68.47</v>
      </c>
      <c r="Z718" s="71">
        <v>356.7</v>
      </c>
      <c r="AA718" s="71">
        <v>115.82</v>
      </c>
    </row>
    <row r="719" spans="1:27" collapsed="1" x14ac:dyDescent="0.2">
      <c r="A719" s="162" t="s">
        <v>3106</v>
      </c>
      <c r="B719" s="54" t="str">
        <f>"06"&amp;"."&amp;$B$801&amp;"."&amp;$B$802</f>
        <v>06.05.2023</v>
      </c>
      <c r="C719" s="134" t="s">
        <v>76</v>
      </c>
      <c r="D719" s="135">
        <f>ROUND((D720)/1000,5)</f>
        <v>2.6099999999999999E-3</v>
      </c>
      <c r="E719" s="135">
        <f t="shared" ref="E719:AA719" si="408">ROUND((E720)/1000,5)</f>
        <v>0</v>
      </c>
      <c r="F719" s="135">
        <f t="shared" si="408"/>
        <v>0</v>
      </c>
      <c r="G719" s="135">
        <f t="shared" si="408"/>
        <v>0</v>
      </c>
      <c r="H719" s="135">
        <f t="shared" si="408"/>
        <v>0</v>
      </c>
      <c r="I719" s="135">
        <f t="shared" si="408"/>
        <v>0</v>
      </c>
      <c r="J719" s="135">
        <f t="shared" si="408"/>
        <v>0</v>
      </c>
      <c r="K719" s="135">
        <f t="shared" si="408"/>
        <v>0</v>
      </c>
      <c r="L719" s="135">
        <f t="shared" si="408"/>
        <v>0</v>
      </c>
      <c r="M719" s="135">
        <f t="shared" si="408"/>
        <v>0</v>
      </c>
      <c r="N719" s="135">
        <f t="shared" si="408"/>
        <v>0</v>
      </c>
      <c r="O719" s="135">
        <f t="shared" si="408"/>
        <v>0</v>
      </c>
      <c r="P719" s="135">
        <f t="shared" si="408"/>
        <v>0</v>
      </c>
      <c r="Q719" s="135">
        <f t="shared" si="408"/>
        <v>0</v>
      </c>
      <c r="R719" s="135">
        <f t="shared" si="408"/>
        <v>0</v>
      </c>
      <c r="S719" s="135">
        <f t="shared" si="408"/>
        <v>0</v>
      </c>
      <c r="T719" s="135">
        <f t="shared" si="408"/>
        <v>0</v>
      </c>
      <c r="U719" s="135">
        <f t="shared" si="408"/>
        <v>0</v>
      </c>
      <c r="V719" s="135">
        <f t="shared" si="408"/>
        <v>0</v>
      </c>
      <c r="W719" s="135">
        <f t="shared" si="408"/>
        <v>0</v>
      </c>
      <c r="X719" s="135">
        <f t="shared" si="408"/>
        <v>3.6800000000000001E-3</v>
      </c>
      <c r="Y719" s="135">
        <f t="shared" si="408"/>
        <v>1.477E-2</v>
      </c>
      <c r="Z719" s="135">
        <f t="shared" si="408"/>
        <v>0</v>
      </c>
      <c r="AA719" s="135">
        <f t="shared" si="408"/>
        <v>0</v>
      </c>
    </row>
    <row r="720" spans="1:27" ht="12.75" hidden="1" customHeight="1" outlineLevel="1" x14ac:dyDescent="0.2">
      <c r="A720" s="163" t="s">
        <v>3107</v>
      </c>
      <c r="B720" s="94" t="s">
        <v>238</v>
      </c>
      <c r="C720" s="70" t="s">
        <v>79</v>
      </c>
      <c r="D720" s="71">
        <v>2.61</v>
      </c>
      <c r="E720" s="71">
        <v>0</v>
      </c>
      <c r="F720" s="71">
        <v>0</v>
      </c>
      <c r="G720" s="71">
        <v>0</v>
      </c>
      <c r="H720" s="71">
        <v>0</v>
      </c>
      <c r="I720" s="71">
        <v>0</v>
      </c>
      <c r="J720" s="71">
        <v>0</v>
      </c>
      <c r="K720" s="71">
        <v>0</v>
      </c>
      <c r="L720" s="71">
        <v>0</v>
      </c>
      <c r="M720" s="71">
        <v>0</v>
      </c>
      <c r="N720" s="71">
        <v>0</v>
      </c>
      <c r="O720" s="71">
        <v>0</v>
      </c>
      <c r="P720" s="71">
        <v>0</v>
      </c>
      <c r="Q720" s="71">
        <v>0</v>
      </c>
      <c r="R720" s="71">
        <v>0</v>
      </c>
      <c r="S720" s="71">
        <v>0</v>
      </c>
      <c r="T720" s="71">
        <v>0</v>
      </c>
      <c r="U720" s="71">
        <v>0</v>
      </c>
      <c r="V720" s="71">
        <v>0</v>
      </c>
      <c r="W720" s="71">
        <v>0</v>
      </c>
      <c r="X720" s="71">
        <v>3.68</v>
      </c>
      <c r="Y720" s="71">
        <v>14.77</v>
      </c>
      <c r="Z720" s="71">
        <v>0</v>
      </c>
      <c r="AA720" s="71">
        <v>0</v>
      </c>
    </row>
    <row r="721" spans="1:27" collapsed="1" x14ac:dyDescent="0.2">
      <c r="A721" s="162" t="s">
        <v>3108</v>
      </c>
      <c r="B721" s="54" t="str">
        <f>"07"&amp;"."&amp;$B$801&amp;"."&amp;$B$802</f>
        <v>07.05.2023</v>
      </c>
      <c r="C721" s="134" t="s">
        <v>76</v>
      </c>
      <c r="D721" s="135">
        <f>ROUND((D722)/1000,5)</f>
        <v>0</v>
      </c>
      <c r="E721" s="135">
        <f t="shared" ref="E721:AA721" si="409">ROUND((E722)/1000,5)</f>
        <v>0</v>
      </c>
      <c r="F721" s="135">
        <f t="shared" si="409"/>
        <v>0</v>
      </c>
      <c r="G721" s="135">
        <f t="shared" si="409"/>
        <v>0</v>
      </c>
      <c r="H721" s="135">
        <f t="shared" si="409"/>
        <v>0</v>
      </c>
      <c r="I721" s="135">
        <f t="shared" si="409"/>
        <v>0</v>
      </c>
      <c r="J721" s="135">
        <f t="shared" si="409"/>
        <v>0</v>
      </c>
      <c r="K721" s="135">
        <f t="shared" si="409"/>
        <v>0</v>
      </c>
      <c r="L721" s="135">
        <f t="shared" si="409"/>
        <v>0</v>
      </c>
      <c r="M721" s="135">
        <f t="shared" si="409"/>
        <v>0</v>
      </c>
      <c r="N721" s="135">
        <f t="shared" si="409"/>
        <v>0</v>
      </c>
      <c r="O721" s="135">
        <f t="shared" si="409"/>
        <v>0</v>
      </c>
      <c r="P721" s="135">
        <f t="shared" si="409"/>
        <v>0</v>
      </c>
      <c r="Q721" s="135">
        <f t="shared" si="409"/>
        <v>0</v>
      </c>
      <c r="R721" s="135">
        <f t="shared" si="409"/>
        <v>0</v>
      </c>
      <c r="S721" s="135">
        <f t="shared" si="409"/>
        <v>0</v>
      </c>
      <c r="T721" s="135">
        <f t="shared" si="409"/>
        <v>0</v>
      </c>
      <c r="U721" s="135">
        <f t="shared" si="409"/>
        <v>0</v>
      </c>
      <c r="V721" s="135">
        <f t="shared" si="409"/>
        <v>0</v>
      </c>
      <c r="W721" s="135">
        <f t="shared" si="409"/>
        <v>0</v>
      </c>
      <c r="X721" s="135">
        <f t="shared" si="409"/>
        <v>0</v>
      </c>
      <c r="Y721" s="135">
        <f t="shared" si="409"/>
        <v>5.8099999999999999E-2</v>
      </c>
      <c r="Z721" s="135">
        <f t="shared" si="409"/>
        <v>3.0020000000000002E-2</v>
      </c>
      <c r="AA721" s="135">
        <f t="shared" si="409"/>
        <v>0</v>
      </c>
    </row>
    <row r="722" spans="1:27" ht="12.75" hidden="1" customHeight="1" outlineLevel="1" x14ac:dyDescent="0.2">
      <c r="A722" s="163" t="s">
        <v>3109</v>
      </c>
      <c r="B722" s="94" t="s">
        <v>238</v>
      </c>
      <c r="C722" s="70" t="s">
        <v>79</v>
      </c>
      <c r="D722" s="71">
        <v>0</v>
      </c>
      <c r="E722" s="71">
        <v>0</v>
      </c>
      <c r="F722" s="71">
        <v>0</v>
      </c>
      <c r="G722" s="71">
        <v>0</v>
      </c>
      <c r="H722" s="71">
        <v>0</v>
      </c>
      <c r="I722" s="71">
        <v>0</v>
      </c>
      <c r="J722" s="71">
        <v>0</v>
      </c>
      <c r="K722" s="71">
        <v>0</v>
      </c>
      <c r="L722" s="71">
        <v>0</v>
      </c>
      <c r="M722" s="71">
        <v>0</v>
      </c>
      <c r="N722" s="71">
        <v>0</v>
      </c>
      <c r="O722" s="71">
        <v>0</v>
      </c>
      <c r="P722" s="71">
        <v>0</v>
      </c>
      <c r="Q722" s="71">
        <v>0</v>
      </c>
      <c r="R722" s="71">
        <v>0</v>
      </c>
      <c r="S722" s="71">
        <v>0</v>
      </c>
      <c r="T722" s="71">
        <v>0</v>
      </c>
      <c r="U722" s="71">
        <v>0</v>
      </c>
      <c r="V722" s="71">
        <v>0</v>
      </c>
      <c r="W722" s="71">
        <v>0</v>
      </c>
      <c r="X722" s="71">
        <v>0</v>
      </c>
      <c r="Y722" s="71">
        <v>58.1</v>
      </c>
      <c r="Z722" s="71">
        <v>30.02</v>
      </c>
      <c r="AA722" s="71">
        <v>0</v>
      </c>
    </row>
    <row r="723" spans="1:27" collapsed="1" x14ac:dyDescent="0.2">
      <c r="A723" s="162" t="s">
        <v>3110</v>
      </c>
      <c r="B723" s="54" t="str">
        <f>"08"&amp;"."&amp;$B$801&amp;"."&amp;$B$802</f>
        <v>08.05.2023</v>
      </c>
      <c r="C723" s="134" t="s">
        <v>76</v>
      </c>
      <c r="D723" s="135">
        <f>ROUND((D724)/1000,5)</f>
        <v>0</v>
      </c>
      <c r="E723" s="135">
        <f t="shared" ref="E723:AA723" si="410">ROUND((E724)/1000,5)</f>
        <v>0</v>
      </c>
      <c r="F723" s="135">
        <f t="shared" si="410"/>
        <v>0</v>
      </c>
      <c r="G723" s="135">
        <f t="shared" si="410"/>
        <v>0</v>
      </c>
      <c r="H723" s="135">
        <f t="shared" si="410"/>
        <v>0</v>
      </c>
      <c r="I723" s="135">
        <f t="shared" si="410"/>
        <v>0</v>
      </c>
      <c r="J723" s="135">
        <f t="shared" si="410"/>
        <v>0</v>
      </c>
      <c r="K723" s="135">
        <f t="shared" si="410"/>
        <v>0</v>
      </c>
      <c r="L723" s="135">
        <f t="shared" si="410"/>
        <v>0</v>
      </c>
      <c r="M723" s="135">
        <f t="shared" si="410"/>
        <v>0</v>
      </c>
      <c r="N723" s="135">
        <f t="shared" si="410"/>
        <v>0</v>
      </c>
      <c r="O723" s="135">
        <f t="shared" si="410"/>
        <v>0</v>
      </c>
      <c r="P723" s="135">
        <f t="shared" si="410"/>
        <v>0</v>
      </c>
      <c r="Q723" s="135">
        <f t="shared" si="410"/>
        <v>0</v>
      </c>
      <c r="R723" s="135">
        <f t="shared" si="410"/>
        <v>0</v>
      </c>
      <c r="S723" s="135">
        <f t="shared" si="410"/>
        <v>0</v>
      </c>
      <c r="T723" s="135">
        <f t="shared" si="410"/>
        <v>8.8999999999999999E-3</v>
      </c>
      <c r="U723" s="135">
        <f t="shared" si="410"/>
        <v>7.3770000000000002E-2</v>
      </c>
      <c r="V723" s="135">
        <f t="shared" si="410"/>
        <v>2.579E-2</v>
      </c>
      <c r="W723" s="135">
        <f t="shared" si="410"/>
        <v>2.8410000000000001E-2</v>
      </c>
      <c r="X723" s="135">
        <f t="shared" si="410"/>
        <v>0</v>
      </c>
      <c r="Y723" s="135">
        <f t="shared" si="410"/>
        <v>7.5170000000000001E-2</v>
      </c>
      <c r="Z723" s="135">
        <f t="shared" si="410"/>
        <v>6.7499999999999999E-3</v>
      </c>
      <c r="AA723" s="135">
        <f t="shared" si="410"/>
        <v>5.1000000000000004E-4</v>
      </c>
    </row>
    <row r="724" spans="1:27" ht="12.75" hidden="1" customHeight="1" outlineLevel="1" x14ac:dyDescent="0.2">
      <c r="A724" s="163" t="s">
        <v>3111</v>
      </c>
      <c r="B724" s="94" t="s">
        <v>238</v>
      </c>
      <c r="C724" s="70" t="s">
        <v>79</v>
      </c>
      <c r="D724" s="71">
        <v>0</v>
      </c>
      <c r="E724" s="71">
        <v>0</v>
      </c>
      <c r="F724" s="71">
        <v>0</v>
      </c>
      <c r="G724" s="71">
        <v>0</v>
      </c>
      <c r="H724" s="71">
        <v>0</v>
      </c>
      <c r="I724" s="71">
        <v>0</v>
      </c>
      <c r="J724" s="71">
        <v>0</v>
      </c>
      <c r="K724" s="71">
        <v>0</v>
      </c>
      <c r="L724" s="71">
        <v>0</v>
      </c>
      <c r="M724" s="71">
        <v>0</v>
      </c>
      <c r="N724" s="71">
        <v>0</v>
      </c>
      <c r="O724" s="71">
        <v>0</v>
      </c>
      <c r="P724" s="71">
        <v>0</v>
      </c>
      <c r="Q724" s="71">
        <v>0</v>
      </c>
      <c r="R724" s="71">
        <v>0</v>
      </c>
      <c r="S724" s="71">
        <v>0</v>
      </c>
      <c r="T724" s="71">
        <v>8.9</v>
      </c>
      <c r="U724" s="71">
        <v>73.77</v>
      </c>
      <c r="V724" s="71">
        <v>25.79</v>
      </c>
      <c r="W724" s="71">
        <v>28.41</v>
      </c>
      <c r="X724" s="71">
        <v>0</v>
      </c>
      <c r="Y724" s="71">
        <v>75.17</v>
      </c>
      <c r="Z724" s="71">
        <v>6.75</v>
      </c>
      <c r="AA724" s="71">
        <v>0.51</v>
      </c>
    </row>
    <row r="725" spans="1:27" collapsed="1" x14ac:dyDescent="0.2">
      <c r="A725" s="162" t="s">
        <v>3112</v>
      </c>
      <c r="B725" s="54" t="str">
        <f>"09"&amp;"."&amp;$B$801&amp;"."&amp;$B$802</f>
        <v>09.05.2023</v>
      </c>
      <c r="C725" s="134" t="s">
        <v>76</v>
      </c>
      <c r="D725" s="135">
        <f>ROUND((D726)/1000,5)</f>
        <v>2.1930000000000002E-2</v>
      </c>
      <c r="E725" s="135">
        <f t="shared" ref="E725:AA725" si="411">ROUND((E726)/1000,5)</f>
        <v>0</v>
      </c>
      <c r="F725" s="135">
        <f t="shared" si="411"/>
        <v>3.0000000000000001E-5</v>
      </c>
      <c r="G725" s="135">
        <f t="shared" si="411"/>
        <v>0</v>
      </c>
      <c r="H725" s="135">
        <f t="shared" si="411"/>
        <v>6.9029999999999994E-2</v>
      </c>
      <c r="I725" s="135">
        <f t="shared" si="411"/>
        <v>0</v>
      </c>
      <c r="J725" s="135">
        <f t="shared" si="411"/>
        <v>0</v>
      </c>
      <c r="K725" s="135">
        <f t="shared" si="411"/>
        <v>0</v>
      </c>
      <c r="L725" s="135">
        <f t="shared" si="411"/>
        <v>0</v>
      </c>
      <c r="M725" s="135">
        <f t="shared" si="411"/>
        <v>0</v>
      </c>
      <c r="N725" s="135">
        <f t="shared" si="411"/>
        <v>1.4540000000000001E-2</v>
      </c>
      <c r="O725" s="135">
        <f t="shared" si="411"/>
        <v>2.6159999999999999E-2</v>
      </c>
      <c r="P725" s="135">
        <f t="shared" si="411"/>
        <v>0.11298999999999999</v>
      </c>
      <c r="Q725" s="135">
        <f t="shared" si="411"/>
        <v>9.0749999999999997E-2</v>
      </c>
      <c r="R725" s="135">
        <f t="shared" si="411"/>
        <v>0.14507999999999999</v>
      </c>
      <c r="S725" s="135">
        <f t="shared" si="411"/>
        <v>0.14124999999999999</v>
      </c>
      <c r="T725" s="135">
        <f t="shared" si="411"/>
        <v>0.20169999999999999</v>
      </c>
      <c r="U725" s="135">
        <f t="shared" si="411"/>
        <v>0.27579999999999999</v>
      </c>
      <c r="V725" s="135">
        <f t="shared" si="411"/>
        <v>0.26476</v>
      </c>
      <c r="W725" s="135">
        <f t="shared" si="411"/>
        <v>9.357E-2</v>
      </c>
      <c r="X725" s="135">
        <f t="shared" si="411"/>
        <v>3.2599999999999999E-3</v>
      </c>
      <c r="Y725" s="135">
        <f t="shared" si="411"/>
        <v>0.16249</v>
      </c>
      <c r="Z725" s="135">
        <f t="shared" si="411"/>
        <v>6.4430000000000001E-2</v>
      </c>
      <c r="AA725" s="135">
        <f t="shared" si="411"/>
        <v>2.6700000000000002E-2</v>
      </c>
    </row>
    <row r="726" spans="1:27" ht="12.75" hidden="1" customHeight="1" outlineLevel="1" x14ac:dyDescent="0.2">
      <c r="A726" s="163" t="s">
        <v>3113</v>
      </c>
      <c r="B726" s="94" t="s">
        <v>238</v>
      </c>
      <c r="C726" s="70" t="s">
        <v>79</v>
      </c>
      <c r="D726" s="71">
        <v>21.93</v>
      </c>
      <c r="E726" s="71">
        <v>0</v>
      </c>
      <c r="F726" s="71">
        <v>0.03</v>
      </c>
      <c r="G726" s="71">
        <v>0</v>
      </c>
      <c r="H726" s="71">
        <v>69.03</v>
      </c>
      <c r="I726" s="71">
        <v>0</v>
      </c>
      <c r="J726" s="71">
        <v>0</v>
      </c>
      <c r="K726" s="71">
        <v>0</v>
      </c>
      <c r="L726" s="71">
        <v>0</v>
      </c>
      <c r="M726" s="71">
        <v>0</v>
      </c>
      <c r="N726" s="71">
        <v>14.54</v>
      </c>
      <c r="O726" s="71">
        <v>26.16</v>
      </c>
      <c r="P726" s="71">
        <v>112.99</v>
      </c>
      <c r="Q726" s="71">
        <v>90.75</v>
      </c>
      <c r="R726" s="71">
        <v>145.08000000000001</v>
      </c>
      <c r="S726" s="71">
        <v>141.25</v>
      </c>
      <c r="T726" s="71">
        <v>201.7</v>
      </c>
      <c r="U726" s="71">
        <v>275.8</v>
      </c>
      <c r="V726" s="71">
        <v>264.76</v>
      </c>
      <c r="W726" s="71">
        <v>93.57</v>
      </c>
      <c r="X726" s="71">
        <v>3.26</v>
      </c>
      <c r="Y726" s="71">
        <v>162.49</v>
      </c>
      <c r="Z726" s="71">
        <v>64.430000000000007</v>
      </c>
      <c r="AA726" s="71">
        <v>26.7</v>
      </c>
    </row>
    <row r="727" spans="1:27" collapsed="1" x14ac:dyDescent="0.2">
      <c r="A727" s="162" t="s">
        <v>3114</v>
      </c>
      <c r="B727" s="54" t="str">
        <f>"10"&amp;"."&amp;$B$801&amp;"."&amp;$B$802</f>
        <v>10.05.2023</v>
      </c>
      <c r="C727" s="134" t="s">
        <v>76</v>
      </c>
      <c r="D727" s="135">
        <f>ROUND((D728)/1000,5)</f>
        <v>0.11928999999999999</v>
      </c>
      <c r="E727" s="135">
        <f t="shared" ref="E727:AA727" si="412">ROUND((E728)/1000,5)</f>
        <v>6.719E-2</v>
      </c>
      <c r="F727" s="135">
        <f t="shared" si="412"/>
        <v>0.18038999999999999</v>
      </c>
      <c r="G727" s="135">
        <f t="shared" si="412"/>
        <v>0.13599</v>
      </c>
      <c r="H727" s="135">
        <f t="shared" si="412"/>
        <v>0.10938000000000001</v>
      </c>
      <c r="I727" s="135">
        <f t="shared" si="412"/>
        <v>0</v>
      </c>
      <c r="J727" s="135">
        <f t="shared" si="412"/>
        <v>0</v>
      </c>
      <c r="K727" s="135">
        <f t="shared" si="412"/>
        <v>0</v>
      </c>
      <c r="L727" s="135">
        <f t="shared" si="412"/>
        <v>2.3999999999999998E-3</v>
      </c>
      <c r="M727" s="135">
        <f t="shared" si="412"/>
        <v>1.248E-2</v>
      </c>
      <c r="N727" s="135">
        <f t="shared" si="412"/>
        <v>8.3729999999999999E-2</v>
      </c>
      <c r="O727" s="135">
        <f t="shared" si="412"/>
        <v>3.4000000000000002E-2</v>
      </c>
      <c r="P727" s="135">
        <f t="shared" si="412"/>
        <v>6.9999999999999994E-5</v>
      </c>
      <c r="Q727" s="135">
        <f t="shared" si="412"/>
        <v>4.2909999999999997E-2</v>
      </c>
      <c r="R727" s="135">
        <f t="shared" si="412"/>
        <v>7.9119999999999996E-2</v>
      </c>
      <c r="S727" s="135">
        <f t="shared" si="412"/>
        <v>7.7679999999999999E-2</v>
      </c>
      <c r="T727" s="135">
        <f t="shared" si="412"/>
        <v>4.879E-2</v>
      </c>
      <c r="U727" s="135">
        <f t="shared" si="412"/>
        <v>2.7599999999999999E-3</v>
      </c>
      <c r="V727" s="135">
        <f t="shared" si="412"/>
        <v>4.0299999999999997E-3</v>
      </c>
      <c r="W727" s="135">
        <f t="shared" si="412"/>
        <v>6.4560000000000006E-2</v>
      </c>
      <c r="X727" s="135">
        <f t="shared" si="412"/>
        <v>7.0010000000000003E-2</v>
      </c>
      <c r="Y727" s="135">
        <f t="shared" si="412"/>
        <v>8.5610000000000006E-2</v>
      </c>
      <c r="Z727" s="135">
        <f t="shared" si="412"/>
        <v>0.32924999999999999</v>
      </c>
      <c r="AA727" s="135">
        <f t="shared" si="412"/>
        <v>0.40259</v>
      </c>
    </row>
    <row r="728" spans="1:27" ht="12.75" hidden="1" customHeight="1" outlineLevel="1" x14ac:dyDescent="0.2">
      <c r="A728" s="163" t="s">
        <v>3115</v>
      </c>
      <c r="B728" s="94" t="s">
        <v>238</v>
      </c>
      <c r="C728" s="70" t="s">
        <v>79</v>
      </c>
      <c r="D728" s="71">
        <v>119.29</v>
      </c>
      <c r="E728" s="71">
        <v>67.19</v>
      </c>
      <c r="F728" s="71">
        <v>180.39</v>
      </c>
      <c r="G728" s="71">
        <v>135.99</v>
      </c>
      <c r="H728" s="71">
        <v>109.38</v>
      </c>
      <c r="I728" s="71">
        <v>0</v>
      </c>
      <c r="J728" s="71">
        <v>0</v>
      </c>
      <c r="K728" s="71">
        <v>0</v>
      </c>
      <c r="L728" s="71">
        <v>2.4</v>
      </c>
      <c r="M728" s="71">
        <v>12.48</v>
      </c>
      <c r="N728" s="71">
        <v>83.73</v>
      </c>
      <c r="O728" s="71">
        <v>34</v>
      </c>
      <c r="P728" s="71">
        <v>7.0000000000000007E-2</v>
      </c>
      <c r="Q728" s="71">
        <v>42.91</v>
      </c>
      <c r="R728" s="71">
        <v>79.12</v>
      </c>
      <c r="S728" s="71">
        <v>77.680000000000007</v>
      </c>
      <c r="T728" s="71">
        <v>48.79</v>
      </c>
      <c r="U728" s="71">
        <v>2.76</v>
      </c>
      <c r="V728" s="71">
        <v>4.03</v>
      </c>
      <c r="W728" s="71">
        <v>64.56</v>
      </c>
      <c r="X728" s="71">
        <v>70.010000000000005</v>
      </c>
      <c r="Y728" s="71">
        <v>85.61</v>
      </c>
      <c r="Z728" s="71">
        <v>329.25</v>
      </c>
      <c r="AA728" s="71">
        <v>402.59</v>
      </c>
    </row>
    <row r="729" spans="1:27" collapsed="1" x14ac:dyDescent="0.2">
      <c r="A729" s="162" t="s">
        <v>3116</v>
      </c>
      <c r="B729" s="54" t="str">
        <f>"11"&amp;"."&amp;$B$801&amp;"."&amp;$B$802</f>
        <v>11.05.2023</v>
      </c>
      <c r="C729" s="134" t="s">
        <v>76</v>
      </c>
      <c r="D729" s="135">
        <f>ROUND((D730)/1000,5)</f>
        <v>0.17186000000000001</v>
      </c>
      <c r="E729" s="135">
        <f t="shared" ref="E729:AA729" si="413">ROUND((E730)/1000,5)</f>
        <v>5.9520000000000003E-2</v>
      </c>
      <c r="F729" s="135">
        <f t="shared" si="413"/>
        <v>0.11039</v>
      </c>
      <c r="G729" s="135">
        <f t="shared" si="413"/>
        <v>0</v>
      </c>
      <c r="H729" s="135">
        <f t="shared" si="413"/>
        <v>0</v>
      </c>
      <c r="I729" s="135">
        <f t="shared" si="413"/>
        <v>0</v>
      </c>
      <c r="J729" s="135">
        <f t="shared" si="413"/>
        <v>0</v>
      </c>
      <c r="K729" s="135">
        <f t="shared" si="413"/>
        <v>0</v>
      </c>
      <c r="L729" s="135">
        <f t="shared" si="413"/>
        <v>0</v>
      </c>
      <c r="M729" s="135">
        <f t="shared" si="413"/>
        <v>4.8000000000000001E-4</v>
      </c>
      <c r="N729" s="135">
        <f t="shared" si="413"/>
        <v>3.14E-3</v>
      </c>
      <c r="O729" s="135">
        <f t="shared" si="413"/>
        <v>3.2190000000000003E-2</v>
      </c>
      <c r="P729" s="135">
        <f t="shared" si="413"/>
        <v>0</v>
      </c>
      <c r="Q729" s="135">
        <f t="shared" si="413"/>
        <v>0</v>
      </c>
      <c r="R729" s="135">
        <f t="shared" si="413"/>
        <v>5.5109999999999999E-2</v>
      </c>
      <c r="S729" s="135">
        <f t="shared" si="413"/>
        <v>5.5829999999999998E-2</v>
      </c>
      <c r="T729" s="135">
        <f t="shared" si="413"/>
        <v>4.7649999999999998E-2</v>
      </c>
      <c r="U729" s="135">
        <f t="shared" si="413"/>
        <v>7.6380000000000003E-2</v>
      </c>
      <c r="V729" s="135">
        <f t="shared" si="413"/>
        <v>9.8900000000000002E-2</v>
      </c>
      <c r="W729" s="135">
        <f t="shared" si="413"/>
        <v>0.14183999999999999</v>
      </c>
      <c r="X729" s="135">
        <f t="shared" si="413"/>
        <v>8.269E-2</v>
      </c>
      <c r="Y729" s="135">
        <f t="shared" si="413"/>
        <v>0.23266999999999999</v>
      </c>
      <c r="Z729" s="135">
        <f t="shared" si="413"/>
        <v>0.3009</v>
      </c>
      <c r="AA729" s="135">
        <f t="shared" si="413"/>
        <v>0.45022000000000001</v>
      </c>
    </row>
    <row r="730" spans="1:27" ht="12.75" hidden="1" customHeight="1" outlineLevel="1" x14ac:dyDescent="0.2">
      <c r="A730" s="163" t="s">
        <v>3117</v>
      </c>
      <c r="B730" s="94" t="s">
        <v>238</v>
      </c>
      <c r="C730" s="70" t="s">
        <v>79</v>
      </c>
      <c r="D730" s="71">
        <v>171.86</v>
      </c>
      <c r="E730" s="71">
        <v>59.52</v>
      </c>
      <c r="F730" s="71">
        <v>110.39</v>
      </c>
      <c r="G730" s="71">
        <v>0</v>
      </c>
      <c r="H730" s="71">
        <v>0</v>
      </c>
      <c r="I730" s="71">
        <v>0</v>
      </c>
      <c r="J730" s="71">
        <v>0</v>
      </c>
      <c r="K730" s="71">
        <v>0</v>
      </c>
      <c r="L730" s="71">
        <v>0</v>
      </c>
      <c r="M730" s="71">
        <v>0.48</v>
      </c>
      <c r="N730" s="71">
        <v>3.14</v>
      </c>
      <c r="O730" s="71">
        <v>32.19</v>
      </c>
      <c r="P730" s="71">
        <v>0</v>
      </c>
      <c r="Q730" s="71">
        <v>0</v>
      </c>
      <c r="R730" s="71">
        <v>55.11</v>
      </c>
      <c r="S730" s="71">
        <v>55.83</v>
      </c>
      <c r="T730" s="71">
        <v>47.65</v>
      </c>
      <c r="U730" s="71">
        <v>76.38</v>
      </c>
      <c r="V730" s="71">
        <v>98.9</v>
      </c>
      <c r="W730" s="71">
        <v>141.84</v>
      </c>
      <c r="X730" s="71">
        <v>82.69</v>
      </c>
      <c r="Y730" s="71">
        <v>232.67</v>
      </c>
      <c r="Z730" s="71">
        <v>300.89999999999998</v>
      </c>
      <c r="AA730" s="71">
        <v>450.22</v>
      </c>
    </row>
    <row r="731" spans="1:27" collapsed="1" x14ac:dyDescent="0.2">
      <c r="A731" s="162" t="s">
        <v>3118</v>
      </c>
      <c r="B731" s="54" t="str">
        <f>"12"&amp;"."&amp;$B$801&amp;"."&amp;$B$802</f>
        <v>12.05.2023</v>
      </c>
      <c r="C731" s="134" t="s">
        <v>76</v>
      </c>
      <c r="D731" s="135">
        <f>ROUND((D732)/1000,5)</f>
        <v>0.23493</v>
      </c>
      <c r="E731" s="135">
        <f t="shared" ref="E731:AA731" si="414">ROUND((E732)/1000,5)</f>
        <v>0.15129000000000001</v>
      </c>
      <c r="F731" s="135">
        <f t="shared" si="414"/>
        <v>0.1143</v>
      </c>
      <c r="G731" s="135">
        <f t="shared" si="414"/>
        <v>5.7480000000000003E-2</v>
      </c>
      <c r="H731" s="135">
        <f t="shared" si="414"/>
        <v>0.14152000000000001</v>
      </c>
      <c r="I731" s="135">
        <f t="shared" si="414"/>
        <v>0</v>
      </c>
      <c r="J731" s="135">
        <f t="shared" si="414"/>
        <v>0</v>
      </c>
      <c r="K731" s="135">
        <f t="shared" si="414"/>
        <v>0</v>
      </c>
      <c r="L731" s="135">
        <f t="shared" si="414"/>
        <v>1.085E-2</v>
      </c>
      <c r="M731" s="135">
        <f t="shared" si="414"/>
        <v>0</v>
      </c>
      <c r="N731" s="135">
        <f t="shared" si="414"/>
        <v>5.382E-2</v>
      </c>
      <c r="O731" s="135">
        <f t="shared" si="414"/>
        <v>7.3359999999999995E-2</v>
      </c>
      <c r="P731" s="135">
        <f t="shared" si="414"/>
        <v>6.3030000000000003E-2</v>
      </c>
      <c r="Q731" s="135">
        <f t="shared" si="414"/>
        <v>8.2299999999999995E-3</v>
      </c>
      <c r="R731" s="135">
        <f t="shared" si="414"/>
        <v>0</v>
      </c>
      <c r="S731" s="135">
        <f t="shared" si="414"/>
        <v>1.529E-2</v>
      </c>
      <c r="T731" s="135">
        <f t="shared" si="414"/>
        <v>5.5599999999999997E-2</v>
      </c>
      <c r="U731" s="135">
        <f t="shared" si="414"/>
        <v>3.1710000000000002E-2</v>
      </c>
      <c r="V731" s="135">
        <f t="shared" si="414"/>
        <v>9.1500000000000001E-3</v>
      </c>
      <c r="W731" s="135">
        <f t="shared" si="414"/>
        <v>4.8900000000000002E-3</v>
      </c>
      <c r="X731" s="135">
        <f t="shared" si="414"/>
        <v>8.9999999999999998E-4</v>
      </c>
      <c r="Y731" s="135">
        <f t="shared" si="414"/>
        <v>0.17055000000000001</v>
      </c>
      <c r="Z731" s="135">
        <f t="shared" si="414"/>
        <v>0.43887999999999999</v>
      </c>
      <c r="AA731" s="135">
        <f t="shared" si="414"/>
        <v>0.50205</v>
      </c>
    </row>
    <row r="732" spans="1:27" ht="12.75" hidden="1" customHeight="1" outlineLevel="1" x14ac:dyDescent="0.2">
      <c r="A732" s="163" t="s">
        <v>3119</v>
      </c>
      <c r="B732" s="94" t="s">
        <v>238</v>
      </c>
      <c r="C732" s="70" t="s">
        <v>79</v>
      </c>
      <c r="D732" s="71">
        <v>234.93</v>
      </c>
      <c r="E732" s="71">
        <v>151.29</v>
      </c>
      <c r="F732" s="71">
        <v>114.3</v>
      </c>
      <c r="G732" s="71">
        <v>57.48</v>
      </c>
      <c r="H732" s="71">
        <v>141.52000000000001</v>
      </c>
      <c r="I732" s="71">
        <v>0</v>
      </c>
      <c r="J732" s="71">
        <v>0</v>
      </c>
      <c r="K732" s="71">
        <v>0</v>
      </c>
      <c r="L732" s="71">
        <v>10.85</v>
      </c>
      <c r="M732" s="71">
        <v>0</v>
      </c>
      <c r="N732" s="71">
        <v>53.82</v>
      </c>
      <c r="O732" s="71">
        <v>73.36</v>
      </c>
      <c r="P732" s="71">
        <v>63.03</v>
      </c>
      <c r="Q732" s="71">
        <v>8.23</v>
      </c>
      <c r="R732" s="71">
        <v>0</v>
      </c>
      <c r="S732" s="71">
        <v>15.29</v>
      </c>
      <c r="T732" s="71">
        <v>55.6</v>
      </c>
      <c r="U732" s="71">
        <v>31.71</v>
      </c>
      <c r="V732" s="71">
        <v>9.15</v>
      </c>
      <c r="W732" s="71">
        <v>4.8899999999999997</v>
      </c>
      <c r="X732" s="71">
        <v>0.9</v>
      </c>
      <c r="Y732" s="71">
        <v>170.55</v>
      </c>
      <c r="Z732" s="71">
        <v>438.88</v>
      </c>
      <c r="AA732" s="71">
        <v>502.05</v>
      </c>
    </row>
    <row r="733" spans="1:27" collapsed="1" x14ac:dyDescent="0.2">
      <c r="A733" s="162" t="s">
        <v>3120</v>
      </c>
      <c r="B733" s="54" t="str">
        <f>"13"&amp;"."&amp;$B$801&amp;"."&amp;$B$802</f>
        <v>13.05.2023</v>
      </c>
      <c r="C733" s="134" t="s">
        <v>76</v>
      </c>
      <c r="D733" s="135">
        <f>ROUND((D734)/1000,5)</f>
        <v>0.40566999999999998</v>
      </c>
      <c r="E733" s="135">
        <f t="shared" ref="E733:AA733" si="415">ROUND((E734)/1000,5)</f>
        <v>0.25983000000000001</v>
      </c>
      <c r="F733" s="135">
        <f t="shared" si="415"/>
        <v>5.9060000000000001E-2</v>
      </c>
      <c r="G733" s="135">
        <f t="shared" si="415"/>
        <v>0.1202</v>
      </c>
      <c r="H733" s="135">
        <f t="shared" si="415"/>
        <v>0.12705</v>
      </c>
      <c r="I733" s="135">
        <f t="shared" si="415"/>
        <v>0</v>
      </c>
      <c r="J733" s="135">
        <f t="shared" si="415"/>
        <v>0.38639000000000001</v>
      </c>
      <c r="K733" s="135">
        <f t="shared" si="415"/>
        <v>0.24676999999999999</v>
      </c>
      <c r="L733" s="135">
        <f t="shared" si="415"/>
        <v>0.27272000000000002</v>
      </c>
      <c r="M733" s="135">
        <f t="shared" si="415"/>
        <v>6.9459999999999994E-2</v>
      </c>
      <c r="N733" s="135">
        <f t="shared" si="415"/>
        <v>0.19553999999999999</v>
      </c>
      <c r="O733" s="135">
        <f t="shared" si="415"/>
        <v>0.26463999999999999</v>
      </c>
      <c r="P733" s="135">
        <f t="shared" si="415"/>
        <v>0.14993999999999999</v>
      </c>
      <c r="Q733" s="135">
        <f t="shared" si="415"/>
        <v>7.7869999999999995E-2</v>
      </c>
      <c r="R733" s="135">
        <f t="shared" si="415"/>
        <v>0.14990999999999999</v>
      </c>
      <c r="S733" s="135">
        <f t="shared" si="415"/>
        <v>5.663E-2</v>
      </c>
      <c r="T733" s="135">
        <f t="shared" si="415"/>
        <v>0.37548999999999999</v>
      </c>
      <c r="U733" s="135">
        <f t="shared" si="415"/>
        <v>0.24388000000000001</v>
      </c>
      <c r="V733" s="135">
        <f t="shared" si="415"/>
        <v>0.18515000000000001</v>
      </c>
      <c r="W733" s="135">
        <f t="shared" si="415"/>
        <v>0.12603</v>
      </c>
      <c r="X733" s="135">
        <f t="shared" si="415"/>
        <v>0.11629</v>
      </c>
      <c r="Y733" s="135">
        <f t="shared" si="415"/>
        <v>0.16735</v>
      </c>
      <c r="Z733" s="135">
        <f t="shared" si="415"/>
        <v>0.43935999999999997</v>
      </c>
      <c r="AA733" s="135">
        <f t="shared" si="415"/>
        <v>0.42659000000000002</v>
      </c>
    </row>
    <row r="734" spans="1:27" ht="12.75" hidden="1" customHeight="1" outlineLevel="1" x14ac:dyDescent="0.2">
      <c r="A734" s="163" t="s">
        <v>3121</v>
      </c>
      <c r="B734" s="94" t="s">
        <v>238</v>
      </c>
      <c r="C734" s="70" t="s">
        <v>79</v>
      </c>
      <c r="D734" s="71">
        <v>405.67</v>
      </c>
      <c r="E734" s="71">
        <v>259.83</v>
      </c>
      <c r="F734" s="71">
        <v>59.06</v>
      </c>
      <c r="G734" s="71">
        <v>120.2</v>
      </c>
      <c r="H734" s="71">
        <v>127.05</v>
      </c>
      <c r="I734" s="71">
        <v>0</v>
      </c>
      <c r="J734" s="71">
        <v>386.39</v>
      </c>
      <c r="K734" s="71">
        <v>246.77</v>
      </c>
      <c r="L734" s="71">
        <v>272.72000000000003</v>
      </c>
      <c r="M734" s="71">
        <v>69.459999999999994</v>
      </c>
      <c r="N734" s="71">
        <v>195.54</v>
      </c>
      <c r="O734" s="71">
        <v>264.64</v>
      </c>
      <c r="P734" s="71">
        <v>149.94</v>
      </c>
      <c r="Q734" s="71">
        <v>77.87</v>
      </c>
      <c r="R734" s="71">
        <v>149.91</v>
      </c>
      <c r="S734" s="71">
        <v>56.63</v>
      </c>
      <c r="T734" s="71">
        <v>375.49</v>
      </c>
      <c r="U734" s="71">
        <v>243.88</v>
      </c>
      <c r="V734" s="71">
        <v>185.15</v>
      </c>
      <c r="W734" s="71">
        <v>126.03</v>
      </c>
      <c r="X734" s="71">
        <v>116.29</v>
      </c>
      <c r="Y734" s="71">
        <v>167.35</v>
      </c>
      <c r="Z734" s="71">
        <v>439.36</v>
      </c>
      <c r="AA734" s="71">
        <v>426.59</v>
      </c>
    </row>
    <row r="735" spans="1:27" collapsed="1" x14ac:dyDescent="0.2">
      <c r="A735" s="162" t="s">
        <v>3122</v>
      </c>
      <c r="B735" s="54" t="str">
        <f>"14"&amp;"."&amp;$B$801&amp;"."&amp;$B$802</f>
        <v>14.05.2023</v>
      </c>
      <c r="C735" s="134" t="s">
        <v>76</v>
      </c>
      <c r="D735" s="135">
        <f>ROUND((D736)/1000,5)</f>
        <v>0.29276000000000002</v>
      </c>
      <c r="E735" s="135">
        <f t="shared" ref="E735:AA735" si="416">ROUND((E736)/1000,5)</f>
        <v>0.14613999999999999</v>
      </c>
      <c r="F735" s="135">
        <f t="shared" si="416"/>
        <v>0.17535000000000001</v>
      </c>
      <c r="G735" s="135">
        <f t="shared" si="416"/>
        <v>0.22761999999999999</v>
      </c>
      <c r="H735" s="135">
        <f t="shared" si="416"/>
        <v>0.28902</v>
      </c>
      <c r="I735" s="135">
        <f t="shared" si="416"/>
        <v>9.3969999999999998E-2</v>
      </c>
      <c r="J735" s="135">
        <f t="shared" si="416"/>
        <v>0</v>
      </c>
      <c r="K735" s="135">
        <f t="shared" si="416"/>
        <v>0</v>
      </c>
      <c r="L735" s="135">
        <f t="shared" si="416"/>
        <v>0</v>
      </c>
      <c r="M735" s="135">
        <f t="shared" si="416"/>
        <v>0</v>
      </c>
      <c r="N735" s="135">
        <f t="shared" si="416"/>
        <v>8.5519999999999999E-2</v>
      </c>
      <c r="O735" s="135">
        <f t="shared" si="416"/>
        <v>7.238E-2</v>
      </c>
      <c r="P735" s="135">
        <f t="shared" si="416"/>
        <v>3.4540000000000001E-2</v>
      </c>
      <c r="Q735" s="135">
        <f t="shared" si="416"/>
        <v>5.006E-2</v>
      </c>
      <c r="R735" s="135">
        <f t="shared" si="416"/>
        <v>6.0080000000000001E-2</v>
      </c>
      <c r="S735" s="135">
        <f t="shared" si="416"/>
        <v>2.418E-2</v>
      </c>
      <c r="T735" s="135">
        <f t="shared" si="416"/>
        <v>0</v>
      </c>
      <c r="U735" s="135">
        <f t="shared" si="416"/>
        <v>1.2700000000000001E-3</v>
      </c>
      <c r="V735" s="135">
        <f t="shared" si="416"/>
        <v>9.6140000000000003E-2</v>
      </c>
      <c r="W735" s="135">
        <f t="shared" si="416"/>
        <v>1.1999999999999999E-3</v>
      </c>
      <c r="X735" s="135">
        <f t="shared" si="416"/>
        <v>0</v>
      </c>
      <c r="Y735" s="135">
        <f t="shared" si="416"/>
        <v>0.21576999999999999</v>
      </c>
      <c r="Z735" s="135">
        <f t="shared" si="416"/>
        <v>0.37451000000000001</v>
      </c>
      <c r="AA735" s="135">
        <f t="shared" si="416"/>
        <v>0.31523000000000001</v>
      </c>
    </row>
    <row r="736" spans="1:27" ht="12.75" hidden="1" customHeight="1" outlineLevel="1" x14ac:dyDescent="0.2">
      <c r="A736" s="163" t="s">
        <v>3123</v>
      </c>
      <c r="B736" s="94" t="s">
        <v>238</v>
      </c>
      <c r="C736" s="70" t="s">
        <v>79</v>
      </c>
      <c r="D736" s="71">
        <v>292.76</v>
      </c>
      <c r="E736" s="71">
        <v>146.13999999999999</v>
      </c>
      <c r="F736" s="71">
        <v>175.35</v>
      </c>
      <c r="G736" s="71">
        <v>227.62</v>
      </c>
      <c r="H736" s="71">
        <v>289.02</v>
      </c>
      <c r="I736" s="71">
        <v>93.97</v>
      </c>
      <c r="J736" s="71">
        <v>0</v>
      </c>
      <c r="K736" s="71">
        <v>0</v>
      </c>
      <c r="L736" s="71">
        <v>0</v>
      </c>
      <c r="M736" s="71">
        <v>0</v>
      </c>
      <c r="N736" s="71">
        <v>85.52</v>
      </c>
      <c r="O736" s="71">
        <v>72.38</v>
      </c>
      <c r="P736" s="71">
        <v>34.54</v>
      </c>
      <c r="Q736" s="71">
        <v>50.06</v>
      </c>
      <c r="R736" s="71">
        <v>60.08</v>
      </c>
      <c r="S736" s="71">
        <v>24.18</v>
      </c>
      <c r="T736" s="71">
        <v>0</v>
      </c>
      <c r="U736" s="71">
        <v>1.27</v>
      </c>
      <c r="V736" s="71">
        <v>96.14</v>
      </c>
      <c r="W736" s="71">
        <v>1.2</v>
      </c>
      <c r="X736" s="71">
        <v>0</v>
      </c>
      <c r="Y736" s="71">
        <v>215.77</v>
      </c>
      <c r="Z736" s="71">
        <v>374.51</v>
      </c>
      <c r="AA736" s="71">
        <v>315.23</v>
      </c>
    </row>
    <row r="737" spans="1:27" collapsed="1" x14ac:dyDescent="0.2">
      <c r="A737" s="162" t="s">
        <v>3124</v>
      </c>
      <c r="B737" s="54" t="str">
        <f>"15"&amp;"."&amp;$B$801&amp;"."&amp;$B$802</f>
        <v>15.05.2023</v>
      </c>
      <c r="C737" s="134" t="s">
        <v>76</v>
      </c>
      <c r="D737" s="135">
        <f>ROUND((D738)/1000,5)</f>
        <v>0.24578</v>
      </c>
      <c r="E737" s="135">
        <f t="shared" ref="E737:AA737" si="417">ROUND((E738)/1000,5)</f>
        <v>0.18493000000000001</v>
      </c>
      <c r="F737" s="135">
        <f t="shared" si="417"/>
        <v>0.1734</v>
      </c>
      <c r="G737" s="135">
        <f t="shared" si="417"/>
        <v>0.17330000000000001</v>
      </c>
      <c r="H737" s="135">
        <f t="shared" si="417"/>
        <v>0.19491</v>
      </c>
      <c r="I737" s="135">
        <f t="shared" si="417"/>
        <v>0</v>
      </c>
      <c r="J737" s="135">
        <f t="shared" si="417"/>
        <v>0</v>
      </c>
      <c r="K737" s="135">
        <f t="shared" si="417"/>
        <v>0</v>
      </c>
      <c r="L737" s="135">
        <f t="shared" si="417"/>
        <v>0</v>
      </c>
      <c r="M737" s="135">
        <f t="shared" si="417"/>
        <v>0</v>
      </c>
      <c r="N737" s="135">
        <f t="shared" si="417"/>
        <v>0</v>
      </c>
      <c r="O737" s="135">
        <f t="shared" si="417"/>
        <v>0</v>
      </c>
      <c r="P737" s="135">
        <f t="shared" si="417"/>
        <v>0</v>
      </c>
      <c r="Q737" s="135">
        <f t="shared" si="417"/>
        <v>0</v>
      </c>
      <c r="R737" s="135">
        <f t="shared" si="417"/>
        <v>0</v>
      </c>
      <c r="S737" s="135">
        <f t="shared" si="417"/>
        <v>0</v>
      </c>
      <c r="T737" s="135">
        <f t="shared" si="417"/>
        <v>0</v>
      </c>
      <c r="U737" s="135">
        <f t="shared" si="417"/>
        <v>0</v>
      </c>
      <c r="V737" s="135">
        <f t="shared" si="417"/>
        <v>0</v>
      </c>
      <c r="W737" s="135">
        <f t="shared" si="417"/>
        <v>1.9400000000000001E-3</v>
      </c>
      <c r="X737" s="135">
        <f t="shared" si="417"/>
        <v>0</v>
      </c>
      <c r="Y737" s="135">
        <f t="shared" si="417"/>
        <v>0.21282000000000001</v>
      </c>
      <c r="Z737" s="135">
        <f t="shared" si="417"/>
        <v>0.48480000000000001</v>
      </c>
      <c r="AA737" s="135">
        <f t="shared" si="417"/>
        <v>0.42509999999999998</v>
      </c>
    </row>
    <row r="738" spans="1:27" ht="12.75" hidden="1" customHeight="1" outlineLevel="1" x14ac:dyDescent="0.2">
      <c r="A738" s="163" t="s">
        <v>3125</v>
      </c>
      <c r="B738" s="94" t="s">
        <v>238</v>
      </c>
      <c r="C738" s="70" t="s">
        <v>79</v>
      </c>
      <c r="D738" s="71">
        <v>245.78</v>
      </c>
      <c r="E738" s="71">
        <v>184.93</v>
      </c>
      <c r="F738" s="71">
        <v>173.4</v>
      </c>
      <c r="G738" s="71">
        <v>173.3</v>
      </c>
      <c r="H738" s="71">
        <v>194.91</v>
      </c>
      <c r="I738" s="71">
        <v>0</v>
      </c>
      <c r="J738" s="71">
        <v>0</v>
      </c>
      <c r="K738" s="71">
        <v>0</v>
      </c>
      <c r="L738" s="71">
        <v>0</v>
      </c>
      <c r="M738" s="71">
        <v>0</v>
      </c>
      <c r="N738" s="71">
        <v>0</v>
      </c>
      <c r="O738" s="71">
        <v>0</v>
      </c>
      <c r="P738" s="71">
        <v>0</v>
      </c>
      <c r="Q738" s="71">
        <v>0</v>
      </c>
      <c r="R738" s="71">
        <v>0</v>
      </c>
      <c r="S738" s="71">
        <v>0</v>
      </c>
      <c r="T738" s="71">
        <v>0</v>
      </c>
      <c r="U738" s="71">
        <v>0</v>
      </c>
      <c r="V738" s="71">
        <v>0</v>
      </c>
      <c r="W738" s="71">
        <v>1.94</v>
      </c>
      <c r="X738" s="71">
        <v>0</v>
      </c>
      <c r="Y738" s="71">
        <v>212.82</v>
      </c>
      <c r="Z738" s="71">
        <v>484.8</v>
      </c>
      <c r="AA738" s="71">
        <v>425.1</v>
      </c>
    </row>
    <row r="739" spans="1:27" collapsed="1" x14ac:dyDescent="0.2">
      <c r="A739" s="162" t="s">
        <v>3126</v>
      </c>
      <c r="B739" s="54" t="str">
        <f>"16"&amp;"."&amp;$B$801&amp;"."&amp;$B$802</f>
        <v>16.05.2023</v>
      </c>
      <c r="C739" s="134" t="s">
        <v>76</v>
      </c>
      <c r="D739" s="135">
        <f>ROUND((D740)/1000,5)</f>
        <v>0.18801000000000001</v>
      </c>
      <c r="E739" s="135">
        <f t="shared" ref="E739:AA739" si="418">ROUND((E740)/1000,5)</f>
        <v>0.17674999999999999</v>
      </c>
      <c r="F739" s="135">
        <f t="shared" si="418"/>
        <v>0.14932000000000001</v>
      </c>
      <c r="G739" s="135">
        <f t="shared" si="418"/>
        <v>0.1714</v>
      </c>
      <c r="H739" s="135">
        <f t="shared" si="418"/>
        <v>3.771E-2</v>
      </c>
      <c r="I739" s="135">
        <f t="shared" si="418"/>
        <v>0</v>
      </c>
      <c r="J739" s="135">
        <f t="shared" si="418"/>
        <v>0</v>
      </c>
      <c r="K739" s="135">
        <f t="shared" si="418"/>
        <v>0</v>
      </c>
      <c r="L739" s="135">
        <f t="shared" si="418"/>
        <v>0</v>
      </c>
      <c r="M739" s="135">
        <f t="shared" si="418"/>
        <v>0</v>
      </c>
      <c r="N739" s="135">
        <f t="shared" si="418"/>
        <v>8.3700000000000007E-3</v>
      </c>
      <c r="O739" s="135">
        <f t="shared" si="418"/>
        <v>2.2599999999999999E-2</v>
      </c>
      <c r="P739" s="135">
        <f t="shared" si="418"/>
        <v>0</v>
      </c>
      <c r="Q739" s="135">
        <f t="shared" si="418"/>
        <v>0</v>
      </c>
      <c r="R739" s="135">
        <f t="shared" si="418"/>
        <v>4.0000000000000003E-5</v>
      </c>
      <c r="S739" s="135">
        <f t="shared" si="418"/>
        <v>0</v>
      </c>
      <c r="T739" s="135">
        <f t="shared" si="418"/>
        <v>0</v>
      </c>
      <c r="U739" s="135">
        <f t="shared" si="418"/>
        <v>0</v>
      </c>
      <c r="V739" s="135">
        <f t="shared" si="418"/>
        <v>0</v>
      </c>
      <c r="W739" s="135">
        <f t="shared" si="418"/>
        <v>5.7950000000000002E-2</v>
      </c>
      <c r="X739" s="135">
        <f t="shared" si="418"/>
        <v>8.4640000000000007E-2</v>
      </c>
      <c r="Y739" s="135">
        <f t="shared" si="418"/>
        <v>0.21856</v>
      </c>
      <c r="Z739" s="135">
        <f t="shared" si="418"/>
        <v>0.25097000000000003</v>
      </c>
      <c r="AA739" s="135">
        <f t="shared" si="418"/>
        <v>0.38923999999999997</v>
      </c>
    </row>
    <row r="740" spans="1:27" ht="12.75" hidden="1" customHeight="1" outlineLevel="1" x14ac:dyDescent="0.2">
      <c r="A740" s="163" t="s">
        <v>3127</v>
      </c>
      <c r="B740" s="94" t="s">
        <v>238</v>
      </c>
      <c r="C740" s="70" t="s">
        <v>79</v>
      </c>
      <c r="D740" s="71">
        <v>188.01</v>
      </c>
      <c r="E740" s="71">
        <v>176.75</v>
      </c>
      <c r="F740" s="71">
        <v>149.32</v>
      </c>
      <c r="G740" s="71">
        <v>171.4</v>
      </c>
      <c r="H740" s="71">
        <v>37.71</v>
      </c>
      <c r="I740" s="71">
        <v>0</v>
      </c>
      <c r="J740" s="71">
        <v>0</v>
      </c>
      <c r="K740" s="71">
        <v>0</v>
      </c>
      <c r="L740" s="71">
        <v>0</v>
      </c>
      <c r="M740" s="71">
        <v>0</v>
      </c>
      <c r="N740" s="71">
        <v>8.3699999999999992</v>
      </c>
      <c r="O740" s="71">
        <v>22.6</v>
      </c>
      <c r="P740" s="71">
        <v>0</v>
      </c>
      <c r="Q740" s="71">
        <v>0</v>
      </c>
      <c r="R740" s="71">
        <v>0.04</v>
      </c>
      <c r="S740" s="71">
        <v>0</v>
      </c>
      <c r="T740" s="71">
        <v>0</v>
      </c>
      <c r="U740" s="71">
        <v>0</v>
      </c>
      <c r="V740" s="71">
        <v>0</v>
      </c>
      <c r="W740" s="71">
        <v>57.95</v>
      </c>
      <c r="X740" s="71">
        <v>84.64</v>
      </c>
      <c r="Y740" s="71">
        <v>218.56</v>
      </c>
      <c r="Z740" s="71">
        <v>250.97</v>
      </c>
      <c r="AA740" s="71">
        <v>389.24</v>
      </c>
    </row>
    <row r="741" spans="1:27" collapsed="1" x14ac:dyDescent="0.2">
      <c r="A741" s="162" t="s">
        <v>3128</v>
      </c>
      <c r="B741" s="54" t="str">
        <f>"17"&amp;"."&amp;$B$801&amp;"."&amp;$B$802</f>
        <v>17.05.2023</v>
      </c>
      <c r="C741" s="134" t="s">
        <v>76</v>
      </c>
      <c r="D741" s="135">
        <f>ROUND((D742)/1000,5)</f>
        <v>2.9919999999999999E-2</v>
      </c>
      <c r="E741" s="135">
        <f t="shared" ref="E741:AA741" si="419">ROUND((E742)/1000,5)</f>
        <v>1.162E-2</v>
      </c>
      <c r="F741" s="135">
        <f t="shared" si="419"/>
        <v>2.3700000000000001E-3</v>
      </c>
      <c r="G741" s="135">
        <f t="shared" si="419"/>
        <v>1.2489999999999999E-2</v>
      </c>
      <c r="H741" s="135">
        <f t="shared" si="419"/>
        <v>0</v>
      </c>
      <c r="I741" s="135">
        <f t="shared" si="419"/>
        <v>0</v>
      </c>
      <c r="J741" s="135">
        <f t="shared" si="419"/>
        <v>0</v>
      </c>
      <c r="K741" s="135">
        <f t="shared" si="419"/>
        <v>0</v>
      </c>
      <c r="L741" s="135">
        <f t="shared" si="419"/>
        <v>0</v>
      </c>
      <c r="M741" s="135">
        <f t="shared" si="419"/>
        <v>3.882E-2</v>
      </c>
      <c r="N741" s="135">
        <f t="shared" si="419"/>
        <v>3.7420000000000002E-2</v>
      </c>
      <c r="O741" s="135">
        <f t="shared" si="419"/>
        <v>0</v>
      </c>
      <c r="P741" s="135">
        <f t="shared" si="419"/>
        <v>0</v>
      </c>
      <c r="Q741" s="135">
        <f t="shared" si="419"/>
        <v>0</v>
      </c>
      <c r="R741" s="135">
        <f t="shared" si="419"/>
        <v>0</v>
      </c>
      <c r="S741" s="135">
        <f t="shared" si="419"/>
        <v>0</v>
      </c>
      <c r="T741" s="135">
        <f t="shared" si="419"/>
        <v>0</v>
      </c>
      <c r="U741" s="135">
        <f t="shared" si="419"/>
        <v>0</v>
      </c>
      <c r="V741" s="135">
        <f t="shared" si="419"/>
        <v>0</v>
      </c>
      <c r="W741" s="135">
        <f t="shared" si="419"/>
        <v>0</v>
      </c>
      <c r="X741" s="135">
        <f t="shared" si="419"/>
        <v>0</v>
      </c>
      <c r="Y741" s="135">
        <f t="shared" si="419"/>
        <v>0</v>
      </c>
      <c r="Z741" s="135">
        <f t="shared" si="419"/>
        <v>9.9279999999999993E-2</v>
      </c>
      <c r="AA741" s="135">
        <f t="shared" si="419"/>
        <v>0.16055</v>
      </c>
    </row>
    <row r="742" spans="1:27" ht="12.75" hidden="1" customHeight="1" outlineLevel="1" x14ac:dyDescent="0.2">
      <c r="A742" s="163" t="s">
        <v>3129</v>
      </c>
      <c r="B742" s="94" t="s">
        <v>238</v>
      </c>
      <c r="C742" s="70" t="s">
        <v>79</v>
      </c>
      <c r="D742" s="71">
        <v>29.92</v>
      </c>
      <c r="E742" s="71">
        <v>11.62</v>
      </c>
      <c r="F742" s="71">
        <v>2.37</v>
      </c>
      <c r="G742" s="71">
        <v>12.49</v>
      </c>
      <c r="H742" s="71">
        <v>0</v>
      </c>
      <c r="I742" s="71">
        <v>0</v>
      </c>
      <c r="J742" s="71">
        <v>0</v>
      </c>
      <c r="K742" s="71">
        <v>0</v>
      </c>
      <c r="L742" s="71">
        <v>0</v>
      </c>
      <c r="M742" s="71">
        <v>38.82</v>
      </c>
      <c r="N742" s="71">
        <v>37.42</v>
      </c>
      <c r="O742" s="71">
        <v>0</v>
      </c>
      <c r="P742" s="71">
        <v>0</v>
      </c>
      <c r="Q742" s="71">
        <v>0</v>
      </c>
      <c r="R742" s="71">
        <v>0</v>
      </c>
      <c r="S742" s="71">
        <v>0</v>
      </c>
      <c r="T742" s="71">
        <v>0</v>
      </c>
      <c r="U742" s="71">
        <v>0</v>
      </c>
      <c r="V742" s="71">
        <v>0</v>
      </c>
      <c r="W742" s="71">
        <v>0</v>
      </c>
      <c r="X742" s="71">
        <v>0</v>
      </c>
      <c r="Y742" s="71">
        <v>0</v>
      </c>
      <c r="Z742" s="71">
        <v>99.28</v>
      </c>
      <c r="AA742" s="71">
        <v>160.55000000000001</v>
      </c>
    </row>
    <row r="743" spans="1:27" collapsed="1" x14ac:dyDescent="0.2">
      <c r="A743" s="162" t="s">
        <v>3130</v>
      </c>
      <c r="B743" s="54" t="str">
        <f>"18"&amp;"."&amp;$B$801&amp;"."&amp;$B$802</f>
        <v>18.05.2023</v>
      </c>
      <c r="C743" s="134" t="s">
        <v>76</v>
      </c>
      <c r="D743" s="135">
        <f>ROUND((D744)/1000,5)</f>
        <v>0.2223</v>
      </c>
      <c r="E743" s="135">
        <f t="shared" ref="E743:AA743" si="420">ROUND((E744)/1000,5)</f>
        <v>0.19844999999999999</v>
      </c>
      <c r="F743" s="135">
        <f t="shared" si="420"/>
        <v>0.45346999999999998</v>
      </c>
      <c r="G743" s="135">
        <f t="shared" si="420"/>
        <v>0.17180999999999999</v>
      </c>
      <c r="H743" s="135">
        <f t="shared" si="420"/>
        <v>1.686E-2</v>
      </c>
      <c r="I743" s="135">
        <f t="shared" si="420"/>
        <v>0</v>
      </c>
      <c r="J743" s="135">
        <f t="shared" si="420"/>
        <v>0</v>
      </c>
      <c r="K743" s="135">
        <f t="shared" si="420"/>
        <v>0</v>
      </c>
      <c r="L743" s="135">
        <f t="shared" si="420"/>
        <v>0</v>
      </c>
      <c r="M743" s="135">
        <f t="shared" si="420"/>
        <v>1.8000000000000001E-4</v>
      </c>
      <c r="N743" s="135">
        <f t="shared" si="420"/>
        <v>9.9299999999999996E-3</v>
      </c>
      <c r="O743" s="135">
        <f t="shared" si="420"/>
        <v>1.9230000000000001E-2</v>
      </c>
      <c r="P743" s="135">
        <f t="shared" si="420"/>
        <v>0</v>
      </c>
      <c r="Q743" s="135">
        <f t="shared" si="420"/>
        <v>0</v>
      </c>
      <c r="R743" s="135">
        <f t="shared" si="420"/>
        <v>0</v>
      </c>
      <c r="S743" s="135">
        <f t="shared" si="420"/>
        <v>3.0540000000000001E-2</v>
      </c>
      <c r="T743" s="135">
        <f t="shared" si="420"/>
        <v>0</v>
      </c>
      <c r="U743" s="135">
        <f t="shared" si="420"/>
        <v>0</v>
      </c>
      <c r="V743" s="135">
        <f t="shared" si="420"/>
        <v>0</v>
      </c>
      <c r="W743" s="135">
        <f t="shared" si="420"/>
        <v>0</v>
      </c>
      <c r="X743" s="135">
        <f t="shared" si="420"/>
        <v>0</v>
      </c>
      <c r="Y743" s="135">
        <f t="shared" si="420"/>
        <v>8.3589999999999998E-2</v>
      </c>
      <c r="Z743" s="135">
        <f t="shared" si="420"/>
        <v>0.41354000000000002</v>
      </c>
      <c r="AA743" s="135">
        <f t="shared" si="420"/>
        <v>0.47241</v>
      </c>
    </row>
    <row r="744" spans="1:27" ht="12.75" hidden="1" customHeight="1" outlineLevel="1" x14ac:dyDescent="0.2">
      <c r="A744" s="163" t="s">
        <v>3131</v>
      </c>
      <c r="B744" s="94" t="s">
        <v>238</v>
      </c>
      <c r="C744" s="70" t="s">
        <v>79</v>
      </c>
      <c r="D744" s="71">
        <v>222.3</v>
      </c>
      <c r="E744" s="71">
        <v>198.45</v>
      </c>
      <c r="F744" s="71">
        <v>453.47</v>
      </c>
      <c r="G744" s="71">
        <v>171.81</v>
      </c>
      <c r="H744" s="71">
        <v>16.86</v>
      </c>
      <c r="I744" s="71">
        <v>0</v>
      </c>
      <c r="J744" s="71">
        <v>0</v>
      </c>
      <c r="K744" s="71">
        <v>0</v>
      </c>
      <c r="L744" s="71">
        <v>0</v>
      </c>
      <c r="M744" s="71">
        <v>0.18</v>
      </c>
      <c r="N744" s="71">
        <v>9.93</v>
      </c>
      <c r="O744" s="71">
        <v>19.23</v>
      </c>
      <c r="P744" s="71">
        <v>0</v>
      </c>
      <c r="Q744" s="71">
        <v>0</v>
      </c>
      <c r="R744" s="71">
        <v>0</v>
      </c>
      <c r="S744" s="71">
        <v>30.54</v>
      </c>
      <c r="T744" s="71">
        <v>0</v>
      </c>
      <c r="U744" s="71">
        <v>0</v>
      </c>
      <c r="V744" s="71">
        <v>0</v>
      </c>
      <c r="W744" s="71">
        <v>0</v>
      </c>
      <c r="X744" s="71">
        <v>0</v>
      </c>
      <c r="Y744" s="71">
        <v>83.59</v>
      </c>
      <c r="Z744" s="71">
        <v>413.54</v>
      </c>
      <c r="AA744" s="71">
        <v>472.41</v>
      </c>
    </row>
    <row r="745" spans="1:27" collapsed="1" x14ac:dyDescent="0.2">
      <c r="A745" s="162" t="s">
        <v>3132</v>
      </c>
      <c r="B745" s="54" t="str">
        <f>"19"&amp;"."&amp;$B$801&amp;"."&amp;$B$802</f>
        <v>19.05.2023</v>
      </c>
      <c r="C745" s="134" t="s">
        <v>76</v>
      </c>
      <c r="D745" s="135">
        <f>ROUND((D746)/1000,5)</f>
        <v>0.11638999999999999</v>
      </c>
      <c r="E745" s="135">
        <f t="shared" ref="E745:AA745" si="421">ROUND((E746)/1000,5)</f>
        <v>0.11644</v>
      </c>
      <c r="F745" s="135">
        <f t="shared" si="421"/>
        <v>1.873E-2</v>
      </c>
      <c r="G745" s="135">
        <f t="shared" si="421"/>
        <v>2.6429999999999999E-2</v>
      </c>
      <c r="H745" s="135">
        <f t="shared" si="421"/>
        <v>0</v>
      </c>
      <c r="I745" s="135">
        <f t="shared" si="421"/>
        <v>0</v>
      </c>
      <c r="J745" s="135">
        <f t="shared" si="421"/>
        <v>0</v>
      </c>
      <c r="K745" s="135">
        <f t="shared" si="421"/>
        <v>0</v>
      </c>
      <c r="L745" s="135">
        <f t="shared" si="421"/>
        <v>0</v>
      </c>
      <c r="M745" s="135">
        <f t="shared" si="421"/>
        <v>0</v>
      </c>
      <c r="N745" s="135">
        <f t="shared" si="421"/>
        <v>0</v>
      </c>
      <c r="O745" s="135">
        <f t="shared" si="421"/>
        <v>0</v>
      </c>
      <c r="P745" s="135">
        <f t="shared" si="421"/>
        <v>0</v>
      </c>
      <c r="Q745" s="135">
        <f t="shared" si="421"/>
        <v>0</v>
      </c>
      <c r="R745" s="135">
        <f t="shared" si="421"/>
        <v>0</v>
      </c>
      <c r="S745" s="135">
        <f t="shared" si="421"/>
        <v>0</v>
      </c>
      <c r="T745" s="135">
        <f t="shared" si="421"/>
        <v>0</v>
      </c>
      <c r="U745" s="135">
        <f t="shared" si="421"/>
        <v>0</v>
      </c>
      <c r="V745" s="135">
        <f t="shared" si="421"/>
        <v>0</v>
      </c>
      <c r="W745" s="135">
        <f t="shared" si="421"/>
        <v>0</v>
      </c>
      <c r="X745" s="135">
        <f t="shared" si="421"/>
        <v>0</v>
      </c>
      <c r="Y745" s="135">
        <f t="shared" si="421"/>
        <v>5.0680000000000003E-2</v>
      </c>
      <c r="Z745" s="135">
        <f t="shared" si="421"/>
        <v>0.23393</v>
      </c>
      <c r="AA745" s="135">
        <f t="shared" si="421"/>
        <v>0.24468000000000001</v>
      </c>
    </row>
    <row r="746" spans="1:27" ht="12.75" hidden="1" customHeight="1" outlineLevel="1" x14ac:dyDescent="0.2">
      <c r="A746" s="163" t="s">
        <v>3133</v>
      </c>
      <c r="B746" s="94" t="s">
        <v>238</v>
      </c>
      <c r="C746" s="70" t="s">
        <v>79</v>
      </c>
      <c r="D746" s="71">
        <v>116.39</v>
      </c>
      <c r="E746" s="71">
        <v>116.44</v>
      </c>
      <c r="F746" s="71">
        <v>18.73</v>
      </c>
      <c r="G746" s="71">
        <v>26.43</v>
      </c>
      <c r="H746" s="71">
        <v>0</v>
      </c>
      <c r="I746" s="71">
        <v>0</v>
      </c>
      <c r="J746" s="71">
        <v>0</v>
      </c>
      <c r="K746" s="71">
        <v>0</v>
      </c>
      <c r="L746" s="71">
        <v>0</v>
      </c>
      <c r="M746" s="71">
        <v>0</v>
      </c>
      <c r="N746" s="71">
        <v>0</v>
      </c>
      <c r="O746" s="71">
        <v>0</v>
      </c>
      <c r="P746" s="71">
        <v>0</v>
      </c>
      <c r="Q746" s="71">
        <v>0</v>
      </c>
      <c r="R746" s="71">
        <v>0</v>
      </c>
      <c r="S746" s="71">
        <v>0</v>
      </c>
      <c r="T746" s="71">
        <v>0</v>
      </c>
      <c r="U746" s="71">
        <v>0</v>
      </c>
      <c r="V746" s="71">
        <v>0</v>
      </c>
      <c r="W746" s="71">
        <v>0</v>
      </c>
      <c r="X746" s="71">
        <v>0</v>
      </c>
      <c r="Y746" s="71">
        <v>50.68</v>
      </c>
      <c r="Z746" s="71">
        <v>233.93</v>
      </c>
      <c r="AA746" s="71">
        <v>244.68</v>
      </c>
    </row>
    <row r="747" spans="1:27" collapsed="1" x14ac:dyDescent="0.2">
      <c r="A747" s="162" t="s">
        <v>3134</v>
      </c>
      <c r="B747" s="54" t="str">
        <f>"20"&amp;"."&amp;$B$801&amp;"."&amp;$B$802</f>
        <v>20.05.2023</v>
      </c>
      <c r="C747" s="134" t="s">
        <v>76</v>
      </c>
      <c r="D747" s="135">
        <f>ROUND((D748)/1000,5)</f>
        <v>0.13728000000000001</v>
      </c>
      <c r="E747" s="135">
        <f t="shared" ref="E747:AA747" si="422">ROUND((E748)/1000,5)</f>
        <v>0</v>
      </c>
      <c r="F747" s="135">
        <f t="shared" si="422"/>
        <v>0</v>
      </c>
      <c r="G747" s="135">
        <f t="shared" si="422"/>
        <v>0</v>
      </c>
      <c r="H747" s="135">
        <f t="shared" si="422"/>
        <v>0</v>
      </c>
      <c r="I747" s="135">
        <f t="shared" si="422"/>
        <v>0</v>
      </c>
      <c r="J747" s="135">
        <f t="shared" si="422"/>
        <v>0</v>
      </c>
      <c r="K747" s="135">
        <f t="shared" si="422"/>
        <v>0</v>
      </c>
      <c r="L747" s="135">
        <f t="shared" si="422"/>
        <v>0</v>
      </c>
      <c r="M747" s="135">
        <f t="shared" si="422"/>
        <v>0</v>
      </c>
      <c r="N747" s="135">
        <f t="shared" si="422"/>
        <v>0</v>
      </c>
      <c r="O747" s="135">
        <f t="shared" si="422"/>
        <v>0</v>
      </c>
      <c r="P747" s="135">
        <f t="shared" si="422"/>
        <v>0</v>
      </c>
      <c r="Q747" s="135">
        <f t="shared" si="422"/>
        <v>0</v>
      </c>
      <c r="R747" s="135">
        <f t="shared" si="422"/>
        <v>0</v>
      </c>
      <c r="S747" s="135">
        <f t="shared" si="422"/>
        <v>0</v>
      </c>
      <c r="T747" s="135">
        <f t="shared" si="422"/>
        <v>0</v>
      </c>
      <c r="U747" s="135">
        <f t="shared" si="422"/>
        <v>0</v>
      </c>
      <c r="V747" s="135">
        <f t="shared" si="422"/>
        <v>0</v>
      </c>
      <c r="W747" s="135">
        <f t="shared" si="422"/>
        <v>6.3899999999999998E-3</v>
      </c>
      <c r="X747" s="135">
        <f t="shared" si="422"/>
        <v>1E-4</v>
      </c>
      <c r="Y747" s="135">
        <f t="shared" si="422"/>
        <v>9.6600000000000002E-3</v>
      </c>
      <c r="Z747" s="135">
        <f t="shared" si="422"/>
        <v>0</v>
      </c>
      <c r="AA747" s="135">
        <f t="shared" si="422"/>
        <v>0</v>
      </c>
    </row>
    <row r="748" spans="1:27" ht="12.75" hidden="1" customHeight="1" outlineLevel="1" x14ac:dyDescent="0.2">
      <c r="A748" s="163" t="s">
        <v>3135</v>
      </c>
      <c r="B748" s="94" t="s">
        <v>238</v>
      </c>
      <c r="C748" s="70" t="s">
        <v>79</v>
      </c>
      <c r="D748" s="71">
        <v>137.28</v>
      </c>
      <c r="E748" s="71">
        <v>0</v>
      </c>
      <c r="F748" s="71">
        <v>0</v>
      </c>
      <c r="G748" s="71">
        <v>0</v>
      </c>
      <c r="H748" s="71">
        <v>0</v>
      </c>
      <c r="I748" s="71">
        <v>0</v>
      </c>
      <c r="J748" s="71">
        <v>0</v>
      </c>
      <c r="K748" s="71">
        <v>0</v>
      </c>
      <c r="L748" s="71">
        <v>0</v>
      </c>
      <c r="M748" s="71">
        <v>0</v>
      </c>
      <c r="N748" s="71">
        <v>0</v>
      </c>
      <c r="O748" s="71">
        <v>0</v>
      </c>
      <c r="P748" s="71">
        <v>0</v>
      </c>
      <c r="Q748" s="71">
        <v>0</v>
      </c>
      <c r="R748" s="71">
        <v>0</v>
      </c>
      <c r="S748" s="71">
        <v>0</v>
      </c>
      <c r="T748" s="71">
        <v>0</v>
      </c>
      <c r="U748" s="71">
        <v>0</v>
      </c>
      <c r="V748" s="71">
        <v>0</v>
      </c>
      <c r="W748" s="71">
        <v>6.39</v>
      </c>
      <c r="X748" s="71">
        <v>0.1</v>
      </c>
      <c r="Y748" s="71">
        <v>9.66</v>
      </c>
      <c r="Z748" s="71">
        <v>0</v>
      </c>
      <c r="AA748" s="71">
        <v>0</v>
      </c>
    </row>
    <row r="749" spans="1:27" collapsed="1" x14ac:dyDescent="0.2">
      <c r="A749" s="162" t="s">
        <v>3136</v>
      </c>
      <c r="B749" s="54" t="str">
        <f>"21"&amp;"."&amp;$B$801&amp;"."&amp;$B$802</f>
        <v>21.05.2023</v>
      </c>
      <c r="C749" s="134" t="s">
        <v>76</v>
      </c>
      <c r="D749" s="135">
        <f>ROUND((D750)/1000,5)</f>
        <v>0.11599</v>
      </c>
      <c r="E749" s="135">
        <f t="shared" ref="E749:AA749" si="423">ROUND((E750)/1000,5)</f>
        <v>3.8109999999999998E-2</v>
      </c>
      <c r="F749" s="135">
        <f t="shared" si="423"/>
        <v>0</v>
      </c>
      <c r="G749" s="135">
        <f t="shared" si="423"/>
        <v>1.934E-2</v>
      </c>
      <c r="H749" s="135">
        <f t="shared" si="423"/>
        <v>4.7499999999999999E-3</v>
      </c>
      <c r="I749" s="135">
        <f t="shared" si="423"/>
        <v>0</v>
      </c>
      <c r="J749" s="135">
        <f t="shared" si="423"/>
        <v>0</v>
      </c>
      <c r="K749" s="135">
        <f t="shared" si="423"/>
        <v>0</v>
      </c>
      <c r="L749" s="135">
        <f t="shared" si="423"/>
        <v>1.218E-2</v>
      </c>
      <c r="M749" s="135">
        <f t="shared" si="423"/>
        <v>1.41E-2</v>
      </c>
      <c r="N749" s="135">
        <f t="shared" si="423"/>
        <v>0</v>
      </c>
      <c r="O749" s="135">
        <f t="shared" si="423"/>
        <v>1.6109999999999999E-2</v>
      </c>
      <c r="P749" s="135">
        <f t="shared" si="423"/>
        <v>0.1353</v>
      </c>
      <c r="Q749" s="135">
        <f t="shared" si="423"/>
        <v>0.12259</v>
      </c>
      <c r="R749" s="135">
        <f t="shared" si="423"/>
        <v>0.10742</v>
      </c>
      <c r="S749" s="135">
        <f t="shared" si="423"/>
        <v>0.11494</v>
      </c>
      <c r="T749" s="135">
        <f t="shared" si="423"/>
        <v>9.5769999999999994E-2</v>
      </c>
      <c r="U749" s="135">
        <f t="shared" si="423"/>
        <v>0.12401</v>
      </c>
      <c r="V749" s="135">
        <f t="shared" si="423"/>
        <v>0.1206</v>
      </c>
      <c r="W749" s="135">
        <f t="shared" si="423"/>
        <v>9.0340000000000004E-2</v>
      </c>
      <c r="X749" s="135">
        <f t="shared" si="423"/>
        <v>4.3459999999999999E-2</v>
      </c>
      <c r="Y749" s="135">
        <f t="shared" si="423"/>
        <v>0.18323999999999999</v>
      </c>
      <c r="Z749" s="135">
        <f t="shared" si="423"/>
        <v>0.41822999999999999</v>
      </c>
      <c r="AA749" s="135">
        <f t="shared" si="423"/>
        <v>0.17649999999999999</v>
      </c>
    </row>
    <row r="750" spans="1:27" ht="12.75" hidden="1" customHeight="1" outlineLevel="1" x14ac:dyDescent="0.2">
      <c r="A750" s="163" t="s">
        <v>3137</v>
      </c>
      <c r="B750" s="94" t="s">
        <v>238</v>
      </c>
      <c r="C750" s="70" t="s">
        <v>79</v>
      </c>
      <c r="D750" s="71">
        <v>115.99</v>
      </c>
      <c r="E750" s="71">
        <v>38.11</v>
      </c>
      <c r="F750" s="71">
        <v>0</v>
      </c>
      <c r="G750" s="71">
        <v>19.34</v>
      </c>
      <c r="H750" s="71">
        <v>4.75</v>
      </c>
      <c r="I750" s="71">
        <v>0</v>
      </c>
      <c r="J750" s="71">
        <v>0</v>
      </c>
      <c r="K750" s="71">
        <v>0</v>
      </c>
      <c r="L750" s="71">
        <v>12.18</v>
      </c>
      <c r="M750" s="71">
        <v>14.1</v>
      </c>
      <c r="N750" s="71">
        <v>0</v>
      </c>
      <c r="O750" s="71">
        <v>16.11</v>
      </c>
      <c r="P750" s="71">
        <v>135.30000000000001</v>
      </c>
      <c r="Q750" s="71">
        <v>122.59</v>
      </c>
      <c r="R750" s="71">
        <v>107.42</v>
      </c>
      <c r="S750" s="71">
        <v>114.94</v>
      </c>
      <c r="T750" s="71">
        <v>95.77</v>
      </c>
      <c r="U750" s="71">
        <v>124.01</v>
      </c>
      <c r="V750" s="71">
        <v>120.6</v>
      </c>
      <c r="W750" s="71">
        <v>90.34</v>
      </c>
      <c r="X750" s="71">
        <v>43.46</v>
      </c>
      <c r="Y750" s="71">
        <v>183.24</v>
      </c>
      <c r="Z750" s="71">
        <v>418.23</v>
      </c>
      <c r="AA750" s="71">
        <v>176.5</v>
      </c>
    </row>
    <row r="751" spans="1:27" collapsed="1" x14ac:dyDescent="0.2">
      <c r="A751" s="162" t="s">
        <v>3138</v>
      </c>
      <c r="B751" s="54" t="str">
        <f>"22"&amp;"."&amp;$B$801&amp;"."&amp;$B$802</f>
        <v>22.05.2023</v>
      </c>
      <c r="C751" s="134" t="s">
        <v>76</v>
      </c>
      <c r="D751" s="135">
        <f>ROUND((D752)/1000,5)</f>
        <v>0.21298</v>
      </c>
      <c r="E751" s="135">
        <f t="shared" ref="E751:AA751" si="424">ROUND((E752)/1000,5)</f>
        <v>6.7559999999999995E-2</v>
      </c>
      <c r="F751" s="135">
        <f t="shared" si="424"/>
        <v>3.5130000000000002E-2</v>
      </c>
      <c r="G751" s="135">
        <f t="shared" si="424"/>
        <v>0.15068999999999999</v>
      </c>
      <c r="H751" s="135">
        <f t="shared" si="424"/>
        <v>0.14000000000000001</v>
      </c>
      <c r="I751" s="135">
        <f t="shared" si="424"/>
        <v>0</v>
      </c>
      <c r="J751" s="135">
        <f t="shared" si="424"/>
        <v>0</v>
      </c>
      <c r="K751" s="135">
        <f t="shared" si="424"/>
        <v>0</v>
      </c>
      <c r="L751" s="135">
        <f t="shared" si="424"/>
        <v>0</v>
      </c>
      <c r="M751" s="135">
        <f t="shared" si="424"/>
        <v>0</v>
      </c>
      <c r="N751" s="135">
        <f t="shared" si="424"/>
        <v>1.323E-2</v>
      </c>
      <c r="O751" s="135">
        <f t="shared" si="424"/>
        <v>0</v>
      </c>
      <c r="P751" s="135">
        <f t="shared" si="424"/>
        <v>0</v>
      </c>
      <c r="Q751" s="135">
        <f t="shared" si="424"/>
        <v>0</v>
      </c>
      <c r="R751" s="135">
        <f t="shared" si="424"/>
        <v>3.9210000000000002E-2</v>
      </c>
      <c r="S751" s="135">
        <f t="shared" si="424"/>
        <v>0</v>
      </c>
      <c r="T751" s="135">
        <f t="shared" si="424"/>
        <v>3.3800000000000002E-3</v>
      </c>
      <c r="U751" s="135">
        <f t="shared" si="424"/>
        <v>0</v>
      </c>
      <c r="V751" s="135">
        <f t="shared" si="424"/>
        <v>0</v>
      </c>
      <c r="W751" s="135">
        <f t="shared" si="424"/>
        <v>0</v>
      </c>
      <c r="X751" s="135">
        <f t="shared" si="424"/>
        <v>0</v>
      </c>
      <c r="Y751" s="135">
        <f t="shared" si="424"/>
        <v>9.9879999999999997E-2</v>
      </c>
      <c r="Z751" s="135">
        <f t="shared" si="424"/>
        <v>0.38833000000000001</v>
      </c>
      <c r="AA751" s="135">
        <f t="shared" si="424"/>
        <v>0.47754999999999997</v>
      </c>
    </row>
    <row r="752" spans="1:27" ht="12.75" hidden="1" customHeight="1" outlineLevel="1" x14ac:dyDescent="0.2">
      <c r="A752" s="163" t="s">
        <v>3139</v>
      </c>
      <c r="B752" s="94" t="s">
        <v>238</v>
      </c>
      <c r="C752" s="70" t="s">
        <v>79</v>
      </c>
      <c r="D752" s="71">
        <v>212.98</v>
      </c>
      <c r="E752" s="71">
        <v>67.56</v>
      </c>
      <c r="F752" s="71">
        <v>35.130000000000003</v>
      </c>
      <c r="G752" s="71">
        <v>150.69</v>
      </c>
      <c r="H752" s="71">
        <v>140</v>
      </c>
      <c r="I752" s="71">
        <v>0</v>
      </c>
      <c r="J752" s="71">
        <v>0</v>
      </c>
      <c r="K752" s="71">
        <v>0</v>
      </c>
      <c r="L752" s="71">
        <v>0</v>
      </c>
      <c r="M752" s="71">
        <v>0</v>
      </c>
      <c r="N752" s="71">
        <v>13.23</v>
      </c>
      <c r="O752" s="71">
        <v>0</v>
      </c>
      <c r="P752" s="71">
        <v>0</v>
      </c>
      <c r="Q752" s="71">
        <v>0</v>
      </c>
      <c r="R752" s="71">
        <v>39.21</v>
      </c>
      <c r="S752" s="71">
        <v>0</v>
      </c>
      <c r="T752" s="71">
        <v>3.38</v>
      </c>
      <c r="U752" s="71">
        <v>0</v>
      </c>
      <c r="V752" s="71">
        <v>0</v>
      </c>
      <c r="W752" s="71">
        <v>0</v>
      </c>
      <c r="X752" s="71">
        <v>0</v>
      </c>
      <c r="Y752" s="71">
        <v>99.88</v>
      </c>
      <c r="Z752" s="71">
        <v>388.33</v>
      </c>
      <c r="AA752" s="71">
        <v>477.55</v>
      </c>
    </row>
    <row r="753" spans="1:27" collapsed="1" x14ac:dyDescent="0.2">
      <c r="A753" s="162" t="s">
        <v>3140</v>
      </c>
      <c r="B753" s="54" t="str">
        <f>"23"&amp;"."&amp;$B$801&amp;"."&amp;$B$802</f>
        <v>23.05.2023</v>
      </c>
      <c r="C753" s="134" t="s">
        <v>76</v>
      </c>
      <c r="D753" s="135">
        <f>ROUND((D754)/1000,5)</f>
        <v>0.4914</v>
      </c>
      <c r="E753" s="135">
        <f t="shared" ref="E753:AA753" si="425">ROUND((E754)/1000,5)</f>
        <v>0.36581999999999998</v>
      </c>
      <c r="F753" s="135">
        <f t="shared" si="425"/>
        <v>0.18276999999999999</v>
      </c>
      <c r="G753" s="135">
        <f t="shared" si="425"/>
        <v>0.24848000000000001</v>
      </c>
      <c r="H753" s="135">
        <f t="shared" si="425"/>
        <v>0.15908</v>
      </c>
      <c r="I753" s="135">
        <f t="shared" si="425"/>
        <v>0</v>
      </c>
      <c r="J753" s="135">
        <f t="shared" si="425"/>
        <v>0</v>
      </c>
      <c r="K753" s="135">
        <f t="shared" si="425"/>
        <v>0</v>
      </c>
      <c r="L753" s="135">
        <f t="shared" si="425"/>
        <v>0</v>
      </c>
      <c r="M753" s="135">
        <f t="shared" si="425"/>
        <v>0</v>
      </c>
      <c r="N753" s="135">
        <f t="shared" si="425"/>
        <v>0</v>
      </c>
      <c r="O753" s="135">
        <f t="shared" si="425"/>
        <v>1.162E-2</v>
      </c>
      <c r="P753" s="135">
        <f t="shared" si="425"/>
        <v>7.6099999999999996E-3</v>
      </c>
      <c r="Q753" s="135">
        <f t="shared" si="425"/>
        <v>1.57E-3</v>
      </c>
      <c r="R753" s="135">
        <f t="shared" si="425"/>
        <v>3.3500000000000001E-3</v>
      </c>
      <c r="S753" s="135">
        <f t="shared" si="425"/>
        <v>0</v>
      </c>
      <c r="T753" s="135">
        <f t="shared" si="425"/>
        <v>0</v>
      </c>
      <c r="U753" s="135">
        <f t="shared" si="425"/>
        <v>0</v>
      </c>
      <c r="V753" s="135">
        <f t="shared" si="425"/>
        <v>0</v>
      </c>
      <c r="W753" s="135">
        <f t="shared" si="425"/>
        <v>0</v>
      </c>
      <c r="X753" s="135">
        <f t="shared" si="425"/>
        <v>0</v>
      </c>
      <c r="Y753" s="135">
        <f t="shared" si="425"/>
        <v>0.12615999999999999</v>
      </c>
      <c r="Z753" s="135">
        <f t="shared" si="425"/>
        <v>0.32923999999999998</v>
      </c>
      <c r="AA753" s="135">
        <f t="shared" si="425"/>
        <v>0.65602000000000005</v>
      </c>
    </row>
    <row r="754" spans="1:27" ht="12.75" hidden="1" customHeight="1" outlineLevel="1" x14ac:dyDescent="0.2">
      <c r="A754" s="163" t="s">
        <v>3141</v>
      </c>
      <c r="B754" s="94" t="s">
        <v>238</v>
      </c>
      <c r="C754" s="70" t="s">
        <v>79</v>
      </c>
      <c r="D754" s="71">
        <v>491.4</v>
      </c>
      <c r="E754" s="71">
        <v>365.82</v>
      </c>
      <c r="F754" s="71">
        <v>182.77</v>
      </c>
      <c r="G754" s="71">
        <v>248.48</v>
      </c>
      <c r="H754" s="71">
        <v>159.08000000000001</v>
      </c>
      <c r="I754" s="71">
        <v>0</v>
      </c>
      <c r="J754" s="71">
        <v>0</v>
      </c>
      <c r="K754" s="71">
        <v>0</v>
      </c>
      <c r="L754" s="71">
        <v>0</v>
      </c>
      <c r="M754" s="71">
        <v>0</v>
      </c>
      <c r="N754" s="71">
        <v>0</v>
      </c>
      <c r="O754" s="71">
        <v>11.62</v>
      </c>
      <c r="P754" s="71">
        <v>7.61</v>
      </c>
      <c r="Q754" s="71">
        <v>1.57</v>
      </c>
      <c r="R754" s="71">
        <v>3.35</v>
      </c>
      <c r="S754" s="71">
        <v>0</v>
      </c>
      <c r="T754" s="71">
        <v>0</v>
      </c>
      <c r="U754" s="71">
        <v>0</v>
      </c>
      <c r="V754" s="71">
        <v>0</v>
      </c>
      <c r="W754" s="71">
        <v>0</v>
      </c>
      <c r="X754" s="71">
        <v>0</v>
      </c>
      <c r="Y754" s="71">
        <v>126.16</v>
      </c>
      <c r="Z754" s="71">
        <v>329.24</v>
      </c>
      <c r="AA754" s="71">
        <v>656.02</v>
      </c>
    </row>
    <row r="755" spans="1:27" collapsed="1" x14ac:dyDescent="0.2">
      <c r="A755" s="162" t="s">
        <v>3142</v>
      </c>
      <c r="B755" s="54" t="str">
        <f>"24"&amp;"."&amp;$B$801&amp;"."&amp;$B$802</f>
        <v>24.05.2023</v>
      </c>
      <c r="C755" s="134" t="s">
        <v>76</v>
      </c>
      <c r="D755" s="135">
        <f>ROUND((D756)/1000,5)</f>
        <v>0.35110999999999998</v>
      </c>
      <c r="E755" s="135">
        <f t="shared" ref="E755:AA755" si="426">ROUND((E756)/1000,5)</f>
        <v>0.18607000000000001</v>
      </c>
      <c r="F755" s="135">
        <f t="shared" si="426"/>
        <v>0.21446999999999999</v>
      </c>
      <c r="G755" s="135">
        <f t="shared" si="426"/>
        <v>0.26354</v>
      </c>
      <c r="H755" s="135">
        <f t="shared" si="426"/>
        <v>0.90527999999999997</v>
      </c>
      <c r="I755" s="135">
        <f t="shared" si="426"/>
        <v>9.5439999999999997E-2</v>
      </c>
      <c r="J755" s="135">
        <f t="shared" si="426"/>
        <v>3.1289999999999998E-2</v>
      </c>
      <c r="K755" s="135">
        <f t="shared" si="426"/>
        <v>0.16505</v>
      </c>
      <c r="L755" s="135">
        <f t="shared" si="426"/>
        <v>0.13571</v>
      </c>
      <c r="M755" s="135">
        <f t="shared" si="426"/>
        <v>0.22778999999999999</v>
      </c>
      <c r="N755" s="135">
        <f t="shared" si="426"/>
        <v>0.20111999999999999</v>
      </c>
      <c r="O755" s="135">
        <f t="shared" si="426"/>
        <v>0.16965</v>
      </c>
      <c r="P755" s="135">
        <f t="shared" si="426"/>
        <v>0.15237000000000001</v>
      </c>
      <c r="Q755" s="135">
        <f t="shared" si="426"/>
        <v>0.18734999999999999</v>
      </c>
      <c r="R755" s="135">
        <f t="shared" si="426"/>
        <v>0.17754</v>
      </c>
      <c r="S755" s="135">
        <f t="shared" si="426"/>
        <v>3.6429999999999997E-2</v>
      </c>
      <c r="T755" s="135">
        <f t="shared" si="426"/>
        <v>1.7610000000000001E-2</v>
      </c>
      <c r="U755" s="135">
        <f t="shared" si="426"/>
        <v>0.10791000000000001</v>
      </c>
      <c r="V755" s="135">
        <f t="shared" si="426"/>
        <v>0.13278999999999999</v>
      </c>
      <c r="W755" s="135">
        <f t="shared" si="426"/>
        <v>0.12692000000000001</v>
      </c>
      <c r="X755" s="135">
        <f t="shared" si="426"/>
        <v>0</v>
      </c>
      <c r="Y755" s="135">
        <f t="shared" si="426"/>
        <v>0.20752999999999999</v>
      </c>
      <c r="Z755" s="135">
        <f t="shared" si="426"/>
        <v>0.67481999999999998</v>
      </c>
      <c r="AA755" s="135">
        <f t="shared" si="426"/>
        <v>0.70821000000000001</v>
      </c>
    </row>
    <row r="756" spans="1:27" ht="12.75" hidden="1" customHeight="1" outlineLevel="1" x14ac:dyDescent="0.2">
      <c r="A756" s="163" t="s">
        <v>3143</v>
      </c>
      <c r="B756" s="94" t="s">
        <v>238</v>
      </c>
      <c r="C756" s="70" t="s">
        <v>79</v>
      </c>
      <c r="D756" s="71">
        <v>351.11</v>
      </c>
      <c r="E756" s="71">
        <v>186.07</v>
      </c>
      <c r="F756" s="71">
        <v>214.47</v>
      </c>
      <c r="G756" s="71">
        <v>263.54000000000002</v>
      </c>
      <c r="H756" s="71">
        <v>905.28</v>
      </c>
      <c r="I756" s="71">
        <v>95.44</v>
      </c>
      <c r="J756" s="71">
        <v>31.29</v>
      </c>
      <c r="K756" s="71">
        <v>165.05</v>
      </c>
      <c r="L756" s="71">
        <v>135.71</v>
      </c>
      <c r="M756" s="71">
        <v>227.79</v>
      </c>
      <c r="N756" s="71">
        <v>201.12</v>
      </c>
      <c r="O756" s="71">
        <v>169.65</v>
      </c>
      <c r="P756" s="71">
        <v>152.37</v>
      </c>
      <c r="Q756" s="71">
        <v>187.35</v>
      </c>
      <c r="R756" s="71">
        <v>177.54</v>
      </c>
      <c r="S756" s="71">
        <v>36.43</v>
      </c>
      <c r="T756" s="71">
        <v>17.61</v>
      </c>
      <c r="U756" s="71">
        <v>107.91</v>
      </c>
      <c r="V756" s="71">
        <v>132.79</v>
      </c>
      <c r="W756" s="71">
        <v>126.92</v>
      </c>
      <c r="X756" s="71">
        <v>0</v>
      </c>
      <c r="Y756" s="71">
        <v>207.53</v>
      </c>
      <c r="Z756" s="71">
        <v>674.82</v>
      </c>
      <c r="AA756" s="71">
        <v>708.21</v>
      </c>
    </row>
    <row r="757" spans="1:27" collapsed="1" x14ac:dyDescent="0.2">
      <c r="A757" s="162" t="s">
        <v>3144</v>
      </c>
      <c r="B757" s="54" t="str">
        <f>"25"&amp;"."&amp;$B$801&amp;"."&amp;$B$802</f>
        <v>25.05.2023</v>
      </c>
      <c r="C757" s="134" t="s">
        <v>76</v>
      </c>
      <c r="D757" s="135">
        <f>ROUND((D758)/1000,5)</f>
        <v>0.14305999999999999</v>
      </c>
      <c r="E757" s="135">
        <f t="shared" ref="E757:AA757" si="427">ROUND((E758)/1000,5)</f>
        <v>0.1007</v>
      </c>
      <c r="F757" s="135">
        <f t="shared" si="427"/>
        <v>5.7430000000000002E-2</v>
      </c>
      <c r="G757" s="135">
        <f t="shared" si="427"/>
        <v>2.9260000000000001E-2</v>
      </c>
      <c r="H757" s="135">
        <f t="shared" si="427"/>
        <v>0</v>
      </c>
      <c r="I757" s="135">
        <f t="shared" si="427"/>
        <v>0</v>
      </c>
      <c r="J757" s="135">
        <f t="shared" si="427"/>
        <v>0</v>
      </c>
      <c r="K757" s="135">
        <f t="shared" si="427"/>
        <v>0</v>
      </c>
      <c r="L757" s="135">
        <f t="shared" si="427"/>
        <v>0</v>
      </c>
      <c r="M757" s="135">
        <f t="shared" si="427"/>
        <v>0</v>
      </c>
      <c r="N757" s="135">
        <f t="shared" si="427"/>
        <v>0</v>
      </c>
      <c r="O757" s="135">
        <f t="shared" si="427"/>
        <v>0</v>
      </c>
      <c r="P757" s="135">
        <f t="shared" si="427"/>
        <v>0</v>
      </c>
      <c r="Q757" s="135">
        <f t="shared" si="427"/>
        <v>0</v>
      </c>
      <c r="R757" s="135">
        <f t="shared" si="427"/>
        <v>0</v>
      </c>
      <c r="S757" s="135">
        <f t="shared" si="427"/>
        <v>0</v>
      </c>
      <c r="T757" s="135">
        <f t="shared" si="427"/>
        <v>0</v>
      </c>
      <c r="U757" s="135">
        <f t="shared" si="427"/>
        <v>0</v>
      </c>
      <c r="V757" s="135">
        <f t="shared" si="427"/>
        <v>0</v>
      </c>
      <c r="W757" s="135">
        <f t="shared" si="427"/>
        <v>0</v>
      </c>
      <c r="X757" s="135">
        <f t="shared" si="427"/>
        <v>0</v>
      </c>
      <c r="Y757" s="135">
        <f t="shared" si="427"/>
        <v>0.121</v>
      </c>
      <c r="Z757" s="135">
        <f t="shared" si="427"/>
        <v>0.46409</v>
      </c>
      <c r="AA757" s="135">
        <f t="shared" si="427"/>
        <v>0.25657999999999997</v>
      </c>
    </row>
    <row r="758" spans="1:27" ht="12.75" hidden="1" customHeight="1" outlineLevel="1" x14ac:dyDescent="0.2">
      <c r="A758" s="163" t="s">
        <v>3145</v>
      </c>
      <c r="B758" s="94" t="s">
        <v>238</v>
      </c>
      <c r="C758" s="70" t="s">
        <v>79</v>
      </c>
      <c r="D758" s="71">
        <v>143.06</v>
      </c>
      <c r="E758" s="71">
        <v>100.7</v>
      </c>
      <c r="F758" s="71">
        <v>57.43</v>
      </c>
      <c r="G758" s="71">
        <v>29.26</v>
      </c>
      <c r="H758" s="71">
        <v>0</v>
      </c>
      <c r="I758" s="71">
        <v>0</v>
      </c>
      <c r="J758" s="71">
        <v>0</v>
      </c>
      <c r="K758" s="71">
        <v>0</v>
      </c>
      <c r="L758" s="71">
        <v>0</v>
      </c>
      <c r="M758" s="71">
        <v>0</v>
      </c>
      <c r="N758" s="71">
        <v>0</v>
      </c>
      <c r="O758" s="71">
        <v>0</v>
      </c>
      <c r="P758" s="71">
        <v>0</v>
      </c>
      <c r="Q758" s="71">
        <v>0</v>
      </c>
      <c r="R758" s="71">
        <v>0</v>
      </c>
      <c r="S758" s="71">
        <v>0</v>
      </c>
      <c r="T758" s="71">
        <v>0</v>
      </c>
      <c r="U758" s="71">
        <v>0</v>
      </c>
      <c r="V758" s="71">
        <v>0</v>
      </c>
      <c r="W758" s="71">
        <v>0</v>
      </c>
      <c r="X758" s="71">
        <v>0</v>
      </c>
      <c r="Y758" s="71">
        <v>121</v>
      </c>
      <c r="Z758" s="71">
        <v>464.09</v>
      </c>
      <c r="AA758" s="71">
        <v>256.58</v>
      </c>
    </row>
    <row r="759" spans="1:27" collapsed="1" x14ac:dyDescent="0.2">
      <c r="A759" s="162" t="s">
        <v>3146</v>
      </c>
      <c r="B759" s="54" t="str">
        <f>"26"&amp;"."&amp;$B$801&amp;"."&amp;$B$802</f>
        <v>26.05.2023</v>
      </c>
      <c r="C759" s="134" t="s">
        <v>76</v>
      </c>
      <c r="D759" s="135">
        <f>ROUND((D760)/1000,5)</f>
        <v>9.6979999999999997E-2</v>
      </c>
      <c r="E759" s="135">
        <f t="shared" ref="E759:AA759" si="428">ROUND((E760)/1000,5)</f>
        <v>0.06</v>
      </c>
      <c r="F759" s="135">
        <f t="shared" si="428"/>
        <v>9.8909999999999998E-2</v>
      </c>
      <c r="G759" s="135">
        <f t="shared" si="428"/>
        <v>6.1420000000000002E-2</v>
      </c>
      <c r="H759" s="135">
        <f t="shared" si="428"/>
        <v>0</v>
      </c>
      <c r="I759" s="135">
        <f t="shared" si="428"/>
        <v>0</v>
      </c>
      <c r="J759" s="135">
        <f t="shared" si="428"/>
        <v>0</v>
      </c>
      <c r="K759" s="135">
        <f t="shared" si="428"/>
        <v>0</v>
      </c>
      <c r="L759" s="135">
        <f t="shared" si="428"/>
        <v>0</v>
      </c>
      <c r="M759" s="135">
        <f t="shared" si="428"/>
        <v>0</v>
      </c>
      <c r="N759" s="135">
        <f t="shared" si="428"/>
        <v>0</v>
      </c>
      <c r="O759" s="135">
        <f t="shared" si="428"/>
        <v>0</v>
      </c>
      <c r="P759" s="135">
        <f t="shared" si="428"/>
        <v>0</v>
      </c>
      <c r="Q759" s="135">
        <f t="shared" si="428"/>
        <v>0</v>
      </c>
      <c r="R759" s="135">
        <f t="shared" si="428"/>
        <v>0</v>
      </c>
      <c r="S759" s="135">
        <f t="shared" si="428"/>
        <v>2.5950000000000001E-2</v>
      </c>
      <c r="T759" s="135">
        <f t="shared" si="428"/>
        <v>1.2E-4</v>
      </c>
      <c r="U759" s="135">
        <f t="shared" si="428"/>
        <v>1.06E-3</v>
      </c>
      <c r="V759" s="135">
        <f t="shared" si="428"/>
        <v>1.41E-2</v>
      </c>
      <c r="W759" s="135">
        <f t="shared" si="428"/>
        <v>2.2000000000000001E-4</v>
      </c>
      <c r="X759" s="135">
        <f t="shared" si="428"/>
        <v>0</v>
      </c>
      <c r="Y759" s="135">
        <f t="shared" si="428"/>
        <v>4.0439999999999997E-2</v>
      </c>
      <c r="Z759" s="135">
        <f t="shared" si="428"/>
        <v>0.65834999999999999</v>
      </c>
      <c r="AA759" s="135">
        <f t="shared" si="428"/>
        <v>0.51626000000000005</v>
      </c>
    </row>
    <row r="760" spans="1:27" ht="12.75" hidden="1" customHeight="1" outlineLevel="1" x14ac:dyDescent="0.2">
      <c r="A760" s="163" t="s">
        <v>3147</v>
      </c>
      <c r="B760" s="94" t="s">
        <v>238</v>
      </c>
      <c r="C760" s="70" t="s">
        <v>79</v>
      </c>
      <c r="D760" s="71">
        <v>96.98</v>
      </c>
      <c r="E760" s="71">
        <v>60</v>
      </c>
      <c r="F760" s="71">
        <v>98.91</v>
      </c>
      <c r="G760" s="71">
        <v>61.42</v>
      </c>
      <c r="H760" s="71">
        <v>0</v>
      </c>
      <c r="I760" s="71">
        <v>0</v>
      </c>
      <c r="J760" s="71">
        <v>0</v>
      </c>
      <c r="K760" s="71">
        <v>0</v>
      </c>
      <c r="L760" s="71">
        <v>0</v>
      </c>
      <c r="M760" s="71">
        <v>0</v>
      </c>
      <c r="N760" s="71">
        <v>0</v>
      </c>
      <c r="O760" s="71">
        <v>0</v>
      </c>
      <c r="P760" s="71">
        <v>0</v>
      </c>
      <c r="Q760" s="71">
        <v>0</v>
      </c>
      <c r="R760" s="71">
        <v>0</v>
      </c>
      <c r="S760" s="71">
        <v>25.95</v>
      </c>
      <c r="T760" s="71">
        <v>0.12</v>
      </c>
      <c r="U760" s="71">
        <v>1.06</v>
      </c>
      <c r="V760" s="71">
        <v>14.1</v>
      </c>
      <c r="W760" s="71">
        <v>0.22</v>
      </c>
      <c r="X760" s="71">
        <v>0</v>
      </c>
      <c r="Y760" s="71">
        <v>40.44</v>
      </c>
      <c r="Z760" s="71">
        <v>658.35</v>
      </c>
      <c r="AA760" s="71">
        <v>516.26</v>
      </c>
    </row>
    <row r="761" spans="1:27" collapsed="1" x14ac:dyDescent="0.2">
      <c r="A761" s="162" t="s">
        <v>3148</v>
      </c>
      <c r="B761" s="54" t="str">
        <f>"27"&amp;"."&amp;$B$801&amp;"."&amp;$B$802</f>
        <v>27.05.2023</v>
      </c>
      <c r="C761" s="134" t="s">
        <v>76</v>
      </c>
      <c r="D761" s="135">
        <f>ROUND((D762)/1000,5)</f>
        <v>0.20834</v>
      </c>
      <c r="E761" s="135">
        <f t="shared" ref="E761:AA761" si="429">ROUND((E762)/1000,5)</f>
        <v>0</v>
      </c>
      <c r="F761" s="135">
        <f t="shared" si="429"/>
        <v>8.3470000000000003E-2</v>
      </c>
      <c r="G761" s="135">
        <f t="shared" si="429"/>
        <v>2.7640000000000001E-2</v>
      </c>
      <c r="H761" s="135">
        <f t="shared" si="429"/>
        <v>0</v>
      </c>
      <c r="I761" s="135">
        <f t="shared" si="429"/>
        <v>0</v>
      </c>
      <c r="J761" s="135">
        <f t="shared" si="429"/>
        <v>0</v>
      </c>
      <c r="K761" s="135">
        <f t="shared" si="429"/>
        <v>0</v>
      </c>
      <c r="L761" s="135">
        <f t="shared" si="429"/>
        <v>0</v>
      </c>
      <c r="M761" s="135">
        <f t="shared" si="429"/>
        <v>0</v>
      </c>
      <c r="N761" s="135">
        <f t="shared" si="429"/>
        <v>0</v>
      </c>
      <c r="O761" s="135">
        <f t="shared" si="429"/>
        <v>0</v>
      </c>
      <c r="P761" s="135">
        <f t="shared" si="429"/>
        <v>0</v>
      </c>
      <c r="Q761" s="135">
        <f t="shared" si="429"/>
        <v>0</v>
      </c>
      <c r="R761" s="135">
        <f t="shared" si="429"/>
        <v>0</v>
      </c>
      <c r="S761" s="135">
        <f t="shared" si="429"/>
        <v>0</v>
      </c>
      <c r="T761" s="135">
        <f t="shared" si="429"/>
        <v>0</v>
      </c>
      <c r="U761" s="135">
        <f t="shared" si="429"/>
        <v>0</v>
      </c>
      <c r="V761" s="135">
        <f t="shared" si="429"/>
        <v>0</v>
      </c>
      <c r="W761" s="135">
        <f t="shared" si="429"/>
        <v>0</v>
      </c>
      <c r="X761" s="135">
        <f t="shared" si="429"/>
        <v>0</v>
      </c>
      <c r="Y761" s="135">
        <f t="shared" si="429"/>
        <v>0</v>
      </c>
      <c r="Z761" s="135">
        <f t="shared" si="429"/>
        <v>0.35261999999999999</v>
      </c>
      <c r="AA761" s="135">
        <f t="shared" si="429"/>
        <v>0.45921000000000001</v>
      </c>
    </row>
    <row r="762" spans="1:27" ht="12.75" hidden="1" customHeight="1" outlineLevel="1" x14ac:dyDescent="0.2">
      <c r="A762" s="163" t="s">
        <v>3149</v>
      </c>
      <c r="B762" s="94" t="s">
        <v>238</v>
      </c>
      <c r="C762" s="70" t="s">
        <v>79</v>
      </c>
      <c r="D762" s="71">
        <v>208.34</v>
      </c>
      <c r="E762" s="71">
        <v>0</v>
      </c>
      <c r="F762" s="71">
        <v>83.47</v>
      </c>
      <c r="G762" s="71">
        <v>27.64</v>
      </c>
      <c r="H762" s="71">
        <v>0</v>
      </c>
      <c r="I762" s="71">
        <v>0</v>
      </c>
      <c r="J762" s="71">
        <v>0</v>
      </c>
      <c r="K762" s="71">
        <v>0</v>
      </c>
      <c r="L762" s="71">
        <v>0</v>
      </c>
      <c r="M762" s="71">
        <v>0</v>
      </c>
      <c r="N762" s="71">
        <v>0</v>
      </c>
      <c r="O762" s="71">
        <v>0</v>
      </c>
      <c r="P762" s="71">
        <v>0</v>
      </c>
      <c r="Q762" s="71">
        <v>0</v>
      </c>
      <c r="R762" s="71">
        <v>0</v>
      </c>
      <c r="S762" s="71">
        <v>0</v>
      </c>
      <c r="T762" s="71">
        <v>0</v>
      </c>
      <c r="U762" s="71">
        <v>0</v>
      </c>
      <c r="V762" s="71">
        <v>0</v>
      </c>
      <c r="W762" s="71">
        <v>0</v>
      </c>
      <c r="X762" s="71">
        <v>0</v>
      </c>
      <c r="Y762" s="71">
        <v>0</v>
      </c>
      <c r="Z762" s="71">
        <v>352.62</v>
      </c>
      <c r="AA762" s="71">
        <v>459.21</v>
      </c>
    </row>
    <row r="763" spans="1:27" collapsed="1" x14ac:dyDescent="0.2">
      <c r="A763" s="162" t="s">
        <v>3150</v>
      </c>
      <c r="B763" s="54" t="str">
        <f>"28"&amp;"."&amp;$B$801&amp;"."&amp;$B$802</f>
        <v>28.05.2023</v>
      </c>
      <c r="C763" s="134" t="s">
        <v>76</v>
      </c>
      <c r="D763" s="135">
        <f>ROUND((D764)/1000,5)</f>
        <v>0.34826000000000001</v>
      </c>
      <c r="E763" s="135">
        <f t="shared" ref="E763:AA763" si="430">ROUND((E764)/1000,5)</f>
        <v>0.24199999999999999</v>
      </c>
      <c r="F763" s="135">
        <f t="shared" si="430"/>
        <v>0.16173999999999999</v>
      </c>
      <c r="G763" s="135">
        <f t="shared" si="430"/>
        <v>0.34148000000000001</v>
      </c>
      <c r="H763" s="135">
        <f t="shared" si="430"/>
        <v>0.20074</v>
      </c>
      <c r="I763" s="135">
        <f t="shared" si="430"/>
        <v>1.491E-2</v>
      </c>
      <c r="J763" s="135">
        <f t="shared" si="430"/>
        <v>0</v>
      </c>
      <c r="K763" s="135">
        <f t="shared" si="430"/>
        <v>3.5000000000000001E-3</v>
      </c>
      <c r="L763" s="135">
        <f t="shared" si="430"/>
        <v>0</v>
      </c>
      <c r="M763" s="135">
        <f t="shared" si="430"/>
        <v>0</v>
      </c>
      <c r="N763" s="135">
        <f t="shared" si="430"/>
        <v>0</v>
      </c>
      <c r="O763" s="135">
        <f t="shared" si="430"/>
        <v>0</v>
      </c>
      <c r="P763" s="135">
        <f t="shared" si="430"/>
        <v>1.6910000000000001E-2</v>
      </c>
      <c r="Q763" s="135">
        <f t="shared" si="430"/>
        <v>0</v>
      </c>
      <c r="R763" s="135">
        <f t="shared" si="430"/>
        <v>3.2689999999999997E-2</v>
      </c>
      <c r="S763" s="135">
        <f t="shared" si="430"/>
        <v>4.4310000000000002E-2</v>
      </c>
      <c r="T763" s="135">
        <f t="shared" si="430"/>
        <v>4.922E-2</v>
      </c>
      <c r="U763" s="135">
        <f t="shared" si="430"/>
        <v>7.3400000000000002E-3</v>
      </c>
      <c r="V763" s="135">
        <f t="shared" si="430"/>
        <v>0</v>
      </c>
      <c r="W763" s="135">
        <f t="shared" si="430"/>
        <v>5.0800000000000003E-3</v>
      </c>
      <c r="X763" s="135">
        <f t="shared" si="430"/>
        <v>0</v>
      </c>
      <c r="Y763" s="135">
        <f t="shared" si="430"/>
        <v>6.019E-2</v>
      </c>
      <c r="Z763" s="135">
        <f t="shared" si="430"/>
        <v>0.29809000000000002</v>
      </c>
      <c r="AA763" s="135">
        <f t="shared" si="430"/>
        <v>0.36229</v>
      </c>
    </row>
    <row r="764" spans="1:27" ht="12.75" hidden="1" customHeight="1" outlineLevel="1" x14ac:dyDescent="0.2">
      <c r="A764" s="163" t="s">
        <v>3151</v>
      </c>
      <c r="B764" s="94" t="s">
        <v>238</v>
      </c>
      <c r="C764" s="70" t="s">
        <v>79</v>
      </c>
      <c r="D764" s="71">
        <v>348.26</v>
      </c>
      <c r="E764" s="71">
        <v>242</v>
      </c>
      <c r="F764" s="71">
        <v>161.74</v>
      </c>
      <c r="G764" s="71">
        <v>341.48</v>
      </c>
      <c r="H764" s="71">
        <v>200.74</v>
      </c>
      <c r="I764" s="71">
        <v>14.91</v>
      </c>
      <c r="J764" s="71">
        <v>0</v>
      </c>
      <c r="K764" s="71">
        <v>3.5</v>
      </c>
      <c r="L764" s="71">
        <v>0</v>
      </c>
      <c r="M764" s="71">
        <v>0</v>
      </c>
      <c r="N764" s="71">
        <v>0</v>
      </c>
      <c r="O764" s="71">
        <v>0</v>
      </c>
      <c r="P764" s="71">
        <v>16.91</v>
      </c>
      <c r="Q764" s="71">
        <v>0</v>
      </c>
      <c r="R764" s="71">
        <v>32.69</v>
      </c>
      <c r="S764" s="71">
        <v>44.31</v>
      </c>
      <c r="T764" s="71">
        <v>49.22</v>
      </c>
      <c r="U764" s="71">
        <v>7.34</v>
      </c>
      <c r="V764" s="71">
        <v>0</v>
      </c>
      <c r="W764" s="71">
        <v>5.08</v>
      </c>
      <c r="X764" s="71">
        <v>0</v>
      </c>
      <c r="Y764" s="71">
        <v>60.19</v>
      </c>
      <c r="Z764" s="71">
        <v>298.08999999999997</v>
      </c>
      <c r="AA764" s="71">
        <v>362.29</v>
      </c>
    </row>
    <row r="765" spans="1:27" collapsed="1" x14ac:dyDescent="0.2">
      <c r="A765" s="162" t="s">
        <v>3152</v>
      </c>
      <c r="B765" s="54" t="str">
        <f>"29"&amp;"."&amp;$B$801&amp;"."&amp;$B$802</f>
        <v>29.05.2023</v>
      </c>
      <c r="C765" s="134" t="s">
        <v>76</v>
      </c>
      <c r="D765" s="135">
        <f>ROUND((D766)/1000,5)</f>
        <v>9.9699999999999997E-2</v>
      </c>
      <c r="E765" s="135">
        <f t="shared" ref="E765:AA765" si="431">ROUND((E766)/1000,5)</f>
        <v>7.1459999999999996E-2</v>
      </c>
      <c r="F765" s="135">
        <f t="shared" si="431"/>
        <v>8.8900000000000003E-3</v>
      </c>
      <c r="G765" s="135">
        <f t="shared" si="431"/>
        <v>9.2789999999999997E-2</v>
      </c>
      <c r="H765" s="135">
        <f t="shared" si="431"/>
        <v>0</v>
      </c>
      <c r="I765" s="135">
        <f t="shared" si="431"/>
        <v>0</v>
      </c>
      <c r="J765" s="135">
        <f t="shared" si="431"/>
        <v>0</v>
      </c>
      <c r="K765" s="135">
        <f t="shared" si="431"/>
        <v>0</v>
      </c>
      <c r="L765" s="135">
        <f t="shared" si="431"/>
        <v>1.093E-2</v>
      </c>
      <c r="M765" s="135">
        <f t="shared" si="431"/>
        <v>9.7800000000000005E-3</v>
      </c>
      <c r="N765" s="135">
        <f t="shared" si="431"/>
        <v>3.8350000000000002E-2</v>
      </c>
      <c r="O765" s="135">
        <f t="shared" si="431"/>
        <v>7.1459999999999996E-2</v>
      </c>
      <c r="P765" s="135">
        <f t="shared" si="431"/>
        <v>5.4330000000000003E-2</v>
      </c>
      <c r="Q765" s="135">
        <f t="shared" si="431"/>
        <v>4.9549999999999997E-2</v>
      </c>
      <c r="R765" s="135">
        <f t="shared" si="431"/>
        <v>5.262E-2</v>
      </c>
      <c r="S765" s="135">
        <f t="shared" si="431"/>
        <v>4.1529999999999997E-2</v>
      </c>
      <c r="T765" s="135">
        <f t="shared" si="431"/>
        <v>6.6100000000000006E-2</v>
      </c>
      <c r="U765" s="135">
        <f t="shared" si="431"/>
        <v>3.7650000000000003E-2</v>
      </c>
      <c r="V765" s="135">
        <f t="shared" si="431"/>
        <v>2.6259999999999999E-2</v>
      </c>
      <c r="W765" s="135">
        <f t="shared" si="431"/>
        <v>2.5139999999999999E-2</v>
      </c>
      <c r="X765" s="135">
        <f t="shared" si="431"/>
        <v>2.3879999999999998E-2</v>
      </c>
      <c r="Y765" s="135">
        <f t="shared" si="431"/>
        <v>0.26063999999999998</v>
      </c>
      <c r="Z765" s="135">
        <f t="shared" si="431"/>
        <v>0.66837000000000002</v>
      </c>
      <c r="AA765" s="135">
        <f t="shared" si="431"/>
        <v>0.44982</v>
      </c>
    </row>
    <row r="766" spans="1:27" ht="12.75" hidden="1" customHeight="1" outlineLevel="1" x14ac:dyDescent="0.2">
      <c r="A766" s="163" t="s">
        <v>3153</v>
      </c>
      <c r="B766" s="94" t="s">
        <v>238</v>
      </c>
      <c r="C766" s="70" t="s">
        <v>79</v>
      </c>
      <c r="D766" s="71">
        <v>99.7</v>
      </c>
      <c r="E766" s="71">
        <v>71.459999999999994</v>
      </c>
      <c r="F766" s="71">
        <v>8.89</v>
      </c>
      <c r="G766" s="71">
        <v>92.79</v>
      </c>
      <c r="H766" s="71">
        <v>0</v>
      </c>
      <c r="I766" s="71">
        <v>0</v>
      </c>
      <c r="J766" s="71">
        <v>0</v>
      </c>
      <c r="K766" s="71">
        <v>0</v>
      </c>
      <c r="L766" s="71">
        <v>10.93</v>
      </c>
      <c r="M766" s="71">
        <v>9.7799999999999994</v>
      </c>
      <c r="N766" s="71">
        <v>38.35</v>
      </c>
      <c r="O766" s="71">
        <v>71.459999999999994</v>
      </c>
      <c r="P766" s="71">
        <v>54.33</v>
      </c>
      <c r="Q766" s="71">
        <v>49.55</v>
      </c>
      <c r="R766" s="71">
        <v>52.62</v>
      </c>
      <c r="S766" s="71">
        <v>41.53</v>
      </c>
      <c r="T766" s="71">
        <v>66.099999999999994</v>
      </c>
      <c r="U766" s="71">
        <v>37.65</v>
      </c>
      <c r="V766" s="71">
        <v>26.26</v>
      </c>
      <c r="W766" s="71">
        <v>25.14</v>
      </c>
      <c r="X766" s="71">
        <v>23.88</v>
      </c>
      <c r="Y766" s="71">
        <v>260.64</v>
      </c>
      <c r="Z766" s="71">
        <v>668.37</v>
      </c>
      <c r="AA766" s="71">
        <v>449.82</v>
      </c>
    </row>
    <row r="767" spans="1:27" collapsed="1" x14ac:dyDescent="0.2">
      <c r="A767" s="162" t="s">
        <v>3154</v>
      </c>
      <c r="B767" s="54" t="str">
        <f>"30"&amp;"."&amp;$B$801&amp;"."&amp;$B$802</f>
        <v>30.05.2023</v>
      </c>
      <c r="C767" s="134" t="s">
        <v>76</v>
      </c>
      <c r="D767" s="135">
        <f>ROUND((D768)/1000,5)</f>
        <v>0.15973999999999999</v>
      </c>
      <c r="E767" s="135">
        <f t="shared" ref="E767:AA767" si="432">ROUND((E768)/1000,5)</f>
        <v>3.576E-2</v>
      </c>
      <c r="F767" s="135">
        <f t="shared" si="432"/>
        <v>3.6670000000000001E-2</v>
      </c>
      <c r="G767" s="135">
        <f t="shared" si="432"/>
        <v>0.12765000000000001</v>
      </c>
      <c r="H767" s="135">
        <f t="shared" si="432"/>
        <v>0</v>
      </c>
      <c r="I767" s="135">
        <f t="shared" si="432"/>
        <v>0</v>
      </c>
      <c r="J767" s="135">
        <f t="shared" si="432"/>
        <v>0</v>
      </c>
      <c r="K767" s="135">
        <f t="shared" si="432"/>
        <v>0</v>
      </c>
      <c r="L767" s="135">
        <f t="shared" si="432"/>
        <v>0</v>
      </c>
      <c r="M767" s="135">
        <f t="shared" si="432"/>
        <v>0</v>
      </c>
      <c r="N767" s="135">
        <f t="shared" si="432"/>
        <v>0</v>
      </c>
      <c r="O767" s="135">
        <f t="shared" si="432"/>
        <v>0</v>
      </c>
      <c r="P767" s="135">
        <f t="shared" si="432"/>
        <v>0</v>
      </c>
      <c r="Q767" s="135">
        <f t="shared" si="432"/>
        <v>0</v>
      </c>
      <c r="R767" s="135">
        <f t="shared" si="432"/>
        <v>0</v>
      </c>
      <c r="S767" s="135">
        <f t="shared" si="432"/>
        <v>0</v>
      </c>
      <c r="T767" s="135">
        <f t="shared" si="432"/>
        <v>0</v>
      </c>
      <c r="U767" s="135">
        <f t="shared" si="432"/>
        <v>0</v>
      </c>
      <c r="V767" s="135">
        <f t="shared" si="432"/>
        <v>0</v>
      </c>
      <c r="W767" s="135">
        <f t="shared" si="432"/>
        <v>0</v>
      </c>
      <c r="X767" s="135">
        <f t="shared" si="432"/>
        <v>0</v>
      </c>
      <c r="Y767" s="135">
        <f t="shared" si="432"/>
        <v>0</v>
      </c>
      <c r="Z767" s="135">
        <f t="shared" si="432"/>
        <v>0.19309999999999999</v>
      </c>
      <c r="AA767" s="135">
        <f t="shared" si="432"/>
        <v>0.23718</v>
      </c>
    </row>
    <row r="768" spans="1:27" ht="12.75" hidden="1" customHeight="1" outlineLevel="1" x14ac:dyDescent="0.2">
      <c r="A768" s="163" t="s">
        <v>3155</v>
      </c>
      <c r="B768" s="94" t="s">
        <v>238</v>
      </c>
      <c r="C768" s="70" t="s">
        <v>79</v>
      </c>
      <c r="D768" s="71">
        <v>159.74</v>
      </c>
      <c r="E768" s="71">
        <v>35.76</v>
      </c>
      <c r="F768" s="71">
        <v>36.67</v>
      </c>
      <c r="G768" s="71">
        <v>127.65</v>
      </c>
      <c r="H768" s="71">
        <v>0</v>
      </c>
      <c r="I768" s="71">
        <v>0</v>
      </c>
      <c r="J768" s="71">
        <v>0</v>
      </c>
      <c r="K768" s="71">
        <v>0</v>
      </c>
      <c r="L768" s="71">
        <v>0</v>
      </c>
      <c r="M768" s="71">
        <v>0</v>
      </c>
      <c r="N768" s="71">
        <v>0</v>
      </c>
      <c r="O768" s="71">
        <v>0</v>
      </c>
      <c r="P768" s="71">
        <v>0</v>
      </c>
      <c r="Q768" s="71">
        <v>0</v>
      </c>
      <c r="R768" s="71">
        <v>0</v>
      </c>
      <c r="S768" s="71">
        <v>0</v>
      </c>
      <c r="T768" s="71">
        <v>0</v>
      </c>
      <c r="U768" s="71">
        <v>0</v>
      </c>
      <c r="V768" s="71">
        <v>0</v>
      </c>
      <c r="W768" s="71">
        <v>0</v>
      </c>
      <c r="X768" s="71">
        <v>0</v>
      </c>
      <c r="Y768" s="71">
        <v>0</v>
      </c>
      <c r="Z768" s="71">
        <v>193.1</v>
      </c>
      <c r="AA768" s="71">
        <v>237.18</v>
      </c>
    </row>
    <row r="769" spans="1:28" collapsed="1" x14ac:dyDescent="0.2">
      <c r="A769" s="162" t="s">
        <v>3156</v>
      </c>
      <c r="B769" s="54" t="str">
        <f>"31"&amp;"."&amp;$B$801&amp;"."&amp;$B$802</f>
        <v>31.05.2023</v>
      </c>
      <c r="C769" s="134" t="s">
        <v>76</v>
      </c>
      <c r="D769" s="135">
        <f>ROUND((D770)/1000,5)</f>
        <v>0</v>
      </c>
      <c r="E769" s="135">
        <f t="shared" ref="E769:AA769" si="433">ROUND((E770)/1000,5)</f>
        <v>0</v>
      </c>
      <c r="F769" s="135">
        <f t="shared" si="433"/>
        <v>0</v>
      </c>
      <c r="G769" s="135">
        <f t="shared" si="433"/>
        <v>0</v>
      </c>
      <c r="H769" s="135">
        <f t="shared" si="433"/>
        <v>0</v>
      </c>
      <c r="I769" s="135">
        <f t="shared" si="433"/>
        <v>0</v>
      </c>
      <c r="J769" s="135">
        <f t="shared" si="433"/>
        <v>0</v>
      </c>
      <c r="K769" s="135">
        <f t="shared" si="433"/>
        <v>0</v>
      </c>
      <c r="L769" s="135">
        <f t="shared" si="433"/>
        <v>0</v>
      </c>
      <c r="M769" s="135">
        <f t="shared" si="433"/>
        <v>0</v>
      </c>
      <c r="N769" s="135">
        <f t="shared" si="433"/>
        <v>0</v>
      </c>
      <c r="O769" s="135">
        <f t="shared" si="433"/>
        <v>0</v>
      </c>
      <c r="P769" s="135">
        <f t="shared" si="433"/>
        <v>0</v>
      </c>
      <c r="Q769" s="135">
        <f t="shared" si="433"/>
        <v>0</v>
      </c>
      <c r="R769" s="135">
        <f t="shared" si="433"/>
        <v>0</v>
      </c>
      <c r="S769" s="135">
        <f t="shared" si="433"/>
        <v>0</v>
      </c>
      <c r="T769" s="135">
        <f t="shared" si="433"/>
        <v>0</v>
      </c>
      <c r="U769" s="135">
        <f t="shared" si="433"/>
        <v>0</v>
      </c>
      <c r="V769" s="135">
        <f t="shared" si="433"/>
        <v>0</v>
      </c>
      <c r="W769" s="135">
        <f t="shared" si="433"/>
        <v>0</v>
      </c>
      <c r="X769" s="135">
        <f t="shared" si="433"/>
        <v>0</v>
      </c>
      <c r="Y769" s="135">
        <f t="shared" si="433"/>
        <v>0</v>
      </c>
      <c r="Z769" s="135">
        <f t="shared" si="433"/>
        <v>8.2250000000000004E-2</v>
      </c>
      <c r="AA769" s="135">
        <f t="shared" si="433"/>
        <v>6.7379999999999995E-2</v>
      </c>
    </row>
    <row r="770" spans="1:28" ht="12.75" hidden="1" customHeight="1" outlineLevel="1" x14ac:dyDescent="0.2">
      <c r="A770" s="163" t="s">
        <v>3157</v>
      </c>
      <c r="B770" s="94" t="s">
        <v>238</v>
      </c>
      <c r="C770" s="70" t="s">
        <v>79</v>
      </c>
      <c r="D770" s="71">
        <v>0</v>
      </c>
      <c r="E770" s="71">
        <v>0</v>
      </c>
      <c r="F770" s="71">
        <v>0</v>
      </c>
      <c r="G770" s="71">
        <v>0</v>
      </c>
      <c r="H770" s="71">
        <v>0</v>
      </c>
      <c r="I770" s="71">
        <v>0</v>
      </c>
      <c r="J770" s="71">
        <v>0</v>
      </c>
      <c r="K770" s="71">
        <v>0</v>
      </c>
      <c r="L770" s="71">
        <v>0</v>
      </c>
      <c r="M770" s="71">
        <v>0</v>
      </c>
      <c r="N770" s="71">
        <v>0</v>
      </c>
      <c r="O770" s="71">
        <v>0</v>
      </c>
      <c r="P770" s="71">
        <v>0</v>
      </c>
      <c r="Q770" s="71">
        <v>0</v>
      </c>
      <c r="R770" s="71">
        <v>0</v>
      </c>
      <c r="S770" s="71">
        <v>0</v>
      </c>
      <c r="T770" s="71">
        <v>0</v>
      </c>
      <c r="U770" s="71">
        <v>0</v>
      </c>
      <c r="V770" s="71">
        <v>0</v>
      </c>
      <c r="W770" s="71">
        <v>0</v>
      </c>
      <c r="X770" s="71">
        <v>0</v>
      </c>
      <c r="Y770" s="71">
        <v>0</v>
      </c>
      <c r="Z770" s="71">
        <v>82.25</v>
      </c>
      <c r="AA770" s="71">
        <v>67.38</v>
      </c>
    </row>
    <row r="771" spans="1:28" collapsed="1" x14ac:dyDescent="0.2"/>
    <row r="773" spans="1:28" x14ac:dyDescent="0.2">
      <c r="A773" s="157" t="s">
        <v>2403</v>
      </c>
      <c r="B773" s="158"/>
      <c r="C773" s="158"/>
      <c r="D773" s="158"/>
      <c r="E773" s="158"/>
      <c r="F773" s="158"/>
      <c r="G773" s="158"/>
      <c r="H773" s="158"/>
      <c r="I773" s="158"/>
      <c r="J773" s="158"/>
      <c r="K773" s="158"/>
      <c r="L773" s="158"/>
      <c r="M773" s="158"/>
      <c r="N773" s="158"/>
      <c r="O773" s="158"/>
      <c r="P773" s="158"/>
      <c r="Q773" s="158"/>
      <c r="R773" s="158"/>
      <c r="S773" s="158"/>
      <c r="T773" s="158"/>
      <c r="U773" s="158"/>
      <c r="V773" s="158"/>
      <c r="W773" s="158"/>
      <c r="X773" s="158"/>
      <c r="Y773" s="158"/>
      <c r="Z773" s="158"/>
      <c r="AA773" s="159"/>
    </row>
    <row r="774" spans="1:28" s="198" customFormat="1" x14ac:dyDescent="0.2">
      <c r="A774" s="54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97" t="s">
        <v>3</v>
      </c>
      <c r="M774" s="197" t="s">
        <v>2405</v>
      </c>
      <c r="AB774" s="45"/>
    </row>
    <row r="775" spans="1:28" s="198" customFormat="1" x14ac:dyDescent="0.2">
      <c r="A775" s="162" t="s">
        <v>3158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202" t="s">
        <v>2408</v>
      </c>
      <c r="M775" s="203">
        <v>8.2100000000000003E-3</v>
      </c>
    </row>
    <row r="776" spans="1:28" s="198" customFormat="1" x14ac:dyDescent="0.2">
      <c r="A776" s="162" t="s">
        <v>3159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202" t="s">
        <v>2408</v>
      </c>
      <c r="M776" s="203">
        <v>0.12143999999999999</v>
      </c>
    </row>
    <row r="779" spans="1:28" x14ac:dyDescent="0.2">
      <c r="A779" s="157" t="s">
        <v>861</v>
      </c>
      <c r="B779" s="158"/>
      <c r="C779" s="158"/>
      <c r="D779" s="158"/>
      <c r="E779" s="158"/>
      <c r="F779" s="158"/>
      <c r="G779" s="158"/>
      <c r="H779" s="158"/>
      <c r="I779" s="158"/>
      <c r="J779" s="158"/>
      <c r="K779" s="158"/>
      <c r="L779" s="158"/>
      <c r="M779" s="158"/>
      <c r="N779" s="158"/>
      <c r="O779" s="158"/>
      <c r="P779" s="158"/>
      <c r="Q779" s="158"/>
      <c r="R779" s="158"/>
      <c r="S779" s="158"/>
      <c r="T779" s="158"/>
      <c r="U779" s="158"/>
      <c r="V779" s="158"/>
      <c r="W779" s="158"/>
      <c r="X779" s="158"/>
      <c r="Y779" s="158"/>
      <c r="Z779" s="158"/>
      <c r="AA779" s="159"/>
    </row>
    <row r="780" spans="1:28" ht="15" customHeight="1" x14ac:dyDescent="0.2">
      <c r="A780" s="168" t="s">
        <v>3160</v>
      </c>
      <c r="B780" s="169" t="s">
        <v>863</v>
      </c>
      <c r="C780" s="170" t="s">
        <v>864</v>
      </c>
      <c r="D780" s="161" t="s">
        <v>69</v>
      </c>
      <c r="E780" s="161" t="s">
        <v>70</v>
      </c>
      <c r="F780" s="161" t="s">
        <v>865</v>
      </c>
      <c r="G780" s="161" t="s">
        <v>866</v>
      </c>
      <c r="H780" s="171"/>
      <c r="I780" s="171"/>
      <c r="J780" s="171"/>
      <c r="K780" s="171"/>
      <c r="L780" s="171"/>
      <c r="M780" s="171"/>
      <c r="N780" s="171"/>
      <c r="O780" s="171"/>
      <c r="P780" s="171"/>
      <c r="Q780" s="171"/>
      <c r="R780" s="171"/>
      <c r="S780" s="171"/>
      <c r="T780" s="171"/>
      <c r="U780" s="171"/>
      <c r="V780" s="171"/>
      <c r="W780" s="171"/>
      <c r="X780" s="171"/>
      <c r="Y780" s="171"/>
      <c r="Z780" s="171"/>
      <c r="AA780" s="171"/>
    </row>
    <row r="781" spans="1:28" hidden="1" x14ac:dyDescent="0.2">
      <c r="A781" s="172"/>
      <c r="B781" s="173"/>
      <c r="C781" s="174"/>
      <c r="D781" s="175"/>
      <c r="E781" s="175"/>
      <c r="F781" s="175"/>
      <c r="G781" s="175"/>
    </row>
    <row r="782" spans="1:28" ht="12.75" customHeight="1" x14ac:dyDescent="0.2">
      <c r="A782" s="176" t="s">
        <v>3161</v>
      </c>
      <c r="B782" s="177" t="s">
        <v>868</v>
      </c>
      <c r="C782" s="178" t="s">
        <v>864</v>
      </c>
      <c r="D782" s="175">
        <v>872323.24</v>
      </c>
      <c r="E782" s="175">
        <f>$D782</f>
        <v>872323.24</v>
      </c>
      <c r="F782" s="175">
        <f>$D782</f>
        <v>872323.24</v>
      </c>
      <c r="G782" s="175">
        <f>$D782</f>
        <v>872323.24</v>
      </c>
    </row>
    <row r="783" spans="1:28" ht="12.75" customHeight="1" x14ac:dyDescent="0.2">
      <c r="A783" s="176" t="s">
        <v>3162</v>
      </c>
      <c r="B783" s="177" t="s">
        <v>90</v>
      </c>
      <c r="C783" s="178" t="s">
        <v>864</v>
      </c>
      <c r="D783" s="175">
        <v>571820.46</v>
      </c>
      <c r="E783" s="175">
        <v>1008357.15</v>
      </c>
      <c r="F783" s="175">
        <v>1092208.6499999999</v>
      </c>
      <c r="G783" s="175">
        <v>1355806.62</v>
      </c>
    </row>
    <row r="786" spans="1:27" ht="12.75" customHeight="1" x14ac:dyDescent="0.25">
      <c r="A786" s="179" t="s">
        <v>84</v>
      </c>
      <c r="B786" s="179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1:27" ht="12.75" customHeight="1" x14ac:dyDescent="0.25">
      <c r="A787" s="180" t="s">
        <v>3163</v>
      </c>
      <c r="B787" s="180"/>
      <c r="C787" s="180"/>
      <c r="D787" s="180"/>
      <c r="E787" s="180"/>
      <c r="F787" s="180"/>
      <c r="G787" s="180"/>
      <c r="H787" s="180"/>
      <c r="I787" s="180"/>
      <c r="J787" s="180"/>
      <c r="K787" s="180"/>
      <c r="L787" s="180"/>
      <c r="M787" s="180"/>
      <c r="N787" s="180"/>
      <c r="O787" s="180"/>
      <c r="P787"/>
      <c r="Q787"/>
      <c r="R787"/>
      <c r="S787"/>
      <c r="T787"/>
      <c r="U787"/>
      <c r="V787"/>
      <c r="W787"/>
      <c r="X787"/>
      <c r="Y787"/>
      <c r="Z787"/>
      <c r="AA787"/>
    </row>
    <row r="789" spans="1:27" x14ac:dyDescent="0.2">
      <c r="A789" s="83"/>
      <c r="B789" s="84"/>
    </row>
    <row r="790" spans="1:27" x14ac:dyDescent="0.2">
      <c r="A790" s="83"/>
      <c r="B790" s="85"/>
    </row>
    <row r="801" spans="2:2" hidden="1" x14ac:dyDescent="0.2">
      <c r="B801" s="181" t="s">
        <v>3164</v>
      </c>
    </row>
    <row r="802" spans="2:2" hidden="1" x14ac:dyDescent="0.2">
      <c r="B802" s="182" t="s">
        <v>3165</v>
      </c>
    </row>
  </sheetData>
  <autoFilter ref="B6:C698" xr:uid="{00000000-0001-0000-0F00-000000000000}"/>
  <mergeCells count="18">
    <mergeCell ref="A779:AA779"/>
    <mergeCell ref="A780:A781"/>
    <mergeCell ref="B780:B781"/>
    <mergeCell ref="C780:C781"/>
    <mergeCell ref="A786:B786"/>
    <mergeCell ref="A787:O787"/>
    <mergeCell ref="A641:AA641"/>
    <mergeCell ref="A707:AA707"/>
    <mergeCell ref="A773:AA773"/>
    <mergeCell ref="B774:K774"/>
    <mergeCell ref="B775:K775"/>
    <mergeCell ref="B776:K776"/>
    <mergeCell ref="A1:AA3"/>
    <mergeCell ref="A4:AA4"/>
    <mergeCell ref="A5:AA5"/>
    <mergeCell ref="A164:AA164"/>
    <mergeCell ref="A323:AA323"/>
    <mergeCell ref="A482:AA482"/>
  </mergeCells>
  <pageMargins left="0.25" right="0.25" top="0.75" bottom="0.75" header="0.3" footer="0.3"/>
  <pageSetup paperSize="9" scale="42" fitToHeight="0" orientation="landscape" r:id="rId1"/>
  <rowBreaks count="1" manualBreakCount="1">
    <brk id="614" max="26" man="1"/>
  </rowBreaks>
  <colBreaks count="1" manualBreakCount="1">
    <brk id="12" max="78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46086-A9E4-49A8-979A-1755157BA87A}">
  <sheetPr>
    <tabColor theme="7" tint="0.59999389629810485"/>
    <pageSetUpPr fitToPage="1"/>
  </sheetPr>
  <dimension ref="A1:AB802"/>
  <sheetViews>
    <sheetView view="pageBreakPreview" zoomScale="70" zoomScaleNormal="100" zoomScaleSheetLayoutView="70" workbookViewId="0">
      <selection activeCell="B26" sqref="B26:L26"/>
    </sheetView>
  </sheetViews>
  <sheetFormatPr defaultRowHeight="12.75" outlineLevelRow="1" x14ac:dyDescent="0.2"/>
  <cols>
    <col min="1" max="1" width="9.140625" style="45"/>
    <col min="2" max="2" width="32.140625" style="45" bestFit="1" customWidth="1"/>
    <col min="3" max="3" width="13.42578125" style="45" customWidth="1"/>
    <col min="4" max="27" width="12" style="45" customWidth="1"/>
    <col min="28" max="16384" width="9.140625" style="45"/>
  </cols>
  <sheetData>
    <row r="1" spans="1:27" x14ac:dyDescent="0.2">
      <c r="A1" s="151" t="s">
        <v>2413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</row>
    <row r="2" spans="1:27" x14ac:dyDescent="0.2">
      <c r="A2" s="152"/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</row>
    <row r="3" spans="1:27" x14ac:dyDescent="0.2">
      <c r="A3" s="153"/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</row>
    <row r="4" spans="1:27" ht="15" customHeight="1" x14ac:dyDescent="0.25">
      <c r="A4" s="154" t="s">
        <v>869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6"/>
    </row>
    <row r="5" spans="1:27" x14ac:dyDescent="0.2">
      <c r="A5" s="157" t="s">
        <v>209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9"/>
    </row>
    <row r="6" spans="1:27" ht="27" customHeight="1" x14ac:dyDescent="0.2">
      <c r="A6" s="160" t="s">
        <v>64</v>
      </c>
      <c r="B6" s="161" t="s">
        <v>210</v>
      </c>
      <c r="C6" s="160" t="s">
        <v>211</v>
      </c>
      <c r="D6" s="161" t="s">
        <v>212</v>
      </c>
      <c r="E6" s="161" t="s">
        <v>213</v>
      </c>
      <c r="F6" s="161" t="s">
        <v>214</v>
      </c>
      <c r="G6" s="161" t="s">
        <v>215</v>
      </c>
      <c r="H6" s="161" t="s">
        <v>216</v>
      </c>
      <c r="I6" s="161" t="s">
        <v>217</v>
      </c>
      <c r="J6" s="161" t="s">
        <v>218</v>
      </c>
      <c r="K6" s="161" t="s">
        <v>219</v>
      </c>
      <c r="L6" s="161" t="s">
        <v>220</v>
      </c>
      <c r="M6" s="161" t="s">
        <v>221</v>
      </c>
      <c r="N6" s="161" t="s">
        <v>222</v>
      </c>
      <c r="O6" s="161" t="s">
        <v>223</v>
      </c>
      <c r="P6" s="161" t="s">
        <v>224</v>
      </c>
      <c r="Q6" s="161" t="s">
        <v>225</v>
      </c>
      <c r="R6" s="161" t="s">
        <v>226</v>
      </c>
      <c r="S6" s="161" t="s">
        <v>227</v>
      </c>
      <c r="T6" s="161" t="s">
        <v>228</v>
      </c>
      <c r="U6" s="161" t="s">
        <v>229</v>
      </c>
      <c r="V6" s="161" t="s">
        <v>230</v>
      </c>
      <c r="W6" s="161" t="s">
        <v>231</v>
      </c>
      <c r="X6" s="161" t="s">
        <v>232</v>
      </c>
      <c r="Y6" s="161" t="s">
        <v>233</v>
      </c>
      <c r="Z6" s="161" t="s">
        <v>234</v>
      </c>
      <c r="AA6" s="161" t="s">
        <v>235</v>
      </c>
    </row>
    <row r="7" spans="1:27" x14ac:dyDescent="0.2">
      <c r="A7" s="162" t="s">
        <v>2414</v>
      </c>
      <c r="B7" s="54" t="str">
        <f>"01"&amp;"."&amp;$B$801&amp;"."&amp;$B$802</f>
        <v>01.05.2023</v>
      </c>
      <c r="C7" s="134" t="s">
        <v>76</v>
      </c>
      <c r="D7" s="135">
        <f>ROUND(((D8+D9+D11+D10)/1000),5)</f>
        <v>1.8207100000000001</v>
      </c>
      <c r="E7" s="135">
        <f>ROUND(((E8+E9+E11+E10)/1000),5)</f>
        <v>1.69075</v>
      </c>
      <c r="F7" s="135">
        <f>ROUND(((F8+F9+F11+F10)/1000),5)</f>
        <v>1.5974699999999999</v>
      </c>
      <c r="G7" s="135">
        <f t="shared" ref="G7:AA7" si="0">ROUND(((G8+G9+G11+G10)/1000),5)</f>
        <v>1.5310900000000001</v>
      </c>
      <c r="H7" s="135">
        <f t="shared" si="0"/>
        <v>1.5115700000000001</v>
      </c>
      <c r="I7" s="135">
        <f t="shared" si="0"/>
        <v>1.52227</v>
      </c>
      <c r="J7" s="135">
        <f t="shared" si="0"/>
        <v>1.5518799999999999</v>
      </c>
      <c r="K7" s="135">
        <f t="shared" si="0"/>
        <v>1.7206600000000001</v>
      </c>
      <c r="L7" s="135">
        <f t="shared" si="0"/>
        <v>1.97421</v>
      </c>
      <c r="M7" s="135">
        <f t="shared" si="0"/>
        <v>2.15299</v>
      </c>
      <c r="N7" s="135">
        <f t="shared" si="0"/>
        <v>2.1678299999999999</v>
      </c>
      <c r="O7" s="135">
        <f t="shared" si="0"/>
        <v>2.1649799999999999</v>
      </c>
      <c r="P7" s="135">
        <f t="shared" si="0"/>
        <v>2.1549700000000001</v>
      </c>
      <c r="Q7" s="135">
        <f t="shared" si="0"/>
        <v>2.15483</v>
      </c>
      <c r="R7" s="135">
        <f t="shared" si="0"/>
        <v>2.1385200000000002</v>
      </c>
      <c r="S7" s="135">
        <f t="shared" si="0"/>
        <v>2.17943</v>
      </c>
      <c r="T7" s="135">
        <f t="shared" si="0"/>
        <v>2.2145000000000001</v>
      </c>
      <c r="U7" s="135">
        <f t="shared" si="0"/>
        <v>2.2300399999999998</v>
      </c>
      <c r="V7" s="135">
        <f t="shared" si="0"/>
        <v>2.26966</v>
      </c>
      <c r="W7" s="135">
        <f t="shared" si="0"/>
        <v>2.3492199999999999</v>
      </c>
      <c r="X7" s="135">
        <f t="shared" si="0"/>
        <v>2.5388199999999999</v>
      </c>
      <c r="Y7" s="135">
        <f t="shared" si="0"/>
        <v>2.3389500000000001</v>
      </c>
      <c r="Z7" s="135">
        <f t="shared" si="0"/>
        <v>2.13855</v>
      </c>
      <c r="AA7" s="135">
        <f t="shared" si="0"/>
        <v>1.9372400000000001</v>
      </c>
    </row>
    <row r="8" spans="1:27" ht="12.75" hidden="1" customHeight="1" outlineLevel="1" x14ac:dyDescent="0.2">
      <c r="A8" s="163" t="s">
        <v>2415</v>
      </c>
      <c r="B8" s="94" t="s">
        <v>238</v>
      </c>
      <c r="C8" s="70" t="s">
        <v>79</v>
      </c>
      <c r="D8" s="71">
        <v>1533.22</v>
      </c>
      <c r="E8" s="71">
        <v>1403.26</v>
      </c>
      <c r="F8" s="71">
        <v>1309.98</v>
      </c>
      <c r="G8" s="71">
        <v>1243.5999999999999</v>
      </c>
      <c r="H8" s="71">
        <v>1224.08</v>
      </c>
      <c r="I8" s="71">
        <v>1234.78</v>
      </c>
      <c r="J8" s="71">
        <v>1264.3900000000001</v>
      </c>
      <c r="K8" s="71">
        <v>1433.17</v>
      </c>
      <c r="L8" s="71">
        <v>1686.72</v>
      </c>
      <c r="M8" s="71">
        <v>1865.5</v>
      </c>
      <c r="N8" s="71">
        <v>1880.34</v>
      </c>
      <c r="O8" s="71">
        <v>1877.49</v>
      </c>
      <c r="P8" s="71">
        <v>1867.48</v>
      </c>
      <c r="Q8" s="71">
        <v>1867.34</v>
      </c>
      <c r="R8" s="71">
        <v>1851.03</v>
      </c>
      <c r="S8" s="71">
        <v>1891.94</v>
      </c>
      <c r="T8" s="71">
        <v>1927.01</v>
      </c>
      <c r="U8" s="71">
        <v>1942.55</v>
      </c>
      <c r="V8" s="71">
        <v>1982.17</v>
      </c>
      <c r="W8" s="71">
        <v>2061.73</v>
      </c>
      <c r="X8" s="71">
        <v>2251.33</v>
      </c>
      <c r="Y8" s="71">
        <v>2051.46</v>
      </c>
      <c r="Z8" s="71">
        <v>1851.06</v>
      </c>
      <c r="AA8" s="71">
        <v>1649.75</v>
      </c>
    </row>
    <row r="9" spans="1:27" ht="12.75" hidden="1" customHeight="1" outlineLevel="1" x14ac:dyDescent="0.2">
      <c r="A9" s="163" t="s">
        <v>2416</v>
      </c>
      <c r="B9" s="94" t="s">
        <v>90</v>
      </c>
      <c r="C9" s="70" t="s">
        <v>79</v>
      </c>
      <c r="D9" s="71">
        <v>66.180000000000007</v>
      </c>
      <c r="E9" s="71">
        <f>$D$9</f>
        <v>66.180000000000007</v>
      </c>
      <c r="F9" s="71">
        <f t="shared" ref="F9:AA9" si="1">$D$9</f>
        <v>66.180000000000007</v>
      </c>
      <c r="G9" s="71">
        <f t="shared" si="1"/>
        <v>66.180000000000007</v>
      </c>
      <c r="H9" s="71">
        <f t="shared" si="1"/>
        <v>66.180000000000007</v>
      </c>
      <c r="I9" s="71">
        <f t="shared" si="1"/>
        <v>66.180000000000007</v>
      </c>
      <c r="J9" s="71">
        <f t="shared" si="1"/>
        <v>66.180000000000007</v>
      </c>
      <c r="K9" s="71">
        <f t="shared" si="1"/>
        <v>66.180000000000007</v>
      </c>
      <c r="L9" s="71">
        <f t="shared" si="1"/>
        <v>66.180000000000007</v>
      </c>
      <c r="M9" s="71">
        <f t="shared" si="1"/>
        <v>66.180000000000007</v>
      </c>
      <c r="N9" s="71">
        <f t="shared" si="1"/>
        <v>66.180000000000007</v>
      </c>
      <c r="O9" s="71">
        <f t="shared" si="1"/>
        <v>66.180000000000007</v>
      </c>
      <c r="P9" s="71">
        <f t="shared" si="1"/>
        <v>66.180000000000007</v>
      </c>
      <c r="Q9" s="71">
        <f t="shared" si="1"/>
        <v>66.180000000000007</v>
      </c>
      <c r="R9" s="71">
        <f t="shared" si="1"/>
        <v>66.180000000000007</v>
      </c>
      <c r="S9" s="71">
        <f t="shared" si="1"/>
        <v>66.180000000000007</v>
      </c>
      <c r="T9" s="71">
        <f t="shared" si="1"/>
        <v>66.180000000000007</v>
      </c>
      <c r="U9" s="71">
        <f t="shared" si="1"/>
        <v>66.180000000000007</v>
      </c>
      <c r="V9" s="71">
        <f t="shared" si="1"/>
        <v>66.180000000000007</v>
      </c>
      <c r="W9" s="71">
        <f t="shared" si="1"/>
        <v>66.180000000000007</v>
      </c>
      <c r="X9" s="71">
        <f t="shared" si="1"/>
        <v>66.180000000000007</v>
      </c>
      <c r="Y9" s="71">
        <f t="shared" si="1"/>
        <v>66.180000000000007</v>
      </c>
      <c r="Z9" s="71">
        <f t="shared" si="1"/>
        <v>66.180000000000007</v>
      </c>
      <c r="AA9" s="71">
        <f t="shared" si="1"/>
        <v>66.180000000000007</v>
      </c>
    </row>
    <row r="10" spans="1:27" ht="12.75" hidden="1" customHeight="1" outlineLevel="1" x14ac:dyDescent="0.2">
      <c r="A10" s="163" t="s">
        <v>2417</v>
      </c>
      <c r="B10" s="94" t="s">
        <v>83</v>
      </c>
      <c r="C10" s="70" t="s">
        <v>79</v>
      </c>
      <c r="D10" s="71">
        <v>4.95</v>
      </c>
      <c r="E10" s="71">
        <v>4.95</v>
      </c>
      <c r="F10" s="71">
        <v>4.95</v>
      </c>
      <c r="G10" s="71">
        <v>4.95</v>
      </c>
      <c r="H10" s="71">
        <v>4.95</v>
      </c>
      <c r="I10" s="71">
        <v>4.95</v>
      </c>
      <c r="J10" s="71">
        <v>4.95</v>
      </c>
      <c r="K10" s="71">
        <v>4.95</v>
      </c>
      <c r="L10" s="71">
        <v>4.95</v>
      </c>
      <c r="M10" s="71">
        <v>4.95</v>
      </c>
      <c r="N10" s="71">
        <v>4.95</v>
      </c>
      <c r="O10" s="71">
        <v>4.95</v>
      </c>
      <c r="P10" s="71">
        <v>4.95</v>
      </c>
      <c r="Q10" s="71">
        <v>4.95</v>
      </c>
      <c r="R10" s="71">
        <v>4.95</v>
      </c>
      <c r="S10" s="71">
        <v>4.95</v>
      </c>
      <c r="T10" s="71">
        <v>4.95</v>
      </c>
      <c r="U10" s="71">
        <v>4.95</v>
      </c>
      <c r="V10" s="71">
        <v>4.95</v>
      </c>
      <c r="W10" s="71">
        <v>4.95</v>
      </c>
      <c r="X10" s="71">
        <v>4.95</v>
      </c>
      <c r="Y10" s="71">
        <v>4.95</v>
      </c>
      <c r="Z10" s="71">
        <v>4.95</v>
      </c>
      <c r="AA10" s="71">
        <v>4.95</v>
      </c>
    </row>
    <row r="11" spans="1:27" ht="12.75" hidden="1" customHeight="1" outlineLevel="1" x14ac:dyDescent="0.2">
      <c r="A11" s="163" t="s">
        <v>2418</v>
      </c>
      <c r="B11" s="94" t="s">
        <v>81</v>
      </c>
      <c r="C11" s="70" t="s">
        <v>79</v>
      </c>
      <c r="D11" s="71">
        <v>216.36</v>
      </c>
      <c r="E11" s="71">
        <f>$D$11</f>
        <v>216.36</v>
      </c>
      <c r="F11" s="71">
        <f t="shared" ref="F11:AA11" si="2">$D$11</f>
        <v>216.36</v>
      </c>
      <c r="G11" s="71">
        <f t="shared" si="2"/>
        <v>216.36</v>
      </c>
      <c r="H11" s="71">
        <f t="shared" si="2"/>
        <v>216.36</v>
      </c>
      <c r="I11" s="71">
        <f t="shared" si="2"/>
        <v>216.36</v>
      </c>
      <c r="J11" s="71">
        <f t="shared" si="2"/>
        <v>216.36</v>
      </c>
      <c r="K11" s="71">
        <f t="shared" si="2"/>
        <v>216.36</v>
      </c>
      <c r="L11" s="71">
        <f t="shared" si="2"/>
        <v>216.36</v>
      </c>
      <c r="M11" s="71">
        <f t="shared" si="2"/>
        <v>216.36</v>
      </c>
      <c r="N11" s="71">
        <f t="shared" si="2"/>
        <v>216.36</v>
      </c>
      <c r="O11" s="71">
        <f t="shared" si="2"/>
        <v>216.36</v>
      </c>
      <c r="P11" s="71">
        <f t="shared" si="2"/>
        <v>216.36</v>
      </c>
      <c r="Q11" s="71">
        <f t="shared" si="2"/>
        <v>216.36</v>
      </c>
      <c r="R11" s="71">
        <f t="shared" si="2"/>
        <v>216.36</v>
      </c>
      <c r="S11" s="71">
        <f t="shared" si="2"/>
        <v>216.36</v>
      </c>
      <c r="T11" s="71">
        <f t="shared" si="2"/>
        <v>216.36</v>
      </c>
      <c r="U11" s="71">
        <f t="shared" si="2"/>
        <v>216.36</v>
      </c>
      <c r="V11" s="71">
        <f t="shared" si="2"/>
        <v>216.36</v>
      </c>
      <c r="W11" s="71">
        <f t="shared" si="2"/>
        <v>216.36</v>
      </c>
      <c r="X11" s="71">
        <f t="shared" si="2"/>
        <v>216.36</v>
      </c>
      <c r="Y11" s="71">
        <f t="shared" si="2"/>
        <v>216.36</v>
      </c>
      <c r="Z11" s="71">
        <f t="shared" si="2"/>
        <v>216.36</v>
      </c>
      <c r="AA11" s="71">
        <f t="shared" si="2"/>
        <v>216.36</v>
      </c>
    </row>
    <row r="12" spans="1:27" collapsed="1" x14ac:dyDescent="0.2">
      <c r="A12" s="162" t="s">
        <v>2419</v>
      </c>
      <c r="B12" s="54" t="str">
        <f>"02"&amp;"."&amp;$B$801&amp;"."&amp;$B$802</f>
        <v>02.05.2023</v>
      </c>
      <c r="C12" s="134" t="s">
        <v>76</v>
      </c>
      <c r="D12" s="135">
        <f>ROUND(((D13+D14+D16+D15)/1000),5)</f>
        <v>1.6348100000000001</v>
      </c>
      <c r="E12" s="135">
        <f>ROUND(((E13+E14+E16+E15)/1000),5)</f>
        <v>1.4578899999999999</v>
      </c>
      <c r="F12" s="135">
        <f>ROUND(((F13+F14+F16+F15)/1000),5)</f>
        <v>1.3665799999999999</v>
      </c>
      <c r="G12" s="135">
        <f t="shared" ref="G12:AA12" si="3">ROUND(((G13+G14+G16+G15)/1000),5)</f>
        <v>1.3658399999999999</v>
      </c>
      <c r="H12" s="135">
        <f t="shared" si="3"/>
        <v>1.3897999999999999</v>
      </c>
      <c r="I12" s="135">
        <f t="shared" si="3"/>
        <v>1.5032099999999999</v>
      </c>
      <c r="J12" s="135">
        <f t="shared" si="3"/>
        <v>1.7047600000000001</v>
      </c>
      <c r="K12" s="135">
        <f t="shared" si="3"/>
        <v>1.96601</v>
      </c>
      <c r="L12" s="135">
        <f t="shared" si="3"/>
        <v>2.1549100000000001</v>
      </c>
      <c r="M12" s="135">
        <f t="shared" si="3"/>
        <v>2.2313999999999998</v>
      </c>
      <c r="N12" s="135">
        <f t="shared" si="3"/>
        <v>2.2520500000000001</v>
      </c>
      <c r="O12" s="135">
        <f t="shared" si="3"/>
        <v>2.19259</v>
      </c>
      <c r="P12" s="135">
        <f t="shared" si="3"/>
        <v>2.1937600000000002</v>
      </c>
      <c r="Q12" s="135">
        <f t="shared" si="3"/>
        <v>2.1969799999999999</v>
      </c>
      <c r="R12" s="135">
        <f t="shared" si="3"/>
        <v>2.1839300000000001</v>
      </c>
      <c r="S12" s="135">
        <f t="shared" si="3"/>
        <v>2.1497600000000001</v>
      </c>
      <c r="T12" s="135">
        <f t="shared" si="3"/>
        <v>2.1068500000000001</v>
      </c>
      <c r="U12" s="135">
        <f t="shared" si="3"/>
        <v>2.09341</v>
      </c>
      <c r="V12" s="135">
        <f t="shared" si="3"/>
        <v>2.1109599999999999</v>
      </c>
      <c r="W12" s="135">
        <f t="shared" si="3"/>
        <v>2.1270199999999999</v>
      </c>
      <c r="X12" s="135">
        <f t="shared" si="3"/>
        <v>2.2624399999999998</v>
      </c>
      <c r="Y12" s="135">
        <f t="shared" si="3"/>
        <v>2.1690499999999999</v>
      </c>
      <c r="Z12" s="135">
        <f t="shared" si="3"/>
        <v>1.9451400000000001</v>
      </c>
      <c r="AA12" s="135">
        <f t="shared" si="3"/>
        <v>1.6415599999999999</v>
      </c>
    </row>
    <row r="13" spans="1:27" ht="12.75" hidden="1" customHeight="1" outlineLevel="1" x14ac:dyDescent="0.2">
      <c r="A13" s="163" t="s">
        <v>2420</v>
      </c>
      <c r="B13" s="94" t="s">
        <v>238</v>
      </c>
      <c r="C13" s="70" t="s">
        <v>79</v>
      </c>
      <c r="D13" s="71">
        <v>1347.32</v>
      </c>
      <c r="E13" s="71">
        <v>1170.4000000000001</v>
      </c>
      <c r="F13" s="71">
        <v>1079.0899999999999</v>
      </c>
      <c r="G13" s="71">
        <v>1078.3499999999999</v>
      </c>
      <c r="H13" s="71">
        <v>1102.31</v>
      </c>
      <c r="I13" s="71">
        <v>1215.72</v>
      </c>
      <c r="J13" s="71">
        <v>1417.27</v>
      </c>
      <c r="K13" s="71">
        <v>1678.52</v>
      </c>
      <c r="L13" s="71">
        <v>1867.42</v>
      </c>
      <c r="M13" s="71">
        <v>1943.91</v>
      </c>
      <c r="N13" s="71">
        <v>1964.56</v>
      </c>
      <c r="O13" s="71">
        <v>1905.1</v>
      </c>
      <c r="P13" s="71">
        <v>1906.27</v>
      </c>
      <c r="Q13" s="71">
        <v>1909.49</v>
      </c>
      <c r="R13" s="71">
        <v>1896.44</v>
      </c>
      <c r="S13" s="71">
        <v>1862.27</v>
      </c>
      <c r="T13" s="71">
        <v>1819.36</v>
      </c>
      <c r="U13" s="71">
        <v>1805.92</v>
      </c>
      <c r="V13" s="71">
        <v>1823.47</v>
      </c>
      <c r="W13" s="71">
        <v>1839.53</v>
      </c>
      <c r="X13" s="71">
        <v>1974.95</v>
      </c>
      <c r="Y13" s="71">
        <v>1881.56</v>
      </c>
      <c r="Z13" s="71">
        <v>1657.65</v>
      </c>
      <c r="AA13" s="71">
        <v>1354.07</v>
      </c>
    </row>
    <row r="14" spans="1:27" ht="12.75" hidden="1" customHeight="1" outlineLevel="1" x14ac:dyDescent="0.2">
      <c r="A14" s="163" t="s">
        <v>2421</v>
      </c>
      <c r="B14" s="94" t="s">
        <v>90</v>
      </c>
      <c r="C14" s="70" t="s">
        <v>79</v>
      </c>
      <c r="D14" s="71">
        <f t="shared" ref="D14:AA14" si="4">$D$9</f>
        <v>66.180000000000007</v>
      </c>
      <c r="E14" s="71">
        <f t="shared" si="4"/>
        <v>66.180000000000007</v>
      </c>
      <c r="F14" s="71">
        <f t="shared" si="4"/>
        <v>66.180000000000007</v>
      </c>
      <c r="G14" s="71">
        <f t="shared" si="4"/>
        <v>66.180000000000007</v>
      </c>
      <c r="H14" s="71">
        <f t="shared" si="4"/>
        <v>66.180000000000007</v>
      </c>
      <c r="I14" s="71">
        <f t="shared" si="4"/>
        <v>66.180000000000007</v>
      </c>
      <c r="J14" s="71">
        <f t="shared" si="4"/>
        <v>66.180000000000007</v>
      </c>
      <c r="K14" s="71">
        <f t="shared" si="4"/>
        <v>66.180000000000007</v>
      </c>
      <c r="L14" s="71">
        <f t="shared" si="4"/>
        <v>66.180000000000007</v>
      </c>
      <c r="M14" s="71">
        <f t="shared" si="4"/>
        <v>66.180000000000007</v>
      </c>
      <c r="N14" s="71">
        <f t="shared" si="4"/>
        <v>66.180000000000007</v>
      </c>
      <c r="O14" s="71">
        <f t="shared" si="4"/>
        <v>66.180000000000007</v>
      </c>
      <c r="P14" s="71">
        <f t="shared" si="4"/>
        <v>66.180000000000007</v>
      </c>
      <c r="Q14" s="71">
        <f t="shared" si="4"/>
        <v>66.180000000000007</v>
      </c>
      <c r="R14" s="71">
        <f t="shared" si="4"/>
        <v>66.180000000000007</v>
      </c>
      <c r="S14" s="71">
        <f t="shared" si="4"/>
        <v>66.180000000000007</v>
      </c>
      <c r="T14" s="71">
        <f t="shared" si="4"/>
        <v>66.180000000000007</v>
      </c>
      <c r="U14" s="71">
        <f t="shared" si="4"/>
        <v>66.180000000000007</v>
      </c>
      <c r="V14" s="71">
        <f t="shared" si="4"/>
        <v>66.180000000000007</v>
      </c>
      <c r="W14" s="71">
        <f t="shared" si="4"/>
        <v>66.180000000000007</v>
      </c>
      <c r="X14" s="71">
        <f t="shared" si="4"/>
        <v>66.180000000000007</v>
      </c>
      <c r="Y14" s="71">
        <f t="shared" si="4"/>
        <v>66.180000000000007</v>
      </c>
      <c r="Z14" s="71">
        <f t="shared" si="4"/>
        <v>66.180000000000007</v>
      </c>
      <c r="AA14" s="71">
        <f t="shared" si="4"/>
        <v>66.180000000000007</v>
      </c>
    </row>
    <row r="15" spans="1:27" ht="12.75" hidden="1" customHeight="1" outlineLevel="1" x14ac:dyDescent="0.2">
      <c r="A15" s="163" t="s">
        <v>2422</v>
      </c>
      <c r="B15" s="94" t="s">
        <v>83</v>
      </c>
      <c r="C15" s="70" t="s">
        <v>79</v>
      </c>
      <c r="D15" s="71">
        <v>4.95</v>
      </c>
      <c r="E15" s="71">
        <v>4.95</v>
      </c>
      <c r="F15" s="71">
        <v>4.95</v>
      </c>
      <c r="G15" s="71">
        <v>4.95</v>
      </c>
      <c r="H15" s="71">
        <v>4.95</v>
      </c>
      <c r="I15" s="71">
        <v>4.95</v>
      </c>
      <c r="J15" s="71">
        <v>4.95</v>
      </c>
      <c r="K15" s="71">
        <v>4.95</v>
      </c>
      <c r="L15" s="71">
        <v>4.95</v>
      </c>
      <c r="M15" s="71">
        <v>4.95</v>
      </c>
      <c r="N15" s="71">
        <v>4.95</v>
      </c>
      <c r="O15" s="71">
        <v>4.95</v>
      </c>
      <c r="P15" s="71">
        <v>4.95</v>
      </c>
      <c r="Q15" s="71">
        <v>4.95</v>
      </c>
      <c r="R15" s="71">
        <v>4.95</v>
      </c>
      <c r="S15" s="71">
        <v>4.95</v>
      </c>
      <c r="T15" s="71">
        <v>4.95</v>
      </c>
      <c r="U15" s="71">
        <v>4.95</v>
      </c>
      <c r="V15" s="71">
        <v>4.95</v>
      </c>
      <c r="W15" s="71">
        <v>4.95</v>
      </c>
      <c r="X15" s="71">
        <v>4.95</v>
      </c>
      <c r="Y15" s="71">
        <v>4.95</v>
      </c>
      <c r="Z15" s="71">
        <v>4.95</v>
      </c>
      <c r="AA15" s="71">
        <v>4.95</v>
      </c>
    </row>
    <row r="16" spans="1:27" ht="12.75" hidden="1" customHeight="1" outlineLevel="1" x14ac:dyDescent="0.2">
      <c r="A16" s="163" t="s">
        <v>2423</v>
      </c>
      <c r="B16" s="94" t="s">
        <v>81</v>
      </c>
      <c r="C16" s="70" t="s">
        <v>79</v>
      </c>
      <c r="D16" s="71">
        <f>$D$11</f>
        <v>216.36</v>
      </c>
      <c r="E16" s="71">
        <f t="shared" ref="E16:AA16" si="5">$D$11</f>
        <v>216.36</v>
      </c>
      <c r="F16" s="71">
        <f t="shared" si="5"/>
        <v>216.36</v>
      </c>
      <c r="G16" s="71">
        <f t="shared" si="5"/>
        <v>216.36</v>
      </c>
      <c r="H16" s="71">
        <f t="shared" si="5"/>
        <v>216.36</v>
      </c>
      <c r="I16" s="71">
        <f t="shared" si="5"/>
        <v>216.36</v>
      </c>
      <c r="J16" s="71">
        <f t="shared" si="5"/>
        <v>216.36</v>
      </c>
      <c r="K16" s="71">
        <f t="shared" si="5"/>
        <v>216.36</v>
      </c>
      <c r="L16" s="71">
        <f t="shared" si="5"/>
        <v>216.36</v>
      </c>
      <c r="M16" s="71">
        <f t="shared" si="5"/>
        <v>216.36</v>
      </c>
      <c r="N16" s="71">
        <f t="shared" si="5"/>
        <v>216.36</v>
      </c>
      <c r="O16" s="71">
        <f t="shared" si="5"/>
        <v>216.36</v>
      </c>
      <c r="P16" s="71">
        <f t="shared" si="5"/>
        <v>216.36</v>
      </c>
      <c r="Q16" s="71">
        <f t="shared" si="5"/>
        <v>216.36</v>
      </c>
      <c r="R16" s="71">
        <f t="shared" si="5"/>
        <v>216.36</v>
      </c>
      <c r="S16" s="71">
        <f t="shared" si="5"/>
        <v>216.36</v>
      </c>
      <c r="T16" s="71">
        <f t="shared" si="5"/>
        <v>216.36</v>
      </c>
      <c r="U16" s="71">
        <f t="shared" si="5"/>
        <v>216.36</v>
      </c>
      <c r="V16" s="71">
        <f t="shared" si="5"/>
        <v>216.36</v>
      </c>
      <c r="W16" s="71">
        <f t="shared" si="5"/>
        <v>216.36</v>
      </c>
      <c r="X16" s="71">
        <f t="shared" si="5"/>
        <v>216.36</v>
      </c>
      <c r="Y16" s="71">
        <f t="shared" si="5"/>
        <v>216.36</v>
      </c>
      <c r="Z16" s="71">
        <f t="shared" si="5"/>
        <v>216.36</v>
      </c>
      <c r="AA16" s="71">
        <f t="shared" si="5"/>
        <v>216.36</v>
      </c>
    </row>
    <row r="17" spans="1:27" ht="12.75" customHeight="1" collapsed="1" x14ac:dyDescent="0.2">
      <c r="A17" s="162" t="s">
        <v>2424</v>
      </c>
      <c r="B17" s="54" t="str">
        <f>"03"&amp;"."&amp;$B$801&amp;"."&amp;$B$802</f>
        <v>03.05.2023</v>
      </c>
      <c r="C17" s="134" t="s">
        <v>76</v>
      </c>
      <c r="D17" s="135">
        <f>ROUND(((D18+D19+D21+D20)/1000),5)</f>
        <v>1.4997499999999999</v>
      </c>
      <c r="E17" s="135">
        <f>ROUND(((E18+E19+E21+E20)/1000),5)</f>
        <v>1.36572</v>
      </c>
      <c r="F17" s="135">
        <f>ROUND(((F18+F19+F21+F20)/1000),5)</f>
        <v>1.3428800000000001</v>
      </c>
      <c r="G17" s="135">
        <f t="shared" ref="G17:AA17" si="6">ROUND(((G18+G19+G21+G20)/1000),5)</f>
        <v>1.3435600000000001</v>
      </c>
      <c r="H17" s="135">
        <f t="shared" si="6"/>
        <v>1.36182</v>
      </c>
      <c r="I17" s="135">
        <f t="shared" si="6"/>
        <v>1.4579500000000001</v>
      </c>
      <c r="J17" s="135">
        <f t="shared" si="6"/>
        <v>1.63748</v>
      </c>
      <c r="K17" s="135">
        <f t="shared" si="6"/>
        <v>1.8646400000000001</v>
      </c>
      <c r="L17" s="135">
        <f t="shared" si="6"/>
        <v>2.0789300000000002</v>
      </c>
      <c r="M17" s="135">
        <f t="shared" si="6"/>
        <v>2.1819700000000002</v>
      </c>
      <c r="N17" s="135">
        <f t="shared" si="6"/>
        <v>2.1894900000000002</v>
      </c>
      <c r="O17" s="135">
        <f t="shared" si="6"/>
        <v>2.1912600000000002</v>
      </c>
      <c r="P17" s="135">
        <f t="shared" si="6"/>
        <v>2.1907700000000001</v>
      </c>
      <c r="Q17" s="135">
        <f t="shared" si="6"/>
        <v>2.2109800000000002</v>
      </c>
      <c r="R17" s="135">
        <f t="shared" si="6"/>
        <v>2.1926299999999999</v>
      </c>
      <c r="S17" s="135">
        <f t="shared" si="6"/>
        <v>2.19034</v>
      </c>
      <c r="T17" s="135">
        <f t="shared" si="6"/>
        <v>2.1883300000000001</v>
      </c>
      <c r="U17" s="135">
        <f t="shared" si="6"/>
        <v>2.1843900000000001</v>
      </c>
      <c r="V17" s="135">
        <f t="shared" si="6"/>
        <v>2.16011</v>
      </c>
      <c r="W17" s="135">
        <f t="shared" si="6"/>
        <v>2.1565099999999999</v>
      </c>
      <c r="X17" s="135">
        <f t="shared" si="6"/>
        <v>2.1833499999999999</v>
      </c>
      <c r="Y17" s="135">
        <f t="shared" si="6"/>
        <v>2.19339</v>
      </c>
      <c r="Z17" s="135">
        <f t="shared" si="6"/>
        <v>1.94991</v>
      </c>
      <c r="AA17" s="135">
        <f t="shared" si="6"/>
        <v>1.70835</v>
      </c>
    </row>
    <row r="18" spans="1:27" ht="12.75" hidden="1" customHeight="1" outlineLevel="1" x14ac:dyDescent="0.2">
      <c r="A18" s="163" t="s">
        <v>2425</v>
      </c>
      <c r="B18" s="94" t="s">
        <v>238</v>
      </c>
      <c r="C18" s="70" t="s">
        <v>79</v>
      </c>
      <c r="D18" s="71">
        <v>1212.26</v>
      </c>
      <c r="E18" s="71">
        <v>1078.23</v>
      </c>
      <c r="F18" s="71">
        <v>1055.3900000000001</v>
      </c>
      <c r="G18" s="71">
        <v>1056.07</v>
      </c>
      <c r="H18" s="71">
        <v>1074.33</v>
      </c>
      <c r="I18" s="71">
        <v>1170.46</v>
      </c>
      <c r="J18" s="71">
        <v>1349.99</v>
      </c>
      <c r="K18" s="71">
        <v>1577.15</v>
      </c>
      <c r="L18" s="71">
        <v>1791.44</v>
      </c>
      <c r="M18" s="71">
        <v>1894.48</v>
      </c>
      <c r="N18" s="71">
        <v>1902</v>
      </c>
      <c r="O18" s="71">
        <v>1903.77</v>
      </c>
      <c r="P18" s="71">
        <v>1903.28</v>
      </c>
      <c r="Q18" s="71">
        <v>1923.49</v>
      </c>
      <c r="R18" s="71">
        <v>1905.14</v>
      </c>
      <c r="S18" s="71">
        <v>1902.85</v>
      </c>
      <c r="T18" s="71">
        <v>1900.84</v>
      </c>
      <c r="U18" s="71">
        <v>1896.9</v>
      </c>
      <c r="V18" s="71">
        <v>1872.62</v>
      </c>
      <c r="W18" s="71">
        <v>1869.02</v>
      </c>
      <c r="X18" s="71">
        <v>1895.86</v>
      </c>
      <c r="Y18" s="71">
        <v>1905.9</v>
      </c>
      <c r="Z18" s="71">
        <v>1662.42</v>
      </c>
      <c r="AA18" s="71">
        <v>1420.86</v>
      </c>
    </row>
    <row r="19" spans="1:27" ht="12.75" hidden="1" customHeight="1" outlineLevel="1" x14ac:dyDescent="0.2">
      <c r="A19" s="163" t="s">
        <v>2426</v>
      </c>
      <c r="B19" s="94" t="s">
        <v>90</v>
      </c>
      <c r="C19" s="70" t="s">
        <v>79</v>
      </c>
      <c r="D19" s="71">
        <f t="shared" ref="D19:AA19" si="7">$D$9</f>
        <v>66.180000000000007</v>
      </c>
      <c r="E19" s="71">
        <f t="shared" si="7"/>
        <v>66.180000000000007</v>
      </c>
      <c r="F19" s="71">
        <f t="shared" si="7"/>
        <v>66.180000000000007</v>
      </c>
      <c r="G19" s="71">
        <f t="shared" si="7"/>
        <v>66.180000000000007</v>
      </c>
      <c r="H19" s="71">
        <f t="shared" si="7"/>
        <v>66.180000000000007</v>
      </c>
      <c r="I19" s="71">
        <f t="shared" si="7"/>
        <v>66.180000000000007</v>
      </c>
      <c r="J19" s="71">
        <f t="shared" si="7"/>
        <v>66.180000000000007</v>
      </c>
      <c r="K19" s="71">
        <f t="shared" si="7"/>
        <v>66.180000000000007</v>
      </c>
      <c r="L19" s="71">
        <f t="shared" si="7"/>
        <v>66.180000000000007</v>
      </c>
      <c r="M19" s="71">
        <f t="shared" si="7"/>
        <v>66.180000000000007</v>
      </c>
      <c r="N19" s="71">
        <f t="shared" si="7"/>
        <v>66.180000000000007</v>
      </c>
      <c r="O19" s="71">
        <f t="shared" si="7"/>
        <v>66.180000000000007</v>
      </c>
      <c r="P19" s="71">
        <f t="shared" si="7"/>
        <v>66.180000000000007</v>
      </c>
      <c r="Q19" s="71">
        <f t="shared" si="7"/>
        <v>66.180000000000007</v>
      </c>
      <c r="R19" s="71">
        <f t="shared" si="7"/>
        <v>66.180000000000007</v>
      </c>
      <c r="S19" s="71">
        <f t="shared" si="7"/>
        <v>66.180000000000007</v>
      </c>
      <c r="T19" s="71">
        <f t="shared" si="7"/>
        <v>66.180000000000007</v>
      </c>
      <c r="U19" s="71">
        <f t="shared" si="7"/>
        <v>66.180000000000007</v>
      </c>
      <c r="V19" s="71">
        <f t="shared" si="7"/>
        <v>66.180000000000007</v>
      </c>
      <c r="W19" s="71">
        <f t="shared" si="7"/>
        <v>66.180000000000007</v>
      </c>
      <c r="X19" s="71">
        <f t="shared" si="7"/>
        <v>66.180000000000007</v>
      </c>
      <c r="Y19" s="71">
        <f t="shared" si="7"/>
        <v>66.180000000000007</v>
      </c>
      <c r="Z19" s="71">
        <f t="shared" si="7"/>
        <v>66.180000000000007</v>
      </c>
      <c r="AA19" s="71">
        <f t="shared" si="7"/>
        <v>66.180000000000007</v>
      </c>
    </row>
    <row r="20" spans="1:27" ht="12.75" hidden="1" customHeight="1" outlineLevel="1" x14ac:dyDescent="0.2">
      <c r="A20" s="163" t="s">
        <v>2427</v>
      </c>
      <c r="B20" s="94" t="s">
        <v>83</v>
      </c>
      <c r="C20" s="70" t="s">
        <v>79</v>
      </c>
      <c r="D20" s="71">
        <v>4.95</v>
      </c>
      <c r="E20" s="71">
        <v>4.95</v>
      </c>
      <c r="F20" s="71">
        <v>4.95</v>
      </c>
      <c r="G20" s="71">
        <v>4.95</v>
      </c>
      <c r="H20" s="71">
        <v>4.95</v>
      </c>
      <c r="I20" s="71">
        <v>4.95</v>
      </c>
      <c r="J20" s="71">
        <v>4.95</v>
      </c>
      <c r="K20" s="71">
        <v>4.95</v>
      </c>
      <c r="L20" s="71">
        <v>4.95</v>
      </c>
      <c r="M20" s="71">
        <v>4.95</v>
      </c>
      <c r="N20" s="71">
        <v>4.95</v>
      </c>
      <c r="O20" s="71">
        <v>4.95</v>
      </c>
      <c r="P20" s="71">
        <v>4.95</v>
      </c>
      <c r="Q20" s="71">
        <v>4.95</v>
      </c>
      <c r="R20" s="71">
        <v>4.95</v>
      </c>
      <c r="S20" s="71">
        <v>4.95</v>
      </c>
      <c r="T20" s="71">
        <v>4.95</v>
      </c>
      <c r="U20" s="71">
        <v>4.95</v>
      </c>
      <c r="V20" s="71">
        <v>4.95</v>
      </c>
      <c r="W20" s="71">
        <v>4.95</v>
      </c>
      <c r="X20" s="71">
        <v>4.95</v>
      </c>
      <c r="Y20" s="71">
        <v>4.95</v>
      </c>
      <c r="Z20" s="71">
        <v>4.95</v>
      </c>
      <c r="AA20" s="71">
        <v>4.95</v>
      </c>
    </row>
    <row r="21" spans="1:27" ht="12.75" hidden="1" customHeight="1" outlineLevel="1" x14ac:dyDescent="0.2">
      <c r="A21" s="163" t="s">
        <v>2428</v>
      </c>
      <c r="B21" s="94" t="s">
        <v>81</v>
      </c>
      <c r="C21" s="70" t="s">
        <v>79</v>
      </c>
      <c r="D21" s="71">
        <f>$D$11</f>
        <v>216.36</v>
      </c>
      <c r="E21" s="71">
        <f t="shared" ref="E21:AA21" si="8">$D$11</f>
        <v>216.36</v>
      </c>
      <c r="F21" s="71">
        <f t="shared" si="8"/>
        <v>216.36</v>
      </c>
      <c r="G21" s="71">
        <f t="shared" si="8"/>
        <v>216.36</v>
      </c>
      <c r="H21" s="71">
        <f t="shared" si="8"/>
        <v>216.36</v>
      </c>
      <c r="I21" s="71">
        <f t="shared" si="8"/>
        <v>216.36</v>
      </c>
      <c r="J21" s="71">
        <f t="shared" si="8"/>
        <v>216.36</v>
      </c>
      <c r="K21" s="71">
        <f t="shared" si="8"/>
        <v>216.36</v>
      </c>
      <c r="L21" s="71">
        <f t="shared" si="8"/>
        <v>216.36</v>
      </c>
      <c r="M21" s="71">
        <f t="shared" si="8"/>
        <v>216.36</v>
      </c>
      <c r="N21" s="71">
        <f t="shared" si="8"/>
        <v>216.36</v>
      </c>
      <c r="O21" s="71">
        <f t="shared" si="8"/>
        <v>216.36</v>
      </c>
      <c r="P21" s="71">
        <f t="shared" si="8"/>
        <v>216.36</v>
      </c>
      <c r="Q21" s="71">
        <f t="shared" si="8"/>
        <v>216.36</v>
      </c>
      <c r="R21" s="71">
        <f t="shared" si="8"/>
        <v>216.36</v>
      </c>
      <c r="S21" s="71">
        <f t="shared" si="8"/>
        <v>216.36</v>
      </c>
      <c r="T21" s="71">
        <f t="shared" si="8"/>
        <v>216.36</v>
      </c>
      <c r="U21" s="71">
        <f t="shared" si="8"/>
        <v>216.36</v>
      </c>
      <c r="V21" s="71">
        <f t="shared" si="8"/>
        <v>216.36</v>
      </c>
      <c r="W21" s="71">
        <f t="shared" si="8"/>
        <v>216.36</v>
      </c>
      <c r="X21" s="71">
        <f t="shared" si="8"/>
        <v>216.36</v>
      </c>
      <c r="Y21" s="71">
        <f t="shared" si="8"/>
        <v>216.36</v>
      </c>
      <c r="Z21" s="71">
        <f t="shared" si="8"/>
        <v>216.36</v>
      </c>
      <c r="AA21" s="71">
        <f t="shared" si="8"/>
        <v>216.36</v>
      </c>
    </row>
    <row r="22" spans="1:27" ht="12.75" customHeight="1" collapsed="1" x14ac:dyDescent="0.2">
      <c r="A22" s="162" t="s">
        <v>2429</v>
      </c>
      <c r="B22" s="54" t="str">
        <f>"04"&amp;"."&amp;$B$801&amp;"."&amp;$B$802</f>
        <v>04.05.2023</v>
      </c>
      <c r="C22" s="134" t="s">
        <v>76</v>
      </c>
      <c r="D22" s="135">
        <f>ROUND(((D23+D24+D26+D25)/1000),5)</f>
        <v>1.4674400000000001</v>
      </c>
      <c r="E22" s="135">
        <f>ROUND(((E23+E24+E26+E25)/1000),5)</f>
        <v>1.3643000000000001</v>
      </c>
      <c r="F22" s="135">
        <f>ROUND(((F23+F24+F26+F25)/1000),5)</f>
        <v>1.28932</v>
      </c>
      <c r="G22" s="135">
        <f t="shared" ref="G22:AA22" si="9">ROUND(((G23+G24+G26+G25)/1000),5)</f>
        <v>1.2710399999999999</v>
      </c>
      <c r="H22" s="135">
        <f t="shared" si="9"/>
        <v>1.32429</v>
      </c>
      <c r="I22" s="135">
        <f t="shared" si="9"/>
        <v>1.3740699999999999</v>
      </c>
      <c r="J22" s="135">
        <f t="shared" si="9"/>
        <v>1.5782400000000001</v>
      </c>
      <c r="K22" s="135">
        <f t="shared" si="9"/>
        <v>1.8728800000000001</v>
      </c>
      <c r="L22" s="135">
        <f t="shared" si="9"/>
        <v>1.9767300000000001</v>
      </c>
      <c r="M22" s="135">
        <f t="shared" si="9"/>
        <v>2.16561</v>
      </c>
      <c r="N22" s="135">
        <f t="shared" si="9"/>
        <v>2.18703</v>
      </c>
      <c r="O22" s="135">
        <f t="shared" si="9"/>
        <v>2.2141999999999999</v>
      </c>
      <c r="P22" s="135">
        <f t="shared" si="9"/>
        <v>2.2164600000000001</v>
      </c>
      <c r="Q22" s="135">
        <f t="shared" si="9"/>
        <v>2.23047</v>
      </c>
      <c r="R22" s="135">
        <f t="shared" si="9"/>
        <v>2.2033200000000002</v>
      </c>
      <c r="S22" s="135">
        <f t="shared" si="9"/>
        <v>2.1613000000000002</v>
      </c>
      <c r="T22" s="135">
        <f t="shared" si="9"/>
        <v>2.1092</v>
      </c>
      <c r="U22" s="135">
        <f t="shared" si="9"/>
        <v>2.06534</v>
      </c>
      <c r="V22" s="135">
        <f t="shared" si="9"/>
        <v>2.0466199999999999</v>
      </c>
      <c r="W22" s="135">
        <f t="shared" si="9"/>
        <v>2.1191300000000002</v>
      </c>
      <c r="X22" s="135">
        <f t="shared" si="9"/>
        <v>2.24533</v>
      </c>
      <c r="Y22" s="135">
        <f t="shared" si="9"/>
        <v>2.1829900000000002</v>
      </c>
      <c r="Z22" s="135">
        <f t="shared" si="9"/>
        <v>1.9205099999999999</v>
      </c>
      <c r="AA22" s="135">
        <f t="shared" si="9"/>
        <v>1.74474</v>
      </c>
    </row>
    <row r="23" spans="1:27" ht="12.75" hidden="1" customHeight="1" outlineLevel="1" x14ac:dyDescent="0.2">
      <c r="A23" s="163" t="s">
        <v>2430</v>
      </c>
      <c r="B23" s="94" t="s">
        <v>238</v>
      </c>
      <c r="C23" s="70" t="s">
        <v>79</v>
      </c>
      <c r="D23" s="71">
        <v>1179.95</v>
      </c>
      <c r="E23" s="71">
        <v>1076.81</v>
      </c>
      <c r="F23" s="71">
        <v>1001.83</v>
      </c>
      <c r="G23" s="71">
        <v>983.55</v>
      </c>
      <c r="H23" s="71">
        <v>1036.8</v>
      </c>
      <c r="I23" s="71">
        <v>1086.58</v>
      </c>
      <c r="J23" s="71">
        <v>1290.75</v>
      </c>
      <c r="K23" s="71">
        <v>1585.39</v>
      </c>
      <c r="L23" s="71">
        <v>1689.24</v>
      </c>
      <c r="M23" s="71">
        <v>1878.12</v>
      </c>
      <c r="N23" s="71">
        <v>1899.54</v>
      </c>
      <c r="O23" s="71">
        <v>1926.71</v>
      </c>
      <c r="P23" s="71">
        <v>1928.97</v>
      </c>
      <c r="Q23" s="71">
        <v>1942.98</v>
      </c>
      <c r="R23" s="71">
        <v>1915.83</v>
      </c>
      <c r="S23" s="71">
        <v>1873.81</v>
      </c>
      <c r="T23" s="71">
        <v>1821.71</v>
      </c>
      <c r="U23" s="71">
        <v>1777.85</v>
      </c>
      <c r="V23" s="71">
        <v>1759.13</v>
      </c>
      <c r="W23" s="71">
        <v>1831.64</v>
      </c>
      <c r="X23" s="71">
        <v>1957.84</v>
      </c>
      <c r="Y23" s="71">
        <v>1895.5</v>
      </c>
      <c r="Z23" s="71">
        <v>1633.02</v>
      </c>
      <c r="AA23" s="71">
        <v>1457.25</v>
      </c>
    </row>
    <row r="24" spans="1:27" ht="12.75" hidden="1" customHeight="1" outlineLevel="1" x14ac:dyDescent="0.2">
      <c r="A24" s="163" t="s">
        <v>2431</v>
      </c>
      <c r="B24" s="94" t="s">
        <v>90</v>
      </c>
      <c r="C24" s="70" t="s">
        <v>79</v>
      </c>
      <c r="D24" s="71">
        <f t="shared" ref="D24:AA24" si="10">$D$9</f>
        <v>66.180000000000007</v>
      </c>
      <c r="E24" s="71">
        <f t="shared" si="10"/>
        <v>66.180000000000007</v>
      </c>
      <c r="F24" s="71">
        <f t="shared" si="10"/>
        <v>66.180000000000007</v>
      </c>
      <c r="G24" s="71">
        <f t="shared" si="10"/>
        <v>66.180000000000007</v>
      </c>
      <c r="H24" s="71">
        <f t="shared" si="10"/>
        <v>66.180000000000007</v>
      </c>
      <c r="I24" s="71">
        <f t="shared" si="10"/>
        <v>66.180000000000007</v>
      </c>
      <c r="J24" s="71">
        <f t="shared" si="10"/>
        <v>66.180000000000007</v>
      </c>
      <c r="K24" s="71">
        <f t="shared" si="10"/>
        <v>66.180000000000007</v>
      </c>
      <c r="L24" s="71">
        <f t="shared" si="10"/>
        <v>66.180000000000007</v>
      </c>
      <c r="M24" s="71">
        <f t="shared" si="10"/>
        <v>66.180000000000007</v>
      </c>
      <c r="N24" s="71">
        <f t="shared" si="10"/>
        <v>66.180000000000007</v>
      </c>
      <c r="O24" s="71">
        <f t="shared" si="10"/>
        <v>66.180000000000007</v>
      </c>
      <c r="P24" s="71">
        <f t="shared" si="10"/>
        <v>66.180000000000007</v>
      </c>
      <c r="Q24" s="71">
        <f t="shared" si="10"/>
        <v>66.180000000000007</v>
      </c>
      <c r="R24" s="71">
        <f t="shared" si="10"/>
        <v>66.180000000000007</v>
      </c>
      <c r="S24" s="71">
        <f t="shared" si="10"/>
        <v>66.180000000000007</v>
      </c>
      <c r="T24" s="71">
        <f t="shared" si="10"/>
        <v>66.180000000000007</v>
      </c>
      <c r="U24" s="71">
        <f t="shared" si="10"/>
        <v>66.180000000000007</v>
      </c>
      <c r="V24" s="71">
        <f t="shared" si="10"/>
        <v>66.180000000000007</v>
      </c>
      <c r="W24" s="71">
        <f t="shared" si="10"/>
        <v>66.180000000000007</v>
      </c>
      <c r="X24" s="71">
        <f t="shared" si="10"/>
        <v>66.180000000000007</v>
      </c>
      <c r="Y24" s="71">
        <f t="shared" si="10"/>
        <v>66.180000000000007</v>
      </c>
      <c r="Z24" s="71">
        <f t="shared" si="10"/>
        <v>66.180000000000007</v>
      </c>
      <c r="AA24" s="71">
        <f t="shared" si="10"/>
        <v>66.180000000000007</v>
      </c>
    </row>
    <row r="25" spans="1:27" ht="12.75" hidden="1" customHeight="1" outlineLevel="1" x14ac:dyDescent="0.2">
      <c r="A25" s="163" t="s">
        <v>2432</v>
      </c>
      <c r="B25" s="94" t="s">
        <v>83</v>
      </c>
      <c r="C25" s="70" t="s">
        <v>79</v>
      </c>
      <c r="D25" s="71">
        <v>4.95</v>
      </c>
      <c r="E25" s="71">
        <v>4.95</v>
      </c>
      <c r="F25" s="71">
        <v>4.95</v>
      </c>
      <c r="G25" s="71">
        <v>4.95</v>
      </c>
      <c r="H25" s="71">
        <v>4.95</v>
      </c>
      <c r="I25" s="71">
        <v>4.95</v>
      </c>
      <c r="J25" s="71">
        <v>4.95</v>
      </c>
      <c r="K25" s="71">
        <v>4.95</v>
      </c>
      <c r="L25" s="71">
        <v>4.95</v>
      </c>
      <c r="M25" s="71">
        <v>4.95</v>
      </c>
      <c r="N25" s="71">
        <v>4.95</v>
      </c>
      <c r="O25" s="71">
        <v>4.95</v>
      </c>
      <c r="P25" s="71">
        <v>4.95</v>
      </c>
      <c r="Q25" s="71">
        <v>4.95</v>
      </c>
      <c r="R25" s="71">
        <v>4.95</v>
      </c>
      <c r="S25" s="71">
        <v>4.95</v>
      </c>
      <c r="T25" s="71">
        <v>4.95</v>
      </c>
      <c r="U25" s="71">
        <v>4.95</v>
      </c>
      <c r="V25" s="71">
        <v>4.95</v>
      </c>
      <c r="W25" s="71">
        <v>4.95</v>
      </c>
      <c r="X25" s="71">
        <v>4.95</v>
      </c>
      <c r="Y25" s="71">
        <v>4.95</v>
      </c>
      <c r="Z25" s="71">
        <v>4.95</v>
      </c>
      <c r="AA25" s="71">
        <v>4.95</v>
      </c>
    </row>
    <row r="26" spans="1:27" ht="12.75" hidden="1" customHeight="1" outlineLevel="1" x14ac:dyDescent="0.2">
      <c r="A26" s="163" t="s">
        <v>2433</v>
      </c>
      <c r="B26" s="94" t="s">
        <v>81</v>
      </c>
      <c r="C26" s="70" t="s">
        <v>79</v>
      </c>
      <c r="D26" s="71">
        <f>$D$11</f>
        <v>216.36</v>
      </c>
      <c r="E26" s="71">
        <f t="shared" ref="E26:AA26" si="11">$D$11</f>
        <v>216.36</v>
      </c>
      <c r="F26" s="71">
        <f t="shared" si="11"/>
        <v>216.36</v>
      </c>
      <c r="G26" s="71">
        <f t="shared" si="11"/>
        <v>216.36</v>
      </c>
      <c r="H26" s="71">
        <f t="shared" si="11"/>
        <v>216.36</v>
      </c>
      <c r="I26" s="71">
        <f t="shared" si="11"/>
        <v>216.36</v>
      </c>
      <c r="J26" s="71">
        <f t="shared" si="11"/>
        <v>216.36</v>
      </c>
      <c r="K26" s="71">
        <f t="shared" si="11"/>
        <v>216.36</v>
      </c>
      <c r="L26" s="71">
        <f t="shared" si="11"/>
        <v>216.36</v>
      </c>
      <c r="M26" s="71">
        <f t="shared" si="11"/>
        <v>216.36</v>
      </c>
      <c r="N26" s="71">
        <f t="shared" si="11"/>
        <v>216.36</v>
      </c>
      <c r="O26" s="71">
        <f t="shared" si="11"/>
        <v>216.36</v>
      </c>
      <c r="P26" s="71">
        <f t="shared" si="11"/>
        <v>216.36</v>
      </c>
      <c r="Q26" s="71">
        <f t="shared" si="11"/>
        <v>216.36</v>
      </c>
      <c r="R26" s="71">
        <f t="shared" si="11"/>
        <v>216.36</v>
      </c>
      <c r="S26" s="71">
        <f t="shared" si="11"/>
        <v>216.36</v>
      </c>
      <c r="T26" s="71">
        <f t="shared" si="11"/>
        <v>216.36</v>
      </c>
      <c r="U26" s="71">
        <f t="shared" si="11"/>
        <v>216.36</v>
      </c>
      <c r="V26" s="71">
        <f t="shared" si="11"/>
        <v>216.36</v>
      </c>
      <c r="W26" s="71">
        <f t="shared" si="11"/>
        <v>216.36</v>
      </c>
      <c r="X26" s="71">
        <f t="shared" si="11"/>
        <v>216.36</v>
      </c>
      <c r="Y26" s="71">
        <f t="shared" si="11"/>
        <v>216.36</v>
      </c>
      <c r="Z26" s="71">
        <f t="shared" si="11"/>
        <v>216.36</v>
      </c>
      <c r="AA26" s="71">
        <f t="shared" si="11"/>
        <v>216.36</v>
      </c>
    </row>
    <row r="27" spans="1:27" ht="12.75" customHeight="1" collapsed="1" x14ac:dyDescent="0.2">
      <c r="A27" s="162" t="s">
        <v>2434</v>
      </c>
      <c r="B27" s="54" t="str">
        <f>"05"&amp;"."&amp;$B$801&amp;"."&amp;$B$802</f>
        <v>05.05.2023</v>
      </c>
      <c r="C27" s="134" t="s">
        <v>76</v>
      </c>
      <c r="D27" s="135">
        <f>ROUND(((D28+D29+D31+D30)/1000),5)</f>
        <v>1.66608</v>
      </c>
      <c r="E27" s="135">
        <f>ROUND(((E28+E29+E31+E30)/1000),5)</f>
        <v>1.4795</v>
      </c>
      <c r="F27" s="135">
        <f>ROUND(((F28+F29+F31+F30)/1000),5)</f>
        <v>1.40422</v>
      </c>
      <c r="G27" s="135">
        <f t="shared" ref="G27:AA27" si="12">ROUND(((G28+G29+G31+G30)/1000),5)</f>
        <v>1.38104</v>
      </c>
      <c r="H27" s="135">
        <f t="shared" si="12"/>
        <v>1.42822</v>
      </c>
      <c r="I27" s="135">
        <f t="shared" si="12"/>
        <v>1.5392999999999999</v>
      </c>
      <c r="J27" s="135">
        <f t="shared" si="12"/>
        <v>1.6627799999999999</v>
      </c>
      <c r="K27" s="135">
        <f t="shared" si="12"/>
        <v>1.89317</v>
      </c>
      <c r="L27" s="135">
        <f t="shared" si="12"/>
        <v>2.1006999999999998</v>
      </c>
      <c r="M27" s="135">
        <f t="shared" si="12"/>
        <v>2.17394</v>
      </c>
      <c r="N27" s="135">
        <f t="shared" si="12"/>
        <v>2.2760899999999999</v>
      </c>
      <c r="O27" s="135">
        <f t="shared" si="12"/>
        <v>2.2496800000000001</v>
      </c>
      <c r="P27" s="135">
        <f t="shared" si="12"/>
        <v>2.2331099999999999</v>
      </c>
      <c r="Q27" s="135">
        <f t="shared" si="12"/>
        <v>2.2482199999999999</v>
      </c>
      <c r="R27" s="135">
        <f t="shared" si="12"/>
        <v>2.2328700000000001</v>
      </c>
      <c r="S27" s="135">
        <f t="shared" si="12"/>
        <v>2.1963599999999999</v>
      </c>
      <c r="T27" s="135">
        <f t="shared" si="12"/>
        <v>2.16676</v>
      </c>
      <c r="U27" s="135">
        <f t="shared" si="12"/>
        <v>2.1590099999999999</v>
      </c>
      <c r="V27" s="135">
        <f t="shared" si="12"/>
        <v>2.16168</v>
      </c>
      <c r="W27" s="135">
        <f t="shared" si="12"/>
        <v>2.17035</v>
      </c>
      <c r="X27" s="135">
        <f t="shared" si="12"/>
        <v>2.28471</v>
      </c>
      <c r="Y27" s="135">
        <f t="shared" si="12"/>
        <v>2.2364799999999998</v>
      </c>
      <c r="Z27" s="135">
        <f t="shared" si="12"/>
        <v>2.1031599999999999</v>
      </c>
      <c r="AA27" s="135">
        <f t="shared" si="12"/>
        <v>1.89344</v>
      </c>
    </row>
    <row r="28" spans="1:27" ht="12.75" hidden="1" customHeight="1" outlineLevel="1" x14ac:dyDescent="0.2">
      <c r="A28" s="163" t="s">
        <v>2435</v>
      </c>
      <c r="B28" s="94" t="s">
        <v>238</v>
      </c>
      <c r="C28" s="70" t="s">
        <v>79</v>
      </c>
      <c r="D28" s="71">
        <v>1378.59</v>
      </c>
      <c r="E28" s="71">
        <v>1192.01</v>
      </c>
      <c r="F28" s="71">
        <v>1116.73</v>
      </c>
      <c r="G28" s="71">
        <v>1093.55</v>
      </c>
      <c r="H28" s="71">
        <v>1140.73</v>
      </c>
      <c r="I28" s="71">
        <v>1251.81</v>
      </c>
      <c r="J28" s="71">
        <v>1375.29</v>
      </c>
      <c r="K28" s="71">
        <v>1605.68</v>
      </c>
      <c r="L28" s="71">
        <v>1813.21</v>
      </c>
      <c r="M28" s="71">
        <v>1886.45</v>
      </c>
      <c r="N28" s="71">
        <v>1988.6</v>
      </c>
      <c r="O28" s="71">
        <v>1962.19</v>
      </c>
      <c r="P28" s="71">
        <v>1945.62</v>
      </c>
      <c r="Q28" s="71">
        <v>1960.73</v>
      </c>
      <c r="R28" s="71">
        <v>1945.38</v>
      </c>
      <c r="S28" s="71">
        <v>1908.87</v>
      </c>
      <c r="T28" s="71">
        <v>1879.27</v>
      </c>
      <c r="U28" s="71">
        <v>1871.52</v>
      </c>
      <c r="V28" s="71">
        <v>1874.19</v>
      </c>
      <c r="W28" s="71">
        <v>1882.86</v>
      </c>
      <c r="X28" s="71">
        <v>1997.22</v>
      </c>
      <c r="Y28" s="71">
        <v>1948.99</v>
      </c>
      <c r="Z28" s="71">
        <v>1815.67</v>
      </c>
      <c r="AA28" s="71">
        <v>1605.95</v>
      </c>
    </row>
    <row r="29" spans="1:27" ht="12.75" hidden="1" customHeight="1" outlineLevel="1" x14ac:dyDescent="0.2">
      <c r="A29" s="163" t="s">
        <v>2436</v>
      </c>
      <c r="B29" s="94" t="s">
        <v>90</v>
      </c>
      <c r="C29" s="70" t="s">
        <v>79</v>
      </c>
      <c r="D29" s="71">
        <f t="shared" ref="D29:AA29" si="13">$D$9</f>
        <v>66.180000000000007</v>
      </c>
      <c r="E29" s="71">
        <f t="shared" si="13"/>
        <v>66.180000000000007</v>
      </c>
      <c r="F29" s="71">
        <f t="shared" si="13"/>
        <v>66.180000000000007</v>
      </c>
      <c r="G29" s="71">
        <f t="shared" si="13"/>
        <v>66.180000000000007</v>
      </c>
      <c r="H29" s="71">
        <f t="shared" si="13"/>
        <v>66.180000000000007</v>
      </c>
      <c r="I29" s="71">
        <f t="shared" si="13"/>
        <v>66.180000000000007</v>
      </c>
      <c r="J29" s="71">
        <f t="shared" si="13"/>
        <v>66.180000000000007</v>
      </c>
      <c r="K29" s="71">
        <f t="shared" si="13"/>
        <v>66.180000000000007</v>
      </c>
      <c r="L29" s="71">
        <f t="shared" si="13"/>
        <v>66.180000000000007</v>
      </c>
      <c r="M29" s="71">
        <f t="shared" si="13"/>
        <v>66.180000000000007</v>
      </c>
      <c r="N29" s="71">
        <f t="shared" si="13"/>
        <v>66.180000000000007</v>
      </c>
      <c r="O29" s="71">
        <f t="shared" si="13"/>
        <v>66.180000000000007</v>
      </c>
      <c r="P29" s="71">
        <f t="shared" si="13"/>
        <v>66.180000000000007</v>
      </c>
      <c r="Q29" s="71">
        <f t="shared" si="13"/>
        <v>66.180000000000007</v>
      </c>
      <c r="R29" s="71">
        <f t="shared" si="13"/>
        <v>66.180000000000007</v>
      </c>
      <c r="S29" s="71">
        <f t="shared" si="13"/>
        <v>66.180000000000007</v>
      </c>
      <c r="T29" s="71">
        <f t="shared" si="13"/>
        <v>66.180000000000007</v>
      </c>
      <c r="U29" s="71">
        <f t="shared" si="13"/>
        <v>66.180000000000007</v>
      </c>
      <c r="V29" s="71">
        <f t="shared" si="13"/>
        <v>66.180000000000007</v>
      </c>
      <c r="W29" s="71">
        <f t="shared" si="13"/>
        <v>66.180000000000007</v>
      </c>
      <c r="X29" s="71">
        <f t="shared" si="13"/>
        <v>66.180000000000007</v>
      </c>
      <c r="Y29" s="71">
        <f t="shared" si="13"/>
        <v>66.180000000000007</v>
      </c>
      <c r="Z29" s="71">
        <f t="shared" si="13"/>
        <v>66.180000000000007</v>
      </c>
      <c r="AA29" s="71">
        <f t="shared" si="13"/>
        <v>66.180000000000007</v>
      </c>
    </row>
    <row r="30" spans="1:27" ht="12.75" hidden="1" customHeight="1" outlineLevel="1" x14ac:dyDescent="0.2">
      <c r="A30" s="163" t="s">
        <v>2437</v>
      </c>
      <c r="B30" s="94" t="s">
        <v>83</v>
      </c>
      <c r="C30" s="70" t="s">
        <v>79</v>
      </c>
      <c r="D30" s="71">
        <v>4.95</v>
      </c>
      <c r="E30" s="71">
        <v>4.95</v>
      </c>
      <c r="F30" s="71">
        <v>4.95</v>
      </c>
      <c r="G30" s="71">
        <v>4.95</v>
      </c>
      <c r="H30" s="71">
        <v>4.95</v>
      </c>
      <c r="I30" s="71">
        <v>4.95</v>
      </c>
      <c r="J30" s="71">
        <v>4.95</v>
      </c>
      <c r="K30" s="71">
        <v>4.95</v>
      </c>
      <c r="L30" s="71">
        <v>4.95</v>
      </c>
      <c r="M30" s="71">
        <v>4.95</v>
      </c>
      <c r="N30" s="71">
        <v>4.95</v>
      </c>
      <c r="O30" s="71">
        <v>4.95</v>
      </c>
      <c r="P30" s="71">
        <v>4.95</v>
      </c>
      <c r="Q30" s="71">
        <v>4.95</v>
      </c>
      <c r="R30" s="71">
        <v>4.95</v>
      </c>
      <c r="S30" s="71">
        <v>4.95</v>
      </c>
      <c r="T30" s="71">
        <v>4.95</v>
      </c>
      <c r="U30" s="71">
        <v>4.95</v>
      </c>
      <c r="V30" s="71">
        <v>4.95</v>
      </c>
      <c r="W30" s="71">
        <v>4.95</v>
      </c>
      <c r="X30" s="71">
        <v>4.95</v>
      </c>
      <c r="Y30" s="71">
        <v>4.95</v>
      </c>
      <c r="Z30" s="71">
        <v>4.95</v>
      </c>
      <c r="AA30" s="71">
        <v>4.95</v>
      </c>
    </row>
    <row r="31" spans="1:27" ht="12.75" hidden="1" customHeight="1" outlineLevel="1" x14ac:dyDescent="0.2">
      <c r="A31" s="163" t="s">
        <v>2438</v>
      </c>
      <c r="B31" s="94" t="s">
        <v>81</v>
      </c>
      <c r="C31" s="70" t="s">
        <v>79</v>
      </c>
      <c r="D31" s="71">
        <f>$D$11</f>
        <v>216.36</v>
      </c>
      <c r="E31" s="71">
        <f t="shared" ref="E31:AA31" si="14">$D$11</f>
        <v>216.36</v>
      </c>
      <c r="F31" s="71">
        <f t="shared" si="14"/>
        <v>216.36</v>
      </c>
      <c r="G31" s="71">
        <f t="shared" si="14"/>
        <v>216.36</v>
      </c>
      <c r="H31" s="71">
        <f t="shared" si="14"/>
        <v>216.36</v>
      </c>
      <c r="I31" s="71">
        <f t="shared" si="14"/>
        <v>216.36</v>
      </c>
      <c r="J31" s="71">
        <f t="shared" si="14"/>
        <v>216.36</v>
      </c>
      <c r="K31" s="71">
        <f t="shared" si="14"/>
        <v>216.36</v>
      </c>
      <c r="L31" s="71">
        <f t="shared" si="14"/>
        <v>216.36</v>
      </c>
      <c r="M31" s="71">
        <f t="shared" si="14"/>
        <v>216.36</v>
      </c>
      <c r="N31" s="71">
        <f t="shared" si="14"/>
        <v>216.36</v>
      </c>
      <c r="O31" s="71">
        <f t="shared" si="14"/>
        <v>216.36</v>
      </c>
      <c r="P31" s="71">
        <f t="shared" si="14"/>
        <v>216.36</v>
      </c>
      <c r="Q31" s="71">
        <f t="shared" si="14"/>
        <v>216.36</v>
      </c>
      <c r="R31" s="71">
        <f t="shared" si="14"/>
        <v>216.36</v>
      </c>
      <c r="S31" s="71">
        <f t="shared" si="14"/>
        <v>216.36</v>
      </c>
      <c r="T31" s="71">
        <f t="shared" si="14"/>
        <v>216.36</v>
      </c>
      <c r="U31" s="71">
        <f t="shared" si="14"/>
        <v>216.36</v>
      </c>
      <c r="V31" s="71">
        <f t="shared" si="14"/>
        <v>216.36</v>
      </c>
      <c r="W31" s="71">
        <f t="shared" si="14"/>
        <v>216.36</v>
      </c>
      <c r="X31" s="71">
        <f t="shared" si="14"/>
        <v>216.36</v>
      </c>
      <c r="Y31" s="71">
        <f t="shared" si="14"/>
        <v>216.36</v>
      </c>
      <c r="Z31" s="71">
        <f t="shared" si="14"/>
        <v>216.36</v>
      </c>
      <c r="AA31" s="71">
        <f t="shared" si="14"/>
        <v>216.36</v>
      </c>
    </row>
    <row r="32" spans="1:27" ht="12.75" customHeight="1" collapsed="1" x14ac:dyDescent="0.2">
      <c r="A32" s="162" t="s">
        <v>2439</v>
      </c>
      <c r="B32" s="54" t="str">
        <f>"06"&amp;"."&amp;$B$801&amp;"."&amp;$B$802</f>
        <v>06.05.2023</v>
      </c>
      <c r="C32" s="134" t="s">
        <v>76</v>
      </c>
      <c r="D32" s="135">
        <f>ROUND(((D33+D34+D36+D35)/1000),5)</f>
        <v>1.7874300000000001</v>
      </c>
      <c r="E32" s="135">
        <f>ROUND(((E33+E34+E36+E35)/1000),5)</f>
        <v>1.7111000000000001</v>
      </c>
      <c r="F32" s="135">
        <f>ROUND(((F33+F34+F36+F35)/1000),5)</f>
        <v>1.5961000000000001</v>
      </c>
      <c r="G32" s="135">
        <f t="shared" ref="G32:AA32" si="15">ROUND(((G33+G34+G36+G35)/1000),5)</f>
        <v>1.4830399999999999</v>
      </c>
      <c r="H32" s="135">
        <f t="shared" si="15"/>
        <v>1.48068</v>
      </c>
      <c r="I32" s="135">
        <f t="shared" si="15"/>
        <v>1.5747800000000001</v>
      </c>
      <c r="J32" s="135">
        <f t="shared" si="15"/>
        <v>1.62141</v>
      </c>
      <c r="K32" s="135">
        <f t="shared" si="15"/>
        <v>1.73678</v>
      </c>
      <c r="L32" s="135">
        <f t="shared" si="15"/>
        <v>2.03186</v>
      </c>
      <c r="M32" s="135">
        <f t="shared" si="15"/>
        <v>2.1819600000000001</v>
      </c>
      <c r="N32" s="135">
        <f t="shared" si="15"/>
        <v>2.26146</v>
      </c>
      <c r="O32" s="135">
        <f t="shared" si="15"/>
        <v>2.23976</v>
      </c>
      <c r="P32" s="135">
        <f t="shared" si="15"/>
        <v>2.1844899999999998</v>
      </c>
      <c r="Q32" s="135">
        <f t="shared" si="15"/>
        <v>2.1829000000000001</v>
      </c>
      <c r="R32" s="135">
        <f t="shared" si="15"/>
        <v>2.1653199999999999</v>
      </c>
      <c r="S32" s="135">
        <f t="shared" si="15"/>
        <v>2.1604199999999998</v>
      </c>
      <c r="T32" s="135">
        <f t="shared" si="15"/>
        <v>2.12873</v>
      </c>
      <c r="U32" s="135">
        <f t="shared" si="15"/>
        <v>2.1008399999999998</v>
      </c>
      <c r="V32" s="135">
        <f t="shared" si="15"/>
        <v>2.0978500000000002</v>
      </c>
      <c r="W32" s="135">
        <f t="shared" si="15"/>
        <v>2.1384799999999999</v>
      </c>
      <c r="X32" s="135">
        <f t="shared" si="15"/>
        <v>2.3017400000000001</v>
      </c>
      <c r="Y32" s="135">
        <f t="shared" si="15"/>
        <v>2.2801399999999998</v>
      </c>
      <c r="Z32" s="135">
        <f t="shared" si="15"/>
        <v>2.0809099999999998</v>
      </c>
      <c r="AA32" s="135">
        <f t="shared" si="15"/>
        <v>1.9179900000000001</v>
      </c>
    </row>
    <row r="33" spans="1:27" ht="12.75" hidden="1" customHeight="1" outlineLevel="1" x14ac:dyDescent="0.2">
      <c r="A33" s="163" t="s">
        <v>2440</v>
      </c>
      <c r="B33" s="94" t="s">
        <v>238</v>
      </c>
      <c r="C33" s="70" t="s">
        <v>79</v>
      </c>
      <c r="D33" s="71">
        <v>1499.94</v>
      </c>
      <c r="E33" s="71">
        <v>1423.61</v>
      </c>
      <c r="F33" s="71">
        <v>1308.6099999999999</v>
      </c>
      <c r="G33" s="71">
        <v>1195.55</v>
      </c>
      <c r="H33" s="71">
        <v>1193.19</v>
      </c>
      <c r="I33" s="71">
        <v>1287.29</v>
      </c>
      <c r="J33" s="71">
        <v>1333.92</v>
      </c>
      <c r="K33" s="71">
        <v>1449.29</v>
      </c>
      <c r="L33" s="71">
        <v>1744.37</v>
      </c>
      <c r="M33" s="71">
        <v>1894.47</v>
      </c>
      <c r="N33" s="71">
        <v>1973.97</v>
      </c>
      <c r="O33" s="71">
        <v>1952.27</v>
      </c>
      <c r="P33" s="71">
        <v>1897</v>
      </c>
      <c r="Q33" s="71">
        <v>1895.41</v>
      </c>
      <c r="R33" s="71">
        <v>1877.83</v>
      </c>
      <c r="S33" s="71">
        <v>1872.93</v>
      </c>
      <c r="T33" s="71">
        <v>1841.24</v>
      </c>
      <c r="U33" s="71">
        <v>1813.35</v>
      </c>
      <c r="V33" s="71">
        <v>1810.36</v>
      </c>
      <c r="W33" s="71">
        <v>1850.99</v>
      </c>
      <c r="X33" s="71">
        <v>2014.25</v>
      </c>
      <c r="Y33" s="71">
        <v>1992.65</v>
      </c>
      <c r="Z33" s="71">
        <v>1793.42</v>
      </c>
      <c r="AA33" s="71">
        <v>1630.5</v>
      </c>
    </row>
    <row r="34" spans="1:27" ht="12.75" hidden="1" customHeight="1" outlineLevel="1" x14ac:dyDescent="0.2">
      <c r="A34" s="163" t="s">
        <v>2441</v>
      </c>
      <c r="B34" s="94" t="s">
        <v>90</v>
      </c>
      <c r="C34" s="70" t="s">
        <v>79</v>
      </c>
      <c r="D34" s="71">
        <f t="shared" ref="D34:AA34" si="16">$D$9</f>
        <v>66.180000000000007</v>
      </c>
      <c r="E34" s="71">
        <f t="shared" si="16"/>
        <v>66.180000000000007</v>
      </c>
      <c r="F34" s="71">
        <f t="shared" si="16"/>
        <v>66.180000000000007</v>
      </c>
      <c r="G34" s="71">
        <f t="shared" si="16"/>
        <v>66.180000000000007</v>
      </c>
      <c r="H34" s="71">
        <f t="shared" si="16"/>
        <v>66.180000000000007</v>
      </c>
      <c r="I34" s="71">
        <f t="shared" si="16"/>
        <v>66.180000000000007</v>
      </c>
      <c r="J34" s="71">
        <f t="shared" si="16"/>
        <v>66.180000000000007</v>
      </c>
      <c r="K34" s="71">
        <f t="shared" si="16"/>
        <v>66.180000000000007</v>
      </c>
      <c r="L34" s="71">
        <f t="shared" si="16"/>
        <v>66.180000000000007</v>
      </c>
      <c r="M34" s="71">
        <f t="shared" si="16"/>
        <v>66.180000000000007</v>
      </c>
      <c r="N34" s="71">
        <f t="shared" si="16"/>
        <v>66.180000000000007</v>
      </c>
      <c r="O34" s="71">
        <f t="shared" si="16"/>
        <v>66.180000000000007</v>
      </c>
      <c r="P34" s="71">
        <f t="shared" si="16"/>
        <v>66.180000000000007</v>
      </c>
      <c r="Q34" s="71">
        <f t="shared" si="16"/>
        <v>66.180000000000007</v>
      </c>
      <c r="R34" s="71">
        <f t="shared" si="16"/>
        <v>66.180000000000007</v>
      </c>
      <c r="S34" s="71">
        <f t="shared" si="16"/>
        <v>66.180000000000007</v>
      </c>
      <c r="T34" s="71">
        <f t="shared" si="16"/>
        <v>66.180000000000007</v>
      </c>
      <c r="U34" s="71">
        <f t="shared" si="16"/>
        <v>66.180000000000007</v>
      </c>
      <c r="V34" s="71">
        <f t="shared" si="16"/>
        <v>66.180000000000007</v>
      </c>
      <c r="W34" s="71">
        <f t="shared" si="16"/>
        <v>66.180000000000007</v>
      </c>
      <c r="X34" s="71">
        <f t="shared" si="16"/>
        <v>66.180000000000007</v>
      </c>
      <c r="Y34" s="71">
        <f t="shared" si="16"/>
        <v>66.180000000000007</v>
      </c>
      <c r="Z34" s="71">
        <f t="shared" si="16"/>
        <v>66.180000000000007</v>
      </c>
      <c r="AA34" s="71">
        <f t="shared" si="16"/>
        <v>66.180000000000007</v>
      </c>
    </row>
    <row r="35" spans="1:27" ht="12.75" hidden="1" customHeight="1" outlineLevel="1" x14ac:dyDescent="0.2">
      <c r="A35" s="163" t="s">
        <v>2442</v>
      </c>
      <c r="B35" s="94" t="s">
        <v>83</v>
      </c>
      <c r="C35" s="70" t="s">
        <v>79</v>
      </c>
      <c r="D35" s="71">
        <v>4.95</v>
      </c>
      <c r="E35" s="71">
        <v>4.95</v>
      </c>
      <c r="F35" s="71">
        <v>4.95</v>
      </c>
      <c r="G35" s="71">
        <v>4.95</v>
      </c>
      <c r="H35" s="71">
        <v>4.95</v>
      </c>
      <c r="I35" s="71">
        <v>4.95</v>
      </c>
      <c r="J35" s="71">
        <v>4.95</v>
      </c>
      <c r="K35" s="71">
        <v>4.95</v>
      </c>
      <c r="L35" s="71">
        <v>4.95</v>
      </c>
      <c r="M35" s="71">
        <v>4.95</v>
      </c>
      <c r="N35" s="71">
        <v>4.95</v>
      </c>
      <c r="O35" s="71">
        <v>4.95</v>
      </c>
      <c r="P35" s="71">
        <v>4.95</v>
      </c>
      <c r="Q35" s="71">
        <v>4.95</v>
      </c>
      <c r="R35" s="71">
        <v>4.95</v>
      </c>
      <c r="S35" s="71">
        <v>4.95</v>
      </c>
      <c r="T35" s="71">
        <v>4.95</v>
      </c>
      <c r="U35" s="71">
        <v>4.95</v>
      </c>
      <c r="V35" s="71">
        <v>4.95</v>
      </c>
      <c r="W35" s="71">
        <v>4.95</v>
      </c>
      <c r="X35" s="71">
        <v>4.95</v>
      </c>
      <c r="Y35" s="71">
        <v>4.95</v>
      </c>
      <c r="Z35" s="71">
        <v>4.95</v>
      </c>
      <c r="AA35" s="71">
        <v>4.95</v>
      </c>
    </row>
    <row r="36" spans="1:27" ht="12.75" hidden="1" customHeight="1" outlineLevel="1" x14ac:dyDescent="0.2">
      <c r="A36" s="163" t="s">
        <v>2443</v>
      </c>
      <c r="B36" s="94" t="s">
        <v>81</v>
      </c>
      <c r="C36" s="70" t="s">
        <v>79</v>
      </c>
      <c r="D36" s="71">
        <f>$D$11</f>
        <v>216.36</v>
      </c>
      <c r="E36" s="71">
        <f t="shared" ref="E36:AA36" si="17">$D$11</f>
        <v>216.36</v>
      </c>
      <c r="F36" s="71">
        <f t="shared" si="17"/>
        <v>216.36</v>
      </c>
      <c r="G36" s="71">
        <f t="shared" si="17"/>
        <v>216.36</v>
      </c>
      <c r="H36" s="71">
        <f t="shared" si="17"/>
        <v>216.36</v>
      </c>
      <c r="I36" s="71">
        <f t="shared" si="17"/>
        <v>216.36</v>
      </c>
      <c r="J36" s="71">
        <f t="shared" si="17"/>
        <v>216.36</v>
      </c>
      <c r="K36" s="71">
        <f t="shared" si="17"/>
        <v>216.36</v>
      </c>
      <c r="L36" s="71">
        <f t="shared" si="17"/>
        <v>216.36</v>
      </c>
      <c r="M36" s="71">
        <f t="shared" si="17"/>
        <v>216.36</v>
      </c>
      <c r="N36" s="71">
        <f t="shared" si="17"/>
        <v>216.36</v>
      </c>
      <c r="O36" s="71">
        <f t="shared" si="17"/>
        <v>216.36</v>
      </c>
      <c r="P36" s="71">
        <f t="shared" si="17"/>
        <v>216.36</v>
      </c>
      <c r="Q36" s="71">
        <f t="shared" si="17"/>
        <v>216.36</v>
      </c>
      <c r="R36" s="71">
        <f t="shared" si="17"/>
        <v>216.36</v>
      </c>
      <c r="S36" s="71">
        <f t="shared" si="17"/>
        <v>216.36</v>
      </c>
      <c r="T36" s="71">
        <f t="shared" si="17"/>
        <v>216.36</v>
      </c>
      <c r="U36" s="71">
        <f t="shared" si="17"/>
        <v>216.36</v>
      </c>
      <c r="V36" s="71">
        <f t="shared" si="17"/>
        <v>216.36</v>
      </c>
      <c r="W36" s="71">
        <f t="shared" si="17"/>
        <v>216.36</v>
      </c>
      <c r="X36" s="71">
        <f t="shared" si="17"/>
        <v>216.36</v>
      </c>
      <c r="Y36" s="71">
        <f t="shared" si="17"/>
        <v>216.36</v>
      </c>
      <c r="Z36" s="71">
        <f t="shared" si="17"/>
        <v>216.36</v>
      </c>
      <c r="AA36" s="71">
        <f t="shared" si="17"/>
        <v>216.36</v>
      </c>
    </row>
    <row r="37" spans="1:27" ht="12.75" customHeight="1" collapsed="1" x14ac:dyDescent="0.2">
      <c r="A37" s="162" t="s">
        <v>2444</v>
      </c>
      <c r="B37" s="54" t="str">
        <f>"07"&amp;"."&amp;$B$801&amp;"."&amp;$B$802</f>
        <v>07.05.2023</v>
      </c>
      <c r="C37" s="134" t="s">
        <v>76</v>
      </c>
      <c r="D37" s="135">
        <f>ROUND(((D38+D39+D41+D40)/1000),5)</f>
        <v>1.75078</v>
      </c>
      <c r="E37" s="135">
        <f>ROUND(((E38+E39+E41+E40)/1000),5)</f>
        <v>1.60371</v>
      </c>
      <c r="F37" s="135">
        <f>ROUND(((F38+F39+F41+F40)/1000),5)</f>
        <v>1.48227</v>
      </c>
      <c r="G37" s="135">
        <f t="shared" ref="G37:AA37" si="18">ROUND(((G38+G39+G41+G40)/1000),5)</f>
        <v>1.43363</v>
      </c>
      <c r="H37" s="135">
        <f t="shared" si="18"/>
        <v>1.4119999999999999</v>
      </c>
      <c r="I37" s="135">
        <f t="shared" si="18"/>
        <v>1.3731500000000001</v>
      </c>
      <c r="J37" s="135">
        <f t="shared" si="18"/>
        <v>1.4711099999999999</v>
      </c>
      <c r="K37" s="135">
        <f t="shared" si="18"/>
        <v>1.5682700000000001</v>
      </c>
      <c r="L37" s="135">
        <f t="shared" si="18"/>
        <v>1.7493399999999999</v>
      </c>
      <c r="M37" s="135">
        <f t="shared" si="18"/>
        <v>1.9125300000000001</v>
      </c>
      <c r="N37" s="135">
        <f t="shared" si="18"/>
        <v>1.95133</v>
      </c>
      <c r="O37" s="135">
        <f t="shared" si="18"/>
        <v>1.9616100000000001</v>
      </c>
      <c r="P37" s="135">
        <f t="shared" si="18"/>
        <v>1.95583</v>
      </c>
      <c r="Q37" s="135">
        <f t="shared" si="18"/>
        <v>1.94855</v>
      </c>
      <c r="R37" s="135">
        <f t="shared" si="18"/>
        <v>1.9382699999999999</v>
      </c>
      <c r="S37" s="135">
        <f t="shared" si="18"/>
        <v>1.93248</v>
      </c>
      <c r="T37" s="135">
        <f t="shared" si="18"/>
        <v>1.9167000000000001</v>
      </c>
      <c r="U37" s="135">
        <f t="shared" si="18"/>
        <v>1.93228</v>
      </c>
      <c r="V37" s="135">
        <f t="shared" si="18"/>
        <v>1.9589099999999999</v>
      </c>
      <c r="W37" s="135">
        <f t="shared" si="18"/>
        <v>2.01857</v>
      </c>
      <c r="X37" s="135">
        <f t="shared" si="18"/>
        <v>2.1387900000000002</v>
      </c>
      <c r="Y37" s="135">
        <f t="shared" si="18"/>
        <v>2.1962600000000001</v>
      </c>
      <c r="Z37" s="135">
        <f t="shared" si="18"/>
        <v>1.9367099999999999</v>
      </c>
      <c r="AA37" s="135">
        <f t="shared" si="18"/>
        <v>1.7723800000000001</v>
      </c>
    </row>
    <row r="38" spans="1:27" ht="12.75" hidden="1" customHeight="1" outlineLevel="1" x14ac:dyDescent="0.2">
      <c r="A38" s="163" t="s">
        <v>2445</v>
      </c>
      <c r="B38" s="94" t="s">
        <v>238</v>
      </c>
      <c r="C38" s="70" t="s">
        <v>79</v>
      </c>
      <c r="D38" s="71">
        <v>1463.29</v>
      </c>
      <c r="E38" s="71">
        <v>1316.22</v>
      </c>
      <c r="F38" s="71">
        <v>1194.78</v>
      </c>
      <c r="G38" s="71">
        <v>1146.1400000000001</v>
      </c>
      <c r="H38" s="71">
        <v>1124.51</v>
      </c>
      <c r="I38" s="71">
        <v>1085.6600000000001</v>
      </c>
      <c r="J38" s="71">
        <v>1183.6199999999999</v>
      </c>
      <c r="K38" s="71">
        <v>1280.78</v>
      </c>
      <c r="L38" s="71">
        <v>1461.85</v>
      </c>
      <c r="M38" s="71">
        <v>1625.04</v>
      </c>
      <c r="N38" s="71">
        <v>1663.84</v>
      </c>
      <c r="O38" s="71">
        <v>1674.12</v>
      </c>
      <c r="P38" s="71">
        <v>1668.34</v>
      </c>
      <c r="Q38" s="71">
        <v>1661.06</v>
      </c>
      <c r="R38" s="71">
        <v>1650.78</v>
      </c>
      <c r="S38" s="71">
        <v>1644.99</v>
      </c>
      <c r="T38" s="71">
        <v>1629.21</v>
      </c>
      <c r="U38" s="71">
        <v>1644.79</v>
      </c>
      <c r="V38" s="71">
        <v>1671.42</v>
      </c>
      <c r="W38" s="71">
        <v>1731.08</v>
      </c>
      <c r="X38" s="71">
        <v>1851.3</v>
      </c>
      <c r="Y38" s="71">
        <v>1908.77</v>
      </c>
      <c r="Z38" s="71">
        <v>1649.22</v>
      </c>
      <c r="AA38" s="71">
        <v>1484.89</v>
      </c>
    </row>
    <row r="39" spans="1:27" ht="12.75" hidden="1" customHeight="1" outlineLevel="1" x14ac:dyDescent="0.2">
      <c r="A39" s="163" t="s">
        <v>2446</v>
      </c>
      <c r="B39" s="94" t="s">
        <v>90</v>
      </c>
      <c r="C39" s="70" t="s">
        <v>79</v>
      </c>
      <c r="D39" s="71">
        <f t="shared" ref="D39:AA39" si="19">$D$9</f>
        <v>66.180000000000007</v>
      </c>
      <c r="E39" s="71">
        <f t="shared" si="19"/>
        <v>66.180000000000007</v>
      </c>
      <c r="F39" s="71">
        <f t="shared" si="19"/>
        <v>66.180000000000007</v>
      </c>
      <c r="G39" s="71">
        <f t="shared" si="19"/>
        <v>66.180000000000007</v>
      </c>
      <c r="H39" s="71">
        <f t="shared" si="19"/>
        <v>66.180000000000007</v>
      </c>
      <c r="I39" s="71">
        <f t="shared" si="19"/>
        <v>66.180000000000007</v>
      </c>
      <c r="J39" s="71">
        <f t="shared" si="19"/>
        <v>66.180000000000007</v>
      </c>
      <c r="K39" s="71">
        <f t="shared" si="19"/>
        <v>66.180000000000007</v>
      </c>
      <c r="L39" s="71">
        <f t="shared" si="19"/>
        <v>66.180000000000007</v>
      </c>
      <c r="M39" s="71">
        <f t="shared" si="19"/>
        <v>66.180000000000007</v>
      </c>
      <c r="N39" s="71">
        <f t="shared" si="19"/>
        <v>66.180000000000007</v>
      </c>
      <c r="O39" s="71">
        <f t="shared" si="19"/>
        <v>66.180000000000007</v>
      </c>
      <c r="P39" s="71">
        <f t="shared" si="19"/>
        <v>66.180000000000007</v>
      </c>
      <c r="Q39" s="71">
        <f t="shared" si="19"/>
        <v>66.180000000000007</v>
      </c>
      <c r="R39" s="71">
        <f t="shared" si="19"/>
        <v>66.180000000000007</v>
      </c>
      <c r="S39" s="71">
        <f t="shared" si="19"/>
        <v>66.180000000000007</v>
      </c>
      <c r="T39" s="71">
        <f t="shared" si="19"/>
        <v>66.180000000000007</v>
      </c>
      <c r="U39" s="71">
        <f t="shared" si="19"/>
        <v>66.180000000000007</v>
      </c>
      <c r="V39" s="71">
        <f t="shared" si="19"/>
        <v>66.180000000000007</v>
      </c>
      <c r="W39" s="71">
        <f t="shared" si="19"/>
        <v>66.180000000000007</v>
      </c>
      <c r="X39" s="71">
        <f t="shared" si="19"/>
        <v>66.180000000000007</v>
      </c>
      <c r="Y39" s="71">
        <f t="shared" si="19"/>
        <v>66.180000000000007</v>
      </c>
      <c r="Z39" s="71">
        <f t="shared" si="19"/>
        <v>66.180000000000007</v>
      </c>
      <c r="AA39" s="71">
        <f t="shared" si="19"/>
        <v>66.180000000000007</v>
      </c>
    </row>
    <row r="40" spans="1:27" ht="12.75" hidden="1" customHeight="1" outlineLevel="1" x14ac:dyDescent="0.2">
      <c r="A40" s="163" t="s">
        <v>2447</v>
      </c>
      <c r="B40" s="94" t="s">
        <v>83</v>
      </c>
      <c r="C40" s="70" t="s">
        <v>79</v>
      </c>
      <c r="D40" s="71">
        <v>4.95</v>
      </c>
      <c r="E40" s="71">
        <v>4.95</v>
      </c>
      <c r="F40" s="71">
        <v>4.95</v>
      </c>
      <c r="G40" s="71">
        <v>4.95</v>
      </c>
      <c r="H40" s="71">
        <v>4.95</v>
      </c>
      <c r="I40" s="71">
        <v>4.95</v>
      </c>
      <c r="J40" s="71">
        <v>4.95</v>
      </c>
      <c r="K40" s="71">
        <v>4.95</v>
      </c>
      <c r="L40" s="71">
        <v>4.95</v>
      </c>
      <c r="M40" s="71">
        <v>4.95</v>
      </c>
      <c r="N40" s="71">
        <v>4.95</v>
      </c>
      <c r="O40" s="71">
        <v>4.95</v>
      </c>
      <c r="P40" s="71">
        <v>4.95</v>
      </c>
      <c r="Q40" s="71">
        <v>4.95</v>
      </c>
      <c r="R40" s="71">
        <v>4.95</v>
      </c>
      <c r="S40" s="71">
        <v>4.95</v>
      </c>
      <c r="T40" s="71">
        <v>4.95</v>
      </c>
      <c r="U40" s="71">
        <v>4.95</v>
      </c>
      <c r="V40" s="71">
        <v>4.95</v>
      </c>
      <c r="W40" s="71">
        <v>4.95</v>
      </c>
      <c r="X40" s="71">
        <v>4.95</v>
      </c>
      <c r="Y40" s="71">
        <v>4.95</v>
      </c>
      <c r="Z40" s="71">
        <v>4.95</v>
      </c>
      <c r="AA40" s="71">
        <v>4.95</v>
      </c>
    </row>
    <row r="41" spans="1:27" ht="12.75" hidden="1" customHeight="1" outlineLevel="1" x14ac:dyDescent="0.2">
      <c r="A41" s="163" t="s">
        <v>2448</v>
      </c>
      <c r="B41" s="94" t="s">
        <v>81</v>
      </c>
      <c r="C41" s="70" t="s">
        <v>79</v>
      </c>
      <c r="D41" s="71">
        <f>$D$11</f>
        <v>216.36</v>
      </c>
      <c r="E41" s="71">
        <f t="shared" ref="E41:AA41" si="20">$D$11</f>
        <v>216.36</v>
      </c>
      <c r="F41" s="71">
        <f t="shared" si="20"/>
        <v>216.36</v>
      </c>
      <c r="G41" s="71">
        <f t="shared" si="20"/>
        <v>216.36</v>
      </c>
      <c r="H41" s="71">
        <f t="shared" si="20"/>
        <v>216.36</v>
      </c>
      <c r="I41" s="71">
        <f t="shared" si="20"/>
        <v>216.36</v>
      </c>
      <c r="J41" s="71">
        <f t="shared" si="20"/>
        <v>216.36</v>
      </c>
      <c r="K41" s="71">
        <f t="shared" si="20"/>
        <v>216.36</v>
      </c>
      <c r="L41" s="71">
        <f t="shared" si="20"/>
        <v>216.36</v>
      </c>
      <c r="M41" s="71">
        <f t="shared" si="20"/>
        <v>216.36</v>
      </c>
      <c r="N41" s="71">
        <f t="shared" si="20"/>
        <v>216.36</v>
      </c>
      <c r="O41" s="71">
        <f t="shared" si="20"/>
        <v>216.36</v>
      </c>
      <c r="P41" s="71">
        <f t="shared" si="20"/>
        <v>216.36</v>
      </c>
      <c r="Q41" s="71">
        <f t="shared" si="20"/>
        <v>216.36</v>
      </c>
      <c r="R41" s="71">
        <f t="shared" si="20"/>
        <v>216.36</v>
      </c>
      <c r="S41" s="71">
        <f t="shared" si="20"/>
        <v>216.36</v>
      </c>
      <c r="T41" s="71">
        <f t="shared" si="20"/>
        <v>216.36</v>
      </c>
      <c r="U41" s="71">
        <f t="shared" si="20"/>
        <v>216.36</v>
      </c>
      <c r="V41" s="71">
        <f t="shared" si="20"/>
        <v>216.36</v>
      </c>
      <c r="W41" s="71">
        <f t="shared" si="20"/>
        <v>216.36</v>
      </c>
      <c r="X41" s="71">
        <f t="shared" si="20"/>
        <v>216.36</v>
      </c>
      <c r="Y41" s="71">
        <f t="shared" si="20"/>
        <v>216.36</v>
      </c>
      <c r="Z41" s="71">
        <f t="shared" si="20"/>
        <v>216.36</v>
      </c>
      <c r="AA41" s="71">
        <f t="shared" si="20"/>
        <v>216.36</v>
      </c>
    </row>
    <row r="42" spans="1:27" ht="12.75" customHeight="1" collapsed="1" x14ac:dyDescent="0.2">
      <c r="A42" s="162" t="s">
        <v>2449</v>
      </c>
      <c r="B42" s="54" t="str">
        <f>"08"&amp;"."&amp;$B$801&amp;"."&amp;$B$802</f>
        <v>08.05.2023</v>
      </c>
      <c r="C42" s="134" t="s">
        <v>76</v>
      </c>
      <c r="D42" s="135">
        <f>ROUND(((D43+D44+D46+D45)/1000),5)</f>
        <v>1.7482200000000001</v>
      </c>
      <c r="E42" s="135">
        <f>ROUND(((E43+E44+E46+E45)/1000),5)</f>
        <v>1.6472100000000001</v>
      </c>
      <c r="F42" s="135">
        <f>ROUND(((F43+F44+F46+F45)/1000),5)</f>
        <v>1.52277</v>
      </c>
      <c r="G42" s="135">
        <f t="shared" ref="G42:AA42" si="21">ROUND(((G43+G44+G46+G45)/1000),5)</f>
        <v>1.4971099999999999</v>
      </c>
      <c r="H42" s="135">
        <f t="shared" si="21"/>
        <v>1.4763999999999999</v>
      </c>
      <c r="I42" s="135">
        <f t="shared" si="21"/>
        <v>1.48644</v>
      </c>
      <c r="J42" s="135">
        <f t="shared" si="21"/>
        <v>1.5188200000000001</v>
      </c>
      <c r="K42" s="135">
        <f t="shared" si="21"/>
        <v>1.64205</v>
      </c>
      <c r="L42" s="135">
        <f t="shared" si="21"/>
        <v>1.8602799999999999</v>
      </c>
      <c r="M42" s="135">
        <f t="shared" si="21"/>
        <v>2.0577399999999999</v>
      </c>
      <c r="N42" s="135">
        <f t="shared" si="21"/>
        <v>2.1186699999999998</v>
      </c>
      <c r="O42" s="135">
        <f t="shared" si="21"/>
        <v>2.1270500000000001</v>
      </c>
      <c r="P42" s="135">
        <f t="shared" si="21"/>
        <v>2.1142699999999999</v>
      </c>
      <c r="Q42" s="135">
        <f t="shared" si="21"/>
        <v>2.11084</v>
      </c>
      <c r="R42" s="135">
        <f t="shared" si="21"/>
        <v>2.1049000000000002</v>
      </c>
      <c r="S42" s="135">
        <f t="shared" si="21"/>
        <v>2.0982599999999998</v>
      </c>
      <c r="T42" s="135">
        <f t="shared" si="21"/>
        <v>2.0822500000000002</v>
      </c>
      <c r="U42" s="135">
        <f t="shared" si="21"/>
        <v>2.15368</v>
      </c>
      <c r="V42" s="135">
        <f t="shared" si="21"/>
        <v>2.1967599999999998</v>
      </c>
      <c r="W42" s="135">
        <f t="shared" si="21"/>
        <v>2.2423600000000001</v>
      </c>
      <c r="X42" s="135">
        <f t="shared" si="21"/>
        <v>2.2460800000000001</v>
      </c>
      <c r="Y42" s="135">
        <f t="shared" si="21"/>
        <v>2.33263</v>
      </c>
      <c r="Z42" s="135">
        <f t="shared" si="21"/>
        <v>2.00929</v>
      </c>
      <c r="AA42" s="135">
        <f t="shared" si="21"/>
        <v>1.86635</v>
      </c>
    </row>
    <row r="43" spans="1:27" ht="12.75" hidden="1" customHeight="1" outlineLevel="1" x14ac:dyDescent="0.2">
      <c r="A43" s="163" t="s">
        <v>2450</v>
      </c>
      <c r="B43" s="94" t="s">
        <v>238</v>
      </c>
      <c r="C43" s="70" t="s">
        <v>79</v>
      </c>
      <c r="D43" s="71">
        <v>1460.73</v>
      </c>
      <c r="E43" s="71">
        <v>1359.72</v>
      </c>
      <c r="F43" s="71">
        <v>1235.28</v>
      </c>
      <c r="G43" s="71">
        <v>1209.6199999999999</v>
      </c>
      <c r="H43" s="71">
        <v>1188.9100000000001</v>
      </c>
      <c r="I43" s="71">
        <v>1198.95</v>
      </c>
      <c r="J43" s="71">
        <v>1231.33</v>
      </c>
      <c r="K43" s="71">
        <v>1354.56</v>
      </c>
      <c r="L43" s="71">
        <v>1572.79</v>
      </c>
      <c r="M43" s="71">
        <v>1770.25</v>
      </c>
      <c r="N43" s="71">
        <v>1831.18</v>
      </c>
      <c r="O43" s="71">
        <v>1839.56</v>
      </c>
      <c r="P43" s="71">
        <v>1826.78</v>
      </c>
      <c r="Q43" s="71">
        <v>1823.35</v>
      </c>
      <c r="R43" s="71">
        <v>1817.41</v>
      </c>
      <c r="S43" s="71">
        <v>1810.77</v>
      </c>
      <c r="T43" s="71">
        <v>1794.76</v>
      </c>
      <c r="U43" s="71">
        <v>1866.19</v>
      </c>
      <c r="V43" s="71">
        <v>1909.27</v>
      </c>
      <c r="W43" s="71">
        <v>1954.87</v>
      </c>
      <c r="X43" s="71">
        <v>1958.59</v>
      </c>
      <c r="Y43" s="71">
        <v>2045.14</v>
      </c>
      <c r="Z43" s="71">
        <v>1721.8</v>
      </c>
      <c r="AA43" s="71">
        <v>1578.86</v>
      </c>
    </row>
    <row r="44" spans="1:27" ht="12.75" hidden="1" customHeight="1" outlineLevel="1" x14ac:dyDescent="0.2">
      <c r="A44" s="163" t="s">
        <v>2451</v>
      </c>
      <c r="B44" s="94" t="s">
        <v>90</v>
      </c>
      <c r="C44" s="70" t="s">
        <v>79</v>
      </c>
      <c r="D44" s="71">
        <f t="shared" ref="D44:AA44" si="22">$D$9</f>
        <v>66.180000000000007</v>
      </c>
      <c r="E44" s="71">
        <f t="shared" si="22"/>
        <v>66.180000000000007</v>
      </c>
      <c r="F44" s="71">
        <f t="shared" si="22"/>
        <v>66.180000000000007</v>
      </c>
      <c r="G44" s="71">
        <f t="shared" si="22"/>
        <v>66.180000000000007</v>
      </c>
      <c r="H44" s="71">
        <f t="shared" si="22"/>
        <v>66.180000000000007</v>
      </c>
      <c r="I44" s="71">
        <f t="shared" si="22"/>
        <v>66.180000000000007</v>
      </c>
      <c r="J44" s="71">
        <f t="shared" si="22"/>
        <v>66.180000000000007</v>
      </c>
      <c r="K44" s="71">
        <f t="shared" si="22"/>
        <v>66.180000000000007</v>
      </c>
      <c r="L44" s="71">
        <f t="shared" si="22"/>
        <v>66.180000000000007</v>
      </c>
      <c r="M44" s="71">
        <f t="shared" si="22"/>
        <v>66.180000000000007</v>
      </c>
      <c r="N44" s="71">
        <f t="shared" si="22"/>
        <v>66.180000000000007</v>
      </c>
      <c r="O44" s="71">
        <f t="shared" si="22"/>
        <v>66.180000000000007</v>
      </c>
      <c r="P44" s="71">
        <f t="shared" si="22"/>
        <v>66.180000000000007</v>
      </c>
      <c r="Q44" s="71">
        <f t="shared" si="22"/>
        <v>66.180000000000007</v>
      </c>
      <c r="R44" s="71">
        <f t="shared" si="22"/>
        <v>66.180000000000007</v>
      </c>
      <c r="S44" s="71">
        <f t="shared" si="22"/>
        <v>66.180000000000007</v>
      </c>
      <c r="T44" s="71">
        <f t="shared" si="22"/>
        <v>66.180000000000007</v>
      </c>
      <c r="U44" s="71">
        <f t="shared" si="22"/>
        <v>66.180000000000007</v>
      </c>
      <c r="V44" s="71">
        <f t="shared" si="22"/>
        <v>66.180000000000007</v>
      </c>
      <c r="W44" s="71">
        <f t="shared" si="22"/>
        <v>66.180000000000007</v>
      </c>
      <c r="X44" s="71">
        <f t="shared" si="22"/>
        <v>66.180000000000007</v>
      </c>
      <c r="Y44" s="71">
        <f t="shared" si="22"/>
        <v>66.180000000000007</v>
      </c>
      <c r="Z44" s="71">
        <f t="shared" si="22"/>
        <v>66.180000000000007</v>
      </c>
      <c r="AA44" s="71">
        <f t="shared" si="22"/>
        <v>66.180000000000007</v>
      </c>
    </row>
    <row r="45" spans="1:27" ht="12.75" hidden="1" customHeight="1" outlineLevel="1" x14ac:dyDescent="0.2">
      <c r="A45" s="163" t="s">
        <v>2452</v>
      </c>
      <c r="B45" s="94" t="s">
        <v>83</v>
      </c>
      <c r="C45" s="70" t="s">
        <v>79</v>
      </c>
      <c r="D45" s="71">
        <v>4.95</v>
      </c>
      <c r="E45" s="71">
        <v>4.95</v>
      </c>
      <c r="F45" s="71">
        <v>4.95</v>
      </c>
      <c r="G45" s="71">
        <v>4.95</v>
      </c>
      <c r="H45" s="71">
        <v>4.95</v>
      </c>
      <c r="I45" s="71">
        <v>4.95</v>
      </c>
      <c r="J45" s="71">
        <v>4.95</v>
      </c>
      <c r="K45" s="71">
        <v>4.95</v>
      </c>
      <c r="L45" s="71">
        <v>4.95</v>
      </c>
      <c r="M45" s="71">
        <v>4.95</v>
      </c>
      <c r="N45" s="71">
        <v>4.95</v>
      </c>
      <c r="O45" s="71">
        <v>4.95</v>
      </c>
      <c r="P45" s="71">
        <v>4.95</v>
      </c>
      <c r="Q45" s="71">
        <v>4.95</v>
      </c>
      <c r="R45" s="71">
        <v>4.95</v>
      </c>
      <c r="S45" s="71">
        <v>4.95</v>
      </c>
      <c r="T45" s="71">
        <v>4.95</v>
      </c>
      <c r="U45" s="71">
        <v>4.95</v>
      </c>
      <c r="V45" s="71">
        <v>4.95</v>
      </c>
      <c r="W45" s="71">
        <v>4.95</v>
      </c>
      <c r="X45" s="71">
        <v>4.95</v>
      </c>
      <c r="Y45" s="71">
        <v>4.95</v>
      </c>
      <c r="Z45" s="71">
        <v>4.95</v>
      </c>
      <c r="AA45" s="71">
        <v>4.95</v>
      </c>
    </row>
    <row r="46" spans="1:27" ht="12.75" hidden="1" customHeight="1" outlineLevel="1" x14ac:dyDescent="0.2">
      <c r="A46" s="163" t="s">
        <v>2453</v>
      </c>
      <c r="B46" s="94" t="s">
        <v>81</v>
      </c>
      <c r="C46" s="70" t="s">
        <v>79</v>
      </c>
      <c r="D46" s="71">
        <f>$D$11</f>
        <v>216.36</v>
      </c>
      <c r="E46" s="71">
        <f t="shared" ref="E46:AA46" si="23">$D$11</f>
        <v>216.36</v>
      </c>
      <c r="F46" s="71">
        <f t="shared" si="23"/>
        <v>216.36</v>
      </c>
      <c r="G46" s="71">
        <f t="shared" si="23"/>
        <v>216.36</v>
      </c>
      <c r="H46" s="71">
        <f t="shared" si="23"/>
        <v>216.36</v>
      </c>
      <c r="I46" s="71">
        <f t="shared" si="23"/>
        <v>216.36</v>
      </c>
      <c r="J46" s="71">
        <f t="shared" si="23"/>
        <v>216.36</v>
      </c>
      <c r="K46" s="71">
        <f t="shared" si="23"/>
        <v>216.36</v>
      </c>
      <c r="L46" s="71">
        <f t="shared" si="23"/>
        <v>216.36</v>
      </c>
      <c r="M46" s="71">
        <f t="shared" si="23"/>
        <v>216.36</v>
      </c>
      <c r="N46" s="71">
        <f t="shared" si="23"/>
        <v>216.36</v>
      </c>
      <c r="O46" s="71">
        <f t="shared" si="23"/>
        <v>216.36</v>
      </c>
      <c r="P46" s="71">
        <f t="shared" si="23"/>
        <v>216.36</v>
      </c>
      <c r="Q46" s="71">
        <f t="shared" si="23"/>
        <v>216.36</v>
      </c>
      <c r="R46" s="71">
        <f t="shared" si="23"/>
        <v>216.36</v>
      </c>
      <c r="S46" s="71">
        <f t="shared" si="23"/>
        <v>216.36</v>
      </c>
      <c r="T46" s="71">
        <f t="shared" si="23"/>
        <v>216.36</v>
      </c>
      <c r="U46" s="71">
        <f t="shared" si="23"/>
        <v>216.36</v>
      </c>
      <c r="V46" s="71">
        <f t="shared" si="23"/>
        <v>216.36</v>
      </c>
      <c r="W46" s="71">
        <f t="shared" si="23"/>
        <v>216.36</v>
      </c>
      <c r="X46" s="71">
        <f t="shared" si="23"/>
        <v>216.36</v>
      </c>
      <c r="Y46" s="71">
        <f t="shared" si="23"/>
        <v>216.36</v>
      </c>
      <c r="Z46" s="71">
        <f t="shared" si="23"/>
        <v>216.36</v>
      </c>
      <c r="AA46" s="71">
        <f t="shared" si="23"/>
        <v>216.36</v>
      </c>
    </row>
    <row r="47" spans="1:27" ht="12.75" customHeight="1" collapsed="1" x14ac:dyDescent="0.2">
      <c r="A47" s="162" t="s">
        <v>2454</v>
      </c>
      <c r="B47" s="54" t="str">
        <f>"09"&amp;"."&amp;$B$801&amp;"."&amp;$B$802</f>
        <v>09.05.2023</v>
      </c>
      <c r="C47" s="134" t="s">
        <v>76</v>
      </c>
      <c r="D47" s="135">
        <f>ROUND(((D48+D49+D51+D50)/1000),5)</f>
        <v>1.7880400000000001</v>
      </c>
      <c r="E47" s="135">
        <f>ROUND(((E48+E49+E51+E50)/1000),5)</f>
        <v>1.66394</v>
      </c>
      <c r="F47" s="135">
        <f>ROUND(((F48+F49+F51+F50)/1000),5)</f>
        <v>1.60395</v>
      </c>
      <c r="G47" s="135">
        <f t="shared" ref="G47:AA47" si="24">ROUND(((G48+G49+G51+G50)/1000),5)</f>
        <v>1.5570900000000001</v>
      </c>
      <c r="H47" s="135">
        <f t="shared" si="24"/>
        <v>1.5176400000000001</v>
      </c>
      <c r="I47" s="135">
        <f t="shared" si="24"/>
        <v>1.5043500000000001</v>
      </c>
      <c r="J47" s="135">
        <f t="shared" si="24"/>
        <v>1.5235799999999999</v>
      </c>
      <c r="K47" s="135">
        <f t="shared" si="24"/>
        <v>1.6153200000000001</v>
      </c>
      <c r="L47" s="135">
        <f t="shared" si="24"/>
        <v>1.8607800000000001</v>
      </c>
      <c r="M47" s="135">
        <f t="shared" si="24"/>
        <v>1.99394</v>
      </c>
      <c r="N47" s="135">
        <f t="shared" si="24"/>
        <v>2.0909499999999999</v>
      </c>
      <c r="O47" s="135">
        <f t="shared" si="24"/>
        <v>2.0870500000000001</v>
      </c>
      <c r="P47" s="135">
        <f t="shared" si="24"/>
        <v>2.0810300000000002</v>
      </c>
      <c r="Q47" s="135">
        <f t="shared" si="24"/>
        <v>2.0803400000000001</v>
      </c>
      <c r="R47" s="135">
        <f t="shared" si="24"/>
        <v>2.0746199999999999</v>
      </c>
      <c r="S47" s="135">
        <f t="shared" si="24"/>
        <v>2.0344899999999999</v>
      </c>
      <c r="T47" s="135">
        <f t="shared" si="24"/>
        <v>2.0270899999999998</v>
      </c>
      <c r="U47" s="135">
        <f t="shared" si="24"/>
        <v>2.294</v>
      </c>
      <c r="V47" s="135">
        <f t="shared" si="24"/>
        <v>2.2963200000000001</v>
      </c>
      <c r="W47" s="135">
        <f t="shared" si="24"/>
        <v>2.3420800000000002</v>
      </c>
      <c r="X47" s="135">
        <f t="shared" si="24"/>
        <v>2.4371900000000002</v>
      </c>
      <c r="Y47" s="135">
        <f t="shared" si="24"/>
        <v>2.5059999999999998</v>
      </c>
      <c r="Z47" s="135">
        <f t="shared" si="24"/>
        <v>2.0790500000000001</v>
      </c>
      <c r="AA47" s="135">
        <f t="shared" si="24"/>
        <v>1.9349400000000001</v>
      </c>
    </row>
    <row r="48" spans="1:27" ht="12.75" hidden="1" customHeight="1" outlineLevel="1" x14ac:dyDescent="0.2">
      <c r="A48" s="163" t="s">
        <v>2455</v>
      </c>
      <c r="B48" s="94" t="s">
        <v>238</v>
      </c>
      <c r="C48" s="70" t="s">
        <v>79</v>
      </c>
      <c r="D48" s="71">
        <v>1500.55</v>
      </c>
      <c r="E48" s="71">
        <v>1376.45</v>
      </c>
      <c r="F48" s="71">
        <v>1316.46</v>
      </c>
      <c r="G48" s="71">
        <v>1269.5999999999999</v>
      </c>
      <c r="H48" s="71">
        <v>1230.1500000000001</v>
      </c>
      <c r="I48" s="71">
        <v>1216.8599999999999</v>
      </c>
      <c r="J48" s="71">
        <v>1236.0899999999999</v>
      </c>
      <c r="K48" s="71">
        <v>1327.83</v>
      </c>
      <c r="L48" s="71">
        <v>1573.29</v>
      </c>
      <c r="M48" s="71">
        <v>1706.45</v>
      </c>
      <c r="N48" s="71">
        <v>1803.46</v>
      </c>
      <c r="O48" s="71">
        <v>1799.56</v>
      </c>
      <c r="P48" s="71">
        <v>1793.54</v>
      </c>
      <c r="Q48" s="71">
        <v>1792.85</v>
      </c>
      <c r="R48" s="71">
        <v>1787.13</v>
      </c>
      <c r="S48" s="71">
        <v>1747</v>
      </c>
      <c r="T48" s="71">
        <v>1739.6</v>
      </c>
      <c r="U48" s="71">
        <v>2006.51</v>
      </c>
      <c r="V48" s="71">
        <v>2008.83</v>
      </c>
      <c r="W48" s="71">
        <v>2054.59</v>
      </c>
      <c r="X48" s="71">
        <v>2149.6999999999998</v>
      </c>
      <c r="Y48" s="71">
        <v>2218.5100000000002</v>
      </c>
      <c r="Z48" s="71">
        <v>1791.56</v>
      </c>
      <c r="AA48" s="71">
        <v>1647.45</v>
      </c>
    </row>
    <row r="49" spans="1:27" ht="12.75" hidden="1" customHeight="1" outlineLevel="1" x14ac:dyDescent="0.2">
      <c r="A49" s="163" t="s">
        <v>2456</v>
      </c>
      <c r="B49" s="94" t="s">
        <v>90</v>
      </c>
      <c r="C49" s="70" t="s">
        <v>79</v>
      </c>
      <c r="D49" s="71">
        <f t="shared" ref="D49:AA49" si="25">$D$9</f>
        <v>66.180000000000007</v>
      </c>
      <c r="E49" s="71">
        <f t="shared" si="25"/>
        <v>66.180000000000007</v>
      </c>
      <c r="F49" s="71">
        <f t="shared" si="25"/>
        <v>66.180000000000007</v>
      </c>
      <c r="G49" s="71">
        <f t="shared" si="25"/>
        <v>66.180000000000007</v>
      </c>
      <c r="H49" s="71">
        <f t="shared" si="25"/>
        <v>66.180000000000007</v>
      </c>
      <c r="I49" s="71">
        <f t="shared" si="25"/>
        <v>66.180000000000007</v>
      </c>
      <c r="J49" s="71">
        <f t="shared" si="25"/>
        <v>66.180000000000007</v>
      </c>
      <c r="K49" s="71">
        <f t="shared" si="25"/>
        <v>66.180000000000007</v>
      </c>
      <c r="L49" s="71">
        <f t="shared" si="25"/>
        <v>66.180000000000007</v>
      </c>
      <c r="M49" s="71">
        <f t="shared" si="25"/>
        <v>66.180000000000007</v>
      </c>
      <c r="N49" s="71">
        <f t="shared" si="25"/>
        <v>66.180000000000007</v>
      </c>
      <c r="O49" s="71">
        <f t="shared" si="25"/>
        <v>66.180000000000007</v>
      </c>
      <c r="P49" s="71">
        <f t="shared" si="25"/>
        <v>66.180000000000007</v>
      </c>
      <c r="Q49" s="71">
        <f t="shared" si="25"/>
        <v>66.180000000000007</v>
      </c>
      <c r="R49" s="71">
        <f t="shared" si="25"/>
        <v>66.180000000000007</v>
      </c>
      <c r="S49" s="71">
        <f t="shared" si="25"/>
        <v>66.180000000000007</v>
      </c>
      <c r="T49" s="71">
        <f t="shared" si="25"/>
        <v>66.180000000000007</v>
      </c>
      <c r="U49" s="71">
        <f t="shared" si="25"/>
        <v>66.180000000000007</v>
      </c>
      <c r="V49" s="71">
        <f t="shared" si="25"/>
        <v>66.180000000000007</v>
      </c>
      <c r="W49" s="71">
        <f t="shared" si="25"/>
        <v>66.180000000000007</v>
      </c>
      <c r="X49" s="71">
        <f t="shared" si="25"/>
        <v>66.180000000000007</v>
      </c>
      <c r="Y49" s="71">
        <f t="shared" si="25"/>
        <v>66.180000000000007</v>
      </c>
      <c r="Z49" s="71">
        <f t="shared" si="25"/>
        <v>66.180000000000007</v>
      </c>
      <c r="AA49" s="71">
        <f t="shared" si="25"/>
        <v>66.180000000000007</v>
      </c>
    </row>
    <row r="50" spans="1:27" ht="12.75" hidden="1" customHeight="1" outlineLevel="1" x14ac:dyDescent="0.2">
      <c r="A50" s="163" t="s">
        <v>2457</v>
      </c>
      <c r="B50" s="94" t="s">
        <v>83</v>
      </c>
      <c r="C50" s="70" t="s">
        <v>79</v>
      </c>
      <c r="D50" s="71">
        <v>4.95</v>
      </c>
      <c r="E50" s="71">
        <v>4.95</v>
      </c>
      <c r="F50" s="71">
        <v>4.95</v>
      </c>
      <c r="G50" s="71">
        <v>4.95</v>
      </c>
      <c r="H50" s="71">
        <v>4.95</v>
      </c>
      <c r="I50" s="71">
        <v>4.95</v>
      </c>
      <c r="J50" s="71">
        <v>4.95</v>
      </c>
      <c r="K50" s="71">
        <v>4.95</v>
      </c>
      <c r="L50" s="71">
        <v>4.95</v>
      </c>
      <c r="M50" s="71">
        <v>4.95</v>
      </c>
      <c r="N50" s="71">
        <v>4.95</v>
      </c>
      <c r="O50" s="71">
        <v>4.95</v>
      </c>
      <c r="P50" s="71">
        <v>4.95</v>
      </c>
      <c r="Q50" s="71">
        <v>4.95</v>
      </c>
      <c r="R50" s="71">
        <v>4.95</v>
      </c>
      <c r="S50" s="71">
        <v>4.95</v>
      </c>
      <c r="T50" s="71">
        <v>4.95</v>
      </c>
      <c r="U50" s="71">
        <v>4.95</v>
      </c>
      <c r="V50" s="71">
        <v>4.95</v>
      </c>
      <c r="W50" s="71">
        <v>4.95</v>
      </c>
      <c r="X50" s="71">
        <v>4.95</v>
      </c>
      <c r="Y50" s="71">
        <v>4.95</v>
      </c>
      <c r="Z50" s="71">
        <v>4.95</v>
      </c>
      <c r="AA50" s="71">
        <v>4.95</v>
      </c>
    </row>
    <row r="51" spans="1:27" ht="12.75" hidden="1" customHeight="1" outlineLevel="1" x14ac:dyDescent="0.2">
      <c r="A51" s="163" t="s">
        <v>2458</v>
      </c>
      <c r="B51" s="94" t="s">
        <v>81</v>
      </c>
      <c r="C51" s="70" t="s">
        <v>79</v>
      </c>
      <c r="D51" s="71">
        <f>$D$11</f>
        <v>216.36</v>
      </c>
      <c r="E51" s="71">
        <f t="shared" ref="E51:AA51" si="26">$D$11</f>
        <v>216.36</v>
      </c>
      <c r="F51" s="71">
        <f t="shared" si="26"/>
        <v>216.36</v>
      </c>
      <c r="G51" s="71">
        <f t="shared" si="26"/>
        <v>216.36</v>
      </c>
      <c r="H51" s="71">
        <f t="shared" si="26"/>
        <v>216.36</v>
      </c>
      <c r="I51" s="71">
        <f t="shared" si="26"/>
        <v>216.36</v>
      </c>
      <c r="J51" s="71">
        <f t="shared" si="26"/>
        <v>216.36</v>
      </c>
      <c r="K51" s="71">
        <f t="shared" si="26"/>
        <v>216.36</v>
      </c>
      <c r="L51" s="71">
        <f t="shared" si="26"/>
        <v>216.36</v>
      </c>
      <c r="M51" s="71">
        <f t="shared" si="26"/>
        <v>216.36</v>
      </c>
      <c r="N51" s="71">
        <f t="shared" si="26"/>
        <v>216.36</v>
      </c>
      <c r="O51" s="71">
        <f t="shared" si="26"/>
        <v>216.36</v>
      </c>
      <c r="P51" s="71">
        <f t="shared" si="26"/>
        <v>216.36</v>
      </c>
      <c r="Q51" s="71">
        <f t="shared" si="26"/>
        <v>216.36</v>
      </c>
      <c r="R51" s="71">
        <f t="shared" si="26"/>
        <v>216.36</v>
      </c>
      <c r="S51" s="71">
        <f t="shared" si="26"/>
        <v>216.36</v>
      </c>
      <c r="T51" s="71">
        <f t="shared" si="26"/>
        <v>216.36</v>
      </c>
      <c r="U51" s="71">
        <f t="shared" si="26"/>
        <v>216.36</v>
      </c>
      <c r="V51" s="71">
        <f t="shared" si="26"/>
        <v>216.36</v>
      </c>
      <c r="W51" s="71">
        <f t="shared" si="26"/>
        <v>216.36</v>
      </c>
      <c r="X51" s="71">
        <f t="shared" si="26"/>
        <v>216.36</v>
      </c>
      <c r="Y51" s="71">
        <f t="shared" si="26"/>
        <v>216.36</v>
      </c>
      <c r="Z51" s="71">
        <f t="shared" si="26"/>
        <v>216.36</v>
      </c>
      <c r="AA51" s="71">
        <f t="shared" si="26"/>
        <v>216.36</v>
      </c>
    </row>
    <row r="52" spans="1:27" ht="12.75" customHeight="1" collapsed="1" x14ac:dyDescent="0.2">
      <c r="A52" s="162" t="s">
        <v>2459</v>
      </c>
      <c r="B52" s="54" t="str">
        <f>"10"&amp;"."&amp;$B$801&amp;"."&amp;$B$802</f>
        <v>10.05.2023</v>
      </c>
      <c r="C52" s="134" t="s">
        <v>76</v>
      </c>
      <c r="D52" s="135">
        <f>ROUND(((D53+D54+D56+D55)/1000),5)</f>
        <v>1.8894500000000001</v>
      </c>
      <c r="E52" s="135">
        <f>ROUND(((E53+E54+E56+E55)/1000),5)</f>
        <v>1.6822900000000001</v>
      </c>
      <c r="F52" s="135">
        <f>ROUND(((F53+F54+F56+F55)/1000),5)</f>
        <v>1.5915699999999999</v>
      </c>
      <c r="G52" s="135">
        <f t="shared" ref="G52:AA52" si="27">ROUND(((G53+G54+G56+G55)/1000),5)</f>
        <v>1.54091</v>
      </c>
      <c r="H52" s="135">
        <f t="shared" si="27"/>
        <v>1.56227</v>
      </c>
      <c r="I52" s="135">
        <f t="shared" si="27"/>
        <v>1.6131</v>
      </c>
      <c r="J52" s="135">
        <f t="shared" si="27"/>
        <v>1.7937799999999999</v>
      </c>
      <c r="K52" s="135">
        <f t="shared" si="27"/>
        <v>1.9379500000000001</v>
      </c>
      <c r="L52" s="135">
        <f t="shared" si="27"/>
        <v>2.1516000000000002</v>
      </c>
      <c r="M52" s="135">
        <f t="shared" si="27"/>
        <v>2.3525999999999998</v>
      </c>
      <c r="N52" s="135">
        <f t="shared" si="27"/>
        <v>2.4199700000000002</v>
      </c>
      <c r="O52" s="135">
        <f t="shared" si="27"/>
        <v>2.2350400000000001</v>
      </c>
      <c r="P52" s="135">
        <f t="shared" si="27"/>
        <v>2.23983</v>
      </c>
      <c r="Q52" s="135">
        <f t="shared" si="27"/>
        <v>2.25386</v>
      </c>
      <c r="R52" s="135">
        <f t="shared" si="27"/>
        <v>2.2358199999999999</v>
      </c>
      <c r="S52" s="135">
        <f t="shared" si="27"/>
        <v>2.23488</v>
      </c>
      <c r="T52" s="135">
        <f t="shared" si="27"/>
        <v>2.1945800000000002</v>
      </c>
      <c r="U52" s="135">
        <f t="shared" si="27"/>
        <v>2.1611799999999999</v>
      </c>
      <c r="V52" s="135">
        <f t="shared" si="27"/>
        <v>2.1523699999999999</v>
      </c>
      <c r="W52" s="135">
        <f t="shared" si="27"/>
        <v>2.19815</v>
      </c>
      <c r="X52" s="135">
        <f t="shared" si="27"/>
        <v>2.2527699999999999</v>
      </c>
      <c r="Y52" s="135">
        <f t="shared" si="27"/>
        <v>2.1973699999999998</v>
      </c>
      <c r="Z52" s="135">
        <f t="shared" si="27"/>
        <v>2.1098599999999998</v>
      </c>
      <c r="AA52" s="135">
        <f t="shared" si="27"/>
        <v>1.90873</v>
      </c>
    </row>
    <row r="53" spans="1:27" ht="12.75" hidden="1" customHeight="1" outlineLevel="1" x14ac:dyDescent="0.2">
      <c r="A53" s="163" t="s">
        <v>2460</v>
      </c>
      <c r="B53" s="94" t="s">
        <v>238</v>
      </c>
      <c r="C53" s="70" t="s">
        <v>79</v>
      </c>
      <c r="D53" s="71">
        <v>1601.96</v>
      </c>
      <c r="E53" s="71">
        <v>1394.8</v>
      </c>
      <c r="F53" s="71">
        <v>1304.08</v>
      </c>
      <c r="G53" s="71">
        <v>1253.42</v>
      </c>
      <c r="H53" s="71">
        <v>1274.78</v>
      </c>
      <c r="I53" s="71">
        <v>1325.61</v>
      </c>
      <c r="J53" s="71">
        <v>1506.29</v>
      </c>
      <c r="K53" s="71">
        <v>1650.46</v>
      </c>
      <c r="L53" s="71">
        <v>1864.11</v>
      </c>
      <c r="M53" s="71">
        <v>2065.11</v>
      </c>
      <c r="N53" s="71">
        <v>2132.48</v>
      </c>
      <c r="O53" s="71">
        <v>1947.55</v>
      </c>
      <c r="P53" s="71">
        <v>1952.34</v>
      </c>
      <c r="Q53" s="71">
        <v>1966.37</v>
      </c>
      <c r="R53" s="71">
        <v>1948.33</v>
      </c>
      <c r="S53" s="71">
        <v>1947.39</v>
      </c>
      <c r="T53" s="71">
        <v>1907.09</v>
      </c>
      <c r="U53" s="71">
        <v>1873.69</v>
      </c>
      <c r="V53" s="71">
        <v>1864.88</v>
      </c>
      <c r="W53" s="71">
        <v>1910.66</v>
      </c>
      <c r="X53" s="71">
        <v>1965.28</v>
      </c>
      <c r="Y53" s="71">
        <v>1909.88</v>
      </c>
      <c r="Z53" s="71">
        <v>1822.37</v>
      </c>
      <c r="AA53" s="71">
        <v>1621.24</v>
      </c>
    </row>
    <row r="54" spans="1:27" ht="12.75" hidden="1" customHeight="1" outlineLevel="1" x14ac:dyDescent="0.2">
      <c r="A54" s="163" t="s">
        <v>2461</v>
      </c>
      <c r="B54" s="94" t="s">
        <v>90</v>
      </c>
      <c r="C54" s="70" t="s">
        <v>79</v>
      </c>
      <c r="D54" s="71">
        <f t="shared" ref="D54:AA54" si="28">$D$9</f>
        <v>66.180000000000007</v>
      </c>
      <c r="E54" s="71">
        <f t="shared" si="28"/>
        <v>66.180000000000007</v>
      </c>
      <c r="F54" s="71">
        <f t="shared" si="28"/>
        <v>66.180000000000007</v>
      </c>
      <c r="G54" s="71">
        <f t="shared" si="28"/>
        <v>66.180000000000007</v>
      </c>
      <c r="H54" s="71">
        <f t="shared" si="28"/>
        <v>66.180000000000007</v>
      </c>
      <c r="I54" s="71">
        <f t="shared" si="28"/>
        <v>66.180000000000007</v>
      </c>
      <c r="J54" s="71">
        <f t="shared" si="28"/>
        <v>66.180000000000007</v>
      </c>
      <c r="K54" s="71">
        <f t="shared" si="28"/>
        <v>66.180000000000007</v>
      </c>
      <c r="L54" s="71">
        <f t="shared" si="28"/>
        <v>66.180000000000007</v>
      </c>
      <c r="M54" s="71">
        <f t="shared" si="28"/>
        <v>66.180000000000007</v>
      </c>
      <c r="N54" s="71">
        <f t="shared" si="28"/>
        <v>66.180000000000007</v>
      </c>
      <c r="O54" s="71">
        <f t="shared" si="28"/>
        <v>66.180000000000007</v>
      </c>
      <c r="P54" s="71">
        <f t="shared" si="28"/>
        <v>66.180000000000007</v>
      </c>
      <c r="Q54" s="71">
        <f t="shared" si="28"/>
        <v>66.180000000000007</v>
      </c>
      <c r="R54" s="71">
        <f t="shared" si="28"/>
        <v>66.180000000000007</v>
      </c>
      <c r="S54" s="71">
        <f t="shared" si="28"/>
        <v>66.180000000000007</v>
      </c>
      <c r="T54" s="71">
        <f t="shared" si="28"/>
        <v>66.180000000000007</v>
      </c>
      <c r="U54" s="71">
        <f t="shared" si="28"/>
        <v>66.180000000000007</v>
      </c>
      <c r="V54" s="71">
        <f t="shared" si="28"/>
        <v>66.180000000000007</v>
      </c>
      <c r="W54" s="71">
        <f t="shared" si="28"/>
        <v>66.180000000000007</v>
      </c>
      <c r="X54" s="71">
        <f t="shared" si="28"/>
        <v>66.180000000000007</v>
      </c>
      <c r="Y54" s="71">
        <f t="shared" si="28"/>
        <v>66.180000000000007</v>
      </c>
      <c r="Z54" s="71">
        <f t="shared" si="28"/>
        <v>66.180000000000007</v>
      </c>
      <c r="AA54" s="71">
        <f t="shared" si="28"/>
        <v>66.180000000000007</v>
      </c>
    </row>
    <row r="55" spans="1:27" ht="12.75" hidden="1" customHeight="1" outlineLevel="1" x14ac:dyDescent="0.2">
      <c r="A55" s="163" t="s">
        <v>2462</v>
      </c>
      <c r="B55" s="94" t="s">
        <v>83</v>
      </c>
      <c r="C55" s="70" t="s">
        <v>79</v>
      </c>
      <c r="D55" s="71">
        <v>4.95</v>
      </c>
      <c r="E55" s="71">
        <v>4.95</v>
      </c>
      <c r="F55" s="71">
        <v>4.95</v>
      </c>
      <c r="G55" s="71">
        <v>4.95</v>
      </c>
      <c r="H55" s="71">
        <v>4.95</v>
      </c>
      <c r="I55" s="71">
        <v>4.95</v>
      </c>
      <c r="J55" s="71">
        <v>4.95</v>
      </c>
      <c r="K55" s="71">
        <v>4.95</v>
      </c>
      <c r="L55" s="71">
        <v>4.95</v>
      </c>
      <c r="M55" s="71">
        <v>4.95</v>
      </c>
      <c r="N55" s="71">
        <v>4.95</v>
      </c>
      <c r="O55" s="71">
        <v>4.95</v>
      </c>
      <c r="P55" s="71">
        <v>4.95</v>
      </c>
      <c r="Q55" s="71">
        <v>4.95</v>
      </c>
      <c r="R55" s="71">
        <v>4.95</v>
      </c>
      <c r="S55" s="71">
        <v>4.95</v>
      </c>
      <c r="T55" s="71">
        <v>4.95</v>
      </c>
      <c r="U55" s="71">
        <v>4.95</v>
      </c>
      <c r="V55" s="71">
        <v>4.95</v>
      </c>
      <c r="W55" s="71">
        <v>4.95</v>
      </c>
      <c r="X55" s="71">
        <v>4.95</v>
      </c>
      <c r="Y55" s="71">
        <v>4.95</v>
      </c>
      <c r="Z55" s="71">
        <v>4.95</v>
      </c>
      <c r="AA55" s="71">
        <v>4.95</v>
      </c>
    </row>
    <row r="56" spans="1:27" ht="12.75" hidden="1" customHeight="1" outlineLevel="1" x14ac:dyDescent="0.2">
      <c r="A56" s="163" t="s">
        <v>2463</v>
      </c>
      <c r="B56" s="94" t="s">
        <v>81</v>
      </c>
      <c r="C56" s="70" t="s">
        <v>79</v>
      </c>
      <c r="D56" s="71">
        <f>$D$11</f>
        <v>216.36</v>
      </c>
      <c r="E56" s="71">
        <f t="shared" ref="E56:AA56" si="29">$D$11</f>
        <v>216.36</v>
      </c>
      <c r="F56" s="71">
        <f t="shared" si="29"/>
        <v>216.36</v>
      </c>
      <c r="G56" s="71">
        <f t="shared" si="29"/>
        <v>216.36</v>
      </c>
      <c r="H56" s="71">
        <f t="shared" si="29"/>
        <v>216.36</v>
      </c>
      <c r="I56" s="71">
        <f t="shared" si="29"/>
        <v>216.36</v>
      </c>
      <c r="J56" s="71">
        <f t="shared" si="29"/>
        <v>216.36</v>
      </c>
      <c r="K56" s="71">
        <f t="shared" si="29"/>
        <v>216.36</v>
      </c>
      <c r="L56" s="71">
        <f t="shared" si="29"/>
        <v>216.36</v>
      </c>
      <c r="M56" s="71">
        <f t="shared" si="29"/>
        <v>216.36</v>
      </c>
      <c r="N56" s="71">
        <f t="shared" si="29"/>
        <v>216.36</v>
      </c>
      <c r="O56" s="71">
        <f t="shared" si="29"/>
        <v>216.36</v>
      </c>
      <c r="P56" s="71">
        <f t="shared" si="29"/>
        <v>216.36</v>
      </c>
      <c r="Q56" s="71">
        <f t="shared" si="29"/>
        <v>216.36</v>
      </c>
      <c r="R56" s="71">
        <f t="shared" si="29"/>
        <v>216.36</v>
      </c>
      <c r="S56" s="71">
        <f t="shared" si="29"/>
        <v>216.36</v>
      </c>
      <c r="T56" s="71">
        <f t="shared" si="29"/>
        <v>216.36</v>
      </c>
      <c r="U56" s="71">
        <f t="shared" si="29"/>
        <v>216.36</v>
      </c>
      <c r="V56" s="71">
        <f t="shared" si="29"/>
        <v>216.36</v>
      </c>
      <c r="W56" s="71">
        <f t="shared" si="29"/>
        <v>216.36</v>
      </c>
      <c r="X56" s="71">
        <f t="shared" si="29"/>
        <v>216.36</v>
      </c>
      <c r="Y56" s="71">
        <f t="shared" si="29"/>
        <v>216.36</v>
      </c>
      <c r="Z56" s="71">
        <f t="shared" si="29"/>
        <v>216.36</v>
      </c>
      <c r="AA56" s="71">
        <f t="shared" si="29"/>
        <v>216.36</v>
      </c>
    </row>
    <row r="57" spans="1:27" ht="12.75" customHeight="1" collapsed="1" x14ac:dyDescent="0.2">
      <c r="A57" s="162" t="s">
        <v>2464</v>
      </c>
      <c r="B57" s="54" t="str">
        <f>"11"&amp;"."&amp;$B$801&amp;"."&amp;$B$802</f>
        <v>11.05.2023</v>
      </c>
      <c r="C57" s="134" t="s">
        <v>76</v>
      </c>
      <c r="D57" s="135">
        <f>ROUND(((D58+D59+D61+D60)/1000),5)</f>
        <v>1.4969300000000001</v>
      </c>
      <c r="E57" s="135">
        <f>ROUND(((E58+E59+E61+E60)/1000),5)</f>
        <v>1.3614599999999999</v>
      </c>
      <c r="F57" s="135">
        <f>ROUND(((F58+F59+F61+F60)/1000),5)</f>
        <v>1.3150500000000001</v>
      </c>
      <c r="G57" s="135">
        <f t="shared" ref="G57:AA57" si="30">ROUND(((G58+G59+G61+G60)/1000),5)</f>
        <v>1.27078</v>
      </c>
      <c r="H57" s="135">
        <f t="shared" si="30"/>
        <v>1.2894300000000001</v>
      </c>
      <c r="I57" s="135">
        <f t="shared" si="30"/>
        <v>1.36199</v>
      </c>
      <c r="J57" s="135">
        <f t="shared" si="30"/>
        <v>1.5182500000000001</v>
      </c>
      <c r="K57" s="135">
        <f t="shared" si="30"/>
        <v>1.7257199999999999</v>
      </c>
      <c r="L57" s="135">
        <f t="shared" si="30"/>
        <v>1.99251</v>
      </c>
      <c r="M57" s="135">
        <f t="shared" si="30"/>
        <v>2.0986199999999999</v>
      </c>
      <c r="N57" s="135">
        <f t="shared" si="30"/>
        <v>2.1129199999999999</v>
      </c>
      <c r="O57" s="135">
        <f t="shared" si="30"/>
        <v>2.1414800000000001</v>
      </c>
      <c r="P57" s="135">
        <f t="shared" si="30"/>
        <v>2.15293</v>
      </c>
      <c r="Q57" s="135">
        <f t="shared" si="30"/>
        <v>2.1543800000000002</v>
      </c>
      <c r="R57" s="135">
        <f t="shared" si="30"/>
        <v>2.1354500000000001</v>
      </c>
      <c r="S57" s="135">
        <f t="shared" si="30"/>
        <v>2.0533399999999999</v>
      </c>
      <c r="T57" s="135">
        <f t="shared" si="30"/>
        <v>2.01091</v>
      </c>
      <c r="U57" s="135">
        <f t="shared" si="30"/>
        <v>1.9706999999999999</v>
      </c>
      <c r="V57" s="135">
        <f t="shared" si="30"/>
        <v>1.9798899999999999</v>
      </c>
      <c r="W57" s="135">
        <f t="shared" si="30"/>
        <v>1.99579</v>
      </c>
      <c r="X57" s="135">
        <f t="shared" si="30"/>
        <v>2.0557799999999999</v>
      </c>
      <c r="Y57" s="135">
        <f t="shared" si="30"/>
        <v>2.0781100000000001</v>
      </c>
      <c r="Z57" s="135">
        <f t="shared" si="30"/>
        <v>1.9116200000000001</v>
      </c>
      <c r="AA57" s="135">
        <f t="shared" si="30"/>
        <v>1.6269199999999999</v>
      </c>
    </row>
    <row r="58" spans="1:27" ht="12.75" hidden="1" customHeight="1" outlineLevel="1" x14ac:dyDescent="0.2">
      <c r="A58" s="163" t="s">
        <v>2465</v>
      </c>
      <c r="B58" s="94" t="s">
        <v>238</v>
      </c>
      <c r="C58" s="70" t="s">
        <v>79</v>
      </c>
      <c r="D58" s="71">
        <v>1209.44</v>
      </c>
      <c r="E58" s="71">
        <v>1073.97</v>
      </c>
      <c r="F58" s="71">
        <v>1027.56</v>
      </c>
      <c r="G58" s="71">
        <v>983.29</v>
      </c>
      <c r="H58" s="71">
        <v>1001.94</v>
      </c>
      <c r="I58" s="71">
        <v>1074.5</v>
      </c>
      <c r="J58" s="71">
        <v>1230.76</v>
      </c>
      <c r="K58" s="71">
        <v>1438.23</v>
      </c>
      <c r="L58" s="71">
        <v>1705.02</v>
      </c>
      <c r="M58" s="71">
        <v>1811.13</v>
      </c>
      <c r="N58" s="71">
        <v>1825.43</v>
      </c>
      <c r="O58" s="71">
        <v>1853.99</v>
      </c>
      <c r="P58" s="71">
        <v>1865.44</v>
      </c>
      <c r="Q58" s="71">
        <v>1866.89</v>
      </c>
      <c r="R58" s="71">
        <v>1847.96</v>
      </c>
      <c r="S58" s="71">
        <v>1765.85</v>
      </c>
      <c r="T58" s="71">
        <v>1723.42</v>
      </c>
      <c r="U58" s="71">
        <v>1683.21</v>
      </c>
      <c r="V58" s="71">
        <v>1692.4</v>
      </c>
      <c r="W58" s="71">
        <v>1708.3</v>
      </c>
      <c r="X58" s="71">
        <v>1768.29</v>
      </c>
      <c r="Y58" s="71">
        <v>1790.62</v>
      </c>
      <c r="Z58" s="71">
        <v>1624.13</v>
      </c>
      <c r="AA58" s="71">
        <v>1339.43</v>
      </c>
    </row>
    <row r="59" spans="1:27" ht="12.75" hidden="1" customHeight="1" outlineLevel="1" x14ac:dyDescent="0.2">
      <c r="A59" s="163" t="s">
        <v>2466</v>
      </c>
      <c r="B59" s="94" t="s">
        <v>90</v>
      </c>
      <c r="C59" s="70" t="s">
        <v>79</v>
      </c>
      <c r="D59" s="71">
        <f t="shared" ref="D59:AA59" si="31">$D$9</f>
        <v>66.180000000000007</v>
      </c>
      <c r="E59" s="71">
        <f t="shared" si="31"/>
        <v>66.180000000000007</v>
      </c>
      <c r="F59" s="71">
        <f t="shared" si="31"/>
        <v>66.180000000000007</v>
      </c>
      <c r="G59" s="71">
        <f t="shared" si="31"/>
        <v>66.180000000000007</v>
      </c>
      <c r="H59" s="71">
        <f t="shared" si="31"/>
        <v>66.180000000000007</v>
      </c>
      <c r="I59" s="71">
        <f t="shared" si="31"/>
        <v>66.180000000000007</v>
      </c>
      <c r="J59" s="71">
        <f t="shared" si="31"/>
        <v>66.180000000000007</v>
      </c>
      <c r="K59" s="71">
        <f t="shared" si="31"/>
        <v>66.180000000000007</v>
      </c>
      <c r="L59" s="71">
        <f t="shared" si="31"/>
        <v>66.180000000000007</v>
      </c>
      <c r="M59" s="71">
        <f t="shared" si="31"/>
        <v>66.180000000000007</v>
      </c>
      <c r="N59" s="71">
        <f t="shared" si="31"/>
        <v>66.180000000000007</v>
      </c>
      <c r="O59" s="71">
        <f t="shared" si="31"/>
        <v>66.180000000000007</v>
      </c>
      <c r="P59" s="71">
        <f t="shared" si="31"/>
        <v>66.180000000000007</v>
      </c>
      <c r="Q59" s="71">
        <f t="shared" si="31"/>
        <v>66.180000000000007</v>
      </c>
      <c r="R59" s="71">
        <f t="shared" si="31"/>
        <v>66.180000000000007</v>
      </c>
      <c r="S59" s="71">
        <f t="shared" si="31"/>
        <v>66.180000000000007</v>
      </c>
      <c r="T59" s="71">
        <f t="shared" si="31"/>
        <v>66.180000000000007</v>
      </c>
      <c r="U59" s="71">
        <f t="shared" si="31"/>
        <v>66.180000000000007</v>
      </c>
      <c r="V59" s="71">
        <f t="shared" si="31"/>
        <v>66.180000000000007</v>
      </c>
      <c r="W59" s="71">
        <f t="shared" si="31"/>
        <v>66.180000000000007</v>
      </c>
      <c r="X59" s="71">
        <f t="shared" si="31"/>
        <v>66.180000000000007</v>
      </c>
      <c r="Y59" s="71">
        <f t="shared" si="31"/>
        <v>66.180000000000007</v>
      </c>
      <c r="Z59" s="71">
        <f t="shared" si="31"/>
        <v>66.180000000000007</v>
      </c>
      <c r="AA59" s="71">
        <f t="shared" si="31"/>
        <v>66.180000000000007</v>
      </c>
    </row>
    <row r="60" spans="1:27" ht="12.75" hidden="1" customHeight="1" outlineLevel="1" x14ac:dyDescent="0.2">
      <c r="A60" s="163" t="s">
        <v>2467</v>
      </c>
      <c r="B60" s="94" t="s">
        <v>83</v>
      </c>
      <c r="C60" s="70" t="s">
        <v>79</v>
      </c>
      <c r="D60" s="71">
        <v>4.95</v>
      </c>
      <c r="E60" s="71">
        <v>4.95</v>
      </c>
      <c r="F60" s="71">
        <v>4.95</v>
      </c>
      <c r="G60" s="71">
        <v>4.95</v>
      </c>
      <c r="H60" s="71">
        <v>4.95</v>
      </c>
      <c r="I60" s="71">
        <v>4.95</v>
      </c>
      <c r="J60" s="71">
        <v>4.95</v>
      </c>
      <c r="K60" s="71">
        <v>4.95</v>
      </c>
      <c r="L60" s="71">
        <v>4.95</v>
      </c>
      <c r="M60" s="71">
        <v>4.95</v>
      </c>
      <c r="N60" s="71">
        <v>4.95</v>
      </c>
      <c r="O60" s="71">
        <v>4.95</v>
      </c>
      <c r="P60" s="71">
        <v>4.95</v>
      </c>
      <c r="Q60" s="71">
        <v>4.95</v>
      </c>
      <c r="R60" s="71">
        <v>4.95</v>
      </c>
      <c r="S60" s="71">
        <v>4.95</v>
      </c>
      <c r="T60" s="71">
        <v>4.95</v>
      </c>
      <c r="U60" s="71">
        <v>4.95</v>
      </c>
      <c r="V60" s="71">
        <v>4.95</v>
      </c>
      <c r="W60" s="71">
        <v>4.95</v>
      </c>
      <c r="X60" s="71">
        <v>4.95</v>
      </c>
      <c r="Y60" s="71">
        <v>4.95</v>
      </c>
      <c r="Z60" s="71">
        <v>4.95</v>
      </c>
      <c r="AA60" s="71">
        <v>4.95</v>
      </c>
    </row>
    <row r="61" spans="1:27" ht="12.75" hidden="1" customHeight="1" outlineLevel="1" x14ac:dyDescent="0.2">
      <c r="A61" s="163" t="s">
        <v>2468</v>
      </c>
      <c r="B61" s="94" t="s">
        <v>81</v>
      </c>
      <c r="C61" s="70" t="s">
        <v>79</v>
      </c>
      <c r="D61" s="71">
        <f>$D$11</f>
        <v>216.36</v>
      </c>
      <c r="E61" s="71">
        <f t="shared" ref="E61:AA61" si="32">$D$11</f>
        <v>216.36</v>
      </c>
      <c r="F61" s="71">
        <f t="shared" si="32"/>
        <v>216.36</v>
      </c>
      <c r="G61" s="71">
        <f t="shared" si="32"/>
        <v>216.36</v>
      </c>
      <c r="H61" s="71">
        <f t="shared" si="32"/>
        <v>216.36</v>
      </c>
      <c r="I61" s="71">
        <f t="shared" si="32"/>
        <v>216.36</v>
      </c>
      <c r="J61" s="71">
        <f t="shared" si="32"/>
        <v>216.36</v>
      </c>
      <c r="K61" s="71">
        <f t="shared" si="32"/>
        <v>216.36</v>
      </c>
      <c r="L61" s="71">
        <f t="shared" si="32"/>
        <v>216.36</v>
      </c>
      <c r="M61" s="71">
        <f t="shared" si="32"/>
        <v>216.36</v>
      </c>
      <c r="N61" s="71">
        <f t="shared" si="32"/>
        <v>216.36</v>
      </c>
      <c r="O61" s="71">
        <f t="shared" si="32"/>
        <v>216.36</v>
      </c>
      <c r="P61" s="71">
        <f t="shared" si="32"/>
        <v>216.36</v>
      </c>
      <c r="Q61" s="71">
        <f t="shared" si="32"/>
        <v>216.36</v>
      </c>
      <c r="R61" s="71">
        <f t="shared" si="32"/>
        <v>216.36</v>
      </c>
      <c r="S61" s="71">
        <f t="shared" si="32"/>
        <v>216.36</v>
      </c>
      <c r="T61" s="71">
        <f t="shared" si="32"/>
        <v>216.36</v>
      </c>
      <c r="U61" s="71">
        <f t="shared" si="32"/>
        <v>216.36</v>
      </c>
      <c r="V61" s="71">
        <f t="shared" si="32"/>
        <v>216.36</v>
      </c>
      <c r="W61" s="71">
        <f t="shared" si="32"/>
        <v>216.36</v>
      </c>
      <c r="X61" s="71">
        <f t="shared" si="32"/>
        <v>216.36</v>
      </c>
      <c r="Y61" s="71">
        <f t="shared" si="32"/>
        <v>216.36</v>
      </c>
      <c r="Z61" s="71">
        <f t="shared" si="32"/>
        <v>216.36</v>
      </c>
      <c r="AA61" s="71">
        <f t="shared" si="32"/>
        <v>216.36</v>
      </c>
    </row>
    <row r="62" spans="1:27" ht="12.75" customHeight="1" collapsed="1" x14ac:dyDescent="0.2">
      <c r="A62" s="162" t="s">
        <v>2469</v>
      </c>
      <c r="B62" s="54" t="str">
        <f>"12"&amp;"."&amp;$B$801&amp;"."&amp;$B$802</f>
        <v>12.05.2023</v>
      </c>
      <c r="C62" s="134" t="s">
        <v>76</v>
      </c>
      <c r="D62" s="135">
        <f>ROUND(((D63+D64+D66+D65)/1000),5)</f>
        <v>1.48139</v>
      </c>
      <c r="E62" s="135">
        <f>ROUND(((E63+E64+E66+E65)/1000),5)</f>
        <v>1.35527</v>
      </c>
      <c r="F62" s="135">
        <f>ROUND(((F63+F64+F66+F65)/1000),5)</f>
        <v>1.2866899999999999</v>
      </c>
      <c r="G62" s="135">
        <f t="shared" ref="G62:AA62" si="33">ROUND(((G63+G64+G66+G65)/1000),5)</f>
        <v>1.23254</v>
      </c>
      <c r="H62" s="135">
        <f t="shared" si="33"/>
        <v>1.3160700000000001</v>
      </c>
      <c r="I62" s="135">
        <f t="shared" si="33"/>
        <v>1.3653</v>
      </c>
      <c r="J62" s="135">
        <f t="shared" si="33"/>
        <v>1.56169</v>
      </c>
      <c r="K62" s="135">
        <f t="shared" si="33"/>
        <v>1.7902100000000001</v>
      </c>
      <c r="L62" s="135">
        <f t="shared" si="33"/>
        <v>2.0276299999999998</v>
      </c>
      <c r="M62" s="135">
        <f t="shared" si="33"/>
        <v>2.1406700000000001</v>
      </c>
      <c r="N62" s="135">
        <f t="shared" si="33"/>
        <v>2.1499700000000002</v>
      </c>
      <c r="O62" s="135">
        <f t="shared" si="33"/>
        <v>2.1536599999999999</v>
      </c>
      <c r="P62" s="135">
        <f t="shared" si="33"/>
        <v>2.1528499999999999</v>
      </c>
      <c r="Q62" s="135">
        <f t="shared" si="33"/>
        <v>2.1620400000000002</v>
      </c>
      <c r="R62" s="135">
        <f t="shared" si="33"/>
        <v>2.15944</v>
      </c>
      <c r="S62" s="135">
        <f t="shared" si="33"/>
        <v>2.1517200000000001</v>
      </c>
      <c r="T62" s="135">
        <f t="shared" si="33"/>
        <v>2.1439499999999998</v>
      </c>
      <c r="U62" s="135">
        <f t="shared" si="33"/>
        <v>2.1355400000000002</v>
      </c>
      <c r="V62" s="135">
        <f t="shared" si="33"/>
        <v>2.1144500000000002</v>
      </c>
      <c r="W62" s="135">
        <f t="shared" si="33"/>
        <v>2.0298600000000002</v>
      </c>
      <c r="X62" s="135">
        <f t="shared" si="33"/>
        <v>2.0993300000000001</v>
      </c>
      <c r="Y62" s="135">
        <f t="shared" si="33"/>
        <v>2.17421</v>
      </c>
      <c r="Z62" s="135">
        <f t="shared" si="33"/>
        <v>2.03444</v>
      </c>
      <c r="AA62" s="135">
        <f t="shared" si="33"/>
        <v>1.8862099999999999</v>
      </c>
    </row>
    <row r="63" spans="1:27" ht="12.75" hidden="1" customHeight="1" outlineLevel="1" x14ac:dyDescent="0.2">
      <c r="A63" s="163" t="s">
        <v>2470</v>
      </c>
      <c r="B63" s="94" t="s">
        <v>238</v>
      </c>
      <c r="C63" s="70" t="s">
        <v>79</v>
      </c>
      <c r="D63" s="71">
        <v>1193.9000000000001</v>
      </c>
      <c r="E63" s="71">
        <v>1067.78</v>
      </c>
      <c r="F63" s="71">
        <v>999.2</v>
      </c>
      <c r="G63" s="71">
        <v>945.05</v>
      </c>
      <c r="H63" s="71">
        <v>1028.58</v>
      </c>
      <c r="I63" s="71">
        <v>1077.81</v>
      </c>
      <c r="J63" s="71">
        <v>1274.2</v>
      </c>
      <c r="K63" s="71">
        <v>1502.72</v>
      </c>
      <c r="L63" s="71">
        <v>1740.14</v>
      </c>
      <c r="M63" s="71">
        <v>1853.18</v>
      </c>
      <c r="N63" s="71">
        <v>1862.48</v>
      </c>
      <c r="O63" s="71">
        <v>1866.17</v>
      </c>
      <c r="P63" s="71">
        <v>1865.36</v>
      </c>
      <c r="Q63" s="71">
        <v>1874.55</v>
      </c>
      <c r="R63" s="71">
        <v>1871.95</v>
      </c>
      <c r="S63" s="71">
        <v>1864.23</v>
      </c>
      <c r="T63" s="71">
        <v>1856.46</v>
      </c>
      <c r="U63" s="71">
        <v>1848.05</v>
      </c>
      <c r="V63" s="71">
        <v>1826.96</v>
      </c>
      <c r="W63" s="71">
        <v>1742.37</v>
      </c>
      <c r="X63" s="71">
        <v>1811.84</v>
      </c>
      <c r="Y63" s="71">
        <v>1886.72</v>
      </c>
      <c r="Z63" s="71">
        <v>1746.95</v>
      </c>
      <c r="AA63" s="71">
        <v>1598.72</v>
      </c>
    </row>
    <row r="64" spans="1:27" ht="12.75" hidden="1" customHeight="1" outlineLevel="1" x14ac:dyDescent="0.2">
      <c r="A64" s="163" t="s">
        <v>2471</v>
      </c>
      <c r="B64" s="94" t="s">
        <v>90</v>
      </c>
      <c r="C64" s="70" t="s">
        <v>79</v>
      </c>
      <c r="D64" s="71">
        <f t="shared" ref="D64:AA64" si="34">$D$9</f>
        <v>66.180000000000007</v>
      </c>
      <c r="E64" s="71">
        <f t="shared" si="34"/>
        <v>66.180000000000007</v>
      </c>
      <c r="F64" s="71">
        <f t="shared" si="34"/>
        <v>66.180000000000007</v>
      </c>
      <c r="G64" s="71">
        <f t="shared" si="34"/>
        <v>66.180000000000007</v>
      </c>
      <c r="H64" s="71">
        <f t="shared" si="34"/>
        <v>66.180000000000007</v>
      </c>
      <c r="I64" s="71">
        <f t="shared" si="34"/>
        <v>66.180000000000007</v>
      </c>
      <c r="J64" s="71">
        <f t="shared" si="34"/>
        <v>66.180000000000007</v>
      </c>
      <c r="K64" s="71">
        <f t="shared" si="34"/>
        <v>66.180000000000007</v>
      </c>
      <c r="L64" s="71">
        <f t="shared" si="34"/>
        <v>66.180000000000007</v>
      </c>
      <c r="M64" s="71">
        <f t="shared" si="34"/>
        <v>66.180000000000007</v>
      </c>
      <c r="N64" s="71">
        <f t="shared" si="34"/>
        <v>66.180000000000007</v>
      </c>
      <c r="O64" s="71">
        <f t="shared" si="34"/>
        <v>66.180000000000007</v>
      </c>
      <c r="P64" s="71">
        <f t="shared" si="34"/>
        <v>66.180000000000007</v>
      </c>
      <c r="Q64" s="71">
        <f t="shared" si="34"/>
        <v>66.180000000000007</v>
      </c>
      <c r="R64" s="71">
        <f t="shared" si="34"/>
        <v>66.180000000000007</v>
      </c>
      <c r="S64" s="71">
        <f t="shared" si="34"/>
        <v>66.180000000000007</v>
      </c>
      <c r="T64" s="71">
        <f t="shared" si="34"/>
        <v>66.180000000000007</v>
      </c>
      <c r="U64" s="71">
        <f t="shared" si="34"/>
        <v>66.180000000000007</v>
      </c>
      <c r="V64" s="71">
        <f t="shared" si="34"/>
        <v>66.180000000000007</v>
      </c>
      <c r="W64" s="71">
        <f t="shared" si="34"/>
        <v>66.180000000000007</v>
      </c>
      <c r="X64" s="71">
        <f t="shared" si="34"/>
        <v>66.180000000000007</v>
      </c>
      <c r="Y64" s="71">
        <f t="shared" si="34"/>
        <v>66.180000000000007</v>
      </c>
      <c r="Z64" s="71">
        <f t="shared" si="34"/>
        <v>66.180000000000007</v>
      </c>
      <c r="AA64" s="71">
        <f t="shared" si="34"/>
        <v>66.180000000000007</v>
      </c>
    </row>
    <row r="65" spans="1:27" ht="12.75" hidden="1" customHeight="1" outlineLevel="1" x14ac:dyDescent="0.2">
      <c r="A65" s="163" t="s">
        <v>2472</v>
      </c>
      <c r="B65" s="94" t="s">
        <v>83</v>
      </c>
      <c r="C65" s="70" t="s">
        <v>79</v>
      </c>
      <c r="D65" s="71">
        <v>4.95</v>
      </c>
      <c r="E65" s="71">
        <v>4.95</v>
      </c>
      <c r="F65" s="71">
        <v>4.95</v>
      </c>
      <c r="G65" s="71">
        <v>4.95</v>
      </c>
      <c r="H65" s="71">
        <v>4.95</v>
      </c>
      <c r="I65" s="71">
        <v>4.95</v>
      </c>
      <c r="J65" s="71">
        <v>4.95</v>
      </c>
      <c r="K65" s="71">
        <v>4.95</v>
      </c>
      <c r="L65" s="71">
        <v>4.95</v>
      </c>
      <c r="M65" s="71">
        <v>4.95</v>
      </c>
      <c r="N65" s="71">
        <v>4.95</v>
      </c>
      <c r="O65" s="71">
        <v>4.95</v>
      </c>
      <c r="P65" s="71">
        <v>4.95</v>
      </c>
      <c r="Q65" s="71">
        <v>4.95</v>
      </c>
      <c r="R65" s="71">
        <v>4.95</v>
      </c>
      <c r="S65" s="71">
        <v>4.95</v>
      </c>
      <c r="T65" s="71">
        <v>4.95</v>
      </c>
      <c r="U65" s="71">
        <v>4.95</v>
      </c>
      <c r="V65" s="71">
        <v>4.95</v>
      </c>
      <c r="W65" s="71">
        <v>4.95</v>
      </c>
      <c r="X65" s="71">
        <v>4.95</v>
      </c>
      <c r="Y65" s="71">
        <v>4.95</v>
      </c>
      <c r="Z65" s="71">
        <v>4.95</v>
      </c>
      <c r="AA65" s="71">
        <v>4.95</v>
      </c>
    </row>
    <row r="66" spans="1:27" ht="12.75" hidden="1" customHeight="1" outlineLevel="1" x14ac:dyDescent="0.2">
      <c r="A66" s="163" t="s">
        <v>2473</v>
      </c>
      <c r="B66" s="94" t="s">
        <v>81</v>
      </c>
      <c r="C66" s="70" t="s">
        <v>79</v>
      </c>
      <c r="D66" s="71">
        <f>$D$11</f>
        <v>216.36</v>
      </c>
      <c r="E66" s="71">
        <f t="shared" ref="E66:AA66" si="35">$D$11</f>
        <v>216.36</v>
      </c>
      <c r="F66" s="71">
        <f t="shared" si="35"/>
        <v>216.36</v>
      </c>
      <c r="G66" s="71">
        <f t="shared" si="35"/>
        <v>216.36</v>
      </c>
      <c r="H66" s="71">
        <f t="shared" si="35"/>
        <v>216.36</v>
      </c>
      <c r="I66" s="71">
        <f t="shared" si="35"/>
        <v>216.36</v>
      </c>
      <c r="J66" s="71">
        <f t="shared" si="35"/>
        <v>216.36</v>
      </c>
      <c r="K66" s="71">
        <f t="shared" si="35"/>
        <v>216.36</v>
      </c>
      <c r="L66" s="71">
        <f t="shared" si="35"/>
        <v>216.36</v>
      </c>
      <c r="M66" s="71">
        <f t="shared" si="35"/>
        <v>216.36</v>
      </c>
      <c r="N66" s="71">
        <f t="shared" si="35"/>
        <v>216.36</v>
      </c>
      <c r="O66" s="71">
        <f t="shared" si="35"/>
        <v>216.36</v>
      </c>
      <c r="P66" s="71">
        <f t="shared" si="35"/>
        <v>216.36</v>
      </c>
      <c r="Q66" s="71">
        <f t="shared" si="35"/>
        <v>216.36</v>
      </c>
      <c r="R66" s="71">
        <f t="shared" si="35"/>
        <v>216.36</v>
      </c>
      <c r="S66" s="71">
        <f t="shared" si="35"/>
        <v>216.36</v>
      </c>
      <c r="T66" s="71">
        <f t="shared" si="35"/>
        <v>216.36</v>
      </c>
      <c r="U66" s="71">
        <f t="shared" si="35"/>
        <v>216.36</v>
      </c>
      <c r="V66" s="71">
        <f t="shared" si="35"/>
        <v>216.36</v>
      </c>
      <c r="W66" s="71">
        <f t="shared" si="35"/>
        <v>216.36</v>
      </c>
      <c r="X66" s="71">
        <f t="shared" si="35"/>
        <v>216.36</v>
      </c>
      <c r="Y66" s="71">
        <f t="shared" si="35"/>
        <v>216.36</v>
      </c>
      <c r="Z66" s="71">
        <f t="shared" si="35"/>
        <v>216.36</v>
      </c>
      <c r="AA66" s="71">
        <f t="shared" si="35"/>
        <v>216.36</v>
      </c>
    </row>
    <row r="67" spans="1:27" ht="12.75" customHeight="1" collapsed="1" x14ac:dyDescent="0.2">
      <c r="A67" s="162" t="s">
        <v>2474</v>
      </c>
      <c r="B67" s="54" t="str">
        <f>"13"&amp;"."&amp;$B$801&amp;"."&amp;$B$802</f>
        <v>13.05.2023</v>
      </c>
      <c r="C67" s="134" t="s">
        <v>76</v>
      </c>
      <c r="D67" s="135">
        <f>ROUND(((D68+D69+D71+D70)/1000),5)</f>
        <v>1.80976</v>
      </c>
      <c r="E67" s="135">
        <f>ROUND(((E68+E69+E71+E70)/1000),5)</f>
        <v>1.5429600000000001</v>
      </c>
      <c r="F67" s="135">
        <f>ROUND(((F68+F69+F71+F70)/1000),5)</f>
        <v>1.4027000000000001</v>
      </c>
      <c r="G67" s="135">
        <f t="shared" ref="G67:AA67" si="36">ROUND(((G68+G69+G71+G70)/1000),5)</f>
        <v>1.3672500000000001</v>
      </c>
      <c r="H67" s="135">
        <f t="shared" si="36"/>
        <v>1.3625</v>
      </c>
      <c r="I67" s="135">
        <f t="shared" si="36"/>
        <v>1.36646</v>
      </c>
      <c r="J67" s="135">
        <f t="shared" si="36"/>
        <v>1.4925900000000001</v>
      </c>
      <c r="K67" s="135">
        <f t="shared" si="36"/>
        <v>1.67255</v>
      </c>
      <c r="L67" s="135">
        <f t="shared" si="36"/>
        <v>1.8670199999999999</v>
      </c>
      <c r="M67" s="135">
        <f t="shared" si="36"/>
        <v>2.1462400000000001</v>
      </c>
      <c r="N67" s="135">
        <f t="shared" si="36"/>
        <v>2.17767</v>
      </c>
      <c r="O67" s="135">
        <f t="shared" si="36"/>
        <v>2.1799900000000001</v>
      </c>
      <c r="P67" s="135">
        <f t="shared" si="36"/>
        <v>2.16737</v>
      </c>
      <c r="Q67" s="135">
        <f t="shared" si="36"/>
        <v>2.1642700000000001</v>
      </c>
      <c r="R67" s="135">
        <f t="shared" si="36"/>
        <v>2.1601499999999998</v>
      </c>
      <c r="S67" s="135">
        <f t="shared" si="36"/>
        <v>2.1454900000000001</v>
      </c>
      <c r="T67" s="135">
        <f t="shared" si="36"/>
        <v>2.0914100000000002</v>
      </c>
      <c r="U67" s="135">
        <f t="shared" si="36"/>
        <v>2.1789299999999998</v>
      </c>
      <c r="V67" s="135">
        <f t="shared" si="36"/>
        <v>2.22601</v>
      </c>
      <c r="W67" s="135">
        <f t="shared" si="36"/>
        <v>2.26152</v>
      </c>
      <c r="X67" s="135">
        <f t="shared" si="36"/>
        <v>2.4280300000000001</v>
      </c>
      <c r="Y67" s="135">
        <f t="shared" si="36"/>
        <v>2.4329399999999999</v>
      </c>
      <c r="Z67" s="135">
        <f t="shared" si="36"/>
        <v>2.21218</v>
      </c>
      <c r="AA67" s="135">
        <f t="shared" si="36"/>
        <v>1.8837299999999999</v>
      </c>
    </row>
    <row r="68" spans="1:27" ht="12.75" hidden="1" customHeight="1" outlineLevel="1" x14ac:dyDescent="0.2">
      <c r="A68" s="163" t="s">
        <v>2475</v>
      </c>
      <c r="B68" s="94" t="s">
        <v>238</v>
      </c>
      <c r="C68" s="70" t="s">
        <v>79</v>
      </c>
      <c r="D68" s="71">
        <v>1522.27</v>
      </c>
      <c r="E68" s="71">
        <v>1255.47</v>
      </c>
      <c r="F68" s="71">
        <v>1115.21</v>
      </c>
      <c r="G68" s="71">
        <v>1079.76</v>
      </c>
      <c r="H68" s="71">
        <v>1075.01</v>
      </c>
      <c r="I68" s="71">
        <v>1078.97</v>
      </c>
      <c r="J68" s="71">
        <v>1205.0999999999999</v>
      </c>
      <c r="K68" s="71">
        <v>1385.06</v>
      </c>
      <c r="L68" s="71">
        <v>1579.53</v>
      </c>
      <c r="M68" s="71">
        <v>1858.75</v>
      </c>
      <c r="N68" s="71">
        <v>1890.18</v>
      </c>
      <c r="O68" s="71">
        <v>1892.5</v>
      </c>
      <c r="P68" s="71">
        <v>1879.88</v>
      </c>
      <c r="Q68" s="71">
        <v>1876.78</v>
      </c>
      <c r="R68" s="71">
        <v>1872.66</v>
      </c>
      <c r="S68" s="71">
        <v>1858</v>
      </c>
      <c r="T68" s="71">
        <v>1803.92</v>
      </c>
      <c r="U68" s="71">
        <v>1891.44</v>
      </c>
      <c r="V68" s="71">
        <v>1938.52</v>
      </c>
      <c r="W68" s="71">
        <v>1974.03</v>
      </c>
      <c r="X68" s="71">
        <v>2140.54</v>
      </c>
      <c r="Y68" s="71">
        <v>2145.4499999999998</v>
      </c>
      <c r="Z68" s="71">
        <v>1924.69</v>
      </c>
      <c r="AA68" s="71">
        <v>1596.24</v>
      </c>
    </row>
    <row r="69" spans="1:27" ht="12.75" hidden="1" customHeight="1" outlineLevel="1" x14ac:dyDescent="0.2">
      <c r="A69" s="163" t="s">
        <v>2476</v>
      </c>
      <c r="B69" s="94" t="s">
        <v>90</v>
      </c>
      <c r="C69" s="70" t="s">
        <v>79</v>
      </c>
      <c r="D69" s="71">
        <f t="shared" ref="D69:AA69" si="37">$D$9</f>
        <v>66.180000000000007</v>
      </c>
      <c r="E69" s="71">
        <f t="shared" si="37"/>
        <v>66.180000000000007</v>
      </c>
      <c r="F69" s="71">
        <f t="shared" si="37"/>
        <v>66.180000000000007</v>
      </c>
      <c r="G69" s="71">
        <f t="shared" si="37"/>
        <v>66.180000000000007</v>
      </c>
      <c r="H69" s="71">
        <f t="shared" si="37"/>
        <v>66.180000000000007</v>
      </c>
      <c r="I69" s="71">
        <f t="shared" si="37"/>
        <v>66.180000000000007</v>
      </c>
      <c r="J69" s="71">
        <f t="shared" si="37"/>
        <v>66.180000000000007</v>
      </c>
      <c r="K69" s="71">
        <f t="shared" si="37"/>
        <v>66.180000000000007</v>
      </c>
      <c r="L69" s="71">
        <f t="shared" si="37"/>
        <v>66.180000000000007</v>
      </c>
      <c r="M69" s="71">
        <f t="shared" si="37"/>
        <v>66.180000000000007</v>
      </c>
      <c r="N69" s="71">
        <f t="shared" si="37"/>
        <v>66.180000000000007</v>
      </c>
      <c r="O69" s="71">
        <f t="shared" si="37"/>
        <v>66.180000000000007</v>
      </c>
      <c r="P69" s="71">
        <f t="shared" si="37"/>
        <v>66.180000000000007</v>
      </c>
      <c r="Q69" s="71">
        <f t="shared" si="37"/>
        <v>66.180000000000007</v>
      </c>
      <c r="R69" s="71">
        <f t="shared" si="37"/>
        <v>66.180000000000007</v>
      </c>
      <c r="S69" s="71">
        <f t="shared" si="37"/>
        <v>66.180000000000007</v>
      </c>
      <c r="T69" s="71">
        <f t="shared" si="37"/>
        <v>66.180000000000007</v>
      </c>
      <c r="U69" s="71">
        <f t="shared" si="37"/>
        <v>66.180000000000007</v>
      </c>
      <c r="V69" s="71">
        <f t="shared" si="37"/>
        <v>66.180000000000007</v>
      </c>
      <c r="W69" s="71">
        <f t="shared" si="37"/>
        <v>66.180000000000007</v>
      </c>
      <c r="X69" s="71">
        <f t="shared" si="37"/>
        <v>66.180000000000007</v>
      </c>
      <c r="Y69" s="71">
        <f t="shared" si="37"/>
        <v>66.180000000000007</v>
      </c>
      <c r="Z69" s="71">
        <f t="shared" si="37"/>
        <v>66.180000000000007</v>
      </c>
      <c r="AA69" s="71">
        <f t="shared" si="37"/>
        <v>66.180000000000007</v>
      </c>
    </row>
    <row r="70" spans="1:27" ht="12.75" hidden="1" customHeight="1" outlineLevel="1" x14ac:dyDescent="0.2">
      <c r="A70" s="163" t="s">
        <v>2477</v>
      </c>
      <c r="B70" s="94" t="s">
        <v>83</v>
      </c>
      <c r="C70" s="70" t="s">
        <v>79</v>
      </c>
      <c r="D70" s="71">
        <v>4.95</v>
      </c>
      <c r="E70" s="71">
        <v>4.95</v>
      </c>
      <c r="F70" s="71">
        <v>4.95</v>
      </c>
      <c r="G70" s="71">
        <v>4.95</v>
      </c>
      <c r="H70" s="71">
        <v>4.95</v>
      </c>
      <c r="I70" s="71">
        <v>4.95</v>
      </c>
      <c r="J70" s="71">
        <v>4.95</v>
      </c>
      <c r="K70" s="71">
        <v>4.95</v>
      </c>
      <c r="L70" s="71">
        <v>4.95</v>
      </c>
      <c r="M70" s="71">
        <v>4.95</v>
      </c>
      <c r="N70" s="71">
        <v>4.95</v>
      </c>
      <c r="O70" s="71">
        <v>4.95</v>
      </c>
      <c r="P70" s="71">
        <v>4.95</v>
      </c>
      <c r="Q70" s="71">
        <v>4.95</v>
      </c>
      <c r="R70" s="71">
        <v>4.95</v>
      </c>
      <c r="S70" s="71">
        <v>4.95</v>
      </c>
      <c r="T70" s="71">
        <v>4.95</v>
      </c>
      <c r="U70" s="71">
        <v>4.95</v>
      </c>
      <c r="V70" s="71">
        <v>4.95</v>
      </c>
      <c r="W70" s="71">
        <v>4.95</v>
      </c>
      <c r="X70" s="71">
        <v>4.95</v>
      </c>
      <c r="Y70" s="71">
        <v>4.95</v>
      </c>
      <c r="Z70" s="71">
        <v>4.95</v>
      </c>
      <c r="AA70" s="71">
        <v>4.95</v>
      </c>
    </row>
    <row r="71" spans="1:27" ht="12.75" hidden="1" customHeight="1" outlineLevel="1" x14ac:dyDescent="0.2">
      <c r="A71" s="163" t="s">
        <v>2478</v>
      </c>
      <c r="B71" s="94" t="s">
        <v>81</v>
      </c>
      <c r="C71" s="70" t="s">
        <v>79</v>
      </c>
      <c r="D71" s="71">
        <f>$D$11</f>
        <v>216.36</v>
      </c>
      <c r="E71" s="71">
        <f t="shared" ref="E71:AA71" si="38">$D$11</f>
        <v>216.36</v>
      </c>
      <c r="F71" s="71">
        <f t="shared" si="38"/>
        <v>216.36</v>
      </c>
      <c r="G71" s="71">
        <f t="shared" si="38"/>
        <v>216.36</v>
      </c>
      <c r="H71" s="71">
        <f t="shared" si="38"/>
        <v>216.36</v>
      </c>
      <c r="I71" s="71">
        <f t="shared" si="38"/>
        <v>216.36</v>
      </c>
      <c r="J71" s="71">
        <f t="shared" si="38"/>
        <v>216.36</v>
      </c>
      <c r="K71" s="71">
        <f t="shared" si="38"/>
        <v>216.36</v>
      </c>
      <c r="L71" s="71">
        <f t="shared" si="38"/>
        <v>216.36</v>
      </c>
      <c r="M71" s="71">
        <f t="shared" si="38"/>
        <v>216.36</v>
      </c>
      <c r="N71" s="71">
        <f t="shared" si="38"/>
        <v>216.36</v>
      </c>
      <c r="O71" s="71">
        <f t="shared" si="38"/>
        <v>216.36</v>
      </c>
      <c r="P71" s="71">
        <f t="shared" si="38"/>
        <v>216.36</v>
      </c>
      <c r="Q71" s="71">
        <f t="shared" si="38"/>
        <v>216.36</v>
      </c>
      <c r="R71" s="71">
        <f t="shared" si="38"/>
        <v>216.36</v>
      </c>
      <c r="S71" s="71">
        <f t="shared" si="38"/>
        <v>216.36</v>
      </c>
      <c r="T71" s="71">
        <f t="shared" si="38"/>
        <v>216.36</v>
      </c>
      <c r="U71" s="71">
        <f t="shared" si="38"/>
        <v>216.36</v>
      </c>
      <c r="V71" s="71">
        <f t="shared" si="38"/>
        <v>216.36</v>
      </c>
      <c r="W71" s="71">
        <f t="shared" si="38"/>
        <v>216.36</v>
      </c>
      <c r="X71" s="71">
        <f t="shared" si="38"/>
        <v>216.36</v>
      </c>
      <c r="Y71" s="71">
        <f t="shared" si="38"/>
        <v>216.36</v>
      </c>
      <c r="Z71" s="71">
        <f t="shared" si="38"/>
        <v>216.36</v>
      </c>
      <c r="AA71" s="71">
        <f t="shared" si="38"/>
        <v>216.36</v>
      </c>
    </row>
    <row r="72" spans="1:27" ht="12.75" customHeight="1" collapsed="1" x14ac:dyDescent="0.2">
      <c r="A72" s="162" t="s">
        <v>2479</v>
      </c>
      <c r="B72" s="54" t="str">
        <f>"14"&amp;"."&amp;$B$801&amp;"."&amp;$B$802</f>
        <v>14.05.2023</v>
      </c>
      <c r="C72" s="134" t="s">
        <v>76</v>
      </c>
      <c r="D72" s="135">
        <f>ROUND(((D73+D74+D76+D75)/1000),5)</f>
        <v>1.64889</v>
      </c>
      <c r="E72" s="135">
        <f>ROUND(((E73+E74+E76+E75)/1000),5)</f>
        <v>1.4449700000000001</v>
      </c>
      <c r="F72" s="135">
        <f>ROUND(((F73+F74+F76+F75)/1000),5)</f>
        <v>1.3641000000000001</v>
      </c>
      <c r="G72" s="135">
        <f t="shared" ref="G72:AA72" si="39">ROUND(((G73+G74+G76+G75)/1000),5)</f>
        <v>1.3529199999999999</v>
      </c>
      <c r="H72" s="135">
        <f t="shared" si="39"/>
        <v>1.3358000000000001</v>
      </c>
      <c r="I72" s="135">
        <f t="shared" si="39"/>
        <v>1.2513399999999999</v>
      </c>
      <c r="J72" s="135">
        <f t="shared" si="39"/>
        <v>1.22071</v>
      </c>
      <c r="K72" s="135">
        <f t="shared" si="39"/>
        <v>1.4174500000000001</v>
      </c>
      <c r="L72" s="135">
        <f t="shared" si="39"/>
        <v>1.6922699999999999</v>
      </c>
      <c r="M72" s="135">
        <f t="shared" si="39"/>
        <v>1.8572299999999999</v>
      </c>
      <c r="N72" s="135">
        <f t="shared" si="39"/>
        <v>1.95072</v>
      </c>
      <c r="O72" s="135">
        <f t="shared" si="39"/>
        <v>1.9580200000000001</v>
      </c>
      <c r="P72" s="135">
        <f t="shared" si="39"/>
        <v>1.9539500000000001</v>
      </c>
      <c r="Q72" s="135">
        <f t="shared" si="39"/>
        <v>1.95384</v>
      </c>
      <c r="R72" s="135">
        <f t="shared" si="39"/>
        <v>1.9515499999999999</v>
      </c>
      <c r="S72" s="135">
        <f t="shared" si="39"/>
        <v>1.9500200000000001</v>
      </c>
      <c r="T72" s="135">
        <f t="shared" si="39"/>
        <v>1.96801</v>
      </c>
      <c r="U72" s="135">
        <f t="shared" si="39"/>
        <v>1.9396</v>
      </c>
      <c r="V72" s="135">
        <f t="shared" si="39"/>
        <v>1.9655</v>
      </c>
      <c r="W72" s="135">
        <f t="shared" si="39"/>
        <v>2.1511499999999999</v>
      </c>
      <c r="X72" s="135">
        <f t="shared" si="39"/>
        <v>2.3112900000000001</v>
      </c>
      <c r="Y72" s="135">
        <f t="shared" si="39"/>
        <v>2.3207300000000002</v>
      </c>
      <c r="Z72" s="135">
        <f t="shared" si="39"/>
        <v>1.9885999999999999</v>
      </c>
      <c r="AA72" s="135">
        <f t="shared" si="39"/>
        <v>1.8029900000000001</v>
      </c>
    </row>
    <row r="73" spans="1:27" ht="12.75" hidden="1" customHeight="1" outlineLevel="1" x14ac:dyDescent="0.2">
      <c r="A73" s="163" t="s">
        <v>2480</v>
      </c>
      <c r="B73" s="94" t="s">
        <v>238</v>
      </c>
      <c r="C73" s="70" t="s">
        <v>79</v>
      </c>
      <c r="D73" s="71">
        <v>1361.4</v>
      </c>
      <c r="E73" s="71">
        <v>1157.48</v>
      </c>
      <c r="F73" s="71">
        <v>1076.6099999999999</v>
      </c>
      <c r="G73" s="71">
        <v>1065.43</v>
      </c>
      <c r="H73" s="71">
        <v>1048.31</v>
      </c>
      <c r="I73" s="71">
        <v>963.85</v>
      </c>
      <c r="J73" s="71">
        <v>933.22</v>
      </c>
      <c r="K73" s="71">
        <v>1129.96</v>
      </c>
      <c r="L73" s="71">
        <v>1404.78</v>
      </c>
      <c r="M73" s="71">
        <v>1569.74</v>
      </c>
      <c r="N73" s="71">
        <v>1663.23</v>
      </c>
      <c r="O73" s="71">
        <v>1670.53</v>
      </c>
      <c r="P73" s="71">
        <v>1666.46</v>
      </c>
      <c r="Q73" s="71">
        <v>1666.35</v>
      </c>
      <c r="R73" s="71">
        <v>1664.06</v>
      </c>
      <c r="S73" s="71">
        <v>1662.53</v>
      </c>
      <c r="T73" s="71">
        <v>1680.52</v>
      </c>
      <c r="U73" s="71">
        <v>1652.11</v>
      </c>
      <c r="V73" s="71">
        <v>1678.01</v>
      </c>
      <c r="W73" s="71">
        <v>1863.66</v>
      </c>
      <c r="X73" s="71">
        <v>2023.8</v>
      </c>
      <c r="Y73" s="71">
        <v>2033.24</v>
      </c>
      <c r="Z73" s="71">
        <v>1701.11</v>
      </c>
      <c r="AA73" s="71">
        <v>1515.5</v>
      </c>
    </row>
    <row r="74" spans="1:27" ht="12.75" hidden="1" customHeight="1" outlineLevel="1" x14ac:dyDescent="0.2">
      <c r="A74" s="163" t="s">
        <v>2481</v>
      </c>
      <c r="B74" s="94" t="s">
        <v>90</v>
      </c>
      <c r="C74" s="70" t="s">
        <v>79</v>
      </c>
      <c r="D74" s="71">
        <f t="shared" ref="D74:AA74" si="40">$D$9</f>
        <v>66.180000000000007</v>
      </c>
      <c r="E74" s="71">
        <f t="shared" si="40"/>
        <v>66.180000000000007</v>
      </c>
      <c r="F74" s="71">
        <f t="shared" si="40"/>
        <v>66.180000000000007</v>
      </c>
      <c r="G74" s="71">
        <f t="shared" si="40"/>
        <v>66.180000000000007</v>
      </c>
      <c r="H74" s="71">
        <f t="shared" si="40"/>
        <v>66.180000000000007</v>
      </c>
      <c r="I74" s="71">
        <f t="shared" si="40"/>
        <v>66.180000000000007</v>
      </c>
      <c r="J74" s="71">
        <f t="shared" si="40"/>
        <v>66.180000000000007</v>
      </c>
      <c r="K74" s="71">
        <f t="shared" si="40"/>
        <v>66.180000000000007</v>
      </c>
      <c r="L74" s="71">
        <f t="shared" si="40"/>
        <v>66.180000000000007</v>
      </c>
      <c r="M74" s="71">
        <f t="shared" si="40"/>
        <v>66.180000000000007</v>
      </c>
      <c r="N74" s="71">
        <f t="shared" si="40"/>
        <v>66.180000000000007</v>
      </c>
      <c r="O74" s="71">
        <f t="shared" si="40"/>
        <v>66.180000000000007</v>
      </c>
      <c r="P74" s="71">
        <f t="shared" si="40"/>
        <v>66.180000000000007</v>
      </c>
      <c r="Q74" s="71">
        <f t="shared" si="40"/>
        <v>66.180000000000007</v>
      </c>
      <c r="R74" s="71">
        <f t="shared" si="40"/>
        <v>66.180000000000007</v>
      </c>
      <c r="S74" s="71">
        <f t="shared" si="40"/>
        <v>66.180000000000007</v>
      </c>
      <c r="T74" s="71">
        <f t="shared" si="40"/>
        <v>66.180000000000007</v>
      </c>
      <c r="U74" s="71">
        <f t="shared" si="40"/>
        <v>66.180000000000007</v>
      </c>
      <c r="V74" s="71">
        <f t="shared" si="40"/>
        <v>66.180000000000007</v>
      </c>
      <c r="W74" s="71">
        <f t="shared" si="40"/>
        <v>66.180000000000007</v>
      </c>
      <c r="X74" s="71">
        <f t="shared" si="40"/>
        <v>66.180000000000007</v>
      </c>
      <c r="Y74" s="71">
        <f t="shared" si="40"/>
        <v>66.180000000000007</v>
      </c>
      <c r="Z74" s="71">
        <f t="shared" si="40"/>
        <v>66.180000000000007</v>
      </c>
      <c r="AA74" s="71">
        <f t="shared" si="40"/>
        <v>66.180000000000007</v>
      </c>
    </row>
    <row r="75" spans="1:27" ht="12.75" hidden="1" customHeight="1" outlineLevel="1" x14ac:dyDescent="0.2">
      <c r="A75" s="163" t="s">
        <v>2482</v>
      </c>
      <c r="B75" s="94" t="s">
        <v>83</v>
      </c>
      <c r="C75" s="70" t="s">
        <v>79</v>
      </c>
      <c r="D75" s="71">
        <v>4.95</v>
      </c>
      <c r="E75" s="71">
        <v>4.95</v>
      </c>
      <c r="F75" s="71">
        <v>4.95</v>
      </c>
      <c r="G75" s="71">
        <v>4.95</v>
      </c>
      <c r="H75" s="71">
        <v>4.95</v>
      </c>
      <c r="I75" s="71">
        <v>4.95</v>
      </c>
      <c r="J75" s="71">
        <v>4.95</v>
      </c>
      <c r="K75" s="71">
        <v>4.95</v>
      </c>
      <c r="L75" s="71">
        <v>4.95</v>
      </c>
      <c r="M75" s="71">
        <v>4.95</v>
      </c>
      <c r="N75" s="71">
        <v>4.95</v>
      </c>
      <c r="O75" s="71">
        <v>4.95</v>
      </c>
      <c r="P75" s="71">
        <v>4.95</v>
      </c>
      <c r="Q75" s="71">
        <v>4.95</v>
      </c>
      <c r="R75" s="71">
        <v>4.95</v>
      </c>
      <c r="S75" s="71">
        <v>4.95</v>
      </c>
      <c r="T75" s="71">
        <v>4.95</v>
      </c>
      <c r="U75" s="71">
        <v>4.95</v>
      </c>
      <c r="V75" s="71">
        <v>4.95</v>
      </c>
      <c r="W75" s="71">
        <v>4.95</v>
      </c>
      <c r="X75" s="71">
        <v>4.95</v>
      </c>
      <c r="Y75" s="71">
        <v>4.95</v>
      </c>
      <c r="Z75" s="71">
        <v>4.95</v>
      </c>
      <c r="AA75" s="71">
        <v>4.95</v>
      </c>
    </row>
    <row r="76" spans="1:27" ht="12.75" hidden="1" customHeight="1" outlineLevel="1" x14ac:dyDescent="0.2">
      <c r="A76" s="163" t="s">
        <v>2483</v>
      </c>
      <c r="B76" s="94" t="s">
        <v>81</v>
      </c>
      <c r="C76" s="70" t="s">
        <v>79</v>
      </c>
      <c r="D76" s="71">
        <f>$D$11</f>
        <v>216.36</v>
      </c>
      <c r="E76" s="71">
        <f t="shared" ref="E76:AA76" si="41">$D$11</f>
        <v>216.36</v>
      </c>
      <c r="F76" s="71">
        <f t="shared" si="41"/>
        <v>216.36</v>
      </c>
      <c r="G76" s="71">
        <f t="shared" si="41"/>
        <v>216.36</v>
      </c>
      <c r="H76" s="71">
        <f t="shared" si="41"/>
        <v>216.36</v>
      </c>
      <c r="I76" s="71">
        <f t="shared" si="41"/>
        <v>216.36</v>
      </c>
      <c r="J76" s="71">
        <f t="shared" si="41"/>
        <v>216.36</v>
      </c>
      <c r="K76" s="71">
        <f t="shared" si="41"/>
        <v>216.36</v>
      </c>
      <c r="L76" s="71">
        <f t="shared" si="41"/>
        <v>216.36</v>
      </c>
      <c r="M76" s="71">
        <f t="shared" si="41"/>
        <v>216.36</v>
      </c>
      <c r="N76" s="71">
        <f t="shared" si="41"/>
        <v>216.36</v>
      </c>
      <c r="O76" s="71">
        <f t="shared" si="41"/>
        <v>216.36</v>
      </c>
      <c r="P76" s="71">
        <f t="shared" si="41"/>
        <v>216.36</v>
      </c>
      <c r="Q76" s="71">
        <f t="shared" si="41"/>
        <v>216.36</v>
      </c>
      <c r="R76" s="71">
        <f t="shared" si="41"/>
        <v>216.36</v>
      </c>
      <c r="S76" s="71">
        <f t="shared" si="41"/>
        <v>216.36</v>
      </c>
      <c r="T76" s="71">
        <f t="shared" si="41"/>
        <v>216.36</v>
      </c>
      <c r="U76" s="71">
        <f t="shared" si="41"/>
        <v>216.36</v>
      </c>
      <c r="V76" s="71">
        <f t="shared" si="41"/>
        <v>216.36</v>
      </c>
      <c r="W76" s="71">
        <f t="shared" si="41"/>
        <v>216.36</v>
      </c>
      <c r="X76" s="71">
        <f t="shared" si="41"/>
        <v>216.36</v>
      </c>
      <c r="Y76" s="71">
        <f t="shared" si="41"/>
        <v>216.36</v>
      </c>
      <c r="Z76" s="71">
        <f t="shared" si="41"/>
        <v>216.36</v>
      </c>
      <c r="AA76" s="71">
        <f t="shared" si="41"/>
        <v>216.36</v>
      </c>
    </row>
    <row r="77" spans="1:27" ht="12.75" customHeight="1" collapsed="1" x14ac:dyDescent="0.2">
      <c r="A77" s="162" t="s">
        <v>2484</v>
      </c>
      <c r="B77" s="54" t="str">
        <f>"15"&amp;"."&amp;$B$801&amp;"."&amp;$B$802</f>
        <v>15.05.2023</v>
      </c>
      <c r="C77" s="134" t="s">
        <v>76</v>
      </c>
      <c r="D77" s="135">
        <f>ROUND(((D78+D79+D81+D80)/1000),5)</f>
        <v>1.60155</v>
      </c>
      <c r="E77" s="135">
        <f>ROUND(((E78+E79+E81+E80)/1000),5)</f>
        <v>1.4159299999999999</v>
      </c>
      <c r="F77" s="135">
        <f>ROUND(((F78+F79+F81+F80)/1000),5)</f>
        <v>1.35877</v>
      </c>
      <c r="G77" s="135">
        <f t="shared" ref="G77:AA77" si="42">ROUND(((G78+G79+G81+G80)/1000),5)</f>
        <v>1.33022</v>
      </c>
      <c r="H77" s="135">
        <f t="shared" si="42"/>
        <v>1.3562700000000001</v>
      </c>
      <c r="I77" s="135">
        <f t="shared" si="42"/>
        <v>1.42225</v>
      </c>
      <c r="J77" s="135">
        <f t="shared" si="42"/>
        <v>1.62337</v>
      </c>
      <c r="K77" s="135">
        <f t="shared" si="42"/>
        <v>1.8590899999999999</v>
      </c>
      <c r="L77" s="135">
        <f t="shared" si="42"/>
        <v>2.1518799999999998</v>
      </c>
      <c r="M77" s="135">
        <f t="shared" si="42"/>
        <v>2.19882</v>
      </c>
      <c r="N77" s="135">
        <f t="shared" si="42"/>
        <v>2.20092</v>
      </c>
      <c r="O77" s="135">
        <f t="shared" si="42"/>
        <v>2.2151200000000002</v>
      </c>
      <c r="P77" s="135">
        <f t="shared" si="42"/>
        <v>2.20573</v>
      </c>
      <c r="Q77" s="135">
        <f t="shared" si="42"/>
        <v>2.2380200000000001</v>
      </c>
      <c r="R77" s="135">
        <f t="shared" si="42"/>
        <v>2.20364</v>
      </c>
      <c r="S77" s="135">
        <f t="shared" si="42"/>
        <v>2.19577</v>
      </c>
      <c r="T77" s="135">
        <f t="shared" si="42"/>
        <v>2.1641400000000002</v>
      </c>
      <c r="U77" s="135">
        <f t="shared" si="42"/>
        <v>2.1446800000000001</v>
      </c>
      <c r="V77" s="135">
        <f t="shared" si="42"/>
        <v>2.1035599999999999</v>
      </c>
      <c r="W77" s="135">
        <f t="shared" si="42"/>
        <v>2.0734400000000002</v>
      </c>
      <c r="X77" s="135">
        <f t="shared" si="42"/>
        <v>2.1631200000000002</v>
      </c>
      <c r="Y77" s="135">
        <f t="shared" si="42"/>
        <v>2.18485</v>
      </c>
      <c r="Z77" s="135">
        <f t="shared" si="42"/>
        <v>2.0150999999999999</v>
      </c>
      <c r="AA77" s="135">
        <f t="shared" si="42"/>
        <v>1.7982100000000001</v>
      </c>
    </row>
    <row r="78" spans="1:27" ht="12.75" hidden="1" customHeight="1" outlineLevel="1" x14ac:dyDescent="0.2">
      <c r="A78" s="163" t="s">
        <v>2485</v>
      </c>
      <c r="B78" s="94" t="s">
        <v>238</v>
      </c>
      <c r="C78" s="70" t="s">
        <v>79</v>
      </c>
      <c r="D78" s="71">
        <v>1314.06</v>
      </c>
      <c r="E78" s="71">
        <v>1128.44</v>
      </c>
      <c r="F78" s="71">
        <v>1071.28</v>
      </c>
      <c r="G78" s="71">
        <v>1042.73</v>
      </c>
      <c r="H78" s="71">
        <v>1068.78</v>
      </c>
      <c r="I78" s="71">
        <v>1134.76</v>
      </c>
      <c r="J78" s="71">
        <v>1335.88</v>
      </c>
      <c r="K78" s="71">
        <v>1571.6</v>
      </c>
      <c r="L78" s="71">
        <v>1864.39</v>
      </c>
      <c r="M78" s="71">
        <v>1911.33</v>
      </c>
      <c r="N78" s="71">
        <v>1913.43</v>
      </c>
      <c r="O78" s="71">
        <v>1927.63</v>
      </c>
      <c r="P78" s="71">
        <v>1918.24</v>
      </c>
      <c r="Q78" s="71">
        <v>1950.53</v>
      </c>
      <c r="R78" s="71">
        <v>1916.15</v>
      </c>
      <c r="S78" s="71">
        <v>1908.28</v>
      </c>
      <c r="T78" s="71">
        <v>1876.65</v>
      </c>
      <c r="U78" s="71">
        <v>1857.19</v>
      </c>
      <c r="V78" s="71">
        <v>1816.07</v>
      </c>
      <c r="W78" s="71">
        <v>1785.95</v>
      </c>
      <c r="X78" s="71">
        <v>1875.63</v>
      </c>
      <c r="Y78" s="71">
        <v>1897.36</v>
      </c>
      <c r="Z78" s="71">
        <v>1727.61</v>
      </c>
      <c r="AA78" s="71">
        <v>1510.72</v>
      </c>
    </row>
    <row r="79" spans="1:27" ht="12.75" hidden="1" customHeight="1" outlineLevel="1" x14ac:dyDescent="0.2">
      <c r="A79" s="163" t="s">
        <v>2486</v>
      </c>
      <c r="B79" s="94" t="s">
        <v>90</v>
      </c>
      <c r="C79" s="70" t="s">
        <v>79</v>
      </c>
      <c r="D79" s="71">
        <f t="shared" ref="D79:AA79" si="43">$D$9</f>
        <v>66.180000000000007</v>
      </c>
      <c r="E79" s="71">
        <f t="shared" si="43"/>
        <v>66.180000000000007</v>
      </c>
      <c r="F79" s="71">
        <f t="shared" si="43"/>
        <v>66.180000000000007</v>
      </c>
      <c r="G79" s="71">
        <f t="shared" si="43"/>
        <v>66.180000000000007</v>
      </c>
      <c r="H79" s="71">
        <f t="shared" si="43"/>
        <v>66.180000000000007</v>
      </c>
      <c r="I79" s="71">
        <f t="shared" si="43"/>
        <v>66.180000000000007</v>
      </c>
      <c r="J79" s="71">
        <f t="shared" si="43"/>
        <v>66.180000000000007</v>
      </c>
      <c r="K79" s="71">
        <f t="shared" si="43"/>
        <v>66.180000000000007</v>
      </c>
      <c r="L79" s="71">
        <f t="shared" si="43"/>
        <v>66.180000000000007</v>
      </c>
      <c r="M79" s="71">
        <f t="shared" si="43"/>
        <v>66.180000000000007</v>
      </c>
      <c r="N79" s="71">
        <f t="shared" si="43"/>
        <v>66.180000000000007</v>
      </c>
      <c r="O79" s="71">
        <f t="shared" si="43"/>
        <v>66.180000000000007</v>
      </c>
      <c r="P79" s="71">
        <f t="shared" si="43"/>
        <v>66.180000000000007</v>
      </c>
      <c r="Q79" s="71">
        <f t="shared" si="43"/>
        <v>66.180000000000007</v>
      </c>
      <c r="R79" s="71">
        <f t="shared" si="43"/>
        <v>66.180000000000007</v>
      </c>
      <c r="S79" s="71">
        <f t="shared" si="43"/>
        <v>66.180000000000007</v>
      </c>
      <c r="T79" s="71">
        <f t="shared" si="43"/>
        <v>66.180000000000007</v>
      </c>
      <c r="U79" s="71">
        <f t="shared" si="43"/>
        <v>66.180000000000007</v>
      </c>
      <c r="V79" s="71">
        <f t="shared" si="43"/>
        <v>66.180000000000007</v>
      </c>
      <c r="W79" s="71">
        <f t="shared" si="43"/>
        <v>66.180000000000007</v>
      </c>
      <c r="X79" s="71">
        <f t="shared" si="43"/>
        <v>66.180000000000007</v>
      </c>
      <c r="Y79" s="71">
        <f t="shared" si="43"/>
        <v>66.180000000000007</v>
      </c>
      <c r="Z79" s="71">
        <f t="shared" si="43"/>
        <v>66.180000000000007</v>
      </c>
      <c r="AA79" s="71">
        <f t="shared" si="43"/>
        <v>66.180000000000007</v>
      </c>
    </row>
    <row r="80" spans="1:27" ht="12.75" hidden="1" customHeight="1" outlineLevel="1" x14ac:dyDescent="0.2">
      <c r="A80" s="163" t="s">
        <v>2487</v>
      </c>
      <c r="B80" s="94" t="s">
        <v>83</v>
      </c>
      <c r="C80" s="70" t="s">
        <v>79</v>
      </c>
      <c r="D80" s="71">
        <v>4.95</v>
      </c>
      <c r="E80" s="71">
        <v>4.95</v>
      </c>
      <c r="F80" s="71">
        <v>4.95</v>
      </c>
      <c r="G80" s="71">
        <v>4.95</v>
      </c>
      <c r="H80" s="71">
        <v>4.95</v>
      </c>
      <c r="I80" s="71">
        <v>4.95</v>
      </c>
      <c r="J80" s="71">
        <v>4.95</v>
      </c>
      <c r="K80" s="71">
        <v>4.95</v>
      </c>
      <c r="L80" s="71">
        <v>4.95</v>
      </c>
      <c r="M80" s="71">
        <v>4.95</v>
      </c>
      <c r="N80" s="71">
        <v>4.95</v>
      </c>
      <c r="O80" s="71">
        <v>4.95</v>
      </c>
      <c r="P80" s="71">
        <v>4.95</v>
      </c>
      <c r="Q80" s="71">
        <v>4.95</v>
      </c>
      <c r="R80" s="71">
        <v>4.95</v>
      </c>
      <c r="S80" s="71">
        <v>4.95</v>
      </c>
      <c r="T80" s="71">
        <v>4.95</v>
      </c>
      <c r="U80" s="71">
        <v>4.95</v>
      </c>
      <c r="V80" s="71">
        <v>4.95</v>
      </c>
      <c r="W80" s="71">
        <v>4.95</v>
      </c>
      <c r="X80" s="71">
        <v>4.95</v>
      </c>
      <c r="Y80" s="71">
        <v>4.95</v>
      </c>
      <c r="Z80" s="71">
        <v>4.95</v>
      </c>
      <c r="AA80" s="71">
        <v>4.95</v>
      </c>
    </row>
    <row r="81" spans="1:27" ht="12.75" hidden="1" customHeight="1" outlineLevel="1" x14ac:dyDescent="0.2">
      <c r="A81" s="163" t="s">
        <v>2488</v>
      </c>
      <c r="B81" s="94" t="s">
        <v>81</v>
      </c>
      <c r="C81" s="70" t="s">
        <v>79</v>
      </c>
      <c r="D81" s="71">
        <f>$D$11</f>
        <v>216.36</v>
      </c>
      <c r="E81" s="71">
        <f t="shared" ref="E81:AA81" si="44">$D$11</f>
        <v>216.36</v>
      </c>
      <c r="F81" s="71">
        <f t="shared" si="44"/>
        <v>216.36</v>
      </c>
      <c r="G81" s="71">
        <f t="shared" si="44"/>
        <v>216.36</v>
      </c>
      <c r="H81" s="71">
        <f t="shared" si="44"/>
        <v>216.36</v>
      </c>
      <c r="I81" s="71">
        <f t="shared" si="44"/>
        <v>216.36</v>
      </c>
      <c r="J81" s="71">
        <f t="shared" si="44"/>
        <v>216.36</v>
      </c>
      <c r="K81" s="71">
        <f t="shared" si="44"/>
        <v>216.36</v>
      </c>
      <c r="L81" s="71">
        <f t="shared" si="44"/>
        <v>216.36</v>
      </c>
      <c r="M81" s="71">
        <f t="shared" si="44"/>
        <v>216.36</v>
      </c>
      <c r="N81" s="71">
        <f t="shared" si="44"/>
        <v>216.36</v>
      </c>
      <c r="O81" s="71">
        <f t="shared" si="44"/>
        <v>216.36</v>
      </c>
      <c r="P81" s="71">
        <f t="shared" si="44"/>
        <v>216.36</v>
      </c>
      <c r="Q81" s="71">
        <f t="shared" si="44"/>
        <v>216.36</v>
      </c>
      <c r="R81" s="71">
        <f t="shared" si="44"/>
        <v>216.36</v>
      </c>
      <c r="S81" s="71">
        <f t="shared" si="44"/>
        <v>216.36</v>
      </c>
      <c r="T81" s="71">
        <f t="shared" si="44"/>
        <v>216.36</v>
      </c>
      <c r="U81" s="71">
        <f t="shared" si="44"/>
        <v>216.36</v>
      </c>
      <c r="V81" s="71">
        <f t="shared" si="44"/>
        <v>216.36</v>
      </c>
      <c r="W81" s="71">
        <f t="shared" si="44"/>
        <v>216.36</v>
      </c>
      <c r="X81" s="71">
        <f t="shared" si="44"/>
        <v>216.36</v>
      </c>
      <c r="Y81" s="71">
        <f t="shared" si="44"/>
        <v>216.36</v>
      </c>
      <c r="Z81" s="71">
        <f t="shared" si="44"/>
        <v>216.36</v>
      </c>
      <c r="AA81" s="71">
        <f t="shared" si="44"/>
        <v>216.36</v>
      </c>
    </row>
    <row r="82" spans="1:27" ht="12.75" customHeight="1" collapsed="1" x14ac:dyDescent="0.2">
      <c r="A82" s="162" t="s">
        <v>2489</v>
      </c>
      <c r="B82" s="54" t="str">
        <f>"16"&amp;"."&amp;$B$801&amp;"."&amp;$B$802</f>
        <v>16.05.2023</v>
      </c>
      <c r="C82" s="134" t="s">
        <v>76</v>
      </c>
      <c r="D82" s="135">
        <f>ROUND(((D83+D84+D86+D85)/1000),5)</f>
        <v>1.5464599999999999</v>
      </c>
      <c r="E82" s="135">
        <f>ROUND(((E83+E84+E86+E85)/1000),5)</f>
        <v>1.4494</v>
      </c>
      <c r="F82" s="135">
        <f>ROUND(((F83+F84+F86+F85)/1000),5)</f>
        <v>1.3635999999999999</v>
      </c>
      <c r="G82" s="135">
        <f t="shared" ref="G82:AA82" si="45">ROUND(((G83+G84+G86+G85)/1000),5)</f>
        <v>1.34979</v>
      </c>
      <c r="H82" s="135">
        <f t="shared" si="45"/>
        <v>1.36202</v>
      </c>
      <c r="I82" s="135">
        <f t="shared" si="45"/>
        <v>1.49353</v>
      </c>
      <c r="J82" s="135">
        <f t="shared" si="45"/>
        <v>1.6765099999999999</v>
      </c>
      <c r="K82" s="135">
        <f t="shared" si="45"/>
        <v>1.8626400000000001</v>
      </c>
      <c r="L82" s="135">
        <f t="shared" si="45"/>
        <v>2.06717</v>
      </c>
      <c r="M82" s="135">
        <f t="shared" si="45"/>
        <v>2.2526999999999999</v>
      </c>
      <c r="N82" s="135">
        <f t="shared" si="45"/>
        <v>2.2477499999999999</v>
      </c>
      <c r="O82" s="135">
        <f t="shared" si="45"/>
        <v>2.1466599999999998</v>
      </c>
      <c r="P82" s="135">
        <f t="shared" si="45"/>
        <v>2.1571799999999999</v>
      </c>
      <c r="Q82" s="135">
        <f t="shared" si="45"/>
        <v>2.1829100000000001</v>
      </c>
      <c r="R82" s="135">
        <f t="shared" si="45"/>
        <v>2.18025</v>
      </c>
      <c r="S82" s="135">
        <f t="shared" si="45"/>
        <v>2.1471100000000001</v>
      </c>
      <c r="T82" s="135">
        <f t="shared" si="45"/>
        <v>2.0449700000000002</v>
      </c>
      <c r="U82" s="135">
        <f t="shared" si="45"/>
        <v>2.00156</v>
      </c>
      <c r="V82" s="135">
        <f t="shared" si="45"/>
        <v>1.99692</v>
      </c>
      <c r="W82" s="135">
        <f t="shared" si="45"/>
        <v>2.0091399999999999</v>
      </c>
      <c r="X82" s="135">
        <f t="shared" si="45"/>
        <v>2.1987100000000002</v>
      </c>
      <c r="Y82" s="135">
        <f t="shared" si="45"/>
        <v>2.1764199999999998</v>
      </c>
      <c r="Z82" s="135">
        <f t="shared" si="45"/>
        <v>1.94885</v>
      </c>
      <c r="AA82" s="135">
        <f t="shared" si="45"/>
        <v>1.73783</v>
      </c>
    </row>
    <row r="83" spans="1:27" ht="12.75" hidden="1" customHeight="1" outlineLevel="1" x14ac:dyDescent="0.2">
      <c r="A83" s="163" t="s">
        <v>2490</v>
      </c>
      <c r="B83" s="94" t="s">
        <v>238</v>
      </c>
      <c r="C83" s="70" t="s">
        <v>79</v>
      </c>
      <c r="D83" s="71">
        <v>1258.97</v>
      </c>
      <c r="E83" s="71">
        <v>1161.9100000000001</v>
      </c>
      <c r="F83" s="71">
        <v>1076.1099999999999</v>
      </c>
      <c r="G83" s="71">
        <v>1062.3</v>
      </c>
      <c r="H83" s="71">
        <v>1074.53</v>
      </c>
      <c r="I83" s="71">
        <v>1206.04</v>
      </c>
      <c r="J83" s="71">
        <v>1389.02</v>
      </c>
      <c r="K83" s="71">
        <v>1575.15</v>
      </c>
      <c r="L83" s="71">
        <v>1779.68</v>
      </c>
      <c r="M83" s="71">
        <v>1965.21</v>
      </c>
      <c r="N83" s="71">
        <v>1960.26</v>
      </c>
      <c r="O83" s="71">
        <v>1859.17</v>
      </c>
      <c r="P83" s="71">
        <v>1869.69</v>
      </c>
      <c r="Q83" s="71">
        <v>1895.42</v>
      </c>
      <c r="R83" s="71">
        <v>1892.76</v>
      </c>
      <c r="S83" s="71">
        <v>1859.62</v>
      </c>
      <c r="T83" s="71">
        <v>1757.48</v>
      </c>
      <c r="U83" s="71">
        <v>1714.07</v>
      </c>
      <c r="V83" s="71">
        <v>1709.43</v>
      </c>
      <c r="W83" s="71">
        <v>1721.65</v>
      </c>
      <c r="X83" s="71">
        <v>1911.22</v>
      </c>
      <c r="Y83" s="71">
        <v>1888.93</v>
      </c>
      <c r="Z83" s="71">
        <v>1661.36</v>
      </c>
      <c r="AA83" s="71">
        <v>1450.34</v>
      </c>
    </row>
    <row r="84" spans="1:27" ht="12.75" hidden="1" customHeight="1" outlineLevel="1" x14ac:dyDescent="0.2">
      <c r="A84" s="163" t="s">
        <v>2491</v>
      </c>
      <c r="B84" s="94" t="s">
        <v>90</v>
      </c>
      <c r="C84" s="70" t="s">
        <v>79</v>
      </c>
      <c r="D84" s="71">
        <f t="shared" ref="D84:AA84" si="46">$D$9</f>
        <v>66.180000000000007</v>
      </c>
      <c r="E84" s="71">
        <f t="shared" si="46"/>
        <v>66.180000000000007</v>
      </c>
      <c r="F84" s="71">
        <f t="shared" si="46"/>
        <v>66.180000000000007</v>
      </c>
      <c r="G84" s="71">
        <f t="shared" si="46"/>
        <v>66.180000000000007</v>
      </c>
      <c r="H84" s="71">
        <f t="shared" si="46"/>
        <v>66.180000000000007</v>
      </c>
      <c r="I84" s="71">
        <f t="shared" si="46"/>
        <v>66.180000000000007</v>
      </c>
      <c r="J84" s="71">
        <f t="shared" si="46"/>
        <v>66.180000000000007</v>
      </c>
      <c r="K84" s="71">
        <f t="shared" si="46"/>
        <v>66.180000000000007</v>
      </c>
      <c r="L84" s="71">
        <f t="shared" si="46"/>
        <v>66.180000000000007</v>
      </c>
      <c r="M84" s="71">
        <f t="shared" si="46"/>
        <v>66.180000000000007</v>
      </c>
      <c r="N84" s="71">
        <f t="shared" si="46"/>
        <v>66.180000000000007</v>
      </c>
      <c r="O84" s="71">
        <f t="shared" si="46"/>
        <v>66.180000000000007</v>
      </c>
      <c r="P84" s="71">
        <f t="shared" si="46"/>
        <v>66.180000000000007</v>
      </c>
      <c r="Q84" s="71">
        <f t="shared" si="46"/>
        <v>66.180000000000007</v>
      </c>
      <c r="R84" s="71">
        <f t="shared" si="46"/>
        <v>66.180000000000007</v>
      </c>
      <c r="S84" s="71">
        <f t="shared" si="46"/>
        <v>66.180000000000007</v>
      </c>
      <c r="T84" s="71">
        <f t="shared" si="46"/>
        <v>66.180000000000007</v>
      </c>
      <c r="U84" s="71">
        <f t="shared" si="46"/>
        <v>66.180000000000007</v>
      </c>
      <c r="V84" s="71">
        <f t="shared" si="46"/>
        <v>66.180000000000007</v>
      </c>
      <c r="W84" s="71">
        <f t="shared" si="46"/>
        <v>66.180000000000007</v>
      </c>
      <c r="X84" s="71">
        <f t="shared" si="46"/>
        <v>66.180000000000007</v>
      </c>
      <c r="Y84" s="71">
        <f t="shared" si="46"/>
        <v>66.180000000000007</v>
      </c>
      <c r="Z84" s="71">
        <f t="shared" si="46"/>
        <v>66.180000000000007</v>
      </c>
      <c r="AA84" s="71">
        <f t="shared" si="46"/>
        <v>66.180000000000007</v>
      </c>
    </row>
    <row r="85" spans="1:27" ht="12.75" hidden="1" customHeight="1" outlineLevel="1" x14ac:dyDescent="0.2">
      <c r="A85" s="163" t="s">
        <v>2492</v>
      </c>
      <c r="B85" s="94" t="s">
        <v>83</v>
      </c>
      <c r="C85" s="70" t="s">
        <v>79</v>
      </c>
      <c r="D85" s="71">
        <v>4.95</v>
      </c>
      <c r="E85" s="71">
        <v>4.95</v>
      </c>
      <c r="F85" s="71">
        <v>4.95</v>
      </c>
      <c r="G85" s="71">
        <v>4.95</v>
      </c>
      <c r="H85" s="71">
        <v>4.95</v>
      </c>
      <c r="I85" s="71">
        <v>4.95</v>
      </c>
      <c r="J85" s="71">
        <v>4.95</v>
      </c>
      <c r="K85" s="71">
        <v>4.95</v>
      </c>
      <c r="L85" s="71">
        <v>4.95</v>
      </c>
      <c r="M85" s="71">
        <v>4.95</v>
      </c>
      <c r="N85" s="71">
        <v>4.95</v>
      </c>
      <c r="O85" s="71">
        <v>4.95</v>
      </c>
      <c r="P85" s="71">
        <v>4.95</v>
      </c>
      <c r="Q85" s="71">
        <v>4.95</v>
      </c>
      <c r="R85" s="71">
        <v>4.95</v>
      </c>
      <c r="S85" s="71">
        <v>4.95</v>
      </c>
      <c r="T85" s="71">
        <v>4.95</v>
      </c>
      <c r="U85" s="71">
        <v>4.95</v>
      </c>
      <c r="V85" s="71">
        <v>4.95</v>
      </c>
      <c r="W85" s="71">
        <v>4.95</v>
      </c>
      <c r="X85" s="71">
        <v>4.95</v>
      </c>
      <c r="Y85" s="71">
        <v>4.95</v>
      </c>
      <c r="Z85" s="71">
        <v>4.95</v>
      </c>
      <c r="AA85" s="71">
        <v>4.95</v>
      </c>
    </row>
    <row r="86" spans="1:27" ht="12.75" hidden="1" customHeight="1" outlineLevel="1" x14ac:dyDescent="0.2">
      <c r="A86" s="163" t="s">
        <v>2493</v>
      </c>
      <c r="B86" s="94" t="s">
        <v>81</v>
      </c>
      <c r="C86" s="70" t="s">
        <v>79</v>
      </c>
      <c r="D86" s="71">
        <f>$D$11</f>
        <v>216.36</v>
      </c>
      <c r="E86" s="71">
        <f t="shared" ref="E86:AA86" si="47">$D$11</f>
        <v>216.36</v>
      </c>
      <c r="F86" s="71">
        <f t="shared" si="47"/>
        <v>216.36</v>
      </c>
      <c r="G86" s="71">
        <f t="shared" si="47"/>
        <v>216.36</v>
      </c>
      <c r="H86" s="71">
        <f t="shared" si="47"/>
        <v>216.36</v>
      </c>
      <c r="I86" s="71">
        <f t="shared" si="47"/>
        <v>216.36</v>
      </c>
      <c r="J86" s="71">
        <f t="shared" si="47"/>
        <v>216.36</v>
      </c>
      <c r="K86" s="71">
        <f t="shared" si="47"/>
        <v>216.36</v>
      </c>
      <c r="L86" s="71">
        <f t="shared" si="47"/>
        <v>216.36</v>
      </c>
      <c r="M86" s="71">
        <f t="shared" si="47"/>
        <v>216.36</v>
      </c>
      <c r="N86" s="71">
        <f t="shared" si="47"/>
        <v>216.36</v>
      </c>
      <c r="O86" s="71">
        <f t="shared" si="47"/>
        <v>216.36</v>
      </c>
      <c r="P86" s="71">
        <f t="shared" si="47"/>
        <v>216.36</v>
      </c>
      <c r="Q86" s="71">
        <f t="shared" si="47"/>
        <v>216.36</v>
      </c>
      <c r="R86" s="71">
        <f t="shared" si="47"/>
        <v>216.36</v>
      </c>
      <c r="S86" s="71">
        <f t="shared" si="47"/>
        <v>216.36</v>
      </c>
      <c r="T86" s="71">
        <f t="shared" si="47"/>
        <v>216.36</v>
      </c>
      <c r="U86" s="71">
        <f t="shared" si="47"/>
        <v>216.36</v>
      </c>
      <c r="V86" s="71">
        <f t="shared" si="47"/>
        <v>216.36</v>
      </c>
      <c r="W86" s="71">
        <f t="shared" si="47"/>
        <v>216.36</v>
      </c>
      <c r="X86" s="71">
        <f t="shared" si="47"/>
        <v>216.36</v>
      </c>
      <c r="Y86" s="71">
        <f t="shared" si="47"/>
        <v>216.36</v>
      </c>
      <c r="Z86" s="71">
        <f t="shared" si="47"/>
        <v>216.36</v>
      </c>
      <c r="AA86" s="71">
        <f t="shared" si="47"/>
        <v>216.36</v>
      </c>
    </row>
    <row r="87" spans="1:27" ht="12.75" customHeight="1" collapsed="1" x14ac:dyDescent="0.2">
      <c r="A87" s="162" t="s">
        <v>2494</v>
      </c>
      <c r="B87" s="54" t="str">
        <f>"17"&amp;"."&amp;$B$801&amp;"."&amp;$B$802</f>
        <v>17.05.2023</v>
      </c>
      <c r="C87" s="134" t="s">
        <v>76</v>
      </c>
      <c r="D87" s="135">
        <f>ROUND(((D88+D89+D91+D90)/1000),5)</f>
        <v>1.4538800000000001</v>
      </c>
      <c r="E87" s="135">
        <f>ROUND(((E88+E89+E91+E90)/1000),5)</f>
        <v>1.3587800000000001</v>
      </c>
      <c r="F87" s="135">
        <f>ROUND(((F88+F89+F91+F90)/1000),5)</f>
        <v>1.28268</v>
      </c>
      <c r="G87" s="135">
        <f t="shared" ref="G87:AA87" si="48">ROUND(((G88+G89+G91+G90)/1000),5)</f>
        <v>1.2246999999999999</v>
      </c>
      <c r="H87" s="135">
        <f t="shared" si="48"/>
        <v>1.2575499999999999</v>
      </c>
      <c r="I87" s="135">
        <f t="shared" si="48"/>
        <v>1.3617300000000001</v>
      </c>
      <c r="J87" s="135">
        <f t="shared" si="48"/>
        <v>1.61138</v>
      </c>
      <c r="K87" s="135">
        <f t="shared" si="48"/>
        <v>1.8247500000000001</v>
      </c>
      <c r="L87" s="135">
        <f t="shared" si="48"/>
        <v>1.9950399999999999</v>
      </c>
      <c r="M87" s="135">
        <f t="shared" si="48"/>
        <v>2.16479</v>
      </c>
      <c r="N87" s="135">
        <f t="shared" si="48"/>
        <v>2.13158</v>
      </c>
      <c r="O87" s="135">
        <f t="shared" si="48"/>
        <v>2.13883</v>
      </c>
      <c r="P87" s="135">
        <f t="shared" si="48"/>
        <v>2.1388199999999999</v>
      </c>
      <c r="Q87" s="135">
        <f t="shared" si="48"/>
        <v>2.1566700000000001</v>
      </c>
      <c r="R87" s="135">
        <f t="shared" si="48"/>
        <v>2.1531600000000002</v>
      </c>
      <c r="S87" s="135">
        <f t="shared" si="48"/>
        <v>2.0711499999999998</v>
      </c>
      <c r="T87" s="135">
        <f t="shared" si="48"/>
        <v>1.9954099999999999</v>
      </c>
      <c r="U87" s="135">
        <f t="shared" si="48"/>
        <v>1.96004</v>
      </c>
      <c r="V87" s="135">
        <f t="shared" si="48"/>
        <v>1.9398200000000001</v>
      </c>
      <c r="W87" s="135">
        <f t="shared" si="48"/>
        <v>1.98909</v>
      </c>
      <c r="X87" s="135">
        <f t="shared" si="48"/>
        <v>2.0354399999999999</v>
      </c>
      <c r="Y87" s="135">
        <f t="shared" si="48"/>
        <v>2.1291699999999998</v>
      </c>
      <c r="Z87" s="135">
        <f t="shared" si="48"/>
        <v>1.8946799999999999</v>
      </c>
      <c r="AA87" s="135">
        <f t="shared" si="48"/>
        <v>1.6631</v>
      </c>
    </row>
    <row r="88" spans="1:27" ht="12.75" hidden="1" customHeight="1" outlineLevel="1" x14ac:dyDescent="0.2">
      <c r="A88" s="163" t="s">
        <v>2495</v>
      </c>
      <c r="B88" s="94" t="s">
        <v>238</v>
      </c>
      <c r="C88" s="70" t="s">
        <v>79</v>
      </c>
      <c r="D88" s="71">
        <v>1166.3900000000001</v>
      </c>
      <c r="E88" s="71">
        <v>1071.29</v>
      </c>
      <c r="F88" s="71">
        <v>995.19</v>
      </c>
      <c r="G88" s="71">
        <v>937.21</v>
      </c>
      <c r="H88" s="71">
        <v>970.06</v>
      </c>
      <c r="I88" s="71">
        <v>1074.24</v>
      </c>
      <c r="J88" s="71">
        <v>1323.89</v>
      </c>
      <c r="K88" s="71">
        <v>1537.26</v>
      </c>
      <c r="L88" s="71">
        <v>1707.55</v>
      </c>
      <c r="M88" s="71">
        <v>1877.3</v>
      </c>
      <c r="N88" s="71">
        <v>1844.09</v>
      </c>
      <c r="O88" s="71">
        <v>1851.34</v>
      </c>
      <c r="P88" s="71">
        <v>1851.33</v>
      </c>
      <c r="Q88" s="71">
        <v>1869.18</v>
      </c>
      <c r="R88" s="71">
        <v>1865.67</v>
      </c>
      <c r="S88" s="71">
        <v>1783.66</v>
      </c>
      <c r="T88" s="71">
        <v>1707.92</v>
      </c>
      <c r="U88" s="71">
        <v>1672.55</v>
      </c>
      <c r="V88" s="71">
        <v>1652.33</v>
      </c>
      <c r="W88" s="71">
        <v>1701.6</v>
      </c>
      <c r="X88" s="71">
        <v>1747.95</v>
      </c>
      <c r="Y88" s="71">
        <v>1841.68</v>
      </c>
      <c r="Z88" s="71">
        <v>1607.19</v>
      </c>
      <c r="AA88" s="71">
        <v>1375.61</v>
      </c>
    </row>
    <row r="89" spans="1:27" ht="12.75" hidden="1" customHeight="1" outlineLevel="1" x14ac:dyDescent="0.2">
      <c r="A89" s="163" t="s">
        <v>2496</v>
      </c>
      <c r="B89" s="94" t="s">
        <v>90</v>
      </c>
      <c r="C89" s="70" t="s">
        <v>79</v>
      </c>
      <c r="D89" s="71">
        <f t="shared" ref="D89:AA89" si="49">$D$9</f>
        <v>66.180000000000007</v>
      </c>
      <c r="E89" s="71">
        <f t="shared" si="49"/>
        <v>66.180000000000007</v>
      </c>
      <c r="F89" s="71">
        <f t="shared" si="49"/>
        <v>66.180000000000007</v>
      </c>
      <c r="G89" s="71">
        <f t="shared" si="49"/>
        <v>66.180000000000007</v>
      </c>
      <c r="H89" s="71">
        <f t="shared" si="49"/>
        <v>66.180000000000007</v>
      </c>
      <c r="I89" s="71">
        <f t="shared" si="49"/>
        <v>66.180000000000007</v>
      </c>
      <c r="J89" s="71">
        <f t="shared" si="49"/>
        <v>66.180000000000007</v>
      </c>
      <c r="K89" s="71">
        <f t="shared" si="49"/>
        <v>66.180000000000007</v>
      </c>
      <c r="L89" s="71">
        <f t="shared" si="49"/>
        <v>66.180000000000007</v>
      </c>
      <c r="M89" s="71">
        <f t="shared" si="49"/>
        <v>66.180000000000007</v>
      </c>
      <c r="N89" s="71">
        <f t="shared" si="49"/>
        <v>66.180000000000007</v>
      </c>
      <c r="O89" s="71">
        <f t="shared" si="49"/>
        <v>66.180000000000007</v>
      </c>
      <c r="P89" s="71">
        <f t="shared" si="49"/>
        <v>66.180000000000007</v>
      </c>
      <c r="Q89" s="71">
        <f t="shared" si="49"/>
        <v>66.180000000000007</v>
      </c>
      <c r="R89" s="71">
        <f t="shared" si="49"/>
        <v>66.180000000000007</v>
      </c>
      <c r="S89" s="71">
        <f t="shared" si="49"/>
        <v>66.180000000000007</v>
      </c>
      <c r="T89" s="71">
        <f t="shared" si="49"/>
        <v>66.180000000000007</v>
      </c>
      <c r="U89" s="71">
        <f t="shared" si="49"/>
        <v>66.180000000000007</v>
      </c>
      <c r="V89" s="71">
        <f t="shared" si="49"/>
        <v>66.180000000000007</v>
      </c>
      <c r="W89" s="71">
        <f t="shared" si="49"/>
        <v>66.180000000000007</v>
      </c>
      <c r="X89" s="71">
        <f t="shared" si="49"/>
        <v>66.180000000000007</v>
      </c>
      <c r="Y89" s="71">
        <f t="shared" si="49"/>
        <v>66.180000000000007</v>
      </c>
      <c r="Z89" s="71">
        <f t="shared" si="49"/>
        <v>66.180000000000007</v>
      </c>
      <c r="AA89" s="71">
        <f t="shared" si="49"/>
        <v>66.180000000000007</v>
      </c>
    </row>
    <row r="90" spans="1:27" ht="12.75" hidden="1" customHeight="1" outlineLevel="1" x14ac:dyDescent="0.2">
      <c r="A90" s="163" t="s">
        <v>2497</v>
      </c>
      <c r="B90" s="94" t="s">
        <v>83</v>
      </c>
      <c r="C90" s="70" t="s">
        <v>79</v>
      </c>
      <c r="D90" s="71">
        <v>4.95</v>
      </c>
      <c r="E90" s="71">
        <v>4.95</v>
      </c>
      <c r="F90" s="71">
        <v>4.95</v>
      </c>
      <c r="G90" s="71">
        <v>4.95</v>
      </c>
      <c r="H90" s="71">
        <v>4.95</v>
      </c>
      <c r="I90" s="71">
        <v>4.95</v>
      </c>
      <c r="J90" s="71">
        <v>4.95</v>
      </c>
      <c r="K90" s="71">
        <v>4.95</v>
      </c>
      <c r="L90" s="71">
        <v>4.95</v>
      </c>
      <c r="M90" s="71">
        <v>4.95</v>
      </c>
      <c r="N90" s="71">
        <v>4.95</v>
      </c>
      <c r="O90" s="71">
        <v>4.95</v>
      </c>
      <c r="P90" s="71">
        <v>4.95</v>
      </c>
      <c r="Q90" s="71">
        <v>4.95</v>
      </c>
      <c r="R90" s="71">
        <v>4.95</v>
      </c>
      <c r="S90" s="71">
        <v>4.95</v>
      </c>
      <c r="T90" s="71">
        <v>4.95</v>
      </c>
      <c r="U90" s="71">
        <v>4.95</v>
      </c>
      <c r="V90" s="71">
        <v>4.95</v>
      </c>
      <c r="W90" s="71">
        <v>4.95</v>
      </c>
      <c r="X90" s="71">
        <v>4.95</v>
      </c>
      <c r="Y90" s="71">
        <v>4.95</v>
      </c>
      <c r="Z90" s="71">
        <v>4.95</v>
      </c>
      <c r="AA90" s="71">
        <v>4.95</v>
      </c>
    </row>
    <row r="91" spans="1:27" ht="12.75" hidden="1" customHeight="1" outlineLevel="1" x14ac:dyDescent="0.2">
      <c r="A91" s="163" t="s">
        <v>2498</v>
      </c>
      <c r="B91" s="94" t="s">
        <v>81</v>
      </c>
      <c r="C91" s="70" t="s">
        <v>79</v>
      </c>
      <c r="D91" s="71">
        <f>$D$11</f>
        <v>216.36</v>
      </c>
      <c r="E91" s="71">
        <f t="shared" ref="E91:AA91" si="50">$D$11</f>
        <v>216.36</v>
      </c>
      <c r="F91" s="71">
        <f t="shared" si="50"/>
        <v>216.36</v>
      </c>
      <c r="G91" s="71">
        <f t="shared" si="50"/>
        <v>216.36</v>
      </c>
      <c r="H91" s="71">
        <f t="shared" si="50"/>
        <v>216.36</v>
      </c>
      <c r="I91" s="71">
        <f t="shared" si="50"/>
        <v>216.36</v>
      </c>
      <c r="J91" s="71">
        <f t="shared" si="50"/>
        <v>216.36</v>
      </c>
      <c r="K91" s="71">
        <f t="shared" si="50"/>
        <v>216.36</v>
      </c>
      <c r="L91" s="71">
        <f t="shared" si="50"/>
        <v>216.36</v>
      </c>
      <c r="M91" s="71">
        <f t="shared" si="50"/>
        <v>216.36</v>
      </c>
      <c r="N91" s="71">
        <f t="shared" si="50"/>
        <v>216.36</v>
      </c>
      <c r="O91" s="71">
        <f t="shared" si="50"/>
        <v>216.36</v>
      </c>
      <c r="P91" s="71">
        <f t="shared" si="50"/>
        <v>216.36</v>
      </c>
      <c r="Q91" s="71">
        <f t="shared" si="50"/>
        <v>216.36</v>
      </c>
      <c r="R91" s="71">
        <f t="shared" si="50"/>
        <v>216.36</v>
      </c>
      <c r="S91" s="71">
        <f t="shared" si="50"/>
        <v>216.36</v>
      </c>
      <c r="T91" s="71">
        <f t="shared" si="50"/>
        <v>216.36</v>
      </c>
      <c r="U91" s="71">
        <f t="shared" si="50"/>
        <v>216.36</v>
      </c>
      <c r="V91" s="71">
        <f t="shared" si="50"/>
        <v>216.36</v>
      </c>
      <c r="W91" s="71">
        <f t="shared" si="50"/>
        <v>216.36</v>
      </c>
      <c r="X91" s="71">
        <f t="shared" si="50"/>
        <v>216.36</v>
      </c>
      <c r="Y91" s="71">
        <f t="shared" si="50"/>
        <v>216.36</v>
      </c>
      <c r="Z91" s="71">
        <f t="shared" si="50"/>
        <v>216.36</v>
      </c>
      <c r="AA91" s="71">
        <f t="shared" si="50"/>
        <v>216.36</v>
      </c>
    </row>
    <row r="92" spans="1:27" ht="12.75" customHeight="1" collapsed="1" x14ac:dyDescent="0.2">
      <c r="A92" s="162" t="s">
        <v>2499</v>
      </c>
      <c r="B92" s="54" t="str">
        <f>"18"&amp;"."&amp;$B$801&amp;"."&amp;$B$802</f>
        <v>18.05.2023</v>
      </c>
      <c r="C92" s="134" t="s">
        <v>76</v>
      </c>
      <c r="D92" s="135">
        <f>ROUND(((D93+D94+D96+D95)/1000),5)</f>
        <v>1.5230699999999999</v>
      </c>
      <c r="E92" s="135">
        <f>ROUND(((E93+E94+E96+E95)/1000),5)</f>
        <v>1.4145700000000001</v>
      </c>
      <c r="F92" s="135">
        <f>ROUND(((F93+F94+F96+F95)/1000),5)</f>
        <v>1.3127</v>
      </c>
      <c r="G92" s="135">
        <f t="shared" ref="G92:AA92" si="51">ROUND(((G93+G94+G96+G95)/1000),5)</f>
        <v>1.2867599999999999</v>
      </c>
      <c r="H92" s="135">
        <f t="shared" si="51"/>
        <v>1.34642</v>
      </c>
      <c r="I92" s="135">
        <f t="shared" si="51"/>
        <v>1.4266099999999999</v>
      </c>
      <c r="J92" s="135">
        <f t="shared" si="51"/>
        <v>1.6169899999999999</v>
      </c>
      <c r="K92" s="135">
        <f t="shared" si="51"/>
        <v>1.86022</v>
      </c>
      <c r="L92" s="135">
        <f t="shared" si="51"/>
        <v>2.1416900000000001</v>
      </c>
      <c r="M92" s="135">
        <f t="shared" si="51"/>
        <v>2.2088299999999998</v>
      </c>
      <c r="N92" s="135">
        <f t="shared" si="51"/>
        <v>2.2597700000000001</v>
      </c>
      <c r="O92" s="135">
        <f t="shared" si="51"/>
        <v>2.2271700000000001</v>
      </c>
      <c r="P92" s="135">
        <f t="shared" si="51"/>
        <v>2.2338</v>
      </c>
      <c r="Q92" s="135">
        <f t="shared" si="51"/>
        <v>2.2805300000000002</v>
      </c>
      <c r="R92" s="135">
        <f t="shared" si="51"/>
        <v>2.25332</v>
      </c>
      <c r="S92" s="135">
        <f t="shared" si="51"/>
        <v>2.2364799999999998</v>
      </c>
      <c r="T92" s="135">
        <f t="shared" si="51"/>
        <v>2.2277200000000001</v>
      </c>
      <c r="U92" s="135">
        <f t="shared" si="51"/>
        <v>2.2117399999999998</v>
      </c>
      <c r="V92" s="135">
        <f t="shared" si="51"/>
        <v>2.1860599999999999</v>
      </c>
      <c r="W92" s="135">
        <f t="shared" si="51"/>
        <v>2.1745800000000002</v>
      </c>
      <c r="X92" s="135">
        <f t="shared" si="51"/>
        <v>2.1901999999999999</v>
      </c>
      <c r="Y92" s="135">
        <f t="shared" si="51"/>
        <v>2.2593100000000002</v>
      </c>
      <c r="Z92" s="135">
        <f t="shared" si="51"/>
        <v>2.0570300000000001</v>
      </c>
      <c r="AA92" s="135">
        <f t="shared" si="51"/>
        <v>1.8263499999999999</v>
      </c>
    </row>
    <row r="93" spans="1:27" ht="12.75" hidden="1" customHeight="1" outlineLevel="1" x14ac:dyDescent="0.2">
      <c r="A93" s="163" t="s">
        <v>2500</v>
      </c>
      <c r="B93" s="94" t="s">
        <v>238</v>
      </c>
      <c r="C93" s="70" t="s">
        <v>79</v>
      </c>
      <c r="D93" s="71">
        <v>1235.58</v>
      </c>
      <c r="E93" s="71">
        <v>1127.08</v>
      </c>
      <c r="F93" s="71">
        <v>1025.21</v>
      </c>
      <c r="G93" s="71">
        <v>999.27</v>
      </c>
      <c r="H93" s="71">
        <v>1058.93</v>
      </c>
      <c r="I93" s="71">
        <v>1139.1199999999999</v>
      </c>
      <c r="J93" s="71">
        <v>1329.5</v>
      </c>
      <c r="K93" s="71">
        <v>1572.73</v>
      </c>
      <c r="L93" s="71">
        <v>1854.2</v>
      </c>
      <c r="M93" s="71">
        <v>1921.34</v>
      </c>
      <c r="N93" s="71">
        <v>1972.28</v>
      </c>
      <c r="O93" s="71">
        <v>1939.68</v>
      </c>
      <c r="P93" s="71">
        <v>1946.31</v>
      </c>
      <c r="Q93" s="71">
        <v>1993.04</v>
      </c>
      <c r="R93" s="71">
        <v>1965.83</v>
      </c>
      <c r="S93" s="71">
        <v>1948.99</v>
      </c>
      <c r="T93" s="71">
        <v>1940.23</v>
      </c>
      <c r="U93" s="71">
        <v>1924.25</v>
      </c>
      <c r="V93" s="71">
        <v>1898.57</v>
      </c>
      <c r="W93" s="71">
        <v>1887.09</v>
      </c>
      <c r="X93" s="71">
        <v>1902.71</v>
      </c>
      <c r="Y93" s="71">
        <v>1971.82</v>
      </c>
      <c r="Z93" s="71">
        <v>1769.54</v>
      </c>
      <c r="AA93" s="71">
        <v>1538.86</v>
      </c>
    </row>
    <row r="94" spans="1:27" ht="12.75" hidden="1" customHeight="1" outlineLevel="1" x14ac:dyDescent="0.2">
      <c r="A94" s="163" t="s">
        <v>2501</v>
      </c>
      <c r="B94" s="94" t="s">
        <v>90</v>
      </c>
      <c r="C94" s="70" t="s">
        <v>79</v>
      </c>
      <c r="D94" s="71">
        <f t="shared" ref="D94:AA94" si="52">$D$9</f>
        <v>66.180000000000007</v>
      </c>
      <c r="E94" s="71">
        <f t="shared" si="52"/>
        <v>66.180000000000007</v>
      </c>
      <c r="F94" s="71">
        <f t="shared" si="52"/>
        <v>66.180000000000007</v>
      </c>
      <c r="G94" s="71">
        <f t="shared" si="52"/>
        <v>66.180000000000007</v>
      </c>
      <c r="H94" s="71">
        <f t="shared" si="52"/>
        <v>66.180000000000007</v>
      </c>
      <c r="I94" s="71">
        <f t="shared" si="52"/>
        <v>66.180000000000007</v>
      </c>
      <c r="J94" s="71">
        <f t="shared" si="52"/>
        <v>66.180000000000007</v>
      </c>
      <c r="K94" s="71">
        <f t="shared" si="52"/>
        <v>66.180000000000007</v>
      </c>
      <c r="L94" s="71">
        <f t="shared" si="52"/>
        <v>66.180000000000007</v>
      </c>
      <c r="M94" s="71">
        <f t="shared" si="52"/>
        <v>66.180000000000007</v>
      </c>
      <c r="N94" s="71">
        <f t="shared" si="52"/>
        <v>66.180000000000007</v>
      </c>
      <c r="O94" s="71">
        <f t="shared" si="52"/>
        <v>66.180000000000007</v>
      </c>
      <c r="P94" s="71">
        <f t="shared" si="52"/>
        <v>66.180000000000007</v>
      </c>
      <c r="Q94" s="71">
        <f t="shared" si="52"/>
        <v>66.180000000000007</v>
      </c>
      <c r="R94" s="71">
        <f t="shared" si="52"/>
        <v>66.180000000000007</v>
      </c>
      <c r="S94" s="71">
        <f t="shared" si="52"/>
        <v>66.180000000000007</v>
      </c>
      <c r="T94" s="71">
        <f t="shared" si="52"/>
        <v>66.180000000000007</v>
      </c>
      <c r="U94" s="71">
        <f t="shared" si="52"/>
        <v>66.180000000000007</v>
      </c>
      <c r="V94" s="71">
        <f t="shared" si="52"/>
        <v>66.180000000000007</v>
      </c>
      <c r="W94" s="71">
        <f t="shared" si="52"/>
        <v>66.180000000000007</v>
      </c>
      <c r="X94" s="71">
        <f t="shared" si="52"/>
        <v>66.180000000000007</v>
      </c>
      <c r="Y94" s="71">
        <f t="shared" si="52"/>
        <v>66.180000000000007</v>
      </c>
      <c r="Z94" s="71">
        <f t="shared" si="52"/>
        <v>66.180000000000007</v>
      </c>
      <c r="AA94" s="71">
        <f t="shared" si="52"/>
        <v>66.180000000000007</v>
      </c>
    </row>
    <row r="95" spans="1:27" ht="12.75" hidden="1" customHeight="1" outlineLevel="1" x14ac:dyDescent="0.2">
      <c r="A95" s="163" t="s">
        <v>2502</v>
      </c>
      <c r="B95" s="94" t="s">
        <v>83</v>
      </c>
      <c r="C95" s="70" t="s">
        <v>79</v>
      </c>
      <c r="D95" s="71">
        <v>4.95</v>
      </c>
      <c r="E95" s="71">
        <v>4.95</v>
      </c>
      <c r="F95" s="71">
        <v>4.95</v>
      </c>
      <c r="G95" s="71">
        <v>4.95</v>
      </c>
      <c r="H95" s="71">
        <v>4.95</v>
      </c>
      <c r="I95" s="71">
        <v>4.95</v>
      </c>
      <c r="J95" s="71">
        <v>4.95</v>
      </c>
      <c r="K95" s="71">
        <v>4.95</v>
      </c>
      <c r="L95" s="71">
        <v>4.95</v>
      </c>
      <c r="M95" s="71">
        <v>4.95</v>
      </c>
      <c r="N95" s="71">
        <v>4.95</v>
      </c>
      <c r="O95" s="71">
        <v>4.95</v>
      </c>
      <c r="P95" s="71">
        <v>4.95</v>
      </c>
      <c r="Q95" s="71">
        <v>4.95</v>
      </c>
      <c r="R95" s="71">
        <v>4.95</v>
      </c>
      <c r="S95" s="71">
        <v>4.95</v>
      </c>
      <c r="T95" s="71">
        <v>4.95</v>
      </c>
      <c r="U95" s="71">
        <v>4.95</v>
      </c>
      <c r="V95" s="71">
        <v>4.95</v>
      </c>
      <c r="W95" s="71">
        <v>4.95</v>
      </c>
      <c r="X95" s="71">
        <v>4.95</v>
      </c>
      <c r="Y95" s="71">
        <v>4.95</v>
      </c>
      <c r="Z95" s="71">
        <v>4.95</v>
      </c>
      <c r="AA95" s="71">
        <v>4.95</v>
      </c>
    </row>
    <row r="96" spans="1:27" ht="12.75" hidden="1" customHeight="1" outlineLevel="1" x14ac:dyDescent="0.2">
      <c r="A96" s="163" t="s">
        <v>2503</v>
      </c>
      <c r="B96" s="94" t="s">
        <v>81</v>
      </c>
      <c r="C96" s="70" t="s">
        <v>79</v>
      </c>
      <c r="D96" s="71">
        <f>$D$11</f>
        <v>216.36</v>
      </c>
      <c r="E96" s="71">
        <f t="shared" ref="E96:AA96" si="53">$D$11</f>
        <v>216.36</v>
      </c>
      <c r="F96" s="71">
        <f t="shared" si="53"/>
        <v>216.36</v>
      </c>
      <c r="G96" s="71">
        <f t="shared" si="53"/>
        <v>216.36</v>
      </c>
      <c r="H96" s="71">
        <f t="shared" si="53"/>
        <v>216.36</v>
      </c>
      <c r="I96" s="71">
        <f t="shared" si="53"/>
        <v>216.36</v>
      </c>
      <c r="J96" s="71">
        <f t="shared" si="53"/>
        <v>216.36</v>
      </c>
      <c r="K96" s="71">
        <f t="shared" si="53"/>
        <v>216.36</v>
      </c>
      <c r="L96" s="71">
        <f t="shared" si="53"/>
        <v>216.36</v>
      </c>
      <c r="M96" s="71">
        <f t="shared" si="53"/>
        <v>216.36</v>
      </c>
      <c r="N96" s="71">
        <f t="shared" si="53"/>
        <v>216.36</v>
      </c>
      <c r="O96" s="71">
        <f t="shared" si="53"/>
        <v>216.36</v>
      </c>
      <c r="P96" s="71">
        <f t="shared" si="53"/>
        <v>216.36</v>
      </c>
      <c r="Q96" s="71">
        <f t="shared" si="53"/>
        <v>216.36</v>
      </c>
      <c r="R96" s="71">
        <f t="shared" si="53"/>
        <v>216.36</v>
      </c>
      <c r="S96" s="71">
        <f t="shared" si="53"/>
        <v>216.36</v>
      </c>
      <c r="T96" s="71">
        <f t="shared" si="53"/>
        <v>216.36</v>
      </c>
      <c r="U96" s="71">
        <f t="shared" si="53"/>
        <v>216.36</v>
      </c>
      <c r="V96" s="71">
        <f t="shared" si="53"/>
        <v>216.36</v>
      </c>
      <c r="W96" s="71">
        <f t="shared" si="53"/>
        <v>216.36</v>
      </c>
      <c r="X96" s="71">
        <f t="shared" si="53"/>
        <v>216.36</v>
      </c>
      <c r="Y96" s="71">
        <f t="shared" si="53"/>
        <v>216.36</v>
      </c>
      <c r="Z96" s="71">
        <f t="shared" si="53"/>
        <v>216.36</v>
      </c>
      <c r="AA96" s="71">
        <f t="shared" si="53"/>
        <v>216.36</v>
      </c>
    </row>
    <row r="97" spans="1:27" ht="12.75" customHeight="1" collapsed="1" x14ac:dyDescent="0.2">
      <c r="A97" s="162" t="s">
        <v>2504</v>
      </c>
      <c r="B97" s="54" t="str">
        <f>"19"&amp;"."&amp;$B$801&amp;"."&amp;$B$802</f>
        <v>19.05.2023</v>
      </c>
      <c r="C97" s="134" t="s">
        <v>76</v>
      </c>
      <c r="D97" s="135">
        <f>ROUND(((D98+D99+D101+D100)/1000),5)</f>
        <v>1.50562</v>
      </c>
      <c r="E97" s="135">
        <f>ROUND(((E98+E99+E101+E100)/1000),5)</f>
        <v>1.35869</v>
      </c>
      <c r="F97" s="135">
        <f>ROUND(((F98+F99+F101+F100)/1000),5)</f>
        <v>1.2537</v>
      </c>
      <c r="G97" s="135">
        <f t="shared" ref="G97:AA97" si="54">ROUND(((G98+G99+G101+G100)/1000),5)</f>
        <v>1.2031099999999999</v>
      </c>
      <c r="H97" s="135">
        <f t="shared" si="54"/>
        <v>1.22132</v>
      </c>
      <c r="I97" s="135">
        <f t="shared" si="54"/>
        <v>1.46045</v>
      </c>
      <c r="J97" s="135">
        <f t="shared" si="54"/>
        <v>1.6161399999999999</v>
      </c>
      <c r="K97" s="135">
        <f t="shared" si="54"/>
        <v>1.92225</v>
      </c>
      <c r="L97" s="135">
        <f t="shared" si="54"/>
        <v>2.18954</v>
      </c>
      <c r="M97" s="135">
        <f t="shared" si="54"/>
        <v>2.26925</v>
      </c>
      <c r="N97" s="135">
        <f t="shared" si="54"/>
        <v>2.2789799999999998</v>
      </c>
      <c r="O97" s="135">
        <f t="shared" si="54"/>
        <v>2.3056800000000002</v>
      </c>
      <c r="P97" s="135">
        <f t="shared" si="54"/>
        <v>2.3055699999999999</v>
      </c>
      <c r="Q97" s="135">
        <f t="shared" si="54"/>
        <v>2.3170899999999999</v>
      </c>
      <c r="R97" s="135">
        <f t="shared" si="54"/>
        <v>2.3148300000000002</v>
      </c>
      <c r="S97" s="135">
        <f t="shared" si="54"/>
        <v>2.30206</v>
      </c>
      <c r="T97" s="135">
        <f t="shared" si="54"/>
        <v>2.2658399999999999</v>
      </c>
      <c r="U97" s="135">
        <f t="shared" si="54"/>
        <v>2.2301199999999999</v>
      </c>
      <c r="V97" s="135">
        <f t="shared" si="54"/>
        <v>2.1935199999999999</v>
      </c>
      <c r="W97" s="135">
        <f t="shared" si="54"/>
        <v>2.1770700000000001</v>
      </c>
      <c r="X97" s="135">
        <f t="shared" si="54"/>
        <v>2.1892999999999998</v>
      </c>
      <c r="Y97" s="135">
        <f t="shared" si="54"/>
        <v>2.2422900000000001</v>
      </c>
      <c r="Z97" s="135">
        <f t="shared" si="54"/>
        <v>2.0995499999999998</v>
      </c>
      <c r="AA97" s="135">
        <f t="shared" si="54"/>
        <v>1.8261000000000001</v>
      </c>
    </row>
    <row r="98" spans="1:27" ht="12.75" hidden="1" customHeight="1" outlineLevel="1" x14ac:dyDescent="0.2">
      <c r="A98" s="163" t="s">
        <v>2505</v>
      </c>
      <c r="B98" s="94" t="s">
        <v>238</v>
      </c>
      <c r="C98" s="70" t="s">
        <v>79</v>
      </c>
      <c r="D98" s="71">
        <v>1218.1300000000001</v>
      </c>
      <c r="E98" s="71">
        <v>1071.2</v>
      </c>
      <c r="F98" s="71">
        <v>966.21</v>
      </c>
      <c r="G98" s="71">
        <v>915.62</v>
      </c>
      <c r="H98" s="71">
        <v>933.83</v>
      </c>
      <c r="I98" s="71">
        <v>1172.96</v>
      </c>
      <c r="J98" s="71">
        <v>1328.65</v>
      </c>
      <c r="K98" s="71">
        <v>1634.76</v>
      </c>
      <c r="L98" s="71">
        <v>1902.05</v>
      </c>
      <c r="M98" s="71">
        <v>1981.76</v>
      </c>
      <c r="N98" s="71">
        <v>1991.49</v>
      </c>
      <c r="O98" s="71">
        <v>2018.19</v>
      </c>
      <c r="P98" s="71">
        <v>2018.08</v>
      </c>
      <c r="Q98" s="71">
        <v>2029.6</v>
      </c>
      <c r="R98" s="71">
        <v>2027.34</v>
      </c>
      <c r="S98" s="71">
        <v>2014.57</v>
      </c>
      <c r="T98" s="71">
        <v>1978.35</v>
      </c>
      <c r="U98" s="71">
        <v>1942.63</v>
      </c>
      <c r="V98" s="71">
        <v>1906.03</v>
      </c>
      <c r="W98" s="71">
        <v>1889.58</v>
      </c>
      <c r="X98" s="71">
        <v>1901.81</v>
      </c>
      <c r="Y98" s="71">
        <v>1954.8</v>
      </c>
      <c r="Z98" s="71">
        <v>1812.06</v>
      </c>
      <c r="AA98" s="71">
        <v>1538.61</v>
      </c>
    </row>
    <row r="99" spans="1:27" ht="12.75" hidden="1" customHeight="1" outlineLevel="1" x14ac:dyDescent="0.2">
      <c r="A99" s="163" t="s">
        <v>2506</v>
      </c>
      <c r="B99" s="94" t="s">
        <v>90</v>
      </c>
      <c r="C99" s="70" t="s">
        <v>79</v>
      </c>
      <c r="D99" s="71">
        <f t="shared" ref="D99:AA99" si="55">$D$9</f>
        <v>66.180000000000007</v>
      </c>
      <c r="E99" s="71">
        <f t="shared" si="55"/>
        <v>66.180000000000007</v>
      </c>
      <c r="F99" s="71">
        <f t="shared" si="55"/>
        <v>66.180000000000007</v>
      </c>
      <c r="G99" s="71">
        <f t="shared" si="55"/>
        <v>66.180000000000007</v>
      </c>
      <c r="H99" s="71">
        <f t="shared" si="55"/>
        <v>66.180000000000007</v>
      </c>
      <c r="I99" s="71">
        <f t="shared" si="55"/>
        <v>66.180000000000007</v>
      </c>
      <c r="J99" s="71">
        <f t="shared" si="55"/>
        <v>66.180000000000007</v>
      </c>
      <c r="K99" s="71">
        <f t="shared" si="55"/>
        <v>66.180000000000007</v>
      </c>
      <c r="L99" s="71">
        <f t="shared" si="55"/>
        <v>66.180000000000007</v>
      </c>
      <c r="M99" s="71">
        <f t="shared" si="55"/>
        <v>66.180000000000007</v>
      </c>
      <c r="N99" s="71">
        <f t="shared" si="55"/>
        <v>66.180000000000007</v>
      </c>
      <c r="O99" s="71">
        <f t="shared" si="55"/>
        <v>66.180000000000007</v>
      </c>
      <c r="P99" s="71">
        <f t="shared" si="55"/>
        <v>66.180000000000007</v>
      </c>
      <c r="Q99" s="71">
        <f t="shared" si="55"/>
        <v>66.180000000000007</v>
      </c>
      <c r="R99" s="71">
        <f t="shared" si="55"/>
        <v>66.180000000000007</v>
      </c>
      <c r="S99" s="71">
        <f t="shared" si="55"/>
        <v>66.180000000000007</v>
      </c>
      <c r="T99" s="71">
        <f t="shared" si="55"/>
        <v>66.180000000000007</v>
      </c>
      <c r="U99" s="71">
        <f t="shared" si="55"/>
        <v>66.180000000000007</v>
      </c>
      <c r="V99" s="71">
        <f t="shared" si="55"/>
        <v>66.180000000000007</v>
      </c>
      <c r="W99" s="71">
        <f t="shared" si="55"/>
        <v>66.180000000000007</v>
      </c>
      <c r="X99" s="71">
        <f t="shared" si="55"/>
        <v>66.180000000000007</v>
      </c>
      <c r="Y99" s="71">
        <f t="shared" si="55"/>
        <v>66.180000000000007</v>
      </c>
      <c r="Z99" s="71">
        <f t="shared" si="55"/>
        <v>66.180000000000007</v>
      </c>
      <c r="AA99" s="71">
        <f t="shared" si="55"/>
        <v>66.180000000000007</v>
      </c>
    </row>
    <row r="100" spans="1:27" ht="12.75" hidden="1" customHeight="1" outlineLevel="1" x14ac:dyDescent="0.2">
      <c r="A100" s="163" t="s">
        <v>2507</v>
      </c>
      <c r="B100" s="94" t="s">
        <v>83</v>
      </c>
      <c r="C100" s="70" t="s">
        <v>79</v>
      </c>
      <c r="D100" s="71">
        <v>4.95</v>
      </c>
      <c r="E100" s="71">
        <v>4.95</v>
      </c>
      <c r="F100" s="71">
        <v>4.95</v>
      </c>
      <c r="G100" s="71">
        <v>4.95</v>
      </c>
      <c r="H100" s="71">
        <v>4.95</v>
      </c>
      <c r="I100" s="71">
        <v>4.95</v>
      </c>
      <c r="J100" s="71">
        <v>4.95</v>
      </c>
      <c r="K100" s="71">
        <v>4.95</v>
      </c>
      <c r="L100" s="71">
        <v>4.95</v>
      </c>
      <c r="M100" s="71">
        <v>4.95</v>
      </c>
      <c r="N100" s="71">
        <v>4.95</v>
      </c>
      <c r="O100" s="71">
        <v>4.95</v>
      </c>
      <c r="P100" s="71">
        <v>4.95</v>
      </c>
      <c r="Q100" s="71">
        <v>4.95</v>
      </c>
      <c r="R100" s="71">
        <v>4.95</v>
      </c>
      <c r="S100" s="71">
        <v>4.95</v>
      </c>
      <c r="T100" s="71">
        <v>4.95</v>
      </c>
      <c r="U100" s="71">
        <v>4.95</v>
      </c>
      <c r="V100" s="71">
        <v>4.95</v>
      </c>
      <c r="W100" s="71">
        <v>4.95</v>
      </c>
      <c r="X100" s="71">
        <v>4.95</v>
      </c>
      <c r="Y100" s="71">
        <v>4.95</v>
      </c>
      <c r="Z100" s="71">
        <v>4.95</v>
      </c>
      <c r="AA100" s="71">
        <v>4.95</v>
      </c>
    </row>
    <row r="101" spans="1:27" ht="12.75" hidden="1" customHeight="1" outlineLevel="1" x14ac:dyDescent="0.2">
      <c r="A101" s="163" t="s">
        <v>2508</v>
      </c>
      <c r="B101" s="94" t="s">
        <v>81</v>
      </c>
      <c r="C101" s="70" t="s">
        <v>79</v>
      </c>
      <c r="D101" s="71">
        <f>$D$11</f>
        <v>216.36</v>
      </c>
      <c r="E101" s="71">
        <f t="shared" ref="E101:AA101" si="56">$D$11</f>
        <v>216.36</v>
      </c>
      <c r="F101" s="71">
        <f t="shared" si="56"/>
        <v>216.36</v>
      </c>
      <c r="G101" s="71">
        <f t="shared" si="56"/>
        <v>216.36</v>
      </c>
      <c r="H101" s="71">
        <f t="shared" si="56"/>
        <v>216.36</v>
      </c>
      <c r="I101" s="71">
        <f t="shared" si="56"/>
        <v>216.36</v>
      </c>
      <c r="J101" s="71">
        <f t="shared" si="56"/>
        <v>216.36</v>
      </c>
      <c r="K101" s="71">
        <f t="shared" si="56"/>
        <v>216.36</v>
      </c>
      <c r="L101" s="71">
        <f t="shared" si="56"/>
        <v>216.36</v>
      </c>
      <c r="M101" s="71">
        <f t="shared" si="56"/>
        <v>216.36</v>
      </c>
      <c r="N101" s="71">
        <f t="shared" si="56"/>
        <v>216.36</v>
      </c>
      <c r="O101" s="71">
        <f t="shared" si="56"/>
        <v>216.36</v>
      </c>
      <c r="P101" s="71">
        <f t="shared" si="56"/>
        <v>216.36</v>
      </c>
      <c r="Q101" s="71">
        <f t="shared" si="56"/>
        <v>216.36</v>
      </c>
      <c r="R101" s="71">
        <f t="shared" si="56"/>
        <v>216.36</v>
      </c>
      <c r="S101" s="71">
        <f t="shared" si="56"/>
        <v>216.36</v>
      </c>
      <c r="T101" s="71">
        <f t="shared" si="56"/>
        <v>216.36</v>
      </c>
      <c r="U101" s="71">
        <f t="shared" si="56"/>
        <v>216.36</v>
      </c>
      <c r="V101" s="71">
        <f t="shared" si="56"/>
        <v>216.36</v>
      </c>
      <c r="W101" s="71">
        <f t="shared" si="56"/>
        <v>216.36</v>
      </c>
      <c r="X101" s="71">
        <f t="shared" si="56"/>
        <v>216.36</v>
      </c>
      <c r="Y101" s="71">
        <f t="shared" si="56"/>
        <v>216.36</v>
      </c>
      <c r="Z101" s="71">
        <f t="shared" si="56"/>
        <v>216.36</v>
      </c>
      <c r="AA101" s="71">
        <f t="shared" si="56"/>
        <v>216.36</v>
      </c>
    </row>
    <row r="102" spans="1:27" ht="12.75" customHeight="1" collapsed="1" x14ac:dyDescent="0.2">
      <c r="A102" s="162" t="s">
        <v>2509</v>
      </c>
      <c r="B102" s="54" t="str">
        <f>"20"&amp;"."&amp;$B$801&amp;"."&amp;$B$802</f>
        <v>20.05.2023</v>
      </c>
      <c r="C102" s="134" t="s">
        <v>76</v>
      </c>
      <c r="D102" s="135">
        <f>ROUND(((D103+D104+D106+D105)/1000),5)</f>
        <v>1.7701</v>
      </c>
      <c r="E102" s="135">
        <f>ROUND(((E103+E104+E106+E105)/1000),5)</f>
        <v>1.6202099999999999</v>
      </c>
      <c r="F102" s="135">
        <f>ROUND(((F103+F104+F106+F105)/1000),5)</f>
        <v>1.53312</v>
      </c>
      <c r="G102" s="135">
        <f t="shared" ref="G102:AA102" si="57">ROUND(((G103+G104+G106+G105)/1000),5)</f>
        <v>1.4335899999999999</v>
      </c>
      <c r="H102" s="135">
        <f t="shared" si="57"/>
        <v>1.4136500000000001</v>
      </c>
      <c r="I102" s="135">
        <f t="shared" si="57"/>
        <v>1.4590099999999999</v>
      </c>
      <c r="J102" s="135">
        <f t="shared" si="57"/>
        <v>1.54393</v>
      </c>
      <c r="K102" s="135">
        <f t="shared" si="57"/>
        <v>1.7083999999999999</v>
      </c>
      <c r="L102" s="135">
        <f t="shared" si="57"/>
        <v>1.9408000000000001</v>
      </c>
      <c r="M102" s="135">
        <f t="shared" si="57"/>
        <v>2.1231</v>
      </c>
      <c r="N102" s="135">
        <f t="shared" si="57"/>
        <v>2.1935099999999998</v>
      </c>
      <c r="O102" s="135">
        <f t="shared" si="57"/>
        <v>2.1893699999999998</v>
      </c>
      <c r="P102" s="135">
        <f t="shared" si="57"/>
        <v>2.0929099999999998</v>
      </c>
      <c r="Q102" s="135">
        <f t="shared" si="57"/>
        <v>2.0720299999999998</v>
      </c>
      <c r="R102" s="135">
        <f t="shared" si="57"/>
        <v>2.0556100000000002</v>
      </c>
      <c r="S102" s="135">
        <f t="shared" si="57"/>
        <v>2.0213800000000002</v>
      </c>
      <c r="T102" s="135">
        <f t="shared" si="57"/>
        <v>1.9908600000000001</v>
      </c>
      <c r="U102" s="135">
        <f t="shared" si="57"/>
        <v>1.95075</v>
      </c>
      <c r="V102" s="135">
        <f t="shared" si="57"/>
        <v>1.9546300000000001</v>
      </c>
      <c r="W102" s="135">
        <f t="shared" si="57"/>
        <v>2.0269300000000001</v>
      </c>
      <c r="X102" s="135">
        <f t="shared" si="57"/>
        <v>2.0821999999999998</v>
      </c>
      <c r="Y102" s="135">
        <f t="shared" si="57"/>
        <v>2.1062099999999999</v>
      </c>
      <c r="Z102" s="135">
        <f t="shared" si="57"/>
        <v>1.9215800000000001</v>
      </c>
      <c r="AA102" s="135">
        <f t="shared" si="57"/>
        <v>1.7405900000000001</v>
      </c>
    </row>
    <row r="103" spans="1:27" ht="12.75" hidden="1" customHeight="1" outlineLevel="1" x14ac:dyDescent="0.2">
      <c r="A103" s="163" t="s">
        <v>2510</v>
      </c>
      <c r="B103" s="94" t="s">
        <v>238</v>
      </c>
      <c r="C103" s="70" t="s">
        <v>79</v>
      </c>
      <c r="D103" s="71">
        <v>1482.61</v>
      </c>
      <c r="E103" s="71">
        <v>1332.72</v>
      </c>
      <c r="F103" s="71">
        <v>1245.6300000000001</v>
      </c>
      <c r="G103" s="71">
        <v>1146.0999999999999</v>
      </c>
      <c r="H103" s="71">
        <v>1126.1600000000001</v>
      </c>
      <c r="I103" s="71">
        <v>1171.52</v>
      </c>
      <c r="J103" s="71">
        <v>1256.44</v>
      </c>
      <c r="K103" s="71">
        <v>1420.91</v>
      </c>
      <c r="L103" s="71">
        <v>1653.31</v>
      </c>
      <c r="M103" s="71">
        <v>1835.61</v>
      </c>
      <c r="N103" s="71">
        <v>1906.02</v>
      </c>
      <c r="O103" s="71">
        <v>1901.88</v>
      </c>
      <c r="P103" s="71">
        <v>1805.42</v>
      </c>
      <c r="Q103" s="71">
        <v>1784.54</v>
      </c>
      <c r="R103" s="71">
        <v>1768.12</v>
      </c>
      <c r="S103" s="71">
        <v>1733.89</v>
      </c>
      <c r="T103" s="71">
        <v>1703.37</v>
      </c>
      <c r="U103" s="71">
        <v>1663.26</v>
      </c>
      <c r="V103" s="71">
        <v>1667.14</v>
      </c>
      <c r="W103" s="71">
        <v>1739.44</v>
      </c>
      <c r="X103" s="71">
        <v>1794.71</v>
      </c>
      <c r="Y103" s="71">
        <v>1818.72</v>
      </c>
      <c r="Z103" s="71">
        <v>1634.09</v>
      </c>
      <c r="AA103" s="71">
        <v>1453.1</v>
      </c>
    </row>
    <row r="104" spans="1:27" ht="12.75" hidden="1" customHeight="1" outlineLevel="1" x14ac:dyDescent="0.2">
      <c r="A104" s="163" t="s">
        <v>2511</v>
      </c>
      <c r="B104" s="94" t="s">
        <v>90</v>
      </c>
      <c r="C104" s="70" t="s">
        <v>79</v>
      </c>
      <c r="D104" s="71">
        <f t="shared" ref="D104:AA104" si="58">$D$9</f>
        <v>66.180000000000007</v>
      </c>
      <c r="E104" s="71">
        <f t="shared" si="58"/>
        <v>66.180000000000007</v>
      </c>
      <c r="F104" s="71">
        <f t="shared" si="58"/>
        <v>66.180000000000007</v>
      </c>
      <c r="G104" s="71">
        <f t="shared" si="58"/>
        <v>66.180000000000007</v>
      </c>
      <c r="H104" s="71">
        <f t="shared" si="58"/>
        <v>66.180000000000007</v>
      </c>
      <c r="I104" s="71">
        <f t="shared" si="58"/>
        <v>66.180000000000007</v>
      </c>
      <c r="J104" s="71">
        <f t="shared" si="58"/>
        <v>66.180000000000007</v>
      </c>
      <c r="K104" s="71">
        <f t="shared" si="58"/>
        <v>66.180000000000007</v>
      </c>
      <c r="L104" s="71">
        <f t="shared" si="58"/>
        <v>66.180000000000007</v>
      </c>
      <c r="M104" s="71">
        <f t="shared" si="58"/>
        <v>66.180000000000007</v>
      </c>
      <c r="N104" s="71">
        <f t="shared" si="58"/>
        <v>66.180000000000007</v>
      </c>
      <c r="O104" s="71">
        <f t="shared" si="58"/>
        <v>66.180000000000007</v>
      </c>
      <c r="P104" s="71">
        <f t="shared" si="58"/>
        <v>66.180000000000007</v>
      </c>
      <c r="Q104" s="71">
        <f t="shared" si="58"/>
        <v>66.180000000000007</v>
      </c>
      <c r="R104" s="71">
        <f t="shared" si="58"/>
        <v>66.180000000000007</v>
      </c>
      <c r="S104" s="71">
        <f t="shared" si="58"/>
        <v>66.180000000000007</v>
      </c>
      <c r="T104" s="71">
        <f t="shared" si="58"/>
        <v>66.180000000000007</v>
      </c>
      <c r="U104" s="71">
        <f t="shared" si="58"/>
        <v>66.180000000000007</v>
      </c>
      <c r="V104" s="71">
        <f t="shared" si="58"/>
        <v>66.180000000000007</v>
      </c>
      <c r="W104" s="71">
        <f t="shared" si="58"/>
        <v>66.180000000000007</v>
      </c>
      <c r="X104" s="71">
        <f t="shared" si="58"/>
        <v>66.180000000000007</v>
      </c>
      <c r="Y104" s="71">
        <f t="shared" si="58"/>
        <v>66.180000000000007</v>
      </c>
      <c r="Z104" s="71">
        <f t="shared" si="58"/>
        <v>66.180000000000007</v>
      </c>
      <c r="AA104" s="71">
        <f t="shared" si="58"/>
        <v>66.180000000000007</v>
      </c>
    </row>
    <row r="105" spans="1:27" ht="12.75" hidden="1" customHeight="1" outlineLevel="1" x14ac:dyDescent="0.2">
      <c r="A105" s="163" t="s">
        <v>2512</v>
      </c>
      <c r="B105" s="94" t="s">
        <v>83</v>
      </c>
      <c r="C105" s="70" t="s">
        <v>79</v>
      </c>
      <c r="D105" s="71">
        <v>4.95</v>
      </c>
      <c r="E105" s="71">
        <v>4.95</v>
      </c>
      <c r="F105" s="71">
        <v>4.95</v>
      </c>
      <c r="G105" s="71">
        <v>4.95</v>
      </c>
      <c r="H105" s="71">
        <v>4.95</v>
      </c>
      <c r="I105" s="71">
        <v>4.95</v>
      </c>
      <c r="J105" s="71">
        <v>4.95</v>
      </c>
      <c r="K105" s="71">
        <v>4.95</v>
      </c>
      <c r="L105" s="71">
        <v>4.95</v>
      </c>
      <c r="M105" s="71">
        <v>4.95</v>
      </c>
      <c r="N105" s="71">
        <v>4.95</v>
      </c>
      <c r="O105" s="71">
        <v>4.95</v>
      </c>
      <c r="P105" s="71">
        <v>4.95</v>
      </c>
      <c r="Q105" s="71">
        <v>4.95</v>
      </c>
      <c r="R105" s="71">
        <v>4.95</v>
      </c>
      <c r="S105" s="71">
        <v>4.95</v>
      </c>
      <c r="T105" s="71">
        <v>4.95</v>
      </c>
      <c r="U105" s="71">
        <v>4.95</v>
      </c>
      <c r="V105" s="71">
        <v>4.95</v>
      </c>
      <c r="W105" s="71">
        <v>4.95</v>
      </c>
      <c r="X105" s="71">
        <v>4.95</v>
      </c>
      <c r="Y105" s="71">
        <v>4.95</v>
      </c>
      <c r="Z105" s="71">
        <v>4.95</v>
      </c>
      <c r="AA105" s="71">
        <v>4.95</v>
      </c>
    </row>
    <row r="106" spans="1:27" ht="12.75" hidden="1" customHeight="1" outlineLevel="1" x14ac:dyDescent="0.2">
      <c r="A106" s="163" t="s">
        <v>2513</v>
      </c>
      <c r="B106" s="94" t="s">
        <v>81</v>
      </c>
      <c r="C106" s="70" t="s">
        <v>79</v>
      </c>
      <c r="D106" s="71">
        <f>$D$11</f>
        <v>216.36</v>
      </c>
      <c r="E106" s="71">
        <f t="shared" ref="E106:AA106" si="59">$D$11</f>
        <v>216.36</v>
      </c>
      <c r="F106" s="71">
        <f t="shared" si="59"/>
        <v>216.36</v>
      </c>
      <c r="G106" s="71">
        <f t="shared" si="59"/>
        <v>216.36</v>
      </c>
      <c r="H106" s="71">
        <f t="shared" si="59"/>
        <v>216.36</v>
      </c>
      <c r="I106" s="71">
        <f t="shared" si="59"/>
        <v>216.36</v>
      </c>
      <c r="J106" s="71">
        <f t="shared" si="59"/>
        <v>216.36</v>
      </c>
      <c r="K106" s="71">
        <f t="shared" si="59"/>
        <v>216.36</v>
      </c>
      <c r="L106" s="71">
        <f t="shared" si="59"/>
        <v>216.36</v>
      </c>
      <c r="M106" s="71">
        <f t="shared" si="59"/>
        <v>216.36</v>
      </c>
      <c r="N106" s="71">
        <f t="shared" si="59"/>
        <v>216.36</v>
      </c>
      <c r="O106" s="71">
        <f t="shared" si="59"/>
        <v>216.36</v>
      </c>
      <c r="P106" s="71">
        <f t="shared" si="59"/>
        <v>216.36</v>
      </c>
      <c r="Q106" s="71">
        <f t="shared" si="59"/>
        <v>216.36</v>
      </c>
      <c r="R106" s="71">
        <f t="shared" si="59"/>
        <v>216.36</v>
      </c>
      <c r="S106" s="71">
        <f t="shared" si="59"/>
        <v>216.36</v>
      </c>
      <c r="T106" s="71">
        <f t="shared" si="59"/>
        <v>216.36</v>
      </c>
      <c r="U106" s="71">
        <f t="shared" si="59"/>
        <v>216.36</v>
      </c>
      <c r="V106" s="71">
        <f t="shared" si="59"/>
        <v>216.36</v>
      </c>
      <c r="W106" s="71">
        <f t="shared" si="59"/>
        <v>216.36</v>
      </c>
      <c r="X106" s="71">
        <f t="shared" si="59"/>
        <v>216.36</v>
      </c>
      <c r="Y106" s="71">
        <f t="shared" si="59"/>
        <v>216.36</v>
      </c>
      <c r="Z106" s="71">
        <f t="shared" si="59"/>
        <v>216.36</v>
      </c>
      <c r="AA106" s="71">
        <f t="shared" si="59"/>
        <v>216.36</v>
      </c>
    </row>
    <row r="107" spans="1:27" ht="12.75" customHeight="1" collapsed="1" x14ac:dyDescent="0.2">
      <c r="A107" s="162" t="s">
        <v>2514</v>
      </c>
      <c r="B107" s="54" t="str">
        <f>"21"&amp;"."&amp;$B$801&amp;"."&amp;$B$802</f>
        <v>21.05.2023</v>
      </c>
      <c r="C107" s="134" t="s">
        <v>76</v>
      </c>
      <c r="D107" s="135">
        <f>ROUND(((D108+D109+D111+D110)/1000),5)</f>
        <v>1.7857799999999999</v>
      </c>
      <c r="E107" s="135">
        <f>ROUND(((E108+E109+E111+E110)/1000),5)</f>
        <v>1.5760000000000001</v>
      </c>
      <c r="F107" s="135">
        <f>ROUND(((F108+F109+F111+F110)/1000),5)</f>
        <v>1.46089</v>
      </c>
      <c r="G107" s="135">
        <f t="shared" ref="G107:AA107" si="60">ROUND(((G108+G109+G111+G110)/1000),5)</f>
        <v>1.3765400000000001</v>
      </c>
      <c r="H107" s="135">
        <f t="shared" si="60"/>
        <v>1.3611800000000001</v>
      </c>
      <c r="I107" s="135">
        <f t="shared" si="60"/>
        <v>1.35734</v>
      </c>
      <c r="J107" s="135">
        <f t="shared" si="60"/>
        <v>1.3733500000000001</v>
      </c>
      <c r="K107" s="135">
        <f t="shared" si="60"/>
        <v>1.5983000000000001</v>
      </c>
      <c r="L107" s="135">
        <f t="shared" si="60"/>
        <v>1.81762</v>
      </c>
      <c r="M107" s="135">
        <f t="shared" si="60"/>
        <v>2.0778599999999998</v>
      </c>
      <c r="N107" s="135">
        <f t="shared" si="60"/>
        <v>2.1738400000000002</v>
      </c>
      <c r="O107" s="135">
        <f t="shared" si="60"/>
        <v>2.1860900000000001</v>
      </c>
      <c r="P107" s="135">
        <f t="shared" si="60"/>
        <v>2.1842100000000002</v>
      </c>
      <c r="Q107" s="135">
        <f t="shared" si="60"/>
        <v>2.1848700000000001</v>
      </c>
      <c r="R107" s="135">
        <f t="shared" si="60"/>
        <v>2.18445</v>
      </c>
      <c r="S107" s="135">
        <f t="shared" si="60"/>
        <v>2.1764100000000002</v>
      </c>
      <c r="T107" s="135">
        <f t="shared" si="60"/>
        <v>2.1166299999999998</v>
      </c>
      <c r="U107" s="135">
        <f t="shared" si="60"/>
        <v>2.0420199999999999</v>
      </c>
      <c r="V107" s="135">
        <f t="shared" si="60"/>
        <v>2.0455299999999998</v>
      </c>
      <c r="W107" s="135">
        <f t="shared" si="60"/>
        <v>2.1463199999999998</v>
      </c>
      <c r="X107" s="135">
        <f t="shared" si="60"/>
        <v>2.1917499999999999</v>
      </c>
      <c r="Y107" s="135">
        <f t="shared" si="60"/>
        <v>2.1856</v>
      </c>
      <c r="Z107" s="135">
        <f t="shared" si="60"/>
        <v>2.1100699999999999</v>
      </c>
      <c r="AA107" s="135">
        <f t="shared" si="60"/>
        <v>1.8707199999999999</v>
      </c>
    </row>
    <row r="108" spans="1:27" ht="12.75" hidden="1" customHeight="1" outlineLevel="1" x14ac:dyDescent="0.2">
      <c r="A108" s="163" t="s">
        <v>2515</v>
      </c>
      <c r="B108" s="94" t="s">
        <v>238</v>
      </c>
      <c r="C108" s="70" t="s">
        <v>79</v>
      </c>
      <c r="D108" s="71">
        <v>1498.29</v>
      </c>
      <c r="E108" s="71">
        <v>1288.51</v>
      </c>
      <c r="F108" s="71">
        <v>1173.4000000000001</v>
      </c>
      <c r="G108" s="71">
        <v>1089.05</v>
      </c>
      <c r="H108" s="71">
        <v>1073.69</v>
      </c>
      <c r="I108" s="71">
        <v>1069.8499999999999</v>
      </c>
      <c r="J108" s="71">
        <v>1085.8599999999999</v>
      </c>
      <c r="K108" s="71">
        <v>1310.81</v>
      </c>
      <c r="L108" s="71">
        <v>1530.13</v>
      </c>
      <c r="M108" s="71">
        <v>1790.37</v>
      </c>
      <c r="N108" s="71">
        <v>1886.35</v>
      </c>
      <c r="O108" s="71">
        <v>1898.6</v>
      </c>
      <c r="P108" s="71">
        <v>1896.72</v>
      </c>
      <c r="Q108" s="71">
        <v>1897.38</v>
      </c>
      <c r="R108" s="71">
        <v>1896.96</v>
      </c>
      <c r="S108" s="71">
        <v>1888.92</v>
      </c>
      <c r="T108" s="71">
        <v>1829.14</v>
      </c>
      <c r="U108" s="71">
        <v>1754.53</v>
      </c>
      <c r="V108" s="71">
        <v>1758.04</v>
      </c>
      <c r="W108" s="71">
        <v>1858.83</v>
      </c>
      <c r="X108" s="71">
        <v>1904.26</v>
      </c>
      <c r="Y108" s="71">
        <v>1898.11</v>
      </c>
      <c r="Z108" s="71">
        <v>1822.58</v>
      </c>
      <c r="AA108" s="71">
        <v>1583.23</v>
      </c>
    </row>
    <row r="109" spans="1:27" ht="12.75" hidden="1" customHeight="1" outlineLevel="1" x14ac:dyDescent="0.2">
      <c r="A109" s="163" t="s">
        <v>2516</v>
      </c>
      <c r="B109" s="94" t="s">
        <v>90</v>
      </c>
      <c r="C109" s="70" t="s">
        <v>79</v>
      </c>
      <c r="D109" s="71">
        <f t="shared" ref="D109:AA109" si="61">$D$9</f>
        <v>66.180000000000007</v>
      </c>
      <c r="E109" s="71">
        <f t="shared" si="61"/>
        <v>66.180000000000007</v>
      </c>
      <c r="F109" s="71">
        <f t="shared" si="61"/>
        <v>66.180000000000007</v>
      </c>
      <c r="G109" s="71">
        <f t="shared" si="61"/>
        <v>66.180000000000007</v>
      </c>
      <c r="H109" s="71">
        <f t="shared" si="61"/>
        <v>66.180000000000007</v>
      </c>
      <c r="I109" s="71">
        <f t="shared" si="61"/>
        <v>66.180000000000007</v>
      </c>
      <c r="J109" s="71">
        <f t="shared" si="61"/>
        <v>66.180000000000007</v>
      </c>
      <c r="K109" s="71">
        <f t="shared" si="61"/>
        <v>66.180000000000007</v>
      </c>
      <c r="L109" s="71">
        <f t="shared" si="61"/>
        <v>66.180000000000007</v>
      </c>
      <c r="M109" s="71">
        <f t="shared" si="61"/>
        <v>66.180000000000007</v>
      </c>
      <c r="N109" s="71">
        <f t="shared" si="61"/>
        <v>66.180000000000007</v>
      </c>
      <c r="O109" s="71">
        <f t="shared" si="61"/>
        <v>66.180000000000007</v>
      </c>
      <c r="P109" s="71">
        <f t="shared" si="61"/>
        <v>66.180000000000007</v>
      </c>
      <c r="Q109" s="71">
        <f t="shared" si="61"/>
        <v>66.180000000000007</v>
      </c>
      <c r="R109" s="71">
        <f t="shared" si="61"/>
        <v>66.180000000000007</v>
      </c>
      <c r="S109" s="71">
        <f t="shared" si="61"/>
        <v>66.180000000000007</v>
      </c>
      <c r="T109" s="71">
        <f t="shared" si="61"/>
        <v>66.180000000000007</v>
      </c>
      <c r="U109" s="71">
        <f t="shared" si="61"/>
        <v>66.180000000000007</v>
      </c>
      <c r="V109" s="71">
        <f t="shared" si="61"/>
        <v>66.180000000000007</v>
      </c>
      <c r="W109" s="71">
        <f t="shared" si="61"/>
        <v>66.180000000000007</v>
      </c>
      <c r="X109" s="71">
        <f t="shared" si="61"/>
        <v>66.180000000000007</v>
      </c>
      <c r="Y109" s="71">
        <f t="shared" si="61"/>
        <v>66.180000000000007</v>
      </c>
      <c r="Z109" s="71">
        <f t="shared" si="61"/>
        <v>66.180000000000007</v>
      </c>
      <c r="AA109" s="71">
        <f t="shared" si="61"/>
        <v>66.180000000000007</v>
      </c>
    </row>
    <row r="110" spans="1:27" ht="12.75" hidden="1" customHeight="1" outlineLevel="1" x14ac:dyDescent="0.2">
      <c r="A110" s="163" t="s">
        <v>2517</v>
      </c>
      <c r="B110" s="94" t="s">
        <v>83</v>
      </c>
      <c r="C110" s="70" t="s">
        <v>79</v>
      </c>
      <c r="D110" s="71">
        <v>4.95</v>
      </c>
      <c r="E110" s="71">
        <v>4.95</v>
      </c>
      <c r="F110" s="71">
        <v>4.95</v>
      </c>
      <c r="G110" s="71">
        <v>4.95</v>
      </c>
      <c r="H110" s="71">
        <v>4.95</v>
      </c>
      <c r="I110" s="71">
        <v>4.95</v>
      </c>
      <c r="J110" s="71">
        <v>4.95</v>
      </c>
      <c r="K110" s="71">
        <v>4.95</v>
      </c>
      <c r="L110" s="71">
        <v>4.95</v>
      </c>
      <c r="M110" s="71">
        <v>4.95</v>
      </c>
      <c r="N110" s="71">
        <v>4.95</v>
      </c>
      <c r="O110" s="71">
        <v>4.95</v>
      </c>
      <c r="P110" s="71">
        <v>4.95</v>
      </c>
      <c r="Q110" s="71">
        <v>4.95</v>
      </c>
      <c r="R110" s="71">
        <v>4.95</v>
      </c>
      <c r="S110" s="71">
        <v>4.95</v>
      </c>
      <c r="T110" s="71">
        <v>4.95</v>
      </c>
      <c r="U110" s="71">
        <v>4.95</v>
      </c>
      <c r="V110" s="71">
        <v>4.95</v>
      </c>
      <c r="W110" s="71">
        <v>4.95</v>
      </c>
      <c r="X110" s="71">
        <v>4.95</v>
      </c>
      <c r="Y110" s="71">
        <v>4.95</v>
      </c>
      <c r="Z110" s="71">
        <v>4.95</v>
      </c>
      <c r="AA110" s="71">
        <v>4.95</v>
      </c>
    </row>
    <row r="111" spans="1:27" ht="12.75" hidden="1" customHeight="1" outlineLevel="1" x14ac:dyDescent="0.2">
      <c r="A111" s="163" t="s">
        <v>2518</v>
      </c>
      <c r="B111" s="94" t="s">
        <v>81</v>
      </c>
      <c r="C111" s="70" t="s">
        <v>79</v>
      </c>
      <c r="D111" s="71">
        <f>$D$11</f>
        <v>216.36</v>
      </c>
      <c r="E111" s="71">
        <f t="shared" ref="E111:AA111" si="62">$D$11</f>
        <v>216.36</v>
      </c>
      <c r="F111" s="71">
        <f t="shared" si="62"/>
        <v>216.36</v>
      </c>
      <c r="G111" s="71">
        <f t="shared" si="62"/>
        <v>216.36</v>
      </c>
      <c r="H111" s="71">
        <f t="shared" si="62"/>
        <v>216.36</v>
      </c>
      <c r="I111" s="71">
        <f t="shared" si="62"/>
        <v>216.36</v>
      </c>
      <c r="J111" s="71">
        <f t="shared" si="62"/>
        <v>216.36</v>
      </c>
      <c r="K111" s="71">
        <f t="shared" si="62"/>
        <v>216.36</v>
      </c>
      <c r="L111" s="71">
        <f t="shared" si="62"/>
        <v>216.36</v>
      </c>
      <c r="M111" s="71">
        <f t="shared" si="62"/>
        <v>216.36</v>
      </c>
      <c r="N111" s="71">
        <f t="shared" si="62"/>
        <v>216.36</v>
      </c>
      <c r="O111" s="71">
        <f t="shared" si="62"/>
        <v>216.36</v>
      </c>
      <c r="P111" s="71">
        <f t="shared" si="62"/>
        <v>216.36</v>
      </c>
      <c r="Q111" s="71">
        <f t="shared" si="62"/>
        <v>216.36</v>
      </c>
      <c r="R111" s="71">
        <f t="shared" si="62"/>
        <v>216.36</v>
      </c>
      <c r="S111" s="71">
        <f t="shared" si="62"/>
        <v>216.36</v>
      </c>
      <c r="T111" s="71">
        <f t="shared" si="62"/>
        <v>216.36</v>
      </c>
      <c r="U111" s="71">
        <f t="shared" si="62"/>
        <v>216.36</v>
      </c>
      <c r="V111" s="71">
        <f t="shared" si="62"/>
        <v>216.36</v>
      </c>
      <c r="W111" s="71">
        <f t="shared" si="62"/>
        <v>216.36</v>
      </c>
      <c r="X111" s="71">
        <f t="shared" si="62"/>
        <v>216.36</v>
      </c>
      <c r="Y111" s="71">
        <f t="shared" si="62"/>
        <v>216.36</v>
      </c>
      <c r="Z111" s="71">
        <f t="shared" si="62"/>
        <v>216.36</v>
      </c>
      <c r="AA111" s="71">
        <f t="shared" si="62"/>
        <v>216.36</v>
      </c>
    </row>
    <row r="112" spans="1:27" ht="12.75" customHeight="1" collapsed="1" x14ac:dyDescent="0.2">
      <c r="A112" s="162" t="s">
        <v>2519</v>
      </c>
      <c r="B112" s="54" t="str">
        <f>"22"&amp;"."&amp;$B$801&amp;"."&amp;$B$802</f>
        <v>22.05.2023</v>
      </c>
      <c r="C112" s="134" t="s">
        <v>76</v>
      </c>
      <c r="D112" s="135">
        <f>ROUND(((D113+D114+D116+D115)/1000),5)</f>
        <v>1.57891</v>
      </c>
      <c r="E112" s="135">
        <f>ROUND(((E113+E114+E116+E115)/1000),5)</f>
        <v>1.4321900000000001</v>
      </c>
      <c r="F112" s="135">
        <f>ROUND(((F113+F114+F116+F115)/1000),5)</f>
        <v>1.35276</v>
      </c>
      <c r="G112" s="135">
        <f t="shared" ref="G112:AA112" si="63">ROUND(((G113+G114+G116+G115)/1000),5)</f>
        <v>1.32572</v>
      </c>
      <c r="H112" s="135">
        <f t="shared" si="63"/>
        <v>1.30891</v>
      </c>
      <c r="I112" s="135">
        <f t="shared" si="63"/>
        <v>1.3644499999999999</v>
      </c>
      <c r="J112" s="135">
        <f t="shared" si="63"/>
        <v>1.60161</v>
      </c>
      <c r="K112" s="135">
        <f t="shared" si="63"/>
        <v>1.8306100000000001</v>
      </c>
      <c r="L112" s="135">
        <f t="shared" si="63"/>
        <v>2.13273</v>
      </c>
      <c r="M112" s="135">
        <f t="shared" si="63"/>
        <v>2.2202500000000001</v>
      </c>
      <c r="N112" s="135">
        <f t="shared" si="63"/>
        <v>2.22214</v>
      </c>
      <c r="O112" s="135">
        <f t="shared" si="63"/>
        <v>2.2332100000000001</v>
      </c>
      <c r="P112" s="135">
        <f t="shared" si="63"/>
        <v>2.2620100000000001</v>
      </c>
      <c r="Q112" s="135">
        <f t="shared" si="63"/>
        <v>2.32646</v>
      </c>
      <c r="R112" s="135">
        <f t="shared" si="63"/>
        <v>2.30017</v>
      </c>
      <c r="S112" s="135">
        <f t="shared" si="63"/>
        <v>2.2607599999999999</v>
      </c>
      <c r="T112" s="135">
        <f t="shared" si="63"/>
        <v>2.2293699999999999</v>
      </c>
      <c r="U112" s="135">
        <f t="shared" si="63"/>
        <v>2.2218399999999998</v>
      </c>
      <c r="V112" s="135">
        <f t="shared" si="63"/>
        <v>2.1848299999999998</v>
      </c>
      <c r="W112" s="135">
        <f t="shared" si="63"/>
        <v>2.0303599999999999</v>
      </c>
      <c r="X112" s="135">
        <f t="shared" si="63"/>
        <v>2.1219399999999999</v>
      </c>
      <c r="Y112" s="135">
        <f t="shared" si="63"/>
        <v>2.21679</v>
      </c>
      <c r="Z112" s="135">
        <f t="shared" si="63"/>
        <v>1.9384399999999999</v>
      </c>
      <c r="AA112" s="135">
        <f t="shared" si="63"/>
        <v>1.73742</v>
      </c>
    </row>
    <row r="113" spans="1:27" ht="12.75" hidden="1" customHeight="1" outlineLevel="1" x14ac:dyDescent="0.2">
      <c r="A113" s="163" t="s">
        <v>2520</v>
      </c>
      <c r="B113" s="94" t="s">
        <v>238</v>
      </c>
      <c r="C113" s="70" t="s">
        <v>79</v>
      </c>
      <c r="D113" s="71">
        <v>1291.42</v>
      </c>
      <c r="E113" s="71">
        <v>1144.7</v>
      </c>
      <c r="F113" s="71">
        <v>1065.27</v>
      </c>
      <c r="G113" s="71">
        <v>1038.23</v>
      </c>
      <c r="H113" s="71">
        <v>1021.42</v>
      </c>
      <c r="I113" s="71">
        <v>1076.96</v>
      </c>
      <c r="J113" s="71">
        <v>1314.12</v>
      </c>
      <c r="K113" s="71">
        <v>1543.12</v>
      </c>
      <c r="L113" s="71">
        <v>1845.24</v>
      </c>
      <c r="M113" s="71">
        <v>1932.76</v>
      </c>
      <c r="N113" s="71">
        <v>1934.65</v>
      </c>
      <c r="O113" s="71">
        <v>1945.72</v>
      </c>
      <c r="P113" s="71">
        <v>1974.52</v>
      </c>
      <c r="Q113" s="71">
        <v>2038.97</v>
      </c>
      <c r="R113" s="71">
        <v>2012.68</v>
      </c>
      <c r="S113" s="71">
        <v>1973.27</v>
      </c>
      <c r="T113" s="71">
        <v>1941.88</v>
      </c>
      <c r="U113" s="71">
        <v>1934.35</v>
      </c>
      <c r="V113" s="71">
        <v>1897.34</v>
      </c>
      <c r="W113" s="71">
        <v>1742.87</v>
      </c>
      <c r="X113" s="71">
        <v>1834.45</v>
      </c>
      <c r="Y113" s="71">
        <v>1929.3</v>
      </c>
      <c r="Z113" s="71">
        <v>1650.95</v>
      </c>
      <c r="AA113" s="71">
        <v>1449.93</v>
      </c>
    </row>
    <row r="114" spans="1:27" ht="12.75" hidden="1" customHeight="1" outlineLevel="1" x14ac:dyDescent="0.2">
      <c r="A114" s="163" t="s">
        <v>2521</v>
      </c>
      <c r="B114" s="94" t="s">
        <v>90</v>
      </c>
      <c r="C114" s="70" t="s">
        <v>79</v>
      </c>
      <c r="D114" s="71">
        <f t="shared" ref="D114:AA114" si="64">$D$9</f>
        <v>66.180000000000007</v>
      </c>
      <c r="E114" s="71">
        <f t="shared" si="64"/>
        <v>66.180000000000007</v>
      </c>
      <c r="F114" s="71">
        <f t="shared" si="64"/>
        <v>66.180000000000007</v>
      </c>
      <c r="G114" s="71">
        <f t="shared" si="64"/>
        <v>66.180000000000007</v>
      </c>
      <c r="H114" s="71">
        <f t="shared" si="64"/>
        <v>66.180000000000007</v>
      </c>
      <c r="I114" s="71">
        <f t="shared" si="64"/>
        <v>66.180000000000007</v>
      </c>
      <c r="J114" s="71">
        <f t="shared" si="64"/>
        <v>66.180000000000007</v>
      </c>
      <c r="K114" s="71">
        <f t="shared" si="64"/>
        <v>66.180000000000007</v>
      </c>
      <c r="L114" s="71">
        <f t="shared" si="64"/>
        <v>66.180000000000007</v>
      </c>
      <c r="M114" s="71">
        <f t="shared" si="64"/>
        <v>66.180000000000007</v>
      </c>
      <c r="N114" s="71">
        <f t="shared" si="64"/>
        <v>66.180000000000007</v>
      </c>
      <c r="O114" s="71">
        <f t="shared" si="64"/>
        <v>66.180000000000007</v>
      </c>
      <c r="P114" s="71">
        <f t="shared" si="64"/>
        <v>66.180000000000007</v>
      </c>
      <c r="Q114" s="71">
        <f t="shared" si="64"/>
        <v>66.180000000000007</v>
      </c>
      <c r="R114" s="71">
        <f t="shared" si="64"/>
        <v>66.180000000000007</v>
      </c>
      <c r="S114" s="71">
        <f t="shared" si="64"/>
        <v>66.180000000000007</v>
      </c>
      <c r="T114" s="71">
        <f t="shared" si="64"/>
        <v>66.180000000000007</v>
      </c>
      <c r="U114" s="71">
        <f t="shared" si="64"/>
        <v>66.180000000000007</v>
      </c>
      <c r="V114" s="71">
        <f t="shared" si="64"/>
        <v>66.180000000000007</v>
      </c>
      <c r="W114" s="71">
        <f t="shared" si="64"/>
        <v>66.180000000000007</v>
      </c>
      <c r="X114" s="71">
        <f t="shared" si="64"/>
        <v>66.180000000000007</v>
      </c>
      <c r="Y114" s="71">
        <f t="shared" si="64"/>
        <v>66.180000000000007</v>
      </c>
      <c r="Z114" s="71">
        <f t="shared" si="64"/>
        <v>66.180000000000007</v>
      </c>
      <c r="AA114" s="71">
        <f t="shared" si="64"/>
        <v>66.180000000000007</v>
      </c>
    </row>
    <row r="115" spans="1:27" ht="12.75" hidden="1" customHeight="1" outlineLevel="1" x14ac:dyDescent="0.2">
      <c r="A115" s="163" t="s">
        <v>2522</v>
      </c>
      <c r="B115" s="94" t="s">
        <v>83</v>
      </c>
      <c r="C115" s="70" t="s">
        <v>79</v>
      </c>
      <c r="D115" s="71">
        <v>4.95</v>
      </c>
      <c r="E115" s="71">
        <v>4.95</v>
      </c>
      <c r="F115" s="71">
        <v>4.95</v>
      </c>
      <c r="G115" s="71">
        <v>4.95</v>
      </c>
      <c r="H115" s="71">
        <v>4.95</v>
      </c>
      <c r="I115" s="71">
        <v>4.95</v>
      </c>
      <c r="J115" s="71">
        <v>4.95</v>
      </c>
      <c r="K115" s="71">
        <v>4.95</v>
      </c>
      <c r="L115" s="71">
        <v>4.95</v>
      </c>
      <c r="M115" s="71">
        <v>4.95</v>
      </c>
      <c r="N115" s="71">
        <v>4.95</v>
      </c>
      <c r="O115" s="71">
        <v>4.95</v>
      </c>
      <c r="P115" s="71">
        <v>4.95</v>
      </c>
      <c r="Q115" s="71">
        <v>4.95</v>
      </c>
      <c r="R115" s="71">
        <v>4.95</v>
      </c>
      <c r="S115" s="71">
        <v>4.95</v>
      </c>
      <c r="T115" s="71">
        <v>4.95</v>
      </c>
      <c r="U115" s="71">
        <v>4.95</v>
      </c>
      <c r="V115" s="71">
        <v>4.95</v>
      </c>
      <c r="W115" s="71">
        <v>4.95</v>
      </c>
      <c r="X115" s="71">
        <v>4.95</v>
      </c>
      <c r="Y115" s="71">
        <v>4.95</v>
      </c>
      <c r="Z115" s="71">
        <v>4.95</v>
      </c>
      <c r="AA115" s="71">
        <v>4.95</v>
      </c>
    </row>
    <row r="116" spans="1:27" ht="12.75" hidden="1" customHeight="1" outlineLevel="1" x14ac:dyDescent="0.2">
      <c r="A116" s="163" t="s">
        <v>2523</v>
      </c>
      <c r="B116" s="94" t="s">
        <v>81</v>
      </c>
      <c r="C116" s="70" t="s">
        <v>79</v>
      </c>
      <c r="D116" s="71">
        <f>$D$11</f>
        <v>216.36</v>
      </c>
      <c r="E116" s="71">
        <f t="shared" ref="E116:AA116" si="65">$D$11</f>
        <v>216.36</v>
      </c>
      <c r="F116" s="71">
        <f t="shared" si="65"/>
        <v>216.36</v>
      </c>
      <c r="G116" s="71">
        <f t="shared" si="65"/>
        <v>216.36</v>
      </c>
      <c r="H116" s="71">
        <f t="shared" si="65"/>
        <v>216.36</v>
      </c>
      <c r="I116" s="71">
        <f t="shared" si="65"/>
        <v>216.36</v>
      </c>
      <c r="J116" s="71">
        <f t="shared" si="65"/>
        <v>216.36</v>
      </c>
      <c r="K116" s="71">
        <f t="shared" si="65"/>
        <v>216.36</v>
      </c>
      <c r="L116" s="71">
        <f t="shared" si="65"/>
        <v>216.36</v>
      </c>
      <c r="M116" s="71">
        <f t="shared" si="65"/>
        <v>216.36</v>
      </c>
      <c r="N116" s="71">
        <f t="shared" si="65"/>
        <v>216.36</v>
      </c>
      <c r="O116" s="71">
        <f t="shared" si="65"/>
        <v>216.36</v>
      </c>
      <c r="P116" s="71">
        <f t="shared" si="65"/>
        <v>216.36</v>
      </c>
      <c r="Q116" s="71">
        <f t="shared" si="65"/>
        <v>216.36</v>
      </c>
      <c r="R116" s="71">
        <f t="shared" si="65"/>
        <v>216.36</v>
      </c>
      <c r="S116" s="71">
        <f t="shared" si="65"/>
        <v>216.36</v>
      </c>
      <c r="T116" s="71">
        <f t="shared" si="65"/>
        <v>216.36</v>
      </c>
      <c r="U116" s="71">
        <f t="shared" si="65"/>
        <v>216.36</v>
      </c>
      <c r="V116" s="71">
        <f t="shared" si="65"/>
        <v>216.36</v>
      </c>
      <c r="W116" s="71">
        <f t="shared" si="65"/>
        <v>216.36</v>
      </c>
      <c r="X116" s="71">
        <f t="shared" si="65"/>
        <v>216.36</v>
      </c>
      <c r="Y116" s="71">
        <f t="shared" si="65"/>
        <v>216.36</v>
      </c>
      <c r="Z116" s="71">
        <f t="shared" si="65"/>
        <v>216.36</v>
      </c>
      <c r="AA116" s="71">
        <f t="shared" si="65"/>
        <v>216.36</v>
      </c>
    </row>
    <row r="117" spans="1:27" ht="12.75" customHeight="1" collapsed="1" x14ac:dyDescent="0.2">
      <c r="A117" s="162" t="s">
        <v>2524</v>
      </c>
      <c r="B117" s="54" t="str">
        <f>"23"&amp;"."&amp;$B$801&amp;"."&amp;$B$802</f>
        <v>23.05.2023</v>
      </c>
      <c r="C117" s="134" t="s">
        <v>76</v>
      </c>
      <c r="D117" s="135">
        <f>ROUND(((D118+D119+D121+D120)/1000),5)</f>
        <v>1.5586800000000001</v>
      </c>
      <c r="E117" s="135">
        <f>ROUND(((E118+E119+E121+E120)/1000),5)</f>
        <v>1.3882099999999999</v>
      </c>
      <c r="F117" s="135">
        <f>ROUND(((F118+F119+F121+F120)/1000),5)</f>
        <v>1.3002400000000001</v>
      </c>
      <c r="G117" s="135">
        <f t="shared" ref="G117:AA117" si="66">ROUND(((G118+G119+G121+G120)/1000),5)</f>
        <v>1.2617799999999999</v>
      </c>
      <c r="H117" s="135">
        <f t="shared" si="66"/>
        <v>1.3087500000000001</v>
      </c>
      <c r="I117" s="135">
        <f t="shared" si="66"/>
        <v>1.45468</v>
      </c>
      <c r="J117" s="135">
        <f t="shared" si="66"/>
        <v>1.57301</v>
      </c>
      <c r="K117" s="135">
        <f t="shared" si="66"/>
        <v>1.80698</v>
      </c>
      <c r="L117" s="135">
        <f t="shared" si="66"/>
        <v>2.0373100000000002</v>
      </c>
      <c r="M117" s="135">
        <f t="shared" si="66"/>
        <v>2.1564399999999999</v>
      </c>
      <c r="N117" s="135">
        <f t="shared" si="66"/>
        <v>2.1313599999999999</v>
      </c>
      <c r="O117" s="135">
        <f t="shared" si="66"/>
        <v>2.18987</v>
      </c>
      <c r="P117" s="135">
        <f t="shared" si="66"/>
        <v>2.1901999999999999</v>
      </c>
      <c r="Q117" s="135">
        <f t="shared" si="66"/>
        <v>2.21021</v>
      </c>
      <c r="R117" s="135">
        <f t="shared" si="66"/>
        <v>2.2054100000000001</v>
      </c>
      <c r="S117" s="135">
        <f t="shared" si="66"/>
        <v>2.1940900000000001</v>
      </c>
      <c r="T117" s="135">
        <f t="shared" si="66"/>
        <v>2.1850700000000001</v>
      </c>
      <c r="U117" s="135">
        <f t="shared" si="66"/>
        <v>2.1309900000000002</v>
      </c>
      <c r="V117" s="135">
        <f t="shared" si="66"/>
        <v>2.0709399999999998</v>
      </c>
      <c r="W117" s="135">
        <f t="shared" si="66"/>
        <v>2.01363</v>
      </c>
      <c r="X117" s="135">
        <f t="shared" si="66"/>
        <v>2.0390700000000002</v>
      </c>
      <c r="Y117" s="135">
        <f t="shared" si="66"/>
        <v>2.1382400000000001</v>
      </c>
      <c r="Z117" s="135">
        <f t="shared" si="66"/>
        <v>1.93211</v>
      </c>
      <c r="AA117" s="135">
        <f t="shared" si="66"/>
        <v>1.67679</v>
      </c>
    </row>
    <row r="118" spans="1:27" ht="12.75" hidden="1" customHeight="1" outlineLevel="1" x14ac:dyDescent="0.2">
      <c r="A118" s="163" t="s">
        <v>2525</v>
      </c>
      <c r="B118" s="94" t="s">
        <v>238</v>
      </c>
      <c r="C118" s="70" t="s">
        <v>79</v>
      </c>
      <c r="D118" s="71">
        <v>1271.19</v>
      </c>
      <c r="E118" s="71">
        <v>1100.72</v>
      </c>
      <c r="F118" s="71">
        <v>1012.75</v>
      </c>
      <c r="G118" s="71">
        <v>974.29</v>
      </c>
      <c r="H118" s="71">
        <v>1021.26</v>
      </c>
      <c r="I118" s="71">
        <v>1167.19</v>
      </c>
      <c r="J118" s="71">
        <v>1285.52</v>
      </c>
      <c r="K118" s="71">
        <v>1519.49</v>
      </c>
      <c r="L118" s="71">
        <v>1749.82</v>
      </c>
      <c r="M118" s="71">
        <v>1868.95</v>
      </c>
      <c r="N118" s="71">
        <v>1843.87</v>
      </c>
      <c r="O118" s="71">
        <v>1902.38</v>
      </c>
      <c r="P118" s="71">
        <v>1902.71</v>
      </c>
      <c r="Q118" s="71">
        <v>1922.72</v>
      </c>
      <c r="R118" s="71">
        <v>1917.92</v>
      </c>
      <c r="S118" s="71">
        <v>1906.6</v>
      </c>
      <c r="T118" s="71">
        <v>1897.58</v>
      </c>
      <c r="U118" s="71">
        <v>1843.5</v>
      </c>
      <c r="V118" s="71">
        <v>1783.45</v>
      </c>
      <c r="W118" s="71">
        <v>1726.14</v>
      </c>
      <c r="X118" s="71">
        <v>1751.58</v>
      </c>
      <c r="Y118" s="71">
        <v>1850.75</v>
      </c>
      <c r="Z118" s="71">
        <v>1644.62</v>
      </c>
      <c r="AA118" s="71">
        <v>1389.3</v>
      </c>
    </row>
    <row r="119" spans="1:27" ht="12.75" hidden="1" customHeight="1" outlineLevel="1" x14ac:dyDescent="0.2">
      <c r="A119" s="163" t="s">
        <v>2526</v>
      </c>
      <c r="B119" s="94" t="s">
        <v>90</v>
      </c>
      <c r="C119" s="70" t="s">
        <v>79</v>
      </c>
      <c r="D119" s="71">
        <f t="shared" ref="D119:AA119" si="67">$D$9</f>
        <v>66.180000000000007</v>
      </c>
      <c r="E119" s="71">
        <f t="shared" si="67"/>
        <v>66.180000000000007</v>
      </c>
      <c r="F119" s="71">
        <f t="shared" si="67"/>
        <v>66.180000000000007</v>
      </c>
      <c r="G119" s="71">
        <f t="shared" si="67"/>
        <v>66.180000000000007</v>
      </c>
      <c r="H119" s="71">
        <f t="shared" si="67"/>
        <v>66.180000000000007</v>
      </c>
      <c r="I119" s="71">
        <f t="shared" si="67"/>
        <v>66.180000000000007</v>
      </c>
      <c r="J119" s="71">
        <f t="shared" si="67"/>
        <v>66.180000000000007</v>
      </c>
      <c r="K119" s="71">
        <f t="shared" si="67"/>
        <v>66.180000000000007</v>
      </c>
      <c r="L119" s="71">
        <f t="shared" si="67"/>
        <v>66.180000000000007</v>
      </c>
      <c r="M119" s="71">
        <f t="shared" si="67"/>
        <v>66.180000000000007</v>
      </c>
      <c r="N119" s="71">
        <f t="shared" si="67"/>
        <v>66.180000000000007</v>
      </c>
      <c r="O119" s="71">
        <f t="shared" si="67"/>
        <v>66.180000000000007</v>
      </c>
      <c r="P119" s="71">
        <f t="shared" si="67"/>
        <v>66.180000000000007</v>
      </c>
      <c r="Q119" s="71">
        <f t="shared" si="67"/>
        <v>66.180000000000007</v>
      </c>
      <c r="R119" s="71">
        <f t="shared" si="67"/>
        <v>66.180000000000007</v>
      </c>
      <c r="S119" s="71">
        <f t="shared" si="67"/>
        <v>66.180000000000007</v>
      </c>
      <c r="T119" s="71">
        <f t="shared" si="67"/>
        <v>66.180000000000007</v>
      </c>
      <c r="U119" s="71">
        <f t="shared" si="67"/>
        <v>66.180000000000007</v>
      </c>
      <c r="V119" s="71">
        <f t="shared" si="67"/>
        <v>66.180000000000007</v>
      </c>
      <c r="W119" s="71">
        <f t="shared" si="67"/>
        <v>66.180000000000007</v>
      </c>
      <c r="X119" s="71">
        <f t="shared" si="67"/>
        <v>66.180000000000007</v>
      </c>
      <c r="Y119" s="71">
        <f t="shared" si="67"/>
        <v>66.180000000000007</v>
      </c>
      <c r="Z119" s="71">
        <f t="shared" si="67"/>
        <v>66.180000000000007</v>
      </c>
      <c r="AA119" s="71">
        <f t="shared" si="67"/>
        <v>66.180000000000007</v>
      </c>
    </row>
    <row r="120" spans="1:27" ht="12.75" hidden="1" customHeight="1" outlineLevel="1" x14ac:dyDescent="0.2">
      <c r="A120" s="163" t="s">
        <v>2527</v>
      </c>
      <c r="B120" s="94" t="s">
        <v>83</v>
      </c>
      <c r="C120" s="70" t="s">
        <v>79</v>
      </c>
      <c r="D120" s="71">
        <v>4.95</v>
      </c>
      <c r="E120" s="71">
        <v>4.95</v>
      </c>
      <c r="F120" s="71">
        <v>4.95</v>
      </c>
      <c r="G120" s="71">
        <v>4.95</v>
      </c>
      <c r="H120" s="71">
        <v>4.95</v>
      </c>
      <c r="I120" s="71">
        <v>4.95</v>
      </c>
      <c r="J120" s="71">
        <v>4.95</v>
      </c>
      <c r="K120" s="71">
        <v>4.95</v>
      </c>
      <c r="L120" s="71">
        <v>4.95</v>
      </c>
      <c r="M120" s="71">
        <v>4.95</v>
      </c>
      <c r="N120" s="71">
        <v>4.95</v>
      </c>
      <c r="O120" s="71">
        <v>4.95</v>
      </c>
      <c r="P120" s="71">
        <v>4.95</v>
      </c>
      <c r="Q120" s="71">
        <v>4.95</v>
      </c>
      <c r="R120" s="71">
        <v>4.95</v>
      </c>
      <c r="S120" s="71">
        <v>4.95</v>
      </c>
      <c r="T120" s="71">
        <v>4.95</v>
      </c>
      <c r="U120" s="71">
        <v>4.95</v>
      </c>
      <c r="V120" s="71">
        <v>4.95</v>
      </c>
      <c r="W120" s="71">
        <v>4.95</v>
      </c>
      <c r="X120" s="71">
        <v>4.95</v>
      </c>
      <c r="Y120" s="71">
        <v>4.95</v>
      </c>
      <c r="Z120" s="71">
        <v>4.95</v>
      </c>
      <c r="AA120" s="71">
        <v>4.95</v>
      </c>
    </row>
    <row r="121" spans="1:27" ht="12.75" hidden="1" customHeight="1" outlineLevel="1" x14ac:dyDescent="0.2">
      <c r="A121" s="163" t="s">
        <v>2528</v>
      </c>
      <c r="B121" s="94" t="s">
        <v>81</v>
      </c>
      <c r="C121" s="70" t="s">
        <v>79</v>
      </c>
      <c r="D121" s="71">
        <f>$D$11</f>
        <v>216.36</v>
      </c>
      <c r="E121" s="71">
        <f t="shared" ref="E121:AA121" si="68">$D$11</f>
        <v>216.36</v>
      </c>
      <c r="F121" s="71">
        <f t="shared" si="68"/>
        <v>216.36</v>
      </c>
      <c r="G121" s="71">
        <f t="shared" si="68"/>
        <v>216.36</v>
      </c>
      <c r="H121" s="71">
        <f t="shared" si="68"/>
        <v>216.36</v>
      </c>
      <c r="I121" s="71">
        <f t="shared" si="68"/>
        <v>216.36</v>
      </c>
      <c r="J121" s="71">
        <f t="shared" si="68"/>
        <v>216.36</v>
      </c>
      <c r="K121" s="71">
        <f t="shared" si="68"/>
        <v>216.36</v>
      </c>
      <c r="L121" s="71">
        <f t="shared" si="68"/>
        <v>216.36</v>
      </c>
      <c r="M121" s="71">
        <f t="shared" si="68"/>
        <v>216.36</v>
      </c>
      <c r="N121" s="71">
        <f t="shared" si="68"/>
        <v>216.36</v>
      </c>
      <c r="O121" s="71">
        <f t="shared" si="68"/>
        <v>216.36</v>
      </c>
      <c r="P121" s="71">
        <f t="shared" si="68"/>
        <v>216.36</v>
      </c>
      <c r="Q121" s="71">
        <f t="shared" si="68"/>
        <v>216.36</v>
      </c>
      <c r="R121" s="71">
        <f t="shared" si="68"/>
        <v>216.36</v>
      </c>
      <c r="S121" s="71">
        <f t="shared" si="68"/>
        <v>216.36</v>
      </c>
      <c r="T121" s="71">
        <f t="shared" si="68"/>
        <v>216.36</v>
      </c>
      <c r="U121" s="71">
        <f t="shared" si="68"/>
        <v>216.36</v>
      </c>
      <c r="V121" s="71">
        <f t="shared" si="68"/>
        <v>216.36</v>
      </c>
      <c r="W121" s="71">
        <f t="shared" si="68"/>
        <v>216.36</v>
      </c>
      <c r="X121" s="71">
        <f t="shared" si="68"/>
        <v>216.36</v>
      </c>
      <c r="Y121" s="71">
        <f t="shared" si="68"/>
        <v>216.36</v>
      </c>
      <c r="Z121" s="71">
        <f t="shared" si="68"/>
        <v>216.36</v>
      </c>
      <c r="AA121" s="71">
        <f t="shared" si="68"/>
        <v>216.36</v>
      </c>
    </row>
    <row r="122" spans="1:27" ht="12.75" customHeight="1" collapsed="1" x14ac:dyDescent="0.2">
      <c r="A122" s="162" t="s">
        <v>2529</v>
      </c>
      <c r="B122" s="54" t="str">
        <f>"24"&amp;"."&amp;$B$801&amp;"."&amp;$B$802</f>
        <v>24.05.2023</v>
      </c>
      <c r="C122" s="134" t="s">
        <v>76</v>
      </c>
      <c r="D122" s="135">
        <f>ROUND(((D123+D124+D126+D125)/1000),5)</f>
        <v>1.57474</v>
      </c>
      <c r="E122" s="135">
        <f>ROUND(((E123+E124+E126+E125)/1000),5)</f>
        <v>1.3665400000000001</v>
      </c>
      <c r="F122" s="135">
        <f>ROUND(((F123+F124+F126+F125)/1000),5)</f>
        <v>1.33012</v>
      </c>
      <c r="G122" s="135">
        <f t="shared" ref="G122:AA122" si="69">ROUND(((G123+G124+G126+G125)/1000),5)</f>
        <v>1.2867200000000001</v>
      </c>
      <c r="H122" s="135">
        <f t="shared" si="69"/>
        <v>1.29233</v>
      </c>
      <c r="I122" s="135">
        <f t="shared" si="69"/>
        <v>1.4521200000000001</v>
      </c>
      <c r="J122" s="135">
        <f t="shared" si="69"/>
        <v>1.7134499999999999</v>
      </c>
      <c r="K122" s="135">
        <f t="shared" si="69"/>
        <v>1.9664600000000001</v>
      </c>
      <c r="L122" s="135">
        <f t="shared" si="69"/>
        <v>2.1479699999999999</v>
      </c>
      <c r="M122" s="135">
        <f t="shared" si="69"/>
        <v>2.2027899999999998</v>
      </c>
      <c r="N122" s="135">
        <f t="shared" si="69"/>
        <v>2.2092800000000001</v>
      </c>
      <c r="O122" s="135">
        <f t="shared" si="69"/>
        <v>2.2109299999999998</v>
      </c>
      <c r="P122" s="135">
        <f t="shared" si="69"/>
        <v>2.1962299999999999</v>
      </c>
      <c r="Q122" s="135">
        <f t="shared" si="69"/>
        <v>2.2016499999999999</v>
      </c>
      <c r="R122" s="135">
        <f t="shared" si="69"/>
        <v>2.2148300000000001</v>
      </c>
      <c r="S122" s="135">
        <f t="shared" si="69"/>
        <v>2.2280199999999999</v>
      </c>
      <c r="T122" s="135">
        <f t="shared" si="69"/>
        <v>2.2115</v>
      </c>
      <c r="U122" s="135">
        <f t="shared" si="69"/>
        <v>2.1976599999999999</v>
      </c>
      <c r="V122" s="135">
        <f t="shared" si="69"/>
        <v>2.1914099999999999</v>
      </c>
      <c r="W122" s="135">
        <f t="shared" si="69"/>
        <v>2.1831100000000001</v>
      </c>
      <c r="X122" s="135">
        <f t="shared" si="69"/>
        <v>2.1830699999999998</v>
      </c>
      <c r="Y122" s="135">
        <f t="shared" si="69"/>
        <v>2.1858599999999999</v>
      </c>
      <c r="Z122" s="135">
        <f t="shared" si="69"/>
        <v>2.02298</v>
      </c>
      <c r="AA122" s="135">
        <f t="shared" si="69"/>
        <v>1.7012799999999999</v>
      </c>
    </row>
    <row r="123" spans="1:27" ht="12.75" hidden="1" customHeight="1" outlineLevel="1" x14ac:dyDescent="0.2">
      <c r="A123" s="163" t="s">
        <v>2530</v>
      </c>
      <c r="B123" s="94" t="s">
        <v>238</v>
      </c>
      <c r="C123" s="70" t="s">
        <v>79</v>
      </c>
      <c r="D123" s="71">
        <v>1287.25</v>
      </c>
      <c r="E123" s="71">
        <v>1079.05</v>
      </c>
      <c r="F123" s="71">
        <v>1042.6300000000001</v>
      </c>
      <c r="G123" s="71">
        <v>999.23</v>
      </c>
      <c r="H123" s="71">
        <v>1004.84</v>
      </c>
      <c r="I123" s="71">
        <v>1164.6300000000001</v>
      </c>
      <c r="J123" s="71">
        <v>1425.96</v>
      </c>
      <c r="K123" s="71">
        <v>1678.97</v>
      </c>
      <c r="L123" s="71">
        <v>1860.48</v>
      </c>
      <c r="M123" s="71">
        <v>1915.3</v>
      </c>
      <c r="N123" s="71">
        <v>1921.79</v>
      </c>
      <c r="O123" s="71">
        <v>1923.44</v>
      </c>
      <c r="P123" s="71">
        <v>1908.74</v>
      </c>
      <c r="Q123" s="71">
        <v>1914.16</v>
      </c>
      <c r="R123" s="71">
        <v>1927.34</v>
      </c>
      <c r="S123" s="71">
        <v>1940.53</v>
      </c>
      <c r="T123" s="71">
        <v>1924.01</v>
      </c>
      <c r="U123" s="71">
        <v>1910.17</v>
      </c>
      <c r="V123" s="71">
        <v>1903.92</v>
      </c>
      <c r="W123" s="71">
        <v>1895.62</v>
      </c>
      <c r="X123" s="71">
        <v>1895.58</v>
      </c>
      <c r="Y123" s="71">
        <v>1898.37</v>
      </c>
      <c r="Z123" s="71">
        <v>1735.49</v>
      </c>
      <c r="AA123" s="71">
        <v>1413.79</v>
      </c>
    </row>
    <row r="124" spans="1:27" ht="12.75" hidden="1" customHeight="1" outlineLevel="1" x14ac:dyDescent="0.2">
      <c r="A124" s="163" t="s">
        <v>2531</v>
      </c>
      <c r="B124" s="94" t="s">
        <v>90</v>
      </c>
      <c r="C124" s="70" t="s">
        <v>79</v>
      </c>
      <c r="D124" s="71">
        <f t="shared" ref="D124:AA124" si="70">$D$9</f>
        <v>66.180000000000007</v>
      </c>
      <c r="E124" s="71">
        <f t="shared" si="70"/>
        <v>66.180000000000007</v>
      </c>
      <c r="F124" s="71">
        <f t="shared" si="70"/>
        <v>66.180000000000007</v>
      </c>
      <c r="G124" s="71">
        <f t="shared" si="70"/>
        <v>66.180000000000007</v>
      </c>
      <c r="H124" s="71">
        <f t="shared" si="70"/>
        <v>66.180000000000007</v>
      </c>
      <c r="I124" s="71">
        <f t="shared" si="70"/>
        <v>66.180000000000007</v>
      </c>
      <c r="J124" s="71">
        <f t="shared" si="70"/>
        <v>66.180000000000007</v>
      </c>
      <c r="K124" s="71">
        <f t="shared" si="70"/>
        <v>66.180000000000007</v>
      </c>
      <c r="L124" s="71">
        <f t="shared" si="70"/>
        <v>66.180000000000007</v>
      </c>
      <c r="M124" s="71">
        <f t="shared" si="70"/>
        <v>66.180000000000007</v>
      </c>
      <c r="N124" s="71">
        <f t="shared" si="70"/>
        <v>66.180000000000007</v>
      </c>
      <c r="O124" s="71">
        <f t="shared" si="70"/>
        <v>66.180000000000007</v>
      </c>
      <c r="P124" s="71">
        <f t="shared" si="70"/>
        <v>66.180000000000007</v>
      </c>
      <c r="Q124" s="71">
        <f t="shared" si="70"/>
        <v>66.180000000000007</v>
      </c>
      <c r="R124" s="71">
        <f t="shared" si="70"/>
        <v>66.180000000000007</v>
      </c>
      <c r="S124" s="71">
        <f t="shared" si="70"/>
        <v>66.180000000000007</v>
      </c>
      <c r="T124" s="71">
        <f t="shared" si="70"/>
        <v>66.180000000000007</v>
      </c>
      <c r="U124" s="71">
        <f t="shared" si="70"/>
        <v>66.180000000000007</v>
      </c>
      <c r="V124" s="71">
        <f t="shared" si="70"/>
        <v>66.180000000000007</v>
      </c>
      <c r="W124" s="71">
        <f t="shared" si="70"/>
        <v>66.180000000000007</v>
      </c>
      <c r="X124" s="71">
        <f t="shared" si="70"/>
        <v>66.180000000000007</v>
      </c>
      <c r="Y124" s="71">
        <f t="shared" si="70"/>
        <v>66.180000000000007</v>
      </c>
      <c r="Z124" s="71">
        <f t="shared" si="70"/>
        <v>66.180000000000007</v>
      </c>
      <c r="AA124" s="71">
        <f t="shared" si="70"/>
        <v>66.180000000000007</v>
      </c>
    </row>
    <row r="125" spans="1:27" ht="12.75" hidden="1" customHeight="1" outlineLevel="1" x14ac:dyDescent="0.2">
      <c r="A125" s="163" t="s">
        <v>2532</v>
      </c>
      <c r="B125" s="94" t="s">
        <v>83</v>
      </c>
      <c r="C125" s="70" t="s">
        <v>79</v>
      </c>
      <c r="D125" s="71">
        <v>4.95</v>
      </c>
      <c r="E125" s="71">
        <v>4.95</v>
      </c>
      <c r="F125" s="71">
        <v>4.95</v>
      </c>
      <c r="G125" s="71">
        <v>4.95</v>
      </c>
      <c r="H125" s="71">
        <v>4.95</v>
      </c>
      <c r="I125" s="71">
        <v>4.95</v>
      </c>
      <c r="J125" s="71">
        <v>4.95</v>
      </c>
      <c r="K125" s="71">
        <v>4.95</v>
      </c>
      <c r="L125" s="71">
        <v>4.95</v>
      </c>
      <c r="M125" s="71">
        <v>4.95</v>
      </c>
      <c r="N125" s="71">
        <v>4.95</v>
      </c>
      <c r="O125" s="71">
        <v>4.95</v>
      </c>
      <c r="P125" s="71">
        <v>4.95</v>
      </c>
      <c r="Q125" s="71">
        <v>4.95</v>
      </c>
      <c r="R125" s="71">
        <v>4.95</v>
      </c>
      <c r="S125" s="71">
        <v>4.95</v>
      </c>
      <c r="T125" s="71">
        <v>4.95</v>
      </c>
      <c r="U125" s="71">
        <v>4.95</v>
      </c>
      <c r="V125" s="71">
        <v>4.95</v>
      </c>
      <c r="W125" s="71">
        <v>4.95</v>
      </c>
      <c r="X125" s="71">
        <v>4.95</v>
      </c>
      <c r="Y125" s="71">
        <v>4.95</v>
      </c>
      <c r="Z125" s="71">
        <v>4.95</v>
      </c>
      <c r="AA125" s="71">
        <v>4.95</v>
      </c>
    </row>
    <row r="126" spans="1:27" ht="12.75" hidden="1" customHeight="1" outlineLevel="1" x14ac:dyDescent="0.2">
      <c r="A126" s="163" t="s">
        <v>2533</v>
      </c>
      <c r="B126" s="94" t="s">
        <v>81</v>
      </c>
      <c r="C126" s="70" t="s">
        <v>79</v>
      </c>
      <c r="D126" s="71">
        <f>$D$11</f>
        <v>216.36</v>
      </c>
      <c r="E126" s="71">
        <f t="shared" ref="E126:AA126" si="71">$D$11</f>
        <v>216.36</v>
      </c>
      <c r="F126" s="71">
        <f t="shared" si="71"/>
        <v>216.36</v>
      </c>
      <c r="G126" s="71">
        <f t="shared" si="71"/>
        <v>216.36</v>
      </c>
      <c r="H126" s="71">
        <f t="shared" si="71"/>
        <v>216.36</v>
      </c>
      <c r="I126" s="71">
        <f t="shared" si="71"/>
        <v>216.36</v>
      </c>
      <c r="J126" s="71">
        <f t="shared" si="71"/>
        <v>216.36</v>
      </c>
      <c r="K126" s="71">
        <f t="shared" si="71"/>
        <v>216.36</v>
      </c>
      <c r="L126" s="71">
        <f t="shared" si="71"/>
        <v>216.36</v>
      </c>
      <c r="M126" s="71">
        <f t="shared" si="71"/>
        <v>216.36</v>
      </c>
      <c r="N126" s="71">
        <f t="shared" si="71"/>
        <v>216.36</v>
      </c>
      <c r="O126" s="71">
        <f t="shared" si="71"/>
        <v>216.36</v>
      </c>
      <c r="P126" s="71">
        <f t="shared" si="71"/>
        <v>216.36</v>
      </c>
      <c r="Q126" s="71">
        <f t="shared" si="71"/>
        <v>216.36</v>
      </c>
      <c r="R126" s="71">
        <f t="shared" si="71"/>
        <v>216.36</v>
      </c>
      <c r="S126" s="71">
        <f t="shared" si="71"/>
        <v>216.36</v>
      </c>
      <c r="T126" s="71">
        <f t="shared" si="71"/>
        <v>216.36</v>
      </c>
      <c r="U126" s="71">
        <f t="shared" si="71"/>
        <v>216.36</v>
      </c>
      <c r="V126" s="71">
        <f t="shared" si="71"/>
        <v>216.36</v>
      </c>
      <c r="W126" s="71">
        <f t="shared" si="71"/>
        <v>216.36</v>
      </c>
      <c r="X126" s="71">
        <f t="shared" si="71"/>
        <v>216.36</v>
      </c>
      <c r="Y126" s="71">
        <f t="shared" si="71"/>
        <v>216.36</v>
      </c>
      <c r="Z126" s="71">
        <f t="shared" si="71"/>
        <v>216.36</v>
      </c>
      <c r="AA126" s="71">
        <f t="shared" si="71"/>
        <v>216.36</v>
      </c>
    </row>
    <row r="127" spans="1:27" ht="12.75" customHeight="1" collapsed="1" x14ac:dyDescent="0.2">
      <c r="A127" s="162" t="s">
        <v>2534</v>
      </c>
      <c r="B127" s="54" t="str">
        <f>"25"&amp;"."&amp;$B$801&amp;"."&amp;$B$802</f>
        <v>25.05.2023</v>
      </c>
      <c r="C127" s="134" t="s">
        <v>76</v>
      </c>
      <c r="D127" s="135">
        <f>ROUND(((D128+D129+D131+D130)/1000),5)</f>
        <v>1.3949199999999999</v>
      </c>
      <c r="E127" s="135">
        <f>ROUND(((E128+E129+E131+E130)/1000),5)</f>
        <v>1.28942</v>
      </c>
      <c r="F127" s="135">
        <f>ROUND(((F128+F129+F131+F130)/1000),5)</f>
        <v>1.22403</v>
      </c>
      <c r="G127" s="135">
        <f t="shared" ref="G127:AA127" si="72">ROUND(((G128+G129+G131+G130)/1000),5)</f>
        <v>1.17492</v>
      </c>
      <c r="H127" s="135">
        <f t="shared" si="72"/>
        <v>1.17445</v>
      </c>
      <c r="I127" s="135">
        <f t="shared" si="72"/>
        <v>1.3413900000000001</v>
      </c>
      <c r="J127" s="135">
        <f t="shared" si="72"/>
        <v>1.72265</v>
      </c>
      <c r="K127" s="135">
        <f t="shared" si="72"/>
        <v>1.8859300000000001</v>
      </c>
      <c r="L127" s="135">
        <f t="shared" si="72"/>
        <v>2.10304</v>
      </c>
      <c r="M127" s="135">
        <f t="shared" si="72"/>
        <v>2.1713900000000002</v>
      </c>
      <c r="N127" s="135">
        <f t="shared" si="72"/>
        <v>2.1844299999999999</v>
      </c>
      <c r="O127" s="135">
        <f t="shared" si="72"/>
        <v>2.1938900000000001</v>
      </c>
      <c r="P127" s="135">
        <f t="shared" si="72"/>
        <v>2.17666</v>
      </c>
      <c r="Q127" s="135">
        <f t="shared" si="72"/>
        <v>2.1789499999999999</v>
      </c>
      <c r="R127" s="135">
        <f t="shared" si="72"/>
        <v>2.2036099999999998</v>
      </c>
      <c r="S127" s="135">
        <f t="shared" si="72"/>
        <v>2.2189800000000002</v>
      </c>
      <c r="T127" s="135">
        <f t="shared" si="72"/>
        <v>2.2040899999999999</v>
      </c>
      <c r="U127" s="135">
        <f t="shared" si="72"/>
        <v>2.1905600000000001</v>
      </c>
      <c r="V127" s="135">
        <f t="shared" si="72"/>
        <v>2.1834699999999998</v>
      </c>
      <c r="W127" s="135">
        <f t="shared" si="72"/>
        <v>2.1772999999999998</v>
      </c>
      <c r="X127" s="135">
        <f t="shared" si="72"/>
        <v>2.1810399999999999</v>
      </c>
      <c r="Y127" s="135">
        <f t="shared" si="72"/>
        <v>2.1768200000000002</v>
      </c>
      <c r="Z127" s="135">
        <f t="shared" si="72"/>
        <v>1.98397</v>
      </c>
      <c r="AA127" s="135">
        <f t="shared" si="72"/>
        <v>1.61192</v>
      </c>
    </row>
    <row r="128" spans="1:27" ht="12.75" hidden="1" customHeight="1" outlineLevel="1" x14ac:dyDescent="0.2">
      <c r="A128" s="163" t="s">
        <v>2535</v>
      </c>
      <c r="B128" s="94" t="s">
        <v>238</v>
      </c>
      <c r="C128" s="70" t="s">
        <v>79</v>
      </c>
      <c r="D128" s="71">
        <v>1107.43</v>
      </c>
      <c r="E128" s="71">
        <v>1001.93</v>
      </c>
      <c r="F128" s="71">
        <v>936.54</v>
      </c>
      <c r="G128" s="71">
        <v>887.43</v>
      </c>
      <c r="H128" s="71">
        <v>886.96</v>
      </c>
      <c r="I128" s="71">
        <v>1053.9000000000001</v>
      </c>
      <c r="J128" s="71">
        <v>1435.16</v>
      </c>
      <c r="K128" s="71">
        <v>1598.44</v>
      </c>
      <c r="L128" s="71">
        <v>1815.55</v>
      </c>
      <c r="M128" s="71">
        <v>1883.9</v>
      </c>
      <c r="N128" s="71">
        <v>1896.94</v>
      </c>
      <c r="O128" s="71">
        <v>1906.4</v>
      </c>
      <c r="P128" s="71">
        <v>1889.17</v>
      </c>
      <c r="Q128" s="71">
        <v>1891.46</v>
      </c>
      <c r="R128" s="71">
        <v>1916.12</v>
      </c>
      <c r="S128" s="71">
        <v>1931.49</v>
      </c>
      <c r="T128" s="71">
        <v>1916.6</v>
      </c>
      <c r="U128" s="71">
        <v>1903.07</v>
      </c>
      <c r="V128" s="71">
        <v>1895.98</v>
      </c>
      <c r="W128" s="71">
        <v>1889.81</v>
      </c>
      <c r="X128" s="71">
        <v>1893.55</v>
      </c>
      <c r="Y128" s="71">
        <v>1889.33</v>
      </c>
      <c r="Z128" s="71">
        <v>1696.48</v>
      </c>
      <c r="AA128" s="71">
        <v>1324.43</v>
      </c>
    </row>
    <row r="129" spans="1:27" ht="12.75" hidden="1" customHeight="1" outlineLevel="1" x14ac:dyDescent="0.2">
      <c r="A129" s="163" t="s">
        <v>2536</v>
      </c>
      <c r="B129" s="94" t="s">
        <v>90</v>
      </c>
      <c r="C129" s="70" t="s">
        <v>79</v>
      </c>
      <c r="D129" s="71">
        <f t="shared" ref="D129:AA129" si="73">$D$9</f>
        <v>66.180000000000007</v>
      </c>
      <c r="E129" s="71">
        <f t="shared" si="73"/>
        <v>66.180000000000007</v>
      </c>
      <c r="F129" s="71">
        <f t="shared" si="73"/>
        <v>66.180000000000007</v>
      </c>
      <c r="G129" s="71">
        <f t="shared" si="73"/>
        <v>66.180000000000007</v>
      </c>
      <c r="H129" s="71">
        <f t="shared" si="73"/>
        <v>66.180000000000007</v>
      </c>
      <c r="I129" s="71">
        <f t="shared" si="73"/>
        <v>66.180000000000007</v>
      </c>
      <c r="J129" s="71">
        <f t="shared" si="73"/>
        <v>66.180000000000007</v>
      </c>
      <c r="K129" s="71">
        <f t="shared" si="73"/>
        <v>66.180000000000007</v>
      </c>
      <c r="L129" s="71">
        <f t="shared" si="73"/>
        <v>66.180000000000007</v>
      </c>
      <c r="M129" s="71">
        <f t="shared" si="73"/>
        <v>66.180000000000007</v>
      </c>
      <c r="N129" s="71">
        <f t="shared" si="73"/>
        <v>66.180000000000007</v>
      </c>
      <c r="O129" s="71">
        <f t="shared" si="73"/>
        <v>66.180000000000007</v>
      </c>
      <c r="P129" s="71">
        <f t="shared" si="73"/>
        <v>66.180000000000007</v>
      </c>
      <c r="Q129" s="71">
        <f t="shared" si="73"/>
        <v>66.180000000000007</v>
      </c>
      <c r="R129" s="71">
        <f t="shared" si="73"/>
        <v>66.180000000000007</v>
      </c>
      <c r="S129" s="71">
        <f t="shared" si="73"/>
        <v>66.180000000000007</v>
      </c>
      <c r="T129" s="71">
        <f t="shared" si="73"/>
        <v>66.180000000000007</v>
      </c>
      <c r="U129" s="71">
        <f t="shared" si="73"/>
        <v>66.180000000000007</v>
      </c>
      <c r="V129" s="71">
        <f t="shared" si="73"/>
        <v>66.180000000000007</v>
      </c>
      <c r="W129" s="71">
        <f t="shared" si="73"/>
        <v>66.180000000000007</v>
      </c>
      <c r="X129" s="71">
        <f t="shared" si="73"/>
        <v>66.180000000000007</v>
      </c>
      <c r="Y129" s="71">
        <f t="shared" si="73"/>
        <v>66.180000000000007</v>
      </c>
      <c r="Z129" s="71">
        <f t="shared" si="73"/>
        <v>66.180000000000007</v>
      </c>
      <c r="AA129" s="71">
        <f t="shared" si="73"/>
        <v>66.180000000000007</v>
      </c>
    </row>
    <row r="130" spans="1:27" ht="12.75" hidden="1" customHeight="1" outlineLevel="1" x14ac:dyDescent="0.2">
      <c r="A130" s="163" t="s">
        <v>2537</v>
      </c>
      <c r="B130" s="94" t="s">
        <v>83</v>
      </c>
      <c r="C130" s="70" t="s">
        <v>79</v>
      </c>
      <c r="D130" s="71">
        <v>4.95</v>
      </c>
      <c r="E130" s="71">
        <v>4.95</v>
      </c>
      <c r="F130" s="71">
        <v>4.95</v>
      </c>
      <c r="G130" s="71">
        <v>4.95</v>
      </c>
      <c r="H130" s="71">
        <v>4.95</v>
      </c>
      <c r="I130" s="71">
        <v>4.95</v>
      </c>
      <c r="J130" s="71">
        <v>4.95</v>
      </c>
      <c r="K130" s="71">
        <v>4.95</v>
      </c>
      <c r="L130" s="71">
        <v>4.95</v>
      </c>
      <c r="M130" s="71">
        <v>4.95</v>
      </c>
      <c r="N130" s="71">
        <v>4.95</v>
      </c>
      <c r="O130" s="71">
        <v>4.95</v>
      </c>
      <c r="P130" s="71">
        <v>4.95</v>
      </c>
      <c r="Q130" s="71">
        <v>4.95</v>
      </c>
      <c r="R130" s="71">
        <v>4.95</v>
      </c>
      <c r="S130" s="71">
        <v>4.95</v>
      </c>
      <c r="T130" s="71">
        <v>4.95</v>
      </c>
      <c r="U130" s="71">
        <v>4.95</v>
      </c>
      <c r="V130" s="71">
        <v>4.95</v>
      </c>
      <c r="W130" s="71">
        <v>4.95</v>
      </c>
      <c r="X130" s="71">
        <v>4.95</v>
      </c>
      <c r="Y130" s="71">
        <v>4.95</v>
      </c>
      <c r="Z130" s="71">
        <v>4.95</v>
      </c>
      <c r="AA130" s="71">
        <v>4.95</v>
      </c>
    </row>
    <row r="131" spans="1:27" ht="12.75" hidden="1" customHeight="1" outlineLevel="1" x14ac:dyDescent="0.2">
      <c r="A131" s="163" t="s">
        <v>2538</v>
      </c>
      <c r="B131" s="94" t="s">
        <v>81</v>
      </c>
      <c r="C131" s="70" t="s">
        <v>79</v>
      </c>
      <c r="D131" s="71">
        <f>$D$11</f>
        <v>216.36</v>
      </c>
      <c r="E131" s="71">
        <f t="shared" ref="E131:AA131" si="74">$D$11</f>
        <v>216.36</v>
      </c>
      <c r="F131" s="71">
        <f t="shared" si="74"/>
        <v>216.36</v>
      </c>
      <c r="G131" s="71">
        <f t="shared" si="74"/>
        <v>216.36</v>
      </c>
      <c r="H131" s="71">
        <f t="shared" si="74"/>
        <v>216.36</v>
      </c>
      <c r="I131" s="71">
        <f t="shared" si="74"/>
        <v>216.36</v>
      </c>
      <c r="J131" s="71">
        <f t="shared" si="74"/>
        <v>216.36</v>
      </c>
      <c r="K131" s="71">
        <f t="shared" si="74"/>
        <v>216.36</v>
      </c>
      <c r="L131" s="71">
        <f t="shared" si="74"/>
        <v>216.36</v>
      </c>
      <c r="M131" s="71">
        <f t="shared" si="74"/>
        <v>216.36</v>
      </c>
      <c r="N131" s="71">
        <f t="shared" si="74"/>
        <v>216.36</v>
      </c>
      <c r="O131" s="71">
        <f t="shared" si="74"/>
        <v>216.36</v>
      </c>
      <c r="P131" s="71">
        <f t="shared" si="74"/>
        <v>216.36</v>
      </c>
      <c r="Q131" s="71">
        <f t="shared" si="74"/>
        <v>216.36</v>
      </c>
      <c r="R131" s="71">
        <f t="shared" si="74"/>
        <v>216.36</v>
      </c>
      <c r="S131" s="71">
        <f t="shared" si="74"/>
        <v>216.36</v>
      </c>
      <c r="T131" s="71">
        <f t="shared" si="74"/>
        <v>216.36</v>
      </c>
      <c r="U131" s="71">
        <f t="shared" si="74"/>
        <v>216.36</v>
      </c>
      <c r="V131" s="71">
        <f t="shared" si="74"/>
        <v>216.36</v>
      </c>
      <c r="W131" s="71">
        <f t="shared" si="74"/>
        <v>216.36</v>
      </c>
      <c r="X131" s="71">
        <f t="shared" si="74"/>
        <v>216.36</v>
      </c>
      <c r="Y131" s="71">
        <f t="shared" si="74"/>
        <v>216.36</v>
      </c>
      <c r="Z131" s="71">
        <f t="shared" si="74"/>
        <v>216.36</v>
      </c>
      <c r="AA131" s="71">
        <f t="shared" si="74"/>
        <v>216.36</v>
      </c>
    </row>
    <row r="132" spans="1:27" ht="12.75" customHeight="1" collapsed="1" x14ac:dyDescent="0.2">
      <c r="A132" s="162" t="s">
        <v>2539</v>
      </c>
      <c r="B132" s="54" t="str">
        <f>"26"&amp;"."&amp;$B$801&amp;"."&amp;$B$802</f>
        <v>26.05.2023</v>
      </c>
      <c r="C132" s="134" t="s">
        <v>76</v>
      </c>
      <c r="D132" s="135">
        <f>ROUND(((D133+D134+D136+D135)/1000),5)</f>
        <v>1.5064599999999999</v>
      </c>
      <c r="E132" s="135">
        <f>ROUND(((E133+E134+E136+E135)/1000),5)</f>
        <v>1.3641399999999999</v>
      </c>
      <c r="F132" s="135">
        <f>ROUND(((F133+F134+F136+F135)/1000),5)</f>
        <v>1.3019499999999999</v>
      </c>
      <c r="G132" s="135">
        <f t="shared" ref="G132:AA132" si="75">ROUND(((G133+G134+G136+G135)/1000),5)</f>
        <v>1.2564200000000001</v>
      </c>
      <c r="H132" s="135">
        <f t="shared" si="75"/>
        <v>1.2788299999999999</v>
      </c>
      <c r="I132" s="135">
        <f t="shared" si="75"/>
        <v>1.3678699999999999</v>
      </c>
      <c r="J132" s="135">
        <f t="shared" si="75"/>
        <v>1.76607</v>
      </c>
      <c r="K132" s="135">
        <f t="shared" si="75"/>
        <v>1.9437199999999999</v>
      </c>
      <c r="L132" s="135">
        <f t="shared" si="75"/>
        <v>2.1916799999999999</v>
      </c>
      <c r="M132" s="135">
        <f t="shared" si="75"/>
        <v>2.2580300000000002</v>
      </c>
      <c r="N132" s="135">
        <f t="shared" si="75"/>
        <v>2.2663899999999999</v>
      </c>
      <c r="O132" s="135">
        <f t="shared" si="75"/>
        <v>2.25997</v>
      </c>
      <c r="P132" s="135">
        <f t="shared" si="75"/>
        <v>2.2496499999999999</v>
      </c>
      <c r="Q132" s="135">
        <f t="shared" si="75"/>
        <v>2.2653799999999999</v>
      </c>
      <c r="R132" s="135">
        <f t="shared" si="75"/>
        <v>2.2620300000000002</v>
      </c>
      <c r="S132" s="135">
        <f t="shared" si="75"/>
        <v>2.2570800000000002</v>
      </c>
      <c r="T132" s="135">
        <f t="shared" si="75"/>
        <v>2.2439499999999999</v>
      </c>
      <c r="U132" s="135">
        <f t="shared" si="75"/>
        <v>2.25495</v>
      </c>
      <c r="V132" s="135">
        <f t="shared" si="75"/>
        <v>2.2506699999999999</v>
      </c>
      <c r="W132" s="135">
        <f t="shared" si="75"/>
        <v>2.2255199999999999</v>
      </c>
      <c r="X132" s="135">
        <f t="shared" si="75"/>
        <v>2.2298499999999999</v>
      </c>
      <c r="Y132" s="135">
        <f t="shared" si="75"/>
        <v>2.2517499999999999</v>
      </c>
      <c r="Z132" s="135">
        <f t="shared" si="75"/>
        <v>2.1955399999999998</v>
      </c>
      <c r="AA132" s="135">
        <f t="shared" si="75"/>
        <v>1.8691500000000001</v>
      </c>
    </row>
    <row r="133" spans="1:27" ht="12.75" hidden="1" customHeight="1" outlineLevel="1" x14ac:dyDescent="0.2">
      <c r="A133" s="163" t="s">
        <v>2540</v>
      </c>
      <c r="B133" s="94" t="s">
        <v>238</v>
      </c>
      <c r="C133" s="70" t="s">
        <v>79</v>
      </c>
      <c r="D133" s="71">
        <v>1218.97</v>
      </c>
      <c r="E133" s="71">
        <v>1076.6500000000001</v>
      </c>
      <c r="F133" s="71">
        <v>1014.46</v>
      </c>
      <c r="G133" s="71">
        <v>968.93</v>
      </c>
      <c r="H133" s="71">
        <v>991.34</v>
      </c>
      <c r="I133" s="71">
        <v>1080.3800000000001</v>
      </c>
      <c r="J133" s="71">
        <v>1478.58</v>
      </c>
      <c r="K133" s="71">
        <v>1656.23</v>
      </c>
      <c r="L133" s="71">
        <v>1904.19</v>
      </c>
      <c r="M133" s="71">
        <v>1970.54</v>
      </c>
      <c r="N133" s="71">
        <v>1978.9</v>
      </c>
      <c r="O133" s="71">
        <v>1972.48</v>
      </c>
      <c r="P133" s="71">
        <v>1962.16</v>
      </c>
      <c r="Q133" s="71">
        <v>1977.89</v>
      </c>
      <c r="R133" s="71">
        <v>1974.54</v>
      </c>
      <c r="S133" s="71">
        <v>1969.59</v>
      </c>
      <c r="T133" s="71">
        <v>1956.46</v>
      </c>
      <c r="U133" s="71">
        <v>1967.46</v>
      </c>
      <c r="V133" s="71">
        <v>1963.18</v>
      </c>
      <c r="W133" s="71">
        <v>1938.03</v>
      </c>
      <c r="X133" s="71">
        <v>1942.36</v>
      </c>
      <c r="Y133" s="71">
        <v>1964.26</v>
      </c>
      <c r="Z133" s="71">
        <v>1908.05</v>
      </c>
      <c r="AA133" s="71">
        <v>1581.66</v>
      </c>
    </row>
    <row r="134" spans="1:27" ht="12.75" hidden="1" customHeight="1" outlineLevel="1" x14ac:dyDescent="0.2">
      <c r="A134" s="163" t="s">
        <v>2541</v>
      </c>
      <c r="B134" s="94" t="s">
        <v>90</v>
      </c>
      <c r="C134" s="70" t="s">
        <v>79</v>
      </c>
      <c r="D134" s="71">
        <f t="shared" ref="D134:AA134" si="76">$D$9</f>
        <v>66.180000000000007</v>
      </c>
      <c r="E134" s="71">
        <f t="shared" si="76"/>
        <v>66.180000000000007</v>
      </c>
      <c r="F134" s="71">
        <f t="shared" si="76"/>
        <v>66.180000000000007</v>
      </c>
      <c r="G134" s="71">
        <f t="shared" si="76"/>
        <v>66.180000000000007</v>
      </c>
      <c r="H134" s="71">
        <f t="shared" si="76"/>
        <v>66.180000000000007</v>
      </c>
      <c r="I134" s="71">
        <f t="shared" si="76"/>
        <v>66.180000000000007</v>
      </c>
      <c r="J134" s="71">
        <f t="shared" si="76"/>
        <v>66.180000000000007</v>
      </c>
      <c r="K134" s="71">
        <f t="shared" si="76"/>
        <v>66.180000000000007</v>
      </c>
      <c r="L134" s="71">
        <f t="shared" si="76"/>
        <v>66.180000000000007</v>
      </c>
      <c r="M134" s="71">
        <f t="shared" si="76"/>
        <v>66.180000000000007</v>
      </c>
      <c r="N134" s="71">
        <f t="shared" si="76"/>
        <v>66.180000000000007</v>
      </c>
      <c r="O134" s="71">
        <f t="shared" si="76"/>
        <v>66.180000000000007</v>
      </c>
      <c r="P134" s="71">
        <f t="shared" si="76"/>
        <v>66.180000000000007</v>
      </c>
      <c r="Q134" s="71">
        <f t="shared" si="76"/>
        <v>66.180000000000007</v>
      </c>
      <c r="R134" s="71">
        <f t="shared" si="76"/>
        <v>66.180000000000007</v>
      </c>
      <c r="S134" s="71">
        <f t="shared" si="76"/>
        <v>66.180000000000007</v>
      </c>
      <c r="T134" s="71">
        <f t="shared" si="76"/>
        <v>66.180000000000007</v>
      </c>
      <c r="U134" s="71">
        <f t="shared" si="76"/>
        <v>66.180000000000007</v>
      </c>
      <c r="V134" s="71">
        <f t="shared" si="76"/>
        <v>66.180000000000007</v>
      </c>
      <c r="W134" s="71">
        <f t="shared" si="76"/>
        <v>66.180000000000007</v>
      </c>
      <c r="X134" s="71">
        <f t="shared" si="76"/>
        <v>66.180000000000007</v>
      </c>
      <c r="Y134" s="71">
        <f t="shared" si="76"/>
        <v>66.180000000000007</v>
      </c>
      <c r="Z134" s="71">
        <f t="shared" si="76"/>
        <v>66.180000000000007</v>
      </c>
      <c r="AA134" s="71">
        <f t="shared" si="76"/>
        <v>66.180000000000007</v>
      </c>
    </row>
    <row r="135" spans="1:27" ht="12.75" hidden="1" customHeight="1" outlineLevel="1" x14ac:dyDescent="0.2">
      <c r="A135" s="163" t="s">
        <v>2542</v>
      </c>
      <c r="B135" s="94" t="s">
        <v>83</v>
      </c>
      <c r="C135" s="70" t="s">
        <v>79</v>
      </c>
      <c r="D135" s="71">
        <v>4.95</v>
      </c>
      <c r="E135" s="71">
        <v>4.95</v>
      </c>
      <c r="F135" s="71">
        <v>4.95</v>
      </c>
      <c r="G135" s="71">
        <v>4.95</v>
      </c>
      <c r="H135" s="71">
        <v>4.95</v>
      </c>
      <c r="I135" s="71">
        <v>4.95</v>
      </c>
      <c r="J135" s="71">
        <v>4.95</v>
      </c>
      <c r="K135" s="71">
        <v>4.95</v>
      </c>
      <c r="L135" s="71">
        <v>4.95</v>
      </c>
      <c r="M135" s="71">
        <v>4.95</v>
      </c>
      <c r="N135" s="71">
        <v>4.95</v>
      </c>
      <c r="O135" s="71">
        <v>4.95</v>
      </c>
      <c r="P135" s="71">
        <v>4.95</v>
      </c>
      <c r="Q135" s="71">
        <v>4.95</v>
      </c>
      <c r="R135" s="71">
        <v>4.95</v>
      </c>
      <c r="S135" s="71">
        <v>4.95</v>
      </c>
      <c r="T135" s="71">
        <v>4.95</v>
      </c>
      <c r="U135" s="71">
        <v>4.95</v>
      </c>
      <c r="V135" s="71">
        <v>4.95</v>
      </c>
      <c r="W135" s="71">
        <v>4.95</v>
      </c>
      <c r="X135" s="71">
        <v>4.95</v>
      </c>
      <c r="Y135" s="71">
        <v>4.95</v>
      </c>
      <c r="Z135" s="71">
        <v>4.95</v>
      </c>
      <c r="AA135" s="71">
        <v>4.95</v>
      </c>
    </row>
    <row r="136" spans="1:27" ht="12.75" hidden="1" customHeight="1" outlineLevel="1" x14ac:dyDescent="0.2">
      <c r="A136" s="163" t="s">
        <v>2543</v>
      </c>
      <c r="B136" s="94" t="s">
        <v>81</v>
      </c>
      <c r="C136" s="70" t="s">
        <v>79</v>
      </c>
      <c r="D136" s="71">
        <f>$D$11</f>
        <v>216.36</v>
      </c>
      <c r="E136" s="71">
        <f t="shared" ref="E136:AA136" si="77">$D$11</f>
        <v>216.36</v>
      </c>
      <c r="F136" s="71">
        <f t="shared" si="77"/>
        <v>216.36</v>
      </c>
      <c r="G136" s="71">
        <f t="shared" si="77"/>
        <v>216.36</v>
      </c>
      <c r="H136" s="71">
        <f t="shared" si="77"/>
        <v>216.36</v>
      </c>
      <c r="I136" s="71">
        <f t="shared" si="77"/>
        <v>216.36</v>
      </c>
      <c r="J136" s="71">
        <f t="shared" si="77"/>
        <v>216.36</v>
      </c>
      <c r="K136" s="71">
        <f t="shared" si="77"/>
        <v>216.36</v>
      </c>
      <c r="L136" s="71">
        <f t="shared" si="77"/>
        <v>216.36</v>
      </c>
      <c r="M136" s="71">
        <f t="shared" si="77"/>
        <v>216.36</v>
      </c>
      <c r="N136" s="71">
        <f t="shared" si="77"/>
        <v>216.36</v>
      </c>
      <c r="O136" s="71">
        <f t="shared" si="77"/>
        <v>216.36</v>
      </c>
      <c r="P136" s="71">
        <f t="shared" si="77"/>
        <v>216.36</v>
      </c>
      <c r="Q136" s="71">
        <f t="shared" si="77"/>
        <v>216.36</v>
      </c>
      <c r="R136" s="71">
        <f t="shared" si="77"/>
        <v>216.36</v>
      </c>
      <c r="S136" s="71">
        <f t="shared" si="77"/>
        <v>216.36</v>
      </c>
      <c r="T136" s="71">
        <f t="shared" si="77"/>
        <v>216.36</v>
      </c>
      <c r="U136" s="71">
        <f t="shared" si="77"/>
        <v>216.36</v>
      </c>
      <c r="V136" s="71">
        <f t="shared" si="77"/>
        <v>216.36</v>
      </c>
      <c r="W136" s="71">
        <f t="shared" si="77"/>
        <v>216.36</v>
      </c>
      <c r="X136" s="71">
        <f t="shared" si="77"/>
        <v>216.36</v>
      </c>
      <c r="Y136" s="71">
        <f t="shared" si="77"/>
        <v>216.36</v>
      </c>
      <c r="Z136" s="71">
        <f t="shared" si="77"/>
        <v>216.36</v>
      </c>
      <c r="AA136" s="71">
        <f t="shared" si="77"/>
        <v>216.36</v>
      </c>
    </row>
    <row r="137" spans="1:27" ht="12.75" customHeight="1" collapsed="1" x14ac:dyDescent="0.2">
      <c r="A137" s="162" t="s">
        <v>2544</v>
      </c>
      <c r="B137" s="54" t="str">
        <f>"27"&amp;"."&amp;$B$801&amp;"."&amp;$B$802</f>
        <v>27.05.2023</v>
      </c>
      <c r="C137" s="134" t="s">
        <v>76</v>
      </c>
      <c r="D137" s="135">
        <f>ROUND(((D138+D139+D141+D140)/1000),5)</f>
        <v>1.80633</v>
      </c>
      <c r="E137" s="135">
        <f>ROUND(((E138+E139+E141+E140)/1000),5)</f>
        <v>1.5659099999999999</v>
      </c>
      <c r="F137" s="135">
        <f>ROUND(((F138+F139+F141+F140)/1000),5)</f>
        <v>1.4196599999999999</v>
      </c>
      <c r="G137" s="135">
        <f t="shared" ref="G137:AA137" si="78">ROUND(((G138+G139+G141+G140)/1000),5)</f>
        <v>1.36741</v>
      </c>
      <c r="H137" s="135">
        <f t="shared" si="78"/>
        <v>1.34484</v>
      </c>
      <c r="I137" s="135">
        <f t="shared" si="78"/>
        <v>1.32311</v>
      </c>
      <c r="J137" s="135">
        <f t="shared" si="78"/>
        <v>1.6291899999999999</v>
      </c>
      <c r="K137" s="135">
        <f t="shared" si="78"/>
        <v>1.7843899999999999</v>
      </c>
      <c r="L137" s="135">
        <f t="shared" si="78"/>
        <v>2.05762</v>
      </c>
      <c r="M137" s="135">
        <f t="shared" si="78"/>
        <v>2.1710199999999999</v>
      </c>
      <c r="N137" s="135">
        <f t="shared" si="78"/>
        <v>2.2033299999999998</v>
      </c>
      <c r="O137" s="135">
        <f t="shared" si="78"/>
        <v>2.2036199999999999</v>
      </c>
      <c r="P137" s="135">
        <f t="shared" si="78"/>
        <v>2.1985199999999998</v>
      </c>
      <c r="Q137" s="135">
        <f t="shared" si="78"/>
        <v>2.1992099999999999</v>
      </c>
      <c r="R137" s="135">
        <f t="shared" si="78"/>
        <v>2.1974999999999998</v>
      </c>
      <c r="S137" s="135">
        <f t="shared" si="78"/>
        <v>2.1760199999999998</v>
      </c>
      <c r="T137" s="135">
        <f t="shared" si="78"/>
        <v>2.16005</v>
      </c>
      <c r="U137" s="135">
        <f t="shared" si="78"/>
        <v>2.0951</v>
      </c>
      <c r="V137" s="135">
        <f t="shared" si="78"/>
        <v>2.09463</v>
      </c>
      <c r="W137" s="135">
        <f t="shared" si="78"/>
        <v>2.0944099999999999</v>
      </c>
      <c r="X137" s="135">
        <f t="shared" si="78"/>
        <v>2.1549399999999999</v>
      </c>
      <c r="Y137" s="135">
        <f t="shared" si="78"/>
        <v>2.1731500000000001</v>
      </c>
      <c r="Z137" s="135">
        <f t="shared" si="78"/>
        <v>2.07978</v>
      </c>
      <c r="AA137" s="135">
        <f t="shared" si="78"/>
        <v>1.77902</v>
      </c>
    </row>
    <row r="138" spans="1:27" ht="12.75" hidden="1" customHeight="1" outlineLevel="1" x14ac:dyDescent="0.2">
      <c r="A138" s="163" t="s">
        <v>2545</v>
      </c>
      <c r="B138" s="94" t="s">
        <v>238</v>
      </c>
      <c r="C138" s="70" t="s">
        <v>79</v>
      </c>
      <c r="D138" s="71">
        <v>1518.84</v>
      </c>
      <c r="E138" s="71">
        <v>1278.42</v>
      </c>
      <c r="F138" s="71">
        <v>1132.17</v>
      </c>
      <c r="G138" s="71">
        <v>1079.92</v>
      </c>
      <c r="H138" s="71">
        <v>1057.3499999999999</v>
      </c>
      <c r="I138" s="71">
        <v>1035.6199999999999</v>
      </c>
      <c r="J138" s="71">
        <v>1341.7</v>
      </c>
      <c r="K138" s="71">
        <v>1496.9</v>
      </c>
      <c r="L138" s="71">
        <v>1770.13</v>
      </c>
      <c r="M138" s="71">
        <v>1883.53</v>
      </c>
      <c r="N138" s="71">
        <v>1915.84</v>
      </c>
      <c r="O138" s="71">
        <v>1916.13</v>
      </c>
      <c r="P138" s="71">
        <v>1911.03</v>
      </c>
      <c r="Q138" s="71">
        <v>1911.72</v>
      </c>
      <c r="R138" s="71">
        <v>1910.01</v>
      </c>
      <c r="S138" s="71">
        <v>1888.53</v>
      </c>
      <c r="T138" s="71">
        <v>1872.56</v>
      </c>
      <c r="U138" s="71">
        <v>1807.61</v>
      </c>
      <c r="V138" s="71">
        <v>1807.14</v>
      </c>
      <c r="W138" s="71">
        <v>1806.92</v>
      </c>
      <c r="X138" s="71">
        <v>1867.45</v>
      </c>
      <c r="Y138" s="71">
        <v>1885.66</v>
      </c>
      <c r="Z138" s="71">
        <v>1792.29</v>
      </c>
      <c r="AA138" s="71">
        <v>1491.53</v>
      </c>
    </row>
    <row r="139" spans="1:27" ht="12.75" hidden="1" customHeight="1" outlineLevel="1" x14ac:dyDescent="0.2">
      <c r="A139" s="163" t="s">
        <v>2546</v>
      </c>
      <c r="B139" s="94" t="s">
        <v>90</v>
      </c>
      <c r="C139" s="70" t="s">
        <v>79</v>
      </c>
      <c r="D139" s="71">
        <f t="shared" ref="D139:AA139" si="79">$D$9</f>
        <v>66.180000000000007</v>
      </c>
      <c r="E139" s="71">
        <f t="shared" si="79"/>
        <v>66.180000000000007</v>
      </c>
      <c r="F139" s="71">
        <f t="shared" si="79"/>
        <v>66.180000000000007</v>
      </c>
      <c r="G139" s="71">
        <f t="shared" si="79"/>
        <v>66.180000000000007</v>
      </c>
      <c r="H139" s="71">
        <f t="shared" si="79"/>
        <v>66.180000000000007</v>
      </c>
      <c r="I139" s="71">
        <f t="shared" si="79"/>
        <v>66.180000000000007</v>
      </c>
      <c r="J139" s="71">
        <f t="shared" si="79"/>
        <v>66.180000000000007</v>
      </c>
      <c r="K139" s="71">
        <f t="shared" si="79"/>
        <v>66.180000000000007</v>
      </c>
      <c r="L139" s="71">
        <f t="shared" si="79"/>
        <v>66.180000000000007</v>
      </c>
      <c r="M139" s="71">
        <f t="shared" si="79"/>
        <v>66.180000000000007</v>
      </c>
      <c r="N139" s="71">
        <f t="shared" si="79"/>
        <v>66.180000000000007</v>
      </c>
      <c r="O139" s="71">
        <f t="shared" si="79"/>
        <v>66.180000000000007</v>
      </c>
      <c r="P139" s="71">
        <f t="shared" si="79"/>
        <v>66.180000000000007</v>
      </c>
      <c r="Q139" s="71">
        <f t="shared" si="79"/>
        <v>66.180000000000007</v>
      </c>
      <c r="R139" s="71">
        <f t="shared" si="79"/>
        <v>66.180000000000007</v>
      </c>
      <c r="S139" s="71">
        <f t="shared" si="79"/>
        <v>66.180000000000007</v>
      </c>
      <c r="T139" s="71">
        <f t="shared" si="79"/>
        <v>66.180000000000007</v>
      </c>
      <c r="U139" s="71">
        <f t="shared" si="79"/>
        <v>66.180000000000007</v>
      </c>
      <c r="V139" s="71">
        <f t="shared" si="79"/>
        <v>66.180000000000007</v>
      </c>
      <c r="W139" s="71">
        <f t="shared" si="79"/>
        <v>66.180000000000007</v>
      </c>
      <c r="X139" s="71">
        <f t="shared" si="79"/>
        <v>66.180000000000007</v>
      </c>
      <c r="Y139" s="71">
        <f t="shared" si="79"/>
        <v>66.180000000000007</v>
      </c>
      <c r="Z139" s="71">
        <f t="shared" si="79"/>
        <v>66.180000000000007</v>
      </c>
      <c r="AA139" s="71">
        <f t="shared" si="79"/>
        <v>66.180000000000007</v>
      </c>
    </row>
    <row r="140" spans="1:27" ht="12.75" hidden="1" customHeight="1" outlineLevel="1" x14ac:dyDescent="0.2">
      <c r="A140" s="163" t="s">
        <v>2547</v>
      </c>
      <c r="B140" s="94" t="s">
        <v>83</v>
      </c>
      <c r="C140" s="70" t="s">
        <v>79</v>
      </c>
      <c r="D140" s="71">
        <v>4.95</v>
      </c>
      <c r="E140" s="71">
        <v>4.95</v>
      </c>
      <c r="F140" s="71">
        <v>4.95</v>
      </c>
      <c r="G140" s="71">
        <v>4.95</v>
      </c>
      <c r="H140" s="71">
        <v>4.95</v>
      </c>
      <c r="I140" s="71">
        <v>4.95</v>
      </c>
      <c r="J140" s="71">
        <v>4.95</v>
      </c>
      <c r="K140" s="71">
        <v>4.95</v>
      </c>
      <c r="L140" s="71">
        <v>4.95</v>
      </c>
      <c r="M140" s="71">
        <v>4.95</v>
      </c>
      <c r="N140" s="71">
        <v>4.95</v>
      </c>
      <c r="O140" s="71">
        <v>4.95</v>
      </c>
      <c r="P140" s="71">
        <v>4.95</v>
      </c>
      <c r="Q140" s="71">
        <v>4.95</v>
      </c>
      <c r="R140" s="71">
        <v>4.95</v>
      </c>
      <c r="S140" s="71">
        <v>4.95</v>
      </c>
      <c r="T140" s="71">
        <v>4.95</v>
      </c>
      <c r="U140" s="71">
        <v>4.95</v>
      </c>
      <c r="V140" s="71">
        <v>4.95</v>
      </c>
      <c r="W140" s="71">
        <v>4.95</v>
      </c>
      <c r="X140" s="71">
        <v>4.95</v>
      </c>
      <c r="Y140" s="71">
        <v>4.95</v>
      </c>
      <c r="Z140" s="71">
        <v>4.95</v>
      </c>
      <c r="AA140" s="71">
        <v>4.95</v>
      </c>
    </row>
    <row r="141" spans="1:27" ht="12.75" hidden="1" customHeight="1" outlineLevel="1" x14ac:dyDescent="0.2">
      <c r="A141" s="163" t="s">
        <v>2548</v>
      </c>
      <c r="B141" s="94" t="s">
        <v>81</v>
      </c>
      <c r="C141" s="70" t="s">
        <v>79</v>
      </c>
      <c r="D141" s="71">
        <f>$D$11</f>
        <v>216.36</v>
      </c>
      <c r="E141" s="71">
        <f t="shared" ref="E141:AA141" si="80">$D$11</f>
        <v>216.36</v>
      </c>
      <c r="F141" s="71">
        <f t="shared" si="80"/>
        <v>216.36</v>
      </c>
      <c r="G141" s="71">
        <f t="shared" si="80"/>
        <v>216.36</v>
      </c>
      <c r="H141" s="71">
        <f t="shared" si="80"/>
        <v>216.36</v>
      </c>
      <c r="I141" s="71">
        <f t="shared" si="80"/>
        <v>216.36</v>
      </c>
      <c r="J141" s="71">
        <f t="shared" si="80"/>
        <v>216.36</v>
      </c>
      <c r="K141" s="71">
        <f t="shared" si="80"/>
        <v>216.36</v>
      </c>
      <c r="L141" s="71">
        <f t="shared" si="80"/>
        <v>216.36</v>
      </c>
      <c r="M141" s="71">
        <f t="shared" si="80"/>
        <v>216.36</v>
      </c>
      <c r="N141" s="71">
        <f t="shared" si="80"/>
        <v>216.36</v>
      </c>
      <c r="O141" s="71">
        <f t="shared" si="80"/>
        <v>216.36</v>
      </c>
      <c r="P141" s="71">
        <f t="shared" si="80"/>
        <v>216.36</v>
      </c>
      <c r="Q141" s="71">
        <f t="shared" si="80"/>
        <v>216.36</v>
      </c>
      <c r="R141" s="71">
        <f t="shared" si="80"/>
        <v>216.36</v>
      </c>
      <c r="S141" s="71">
        <f t="shared" si="80"/>
        <v>216.36</v>
      </c>
      <c r="T141" s="71">
        <f t="shared" si="80"/>
        <v>216.36</v>
      </c>
      <c r="U141" s="71">
        <f t="shared" si="80"/>
        <v>216.36</v>
      </c>
      <c r="V141" s="71">
        <f t="shared" si="80"/>
        <v>216.36</v>
      </c>
      <c r="W141" s="71">
        <f t="shared" si="80"/>
        <v>216.36</v>
      </c>
      <c r="X141" s="71">
        <f t="shared" si="80"/>
        <v>216.36</v>
      </c>
      <c r="Y141" s="71">
        <f t="shared" si="80"/>
        <v>216.36</v>
      </c>
      <c r="Z141" s="71">
        <f t="shared" si="80"/>
        <v>216.36</v>
      </c>
      <c r="AA141" s="71">
        <f t="shared" si="80"/>
        <v>216.36</v>
      </c>
    </row>
    <row r="142" spans="1:27" ht="12.75" customHeight="1" collapsed="1" x14ac:dyDescent="0.2">
      <c r="A142" s="162" t="s">
        <v>2549</v>
      </c>
      <c r="B142" s="54" t="str">
        <f>"28"&amp;"."&amp;$B$801&amp;"."&amp;$B$802</f>
        <v>28.05.2023</v>
      </c>
      <c r="C142" s="134" t="s">
        <v>76</v>
      </c>
      <c r="D142" s="135">
        <f>ROUND(((D143+D144+D146+D145)/1000),5)</f>
        <v>1.6604000000000001</v>
      </c>
      <c r="E142" s="135">
        <f>ROUND(((E143+E144+E146+E145)/1000),5)</f>
        <v>1.4970600000000001</v>
      </c>
      <c r="F142" s="135">
        <f>ROUND(((F143+F144+F146+F145)/1000),5)</f>
        <v>1.3701099999999999</v>
      </c>
      <c r="G142" s="135">
        <f t="shared" ref="G142:AA142" si="81">ROUND(((G143+G144+G146+G145)/1000),5)</f>
        <v>1.3396399999999999</v>
      </c>
      <c r="H142" s="135">
        <f t="shared" si="81"/>
        <v>1.3117399999999999</v>
      </c>
      <c r="I142" s="135">
        <f t="shared" si="81"/>
        <v>1.2944199999999999</v>
      </c>
      <c r="J142" s="135">
        <f t="shared" si="81"/>
        <v>1.48566</v>
      </c>
      <c r="K142" s="135">
        <f t="shared" si="81"/>
        <v>1.6181099999999999</v>
      </c>
      <c r="L142" s="135">
        <f t="shared" si="81"/>
        <v>1.8851199999999999</v>
      </c>
      <c r="M142" s="135">
        <f t="shared" si="81"/>
        <v>2.05857</v>
      </c>
      <c r="N142" s="135">
        <f t="shared" si="81"/>
        <v>2.1020699999999999</v>
      </c>
      <c r="O142" s="135">
        <f t="shared" si="81"/>
        <v>2.1129099999999998</v>
      </c>
      <c r="P142" s="135">
        <f t="shared" si="81"/>
        <v>2.10683</v>
      </c>
      <c r="Q142" s="135">
        <f t="shared" si="81"/>
        <v>2.1119699999999999</v>
      </c>
      <c r="R142" s="135">
        <f t="shared" si="81"/>
        <v>2.11097</v>
      </c>
      <c r="S142" s="135">
        <f t="shared" si="81"/>
        <v>2.10921</v>
      </c>
      <c r="T142" s="135">
        <f t="shared" si="81"/>
        <v>2.0991</v>
      </c>
      <c r="U142" s="135">
        <f t="shared" si="81"/>
        <v>2.07911</v>
      </c>
      <c r="V142" s="135">
        <f t="shared" si="81"/>
        <v>2.0880000000000001</v>
      </c>
      <c r="W142" s="135">
        <f t="shared" si="81"/>
        <v>2.0851500000000001</v>
      </c>
      <c r="X142" s="135">
        <f t="shared" si="81"/>
        <v>2.1248300000000002</v>
      </c>
      <c r="Y142" s="135">
        <f t="shared" si="81"/>
        <v>2.1434000000000002</v>
      </c>
      <c r="Z142" s="135">
        <f t="shared" si="81"/>
        <v>2.0442300000000002</v>
      </c>
      <c r="AA142" s="135">
        <f t="shared" si="81"/>
        <v>1.72241</v>
      </c>
    </row>
    <row r="143" spans="1:27" ht="12.75" hidden="1" customHeight="1" outlineLevel="1" x14ac:dyDescent="0.2">
      <c r="A143" s="163" t="s">
        <v>2550</v>
      </c>
      <c r="B143" s="94" t="s">
        <v>238</v>
      </c>
      <c r="C143" s="70" t="s">
        <v>79</v>
      </c>
      <c r="D143" s="71">
        <v>1372.91</v>
      </c>
      <c r="E143" s="71">
        <v>1209.57</v>
      </c>
      <c r="F143" s="71">
        <v>1082.6199999999999</v>
      </c>
      <c r="G143" s="71">
        <v>1052.1500000000001</v>
      </c>
      <c r="H143" s="71">
        <v>1024.25</v>
      </c>
      <c r="I143" s="71">
        <v>1006.93</v>
      </c>
      <c r="J143" s="71">
        <v>1198.17</v>
      </c>
      <c r="K143" s="71">
        <v>1330.62</v>
      </c>
      <c r="L143" s="71">
        <v>1597.63</v>
      </c>
      <c r="M143" s="71">
        <v>1771.08</v>
      </c>
      <c r="N143" s="71">
        <v>1814.58</v>
      </c>
      <c r="O143" s="71">
        <v>1825.42</v>
      </c>
      <c r="P143" s="71">
        <v>1819.34</v>
      </c>
      <c r="Q143" s="71">
        <v>1824.48</v>
      </c>
      <c r="R143" s="71">
        <v>1823.48</v>
      </c>
      <c r="S143" s="71">
        <v>1821.72</v>
      </c>
      <c r="T143" s="71">
        <v>1811.61</v>
      </c>
      <c r="U143" s="71">
        <v>1791.62</v>
      </c>
      <c r="V143" s="71">
        <v>1800.51</v>
      </c>
      <c r="W143" s="71">
        <v>1797.66</v>
      </c>
      <c r="X143" s="71">
        <v>1837.34</v>
      </c>
      <c r="Y143" s="71">
        <v>1855.91</v>
      </c>
      <c r="Z143" s="71">
        <v>1756.74</v>
      </c>
      <c r="AA143" s="71">
        <v>1434.92</v>
      </c>
    </row>
    <row r="144" spans="1:27" ht="12.75" hidden="1" customHeight="1" outlineLevel="1" x14ac:dyDescent="0.2">
      <c r="A144" s="163" t="s">
        <v>2551</v>
      </c>
      <c r="B144" s="94" t="s">
        <v>90</v>
      </c>
      <c r="C144" s="70" t="s">
        <v>79</v>
      </c>
      <c r="D144" s="71">
        <f t="shared" ref="D144:AA144" si="82">$D$9</f>
        <v>66.180000000000007</v>
      </c>
      <c r="E144" s="71">
        <f t="shared" si="82"/>
        <v>66.180000000000007</v>
      </c>
      <c r="F144" s="71">
        <f t="shared" si="82"/>
        <v>66.180000000000007</v>
      </c>
      <c r="G144" s="71">
        <f t="shared" si="82"/>
        <v>66.180000000000007</v>
      </c>
      <c r="H144" s="71">
        <f t="shared" si="82"/>
        <v>66.180000000000007</v>
      </c>
      <c r="I144" s="71">
        <f t="shared" si="82"/>
        <v>66.180000000000007</v>
      </c>
      <c r="J144" s="71">
        <f t="shared" si="82"/>
        <v>66.180000000000007</v>
      </c>
      <c r="K144" s="71">
        <f t="shared" si="82"/>
        <v>66.180000000000007</v>
      </c>
      <c r="L144" s="71">
        <f t="shared" si="82"/>
        <v>66.180000000000007</v>
      </c>
      <c r="M144" s="71">
        <f t="shared" si="82"/>
        <v>66.180000000000007</v>
      </c>
      <c r="N144" s="71">
        <f t="shared" si="82"/>
        <v>66.180000000000007</v>
      </c>
      <c r="O144" s="71">
        <f t="shared" si="82"/>
        <v>66.180000000000007</v>
      </c>
      <c r="P144" s="71">
        <f t="shared" si="82"/>
        <v>66.180000000000007</v>
      </c>
      <c r="Q144" s="71">
        <f t="shared" si="82"/>
        <v>66.180000000000007</v>
      </c>
      <c r="R144" s="71">
        <f t="shared" si="82"/>
        <v>66.180000000000007</v>
      </c>
      <c r="S144" s="71">
        <f t="shared" si="82"/>
        <v>66.180000000000007</v>
      </c>
      <c r="T144" s="71">
        <f t="shared" si="82"/>
        <v>66.180000000000007</v>
      </c>
      <c r="U144" s="71">
        <f t="shared" si="82"/>
        <v>66.180000000000007</v>
      </c>
      <c r="V144" s="71">
        <f t="shared" si="82"/>
        <v>66.180000000000007</v>
      </c>
      <c r="W144" s="71">
        <f t="shared" si="82"/>
        <v>66.180000000000007</v>
      </c>
      <c r="X144" s="71">
        <f t="shared" si="82"/>
        <v>66.180000000000007</v>
      </c>
      <c r="Y144" s="71">
        <f t="shared" si="82"/>
        <v>66.180000000000007</v>
      </c>
      <c r="Z144" s="71">
        <f t="shared" si="82"/>
        <v>66.180000000000007</v>
      </c>
      <c r="AA144" s="71">
        <f t="shared" si="82"/>
        <v>66.180000000000007</v>
      </c>
    </row>
    <row r="145" spans="1:27" ht="12.75" hidden="1" customHeight="1" outlineLevel="1" x14ac:dyDescent="0.2">
      <c r="A145" s="163" t="s">
        <v>2552</v>
      </c>
      <c r="B145" s="94" t="s">
        <v>83</v>
      </c>
      <c r="C145" s="70" t="s">
        <v>79</v>
      </c>
      <c r="D145" s="71">
        <v>4.95</v>
      </c>
      <c r="E145" s="71">
        <v>4.95</v>
      </c>
      <c r="F145" s="71">
        <v>4.95</v>
      </c>
      <c r="G145" s="71">
        <v>4.95</v>
      </c>
      <c r="H145" s="71">
        <v>4.95</v>
      </c>
      <c r="I145" s="71">
        <v>4.95</v>
      </c>
      <c r="J145" s="71">
        <v>4.95</v>
      </c>
      <c r="K145" s="71">
        <v>4.95</v>
      </c>
      <c r="L145" s="71">
        <v>4.95</v>
      </c>
      <c r="M145" s="71">
        <v>4.95</v>
      </c>
      <c r="N145" s="71">
        <v>4.95</v>
      </c>
      <c r="O145" s="71">
        <v>4.95</v>
      </c>
      <c r="P145" s="71">
        <v>4.95</v>
      </c>
      <c r="Q145" s="71">
        <v>4.95</v>
      </c>
      <c r="R145" s="71">
        <v>4.95</v>
      </c>
      <c r="S145" s="71">
        <v>4.95</v>
      </c>
      <c r="T145" s="71">
        <v>4.95</v>
      </c>
      <c r="U145" s="71">
        <v>4.95</v>
      </c>
      <c r="V145" s="71">
        <v>4.95</v>
      </c>
      <c r="W145" s="71">
        <v>4.95</v>
      </c>
      <c r="X145" s="71">
        <v>4.95</v>
      </c>
      <c r="Y145" s="71">
        <v>4.95</v>
      </c>
      <c r="Z145" s="71">
        <v>4.95</v>
      </c>
      <c r="AA145" s="71">
        <v>4.95</v>
      </c>
    </row>
    <row r="146" spans="1:27" ht="12.75" hidden="1" customHeight="1" outlineLevel="1" x14ac:dyDescent="0.2">
      <c r="A146" s="163" t="s">
        <v>2553</v>
      </c>
      <c r="B146" s="94" t="s">
        <v>81</v>
      </c>
      <c r="C146" s="70" t="s">
        <v>79</v>
      </c>
      <c r="D146" s="71">
        <f>$D$11</f>
        <v>216.36</v>
      </c>
      <c r="E146" s="71">
        <f t="shared" ref="E146:AA146" si="83">$D$11</f>
        <v>216.36</v>
      </c>
      <c r="F146" s="71">
        <f t="shared" si="83"/>
        <v>216.36</v>
      </c>
      <c r="G146" s="71">
        <f t="shared" si="83"/>
        <v>216.36</v>
      </c>
      <c r="H146" s="71">
        <f t="shared" si="83"/>
        <v>216.36</v>
      </c>
      <c r="I146" s="71">
        <f t="shared" si="83"/>
        <v>216.36</v>
      </c>
      <c r="J146" s="71">
        <f t="shared" si="83"/>
        <v>216.36</v>
      </c>
      <c r="K146" s="71">
        <f t="shared" si="83"/>
        <v>216.36</v>
      </c>
      <c r="L146" s="71">
        <f t="shared" si="83"/>
        <v>216.36</v>
      </c>
      <c r="M146" s="71">
        <f t="shared" si="83"/>
        <v>216.36</v>
      </c>
      <c r="N146" s="71">
        <f t="shared" si="83"/>
        <v>216.36</v>
      </c>
      <c r="O146" s="71">
        <f t="shared" si="83"/>
        <v>216.36</v>
      </c>
      <c r="P146" s="71">
        <f t="shared" si="83"/>
        <v>216.36</v>
      </c>
      <c r="Q146" s="71">
        <f t="shared" si="83"/>
        <v>216.36</v>
      </c>
      <c r="R146" s="71">
        <f t="shared" si="83"/>
        <v>216.36</v>
      </c>
      <c r="S146" s="71">
        <f t="shared" si="83"/>
        <v>216.36</v>
      </c>
      <c r="T146" s="71">
        <f t="shared" si="83"/>
        <v>216.36</v>
      </c>
      <c r="U146" s="71">
        <f t="shared" si="83"/>
        <v>216.36</v>
      </c>
      <c r="V146" s="71">
        <f t="shared" si="83"/>
        <v>216.36</v>
      </c>
      <c r="W146" s="71">
        <f t="shared" si="83"/>
        <v>216.36</v>
      </c>
      <c r="X146" s="71">
        <f t="shared" si="83"/>
        <v>216.36</v>
      </c>
      <c r="Y146" s="71">
        <f t="shared" si="83"/>
        <v>216.36</v>
      </c>
      <c r="Z146" s="71">
        <f t="shared" si="83"/>
        <v>216.36</v>
      </c>
      <c r="AA146" s="71">
        <f t="shared" si="83"/>
        <v>216.36</v>
      </c>
    </row>
    <row r="147" spans="1:27" ht="12.75" customHeight="1" collapsed="1" x14ac:dyDescent="0.2">
      <c r="A147" s="162" t="s">
        <v>2554</v>
      </c>
      <c r="B147" s="54" t="str">
        <f>"29"&amp;"."&amp;$B$801&amp;"."&amp;$B$802</f>
        <v>29.05.2023</v>
      </c>
      <c r="C147" s="134" t="s">
        <v>76</v>
      </c>
      <c r="D147" s="135">
        <f>ROUND(((D148+D149+D151+D150)/1000),5)</f>
        <v>1.60067</v>
      </c>
      <c r="E147" s="135">
        <f>ROUND(((E148+E149+E151+E150)/1000),5)</f>
        <v>1.4255100000000001</v>
      </c>
      <c r="F147" s="135">
        <f>ROUND(((F148+F149+F151+F150)/1000),5)</f>
        <v>1.33572</v>
      </c>
      <c r="G147" s="135">
        <f t="shared" ref="G147:AA147" si="84">ROUND(((G148+G149+G151+G150)/1000),5)</f>
        <v>1.2966800000000001</v>
      </c>
      <c r="H147" s="135">
        <f t="shared" si="84"/>
        <v>1.3009999999999999</v>
      </c>
      <c r="I147" s="135">
        <f t="shared" si="84"/>
        <v>1.3624000000000001</v>
      </c>
      <c r="J147" s="135">
        <f t="shared" si="84"/>
        <v>1.77983</v>
      </c>
      <c r="K147" s="135">
        <f t="shared" si="84"/>
        <v>2.0193599999999998</v>
      </c>
      <c r="L147" s="135">
        <f t="shared" si="84"/>
        <v>2.21624</v>
      </c>
      <c r="M147" s="135">
        <f t="shared" si="84"/>
        <v>2.2349600000000001</v>
      </c>
      <c r="N147" s="135">
        <f t="shared" si="84"/>
        <v>2.2534299999999998</v>
      </c>
      <c r="O147" s="135">
        <f t="shared" si="84"/>
        <v>2.2751800000000002</v>
      </c>
      <c r="P147" s="135">
        <f t="shared" si="84"/>
        <v>2.2498999999999998</v>
      </c>
      <c r="Q147" s="135">
        <f t="shared" si="84"/>
        <v>2.2439100000000001</v>
      </c>
      <c r="R147" s="135">
        <f t="shared" si="84"/>
        <v>2.2935099999999999</v>
      </c>
      <c r="S147" s="135">
        <f t="shared" si="84"/>
        <v>2.28186</v>
      </c>
      <c r="T147" s="135">
        <f t="shared" si="84"/>
        <v>2.2618</v>
      </c>
      <c r="U147" s="135">
        <f t="shared" si="84"/>
        <v>2.2449499999999998</v>
      </c>
      <c r="V147" s="135">
        <f t="shared" si="84"/>
        <v>2.2327499999999998</v>
      </c>
      <c r="W147" s="135">
        <f t="shared" si="84"/>
        <v>2.2191999999999998</v>
      </c>
      <c r="X147" s="135">
        <f t="shared" si="84"/>
        <v>2.2161300000000002</v>
      </c>
      <c r="Y147" s="135">
        <f t="shared" si="84"/>
        <v>2.2096399999999998</v>
      </c>
      <c r="Z147" s="135">
        <f t="shared" si="84"/>
        <v>2.1116999999999999</v>
      </c>
      <c r="AA147" s="135">
        <f t="shared" si="84"/>
        <v>1.72597</v>
      </c>
    </row>
    <row r="148" spans="1:27" ht="12.75" hidden="1" customHeight="1" outlineLevel="1" x14ac:dyDescent="0.2">
      <c r="A148" s="163" t="s">
        <v>2555</v>
      </c>
      <c r="B148" s="94" t="s">
        <v>238</v>
      </c>
      <c r="C148" s="70" t="s">
        <v>79</v>
      </c>
      <c r="D148" s="71">
        <v>1313.18</v>
      </c>
      <c r="E148" s="71">
        <v>1138.02</v>
      </c>
      <c r="F148" s="71">
        <v>1048.23</v>
      </c>
      <c r="G148" s="71">
        <v>1009.19</v>
      </c>
      <c r="H148" s="71">
        <v>1013.51</v>
      </c>
      <c r="I148" s="71">
        <v>1074.9100000000001</v>
      </c>
      <c r="J148" s="71">
        <v>1492.34</v>
      </c>
      <c r="K148" s="71">
        <v>1731.87</v>
      </c>
      <c r="L148" s="71">
        <v>1928.75</v>
      </c>
      <c r="M148" s="71">
        <v>1947.47</v>
      </c>
      <c r="N148" s="71">
        <v>1965.94</v>
      </c>
      <c r="O148" s="71">
        <v>1987.69</v>
      </c>
      <c r="P148" s="71">
        <v>1962.41</v>
      </c>
      <c r="Q148" s="71">
        <v>1956.42</v>
      </c>
      <c r="R148" s="71">
        <v>2006.02</v>
      </c>
      <c r="S148" s="71">
        <v>1994.37</v>
      </c>
      <c r="T148" s="71">
        <v>1974.31</v>
      </c>
      <c r="U148" s="71">
        <v>1957.46</v>
      </c>
      <c r="V148" s="71">
        <v>1945.26</v>
      </c>
      <c r="W148" s="71">
        <v>1931.71</v>
      </c>
      <c r="X148" s="71">
        <v>1928.64</v>
      </c>
      <c r="Y148" s="71">
        <v>1922.15</v>
      </c>
      <c r="Z148" s="71">
        <v>1824.21</v>
      </c>
      <c r="AA148" s="71">
        <v>1438.48</v>
      </c>
    </row>
    <row r="149" spans="1:27" ht="12.75" hidden="1" customHeight="1" outlineLevel="1" x14ac:dyDescent="0.2">
      <c r="A149" s="163" t="s">
        <v>2556</v>
      </c>
      <c r="B149" s="94" t="s">
        <v>90</v>
      </c>
      <c r="C149" s="70" t="s">
        <v>79</v>
      </c>
      <c r="D149" s="71">
        <f t="shared" ref="D149:AA149" si="85">$D$9</f>
        <v>66.180000000000007</v>
      </c>
      <c r="E149" s="71">
        <f t="shared" si="85"/>
        <v>66.180000000000007</v>
      </c>
      <c r="F149" s="71">
        <f t="shared" si="85"/>
        <v>66.180000000000007</v>
      </c>
      <c r="G149" s="71">
        <f t="shared" si="85"/>
        <v>66.180000000000007</v>
      </c>
      <c r="H149" s="71">
        <f t="shared" si="85"/>
        <v>66.180000000000007</v>
      </c>
      <c r="I149" s="71">
        <f t="shared" si="85"/>
        <v>66.180000000000007</v>
      </c>
      <c r="J149" s="71">
        <f t="shared" si="85"/>
        <v>66.180000000000007</v>
      </c>
      <c r="K149" s="71">
        <f t="shared" si="85"/>
        <v>66.180000000000007</v>
      </c>
      <c r="L149" s="71">
        <f t="shared" si="85"/>
        <v>66.180000000000007</v>
      </c>
      <c r="M149" s="71">
        <f t="shared" si="85"/>
        <v>66.180000000000007</v>
      </c>
      <c r="N149" s="71">
        <f t="shared" si="85"/>
        <v>66.180000000000007</v>
      </c>
      <c r="O149" s="71">
        <f t="shared" si="85"/>
        <v>66.180000000000007</v>
      </c>
      <c r="P149" s="71">
        <f t="shared" si="85"/>
        <v>66.180000000000007</v>
      </c>
      <c r="Q149" s="71">
        <f t="shared" si="85"/>
        <v>66.180000000000007</v>
      </c>
      <c r="R149" s="71">
        <f t="shared" si="85"/>
        <v>66.180000000000007</v>
      </c>
      <c r="S149" s="71">
        <f t="shared" si="85"/>
        <v>66.180000000000007</v>
      </c>
      <c r="T149" s="71">
        <f t="shared" si="85"/>
        <v>66.180000000000007</v>
      </c>
      <c r="U149" s="71">
        <f t="shared" si="85"/>
        <v>66.180000000000007</v>
      </c>
      <c r="V149" s="71">
        <f t="shared" si="85"/>
        <v>66.180000000000007</v>
      </c>
      <c r="W149" s="71">
        <f t="shared" si="85"/>
        <v>66.180000000000007</v>
      </c>
      <c r="X149" s="71">
        <f t="shared" si="85"/>
        <v>66.180000000000007</v>
      </c>
      <c r="Y149" s="71">
        <f t="shared" si="85"/>
        <v>66.180000000000007</v>
      </c>
      <c r="Z149" s="71">
        <f t="shared" si="85"/>
        <v>66.180000000000007</v>
      </c>
      <c r="AA149" s="71">
        <f t="shared" si="85"/>
        <v>66.180000000000007</v>
      </c>
    </row>
    <row r="150" spans="1:27" ht="12.75" hidden="1" customHeight="1" outlineLevel="1" x14ac:dyDescent="0.2">
      <c r="A150" s="163" t="s">
        <v>2557</v>
      </c>
      <c r="B150" s="94" t="s">
        <v>83</v>
      </c>
      <c r="C150" s="70" t="s">
        <v>79</v>
      </c>
      <c r="D150" s="71">
        <v>4.95</v>
      </c>
      <c r="E150" s="71">
        <v>4.95</v>
      </c>
      <c r="F150" s="71">
        <v>4.95</v>
      </c>
      <c r="G150" s="71">
        <v>4.95</v>
      </c>
      <c r="H150" s="71">
        <v>4.95</v>
      </c>
      <c r="I150" s="71">
        <v>4.95</v>
      </c>
      <c r="J150" s="71">
        <v>4.95</v>
      </c>
      <c r="K150" s="71">
        <v>4.95</v>
      </c>
      <c r="L150" s="71">
        <v>4.95</v>
      </c>
      <c r="M150" s="71">
        <v>4.95</v>
      </c>
      <c r="N150" s="71">
        <v>4.95</v>
      </c>
      <c r="O150" s="71">
        <v>4.95</v>
      </c>
      <c r="P150" s="71">
        <v>4.95</v>
      </c>
      <c r="Q150" s="71">
        <v>4.95</v>
      </c>
      <c r="R150" s="71">
        <v>4.95</v>
      </c>
      <c r="S150" s="71">
        <v>4.95</v>
      </c>
      <c r="T150" s="71">
        <v>4.95</v>
      </c>
      <c r="U150" s="71">
        <v>4.95</v>
      </c>
      <c r="V150" s="71">
        <v>4.95</v>
      </c>
      <c r="W150" s="71">
        <v>4.95</v>
      </c>
      <c r="X150" s="71">
        <v>4.95</v>
      </c>
      <c r="Y150" s="71">
        <v>4.95</v>
      </c>
      <c r="Z150" s="71">
        <v>4.95</v>
      </c>
      <c r="AA150" s="71">
        <v>4.95</v>
      </c>
    </row>
    <row r="151" spans="1:27" ht="12.75" hidden="1" customHeight="1" outlineLevel="1" x14ac:dyDescent="0.2">
      <c r="A151" s="163" t="s">
        <v>2558</v>
      </c>
      <c r="B151" s="94" t="s">
        <v>81</v>
      </c>
      <c r="C151" s="70" t="s">
        <v>79</v>
      </c>
      <c r="D151" s="71">
        <f>$D$11</f>
        <v>216.36</v>
      </c>
      <c r="E151" s="71">
        <f t="shared" ref="E151:AA151" si="86">$D$11</f>
        <v>216.36</v>
      </c>
      <c r="F151" s="71">
        <f t="shared" si="86"/>
        <v>216.36</v>
      </c>
      <c r="G151" s="71">
        <f t="shared" si="86"/>
        <v>216.36</v>
      </c>
      <c r="H151" s="71">
        <f t="shared" si="86"/>
        <v>216.36</v>
      </c>
      <c r="I151" s="71">
        <f t="shared" si="86"/>
        <v>216.36</v>
      </c>
      <c r="J151" s="71">
        <f t="shared" si="86"/>
        <v>216.36</v>
      </c>
      <c r="K151" s="71">
        <f t="shared" si="86"/>
        <v>216.36</v>
      </c>
      <c r="L151" s="71">
        <f t="shared" si="86"/>
        <v>216.36</v>
      </c>
      <c r="M151" s="71">
        <f t="shared" si="86"/>
        <v>216.36</v>
      </c>
      <c r="N151" s="71">
        <f t="shared" si="86"/>
        <v>216.36</v>
      </c>
      <c r="O151" s="71">
        <f t="shared" si="86"/>
        <v>216.36</v>
      </c>
      <c r="P151" s="71">
        <f t="shared" si="86"/>
        <v>216.36</v>
      </c>
      <c r="Q151" s="71">
        <f t="shared" si="86"/>
        <v>216.36</v>
      </c>
      <c r="R151" s="71">
        <f t="shared" si="86"/>
        <v>216.36</v>
      </c>
      <c r="S151" s="71">
        <f t="shared" si="86"/>
        <v>216.36</v>
      </c>
      <c r="T151" s="71">
        <f t="shared" si="86"/>
        <v>216.36</v>
      </c>
      <c r="U151" s="71">
        <f t="shared" si="86"/>
        <v>216.36</v>
      </c>
      <c r="V151" s="71">
        <f t="shared" si="86"/>
        <v>216.36</v>
      </c>
      <c r="W151" s="71">
        <f t="shared" si="86"/>
        <v>216.36</v>
      </c>
      <c r="X151" s="71">
        <f t="shared" si="86"/>
        <v>216.36</v>
      </c>
      <c r="Y151" s="71">
        <f t="shared" si="86"/>
        <v>216.36</v>
      </c>
      <c r="Z151" s="71">
        <f t="shared" si="86"/>
        <v>216.36</v>
      </c>
      <c r="AA151" s="71">
        <f t="shared" si="86"/>
        <v>216.36</v>
      </c>
    </row>
    <row r="152" spans="1:27" ht="12.75" customHeight="1" collapsed="1" x14ac:dyDescent="0.2">
      <c r="A152" s="162" t="s">
        <v>2559</v>
      </c>
      <c r="B152" s="54" t="str">
        <f>"30"&amp;"."&amp;$B$801&amp;"."&amp;$B$802</f>
        <v>30.05.2023</v>
      </c>
      <c r="C152" s="134" t="s">
        <v>76</v>
      </c>
      <c r="D152" s="135">
        <f>ROUND(((D153+D154+D156+D155)/1000),5)</f>
        <v>1.51857</v>
      </c>
      <c r="E152" s="135">
        <f>ROUND(((E153+E154+E156+E155)/1000),5)</f>
        <v>1.36666</v>
      </c>
      <c r="F152" s="135">
        <f>ROUND(((F153+F154+F156+F155)/1000),5)</f>
        <v>1.3341400000000001</v>
      </c>
      <c r="G152" s="135">
        <f t="shared" ref="G152:AA152" si="87">ROUND(((G153+G154+G156+G155)/1000),5)</f>
        <v>1.30315</v>
      </c>
      <c r="H152" s="135">
        <f t="shared" si="87"/>
        <v>1.30803</v>
      </c>
      <c r="I152" s="135">
        <f t="shared" si="87"/>
        <v>1.43974</v>
      </c>
      <c r="J152" s="135">
        <f t="shared" si="87"/>
        <v>1.7779400000000001</v>
      </c>
      <c r="K152" s="135">
        <f t="shared" si="87"/>
        <v>2.0399799999999999</v>
      </c>
      <c r="L152" s="135">
        <f t="shared" si="87"/>
        <v>2.2068599999999998</v>
      </c>
      <c r="M152" s="135">
        <f t="shared" si="87"/>
        <v>2.2736700000000001</v>
      </c>
      <c r="N152" s="135">
        <f t="shared" si="87"/>
        <v>2.29148</v>
      </c>
      <c r="O152" s="135">
        <f t="shared" si="87"/>
        <v>2.27739</v>
      </c>
      <c r="P152" s="135">
        <f t="shared" si="87"/>
        <v>2.2692899999999998</v>
      </c>
      <c r="Q152" s="135">
        <f t="shared" si="87"/>
        <v>2.2869100000000002</v>
      </c>
      <c r="R152" s="135">
        <f t="shared" si="87"/>
        <v>2.2840600000000002</v>
      </c>
      <c r="S152" s="135">
        <f t="shared" si="87"/>
        <v>2.2717800000000001</v>
      </c>
      <c r="T152" s="135">
        <f t="shared" si="87"/>
        <v>2.2572399999999999</v>
      </c>
      <c r="U152" s="135">
        <f t="shared" si="87"/>
        <v>2.2468499999999998</v>
      </c>
      <c r="V152" s="135">
        <f t="shared" si="87"/>
        <v>2.2343899999999999</v>
      </c>
      <c r="W152" s="135">
        <f t="shared" si="87"/>
        <v>2.2283400000000002</v>
      </c>
      <c r="X152" s="135">
        <f t="shared" si="87"/>
        <v>2.2189700000000001</v>
      </c>
      <c r="Y152" s="135">
        <f t="shared" si="87"/>
        <v>2.2238500000000001</v>
      </c>
      <c r="Z152" s="135">
        <f t="shared" si="87"/>
        <v>2.0877400000000002</v>
      </c>
      <c r="AA152" s="135">
        <f t="shared" si="87"/>
        <v>1.73116</v>
      </c>
    </row>
    <row r="153" spans="1:27" ht="12.75" hidden="1" customHeight="1" outlineLevel="1" x14ac:dyDescent="0.2">
      <c r="A153" s="163" t="s">
        <v>2560</v>
      </c>
      <c r="B153" s="94" t="s">
        <v>238</v>
      </c>
      <c r="C153" s="70" t="s">
        <v>79</v>
      </c>
      <c r="D153" s="71">
        <v>1231.08</v>
      </c>
      <c r="E153" s="71">
        <v>1079.17</v>
      </c>
      <c r="F153" s="71">
        <v>1046.6500000000001</v>
      </c>
      <c r="G153" s="71">
        <v>1015.66</v>
      </c>
      <c r="H153" s="71">
        <v>1020.54</v>
      </c>
      <c r="I153" s="71">
        <v>1152.25</v>
      </c>
      <c r="J153" s="71">
        <v>1490.45</v>
      </c>
      <c r="K153" s="71">
        <v>1752.49</v>
      </c>
      <c r="L153" s="71">
        <v>1919.37</v>
      </c>
      <c r="M153" s="71">
        <v>1986.18</v>
      </c>
      <c r="N153" s="71">
        <v>2003.99</v>
      </c>
      <c r="O153" s="71">
        <v>1989.9</v>
      </c>
      <c r="P153" s="71">
        <v>1981.8</v>
      </c>
      <c r="Q153" s="71">
        <v>1999.42</v>
      </c>
      <c r="R153" s="71">
        <v>1996.57</v>
      </c>
      <c r="S153" s="71">
        <v>1984.29</v>
      </c>
      <c r="T153" s="71">
        <v>1969.75</v>
      </c>
      <c r="U153" s="71">
        <v>1959.36</v>
      </c>
      <c r="V153" s="71">
        <v>1946.9</v>
      </c>
      <c r="W153" s="71">
        <v>1940.85</v>
      </c>
      <c r="X153" s="71">
        <v>1931.48</v>
      </c>
      <c r="Y153" s="71">
        <v>1936.36</v>
      </c>
      <c r="Z153" s="71">
        <v>1800.25</v>
      </c>
      <c r="AA153" s="71">
        <v>1443.67</v>
      </c>
    </row>
    <row r="154" spans="1:27" ht="12.75" hidden="1" customHeight="1" outlineLevel="1" x14ac:dyDescent="0.2">
      <c r="A154" s="163" t="s">
        <v>2561</v>
      </c>
      <c r="B154" s="94" t="s">
        <v>90</v>
      </c>
      <c r="C154" s="70" t="s">
        <v>79</v>
      </c>
      <c r="D154" s="71">
        <f t="shared" ref="D154:AA154" si="88">$D$9</f>
        <v>66.180000000000007</v>
      </c>
      <c r="E154" s="71">
        <f t="shared" si="88"/>
        <v>66.180000000000007</v>
      </c>
      <c r="F154" s="71">
        <f t="shared" si="88"/>
        <v>66.180000000000007</v>
      </c>
      <c r="G154" s="71">
        <f t="shared" si="88"/>
        <v>66.180000000000007</v>
      </c>
      <c r="H154" s="71">
        <f t="shared" si="88"/>
        <v>66.180000000000007</v>
      </c>
      <c r="I154" s="71">
        <f t="shared" si="88"/>
        <v>66.180000000000007</v>
      </c>
      <c r="J154" s="71">
        <f t="shared" si="88"/>
        <v>66.180000000000007</v>
      </c>
      <c r="K154" s="71">
        <f t="shared" si="88"/>
        <v>66.180000000000007</v>
      </c>
      <c r="L154" s="71">
        <f t="shared" si="88"/>
        <v>66.180000000000007</v>
      </c>
      <c r="M154" s="71">
        <f t="shared" si="88"/>
        <v>66.180000000000007</v>
      </c>
      <c r="N154" s="71">
        <f t="shared" si="88"/>
        <v>66.180000000000007</v>
      </c>
      <c r="O154" s="71">
        <f t="shared" si="88"/>
        <v>66.180000000000007</v>
      </c>
      <c r="P154" s="71">
        <f t="shared" si="88"/>
        <v>66.180000000000007</v>
      </c>
      <c r="Q154" s="71">
        <f t="shared" si="88"/>
        <v>66.180000000000007</v>
      </c>
      <c r="R154" s="71">
        <f t="shared" si="88"/>
        <v>66.180000000000007</v>
      </c>
      <c r="S154" s="71">
        <f t="shared" si="88"/>
        <v>66.180000000000007</v>
      </c>
      <c r="T154" s="71">
        <f t="shared" si="88"/>
        <v>66.180000000000007</v>
      </c>
      <c r="U154" s="71">
        <f t="shared" si="88"/>
        <v>66.180000000000007</v>
      </c>
      <c r="V154" s="71">
        <f t="shared" si="88"/>
        <v>66.180000000000007</v>
      </c>
      <c r="W154" s="71">
        <f t="shared" si="88"/>
        <v>66.180000000000007</v>
      </c>
      <c r="X154" s="71">
        <f t="shared" si="88"/>
        <v>66.180000000000007</v>
      </c>
      <c r="Y154" s="71">
        <f t="shared" si="88"/>
        <v>66.180000000000007</v>
      </c>
      <c r="Z154" s="71">
        <f t="shared" si="88"/>
        <v>66.180000000000007</v>
      </c>
      <c r="AA154" s="71">
        <f t="shared" si="88"/>
        <v>66.180000000000007</v>
      </c>
    </row>
    <row r="155" spans="1:27" ht="12.75" hidden="1" customHeight="1" outlineLevel="1" x14ac:dyDescent="0.2">
      <c r="A155" s="163" t="s">
        <v>2562</v>
      </c>
      <c r="B155" s="94" t="s">
        <v>83</v>
      </c>
      <c r="C155" s="70" t="s">
        <v>79</v>
      </c>
      <c r="D155" s="71">
        <v>4.95</v>
      </c>
      <c r="E155" s="71">
        <v>4.95</v>
      </c>
      <c r="F155" s="71">
        <v>4.95</v>
      </c>
      <c r="G155" s="71">
        <v>4.95</v>
      </c>
      <c r="H155" s="71">
        <v>4.95</v>
      </c>
      <c r="I155" s="71">
        <v>4.95</v>
      </c>
      <c r="J155" s="71">
        <v>4.95</v>
      </c>
      <c r="K155" s="71">
        <v>4.95</v>
      </c>
      <c r="L155" s="71">
        <v>4.95</v>
      </c>
      <c r="M155" s="71">
        <v>4.95</v>
      </c>
      <c r="N155" s="71">
        <v>4.95</v>
      </c>
      <c r="O155" s="71">
        <v>4.95</v>
      </c>
      <c r="P155" s="71">
        <v>4.95</v>
      </c>
      <c r="Q155" s="71">
        <v>4.95</v>
      </c>
      <c r="R155" s="71">
        <v>4.95</v>
      </c>
      <c r="S155" s="71">
        <v>4.95</v>
      </c>
      <c r="T155" s="71">
        <v>4.95</v>
      </c>
      <c r="U155" s="71">
        <v>4.95</v>
      </c>
      <c r="V155" s="71">
        <v>4.95</v>
      </c>
      <c r="W155" s="71">
        <v>4.95</v>
      </c>
      <c r="X155" s="71">
        <v>4.95</v>
      </c>
      <c r="Y155" s="71">
        <v>4.95</v>
      </c>
      <c r="Z155" s="71">
        <v>4.95</v>
      </c>
      <c r="AA155" s="71">
        <v>4.95</v>
      </c>
    </row>
    <row r="156" spans="1:27" ht="12.75" hidden="1" customHeight="1" outlineLevel="1" x14ac:dyDescent="0.2">
      <c r="A156" s="163" t="s">
        <v>2563</v>
      </c>
      <c r="B156" s="94" t="s">
        <v>81</v>
      </c>
      <c r="C156" s="70" t="s">
        <v>79</v>
      </c>
      <c r="D156" s="71">
        <f>$D$11</f>
        <v>216.36</v>
      </c>
      <c r="E156" s="71">
        <f t="shared" ref="E156:AA156" si="89">$D$11</f>
        <v>216.36</v>
      </c>
      <c r="F156" s="71">
        <f t="shared" si="89"/>
        <v>216.36</v>
      </c>
      <c r="G156" s="71">
        <f t="shared" si="89"/>
        <v>216.36</v>
      </c>
      <c r="H156" s="71">
        <f t="shared" si="89"/>
        <v>216.36</v>
      </c>
      <c r="I156" s="71">
        <f t="shared" si="89"/>
        <v>216.36</v>
      </c>
      <c r="J156" s="71">
        <f t="shared" si="89"/>
        <v>216.36</v>
      </c>
      <c r="K156" s="71">
        <f t="shared" si="89"/>
        <v>216.36</v>
      </c>
      <c r="L156" s="71">
        <f t="shared" si="89"/>
        <v>216.36</v>
      </c>
      <c r="M156" s="71">
        <f t="shared" si="89"/>
        <v>216.36</v>
      </c>
      <c r="N156" s="71">
        <f t="shared" si="89"/>
        <v>216.36</v>
      </c>
      <c r="O156" s="71">
        <f t="shared" si="89"/>
        <v>216.36</v>
      </c>
      <c r="P156" s="71">
        <f t="shared" si="89"/>
        <v>216.36</v>
      </c>
      <c r="Q156" s="71">
        <f t="shared" si="89"/>
        <v>216.36</v>
      </c>
      <c r="R156" s="71">
        <f t="shared" si="89"/>
        <v>216.36</v>
      </c>
      <c r="S156" s="71">
        <f t="shared" si="89"/>
        <v>216.36</v>
      </c>
      <c r="T156" s="71">
        <f t="shared" si="89"/>
        <v>216.36</v>
      </c>
      <c r="U156" s="71">
        <f t="shared" si="89"/>
        <v>216.36</v>
      </c>
      <c r="V156" s="71">
        <f t="shared" si="89"/>
        <v>216.36</v>
      </c>
      <c r="W156" s="71">
        <f t="shared" si="89"/>
        <v>216.36</v>
      </c>
      <c r="X156" s="71">
        <f t="shared" si="89"/>
        <v>216.36</v>
      </c>
      <c r="Y156" s="71">
        <f t="shared" si="89"/>
        <v>216.36</v>
      </c>
      <c r="Z156" s="71">
        <f t="shared" si="89"/>
        <v>216.36</v>
      </c>
      <c r="AA156" s="71">
        <f t="shared" si="89"/>
        <v>216.36</v>
      </c>
    </row>
    <row r="157" spans="1:27" ht="12.75" customHeight="1" collapsed="1" x14ac:dyDescent="0.2">
      <c r="A157" s="162" t="s">
        <v>2564</v>
      </c>
      <c r="B157" s="54" t="str">
        <f>"31"&amp;"."&amp;$B$801&amp;"."&amp;$B$802</f>
        <v>31.05.2023</v>
      </c>
      <c r="C157" s="134" t="s">
        <v>76</v>
      </c>
      <c r="D157" s="135">
        <f>ROUND(((D158+D159+D161+D160)/1000),5)</f>
        <v>1.4714100000000001</v>
      </c>
      <c r="E157" s="135">
        <f>ROUND(((E158+E159+E161+E160)/1000),5)</f>
        <v>1.3373200000000001</v>
      </c>
      <c r="F157" s="135">
        <f>ROUND(((F158+F159+F161+F160)/1000),5)</f>
        <v>1.2651600000000001</v>
      </c>
      <c r="G157" s="135">
        <f t="shared" ref="G157:AA157" si="90">ROUND(((G158+G159+G161+G160)/1000),5)</f>
        <v>1.2157</v>
      </c>
      <c r="H157" s="135">
        <f t="shared" si="90"/>
        <v>1.1961599999999999</v>
      </c>
      <c r="I157" s="135">
        <f t="shared" si="90"/>
        <v>1.34948</v>
      </c>
      <c r="J157" s="135">
        <f t="shared" si="90"/>
        <v>1.7279</v>
      </c>
      <c r="K157" s="135">
        <f t="shared" si="90"/>
        <v>1.97664</v>
      </c>
      <c r="L157" s="135">
        <f t="shared" si="90"/>
        <v>2.2248899999999998</v>
      </c>
      <c r="M157" s="135">
        <f t="shared" si="90"/>
        <v>2.2839100000000001</v>
      </c>
      <c r="N157" s="135">
        <f t="shared" si="90"/>
        <v>2.3061699999999998</v>
      </c>
      <c r="O157" s="135">
        <f t="shared" si="90"/>
        <v>2.2993000000000001</v>
      </c>
      <c r="P157" s="135">
        <f t="shared" si="90"/>
        <v>2.2820200000000002</v>
      </c>
      <c r="Q157" s="135">
        <f t="shared" si="90"/>
        <v>2.3024</v>
      </c>
      <c r="R157" s="135">
        <f t="shared" si="90"/>
        <v>2.3065600000000002</v>
      </c>
      <c r="S157" s="135">
        <f t="shared" si="90"/>
        <v>2.3294600000000001</v>
      </c>
      <c r="T157" s="135">
        <f t="shared" si="90"/>
        <v>2.3187000000000002</v>
      </c>
      <c r="U157" s="135">
        <f t="shared" si="90"/>
        <v>2.3016100000000002</v>
      </c>
      <c r="V157" s="135">
        <f t="shared" si="90"/>
        <v>2.2867000000000002</v>
      </c>
      <c r="W157" s="135">
        <f t="shared" si="90"/>
        <v>2.2650899999999998</v>
      </c>
      <c r="X157" s="135">
        <f t="shared" si="90"/>
        <v>2.2567200000000001</v>
      </c>
      <c r="Y157" s="135">
        <f t="shared" si="90"/>
        <v>2.2544599999999999</v>
      </c>
      <c r="Z157" s="135">
        <f t="shared" si="90"/>
        <v>2.1118800000000002</v>
      </c>
      <c r="AA157" s="135">
        <f t="shared" si="90"/>
        <v>1.78407</v>
      </c>
    </row>
    <row r="158" spans="1:27" ht="12.75" hidden="1" customHeight="1" outlineLevel="1" x14ac:dyDescent="0.2">
      <c r="A158" s="163" t="s">
        <v>2565</v>
      </c>
      <c r="B158" s="94" t="s">
        <v>238</v>
      </c>
      <c r="C158" s="70" t="s">
        <v>79</v>
      </c>
      <c r="D158" s="71">
        <v>1183.92</v>
      </c>
      <c r="E158" s="71">
        <v>1049.83</v>
      </c>
      <c r="F158" s="71">
        <v>977.67</v>
      </c>
      <c r="G158" s="71">
        <v>928.21</v>
      </c>
      <c r="H158" s="71">
        <v>908.67</v>
      </c>
      <c r="I158" s="71">
        <v>1061.99</v>
      </c>
      <c r="J158" s="71">
        <v>1440.41</v>
      </c>
      <c r="K158" s="71">
        <v>1689.15</v>
      </c>
      <c r="L158" s="71">
        <v>1937.4</v>
      </c>
      <c r="M158" s="71">
        <v>1996.42</v>
      </c>
      <c r="N158" s="71">
        <v>2018.68</v>
      </c>
      <c r="O158" s="71">
        <v>2011.81</v>
      </c>
      <c r="P158" s="71">
        <v>1994.53</v>
      </c>
      <c r="Q158" s="71">
        <v>2014.91</v>
      </c>
      <c r="R158" s="71">
        <v>2019.07</v>
      </c>
      <c r="S158" s="71">
        <v>2041.97</v>
      </c>
      <c r="T158" s="71">
        <v>2031.21</v>
      </c>
      <c r="U158" s="71">
        <v>2014.12</v>
      </c>
      <c r="V158" s="71">
        <v>1999.21</v>
      </c>
      <c r="W158" s="71">
        <v>1977.6</v>
      </c>
      <c r="X158" s="71">
        <v>1969.23</v>
      </c>
      <c r="Y158" s="71">
        <v>1966.97</v>
      </c>
      <c r="Z158" s="71">
        <v>1824.39</v>
      </c>
      <c r="AA158" s="71">
        <v>1496.58</v>
      </c>
    </row>
    <row r="159" spans="1:27" ht="12.75" hidden="1" customHeight="1" outlineLevel="1" x14ac:dyDescent="0.2">
      <c r="A159" s="163" t="s">
        <v>2566</v>
      </c>
      <c r="B159" s="94" t="s">
        <v>90</v>
      </c>
      <c r="C159" s="70" t="s">
        <v>79</v>
      </c>
      <c r="D159" s="71">
        <f t="shared" ref="D159:AA159" si="91">$D$9</f>
        <v>66.180000000000007</v>
      </c>
      <c r="E159" s="71">
        <f t="shared" si="91"/>
        <v>66.180000000000007</v>
      </c>
      <c r="F159" s="71">
        <f t="shared" si="91"/>
        <v>66.180000000000007</v>
      </c>
      <c r="G159" s="71">
        <f t="shared" si="91"/>
        <v>66.180000000000007</v>
      </c>
      <c r="H159" s="71">
        <f t="shared" si="91"/>
        <v>66.180000000000007</v>
      </c>
      <c r="I159" s="71">
        <f t="shared" si="91"/>
        <v>66.180000000000007</v>
      </c>
      <c r="J159" s="71">
        <f t="shared" si="91"/>
        <v>66.180000000000007</v>
      </c>
      <c r="K159" s="71">
        <f t="shared" si="91"/>
        <v>66.180000000000007</v>
      </c>
      <c r="L159" s="71">
        <f t="shared" si="91"/>
        <v>66.180000000000007</v>
      </c>
      <c r="M159" s="71">
        <f t="shared" si="91"/>
        <v>66.180000000000007</v>
      </c>
      <c r="N159" s="71">
        <f t="shared" si="91"/>
        <v>66.180000000000007</v>
      </c>
      <c r="O159" s="71">
        <f t="shared" si="91"/>
        <v>66.180000000000007</v>
      </c>
      <c r="P159" s="71">
        <f t="shared" si="91"/>
        <v>66.180000000000007</v>
      </c>
      <c r="Q159" s="71">
        <f t="shared" si="91"/>
        <v>66.180000000000007</v>
      </c>
      <c r="R159" s="71">
        <f t="shared" si="91"/>
        <v>66.180000000000007</v>
      </c>
      <c r="S159" s="71">
        <f t="shared" si="91"/>
        <v>66.180000000000007</v>
      </c>
      <c r="T159" s="71">
        <f t="shared" si="91"/>
        <v>66.180000000000007</v>
      </c>
      <c r="U159" s="71">
        <f t="shared" si="91"/>
        <v>66.180000000000007</v>
      </c>
      <c r="V159" s="71">
        <f t="shared" si="91"/>
        <v>66.180000000000007</v>
      </c>
      <c r="W159" s="71">
        <f t="shared" si="91"/>
        <v>66.180000000000007</v>
      </c>
      <c r="X159" s="71">
        <f t="shared" si="91"/>
        <v>66.180000000000007</v>
      </c>
      <c r="Y159" s="71">
        <f t="shared" si="91"/>
        <v>66.180000000000007</v>
      </c>
      <c r="Z159" s="71">
        <f t="shared" si="91"/>
        <v>66.180000000000007</v>
      </c>
      <c r="AA159" s="71">
        <f t="shared" si="91"/>
        <v>66.180000000000007</v>
      </c>
    </row>
    <row r="160" spans="1:27" ht="12.75" hidden="1" customHeight="1" outlineLevel="1" x14ac:dyDescent="0.2">
      <c r="A160" s="163" t="s">
        <v>2567</v>
      </c>
      <c r="B160" s="94" t="s">
        <v>83</v>
      </c>
      <c r="C160" s="70" t="s">
        <v>79</v>
      </c>
      <c r="D160" s="71">
        <v>4.95</v>
      </c>
      <c r="E160" s="71">
        <v>4.95</v>
      </c>
      <c r="F160" s="71">
        <v>4.95</v>
      </c>
      <c r="G160" s="71">
        <v>4.95</v>
      </c>
      <c r="H160" s="71">
        <v>4.95</v>
      </c>
      <c r="I160" s="71">
        <v>4.95</v>
      </c>
      <c r="J160" s="71">
        <v>4.95</v>
      </c>
      <c r="K160" s="71">
        <v>4.95</v>
      </c>
      <c r="L160" s="71">
        <v>4.95</v>
      </c>
      <c r="M160" s="71">
        <v>4.95</v>
      </c>
      <c r="N160" s="71">
        <v>4.95</v>
      </c>
      <c r="O160" s="71">
        <v>4.95</v>
      </c>
      <c r="P160" s="71">
        <v>4.95</v>
      </c>
      <c r="Q160" s="71">
        <v>4.95</v>
      </c>
      <c r="R160" s="71">
        <v>4.95</v>
      </c>
      <c r="S160" s="71">
        <v>4.95</v>
      </c>
      <c r="T160" s="71">
        <v>4.95</v>
      </c>
      <c r="U160" s="71">
        <v>4.95</v>
      </c>
      <c r="V160" s="71">
        <v>4.95</v>
      </c>
      <c r="W160" s="71">
        <v>4.95</v>
      </c>
      <c r="X160" s="71">
        <v>4.95</v>
      </c>
      <c r="Y160" s="71">
        <v>4.95</v>
      </c>
      <c r="Z160" s="71">
        <v>4.95</v>
      </c>
      <c r="AA160" s="71">
        <v>4.95</v>
      </c>
    </row>
    <row r="161" spans="1:27" ht="12.75" hidden="1" customHeight="1" outlineLevel="1" x14ac:dyDescent="0.2">
      <c r="A161" s="163" t="s">
        <v>2568</v>
      </c>
      <c r="B161" s="94" t="s">
        <v>81</v>
      </c>
      <c r="C161" s="70" t="s">
        <v>79</v>
      </c>
      <c r="D161" s="71">
        <f>$D$11</f>
        <v>216.36</v>
      </c>
      <c r="E161" s="71">
        <f t="shared" ref="E161:AA161" si="92">$D$11</f>
        <v>216.36</v>
      </c>
      <c r="F161" s="71">
        <f t="shared" si="92"/>
        <v>216.36</v>
      </c>
      <c r="G161" s="71">
        <f t="shared" si="92"/>
        <v>216.36</v>
      </c>
      <c r="H161" s="71">
        <f t="shared" si="92"/>
        <v>216.36</v>
      </c>
      <c r="I161" s="71">
        <f t="shared" si="92"/>
        <v>216.36</v>
      </c>
      <c r="J161" s="71">
        <f t="shared" si="92"/>
        <v>216.36</v>
      </c>
      <c r="K161" s="71">
        <f t="shared" si="92"/>
        <v>216.36</v>
      </c>
      <c r="L161" s="71">
        <f t="shared" si="92"/>
        <v>216.36</v>
      </c>
      <c r="M161" s="71">
        <f t="shared" si="92"/>
        <v>216.36</v>
      </c>
      <c r="N161" s="71">
        <f t="shared" si="92"/>
        <v>216.36</v>
      </c>
      <c r="O161" s="71">
        <f t="shared" si="92"/>
        <v>216.36</v>
      </c>
      <c r="P161" s="71">
        <f t="shared" si="92"/>
        <v>216.36</v>
      </c>
      <c r="Q161" s="71">
        <f t="shared" si="92"/>
        <v>216.36</v>
      </c>
      <c r="R161" s="71">
        <f t="shared" si="92"/>
        <v>216.36</v>
      </c>
      <c r="S161" s="71">
        <f t="shared" si="92"/>
        <v>216.36</v>
      </c>
      <c r="T161" s="71">
        <f t="shared" si="92"/>
        <v>216.36</v>
      </c>
      <c r="U161" s="71">
        <f t="shared" si="92"/>
        <v>216.36</v>
      </c>
      <c r="V161" s="71">
        <f t="shared" si="92"/>
        <v>216.36</v>
      </c>
      <c r="W161" s="71">
        <f t="shared" si="92"/>
        <v>216.36</v>
      </c>
      <c r="X161" s="71">
        <f t="shared" si="92"/>
        <v>216.36</v>
      </c>
      <c r="Y161" s="71">
        <f t="shared" si="92"/>
        <v>216.36</v>
      </c>
      <c r="Z161" s="71">
        <f t="shared" si="92"/>
        <v>216.36</v>
      </c>
      <c r="AA161" s="71">
        <f t="shared" si="92"/>
        <v>216.36</v>
      </c>
    </row>
    <row r="162" spans="1:27" ht="12.75" customHeight="1" collapsed="1" x14ac:dyDescent="0.2">
      <c r="A162" s="164"/>
      <c r="B162" s="165" t="s">
        <v>392</v>
      </c>
      <c r="C162" s="166"/>
      <c r="D162" s="167"/>
      <c r="E162" s="167"/>
      <c r="F162" s="167"/>
      <c r="G162" s="167"/>
      <c r="I162" s="66"/>
    </row>
    <row r="163" spans="1:27" ht="12.75" customHeight="1" x14ac:dyDescent="0.2">
      <c r="A163" s="164"/>
      <c r="B163" s="165" t="s">
        <v>392</v>
      </c>
      <c r="C163" s="166"/>
      <c r="D163" s="167"/>
      <c r="E163" s="167"/>
      <c r="F163" s="167"/>
      <c r="G163" s="167"/>
      <c r="I163" s="66"/>
    </row>
    <row r="164" spans="1:27" x14ac:dyDescent="0.2">
      <c r="A164" s="157" t="s">
        <v>393</v>
      </c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9"/>
    </row>
    <row r="165" spans="1:27" ht="27" customHeight="1" x14ac:dyDescent="0.2">
      <c r="A165" s="160" t="s">
        <v>64</v>
      </c>
      <c r="B165" s="161" t="s">
        <v>210</v>
      </c>
      <c r="C165" s="160" t="s">
        <v>211</v>
      </c>
      <c r="D165" s="161" t="s">
        <v>212</v>
      </c>
      <c r="E165" s="161" t="s">
        <v>213</v>
      </c>
      <c r="F165" s="161" t="s">
        <v>214</v>
      </c>
      <c r="G165" s="161" t="s">
        <v>215</v>
      </c>
      <c r="H165" s="161" t="s">
        <v>216</v>
      </c>
      <c r="I165" s="161" t="s">
        <v>217</v>
      </c>
      <c r="J165" s="161" t="s">
        <v>218</v>
      </c>
      <c r="K165" s="161" t="s">
        <v>219</v>
      </c>
      <c r="L165" s="161" t="s">
        <v>220</v>
      </c>
      <c r="M165" s="161" t="s">
        <v>221</v>
      </c>
      <c r="N165" s="161" t="s">
        <v>222</v>
      </c>
      <c r="O165" s="161" t="s">
        <v>223</v>
      </c>
      <c r="P165" s="161" t="s">
        <v>224</v>
      </c>
      <c r="Q165" s="161" t="s">
        <v>225</v>
      </c>
      <c r="R165" s="161" t="s">
        <v>226</v>
      </c>
      <c r="S165" s="161" t="s">
        <v>227</v>
      </c>
      <c r="T165" s="161" t="s">
        <v>228</v>
      </c>
      <c r="U165" s="161" t="s">
        <v>229</v>
      </c>
      <c r="V165" s="161" t="s">
        <v>230</v>
      </c>
      <c r="W165" s="161" t="s">
        <v>231</v>
      </c>
      <c r="X165" s="161" t="s">
        <v>232</v>
      </c>
      <c r="Y165" s="161" t="s">
        <v>233</v>
      </c>
      <c r="Z165" s="161" t="s">
        <v>234</v>
      </c>
      <c r="AA165" s="161" t="s">
        <v>235</v>
      </c>
    </row>
    <row r="166" spans="1:27" x14ac:dyDescent="0.2">
      <c r="A166" s="162" t="s">
        <v>2569</v>
      </c>
      <c r="B166" s="54" t="str">
        <f>"01"&amp;"."&amp;$B$801&amp;"."&amp;$B$802</f>
        <v>01.05.2023</v>
      </c>
      <c r="C166" s="134" t="s">
        <v>76</v>
      </c>
      <c r="D166" s="135">
        <f>ROUND(((D167+D168+D170+D169)/1000),5)</f>
        <v>1.86765</v>
      </c>
      <c r="E166" s="135">
        <f>ROUND(((E167+E168+E170+E169)/1000),5)</f>
        <v>1.73769</v>
      </c>
      <c r="F166" s="135">
        <f>ROUND(((F167+F168+F170+F169)/1000),5)</f>
        <v>1.6444099999999999</v>
      </c>
      <c r="G166" s="135">
        <f t="shared" ref="G166:AA166" si="93">ROUND(((G167+G168+G170+G169)/1000),5)</f>
        <v>1.57803</v>
      </c>
      <c r="H166" s="135">
        <f t="shared" si="93"/>
        <v>1.5585100000000001</v>
      </c>
      <c r="I166" s="135">
        <f t="shared" si="93"/>
        <v>1.56921</v>
      </c>
      <c r="J166" s="135">
        <f t="shared" si="93"/>
        <v>1.5988199999999999</v>
      </c>
      <c r="K166" s="135">
        <f t="shared" si="93"/>
        <v>1.7676000000000001</v>
      </c>
      <c r="L166" s="135">
        <f t="shared" si="93"/>
        <v>2.02115</v>
      </c>
      <c r="M166" s="135">
        <f t="shared" si="93"/>
        <v>2.1999300000000002</v>
      </c>
      <c r="N166" s="135">
        <f t="shared" si="93"/>
        <v>2.2147700000000001</v>
      </c>
      <c r="O166" s="135">
        <f t="shared" si="93"/>
        <v>2.2119200000000001</v>
      </c>
      <c r="P166" s="135">
        <f t="shared" si="93"/>
        <v>2.2019099999999998</v>
      </c>
      <c r="Q166" s="135">
        <f t="shared" si="93"/>
        <v>2.2017699999999998</v>
      </c>
      <c r="R166" s="135">
        <f t="shared" si="93"/>
        <v>2.18546</v>
      </c>
      <c r="S166" s="135">
        <f t="shared" si="93"/>
        <v>2.2263700000000002</v>
      </c>
      <c r="T166" s="135">
        <f t="shared" si="93"/>
        <v>2.2614399999999999</v>
      </c>
      <c r="U166" s="135">
        <f t="shared" si="93"/>
        <v>2.27698</v>
      </c>
      <c r="V166" s="135">
        <f t="shared" si="93"/>
        <v>2.3166000000000002</v>
      </c>
      <c r="W166" s="135">
        <f t="shared" si="93"/>
        <v>2.3961600000000001</v>
      </c>
      <c r="X166" s="135">
        <f t="shared" si="93"/>
        <v>2.5857600000000001</v>
      </c>
      <c r="Y166" s="135">
        <f t="shared" si="93"/>
        <v>2.3858899999999998</v>
      </c>
      <c r="Z166" s="135">
        <f t="shared" si="93"/>
        <v>2.1854900000000002</v>
      </c>
      <c r="AA166" s="135">
        <f t="shared" si="93"/>
        <v>1.9841800000000001</v>
      </c>
    </row>
    <row r="167" spans="1:27" ht="12.75" hidden="1" customHeight="1" outlineLevel="1" x14ac:dyDescent="0.2">
      <c r="A167" s="163" t="s">
        <v>2570</v>
      </c>
      <c r="B167" s="94" t="s">
        <v>238</v>
      </c>
      <c r="C167" s="70" t="s">
        <v>79</v>
      </c>
      <c r="D167" s="71">
        <v>1533.22</v>
      </c>
      <c r="E167" s="71">
        <v>1403.26</v>
      </c>
      <c r="F167" s="71">
        <v>1309.98</v>
      </c>
      <c r="G167" s="71">
        <v>1243.5999999999999</v>
      </c>
      <c r="H167" s="71">
        <v>1224.08</v>
      </c>
      <c r="I167" s="71">
        <v>1234.78</v>
      </c>
      <c r="J167" s="71">
        <v>1264.3900000000001</v>
      </c>
      <c r="K167" s="71">
        <v>1433.17</v>
      </c>
      <c r="L167" s="71">
        <v>1686.72</v>
      </c>
      <c r="M167" s="71">
        <v>1865.5</v>
      </c>
      <c r="N167" s="71">
        <v>1880.34</v>
      </c>
      <c r="O167" s="71">
        <v>1877.49</v>
      </c>
      <c r="P167" s="71">
        <v>1867.48</v>
      </c>
      <c r="Q167" s="71">
        <v>1867.34</v>
      </c>
      <c r="R167" s="71">
        <v>1851.03</v>
      </c>
      <c r="S167" s="71">
        <v>1891.94</v>
      </c>
      <c r="T167" s="71">
        <v>1927.01</v>
      </c>
      <c r="U167" s="71">
        <v>1942.55</v>
      </c>
      <c r="V167" s="71">
        <v>1982.17</v>
      </c>
      <c r="W167" s="71">
        <v>2061.73</v>
      </c>
      <c r="X167" s="71">
        <v>2251.33</v>
      </c>
      <c r="Y167" s="71">
        <v>2051.46</v>
      </c>
      <c r="Z167" s="71">
        <v>1851.06</v>
      </c>
      <c r="AA167" s="71">
        <v>1649.75</v>
      </c>
    </row>
    <row r="168" spans="1:27" ht="12.75" hidden="1" customHeight="1" outlineLevel="1" x14ac:dyDescent="0.2">
      <c r="A168" s="163" t="s">
        <v>2571</v>
      </c>
      <c r="B168" s="94" t="s">
        <v>90</v>
      </c>
      <c r="C168" s="70" t="s">
        <v>79</v>
      </c>
      <c r="D168" s="71">
        <v>113.12</v>
      </c>
      <c r="E168" s="71">
        <f>$D$168</f>
        <v>113.12</v>
      </c>
      <c r="F168" s="71">
        <f t="shared" ref="F168:AA168" si="94">$D$168</f>
        <v>113.12</v>
      </c>
      <c r="G168" s="71">
        <f t="shared" si="94"/>
        <v>113.12</v>
      </c>
      <c r="H168" s="71">
        <f t="shared" si="94"/>
        <v>113.12</v>
      </c>
      <c r="I168" s="71">
        <f t="shared" si="94"/>
        <v>113.12</v>
      </c>
      <c r="J168" s="71">
        <f t="shared" si="94"/>
        <v>113.12</v>
      </c>
      <c r="K168" s="71">
        <f t="shared" si="94"/>
        <v>113.12</v>
      </c>
      <c r="L168" s="71">
        <f t="shared" si="94"/>
        <v>113.12</v>
      </c>
      <c r="M168" s="71">
        <f t="shared" si="94"/>
        <v>113.12</v>
      </c>
      <c r="N168" s="71">
        <f t="shared" si="94"/>
        <v>113.12</v>
      </c>
      <c r="O168" s="71">
        <f t="shared" si="94"/>
        <v>113.12</v>
      </c>
      <c r="P168" s="71">
        <f t="shared" si="94"/>
        <v>113.12</v>
      </c>
      <c r="Q168" s="71">
        <f t="shared" si="94"/>
        <v>113.12</v>
      </c>
      <c r="R168" s="71">
        <f t="shared" si="94"/>
        <v>113.12</v>
      </c>
      <c r="S168" s="71">
        <f t="shared" si="94"/>
        <v>113.12</v>
      </c>
      <c r="T168" s="71">
        <f t="shared" si="94"/>
        <v>113.12</v>
      </c>
      <c r="U168" s="71">
        <f t="shared" si="94"/>
        <v>113.12</v>
      </c>
      <c r="V168" s="71">
        <f t="shared" si="94"/>
        <v>113.12</v>
      </c>
      <c r="W168" s="71">
        <f t="shared" si="94"/>
        <v>113.12</v>
      </c>
      <c r="X168" s="71">
        <f t="shared" si="94"/>
        <v>113.12</v>
      </c>
      <c r="Y168" s="71">
        <f t="shared" si="94"/>
        <v>113.12</v>
      </c>
      <c r="Z168" s="71">
        <f t="shared" si="94"/>
        <v>113.12</v>
      </c>
      <c r="AA168" s="71">
        <f t="shared" si="94"/>
        <v>113.12</v>
      </c>
    </row>
    <row r="169" spans="1:27" ht="12.75" hidden="1" customHeight="1" outlineLevel="1" x14ac:dyDescent="0.2">
      <c r="A169" s="163" t="s">
        <v>2572</v>
      </c>
      <c r="B169" s="94" t="s">
        <v>83</v>
      </c>
      <c r="C169" s="70" t="s">
        <v>79</v>
      </c>
      <c r="D169" s="71">
        <v>4.95</v>
      </c>
      <c r="E169" s="71">
        <v>4.95</v>
      </c>
      <c r="F169" s="71">
        <v>4.95</v>
      </c>
      <c r="G169" s="71">
        <v>4.95</v>
      </c>
      <c r="H169" s="71">
        <v>4.95</v>
      </c>
      <c r="I169" s="71">
        <v>4.95</v>
      </c>
      <c r="J169" s="71">
        <v>4.95</v>
      </c>
      <c r="K169" s="71">
        <v>4.95</v>
      </c>
      <c r="L169" s="71">
        <v>4.95</v>
      </c>
      <c r="M169" s="71">
        <v>4.95</v>
      </c>
      <c r="N169" s="71">
        <v>4.95</v>
      </c>
      <c r="O169" s="71">
        <v>4.95</v>
      </c>
      <c r="P169" s="71">
        <v>4.95</v>
      </c>
      <c r="Q169" s="71">
        <v>4.95</v>
      </c>
      <c r="R169" s="71">
        <v>4.95</v>
      </c>
      <c r="S169" s="71">
        <v>4.95</v>
      </c>
      <c r="T169" s="71">
        <v>4.95</v>
      </c>
      <c r="U169" s="71">
        <v>4.95</v>
      </c>
      <c r="V169" s="71">
        <v>4.95</v>
      </c>
      <c r="W169" s="71">
        <v>4.95</v>
      </c>
      <c r="X169" s="71">
        <v>4.95</v>
      </c>
      <c r="Y169" s="71">
        <v>4.95</v>
      </c>
      <c r="Z169" s="71">
        <v>4.95</v>
      </c>
      <c r="AA169" s="71">
        <v>4.95</v>
      </c>
    </row>
    <row r="170" spans="1:27" ht="12.75" hidden="1" customHeight="1" outlineLevel="1" x14ac:dyDescent="0.2">
      <c r="A170" s="163" t="s">
        <v>2573</v>
      </c>
      <c r="B170" s="94" t="s">
        <v>81</v>
      </c>
      <c r="C170" s="70" t="s">
        <v>79</v>
      </c>
      <c r="D170" s="71">
        <f>$D$11</f>
        <v>216.36</v>
      </c>
      <c r="E170" s="71">
        <f t="shared" ref="E170:AA170" si="95">$D$11</f>
        <v>216.36</v>
      </c>
      <c r="F170" s="71">
        <f t="shared" si="95"/>
        <v>216.36</v>
      </c>
      <c r="G170" s="71">
        <f t="shared" si="95"/>
        <v>216.36</v>
      </c>
      <c r="H170" s="71">
        <f t="shared" si="95"/>
        <v>216.36</v>
      </c>
      <c r="I170" s="71">
        <f t="shared" si="95"/>
        <v>216.36</v>
      </c>
      <c r="J170" s="71">
        <f t="shared" si="95"/>
        <v>216.36</v>
      </c>
      <c r="K170" s="71">
        <f t="shared" si="95"/>
        <v>216.36</v>
      </c>
      <c r="L170" s="71">
        <f t="shared" si="95"/>
        <v>216.36</v>
      </c>
      <c r="M170" s="71">
        <f t="shared" si="95"/>
        <v>216.36</v>
      </c>
      <c r="N170" s="71">
        <f t="shared" si="95"/>
        <v>216.36</v>
      </c>
      <c r="O170" s="71">
        <f t="shared" si="95"/>
        <v>216.36</v>
      </c>
      <c r="P170" s="71">
        <f t="shared" si="95"/>
        <v>216.36</v>
      </c>
      <c r="Q170" s="71">
        <f t="shared" si="95"/>
        <v>216.36</v>
      </c>
      <c r="R170" s="71">
        <f t="shared" si="95"/>
        <v>216.36</v>
      </c>
      <c r="S170" s="71">
        <f t="shared" si="95"/>
        <v>216.36</v>
      </c>
      <c r="T170" s="71">
        <f t="shared" si="95"/>
        <v>216.36</v>
      </c>
      <c r="U170" s="71">
        <f t="shared" si="95"/>
        <v>216.36</v>
      </c>
      <c r="V170" s="71">
        <f t="shared" si="95"/>
        <v>216.36</v>
      </c>
      <c r="W170" s="71">
        <f t="shared" si="95"/>
        <v>216.36</v>
      </c>
      <c r="X170" s="71">
        <f t="shared" si="95"/>
        <v>216.36</v>
      </c>
      <c r="Y170" s="71">
        <f t="shared" si="95"/>
        <v>216.36</v>
      </c>
      <c r="Z170" s="71">
        <f t="shared" si="95"/>
        <v>216.36</v>
      </c>
      <c r="AA170" s="71">
        <f t="shared" si="95"/>
        <v>216.36</v>
      </c>
    </row>
    <row r="171" spans="1:27" collapsed="1" x14ac:dyDescent="0.2">
      <c r="A171" s="162" t="s">
        <v>2574</v>
      </c>
      <c r="B171" s="54" t="str">
        <f>"02"&amp;"."&amp;$B$801&amp;"."&amp;$B$802</f>
        <v>02.05.2023</v>
      </c>
      <c r="C171" s="134" t="s">
        <v>76</v>
      </c>
      <c r="D171" s="135">
        <f>ROUND(((D172+D173+D175+D174)/1000),5)</f>
        <v>1.6817500000000001</v>
      </c>
      <c r="E171" s="135">
        <f>ROUND(((E172+E173+E175+E174)/1000),5)</f>
        <v>1.5048299999999999</v>
      </c>
      <c r="F171" s="135">
        <f>ROUND(((F172+F173+F175+F174)/1000),5)</f>
        <v>1.4135200000000001</v>
      </c>
      <c r="G171" s="135">
        <f t="shared" ref="G171:AA171" si="96">ROUND(((G172+G173+G175+G174)/1000),5)</f>
        <v>1.4127799999999999</v>
      </c>
      <c r="H171" s="135">
        <f t="shared" si="96"/>
        <v>1.4367399999999999</v>
      </c>
      <c r="I171" s="135">
        <f t="shared" si="96"/>
        <v>1.5501499999999999</v>
      </c>
      <c r="J171" s="135">
        <f t="shared" si="96"/>
        <v>1.7517</v>
      </c>
      <c r="K171" s="135">
        <f t="shared" si="96"/>
        <v>2.01295</v>
      </c>
      <c r="L171" s="135">
        <f t="shared" si="96"/>
        <v>2.2018499999999999</v>
      </c>
      <c r="M171" s="135">
        <f t="shared" si="96"/>
        <v>2.27834</v>
      </c>
      <c r="N171" s="135">
        <f t="shared" si="96"/>
        <v>2.2989899999999999</v>
      </c>
      <c r="O171" s="135">
        <f t="shared" si="96"/>
        <v>2.2395299999999998</v>
      </c>
      <c r="P171" s="135">
        <f t="shared" si="96"/>
        <v>2.2406999999999999</v>
      </c>
      <c r="Q171" s="135">
        <f t="shared" si="96"/>
        <v>2.2439200000000001</v>
      </c>
      <c r="R171" s="135">
        <f t="shared" si="96"/>
        <v>2.2308699999999999</v>
      </c>
      <c r="S171" s="135">
        <f t="shared" si="96"/>
        <v>2.1966999999999999</v>
      </c>
      <c r="T171" s="135">
        <f t="shared" si="96"/>
        <v>2.1537899999999999</v>
      </c>
      <c r="U171" s="135">
        <f t="shared" si="96"/>
        <v>2.1403500000000002</v>
      </c>
      <c r="V171" s="135">
        <f t="shared" si="96"/>
        <v>2.1579000000000002</v>
      </c>
      <c r="W171" s="135">
        <f t="shared" si="96"/>
        <v>2.1739600000000001</v>
      </c>
      <c r="X171" s="135">
        <f t="shared" si="96"/>
        <v>2.30938</v>
      </c>
      <c r="Y171" s="135">
        <f t="shared" si="96"/>
        <v>2.2159900000000001</v>
      </c>
      <c r="Z171" s="135">
        <f t="shared" si="96"/>
        <v>1.9920800000000001</v>
      </c>
      <c r="AA171" s="135">
        <f t="shared" si="96"/>
        <v>1.6884999999999999</v>
      </c>
    </row>
    <row r="172" spans="1:27" ht="12.75" hidden="1" customHeight="1" outlineLevel="1" x14ac:dyDescent="0.2">
      <c r="A172" s="163" t="s">
        <v>2575</v>
      </c>
      <c r="B172" s="94" t="s">
        <v>238</v>
      </c>
      <c r="C172" s="70" t="s">
        <v>79</v>
      </c>
      <c r="D172" s="71">
        <v>1347.32</v>
      </c>
      <c r="E172" s="71">
        <v>1170.4000000000001</v>
      </c>
      <c r="F172" s="71">
        <v>1079.0899999999999</v>
      </c>
      <c r="G172" s="71">
        <v>1078.3499999999999</v>
      </c>
      <c r="H172" s="71">
        <v>1102.31</v>
      </c>
      <c r="I172" s="71">
        <v>1215.72</v>
      </c>
      <c r="J172" s="71">
        <v>1417.27</v>
      </c>
      <c r="K172" s="71">
        <v>1678.52</v>
      </c>
      <c r="L172" s="71">
        <v>1867.42</v>
      </c>
      <c r="M172" s="71">
        <v>1943.91</v>
      </c>
      <c r="N172" s="71">
        <v>1964.56</v>
      </c>
      <c r="O172" s="71">
        <v>1905.1</v>
      </c>
      <c r="P172" s="71">
        <v>1906.27</v>
      </c>
      <c r="Q172" s="71">
        <v>1909.49</v>
      </c>
      <c r="R172" s="71">
        <v>1896.44</v>
      </c>
      <c r="S172" s="71">
        <v>1862.27</v>
      </c>
      <c r="T172" s="71">
        <v>1819.36</v>
      </c>
      <c r="U172" s="71">
        <v>1805.92</v>
      </c>
      <c r="V172" s="71">
        <v>1823.47</v>
      </c>
      <c r="W172" s="71">
        <v>1839.53</v>
      </c>
      <c r="X172" s="71">
        <v>1974.95</v>
      </c>
      <c r="Y172" s="71">
        <v>1881.56</v>
      </c>
      <c r="Z172" s="71">
        <v>1657.65</v>
      </c>
      <c r="AA172" s="71">
        <v>1354.07</v>
      </c>
    </row>
    <row r="173" spans="1:27" ht="12.75" hidden="1" customHeight="1" outlineLevel="1" x14ac:dyDescent="0.2">
      <c r="A173" s="163" t="s">
        <v>2576</v>
      </c>
      <c r="B173" s="94" t="s">
        <v>90</v>
      </c>
      <c r="C173" s="70" t="s">
        <v>79</v>
      </c>
      <c r="D173" s="71">
        <f>$D$168</f>
        <v>113.12</v>
      </c>
      <c r="E173" s="71">
        <f>$D$168</f>
        <v>113.12</v>
      </c>
      <c r="F173" s="71">
        <f t="shared" ref="F173:AA173" si="97">$D$168</f>
        <v>113.12</v>
      </c>
      <c r="G173" s="71">
        <f t="shared" si="97"/>
        <v>113.12</v>
      </c>
      <c r="H173" s="71">
        <f t="shared" si="97"/>
        <v>113.12</v>
      </c>
      <c r="I173" s="71">
        <f t="shared" si="97"/>
        <v>113.12</v>
      </c>
      <c r="J173" s="71">
        <f t="shared" si="97"/>
        <v>113.12</v>
      </c>
      <c r="K173" s="71">
        <f t="shared" si="97"/>
        <v>113.12</v>
      </c>
      <c r="L173" s="71">
        <f t="shared" si="97"/>
        <v>113.12</v>
      </c>
      <c r="M173" s="71">
        <f t="shared" si="97"/>
        <v>113.12</v>
      </c>
      <c r="N173" s="71">
        <f t="shared" si="97"/>
        <v>113.12</v>
      </c>
      <c r="O173" s="71">
        <f t="shared" si="97"/>
        <v>113.12</v>
      </c>
      <c r="P173" s="71">
        <f t="shared" si="97"/>
        <v>113.12</v>
      </c>
      <c r="Q173" s="71">
        <f t="shared" si="97"/>
        <v>113.12</v>
      </c>
      <c r="R173" s="71">
        <f t="shared" si="97"/>
        <v>113.12</v>
      </c>
      <c r="S173" s="71">
        <f t="shared" si="97"/>
        <v>113.12</v>
      </c>
      <c r="T173" s="71">
        <f t="shared" si="97"/>
        <v>113.12</v>
      </c>
      <c r="U173" s="71">
        <f t="shared" si="97"/>
        <v>113.12</v>
      </c>
      <c r="V173" s="71">
        <f t="shared" si="97"/>
        <v>113.12</v>
      </c>
      <c r="W173" s="71">
        <f t="shared" si="97"/>
        <v>113.12</v>
      </c>
      <c r="X173" s="71">
        <f t="shared" si="97"/>
        <v>113.12</v>
      </c>
      <c r="Y173" s="71">
        <f t="shared" si="97"/>
        <v>113.12</v>
      </c>
      <c r="Z173" s="71">
        <f t="shared" si="97"/>
        <v>113.12</v>
      </c>
      <c r="AA173" s="71">
        <f t="shared" si="97"/>
        <v>113.12</v>
      </c>
    </row>
    <row r="174" spans="1:27" ht="12.75" hidden="1" customHeight="1" outlineLevel="1" x14ac:dyDescent="0.2">
      <c r="A174" s="163" t="s">
        <v>2577</v>
      </c>
      <c r="B174" s="94" t="s">
        <v>83</v>
      </c>
      <c r="C174" s="70" t="s">
        <v>79</v>
      </c>
      <c r="D174" s="71">
        <v>4.95</v>
      </c>
      <c r="E174" s="71">
        <v>4.95</v>
      </c>
      <c r="F174" s="71">
        <v>4.95</v>
      </c>
      <c r="G174" s="71">
        <v>4.95</v>
      </c>
      <c r="H174" s="71">
        <v>4.95</v>
      </c>
      <c r="I174" s="71">
        <v>4.95</v>
      </c>
      <c r="J174" s="71">
        <v>4.95</v>
      </c>
      <c r="K174" s="71">
        <v>4.95</v>
      </c>
      <c r="L174" s="71">
        <v>4.95</v>
      </c>
      <c r="M174" s="71">
        <v>4.95</v>
      </c>
      <c r="N174" s="71">
        <v>4.95</v>
      </c>
      <c r="O174" s="71">
        <v>4.95</v>
      </c>
      <c r="P174" s="71">
        <v>4.95</v>
      </c>
      <c r="Q174" s="71">
        <v>4.95</v>
      </c>
      <c r="R174" s="71">
        <v>4.95</v>
      </c>
      <c r="S174" s="71">
        <v>4.95</v>
      </c>
      <c r="T174" s="71">
        <v>4.95</v>
      </c>
      <c r="U174" s="71">
        <v>4.95</v>
      </c>
      <c r="V174" s="71">
        <v>4.95</v>
      </c>
      <c r="W174" s="71">
        <v>4.95</v>
      </c>
      <c r="X174" s="71">
        <v>4.95</v>
      </c>
      <c r="Y174" s="71">
        <v>4.95</v>
      </c>
      <c r="Z174" s="71">
        <v>4.95</v>
      </c>
      <c r="AA174" s="71">
        <v>4.95</v>
      </c>
    </row>
    <row r="175" spans="1:27" ht="12.75" hidden="1" customHeight="1" outlineLevel="1" x14ac:dyDescent="0.2">
      <c r="A175" s="163" t="s">
        <v>2578</v>
      </c>
      <c r="B175" s="94" t="s">
        <v>81</v>
      </c>
      <c r="C175" s="70" t="s">
        <v>79</v>
      </c>
      <c r="D175" s="71">
        <f>$D$11</f>
        <v>216.36</v>
      </c>
      <c r="E175" s="71">
        <f t="shared" ref="E175:AA175" si="98">$D$11</f>
        <v>216.36</v>
      </c>
      <c r="F175" s="71">
        <f t="shared" si="98"/>
        <v>216.36</v>
      </c>
      <c r="G175" s="71">
        <f t="shared" si="98"/>
        <v>216.36</v>
      </c>
      <c r="H175" s="71">
        <f t="shared" si="98"/>
        <v>216.36</v>
      </c>
      <c r="I175" s="71">
        <f t="shared" si="98"/>
        <v>216.36</v>
      </c>
      <c r="J175" s="71">
        <f t="shared" si="98"/>
        <v>216.36</v>
      </c>
      <c r="K175" s="71">
        <f t="shared" si="98"/>
        <v>216.36</v>
      </c>
      <c r="L175" s="71">
        <f t="shared" si="98"/>
        <v>216.36</v>
      </c>
      <c r="M175" s="71">
        <f t="shared" si="98"/>
        <v>216.36</v>
      </c>
      <c r="N175" s="71">
        <f t="shared" si="98"/>
        <v>216.36</v>
      </c>
      <c r="O175" s="71">
        <f t="shared" si="98"/>
        <v>216.36</v>
      </c>
      <c r="P175" s="71">
        <f t="shared" si="98"/>
        <v>216.36</v>
      </c>
      <c r="Q175" s="71">
        <f t="shared" si="98"/>
        <v>216.36</v>
      </c>
      <c r="R175" s="71">
        <f t="shared" si="98"/>
        <v>216.36</v>
      </c>
      <c r="S175" s="71">
        <f t="shared" si="98"/>
        <v>216.36</v>
      </c>
      <c r="T175" s="71">
        <f t="shared" si="98"/>
        <v>216.36</v>
      </c>
      <c r="U175" s="71">
        <f t="shared" si="98"/>
        <v>216.36</v>
      </c>
      <c r="V175" s="71">
        <f t="shared" si="98"/>
        <v>216.36</v>
      </c>
      <c r="W175" s="71">
        <f t="shared" si="98"/>
        <v>216.36</v>
      </c>
      <c r="X175" s="71">
        <f t="shared" si="98"/>
        <v>216.36</v>
      </c>
      <c r="Y175" s="71">
        <f t="shared" si="98"/>
        <v>216.36</v>
      </c>
      <c r="Z175" s="71">
        <f t="shared" si="98"/>
        <v>216.36</v>
      </c>
      <c r="AA175" s="71">
        <f t="shared" si="98"/>
        <v>216.36</v>
      </c>
    </row>
    <row r="176" spans="1:27" ht="12.75" customHeight="1" collapsed="1" x14ac:dyDescent="0.2">
      <c r="A176" s="162" t="s">
        <v>2579</v>
      </c>
      <c r="B176" s="54" t="str">
        <f>"03"&amp;"."&amp;$B$801&amp;"."&amp;$B$802</f>
        <v>03.05.2023</v>
      </c>
      <c r="C176" s="134" t="s">
        <v>76</v>
      </c>
      <c r="D176" s="135">
        <f>ROUND(((D177+D178+D180+D179)/1000),5)</f>
        <v>1.5466899999999999</v>
      </c>
      <c r="E176" s="135">
        <f>ROUND(((E177+E178+E180+E179)/1000),5)</f>
        <v>1.41266</v>
      </c>
      <c r="F176" s="135">
        <f>ROUND(((F177+F178+F180+F179)/1000),5)</f>
        <v>1.3898200000000001</v>
      </c>
      <c r="G176" s="135">
        <f t="shared" ref="G176:AA176" si="99">ROUND(((G177+G178+G180+G179)/1000),5)</f>
        <v>1.3905000000000001</v>
      </c>
      <c r="H176" s="135">
        <f t="shared" si="99"/>
        <v>1.40876</v>
      </c>
      <c r="I176" s="135">
        <f t="shared" si="99"/>
        <v>1.5048900000000001</v>
      </c>
      <c r="J176" s="135">
        <f t="shared" si="99"/>
        <v>1.68442</v>
      </c>
      <c r="K176" s="135">
        <f t="shared" si="99"/>
        <v>1.9115800000000001</v>
      </c>
      <c r="L176" s="135">
        <f t="shared" si="99"/>
        <v>2.1258699999999999</v>
      </c>
      <c r="M176" s="135">
        <f t="shared" si="99"/>
        <v>2.2289099999999999</v>
      </c>
      <c r="N176" s="135">
        <f t="shared" si="99"/>
        <v>2.2364299999999999</v>
      </c>
      <c r="O176" s="135">
        <f t="shared" si="99"/>
        <v>2.2382</v>
      </c>
      <c r="P176" s="135">
        <f t="shared" si="99"/>
        <v>2.2377099999999999</v>
      </c>
      <c r="Q176" s="135">
        <f t="shared" si="99"/>
        <v>2.2579199999999999</v>
      </c>
      <c r="R176" s="135">
        <f t="shared" si="99"/>
        <v>2.2395700000000001</v>
      </c>
      <c r="S176" s="135">
        <f t="shared" si="99"/>
        <v>2.2372800000000002</v>
      </c>
      <c r="T176" s="135">
        <f t="shared" si="99"/>
        <v>2.2352699999999999</v>
      </c>
      <c r="U176" s="135">
        <f t="shared" si="99"/>
        <v>2.2313299999999998</v>
      </c>
      <c r="V176" s="135">
        <f t="shared" si="99"/>
        <v>2.2070500000000002</v>
      </c>
      <c r="W176" s="135">
        <f t="shared" si="99"/>
        <v>2.2034500000000001</v>
      </c>
      <c r="X176" s="135">
        <f t="shared" si="99"/>
        <v>2.2302900000000001</v>
      </c>
      <c r="Y176" s="135">
        <f t="shared" si="99"/>
        <v>2.2403300000000002</v>
      </c>
      <c r="Z176" s="135">
        <f t="shared" si="99"/>
        <v>1.99685</v>
      </c>
      <c r="AA176" s="135">
        <f t="shared" si="99"/>
        <v>1.75529</v>
      </c>
    </row>
    <row r="177" spans="1:27" ht="12.75" hidden="1" customHeight="1" outlineLevel="1" x14ac:dyDescent="0.2">
      <c r="A177" s="163" t="s">
        <v>2580</v>
      </c>
      <c r="B177" s="94" t="s">
        <v>238</v>
      </c>
      <c r="C177" s="70" t="s">
        <v>79</v>
      </c>
      <c r="D177" s="71">
        <v>1212.26</v>
      </c>
      <c r="E177" s="71">
        <v>1078.23</v>
      </c>
      <c r="F177" s="71">
        <v>1055.3900000000001</v>
      </c>
      <c r="G177" s="71">
        <v>1056.07</v>
      </c>
      <c r="H177" s="71">
        <v>1074.33</v>
      </c>
      <c r="I177" s="71">
        <v>1170.46</v>
      </c>
      <c r="J177" s="71">
        <v>1349.99</v>
      </c>
      <c r="K177" s="71">
        <v>1577.15</v>
      </c>
      <c r="L177" s="71">
        <v>1791.44</v>
      </c>
      <c r="M177" s="71">
        <v>1894.48</v>
      </c>
      <c r="N177" s="71">
        <v>1902</v>
      </c>
      <c r="O177" s="71">
        <v>1903.77</v>
      </c>
      <c r="P177" s="71">
        <v>1903.28</v>
      </c>
      <c r="Q177" s="71">
        <v>1923.49</v>
      </c>
      <c r="R177" s="71">
        <v>1905.14</v>
      </c>
      <c r="S177" s="71">
        <v>1902.85</v>
      </c>
      <c r="T177" s="71">
        <v>1900.84</v>
      </c>
      <c r="U177" s="71">
        <v>1896.9</v>
      </c>
      <c r="V177" s="71">
        <v>1872.62</v>
      </c>
      <c r="W177" s="71">
        <v>1869.02</v>
      </c>
      <c r="X177" s="71">
        <v>1895.86</v>
      </c>
      <c r="Y177" s="71">
        <v>1905.9</v>
      </c>
      <c r="Z177" s="71">
        <v>1662.42</v>
      </c>
      <c r="AA177" s="71">
        <v>1420.86</v>
      </c>
    </row>
    <row r="178" spans="1:27" ht="12.75" hidden="1" customHeight="1" outlineLevel="1" x14ac:dyDescent="0.2">
      <c r="A178" s="163" t="s">
        <v>2581</v>
      </c>
      <c r="B178" s="94" t="s">
        <v>90</v>
      </c>
      <c r="C178" s="70" t="s">
        <v>79</v>
      </c>
      <c r="D178" s="71">
        <f>$D$168</f>
        <v>113.12</v>
      </c>
      <c r="E178" s="71">
        <f>$D$168</f>
        <v>113.12</v>
      </c>
      <c r="F178" s="71">
        <f t="shared" ref="F178:AA178" si="100">$D$168</f>
        <v>113.12</v>
      </c>
      <c r="G178" s="71">
        <f t="shared" si="100"/>
        <v>113.12</v>
      </c>
      <c r="H178" s="71">
        <f t="shared" si="100"/>
        <v>113.12</v>
      </c>
      <c r="I178" s="71">
        <f t="shared" si="100"/>
        <v>113.12</v>
      </c>
      <c r="J178" s="71">
        <f t="shared" si="100"/>
        <v>113.12</v>
      </c>
      <c r="K178" s="71">
        <f t="shared" si="100"/>
        <v>113.12</v>
      </c>
      <c r="L178" s="71">
        <f t="shared" si="100"/>
        <v>113.12</v>
      </c>
      <c r="M178" s="71">
        <f t="shared" si="100"/>
        <v>113.12</v>
      </c>
      <c r="N178" s="71">
        <f t="shared" si="100"/>
        <v>113.12</v>
      </c>
      <c r="O178" s="71">
        <f t="shared" si="100"/>
        <v>113.12</v>
      </c>
      <c r="P178" s="71">
        <f t="shared" si="100"/>
        <v>113.12</v>
      </c>
      <c r="Q178" s="71">
        <f t="shared" si="100"/>
        <v>113.12</v>
      </c>
      <c r="R178" s="71">
        <f t="shared" si="100"/>
        <v>113.12</v>
      </c>
      <c r="S178" s="71">
        <f t="shared" si="100"/>
        <v>113.12</v>
      </c>
      <c r="T178" s="71">
        <f t="shared" si="100"/>
        <v>113.12</v>
      </c>
      <c r="U178" s="71">
        <f t="shared" si="100"/>
        <v>113.12</v>
      </c>
      <c r="V178" s="71">
        <f t="shared" si="100"/>
        <v>113.12</v>
      </c>
      <c r="W178" s="71">
        <f t="shared" si="100"/>
        <v>113.12</v>
      </c>
      <c r="X178" s="71">
        <f t="shared" si="100"/>
        <v>113.12</v>
      </c>
      <c r="Y178" s="71">
        <f t="shared" si="100"/>
        <v>113.12</v>
      </c>
      <c r="Z178" s="71">
        <f t="shared" si="100"/>
        <v>113.12</v>
      </c>
      <c r="AA178" s="71">
        <f t="shared" si="100"/>
        <v>113.12</v>
      </c>
    </row>
    <row r="179" spans="1:27" ht="12.75" hidden="1" customHeight="1" outlineLevel="1" x14ac:dyDescent="0.2">
      <c r="A179" s="163" t="s">
        <v>2582</v>
      </c>
      <c r="B179" s="94" t="s">
        <v>83</v>
      </c>
      <c r="C179" s="70" t="s">
        <v>79</v>
      </c>
      <c r="D179" s="71">
        <v>4.95</v>
      </c>
      <c r="E179" s="71">
        <v>4.95</v>
      </c>
      <c r="F179" s="71">
        <v>4.95</v>
      </c>
      <c r="G179" s="71">
        <v>4.95</v>
      </c>
      <c r="H179" s="71">
        <v>4.95</v>
      </c>
      <c r="I179" s="71">
        <v>4.95</v>
      </c>
      <c r="J179" s="71">
        <v>4.95</v>
      </c>
      <c r="K179" s="71">
        <v>4.95</v>
      </c>
      <c r="L179" s="71">
        <v>4.95</v>
      </c>
      <c r="M179" s="71">
        <v>4.95</v>
      </c>
      <c r="N179" s="71">
        <v>4.95</v>
      </c>
      <c r="O179" s="71">
        <v>4.95</v>
      </c>
      <c r="P179" s="71">
        <v>4.95</v>
      </c>
      <c r="Q179" s="71">
        <v>4.95</v>
      </c>
      <c r="R179" s="71">
        <v>4.95</v>
      </c>
      <c r="S179" s="71">
        <v>4.95</v>
      </c>
      <c r="T179" s="71">
        <v>4.95</v>
      </c>
      <c r="U179" s="71">
        <v>4.95</v>
      </c>
      <c r="V179" s="71">
        <v>4.95</v>
      </c>
      <c r="W179" s="71">
        <v>4.95</v>
      </c>
      <c r="X179" s="71">
        <v>4.95</v>
      </c>
      <c r="Y179" s="71">
        <v>4.95</v>
      </c>
      <c r="Z179" s="71">
        <v>4.95</v>
      </c>
      <c r="AA179" s="71">
        <v>4.95</v>
      </c>
    </row>
    <row r="180" spans="1:27" ht="12.75" hidden="1" customHeight="1" outlineLevel="1" x14ac:dyDescent="0.2">
      <c r="A180" s="163" t="s">
        <v>2583</v>
      </c>
      <c r="B180" s="94" t="s">
        <v>81</v>
      </c>
      <c r="C180" s="70" t="s">
        <v>79</v>
      </c>
      <c r="D180" s="71">
        <f>$D$11</f>
        <v>216.36</v>
      </c>
      <c r="E180" s="71">
        <f t="shared" ref="E180:AA180" si="101">$D$11</f>
        <v>216.36</v>
      </c>
      <c r="F180" s="71">
        <f t="shared" si="101"/>
        <v>216.36</v>
      </c>
      <c r="G180" s="71">
        <f t="shared" si="101"/>
        <v>216.36</v>
      </c>
      <c r="H180" s="71">
        <f t="shared" si="101"/>
        <v>216.36</v>
      </c>
      <c r="I180" s="71">
        <f t="shared" si="101"/>
        <v>216.36</v>
      </c>
      <c r="J180" s="71">
        <f t="shared" si="101"/>
        <v>216.36</v>
      </c>
      <c r="K180" s="71">
        <f t="shared" si="101"/>
        <v>216.36</v>
      </c>
      <c r="L180" s="71">
        <f t="shared" si="101"/>
        <v>216.36</v>
      </c>
      <c r="M180" s="71">
        <f t="shared" si="101"/>
        <v>216.36</v>
      </c>
      <c r="N180" s="71">
        <f t="shared" si="101"/>
        <v>216.36</v>
      </c>
      <c r="O180" s="71">
        <f t="shared" si="101"/>
        <v>216.36</v>
      </c>
      <c r="P180" s="71">
        <f t="shared" si="101"/>
        <v>216.36</v>
      </c>
      <c r="Q180" s="71">
        <f t="shared" si="101"/>
        <v>216.36</v>
      </c>
      <c r="R180" s="71">
        <f t="shared" si="101"/>
        <v>216.36</v>
      </c>
      <c r="S180" s="71">
        <f t="shared" si="101"/>
        <v>216.36</v>
      </c>
      <c r="T180" s="71">
        <f t="shared" si="101"/>
        <v>216.36</v>
      </c>
      <c r="U180" s="71">
        <f t="shared" si="101"/>
        <v>216.36</v>
      </c>
      <c r="V180" s="71">
        <f t="shared" si="101"/>
        <v>216.36</v>
      </c>
      <c r="W180" s="71">
        <f t="shared" si="101"/>
        <v>216.36</v>
      </c>
      <c r="X180" s="71">
        <f t="shared" si="101"/>
        <v>216.36</v>
      </c>
      <c r="Y180" s="71">
        <f t="shared" si="101"/>
        <v>216.36</v>
      </c>
      <c r="Z180" s="71">
        <f t="shared" si="101"/>
        <v>216.36</v>
      </c>
      <c r="AA180" s="71">
        <f t="shared" si="101"/>
        <v>216.36</v>
      </c>
    </row>
    <row r="181" spans="1:27" ht="12.75" customHeight="1" collapsed="1" x14ac:dyDescent="0.2">
      <c r="A181" s="162" t="s">
        <v>2584</v>
      </c>
      <c r="B181" s="54" t="str">
        <f>"04"&amp;"."&amp;$B$801&amp;"."&amp;$B$802</f>
        <v>04.05.2023</v>
      </c>
      <c r="C181" s="134" t="s">
        <v>76</v>
      </c>
      <c r="D181" s="135">
        <f>ROUND(((D182+D183+D185+D184)/1000),5)</f>
        <v>1.5143800000000001</v>
      </c>
      <c r="E181" s="135">
        <f>ROUND(((E182+E183+E185+E184)/1000),5)</f>
        <v>1.41124</v>
      </c>
      <c r="F181" s="135">
        <f>ROUND(((F182+F183+F185+F184)/1000),5)</f>
        <v>1.33626</v>
      </c>
      <c r="G181" s="135">
        <f t="shared" ref="G181:AA181" si="102">ROUND(((G182+G183+G185+G184)/1000),5)</f>
        <v>1.3179799999999999</v>
      </c>
      <c r="H181" s="135">
        <f t="shared" si="102"/>
        <v>1.3712299999999999</v>
      </c>
      <c r="I181" s="135">
        <f t="shared" si="102"/>
        <v>1.4210100000000001</v>
      </c>
      <c r="J181" s="135">
        <f t="shared" si="102"/>
        <v>1.6251800000000001</v>
      </c>
      <c r="K181" s="135">
        <f t="shared" si="102"/>
        <v>1.9198200000000001</v>
      </c>
      <c r="L181" s="135">
        <f t="shared" si="102"/>
        <v>2.0236700000000001</v>
      </c>
      <c r="M181" s="135">
        <f t="shared" si="102"/>
        <v>2.2125499999999998</v>
      </c>
      <c r="N181" s="135">
        <f t="shared" si="102"/>
        <v>2.2339699999999998</v>
      </c>
      <c r="O181" s="135">
        <f t="shared" si="102"/>
        <v>2.2611400000000001</v>
      </c>
      <c r="P181" s="135">
        <f t="shared" si="102"/>
        <v>2.2633999999999999</v>
      </c>
      <c r="Q181" s="135">
        <f t="shared" si="102"/>
        <v>2.2774100000000002</v>
      </c>
      <c r="R181" s="135">
        <f t="shared" si="102"/>
        <v>2.2502599999999999</v>
      </c>
      <c r="S181" s="135">
        <f t="shared" si="102"/>
        <v>2.20824</v>
      </c>
      <c r="T181" s="135">
        <f t="shared" si="102"/>
        <v>2.1561400000000002</v>
      </c>
      <c r="U181" s="135">
        <f t="shared" si="102"/>
        <v>2.1122800000000002</v>
      </c>
      <c r="V181" s="135">
        <f t="shared" si="102"/>
        <v>2.0935600000000001</v>
      </c>
      <c r="W181" s="135">
        <f t="shared" si="102"/>
        <v>2.1660699999999999</v>
      </c>
      <c r="X181" s="135">
        <f t="shared" si="102"/>
        <v>2.2922699999999998</v>
      </c>
      <c r="Y181" s="135">
        <f t="shared" si="102"/>
        <v>2.22993</v>
      </c>
      <c r="Z181" s="135">
        <f t="shared" si="102"/>
        <v>1.9674499999999999</v>
      </c>
      <c r="AA181" s="135">
        <f t="shared" si="102"/>
        <v>1.7916799999999999</v>
      </c>
    </row>
    <row r="182" spans="1:27" ht="12.75" hidden="1" customHeight="1" outlineLevel="1" x14ac:dyDescent="0.2">
      <c r="A182" s="163" t="s">
        <v>2585</v>
      </c>
      <c r="B182" s="94" t="s">
        <v>238</v>
      </c>
      <c r="C182" s="70" t="s">
        <v>79</v>
      </c>
      <c r="D182" s="71">
        <v>1179.95</v>
      </c>
      <c r="E182" s="71">
        <v>1076.81</v>
      </c>
      <c r="F182" s="71">
        <v>1001.83</v>
      </c>
      <c r="G182" s="71">
        <v>983.55</v>
      </c>
      <c r="H182" s="71">
        <v>1036.8</v>
      </c>
      <c r="I182" s="71">
        <v>1086.58</v>
      </c>
      <c r="J182" s="71">
        <v>1290.75</v>
      </c>
      <c r="K182" s="71">
        <v>1585.39</v>
      </c>
      <c r="L182" s="71">
        <v>1689.24</v>
      </c>
      <c r="M182" s="71">
        <v>1878.12</v>
      </c>
      <c r="N182" s="71">
        <v>1899.54</v>
      </c>
      <c r="O182" s="71">
        <v>1926.71</v>
      </c>
      <c r="P182" s="71">
        <v>1928.97</v>
      </c>
      <c r="Q182" s="71">
        <v>1942.98</v>
      </c>
      <c r="R182" s="71">
        <v>1915.83</v>
      </c>
      <c r="S182" s="71">
        <v>1873.81</v>
      </c>
      <c r="T182" s="71">
        <v>1821.71</v>
      </c>
      <c r="U182" s="71">
        <v>1777.85</v>
      </c>
      <c r="V182" s="71">
        <v>1759.13</v>
      </c>
      <c r="W182" s="71">
        <v>1831.64</v>
      </c>
      <c r="X182" s="71">
        <v>1957.84</v>
      </c>
      <c r="Y182" s="71">
        <v>1895.5</v>
      </c>
      <c r="Z182" s="71">
        <v>1633.02</v>
      </c>
      <c r="AA182" s="71">
        <v>1457.25</v>
      </c>
    </row>
    <row r="183" spans="1:27" ht="12.75" hidden="1" customHeight="1" outlineLevel="1" x14ac:dyDescent="0.2">
      <c r="A183" s="163" t="s">
        <v>2586</v>
      </c>
      <c r="B183" s="94" t="s">
        <v>90</v>
      </c>
      <c r="C183" s="70" t="s">
        <v>79</v>
      </c>
      <c r="D183" s="71">
        <f>$D$168</f>
        <v>113.12</v>
      </c>
      <c r="E183" s="71">
        <f>$D$168</f>
        <v>113.12</v>
      </c>
      <c r="F183" s="71">
        <f t="shared" ref="F183:AA183" si="103">$D$168</f>
        <v>113.12</v>
      </c>
      <c r="G183" s="71">
        <f t="shared" si="103"/>
        <v>113.12</v>
      </c>
      <c r="H183" s="71">
        <f t="shared" si="103"/>
        <v>113.12</v>
      </c>
      <c r="I183" s="71">
        <f t="shared" si="103"/>
        <v>113.12</v>
      </c>
      <c r="J183" s="71">
        <f t="shared" si="103"/>
        <v>113.12</v>
      </c>
      <c r="K183" s="71">
        <f t="shared" si="103"/>
        <v>113.12</v>
      </c>
      <c r="L183" s="71">
        <f t="shared" si="103"/>
        <v>113.12</v>
      </c>
      <c r="M183" s="71">
        <f t="shared" si="103"/>
        <v>113.12</v>
      </c>
      <c r="N183" s="71">
        <f t="shared" si="103"/>
        <v>113.12</v>
      </c>
      <c r="O183" s="71">
        <f t="shared" si="103"/>
        <v>113.12</v>
      </c>
      <c r="P183" s="71">
        <f t="shared" si="103"/>
        <v>113.12</v>
      </c>
      <c r="Q183" s="71">
        <f t="shared" si="103"/>
        <v>113.12</v>
      </c>
      <c r="R183" s="71">
        <f t="shared" si="103"/>
        <v>113.12</v>
      </c>
      <c r="S183" s="71">
        <f t="shared" si="103"/>
        <v>113.12</v>
      </c>
      <c r="T183" s="71">
        <f t="shared" si="103"/>
        <v>113.12</v>
      </c>
      <c r="U183" s="71">
        <f t="shared" si="103"/>
        <v>113.12</v>
      </c>
      <c r="V183" s="71">
        <f t="shared" si="103"/>
        <v>113.12</v>
      </c>
      <c r="W183" s="71">
        <f t="shared" si="103"/>
        <v>113.12</v>
      </c>
      <c r="X183" s="71">
        <f t="shared" si="103"/>
        <v>113.12</v>
      </c>
      <c r="Y183" s="71">
        <f t="shared" si="103"/>
        <v>113.12</v>
      </c>
      <c r="Z183" s="71">
        <f t="shared" si="103"/>
        <v>113.12</v>
      </c>
      <c r="AA183" s="71">
        <f t="shared" si="103"/>
        <v>113.12</v>
      </c>
    </row>
    <row r="184" spans="1:27" ht="12.75" hidden="1" customHeight="1" outlineLevel="1" x14ac:dyDescent="0.2">
      <c r="A184" s="163" t="s">
        <v>2587</v>
      </c>
      <c r="B184" s="94" t="s">
        <v>83</v>
      </c>
      <c r="C184" s="70" t="s">
        <v>79</v>
      </c>
      <c r="D184" s="71">
        <v>4.95</v>
      </c>
      <c r="E184" s="71">
        <v>4.95</v>
      </c>
      <c r="F184" s="71">
        <v>4.95</v>
      </c>
      <c r="G184" s="71">
        <v>4.95</v>
      </c>
      <c r="H184" s="71">
        <v>4.95</v>
      </c>
      <c r="I184" s="71">
        <v>4.95</v>
      </c>
      <c r="J184" s="71">
        <v>4.95</v>
      </c>
      <c r="K184" s="71">
        <v>4.95</v>
      </c>
      <c r="L184" s="71">
        <v>4.95</v>
      </c>
      <c r="M184" s="71">
        <v>4.95</v>
      </c>
      <c r="N184" s="71">
        <v>4.95</v>
      </c>
      <c r="O184" s="71">
        <v>4.95</v>
      </c>
      <c r="P184" s="71">
        <v>4.95</v>
      </c>
      <c r="Q184" s="71">
        <v>4.95</v>
      </c>
      <c r="R184" s="71">
        <v>4.95</v>
      </c>
      <c r="S184" s="71">
        <v>4.95</v>
      </c>
      <c r="T184" s="71">
        <v>4.95</v>
      </c>
      <c r="U184" s="71">
        <v>4.95</v>
      </c>
      <c r="V184" s="71">
        <v>4.95</v>
      </c>
      <c r="W184" s="71">
        <v>4.95</v>
      </c>
      <c r="X184" s="71">
        <v>4.95</v>
      </c>
      <c r="Y184" s="71">
        <v>4.95</v>
      </c>
      <c r="Z184" s="71">
        <v>4.95</v>
      </c>
      <c r="AA184" s="71">
        <v>4.95</v>
      </c>
    </row>
    <row r="185" spans="1:27" ht="12.75" hidden="1" customHeight="1" outlineLevel="1" x14ac:dyDescent="0.2">
      <c r="A185" s="163" t="s">
        <v>2588</v>
      </c>
      <c r="B185" s="94" t="s">
        <v>81</v>
      </c>
      <c r="C185" s="70" t="s">
        <v>79</v>
      </c>
      <c r="D185" s="71">
        <f>$D$11</f>
        <v>216.36</v>
      </c>
      <c r="E185" s="71">
        <f t="shared" ref="E185:AA185" si="104">$D$11</f>
        <v>216.36</v>
      </c>
      <c r="F185" s="71">
        <f t="shared" si="104"/>
        <v>216.36</v>
      </c>
      <c r="G185" s="71">
        <f t="shared" si="104"/>
        <v>216.36</v>
      </c>
      <c r="H185" s="71">
        <f t="shared" si="104"/>
        <v>216.36</v>
      </c>
      <c r="I185" s="71">
        <f t="shared" si="104"/>
        <v>216.36</v>
      </c>
      <c r="J185" s="71">
        <f t="shared" si="104"/>
        <v>216.36</v>
      </c>
      <c r="K185" s="71">
        <f t="shared" si="104"/>
        <v>216.36</v>
      </c>
      <c r="L185" s="71">
        <f t="shared" si="104"/>
        <v>216.36</v>
      </c>
      <c r="M185" s="71">
        <f t="shared" si="104"/>
        <v>216.36</v>
      </c>
      <c r="N185" s="71">
        <f t="shared" si="104"/>
        <v>216.36</v>
      </c>
      <c r="O185" s="71">
        <f t="shared" si="104"/>
        <v>216.36</v>
      </c>
      <c r="P185" s="71">
        <f t="shared" si="104"/>
        <v>216.36</v>
      </c>
      <c r="Q185" s="71">
        <f t="shared" si="104"/>
        <v>216.36</v>
      </c>
      <c r="R185" s="71">
        <f t="shared" si="104"/>
        <v>216.36</v>
      </c>
      <c r="S185" s="71">
        <f t="shared" si="104"/>
        <v>216.36</v>
      </c>
      <c r="T185" s="71">
        <f t="shared" si="104"/>
        <v>216.36</v>
      </c>
      <c r="U185" s="71">
        <f t="shared" si="104"/>
        <v>216.36</v>
      </c>
      <c r="V185" s="71">
        <f t="shared" si="104"/>
        <v>216.36</v>
      </c>
      <c r="W185" s="71">
        <f t="shared" si="104"/>
        <v>216.36</v>
      </c>
      <c r="X185" s="71">
        <f t="shared" si="104"/>
        <v>216.36</v>
      </c>
      <c r="Y185" s="71">
        <f t="shared" si="104"/>
        <v>216.36</v>
      </c>
      <c r="Z185" s="71">
        <f t="shared" si="104"/>
        <v>216.36</v>
      </c>
      <c r="AA185" s="71">
        <f t="shared" si="104"/>
        <v>216.36</v>
      </c>
    </row>
    <row r="186" spans="1:27" ht="12.75" customHeight="1" collapsed="1" x14ac:dyDescent="0.2">
      <c r="A186" s="162" t="s">
        <v>2589</v>
      </c>
      <c r="B186" s="54" t="str">
        <f>"05"&amp;"."&amp;$B$801&amp;"."&amp;$B$802</f>
        <v>05.05.2023</v>
      </c>
      <c r="C186" s="134" t="s">
        <v>76</v>
      </c>
      <c r="D186" s="135">
        <f>ROUND(((D187+D188+D190+D189)/1000),5)</f>
        <v>1.71302</v>
      </c>
      <c r="E186" s="135">
        <f>ROUND(((E187+E188+E190+E189)/1000),5)</f>
        <v>1.52644</v>
      </c>
      <c r="F186" s="135">
        <f>ROUND(((F187+F188+F190+F189)/1000),5)</f>
        <v>1.45116</v>
      </c>
      <c r="G186" s="135">
        <f t="shared" ref="G186:AA186" si="105">ROUND(((G187+G188+G190+G189)/1000),5)</f>
        <v>1.42798</v>
      </c>
      <c r="H186" s="135">
        <f t="shared" si="105"/>
        <v>1.47516</v>
      </c>
      <c r="I186" s="135">
        <f t="shared" si="105"/>
        <v>1.5862400000000001</v>
      </c>
      <c r="J186" s="135">
        <f t="shared" si="105"/>
        <v>1.7097199999999999</v>
      </c>
      <c r="K186" s="135">
        <f t="shared" si="105"/>
        <v>1.94011</v>
      </c>
      <c r="L186" s="135">
        <f t="shared" si="105"/>
        <v>2.14764</v>
      </c>
      <c r="M186" s="135">
        <f t="shared" si="105"/>
        <v>2.2208800000000002</v>
      </c>
      <c r="N186" s="135">
        <f t="shared" si="105"/>
        <v>2.3230300000000002</v>
      </c>
      <c r="O186" s="135">
        <f t="shared" si="105"/>
        <v>2.2966199999999999</v>
      </c>
      <c r="P186" s="135">
        <f t="shared" si="105"/>
        <v>2.2800500000000001</v>
      </c>
      <c r="Q186" s="135">
        <f t="shared" si="105"/>
        <v>2.2951600000000001</v>
      </c>
      <c r="R186" s="135">
        <f t="shared" si="105"/>
        <v>2.2798099999999999</v>
      </c>
      <c r="S186" s="135">
        <f t="shared" si="105"/>
        <v>2.2433000000000001</v>
      </c>
      <c r="T186" s="135">
        <f t="shared" si="105"/>
        <v>2.2136999999999998</v>
      </c>
      <c r="U186" s="135">
        <f t="shared" si="105"/>
        <v>2.2059500000000001</v>
      </c>
      <c r="V186" s="135">
        <f t="shared" si="105"/>
        <v>2.2086199999999998</v>
      </c>
      <c r="W186" s="135">
        <f t="shared" si="105"/>
        <v>2.2172900000000002</v>
      </c>
      <c r="X186" s="135">
        <f t="shared" si="105"/>
        <v>2.3316499999999998</v>
      </c>
      <c r="Y186" s="135">
        <f t="shared" si="105"/>
        <v>2.28342</v>
      </c>
      <c r="Z186" s="135">
        <f t="shared" si="105"/>
        <v>2.1501000000000001</v>
      </c>
      <c r="AA186" s="135">
        <f t="shared" si="105"/>
        <v>1.94038</v>
      </c>
    </row>
    <row r="187" spans="1:27" ht="12.75" hidden="1" customHeight="1" outlineLevel="1" x14ac:dyDescent="0.2">
      <c r="A187" s="163" t="s">
        <v>2590</v>
      </c>
      <c r="B187" s="94" t="s">
        <v>238</v>
      </c>
      <c r="C187" s="70" t="s">
        <v>79</v>
      </c>
      <c r="D187" s="71">
        <v>1378.59</v>
      </c>
      <c r="E187" s="71">
        <v>1192.01</v>
      </c>
      <c r="F187" s="71">
        <v>1116.73</v>
      </c>
      <c r="G187" s="71">
        <v>1093.55</v>
      </c>
      <c r="H187" s="71">
        <v>1140.73</v>
      </c>
      <c r="I187" s="71">
        <v>1251.81</v>
      </c>
      <c r="J187" s="71">
        <v>1375.29</v>
      </c>
      <c r="K187" s="71">
        <v>1605.68</v>
      </c>
      <c r="L187" s="71">
        <v>1813.21</v>
      </c>
      <c r="M187" s="71">
        <v>1886.45</v>
      </c>
      <c r="N187" s="71">
        <v>1988.6</v>
      </c>
      <c r="O187" s="71">
        <v>1962.19</v>
      </c>
      <c r="P187" s="71">
        <v>1945.62</v>
      </c>
      <c r="Q187" s="71">
        <v>1960.73</v>
      </c>
      <c r="R187" s="71">
        <v>1945.38</v>
      </c>
      <c r="S187" s="71">
        <v>1908.87</v>
      </c>
      <c r="T187" s="71">
        <v>1879.27</v>
      </c>
      <c r="U187" s="71">
        <v>1871.52</v>
      </c>
      <c r="V187" s="71">
        <v>1874.19</v>
      </c>
      <c r="W187" s="71">
        <v>1882.86</v>
      </c>
      <c r="X187" s="71">
        <v>1997.22</v>
      </c>
      <c r="Y187" s="71">
        <v>1948.99</v>
      </c>
      <c r="Z187" s="71">
        <v>1815.67</v>
      </c>
      <c r="AA187" s="71">
        <v>1605.95</v>
      </c>
    </row>
    <row r="188" spans="1:27" ht="12.75" hidden="1" customHeight="1" outlineLevel="1" x14ac:dyDescent="0.2">
      <c r="A188" s="163" t="s">
        <v>2591</v>
      </c>
      <c r="B188" s="94" t="s">
        <v>90</v>
      </c>
      <c r="C188" s="70" t="s">
        <v>79</v>
      </c>
      <c r="D188" s="71">
        <f>$D$168</f>
        <v>113.12</v>
      </c>
      <c r="E188" s="71">
        <f>$D$168</f>
        <v>113.12</v>
      </c>
      <c r="F188" s="71">
        <f t="shared" ref="F188:AA188" si="106">$D$168</f>
        <v>113.12</v>
      </c>
      <c r="G188" s="71">
        <f t="shared" si="106"/>
        <v>113.12</v>
      </c>
      <c r="H188" s="71">
        <f t="shared" si="106"/>
        <v>113.12</v>
      </c>
      <c r="I188" s="71">
        <f t="shared" si="106"/>
        <v>113.12</v>
      </c>
      <c r="J188" s="71">
        <f t="shared" si="106"/>
        <v>113.12</v>
      </c>
      <c r="K188" s="71">
        <f t="shared" si="106"/>
        <v>113.12</v>
      </c>
      <c r="L188" s="71">
        <f t="shared" si="106"/>
        <v>113.12</v>
      </c>
      <c r="M188" s="71">
        <f t="shared" si="106"/>
        <v>113.12</v>
      </c>
      <c r="N188" s="71">
        <f t="shared" si="106"/>
        <v>113.12</v>
      </c>
      <c r="O188" s="71">
        <f t="shared" si="106"/>
        <v>113.12</v>
      </c>
      <c r="P188" s="71">
        <f t="shared" si="106"/>
        <v>113.12</v>
      </c>
      <c r="Q188" s="71">
        <f t="shared" si="106"/>
        <v>113.12</v>
      </c>
      <c r="R188" s="71">
        <f t="shared" si="106"/>
        <v>113.12</v>
      </c>
      <c r="S188" s="71">
        <f t="shared" si="106"/>
        <v>113.12</v>
      </c>
      <c r="T188" s="71">
        <f t="shared" si="106"/>
        <v>113.12</v>
      </c>
      <c r="U188" s="71">
        <f t="shared" si="106"/>
        <v>113.12</v>
      </c>
      <c r="V188" s="71">
        <f t="shared" si="106"/>
        <v>113.12</v>
      </c>
      <c r="W188" s="71">
        <f t="shared" si="106"/>
        <v>113.12</v>
      </c>
      <c r="X188" s="71">
        <f t="shared" si="106"/>
        <v>113.12</v>
      </c>
      <c r="Y188" s="71">
        <f t="shared" si="106"/>
        <v>113.12</v>
      </c>
      <c r="Z188" s="71">
        <f t="shared" si="106"/>
        <v>113.12</v>
      </c>
      <c r="AA188" s="71">
        <f t="shared" si="106"/>
        <v>113.12</v>
      </c>
    </row>
    <row r="189" spans="1:27" ht="12.75" hidden="1" customHeight="1" outlineLevel="1" x14ac:dyDescent="0.2">
      <c r="A189" s="163" t="s">
        <v>2592</v>
      </c>
      <c r="B189" s="94" t="s">
        <v>83</v>
      </c>
      <c r="C189" s="70" t="s">
        <v>79</v>
      </c>
      <c r="D189" s="71">
        <v>4.95</v>
      </c>
      <c r="E189" s="71">
        <v>4.95</v>
      </c>
      <c r="F189" s="71">
        <v>4.95</v>
      </c>
      <c r="G189" s="71">
        <v>4.95</v>
      </c>
      <c r="H189" s="71">
        <v>4.95</v>
      </c>
      <c r="I189" s="71">
        <v>4.95</v>
      </c>
      <c r="J189" s="71">
        <v>4.95</v>
      </c>
      <c r="K189" s="71">
        <v>4.95</v>
      </c>
      <c r="L189" s="71">
        <v>4.95</v>
      </c>
      <c r="M189" s="71">
        <v>4.95</v>
      </c>
      <c r="N189" s="71">
        <v>4.95</v>
      </c>
      <c r="O189" s="71">
        <v>4.95</v>
      </c>
      <c r="P189" s="71">
        <v>4.95</v>
      </c>
      <c r="Q189" s="71">
        <v>4.95</v>
      </c>
      <c r="R189" s="71">
        <v>4.95</v>
      </c>
      <c r="S189" s="71">
        <v>4.95</v>
      </c>
      <c r="T189" s="71">
        <v>4.95</v>
      </c>
      <c r="U189" s="71">
        <v>4.95</v>
      </c>
      <c r="V189" s="71">
        <v>4.95</v>
      </c>
      <c r="W189" s="71">
        <v>4.95</v>
      </c>
      <c r="X189" s="71">
        <v>4.95</v>
      </c>
      <c r="Y189" s="71">
        <v>4.95</v>
      </c>
      <c r="Z189" s="71">
        <v>4.95</v>
      </c>
      <c r="AA189" s="71">
        <v>4.95</v>
      </c>
    </row>
    <row r="190" spans="1:27" ht="12.75" hidden="1" customHeight="1" outlineLevel="1" x14ac:dyDescent="0.2">
      <c r="A190" s="163" t="s">
        <v>2593</v>
      </c>
      <c r="B190" s="94" t="s">
        <v>81</v>
      </c>
      <c r="C190" s="70" t="s">
        <v>79</v>
      </c>
      <c r="D190" s="71">
        <f>$D$11</f>
        <v>216.36</v>
      </c>
      <c r="E190" s="71">
        <f t="shared" ref="E190:AA190" si="107">$D$11</f>
        <v>216.36</v>
      </c>
      <c r="F190" s="71">
        <f t="shared" si="107"/>
        <v>216.36</v>
      </c>
      <c r="G190" s="71">
        <f t="shared" si="107"/>
        <v>216.36</v>
      </c>
      <c r="H190" s="71">
        <f t="shared" si="107"/>
        <v>216.36</v>
      </c>
      <c r="I190" s="71">
        <f t="shared" si="107"/>
        <v>216.36</v>
      </c>
      <c r="J190" s="71">
        <f t="shared" si="107"/>
        <v>216.36</v>
      </c>
      <c r="K190" s="71">
        <f t="shared" si="107"/>
        <v>216.36</v>
      </c>
      <c r="L190" s="71">
        <f t="shared" si="107"/>
        <v>216.36</v>
      </c>
      <c r="M190" s="71">
        <f t="shared" si="107"/>
        <v>216.36</v>
      </c>
      <c r="N190" s="71">
        <f t="shared" si="107"/>
        <v>216.36</v>
      </c>
      <c r="O190" s="71">
        <f t="shared" si="107"/>
        <v>216.36</v>
      </c>
      <c r="P190" s="71">
        <f t="shared" si="107"/>
        <v>216.36</v>
      </c>
      <c r="Q190" s="71">
        <f t="shared" si="107"/>
        <v>216.36</v>
      </c>
      <c r="R190" s="71">
        <f t="shared" si="107"/>
        <v>216.36</v>
      </c>
      <c r="S190" s="71">
        <f t="shared" si="107"/>
        <v>216.36</v>
      </c>
      <c r="T190" s="71">
        <f t="shared" si="107"/>
        <v>216.36</v>
      </c>
      <c r="U190" s="71">
        <f t="shared" si="107"/>
        <v>216.36</v>
      </c>
      <c r="V190" s="71">
        <f t="shared" si="107"/>
        <v>216.36</v>
      </c>
      <c r="W190" s="71">
        <f t="shared" si="107"/>
        <v>216.36</v>
      </c>
      <c r="X190" s="71">
        <f t="shared" si="107"/>
        <v>216.36</v>
      </c>
      <c r="Y190" s="71">
        <f t="shared" si="107"/>
        <v>216.36</v>
      </c>
      <c r="Z190" s="71">
        <f t="shared" si="107"/>
        <v>216.36</v>
      </c>
      <c r="AA190" s="71">
        <f t="shared" si="107"/>
        <v>216.36</v>
      </c>
    </row>
    <row r="191" spans="1:27" ht="12.75" customHeight="1" collapsed="1" x14ac:dyDescent="0.2">
      <c r="A191" s="162" t="s">
        <v>2594</v>
      </c>
      <c r="B191" s="54" t="str">
        <f>"06"&amp;"."&amp;$B$801&amp;"."&amp;$B$802</f>
        <v>06.05.2023</v>
      </c>
      <c r="C191" s="134" t="s">
        <v>76</v>
      </c>
      <c r="D191" s="135">
        <f>ROUND(((D192+D193+D195+D194)/1000),5)</f>
        <v>1.8343700000000001</v>
      </c>
      <c r="E191" s="135">
        <f>ROUND(((E192+E193+E195+E194)/1000),5)</f>
        <v>1.75804</v>
      </c>
      <c r="F191" s="135">
        <f>ROUND(((F192+F193+F195+F194)/1000),5)</f>
        <v>1.6430400000000001</v>
      </c>
      <c r="G191" s="135">
        <f t="shared" ref="G191:AA191" si="108">ROUND(((G192+G193+G195+G194)/1000),5)</f>
        <v>1.5299799999999999</v>
      </c>
      <c r="H191" s="135">
        <f t="shared" si="108"/>
        <v>1.52762</v>
      </c>
      <c r="I191" s="135">
        <f t="shared" si="108"/>
        <v>1.6217200000000001</v>
      </c>
      <c r="J191" s="135">
        <f t="shared" si="108"/>
        <v>1.66835</v>
      </c>
      <c r="K191" s="135">
        <f t="shared" si="108"/>
        <v>1.78372</v>
      </c>
      <c r="L191" s="135">
        <f t="shared" si="108"/>
        <v>2.0788000000000002</v>
      </c>
      <c r="M191" s="135">
        <f t="shared" si="108"/>
        <v>2.2288999999999999</v>
      </c>
      <c r="N191" s="135">
        <f t="shared" si="108"/>
        <v>2.3083999999999998</v>
      </c>
      <c r="O191" s="135">
        <f t="shared" si="108"/>
        <v>2.2867000000000002</v>
      </c>
      <c r="P191" s="135">
        <f t="shared" si="108"/>
        <v>2.23143</v>
      </c>
      <c r="Q191" s="135">
        <f t="shared" si="108"/>
        <v>2.2298399999999998</v>
      </c>
      <c r="R191" s="135">
        <f t="shared" si="108"/>
        <v>2.2122600000000001</v>
      </c>
      <c r="S191" s="135">
        <f t="shared" si="108"/>
        <v>2.20736</v>
      </c>
      <c r="T191" s="135">
        <f t="shared" si="108"/>
        <v>2.1756700000000002</v>
      </c>
      <c r="U191" s="135">
        <f t="shared" si="108"/>
        <v>2.14778</v>
      </c>
      <c r="V191" s="135">
        <f t="shared" si="108"/>
        <v>2.14479</v>
      </c>
      <c r="W191" s="135">
        <f t="shared" si="108"/>
        <v>2.1854200000000001</v>
      </c>
      <c r="X191" s="135">
        <f t="shared" si="108"/>
        <v>2.3486799999999999</v>
      </c>
      <c r="Y191" s="135">
        <f t="shared" si="108"/>
        <v>2.32708</v>
      </c>
      <c r="Z191" s="135">
        <f t="shared" si="108"/>
        <v>2.12785</v>
      </c>
      <c r="AA191" s="135">
        <f t="shared" si="108"/>
        <v>1.9649300000000001</v>
      </c>
    </row>
    <row r="192" spans="1:27" ht="12.75" hidden="1" customHeight="1" outlineLevel="1" x14ac:dyDescent="0.2">
      <c r="A192" s="163" t="s">
        <v>2595</v>
      </c>
      <c r="B192" s="94" t="s">
        <v>238</v>
      </c>
      <c r="C192" s="70" t="s">
        <v>79</v>
      </c>
      <c r="D192" s="71">
        <v>1499.94</v>
      </c>
      <c r="E192" s="71">
        <v>1423.61</v>
      </c>
      <c r="F192" s="71">
        <v>1308.6099999999999</v>
      </c>
      <c r="G192" s="71">
        <v>1195.55</v>
      </c>
      <c r="H192" s="71">
        <v>1193.19</v>
      </c>
      <c r="I192" s="71">
        <v>1287.29</v>
      </c>
      <c r="J192" s="71">
        <v>1333.92</v>
      </c>
      <c r="K192" s="71">
        <v>1449.29</v>
      </c>
      <c r="L192" s="71">
        <v>1744.37</v>
      </c>
      <c r="M192" s="71">
        <v>1894.47</v>
      </c>
      <c r="N192" s="71">
        <v>1973.97</v>
      </c>
      <c r="O192" s="71">
        <v>1952.27</v>
      </c>
      <c r="P192" s="71">
        <v>1897</v>
      </c>
      <c r="Q192" s="71">
        <v>1895.41</v>
      </c>
      <c r="R192" s="71">
        <v>1877.83</v>
      </c>
      <c r="S192" s="71">
        <v>1872.93</v>
      </c>
      <c r="T192" s="71">
        <v>1841.24</v>
      </c>
      <c r="U192" s="71">
        <v>1813.35</v>
      </c>
      <c r="V192" s="71">
        <v>1810.36</v>
      </c>
      <c r="W192" s="71">
        <v>1850.99</v>
      </c>
      <c r="X192" s="71">
        <v>2014.25</v>
      </c>
      <c r="Y192" s="71">
        <v>1992.65</v>
      </c>
      <c r="Z192" s="71">
        <v>1793.42</v>
      </c>
      <c r="AA192" s="71">
        <v>1630.5</v>
      </c>
    </row>
    <row r="193" spans="1:27" ht="12.75" hidden="1" customHeight="1" outlineLevel="1" x14ac:dyDescent="0.2">
      <c r="A193" s="163" t="s">
        <v>2596</v>
      </c>
      <c r="B193" s="94" t="s">
        <v>90</v>
      </c>
      <c r="C193" s="70" t="s">
        <v>79</v>
      </c>
      <c r="D193" s="71">
        <f>$D$168</f>
        <v>113.12</v>
      </c>
      <c r="E193" s="71">
        <f>$D$168</f>
        <v>113.12</v>
      </c>
      <c r="F193" s="71">
        <f t="shared" ref="F193:AA193" si="109">$D$168</f>
        <v>113.12</v>
      </c>
      <c r="G193" s="71">
        <f t="shared" si="109"/>
        <v>113.12</v>
      </c>
      <c r="H193" s="71">
        <f t="shared" si="109"/>
        <v>113.12</v>
      </c>
      <c r="I193" s="71">
        <f t="shared" si="109"/>
        <v>113.12</v>
      </c>
      <c r="J193" s="71">
        <f t="shared" si="109"/>
        <v>113.12</v>
      </c>
      <c r="K193" s="71">
        <f t="shared" si="109"/>
        <v>113.12</v>
      </c>
      <c r="L193" s="71">
        <f t="shared" si="109"/>
        <v>113.12</v>
      </c>
      <c r="M193" s="71">
        <f t="shared" si="109"/>
        <v>113.12</v>
      </c>
      <c r="N193" s="71">
        <f t="shared" si="109"/>
        <v>113.12</v>
      </c>
      <c r="O193" s="71">
        <f t="shared" si="109"/>
        <v>113.12</v>
      </c>
      <c r="P193" s="71">
        <f t="shared" si="109"/>
        <v>113.12</v>
      </c>
      <c r="Q193" s="71">
        <f t="shared" si="109"/>
        <v>113.12</v>
      </c>
      <c r="R193" s="71">
        <f t="shared" si="109"/>
        <v>113.12</v>
      </c>
      <c r="S193" s="71">
        <f t="shared" si="109"/>
        <v>113.12</v>
      </c>
      <c r="T193" s="71">
        <f t="shared" si="109"/>
        <v>113.12</v>
      </c>
      <c r="U193" s="71">
        <f t="shared" si="109"/>
        <v>113.12</v>
      </c>
      <c r="V193" s="71">
        <f t="shared" si="109"/>
        <v>113.12</v>
      </c>
      <c r="W193" s="71">
        <f t="shared" si="109"/>
        <v>113.12</v>
      </c>
      <c r="X193" s="71">
        <f t="shared" si="109"/>
        <v>113.12</v>
      </c>
      <c r="Y193" s="71">
        <f t="shared" si="109"/>
        <v>113.12</v>
      </c>
      <c r="Z193" s="71">
        <f t="shared" si="109"/>
        <v>113.12</v>
      </c>
      <c r="AA193" s="71">
        <f t="shared" si="109"/>
        <v>113.12</v>
      </c>
    </row>
    <row r="194" spans="1:27" ht="12.75" hidden="1" customHeight="1" outlineLevel="1" x14ac:dyDescent="0.2">
      <c r="A194" s="163" t="s">
        <v>2597</v>
      </c>
      <c r="B194" s="94" t="s">
        <v>83</v>
      </c>
      <c r="C194" s="70" t="s">
        <v>79</v>
      </c>
      <c r="D194" s="71">
        <v>4.95</v>
      </c>
      <c r="E194" s="71">
        <v>4.95</v>
      </c>
      <c r="F194" s="71">
        <v>4.95</v>
      </c>
      <c r="G194" s="71">
        <v>4.95</v>
      </c>
      <c r="H194" s="71">
        <v>4.95</v>
      </c>
      <c r="I194" s="71">
        <v>4.95</v>
      </c>
      <c r="J194" s="71">
        <v>4.95</v>
      </c>
      <c r="K194" s="71">
        <v>4.95</v>
      </c>
      <c r="L194" s="71">
        <v>4.95</v>
      </c>
      <c r="M194" s="71">
        <v>4.95</v>
      </c>
      <c r="N194" s="71">
        <v>4.95</v>
      </c>
      <c r="O194" s="71">
        <v>4.95</v>
      </c>
      <c r="P194" s="71">
        <v>4.95</v>
      </c>
      <c r="Q194" s="71">
        <v>4.95</v>
      </c>
      <c r="R194" s="71">
        <v>4.95</v>
      </c>
      <c r="S194" s="71">
        <v>4.95</v>
      </c>
      <c r="T194" s="71">
        <v>4.95</v>
      </c>
      <c r="U194" s="71">
        <v>4.95</v>
      </c>
      <c r="V194" s="71">
        <v>4.95</v>
      </c>
      <c r="W194" s="71">
        <v>4.95</v>
      </c>
      <c r="X194" s="71">
        <v>4.95</v>
      </c>
      <c r="Y194" s="71">
        <v>4.95</v>
      </c>
      <c r="Z194" s="71">
        <v>4.95</v>
      </c>
      <c r="AA194" s="71">
        <v>4.95</v>
      </c>
    </row>
    <row r="195" spans="1:27" ht="12.75" hidden="1" customHeight="1" outlineLevel="1" x14ac:dyDescent="0.2">
      <c r="A195" s="163" t="s">
        <v>2598</v>
      </c>
      <c r="B195" s="94" t="s">
        <v>81</v>
      </c>
      <c r="C195" s="70" t="s">
        <v>79</v>
      </c>
      <c r="D195" s="71">
        <f>$D$11</f>
        <v>216.36</v>
      </c>
      <c r="E195" s="71">
        <f t="shared" ref="E195:AA195" si="110">$D$11</f>
        <v>216.36</v>
      </c>
      <c r="F195" s="71">
        <f t="shared" si="110"/>
        <v>216.36</v>
      </c>
      <c r="G195" s="71">
        <f t="shared" si="110"/>
        <v>216.36</v>
      </c>
      <c r="H195" s="71">
        <f t="shared" si="110"/>
        <v>216.36</v>
      </c>
      <c r="I195" s="71">
        <f t="shared" si="110"/>
        <v>216.36</v>
      </c>
      <c r="J195" s="71">
        <f t="shared" si="110"/>
        <v>216.36</v>
      </c>
      <c r="K195" s="71">
        <f t="shared" si="110"/>
        <v>216.36</v>
      </c>
      <c r="L195" s="71">
        <f t="shared" si="110"/>
        <v>216.36</v>
      </c>
      <c r="M195" s="71">
        <f t="shared" si="110"/>
        <v>216.36</v>
      </c>
      <c r="N195" s="71">
        <f t="shared" si="110"/>
        <v>216.36</v>
      </c>
      <c r="O195" s="71">
        <f t="shared" si="110"/>
        <v>216.36</v>
      </c>
      <c r="P195" s="71">
        <f t="shared" si="110"/>
        <v>216.36</v>
      </c>
      <c r="Q195" s="71">
        <f t="shared" si="110"/>
        <v>216.36</v>
      </c>
      <c r="R195" s="71">
        <f t="shared" si="110"/>
        <v>216.36</v>
      </c>
      <c r="S195" s="71">
        <f t="shared" si="110"/>
        <v>216.36</v>
      </c>
      <c r="T195" s="71">
        <f t="shared" si="110"/>
        <v>216.36</v>
      </c>
      <c r="U195" s="71">
        <f t="shared" si="110"/>
        <v>216.36</v>
      </c>
      <c r="V195" s="71">
        <f t="shared" si="110"/>
        <v>216.36</v>
      </c>
      <c r="W195" s="71">
        <f t="shared" si="110"/>
        <v>216.36</v>
      </c>
      <c r="X195" s="71">
        <f t="shared" si="110"/>
        <v>216.36</v>
      </c>
      <c r="Y195" s="71">
        <f t="shared" si="110"/>
        <v>216.36</v>
      </c>
      <c r="Z195" s="71">
        <f t="shared" si="110"/>
        <v>216.36</v>
      </c>
      <c r="AA195" s="71">
        <f t="shared" si="110"/>
        <v>216.36</v>
      </c>
    </row>
    <row r="196" spans="1:27" ht="12.75" customHeight="1" collapsed="1" x14ac:dyDescent="0.2">
      <c r="A196" s="162" t="s">
        <v>2599</v>
      </c>
      <c r="B196" s="54" t="str">
        <f>"07"&amp;"."&amp;$B$801&amp;"."&amp;$B$802</f>
        <v>07.05.2023</v>
      </c>
      <c r="C196" s="134" t="s">
        <v>76</v>
      </c>
      <c r="D196" s="135">
        <f>ROUND(((D197+D198+D200+D199)/1000),5)</f>
        <v>1.79772</v>
      </c>
      <c r="E196" s="135">
        <f>ROUND(((E197+E198+E200+E199)/1000),5)</f>
        <v>1.65065</v>
      </c>
      <c r="F196" s="135">
        <f>ROUND(((F197+F198+F200+F199)/1000),5)</f>
        <v>1.52921</v>
      </c>
      <c r="G196" s="135">
        <f t="shared" ref="G196:AA196" si="111">ROUND(((G197+G198+G200+G199)/1000),5)</f>
        <v>1.4805699999999999</v>
      </c>
      <c r="H196" s="135">
        <f t="shared" si="111"/>
        <v>1.4589399999999999</v>
      </c>
      <c r="I196" s="135">
        <f t="shared" si="111"/>
        <v>1.4200900000000001</v>
      </c>
      <c r="J196" s="135">
        <f t="shared" si="111"/>
        <v>1.5180499999999999</v>
      </c>
      <c r="K196" s="135">
        <f t="shared" si="111"/>
        <v>1.61521</v>
      </c>
      <c r="L196" s="135">
        <f t="shared" si="111"/>
        <v>1.7962800000000001</v>
      </c>
      <c r="M196" s="135">
        <f t="shared" si="111"/>
        <v>1.95947</v>
      </c>
      <c r="N196" s="135">
        <f t="shared" si="111"/>
        <v>1.99827</v>
      </c>
      <c r="O196" s="135">
        <f t="shared" si="111"/>
        <v>2.0085500000000001</v>
      </c>
      <c r="P196" s="135">
        <f t="shared" si="111"/>
        <v>2.0027699999999999</v>
      </c>
      <c r="Q196" s="135">
        <f t="shared" si="111"/>
        <v>1.99549</v>
      </c>
      <c r="R196" s="135">
        <f t="shared" si="111"/>
        <v>1.9852099999999999</v>
      </c>
      <c r="S196" s="135">
        <f t="shared" si="111"/>
        <v>1.97942</v>
      </c>
      <c r="T196" s="135">
        <f t="shared" si="111"/>
        <v>1.9636400000000001</v>
      </c>
      <c r="U196" s="135">
        <f t="shared" si="111"/>
        <v>1.97922</v>
      </c>
      <c r="V196" s="135">
        <f t="shared" si="111"/>
        <v>2.0058500000000001</v>
      </c>
      <c r="W196" s="135">
        <f t="shared" si="111"/>
        <v>2.0655100000000002</v>
      </c>
      <c r="X196" s="135">
        <f t="shared" si="111"/>
        <v>2.18573</v>
      </c>
      <c r="Y196" s="135">
        <f t="shared" si="111"/>
        <v>2.2431999999999999</v>
      </c>
      <c r="Z196" s="135">
        <f t="shared" si="111"/>
        <v>1.9836499999999999</v>
      </c>
      <c r="AA196" s="135">
        <f t="shared" si="111"/>
        <v>1.81932</v>
      </c>
    </row>
    <row r="197" spans="1:27" ht="12.75" hidden="1" customHeight="1" outlineLevel="1" x14ac:dyDescent="0.2">
      <c r="A197" s="163" t="s">
        <v>2600</v>
      </c>
      <c r="B197" s="94" t="s">
        <v>238</v>
      </c>
      <c r="C197" s="70" t="s">
        <v>79</v>
      </c>
      <c r="D197" s="71">
        <v>1463.29</v>
      </c>
      <c r="E197" s="71">
        <v>1316.22</v>
      </c>
      <c r="F197" s="71">
        <v>1194.78</v>
      </c>
      <c r="G197" s="71">
        <v>1146.1400000000001</v>
      </c>
      <c r="H197" s="71">
        <v>1124.51</v>
      </c>
      <c r="I197" s="71">
        <v>1085.6600000000001</v>
      </c>
      <c r="J197" s="71">
        <v>1183.6199999999999</v>
      </c>
      <c r="K197" s="71">
        <v>1280.78</v>
      </c>
      <c r="L197" s="71">
        <v>1461.85</v>
      </c>
      <c r="M197" s="71">
        <v>1625.04</v>
      </c>
      <c r="N197" s="71">
        <v>1663.84</v>
      </c>
      <c r="O197" s="71">
        <v>1674.12</v>
      </c>
      <c r="P197" s="71">
        <v>1668.34</v>
      </c>
      <c r="Q197" s="71">
        <v>1661.06</v>
      </c>
      <c r="R197" s="71">
        <v>1650.78</v>
      </c>
      <c r="S197" s="71">
        <v>1644.99</v>
      </c>
      <c r="T197" s="71">
        <v>1629.21</v>
      </c>
      <c r="U197" s="71">
        <v>1644.79</v>
      </c>
      <c r="V197" s="71">
        <v>1671.42</v>
      </c>
      <c r="W197" s="71">
        <v>1731.08</v>
      </c>
      <c r="X197" s="71">
        <v>1851.3</v>
      </c>
      <c r="Y197" s="71">
        <v>1908.77</v>
      </c>
      <c r="Z197" s="71">
        <v>1649.22</v>
      </c>
      <c r="AA197" s="71">
        <v>1484.89</v>
      </c>
    </row>
    <row r="198" spans="1:27" ht="12.75" hidden="1" customHeight="1" outlineLevel="1" x14ac:dyDescent="0.2">
      <c r="A198" s="163" t="s">
        <v>2601</v>
      </c>
      <c r="B198" s="94" t="s">
        <v>90</v>
      </c>
      <c r="C198" s="70" t="s">
        <v>79</v>
      </c>
      <c r="D198" s="71">
        <f>$D$168</f>
        <v>113.12</v>
      </c>
      <c r="E198" s="71">
        <f>$D$168</f>
        <v>113.12</v>
      </c>
      <c r="F198" s="71">
        <f t="shared" ref="F198:AA198" si="112">$D$168</f>
        <v>113.12</v>
      </c>
      <c r="G198" s="71">
        <f t="shared" si="112"/>
        <v>113.12</v>
      </c>
      <c r="H198" s="71">
        <f t="shared" si="112"/>
        <v>113.12</v>
      </c>
      <c r="I198" s="71">
        <f t="shared" si="112"/>
        <v>113.12</v>
      </c>
      <c r="J198" s="71">
        <f t="shared" si="112"/>
        <v>113.12</v>
      </c>
      <c r="K198" s="71">
        <f t="shared" si="112"/>
        <v>113.12</v>
      </c>
      <c r="L198" s="71">
        <f t="shared" si="112"/>
        <v>113.12</v>
      </c>
      <c r="M198" s="71">
        <f t="shared" si="112"/>
        <v>113.12</v>
      </c>
      <c r="N198" s="71">
        <f t="shared" si="112"/>
        <v>113.12</v>
      </c>
      <c r="O198" s="71">
        <f t="shared" si="112"/>
        <v>113.12</v>
      </c>
      <c r="P198" s="71">
        <f t="shared" si="112"/>
        <v>113.12</v>
      </c>
      <c r="Q198" s="71">
        <f t="shared" si="112"/>
        <v>113.12</v>
      </c>
      <c r="R198" s="71">
        <f t="shared" si="112"/>
        <v>113.12</v>
      </c>
      <c r="S198" s="71">
        <f t="shared" si="112"/>
        <v>113.12</v>
      </c>
      <c r="T198" s="71">
        <f t="shared" si="112"/>
        <v>113.12</v>
      </c>
      <c r="U198" s="71">
        <f t="shared" si="112"/>
        <v>113.12</v>
      </c>
      <c r="V198" s="71">
        <f t="shared" si="112"/>
        <v>113.12</v>
      </c>
      <c r="W198" s="71">
        <f t="shared" si="112"/>
        <v>113.12</v>
      </c>
      <c r="X198" s="71">
        <f t="shared" si="112"/>
        <v>113.12</v>
      </c>
      <c r="Y198" s="71">
        <f t="shared" si="112"/>
        <v>113.12</v>
      </c>
      <c r="Z198" s="71">
        <f t="shared" si="112"/>
        <v>113.12</v>
      </c>
      <c r="AA198" s="71">
        <f t="shared" si="112"/>
        <v>113.12</v>
      </c>
    </row>
    <row r="199" spans="1:27" ht="12.75" hidden="1" customHeight="1" outlineLevel="1" x14ac:dyDescent="0.2">
      <c r="A199" s="163" t="s">
        <v>2602</v>
      </c>
      <c r="B199" s="94" t="s">
        <v>83</v>
      </c>
      <c r="C199" s="70" t="s">
        <v>79</v>
      </c>
      <c r="D199" s="71">
        <v>4.95</v>
      </c>
      <c r="E199" s="71">
        <v>4.95</v>
      </c>
      <c r="F199" s="71">
        <v>4.95</v>
      </c>
      <c r="G199" s="71">
        <v>4.95</v>
      </c>
      <c r="H199" s="71">
        <v>4.95</v>
      </c>
      <c r="I199" s="71">
        <v>4.95</v>
      </c>
      <c r="J199" s="71">
        <v>4.95</v>
      </c>
      <c r="K199" s="71">
        <v>4.95</v>
      </c>
      <c r="L199" s="71">
        <v>4.95</v>
      </c>
      <c r="M199" s="71">
        <v>4.95</v>
      </c>
      <c r="N199" s="71">
        <v>4.95</v>
      </c>
      <c r="O199" s="71">
        <v>4.95</v>
      </c>
      <c r="P199" s="71">
        <v>4.95</v>
      </c>
      <c r="Q199" s="71">
        <v>4.95</v>
      </c>
      <c r="R199" s="71">
        <v>4.95</v>
      </c>
      <c r="S199" s="71">
        <v>4.95</v>
      </c>
      <c r="T199" s="71">
        <v>4.95</v>
      </c>
      <c r="U199" s="71">
        <v>4.95</v>
      </c>
      <c r="V199" s="71">
        <v>4.95</v>
      </c>
      <c r="W199" s="71">
        <v>4.95</v>
      </c>
      <c r="X199" s="71">
        <v>4.95</v>
      </c>
      <c r="Y199" s="71">
        <v>4.95</v>
      </c>
      <c r="Z199" s="71">
        <v>4.95</v>
      </c>
      <c r="AA199" s="71">
        <v>4.95</v>
      </c>
    </row>
    <row r="200" spans="1:27" ht="12.75" hidden="1" customHeight="1" outlineLevel="1" x14ac:dyDescent="0.2">
      <c r="A200" s="163" t="s">
        <v>2603</v>
      </c>
      <c r="B200" s="94" t="s">
        <v>81</v>
      </c>
      <c r="C200" s="70" t="s">
        <v>79</v>
      </c>
      <c r="D200" s="71">
        <f>$D$11</f>
        <v>216.36</v>
      </c>
      <c r="E200" s="71">
        <f t="shared" ref="E200:AA200" si="113">$D$11</f>
        <v>216.36</v>
      </c>
      <c r="F200" s="71">
        <f t="shared" si="113"/>
        <v>216.36</v>
      </c>
      <c r="G200" s="71">
        <f t="shared" si="113"/>
        <v>216.36</v>
      </c>
      <c r="H200" s="71">
        <f t="shared" si="113"/>
        <v>216.36</v>
      </c>
      <c r="I200" s="71">
        <f t="shared" si="113"/>
        <v>216.36</v>
      </c>
      <c r="J200" s="71">
        <f t="shared" si="113"/>
        <v>216.36</v>
      </c>
      <c r="K200" s="71">
        <f t="shared" si="113"/>
        <v>216.36</v>
      </c>
      <c r="L200" s="71">
        <f t="shared" si="113"/>
        <v>216.36</v>
      </c>
      <c r="M200" s="71">
        <f t="shared" si="113"/>
        <v>216.36</v>
      </c>
      <c r="N200" s="71">
        <f t="shared" si="113"/>
        <v>216.36</v>
      </c>
      <c r="O200" s="71">
        <f t="shared" si="113"/>
        <v>216.36</v>
      </c>
      <c r="P200" s="71">
        <f t="shared" si="113"/>
        <v>216.36</v>
      </c>
      <c r="Q200" s="71">
        <f t="shared" si="113"/>
        <v>216.36</v>
      </c>
      <c r="R200" s="71">
        <f t="shared" si="113"/>
        <v>216.36</v>
      </c>
      <c r="S200" s="71">
        <f t="shared" si="113"/>
        <v>216.36</v>
      </c>
      <c r="T200" s="71">
        <f t="shared" si="113"/>
        <v>216.36</v>
      </c>
      <c r="U200" s="71">
        <f t="shared" si="113"/>
        <v>216.36</v>
      </c>
      <c r="V200" s="71">
        <f t="shared" si="113"/>
        <v>216.36</v>
      </c>
      <c r="W200" s="71">
        <f t="shared" si="113"/>
        <v>216.36</v>
      </c>
      <c r="X200" s="71">
        <f t="shared" si="113"/>
        <v>216.36</v>
      </c>
      <c r="Y200" s="71">
        <f t="shared" si="113"/>
        <v>216.36</v>
      </c>
      <c r="Z200" s="71">
        <f t="shared" si="113"/>
        <v>216.36</v>
      </c>
      <c r="AA200" s="71">
        <f t="shared" si="113"/>
        <v>216.36</v>
      </c>
    </row>
    <row r="201" spans="1:27" ht="12.75" customHeight="1" collapsed="1" x14ac:dyDescent="0.2">
      <c r="A201" s="162" t="s">
        <v>2604</v>
      </c>
      <c r="B201" s="54" t="str">
        <f>"08"&amp;"."&amp;$B$801&amp;"."&amp;$B$802</f>
        <v>08.05.2023</v>
      </c>
      <c r="C201" s="134" t="s">
        <v>76</v>
      </c>
      <c r="D201" s="135">
        <f>ROUND(((D202+D203+D205+D204)/1000),5)</f>
        <v>1.7951600000000001</v>
      </c>
      <c r="E201" s="135">
        <f>ROUND(((E202+E203+E205+E204)/1000),5)</f>
        <v>1.69415</v>
      </c>
      <c r="F201" s="135">
        <f>ROUND(((F202+F203+F205+F204)/1000),5)</f>
        <v>1.5697099999999999</v>
      </c>
      <c r="G201" s="135">
        <f t="shared" ref="G201:AA201" si="114">ROUND(((G202+G203+G205+G204)/1000),5)</f>
        <v>1.5440499999999999</v>
      </c>
      <c r="H201" s="135">
        <f t="shared" si="114"/>
        <v>1.5233399999999999</v>
      </c>
      <c r="I201" s="135">
        <f t="shared" si="114"/>
        <v>1.53338</v>
      </c>
      <c r="J201" s="135">
        <f t="shared" si="114"/>
        <v>1.56576</v>
      </c>
      <c r="K201" s="135">
        <f t="shared" si="114"/>
        <v>1.68899</v>
      </c>
      <c r="L201" s="135">
        <f t="shared" si="114"/>
        <v>1.9072199999999999</v>
      </c>
      <c r="M201" s="135">
        <f t="shared" si="114"/>
        <v>2.1046800000000001</v>
      </c>
      <c r="N201" s="135">
        <f t="shared" si="114"/>
        <v>2.16561</v>
      </c>
      <c r="O201" s="135">
        <f t="shared" si="114"/>
        <v>2.1739899999999999</v>
      </c>
      <c r="P201" s="135">
        <f t="shared" si="114"/>
        <v>2.1612100000000001</v>
      </c>
      <c r="Q201" s="135">
        <f t="shared" si="114"/>
        <v>2.1577799999999998</v>
      </c>
      <c r="R201" s="135">
        <f t="shared" si="114"/>
        <v>2.15184</v>
      </c>
      <c r="S201" s="135">
        <f t="shared" si="114"/>
        <v>2.1452</v>
      </c>
      <c r="T201" s="135">
        <f t="shared" si="114"/>
        <v>2.1291899999999999</v>
      </c>
      <c r="U201" s="135">
        <f t="shared" si="114"/>
        <v>2.2006199999999998</v>
      </c>
      <c r="V201" s="135">
        <f t="shared" si="114"/>
        <v>2.2437</v>
      </c>
      <c r="W201" s="135">
        <f t="shared" si="114"/>
        <v>2.2892999999999999</v>
      </c>
      <c r="X201" s="135">
        <f t="shared" si="114"/>
        <v>2.2930199999999998</v>
      </c>
      <c r="Y201" s="135">
        <f t="shared" si="114"/>
        <v>2.3795700000000002</v>
      </c>
      <c r="Z201" s="135">
        <f t="shared" si="114"/>
        <v>2.0562299999999998</v>
      </c>
      <c r="AA201" s="135">
        <f t="shared" si="114"/>
        <v>1.9132899999999999</v>
      </c>
    </row>
    <row r="202" spans="1:27" ht="12.75" hidden="1" customHeight="1" outlineLevel="1" x14ac:dyDescent="0.2">
      <c r="A202" s="163" t="s">
        <v>2605</v>
      </c>
      <c r="B202" s="94" t="s">
        <v>238</v>
      </c>
      <c r="C202" s="70" t="s">
        <v>79</v>
      </c>
      <c r="D202" s="71">
        <v>1460.73</v>
      </c>
      <c r="E202" s="71">
        <v>1359.72</v>
      </c>
      <c r="F202" s="71">
        <v>1235.28</v>
      </c>
      <c r="G202" s="71">
        <v>1209.6199999999999</v>
      </c>
      <c r="H202" s="71">
        <v>1188.9100000000001</v>
      </c>
      <c r="I202" s="71">
        <v>1198.95</v>
      </c>
      <c r="J202" s="71">
        <v>1231.33</v>
      </c>
      <c r="K202" s="71">
        <v>1354.56</v>
      </c>
      <c r="L202" s="71">
        <v>1572.79</v>
      </c>
      <c r="M202" s="71">
        <v>1770.25</v>
      </c>
      <c r="N202" s="71">
        <v>1831.18</v>
      </c>
      <c r="O202" s="71">
        <v>1839.56</v>
      </c>
      <c r="P202" s="71">
        <v>1826.78</v>
      </c>
      <c r="Q202" s="71">
        <v>1823.35</v>
      </c>
      <c r="R202" s="71">
        <v>1817.41</v>
      </c>
      <c r="S202" s="71">
        <v>1810.77</v>
      </c>
      <c r="T202" s="71">
        <v>1794.76</v>
      </c>
      <c r="U202" s="71">
        <v>1866.19</v>
      </c>
      <c r="V202" s="71">
        <v>1909.27</v>
      </c>
      <c r="W202" s="71">
        <v>1954.87</v>
      </c>
      <c r="X202" s="71">
        <v>1958.59</v>
      </c>
      <c r="Y202" s="71">
        <v>2045.14</v>
      </c>
      <c r="Z202" s="71">
        <v>1721.8</v>
      </c>
      <c r="AA202" s="71">
        <v>1578.86</v>
      </c>
    </row>
    <row r="203" spans="1:27" ht="12.75" hidden="1" customHeight="1" outlineLevel="1" x14ac:dyDescent="0.2">
      <c r="A203" s="163" t="s">
        <v>2606</v>
      </c>
      <c r="B203" s="94" t="s">
        <v>90</v>
      </c>
      <c r="C203" s="70" t="s">
        <v>79</v>
      </c>
      <c r="D203" s="71">
        <f>$D$168</f>
        <v>113.12</v>
      </c>
      <c r="E203" s="71">
        <f>$D$168</f>
        <v>113.12</v>
      </c>
      <c r="F203" s="71">
        <f t="shared" ref="F203:AA203" si="115">$D$168</f>
        <v>113.12</v>
      </c>
      <c r="G203" s="71">
        <f t="shared" si="115"/>
        <v>113.12</v>
      </c>
      <c r="H203" s="71">
        <f t="shared" si="115"/>
        <v>113.12</v>
      </c>
      <c r="I203" s="71">
        <f t="shared" si="115"/>
        <v>113.12</v>
      </c>
      <c r="J203" s="71">
        <f t="shared" si="115"/>
        <v>113.12</v>
      </c>
      <c r="K203" s="71">
        <f t="shared" si="115"/>
        <v>113.12</v>
      </c>
      <c r="L203" s="71">
        <f t="shared" si="115"/>
        <v>113.12</v>
      </c>
      <c r="M203" s="71">
        <f t="shared" si="115"/>
        <v>113.12</v>
      </c>
      <c r="N203" s="71">
        <f t="shared" si="115"/>
        <v>113.12</v>
      </c>
      <c r="O203" s="71">
        <f t="shared" si="115"/>
        <v>113.12</v>
      </c>
      <c r="P203" s="71">
        <f t="shared" si="115"/>
        <v>113.12</v>
      </c>
      <c r="Q203" s="71">
        <f t="shared" si="115"/>
        <v>113.12</v>
      </c>
      <c r="R203" s="71">
        <f t="shared" si="115"/>
        <v>113.12</v>
      </c>
      <c r="S203" s="71">
        <f t="shared" si="115"/>
        <v>113.12</v>
      </c>
      <c r="T203" s="71">
        <f t="shared" si="115"/>
        <v>113.12</v>
      </c>
      <c r="U203" s="71">
        <f t="shared" si="115"/>
        <v>113.12</v>
      </c>
      <c r="V203" s="71">
        <f t="shared" si="115"/>
        <v>113.12</v>
      </c>
      <c r="W203" s="71">
        <f t="shared" si="115"/>
        <v>113.12</v>
      </c>
      <c r="X203" s="71">
        <f t="shared" si="115"/>
        <v>113.12</v>
      </c>
      <c r="Y203" s="71">
        <f t="shared" si="115"/>
        <v>113.12</v>
      </c>
      <c r="Z203" s="71">
        <f t="shared" si="115"/>
        <v>113.12</v>
      </c>
      <c r="AA203" s="71">
        <f t="shared" si="115"/>
        <v>113.12</v>
      </c>
    </row>
    <row r="204" spans="1:27" ht="12.75" hidden="1" customHeight="1" outlineLevel="1" x14ac:dyDescent="0.2">
      <c r="A204" s="163" t="s">
        <v>2607</v>
      </c>
      <c r="B204" s="94" t="s">
        <v>83</v>
      </c>
      <c r="C204" s="70" t="s">
        <v>79</v>
      </c>
      <c r="D204" s="71">
        <v>4.95</v>
      </c>
      <c r="E204" s="71">
        <v>4.95</v>
      </c>
      <c r="F204" s="71">
        <v>4.95</v>
      </c>
      <c r="G204" s="71">
        <v>4.95</v>
      </c>
      <c r="H204" s="71">
        <v>4.95</v>
      </c>
      <c r="I204" s="71">
        <v>4.95</v>
      </c>
      <c r="J204" s="71">
        <v>4.95</v>
      </c>
      <c r="K204" s="71">
        <v>4.95</v>
      </c>
      <c r="L204" s="71">
        <v>4.95</v>
      </c>
      <c r="M204" s="71">
        <v>4.95</v>
      </c>
      <c r="N204" s="71">
        <v>4.95</v>
      </c>
      <c r="O204" s="71">
        <v>4.95</v>
      </c>
      <c r="P204" s="71">
        <v>4.95</v>
      </c>
      <c r="Q204" s="71">
        <v>4.95</v>
      </c>
      <c r="R204" s="71">
        <v>4.95</v>
      </c>
      <c r="S204" s="71">
        <v>4.95</v>
      </c>
      <c r="T204" s="71">
        <v>4.95</v>
      </c>
      <c r="U204" s="71">
        <v>4.95</v>
      </c>
      <c r="V204" s="71">
        <v>4.95</v>
      </c>
      <c r="W204" s="71">
        <v>4.95</v>
      </c>
      <c r="X204" s="71">
        <v>4.95</v>
      </c>
      <c r="Y204" s="71">
        <v>4.95</v>
      </c>
      <c r="Z204" s="71">
        <v>4.95</v>
      </c>
      <c r="AA204" s="71">
        <v>4.95</v>
      </c>
    </row>
    <row r="205" spans="1:27" ht="12.75" hidden="1" customHeight="1" outlineLevel="1" x14ac:dyDescent="0.2">
      <c r="A205" s="163" t="s">
        <v>2608</v>
      </c>
      <c r="B205" s="94" t="s">
        <v>81</v>
      </c>
      <c r="C205" s="70" t="s">
        <v>79</v>
      </c>
      <c r="D205" s="71">
        <f>$D$11</f>
        <v>216.36</v>
      </c>
      <c r="E205" s="71">
        <f t="shared" ref="E205:AA205" si="116">$D$11</f>
        <v>216.36</v>
      </c>
      <c r="F205" s="71">
        <f t="shared" si="116"/>
        <v>216.36</v>
      </c>
      <c r="G205" s="71">
        <f t="shared" si="116"/>
        <v>216.36</v>
      </c>
      <c r="H205" s="71">
        <f t="shared" si="116"/>
        <v>216.36</v>
      </c>
      <c r="I205" s="71">
        <f t="shared" si="116"/>
        <v>216.36</v>
      </c>
      <c r="J205" s="71">
        <f t="shared" si="116"/>
        <v>216.36</v>
      </c>
      <c r="K205" s="71">
        <f t="shared" si="116"/>
        <v>216.36</v>
      </c>
      <c r="L205" s="71">
        <f t="shared" si="116"/>
        <v>216.36</v>
      </c>
      <c r="M205" s="71">
        <f t="shared" si="116"/>
        <v>216.36</v>
      </c>
      <c r="N205" s="71">
        <f t="shared" si="116"/>
        <v>216.36</v>
      </c>
      <c r="O205" s="71">
        <f t="shared" si="116"/>
        <v>216.36</v>
      </c>
      <c r="P205" s="71">
        <f t="shared" si="116"/>
        <v>216.36</v>
      </c>
      <c r="Q205" s="71">
        <f t="shared" si="116"/>
        <v>216.36</v>
      </c>
      <c r="R205" s="71">
        <f t="shared" si="116"/>
        <v>216.36</v>
      </c>
      <c r="S205" s="71">
        <f t="shared" si="116"/>
        <v>216.36</v>
      </c>
      <c r="T205" s="71">
        <f t="shared" si="116"/>
        <v>216.36</v>
      </c>
      <c r="U205" s="71">
        <f t="shared" si="116"/>
        <v>216.36</v>
      </c>
      <c r="V205" s="71">
        <f t="shared" si="116"/>
        <v>216.36</v>
      </c>
      <c r="W205" s="71">
        <f t="shared" si="116"/>
        <v>216.36</v>
      </c>
      <c r="X205" s="71">
        <f t="shared" si="116"/>
        <v>216.36</v>
      </c>
      <c r="Y205" s="71">
        <f t="shared" si="116"/>
        <v>216.36</v>
      </c>
      <c r="Z205" s="71">
        <f t="shared" si="116"/>
        <v>216.36</v>
      </c>
      <c r="AA205" s="71">
        <f t="shared" si="116"/>
        <v>216.36</v>
      </c>
    </row>
    <row r="206" spans="1:27" ht="12.75" customHeight="1" collapsed="1" x14ac:dyDescent="0.2">
      <c r="A206" s="162" t="s">
        <v>2609</v>
      </c>
      <c r="B206" s="54" t="str">
        <f>"09"&amp;"."&amp;$B$801&amp;"."&amp;$B$802</f>
        <v>09.05.2023</v>
      </c>
      <c r="C206" s="134" t="s">
        <v>76</v>
      </c>
      <c r="D206" s="135">
        <f>ROUND(((D207+D208+D210+D209)/1000),5)</f>
        <v>1.8349800000000001</v>
      </c>
      <c r="E206" s="135">
        <f>ROUND(((E207+E208+E210+E209)/1000),5)</f>
        <v>1.71088</v>
      </c>
      <c r="F206" s="135">
        <f>ROUND(((F207+F208+F210+F209)/1000),5)</f>
        <v>1.65089</v>
      </c>
      <c r="G206" s="135">
        <f t="shared" ref="G206:AA206" si="117">ROUND(((G207+G208+G210+G209)/1000),5)</f>
        <v>1.6040300000000001</v>
      </c>
      <c r="H206" s="135">
        <f t="shared" si="117"/>
        <v>1.5645800000000001</v>
      </c>
      <c r="I206" s="135">
        <f t="shared" si="117"/>
        <v>1.5512900000000001</v>
      </c>
      <c r="J206" s="135">
        <f t="shared" si="117"/>
        <v>1.5705199999999999</v>
      </c>
      <c r="K206" s="135">
        <f t="shared" si="117"/>
        <v>1.6622600000000001</v>
      </c>
      <c r="L206" s="135">
        <f t="shared" si="117"/>
        <v>1.9077200000000001</v>
      </c>
      <c r="M206" s="135">
        <f t="shared" si="117"/>
        <v>2.04088</v>
      </c>
      <c r="N206" s="135">
        <f t="shared" si="117"/>
        <v>2.1378900000000001</v>
      </c>
      <c r="O206" s="135">
        <f t="shared" si="117"/>
        <v>2.1339899999999998</v>
      </c>
      <c r="P206" s="135">
        <f t="shared" si="117"/>
        <v>2.1279699999999999</v>
      </c>
      <c r="Q206" s="135">
        <f t="shared" si="117"/>
        <v>2.1272799999999998</v>
      </c>
      <c r="R206" s="135">
        <f t="shared" si="117"/>
        <v>2.1215600000000001</v>
      </c>
      <c r="S206" s="135">
        <f t="shared" si="117"/>
        <v>2.0814300000000001</v>
      </c>
      <c r="T206" s="135">
        <f t="shared" si="117"/>
        <v>2.07403</v>
      </c>
      <c r="U206" s="135">
        <f t="shared" si="117"/>
        <v>2.3409399999999998</v>
      </c>
      <c r="V206" s="135">
        <f t="shared" si="117"/>
        <v>2.3432599999999999</v>
      </c>
      <c r="W206" s="135">
        <f t="shared" si="117"/>
        <v>2.3890199999999999</v>
      </c>
      <c r="X206" s="135">
        <f t="shared" si="117"/>
        <v>2.4841299999999999</v>
      </c>
      <c r="Y206" s="135">
        <f t="shared" si="117"/>
        <v>2.55294</v>
      </c>
      <c r="Z206" s="135">
        <f t="shared" si="117"/>
        <v>2.1259899999999998</v>
      </c>
      <c r="AA206" s="135">
        <f t="shared" si="117"/>
        <v>1.9818800000000001</v>
      </c>
    </row>
    <row r="207" spans="1:27" ht="12.75" hidden="1" customHeight="1" outlineLevel="1" x14ac:dyDescent="0.2">
      <c r="A207" s="163" t="s">
        <v>2610</v>
      </c>
      <c r="B207" s="94" t="s">
        <v>238</v>
      </c>
      <c r="C207" s="70" t="s">
        <v>79</v>
      </c>
      <c r="D207" s="71">
        <v>1500.55</v>
      </c>
      <c r="E207" s="71">
        <v>1376.45</v>
      </c>
      <c r="F207" s="71">
        <v>1316.46</v>
      </c>
      <c r="G207" s="71">
        <v>1269.5999999999999</v>
      </c>
      <c r="H207" s="71">
        <v>1230.1500000000001</v>
      </c>
      <c r="I207" s="71">
        <v>1216.8599999999999</v>
      </c>
      <c r="J207" s="71">
        <v>1236.0899999999999</v>
      </c>
      <c r="K207" s="71">
        <v>1327.83</v>
      </c>
      <c r="L207" s="71">
        <v>1573.29</v>
      </c>
      <c r="M207" s="71">
        <v>1706.45</v>
      </c>
      <c r="N207" s="71">
        <v>1803.46</v>
      </c>
      <c r="O207" s="71">
        <v>1799.56</v>
      </c>
      <c r="P207" s="71">
        <v>1793.54</v>
      </c>
      <c r="Q207" s="71">
        <v>1792.85</v>
      </c>
      <c r="R207" s="71">
        <v>1787.13</v>
      </c>
      <c r="S207" s="71">
        <v>1747</v>
      </c>
      <c r="T207" s="71">
        <v>1739.6</v>
      </c>
      <c r="U207" s="71">
        <v>2006.51</v>
      </c>
      <c r="V207" s="71">
        <v>2008.83</v>
      </c>
      <c r="W207" s="71">
        <v>2054.59</v>
      </c>
      <c r="X207" s="71">
        <v>2149.6999999999998</v>
      </c>
      <c r="Y207" s="71">
        <v>2218.5100000000002</v>
      </c>
      <c r="Z207" s="71">
        <v>1791.56</v>
      </c>
      <c r="AA207" s="71">
        <v>1647.45</v>
      </c>
    </row>
    <row r="208" spans="1:27" ht="12.75" hidden="1" customHeight="1" outlineLevel="1" x14ac:dyDescent="0.2">
      <c r="A208" s="163" t="s">
        <v>2611</v>
      </c>
      <c r="B208" s="94" t="s">
        <v>90</v>
      </c>
      <c r="C208" s="70" t="s">
        <v>79</v>
      </c>
      <c r="D208" s="71">
        <f>$D$168</f>
        <v>113.12</v>
      </c>
      <c r="E208" s="71">
        <f>$D$168</f>
        <v>113.12</v>
      </c>
      <c r="F208" s="71">
        <f t="shared" ref="F208:AA208" si="118">$D$168</f>
        <v>113.12</v>
      </c>
      <c r="G208" s="71">
        <f t="shared" si="118"/>
        <v>113.12</v>
      </c>
      <c r="H208" s="71">
        <f t="shared" si="118"/>
        <v>113.12</v>
      </c>
      <c r="I208" s="71">
        <f t="shared" si="118"/>
        <v>113.12</v>
      </c>
      <c r="J208" s="71">
        <f t="shared" si="118"/>
        <v>113.12</v>
      </c>
      <c r="K208" s="71">
        <f t="shared" si="118"/>
        <v>113.12</v>
      </c>
      <c r="L208" s="71">
        <f t="shared" si="118"/>
        <v>113.12</v>
      </c>
      <c r="M208" s="71">
        <f t="shared" si="118"/>
        <v>113.12</v>
      </c>
      <c r="N208" s="71">
        <f t="shared" si="118"/>
        <v>113.12</v>
      </c>
      <c r="O208" s="71">
        <f t="shared" si="118"/>
        <v>113.12</v>
      </c>
      <c r="P208" s="71">
        <f t="shared" si="118"/>
        <v>113.12</v>
      </c>
      <c r="Q208" s="71">
        <f t="shared" si="118"/>
        <v>113.12</v>
      </c>
      <c r="R208" s="71">
        <f t="shared" si="118"/>
        <v>113.12</v>
      </c>
      <c r="S208" s="71">
        <f t="shared" si="118"/>
        <v>113.12</v>
      </c>
      <c r="T208" s="71">
        <f t="shared" si="118"/>
        <v>113.12</v>
      </c>
      <c r="U208" s="71">
        <f t="shared" si="118"/>
        <v>113.12</v>
      </c>
      <c r="V208" s="71">
        <f t="shared" si="118"/>
        <v>113.12</v>
      </c>
      <c r="W208" s="71">
        <f t="shared" si="118"/>
        <v>113.12</v>
      </c>
      <c r="X208" s="71">
        <f t="shared" si="118"/>
        <v>113.12</v>
      </c>
      <c r="Y208" s="71">
        <f t="shared" si="118"/>
        <v>113.12</v>
      </c>
      <c r="Z208" s="71">
        <f t="shared" si="118"/>
        <v>113.12</v>
      </c>
      <c r="AA208" s="71">
        <f t="shared" si="118"/>
        <v>113.12</v>
      </c>
    </row>
    <row r="209" spans="1:27" ht="12.75" hidden="1" customHeight="1" outlineLevel="1" x14ac:dyDescent="0.2">
      <c r="A209" s="163" t="s">
        <v>2612</v>
      </c>
      <c r="B209" s="94" t="s">
        <v>83</v>
      </c>
      <c r="C209" s="70" t="s">
        <v>79</v>
      </c>
      <c r="D209" s="71">
        <v>4.95</v>
      </c>
      <c r="E209" s="71">
        <v>4.95</v>
      </c>
      <c r="F209" s="71">
        <v>4.95</v>
      </c>
      <c r="G209" s="71">
        <v>4.95</v>
      </c>
      <c r="H209" s="71">
        <v>4.95</v>
      </c>
      <c r="I209" s="71">
        <v>4.95</v>
      </c>
      <c r="J209" s="71">
        <v>4.95</v>
      </c>
      <c r="K209" s="71">
        <v>4.95</v>
      </c>
      <c r="L209" s="71">
        <v>4.95</v>
      </c>
      <c r="M209" s="71">
        <v>4.95</v>
      </c>
      <c r="N209" s="71">
        <v>4.95</v>
      </c>
      <c r="O209" s="71">
        <v>4.95</v>
      </c>
      <c r="P209" s="71">
        <v>4.95</v>
      </c>
      <c r="Q209" s="71">
        <v>4.95</v>
      </c>
      <c r="R209" s="71">
        <v>4.95</v>
      </c>
      <c r="S209" s="71">
        <v>4.95</v>
      </c>
      <c r="T209" s="71">
        <v>4.95</v>
      </c>
      <c r="U209" s="71">
        <v>4.95</v>
      </c>
      <c r="V209" s="71">
        <v>4.95</v>
      </c>
      <c r="W209" s="71">
        <v>4.95</v>
      </c>
      <c r="X209" s="71">
        <v>4.95</v>
      </c>
      <c r="Y209" s="71">
        <v>4.95</v>
      </c>
      <c r="Z209" s="71">
        <v>4.95</v>
      </c>
      <c r="AA209" s="71">
        <v>4.95</v>
      </c>
    </row>
    <row r="210" spans="1:27" ht="12.75" hidden="1" customHeight="1" outlineLevel="1" x14ac:dyDescent="0.2">
      <c r="A210" s="163" t="s">
        <v>2613</v>
      </c>
      <c r="B210" s="94" t="s">
        <v>81</v>
      </c>
      <c r="C210" s="70" t="s">
        <v>79</v>
      </c>
      <c r="D210" s="71">
        <f>$D$11</f>
        <v>216.36</v>
      </c>
      <c r="E210" s="71">
        <f t="shared" ref="E210:AA210" si="119">$D$11</f>
        <v>216.36</v>
      </c>
      <c r="F210" s="71">
        <f t="shared" si="119"/>
        <v>216.36</v>
      </c>
      <c r="G210" s="71">
        <f t="shared" si="119"/>
        <v>216.36</v>
      </c>
      <c r="H210" s="71">
        <f t="shared" si="119"/>
        <v>216.36</v>
      </c>
      <c r="I210" s="71">
        <f t="shared" si="119"/>
        <v>216.36</v>
      </c>
      <c r="J210" s="71">
        <f t="shared" si="119"/>
        <v>216.36</v>
      </c>
      <c r="K210" s="71">
        <f t="shared" si="119"/>
        <v>216.36</v>
      </c>
      <c r="L210" s="71">
        <f t="shared" si="119"/>
        <v>216.36</v>
      </c>
      <c r="M210" s="71">
        <f t="shared" si="119"/>
        <v>216.36</v>
      </c>
      <c r="N210" s="71">
        <f t="shared" si="119"/>
        <v>216.36</v>
      </c>
      <c r="O210" s="71">
        <f t="shared" si="119"/>
        <v>216.36</v>
      </c>
      <c r="P210" s="71">
        <f t="shared" si="119"/>
        <v>216.36</v>
      </c>
      <c r="Q210" s="71">
        <f t="shared" si="119"/>
        <v>216.36</v>
      </c>
      <c r="R210" s="71">
        <f t="shared" si="119"/>
        <v>216.36</v>
      </c>
      <c r="S210" s="71">
        <f t="shared" si="119"/>
        <v>216.36</v>
      </c>
      <c r="T210" s="71">
        <f t="shared" si="119"/>
        <v>216.36</v>
      </c>
      <c r="U210" s="71">
        <f t="shared" si="119"/>
        <v>216.36</v>
      </c>
      <c r="V210" s="71">
        <f t="shared" si="119"/>
        <v>216.36</v>
      </c>
      <c r="W210" s="71">
        <f t="shared" si="119"/>
        <v>216.36</v>
      </c>
      <c r="X210" s="71">
        <f t="shared" si="119"/>
        <v>216.36</v>
      </c>
      <c r="Y210" s="71">
        <f t="shared" si="119"/>
        <v>216.36</v>
      </c>
      <c r="Z210" s="71">
        <f t="shared" si="119"/>
        <v>216.36</v>
      </c>
      <c r="AA210" s="71">
        <f t="shared" si="119"/>
        <v>216.36</v>
      </c>
    </row>
    <row r="211" spans="1:27" ht="12.75" customHeight="1" collapsed="1" x14ac:dyDescent="0.2">
      <c r="A211" s="162" t="s">
        <v>2614</v>
      </c>
      <c r="B211" s="54" t="str">
        <f>"10"&amp;"."&amp;$B$801&amp;"."&amp;$B$802</f>
        <v>10.05.2023</v>
      </c>
      <c r="C211" s="134" t="s">
        <v>76</v>
      </c>
      <c r="D211" s="135">
        <f>ROUND(((D212+D213+D215+D214)/1000),5)</f>
        <v>1.9363900000000001</v>
      </c>
      <c r="E211" s="135">
        <f>ROUND(((E212+E213+E215+E214)/1000),5)</f>
        <v>1.72923</v>
      </c>
      <c r="F211" s="135">
        <f>ROUND(((F212+F213+F215+F214)/1000),5)</f>
        <v>1.6385099999999999</v>
      </c>
      <c r="G211" s="135">
        <f t="shared" ref="G211:AA211" si="120">ROUND(((G212+G213+G215+G214)/1000),5)</f>
        <v>1.58785</v>
      </c>
      <c r="H211" s="135">
        <f t="shared" si="120"/>
        <v>1.60921</v>
      </c>
      <c r="I211" s="135">
        <f t="shared" si="120"/>
        <v>1.66004</v>
      </c>
      <c r="J211" s="135">
        <f t="shared" si="120"/>
        <v>1.8407199999999999</v>
      </c>
      <c r="K211" s="135">
        <f t="shared" si="120"/>
        <v>1.98489</v>
      </c>
      <c r="L211" s="135">
        <f t="shared" si="120"/>
        <v>2.1985399999999999</v>
      </c>
      <c r="M211" s="135">
        <f t="shared" si="120"/>
        <v>2.39954</v>
      </c>
      <c r="N211" s="135">
        <f t="shared" si="120"/>
        <v>2.4669099999999999</v>
      </c>
      <c r="O211" s="135">
        <f t="shared" si="120"/>
        <v>2.2819799999999999</v>
      </c>
      <c r="P211" s="135">
        <f t="shared" si="120"/>
        <v>2.2867700000000002</v>
      </c>
      <c r="Q211" s="135">
        <f t="shared" si="120"/>
        <v>2.3008000000000002</v>
      </c>
      <c r="R211" s="135">
        <f t="shared" si="120"/>
        <v>2.2827600000000001</v>
      </c>
      <c r="S211" s="135">
        <f t="shared" si="120"/>
        <v>2.2818200000000002</v>
      </c>
      <c r="T211" s="135">
        <f t="shared" si="120"/>
        <v>2.24152</v>
      </c>
      <c r="U211" s="135">
        <f t="shared" si="120"/>
        <v>2.2081200000000001</v>
      </c>
      <c r="V211" s="135">
        <f t="shared" si="120"/>
        <v>2.1993100000000001</v>
      </c>
      <c r="W211" s="135">
        <f t="shared" si="120"/>
        <v>2.2450899999999998</v>
      </c>
      <c r="X211" s="135">
        <f t="shared" si="120"/>
        <v>2.2997100000000001</v>
      </c>
      <c r="Y211" s="135">
        <f t="shared" si="120"/>
        <v>2.24431</v>
      </c>
      <c r="Z211" s="135">
        <f t="shared" si="120"/>
        <v>2.1568000000000001</v>
      </c>
      <c r="AA211" s="135">
        <f t="shared" si="120"/>
        <v>1.95567</v>
      </c>
    </row>
    <row r="212" spans="1:27" ht="12.75" hidden="1" customHeight="1" outlineLevel="1" x14ac:dyDescent="0.2">
      <c r="A212" s="163" t="s">
        <v>2615</v>
      </c>
      <c r="B212" s="94" t="s">
        <v>238</v>
      </c>
      <c r="C212" s="70" t="s">
        <v>79</v>
      </c>
      <c r="D212" s="71">
        <v>1601.96</v>
      </c>
      <c r="E212" s="71">
        <v>1394.8</v>
      </c>
      <c r="F212" s="71">
        <v>1304.08</v>
      </c>
      <c r="G212" s="71">
        <v>1253.42</v>
      </c>
      <c r="H212" s="71">
        <v>1274.78</v>
      </c>
      <c r="I212" s="71">
        <v>1325.61</v>
      </c>
      <c r="J212" s="71">
        <v>1506.29</v>
      </c>
      <c r="K212" s="71">
        <v>1650.46</v>
      </c>
      <c r="L212" s="71">
        <v>1864.11</v>
      </c>
      <c r="M212" s="71">
        <v>2065.11</v>
      </c>
      <c r="N212" s="71">
        <v>2132.48</v>
      </c>
      <c r="O212" s="71">
        <v>1947.55</v>
      </c>
      <c r="P212" s="71">
        <v>1952.34</v>
      </c>
      <c r="Q212" s="71">
        <v>1966.37</v>
      </c>
      <c r="R212" s="71">
        <v>1948.33</v>
      </c>
      <c r="S212" s="71">
        <v>1947.39</v>
      </c>
      <c r="T212" s="71">
        <v>1907.09</v>
      </c>
      <c r="U212" s="71">
        <v>1873.69</v>
      </c>
      <c r="V212" s="71">
        <v>1864.88</v>
      </c>
      <c r="W212" s="71">
        <v>1910.66</v>
      </c>
      <c r="X212" s="71">
        <v>1965.28</v>
      </c>
      <c r="Y212" s="71">
        <v>1909.88</v>
      </c>
      <c r="Z212" s="71">
        <v>1822.37</v>
      </c>
      <c r="AA212" s="71">
        <v>1621.24</v>
      </c>
    </row>
    <row r="213" spans="1:27" ht="12.75" hidden="1" customHeight="1" outlineLevel="1" x14ac:dyDescent="0.2">
      <c r="A213" s="163" t="s">
        <v>2616</v>
      </c>
      <c r="B213" s="94" t="s">
        <v>90</v>
      </c>
      <c r="C213" s="70" t="s">
        <v>79</v>
      </c>
      <c r="D213" s="71">
        <f>$D$168</f>
        <v>113.12</v>
      </c>
      <c r="E213" s="71">
        <f>$D$168</f>
        <v>113.12</v>
      </c>
      <c r="F213" s="71">
        <f t="shared" ref="F213:AA213" si="121">$D$168</f>
        <v>113.12</v>
      </c>
      <c r="G213" s="71">
        <f t="shared" si="121"/>
        <v>113.12</v>
      </c>
      <c r="H213" s="71">
        <f t="shared" si="121"/>
        <v>113.12</v>
      </c>
      <c r="I213" s="71">
        <f t="shared" si="121"/>
        <v>113.12</v>
      </c>
      <c r="J213" s="71">
        <f t="shared" si="121"/>
        <v>113.12</v>
      </c>
      <c r="K213" s="71">
        <f t="shared" si="121"/>
        <v>113.12</v>
      </c>
      <c r="L213" s="71">
        <f t="shared" si="121"/>
        <v>113.12</v>
      </c>
      <c r="M213" s="71">
        <f t="shared" si="121"/>
        <v>113.12</v>
      </c>
      <c r="N213" s="71">
        <f t="shared" si="121"/>
        <v>113.12</v>
      </c>
      <c r="O213" s="71">
        <f t="shared" si="121"/>
        <v>113.12</v>
      </c>
      <c r="P213" s="71">
        <f t="shared" si="121"/>
        <v>113.12</v>
      </c>
      <c r="Q213" s="71">
        <f t="shared" si="121"/>
        <v>113.12</v>
      </c>
      <c r="R213" s="71">
        <f t="shared" si="121"/>
        <v>113.12</v>
      </c>
      <c r="S213" s="71">
        <f t="shared" si="121"/>
        <v>113.12</v>
      </c>
      <c r="T213" s="71">
        <f t="shared" si="121"/>
        <v>113.12</v>
      </c>
      <c r="U213" s="71">
        <f t="shared" si="121"/>
        <v>113.12</v>
      </c>
      <c r="V213" s="71">
        <f t="shared" si="121"/>
        <v>113.12</v>
      </c>
      <c r="W213" s="71">
        <f t="shared" si="121"/>
        <v>113.12</v>
      </c>
      <c r="X213" s="71">
        <f t="shared" si="121"/>
        <v>113.12</v>
      </c>
      <c r="Y213" s="71">
        <f t="shared" si="121"/>
        <v>113.12</v>
      </c>
      <c r="Z213" s="71">
        <f t="shared" si="121"/>
        <v>113.12</v>
      </c>
      <c r="AA213" s="71">
        <f t="shared" si="121"/>
        <v>113.12</v>
      </c>
    </row>
    <row r="214" spans="1:27" ht="12.75" hidden="1" customHeight="1" outlineLevel="1" x14ac:dyDescent="0.2">
      <c r="A214" s="163" t="s">
        <v>2617</v>
      </c>
      <c r="B214" s="94" t="s">
        <v>83</v>
      </c>
      <c r="C214" s="70" t="s">
        <v>79</v>
      </c>
      <c r="D214" s="71">
        <v>4.95</v>
      </c>
      <c r="E214" s="71">
        <v>4.95</v>
      </c>
      <c r="F214" s="71">
        <v>4.95</v>
      </c>
      <c r="G214" s="71">
        <v>4.95</v>
      </c>
      <c r="H214" s="71">
        <v>4.95</v>
      </c>
      <c r="I214" s="71">
        <v>4.95</v>
      </c>
      <c r="J214" s="71">
        <v>4.95</v>
      </c>
      <c r="K214" s="71">
        <v>4.95</v>
      </c>
      <c r="L214" s="71">
        <v>4.95</v>
      </c>
      <c r="M214" s="71">
        <v>4.95</v>
      </c>
      <c r="N214" s="71">
        <v>4.95</v>
      </c>
      <c r="O214" s="71">
        <v>4.95</v>
      </c>
      <c r="P214" s="71">
        <v>4.95</v>
      </c>
      <c r="Q214" s="71">
        <v>4.95</v>
      </c>
      <c r="R214" s="71">
        <v>4.95</v>
      </c>
      <c r="S214" s="71">
        <v>4.95</v>
      </c>
      <c r="T214" s="71">
        <v>4.95</v>
      </c>
      <c r="U214" s="71">
        <v>4.95</v>
      </c>
      <c r="V214" s="71">
        <v>4.95</v>
      </c>
      <c r="W214" s="71">
        <v>4.95</v>
      </c>
      <c r="X214" s="71">
        <v>4.95</v>
      </c>
      <c r="Y214" s="71">
        <v>4.95</v>
      </c>
      <c r="Z214" s="71">
        <v>4.95</v>
      </c>
      <c r="AA214" s="71">
        <v>4.95</v>
      </c>
    </row>
    <row r="215" spans="1:27" ht="12.75" hidden="1" customHeight="1" outlineLevel="1" x14ac:dyDescent="0.2">
      <c r="A215" s="163" t="s">
        <v>2618</v>
      </c>
      <c r="B215" s="94" t="s">
        <v>81</v>
      </c>
      <c r="C215" s="70" t="s">
        <v>79</v>
      </c>
      <c r="D215" s="71">
        <f>$D$11</f>
        <v>216.36</v>
      </c>
      <c r="E215" s="71">
        <f t="shared" ref="E215:AA215" si="122">$D$11</f>
        <v>216.36</v>
      </c>
      <c r="F215" s="71">
        <f t="shared" si="122"/>
        <v>216.36</v>
      </c>
      <c r="G215" s="71">
        <f t="shared" si="122"/>
        <v>216.36</v>
      </c>
      <c r="H215" s="71">
        <f t="shared" si="122"/>
        <v>216.36</v>
      </c>
      <c r="I215" s="71">
        <f t="shared" si="122"/>
        <v>216.36</v>
      </c>
      <c r="J215" s="71">
        <f t="shared" si="122"/>
        <v>216.36</v>
      </c>
      <c r="K215" s="71">
        <f t="shared" si="122"/>
        <v>216.36</v>
      </c>
      <c r="L215" s="71">
        <f t="shared" si="122"/>
        <v>216.36</v>
      </c>
      <c r="M215" s="71">
        <f t="shared" si="122"/>
        <v>216.36</v>
      </c>
      <c r="N215" s="71">
        <f t="shared" si="122"/>
        <v>216.36</v>
      </c>
      <c r="O215" s="71">
        <f t="shared" si="122"/>
        <v>216.36</v>
      </c>
      <c r="P215" s="71">
        <f t="shared" si="122"/>
        <v>216.36</v>
      </c>
      <c r="Q215" s="71">
        <f t="shared" si="122"/>
        <v>216.36</v>
      </c>
      <c r="R215" s="71">
        <f t="shared" si="122"/>
        <v>216.36</v>
      </c>
      <c r="S215" s="71">
        <f t="shared" si="122"/>
        <v>216.36</v>
      </c>
      <c r="T215" s="71">
        <f t="shared" si="122"/>
        <v>216.36</v>
      </c>
      <c r="U215" s="71">
        <f t="shared" si="122"/>
        <v>216.36</v>
      </c>
      <c r="V215" s="71">
        <f t="shared" si="122"/>
        <v>216.36</v>
      </c>
      <c r="W215" s="71">
        <f t="shared" si="122"/>
        <v>216.36</v>
      </c>
      <c r="X215" s="71">
        <f t="shared" si="122"/>
        <v>216.36</v>
      </c>
      <c r="Y215" s="71">
        <f t="shared" si="122"/>
        <v>216.36</v>
      </c>
      <c r="Z215" s="71">
        <f t="shared" si="122"/>
        <v>216.36</v>
      </c>
      <c r="AA215" s="71">
        <f t="shared" si="122"/>
        <v>216.36</v>
      </c>
    </row>
    <row r="216" spans="1:27" ht="12.75" customHeight="1" collapsed="1" x14ac:dyDescent="0.2">
      <c r="A216" s="162" t="s">
        <v>2619</v>
      </c>
      <c r="B216" s="54" t="str">
        <f>"11"&amp;"."&amp;$B$801&amp;"."&amp;$B$802</f>
        <v>11.05.2023</v>
      </c>
      <c r="C216" s="134" t="s">
        <v>76</v>
      </c>
      <c r="D216" s="135">
        <f>ROUND(((D217+D218+D220+D219)/1000),5)</f>
        <v>1.5438700000000001</v>
      </c>
      <c r="E216" s="135">
        <f>ROUND(((E217+E218+E220+E219)/1000),5)</f>
        <v>1.4084000000000001</v>
      </c>
      <c r="F216" s="135">
        <f>ROUND(((F217+F218+F220+F219)/1000),5)</f>
        <v>1.36199</v>
      </c>
      <c r="G216" s="135">
        <f t="shared" ref="G216:AA216" si="123">ROUND(((G217+G218+G220+G219)/1000),5)</f>
        <v>1.31772</v>
      </c>
      <c r="H216" s="135">
        <f t="shared" si="123"/>
        <v>1.3363700000000001</v>
      </c>
      <c r="I216" s="135">
        <f t="shared" si="123"/>
        <v>1.40893</v>
      </c>
      <c r="J216" s="135">
        <f t="shared" si="123"/>
        <v>1.5651900000000001</v>
      </c>
      <c r="K216" s="135">
        <f t="shared" si="123"/>
        <v>1.7726599999999999</v>
      </c>
      <c r="L216" s="135">
        <f t="shared" si="123"/>
        <v>2.03945</v>
      </c>
      <c r="M216" s="135">
        <f t="shared" si="123"/>
        <v>2.1455600000000001</v>
      </c>
      <c r="N216" s="135">
        <f t="shared" si="123"/>
        <v>2.1598600000000001</v>
      </c>
      <c r="O216" s="135">
        <f t="shared" si="123"/>
        <v>2.1884199999999998</v>
      </c>
      <c r="P216" s="135">
        <f t="shared" si="123"/>
        <v>2.1998700000000002</v>
      </c>
      <c r="Q216" s="135">
        <f t="shared" si="123"/>
        <v>2.2013199999999999</v>
      </c>
      <c r="R216" s="135">
        <f t="shared" si="123"/>
        <v>2.1823899999999998</v>
      </c>
      <c r="S216" s="135">
        <f t="shared" si="123"/>
        <v>2.1002800000000001</v>
      </c>
      <c r="T216" s="135">
        <f t="shared" si="123"/>
        <v>2.0578500000000002</v>
      </c>
      <c r="U216" s="135">
        <f t="shared" si="123"/>
        <v>2.0176400000000001</v>
      </c>
      <c r="V216" s="135">
        <f t="shared" si="123"/>
        <v>2.0268299999999999</v>
      </c>
      <c r="W216" s="135">
        <f t="shared" si="123"/>
        <v>2.0427300000000002</v>
      </c>
      <c r="X216" s="135">
        <f t="shared" si="123"/>
        <v>2.1027200000000001</v>
      </c>
      <c r="Y216" s="135">
        <f t="shared" si="123"/>
        <v>2.1250499999999999</v>
      </c>
      <c r="Z216" s="135">
        <f t="shared" si="123"/>
        <v>1.9585600000000001</v>
      </c>
      <c r="AA216" s="135">
        <f t="shared" si="123"/>
        <v>1.6738599999999999</v>
      </c>
    </row>
    <row r="217" spans="1:27" ht="12.75" hidden="1" customHeight="1" outlineLevel="1" x14ac:dyDescent="0.2">
      <c r="A217" s="163" t="s">
        <v>2620</v>
      </c>
      <c r="B217" s="94" t="s">
        <v>238</v>
      </c>
      <c r="C217" s="70" t="s">
        <v>79</v>
      </c>
      <c r="D217" s="71">
        <v>1209.44</v>
      </c>
      <c r="E217" s="71">
        <v>1073.97</v>
      </c>
      <c r="F217" s="71">
        <v>1027.56</v>
      </c>
      <c r="G217" s="71">
        <v>983.29</v>
      </c>
      <c r="H217" s="71">
        <v>1001.94</v>
      </c>
      <c r="I217" s="71">
        <v>1074.5</v>
      </c>
      <c r="J217" s="71">
        <v>1230.76</v>
      </c>
      <c r="K217" s="71">
        <v>1438.23</v>
      </c>
      <c r="L217" s="71">
        <v>1705.02</v>
      </c>
      <c r="M217" s="71">
        <v>1811.13</v>
      </c>
      <c r="N217" s="71">
        <v>1825.43</v>
      </c>
      <c r="O217" s="71">
        <v>1853.99</v>
      </c>
      <c r="P217" s="71">
        <v>1865.44</v>
      </c>
      <c r="Q217" s="71">
        <v>1866.89</v>
      </c>
      <c r="R217" s="71">
        <v>1847.96</v>
      </c>
      <c r="S217" s="71">
        <v>1765.85</v>
      </c>
      <c r="T217" s="71">
        <v>1723.42</v>
      </c>
      <c r="U217" s="71">
        <v>1683.21</v>
      </c>
      <c r="V217" s="71">
        <v>1692.4</v>
      </c>
      <c r="W217" s="71">
        <v>1708.3</v>
      </c>
      <c r="X217" s="71">
        <v>1768.29</v>
      </c>
      <c r="Y217" s="71">
        <v>1790.62</v>
      </c>
      <c r="Z217" s="71">
        <v>1624.13</v>
      </c>
      <c r="AA217" s="71">
        <v>1339.43</v>
      </c>
    </row>
    <row r="218" spans="1:27" ht="12.75" hidden="1" customHeight="1" outlineLevel="1" x14ac:dyDescent="0.2">
      <c r="A218" s="163" t="s">
        <v>2621</v>
      </c>
      <c r="B218" s="94" t="s">
        <v>90</v>
      </c>
      <c r="C218" s="70" t="s">
        <v>79</v>
      </c>
      <c r="D218" s="71">
        <f>$D$168</f>
        <v>113.12</v>
      </c>
      <c r="E218" s="71">
        <f>$D$168</f>
        <v>113.12</v>
      </c>
      <c r="F218" s="71">
        <f t="shared" ref="F218:AA218" si="124">$D$168</f>
        <v>113.12</v>
      </c>
      <c r="G218" s="71">
        <f t="shared" si="124"/>
        <v>113.12</v>
      </c>
      <c r="H218" s="71">
        <f t="shared" si="124"/>
        <v>113.12</v>
      </c>
      <c r="I218" s="71">
        <f t="shared" si="124"/>
        <v>113.12</v>
      </c>
      <c r="J218" s="71">
        <f t="shared" si="124"/>
        <v>113.12</v>
      </c>
      <c r="K218" s="71">
        <f t="shared" si="124"/>
        <v>113.12</v>
      </c>
      <c r="L218" s="71">
        <f t="shared" si="124"/>
        <v>113.12</v>
      </c>
      <c r="M218" s="71">
        <f t="shared" si="124"/>
        <v>113.12</v>
      </c>
      <c r="N218" s="71">
        <f t="shared" si="124"/>
        <v>113.12</v>
      </c>
      <c r="O218" s="71">
        <f t="shared" si="124"/>
        <v>113.12</v>
      </c>
      <c r="P218" s="71">
        <f t="shared" si="124"/>
        <v>113.12</v>
      </c>
      <c r="Q218" s="71">
        <f t="shared" si="124"/>
        <v>113.12</v>
      </c>
      <c r="R218" s="71">
        <f t="shared" si="124"/>
        <v>113.12</v>
      </c>
      <c r="S218" s="71">
        <f t="shared" si="124"/>
        <v>113.12</v>
      </c>
      <c r="T218" s="71">
        <f t="shared" si="124"/>
        <v>113.12</v>
      </c>
      <c r="U218" s="71">
        <f t="shared" si="124"/>
        <v>113.12</v>
      </c>
      <c r="V218" s="71">
        <f t="shared" si="124"/>
        <v>113.12</v>
      </c>
      <c r="W218" s="71">
        <f t="shared" si="124"/>
        <v>113.12</v>
      </c>
      <c r="X218" s="71">
        <f t="shared" si="124"/>
        <v>113.12</v>
      </c>
      <c r="Y218" s="71">
        <f t="shared" si="124"/>
        <v>113.12</v>
      </c>
      <c r="Z218" s="71">
        <f t="shared" si="124"/>
        <v>113.12</v>
      </c>
      <c r="AA218" s="71">
        <f t="shared" si="124"/>
        <v>113.12</v>
      </c>
    </row>
    <row r="219" spans="1:27" ht="12.75" hidden="1" customHeight="1" outlineLevel="1" x14ac:dyDescent="0.2">
      <c r="A219" s="163" t="s">
        <v>2622</v>
      </c>
      <c r="B219" s="94" t="s">
        <v>83</v>
      </c>
      <c r="C219" s="70" t="s">
        <v>79</v>
      </c>
      <c r="D219" s="71">
        <v>4.95</v>
      </c>
      <c r="E219" s="71">
        <v>4.95</v>
      </c>
      <c r="F219" s="71">
        <v>4.95</v>
      </c>
      <c r="G219" s="71">
        <v>4.95</v>
      </c>
      <c r="H219" s="71">
        <v>4.95</v>
      </c>
      <c r="I219" s="71">
        <v>4.95</v>
      </c>
      <c r="J219" s="71">
        <v>4.95</v>
      </c>
      <c r="K219" s="71">
        <v>4.95</v>
      </c>
      <c r="L219" s="71">
        <v>4.95</v>
      </c>
      <c r="M219" s="71">
        <v>4.95</v>
      </c>
      <c r="N219" s="71">
        <v>4.95</v>
      </c>
      <c r="O219" s="71">
        <v>4.95</v>
      </c>
      <c r="P219" s="71">
        <v>4.95</v>
      </c>
      <c r="Q219" s="71">
        <v>4.95</v>
      </c>
      <c r="R219" s="71">
        <v>4.95</v>
      </c>
      <c r="S219" s="71">
        <v>4.95</v>
      </c>
      <c r="T219" s="71">
        <v>4.95</v>
      </c>
      <c r="U219" s="71">
        <v>4.95</v>
      </c>
      <c r="V219" s="71">
        <v>4.95</v>
      </c>
      <c r="W219" s="71">
        <v>4.95</v>
      </c>
      <c r="X219" s="71">
        <v>4.95</v>
      </c>
      <c r="Y219" s="71">
        <v>4.95</v>
      </c>
      <c r="Z219" s="71">
        <v>4.95</v>
      </c>
      <c r="AA219" s="71">
        <v>4.95</v>
      </c>
    </row>
    <row r="220" spans="1:27" ht="12.75" hidden="1" customHeight="1" outlineLevel="1" x14ac:dyDescent="0.2">
      <c r="A220" s="163" t="s">
        <v>2623</v>
      </c>
      <c r="B220" s="94" t="s">
        <v>81</v>
      </c>
      <c r="C220" s="70" t="s">
        <v>79</v>
      </c>
      <c r="D220" s="71">
        <f>$D$11</f>
        <v>216.36</v>
      </c>
      <c r="E220" s="71">
        <f t="shared" ref="E220:AA220" si="125">$D$11</f>
        <v>216.36</v>
      </c>
      <c r="F220" s="71">
        <f t="shared" si="125"/>
        <v>216.36</v>
      </c>
      <c r="G220" s="71">
        <f t="shared" si="125"/>
        <v>216.36</v>
      </c>
      <c r="H220" s="71">
        <f t="shared" si="125"/>
        <v>216.36</v>
      </c>
      <c r="I220" s="71">
        <f t="shared" si="125"/>
        <v>216.36</v>
      </c>
      <c r="J220" s="71">
        <f t="shared" si="125"/>
        <v>216.36</v>
      </c>
      <c r="K220" s="71">
        <f t="shared" si="125"/>
        <v>216.36</v>
      </c>
      <c r="L220" s="71">
        <f t="shared" si="125"/>
        <v>216.36</v>
      </c>
      <c r="M220" s="71">
        <f t="shared" si="125"/>
        <v>216.36</v>
      </c>
      <c r="N220" s="71">
        <f t="shared" si="125"/>
        <v>216.36</v>
      </c>
      <c r="O220" s="71">
        <f t="shared" si="125"/>
        <v>216.36</v>
      </c>
      <c r="P220" s="71">
        <f t="shared" si="125"/>
        <v>216.36</v>
      </c>
      <c r="Q220" s="71">
        <f t="shared" si="125"/>
        <v>216.36</v>
      </c>
      <c r="R220" s="71">
        <f t="shared" si="125"/>
        <v>216.36</v>
      </c>
      <c r="S220" s="71">
        <f t="shared" si="125"/>
        <v>216.36</v>
      </c>
      <c r="T220" s="71">
        <f t="shared" si="125"/>
        <v>216.36</v>
      </c>
      <c r="U220" s="71">
        <f t="shared" si="125"/>
        <v>216.36</v>
      </c>
      <c r="V220" s="71">
        <f t="shared" si="125"/>
        <v>216.36</v>
      </c>
      <c r="W220" s="71">
        <f t="shared" si="125"/>
        <v>216.36</v>
      </c>
      <c r="X220" s="71">
        <f t="shared" si="125"/>
        <v>216.36</v>
      </c>
      <c r="Y220" s="71">
        <f t="shared" si="125"/>
        <v>216.36</v>
      </c>
      <c r="Z220" s="71">
        <f t="shared" si="125"/>
        <v>216.36</v>
      </c>
      <c r="AA220" s="71">
        <f t="shared" si="125"/>
        <v>216.36</v>
      </c>
    </row>
    <row r="221" spans="1:27" ht="12.75" customHeight="1" collapsed="1" x14ac:dyDescent="0.2">
      <c r="A221" s="162" t="s">
        <v>2624</v>
      </c>
      <c r="B221" s="54" t="str">
        <f>"12"&amp;"."&amp;$B$801&amp;"."&amp;$B$802</f>
        <v>12.05.2023</v>
      </c>
      <c r="C221" s="134" t="s">
        <v>76</v>
      </c>
      <c r="D221" s="135">
        <f>ROUND(((D222+D223+D225+D224)/1000),5)</f>
        <v>1.52833</v>
      </c>
      <c r="E221" s="135">
        <f>ROUND(((E222+E223+E225+E224)/1000),5)</f>
        <v>1.40221</v>
      </c>
      <c r="F221" s="135">
        <f>ROUND(((F222+F223+F225+F224)/1000),5)</f>
        <v>1.3336300000000001</v>
      </c>
      <c r="G221" s="135">
        <f t="shared" ref="G221:AA221" si="126">ROUND(((G222+G223+G225+G224)/1000),5)</f>
        <v>1.27948</v>
      </c>
      <c r="H221" s="135">
        <f t="shared" si="126"/>
        <v>1.3630100000000001</v>
      </c>
      <c r="I221" s="135">
        <f t="shared" si="126"/>
        <v>1.4122399999999999</v>
      </c>
      <c r="J221" s="135">
        <f t="shared" si="126"/>
        <v>1.60863</v>
      </c>
      <c r="K221" s="135">
        <f t="shared" si="126"/>
        <v>1.8371500000000001</v>
      </c>
      <c r="L221" s="135">
        <f t="shared" si="126"/>
        <v>2.07457</v>
      </c>
      <c r="M221" s="135">
        <f t="shared" si="126"/>
        <v>2.1876099999999998</v>
      </c>
      <c r="N221" s="135">
        <f t="shared" si="126"/>
        <v>2.1969099999999999</v>
      </c>
      <c r="O221" s="135">
        <f t="shared" si="126"/>
        <v>2.2006000000000001</v>
      </c>
      <c r="P221" s="135">
        <f t="shared" si="126"/>
        <v>2.1997900000000001</v>
      </c>
      <c r="Q221" s="135">
        <f t="shared" si="126"/>
        <v>2.2089799999999999</v>
      </c>
      <c r="R221" s="135">
        <f t="shared" si="126"/>
        <v>2.2063799999999998</v>
      </c>
      <c r="S221" s="135">
        <f t="shared" si="126"/>
        <v>2.1986599999999998</v>
      </c>
      <c r="T221" s="135">
        <f t="shared" si="126"/>
        <v>2.19089</v>
      </c>
      <c r="U221" s="135">
        <f t="shared" si="126"/>
        <v>2.18248</v>
      </c>
      <c r="V221" s="135">
        <f t="shared" si="126"/>
        <v>2.1613899999999999</v>
      </c>
      <c r="W221" s="135">
        <f t="shared" si="126"/>
        <v>2.0768</v>
      </c>
      <c r="X221" s="135">
        <f t="shared" si="126"/>
        <v>2.1462699999999999</v>
      </c>
      <c r="Y221" s="135">
        <f t="shared" si="126"/>
        <v>2.2211500000000002</v>
      </c>
      <c r="Z221" s="135">
        <f t="shared" si="126"/>
        <v>2.0813799999999998</v>
      </c>
      <c r="AA221" s="135">
        <f t="shared" si="126"/>
        <v>1.9331499999999999</v>
      </c>
    </row>
    <row r="222" spans="1:27" ht="12.75" hidden="1" customHeight="1" outlineLevel="1" x14ac:dyDescent="0.2">
      <c r="A222" s="163" t="s">
        <v>2625</v>
      </c>
      <c r="B222" s="94" t="s">
        <v>238</v>
      </c>
      <c r="C222" s="70" t="s">
        <v>79</v>
      </c>
      <c r="D222" s="71">
        <v>1193.9000000000001</v>
      </c>
      <c r="E222" s="71">
        <v>1067.78</v>
      </c>
      <c r="F222" s="71">
        <v>999.2</v>
      </c>
      <c r="G222" s="71">
        <v>945.05</v>
      </c>
      <c r="H222" s="71">
        <v>1028.58</v>
      </c>
      <c r="I222" s="71">
        <v>1077.81</v>
      </c>
      <c r="J222" s="71">
        <v>1274.2</v>
      </c>
      <c r="K222" s="71">
        <v>1502.72</v>
      </c>
      <c r="L222" s="71">
        <v>1740.14</v>
      </c>
      <c r="M222" s="71">
        <v>1853.18</v>
      </c>
      <c r="N222" s="71">
        <v>1862.48</v>
      </c>
      <c r="O222" s="71">
        <v>1866.17</v>
      </c>
      <c r="P222" s="71">
        <v>1865.36</v>
      </c>
      <c r="Q222" s="71">
        <v>1874.55</v>
      </c>
      <c r="R222" s="71">
        <v>1871.95</v>
      </c>
      <c r="S222" s="71">
        <v>1864.23</v>
      </c>
      <c r="T222" s="71">
        <v>1856.46</v>
      </c>
      <c r="U222" s="71">
        <v>1848.05</v>
      </c>
      <c r="V222" s="71">
        <v>1826.96</v>
      </c>
      <c r="W222" s="71">
        <v>1742.37</v>
      </c>
      <c r="X222" s="71">
        <v>1811.84</v>
      </c>
      <c r="Y222" s="71">
        <v>1886.72</v>
      </c>
      <c r="Z222" s="71">
        <v>1746.95</v>
      </c>
      <c r="AA222" s="71">
        <v>1598.72</v>
      </c>
    </row>
    <row r="223" spans="1:27" ht="12.75" hidden="1" customHeight="1" outlineLevel="1" x14ac:dyDescent="0.2">
      <c r="A223" s="163" t="s">
        <v>2626</v>
      </c>
      <c r="B223" s="94" t="s">
        <v>90</v>
      </c>
      <c r="C223" s="70" t="s">
        <v>79</v>
      </c>
      <c r="D223" s="71">
        <f>$D$168</f>
        <v>113.12</v>
      </c>
      <c r="E223" s="71">
        <f>$D$168</f>
        <v>113.12</v>
      </c>
      <c r="F223" s="71">
        <f t="shared" ref="F223:AA223" si="127">$D$168</f>
        <v>113.12</v>
      </c>
      <c r="G223" s="71">
        <f t="shared" si="127"/>
        <v>113.12</v>
      </c>
      <c r="H223" s="71">
        <f t="shared" si="127"/>
        <v>113.12</v>
      </c>
      <c r="I223" s="71">
        <f t="shared" si="127"/>
        <v>113.12</v>
      </c>
      <c r="J223" s="71">
        <f t="shared" si="127"/>
        <v>113.12</v>
      </c>
      <c r="K223" s="71">
        <f t="shared" si="127"/>
        <v>113.12</v>
      </c>
      <c r="L223" s="71">
        <f t="shared" si="127"/>
        <v>113.12</v>
      </c>
      <c r="M223" s="71">
        <f t="shared" si="127"/>
        <v>113.12</v>
      </c>
      <c r="N223" s="71">
        <f t="shared" si="127"/>
        <v>113.12</v>
      </c>
      <c r="O223" s="71">
        <f t="shared" si="127"/>
        <v>113.12</v>
      </c>
      <c r="P223" s="71">
        <f t="shared" si="127"/>
        <v>113.12</v>
      </c>
      <c r="Q223" s="71">
        <f t="shared" si="127"/>
        <v>113.12</v>
      </c>
      <c r="R223" s="71">
        <f t="shared" si="127"/>
        <v>113.12</v>
      </c>
      <c r="S223" s="71">
        <f t="shared" si="127"/>
        <v>113.12</v>
      </c>
      <c r="T223" s="71">
        <f t="shared" si="127"/>
        <v>113.12</v>
      </c>
      <c r="U223" s="71">
        <f t="shared" si="127"/>
        <v>113.12</v>
      </c>
      <c r="V223" s="71">
        <f t="shared" si="127"/>
        <v>113.12</v>
      </c>
      <c r="W223" s="71">
        <f t="shared" si="127"/>
        <v>113.12</v>
      </c>
      <c r="X223" s="71">
        <f t="shared" si="127"/>
        <v>113.12</v>
      </c>
      <c r="Y223" s="71">
        <f t="shared" si="127"/>
        <v>113.12</v>
      </c>
      <c r="Z223" s="71">
        <f t="shared" si="127"/>
        <v>113.12</v>
      </c>
      <c r="AA223" s="71">
        <f t="shared" si="127"/>
        <v>113.12</v>
      </c>
    </row>
    <row r="224" spans="1:27" ht="12.75" hidden="1" customHeight="1" outlineLevel="1" x14ac:dyDescent="0.2">
      <c r="A224" s="163" t="s">
        <v>2627</v>
      </c>
      <c r="B224" s="94" t="s">
        <v>83</v>
      </c>
      <c r="C224" s="70" t="s">
        <v>79</v>
      </c>
      <c r="D224" s="71">
        <v>4.95</v>
      </c>
      <c r="E224" s="71">
        <v>4.95</v>
      </c>
      <c r="F224" s="71">
        <v>4.95</v>
      </c>
      <c r="G224" s="71">
        <v>4.95</v>
      </c>
      <c r="H224" s="71">
        <v>4.95</v>
      </c>
      <c r="I224" s="71">
        <v>4.95</v>
      </c>
      <c r="J224" s="71">
        <v>4.95</v>
      </c>
      <c r="K224" s="71">
        <v>4.95</v>
      </c>
      <c r="L224" s="71">
        <v>4.95</v>
      </c>
      <c r="M224" s="71">
        <v>4.95</v>
      </c>
      <c r="N224" s="71">
        <v>4.95</v>
      </c>
      <c r="O224" s="71">
        <v>4.95</v>
      </c>
      <c r="P224" s="71">
        <v>4.95</v>
      </c>
      <c r="Q224" s="71">
        <v>4.95</v>
      </c>
      <c r="R224" s="71">
        <v>4.95</v>
      </c>
      <c r="S224" s="71">
        <v>4.95</v>
      </c>
      <c r="T224" s="71">
        <v>4.95</v>
      </c>
      <c r="U224" s="71">
        <v>4.95</v>
      </c>
      <c r="V224" s="71">
        <v>4.95</v>
      </c>
      <c r="W224" s="71">
        <v>4.95</v>
      </c>
      <c r="X224" s="71">
        <v>4.95</v>
      </c>
      <c r="Y224" s="71">
        <v>4.95</v>
      </c>
      <c r="Z224" s="71">
        <v>4.95</v>
      </c>
      <c r="AA224" s="71">
        <v>4.95</v>
      </c>
    </row>
    <row r="225" spans="1:27" ht="12.75" hidden="1" customHeight="1" outlineLevel="1" x14ac:dyDescent="0.2">
      <c r="A225" s="163" t="s">
        <v>2628</v>
      </c>
      <c r="B225" s="94" t="s">
        <v>81</v>
      </c>
      <c r="C225" s="70" t="s">
        <v>79</v>
      </c>
      <c r="D225" s="71">
        <f>$D$11</f>
        <v>216.36</v>
      </c>
      <c r="E225" s="71">
        <f t="shared" ref="E225:AA225" si="128">$D$11</f>
        <v>216.36</v>
      </c>
      <c r="F225" s="71">
        <f t="shared" si="128"/>
        <v>216.36</v>
      </c>
      <c r="G225" s="71">
        <f t="shared" si="128"/>
        <v>216.36</v>
      </c>
      <c r="H225" s="71">
        <f t="shared" si="128"/>
        <v>216.36</v>
      </c>
      <c r="I225" s="71">
        <f t="shared" si="128"/>
        <v>216.36</v>
      </c>
      <c r="J225" s="71">
        <f t="shared" si="128"/>
        <v>216.36</v>
      </c>
      <c r="K225" s="71">
        <f t="shared" si="128"/>
        <v>216.36</v>
      </c>
      <c r="L225" s="71">
        <f t="shared" si="128"/>
        <v>216.36</v>
      </c>
      <c r="M225" s="71">
        <f t="shared" si="128"/>
        <v>216.36</v>
      </c>
      <c r="N225" s="71">
        <f t="shared" si="128"/>
        <v>216.36</v>
      </c>
      <c r="O225" s="71">
        <f t="shared" si="128"/>
        <v>216.36</v>
      </c>
      <c r="P225" s="71">
        <f t="shared" si="128"/>
        <v>216.36</v>
      </c>
      <c r="Q225" s="71">
        <f t="shared" si="128"/>
        <v>216.36</v>
      </c>
      <c r="R225" s="71">
        <f t="shared" si="128"/>
        <v>216.36</v>
      </c>
      <c r="S225" s="71">
        <f t="shared" si="128"/>
        <v>216.36</v>
      </c>
      <c r="T225" s="71">
        <f t="shared" si="128"/>
        <v>216.36</v>
      </c>
      <c r="U225" s="71">
        <f t="shared" si="128"/>
        <v>216.36</v>
      </c>
      <c r="V225" s="71">
        <f t="shared" si="128"/>
        <v>216.36</v>
      </c>
      <c r="W225" s="71">
        <f t="shared" si="128"/>
        <v>216.36</v>
      </c>
      <c r="X225" s="71">
        <f t="shared" si="128"/>
        <v>216.36</v>
      </c>
      <c r="Y225" s="71">
        <f t="shared" si="128"/>
        <v>216.36</v>
      </c>
      <c r="Z225" s="71">
        <f t="shared" si="128"/>
        <v>216.36</v>
      </c>
      <c r="AA225" s="71">
        <f t="shared" si="128"/>
        <v>216.36</v>
      </c>
    </row>
    <row r="226" spans="1:27" ht="12.75" customHeight="1" collapsed="1" x14ac:dyDescent="0.2">
      <c r="A226" s="162" t="s">
        <v>2629</v>
      </c>
      <c r="B226" s="54" t="str">
        <f>"13"&amp;"."&amp;$B$801&amp;"."&amp;$B$802</f>
        <v>13.05.2023</v>
      </c>
      <c r="C226" s="134" t="s">
        <v>76</v>
      </c>
      <c r="D226" s="135">
        <f>ROUND(((D227+D228+D230+D229)/1000),5)</f>
        <v>1.8567</v>
      </c>
      <c r="E226" s="135">
        <f>ROUND(((E227+E228+E230+E229)/1000),5)</f>
        <v>1.5899000000000001</v>
      </c>
      <c r="F226" s="135">
        <f>ROUND(((F227+F228+F230+F229)/1000),5)</f>
        <v>1.44964</v>
      </c>
      <c r="G226" s="135">
        <f t="shared" ref="G226:AA226" si="129">ROUND(((G227+G228+G230+G229)/1000),5)</f>
        <v>1.4141900000000001</v>
      </c>
      <c r="H226" s="135">
        <f t="shared" si="129"/>
        <v>1.40944</v>
      </c>
      <c r="I226" s="135">
        <f t="shared" si="129"/>
        <v>1.4134</v>
      </c>
      <c r="J226" s="135">
        <f t="shared" si="129"/>
        <v>1.5395300000000001</v>
      </c>
      <c r="K226" s="135">
        <f t="shared" si="129"/>
        <v>1.71949</v>
      </c>
      <c r="L226" s="135">
        <f t="shared" si="129"/>
        <v>1.9139600000000001</v>
      </c>
      <c r="M226" s="135">
        <f t="shared" si="129"/>
        <v>2.1931799999999999</v>
      </c>
      <c r="N226" s="135">
        <f t="shared" si="129"/>
        <v>2.2246100000000002</v>
      </c>
      <c r="O226" s="135">
        <f t="shared" si="129"/>
        <v>2.2269299999999999</v>
      </c>
      <c r="P226" s="135">
        <f t="shared" si="129"/>
        <v>2.2143099999999998</v>
      </c>
      <c r="Q226" s="135">
        <f t="shared" si="129"/>
        <v>2.2112099999999999</v>
      </c>
      <c r="R226" s="135">
        <f t="shared" si="129"/>
        <v>2.20709</v>
      </c>
      <c r="S226" s="135">
        <f t="shared" si="129"/>
        <v>2.1924299999999999</v>
      </c>
      <c r="T226" s="135">
        <f t="shared" si="129"/>
        <v>2.13835</v>
      </c>
      <c r="U226" s="135">
        <f t="shared" si="129"/>
        <v>2.22587</v>
      </c>
      <c r="V226" s="135">
        <f t="shared" si="129"/>
        <v>2.2729499999999998</v>
      </c>
      <c r="W226" s="135">
        <f t="shared" si="129"/>
        <v>2.3084600000000002</v>
      </c>
      <c r="X226" s="135">
        <f t="shared" si="129"/>
        <v>2.4749699999999999</v>
      </c>
      <c r="Y226" s="135">
        <f t="shared" si="129"/>
        <v>2.4798800000000001</v>
      </c>
      <c r="Z226" s="135">
        <f t="shared" si="129"/>
        <v>2.2591199999999998</v>
      </c>
      <c r="AA226" s="135">
        <f t="shared" si="129"/>
        <v>1.9306700000000001</v>
      </c>
    </row>
    <row r="227" spans="1:27" ht="12.75" hidden="1" customHeight="1" outlineLevel="1" x14ac:dyDescent="0.2">
      <c r="A227" s="163" t="s">
        <v>2630</v>
      </c>
      <c r="B227" s="94" t="s">
        <v>238</v>
      </c>
      <c r="C227" s="70" t="s">
        <v>79</v>
      </c>
      <c r="D227" s="71">
        <v>1522.27</v>
      </c>
      <c r="E227" s="71">
        <v>1255.47</v>
      </c>
      <c r="F227" s="71">
        <v>1115.21</v>
      </c>
      <c r="G227" s="71">
        <v>1079.76</v>
      </c>
      <c r="H227" s="71">
        <v>1075.01</v>
      </c>
      <c r="I227" s="71">
        <v>1078.97</v>
      </c>
      <c r="J227" s="71">
        <v>1205.0999999999999</v>
      </c>
      <c r="K227" s="71">
        <v>1385.06</v>
      </c>
      <c r="L227" s="71">
        <v>1579.53</v>
      </c>
      <c r="M227" s="71">
        <v>1858.75</v>
      </c>
      <c r="N227" s="71">
        <v>1890.18</v>
      </c>
      <c r="O227" s="71">
        <v>1892.5</v>
      </c>
      <c r="P227" s="71">
        <v>1879.88</v>
      </c>
      <c r="Q227" s="71">
        <v>1876.78</v>
      </c>
      <c r="R227" s="71">
        <v>1872.66</v>
      </c>
      <c r="S227" s="71">
        <v>1858</v>
      </c>
      <c r="T227" s="71">
        <v>1803.92</v>
      </c>
      <c r="U227" s="71">
        <v>1891.44</v>
      </c>
      <c r="V227" s="71">
        <v>1938.52</v>
      </c>
      <c r="W227" s="71">
        <v>1974.03</v>
      </c>
      <c r="X227" s="71">
        <v>2140.54</v>
      </c>
      <c r="Y227" s="71">
        <v>2145.4499999999998</v>
      </c>
      <c r="Z227" s="71">
        <v>1924.69</v>
      </c>
      <c r="AA227" s="71">
        <v>1596.24</v>
      </c>
    </row>
    <row r="228" spans="1:27" ht="12.75" hidden="1" customHeight="1" outlineLevel="1" x14ac:dyDescent="0.2">
      <c r="A228" s="163" t="s">
        <v>2631</v>
      </c>
      <c r="B228" s="94" t="s">
        <v>90</v>
      </c>
      <c r="C228" s="70" t="s">
        <v>79</v>
      </c>
      <c r="D228" s="71">
        <f>$D$168</f>
        <v>113.12</v>
      </c>
      <c r="E228" s="71">
        <f>$D$168</f>
        <v>113.12</v>
      </c>
      <c r="F228" s="71">
        <f t="shared" ref="F228:AA228" si="130">$D$168</f>
        <v>113.12</v>
      </c>
      <c r="G228" s="71">
        <f t="shared" si="130"/>
        <v>113.12</v>
      </c>
      <c r="H228" s="71">
        <f t="shared" si="130"/>
        <v>113.12</v>
      </c>
      <c r="I228" s="71">
        <f t="shared" si="130"/>
        <v>113.12</v>
      </c>
      <c r="J228" s="71">
        <f t="shared" si="130"/>
        <v>113.12</v>
      </c>
      <c r="K228" s="71">
        <f t="shared" si="130"/>
        <v>113.12</v>
      </c>
      <c r="L228" s="71">
        <f t="shared" si="130"/>
        <v>113.12</v>
      </c>
      <c r="M228" s="71">
        <f t="shared" si="130"/>
        <v>113.12</v>
      </c>
      <c r="N228" s="71">
        <f t="shared" si="130"/>
        <v>113.12</v>
      </c>
      <c r="O228" s="71">
        <f t="shared" si="130"/>
        <v>113.12</v>
      </c>
      <c r="P228" s="71">
        <f t="shared" si="130"/>
        <v>113.12</v>
      </c>
      <c r="Q228" s="71">
        <f t="shared" si="130"/>
        <v>113.12</v>
      </c>
      <c r="R228" s="71">
        <f t="shared" si="130"/>
        <v>113.12</v>
      </c>
      <c r="S228" s="71">
        <f t="shared" si="130"/>
        <v>113.12</v>
      </c>
      <c r="T228" s="71">
        <f t="shared" si="130"/>
        <v>113.12</v>
      </c>
      <c r="U228" s="71">
        <f t="shared" si="130"/>
        <v>113.12</v>
      </c>
      <c r="V228" s="71">
        <f t="shared" si="130"/>
        <v>113.12</v>
      </c>
      <c r="W228" s="71">
        <f t="shared" si="130"/>
        <v>113.12</v>
      </c>
      <c r="X228" s="71">
        <f t="shared" si="130"/>
        <v>113.12</v>
      </c>
      <c r="Y228" s="71">
        <f t="shared" si="130"/>
        <v>113.12</v>
      </c>
      <c r="Z228" s="71">
        <f t="shared" si="130"/>
        <v>113.12</v>
      </c>
      <c r="AA228" s="71">
        <f t="shared" si="130"/>
        <v>113.12</v>
      </c>
    </row>
    <row r="229" spans="1:27" ht="12.75" hidden="1" customHeight="1" outlineLevel="1" x14ac:dyDescent="0.2">
      <c r="A229" s="163" t="s">
        <v>2632</v>
      </c>
      <c r="B229" s="94" t="s">
        <v>83</v>
      </c>
      <c r="C229" s="70" t="s">
        <v>79</v>
      </c>
      <c r="D229" s="71">
        <v>4.95</v>
      </c>
      <c r="E229" s="71">
        <v>4.95</v>
      </c>
      <c r="F229" s="71">
        <v>4.95</v>
      </c>
      <c r="G229" s="71">
        <v>4.95</v>
      </c>
      <c r="H229" s="71">
        <v>4.95</v>
      </c>
      <c r="I229" s="71">
        <v>4.95</v>
      </c>
      <c r="J229" s="71">
        <v>4.95</v>
      </c>
      <c r="K229" s="71">
        <v>4.95</v>
      </c>
      <c r="L229" s="71">
        <v>4.95</v>
      </c>
      <c r="M229" s="71">
        <v>4.95</v>
      </c>
      <c r="N229" s="71">
        <v>4.95</v>
      </c>
      <c r="O229" s="71">
        <v>4.95</v>
      </c>
      <c r="P229" s="71">
        <v>4.95</v>
      </c>
      <c r="Q229" s="71">
        <v>4.95</v>
      </c>
      <c r="R229" s="71">
        <v>4.95</v>
      </c>
      <c r="S229" s="71">
        <v>4.95</v>
      </c>
      <c r="T229" s="71">
        <v>4.95</v>
      </c>
      <c r="U229" s="71">
        <v>4.95</v>
      </c>
      <c r="V229" s="71">
        <v>4.95</v>
      </c>
      <c r="W229" s="71">
        <v>4.95</v>
      </c>
      <c r="X229" s="71">
        <v>4.95</v>
      </c>
      <c r="Y229" s="71">
        <v>4.95</v>
      </c>
      <c r="Z229" s="71">
        <v>4.95</v>
      </c>
      <c r="AA229" s="71">
        <v>4.95</v>
      </c>
    </row>
    <row r="230" spans="1:27" ht="12.75" hidden="1" customHeight="1" outlineLevel="1" x14ac:dyDescent="0.2">
      <c r="A230" s="163" t="s">
        <v>2633</v>
      </c>
      <c r="B230" s="94" t="s">
        <v>81</v>
      </c>
      <c r="C230" s="70" t="s">
        <v>79</v>
      </c>
      <c r="D230" s="71">
        <f>$D$11</f>
        <v>216.36</v>
      </c>
      <c r="E230" s="71">
        <f t="shared" ref="E230:AA230" si="131">$D$11</f>
        <v>216.36</v>
      </c>
      <c r="F230" s="71">
        <f t="shared" si="131"/>
        <v>216.36</v>
      </c>
      <c r="G230" s="71">
        <f t="shared" si="131"/>
        <v>216.36</v>
      </c>
      <c r="H230" s="71">
        <f t="shared" si="131"/>
        <v>216.36</v>
      </c>
      <c r="I230" s="71">
        <f t="shared" si="131"/>
        <v>216.36</v>
      </c>
      <c r="J230" s="71">
        <f t="shared" si="131"/>
        <v>216.36</v>
      </c>
      <c r="K230" s="71">
        <f t="shared" si="131"/>
        <v>216.36</v>
      </c>
      <c r="L230" s="71">
        <f t="shared" si="131"/>
        <v>216.36</v>
      </c>
      <c r="M230" s="71">
        <f t="shared" si="131"/>
        <v>216.36</v>
      </c>
      <c r="N230" s="71">
        <f t="shared" si="131"/>
        <v>216.36</v>
      </c>
      <c r="O230" s="71">
        <f t="shared" si="131"/>
        <v>216.36</v>
      </c>
      <c r="P230" s="71">
        <f t="shared" si="131"/>
        <v>216.36</v>
      </c>
      <c r="Q230" s="71">
        <f t="shared" si="131"/>
        <v>216.36</v>
      </c>
      <c r="R230" s="71">
        <f t="shared" si="131"/>
        <v>216.36</v>
      </c>
      <c r="S230" s="71">
        <f t="shared" si="131"/>
        <v>216.36</v>
      </c>
      <c r="T230" s="71">
        <f t="shared" si="131"/>
        <v>216.36</v>
      </c>
      <c r="U230" s="71">
        <f t="shared" si="131"/>
        <v>216.36</v>
      </c>
      <c r="V230" s="71">
        <f t="shared" si="131"/>
        <v>216.36</v>
      </c>
      <c r="W230" s="71">
        <f t="shared" si="131"/>
        <v>216.36</v>
      </c>
      <c r="X230" s="71">
        <f t="shared" si="131"/>
        <v>216.36</v>
      </c>
      <c r="Y230" s="71">
        <f t="shared" si="131"/>
        <v>216.36</v>
      </c>
      <c r="Z230" s="71">
        <f t="shared" si="131"/>
        <v>216.36</v>
      </c>
      <c r="AA230" s="71">
        <f t="shared" si="131"/>
        <v>216.36</v>
      </c>
    </row>
    <row r="231" spans="1:27" ht="12.75" customHeight="1" collapsed="1" x14ac:dyDescent="0.2">
      <c r="A231" s="162" t="s">
        <v>2634</v>
      </c>
      <c r="B231" s="54" t="str">
        <f>"14"&amp;"."&amp;$B$801&amp;"."&amp;$B$802</f>
        <v>14.05.2023</v>
      </c>
      <c r="C231" s="134" t="s">
        <v>76</v>
      </c>
      <c r="D231" s="135">
        <f>ROUND(((D232+D233+D235+D234)/1000),5)</f>
        <v>1.6958299999999999</v>
      </c>
      <c r="E231" s="135">
        <f>ROUND(((E232+E233+E235+E234)/1000),5)</f>
        <v>1.4919100000000001</v>
      </c>
      <c r="F231" s="135">
        <f>ROUND(((F232+F233+F235+F234)/1000),5)</f>
        <v>1.4110400000000001</v>
      </c>
      <c r="G231" s="135">
        <f t="shared" ref="G231:AA231" si="132">ROUND(((G232+G233+G235+G234)/1000),5)</f>
        <v>1.3998600000000001</v>
      </c>
      <c r="H231" s="135">
        <f t="shared" si="132"/>
        <v>1.3827400000000001</v>
      </c>
      <c r="I231" s="135">
        <f t="shared" si="132"/>
        <v>1.2982800000000001</v>
      </c>
      <c r="J231" s="135">
        <f t="shared" si="132"/>
        <v>1.2676499999999999</v>
      </c>
      <c r="K231" s="135">
        <f t="shared" si="132"/>
        <v>1.4643900000000001</v>
      </c>
      <c r="L231" s="135">
        <f t="shared" si="132"/>
        <v>1.7392099999999999</v>
      </c>
      <c r="M231" s="135">
        <f t="shared" si="132"/>
        <v>1.9041699999999999</v>
      </c>
      <c r="N231" s="135">
        <f t="shared" si="132"/>
        <v>1.99766</v>
      </c>
      <c r="O231" s="135">
        <f t="shared" si="132"/>
        <v>2.0049600000000001</v>
      </c>
      <c r="P231" s="135">
        <f t="shared" si="132"/>
        <v>2.0008900000000001</v>
      </c>
      <c r="Q231" s="135">
        <f t="shared" si="132"/>
        <v>2.0007799999999998</v>
      </c>
      <c r="R231" s="135">
        <f t="shared" si="132"/>
        <v>1.9984900000000001</v>
      </c>
      <c r="S231" s="135">
        <f t="shared" si="132"/>
        <v>1.9969600000000001</v>
      </c>
      <c r="T231" s="135">
        <f t="shared" si="132"/>
        <v>2.0149499999999998</v>
      </c>
      <c r="U231" s="135">
        <f t="shared" si="132"/>
        <v>1.98654</v>
      </c>
      <c r="V231" s="135">
        <f t="shared" si="132"/>
        <v>2.0124399999999998</v>
      </c>
      <c r="W231" s="135">
        <f t="shared" si="132"/>
        <v>2.1980900000000001</v>
      </c>
      <c r="X231" s="135">
        <f t="shared" si="132"/>
        <v>2.3582299999999998</v>
      </c>
      <c r="Y231" s="135">
        <f t="shared" si="132"/>
        <v>2.3676699999999999</v>
      </c>
      <c r="Z231" s="135">
        <f t="shared" si="132"/>
        <v>2.0355400000000001</v>
      </c>
      <c r="AA231" s="135">
        <f t="shared" si="132"/>
        <v>1.8499300000000001</v>
      </c>
    </row>
    <row r="232" spans="1:27" ht="12.75" hidden="1" customHeight="1" outlineLevel="1" x14ac:dyDescent="0.2">
      <c r="A232" s="163" t="s">
        <v>2635</v>
      </c>
      <c r="B232" s="94" t="s">
        <v>238</v>
      </c>
      <c r="C232" s="70" t="s">
        <v>79</v>
      </c>
      <c r="D232" s="71">
        <v>1361.4</v>
      </c>
      <c r="E232" s="71">
        <v>1157.48</v>
      </c>
      <c r="F232" s="71">
        <v>1076.6099999999999</v>
      </c>
      <c r="G232" s="71">
        <v>1065.43</v>
      </c>
      <c r="H232" s="71">
        <v>1048.31</v>
      </c>
      <c r="I232" s="71">
        <v>963.85</v>
      </c>
      <c r="J232" s="71">
        <v>933.22</v>
      </c>
      <c r="K232" s="71">
        <v>1129.96</v>
      </c>
      <c r="L232" s="71">
        <v>1404.78</v>
      </c>
      <c r="M232" s="71">
        <v>1569.74</v>
      </c>
      <c r="N232" s="71">
        <v>1663.23</v>
      </c>
      <c r="O232" s="71">
        <v>1670.53</v>
      </c>
      <c r="P232" s="71">
        <v>1666.46</v>
      </c>
      <c r="Q232" s="71">
        <v>1666.35</v>
      </c>
      <c r="R232" s="71">
        <v>1664.06</v>
      </c>
      <c r="S232" s="71">
        <v>1662.53</v>
      </c>
      <c r="T232" s="71">
        <v>1680.52</v>
      </c>
      <c r="U232" s="71">
        <v>1652.11</v>
      </c>
      <c r="V232" s="71">
        <v>1678.01</v>
      </c>
      <c r="W232" s="71">
        <v>1863.66</v>
      </c>
      <c r="X232" s="71">
        <v>2023.8</v>
      </c>
      <c r="Y232" s="71">
        <v>2033.24</v>
      </c>
      <c r="Z232" s="71">
        <v>1701.11</v>
      </c>
      <c r="AA232" s="71">
        <v>1515.5</v>
      </c>
    </row>
    <row r="233" spans="1:27" ht="12.75" hidden="1" customHeight="1" outlineLevel="1" x14ac:dyDescent="0.2">
      <c r="A233" s="163" t="s">
        <v>2636</v>
      </c>
      <c r="B233" s="94" t="s">
        <v>90</v>
      </c>
      <c r="C233" s="70" t="s">
        <v>79</v>
      </c>
      <c r="D233" s="71">
        <f>$D$168</f>
        <v>113.12</v>
      </c>
      <c r="E233" s="71">
        <f>$D$168</f>
        <v>113.12</v>
      </c>
      <c r="F233" s="71">
        <f t="shared" ref="F233:AA233" si="133">$D$168</f>
        <v>113.12</v>
      </c>
      <c r="G233" s="71">
        <f t="shared" si="133"/>
        <v>113.12</v>
      </c>
      <c r="H233" s="71">
        <f t="shared" si="133"/>
        <v>113.12</v>
      </c>
      <c r="I233" s="71">
        <f t="shared" si="133"/>
        <v>113.12</v>
      </c>
      <c r="J233" s="71">
        <f t="shared" si="133"/>
        <v>113.12</v>
      </c>
      <c r="K233" s="71">
        <f t="shared" si="133"/>
        <v>113.12</v>
      </c>
      <c r="L233" s="71">
        <f t="shared" si="133"/>
        <v>113.12</v>
      </c>
      <c r="M233" s="71">
        <f t="shared" si="133"/>
        <v>113.12</v>
      </c>
      <c r="N233" s="71">
        <f t="shared" si="133"/>
        <v>113.12</v>
      </c>
      <c r="O233" s="71">
        <f t="shared" si="133"/>
        <v>113.12</v>
      </c>
      <c r="P233" s="71">
        <f t="shared" si="133"/>
        <v>113.12</v>
      </c>
      <c r="Q233" s="71">
        <f t="shared" si="133"/>
        <v>113.12</v>
      </c>
      <c r="R233" s="71">
        <f t="shared" si="133"/>
        <v>113.12</v>
      </c>
      <c r="S233" s="71">
        <f t="shared" si="133"/>
        <v>113.12</v>
      </c>
      <c r="T233" s="71">
        <f t="shared" si="133"/>
        <v>113.12</v>
      </c>
      <c r="U233" s="71">
        <f t="shared" si="133"/>
        <v>113.12</v>
      </c>
      <c r="V233" s="71">
        <f t="shared" si="133"/>
        <v>113.12</v>
      </c>
      <c r="W233" s="71">
        <f t="shared" si="133"/>
        <v>113.12</v>
      </c>
      <c r="X233" s="71">
        <f t="shared" si="133"/>
        <v>113.12</v>
      </c>
      <c r="Y233" s="71">
        <f t="shared" si="133"/>
        <v>113.12</v>
      </c>
      <c r="Z233" s="71">
        <f t="shared" si="133"/>
        <v>113.12</v>
      </c>
      <c r="AA233" s="71">
        <f t="shared" si="133"/>
        <v>113.12</v>
      </c>
    </row>
    <row r="234" spans="1:27" ht="12.75" hidden="1" customHeight="1" outlineLevel="1" x14ac:dyDescent="0.2">
      <c r="A234" s="163" t="s">
        <v>2637</v>
      </c>
      <c r="B234" s="94" t="s">
        <v>83</v>
      </c>
      <c r="C234" s="70" t="s">
        <v>79</v>
      </c>
      <c r="D234" s="71">
        <v>4.95</v>
      </c>
      <c r="E234" s="71">
        <v>4.95</v>
      </c>
      <c r="F234" s="71">
        <v>4.95</v>
      </c>
      <c r="G234" s="71">
        <v>4.95</v>
      </c>
      <c r="H234" s="71">
        <v>4.95</v>
      </c>
      <c r="I234" s="71">
        <v>4.95</v>
      </c>
      <c r="J234" s="71">
        <v>4.95</v>
      </c>
      <c r="K234" s="71">
        <v>4.95</v>
      </c>
      <c r="L234" s="71">
        <v>4.95</v>
      </c>
      <c r="M234" s="71">
        <v>4.95</v>
      </c>
      <c r="N234" s="71">
        <v>4.95</v>
      </c>
      <c r="O234" s="71">
        <v>4.95</v>
      </c>
      <c r="P234" s="71">
        <v>4.95</v>
      </c>
      <c r="Q234" s="71">
        <v>4.95</v>
      </c>
      <c r="R234" s="71">
        <v>4.95</v>
      </c>
      <c r="S234" s="71">
        <v>4.95</v>
      </c>
      <c r="T234" s="71">
        <v>4.95</v>
      </c>
      <c r="U234" s="71">
        <v>4.95</v>
      </c>
      <c r="V234" s="71">
        <v>4.95</v>
      </c>
      <c r="W234" s="71">
        <v>4.95</v>
      </c>
      <c r="X234" s="71">
        <v>4.95</v>
      </c>
      <c r="Y234" s="71">
        <v>4.95</v>
      </c>
      <c r="Z234" s="71">
        <v>4.95</v>
      </c>
      <c r="AA234" s="71">
        <v>4.95</v>
      </c>
    </row>
    <row r="235" spans="1:27" ht="12.75" hidden="1" customHeight="1" outlineLevel="1" x14ac:dyDescent="0.2">
      <c r="A235" s="163" t="s">
        <v>2638</v>
      </c>
      <c r="B235" s="94" t="s">
        <v>81</v>
      </c>
      <c r="C235" s="70" t="s">
        <v>79</v>
      </c>
      <c r="D235" s="71">
        <f>$D$11</f>
        <v>216.36</v>
      </c>
      <c r="E235" s="71">
        <f t="shared" ref="E235:AA235" si="134">$D$11</f>
        <v>216.36</v>
      </c>
      <c r="F235" s="71">
        <f t="shared" si="134"/>
        <v>216.36</v>
      </c>
      <c r="G235" s="71">
        <f t="shared" si="134"/>
        <v>216.36</v>
      </c>
      <c r="H235" s="71">
        <f t="shared" si="134"/>
        <v>216.36</v>
      </c>
      <c r="I235" s="71">
        <f t="shared" si="134"/>
        <v>216.36</v>
      </c>
      <c r="J235" s="71">
        <f t="shared" si="134"/>
        <v>216.36</v>
      </c>
      <c r="K235" s="71">
        <f t="shared" si="134"/>
        <v>216.36</v>
      </c>
      <c r="L235" s="71">
        <f t="shared" si="134"/>
        <v>216.36</v>
      </c>
      <c r="M235" s="71">
        <f t="shared" si="134"/>
        <v>216.36</v>
      </c>
      <c r="N235" s="71">
        <f t="shared" si="134"/>
        <v>216.36</v>
      </c>
      <c r="O235" s="71">
        <f t="shared" si="134"/>
        <v>216.36</v>
      </c>
      <c r="P235" s="71">
        <f t="shared" si="134"/>
        <v>216.36</v>
      </c>
      <c r="Q235" s="71">
        <f t="shared" si="134"/>
        <v>216.36</v>
      </c>
      <c r="R235" s="71">
        <f t="shared" si="134"/>
        <v>216.36</v>
      </c>
      <c r="S235" s="71">
        <f t="shared" si="134"/>
        <v>216.36</v>
      </c>
      <c r="T235" s="71">
        <f t="shared" si="134"/>
        <v>216.36</v>
      </c>
      <c r="U235" s="71">
        <f t="shared" si="134"/>
        <v>216.36</v>
      </c>
      <c r="V235" s="71">
        <f t="shared" si="134"/>
        <v>216.36</v>
      </c>
      <c r="W235" s="71">
        <f t="shared" si="134"/>
        <v>216.36</v>
      </c>
      <c r="X235" s="71">
        <f t="shared" si="134"/>
        <v>216.36</v>
      </c>
      <c r="Y235" s="71">
        <f t="shared" si="134"/>
        <v>216.36</v>
      </c>
      <c r="Z235" s="71">
        <f t="shared" si="134"/>
        <v>216.36</v>
      </c>
      <c r="AA235" s="71">
        <f t="shared" si="134"/>
        <v>216.36</v>
      </c>
    </row>
    <row r="236" spans="1:27" ht="12.75" customHeight="1" collapsed="1" x14ac:dyDescent="0.2">
      <c r="A236" s="162" t="s">
        <v>2639</v>
      </c>
      <c r="B236" s="54" t="str">
        <f>"15"&amp;"."&amp;$B$801&amp;"."&amp;$B$802</f>
        <v>15.05.2023</v>
      </c>
      <c r="C236" s="134" t="s">
        <v>76</v>
      </c>
      <c r="D236" s="135">
        <f>ROUND(((D237+D238+D240+D239)/1000),5)</f>
        <v>1.64849</v>
      </c>
      <c r="E236" s="135">
        <f>ROUND(((E237+E238+E240+E239)/1000),5)</f>
        <v>1.4628699999999999</v>
      </c>
      <c r="F236" s="135">
        <f>ROUND(((F237+F238+F240+F239)/1000),5)</f>
        <v>1.40571</v>
      </c>
      <c r="G236" s="135">
        <f t="shared" ref="G236:AA236" si="135">ROUND(((G237+G238+G240+G239)/1000),5)</f>
        <v>1.3771599999999999</v>
      </c>
      <c r="H236" s="135">
        <f t="shared" si="135"/>
        <v>1.4032100000000001</v>
      </c>
      <c r="I236" s="135">
        <f t="shared" si="135"/>
        <v>1.46919</v>
      </c>
      <c r="J236" s="135">
        <f t="shared" si="135"/>
        <v>1.67031</v>
      </c>
      <c r="K236" s="135">
        <f t="shared" si="135"/>
        <v>1.9060299999999999</v>
      </c>
      <c r="L236" s="135">
        <f t="shared" si="135"/>
        <v>2.19882</v>
      </c>
      <c r="M236" s="135">
        <f t="shared" si="135"/>
        <v>2.2457600000000002</v>
      </c>
      <c r="N236" s="135">
        <f t="shared" si="135"/>
        <v>2.2478600000000002</v>
      </c>
      <c r="O236" s="135">
        <f t="shared" si="135"/>
        <v>2.26206</v>
      </c>
      <c r="P236" s="135">
        <f t="shared" si="135"/>
        <v>2.2526700000000002</v>
      </c>
      <c r="Q236" s="135">
        <f t="shared" si="135"/>
        <v>2.2849599999999999</v>
      </c>
      <c r="R236" s="135">
        <f t="shared" si="135"/>
        <v>2.2505799999999998</v>
      </c>
      <c r="S236" s="135">
        <f t="shared" si="135"/>
        <v>2.2427100000000002</v>
      </c>
      <c r="T236" s="135">
        <f t="shared" si="135"/>
        <v>2.2110799999999999</v>
      </c>
      <c r="U236" s="135">
        <f t="shared" si="135"/>
        <v>2.1916199999999999</v>
      </c>
      <c r="V236" s="135">
        <f t="shared" si="135"/>
        <v>2.1505000000000001</v>
      </c>
      <c r="W236" s="135">
        <f t="shared" si="135"/>
        <v>2.1203799999999999</v>
      </c>
      <c r="X236" s="135">
        <f t="shared" si="135"/>
        <v>2.2100599999999999</v>
      </c>
      <c r="Y236" s="135">
        <f t="shared" si="135"/>
        <v>2.2317900000000002</v>
      </c>
      <c r="Z236" s="135">
        <f t="shared" si="135"/>
        <v>2.0620400000000001</v>
      </c>
      <c r="AA236" s="135">
        <f t="shared" si="135"/>
        <v>1.8451500000000001</v>
      </c>
    </row>
    <row r="237" spans="1:27" ht="12.75" hidden="1" customHeight="1" outlineLevel="1" x14ac:dyDescent="0.2">
      <c r="A237" s="163" t="s">
        <v>2640</v>
      </c>
      <c r="B237" s="94" t="s">
        <v>238</v>
      </c>
      <c r="C237" s="70" t="s">
        <v>79</v>
      </c>
      <c r="D237" s="71">
        <v>1314.06</v>
      </c>
      <c r="E237" s="71">
        <v>1128.44</v>
      </c>
      <c r="F237" s="71">
        <v>1071.28</v>
      </c>
      <c r="G237" s="71">
        <v>1042.73</v>
      </c>
      <c r="H237" s="71">
        <v>1068.78</v>
      </c>
      <c r="I237" s="71">
        <v>1134.76</v>
      </c>
      <c r="J237" s="71">
        <v>1335.88</v>
      </c>
      <c r="K237" s="71">
        <v>1571.6</v>
      </c>
      <c r="L237" s="71">
        <v>1864.39</v>
      </c>
      <c r="M237" s="71">
        <v>1911.33</v>
      </c>
      <c r="N237" s="71">
        <v>1913.43</v>
      </c>
      <c r="O237" s="71">
        <v>1927.63</v>
      </c>
      <c r="P237" s="71">
        <v>1918.24</v>
      </c>
      <c r="Q237" s="71">
        <v>1950.53</v>
      </c>
      <c r="R237" s="71">
        <v>1916.15</v>
      </c>
      <c r="S237" s="71">
        <v>1908.28</v>
      </c>
      <c r="T237" s="71">
        <v>1876.65</v>
      </c>
      <c r="U237" s="71">
        <v>1857.19</v>
      </c>
      <c r="V237" s="71">
        <v>1816.07</v>
      </c>
      <c r="W237" s="71">
        <v>1785.95</v>
      </c>
      <c r="X237" s="71">
        <v>1875.63</v>
      </c>
      <c r="Y237" s="71">
        <v>1897.36</v>
      </c>
      <c r="Z237" s="71">
        <v>1727.61</v>
      </c>
      <c r="AA237" s="71">
        <v>1510.72</v>
      </c>
    </row>
    <row r="238" spans="1:27" ht="12.75" hidden="1" customHeight="1" outlineLevel="1" x14ac:dyDescent="0.2">
      <c r="A238" s="163" t="s">
        <v>2641</v>
      </c>
      <c r="B238" s="94" t="s">
        <v>90</v>
      </c>
      <c r="C238" s="70" t="s">
        <v>79</v>
      </c>
      <c r="D238" s="71">
        <f>$D$168</f>
        <v>113.12</v>
      </c>
      <c r="E238" s="71">
        <f>$D$168</f>
        <v>113.12</v>
      </c>
      <c r="F238" s="71">
        <f t="shared" ref="F238:AA238" si="136">$D$168</f>
        <v>113.12</v>
      </c>
      <c r="G238" s="71">
        <f t="shared" si="136"/>
        <v>113.12</v>
      </c>
      <c r="H238" s="71">
        <f t="shared" si="136"/>
        <v>113.12</v>
      </c>
      <c r="I238" s="71">
        <f t="shared" si="136"/>
        <v>113.12</v>
      </c>
      <c r="J238" s="71">
        <f t="shared" si="136"/>
        <v>113.12</v>
      </c>
      <c r="K238" s="71">
        <f t="shared" si="136"/>
        <v>113.12</v>
      </c>
      <c r="L238" s="71">
        <f t="shared" si="136"/>
        <v>113.12</v>
      </c>
      <c r="M238" s="71">
        <f t="shared" si="136"/>
        <v>113.12</v>
      </c>
      <c r="N238" s="71">
        <f t="shared" si="136"/>
        <v>113.12</v>
      </c>
      <c r="O238" s="71">
        <f t="shared" si="136"/>
        <v>113.12</v>
      </c>
      <c r="P238" s="71">
        <f t="shared" si="136"/>
        <v>113.12</v>
      </c>
      <c r="Q238" s="71">
        <f t="shared" si="136"/>
        <v>113.12</v>
      </c>
      <c r="R238" s="71">
        <f t="shared" si="136"/>
        <v>113.12</v>
      </c>
      <c r="S238" s="71">
        <f t="shared" si="136"/>
        <v>113.12</v>
      </c>
      <c r="T238" s="71">
        <f t="shared" si="136"/>
        <v>113.12</v>
      </c>
      <c r="U238" s="71">
        <f t="shared" si="136"/>
        <v>113.12</v>
      </c>
      <c r="V238" s="71">
        <f t="shared" si="136"/>
        <v>113.12</v>
      </c>
      <c r="W238" s="71">
        <f t="shared" si="136"/>
        <v>113.12</v>
      </c>
      <c r="X238" s="71">
        <f t="shared" si="136"/>
        <v>113.12</v>
      </c>
      <c r="Y238" s="71">
        <f t="shared" si="136"/>
        <v>113.12</v>
      </c>
      <c r="Z238" s="71">
        <f t="shared" si="136"/>
        <v>113.12</v>
      </c>
      <c r="AA238" s="71">
        <f t="shared" si="136"/>
        <v>113.12</v>
      </c>
    </row>
    <row r="239" spans="1:27" ht="12.75" hidden="1" customHeight="1" outlineLevel="1" x14ac:dyDescent="0.2">
      <c r="A239" s="163" t="s">
        <v>2642</v>
      </c>
      <c r="B239" s="94" t="s">
        <v>83</v>
      </c>
      <c r="C239" s="70" t="s">
        <v>79</v>
      </c>
      <c r="D239" s="71">
        <v>4.95</v>
      </c>
      <c r="E239" s="71">
        <v>4.95</v>
      </c>
      <c r="F239" s="71">
        <v>4.95</v>
      </c>
      <c r="G239" s="71">
        <v>4.95</v>
      </c>
      <c r="H239" s="71">
        <v>4.95</v>
      </c>
      <c r="I239" s="71">
        <v>4.95</v>
      </c>
      <c r="J239" s="71">
        <v>4.95</v>
      </c>
      <c r="K239" s="71">
        <v>4.95</v>
      </c>
      <c r="L239" s="71">
        <v>4.95</v>
      </c>
      <c r="M239" s="71">
        <v>4.95</v>
      </c>
      <c r="N239" s="71">
        <v>4.95</v>
      </c>
      <c r="O239" s="71">
        <v>4.95</v>
      </c>
      <c r="P239" s="71">
        <v>4.95</v>
      </c>
      <c r="Q239" s="71">
        <v>4.95</v>
      </c>
      <c r="R239" s="71">
        <v>4.95</v>
      </c>
      <c r="S239" s="71">
        <v>4.95</v>
      </c>
      <c r="T239" s="71">
        <v>4.95</v>
      </c>
      <c r="U239" s="71">
        <v>4.95</v>
      </c>
      <c r="V239" s="71">
        <v>4.95</v>
      </c>
      <c r="W239" s="71">
        <v>4.95</v>
      </c>
      <c r="X239" s="71">
        <v>4.95</v>
      </c>
      <c r="Y239" s="71">
        <v>4.95</v>
      </c>
      <c r="Z239" s="71">
        <v>4.95</v>
      </c>
      <c r="AA239" s="71">
        <v>4.95</v>
      </c>
    </row>
    <row r="240" spans="1:27" ht="12.75" hidden="1" customHeight="1" outlineLevel="1" x14ac:dyDescent="0.2">
      <c r="A240" s="163" t="s">
        <v>2643</v>
      </c>
      <c r="B240" s="94" t="s">
        <v>81</v>
      </c>
      <c r="C240" s="70" t="s">
        <v>79</v>
      </c>
      <c r="D240" s="71">
        <f>$D$11</f>
        <v>216.36</v>
      </c>
      <c r="E240" s="71">
        <f t="shared" ref="E240:AA240" si="137">$D$11</f>
        <v>216.36</v>
      </c>
      <c r="F240" s="71">
        <f t="shared" si="137"/>
        <v>216.36</v>
      </c>
      <c r="G240" s="71">
        <f t="shared" si="137"/>
        <v>216.36</v>
      </c>
      <c r="H240" s="71">
        <f t="shared" si="137"/>
        <v>216.36</v>
      </c>
      <c r="I240" s="71">
        <f t="shared" si="137"/>
        <v>216.36</v>
      </c>
      <c r="J240" s="71">
        <f t="shared" si="137"/>
        <v>216.36</v>
      </c>
      <c r="K240" s="71">
        <f t="shared" si="137"/>
        <v>216.36</v>
      </c>
      <c r="L240" s="71">
        <f t="shared" si="137"/>
        <v>216.36</v>
      </c>
      <c r="M240" s="71">
        <f t="shared" si="137"/>
        <v>216.36</v>
      </c>
      <c r="N240" s="71">
        <f t="shared" si="137"/>
        <v>216.36</v>
      </c>
      <c r="O240" s="71">
        <f t="shared" si="137"/>
        <v>216.36</v>
      </c>
      <c r="P240" s="71">
        <f t="shared" si="137"/>
        <v>216.36</v>
      </c>
      <c r="Q240" s="71">
        <f t="shared" si="137"/>
        <v>216.36</v>
      </c>
      <c r="R240" s="71">
        <f t="shared" si="137"/>
        <v>216.36</v>
      </c>
      <c r="S240" s="71">
        <f t="shared" si="137"/>
        <v>216.36</v>
      </c>
      <c r="T240" s="71">
        <f t="shared" si="137"/>
        <v>216.36</v>
      </c>
      <c r="U240" s="71">
        <f t="shared" si="137"/>
        <v>216.36</v>
      </c>
      <c r="V240" s="71">
        <f t="shared" si="137"/>
        <v>216.36</v>
      </c>
      <c r="W240" s="71">
        <f t="shared" si="137"/>
        <v>216.36</v>
      </c>
      <c r="X240" s="71">
        <f t="shared" si="137"/>
        <v>216.36</v>
      </c>
      <c r="Y240" s="71">
        <f t="shared" si="137"/>
        <v>216.36</v>
      </c>
      <c r="Z240" s="71">
        <f t="shared" si="137"/>
        <v>216.36</v>
      </c>
      <c r="AA240" s="71">
        <f t="shared" si="137"/>
        <v>216.36</v>
      </c>
    </row>
    <row r="241" spans="1:27" ht="12.75" customHeight="1" collapsed="1" x14ac:dyDescent="0.2">
      <c r="A241" s="162" t="s">
        <v>2644</v>
      </c>
      <c r="B241" s="54" t="str">
        <f>"16"&amp;"."&amp;$B$801&amp;"."&amp;$B$802</f>
        <v>16.05.2023</v>
      </c>
      <c r="C241" s="134" t="s">
        <v>76</v>
      </c>
      <c r="D241" s="135">
        <f>ROUND(((D242+D243+D245+D244)/1000),5)</f>
        <v>1.5933999999999999</v>
      </c>
      <c r="E241" s="135">
        <f>ROUND(((E242+E243+E245+E244)/1000),5)</f>
        <v>1.49634</v>
      </c>
      <c r="F241" s="135">
        <f>ROUND(((F242+F243+F245+F244)/1000),5)</f>
        <v>1.4105399999999999</v>
      </c>
      <c r="G241" s="135">
        <f t="shared" ref="G241:AA241" si="138">ROUND(((G242+G243+G245+G244)/1000),5)</f>
        <v>1.39673</v>
      </c>
      <c r="H241" s="135">
        <f t="shared" si="138"/>
        <v>1.40896</v>
      </c>
      <c r="I241" s="135">
        <f t="shared" si="138"/>
        <v>1.54047</v>
      </c>
      <c r="J241" s="135">
        <f t="shared" si="138"/>
        <v>1.7234499999999999</v>
      </c>
      <c r="K241" s="135">
        <f t="shared" si="138"/>
        <v>1.9095800000000001</v>
      </c>
      <c r="L241" s="135">
        <f t="shared" si="138"/>
        <v>2.1141100000000002</v>
      </c>
      <c r="M241" s="135">
        <f t="shared" si="138"/>
        <v>2.2996400000000001</v>
      </c>
      <c r="N241" s="135">
        <f t="shared" si="138"/>
        <v>2.2946900000000001</v>
      </c>
      <c r="O241" s="135">
        <f t="shared" si="138"/>
        <v>2.1936</v>
      </c>
      <c r="P241" s="135">
        <f t="shared" si="138"/>
        <v>2.2041200000000001</v>
      </c>
      <c r="Q241" s="135">
        <f t="shared" si="138"/>
        <v>2.2298499999999999</v>
      </c>
      <c r="R241" s="135">
        <f t="shared" si="138"/>
        <v>2.2271899999999998</v>
      </c>
      <c r="S241" s="135">
        <f t="shared" si="138"/>
        <v>2.1940499999999998</v>
      </c>
      <c r="T241" s="135">
        <f t="shared" si="138"/>
        <v>2.0919099999999999</v>
      </c>
      <c r="U241" s="135">
        <f t="shared" si="138"/>
        <v>2.0485000000000002</v>
      </c>
      <c r="V241" s="135">
        <f t="shared" si="138"/>
        <v>2.04386</v>
      </c>
      <c r="W241" s="135">
        <f t="shared" si="138"/>
        <v>2.0560800000000001</v>
      </c>
      <c r="X241" s="135">
        <f t="shared" si="138"/>
        <v>2.2456499999999999</v>
      </c>
      <c r="Y241" s="135">
        <f t="shared" si="138"/>
        <v>2.22336</v>
      </c>
      <c r="Z241" s="135">
        <f t="shared" si="138"/>
        <v>1.99579</v>
      </c>
      <c r="AA241" s="135">
        <f t="shared" si="138"/>
        <v>1.78477</v>
      </c>
    </row>
    <row r="242" spans="1:27" ht="12.75" hidden="1" customHeight="1" outlineLevel="1" x14ac:dyDescent="0.2">
      <c r="A242" s="163" t="s">
        <v>2645</v>
      </c>
      <c r="B242" s="94" t="s">
        <v>238</v>
      </c>
      <c r="C242" s="70" t="s">
        <v>79</v>
      </c>
      <c r="D242" s="71">
        <v>1258.97</v>
      </c>
      <c r="E242" s="71">
        <v>1161.9100000000001</v>
      </c>
      <c r="F242" s="71">
        <v>1076.1099999999999</v>
      </c>
      <c r="G242" s="71">
        <v>1062.3</v>
      </c>
      <c r="H242" s="71">
        <v>1074.53</v>
      </c>
      <c r="I242" s="71">
        <v>1206.04</v>
      </c>
      <c r="J242" s="71">
        <v>1389.02</v>
      </c>
      <c r="K242" s="71">
        <v>1575.15</v>
      </c>
      <c r="L242" s="71">
        <v>1779.68</v>
      </c>
      <c r="M242" s="71">
        <v>1965.21</v>
      </c>
      <c r="N242" s="71">
        <v>1960.26</v>
      </c>
      <c r="O242" s="71">
        <v>1859.17</v>
      </c>
      <c r="P242" s="71">
        <v>1869.69</v>
      </c>
      <c r="Q242" s="71">
        <v>1895.42</v>
      </c>
      <c r="R242" s="71">
        <v>1892.76</v>
      </c>
      <c r="S242" s="71">
        <v>1859.62</v>
      </c>
      <c r="T242" s="71">
        <v>1757.48</v>
      </c>
      <c r="U242" s="71">
        <v>1714.07</v>
      </c>
      <c r="V242" s="71">
        <v>1709.43</v>
      </c>
      <c r="W242" s="71">
        <v>1721.65</v>
      </c>
      <c r="X242" s="71">
        <v>1911.22</v>
      </c>
      <c r="Y242" s="71">
        <v>1888.93</v>
      </c>
      <c r="Z242" s="71">
        <v>1661.36</v>
      </c>
      <c r="AA242" s="71">
        <v>1450.34</v>
      </c>
    </row>
    <row r="243" spans="1:27" ht="12.75" hidden="1" customHeight="1" outlineLevel="1" x14ac:dyDescent="0.2">
      <c r="A243" s="163" t="s">
        <v>2646</v>
      </c>
      <c r="B243" s="94" t="s">
        <v>90</v>
      </c>
      <c r="C243" s="70" t="s">
        <v>79</v>
      </c>
      <c r="D243" s="71">
        <f>$D$168</f>
        <v>113.12</v>
      </c>
      <c r="E243" s="71">
        <f>$D$168</f>
        <v>113.12</v>
      </c>
      <c r="F243" s="71">
        <f t="shared" ref="F243:AA243" si="139">$D$168</f>
        <v>113.12</v>
      </c>
      <c r="G243" s="71">
        <f t="shared" si="139"/>
        <v>113.12</v>
      </c>
      <c r="H243" s="71">
        <f t="shared" si="139"/>
        <v>113.12</v>
      </c>
      <c r="I243" s="71">
        <f t="shared" si="139"/>
        <v>113.12</v>
      </c>
      <c r="J243" s="71">
        <f t="shared" si="139"/>
        <v>113.12</v>
      </c>
      <c r="K243" s="71">
        <f t="shared" si="139"/>
        <v>113.12</v>
      </c>
      <c r="L243" s="71">
        <f t="shared" si="139"/>
        <v>113.12</v>
      </c>
      <c r="M243" s="71">
        <f t="shared" si="139"/>
        <v>113.12</v>
      </c>
      <c r="N243" s="71">
        <f t="shared" si="139"/>
        <v>113.12</v>
      </c>
      <c r="O243" s="71">
        <f t="shared" si="139"/>
        <v>113.12</v>
      </c>
      <c r="P243" s="71">
        <f t="shared" si="139"/>
        <v>113.12</v>
      </c>
      <c r="Q243" s="71">
        <f t="shared" si="139"/>
        <v>113.12</v>
      </c>
      <c r="R243" s="71">
        <f t="shared" si="139"/>
        <v>113.12</v>
      </c>
      <c r="S243" s="71">
        <f t="shared" si="139"/>
        <v>113.12</v>
      </c>
      <c r="T243" s="71">
        <f t="shared" si="139"/>
        <v>113.12</v>
      </c>
      <c r="U243" s="71">
        <f t="shared" si="139"/>
        <v>113.12</v>
      </c>
      <c r="V243" s="71">
        <f t="shared" si="139"/>
        <v>113.12</v>
      </c>
      <c r="W243" s="71">
        <f t="shared" si="139"/>
        <v>113.12</v>
      </c>
      <c r="X243" s="71">
        <f t="shared" si="139"/>
        <v>113.12</v>
      </c>
      <c r="Y243" s="71">
        <f t="shared" si="139"/>
        <v>113.12</v>
      </c>
      <c r="Z243" s="71">
        <f t="shared" si="139"/>
        <v>113.12</v>
      </c>
      <c r="AA243" s="71">
        <f t="shared" si="139"/>
        <v>113.12</v>
      </c>
    </row>
    <row r="244" spans="1:27" ht="12.75" hidden="1" customHeight="1" outlineLevel="1" x14ac:dyDescent="0.2">
      <c r="A244" s="163" t="s">
        <v>2647</v>
      </c>
      <c r="B244" s="94" t="s">
        <v>83</v>
      </c>
      <c r="C244" s="70" t="s">
        <v>79</v>
      </c>
      <c r="D244" s="71">
        <v>4.95</v>
      </c>
      <c r="E244" s="71">
        <v>4.95</v>
      </c>
      <c r="F244" s="71">
        <v>4.95</v>
      </c>
      <c r="G244" s="71">
        <v>4.95</v>
      </c>
      <c r="H244" s="71">
        <v>4.95</v>
      </c>
      <c r="I244" s="71">
        <v>4.95</v>
      </c>
      <c r="J244" s="71">
        <v>4.95</v>
      </c>
      <c r="K244" s="71">
        <v>4.95</v>
      </c>
      <c r="L244" s="71">
        <v>4.95</v>
      </c>
      <c r="M244" s="71">
        <v>4.95</v>
      </c>
      <c r="N244" s="71">
        <v>4.95</v>
      </c>
      <c r="O244" s="71">
        <v>4.95</v>
      </c>
      <c r="P244" s="71">
        <v>4.95</v>
      </c>
      <c r="Q244" s="71">
        <v>4.95</v>
      </c>
      <c r="R244" s="71">
        <v>4.95</v>
      </c>
      <c r="S244" s="71">
        <v>4.95</v>
      </c>
      <c r="T244" s="71">
        <v>4.95</v>
      </c>
      <c r="U244" s="71">
        <v>4.95</v>
      </c>
      <c r="V244" s="71">
        <v>4.95</v>
      </c>
      <c r="W244" s="71">
        <v>4.95</v>
      </c>
      <c r="X244" s="71">
        <v>4.95</v>
      </c>
      <c r="Y244" s="71">
        <v>4.95</v>
      </c>
      <c r="Z244" s="71">
        <v>4.95</v>
      </c>
      <c r="AA244" s="71">
        <v>4.95</v>
      </c>
    </row>
    <row r="245" spans="1:27" ht="12.75" hidden="1" customHeight="1" outlineLevel="1" x14ac:dyDescent="0.2">
      <c r="A245" s="163" t="s">
        <v>2648</v>
      </c>
      <c r="B245" s="94" t="s">
        <v>81</v>
      </c>
      <c r="C245" s="70" t="s">
        <v>79</v>
      </c>
      <c r="D245" s="71">
        <f>$D$11</f>
        <v>216.36</v>
      </c>
      <c r="E245" s="71">
        <f t="shared" ref="E245:AA245" si="140">$D$11</f>
        <v>216.36</v>
      </c>
      <c r="F245" s="71">
        <f t="shared" si="140"/>
        <v>216.36</v>
      </c>
      <c r="G245" s="71">
        <f t="shared" si="140"/>
        <v>216.36</v>
      </c>
      <c r="H245" s="71">
        <f t="shared" si="140"/>
        <v>216.36</v>
      </c>
      <c r="I245" s="71">
        <f t="shared" si="140"/>
        <v>216.36</v>
      </c>
      <c r="J245" s="71">
        <f t="shared" si="140"/>
        <v>216.36</v>
      </c>
      <c r="K245" s="71">
        <f t="shared" si="140"/>
        <v>216.36</v>
      </c>
      <c r="L245" s="71">
        <f t="shared" si="140"/>
        <v>216.36</v>
      </c>
      <c r="M245" s="71">
        <f t="shared" si="140"/>
        <v>216.36</v>
      </c>
      <c r="N245" s="71">
        <f t="shared" si="140"/>
        <v>216.36</v>
      </c>
      <c r="O245" s="71">
        <f t="shared" si="140"/>
        <v>216.36</v>
      </c>
      <c r="P245" s="71">
        <f t="shared" si="140"/>
        <v>216.36</v>
      </c>
      <c r="Q245" s="71">
        <f t="shared" si="140"/>
        <v>216.36</v>
      </c>
      <c r="R245" s="71">
        <f t="shared" si="140"/>
        <v>216.36</v>
      </c>
      <c r="S245" s="71">
        <f t="shared" si="140"/>
        <v>216.36</v>
      </c>
      <c r="T245" s="71">
        <f t="shared" si="140"/>
        <v>216.36</v>
      </c>
      <c r="U245" s="71">
        <f t="shared" si="140"/>
        <v>216.36</v>
      </c>
      <c r="V245" s="71">
        <f t="shared" si="140"/>
        <v>216.36</v>
      </c>
      <c r="W245" s="71">
        <f t="shared" si="140"/>
        <v>216.36</v>
      </c>
      <c r="X245" s="71">
        <f t="shared" si="140"/>
        <v>216.36</v>
      </c>
      <c r="Y245" s="71">
        <f t="shared" si="140"/>
        <v>216.36</v>
      </c>
      <c r="Z245" s="71">
        <f t="shared" si="140"/>
        <v>216.36</v>
      </c>
      <c r="AA245" s="71">
        <f t="shared" si="140"/>
        <v>216.36</v>
      </c>
    </row>
    <row r="246" spans="1:27" ht="12.75" customHeight="1" collapsed="1" x14ac:dyDescent="0.2">
      <c r="A246" s="162" t="s">
        <v>2649</v>
      </c>
      <c r="B246" s="54" t="str">
        <f>"17"&amp;"."&amp;$B$801&amp;"."&amp;$B$802</f>
        <v>17.05.2023</v>
      </c>
      <c r="C246" s="134" t="s">
        <v>76</v>
      </c>
      <c r="D246" s="135">
        <f>ROUND(((D247+D248+D250+D249)/1000),5)</f>
        <v>1.50082</v>
      </c>
      <c r="E246" s="135">
        <f>ROUND(((E247+E248+E250+E249)/1000),5)</f>
        <v>1.4057200000000001</v>
      </c>
      <c r="F246" s="135">
        <f>ROUND(((F247+F248+F250+F249)/1000),5)</f>
        <v>1.32962</v>
      </c>
      <c r="G246" s="135">
        <f t="shared" ref="G246:AA246" si="141">ROUND(((G247+G248+G250+G249)/1000),5)</f>
        <v>1.2716400000000001</v>
      </c>
      <c r="H246" s="135">
        <f t="shared" si="141"/>
        <v>1.3044899999999999</v>
      </c>
      <c r="I246" s="135">
        <f t="shared" si="141"/>
        <v>1.4086700000000001</v>
      </c>
      <c r="J246" s="135">
        <f t="shared" si="141"/>
        <v>1.65832</v>
      </c>
      <c r="K246" s="135">
        <f t="shared" si="141"/>
        <v>1.8716900000000001</v>
      </c>
      <c r="L246" s="135">
        <f t="shared" si="141"/>
        <v>2.0419800000000001</v>
      </c>
      <c r="M246" s="135">
        <f t="shared" si="141"/>
        <v>2.2117300000000002</v>
      </c>
      <c r="N246" s="135">
        <f t="shared" si="141"/>
        <v>2.1785199999999998</v>
      </c>
      <c r="O246" s="135">
        <f t="shared" si="141"/>
        <v>2.1857700000000002</v>
      </c>
      <c r="P246" s="135">
        <f t="shared" si="141"/>
        <v>2.1857600000000001</v>
      </c>
      <c r="Q246" s="135">
        <f t="shared" si="141"/>
        <v>2.2036099999999998</v>
      </c>
      <c r="R246" s="135">
        <f t="shared" si="141"/>
        <v>2.2000999999999999</v>
      </c>
      <c r="S246" s="135">
        <f t="shared" si="141"/>
        <v>2.11809</v>
      </c>
      <c r="T246" s="135">
        <f t="shared" si="141"/>
        <v>2.0423499999999999</v>
      </c>
      <c r="U246" s="135">
        <f t="shared" si="141"/>
        <v>2.00698</v>
      </c>
      <c r="V246" s="135">
        <f t="shared" si="141"/>
        <v>1.9867600000000001</v>
      </c>
      <c r="W246" s="135">
        <f t="shared" si="141"/>
        <v>2.0360299999999998</v>
      </c>
      <c r="X246" s="135">
        <f t="shared" si="141"/>
        <v>2.0823800000000001</v>
      </c>
      <c r="Y246" s="135">
        <f t="shared" si="141"/>
        <v>2.17611</v>
      </c>
      <c r="Z246" s="135">
        <f t="shared" si="141"/>
        <v>1.9416199999999999</v>
      </c>
      <c r="AA246" s="135">
        <f t="shared" si="141"/>
        <v>1.71004</v>
      </c>
    </row>
    <row r="247" spans="1:27" ht="12.75" hidden="1" customHeight="1" outlineLevel="1" x14ac:dyDescent="0.2">
      <c r="A247" s="163" t="s">
        <v>2650</v>
      </c>
      <c r="B247" s="94" t="s">
        <v>238</v>
      </c>
      <c r="C247" s="70" t="s">
        <v>79</v>
      </c>
      <c r="D247" s="71">
        <v>1166.3900000000001</v>
      </c>
      <c r="E247" s="71">
        <v>1071.29</v>
      </c>
      <c r="F247" s="71">
        <v>995.19</v>
      </c>
      <c r="G247" s="71">
        <v>937.21</v>
      </c>
      <c r="H247" s="71">
        <v>970.06</v>
      </c>
      <c r="I247" s="71">
        <v>1074.24</v>
      </c>
      <c r="J247" s="71">
        <v>1323.89</v>
      </c>
      <c r="K247" s="71">
        <v>1537.26</v>
      </c>
      <c r="L247" s="71">
        <v>1707.55</v>
      </c>
      <c r="M247" s="71">
        <v>1877.3</v>
      </c>
      <c r="N247" s="71">
        <v>1844.09</v>
      </c>
      <c r="O247" s="71">
        <v>1851.34</v>
      </c>
      <c r="P247" s="71">
        <v>1851.33</v>
      </c>
      <c r="Q247" s="71">
        <v>1869.18</v>
      </c>
      <c r="R247" s="71">
        <v>1865.67</v>
      </c>
      <c r="S247" s="71">
        <v>1783.66</v>
      </c>
      <c r="T247" s="71">
        <v>1707.92</v>
      </c>
      <c r="U247" s="71">
        <v>1672.55</v>
      </c>
      <c r="V247" s="71">
        <v>1652.33</v>
      </c>
      <c r="W247" s="71">
        <v>1701.6</v>
      </c>
      <c r="X247" s="71">
        <v>1747.95</v>
      </c>
      <c r="Y247" s="71">
        <v>1841.68</v>
      </c>
      <c r="Z247" s="71">
        <v>1607.19</v>
      </c>
      <c r="AA247" s="71">
        <v>1375.61</v>
      </c>
    </row>
    <row r="248" spans="1:27" ht="12.75" hidden="1" customHeight="1" outlineLevel="1" x14ac:dyDescent="0.2">
      <c r="A248" s="163" t="s">
        <v>2651</v>
      </c>
      <c r="B248" s="94" t="s">
        <v>90</v>
      </c>
      <c r="C248" s="70" t="s">
        <v>79</v>
      </c>
      <c r="D248" s="71">
        <f>$D$168</f>
        <v>113.12</v>
      </c>
      <c r="E248" s="71">
        <f>$D$168</f>
        <v>113.12</v>
      </c>
      <c r="F248" s="71">
        <f t="shared" ref="F248:AA248" si="142">$D$168</f>
        <v>113.12</v>
      </c>
      <c r="G248" s="71">
        <f t="shared" si="142"/>
        <v>113.12</v>
      </c>
      <c r="H248" s="71">
        <f t="shared" si="142"/>
        <v>113.12</v>
      </c>
      <c r="I248" s="71">
        <f t="shared" si="142"/>
        <v>113.12</v>
      </c>
      <c r="J248" s="71">
        <f t="shared" si="142"/>
        <v>113.12</v>
      </c>
      <c r="K248" s="71">
        <f t="shared" si="142"/>
        <v>113.12</v>
      </c>
      <c r="L248" s="71">
        <f t="shared" si="142"/>
        <v>113.12</v>
      </c>
      <c r="M248" s="71">
        <f t="shared" si="142"/>
        <v>113.12</v>
      </c>
      <c r="N248" s="71">
        <f t="shared" si="142"/>
        <v>113.12</v>
      </c>
      <c r="O248" s="71">
        <f t="shared" si="142"/>
        <v>113.12</v>
      </c>
      <c r="P248" s="71">
        <f t="shared" si="142"/>
        <v>113.12</v>
      </c>
      <c r="Q248" s="71">
        <f t="shared" si="142"/>
        <v>113.12</v>
      </c>
      <c r="R248" s="71">
        <f t="shared" si="142"/>
        <v>113.12</v>
      </c>
      <c r="S248" s="71">
        <f t="shared" si="142"/>
        <v>113.12</v>
      </c>
      <c r="T248" s="71">
        <f t="shared" si="142"/>
        <v>113.12</v>
      </c>
      <c r="U248" s="71">
        <f t="shared" si="142"/>
        <v>113.12</v>
      </c>
      <c r="V248" s="71">
        <f t="shared" si="142"/>
        <v>113.12</v>
      </c>
      <c r="W248" s="71">
        <f t="shared" si="142"/>
        <v>113.12</v>
      </c>
      <c r="X248" s="71">
        <f t="shared" si="142"/>
        <v>113.12</v>
      </c>
      <c r="Y248" s="71">
        <f t="shared" si="142"/>
        <v>113.12</v>
      </c>
      <c r="Z248" s="71">
        <f t="shared" si="142"/>
        <v>113.12</v>
      </c>
      <c r="AA248" s="71">
        <f t="shared" si="142"/>
        <v>113.12</v>
      </c>
    </row>
    <row r="249" spans="1:27" ht="12.75" hidden="1" customHeight="1" outlineLevel="1" x14ac:dyDescent="0.2">
      <c r="A249" s="163" t="s">
        <v>2652</v>
      </c>
      <c r="B249" s="94" t="s">
        <v>83</v>
      </c>
      <c r="C249" s="70" t="s">
        <v>79</v>
      </c>
      <c r="D249" s="71">
        <v>4.95</v>
      </c>
      <c r="E249" s="71">
        <v>4.95</v>
      </c>
      <c r="F249" s="71">
        <v>4.95</v>
      </c>
      <c r="G249" s="71">
        <v>4.95</v>
      </c>
      <c r="H249" s="71">
        <v>4.95</v>
      </c>
      <c r="I249" s="71">
        <v>4.95</v>
      </c>
      <c r="J249" s="71">
        <v>4.95</v>
      </c>
      <c r="K249" s="71">
        <v>4.95</v>
      </c>
      <c r="L249" s="71">
        <v>4.95</v>
      </c>
      <c r="M249" s="71">
        <v>4.95</v>
      </c>
      <c r="N249" s="71">
        <v>4.95</v>
      </c>
      <c r="O249" s="71">
        <v>4.95</v>
      </c>
      <c r="P249" s="71">
        <v>4.95</v>
      </c>
      <c r="Q249" s="71">
        <v>4.95</v>
      </c>
      <c r="R249" s="71">
        <v>4.95</v>
      </c>
      <c r="S249" s="71">
        <v>4.95</v>
      </c>
      <c r="T249" s="71">
        <v>4.95</v>
      </c>
      <c r="U249" s="71">
        <v>4.95</v>
      </c>
      <c r="V249" s="71">
        <v>4.95</v>
      </c>
      <c r="W249" s="71">
        <v>4.95</v>
      </c>
      <c r="X249" s="71">
        <v>4.95</v>
      </c>
      <c r="Y249" s="71">
        <v>4.95</v>
      </c>
      <c r="Z249" s="71">
        <v>4.95</v>
      </c>
      <c r="AA249" s="71">
        <v>4.95</v>
      </c>
    </row>
    <row r="250" spans="1:27" ht="12.75" hidden="1" customHeight="1" outlineLevel="1" x14ac:dyDescent="0.2">
      <c r="A250" s="163" t="s">
        <v>2653</v>
      </c>
      <c r="B250" s="94" t="s">
        <v>81</v>
      </c>
      <c r="C250" s="70" t="s">
        <v>79</v>
      </c>
      <c r="D250" s="71">
        <f>$D$11</f>
        <v>216.36</v>
      </c>
      <c r="E250" s="71">
        <f t="shared" ref="E250:AA250" si="143">$D$11</f>
        <v>216.36</v>
      </c>
      <c r="F250" s="71">
        <f t="shared" si="143"/>
        <v>216.36</v>
      </c>
      <c r="G250" s="71">
        <f t="shared" si="143"/>
        <v>216.36</v>
      </c>
      <c r="H250" s="71">
        <f t="shared" si="143"/>
        <v>216.36</v>
      </c>
      <c r="I250" s="71">
        <f t="shared" si="143"/>
        <v>216.36</v>
      </c>
      <c r="J250" s="71">
        <f t="shared" si="143"/>
        <v>216.36</v>
      </c>
      <c r="K250" s="71">
        <f t="shared" si="143"/>
        <v>216.36</v>
      </c>
      <c r="L250" s="71">
        <f t="shared" si="143"/>
        <v>216.36</v>
      </c>
      <c r="M250" s="71">
        <f t="shared" si="143"/>
        <v>216.36</v>
      </c>
      <c r="N250" s="71">
        <f t="shared" si="143"/>
        <v>216.36</v>
      </c>
      <c r="O250" s="71">
        <f t="shared" si="143"/>
        <v>216.36</v>
      </c>
      <c r="P250" s="71">
        <f t="shared" si="143"/>
        <v>216.36</v>
      </c>
      <c r="Q250" s="71">
        <f t="shared" si="143"/>
        <v>216.36</v>
      </c>
      <c r="R250" s="71">
        <f t="shared" si="143"/>
        <v>216.36</v>
      </c>
      <c r="S250" s="71">
        <f t="shared" si="143"/>
        <v>216.36</v>
      </c>
      <c r="T250" s="71">
        <f t="shared" si="143"/>
        <v>216.36</v>
      </c>
      <c r="U250" s="71">
        <f t="shared" si="143"/>
        <v>216.36</v>
      </c>
      <c r="V250" s="71">
        <f t="shared" si="143"/>
        <v>216.36</v>
      </c>
      <c r="W250" s="71">
        <f t="shared" si="143"/>
        <v>216.36</v>
      </c>
      <c r="X250" s="71">
        <f t="shared" si="143"/>
        <v>216.36</v>
      </c>
      <c r="Y250" s="71">
        <f t="shared" si="143"/>
        <v>216.36</v>
      </c>
      <c r="Z250" s="71">
        <f t="shared" si="143"/>
        <v>216.36</v>
      </c>
      <c r="AA250" s="71">
        <f t="shared" si="143"/>
        <v>216.36</v>
      </c>
    </row>
    <row r="251" spans="1:27" ht="12.75" customHeight="1" collapsed="1" x14ac:dyDescent="0.2">
      <c r="A251" s="162" t="s">
        <v>2654</v>
      </c>
      <c r="B251" s="54" t="str">
        <f>"18"&amp;"."&amp;$B$801&amp;"."&amp;$B$802</f>
        <v>18.05.2023</v>
      </c>
      <c r="C251" s="134" t="s">
        <v>76</v>
      </c>
      <c r="D251" s="135">
        <f>ROUND(((D252+D253+D255+D254)/1000),5)</f>
        <v>1.5700099999999999</v>
      </c>
      <c r="E251" s="135">
        <f>ROUND(((E252+E253+E255+E254)/1000),5)</f>
        <v>1.4615100000000001</v>
      </c>
      <c r="F251" s="135">
        <f>ROUND(((F252+F253+F255+F254)/1000),5)</f>
        <v>1.35964</v>
      </c>
      <c r="G251" s="135">
        <f t="shared" ref="G251:AA251" si="144">ROUND(((G252+G253+G255+G254)/1000),5)</f>
        <v>1.3337000000000001</v>
      </c>
      <c r="H251" s="135">
        <f t="shared" si="144"/>
        <v>1.3933599999999999</v>
      </c>
      <c r="I251" s="135">
        <f t="shared" si="144"/>
        <v>1.4735499999999999</v>
      </c>
      <c r="J251" s="135">
        <f t="shared" si="144"/>
        <v>1.6639299999999999</v>
      </c>
      <c r="K251" s="135">
        <f t="shared" si="144"/>
        <v>1.90716</v>
      </c>
      <c r="L251" s="135">
        <f t="shared" si="144"/>
        <v>2.1886299999999999</v>
      </c>
      <c r="M251" s="135">
        <f t="shared" si="144"/>
        <v>2.2557700000000001</v>
      </c>
      <c r="N251" s="135">
        <f t="shared" si="144"/>
        <v>2.3067099999999998</v>
      </c>
      <c r="O251" s="135">
        <f t="shared" si="144"/>
        <v>2.2741099999999999</v>
      </c>
      <c r="P251" s="135">
        <f t="shared" si="144"/>
        <v>2.2807400000000002</v>
      </c>
      <c r="Q251" s="135">
        <f t="shared" si="144"/>
        <v>2.3274699999999999</v>
      </c>
      <c r="R251" s="135">
        <f t="shared" si="144"/>
        <v>2.3002600000000002</v>
      </c>
      <c r="S251" s="135">
        <f t="shared" si="144"/>
        <v>2.28342</v>
      </c>
      <c r="T251" s="135">
        <f t="shared" si="144"/>
        <v>2.2746599999999999</v>
      </c>
      <c r="U251" s="135">
        <f t="shared" si="144"/>
        <v>2.25868</v>
      </c>
      <c r="V251" s="135">
        <f t="shared" si="144"/>
        <v>2.2330000000000001</v>
      </c>
      <c r="W251" s="135">
        <f t="shared" si="144"/>
        <v>2.2215199999999999</v>
      </c>
      <c r="X251" s="135">
        <f t="shared" si="144"/>
        <v>2.2371400000000001</v>
      </c>
      <c r="Y251" s="135">
        <f t="shared" si="144"/>
        <v>2.3062499999999999</v>
      </c>
      <c r="Z251" s="135">
        <f t="shared" si="144"/>
        <v>2.1039699999999999</v>
      </c>
      <c r="AA251" s="135">
        <f t="shared" si="144"/>
        <v>1.8732899999999999</v>
      </c>
    </row>
    <row r="252" spans="1:27" ht="12.75" hidden="1" customHeight="1" outlineLevel="1" x14ac:dyDescent="0.2">
      <c r="A252" s="163" t="s">
        <v>2655</v>
      </c>
      <c r="B252" s="94" t="s">
        <v>238</v>
      </c>
      <c r="C252" s="70" t="s">
        <v>79</v>
      </c>
      <c r="D252" s="71">
        <v>1235.58</v>
      </c>
      <c r="E252" s="71">
        <v>1127.08</v>
      </c>
      <c r="F252" s="71">
        <v>1025.21</v>
      </c>
      <c r="G252" s="71">
        <v>999.27</v>
      </c>
      <c r="H252" s="71">
        <v>1058.93</v>
      </c>
      <c r="I252" s="71">
        <v>1139.1199999999999</v>
      </c>
      <c r="J252" s="71">
        <v>1329.5</v>
      </c>
      <c r="K252" s="71">
        <v>1572.73</v>
      </c>
      <c r="L252" s="71">
        <v>1854.2</v>
      </c>
      <c r="M252" s="71">
        <v>1921.34</v>
      </c>
      <c r="N252" s="71">
        <v>1972.28</v>
      </c>
      <c r="O252" s="71">
        <v>1939.68</v>
      </c>
      <c r="P252" s="71">
        <v>1946.31</v>
      </c>
      <c r="Q252" s="71">
        <v>1993.04</v>
      </c>
      <c r="R252" s="71">
        <v>1965.83</v>
      </c>
      <c r="S252" s="71">
        <v>1948.99</v>
      </c>
      <c r="T252" s="71">
        <v>1940.23</v>
      </c>
      <c r="U252" s="71">
        <v>1924.25</v>
      </c>
      <c r="V252" s="71">
        <v>1898.57</v>
      </c>
      <c r="W252" s="71">
        <v>1887.09</v>
      </c>
      <c r="X252" s="71">
        <v>1902.71</v>
      </c>
      <c r="Y252" s="71">
        <v>1971.82</v>
      </c>
      <c r="Z252" s="71">
        <v>1769.54</v>
      </c>
      <c r="AA252" s="71">
        <v>1538.86</v>
      </c>
    </row>
    <row r="253" spans="1:27" ht="12.75" hidden="1" customHeight="1" outlineLevel="1" x14ac:dyDescent="0.2">
      <c r="A253" s="163" t="s">
        <v>2656</v>
      </c>
      <c r="B253" s="94" t="s">
        <v>90</v>
      </c>
      <c r="C253" s="70" t="s">
        <v>79</v>
      </c>
      <c r="D253" s="71">
        <f>$D$168</f>
        <v>113.12</v>
      </c>
      <c r="E253" s="71">
        <f>$D$168</f>
        <v>113.12</v>
      </c>
      <c r="F253" s="71">
        <f t="shared" ref="F253:AA253" si="145">$D$168</f>
        <v>113.12</v>
      </c>
      <c r="G253" s="71">
        <f t="shared" si="145"/>
        <v>113.12</v>
      </c>
      <c r="H253" s="71">
        <f t="shared" si="145"/>
        <v>113.12</v>
      </c>
      <c r="I253" s="71">
        <f t="shared" si="145"/>
        <v>113.12</v>
      </c>
      <c r="J253" s="71">
        <f t="shared" si="145"/>
        <v>113.12</v>
      </c>
      <c r="K253" s="71">
        <f t="shared" si="145"/>
        <v>113.12</v>
      </c>
      <c r="L253" s="71">
        <f t="shared" si="145"/>
        <v>113.12</v>
      </c>
      <c r="M253" s="71">
        <f t="shared" si="145"/>
        <v>113.12</v>
      </c>
      <c r="N253" s="71">
        <f t="shared" si="145"/>
        <v>113.12</v>
      </c>
      <c r="O253" s="71">
        <f t="shared" si="145"/>
        <v>113.12</v>
      </c>
      <c r="P253" s="71">
        <f t="shared" si="145"/>
        <v>113.12</v>
      </c>
      <c r="Q253" s="71">
        <f t="shared" si="145"/>
        <v>113.12</v>
      </c>
      <c r="R253" s="71">
        <f t="shared" si="145"/>
        <v>113.12</v>
      </c>
      <c r="S253" s="71">
        <f t="shared" si="145"/>
        <v>113.12</v>
      </c>
      <c r="T253" s="71">
        <f t="shared" si="145"/>
        <v>113.12</v>
      </c>
      <c r="U253" s="71">
        <f t="shared" si="145"/>
        <v>113.12</v>
      </c>
      <c r="V253" s="71">
        <f t="shared" si="145"/>
        <v>113.12</v>
      </c>
      <c r="W253" s="71">
        <f t="shared" si="145"/>
        <v>113.12</v>
      </c>
      <c r="X253" s="71">
        <f t="shared" si="145"/>
        <v>113.12</v>
      </c>
      <c r="Y253" s="71">
        <f t="shared" si="145"/>
        <v>113.12</v>
      </c>
      <c r="Z253" s="71">
        <f t="shared" si="145"/>
        <v>113.12</v>
      </c>
      <c r="AA253" s="71">
        <f t="shared" si="145"/>
        <v>113.12</v>
      </c>
    </row>
    <row r="254" spans="1:27" ht="12.75" hidden="1" customHeight="1" outlineLevel="1" x14ac:dyDescent="0.2">
      <c r="A254" s="163" t="s">
        <v>2657</v>
      </c>
      <c r="B254" s="94" t="s">
        <v>83</v>
      </c>
      <c r="C254" s="70" t="s">
        <v>79</v>
      </c>
      <c r="D254" s="71">
        <v>4.95</v>
      </c>
      <c r="E254" s="71">
        <v>4.95</v>
      </c>
      <c r="F254" s="71">
        <v>4.95</v>
      </c>
      <c r="G254" s="71">
        <v>4.95</v>
      </c>
      <c r="H254" s="71">
        <v>4.95</v>
      </c>
      <c r="I254" s="71">
        <v>4.95</v>
      </c>
      <c r="J254" s="71">
        <v>4.95</v>
      </c>
      <c r="K254" s="71">
        <v>4.95</v>
      </c>
      <c r="L254" s="71">
        <v>4.95</v>
      </c>
      <c r="M254" s="71">
        <v>4.95</v>
      </c>
      <c r="N254" s="71">
        <v>4.95</v>
      </c>
      <c r="O254" s="71">
        <v>4.95</v>
      </c>
      <c r="P254" s="71">
        <v>4.95</v>
      </c>
      <c r="Q254" s="71">
        <v>4.95</v>
      </c>
      <c r="R254" s="71">
        <v>4.95</v>
      </c>
      <c r="S254" s="71">
        <v>4.95</v>
      </c>
      <c r="T254" s="71">
        <v>4.95</v>
      </c>
      <c r="U254" s="71">
        <v>4.95</v>
      </c>
      <c r="V254" s="71">
        <v>4.95</v>
      </c>
      <c r="W254" s="71">
        <v>4.95</v>
      </c>
      <c r="X254" s="71">
        <v>4.95</v>
      </c>
      <c r="Y254" s="71">
        <v>4.95</v>
      </c>
      <c r="Z254" s="71">
        <v>4.95</v>
      </c>
      <c r="AA254" s="71">
        <v>4.95</v>
      </c>
    </row>
    <row r="255" spans="1:27" ht="12.75" hidden="1" customHeight="1" outlineLevel="1" x14ac:dyDescent="0.2">
      <c r="A255" s="163" t="s">
        <v>2658</v>
      </c>
      <c r="B255" s="94" t="s">
        <v>81</v>
      </c>
      <c r="C255" s="70" t="s">
        <v>79</v>
      </c>
      <c r="D255" s="71">
        <f>$D$11</f>
        <v>216.36</v>
      </c>
      <c r="E255" s="71">
        <f t="shared" ref="E255:AA255" si="146">$D$11</f>
        <v>216.36</v>
      </c>
      <c r="F255" s="71">
        <f t="shared" si="146"/>
        <v>216.36</v>
      </c>
      <c r="G255" s="71">
        <f t="shared" si="146"/>
        <v>216.36</v>
      </c>
      <c r="H255" s="71">
        <f t="shared" si="146"/>
        <v>216.36</v>
      </c>
      <c r="I255" s="71">
        <f t="shared" si="146"/>
        <v>216.36</v>
      </c>
      <c r="J255" s="71">
        <f t="shared" si="146"/>
        <v>216.36</v>
      </c>
      <c r="K255" s="71">
        <f t="shared" si="146"/>
        <v>216.36</v>
      </c>
      <c r="L255" s="71">
        <f t="shared" si="146"/>
        <v>216.36</v>
      </c>
      <c r="M255" s="71">
        <f t="shared" si="146"/>
        <v>216.36</v>
      </c>
      <c r="N255" s="71">
        <f t="shared" si="146"/>
        <v>216.36</v>
      </c>
      <c r="O255" s="71">
        <f t="shared" si="146"/>
        <v>216.36</v>
      </c>
      <c r="P255" s="71">
        <f t="shared" si="146"/>
        <v>216.36</v>
      </c>
      <c r="Q255" s="71">
        <f t="shared" si="146"/>
        <v>216.36</v>
      </c>
      <c r="R255" s="71">
        <f t="shared" si="146"/>
        <v>216.36</v>
      </c>
      <c r="S255" s="71">
        <f t="shared" si="146"/>
        <v>216.36</v>
      </c>
      <c r="T255" s="71">
        <f t="shared" si="146"/>
        <v>216.36</v>
      </c>
      <c r="U255" s="71">
        <f t="shared" si="146"/>
        <v>216.36</v>
      </c>
      <c r="V255" s="71">
        <f t="shared" si="146"/>
        <v>216.36</v>
      </c>
      <c r="W255" s="71">
        <f t="shared" si="146"/>
        <v>216.36</v>
      </c>
      <c r="X255" s="71">
        <f t="shared" si="146"/>
        <v>216.36</v>
      </c>
      <c r="Y255" s="71">
        <f t="shared" si="146"/>
        <v>216.36</v>
      </c>
      <c r="Z255" s="71">
        <f t="shared" si="146"/>
        <v>216.36</v>
      </c>
      <c r="AA255" s="71">
        <f t="shared" si="146"/>
        <v>216.36</v>
      </c>
    </row>
    <row r="256" spans="1:27" ht="12.75" customHeight="1" collapsed="1" x14ac:dyDescent="0.2">
      <c r="A256" s="162" t="s">
        <v>2659</v>
      </c>
      <c r="B256" s="54" t="str">
        <f>"19"&amp;"."&amp;$B$801&amp;"."&amp;$B$802</f>
        <v>19.05.2023</v>
      </c>
      <c r="C256" s="134" t="s">
        <v>76</v>
      </c>
      <c r="D256" s="135">
        <f>ROUND(((D257+D258+D260+D259)/1000),5)</f>
        <v>1.5525599999999999</v>
      </c>
      <c r="E256" s="135">
        <f>ROUND(((E257+E258+E260+E259)/1000),5)</f>
        <v>1.4056299999999999</v>
      </c>
      <c r="F256" s="135">
        <f>ROUND(((F257+F258+F260+F259)/1000),5)</f>
        <v>1.30064</v>
      </c>
      <c r="G256" s="135">
        <f t="shared" ref="G256:AA256" si="147">ROUND(((G257+G258+G260+G259)/1000),5)</f>
        <v>1.2500500000000001</v>
      </c>
      <c r="H256" s="135">
        <f t="shared" si="147"/>
        <v>1.2682599999999999</v>
      </c>
      <c r="I256" s="135">
        <f t="shared" si="147"/>
        <v>1.50739</v>
      </c>
      <c r="J256" s="135">
        <f t="shared" si="147"/>
        <v>1.6630799999999999</v>
      </c>
      <c r="K256" s="135">
        <f t="shared" si="147"/>
        <v>1.96919</v>
      </c>
      <c r="L256" s="135">
        <f t="shared" si="147"/>
        <v>2.2364799999999998</v>
      </c>
      <c r="M256" s="135">
        <f t="shared" si="147"/>
        <v>2.3161900000000002</v>
      </c>
      <c r="N256" s="135">
        <f t="shared" si="147"/>
        <v>2.32592</v>
      </c>
      <c r="O256" s="135">
        <f t="shared" si="147"/>
        <v>2.3526199999999999</v>
      </c>
      <c r="P256" s="135">
        <f t="shared" si="147"/>
        <v>2.3525100000000001</v>
      </c>
      <c r="Q256" s="135">
        <f t="shared" si="147"/>
        <v>2.3640300000000001</v>
      </c>
      <c r="R256" s="135">
        <f t="shared" si="147"/>
        <v>2.3617699999999999</v>
      </c>
      <c r="S256" s="135">
        <f t="shared" si="147"/>
        <v>2.3490000000000002</v>
      </c>
      <c r="T256" s="135">
        <f t="shared" si="147"/>
        <v>2.3127800000000001</v>
      </c>
      <c r="U256" s="135">
        <f t="shared" si="147"/>
        <v>2.2770600000000001</v>
      </c>
      <c r="V256" s="135">
        <f t="shared" si="147"/>
        <v>2.2404600000000001</v>
      </c>
      <c r="W256" s="135">
        <f t="shared" si="147"/>
        <v>2.2240099999999998</v>
      </c>
      <c r="X256" s="135">
        <f t="shared" si="147"/>
        <v>2.23624</v>
      </c>
      <c r="Y256" s="135">
        <f t="shared" si="147"/>
        <v>2.2892299999999999</v>
      </c>
      <c r="Z256" s="135">
        <f t="shared" si="147"/>
        <v>2.14649</v>
      </c>
      <c r="AA256" s="135">
        <f t="shared" si="147"/>
        <v>1.87304</v>
      </c>
    </row>
    <row r="257" spans="1:27" ht="12.75" hidden="1" customHeight="1" outlineLevel="1" x14ac:dyDescent="0.2">
      <c r="A257" s="163" t="s">
        <v>2660</v>
      </c>
      <c r="B257" s="94" t="s">
        <v>238</v>
      </c>
      <c r="C257" s="70" t="s">
        <v>79</v>
      </c>
      <c r="D257" s="71">
        <v>1218.1300000000001</v>
      </c>
      <c r="E257" s="71">
        <v>1071.2</v>
      </c>
      <c r="F257" s="71">
        <v>966.21</v>
      </c>
      <c r="G257" s="71">
        <v>915.62</v>
      </c>
      <c r="H257" s="71">
        <v>933.83</v>
      </c>
      <c r="I257" s="71">
        <v>1172.96</v>
      </c>
      <c r="J257" s="71">
        <v>1328.65</v>
      </c>
      <c r="K257" s="71">
        <v>1634.76</v>
      </c>
      <c r="L257" s="71">
        <v>1902.05</v>
      </c>
      <c r="M257" s="71">
        <v>1981.76</v>
      </c>
      <c r="N257" s="71">
        <v>1991.49</v>
      </c>
      <c r="O257" s="71">
        <v>2018.19</v>
      </c>
      <c r="P257" s="71">
        <v>2018.08</v>
      </c>
      <c r="Q257" s="71">
        <v>2029.6</v>
      </c>
      <c r="R257" s="71">
        <v>2027.34</v>
      </c>
      <c r="S257" s="71">
        <v>2014.57</v>
      </c>
      <c r="T257" s="71">
        <v>1978.35</v>
      </c>
      <c r="U257" s="71">
        <v>1942.63</v>
      </c>
      <c r="V257" s="71">
        <v>1906.03</v>
      </c>
      <c r="W257" s="71">
        <v>1889.58</v>
      </c>
      <c r="X257" s="71">
        <v>1901.81</v>
      </c>
      <c r="Y257" s="71">
        <v>1954.8</v>
      </c>
      <c r="Z257" s="71">
        <v>1812.06</v>
      </c>
      <c r="AA257" s="71">
        <v>1538.61</v>
      </c>
    </row>
    <row r="258" spans="1:27" ht="12.75" hidden="1" customHeight="1" outlineLevel="1" x14ac:dyDescent="0.2">
      <c r="A258" s="163" t="s">
        <v>2661</v>
      </c>
      <c r="B258" s="94" t="s">
        <v>90</v>
      </c>
      <c r="C258" s="70" t="s">
        <v>79</v>
      </c>
      <c r="D258" s="71">
        <f>$D$168</f>
        <v>113.12</v>
      </c>
      <c r="E258" s="71">
        <f>$D$168</f>
        <v>113.12</v>
      </c>
      <c r="F258" s="71">
        <f t="shared" ref="F258:AA258" si="148">$D$168</f>
        <v>113.12</v>
      </c>
      <c r="G258" s="71">
        <f t="shared" si="148"/>
        <v>113.12</v>
      </c>
      <c r="H258" s="71">
        <f t="shared" si="148"/>
        <v>113.12</v>
      </c>
      <c r="I258" s="71">
        <f t="shared" si="148"/>
        <v>113.12</v>
      </c>
      <c r="J258" s="71">
        <f t="shared" si="148"/>
        <v>113.12</v>
      </c>
      <c r="K258" s="71">
        <f t="shared" si="148"/>
        <v>113.12</v>
      </c>
      <c r="L258" s="71">
        <f t="shared" si="148"/>
        <v>113.12</v>
      </c>
      <c r="M258" s="71">
        <f t="shared" si="148"/>
        <v>113.12</v>
      </c>
      <c r="N258" s="71">
        <f t="shared" si="148"/>
        <v>113.12</v>
      </c>
      <c r="O258" s="71">
        <f t="shared" si="148"/>
        <v>113.12</v>
      </c>
      <c r="P258" s="71">
        <f t="shared" si="148"/>
        <v>113.12</v>
      </c>
      <c r="Q258" s="71">
        <f t="shared" si="148"/>
        <v>113.12</v>
      </c>
      <c r="R258" s="71">
        <f t="shared" si="148"/>
        <v>113.12</v>
      </c>
      <c r="S258" s="71">
        <f t="shared" si="148"/>
        <v>113.12</v>
      </c>
      <c r="T258" s="71">
        <f t="shared" si="148"/>
        <v>113.12</v>
      </c>
      <c r="U258" s="71">
        <f t="shared" si="148"/>
        <v>113.12</v>
      </c>
      <c r="V258" s="71">
        <f t="shared" si="148"/>
        <v>113.12</v>
      </c>
      <c r="W258" s="71">
        <f t="shared" si="148"/>
        <v>113.12</v>
      </c>
      <c r="X258" s="71">
        <f t="shared" si="148"/>
        <v>113.12</v>
      </c>
      <c r="Y258" s="71">
        <f t="shared" si="148"/>
        <v>113.12</v>
      </c>
      <c r="Z258" s="71">
        <f t="shared" si="148"/>
        <v>113.12</v>
      </c>
      <c r="AA258" s="71">
        <f t="shared" si="148"/>
        <v>113.12</v>
      </c>
    </row>
    <row r="259" spans="1:27" ht="12.75" hidden="1" customHeight="1" outlineLevel="1" x14ac:dyDescent="0.2">
      <c r="A259" s="163" t="s">
        <v>2662</v>
      </c>
      <c r="B259" s="94" t="s">
        <v>83</v>
      </c>
      <c r="C259" s="70" t="s">
        <v>79</v>
      </c>
      <c r="D259" s="71">
        <v>4.95</v>
      </c>
      <c r="E259" s="71">
        <v>4.95</v>
      </c>
      <c r="F259" s="71">
        <v>4.95</v>
      </c>
      <c r="G259" s="71">
        <v>4.95</v>
      </c>
      <c r="H259" s="71">
        <v>4.95</v>
      </c>
      <c r="I259" s="71">
        <v>4.95</v>
      </c>
      <c r="J259" s="71">
        <v>4.95</v>
      </c>
      <c r="K259" s="71">
        <v>4.95</v>
      </c>
      <c r="L259" s="71">
        <v>4.95</v>
      </c>
      <c r="M259" s="71">
        <v>4.95</v>
      </c>
      <c r="N259" s="71">
        <v>4.95</v>
      </c>
      <c r="O259" s="71">
        <v>4.95</v>
      </c>
      <c r="P259" s="71">
        <v>4.95</v>
      </c>
      <c r="Q259" s="71">
        <v>4.95</v>
      </c>
      <c r="R259" s="71">
        <v>4.95</v>
      </c>
      <c r="S259" s="71">
        <v>4.95</v>
      </c>
      <c r="T259" s="71">
        <v>4.95</v>
      </c>
      <c r="U259" s="71">
        <v>4.95</v>
      </c>
      <c r="V259" s="71">
        <v>4.95</v>
      </c>
      <c r="W259" s="71">
        <v>4.95</v>
      </c>
      <c r="X259" s="71">
        <v>4.95</v>
      </c>
      <c r="Y259" s="71">
        <v>4.95</v>
      </c>
      <c r="Z259" s="71">
        <v>4.95</v>
      </c>
      <c r="AA259" s="71">
        <v>4.95</v>
      </c>
    </row>
    <row r="260" spans="1:27" ht="12.75" hidden="1" customHeight="1" outlineLevel="1" x14ac:dyDescent="0.2">
      <c r="A260" s="163" t="s">
        <v>2663</v>
      </c>
      <c r="B260" s="94" t="s">
        <v>81</v>
      </c>
      <c r="C260" s="70" t="s">
        <v>79</v>
      </c>
      <c r="D260" s="71">
        <f>$D$11</f>
        <v>216.36</v>
      </c>
      <c r="E260" s="71">
        <f t="shared" ref="E260:AA260" si="149">$D$11</f>
        <v>216.36</v>
      </c>
      <c r="F260" s="71">
        <f t="shared" si="149"/>
        <v>216.36</v>
      </c>
      <c r="G260" s="71">
        <f t="shared" si="149"/>
        <v>216.36</v>
      </c>
      <c r="H260" s="71">
        <f t="shared" si="149"/>
        <v>216.36</v>
      </c>
      <c r="I260" s="71">
        <f t="shared" si="149"/>
        <v>216.36</v>
      </c>
      <c r="J260" s="71">
        <f t="shared" si="149"/>
        <v>216.36</v>
      </c>
      <c r="K260" s="71">
        <f t="shared" si="149"/>
        <v>216.36</v>
      </c>
      <c r="L260" s="71">
        <f t="shared" si="149"/>
        <v>216.36</v>
      </c>
      <c r="M260" s="71">
        <f t="shared" si="149"/>
        <v>216.36</v>
      </c>
      <c r="N260" s="71">
        <f t="shared" si="149"/>
        <v>216.36</v>
      </c>
      <c r="O260" s="71">
        <f t="shared" si="149"/>
        <v>216.36</v>
      </c>
      <c r="P260" s="71">
        <f t="shared" si="149"/>
        <v>216.36</v>
      </c>
      <c r="Q260" s="71">
        <f t="shared" si="149"/>
        <v>216.36</v>
      </c>
      <c r="R260" s="71">
        <f t="shared" si="149"/>
        <v>216.36</v>
      </c>
      <c r="S260" s="71">
        <f t="shared" si="149"/>
        <v>216.36</v>
      </c>
      <c r="T260" s="71">
        <f t="shared" si="149"/>
        <v>216.36</v>
      </c>
      <c r="U260" s="71">
        <f t="shared" si="149"/>
        <v>216.36</v>
      </c>
      <c r="V260" s="71">
        <f t="shared" si="149"/>
        <v>216.36</v>
      </c>
      <c r="W260" s="71">
        <f t="shared" si="149"/>
        <v>216.36</v>
      </c>
      <c r="X260" s="71">
        <f t="shared" si="149"/>
        <v>216.36</v>
      </c>
      <c r="Y260" s="71">
        <f t="shared" si="149"/>
        <v>216.36</v>
      </c>
      <c r="Z260" s="71">
        <f t="shared" si="149"/>
        <v>216.36</v>
      </c>
      <c r="AA260" s="71">
        <f t="shared" si="149"/>
        <v>216.36</v>
      </c>
    </row>
    <row r="261" spans="1:27" ht="12.75" customHeight="1" collapsed="1" x14ac:dyDescent="0.2">
      <c r="A261" s="162" t="s">
        <v>2664</v>
      </c>
      <c r="B261" s="54" t="str">
        <f>"20"&amp;"."&amp;$B$801&amp;"."&amp;$B$802</f>
        <v>20.05.2023</v>
      </c>
      <c r="C261" s="134" t="s">
        <v>76</v>
      </c>
      <c r="D261" s="135">
        <f>ROUND(((D262+D263+D265+D264)/1000),5)</f>
        <v>1.81704</v>
      </c>
      <c r="E261" s="135">
        <f>ROUND(((E262+E263+E265+E264)/1000),5)</f>
        <v>1.6671499999999999</v>
      </c>
      <c r="F261" s="135">
        <f>ROUND(((F262+F263+F265+F264)/1000),5)</f>
        <v>1.58006</v>
      </c>
      <c r="G261" s="135">
        <f t="shared" ref="G261:AA261" si="150">ROUND(((G262+G263+G265+G264)/1000),5)</f>
        <v>1.4805299999999999</v>
      </c>
      <c r="H261" s="135">
        <f t="shared" si="150"/>
        <v>1.4605900000000001</v>
      </c>
      <c r="I261" s="135">
        <f t="shared" si="150"/>
        <v>1.5059499999999999</v>
      </c>
      <c r="J261" s="135">
        <f t="shared" si="150"/>
        <v>1.59087</v>
      </c>
      <c r="K261" s="135">
        <f t="shared" si="150"/>
        <v>1.7553399999999999</v>
      </c>
      <c r="L261" s="135">
        <f t="shared" si="150"/>
        <v>1.9877400000000001</v>
      </c>
      <c r="M261" s="135">
        <f t="shared" si="150"/>
        <v>2.1700400000000002</v>
      </c>
      <c r="N261" s="135">
        <f t="shared" si="150"/>
        <v>2.2404500000000001</v>
      </c>
      <c r="O261" s="135">
        <f t="shared" si="150"/>
        <v>2.23631</v>
      </c>
      <c r="P261" s="135">
        <f t="shared" si="150"/>
        <v>2.13985</v>
      </c>
      <c r="Q261" s="135">
        <f t="shared" si="150"/>
        <v>2.11897</v>
      </c>
      <c r="R261" s="135">
        <f t="shared" si="150"/>
        <v>2.1025499999999999</v>
      </c>
      <c r="S261" s="135">
        <f t="shared" si="150"/>
        <v>2.0683199999999999</v>
      </c>
      <c r="T261" s="135">
        <f t="shared" si="150"/>
        <v>2.0377999999999998</v>
      </c>
      <c r="U261" s="135">
        <f t="shared" si="150"/>
        <v>1.99769</v>
      </c>
      <c r="V261" s="135">
        <f t="shared" si="150"/>
        <v>2.0015700000000001</v>
      </c>
      <c r="W261" s="135">
        <f t="shared" si="150"/>
        <v>2.0738699999999999</v>
      </c>
      <c r="X261" s="135">
        <f t="shared" si="150"/>
        <v>2.12914</v>
      </c>
      <c r="Y261" s="135">
        <f t="shared" si="150"/>
        <v>2.1531500000000001</v>
      </c>
      <c r="Z261" s="135">
        <f t="shared" si="150"/>
        <v>1.96852</v>
      </c>
      <c r="AA261" s="135">
        <f t="shared" si="150"/>
        <v>1.7875300000000001</v>
      </c>
    </row>
    <row r="262" spans="1:27" ht="12.75" hidden="1" customHeight="1" outlineLevel="1" x14ac:dyDescent="0.2">
      <c r="A262" s="163" t="s">
        <v>2665</v>
      </c>
      <c r="B262" s="94" t="s">
        <v>238</v>
      </c>
      <c r="C262" s="70" t="s">
        <v>79</v>
      </c>
      <c r="D262" s="71">
        <v>1482.61</v>
      </c>
      <c r="E262" s="71">
        <v>1332.72</v>
      </c>
      <c r="F262" s="71">
        <v>1245.6300000000001</v>
      </c>
      <c r="G262" s="71">
        <v>1146.0999999999999</v>
      </c>
      <c r="H262" s="71">
        <v>1126.1600000000001</v>
      </c>
      <c r="I262" s="71">
        <v>1171.52</v>
      </c>
      <c r="J262" s="71">
        <v>1256.44</v>
      </c>
      <c r="K262" s="71">
        <v>1420.91</v>
      </c>
      <c r="L262" s="71">
        <v>1653.31</v>
      </c>
      <c r="M262" s="71">
        <v>1835.61</v>
      </c>
      <c r="N262" s="71">
        <v>1906.02</v>
      </c>
      <c r="O262" s="71">
        <v>1901.88</v>
      </c>
      <c r="P262" s="71">
        <v>1805.42</v>
      </c>
      <c r="Q262" s="71">
        <v>1784.54</v>
      </c>
      <c r="R262" s="71">
        <v>1768.12</v>
      </c>
      <c r="S262" s="71">
        <v>1733.89</v>
      </c>
      <c r="T262" s="71">
        <v>1703.37</v>
      </c>
      <c r="U262" s="71">
        <v>1663.26</v>
      </c>
      <c r="V262" s="71">
        <v>1667.14</v>
      </c>
      <c r="W262" s="71">
        <v>1739.44</v>
      </c>
      <c r="X262" s="71">
        <v>1794.71</v>
      </c>
      <c r="Y262" s="71">
        <v>1818.72</v>
      </c>
      <c r="Z262" s="71">
        <v>1634.09</v>
      </c>
      <c r="AA262" s="71">
        <v>1453.1</v>
      </c>
    </row>
    <row r="263" spans="1:27" ht="12.75" hidden="1" customHeight="1" outlineLevel="1" x14ac:dyDescent="0.2">
      <c r="A263" s="163" t="s">
        <v>2666</v>
      </c>
      <c r="B263" s="94" t="s">
        <v>90</v>
      </c>
      <c r="C263" s="70" t="s">
        <v>79</v>
      </c>
      <c r="D263" s="71">
        <f>$D$168</f>
        <v>113.12</v>
      </c>
      <c r="E263" s="71">
        <f>$D$168</f>
        <v>113.12</v>
      </c>
      <c r="F263" s="71">
        <f t="shared" ref="F263:AA263" si="151">$D$168</f>
        <v>113.12</v>
      </c>
      <c r="G263" s="71">
        <f t="shared" si="151"/>
        <v>113.12</v>
      </c>
      <c r="H263" s="71">
        <f t="shared" si="151"/>
        <v>113.12</v>
      </c>
      <c r="I263" s="71">
        <f t="shared" si="151"/>
        <v>113.12</v>
      </c>
      <c r="J263" s="71">
        <f t="shared" si="151"/>
        <v>113.12</v>
      </c>
      <c r="K263" s="71">
        <f t="shared" si="151"/>
        <v>113.12</v>
      </c>
      <c r="L263" s="71">
        <f t="shared" si="151"/>
        <v>113.12</v>
      </c>
      <c r="M263" s="71">
        <f t="shared" si="151"/>
        <v>113.12</v>
      </c>
      <c r="N263" s="71">
        <f t="shared" si="151"/>
        <v>113.12</v>
      </c>
      <c r="O263" s="71">
        <f t="shared" si="151"/>
        <v>113.12</v>
      </c>
      <c r="P263" s="71">
        <f t="shared" si="151"/>
        <v>113.12</v>
      </c>
      <c r="Q263" s="71">
        <f t="shared" si="151"/>
        <v>113.12</v>
      </c>
      <c r="R263" s="71">
        <f t="shared" si="151"/>
        <v>113.12</v>
      </c>
      <c r="S263" s="71">
        <f t="shared" si="151"/>
        <v>113.12</v>
      </c>
      <c r="T263" s="71">
        <f t="shared" si="151"/>
        <v>113.12</v>
      </c>
      <c r="U263" s="71">
        <f t="shared" si="151"/>
        <v>113.12</v>
      </c>
      <c r="V263" s="71">
        <f t="shared" si="151"/>
        <v>113.12</v>
      </c>
      <c r="W263" s="71">
        <f t="shared" si="151"/>
        <v>113.12</v>
      </c>
      <c r="X263" s="71">
        <f t="shared" si="151"/>
        <v>113.12</v>
      </c>
      <c r="Y263" s="71">
        <f t="shared" si="151"/>
        <v>113.12</v>
      </c>
      <c r="Z263" s="71">
        <f t="shared" si="151"/>
        <v>113.12</v>
      </c>
      <c r="AA263" s="71">
        <f t="shared" si="151"/>
        <v>113.12</v>
      </c>
    </row>
    <row r="264" spans="1:27" ht="12.75" hidden="1" customHeight="1" outlineLevel="1" x14ac:dyDescent="0.2">
      <c r="A264" s="163" t="s">
        <v>2667</v>
      </c>
      <c r="B264" s="94" t="s">
        <v>83</v>
      </c>
      <c r="C264" s="70" t="s">
        <v>79</v>
      </c>
      <c r="D264" s="71">
        <v>4.95</v>
      </c>
      <c r="E264" s="71">
        <v>4.95</v>
      </c>
      <c r="F264" s="71">
        <v>4.95</v>
      </c>
      <c r="G264" s="71">
        <v>4.95</v>
      </c>
      <c r="H264" s="71">
        <v>4.95</v>
      </c>
      <c r="I264" s="71">
        <v>4.95</v>
      </c>
      <c r="J264" s="71">
        <v>4.95</v>
      </c>
      <c r="K264" s="71">
        <v>4.95</v>
      </c>
      <c r="L264" s="71">
        <v>4.95</v>
      </c>
      <c r="M264" s="71">
        <v>4.95</v>
      </c>
      <c r="N264" s="71">
        <v>4.95</v>
      </c>
      <c r="O264" s="71">
        <v>4.95</v>
      </c>
      <c r="P264" s="71">
        <v>4.95</v>
      </c>
      <c r="Q264" s="71">
        <v>4.95</v>
      </c>
      <c r="R264" s="71">
        <v>4.95</v>
      </c>
      <c r="S264" s="71">
        <v>4.95</v>
      </c>
      <c r="T264" s="71">
        <v>4.95</v>
      </c>
      <c r="U264" s="71">
        <v>4.95</v>
      </c>
      <c r="V264" s="71">
        <v>4.95</v>
      </c>
      <c r="W264" s="71">
        <v>4.95</v>
      </c>
      <c r="X264" s="71">
        <v>4.95</v>
      </c>
      <c r="Y264" s="71">
        <v>4.95</v>
      </c>
      <c r="Z264" s="71">
        <v>4.95</v>
      </c>
      <c r="AA264" s="71">
        <v>4.95</v>
      </c>
    </row>
    <row r="265" spans="1:27" ht="12.75" hidden="1" customHeight="1" outlineLevel="1" x14ac:dyDescent="0.2">
      <c r="A265" s="163" t="s">
        <v>2668</v>
      </c>
      <c r="B265" s="94" t="s">
        <v>81</v>
      </c>
      <c r="C265" s="70" t="s">
        <v>79</v>
      </c>
      <c r="D265" s="71">
        <f>$D$11</f>
        <v>216.36</v>
      </c>
      <c r="E265" s="71">
        <f t="shared" ref="E265:AA265" si="152">$D$11</f>
        <v>216.36</v>
      </c>
      <c r="F265" s="71">
        <f t="shared" si="152"/>
        <v>216.36</v>
      </c>
      <c r="G265" s="71">
        <f t="shared" si="152"/>
        <v>216.36</v>
      </c>
      <c r="H265" s="71">
        <f t="shared" si="152"/>
        <v>216.36</v>
      </c>
      <c r="I265" s="71">
        <f t="shared" si="152"/>
        <v>216.36</v>
      </c>
      <c r="J265" s="71">
        <f t="shared" si="152"/>
        <v>216.36</v>
      </c>
      <c r="K265" s="71">
        <f t="shared" si="152"/>
        <v>216.36</v>
      </c>
      <c r="L265" s="71">
        <f t="shared" si="152"/>
        <v>216.36</v>
      </c>
      <c r="M265" s="71">
        <f t="shared" si="152"/>
        <v>216.36</v>
      </c>
      <c r="N265" s="71">
        <f t="shared" si="152"/>
        <v>216.36</v>
      </c>
      <c r="O265" s="71">
        <f t="shared" si="152"/>
        <v>216.36</v>
      </c>
      <c r="P265" s="71">
        <f t="shared" si="152"/>
        <v>216.36</v>
      </c>
      <c r="Q265" s="71">
        <f t="shared" si="152"/>
        <v>216.36</v>
      </c>
      <c r="R265" s="71">
        <f t="shared" si="152"/>
        <v>216.36</v>
      </c>
      <c r="S265" s="71">
        <f t="shared" si="152"/>
        <v>216.36</v>
      </c>
      <c r="T265" s="71">
        <f t="shared" si="152"/>
        <v>216.36</v>
      </c>
      <c r="U265" s="71">
        <f t="shared" si="152"/>
        <v>216.36</v>
      </c>
      <c r="V265" s="71">
        <f t="shared" si="152"/>
        <v>216.36</v>
      </c>
      <c r="W265" s="71">
        <f t="shared" si="152"/>
        <v>216.36</v>
      </c>
      <c r="X265" s="71">
        <f t="shared" si="152"/>
        <v>216.36</v>
      </c>
      <c r="Y265" s="71">
        <f t="shared" si="152"/>
        <v>216.36</v>
      </c>
      <c r="Z265" s="71">
        <f t="shared" si="152"/>
        <v>216.36</v>
      </c>
      <c r="AA265" s="71">
        <f t="shared" si="152"/>
        <v>216.36</v>
      </c>
    </row>
    <row r="266" spans="1:27" ht="12.75" customHeight="1" collapsed="1" x14ac:dyDescent="0.2">
      <c r="A266" s="162" t="s">
        <v>2669</v>
      </c>
      <c r="B266" s="54" t="str">
        <f>"21"&amp;"."&amp;$B$801&amp;"."&amp;$B$802</f>
        <v>21.05.2023</v>
      </c>
      <c r="C266" s="134" t="s">
        <v>76</v>
      </c>
      <c r="D266" s="135">
        <f>ROUND(((D267+D268+D270+D269)/1000),5)</f>
        <v>1.8327199999999999</v>
      </c>
      <c r="E266" s="135">
        <f>ROUND(((E267+E268+E270+E269)/1000),5)</f>
        <v>1.62294</v>
      </c>
      <c r="F266" s="135">
        <f>ROUND(((F267+F268+F270+F269)/1000),5)</f>
        <v>1.50783</v>
      </c>
      <c r="G266" s="135">
        <f t="shared" ref="G266:AA266" si="153">ROUND(((G267+G268+G270+G269)/1000),5)</f>
        <v>1.4234800000000001</v>
      </c>
      <c r="H266" s="135">
        <f t="shared" si="153"/>
        <v>1.40812</v>
      </c>
      <c r="I266" s="135">
        <f t="shared" si="153"/>
        <v>1.40428</v>
      </c>
      <c r="J266" s="135">
        <f t="shared" si="153"/>
        <v>1.4202900000000001</v>
      </c>
      <c r="K266" s="135">
        <f t="shared" si="153"/>
        <v>1.64524</v>
      </c>
      <c r="L266" s="135">
        <f t="shared" si="153"/>
        <v>1.86456</v>
      </c>
      <c r="M266" s="135">
        <f t="shared" si="153"/>
        <v>2.1248</v>
      </c>
      <c r="N266" s="135">
        <f t="shared" si="153"/>
        <v>2.22078</v>
      </c>
      <c r="O266" s="135">
        <f t="shared" si="153"/>
        <v>2.2330299999999998</v>
      </c>
      <c r="P266" s="135">
        <f t="shared" si="153"/>
        <v>2.23115</v>
      </c>
      <c r="Q266" s="135">
        <f t="shared" si="153"/>
        <v>2.2318099999999998</v>
      </c>
      <c r="R266" s="135">
        <f t="shared" si="153"/>
        <v>2.2313900000000002</v>
      </c>
      <c r="S266" s="135">
        <f t="shared" si="153"/>
        <v>2.2233499999999999</v>
      </c>
      <c r="T266" s="135">
        <f t="shared" si="153"/>
        <v>2.16357</v>
      </c>
      <c r="U266" s="135">
        <f t="shared" si="153"/>
        <v>2.0889600000000002</v>
      </c>
      <c r="V266" s="135">
        <f t="shared" si="153"/>
        <v>2.0924700000000001</v>
      </c>
      <c r="W266" s="135">
        <f t="shared" si="153"/>
        <v>2.19326</v>
      </c>
      <c r="X266" s="135">
        <f t="shared" si="153"/>
        <v>2.2386900000000001</v>
      </c>
      <c r="Y266" s="135">
        <f t="shared" si="153"/>
        <v>2.2325400000000002</v>
      </c>
      <c r="Z266" s="135">
        <f t="shared" si="153"/>
        <v>2.1570100000000001</v>
      </c>
      <c r="AA266" s="135">
        <f t="shared" si="153"/>
        <v>1.9176599999999999</v>
      </c>
    </row>
    <row r="267" spans="1:27" ht="12.75" hidden="1" customHeight="1" outlineLevel="1" x14ac:dyDescent="0.2">
      <c r="A267" s="163" t="s">
        <v>2670</v>
      </c>
      <c r="B267" s="94" t="s">
        <v>238</v>
      </c>
      <c r="C267" s="70" t="s">
        <v>79</v>
      </c>
      <c r="D267" s="71">
        <v>1498.29</v>
      </c>
      <c r="E267" s="71">
        <v>1288.51</v>
      </c>
      <c r="F267" s="71">
        <v>1173.4000000000001</v>
      </c>
      <c r="G267" s="71">
        <v>1089.05</v>
      </c>
      <c r="H267" s="71">
        <v>1073.69</v>
      </c>
      <c r="I267" s="71">
        <v>1069.8499999999999</v>
      </c>
      <c r="J267" s="71">
        <v>1085.8599999999999</v>
      </c>
      <c r="K267" s="71">
        <v>1310.81</v>
      </c>
      <c r="L267" s="71">
        <v>1530.13</v>
      </c>
      <c r="M267" s="71">
        <v>1790.37</v>
      </c>
      <c r="N267" s="71">
        <v>1886.35</v>
      </c>
      <c r="O267" s="71">
        <v>1898.6</v>
      </c>
      <c r="P267" s="71">
        <v>1896.72</v>
      </c>
      <c r="Q267" s="71">
        <v>1897.38</v>
      </c>
      <c r="R267" s="71">
        <v>1896.96</v>
      </c>
      <c r="S267" s="71">
        <v>1888.92</v>
      </c>
      <c r="T267" s="71">
        <v>1829.14</v>
      </c>
      <c r="U267" s="71">
        <v>1754.53</v>
      </c>
      <c r="V267" s="71">
        <v>1758.04</v>
      </c>
      <c r="W267" s="71">
        <v>1858.83</v>
      </c>
      <c r="X267" s="71">
        <v>1904.26</v>
      </c>
      <c r="Y267" s="71">
        <v>1898.11</v>
      </c>
      <c r="Z267" s="71">
        <v>1822.58</v>
      </c>
      <c r="AA267" s="71">
        <v>1583.23</v>
      </c>
    </row>
    <row r="268" spans="1:27" ht="12.75" hidden="1" customHeight="1" outlineLevel="1" x14ac:dyDescent="0.2">
      <c r="A268" s="163" t="s">
        <v>2671</v>
      </c>
      <c r="B268" s="94" t="s">
        <v>90</v>
      </c>
      <c r="C268" s="70" t="s">
        <v>79</v>
      </c>
      <c r="D268" s="71">
        <f>$D$168</f>
        <v>113.12</v>
      </c>
      <c r="E268" s="71">
        <f>$D$168</f>
        <v>113.12</v>
      </c>
      <c r="F268" s="71">
        <f t="shared" ref="F268:AA268" si="154">$D$168</f>
        <v>113.12</v>
      </c>
      <c r="G268" s="71">
        <f t="shared" si="154"/>
        <v>113.12</v>
      </c>
      <c r="H268" s="71">
        <f t="shared" si="154"/>
        <v>113.12</v>
      </c>
      <c r="I268" s="71">
        <f t="shared" si="154"/>
        <v>113.12</v>
      </c>
      <c r="J268" s="71">
        <f t="shared" si="154"/>
        <v>113.12</v>
      </c>
      <c r="K268" s="71">
        <f t="shared" si="154"/>
        <v>113.12</v>
      </c>
      <c r="L268" s="71">
        <f t="shared" si="154"/>
        <v>113.12</v>
      </c>
      <c r="M268" s="71">
        <f t="shared" si="154"/>
        <v>113.12</v>
      </c>
      <c r="N268" s="71">
        <f t="shared" si="154"/>
        <v>113.12</v>
      </c>
      <c r="O268" s="71">
        <f t="shared" si="154"/>
        <v>113.12</v>
      </c>
      <c r="P268" s="71">
        <f t="shared" si="154"/>
        <v>113.12</v>
      </c>
      <c r="Q268" s="71">
        <f t="shared" si="154"/>
        <v>113.12</v>
      </c>
      <c r="R268" s="71">
        <f t="shared" si="154"/>
        <v>113.12</v>
      </c>
      <c r="S268" s="71">
        <f t="shared" si="154"/>
        <v>113.12</v>
      </c>
      <c r="T268" s="71">
        <f t="shared" si="154"/>
        <v>113.12</v>
      </c>
      <c r="U268" s="71">
        <f t="shared" si="154"/>
        <v>113.12</v>
      </c>
      <c r="V268" s="71">
        <f t="shared" si="154"/>
        <v>113.12</v>
      </c>
      <c r="W268" s="71">
        <f t="shared" si="154"/>
        <v>113.12</v>
      </c>
      <c r="X268" s="71">
        <f t="shared" si="154"/>
        <v>113.12</v>
      </c>
      <c r="Y268" s="71">
        <f t="shared" si="154"/>
        <v>113.12</v>
      </c>
      <c r="Z268" s="71">
        <f t="shared" si="154"/>
        <v>113.12</v>
      </c>
      <c r="AA268" s="71">
        <f t="shared" si="154"/>
        <v>113.12</v>
      </c>
    </row>
    <row r="269" spans="1:27" ht="12.75" hidden="1" customHeight="1" outlineLevel="1" x14ac:dyDescent="0.2">
      <c r="A269" s="163" t="s">
        <v>2672</v>
      </c>
      <c r="B269" s="94" t="s">
        <v>83</v>
      </c>
      <c r="C269" s="70" t="s">
        <v>79</v>
      </c>
      <c r="D269" s="71">
        <v>4.95</v>
      </c>
      <c r="E269" s="71">
        <v>4.95</v>
      </c>
      <c r="F269" s="71">
        <v>4.95</v>
      </c>
      <c r="G269" s="71">
        <v>4.95</v>
      </c>
      <c r="H269" s="71">
        <v>4.95</v>
      </c>
      <c r="I269" s="71">
        <v>4.95</v>
      </c>
      <c r="J269" s="71">
        <v>4.95</v>
      </c>
      <c r="K269" s="71">
        <v>4.95</v>
      </c>
      <c r="L269" s="71">
        <v>4.95</v>
      </c>
      <c r="M269" s="71">
        <v>4.95</v>
      </c>
      <c r="N269" s="71">
        <v>4.95</v>
      </c>
      <c r="O269" s="71">
        <v>4.95</v>
      </c>
      <c r="P269" s="71">
        <v>4.95</v>
      </c>
      <c r="Q269" s="71">
        <v>4.95</v>
      </c>
      <c r="R269" s="71">
        <v>4.95</v>
      </c>
      <c r="S269" s="71">
        <v>4.95</v>
      </c>
      <c r="T269" s="71">
        <v>4.95</v>
      </c>
      <c r="U269" s="71">
        <v>4.95</v>
      </c>
      <c r="V269" s="71">
        <v>4.95</v>
      </c>
      <c r="W269" s="71">
        <v>4.95</v>
      </c>
      <c r="X269" s="71">
        <v>4.95</v>
      </c>
      <c r="Y269" s="71">
        <v>4.95</v>
      </c>
      <c r="Z269" s="71">
        <v>4.95</v>
      </c>
      <c r="AA269" s="71">
        <v>4.95</v>
      </c>
    </row>
    <row r="270" spans="1:27" ht="12.75" hidden="1" customHeight="1" outlineLevel="1" x14ac:dyDescent="0.2">
      <c r="A270" s="163" t="s">
        <v>2673</v>
      </c>
      <c r="B270" s="94" t="s">
        <v>81</v>
      </c>
      <c r="C270" s="70" t="s">
        <v>79</v>
      </c>
      <c r="D270" s="71">
        <f>$D$11</f>
        <v>216.36</v>
      </c>
      <c r="E270" s="71">
        <f t="shared" ref="E270:AA270" si="155">$D$11</f>
        <v>216.36</v>
      </c>
      <c r="F270" s="71">
        <f t="shared" si="155"/>
        <v>216.36</v>
      </c>
      <c r="G270" s="71">
        <f t="shared" si="155"/>
        <v>216.36</v>
      </c>
      <c r="H270" s="71">
        <f t="shared" si="155"/>
        <v>216.36</v>
      </c>
      <c r="I270" s="71">
        <f t="shared" si="155"/>
        <v>216.36</v>
      </c>
      <c r="J270" s="71">
        <f t="shared" si="155"/>
        <v>216.36</v>
      </c>
      <c r="K270" s="71">
        <f t="shared" si="155"/>
        <v>216.36</v>
      </c>
      <c r="L270" s="71">
        <f t="shared" si="155"/>
        <v>216.36</v>
      </c>
      <c r="M270" s="71">
        <f t="shared" si="155"/>
        <v>216.36</v>
      </c>
      <c r="N270" s="71">
        <f t="shared" si="155"/>
        <v>216.36</v>
      </c>
      <c r="O270" s="71">
        <f t="shared" si="155"/>
        <v>216.36</v>
      </c>
      <c r="P270" s="71">
        <f t="shared" si="155"/>
        <v>216.36</v>
      </c>
      <c r="Q270" s="71">
        <f t="shared" si="155"/>
        <v>216.36</v>
      </c>
      <c r="R270" s="71">
        <f t="shared" si="155"/>
        <v>216.36</v>
      </c>
      <c r="S270" s="71">
        <f t="shared" si="155"/>
        <v>216.36</v>
      </c>
      <c r="T270" s="71">
        <f t="shared" si="155"/>
        <v>216.36</v>
      </c>
      <c r="U270" s="71">
        <f t="shared" si="155"/>
        <v>216.36</v>
      </c>
      <c r="V270" s="71">
        <f t="shared" si="155"/>
        <v>216.36</v>
      </c>
      <c r="W270" s="71">
        <f t="shared" si="155"/>
        <v>216.36</v>
      </c>
      <c r="X270" s="71">
        <f t="shared" si="155"/>
        <v>216.36</v>
      </c>
      <c r="Y270" s="71">
        <f t="shared" si="155"/>
        <v>216.36</v>
      </c>
      <c r="Z270" s="71">
        <f t="shared" si="155"/>
        <v>216.36</v>
      </c>
      <c r="AA270" s="71">
        <f t="shared" si="155"/>
        <v>216.36</v>
      </c>
    </row>
    <row r="271" spans="1:27" ht="12.75" customHeight="1" collapsed="1" x14ac:dyDescent="0.2">
      <c r="A271" s="162" t="s">
        <v>2674</v>
      </c>
      <c r="B271" s="54" t="str">
        <f>"22"&amp;"."&amp;$B$801&amp;"."&amp;$B$802</f>
        <v>22.05.2023</v>
      </c>
      <c r="C271" s="134" t="s">
        <v>76</v>
      </c>
      <c r="D271" s="135">
        <f>ROUND(((D272+D273+D275+D274)/1000),5)</f>
        <v>1.62585</v>
      </c>
      <c r="E271" s="135">
        <f>ROUND(((E272+E273+E275+E274)/1000),5)</f>
        <v>1.4791300000000001</v>
      </c>
      <c r="F271" s="135">
        <f>ROUND(((F272+F273+F275+F274)/1000),5)</f>
        <v>1.3996999999999999</v>
      </c>
      <c r="G271" s="135">
        <f t="shared" ref="G271:AA271" si="156">ROUND(((G272+G273+G275+G274)/1000),5)</f>
        <v>1.37266</v>
      </c>
      <c r="H271" s="135">
        <f t="shared" si="156"/>
        <v>1.35585</v>
      </c>
      <c r="I271" s="135">
        <f t="shared" si="156"/>
        <v>1.4113899999999999</v>
      </c>
      <c r="J271" s="135">
        <f t="shared" si="156"/>
        <v>1.64855</v>
      </c>
      <c r="K271" s="135">
        <f t="shared" si="156"/>
        <v>1.8775500000000001</v>
      </c>
      <c r="L271" s="135">
        <f t="shared" si="156"/>
        <v>2.1796700000000002</v>
      </c>
      <c r="M271" s="135">
        <f t="shared" si="156"/>
        <v>2.2671899999999998</v>
      </c>
      <c r="N271" s="135">
        <f t="shared" si="156"/>
        <v>2.2690800000000002</v>
      </c>
      <c r="O271" s="135">
        <f t="shared" si="156"/>
        <v>2.2801499999999999</v>
      </c>
      <c r="P271" s="135">
        <f t="shared" si="156"/>
        <v>2.3089499999999998</v>
      </c>
      <c r="Q271" s="135">
        <f t="shared" si="156"/>
        <v>2.3734000000000002</v>
      </c>
      <c r="R271" s="135">
        <f t="shared" si="156"/>
        <v>2.3471099999999998</v>
      </c>
      <c r="S271" s="135">
        <f t="shared" si="156"/>
        <v>2.3077000000000001</v>
      </c>
      <c r="T271" s="135">
        <f t="shared" si="156"/>
        <v>2.2763100000000001</v>
      </c>
      <c r="U271" s="135">
        <f t="shared" si="156"/>
        <v>2.26878</v>
      </c>
      <c r="V271" s="135">
        <f t="shared" si="156"/>
        <v>2.23177</v>
      </c>
      <c r="W271" s="135">
        <f t="shared" si="156"/>
        <v>2.0773000000000001</v>
      </c>
      <c r="X271" s="135">
        <f t="shared" si="156"/>
        <v>2.1688800000000001</v>
      </c>
      <c r="Y271" s="135">
        <f t="shared" si="156"/>
        <v>2.2637299999999998</v>
      </c>
      <c r="Z271" s="135">
        <f t="shared" si="156"/>
        <v>1.9853799999999999</v>
      </c>
      <c r="AA271" s="135">
        <f t="shared" si="156"/>
        <v>1.7843599999999999</v>
      </c>
    </row>
    <row r="272" spans="1:27" ht="12.75" hidden="1" customHeight="1" outlineLevel="1" x14ac:dyDescent="0.2">
      <c r="A272" s="163" t="s">
        <v>2675</v>
      </c>
      <c r="B272" s="94" t="s">
        <v>238</v>
      </c>
      <c r="C272" s="70" t="s">
        <v>79</v>
      </c>
      <c r="D272" s="71">
        <v>1291.42</v>
      </c>
      <c r="E272" s="71">
        <v>1144.7</v>
      </c>
      <c r="F272" s="71">
        <v>1065.27</v>
      </c>
      <c r="G272" s="71">
        <v>1038.23</v>
      </c>
      <c r="H272" s="71">
        <v>1021.42</v>
      </c>
      <c r="I272" s="71">
        <v>1076.96</v>
      </c>
      <c r="J272" s="71">
        <v>1314.12</v>
      </c>
      <c r="K272" s="71">
        <v>1543.12</v>
      </c>
      <c r="L272" s="71">
        <v>1845.24</v>
      </c>
      <c r="M272" s="71">
        <v>1932.76</v>
      </c>
      <c r="N272" s="71">
        <v>1934.65</v>
      </c>
      <c r="O272" s="71">
        <v>1945.72</v>
      </c>
      <c r="P272" s="71">
        <v>1974.52</v>
      </c>
      <c r="Q272" s="71">
        <v>2038.97</v>
      </c>
      <c r="R272" s="71">
        <v>2012.68</v>
      </c>
      <c r="S272" s="71">
        <v>1973.27</v>
      </c>
      <c r="T272" s="71">
        <v>1941.88</v>
      </c>
      <c r="U272" s="71">
        <v>1934.35</v>
      </c>
      <c r="V272" s="71">
        <v>1897.34</v>
      </c>
      <c r="W272" s="71">
        <v>1742.87</v>
      </c>
      <c r="X272" s="71">
        <v>1834.45</v>
      </c>
      <c r="Y272" s="71">
        <v>1929.3</v>
      </c>
      <c r="Z272" s="71">
        <v>1650.95</v>
      </c>
      <c r="AA272" s="71">
        <v>1449.93</v>
      </c>
    </row>
    <row r="273" spans="1:27" ht="12.75" hidden="1" customHeight="1" outlineLevel="1" x14ac:dyDescent="0.2">
      <c r="A273" s="163" t="s">
        <v>2676</v>
      </c>
      <c r="B273" s="94" t="s">
        <v>90</v>
      </c>
      <c r="C273" s="70" t="s">
        <v>79</v>
      </c>
      <c r="D273" s="71">
        <f>$D$168</f>
        <v>113.12</v>
      </c>
      <c r="E273" s="71">
        <f>$D$168</f>
        <v>113.12</v>
      </c>
      <c r="F273" s="71">
        <f t="shared" ref="F273:AA273" si="157">$D$168</f>
        <v>113.12</v>
      </c>
      <c r="G273" s="71">
        <f t="shared" si="157"/>
        <v>113.12</v>
      </c>
      <c r="H273" s="71">
        <f t="shared" si="157"/>
        <v>113.12</v>
      </c>
      <c r="I273" s="71">
        <f t="shared" si="157"/>
        <v>113.12</v>
      </c>
      <c r="J273" s="71">
        <f t="shared" si="157"/>
        <v>113.12</v>
      </c>
      <c r="K273" s="71">
        <f t="shared" si="157"/>
        <v>113.12</v>
      </c>
      <c r="L273" s="71">
        <f t="shared" si="157"/>
        <v>113.12</v>
      </c>
      <c r="M273" s="71">
        <f t="shared" si="157"/>
        <v>113.12</v>
      </c>
      <c r="N273" s="71">
        <f t="shared" si="157"/>
        <v>113.12</v>
      </c>
      <c r="O273" s="71">
        <f t="shared" si="157"/>
        <v>113.12</v>
      </c>
      <c r="P273" s="71">
        <f t="shared" si="157"/>
        <v>113.12</v>
      </c>
      <c r="Q273" s="71">
        <f t="shared" si="157"/>
        <v>113.12</v>
      </c>
      <c r="R273" s="71">
        <f t="shared" si="157"/>
        <v>113.12</v>
      </c>
      <c r="S273" s="71">
        <f t="shared" si="157"/>
        <v>113.12</v>
      </c>
      <c r="T273" s="71">
        <f t="shared" si="157"/>
        <v>113.12</v>
      </c>
      <c r="U273" s="71">
        <f t="shared" si="157"/>
        <v>113.12</v>
      </c>
      <c r="V273" s="71">
        <f t="shared" si="157"/>
        <v>113.12</v>
      </c>
      <c r="W273" s="71">
        <f t="shared" si="157"/>
        <v>113.12</v>
      </c>
      <c r="X273" s="71">
        <f t="shared" si="157"/>
        <v>113.12</v>
      </c>
      <c r="Y273" s="71">
        <f t="shared" si="157"/>
        <v>113.12</v>
      </c>
      <c r="Z273" s="71">
        <f t="shared" si="157"/>
        <v>113.12</v>
      </c>
      <c r="AA273" s="71">
        <f t="shared" si="157"/>
        <v>113.12</v>
      </c>
    </row>
    <row r="274" spans="1:27" ht="12.75" hidden="1" customHeight="1" outlineLevel="1" x14ac:dyDescent="0.2">
      <c r="A274" s="163" t="s">
        <v>2677</v>
      </c>
      <c r="B274" s="94" t="s">
        <v>83</v>
      </c>
      <c r="C274" s="70" t="s">
        <v>79</v>
      </c>
      <c r="D274" s="71">
        <v>4.95</v>
      </c>
      <c r="E274" s="71">
        <v>4.95</v>
      </c>
      <c r="F274" s="71">
        <v>4.95</v>
      </c>
      <c r="G274" s="71">
        <v>4.95</v>
      </c>
      <c r="H274" s="71">
        <v>4.95</v>
      </c>
      <c r="I274" s="71">
        <v>4.95</v>
      </c>
      <c r="J274" s="71">
        <v>4.95</v>
      </c>
      <c r="K274" s="71">
        <v>4.95</v>
      </c>
      <c r="L274" s="71">
        <v>4.95</v>
      </c>
      <c r="M274" s="71">
        <v>4.95</v>
      </c>
      <c r="N274" s="71">
        <v>4.95</v>
      </c>
      <c r="O274" s="71">
        <v>4.95</v>
      </c>
      <c r="P274" s="71">
        <v>4.95</v>
      </c>
      <c r="Q274" s="71">
        <v>4.95</v>
      </c>
      <c r="R274" s="71">
        <v>4.95</v>
      </c>
      <c r="S274" s="71">
        <v>4.95</v>
      </c>
      <c r="T274" s="71">
        <v>4.95</v>
      </c>
      <c r="U274" s="71">
        <v>4.95</v>
      </c>
      <c r="V274" s="71">
        <v>4.95</v>
      </c>
      <c r="W274" s="71">
        <v>4.95</v>
      </c>
      <c r="X274" s="71">
        <v>4.95</v>
      </c>
      <c r="Y274" s="71">
        <v>4.95</v>
      </c>
      <c r="Z274" s="71">
        <v>4.95</v>
      </c>
      <c r="AA274" s="71">
        <v>4.95</v>
      </c>
    </row>
    <row r="275" spans="1:27" ht="12.75" hidden="1" customHeight="1" outlineLevel="1" x14ac:dyDescent="0.2">
      <c r="A275" s="163" t="s">
        <v>2678</v>
      </c>
      <c r="B275" s="94" t="s">
        <v>81</v>
      </c>
      <c r="C275" s="70" t="s">
        <v>79</v>
      </c>
      <c r="D275" s="71">
        <f>$D$11</f>
        <v>216.36</v>
      </c>
      <c r="E275" s="71">
        <f t="shared" ref="E275:AA275" si="158">$D$11</f>
        <v>216.36</v>
      </c>
      <c r="F275" s="71">
        <f t="shared" si="158"/>
        <v>216.36</v>
      </c>
      <c r="G275" s="71">
        <f t="shared" si="158"/>
        <v>216.36</v>
      </c>
      <c r="H275" s="71">
        <f t="shared" si="158"/>
        <v>216.36</v>
      </c>
      <c r="I275" s="71">
        <f t="shared" si="158"/>
        <v>216.36</v>
      </c>
      <c r="J275" s="71">
        <f t="shared" si="158"/>
        <v>216.36</v>
      </c>
      <c r="K275" s="71">
        <f t="shared" si="158"/>
        <v>216.36</v>
      </c>
      <c r="L275" s="71">
        <f t="shared" si="158"/>
        <v>216.36</v>
      </c>
      <c r="M275" s="71">
        <f t="shared" si="158"/>
        <v>216.36</v>
      </c>
      <c r="N275" s="71">
        <f t="shared" si="158"/>
        <v>216.36</v>
      </c>
      <c r="O275" s="71">
        <f t="shared" si="158"/>
        <v>216.36</v>
      </c>
      <c r="P275" s="71">
        <f t="shared" si="158"/>
        <v>216.36</v>
      </c>
      <c r="Q275" s="71">
        <f t="shared" si="158"/>
        <v>216.36</v>
      </c>
      <c r="R275" s="71">
        <f t="shared" si="158"/>
        <v>216.36</v>
      </c>
      <c r="S275" s="71">
        <f t="shared" si="158"/>
        <v>216.36</v>
      </c>
      <c r="T275" s="71">
        <f t="shared" si="158"/>
        <v>216.36</v>
      </c>
      <c r="U275" s="71">
        <f t="shared" si="158"/>
        <v>216.36</v>
      </c>
      <c r="V275" s="71">
        <f t="shared" si="158"/>
        <v>216.36</v>
      </c>
      <c r="W275" s="71">
        <f t="shared" si="158"/>
        <v>216.36</v>
      </c>
      <c r="X275" s="71">
        <f t="shared" si="158"/>
        <v>216.36</v>
      </c>
      <c r="Y275" s="71">
        <f t="shared" si="158"/>
        <v>216.36</v>
      </c>
      <c r="Z275" s="71">
        <f t="shared" si="158"/>
        <v>216.36</v>
      </c>
      <c r="AA275" s="71">
        <f t="shared" si="158"/>
        <v>216.36</v>
      </c>
    </row>
    <row r="276" spans="1:27" ht="12.75" customHeight="1" collapsed="1" x14ac:dyDescent="0.2">
      <c r="A276" s="162" t="s">
        <v>2679</v>
      </c>
      <c r="B276" s="54" t="str">
        <f>"23"&amp;"."&amp;$B$801&amp;"."&amp;$B$802</f>
        <v>23.05.2023</v>
      </c>
      <c r="C276" s="134" t="s">
        <v>76</v>
      </c>
      <c r="D276" s="135">
        <f>ROUND(((D277+D278+D280+D279)/1000),5)</f>
        <v>1.60562</v>
      </c>
      <c r="E276" s="135">
        <f>ROUND(((E277+E278+E280+E279)/1000),5)</f>
        <v>1.4351499999999999</v>
      </c>
      <c r="F276" s="135">
        <f>ROUND(((F277+F278+F280+F279)/1000),5)</f>
        <v>1.34718</v>
      </c>
      <c r="G276" s="135">
        <f t="shared" ref="G276:AA276" si="159">ROUND(((G277+G278+G280+G279)/1000),5)</f>
        <v>1.3087200000000001</v>
      </c>
      <c r="H276" s="135">
        <f t="shared" si="159"/>
        <v>1.3556900000000001</v>
      </c>
      <c r="I276" s="135">
        <f t="shared" si="159"/>
        <v>1.50162</v>
      </c>
      <c r="J276" s="135">
        <f t="shared" si="159"/>
        <v>1.61995</v>
      </c>
      <c r="K276" s="135">
        <f t="shared" si="159"/>
        <v>1.85392</v>
      </c>
      <c r="L276" s="135">
        <f t="shared" si="159"/>
        <v>2.0842499999999999</v>
      </c>
      <c r="M276" s="135">
        <f t="shared" si="159"/>
        <v>2.2033800000000001</v>
      </c>
      <c r="N276" s="135">
        <f t="shared" si="159"/>
        <v>2.1783000000000001</v>
      </c>
      <c r="O276" s="135">
        <f t="shared" si="159"/>
        <v>2.2368100000000002</v>
      </c>
      <c r="P276" s="135">
        <f t="shared" si="159"/>
        <v>2.2371400000000001</v>
      </c>
      <c r="Q276" s="135">
        <f t="shared" si="159"/>
        <v>2.2571500000000002</v>
      </c>
      <c r="R276" s="135">
        <f t="shared" si="159"/>
        <v>2.2523499999999999</v>
      </c>
      <c r="S276" s="135">
        <f t="shared" si="159"/>
        <v>2.2410299999999999</v>
      </c>
      <c r="T276" s="135">
        <f t="shared" si="159"/>
        <v>2.2320099999999998</v>
      </c>
      <c r="U276" s="135">
        <f t="shared" si="159"/>
        <v>2.1779299999999999</v>
      </c>
      <c r="V276" s="135">
        <f t="shared" si="159"/>
        <v>2.11788</v>
      </c>
      <c r="W276" s="135">
        <f t="shared" si="159"/>
        <v>2.0605699999999998</v>
      </c>
      <c r="X276" s="135">
        <f t="shared" si="159"/>
        <v>2.0860099999999999</v>
      </c>
      <c r="Y276" s="135">
        <f t="shared" si="159"/>
        <v>2.1851799999999999</v>
      </c>
      <c r="Z276" s="135">
        <f t="shared" si="159"/>
        <v>1.97905</v>
      </c>
      <c r="AA276" s="135">
        <f t="shared" si="159"/>
        <v>1.72373</v>
      </c>
    </row>
    <row r="277" spans="1:27" ht="12.75" hidden="1" customHeight="1" outlineLevel="1" x14ac:dyDescent="0.2">
      <c r="A277" s="163" t="s">
        <v>2680</v>
      </c>
      <c r="B277" s="94" t="s">
        <v>238</v>
      </c>
      <c r="C277" s="70" t="s">
        <v>79</v>
      </c>
      <c r="D277" s="71">
        <v>1271.19</v>
      </c>
      <c r="E277" s="71">
        <v>1100.72</v>
      </c>
      <c r="F277" s="71">
        <v>1012.75</v>
      </c>
      <c r="G277" s="71">
        <v>974.29</v>
      </c>
      <c r="H277" s="71">
        <v>1021.26</v>
      </c>
      <c r="I277" s="71">
        <v>1167.19</v>
      </c>
      <c r="J277" s="71">
        <v>1285.52</v>
      </c>
      <c r="K277" s="71">
        <v>1519.49</v>
      </c>
      <c r="L277" s="71">
        <v>1749.82</v>
      </c>
      <c r="M277" s="71">
        <v>1868.95</v>
      </c>
      <c r="N277" s="71">
        <v>1843.87</v>
      </c>
      <c r="O277" s="71">
        <v>1902.38</v>
      </c>
      <c r="P277" s="71">
        <v>1902.71</v>
      </c>
      <c r="Q277" s="71">
        <v>1922.72</v>
      </c>
      <c r="R277" s="71">
        <v>1917.92</v>
      </c>
      <c r="S277" s="71">
        <v>1906.6</v>
      </c>
      <c r="T277" s="71">
        <v>1897.58</v>
      </c>
      <c r="U277" s="71">
        <v>1843.5</v>
      </c>
      <c r="V277" s="71">
        <v>1783.45</v>
      </c>
      <c r="W277" s="71">
        <v>1726.14</v>
      </c>
      <c r="X277" s="71">
        <v>1751.58</v>
      </c>
      <c r="Y277" s="71">
        <v>1850.75</v>
      </c>
      <c r="Z277" s="71">
        <v>1644.62</v>
      </c>
      <c r="AA277" s="71">
        <v>1389.3</v>
      </c>
    </row>
    <row r="278" spans="1:27" ht="12.75" hidden="1" customHeight="1" outlineLevel="1" x14ac:dyDescent="0.2">
      <c r="A278" s="163" t="s">
        <v>2681</v>
      </c>
      <c r="B278" s="94" t="s">
        <v>90</v>
      </c>
      <c r="C278" s="70" t="s">
        <v>79</v>
      </c>
      <c r="D278" s="71">
        <f>$D$168</f>
        <v>113.12</v>
      </c>
      <c r="E278" s="71">
        <f>$D$168</f>
        <v>113.12</v>
      </c>
      <c r="F278" s="71">
        <f t="shared" ref="F278:AA278" si="160">$D$168</f>
        <v>113.12</v>
      </c>
      <c r="G278" s="71">
        <f t="shared" si="160"/>
        <v>113.12</v>
      </c>
      <c r="H278" s="71">
        <f t="shared" si="160"/>
        <v>113.12</v>
      </c>
      <c r="I278" s="71">
        <f t="shared" si="160"/>
        <v>113.12</v>
      </c>
      <c r="J278" s="71">
        <f t="shared" si="160"/>
        <v>113.12</v>
      </c>
      <c r="K278" s="71">
        <f t="shared" si="160"/>
        <v>113.12</v>
      </c>
      <c r="L278" s="71">
        <f t="shared" si="160"/>
        <v>113.12</v>
      </c>
      <c r="M278" s="71">
        <f t="shared" si="160"/>
        <v>113.12</v>
      </c>
      <c r="N278" s="71">
        <f t="shared" si="160"/>
        <v>113.12</v>
      </c>
      <c r="O278" s="71">
        <f t="shared" si="160"/>
        <v>113.12</v>
      </c>
      <c r="P278" s="71">
        <f t="shared" si="160"/>
        <v>113.12</v>
      </c>
      <c r="Q278" s="71">
        <f t="shared" si="160"/>
        <v>113.12</v>
      </c>
      <c r="R278" s="71">
        <f t="shared" si="160"/>
        <v>113.12</v>
      </c>
      <c r="S278" s="71">
        <f t="shared" si="160"/>
        <v>113.12</v>
      </c>
      <c r="T278" s="71">
        <f t="shared" si="160"/>
        <v>113.12</v>
      </c>
      <c r="U278" s="71">
        <f t="shared" si="160"/>
        <v>113.12</v>
      </c>
      <c r="V278" s="71">
        <f t="shared" si="160"/>
        <v>113.12</v>
      </c>
      <c r="W278" s="71">
        <f t="shared" si="160"/>
        <v>113.12</v>
      </c>
      <c r="X278" s="71">
        <f t="shared" si="160"/>
        <v>113.12</v>
      </c>
      <c r="Y278" s="71">
        <f t="shared" si="160"/>
        <v>113.12</v>
      </c>
      <c r="Z278" s="71">
        <f t="shared" si="160"/>
        <v>113.12</v>
      </c>
      <c r="AA278" s="71">
        <f t="shared" si="160"/>
        <v>113.12</v>
      </c>
    </row>
    <row r="279" spans="1:27" ht="12.75" hidden="1" customHeight="1" outlineLevel="1" x14ac:dyDescent="0.2">
      <c r="A279" s="163" t="s">
        <v>2682</v>
      </c>
      <c r="B279" s="94" t="s">
        <v>83</v>
      </c>
      <c r="C279" s="70" t="s">
        <v>79</v>
      </c>
      <c r="D279" s="71">
        <v>4.95</v>
      </c>
      <c r="E279" s="71">
        <v>4.95</v>
      </c>
      <c r="F279" s="71">
        <v>4.95</v>
      </c>
      <c r="G279" s="71">
        <v>4.95</v>
      </c>
      <c r="H279" s="71">
        <v>4.95</v>
      </c>
      <c r="I279" s="71">
        <v>4.95</v>
      </c>
      <c r="J279" s="71">
        <v>4.95</v>
      </c>
      <c r="K279" s="71">
        <v>4.95</v>
      </c>
      <c r="L279" s="71">
        <v>4.95</v>
      </c>
      <c r="M279" s="71">
        <v>4.95</v>
      </c>
      <c r="N279" s="71">
        <v>4.95</v>
      </c>
      <c r="O279" s="71">
        <v>4.95</v>
      </c>
      <c r="P279" s="71">
        <v>4.95</v>
      </c>
      <c r="Q279" s="71">
        <v>4.95</v>
      </c>
      <c r="R279" s="71">
        <v>4.95</v>
      </c>
      <c r="S279" s="71">
        <v>4.95</v>
      </c>
      <c r="T279" s="71">
        <v>4.95</v>
      </c>
      <c r="U279" s="71">
        <v>4.95</v>
      </c>
      <c r="V279" s="71">
        <v>4.95</v>
      </c>
      <c r="W279" s="71">
        <v>4.95</v>
      </c>
      <c r="X279" s="71">
        <v>4.95</v>
      </c>
      <c r="Y279" s="71">
        <v>4.95</v>
      </c>
      <c r="Z279" s="71">
        <v>4.95</v>
      </c>
      <c r="AA279" s="71">
        <v>4.95</v>
      </c>
    </row>
    <row r="280" spans="1:27" ht="12.75" hidden="1" customHeight="1" outlineLevel="1" x14ac:dyDescent="0.2">
      <c r="A280" s="163" t="s">
        <v>2683</v>
      </c>
      <c r="B280" s="94" t="s">
        <v>81</v>
      </c>
      <c r="C280" s="70" t="s">
        <v>79</v>
      </c>
      <c r="D280" s="71">
        <f>$D$11</f>
        <v>216.36</v>
      </c>
      <c r="E280" s="71">
        <f t="shared" ref="E280:AA280" si="161">$D$11</f>
        <v>216.36</v>
      </c>
      <c r="F280" s="71">
        <f t="shared" si="161"/>
        <v>216.36</v>
      </c>
      <c r="G280" s="71">
        <f t="shared" si="161"/>
        <v>216.36</v>
      </c>
      <c r="H280" s="71">
        <f t="shared" si="161"/>
        <v>216.36</v>
      </c>
      <c r="I280" s="71">
        <f t="shared" si="161"/>
        <v>216.36</v>
      </c>
      <c r="J280" s="71">
        <f t="shared" si="161"/>
        <v>216.36</v>
      </c>
      <c r="K280" s="71">
        <f t="shared" si="161"/>
        <v>216.36</v>
      </c>
      <c r="L280" s="71">
        <f t="shared" si="161"/>
        <v>216.36</v>
      </c>
      <c r="M280" s="71">
        <f t="shared" si="161"/>
        <v>216.36</v>
      </c>
      <c r="N280" s="71">
        <f t="shared" si="161"/>
        <v>216.36</v>
      </c>
      <c r="O280" s="71">
        <f t="shared" si="161"/>
        <v>216.36</v>
      </c>
      <c r="P280" s="71">
        <f t="shared" si="161"/>
        <v>216.36</v>
      </c>
      <c r="Q280" s="71">
        <f t="shared" si="161"/>
        <v>216.36</v>
      </c>
      <c r="R280" s="71">
        <f t="shared" si="161"/>
        <v>216.36</v>
      </c>
      <c r="S280" s="71">
        <f t="shared" si="161"/>
        <v>216.36</v>
      </c>
      <c r="T280" s="71">
        <f t="shared" si="161"/>
        <v>216.36</v>
      </c>
      <c r="U280" s="71">
        <f t="shared" si="161"/>
        <v>216.36</v>
      </c>
      <c r="V280" s="71">
        <f t="shared" si="161"/>
        <v>216.36</v>
      </c>
      <c r="W280" s="71">
        <f t="shared" si="161"/>
        <v>216.36</v>
      </c>
      <c r="X280" s="71">
        <f t="shared" si="161"/>
        <v>216.36</v>
      </c>
      <c r="Y280" s="71">
        <f t="shared" si="161"/>
        <v>216.36</v>
      </c>
      <c r="Z280" s="71">
        <f t="shared" si="161"/>
        <v>216.36</v>
      </c>
      <c r="AA280" s="71">
        <f t="shared" si="161"/>
        <v>216.36</v>
      </c>
    </row>
    <row r="281" spans="1:27" ht="12.75" customHeight="1" collapsed="1" x14ac:dyDescent="0.2">
      <c r="A281" s="162" t="s">
        <v>2684</v>
      </c>
      <c r="B281" s="54" t="str">
        <f>"24"&amp;"."&amp;$B$801&amp;"."&amp;$B$802</f>
        <v>24.05.2023</v>
      </c>
      <c r="C281" s="134" t="s">
        <v>76</v>
      </c>
      <c r="D281" s="135">
        <f>ROUND(((D282+D283+D285+D284)/1000),5)</f>
        <v>1.62168</v>
      </c>
      <c r="E281" s="135">
        <f>ROUND(((E282+E283+E285+E284)/1000),5)</f>
        <v>1.4134800000000001</v>
      </c>
      <c r="F281" s="135">
        <f>ROUND(((F282+F283+F285+F284)/1000),5)</f>
        <v>1.37706</v>
      </c>
      <c r="G281" s="135">
        <f t="shared" ref="G281:AA281" si="162">ROUND(((G282+G283+G285+G284)/1000),5)</f>
        <v>1.3336600000000001</v>
      </c>
      <c r="H281" s="135">
        <f t="shared" si="162"/>
        <v>1.33927</v>
      </c>
      <c r="I281" s="135">
        <f t="shared" si="162"/>
        <v>1.4990600000000001</v>
      </c>
      <c r="J281" s="135">
        <f t="shared" si="162"/>
        <v>1.7603899999999999</v>
      </c>
      <c r="K281" s="135">
        <f t="shared" si="162"/>
        <v>2.0133999999999999</v>
      </c>
      <c r="L281" s="135">
        <f t="shared" si="162"/>
        <v>2.1949100000000001</v>
      </c>
      <c r="M281" s="135">
        <f t="shared" si="162"/>
        <v>2.24973</v>
      </c>
      <c r="N281" s="135">
        <f t="shared" si="162"/>
        <v>2.2562199999999999</v>
      </c>
      <c r="O281" s="135">
        <f t="shared" si="162"/>
        <v>2.25787</v>
      </c>
      <c r="P281" s="135">
        <f t="shared" si="162"/>
        <v>2.2431700000000001</v>
      </c>
      <c r="Q281" s="135">
        <f t="shared" si="162"/>
        <v>2.2485900000000001</v>
      </c>
      <c r="R281" s="135">
        <f t="shared" si="162"/>
        <v>2.2617699999999998</v>
      </c>
      <c r="S281" s="135">
        <f t="shared" si="162"/>
        <v>2.2749600000000001</v>
      </c>
      <c r="T281" s="135">
        <f t="shared" si="162"/>
        <v>2.2584399999999998</v>
      </c>
      <c r="U281" s="135">
        <f t="shared" si="162"/>
        <v>2.2446000000000002</v>
      </c>
      <c r="V281" s="135">
        <f t="shared" si="162"/>
        <v>2.2383500000000001</v>
      </c>
      <c r="W281" s="135">
        <f t="shared" si="162"/>
        <v>2.2300499999999999</v>
      </c>
      <c r="X281" s="135">
        <f t="shared" si="162"/>
        <v>2.23001</v>
      </c>
      <c r="Y281" s="135">
        <f t="shared" si="162"/>
        <v>2.2328000000000001</v>
      </c>
      <c r="Z281" s="135">
        <f t="shared" si="162"/>
        <v>2.0699200000000002</v>
      </c>
      <c r="AA281" s="135">
        <f t="shared" si="162"/>
        <v>1.7482200000000001</v>
      </c>
    </row>
    <row r="282" spans="1:27" ht="12.75" hidden="1" customHeight="1" outlineLevel="1" x14ac:dyDescent="0.2">
      <c r="A282" s="163" t="s">
        <v>2685</v>
      </c>
      <c r="B282" s="94" t="s">
        <v>238</v>
      </c>
      <c r="C282" s="70" t="s">
        <v>79</v>
      </c>
      <c r="D282" s="71">
        <v>1287.25</v>
      </c>
      <c r="E282" s="71">
        <v>1079.05</v>
      </c>
      <c r="F282" s="71">
        <v>1042.6300000000001</v>
      </c>
      <c r="G282" s="71">
        <v>999.23</v>
      </c>
      <c r="H282" s="71">
        <v>1004.84</v>
      </c>
      <c r="I282" s="71">
        <v>1164.6300000000001</v>
      </c>
      <c r="J282" s="71">
        <v>1425.96</v>
      </c>
      <c r="K282" s="71">
        <v>1678.97</v>
      </c>
      <c r="L282" s="71">
        <v>1860.48</v>
      </c>
      <c r="M282" s="71">
        <v>1915.3</v>
      </c>
      <c r="N282" s="71">
        <v>1921.79</v>
      </c>
      <c r="O282" s="71">
        <v>1923.44</v>
      </c>
      <c r="P282" s="71">
        <v>1908.74</v>
      </c>
      <c r="Q282" s="71">
        <v>1914.16</v>
      </c>
      <c r="R282" s="71">
        <v>1927.34</v>
      </c>
      <c r="S282" s="71">
        <v>1940.53</v>
      </c>
      <c r="T282" s="71">
        <v>1924.01</v>
      </c>
      <c r="U282" s="71">
        <v>1910.17</v>
      </c>
      <c r="V282" s="71">
        <v>1903.92</v>
      </c>
      <c r="W282" s="71">
        <v>1895.62</v>
      </c>
      <c r="X282" s="71">
        <v>1895.58</v>
      </c>
      <c r="Y282" s="71">
        <v>1898.37</v>
      </c>
      <c r="Z282" s="71">
        <v>1735.49</v>
      </c>
      <c r="AA282" s="71">
        <v>1413.79</v>
      </c>
    </row>
    <row r="283" spans="1:27" ht="12.75" hidden="1" customHeight="1" outlineLevel="1" x14ac:dyDescent="0.2">
      <c r="A283" s="163" t="s">
        <v>2686</v>
      </c>
      <c r="B283" s="94" t="s">
        <v>90</v>
      </c>
      <c r="C283" s="70" t="s">
        <v>79</v>
      </c>
      <c r="D283" s="71">
        <f>$D$168</f>
        <v>113.12</v>
      </c>
      <c r="E283" s="71">
        <f>$D$168</f>
        <v>113.12</v>
      </c>
      <c r="F283" s="71">
        <f t="shared" ref="F283:AA283" si="163">$D$168</f>
        <v>113.12</v>
      </c>
      <c r="G283" s="71">
        <f t="shared" si="163"/>
        <v>113.12</v>
      </c>
      <c r="H283" s="71">
        <f t="shared" si="163"/>
        <v>113.12</v>
      </c>
      <c r="I283" s="71">
        <f t="shared" si="163"/>
        <v>113.12</v>
      </c>
      <c r="J283" s="71">
        <f t="shared" si="163"/>
        <v>113.12</v>
      </c>
      <c r="K283" s="71">
        <f t="shared" si="163"/>
        <v>113.12</v>
      </c>
      <c r="L283" s="71">
        <f t="shared" si="163"/>
        <v>113.12</v>
      </c>
      <c r="M283" s="71">
        <f t="shared" si="163"/>
        <v>113.12</v>
      </c>
      <c r="N283" s="71">
        <f t="shared" si="163"/>
        <v>113.12</v>
      </c>
      <c r="O283" s="71">
        <f t="shared" si="163"/>
        <v>113.12</v>
      </c>
      <c r="P283" s="71">
        <f t="shared" si="163"/>
        <v>113.12</v>
      </c>
      <c r="Q283" s="71">
        <f t="shared" si="163"/>
        <v>113.12</v>
      </c>
      <c r="R283" s="71">
        <f t="shared" si="163"/>
        <v>113.12</v>
      </c>
      <c r="S283" s="71">
        <f t="shared" si="163"/>
        <v>113.12</v>
      </c>
      <c r="T283" s="71">
        <f t="shared" si="163"/>
        <v>113.12</v>
      </c>
      <c r="U283" s="71">
        <f t="shared" si="163"/>
        <v>113.12</v>
      </c>
      <c r="V283" s="71">
        <f t="shared" si="163"/>
        <v>113.12</v>
      </c>
      <c r="W283" s="71">
        <f t="shared" si="163"/>
        <v>113.12</v>
      </c>
      <c r="X283" s="71">
        <f t="shared" si="163"/>
        <v>113.12</v>
      </c>
      <c r="Y283" s="71">
        <f t="shared" si="163"/>
        <v>113.12</v>
      </c>
      <c r="Z283" s="71">
        <f t="shared" si="163"/>
        <v>113.12</v>
      </c>
      <c r="AA283" s="71">
        <f t="shared" si="163"/>
        <v>113.12</v>
      </c>
    </row>
    <row r="284" spans="1:27" ht="12.75" hidden="1" customHeight="1" outlineLevel="1" x14ac:dyDescent="0.2">
      <c r="A284" s="163" t="s">
        <v>2687</v>
      </c>
      <c r="B284" s="94" t="s">
        <v>83</v>
      </c>
      <c r="C284" s="70" t="s">
        <v>79</v>
      </c>
      <c r="D284" s="71">
        <v>4.95</v>
      </c>
      <c r="E284" s="71">
        <v>4.95</v>
      </c>
      <c r="F284" s="71">
        <v>4.95</v>
      </c>
      <c r="G284" s="71">
        <v>4.95</v>
      </c>
      <c r="H284" s="71">
        <v>4.95</v>
      </c>
      <c r="I284" s="71">
        <v>4.95</v>
      </c>
      <c r="J284" s="71">
        <v>4.95</v>
      </c>
      <c r="K284" s="71">
        <v>4.95</v>
      </c>
      <c r="L284" s="71">
        <v>4.95</v>
      </c>
      <c r="M284" s="71">
        <v>4.95</v>
      </c>
      <c r="N284" s="71">
        <v>4.95</v>
      </c>
      <c r="O284" s="71">
        <v>4.95</v>
      </c>
      <c r="P284" s="71">
        <v>4.95</v>
      </c>
      <c r="Q284" s="71">
        <v>4.95</v>
      </c>
      <c r="R284" s="71">
        <v>4.95</v>
      </c>
      <c r="S284" s="71">
        <v>4.95</v>
      </c>
      <c r="T284" s="71">
        <v>4.95</v>
      </c>
      <c r="U284" s="71">
        <v>4.95</v>
      </c>
      <c r="V284" s="71">
        <v>4.95</v>
      </c>
      <c r="W284" s="71">
        <v>4.95</v>
      </c>
      <c r="X284" s="71">
        <v>4.95</v>
      </c>
      <c r="Y284" s="71">
        <v>4.95</v>
      </c>
      <c r="Z284" s="71">
        <v>4.95</v>
      </c>
      <c r="AA284" s="71">
        <v>4.95</v>
      </c>
    </row>
    <row r="285" spans="1:27" ht="12.75" hidden="1" customHeight="1" outlineLevel="1" x14ac:dyDescent="0.2">
      <c r="A285" s="163" t="s">
        <v>2688</v>
      </c>
      <c r="B285" s="94" t="s">
        <v>81</v>
      </c>
      <c r="C285" s="70" t="s">
        <v>79</v>
      </c>
      <c r="D285" s="71">
        <f>$D$11</f>
        <v>216.36</v>
      </c>
      <c r="E285" s="71">
        <f t="shared" ref="E285:AA285" si="164">$D$11</f>
        <v>216.36</v>
      </c>
      <c r="F285" s="71">
        <f t="shared" si="164"/>
        <v>216.36</v>
      </c>
      <c r="G285" s="71">
        <f t="shared" si="164"/>
        <v>216.36</v>
      </c>
      <c r="H285" s="71">
        <f t="shared" si="164"/>
        <v>216.36</v>
      </c>
      <c r="I285" s="71">
        <f t="shared" si="164"/>
        <v>216.36</v>
      </c>
      <c r="J285" s="71">
        <f t="shared" si="164"/>
        <v>216.36</v>
      </c>
      <c r="K285" s="71">
        <f t="shared" si="164"/>
        <v>216.36</v>
      </c>
      <c r="L285" s="71">
        <f t="shared" si="164"/>
        <v>216.36</v>
      </c>
      <c r="M285" s="71">
        <f t="shared" si="164"/>
        <v>216.36</v>
      </c>
      <c r="N285" s="71">
        <f t="shared" si="164"/>
        <v>216.36</v>
      </c>
      <c r="O285" s="71">
        <f t="shared" si="164"/>
        <v>216.36</v>
      </c>
      <c r="P285" s="71">
        <f t="shared" si="164"/>
        <v>216.36</v>
      </c>
      <c r="Q285" s="71">
        <f t="shared" si="164"/>
        <v>216.36</v>
      </c>
      <c r="R285" s="71">
        <f t="shared" si="164"/>
        <v>216.36</v>
      </c>
      <c r="S285" s="71">
        <f t="shared" si="164"/>
        <v>216.36</v>
      </c>
      <c r="T285" s="71">
        <f t="shared" si="164"/>
        <v>216.36</v>
      </c>
      <c r="U285" s="71">
        <f t="shared" si="164"/>
        <v>216.36</v>
      </c>
      <c r="V285" s="71">
        <f t="shared" si="164"/>
        <v>216.36</v>
      </c>
      <c r="W285" s="71">
        <f t="shared" si="164"/>
        <v>216.36</v>
      </c>
      <c r="X285" s="71">
        <f t="shared" si="164"/>
        <v>216.36</v>
      </c>
      <c r="Y285" s="71">
        <f t="shared" si="164"/>
        <v>216.36</v>
      </c>
      <c r="Z285" s="71">
        <f t="shared" si="164"/>
        <v>216.36</v>
      </c>
      <c r="AA285" s="71">
        <f t="shared" si="164"/>
        <v>216.36</v>
      </c>
    </row>
    <row r="286" spans="1:27" ht="12.75" customHeight="1" collapsed="1" x14ac:dyDescent="0.2">
      <c r="A286" s="162" t="s">
        <v>2689</v>
      </c>
      <c r="B286" s="54" t="str">
        <f>"25"&amp;"."&amp;$B$801&amp;"."&amp;$B$802</f>
        <v>25.05.2023</v>
      </c>
      <c r="C286" s="134" t="s">
        <v>76</v>
      </c>
      <c r="D286" s="135">
        <f>ROUND(((D287+D288+D290+D289)/1000),5)</f>
        <v>1.4418599999999999</v>
      </c>
      <c r="E286" s="135">
        <f>ROUND(((E287+E288+E290+E289)/1000),5)</f>
        <v>1.33636</v>
      </c>
      <c r="F286" s="135">
        <f>ROUND(((F287+F288+F290+F289)/1000),5)</f>
        <v>1.2709699999999999</v>
      </c>
      <c r="G286" s="135">
        <f t="shared" ref="G286:AA286" si="165">ROUND(((G287+G288+G290+G289)/1000),5)</f>
        <v>1.2218599999999999</v>
      </c>
      <c r="H286" s="135">
        <f t="shared" si="165"/>
        <v>1.22139</v>
      </c>
      <c r="I286" s="135">
        <f t="shared" si="165"/>
        <v>1.3883300000000001</v>
      </c>
      <c r="J286" s="135">
        <f t="shared" si="165"/>
        <v>1.76959</v>
      </c>
      <c r="K286" s="135">
        <f t="shared" si="165"/>
        <v>1.9328700000000001</v>
      </c>
      <c r="L286" s="135">
        <f t="shared" si="165"/>
        <v>2.1499799999999998</v>
      </c>
      <c r="M286" s="135">
        <f t="shared" si="165"/>
        <v>2.2183299999999999</v>
      </c>
      <c r="N286" s="135">
        <f t="shared" si="165"/>
        <v>2.2313700000000001</v>
      </c>
      <c r="O286" s="135">
        <f t="shared" si="165"/>
        <v>2.2408299999999999</v>
      </c>
      <c r="P286" s="135">
        <f t="shared" si="165"/>
        <v>2.2235999999999998</v>
      </c>
      <c r="Q286" s="135">
        <f t="shared" si="165"/>
        <v>2.2258900000000001</v>
      </c>
      <c r="R286" s="135">
        <f t="shared" si="165"/>
        <v>2.2505500000000001</v>
      </c>
      <c r="S286" s="135">
        <f t="shared" si="165"/>
        <v>2.2659199999999999</v>
      </c>
      <c r="T286" s="135">
        <f t="shared" si="165"/>
        <v>2.2510300000000001</v>
      </c>
      <c r="U286" s="135">
        <f t="shared" si="165"/>
        <v>2.2374999999999998</v>
      </c>
      <c r="V286" s="135">
        <f t="shared" si="165"/>
        <v>2.23041</v>
      </c>
      <c r="W286" s="135">
        <f t="shared" si="165"/>
        <v>2.22424</v>
      </c>
      <c r="X286" s="135">
        <f t="shared" si="165"/>
        <v>2.2279800000000001</v>
      </c>
      <c r="Y286" s="135">
        <f t="shared" si="165"/>
        <v>2.22376</v>
      </c>
      <c r="Z286" s="135">
        <f t="shared" si="165"/>
        <v>2.03091</v>
      </c>
      <c r="AA286" s="135">
        <f t="shared" si="165"/>
        <v>1.65886</v>
      </c>
    </row>
    <row r="287" spans="1:27" ht="12.75" hidden="1" customHeight="1" outlineLevel="1" x14ac:dyDescent="0.2">
      <c r="A287" s="163" t="s">
        <v>2690</v>
      </c>
      <c r="B287" s="94" t="s">
        <v>238</v>
      </c>
      <c r="C287" s="70" t="s">
        <v>79</v>
      </c>
      <c r="D287" s="71">
        <v>1107.43</v>
      </c>
      <c r="E287" s="71">
        <v>1001.93</v>
      </c>
      <c r="F287" s="71">
        <v>936.54</v>
      </c>
      <c r="G287" s="71">
        <v>887.43</v>
      </c>
      <c r="H287" s="71">
        <v>886.96</v>
      </c>
      <c r="I287" s="71">
        <v>1053.9000000000001</v>
      </c>
      <c r="J287" s="71">
        <v>1435.16</v>
      </c>
      <c r="K287" s="71">
        <v>1598.44</v>
      </c>
      <c r="L287" s="71">
        <v>1815.55</v>
      </c>
      <c r="M287" s="71">
        <v>1883.9</v>
      </c>
      <c r="N287" s="71">
        <v>1896.94</v>
      </c>
      <c r="O287" s="71">
        <v>1906.4</v>
      </c>
      <c r="P287" s="71">
        <v>1889.17</v>
      </c>
      <c r="Q287" s="71">
        <v>1891.46</v>
      </c>
      <c r="R287" s="71">
        <v>1916.12</v>
      </c>
      <c r="S287" s="71">
        <v>1931.49</v>
      </c>
      <c r="T287" s="71">
        <v>1916.6</v>
      </c>
      <c r="U287" s="71">
        <v>1903.07</v>
      </c>
      <c r="V287" s="71">
        <v>1895.98</v>
      </c>
      <c r="W287" s="71">
        <v>1889.81</v>
      </c>
      <c r="X287" s="71">
        <v>1893.55</v>
      </c>
      <c r="Y287" s="71">
        <v>1889.33</v>
      </c>
      <c r="Z287" s="71">
        <v>1696.48</v>
      </c>
      <c r="AA287" s="71">
        <v>1324.43</v>
      </c>
    </row>
    <row r="288" spans="1:27" ht="12.75" hidden="1" customHeight="1" outlineLevel="1" x14ac:dyDescent="0.2">
      <c r="A288" s="163" t="s">
        <v>2691</v>
      </c>
      <c r="B288" s="94" t="s">
        <v>90</v>
      </c>
      <c r="C288" s="70" t="s">
        <v>79</v>
      </c>
      <c r="D288" s="71">
        <f>$D$168</f>
        <v>113.12</v>
      </c>
      <c r="E288" s="71">
        <f>$D$168</f>
        <v>113.12</v>
      </c>
      <c r="F288" s="71">
        <f t="shared" ref="F288:AA288" si="166">$D$168</f>
        <v>113.12</v>
      </c>
      <c r="G288" s="71">
        <f t="shared" si="166"/>
        <v>113.12</v>
      </c>
      <c r="H288" s="71">
        <f t="shared" si="166"/>
        <v>113.12</v>
      </c>
      <c r="I288" s="71">
        <f t="shared" si="166"/>
        <v>113.12</v>
      </c>
      <c r="J288" s="71">
        <f t="shared" si="166"/>
        <v>113.12</v>
      </c>
      <c r="K288" s="71">
        <f t="shared" si="166"/>
        <v>113.12</v>
      </c>
      <c r="L288" s="71">
        <f t="shared" si="166"/>
        <v>113.12</v>
      </c>
      <c r="M288" s="71">
        <f t="shared" si="166"/>
        <v>113.12</v>
      </c>
      <c r="N288" s="71">
        <f t="shared" si="166"/>
        <v>113.12</v>
      </c>
      <c r="O288" s="71">
        <f t="shared" si="166"/>
        <v>113.12</v>
      </c>
      <c r="P288" s="71">
        <f t="shared" si="166"/>
        <v>113.12</v>
      </c>
      <c r="Q288" s="71">
        <f t="shared" si="166"/>
        <v>113.12</v>
      </c>
      <c r="R288" s="71">
        <f t="shared" si="166"/>
        <v>113.12</v>
      </c>
      <c r="S288" s="71">
        <f t="shared" si="166"/>
        <v>113.12</v>
      </c>
      <c r="T288" s="71">
        <f t="shared" si="166"/>
        <v>113.12</v>
      </c>
      <c r="U288" s="71">
        <f t="shared" si="166"/>
        <v>113.12</v>
      </c>
      <c r="V288" s="71">
        <f t="shared" si="166"/>
        <v>113.12</v>
      </c>
      <c r="W288" s="71">
        <f t="shared" si="166"/>
        <v>113.12</v>
      </c>
      <c r="X288" s="71">
        <f t="shared" si="166"/>
        <v>113.12</v>
      </c>
      <c r="Y288" s="71">
        <f t="shared" si="166"/>
        <v>113.12</v>
      </c>
      <c r="Z288" s="71">
        <f t="shared" si="166"/>
        <v>113.12</v>
      </c>
      <c r="AA288" s="71">
        <f t="shared" si="166"/>
        <v>113.12</v>
      </c>
    </row>
    <row r="289" spans="1:27" ht="12.75" hidden="1" customHeight="1" outlineLevel="1" x14ac:dyDescent="0.2">
      <c r="A289" s="163" t="s">
        <v>2692</v>
      </c>
      <c r="B289" s="94" t="s">
        <v>83</v>
      </c>
      <c r="C289" s="70" t="s">
        <v>79</v>
      </c>
      <c r="D289" s="71">
        <v>4.95</v>
      </c>
      <c r="E289" s="71">
        <v>4.95</v>
      </c>
      <c r="F289" s="71">
        <v>4.95</v>
      </c>
      <c r="G289" s="71">
        <v>4.95</v>
      </c>
      <c r="H289" s="71">
        <v>4.95</v>
      </c>
      <c r="I289" s="71">
        <v>4.95</v>
      </c>
      <c r="J289" s="71">
        <v>4.95</v>
      </c>
      <c r="K289" s="71">
        <v>4.95</v>
      </c>
      <c r="L289" s="71">
        <v>4.95</v>
      </c>
      <c r="M289" s="71">
        <v>4.95</v>
      </c>
      <c r="N289" s="71">
        <v>4.95</v>
      </c>
      <c r="O289" s="71">
        <v>4.95</v>
      </c>
      <c r="P289" s="71">
        <v>4.95</v>
      </c>
      <c r="Q289" s="71">
        <v>4.95</v>
      </c>
      <c r="R289" s="71">
        <v>4.95</v>
      </c>
      <c r="S289" s="71">
        <v>4.95</v>
      </c>
      <c r="T289" s="71">
        <v>4.95</v>
      </c>
      <c r="U289" s="71">
        <v>4.95</v>
      </c>
      <c r="V289" s="71">
        <v>4.95</v>
      </c>
      <c r="W289" s="71">
        <v>4.95</v>
      </c>
      <c r="X289" s="71">
        <v>4.95</v>
      </c>
      <c r="Y289" s="71">
        <v>4.95</v>
      </c>
      <c r="Z289" s="71">
        <v>4.95</v>
      </c>
      <c r="AA289" s="71">
        <v>4.95</v>
      </c>
    </row>
    <row r="290" spans="1:27" ht="12.75" hidden="1" customHeight="1" outlineLevel="1" x14ac:dyDescent="0.2">
      <c r="A290" s="163" t="s">
        <v>2693</v>
      </c>
      <c r="B290" s="94" t="s">
        <v>81</v>
      </c>
      <c r="C290" s="70" t="s">
        <v>79</v>
      </c>
      <c r="D290" s="71">
        <f>$D$11</f>
        <v>216.36</v>
      </c>
      <c r="E290" s="71">
        <f t="shared" ref="E290:AA290" si="167">$D$11</f>
        <v>216.36</v>
      </c>
      <c r="F290" s="71">
        <f t="shared" si="167"/>
        <v>216.36</v>
      </c>
      <c r="G290" s="71">
        <f t="shared" si="167"/>
        <v>216.36</v>
      </c>
      <c r="H290" s="71">
        <f t="shared" si="167"/>
        <v>216.36</v>
      </c>
      <c r="I290" s="71">
        <f t="shared" si="167"/>
        <v>216.36</v>
      </c>
      <c r="J290" s="71">
        <f t="shared" si="167"/>
        <v>216.36</v>
      </c>
      <c r="K290" s="71">
        <f t="shared" si="167"/>
        <v>216.36</v>
      </c>
      <c r="L290" s="71">
        <f t="shared" si="167"/>
        <v>216.36</v>
      </c>
      <c r="M290" s="71">
        <f t="shared" si="167"/>
        <v>216.36</v>
      </c>
      <c r="N290" s="71">
        <f t="shared" si="167"/>
        <v>216.36</v>
      </c>
      <c r="O290" s="71">
        <f t="shared" si="167"/>
        <v>216.36</v>
      </c>
      <c r="P290" s="71">
        <f t="shared" si="167"/>
        <v>216.36</v>
      </c>
      <c r="Q290" s="71">
        <f t="shared" si="167"/>
        <v>216.36</v>
      </c>
      <c r="R290" s="71">
        <f t="shared" si="167"/>
        <v>216.36</v>
      </c>
      <c r="S290" s="71">
        <f t="shared" si="167"/>
        <v>216.36</v>
      </c>
      <c r="T290" s="71">
        <f t="shared" si="167"/>
        <v>216.36</v>
      </c>
      <c r="U290" s="71">
        <f t="shared" si="167"/>
        <v>216.36</v>
      </c>
      <c r="V290" s="71">
        <f t="shared" si="167"/>
        <v>216.36</v>
      </c>
      <c r="W290" s="71">
        <f t="shared" si="167"/>
        <v>216.36</v>
      </c>
      <c r="X290" s="71">
        <f t="shared" si="167"/>
        <v>216.36</v>
      </c>
      <c r="Y290" s="71">
        <f t="shared" si="167"/>
        <v>216.36</v>
      </c>
      <c r="Z290" s="71">
        <f t="shared" si="167"/>
        <v>216.36</v>
      </c>
      <c r="AA290" s="71">
        <f t="shared" si="167"/>
        <v>216.36</v>
      </c>
    </row>
    <row r="291" spans="1:27" ht="12.75" customHeight="1" collapsed="1" x14ac:dyDescent="0.2">
      <c r="A291" s="162" t="s">
        <v>2694</v>
      </c>
      <c r="B291" s="54" t="str">
        <f>"26"&amp;"."&amp;$B$801&amp;"."&amp;$B$802</f>
        <v>26.05.2023</v>
      </c>
      <c r="C291" s="134" t="s">
        <v>76</v>
      </c>
      <c r="D291" s="135">
        <f>ROUND(((D292+D293+D295+D294)/1000),5)</f>
        <v>1.5533999999999999</v>
      </c>
      <c r="E291" s="135">
        <f>ROUND(((E292+E293+E295+E294)/1000),5)</f>
        <v>1.4110799999999999</v>
      </c>
      <c r="F291" s="135">
        <f>ROUND(((F292+F293+F295+F294)/1000),5)</f>
        <v>1.3488899999999999</v>
      </c>
      <c r="G291" s="135">
        <f t="shared" ref="G291:AA291" si="168">ROUND(((G292+G293+G295+G294)/1000),5)</f>
        <v>1.3033600000000001</v>
      </c>
      <c r="H291" s="135">
        <f t="shared" si="168"/>
        <v>1.3257699999999999</v>
      </c>
      <c r="I291" s="135">
        <f t="shared" si="168"/>
        <v>1.4148099999999999</v>
      </c>
      <c r="J291" s="135">
        <f t="shared" si="168"/>
        <v>1.81301</v>
      </c>
      <c r="K291" s="135">
        <f t="shared" si="168"/>
        <v>1.9906600000000001</v>
      </c>
      <c r="L291" s="135">
        <f t="shared" si="168"/>
        <v>2.2386200000000001</v>
      </c>
      <c r="M291" s="135">
        <f t="shared" si="168"/>
        <v>2.30497</v>
      </c>
      <c r="N291" s="135">
        <f t="shared" si="168"/>
        <v>2.3133300000000001</v>
      </c>
      <c r="O291" s="135">
        <f t="shared" si="168"/>
        <v>2.3069099999999998</v>
      </c>
      <c r="P291" s="135">
        <f t="shared" si="168"/>
        <v>2.2965900000000001</v>
      </c>
      <c r="Q291" s="135">
        <f t="shared" si="168"/>
        <v>2.3123200000000002</v>
      </c>
      <c r="R291" s="135">
        <f t="shared" si="168"/>
        <v>2.30897</v>
      </c>
      <c r="S291" s="135">
        <f t="shared" si="168"/>
        <v>2.30402</v>
      </c>
      <c r="T291" s="135">
        <f t="shared" si="168"/>
        <v>2.2908900000000001</v>
      </c>
      <c r="U291" s="135">
        <f t="shared" si="168"/>
        <v>2.3018900000000002</v>
      </c>
      <c r="V291" s="135">
        <f t="shared" si="168"/>
        <v>2.2976100000000002</v>
      </c>
      <c r="W291" s="135">
        <f t="shared" si="168"/>
        <v>2.2724600000000001</v>
      </c>
      <c r="X291" s="135">
        <f t="shared" si="168"/>
        <v>2.2767900000000001</v>
      </c>
      <c r="Y291" s="135">
        <f t="shared" si="168"/>
        <v>2.2986900000000001</v>
      </c>
      <c r="Z291" s="135">
        <f t="shared" si="168"/>
        <v>2.24248</v>
      </c>
      <c r="AA291" s="135">
        <f t="shared" si="168"/>
        <v>1.9160900000000001</v>
      </c>
    </row>
    <row r="292" spans="1:27" ht="12.75" hidden="1" customHeight="1" outlineLevel="1" x14ac:dyDescent="0.2">
      <c r="A292" s="163" t="s">
        <v>2695</v>
      </c>
      <c r="B292" s="94" t="s">
        <v>238</v>
      </c>
      <c r="C292" s="70" t="s">
        <v>79</v>
      </c>
      <c r="D292" s="71">
        <v>1218.97</v>
      </c>
      <c r="E292" s="71">
        <v>1076.6500000000001</v>
      </c>
      <c r="F292" s="71">
        <v>1014.46</v>
      </c>
      <c r="G292" s="71">
        <v>968.93</v>
      </c>
      <c r="H292" s="71">
        <v>991.34</v>
      </c>
      <c r="I292" s="71">
        <v>1080.3800000000001</v>
      </c>
      <c r="J292" s="71">
        <v>1478.58</v>
      </c>
      <c r="K292" s="71">
        <v>1656.23</v>
      </c>
      <c r="L292" s="71">
        <v>1904.19</v>
      </c>
      <c r="M292" s="71">
        <v>1970.54</v>
      </c>
      <c r="N292" s="71">
        <v>1978.9</v>
      </c>
      <c r="O292" s="71">
        <v>1972.48</v>
      </c>
      <c r="P292" s="71">
        <v>1962.16</v>
      </c>
      <c r="Q292" s="71">
        <v>1977.89</v>
      </c>
      <c r="R292" s="71">
        <v>1974.54</v>
      </c>
      <c r="S292" s="71">
        <v>1969.59</v>
      </c>
      <c r="T292" s="71">
        <v>1956.46</v>
      </c>
      <c r="U292" s="71">
        <v>1967.46</v>
      </c>
      <c r="V292" s="71">
        <v>1963.18</v>
      </c>
      <c r="W292" s="71">
        <v>1938.03</v>
      </c>
      <c r="X292" s="71">
        <v>1942.36</v>
      </c>
      <c r="Y292" s="71">
        <v>1964.26</v>
      </c>
      <c r="Z292" s="71">
        <v>1908.05</v>
      </c>
      <c r="AA292" s="71">
        <v>1581.66</v>
      </c>
    </row>
    <row r="293" spans="1:27" ht="12.75" hidden="1" customHeight="1" outlineLevel="1" x14ac:dyDescent="0.2">
      <c r="A293" s="163" t="s">
        <v>2696</v>
      </c>
      <c r="B293" s="94" t="s">
        <v>90</v>
      </c>
      <c r="C293" s="70" t="s">
        <v>79</v>
      </c>
      <c r="D293" s="71">
        <f>$D$168</f>
        <v>113.12</v>
      </c>
      <c r="E293" s="71">
        <f>$D$168</f>
        <v>113.12</v>
      </c>
      <c r="F293" s="71">
        <f t="shared" ref="F293:AA293" si="169">$D$168</f>
        <v>113.12</v>
      </c>
      <c r="G293" s="71">
        <f t="shared" si="169"/>
        <v>113.12</v>
      </c>
      <c r="H293" s="71">
        <f t="shared" si="169"/>
        <v>113.12</v>
      </c>
      <c r="I293" s="71">
        <f t="shared" si="169"/>
        <v>113.12</v>
      </c>
      <c r="J293" s="71">
        <f t="shared" si="169"/>
        <v>113.12</v>
      </c>
      <c r="K293" s="71">
        <f t="shared" si="169"/>
        <v>113.12</v>
      </c>
      <c r="L293" s="71">
        <f t="shared" si="169"/>
        <v>113.12</v>
      </c>
      <c r="M293" s="71">
        <f t="shared" si="169"/>
        <v>113.12</v>
      </c>
      <c r="N293" s="71">
        <f t="shared" si="169"/>
        <v>113.12</v>
      </c>
      <c r="O293" s="71">
        <f t="shared" si="169"/>
        <v>113.12</v>
      </c>
      <c r="P293" s="71">
        <f t="shared" si="169"/>
        <v>113.12</v>
      </c>
      <c r="Q293" s="71">
        <f t="shared" si="169"/>
        <v>113.12</v>
      </c>
      <c r="R293" s="71">
        <f t="shared" si="169"/>
        <v>113.12</v>
      </c>
      <c r="S293" s="71">
        <f t="shared" si="169"/>
        <v>113.12</v>
      </c>
      <c r="T293" s="71">
        <f t="shared" si="169"/>
        <v>113.12</v>
      </c>
      <c r="U293" s="71">
        <f t="shared" si="169"/>
        <v>113.12</v>
      </c>
      <c r="V293" s="71">
        <f t="shared" si="169"/>
        <v>113.12</v>
      </c>
      <c r="W293" s="71">
        <f t="shared" si="169"/>
        <v>113.12</v>
      </c>
      <c r="X293" s="71">
        <f t="shared" si="169"/>
        <v>113.12</v>
      </c>
      <c r="Y293" s="71">
        <f t="shared" si="169"/>
        <v>113.12</v>
      </c>
      <c r="Z293" s="71">
        <f t="shared" si="169"/>
        <v>113.12</v>
      </c>
      <c r="AA293" s="71">
        <f t="shared" si="169"/>
        <v>113.12</v>
      </c>
    </row>
    <row r="294" spans="1:27" ht="12.75" hidden="1" customHeight="1" outlineLevel="1" x14ac:dyDescent="0.2">
      <c r="A294" s="163" t="s">
        <v>2697</v>
      </c>
      <c r="B294" s="94" t="s">
        <v>83</v>
      </c>
      <c r="C294" s="70" t="s">
        <v>79</v>
      </c>
      <c r="D294" s="71">
        <v>4.95</v>
      </c>
      <c r="E294" s="71">
        <v>4.95</v>
      </c>
      <c r="F294" s="71">
        <v>4.95</v>
      </c>
      <c r="G294" s="71">
        <v>4.95</v>
      </c>
      <c r="H294" s="71">
        <v>4.95</v>
      </c>
      <c r="I294" s="71">
        <v>4.95</v>
      </c>
      <c r="J294" s="71">
        <v>4.95</v>
      </c>
      <c r="K294" s="71">
        <v>4.95</v>
      </c>
      <c r="L294" s="71">
        <v>4.95</v>
      </c>
      <c r="M294" s="71">
        <v>4.95</v>
      </c>
      <c r="N294" s="71">
        <v>4.95</v>
      </c>
      <c r="O294" s="71">
        <v>4.95</v>
      </c>
      <c r="P294" s="71">
        <v>4.95</v>
      </c>
      <c r="Q294" s="71">
        <v>4.95</v>
      </c>
      <c r="R294" s="71">
        <v>4.95</v>
      </c>
      <c r="S294" s="71">
        <v>4.95</v>
      </c>
      <c r="T294" s="71">
        <v>4.95</v>
      </c>
      <c r="U294" s="71">
        <v>4.95</v>
      </c>
      <c r="V294" s="71">
        <v>4.95</v>
      </c>
      <c r="W294" s="71">
        <v>4.95</v>
      </c>
      <c r="X294" s="71">
        <v>4.95</v>
      </c>
      <c r="Y294" s="71">
        <v>4.95</v>
      </c>
      <c r="Z294" s="71">
        <v>4.95</v>
      </c>
      <c r="AA294" s="71">
        <v>4.95</v>
      </c>
    </row>
    <row r="295" spans="1:27" ht="12.75" hidden="1" customHeight="1" outlineLevel="1" x14ac:dyDescent="0.2">
      <c r="A295" s="163" t="s">
        <v>2698</v>
      </c>
      <c r="B295" s="94" t="s">
        <v>81</v>
      </c>
      <c r="C295" s="70" t="s">
        <v>79</v>
      </c>
      <c r="D295" s="71">
        <f>$D$11</f>
        <v>216.36</v>
      </c>
      <c r="E295" s="71">
        <f t="shared" ref="E295:AA295" si="170">$D$11</f>
        <v>216.36</v>
      </c>
      <c r="F295" s="71">
        <f t="shared" si="170"/>
        <v>216.36</v>
      </c>
      <c r="G295" s="71">
        <f t="shared" si="170"/>
        <v>216.36</v>
      </c>
      <c r="H295" s="71">
        <f t="shared" si="170"/>
        <v>216.36</v>
      </c>
      <c r="I295" s="71">
        <f t="shared" si="170"/>
        <v>216.36</v>
      </c>
      <c r="J295" s="71">
        <f t="shared" si="170"/>
        <v>216.36</v>
      </c>
      <c r="K295" s="71">
        <f t="shared" si="170"/>
        <v>216.36</v>
      </c>
      <c r="L295" s="71">
        <f t="shared" si="170"/>
        <v>216.36</v>
      </c>
      <c r="M295" s="71">
        <f t="shared" si="170"/>
        <v>216.36</v>
      </c>
      <c r="N295" s="71">
        <f t="shared" si="170"/>
        <v>216.36</v>
      </c>
      <c r="O295" s="71">
        <f t="shared" si="170"/>
        <v>216.36</v>
      </c>
      <c r="P295" s="71">
        <f t="shared" si="170"/>
        <v>216.36</v>
      </c>
      <c r="Q295" s="71">
        <f t="shared" si="170"/>
        <v>216.36</v>
      </c>
      <c r="R295" s="71">
        <f t="shared" si="170"/>
        <v>216.36</v>
      </c>
      <c r="S295" s="71">
        <f t="shared" si="170"/>
        <v>216.36</v>
      </c>
      <c r="T295" s="71">
        <f t="shared" si="170"/>
        <v>216.36</v>
      </c>
      <c r="U295" s="71">
        <f t="shared" si="170"/>
        <v>216.36</v>
      </c>
      <c r="V295" s="71">
        <f t="shared" si="170"/>
        <v>216.36</v>
      </c>
      <c r="W295" s="71">
        <f t="shared" si="170"/>
        <v>216.36</v>
      </c>
      <c r="X295" s="71">
        <f t="shared" si="170"/>
        <v>216.36</v>
      </c>
      <c r="Y295" s="71">
        <f t="shared" si="170"/>
        <v>216.36</v>
      </c>
      <c r="Z295" s="71">
        <f t="shared" si="170"/>
        <v>216.36</v>
      </c>
      <c r="AA295" s="71">
        <f t="shared" si="170"/>
        <v>216.36</v>
      </c>
    </row>
    <row r="296" spans="1:27" ht="12.75" customHeight="1" collapsed="1" x14ac:dyDescent="0.2">
      <c r="A296" s="162" t="s">
        <v>2699</v>
      </c>
      <c r="B296" s="54" t="str">
        <f>"27"&amp;"."&amp;$B$801&amp;"."&amp;$B$802</f>
        <v>27.05.2023</v>
      </c>
      <c r="C296" s="134" t="s">
        <v>76</v>
      </c>
      <c r="D296" s="135">
        <f>ROUND(((D297+D298+D300+D299)/1000),5)</f>
        <v>1.85327</v>
      </c>
      <c r="E296" s="135">
        <f>ROUND(((E297+E298+E300+E299)/1000),5)</f>
        <v>1.6128499999999999</v>
      </c>
      <c r="F296" s="135">
        <f>ROUND(((F297+F298+F300+F299)/1000),5)</f>
        <v>1.4665999999999999</v>
      </c>
      <c r="G296" s="135">
        <f t="shared" ref="G296:AA296" si="171">ROUND(((G297+G298+G300+G299)/1000),5)</f>
        <v>1.41435</v>
      </c>
      <c r="H296" s="135">
        <f t="shared" si="171"/>
        <v>1.39178</v>
      </c>
      <c r="I296" s="135">
        <f t="shared" si="171"/>
        <v>1.37005</v>
      </c>
      <c r="J296" s="135">
        <f t="shared" si="171"/>
        <v>1.6761299999999999</v>
      </c>
      <c r="K296" s="135">
        <f t="shared" si="171"/>
        <v>1.8313299999999999</v>
      </c>
      <c r="L296" s="135">
        <f t="shared" si="171"/>
        <v>2.1045600000000002</v>
      </c>
      <c r="M296" s="135">
        <f t="shared" si="171"/>
        <v>2.2179600000000002</v>
      </c>
      <c r="N296" s="135">
        <f t="shared" si="171"/>
        <v>2.25027</v>
      </c>
      <c r="O296" s="135">
        <f t="shared" si="171"/>
        <v>2.2505600000000001</v>
      </c>
      <c r="P296" s="135">
        <f t="shared" si="171"/>
        <v>2.24546</v>
      </c>
      <c r="Q296" s="135">
        <f t="shared" si="171"/>
        <v>2.2461500000000001</v>
      </c>
      <c r="R296" s="135">
        <f t="shared" si="171"/>
        <v>2.24444</v>
      </c>
      <c r="S296" s="135">
        <f t="shared" si="171"/>
        <v>2.22296</v>
      </c>
      <c r="T296" s="135">
        <f t="shared" si="171"/>
        <v>2.2069899999999998</v>
      </c>
      <c r="U296" s="135">
        <f t="shared" si="171"/>
        <v>2.1420400000000002</v>
      </c>
      <c r="V296" s="135">
        <f t="shared" si="171"/>
        <v>2.1415700000000002</v>
      </c>
      <c r="W296" s="135">
        <f t="shared" si="171"/>
        <v>2.1413500000000001</v>
      </c>
      <c r="X296" s="135">
        <f t="shared" si="171"/>
        <v>2.2018800000000001</v>
      </c>
      <c r="Y296" s="135">
        <f t="shared" si="171"/>
        <v>2.2200899999999999</v>
      </c>
      <c r="Z296" s="135">
        <f t="shared" si="171"/>
        <v>2.1267200000000002</v>
      </c>
      <c r="AA296" s="135">
        <f t="shared" si="171"/>
        <v>1.82596</v>
      </c>
    </row>
    <row r="297" spans="1:27" ht="12.75" hidden="1" customHeight="1" outlineLevel="1" x14ac:dyDescent="0.2">
      <c r="A297" s="163" t="s">
        <v>2700</v>
      </c>
      <c r="B297" s="94" t="s">
        <v>238</v>
      </c>
      <c r="C297" s="70" t="s">
        <v>79</v>
      </c>
      <c r="D297" s="71">
        <v>1518.84</v>
      </c>
      <c r="E297" s="71">
        <v>1278.42</v>
      </c>
      <c r="F297" s="71">
        <v>1132.17</v>
      </c>
      <c r="G297" s="71">
        <v>1079.92</v>
      </c>
      <c r="H297" s="71">
        <v>1057.3499999999999</v>
      </c>
      <c r="I297" s="71">
        <v>1035.6199999999999</v>
      </c>
      <c r="J297" s="71">
        <v>1341.7</v>
      </c>
      <c r="K297" s="71">
        <v>1496.9</v>
      </c>
      <c r="L297" s="71">
        <v>1770.13</v>
      </c>
      <c r="M297" s="71">
        <v>1883.53</v>
      </c>
      <c r="N297" s="71">
        <v>1915.84</v>
      </c>
      <c r="O297" s="71">
        <v>1916.13</v>
      </c>
      <c r="P297" s="71">
        <v>1911.03</v>
      </c>
      <c r="Q297" s="71">
        <v>1911.72</v>
      </c>
      <c r="R297" s="71">
        <v>1910.01</v>
      </c>
      <c r="S297" s="71">
        <v>1888.53</v>
      </c>
      <c r="T297" s="71">
        <v>1872.56</v>
      </c>
      <c r="U297" s="71">
        <v>1807.61</v>
      </c>
      <c r="V297" s="71">
        <v>1807.14</v>
      </c>
      <c r="W297" s="71">
        <v>1806.92</v>
      </c>
      <c r="X297" s="71">
        <v>1867.45</v>
      </c>
      <c r="Y297" s="71">
        <v>1885.66</v>
      </c>
      <c r="Z297" s="71">
        <v>1792.29</v>
      </c>
      <c r="AA297" s="71">
        <v>1491.53</v>
      </c>
    </row>
    <row r="298" spans="1:27" ht="12.75" hidden="1" customHeight="1" outlineLevel="1" x14ac:dyDescent="0.2">
      <c r="A298" s="163" t="s">
        <v>2701</v>
      </c>
      <c r="B298" s="94" t="s">
        <v>90</v>
      </c>
      <c r="C298" s="70" t="s">
        <v>79</v>
      </c>
      <c r="D298" s="71">
        <f>$D$168</f>
        <v>113.12</v>
      </c>
      <c r="E298" s="71">
        <f>$D$168</f>
        <v>113.12</v>
      </c>
      <c r="F298" s="71">
        <f t="shared" ref="F298:AA298" si="172">$D$168</f>
        <v>113.12</v>
      </c>
      <c r="G298" s="71">
        <f t="shared" si="172"/>
        <v>113.12</v>
      </c>
      <c r="H298" s="71">
        <f t="shared" si="172"/>
        <v>113.12</v>
      </c>
      <c r="I298" s="71">
        <f t="shared" si="172"/>
        <v>113.12</v>
      </c>
      <c r="J298" s="71">
        <f t="shared" si="172"/>
        <v>113.12</v>
      </c>
      <c r="K298" s="71">
        <f t="shared" si="172"/>
        <v>113.12</v>
      </c>
      <c r="L298" s="71">
        <f t="shared" si="172"/>
        <v>113.12</v>
      </c>
      <c r="M298" s="71">
        <f t="shared" si="172"/>
        <v>113.12</v>
      </c>
      <c r="N298" s="71">
        <f t="shared" si="172"/>
        <v>113.12</v>
      </c>
      <c r="O298" s="71">
        <f t="shared" si="172"/>
        <v>113.12</v>
      </c>
      <c r="P298" s="71">
        <f t="shared" si="172"/>
        <v>113.12</v>
      </c>
      <c r="Q298" s="71">
        <f t="shared" si="172"/>
        <v>113.12</v>
      </c>
      <c r="R298" s="71">
        <f t="shared" si="172"/>
        <v>113.12</v>
      </c>
      <c r="S298" s="71">
        <f t="shared" si="172"/>
        <v>113.12</v>
      </c>
      <c r="T298" s="71">
        <f t="shared" si="172"/>
        <v>113.12</v>
      </c>
      <c r="U298" s="71">
        <f t="shared" si="172"/>
        <v>113.12</v>
      </c>
      <c r="V298" s="71">
        <f t="shared" si="172"/>
        <v>113.12</v>
      </c>
      <c r="W298" s="71">
        <f t="shared" si="172"/>
        <v>113.12</v>
      </c>
      <c r="X298" s="71">
        <f t="shared" si="172"/>
        <v>113.12</v>
      </c>
      <c r="Y298" s="71">
        <f t="shared" si="172"/>
        <v>113.12</v>
      </c>
      <c r="Z298" s="71">
        <f t="shared" si="172"/>
        <v>113.12</v>
      </c>
      <c r="AA298" s="71">
        <f t="shared" si="172"/>
        <v>113.12</v>
      </c>
    </row>
    <row r="299" spans="1:27" ht="12.75" hidden="1" customHeight="1" outlineLevel="1" x14ac:dyDescent="0.2">
      <c r="A299" s="163" t="s">
        <v>2702</v>
      </c>
      <c r="B299" s="94" t="s">
        <v>83</v>
      </c>
      <c r="C299" s="70" t="s">
        <v>79</v>
      </c>
      <c r="D299" s="71">
        <v>4.95</v>
      </c>
      <c r="E299" s="71">
        <v>4.95</v>
      </c>
      <c r="F299" s="71">
        <v>4.95</v>
      </c>
      <c r="G299" s="71">
        <v>4.95</v>
      </c>
      <c r="H299" s="71">
        <v>4.95</v>
      </c>
      <c r="I299" s="71">
        <v>4.95</v>
      </c>
      <c r="J299" s="71">
        <v>4.95</v>
      </c>
      <c r="K299" s="71">
        <v>4.95</v>
      </c>
      <c r="L299" s="71">
        <v>4.95</v>
      </c>
      <c r="M299" s="71">
        <v>4.95</v>
      </c>
      <c r="N299" s="71">
        <v>4.95</v>
      </c>
      <c r="O299" s="71">
        <v>4.95</v>
      </c>
      <c r="P299" s="71">
        <v>4.95</v>
      </c>
      <c r="Q299" s="71">
        <v>4.95</v>
      </c>
      <c r="R299" s="71">
        <v>4.95</v>
      </c>
      <c r="S299" s="71">
        <v>4.95</v>
      </c>
      <c r="T299" s="71">
        <v>4.95</v>
      </c>
      <c r="U299" s="71">
        <v>4.95</v>
      </c>
      <c r="V299" s="71">
        <v>4.95</v>
      </c>
      <c r="W299" s="71">
        <v>4.95</v>
      </c>
      <c r="X299" s="71">
        <v>4.95</v>
      </c>
      <c r="Y299" s="71">
        <v>4.95</v>
      </c>
      <c r="Z299" s="71">
        <v>4.95</v>
      </c>
      <c r="AA299" s="71">
        <v>4.95</v>
      </c>
    </row>
    <row r="300" spans="1:27" ht="12.75" hidden="1" customHeight="1" outlineLevel="1" x14ac:dyDescent="0.2">
      <c r="A300" s="163" t="s">
        <v>2703</v>
      </c>
      <c r="B300" s="94" t="s">
        <v>81</v>
      </c>
      <c r="C300" s="70" t="s">
        <v>79</v>
      </c>
      <c r="D300" s="71">
        <f>$D$11</f>
        <v>216.36</v>
      </c>
      <c r="E300" s="71">
        <f t="shared" ref="E300:AA300" si="173">$D$11</f>
        <v>216.36</v>
      </c>
      <c r="F300" s="71">
        <f t="shared" si="173"/>
        <v>216.36</v>
      </c>
      <c r="G300" s="71">
        <f t="shared" si="173"/>
        <v>216.36</v>
      </c>
      <c r="H300" s="71">
        <f t="shared" si="173"/>
        <v>216.36</v>
      </c>
      <c r="I300" s="71">
        <f t="shared" si="173"/>
        <v>216.36</v>
      </c>
      <c r="J300" s="71">
        <f t="shared" si="173"/>
        <v>216.36</v>
      </c>
      <c r="K300" s="71">
        <f t="shared" si="173"/>
        <v>216.36</v>
      </c>
      <c r="L300" s="71">
        <f t="shared" si="173"/>
        <v>216.36</v>
      </c>
      <c r="M300" s="71">
        <f t="shared" si="173"/>
        <v>216.36</v>
      </c>
      <c r="N300" s="71">
        <f t="shared" si="173"/>
        <v>216.36</v>
      </c>
      <c r="O300" s="71">
        <f t="shared" si="173"/>
        <v>216.36</v>
      </c>
      <c r="P300" s="71">
        <f t="shared" si="173"/>
        <v>216.36</v>
      </c>
      <c r="Q300" s="71">
        <f t="shared" si="173"/>
        <v>216.36</v>
      </c>
      <c r="R300" s="71">
        <f t="shared" si="173"/>
        <v>216.36</v>
      </c>
      <c r="S300" s="71">
        <f t="shared" si="173"/>
        <v>216.36</v>
      </c>
      <c r="T300" s="71">
        <f t="shared" si="173"/>
        <v>216.36</v>
      </c>
      <c r="U300" s="71">
        <f t="shared" si="173"/>
        <v>216.36</v>
      </c>
      <c r="V300" s="71">
        <f t="shared" si="173"/>
        <v>216.36</v>
      </c>
      <c r="W300" s="71">
        <f t="shared" si="173"/>
        <v>216.36</v>
      </c>
      <c r="X300" s="71">
        <f t="shared" si="173"/>
        <v>216.36</v>
      </c>
      <c r="Y300" s="71">
        <f t="shared" si="173"/>
        <v>216.36</v>
      </c>
      <c r="Z300" s="71">
        <f t="shared" si="173"/>
        <v>216.36</v>
      </c>
      <c r="AA300" s="71">
        <f t="shared" si="173"/>
        <v>216.36</v>
      </c>
    </row>
    <row r="301" spans="1:27" ht="12.75" customHeight="1" collapsed="1" x14ac:dyDescent="0.2">
      <c r="A301" s="162" t="s">
        <v>2704</v>
      </c>
      <c r="B301" s="54" t="str">
        <f>"28"&amp;"."&amp;$B$801&amp;"."&amp;$B$802</f>
        <v>28.05.2023</v>
      </c>
      <c r="C301" s="134" t="s">
        <v>76</v>
      </c>
      <c r="D301" s="135">
        <f>ROUND(((D302+D303+D305+D304)/1000),5)</f>
        <v>1.7073400000000001</v>
      </c>
      <c r="E301" s="135">
        <f>ROUND(((E302+E303+E305+E304)/1000),5)</f>
        <v>1.544</v>
      </c>
      <c r="F301" s="135">
        <f>ROUND(((F302+F303+F305+F304)/1000),5)</f>
        <v>1.4170499999999999</v>
      </c>
      <c r="G301" s="135">
        <f t="shared" ref="G301:AA301" si="174">ROUND(((G302+G303+G305+G304)/1000),5)</f>
        <v>1.3865799999999999</v>
      </c>
      <c r="H301" s="135">
        <f t="shared" si="174"/>
        <v>1.3586800000000001</v>
      </c>
      <c r="I301" s="135">
        <f t="shared" si="174"/>
        <v>1.3413600000000001</v>
      </c>
      <c r="J301" s="135">
        <f t="shared" si="174"/>
        <v>1.5326</v>
      </c>
      <c r="K301" s="135">
        <f t="shared" si="174"/>
        <v>1.6650499999999999</v>
      </c>
      <c r="L301" s="135">
        <f t="shared" si="174"/>
        <v>1.9320600000000001</v>
      </c>
      <c r="M301" s="135">
        <f t="shared" si="174"/>
        <v>2.1055100000000002</v>
      </c>
      <c r="N301" s="135">
        <f t="shared" si="174"/>
        <v>2.1490100000000001</v>
      </c>
      <c r="O301" s="135">
        <f t="shared" si="174"/>
        <v>2.15985</v>
      </c>
      <c r="P301" s="135">
        <f t="shared" si="174"/>
        <v>2.1537700000000002</v>
      </c>
      <c r="Q301" s="135">
        <f t="shared" si="174"/>
        <v>2.1589100000000001</v>
      </c>
      <c r="R301" s="135">
        <f t="shared" si="174"/>
        <v>2.1579100000000002</v>
      </c>
      <c r="S301" s="135">
        <f t="shared" si="174"/>
        <v>2.1561499999999998</v>
      </c>
      <c r="T301" s="135">
        <f t="shared" si="174"/>
        <v>2.1460400000000002</v>
      </c>
      <c r="U301" s="135">
        <f t="shared" si="174"/>
        <v>2.1260500000000002</v>
      </c>
      <c r="V301" s="135">
        <f t="shared" si="174"/>
        <v>2.1349399999999998</v>
      </c>
      <c r="W301" s="135">
        <f t="shared" si="174"/>
        <v>2.1320899999999998</v>
      </c>
      <c r="X301" s="135">
        <f t="shared" si="174"/>
        <v>2.17177</v>
      </c>
      <c r="Y301" s="135">
        <f t="shared" si="174"/>
        <v>2.19034</v>
      </c>
      <c r="Z301" s="135">
        <f t="shared" si="174"/>
        <v>2.09117</v>
      </c>
      <c r="AA301" s="135">
        <f t="shared" si="174"/>
        <v>1.76935</v>
      </c>
    </row>
    <row r="302" spans="1:27" ht="12.75" hidden="1" customHeight="1" outlineLevel="1" x14ac:dyDescent="0.2">
      <c r="A302" s="163" t="s">
        <v>2705</v>
      </c>
      <c r="B302" s="94" t="s">
        <v>238</v>
      </c>
      <c r="C302" s="70" t="s">
        <v>79</v>
      </c>
      <c r="D302" s="71">
        <v>1372.91</v>
      </c>
      <c r="E302" s="71">
        <v>1209.57</v>
      </c>
      <c r="F302" s="71">
        <v>1082.6199999999999</v>
      </c>
      <c r="G302" s="71">
        <v>1052.1500000000001</v>
      </c>
      <c r="H302" s="71">
        <v>1024.25</v>
      </c>
      <c r="I302" s="71">
        <v>1006.93</v>
      </c>
      <c r="J302" s="71">
        <v>1198.17</v>
      </c>
      <c r="K302" s="71">
        <v>1330.62</v>
      </c>
      <c r="L302" s="71">
        <v>1597.63</v>
      </c>
      <c r="M302" s="71">
        <v>1771.08</v>
      </c>
      <c r="N302" s="71">
        <v>1814.58</v>
      </c>
      <c r="O302" s="71">
        <v>1825.42</v>
      </c>
      <c r="P302" s="71">
        <v>1819.34</v>
      </c>
      <c r="Q302" s="71">
        <v>1824.48</v>
      </c>
      <c r="R302" s="71">
        <v>1823.48</v>
      </c>
      <c r="S302" s="71">
        <v>1821.72</v>
      </c>
      <c r="T302" s="71">
        <v>1811.61</v>
      </c>
      <c r="U302" s="71">
        <v>1791.62</v>
      </c>
      <c r="V302" s="71">
        <v>1800.51</v>
      </c>
      <c r="W302" s="71">
        <v>1797.66</v>
      </c>
      <c r="X302" s="71">
        <v>1837.34</v>
      </c>
      <c r="Y302" s="71">
        <v>1855.91</v>
      </c>
      <c r="Z302" s="71">
        <v>1756.74</v>
      </c>
      <c r="AA302" s="71">
        <v>1434.92</v>
      </c>
    </row>
    <row r="303" spans="1:27" ht="12.75" hidden="1" customHeight="1" outlineLevel="1" x14ac:dyDescent="0.2">
      <c r="A303" s="163" t="s">
        <v>2706</v>
      </c>
      <c r="B303" s="94" t="s">
        <v>90</v>
      </c>
      <c r="C303" s="70" t="s">
        <v>79</v>
      </c>
      <c r="D303" s="71">
        <f>$D$168</f>
        <v>113.12</v>
      </c>
      <c r="E303" s="71">
        <f>$D$168</f>
        <v>113.12</v>
      </c>
      <c r="F303" s="71">
        <f t="shared" ref="F303:AA303" si="175">$D$168</f>
        <v>113.12</v>
      </c>
      <c r="G303" s="71">
        <f t="shared" si="175"/>
        <v>113.12</v>
      </c>
      <c r="H303" s="71">
        <f t="shared" si="175"/>
        <v>113.12</v>
      </c>
      <c r="I303" s="71">
        <f t="shared" si="175"/>
        <v>113.12</v>
      </c>
      <c r="J303" s="71">
        <f t="shared" si="175"/>
        <v>113.12</v>
      </c>
      <c r="K303" s="71">
        <f t="shared" si="175"/>
        <v>113.12</v>
      </c>
      <c r="L303" s="71">
        <f t="shared" si="175"/>
        <v>113.12</v>
      </c>
      <c r="M303" s="71">
        <f t="shared" si="175"/>
        <v>113.12</v>
      </c>
      <c r="N303" s="71">
        <f t="shared" si="175"/>
        <v>113.12</v>
      </c>
      <c r="O303" s="71">
        <f t="shared" si="175"/>
        <v>113.12</v>
      </c>
      <c r="P303" s="71">
        <f t="shared" si="175"/>
        <v>113.12</v>
      </c>
      <c r="Q303" s="71">
        <f t="shared" si="175"/>
        <v>113.12</v>
      </c>
      <c r="R303" s="71">
        <f t="shared" si="175"/>
        <v>113.12</v>
      </c>
      <c r="S303" s="71">
        <f t="shared" si="175"/>
        <v>113.12</v>
      </c>
      <c r="T303" s="71">
        <f t="shared" si="175"/>
        <v>113.12</v>
      </c>
      <c r="U303" s="71">
        <f t="shared" si="175"/>
        <v>113.12</v>
      </c>
      <c r="V303" s="71">
        <f t="shared" si="175"/>
        <v>113.12</v>
      </c>
      <c r="W303" s="71">
        <f t="shared" si="175"/>
        <v>113.12</v>
      </c>
      <c r="X303" s="71">
        <f t="shared" si="175"/>
        <v>113.12</v>
      </c>
      <c r="Y303" s="71">
        <f t="shared" si="175"/>
        <v>113.12</v>
      </c>
      <c r="Z303" s="71">
        <f t="shared" si="175"/>
        <v>113.12</v>
      </c>
      <c r="AA303" s="71">
        <f t="shared" si="175"/>
        <v>113.12</v>
      </c>
    </row>
    <row r="304" spans="1:27" ht="12.75" hidden="1" customHeight="1" outlineLevel="1" x14ac:dyDescent="0.2">
      <c r="A304" s="163" t="s">
        <v>2707</v>
      </c>
      <c r="B304" s="94" t="s">
        <v>83</v>
      </c>
      <c r="C304" s="70" t="s">
        <v>79</v>
      </c>
      <c r="D304" s="71">
        <v>4.95</v>
      </c>
      <c r="E304" s="71">
        <v>4.95</v>
      </c>
      <c r="F304" s="71">
        <v>4.95</v>
      </c>
      <c r="G304" s="71">
        <v>4.95</v>
      </c>
      <c r="H304" s="71">
        <v>4.95</v>
      </c>
      <c r="I304" s="71">
        <v>4.95</v>
      </c>
      <c r="J304" s="71">
        <v>4.95</v>
      </c>
      <c r="K304" s="71">
        <v>4.95</v>
      </c>
      <c r="L304" s="71">
        <v>4.95</v>
      </c>
      <c r="M304" s="71">
        <v>4.95</v>
      </c>
      <c r="N304" s="71">
        <v>4.95</v>
      </c>
      <c r="O304" s="71">
        <v>4.95</v>
      </c>
      <c r="P304" s="71">
        <v>4.95</v>
      </c>
      <c r="Q304" s="71">
        <v>4.95</v>
      </c>
      <c r="R304" s="71">
        <v>4.95</v>
      </c>
      <c r="S304" s="71">
        <v>4.95</v>
      </c>
      <c r="T304" s="71">
        <v>4.95</v>
      </c>
      <c r="U304" s="71">
        <v>4.95</v>
      </c>
      <c r="V304" s="71">
        <v>4.95</v>
      </c>
      <c r="W304" s="71">
        <v>4.95</v>
      </c>
      <c r="X304" s="71">
        <v>4.95</v>
      </c>
      <c r="Y304" s="71">
        <v>4.95</v>
      </c>
      <c r="Z304" s="71">
        <v>4.95</v>
      </c>
      <c r="AA304" s="71">
        <v>4.95</v>
      </c>
    </row>
    <row r="305" spans="1:27" ht="12.75" hidden="1" customHeight="1" outlineLevel="1" x14ac:dyDescent="0.2">
      <c r="A305" s="163" t="s">
        <v>2708</v>
      </c>
      <c r="B305" s="94" t="s">
        <v>81</v>
      </c>
      <c r="C305" s="70" t="s">
        <v>79</v>
      </c>
      <c r="D305" s="71">
        <f>$D$11</f>
        <v>216.36</v>
      </c>
      <c r="E305" s="71">
        <f t="shared" ref="E305:AA305" si="176">$D$11</f>
        <v>216.36</v>
      </c>
      <c r="F305" s="71">
        <f t="shared" si="176"/>
        <v>216.36</v>
      </c>
      <c r="G305" s="71">
        <f t="shared" si="176"/>
        <v>216.36</v>
      </c>
      <c r="H305" s="71">
        <f t="shared" si="176"/>
        <v>216.36</v>
      </c>
      <c r="I305" s="71">
        <f t="shared" si="176"/>
        <v>216.36</v>
      </c>
      <c r="J305" s="71">
        <f t="shared" si="176"/>
        <v>216.36</v>
      </c>
      <c r="K305" s="71">
        <f t="shared" si="176"/>
        <v>216.36</v>
      </c>
      <c r="L305" s="71">
        <f t="shared" si="176"/>
        <v>216.36</v>
      </c>
      <c r="M305" s="71">
        <f t="shared" si="176"/>
        <v>216.36</v>
      </c>
      <c r="N305" s="71">
        <f t="shared" si="176"/>
        <v>216.36</v>
      </c>
      <c r="O305" s="71">
        <f t="shared" si="176"/>
        <v>216.36</v>
      </c>
      <c r="P305" s="71">
        <f t="shared" si="176"/>
        <v>216.36</v>
      </c>
      <c r="Q305" s="71">
        <f t="shared" si="176"/>
        <v>216.36</v>
      </c>
      <c r="R305" s="71">
        <f t="shared" si="176"/>
        <v>216.36</v>
      </c>
      <c r="S305" s="71">
        <f t="shared" si="176"/>
        <v>216.36</v>
      </c>
      <c r="T305" s="71">
        <f t="shared" si="176"/>
        <v>216.36</v>
      </c>
      <c r="U305" s="71">
        <f t="shared" si="176"/>
        <v>216.36</v>
      </c>
      <c r="V305" s="71">
        <f t="shared" si="176"/>
        <v>216.36</v>
      </c>
      <c r="W305" s="71">
        <f t="shared" si="176"/>
        <v>216.36</v>
      </c>
      <c r="X305" s="71">
        <f t="shared" si="176"/>
        <v>216.36</v>
      </c>
      <c r="Y305" s="71">
        <f t="shared" si="176"/>
        <v>216.36</v>
      </c>
      <c r="Z305" s="71">
        <f t="shared" si="176"/>
        <v>216.36</v>
      </c>
      <c r="AA305" s="71">
        <f t="shared" si="176"/>
        <v>216.36</v>
      </c>
    </row>
    <row r="306" spans="1:27" ht="12.75" customHeight="1" collapsed="1" x14ac:dyDescent="0.2">
      <c r="A306" s="162" t="s">
        <v>2709</v>
      </c>
      <c r="B306" s="54" t="str">
        <f>"29"&amp;"."&amp;$B$801&amp;"."&amp;$B$802</f>
        <v>29.05.2023</v>
      </c>
      <c r="C306" s="134" t="s">
        <v>76</v>
      </c>
      <c r="D306" s="135">
        <f>ROUND(((D307+D308+D310+D309)/1000),5)</f>
        <v>1.64761</v>
      </c>
      <c r="E306" s="135">
        <f>ROUND(((E307+E308+E310+E309)/1000),5)</f>
        <v>1.47245</v>
      </c>
      <c r="F306" s="135">
        <f>ROUND(((F307+F308+F310+F309)/1000),5)</f>
        <v>1.38266</v>
      </c>
      <c r="G306" s="135">
        <f t="shared" ref="G306:AA306" si="177">ROUND(((G307+G308+G310+G309)/1000),5)</f>
        <v>1.34362</v>
      </c>
      <c r="H306" s="135">
        <f t="shared" si="177"/>
        <v>1.3479399999999999</v>
      </c>
      <c r="I306" s="135">
        <f t="shared" si="177"/>
        <v>1.40934</v>
      </c>
      <c r="J306" s="135">
        <f t="shared" si="177"/>
        <v>1.82677</v>
      </c>
      <c r="K306" s="135">
        <f t="shared" si="177"/>
        <v>2.0663</v>
      </c>
      <c r="L306" s="135">
        <f t="shared" si="177"/>
        <v>2.2631800000000002</v>
      </c>
      <c r="M306" s="135">
        <f t="shared" si="177"/>
        <v>2.2818999999999998</v>
      </c>
      <c r="N306" s="135">
        <f t="shared" si="177"/>
        <v>2.30037</v>
      </c>
      <c r="O306" s="135">
        <f t="shared" si="177"/>
        <v>2.32212</v>
      </c>
      <c r="P306" s="135">
        <f t="shared" si="177"/>
        <v>2.29684</v>
      </c>
      <c r="Q306" s="135">
        <f t="shared" si="177"/>
        <v>2.2908499999999998</v>
      </c>
      <c r="R306" s="135">
        <f t="shared" si="177"/>
        <v>2.3404500000000001</v>
      </c>
      <c r="S306" s="135">
        <f t="shared" si="177"/>
        <v>2.3288000000000002</v>
      </c>
      <c r="T306" s="135">
        <f t="shared" si="177"/>
        <v>2.3087399999999998</v>
      </c>
      <c r="U306" s="135">
        <f t="shared" si="177"/>
        <v>2.29189</v>
      </c>
      <c r="V306" s="135">
        <f t="shared" si="177"/>
        <v>2.27969</v>
      </c>
      <c r="W306" s="135">
        <f t="shared" si="177"/>
        <v>2.26614</v>
      </c>
      <c r="X306" s="135">
        <f t="shared" si="177"/>
        <v>2.2630699999999999</v>
      </c>
      <c r="Y306" s="135">
        <f t="shared" si="177"/>
        <v>2.25658</v>
      </c>
      <c r="Z306" s="135">
        <f t="shared" si="177"/>
        <v>2.1586400000000001</v>
      </c>
      <c r="AA306" s="135">
        <f t="shared" si="177"/>
        <v>1.77291</v>
      </c>
    </row>
    <row r="307" spans="1:27" ht="12.75" hidden="1" customHeight="1" outlineLevel="1" x14ac:dyDescent="0.2">
      <c r="A307" s="163" t="s">
        <v>2710</v>
      </c>
      <c r="B307" s="94" t="s">
        <v>238</v>
      </c>
      <c r="C307" s="70" t="s">
        <v>79</v>
      </c>
      <c r="D307" s="71">
        <v>1313.18</v>
      </c>
      <c r="E307" s="71">
        <v>1138.02</v>
      </c>
      <c r="F307" s="71">
        <v>1048.23</v>
      </c>
      <c r="G307" s="71">
        <v>1009.19</v>
      </c>
      <c r="H307" s="71">
        <v>1013.51</v>
      </c>
      <c r="I307" s="71">
        <v>1074.9100000000001</v>
      </c>
      <c r="J307" s="71">
        <v>1492.34</v>
      </c>
      <c r="K307" s="71">
        <v>1731.87</v>
      </c>
      <c r="L307" s="71">
        <v>1928.75</v>
      </c>
      <c r="M307" s="71">
        <v>1947.47</v>
      </c>
      <c r="N307" s="71">
        <v>1965.94</v>
      </c>
      <c r="O307" s="71">
        <v>1987.69</v>
      </c>
      <c r="P307" s="71">
        <v>1962.41</v>
      </c>
      <c r="Q307" s="71">
        <v>1956.42</v>
      </c>
      <c r="R307" s="71">
        <v>2006.02</v>
      </c>
      <c r="S307" s="71">
        <v>1994.37</v>
      </c>
      <c r="T307" s="71">
        <v>1974.31</v>
      </c>
      <c r="U307" s="71">
        <v>1957.46</v>
      </c>
      <c r="V307" s="71">
        <v>1945.26</v>
      </c>
      <c r="W307" s="71">
        <v>1931.71</v>
      </c>
      <c r="X307" s="71">
        <v>1928.64</v>
      </c>
      <c r="Y307" s="71">
        <v>1922.15</v>
      </c>
      <c r="Z307" s="71">
        <v>1824.21</v>
      </c>
      <c r="AA307" s="71">
        <v>1438.48</v>
      </c>
    </row>
    <row r="308" spans="1:27" ht="12.75" hidden="1" customHeight="1" outlineLevel="1" x14ac:dyDescent="0.2">
      <c r="A308" s="163" t="s">
        <v>2711</v>
      </c>
      <c r="B308" s="94" t="s">
        <v>90</v>
      </c>
      <c r="C308" s="70" t="s">
        <v>79</v>
      </c>
      <c r="D308" s="71">
        <f>$D$168</f>
        <v>113.12</v>
      </c>
      <c r="E308" s="71">
        <f>$D$168</f>
        <v>113.12</v>
      </c>
      <c r="F308" s="71">
        <f t="shared" ref="F308:AA308" si="178">$D$168</f>
        <v>113.12</v>
      </c>
      <c r="G308" s="71">
        <f t="shared" si="178"/>
        <v>113.12</v>
      </c>
      <c r="H308" s="71">
        <f t="shared" si="178"/>
        <v>113.12</v>
      </c>
      <c r="I308" s="71">
        <f t="shared" si="178"/>
        <v>113.12</v>
      </c>
      <c r="J308" s="71">
        <f t="shared" si="178"/>
        <v>113.12</v>
      </c>
      <c r="K308" s="71">
        <f t="shared" si="178"/>
        <v>113.12</v>
      </c>
      <c r="L308" s="71">
        <f t="shared" si="178"/>
        <v>113.12</v>
      </c>
      <c r="M308" s="71">
        <f t="shared" si="178"/>
        <v>113.12</v>
      </c>
      <c r="N308" s="71">
        <f t="shared" si="178"/>
        <v>113.12</v>
      </c>
      <c r="O308" s="71">
        <f t="shared" si="178"/>
        <v>113.12</v>
      </c>
      <c r="P308" s="71">
        <f t="shared" si="178"/>
        <v>113.12</v>
      </c>
      <c r="Q308" s="71">
        <f t="shared" si="178"/>
        <v>113.12</v>
      </c>
      <c r="R308" s="71">
        <f t="shared" si="178"/>
        <v>113.12</v>
      </c>
      <c r="S308" s="71">
        <f t="shared" si="178"/>
        <v>113.12</v>
      </c>
      <c r="T308" s="71">
        <f t="shared" si="178"/>
        <v>113.12</v>
      </c>
      <c r="U308" s="71">
        <f t="shared" si="178"/>
        <v>113.12</v>
      </c>
      <c r="V308" s="71">
        <f t="shared" si="178"/>
        <v>113.12</v>
      </c>
      <c r="W308" s="71">
        <f t="shared" si="178"/>
        <v>113.12</v>
      </c>
      <c r="X308" s="71">
        <f t="shared" si="178"/>
        <v>113.12</v>
      </c>
      <c r="Y308" s="71">
        <f t="shared" si="178"/>
        <v>113.12</v>
      </c>
      <c r="Z308" s="71">
        <f t="shared" si="178"/>
        <v>113.12</v>
      </c>
      <c r="AA308" s="71">
        <f t="shared" si="178"/>
        <v>113.12</v>
      </c>
    </row>
    <row r="309" spans="1:27" ht="12.75" hidden="1" customHeight="1" outlineLevel="1" x14ac:dyDescent="0.2">
      <c r="A309" s="163" t="s">
        <v>2712</v>
      </c>
      <c r="B309" s="94" t="s">
        <v>83</v>
      </c>
      <c r="C309" s="70" t="s">
        <v>79</v>
      </c>
      <c r="D309" s="71">
        <v>4.95</v>
      </c>
      <c r="E309" s="71">
        <v>4.95</v>
      </c>
      <c r="F309" s="71">
        <v>4.95</v>
      </c>
      <c r="G309" s="71">
        <v>4.95</v>
      </c>
      <c r="H309" s="71">
        <v>4.95</v>
      </c>
      <c r="I309" s="71">
        <v>4.95</v>
      </c>
      <c r="J309" s="71">
        <v>4.95</v>
      </c>
      <c r="K309" s="71">
        <v>4.95</v>
      </c>
      <c r="L309" s="71">
        <v>4.95</v>
      </c>
      <c r="M309" s="71">
        <v>4.95</v>
      </c>
      <c r="N309" s="71">
        <v>4.95</v>
      </c>
      <c r="O309" s="71">
        <v>4.95</v>
      </c>
      <c r="P309" s="71">
        <v>4.95</v>
      </c>
      <c r="Q309" s="71">
        <v>4.95</v>
      </c>
      <c r="R309" s="71">
        <v>4.95</v>
      </c>
      <c r="S309" s="71">
        <v>4.95</v>
      </c>
      <c r="T309" s="71">
        <v>4.95</v>
      </c>
      <c r="U309" s="71">
        <v>4.95</v>
      </c>
      <c r="V309" s="71">
        <v>4.95</v>
      </c>
      <c r="W309" s="71">
        <v>4.95</v>
      </c>
      <c r="X309" s="71">
        <v>4.95</v>
      </c>
      <c r="Y309" s="71">
        <v>4.95</v>
      </c>
      <c r="Z309" s="71">
        <v>4.95</v>
      </c>
      <c r="AA309" s="71">
        <v>4.95</v>
      </c>
    </row>
    <row r="310" spans="1:27" ht="12.75" hidden="1" customHeight="1" outlineLevel="1" x14ac:dyDescent="0.2">
      <c r="A310" s="163" t="s">
        <v>2713</v>
      </c>
      <c r="B310" s="94" t="s">
        <v>81</v>
      </c>
      <c r="C310" s="70" t="s">
        <v>79</v>
      </c>
      <c r="D310" s="71">
        <f>$D$11</f>
        <v>216.36</v>
      </c>
      <c r="E310" s="71">
        <f t="shared" ref="E310:AA310" si="179">$D$11</f>
        <v>216.36</v>
      </c>
      <c r="F310" s="71">
        <f t="shared" si="179"/>
        <v>216.36</v>
      </c>
      <c r="G310" s="71">
        <f t="shared" si="179"/>
        <v>216.36</v>
      </c>
      <c r="H310" s="71">
        <f t="shared" si="179"/>
        <v>216.36</v>
      </c>
      <c r="I310" s="71">
        <f t="shared" si="179"/>
        <v>216.36</v>
      </c>
      <c r="J310" s="71">
        <f t="shared" si="179"/>
        <v>216.36</v>
      </c>
      <c r="K310" s="71">
        <f t="shared" si="179"/>
        <v>216.36</v>
      </c>
      <c r="L310" s="71">
        <f t="shared" si="179"/>
        <v>216.36</v>
      </c>
      <c r="M310" s="71">
        <f t="shared" si="179"/>
        <v>216.36</v>
      </c>
      <c r="N310" s="71">
        <f t="shared" si="179"/>
        <v>216.36</v>
      </c>
      <c r="O310" s="71">
        <f t="shared" si="179"/>
        <v>216.36</v>
      </c>
      <c r="P310" s="71">
        <f t="shared" si="179"/>
        <v>216.36</v>
      </c>
      <c r="Q310" s="71">
        <f t="shared" si="179"/>
        <v>216.36</v>
      </c>
      <c r="R310" s="71">
        <f t="shared" si="179"/>
        <v>216.36</v>
      </c>
      <c r="S310" s="71">
        <f t="shared" si="179"/>
        <v>216.36</v>
      </c>
      <c r="T310" s="71">
        <f t="shared" si="179"/>
        <v>216.36</v>
      </c>
      <c r="U310" s="71">
        <f t="shared" si="179"/>
        <v>216.36</v>
      </c>
      <c r="V310" s="71">
        <f t="shared" si="179"/>
        <v>216.36</v>
      </c>
      <c r="W310" s="71">
        <f t="shared" si="179"/>
        <v>216.36</v>
      </c>
      <c r="X310" s="71">
        <f t="shared" si="179"/>
        <v>216.36</v>
      </c>
      <c r="Y310" s="71">
        <f t="shared" si="179"/>
        <v>216.36</v>
      </c>
      <c r="Z310" s="71">
        <f t="shared" si="179"/>
        <v>216.36</v>
      </c>
      <c r="AA310" s="71">
        <f t="shared" si="179"/>
        <v>216.36</v>
      </c>
    </row>
    <row r="311" spans="1:27" ht="12.75" customHeight="1" collapsed="1" x14ac:dyDescent="0.2">
      <c r="A311" s="162" t="s">
        <v>2714</v>
      </c>
      <c r="B311" s="54" t="str">
        <f>"30"&amp;"."&amp;$B$801&amp;"."&amp;$B$802</f>
        <v>30.05.2023</v>
      </c>
      <c r="C311" s="134" t="s">
        <v>76</v>
      </c>
      <c r="D311" s="135">
        <f>ROUND(((D312+D313+D315+D314)/1000),5)</f>
        <v>1.56551</v>
      </c>
      <c r="E311" s="135">
        <f>ROUND(((E312+E313+E315+E314)/1000),5)</f>
        <v>1.4136</v>
      </c>
      <c r="F311" s="135">
        <f>ROUND(((F312+F313+F315+F314)/1000),5)</f>
        <v>1.3810800000000001</v>
      </c>
      <c r="G311" s="135">
        <f t="shared" ref="G311:AA311" si="180">ROUND(((G312+G313+G315+G314)/1000),5)</f>
        <v>1.35009</v>
      </c>
      <c r="H311" s="135">
        <f t="shared" si="180"/>
        <v>1.35497</v>
      </c>
      <c r="I311" s="135">
        <f t="shared" si="180"/>
        <v>1.48668</v>
      </c>
      <c r="J311" s="135">
        <f t="shared" si="180"/>
        <v>1.8248800000000001</v>
      </c>
      <c r="K311" s="135">
        <f t="shared" si="180"/>
        <v>2.0869200000000001</v>
      </c>
      <c r="L311" s="135">
        <f t="shared" si="180"/>
        <v>2.2538</v>
      </c>
      <c r="M311" s="135">
        <f t="shared" si="180"/>
        <v>2.3206099999999998</v>
      </c>
      <c r="N311" s="135">
        <f t="shared" si="180"/>
        <v>2.3384200000000002</v>
      </c>
      <c r="O311" s="135">
        <f t="shared" si="180"/>
        <v>2.3243299999999998</v>
      </c>
      <c r="P311" s="135">
        <f t="shared" si="180"/>
        <v>2.31623</v>
      </c>
      <c r="Q311" s="135">
        <f t="shared" si="180"/>
        <v>2.33385</v>
      </c>
      <c r="R311" s="135">
        <f t="shared" si="180"/>
        <v>2.331</v>
      </c>
      <c r="S311" s="135">
        <f t="shared" si="180"/>
        <v>2.3187199999999999</v>
      </c>
      <c r="T311" s="135">
        <f t="shared" si="180"/>
        <v>2.3041800000000001</v>
      </c>
      <c r="U311" s="135">
        <f t="shared" si="180"/>
        <v>2.29379</v>
      </c>
      <c r="V311" s="135">
        <f t="shared" si="180"/>
        <v>2.2813300000000001</v>
      </c>
      <c r="W311" s="135">
        <f t="shared" si="180"/>
        <v>2.27528</v>
      </c>
      <c r="X311" s="135">
        <f t="shared" si="180"/>
        <v>2.2659099999999999</v>
      </c>
      <c r="Y311" s="135">
        <f t="shared" si="180"/>
        <v>2.2707899999999999</v>
      </c>
      <c r="Z311" s="135">
        <f t="shared" si="180"/>
        <v>2.1346799999999999</v>
      </c>
      <c r="AA311" s="135">
        <f t="shared" si="180"/>
        <v>1.7781</v>
      </c>
    </row>
    <row r="312" spans="1:27" ht="12.75" hidden="1" customHeight="1" outlineLevel="1" x14ac:dyDescent="0.2">
      <c r="A312" s="163" t="s">
        <v>2715</v>
      </c>
      <c r="B312" s="94" t="s">
        <v>238</v>
      </c>
      <c r="C312" s="70" t="s">
        <v>79</v>
      </c>
      <c r="D312" s="71">
        <v>1231.08</v>
      </c>
      <c r="E312" s="71">
        <v>1079.17</v>
      </c>
      <c r="F312" s="71">
        <v>1046.6500000000001</v>
      </c>
      <c r="G312" s="71">
        <v>1015.66</v>
      </c>
      <c r="H312" s="71">
        <v>1020.54</v>
      </c>
      <c r="I312" s="71">
        <v>1152.25</v>
      </c>
      <c r="J312" s="71">
        <v>1490.45</v>
      </c>
      <c r="K312" s="71">
        <v>1752.49</v>
      </c>
      <c r="L312" s="71">
        <v>1919.37</v>
      </c>
      <c r="M312" s="71">
        <v>1986.18</v>
      </c>
      <c r="N312" s="71">
        <v>2003.99</v>
      </c>
      <c r="O312" s="71">
        <v>1989.9</v>
      </c>
      <c r="P312" s="71">
        <v>1981.8</v>
      </c>
      <c r="Q312" s="71">
        <v>1999.42</v>
      </c>
      <c r="R312" s="71">
        <v>1996.57</v>
      </c>
      <c r="S312" s="71">
        <v>1984.29</v>
      </c>
      <c r="T312" s="71">
        <v>1969.75</v>
      </c>
      <c r="U312" s="71">
        <v>1959.36</v>
      </c>
      <c r="V312" s="71">
        <v>1946.9</v>
      </c>
      <c r="W312" s="71">
        <v>1940.85</v>
      </c>
      <c r="X312" s="71">
        <v>1931.48</v>
      </c>
      <c r="Y312" s="71">
        <v>1936.36</v>
      </c>
      <c r="Z312" s="71">
        <v>1800.25</v>
      </c>
      <c r="AA312" s="71">
        <v>1443.67</v>
      </c>
    </row>
    <row r="313" spans="1:27" ht="12.75" hidden="1" customHeight="1" outlineLevel="1" x14ac:dyDescent="0.2">
      <c r="A313" s="163" t="s">
        <v>2716</v>
      </c>
      <c r="B313" s="94" t="s">
        <v>90</v>
      </c>
      <c r="C313" s="70" t="s">
        <v>79</v>
      </c>
      <c r="D313" s="71">
        <f>$D$168</f>
        <v>113.12</v>
      </c>
      <c r="E313" s="71">
        <f>$D$168</f>
        <v>113.12</v>
      </c>
      <c r="F313" s="71">
        <f t="shared" ref="F313:AA313" si="181">$D$168</f>
        <v>113.12</v>
      </c>
      <c r="G313" s="71">
        <f t="shared" si="181"/>
        <v>113.12</v>
      </c>
      <c r="H313" s="71">
        <f t="shared" si="181"/>
        <v>113.12</v>
      </c>
      <c r="I313" s="71">
        <f t="shared" si="181"/>
        <v>113.12</v>
      </c>
      <c r="J313" s="71">
        <f t="shared" si="181"/>
        <v>113.12</v>
      </c>
      <c r="K313" s="71">
        <f t="shared" si="181"/>
        <v>113.12</v>
      </c>
      <c r="L313" s="71">
        <f t="shared" si="181"/>
        <v>113.12</v>
      </c>
      <c r="M313" s="71">
        <f t="shared" si="181"/>
        <v>113.12</v>
      </c>
      <c r="N313" s="71">
        <f t="shared" si="181"/>
        <v>113.12</v>
      </c>
      <c r="O313" s="71">
        <f t="shared" si="181"/>
        <v>113.12</v>
      </c>
      <c r="P313" s="71">
        <f t="shared" si="181"/>
        <v>113.12</v>
      </c>
      <c r="Q313" s="71">
        <f t="shared" si="181"/>
        <v>113.12</v>
      </c>
      <c r="R313" s="71">
        <f t="shared" si="181"/>
        <v>113.12</v>
      </c>
      <c r="S313" s="71">
        <f t="shared" si="181"/>
        <v>113.12</v>
      </c>
      <c r="T313" s="71">
        <f t="shared" si="181"/>
        <v>113.12</v>
      </c>
      <c r="U313" s="71">
        <f t="shared" si="181"/>
        <v>113.12</v>
      </c>
      <c r="V313" s="71">
        <f t="shared" si="181"/>
        <v>113.12</v>
      </c>
      <c r="W313" s="71">
        <f t="shared" si="181"/>
        <v>113.12</v>
      </c>
      <c r="X313" s="71">
        <f t="shared" si="181"/>
        <v>113.12</v>
      </c>
      <c r="Y313" s="71">
        <f t="shared" si="181"/>
        <v>113.12</v>
      </c>
      <c r="Z313" s="71">
        <f t="shared" si="181"/>
        <v>113.12</v>
      </c>
      <c r="AA313" s="71">
        <f t="shared" si="181"/>
        <v>113.12</v>
      </c>
    </row>
    <row r="314" spans="1:27" ht="12.75" hidden="1" customHeight="1" outlineLevel="1" x14ac:dyDescent="0.2">
      <c r="A314" s="163" t="s">
        <v>2717</v>
      </c>
      <c r="B314" s="94" t="s">
        <v>83</v>
      </c>
      <c r="C314" s="70" t="s">
        <v>79</v>
      </c>
      <c r="D314" s="71">
        <v>4.95</v>
      </c>
      <c r="E314" s="71">
        <v>4.95</v>
      </c>
      <c r="F314" s="71">
        <v>4.95</v>
      </c>
      <c r="G314" s="71">
        <v>4.95</v>
      </c>
      <c r="H314" s="71">
        <v>4.95</v>
      </c>
      <c r="I314" s="71">
        <v>4.95</v>
      </c>
      <c r="J314" s="71">
        <v>4.95</v>
      </c>
      <c r="K314" s="71">
        <v>4.95</v>
      </c>
      <c r="L314" s="71">
        <v>4.95</v>
      </c>
      <c r="M314" s="71">
        <v>4.95</v>
      </c>
      <c r="N314" s="71">
        <v>4.95</v>
      </c>
      <c r="O314" s="71">
        <v>4.95</v>
      </c>
      <c r="P314" s="71">
        <v>4.95</v>
      </c>
      <c r="Q314" s="71">
        <v>4.95</v>
      </c>
      <c r="R314" s="71">
        <v>4.95</v>
      </c>
      <c r="S314" s="71">
        <v>4.95</v>
      </c>
      <c r="T314" s="71">
        <v>4.95</v>
      </c>
      <c r="U314" s="71">
        <v>4.95</v>
      </c>
      <c r="V314" s="71">
        <v>4.95</v>
      </c>
      <c r="W314" s="71">
        <v>4.95</v>
      </c>
      <c r="X314" s="71">
        <v>4.95</v>
      </c>
      <c r="Y314" s="71">
        <v>4.95</v>
      </c>
      <c r="Z314" s="71">
        <v>4.95</v>
      </c>
      <c r="AA314" s="71">
        <v>4.95</v>
      </c>
    </row>
    <row r="315" spans="1:27" ht="12.75" hidden="1" customHeight="1" outlineLevel="1" x14ac:dyDescent="0.2">
      <c r="A315" s="163" t="s">
        <v>2718</v>
      </c>
      <c r="B315" s="94" t="s">
        <v>81</v>
      </c>
      <c r="C315" s="70" t="s">
        <v>79</v>
      </c>
      <c r="D315" s="71">
        <f>$D$11</f>
        <v>216.36</v>
      </c>
      <c r="E315" s="71">
        <f t="shared" ref="E315:AA315" si="182">$D$11</f>
        <v>216.36</v>
      </c>
      <c r="F315" s="71">
        <f t="shared" si="182"/>
        <v>216.36</v>
      </c>
      <c r="G315" s="71">
        <f t="shared" si="182"/>
        <v>216.36</v>
      </c>
      <c r="H315" s="71">
        <f t="shared" si="182"/>
        <v>216.36</v>
      </c>
      <c r="I315" s="71">
        <f t="shared" si="182"/>
        <v>216.36</v>
      </c>
      <c r="J315" s="71">
        <f t="shared" si="182"/>
        <v>216.36</v>
      </c>
      <c r="K315" s="71">
        <f t="shared" si="182"/>
        <v>216.36</v>
      </c>
      <c r="L315" s="71">
        <f t="shared" si="182"/>
        <v>216.36</v>
      </c>
      <c r="M315" s="71">
        <f t="shared" si="182"/>
        <v>216.36</v>
      </c>
      <c r="N315" s="71">
        <f t="shared" si="182"/>
        <v>216.36</v>
      </c>
      <c r="O315" s="71">
        <f t="shared" si="182"/>
        <v>216.36</v>
      </c>
      <c r="P315" s="71">
        <f t="shared" si="182"/>
        <v>216.36</v>
      </c>
      <c r="Q315" s="71">
        <f t="shared" si="182"/>
        <v>216.36</v>
      </c>
      <c r="R315" s="71">
        <f t="shared" si="182"/>
        <v>216.36</v>
      </c>
      <c r="S315" s="71">
        <f t="shared" si="182"/>
        <v>216.36</v>
      </c>
      <c r="T315" s="71">
        <f t="shared" si="182"/>
        <v>216.36</v>
      </c>
      <c r="U315" s="71">
        <f t="shared" si="182"/>
        <v>216.36</v>
      </c>
      <c r="V315" s="71">
        <f t="shared" si="182"/>
        <v>216.36</v>
      </c>
      <c r="W315" s="71">
        <f t="shared" si="182"/>
        <v>216.36</v>
      </c>
      <c r="X315" s="71">
        <f t="shared" si="182"/>
        <v>216.36</v>
      </c>
      <c r="Y315" s="71">
        <f t="shared" si="182"/>
        <v>216.36</v>
      </c>
      <c r="Z315" s="71">
        <f t="shared" si="182"/>
        <v>216.36</v>
      </c>
      <c r="AA315" s="71">
        <f t="shared" si="182"/>
        <v>216.36</v>
      </c>
    </row>
    <row r="316" spans="1:27" ht="12.75" customHeight="1" collapsed="1" x14ac:dyDescent="0.2">
      <c r="A316" s="162" t="s">
        <v>2719</v>
      </c>
      <c r="B316" s="54" t="str">
        <f>"31"&amp;"."&amp;$B$801&amp;"."&amp;$B$802</f>
        <v>31.05.2023</v>
      </c>
      <c r="C316" s="134" t="s">
        <v>76</v>
      </c>
      <c r="D316" s="135">
        <f>ROUND(((D317+D318+D320+D319)/1000),5)</f>
        <v>1.5183500000000001</v>
      </c>
      <c r="E316" s="135">
        <f>ROUND(((E317+E318+E320+E319)/1000),5)</f>
        <v>1.38426</v>
      </c>
      <c r="F316" s="135">
        <f>ROUND(((F317+F318+F320+F319)/1000),5)</f>
        <v>1.3121</v>
      </c>
      <c r="G316" s="135">
        <f t="shared" ref="G316:AA316" si="183">ROUND(((G317+G318+G320+G319)/1000),5)</f>
        <v>1.26264</v>
      </c>
      <c r="H316" s="135">
        <f t="shared" si="183"/>
        <v>1.2431000000000001</v>
      </c>
      <c r="I316" s="135">
        <f t="shared" si="183"/>
        <v>1.39642</v>
      </c>
      <c r="J316" s="135">
        <f t="shared" si="183"/>
        <v>1.77484</v>
      </c>
      <c r="K316" s="135">
        <f t="shared" si="183"/>
        <v>2.0235799999999999</v>
      </c>
      <c r="L316" s="135">
        <f t="shared" si="183"/>
        <v>2.27183</v>
      </c>
      <c r="M316" s="135">
        <f t="shared" si="183"/>
        <v>2.3308499999999999</v>
      </c>
      <c r="N316" s="135">
        <f t="shared" si="183"/>
        <v>2.35311</v>
      </c>
      <c r="O316" s="135">
        <f t="shared" si="183"/>
        <v>2.3462399999999999</v>
      </c>
      <c r="P316" s="135">
        <f t="shared" si="183"/>
        <v>2.3289599999999999</v>
      </c>
      <c r="Q316" s="135">
        <f t="shared" si="183"/>
        <v>2.3493400000000002</v>
      </c>
      <c r="R316" s="135">
        <f t="shared" si="183"/>
        <v>2.3534999999999999</v>
      </c>
      <c r="S316" s="135">
        <f t="shared" si="183"/>
        <v>2.3763999999999998</v>
      </c>
      <c r="T316" s="135">
        <f t="shared" si="183"/>
        <v>2.36564</v>
      </c>
      <c r="U316" s="135">
        <f t="shared" si="183"/>
        <v>2.3485499999999999</v>
      </c>
      <c r="V316" s="135">
        <f t="shared" si="183"/>
        <v>2.3336399999999999</v>
      </c>
      <c r="W316" s="135">
        <f t="shared" si="183"/>
        <v>2.31203</v>
      </c>
      <c r="X316" s="135">
        <f t="shared" si="183"/>
        <v>2.3036599999999998</v>
      </c>
      <c r="Y316" s="135">
        <f t="shared" si="183"/>
        <v>2.3014000000000001</v>
      </c>
      <c r="Z316" s="135">
        <f t="shared" si="183"/>
        <v>2.15882</v>
      </c>
      <c r="AA316" s="135">
        <f t="shared" si="183"/>
        <v>1.83101</v>
      </c>
    </row>
    <row r="317" spans="1:27" ht="12.75" hidden="1" customHeight="1" outlineLevel="1" x14ac:dyDescent="0.2">
      <c r="A317" s="163" t="s">
        <v>2720</v>
      </c>
      <c r="B317" s="94" t="s">
        <v>238</v>
      </c>
      <c r="C317" s="70" t="s">
        <v>79</v>
      </c>
      <c r="D317" s="71">
        <v>1183.92</v>
      </c>
      <c r="E317" s="71">
        <v>1049.83</v>
      </c>
      <c r="F317" s="71">
        <v>977.67</v>
      </c>
      <c r="G317" s="71">
        <v>928.21</v>
      </c>
      <c r="H317" s="71">
        <v>908.67</v>
      </c>
      <c r="I317" s="71">
        <v>1061.99</v>
      </c>
      <c r="J317" s="71">
        <v>1440.41</v>
      </c>
      <c r="K317" s="71">
        <v>1689.15</v>
      </c>
      <c r="L317" s="71">
        <v>1937.4</v>
      </c>
      <c r="M317" s="71">
        <v>1996.42</v>
      </c>
      <c r="N317" s="71">
        <v>2018.68</v>
      </c>
      <c r="O317" s="71">
        <v>2011.81</v>
      </c>
      <c r="P317" s="71">
        <v>1994.53</v>
      </c>
      <c r="Q317" s="71">
        <v>2014.91</v>
      </c>
      <c r="R317" s="71">
        <v>2019.07</v>
      </c>
      <c r="S317" s="71">
        <v>2041.97</v>
      </c>
      <c r="T317" s="71">
        <v>2031.21</v>
      </c>
      <c r="U317" s="71">
        <v>2014.12</v>
      </c>
      <c r="V317" s="71">
        <v>1999.21</v>
      </c>
      <c r="W317" s="71">
        <v>1977.6</v>
      </c>
      <c r="X317" s="71">
        <v>1969.23</v>
      </c>
      <c r="Y317" s="71">
        <v>1966.97</v>
      </c>
      <c r="Z317" s="71">
        <v>1824.39</v>
      </c>
      <c r="AA317" s="71">
        <v>1496.58</v>
      </c>
    </row>
    <row r="318" spans="1:27" ht="12.75" hidden="1" customHeight="1" outlineLevel="1" x14ac:dyDescent="0.2">
      <c r="A318" s="163" t="s">
        <v>2721</v>
      </c>
      <c r="B318" s="94" t="s">
        <v>90</v>
      </c>
      <c r="C318" s="70" t="s">
        <v>79</v>
      </c>
      <c r="D318" s="71">
        <f>$D$168</f>
        <v>113.12</v>
      </c>
      <c r="E318" s="71">
        <f>$D$168</f>
        <v>113.12</v>
      </c>
      <c r="F318" s="71">
        <f t="shared" ref="F318:AA318" si="184">$D$168</f>
        <v>113.12</v>
      </c>
      <c r="G318" s="71">
        <f t="shared" si="184"/>
        <v>113.12</v>
      </c>
      <c r="H318" s="71">
        <f t="shared" si="184"/>
        <v>113.12</v>
      </c>
      <c r="I318" s="71">
        <f t="shared" si="184"/>
        <v>113.12</v>
      </c>
      <c r="J318" s="71">
        <f t="shared" si="184"/>
        <v>113.12</v>
      </c>
      <c r="K318" s="71">
        <f t="shared" si="184"/>
        <v>113.12</v>
      </c>
      <c r="L318" s="71">
        <f t="shared" si="184"/>
        <v>113.12</v>
      </c>
      <c r="M318" s="71">
        <f t="shared" si="184"/>
        <v>113.12</v>
      </c>
      <c r="N318" s="71">
        <f t="shared" si="184"/>
        <v>113.12</v>
      </c>
      <c r="O318" s="71">
        <f t="shared" si="184"/>
        <v>113.12</v>
      </c>
      <c r="P318" s="71">
        <f t="shared" si="184"/>
        <v>113.12</v>
      </c>
      <c r="Q318" s="71">
        <f t="shared" si="184"/>
        <v>113.12</v>
      </c>
      <c r="R318" s="71">
        <f t="shared" si="184"/>
        <v>113.12</v>
      </c>
      <c r="S318" s="71">
        <f t="shared" si="184"/>
        <v>113.12</v>
      </c>
      <c r="T318" s="71">
        <f t="shared" si="184"/>
        <v>113.12</v>
      </c>
      <c r="U318" s="71">
        <f t="shared" si="184"/>
        <v>113.12</v>
      </c>
      <c r="V318" s="71">
        <f t="shared" si="184"/>
        <v>113.12</v>
      </c>
      <c r="W318" s="71">
        <f t="shared" si="184"/>
        <v>113.12</v>
      </c>
      <c r="X318" s="71">
        <f t="shared" si="184"/>
        <v>113.12</v>
      </c>
      <c r="Y318" s="71">
        <f t="shared" si="184"/>
        <v>113.12</v>
      </c>
      <c r="Z318" s="71">
        <f t="shared" si="184"/>
        <v>113.12</v>
      </c>
      <c r="AA318" s="71">
        <f t="shared" si="184"/>
        <v>113.12</v>
      </c>
    </row>
    <row r="319" spans="1:27" ht="12.75" hidden="1" customHeight="1" outlineLevel="1" x14ac:dyDescent="0.2">
      <c r="A319" s="163" t="s">
        <v>2722</v>
      </c>
      <c r="B319" s="94" t="s">
        <v>83</v>
      </c>
      <c r="C319" s="70" t="s">
        <v>79</v>
      </c>
      <c r="D319" s="71">
        <v>4.95</v>
      </c>
      <c r="E319" s="71">
        <v>4.95</v>
      </c>
      <c r="F319" s="71">
        <v>4.95</v>
      </c>
      <c r="G319" s="71">
        <v>4.95</v>
      </c>
      <c r="H319" s="71">
        <v>4.95</v>
      </c>
      <c r="I319" s="71">
        <v>4.95</v>
      </c>
      <c r="J319" s="71">
        <v>4.95</v>
      </c>
      <c r="K319" s="71">
        <v>4.95</v>
      </c>
      <c r="L319" s="71">
        <v>4.95</v>
      </c>
      <c r="M319" s="71">
        <v>4.95</v>
      </c>
      <c r="N319" s="71">
        <v>4.95</v>
      </c>
      <c r="O319" s="71">
        <v>4.95</v>
      </c>
      <c r="P319" s="71">
        <v>4.95</v>
      </c>
      <c r="Q319" s="71">
        <v>4.95</v>
      </c>
      <c r="R319" s="71">
        <v>4.95</v>
      </c>
      <c r="S319" s="71">
        <v>4.95</v>
      </c>
      <c r="T319" s="71">
        <v>4.95</v>
      </c>
      <c r="U319" s="71">
        <v>4.95</v>
      </c>
      <c r="V319" s="71">
        <v>4.95</v>
      </c>
      <c r="W319" s="71">
        <v>4.95</v>
      </c>
      <c r="X319" s="71">
        <v>4.95</v>
      </c>
      <c r="Y319" s="71">
        <v>4.95</v>
      </c>
      <c r="Z319" s="71">
        <v>4.95</v>
      </c>
      <c r="AA319" s="71">
        <v>4.95</v>
      </c>
    </row>
    <row r="320" spans="1:27" ht="12.75" hidden="1" customHeight="1" outlineLevel="1" x14ac:dyDescent="0.2">
      <c r="A320" s="163" t="s">
        <v>2723</v>
      </c>
      <c r="B320" s="94" t="s">
        <v>81</v>
      </c>
      <c r="C320" s="70" t="s">
        <v>79</v>
      </c>
      <c r="D320" s="71">
        <f>$D$11</f>
        <v>216.36</v>
      </c>
      <c r="E320" s="71">
        <f t="shared" ref="E320:AA320" si="185">$D$11</f>
        <v>216.36</v>
      </c>
      <c r="F320" s="71">
        <f t="shared" si="185"/>
        <v>216.36</v>
      </c>
      <c r="G320" s="71">
        <f t="shared" si="185"/>
        <v>216.36</v>
      </c>
      <c r="H320" s="71">
        <f t="shared" si="185"/>
        <v>216.36</v>
      </c>
      <c r="I320" s="71">
        <f t="shared" si="185"/>
        <v>216.36</v>
      </c>
      <c r="J320" s="71">
        <f t="shared" si="185"/>
        <v>216.36</v>
      </c>
      <c r="K320" s="71">
        <f t="shared" si="185"/>
        <v>216.36</v>
      </c>
      <c r="L320" s="71">
        <f t="shared" si="185"/>
        <v>216.36</v>
      </c>
      <c r="M320" s="71">
        <f t="shared" si="185"/>
        <v>216.36</v>
      </c>
      <c r="N320" s="71">
        <f t="shared" si="185"/>
        <v>216.36</v>
      </c>
      <c r="O320" s="71">
        <f t="shared" si="185"/>
        <v>216.36</v>
      </c>
      <c r="P320" s="71">
        <f t="shared" si="185"/>
        <v>216.36</v>
      </c>
      <c r="Q320" s="71">
        <f t="shared" si="185"/>
        <v>216.36</v>
      </c>
      <c r="R320" s="71">
        <f t="shared" si="185"/>
        <v>216.36</v>
      </c>
      <c r="S320" s="71">
        <f t="shared" si="185"/>
        <v>216.36</v>
      </c>
      <c r="T320" s="71">
        <f t="shared" si="185"/>
        <v>216.36</v>
      </c>
      <c r="U320" s="71">
        <f t="shared" si="185"/>
        <v>216.36</v>
      </c>
      <c r="V320" s="71">
        <f t="shared" si="185"/>
        <v>216.36</v>
      </c>
      <c r="W320" s="71">
        <f t="shared" si="185"/>
        <v>216.36</v>
      </c>
      <c r="X320" s="71">
        <f t="shared" si="185"/>
        <v>216.36</v>
      </c>
      <c r="Y320" s="71">
        <f t="shared" si="185"/>
        <v>216.36</v>
      </c>
      <c r="Z320" s="71">
        <f t="shared" si="185"/>
        <v>216.36</v>
      </c>
      <c r="AA320" s="71">
        <f t="shared" si="185"/>
        <v>216.36</v>
      </c>
    </row>
    <row r="321" spans="1:27" ht="12.75" customHeight="1" collapsed="1" x14ac:dyDescent="0.2">
      <c r="A321" s="164"/>
      <c r="B321" s="165" t="s">
        <v>392</v>
      </c>
      <c r="C321" s="166"/>
      <c r="D321" s="167"/>
      <c r="E321" s="167"/>
      <c r="F321" s="167"/>
      <c r="G321" s="167"/>
      <c r="I321" s="66"/>
    </row>
    <row r="322" spans="1:27" ht="12.75" customHeight="1" x14ac:dyDescent="0.2">
      <c r="A322" s="164"/>
      <c r="B322" s="165" t="s">
        <v>392</v>
      </c>
      <c r="C322" s="166"/>
      <c r="D322" s="167"/>
      <c r="E322" s="167"/>
      <c r="F322" s="167"/>
      <c r="G322" s="167"/>
      <c r="I322" s="66"/>
    </row>
    <row r="323" spans="1:27" ht="12.75" customHeight="1" x14ac:dyDescent="0.2">
      <c r="A323" s="157" t="s">
        <v>549</v>
      </c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9"/>
    </row>
    <row r="324" spans="1:27" ht="25.5" x14ac:dyDescent="0.2">
      <c r="A324" s="160" t="s">
        <v>64</v>
      </c>
      <c r="B324" s="161" t="s">
        <v>210</v>
      </c>
      <c r="C324" s="160" t="s">
        <v>211</v>
      </c>
      <c r="D324" s="161" t="s">
        <v>212</v>
      </c>
      <c r="E324" s="161" t="s">
        <v>213</v>
      </c>
      <c r="F324" s="161" t="s">
        <v>214</v>
      </c>
      <c r="G324" s="161" t="s">
        <v>215</v>
      </c>
      <c r="H324" s="161" t="s">
        <v>216</v>
      </c>
      <c r="I324" s="161" t="s">
        <v>217</v>
      </c>
      <c r="J324" s="161" t="s">
        <v>218</v>
      </c>
      <c r="K324" s="161" t="s">
        <v>219</v>
      </c>
      <c r="L324" s="161" t="s">
        <v>220</v>
      </c>
      <c r="M324" s="161" t="s">
        <v>221</v>
      </c>
      <c r="N324" s="161" t="s">
        <v>222</v>
      </c>
      <c r="O324" s="161" t="s">
        <v>223</v>
      </c>
      <c r="P324" s="161" t="s">
        <v>224</v>
      </c>
      <c r="Q324" s="161" t="s">
        <v>225</v>
      </c>
      <c r="R324" s="161" t="s">
        <v>226</v>
      </c>
      <c r="S324" s="161" t="s">
        <v>227</v>
      </c>
      <c r="T324" s="161" t="s">
        <v>228</v>
      </c>
      <c r="U324" s="161" t="s">
        <v>229</v>
      </c>
      <c r="V324" s="161" t="s">
        <v>230</v>
      </c>
      <c r="W324" s="161" t="s">
        <v>231</v>
      </c>
      <c r="X324" s="161" t="s">
        <v>232</v>
      </c>
      <c r="Y324" s="161" t="s">
        <v>233</v>
      </c>
      <c r="Z324" s="161" t="s">
        <v>234</v>
      </c>
      <c r="AA324" s="161" t="s">
        <v>235</v>
      </c>
    </row>
    <row r="325" spans="1:27" ht="12.75" customHeight="1" x14ac:dyDescent="0.2">
      <c r="A325" s="162" t="s">
        <v>2724</v>
      </c>
      <c r="B325" s="54" t="str">
        <f>"01"&amp;"."&amp;$B$801&amp;"."&amp;$B$802</f>
        <v>01.05.2023</v>
      </c>
      <c r="C325" s="134" t="s">
        <v>76</v>
      </c>
      <c r="D325" s="135">
        <f>ROUND(((D326+D327+D329+D328)/1000),5)</f>
        <v>1.97156</v>
      </c>
      <c r="E325" s="135">
        <f>ROUND(((E326+E327+E329+E328)/1000),5)</f>
        <v>1.8415999999999999</v>
      </c>
      <c r="F325" s="135">
        <f>ROUND(((F326+F327+F329+F328)/1000),5)</f>
        <v>1.7483200000000001</v>
      </c>
      <c r="G325" s="135">
        <f t="shared" ref="G325:AA325" si="186">ROUND(((G326+G327+G329+G328)/1000),5)</f>
        <v>1.68194</v>
      </c>
      <c r="H325" s="135">
        <f t="shared" si="186"/>
        <v>1.66242</v>
      </c>
      <c r="I325" s="135">
        <f t="shared" si="186"/>
        <v>1.6731199999999999</v>
      </c>
      <c r="J325" s="135">
        <f t="shared" si="186"/>
        <v>1.7027300000000001</v>
      </c>
      <c r="K325" s="135">
        <f t="shared" si="186"/>
        <v>1.87151</v>
      </c>
      <c r="L325" s="135">
        <f t="shared" si="186"/>
        <v>2.1250599999999999</v>
      </c>
      <c r="M325" s="135">
        <f t="shared" si="186"/>
        <v>2.3038400000000001</v>
      </c>
      <c r="N325" s="135">
        <f t="shared" si="186"/>
        <v>2.3186800000000001</v>
      </c>
      <c r="O325" s="135">
        <f t="shared" si="186"/>
        <v>2.3158300000000001</v>
      </c>
      <c r="P325" s="135">
        <f t="shared" si="186"/>
        <v>2.3058200000000002</v>
      </c>
      <c r="Q325" s="135">
        <f t="shared" si="186"/>
        <v>2.3056800000000002</v>
      </c>
      <c r="R325" s="135">
        <f t="shared" si="186"/>
        <v>2.2893699999999999</v>
      </c>
      <c r="S325" s="135">
        <f t="shared" si="186"/>
        <v>2.3302800000000001</v>
      </c>
      <c r="T325" s="135">
        <f t="shared" si="186"/>
        <v>2.3653499999999998</v>
      </c>
      <c r="U325" s="135">
        <f t="shared" si="186"/>
        <v>2.38089</v>
      </c>
      <c r="V325" s="135">
        <f t="shared" si="186"/>
        <v>2.4205100000000002</v>
      </c>
      <c r="W325" s="135">
        <f t="shared" si="186"/>
        <v>2.50007</v>
      </c>
      <c r="X325" s="135">
        <f t="shared" si="186"/>
        <v>2.68967</v>
      </c>
      <c r="Y325" s="135">
        <f t="shared" si="186"/>
        <v>2.4897999999999998</v>
      </c>
      <c r="Z325" s="135">
        <f t="shared" si="186"/>
        <v>2.2894000000000001</v>
      </c>
      <c r="AA325" s="135">
        <f t="shared" si="186"/>
        <v>2.0880899999999998</v>
      </c>
    </row>
    <row r="326" spans="1:27" ht="12.75" hidden="1" customHeight="1" outlineLevel="1" x14ac:dyDescent="0.2">
      <c r="A326" s="163" t="s">
        <v>2725</v>
      </c>
      <c r="B326" s="94" t="s">
        <v>238</v>
      </c>
      <c r="C326" s="70" t="s">
        <v>79</v>
      </c>
      <c r="D326" s="71">
        <v>1533.22</v>
      </c>
      <c r="E326" s="71">
        <v>1403.26</v>
      </c>
      <c r="F326" s="71">
        <v>1309.98</v>
      </c>
      <c r="G326" s="71">
        <v>1243.5999999999999</v>
      </c>
      <c r="H326" s="71">
        <v>1224.08</v>
      </c>
      <c r="I326" s="71">
        <v>1234.78</v>
      </c>
      <c r="J326" s="71">
        <v>1264.3900000000001</v>
      </c>
      <c r="K326" s="71">
        <v>1433.17</v>
      </c>
      <c r="L326" s="71">
        <v>1686.72</v>
      </c>
      <c r="M326" s="71">
        <v>1865.5</v>
      </c>
      <c r="N326" s="71">
        <v>1880.34</v>
      </c>
      <c r="O326" s="71">
        <v>1877.49</v>
      </c>
      <c r="P326" s="71">
        <v>1867.48</v>
      </c>
      <c r="Q326" s="71">
        <v>1867.34</v>
      </c>
      <c r="R326" s="71">
        <v>1851.03</v>
      </c>
      <c r="S326" s="71">
        <v>1891.94</v>
      </c>
      <c r="T326" s="71">
        <v>1927.01</v>
      </c>
      <c r="U326" s="71">
        <v>1942.55</v>
      </c>
      <c r="V326" s="71">
        <v>1982.17</v>
      </c>
      <c r="W326" s="71">
        <v>2061.73</v>
      </c>
      <c r="X326" s="71">
        <v>2251.33</v>
      </c>
      <c r="Y326" s="71">
        <v>2051.46</v>
      </c>
      <c r="Z326" s="71">
        <v>1851.06</v>
      </c>
      <c r="AA326" s="71">
        <v>1649.75</v>
      </c>
    </row>
    <row r="327" spans="1:27" ht="12.75" hidden="1" customHeight="1" outlineLevel="1" x14ac:dyDescent="0.2">
      <c r="A327" s="163" t="s">
        <v>2726</v>
      </c>
      <c r="B327" s="94" t="s">
        <v>90</v>
      </c>
      <c r="C327" s="70" t="s">
        <v>79</v>
      </c>
      <c r="D327" s="71">
        <v>217.03</v>
      </c>
      <c r="E327" s="71">
        <f>$D$327</f>
        <v>217.03</v>
      </c>
      <c r="F327" s="71">
        <f t="shared" ref="F327:AA327" si="187">$D$327</f>
        <v>217.03</v>
      </c>
      <c r="G327" s="71">
        <f t="shared" si="187"/>
        <v>217.03</v>
      </c>
      <c r="H327" s="71">
        <f t="shared" si="187"/>
        <v>217.03</v>
      </c>
      <c r="I327" s="71">
        <f t="shared" si="187"/>
        <v>217.03</v>
      </c>
      <c r="J327" s="71">
        <f t="shared" si="187"/>
        <v>217.03</v>
      </c>
      <c r="K327" s="71">
        <f t="shared" si="187"/>
        <v>217.03</v>
      </c>
      <c r="L327" s="71">
        <f t="shared" si="187"/>
        <v>217.03</v>
      </c>
      <c r="M327" s="71">
        <f t="shared" si="187"/>
        <v>217.03</v>
      </c>
      <c r="N327" s="71">
        <f t="shared" si="187"/>
        <v>217.03</v>
      </c>
      <c r="O327" s="71">
        <f t="shared" si="187"/>
        <v>217.03</v>
      </c>
      <c r="P327" s="71">
        <f t="shared" si="187"/>
        <v>217.03</v>
      </c>
      <c r="Q327" s="71">
        <f t="shared" si="187"/>
        <v>217.03</v>
      </c>
      <c r="R327" s="71">
        <f t="shared" si="187"/>
        <v>217.03</v>
      </c>
      <c r="S327" s="71">
        <f t="shared" si="187"/>
        <v>217.03</v>
      </c>
      <c r="T327" s="71">
        <f t="shared" si="187"/>
        <v>217.03</v>
      </c>
      <c r="U327" s="71">
        <f t="shared" si="187"/>
        <v>217.03</v>
      </c>
      <c r="V327" s="71">
        <f t="shared" si="187"/>
        <v>217.03</v>
      </c>
      <c r="W327" s="71">
        <f t="shared" si="187"/>
        <v>217.03</v>
      </c>
      <c r="X327" s="71">
        <f t="shared" si="187"/>
        <v>217.03</v>
      </c>
      <c r="Y327" s="71">
        <f t="shared" si="187"/>
        <v>217.03</v>
      </c>
      <c r="Z327" s="71">
        <f t="shared" si="187"/>
        <v>217.03</v>
      </c>
      <c r="AA327" s="71">
        <f t="shared" si="187"/>
        <v>217.03</v>
      </c>
    </row>
    <row r="328" spans="1:27" ht="12.75" hidden="1" customHeight="1" outlineLevel="1" x14ac:dyDescent="0.2">
      <c r="A328" s="163" t="s">
        <v>2727</v>
      </c>
      <c r="B328" s="94" t="s">
        <v>83</v>
      </c>
      <c r="C328" s="70" t="s">
        <v>79</v>
      </c>
      <c r="D328" s="71">
        <v>4.95</v>
      </c>
      <c r="E328" s="71">
        <v>4.95</v>
      </c>
      <c r="F328" s="71">
        <v>4.95</v>
      </c>
      <c r="G328" s="71">
        <v>4.95</v>
      </c>
      <c r="H328" s="71">
        <v>4.95</v>
      </c>
      <c r="I328" s="71">
        <v>4.95</v>
      </c>
      <c r="J328" s="71">
        <v>4.95</v>
      </c>
      <c r="K328" s="71">
        <v>4.95</v>
      </c>
      <c r="L328" s="71">
        <v>4.95</v>
      </c>
      <c r="M328" s="71">
        <v>4.95</v>
      </c>
      <c r="N328" s="71">
        <v>4.95</v>
      </c>
      <c r="O328" s="71">
        <v>4.95</v>
      </c>
      <c r="P328" s="71">
        <v>4.95</v>
      </c>
      <c r="Q328" s="71">
        <v>4.95</v>
      </c>
      <c r="R328" s="71">
        <v>4.95</v>
      </c>
      <c r="S328" s="71">
        <v>4.95</v>
      </c>
      <c r="T328" s="71">
        <v>4.95</v>
      </c>
      <c r="U328" s="71">
        <v>4.95</v>
      </c>
      <c r="V328" s="71">
        <v>4.95</v>
      </c>
      <c r="W328" s="71">
        <v>4.95</v>
      </c>
      <c r="X328" s="71">
        <v>4.95</v>
      </c>
      <c r="Y328" s="71">
        <v>4.95</v>
      </c>
      <c r="Z328" s="71">
        <v>4.95</v>
      </c>
      <c r="AA328" s="71">
        <v>4.95</v>
      </c>
    </row>
    <row r="329" spans="1:27" ht="12.75" hidden="1" customHeight="1" outlineLevel="1" x14ac:dyDescent="0.2">
      <c r="A329" s="163" t="s">
        <v>2728</v>
      </c>
      <c r="B329" s="94" t="s">
        <v>81</v>
      </c>
      <c r="C329" s="70" t="s">
        <v>79</v>
      </c>
      <c r="D329" s="71">
        <f>$D$11</f>
        <v>216.36</v>
      </c>
      <c r="E329" s="71">
        <f t="shared" ref="E329:AA329" si="188">$D$11</f>
        <v>216.36</v>
      </c>
      <c r="F329" s="71">
        <f t="shared" si="188"/>
        <v>216.36</v>
      </c>
      <c r="G329" s="71">
        <f t="shared" si="188"/>
        <v>216.36</v>
      </c>
      <c r="H329" s="71">
        <f t="shared" si="188"/>
        <v>216.36</v>
      </c>
      <c r="I329" s="71">
        <f t="shared" si="188"/>
        <v>216.36</v>
      </c>
      <c r="J329" s="71">
        <f t="shared" si="188"/>
        <v>216.36</v>
      </c>
      <c r="K329" s="71">
        <f t="shared" si="188"/>
        <v>216.36</v>
      </c>
      <c r="L329" s="71">
        <f t="shared" si="188"/>
        <v>216.36</v>
      </c>
      <c r="M329" s="71">
        <f t="shared" si="188"/>
        <v>216.36</v>
      </c>
      <c r="N329" s="71">
        <f t="shared" si="188"/>
        <v>216.36</v>
      </c>
      <c r="O329" s="71">
        <f t="shared" si="188"/>
        <v>216.36</v>
      </c>
      <c r="P329" s="71">
        <f t="shared" si="188"/>
        <v>216.36</v>
      </c>
      <c r="Q329" s="71">
        <f t="shared" si="188"/>
        <v>216.36</v>
      </c>
      <c r="R329" s="71">
        <f t="shared" si="188"/>
        <v>216.36</v>
      </c>
      <c r="S329" s="71">
        <f t="shared" si="188"/>
        <v>216.36</v>
      </c>
      <c r="T329" s="71">
        <f t="shared" si="188"/>
        <v>216.36</v>
      </c>
      <c r="U329" s="71">
        <f t="shared" si="188"/>
        <v>216.36</v>
      </c>
      <c r="V329" s="71">
        <f t="shared" si="188"/>
        <v>216.36</v>
      </c>
      <c r="W329" s="71">
        <f t="shared" si="188"/>
        <v>216.36</v>
      </c>
      <c r="X329" s="71">
        <f t="shared" si="188"/>
        <v>216.36</v>
      </c>
      <c r="Y329" s="71">
        <f t="shared" si="188"/>
        <v>216.36</v>
      </c>
      <c r="Z329" s="71">
        <f t="shared" si="188"/>
        <v>216.36</v>
      </c>
      <c r="AA329" s="71">
        <f t="shared" si="188"/>
        <v>216.36</v>
      </c>
    </row>
    <row r="330" spans="1:27" ht="12.75" customHeight="1" collapsed="1" x14ac:dyDescent="0.2">
      <c r="A330" s="162" t="s">
        <v>2729</v>
      </c>
      <c r="B330" s="54" t="str">
        <f>"02"&amp;"."&amp;$B$801&amp;"."&amp;$B$802</f>
        <v>02.05.2023</v>
      </c>
      <c r="C330" s="134" t="s">
        <v>76</v>
      </c>
      <c r="D330" s="135">
        <f>ROUND(((D331+D332+D334+D333)/1000),5)</f>
        <v>1.78566</v>
      </c>
      <c r="E330" s="135">
        <f>ROUND(((E331+E332+E334+E333)/1000),5)</f>
        <v>1.6087400000000001</v>
      </c>
      <c r="F330" s="135">
        <f>ROUND(((F331+F332+F334+F333)/1000),5)</f>
        <v>1.5174300000000001</v>
      </c>
      <c r="G330" s="135">
        <f t="shared" ref="G330:AA330" si="189">ROUND(((G331+G332+G334+G333)/1000),5)</f>
        <v>1.5166900000000001</v>
      </c>
      <c r="H330" s="135">
        <f t="shared" si="189"/>
        <v>1.5406500000000001</v>
      </c>
      <c r="I330" s="135">
        <f t="shared" si="189"/>
        <v>1.6540600000000001</v>
      </c>
      <c r="J330" s="135">
        <f t="shared" si="189"/>
        <v>1.85561</v>
      </c>
      <c r="K330" s="135">
        <f t="shared" si="189"/>
        <v>2.11686</v>
      </c>
      <c r="L330" s="135">
        <f t="shared" si="189"/>
        <v>2.3057599999999998</v>
      </c>
      <c r="M330" s="135">
        <f t="shared" si="189"/>
        <v>2.38225</v>
      </c>
      <c r="N330" s="135">
        <f t="shared" si="189"/>
        <v>2.4028999999999998</v>
      </c>
      <c r="O330" s="135">
        <f t="shared" si="189"/>
        <v>2.3434400000000002</v>
      </c>
      <c r="P330" s="135">
        <f t="shared" si="189"/>
        <v>2.3446099999999999</v>
      </c>
      <c r="Q330" s="135">
        <f t="shared" si="189"/>
        <v>2.3478300000000001</v>
      </c>
      <c r="R330" s="135">
        <f t="shared" si="189"/>
        <v>2.3347799999999999</v>
      </c>
      <c r="S330" s="135">
        <f t="shared" si="189"/>
        <v>2.3006099999999998</v>
      </c>
      <c r="T330" s="135">
        <f t="shared" si="189"/>
        <v>2.2576999999999998</v>
      </c>
      <c r="U330" s="135">
        <f t="shared" si="189"/>
        <v>2.2442600000000001</v>
      </c>
      <c r="V330" s="135">
        <f t="shared" si="189"/>
        <v>2.2618100000000001</v>
      </c>
      <c r="W330" s="135">
        <f t="shared" si="189"/>
        <v>2.2778700000000001</v>
      </c>
      <c r="X330" s="135">
        <f t="shared" si="189"/>
        <v>2.4132899999999999</v>
      </c>
      <c r="Y330" s="135">
        <f t="shared" si="189"/>
        <v>2.3199000000000001</v>
      </c>
      <c r="Z330" s="135">
        <f t="shared" si="189"/>
        <v>2.09599</v>
      </c>
      <c r="AA330" s="135">
        <f t="shared" si="189"/>
        <v>1.7924100000000001</v>
      </c>
    </row>
    <row r="331" spans="1:27" ht="12.75" hidden="1" customHeight="1" outlineLevel="1" x14ac:dyDescent="0.2">
      <c r="A331" s="163" t="s">
        <v>2730</v>
      </c>
      <c r="B331" s="94" t="s">
        <v>238</v>
      </c>
      <c r="C331" s="70" t="s">
        <v>79</v>
      </c>
      <c r="D331" s="71">
        <v>1347.32</v>
      </c>
      <c r="E331" s="71">
        <v>1170.4000000000001</v>
      </c>
      <c r="F331" s="71">
        <v>1079.0899999999999</v>
      </c>
      <c r="G331" s="71">
        <v>1078.3499999999999</v>
      </c>
      <c r="H331" s="71">
        <v>1102.31</v>
      </c>
      <c r="I331" s="71">
        <v>1215.72</v>
      </c>
      <c r="J331" s="71">
        <v>1417.27</v>
      </c>
      <c r="K331" s="71">
        <v>1678.52</v>
      </c>
      <c r="L331" s="71">
        <v>1867.42</v>
      </c>
      <c r="M331" s="71">
        <v>1943.91</v>
      </c>
      <c r="N331" s="71">
        <v>1964.56</v>
      </c>
      <c r="O331" s="71">
        <v>1905.1</v>
      </c>
      <c r="P331" s="71">
        <v>1906.27</v>
      </c>
      <c r="Q331" s="71">
        <v>1909.49</v>
      </c>
      <c r="R331" s="71">
        <v>1896.44</v>
      </c>
      <c r="S331" s="71">
        <v>1862.27</v>
      </c>
      <c r="T331" s="71">
        <v>1819.36</v>
      </c>
      <c r="U331" s="71">
        <v>1805.92</v>
      </c>
      <c r="V331" s="71">
        <v>1823.47</v>
      </c>
      <c r="W331" s="71">
        <v>1839.53</v>
      </c>
      <c r="X331" s="71">
        <v>1974.95</v>
      </c>
      <c r="Y331" s="71">
        <v>1881.56</v>
      </c>
      <c r="Z331" s="71">
        <v>1657.65</v>
      </c>
      <c r="AA331" s="71">
        <v>1354.07</v>
      </c>
    </row>
    <row r="332" spans="1:27" ht="12.75" hidden="1" customHeight="1" outlineLevel="1" x14ac:dyDescent="0.2">
      <c r="A332" s="163" t="s">
        <v>2731</v>
      </c>
      <c r="B332" s="94" t="s">
        <v>90</v>
      </c>
      <c r="C332" s="70" t="s">
        <v>79</v>
      </c>
      <c r="D332" s="71">
        <f>$D$327</f>
        <v>217.03</v>
      </c>
      <c r="E332" s="71">
        <f t="shared" ref="E332:AA332" si="190">$D$327</f>
        <v>217.03</v>
      </c>
      <c r="F332" s="71">
        <f t="shared" si="190"/>
        <v>217.03</v>
      </c>
      <c r="G332" s="71">
        <f t="shared" si="190"/>
        <v>217.03</v>
      </c>
      <c r="H332" s="71">
        <f t="shared" si="190"/>
        <v>217.03</v>
      </c>
      <c r="I332" s="71">
        <f t="shared" si="190"/>
        <v>217.03</v>
      </c>
      <c r="J332" s="71">
        <f t="shared" si="190"/>
        <v>217.03</v>
      </c>
      <c r="K332" s="71">
        <f t="shared" si="190"/>
        <v>217.03</v>
      </c>
      <c r="L332" s="71">
        <f t="shared" si="190"/>
        <v>217.03</v>
      </c>
      <c r="M332" s="71">
        <f t="shared" si="190"/>
        <v>217.03</v>
      </c>
      <c r="N332" s="71">
        <f t="shared" si="190"/>
        <v>217.03</v>
      </c>
      <c r="O332" s="71">
        <f t="shared" si="190"/>
        <v>217.03</v>
      </c>
      <c r="P332" s="71">
        <f t="shared" si="190"/>
        <v>217.03</v>
      </c>
      <c r="Q332" s="71">
        <f t="shared" si="190"/>
        <v>217.03</v>
      </c>
      <c r="R332" s="71">
        <f t="shared" si="190"/>
        <v>217.03</v>
      </c>
      <c r="S332" s="71">
        <f t="shared" si="190"/>
        <v>217.03</v>
      </c>
      <c r="T332" s="71">
        <f t="shared" si="190"/>
        <v>217.03</v>
      </c>
      <c r="U332" s="71">
        <f t="shared" si="190"/>
        <v>217.03</v>
      </c>
      <c r="V332" s="71">
        <f t="shared" si="190"/>
        <v>217.03</v>
      </c>
      <c r="W332" s="71">
        <f t="shared" si="190"/>
        <v>217.03</v>
      </c>
      <c r="X332" s="71">
        <f t="shared" si="190"/>
        <v>217.03</v>
      </c>
      <c r="Y332" s="71">
        <f t="shared" si="190"/>
        <v>217.03</v>
      </c>
      <c r="Z332" s="71">
        <f t="shared" si="190"/>
        <v>217.03</v>
      </c>
      <c r="AA332" s="71">
        <f t="shared" si="190"/>
        <v>217.03</v>
      </c>
    </row>
    <row r="333" spans="1:27" ht="12.75" hidden="1" customHeight="1" outlineLevel="1" x14ac:dyDescent="0.2">
      <c r="A333" s="163" t="s">
        <v>2732</v>
      </c>
      <c r="B333" s="94" t="s">
        <v>83</v>
      </c>
      <c r="C333" s="70" t="s">
        <v>79</v>
      </c>
      <c r="D333" s="71">
        <v>4.95</v>
      </c>
      <c r="E333" s="71">
        <v>4.95</v>
      </c>
      <c r="F333" s="71">
        <v>4.95</v>
      </c>
      <c r="G333" s="71">
        <v>4.95</v>
      </c>
      <c r="H333" s="71">
        <v>4.95</v>
      </c>
      <c r="I333" s="71">
        <v>4.95</v>
      </c>
      <c r="J333" s="71">
        <v>4.95</v>
      </c>
      <c r="K333" s="71">
        <v>4.95</v>
      </c>
      <c r="L333" s="71">
        <v>4.95</v>
      </c>
      <c r="M333" s="71">
        <v>4.95</v>
      </c>
      <c r="N333" s="71">
        <v>4.95</v>
      </c>
      <c r="O333" s="71">
        <v>4.95</v>
      </c>
      <c r="P333" s="71">
        <v>4.95</v>
      </c>
      <c r="Q333" s="71">
        <v>4.95</v>
      </c>
      <c r="R333" s="71">
        <v>4.95</v>
      </c>
      <c r="S333" s="71">
        <v>4.95</v>
      </c>
      <c r="T333" s="71">
        <v>4.95</v>
      </c>
      <c r="U333" s="71">
        <v>4.95</v>
      </c>
      <c r="V333" s="71">
        <v>4.95</v>
      </c>
      <c r="W333" s="71">
        <v>4.95</v>
      </c>
      <c r="X333" s="71">
        <v>4.95</v>
      </c>
      <c r="Y333" s="71">
        <v>4.95</v>
      </c>
      <c r="Z333" s="71">
        <v>4.95</v>
      </c>
      <c r="AA333" s="71">
        <v>4.95</v>
      </c>
    </row>
    <row r="334" spans="1:27" ht="12.75" hidden="1" customHeight="1" outlineLevel="1" x14ac:dyDescent="0.2">
      <c r="A334" s="163" t="s">
        <v>2733</v>
      </c>
      <c r="B334" s="94" t="s">
        <v>81</v>
      </c>
      <c r="C334" s="70" t="s">
        <v>79</v>
      </c>
      <c r="D334" s="71">
        <f>$D$11</f>
        <v>216.36</v>
      </c>
      <c r="E334" s="71">
        <f t="shared" ref="E334:AA334" si="191">$D$11</f>
        <v>216.36</v>
      </c>
      <c r="F334" s="71">
        <f t="shared" si="191"/>
        <v>216.36</v>
      </c>
      <c r="G334" s="71">
        <f t="shared" si="191"/>
        <v>216.36</v>
      </c>
      <c r="H334" s="71">
        <f t="shared" si="191"/>
        <v>216.36</v>
      </c>
      <c r="I334" s="71">
        <f t="shared" si="191"/>
        <v>216.36</v>
      </c>
      <c r="J334" s="71">
        <f t="shared" si="191"/>
        <v>216.36</v>
      </c>
      <c r="K334" s="71">
        <f t="shared" si="191"/>
        <v>216.36</v>
      </c>
      <c r="L334" s="71">
        <f t="shared" si="191"/>
        <v>216.36</v>
      </c>
      <c r="M334" s="71">
        <f t="shared" si="191"/>
        <v>216.36</v>
      </c>
      <c r="N334" s="71">
        <f t="shared" si="191"/>
        <v>216.36</v>
      </c>
      <c r="O334" s="71">
        <f t="shared" si="191"/>
        <v>216.36</v>
      </c>
      <c r="P334" s="71">
        <f t="shared" si="191"/>
        <v>216.36</v>
      </c>
      <c r="Q334" s="71">
        <f t="shared" si="191"/>
        <v>216.36</v>
      </c>
      <c r="R334" s="71">
        <f t="shared" si="191"/>
        <v>216.36</v>
      </c>
      <c r="S334" s="71">
        <f t="shared" si="191"/>
        <v>216.36</v>
      </c>
      <c r="T334" s="71">
        <f t="shared" si="191"/>
        <v>216.36</v>
      </c>
      <c r="U334" s="71">
        <f t="shared" si="191"/>
        <v>216.36</v>
      </c>
      <c r="V334" s="71">
        <f t="shared" si="191"/>
        <v>216.36</v>
      </c>
      <c r="W334" s="71">
        <f t="shared" si="191"/>
        <v>216.36</v>
      </c>
      <c r="X334" s="71">
        <f t="shared" si="191"/>
        <v>216.36</v>
      </c>
      <c r="Y334" s="71">
        <f t="shared" si="191"/>
        <v>216.36</v>
      </c>
      <c r="Z334" s="71">
        <f t="shared" si="191"/>
        <v>216.36</v>
      </c>
      <c r="AA334" s="71">
        <f t="shared" si="191"/>
        <v>216.36</v>
      </c>
    </row>
    <row r="335" spans="1:27" ht="12.75" customHeight="1" collapsed="1" x14ac:dyDescent="0.2">
      <c r="A335" s="162" t="s">
        <v>2734</v>
      </c>
      <c r="B335" s="54" t="str">
        <f>"03"&amp;"."&amp;$B$801&amp;"."&amp;$B$802</f>
        <v>03.05.2023</v>
      </c>
      <c r="C335" s="134" t="s">
        <v>76</v>
      </c>
      <c r="D335" s="135">
        <f>ROUND(((D336+D337+D339+D338)/1000),5)</f>
        <v>1.6506000000000001</v>
      </c>
      <c r="E335" s="135">
        <f>ROUND(((E336+E337+E339+E338)/1000),5)</f>
        <v>1.51657</v>
      </c>
      <c r="F335" s="135">
        <f>ROUND(((F336+F337+F339+F338)/1000),5)</f>
        <v>1.49373</v>
      </c>
      <c r="G335" s="135">
        <f t="shared" ref="G335:AA335" si="192">ROUND(((G336+G337+G339+G338)/1000),5)</f>
        <v>1.49441</v>
      </c>
      <c r="H335" s="135">
        <f t="shared" si="192"/>
        <v>1.51267</v>
      </c>
      <c r="I335" s="135">
        <f t="shared" si="192"/>
        <v>1.6088</v>
      </c>
      <c r="J335" s="135">
        <f t="shared" si="192"/>
        <v>1.78833</v>
      </c>
      <c r="K335" s="135">
        <f t="shared" si="192"/>
        <v>2.0154899999999998</v>
      </c>
      <c r="L335" s="135">
        <f t="shared" si="192"/>
        <v>2.2297799999999999</v>
      </c>
      <c r="M335" s="135">
        <f t="shared" si="192"/>
        <v>2.3328199999999999</v>
      </c>
      <c r="N335" s="135">
        <f t="shared" si="192"/>
        <v>2.3403399999999999</v>
      </c>
      <c r="O335" s="135">
        <f t="shared" si="192"/>
        <v>2.3421099999999999</v>
      </c>
      <c r="P335" s="135">
        <f t="shared" si="192"/>
        <v>2.3416199999999998</v>
      </c>
      <c r="Q335" s="135">
        <f t="shared" si="192"/>
        <v>2.3618299999999999</v>
      </c>
      <c r="R335" s="135">
        <f t="shared" si="192"/>
        <v>2.34348</v>
      </c>
      <c r="S335" s="135">
        <f t="shared" si="192"/>
        <v>2.3411900000000001</v>
      </c>
      <c r="T335" s="135">
        <f t="shared" si="192"/>
        <v>2.3391799999999998</v>
      </c>
      <c r="U335" s="135">
        <f t="shared" si="192"/>
        <v>2.3352400000000002</v>
      </c>
      <c r="V335" s="135">
        <f t="shared" si="192"/>
        <v>2.3109600000000001</v>
      </c>
      <c r="W335" s="135">
        <f t="shared" si="192"/>
        <v>2.3073600000000001</v>
      </c>
      <c r="X335" s="135">
        <f t="shared" si="192"/>
        <v>2.3342000000000001</v>
      </c>
      <c r="Y335" s="135">
        <f t="shared" si="192"/>
        <v>2.3442400000000001</v>
      </c>
      <c r="Z335" s="135">
        <f t="shared" si="192"/>
        <v>2.1007600000000002</v>
      </c>
      <c r="AA335" s="135">
        <f t="shared" si="192"/>
        <v>1.8592</v>
      </c>
    </row>
    <row r="336" spans="1:27" ht="12.75" hidden="1" customHeight="1" outlineLevel="1" x14ac:dyDescent="0.2">
      <c r="A336" s="163" t="s">
        <v>2735</v>
      </c>
      <c r="B336" s="94" t="s">
        <v>238</v>
      </c>
      <c r="C336" s="70" t="s">
        <v>79</v>
      </c>
      <c r="D336" s="71">
        <v>1212.26</v>
      </c>
      <c r="E336" s="71">
        <v>1078.23</v>
      </c>
      <c r="F336" s="71">
        <v>1055.3900000000001</v>
      </c>
      <c r="G336" s="71">
        <v>1056.07</v>
      </c>
      <c r="H336" s="71">
        <v>1074.33</v>
      </c>
      <c r="I336" s="71">
        <v>1170.46</v>
      </c>
      <c r="J336" s="71">
        <v>1349.99</v>
      </c>
      <c r="K336" s="71">
        <v>1577.15</v>
      </c>
      <c r="L336" s="71">
        <v>1791.44</v>
      </c>
      <c r="M336" s="71">
        <v>1894.48</v>
      </c>
      <c r="N336" s="71">
        <v>1902</v>
      </c>
      <c r="O336" s="71">
        <v>1903.77</v>
      </c>
      <c r="P336" s="71">
        <v>1903.28</v>
      </c>
      <c r="Q336" s="71">
        <v>1923.49</v>
      </c>
      <c r="R336" s="71">
        <v>1905.14</v>
      </c>
      <c r="S336" s="71">
        <v>1902.85</v>
      </c>
      <c r="T336" s="71">
        <v>1900.84</v>
      </c>
      <c r="U336" s="71">
        <v>1896.9</v>
      </c>
      <c r="V336" s="71">
        <v>1872.62</v>
      </c>
      <c r="W336" s="71">
        <v>1869.02</v>
      </c>
      <c r="X336" s="71">
        <v>1895.86</v>
      </c>
      <c r="Y336" s="71">
        <v>1905.9</v>
      </c>
      <c r="Z336" s="71">
        <v>1662.42</v>
      </c>
      <c r="AA336" s="71">
        <v>1420.86</v>
      </c>
    </row>
    <row r="337" spans="1:27" ht="12.75" hidden="1" customHeight="1" outlineLevel="1" x14ac:dyDescent="0.2">
      <c r="A337" s="163" t="s">
        <v>2736</v>
      </c>
      <c r="B337" s="94" t="s">
        <v>90</v>
      </c>
      <c r="C337" s="70" t="s">
        <v>79</v>
      </c>
      <c r="D337" s="71">
        <f>$D$327</f>
        <v>217.03</v>
      </c>
      <c r="E337" s="71">
        <f t="shared" ref="E337:AA337" si="193">$D$327</f>
        <v>217.03</v>
      </c>
      <c r="F337" s="71">
        <f t="shared" si="193"/>
        <v>217.03</v>
      </c>
      <c r="G337" s="71">
        <f t="shared" si="193"/>
        <v>217.03</v>
      </c>
      <c r="H337" s="71">
        <f t="shared" si="193"/>
        <v>217.03</v>
      </c>
      <c r="I337" s="71">
        <f t="shared" si="193"/>
        <v>217.03</v>
      </c>
      <c r="J337" s="71">
        <f t="shared" si="193"/>
        <v>217.03</v>
      </c>
      <c r="K337" s="71">
        <f t="shared" si="193"/>
        <v>217.03</v>
      </c>
      <c r="L337" s="71">
        <f t="shared" si="193"/>
        <v>217.03</v>
      </c>
      <c r="M337" s="71">
        <f t="shared" si="193"/>
        <v>217.03</v>
      </c>
      <c r="N337" s="71">
        <f t="shared" si="193"/>
        <v>217.03</v>
      </c>
      <c r="O337" s="71">
        <f t="shared" si="193"/>
        <v>217.03</v>
      </c>
      <c r="P337" s="71">
        <f t="shared" si="193"/>
        <v>217.03</v>
      </c>
      <c r="Q337" s="71">
        <f t="shared" si="193"/>
        <v>217.03</v>
      </c>
      <c r="R337" s="71">
        <f t="shared" si="193"/>
        <v>217.03</v>
      </c>
      <c r="S337" s="71">
        <f t="shared" si="193"/>
        <v>217.03</v>
      </c>
      <c r="T337" s="71">
        <f t="shared" si="193"/>
        <v>217.03</v>
      </c>
      <c r="U337" s="71">
        <f t="shared" si="193"/>
        <v>217.03</v>
      </c>
      <c r="V337" s="71">
        <f t="shared" si="193"/>
        <v>217.03</v>
      </c>
      <c r="W337" s="71">
        <f t="shared" si="193"/>
        <v>217.03</v>
      </c>
      <c r="X337" s="71">
        <f t="shared" si="193"/>
        <v>217.03</v>
      </c>
      <c r="Y337" s="71">
        <f t="shared" si="193"/>
        <v>217.03</v>
      </c>
      <c r="Z337" s="71">
        <f t="shared" si="193"/>
        <v>217.03</v>
      </c>
      <c r="AA337" s="71">
        <f t="shared" si="193"/>
        <v>217.03</v>
      </c>
    </row>
    <row r="338" spans="1:27" ht="12.75" hidden="1" customHeight="1" outlineLevel="1" x14ac:dyDescent="0.2">
      <c r="A338" s="163" t="s">
        <v>2737</v>
      </c>
      <c r="B338" s="94" t="s">
        <v>83</v>
      </c>
      <c r="C338" s="70" t="s">
        <v>79</v>
      </c>
      <c r="D338" s="71">
        <v>4.95</v>
      </c>
      <c r="E338" s="71">
        <v>4.95</v>
      </c>
      <c r="F338" s="71">
        <v>4.95</v>
      </c>
      <c r="G338" s="71">
        <v>4.95</v>
      </c>
      <c r="H338" s="71">
        <v>4.95</v>
      </c>
      <c r="I338" s="71">
        <v>4.95</v>
      </c>
      <c r="J338" s="71">
        <v>4.95</v>
      </c>
      <c r="K338" s="71">
        <v>4.95</v>
      </c>
      <c r="L338" s="71">
        <v>4.95</v>
      </c>
      <c r="M338" s="71">
        <v>4.95</v>
      </c>
      <c r="N338" s="71">
        <v>4.95</v>
      </c>
      <c r="O338" s="71">
        <v>4.95</v>
      </c>
      <c r="P338" s="71">
        <v>4.95</v>
      </c>
      <c r="Q338" s="71">
        <v>4.95</v>
      </c>
      <c r="R338" s="71">
        <v>4.95</v>
      </c>
      <c r="S338" s="71">
        <v>4.95</v>
      </c>
      <c r="T338" s="71">
        <v>4.95</v>
      </c>
      <c r="U338" s="71">
        <v>4.95</v>
      </c>
      <c r="V338" s="71">
        <v>4.95</v>
      </c>
      <c r="W338" s="71">
        <v>4.95</v>
      </c>
      <c r="X338" s="71">
        <v>4.95</v>
      </c>
      <c r="Y338" s="71">
        <v>4.95</v>
      </c>
      <c r="Z338" s="71">
        <v>4.95</v>
      </c>
      <c r="AA338" s="71">
        <v>4.95</v>
      </c>
    </row>
    <row r="339" spans="1:27" ht="12.75" hidden="1" customHeight="1" outlineLevel="1" x14ac:dyDescent="0.2">
      <c r="A339" s="163" t="s">
        <v>2738</v>
      </c>
      <c r="B339" s="94" t="s">
        <v>81</v>
      </c>
      <c r="C339" s="70" t="s">
        <v>79</v>
      </c>
      <c r="D339" s="71">
        <f>$D$11</f>
        <v>216.36</v>
      </c>
      <c r="E339" s="71">
        <f t="shared" ref="E339:AA339" si="194">$D$11</f>
        <v>216.36</v>
      </c>
      <c r="F339" s="71">
        <f t="shared" si="194"/>
        <v>216.36</v>
      </c>
      <c r="G339" s="71">
        <f t="shared" si="194"/>
        <v>216.36</v>
      </c>
      <c r="H339" s="71">
        <f t="shared" si="194"/>
        <v>216.36</v>
      </c>
      <c r="I339" s="71">
        <f t="shared" si="194"/>
        <v>216.36</v>
      </c>
      <c r="J339" s="71">
        <f t="shared" si="194"/>
        <v>216.36</v>
      </c>
      <c r="K339" s="71">
        <f t="shared" si="194"/>
        <v>216.36</v>
      </c>
      <c r="L339" s="71">
        <f t="shared" si="194"/>
        <v>216.36</v>
      </c>
      <c r="M339" s="71">
        <f t="shared" si="194"/>
        <v>216.36</v>
      </c>
      <c r="N339" s="71">
        <f t="shared" si="194"/>
        <v>216.36</v>
      </c>
      <c r="O339" s="71">
        <f t="shared" si="194"/>
        <v>216.36</v>
      </c>
      <c r="P339" s="71">
        <f t="shared" si="194"/>
        <v>216.36</v>
      </c>
      <c r="Q339" s="71">
        <f t="shared" si="194"/>
        <v>216.36</v>
      </c>
      <c r="R339" s="71">
        <f t="shared" si="194"/>
        <v>216.36</v>
      </c>
      <c r="S339" s="71">
        <f t="shared" si="194"/>
        <v>216.36</v>
      </c>
      <c r="T339" s="71">
        <f t="shared" si="194"/>
        <v>216.36</v>
      </c>
      <c r="U339" s="71">
        <f t="shared" si="194"/>
        <v>216.36</v>
      </c>
      <c r="V339" s="71">
        <f t="shared" si="194"/>
        <v>216.36</v>
      </c>
      <c r="W339" s="71">
        <f t="shared" si="194"/>
        <v>216.36</v>
      </c>
      <c r="X339" s="71">
        <f t="shared" si="194"/>
        <v>216.36</v>
      </c>
      <c r="Y339" s="71">
        <f t="shared" si="194"/>
        <v>216.36</v>
      </c>
      <c r="Z339" s="71">
        <f t="shared" si="194"/>
        <v>216.36</v>
      </c>
      <c r="AA339" s="71">
        <f t="shared" si="194"/>
        <v>216.36</v>
      </c>
    </row>
    <row r="340" spans="1:27" ht="12.75" customHeight="1" collapsed="1" x14ac:dyDescent="0.2">
      <c r="A340" s="162" t="s">
        <v>2739</v>
      </c>
      <c r="B340" s="54" t="str">
        <f>"04"&amp;"."&amp;$B$801&amp;"."&amp;$B$802</f>
        <v>04.05.2023</v>
      </c>
      <c r="C340" s="134" t="s">
        <v>76</v>
      </c>
      <c r="D340" s="135">
        <f>ROUND(((D341+D342+D344+D343)/1000),5)</f>
        <v>1.61829</v>
      </c>
      <c r="E340" s="135">
        <f>ROUND(((E341+E342+E344+E343)/1000),5)</f>
        <v>1.51515</v>
      </c>
      <c r="F340" s="135">
        <f>ROUND(((F341+F342+F344+F343)/1000),5)</f>
        <v>1.44017</v>
      </c>
      <c r="G340" s="135">
        <f t="shared" ref="G340:AA340" si="195">ROUND(((G341+G342+G344+G343)/1000),5)</f>
        <v>1.4218900000000001</v>
      </c>
      <c r="H340" s="135">
        <f t="shared" si="195"/>
        <v>1.4751399999999999</v>
      </c>
      <c r="I340" s="135">
        <f t="shared" si="195"/>
        <v>1.5249200000000001</v>
      </c>
      <c r="J340" s="135">
        <f t="shared" si="195"/>
        <v>1.72909</v>
      </c>
      <c r="K340" s="135">
        <f t="shared" si="195"/>
        <v>2.02373</v>
      </c>
      <c r="L340" s="135">
        <f t="shared" si="195"/>
        <v>2.12758</v>
      </c>
      <c r="M340" s="135">
        <f t="shared" si="195"/>
        <v>2.3164600000000002</v>
      </c>
      <c r="N340" s="135">
        <f t="shared" si="195"/>
        <v>2.3378800000000002</v>
      </c>
      <c r="O340" s="135">
        <f t="shared" si="195"/>
        <v>2.3650500000000001</v>
      </c>
      <c r="P340" s="135">
        <f t="shared" si="195"/>
        <v>2.3673099999999998</v>
      </c>
      <c r="Q340" s="135">
        <f t="shared" si="195"/>
        <v>2.3813200000000001</v>
      </c>
      <c r="R340" s="135">
        <f t="shared" si="195"/>
        <v>2.3541699999999999</v>
      </c>
      <c r="S340" s="135">
        <f t="shared" si="195"/>
        <v>2.3121499999999999</v>
      </c>
      <c r="T340" s="135">
        <f t="shared" si="195"/>
        <v>2.2600500000000001</v>
      </c>
      <c r="U340" s="135">
        <f t="shared" si="195"/>
        <v>2.2161900000000001</v>
      </c>
      <c r="V340" s="135">
        <f t="shared" si="195"/>
        <v>2.19747</v>
      </c>
      <c r="W340" s="135">
        <f t="shared" si="195"/>
        <v>2.2699799999999999</v>
      </c>
      <c r="X340" s="135">
        <f t="shared" si="195"/>
        <v>2.3961800000000002</v>
      </c>
      <c r="Y340" s="135">
        <f t="shared" si="195"/>
        <v>2.3338399999999999</v>
      </c>
      <c r="Z340" s="135">
        <f t="shared" si="195"/>
        <v>2.0713599999999999</v>
      </c>
      <c r="AA340" s="135">
        <f t="shared" si="195"/>
        <v>1.8955900000000001</v>
      </c>
    </row>
    <row r="341" spans="1:27" ht="12.75" hidden="1" customHeight="1" outlineLevel="1" x14ac:dyDescent="0.2">
      <c r="A341" s="163" t="s">
        <v>2740</v>
      </c>
      <c r="B341" s="94" t="s">
        <v>238</v>
      </c>
      <c r="C341" s="70" t="s">
        <v>79</v>
      </c>
      <c r="D341" s="71">
        <v>1179.95</v>
      </c>
      <c r="E341" s="71">
        <v>1076.81</v>
      </c>
      <c r="F341" s="71">
        <v>1001.83</v>
      </c>
      <c r="G341" s="71">
        <v>983.55</v>
      </c>
      <c r="H341" s="71">
        <v>1036.8</v>
      </c>
      <c r="I341" s="71">
        <v>1086.58</v>
      </c>
      <c r="J341" s="71">
        <v>1290.75</v>
      </c>
      <c r="K341" s="71">
        <v>1585.39</v>
      </c>
      <c r="L341" s="71">
        <v>1689.24</v>
      </c>
      <c r="M341" s="71">
        <v>1878.12</v>
      </c>
      <c r="N341" s="71">
        <v>1899.54</v>
      </c>
      <c r="O341" s="71">
        <v>1926.71</v>
      </c>
      <c r="P341" s="71">
        <v>1928.97</v>
      </c>
      <c r="Q341" s="71">
        <v>1942.98</v>
      </c>
      <c r="R341" s="71">
        <v>1915.83</v>
      </c>
      <c r="S341" s="71">
        <v>1873.81</v>
      </c>
      <c r="T341" s="71">
        <v>1821.71</v>
      </c>
      <c r="U341" s="71">
        <v>1777.85</v>
      </c>
      <c r="V341" s="71">
        <v>1759.13</v>
      </c>
      <c r="W341" s="71">
        <v>1831.64</v>
      </c>
      <c r="X341" s="71">
        <v>1957.84</v>
      </c>
      <c r="Y341" s="71">
        <v>1895.5</v>
      </c>
      <c r="Z341" s="71">
        <v>1633.02</v>
      </c>
      <c r="AA341" s="71">
        <v>1457.25</v>
      </c>
    </row>
    <row r="342" spans="1:27" ht="12.75" hidden="1" customHeight="1" outlineLevel="1" x14ac:dyDescent="0.2">
      <c r="A342" s="163" t="s">
        <v>2741</v>
      </c>
      <c r="B342" s="94" t="s">
        <v>90</v>
      </c>
      <c r="C342" s="70" t="s">
        <v>79</v>
      </c>
      <c r="D342" s="71">
        <f>$D$327</f>
        <v>217.03</v>
      </c>
      <c r="E342" s="71">
        <f t="shared" ref="E342:AA342" si="196">$D$327</f>
        <v>217.03</v>
      </c>
      <c r="F342" s="71">
        <f t="shared" si="196"/>
        <v>217.03</v>
      </c>
      <c r="G342" s="71">
        <f t="shared" si="196"/>
        <v>217.03</v>
      </c>
      <c r="H342" s="71">
        <f t="shared" si="196"/>
        <v>217.03</v>
      </c>
      <c r="I342" s="71">
        <f t="shared" si="196"/>
        <v>217.03</v>
      </c>
      <c r="J342" s="71">
        <f t="shared" si="196"/>
        <v>217.03</v>
      </c>
      <c r="K342" s="71">
        <f t="shared" si="196"/>
        <v>217.03</v>
      </c>
      <c r="L342" s="71">
        <f t="shared" si="196"/>
        <v>217.03</v>
      </c>
      <c r="M342" s="71">
        <f t="shared" si="196"/>
        <v>217.03</v>
      </c>
      <c r="N342" s="71">
        <f t="shared" si="196"/>
        <v>217.03</v>
      </c>
      <c r="O342" s="71">
        <f t="shared" si="196"/>
        <v>217.03</v>
      </c>
      <c r="P342" s="71">
        <f t="shared" si="196"/>
        <v>217.03</v>
      </c>
      <c r="Q342" s="71">
        <f t="shared" si="196"/>
        <v>217.03</v>
      </c>
      <c r="R342" s="71">
        <f t="shared" si="196"/>
        <v>217.03</v>
      </c>
      <c r="S342" s="71">
        <f t="shared" si="196"/>
        <v>217.03</v>
      </c>
      <c r="T342" s="71">
        <f t="shared" si="196"/>
        <v>217.03</v>
      </c>
      <c r="U342" s="71">
        <f t="shared" si="196"/>
        <v>217.03</v>
      </c>
      <c r="V342" s="71">
        <f t="shared" si="196"/>
        <v>217.03</v>
      </c>
      <c r="W342" s="71">
        <f t="shared" si="196"/>
        <v>217.03</v>
      </c>
      <c r="X342" s="71">
        <f t="shared" si="196"/>
        <v>217.03</v>
      </c>
      <c r="Y342" s="71">
        <f t="shared" si="196"/>
        <v>217.03</v>
      </c>
      <c r="Z342" s="71">
        <f t="shared" si="196"/>
        <v>217.03</v>
      </c>
      <c r="AA342" s="71">
        <f t="shared" si="196"/>
        <v>217.03</v>
      </c>
    </row>
    <row r="343" spans="1:27" ht="12.75" hidden="1" customHeight="1" outlineLevel="1" x14ac:dyDescent="0.2">
      <c r="A343" s="163" t="s">
        <v>2742</v>
      </c>
      <c r="B343" s="94" t="s">
        <v>83</v>
      </c>
      <c r="C343" s="70" t="s">
        <v>79</v>
      </c>
      <c r="D343" s="71">
        <v>4.95</v>
      </c>
      <c r="E343" s="71">
        <v>4.95</v>
      </c>
      <c r="F343" s="71">
        <v>4.95</v>
      </c>
      <c r="G343" s="71">
        <v>4.95</v>
      </c>
      <c r="H343" s="71">
        <v>4.95</v>
      </c>
      <c r="I343" s="71">
        <v>4.95</v>
      </c>
      <c r="J343" s="71">
        <v>4.95</v>
      </c>
      <c r="K343" s="71">
        <v>4.95</v>
      </c>
      <c r="L343" s="71">
        <v>4.95</v>
      </c>
      <c r="M343" s="71">
        <v>4.95</v>
      </c>
      <c r="N343" s="71">
        <v>4.95</v>
      </c>
      <c r="O343" s="71">
        <v>4.95</v>
      </c>
      <c r="P343" s="71">
        <v>4.95</v>
      </c>
      <c r="Q343" s="71">
        <v>4.95</v>
      </c>
      <c r="R343" s="71">
        <v>4.95</v>
      </c>
      <c r="S343" s="71">
        <v>4.95</v>
      </c>
      <c r="T343" s="71">
        <v>4.95</v>
      </c>
      <c r="U343" s="71">
        <v>4.95</v>
      </c>
      <c r="V343" s="71">
        <v>4.95</v>
      </c>
      <c r="W343" s="71">
        <v>4.95</v>
      </c>
      <c r="X343" s="71">
        <v>4.95</v>
      </c>
      <c r="Y343" s="71">
        <v>4.95</v>
      </c>
      <c r="Z343" s="71">
        <v>4.95</v>
      </c>
      <c r="AA343" s="71">
        <v>4.95</v>
      </c>
    </row>
    <row r="344" spans="1:27" ht="12.75" hidden="1" customHeight="1" outlineLevel="1" x14ac:dyDescent="0.2">
      <c r="A344" s="163" t="s">
        <v>2743</v>
      </c>
      <c r="B344" s="94" t="s">
        <v>81</v>
      </c>
      <c r="C344" s="70" t="s">
        <v>79</v>
      </c>
      <c r="D344" s="71">
        <f>$D$11</f>
        <v>216.36</v>
      </c>
      <c r="E344" s="71">
        <f t="shared" ref="E344:AA344" si="197">$D$11</f>
        <v>216.36</v>
      </c>
      <c r="F344" s="71">
        <f t="shared" si="197"/>
        <v>216.36</v>
      </c>
      <c r="G344" s="71">
        <f t="shared" si="197"/>
        <v>216.36</v>
      </c>
      <c r="H344" s="71">
        <f t="shared" si="197"/>
        <v>216.36</v>
      </c>
      <c r="I344" s="71">
        <f t="shared" si="197"/>
        <v>216.36</v>
      </c>
      <c r="J344" s="71">
        <f t="shared" si="197"/>
        <v>216.36</v>
      </c>
      <c r="K344" s="71">
        <f t="shared" si="197"/>
        <v>216.36</v>
      </c>
      <c r="L344" s="71">
        <f t="shared" si="197"/>
        <v>216.36</v>
      </c>
      <c r="M344" s="71">
        <f t="shared" si="197"/>
        <v>216.36</v>
      </c>
      <c r="N344" s="71">
        <f t="shared" si="197"/>
        <v>216.36</v>
      </c>
      <c r="O344" s="71">
        <f t="shared" si="197"/>
        <v>216.36</v>
      </c>
      <c r="P344" s="71">
        <f t="shared" si="197"/>
        <v>216.36</v>
      </c>
      <c r="Q344" s="71">
        <f t="shared" si="197"/>
        <v>216.36</v>
      </c>
      <c r="R344" s="71">
        <f t="shared" si="197"/>
        <v>216.36</v>
      </c>
      <c r="S344" s="71">
        <f t="shared" si="197"/>
        <v>216.36</v>
      </c>
      <c r="T344" s="71">
        <f t="shared" si="197"/>
        <v>216.36</v>
      </c>
      <c r="U344" s="71">
        <f t="shared" si="197"/>
        <v>216.36</v>
      </c>
      <c r="V344" s="71">
        <f t="shared" si="197"/>
        <v>216.36</v>
      </c>
      <c r="W344" s="71">
        <f t="shared" si="197"/>
        <v>216.36</v>
      </c>
      <c r="X344" s="71">
        <f t="shared" si="197"/>
        <v>216.36</v>
      </c>
      <c r="Y344" s="71">
        <f t="shared" si="197"/>
        <v>216.36</v>
      </c>
      <c r="Z344" s="71">
        <f t="shared" si="197"/>
        <v>216.36</v>
      </c>
      <c r="AA344" s="71">
        <f t="shared" si="197"/>
        <v>216.36</v>
      </c>
    </row>
    <row r="345" spans="1:27" ht="12.75" customHeight="1" collapsed="1" x14ac:dyDescent="0.2">
      <c r="A345" s="162" t="s">
        <v>2744</v>
      </c>
      <c r="B345" s="54" t="str">
        <f>"05"&amp;"."&amp;$B$801&amp;"."&amp;$B$802</f>
        <v>05.05.2023</v>
      </c>
      <c r="C345" s="134" t="s">
        <v>76</v>
      </c>
      <c r="D345" s="135">
        <f>ROUND(((D346+D347+D349+D348)/1000),5)</f>
        <v>1.8169299999999999</v>
      </c>
      <c r="E345" s="135">
        <f>ROUND(((E346+E347+E349+E348)/1000),5)</f>
        <v>1.63035</v>
      </c>
      <c r="F345" s="135">
        <f>ROUND(((F346+F347+F349+F348)/1000),5)</f>
        <v>1.55507</v>
      </c>
      <c r="G345" s="135">
        <f t="shared" ref="G345:AA345" si="198">ROUND(((G346+G347+G349+G348)/1000),5)</f>
        <v>1.53189</v>
      </c>
      <c r="H345" s="135">
        <f t="shared" si="198"/>
        <v>1.57907</v>
      </c>
      <c r="I345" s="135">
        <f t="shared" si="198"/>
        <v>1.69015</v>
      </c>
      <c r="J345" s="135">
        <f t="shared" si="198"/>
        <v>1.8136300000000001</v>
      </c>
      <c r="K345" s="135">
        <f t="shared" si="198"/>
        <v>2.0440200000000002</v>
      </c>
      <c r="L345" s="135">
        <f t="shared" si="198"/>
        <v>2.2515499999999999</v>
      </c>
      <c r="M345" s="135">
        <f t="shared" si="198"/>
        <v>2.3247900000000001</v>
      </c>
      <c r="N345" s="135">
        <f t="shared" si="198"/>
        <v>2.4269400000000001</v>
      </c>
      <c r="O345" s="135">
        <f t="shared" si="198"/>
        <v>2.4005299999999998</v>
      </c>
      <c r="P345" s="135">
        <f t="shared" si="198"/>
        <v>2.3839600000000001</v>
      </c>
      <c r="Q345" s="135">
        <f t="shared" si="198"/>
        <v>2.39907</v>
      </c>
      <c r="R345" s="135">
        <f t="shared" si="198"/>
        <v>2.3837199999999998</v>
      </c>
      <c r="S345" s="135">
        <f t="shared" si="198"/>
        <v>2.34721</v>
      </c>
      <c r="T345" s="135">
        <f t="shared" si="198"/>
        <v>2.3176100000000002</v>
      </c>
      <c r="U345" s="135">
        <f t="shared" si="198"/>
        <v>2.30986</v>
      </c>
      <c r="V345" s="135">
        <f t="shared" si="198"/>
        <v>2.3125300000000002</v>
      </c>
      <c r="W345" s="135">
        <f t="shared" si="198"/>
        <v>2.3212000000000002</v>
      </c>
      <c r="X345" s="135">
        <f t="shared" si="198"/>
        <v>2.4355600000000002</v>
      </c>
      <c r="Y345" s="135">
        <f t="shared" si="198"/>
        <v>2.38733</v>
      </c>
      <c r="Z345" s="135">
        <f t="shared" si="198"/>
        <v>2.2540100000000001</v>
      </c>
      <c r="AA345" s="135">
        <f t="shared" si="198"/>
        <v>2.0442900000000002</v>
      </c>
    </row>
    <row r="346" spans="1:27" ht="12.75" hidden="1" customHeight="1" outlineLevel="1" x14ac:dyDescent="0.2">
      <c r="A346" s="163" t="s">
        <v>2745</v>
      </c>
      <c r="B346" s="94" t="s">
        <v>238</v>
      </c>
      <c r="C346" s="70" t="s">
        <v>79</v>
      </c>
      <c r="D346" s="71">
        <v>1378.59</v>
      </c>
      <c r="E346" s="71">
        <v>1192.01</v>
      </c>
      <c r="F346" s="71">
        <v>1116.73</v>
      </c>
      <c r="G346" s="71">
        <v>1093.55</v>
      </c>
      <c r="H346" s="71">
        <v>1140.73</v>
      </c>
      <c r="I346" s="71">
        <v>1251.81</v>
      </c>
      <c r="J346" s="71">
        <v>1375.29</v>
      </c>
      <c r="K346" s="71">
        <v>1605.68</v>
      </c>
      <c r="L346" s="71">
        <v>1813.21</v>
      </c>
      <c r="M346" s="71">
        <v>1886.45</v>
      </c>
      <c r="N346" s="71">
        <v>1988.6</v>
      </c>
      <c r="O346" s="71">
        <v>1962.19</v>
      </c>
      <c r="P346" s="71">
        <v>1945.62</v>
      </c>
      <c r="Q346" s="71">
        <v>1960.73</v>
      </c>
      <c r="R346" s="71">
        <v>1945.38</v>
      </c>
      <c r="S346" s="71">
        <v>1908.87</v>
      </c>
      <c r="T346" s="71">
        <v>1879.27</v>
      </c>
      <c r="U346" s="71">
        <v>1871.52</v>
      </c>
      <c r="V346" s="71">
        <v>1874.19</v>
      </c>
      <c r="W346" s="71">
        <v>1882.86</v>
      </c>
      <c r="X346" s="71">
        <v>1997.22</v>
      </c>
      <c r="Y346" s="71">
        <v>1948.99</v>
      </c>
      <c r="Z346" s="71">
        <v>1815.67</v>
      </c>
      <c r="AA346" s="71">
        <v>1605.95</v>
      </c>
    </row>
    <row r="347" spans="1:27" ht="12.75" hidden="1" customHeight="1" outlineLevel="1" x14ac:dyDescent="0.2">
      <c r="A347" s="163" t="s">
        <v>2746</v>
      </c>
      <c r="B347" s="94" t="s">
        <v>90</v>
      </c>
      <c r="C347" s="70" t="s">
        <v>79</v>
      </c>
      <c r="D347" s="71">
        <f>$D$327</f>
        <v>217.03</v>
      </c>
      <c r="E347" s="71">
        <f t="shared" ref="E347:AA347" si="199">$D$327</f>
        <v>217.03</v>
      </c>
      <c r="F347" s="71">
        <f t="shared" si="199"/>
        <v>217.03</v>
      </c>
      <c r="G347" s="71">
        <f t="shared" si="199"/>
        <v>217.03</v>
      </c>
      <c r="H347" s="71">
        <f t="shared" si="199"/>
        <v>217.03</v>
      </c>
      <c r="I347" s="71">
        <f t="shared" si="199"/>
        <v>217.03</v>
      </c>
      <c r="J347" s="71">
        <f t="shared" si="199"/>
        <v>217.03</v>
      </c>
      <c r="K347" s="71">
        <f t="shared" si="199"/>
        <v>217.03</v>
      </c>
      <c r="L347" s="71">
        <f t="shared" si="199"/>
        <v>217.03</v>
      </c>
      <c r="M347" s="71">
        <f t="shared" si="199"/>
        <v>217.03</v>
      </c>
      <c r="N347" s="71">
        <f t="shared" si="199"/>
        <v>217.03</v>
      </c>
      <c r="O347" s="71">
        <f t="shared" si="199"/>
        <v>217.03</v>
      </c>
      <c r="P347" s="71">
        <f t="shared" si="199"/>
        <v>217.03</v>
      </c>
      <c r="Q347" s="71">
        <f t="shared" si="199"/>
        <v>217.03</v>
      </c>
      <c r="R347" s="71">
        <f t="shared" si="199"/>
        <v>217.03</v>
      </c>
      <c r="S347" s="71">
        <f t="shared" si="199"/>
        <v>217.03</v>
      </c>
      <c r="T347" s="71">
        <f t="shared" si="199"/>
        <v>217.03</v>
      </c>
      <c r="U347" s="71">
        <f t="shared" si="199"/>
        <v>217.03</v>
      </c>
      <c r="V347" s="71">
        <f t="shared" si="199"/>
        <v>217.03</v>
      </c>
      <c r="W347" s="71">
        <f t="shared" si="199"/>
        <v>217.03</v>
      </c>
      <c r="X347" s="71">
        <f t="shared" si="199"/>
        <v>217.03</v>
      </c>
      <c r="Y347" s="71">
        <f t="shared" si="199"/>
        <v>217.03</v>
      </c>
      <c r="Z347" s="71">
        <f t="shared" si="199"/>
        <v>217.03</v>
      </c>
      <c r="AA347" s="71">
        <f t="shared" si="199"/>
        <v>217.03</v>
      </c>
    </row>
    <row r="348" spans="1:27" ht="12.75" hidden="1" customHeight="1" outlineLevel="1" x14ac:dyDescent="0.2">
      <c r="A348" s="163" t="s">
        <v>2747</v>
      </c>
      <c r="B348" s="94" t="s">
        <v>83</v>
      </c>
      <c r="C348" s="70" t="s">
        <v>79</v>
      </c>
      <c r="D348" s="71">
        <v>4.95</v>
      </c>
      <c r="E348" s="71">
        <v>4.95</v>
      </c>
      <c r="F348" s="71">
        <v>4.95</v>
      </c>
      <c r="G348" s="71">
        <v>4.95</v>
      </c>
      <c r="H348" s="71">
        <v>4.95</v>
      </c>
      <c r="I348" s="71">
        <v>4.95</v>
      </c>
      <c r="J348" s="71">
        <v>4.95</v>
      </c>
      <c r="K348" s="71">
        <v>4.95</v>
      </c>
      <c r="L348" s="71">
        <v>4.95</v>
      </c>
      <c r="M348" s="71">
        <v>4.95</v>
      </c>
      <c r="N348" s="71">
        <v>4.95</v>
      </c>
      <c r="O348" s="71">
        <v>4.95</v>
      </c>
      <c r="P348" s="71">
        <v>4.95</v>
      </c>
      <c r="Q348" s="71">
        <v>4.95</v>
      </c>
      <c r="R348" s="71">
        <v>4.95</v>
      </c>
      <c r="S348" s="71">
        <v>4.95</v>
      </c>
      <c r="T348" s="71">
        <v>4.95</v>
      </c>
      <c r="U348" s="71">
        <v>4.95</v>
      </c>
      <c r="V348" s="71">
        <v>4.95</v>
      </c>
      <c r="W348" s="71">
        <v>4.95</v>
      </c>
      <c r="X348" s="71">
        <v>4.95</v>
      </c>
      <c r="Y348" s="71">
        <v>4.95</v>
      </c>
      <c r="Z348" s="71">
        <v>4.95</v>
      </c>
      <c r="AA348" s="71">
        <v>4.95</v>
      </c>
    </row>
    <row r="349" spans="1:27" ht="12.75" hidden="1" customHeight="1" outlineLevel="1" x14ac:dyDescent="0.2">
      <c r="A349" s="163" t="s">
        <v>2748</v>
      </c>
      <c r="B349" s="94" t="s">
        <v>81</v>
      </c>
      <c r="C349" s="70" t="s">
        <v>79</v>
      </c>
      <c r="D349" s="71">
        <f>$D$11</f>
        <v>216.36</v>
      </c>
      <c r="E349" s="71">
        <f t="shared" ref="E349:AA349" si="200">$D$11</f>
        <v>216.36</v>
      </c>
      <c r="F349" s="71">
        <f t="shared" si="200"/>
        <v>216.36</v>
      </c>
      <c r="G349" s="71">
        <f t="shared" si="200"/>
        <v>216.36</v>
      </c>
      <c r="H349" s="71">
        <f t="shared" si="200"/>
        <v>216.36</v>
      </c>
      <c r="I349" s="71">
        <f t="shared" si="200"/>
        <v>216.36</v>
      </c>
      <c r="J349" s="71">
        <f t="shared" si="200"/>
        <v>216.36</v>
      </c>
      <c r="K349" s="71">
        <f t="shared" si="200"/>
        <v>216.36</v>
      </c>
      <c r="L349" s="71">
        <f t="shared" si="200"/>
        <v>216.36</v>
      </c>
      <c r="M349" s="71">
        <f t="shared" si="200"/>
        <v>216.36</v>
      </c>
      <c r="N349" s="71">
        <f t="shared" si="200"/>
        <v>216.36</v>
      </c>
      <c r="O349" s="71">
        <f t="shared" si="200"/>
        <v>216.36</v>
      </c>
      <c r="P349" s="71">
        <f t="shared" si="200"/>
        <v>216.36</v>
      </c>
      <c r="Q349" s="71">
        <f t="shared" si="200"/>
        <v>216.36</v>
      </c>
      <c r="R349" s="71">
        <f t="shared" si="200"/>
        <v>216.36</v>
      </c>
      <c r="S349" s="71">
        <f t="shared" si="200"/>
        <v>216.36</v>
      </c>
      <c r="T349" s="71">
        <f t="shared" si="200"/>
        <v>216.36</v>
      </c>
      <c r="U349" s="71">
        <f t="shared" si="200"/>
        <v>216.36</v>
      </c>
      <c r="V349" s="71">
        <f t="shared" si="200"/>
        <v>216.36</v>
      </c>
      <c r="W349" s="71">
        <f t="shared" si="200"/>
        <v>216.36</v>
      </c>
      <c r="X349" s="71">
        <f t="shared" si="200"/>
        <v>216.36</v>
      </c>
      <c r="Y349" s="71">
        <f t="shared" si="200"/>
        <v>216.36</v>
      </c>
      <c r="Z349" s="71">
        <f t="shared" si="200"/>
        <v>216.36</v>
      </c>
      <c r="AA349" s="71">
        <f t="shared" si="200"/>
        <v>216.36</v>
      </c>
    </row>
    <row r="350" spans="1:27" ht="12.75" customHeight="1" collapsed="1" x14ac:dyDescent="0.2">
      <c r="A350" s="162" t="s">
        <v>2749</v>
      </c>
      <c r="B350" s="54" t="str">
        <f>"06"&amp;"."&amp;$B$801&amp;"."&amp;$B$802</f>
        <v>06.05.2023</v>
      </c>
      <c r="C350" s="134" t="s">
        <v>76</v>
      </c>
      <c r="D350" s="135">
        <f>ROUND(((D351+D352+D354+D353)/1000),5)</f>
        <v>1.93828</v>
      </c>
      <c r="E350" s="135">
        <f>ROUND(((E351+E352+E354+E353)/1000),5)</f>
        <v>1.86195</v>
      </c>
      <c r="F350" s="135">
        <f>ROUND(((F351+F352+F354+F353)/1000),5)</f>
        <v>1.74695</v>
      </c>
      <c r="G350" s="135">
        <f t="shared" ref="G350:AA350" si="201">ROUND(((G351+G352+G354+G353)/1000),5)</f>
        <v>1.6338900000000001</v>
      </c>
      <c r="H350" s="135">
        <f t="shared" si="201"/>
        <v>1.6315299999999999</v>
      </c>
      <c r="I350" s="135">
        <f t="shared" si="201"/>
        <v>1.72563</v>
      </c>
      <c r="J350" s="135">
        <f t="shared" si="201"/>
        <v>1.7722599999999999</v>
      </c>
      <c r="K350" s="135">
        <f t="shared" si="201"/>
        <v>1.8876299999999999</v>
      </c>
      <c r="L350" s="135">
        <f t="shared" si="201"/>
        <v>2.1827100000000002</v>
      </c>
      <c r="M350" s="135">
        <f t="shared" si="201"/>
        <v>2.3328099999999998</v>
      </c>
      <c r="N350" s="135">
        <f t="shared" si="201"/>
        <v>2.4123100000000002</v>
      </c>
      <c r="O350" s="135">
        <f t="shared" si="201"/>
        <v>2.3906100000000001</v>
      </c>
      <c r="P350" s="135">
        <f t="shared" si="201"/>
        <v>2.33534</v>
      </c>
      <c r="Q350" s="135">
        <f t="shared" si="201"/>
        <v>2.3337500000000002</v>
      </c>
      <c r="R350" s="135">
        <f t="shared" si="201"/>
        <v>2.3161700000000001</v>
      </c>
      <c r="S350" s="135">
        <f t="shared" si="201"/>
        <v>2.3112699999999999</v>
      </c>
      <c r="T350" s="135">
        <f t="shared" si="201"/>
        <v>2.2795800000000002</v>
      </c>
      <c r="U350" s="135">
        <f t="shared" si="201"/>
        <v>2.25169</v>
      </c>
      <c r="V350" s="135">
        <f t="shared" si="201"/>
        <v>2.2486999999999999</v>
      </c>
      <c r="W350" s="135">
        <f t="shared" si="201"/>
        <v>2.2893300000000001</v>
      </c>
      <c r="X350" s="135">
        <f t="shared" si="201"/>
        <v>2.4525899999999998</v>
      </c>
      <c r="Y350" s="135">
        <f t="shared" si="201"/>
        <v>2.43099</v>
      </c>
      <c r="Z350" s="135">
        <f t="shared" si="201"/>
        <v>2.23176</v>
      </c>
      <c r="AA350" s="135">
        <f t="shared" si="201"/>
        <v>2.0688399999999998</v>
      </c>
    </row>
    <row r="351" spans="1:27" ht="12.75" hidden="1" customHeight="1" outlineLevel="1" x14ac:dyDescent="0.2">
      <c r="A351" s="163" t="s">
        <v>2750</v>
      </c>
      <c r="B351" s="94" t="s">
        <v>238</v>
      </c>
      <c r="C351" s="70" t="s">
        <v>79</v>
      </c>
      <c r="D351" s="71">
        <v>1499.94</v>
      </c>
      <c r="E351" s="71">
        <v>1423.61</v>
      </c>
      <c r="F351" s="71">
        <v>1308.6099999999999</v>
      </c>
      <c r="G351" s="71">
        <v>1195.55</v>
      </c>
      <c r="H351" s="71">
        <v>1193.19</v>
      </c>
      <c r="I351" s="71">
        <v>1287.29</v>
      </c>
      <c r="J351" s="71">
        <v>1333.92</v>
      </c>
      <c r="K351" s="71">
        <v>1449.29</v>
      </c>
      <c r="L351" s="71">
        <v>1744.37</v>
      </c>
      <c r="M351" s="71">
        <v>1894.47</v>
      </c>
      <c r="N351" s="71">
        <v>1973.97</v>
      </c>
      <c r="O351" s="71">
        <v>1952.27</v>
      </c>
      <c r="P351" s="71">
        <v>1897</v>
      </c>
      <c r="Q351" s="71">
        <v>1895.41</v>
      </c>
      <c r="R351" s="71">
        <v>1877.83</v>
      </c>
      <c r="S351" s="71">
        <v>1872.93</v>
      </c>
      <c r="T351" s="71">
        <v>1841.24</v>
      </c>
      <c r="U351" s="71">
        <v>1813.35</v>
      </c>
      <c r="V351" s="71">
        <v>1810.36</v>
      </c>
      <c r="W351" s="71">
        <v>1850.99</v>
      </c>
      <c r="X351" s="71">
        <v>2014.25</v>
      </c>
      <c r="Y351" s="71">
        <v>1992.65</v>
      </c>
      <c r="Z351" s="71">
        <v>1793.42</v>
      </c>
      <c r="AA351" s="71">
        <v>1630.5</v>
      </c>
    </row>
    <row r="352" spans="1:27" ht="12.75" hidden="1" customHeight="1" outlineLevel="1" x14ac:dyDescent="0.2">
      <c r="A352" s="163" t="s">
        <v>2751</v>
      </c>
      <c r="B352" s="94" t="s">
        <v>90</v>
      </c>
      <c r="C352" s="70" t="s">
        <v>79</v>
      </c>
      <c r="D352" s="71">
        <f>$D$327</f>
        <v>217.03</v>
      </c>
      <c r="E352" s="71">
        <f t="shared" ref="E352:AA352" si="202">$D$327</f>
        <v>217.03</v>
      </c>
      <c r="F352" s="71">
        <f t="shared" si="202"/>
        <v>217.03</v>
      </c>
      <c r="G352" s="71">
        <f t="shared" si="202"/>
        <v>217.03</v>
      </c>
      <c r="H352" s="71">
        <f t="shared" si="202"/>
        <v>217.03</v>
      </c>
      <c r="I352" s="71">
        <f t="shared" si="202"/>
        <v>217.03</v>
      </c>
      <c r="J352" s="71">
        <f t="shared" si="202"/>
        <v>217.03</v>
      </c>
      <c r="K352" s="71">
        <f t="shared" si="202"/>
        <v>217.03</v>
      </c>
      <c r="L352" s="71">
        <f t="shared" si="202"/>
        <v>217.03</v>
      </c>
      <c r="M352" s="71">
        <f t="shared" si="202"/>
        <v>217.03</v>
      </c>
      <c r="N352" s="71">
        <f t="shared" si="202"/>
        <v>217.03</v>
      </c>
      <c r="O352" s="71">
        <f t="shared" si="202"/>
        <v>217.03</v>
      </c>
      <c r="P352" s="71">
        <f t="shared" si="202"/>
        <v>217.03</v>
      </c>
      <c r="Q352" s="71">
        <f t="shared" si="202"/>
        <v>217.03</v>
      </c>
      <c r="R352" s="71">
        <f t="shared" si="202"/>
        <v>217.03</v>
      </c>
      <c r="S352" s="71">
        <f t="shared" si="202"/>
        <v>217.03</v>
      </c>
      <c r="T352" s="71">
        <f t="shared" si="202"/>
        <v>217.03</v>
      </c>
      <c r="U352" s="71">
        <f t="shared" si="202"/>
        <v>217.03</v>
      </c>
      <c r="V352" s="71">
        <f t="shared" si="202"/>
        <v>217.03</v>
      </c>
      <c r="W352" s="71">
        <f t="shared" si="202"/>
        <v>217.03</v>
      </c>
      <c r="X352" s="71">
        <f t="shared" si="202"/>
        <v>217.03</v>
      </c>
      <c r="Y352" s="71">
        <f t="shared" si="202"/>
        <v>217.03</v>
      </c>
      <c r="Z352" s="71">
        <f t="shared" si="202"/>
        <v>217.03</v>
      </c>
      <c r="AA352" s="71">
        <f t="shared" si="202"/>
        <v>217.03</v>
      </c>
    </row>
    <row r="353" spans="1:27" ht="12.75" hidden="1" customHeight="1" outlineLevel="1" x14ac:dyDescent="0.2">
      <c r="A353" s="163" t="s">
        <v>2752</v>
      </c>
      <c r="B353" s="94" t="s">
        <v>83</v>
      </c>
      <c r="C353" s="70" t="s">
        <v>79</v>
      </c>
      <c r="D353" s="71">
        <v>4.95</v>
      </c>
      <c r="E353" s="71">
        <v>4.95</v>
      </c>
      <c r="F353" s="71">
        <v>4.95</v>
      </c>
      <c r="G353" s="71">
        <v>4.95</v>
      </c>
      <c r="H353" s="71">
        <v>4.95</v>
      </c>
      <c r="I353" s="71">
        <v>4.95</v>
      </c>
      <c r="J353" s="71">
        <v>4.95</v>
      </c>
      <c r="K353" s="71">
        <v>4.95</v>
      </c>
      <c r="L353" s="71">
        <v>4.95</v>
      </c>
      <c r="M353" s="71">
        <v>4.95</v>
      </c>
      <c r="N353" s="71">
        <v>4.95</v>
      </c>
      <c r="O353" s="71">
        <v>4.95</v>
      </c>
      <c r="P353" s="71">
        <v>4.95</v>
      </c>
      <c r="Q353" s="71">
        <v>4.95</v>
      </c>
      <c r="R353" s="71">
        <v>4.95</v>
      </c>
      <c r="S353" s="71">
        <v>4.95</v>
      </c>
      <c r="T353" s="71">
        <v>4.95</v>
      </c>
      <c r="U353" s="71">
        <v>4.95</v>
      </c>
      <c r="V353" s="71">
        <v>4.95</v>
      </c>
      <c r="W353" s="71">
        <v>4.95</v>
      </c>
      <c r="X353" s="71">
        <v>4.95</v>
      </c>
      <c r="Y353" s="71">
        <v>4.95</v>
      </c>
      <c r="Z353" s="71">
        <v>4.95</v>
      </c>
      <c r="AA353" s="71">
        <v>4.95</v>
      </c>
    </row>
    <row r="354" spans="1:27" ht="12.75" hidden="1" customHeight="1" outlineLevel="1" x14ac:dyDescent="0.2">
      <c r="A354" s="163" t="s">
        <v>2753</v>
      </c>
      <c r="B354" s="94" t="s">
        <v>81</v>
      </c>
      <c r="C354" s="70" t="s">
        <v>79</v>
      </c>
      <c r="D354" s="71">
        <f>$D$11</f>
        <v>216.36</v>
      </c>
      <c r="E354" s="71">
        <f t="shared" ref="E354:AA354" si="203">$D$11</f>
        <v>216.36</v>
      </c>
      <c r="F354" s="71">
        <f t="shared" si="203"/>
        <v>216.36</v>
      </c>
      <c r="G354" s="71">
        <f t="shared" si="203"/>
        <v>216.36</v>
      </c>
      <c r="H354" s="71">
        <f t="shared" si="203"/>
        <v>216.36</v>
      </c>
      <c r="I354" s="71">
        <f t="shared" si="203"/>
        <v>216.36</v>
      </c>
      <c r="J354" s="71">
        <f t="shared" si="203"/>
        <v>216.36</v>
      </c>
      <c r="K354" s="71">
        <f t="shared" si="203"/>
        <v>216.36</v>
      </c>
      <c r="L354" s="71">
        <f t="shared" si="203"/>
        <v>216.36</v>
      </c>
      <c r="M354" s="71">
        <f t="shared" si="203"/>
        <v>216.36</v>
      </c>
      <c r="N354" s="71">
        <f t="shared" si="203"/>
        <v>216.36</v>
      </c>
      <c r="O354" s="71">
        <f t="shared" si="203"/>
        <v>216.36</v>
      </c>
      <c r="P354" s="71">
        <f t="shared" si="203"/>
        <v>216.36</v>
      </c>
      <c r="Q354" s="71">
        <f t="shared" si="203"/>
        <v>216.36</v>
      </c>
      <c r="R354" s="71">
        <f t="shared" si="203"/>
        <v>216.36</v>
      </c>
      <c r="S354" s="71">
        <f t="shared" si="203"/>
        <v>216.36</v>
      </c>
      <c r="T354" s="71">
        <f t="shared" si="203"/>
        <v>216.36</v>
      </c>
      <c r="U354" s="71">
        <f t="shared" si="203"/>
        <v>216.36</v>
      </c>
      <c r="V354" s="71">
        <f t="shared" si="203"/>
        <v>216.36</v>
      </c>
      <c r="W354" s="71">
        <f t="shared" si="203"/>
        <v>216.36</v>
      </c>
      <c r="X354" s="71">
        <f t="shared" si="203"/>
        <v>216.36</v>
      </c>
      <c r="Y354" s="71">
        <f t="shared" si="203"/>
        <v>216.36</v>
      </c>
      <c r="Z354" s="71">
        <f t="shared" si="203"/>
        <v>216.36</v>
      </c>
      <c r="AA354" s="71">
        <f t="shared" si="203"/>
        <v>216.36</v>
      </c>
    </row>
    <row r="355" spans="1:27" ht="12.75" customHeight="1" collapsed="1" x14ac:dyDescent="0.2">
      <c r="A355" s="162" t="s">
        <v>2754</v>
      </c>
      <c r="B355" s="54" t="str">
        <f>"07"&amp;"."&amp;$B$801&amp;"."&amp;$B$802</f>
        <v>07.05.2023</v>
      </c>
      <c r="C355" s="134" t="s">
        <v>76</v>
      </c>
      <c r="D355" s="135">
        <f>ROUND(((D356+D357+D359+D358)/1000),5)</f>
        <v>1.9016299999999999</v>
      </c>
      <c r="E355" s="135">
        <f>ROUND(((E356+E357+E359+E358)/1000),5)</f>
        <v>1.7545599999999999</v>
      </c>
      <c r="F355" s="135">
        <f>ROUND(((F356+F357+F359+F358)/1000),5)</f>
        <v>1.6331199999999999</v>
      </c>
      <c r="G355" s="135">
        <f t="shared" ref="G355:AA355" si="204">ROUND(((G356+G357+G359+G358)/1000),5)</f>
        <v>1.5844800000000001</v>
      </c>
      <c r="H355" s="135">
        <f t="shared" si="204"/>
        <v>1.5628500000000001</v>
      </c>
      <c r="I355" s="135">
        <f t="shared" si="204"/>
        <v>1.524</v>
      </c>
      <c r="J355" s="135">
        <f t="shared" si="204"/>
        <v>1.6219600000000001</v>
      </c>
      <c r="K355" s="135">
        <f t="shared" si="204"/>
        <v>1.71912</v>
      </c>
      <c r="L355" s="135">
        <f t="shared" si="204"/>
        <v>1.90019</v>
      </c>
      <c r="M355" s="135">
        <f t="shared" si="204"/>
        <v>2.06338</v>
      </c>
      <c r="N355" s="135">
        <f t="shared" si="204"/>
        <v>2.1021800000000002</v>
      </c>
      <c r="O355" s="135">
        <f t="shared" si="204"/>
        <v>2.11246</v>
      </c>
      <c r="P355" s="135">
        <f t="shared" si="204"/>
        <v>2.1066799999999999</v>
      </c>
      <c r="Q355" s="135">
        <f t="shared" si="204"/>
        <v>2.0994000000000002</v>
      </c>
      <c r="R355" s="135">
        <f t="shared" si="204"/>
        <v>2.0891199999999999</v>
      </c>
      <c r="S355" s="135">
        <f t="shared" si="204"/>
        <v>2.0833300000000001</v>
      </c>
      <c r="T355" s="135">
        <f t="shared" si="204"/>
        <v>2.0675500000000002</v>
      </c>
      <c r="U355" s="135">
        <f t="shared" si="204"/>
        <v>2.0831300000000001</v>
      </c>
      <c r="V355" s="135">
        <f t="shared" si="204"/>
        <v>2.1097600000000001</v>
      </c>
      <c r="W355" s="135">
        <f t="shared" si="204"/>
        <v>2.1694200000000001</v>
      </c>
      <c r="X355" s="135">
        <f t="shared" si="204"/>
        <v>2.2896399999999999</v>
      </c>
      <c r="Y355" s="135">
        <f t="shared" si="204"/>
        <v>2.3471099999999998</v>
      </c>
      <c r="Z355" s="135">
        <f t="shared" si="204"/>
        <v>2.0875599999999999</v>
      </c>
      <c r="AA355" s="135">
        <f t="shared" si="204"/>
        <v>1.92323</v>
      </c>
    </row>
    <row r="356" spans="1:27" ht="12.75" hidden="1" customHeight="1" outlineLevel="1" x14ac:dyDescent="0.2">
      <c r="A356" s="163" t="s">
        <v>2755</v>
      </c>
      <c r="B356" s="94" t="s">
        <v>238</v>
      </c>
      <c r="C356" s="70" t="s">
        <v>79</v>
      </c>
      <c r="D356" s="71">
        <v>1463.29</v>
      </c>
      <c r="E356" s="71">
        <v>1316.22</v>
      </c>
      <c r="F356" s="71">
        <v>1194.78</v>
      </c>
      <c r="G356" s="71">
        <v>1146.1400000000001</v>
      </c>
      <c r="H356" s="71">
        <v>1124.51</v>
      </c>
      <c r="I356" s="71">
        <v>1085.6600000000001</v>
      </c>
      <c r="J356" s="71">
        <v>1183.6199999999999</v>
      </c>
      <c r="K356" s="71">
        <v>1280.78</v>
      </c>
      <c r="L356" s="71">
        <v>1461.85</v>
      </c>
      <c r="M356" s="71">
        <v>1625.04</v>
      </c>
      <c r="N356" s="71">
        <v>1663.84</v>
      </c>
      <c r="O356" s="71">
        <v>1674.12</v>
      </c>
      <c r="P356" s="71">
        <v>1668.34</v>
      </c>
      <c r="Q356" s="71">
        <v>1661.06</v>
      </c>
      <c r="R356" s="71">
        <v>1650.78</v>
      </c>
      <c r="S356" s="71">
        <v>1644.99</v>
      </c>
      <c r="T356" s="71">
        <v>1629.21</v>
      </c>
      <c r="U356" s="71">
        <v>1644.79</v>
      </c>
      <c r="V356" s="71">
        <v>1671.42</v>
      </c>
      <c r="W356" s="71">
        <v>1731.08</v>
      </c>
      <c r="X356" s="71">
        <v>1851.3</v>
      </c>
      <c r="Y356" s="71">
        <v>1908.77</v>
      </c>
      <c r="Z356" s="71">
        <v>1649.22</v>
      </c>
      <c r="AA356" s="71">
        <v>1484.89</v>
      </c>
    </row>
    <row r="357" spans="1:27" ht="12.75" hidden="1" customHeight="1" outlineLevel="1" x14ac:dyDescent="0.2">
      <c r="A357" s="163" t="s">
        <v>2756</v>
      </c>
      <c r="B357" s="94" t="s">
        <v>90</v>
      </c>
      <c r="C357" s="70" t="s">
        <v>79</v>
      </c>
      <c r="D357" s="71">
        <f>$D$327</f>
        <v>217.03</v>
      </c>
      <c r="E357" s="71">
        <f t="shared" ref="E357:AA357" si="205">$D$327</f>
        <v>217.03</v>
      </c>
      <c r="F357" s="71">
        <f t="shared" si="205"/>
        <v>217.03</v>
      </c>
      <c r="G357" s="71">
        <f t="shared" si="205"/>
        <v>217.03</v>
      </c>
      <c r="H357" s="71">
        <f t="shared" si="205"/>
        <v>217.03</v>
      </c>
      <c r="I357" s="71">
        <f t="shared" si="205"/>
        <v>217.03</v>
      </c>
      <c r="J357" s="71">
        <f t="shared" si="205"/>
        <v>217.03</v>
      </c>
      <c r="K357" s="71">
        <f t="shared" si="205"/>
        <v>217.03</v>
      </c>
      <c r="L357" s="71">
        <f t="shared" si="205"/>
        <v>217.03</v>
      </c>
      <c r="M357" s="71">
        <f t="shared" si="205"/>
        <v>217.03</v>
      </c>
      <c r="N357" s="71">
        <f t="shared" si="205"/>
        <v>217.03</v>
      </c>
      <c r="O357" s="71">
        <f t="shared" si="205"/>
        <v>217.03</v>
      </c>
      <c r="P357" s="71">
        <f t="shared" si="205"/>
        <v>217.03</v>
      </c>
      <c r="Q357" s="71">
        <f t="shared" si="205"/>
        <v>217.03</v>
      </c>
      <c r="R357" s="71">
        <f t="shared" si="205"/>
        <v>217.03</v>
      </c>
      <c r="S357" s="71">
        <f t="shared" si="205"/>
        <v>217.03</v>
      </c>
      <c r="T357" s="71">
        <f t="shared" si="205"/>
        <v>217.03</v>
      </c>
      <c r="U357" s="71">
        <f t="shared" si="205"/>
        <v>217.03</v>
      </c>
      <c r="V357" s="71">
        <f t="shared" si="205"/>
        <v>217.03</v>
      </c>
      <c r="W357" s="71">
        <f t="shared" si="205"/>
        <v>217.03</v>
      </c>
      <c r="X357" s="71">
        <f t="shared" si="205"/>
        <v>217.03</v>
      </c>
      <c r="Y357" s="71">
        <f t="shared" si="205"/>
        <v>217.03</v>
      </c>
      <c r="Z357" s="71">
        <f t="shared" si="205"/>
        <v>217.03</v>
      </c>
      <c r="AA357" s="71">
        <f t="shared" si="205"/>
        <v>217.03</v>
      </c>
    </row>
    <row r="358" spans="1:27" ht="12.75" hidden="1" customHeight="1" outlineLevel="1" x14ac:dyDescent="0.2">
      <c r="A358" s="163" t="s">
        <v>2757</v>
      </c>
      <c r="B358" s="94" t="s">
        <v>83</v>
      </c>
      <c r="C358" s="70" t="s">
        <v>79</v>
      </c>
      <c r="D358" s="71">
        <v>4.95</v>
      </c>
      <c r="E358" s="71">
        <v>4.95</v>
      </c>
      <c r="F358" s="71">
        <v>4.95</v>
      </c>
      <c r="G358" s="71">
        <v>4.95</v>
      </c>
      <c r="H358" s="71">
        <v>4.95</v>
      </c>
      <c r="I358" s="71">
        <v>4.95</v>
      </c>
      <c r="J358" s="71">
        <v>4.95</v>
      </c>
      <c r="K358" s="71">
        <v>4.95</v>
      </c>
      <c r="L358" s="71">
        <v>4.95</v>
      </c>
      <c r="M358" s="71">
        <v>4.95</v>
      </c>
      <c r="N358" s="71">
        <v>4.95</v>
      </c>
      <c r="O358" s="71">
        <v>4.95</v>
      </c>
      <c r="P358" s="71">
        <v>4.95</v>
      </c>
      <c r="Q358" s="71">
        <v>4.95</v>
      </c>
      <c r="R358" s="71">
        <v>4.95</v>
      </c>
      <c r="S358" s="71">
        <v>4.95</v>
      </c>
      <c r="T358" s="71">
        <v>4.95</v>
      </c>
      <c r="U358" s="71">
        <v>4.95</v>
      </c>
      <c r="V358" s="71">
        <v>4.95</v>
      </c>
      <c r="W358" s="71">
        <v>4.95</v>
      </c>
      <c r="X358" s="71">
        <v>4.95</v>
      </c>
      <c r="Y358" s="71">
        <v>4.95</v>
      </c>
      <c r="Z358" s="71">
        <v>4.95</v>
      </c>
      <c r="AA358" s="71">
        <v>4.95</v>
      </c>
    </row>
    <row r="359" spans="1:27" ht="12.75" hidden="1" customHeight="1" outlineLevel="1" x14ac:dyDescent="0.2">
      <c r="A359" s="163" t="s">
        <v>2758</v>
      </c>
      <c r="B359" s="94" t="s">
        <v>81</v>
      </c>
      <c r="C359" s="70" t="s">
        <v>79</v>
      </c>
      <c r="D359" s="71">
        <f>$D$11</f>
        <v>216.36</v>
      </c>
      <c r="E359" s="71">
        <f t="shared" ref="E359:AA359" si="206">$D$11</f>
        <v>216.36</v>
      </c>
      <c r="F359" s="71">
        <f t="shared" si="206"/>
        <v>216.36</v>
      </c>
      <c r="G359" s="71">
        <f t="shared" si="206"/>
        <v>216.36</v>
      </c>
      <c r="H359" s="71">
        <f t="shared" si="206"/>
        <v>216.36</v>
      </c>
      <c r="I359" s="71">
        <f t="shared" si="206"/>
        <v>216.36</v>
      </c>
      <c r="J359" s="71">
        <f t="shared" si="206"/>
        <v>216.36</v>
      </c>
      <c r="K359" s="71">
        <f t="shared" si="206"/>
        <v>216.36</v>
      </c>
      <c r="L359" s="71">
        <f t="shared" si="206"/>
        <v>216.36</v>
      </c>
      <c r="M359" s="71">
        <f t="shared" si="206"/>
        <v>216.36</v>
      </c>
      <c r="N359" s="71">
        <f t="shared" si="206"/>
        <v>216.36</v>
      </c>
      <c r="O359" s="71">
        <f t="shared" si="206"/>
        <v>216.36</v>
      </c>
      <c r="P359" s="71">
        <f t="shared" si="206"/>
        <v>216.36</v>
      </c>
      <c r="Q359" s="71">
        <f t="shared" si="206"/>
        <v>216.36</v>
      </c>
      <c r="R359" s="71">
        <f t="shared" si="206"/>
        <v>216.36</v>
      </c>
      <c r="S359" s="71">
        <f t="shared" si="206"/>
        <v>216.36</v>
      </c>
      <c r="T359" s="71">
        <f t="shared" si="206"/>
        <v>216.36</v>
      </c>
      <c r="U359" s="71">
        <f t="shared" si="206"/>
        <v>216.36</v>
      </c>
      <c r="V359" s="71">
        <f t="shared" si="206"/>
        <v>216.36</v>
      </c>
      <c r="W359" s="71">
        <f t="shared" si="206"/>
        <v>216.36</v>
      </c>
      <c r="X359" s="71">
        <f t="shared" si="206"/>
        <v>216.36</v>
      </c>
      <c r="Y359" s="71">
        <f t="shared" si="206"/>
        <v>216.36</v>
      </c>
      <c r="Z359" s="71">
        <f t="shared" si="206"/>
        <v>216.36</v>
      </c>
      <c r="AA359" s="71">
        <f t="shared" si="206"/>
        <v>216.36</v>
      </c>
    </row>
    <row r="360" spans="1:27" ht="12.75" customHeight="1" collapsed="1" x14ac:dyDescent="0.2">
      <c r="A360" s="162" t="s">
        <v>2759</v>
      </c>
      <c r="B360" s="54" t="str">
        <f>"08"&amp;"."&amp;$B$801&amp;"."&amp;$B$802</f>
        <v>08.05.2023</v>
      </c>
      <c r="C360" s="134" t="s">
        <v>76</v>
      </c>
      <c r="D360" s="135">
        <f>ROUND(((D361+D362+D364+D363)/1000),5)</f>
        <v>1.89907</v>
      </c>
      <c r="E360" s="135">
        <f>ROUND(((E361+E362+E364+E363)/1000),5)</f>
        <v>1.79806</v>
      </c>
      <c r="F360" s="135">
        <f>ROUND(((F361+F362+F364+F363)/1000),5)</f>
        <v>1.6736200000000001</v>
      </c>
      <c r="G360" s="135">
        <f t="shared" ref="G360:AA360" si="207">ROUND(((G361+G362+G364+G363)/1000),5)</f>
        <v>1.6479600000000001</v>
      </c>
      <c r="H360" s="135">
        <f t="shared" si="207"/>
        <v>1.6272500000000001</v>
      </c>
      <c r="I360" s="135">
        <f t="shared" si="207"/>
        <v>1.6372899999999999</v>
      </c>
      <c r="J360" s="135">
        <f t="shared" si="207"/>
        <v>1.66967</v>
      </c>
      <c r="K360" s="135">
        <f t="shared" si="207"/>
        <v>1.7928999999999999</v>
      </c>
      <c r="L360" s="135">
        <f t="shared" si="207"/>
        <v>2.0111300000000001</v>
      </c>
      <c r="M360" s="135">
        <f t="shared" si="207"/>
        <v>2.2085900000000001</v>
      </c>
      <c r="N360" s="135">
        <f t="shared" si="207"/>
        <v>2.26952</v>
      </c>
      <c r="O360" s="135">
        <f t="shared" si="207"/>
        <v>2.2778999999999998</v>
      </c>
      <c r="P360" s="135">
        <f t="shared" si="207"/>
        <v>2.26512</v>
      </c>
      <c r="Q360" s="135">
        <f t="shared" si="207"/>
        <v>2.2616900000000002</v>
      </c>
      <c r="R360" s="135">
        <f t="shared" si="207"/>
        <v>2.2557499999999999</v>
      </c>
      <c r="S360" s="135">
        <f t="shared" si="207"/>
        <v>2.2491099999999999</v>
      </c>
      <c r="T360" s="135">
        <f t="shared" si="207"/>
        <v>2.2330999999999999</v>
      </c>
      <c r="U360" s="135">
        <f t="shared" si="207"/>
        <v>2.3045300000000002</v>
      </c>
      <c r="V360" s="135">
        <f t="shared" si="207"/>
        <v>2.34761</v>
      </c>
      <c r="W360" s="135">
        <f t="shared" si="207"/>
        <v>2.3932099999999998</v>
      </c>
      <c r="X360" s="135">
        <f t="shared" si="207"/>
        <v>2.3969299999999998</v>
      </c>
      <c r="Y360" s="135">
        <f t="shared" si="207"/>
        <v>2.4834800000000001</v>
      </c>
      <c r="Z360" s="135">
        <f t="shared" si="207"/>
        <v>2.1601400000000002</v>
      </c>
      <c r="AA360" s="135">
        <f t="shared" si="207"/>
        <v>2.0171999999999999</v>
      </c>
    </row>
    <row r="361" spans="1:27" ht="12.75" hidden="1" customHeight="1" outlineLevel="1" x14ac:dyDescent="0.2">
      <c r="A361" s="163" t="s">
        <v>2760</v>
      </c>
      <c r="B361" s="94" t="s">
        <v>238</v>
      </c>
      <c r="C361" s="70" t="s">
        <v>79</v>
      </c>
      <c r="D361" s="71">
        <v>1460.73</v>
      </c>
      <c r="E361" s="71">
        <v>1359.72</v>
      </c>
      <c r="F361" s="71">
        <v>1235.28</v>
      </c>
      <c r="G361" s="71">
        <v>1209.6199999999999</v>
      </c>
      <c r="H361" s="71">
        <v>1188.9100000000001</v>
      </c>
      <c r="I361" s="71">
        <v>1198.95</v>
      </c>
      <c r="J361" s="71">
        <v>1231.33</v>
      </c>
      <c r="K361" s="71">
        <v>1354.56</v>
      </c>
      <c r="L361" s="71">
        <v>1572.79</v>
      </c>
      <c r="M361" s="71">
        <v>1770.25</v>
      </c>
      <c r="N361" s="71">
        <v>1831.18</v>
      </c>
      <c r="O361" s="71">
        <v>1839.56</v>
      </c>
      <c r="P361" s="71">
        <v>1826.78</v>
      </c>
      <c r="Q361" s="71">
        <v>1823.35</v>
      </c>
      <c r="R361" s="71">
        <v>1817.41</v>
      </c>
      <c r="S361" s="71">
        <v>1810.77</v>
      </c>
      <c r="T361" s="71">
        <v>1794.76</v>
      </c>
      <c r="U361" s="71">
        <v>1866.19</v>
      </c>
      <c r="V361" s="71">
        <v>1909.27</v>
      </c>
      <c r="W361" s="71">
        <v>1954.87</v>
      </c>
      <c r="X361" s="71">
        <v>1958.59</v>
      </c>
      <c r="Y361" s="71">
        <v>2045.14</v>
      </c>
      <c r="Z361" s="71">
        <v>1721.8</v>
      </c>
      <c r="AA361" s="71">
        <v>1578.86</v>
      </c>
    </row>
    <row r="362" spans="1:27" ht="12.75" hidden="1" customHeight="1" outlineLevel="1" x14ac:dyDescent="0.2">
      <c r="A362" s="163" t="s">
        <v>2761</v>
      </c>
      <c r="B362" s="94" t="s">
        <v>90</v>
      </c>
      <c r="C362" s="70" t="s">
        <v>79</v>
      </c>
      <c r="D362" s="71">
        <f>$D$327</f>
        <v>217.03</v>
      </c>
      <c r="E362" s="71">
        <f t="shared" ref="E362:AA362" si="208">$D$327</f>
        <v>217.03</v>
      </c>
      <c r="F362" s="71">
        <f t="shared" si="208"/>
        <v>217.03</v>
      </c>
      <c r="G362" s="71">
        <f t="shared" si="208"/>
        <v>217.03</v>
      </c>
      <c r="H362" s="71">
        <f t="shared" si="208"/>
        <v>217.03</v>
      </c>
      <c r="I362" s="71">
        <f t="shared" si="208"/>
        <v>217.03</v>
      </c>
      <c r="J362" s="71">
        <f t="shared" si="208"/>
        <v>217.03</v>
      </c>
      <c r="K362" s="71">
        <f t="shared" si="208"/>
        <v>217.03</v>
      </c>
      <c r="L362" s="71">
        <f t="shared" si="208"/>
        <v>217.03</v>
      </c>
      <c r="M362" s="71">
        <f t="shared" si="208"/>
        <v>217.03</v>
      </c>
      <c r="N362" s="71">
        <f t="shared" si="208"/>
        <v>217.03</v>
      </c>
      <c r="O362" s="71">
        <f t="shared" si="208"/>
        <v>217.03</v>
      </c>
      <c r="P362" s="71">
        <f t="shared" si="208"/>
        <v>217.03</v>
      </c>
      <c r="Q362" s="71">
        <f t="shared" si="208"/>
        <v>217.03</v>
      </c>
      <c r="R362" s="71">
        <f t="shared" si="208"/>
        <v>217.03</v>
      </c>
      <c r="S362" s="71">
        <f t="shared" si="208"/>
        <v>217.03</v>
      </c>
      <c r="T362" s="71">
        <f t="shared" si="208"/>
        <v>217.03</v>
      </c>
      <c r="U362" s="71">
        <f t="shared" si="208"/>
        <v>217.03</v>
      </c>
      <c r="V362" s="71">
        <f t="shared" si="208"/>
        <v>217.03</v>
      </c>
      <c r="W362" s="71">
        <f t="shared" si="208"/>
        <v>217.03</v>
      </c>
      <c r="X362" s="71">
        <f t="shared" si="208"/>
        <v>217.03</v>
      </c>
      <c r="Y362" s="71">
        <f t="shared" si="208"/>
        <v>217.03</v>
      </c>
      <c r="Z362" s="71">
        <f t="shared" si="208"/>
        <v>217.03</v>
      </c>
      <c r="AA362" s="71">
        <f t="shared" si="208"/>
        <v>217.03</v>
      </c>
    </row>
    <row r="363" spans="1:27" ht="12.75" hidden="1" customHeight="1" outlineLevel="1" x14ac:dyDescent="0.2">
      <c r="A363" s="163" t="s">
        <v>2762</v>
      </c>
      <c r="B363" s="94" t="s">
        <v>83</v>
      </c>
      <c r="C363" s="70" t="s">
        <v>79</v>
      </c>
      <c r="D363" s="71">
        <v>4.95</v>
      </c>
      <c r="E363" s="71">
        <v>4.95</v>
      </c>
      <c r="F363" s="71">
        <v>4.95</v>
      </c>
      <c r="G363" s="71">
        <v>4.95</v>
      </c>
      <c r="H363" s="71">
        <v>4.95</v>
      </c>
      <c r="I363" s="71">
        <v>4.95</v>
      </c>
      <c r="J363" s="71">
        <v>4.95</v>
      </c>
      <c r="K363" s="71">
        <v>4.95</v>
      </c>
      <c r="L363" s="71">
        <v>4.95</v>
      </c>
      <c r="M363" s="71">
        <v>4.95</v>
      </c>
      <c r="N363" s="71">
        <v>4.95</v>
      </c>
      <c r="O363" s="71">
        <v>4.95</v>
      </c>
      <c r="P363" s="71">
        <v>4.95</v>
      </c>
      <c r="Q363" s="71">
        <v>4.95</v>
      </c>
      <c r="R363" s="71">
        <v>4.95</v>
      </c>
      <c r="S363" s="71">
        <v>4.95</v>
      </c>
      <c r="T363" s="71">
        <v>4.95</v>
      </c>
      <c r="U363" s="71">
        <v>4.95</v>
      </c>
      <c r="V363" s="71">
        <v>4.95</v>
      </c>
      <c r="W363" s="71">
        <v>4.95</v>
      </c>
      <c r="X363" s="71">
        <v>4.95</v>
      </c>
      <c r="Y363" s="71">
        <v>4.95</v>
      </c>
      <c r="Z363" s="71">
        <v>4.95</v>
      </c>
      <c r="AA363" s="71">
        <v>4.95</v>
      </c>
    </row>
    <row r="364" spans="1:27" ht="12.75" hidden="1" customHeight="1" outlineLevel="1" x14ac:dyDescent="0.2">
      <c r="A364" s="163" t="s">
        <v>2763</v>
      </c>
      <c r="B364" s="94" t="s">
        <v>81</v>
      </c>
      <c r="C364" s="70" t="s">
        <v>79</v>
      </c>
      <c r="D364" s="71">
        <f>$D$11</f>
        <v>216.36</v>
      </c>
      <c r="E364" s="71">
        <f t="shared" ref="E364:AA364" si="209">$D$11</f>
        <v>216.36</v>
      </c>
      <c r="F364" s="71">
        <f t="shared" si="209"/>
        <v>216.36</v>
      </c>
      <c r="G364" s="71">
        <f t="shared" si="209"/>
        <v>216.36</v>
      </c>
      <c r="H364" s="71">
        <f t="shared" si="209"/>
        <v>216.36</v>
      </c>
      <c r="I364" s="71">
        <f t="shared" si="209"/>
        <v>216.36</v>
      </c>
      <c r="J364" s="71">
        <f t="shared" si="209"/>
        <v>216.36</v>
      </c>
      <c r="K364" s="71">
        <f t="shared" si="209"/>
        <v>216.36</v>
      </c>
      <c r="L364" s="71">
        <f t="shared" si="209"/>
        <v>216.36</v>
      </c>
      <c r="M364" s="71">
        <f t="shared" si="209"/>
        <v>216.36</v>
      </c>
      <c r="N364" s="71">
        <f t="shared" si="209"/>
        <v>216.36</v>
      </c>
      <c r="O364" s="71">
        <f t="shared" si="209"/>
        <v>216.36</v>
      </c>
      <c r="P364" s="71">
        <f t="shared" si="209"/>
        <v>216.36</v>
      </c>
      <c r="Q364" s="71">
        <f t="shared" si="209"/>
        <v>216.36</v>
      </c>
      <c r="R364" s="71">
        <f t="shared" si="209"/>
        <v>216.36</v>
      </c>
      <c r="S364" s="71">
        <f t="shared" si="209"/>
        <v>216.36</v>
      </c>
      <c r="T364" s="71">
        <f t="shared" si="209"/>
        <v>216.36</v>
      </c>
      <c r="U364" s="71">
        <f t="shared" si="209"/>
        <v>216.36</v>
      </c>
      <c r="V364" s="71">
        <f t="shared" si="209"/>
        <v>216.36</v>
      </c>
      <c r="W364" s="71">
        <f t="shared" si="209"/>
        <v>216.36</v>
      </c>
      <c r="X364" s="71">
        <f t="shared" si="209"/>
        <v>216.36</v>
      </c>
      <c r="Y364" s="71">
        <f t="shared" si="209"/>
        <v>216.36</v>
      </c>
      <c r="Z364" s="71">
        <f t="shared" si="209"/>
        <v>216.36</v>
      </c>
      <c r="AA364" s="71">
        <f t="shared" si="209"/>
        <v>216.36</v>
      </c>
    </row>
    <row r="365" spans="1:27" ht="12.75" customHeight="1" collapsed="1" x14ac:dyDescent="0.2">
      <c r="A365" s="162" t="s">
        <v>2764</v>
      </c>
      <c r="B365" s="54" t="str">
        <f>"09"&amp;"."&amp;$B$801&amp;"."&amp;$B$802</f>
        <v>09.05.2023</v>
      </c>
      <c r="C365" s="134" t="s">
        <v>76</v>
      </c>
      <c r="D365" s="135">
        <f>ROUND(((D366+D367+D369+D368)/1000),5)</f>
        <v>1.93889</v>
      </c>
      <c r="E365" s="135">
        <f>ROUND(((E366+E367+E369+E368)/1000),5)</f>
        <v>1.8147899999999999</v>
      </c>
      <c r="F365" s="135">
        <f>ROUND(((F366+F367+F369+F368)/1000),5)</f>
        <v>1.7547999999999999</v>
      </c>
      <c r="G365" s="135">
        <f t="shared" ref="G365:AA365" si="210">ROUND(((G366+G367+G369+G368)/1000),5)</f>
        <v>1.70794</v>
      </c>
      <c r="H365" s="135">
        <f t="shared" si="210"/>
        <v>1.66849</v>
      </c>
      <c r="I365" s="135">
        <f t="shared" si="210"/>
        <v>1.6552</v>
      </c>
      <c r="J365" s="135">
        <f t="shared" si="210"/>
        <v>1.6744300000000001</v>
      </c>
      <c r="K365" s="135">
        <f t="shared" si="210"/>
        <v>1.76617</v>
      </c>
      <c r="L365" s="135">
        <f t="shared" si="210"/>
        <v>2.0116299999999998</v>
      </c>
      <c r="M365" s="135">
        <f t="shared" si="210"/>
        <v>2.14479</v>
      </c>
      <c r="N365" s="135">
        <f t="shared" si="210"/>
        <v>2.2418</v>
      </c>
      <c r="O365" s="135">
        <f t="shared" si="210"/>
        <v>2.2378999999999998</v>
      </c>
      <c r="P365" s="135">
        <f t="shared" si="210"/>
        <v>2.2318799999999999</v>
      </c>
      <c r="Q365" s="135">
        <f t="shared" si="210"/>
        <v>2.2311899999999998</v>
      </c>
      <c r="R365" s="135">
        <f t="shared" si="210"/>
        <v>2.2254700000000001</v>
      </c>
      <c r="S365" s="135">
        <f t="shared" si="210"/>
        <v>2.1853400000000001</v>
      </c>
      <c r="T365" s="135">
        <f t="shared" si="210"/>
        <v>2.17794</v>
      </c>
      <c r="U365" s="135">
        <f t="shared" si="210"/>
        <v>2.4448500000000002</v>
      </c>
      <c r="V365" s="135">
        <f t="shared" si="210"/>
        <v>2.4471699999999998</v>
      </c>
      <c r="W365" s="135">
        <f t="shared" si="210"/>
        <v>2.4929299999999999</v>
      </c>
      <c r="X365" s="135">
        <f t="shared" si="210"/>
        <v>2.5880399999999999</v>
      </c>
      <c r="Y365" s="135">
        <f t="shared" si="210"/>
        <v>2.6568499999999999</v>
      </c>
      <c r="Z365" s="135">
        <f t="shared" si="210"/>
        <v>2.2299000000000002</v>
      </c>
      <c r="AA365" s="135">
        <f t="shared" si="210"/>
        <v>2.0857899999999998</v>
      </c>
    </row>
    <row r="366" spans="1:27" ht="12.75" hidden="1" customHeight="1" outlineLevel="1" x14ac:dyDescent="0.2">
      <c r="A366" s="163" t="s">
        <v>2765</v>
      </c>
      <c r="B366" s="94" t="s">
        <v>238</v>
      </c>
      <c r="C366" s="70" t="s">
        <v>79</v>
      </c>
      <c r="D366" s="71">
        <v>1500.55</v>
      </c>
      <c r="E366" s="71">
        <v>1376.45</v>
      </c>
      <c r="F366" s="71">
        <v>1316.46</v>
      </c>
      <c r="G366" s="71">
        <v>1269.5999999999999</v>
      </c>
      <c r="H366" s="71">
        <v>1230.1500000000001</v>
      </c>
      <c r="I366" s="71">
        <v>1216.8599999999999</v>
      </c>
      <c r="J366" s="71">
        <v>1236.0899999999999</v>
      </c>
      <c r="K366" s="71">
        <v>1327.83</v>
      </c>
      <c r="L366" s="71">
        <v>1573.29</v>
      </c>
      <c r="M366" s="71">
        <v>1706.45</v>
      </c>
      <c r="N366" s="71">
        <v>1803.46</v>
      </c>
      <c r="O366" s="71">
        <v>1799.56</v>
      </c>
      <c r="P366" s="71">
        <v>1793.54</v>
      </c>
      <c r="Q366" s="71">
        <v>1792.85</v>
      </c>
      <c r="R366" s="71">
        <v>1787.13</v>
      </c>
      <c r="S366" s="71">
        <v>1747</v>
      </c>
      <c r="T366" s="71">
        <v>1739.6</v>
      </c>
      <c r="U366" s="71">
        <v>2006.51</v>
      </c>
      <c r="V366" s="71">
        <v>2008.83</v>
      </c>
      <c r="W366" s="71">
        <v>2054.59</v>
      </c>
      <c r="X366" s="71">
        <v>2149.6999999999998</v>
      </c>
      <c r="Y366" s="71">
        <v>2218.5100000000002</v>
      </c>
      <c r="Z366" s="71">
        <v>1791.56</v>
      </c>
      <c r="AA366" s="71">
        <v>1647.45</v>
      </c>
    </row>
    <row r="367" spans="1:27" ht="12.75" hidden="1" customHeight="1" outlineLevel="1" x14ac:dyDescent="0.2">
      <c r="A367" s="163" t="s">
        <v>2766</v>
      </c>
      <c r="B367" s="94" t="s">
        <v>90</v>
      </c>
      <c r="C367" s="70" t="s">
        <v>79</v>
      </c>
      <c r="D367" s="71">
        <f>$D$327</f>
        <v>217.03</v>
      </c>
      <c r="E367" s="71">
        <f t="shared" ref="E367:AA367" si="211">$D$327</f>
        <v>217.03</v>
      </c>
      <c r="F367" s="71">
        <f t="shared" si="211"/>
        <v>217.03</v>
      </c>
      <c r="G367" s="71">
        <f t="shared" si="211"/>
        <v>217.03</v>
      </c>
      <c r="H367" s="71">
        <f t="shared" si="211"/>
        <v>217.03</v>
      </c>
      <c r="I367" s="71">
        <f t="shared" si="211"/>
        <v>217.03</v>
      </c>
      <c r="J367" s="71">
        <f t="shared" si="211"/>
        <v>217.03</v>
      </c>
      <c r="K367" s="71">
        <f t="shared" si="211"/>
        <v>217.03</v>
      </c>
      <c r="L367" s="71">
        <f t="shared" si="211"/>
        <v>217.03</v>
      </c>
      <c r="M367" s="71">
        <f t="shared" si="211"/>
        <v>217.03</v>
      </c>
      <c r="N367" s="71">
        <f t="shared" si="211"/>
        <v>217.03</v>
      </c>
      <c r="O367" s="71">
        <f t="shared" si="211"/>
        <v>217.03</v>
      </c>
      <c r="P367" s="71">
        <f t="shared" si="211"/>
        <v>217.03</v>
      </c>
      <c r="Q367" s="71">
        <f t="shared" si="211"/>
        <v>217.03</v>
      </c>
      <c r="R367" s="71">
        <f t="shared" si="211"/>
        <v>217.03</v>
      </c>
      <c r="S367" s="71">
        <f t="shared" si="211"/>
        <v>217.03</v>
      </c>
      <c r="T367" s="71">
        <f t="shared" si="211"/>
        <v>217.03</v>
      </c>
      <c r="U367" s="71">
        <f t="shared" si="211"/>
        <v>217.03</v>
      </c>
      <c r="V367" s="71">
        <f t="shared" si="211"/>
        <v>217.03</v>
      </c>
      <c r="W367" s="71">
        <f t="shared" si="211"/>
        <v>217.03</v>
      </c>
      <c r="X367" s="71">
        <f t="shared" si="211"/>
        <v>217.03</v>
      </c>
      <c r="Y367" s="71">
        <f t="shared" si="211"/>
        <v>217.03</v>
      </c>
      <c r="Z367" s="71">
        <f t="shared" si="211"/>
        <v>217.03</v>
      </c>
      <c r="AA367" s="71">
        <f t="shared" si="211"/>
        <v>217.03</v>
      </c>
    </row>
    <row r="368" spans="1:27" ht="12.75" hidden="1" customHeight="1" outlineLevel="1" x14ac:dyDescent="0.2">
      <c r="A368" s="163" t="s">
        <v>2767</v>
      </c>
      <c r="B368" s="94" t="s">
        <v>83</v>
      </c>
      <c r="C368" s="70" t="s">
        <v>79</v>
      </c>
      <c r="D368" s="71">
        <v>4.95</v>
      </c>
      <c r="E368" s="71">
        <v>4.95</v>
      </c>
      <c r="F368" s="71">
        <v>4.95</v>
      </c>
      <c r="G368" s="71">
        <v>4.95</v>
      </c>
      <c r="H368" s="71">
        <v>4.95</v>
      </c>
      <c r="I368" s="71">
        <v>4.95</v>
      </c>
      <c r="J368" s="71">
        <v>4.95</v>
      </c>
      <c r="K368" s="71">
        <v>4.95</v>
      </c>
      <c r="L368" s="71">
        <v>4.95</v>
      </c>
      <c r="M368" s="71">
        <v>4.95</v>
      </c>
      <c r="N368" s="71">
        <v>4.95</v>
      </c>
      <c r="O368" s="71">
        <v>4.95</v>
      </c>
      <c r="P368" s="71">
        <v>4.95</v>
      </c>
      <c r="Q368" s="71">
        <v>4.95</v>
      </c>
      <c r="R368" s="71">
        <v>4.95</v>
      </c>
      <c r="S368" s="71">
        <v>4.95</v>
      </c>
      <c r="T368" s="71">
        <v>4.95</v>
      </c>
      <c r="U368" s="71">
        <v>4.95</v>
      </c>
      <c r="V368" s="71">
        <v>4.95</v>
      </c>
      <c r="W368" s="71">
        <v>4.95</v>
      </c>
      <c r="X368" s="71">
        <v>4.95</v>
      </c>
      <c r="Y368" s="71">
        <v>4.95</v>
      </c>
      <c r="Z368" s="71">
        <v>4.95</v>
      </c>
      <c r="AA368" s="71">
        <v>4.95</v>
      </c>
    </row>
    <row r="369" spans="1:27" ht="12.75" hidden="1" customHeight="1" outlineLevel="1" x14ac:dyDescent="0.2">
      <c r="A369" s="163" t="s">
        <v>2768</v>
      </c>
      <c r="B369" s="94" t="s">
        <v>81</v>
      </c>
      <c r="C369" s="70" t="s">
        <v>79</v>
      </c>
      <c r="D369" s="71">
        <f>$D$11</f>
        <v>216.36</v>
      </c>
      <c r="E369" s="71">
        <f t="shared" ref="E369:AA369" si="212">$D$11</f>
        <v>216.36</v>
      </c>
      <c r="F369" s="71">
        <f t="shared" si="212"/>
        <v>216.36</v>
      </c>
      <c r="G369" s="71">
        <f t="shared" si="212"/>
        <v>216.36</v>
      </c>
      <c r="H369" s="71">
        <f t="shared" si="212"/>
        <v>216.36</v>
      </c>
      <c r="I369" s="71">
        <f t="shared" si="212"/>
        <v>216.36</v>
      </c>
      <c r="J369" s="71">
        <f t="shared" si="212"/>
        <v>216.36</v>
      </c>
      <c r="K369" s="71">
        <f t="shared" si="212"/>
        <v>216.36</v>
      </c>
      <c r="L369" s="71">
        <f t="shared" si="212"/>
        <v>216.36</v>
      </c>
      <c r="M369" s="71">
        <f t="shared" si="212"/>
        <v>216.36</v>
      </c>
      <c r="N369" s="71">
        <f t="shared" si="212"/>
        <v>216.36</v>
      </c>
      <c r="O369" s="71">
        <f t="shared" si="212"/>
        <v>216.36</v>
      </c>
      <c r="P369" s="71">
        <f t="shared" si="212"/>
        <v>216.36</v>
      </c>
      <c r="Q369" s="71">
        <f t="shared" si="212"/>
        <v>216.36</v>
      </c>
      <c r="R369" s="71">
        <f t="shared" si="212"/>
        <v>216.36</v>
      </c>
      <c r="S369" s="71">
        <f t="shared" si="212"/>
        <v>216.36</v>
      </c>
      <c r="T369" s="71">
        <f t="shared" si="212"/>
        <v>216.36</v>
      </c>
      <c r="U369" s="71">
        <f t="shared" si="212"/>
        <v>216.36</v>
      </c>
      <c r="V369" s="71">
        <f t="shared" si="212"/>
        <v>216.36</v>
      </c>
      <c r="W369" s="71">
        <f t="shared" si="212"/>
        <v>216.36</v>
      </c>
      <c r="X369" s="71">
        <f t="shared" si="212"/>
        <v>216.36</v>
      </c>
      <c r="Y369" s="71">
        <f t="shared" si="212"/>
        <v>216.36</v>
      </c>
      <c r="Z369" s="71">
        <f t="shared" si="212"/>
        <v>216.36</v>
      </c>
      <c r="AA369" s="71">
        <f t="shared" si="212"/>
        <v>216.36</v>
      </c>
    </row>
    <row r="370" spans="1:27" ht="12.75" customHeight="1" collapsed="1" x14ac:dyDescent="0.2">
      <c r="A370" s="162" t="s">
        <v>2769</v>
      </c>
      <c r="B370" s="54" t="str">
        <f>"10"&amp;"."&amp;$B$801&amp;"."&amp;$B$802</f>
        <v>10.05.2023</v>
      </c>
      <c r="C370" s="134" t="s">
        <v>76</v>
      </c>
      <c r="D370" s="135">
        <f>ROUND(((D371+D372+D374+D373)/1000),5)</f>
        <v>2.0402999999999998</v>
      </c>
      <c r="E370" s="135">
        <f>ROUND(((E371+E372+E374+E373)/1000),5)</f>
        <v>1.83314</v>
      </c>
      <c r="F370" s="135">
        <f>ROUND(((F371+F372+F374+F373)/1000),5)</f>
        <v>1.7424200000000001</v>
      </c>
      <c r="G370" s="135">
        <f t="shared" ref="G370:AA370" si="213">ROUND(((G371+G372+G374+G373)/1000),5)</f>
        <v>1.6917599999999999</v>
      </c>
      <c r="H370" s="135">
        <f t="shared" si="213"/>
        <v>1.71312</v>
      </c>
      <c r="I370" s="135">
        <f t="shared" si="213"/>
        <v>1.7639499999999999</v>
      </c>
      <c r="J370" s="135">
        <f t="shared" si="213"/>
        <v>1.9446300000000001</v>
      </c>
      <c r="K370" s="135">
        <f t="shared" si="213"/>
        <v>2.0888</v>
      </c>
      <c r="L370" s="135">
        <f t="shared" si="213"/>
        <v>2.3024499999999999</v>
      </c>
      <c r="M370" s="135">
        <f t="shared" si="213"/>
        <v>2.50345</v>
      </c>
      <c r="N370" s="135">
        <f t="shared" si="213"/>
        <v>2.5708199999999999</v>
      </c>
      <c r="O370" s="135">
        <f t="shared" si="213"/>
        <v>2.3858899999999998</v>
      </c>
      <c r="P370" s="135">
        <f t="shared" si="213"/>
        <v>2.3906800000000001</v>
      </c>
      <c r="Q370" s="135">
        <f t="shared" si="213"/>
        <v>2.4047100000000001</v>
      </c>
      <c r="R370" s="135">
        <f t="shared" si="213"/>
        <v>2.3866700000000001</v>
      </c>
      <c r="S370" s="135">
        <f t="shared" si="213"/>
        <v>2.3857300000000001</v>
      </c>
      <c r="T370" s="135">
        <f t="shared" si="213"/>
        <v>2.3454299999999999</v>
      </c>
      <c r="U370" s="135">
        <f t="shared" si="213"/>
        <v>2.31203</v>
      </c>
      <c r="V370" s="135">
        <f t="shared" si="213"/>
        <v>2.30322</v>
      </c>
      <c r="W370" s="135">
        <f t="shared" si="213"/>
        <v>2.3490000000000002</v>
      </c>
      <c r="X370" s="135">
        <f t="shared" si="213"/>
        <v>2.4036200000000001</v>
      </c>
      <c r="Y370" s="135">
        <f t="shared" si="213"/>
        <v>2.34822</v>
      </c>
      <c r="Z370" s="135">
        <f t="shared" si="213"/>
        <v>2.26071</v>
      </c>
      <c r="AA370" s="135">
        <f t="shared" si="213"/>
        <v>2.05958</v>
      </c>
    </row>
    <row r="371" spans="1:27" ht="12.75" hidden="1" customHeight="1" outlineLevel="1" x14ac:dyDescent="0.2">
      <c r="A371" s="163" t="s">
        <v>2770</v>
      </c>
      <c r="B371" s="94" t="s">
        <v>238</v>
      </c>
      <c r="C371" s="70" t="s">
        <v>79</v>
      </c>
      <c r="D371" s="71">
        <v>1601.96</v>
      </c>
      <c r="E371" s="71">
        <v>1394.8</v>
      </c>
      <c r="F371" s="71">
        <v>1304.08</v>
      </c>
      <c r="G371" s="71">
        <v>1253.42</v>
      </c>
      <c r="H371" s="71">
        <v>1274.78</v>
      </c>
      <c r="I371" s="71">
        <v>1325.61</v>
      </c>
      <c r="J371" s="71">
        <v>1506.29</v>
      </c>
      <c r="K371" s="71">
        <v>1650.46</v>
      </c>
      <c r="L371" s="71">
        <v>1864.11</v>
      </c>
      <c r="M371" s="71">
        <v>2065.11</v>
      </c>
      <c r="N371" s="71">
        <v>2132.48</v>
      </c>
      <c r="O371" s="71">
        <v>1947.55</v>
      </c>
      <c r="P371" s="71">
        <v>1952.34</v>
      </c>
      <c r="Q371" s="71">
        <v>1966.37</v>
      </c>
      <c r="R371" s="71">
        <v>1948.33</v>
      </c>
      <c r="S371" s="71">
        <v>1947.39</v>
      </c>
      <c r="T371" s="71">
        <v>1907.09</v>
      </c>
      <c r="U371" s="71">
        <v>1873.69</v>
      </c>
      <c r="V371" s="71">
        <v>1864.88</v>
      </c>
      <c r="W371" s="71">
        <v>1910.66</v>
      </c>
      <c r="X371" s="71">
        <v>1965.28</v>
      </c>
      <c r="Y371" s="71">
        <v>1909.88</v>
      </c>
      <c r="Z371" s="71">
        <v>1822.37</v>
      </c>
      <c r="AA371" s="71">
        <v>1621.24</v>
      </c>
    </row>
    <row r="372" spans="1:27" ht="12.75" hidden="1" customHeight="1" outlineLevel="1" x14ac:dyDescent="0.2">
      <c r="A372" s="163" t="s">
        <v>2771</v>
      </c>
      <c r="B372" s="94" t="s">
        <v>90</v>
      </c>
      <c r="C372" s="70" t="s">
        <v>79</v>
      </c>
      <c r="D372" s="71">
        <f>$D$327</f>
        <v>217.03</v>
      </c>
      <c r="E372" s="71">
        <f t="shared" ref="E372:AA372" si="214">$D$327</f>
        <v>217.03</v>
      </c>
      <c r="F372" s="71">
        <f t="shared" si="214"/>
        <v>217.03</v>
      </c>
      <c r="G372" s="71">
        <f t="shared" si="214"/>
        <v>217.03</v>
      </c>
      <c r="H372" s="71">
        <f t="shared" si="214"/>
        <v>217.03</v>
      </c>
      <c r="I372" s="71">
        <f t="shared" si="214"/>
        <v>217.03</v>
      </c>
      <c r="J372" s="71">
        <f t="shared" si="214"/>
        <v>217.03</v>
      </c>
      <c r="K372" s="71">
        <f t="shared" si="214"/>
        <v>217.03</v>
      </c>
      <c r="L372" s="71">
        <f t="shared" si="214"/>
        <v>217.03</v>
      </c>
      <c r="M372" s="71">
        <f t="shared" si="214"/>
        <v>217.03</v>
      </c>
      <c r="N372" s="71">
        <f t="shared" si="214"/>
        <v>217.03</v>
      </c>
      <c r="O372" s="71">
        <f t="shared" si="214"/>
        <v>217.03</v>
      </c>
      <c r="P372" s="71">
        <f t="shared" si="214"/>
        <v>217.03</v>
      </c>
      <c r="Q372" s="71">
        <f t="shared" si="214"/>
        <v>217.03</v>
      </c>
      <c r="R372" s="71">
        <f t="shared" si="214"/>
        <v>217.03</v>
      </c>
      <c r="S372" s="71">
        <f t="shared" si="214"/>
        <v>217.03</v>
      </c>
      <c r="T372" s="71">
        <f t="shared" si="214"/>
        <v>217.03</v>
      </c>
      <c r="U372" s="71">
        <f t="shared" si="214"/>
        <v>217.03</v>
      </c>
      <c r="V372" s="71">
        <f t="shared" si="214"/>
        <v>217.03</v>
      </c>
      <c r="W372" s="71">
        <f t="shared" si="214"/>
        <v>217.03</v>
      </c>
      <c r="X372" s="71">
        <f t="shared" si="214"/>
        <v>217.03</v>
      </c>
      <c r="Y372" s="71">
        <f t="shared" si="214"/>
        <v>217.03</v>
      </c>
      <c r="Z372" s="71">
        <f t="shared" si="214"/>
        <v>217.03</v>
      </c>
      <c r="AA372" s="71">
        <f t="shared" si="214"/>
        <v>217.03</v>
      </c>
    </row>
    <row r="373" spans="1:27" ht="12.75" hidden="1" customHeight="1" outlineLevel="1" x14ac:dyDescent="0.2">
      <c r="A373" s="163" t="s">
        <v>2772</v>
      </c>
      <c r="B373" s="94" t="s">
        <v>83</v>
      </c>
      <c r="C373" s="70" t="s">
        <v>79</v>
      </c>
      <c r="D373" s="71">
        <v>4.95</v>
      </c>
      <c r="E373" s="71">
        <v>4.95</v>
      </c>
      <c r="F373" s="71">
        <v>4.95</v>
      </c>
      <c r="G373" s="71">
        <v>4.95</v>
      </c>
      <c r="H373" s="71">
        <v>4.95</v>
      </c>
      <c r="I373" s="71">
        <v>4.95</v>
      </c>
      <c r="J373" s="71">
        <v>4.95</v>
      </c>
      <c r="K373" s="71">
        <v>4.95</v>
      </c>
      <c r="L373" s="71">
        <v>4.95</v>
      </c>
      <c r="M373" s="71">
        <v>4.95</v>
      </c>
      <c r="N373" s="71">
        <v>4.95</v>
      </c>
      <c r="O373" s="71">
        <v>4.95</v>
      </c>
      <c r="P373" s="71">
        <v>4.95</v>
      </c>
      <c r="Q373" s="71">
        <v>4.95</v>
      </c>
      <c r="R373" s="71">
        <v>4.95</v>
      </c>
      <c r="S373" s="71">
        <v>4.95</v>
      </c>
      <c r="T373" s="71">
        <v>4.95</v>
      </c>
      <c r="U373" s="71">
        <v>4.95</v>
      </c>
      <c r="V373" s="71">
        <v>4.95</v>
      </c>
      <c r="W373" s="71">
        <v>4.95</v>
      </c>
      <c r="X373" s="71">
        <v>4.95</v>
      </c>
      <c r="Y373" s="71">
        <v>4.95</v>
      </c>
      <c r="Z373" s="71">
        <v>4.95</v>
      </c>
      <c r="AA373" s="71">
        <v>4.95</v>
      </c>
    </row>
    <row r="374" spans="1:27" ht="12.75" hidden="1" customHeight="1" outlineLevel="1" x14ac:dyDescent="0.2">
      <c r="A374" s="163" t="s">
        <v>2773</v>
      </c>
      <c r="B374" s="94" t="s">
        <v>81</v>
      </c>
      <c r="C374" s="70" t="s">
        <v>79</v>
      </c>
      <c r="D374" s="71">
        <f>$D$11</f>
        <v>216.36</v>
      </c>
      <c r="E374" s="71">
        <f t="shared" ref="E374:AA374" si="215">$D$11</f>
        <v>216.36</v>
      </c>
      <c r="F374" s="71">
        <f t="shared" si="215"/>
        <v>216.36</v>
      </c>
      <c r="G374" s="71">
        <f t="shared" si="215"/>
        <v>216.36</v>
      </c>
      <c r="H374" s="71">
        <f t="shared" si="215"/>
        <v>216.36</v>
      </c>
      <c r="I374" s="71">
        <f t="shared" si="215"/>
        <v>216.36</v>
      </c>
      <c r="J374" s="71">
        <f t="shared" si="215"/>
        <v>216.36</v>
      </c>
      <c r="K374" s="71">
        <f t="shared" si="215"/>
        <v>216.36</v>
      </c>
      <c r="L374" s="71">
        <f t="shared" si="215"/>
        <v>216.36</v>
      </c>
      <c r="M374" s="71">
        <f t="shared" si="215"/>
        <v>216.36</v>
      </c>
      <c r="N374" s="71">
        <f t="shared" si="215"/>
        <v>216.36</v>
      </c>
      <c r="O374" s="71">
        <f t="shared" si="215"/>
        <v>216.36</v>
      </c>
      <c r="P374" s="71">
        <f t="shared" si="215"/>
        <v>216.36</v>
      </c>
      <c r="Q374" s="71">
        <f t="shared" si="215"/>
        <v>216.36</v>
      </c>
      <c r="R374" s="71">
        <f t="shared" si="215"/>
        <v>216.36</v>
      </c>
      <c r="S374" s="71">
        <f t="shared" si="215"/>
        <v>216.36</v>
      </c>
      <c r="T374" s="71">
        <f t="shared" si="215"/>
        <v>216.36</v>
      </c>
      <c r="U374" s="71">
        <f t="shared" si="215"/>
        <v>216.36</v>
      </c>
      <c r="V374" s="71">
        <f t="shared" si="215"/>
        <v>216.36</v>
      </c>
      <c r="W374" s="71">
        <f t="shared" si="215"/>
        <v>216.36</v>
      </c>
      <c r="X374" s="71">
        <f t="shared" si="215"/>
        <v>216.36</v>
      </c>
      <c r="Y374" s="71">
        <f t="shared" si="215"/>
        <v>216.36</v>
      </c>
      <c r="Z374" s="71">
        <f t="shared" si="215"/>
        <v>216.36</v>
      </c>
      <c r="AA374" s="71">
        <f t="shared" si="215"/>
        <v>216.36</v>
      </c>
    </row>
    <row r="375" spans="1:27" ht="12.75" customHeight="1" collapsed="1" x14ac:dyDescent="0.2">
      <c r="A375" s="162" t="s">
        <v>2774</v>
      </c>
      <c r="B375" s="54" t="str">
        <f>"11"&amp;"."&amp;$B$801&amp;"."&amp;$B$802</f>
        <v>11.05.2023</v>
      </c>
      <c r="C375" s="134" t="s">
        <v>76</v>
      </c>
      <c r="D375" s="135">
        <f>ROUND(((D376+D377+D379+D378)/1000),5)</f>
        <v>1.64778</v>
      </c>
      <c r="E375" s="135">
        <f>ROUND(((E376+E377+E379+E378)/1000),5)</f>
        <v>1.51231</v>
      </c>
      <c r="F375" s="135">
        <f>ROUND(((F376+F377+F379+F378)/1000),5)</f>
        <v>1.4659</v>
      </c>
      <c r="G375" s="135">
        <f t="shared" ref="G375:AA375" si="216">ROUND(((G376+G377+G379+G378)/1000),5)</f>
        <v>1.4216299999999999</v>
      </c>
      <c r="H375" s="135">
        <f t="shared" si="216"/>
        <v>1.44028</v>
      </c>
      <c r="I375" s="135">
        <f t="shared" si="216"/>
        <v>1.51284</v>
      </c>
      <c r="J375" s="135">
        <f t="shared" si="216"/>
        <v>1.6691</v>
      </c>
      <c r="K375" s="135">
        <f t="shared" si="216"/>
        <v>1.8765700000000001</v>
      </c>
      <c r="L375" s="135">
        <f t="shared" si="216"/>
        <v>2.1433599999999999</v>
      </c>
      <c r="M375" s="135">
        <f t="shared" si="216"/>
        <v>2.2494700000000001</v>
      </c>
      <c r="N375" s="135">
        <f t="shared" si="216"/>
        <v>2.2637700000000001</v>
      </c>
      <c r="O375" s="135">
        <f t="shared" si="216"/>
        <v>2.2923300000000002</v>
      </c>
      <c r="P375" s="135">
        <f t="shared" si="216"/>
        <v>2.3037800000000002</v>
      </c>
      <c r="Q375" s="135">
        <f t="shared" si="216"/>
        <v>2.3052299999999999</v>
      </c>
      <c r="R375" s="135">
        <f t="shared" si="216"/>
        <v>2.2863000000000002</v>
      </c>
      <c r="S375" s="135">
        <f t="shared" si="216"/>
        <v>2.2041900000000001</v>
      </c>
      <c r="T375" s="135">
        <f t="shared" si="216"/>
        <v>2.1617600000000001</v>
      </c>
      <c r="U375" s="135">
        <f t="shared" si="216"/>
        <v>2.12155</v>
      </c>
      <c r="V375" s="135">
        <f t="shared" si="216"/>
        <v>2.1307399999999999</v>
      </c>
      <c r="W375" s="135">
        <f t="shared" si="216"/>
        <v>2.1466400000000001</v>
      </c>
      <c r="X375" s="135">
        <f t="shared" si="216"/>
        <v>2.2066300000000001</v>
      </c>
      <c r="Y375" s="135">
        <f t="shared" si="216"/>
        <v>2.2289599999999998</v>
      </c>
      <c r="Z375" s="135">
        <f t="shared" si="216"/>
        <v>2.0624699999999998</v>
      </c>
      <c r="AA375" s="135">
        <f t="shared" si="216"/>
        <v>1.7777700000000001</v>
      </c>
    </row>
    <row r="376" spans="1:27" ht="12.75" hidden="1" customHeight="1" outlineLevel="1" x14ac:dyDescent="0.2">
      <c r="A376" s="163" t="s">
        <v>2775</v>
      </c>
      <c r="B376" s="94" t="s">
        <v>238</v>
      </c>
      <c r="C376" s="70" t="s">
        <v>79</v>
      </c>
      <c r="D376" s="71">
        <v>1209.44</v>
      </c>
      <c r="E376" s="71">
        <v>1073.97</v>
      </c>
      <c r="F376" s="71">
        <v>1027.56</v>
      </c>
      <c r="G376" s="71">
        <v>983.29</v>
      </c>
      <c r="H376" s="71">
        <v>1001.94</v>
      </c>
      <c r="I376" s="71">
        <v>1074.5</v>
      </c>
      <c r="J376" s="71">
        <v>1230.76</v>
      </c>
      <c r="K376" s="71">
        <v>1438.23</v>
      </c>
      <c r="L376" s="71">
        <v>1705.02</v>
      </c>
      <c r="M376" s="71">
        <v>1811.13</v>
      </c>
      <c r="N376" s="71">
        <v>1825.43</v>
      </c>
      <c r="O376" s="71">
        <v>1853.99</v>
      </c>
      <c r="P376" s="71">
        <v>1865.44</v>
      </c>
      <c r="Q376" s="71">
        <v>1866.89</v>
      </c>
      <c r="R376" s="71">
        <v>1847.96</v>
      </c>
      <c r="S376" s="71">
        <v>1765.85</v>
      </c>
      <c r="T376" s="71">
        <v>1723.42</v>
      </c>
      <c r="U376" s="71">
        <v>1683.21</v>
      </c>
      <c r="V376" s="71">
        <v>1692.4</v>
      </c>
      <c r="W376" s="71">
        <v>1708.3</v>
      </c>
      <c r="X376" s="71">
        <v>1768.29</v>
      </c>
      <c r="Y376" s="71">
        <v>1790.62</v>
      </c>
      <c r="Z376" s="71">
        <v>1624.13</v>
      </c>
      <c r="AA376" s="71">
        <v>1339.43</v>
      </c>
    </row>
    <row r="377" spans="1:27" ht="12.75" hidden="1" customHeight="1" outlineLevel="1" x14ac:dyDescent="0.2">
      <c r="A377" s="163" t="s">
        <v>2776</v>
      </c>
      <c r="B377" s="94" t="s">
        <v>90</v>
      </c>
      <c r="C377" s="70" t="s">
        <v>79</v>
      </c>
      <c r="D377" s="71">
        <f>$D$327</f>
        <v>217.03</v>
      </c>
      <c r="E377" s="71">
        <f t="shared" ref="E377:AA377" si="217">$D$327</f>
        <v>217.03</v>
      </c>
      <c r="F377" s="71">
        <f t="shared" si="217"/>
        <v>217.03</v>
      </c>
      <c r="G377" s="71">
        <f t="shared" si="217"/>
        <v>217.03</v>
      </c>
      <c r="H377" s="71">
        <f t="shared" si="217"/>
        <v>217.03</v>
      </c>
      <c r="I377" s="71">
        <f t="shared" si="217"/>
        <v>217.03</v>
      </c>
      <c r="J377" s="71">
        <f t="shared" si="217"/>
        <v>217.03</v>
      </c>
      <c r="K377" s="71">
        <f t="shared" si="217"/>
        <v>217.03</v>
      </c>
      <c r="L377" s="71">
        <f t="shared" si="217"/>
        <v>217.03</v>
      </c>
      <c r="M377" s="71">
        <f t="shared" si="217"/>
        <v>217.03</v>
      </c>
      <c r="N377" s="71">
        <f t="shared" si="217"/>
        <v>217.03</v>
      </c>
      <c r="O377" s="71">
        <f t="shared" si="217"/>
        <v>217.03</v>
      </c>
      <c r="P377" s="71">
        <f t="shared" si="217"/>
        <v>217.03</v>
      </c>
      <c r="Q377" s="71">
        <f t="shared" si="217"/>
        <v>217.03</v>
      </c>
      <c r="R377" s="71">
        <f t="shared" si="217"/>
        <v>217.03</v>
      </c>
      <c r="S377" s="71">
        <f t="shared" si="217"/>
        <v>217.03</v>
      </c>
      <c r="T377" s="71">
        <f t="shared" si="217"/>
        <v>217.03</v>
      </c>
      <c r="U377" s="71">
        <f t="shared" si="217"/>
        <v>217.03</v>
      </c>
      <c r="V377" s="71">
        <f t="shared" si="217"/>
        <v>217.03</v>
      </c>
      <c r="W377" s="71">
        <f t="shared" si="217"/>
        <v>217.03</v>
      </c>
      <c r="X377" s="71">
        <f t="shared" si="217"/>
        <v>217.03</v>
      </c>
      <c r="Y377" s="71">
        <f t="shared" si="217"/>
        <v>217.03</v>
      </c>
      <c r="Z377" s="71">
        <f t="shared" si="217"/>
        <v>217.03</v>
      </c>
      <c r="AA377" s="71">
        <f t="shared" si="217"/>
        <v>217.03</v>
      </c>
    </row>
    <row r="378" spans="1:27" ht="12.75" hidden="1" customHeight="1" outlineLevel="1" x14ac:dyDescent="0.2">
      <c r="A378" s="163" t="s">
        <v>2777</v>
      </c>
      <c r="B378" s="94" t="s">
        <v>83</v>
      </c>
      <c r="C378" s="70" t="s">
        <v>79</v>
      </c>
      <c r="D378" s="71">
        <v>4.95</v>
      </c>
      <c r="E378" s="71">
        <v>4.95</v>
      </c>
      <c r="F378" s="71">
        <v>4.95</v>
      </c>
      <c r="G378" s="71">
        <v>4.95</v>
      </c>
      <c r="H378" s="71">
        <v>4.95</v>
      </c>
      <c r="I378" s="71">
        <v>4.95</v>
      </c>
      <c r="J378" s="71">
        <v>4.95</v>
      </c>
      <c r="K378" s="71">
        <v>4.95</v>
      </c>
      <c r="L378" s="71">
        <v>4.95</v>
      </c>
      <c r="M378" s="71">
        <v>4.95</v>
      </c>
      <c r="N378" s="71">
        <v>4.95</v>
      </c>
      <c r="O378" s="71">
        <v>4.95</v>
      </c>
      <c r="P378" s="71">
        <v>4.95</v>
      </c>
      <c r="Q378" s="71">
        <v>4.95</v>
      </c>
      <c r="R378" s="71">
        <v>4.95</v>
      </c>
      <c r="S378" s="71">
        <v>4.95</v>
      </c>
      <c r="T378" s="71">
        <v>4.95</v>
      </c>
      <c r="U378" s="71">
        <v>4.95</v>
      </c>
      <c r="V378" s="71">
        <v>4.95</v>
      </c>
      <c r="W378" s="71">
        <v>4.95</v>
      </c>
      <c r="X378" s="71">
        <v>4.95</v>
      </c>
      <c r="Y378" s="71">
        <v>4.95</v>
      </c>
      <c r="Z378" s="71">
        <v>4.95</v>
      </c>
      <c r="AA378" s="71">
        <v>4.95</v>
      </c>
    </row>
    <row r="379" spans="1:27" ht="12.75" hidden="1" customHeight="1" outlineLevel="1" x14ac:dyDescent="0.2">
      <c r="A379" s="163" t="s">
        <v>2778</v>
      </c>
      <c r="B379" s="94" t="s">
        <v>81</v>
      </c>
      <c r="C379" s="70" t="s">
        <v>79</v>
      </c>
      <c r="D379" s="71">
        <f>$D$11</f>
        <v>216.36</v>
      </c>
      <c r="E379" s="71">
        <f t="shared" ref="E379:AA379" si="218">$D$11</f>
        <v>216.36</v>
      </c>
      <c r="F379" s="71">
        <f t="shared" si="218"/>
        <v>216.36</v>
      </c>
      <c r="G379" s="71">
        <f t="shared" si="218"/>
        <v>216.36</v>
      </c>
      <c r="H379" s="71">
        <f t="shared" si="218"/>
        <v>216.36</v>
      </c>
      <c r="I379" s="71">
        <f t="shared" si="218"/>
        <v>216.36</v>
      </c>
      <c r="J379" s="71">
        <f t="shared" si="218"/>
        <v>216.36</v>
      </c>
      <c r="K379" s="71">
        <f t="shared" si="218"/>
        <v>216.36</v>
      </c>
      <c r="L379" s="71">
        <f t="shared" si="218"/>
        <v>216.36</v>
      </c>
      <c r="M379" s="71">
        <f t="shared" si="218"/>
        <v>216.36</v>
      </c>
      <c r="N379" s="71">
        <f t="shared" si="218"/>
        <v>216.36</v>
      </c>
      <c r="O379" s="71">
        <f t="shared" si="218"/>
        <v>216.36</v>
      </c>
      <c r="P379" s="71">
        <f t="shared" si="218"/>
        <v>216.36</v>
      </c>
      <c r="Q379" s="71">
        <f t="shared" si="218"/>
        <v>216.36</v>
      </c>
      <c r="R379" s="71">
        <f t="shared" si="218"/>
        <v>216.36</v>
      </c>
      <c r="S379" s="71">
        <f t="shared" si="218"/>
        <v>216.36</v>
      </c>
      <c r="T379" s="71">
        <f t="shared" si="218"/>
        <v>216.36</v>
      </c>
      <c r="U379" s="71">
        <f t="shared" si="218"/>
        <v>216.36</v>
      </c>
      <c r="V379" s="71">
        <f t="shared" si="218"/>
        <v>216.36</v>
      </c>
      <c r="W379" s="71">
        <f t="shared" si="218"/>
        <v>216.36</v>
      </c>
      <c r="X379" s="71">
        <f t="shared" si="218"/>
        <v>216.36</v>
      </c>
      <c r="Y379" s="71">
        <f t="shared" si="218"/>
        <v>216.36</v>
      </c>
      <c r="Z379" s="71">
        <f t="shared" si="218"/>
        <v>216.36</v>
      </c>
      <c r="AA379" s="71">
        <f t="shared" si="218"/>
        <v>216.36</v>
      </c>
    </row>
    <row r="380" spans="1:27" ht="12.75" customHeight="1" collapsed="1" x14ac:dyDescent="0.2">
      <c r="A380" s="162" t="s">
        <v>2779</v>
      </c>
      <c r="B380" s="54" t="str">
        <f>"12"&amp;"."&amp;$B$801&amp;"."&amp;$B$802</f>
        <v>12.05.2023</v>
      </c>
      <c r="C380" s="134" t="s">
        <v>76</v>
      </c>
      <c r="D380" s="135">
        <f>ROUND(((D381+D382+D384+D383)/1000),5)</f>
        <v>1.6322399999999999</v>
      </c>
      <c r="E380" s="135">
        <f>ROUND(((E381+E382+E384+E383)/1000),5)</f>
        <v>1.5061199999999999</v>
      </c>
      <c r="F380" s="135">
        <f>ROUND(((F381+F382+F384+F383)/1000),5)</f>
        <v>1.43754</v>
      </c>
      <c r="G380" s="135">
        <f t="shared" ref="G380:AA380" si="219">ROUND(((G381+G382+G384+G383)/1000),5)</f>
        <v>1.3833899999999999</v>
      </c>
      <c r="H380" s="135">
        <f t="shared" si="219"/>
        <v>1.46692</v>
      </c>
      <c r="I380" s="135">
        <f t="shared" si="219"/>
        <v>1.5161500000000001</v>
      </c>
      <c r="J380" s="135">
        <f t="shared" si="219"/>
        <v>1.71254</v>
      </c>
      <c r="K380" s="135">
        <f t="shared" si="219"/>
        <v>1.94106</v>
      </c>
      <c r="L380" s="135">
        <f t="shared" si="219"/>
        <v>2.17848</v>
      </c>
      <c r="M380" s="135">
        <f t="shared" si="219"/>
        <v>2.2915199999999998</v>
      </c>
      <c r="N380" s="135">
        <f t="shared" si="219"/>
        <v>2.3008199999999999</v>
      </c>
      <c r="O380" s="135">
        <f t="shared" si="219"/>
        <v>2.3045100000000001</v>
      </c>
      <c r="P380" s="135">
        <f t="shared" si="219"/>
        <v>2.3037000000000001</v>
      </c>
      <c r="Q380" s="135">
        <f t="shared" si="219"/>
        <v>2.3128899999999999</v>
      </c>
      <c r="R380" s="135">
        <f t="shared" si="219"/>
        <v>2.3102900000000002</v>
      </c>
      <c r="S380" s="135">
        <f t="shared" si="219"/>
        <v>2.3025699999999998</v>
      </c>
      <c r="T380" s="135">
        <f t="shared" si="219"/>
        <v>2.2948</v>
      </c>
      <c r="U380" s="135">
        <f t="shared" si="219"/>
        <v>2.2863899999999999</v>
      </c>
      <c r="V380" s="135">
        <f t="shared" si="219"/>
        <v>2.2652999999999999</v>
      </c>
      <c r="W380" s="135">
        <f t="shared" si="219"/>
        <v>2.1807099999999999</v>
      </c>
      <c r="X380" s="135">
        <f t="shared" si="219"/>
        <v>2.2501799999999998</v>
      </c>
      <c r="Y380" s="135">
        <f t="shared" si="219"/>
        <v>2.3250600000000001</v>
      </c>
      <c r="Z380" s="135">
        <f t="shared" si="219"/>
        <v>2.1852900000000002</v>
      </c>
      <c r="AA380" s="135">
        <f t="shared" si="219"/>
        <v>2.0370599999999999</v>
      </c>
    </row>
    <row r="381" spans="1:27" ht="12.75" hidden="1" customHeight="1" outlineLevel="1" x14ac:dyDescent="0.2">
      <c r="A381" s="163" t="s">
        <v>2780</v>
      </c>
      <c r="B381" s="94" t="s">
        <v>238</v>
      </c>
      <c r="C381" s="70" t="s">
        <v>79</v>
      </c>
      <c r="D381" s="71">
        <v>1193.9000000000001</v>
      </c>
      <c r="E381" s="71">
        <v>1067.78</v>
      </c>
      <c r="F381" s="71">
        <v>999.2</v>
      </c>
      <c r="G381" s="71">
        <v>945.05</v>
      </c>
      <c r="H381" s="71">
        <v>1028.58</v>
      </c>
      <c r="I381" s="71">
        <v>1077.81</v>
      </c>
      <c r="J381" s="71">
        <v>1274.2</v>
      </c>
      <c r="K381" s="71">
        <v>1502.72</v>
      </c>
      <c r="L381" s="71">
        <v>1740.14</v>
      </c>
      <c r="M381" s="71">
        <v>1853.18</v>
      </c>
      <c r="N381" s="71">
        <v>1862.48</v>
      </c>
      <c r="O381" s="71">
        <v>1866.17</v>
      </c>
      <c r="P381" s="71">
        <v>1865.36</v>
      </c>
      <c r="Q381" s="71">
        <v>1874.55</v>
      </c>
      <c r="R381" s="71">
        <v>1871.95</v>
      </c>
      <c r="S381" s="71">
        <v>1864.23</v>
      </c>
      <c r="T381" s="71">
        <v>1856.46</v>
      </c>
      <c r="U381" s="71">
        <v>1848.05</v>
      </c>
      <c r="V381" s="71">
        <v>1826.96</v>
      </c>
      <c r="W381" s="71">
        <v>1742.37</v>
      </c>
      <c r="X381" s="71">
        <v>1811.84</v>
      </c>
      <c r="Y381" s="71">
        <v>1886.72</v>
      </c>
      <c r="Z381" s="71">
        <v>1746.95</v>
      </c>
      <c r="AA381" s="71">
        <v>1598.72</v>
      </c>
    </row>
    <row r="382" spans="1:27" ht="12.75" hidden="1" customHeight="1" outlineLevel="1" x14ac:dyDescent="0.2">
      <c r="A382" s="163" t="s">
        <v>2781</v>
      </c>
      <c r="B382" s="94" t="s">
        <v>90</v>
      </c>
      <c r="C382" s="70" t="s">
        <v>79</v>
      </c>
      <c r="D382" s="71">
        <f>$D$327</f>
        <v>217.03</v>
      </c>
      <c r="E382" s="71">
        <f t="shared" ref="E382:AA382" si="220">$D$327</f>
        <v>217.03</v>
      </c>
      <c r="F382" s="71">
        <f t="shared" si="220"/>
        <v>217.03</v>
      </c>
      <c r="G382" s="71">
        <f t="shared" si="220"/>
        <v>217.03</v>
      </c>
      <c r="H382" s="71">
        <f t="shared" si="220"/>
        <v>217.03</v>
      </c>
      <c r="I382" s="71">
        <f t="shared" si="220"/>
        <v>217.03</v>
      </c>
      <c r="J382" s="71">
        <f t="shared" si="220"/>
        <v>217.03</v>
      </c>
      <c r="K382" s="71">
        <f t="shared" si="220"/>
        <v>217.03</v>
      </c>
      <c r="L382" s="71">
        <f t="shared" si="220"/>
        <v>217.03</v>
      </c>
      <c r="M382" s="71">
        <f t="shared" si="220"/>
        <v>217.03</v>
      </c>
      <c r="N382" s="71">
        <f t="shared" si="220"/>
        <v>217.03</v>
      </c>
      <c r="O382" s="71">
        <f t="shared" si="220"/>
        <v>217.03</v>
      </c>
      <c r="P382" s="71">
        <f t="shared" si="220"/>
        <v>217.03</v>
      </c>
      <c r="Q382" s="71">
        <f t="shared" si="220"/>
        <v>217.03</v>
      </c>
      <c r="R382" s="71">
        <f t="shared" si="220"/>
        <v>217.03</v>
      </c>
      <c r="S382" s="71">
        <f t="shared" si="220"/>
        <v>217.03</v>
      </c>
      <c r="T382" s="71">
        <f t="shared" si="220"/>
        <v>217.03</v>
      </c>
      <c r="U382" s="71">
        <f t="shared" si="220"/>
        <v>217.03</v>
      </c>
      <c r="V382" s="71">
        <f t="shared" si="220"/>
        <v>217.03</v>
      </c>
      <c r="W382" s="71">
        <f t="shared" si="220"/>
        <v>217.03</v>
      </c>
      <c r="X382" s="71">
        <f t="shared" si="220"/>
        <v>217.03</v>
      </c>
      <c r="Y382" s="71">
        <f t="shared" si="220"/>
        <v>217.03</v>
      </c>
      <c r="Z382" s="71">
        <f t="shared" si="220"/>
        <v>217.03</v>
      </c>
      <c r="AA382" s="71">
        <f t="shared" si="220"/>
        <v>217.03</v>
      </c>
    </row>
    <row r="383" spans="1:27" ht="12.75" hidden="1" customHeight="1" outlineLevel="1" x14ac:dyDescent="0.2">
      <c r="A383" s="163" t="s">
        <v>2782</v>
      </c>
      <c r="B383" s="94" t="s">
        <v>83</v>
      </c>
      <c r="C383" s="70" t="s">
        <v>79</v>
      </c>
      <c r="D383" s="71">
        <v>4.95</v>
      </c>
      <c r="E383" s="71">
        <v>4.95</v>
      </c>
      <c r="F383" s="71">
        <v>4.95</v>
      </c>
      <c r="G383" s="71">
        <v>4.95</v>
      </c>
      <c r="H383" s="71">
        <v>4.95</v>
      </c>
      <c r="I383" s="71">
        <v>4.95</v>
      </c>
      <c r="J383" s="71">
        <v>4.95</v>
      </c>
      <c r="K383" s="71">
        <v>4.95</v>
      </c>
      <c r="L383" s="71">
        <v>4.95</v>
      </c>
      <c r="M383" s="71">
        <v>4.95</v>
      </c>
      <c r="N383" s="71">
        <v>4.95</v>
      </c>
      <c r="O383" s="71">
        <v>4.95</v>
      </c>
      <c r="P383" s="71">
        <v>4.95</v>
      </c>
      <c r="Q383" s="71">
        <v>4.95</v>
      </c>
      <c r="R383" s="71">
        <v>4.95</v>
      </c>
      <c r="S383" s="71">
        <v>4.95</v>
      </c>
      <c r="T383" s="71">
        <v>4.95</v>
      </c>
      <c r="U383" s="71">
        <v>4.95</v>
      </c>
      <c r="V383" s="71">
        <v>4.95</v>
      </c>
      <c r="W383" s="71">
        <v>4.95</v>
      </c>
      <c r="X383" s="71">
        <v>4.95</v>
      </c>
      <c r="Y383" s="71">
        <v>4.95</v>
      </c>
      <c r="Z383" s="71">
        <v>4.95</v>
      </c>
      <c r="AA383" s="71">
        <v>4.95</v>
      </c>
    </row>
    <row r="384" spans="1:27" ht="12.75" hidden="1" customHeight="1" outlineLevel="1" x14ac:dyDescent="0.2">
      <c r="A384" s="163" t="s">
        <v>2783</v>
      </c>
      <c r="B384" s="94" t="s">
        <v>81</v>
      </c>
      <c r="C384" s="70" t="s">
        <v>79</v>
      </c>
      <c r="D384" s="71">
        <f>$D$11</f>
        <v>216.36</v>
      </c>
      <c r="E384" s="71">
        <f t="shared" ref="E384:AA384" si="221">$D$11</f>
        <v>216.36</v>
      </c>
      <c r="F384" s="71">
        <f t="shared" si="221"/>
        <v>216.36</v>
      </c>
      <c r="G384" s="71">
        <f t="shared" si="221"/>
        <v>216.36</v>
      </c>
      <c r="H384" s="71">
        <f t="shared" si="221"/>
        <v>216.36</v>
      </c>
      <c r="I384" s="71">
        <f t="shared" si="221"/>
        <v>216.36</v>
      </c>
      <c r="J384" s="71">
        <f t="shared" si="221"/>
        <v>216.36</v>
      </c>
      <c r="K384" s="71">
        <f t="shared" si="221"/>
        <v>216.36</v>
      </c>
      <c r="L384" s="71">
        <f t="shared" si="221"/>
        <v>216.36</v>
      </c>
      <c r="M384" s="71">
        <f t="shared" si="221"/>
        <v>216.36</v>
      </c>
      <c r="N384" s="71">
        <f t="shared" si="221"/>
        <v>216.36</v>
      </c>
      <c r="O384" s="71">
        <f t="shared" si="221"/>
        <v>216.36</v>
      </c>
      <c r="P384" s="71">
        <f t="shared" si="221"/>
        <v>216.36</v>
      </c>
      <c r="Q384" s="71">
        <f t="shared" si="221"/>
        <v>216.36</v>
      </c>
      <c r="R384" s="71">
        <f t="shared" si="221"/>
        <v>216.36</v>
      </c>
      <c r="S384" s="71">
        <f t="shared" si="221"/>
        <v>216.36</v>
      </c>
      <c r="T384" s="71">
        <f t="shared" si="221"/>
        <v>216.36</v>
      </c>
      <c r="U384" s="71">
        <f t="shared" si="221"/>
        <v>216.36</v>
      </c>
      <c r="V384" s="71">
        <f t="shared" si="221"/>
        <v>216.36</v>
      </c>
      <c r="W384" s="71">
        <f t="shared" si="221"/>
        <v>216.36</v>
      </c>
      <c r="X384" s="71">
        <f t="shared" si="221"/>
        <v>216.36</v>
      </c>
      <c r="Y384" s="71">
        <f t="shared" si="221"/>
        <v>216.36</v>
      </c>
      <c r="Z384" s="71">
        <f t="shared" si="221"/>
        <v>216.36</v>
      </c>
      <c r="AA384" s="71">
        <f t="shared" si="221"/>
        <v>216.36</v>
      </c>
    </row>
    <row r="385" spans="1:27" ht="12.75" customHeight="1" collapsed="1" x14ac:dyDescent="0.2">
      <c r="A385" s="162" t="s">
        <v>2784</v>
      </c>
      <c r="B385" s="54" t="str">
        <f>"13"&amp;"."&amp;$B$801&amp;"."&amp;$B$802</f>
        <v>13.05.2023</v>
      </c>
      <c r="C385" s="134" t="s">
        <v>76</v>
      </c>
      <c r="D385" s="135">
        <f>ROUND(((D386+D387+D389+D388)/1000),5)</f>
        <v>1.96061</v>
      </c>
      <c r="E385" s="135">
        <f>ROUND(((E386+E387+E389+E388)/1000),5)</f>
        <v>1.69381</v>
      </c>
      <c r="F385" s="135">
        <f>ROUND(((F386+F387+F389+F388)/1000),5)</f>
        <v>1.55355</v>
      </c>
      <c r="G385" s="135">
        <f t="shared" ref="G385:AA385" si="222">ROUND(((G386+G387+G389+G388)/1000),5)</f>
        <v>1.5181</v>
      </c>
      <c r="H385" s="135">
        <f t="shared" si="222"/>
        <v>1.51335</v>
      </c>
      <c r="I385" s="135">
        <f t="shared" si="222"/>
        <v>1.5173099999999999</v>
      </c>
      <c r="J385" s="135">
        <f t="shared" si="222"/>
        <v>1.64344</v>
      </c>
      <c r="K385" s="135">
        <f t="shared" si="222"/>
        <v>1.8233999999999999</v>
      </c>
      <c r="L385" s="135">
        <f t="shared" si="222"/>
        <v>2.0178699999999998</v>
      </c>
      <c r="M385" s="135">
        <f t="shared" si="222"/>
        <v>2.2970899999999999</v>
      </c>
      <c r="N385" s="135">
        <f t="shared" si="222"/>
        <v>2.3285200000000001</v>
      </c>
      <c r="O385" s="135">
        <f t="shared" si="222"/>
        <v>2.3308399999999998</v>
      </c>
      <c r="P385" s="135">
        <f t="shared" si="222"/>
        <v>2.3182200000000002</v>
      </c>
      <c r="Q385" s="135">
        <f t="shared" si="222"/>
        <v>2.3151199999999998</v>
      </c>
      <c r="R385" s="135">
        <f t="shared" si="222"/>
        <v>2.3109999999999999</v>
      </c>
      <c r="S385" s="135">
        <f t="shared" si="222"/>
        <v>2.2963399999999998</v>
      </c>
      <c r="T385" s="135">
        <f t="shared" si="222"/>
        <v>2.2422599999999999</v>
      </c>
      <c r="U385" s="135">
        <f t="shared" si="222"/>
        <v>2.32978</v>
      </c>
      <c r="V385" s="135">
        <f t="shared" si="222"/>
        <v>2.3768600000000002</v>
      </c>
      <c r="W385" s="135">
        <f t="shared" si="222"/>
        <v>2.4123700000000001</v>
      </c>
      <c r="X385" s="135">
        <f t="shared" si="222"/>
        <v>2.5788799999999998</v>
      </c>
      <c r="Y385" s="135">
        <f t="shared" si="222"/>
        <v>2.58379</v>
      </c>
      <c r="Z385" s="135">
        <f t="shared" si="222"/>
        <v>2.3630300000000002</v>
      </c>
      <c r="AA385" s="135">
        <f t="shared" si="222"/>
        <v>2.0345800000000001</v>
      </c>
    </row>
    <row r="386" spans="1:27" ht="12.75" hidden="1" customHeight="1" outlineLevel="1" x14ac:dyDescent="0.2">
      <c r="A386" s="163" t="s">
        <v>2785</v>
      </c>
      <c r="B386" s="94" t="s">
        <v>238</v>
      </c>
      <c r="C386" s="70" t="s">
        <v>79</v>
      </c>
      <c r="D386" s="71">
        <v>1522.27</v>
      </c>
      <c r="E386" s="71">
        <v>1255.47</v>
      </c>
      <c r="F386" s="71">
        <v>1115.21</v>
      </c>
      <c r="G386" s="71">
        <v>1079.76</v>
      </c>
      <c r="H386" s="71">
        <v>1075.01</v>
      </c>
      <c r="I386" s="71">
        <v>1078.97</v>
      </c>
      <c r="J386" s="71">
        <v>1205.0999999999999</v>
      </c>
      <c r="K386" s="71">
        <v>1385.06</v>
      </c>
      <c r="L386" s="71">
        <v>1579.53</v>
      </c>
      <c r="M386" s="71">
        <v>1858.75</v>
      </c>
      <c r="N386" s="71">
        <v>1890.18</v>
      </c>
      <c r="O386" s="71">
        <v>1892.5</v>
      </c>
      <c r="P386" s="71">
        <v>1879.88</v>
      </c>
      <c r="Q386" s="71">
        <v>1876.78</v>
      </c>
      <c r="R386" s="71">
        <v>1872.66</v>
      </c>
      <c r="S386" s="71">
        <v>1858</v>
      </c>
      <c r="T386" s="71">
        <v>1803.92</v>
      </c>
      <c r="U386" s="71">
        <v>1891.44</v>
      </c>
      <c r="V386" s="71">
        <v>1938.52</v>
      </c>
      <c r="W386" s="71">
        <v>1974.03</v>
      </c>
      <c r="X386" s="71">
        <v>2140.54</v>
      </c>
      <c r="Y386" s="71">
        <v>2145.4499999999998</v>
      </c>
      <c r="Z386" s="71">
        <v>1924.69</v>
      </c>
      <c r="AA386" s="71">
        <v>1596.24</v>
      </c>
    </row>
    <row r="387" spans="1:27" ht="12.75" hidden="1" customHeight="1" outlineLevel="1" x14ac:dyDescent="0.2">
      <c r="A387" s="163" t="s">
        <v>2786</v>
      </c>
      <c r="B387" s="94" t="s">
        <v>90</v>
      </c>
      <c r="C387" s="70" t="s">
        <v>79</v>
      </c>
      <c r="D387" s="71">
        <f>$D$327</f>
        <v>217.03</v>
      </c>
      <c r="E387" s="71">
        <f t="shared" ref="E387:AA387" si="223">$D$327</f>
        <v>217.03</v>
      </c>
      <c r="F387" s="71">
        <f t="shared" si="223"/>
        <v>217.03</v>
      </c>
      <c r="G387" s="71">
        <f t="shared" si="223"/>
        <v>217.03</v>
      </c>
      <c r="H387" s="71">
        <f t="shared" si="223"/>
        <v>217.03</v>
      </c>
      <c r="I387" s="71">
        <f t="shared" si="223"/>
        <v>217.03</v>
      </c>
      <c r="J387" s="71">
        <f t="shared" si="223"/>
        <v>217.03</v>
      </c>
      <c r="K387" s="71">
        <f t="shared" si="223"/>
        <v>217.03</v>
      </c>
      <c r="L387" s="71">
        <f t="shared" si="223"/>
        <v>217.03</v>
      </c>
      <c r="M387" s="71">
        <f t="shared" si="223"/>
        <v>217.03</v>
      </c>
      <c r="N387" s="71">
        <f t="shared" si="223"/>
        <v>217.03</v>
      </c>
      <c r="O387" s="71">
        <f t="shared" si="223"/>
        <v>217.03</v>
      </c>
      <c r="P387" s="71">
        <f t="shared" si="223"/>
        <v>217.03</v>
      </c>
      <c r="Q387" s="71">
        <f t="shared" si="223"/>
        <v>217.03</v>
      </c>
      <c r="R387" s="71">
        <f t="shared" si="223"/>
        <v>217.03</v>
      </c>
      <c r="S387" s="71">
        <f t="shared" si="223"/>
        <v>217.03</v>
      </c>
      <c r="T387" s="71">
        <f t="shared" si="223"/>
        <v>217.03</v>
      </c>
      <c r="U387" s="71">
        <f t="shared" si="223"/>
        <v>217.03</v>
      </c>
      <c r="V387" s="71">
        <f t="shared" si="223"/>
        <v>217.03</v>
      </c>
      <c r="W387" s="71">
        <f t="shared" si="223"/>
        <v>217.03</v>
      </c>
      <c r="X387" s="71">
        <f t="shared" si="223"/>
        <v>217.03</v>
      </c>
      <c r="Y387" s="71">
        <f t="shared" si="223"/>
        <v>217.03</v>
      </c>
      <c r="Z387" s="71">
        <f t="shared" si="223"/>
        <v>217.03</v>
      </c>
      <c r="AA387" s="71">
        <f t="shared" si="223"/>
        <v>217.03</v>
      </c>
    </row>
    <row r="388" spans="1:27" ht="12.75" hidden="1" customHeight="1" outlineLevel="1" x14ac:dyDescent="0.2">
      <c r="A388" s="163" t="s">
        <v>2787</v>
      </c>
      <c r="B388" s="94" t="s">
        <v>83</v>
      </c>
      <c r="C388" s="70" t="s">
        <v>79</v>
      </c>
      <c r="D388" s="71">
        <v>4.95</v>
      </c>
      <c r="E388" s="71">
        <v>4.95</v>
      </c>
      <c r="F388" s="71">
        <v>4.95</v>
      </c>
      <c r="G388" s="71">
        <v>4.95</v>
      </c>
      <c r="H388" s="71">
        <v>4.95</v>
      </c>
      <c r="I388" s="71">
        <v>4.95</v>
      </c>
      <c r="J388" s="71">
        <v>4.95</v>
      </c>
      <c r="K388" s="71">
        <v>4.95</v>
      </c>
      <c r="L388" s="71">
        <v>4.95</v>
      </c>
      <c r="M388" s="71">
        <v>4.95</v>
      </c>
      <c r="N388" s="71">
        <v>4.95</v>
      </c>
      <c r="O388" s="71">
        <v>4.95</v>
      </c>
      <c r="P388" s="71">
        <v>4.95</v>
      </c>
      <c r="Q388" s="71">
        <v>4.95</v>
      </c>
      <c r="R388" s="71">
        <v>4.95</v>
      </c>
      <c r="S388" s="71">
        <v>4.95</v>
      </c>
      <c r="T388" s="71">
        <v>4.95</v>
      </c>
      <c r="U388" s="71">
        <v>4.95</v>
      </c>
      <c r="V388" s="71">
        <v>4.95</v>
      </c>
      <c r="W388" s="71">
        <v>4.95</v>
      </c>
      <c r="X388" s="71">
        <v>4.95</v>
      </c>
      <c r="Y388" s="71">
        <v>4.95</v>
      </c>
      <c r="Z388" s="71">
        <v>4.95</v>
      </c>
      <c r="AA388" s="71">
        <v>4.95</v>
      </c>
    </row>
    <row r="389" spans="1:27" ht="12.75" hidden="1" customHeight="1" outlineLevel="1" x14ac:dyDescent="0.2">
      <c r="A389" s="163" t="s">
        <v>2788</v>
      </c>
      <c r="B389" s="94" t="s">
        <v>81</v>
      </c>
      <c r="C389" s="70" t="s">
        <v>79</v>
      </c>
      <c r="D389" s="71">
        <f>$D$11</f>
        <v>216.36</v>
      </c>
      <c r="E389" s="71">
        <f t="shared" ref="E389:AA389" si="224">$D$11</f>
        <v>216.36</v>
      </c>
      <c r="F389" s="71">
        <f t="shared" si="224"/>
        <v>216.36</v>
      </c>
      <c r="G389" s="71">
        <f t="shared" si="224"/>
        <v>216.36</v>
      </c>
      <c r="H389" s="71">
        <f t="shared" si="224"/>
        <v>216.36</v>
      </c>
      <c r="I389" s="71">
        <f t="shared" si="224"/>
        <v>216.36</v>
      </c>
      <c r="J389" s="71">
        <f t="shared" si="224"/>
        <v>216.36</v>
      </c>
      <c r="K389" s="71">
        <f t="shared" si="224"/>
        <v>216.36</v>
      </c>
      <c r="L389" s="71">
        <f t="shared" si="224"/>
        <v>216.36</v>
      </c>
      <c r="M389" s="71">
        <f t="shared" si="224"/>
        <v>216.36</v>
      </c>
      <c r="N389" s="71">
        <f t="shared" si="224"/>
        <v>216.36</v>
      </c>
      <c r="O389" s="71">
        <f t="shared" si="224"/>
        <v>216.36</v>
      </c>
      <c r="P389" s="71">
        <f t="shared" si="224"/>
        <v>216.36</v>
      </c>
      <c r="Q389" s="71">
        <f t="shared" si="224"/>
        <v>216.36</v>
      </c>
      <c r="R389" s="71">
        <f t="shared" si="224"/>
        <v>216.36</v>
      </c>
      <c r="S389" s="71">
        <f t="shared" si="224"/>
        <v>216.36</v>
      </c>
      <c r="T389" s="71">
        <f t="shared" si="224"/>
        <v>216.36</v>
      </c>
      <c r="U389" s="71">
        <f t="shared" si="224"/>
        <v>216.36</v>
      </c>
      <c r="V389" s="71">
        <f t="shared" si="224"/>
        <v>216.36</v>
      </c>
      <c r="W389" s="71">
        <f t="shared" si="224"/>
        <v>216.36</v>
      </c>
      <c r="X389" s="71">
        <f t="shared" si="224"/>
        <v>216.36</v>
      </c>
      <c r="Y389" s="71">
        <f t="shared" si="224"/>
        <v>216.36</v>
      </c>
      <c r="Z389" s="71">
        <f t="shared" si="224"/>
        <v>216.36</v>
      </c>
      <c r="AA389" s="71">
        <f t="shared" si="224"/>
        <v>216.36</v>
      </c>
    </row>
    <row r="390" spans="1:27" ht="12.75" customHeight="1" collapsed="1" x14ac:dyDescent="0.2">
      <c r="A390" s="162" t="s">
        <v>2789</v>
      </c>
      <c r="B390" s="54" t="str">
        <f>"14"&amp;"."&amp;$B$801&amp;"."&amp;$B$802</f>
        <v>14.05.2023</v>
      </c>
      <c r="C390" s="134" t="s">
        <v>76</v>
      </c>
      <c r="D390" s="135">
        <f>ROUND(((D391+D392+D394+D393)/1000),5)</f>
        <v>1.7997399999999999</v>
      </c>
      <c r="E390" s="135">
        <f>ROUND(((E391+E392+E394+E393)/1000),5)</f>
        <v>1.59582</v>
      </c>
      <c r="F390" s="135">
        <f>ROUND(((F391+F392+F394+F393)/1000),5)</f>
        <v>1.51495</v>
      </c>
      <c r="G390" s="135">
        <f t="shared" ref="G390:AA390" si="225">ROUND(((G391+G392+G394+G393)/1000),5)</f>
        <v>1.5037700000000001</v>
      </c>
      <c r="H390" s="135">
        <f t="shared" si="225"/>
        <v>1.48665</v>
      </c>
      <c r="I390" s="135">
        <f t="shared" si="225"/>
        <v>1.40219</v>
      </c>
      <c r="J390" s="135">
        <f t="shared" si="225"/>
        <v>1.3715599999999999</v>
      </c>
      <c r="K390" s="135">
        <f t="shared" si="225"/>
        <v>1.5683</v>
      </c>
      <c r="L390" s="135">
        <f t="shared" si="225"/>
        <v>1.8431200000000001</v>
      </c>
      <c r="M390" s="135">
        <f t="shared" si="225"/>
        <v>2.0080800000000001</v>
      </c>
      <c r="N390" s="135">
        <f t="shared" si="225"/>
        <v>2.1015700000000002</v>
      </c>
      <c r="O390" s="135">
        <f t="shared" si="225"/>
        <v>2.10887</v>
      </c>
      <c r="P390" s="135">
        <f t="shared" si="225"/>
        <v>2.1048</v>
      </c>
      <c r="Q390" s="135">
        <f t="shared" si="225"/>
        <v>2.1046900000000002</v>
      </c>
      <c r="R390" s="135">
        <f t="shared" si="225"/>
        <v>2.1023999999999998</v>
      </c>
      <c r="S390" s="135">
        <f t="shared" si="225"/>
        <v>2.10087</v>
      </c>
      <c r="T390" s="135">
        <f t="shared" si="225"/>
        <v>2.1188600000000002</v>
      </c>
      <c r="U390" s="135">
        <f t="shared" si="225"/>
        <v>2.0904500000000001</v>
      </c>
      <c r="V390" s="135">
        <f t="shared" si="225"/>
        <v>2.1163500000000002</v>
      </c>
      <c r="W390" s="135">
        <f t="shared" si="225"/>
        <v>2.302</v>
      </c>
      <c r="X390" s="135">
        <f t="shared" si="225"/>
        <v>2.4621400000000002</v>
      </c>
      <c r="Y390" s="135">
        <f t="shared" si="225"/>
        <v>2.4715799999999999</v>
      </c>
      <c r="Z390" s="135">
        <f t="shared" si="225"/>
        <v>2.1394500000000001</v>
      </c>
      <c r="AA390" s="135">
        <f t="shared" si="225"/>
        <v>1.95384</v>
      </c>
    </row>
    <row r="391" spans="1:27" ht="12.75" hidden="1" customHeight="1" outlineLevel="1" x14ac:dyDescent="0.2">
      <c r="A391" s="163" t="s">
        <v>2790</v>
      </c>
      <c r="B391" s="94" t="s">
        <v>238</v>
      </c>
      <c r="C391" s="70" t="s">
        <v>79</v>
      </c>
      <c r="D391" s="71">
        <v>1361.4</v>
      </c>
      <c r="E391" s="71">
        <v>1157.48</v>
      </c>
      <c r="F391" s="71">
        <v>1076.6099999999999</v>
      </c>
      <c r="G391" s="71">
        <v>1065.43</v>
      </c>
      <c r="H391" s="71">
        <v>1048.31</v>
      </c>
      <c r="I391" s="71">
        <v>963.85</v>
      </c>
      <c r="J391" s="71">
        <v>933.22</v>
      </c>
      <c r="K391" s="71">
        <v>1129.96</v>
      </c>
      <c r="L391" s="71">
        <v>1404.78</v>
      </c>
      <c r="M391" s="71">
        <v>1569.74</v>
      </c>
      <c r="N391" s="71">
        <v>1663.23</v>
      </c>
      <c r="O391" s="71">
        <v>1670.53</v>
      </c>
      <c r="P391" s="71">
        <v>1666.46</v>
      </c>
      <c r="Q391" s="71">
        <v>1666.35</v>
      </c>
      <c r="R391" s="71">
        <v>1664.06</v>
      </c>
      <c r="S391" s="71">
        <v>1662.53</v>
      </c>
      <c r="T391" s="71">
        <v>1680.52</v>
      </c>
      <c r="U391" s="71">
        <v>1652.11</v>
      </c>
      <c r="V391" s="71">
        <v>1678.01</v>
      </c>
      <c r="W391" s="71">
        <v>1863.66</v>
      </c>
      <c r="X391" s="71">
        <v>2023.8</v>
      </c>
      <c r="Y391" s="71">
        <v>2033.24</v>
      </c>
      <c r="Z391" s="71">
        <v>1701.11</v>
      </c>
      <c r="AA391" s="71">
        <v>1515.5</v>
      </c>
    </row>
    <row r="392" spans="1:27" ht="12.75" hidden="1" customHeight="1" outlineLevel="1" x14ac:dyDescent="0.2">
      <c r="A392" s="163" t="s">
        <v>2791</v>
      </c>
      <c r="B392" s="94" t="s">
        <v>90</v>
      </c>
      <c r="C392" s="70" t="s">
        <v>79</v>
      </c>
      <c r="D392" s="71">
        <f>$D$327</f>
        <v>217.03</v>
      </c>
      <c r="E392" s="71">
        <f t="shared" ref="E392:AA392" si="226">$D$327</f>
        <v>217.03</v>
      </c>
      <c r="F392" s="71">
        <f t="shared" si="226"/>
        <v>217.03</v>
      </c>
      <c r="G392" s="71">
        <f t="shared" si="226"/>
        <v>217.03</v>
      </c>
      <c r="H392" s="71">
        <f t="shared" si="226"/>
        <v>217.03</v>
      </c>
      <c r="I392" s="71">
        <f t="shared" si="226"/>
        <v>217.03</v>
      </c>
      <c r="J392" s="71">
        <f t="shared" si="226"/>
        <v>217.03</v>
      </c>
      <c r="K392" s="71">
        <f t="shared" si="226"/>
        <v>217.03</v>
      </c>
      <c r="L392" s="71">
        <f t="shared" si="226"/>
        <v>217.03</v>
      </c>
      <c r="M392" s="71">
        <f t="shared" si="226"/>
        <v>217.03</v>
      </c>
      <c r="N392" s="71">
        <f t="shared" si="226"/>
        <v>217.03</v>
      </c>
      <c r="O392" s="71">
        <f t="shared" si="226"/>
        <v>217.03</v>
      </c>
      <c r="P392" s="71">
        <f t="shared" si="226"/>
        <v>217.03</v>
      </c>
      <c r="Q392" s="71">
        <f t="shared" si="226"/>
        <v>217.03</v>
      </c>
      <c r="R392" s="71">
        <f t="shared" si="226"/>
        <v>217.03</v>
      </c>
      <c r="S392" s="71">
        <f t="shared" si="226"/>
        <v>217.03</v>
      </c>
      <c r="T392" s="71">
        <f t="shared" si="226"/>
        <v>217.03</v>
      </c>
      <c r="U392" s="71">
        <f t="shared" si="226"/>
        <v>217.03</v>
      </c>
      <c r="V392" s="71">
        <f t="shared" si="226"/>
        <v>217.03</v>
      </c>
      <c r="W392" s="71">
        <f t="shared" si="226"/>
        <v>217.03</v>
      </c>
      <c r="X392" s="71">
        <f t="shared" si="226"/>
        <v>217.03</v>
      </c>
      <c r="Y392" s="71">
        <f t="shared" si="226"/>
        <v>217.03</v>
      </c>
      <c r="Z392" s="71">
        <f t="shared" si="226"/>
        <v>217.03</v>
      </c>
      <c r="AA392" s="71">
        <f t="shared" si="226"/>
        <v>217.03</v>
      </c>
    </row>
    <row r="393" spans="1:27" ht="12.75" hidden="1" customHeight="1" outlineLevel="1" x14ac:dyDescent="0.2">
      <c r="A393" s="163" t="s">
        <v>2792</v>
      </c>
      <c r="B393" s="94" t="s">
        <v>83</v>
      </c>
      <c r="C393" s="70" t="s">
        <v>79</v>
      </c>
      <c r="D393" s="71">
        <v>4.95</v>
      </c>
      <c r="E393" s="71">
        <v>4.95</v>
      </c>
      <c r="F393" s="71">
        <v>4.95</v>
      </c>
      <c r="G393" s="71">
        <v>4.95</v>
      </c>
      <c r="H393" s="71">
        <v>4.95</v>
      </c>
      <c r="I393" s="71">
        <v>4.95</v>
      </c>
      <c r="J393" s="71">
        <v>4.95</v>
      </c>
      <c r="K393" s="71">
        <v>4.95</v>
      </c>
      <c r="L393" s="71">
        <v>4.95</v>
      </c>
      <c r="M393" s="71">
        <v>4.95</v>
      </c>
      <c r="N393" s="71">
        <v>4.95</v>
      </c>
      <c r="O393" s="71">
        <v>4.95</v>
      </c>
      <c r="P393" s="71">
        <v>4.95</v>
      </c>
      <c r="Q393" s="71">
        <v>4.95</v>
      </c>
      <c r="R393" s="71">
        <v>4.95</v>
      </c>
      <c r="S393" s="71">
        <v>4.95</v>
      </c>
      <c r="T393" s="71">
        <v>4.95</v>
      </c>
      <c r="U393" s="71">
        <v>4.95</v>
      </c>
      <c r="V393" s="71">
        <v>4.95</v>
      </c>
      <c r="W393" s="71">
        <v>4.95</v>
      </c>
      <c r="X393" s="71">
        <v>4.95</v>
      </c>
      <c r="Y393" s="71">
        <v>4.95</v>
      </c>
      <c r="Z393" s="71">
        <v>4.95</v>
      </c>
      <c r="AA393" s="71">
        <v>4.95</v>
      </c>
    </row>
    <row r="394" spans="1:27" ht="12.75" hidden="1" customHeight="1" outlineLevel="1" x14ac:dyDescent="0.2">
      <c r="A394" s="163" t="s">
        <v>2793</v>
      </c>
      <c r="B394" s="94" t="s">
        <v>81</v>
      </c>
      <c r="C394" s="70" t="s">
        <v>79</v>
      </c>
      <c r="D394" s="71">
        <f>$D$11</f>
        <v>216.36</v>
      </c>
      <c r="E394" s="71">
        <f t="shared" ref="E394:AA394" si="227">$D$11</f>
        <v>216.36</v>
      </c>
      <c r="F394" s="71">
        <f t="shared" si="227"/>
        <v>216.36</v>
      </c>
      <c r="G394" s="71">
        <f t="shared" si="227"/>
        <v>216.36</v>
      </c>
      <c r="H394" s="71">
        <f t="shared" si="227"/>
        <v>216.36</v>
      </c>
      <c r="I394" s="71">
        <f t="shared" si="227"/>
        <v>216.36</v>
      </c>
      <c r="J394" s="71">
        <f t="shared" si="227"/>
        <v>216.36</v>
      </c>
      <c r="K394" s="71">
        <f t="shared" si="227"/>
        <v>216.36</v>
      </c>
      <c r="L394" s="71">
        <f t="shared" si="227"/>
        <v>216.36</v>
      </c>
      <c r="M394" s="71">
        <f t="shared" si="227"/>
        <v>216.36</v>
      </c>
      <c r="N394" s="71">
        <f t="shared" si="227"/>
        <v>216.36</v>
      </c>
      <c r="O394" s="71">
        <f t="shared" si="227"/>
        <v>216.36</v>
      </c>
      <c r="P394" s="71">
        <f t="shared" si="227"/>
        <v>216.36</v>
      </c>
      <c r="Q394" s="71">
        <f t="shared" si="227"/>
        <v>216.36</v>
      </c>
      <c r="R394" s="71">
        <f t="shared" si="227"/>
        <v>216.36</v>
      </c>
      <c r="S394" s="71">
        <f t="shared" si="227"/>
        <v>216.36</v>
      </c>
      <c r="T394" s="71">
        <f t="shared" si="227"/>
        <v>216.36</v>
      </c>
      <c r="U394" s="71">
        <f t="shared" si="227"/>
        <v>216.36</v>
      </c>
      <c r="V394" s="71">
        <f t="shared" si="227"/>
        <v>216.36</v>
      </c>
      <c r="W394" s="71">
        <f t="shared" si="227"/>
        <v>216.36</v>
      </c>
      <c r="X394" s="71">
        <f t="shared" si="227"/>
        <v>216.36</v>
      </c>
      <c r="Y394" s="71">
        <f t="shared" si="227"/>
        <v>216.36</v>
      </c>
      <c r="Z394" s="71">
        <f t="shared" si="227"/>
        <v>216.36</v>
      </c>
      <c r="AA394" s="71">
        <f t="shared" si="227"/>
        <v>216.36</v>
      </c>
    </row>
    <row r="395" spans="1:27" ht="12.75" customHeight="1" collapsed="1" x14ac:dyDescent="0.2">
      <c r="A395" s="162" t="s">
        <v>2794</v>
      </c>
      <c r="B395" s="54" t="str">
        <f>"15"&amp;"."&amp;$B$801&amp;"."&amp;$B$802</f>
        <v>15.05.2023</v>
      </c>
      <c r="C395" s="134" t="s">
        <v>76</v>
      </c>
      <c r="D395" s="135">
        <f>ROUND(((D396+D397+D399+D398)/1000),5)</f>
        <v>1.7524</v>
      </c>
      <c r="E395" s="135">
        <f>ROUND(((E396+E397+E399+E398)/1000),5)</f>
        <v>1.5667800000000001</v>
      </c>
      <c r="F395" s="135">
        <f>ROUND(((F396+F397+F399+F398)/1000),5)</f>
        <v>1.50962</v>
      </c>
      <c r="G395" s="135">
        <f t="shared" ref="G395:AA395" si="228">ROUND(((G396+G397+G399+G398)/1000),5)</f>
        <v>1.4810700000000001</v>
      </c>
      <c r="H395" s="135">
        <f t="shared" si="228"/>
        <v>1.50712</v>
      </c>
      <c r="I395" s="135">
        <f t="shared" si="228"/>
        <v>1.5730999999999999</v>
      </c>
      <c r="J395" s="135">
        <f t="shared" si="228"/>
        <v>1.7742199999999999</v>
      </c>
      <c r="K395" s="135">
        <f t="shared" si="228"/>
        <v>2.0099399999999998</v>
      </c>
      <c r="L395" s="135">
        <f t="shared" si="228"/>
        <v>2.3027299999999999</v>
      </c>
      <c r="M395" s="135">
        <f t="shared" si="228"/>
        <v>2.3496700000000001</v>
      </c>
      <c r="N395" s="135">
        <f t="shared" si="228"/>
        <v>2.3517700000000001</v>
      </c>
      <c r="O395" s="135">
        <f t="shared" si="228"/>
        <v>2.3659699999999999</v>
      </c>
      <c r="P395" s="135">
        <f t="shared" si="228"/>
        <v>2.3565800000000001</v>
      </c>
      <c r="Q395" s="135">
        <f t="shared" si="228"/>
        <v>2.3888699999999998</v>
      </c>
      <c r="R395" s="135">
        <f t="shared" si="228"/>
        <v>2.3544900000000002</v>
      </c>
      <c r="S395" s="135">
        <f t="shared" si="228"/>
        <v>2.3466200000000002</v>
      </c>
      <c r="T395" s="135">
        <f t="shared" si="228"/>
        <v>2.3149899999999999</v>
      </c>
      <c r="U395" s="135">
        <f t="shared" si="228"/>
        <v>2.2955299999999998</v>
      </c>
      <c r="V395" s="135">
        <f t="shared" si="228"/>
        <v>2.25441</v>
      </c>
      <c r="W395" s="135">
        <f t="shared" si="228"/>
        <v>2.2242899999999999</v>
      </c>
      <c r="X395" s="135">
        <f t="shared" si="228"/>
        <v>2.3139699999999999</v>
      </c>
      <c r="Y395" s="135">
        <f t="shared" si="228"/>
        <v>2.3357000000000001</v>
      </c>
      <c r="Z395" s="135">
        <f t="shared" si="228"/>
        <v>2.16595</v>
      </c>
      <c r="AA395" s="135">
        <f t="shared" si="228"/>
        <v>1.94906</v>
      </c>
    </row>
    <row r="396" spans="1:27" ht="12.75" hidden="1" customHeight="1" outlineLevel="1" x14ac:dyDescent="0.2">
      <c r="A396" s="163" t="s">
        <v>2795</v>
      </c>
      <c r="B396" s="94" t="s">
        <v>238</v>
      </c>
      <c r="C396" s="70" t="s">
        <v>79</v>
      </c>
      <c r="D396" s="71">
        <v>1314.06</v>
      </c>
      <c r="E396" s="71">
        <v>1128.44</v>
      </c>
      <c r="F396" s="71">
        <v>1071.28</v>
      </c>
      <c r="G396" s="71">
        <v>1042.73</v>
      </c>
      <c r="H396" s="71">
        <v>1068.78</v>
      </c>
      <c r="I396" s="71">
        <v>1134.76</v>
      </c>
      <c r="J396" s="71">
        <v>1335.88</v>
      </c>
      <c r="K396" s="71">
        <v>1571.6</v>
      </c>
      <c r="L396" s="71">
        <v>1864.39</v>
      </c>
      <c r="M396" s="71">
        <v>1911.33</v>
      </c>
      <c r="N396" s="71">
        <v>1913.43</v>
      </c>
      <c r="O396" s="71">
        <v>1927.63</v>
      </c>
      <c r="P396" s="71">
        <v>1918.24</v>
      </c>
      <c r="Q396" s="71">
        <v>1950.53</v>
      </c>
      <c r="R396" s="71">
        <v>1916.15</v>
      </c>
      <c r="S396" s="71">
        <v>1908.28</v>
      </c>
      <c r="T396" s="71">
        <v>1876.65</v>
      </c>
      <c r="U396" s="71">
        <v>1857.19</v>
      </c>
      <c r="V396" s="71">
        <v>1816.07</v>
      </c>
      <c r="W396" s="71">
        <v>1785.95</v>
      </c>
      <c r="X396" s="71">
        <v>1875.63</v>
      </c>
      <c r="Y396" s="71">
        <v>1897.36</v>
      </c>
      <c r="Z396" s="71">
        <v>1727.61</v>
      </c>
      <c r="AA396" s="71">
        <v>1510.72</v>
      </c>
    </row>
    <row r="397" spans="1:27" ht="12.75" hidden="1" customHeight="1" outlineLevel="1" x14ac:dyDescent="0.2">
      <c r="A397" s="163" t="s">
        <v>2796</v>
      </c>
      <c r="B397" s="94" t="s">
        <v>90</v>
      </c>
      <c r="C397" s="70" t="s">
        <v>79</v>
      </c>
      <c r="D397" s="71">
        <f>$D$327</f>
        <v>217.03</v>
      </c>
      <c r="E397" s="71">
        <f t="shared" ref="E397:AA397" si="229">$D$327</f>
        <v>217.03</v>
      </c>
      <c r="F397" s="71">
        <f t="shared" si="229"/>
        <v>217.03</v>
      </c>
      <c r="G397" s="71">
        <f t="shared" si="229"/>
        <v>217.03</v>
      </c>
      <c r="H397" s="71">
        <f t="shared" si="229"/>
        <v>217.03</v>
      </c>
      <c r="I397" s="71">
        <f t="shared" si="229"/>
        <v>217.03</v>
      </c>
      <c r="J397" s="71">
        <f t="shared" si="229"/>
        <v>217.03</v>
      </c>
      <c r="K397" s="71">
        <f t="shared" si="229"/>
        <v>217.03</v>
      </c>
      <c r="L397" s="71">
        <f t="shared" si="229"/>
        <v>217.03</v>
      </c>
      <c r="M397" s="71">
        <f t="shared" si="229"/>
        <v>217.03</v>
      </c>
      <c r="N397" s="71">
        <f t="shared" si="229"/>
        <v>217.03</v>
      </c>
      <c r="O397" s="71">
        <f t="shared" si="229"/>
        <v>217.03</v>
      </c>
      <c r="P397" s="71">
        <f t="shared" si="229"/>
        <v>217.03</v>
      </c>
      <c r="Q397" s="71">
        <f t="shared" si="229"/>
        <v>217.03</v>
      </c>
      <c r="R397" s="71">
        <f t="shared" si="229"/>
        <v>217.03</v>
      </c>
      <c r="S397" s="71">
        <f t="shared" si="229"/>
        <v>217.03</v>
      </c>
      <c r="T397" s="71">
        <f t="shared" si="229"/>
        <v>217.03</v>
      </c>
      <c r="U397" s="71">
        <f t="shared" si="229"/>
        <v>217.03</v>
      </c>
      <c r="V397" s="71">
        <f t="shared" si="229"/>
        <v>217.03</v>
      </c>
      <c r="W397" s="71">
        <f t="shared" si="229"/>
        <v>217.03</v>
      </c>
      <c r="X397" s="71">
        <f t="shared" si="229"/>
        <v>217.03</v>
      </c>
      <c r="Y397" s="71">
        <f t="shared" si="229"/>
        <v>217.03</v>
      </c>
      <c r="Z397" s="71">
        <f t="shared" si="229"/>
        <v>217.03</v>
      </c>
      <c r="AA397" s="71">
        <f t="shared" si="229"/>
        <v>217.03</v>
      </c>
    </row>
    <row r="398" spans="1:27" ht="12.75" hidden="1" customHeight="1" outlineLevel="1" x14ac:dyDescent="0.2">
      <c r="A398" s="163" t="s">
        <v>2797</v>
      </c>
      <c r="B398" s="94" t="s">
        <v>83</v>
      </c>
      <c r="C398" s="70" t="s">
        <v>79</v>
      </c>
      <c r="D398" s="71">
        <v>4.95</v>
      </c>
      <c r="E398" s="71">
        <v>4.95</v>
      </c>
      <c r="F398" s="71">
        <v>4.95</v>
      </c>
      <c r="G398" s="71">
        <v>4.95</v>
      </c>
      <c r="H398" s="71">
        <v>4.95</v>
      </c>
      <c r="I398" s="71">
        <v>4.95</v>
      </c>
      <c r="J398" s="71">
        <v>4.95</v>
      </c>
      <c r="K398" s="71">
        <v>4.95</v>
      </c>
      <c r="L398" s="71">
        <v>4.95</v>
      </c>
      <c r="M398" s="71">
        <v>4.95</v>
      </c>
      <c r="N398" s="71">
        <v>4.95</v>
      </c>
      <c r="O398" s="71">
        <v>4.95</v>
      </c>
      <c r="P398" s="71">
        <v>4.95</v>
      </c>
      <c r="Q398" s="71">
        <v>4.95</v>
      </c>
      <c r="R398" s="71">
        <v>4.95</v>
      </c>
      <c r="S398" s="71">
        <v>4.95</v>
      </c>
      <c r="T398" s="71">
        <v>4.95</v>
      </c>
      <c r="U398" s="71">
        <v>4.95</v>
      </c>
      <c r="V398" s="71">
        <v>4.95</v>
      </c>
      <c r="W398" s="71">
        <v>4.95</v>
      </c>
      <c r="X398" s="71">
        <v>4.95</v>
      </c>
      <c r="Y398" s="71">
        <v>4.95</v>
      </c>
      <c r="Z398" s="71">
        <v>4.95</v>
      </c>
      <c r="AA398" s="71">
        <v>4.95</v>
      </c>
    </row>
    <row r="399" spans="1:27" ht="12.75" hidden="1" customHeight="1" outlineLevel="1" x14ac:dyDescent="0.2">
      <c r="A399" s="163" t="s">
        <v>2798</v>
      </c>
      <c r="B399" s="94" t="s">
        <v>81</v>
      </c>
      <c r="C399" s="70" t="s">
        <v>79</v>
      </c>
      <c r="D399" s="71">
        <f>$D$11</f>
        <v>216.36</v>
      </c>
      <c r="E399" s="71">
        <f t="shared" ref="E399:AA399" si="230">$D$11</f>
        <v>216.36</v>
      </c>
      <c r="F399" s="71">
        <f t="shared" si="230"/>
        <v>216.36</v>
      </c>
      <c r="G399" s="71">
        <f t="shared" si="230"/>
        <v>216.36</v>
      </c>
      <c r="H399" s="71">
        <f t="shared" si="230"/>
        <v>216.36</v>
      </c>
      <c r="I399" s="71">
        <f t="shared" si="230"/>
        <v>216.36</v>
      </c>
      <c r="J399" s="71">
        <f t="shared" si="230"/>
        <v>216.36</v>
      </c>
      <c r="K399" s="71">
        <f t="shared" si="230"/>
        <v>216.36</v>
      </c>
      <c r="L399" s="71">
        <f t="shared" si="230"/>
        <v>216.36</v>
      </c>
      <c r="M399" s="71">
        <f t="shared" si="230"/>
        <v>216.36</v>
      </c>
      <c r="N399" s="71">
        <f t="shared" si="230"/>
        <v>216.36</v>
      </c>
      <c r="O399" s="71">
        <f t="shared" si="230"/>
        <v>216.36</v>
      </c>
      <c r="P399" s="71">
        <f t="shared" si="230"/>
        <v>216.36</v>
      </c>
      <c r="Q399" s="71">
        <f t="shared" si="230"/>
        <v>216.36</v>
      </c>
      <c r="R399" s="71">
        <f t="shared" si="230"/>
        <v>216.36</v>
      </c>
      <c r="S399" s="71">
        <f t="shared" si="230"/>
        <v>216.36</v>
      </c>
      <c r="T399" s="71">
        <f t="shared" si="230"/>
        <v>216.36</v>
      </c>
      <c r="U399" s="71">
        <f t="shared" si="230"/>
        <v>216.36</v>
      </c>
      <c r="V399" s="71">
        <f t="shared" si="230"/>
        <v>216.36</v>
      </c>
      <c r="W399" s="71">
        <f t="shared" si="230"/>
        <v>216.36</v>
      </c>
      <c r="X399" s="71">
        <f t="shared" si="230"/>
        <v>216.36</v>
      </c>
      <c r="Y399" s="71">
        <f t="shared" si="230"/>
        <v>216.36</v>
      </c>
      <c r="Z399" s="71">
        <f t="shared" si="230"/>
        <v>216.36</v>
      </c>
      <c r="AA399" s="71">
        <f t="shared" si="230"/>
        <v>216.36</v>
      </c>
    </row>
    <row r="400" spans="1:27" ht="12.75" customHeight="1" collapsed="1" x14ac:dyDescent="0.2">
      <c r="A400" s="162" t="s">
        <v>2799</v>
      </c>
      <c r="B400" s="54" t="str">
        <f>"16"&amp;"."&amp;$B$801&amp;"."&amp;$B$802</f>
        <v>16.05.2023</v>
      </c>
      <c r="C400" s="134" t="s">
        <v>76</v>
      </c>
      <c r="D400" s="135">
        <f>ROUND(((D401+D402+D404+D403)/1000),5)</f>
        <v>1.6973100000000001</v>
      </c>
      <c r="E400" s="135">
        <f>ROUND(((E401+E402+E404+E403)/1000),5)</f>
        <v>1.60025</v>
      </c>
      <c r="F400" s="135">
        <f>ROUND(((F401+F402+F404+F403)/1000),5)</f>
        <v>1.5144500000000001</v>
      </c>
      <c r="G400" s="135">
        <f t="shared" ref="G400:AA400" si="231">ROUND(((G401+G402+G404+G403)/1000),5)</f>
        <v>1.50064</v>
      </c>
      <c r="H400" s="135">
        <f t="shared" si="231"/>
        <v>1.5128699999999999</v>
      </c>
      <c r="I400" s="135">
        <f t="shared" si="231"/>
        <v>1.64438</v>
      </c>
      <c r="J400" s="135">
        <f t="shared" si="231"/>
        <v>1.8273600000000001</v>
      </c>
      <c r="K400" s="135">
        <f t="shared" si="231"/>
        <v>2.01349</v>
      </c>
      <c r="L400" s="135">
        <f t="shared" si="231"/>
        <v>2.2180200000000001</v>
      </c>
      <c r="M400" s="135">
        <f t="shared" si="231"/>
        <v>2.4035500000000001</v>
      </c>
      <c r="N400" s="135">
        <f t="shared" si="231"/>
        <v>2.3986000000000001</v>
      </c>
      <c r="O400" s="135">
        <f t="shared" si="231"/>
        <v>2.2975099999999999</v>
      </c>
      <c r="P400" s="135">
        <f t="shared" si="231"/>
        <v>2.30803</v>
      </c>
      <c r="Q400" s="135">
        <f t="shared" si="231"/>
        <v>2.3337599999999998</v>
      </c>
      <c r="R400" s="135">
        <f t="shared" si="231"/>
        <v>2.3311000000000002</v>
      </c>
      <c r="S400" s="135">
        <f t="shared" si="231"/>
        <v>2.2979599999999998</v>
      </c>
      <c r="T400" s="135">
        <f t="shared" si="231"/>
        <v>2.1958199999999999</v>
      </c>
      <c r="U400" s="135">
        <f t="shared" si="231"/>
        <v>2.1524100000000002</v>
      </c>
      <c r="V400" s="135">
        <f t="shared" si="231"/>
        <v>2.14777</v>
      </c>
      <c r="W400" s="135">
        <f t="shared" si="231"/>
        <v>2.1599900000000001</v>
      </c>
      <c r="X400" s="135">
        <f t="shared" si="231"/>
        <v>2.3495599999999999</v>
      </c>
      <c r="Y400" s="135">
        <f t="shared" si="231"/>
        <v>2.3272699999999999</v>
      </c>
      <c r="Z400" s="135">
        <f t="shared" si="231"/>
        <v>2.0996999999999999</v>
      </c>
      <c r="AA400" s="135">
        <f t="shared" si="231"/>
        <v>1.8886799999999999</v>
      </c>
    </row>
    <row r="401" spans="1:27" ht="12.75" hidden="1" customHeight="1" outlineLevel="1" x14ac:dyDescent="0.2">
      <c r="A401" s="163" t="s">
        <v>2800</v>
      </c>
      <c r="B401" s="94" t="s">
        <v>238</v>
      </c>
      <c r="C401" s="70" t="s">
        <v>79</v>
      </c>
      <c r="D401" s="71">
        <v>1258.97</v>
      </c>
      <c r="E401" s="71">
        <v>1161.9100000000001</v>
      </c>
      <c r="F401" s="71">
        <v>1076.1099999999999</v>
      </c>
      <c r="G401" s="71">
        <v>1062.3</v>
      </c>
      <c r="H401" s="71">
        <v>1074.53</v>
      </c>
      <c r="I401" s="71">
        <v>1206.04</v>
      </c>
      <c r="J401" s="71">
        <v>1389.02</v>
      </c>
      <c r="K401" s="71">
        <v>1575.15</v>
      </c>
      <c r="L401" s="71">
        <v>1779.68</v>
      </c>
      <c r="M401" s="71">
        <v>1965.21</v>
      </c>
      <c r="N401" s="71">
        <v>1960.26</v>
      </c>
      <c r="O401" s="71">
        <v>1859.17</v>
      </c>
      <c r="P401" s="71">
        <v>1869.69</v>
      </c>
      <c r="Q401" s="71">
        <v>1895.42</v>
      </c>
      <c r="R401" s="71">
        <v>1892.76</v>
      </c>
      <c r="S401" s="71">
        <v>1859.62</v>
      </c>
      <c r="T401" s="71">
        <v>1757.48</v>
      </c>
      <c r="U401" s="71">
        <v>1714.07</v>
      </c>
      <c r="V401" s="71">
        <v>1709.43</v>
      </c>
      <c r="W401" s="71">
        <v>1721.65</v>
      </c>
      <c r="X401" s="71">
        <v>1911.22</v>
      </c>
      <c r="Y401" s="71">
        <v>1888.93</v>
      </c>
      <c r="Z401" s="71">
        <v>1661.36</v>
      </c>
      <c r="AA401" s="71">
        <v>1450.34</v>
      </c>
    </row>
    <row r="402" spans="1:27" ht="12.75" hidden="1" customHeight="1" outlineLevel="1" x14ac:dyDescent="0.2">
      <c r="A402" s="163" t="s">
        <v>2801</v>
      </c>
      <c r="B402" s="94" t="s">
        <v>90</v>
      </c>
      <c r="C402" s="70" t="s">
        <v>79</v>
      </c>
      <c r="D402" s="71">
        <f>$D$327</f>
        <v>217.03</v>
      </c>
      <c r="E402" s="71">
        <f t="shared" ref="E402:AA402" si="232">$D$327</f>
        <v>217.03</v>
      </c>
      <c r="F402" s="71">
        <f t="shared" si="232"/>
        <v>217.03</v>
      </c>
      <c r="G402" s="71">
        <f t="shared" si="232"/>
        <v>217.03</v>
      </c>
      <c r="H402" s="71">
        <f t="shared" si="232"/>
        <v>217.03</v>
      </c>
      <c r="I402" s="71">
        <f t="shared" si="232"/>
        <v>217.03</v>
      </c>
      <c r="J402" s="71">
        <f t="shared" si="232"/>
        <v>217.03</v>
      </c>
      <c r="K402" s="71">
        <f t="shared" si="232"/>
        <v>217.03</v>
      </c>
      <c r="L402" s="71">
        <f t="shared" si="232"/>
        <v>217.03</v>
      </c>
      <c r="M402" s="71">
        <f t="shared" si="232"/>
        <v>217.03</v>
      </c>
      <c r="N402" s="71">
        <f t="shared" si="232"/>
        <v>217.03</v>
      </c>
      <c r="O402" s="71">
        <f t="shared" si="232"/>
        <v>217.03</v>
      </c>
      <c r="P402" s="71">
        <f t="shared" si="232"/>
        <v>217.03</v>
      </c>
      <c r="Q402" s="71">
        <f t="shared" si="232"/>
        <v>217.03</v>
      </c>
      <c r="R402" s="71">
        <f t="shared" si="232"/>
        <v>217.03</v>
      </c>
      <c r="S402" s="71">
        <f t="shared" si="232"/>
        <v>217.03</v>
      </c>
      <c r="T402" s="71">
        <f t="shared" si="232"/>
        <v>217.03</v>
      </c>
      <c r="U402" s="71">
        <f t="shared" si="232"/>
        <v>217.03</v>
      </c>
      <c r="V402" s="71">
        <f t="shared" si="232"/>
        <v>217.03</v>
      </c>
      <c r="W402" s="71">
        <f t="shared" si="232"/>
        <v>217.03</v>
      </c>
      <c r="X402" s="71">
        <f t="shared" si="232"/>
        <v>217.03</v>
      </c>
      <c r="Y402" s="71">
        <f t="shared" si="232"/>
        <v>217.03</v>
      </c>
      <c r="Z402" s="71">
        <f t="shared" si="232"/>
        <v>217.03</v>
      </c>
      <c r="AA402" s="71">
        <f t="shared" si="232"/>
        <v>217.03</v>
      </c>
    </row>
    <row r="403" spans="1:27" ht="12.75" hidden="1" customHeight="1" outlineLevel="1" x14ac:dyDescent="0.2">
      <c r="A403" s="163" t="s">
        <v>2802</v>
      </c>
      <c r="B403" s="94" t="s">
        <v>83</v>
      </c>
      <c r="C403" s="70" t="s">
        <v>79</v>
      </c>
      <c r="D403" s="71">
        <v>4.95</v>
      </c>
      <c r="E403" s="71">
        <v>4.95</v>
      </c>
      <c r="F403" s="71">
        <v>4.95</v>
      </c>
      <c r="G403" s="71">
        <v>4.95</v>
      </c>
      <c r="H403" s="71">
        <v>4.95</v>
      </c>
      <c r="I403" s="71">
        <v>4.95</v>
      </c>
      <c r="J403" s="71">
        <v>4.95</v>
      </c>
      <c r="K403" s="71">
        <v>4.95</v>
      </c>
      <c r="L403" s="71">
        <v>4.95</v>
      </c>
      <c r="M403" s="71">
        <v>4.95</v>
      </c>
      <c r="N403" s="71">
        <v>4.95</v>
      </c>
      <c r="O403" s="71">
        <v>4.95</v>
      </c>
      <c r="P403" s="71">
        <v>4.95</v>
      </c>
      <c r="Q403" s="71">
        <v>4.95</v>
      </c>
      <c r="R403" s="71">
        <v>4.95</v>
      </c>
      <c r="S403" s="71">
        <v>4.95</v>
      </c>
      <c r="T403" s="71">
        <v>4.95</v>
      </c>
      <c r="U403" s="71">
        <v>4.95</v>
      </c>
      <c r="V403" s="71">
        <v>4.95</v>
      </c>
      <c r="W403" s="71">
        <v>4.95</v>
      </c>
      <c r="X403" s="71">
        <v>4.95</v>
      </c>
      <c r="Y403" s="71">
        <v>4.95</v>
      </c>
      <c r="Z403" s="71">
        <v>4.95</v>
      </c>
      <c r="AA403" s="71">
        <v>4.95</v>
      </c>
    </row>
    <row r="404" spans="1:27" ht="12.75" hidden="1" customHeight="1" outlineLevel="1" x14ac:dyDescent="0.2">
      <c r="A404" s="163" t="s">
        <v>2803</v>
      </c>
      <c r="B404" s="94" t="s">
        <v>81</v>
      </c>
      <c r="C404" s="70" t="s">
        <v>79</v>
      </c>
      <c r="D404" s="71">
        <f>$D$11</f>
        <v>216.36</v>
      </c>
      <c r="E404" s="71">
        <f t="shared" ref="E404:AA404" si="233">$D$11</f>
        <v>216.36</v>
      </c>
      <c r="F404" s="71">
        <f t="shared" si="233"/>
        <v>216.36</v>
      </c>
      <c r="G404" s="71">
        <f t="shared" si="233"/>
        <v>216.36</v>
      </c>
      <c r="H404" s="71">
        <f t="shared" si="233"/>
        <v>216.36</v>
      </c>
      <c r="I404" s="71">
        <f t="shared" si="233"/>
        <v>216.36</v>
      </c>
      <c r="J404" s="71">
        <f t="shared" si="233"/>
        <v>216.36</v>
      </c>
      <c r="K404" s="71">
        <f t="shared" si="233"/>
        <v>216.36</v>
      </c>
      <c r="L404" s="71">
        <f t="shared" si="233"/>
        <v>216.36</v>
      </c>
      <c r="M404" s="71">
        <f t="shared" si="233"/>
        <v>216.36</v>
      </c>
      <c r="N404" s="71">
        <f t="shared" si="233"/>
        <v>216.36</v>
      </c>
      <c r="O404" s="71">
        <f t="shared" si="233"/>
        <v>216.36</v>
      </c>
      <c r="P404" s="71">
        <f t="shared" si="233"/>
        <v>216.36</v>
      </c>
      <c r="Q404" s="71">
        <f t="shared" si="233"/>
        <v>216.36</v>
      </c>
      <c r="R404" s="71">
        <f t="shared" si="233"/>
        <v>216.36</v>
      </c>
      <c r="S404" s="71">
        <f t="shared" si="233"/>
        <v>216.36</v>
      </c>
      <c r="T404" s="71">
        <f t="shared" si="233"/>
        <v>216.36</v>
      </c>
      <c r="U404" s="71">
        <f t="shared" si="233"/>
        <v>216.36</v>
      </c>
      <c r="V404" s="71">
        <f t="shared" si="233"/>
        <v>216.36</v>
      </c>
      <c r="W404" s="71">
        <f t="shared" si="233"/>
        <v>216.36</v>
      </c>
      <c r="X404" s="71">
        <f t="shared" si="233"/>
        <v>216.36</v>
      </c>
      <c r="Y404" s="71">
        <f t="shared" si="233"/>
        <v>216.36</v>
      </c>
      <c r="Z404" s="71">
        <f t="shared" si="233"/>
        <v>216.36</v>
      </c>
      <c r="AA404" s="71">
        <f t="shared" si="233"/>
        <v>216.36</v>
      </c>
    </row>
    <row r="405" spans="1:27" ht="12.75" customHeight="1" collapsed="1" x14ac:dyDescent="0.2">
      <c r="A405" s="162" t="s">
        <v>2804</v>
      </c>
      <c r="B405" s="54" t="str">
        <f>"17"&amp;"."&amp;$B$801&amp;"."&amp;$B$802</f>
        <v>17.05.2023</v>
      </c>
      <c r="C405" s="134" t="s">
        <v>76</v>
      </c>
      <c r="D405" s="135">
        <f>ROUND(((D406+D407+D409+D408)/1000),5)</f>
        <v>1.60473</v>
      </c>
      <c r="E405" s="135">
        <f>ROUND(((E406+E407+E409+E408)/1000),5)</f>
        <v>1.50963</v>
      </c>
      <c r="F405" s="135">
        <f>ROUND(((F406+F407+F409+F408)/1000),5)</f>
        <v>1.43353</v>
      </c>
      <c r="G405" s="135">
        <f t="shared" ref="G405:AA405" si="234">ROUND(((G406+G407+G409+G408)/1000),5)</f>
        <v>1.3755500000000001</v>
      </c>
      <c r="H405" s="135">
        <f t="shared" si="234"/>
        <v>1.4084000000000001</v>
      </c>
      <c r="I405" s="135">
        <f t="shared" si="234"/>
        <v>1.51258</v>
      </c>
      <c r="J405" s="135">
        <f t="shared" si="234"/>
        <v>1.76223</v>
      </c>
      <c r="K405" s="135">
        <f t="shared" si="234"/>
        <v>1.9756</v>
      </c>
      <c r="L405" s="135">
        <f t="shared" si="234"/>
        <v>2.1458900000000001</v>
      </c>
      <c r="M405" s="135">
        <f t="shared" si="234"/>
        <v>2.3156400000000001</v>
      </c>
      <c r="N405" s="135">
        <f t="shared" si="234"/>
        <v>2.2824300000000002</v>
      </c>
      <c r="O405" s="135">
        <f t="shared" si="234"/>
        <v>2.2896800000000002</v>
      </c>
      <c r="P405" s="135">
        <f t="shared" si="234"/>
        <v>2.2896700000000001</v>
      </c>
      <c r="Q405" s="135">
        <f t="shared" si="234"/>
        <v>2.3075199999999998</v>
      </c>
      <c r="R405" s="135">
        <f t="shared" si="234"/>
        <v>2.3040099999999999</v>
      </c>
      <c r="S405" s="135">
        <f t="shared" si="234"/>
        <v>2.222</v>
      </c>
      <c r="T405" s="135">
        <f t="shared" si="234"/>
        <v>2.1462599999999998</v>
      </c>
      <c r="U405" s="135">
        <f t="shared" si="234"/>
        <v>2.1108899999999999</v>
      </c>
      <c r="V405" s="135">
        <f t="shared" si="234"/>
        <v>2.0906699999999998</v>
      </c>
      <c r="W405" s="135">
        <f t="shared" si="234"/>
        <v>2.1399400000000002</v>
      </c>
      <c r="X405" s="135">
        <f t="shared" si="234"/>
        <v>2.1862900000000001</v>
      </c>
      <c r="Y405" s="135">
        <f t="shared" si="234"/>
        <v>2.2800199999999999</v>
      </c>
      <c r="Z405" s="135">
        <f t="shared" si="234"/>
        <v>2.0455299999999998</v>
      </c>
      <c r="AA405" s="135">
        <f t="shared" si="234"/>
        <v>1.81395</v>
      </c>
    </row>
    <row r="406" spans="1:27" ht="12.75" hidden="1" customHeight="1" outlineLevel="1" x14ac:dyDescent="0.2">
      <c r="A406" s="163" t="s">
        <v>2805</v>
      </c>
      <c r="B406" s="94" t="s">
        <v>238</v>
      </c>
      <c r="C406" s="70" t="s">
        <v>79</v>
      </c>
      <c r="D406" s="71">
        <v>1166.3900000000001</v>
      </c>
      <c r="E406" s="71">
        <v>1071.29</v>
      </c>
      <c r="F406" s="71">
        <v>995.19</v>
      </c>
      <c r="G406" s="71">
        <v>937.21</v>
      </c>
      <c r="H406" s="71">
        <v>970.06</v>
      </c>
      <c r="I406" s="71">
        <v>1074.24</v>
      </c>
      <c r="J406" s="71">
        <v>1323.89</v>
      </c>
      <c r="K406" s="71">
        <v>1537.26</v>
      </c>
      <c r="L406" s="71">
        <v>1707.55</v>
      </c>
      <c r="M406" s="71">
        <v>1877.3</v>
      </c>
      <c r="N406" s="71">
        <v>1844.09</v>
      </c>
      <c r="O406" s="71">
        <v>1851.34</v>
      </c>
      <c r="P406" s="71">
        <v>1851.33</v>
      </c>
      <c r="Q406" s="71">
        <v>1869.18</v>
      </c>
      <c r="R406" s="71">
        <v>1865.67</v>
      </c>
      <c r="S406" s="71">
        <v>1783.66</v>
      </c>
      <c r="T406" s="71">
        <v>1707.92</v>
      </c>
      <c r="U406" s="71">
        <v>1672.55</v>
      </c>
      <c r="V406" s="71">
        <v>1652.33</v>
      </c>
      <c r="W406" s="71">
        <v>1701.6</v>
      </c>
      <c r="X406" s="71">
        <v>1747.95</v>
      </c>
      <c r="Y406" s="71">
        <v>1841.68</v>
      </c>
      <c r="Z406" s="71">
        <v>1607.19</v>
      </c>
      <c r="AA406" s="71">
        <v>1375.61</v>
      </c>
    </row>
    <row r="407" spans="1:27" ht="12.75" hidden="1" customHeight="1" outlineLevel="1" x14ac:dyDescent="0.2">
      <c r="A407" s="163" t="s">
        <v>2806</v>
      </c>
      <c r="B407" s="94" t="s">
        <v>90</v>
      </c>
      <c r="C407" s="70" t="s">
        <v>79</v>
      </c>
      <c r="D407" s="71">
        <f>$D$327</f>
        <v>217.03</v>
      </c>
      <c r="E407" s="71">
        <f t="shared" ref="E407:AA407" si="235">$D$327</f>
        <v>217.03</v>
      </c>
      <c r="F407" s="71">
        <f t="shared" si="235"/>
        <v>217.03</v>
      </c>
      <c r="G407" s="71">
        <f t="shared" si="235"/>
        <v>217.03</v>
      </c>
      <c r="H407" s="71">
        <f t="shared" si="235"/>
        <v>217.03</v>
      </c>
      <c r="I407" s="71">
        <f t="shared" si="235"/>
        <v>217.03</v>
      </c>
      <c r="J407" s="71">
        <f t="shared" si="235"/>
        <v>217.03</v>
      </c>
      <c r="K407" s="71">
        <f t="shared" si="235"/>
        <v>217.03</v>
      </c>
      <c r="L407" s="71">
        <f t="shared" si="235"/>
        <v>217.03</v>
      </c>
      <c r="M407" s="71">
        <f t="shared" si="235"/>
        <v>217.03</v>
      </c>
      <c r="N407" s="71">
        <f t="shared" si="235"/>
        <v>217.03</v>
      </c>
      <c r="O407" s="71">
        <f t="shared" si="235"/>
        <v>217.03</v>
      </c>
      <c r="P407" s="71">
        <f t="shared" si="235"/>
        <v>217.03</v>
      </c>
      <c r="Q407" s="71">
        <f t="shared" si="235"/>
        <v>217.03</v>
      </c>
      <c r="R407" s="71">
        <f t="shared" si="235"/>
        <v>217.03</v>
      </c>
      <c r="S407" s="71">
        <f t="shared" si="235"/>
        <v>217.03</v>
      </c>
      <c r="T407" s="71">
        <f t="shared" si="235"/>
        <v>217.03</v>
      </c>
      <c r="U407" s="71">
        <f t="shared" si="235"/>
        <v>217.03</v>
      </c>
      <c r="V407" s="71">
        <f t="shared" si="235"/>
        <v>217.03</v>
      </c>
      <c r="W407" s="71">
        <f t="shared" si="235"/>
        <v>217.03</v>
      </c>
      <c r="X407" s="71">
        <f t="shared" si="235"/>
        <v>217.03</v>
      </c>
      <c r="Y407" s="71">
        <f t="shared" si="235"/>
        <v>217.03</v>
      </c>
      <c r="Z407" s="71">
        <f t="shared" si="235"/>
        <v>217.03</v>
      </c>
      <c r="AA407" s="71">
        <f t="shared" si="235"/>
        <v>217.03</v>
      </c>
    </row>
    <row r="408" spans="1:27" ht="12.75" hidden="1" customHeight="1" outlineLevel="1" x14ac:dyDescent="0.2">
      <c r="A408" s="163" t="s">
        <v>2807</v>
      </c>
      <c r="B408" s="94" t="s">
        <v>83</v>
      </c>
      <c r="C408" s="70" t="s">
        <v>79</v>
      </c>
      <c r="D408" s="71">
        <v>4.95</v>
      </c>
      <c r="E408" s="71">
        <v>4.95</v>
      </c>
      <c r="F408" s="71">
        <v>4.95</v>
      </c>
      <c r="G408" s="71">
        <v>4.95</v>
      </c>
      <c r="H408" s="71">
        <v>4.95</v>
      </c>
      <c r="I408" s="71">
        <v>4.95</v>
      </c>
      <c r="J408" s="71">
        <v>4.95</v>
      </c>
      <c r="K408" s="71">
        <v>4.95</v>
      </c>
      <c r="L408" s="71">
        <v>4.95</v>
      </c>
      <c r="M408" s="71">
        <v>4.95</v>
      </c>
      <c r="N408" s="71">
        <v>4.95</v>
      </c>
      <c r="O408" s="71">
        <v>4.95</v>
      </c>
      <c r="P408" s="71">
        <v>4.95</v>
      </c>
      <c r="Q408" s="71">
        <v>4.95</v>
      </c>
      <c r="R408" s="71">
        <v>4.95</v>
      </c>
      <c r="S408" s="71">
        <v>4.95</v>
      </c>
      <c r="T408" s="71">
        <v>4.95</v>
      </c>
      <c r="U408" s="71">
        <v>4.95</v>
      </c>
      <c r="V408" s="71">
        <v>4.95</v>
      </c>
      <c r="W408" s="71">
        <v>4.95</v>
      </c>
      <c r="X408" s="71">
        <v>4.95</v>
      </c>
      <c r="Y408" s="71">
        <v>4.95</v>
      </c>
      <c r="Z408" s="71">
        <v>4.95</v>
      </c>
      <c r="AA408" s="71">
        <v>4.95</v>
      </c>
    </row>
    <row r="409" spans="1:27" ht="12.75" hidden="1" customHeight="1" outlineLevel="1" x14ac:dyDescent="0.2">
      <c r="A409" s="163" t="s">
        <v>2808</v>
      </c>
      <c r="B409" s="94" t="s">
        <v>81</v>
      </c>
      <c r="C409" s="70" t="s">
        <v>79</v>
      </c>
      <c r="D409" s="71">
        <f>$D$11</f>
        <v>216.36</v>
      </c>
      <c r="E409" s="71">
        <f t="shared" ref="E409:AA409" si="236">$D$11</f>
        <v>216.36</v>
      </c>
      <c r="F409" s="71">
        <f t="shared" si="236"/>
        <v>216.36</v>
      </c>
      <c r="G409" s="71">
        <f t="shared" si="236"/>
        <v>216.36</v>
      </c>
      <c r="H409" s="71">
        <f t="shared" si="236"/>
        <v>216.36</v>
      </c>
      <c r="I409" s="71">
        <f t="shared" si="236"/>
        <v>216.36</v>
      </c>
      <c r="J409" s="71">
        <f t="shared" si="236"/>
        <v>216.36</v>
      </c>
      <c r="K409" s="71">
        <f t="shared" si="236"/>
        <v>216.36</v>
      </c>
      <c r="L409" s="71">
        <f t="shared" si="236"/>
        <v>216.36</v>
      </c>
      <c r="M409" s="71">
        <f t="shared" si="236"/>
        <v>216.36</v>
      </c>
      <c r="N409" s="71">
        <f t="shared" si="236"/>
        <v>216.36</v>
      </c>
      <c r="O409" s="71">
        <f t="shared" si="236"/>
        <v>216.36</v>
      </c>
      <c r="P409" s="71">
        <f t="shared" si="236"/>
        <v>216.36</v>
      </c>
      <c r="Q409" s="71">
        <f t="shared" si="236"/>
        <v>216.36</v>
      </c>
      <c r="R409" s="71">
        <f t="shared" si="236"/>
        <v>216.36</v>
      </c>
      <c r="S409" s="71">
        <f t="shared" si="236"/>
        <v>216.36</v>
      </c>
      <c r="T409" s="71">
        <f t="shared" si="236"/>
        <v>216.36</v>
      </c>
      <c r="U409" s="71">
        <f t="shared" si="236"/>
        <v>216.36</v>
      </c>
      <c r="V409" s="71">
        <f t="shared" si="236"/>
        <v>216.36</v>
      </c>
      <c r="W409" s="71">
        <f t="shared" si="236"/>
        <v>216.36</v>
      </c>
      <c r="X409" s="71">
        <f t="shared" si="236"/>
        <v>216.36</v>
      </c>
      <c r="Y409" s="71">
        <f t="shared" si="236"/>
        <v>216.36</v>
      </c>
      <c r="Z409" s="71">
        <f t="shared" si="236"/>
        <v>216.36</v>
      </c>
      <c r="AA409" s="71">
        <f t="shared" si="236"/>
        <v>216.36</v>
      </c>
    </row>
    <row r="410" spans="1:27" ht="12.75" customHeight="1" collapsed="1" x14ac:dyDescent="0.2">
      <c r="A410" s="162" t="s">
        <v>2809</v>
      </c>
      <c r="B410" s="54" t="str">
        <f>"18"&amp;"."&amp;$B$801&amp;"."&amp;$B$802</f>
        <v>18.05.2023</v>
      </c>
      <c r="C410" s="134" t="s">
        <v>76</v>
      </c>
      <c r="D410" s="135">
        <f>ROUND(((D411+D412+D414+D413)/1000),5)</f>
        <v>1.6739200000000001</v>
      </c>
      <c r="E410" s="135">
        <f>ROUND(((E411+E412+E414+E413)/1000),5)</f>
        <v>1.56542</v>
      </c>
      <c r="F410" s="135">
        <f>ROUND(((F411+F412+F414+F413)/1000),5)</f>
        <v>1.4635499999999999</v>
      </c>
      <c r="G410" s="135">
        <f t="shared" ref="G410:AA410" si="237">ROUND(((G411+G412+G414+G413)/1000),5)</f>
        <v>1.4376100000000001</v>
      </c>
      <c r="H410" s="135">
        <f t="shared" si="237"/>
        <v>1.4972700000000001</v>
      </c>
      <c r="I410" s="135">
        <f t="shared" si="237"/>
        <v>1.5774600000000001</v>
      </c>
      <c r="J410" s="135">
        <f t="shared" si="237"/>
        <v>1.7678400000000001</v>
      </c>
      <c r="K410" s="135">
        <f t="shared" si="237"/>
        <v>2.0110700000000001</v>
      </c>
      <c r="L410" s="135">
        <f t="shared" si="237"/>
        <v>2.2925399999999998</v>
      </c>
      <c r="M410" s="135">
        <f t="shared" si="237"/>
        <v>2.35968</v>
      </c>
      <c r="N410" s="135">
        <f t="shared" si="237"/>
        <v>2.4106200000000002</v>
      </c>
      <c r="O410" s="135">
        <f t="shared" si="237"/>
        <v>2.3780199999999998</v>
      </c>
      <c r="P410" s="135">
        <f t="shared" si="237"/>
        <v>2.3846500000000002</v>
      </c>
      <c r="Q410" s="135">
        <f t="shared" si="237"/>
        <v>2.4313799999999999</v>
      </c>
      <c r="R410" s="135">
        <f t="shared" si="237"/>
        <v>2.4041700000000001</v>
      </c>
      <c r="S410" s="135">
        <f t="shared" si="237"/>
        <v>2.38733</v>
      </c>
      <c r="T410" s="135">
        <f t="shared" si="237"/>
        <v>2.3785699999999999</v>
      </c>
      <c r="U410" s="135">
        <f t="shared" si="237"/>
        <v>2.36259</v>
      </c>
      <c r="V410" s="135">
        <f t="shared" si="237"/>
        <v>2.33691</v>
      </c>
      <c r="W410" s="135">
        <f t="shared" si="237"/>
        <v>2.3254299999999999</v>
      </c>
      <c r="X410" s="135">
        <f t="shared" si="237"/>
        <v>2.3410500000000001</v>
      </c>
      <c r="Y410" s="135">
        <f t="shared" si="237"/>
        <v>2.4101599999999999</v>
      </c>
      <c r="Z410" s="135">
        <f t="shared" si="237"/>
        <v>2.2078799999999998</v>
      </c>
      <c r="AA410" s="135">
        <f t="shared" si="237"/>
        <v>1.9772000000000001</v>
      </c>
    </row>
    <row r="411" spans="1:27" ht="12.75" hidden="1" customHeight="1" outlineLevel="1" x14ac:dyDescent="0.2">
      <c r="A411" s="163" t="s">
        <v>2810</v>
      </c>
      <c r="B411" s="94" t="s">
        <v>238</v>
      </c>
      <c r="C411" s="70" t="s">
        <v>79</v>
      </c>
      <c r="D411" s="71">
        <v>1235.58</v>
      </c>
      <c r="E411" s="71">
        <v>1127.08</v>
      </c>
      <c r="F411" s="71">
        <v>1025.21</v>
      </c>
      <c r="G411" s="71">
        <v>999.27</v>
      </c>
      <c r="H411" s="71">
        <v>1058.93</v>
      </c>
      <c r="I411" s="71">
        <v>1139.1199999999999</v>
      </c>
      <c r="J411" s="71">
        <v>1329.5</v>
      </c>
      <c r="K411" s="71">
        <v>1572.73</v>
      </c>
      <c r="L411" s="71">
        <v>1854.2</v>
      </c>
      <c r="M411" s="71">
        <v>1921.34</v>
      </c>
      <c r="N411" s="71">
        <v>1972.28</v>
      </c>
      <c r="O411" s="71">
        <v>1939.68</v>
      </c>
      <c r="P411" s="71">
        <v>1946.31</v>
      </c>
      <c r="Q411" s="71">
        <v>1993.04</v>
      </c>
      <c r="R411" s="71">
        <v>1965.83</v>
      </c>
      <c r="S411" s="71">
        <v>1948.99</v>
      </c>
      <c r="T411" s="71">
        <v>1940.23</v>
      </c>
      <c r="U411" s="71">
        <v>1924.25</v>
      </c>
      <c r="V411" s="71">
        <v>1898.57</v>
      </c>
      <c r="W411" s="71">
        <v>1887.09</v>
      </c>
      <c r="X411" s="71">
        <v>1902.71</v>
      </c>
      <c r="Y411" s="71">
        <v>1971.82</v>
      </c>
      <c r="Z411" s="71">
        <v>1769.54</v>
      </c>
      <c r="AA411" s="71">
        <v>1538.86</v>
      </c>
    </row>
    <row r="412" spans="1:27" ht="12.75" hidden="1" customHeight="1" outlineLevel="1" x14ac:dyDescent="0.2">
      <c r="A412" s="163" t="s">
        <v>2811</v>
      </c>
      <c r="B412" s="94" t="s">
        <v>90</v>
      </c>
      <c r="C412" s="70" t="s">
        <v>79</v>
      </c>
      <c r="D412" s="71">
        <f>$D$327</f>
        <v>217.03</v>
      </c>
      <c r="E412" s="71">
        <f t="shared" ref="E412:AA412" si="238">$D$327</f>
        <v>217.03</v>
      </c>
      <c r="F412" s="71">
        <f t="shared" si="238"/>
        <v>217.03</v>
      </c>
      <c r="G412" s="71">
        <f t="shared" si="238"/>
        <v>217.03</v>
      </c>
      <c r="H412" s="71">
        <f t="shared" si="238"/>
        <v>217.03</v>
      </c>
      <c r="I412" s="71">
        <f t="shared" si="238"/>
        <v>217.03</v>
      </c>
      <c r="J412" s="71">
        <f t="shared" si="238"/>
        <v>217.03</v>
      </c>
      <c r="K412" s="71">
        <f t="shared" si="238"/>
        <v>217.03</v>
      </c>
      <c r="L412" s="71">
        <f t="shared" si="238"/>
        <v>217.03</v>
      </c>
      <c r="M412" s="71">
        <f t="shared" si="238"/>
        <v>217.03</v>
      </c>
      <c r="N412" s="71">
        <f t="shared" si="238"/>
        <v>217.03</v>
      </c>
      <c r="O412" s="71">
        <f t="shared" si="238"/>
        <v>217.03</v>
      </c>
      <c r="P412" s="71">
        <f t="shared" si="238"/>
        <v>217.03</v>
      </c>
      <c r="Q412" s="71">
        <f t="shared" si="238"/>
        <v>217.03</v>
      </c>
      <c r="R412" s="71">
        <f t="shared" si="238"/>
        <v>217.03</v>
      </c>
      <c r="S412" s="71">
        <f t="shared" si="238"/>
        <v>217.03</v>
      </c>
      <c r="T412" s="71">
        <f t="shared" si="238"/>
        <v>217.03</v>
      </c>
      <c r="U412" s="71">
        <f t="shared" si="238"/>
        <v>217.03</v>
      </c>
      <c r="V412" s="71">
        <f t="shared" si="238"/>
        <v>217.03</v>
      </c>
      <c r="W412" s="71">
        <f t="shared" si="238"/>
        <v>217.03</v>
      </c>
      <c r="X412" s="71">
        <f t="shared" si="238"/>
        <v>217.03</v>
      </c>
      <c r="Y412" s="71">
        <f t="shared" si="238"/>
        <v>217.03</v>
      </c>
      <c r="Z412" s="71">
        <f t="shared" si="238"/>
        <v>217.03</v>
      </c>
      <c r="AA412" s="71">
        <f t="shared" si="238"/>
        <v>217.03</v>
      </c>
    </row>
    <row r="413" spans="1:27" ht="12.75" hidden="1" customHeight="1" outlineLevel="1" x14ac:dyDescent="0.2">
      <c r="A413" s="163" t="s">
        <v>2812</v>
      </c>
      <c r="B413" s="94" t="s">
        <v>83</v>
      </c>
      <c r="C413" s="70" t="s">
        <v>79</v>
      </c>
      <c r="D413" s="71">
        <v>4.95</v>
      </c>
      <c r="E413" s="71">
        <v>4.95</v>
      </c>
      <c r="F413" s="71">
        <v>4.95</v>
      </c>
      <c r="G413" s="71">
        <v>4.95</v>
      </c>
      <c r="H413" s="71">
        <v>4.95</v>
      </c>
      <c r="I413" s="71">
        <v>4.95</v>
      </c>
      <c r="J413" s="71">
        <v>4.95</v>
      </c>
      <c r="K413" s="71">
        <v>4.95</v>
      </c>
      <c r="L413" s="71">
        <v>4.95</v>
      </c>
      <c r="M413" s="71">
        <v>4.95</v>
      </c>
      <c r="N413" s="71">
        <v>4.95</v>
      </c>
      <c r="O413" s="71">
        <v>4.95</v>
      </c>
      <c r="P413" s="71">
        <v>4.95</v>
      </c>
      <c r="Q413" s="71">
        <v>4.95</v>
      </c>
      <c r="R413" s="71">
        <v>4.95</v>
      </c>
      <c r="S413" s="71">
        <v>4.95</v>
      </c>
      <c r="T413" s="71">
        <v>4.95</v>
      </c>
      <c r="U413" s="71">
        <v>4.95</v>
      </c>
      <c r="V413" s="71">
        <v>4.95</v>
      </c>
      <c r="W413" s="71">
        <v>4.95</v>
      </c>
      <c r="X413" s="71">
        <v>4.95</v>
      </c>
      <c r="Y413" s="71">
        <v>4.95</v>
      </c>
      <c r="Z413" s="71">
        <v>4.95</v>
      </c>
      <c r="AA413" s="71">
        <v>4.95</v>
      </c>
    </row>
    <row r="414" spans="1:27" ht="12.75" hidden="1" customHeight="1" outlineLevel="1" x14ac:dyDescent="0.2">
      <c r="A414" s="163" t="s">
        <v>2813</v>
      </c>
      <c r="B414" s="94" t="s">
        <v>81</v>
      </c>
      <c r="C414" s="70" t="s">
        <v>79</v>
      </c>
      <c r="D414" s="71">
        <f>$D$11</f>
        <v>216.36</v>
      </c>
      <c r="E414" s="71">
        <f t="shared" ref="E414:AA414" si="239">$D$11</f>
        <v>216.36</v>
      </c>
      <c r="F414" s="71">
        <f t="shared" si="239"/>
        <v>216.36</v>
      </c>
      <c r="G414" s="71">
        <f t="shared" si="239"/>
        <v>216.36</v>
      </c>
      <c r="H414" s="71">
        <f t="shared" si="239"/>
        <v>216.36</v>
      </c>
      <c r="I414" s="71">
        <f t="shared" si="239"/>
        <v>216.36</v>
      </c>
      <c r="J414" s="71">
        <f t="shared" si="239"/>
        <v>216.36</v>
      </c>
      <c r="K414" s="71">
        <f t="shared" si="239"/>
        <v>216.36</v>
      </c>
      <c r="L414" s="71">
        <f t="shared" si="239"/>
        <v>216.36</v>
      </c>
      <c r="M414" s="71">
        <f t="shared" si="239"/>
        <v>216.36</v>
      </c>
      <c r="N414" s="71">
        <f t="shared" si="239"/>
        <v>216.36</v>
      </c>
      <c r="O414" s="71">
        <f t="shared" si="239"/>
        <v>216.36</v>
      </c>
      <c r="P414" s="71">
        <f t="shared" si="239"/>
        <v>216.36</v>
      </c>
      <c r="Q414" s="71">
        <f t="shared" si="239"/>
        <v>216.36</v>
      </c>
      <c r="R414" s="71">
        <f t="shared" si="239"/>
        <v>216.36</v>
      </c>
      <c r="S414" s="71">
        <f t="shared" si="239"/>
        <v>216.36</v>
      </c>
      <c r="T414" s="71">
        <f t="shared" si="239"/>
        <v>216.36</v>
      </c>
      <c r="U414" s="71">
        <f t="shared" si="239"/>
        <v>216.36</v>
      </c>
      <c r="V414" s="71">
        <f t="shared" si="239"/>
        <v>216.36</v>
      </c>
      <c r="W414" s="71">
        <f t="shared" si="239"/>
        <v>216.36</v>
      </c>
      <c r="X414" s="71">
        <f t="shared" si="239"/>
        <v>216.36</v>
      </c>
      <c r="Y414" s="71">
        <f t="shared" si="239"/>
        <v>216.36</v>
      </c>
      <c r="Z414" s="71">
        <f t="shared" si="239"/>
        <v>216.36</v>
      </c>
      <c r="AA414" s="71">
        <f t="shared" si="239"/>
        <v>216.36</v>
      </c>
    </row>
    <row r="415" spans="1:27" ht="12.75" customHeight="1" collapsed="1" x14ac:dyDescent="0.2">
      <c r="A415" s="162" t="s">
        <v>2814</v>
      </c>
      <c r="B415" s="54" t="str">
        <f>"19"&amp;"."&amp;$B$801&amp;"."&amp;$B$802</f>
        <v>19.05.2023</v>
      </c>
      <c r="C415" s="134" t="s">
        <v>76</v>
      </c>
      <c r="D415" s="135">
        <f>ROUND(((D416+D417+D419+D418)/1000),5)</f>
        <v>1.6564700000000001</v>
      </c>
      <c r="E415" s="135">
        <f>ROUND(((E416+E417+E419+E418)/1000),5)</f>
        <v>1.5095400000000001</v>
      </c>
      <c r="F415" s="135">
        <f>ROUND(((F416+F417+F419+F418)/1000),5)</f>
        <v>1.40455</v>
      </c>
      <c r="G415" s="135">
        <f t="shared" ref="G415:AA415" si="240">ROUND(((G416+G417+G419+G418)/1000),5)</f>
        <v>1.3539600000000001</v>
      </c>
      <c r="H415" s="135">
        <f t="shared" si="240"/>
        <v>1.3721699999999999</v>
      </c>
      <c r="I415" s="135">
        <f t="shared" si="240"/>
        <v>1.6113</v>
      </c>
      <c r="J415" s="135">
        <f t="shared" si="240"/>
        <v>1.7669900000000001</v>
      </c>
      <c r="K415" s="135">
        <f t="shared" si="240"/>
        <v>2.0731000000000002</v>
      </c>
      <c r="L415" s="135">
        <f t="shared" si="240"/>
        <v>2.3403900000000002</v>
      </c>
      <c r="M415" s="135">
        <f t="shared" si="240"/>
        <v>2.4201000000000001</v>
      </c>
      <c r="N415" s="135">
        <f t="shared" si="240"/>
        <v>2.4298299999999999</v>
      </c>
      <c r="O415" s="135">
        <f t="shared" si="240"/>
        <v>2.4565299999999999</v>
      </c>
      <c r="P415" s="135">
        <f t="shared" si="240"/>
        <v>2.45642</v>
      </c>
      <c r="Q415" s="135">
        <f t="shared" si="240"/>
        <v>2.46794</v>
      </c>
      <c r="R415" s="135">
        <f t="shared" si="240"/>
        <v>2.4656799999999999</v>
      </c>
      <c r="S415" s="135">
        <f t="shared" si="240"/>
        <v>2.4529100000000001</v>
      </c>
      <c r="T415" s="135">
        <f t="shared" si="240"/>
        <v>2.41669</v>
      </c>
      <c r="U415" s="135">
        <f t="shared" si="240"/>
        <v>2.38097</v>
      </c>
      <c r="V415" s="135">
        <f t="shared" si="240"/>
        <v>2.3443700000000001</v>
      </c>
      <c r="W415" s="135">
        <f t="shared" si="240"/>
        <v>2.3279200000000002</v>
      </c>
      <c r="X415" s="135">
        <f t="shared" si="240"/>
        <v>2.34015</v>
      </c>
      <c r="Y415" s="135">
        <f t="shared" si="240"/>
        <v>2.3931399999999998</v>
      </c>
      <c r="Z415" s="135">
        <f t="shared" si="240"/>
        <v>2.2504</v>
      </c>
      <c r="AA415" s="135">
        <f t="shared" si="240"/>
        <v>1.97695</v>
      </c>
    </row>
    <row r="416" spans="1:27" ht="12.75" hidden="1" customHeight="1" outlineLevel="1" x14ac:dyDescent="0.2">
      <c r="A416" s="163" t="s">
        <v>2815</v>
      </c>
      <c r="B416" s="94" t="s">
        <v>238</v>
      </c>
      <c r="C416" s="70" t="s">
        <v>79</v>
      </c>
      <c r="D416" s="71">
        <v>1218.1300000000001</v>
      </c>
      <c r="E416" s="71">
        <v>1071.2</v>
      </c>
      <c r="F416" s="71">
        <v>966.21</v>
      </c>
      <c r="G416" s="71">
        <v>915.62</v>
      </c>
      <c r="H416" s="71">
        <v>933.83</v>
      </c>
      <c r="I416" s="71">
        <v>1172.96</v>
      </c>
      <c r="J416" s="71">
        <v>1328.65</v>
      </c>
      <c r="K416" s="71">
        <v>1634.76</v>
      </c>
      <c r="L416" s="71">
        <v>1902.05</v>
      </c>
      <c r="M416" s="71">
        <v>1981.76</v>
      </c>
      <c r="N416" s="71">
        <v>1991.49</v>
      </c>
      <c r="O416" s="71">
        <v>2018.19</v>
      </c>
      <c r="P416" s="71">
        <v>2018.08</v>
      </c>
      <c r="Q416" s="71">
        <v>2029.6</v>
      </c>
      <c r="R416" s="71">
        <v>2027.34</v>
      </c>
      <c r="S416" s="71">
        <v>2014.57</v>
      </c>
      <c r="T416" s="71">
        <v>1978.35</v>
      </c>
      <c r="U416" s="71">
        <v>1942.63</v>
      </c>
      <c r="V416" s="71">
        <v>1906.03</v>
      </c>
      <c r="W416" s="71">
        <v>1889.58</v>
      </c>
      <c r="X416" s="71">
        <v>1901.81</v>
      </c>
      <c r="Y416" s="71">
        <v>1954.8</v>
      </c>
      <c r="Z416" s="71">
        <v>1812.06</v>
      </c>
      <c r="AA416" s="71">
        <v>1538.61</v>
      </c>
    </row>
    <row r="417" spans="1:27" ht="12.75" hidden="1" customHeight="1" outlineLevel="1" x14ac:dyDescent="0.2">
      <c r="A417" s="163" t="s">
        <v>2816</v>
      </c>
      <c r="B417" s="94" t="s">
        <v>90</v>
      </c>
      <c r="C417" s="70" t="s">
        <v>79</v>
      </c>
      <c r="D417" s="71">
        <f>$D$327</f>
        <v>217.03</v>
      </c>
      <c r="E417" s="71">
        <f t="shared" ref="E417:AA417" si="241">$D$327</f>
        <v>217.03</v>
      </c>
      <c r="F417" s="71">
        <f t="shared" si="241"/>
        <v>217.03</v>
      </c>
      <c r="G417" s="71">
        <f t="shared" si="241"/>
        <v>217.03</v>
      </c>
      <c r="H417" s="71">
        <f t="shared" si="241"/>
        <v>217.03</v>
      </c>
      <c r="I417" s="71">
        <f t="shared" si="241"/>
        <v>217.03</v>
      </c>
      <c r="J417" s="71">
        <f t="shared" si="241"/>
        <v>217.03</v>
      </c>
      <c r="K417" s="71">
        <f t="shared" si="241"/>
        <v>217.03</v>
      </c>
      <c r="L417" s="71">
        <f t="shared" si="241"/>
        <v>217.03</v>
      </c>
      <c r="M417" s="71">
        <f t="shared" si="241"/>
        <v>217.03</v>
      </c>
      <c r="N417" s="71">
        <f t="shared" si="241"/>
        <v>217.03</v>
      </c>
      <c r="O417" s="71">
        <f t="shared" si="241"/>
        <v>217.03</v>
      </c>
      <c r="P417" s="71">
        <f t="shared" si="241"/>
        <v>217.03</v>
      </c>
      <c r="Q417" s="71">
        <f t="shared" si="241"/>
        <v>217.03</v>
      </c>
      <c r="R417" s="71">
        <f t="shared" si="241"/>
        <v>217.03</v>
      </c>
      <c r="S417" s="71">
        <f t="shared" si="241"/>
        <v>217.03</v>
      </c>
      <c r="T417" s="71">
        <f t="shared" si="241"/>
        <v>217.03</v>
      </c>
      <c r="U417" s="71">
        <f t="shared" si="241"/>
        <v>217.03</v>
      </c>
      <c r="V417" s="71">
        <f t="shared" si="241"/>
        <v>217.03</v>
      </c>
      <c r="W417" s="71">
        <f t="shared" si="241"/>
        <v>217.03</v>
      </c>
      <c r="X417" s="71">
        <f t="shared" si="241"/>
        <v>217.03</v>
      </c>
      <c r="Y417" s="71">
        <f t="shared" si="241"/>
        <v>217.03</v>
      </c>
      <c r="Z417" s="71">
        <f t="shared" si="241"/>
        <v>217.03</v>
      </c>
      <c r="AA417" s="71">
        <f t="shared" si="241"/>
        <v>217.03</v>
      </c>
    </row>
    <row r="418" spans="1:27" ht="12.75" hidden="1" customHeight="1" outlineLevel="1" x14ac:dyDescent="0.2">
      <c r="A418" s="163" t="s">
        <v>2817</v>
      </c>
      <c r="B418" s="94" t="s">
        <v>83</v>
      </c>
      <c r="C418" s="70" t="s">
        <v>79</v>
      </c>
      <c r="D418" s="183">
        <v>4.95</v>
      </c>
      <c r="E418" s="183">
        <v>4.95</v>
      </c>
      <c r="F418" s="183">
        <v>4.95</v>
      </c>
      <c r="G418" s="183">
        <v>4.95</v>
      </c>
      <c r="H418" s="183">
        <v>4.95</v>
      </c>
      <c r="I418" s="183">
        <v>4.95</v>
      </c>
      <c r="J418" s="183">
        <v>4.95</v>
      </c>
      <c r="K418" s="183">
        <v>4.95</v>
      </c>
      <c r="L418" s="183">
        <v>4.95</v>
      </c>
      <c r="M418" s="183">
        <v>4.95</v>
      </c>
      <c r="N418" s="183">
        <v>4.95</v>
      </c>
      <c r="O418" s="183">
        <v>4.95</v>
      </c>
      <c r="P418" s="183">
        <v>4.95</v>
      </c>
      <c r="Q418" s="183">
        <v>4.95</v>
      </c>
      <c r="R418" s="183">
        <v>4.95</v>
      </c>
      <c r="S418" s="183">
        <v>4.95</v>
      </c>
      <c r="T418" s="183">
        <v>4.95</v>
      </c>
      <c r="U418" s="183">
        <v>4.95</v>
      </c>
      <c r="V418" s="183">
        <v>4.95</v>
      </c>
      <c r="W418" s="183">
        <v>4.95</v>
      </c>
      <c r="X418" s="183">
        <v>4.95</v>
      </c>
      <c r="Y418" s="183">
        <v>4.95</v>
      </c>
      <c r="Z418" s="183">
        <v>4.95</v>
      </c>
      <c r="AA418" s="183">
        <v>4.95</v>
      </c>
    </row>
    <row r="419" spans="1:27" ht="12.75" hidden="1" customHeight="1" outlineLevel="1" x14ac:dyDescent="0.2">
      <c r="A419" s="163" t="s">
        <v>2818</v>
      </c>
      <c r="B419" s="94" t="s">
        <v>81</v>
      </c>
      <c r="C419" s="70" t="s">
        <v>79</v>
      </c>
      <c r="D419" s="71">
        <f>$D$11</f>
        <v>216.36</v>
      </c>
      <c r="E419" s="71">
        <f t="shared" ref="E419:AA419" si="242">$D$11</f>
        <v>216.36</v>
      </c>
      <c r="F419" s="71">
        <f t="shared" si="242"/>
        <v>216.36</v>
      </c>
      <c r="G419" s="71">
        <f t="shared" si="242"/>
        <v>216.36</v>
      </c>
      <c r="H419" s="71">
        <f t="shared" si="242"/>
        <v>216.36</v>
      </c>
      <c r="I419" s="71">
        <f t="shared" si="242"/>
        <v>216.36</v>
      </c>
      <c r="J419" s="71">
        <f t="shared" si="242"/>
        <v>216.36</v>
      </c>
      <c r="K419" s="71">
        <f t="shared" si="242"/>
        <v>216.36</v>
      </c>
      <c r="L419" s="71">
        <f t="shared" si="242"/>
        <v>216.36</v>
      </c>
      <c r="M419" s="71">
        <f t="shared" si="242"/>
        <v>216.36</v>
      </c>
      <c r="N419" s="71">
        <f t="shared" si="242"/>
        <v>216.36</v>
      </c>
      <c r="O419" s="71">
        <f t="shared" si="242"/>
        <v>216.36</v>
      </c>
      <c r="P419" s="71">
        <f t="shared" si="242"/>
        <v>216.36</v>
      </c>
      <c r="Q419" s="71">
        <f t="shared" si="242"/>
        <v>216.36</v>
      </c>
      <c r="R419" s="71">
        <f t="shared" si="242"/>
        <v>216.36</v>
      </c>
      <c r="S419" s="71">
        <f t="shared" si="242"/>
        <v>216.36</v>
      </c>
      <c r="T419" s="71">
        <f t="shared" si="242"/>
        <v>216.36</v>
      </c>
      <c r="U419" s="71">
        <f t="shared" si="242"/>
        <v>216.36</v>
      </c>
      <c r="V419" s="71">
        <f t="shared" si="242"/>
        <v>216.36</v>
      </c>
      <c r="W419" s="71">
        <f t="shared" si="242"/>
        <v>216.36</v>
      </c>
      <c r="X419" s="71">
        <f t="shared" si="242"/>
        <v>216.36</v>
      </c>
      <c r="Y419" s="71">
        <f t="shared" si="242"/>
        <v>216.36</v>
      </c>
      <c r="Z419" s="71">
        <f t="shared" si="242"/>
        <v>216.36</v>
      </c>
      <c r="AA419" s="71">
        <f t="shared" si="242"/>
        <v>216.36</v>
      </c>
    </row>
    <row r="420" spans="1:27" ht="12.75" customHeight="1" collapsed="1" x14ac:dyDescent="0.2">
      <c r="A420" s="162" t="s">
        <v>2819</v>
      </c>
      <c r="B420" s="54" t="str">
        <f>"20"&amp;"."&amp;$B$801&amp;"."&amp;$B$802</f>
        <v>20.05.2023</v>
      </c>
      <c r="C420" s="134" t="s">
        <v>76</v>
      </c>
      <c r="D420" s="135">
        <f>ROUND(((D421+D422+D424+D423)/1000),5)</f>
        <v>1.9209499999999999</v>
      </c>
      <c r="E420" s="135">
        <f>ROUND(((E421+E422+E424+E423)/1000),5)</f>
        <v>1.7710600000000001</v>
      </c>
      <c r="F420" s="135">
        <f>ROUND(((F421+F422+F424+F423)/1000),5)</f>
        <v>1.68397</v>
      </c>
      <c r="G420" s="135">
        <f t="shared" ref="G420:AA420" si="243">ROUND(((G421+G422+G424+G423)/1000),5)</f>
        <v>1.5844400000000001</v>
      </c>
      <c r="H420" s="135">
        <f t="shared" si="243"/>
        <v>1.5645</v>
      </c>
      <c r="I420" s="135">
        <f t="shared" si="243"/>
        <v>1.6098600000000001</v>
      </c>
      <c r="J420" s="135">
        <f t="shared" si="243"/>
        <v>1.69478</v>
      </c>
      <c r="K420" s="135">
        <f t="shared" si="243"/>
        <v>1.8592500000000001</v>
      </c>
      <c r="L420" s="135">
        <f t="shared" si="243"/>
        <v>2.09165</v>
      </c>
      <c r="M420" s="135">
        <f t="shared" si="243"/>
        <v>2.2739500000000001</v>
      </c>
      <c r="N420" s="135">
        <f t="shared" si="243"/>
        <v>2.34436</v>
      </c>
      <c r="O420" s="135">
        <f t="shared" si="243"/>
        <v>2.34022</v>
      </c>
      <c r="P420" s="135">
        <f t="shared" si="243"/>
        <v>2.24376</v>
      </c>
      <c r="Q420" s="135">
        <f t="shared" si="243"/>
        <v>2.22288</v>
      </c>
      <c r="R420" s="135">
        <f t="shared" si="243"/>
        <v>2.2064599999999999</v>
      </c>
      <c r="S420" s="135">
        <f t="shared" si="243"/>
        <v>2.1722299999999999</v>
      </c>
      <c r="T420" s="135">
        <f t="shared" si="243"/>
        <v>2.1417099999999998</v>
      </c>
      <c r="U420" s="135">
        <f t="shared" si="243"/>
        <v>2.1015999999999999</v>
      </c>
      <c r="V420" s="135">
        <f t="shared" si="243"/>
        <v>2.10548</v>
      </c>
      <c r="W420" s="135">
        <f t="shared" si="243"/>
        <v>2.1777799999999998</v>
      </c>
      <c r="X420" s="135">
        <f t="shared" si="243"/>
        <v>2.23305</v>
      </c>
      <c r="Y420" s="135">
        <f t="shared" si="243"/>
        <v>2.2570600000000001</v>
      </c>
      <c r="Z420" s="135">
        <f t="shared" si="243"/>
        <v>2.0724300000000002</v>
      </c>
      <c r="AA420" s="135">
        <f t="shared" si="243"/>
        <v>1.89144</v>
      </c>
    </row>
    <row r="421" spans="1:27" ht="12.75" hidden="1" customHeight="1" outlineLevel="1" x14ac:dyDescent="0.2">
      <c r="A421" s="163" t="s">
        <v>2820</v>
      </c>
      <c r="B421" s="94" t="s">
        <v>238</v>
      </c>
      <c r="C421" s="70" t="s">
        <v>79</v>
      </c>
      <c r="D421" s="71">
        <v>1482.61</v>
      </c>
      <c r="E421" s="71">
        <v>1332.72</v>
      </c>
      <c r="F421" s="71">
        <v>1245.6300000000001</v>
      </c>
      <c r="G421" s="71">
        <v>1146.0999999999999</v>
      </c>
      <c r="H421" s="71">
        <v>1126.1600000000001</v>
      </c>
      <c r="I421" s="71">
        <v>1171.52</v>
      </c>
      <c r="J421" s="71">
        <v>1256.44</v>
      </c>
      <c r="K421" s="71">
        <v>1420.91</v>
      </c>
      <c r="L421" s="71">
        <v>1653.31</v>
      </c>
      <c r="M421" s="71">
        <v>1835.61</v>
      </c>
      <c r="N421" s="71">
        <v>1906.02</v>
      </c>
      <c r="O421" s="71">
        <v>1901.88</v>
      </c>
      <c r="P421" s="71">
        <v>1805.42</v>
      </c>
      <c r="Q421" s="71">
        <v>1784.54</v>
      </c>
      <c r="R421" s="71">
        <v>1768.12</v>
      </c>
      <c r="S421" s="71">
        <v>1733.89</v>
      </c>
      <c r="T421" s="71">
        <v>1703.37</v>
      </c>
      <c r="U421" s="71">
        <v>1663.26</v>
      </c>
      <c r="V421" s="71">
        <v>1667.14</v>
      </c>
      <c r="W421" s="71">
        <v>1739.44</v>
      </c>
      <c r="X421" s="71">
        <v>1794.71</v>
      </c>
      <c r="Y421" s="71">
        <v>1818.72</v>
      </c>
      <c r="Z421" s="71">
        <v>1634.09</v>
      </c>
      <c r="AA421" s="71">
        <v>1453.1</v>
      </c>
    </row>
    <row r="422" spans="1:27" ht="12.75" hidden="1" customHeight="1" outlineLevel="1" x14ac:dyDescent="0.2">
      <c r="A422" s="163" t="s">
        <v>2821</v>
      </c>
      <c r="B422" s="94" t="s">
        <v>90</v>
      </c>
      <c r="C422" s="70" t="s">
        <v>79</v>
      </c>
      <c r="D422" s="71">
        <f>$D$327</f>
        <v>217.03</v>
      </c>
      <c r="E422" s="71">
        <f t="shared" ref="E422:AA422" si="244">$D$327</f>
        <v>217.03</v>
      </c>
      <c r="F422" s="71">
        <f t="shared" si="244"/>
        <v>217.03</v>
      </c>
      <c r="G422" s="71">
        <f t="shared" si="244"/>
        <v>217.03</v>
      </c>
      <c r="H422" s="71">
        <f t="shared" si="244"/>
        <v>217.03</v>
      </c>
      <c r="I422" s="71">
        <f t="shared" si="244"/>
        <v>217.03</v>
      </c>
      <c r="J422" s="71">
        <f t="shared" si="244"/>
        <v>217.03</v>
      </c>
      <c r="K422" s="71">
        <f t="shared" si="244"/>
        <v>217.03</v>
      </c>
      <c r="L422" s="71">
        <f t="shared" si="244"/>
        <v>217.03</v>
      </c>
      <c r="M422" s="71">
        <f t="shared" si="244"/>
        <v>217.03</v>
      </c>
      <c r="N422" s="71">
        <f t="shared" si="244"/>
        <v>217.03</v>
      </c>
      <c r="O422" s="71">
        <f t="shared" si="244"/>
        <v>217.03</v>
      </c>
      <c r="P422" s="71">
        <f t="shared" si="244"/>
        <v>217.03</v>
      </c>
      <c r="Q422" s="71">
        <f t="shared" si="244"/>
        <v>217.03</v>
      </c>
      <c r="R422" s="71">
        <f t="shared" si="244"/>
        <v>217.03</v>
      </c>
      <c r="S422" s="71">
        <f t="shared" si="244"/>
        <v>217.03</v>
      </c>
      <c r="T422" s="71">
        <f t="shared" si="244"/>
        <v>217.03</v>
      </c>
      <c r="U422" s="71">
        <f t="shared" si="244"/>
        <v>217.03</v>
      </c>
      <c r="V422" s="71">
        <f t="shared" si="244"/>
        <v>217.03</v>
      </c>
      <c r="W422" s="71">
        <f t="shared" si="244"/>
        <v>217.03</v>
      </c>
      <c r="X422" s="71">
        <f t="shared" si="244"/>
        <v>217.03</v>
      </c>
      <c r="Y422" s="71">
        <f t="shared" si="244"/>
        <v>217.03</v>
      </c>
      <c r="Z422" s="71">
        <f t="shared" si="244"/>
        <v>217.03</v>
      </c>
      <c r="AA422" s="71">
        <f t="shared" si="244"/>
        <v>217.03</v>
      </c>
    </row>
    <row r="423" spans="1:27" ht="12.75" hidden="1" customHeight="1" outlineLevel="1" x14ac:dyDescent="0.2">
      <c r="A423" s="163" t="s">
        <v>2822</v>
      </c>
      <c r="B423" s="94" t="s">
        <v>83</v>
      </c>
      <c r="C423" s="70" t="s">
        <v>79</v>
      </c>
      <c r="D423" s="71">
        <v>4.95</v>
      </c>
      <c r="E423" s="71">
        <v>4.95</v>
      </c>
      <c r="F423" s="71">
        <v>4.95</v>
      </c>
      <c r="G423" s="71">
        <v>4.95</v>
      </c>
      <c r="H423" s="71">
        <v>4.95</v>
      </c>
      <c r="I423" s="71">
        <v>4.95</v>
      </c>
      <c r="J423" s="71">
        <v>4.95</v>
      </c>
      <c r="K423" s="71">
        <v>4.95</v>
      </c>
      <c r="L423" s="71">
        <v>4.95</v>
      </c>
      <c r="M423" s="71">
        <v>4.95</v>
      </c>
      <c r="N423" s="71">
        <v>4.95</v>
      </c>
      <c r="O423" s="71">
        <v>4.95</v>
      </c>
      <c r="P423" s="71">
        <v>4.95</v>
      </c>
      <c r="Q423" s="71">
        <v>4.95</v>
      </c>
      <c r="R423" s="71">
        <v>4.95</v>
      </c>
      <c r="S423" s="71">
        <v>4.95</v>
      </c>
      <c r="T423" s="71">
        <v>4.95</v>
      </c>
      <c r="U423" s="71">
        <v>4.95</v>
      </c>
      <c r="V423" s="71">
        <v>4.95</v>
      </c>
      <c r="W423" s="71">
        <v>4.95</v>
      </c>
      <c r="X423" s="71">
        <v>4.95</v>
      </c>
      <c r="Y423" s="71">
        <v>4.95</v>
      </c>
      <c r="Z423" s="71">
        <v>4.95</v>
      </c>
      <c r="AA423" s="71">
        <v>4.95</v>
      </c>
    </row>
    <row r="424" spans="1:27" ht="12.75" hidden="1" customHeight="1" outlineLevel="1" x14ac:dyDescent="0.2">
      <c r="A424" s="163" t="s">
        <v>2823</v>
      </c>
      <c r="B424" s="94" t="s">
        <v>81</v>
      </c>
      <c r="C424" s="70" t="s">
        <v>79</v>
      </c>
      <c r="D424" s="71">
        <f>$D$11</f>
        <v>216.36</v>
      </c>
      <c r="E424" s="71">
        <f t="shared" ref="E424:AA424" si="245">$D$11</f>
        <v>216.36</v>
      </c>
      <c r="F424" s="71">
        <f t="shared" si="245"/>
        <v>216.36</v>
      </c>
      <c r="G424" s="71">
        <f t="shared" si="245"/>
        <v>216.36</v>
      </c>
      <c r="H424" s="71">
        <f t="shared" si="245"/>
        <v>216.36</v>
      </c>
      <c r="I424" s="71">
        <f t="shared" si="245"/>
        <v>216.36</v>
      </c>
      <c r="J424" s="71">
        <f t="shared" si="245"/>
        <v>216.36</v>
      </c>
      <c r="K424" s="71">
        <f t="shared" si="245"/>
        <v>216.36</v>
      </c>
      <c r="L424" s="71">
        <f t="shared" si="245"/>
        <v>216.36</v>
      </c>
      <c r="M424" s="71">
        <f t="shared" si="245"/>
        <v>216.36</v>
      </c>
      <c r="N424" s="71">
        <f t="shared" si="245"/>
        <v>216.36</v>
      </c>
      <c r="O424" s="71">
        <f t="shared" si="245"/>
        <v>216.36</v>
      </c>
      <c r="P424" s="71">
        <f t="shared" si="245"/>
        <v>216.36</v>
      </c>
      <c r="Q424" s="71">
        <f t="shared" si="245"/>
        <v>216.36</v>
      </c>
      <c r="R424" s="71">
        <f t="shared" si="245"/>
        <v>216.36</v>
      </c>
      <c r="S424" s="71">
        <f t="shared" si="245"/>
        <v>216.36</v>
      </c>
      <c r="T424" s="71">
        <f t="shared" si="245"/>
        <v>216.36</v>
      </c>
      <c r="U424" s="71">
        <f t="shared" si="245"/>
        <v>216.36</v>
      </c>
      <c r="V424" s="71">
        <f t="shared" si="245"/>
        <v>216.36</v>
      </c>
      <c r="W424" s="71">
        <f t="shared" si="245"/>
        <v>216.36</v>
      </c>
      <c r="X424" s="71">
        <f t="shared" si="245"/>
        <v>216.36</v>
      </c>
      <c r="Y424" s="71">
        <f t="shared" si="245"/>
        <v>216.36</v>
      </c>
      <c r="Z424" s="71">
        <f t="shared" si="245"/>
        <v>216.36</v>
      </c>
      <c r="AA424" s="71">
        <f t="shared" si="245"/>
        <v>216.36</v>
      </c>
    </row>
    <row r="425" spans="1:27" ht="12.75" customHeight="1" collapsed="1" x14ac:dyDescent="0.2">
      <c r="A425" s="162" t="s">
        <v>2824</v>
      </c>
      <c r="B425" s="54" t="str">
        <f>"21"&amp;"."&amp;$B$801&amp;"."&amp;$B$802</f>
        <v>21.05.2023</v>
      </c>
      <c r="C425" s="134" t="s">
        <v>76</v>
      </c>
      <c r="D425" s="135">
        <f>ROUND(((D426+D427+D429+D428)/1000),5)</f>
        <v>1.9366300000000001</v>
      </c>
      <c r="E425" s="135">
        <f>ROUND(((E426+E427+E429+E428)/1000),5)</f>
        <v>1.72685</v>
      </c>
      <c r="F425" s="135">
        <f>ROUND(((F426+F427+F429+F428)/1000),5)</f>
        <v>1.61174</v>
      </c>
      <c r="G425" s="135">
        <f t="shared" ref="G425:AA425" si="246">ROUND(((G426+G427+G429+G428)/1000),5)</f>
        <v>1.52739</v>
      </c>
      <c r="H425" s="135">
        <f t="shared" si="246"/>
        <v>1.51203</v>
      </c>
      <c r="I425" s="135">
        <f t="shared" si="246"/>
        <v>1.5081899999999999</v>
      </c>
      <c r="J425" s="135">
        <f t="shared" si="246"/>
        <v>1.5242</v>
      </c>
      <c r="K425" s="135">
        <f t="shared" si="246"/>
        <v>1.74915</v>
      </c>
      <c r="L425" s="135">
        <f t="shared" si="246"/>
        <v>1.9684699999999999</v>
      </c>
      <c r="M425" s="135">
        <f t="shared" si="246"/>
        <v>2.22871</v>
      </c>
      <c r="N425" s="135">
        <f t="shared" si="246"/>
        <v>2.3246899999999999</v>
      </c>
      <c r="O425" s="135">
        <f t="shared" si="246"/>
        <v>2.3369399999999998</v>
      </c>
      <c r="P425" s="135">
        <f t="shared" si="246"/>
        <v>2.3350599999999999</v>
      </c>
      <c r="Q425" s="135">
        <f t="shared" si="246"/>
        <v>2.3357199999999998</v>
      </c>
      <c r="R425" s="135">
        <f t="shared" si="246"/>
        <v>2.3353000000000002</v>
      </c>
      <c r="S425" s="135">
        <f t="shared" si="246"/>
        <v>2.3272599999999999</v>
      </c>
      <c r="T425" s="135">
        <f t="shared" si="246"/>
        <v>2.2674799999999999</v>
      </c>
      <c r="U425" s="135">
        <f t="shared" si="246"/>
        <v>2.1928700000000001</v>
      </c>
      <c r="V425" s="135">
        <f t="shared" si="246"/>
        <v>2.19638</v>
      </c>
      <c r="W425" s="135">
        <f t="shared" si="246"/>
        <v>2.2971699999999999</v>
      </c>
      <c r="X425" s="135">
        <f t="shared" si="246"/>
        <v>2.3426</v>
      </c>
      <c r="Y425" s="135">
        <f t="shared" si="246"/>
        <v>2.3364500000000001</v>
      </c>
      <c r="Z425" s="135">
        <f t="shared" si="246"/>
        <v>2.26092</v>
      </c>
      <c r="AA425" s="135">
        <f t="shared" si="246"/>
        <v>2.0215700000000001</v>
      </c>
    </row>
    <row r="426" spans="1:27" ht="12.75" hidden="1" customHeight="1" outlineLevel="1" x14ac:dyDescent="0.2">
      <c r="A426" s="163" t="s">
        <v>2825</v>
      </c>
      <c r="B426" s="94" t="s">
        <v>238</v>
      </c>
      <c r="C426" s="70" t="s">
        <v>79</v>
      </c>
      <c r="D426" s="71">
        <v>1498.29</v>
      </c>
      <c r="E426" s="71">
        <v>1288.51</v>
      </c>
      <c r="F426" s="71">
        <v>1173.4000000000001</v>
      </c>
      <c r="G426" s="71">
        <v>1089.05</v>
      </c>
      <c r="H426" s="71">
        <v>1073.69</v>
      </c>
      <c r="I426" s="71">
        <v>1069.8499999999999</v>
      </c>
      <c r="J426" s="71">
        <v>1085.8599999999999</v>
      </c>
      <c r="K426" s="71">
        <v>1310.81</v>
      </c>
      <c r="L426" s="71">
        <v>1530.13</v>
      </c>
      <c r="M426" s="71">
        <v>1790.37</v>
      </c>
      <c r="N426" s="71">
        <v>1886.35</v>
      </c>
      <c r="O426" s="71">
        <v>1898.6</v>
      </c>
      <c r="P426" s="71">
        <v>1896.72</v>
      </c>
      <c r="Q426" s="71">
        <v>1897.38</v>
      </c>
      <c r="R426" s="71">
        <v>1896.96</v>
      </c>
      <c r="S426" s="71">
        <v>1888.92</v>
      </c>
      <c r="T426" s="71">
        <v>1829.14</v>
      </c>
      <c r="U426" s="71">
        <v>1754.53</v>
      </c>
      <c r="V426" s="71">
        <v>1758.04</v>
      </c>
      <c r="W426" s="71">
        <v>1858.83</v>
      </c>
      <c r="X426" s="71">
        <v>1904.26</v>
      </c>
      <c r="Y426" s="71">
        <v>1898.11</v>
      </c>
      <c r="Z426" s="71">
        <v>1822.58</v>
      </c>
      <c r="AA426" s="71">
        <v>1583.23</v>
      </c>
    </row>
    <row r="427" spans="1:27" ht="12.75" hidden="1" customHeight="1" outlineLevel="1" x14ac:dyDescent="0.2">
      <c r="A427" s="163" t="s">
        <v>2826</v>
      </c>
      <c r="B427" s="94" t="s">
        <v>90</v>
      </c>
      <c r="C427" s="70" t="s">
        <v>79</v>
      </c>
      <c r="D427" s="71">
        <f>$D$327</f>
        <v>217.03</v>
      </c>
      <c r="E427" s="71">
        <f t="shared" ref="E427:AA427" si="247">$D$327</f>
        <v>217.03</v>
      </c>
      <c r="F427" s="71">
        <f t="shared" si="247"/>
        <v>217.03</v>
      </c>
      <c r="G427" s="71">
        <f t="shared" si="247"/>
        <v>217.03</v>
      </c>
      <c r="H427" s="71">
        <f t="shared" si="247"/>
        <v>217.03</v>
      </c>
      <c r="I427" s="71">
        <f t="shared" si="247"/>
        <v>217.03</v>
      </c>
      <c r="J427" s="71">
        <f t="shared" si="247"/>
        <v>217.03</v>
      </c>
      <c r="K427" s="71">
        <f t="shared" si="247"/>
        <v>217.03</v>
      </c>
      <c r="L427" s="71">
        <f t="shared" si="247"/>
        <v>217.03</v>
      </c>
      <c r="M427" s="71">
        <f t="shared" si="247"/>
        <v>217.03</v>
      </c>
      <c r="N427" s="71">
        <f t="shared" si="247"/>
        <v>217.03</v>
      </c>
      <c r="O427" s="71">
        <f t="shared" si="247"/>
        <v>217.03</v>
      </c>
      <c r="P427" s="71">
        <f t="shared" si="247"/>
        <v>217.03</v>
      </c>
      <c r="Q427" s="71">
        <f t="shared" si="247"/>
        <v>217.03</v>
      </c>
      <c r="R427" s="71">
        <f t="shared" si="247"/>
        <v>217.03</v>
      </c>
      <c r="S427" s="71">
        <f t="shared" si="247"/>
        <v>217.03</v>
      </c>
      <c r="T427" s="71">
        <f t="shared" si="247"/>
        <v>217.03</v>
      </c>
      <c r="U427" s="71">
        <f t="shared" si="247"/>
        <v>217.03</v>
      </c>
      <c r="V427" s="71">
        <f t="shared" si="247"/>
        <v>217.03</v>
      </c>
      <c r="W427" s="71">
        <f t="shared" si="247"/>
        <v>217.03</v>
      </c>
      <c r="X427" s="71">
        <f t="shared" si="247"/>
        <v>217.03</v>
      </c>
      <c r="Y427" s="71">
        <f t="shared" si="247"/>
        <v>217.03</v>
      </c>
      <c r="Z427" s="71">
        <f t="shared" si="247"/>
        <v>217.03</v>
      </c>
      <c r="AA427" s="71">
        <f t="shared" si="247"/>
        <v>217.03</v>
      </c>
    </row>
    <row r="428" spans="1:27" ht="12.75" hidden="1" customHeight="1" outlineLevel="1" x14ac:dyDescent="0.2">
      <c r="A428" s="163" t="s">
        <v>2827</v>
      </c>
      <c r="B428" s="94" t="s">
        <v>83</v>
      </c>
      <c r="C428" s="70" t="s">
        <v>79</v>
      </c>
      <c r="D428" s="71">
        <v>4.95</v>
      </c>
      <c r="E428" s="71">
        <v>4.95</v>
      </c>
      <c r="F428" s="71">
        <v>4.95</v>
      </c>
      <c r="G428" s="71">
        <v>4.95</v>
      </c>
      <c r="H428" s="71">
        <v>4.95</v>
      </c>
      <c r="I428" s="71">
        <v>4.95</v>
      </c>
      <c r="J428" s="71">
        <v>4.95</v>
      </c>
      <c r="K428" s="71">
        <v>4.95</v>
      </c>
      <c r="L428" s="71">
        <v>4.95</v>
      </c>
      <c r="M428" s="71">
        <v>4.95</v>
      </c>
      <c r="N428" s="71">
        <v>4.95</v>
      </c>
      <c r="O428" s="71">
        <v>4.95</v>
      </c>
      <c r="P428" s="71">
        <v>4.95</v>
      </c>
      <c r="Q428" s="71">
        <v>4.95</v>
      </c>
      <c r="R428" s="71">
        <v>4.95</v>
      </c>
      <c r="S428" s="71">
        <v>4.95</v>
      </c>
      <c r="T428" s="71">
        <v>4.95</v>
      </c>
      <c r="U428" s="71">
        <v>4.95</v>
      </c>
      <c r="V428" s="71">
        <v>4.95</v>
      </c>
      <c r="W428" s="71">
        <v>4.95</v>
      </c>
      <c r="X428" s="71">
        <v>4.95</v>
      </c>
      <c r="Y428" s="71">
        <v>4.95</v>
      </c>
      <c r="Z428" s="71">
        <v>4.95</v>
      </c>
      <c r="AA428" s="71">
        <v>4.95</v>
      </c>
    </row>
    <row r="429" spans="1:27" ht="12.75" hidden="1" customHeight="1" outlineLevel="1" x14ac:dyDescent="0.2">
      <c r="A429" s="163" t="s">
        <v>2828</v>
      </c>
      <c r="B429" s="94" t="s">
        <v>81</v>
      </c>
      <c r="C429" s="70" t="s">
        <v>79</v>
      </c>
      <c r="D429" s="71">
        <f>$D$11</f>
        <v>216.36</v>
      </c>
      <c r="E429" s="71">
        <f t="shared" ref="E429:AA429" si="248">$D$11</f>
        <v>216.36</v>
      </c>
      <c r="F429" s="71">
        <f t="shared" si="248"/>
        <v>216.36</v>
      </c>
      <c r="G429" s="71">
        <f t="shared" si="248"/>
        <v>216.36</v>
      </c>
      <c r="H429" s="71">
        <f t="shared" si="248"/>
        <v>216.36</v>
      </c>
      <c r="I429" s="71">
        <f t="shared" si="248"/>
        <v>216.36</v>
      </c>
      <c r="J429" s="71">
        <f t="shared" si="248"/>
        <v>216.36</v>
      </c>
      <c r="K429" s="71">
        <f t="shared" si="248"/>
        <v>216.36</v>
      </c>
      <c r="L429" s="71">
        <f t="shared" si="248"/>
        <v>216.36</v>
      </c>
      <c r="M429" s="71">
        <f t="shared" si="248"/>
        <v>216.36</v>
      </c>
      <c r="N429" s="71">
        <f t="shared" si="248"/>
        <v>216.36</v>
      </c>
      <c r="O429" s="71">
        <f t="shared" si="248"/>
        <v>216.36</v>
      </c>
      <c r="P429" s="71">
        <f t="shared" si="248"/>
        <v>216.36</v>
      </c>
      <c r="Q429" s="71">
        <f t="shared" si="248"/>
        <v>216.36</v>
      </c>
      <c r="R429" s="71">
        <f t="shared" si="248"/>
        <v>216.36</v>
      </c>
      <c r="S429" s="71">
        <f t="shared" si="248"/>
        <v>216.36</v>
      </c>
      <c r="T429" s="71">
        <f t="shared" si="248"/>
        <v>216.36</v>
      </c>
      <c r="U429" s="71">
        <f t="shared" si="248"/>
        <v>216.36</v>
      </c>
      <c r="V429" s="71">
        <f t="shared" si="248"/>
        <v>216.36</v>
      </c>
      <c r="W429" s="71">
        <f t="shared" si="248"/>
        <v>216.36</v>
      </c>
      <c r="X429" s="71">
        <f t="shared" si="248"/>
        <v>216.36</v>
      </c>
      <c r="Y429" s="71">
        <f t="shared" si="248"/>
        <v>216.36</v>
      </c>
      <c r="Z429" s="71">
        <f t="shared" si="248"/>
        <v>216.36</v>
      </c>
      <c r="AA429" s="71">
        <f t="shared" si="248"/>
        <v>216.36</v>
      </c>
    </row>
    <row r="430" spans="1:27" ht="12.75" customHeight="1" collapsed="1" x14ac:dyDescent="0.2">
      <c r="A430" s="162" t="s">
        <v>2829</v>
      </c>
      <c r="B430" s="54" t="str">
        <f>"22"&amp;"."&amp;$B$801&amp;"."&amp;$B$802</f>
        <v>22.05.2023</v>
      </c>
      <c r="C430" s="134" t="s">
        <v>76</v>
      </c>
      <c r="D430" s="135">
        <f>ROUND(((D431+D432+D434+D433)/1000),5)</f>
        <v>1.72976</v>
      </c>
      <c r="E430" s="135">
        <f>ROUND(((E431+E432+E434+E433)/1000),5)</f>
        <v>1.58304</v>
      </c>
      <c r="F430" s="135">
        <f>ROUND(((F431+F432+F434+F433)/1000),5)</f>
        <v>1.5036099999999999</v>
      </c>
      <c r="G430" s="135">
        <f t="shared" ref="G430:AA430" si="249">ROUND(((G431+G432+G434+G433)/1000),5)</f>
        <v>1.4765699999999999</v>
      </c>
      <c r="H430" s="135">
        <f t="shared" si="249"/>
        <v>1.4597599999999999</v>
      </c>
      <c r="I430" s="135">
        <f t="shared" si="249"/>
        <v>1.5153000000000001</v>
      </c>
      <c r="J430" s="135">
        <f t="shared" si="249"/>
        <v>1.7524599999999999</v>
      </c>
      <c r="K430" s="135">
        <f t="shared" si="249"/>
        <v>1.98146</v>
      </c>
      <c r="L430" s="135">
        <f t="shared" si="249"/>
        <v>2.2835800000000002</v>
      </c>
      <c r="M430" s="135">
        <f t="shared" si="249"/>
        <v>2.3711000000000002</v>
      </c>
      <c r="N430" s="135">
        <f t="shared" si="249"/>
        <v>2.3729900000000002</v>
      </c>
      <c r="O430" s="135">
        <f t="shared" si="249"/>
        <v>2.3840599999999998</v>
      </c>
      <c r="P430" s="135">
        <f t="shared" si="249"/>
        <v>2.4128599999999998</v>
      </c>
      <c r="Q430" s="135">
        <f t="shared" si="249"/>
        <v>2.4773100000000001</v>
      </c>
      <c r="R430" s="135">
        <f t="shared" si="249"/>
        <v>2.4510200000000002</v>
      </c>
      <c r="S430" s="135">
        <f t="shared" si="249"/>
        <v>2.41161</v>
      </c>
      <c r="T430" s="135">
        <f t="shared" si="249"/>
        <v>2.38022</v>
      </c>
      <c r="U430" s="135">
        <f t="shared" si="249"/>
        <v>2.37269</v>
      </c>
      <c r="V430" s="135">
        <f t="shared" si="249"/>
        <v>2.33568</v>
      </c>
      <c r="W430" s="135">
        <f t="shared" si="249"/>
        <v>2.1812100000000001</v>
      </c>
      <c r="X430" s="135">
        <f t="shared" si="249"/>
        <v>2.2727900000000001</v>
      </c>
      <c r="Y430" s="135">
        <f t="shared" si="249"/>
        <v>2.3676400000000002</v>
      </c>
      <c r="Z430" s="135">
        <f t="shared" si="249"/>
        <v>2.0892900000000001</v>
      </c>
      <c r="AA430" s="135">
        <f t="shared" si="249"/>
        <v>1.8882699999999999</v>
      </c>
    </row>
    <row r="431" spans="1:27" ht="12.75" hidden="1" customHeight="1" outlineLevel="1" x14ac:dyDescent="0.2">
      <c r="A431" s="163" t="s">
        <v>2830</v>
      </c>
      <c r="B431" s="94" t="s">
        <v>238</v>
      </c>
      <c r="C431" s="70" t="s">
        <v>79</v>
      </c>
      <c r="D431" s="71">
        <v>1291.42</v>
      </c>
      <c r="E431" s="71">
        <v>1144.7</v>
      </c>
      <c r="F431" s="71">
        <v>1065.27</v>
      </c>
      <c r="G431" s="71">
        <v>1038.23</v>
      </c>
      <c r="H431" s="71">
        <v>1021.42</v>
      </c>
      <c r="I431" s="71">
        <v>1076.96</v>
      </c>
      <c r="J431" s="71">
        <v>1314.12</v>
      </c>
      <c r="K431" s="71">
        <v>1543.12</v>
      </c>
      <c r="L431" s="71">
        <v>1845.24</v>
      </c>
      <c r="M431" s="71">
        <v>1932.76</v>
      </c>
      <c r="N431" s="71">
        <v>1934.65</v>
      </c>
      <c r="O431" s="71">
        <v>1945.72</v>
      </c>
      <c r="P431" s="71">
        <v>1974.52</v>
      </c>
      <c r="Q431" s="71">
        <v>2038.97</v>
      </c>
      <c r="R431" s="71">
        <v>2012.68</v>
      </c>
      <c r="S431" s="71">
        <v>1973.27</v>
      </c>
      <c r="T431" s="71">
        <v>1941.88</v>
      </c>
      <c r="U431" s="71">
        <v>1934.35</v>
      </c>
      <c r="V431" s="71">
        <v>1897.34</v>
      </c>
      <c r="W431" s="71">
        <v>1742.87</v>
      </c>
      <c r="X431" s="71">
        <v>1834.45</v>
      </c>
      <c r="Y431" s="71">
        <v>1929.3</v>
      </c>
      <c r="Z431" s="71">
        <v>1650.95</v>
      </c>
      <c r="AA431" s="71">
        <v>1449.93</v>
      </c>
    </row>
    <row r="432" spans="1:27" ht="12.75" hidden="1" customHeight="1" outlineLevel="1" x14ac:dyDescent="0.2">
      <c r="A432" s="163" t="s">
        <v>2831</v>
      </c>
      <c r="B432" s="94" t="s">
        <v>90</v>
      </c>
      <c r="C432" s="70" t="s">
        <v>79</v>
      </c>
      <c r="D432" s="71">
        <f>$D$327</f>
        <v>217.03</v>
      </c>
      <c r="E432" s="71">
        <f t="shared" ref="E432:AA432" si="250">$D$327</f>
        <v>217.03</v>
      </c>
      <c r="F432" s="71">
        <f t="shared" si="250"/>
        <v>217.03</v>
      </c>
      <c r="G432" s="71">
        <f t="shared" si="250"/>
        <v>217.03</v>
      </c>
      <c r="H432" s="71">
        <f t="shared" si="250"/>
        <v>217.03</v>
      </c>
      <c r="I432" s="71">
        <f t="shared" si="250"/>
        <v>217.03</v>
      </c>
      <c r="J432" s="71">
        <f t="shared" si="250"/>
        <v>217.03</v>
      </c>
      <c r="K432" s="71">
        <f t="shared" si="250"/>
        <v>217.03</v>
      </c>
      <c r="L432" s="71">
        <f t="shared" si="250"/>
        <v>217.03</v>
      </c>
      <c r="M432" s="71">
        <f t="shared" si="250"/>
        <v>217.03</v>
      </c>
      <c r="N432" s="71">
        <f t="shared" si="250"/>
        <v>217.03</v>
      </c>
      <c r="O432" s="71">
        <f t="shared" si="250"/>
        <v>217.03</v>
      </c>
      <c r="P432" s="71">
        <f t="shared" si="250"/>
        <v>217.03</v>
      </c>
      <c r="Q432" s="71">
        <f t="shared" si="250"/>
        <v>217.03</v>
      </c>
      <c r="R432" s="71">
        <f t="shared" si="250"/>
        <v>217.03</v>
      </c>
      <c r="S432" s="71">
        <f t="shared" si="250"/>
        <v>217.03</v>
      </c>
      <c r="T432" s="71">
        <f t="shared" si="250"/>
        <v>217.03</v>
      </c>
      <c r="U432" s="71">
        <f t="shared" si="250"/>
        <v>217.03</v>
      </c>
      <c r="V432" s="71">
        <f t="shared" si="250"/>
        <v>217.03</v>
      </c>
      <c r="W432" s="71">
        <f t="shared" si="250"/>
        <v>217.03</v>
      </c>
      <c r="X432" s="71">
        <f t="shared" si="250"/>
        <v>217.03</v>
      </c>
      <c r="Y432" s="71">
        <f t="shared" si="250"/>
        <v>217.03</v>
      </c>
      <c r="Z432" s="71">
        <f t="shared" si="250"/>
        <v>217.03</v>
      </c>
      <c r="AA432" s="71">
        <f t="shared" si="250"/>
        <v>217.03</v>
      </c>
    </row>
    <row r="433" spans="1:27" ht="12.75" hidden="1" customHeight="1" outlineLevel="1" x14ac:dyDescent="0.2">
      <c r="A433" s="163" t="s">
        <v>2832</v>
      </c>
      <c r="B433" s="94" t="s">
        <v>83</v>
      </c>
      <c r="C433" s="70" t="s">
        <v>79</v>
      </c>
      <c r="D433" s="71">
        <v>4.95</v>
      </c>
      <c r="E433" s="71">
        <v>4.95</v>
      </c>
      <c r="F433" s="71">
        <v>4.95</v>
      </c>
      <c r="G433" s="71">
        <v>4.95</v>
      </c>
      <c r="H433" s="71">
        <v>4.95</v>
      </c>
      <c r="I433" s="71">
        <v>4.95</v>
      </c>
      <c r="J433" s="71">
        <v>4.95</v>
      </c>
      <c r="K433" s="71">
        <v>4.95</v>
      </c>
      <c r="L433" s="71">
        <v>4.95</v>
      </c>
      <c r="M433" s="71">
        <v>4.95</v>
      </c>
      <c r="N433" s="71">
        <v>4.95</v>
      </c>
      <c r="O433" s="71">
        <v>4.95</v>
      </c>
      <c r="P433" s="71">
        <v>4.95</v>
      </c>
      <c r="Q433" s="71">
        <v>4.95</v>
      </c>
      <c r="R433" s="71">
        <v>4.95</v>
      </c>
      <c r="S433" s="71">
        <v>4.95</v>
      </c>
      <c r="T433" s="71">
        <v>4.95</v>
      </c>
      <c r="U433" s="71">
        <v>4.95</v>
      </c>
      <c r="V433" s="71">
        <v>4.95</v>
      </c>
      <c r="W433" s="71">
        <v>4.95</v>
      </c>
      <c r="X433" s="71">
        <v>4.95</v>
      </c>
      <c r="Y433" s="71">
        <v>4.95</v>
      </c>
      <c r="Z433" s="71">
        <v>4.95</v>
      </c>
      <c r="AA433" s="71">
        <v>4.95</v>
      </c>
    </row>
    <row r="434" spans="1:27" ht="12.75" hidden="1" customHeight="1" outlineLevel="1" x14ac:dyDescent="0.2">
      <c r="A434" s="163" t="s">
        <v>2833</v>
      </c>
      <c r="B434" s="94" t="s">
        <v>81</v>
      </c>
      <c r="C434" s="70" t="s">
        <v>79</v>
      </c>
      <c r="D434" s="71">
        <f>$D$11</f>
        <v>216.36</v>
      </c>
      <c r="E434" s="71">
        <f t="shared" ref="E434:AA434" si="251">$D$11</f>
        <v>216.36</v>
      </c>
      <c r="F434" s="71">
        <f t="shared" si="251"/>
        <v>216.36</v>
      </c>
      <c r="G434" s="71">
        <f t="shared" si="251"/>
        <v>216.36</v>
      </c>
      <c r="H434" s="71">
        <f t="shared" si="251"/>
        <v>216.36</v>
      </c>
      <c r="I434" s="71">
        <f t="shared" si="251"/>
        <v>216.36</v>
      </c>
      <c r="J434" s="71">
        <f t="shared" si="251"/>
        <v>216.36</v>
      </c>
      <c r="K434" s="71">
        <f t="shared" si="251"/>
        <v>216.36</v>
      </c>
      <c r="L434" s="71">
        <f t="shared" si="251"/>
        <v>216.36</v>
      </c>
      <c r="M434" s="71">
        <f t="shared" si="251"/>
        <v>216.36</v>
      </c>
      <c r="N434" s="71">
        <f t="shared" si="251"/>
        <v>216.36</v>
      </c>
      <c r="O434" s="71">
        <f t="shared" si="251"/>
        <v>216.36</v>
      </c>
      <c r="P434" s="71">
        <f t="shared" si="251"/>
        <v>216.36</v>
      </c>
      <c r="Q434" s="71">
        <f t="shared" si="251"/>
        <v>216.36</v>
      </c>
      <c r="R434" s="71">
        <f t="shared" si="251"/>
        <v>216.36</v>
      </c>
      <c r="S434" s="71">
        <f t="shared" si="251"/>
        <v>216.36</v>
      </c>
      <c r="T434" s="71">
        <f t="shared" si="251"/>
        <v>216.36</v>
      </c>
      <c r="U434" s="71">
        <f t="shared" si="251"/>
        <v>216.36</v>
      </c>
      <c r="V434" s="71">
        <f t="shared" si="251"/>
        <v>216.36</v>
      </c>
      <c r="W434" s="71">
        <f t="shared" si="251"/>
        <v>216.36</v>
      </c>
      <c r="X434" s="71">
        <f t="shared" si="251"/>
        <v>216.36</v>
      </c>
      <c r="Y434" s="71">
        <f t="shared" si="251"/>
        <v>216.36</v>
      </c>
      <c r="Z434" s="71">
        <f t="shared" si="251"/>
        <v>216.36</v>
      </c>
      <c r="AA434" s="71">
        <f t="shared" si="251"/>
        <v>216.36</v>
      </c>
    </row>
    <row r="435" spans="1:27" ht="12.75" customHeight="1" collapsed="1" x14ac:dyDescent="0.2">
      <c r="A435" s="162" t="s">
        <v>2834</v>
      </c>
      <c r="B435" s="54" t="str">
        <f>"23"&amp;"."&amp;$B$801&amp;"."&amp;$B$802</f>
        <v>23.05.2023</v>
      </c>
      <c r="C435" s="134" t="s">
        <v>76</v>
      </c>
      <c r="D435" s="135">
        <f>ROUND(((D436+D437+D439+D438)/1000),5)</f>
        <v>1.70953</v>
      </c>
      <c r="E435" s="135">
        <f>ROUND(((E436+E437+E439+E438)/1000),5)</f>
        <v>1.5390600000000001</v>
      </c>
      <c r="F435" s="135">
        <f>ROUND(((F436+F437+F439+F438)/1000),5)</f>
        <v>1.45109</v>
      </c>
      <c r="G435" s="135">
        <f t="shared" ref="G435:AA435" si="252">ROUND(((G436+G437+G439+G438)/1000),5)</f>
        <v>1.4126300000000001</v>
      </c>
      <c r="H435" s="135">
        <f t="shared" si="252"/>
        <v>1.4596</v>
      </c>
      <c r="I435" s="135">
        <f t="shared" si="252"/>
        <v>1.6055299999999999</v>
      </c>
      <c r="J435" s="135">
        <f t="shared" si="252"/>
        <v>1.7238599999999999</v>
      </c>
      <c r="K435" s="135">
        <f t="shared" si="252"/>
        <v>1.95783</v>
      </c>
      <c r="L435" s="135">
        <f t="shared" si="252"/>
        <v>2.1881599999999999</v>
      </c>
      <c r="M435" s="135">
        <f t="shared" si="252"/>
        <v>2.3072900000000001</v>
      </c>
      <c r="N435" s="135">
        <f t="shared" si="252"/>
        <v>2.2822100000000001</v>
      </c>
      <c r="O435" s="135">
        <f t="shared" si="252"/>
        <v>2.3407200000000001</v>
      </c>
      <c r="P435" s="135">
        <f t="shared" si="252"/>
        <v>2.3410500000000001</v>
      </c>
      <c r="Q435" s="135">
        <f t="shared" si="252"/>
        <v>2.3610600000000002</v>
      </c>
      <c r="R435" s="135">
        <f t="shared" si="252"/>
        <v>2.3562599999999998</v>
      </c>
      <c r="S435" s="135">
        <f t="shared" si="252"/>
        <v>2.3449399999999998</v>
      </c>
      <c r="T435" s="135">
        <f t="shared" si="252"/>
        <v>2.3359200000000002</v>
      </c>
      <c r="U435" s="135">
        <f t="shared" si="252"/>
        <v>2.2818399999999999</v>
      </c>
      <c r="V435" s="135">
        <f t="shared" si="252"/>
        <v>2.2217899999999999</v>
      </c>
      <c r="W435" s="135">
        <f t="shared" si="252"/>
        <v>2.1644800000000002</v>
      </c>
      <c r="X435" s="135">
        <f t="shared" si="252"/>
        <v>2.1899199999999999</v>
      </c>
      <c r="Y435" s="135">
        <f t="shared" si="252"/>
        <v>2.2890899999999998</v>
      </c>
      <c r="Z435" s="135">
        <f t="shared" si="252"/>
        <v>2.0829599999999999</v>
      </c>
      <c r="AA435" s="135">
        <f t="shared" si="252"/>
        <v>1.8276399999999999</v>
      </c>
    </row>
    <row r="436" spans="1:27" ht="12.75" hidden="1" customHeight="1" outlineLevel="1" x14ac:dyDescent="0.2">
      <c r="A436" s="163" t="s">
        <v>2835</v>
      </c>
      <c r="B436" s="94" t="s">
        <v>238</v>
      </c>
      <c r="C436" s="70" t="s">
        <v>79</v>
      </c>
      <c r="D436" s="71">
        <v>1271.19</v>
      </c>
      <c r="E436" s="71">
        <v>1100.72</v>
      </c>
      <c r="F436" s="71">
        <v>1012.75</v>
      </c>
      <c r="G436" s="71">
        <v>974.29</v>
      </c>
      <c r="H436" s="71">
        <v>1021.26</v>
      </c>
      <c r="I436" s="71">
        <v>1167.19</v>
      </c>
      <c r="J436" s="71">
        <v>1285.52</v>
      </c>
      <c r="K436" s="71">
        <v>1519.49</v>
      </c>
      <c r="L436" s="71">
        <v>1749.82</v>
      </c>
      <c r="M436" s="71">
        <v>1868.95</v>
      </c>
      <c r="N436" s="71">
        <v>1843.87</v>
      </c>
      <c r="O436" s="71">
        <v>1902.38</v>
      </c>
      <c r="P436" s="71">
        <v>1902.71</v>
      </c>
      <c r="Q436" s="71">
        <v>1922.72</v>
      </c>
      <c r="R436" s="71">
        <v>1917.92</v>
      </c>
      <c r="S436" s="71">
        <v>1906.6</v>
      </c>
      <c r="T436" s="71">
        <v>1897.58</v>
      </c>
      <c r="U436" s="71">
        <v>1843.5</v>
      </c>
      <c r="V436" s="71">
        <v>1783.45</v>
      </c>
      <c r="W436" s="71">
        <v>1726.14</v>
      </c>
      <c r="X436" s="71">
        <v>1751.58</v>
      </c>
      <c r="Y436" s="71">
        <v>1850.75</v>
      </c>
      <c r="Z436" s="71">
        <v>1644.62</v>
      </c>
      <c r="AA436" s="71">
        <v>1389.3</v>
      </c>
    </row>
    <row r="437" spans="1:27" ht="12.75" hidden="1" customHeight="1" outlineLevel="1" x14ac:dyDescent="0.2">
      <c r="A437" s="163" t="s">
        <v>2836</v>
      </c>
      <c r="B437" s="94" t="s">
        <v>90</v>
      </c>
      <c r="C437" s="70" t="s">
        <v>79</v>
      </c>
      <c r="D437" s="71">
        <f>$D$327</f>
        <v>217.03</v>
      </c>
      <c r="E437" s="71">
        <f t="shared" ref="E437:AA437" si="253">$D$327</f>
        <v>217.03</v>
      </c>
      <c r="F437" s="71">
        <f t="shared" si="253"/>
        <v>217.03</v>
      </c>
      <c r="G437" s="71">
        <f t="shared" si="253"/>
        <v>217.03</v>
      </c>
      <c r="H437" s="71">
        <f t="shared" si="253"/>
        <v>217.03</v>
      </c>
      <c r="I437" s="71">
        <f t="shared" si="253"/>
        <v>217.03</v>
      </c>
      <c r="J437" s="71">
        <f t="shared" si="253"/>
        <v>217.03</v>
      </c>
      <c r="K437" s="71">
        <f t="shared" si="253"/>
        <v>217.03</v>
      </c>
      <c r="L437" s="71">
        <f t="shared" si="253"/>
        <v>217.03</v>
      </c>
      <c r="M437" s="71">
        <f t="shared" si="253"/>
        <v>217.03</v>
      </c>
      <c r="N437" s="71">
        <f t="shared" si="253"/>
        <v>217.03</v>
      </c>
      <c r="O437" s="71">
        <f t="shared" si="253"/>
        <v>217.03</v>
      </c>
      <c r="P437" s="71">
        <f t="shared" si="253"/>
        <v>217.03</v>
      </c>
      <c r="Q437" s="71">
        <f t="shared" si="253"/>
        <v>217.03</v>
      </c>
      <c r="R437" s="71">
        <f t="shared" si="253"/>
        <v>217.03</v>
      </c>
      <c r="S437" s="71">
        <f t="shared" si="253"/>
        <v>217.03</v>
      </c>
      <c r="T437" s="71">
        <f t="shared" si="253"/>
        <v>217.03</v>
      </c>
      <c r="U437" s="71">
        <f t="shared" si="253"/>
        <v>217.03</v>
      </c>
      <c r="V437" s="71">
        <f t="shared" si="253"/>
        <v>217.03</v>
      </c>
      <c r="W437" s="71">
        <f t="shared" si="253"/>
        <v>217.03</v>
      </c>
      <c r="X437" s="71">
        <f t="shared" si="253"/>
        <v>217.03</v>
      </c>
      <c r="Y437" s="71">
        <f t="shared" si="253"/>
        <v>217.03</v>
      </c>
      <c r="Z437" s="71">
        <f t="shared" si="253"/>
        <v>217.03</v>
      </c>
      <c r="AA437" s="71">
        <f t="shared" si="253"/>
        <v>217.03</v>
      </c>
    </row>
    <row r="438" spans="1:27" ht="12.75" hidden="1" customHeight="1" outlineLevel="1" x14ac:dyDescent="0.2">
      <c r="A438" s="163" t="s">
        <v>2837</v>
      </c>
      <c r="B438" s="94" t="s">
        <v>83</v>
      </c>
      <c r="C438" s="70" t="s">
        <v>79</v>
      </c>
      <c r="D438" s="71">
        <v>4.95</v>
      </c>
      <c r="E438" s="71">
        <v>4.95</v>
      </c>
      <c r="F438" s="71">
        <v>4.95</v>
      </c>
      <c r="G438" s="71">
        <v>4.95</v>
      </c>
      <c r="H438" s="71">
        <v>4.95</v>
      </c>
      <c r="I438" s="71">
        <v>4.95</v>
      </c>
      <c r="J438" s="71">
        <v>4.95</v>
      </c>
      <c r="K438" s="71">
        <v>4.95</v>
      </c>
      <c r="L438" s="71">
        <v>4.95</v>
      </c>
      <c r="M438" s="71">
        <v>4.95</v>
      </c>
      <c r="N438" s="71">
        <v>4.95</v>
      </c>
      <c r="O438" s="71">
        <v>4.95</v>
      </c>
      <c r="P438" s="71">
        <v>4.95</v>
      </c>
      <c r="Q438" s="71">
        <v>4.95</v>
      </c>
      <c r="R438" s="71">
        <v>4.95</v>
      </c>
      <c r="S438" s="71">
        <v>4.95</v>
      </c>
      <c r="T438" s="71">
        <v>4.95</v>
      </c>
      <c r="U438" s="71">
        <v>4.95</v>
      </c>
      <c r="V438" s="71">
        <v>4.95</v>
      </c>
      <c r="W438" s="71">
        <v>4.95</v>
      </c>
      <c r="X438" s="71">
        <v>4.95</v>
      </c>
      <c r="Y438" s="71">
        <v>4.95</v>
      </c>
      <c r="Z438" s="71">
        <v>4.95</v>
      </c>
      <c r="AA438" s="71">
        <v>4.95</v>
      </c>
    </row>
    <row r="439" spans="1:27" ht="12.75" hidden="1" customHeight="1" outlineLevel="1" x14ac:dyDescent="0.2">
      <c r="A439" s="163" t="s">
        <v>2838</v>
      </c>
      <c r="B439" s="94" t="s">
        <v>81</v>
      </c>
      <c r="C439" s="70" t="s">
        <v>79</v>
      </c>
      <c r="D439" s="71">
        <f>$D$11</f>
        <v>216.36</v>
      </c>
      <c r="E439" s="71">
        <f t="shared" ref="E439:AA439" si="254">$D$11</f>
        <v>216.36</v>
      </c>
      <c r="F439" s="71">
        <f t="shared" si="254"/>
        <v>216.36</v>
      </c>
      <c r="G439" s="71">
        <f t="shared" si="254"/>
        <v>216.36</v>
      </c>
      <c r="H439" s="71">
        <f t="shared" si="254"/>
        <v>216.36</v>
      </c>
      <c r="I439" s="71">
        <f t="shared" si="254"/>
        <v>216.36</v>
      </c>
      <c r="J439" s="71">
        <f t="shared" si="254"/>
        <v>216.36</v>
      </c>
      <c r="K439" s="71">
        <f t="shared" si="254"/>
        <v>216.36</v>
      </c>
      <c r="L439" s="71">
        <f t="shared" si="254"/>
        <v>216.36</v>
      </c>
      <c r="M439" s="71">
        <f t="shared" si="254"/>
        <v>216.36</v>
      </c>
      <c r="N439" s="71">
        <f t="shared" si="254"/>
        <v>216.36</v>
      </c>
      <c r="O439" s="71">
        <f t="shared" si="254"/>
        <v>216.36</v>
      </c>
      <c r="P439" s="71">
        <f t="shared" si="254"/>
        <v>216.36</v>
      </c>
      <c r="Q439" s="71">
        <f t="shared" si="254"/>
        <v>216.36</v>
      </c>
      <c r="R439" s="71">
        <f t="shared" si="254"/>
        <v>216.36</v>
      </c>
      <c r="S439" s="71">
        <f t="shared" si="254"/>
        <v>216.36</v>
      </c>
      <c r="T439" s="71">
        <f t="shared" si="254"/>
        <v>216.36</v>
      </c>
      <c r="U439" s="71">
        <f t="shared" si="254"/>
        <v>216.36</v>
      </c>
      <c r="V439" s="71">
        <f t="shared" si="254"/>
        <v>216.36</v>
      </c>
      <c r="W439" s="71">
        <f t="shared" si="254"/>
        <v>216.36</v>
      </c>
      <c r="X439" s="71">
        <f t="shared" si="254"/>
        <v>216.36</v>
      </c>
      <c r="Y439" s="71">
        <f t="shared" si="254"/>
        <v>216.36</v>
      </c>
      <c r="Z439" s="71">
        <f t="shared" si="254"/>
        <v>216.36</v>
      </c>
      <c r="AA439" s="71">
        <f t="shared" si="254"/>
        <v>216.36</v>
      </c>
    </row>
    <row r="440" spans="1:27" ht="12.75" customHeight="1" collapsed="1" x14ac:dyDescent="0.2">
      <c r="A440" s="162" t="s">
        <v>2839</v>
      </c>
      <c r="B440" s="54" t="str">
        <f>"24"&amp;"."&amp;$B$801&amp;"."&amp;$B$802</f>
        <v>24.05.2023</v>
      </c>
      <c r="C440" s="134" t="s">
        <v>76</v>
      </c>
      <c r="D440" s="135">
        <f>ROUND(((D441+D442+D444+D443)/1000),5)</f>
        <v>1.72559</v>
      </c>
      <c r="E440" s="135">
        <f>ROUND(((E441+E442+E444+E443)/1000),5)</f>
        <v>1.51739</v>
      </c>
      <c r="F440" s="135">
        <f>ROUND(((F441+F442+F444+F443)/1000),5)</f>
        <v>1.4809699999999999</v>
      </c>
      <c r="G440" s="135">
        <f t="shared" ref="G440:AA440" si="255">ROUND(((G441+G442+G444+G443)/1000),5)</f>
        <v>1.43757</v>
      </c>
      <c r="H440" s="135">
        <f t="shared" si="255"/>
        <v>1.4431799999999999</v>
      </c>
      <c r="I440" s="135">
        <f t="shared" si="255"/>
        <v>1.60297</v>
      </c>
      <c r="J440" s="135">
        <f t="shared" si="255"/>
        <v>1.8643000000000001</v>
      </c>
      <c r="K440" s="135">
        <f t="shared" si="255"/>
        <v>2.1173099999999998</v>
      </c>
      <c r="L440" s="135">
        <f t="shared" si="255"/>
        <v>2.2988200000000001</v>
      </c>
      <c r="M440" s="135">
        <f t="shared" si="255"/>
        <v>2.35364</v>
      </c>
      <c r="N440" s="135">
        <f t="shared" si="255"/>
        <v>2.3601299999999998</v>
      </c>
      <c r="O440" s="135">
        <f t="shared" si="255"/>
        <v>2.36178</v>
      </c>
      <c r="P440" s="135">
        <f t="shared" si="255"/>
        <v>2.3470800000000001</v>
      </c>
      <c r="Q440" s="135">
        <f t="shared" si="255"/>
        <v>2.3525</v>
      </c>
      <c r="R440" s="135">
        <f t="shared" si="255"/>
        <v>2.3656799999999998</v>
      </c>
      <c r="S440" s="135">
        <f t="shared" si="255"/>
        <v>2.37887</v>
      </c>
      <c r="T440" s="135">
        <f t="shared" si="255"/>
        <v>2.3623500000000002</v>
      </c>
      <c r="U440" s="135">
        <f t="shared" si="255"/>
        <v>2.3485100000000001</v>
      </c>
      <c r="V440" s="135">
        <f t="shared" si="255"/>
        <v>2.34226</v>
      </c>
      <c r="W440" s="135">
        <f t="shared" si="255"/>
        <v>2.3339599999999998</v>
      </c>
      <c r="X440" s="135">
        <f t="shared" si="255"/>
        <v>2.33392</v>
      </c>
      <c r="Y440" s="135">
        <f t="shared" si="255"/>
        <v>2.3367100000000001</v>
      </c>
      <c r="Z440" s="135">
        <f t="shared" si="255"/>
        <v>2.1738300000000002</v>
      </c>
      <c r="AA440" s="135">
        <f t="shared" si="255"/>
        <v>1.8521300000000001</v>
      </c>
    </row>
    <row r="441" spans="1:27" ht="12.75" hidden="1" customHeight="1" outlineLevel="1" x14ac:dyDescent="0.2">
      <c r="A441" s="163" t="s">
        <v>2840</v>
      </c>
      <c r="B441" s="94" t="s">
        <v>238</v>
      </c>
      <c r="C441" s="70" t="s">
        <v>79</v>
      </c>
      <c r="D441" s="71">
        <v>1287.25</v>
      </c>
      <c r="E441" s="71">
        <v>1079.05</v>
      </c>
      <c r="F441" s="71">
        <v>1042.6300000000001</v>
      </c>
      <c r="G441" s="71">
        <v>999.23</v>
      </c>
      <c r="H441" s="71">
        <v>1004.84</v>
      </c>
      <c r="I441" s="71">
        <v>1164.6300000000001</v>
      </c>
      <c r="J441" s="71">
        <v>1425.96</v>
      </c>
      <c r="K441" s="71">
        <v>1678.97</v>
      </c>
      <c r="L441" s="71">
        <v>1860.48</v>
      </c>
      <c r="M441" s="71">
        <v>1915.3</v>
      </c>
      <c r="N441" s="71">
        <v>1921.79</v>
      </c>
      <c r="O441" s="71">
        <v>1923.44</v>
      </c>
      <c r="P441" s="71">
        <v>1908.74</v>
      </c>
      <c r="Q441" s="71">
        <v>1914.16</v>
      </c>
      <c r="R441" s="71">
        <v>1927.34</v>
      </c>
      <c r="S441" s="71">
        <v>1940.53</v>
      </c>
      <c r="T441" s="71">
        <v>1924.01</v>
      </c>
      <c r="U441" s="71">
        <v>1910.17</v>
      </c>
      <c r="V441" s="71">
        <v>1903.92</v>
      </c>
      <c r="W441" s="71">
        <v>1895.62</v>
      </c>
      <c r="X441" s="71">
        <v>1895.58</v>
      </c>
      <c r="Y441" s="71">
        <v>1898.37</v>
      </c>
      <c r="Z441" s="71">
        <v>1735.49</v>
      </c>
      <c r="AA441" s="71">
        <v>1413.79</v>
      </c>
    </row>
    <row r="442" spans="1:27" ht="12.75" hidden="1" customHeight="1" outlineLevel="1" x14ac:dyDescent="0.2">
      <c r="A442" s="163" t="s">
        <v>2841</v>
      </c>
      <c r="B442" s="94" t="s">
        <v>90</v>
      </c>
      <c r="C442" s="70" t="s">
        <v>79</v>
      </c>
      <c r="D442" s="71">
        <f>$D$327</f>
        <v>217.03</v>
      </c>
      <c r="E442" s="71">
        <f t="shared" ref="E442:AA442" si="256">$D$327</f>
        <v>217.03</v>
      </c>
      <c r="F442" s="71">
        <f t="shared" si="256"/>
        <v>217.03</v>
      </c>
      <c r="G442" s="71">
        <f t="shared" si="256"/>
        <v>217.03</v>
      </c>
      <c r="H442" s="71">
        <f t="shared" si="256"/>
        <v>217.03</v>
      </c>
      <c r="I442" s="71">
        <f t="shared" si="256"/>
        <v>217.03</v>
      </c>
      <c r="J442" s="71">
        <f t="shared" si="256"/>
        <v>217.03</v>
      </c>
      <c r="K442" s="71">
        <f t="shared" si="256"/>
        <v>217.03</v>
      </c>
      <c r="L442" s="71">
        <f t="shared" si="256"/>
        <v>217.03</v>
      </c>
      <c r="M442" s="71">
        <f t="shared" si="256"/>
        <v>217.03</v>
      </c>
      <c r="N442" s="71">
        <f t="shared" si="256"/>
        <v>217.03</v>
      </c>
      <c r="O442" s="71">
        <f t="shared" si="256"/>
        <v>217.03</v>
      </c>
      <c r="P442" s="71">
        <f t="shared" si="256"/>
        <v>217.03</v>
      </c>
      <c r="Q442" s="71">
        <f t="shared" si="256"/>
        <v>217.03</v>
      </c>
      <c r="R442" s="71">
        <f t="shared" si="256"/>
        <v>217.03</v>
      </c>
      <c r="S442" s="71">
        <f t="shared" si="256"/>
        <v>217.03</v>
      </c>
      <c r="T442" s="71">
        <f t="shared" si="256"/>
        <v>217.03</v>
      </c>
      <c r="U442" s="71">
        <f t="shared" si="256"/>
        <v>217.03</v>
      </c>
      <c r="V442" s="71">
        <f t="shared" si="256"/>
        <v>217.03</v>
      </c>
      <c r="W442" s="71">
        <f t="shared" si="256"/>
        <v>217.03</v>
      </c>
      <c r="X442" s="71">
        <f t="shared" si="256"/>
        <v>217.03</v>
      </c>
      <c r="Y442" s="71">
        <f t="shared" si="256"/>
        <v>217.03</v>
      </c>
      <c r="Z442" s="71">
        <f t="shared" si="256"/>
        <v>217.03</v>
      </c>
      <c r="AA442" s="71">
        <f t="shared" si="256"/>
        <v>217.03</v>
      </c>
    </row>
    <row r="443" spans="1:27" ht="12.75" hidden="1" customHeight="1" outlineLevel="1" x14ac:dyDescent="0.2">
      <c r="A443" s="163" t="s">
        <v>2842</v>
      </c>
      <c r="B443" s="94" t="s">
        <v>83</v>
      </c>
      <c r="C443" s="70" t="s">
        <v>79</v>
      </c>
      <c r="D443" s="71">
        <v>4.95</v>
      </c>
      <c r="E443" s="71">
        <v>4.95</v>
      </c>
      <c r="F443" s="71">
        <v>4.95</v>
      </c>
      <c r="G443" s="71">
        <v>4.95</v>
      </c>
      <c r="H443" s="71">
        <v>4.95</v>
      </c>
      <c r="I443" s="71">
        <v>4.95</v>
      </c>
      <c r="J443" s="71">
        <v>4.95</v>
      </c>
      <c r="K443" s="71">
        <v>4.95</v>
      </c>
      <c r="L443" s="71">
        <v>4.95</v>
      </c>
      <c r="M443" s="71">
        <v>4.95</v>
      </c>
      <c r="N443" s="71">
        <v>4.95</v>
      </c>
      <c r="O443" s="71">
        <v>4.95</v>
      </c>
      <c r="P443" s="71">
        <v>4.95</v>
      </c>
      <c r="Q443" s="71">
        <v>4.95</v>
      </c>
      <c r="R443" s="71">
        <v>4.95</v>
      </c>
      <c r="S443" s="71">
        <v>4.95</v>
      </c>
      <c r="T443" s="71">
        <v>4.95</v>
      </c>
      <c r="U443" s="71">
        <v>4.95</v>
      </c>
      <c r="V443" s="71">
        <v>4.95</v>
      </c>
      <c r="W443" s="71">
        <v>4.95</v>
      </c>
      <c r="X443" s="71">
        <v>4.95</v>
      </c>
      <c r="Y443" s="71">
        <v>4.95</v>
      </c>
      <c r="Z443" s="71">
        <v>4.95</v>
      </c>
      <c r="AA443" s="71">
        <v>4.95</v>
      </c>
    </row>
    <row r="444" spans="1:27" ht="12.75" hidden="1" customHeight="1" outlineLevel="1" x14ac:dyDescent="0.2">
      <c r="A444" s="163" t="s">
        <v>2843</v>
      </c>
      <c r="B444" s="94" t="s">
        <v>81</v>
      </c>
      <c r="C444" s="70" t="s">
        <v>79</v>
      </c>
      <c r="D444" s="71">
        <f>$D$11</f>
        <v>216.36</v>
      </c>
      <c r="E444" s="71">
        <f t="shared" ref="E444:AA444" si="257">$D$11</f>
        <v>216.36</v>
      </c>
      <c r="F444" s="71">
        <f t="shared" si="257"/>
        <v>216.36</v>
      </c>
      <c r="G444" s="71">
        <f t="shared" si="257"/>
        <v>216.36</v>
      </c>
      <c r="H444" s="71">
        <f t="shared" si="257"/>
        <v>216.36</v>
      </c>
      <c r="I444" s="71">
        <f t="shared" si="257"/>
        <v>216.36</v>
      </c>
      <c r="J444" s="71">
        <f t="shared" si="257"/>
        <v>216.36</v>
      </c>
      <c r="K444" s="71">
        <f t="shared" si="257"/>
        <v>216.36</v>
      </c>
      <c r="L444" s="71">
        <f t="shared" si="257"/>
        <v>216.36</v>
      </c>
      <c r="M444" s="71">
        <f t="shared" si="257"/>
        <v>216.36</v>
      </c>
      <c r="N444" s="71">
        <f t="shared" si="257"/>
        <v>216.36</v>
      </c>
      <c r="O444" s="71">
        <f t="shared" si="257"/>
        <v>216.36</v>
      </c>
      <c r="P444" s="71">
        <f t="shared" si="257"/>
        <v>216.36</v>
      </c>
      <c r="Q444" s="71">
        <f t="shared" si="257"/>
        <v>216.36</v>
      </c>
      <c r="R444" s="71">
        <f t="shared" si="257"/>
        <v>216.36</v>
      </c>
      <c r="S444" s="71">
        <f t="shared" si="257"/>
        <v>216.36</v>
      </c>
      <c r="T444" s="71">
        <f t="shared" si="257"/>
        <v>216.36</v>
      </c>
      <c r="U444" s="71">
        <f t="shared" si="257"/>
        <v>216.36</v>
      </c>
      <c r="V444" s="71">
        <f t="shared" si="257"/>
        <v>216.36</v>
      </c>
      <c r="W444" s="71">
        <f t="shared" si="257"/>
        <v>216.36</v>
      </c>
      <c r="X444" s="71">
        <f t="shared" si="257"/>
        <v>216.36</v>
      </c>
      <c r="Y444" s="71">
        <f t="shared" si="257"/>
        <v>216.36</v>
      </c>
      <c r="Z444" s="71">
        <f t="shared" si="257"/>
        <v>216.36</v>
      </c>
      <c r="AA444" s="71">
        <f t="shared" si="257"/>
        <v>216.36</v>
      </c>
    </row>
    <row r="445" spans="1:27" collapsed="1" x14ac:dyDescent="0.2">
      <c r="A445" s="162" t="s">
        <v>2844</v>
      </c>
      <c r="B445" s="54" t="str">
        <f>"25"&amp;"."&amp;$B$801&amp;"."&amp;$B$802</f>
        <v>25.05.2023</v>
      </c>
      <c r="C445" s="134" t="s">
        <v>76</v>
      </c>
      <c r="D445" s="135">
        <f>ROUND(((D446+D447+D449+D448)/1000),5)</f>
        <v>1.5457700000000001</v>
      </c>
      <c r="E445" s="135">
        <f>ROUND(((E446+E447+E449+E448)/1000),5)</f>
        <v>1.4402699999999999</v>
      </c>
      <c r="F445" s="135">
        <f>ROUND(((F446+F447+F449+F448)/1000),5)</f>
        <v>1.3748800000000001</v>
      </c>
      <c r="G445" s="135">
        <f t="shared" ref="G445:AA445" si="258">ROUND(((G446+G447+G449+G448)/1000),5)</f>
        <v>1.3257699999999999</v>
      </c>
      <c r="H445" s="135">
        <f t="shared" si="258"/>
        <v>1.3252999999999999</v>
      </c>
      <c r="I445" s="135">
        <f t="shared" si="258"/>
        <v>1.49224</v>
      </c>
      <c r="J445" s="135">
        <f t="shared" si="258"/>
        <v>1.8734999999999999</v>
      </c>
      <c r="K445" s="135">
        <f t="shared" si="258"/>
        <v>2.0367799999999998</v>
      </c>
      <c r="L445" s="135">
        <f t="shared" si="258"/>
        <v>2.2538900000000002</v>
      </c>
      <c r="M445" s="135">
        <f t="shared" si="258"/>
        <v>2.3222399999999999</v>
      </c>
      <c r="N445" s="135">
        <f t="shared" si="258"/>
        <v>2.33528</v>
      </c>
      <c r="O445" s="135">
        <f t="shared" si="258"/>
        <v>2.3447399999999998</v>
      </c>
      <c r="P445" s="135">
        <f t="shared" si="258"/>
        <v>2.3275100000000002</v>
      </c>
      <c r="Q445" s="135">
        <f t="shared" si="258"/>
        <v>2.3298000000000001</v>
      </c>
      <c r="R445" s="135">
        <f t="shared" si="258"/>
        <v>2.35446</v>
      </c>
      <c r="S445" s="135">
        <f t="shared" si="258"/>
        <v>2.3698299999999999</v>
      </c>
      <c r="T445" s="135">
        <f t="shared" si="258"/>
        <v>2.35494</v>
      </c>
      <c r="U445" s="135">
        <f t="shared" si="258"/>
        <v>2.3414100000000002</v>
      </c>
      <c r="V445" s="135">
        <f t="shared" si="258"/>
        <v>2.33432</v>
      </c>
      <c r="W445" s="135">
        <f t="shared" si="258"/>
        <v>2.3281499999999999</v>
      </c>
      <c r="X445" s="135">
        <f t="shared" si="258"/>
        <v>2.33189</v>
      </c>
      <c r="Y445" s="135">
        <f t="shared" si="258"/>
        <v>2.3276699999999999</v>
      </c>
      <c r="Z445" s="135">
        <f t="shared" si="258"/>
        <v>2.1348199999999999</v>
      </c>
      <c r="AA445" s="135">
        <f t="shared" si="258"/>
        <v>1.7627699999999999</v>
      </c>
    </row>
    <row r="446" spans="1:27" ht="12.75" hidden="1" customHeight="1" outlineLevel="1" x14ac:dyDescent="0.2">
      <c r="A446" s="163" t="s">
        <v>2845</v>
      </c>
      <c r="B446" s="94" t="s">
        <v>238</v>
      </c>
      <c r="C446" s="70" t="s">
        <v>79</v>
      </c>
      <c r="D446" s="71">
        <v>1107.43</v>
      </c>
      <c r="E446" s="71">
        <v>1001.93</v>
      </c>
      <c r="F446" s="71">
        <v>936.54</v>
      </c>
      <c r="G446" s="71">
        <v>887.43</v>
      </c>
      <c r="H446" s="71">
        <v>886.96</v>
      </c>
      <c r="I446" s="71">
        <v>1053.9000000000001</v>
      </c>
      <c r="J446" s="71">
        <v>1435.16</v>
      </c>
      <c r="K446" s="71">
        <v>1598.44</v>
      </c>
      <c r="L446" s="71">
        <v>1815.55</v>
      </c>
      <c r="M446" s="71">
        <v>1883.9</v>
      </c>
      <c r="N446" s="71">
        <v>1896.94</v>
      </c>
      <c r="O446" s="71">
        <v>1906.4</v>
      </c>
      <c r="P446" s="71">
        <v>1889.17</v>
      </c>
      <c r="Q446" s="71">
        <v>1891.46</v>
      </c>
      <c r="R446" s="71">
        <v>1916.12</v>
      </c>
      <c r="S446" s="71">
        <v>1931.49</v>
      </c>
      <c r="T446" s="71">
        <v>1916.6</v>
      </c>
      <c r="U446" s="71">
        <v>1903.07</v>
      </c>
      <c r="V446" s="71">
        <v>1895.98</v>
      </c>
      <c r="W446" s="71">
        <v>1889.81</v>
      </c>
      <c r="X446" s="71">
        <v>1893.55</v>
      </c>
      <c r="Y446" s="71">
        <v>1889.33</v>
      </c>
      <c r="Z446" s="71">
        <v>1696.48</v>
      </c>
      <c r="AA446" s="71">
        <v>1324.43</v>
      </c>
    </row>
    <row r="447" spans="1:27" ht="12.75" hidden="1" customHeight="1" outlineLevel="1" x14ac:dyDescent="0.2">
      <c r="A447" s="163" t="s">
        <v>2846</v>
      </c>
      <c r="B447" s="94" t="s">
        <v>90</v>
      </c>
      <c r="C447" s="70" t="s">
        <v>79</v>
      </c>
      <c r="D447" s="71">
        <f>$D$327</f>
        <v>217.03</v>
      </c>
      <c r="E447" s="71">
        <f t="shared" ref="E447:AA447" si="259">$D$327</f>
        <v>217.03</v>
      </c>
      <c r="F447" s="71">
        <f t="shared" si="259"/>
        <v>217.03</v>
      </c>
      <c r="G447" s="71">
        <f t="shared" si="259"/>
        <v>217.03</v>
      </c>
      <c r="H447" s="71">
        <f t="shared" si="259"/>
        <v>217.03</v>
      </c>
      <c r="I447" s="71">
        <f t="shared" si="259"/>
        <v>217.03</v>
      </c>
      <c r="J447" s="71">
        <f t="shared" si="259"/>
        <v>217.03</v>
      </c>
      <c r="K447" s="71">
        <f t="shared" si="259"/>
        <v>217.03</v>
      </c>
      <c r="L447" s="71">
        <f t="shared" si="259"/>
        <v>217.03</v>
      </c>
      <c r="M447" s="71">
        <f t="shared" si="259"/>
        <v>217.03</v>
      </c>
      <c r="N447" s="71">
        <f t="shared" si="259"/>
        <v>217.03</v>
      </c>
      <c r="O447" s="71">
        <f t="shared" si="259"/>
        <v>217.03</v>
      </c>
      <c r="P447" s="71">
        <f t="shared" si="259"/>
        <v>217.03</v>
      </c>
      <c r="Q447" s="71">
        <f t="shared" si="259"/>
        <v>217.03</v>
      </c>
      <c r="R447" s="71">
        <f t="shared" si="259"/>
        <v>217.03</v>
      </c>
      <c r="S447" s="71">
        <f t="shared" si="259"/>
        <v>217.03</v>
      </c>
      <c r="T447" s="71">
        <f t="shared" si="259"/>
        <v>217.03</v>
      </c>
      <c r="U447" s="71">
        <f t="shared" si="259"/>
        <v>217.03</v>
      </c>
      <c r="V447" s="71">
        <f t="shared" si="259"/>
        <v>217.03</v>
      </c>
      <c r="W447" s="71">
        <f t="shared" si="259"/>
        <v>217.03</v>
      </c>
      <c r="X447" s="71">
        <f t="shared" si="259"/>
        <v>217.03</v>
      </c>
      <c r="Y447" s="71">
        <f t="shared" si="259"/>
        <v>217.03</v>
      </c>
      <c r="Z447" s="71">
        <f t="shared" si="259"/>
        <v>217.03</v>
      </c>
      <c r="AA447" s="71">
        <f t="shared" si="259"/>
        <v>217.03</v>
      </c>
    </row>
    <row r="448" spans="1:27" ht="12.75" hidden="1" customHeight="1" outlineLevel="1" x14ac:dyDescent="0.2">
      <c r="A448" s="163" t="s">
        <v>2847</v>
      </c>
      <c r="B448" s="94" t="s">
        <v>83</v>
      </c>
      <c r="C448" s="70" t="s">
        <v>79</v>
      </c>
      <c r="D448" s="71">
        <v>4.95</v>
      </c>
      <c r="E448" s="71">
        <v>4.95</v>
      </c>
      <c r="F448" s="71">
        <v>4.95</v>
      </c>
      <c r="G448" s="71">
        <v>4.95</v>
      </c>
      <c r="H448" s="71">
        <v>4.95</v>
      </c>
      <c r="I448" s="71">
        <v>4.95</v>
      </c>
      <c r="J448" s="71">
        <v>4.95</v>
      </c>
      <c r="K448" s="71">
        <v>4.95</v>
      </c>
      <c r="L448" s="71">
        <v>4.95</v>
      </c>
      <c r="M448" s="71">
        <v>4.95</v>
      </c>
      <c r="N448" s="71">
        <v>4.95</v>
      </c>
      <c r="O448" s="71">
        <v>4.95</v>
      </c>
      <c r="P448" s="71">
        <v>4.95</v>
      </c>
      <c r="Q448" s="71">
        <v>4.95</v>
      </c>
      <c r="R448" s="71">
        <v>4.95</v>
      </c>
      <c r="S448" s="71">
        <v>4.95</v>
      </c>
      <c r="T448" s="71">
        <v>4.95</v>
      </c>
      <c r="U448" s="71">
        <v>4.95</v>
      </c>
      <c r="V448" s="71">
        <v>4.95</v>
      </c>
      <c r="W448" s="71">
        <v>4.95</v>
      </c>
      <c r="X448" s="71">
        <v>4.95</v>
      </c>
      <c r="Y448" s="71">
        <v>4.95</v>
      </c>
      <c r="Z448" s="71">
        <v>4.95</v>
      </c>
      <c r="AA448" s="71">
        <v>4.95</v>
      </c>
    </row>
    <row r="449" spans="1:27" ht="12.75" hidden="1" customHeight="1" outlineLevel="1" x14ac:dyDescent="0.2">
      <c r="A449" s="163" t="s">
        <v>2848</v>
      </c>
      <c r="B449" s="94" t="s">
        <v>81</v>
      </c>
      <c r="C449" s="70" t="s">
        <v>79</v>
      </c>
      <c r="D449" s="71">
        <f>$D$11</f>
        <v>216.36</v>
      </c>
      <c r="E449" s="71">
        <f t="shared" ref="E449:AA449" si="260">$D$11</f>
        <v>216.36</v>
      </c>
      <c r="F449" s="71">
        <f t="shared" si="260"/>
        <v>216.36</v>
      </c>
      <c r="G449" s="71">
        <f t="shared" si="260"/>
        <v>216.36</v>
      </c>
      <c r="H449" s="71">
        <f t="shared" si="260"/>
        <v>216.36</v>
      </c>
      <c r="I449" s="71">
        <f t="shared" si="260"/>
        <v>216.36</v>
      </c>
      <c r="J449" s="71">
        <f t="shared" si="260"/>
        <v>216.36</v>
      </c>
      <c r="K449" s="71">
        <f t="shared" si="260"/>
        <v>216.36</v>
      </c>
      <c r="L449" s="71">
        <f t="shared" si="260"/>
        <v>216.36</v>
      </c>
      <c r="M449" s="71">
        <f t="shared" si="260"/>
        <v>216.36</v>
      </c>
      <c r="N449" s="71">
        <f t="shared" si="260"/>
        <v>216.36</v>
      </c>
      <c r="O449" s="71">
        <f t="shared" si="260"/>
        <v>216.36</v>
      </c>
      <c r="P449" s="71">
        <f t="shared" si="260"/>
        <v>216.36</v>
      </c>
      <c r="Q449" s="71">
        <f t="shared" si="260"/>
        <v>216.36</v>
      </c>
      <c r="R449" s="71">
        <f t="shared" si="260"/>
        <v>216.36</v>
      </c>
      <c r="S449" s="71">
        <f t="shared" si="260"/>
        <v>216.36</v>
      </c>
      <c r="T449" s="71">
        <f t="shared" si="260"/>
        <v>216.36</v>
      </c>
      <c r="U449" s="71">
        <f t="shared" si="260"/>
        <v>216.36</v>
      </c>
      <c r="V449" s="71">
        <f t="shared" si="260"/>
        <v>216.36</v>
      </c>
      <c r="W449" s="71">
        <f t="shared" si="260"/>
        <v>216.36</v>
      </c>
      <c r="X449" s="71">
        <f t="shared" si="260"/>
        <v>216.36</v>
      </c>
      <c r="Y449" s="71">
        <f t="shared" si="260"/>
        <v>216.36</v>
      </c>
      <c r="Z449" s="71">
        <f t="shared" si="260"/>
        <v>216.36</v>
      </c>
      <c r="AA449" s="71">
        <f t="shared" si="260"/>
        <v>216.36</v>
      </c>
    </row>
    <row r="450" spans="1:27" collapsed="1" x14ac:dyDescent="0.2">
      <c r="A450" s="162" t="s">
        <v>2849</v>
      </c>
      <c r="B450" s="54" t="str">
        <f>"26"&amp;"."&amp;$B$801&amp;"."&amp;$B$802</f>
        <v>26.05.2023</v>
      </c>
      <c r="C450" s="134" t="s">
        <v>76</v>
      </c>
      <c r="D450" s="135">
        <f>ROUND(((D451+D452+D454+D453)/1000),5)</f>
        <v>1.6573100000000001</v>
      </c>
      <c r="E450" s="135">
        <f>ROUND(((E451+E452+E454+E453)/1000),5)</f>
        <v>1.5149900000000001</v>
      </c>
      <c r="F450" s="135">
        <f>ROUND(((F451+F452+F454+F453)/1000),5)</f>
        <v>1.4528000000000001</v>
      </c>
      <c r="G450" s="135">
        <f t="shared" ref="G450:AA450" si="261">ROUND(((G451+G452+G454+G453)/1000),5)</f>
        <v>1.40727</v>
      </c>
      <c r="H450" s="135">
        <f t="shared" si="261"/>
        <v>1.4296800000000001</v>
      </c>
      <c r="I450" s="135">
        <f t="shared" si="261"/>
        <v>1.5187200000000001</v>
      </c>
      <c r="J450" s="135">
        <f t="shared" si="261"/>
        <v>1.91692</v>
      </c>
      <c r="K450" s="135">
        <f t="shared" si="261"/>
        <v>2.09457</v>
      </c>
      <c r="L450" s="135">
        <f t="shared" si="261"/>
        <v>2.34253</v>
      </c>
      <c r="M450" s="135">
        <f t="shared" si="261"/>
        <v>2.4088799999999999</v>
      </c>
      <c r="N450" s="135">
        <f t="shared" si="261"/>
        <v>2.4172400000000001</v>
      </c>
      <c r="O450" s="135">
        <f t="shared" si="261"/>
        <v>2.4108200000000002</v>
      </c>
      <c r="P450" s="135">
        <f t="shared" si="261"/>
        <v>2.4005000000000001</v>
      </c>
      <c r="Q450" s="135">
        <f t="shared" si="261"/>
        <v>2.4162300000000001</v>
      </c>
      <c r="R450" s="135">
        <f t="shared" si="261"/>
        <v>2.4128799999999999</v>
      </c>
      <c r="S450" s="135">
        <f t="shared" si="261"/>
        <v>2.4079299999999999</v>
      </c>
      <c r="T450" s="135">
        <f t="shared" si="261"/>
        <v>2.3948</v>
      </c>
      <c r="U450" s="135">
        <f t="shared" si="261"/>
        <v>2.4058000000000002</v>
      </c>
      <c r="V450" s="135">
        <f t="shared" si="261"/>
        <v>2.4015200000000001</v>
      </c>
      <c r="W450" s="135">
        <f t="shared" si="261"/>
        <v>2.3763700000000001</v>
      </c>
      <c r="X450" s="135">
        <f t="shared" si="261"/>
        <v>2.3807</v>
      </c>
      <c r="Y450" s="135">
        <f t="shared" si="261"/>
        <v>2.4026000000000001</v>
      </c>
      <c r="Z450" s="135">
        <f t="shared" si="261"/>
        <v>2.34639</v>
      </c>
      <c r="AA450" s="135">
        <f t="shared" si="261"/>
        <v>2.02</v>
      </c>
    </row>
    <row r="451" spans="1:27" ht="12.75" hidden="1" customHeight="1" outlineLevel="1" x14ac:dyDescent="0.2">
      <c r="A451" s="163" t="s">
        <v>2850</v>
      </c>
      <c r="B451" s="94" t="s">
        <v>238</v>
      </c>
      <c r="C451" s="70" t="s">
        <v>79</v>
      </c>
      <c r="D451" s="71">
        <v>1218.97</v>
      </c>
      <c r="E451" s="71">
        <v>1076.6500000000001</v>
      </c>
      <c r="F451" s="71">
        <v>1014.46</v>
      </c>
      <c r="G451" s="71">
        <v>968.93</v>
      </c>
      <c r="H451" s="71">
        <v>991.34</v>
      </c>
      <c r="I451" s="71">
        <v>1080.3800000000001</v>
      </c>
      <c r="J451" s="71">
        <v>1478.58</v>
      </c>
      <c r="K451" s="71">
        <v>1656.23</v>
      </c>
      <c r="L451" s="71">
        <v>1904.19</v>
      </c>
      <c r="M451" s="71">
        <v>1970.54</v>
      </c>
      <c r="N451" s="71">
        <v>1978.9</v>
      </c>
      <c r="O451" s="71">
        <v>1972.48</v>
      </c>
      <c r="P451" s="71">
        <v>1962.16</v>
      </c>
      <c r="Q451" s="71">
        <v>1977.89</v>
      </c>
      <c r="R451" s="71">
        <v>1974.54</v>
      </c>
      <c r="S451" s="71">
        <v>1969.59</v>
      </c>
      <c r="T451" s="71">
        <v>1956.46</v>
      </c>
      <c r="U451" s="71">
        <v>1967.46</v>
      </c>
      <c r="V451" s="71">
        <v>1963.18</v>
      </c>
      <c r="W451" s="71">
        <v>1938.03</v>
      </c>
      <c r="X451" s="71">
        <v>1942.36</v>
      </c>
      <c r="Y451" s="71">
        <v>1964.26</v>
      </c>
      <c r="Z451" s="71">
        <v>1908.05</v>
      </c>
      <c r="AA451" s="71">
        <v>1581.66</v>
      </c>
    </row>
    <row r="452" spans="1:27" ht="12.75" hidden="1" customHeight="1" outlineLevel="1" x14ac:dyDescent="0.2">
      <c r="A452" s="163" t="s">
        <v>2851</v>
      </c>
      <c r="B452" s="94" t="s">
        <v>90</v>
      </c>
      <c r="C452" s="70" t="s">
        <v>79</v>
      </c>
      <c r="D452" s="71">
        <f>$D$327</f>
        <v>217.03</v>
      </c>
      <c r="E452" s="71">
        <f t="shared" ref="E452:AA452" si="262">$D$327</f>
        <v>217.03</v>
      </c>
      <c r="F452" s="71">
        <f t="shared" si="262"/>
        <v>217.03</v>
      </c>
      <c r="G452" s="71">
        <f t="shared" si="262"/>
        <v>217.03</v>
      </c>
      <c r="H452" s="71">
        <f t="shared" si="262"/>
        <v>217.03</v>
      </c>
      <c r="I452" s="71">
        <f t="shared" si="262"/>
        <v>217.03</v>
      </c>
      <c r="J452" s="71">
        <f t="shared" si="262"/>
        <v>217.03</v>
      </c>
      <c r="K452" s="71">
        <f t="shared" si="262"/>
        <v>217.03</v>
      </c>
      <c r="L452" s="71">
        <f t="shared" si="262"/>
        <v>217.03</v>
      </c>
      <c r="M452" s="71">
        <f t="shared" si="262"/>
        <v>217.03</v>
      </c>
      <c r="N452" s="71">
        <f t="shared" si="262"/>
        <v>217.03</v>
      </c>
      <c r="O452" s="71">
        <f t="shared" si="262"/>
        <v>217.03</v>
      </c>
      <c r="P452" s="71">
        <f t="shared" si="262"/>
        <v>217.03</v>
      </c>
      <c r="Q452" s="71">
        <f t="shared" si="262"/>
        <v>217.03</v>
      </c>
      <c r="R452" s="71">
        <f t="shared" si="262"/>
        <v>217.03</v>
      </c>
      <c r="S452" s="71">
        <f t="shared" si="262"/>
        <v>217.03</v>
      </c>
      <c r="T452" s="71">
        <f t="shared" si="262"/>
        <v>217.03</v>
      </c>
      <c r="U452" s="71">
        <f t="shared" si="262"/>
        <v>217.03</v>
      </c>
      <c r="V452" s="71">
        <f t="shared" si="262"/>
        <v>217.03</v>
      </c>
      <c r="W452" s="71">
        <f t="shared" si="262"/>
        <v>217.03</v>
      </c>
      <c r="X452" s="71">
        <f t="shared" si="262"/>
        <v>217.03</v>
      </c>
      <c r="Y452" s="71">
        <f t="shared" si="262"/>
        <v>217.03</v>
      </c>
      <c r="Z452" s="71">
        <f t="shared" si="262"/>
        <v>217.03</v>
      </c>
      <c r="AA452" s="71">
        <f t="shared" si="262"/>
        <v>217.03</v>
      </c>
    </row>
    <row r="453" spans="1:27" ht="12.75" hidden="1" customHeight="1" outlineLevel="1" x14ac:dyDescent="0.2">
      <c r="A453" s="163" t="s">
        <v>2852</v>
      </c>
      <c r="B453" s="94" t="s">
        <v>83</v>
      </c>
      <c r="C453" s="70" t="s">
        <v>79</v>
      </c>
      <c r="D453" s="71">
        <v>4.95</v>
      </c>
      <c r="E453" s="71">
        <v>4.95</v>
      </c>
      <c r="F453" s="71">
        <v>4.95</v>
      </c>
      <c r="G453" s="71">
        <v>4.95</v>
      </c>
      <c r="H453" s="71">
        <v>4.95</v>
      </c>
      <c r="I453" s="71">
        <v>4.95</v>
      </c>
      <c r="J453" s="71">
        <v>4.95</v>
      </c>
      <c r="K453" s="71">
        <v>4.95</v>
      </c>
      <c r="L453" s="71">
        <v>4.95</v>
      </c>
      <c r="M453" s="71">
        <v>4.95</v>
      </c>
      <c r="N453" s="71">
        <v>4.95</v>
      </c>
      <c r="O453" s="71">
        <v>4.95</v>
      </c>
      <c r="P453" s="71">
        <v>4.95</v>
      </c>
      <c r="Q453" s="71">
        <v>4.95</v>
      </c>
      <c r="R453" s="71">
        <v>4.95</v>
      </c>
      <c r="S453" s="71">
        <v>4.95</v>
      </c>
      <c r="T453" s="71">
        <v>4.95</v>
      </c>
      <c r="U453" s="71">
        <v>4.95</v>
      </c>
      <c r="V453" s="71">
        <v>4.95</v>
      </c>
      <c r="W453" s="71">
        <v>4.95</v>
      </c>
      <c r="X453" s="71">
        <v>4.95</v>
      </c>
      <c r="Y453" s="71">
        <v>4.95</v>
      </c>
      <c r="Z453" s="71">
        <v>4.95</v>
      </c>
      <c r="AA453" s="71">
        <v>4.95</v>
      </c>
    </row>
    <row r="454" spans="1:27" ht="12.75" hidden="1" customHeight="1" outlineLevel="1" x14ac:dyDescent="0.2">
      <c r="A454" s="163" t="s">
        <v>2853</v>
      </c>
      <c r="B454" s="94" t="s">
        <v>81</v>
      </c>
      <c r="C454" s="70" t="s">
        <v>79</v>
      </c>
      <c r="D454" s="71">
        <f>$D$11</f>
        <v>216.36</v>
      </c>
      <c r="E454" s="71">
        <f t="shared" ref="E454:AA454" si="263">$D$11</f>
        <v>216.36</v>
      </c>
      <c r="F454" s="71">
        <f t="shared" si="263"/>
        <v>216.36</v>
      </c>
      <c r="G454" s="71">
        <f t="shared" si="263"/>
        <v>216.36</v>
      </c>
      <c r="H454" s="71">
        <f t="shared" si="263"/>
        <v>216.36</v>
      </c>
      <c r="I454" s="71">
        <f t="shared" si="263"/>
        <v>216.36</v>
      </c>
      <c r="J454" s="71">
        <f t="shared" si="263"/>
        <v>216.36</v>
      </c>
      <c r="K454" s="71">
        <f t="shared" si="263"/>
        <v>216.36</v>
      </c>
      <c r="L454" s="71">
        <f t="shared" si="263"/>
        <v>216.36</v>
      </c>
      <c r="M454" s="71">
        <f t="shared" si="263"/>
        <v>216.36</v>
      </c>
      <c r="N454" s="71">
        <f t="shared" si="263"/>
        <v>216.36</v>
      </c>
      <c r="O454" s="71">
        <f t="shared" si="263"/>
        <v>216.36</v>
      </c>
      <c r="P454" s="71">
        <f t="shared" si="263"/>
        <v>216.36</v>
      </c>
      <c r="Q454" s="71">
        <f t="shared" si="263"/>
        <v>216.36</v>
      </c>
      <c r="R454" s="71">
        <f t="shared" si="263"/>
        <v>216.36</v>
      </c>
      <c r="S454" s="71">
        <f t="shared" si="263"/>
        <v>216.36</v>
      </c>
      <c r="T454" s="71">
        <f t="shared" si="263"/>
        <v>216.36</v>
      </c>
      <c r="U454" s="71">
        <f t="shared" si="263"/>
        <v>216.36</v>
      </c>
      <c r="V454" s="71">
        <f t="shared" si="263"/>
        <v>216.36</v>
      </c>
      <c r="W454" s="71">
        <f t="shared" si="263"/>
        <v>216.36</v>
      </c>
      <c r="X454" s="71">
        <f t="shared" si="263"/>
        <v>216.36</v>
      </c>
      <c r="Y454" s="71">
        <f t="shared" si="263"/>
        <v>216.36</v>
      </c>
      <c r="Z454" s="71">
        <f t="shared" si="263"/>
        <v>216.36</v>
      </c>
      <c r="AA454" s="71">
        <f t="shared" si="263"/>
        <v>216.36</v>
      </c>
    </row>
    <row r="455" spans="1:27" collapsed="1" x14ac:dyDescent="0.2">
      <c r="A455" s="162" t="s">
        <v>2854</v>
      </c>
      <c r="B455" s="54" t="str">
        <f>"27"&amp;"."&amp;$B$801&amp;"."&amp;$B$802</f>
        <v>27.05.2023</v>
      </c>
      <c r="C455" s="134" t="s">
        <v>76</v>
      </c>
      <c r="D455" s="135">
        <f>ROUND(((D456+D457+D459+D458)/1000),5)</f>
        <v>1.9571799999999999</v>
      </c>
      <c r="E455" s="135">
        <f>ROUND(((E456+E457+E459+E458)/1000),5)</f>
        <v>1.7167600000000001</v>
      </c>
      <c r="F455" s="135">
        <f>ROUND(((F456+F457+F459+F458)/1000),5)</f>
        <v>1.5705100000000001</v>
      </c>
      <c r="G455" s="135">
        <f t="shared" ref="G455:AA455" si="264">ROUND(((G456+G457+G459+G458)/1000),5)</f>
        <v>1.5182599999999999</v>
      </c>
      <c r="H455" s="135">
        <f t="shared" si="264"/>
        <v>1.49569</v>
      </c>
      <c r="I455" s="135">
        <f t="shared" si="264"/>
        <v>1.4739599999999999</v>
      </c>
      <c r="J455" s="135">
        <f t="shared" si="264"/>
        <v>1.7800400000000001</v>
      </c>
      <c r="K455" s="135">
        <f t="shared" si="264"/>
        <v>1.9352400000000001</v>
      </c>
      <c r="L455" s="135">
        <f t="shared" si="264"/>
        <v>2.2084700000000002</v>
      </c>
      <c r="M455" s="135">
        <f t="shared" si="264"/>
        <v>2.3218700000000001</v>
      </c>
      <c r="N455" s="135">
        <f t="shared" si="264"/>
        <v>2.3541799999999999</v>
      </c>
      <c r="O455" s="135">
        <f t="shared" si="264"/>
        <v>2.3544700000000001</v>
      </c>
      <c r="P455" s="135">
        <f t="shared" si="264"/>
        <v>2.34937</v>
      </c>
      <c r="Q455" s="135">
        <f t="shared" si="264"/>
        <v>2.35006</v>
      </c>
      <c r="R455" s="135">
        <f t="shared" si="264"/>
        <v>2.3483499999999999</v>
      </c>
      <c r="S455" s="135">
        <f t="shared" si="264"/>
        <v>2.32687</v>
      </c>
      <c r="T455" s="135">
        <f t="shared" si="264"/>
        <v>2.3109000000000002</v>
      </c>
      <c r="U455" s="135">
        <f t="shared" si="264"/>
        <v>2.2459500000000001</v>
      </c>
      <c r="V455" s="135">
        <f t="shared" si="264"/>
        <v>2.2454800000000001</v>
      </c>
      <c r="W455" s="135">
        <f t="shared" si="264"/>
        <v>2.24526</v>
      </c>
      <c r="X455" s="135">
        <f t="shared" si="264"/>
        <v>2.30579</v>
      </c>
      <c r="Y455" s="135">
        <f t="shared" si="264"/>
        <v>2.3239999999999998</v>
      </c>
      <c r="Z455" s="135">
        <f t="shared" si="264"/>
        <v>2.2306300000000001</v>
      </c>
      <c r="AA455" s="135">
        <f t="shared" si="264"/>
        <v>1.92987</v>
      </c>
    </row>
    <row r="456" spans="1:27" ht="12.75" hidden="1" customHeight="1" outlineLevel="1" x14ac:dyDescent="0.2">
      <c r="A456" s="163" t="s">
        <v>2855</v>
      </c>
      <c r="B456" s="94" t="s">
        <v>238</v>
      </c>
      <c r="C456" s="70" t="s">
        <v>79</v>
      </c>
      <c r="D456" s="71">
        <v>1518.84</v>
      </c>
      <c r="E456" s="71">
        <v>1278.42</v>
      </c>
      <c r="F456" s="71">
        <v>1132.17</v>
      </c>
      <c r="G456" s="71">
        <v>1079.92</v>
      </c>
      <c r="H456" s="71">
        <v>1057.3499999999999</v>
      </c>
      <c r="I456" s="71">
        <v>1035.6199999999999</v>
      </c>
      <c r="J456" s="71">
        <v>1341.7</v>
      </c>
      <c r="K456" s="71">
        <v>1496.9</v>
      </c>
      <c r="L456" s="71">
        <v>1770.13</v>
      </c>
      <c r="M456" s="71">
        <v>1883.53</v>
      </c>
      <c r="N456" s="71">
        <v>1915.84</v>
      </c>
      <c r="O456" s="71">
        <v>1916.13</v>
      </c>
      <c r="P456" s="71">
        <v>1911.03</v>
      </c>
      <c r="Q456" s="71">
        <v>1911.72</v>
      </c>
      <c r="R456" s="71">
        <v>1910.01</v>
      </c>
      <c r="S456" s="71">
        <v>1888.53</v>
      </c>
      <c r="T456" s="71">
        <v>1872.56</v>
      </c>
      <c r="U456" s="71">
        <v>1807.61</v>
      </c>
      <c r="V456" s="71">
        <v>1807.14</v>
      </c>
      <c r="W456" s="71">
        <v>1806.92</v>
      </c>
      <c r="X456" s="71">
        <v>1867.45</v>
      </c>
      <c r="Y456" s="71">
        <v>1885.66</v>
      </c>
      <c r="Z456" s="71">
        <v>1792.29</v>
      </c>
      <c r="AA456" s="71">
        <v>1491.53</v>
      </c>
    </row>
    <row r="457" spans="1:27" ht="12.75" hidden="1" customHeight="1" outlineLevel="1" x14ac:dyDescent="0.2">
      <c r="A457" s="163" t="s">
        <v>2856</v>
      </c>
      <c r="B457" s="94" t="s">
        <v>90</v>
      </c>
      <c r="C457" s="70" t="s">
        <v>79</v>
      </c>
      <c r="D457" s="71">
        <f>$D$327</f>
        <v>217.03</v>
      </c>
      <c r="E457" s="71">
        <f t="shared" ref="E457:AA457" si="265">$D$327</f>
        <v>217.03</v>
      </c>
      <c r="F457" s="71">
        <f t="shared" si="265"/>
        <v>217.03</v>
      </c>
      <c r="G457" s="71">
        <f t="shared" si="265"/>
        <v>217.03</v>
      </c>
      <c r="H457" s="71">
        <f t="shared" si="265"/>
        <v>217.03</v>
      </c>
      <c r="I457" s="71">
        <f t="shared" si="265"/>
        <v>217.03</v>
      </c>
      <c r="J457" s="71">
        <f t="shared" si="265"/>
        <v>217.03</v>
      </c>
      <c r="K457" s="71">
        <f t="shared" si="265"/>
        <v>217.03</v>
      </c>
      <c r="L457" s="71">
        <f t="shared" si="265"/>
        <v>217.03</v>
      </c>
      <c r="M457" s="71">
        <f t="shared" si="265"/>
        <v>217.03</v>
      </c>
      <c r="N457" s="71">
        <f t="shared" si="265"/>
        <v>217.03</v>
      </c>
      <c r="O457" s="71">
        <f t="shared" si="265"/>
        <v>217.03</v>
      </c>
      <c r="P457" s="71">
        <f t="shared" si="265"/>
        <v>217.03</v>
      </c>
      <c r="Q457" s="71">
        <f t="shared" si="265"/>
        <v>217.03</v>
      </c>
      <c r="R457" s="71">
        <f t="shared" si="265"/>
        <v>217.03</v>
      </c>
      <c r="S457" s="71">
        <f t="shared" si="265"/>
        <v>217.03</v>
      </c>
      <c r="T457" s="71">
        <f t="shared" si="265"/>
        <v>217.03</v>
      </c>
      <c r="U457" s="71">
        <f t="shared" si="265"/>
        <v>217.03</v>
      </c>
      <c r="V457" s="71">
        <f t="shared" si="265"/>
        <v>217.03</v>
      </c>
      <c r="W457" s="71">
        <f t="shared" si="265"/>
        <v>217.03</v>
      </c>
      <c r="X457" s="71">
        <f t="shared" si="265"/>
        <v>217.03</v>
      </c>
      <c r="Y457" s="71">
        <f t="shared" si="265"/>
        <v>217.03</v>
      </c>
      <c r="Z457" s="71">
        <f t="shared" si="265"/>
        <v>217.03</v>
      </c>
      <c r="AA457" s="71">
        <f t="shared" si="265"/>
        <v>217.03</v>
      </c>
    </row>
    <row r="458" spans="1:27" ht="12.75" hidden="1" customHeight="1" outlineLevel="1" x14ac:dyDescent="0.2">
      <c r="A458" s="163" t="s">
        <v>2857</v>
      </c>
      <c r="B458" s="94" t="s">
        <v>83</v>
      </c>
      <c r="C458" s="70" t="s">
        <v>79</v>
      </c>
      <c r="D458" s="71">
        <v>4.95</v>
      </c>
      <c r="E458" s="71">
        <v>4.95</v>
      </c>
      <c r="F458" s="71">
        <v>4.95</v>
      </c>
      <c r="G458" s="71">
        <v>4.95</v>
      </c>
      <c r="H458" s="71">
        <v>4.95</v>
      </c>
      <c r="I458" s="71">
        <v>4.95</v>
      </c>
      <c r="J458" s="71">
        <v>4.95</v>
      </c>
      <c r="K458" s="71">
        <v>4.95</v>
      </c>
      <c r="L458" s="71">
        <v>4.95</v>
      </c>
      <c r="M458" s="71">
        <v>4.95</v>
      </c>
      <c r="N458" s="71">
        <v>4.95</v>
      </c>
      <c r="O458" s="71">
        <v>4.95</v>
      </c>
      <c r="P458" s="71">
        <v>4.95</v>
      </c>
      <c r="Q458" s="71">
        <v>4.95</v>
      </c>
      <c r="R458" s="71">
        <v>4.95</v>
      </c>
      <c r="S458" s="71">
        <v>4.95</v>
      </c>
      <c r="T458" s="71">
        <v>4.95</v>
      </c>
      <c r="U458" s="71">
        <v>4.95</v>
      </c>
      <c r="V458" s="71">
        <v>4.95</v>
      </c>
      <c r="W458" s="71">
        <v>4.95</v>
      </c>
      <c r="X458" s="71">
        <v>4.95</v>
      </c>
      <c r="Y458" s="71">
        <v>4.95</v>
      </c>
      <c r="Z458" s="71">
        <v>4.95</v>
      </c>
      <c r="AA458" s="71">
        <v>4.95</v>
      </c>
    </row>
    <row r="459" spans="1:27" ht="12.75" hidden="1" customHeight="1" outlineLevel="1" x14ac:dyDescent="0.2">
      <c r="A459" s="163" t="s">
        <v>2858</v>
      </c>
      <c r="B459" s="94" t="s">
        <v>81</v>
      </c>
      <c r="C459" s="70" t="s">
        <v>79</v>
      </c>
      <c r="D459" s="71">
        <f>$D$11</f>
        <v>216.36</v>
      </c>
      <c r="E459" s="71">
        <f t="shared" ref="E459:AA459" si="266">$D$11</f>
        <v>216.36</v>
      </c>
      <c r="F459" s="71">
        <f t="shared" si="266"/>
        <v>216.36</v>
      </c>
      <c r="G459" s="71">
        <f t="shared" si="266"/>
        <v>216.36</v>
      </c>
      <c r="H459" s="71">
        <f t="shared" si="266"/>
        <v>216.36</v>
      </c>
      <c r="I459" s="71">
        <f t="shared" si="266"/>
        <v>216.36</v>
      </c>
      <c r="J459" s="71">
        <f t="shared" si="266"/>
        <v>216.36</v>
      </c>
      <c r="K459" s="71">
        <f t="shared" si="266"/>
        <v>216.36</v>
      </c>
      <c r="L459" s="71">
        <f t="shared" si="266"/>
        <v>216.36</v>
      </c>
      <c r="M459" s="71">
        <f t="shared" si="266"/>
        <v>216.36</v>
      </c>
      <c r="N459" s="71">
        <f t="shared" si="266"/>
        <v>216.36</v>
      </c>
      <c r="O459" s="71">
        <f t="shared" si="266"/>
        <v>216.36</v>
      </c>
      <c r="P459" s="71">
        <f t="shared" si="266"/>
        <v>216.36</v>
      </c>
      <c r="Q459" s="71">
        <f t="shared" si="266"/>
        <v>216.36</v>
      </c>
      <c r="R459" s="71">
        <f t="shared" si="266"/>
        <v>216.36</v>
      </c>
      <c r="S459" s="71">
        <f t="shared" si="266"/>
        <v>216.36</v>
      </c>
      <c r="T459" s="71">
        <f t="shared" si="266"/>
        <v>216.36</v>
      </c>
      <c r="U459" s="71">
        <f t="shared" si="266"/>
        <v>216.36</v>
      </c>
      <c r="V459" s="71">
        <f t="shared" si="266"/>
        <v>216.36</v>
      </c>
      <c r="W459" s="71">
        <f t="shared" si="266"/>
        <v>216.36</v>
      </c>
      <c r="X459" s="71">
        <f t="shared" si="266"/>
        <v>216.36</v>
      </c>
      <c r="Y459" s="71">
        <f t="shared" si="266"/>
        <v>216.36</v>
      </c>
      <c r="Z459" s="71">
        <f t="shared" si="266"/>
        <v>216.36</v>
      </c>
      <c r="AA459" s="71">
        <f t="shared" si="266"/>
        <v>216.36</v>
      </c>
    </row>
    <row r="460" spans="1:27" collapsed="1" x14ac:dyDescent="0.2">
      <c r="A460" s="162" t="s">
        <v>2859</v>
      </c>
      <c r="B460" s="54" t="str">
        <f>"28"&amp;"."&amp;$B$801&amp;"."&amp;$B$802</f>
        <v>28.05.2023</v>
      </c>
      <c r="C460" s="134" t="s">
        <v>76</v>
      </c>
      <c r="D460" s="135">
        <f>ROUND(((D461+D462+D464+D463)/1000),5)</f>
        <v>1.81125</v>
      </c>
      <c r="E460" s="135">
        <f>ROUND(((E461+E462+E464+E463)/1000),5)</f>
        <v>1.64791</v>
      </c>
      <c r="F460" s="135">
        <f>ROUND(((F461+F462+F464+F463)/1000),5)</f>
        <v>1.5209600000000001</v>
      </c>
      <c r="G460" s="135">
        <f t="shared" ref="G460:AA460" si="267">ROUND(((G461+G462+G464+G463)/1000),5)</f>
        <v>1.4904900000000001</v>
      </c>
      <c r="H460" s="135">
        <f t="shared" si="267"/>
        <v>1.4625900000000001</v>
      </c>
      <c r="I460" s="135">
        <f t="shared" si="267"/>
        <v>1.4452700000000001</v>
      </c>
      <c r="J460" s="135">
        <f t="shared" si="267"/>
        <v>1.6365099999999999</v>
      </c>
      <c r="K460" s="135">
        <f t="shared" si="267"/>
        <v>1.7689600000000001</v>
      </c>
      <c r="L460" s="135">
        <f t="shared" si="267"/>
        <v>2.0359699999999998</v>
      </c>
      <c r="M460" s="135">
        <f t="shared" si="267"/>
        <v>2.2094200000000002</v>
      </c>
      <c r="N460" s="135">
        <f t="shared" si="267"/>
        <v>2.25292</v>
      </c>
      <c r="O460" s="135">
        <f t="shared" si="267"/>
        <v>2.26376</v>
      </c>
      <c r="P460" s="135">
        <f t="shared" si="267"/>
        <v>2.2576800000000001</v>
      </c>
      <c r="Q460" s="135">
        <f t="shared" si="267"/>
        <v>2.2628200000000001</v>
      </c>
      <c r="R460" s="135">
        <f t="shared" si="267"/>
        <v>2.2618200000000002</v>
      </c>
      <c r="S460" s="135">
        <f t="shared" si="267"/>
        <v>2.2600600000000002</v>
      </c>
      <c r="T460" s="135">
        <f t="shared" si="267"/>
        <v>2.2499500000000001</v>
      </c>
      <c r="U460" s="135">
        <f t="shared" si="267"/>
        <v>2.2299600000000002</v>
      </c>
      <c r="V460" s="135">
        <f t="shared" si="267"/>
        <v>2.2388499999999998</v>
      </c>
      <c r="W460" s="135">
        <f t="shared" si="267"/>
        <v>2.2360000000000002</v>
      </c>
      <c r="X460" s="135">
        <f t="shared" si="267"/>
        <v>2.2756799999999999</v>
      </c>
      <c r="Y460" s="135">
        <f t="shared" si="267"/>
        <v>2.2942499999999999</v>
      </c>
      <c r="Z460" s="135">
        <f t="shared" si="267"/>
        <v>2.1950799999999999</v>
      </c>
      <c r="AA460" s="135">
        <f t="shared" si="267"/>
        <v>1.8732599999999999</v>
      </c>
    </row>
    <row r="461" spans="1:27" ht="12.75" hidden="1" customHeight="1" outlineLevel="1" x14ac:dyDescent="0.2">
      <c r="A461" s="163" t="s">
        <v>2860</v>
      </c>
      <c r="B461" s="94" t="s">
        <v>238</v>
      </c>
      <c r="C461" s="70" t="s">
        <v>79</v>
      </c>
      <c r="D461" s="71">
        <v>1372.91</v>
      </c>
      <c r="E461" s="71">
        <v>1209.57</v>
      </c>
      <c r="F461" s="71">
        <v>1082.6199999999999</v>
      </c>
      <c r="G461" s="71">
        <v>1052.1500000000001</v>
      </c>
      <c r="H461" s="71">
        <v>1024.25</v>
      </c>
      <c r="I461" s="71">
        <v>1006.93</v>
      </c>
      <c r="J461" s="71">
        <v>1198.17</v>
      </c>
      <c r="K461" s="71">
        <v>1330.62</v>
      </c>
      <c r="L461" s="71">
        <v>1597.63</v>
      </c>
      <c r="M461" s="71">
        <v>1771.08</v>
      </c>
      <c r="N461" s="71">
        <v>1814.58</v>
      </c>
      <c r="O461" s="71">
        <v>1825.42</v>
      </c>
      <c r="P461" s="71">
        <v>1819.34</v>
      </c>
      <c r="Q461" s="71">
        <v>1824.48</v>
      </c>
      <c r="R461" s="71">
        <v>1823.48</v>
      </c>
      <c r="S461" s="71">
        <v>1821.72</v>
      </c>
      <c r="T461" s="71">
        <v>1811.61</v>
      </c>
      <c r="U461" s="71">
        <v>1791.62</v>
      </c>
      <c r="V461" s="71">
        <v>1800.51</v>
      </c>
      <c r="W461" s="71">
        <v>1797.66</v>
      </c>
      <c r="X461" s="71">
        <v>1837.34</v>
      </c>
      <c r="Y461" s="71">
        <v>1855.91</v>
      </c>
      <c r="Z461" s="71">
        <v>1756.74</v>
      </c>
      <c r="AA461" s="71">
        <v>1434.92</v>
      </c>
    </row>
    <row r="462" spans="1:27" ht="12.75" hidden="1" customHeight="1" outlineLevel="1" x14ac:dyDescent="0.2">
      <c r="A462" s="163" t="s">
        <v>2861</v>
      </c>
      <c r="B462" s="94" t="s">
        <v>90</v>
      </c>
      <c r="C462" s="70" t="s">
        <v>79</v>
      </c>
      <c r="D462" s="71">
        <f>$D$327</f>
        <v>217.03</v>
      </c>
      <c r="E462" s="71">
        <f t="shared" ref="E462:AA462" si="268">$D$327</f>
        <v>217.03</v>
      </c>
      <c r="F462" s="71">
        <f t="shared" si="268"/>
        <v>217.03</v>
      </c>
      <c r="G462" s="71">
        <f t="shared" si="268"/>
        <v>217.03</v>
      </c>
      <c r="H462" s="71">
        <f t="shared" si="268"/>
        <v>217.03</v>
      </c>
      <c r="I462" s="71">
        <f t="shared" si="268"/>
        <v>217.03</v>
      </c>
      <c r="J462" s="71">
        <f t="shared" si="268"/>
        <v>217.03</v>
      </c>
      <c r="K462" s="71">
        <f t="shared" si="268"/>
        <v>217.03</v>
      </c>
      <c r="L462" s="71">
        <f t="shared" si="268"/>
        <v>217.03</v>
      </c>
      <c r="M462" s="71">
        <f t="shared" si="268"/>
        <v>217.03</v>
      </c>
      <c r="N462" s="71">
        <f t="shared" si="268"/>
        <v>217.03</v>
      </c>
      <c r="O462" s="71">
        <f t="shared" si="268"/>
        <v>217.03</v>
      </c>
      <c r="P462" s="71">
        <f t="shared" si="268"/>
        <v>217.03</v>
      </c>
      <c r="Q462" s="71">
        <f t="shared" si="268"/>
        <v>217.03</v>
      </c>
      <c r="R462" s="71">
        <f t="shared" si="268"/>
        <v>217.03</v>
      </c>
      <c r="S462" s="71">
        <f t="shared" si="268"/>
        <v>217.03</v>
      </c>
      <c r="T462" s="71">
        <f t="shared" si="268"/>
        <v>217.03</v>
      </c>
      <c r="U462" s="71">
        <f t="shared" si="268"/>
        <v>217.03</v>
      </c>
      <c r="V462" s="71">
        <f t="shared" si="268"/>
        <v>217.03</v>
      </c>
      <c r="W462" s="71">
        <f t="shared" si="268"/>
        <v>217.03</v>
      </c>
      <c r="X462" s="71">
        <f t="shared" si="268"/>
        <v>217.03</v>
      </c>
      <c r="Y462" s="71">
        <f t="shared" si="268"/>
        <v>217.03</v>
      </c>
      <c r="Z462" s="71">
        <f t="shared" si="268"/>
        <v>217.03</v>
      </c>
      <c r="AA462" s="71">
        <f t="shared" si="268"/>
        <v>217.03</v>
      </c>
    </row>
    <row r="463" spans="1:27" ht="12.75" hidden="1" customHeight="1" outlineLevel="1" x14ac:dyDescent="0.2">
      <c r="A463" s="163" t="s">
        <v>2862</v>
      </c>
      <c r="B463" s="94" t="s">
        <v>83</v>
      </c>
      <c r="C463" s="70" t="s">
        <v>79</v>
      </c>
      <c r="D463" s="71">
        <v>4.95</v>
      </c>
      <c r="E463" s="71">
        <v>4.95</v>
      </c>
      <c r="F463" s="71">
        <v>4.95</v>
      </c>
      <c r="G463" s="71">
        <v>4.95</v>
      </c>
      <c r="H463" s="71">
        <v>4.95</v>
      </c>
      <c r="I463" s="71">
        <v>4.95</v>
      </c>
      <c r="J463" s="71">
        <v>4.95</v>
      </c>
      <c r="K463" s="71">
        <v>4.95</v>
      </c>
      <c r="L463" s="71">
        <v>4.95</v>
      </c>
      <c r="M463" s="71">
        <v>4.95</v>
      </c>
      <c r="N463" s="71">
        <v>4.95</v>
      </c>
      <c r="O463" s="71">
        <v>4.95</v>
      </c>
      <c r="P463" s="71">
        <v>4.95</v>
      </c>
      <c r="Q463" s="71">
        <v>4.95</v>
      </c>
      <c r="R463" s="71">
        <v>4.95</v>
      </c>
      <c r="S463" s="71">
        <v>4.95</v>
      </c>
      <c r="T463" s="71">
        <v>4.95</v>
      </c>
      <c r="U463" s="71">
        <v>4.95</v>
      </c>
      <c r="V463" s="71">
        <v>4.95</v>
      </c>
      <c r="W463" s="71">
        <v>4.95</v>
      </c>
      <c r="X463" s="71">
        <v>4.95</v>
      </c>
      <c r="Y463" s="71">
        <v>4.95</v>
      </c>
      <c r="Z463" s="71">
        <v>4.95</v>
      </c>
      <c r="AA463" s="71">
        <v>4.95</v>
      </c>
    </row>
    <row r="464" spans="1:27" ht="12.75" hidden="1" customHeight="1" outlineLevel="1" x14ac:dyDescent="0.2">
      <c r="A464" s="163" t="s">
        <v>2863</v>
      </c>
      <c r="B464" s="94" t="s">
        <v>81</v>
      </c>
      <c r="C464" s="70" t="s">
        <v>79</v>
      </c>
      <c r="D464" s="71">
        <f>$D$11</f>
        <v>216.36</v>
      </c>
      <c r="E464" s="71">
        <f t="shared" ref="E464:AA464" si="269">$D$11</f>
        <v>216.36</v>
      </c>
      <c r="F464" s="71">
        <f t="shared" si="269"/>
        <v>216.36</v>
      </c>
      <c r="G464" s="71">
        <f t="shared" si="269"/>
        <v>216.36</v>
      </c>
      <c r="H464" s="71">
        <f t="shared" si="269"/>
        <v>216.36</v>
      </c>
      <c r="I464" s="71">
        <f t="shared" si="269"/>
        <v>216.36</v>
      </c>
      <c r="J464" s="71">
        <f t="shared" si="269"/>
        <v>216.36</v>
      </c>
      <c r="K464" s="71">
        <f t="shared" si="269"/>
        <v>216.36</v>
      </c>
      <c r="L464" s="71">
        <f t="shared" si="269"/>
        <v>216.36</v>
      </c>
      <c r="M464" s="71">
        <f t="shared" si="269"/>
        <v>216.36</v>
      </c>
      <c r="N464" s="71">
        <f t="shared" si="269"/>
        <v>216.36</v>
      </c>
      <c r="O464" s="71">
        <f t="shared" si="269"/>
        <v>216.36</v>
      </c>
      <c r="P464" s="71">
        <f t="shared" si="269"/>
        <v>216.36</v>
      </c>
      <c r="Q464" s="71">
        <f t="shared" si="269"/>
        <v>216.36</v>
      </c>
      <c r="R464" s="71">
        <f t="shared" si="269"/>
        <v>216.36</v>
      </c>
      <c r="S464" s="71">
        <f t="shared" si="269"/>
        <v>216.36</v>
      </c>
      <c r="T464" s="71">
        <f t="shared" si="269"/>
        <v>216.36</v>
      </c>
      <c r="U464" s="71">
        <f t="shared" si="269"/>
        <v>216.36</v>
      </c>
      <c r="V464" s="71">
        <f t="shared" si="269"/>
        <v>216.36</v>
      </c>
      <c r="W464" s="71">
        <f t="shared" si="269"/>
        <v>216.36</v>
      </c>
      <c r="X464" s="71">
        <f t="shared" si="269"/>
        <v>216.36</v>
      </c>
      <c r="Y464" s="71">
        <f t="shared" si="269"/>
        <v>216.36</v>
      </c>
      <c r="Z464" s="71">
        <f t="shared" si="269"/>
        <v>216.36</v>
      </c>
      <c r="AA464" s="71">
        <f t="shared" si="269"/>
        <v>216.36</v>
      </c>
    </row>
    <row r="465" spans="1:27" collapsed="1" x14ac:dyDescent="0.2">
      <c r="A465" s="162" t="s">
        <v>2864</v>
      </c>
      <c r="B465" s="54" t="str">
        <f>"29"&amp;"."&amp;$B$801&amp;"."&amp;$B$802</f>
        <v>29.05.2023</v>
      </c>
      <c r="C465" s="134" t="s">
        <v>76</v>
      </c>
      <c r="D465" s="135">
        <f>ROUND(((D466+D467+D469+D468)/1000),5)</f>
        <v>1.75152</v>
      </c>
      <c r="E465" s="135">
        <f>ROUND(((E466+E467+E469+E468)/1000),5)</f>
        <v>1.57636</v>
      </c>
      <c r="F465" s="135">
        <f>ROUND(((F466+F467+F469+F468)/1000),5)</f>
        <v>1.4865699999999999</v>
      </c>
      <c r="G465" s="135">
        <f t="shared" ref="G465:AA465" si="270">ROUND(((G466+G467+G469+G468)/1000),5)</f>
        <v>1.44753</v>
      </c>
      <c r="H465" s="135">
        <f t="shared" si="270"/>
        <v>1.4518500000000001</v>
      </c>
      <c r="I465" s="135">
        <f t="shared" si="270"/>
        <v>1.51325</v>
      </c>
      <c r="J465" s="135">
        <f t="shared" si="270"/>
        <v>1.93068</v>
      </c>
      <c r="K465" s="135">
        <f t="shared" si="270"/>
        <v>2.17021</v>
      </c>
      <c r="L465" s="135">
        <f t="shared" si="270"/>
        <v>2.3670900000000001</v>
      </c>
      <c r="M465" s="135">
        <f t="shared" si="270"/>
        <v>2.3858100000000002</v>
      </c>
      <c r="N465" s="135">
        <f t="shared" si="270"/>
        <v>2.40428</v>
      </c>
      <c r="O465" s="135">
        <f t="shared" si="270"/>
        <v>2.4260299999999999</v>
      </c>
      <c r="P465" s="135">
        <f t="shared" si="270"/>
        <v>2.4007499999999999</v>
      </c>
      <c r="Q465" s="135">
        <f t="shared" si="270"/>
        <v>2.3947600000000002</v>
      </c>
      <c r="R465" s="135">
        <f t="shared" si="270"/>
        <v>2.4443600000000001</v>
      </c>
      <c r="S465" s="135">
        <f t="shared" si="270"/>
        <v>2.4327100000000002</v>
      </c>
      <c r="T465" s="135">
        <f t="shared" si="270"/>
        <v>2.4126500000000002</v>
      </c>
      <c r="U465" s="135">
        <f t="shared" si="270"/>
        <v>2.3957999999999999</v>
      </c>
      <c r="V465" s="135">
        <f t="shared" si="270"/>
        <v>2.3835999999999999</v>
      </c>
      <c r="W465" s="135">
        <f t="shared" si="270"/>
        <v>2.37005</v>
      </c>
      <c r="X465" s="135">
        <f t="shared" si="270"/>
        <v>2.3669799999999999</v>
      </c>
      <c r="Y465" s="135">
        <f t="shared" si="270"/>
        <v>2.36049</v>
      </c>
      <c r="Z465" s="135">
        <f t="shared" si="270"/>
        <v>2.2625500000000001</v>
      </c>
      <c r="AA465" s="135">
        <f t="shared" si="270"/>
        <v>1.8768199999999999</v>
      </c>
    </row>
    <row r="466" spans="1:27" ht="12.75" hidden="1" customHeight="1" outlineLevel="1" x14ac:dyDescent="0.2">
      <c r="A466" s="163" t="s">
        <v>2865</v>
      </c>
      <c r="B466" s="94" t="s">
        <v>238</v>
      </c>
      <c r="C466" s="70" t="s">
        <v>79</v>
      </c>
      <c r="D466" s="71">
        <v>1313.18</v>
      </c>
      <c r="E466" s="71">
        <v>1138.02</v>
      </c>
      <c r="F466" s="71">
        <v>1048.23</v>
      </c>
      <c r="G466" s="71">
        <v>1009.19</v>
      </c>
      <c r="H466" s="71">
        <v>1013.51</v>
      </c>
      <c r="I466" s="71">
        <v>1074.9100000000001</v>
      </c>
      <c r="J466" s="71">
        <v>1492.34</v>
      </c>
      <c r="K466" s="71">
        <v>1731.87</v>
      </c>
      <c r="L466" s="71">
        <v>1928.75</v>
      </c>
      <c r="M466" s="71">
        <v>1947.47</v>
      </c>
      <c r="N466" s="71">
        <v>1965.94</v>
      </c>
      <c r="O466" s="71">
        <v>1987.69</v>
      </c>
      <c r="P466" s="71">
        <v>1962.41</v>
      </c>
      <c r="Q466" s="71">
        <v>1956.42</v>
      </c>
      <c r="R466" s="71">
        <v>2006.02</v>
      </c>
      <c r="S466" s="71">
        <v>1994.37</v>
      </c>
      <c r="T466" s="71">
        <v>1974.31</v>
      </c>
      <c r="U466" s="71">
        <v>1957.46</v>
      </c>
      <c r="V466" s="71">
        <v>1945.26</v>
      </c>
      <c r="W466" s="71">
        <v>1931.71</v>
      </c>
      <c r="X466" s="71">
        <v>1928.64</v>
      </c>
      <c r="Y466" s="71">
        <v>1922.15</v>
      </c>
      <c r="Z466" s="71">
        <v>1824.21</v>
      </c>
      <c r="AA466" s="71">
        <v>1438.48</v>
      </c>
    </row>
    <row r="467" spans="1:27" ht="12.75" hidden="1" customHeight="1" outlineLevel="1" x14ac:dyDescent="0.2">
      <c r="A467" s="163" t="s">
        <v>2866</v>
      </c>
      <c r="B467" s="94" t="s">
        <v>90</v>
      </c>
      <c r="C467" s="70" t="s">
        <v>79</v>
      </c>
      <c r="D467" s="71">
        <f>$D$327</f>
        <v>217.03</v>
      </c>
      <c r="E467" s="71">
        <f t="shared" ref="E467:AA467" si="271">$D$327</f>
        <v>217.03</v>
      </c>
      <c r="F467" s="71">
        <f t="shared" si="271"/>
        <v>217.03</v>
      </c>
      <c r="G467" s="71">
        <f t="shared" si="271"/>
        <v>217.03</v>
      </c>
      <c r="H467" s="71">
        <f t="shared" si="271"/>
        <v>217.03</v>
      </c>
      <c r="I467" s="71">
        <f t="shared" si="271"/>
        <v>217.03</v>
      </c>
      <c r="J467" s="71">
        <f t="shared" si="271"/>
        <v>217.03</v>
      </c>
      <c r="K467" s="71">
        <f t="shared" si="271"/>
        <v>217.03</v>
      </c>
      <c r="L467" s="71">
        <f t="shared" si="271"/>
        <v>217.03</v>
      </c>
      <c r="M467" s="71">
        <f t="shared" si="271"/>
        <v>217.03</v>
      </c>
      <c r="N467" s="71">
        <f t="shared" si="271"/>
        <v>217.03</v>
      </c>
      <c r="O467" s="71">
        <f t="shared" si="271"/>
        <v>217.03</v>
      </c>
      <c r="P467" s="71">
        <f t="shared" si="271"/>
        <v>217.03</v>
      </c>
      <c r="Q467" s="71">
        <f t="shared" si="271"/>
        <v>217.03</v>
      </c>
      <c r="R467" s="71">
        <f t="shared" si="271"/>
        <v>217.03</v>
      </c>
      <c r="S467" s="71">
        <f t="shared" si="271"/>
        <v>217.03</v>
      </c>
      <c r="T467" s="71">
        <f t="shared" si="271"/>
        <v>217.03</v>
      </c>
      <c r="U467" s="71">
        <f t="shared" si="271"/>
        <v>217.03</v>
      </c>
      <c r="V467" s="71">
        <f t="shared" si="271"/>
        <v>217.03</v>
      </c>
      <c r="W467" s="71">
        <f t="shared" si="271"/>
        <v>217.03</v>
      </c>
      <c r="X467" s="71">
        <f t="shared" si="271"/>
        <v>217.03</v>
      </c>
      <c r="Y467" s="71">
        <f t="shared" si="271"/>
        <v>217.03</v>
      </c>
      <c r="Z467" s="71">
        <f t="shared" si="271"/>
        <v>217.03</v>
      </c>
      <c r="AA467" s="71">
        <f t="shared" si="271"/>
        <v>217.03</v>
      </c>
    </row>
    <row r="468" spans="1:27" ht="12.75" hidden="1" customHeight="1" outlineLevel="1" x14ac:dyDescent="0.2">
      <c r="A468" s="163" t="s">
        <v>2867</v>
      </c>
      <c r="B468" s="94" t="s">
        <v>83</v>
      </c>
      <c r="C468" s="70" t="s">
        <v>79</v>
      </c>
      <c r="D468" s="71">
        <v>4.95</v>
      </c>
      <c r="E468" s="71">
        <v>4.95</v>
      </c>
      <c r="F468" s="71">
        <v>4.95</v>
      </c>
      <c r="G468" s="71">
        <v>4.95</v>
      </c>
      <c r="H468" s="71">
        <v>4.95</v>
      </c>
      <c r="I468" s="71">
        <v>4.95</v>
      </c>
      <c r="J468" s="71">
        <v>4.95</v>
      </c>
      <c r="K468" s="71">
        <v>4.95</v>
      </c>
      <c r="L468" s="71">
        <v>4.95</v>
      </c>
      <c r="M468" s="71">
        <v>4.95</v>
      </c>
      <c r="N468" s="71">
        <v>4.95</v>
      </c>
      <c r="O468" s="71">
        <v>4.95</v>
      </c>
      <c r="P468" s="71">
        <v>4.95</v>
      </c>
      <c r="Q468" s="71">
        <v>4.95</v>
      </c>
      <c r="R468" s="71">
        <v>4.95</v>
      </c>
      <c r="S468" s="71">
        <v>4.95</v>
      </c>
      <c r="T468" s="71">
        <v>4.95</v>
      </c>
      <c r="U468" s="71">
        <v>4.95</v>
      </c>
      <c r="V468" s="71">
        <v>4.95</v>
      </c>
      <c r="W468" s="71">
        <v>4.95</v>
      </c>
      <c r="X468" s="71">
        <v>4.95</v>
      </c>
      <c r="Y468" s="71">
        <v>4.95</v>
      </c>
      <c r="Z468" s="71">
        <v>4.95</v>
      </c>
      <c r="AA468" s="71">
        <v>4.95</v>
      </c>
    </row>
    <row r="469" spans="1:27" ht="12.75" hidden="1" customHeight="1" outlineLevel="1" x14ac:dyDescent="0.2">
      <c r="A469" s="163" t="s">
        <v>2868</v>
      </c>
      <c r="B469" s="94" t="s">
        <v>81</v>
      </c>
      <c r="C469" s="70" t="s">
        <v>79</v>
      </c>
      <c r="D469" s="71">
        <f>$D$11</f>
        <v>216.36</v>
      </c>
      <c r="E469" s="71">
        <f t="shared" ref="E469:AA469" si="272">$D$11</f>
        <v>216.36</v>
      </c>
      <c r="F469" s="71">
        <f t="shared" si="272"/>
        <v>216.36</v>
      </c>
      <c r="G469" s="71">
        <f t="shared" si="272"/>
        <v>216.36</v>
      </c>
      <c r="H469" s="71">
        <f t="shared" si="272"/>
        <v>216.36</v>
      </c>
      <c r="I469" s="71">
        <f t="shared" si="272"/>
        <v>216.36</v>
      </c>
      <c r="J469" s="71">
        <f t="shared" si="272"/>
        <v>216.36</v>
      </c>
      <c r="K469" s="71">
        <f t="shared" si="272"/>
        <v>216.36</v>
      </c>
      <c r="L469" s="71">
        <f t="shared" si="272"/>
        <v>216.36</v>
      </c>
      <c r="M469" s="71">
        <f t="shared" si="272"/>
        <v>216.36</v>
      </c>
      <c r="N469" s="71">
        <f t="shared" si="272"/>
        <v>216.36</v>
      </c>
      <c r="O469" s="71">
        <f t="shared" si="272"/>
        <v>216.36</v>
      </c>
      <c r="P469" s="71">
        <f t="shared" si="272"/>
        <v>216.36</v>
      </c>
      <c r="Q469" s="71">
        <f t="shared" si="272"/>
        <v>216.36</v>
      </c>
      <c r="R469" s="71">
        <f t="shared" si="272"/>
        <v>216.36</v>
      </c>
      <c r="S469" s="71">
        <f t="shared" si="272"/>
        <v>216.36</v>
      </c>
      <c r="T469" s="71">
        <f t="shared" si="272"/>
        <v>216.36</v>
      </c>
      <c r="U469" s="71">
        <f t="shared" si="272"/>
        <v>216.36</v>
      </c>
      <c r="V469" s="71">
        <f t="shared" si="272"/>
        <v>216.36</v>
      </c>
      <c r="W469" s="71">
        <f t="shared" si="272"/>
        <v>216.36</v>
      </c>
      <c r="X469" s="71">
        <f t="shared" si="272"/>
        <v>216.36</v>
      </c>
      <c r="Y469" s="71">
        <f t="shared" si="272"/>
        <v>216.36</v>
      </c>
      <c r="Z469" s="71">
        <f t="shared" si="272"/>
        <v>216.36</v>
      </c>
      <c r="AA469" s="71">
        <f t="shared" si="272"/>
        <v>216.36</v>
      </c>
    </row>
    <row r="470" spans="1:27" collapsed="1" x14ac:dyDescent="0.2">
      <c r="A470" s="162" t="s">
        <v>2869</v>
      </c>
      <c r="B470" s="54" t="str">
        <f>"30"&amp;"."&amp;$B$801&amp;"."&amp;$B$802</f>
        <v>30.05.2023</v>
      </c>
      <c r="C470" s="134" t="s">
        <v>76</v>
      </c>
      <c r="D470" s="135">
        <f>ROUND(((D471+D472+D474+D473)/1000),5)</f>
        <v>1.6694199999999999</v>
      </c>
      <c r="E470" s="135">
        <f>ROUND(((E471+E472+E474+E473)/1000),5)</f>
        <v>1.5175099999999999</v>
      </c>
      <c r="F470" s="135">
        <f>ROUND(((F471+F472+F474+F473)/1000),5)</f>
        <v>1.48499</v>
      </c>
      <c r="G470" s="135">
        <f t="shared" ref="G470:AA470" si="273">ROUND(((G471+G472+G474+G473)/1000),5)</f>
        <v>1.454</v>
      </c>
      <c r="H470" s="135">
        <f t="shared" si="273"/>
        <v>1.45888</v>
      </c>
      <c r="I470" s="135">
        <f t="shared" si="273"/>
        <v>1.5905899999999999</v>
      </c>
      <c r="J470" s="135">
        <f t="shared" si="273"/>
        <v>1.92879</v>
      </c>
      <c r="K470" s="135">
        <f t="shared" si="273"/>
        <v>2.1908300000000001</v>
      </c>
      <c r="L470" s="135">
        <f t="shared" si="273"/>
        <v>2.35771</v>
      </c>
      <c r="M470" s="135">
        <f t="shared" si="273"/>
        <v>2.4245199999999998</v>
      </c>
      <c r="N470" s="135">
        <f t="shared" si="273"/>
        <v>2.4423300000000001</v>
      </c>
      <c r="O470" s="135">
        <f t="shared" si="273"/>
        <v>2.4282400000000002</v>
      </c>
      <c r="P470" s="135">
        <f t="shared" si="273"/>
        <v>2.42014</v>
      </c>
      <c r="Q470" s="135">
        <f t="shared" si="273"/>
        <v>2.4377599999999999</v>
      </c>
      <c r="R470" s="135">
        <f t="shared" si="273"/>
        <v>2.4349099999999999</v>
      </c>
      <c r="S470" s="135">
        <f t="shared" si="273"/>
        <v>2.4226299999999998</v>
      </c>
      <c r="T470" s="135">
        <f t="shared" si="273"/>
        <v>2.4080900000000001</v>
      </c>
      <c r="U470" s="135">
        <f t="shared" si="273"/>
        <v>2.3976999999999999</v>
      </c>
      <c r="V470" s="135">
        <f t="shared" si="273"/>
        <v>2.38524</v>
      </c>
      <c r="W470" s="135">
        <f t="shared" si="273"/>
        <v>2.3791899999999999</v>
      </c>
      <c r="X470" s="135">
        <f t="shared" si="273"/>
        <v>2.3698199999999998</v>
      </c>
      <c r="Y470" s="135">
        <f t="shared" si="273"/>
        <v>2.3746999999999998</v>
      </c>
      <c r="Z470" s="135">
        <f t="shared" si="273"/>
        <v>2.2385899999999999</v>
      </c>
      <c r="AA470" s="135">
        <f t="shared" si="273"/>
        <v>1.88201</v>
      </c>
    </row>
    <row r="471" spans="1:27" ht="12.75" hidden="1" customHeight="1" outlineLevel="1" x14ac:dyDescent="0.2">
      <c r="A471" s="163" t="s">
        <v>2870</v>
      </c>
      <c r="B471" s="94" t="s">
        <v>238</v>
      </c>
      <c r="C471" s="70" t="s">
        <v>79</v>
      </c>
      <c r="D471" s="71">
        <v>1231.08</v>
      </c>
      <c r="E471" s="71">
        <v>1079.17</v>
      </c>
      <c r="F471" s="71">
        <v>1046.6500000000001</v>
      </c>
      <c r="G471" s="71">
        <v>1015.66</v>
      </c>
      <c r="H471" s="71">
        <v>1020.54</v>
      </c>
      <c r="I471" s="71">
        <v>1152.25</v>
      </c>
      <c r="J471" s="71">
        <v>1490.45</v>
      </c>
      <c r="K471" s="71">
        <v>1752.49</v>
      </c>
      <c r="L471" s="71">
        <v>1919.37</v>
      </c>
      <c r="M471" s="71">
        <v>1986.18</v>
      </c>
      <c r="N471" s="71">
        <v>2003.99</v>
      </c>
      <c r="O471" s="71">
        <v>1989.9</v>
      </c>
      <c r="P471" s="71">
        <v>1981.8</v>
      </c>
      <c r="Q471" s="71">
        <v>1999.42</v>
      </c>
      <c r="R471" s="71">
        <v>1996.57</v>
      </c>
      <c r="S471" s="71">
        <v>1984.29</v>
      </c>
      <c r="T471" s="71">
        <v>1969.75</v>
      </c>
      <c r="U471" s="71">
        <v>1959.36</v>
      </c>
      <c r="V471" s="71">
        <v>1946.9</v>
      </c>
      <c r="W471" s="71">
        <v>1940.85</v>
      </c>
      <c r="X471" s="71">
        <v>1931.48</v>
      </c>
      <c r="Y471" s="71">
        <v>1936.36</v>
      </c>
      <c r="Z471" s="71">
        <v>1800.25</v>
      </c>
      <c r="AA471" s="71">
        <v>1443.67</v>
      </c>
    </row>
    <row r="472" spans="1:27" ht="12.75" hidden="1" customHeight="1" outlineLevel="1" x14ac:dyDescent="0.2">
      <c r="A472" s="163" t="s">
        <v>2871</v>
      </c>
      <c r="B472" s="94" t="s">
        <v>90</v>
      </c>
      <c r="C472" s="70" t="s">
        <v>79</v>
      </c>
      <c r="D472" s="71">
        <f>$D$327</f>
        <v>217.03</v>
      </c>
      <c r="E472" s="71">
        <f t="shared" ref="E472:AA472" si="274">$D$327</f>
        <v>217.03</v>
      </c>
      <c r="F472" s="71">
        <f t="shared" si="274"/>
        <v>217.03</v>
      </c>
      <c r="G472" s="71">
        <f t="shared" si="274"/>
        <v>217.03</v>
      </c>
      <c r="H472" s="71">
        <f t="shared" si="274"/>
        <v>217.03</v>
      </c>
      <c r="I472" s="71">
        <f t="shared" si="274"/>
        <v>217.03</v>
      </c>
      <c r="J472" s="71">
        <f t="shared" si="274"/>
        <v>217.03</v>
      </c>
      <c r="K472" s="71">
        <f t="shared" si="274"/>
        <v>217.03</v>
      </c>
      <c r="L472" s="71">
        <f t="shared" si="274"/>
        <v>217.03</v>
      </c>
      <c r="M472" s="71">
        <f t="shared" si="274"/>
        <v>217.03</v>
      </c>
      <c r="N472" s="71">
        <f t="shared" si="274"/>
        <v>217.03</v>
      </c>
      <c r="O472" s="71">
        <f t="shared" si="274"/>
        <v>217.03</v>
      </c>
      <c r="P472" s="71">
        <f t="shared" si="274"/>
        <v>217.03</v>
      </c>
      <c r="Q472" s="71">
        <f t="shared" si="274"/>
        <v>217.03</v>
      </c>
      <c r="R472" s="71">
        <f t="shared" si="274"/>
        <v>217.03</v>
      </c>
      <c r="S472" s="71">
        <f t="shared" si="274"/>
        <v>217.03</v>
      </c>
      <c r="T472" s="71">
        <f t="shared" si="274"/>
        <v>217.03</v>
      </c>
      <c r="U472" s="71">
        <f t="shared" si="274"/>
        <v>217.03</v>
      </c>
      <c r="V472" s="71">
        <f t="shared" si="274"/>
        <v>217.03</v>
      </c>
      <c r="W472" s="71">
        <f t="shared" si="274"/>
        <v>217.03</v>
      </c>
      <c r="X472" s="71">
        <f t="shared" si="274"/>
        <v>217.03</v>
      </c>
      <c r="Y472" s="71">
        <f t="shared" si="274"/>
        <v>217.03</v>
      </c>
      <c r="Z472" s="71">
        <f t="shared" si="274"/>
        <v>217.03</v>
      </c>
      <c r="AA472" s="71">
        <f t="shared" si="274"/>
        <v>217.03</v>
      </c>
    </row>
    <row r="473" spans="1:27" ht="12.75" hidden="1" customHeight="1" outlineLevel="1" x14ac:dyDescent="0.2">
      <c r="A473" s="163" t="s">
        <v>2872</v>
      </c>
      <c r="B473" s="94" t="s">
        <v>83</v>
      </c>
      <c r="C473" s="70" t="s">
        <v>79</v>
      </c>
      <c r="D473" s="71">
        <v>4.95</v>
      </c>
      <c r="E473" s="71">
        <v>4.95</v>
      </c>
      <c r="F473" s="71">
        <v>4.95</v>
      </c>
      <c r="G473" s="71">
        <v>4.95</v>
      </c>
      <c r="H473" s="71">
        <v>4.95</v>
      </c>
      <c r="I473" s="71">
        <v>4.95</v>
      </c>
      <c r="J473" s="71">
        <v>4.95</v>
      </c>
      <c r="K473" s="71">
        <v>4.95</v>
      </c>
      <c r="L473" s="71">
        <v>4.95</v>
      </c>
      <c r="M473" s="71">
        <v>4.95</v>
      </c>
      <c r="N473" s="71">
        <v>4.95</v>
      </c>
      <c r="O473" s="71">
        <v>4.95</v>
      </c>
      <c r="P473" s="71">
        <v>4.95</v>
      </c>
      <c r="Q473" s="71">
        <v>4.95</v>
      </c>
      <c r="R473" s="71">
        <v>4.95</v>
      </c>
      <c r="S473" s="71">
        <v>4.95</v>
      </c>
      <c r="T473" s="71">
        <v>4.95</v>
      </c>
      <c r="U473" s="71">
        <v>4.95</v>
      </c>
      <c r="V473" s="71">
        <v>4.95</v>
      </c>
      <c r="W473" s="71">
        <v>4.95</v>
      </c>
      <c r="X473" s="71">
        <v>4.95</v>
      </c>
      <c r="Y473" s="71">
        <v>4.95</v>
      </c>
      <c r="Z473" s="71">
        <v>4.95</v>
      </c>
      <c r="AA473" s="71">
        <v>4.95</v>
      </c>
    </row>
    <row r="474" spans="1:27" ht="12.75" hidden="1" customHeight="1" outlineLevel="1" x14ac:dyDescent="0.2">
      <c r="A474" s="163" t="s">
        <v>2873</v>
      </c>
      <c r="B474" s="94" t="s">
        <v>81</v>
      </c>
      <c r="C474" s="70" t="s">
        <v>79</v>
      </c>
      <c r="D474" s="71">
        <f>$D$11</f>
        <v>216.36</v>
      </c>
      <c r="E474" s="71">
        <f t="shared" ref="E474:AA474" si="275">$D$11</f>
        <v>216.36</v>
      </c>
      <c r="F474" s="71">
        <f t="shared" si="275"/>
        <v>216.36</v>
      </c>
      <c r="G474" s="71">
        <f t="shared" si="275"/>
        <v>216.36</v>
      </c>
      <c r="H474" s="71">
        <f t="shared" si="275"/>
        <v>216.36</v>
      </c>
      <c r="I474" s="71">
        <f t="shared" si="275"/>
        <v>216.36</v>
      </c>
      <c r="J474" s="71">
        <f t="shared" si="275"/>
        <v>216.36</v>
      </c>
      <c r="K474" s="71">
        <f t="shared" si="275"/>
        <v>216.36</v>
      </c>
      <c r="L474" s="71">
        <f t="shared" si="275"/>
        <v>216.36</v>
      </c>
      <c r="M474" s="71">
        <f t="shared" si="275"/>
        <v>216.36</v>
      </c>
      <c r="N474" s="71">
        <f t="shared" si="275"/>
        <v>216.36</v>
      </c>
      <c r="O474" s="71">
        <f t="shared" si="275"/>
        <v>216.36</v>
      </c>
      <c r="P474" s="71">
        <f t="shared" si="275"/>
        <v>216.36</v>
      </c>
      <c r="Q474" s="71">
        <f t="shared" si="275"/>
        <v>216.36</v>
      </c>
      <c r="R474" s="71">
        <f t="shared" si="275"/>
        <v>216.36</v>
      </c>
      <c r="S474" s="71">
        <f t="shared" si="275"/>
        <v>216.36</v>
      </c>
      <c r="T474" s="71">
        <f t="shared" si="275"/>
        <v>216.36</v>
      </c>
      <c r="U474" s="71">
        <f t="shared" si="275"/>
        <v>216.36</v>
      </c>
      <c r="V474" s="71">
        <f t="shared" si="275"/>
        <v>216.36</v>
      </c>
      <c r="W474" s="71">
        <f t="shared" si="275"/>
        <v>216.36</v>
      </c>
      <c r="X474" s="71">
        <f t="shared" si="275"/>
        <v>216.36</v>
      </c>
      <c r="Y474" s="71">
        <f t="shared" si="275"/>
        <v>216.36</v>
      </c>
      <c r="Z474" s="71">
        <f t="shared" si="275"/>
        <v>216.36</v>
      </c>
      <c r="AA474" s="71">
        <f t="shared" si="275"/>
        <v>216.36</v>
      </c>
    </row>
    <row r="475" spans="1:27" collapsed="1" x14ac:dyDescent="0.2">
      <c r="A475" s="162" t="s">
        <v>2874</v>
      </c>
      <c r="B475" s="54" t="str">
        <f>"31"&amp;"."&amp;$B$801&amp;"."&amp;$B$802</f>
        <v>31.05.2023</v>
      </c>
      <c r="C475" s="134" t="s">
        <v>76</v>
      </c>
      <c r="D475" s="135">
        <f>ROUND(((D476+D477+D479+D478)/1000),5)</f>
        <v>1.62226</v>
      </c>
      <c r="E475" s="135">
        <f>ROUND(((E476+E477+E479+E478)/1000),5)</f>
        <v>1.48817</v>
      </c>
      <c r="F475" s="135">
        <f>ROUND(((F476+F477+F479+F478)/1000),5)</f>
        <v>1.41601</v>
      </c>
      <c r="G475" s="135">
        <f t="shared" ref="G475:AA475" si="276">ROUND(((G476+G477+G479+G478)/1000),5)</f>
        <v>1.3665499999999999</v>
      </c>
      <c r="H475" s="135">
        <f t="shared" si="276"/>
        <v>1.34701</v>
      </c>
      <c r="I475" s="135">
        <f t="shared" si="276"/>
        <v>1.5003299999999999</v>
      </c>
      <c r="J475" s="135">
        <f t="shared" si="276"/>
        <v>1.8787499999999999</v>
      </c>
      <c r="K475" s="135">
        <f t="shared" si="276"/>
        <v>2.1274899999999999</v>
      </c>
      <c r="L475" s="135">
        <f t="shared" si="276"/>
        <v>2.37574</v>
      </c>
      <c r="M475" s="135">
        <f t="shared" si="276"/>
        <v>2.4347599999999998</v>
      </c>
      <c r="N475" s="135">
        <f t="shared" si="276"/>
        <v>2.45702</v>
      </c>
      <c r="O475" s="135">
        <f t="shared" si="276"/>
        <v>2.4501499999999998</v>
      </c>
      <c r="P475" s="135">
        <f t="shared" si="276"/>
        <v>2.4328699999999999</v>
      </c>
      <c r="Q475" s="135">
        <f t="shared" si="276"/>
        <v>2.4532500000000002</v>
      </c>
      <c r="R475" s="135">
        <f t="shared" si="276"/>
        <v>2.4574099999999999</v>
      </c>
      <c r="S475" s="135">
        <f t="shared" si="276"/>
        <v>2.4803099999999998</v>
      </c>
      <c r="T475" s="135">
        <f t="shared" si="276"/>
        <v>2.4695499999999999</v>
      </c>
      <c r="U475" s="135">
        <f t="shared" si="276"/>
        <v>2.4524599999999999</v>
      </c>
      <c r="V475" s="135">
        <f t="shared" si="276"/>
        <v>2.4375499999999999</v>
      </c>
      <c r="W475" s="135">
        <f t="shared" si="276"/>
        <v>2.41594</v>
      </c>
      <c r="X475" s="135">
        <f t="shared" si="276"/>
        <v>2.4075700000000002</v>
      </c>
      <c r="Y475" s="135">
        <f t="shared" si="276"/>
        <v>2.4053100000000001</v>
      </c>
      <c r="Z475" s="135">
        <f t="shared" si="276"/>
        <v>2.2627299999999999</v>
      </c>
      <c r="AA475" s="135">
        <f t="shared" si="276"/>
        <v>1.93492</v>
      </c>
    </row>
    <row r="476" spans="1:27" ht="12.75" hidden="1" customHeight="1" outlineLevel="1" x14ac:dyDescent="0.2">
      <c r="A476" s="163" t="s">
        <v>2875</v>
      </c>
      <c r="B476" s="94" t="s">
        <v>238</v>
      </c>
      <c r="C476" s="70" t="s">
        <v>79</v>
      </c>
      <c r="D476" s="71">
        <v>1183.92</v>
      </c>
      <c r="E476" s="71">
        <v>1049.83</v>
      </c>
      <c r="F476" s="71">
        <v>977.67</v>
      </c>
      <c r="G476" s="71">
        <v>928.21</v>
      </c>
      <c r="H476" s="71">
        <v>908.67</v>
      </c>
      <c r="I476" s="71">
        <v>1061.99</v>
      </c>
      <c r="J476" s="71">
        <v>1440.41</v>
      </c>
      <c r="K476" s="71">
        <v>1689.15</v>
      </c>
      <c r="L476" s="71">
        <v>1937.4</v>
      </c>
      <c r="M476" s="71">
        <v>1996.42</v>
      </c>
      <c r="N476" s="71">
        <v>2018.68</v>
      </c>
      <c r="O476" s="71">
        <v>2011.81</v>
      </c>
      <c r="P476" s="71">
        <v>1994.53</v>
      </c>
      <c r="Q476" s="71">
        <v>2014.91</v>
      </c>
      <c r="R476" s="71">
        <v>2019.07</v>
      </c>
      <c r="S476" s="71">
        <v>2041.97</v>
      </c>
      <c r="T476" s="71">
        <v>2031.21</v>
      </c>
      <c r="U476" s="71">
        <v>2014.12</v>
      </c>
      <c r="V476" s="71">
        <v>1999.21</v>
      </c>
      <c r="W476" s="71">
        <v>1977.6</v>
      </c>
      <c r="X476" s="71">
        <v>1969.23</v>
      </c>
      <c r="Y476" s="71">
        <v>1966.97</v>
      </c>
      <c r="Z476" s="71">
        <v>1824.39</v>
      </c>
      <c r="AA476" s="71">
        <v>1496.58</v>
      </c>
    </row>
    <row r="477" spans="1:27" ht="12.75" hidden="1" customHeight="1" outlineLevel="1" x14ac:dyDescent="0.2">
      <c r="A477" s="163" t="s">
        <v>2876</v>
      </c>
      <c r="B477" s="94" t="s">
        <v>90</v>
      </c>
      <c r="C477" s="70" t="s">
        <v>79</v>
      </c>
      <c r="D477" s="71">
        <f>$D$327</f>
        <v>217.03</v>
      </c>
      <c r="E477" s="71">
        <f t="shared" ref="E477:AA477" si="277">$D$327</f>
        <v>217.03</v>
      </c>
      <c r="F477" s="71">
        <f t="shared" si="277"/>
        <v>217.03</v>
      </c>
      <c r="G477" s="71">
        <f t="shared" si="277"/>
        <v>217.03</v>
      </c>
      <c r="H477" s="71">
        <f t="shared" si="277"/>
        <v>217.03</v>
      </c>
      <c r="I477" s="71">
        <f t="shared" si="277"/>
        <v>217.03</v>
      </c>
      <c r="J477" s="71">
        <f t="shared" si="277"/>
        <v>217.03</v>
      </c>
      <c r="K477" s="71">
        <f t="shared" si="277"/>
        <v>217.03</v>
      </c>
      <c r="L477" s="71">
        <f t="shared" si="277"/>
        <v>217.03</v>
      </c>
      <c r="M477" s="71">
        <f t="shared" si="277"/>
        <v>217.03</v>
      </c>
      <c r="N477" s="71">
        <f t="shared" si="277"/>
        <v>217.03</v>
      </c>
      <c r="O477" s="71">
        <f t="shared" si="277"/>
        <v>217.03</v>
      </c>
      <c r="P477" s="71">
        <f t="shared" si="277"/>
        <v>217.03</v>
      </c>
      <c r="Q477" s="71">
        <f t="shared" si="277"/>
        <v>217.03</v>
      </c>
      <c r="R477" s="71">
        <f t="shared" si="277"/>
        <v>217.03</v>
      </c>
      <c r="S477" s="71">
        <f t="shared" si="277"/>
        <v>217.03</v>
      </c>
      <c r="T477" s="71">
        <f t="shared" si="277"/>
        <v>217.03</v>
      </c>
      <c r="U477" s="71">
        <f t="shared" si="277"/>
        <v>217.03</v>
      </c>
      <c r="V477" s="71">
        <f t="shared" si="277"/>
        <v>217.03</v>
      </c>
      <c r="W477" s="71">
        <f t="shared" si="277"/>
        <v>217.03</v>
      </c>
      <c r="X477" s="71">
        <f t="shared" si="277"/>
        <v>217.03</v>
      </c>
      <c r="Y477" s="71">
        <f t="shared" si="277"/>
        <v>217.03</v>
      </c>
      <c r="Z477" s="71">
        <f t="shared" si="277"/>
        <v>217.03</v>
      </c>
      <c r="AA477" s="71">
        <f t="shared" si="277"/>
        <v>217.03</v>
      </c>
    </row>
    <row r="478" spans="1:27" ht="12.75" hidden="1" customHeight="1" outlineLevel="1" x14ac:dyDescent="0.2">
      <c r="A478" s="163" t="s">
        <v>2877</v>
      </c>
      <c r="B478" s="94" t="s">
        <v>83</v>
      </c>
      <c r="C478" s="70" t="s">
        <v>79</v>
      </c>
      <c r="D478" s="71">
        <v>4.95</v>
      </c>
      <c r="E478" s="71">
        <v>4.95</v>
      </c>
      <c r="F478" s="71">
        <v>4.95</v>
      </c>
      <c r="G478" s="71">
        <v>4.95</v>
      </c>
      <c r="H478" s="71">
        <v>4.95</v>
      </c>
      <c r="I478" s="71">
        <v>4.95</v>
      </c>
      <c r="J478" s="71">
        <v>4.95</v>
      </c>
      <c r="K478" s="71">
        <v>4.95</v>
      </c>
      <c r="L478" s="71">
        <v>4.95</v>
      </c>
      <c r="M478" s="71">
        <v>4.95</v>
      </c>
      <c r="N478" s="71">
        <v>4.95</v>
      </c>
      <c r="O478" s="71">
        <v>4.95</v>
      </c>
      <c r="P478" s="71">
        <v>4.95</v>
      </c>
      <c r="Q478" s="71">
        <v>4.95</v>
      </c>
      <c r="R478" s="71">
        <v>4.95</v>
      </c>
      <c r="S478" s="71">
        <v>4.95</v>
      </c>
      <c r="T478" s="71">
        <v>4.95</v>
      </c>
      <c r="U478" s="71">
        <v>4.95</v>
      </c>
      <c r="V478" s="71">
        <v>4.95</v>
      </c>
      <c r="W478" s="71">
        <v>4.95</v>
      </c>
      <c r="X478" s="71">
        <v>4.95</v>
      </c>
      <c r="Y478" s="71">
        <v>4.95</v>
      </c>
      <c r="Z478" s="71">
        <v>4.95</v>
      </c>
      <c r="AA478" s="71">
        <v>4.95</v>
      </c>
    </row>
    <row r="479" spans="1:27" ht="12.75" hidden="1" customHeight="1" outlineLevel="1" x14ac:dyDescent="0.2">
      <c r="A479" s="163" t="s">
        <v>2878</v>
      </c>
      <c r="B479" s="94" t="s">
        <v>81</v>
      </c>
      <c r="C479" s="70" t="s">
        <v>79</v>
      </c>
      <c r="D479" s="71">
        <f>$D$11</f>
        <v>216.36</v>
      </c>
      <c r="E479" s="71">
        <f t="shared" ref="E479:AA479" si="278">$D$11</f>
        <v>216.36</v>
      </c>
      <c r="F479" s="71">
        <f t="shared" si="278"/>
        <v>216.36</v>
      </c>
      <c r="G479" s="71">
        <f t="shared" si="278"/>
        <v>216.36</v>
      </c>
      <c r="H479" s="71">
        <f t="shared" si="278"/>
        <v>216.36</v>
      </c>
      <c r="I479" s="71">
        <f t="shared" si="278"/>
        <v>216.36</v>
      </c>
      <c r="J479" s="71">
        <f t="shared" si="278"/>
        <v>216.36</v>
      </c>
      <c r="K479" s="71">
        <f t="shared" si="278"/>
        <v>216.36</v>
      </c>
      <c r="L479" s="71">
        <f t="shared" si="278"/>
        <v>216.36</v>
      </c>
      <c r="M479" s="71">
        <f t="shared" si="278"/>
        <v>216.36</v>
      </c>
      <c r="N479" s="71">
        <f t="shared" si="278"/>
        <v>216.36</v>
      </c>
      <c r="O479" s="71">
        <f t="shared" si="278"/>
        <v>216.36</v>
      </c>
      <c r="P479" s="71">
        <f t="shared" si="278"/>
        <v>216.36</v>
      </c>
      <c r="Q479" s="71">
        <f t="shared" si="278"/>
        <v>216.36</v>
      </c>
      <c r="R479" s="71">
        <f t="shared" si="278"/>
        <v>216.36</v>
      </c>
      <c r="S479" s="71">
        <f t="shared" si="278"/>
        <v>216.36</v>
      </c>
      <c r="T479" s="71">
        <f t="shared" si="278"/>
        <v>216.36</v>
      </c>
      <c r="U479" s="71">
        <f t="shared" si="278"/>
        <v>216.36</v>
      </c>
      <c r="V479" s="71">
        <f t="shared" si="278"/>
        <v>216.36</v>
      </c>
      <c r="W479" s="71">
        <f t="shared" si="278"/>
        <v>216.36</v>
      </c>
      <c r="X479" s="71">
        <f t="shared" si="278"/>
        <v>216.36</v>
      </c>
      <c r="Y479" s="71">
        <f t="shared" si="278"/>
        <v>216.36</v>
      </c>
      <c r="Z479" s="71">
        <f t="shared" si="278"/>
        <v>216.36</v>
      </c>
      <c r="AA479" s="71">
        <f t="shared" si="278"/>
        <v>216.36</v>
      </c>
    </row>
    <row r="480" spans="1:27" collapsed="1" x14ac:dyDescent="0.2">
      <c r="B480" s="165" t="s">
        <v>392</v>
      </c>
    </row>
    <row r="481" spans="1:27" x14ac:dyDescent="0.2">
      <c r="B481" s="165" t="s">
        <v>392</v>
      </c>
    </row>
    <row r="482" spans="1:27" x14ac:dyDescent="0.2">
      <c r="A482" s="157" t="s">
        <v>705</v>
      </c>
      <c r="B482" s="158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9"/>
    </row>
    <row r="483" spans="1:27" ht="25.5" x14ac:dyDescent="0.2">
      <c r="A483" s="160" t="s">
        <v>64</v>
      </c>
      <c r="B483" s="161" t="s">
        <v>210</v>
      </c>
      <c r="C483" s="160" t="s">
        <v>211</v>
      </c>
      <c r="D483" s="161" t="s">
        <v>212</v>
      </c>
      <c r="E483" s="161" t="s">
        <v>213</v>
      </c>
      <c r="F483" s="161" t="s">
        <v>214</v>
      </c>
      <c r="G483" s="161" t="s">
        <v>215</v>
      </c>
      <c r="H483" s="161" t="s">
        <v>216</v>
      </c>
      <c r="I483" s="161" t="s">
        <v>217</v>
      </c>
      <c r="J483" s="161" t="s">
        <v>218</v>
      </c>
      <c r="K483" s="161" t="s">
        <v>219</v>
      </c>
      <c r="L483" s="161" t="s">
        <v>220</v>
      </c>
      <c r="M483" s="161" t="s">
        <v>221</v>
      </c>
      <c r="N483" s="161" t="s">
        <v>222</v>
      </c>
      <c r="O483" s="161" t="s">
        <v>223</v>
      </c>
      <c r="P483" s="161" t="s">
        <v>224</v>
      </c>
      <c r="Q483" s="161" t="s">
        <v>225</v>
      </c>
      <c r="R483" s="161" t="s">
        <v>226</v>
      </c>
      <c r="S483" s="161" t="s">
        <v>227</v>
      </c>
      <c r="T483" s="161" t="s">
        <v>228</v>
      </c>
      <c r="U483" s="161" t="s">
        <v>229</v>
      </c>
      <c r="V483" s="161" t="s">
        <v>230</v>
      </c>
      <c r="W483" s="161" t="s">
        <v>231</v>
      </c>
      <c r="X483" s="161" t="s">
        <v>232</v>
      </c>
      <c r="Y483" s="161" t="s">
        <v>233</v>
      </c>
      <c r="Z483" s="161" t="s">
        <v>234</v>
      </c>
      <c r="AA483" s="161" t="s">
        <v>235</v>
      </c>
    </row>
    <row r="484" spans="1:27" x14ac:dyDescent="0.2">
      <c r="A484" s="162" t="s">
        <v>2879</v>
      </c>
      <c r="B484" s="54" t="str">
        <f>"01"&amp;"."&amp;$B$801&amp;"."&amp;$B$802</f>
        <v>01.05.2023</v>
      </c>
      <c r="C484" s="134" t="s">
        <v>76</v>
      </c>
      <c r="D484" s="135">
        <f>ROUND(((D485+D486+D488+D487)/1000),5)</f>
        <v>2.1887099999999999</v>
      </c>
      <c r="E484" s="135">
        <f>ROUND(((E485+E486+E488+E487)/1000),5)</f>
        <v>2.0587499999999999</v>
      </c>
      <c r="F484" s="135">
        <f>ROUND(((F485+F486+F488+F487)/1000),5)</f>
        <v>1.9654700000000001</v>
      </c>
      <c r="G484" s="135">
        <f t="shared" ref="G484:AA484" si="279">ROUND(((G485+G486+G488+G487)/1000),5)</f>
        <v>1.8990899999999999</v>
      </c>
      <c r="H484" s="135">
        <f t="shared" si="279"/>
        <v>1.87957</v>
      </c>
      <c r="I484" s="135">
        <f t="shared" si="279"/>
        <v>1.8902699999999999</v>
      </c>
      <c r="J484" s="135">
        <f t="shared" si="279"/>
        <v>1.91988</v>
      </c>
      <c r="K484" s="135">
        <f t="shared" si="279"/>
        <v>2.08866</v>
      </c>
      <c r="L484" s="135">
        <f t="shared" si="279"/>
        <v>2.3422100000000001</v>
      </c>
      <c r="M484" s="135">
        <f t="shared" si="279"/>
        <v>2.5209899999999998</v>
      </c>
      <c r="N484" s="135">
        <f t="shared" si="279"/>
        <v>2.5358299999999998</v>
      </c>
      <c r="O484" s="135">
        <f t="shared" si="279"/>
        <v>2.5329799999999998</v>
      </c>
      <c r="P484" s="135">
        <f t="shared" si="279"/>
        <v>2.5229699999999999</v>
      </c>
      <c r="Q484" s="135">
        <f t="shared" si="279"/>
        <v>2.5228299999999999</v>
      </c>
      <c r="R484" s="135">
        <f t="shared" si="279"/>
        <v>2.5065200000000001</v>
      </c>
      <c r="S484" s="135">
        <f t="shared" si="279"/>
        <v>2.5474299999999999</v>
      </c>
      <c r="T484" s="135">
        <f t="shared" si="279"/>
        <v>2.5825</v>
      </c>
      <c r="U484" s="135">
        <f t="shared" si="279"/>
        <v>2.5980400000000001</v>
      </c>
      <c r="V484" s="135">
        <f t="shared" si="279"/>
        <v>2.6376599999999999</v>
      </c>
      <c r="W484" s="135">
        <f t="shared" si="279"/>
        <v>2.7172200000000002</v>
      </c>
      <c r="X484" s="135">
        <f t="shared" si="279"/>
        <v>2.9068200000000002</v>
      </c>
      <c r="Y484" s="135">
        <f t="shared" si="279"/>
        <v>2.70695</v>
      </c>
      <c r="Z484" s="135">
        <f t="shared" si="279"/>
        <v>2.5065499999999998</v>
      </c>
      <c r="AA484" s="135">
        <f t="shared" si="279"/>
        <v>2.30524</v>
      </c>
    </row>
    <row r="485" spans="1:27" ht="12.75" hidden="1" customHeight="1" outlineLevel="1" x14ac:dyDescent="0.2">
      <c r="A485" s="163" t="s">
        <v>2880</v>
      </c>
      <c r="B485" s="94" t="s">
        <v>238</v>
      </c>
      <c r="C485" s="70" t="s">
        <v>79</v>
      </c>
      <c r="D485" s="71">
        <v>1533.22</v>
      </c>
      <c r="E485" s="71">
        <v>1403.26</v>
      </c>
      <c r="F485" s="71">
        <v>1309.98</v>
      </c>
      <c r="G485" s="71">
        <v>1243.5999999999999</v>
      </c>
      <c r="H485" s="71">
        <v>1224.08</v>
      </c>
      <c r="I485" s="71">
        <v>1234.78</v>
      </c>
      <c r="J485" s="71">
        <v>1264.3900000000001</v>
      </c>
      <c r="K485" s="71">
        <v>1433.17</v>
      </c>
      <c r="L485" s="71">
        <v>1686.72</v>
      </c>
      <c r="M485" s="71">
        <v>1865.5</v>
      </c>
      <c r="N485" s="71">
        <v>1880.34</v>
      </c>
      <c r="O485" s="71">
        <v>1877.49</v>
      </c>
      <c r="P485" s="71">
        <v>1867.48</v>
      </c>
      <c r="Q485" s="71">
        <v>1867.34</v>
      </c>
      <c r="R485" s="71">
        <v>1851.03</v>
      </c>
      <c r="S485" s="71">
        <v>1891.94</v>
      </c>
      <c r="T485" s="71">
        <v>1927.01</v>
      </c>
      <c r="U485" s="71">
        <v>1942.55</v>
      </c>
      <c r="V485" s="71">
        <v>1982.17</v>
      </c>
      <c r="W485" s="71">
        <v>2061.73</v>
      </c>
      <c r="X485" s="71">
        <v>2251.33</v>
      </c>
      <c r="Y485" s="71">
        <v>2051.46</v>
      </c>
      <c r="Z485" s="71">
        <v>1851.06</v>
      </c>
      <c r="AA485" s="71">
        <v>1649.75</v>
      </c>
    </row>
    <row r="486" spans="1:27" ht="12.75" hidden="1" customHeight="1" outlineLevel="1" x14ac:dyDescent="0.2">
      <c r="A486" s="163" t="s">
        <v>2881</v>
      </c>
      <c r="B486" s="94" t="s">
        <v>90</v>
      </c>
      <c r="C486" s="70" t="s">
        <v>79</v>
      </c>
      <c r="D486" s="71">
        <v>434.18</v>
      </c>
      <c r="E486" s="71">
        <f>$D$486</f>
        <v>434.18</v>
      </c>
      <c r="F486" s="71">
        <f t="shared" ref="F486:AA486" si="280">$D$486</f>
        <v>434.18</v>
      </c>
      <c r="G486" s="71">
        <f t="shared" si="280"/>
        <v>434.18</v>
      </c>
      <c r="H486" s="71">
        <f t="shared" si="280"/>
        <v>434.18</v>
      </c>
      <c r="I486" s="71">
        <f t="shared" si="280"/>
        <v>434.18</v>
      </c>
      <c r="J486" s="71">
        <f t="shared" si="280"/>
        <v>434.18</v>
      </c>
      <c r="K486" s="71">
        <f t="shared" si="280"/>
        <v>434.18</v>
      </c>
      <c r="L486" s="71">
        <f t="shared" si="280"/>
        <v>434.18</v>
      </c>
      <c r="M486" s="71">
        <f t="shared" si="280"/>
        <v>434.18</v>
      </c>
      <c r="N486" s="71">
        <f t="shared" si="280"/>
        <v>434.18</v>
      </c>
      <c r="O486" s="71">
        <f t="shared" si="280"/>
        <v>434.18</v>
      </c>
      <c r="P486" s="71">
        <f t="shared" si="280"/>
        <v>434.18</v>
      </c>
      <c r="Q486" s="71">
        <f t="shared" si="280"/>
        <v>434.18</v>
      </c>
      <c r="R486" s="71">
        <f t="shared" si="280"/>
        <v>434.18</v>
      </c>
      <c r="S486" s="71">
        <f t="shared" si="280"/>
        <v>434.18</v>
      </c>
      <c r="T486" s="71">
        <f t="shared" si="280"/>
        <v>434.18</v>
      </c>
      <c r="U486" s="71">
        <f t="shared" si="280"/>
        <v>434.18</v>
      </c>
      <c r="V486" s="71">
        <f t="shared" si="280"/>
        <v>434.18</v>
      </c>
      <c r="W486" s="71">
        <f t="shared" si="280"/>
        <v>434.18</v>
      </c>
      <c r="X486" s="71">
        <f t="shared" si="280"/>
        <v>434.18</v>
      </c>
      <c r="Y486" s="71">
        <f t="shared" si="280"/>
        <v>434.18</v>
      </c>
      <c r="Z486" s="71">
        <f t="shared" si="280"/>
        <v>434.18</v>
      </c>
      <c r="AA486" s="71">
        <f t="shared" si="280"/>
        <v>434.18</v>
      </c>
    </row>
    <row r="487" spans="1:27" ht="12.75" hidden="1" customHeight="1" outlineLevel="1" x14ac:dyDescent="0.2">
      <c r="A487" s="163" t="s">
        <v>2882</v>
      </c>
      <c r="B487" s="94" t="s">
        <v>83</v>
      </c>
      <c r="C487" s="70" t="s">
        <v>79</v>
      </c>
      <c r="D487" s="71">
        <v>4.95</v>
      </c>
      <c r="E487" s="71">
        <v>4.95</v>
      </c>
      <c r="F487" s="71">
        <v>4.95</v>
      </c>
      <c r="G487" s="71">
        <v>4.95</v>
      </c>
      <c r="H487" s="71">
        <v>4.95</v>
      </c>
      <c r="I487" s="71">
        <v>4.95</v>
      </c>
      <c r="J487" s="71">
        <v>4.95</v>
      </c>
      <c r="K487" s="71">
        <v>4.95</v>
      </c>
      <c r="L487" s="71">
        <v>4.95</v>
      </c>
      <c r="M487" s="71">
        <v>4.95</v>
      </c>
      <c r="N487" s="71">
        <v>4.95</v>
      </c>
      <c r="O487" s="71">
        <v>4.95</v>
      </c>
      <c r="P487" s="71">
        <v>4.95</v>
      </c>
      <c r="Q487" s="71">
        <v>4.95</v>
      </c>
      <c r="R487" s="71">
        <v>4.95</v>
      </c>
      <c r="S487" s="71">
        <v>4.95</v>
      </c>
      <c r="T487" s="71">
        <v>4.95</v>
      </c>
      <c r="U487" s="71">
        <v>4.95</v>
      </c>
      <c r="V487" s="71">
        <v>4.95</v>
      </c>
      <c r="W487" s="71">
        <v>4.95</v>
      </c>
      <c r="X487" s="71">
        <v>4.95</v>
      </c>
      <c r="Y487" s="71">
        <v>4.95</v>
      </c>
      <c r="Z487" s="71">
        <v>4.95</v>
      </c>
      <c r="AA487" s="71">
        <v>4.95</v>
      </c>
    </row>
    <row r="488" spans="1:27" ht="12.75" hidden="1" customHeight="1" outlineLevel="1" x14ac:dyDescent="0.2">
      <c r="A488" s="163" t="s">
        <v>2883</v>
      </c>
      <c r="B488" s="94" t="s">
        <v>81</v>
      </c>
      <c r="C488" s="70" t="s">
        <v>79</v>
      </c>
      <c r="D488" s="71">
        <f>$D$11</f>
        <v>216.36</v>
      </c>
      <c r="E488" s="71">
        <f t="shared" ref="E488:AA488" si="281">$D$11</f>
        <v>216.36</v>
      </c>
      <c r="F488" s="71">
        <f t="shared" si="281"/>
        <v>216.36</v>
      </c>
      <c r="G488" s="71">
        <f t="shared" si="281"/>
        <v>216.36</v>
      </c>
      <c r="H488" s="71">
        <f t="shared" si="281"/>
        <v>216.36</v>
      </c>
      <c r="I488" s="71">
        <f t="shared" si="281"/>
        <v>216.36</v>
      </c>
      <c r="J488" s="71">
        <f t="shared" si="281"/>
        <v>216.36</v>
      </c>
      <c r="K488" s="71">
        <f t="shared" si="281"/>
        <v>216.36</v>
      </c>
      <c r="L488" s="71">
        <f t="shared" si="281"/>
        <v>216.36</v>
      </c>
      <c r="M488" s="71">
        <f t="shared" si="281"/>
        <v>216.36</v>
      </c>
      <c r="N488" s="71">
        <f t="shared" si="281"/>
        <v>216.36</v>
      </c>
      <c r="O488" s="71">
        <f t="shared" si="281"/>
        <v>216.36</v>
      </c>
      <c r="P488" s="71">
        <f t="shared" si="281"/>
        <v>216.36</v>
      </c>
      <c r="Q488" s="71">
        <f t="shared" si="281"/>
        <v>216.36</v>
      </c>
      <c r="R488" s="71">
        <f t="shared" si="281"/>
        <v>216.36</v>
      </c>
      <c r="S488" s="71">
        <f t="shared" si="281"/>
        <v>216.36</v>
      </c>
      <c r="T488" s="71">
        <f t="shared" si="281"/>
        <v>216.36</v>
      </c>
      <c r="U488" s="71">
        <f t="shared" si="281"/>
        <v>216.36</v>
      </c>
      <c r="V488" s="71">
        <f t="shared" si="281"/>
        <v>216.36</v>
      </c>
      <c r="W488" s="71">
        <f t="shared" si="281"/>
        <v>216.36</v>
      </c>
      <c r="X488" s="71">
        <f t="shared" si="281"/>
        <v>216.36</v>
      </c>
      <c r="Y488" s="71">
        <f t="shared" si="281"/>
        <v>216.36</v>
      </c>
      <c r="Z488" s="71">
        <f t="shared" si="281"/>
        <v>216.36</v>
      </c>
      <c r="AA488" s="71">
        <f t="shared" si="281"/>
        <v>216.36</v>
      </c>
    </row>
    <row r="489" spans="1:27" collapsed="1" x14ac:dyDescent="0.2">
      <c r="A489" s="162" t="s">
        <v>2884</v>
      </c>
      <c r="B489" s="54" t="str">
        <f>"02"&amp;"."&amp;$B$801&amp;"."&amp;$B$802</f>
        <v>02.05.2023</v>
      </c>
      <c r="C489" s="134" t="s">
        <v>76</v>
      </c>
      <c r="D489" s="135">
        <f>ROUND(((D490+D491+D493+D492)/1000),5)</f>
        <v>2.0028100000000002</v>
      </c>
      <c r="E489" s="135">
        <f>ROUND(((E490+E491+E493+E492)/1000),5)</f>
        <v>1.82589</v>
      </c>
      <c r="F489" s="135">
        <f>ROUND(((F490+F491+F493+F492)/1000),5)</f>
        <v>1.73458</v>
      </c>
      <c r="G489" s="135">
        <f t="shared" ref="G489:AA489" si="282">ROUND(((G490+G491+G493+G492)/1000),5)</f>
        <v>1.73384</v>
      </c>
      <c r="H489" s="135">
        <f t="shared" si="282"/>
        <v>1.7578</v>
      </c>
      <c r="I489" s="135">
        <f t="shared" si="282"/>
        <v>1.87121</v>
      </c>
      <c r="J489" s="135">
        <f t="shared" si="282"/>
        <v>2.0727600000000002</v>
      </c>
      <c r="K489" s="135">
        <f t="shared" si="282"/>
        <v>2.3340100000000001</v>
      </c>
      <c r="L489" s="135">
        <f t="shared" si="282"/>
        <v>2.52291</v>
      </c>
      <c r="M489" s="135">
        <f t="shared" si="282"/>
        <v>2.5994000000000002</v>
      </c>
      <c r="N489" s="135">
        <f t="shared" si="282"/>
        <v>2.62005</v>
      </c>
      <c r="O489" s="135">
        <f t="shared" si="282"/>
        <v>2.5605899999999999</v>
      </c>
      <c r="P489" s="135">
        <f t="shared" si="282"/>
        <v>2.56176</v>
      </c>
      <c r="Q489" s="135">
        <f t="shared" si="282"/>
        <v>2.5649799999999998</v>
      </c>
      <c r="R489" s="135">
        <f t="shared" si="282"/>
        <v>2.55193</v>
      </c>
      <c r="S489" s="135">
        <f t="shared" si="282"/>
        <v>2.51776</v>
      </c>
      <c r="T489" s="135">
        <f t="shared" si="282"/>
        <v>2.47485</v>
      </c>
      <c r="U489" s="135">
        <f t="shared" si="282"/>
        <v>2.4614099999999999</v>
      </c>
      <c r="V489" s="135">
        <f t="shared" si="282"/>
        <v>2.4789599999999998</v>
      </c>
      <c r="W489" s="135">
        <f t="shared" si="282"/>
        <v>2.4950199999999998</v>
      </c>
      <c r="X489" s="135">
        <f t="shared" si="282"/>
        <v>2.6304400000000001</v>
      </c>
      <c r="Y489" s="135">
        <f t="shared" si="282"/>
        <v>2.5370499999999998</v>
      </c>
      <c r="Z489" s="135">
        <f t="shared" si="282"/>
        <v>2.3131400000000002</v>
      </c>
      <c r="AA489" s="135">
        <f t="shared" si="282"/>
        <v>2.00956</v>
      </c>
    </row>
    <row r="490" spans="1:27" ht="12.75" hidden="1" customHeight="1" outlineLevel="1" x14ac:dyDescent="0.2">
      <c r="A490" s="163" t="s">
        <v>2885</v>
      </c>
      <c r="B490" s="94" t="s">
        <v>238</v>
      </c>
      <c r="C490" s="70" t="s">
        <v>79</v>
      </c>
      <c r="D490" s="71">
        <v>1347.32</v>
      </c>
      <c r="E490" s="71">
        <v>1170.4000000000001</v>
      </c>
      <c r="F490" s="71">
        <v>1079.0899999999999</v>
      </c>
      <c r="G490" s="71">
        <v>1078.3499999999999</v>
      </c>
      <c r="H490" s="71">
        <v>1102.31</v>
      </c>
      <c r="I490" s="71">
        <v>1215.72</v>
      </c>
      <c r="J490" s="71">
        <v>1417.27</v>
      </c>
      <c r="K490" s="71">
        <v>1678.52</v>
      </c>
      <c r="L490" s="71">
        <v>1867.42</v>
      </c>
      <c r="M490" s="71">
        <v>1943.91</v>
      </c>
      <c r="N490" s="71">
        <v>1964.56</v>
      </c>
      <c r="O490" s="71">
        <v>1905.1</v>
      </c>
      <c r="P490" s="71">
        <v>1906.27</v>
      </c>
      <c r="Q490" s="71">
        <v>1909.49</v>
      </c>
      <c r="R490" s="71">
        <v>1896.44</v>
      </c>
      <c r="S490" s="71">
        <v>1862.27</v>
      </c>
      <c r="T490" s="71">
        <v>1819.36</v>
      </c>
      <c r="U490" s="71">
        <v>1805.92</v>
      </c>
      <c r="V490" s="71">
        <v>1823.47</v>
      </c>
      <c r="W490" s="71">
        <v>1839.53</v>
      </c>
      <c r="X490" s="71">
        <v>1974.95</v>
      </c>
      <c r="Y490" s="71">
        <v>1881.56</v>
      </c>
      <c r="Z490" s="71">
        <v>1657.65</v>
      </c>
      <c r="AA490" s="71">
        <v>1354.07</v>
      </c>
    </row>
    <row r="491" spans="1:27" ht="12.75" hidden="1" customHeight="1" outlineLevel="1" x14ac:dyDescent="0.2">
      <c r="A491" s="163" t="s">
        <v>2886</v>
      </c>
      <c r="B491" s="94" t="s">
        <v>90</v>
      </c>
      <c r="C491" s="70" t="s">
        <v>79</v>
      </c>
      <c r="D491" s="71">
        <f>$D$486</f>
        <v>434.18</v>
      </c>
      <c r="E491" s="71">
        <f t="shared" ref="E491:AA491" si="283">$D$486</f>
        <v>434.18</v>
      </c>
      <c r="F491" s="71">
        <f t="shared" si="283"/>
        <v>434.18</v>
      </c>
      <c r="G491" s="71">
        <f t="shared" si="283"/>
        <v>434.18</v>
      </c>
      <c r="H491" s="71">
        <f t="shared" si="283"/>
        <v>434.18</v>
      </c>
      <c r="I491" s="71">
        <f t="shared" si="283"/>
        <v>434.18</v>
      </c>
      <c r="J491" s="71">
        <f t="shared" si="283"/>
        <v>434.18</v>
      </c>
      <c r="K491" s="71">
        <f t="shared" si="283"/>
        <v>434.18</v>
      </c>
      <c r="L491" s="71">
        <f t="shared" si="283"/>
        <v>434.18</v>
      </c>
      <c r="M491" s="71">
        <f t="shared" si="283"/>
        <v>434.18</v>
      </c>
      <c r="N491" s="71">
        <f t="shared" si="283"/>
        <v>434.18</v>
      </c>
      <c r="O491" s="71">
        <f t="shared" si="283"/>
        <v>434.18</v>
      </c>
      <c r="P491" s="71">
        <f t="shared" si="283"/>
        <v>434.18</v>
      </c>
      <c r="Q491" s="71">
        <f t="shared" si="283"/>
        <v>434.18</v>
      </c>
      <c r="R491" s="71">
        <f t="shared" si="283"/>
        <v>434.18</v>
      </c>
      <c r="S491" s="71">
        <f t="shared" si="283"/>
        <v>434.18</v>
      </c>
      <c r="T491" s="71">
        <f t="shared" si="283"/>
        <v>434.18</v>
      </c>
      <c r="U491" s="71">
        <f t="shared" si="283"/>
        <v>434.18</v>
      </c>
      <c r="V491" s="71">
        <f t="shared" si="283"/>
        <v>434.18</v>
      </c>
      <c r="W491" s="71">
        <f t="shared" si="283"/>
        <v>434.18</v>
      </c>
      <c r="X491" s="71">
        <f t="shared" si="283"/>
        <v>434.18</v>
      </c>
      <c r="Y491" s="71">
        <f t="shared" si="283"/>
        <v>434.18</v>
      </c>
      <c r="Z491" s="71">
        <f t="shared" si="283"/>
        <v>434.18</v>
      </c>
      <c r="AA491" s="71">
        <f t="shared" si="283"/>
        <v>434.18</v>
      </c>
    </row>
    <row r="492" spans="1:27" ht="12.75" hidden="1" customHeight="1" outlineLevel="1" x14ac:dyDescent="0.2">
      <c r="A492" s="163" t="s">
        <v>2887</v>
      </c>
      <c r="B492" s="94" t="s">
        <v>83</v>
      </c>
      <c r="C492" s="70" t="s">
        <v>79</v>
      </c>
      <c r="D492" s="71">
        <v>4.95</v>
      </c>
      <c r="E492" s="71">
        <v>4.95</v>
      </c>
      <c r="F492" s="71">
        <v>4.95</v>
      </c>
      <c r="G492" s="71">
        <v>4.95</v>
      </c>
      <c r="H492" s="71">
        <v>4.95</v>
      </c>
      <c r="I492" s="71">
        <v>4.95</v>
      </c>
      <c r="J492" s="71">
        <v>4.95</v>
      </c>
      <c r="K492" s="71">
        <v>4.95</v>
      </c>
      <c r="L492" s="71">
        <v>4.95</v>
      </c>
      <c r="M492" s="71">
        <v>4.95</v>
      </c>
      <c r="N492" s="71">
        <v>4.95</v>
      </c>
      <c r="O492" s="71">
        <v>4.95</v>
      </c>
      <c r="P492" s="71">
        <v>4.95</v>
      </c>
      <c r="Q492" s="71">
        <v>4.95</v>
      </c>
      <c r="R492" s="71">
        <v>4.95</v>
      </c>
      <c r="S492" s="71">
        <v>4.95</v>
      </c>
      <c r="T492" s="71">
        <v>4.95</v>
      </c>
      <c r="U492" s="71">
        <v>4.95</v>
      </c>
      <c r="V492" s="71">
        <v>4.95</v>
      </c>
      <c r="W492" s="71">
        <v>4.95</v>
      </c>
      <c r="X492" s="71">
        <v>4.95</v>
      </c>
      <c r="Y492" s="71">
        <v>4.95</v>
      </c>
      <c r="Z492" s="71">
        <v>4.95</v>
      </c>
      <c r="AA492" s="71">
        <v>4.95</v>
      </c>
    </row>
    <row r="493" spans="1:27" ht="12.75" hidden="1" customHeight="1" outlineLevel="1" x14ac:dyDescent="0.2">
      <c r="A493" s="163" t="s">
        <v>2888</v>
      </c>
      <c r="B493" s="94" t="s">
        <v>81</v>
      </c>
      <c r="C493" s="70" t="s">
        <v>79</v>
      </c>
      <c r="D493" s="71">
        <f>$D$11</f>
        <v>216.36</v>
      </c>
      <c r="E493" s="71">
        <f t="shared" ref="E493:AA493" si="284">$D$11</f>
        <v>216.36</v>
      </c>
      <c r="F493" s="71">
        <f t="shared" si="284"/>
        <v>216.36</v>
      </c>
      <c r="G493" s="71">
        <f t="shared" si="284"/>
        <v>216.36</v>
      </c>
      <c r="H493" s="71">
        <f t="shared" si="284"/>
        <v>216.36</v>
      </c>
      <c r="I493" s="71">
        <f t="shared" si="284"/>
        <v>216.36</v>
      </c>
      <c r="J493" s="71">
        <f t="shared" si="284"/>
        <v>216.36</v>
      </c>
      <c r="K493" s="71">
        <f t="shared" si="284"/>
        <v>216.36</v>
      </c>
      <c r="L493" s="71">
        <f t="shared" si="284"/>
        <v>216.36</v>
      </c>
      <c r="M493" s="71">
        <f t="shared" si="284"/>
        <v>216.36</v>
      </c>
      <c r="N493" s="71">
        <f t="shared" si="284"/>
        <v>216.36</v>
      </c>
      <c r="O493" s="71">
        <f t="shared" si="284"/>
        <v>216.36</v>
      </c>
      <c r="P493" s="71">
        <f t="shared" si="284"/>
        <v>216.36</v>
      </c>
      <c r="Q493" s="71">
        <f t="shared" si="284"/>
        <v>216.36</v>
      </c>
      <c r="R493" s="71">
        <f t="shared" si="284"/>
        <v>216.36</v>
      </c>
      <c r="S493" s="71">
        <f t="shared" si="284"/>
        <v>216.36</v>
      </c>
      <c r="T493" s="71">
        <f t="shared" si="284"/>
        <v>216.36</v>
      </c>
      <c r="U493" s="71">
        <f t="shared" si="284"/>
        <v>216.36</v>
      </c>
      <c r="V493" s="71">
        <f t="shared" si="284"/>
        <v>216.36</v>
      </c>
      <c r="W493" s="71">
        <f t="shared" si="284"/>
        <v>216.36</v>
      </c>
      <c r="X493" s="71">
        <f t="shared" si="284"/>
        <v>216.36</v>
      </c>
      <c r="Y493" s="71">
        <f t="shared" si="284"/>
        <v>216.36</v>
      </c>
      <c r="Z493" s="71">
        <f t="shared" si="284"/>
        <v>216.36</v>
      </c>
      <c r="AA493" s="71">
        <f t="shared" si="284"/>
        <v>216.36</v>
      </c>
    </row>
    <row r="494" spans="1:27" collapsed="1" x14ac:dyDescent="0.2">
      <c r="A494" s="162" t="s">
        <v>2889</v>
      </c>
      <c r="B494" s="54" t="str">
        <f>"03"&amp;"."&amp;$B$801&amp;"."&amp;$B$802</f>
        <v>03.05.2023</v>
      </c>
      <c r="C494" s="134" t="s">
        <v>76</v>
      </c>
      <c r="D494" s="135">
        <f>ROUND(((D495+D496+D498+D497)/1000),5)</f>
        <v>1.86775</v>
      </c>
      <c r="E494" s="135">
        <f>ROUND(((E495+E496+E498+E497)/1000),5)</f>
        <v>1.7337199999999999</v>
      </c>
      <c r="F494" s="135">
        <f>ROUND(((F495+F496+F498+F497)/1000),5)</f>
        <v>1.71088</v>
      </c>
      <c r="G494" s="135">
        <f t="shared" ref="G494:AA494" si="285">ROUND(((G495+G496+G498+G497)/1000),5)</f>
        <v>1.71156</v>
      </c>
      <c r="H494" s="135">
        <f t="shared" si="285"/>
        <v>1.7298199999999999</v>
      </c>
      <c r="I494" s="135">
        <f t="shared" si="285"/>
        <v>1.82595</v>
      </c>
      <c r="J494" s="135">
        <f t="shared" si="285"/>
        <v>2.0054799999999999</v>
      </c>
      <c r="K494" s="135">
        <f t="shared" si="285"/>
        <v>2.23264</v>
      </c>
      <c r="L494" s="135">
        <f t="shared" si="285"/>
        <v>2.44693</v>
      </c>
      <c r="M494" s="135">
        <f t="shared" si="285"/>
        <v>2.5499700000000001</v>
      </c>
      <c r="N494" s="135">
        <f t="shared" si="285"/>
        <v>2.55749</v>
      </c>
      <c r="O494" s="135">
        <f t="shared" si="285"/>
        <v>2.5592600000000001</v>
      </c>
      <c r="P494" s="135">
        <f t="shared" si="285"/>
        <v>2.55877</v>
      </c>
      <c r="Q494" s="135">
        <f t="shared" si="285"/>
        <v>2.5789800000000001</v>
      </c>
      <c r="R494" s="135">
        <f t="shared" si="285"/>
        <v>2.5606300000000002</v>
      </c>
      <c r="S494" s="135">
        <f t="shared" si="285"/>
        <v>2.5583399999999998</v>
      </c>
      <c r="T494" s="135">
        <f t="shared" si="285"/>
        <v>2.55633</v>
      </c>
      <c r="U494" s="135">
        <f t="shared" si="285"/>
        <v>2.5523899999999999</v>
      </c>
      <c r="V494" s="135">
        <f t="shared" si="285"/>
        <v>2.5281099999999999</v>
      </c>
      <c r="W494" s="135">
        <f t="shared" si="285"/>
        <v>2.5245099999999998</v>
      </c>
      <c r="X494" s="135">
        <f t="shared" si="285"/>
        <v>2.5513499999999998</v>
      </c>
      <c r="Y494" s="135">
        <f t="shared" si="285"/>
        <v>2.5613899999999998</v>
      </c>
      <c r="Z494" s="135">
        <f t="shared" si="285"/>
        <v>2.3179099999999999</v>
      </c>
      <c r="AA494" s="135">
        <f t="shared" si="285"/>
        <v>2.0763500000000001</v>
      </c>
    </row>
    <row r="495" spans="1:27" ht="12.75" hidden="1" customHeight="1" outlineLevel="1" x14ac:dyDescent="0.2">
      <c r="A495" s="163" t="s">
        <v>2890</v>
      </c>
      <c r="B495" s="94" t="s">
        <v>238</v>
      </c>
      <c r="C495" s="70" t="s">
        <v>79</v>
      </c>
      <c r="D495" s="71">
        <v>1212.26</v>
      </c>
      <c r="E495" s="71">
        <v>1078.23</v>
      </c>
      <c r="F495" s="71">
        <v>1055.3900000000001</v>
      </c>
      <c r="G495" s="71">
        <v>1056.07</v>
      </c>
      <c r="H495" s="71">
        <v>1074.33</v>
      </c>
      <c r="I495" s="71">
        <v>1170.46</v>
      </c>
      <c r="J495" s="71">
        <v>1349.99</v>
      </c>
      <c r="K495" s="71">
        <v>1577.15</v>
      </c>
      <c r="L495" s="71">
        <v>1791.44</v>
      </c>
      <c r="M495" s="71">
        <v>1894.48</v>
      </c>
      <c r="N495" s="71">
        <v>1902</v>
      </c>
      <c r="O495" s="71">
        <v>1903.77</v>
      </c>
      <c r="P495" s="71">
        <v>1903.28</v>
      </c>
      <c r="Q495" s="71">
        <v>1923.49</v>
      </c>
      <c r="R495" s="71">
        <v>1905.14</v>
      </c>
      <c r="S495" s="71">
        <v>1902.85</v>
      </c>
      <c r="T495" s="71">
        <v>1900.84</v>
      </c>
      <c r="U495" s="71">
        <v>1896.9</v>
      </c>
      <c r="V495" s="71">
        <v>1872.62</v>
      </c>
      <c r="W495" s="71">
        <v>1869.02</v>
      </c>
      <c r="X495" s="71">
        <v>1895.86</v>
      </c>
      <c r="Y495" s="71">
        <v>1905.9</v>
      </c>
      <c r="Z495" s="71">
        <v>1662.42</v>
      </c>
      <c r="AA495" s="71">
        <v>1420.86</v>
      </c>
    </row>
    <row r="496" spans="1:27" ht="12.75" hidden="1" customHeight="1" outlineLevel="1" x14ac:dyDescent="0.2">
      <c r="A496" s="163" t="s">
        <v>2891</v>
      </c>
      <c r="B496" s="94" t="s">
        <v>90</v>
      </c>
      <c r="C496" s="70" t="s">
        <v>79</v>
      </c>
      <c r="D496" s="71">
        <f>$D$486</f>
        <v>434.18</v>
      </c>
      <c r="E496" s="71">
        <f t="shared" ref="E496:AA496" si="286">$D$486</f>
        <v>434.18</v>
      </c>
      <c r="F496" s="71">
        <f t="shared" si="286"/>
        <v>434.18</v>
      </c>
      <c r="G496" s="71">
        <f t="shared" si="286"/>
        <v>434.18</v>
      </c>
      <c r="H496" s="71">
        <f t="shared" si="286"/>
        <v>434.18</v>
      </c>
      <c r="I496" s="71">
        <f t="shared" si="286"/>
        <v>434.18</v>
      </c>
      <c r="J496" s="71">
        <f t="shared" si="286"/>
        <v>434.18</v>
      </c>
      <c r="K496" s="71">
        <f t="shared" si="286"/>
        <v>434.18</v>
      </c>
      <c r="L496" s="71">
        <f t="shared" si="286"/>
        <v>434.18</v>
      </c>
      <c r="M496" s="71">
        <f t="shared" si="286"/>
        <v>434.18</v>
      </c>
      <c r="N496" s="71">
        <f t="shared" si="286"/>
        <v>434.18</v>
      </c>
      <c r="O496" s="71">
        <f t="shared" si="286"/>
        <v>434.18</v>
      </c>
      <c r="P496" s="71">
        <f t="shared" si="286"/>
        <v>434.18</v>
      </c>
      <c r="Q496" s="71">
        <f t="shared" si="286"/>
        <v>434.18</v>
      </c>
      <c r="R496" s="71">
        <f t="shared" si="286"/>
        <v>434.18</v>
      </c>
      <c r="S496" s="71">
        <f t="shared" si="286"/>
        <v>434.18</v>
      </c>
      <c r="T496" s="71">
        <f t="shared" si="286"/>
        <v>434.18</v>
      </c>
      <c r="U496" s="71">
        <f t="shared" si="286"/>
        <v>434.18</v>
      </c>
      <c r="V496" s="71">
        <f t="shared" si="286"/>
        <v>434.18</v>
      </c>
      <c r="W496" s="71">
        <f t="shared" si="286"/>
        <v>434.18</v>
      </c>
      <c r="X496" s="71">
        <f t="shared" si="286"/>
        <v>434.18</v>
      </c>
      <c r="Y496" s="71">
        <f t="shared" si="286"/>
        <v>434.18</v>
      </c>
      <c r="Z496" s="71">
        <f t="shared" si="286"/>
        <v>434.18</v>
      </c>
      <c r="AA496" s="71">
        <f t="shared" si="286"/>
        <v>434.18</v>
      </c>
    </row>
    <row r="497" spans="1:27" ht="12.75" hidden="1" customHeight="1" outlineLevel="1" x14ac:dyDescent="0.2">
      <c r="A497" s="163" t="s">
        <v>2892</v>
      </c>
      <c r="B497" s="94" t="s">
        <v>83</v>
      </c>
      <c r="C497" s="70" t="s">
        <v>79</v>
      </c>
      <c r="D497" s="71">
        <v>4.95</v>
      </c>
      <c r="E497" s="71">
        <v>4.95</v>
      </c>
      <c r="F497" s="71">
        <v>4.95</v>
      </c>
      <c r="G497" s="71">
        <v>4.95</v>
      </c>
      <c r="H497" s="71">
        <v>4.95</v>
      </c>
      <c r="I497" s="71">
        <v>4.95</v>
      </c>
      <c r="J497" s="71">
        <v>4.95</v>
      </c>
      <c r="K497" s="71">
        <v>4.95</v>
      </c>
      <c r="L497" s="71">
        <v>4.95</v>
      </c>
      <c r="M497" s="71">
        <v>4.95</v>
      </c>
      <c r="N497" s="71">
        <v>4.95</v>
      </c>
      <c r="O497" s="71">
        <v>4.95</v>
      </c>
      <c r="P497" s="71">
        <v>4.95</v>
      </c>
      <c r="Q497" s="71">
        <v>4.95</v>
      </c>
      <c r="R497" s="71">
        <v>4.95</v>
      </c>
      <c r="S497" s="71">
        <v>4.95</v>
      </c>
      <c r="T497" s="71">
        <v>4.95</v>
      </c>
      <c r="U497" s="71">
        <v>4.95</v>
      </c>
      <c r="V497" s="71">
        <v>4.95</v>
      </c>
      <c r="W497" s="71">
        <v>4.95</v>
      </c>
      <c r="X497" s="71">
        <v>4.95</v>
      </c>
      <c r="Y497" s="71">
        <v>4.95</v>
      </c>
      <c r="Z497" s="71">
        <v>4.95</v>
      </c>
      <c r="AA497" s="71">
        <v>4.95</v>
      </c>
    </row>
    <row r="498" spans="1:27" ht="12.75" hidden="1" customHeight="1" outlineLevel="1" x14ac:dyDescent="0.2">
      <c r="A498" s="163" t="s">
        <v>2893</v>
      </c>
      <c r="B498" s="94" t="s">
        <v>81</v>
      </c>
      <c r="C498" s="70" t="s">
        <v>79</v>
      </c>
      <c r="D498" s="71">
        <f>$D$11</f>
        <v>216.36</v>
      </c>
      <c r="E498" s="71">
        <f t="shared" ref="E498:AA498" si="287">$D$11</f>
        <v>216.36</v>
      </c>
      <c r="F498" s="71">
        <f t="shared" si="287"/>
        <v>216.36</v>
      </c>
      <c r="G498" s="71">
        <f t="shared" si="287"/>
        <v>216.36</v>
      </c>
      <c r="H498" s="71">
        <f t="shared" si="287"/>
        <v>216.36</v>
      </c>
      <c r="I498" s="71">
        <f t="shared" si="287"/>
        <v>216.36</v>
      </c>
      <c r="J498" s="71">
        <f t="shared" si="287"/>
        <v>216.36</v>
      </c>
      <c r="K498" s="71">
        <f t="shared" si="287"/>
        <v>216.36</v>
      </c>
      <c r="L498" s="71">
        <f t="shared" si="287"/>
        <v>216.36</v>
      </c>
      <c r="M498" s="71">
        <f t="shared" si="287"/>
        <v>216.36</v>
      </c>
      <c r="N498" s="71">
        <f t="shared" si="287"/>
        <v>216.36</v>
      </c>
      <c r="O498" s="71">
        <f t="shared" si="287"/>
        <v>216.36</v>
      </c>
      <c r="P498" s="71">
        <f t="shared" si="287"/>
        <v>216.36</v>
      </c>
      <c r="Q498" s="71">
        <f t="shared" si="287"/>
        <v>216.36</v>
      </c>
      <c r="R498" s="71">
        <f t="shared" si="287"/>
        <v>216.36</v>
      </c>
      <c r="S498" s="71">
        <f t="shared" si="287"/>
        <v>216.36</v>
      </c>
      <c r="T498" s="71">
        <f t="shared" si="287"/>
        <v>216.36</v>
      </c>
      <c r="U498" s="71">
        <f t="shared" si="287"/>
        <v>216.36</v>
      </c>
      <c r="V498" s="71">
        <f t="shared" si="287"/>
        <v>216.36</v>
      </c>
      <c r="W498" s="71">
        <f t="shared" si="287"/>
        <v>216.36</v>
      </c>
      <c r="X498" s="71">
        <f t="shared" si="287"/>
        <v>216.36</v>
      </c>
      <c r="Y498" s="71">
        <f t="shared" si="287"/>
        <v>216.36</v>
      </c>
      <c r="Z498" s="71">
        <f t="shared" si="287"/>
        <v>216.36</v>
      </c>
      <c r="AA498" s="71">
        <f t="shared" si="287"/>
        <v>216.36</v>
      </c>
    </row>
    <row r="499" spans="1:27" collapsed="1" x14ac:dyDescent="0.2">
      <c r="A499" s="162" t="s">
        <v>2894</v>
      </c>
      <c r="B499" s="54" t="str">
        <f>"04"&amp;"."&amp;$B$801&amp;"."&amp;$B$802</f>
        <v>04.05.2023</v>
      </c>
      <c r="C499" s="134" t="s">
        <v>76</v>
      </c>
      <c r="D499" s="135">
        <f>ROUND(((D500+D501+D503+D502)/1000),5)</f>
        <v>1.83544</v>
      </c>
      <c r="E499" s="135">
        <f>ROUND(((E500+E501+E503+E502)/1000),5)</f>
        <v>1.7323</v>
      </c>
      <c r="F499" s="135">
        <f>ROUND(((F500+F501+F503+F502)/1000),5)</f>
        <v>1.6573199999999999</v>
      </c>
      <c r="G499" s="135">
        <f t="shared" ref="G499:AA499" si="288">ROUND(((G500+G501+G503+G502)/1000),5)</f>
        <v>1.6390400000000001</v>
      </c>
      <c r="H499" s="135">
        <f t="shared" si="288"/>
        <v>1.6922900000000001</v>
      </c>
      <c r="I499" s="135">
        <f t="shared" si="288"/>
        <v>1.74207</v>
      </c>
      <c r="J499" s="135">
        <f t="shared" si="288"/>
        <v>1.94624</v>
      </c>
      <c r="K499" s="135">
        <f t="shared" si="288"/>
        <v>2.2408800000000002</v>
      </c>
      <c r="L499" s="135">
        <f t="shared" si="288"/>
        <v>2.3447300000000002</v>
      </c>
      <c r="M499" s="135">
        <f t="shared" si="288"/>
        <v>2.5336099999999999</v>
      </c>
      <c r="N499" s="135">
        <f t="shared" si="288"/>
        <v>2.5550299999999999</v>
      </c>
      <c r="O499" s="135">
        <f t="shared" si="288"/>
        <v>2.5821999999999998</v>
      </c>
      <c r="P499" s="135">
        <f t="shared" si="288"/>
        <v>2.58446</v>
      </c>
      <c r="Q499" s="135">
        <f t="shared" si="288"/>
        <v>2.5984699999999998</v>
      </c>
      <c r="R499" s="135">
        <f t="shared" si="288"/>
        <v>2.5713200000000001</v>
      </c>
      <c r="S499" s="135">
        <f t="shared" si="288"/>
        <v>2.5293000000000001</v>
      </c>
      <c r="T499" s="135">
        <f t="shared" si="288"/>
        <v>2.4771999999999998</v>
      </c>
      <c r="U499" s="135">
        <f t="shared" si="288"/>
        <v>2.4333399999999998</v>
      </c>
      <c r="V499" s="135">
        <f t="shared" si="288"/>
        <v>2.4146200000000002</v>
      </c>
      <c r="W499" s="135">
        <f t="shared" si="288"/>
        <v>2.4871300000000001</v>
      </c>
      <c r="X499" s="135">
        <f t="shared" si="288"/>
        <v>2.6133299999999999</v>
      </c>
      <c r="Y499" s="135">
        <f t="shared" si="288"/>
        <v>2.5509900000000001</v>
      </c>
      <c r="Z499" s="135">
        <f t="shared" si="288"/>
        <v>2.28851</v>
      </c>
      <c r="AA499" s="135">
        <f t="shared" si="288"/>
        <v>2.1127400000000001</v>
      </c>
    </row>
    <row r="500" spans="1:27" ht="12.75" hidden="1" customHeight="1" outlineLevel="1" x14ac:dyDescent="0.2">
      <c r="A500" s="163" t="s">
        <v>2895</v>
      </c>
      <c r="B500" s="94" t="s">
        <v>238</v>
      </c>
      <c r="C500" s="70" t="s">
        <v>79</v>
      </c>
      <c r="D500" s="71">
        <v>1179.95</v>
      </c>
      <c r="E500" s="71">
        <v>1076.81</v>
      </c>
      <c r="F500" s="71">
        <v>1001.83</v>
      </c>
      <c r="G500" s="71">
        <v>983.55</v>
      </c>
      <c r="H500" s="71">
        <v>1036.8</v>
      </c>
      <c r="I500" s="71">
        <v>1086.58</v>
      </c>
      <c r="J500" s="71">
        <v>1290.75</v>
      </c>
      <c r="K500" s="71">
        <v>1585.39</v>
      </c>
      <c r="L500" s="71">
        <v>1689.24</v>
      </c>
      <c r="M500" s="71">
        <v>1878.12</v>
      </c>
      <c r="N500" s="71">
        <v>1899.54</v>
      </c>
      <c r="O500" s="71">
        <v>1926.71</v>
      </c>
      <c r="P500" s="71">
        <v>1928.97</v>
      </c>
      <c r="Q500" s="71">
        <v>1942.98</v>
      </c>
      <c r="R500" s="71">
        <v>1915.83</v>
      </c>
      <c r="S500" s="71">
        <v>1873.81</v>
      </c>
      <c r="T500" s="71">
        <v>1821.71</v>
      </c>
      <c r="U500" s="71">
        <v>1777.85</v>
      </c>
      <c r="V500" s="71">
        <v>1759.13</v>
      </c>
      <c r="W500" s="71">
        <v>1831.64</v>
      </c>
      <c r="X500" s="71">
        <v>1957.84</v>
      </c>
      <c r="Y500" s="71">
        <v>1895.5</v>
      </c>
      <c r="Z500" s="71">
        <v>1633.02</v>
      </c>
      <c r="AA500" s="71">
        <v>1457.25</v>
      </c>
    </row>
    <row r="501" spans="1:27" ht="12.75" hidden="1" customHeight="1" outlineLevel="1" x14ac:dyDescent="0.2">
      <c r="A501" s="163" t="s">
        <v>2896</v>
      </c>
      <c r="B501" s="94" t="s">
        <v>90</v>
      </c>
      <c r="C501" s="70" t="s">
        <v>79</v>
      </c>
      <c r="D501" s="71">
        <f>$D$486</f>
        <v>434.18</v>
      </c>
      <c r="E501" s="71">
        <f t="shared" ref="E501:AA501" si="289">$D$486</f>
        <v>434.18</v>
      </c>
      <c r="F501" s="71">
        <f t="shared" si="289"/>
        <v>434.18</v>
      </c>
      <c r="G501" s="71">
        <f t="shared" si="289"/>
        <v>434.18</v>
      </c>
      <c r="H501" s="71">
        <f t="shared" si="289"/>
        <v>434.18</v>
      </c>
      <c r="I501" s="71">
        <f t="shared" si="289"/>
        <v>434.18</v>
      </c>
      <c r="J501" s="71">
        <f t="shared" si="289"/>
        <v>434.18</v>
      </c>
      <c r="K501" s="71">
        <f t="shared" si="289"/>
        <v>434.18</v>
      </c>
      <c r="L501" s="71">
        <f t="shared" si="289"/>
        <v>434.18</v>
      </c>
      <c r="M501" s="71">
        <f t="shared" si="289"/>
        <v>434.18</v>
      </c>
      <c r="N501" s="71">
        <f t="shared" si="289"/>
        <v>434.18</v>
      </c>
      <c r="O501" s="71">
        <f t="shared" si="289"/>
        <v>434.18</v>
      </c>
      <c r="P501" s="71">
        <f t="shared" si="289"/>
        <v>434.18</v>
      </c>
      <c r="Q501" s="71">
        <f t="shared" si="289"/>
        <v>434.18</v>
      </c>
      <c r="R501" s="71">
        <f t="shared" si="289"/>
        <v>434.18</v>
      </c>
      <c r="S501" s="71">
        <f t="shared" si="289"/>
        <v>434.18</v>
      </c>
      <c r="T501" s="71">
        <f t="shared" si="289"/>
        <v>434.18</v>
      </c>
      <c r="U501" s="71">
        <f t="shared" si="289"/>
        <v>434.18</v>
      </c>
      <c r="V501" s="71">
        <f t="shared" si="289"/>
        <v>434.18</v>
      </c>
      <c r="W501" s="71">
        <f t="shared" si="289"/>
        <v>434.18</v>
      </c>
      <c r="X501" s="71">
        <f t="shared" si="289"/>
        <v>434.18</v>
      </c>
      <c r="Y501" s="71">
        <f t="shared" si="289"/>
        <v>434.18</v>
      </c>
      <c r="Z501" s="71">
        <f t="shared" si="289"/>
        <v>434.18</v>
      </c>
      <c r="AA501" s="71">
        <f t="shared" si="289"/>
        <v>434.18</v>
      </c>
    </row>
    <row r="502" spans="1:27" ht="12.75" hidden="1" customHeight="1" outlineLevel="1" x14ac:dyDescent="0.2">
      <c r="A502" s="163" t="s">
        <v>2897</v>
      </c>
      <c r="B502" s="94" t="s">
        <v>83</v>
      </c>
      <c r="C502" s="70" t="s">
        <v>79</v>
      </c>
      <c r="D502" s="71">
        <v>4.95</v>
      </c>
      <c r="E502" s="71">
        <v>4.95</v>
      </c>
      <c r="F502" s="71">
        <v>4.95</v>
      </c>
      <c r="G502" s="71">
        <v>4.95</v>
      </c>
      <c r="H502" s="71">
        <v>4.95</v>
      </c>
      <c r="I502" s="71">
        <v>4.95</v>
      </c>
      <c r="J502" s="71">
        <v>4.95</v>
      </c>
      <c r="K502" s="71">
        <v>4.95</v>
      </c>
      <c r="L502" s="71">
        <v>4.95</v>
      </c>
      <c r="M502" s="71">
        <v>4.95</v>
      </c>
      <c r="N502" s="71">
        <v>4.95</v>
      </c>
      <c r="O502" s="71">
        <v>4.95</v>
      </c>
      <c r="P502" s="71">
        <v>4.95</v>
      </c>
      <c r="Q502" s="71">
        <v>4.95</v>
      </c>
      <c r="R502" s="71">
        <v>4.95</v>
      </c>
      <c r="S502" s="71">
        <v>4.95</v>
      </c>
      <c r="T502" s="71">
        <v>4.95</v>
      </c>
      <c r="U502" s="71">
        <v>4.95</v>
      </c>
      <c r="V502" s="71">
        <v>4.95</v>
      </c>
      <c r="W502" s="71">
        <v>4.95</v>
      </c>
      <c r="X502" s="71">
        <v>4.95</v>
      </c>
      <c r="Y502" s="71">
        <v>4.95</v>
      </c>
      <c r="Z502" s="71">
        <v>4.95</v>
      </c>
      <c r="AA502" s="71">
        <v>4.95</v>
      </c>
    </row>
    <row r="503" spans="1:27" ht="12.75" hidden="1" customHeight="1" outlineLevel="1" x14ac:dyDescent="0.2">
      <c r="A503" s="163" t="s">
        <v>2898</v>
      </c>
      <c r="B503" s="94" t="s">
        <v>81</v>
      </c>
      <c r="C503" s="70" t="s">
        <v>79</v>
      </c>
      <c r="D503" s="71">
        <f>$D$11</f>
        <v>216.36</v>
      </c>
      <c r="E503" s="71">
        <f t="shared" ref="E503:AA503" si="290">$D$11</f>
        <v>216.36</v>
      </c>
      <c r="F503" s="71">
        <f t="shared" si="290"/>
        <v>216.36</v>
      </c>
      <c r="G503" s="71">
        <f t="shared" si="290"/>
        <v>216.36</v>
      </c>
      <c r="H503" s="71">
        <f t="shared" si="290"/>
        <v>216.36</v>
      </c>
      <c r="I503" s="71">
        <f t="shared" si="290"/>
        <v>216.36</v>
      </c>
      <c r="J503" s="71">
        <f t="shared" si="290"/>
        <v>216.36</v>
      </c>
      <c r="K503" s="71">
        <f t="shared" si="290"/>
        <v>216.36</v>
      </c>
      <c r="L503" s="71">
        <f t="shared" si="290"/>
        <v>216.36</v>
      </c>
      <c r="M503" s="71">
        <f t="shared" si="290"/>
        <v>216.36</v>
      </c>
      <c r="N503" s="71">
        <f t="shared" si="290"/>
        <v>216.36</v>
      </c>
      <c r="O503" s="71">
        <f t="shared" si="290"/>
        <v>216.36</v>
      </c>
      <c r="P503" s="71">
        <f t="shared" si="290"/>
        <v>216.36</v>
      </c>
      <c r="Q503" s="71">
        <f t="shared" si="290"/>
        <v>216.36</v>
      </c>
      <c r="R503" s="71">
        <f t="shared" si="290"/>
        <v>216.36</v>
      </c>
      <c r="S503" s="71">
        <f t="shared" si="290"/>
        <v>216.36</v>
      </c>
      <c r="T503" s="71">
        <f t="shared" si="290"/>
        <v>216.36</v>
      </c>
      <c r="U503" s="71">
        <f t="shared" si="290"/>
        <v>216.36</v>
      </c>
      <c r="V503" s="71">
        <f t="shared" si="290"/>
        <v>216.36</v>
      </c>
      <c r="W503" s="71">
        <f t="shared" si="290"/>
        <v>216.36</v>
      </c>
      <c r="X503" s="71">
        <f t="shared" si="290"/>
        <v>216.36</v>
      </c>
      <c r="Y503" s="71">
        <f t="shared" si="290"/>
        <v>216.36</v>
      </c>
      <c r="Z503" s="71">
        <f t="shared" si="290"/>
        <v>216.36</v>
      </c>
      <c r="AA503" s="71">
        <f t="shared" si="290"/>
        <v>216.36</v>
      </c>
    </row>
    <row r="504" spans="1:27" collapsed="1" x14ac:dyDescent="0.2">
      <c r="A504" s="162" t="s">
        <v>2899</v>
      </c>
      <c r="B504" s="54" t="str">
        <f>"05"&amp;"."&amp;$B$801&amp;"."&amp;$B$802</f>
        <v>05.05.2023</v>
      </c>
      <c r="C504" s="134" t="s">
        <v>76</v>
      </c>
      <c r="D504" s="135">
        <f>ROUND(((D505+D506+D508+D507)/1000),5)</f>
        <v>2.0340799999999999</v>
      </c>
      <c r="E504" s="135">
        <f>ROUND(((E505+E506+E508+E507)/1000),5)</f>
        <v>1.8474999999999999</v>
      </c>
      <c r="F504" s="135">
        <f>ROUND(((F505+F506+F508+F507)/1000),5)</f>
        <v>1.7722199999999999</v>
      </c>
      <c r="G504" s="135">
        <f t="shared" ref="G504:AA504" si="291">ROUND(((G505+G506+G508+G507)/1000),5)</f>
        <v>1.7490399999999999</v>
      </c>
      <c r="H504" s="135">
        <f t="shared" si="291"/>
        <v>1.7962199999999999</v>
      </c>
      <c r="I504" s="135">
        <f t="shared" si="291"/>
        <v>1.9073</v>
      </c>
      <c r="J504" s="135">
        <f t="shared" si="291"/>
        <v>2.03078</v>
      </c>
      <c r="K504" s="135">
        <f t="shared" si="291"/>
        <v>2.2611699999999999</v>
      </c>
      <c r="L504" s="135">
        <f t="shared" si="291"/>
        <v>2.4687000000000001</v>
      </c>
      <c r="M504" s="135">
        <f t="shared" si="291"/>
        <v>2.5419399999999999</v>
      </c>
      <c r="N504" s="135">
        <f t="shared" si="291"/>
        <v>2.6440899999999998</v>
      </c>
      <c r="O504" s="135">
        <f t="shared" si="291"/>
        <v>2.61768</v>
      </c>
      <c r="P504" s="135">
        <f t="shared" si="291"/>
        <v>2.6011099999999998</v>
      </c>
      <c r="Q504" s="135">
        <f t="shared" si="291"/>
        <v>2.6162200000000002</v>
      </c>
      <c r="R504" s="135">
        <f t="shared" si="291"/>
        <v>2.60087</v>
      </c>
      <c r="S504" s="135">
        <f t="shared" si="291"/>
        <v>2.5643600000000002</v>
      </c>
      <c r="T504" s="135">
        <f t="shared" si="291"/>
        <v>2.5347599999999999</v>
      </c>
      <c r="U504" s="135">
        <f t="shared" si="291"/>
        <v>2.5270100000000002</v>
      </c>
      <c r="V504" s="135">
        <f t="shared" si="291"/>
        <v>2.5296799999999999</v>
      </c>
      <c r="W504" s="135">
        <f t="shared" si="291"/>
        <v>2.5383499999999999</v>
      </c>
      <c r="X504" s="135">
        <f t="shared" si="291"/>
        <v>2.6527099999999999</v>
      </c>
      <c r="Y504" s="135">
        <f t="shared" si="291"/>
        <v>2.6044800000000001</v>
      </c>
      <c r="Z504" s="135">
        <f t="shared" si="291"/>
        <v>2.4711599999999998</v>
      </c>
      <c r="AA504" s="135">
        <f t="shared" si="291"/>
        <v>2.2614399999999999</v>
      </c>
    </row>
    <row r="505" spans="1:27" ht="12.75" hidden="1" customHeight="1" outlineLevel="1" x14ac:dyDescent="0.2">
      <c r="A505" s="163" t="s">
        <v>2900</v>
      </c>
      <c r="B505" s="94" t="s">
        <v>238</v>
      </c>
      <c r="C505" s="70" t="s">
        <v>79</v>
      </c>
      <c r="D505" s="71">
        <v>1378.59</v>
      </c>
      <c r="E505" s="71">
        <v>1192.01</v>
      </c>
      <c r="F505" s="71">
        <v>1116.73</v>
      </c>
      <c r="G505" s="71">
        <v>1093.55</v>
      </c>
      <c r="H505" s="71">
        <v>1140.73</v>
      </c>
      <c r="I505" s="71">
        <v>1251.81</v>
      </c>
      <c r="J505" s="71">
        <v>1375.29</v>
      </c>
      <c r="K505" s="71">
        <v>1605.68</v>
      </c>
      <c r="L505" s="71">
        <v>1813.21</v>
      </c>
      <c r="M505" s="71">
        <v>1886.45</v>
      </c>
      <c r="N505" s="71">
        <v>1988.6</v>
      </c>
      <c r="O505" s="71">
        <v>1962.19</v>
      </c>
      <c r="P505" s="71">
        <v>1945.62</v>
      </c>
      <c r="Q505" s="71">
        <v>1960.73</v>
      </c>
      <c r="R505" s="71">
        <v>1945.38</v>
      </c>
      <c r="S505" s="71">
        <v>1908.87</v>
      </c>
      <c r="T505" s="71">
        <v>1879.27</v>
      </c>
      <c r="U505" s="71">
        <v>1871.52</v>
      </c>
      <c r="V505" s="71">
        <v>1874.19</v>
      </c>
      <c r="W505" s="71">
        <v>1882.86</v>
      </c>
      <c r="X505" s="71">
        <v>1997.22</v>
      </c>
      <c r="Y505" s="71">
        <v>1948.99</v>
      </c>
      <c r="Z505" s="71">
        <v>1815.67</v>
      </c>
      <c r="AA505" s="71">
        <v>1605.95</v>
      </c>
    </row>
    <row r="506" spans="1:27" ht="12.75" hidden="1" customHeight="1" outlineLevel="1" x14ac:dyDescent="0.2">
      <c r="A506" s="163" t="s">
        <v>2901</v>
      </c>
      <c r="B506" s="94" t="s">
        <v>90</v>
      </c>
      <c r="C506" s="70" t="s">
        <v>79</v>
      </c>
      <c r="D506" s="71">
        <f>$D$486</f>
        <v>434.18</v>
      </c>
      <c r="E506" s="71">
        <f t="shared" ref="E506:AA506" si="292">$D$486</f>
        <v>434.18</v>
      </c>
      <c r="F506" s="71">
        <f t="shared" si="292"/>
        <v>434.18</v>
      </c>
      <c r="G506" s="71">
        <f t="shared" si="292"/>
        <v>434.18</v>
      </c>
      <c r="H506" s="71">
        <f t="shared" si="292"/>
        <v>434.18</v>
      </c>
      <c r="I506" s="71">
        <f t="shared" si="292"/>
        <v>434.18</v>
      </c>
      <c r="J506" s="71">
        <f t="shared" si="292"/>
        <v>434.18</v>
      </c>
      <c r="K506" s="71">
        <f t="shared" si="292"/>
        <v>434.18</v>
      </c>
      <c r="L506" s="71">
        <f t="shared" si="292"/>
        <v>434.18</v>
      </c>
      <c r="M506" s="71">
        <f t="shared" si="292"/>
        <v>434.18</v>
      </c>
      <c r="N506" s="71">
        <f t="shared" si="292"/>
        <v>434.18</v>
      </c>
      <c r="O506" s="71">
        <f t="shared" si="292"/>
        <v>434.18</v>
      </c>
      <c r="P506" s="71">
        <f t="shared" si="292"/>
        <v>434.18</v>
      </c>
      <c r="Q506" s="71">
        <f t="shared" si="292"/>
        <v>434.18</v>
      </c>
      <c r="R506" s="71">
        <f t="shared" si="292"/>
        <v>434.18</v>
      </c>
      <c r="S506" s="71">
        <f t="shared" si="292"/>
        <v>434.18</v>
      </c>
      <c r="T506" s="71">
        <f t="shared" si="292"/>
        <v>434.18</v>
      </c>
      <c r="U506" s="71">
        <f t="shared" si="292"/>
        <v>434.18</v>
      </c>
      <c r="V506" s="71">
        <f t="shared" si="292"/>
        <v>434.18</v>
      </c>
      <c r="W506" s="71">
        <f t="shared" si="292"/>
        <v>434.18</v>
      </c>
      <c r="X506" s="71">
        <f t="shared" si="292"/>
        <v>434.18</v>
      </c>
      <c r="Y506" s="71">
        <f t="shared" si="292"/>
        <v>434.18</v>
      </c>
      <c r="Z506" s="71">
        <f t="shared" si="292"/>
        <v>434.18</v>
      </c>
      <c r="AA506" s="71">
        <f t="shared" si="292"/>
        <v>434.18</v>
      </c>
    </row>
    <row r="507" spans="1:27" ht="12.75" hidden="1" customHeight="1" outlineLevel="1" x14ac:dyDescent="0.2">
      <c r="A507" s="163" t="s">
        <v>2902</v>
      </c>
      <c r="B507" s="94" t="s">
        <v>83</v>
      </c>
      <c r="C507" s="70" t="s">
        <v>79</v>
      </c>
      <c r="D507" s="71">
        <v>4.95</v>
      </c>
      <c r="E507" s="71">
        <v>4.95</v>
      </c>
      <c r="F507" s="71">
        <v>4.95</v>
      </c>
      <c r="G507" s="71">
        <v>4.95</v>
      </c>
      <c r="H507" s="71">
        <v>4.95</v>
      </c>
      <c r="I507" s="71">
        <v>4.95</v>
      </c>
      <c r="J507" s="71">
        <v>4.95</v>
      </c>
      <c r="K507" s="71">
        <v>4.95</v>
      </c>
      <c r="L507" s="71">
        <v>4.95</v>
      </c>
      <c r="M507" s="71">
        <v>4.95</v>
      </c>
      <c r="N507" s="71">
        <v>4.95</v>
      </c>
      <c r="O507" s="71">
        <v>4.95</v>
      </c>
      <c r="P507" s="71">
        <v>4.95</v>
      </c>
      <c r="Q507" s="71">
        <v>4.95</v>
      </c>
      <c r="R507" s="71">
        <v>4.95</v>
      </c>
      <c r="S507" s="71">
        <v>4.95</v>
      </c>
      <c r="T507" s="71">
        <v>4.95</v>
      </c>
      <c r="U507" s="71">
        <v>4.95</v>
      </c>
      <c r="V507" s="71">
        <v>4.95</v>
      </c>
      <c r="W507" s="71">
        <v>4.95</v>
      </c>
      <c r="X507" s="71">
        <v>4.95</v>
      </c>
      <c r="Y507" s="71">
        <v>4.95</v>
      </c>
      <c r="Z507" s="71">
        <v>4.95</v>
      </c>
      <c r="AA507" s="71">
        <v>4.95</v>
      </c>
    </row>
    <row r="508" spans="1:27" ht="12.75" hidden="1" customHeight="1" outlineLevel="1" x14ac:dyDescent="0.2">
      <c r="A508" s="163" t="s">
        <v>2903</v>
      </c>
      <c r="B508" s="94" t="s">
        <v>81</v>
      </c>
      <c r="C508" s="70" t="s">
        <v>79</v>
      </c>
      <c r="D508" s="71">
        <f>$D$11</f>
        <v>216.36</v>
      </c>
      <c r="E508" s="71">
        <f t="shared" ref="E508:AA508" si="293">$D$11</f>
        <v>216.36</v>
      </c>
      <c r="F508" s="71">
        <f t="shared" si="293"/>
        <v>216.36</v>
      </c>
      <c r="G508" s="71">
        <f t="shared" si="293"/>
        <v>216.36</v>
      </c>
      <c r="H508" s="71">
        <f t="shared" si="293"/>
        <v>216.36</v>
      </c>
      <c r="I508" s="71">
        <f t="shared" si="293"/>
        <v>216.36</v>
      </c>
      <c r="J508" s="71">
        <f t="shared" si="293"/>
        <v>216.36</v>
      </c>
      <c r="K508" s="71">
        <f t="shared" si="293"/>
        <v>216.36</v>
      </c>
      <c r="L508" s="71">
        <f t="shared" si="293"/>
        <v>216.36</v>
      </c>
      <c r="M508" s="71">
        <f t="shared" si="293"/>
        <v>216.36</v>
      </c>
      <c r="N508" s="71">
        <f t="shared" si="293"/>
        <v>216.36</v>
      </c>
      <c r="O508" s="71">
        <f t="shared" si="293"/>
        <v>216.36</v>
      </c>
      <c r="P508" s="71">
        <f t="shared" si="293"/>
        <v>216.36</v>
      </c>
      <c r="Q508" s="71">
        <f t="shared" si="293"/>
        <v>216.36</v>
      </c>
      <c r="R508" s="71">
        <f t="shared" si="293"/>
        <v>216.36</v>
      </c>
      <c r="S508" s="71">
        <f t="shared" si="293"/>
        <v>216.36</v>
      </c>
      <c r="T508" s="71">
        <f t="shared" si="293"/>
        <v>216.36</v>
      </c>
      <c r="U508" s="71">
        <f t="shared" si="293"/>
        <v>216.36</v>
      </c>
      <c r="V508" s="71">
        <f t="shared" si="293"/>
        <v>216.36</v>
      </c>
      <c r="W508" s="71">
        <f t="shared" si="293"/>
        <v>216.36</v>
      </c>
      <c r="X508" s="71">
        <f t="shared" si="293"/>
        <v>216.36</v>
      </c>
      <c r="Y508" s="71">
        <f t="shared" si="293"/>
        <v>216.36</v>
      </c>
      <c r="Z508" s="71">
        <f t="shared" si="293"/>
        <v>216.36</v>
      </c>
      <c r="AA508" s="71">
        <f t="shared" si="293"/>
        <v>216.36</v>
      </c>
    </row>
    <row r="509" spans="1:27" collapsed="1" x14ac:dyDescent="0.2">
      <c r="A509" s="162" t="s">
        <v>2904</v>
      </c>
      <c r="B509" s="54" t="str">
        <f>"06"&amp;"."&amp;$B$801&amp;"."&amp;$B$802</f>
        <v>06.05.2023</v>
      </c>
      <c r="C509" s="134" t="s">
        <v>76</v>
      </c>
      <c r="D509" s="135">
        <f>ROUND(((D510+D511+D513+D512)/1000),5)</f>
        <v>2.15543</v>
      </c>
      <c r="E509" s="135">
        <f>ROUND(((E510+E511+E513+E512)/1000),5)</f>
        <v>2.0790999999999999</v>
      </c>
      <c r="F509" s="135">
        <f>ROUND(((F510+F511+F513+F512)/1000),5)</f>
        <v>1.9641</v>
      </c>
      <c r="G509" s="135">
        <f t="shared" ref="G509:AA509" si="294">ROUND(((G510+G511+G513+G512)/1000),5)</f>
        <v>1.85104</v>
      </c>
      <c r="H509" s="135">
        <f t="shared" si="294"/>
        <v>1.8486800000000001</v>
      </c>
      <c r="I509" s="135">
        <f t="shared" si="294"/>
        <v>1.94278</v>
      </c>
      <c r="J509" s="135">
        <f t="shared" si="294"/>
        <v>1.9894099999999999</v>
      </c>
      <c r="K509" s="135">
        <f t="shared" si="294"/>
        <v>2.1047799999999999</v>
      </c>
      <c r="L509" s="135">
        <f t="shared" si="294"/>
        <v>2.3998599999999999</v>
      </c>
      <c r="M509" s="135">
        <f t="shared" si="294"/>
        <v>2.54996</v>
      </c>
      <c r="N509" s="135">
        <f t="shared" si="294"/>
        <v>2.6294599999999999</v>
      </c>
      <c r="O509" s="135">
        <f t="shared" si="294"/>
        <v>2.6077599999999999</v>
      </c>
      <c r="P509" s="135">
        <f t="shared" si="294"/>
        <v>2.5524900000000001</v>
      </c>
      <c r="Q509" s="135">
        <f t="shared" si="294"/>
        <v>2.5508999999999999</v>
      </c>
      <c r="R509" s="135">
        <f t="shared" si="294"/>
        <v>2.5333199999999998</v>
      </c>
      <c r="S509" s="135">
        <f t="shared" si="294"/>
        <v>2.5284200000000001</v>
      </c>
      <c r="T509" s="135">
        <f t="shared" si="294"/>
        <v>2.4967299999999999</v>
      </c>
      <c r="U509" s="135">
        <f t="shared" si="294"/>
        <v>2.4688400000000001</v>
      </c>
      <c r="V509" s="135">
        <f t="shared" si="294"/>
        <v>2.4658500000000001</v>
      </c>
      <c r="W509" s="135">
        <f t="shared" si="294"/>
        <v>2.5064799999999998</v>
      </c>
      <c r="X509" s="135">
        <f t="shared" si="294"/>
        <v>2.66974</v>
      </c>
      <c r="Y509" s="135">
        <f t="shared" si="294"/>
        <v>2.6481400000000002</v>
      </c>
      <c r="Z509" s="135">
        <f t="shared" si="294"/>
        <v>2.4489100000000001</v>
      </c>
      <c r="AA509" s="135">
        <f t="shared" si="294"/>
        <v>2.28599</v>
      </c>
    </row>
    <row r="510" spans="1:27" ht="12.75" hidden="1" customHeight="1" outlineLevel="1" x14ac:dyDescent="0.2">
      <c r="A510" s="163" t="s">
        <v>2905</v>
      </c>
      <c r="B510" s="94" t="s">
        <v>238</v>
      </c>
      <c r="C510" s="70" t="s">
        <v>79</v>
      </c>
      <c r="D510" s="71">
        <v>1499.94</v>
      </c>
      <c r="E510" s="71">
        <v>1423.61</v>
      </c>
      <c r="F510" s="71">
        <v>1308.6099999999999</v>
      </c>
      <c r="G510" s="71">
        <v>1195.55</v>
      </c>
      <c r="H510" s="71">
        <v>1193.19</v>
      </c>
      <c r="I510" s="71">
        <v>1287.29</v>
      </c>
      <c r="J510" s="71">
        <v>1333.92</v>
      </c>
      <c r="K510" s="71">
        <v>1449.29</v>
      </c>
      <c r="L510" s="71">
        <v>1744.37</v>
      </c>
      <c r="M510" s="71">
        <v>1894.47</v>
      </c>
      <c r="N510" s="71">
        <v>1973.97</v>
      </c>
      <c r="O510" s="71">
        <v>1952.27</v>
      </c>
      <c r="P510" s="71">
        <v>1897</v>
      </c>
      <c r="Q510" s="71">
        <v>1895.41</v>
      </c>
      <c r="R510" s="71">
        <v>1877.83</v>
      </c>
      <c r="S510" s="71">
        <v>1872.93</v>
      </c>
      <c r="T510" s="71">
        <v>1841.24</v>
      </c>
      <c r="U510" s="71">
        <v>1813.35</v>
      </c>
      <c r="V510" s="71">
        <v>1810.36</v>
      </c>
      <c r="W510" s="71">
        <v>1850.99</v>
      </c>
      <c r="X510" s="71">
        <v>2014.25</v>
      </c>
      <c r="Y510" s="71">
        <v>1992.65</v>
      </c>
      <c r="Z510" s="71">
        <v>1793.42</v>
      </c>
      <c r="AA510" s="71">
        <v>1630.5</v>
      </c>
    </row>
    <row r="511" spans="1:27" ht="12.75" hidden="1" customHeight="1" outlineLevel="1" x14ac:dyDescent="0.2">
      <c r="A511" s="163" t="s">
        <v>2906</v>
      </c>
      <c r="B511" s="94" t="s">
        <v>90</v>
      </c>
      <c r="C511" s="70" t="s">
        <v>79</v>
      </c>
      <c r="D511" s="71">
        <f>$D$486</f>
        <v>434.18</v>
      </c>
      <c r="E511" s="71">
        <f t="shared" ref="E511:AA511" si="295">$D$486</f>
        <v>434.18</v>
      </c>
      <c r="F511" s="71">
        <f t="shared" si="295"/>
        <v>434.18</v>
      </c>
      <c r="G511" s="71">
        <f t="shared" si="295"/>
        <v>434.18</v>
      </c>
      <c r="H511" s="71">
        <f t="shared" si="295"/>
        <v>434.18</v>
      </c>
      <c r="I511" s="71">
        <f t="shared" si="295"/>
        <v>434.18</v>
      </c>
      <c r="J511" s="71">
        <f t="shared" si="295"/>
        <v>434.18</v>
      </c>
      <c r="K511" s="71">
        <f t="shared" si="295"/>
        <v>434.18</v>
      </c>
      <c r="L511" s="71">
        <f t="shared" si="295"/>
        <v>434.18</v>
      </c>
      <c r="M511" s="71">
        <f t="shared" si="295"/>
        <v>434.18</v>
      </c>
      <c r="N511" s="71">
        <f t="shared" si="295"/>
        <v>434.18</v>
      </c>
      <c r="O511" s="71">
        <f t="shared" si="295"/>
        <v>434.18</v>
      </c>
      <c r="P511" s="71">
        <f t="shared" si="295"/>
        <v>434.18</v>
      </c>
      <c r="Q511" s="71">
        <f t="shared" si="295"/>
        <v>434.18</v>
      </c>
      <c r="R511" s="71">
        <f t="shared" si="295"/>
        <v>434.18</v>
      </c>
      <c r="S511" s="71">
        <f t="shared" si="295"/>
        <v>434.18</v>
      </c>
      <c r="T511" s="71">
        <f t="shared" si="295"/>
        <v>434.18</v>
      </c>
      <c r="U511" s="71">
        <f t="shared" si="295"/>
        <v>434.18</v>
      </c>
      <c r="V511" s="71">
        <f t="shared" si="295"/>
        <v>434.18</v>
      </c>
      <c r="W511" s="71">
        <f t="shared" si="295"/>
        <v>434.18</v>
      </c>
      <c r="X511" s="71">
        <f t="shared" si="295"/>
        <v>434.18</v>
      </c>
      <c r="Y511" s="71">
        <f t="shared" si="295"/>
        <v>434.18</v>
      </c>
      <c r="Z511" s="71">
        <f t="shared" si="295"/>
        <v>434.18</v>
      </c>
      <c r="AA511" s="71">
        <f t="shared" si="295"/>
        <v>434.18</v>
      </c>
    </row>
    <row r="512" spans="1:27" ht="12.75" hidden="1" customHeight="1" outlineLevel="1" x14ac:dyDescent="0.2">
      <c r="A512" s="163" t="s">
        <v>2907</v>
      </c>
      <c r="B512" s="94" t="s">
        <v>83</v>
      </c>
      <c r="C512" s="70" t="s">
        <v>79</v>
      </c>
      <c r="D512" s="71">
        <v>4.95</v>
      </c>
      <c r="E512" s="71">
        <v>4.95</v>
      </c>
      <c r="F512" s="71">
        <v>4.95</v>
      </c>
      <c r="G512" s="71">
        <v>4.95</v>
      </c>
      <c r="H512" s="71">
        <v>4.95</v>
      </c>
      <c r="I512" s="71">
        <v>4.95</v>
      </c>
      <c r="J512" s="71">
        <v>4.95</v>
      </c>
      <c r="K512" s="71">
        <v>4.95</v>
      </c>
      <c r="L512" s="71">
        <v>4.95</v>
      </c>
      <c r="M512" s="71">
        <v>4.95</v>
      </c>
      <c r="N512" s="71">
        <v>4.95</v>
      </c>
      <c r="O512" s="71">
        <v>4.95</v>
      </c>
      <c r="P512" s="71">
        <v>4.95</v>
      </c>
      <c r="Q512" s="71">
        <v>4.95</v>
      </c>
      <c r="R512" s="71">
        <v>4.95</v>
      </c>
      <c r="S512" s="71">
        <v>4.95</v>
      </c>
      <c r="T512" s="71">
        <v>4.95</v>
      </c>
      <c r="U512" s="71">
        <v>4.95</v>
      </c>
      <c r="V512" s="71">
        <v>4.95</v>
      </c>
      <c r="W512" s="71">
        <v>4.95</v>
      </c>
      <c r="X512" s="71">
        <v>4.95</v>
      </c>
      <c r="Y512" s="71">
        <v>4.95</v>
      </c>
      <c r="Z512" s="71">
        <v>4.95</v>
      </c>
      <c r="AA512" s="71">
        <v>4.95</v>
      </c>
    </row>
    <row r="513" spans="1:27" ht="12.75" hidden="1" customHeight="1" outlineLevel="1" x14ac:dyDescent="0.2">
      <c r="A513" s="163" t="s">
        <v>2908</v>
      </c>
      <c r="B513" s="94" t="s">
        <v>81</v>
      </c>
      <c r="C513" s="70" t="s">
        <v>79</v>
      </c>
      <c r="D513" s="71">
        <f>$D$11</f>
        <v>216.36</v>
      </c>
      <c r="E513" s="71">
        <f t="shared" ref="E513:AA513" si="296">$D$11</f>
        <v>216.36</v>
      </c>
      <c r="F513" s="71">
        <f t="shared" si="296"/>
        <v>216.36</v>
      </c>
      <c r="G513" s="71">
        <f t="shared" si="296"/>
        <v>216.36</v>
      </c>
      <c r="H513" s="71">
        <f t="shared" si="296"/>
        <v>216.36</v>
      </c>
      <c r="I513" s="71">
        <f t="shared" si="296"/>
        <v>216.36</v>
      </c>
      <c r="J513" s="71">
        <f t="shared" si="296"/>
        <v>216.36</v>
      </c>
      <c r="K513" s="71">
        <f t="shared" si="296"/>
        <v>216.36</v>
      </c>
      <c r="L513" s="71">
        <f t="shared" si="296"/>
        <v>216.36</v>
      </c>
      <c r="M513" s="71">
        <f t="shared" si="296"/>
        <v>216.36</v>
      </c>
      <c r="N513" s="71">
        <f t="shared" si="296"/>
        <v>216.36</v>
      </c>
      <c r="O513" s="71">
        <f t="shared" si="296"/>
        <v>216.36</v>
      </c>
      <c r="P513" s="71">
        <f t="shared" si="296"/>
        <v>216.36</v>
      </c>
      <c r="Q513" s="71">
        <f t="shared" si="296"/>
        <v>216.36</v>
      </c>
      <c r="R513" s="71">
        <f t="shared" si="296"/>
        <v>216.36</v>
      </c>
      <c r="S513" s="71">
        <f t="shared" si="296"/>
        <v>216.36</v>
      </c>
      <c r="T513" s="71">
        <f t="shared" si="296"/>
        <v>216.36</v>
      </c>
      <c r="U513" s="71">
        <f t="shared" si="296"/>
        <v>216.36</v>
      </c>
      <c r="V513" s="71">
        <f t="shared" si="296"/>
        <v>216.36</v>
      </c>
      <c r="W513" s="71">
        <f t="shared" si="296"/>
        <v>216.36</v>
      </c>
      <c r="X513" s="71">
        <f t="shared" si="296"/>
        <v>216.36</v>
      </c>
      <c r="Y513" s="71">
        <f t="shared" si="296"/>
        <v>216.36</v>
      </c>
      <c r="Z513" s="71">
        <f t="shared" si="296"/>
        <v>216.36</v>
      </c>
      <c r="AA513" s="71">
        <f t="shared" si="296"/>
        <v>216.36</v>
      </c>
    </row>
    <row r="514" spans="1:27" collapsed="1" x14ac:dyDescent="0.2">
      <c r="A514" s="162" t="s">
        <v>2909</v>
      </c>
      <c r="B514" s="54" t="str">
        <f>"07"&amp;"."&amp;$B$801&amp;"."&amp;$B$802</f>
        <v>07.05.2023</v>
      </c>
      <c r="C514" s="134" t="s">
        <v>76</v>
      </c>
      <c r="D514" s="135">
        <f>ROUND(((D515+D516+D518+D517)/1000),5)</f>
        <v>2.1187800000000001</v>
      </c>
      <c r="E514" s="135">
        <f>ROUND(((E515+E516+E518+E517)/1000),5)</f>
        <v>1.9717100000000001</v>
      </c>
      <c r="F514" s="135">
        <f>ROUND(((F515+F516+F518+F517)/1000),5)</f>
        <v>1.8502700000000001</v>
      </c>
      <c r="G514" s="135">
        <f t="shared" ref="G514:AA514" si="297">ROUND(((G515+G516+G518+G517)/1000),5)</f>
        <v>1.8016300000000001</v>
      </c>
      <c r="H514" s="135">
        <f t="shared" si="297"/>
        <v>1.78</v>
      </c>
      <c r="I514" s="135">
        <f t="shared" si="297"/>
        <v>1.74115</v>
      </c>
      <c r="J514" s="135">
        <f t="shared" si="297"/>
        <v>1.83911</v>
      </c>
      <c r="K514" s="135">
        <f t="shared" si="297"/>
        <v>1.9362699999999999</v>
      </c>
      <c r="L514" s="135">
        <f t="shared" si="297"/>
        <v>2.11734</v>
      </c>
      <c r="M514" s="135">
        <f t="shared" si="297"/>
        <v>2.2805300000000002</v>
      </c>
      <c r="N514" s="135">
        <f t="shared" si="297"/>
        <v>2.3193299999999999</v>
      </c>
      <c r="O514" s="135">
        <f t="shared" si="297"/>
        <v>2.3296100000000002</v>
      </c>
      <c r="P514" s="135">
        <f t="shared" si="297"/>
        <v>2.3238300000000001</v>
      </c>
      <c r="Q514" s="135">
        <f t="shared" si="297"/>
        <v>2.3165499999999999</v>
      </c>
      <c r="R514" s="135">
        <f t="shared" si="297"/>
        <v>2.30627</v>
      </c>
      <c r="S514" s="135">
        <f t="shared" si="297"/>
        <v>2.3004799999999999</v>
      </c>
      <c r="T514" s="135">
        <f t="shared" si="297"/>
        <v>2.2847</v>
      </c>
      <c r="U514" s="135">
        <f t="shared" si="297"/>
        <v>2.3002799999999999</v>
      </c>
      <c r="V514" s="135">
        <f t="shared" si="297"/>
        <v>2.3269099999999998</v>
      </c>
      <c r="W514" s="135">
        <f t="shared" si="297"/>
        <v>2.3865699999999999</v>
      </c>
      <c r="X514" s="135">
        <f t="shared" si="297"/>
        <v>2.5067900000000001</v>
      </c>
      <c r="Y514" s="135">
        <f t="shared" si="297"/>
        <v>2.56426</v>
      </c>
      <c r="Z514" s="135">
        <f t="shared" si="297"/>
        <v>2.30471</v>
      </c>
      <c r="AA514" s="135">
        <f t="shared" si="297"/>
        <v>2.1403799999999999</v>
      </c>
    </row>
    <row r="515" spans="1:27" ht="12.75" hidden="1" customHeight="1" outlineLevel="1" x14ac:dyDescent="0.2">
      <c r="A515" s="163" t="s">
        <v>2910</v>
      </c>
      <c r="B515" s="94" t="s">
        <v>238</v>
      </c>
      <c r="C515" s="70" t="s">
        <v>79</v>
      </c>
      <c r="D515" s="71">
        <v>1463.29</v>
      </c>
      <c r="E515" s="71">
        <v>1316.22</v>
      </c>
      <c r="F515" s="71">
        <v>1194.78</v>
      </c>
      <c r="G515" s="71">
        <v>1146.1400000000001</v>
      </c>
      <c r="H515" s="71">
        <v>1124.51</v>
      </c>
      <c r="I515" s="71">
        <v>1085.6600000000001</v>
      </c>
      <c r="J515" s="71">
        <v>1183.6199999999999</v>
      </c>
      <c r="K515" s="71">
        <v>1280.78</v>
      </c>
      <c r="L515" s="71">
        <v>1461.85</v>
      </c>
      <c r="M515" s="71">
        <v>1625.04</v>
      </c>
      <c r="N515" s="71">
        <v>1663.84</v>
      </c>
      <c r="O515" s="71">
        <v>1674.12</v>
      </c>
      <c r="P515" s="71">
        <v>1668.34</v>
      </c>
      <c r="Q515" s="71">
        <v>1661.06</v>
      </c>
      <c r="R515" s="71">
        <v>1650.78</v>
      </c>
      <c r="S515" s="71">
        <v>1644.99</v>
      </c>
      <c r="T515" s="71">
        <v>1629.21</v>
      </c>
      <c r="U515" s="71">
        <v>1644.79</v>
      </c>
      <c r="V515" s="71">
        <v>1671.42</v>
      </c>
      <c r="W515" s="71">
        <v>1731.08</v>
      </c>
      <c r="X515" s="71">
        <v>1851.3</v>
      </c>
      <c r="Y515" s="71">
        <v>1908.77</v>
      </c>
      <c r="Z515" s="71">
        <v>1649.22</v>
      </c>
      <c r="AA515" s="71">
        <v>1484.89</v>
      </c>
    </row>
    <row r="516" spans="1:27" ht="12.75" hidden="1" customHeight="1" outlineLevel="1" x14ac:dyDescent="0.2">
      <c r="A516" s="163" t="s">
        <v>2911</v>
      </c>
      <c r="B516" s="94" t="s">
        <v>90</v>
      </c>
      <c r="C516" s="70" t="s">
        <v>79</v>
      </c>
      <c r="D516" s="71">
        <f>$D$486</f>
        <v>434.18</v>
      </c>
      <c r="E516" s="71">
        <f t="shared" ref="E516:AA516" si="298">$D$486</f>
        <v>434.18</v>
      </c>
      <c r="F516" s="71">
        <f t="shared" si="298"/>
        <v>434.18</v>
      </c>
      <c r="G516" s="71">
        <f t="shared" si="298"/>
        <v>434.18</v>
      </c>
      <c r="H516" s="71">
        <f t="shared" si="298"/>
        <v>434.18</v>
      </c>
      <c r="I516" s="71">
        <f t="shared" si="298"/>
        <v>434.18</v>
      </c>
      <c r="J516" s="71">
        <f t="shared" si="298"/>
        <v>434.18</v>
      </c>
      <c r="K516" s="71">
        <f t="shared" si="298"/>
        <v>434.18</v>
      </c>
      <c r="L516" s="71">
        <f t="shared" si="298"/>
        <v>434.18</v>
      </c>
      <c r="M516" s="71">
        <f t="shared" si="298"/>
        <v>434.18</v>
      </c>
      <c r="N516" s="71">
        <f t="shared" si="298"/>
        <v>434.18</v>
      </c>
      <c r="O516" s="71">
        <f t="shared" si="298"/>
        <v>434.18</v>
      </c>
      <c r="P516" s="71">
        <f t="shared" si="298"/>
        <v>434.18</v>
      </c>
      <c r="Q516" s="71">
        <f t="shared" si="298"/>
        <v>434.18</v>
      </c>
      <c r="R516" s="71">
        <f t="shared" si="298"/>
        <v>434.18</v>
      </c>
      <c r="S516" s="71">
        <f t="shared" si="298"/>
        <v>434.18</v>
      </c>
      <c r="T516" s="71">
        <f t="shared" si="298"/>
        <v>434.18</v>
      </c>
      <c r="U516" s="71">
        <f t="shared" si="298"/>
        <v>434.18</v>
      </c>
      <c r="V516" s="71">
        <f t="shared" si="298"/>
        <v>434.18</v>
      </c>
      <c r="W516" s="71">
        <f t="shared" si="298"/>
        <v>434.18</v>
      </c>
      <c r="X516" s="71">
        <f t="shared" si="298"/>
        <v>434.18</v>
      </c>
      <c r="Y516" s="71">
        <f t="shared" si="298"/>
        <v>434.18</v>
      </c>
      <c r="Z516" s="71">
        <f t="shared" si="298"/>
        <v>434.18</v>
      </c>
      <c r="AA516" s="71">
        <f t="shared" si="298"/>
        <v>434.18</v>
      </c>
    </row>
    <row r="517" spans="1:27" ht="12.75" hidden="1" customHeight="1" outlineLevel="1" x14ac:dyDescent="0.2">
      <c r="A517" s="163" t="s">
        <v>2912</v>
      </c>
      <c r="B517" s="94" t="s">
        <v>83</v>
      </c>
      <c r="C517" s="70" t="s">
        <v>79</v>
      </c>
      <c r="D517" s="71">
        <v>4.95</v>
      </c>
      <c r="E517" s="71">
        <v>4.95</v>
      </c>
      <c r="F517" s="71">
        <v>4.95</v>
      </c>
      <c r="G517" s="71">
        <v>4.95</v>
      </c>
      <c r="H517" s="71">
        <v>4.95</v>
      </c>
      <c r="I517" s="71">
        <v>4.95</v>
      </c>
      <c r="J517" s="71">
        <v>4.95</v>
      </c>
      <c r="K517" s="71">
        <v>4.95</v>
      </c>
      <c r="L517" s="71">
        <v>4.95</v>
      </c>
      <c r="M517" s="71">
        <v>4.95</v>
      </c>
      <c r="N517" s="71">
        <v>4.95</v>
      </c>
      <c r="O517" s="71">
        <v>4.95</v>
      </c>
      <c r="P517" s="71">
        <v>4.95</v>
      </c>
      <c r="Q517" s="71">
        <v>4.95</v>
      </c>
      <c r="R517" s="71">
        <v>4.95</v>
      </c>
      <c r="S517" s="71">
        <v>4.95</v>
      </c>
      <c r="T517" s="71">
        <v>4.95</v>
      </c>
      <c r="U517" s="71">
        <v>4.95</v>
      </c>
      <c r="V517" s="71">
        <v>4.95</v>
      </c>
      <c r="W517" s="71">
        <v>4.95</v>
      </c>
      <c r="X517" s="71">
        <v>4.95</v>
      </c>
      <c r="Y517" s="71">
        <v>4.95</v>
      </c>
      <c r="Z517" s="71">
        <v>4.95</v>
      </c>
      <c r="AA517" s="71">
        <v>4.95</v>
      </c>
    </row>
    <row r="518" spans="1:27" ht="12.75" hidden="1" customHeight="1" outlineLevel="1" x14ac:dyDescent="0.2">
      <c r="A518" s="163" t="s">
        <v>2913</v>
      </c>
      <c r="B518" s="94" t="s">
        <v>81</v>
      </c>
      <c r="C518" s="70" t="s">
        <v>79</v>
      </c>
      <c r="D518" s="71">
        <f>$D$11</f>
        <v>216.36</v>
      </c>
      <c r="E518" s="71">
        <f t="shared" ref="E518:AA518" si="299">$D$11</f>
        <v>216.36</v>
      </c>
      <c r="F518" s="71">
        <f t="shared" si="299"/>
        <v>216.36</v>
      </c>
      <c r="G518" s="71">
        <f t="shared" si="299"/>
        <v>216.36</v>
      </c>
      <c r="H518" s="71">
        <f t="shared" si="299"/>
        <v>216.36</v>
      </c>
      <c r="I518" s="71">
        <f t="shared" si="299"/>
        <v>216.36</v>
      </c>
      <c r="J518" s="71">
        <f t="shared" si="299"/>
        <v>216.36</v>
      </c>
      <c r="K518" s="71">
        <f t="shared" si="299"/>
        <v>216.36</v>
      </c>
      <c r="L518" s="71">
        <f t="shared" si="299"/>
        <v>216.36</v>
      </c>
      <c r="M518" s="71">
        <f t="shared" si="299"/>
        <v>216.36</v>
      </c>
      <c r="N518" s="71">
        <f t="shared" si="299"/>
        <v>216.36</v>
      </c>
      <c r="O518" s="71">
        <f t="shared" si="299"/>
        <v>216.36</v>
      </c>
      <c r="P518" s="71">
        <f t="shared" si="299"/>
        <v>216.36</v>
      </c>
      <c r="Q518" s="71">
        <f t="shared" si="299"/>
        <v>216.36</v>
      </c>
      <c r="R518" s="71">
        <f t="shared" si="299"/>
        <v>216.36</v>
      </c>
      <c r="S518" s="71">
        <f t="shared" si="299"/>
        <v>216.36</v>
      </c>
      <c r="T518" s="71">
        <f t="shared" si="299"/>
        <v>216.36</v>
      </c>
      <c r="U518" s="71">
        <f t="shared" si="299"/>
        <v>216.36</v>
      </c>
      <c r="V518" s="71">
        <f t="shared" si="299"/>
        <v>216.36</v>
      </c>
      <c r="W518" s="71">
        <f t="shared" si="299"/>
        <v>216.36</v>
      </c>
      <c r="X518" s="71">
        <f t="shared" si="299"/>
        <v>216.36</v>
      </c>
      <c r="Y518" s="71">
        <f t="shared" si="299"/>
        <v>216.36</v>
      </c>
      <c r="Z518" s="71">
        <f t="shared" si="299"/>
        <v>216.36</v>
      </c>
      <c r="AA518" s="71">
        <f t="shared" si="299"/>
        <v>216.36</v>
      </c>
    </row>
    <row r="519" spans="1:27" collapsed="1" x14ac:dyDescent="0.2">
      <c r="A519" s="162" t="s">
        <v>2914</v>
      </c>
      <c r="B519" s="54" t="str">
        <f>"08"&amp;"."&amp;$B$801&amp;"."&amp;$B$802</f>
        <v>08.05.2023</v>
      </c>
      <c r="C519" s="134" t="s">
        <v>76</v>
      </c>
      <c r="D519" s="135">
        <f>ROUND(((D520+D521+D523+D522)/1000),5)</f>
        <v>2.1162200000000002</v>
      </c>
      <c r="E519" s="135">
        <f>ROUND(((E520+E521+E523+E522)/1000),5)</f>
        <v>2.0152100000000002</v>
      </c>
      <c r="F519" s="135">
        <f>ROUND(((F520+F521+F523+F522)/1000),5)</f>
        <v>1.8907700000000001</v>
      </c>
      <c r="G519" s="135">
        <f t="shared" ref="G519:AA519" si="300">ROUND(((G520+G521+G523+G522)/1000),5)</f>
        <v>1.86511</v>
      </c>
      <c r="H519" s="135">
        <f t="shared" si="300"/>
        <v>1.8444</v>
      </c>
      <c r="I519" s="135">
        <f t="shared" si="300"/>
        <v>1.8544400000000001</v>
      </c>
      <c r="J519" s="135">
        <f t="shared" si="300"/>
        <v>1.8868199999999999</v>
      </c>
      <c r="K519" s="135">
        <f t="shared" si="300"/>
        <v>2.0100500000000001</v>
      </c>
      <c r="L519" s="135">
        <f t="shared" si="300"/>
        <v>2.2282799999999998</v>
      </c>
      <c r="M519" s="135">
        <f t="shared" si="300"/>
        <v>2.4257399999999998</v>
      </c>
      <c r="N519" s="135">
        <f t="shared" si="300"/>
        <v>2.4866700000000002</v>
      </c>
      <c r="O519" s="135">
        <f t="shared" si="300"/>
        <v>2.49505</v>
      </c>
      <c r="P519" s="135">
        <f t="shared" si="300"/>
        <v>2.4822700000000002</v>
      </c>
      <c r="Q519" s="135">
        <f t="shared" si="300"/>
        <v>2.4788399999999999</v>
      </c>
      <c r="R519" s="135">
        <f t="shared" si="300"/>
        <v>2.4729000000000001</v>
      </c>
      <c r="S519" s="135">
        <f t="shared" si="300"/>
        <v>2.4662600000000001</v>
      </c>
      <c r="T519" s="135">
        <f t="shared" si="300"/>
        <v>2.45025</v>
      </c>
      <c r="U519" s="135">
        <f t="shared" si="300"/>
        <v>2.5216799999999999</v>
      </c>
      <c r="V519" s="135">
        <f t="shared" si="300"/>
        <v>2.5647600000000002</v>
      </c>
      <c r="W519" s="135">
        <f t="shared" si="300"/>
        <v>2.61036</v>
      </c>
      <c r="X519" s="135">
        <f t="shared" si="300"/>
        <v>2.61408</v>
      </c>
      <c r="Y519" s="135">
        <f t="shared" si="300"/>
        <v>2.7006299999999999</v>
      </c>
      <c r="Z519" s="135">
        <f t="shared" si="300"/>
        <v>2.3772899999999999</v>
      </c>
      <c r="AA519" s="135">
        <f t="shared" si="300"/>
        <v>2.2343500000000001</v>
      </c>
    </row>
    <row r="520" spans="1:27" ht="12.75" hidden="1" customHeight="1" outlineLevel="1" x14ac:dyDescent="0.2">
      <c r="A520" s="163" t="s">
        <v>2915</v>
      </c>
      <c r="B520" s="94" t="s">
        <v>238</v>
      </c>
      <c r="C520" s="70" t="s">
        <v>79</v>
      </c>
      <c r="D520" s="71">
        <v>1460.73</v>
      </c>
      <c r="E520" s="71">
        <v>1359.72</v>
      </c>
      <c r="F520" s="71">
        <v>1235.28</v>
      </c>
      <c r="G520" s="71">
        <v>1209.6199999999999</v>
      </c>
      <c r="H520" s="71">
        <v>1188.9100000000001</v>
      </c>
      <c r="I520" s="71">
        <v>1198.95</v>
      </c>
      <c r="J520" s="71">
        <v>1231.33</v>
      </c>
      <c r="K520" s="71">
        <v>1354.56</v>
      </c>
      <c r="L520" s="71">
        <v>1572.79</v>
      </c>
      <c r="M520" s="71">
        <v>1770.25</v>
      </c>
      <c r="N520" s="71">
        <v>1831.18</v>
      </c>
      <c r="O520" s="71">
        <v>1839.56</v>
      </c>
      <c r="P520" s="71">
        <v>1826.78</v>
      </c>
      <c r="Q520" s="71">
        <v>1823.35</v>
      </c>
      <c r="R520" s="71">
        <v>1817.41</v>
      </c>
      <c r="S520" s="71">
        <v>1810.77</v>
      </c>
      <c r="T520" s="71">
        <v>1794.76</v>
      </c>
      <c r="U520" s="71">
        <v>1866.19</v>
      </c>
      <c r="V520" s="71">
        <v>1909.27</v>
      </c>
      <c r="W520" s="71">
        <v>1954.87</v>
      </c>
      <c r="X520" s="71">
        <v>1958.59</v>
      </c>
      <c r="Y520" s="71">
        <v>2045.14</v>
      </c>
      <c r="Z520" s="71">
        <v>1721.8</v>
      </c>
      <c r="AA520" s="71">
        <v>1578.86</v>
      </c>
    </row>
    <row r="521" spans="1:27" ht="12.75" hidden="1" customHeight="1" outlineLevel="1" x14ac:dyDescent="0.2">
      <c r="A521" s="163" t="s">
        <v>2916</v>
      </c>
      <c r="B521" s="94" t="s">
        <v>90</v>
      </c>
      <c r="C521" s="70" t="s">
        <v>79</v>
      </c>
      <c r="D521" s="71">
        <f>$D$486</f>
        <v>434.18</v>
      </c>
      <c r="E521" s="71">
        <f t="shared" ref="E521:AA521" si="301">$D$486</f>
        <v>434.18</v>
      </c>
      <c r="F521" s="71">
        <f t="shared" si="301"/>
        <v>434.18</v>
      </c>
      <c r="G521" s="71">
        <f t="shared" si="301"/>
        <v>434.18</v>
      </c>
      <c r="H521" s="71">
        <f t="shared" si="301"/>
        <v>434.18</v>
      </c>
      <c r="I521" s="71">
        <f t="shared" si="301"/>
        <v>434.18</v>
      </c>
      <c r="J521" s="71">
        <f t="shared" si="301"/>
        <v>434.18</v>
      </c>
      <c r="K521" s="71">
        <f t="shared" si="301"/>
        <v>434.18</v>
      </c>
      <c r="L521" s="71">
        <f t="shared" si="301"/>
        <v>434.18</v>
      </c>
      <c r="M521" s="71">
        <f t="shared" si="301"/>
        <v>434.18</v>
      </c>
      <c r="N521" s="71">
        <f t="shared" si="301"/>
        <v>434.18</v>
      </c>
      <c r="O521" s="71">
        <f t="shared" si="301"/>
        <v>434.18</v>
      </c>
      <c r="P521" s="71">
        <f t="shared" si="301"/>
        <v>434.18</v>
      </c>
      <c r="Q521" s="71">
        <f t="shared" si="301"/>
        <v>434.18</v>
      </c>
      <c r="R521" s="71">
        <f t="shared" si="301"/>
        <v>434.18</v>
      </c>
      <c r="S521" s="71">
        <f t="shared" si="301"/>
        <v>434.18</v>
      </c>
      <c r="T521" s="71">
        <f t="shared" si="301"/>
        <v>434.18</v>
      </c>
      <c r="U521" s="71">
        <f t="shared" si="301"/>
        <v>434.18</v>
      </c>
      <c r="V521" s="71">
        <f t="shared" si="301"/>
        <v>434.18</v>
      </c>
      <c r="W521" s="71">
        <f t="shared" si="301"/>
        <v>434.18</v>
      </c>
      <c r="X521" s="71">
        <f t="shared" si="301"/>
        <v>434.18</v>
      </c>
      <c r="Y521" s="71">
        <f t="shared" si="301"/>
        <v>434.18</v>
      </c>
      <c r="Z521" s="71">
        <f t="shared" si="301"/>
        <v>434.18</v>
      </c>
      <c r="AA521" s="71">
        <f t="shared" si="301"/>
        <v>434.18</v>
      </c>
    </row>
    <row r="522" spans="1:27" ht="12.75" hidden="1" customHeight="1" outlineLevel="1" x14ac:dyDescent="0.2">
      <c r="A522" s="163" t="s">
        <v>2917</v>
      </c>
      <c r="B522" s="94" t="s">
        <v>83</v>
      </c>
      <c r="C522" s="70" t="s">
        <v>79</v>
      </c>
      <c r="D522" s="71">
        <v>4.95</v>
      </c>
      <c r="E522" s="71">
        <v>4.95</v>
      </c>
      <c r="F522" s="71">
        <v>4.95</v>
      </c>
      <c r="G522" s="71">
        <v>4.95</v>
      </c>
      <c r="H522" s="71">
        <v>4.95</v>
      </c>
      <c r="I522" s="71">
        <v>4.95</v>
      </c>
      <c r="J522" s="71">
        <v>4.95</v>
      </c>
      <c r="K522" s="71">
        <v>4.95</v>
      </c>
      <c r="L522" s="71">
        <v>4.95</v>
      </c>
      <c r="M522" s="71">
        <v>4.95</v>
      </c>
      <c r="N522" s="71">
        <v>4.95</v>
      </c>
      <c r="O522" s="71">
        <v>4.95</v>
      </c>
      <c r="P522" s="71">
        <v>4.95</v>
      </c>
      <c r="Q522" s="71">
        <v>4.95</v>
      </c>
      <c r="R522" s="71">
        <v>4.95</v>
      </c>
      <c r="S522" s="71">
        <v>4.95</v>
      </c>
      <c r="T522" s="71">
        <v>4.95</v>
      </c>
      <c r="U522" s="71">
        <v>4.95</v>
      </c>
      <c r="V522" s="71">
        <v>4.95</v>
      </c>
      <c r="W522" s="71">
        <v>4.95</v>
      </c>
      <c r="X522" s="71">
        <v>4.95</v>
      </c>
      <c r="Y522" s="71">
        <v>4.95</v>
      </c>
      <c r="Z522" s="71">
        <v>4.95</v>
      </c>
      <c r="AA522" s="71">
        <v>4.95</v>
      </c>
    </row>
    <row r="523" spans="1:27" ht="12.75" hidden="1" customHeight="1" outlineLevel="1" x14ac:dyDescent="0.2">
      <c r="A523" s="163" t="s">
        <v>2918</v>
      </c>
      <c r="B523" s="94" t="s">
        <v>81</v>
      </c>
      <c r="C523" s="70" t="s">
        <v>79</v>
      </c>
      <c r="D523" s="71">
        <f>$D$11</f>
        <v>216.36</v>
      </c>
      <c r="E523" s="71">
        <f t="shared" ref="E523:AA523" si="302">$D$11</f>
        <v>216.36</v>
      </c>
      <c r="F523" s="71">
        <f t="shared" si="302"/>
        <v>216.36</v>
      </c>
      <c r="G523" s="71">
        <f t="shared" si="302"/>
        <v>216.36</v>
      </c>
      <c r="H523" s="71">
        <f t="shared" si="302"/>
        <v>216.36</v>
      </c>
      <c r="I523" s="71">
        <f t="shared" si="302"/>
        <v>216.36</v>
      </c>
      <c r="J523" s="71">
        <f t="shared" si="302"/>
        <v>216.36</v>
      </c>
      <c r="K523" s="71">
        <f t="shared" si="302"/>
        <v>216.36</v>
      </c>
      <c r="L523" s="71">
        <f t="shared" si="302"/>
        <v>216.36</v>
      </c>
      <c r="M523" s="71">
        <f t="shared" si="302"/>
        <v>216.36</v>
      </c>
      <c r="N523" s="71">
        <f t="shared" si="302"/>
        <v>216.36</v>
      </c>
      <c r="O523" s="71">
        <f t="shared" si="302"/>
        <v>216.36</v>
      </c>
      <c r="P523" s="71">
        <f t="shared" si="302"/>
        <v>216.36</v>
      </c>
      <c r="Q523" s="71">
        <f t="shared" si="302"/>
        <v>216.36</v>
      </c>
      <c r="R523" s="71">
        <f t="shared" si="302"/>
        <v>216.36</v>
      </c>
      <c r="S523" s="71">
        <f t="shared" si="302"/>
        <v>216.36</v>
      </c>
      <c r="T523" s="71">
        <f t="shared" si="302"/>
        <v>216.36</v>
      </c>
      <c r="U523" s="71">
        <f t="shared" si="302"/>
        <v>216.36</v>
      </c>
      <c r="V523" s="71">
        <f t="shared" si="302"/>
        <v>216.36</v>
      </c>
      <c r="W523" s="71">
        <f t="shared" si="302"/>
        <v>216.36</v>
      </c>
      <c r="X523" s="71">
        <f t="shared" si="302"/>
        <v>216.36</v>
      </c>
      <c r="Y523" s="71">
        <f t="shared" si="302"/>
        <v>216.36</v>
      </c>
      <c r="Z523" s="71">
        <f t="shared" si="302"/>
        <v>216.36</v>
      </c>
      <c r="AA523" s="71">
        <f t="shared" si="302"/>
        <v>216.36</v>
      </c>
    </row>
    <row r="524" spans="1:27" collapsed="1" x14ac:dyDescent="0.2">
      <c r="A524" s="162" t="s">
        <v>2919</v>
      </c>
      <c r="B524" s="54" t="str">
        <f>"09"&amp;"."&amp;$B$801&amp;"."&amp;$B$802</f>
        <v>09.05.2023</v>
      </c>
      <c r="C524" s="134" t="s">
        <v>76</v>
      </c>
      <c r="D524" s="135">
        <f>ROUND(((D525+D526+D528+D527)/1000),5)</f>
        <v>2.15604</v>
      </c>
      <c r="E524" s="135">
        <f>ROUND(((E525+E526+E528+E527)/1000),5)</f>
        <v>2.0319400000000001</v>
      </c>
      <c r="F524" s="135">
        <f>ROUND(((F525+F526+F528+F527)/1000),5)</f>
        <v>1.9719500000000001</v>
      </c>
      <c r="G524" s="135">
        <f t="shared" ref="G524:AA524" si="303">ROUND(((G525+G526+G528+G527)/1000),5)</f>
        <v>1.92509</v>
      </c>
      <c r="H524" s="135">
        <f t="shared" si="303"/>
        <v>1.88564</v>
      </c>
      <c r="I524" s="135">
        <f t="shared" si="303"/>
        <v>1.87235</v>
      </c>
      <c r="J524" s="135">
        <f t="shared" si="303"/>
        <v>1.89158</v>
      </c>
      <c r="K524" s="135">
        <f t="shared" si="303"/>
        <v>1.98332</v>
      </c>
      <c r="L524" s="135">
        <f t="shared" si="303"/>
        <v>2.22878</v>
      </c>
      <c r="M524" s="135">
        <f t="shared" si="303"/>
        <v>2.3619400000000002</v>
      </c>
      <c r="N524" s="135">
        <f t="shared" si="303"/>
        <v>2.4589500000000002</v>
      </c>
      <c r="O524" s="135">
        <f t="shared" si="303"/>
        <v>2.45505</v>
      </c>
      <c r="P524" s="135">
        <f t="shared" si="303"/>
        <v>2.44903</v>
      </c>
      <c r="Q524" s="135">
        <f t="shared" si="303"/>
        <v>2.44834</v>
      </c>
      <c r="R524" s="135">
        <f t="shared" si="303"/>
        <v>2.4426199999999998</v>
      </c>
      <c r="S524" s="135">
        <f t="shared" si="303"/>
        <v>2.4024899999999998</v>
      </c>
      <c r="T524" s="135">
        <f t="shared" si="303"/>
        <v>2.3950900000000002</v>
      </c>
      <c r="U524" s="135">
        <f t="shared" si="303"/>
        <v>2.6619999999999999</v>
      </c>
      <c r="V524" s="135">
        <f t="shared" si="303"/>
        <v>2.66432</v>
      </c>
      <c r="W524" s="135">
        <f t="shared" si="303"/>
        <v>2.71008</v>
      </c>
      <c r="X524" s="135">
        <f t="shared" si="303"/>
        <v>2.8051900000000001</v>
      </c>
      <c r="Y524" s="135">
        <f t="shared" si="303"/>
        <v>2.8740000000000001</v>
      </c>
      <c r="Z524" s="135">
        <f t="shared" si="303"/>
        <v>2.4470499999999999</v>
      </c>
      <c r="AA524" s="135">
        <f t="shared" si="303"/>
        <v>2.30294</v>
      </c>
    </row>
    <row r="525" spans="1:27" ht="12.75" hidden="1" customHeight="1" outlineLevel="1" x14ac:dyDescent="0.2">
      <c r="A525" s="163" t="s">
        <v>2920</v>
      </c>
      <c r="B525" s="94" t="s">
        <v>238</v>
      </c>
      <c r="C525" s="70" t="s">
        <v>79</v>
      </c>
      <c r="D525" s="71">
        <v>1500.55</v>
      </c>
      <c r="E525" s="71">
        <v>1376.45</v>
      </c>
      <c r="F525" s="71">
        <v>1316.46</v>
      </c>
      <c r="G525" s="71">
        <v>1269.5999999999999</v>
      </c>
      <c r="H525" s="71">
        <v>1230.1500000000001</v>
      </c>
      <c r="I525" s="71">
        <v>1216.8599999999999</v>
      </c>
      <c r="J525" s="71">
        <v>1236.0899999999999</v>
      </c>
      <c r="K525" s="71">
        <v>1327.83</v>
      </c>
      <c r="L525" s="71">
        <v>1573.29</v>
      </c>
      <c r="M525" s="71">
        <v>1706.45</v>
      </c>
      <c r="N525" s="71">
        <v>1803.46</v>
      </c>
      <c r="O525" s="71">
        <v>1799.56</v>
      </c>
      <c r="P525" s="71">
        <v>1793.54</v>
      </c>
      <c r="Q525" s="71">
        <v>1792.85</v>
      </c>
      <c r="R525" s="71">
        <v>1787.13</v>
      </c>
      <c r="S525" s="71">
        <v>1747</v>
      </c>
      <c r="T525" s="71">
        <v>1739.6</v>
      </c>
      <c r="U525" s="71">
        <v>2006.51</v>
      </c>
      <c r="V525" s="71">
        <v>2008.83</v>
      </c>
      <c r="W525" s="71">
        <v>2054.59</v>
      </c>
      <c r="X525" s="71">
        <v>2149.6999999999998</v>
      </c>
      <c r="Y525" s="71">
        <v>2218.5100000000002</v>
      </c>
      <c r="Z525" s="71">
        <v>1791.56</v>
      </c>
      <c r="AA525" s="71">
        <v>1647.45</v>
      </c>
    </row>
    <row r="526" spans="1:27" ht="12.75" hidden="1" customHeight="1" outlineLevel="1" x14ac:dyDescent="0.2">
      <c r="A526" s="163" t="s">
        <v>2921</v>
      </c>
      <c r="B526" s="94" t="s">
        <v>90</v>
      </c>
      <c r="C526" s="70" t="s">
        <v>79</v>
      </c>
      <c r="D526" s="71">
        <f>$D$486</f>
        <v>434.18</v>
      </c>
      <c r="E526" s="71">
        <f t="shared" ref="E526:AA526" si="304">$D$486</f>
        <v>434.18</v>
      </c>
      <c r="F526" s="71">
        <f t="shared" si="304"/>
        <v>434.18</v>
      </c>
      <c r="G526" s="71">
        <f t="shared" si="304"/>
        <v>434.18</v>
      </c>
      <c r="H526" s="71">
        <f t="shared" si="304"/>
        <v>434.18</v>
      </c>
      <c r="I526" s="71">
        <f t="shared" si="304"/>
        <v>434.18</v>
      </c>
      <c r="J526" s="71">
        <f t="shared" si="304"/>
        <v>434.18</v>
      </c>
      <c r="K526" s="71">
        <f t="shared" si="304"/>
        <v>434.18</v>
      </c>
      <c r="L526" s="71">
        <f t="shared" si="304"/>
        <v>434.18</v>
      </c>
      <c r="M526" s="71">
        <f t="shared" si="304"/>
        <v>434.18</v>
      </c>
      <c r="N526" s="71">
        <f t="shared" si="304"/>
        <v>434.18</v>
      </c>
      <c r="O526" s="71">
        <f t="shared" si="304"/>
        <v>434.18</v>
      </c>
      <c r="P526" s="71">
        <f t="shared" si="304"/>
        <v>434.18</v>
      </c>
      <c r="Q526" s="71">
        <f t="shared" si="304"/>
        <v>434.18</v>
      </c>
      <c r="R526" s="71">
        <f t="shared" si="304"/>
        <v>434.18</v>
      </c>
      <c r="S526" s="71">
        <f t="shared" si="304"/>
        <v>434.18</v>
      </c>
      <c r="T526" s="71">
        <f t="shared" si="304"/>
        <v>434.18</v>
      </c>
      <c r="U526" s="71">
        <f t="shared" si="304"/>
        <v>434.18</v>
      </c>
      <c r="V526" s="71">
        <f t="shared" si="304"/>
        <v>434.18</v>
      </c>
      <c r="W526" s="71">
        <f t="shared" si="304"/>
        <v>434.18</v>
      </c>
      <c r="X526" s="71">
        <f t="shared" si="304"/>
        <v>434.18</v>
      </c>
      <c r="Y526" s="71">
        <f t="shared" si="304"/>
        <v>434.18</v>
      </c>
      <c r="Z526" s="71">
        <f t="shared" si="304"/>
        <v>434.18</v>
      </c>
      <c r="AA526" s="71">
        <f t="shared" si="304"/>
        <v>434.18</v>
      </c>
    </row>
    <row r="527" spans="1:27" ht="12.75" hidden="1" customHeight="1" outlineLevel="1" x14ac:dyDescent="0.2">
      <c r="A527" s="163" t="s">
        <v>2922</v>
      </c>
      <c r="B527" s="94" t="s">
        <v>83</v>
      </c>
      <c r="C527" s="70" t="s">
        <v>79</v>
      </c>
      <c r="D527" s="71">
        <v>4.95</v>
      </c>
      <c r="E527" s="71">
        <v>4.95</v>
      </c>
      <c r="F527" s="71">
        <v>4.95</v>
      </c>
      <c r="G527" s="71">
        <v>4.95</v>
      </c>
      <c r="H527" s="71">
        <v>4.95</v>
      </c>
      <c r="I527" s="71">
        <v>4.95</v>
      </c>
      <c r="J527" s="71">
        <v>4.95</v>
      </c>
      <c r="K527" s="71">
        <v>4.95</v>
      </c>
      <c r="L527" s="71">
        <v>4.95</v>
      </c>
      <c r="M527" s="71">
        <v>4.95</v>
      </c>
      <c r="N527" s="71">
        <v>4.95</v>
      </c>
      <c r="O527" s="71">
        <v>4.95</v>
      </c>
      <c r="P527" s="71">
        <v>4.95</v>
      </c>
      <c r="Q527" s="71">
        <v>4.95</v>
      </c>
      <c r="R527" s="71">
        <v>4.95</v>
      </c>
      <c r="S527" s="71">
        <v>4.95</v>
      </c>
      <c r="T527" s="71">
        <v>4.95</v>
      </c>
      <c r="U527" s="71">
        <v>4.95</v>
      </c>
      <c r="V527" s="71">
        <v>4.95</v>
      </c>
      <c r="W527" s="71">
        <v>4.95</v>
      </c>
      <c r="X527" s="71">
        <v>4.95</v>
      </c>
      <c r="Y527" s="71">
        <v>4.95</v>
      </c>
      <c r="Z527" s="71">
        <v>4.95</v>
      </c>
      <c r="AA527" s="71">
        <v>4.95</v>
      </c>
    </row>
    <row r="528" spans="1:27" ht="12.75" hidden="1" customHeight="1" outlineLevel="1" x14ac:dyDescent="0.2">
      <c r="A528" s="163" t="s">
        <v>2923</v>
      </c>
      <c r="B528" s="94" t="s">
        <v>81</v>
      </c>
      <c r="C528" s="70" t="s">
        <v>79</v>
      </c>
      <c r="D528" s="71">
        <f>$D$11</f>
        <v>216.36</v>
      </c>
      <c r="E528" s="71">
        <f t="shared" ref="E528:AA528" si="305">$D$11</f>
        <v>216.36</v>
      </c>
      <c r="F528" s="71">
        <f t="shared" si="305"/>
        <v>216.36</v>
      </c>
      <c r="G528" s="71">
        <f t="shared" si="305"/>
        <v>216.36</v>
      </c>
      <c r="H528" s="71">
        <f t="shared" si="305"/>
        <v>216.36</v>
      </c>
      <c r="I528" s="71">
        <f t="shared" si="305"/>
        <v>216.36</v>
      </c>
      <c r="J528" s="71">
        <f t="shared" si="305"/>
        <v>216.36</v>
      </c>
      <c r="K528" s="71">
        <f t="shared" si="305"/>
        <v>216.36</v>
      </c>
      <c r="L528" s="71">
        <f t="shared" si="305"/>
        <v>216.36</v>
      </c>
      <c r="M528" s="71">
        <f t="shared" si="305"/>
        <v>216.36</v>
      </c>
      <c r="N528" s="71">
        <f t="shared" si="305"/>
        <v>216.36</v>
      </c>
      <c r="O528" s="71">
        <f t="shared" si="305"/>
        <v>216.36</v>
      </c>
      <c r="P528" s="71">
        <f t="shared" si="305"/>
        <v>216.36</v>
      </c>
      <c r="Q528" s="71">
        <f t="shared" si="305"/>
        <v>216.36</v>
      </c>
      <c r="R528" s="71">
        <f t="shared" si="305"/>
        <v>216.36</v>
      </c>
      <c r="S528" s="71">
        <f t="shared" si="305"/>
        <v>216.36</v>
      </c>
      <c r="T528" s="71">
        <f t="shared" si="305"/>
        <v>216.36</v>
      </c>
      <c r="U528" s="71">
        <f t="shared" si="305"/>
        <v>216.36</v>
      </c>
      <c r="V528" s="71">
        <f t="shared" si="305"/>
        <v>216.36</v>
      </c>
      <c r="W528" s="71">
        <f t="shared" si="305"/>
        <v>216.36</v>
      </c>
      <c r="X528" s="71">
        <f t="shared" si="305"/>
        <v>216.36</v>
      </c>
      <c r="Y528" s="71">
        <f t="shared" si="305"/>
        <v>216.36</v>
      </c>
      <c r="Z528" s="71">
        <f t="shared" si="305"/>
        <v>216.36</v>
      </c>
      <c r="AA528" s="71">
        <f t="shared" si="305"/>
        <v>216.36</v>
      </c>
    </row>
    <row r="529" spans="1:27" collapsed="1" x14ac:dyDescent="0.2">
      <c r="A529" s="162" t="s">
        <v>2924</v>
      </c>
      <c r="B529" s="54" t="str">
        <f>"10"&amp;"."&amp;$B$801&amp;"."&amp;$B$802</f>
        <v>10.05.2023</v>
      </c>
      <c r="C529" s="134" t="s">
        <v>76</v>
      </c>
      <c r="D529" s="135">
        <f>ROUND(((D530+D531+D533+D532)/1000),5)</f>
        <v>2.25745</v>
      </c>
      <c r="E529" s="135">
        <f>ROUND(((E530+E531+E533+E532)/1000),5)</f>
        <v>2.0502899999999999</v>
      </c>
      <c r="F529" s="135">
        <f>ROUND(((F530+F531+F533+F532)/1000),5)</f>
        <v>1.95957</v>
      </c>
      <c r="G529" s="135">
        <f t="shared" ref="G529:AA529" si="306">ROUND(((G530+G531+G533+G532)/1000),5)</f>
        <v>1.9089100000000001</v>
      </c>
      <c r="H529" s="135">
        <f t="shared" si="306"/>
        <v>1.9302699999999999</v>
      </c>
      <c r="I529" s="135">
        <f t="shared" si="306"/>
        <v>1.9811000000000001</v>
      </c>
      <c r="J529" s="135">
        <f t="shared" si="306"/>
        <v>2.1617799999999998</v>
      </c>
      <c r="K529" s="135">
        <f t="shared" si="306"/>
        <v>2.3059500000000002</v>
      </c>
      <c r="L529" s="135">
        <f t="shared" si="306"/>
        <v>2.5196000000000001</v>
      </c>
      <c r="M529" s="135">
        <f t="shared" si="306"/>
        <v>2.7206000000000001</v>
      </c>
      <c r="N529" s="135">
        <f t="shared" si="306"/>
        <v>2.7879700000000001</v>
      </c>
      <c r="O529" s="135">
        <f t="shared" si="306"/>
        <v>2.60304</v>
      </c>
      <c r="P529" s="135">
        <f t="shared" si="306"/>
        <v>2.6078299999999999</v>
      </c>
      <c r="Q529" s="135">
        <f t="shared" si="306"/>
        <v>2.6218599999999999</v>
      </c>
      <c r="R529" s="135">
        <f t="shared" si="306"/>
        <v>2.6038199999999998</v>
      </c>
      <c r="S529" s="135">
        <f t="shared" si="306"/>
        <v>2.6028799999999999</v>
      </c>
      <c r="T529" s="135">
        <f t="shared" si="306"/>
        <v>2.5625800000000001</v>
      </c>
      <c r="U529" s="135">
        <f t="shared" si="306"/>
        <v>2.5291800000000002</v>
      </c>
      <c r="V529" s="135">
        <f t="shared" si="306"/>
        <v>2.5203700000000002</v>
      </c>
      <c r="W529" s="135">
        <f t="shared" si="306"/>
        <v>2.5661499999999999</v>
      </c>
      <c r="X529" s="135">
        <f t="shared" si="306"/>
        <v>2.6207699999999998</v>
      </c>
      <c r="Y529" s="135">
        <f t="shared" si="306"/>
        <v>2.5653700000000002</v>
      </c>
      <c r="Z529" s="135">
        <f t="shared" si="306"/>
        <v>2.4778600000000002</v>
      </c>
      <c r="AA529" s="135">
        <f t="shared" si="306"/>
        <v>2.2767300000000001</v>
      </c>
    </row>
    <row r="530" spans="1:27" ht="12.75" hidden="1" customHeight="1" outlineLevel="1" x14ac:dyDescent="0.2">
      <c r="A530" s="163" t="s">
        <v>2925</v>
      </c>
      <c r="B530" s="94" t="s">
        <v>238</v>
      </c>
      <c r="C530" s="70" t="s">
        <v>79</v>
      </c>
      <c r="D530" s="71">
        <v>1601.96</v>
      </c>
      <c r="E530" s="71">
        <v>1394.8</v>
      </c>
      <c r="F530" s="71">
        <v>1304.08</v>
      </c>
      <c r="G530" s="71">
        <v>1253.42</v>
      </c>
      <c r="H530" s="71">
        <v>1274.78</v>
      </c>
      <c r="I530" s="71">
        <v>1325.61</v>
      </c>
      <c r="J530" s="71">
        <v>1506.29</v>
      </c>
      <c r="K530" s="71">
        <v>1650.46</v>
      </c>
      <c r="L530" s="71">
        <v>1864.11</v>
      </c>
      <c r="M530" s="71">
        <v>2065.11</v>
      </c>
      <c r="N530" s="71">
        <v>2132.48</v>
      </c>
      <c r="O530" s="71">
        <v>1947.55</v>
      </c>
      <c r="P530" s="71">
        <v>1952.34</v>
      </c>
      <c r="Q530" s="71">
        <v>1966.37</v>
      </c>
      <c r="R530" s="71">
        <v>1948.33</v>
      </c>
      <c r="S530" s="71">
        <v>1947.39</v>
      </c>
      <c r="T530" s="71">
        <v>1907.09</v>
      </c>
      <c r="U530" s="71">
        <v>1873.69</v>
      </c>
      <c r="V530" s="71">
        <v>1864.88</v>
      </c>
      <c r="W530" s="71">
        <v>1910.66</v>
      </c>
      <c r="X530" s="71">
        <v>1965.28</v>
      </c>
      <c r="Y530" s="71">
        <v>1909.88</v>
      </c>
      <c r="Z530" s="71">
        <v>1822.37</v>
      </c>
      <c r="AA530" s="71">
        <v>1621.24</v>
      </c>
    </row>
    <row r="531" spans="1:27" ht="12.75" hidden="1" customHeight="1" outlineLevel="1" x14ac:dyDescent="0.2">
      <c r="A531" s="163" t="s">
        <v>2926</v>
      </c>
      <c r="B531" s="94" t="s">
        <v>90</v>
      </c>
      <c r="C531" s="70" t="s">
        <v>79</v>
      </c>
      <c r="D531" s="71">
        <f>$D$486</f>
        <v>434.18</v>
      </c>
      <c r="E531" s="71">
        <f t="shared" ref="E531:AA531" si="307">$D$486</f>
        <v>434.18</v>
      </c>
      <c r="F531" s="71">
        <f t="shared" si="307"/>
        <v>434.18</v>
      </c>
      <c r="G531" s="71">
        <f t="shared" si="307"/>
        <v>434.18</v>
      </c>
      <c r="H531" s="71">
        <f t="shared" si="307"/>
        <v>434.18</v>
      </c>
      <c r="I531" s="71">
        <f t="shared" si="307"/>
        <v>434.18</v>
      </c>
      <c r="J531" s="71">
        <f t="shared" si="307"/>
        <v>434.18</v>
      </c>
      <c r="K531" s="71">
        <f t="shared" si="307"/>
        <v>434.18</v>
      </c>
      <c r="L531" s="71">
        <f t="shared" si="307"/>
        <v>434.18</v>
      </c>
      <c r="M531" s="71">
        <f t="shared" si="307"/>
        <v>434.18</v>
      </c>
      <c r="N531" s="71">
        <f t="shared" si="307"/>
        <v>434.18</v>
      </c>
      <c r="O531" s="71">
        <f t="shared" si="307"/>
        <v>434.18</v>
      </c>
      <c r="P531" s="71">
        <f t="shared" si="307"/>
        <v>434.18</v>
      </c>
      <c r="Q531" s="71">
        <f t="shared" si="307"/>
        <v>434.18</v>
      </c>
      <c r="R531" s="71">
        <f t="shared" si="307"/>
        <v>434.18</v>
      </c>
      <c r="S531" s="71">
        <f t="shared" si="307"/>
        <v>434.18</v>
      </c>
      <c r="T531" s="71">
        <f t="shared" si="307"/>
        <v>434.18</v>
      </c>
      <c r="U531" s="71">
        <f t="shared" si="307"/>
        <v>434.18</v>
      </c>
      <c r="V531" s="71">
        <f t="shared" si="307"/>
        <v>434.18</v>
      </c>
      <c r="W531" s="71">
        <f t="shared" si="307"/>
        <v>434.18</v>
      </c>
      <c r="X531" s="71">
        <f t="shared" si="307"/>
        <v>434.18</v>
      </c>
      <c r="Y531" s="71">
        <f t="shared" si="307"/>
        <v>434.18</v>
      </c>
      <c r="Z531" s="71">
        <f t="shared" si="307"/>
        <v>434.18</v>
      </c>
      <c r="AA531" s="71">
        <f t="shared" si="307"/>
        <v>434.18</v>
      </c>
    </row>
    <row r="532" spans="1:27" ht="12.75" hidden="1" customHeight="1" outlineLevel="1" x14ac:dyDescent="0.2">
      <c r="A532" s="163" t="s">
        <v>2927</v>
      </c>
      <c r="B532" s="94" t="s">
        <v>83</v>
      </c>
      <c r="C532" s="70" t="s">
        <v>79</v>
      </c>
      <c r="D532" s="71">
        <v>4.95</v>
      </c>
      <c r="E532" s="71">
        <v>4.95</v>
      </c>
      <c r="F532" s="71">
        <v>4.95</v>
      </c>
      <c r="G532" s="71">
        <v>4.95</v>
      </c>
      <c r="H532" s="71">
        <v>4.95</v>
      </c>
      <c r="I532" s="71">
        <v>4.95</v>
      </c>
      <c r="J532" s="71">
        <v>4.95</v>
      </c>
      <c r="K532" s="71">
        <v>4.95</v>
      </c>
      <c r="L532" s="71">
        <v>4.95</v>
      </c>
      <c r="M532" s="71">
        <v>4.95</v>
      </c>
      <c r="N532" s="71">
        <v>4.95</v>
      </c>
      <c r="O532" s="71">
        <v>4.95</v>
      </c>
      <c r="P532" s="71">
        <v>4.95</v>
      </c>
      <c r="Q532" s="71">
        <v>4.95</v>
      </c>
      <c r="R532" s="71">
        <v>4.95</v>
      </c>
      <c r="S532" s="71">
        <v>4.95</v>
      </c>
      <c r="T532" s="71">
        <v>4.95</v>
      </c>
      <c r="U532" s="71">
        <v>4.95</v>
      </c>
      <c r="V532" s="71">
        <v>4.95</v>
      </c>
      <c r="W532" s="71">
        <v>4.95</v>
      </c>
      <c r="X532" s="71">
        <v>4.95</v>
      </c>
      <c r="Y532" s="71">
        <v>4.95</v>
      </c>
      <c r="Z532" s="71">
        <v>4.95</v>
      </c>
      <c r="AA532" s="71">
        <v>4.95</v>
      </c>
    </row>
    <row r="533" spans="1:27" ht="12.75" hidden="1" customHeight="1" outlineLevel="1" x14ac:dyDescent="0.2">
      <c r="A533" s="163" t="s">
        <v>2928</v>
      </c>
      <c r="B533" s="94" t="s">
        <v>81</v>
      </c>
      <c r="C533" s="70" t="s">
        <v>79</v>
      </c>
      <c r="D533" s="71">
        <f>$D$11</f>
        <v>216.36</v>
      </c>
      <c r="E533" s="71">
        <f t="shared" ref="E533:AA533" si="308">$D$11</f>
        <v>216.36</v>
      </c>
      <c r="F533" s="71">
        <f t="shared" si="308"/>
        <v>216.36</v>
      </c>
      <c r="G533" s="71">
        <f t="shared" si="308"/>
        <v>216.36</v>
      </c>
      <c r="H533" s="71">
        <f t="shared" si="308"/>
        <v>216.36</v>
      </c>
      <c r="I533" s="71">
        <f t="shared" si="308"/>
        <v>216.36</v>
      </c>
      <c r="J533" s="71">
        <f t="shared" si="308"/>
        <v>216.36</v>
      </c>
      <c r="K533" s="71">
        <f t="shared" si="308"/>
        <v>216.36</v>
      </c>
      <c r="L533" s="71">
        <f t="shared" si="308"/>
        <v>216.36</v>
      </c>
      <c r="M533" s="71">
        <f t="shared" si="308"/>
        <v>216.36</v>
      </c>
      <c r="N533" s="71">
        <f t="shared" si="308"/>
        <v>216.36</v>
      </c>
      <c r="O533" s="71">
        <f t="shared" si="308"/>
        <v>216.36</v>
      </c>
      <c r="P533" s="71">
        <f t="shared" si="308"/>
        <v>216.36</v>
      </c>
      <c r="Q533" s="71">
        <f t="shared" si="308"/>
        <v>216.36</v>
      </c>
      <c r="R533" s="71">
        <f t="shared" si="308"/>
        <v>216.36</v>
      </c>
      <c r="S533" s="71">
        <f t="shared" si="308"/>
        <v>216.36</v>
      </c>
      <c r="T533" s="71">
        <f t="shared" si="308"/>
        <v>216.36</v>
      </c>
      <c r="U533" s="71">
        <f t="shared" si="308"/>
        <v>216.36</v>
      </c>
      <c r="V533" s="71">
        <f t="shared" si="308"/>
        <v>216.36</v>
      </c>
      <c r="W533" s="71">
        <f t="shared" si="308"/>
        <v>216.36</v>
      </c>
      <c r="X533" s="71">
        <f t="shared" si="308"/>
        <v>216.36</v>
      </c>
      <c r="Y533" s="71">
        <f t="shared" si="308"/>
        <v>216.36</v>
      </c>
      <c r="Z533" s="71">
        <f t="shared" si="308"/>
        <v>216.36</v>
      </c>
      <c r="AA533" s="71">
        <f t="shared" si="308"/>
        <v>216.36</v>
      </c>
    </row>
    <row r="534" spans="1:27" collapsed="1" x14ac:dyDescent="0.2">
      <c r="A534" s="162" t="s">
        <v>2929</v>
      </c>
      <c r="B534" s="54" t="str">
        <f>"11"&amp;"."&amp;$B$801&amp;"."&amp;$B$802</f>
        <v>11.05.2023</v>
      </c>
      <c r="C534" s="134" t="s">
        <v>76</v>
      </c>
      <c r="D534" s="135">
        <f>ROUND(((D535+D536+D538+D537)/1000),5)</f>
        <v>1.86493</v>
      </c>
      <c r="E534" s="135">
        <f>ROUND(((E535+E536+E538+E537)/1000),5)</f>
        <v>1.72946</v>
      </c>
      <c r="F534" s="135">
        <f>ROUND(((F535+F536+F538+F537)/1000),5)</f>
        <v>1.6830499999999999</v>
      </c>
      <c r="G534" s="135">
        <f t="shared" ref="G534:AA534" si="309">ROUND(((G535+G536+G538+G537)/1000),5)</f>
        <v>1.6387799999999999</v>
      </c>
      <c r="H534" s="135">
        <f t="shared" si="309"/>
        <v>1.65743</v>
      </c>
      <c r="I534" s="135">
        <f t="shared" si="309"/>
        <v>1.7299899999999999</v>
      </c>
      <c r="J534" s="135">
        <f t="shared" si="309"/>
        <v>1.88625</v>
      </c>
      <c r="K534" s="135">
        <f t="shared" si="309"/>
        <v>2.0937199999999998</v>
      </c>
      <c r="L534" s="135">
        <f t="shared" si="309"/>
        <v>2.3605100000000001</v>
      </c>
      <c r="M534" s="135">
        <f t="shared" si="309"/>
        <v>2.4666199999999998</v>
      </c>
      <c r="N534" s="135">
        <f t="shared" si="309"/>
        <v>2.4809199999999998</v>
      </c>
      <c r="O534" s="135">
        <f t="shared" si="309"/>
        <v>2.5094799999999999</v>
      </c>
      <c r="P534" s="135">
        <f t="shared" si="309"/>
        <v>2.5209299999999999</v>
      </c>
      <c r="Q534" s="135">
        <f t="shared" si="309"/>
        <v>2.5223800000000001</v>
      </c>
      <c r="R534" s="135">
        <f t="shared" si="309"/>
        <v>2.50345</v>
      </c>
      <c r="S534" s="135">
        <f t="shared" si="309"/>
        <v>2.4213399999999998</v>
      </c>
      <c r="T534" s="135">
        <f t="shared" si="309"/>
        <v>2.3789099999999999</v>
      </c>
      <c r="U534" s="135">
        <f t="shared" si="309"/>
        <v>2.3386999999999998</v>
      </c>
      <c r="V534" s="135">
        <f t="shared" si="309"/>
        <v>2.34789</v>
      </c>
      <c r="W534" s="135">
        <f t="shared" si="309"/>
        <v>2.3637899999999998</v>
      </c>
      <c r="X534" s="135">
        <f t="shared" si="309"/>
        <v>2.4237799999999998</v>
      </c>
      <c r="Y534" s="135">
        <f t="shared" si="309"/>
        <v>2.44611</v>
      </c>
      <c r="Z534" s="135">
        <f t="shared" si="309"/>
        <v>2.27962</v>
      </c>
      <c r="AA534" s="135">
        <f t="shared" si="309"/>
        <v>1.99492</v>
      </c>
    </row>
    <row r="535" spans="1:27" ht="12.75" hidden="1" customHeight="1" outlineLevel="1" x14ac:dyDescent="0.2">
      <c r="A535" s="163" t="s">
        <v>2930</v>
      </c>
      <c r="B535" s="94" t="s">
        <v>238</v>
      </c>
      <c r="C535" s="70" t="s">
        <v>79</v>
      </c>
      <c r="D535" s="71">
        <v>1209.44</v>
      </c>
      <c r="E535" s="71">
        <v>1073.97</v>
      </c>
      <c r="F535" s="71">
        <v>1027.56</v>
      </c>
      <c r="G535" s="71">
        <v>983.29</v>
      </c>
      <c r="H535" s="71">
        <v>1001.94</v>
      </c>
      <c r="I535" s="71">
        <v>1074.5</v>
      </c>
      <c r="J535" s="71">
        <v>1230.76</v>
      </c>
      <c r="K535" s="71">
        <v>1438.23</v>
      </c>
      <c r="L535" s="71">
        <v>1705.02</v>
      </c>
      <c r="M535" s="71">
        <v>1811.13</v>
      </c>
      <c r="N535" s="71">
        <v>1825.43</v>
      </c>
      <c r="O535" s="71">
        <v>1853.99</v>
      </c>
      <c r="P535" s="71">
        <v>1865.44</v>
      </c>
      <c r="Q535" s="71">
        <v>1866.89</v>
      </c>
      <c r="R535" s="71">
        <v>1847.96</v>
      </c>
      <c r="S535" s="71">
        <v>1765.85</v>
      </c>
      <c r="T535" s="71">
        <v>1723.42</v>
      </c>
      <c r="U535" s="71">
        <v>1683.21</v>
      </c>
      <c r="V535" s="71">
        <v>1692.4</v>
      </c>
      <c r="W535" s="71">
        <v>1708.3</v>
      </c>
      <c r="X535" s="71">
        <v>1768.29</v>
      </c>
      <c r="Y535" s="71">
        <v>1790.62</v>
      </c>
      <c r="Z535" s="71">
        <v>1624.13</v>
      </c>
      <c r="AA535" s="71">
        <v>1339.43</v>
      </c>
    </row>
    <row r="536" spans="1:27" ht="12.75" hidden="1" customHeight="1" outlineLevel="1" x14ac:dyDescent="0.2">
      <c r="A536" s="163" t="s">
        <v>2931</v>
      </c>
      <c r="B536" s="94" t="s">
        <v>90</v>
      </c>
      <c r="C536" s="70" t="s">
        <v>79</v>
      </c>
      <c r="D536" s="71">
        <f>$D$486</f>
        <v>434.18</v>
      </c>
      <c r="E536" s="71">
        <f t="shared" ref="E536:AA536" si="310">$D$486</f>
        <v>434.18</v>
      </c>
      <c r="F536" s="71">
        <f t="shared" si="310"/>
        <v>434.18</v>
      </c>
      <c r="G536" s="71">
        <f t="shared" si="310"/>
        <v>434.18</v>
      </c>
      <c r="H536" s="71">
        <f t="shared" si="310"/>
        <v>434.18</v>
      </c>
      <c r="I536" s="71">
        <f t="shared" si="310"/>
        <v>434.18</v>
      </c>
      <c r="J536" s="71">
        <f t="shared" si="310"/>
        <v>434.18</v>
      </c>
      <c r="K536" s="71">
        <f t="shared" si="310"/>
        <v>434.18</v>
      </c>
      <c r="L536" s="71">
        <f t="shared" si="310"/>
        <v>434.18</v>
      </c>
      <c r="M536" s="71">
        <f t="shared" si="310"/>
        <v>434.18</v>
      </c>
      <c r="N536" s="71">
        <f t="shared" si="310"/>
        <v>434.18</v>
      </c>
      <c r="O536" s="71">
        <f t="shared" si="310"/>
        <v>434.18</v>
      </c>
      <c r="P536" s="71">
        <f t="shared" si="310"/>
        <v>434.18</v>
      </c>
      <c r="Q536" s="71">
        <f t="shared" si="310"/>
        <v>434.18</v>
      </c>
      <c r="R536" s="71">
        <f t="shared" si="310"/>
        <v>434.18</v>
      </c>
      <c r="S536" s="71">
        <f t="shared" si="310"/>
        <v>434.18</v>
      </c>
      <c r="T536" s="71">
        <f t="shared" si="310"/>
        <v>434.18</v>
      </c>
      <c r="U536" s="71">
        <f t="shared" si="310"/>
        <v>434.18</v>
      </c>
      <c r="V536" s="71">
        <f t="shared" si="310"/>
        <v>434.18</v>
      </c>
      <c r="W536" s="71">
        <f t="shared" si="310"/>
        <v>434.18</v>
      </c>
      <c r="X536" s="71">
        <f t="shared" si="310"/>
        <v>434.18</v>
      </c>
      <c r="Y536" s="71">
        <f t="shared" si="310"/>
        <v>434.18</v>
      </c>
      <c r="Z536" s="71">
        <f t="shared" si="310"/>
        <v>434.18</v>
      </c>
      <c r="AA536" s="71">
        <f t="shared" si="310"/>
        <v>434.18</v>
      </c>
    </row>
    <row r="537" spans="1:27" ht="12.75" hidden="1" customHeight="1" outlineLevel="1" x14ac:dyDescent="0.2">
      <c r="A537" s="163" t="s">
        <v>2932</v>
      </c>
      <c r="B537" s="94" t="s">
        <v>83</v>
      </c>
      <c r="C537" s="70" t="s">
        <v>79</v>
      </c>
      <c r="D537" s="71">
        <v>4.95</v>
      </c>
      <c r="E537" s="71">
        <v>4.95</v>
      </c>
      <c r="F537" s="71">
        <v>4.95</v>
      </c>
      <c r="G537" s="71">
        <v>4.95</v>
      </c>
      <c r="H537" s="71">
        <v>4.95</v>
      </c>
      <c r="I537" s="71">
        <v>4.95</v>
      </c>
      <c r="J537" s="71">
        <v>4.95</v>
      </c>
      <c r="K537" s="71">
        <v>4.95</v>
      </c>
      <c r="L537" s="71">
        <v>4.95</v>
      </c>
      <c r="M537" s="71">
        <v>4.95</v>
      </c>
      <c r="N537" s="71">
        <v>4.95</v>
      </c>
      <c r="O537" s="71">
        <v>4.95</v>
      </c>
      <c r="P537" s="71">
        <v>4.95</v>
      </c>
      <c r="Q537" s="71">
        <v>4.95</v>
      </c>
      <c r="R537" s="71">
        <v>4.95</v>
      </c>
      <c r="S537" s="71">
        <v>4.95</v>
      </c>
      <c r="T537" s="71">
        <v>4.95</v>
      </c>
      <c r="U537" s="71">
        <v>4.95</v>
      </c>
      <c r="V537" s="71">
        <v>4.95</v>
      </c>
      <c r="W537" s="71">
        <v>4.95</v>
      </c>
      <c r="X537" s="71">
        <v>4.95</v>
      </c>
      <c r="Y537" s="71">
        <v>4.95</v>
      </c>
      <c r="Z537" s="71">
        <v>4.95</v>
      </c>
      <c r="AA537" s="71">
        <v>4.95</v>
      </c>
    </row>
    <row r="538" spans="1:27" ht="12.75" hidden="1" customHeight="1" outlineLevel="1" x14ac:dyDescent="0.2">
      <c r="A538" s="163" t="s">
        <v>2933</v>
      </c>
      <c r="B538" s="94" t="s">
        <v>81</v>
      </c>
      <c r="C538" s="70" t="s">
        <v>79</v>
      </c>
      <c r="D538" s="71">
        <f>$D$11</f>
        <v>216.36</v>
      </c>
      <c r="E538" s="71">
        <f t="shared" ref="E538:AA538" si="311">$D$11</f>
        <v>216.36</v>
      </c>
      <c r="F538" s="71">
        <f t="shared" si="311"/>
        <v>216.36</v>
      </c>
      <c r="G538" s="71">
        <f t="shared" si="311"/>
        <v>216.36</v>
      </c>
      <c r="H538" s="71">
        <f t="shared" si="311"/>
        <v>216.36</v>
      </c>
      <c r="I538" s="71">
        <f t="shared" si="311"/>
        <v>216.36</v>
      </c>
      <c r="J538" s="71">
        <f t="shared" si="311"/>
        <v>216.36</v>
      </c>
      <c r="K538" s="71">
        <f t="shared" si="311"/>
        <v>216.36</v>
      </c>
      <c r="L538" s="71">
        <f t="shared" si="311"/>
        <v>216.36</v>
      </c>
      <c r="M538" s="71">
        <f t="shared" si="311"/>
        <v>216.36</v>
      </c>
      <c r="N538" s="71">
        <f t="shared" si="311"/>
        <v>216.36</v>
      </c>
      <c r="O538" s="71">
        <f t="shared" si="311"/>
        <v>216.36</v>
      </c>
      <c r="P538" s="71">
        <f t="shared" si="311"/>
        <v>216.36</v>
      </c>
      <c r="Q538" s="71">
        <f t="shared" si="311"/>
        <v>216.36</v>
      </c>
      <c r="R538" s="71">
        <f t="shared" si="311"/>
        <v>216.36</v>
      </c>
      <c r="S538" s="71">
        <f t="shared" si="311"/>
        <v>216.36</v>
      </c>
      <c r="T538" s="71">
        <f t="shared" si="311"/>
        <v>216.36</v>
      </c>
      <c r="U538" s="71">
        <f t="shared" si="311"/>
        <v>216.36</v>
      </c>
      <c r="V538" s="71">
        <f t="shared" si="311"/>
        <v>216.36</v>
      </c>
      <c r="W538" s="71">
        <f t="shared" si="311"/>
        <v>216.36</v>
      </c>
      <c r="X538" s="71">
        <f t="shared" si="311"/>
        <v>216.36</v>
      </c>
      <c r="Y538" s="71">
        <f t="shared" si="311"/>
        <v>216.36</v>
      </c>
      <c r="Z538" s="71">
        <f t="shared" si="311"/>
        <v>216.36</v>
      </c>
      <c r="AA538" s="71">
        <f t="shared" si="311"/>
        <v>216.36</v>
      </c>
    </row>
    <row r="539" spans="1:27" collapsed="1" x14ac:dyDescent="0.2">
      <c r="A539" s="162" t="s">
        <v>2934</v>
      </c>
      <c r="B539" s="54" t="str">
        <f>"12"&amp;"."&amp;$B$801&amp;"."&amp;$B$802</f>
        <v>12.05.2023</v>
      </c>
      <c r="C539" s="134" t="s">
        <v>76</v>
      </c>
      <c r="D539" s="135">
        <f>ROUND(((D540+D541+D543+D542)/1000),5)</f>
        <v>1.8493900000000001</v>
      </c>
      <c r="E539" s="135">
        <f>ROUND(((E540+E541+E543+E542)/1000),5)</f>
        <v>1.7232700000000001</v>
      </c>
      <c r="F539" s="135">
        <f>ROUND(((F540+F541+F543+F542)/1000),5)</f>
        <v>1.65469</v>
      </c>
      <c r="G539" s="135">
        <f t="shared" ref="G539:AA539" si="312">ROUND(((G540+G541+G543+G542)/1000),5)</f>
        <v>1.6005400000000001</v>
      </c>
      <c r="H539" s="135">
        <f t="shared" si="312"/>
        <v>1.68407</v>
      </c>
      <c r="I539" s="135">
        <f t="shared" si="312"/>
        <v>1.7333000000000001</v>
      </c>
      <c r="J539" s="135">
        <f t="shared" si="312"/>
        <v>1.9296899999999999</v>
      </c>
      <c r="K539" s="135">
        <f t="shared" si="312"/>
        <v>2.15821</v>
      </c>
      <c r="L539" s="135">
        <f t="shared" si="312"/>
        <v>2.3956300000000001</v>
      </c>
      <c r="M539" s="135">
        <f t="shared" si="312"/>
        <v>2.50867</v>
      </c>
      <c r="N539" s="135">
        <f t="shared" si="312"/>
        <v>2.51797</v>
      </c>
      <c r="O539" s="135">
        <f t="shared" si="312"/>
        <v>2.5216599999999998</v>
      </c>
      <c r="P539" s="135">
        <f t="shared" si="312"/>
        <v>2.5208499999999998</v>
      </c>
      <c r="Q539" s="135">
        <f t="shared" si="312"/>
        <v>2.5300400000000001</v>
      </c>
      <c r="R539" s="135">
        <f t="shared" si="312"/>
        <v>2.5274399999999999</v>
      </c>
      <c r="S539" s="135">
        <f t="shared" si="312"/>
        <v>2.51972</v>
      </c>
      <c r="T539" s="135">
        <f t="shared" si="312"/>
        <v>2.5119500000000001</v>
      </c>
      <c r="U539" s="135">
        <f t="shared" si="312"/>
        <v>2.5035400000000001</v>
      </c>
      <c r="V539" s="135">
        <f t="shared" si="312"/>
        <v>2.48245</v>
      </c>
      <c r="W539" s="135">
        <f t="shared" si="312"/>
        <v>2.3978600000000001</v>
      </c>
      <c r="X539" s="135">
        <f t="shared" si="312"/>
        <v>2.46733</v>
      </c>
      <c r="Y539" s="135">
        <f t="shared" si="312"/>
        <v>2.5422099999999999</v>
      </c>
      <c r="Z539" s="135">
        <f t="shared" si="312"/>
        <v>2.4024399999999999</v>
      </c>
      <c r="AA539" s="135">
        <f t="shared" si="312"/>
        <v>2.25421</v>
      </c>
    </row>
    <row r="540" spans="1:27" ht="12.75" hidden="1" customHeight="1" outlineLevel="1" x14ac:dyDescent="0.2">
      <c r="A540" s="163" t="s">
        <v>2935</v>
      </c>
      <c r="B540" s="94" t="s">
        <v>238</v>
      </c>
      <c r="C540" s="70" t="s">
        <v>79</v>
      </c>
      <c r="D540" s="71">
        <v>1193.9000000000001</v>
      </c>
      <c r="E540" s="71">
        <v>1067.78</v>
      </c>
      <c r="F540" s="71">
        <v>999.2</v>
      </c>
      <c r="G540" s="71">
        <v>945.05</v>
      </c>
      <c r="H540" s="71">
        <v>1028.58</v>
      </c>
      <c r="I540" s="71">
        <v>1077.81</v>
      </c>
      <c r="J540" s="71">
        <v>1274.2</v>
      </c>
      <c r="K540" s="71">
        <v>1502.72</v>
      </c>
      <c r="L540" s="71">
        <v>1740.14</v>
      </c>
      <c r="M540" s="71">
        <v>1853.18</v>
      </c>
      <c r="N540" s="71">
        <v>1862.48</v>
      </c>
      <c r="O540" s="71">
        <v>1866.17</v>
      </c>
      <c r="P540" s="71">
        <v>1865.36</v>
      </c>
      <c r="Q540" s="71">
        <v>1874.55</v>
      </c>
      <c r="R540" s="71">
        <v>1871.95</v>
      </c>
      <c r="S540" s="71">
        <v>1864.23</v>
      </c>
      <c r="T540" s="71">
        <v>1856.46</v>
      </c>
      <c r="U540" s="71">
        <v>1848.05</v>
      </c>
      <c r="V540" s="71">
        <v>1826.96</v>
      </c>
      <c r="W540" s="71">
        <v>1742.37</v>
      </c>
      <c r="X540" s="71">
        <v>1811.84</v>
      </c>
      <c r="Y540" s="71">
        <v>1886.72</v>
      </c>
      <c r="Z540" s="71">
        <v>1746.95</v>
      </c>
      <c r="AA540" s="71">
        <v>1598.72</v>
      </c>
    </row>
    <row r="541" spans="1:27" ht="12.75" hidden="1" customHeight="1" outlineLevel="1" x14ac:dyDescent="0.2">
      <c r="A541" s="163" t="s">
        <v>2936</v>
      </c>
      <c r="B541" s="94" t="s">
        <v>90</v>
      </c>
      <c r="C541" s="70" t="s">
        <v>79</v>
      </c>
      <c r="D541" s="71">
        <f>$D$486</f>
        <v>434.18</v>
      </c>
      <c r="E541" s="71">
        <f t="shared" ref="E541:AA541" si="313">$D$486</f>
        <v>434.18</v>
      </c>
      <c r="F541" s="71">
        <f t="shared" si="313"/>
        <v>434.18</v>
      </c>
      <c r="G541" s="71">
        <f t="shared" si="313"/>
        <v>434.18</v>
      </c>
      <c r="H541" s="71">
        <f t="shared" si="313"/>
        <v>434.18</v>
      </c>
      <c r="I541" s="71">
        <f t="shared" si="313"/>
        <v>434.18</v>
      </c>
      <c r="J541" s="71">
        <f t="shared" si="313"/>
        <v>434.18</v>
      </c>
      <c r="K541" s="71">
        <f t="shared" si="313"/>
        <v>434.18</v>
      </c>
      <c r="L541" s="71">
        <f t="shared" si="313"/>
        <v>434.18</v>
      </c>
      <c r="M541" s="71">
        <f t="shared" si="313"/>
        <v>434.18</v>
      </c>
      <c r="N541" s="71">
        <f t="shared" si="313"/>
        <v>434.18</v>
      </c>
      <c r="O541" s="71">
        <f t="shared" si="313"/>
        <v>434.18</v>
      </c>
      <c r="P541" s="71">
        <f t="shared" si="313"/>
        <v>434.18</v>
      </c>
      <c r="Q541" s="71">
        <f t="shared" si="313"/>
        <v>434.18</v>
      </c>
      <c r="R541" s="71">
        <f t="shared" si="313"/>
        <v>434.18</v>
      </c>
      <c r="S541" s="71">
        <f t="shared" si="313"/>
        <v>434.18</v>
      </c>
      <c r="T541" s="71">
        <f t="shared" si="313"/>
        <v>434.18</v>
      </c>
      <c r="U541" s="71">
        <f t="shared" si="313"/>
        <v>434.18</v>
      </c>
      <c r="V541" s="71">
        <f t="shared" si="313"/>
        <v>434.18</v>
      </c>
      <c r="W541" s="71">
        <f t="shared" si="313"/>
        <v>434.18</v>
      </c>
      <c r="X541" s="71">
        <f t="shared" si="313"/>
        <v>434.18</v>
      </c>
      <c r="Y541" s="71">
        <f t="shared" si="313"/>
        <v>434.18</v>
      </c>
      <c r="Z541" s="71">
        <f t="shared" si="313"/>
        <v>434.18</v>
      </c>
      <c r="AA541" s="71">
        <f t="shared" si="313"/>
        <v>434.18</v>
      </c>
    </row>
    <row r="542" spans="1:27" ht="12.75" hidden="1" customHeight="1" outlineLevel="1" x14ac:dyDescent="0.2">
      <c r="A542" s="163" t="s">
        <v>2937</v>
      </c>
      <c r="B542" s="94" t="s">
        <v>83</v>
      </c>
      <c r="C542" s="70" t="s">
        <v>79</v>
      </c>
      <c r="D542" s="71">
        <v>4.95</v>
      </c>
      <c r="E542" s="71">
        <v>4.95</v>
      </c>
      <c r="F542" s="71">
        <v>4.95</v>
      </c>
      <c r="G542" s="71">
        <v>4.95</v>
      </c>
      <c r="H542" s="71">
        <v>4.95</v>
      </c>
      <c r="I542" s="71">
        <v>4.95</v>
      </c>
      <c r="J542" s="71">
        <v>4.95</v>
      </c>
      <c r="K542" s="71">
        <v>4.95</v>
      </c>
      <c r="L542" s="71">
        <v>4.95</v>
      </c>
      <c r="M542" s="71">
        <v>4.95</v>
      </c>
      <c r="N542" s="71">
        <v>4.95</v>
      </c>
      <c r="O542" s="71">
        <v>4.95</v>
      </c>
      <c r="P542" s="71">
        <v>4.95</v>
      </c>
      <c r="Q542" s="71">
        <v>4.95</v>
      </c>
      <c r="R542" s="71">
        <v>4.95</v>
      </c>
      <c r="S542" s="71">
        <v>4.95</v>
      </c>
      <c r="T542" s="71">
        <v>4.95</v>
      </c>
      <c r="U542" s="71">
        <v>4.95</v>
      </c>
      <c r="V542" s="71">
        <v>4.95</v>
      </c>
      <c r="W542" s="71">
        <v>4.95</v>
      </c>
      <c r="X542" s="71">
        <v>4.95</v>
      </c>
      <c r="Y542" s="71">
        <v>4.95</v>
      </c>
      <c r="Z542" s="71">
        <v>4.95</v>
      </c>
      <c r="AA542" s="71">
        <v>4.95</v>
      </c>
    </row>
    <row r="543" spans="1:27" ht="12.75" hidden="1" customHeight="1" outlineLevel="1" x14ac:dyDescent="0.2">
      <c r="A543" s="163" t="s">
        <v>2938</v>
      </c>
      <c r="B543" s="94" t="s">
        <v>81</v>
      </c>
      <c r="C543" s="70" t="s">
        <v>79</v>
      </c>
      <c r="D543" s="71">
        <f>$D$11</f>
        <v>216.36</v>
      </c>
      <c r="E543" s="71">
        <f t="shared" ref="E543:AA543" si="314">$D$11</f>
        <v>216.36</v>
      </c>
      <c r="F543" s="71">
        <f t="shared" si="314"/>
        <v>216.36</v>
      </c>
      <c r="G543" s="71">
        <f t="shared" si="314"/>
        <v>216.36</v>
      </c>
      <c r="H543" s="71">
        <f t="shared" si="314"/>
        <v>216.36</v>
      </c>
      <c r="I543" s="71">
        <f t="shared" si="314"/>
        <v>216.36</v>
      </c>
      <c r="J543" s="71">
        <f t="shared" si="314"/>
        <v>216.36</v>
      </c>
      <c r="K543" s="71">
        <f t="shared" si="314"/>
        <v>216.36</v>
      </c>
      <c r="L543" s="71">
        <f t="shared" si="314"/>
        <v>216.36</v>
      </c>
      <c r="M543" s="71">
        <f t="shared" si="314"/>
        <v>216.36</v>
      </c>
      <c r="N543" s="71">
        <f t="shared" si="314"/>
        <v>216.36</v>
      </c>
      <c r="O543" s="71">
        <f t="shared" si="314"/>
        <v>216.36</v>
      </c>
      <c r="P543" s="71">
        <f t="shared" si="314"/>
        <v>216.36</v>
      </c>
      <c r="Q543" s="71">
        <f t="shared" si="314"/>
        <v>216.36</v>
      </c>
      <c r="R543" s="71">
        <f t="shared" si="314"/>
        <v>216.36</v>
      </c>
      <c r="S543" s="71">
        <f t="shared" si="314"/>
        <v>216.36</v>
      </c>
      <c r="T543" s="71">
        <f t="shared" si="314"/>
        <v>216.36</v>
      </c>
      <c r="U543" s="71">
        <f t="shared" si="314"/>
        <v>216.36</v>
      </c>
      <c r="V543" s="71">
        <f t="shared" si="314"/>
        <v>216.36</v>
      </c>
      <c r="W543" s="71">
        <f t="shared" si="314"/>
        <v>216.36</v>
      </c>
      <c r="X543" s="71">
        <f t="shared" si="314"/>
        <v>216.36</v>
      </c>
      <c r="Y543" s="71">
        <f t="shared" si="314"/>
        <v>216.36</v>
      </c>
      <c r="Z543" s="71">
        <f t="shared" si="314"/>
        <v>216.36</v>
      </c>
      <c r="AA543" s="71">
        <f t="shared" si="314"/>
        <v>216.36</v>
      </c>
    </row>
    <row r="544" spans="1:27" collapsed="1" x14ac:dyDescent="0.2">
      <c r="A544" s="162" t="s">
        <v>2939</v>
      </c>
      <c r="B544" s="54" t="str">
        <f>"13"&amp;"."&amp;$B$801&amp;"."&amp;$B$802</f>
        <v>13.05.2023</v>
      </c>
      <c r="C544" s="134" t="s">
        <v>76</v>
      </c>
      <c r="D544" s="135">
        <f>ROUND(((D545+D546+D548+D547)/1000),5)</f>
        <v>2.1777600000000001</v>
      </c>
      <c r="E544" s="135">
        <f>ROUND(((E545+E546+E548+E547)/1000),5)</f>
        <v>1.91096</v>
      </c>
      <c r="F544" s="135">
        <f>ROUND(((F545+F546+F548+F547)/1000),5)</f>
        <v>1.7706999999999999</v>
      </c>
      <c r="G544" s="135">
        <f t="shared" ref="G544:AA544" si="315">ROUND(((G545+G546+G548+G547)/1000),5)</f>
        <v>1.73525</v>
      </c>
      <c r="H544" s="135">
        <f t="shared" si="315"/>
        <v>1.7304999999999999</v>
      </c>
      <c r="I544" s="135">
        <f t="shared" si="315"/>
        <v>1.7344599999999999</v>
      </c>
      <c r="J544" s="135">
        <f t="shared" si="315"/>
        <v>1.86059</v>
      </c>
      <c r="K544" s="135">
        <f t="shared" si="315"/>
        <v>2.0405500000000001</v>
      </c>
      <c r="L544" s="135">
        <f t="shared" si="315"/>
        <v>2.23502</v>
      </c>
      <c r="M544" s="135">
        <f t="shared" si="315"/>
        <v>2.51424</v>
      </c>
      <c r="N544" s="135">
        <f t="shared" si="315"/>
        <v>2.5456699999999999</v>
      </c>
      <c r="O544" s="135">
        <f t="shared" si="315"/>
        <v>2.54799</v>
      </c>
      <c r="P544" s="135">
        <f t="shared" si="315"/>
        <v>2.5353699999999999</v>
      </c>
      <c r="Q544" s="135">
        <f t="shared" si="315"/>
        <v>2.53227</v>
      </c>
      <c r="R544" s="135">
        <f t="shared" si="315"/>
        <v>2.5281500000000001</v>
      </c>
      <c r="S544" s="135">
        <f t="shared" si="315"/>
        <v>2.51349</v>
      </c>
      <c r="T544" s="135">
        <f t="shared" si="315"/>
        <v>2.4594100000000001</v>
      </c>
      <c r="U544" s="135">
        <f t="shared" si="315"/>
        <v>2.5469300000000001</v>
      </c>
      <c r="V544" s="135">
        <f t="shared" si="315"/>
        <v>2.5940099999999999</v>
      </c>
      <c r="W544" s="135">
        <f t="shared" si="315"/>
        <v>2.6295199999999999</v>
      </c>
      <c r="X544" s="135">
        <f t="shared" si="315"/>
        <v>2.79603</v>
      </c>
      <c r="Y544" s="135">
        <f t="shared" si="315"/>
        <v>2.8009400000000002</v>
      </c>
      <c r="Z544" s="135">
        <f t="shared" si="315"/>
        <v>2.5801799999999999</v>
      </c>
      <c r="AA544" s="135">
        <f t="shared" si="315"/>
        <v>2.2517299999999998</v>
      </c>
    </row>
    <row r="545" spans="1:27" ht="12.75" hidden="1" customHeight="1" outlineLevel="1" x14ac:dyDescent="0.2">
      <c r="A545" s="163" t="s">
        <v>2940</v>
      </c>
      <c r="B545" s="94" t="s">
        <v>238</v>
      </c>
      <c r="C545" s="70" t="s">
        <v>79</v>
      </c>
      <c r="D545" s="71">
        <v>1522.27</v>
      </c>
      <c r="E545" s="71">
        <v>1255.47</v>
      </c>
      <c r="F545" s="71">
        <v>1115.21</v>
      </c>
      <c r="G545" s="71">
        <v>1079.76</v>
      </c>
      <c r="H545" s="71">
        <v>1075.01</v>
      </c>
      <c r="I545" s="71">
        <v>1078.97</v>
      </c>
      <c r="J545" s="71">
        <v>1205.0999999999999</v>
      </c>
      <c r="K545" s="71">
        <v>1385.06</v>
      </c>
      <c r="L545" s="71">
        <v>1579.53</v>
      </c>
      <c r="M545" s="71">
        <v>1858.75</v>
      </c>
      <c r="N545" s="71">
        <v>1890.18</v>
      </c>
      <c r="O545" s="71">
        <v>1892.5</v>
      </c>
      <c r="P545" s="71">
        <v>1879.88</v>
      </c>
      <c r="Q545" s="71">
        <v>1876.78</v>
      </c>
      <c r="R545" s="71">
        <v>1872.66</v>
      </c>
      <c r="S545" s="71">
        <v>1858</v>
      </c>
      <c r="T545" s="71">
        <v>1803.92</v>
      </c>
      <c r="U545" s="71">
        <v>1891.44</v>
      </c>
      <c r="V545" s="71">
        <v>1938.52</v>
      </c>
      <c r="W545" s="71">
        <v>1974.03</v>
      </c>
      <c r="X545" s="71">
        <v>2140.54</v>
      </c>
      <c r="Y545" s="71">
        <v>2145.4499999999998</v>
      </c>
      <c r="Z545" s="71">
        <v>1924.69</v>
      </c>
      <c r="AA545" s="71">
        <v>1596.24</v>
      </c>
    </row>
    <row r="546" spans="1:27" ht="12.75" hidden="1" customHeight="1" outlineLevel="1" x14ac:dyDescent="0.2">
      <c r="A546" s="163" t="s">
        <v>2941</v>
      </c>
      <c r="B546" s="94" t="s">
        <v>90</v>
      </c>
      <c r="C546" s="70" t="s">
        <v>79</v>
      </c>
      <c r="D546" s="71">
        <f>$D$486</f>
        <v>434.18</v>
      </c>
      <c r="E546" s="71">
        <f t="shared" ref="E546:AA546" si="316">$D$486</f>
        <v>434.18</v>
      </c>
      <c r="F546" s="71">
        <f t="shared" si="316"/>
        <v>434.18</v>
      </c>
      <c r="G546" s="71">
        <f t="shared" si="316"/>
        <v>434.18</v>
      </c>
      <c r="H546" s="71">
        <f t="shared" si="316"/>
        <v>434.18</v>
      </c>
      <c r="I546" s="71">
        <f t="shared" si="316"/>
        <v>434.18</v>
      </c>
      <c r="J546" s="71">
        <f t="shared" si="316"/>
        <v>434.18</v>
      </c>
      <c r="K546" s="71">
        <f t="shared" si="316"/>
        <v>434.18</v>
      </c>
      <c r="L546" s="71">
        <f t="shared" si="316"/>
        <v>434.18</v>
      </c>
      <c r="M546" s="71">
        <f t="shared" si="316"/>
        <v>434.18</v>
      </c>
      <c r="N546" s="71">
        <f t="shared" si="316"/>
        <v>434.18</v>
      </c>
      <c r="O546" s="71">
        <f t="shared" si="316"/>
        <v>434.18</v>
      </c>
      <c r="P546" s="71">
        <f t="shared" si="316"/>
        <v>434.18</v>
      </c>
      <c r="Q546" s="71">
        <f t="shared" si="316"/>
        <v>434.18</v>
      </c>
      <c r="R546" s="71">
        <f t="shared" si="316"/>
        <v>434.18</v>
      </c>
      <c r="S546" s="71">
        <f t="shared" si="316"/>
        <v>434.18</v>
      </c>
      <c r="T546" s="71">
        <f t="shared" si="316"/>
        <v>434.18</v>
      </c>
      <c r="U546" s="71">
        <f t="shared" si="316"/>
        <v>434.18</v>
      </c>
      <c r="V546" s="71">
        <f t="shared" si="316"/>
        <v>434.18</v>
      </c>
      <c r="W546" s="71">
        <f t="shared" si="316"/>
        <v>434.18</v>
      </c>
      <c r="X546" s="71">
        <f t="shared" si="316"/>
        <v>434.18</v>
      </c>
      <c r="Y546" s="71">
        <f t="shared" si="316"/>
        <v>434.18</v>
      </c>
      <c r="Z546" s="71">
        <f t="shared" si="316"/>
        <v>434.18</v>
      </c>
      <c r="AA546" s="71">
        <f t="shared" si="316"/>
        <v>434.18</v>
      </c>
    </row>
    <row r="547" spans="1:27" ht="12.75" hidden="1" customHeight="1" outlineLevel="1" x14ac:dyDescent="0.2">
      <c r="A547" s="163" t="s">
        <v>2942</v>
      </c>
      <c r="B547" s="94" t="s">
        <v>83</v>
      </c>
      <c r="C547" s="70" t="s">
        <v>79</v>
      </c>
      <c r="D547" s="71">
        <v>4.95</v>
      </c>
      <c r="E547" s="71">
        <v>4.95</v>
      </c>
      <c r="F547" s="71">
        <v>4.95</v>
      </c>
      <c r="G547" s="71">
        <v>4.95</v>
      </c>
      <c r="H547" s="71">
        <v>4.95</v>
      </c>
      <c r="I547" s="71">
        <v>4.95</v>
      </c>
      <c r="J547" s="71">
        <v>4.95</v>
      </c>
      <c r="K547" s="71">
        <v>4.95</v>
      </c>
      <c r="L547" s="71">
        <v>4.95</v>
      </c>
      <c r="M547" s="71">
        <v>4.95</v>
      </c>
      <c r="N547" s="71">
        <v>4.95</v>
      </c>
      <c r="O547" s="71">
        <v>4.95</v>
      </c>
      <c r="P547" s="71">
        <v>4.95</v>
      </c>
      <c r="Q547" s="71">
        <v>4.95</v>
      </c>
      <c r="R547" s="71">
        <v>4.95</v>
      </c>
      <c r="S547" s="71">
        <v>4.95</v>
      </c>
      <c r="T547" s="71">
        <v>4.95</v>
      </c>
      <c r="U547" s="71">
        <v>4.95</v>
      </c>
      <c r="V547" s="71">
        <v>4.95</v>
      </c>
      <c r="W547" s="71">
        <v>4.95</v>
      </c>
      <c r="X547" s="71">
        <v>4.95</v>
      </c>
      <c r="Y547" s="71">
        <v>4.95</v>
      </c>
      <c r="Z547" s="71">
        <v>4.95</v>
      </c>
      <c r="AA547" s="71">
        <v>4.95</v>
      </c>
    </row>
    <row r="548" spans="1:27" ht="12.75" hidden="1" customHeight="1" outlineLevel="1" x14ac:dyDescent="0.2">
      <c r="A548" s="163" t="s">
        <v>2943</v>
      </c>
      <c r="B548" s="94" t="s">
        <v>81</v>
      </c>
      <c r="C548" s="70" t="s">
        <v>79</v>
      </c>
      <c r="D548" s="71">
        <f>$D$11</f>
        <v>216.36</v>
      </c>
      <c r="E548" s="71">
        <f t="shared" ref="E548:AA548" si="317">$D$11</f>
        <v>216.36</v>
      </c>
      <c r="F548" s="71">
        <f t="shared" si="317"/>
        <v>216.36</v>
      </c>
      <c r="G548" s="71">
        <f t="shared" si="317"/>
        <v>216.36</v>
      </c>
      <c r="H548" s="71">
        <f t="shared" si="317"/>
        <v>216.36</v>
      </c>
      <c r="I548" s="71">
        <f t="shared" si="317"/>
        <v>216.36</v>
      </c>
      <c r="J548" s="71">
        <f t="shared" si="317"/>
        <v>216.36</v>
      </c>
      <c r="K548" s="71">
        <f t="shared" si="317"/>
        <v>216.36</v>
      </c>
      <c r="L548" s="71">
        <f t="shared" si="317"/>
        <v>216.36</v>
      </c>
      <c r="M548" s="71">
        <f t="shared" si="317"/>
        <v>216.36</v>
      </c>
      <c r="N548" s="71">
        <f t="shared" si="317"/>
        <v>216.36</v>
      </c>
      <c r="O548" s="71">
        <f t="shared" si="317"/>
        <v>216.36</v>
      </c>
      <c r="P548" s="71">
        <f t="shared" si="317"/>
        <v>216.36</v>
      </c>
      <c r="Q548" s="71">
        <f t="shared" si="317"/>
        <v>216.36</v>
      </c>
      <c r="R548" s="71">
        <f t="shared" si="317"/>
        <v>216.36</v>
      </c>
      <c r="S548" s="71">
        <f t="shared" si="317"/>
        <v>216.36</v>
      </c>
      <c r="T548" s="71">
        <f t="shared" si="317"/>
        <v>216.36</v>
      </c>
      <c r="U548" s="71">
        <f t="shared" si="317"/>
        <v>216.36</v>
      </c>
      <c r="V548" s="71">
        <f t="shared" si="317"/>
        <v>216.36</v>
      </c>
      <c r="W548" s="71">
        <f t="shared" si="317"/>
        <v>216.36</v>
      </c>
      <c r="X548" s="71">
        <f t="shared" si="317"/>
        <v>216.36</v>
      </c>
      <c r="Y548" s="71">
        <f t="shared" si="317"/>
        <v>216.36</v>
      </c>
      <c r="Z548" s="71">
        <f t="shared" si="317"/>
        <v>216.36</v>
      </c>
      <c r="AA548" s="71">
        <f t="shared" si="317"/>
        <v>216.36</v>
      </c>
    </row>
    <row r="549" spans="1:27" collapsed="1" x14ac:dyDescent="0.2">
      <c r="A549" s="162" t="s">
        <v>2944</v>
      </c>
      <c r="B549" s="54" t="str">
        <f>"14"&amp;"."&amp;$B$801&amp;"."&amp;$B$802</f>
        <v>14.05.2023</v>
      </c>
      <c r="C549" s="134" t="s">
        <v>76</v>
      </c>
      <c r="D549" s="135">
        <f>ROUND(((D550+D551+D553+D552)/1000),5)</f>
        <v>2.0168900000000001</v>
      </c>
      <c r="E549" s="135">
        <f>ROUND(((E550+E551+E553+E552)/1000),5)</f>
        <v>1.81297</v>
      </c>
      <c r="F549" s="135">
        <f>ROUND(((F550+F551+F553+F552)/1000),5)</f>
        <v>1.7321</v>
      </c>
      <c r="G549" s="135">
        <f t="shared" ref="G549:AA549" si="318">ROUND(((G550+G551+G553+G552)/1000),5)</f>
        <v>1.72092</v>
      </c>
      <c r="H549" s="135">
        <f t="shared" si="318"/>
        <v>1.7038</v>
      </c>
      <c r="I549" s="135">
        <f t="shared" si="318"/>
        <v>1.61934</v>
      </c>
      <c r="J549" s="135">
        <f t="shared" si="318"/>
        <v>1.5887100000000001</v>
      </c>
      <c r="K549" s="135">
        <f t="shared" si="318"/>
        <v>1.78545</v>
      </c>
      <c r="L549" s="135">
        <f t="shared" si="318"/>
        <v>2.06027</v>
      </c>
      <c r="M549" s="135">
        <f t="shared" si="318"/>
        <v>2.2252299999999998</v>
      </c>
      <c r="N549" s="135">
        <f t="shared" si="318"/>
        <v>2.3187199999999999</v>
      </c>
      <c r="O549" s="135">
        <f t="shared" si="318"/>
        <v>2.3260200000000002</v>
      </c>
      <c r="P549" s="135">
        <f t="shared" si="318"/>
        <v>2.3219500000000002</v>
      </c>
      <c r="Q549" s="135">
        <f t="shared" si="318"/>
        <v>2.3218399999999999</v>
      </c>
      <c r="R549" s="135">
        <f t="shared" si="318"/>
        <v>2.31955</v>
      </c>
      <c r="S549" s="135">
        <f t="shared" si="318"/>
        <v>2.3180200000000002</v>
      </c>
      <c r="T549" s="135">
        <f t="shared" si="318"/>
        <v>2.3360099999999999</v>
      </c>
      <c r="U549" s="135">
        <f t="shared" si="318"/>
        <v>2.3075999999999999</v>
      </c>
      <c r="V549" s="135">
        <f t="shared" si="318"/>
        <v>2.3334999999999999</v>
      </c>
      <c r="W549" s="135">
        <f t="shared" si="318"/>
        <v>2.5191499999999998</v>
      </c>
      <c r="X549" s="135">
        <f t="shared" si="318"/>
        <v>2.6792899999999999</v>
      </c>
      <c r="Y549" s="135">
        <f t="shared" si="318"/>
        <v>2.6887300000000001</v>
      </c>
      <c r="Z549" s="135">
        <f t="shared" si="318"/>
        <v>2.3565999999999998</v>
      </c>
      <c r="AA549" s="135">
        <f t="shared" si="318"/>
        <v>2.1709900000000002</v>
      </c>
    </row>
    <row r="550" spans="1:27" ht="12.75" hidden="1" customHeight="1" outlineLevel="1" x14ac:dyDescent="0.2">
      <c r="A550" s="163" t="s">
        <v>2945</v>
      </c>
      <c r="B550" s="94" t="s">
        <v>238</v>
      </c>
      <c r="C550" s="70" t="s">
        <v>79</v>
      </c>
      <c r="D550" s="71">
        <v>1361.4</v>
      </c>
      <c r="E550" s="71">
        <v>1157.48</v>
      </c>
      <c r="F550" s="71">
        <v>1076.6099999999999</v>
      </c>
      <c r="G550" s="71">
        <v>1065.43</v>
      </c>
      <c r="H550" s="71">
        <v>1048.31</v>
      </c>
      <c r="I550" s="71">
        <v>963.85</v>
      </c>
      <c r="J550" s="71">
        <v>933.22</v>
      </c>
      <c r="K550" s="71">
        <v>1129.96</v>
      </c>
      <c r="L550" s="71">
        <v>1404.78</v>
      </c>
      <c r="M550" s="71">
        <v>1569.74</v>
      </c>
      <c r="N550" s="71">
        <v>1663.23</v>
      </c>
      <c r="O550" s="71">
        <v>1670.53</v>
      </c>
      <c r="P550" s="71">
        <v>1666.46</v>
      </c>
      <c r="Q550" s="71">
        <v>1666.35</v>
      </c>
      <c r="R550" s="71">
        <v>1664.06</v>
      </c>
      <c r="S550" s="71">
        <v>1662.53</v>
      </c>
      <c r="T550" s="71">
        <v>1680.52</v>
      </c>
      <c r="U550" s="71">
        <v>1652.11</v>
      </c>
      <c r="V550" s="71">
        <v>1678.01</v>
      </c>
      <c r="W550" s="71">
        <v>1863.66</v>
      </c>
      <c r="X550" s="71">
        <v>2023.8</v>
      </c>
      <c r="Y550" s="71">
        <v>2033.24</v>
      </c>
      <c r="Z550" s="71">
        <v>1701.11</v>
      </c>
      <c r="AA550" s="71">
        <v>1515.5</v>
      </c>
    </row>
    <row r="551" spans="1:27" ht="12.75" hidden="1" customHeight="1" outlineLevel="1" x14ac:dyDescent="0.2">
      <c r="A551" s="163" t="s">
        <v>2946</v>
      </c>
      <c r="B551" s="94" t="s">
        <v>90</v>
      </c>
      <c r="C551" s="70" t="s">
        <v>79</v>
      </c>
      <c r="D551" s="71">
        <f>$D$486</f>
        <v>434.18</v>
      </c>
      <c r="E551" s="71">
        <f t="shared" ref="E551:AA551" si="319">$D$486</f>
        <v>434.18</v>
      </c>
      <c r="F551" s="71">
        <f t="shared" si="319"/>
        <v>434.18</v>
      </c>
      <c r="G551" s="71">
        <f t="shared" si="319"/>
        <v>434.18</v>
      </c>
      <c r="H551" s="71">
        <f t="shared" si="319"/>
        <v>434.18</v>
      </c>
      <c r="I551" s="71">
        <f t="shared" si="319"/>
        <v>434.18</v>
      </c>
      <c r="J551" s="71">
        <f t="shared" si="319"/>
        <v>434.18</v>
      </c>
      <c r="K551" s="71">
        <f t="shared" si="319"/>
        <v>434.18</v>
      </c>
      <c r="L551" s="71">
        <f t="shared" si="319"/>
        <v>434.18</v>
      </c>
      <c r="M551" s="71">
        <f t="shared" si="319"/>
        <v>434.18</v>
      </c>
      <c r="N551" s="71">
        <f t="shared" si="319"/>
        <v>434.18</v>
      </c>
      <c r="O551" s="71">
        <f t="shared" si="319"/>
        <v>434.18</v>
      </c>
      <c r="P551" s="71">
        <f t="shared" si="319"/>
        <v>434.18</v>
      </c>
      <c r="Q551" s="71">
        <f t="shared" si="319"/>
        <v>434.18</v>
      </c>
      <c r="R551" s="71">
        <f t="shared" si="319"/>
        <v>434.18</v>
      </c>
      <c r="S551" s="71">
        <f t="shared" si="319"/>
        <v>434.18</v>
      </c>
      <c r="T551" s="71">
        <f t="shared" si="319"/>
        <v>434.18</v>
      </c>
      <c r="U551" s="71">
        <f t="shared" si="319"/>
        <v>434.18</v>
      </c>
      <c r="V551" s="71">
        <f t="shared" si="319"/>
        <v>434.18</v>
      </c>
      <c r="W551" s="71">
        <f t="shared" si="319"/>
        <v>434.18</v>
      </c>
      <c r="X551" s="71">
        <f t="shared" si="319"/>
        <v>434.18</v>
      </c>
      <c r="Y551" s="71">
        <f t="shared" si="319"/>
        <v>434.18</v>
      </c>
      <c r="Z551" s="71">
        <f t="shared" si="319"/>
        <v>434.18</v>
      </c>
      <c r="AA551" s="71">
        <f t="shared" si="319"/>
        <v>434.18</v>
      </c>
    </row>
    <row r="552" spans="1:27" ht="12.75" hidden="1" customHeight="1" outlineLevel="1" x14ac:dyDescent="0.2">
      <c r="A552" s="163" t="s">
        <v>2947</v>
      </c>
      <c r="B552" s="94" t="s">
        <v>83</v>
      </c>
      <c r="C552" s="70" t="s">
        <v>79</v>
      </c>
      <c r="D552" s="71">
        <v>4.95</v>
      </c>
      <c r="E552" s="71">
        <v>4.95</v>
      </c>
      <c r="F552" s="71">
        <v>4.95</v>
      </c>
      <c r="G552" s="71">
        <v>4.95</v>
      </c>
      <c r="H552" s="71">
        <v>4.95</v>
      </c>
      <c r="I552" s="71">
        <v>4.95</v>
      </c>
      <c r="J552" s="71">
        <v>4.95</v>
      </c>
      <c r="K552" s="71">
        <v>4.95</v>
      </c>
      <c r="L552" s="71">
        <v>4.95</v>
      </c>
      <c r="M552" s="71">
        <v>4.95</v>
      </c>
      <c r="N552" s="71">
        <v>4.95</v>
      </c>
      <c r="O552" s="71">
        <v>4.95</v>
      </c>
      <c r="P552" s="71">
        <v>4.95</v>
      </c>
      <c r="Q552" s="71">
        <v>4.95</v>
      </c>
      <c r="R552" s="71">
        <v>4.95</v>
      </c>
      <c r="S552" s="71">
        <v>4.95</v>
      </c>
      <c r="T552" s="71">
        <v>4.95</v>
      </c>
      <c r="U552" s="71">
        <v>4.95</v>
      </c>
      <c r="V552" s="71">
        <v>4.95</v>
      </c>
      <c r="W552" s="71">
        <v>4.95</v>
      </c>
      <c r="X552" s="71">
        <v>4.95</v>
      </c>
      <c r="Y552" s="71">
        <v>4.95</v>
      </c>
      <c r="Z552" s="71">
        <v>4.95</v>
      </c>
      <c r="AA552" s="71">
        <v>4.95</v>
      </c>
    </row>
    <row r="553" spans="1:27" ht="12.75" hidden="1" customHeight="1" outlineLevel="1" x14ac:dyDescent="0.2">
      <c r="A553" s="163" t="s">
        <v>2948</v>
      </c>
      <c r="B553" s="94" t="s">
        <v>81</v>
      </c>
      <c r="C553" s="70" t="s">
        <v>79</v>
      </c>
      <c r="D553" s="71">
        <f>$D$11</f>
        <v>216.36</v>
      </c>
      <c r="E553" s="71">
        <f t="shared" ref="E553:AA553" si="320">$D$11</f>
        <v>216.36</v>
      </c>
      <c r="F553" s="71">
        <f t="shared" si="320"/>
        <v>216.36</v>
      </c>
      <c r="G553" s="71">
        <f t="shared" si="320"/>
        <v>216.36</v>
      </c>
      <c r="H553" s="71">
        <f t="shared" si="320"/>
        <v>216.36</v>
      </c>
      <c r="I553" s="71">
        <f t="shared" si="320"/>
        <v>216.36</v>
      </c>
      <c r="J553" s="71">
        <f t="shared" si="320"/>
        <v>216.36</v>
      </c>
      <c r="K553" s="71">
        <f t="shared" si="320"/>
        <v>216.36</v>
      </c>
      <c r="L553" s="71">
        <f t="shared" si="320"/>
        <v>216.36</v>
      </c>
      <c r="M553" s="71">
        <f t="shared" si="320"/>
        <v>216.36</v>
      </c>
      <c r="N553" s="71">
        <f t="shared" si="320"/>
        <v>216.36</v>
      </c>
      <c r="O553" s="71">
        <f t="shared" si="320"/>
        <v>216.36</v>
      </c>
      <c r="P553" s="71">
        <f t="shared" si="320"/>
        <v>216.36</v>
      </c>
      <c r="Q553" s="71">
        <f t="shared" si="320"/>
        <v>216.36</v>
      </c>
      <c r="R553" s="71">
        <f t="shared" si="320"/>
        <v>216.36</v>
      </c>
      <c r="S553" s="71">
        <f t="shared" si="320"/>
        <v>216.36</v>
      </c>
      <c r="T553" s="71">
        <f t="shared" si="320"/>
        <v>216.36</v>
      </c>
      <c r="U553" s="71">
        <f t="shared" si="320"/>
        <v>216.36</v>
      </c>
      <c r="V553" s="71">
        <f t="shared" si="320"/>
        <v>216.36</v>
      </c>
      <c r="W553" s="71">
        <f t="shared" si="320"/>
        <v>216.36</v>
      </c>
      <c r="X553" s="71">
        <f t="shared" si="320"/>
        <v>216.36</v>
      </c>
      <c r="Y553" s="71">
        <f t="shared" si="320"/>
        <v>216.36</v>
      </c>
      <c r="Z553" s="71">
        <f t="shared" si="320"/>
        <v>216.36</v>
      </c>
      <c r="AA553" s="71">
        <f t="shared" si="320"/>
        <v>216.36</v>
      </c>
    </row>
    <row r="554" spans="1:27" collapsed="1" x14ac:dyDescent="0.2">
      <c r="A554" s="162" t="s">
        <v>2949</v>
      </c>
      <c r="B554" s="54" t="str">
        <f>"15"&amp;"."&amp;$B$801&amp;"."&amp;$B$802</f>
        <v>15.05.2023</v>
      </c>
      <c r="C554" s="134" t="s">
        <v>76</v>
      </c>
      <c r="D554" s="135">
        <f>ROUND(((D555+D556+D558+D557)/1000),5)</f>
        <v>1.9695499999999999</v>
      </c>
      <c r="E554" s="135">
        <f>ROUND(((E555+E556+E558+E557)/1000),5)</f>
        <v>1.78393</v>
      </c>
      <c r="F554" s="135">
        <f>ROUND(((F555+F556+F558+F557)/1000),5)</f>
        <v>1.7267699999999999</v>
      </c>
      <c r="G554" s="135">
        <f t="shared" ref="G554:AA554" si="321">ROUND(((G555+G556+G558+G557)/1000),5)</f>
        <v>1.6982200000000001</v>
      </c>
      <c r="H554" s="135">
        <f t="shared" si="321"/>
        <v>1.72427</v>
      </c>
      <c r="I554" s="135">
        <f t="shared" si="321"/>
        <v>1.7902499999999999</v>
      </c>
      <c r="J554" s="135">
        <f t="shared" si="321"/>
        <v>1.9913700000000001</v>
      </c>
      <c r="K554" s="135">
        <f t="shared" si="321"/>
        <v>2.22709</v>
      </c>
      <c r="L554" s="135">
        <f t="shared" si="321"/>
        <v>2.5198800000000001</v>
      </c>
      <c r="M554" s="135">
        <f t="shared" si="321"/>
        <v>2.5668199999999999</v>
      </c>
      <c r="N554" s="135">
        <f t="shared" si="321"/>
        <v>2.5689199999999999</v>
      </c>
      <c r="O554" s="135">
        <f t="shared" si="321"/>
        <v>2.5831200000000001</v>
      </c>
      <c r="P554" s="135">
        <f t="shared" si="321"/>
        <v>2.5737299999999999</v>
      </c>
      <c r="Q554" s="135">
        <f t="shared" si="321"/>
        <v>2.60602</v>
      </c>
      <c r="R554" s="135">
        <f t="shared" si="321"/>
        <v>2.5716399999999999</v>
      </c>
      <c r="S554" s="135">
        <f t="shared" si="321"/>
        <v>2.5637699999999999</v>
      </c>
      <c r="T554" s="135">
        <f t="shared" si="321"/>
        <v>2.5321400000000001</v>
      </c>
      <c r="U554" s="135">
        <f t="shared" si="321"/>
        <v>2.51268</v>
      </c>
      <c r="V554" s="135">
        <f t="shared" si="321"/>
        <v>2.4715600000000002</v>
      </c>
      <c r="W554" s="135">
        <f t="shared" si="321"/>
        <v>2.4414400000000001</v>
      </c>
      <c r="X554" s="135">
        <f t="shared" si="321"/>
        <v>2.53112</v>
      </c>
      <c r="Y554" s="135">
        <f t="shared" si="321"/>
        <v>2.5528499999999998</v>
      </c>
      <c r="Z554" s="135">
        <f t="shared" si="321"/>
        <v>2.3831000000000002</v>
      </c>
      <c r="AA554" s="135">
        <f t="shared" si="321"/>
        <v>2.16621</v>
      </c>
    </row>
    <row r="555" spans="1:27" ht="12.75" hidden="1" customHeight="1" outlineLevel="1" x14ac:dyDescent="0.2">
      <c r="A555" s="163" t="s">
        <v>2950</v>
      </c>
      <c r="B555" s="94" t="s">
        <v>238</v>
      </c>
      <c r="C555" s="70" t="s">
        <v>79</v>
      </c>
      <c r="D555" s="71">
        <v>1314.06</v>
      </c>
      <c r="E555" s="71">
        <v>1128.44</v>
      </c>
      <c r="F555" s="71">
        <v>1071.28</v>
      </c>
      <c r="G555" s="71">
        <v>1042.73</v>
      </c>
      <c r="H555" s="71">
        <v>1068.78</v>
      </c>
      <c r="I555" s="71">
        <v>1134.76</v>
      </c>
      <c r="J555" s="71">
        <v>1335.88</v>
      </c>
      <c r="K555" s="71">
        <v>1571.6</v>
      </c>
      <c r="L555" s="71">
        <v>1864.39</v>
      </c>
      <c r="M555" s="71">
        <v>1911.33</v>
      </c>
      <c r="N555" s="71">
        <v>1913.43</v>
      </c>
      <c r="O555" s="71">
        <v>1927.63</v>
      </c>
      <c r="P555" s="71">
        <v>1918.24</v>
      </c>
      <c r="Q555" s="71">
        <v>1950.53</v>
      </c>
      <c r="R555" s="71">
        <v>1916.15</v>
      </c>
      <c r="S555" s="71">
        <v>1908.28</v>
      </c>
      <c r="T555" s="71">
        <v>1876.65</v>
      </c>
      <c r="U555" s="71">
        <v>1857.19</v>
      </c>
      <c r="V555" s="71">
        <v>1816.07</v>
      </c>
      <c r="W555" s="71">
        <v>1785.95</v>
      </c>
      <c r="X555" s="71">
        <v>1875.63</v>
      </c>
      <c r="Y555" s="71">
        <v>1897.36</v>
      </c>
      <c r="Z555" s="71">
        <v>1727.61</v>
      </c>
      <c r="AA555" s="71">
        <v>1510.72</v>
      </c>
    </row>
    <row r="556" spans="1:27" ht="12.75" hidden="1" customHeight="1" outlineLevel="1" x14ac:dyDescent="0.2">
      <c r="A556" s="163" t="s">
        <v>2951</v>
      </c>
      <c r="B556" s="94" t="s">
        <v>90</v>
      </c>
      <c r="C556" s="70" t="s">
        <v>79</v>
      </c>
      <c r="D556" s="71">
        <f>$D$486</f>
        <v>434.18</v>
      </c>
      <c r="E556" s="71">
        <f t="shared" ref="E556:AA556" si="322">$D$486</f>
        <v>434.18</v>
      </c>
      <c r="F556" s="71">
        <f t="shared" si="322"/>
        <v>434.18</v>
      </c>
      <c r="G556" s="71">
        <f t="shared" si="322"/>
        <v>434.18</v>
      </c>
      <c r="H556" s="71">
        <f t="shared" si="322"/>
        <v>434.18</v>
      </c>
      <c r="I556" s="71">
        <f t="shared" si="322"/>
        <v>434.18</v>
      </c>
      <c r="J556" s="71">
        <f t="shared" si="322"/>
        <v>434.18</v>
      </c>
      <c r="K556" s="71">
        <f t="shared" si="322"/>
        <v>434.18</v>
      </c>
      <c r="L556" s="71">
        <f t="shared" si="322"/>
        <v>434.18</v>
      </c>
      <c r="M556" s="71">
        <f t="shared" si="322"/>
        <v>434.18</v>
      </c>
      <c r="N556" s="71">
        <f t="shared" si="322"/>
        <v>434.18</v>
      </c>
      <c r="O556" s="71">
        <f t="shared" si="322"/>
        <v>434.18</v>
      </c>
      <c r="P556" s="71">
        <f t="shared" si="322"/>
        <v>434.18</v>
      </c>
      <c r="Q556" s="71">
        <f t="shared" si="322"/>
        <v>434.18</v>
      </c>
      <c r="R556" s="71">
        <f t="shared" si="322"/>
        <v>434.18</v>
      </c>
      <c r="S556" s="71">
        <f t="shared" si="322"/>
        <v>434.18</v>
      </c>
      <c r="T556" s="71">
        <f t="shared" si="322"/>
        <v>434.18</v>
      </c>
      <c r="U556" s="71">
        <f t="shared" si="322"/>
        <v>434.18</v>
      </c>
      <c r="V556" s="71">
        <f t="shared" si="322"/>
        <v>434.18</v>
      </c>
      <c r="W556" s="71">
        <f t="shared" si="322"/>
        <v>434.18</v>
      </c>
      <c r="X556" s="71">
        <f t="shared" si="322"/>
        <v>434.18</v>
      </c>
      <c r="Y556" s="71">
        <f t="shared" si="322"/>
        <v>434.18</v>
      </c>
      <c r="Z556" s="71">
        <f t="shared" si="322"/>
        <v>434.18</v>
      </c>
      <c r="AA556" s="71">
        <f t="shared" si="322"/>
        <v>434.18</v>
      </c>
    </row>
    <row r="557" spans="1:27" ht="12.75" hidden="1" customHeight="1" outlineLevel="1" x14ac:dyDescent="0.2">
      <c r="A557" s="163" t="s">
        <v>2952</v>
      </c>
      <c r="B557" s="94" t="s">
        <v>83</v>
      </c>
      <c r="C557" s="70" t="s">
        <v>79</v>
      </c>
      <c r="D557" s="71">
        <v>4.95</v>
      </c>
      <c r="E557" s="71">
        <v>4.95</v>
      </c>
      <c r="F557" s="71">
        <v>4.95</v>
      </c>
      <c r="G557" s="71">
        <v>4.95</v>
      </c>
      <c r="H557" s="71">
        <v>4.95</v>
      </c>
      <c r="I557" s="71">
        <v>4.95</v>
      </c>
      <c r="J557" s="71">
        <v>4.95</v>
      </c>
      <c r="K557" s="71">
        <v>4.95</v>
      </c>
      <c r="L557" s="71">
        <v>4.95</v>
      </c>
      <c r="M557" s="71">
        <v>4.95</v>
      </c>
      <c r="N557" s="71">
        <v>4.95</v>
      </c>
      <c r="O557" s="71">
        <v>4.95</v>
      </c>
      <c r="P557" s="71">
        <v>4.95</v>
      </c>
      <c r="Q557" s="71">
        <v>4.95</v>
      </c>
      <c r="R557" s="71">
        <v>4.95</v>
      </c>
      <c r="S557" s="71">
        <v>4.95</v>
      </c>
      <c r="T557" s="71">
        <v>4.95</v>
      </c>
      <c r="U557" s="71">
        <v>4.95</v>
      </c>
      <c r="V557" s="71">
        <v>4.95</v>
      </c>
      <c r="W557" s="71">
        <v>4.95</v>
      </c>
      <c r="X557" s="71">
        <v>4.95</v>
      </c>
      <c r="Y557" s="71">
        <v>4.95</v>
      </c>
      <c r="Z557" s="71">
        <v>4.95</v>
      </c>
      <c r="AA557" s="71">
        <v>4.95</v>
      </c>
    </row>
    <row r="558" spans="1:27" ht="12.75" hidden="1" customHeight="1" outlineLevel="1" x14ac:dyDescent="0.2">
      <c r="A558" s="163" t="s">
        <v>2953</v>
      </c>
      <c r="B558" s="94" t="s">
        <v>81</v>
      </c>
      <c r="C558" s="70" t="s">
        <v>79</v>
      </c>
      <c r="D558" s="71">
        <f>$D$11</f>
        <v>216.36</v>
      </c>
      <c r="E558" s="71">
        <f t="shared" ref="E558:AA558" si="323">$D$11</f>
        <v>216.36</v>
      </c>
      <c r="F558" s="71">
        <f t="shared" si="323"/>
        <v>216.36</v>
      </c>
      <c r="G558" s="71">
        <f t="shared" si="323"/>
        <v>216.36</v>
      </c>
      <c r="H558" s="71">
        <f t="shared" si="323"/>
        <v>216.36</v>
      </c>
      <c r="I558" s="71">
        <f t="shared" si="323"/>
        <v>216.36</v>
      </c>
      <c r="J558" s="71">
        <f t="shared" si="323"/>
        <v>216.36</v>
      </c>
      <c r="K558" s="71">
        <f t="shared" si="323"/>
        <v>216.36</v>
      </c>
      <c r="L558" s="71">
        <f t="shared" si="323"/>
        <v>216.36</v>
      </c>
      <c r="M558" s="71">
        <f t="shared" si="323"/>
        <v>216.36</v>
      </c>
      <c r="N558" s="71">
        <f t="shared" si="323"/>
        <v>216.36</v>
      </c>
      <c r="O558" s="71">
        <f t="shared" si="323"/>
        <v>216.36</v>
      </c>
      <c r="P558" s="71">
        <f t="shared" si="323"/>
        <v>216.36</v>
      </c>
      <c r="Q558" s="71">
        <f t="shared" si="323"/>
        <v>216.36</v>
      </c>
      <c r="R558" s="71">
        <f t="shared" si="323"/>
        <v>216.36</v>
      </c>
      <c r="S558" s="71">
        <f t="shared" si="323"/>
        <v>216.36</v>
      </c>
      <c r="T558" s="71">
        <f t="shared" si="323"/>
        <v>216.36</v>
      </c>
      <c r="U558" s="71">
        <f t="shared" si="323"/>
        <v>216.36</v>
      </c>
      <c r="V558" s="71">
        <f t="shared" si="323"/>
        <v>216.36</v>
      </c>
      <c r="W558" s="71">
        <f t="shared" si="323"/>
        <v>216.36</v>
      </c>
      <c r="X558" s="71">
        <f t="shared" si="323"/>
        <v>216.36</v>
      </c>
      <c r="Y558" s="71">
        <f t="shared" si="323"/>
        <v>216.36</v>
      </c>
      <c r="Z558" s="71">
        <f t="shared" si="323"/>
        <v>216.36</v>
      </c>
      <c r="AA558" s="71">
        <f t="shared" si="323"/>
        <v>216.36</v>
      </c>
    </row>
    <row r="559" spans="1:27" collapsed="1" x14ac:dyDescent="0.2">
      <c r="A559" s="162" t="s">
        <v>2954</v>
      </c>
      <c r="B559" s="54" t="str">
        <f>"16"&amp;"."&amp;$B$801&amp;"."&amp;$B$802</f>
        <v>16.05.2023</v>
      </c>
      <c r="C559" s="134" t="s">
        <v>76</v>
      </c>
      <c r="D559" s="135">
        <f>ROUND(((D560+D561+D563+D562)/1000),5)</f>
        <v>1.9144600000000001</v>
      </c>
      <c r="E559" s="135">
        <f>ROUND(((E560+E561+E563+E562)/1000),5)</f>
        <v>1.8173999999999999</v>
      </c>
      <c r="F559" s="135">
        <f>ROUND(((F560+F561+F563+F562)/1000),5)</f>
        <v>1.7316</v>
      </c>
      <c r="G559" s="135">
        <f t="shared" ref="G559:AA559" si="324">ROUND(((G560+G561+G563+G562)/1000),5)</f>
        <v>1.7177899999999999</v>
      </c>
      <c r="H559" s="135">
        <f t="shared" si="324"/>
        <v>1.7300199999999999</v>
      </c>
      <c r="I559" s="135">
        <f t="shared" si="324"/>
        <v>1.8615299999999999</v>
      </c>
      <c r="J559" s="135">
        <f t="shared" si="324"/>
        <v>2.0445099999999998</v>
      </c>
      <c r="K559" s="135">
        <f t="shared" si="324"/>
        <v>2.2306400000000002</v>
      </c>
      <c r="L559" s="135">
        <f t="shared" si="324"/>
        <v>2.4351699999999998</v>
      </c>
      <c r="M559" s="135">
        <f t="shared" si="324"/>
        <v>2.6206999999999998</v>
      </c>
      <c r="N559" s="135">
        <f t="shared" si="324"/>
        <v>2.6157499999999998</v>
      </c>
      <c r="O559" s="135">
        <f t="shared" si="324"/>
        <v>2.5146600000000001</v>
      </c>
      <c r="P559" s="135">
        <f t="shared" si="324"/>
        <v>2.5251800000000002</v>
      </c>
      <c r="Q559" s="135">
        <f t="shared" si="324"/>
        <v>2.55091</v>
      </c>
      <c r="R559" s="135">
        <f t="shared" si="324"/>
        <v>2.5482499999999999</v>
      </c>
      <c r="S559" s="135">
        <f t="shared" si="324"/>
        <v>2.51511</v>
      </c>
      <c r="T559" s="135">
        <f t="shared" si="324"/>
        <v>2.4129700000000001</v>
      </c>
      <c r="U559" s="135">
        <f t="shared" si="324"/>
        <v>2.3695599999999999</v>
      </c>
      <c r="V559" s="135">
        <f t="shared" si="324"/>
        <v>2.3649200000000001</v>
      </c>
      <c r="W559" s="135">
        <f t="shared" si="324"/>
        <v>2.3771399999999998</v>
      </c>
      <c r="X559" s="135">
        <f t="shared" si="324"/>
        <v>2.56671</v>
      </c>
      <c r="Y559" s="135">
        <f t="shared" si="324"/>
        <v>2.5444200000000001</v>
      </c>
      <c r="Z559" s="135">
        <f t="shared" si="324"/>
        <v>2.3168500000000001</v>
      </c>
      <c r="AA559" s="135">
        <f t="shared" si="324"/>
        <v>2.1058300000000001</v>
      </c>
    </row>
    <row r="560" spans="1:27" ht="12.75" hidden="1" customHeight="1" outlineLevel="1" x14ac:dyDescent="0.2">
      <c r="A560" s="163" t="s">
        <v>2955</v>
      </c>
      <c r="B560" s="94" t="s">
        <v>238</v>
      </c>
      <c r="C560" s="70" t="s">
        <v>79</v>
      </c>
      <c r="D560" s="71">
        <v>1258.97</v>
      </c>
      <c r="E560" s="71">
        <v>1161.9100000000001</v>
      </c>
      <c r="F560" s="71">
        <v>1076.1099999999999</v>
      </c>
      <c r="G560" s="71">
        <v>1062.3</v>
      </c>
      <c r="H560" s="71">
        <v>1074.53</v>
      </c>
      <c r="I560" s="71">
        <v>1206.04</v>
      </c>
      <c r="J560" s="71">
        <v>1389.02</v>
      </c>
      <c r="K560" s="71">
        <v>1575.15</v>
      </c>
      <c r="L560" s="71">
        <v>1779.68</v>
      </c>
      <c r="M560" s="71">
        <v>1965.21</v>
      </c>
      <c r="N560" s="71">
        <v>1960.26</v>
      </c>
      <c r="O560" s="71">
        <v>1859.17</v>
      </c>
      <c r="P560" s="71">
        <v>1869.69</v>
      </c>
      <c r="Q560" s="71">
        <v>1895.42</v>
      </c>
      <c r="R560" s="71">
        <v>1892.76</v>
      </c>
      <c r="S560" s="71">
        <v>1859.62</v>
      </c>
      <c r="T560" s="71">
        <v>1757.48</v>
      </c>
      <c r="U560" s="71">
        <v>1714.07</v>
      </c>
      <c r="V560" s="71">
        <v>1709.43</v>
      </c>
      <c r="W560" s="71">
        <v>1721.65</v>
      </c>
      <c r="X560" s="71">
        <v>1911.22</v>
      </c>
      <c r="Y560" s="71">
        <v>1888.93</v>
      </c>
      <c r="Z560" s="71">
        <v>1661.36</v>
      </c>
      <c r="AA560" s="71">
        <v>1450.34</v>
      </c>
    </row>
    <row r="561" spans="1:27" ht="12.75" hidden="1" customHeight="1" outlineLevel="1" x14ac:dyDescent="0.2">
      <c r="A561" s="163" t="s">
        <v>2956</v>
      </c>
      <c r="B561" s="94" t="s">
        <v>90</v>
      </c>
      <c r="C561" s="70" t="s">
        <v>79</v>
      </c>
      <c r="D561" s="71">
        <f>$D$486</f>
        <v>434.18</v>
      </c>
      <c r="E561" s="71">
        <f t="shared" ref="E561:AA561" si="325">$D$486</f>
        <v>434.18</v>
      </c>
      <c r="F561" s="71">
        <f t="shared" si="325"/>
        <v>434.18</v>
      </c>
      <c r="G561" s="71">
        <f t="shared" si="325"/>
        <v>434.18</v>
      </c>
      <c r="H561" s="71">
        <f t="shared" si="325"/>
        <v>434.18</v>
      </c>
      <c r="I561" s="71">
        <f t="shared" si="325"/>
        <v>434.18</v>
      </c>
      <c r="J561" s="71">
        <f t="shared" si="325"/>
        <v>434.18</v>
      </c>
      <c r="K561" s="71">
        <f t="shared" si="325"/>
        <v>434.18</v>
      </c>
      <c r="L561" s="71">
        <f t="shared" si="325"/>
        <v>434.18</v>
      </c>
      <c r="M561" s="71">
        <f t="shared" si="325"/>
        <v>434.18</v>
      </c>
      <c r="N561" s="71">
        <f t="shared" si="325"/>
        <v>434.18</v>
      </c>
      <c r="O561" s="71">
        <f t="shared" si="325"/>
        <v>434.18</v>
      </c>
      <c r="P561" s="71">
        <f t="shared" si="325"/>
        <v>434.18</v>
      </c>
      <c r="Q561" s="71">
        <f t="shared" si="325"/>
        <v>434.18</v>
      </c>
      <c r="R561" s="71">
        <f t="shared" si="325"/>
        <v>434.18</v>
      </c>
      <c r="S561" s="71">
        <f t="shared" si="325"/>
        <v>434.18</v>
      </c>
      <c r="T561" s="71">
        <f t="shared" si="325"/>
        <v>434.18</v>
      </c>
      <c r="U561" s="71">
        <f t="shared" si="325"/>
        <v>434.18</v>
      </c>
      <c r="V561" s="71">
        <f t="shared" si="325"/>
        <v>434.18</v>
      </c>
      <c r="W561" s="71">
        <f t="shared" si="325"/>
        <v>434.18</v>
      </c>
      <c r="X561" s="71">
        <f t="shared" si="325"/>
        <v>434.18</v>
      </c>
      <c r="Y561" s="71">
        <f t="shared" si="325"/>
        <v>434.18</v>
      </c>
      <c r="Z561" s="71">
        <f t="shared" si="325"/>
        <v>434.18</v>
      </c>
      <c r="AA561" s="71">
        <f t="shared" si="325"/>
        <v>434.18</v>
      </c>
    </row>
    <row r="562" spans="1:27" ht="12.75" hidden="1" customHeight="1" outlineLevel="1" x14ac:dyDescent="0.2">
      <c r="A562" s="163" t="s">
        <v>2957</v>
      </c>
      <c r="B562" s="94" t="s">
        <v>83</v>
      </c>
      <c r="C562" s="70" t="s">
        <v>79</v>
      </c>
      <c r="D562" s="71">
        <v>4.95</v>
      </c>
      <c r="E562" s="71">
        <v>4.95</v>
      </c>
      <c r="F562" s="71">
        <v>4.95</v>
      </c>
      <c r="G562" s="71">
        <v>4.95</v>
      </c>
      <c r="H562" s="71">
        <v>4.95</v>
      </c>
      <c r="I562" s="71">
        <v>4.95</v>
      </c>
      <c r="J562" s="71">
        <v>4.95</v>
      </c>
      <c r="K562" s="71">
        <v>4.95</v>
      </c>
      <c r="L562" s="71">
        <v>4.95</v>
      </c>
      <c r="M562" s="71">
        <v>4.95</v>
      </c>
      <c r="N562" s="71">
        <v>4.95</v>
      </c>
      <c r="O562" s="71">
        <v>4.95</v>
      </c>
      <c r="P562" s="71">
        <v>4.95</v>
      </c>
      <c r="Q562" s="71">
        <v>4.95</v>
      </c>
      <c r="R562" s="71">
        <v>4.95</v>
      </c>
      <c r="S562" s="71">
        <v>4.95</v>
      </c>
      <c r="T562" s="71">
        <v>4.95</v>
      </c>
      <c r="U562" s="71">
        <v>4.95</v>
      </c>
      <c r="V562" s="71">
        <v>4.95</v>
      </c>
      <c r="W562" s="71">
        <v>4.95</v>
      </c>
      <c r="X562" s="71">
        <v>4.95</v>
      </c>
      <c r="Y562" s="71">
        <v>4.95</v>
      </c>
      <c r="Z562" s="71">
        <v>4.95</v>
      </c>
      <c r="AA562" s="71">
        <v>4.95</v>
      </c>
    </row>
    <row r="563" spans="1:27" ht="12.75" hidden="1" customHeight="1" outlineLevel="1" x14ac:dyDescent="0.2">
      <c r="A563" s="163" t="s">
        <v>2958</v>
      </c>
      <c r="B563" s="94" t="s">
        <v>81</v>
      </c>
      <c r="C563" s="70" t="s">
        <v>79</v>
      </c>
      <c r="D563" s="71">
        <f>$D$11</f>
        <v>216.36</v>
      </c>
      <c r="E563" s="71">
        <f t="shared" ref="E563:AA563" si="326">$D$11</f>
        <v>216.36</v>
      </c>
      <c r="F563" s="71">
        <f t="shared" si="326"/>
        <v>216.36</v>
      </c>
      <c r="G563" s="71">
        <f t="shared" si="326"/>
        <v>216.36</v>
      </c>
      <c r="H563" s="71">
        <f t="shared" si="326"/>
        <v>216.36</v>
      </c>
      <c r="I563" s="71">
        <f t="shared" si="326"/>
        <v>216.36</v>
      </c>
      <c r="J563" s="71">
        <f t="shared" si="326"/>
        <v>216.36</v>
      </c>
      <c r="K563" s="71">
        <f t="shared" si="326"/>
        <v>216.36</v>
      </c>
      <c r="L563" s="71">
        <f t="shared" si="326"/>
        <v>216.36</v>
      </c>
      <c r="M563" s="71">
        <f t="shared" si="326"/>
        <v>216.36</v>
      </c>
      <c r="N563" s="71">
        <f t="shared" si="326"/>
        <v>216.36</v>
      </c>
      <c r="O563" s="71">
        <f t="shared" si="326"/>
        <v>216.36</v>
      </c>
      <c r="P563" s="71">
        <f t="shared" si="326"/>
        <v>216.36</v>
      </c>
      <c r="Q563" s="71">
        <f t="shared" si="326"/>
        <v>216.36</v>
      </c>
      <c r="R563" s="71">
        <f t="shared" si="326"/>
        <v>216.36</v>
      </c>
      <c r="S563" s="71">
        <f t="shared" si="326"/>
        <v>216.36</v>
      </c>
      <c r="T563" s="71">
        <f t="shared" si="326"/>
        <v>216.36</v>
      </c>
      <c r="U563" s="71">
        <f t="shared" si="326"/>
        <v>216.36</v>
      </c>
      <c r="V563" s="71">
        <f t="shared" si="326"/>
        <v>216.36</v>
      </c>
      <c r="W563" s="71">
        <f t="shared" si="326"/>
        <v>216.36</v>
      </c>
      <c r="X563" s="71">
        <f t="shared" si="326"/>
        <v>216.36</v>
      </c>
      <c r="Y563" s="71">
        <f t="shared" si="326"/>
        <v>216.36</v>
      </c>
      <c r="Z563" s="71">
        <f t="shared" si="326"/>
        <v>216.36</v>
      </c>
      <c r="AA563" s="71">
        <f t="shared" si="326"/>
        <v>216.36</v>
      </c>
    </row>
    <row r="564" spans="1:27" collapsed="1" x14ac:dyDescent="0.2">
      <c r="A564" s="162" t="s">
        <v>2959</v>
      </c>
      <c r="B564" s="54" t="str">
        <f>"17"&amp;"."&amp;$B$801&amp;"."&amp;$B$802</f>
        <v>17.05.2023</v>
      </c>
      <c r="C564" s="134" t="s">
        <v>76</v>
      </c>
      <c r="D564" s="135">
        <f>ROUND(((D565+D566+D568+D567)/1000),5)</f>
        <v>1.8218799999999999</v>
      </c>
      <c r="E564" s="135">
        <f>ROUND(((E565+E566+E568+E567)/1000),5)</f>
        <v>1.72678</v>
      </c>
      <c r="F564" s="135">
        <f>ROUND(((F565+F566+F568+F567)/1000),5)</f>
        <v>1.6506799999999999</v>
      </c>
      <c r="G564" s="135">
        <f t="shared" ref="G564:AA564" si="327">ROUND(((G565+G566+G568+G567)/1000),5)</f>
        <v>1.5927</v>
      </c>
      <c r="H564" s="135">
        <f t="shared" si="327"/>
        <v>1.6255500000000001</v>
      </c>
      <c r="I564" s="135">
        <f t="shared" si="327"/>
        <v>1.72973</v>
      </c>
      <c r="J564" s="135">
        <f t="shared" si="327"/>
        <v>1.9793799999999999</v>
      </c>
      <c r="K564" s="135">
        <f t="shared" si="327"/>
        <v>2.1927500000000002</v>
      </c>
      <c r="L564" s="135">
        <f t="shared" si="327"/>
        <v>2.3630399999999998</v>
      </c>
      <c r="M564" s="135">
        <f t="shared" si="327"/>
        <v>2.5327899999999999</v>
      </c>
      <c r="N564" s="135">
        <f t="shared" si="327"/>
        <v>2.4995799999999999</v>
      </c>
      <c r="O564" s="135">
        <f t="shared" si="327"/>
        <v>2.5068299999999999</v>
      </c>
      <c r="P564" s="135">
        <f t="shared" si="327"/>
        <v>2.5068199999999998</v>
      </c>
      <c r="Q564" s="135">
        <f t="shared" si="327"/>
        <v>2.52467</v>
      </c>
      <c r="R564" s="135">
        <f t="shared" si="327"/>
        <v>2.5211600000000001</v>
      </c>
      <c r="S564" s="135">
        <f t="shared" si="327"/>
        <v>2.4391500000000002</v>
      </c>
      <c r="T564" s="135">
        <f t="shared" si="327"/>
        <v>2.36341</v>
      </c>
      <c r="U564" s="135">
        <f t="shared" si="327"/>
        <v>2.3280400000000001</v>
      </c>
      <c r="V564" s="135">
        <f t="shared" si="327"/>
        <v>2.30782</v>
      </c>
      <c r="W564" s="135">
        <f t="shared" si="327"/>
        <v>2.3570899999999999</v>
      </c>
      <c r="X564" s="135">
        <f t="shared" si="327"/>
        <v>2.4034399999999998</v>
      </c>
      <c r="Y564" s="135">
        <f t="shared" si="327"/>
        <v>2.4971700000000001</v>
      </c>
      <c r="Z564" s="135">
        <f t="shared" si="327"/>
        <v>2.26268</v>
      </c>
      <c r="AA564" s="135">
        <f t="shared" si="327"/>
        <v>2.0310999999999999</v>
      </c>
    </row>
    <row r="565" spans="1:27" ht="12.75" hidden="1" customHeight="1" outlineLevel="1" x14ac:dyDescent="0.2">
      <c r="A565" s="163" t="s">
        <v>2960</v>
      </c>
      <c r="B565" s="94" t="s">
        <v>238</v>
      </c>
      <c r="C565" s="70" t="s">
        <v>79</v>
      </c>
      <c r="D565" s="71">
        <v>1166.3900000000001</v>
      </c>
      <c r="E565" s="71">
        <v>1071.29</v>
      </c>
      <c r="F565" s="71">
        <v>995.19</v>
      </c>
      <c r="G565" s="71">
        <v>937.21</v>
      </c>
      <c r="H565" s="71">
        <v>970.06</v>
      </c>
      <c r="I565" s="71">
        <v>1074.24</v>
      </c>
      <c r="J565" s="71">
        <v>1323.89</v>
      </c>
      <c r="K565" s="71">
        <v>1537.26</v>
      </c>
      <c r="L565" s="71">
        <v>1707.55</v>
      </c>
      <c r="M565" s="71">
        <v>1877.3</v>
      </c>
      <c r="N565" s="71">
        <v>1844.09</v>
      </c>
      <c r="O565" s="71">
        <v>1851.34</v>
      </c>
      <c r="P565" s="71">
        <v>1851.33</v>
      </c>
      <c r="Q565" s="71">
        <v>1869.18</v>
      </c>
      <c r="R565" s="71">
        <v>1865.67</v>
      </c>
      <c r="S565" s="71">
        <v>1783.66</v>
      </c>
      <c r="T565" s="71">
        <v>1707.92</v>
      </c>
      <c r="U565" s="71">
        <v>1672.55</v>
      </c>
      <c r="V565" s="71">
        <v>1652.33</v>
      </c>
      <c r="W565" s="71">
        <v>1701.6</v>
      </c>
      <c r="X565" s="71">
        <v>1747.95</v>
      </c>
      <c r="Y565" s="71">
        <v>1841.68</v>
      </c>
      <c r="Z565" s="71">
        <v>1607.19</v>
      </c>
      <c r="AA565" s="71">
        <v>1375.61</v>
      </c>
    </row>
    <row r="566" spans="1:27" ht="12.75" hidden="1" customHeight="1" outlineLevel="1" x14ac:dyDescent="0.2">
      <c r="A566" s="163" t="s">
        <v>2961</v>
      </c>
      <c r="B566" s="94" t="s">
        <v>90</v>
      </c>
      <c r="C566" s="70" t="s">
        <v>79</v>
      </c>
      <c r="D566" s="71">
        <f>$D$486</f>
        <v>434.18</v>
      </c>
      <c r="E566" s="71">
        <f t="shared" ref="E566:AA566" si="328">$D$486</f>
        <v>434.18</v>
      </c>
      <c r="F566" s="71">
        <f t="shared" si="328"/>
        <v>434.18</v>
      </c>
      <c r="G566" s="71">
        <f t="shared" si="328"/>
        <v>434.18</v>
      </c>
      <c r="H566" s="71">
        <f t="shared" si="328"/>
        <v>434.18</v>
      </c>
      <c r="I566" s="71">
        <f t="shared" si="328"/>
        <v>434.18</v>
      </c>
      <c r="J566" s="71">
        <f t="shared" si="328"/>
        <v>434.18</v>
      </c>
      <c r="K566" s="71">
        <f t="shared" si="328"/>
        <v>434.18</v>
      </c>
      <c r="L566" s="71">
        <f t="shared" si="328"/>
        <v>434.18</v>
      </c>
      <c r="M566" s="71">
        <f t="shared" si="328"/>
        <v>434.18</v>
      </c>
      <c r="N566" s="71">
        <f t="shared" si="328"/>
        <v>434.18</v>
      </c>
      <c r="O566" s="71">
        <f t="shared" si="328"/>
        <v>434.18</v>
      </c>
      <c r="P566" s="71">
        <f t="shared" si="328"/>
        <v>434.18</v>
      </c>
      <c r="Q566" s="71">
        <f t="shared" si="328"/>
        <v>434.18</v>
      </c>
      <c r="R566" s="71">
        <f t="shared" si="328"/>
        <v>434.18</v>
      </c>
      <c r="S566" s="71">
        <f t="shared" si="328"/>
        <v>434.18</v>
      </c>
      <c r="T566" s="71">
        <f t="shared" si="328"/>
        <v>434.18</v>
      </c>
      <c r="U566" s="71">
        <f t="shared" si="328"/>
        <v>434.18</v>
      </c>
      <c r="V566" s="71">
        <f t="shared" si="328"/>
        <v>434.18</v>
      </c>
      <c r="W566" s="71">
        <f t="shared" si="328"/>
        <v>434.18</v>
      </c>
      <c r="X566" s="71">
        <f t="shared" si="328"/>
        <v>434.18</v>
      </c>
      <c r="Y566" s="71">
        <f t="shared" si="328"/>
        <v>434.18</v>
      </c>
      <c r="Z566" s="71">
        <f t="shared" si="328"/>
        <v>434.18</v>
      </c>
      <c r="AA566" s="71">
        <f t="shared" si="328"/>
        <v>434.18</v>
      </c>
    </row>
    <row r="567" spans="1:27" ht="12.75" hidden="1" customHeight="1" outlineLevel="1" x14ac:dyDescent="0.2">
      <c r="A567" s="163" t="s">
        <v>2962</v>
      </c>
      <c r="B567" s="94" t="s">
        <v>83</v>
      </c>
      <c r="C567" s="70" t="s">
        <v>79</v>
      </c>
      <c r="D567" s="71">
        <v>4.95</v>
      </c>
      <c r="E567" s="71">
        <v>4.95</v>
      </c>
      <c r="F567" s="71">
        <v>4.95</v>
      </c>
      <c r="G567" s="71">
        <v>4.95</v>
      </c>
      <c r="H567" s="71">
        <v>4.95</v>
      </c>
      <c r="I567" s="71">
        <v>4.95</v>
      </c>
      <c r="J567" s="71">
        <v>4.95</v>
      </c>
      <c r="K567" s="71">
        <v>4.95</v>
      </c>
      <c r="L567" s="71">
        <v>4.95</v>
      </c>
      <c r="M567" s="71">
        <v>4.95</v>
      </c>
      <c r="N567" s="71">
        <v>4.95</v>
      </c>
      <c r="O567" s="71">
        <v>4.95</v>
      </c>
      <c r="P567" s="71">
        <v>4.95</v>
      </c>
      <c r="Q567" s="71">
        <v>4.95</v>
      </c>
      <c r="R567" s="71">
        <v>4.95</v>
      </c>
      <c r="S567" s="71">
        <v>4.95</v>
      </c>
      <c r="T567" s="71">
        <v>4.95</v>
      </c>
      <c r="U567" s="71">
        <v>4.95</v>
      </c>
      <c r="V567" s="71">
        <v>4.95</v>
      </c>
      <c r="W567" s="71">
        <v>4.95</v>
      </c>
      <c r="X567" s="71">
        <v>4.95</v>
      </c>
      <c r="Y567" s="71">
        <v>4.95</v>
      </c>
      <c r="Z567" s="71">
        <v>4.95</v>
      </c>
      <c r="AA567" s="71">
        <v>4.95</v>
      </c>
    </row>
    <row r="568" spans="1:27" ht="12.75" hidden="1" customHeight="1" outlineLevel="1" x14ac:dyDescent="0.2">
      <c r="A568" s="163" t="s">
        <v>2963</v>
      </c>
      <c r="B568" s="94" t="s">
        <v>81</v>
      </c>
      <c r="C568" s="70" t="s">
        <v>79</v>
      </c>
      <c r="D568" s="71">
        <f>$D$11</f>
        <v>216.36</v>
      </c>
      <c r="E568" s="71">
        <f t="shared" ref="E568:AA568" si="329">$D$11</f>
        <v>216.36</v>
      </c>
      <c r="F568" s="71">
        <f t="shared" si="329"/>
        <v>216.36</v>
      </c>
      <c r="G568" s="71">
        <f t="shared" si="329"/>
        <v>216.36</v>
      </c>
      <c r="H568" s="71">
        <f t="shared" si="329"/>
        <v>216.36</v>
      </c>
      <c r="I568" s="71">
        <f t="shared" si="329"/>
        <v>216.36</v>
      </c>
      <c r="J568" s="71">
        <f t="shared" si="329"/>
        <v>216.36</v>
      </c>
      <c r="K568" s="71">
        <f t="shared" si="329"/>
        <v>216.36</v>
      </c>
      <c r="L568" s="71">
        <f t="shared" si="329"/>
        <v>216.36</v>
      </c>
      <c r="M568" s="71">
        <f t="shared" si="329"/>
        <v>216.36</v>
      </c>
      <c r="N568" s="71">
        <f t="shared" si="329"/>
        <v>216.36</v>
      </c>
      <c r="O568" s="71">
        <f t="shared" si="329"/>
        <v>216.36</v>
      </c>
      <c r="P568" s="71">
        <f t="shared" si="329"/>
        <v>216.36</v>
      </c>
      <c r="Q568" s="71">
        <f t="shared" si="329"/>
        <v>216.36</v>
      </c>
      <c r="R568" s="71">
        <f t="shared" si="329"/>
        <v>216.36</v>
      </c>
      <c r="S568" s="71">
        <f t="shared" si="329"/>
        <v>216.36</v>
      </c>
      <c r="T568" s="71">
        <f t="shared" si="329"/>
        <v>216.36</v>
      </c>
      <c r="U568" s="71">
        <f t="shared" si="329"/>
        <v>216.36</v>
      </c>
      <c r="V568" s="71">
        <f t="shared" si="329"/>
        <v>216.36</v>
      </c>
      <c r="W568" s="71">
        <f t="shared" si="329"/>
        <v>216.36</v>
      </c>
      <c r="X568" s="71">
        <f t="shared" si="329"/>
        <v>216.36</v>
      </c>
      <c r="Y568" s="71">
        <f t="shared" si="329"/>
        <v>216.36</v>
      </c>
      <c r="Z568" s="71">
        <f t="shared" si="329"/>
        <v>216.36</v>
      </c>
      <c r="AA568" s="71">
        <f t="shared" si="329"/>
        <v>216.36</v>
      </c>
    </row>
    <row r="569" spans="1:27" collapsed="1" x14ac:dyDescent="0.2">
      <c r="A569" s="162" t="s">
        <v>2964</v>
      </c>
      <c r="B569" s="54" t="str">
        <f>"18"&amp;"."&amp;$B$801&amp;"."&amp;$B$802</f>
        <v>18.05.2023</v>
      </c>
      <c r="C569" s="134" t="s">
        <v>76</v>
      </c>
      <c r="D569" s="135">
        <f>ROUND(((D570+D571+D573+D572)/1000),5)</f>
        <v>1.89107</v>
      </c>
      <c r="E569" s="135">
        <f>ROUND(((E570+E571+E573+E572)/1000),5)</f>
        <v>1.78257</v>
      </c>
      <c r="F569" s="135">
        <f>ROUND(((F570+F571+F573+F572)/1000),5)</f>
        <v>1.6807000000000001</v>
      </c>
      <c r="G569" s="135">
        <f t="shared" ref="G569:AA569" si="330">ROUND(((G570+G571+G573+G572)/1000),5)</f>
        <v>1.65476</v>
      </c>
      <c r="H569" s="135">
        <f t="shared" si="330"/>
        <v>1.7144200000000001</v>
      </c>
      <c r="I569" s="135">
        <f t="shared" si="330"/>
        <v>1.79461</v>
      </c>
      <c r="J569" s="135">
        <f t="shared" si="330"/>
        <v>1.98499</v>
      </c>
      <c r="K569" s="135">
        <f t="shared" si="330"/>
        <v>2.2282199999999999</v>
      </c>
      <c r="L569" s="135">
        <f t="shared" si="330"/>
        <v>2.50969</v>
      </c>
      <c r="M569" s="135">
        <f t="shared" si="330"/>
        <v>2.5768300000000002</v>
      </c>
      <c r="N569" s="135">
        <f t="shared" si="330"/>
        <v>2.6277699999999999</v>
      </c>
      <c r="O569" s="135">
        <f t="shared" si="330"/>
        <v>2.59517</v>
      </c>
      <c r="P569" s="135">
        <f t="shared" si="330"/>
        <v>2.6017999999999999</v>
      </c>
      <c r="Q569" s="135">
        <f t="shared" si="330"/>
        <v>2.6485300000000001</v>
      </c>
      <c r="R569" s="135">
        <f t="shared" si="330"/>
        <v>2.6213199999999999</v>
      </c>
      <c r="S569" s="135">
        <f t="shared" si="330"/>
        <v>2.6044800000000001</v>
      </c>
      <c r="T569" s="135">
        <f t="shared" si="330"/>
        <v>2.59572</v>
      </c>
      <c r="U569" s="135">
        <f t="shared" si="330"/>
        <v>2.5797400000000001</v>
      </c>
      <c r="V569" s="135">
        <f t="shared" si="330"/>
        <v>2.5540600000000002</v>
      </c>
      <c r="W569" s="135">
        <f t="shared" si="330"/>
        <v>2.5425800000000001</v>
      </c>
      <c r="X569" s="135">
        <f t="shared" si="330"/>
        <v>2.5581999999999998</v>
      </c>
      <c r="Y569" s="135">
        <f t="shared" si="330"/>
        <v>2.62731</v>
      </c>
      <c r="Z569" s="135">
        <f t="shared" si="330"/>
        <v>2.42503</v>
      </c>
      <c r="AA569" s="135">
        <f t="shared" si="330"/>
        <v>2.19435</v>
      </c>
    </row>
    <row r="570" spans="1:27" ht="12.75" hidden="1" customHeight="1" outlineLevel="1" x14ac:dyDescent="0.2">
      <c r="A570" s="163" t="s">
        <v>2965</v>
      </c>
      <c r="B570" s="94" t="s">
        <v>238</v>
      </c>
      <c r="C570" s="70" t="s">
        <v>79</v>
      </c>
      <c r="D570" s="71">
        <v>1235.58</v>
      </c>
      <c r="E570" s="71">
        <v>1127.08</v>
      </c>
      <c r="F570" s="71">
        <v>1025.21</v>
      </c>
      <c r="G570" s="71">
        <v>999.27</v>
      </c>
      <c r="H570" s="71">
        <v>1058.93</v>
      </c>
      <c r="I570" s="71">
        <v>1139.1199999999999</v>
      </c>
      <c r="J570" s="71">
        <v>1329.5</v>
      </c>
      <c r="K570" s="71">
        <v>1572.73</v>
      </c>
      <c r="L570" s="71">
        <v>1854.2</v>
      </c>
      <c r="M570" s="71">
        <v>1921.34</v>
      </c>
      <c r="N570" s="71">
        <v>1972.28</v>
      </c>
      <c r="O570" s="71">
        <v>1939.68</v>
      </c>
      <c r="P570" s="71">
        <v>1946.31</v>
      </c>
      <c r="Q570" s="71">
        <v>1993.04</v>
      </c>
      <c r="R570" s="71">
        <v>1965.83</v>
      </c>
      <c r="S570" s="71">
        <v>1948.99</v>
      </c>
      <c r="T570" s="71">
        <v>1940.23</v>
      </c>
      <c r="U570" s="71">
        <v>1924.25</v>
      </c>
      <c r="V570" s="71">
        <v>1898.57</v>
      </c>
      <c r="W570" s="71">
        <v>1887.09</v>
      </c>
      <c r="X570" s="71">
        <v>1902.71</v>
      </c>
      <c r="Y570" s="71">
        <v>1971.82</v>
      </c>
      <c r="Z570" s="71">
        <v>1769.54</v>
      </c>
      <c r="AA570" s="71">
        <v>1538.86</v>
      </c>
    </row>
    <row r="571" spans="1:27" ht="12.75" hidden="1" customHeight="1" outlineLevel="1" x14ac:dyDescent="0.2">
      <c r="A571" s="163" t="s">
        <v>2966</v>
      </c>
      <c r="B571" s="94" t="s">
        <v>90</v>
      </c>
      <c r="C571" s="70" t="s">
        <v>79</v>
      </c>
      <c r="D571" s="71">
        <f>$D$486</f>
        <v>434.18</v>
      </c>
      <c r="E571" s="71">
        <f t="shared" ref="E571:AA571" si="331">$D$486</f>
        <v>434.18</v>
      </c>
      <c r="F571" s="71">
        <f t="shared" si="331"/>
        <v>434.18</v>
      </c>
      <c r="G571" s="71">
        <f t="shared" si="331"/>
        <v>434.18</v>
      </c>
      <c r="H571" s="71">
        <f t="shared" si="331"/>
        <v>434.18</v>
      </c>
      <c r="I571" s="71">
        <f t="shared" si="331"/>
        <v>434.18</v>
      </c>
      <c r="J571" s="71">
        <f t="shared" si="331"/>
        <v>434.18</v>
      </c>
      <c r="K571" s="71">
        <f t="shared" si="331"/>
        <v>434.18</v>
      </c>
      <c r="L571" s="71">
        <f t="shared" si="331"/>
        <v>434.18</v>
      </c>
      <c r="M571" s="71">
        <f t="shared" si="331"/>
        <v>434.18</v>
      </c>
      <c r="N571" s="71">
        <f t="shared" si="331"/>
        <v>434.18</v>
      </c>
      <c r="O571" s="71">
        <f t="shared" si="331"/>
        <v>434.18</v>
      </c>
      <c r="P571" s="71">
        <f t="shared" si="331"/>
        <v>434.18</v>
      </c>
      <c r="Q571" s="71">
        <f t="shared" si="331"/>
        <v>434.18</v>
      </c>
      <c r="R571" s="71">
        <f t="shared" si="331"/>
        <v>434.18</v>
      </c>
      <c r="S571" s="71">
        <f t="shared" si="331"/>
        <v>434.18</v>
      </c>
      <c r="T571" s="71">
        <f t="shared" si="331"/>
        <v>434.18</v>
      </c>
      <c r="U571" s="71">
        <f t="shared" si="331"/>
        <v>434.18</v>
      </c>
      <c r="V571" s="71">
        <f t="shared" si="331"/>
        <v>434.18</v>
      </c>
      <c r="W571" s="71">
        <f t="shared" si="331"/>
        <v>434.18</v>
      </c>
      <c r="X571" s="71">
        <f t="shared" si="331"/>
        <v>434.18</v>
      </c>
      <c r="Y571" s="71">
        <f t="shared" si="331"/>
        <v>434.18</v>
      </c>
      <c r="Z571" s="71">
        <f t="shared" si="331"/>
        <v>434.18</v>
      </c>
      <c r="AA571" s="71">
        <f t="shared" si="331"/>
        <v>434.18</v>
      </c>
    </row>
    <row r="572" spans="1:27" ht="12.75" hidden="1" customHeight="1" outlineLevel="1" x14ac:dyDescent="0.2">
      <c r="A572" s="163" t="s">
        <v>2967</v>
      </c>
      <c r="B572" s="94" t="s">
        <v>83</v>
      </c>
      <c r="C572" s="70" t="s">
        <v>79</v>
      </c>
      <c r="D572" s="71">
        <v>4.95</v>
      </c>
      <c r="E572" s="71">
        <v>4.95</v>
      </c>
      <c r="F572" s="71">
        <v>4.95</v>
      </c>
      <c r="G572" s="71">
        <v>4.95</v>
      </c>
      <c r="H572" s="71">
        <v>4.95</v>
      </c>
      <c r="I572" s="71">
        <v>4.95</v>
      </c>
      <c r="J572" s="71">
        <v>4.95</v>
      </c>
      <c r="K572" s="71">
        <v>4.95</v>
      </c>
      <c r="L572" s="71">
        <v>4.95</v>
      </c>
      <c r="M572" s="71">
        <v>4.95</v>
      </c>
      <c r="N572" s="71">
        <v>4.95</v>
      </c>
      <c r="O572" s="71">
        <v>4.95</v>
      </c>
      <c r="P572" s="71">
        <v>4.95</v>
      </c>
      <c r="Q572" s="71">
        <v>4.95</v>
      </c>
      <c r="R572" s="71">
        <v>4.95</v>
      </c>
      <c r="S572" s="71">
        <v>4.95</v>
      </c>
      <c r="T572" s="71">
        <v>4.95</v>
      </c>
      <c r="U572" s="71">
        <v>4.95</v>
      </c>
      <c r="V572" s="71">
        <v>4.95</v>
      </c>
      <c r="W572" s="71">
        <v>4.95</v>
      </c>
      <c r="X572" s="71">
        <v>4.95</v>
      </c>
      <c r="Y572" s="71">
        <v>4.95</v>
      </c>
      <c r="Z572" s="71">
        <v>4.95</v>
      </c>
      <c r="AA572" s="71">
        <v>4.95</v>
      </c>
    </row>
    <row r="573" spans="1:27" ht="12.75" hidden="1" customHeight="1" outlineLevel="1" x14ac:dyDescent="0.2">
      <c r="A573" s="163" t="s">
        <v>2968</v>
      </c>
      <c r="B573" s="94" t="s">
        <v>81</v>
      </c>
      <c r="C573" s="70" t="s">
        <v>79</v>
      </c>
      <c r="D573" s="71">
        <f>$D$11</f>
        <v>216.36</v>
      </c>
      <c r="E573" s="71">
        <f t="shared" ref="E573:AA573" si="332">$D$11</f>
        <v>216.36</v>
      </c>
      <c r="F573" s="71">
        <f t="shared" si="332"/>
        <v>216.36</v>
      </c>
      <c r="G573" s="71">
        <f t="shared" si="332"/>
        <v>216.36</v>
      </c>
      <c r="H573" s="71">
        <f t="shared" si="332"/>
        <v>216.36</v>
      </c>
      <c r="I573" s="71">
        <f t="shared" si="332"/>
        <v>216.36</v>
      </c>
      <c r="J573" s="71">
        <f t="shared" si="332"/>
        <v>216.36</v>
      </c>
      <c r="K573" s="71">
        <f t="shared" si="332"/>
        <v>216.36</v>
      </c>
      <c r="L573" s="71">
        <f t="shared" si="332"/>
        <v>216.36</v>
      </c>
      <c r="M573" s="71">
        <f t="shared" si="332"/>
        <v>216.36</v>
      </c>
      <c r="N573" s="71">
        <f t="shared" si="332"/>
        <v>216.36</v>
      </c>
      <c r="O573" s="71">
        <f t="shared" si="332"/>
        <v>216.36</v>
      </c>
      <c r="P573" s="71">
        <f t="shared" si="332"/>
        <v>216.36</v>
      </c>
      <c r="Q573" s="71">
        <f t="shared" si="332"/>
        <v>216.36</v>
      </c>
      <c r="R573" s="71">
        <f t="shared" si="332"/>
        <v>216.36</v>
      </c>
      <c r="S573" s="71">
        <f t="shared" si="332"/>
        <v>216.36</v>
      </c>
      <c r="T573" s="71">
        <f t="shared" si="332"/>
        <v>216.36</v>
      </c>
      <c r="U573" s="71">
        <f t="shared" si="332"/>
        <v>216.36</v>
      </c>
      <c r="V573" s="71">
        <f t="shared" si="332"/>
        <v>216.36</v>
      </c>
      <c r="W573" s="71">
        <f t="shared" si="332"/>
        <v>216.36</v>
      </c>
      <c r="X573" s="71">
        <f t="shared" si="332"/>
        <v>216.36</v>
      </c>
      <c r="Y573" s="71">
        <f t="shared" si="332"/>
        <v>216.36</v>
      </c>
      <c r="Z573" s="71">
        <f t="shared" si="332"/>
        <v>216.36</v>
      </c>
      <c r="AA573" s="71">
        <f t="shared" si="332"/>
        <v>216.36</v>
      </c>
    </row>
    <row r="574" spans="1:27" collapsed="1" x14ac:dyDescent="0.2">
      <c r="A574" s="162" t="s">
        <v>2969</v>
      </c>
      <c r="B574" s="54" t="str">
        <f>"19"&amp;"."&amp;$B$801&amp;"."&amp;$B$802</f>
        <v>19.05.2023</v>
      </c>
      <c r="C574" s="134" t="s">
        <v>76</v>
      </c>
      <c r="D574" s="135">
        <f>ROUND(((D575+D576+D578+D577)/1000),5)</f>
        <v>1.8736200000000001</v>
      </c>
      <c r="E574" s="135">
        <f>ROUND(((E575+E576+E578+E577)/1000),5)</f>
        <v>1.7266900000000001</v>
      </c>
      <c r="F574" s="135">
        <f>ROUND(((F575+F576+F578+F577)/1000),5)</f>
        <v>1.6216999999999999</v>
      </c>
      <c r="G574" s="135">
        <f t="shared" ref="G574:AA574" si="333">ROUND(((G575+G576+G578+G577)/1000),5)</f>
        <v>1.57111</v>
      </c>
      <c r="H574" s="135">
        <f t="shared" si="333"/>
        <v>1.5893200000000001</v>
      </c>
      <c r="I574" s="135">
        <f t="shared" si="333"/>
        <v>1.8284499999999999</v>
      </c>
      <c r="J574" s="135">
        <f t="shared" si="333"/>
        <v>1.98414</v>
      </c>
      <c r="K574" s="135">
        <f t="shared" si="333"/>
        <v>2.2902499999999999</v>
      </c>
      <c r="L574" s="135">
        <f t="shared" si="333"/>
        <v>2.5575399999999999</v>
      </c>
      <c r="M574" s="135">
        <f t="shared" si="333"/>
        <v>2.6372499999999999</v>
      </c>
      <c r="N574" s="135">
        <f t="shared" si="333"/>
        <v>2.6469800000000001</v>
      </c>
      <c r="O574" s="135">
        <f t="shared" si="333"/>
        <v>2.6736800000000001</v>
      </c>
      <c r="P574" s="135">
        <f t="shared" si="333"/>
        <v>2.6735699999999998</v>
      </c>
      <c r="Q574" s="135">
        <f t="shared" si="333"/>
        <v>2.6850900000000002</v>
      </c>
      <c r="R574" s="135">
        <f t="shared" si="333"/>
        <v>2.68283</v>
      </c>
      <c r="S574" s="135">
        <f t="shared" si="333"/>
        <v>2.6700599999999999</v>
      </c>
      <c r="T574" s="135">
        <f t="shared" si="333"/>
        <v>2.6338400000000002</v>
      </c>
      <c r="U574" s="135">
        <f t="shared" si="333"/>
        <v>2.5981200000000002</v>
      </c>
      <c r="V574" s="135">
        <f t="shared" si="333"/>
        <v>2.5615199999999998</v>
      </c>
      <c r="W574" s="135">
        <f t="shared" si="333"/>
        <v>2.5450699999999999</v>
      </c>
      <c r="X574" s="135">
        <f t="shared" si="333"/>
        <v>2.5573000000000001</v>
      </c>
      <c r="Y574" s="135">
        <f t="shared" si="333"/>
        <v>2.61029</v>
      </c>
      <c r="Z574" s="135">
        <f t="shared" si="333"/>
        <v>2.4675500000000001</v>
      </c>
      <c r="AA574" s="135">
        <f t="shared" si="333"/>
        <v>2.1941000000000002</v>
      </c>
    </row>
    <row r="575" spans="1:27" ht="12.75" hidden="1" customHeight="1" outlineLevel="1" x14ac:dyDescent="0.2">
      <c r="A575" s="163" t="s">
        <v>2970</v>
      </c>
      <c r="B575" s="94" t="s">
        <v>238</v>
      </c>
      <c r="C575" s="70" t="s">
        <v>79</v>
      </c>
      <c r="D575" s="71">
        <v>1218.1300000000001</v>
      </c>
      <c r="E575" s="71">
        <v>1071.2</v>
      </c>
      <c r="F575" s="71">
        <v>966.21</v>
      </c>
      <c r="G575" s="71">
        <v>915.62</v>
      </c>
      <c r="H575" s="71">
        <v>933.83</v>
      </c>
      <c r="I575" s="71">
        <v>1172.96</v>
      </c>
      <c r="J575" s="71">
        <v>1328.65</v>
      </c>
      <c r="K575" s="71">
        <v>1634.76</v>
      </c>
      <c r="L575" s="71">
        <v>1902.05</v>
      </c>
      <c r="M575" s="71">
        <v>1981.76</v>
      </c>
      <c r="N575" s="71">
        <v>1991.49</v>
      </c>
      <c r="O575" s="71">
        <v>2018.19</v>
      </c>
      <c r="P575" s="71">
        <v>2018.08</v>
      </c>
      <c r="Q575" s="71">
        <v>2029.6</v>
      </c>
      <c r="R575" s="71">
        <v>2027.34</v>
      </c>
      <c r="S575" s="71">
        <v>2014.57</v>
      </c>
      <c r="T575" s="71">
        <v>1978.35</v>
      </c>
      <c r="U575" s="71">
        <v>1942.63</v>
      </c>
      <c r="V575" s="71">
        <v>1906.03</v>
      </c>
      <c r="W575" s="71">
        <v>1889.58</v>
      </c>
      <c r="X575" s="71">
        <v>1901.81</v>
      </c>
      <c r="Y575" s="71">
        <v>1954.8</v>
      </c>
      <c r="Z575" s="71">
        <v>1812.06</v>
      </c>
      <c r="AA575" s="71">
        <v>1538.61</v>
      </c>
    </row>
    <row r="576" spans="1:27" ht="12.75" hidden="1" customHeight="1" outlineLevel="1" x14ac:dyDescent="0.2">
      <c r="A576" s="163" t="s">
        <v>2971</v>
      </c>
      <c r="B576" s="94" t="s">
        <v>90</v>
      </c>
      <c r="C576" s="70" t="s">
        <v>79</v>
      </c>
      <c r="D576" s="71">
        <f>$D$486</f>
        <v>434.18</v>
      </c>
      <c r="E576" s="71">
        <f t="shared" ref="E576:AA576" si="334">$D$486</f>
        <v>434.18</v>
      </c>
      <c r="F576" s="71">
        <f t="shared" si="334"/>
        <v>434.18</v>
      </c>
      <c r="G576" s="71">
        <f t="shared" si="334"/>
        <v>434.18</v>
      </c>
      <c r="H576" s="71">
        <f t="shared" si="334"/>
        <v>434.18</v>
      </c>
      <c r="I576" s="71">
        <f t="shared" si="334"/>
        <v>434.18</v>
      </c>
      <c r="J576" s="71">
        <f t="shared" si="334"/>
        <v>434.18</v>
      </c>
      <c r="K576" s="71">
        <f t="shared" si="334"/>
        <v>434.18</v>
      </c>
      <c r="L576" s="71">
        <f t="shared" si="334"/>
        <v>434.18</v>
      </c>
      <c r="M576" s="71">
        <f t="shared" si="334"/>
        <v>434.18</v>
      </c>
      <c r="N576" s="71">
        <f t="shared" si="334"/>
        <v>434.18</v>
      </c>
      <c r="O576" s="71">
        <f t="shared" si="334"/>
        <v>434.18</v>
      </c>
      <c r="P576" s="71">
        <f t="shared" si="334"/>
        <v>434.18</v>
      </c>
      <c r="Q576" s="71">
        <f t="shared" si="334"/>
        <v>434.18</v>
      </c>
      <c r="R576" s="71">
        <f t="shared" si="334"/>
        <v>434.18</v>
      </c>
      <c r="S576" s="71">
        <f t="shared" si="334"/>
        <v>434.18</v>
      </c>
      <c r="T576" s="71">
        <f t="shared" si="334"/>
        <v>434.18</v>
      </c>
      <c r="U576" s="71">
        <f t="shared" si="334"/>
        <v>434.18</v>
      </c>
      <c r="V576" s="71">
        <f t="shared" si="334"/>
        <v>434.18</v>
      </c>
      <c r="W576" s="71">
        <f t="shared" si="334"/>
        <v>434.18</v>
      </c>
      <c r="X576" s="71">
        <f t="shared" si="334"/>
        <v>434.18</v>
      </c>
      <c r="Y576" s="71">
        <f t="shared" si="334"/>
        <v>434.18</v>
      </c>
      <c r="Z576" s="71">
        <f t="shared" si="334"/>
        <v>434.18</v>
      </c>
      <c r="AA576" s="71">
        <f t="shared" si="334"/>
        <v>434.18</v>
      </c>
    </row>
    <row r="577" spans="1:27" ht="12.75" hidden="1" customHeight="1" outlineLevel="1" x14ac:dyDescent="0.2">
      <c r="A577" s="163" t="s">
        <v>2972</v>
      </c>
      <c r="B577" s="94" t="s">
        <v>83</v>
      </c>
      <c r="C577" s="70" t="s">
        <v>79</v>
      </c>
      <c r="D577" s="71">
        <v>4.95</v>
      </c>
      <c r="E577" s="71">
        <v>4.95</v>
      </c>
      <c r="F577" s="71">
        <v>4.95</v>
      </c>
      <c r="G577" s="71">
        <v>4.95</v>
      </c>
      <c r="H577" s="71">
        <v>4.95</v>
      </c>
      <c r="I577" s="71">
        <v>4.95</v>
      </c>
      <c r="J577" s="71">
        <v>4.95</v>
      </c>
      <c r="K577" s="71">
        <v>4.95</v>
      </c>
      <c r="L577" s="71">
        <v>4.95</v>
      </c>
      <c r="M577" s="71">
        <v>4.95</v>
      </c>
      <c r="N577" s="71">
        <v>4.95</v>
      </c>
      <c r="O577" s="71">
        <v>4.95</v>
      </c>
      <c r="P577" s="71">
        <v>4.95</v>
      </c>
      <c r="Q577" s="71">
        <v>4.95</v>
      </c>
      <c r="R577" s="71">
        <v>4.95</v>
      </c>
      <c r="S577" s="71">
        <v>4.95</v>
      </c>
      <c r="T577" s="71">
        <v>4.95</v>
      </c>
      <c r="U577" s="71">
        <v>4.95</v>
      </c>
      <c r="V577" s="71">
        <v>4.95</v>
      </c>
      <c r="W577" s="71">
        <v>4.95</v>
      </c>
      <c r="X577" s="71">
        <v>4.95</v>
      </c>
      <c r="Y577" s="71">
        <v>4.95</v>
      </c>
      <c r="Z577" s="71">
        <v>4.95</v>
      </c>
      <c r="AA577" s="71">
        <v>4.95</v>
      </c>
    </row>
    <row r="578" spans="1:27" ht="12.75" hidden="1" customHeight="1" outlineLevel="1" x14ac:dyDescent="0.2">
      <c r="A578" s="163" t="s">
        <v>2973</v>
      </c>
      <c r="B578" s="94" t="s">
        <v>81</v>
      </c>
      <c r="C578" s="70" t="s">
        <v>79</v>
      </c>
      <c r="D578" s="71">
        <f>$D$11</f>
        <v>216.36</v>
      </c>
      <c r="E578" s="71">
        <f t="shared" ref="E578:AA578" si="335">$D$11</f>
        <v>216.36</v>
      </c>
      <c r="F578" s="71">
        <f t="shared" si="335"/>
        <v>216.36</v>
      </c>
      <c r="G578" s="71">
        <f t="shared" si="335"/>
        <v>216.36</v>
      </c>
      <c r="H578" s="71">
        <f t="shared" si="335"/>
        <v>216.36</v>
      </c>
      <c r="I578" s="71">
        <f t="shared" si="335"/>
        <v>216.36</v>
      </c>
      <c r="J578" s="71">
        <f t="shared" si="335"/>
        <v>216.36</v>
      </c>
      <c r="K578" s="71">
        <f t="shared" si="335"/>
        <v>216.36</v>
      </c>
      <c r="L578" s="71">
        <f t="shared" si="335"/>
        <v>216.36</v>
      </c>
      <c r="M578" s="71">
        <f t="shared" si="335"/>
        <v>216.36</v>
      </c>
      <c r="N578" s="71">
        <f t="shared" si="335"/>
        <v>216.36</v>
      </c>
      <c r="O578" s="71">
        <f t="shared" si="335"/>
        <v>216.36</v>
      </c>
      <c r="P578" s="71">
        <f t="shared" si="335"/>
        <v>216.36</v>
      </c>
      <c r="Q578" s="71">
        <f t="shared" si="335"/>
        <v>216.36</v>
      </c>
      <c r="R578" s="71">
        <f t="shared" si="335"/>
        <v>216.36</v>
      </c>
      <c r="S578" s="71">
        <f t="shared" si="335"/>
        <v>216.36</v>
      </c>
      <c r="T578" s="71">
        <f t="shared" si="335"/>
        <v>216.36</v>
      </c>
      <c r="U578" s="71">
        <f t="shared" si="335"/>
        <v>216.36</v>
      </c>
      <c r="V578" s="71">
        <f t="shared" si="335"/>
        <v>216.36</v>
      </c>
      <c r="W578" s="71">
        <f t="shared" si="335"/>
        <v>216.36</v>
      </c>
      <c r="X578" s="71">
        <f t="shared" si="335"/>
        <v>216.36</v>
      </c>
      <c r="Y578" s="71">
        <f t="shared" si="335"/>
        <v>216.36</v>
      </c>
      <c r="Z578" s="71">
        <f t="shared" si="335"/>
        <v>216.36</v>
      </c>
      <c r="AA578" s="71">
        <f t="shared" si="335"/>
        <v>216.36</v>
      </c>
    </row>
    <row r="579" spans="1:27" collapsed="1" x14ac:dyDescent="0.2">
      <c r="A579" s="162" t="s">
        <v>2974</v>
      </c>
      <c r="B579" s="54" t="str">
        <f>"20"&amp;"."&amp;$B$801&amp;"."&amp;$B$802</f>
        <v>20.05.2023</v>
      </c>
      <c r="C579" s="134" t="s">
        <v>76</v>
      </c>
      <c r="D579" s="135">
        <f>ROUND(((D580+D581+D583+D582)/1000),5)</f>
        <v>2.1381000000000001</v>
      </c>
      <c r="E579" s="135">
        <f>ROUND(((E580+E581+E583+E582)/1000),5)</f>
        <v>1.98821</v>
      </c>
      <c r="F579" s="135">
        <f>ROUND(((F580+F581+F583+F582)/1000),5)</f>
        <v>1.9011199999999999</v>
      </c>
      <c r="G579" s="135">
        <f t="shared" ref="G579:AA579" si="336">ROUND(((G580+G581+G583+G582)/1000),5)</f>
        <v>1.80159</v>
      </c>
      <c r="H579" s="135">
        <f t="shared" si="336"/>
        <v>1.78165</v>
      </c>
      <c r="I579" s="135">
        <f t="shared" si="336"/>
        <v>1.82701</v>
      </c>
      <c r="J579" s="135">
        <f t="shared" si="336"/>
        <v>1.9119299999999999</v>
      </c>
      <c r="K579" s="135">
        <f t="shared" si="336"/>
        <v>2.0764</v>
      </c>
      <c r="L579" s="135">
        <f t="shared" si="336"/>
        <v>2.3088000000000002</v>
      </c>
      <c r="M579" s="135">
        <f t="shared" si="336"/>
        <v>2.4910999999999999</v>
      </c>
      <c r="N579" s="135">
        <f t="shared" si="336"/>
        <v>2.5615100000000002</v>
      </c>
      <c r="O579" s="135">
        <f t="shared" si="336"/>
        <v>2.5573700000000001</v>
      </c>
      <c r="P579" s="135">
        <f t="shared" si="336"/>
        <v>2.4609100000000002</v>
      </c>
      <c r="Q579" s="135">
        <f t="shared" si="336"/>
        <v>2.4400300000000001</v>
      </c>
      <c r="R579" s="135">
        <f t="shared" si="336"/>
        <v>2.42361</v>
      </c>
      <c r="S579" s="135">
        <f t="shared" si="336"/>
        <v>2.3893800000000001</v>
      </c>
      <c r="T579" s="135">
        <f t="shared" si="336"/>
        <v>2.35886</v>
      </c>
      <c r="U579" s="135">
        <f t="shared" si="336"/>
        <v>2.3187500000000001</v>
      </c>
      <c r="V579" s="135">
        <f t="shared" si="336"/>
        <v>2.3226300000000002</v>
      </c>
      <c r="W579" s="135">
        <f t="shared" si="336"/>
        <v>2.39493</v>
      </c>
      <c r="X579" s="135">
        <f t="shared" si="336"/>
        <v>2.4502000000000002</v>
      </c>
      <c r="Y579" s="135">
        <f t="shared" si="336"/>
        <v>2.4742099999999998</v>
      </c>
      <c r="Z579" s="135">
        <f t="shared" si="336"/>
        <v>2.2895799999999999</v>
      </c>
      <c r="AA579" s="135">
        <f t="shared" si="336"/>
        <v>2.10859</v>
      </c>
    </row>
    <row r="580" spans="1:27" ht="12.75" hidden="1" customHeight="1" outlineLevel="1" x14ac:dyDescent="0.2">
      <c r="A580" s="163" t="s">
        <v>2975</v>
      </c>
      <c r="B580" s="94" t="s">
        <v>238</v>
      </c>
      <c r="C580" s="70" t="s">
        <v>79</v>
      </c>
      <c r="D580" s="71">
        <v>1482.61</v>
      </c>
      <c r="E580" s="71">
        <v>1332.72</v>
      </c>
      <c r="F580" s="71">
        <v>1245.6300000000001</v>
      </c>
      <c r="G580" s="71">
        <v>1146.0999999999999</v>
      </c>
      <c r="H580" s="71">
        <v>1126.1600000000001</v>
      </c>
      <c r="I580" s="71">
        <v>1171.52</v>
      </c>
      <c r="J580" s="71">
        <v>1256.44</v>
      </c>
      <c r="K580" s="71">
        <v>1420.91</v>
      </c>
      <c r="L580" s="71">
        <v>1653.31</v>
      </c>
      <c r="M580" s="71">
        <v>1835.61</v>
      </c>
      <c r="N580" s="71">
        <v>1906.02</v>
      </c>
      <c r="O580" s="71">
        <v>1901.88</v>
      </c>
      <c r="P580" s="71">
        <v>1805.42</v>
      </c>
      <c r="Q580" s="71">
        <v>1784.54</v>
      </c>
      <c r="R580" s="71">
        <v>1768.12</v>
      </c>
      <c r="S580" s="71">
        <v>1733.89</v>
      </c>
      <c r="T580" s="71">
        <v>1703.37</v>
      </c>
      <c r="U580" s="71">
        <v>1663.26</v>
      </c>
      <c r="V580" s="71">
        <v>1667.14</v>
      </c>
      <c r="W580" s="71">
        <v>1739.44</v>
      </c>
      <c r="X580" s="71">
        <v>1794.71</v>
      </c>
      <c r="Y580" s="71">
        <v>1818.72</v>
      </c>
      <c r="Z580" s="71">
        <v>1634.09</v>
      </c>
      <c r="AA580" s="71">
        <v>1453.1</v>
      </c>
    </row>
    <row r="581" spans="1:27" ht="12.75" hidden="1" customHeight="1" outlineLevel="1" x14ac:dyDescent="0.2">
      <c r="A581" s="163" t="s">
        <v>2976</v>
      </c>
      <c r="B581" s="94" t="s">
        <v>90</v>
      </c>
      <c r="C581" s="70" t="s">
        <v>79</v>
      </c>
      <c r="D581" s="71">
        <f>$D$486</f>
        <v>434.18</v>
      </c>
      <c r="E581" s="71">
        <f t="shared" ref="E581:AA581" si="337">$D$486</f>
        <v>434.18</v>
      </c>
      <c r="F581" s="71">
        <f t="shared" si="337"/>
        <v>434.18</v>
      </c>
      <c r="G581" s="71">
        <f t="shared" si="337"/>
        <v>434.18</v>
      </c>
      <c r="H581" s="71">
        <f t="shared" si="337"/>
        <v>434.18</v>
      </c>
      <c r="I581" s="71">
        <f t="shared" si="337"/>
        <v>434.18</v>
      </c>
      <c r="J581" s="71">
        <f t="shared" si="337"/>
        <v>434.18</v>
      </c>
      <c r="K581" s="71">
        <f t="shared" si="337"/>
        <v>434.18</v>
      </c>
      <c r="L581" s="71">
        <f t="shared" si="337"/>
        <v>434.18</v>
      </c>
      <c r="M581" s="71">
        <f t="shared" si="337"/>
        <v>434.18</v>
      </c>
      <c r="N581" s="71">
        <f t="shared" si="337"/>
        <v>434.18</v>
      </c>
      <c r="O581" s="71">
        <f t="shared" si="337"/>
        <v>434.18</v>
      </c>
      <c r="P581" s="71">
        <f t="shared" si="337"/>
        <v>434.18</v>
      </c>
      <c r="Q581" s="71">
        <f t="shared" si="337"/>
        <v>434.18</v>
      </c>
      <c r="R581" s="71">
        <f t="shared" si="337"/>
        <v>434.18</v>
      </c>
      <c r="S581" s="71">
        <f t="shared" si="337"/>
        <v>434.18</v>
      </c>
      <c r="T581" s="71">
        <f t="shared" si="337"/>
        <v>434.18</v>
      </c>
      <c r="U581" s="71">
        <f t="shared" si="337"/>
        <v>434.18</v>
      </c>
      <c r="V581" s="71">
        <f t="shared" si="337"/>
        <v>434.18</v>
      </c>
      <c r="W581" s="71">
        <f t="shared" si="337"/>
        <v>434.18</v>
      </c>
      <c r="X581" s="71">
        <f t="shared" si="337"/>
        <v>434.18</v>
      </c>
      <c r="Y581" s="71">
        <f t="shared" si="337"/>
        <v>434.18</v>
      </c>
      <c r="Z581" s="71">
        <f t="shared" si="337"/>
        <v>434.18</v>
      </c>
      <c r="AA581" s="71">
        <f t="shared" si="337"/>
        <v>434.18</v>
      </c>
    </row>
    <row r="582" spans="1:27" ht="12.75" hidden="1" customHeight="1" outlineLevel="1" x14ac:dyDescent="0.2">
      <c r="A582" s="163" t="s">
        <v>2977</v>
      </c>
      <c r="B582" s="94" t="s">
        <v>83</v>
      </c>
      <c r="C582" s="70" t="s">
        <v>79</v>
      </c>
      <c r="D582" s="71">
        <v>4.95</v>
      </c>
      <c r="E582" s="71">
        <v>4.95</v>
      </c>
      <c r="F582" s="71">
        <v>4.95</v>
      </c>
      <c r="G582" s="71">
        <v>4.95</v>
      </c>
      <c r="H582" s="71">
        <v>4.95</v>
      </c>
      <c r="I582" s="71">
        <v>4.95</v>
      </c>
      <c r="J582" s="71">
        <v>4.95</v>
      </c>
      <c r="K582" s="71">
        <v>4.95</v>
      </c>
      <c r="L582" s="71">
        <v>4.95</v>
      </c>
      <c r="M582" s="71">
        <v>4.95</v>
      </c>
      <c r="N582" s="71">
        <v>4.95</v>
      </c>
      <c r="O582" s="71">
        <v>4.95</v>
      </c>
      <c r="P582" s="71">
        <v>4.95</v>
      </c>
      <c r="Q582" s="71">
        <v>4.95</v>
      </c>
      <c r="R582" s="71">
        <v>4.95</v>
      </c>
      <c r="S582" s="71">
        <v>4.95</v>
      </c>
      <c r="T582" s="71">
        <v>4.95</v>
      </c>
      <c r="U582" s="71">
        <v>4.95</v>
      </c>
      <c r="V582" s="71">
        <v>4.95</v>
      </c>
      <c r="W582" s="71">
        <v>4.95</v>
      </c>
      <c r="X582" s="71">
        <v>4.95</v>
      </c>
      <c r="Y582" s="71">
        <v>4.95</v>
      </c>
      <c r="Z582" s="71">
        <v>4.95</v>
      </c>
      <c r="AA582" s="71">
        <v>4.95</v>
      </c>
    </row>
    <row r="583" spans="1:27" ht="12.75" hidden="1" customHeight="1" outlineLevel="1" x14ac:dyDescent="0.2">
      <c r="A583" s="163" t="s">
        <v>2978</v>
      </c>
      <c r="B583" s="94" t="s">
        <v>81</v>
      </c>
      <c r="C583" s="70" t="s">
        <v>79</v>
      </c>
      <c r="D583" s="71">
        <f>$D$11</f>
        <v>216.36</v>
      </c>
      <c r="E583" s="71">
        <f t="shared" ref="E583:AA583" si="338">$D$11</f>
        <v>216.36</v>
      </c>
      <c r="F583" s="71">
        <f t="shared" si="338"/>
        <v>216.36</v>
      </c>
      <c r="G583" s="71">
        <f t="shared" si="338"/>
        <v>216.36</v>
      </c>
      <c r="H583" s="71">
        <f t="shared" si="338"/>
        <v>216.36</v>
      </c>
      <c r="I583" s="71">
        <f t="shared" si="338"/>
        <v>216.36</v>
      </c>
      <c r="J583" s="71">
        <f t="shared" si="338"/>
        <v>216.36</v>
      </c>
      <c r="K583" s="71">
        <f t="shared" si="338"/>
        <v>216.36</v>
      </c>
      <c r="L583" s="71">
        <f t="shared" si="338"/>
        <v>216.36</v>
      </c>
      <c r="M583" s="71">
        <f t="shared" si="338"/>
        <v>216.36</v>
      </c>
      <c r="N583" s="71">
        <f t="shared" si="338"/>
        <v>216.36</v>
      </c>
      <c r="O583" s="71">
        <f t="shared" si="338"/>
        <v>216.36</v>
      </c>
      <c r="P583" s="71">
        <f t="shared" si="338"/>
        <v>216.36</v>
      </c>
      <c r="Q583" s="71">
        <f t="shared" si="338"/>
        <v>216.36</v>
      </c>
      <c r="R583" s="71">
        <f t="shared" si="338"/>
        <v>216.36</v>
      </c>
      <c r="S583" s="71">
        <f t="shared" si="338"/>
        <v>216.36</v>
      </c>
      <c r="T583" s="71">
        <f t="shared" si="338"/>
        <v>216.36</v>
      </c>
      <c r="U583" s="71">
        <f t="shared" si="338"/>
        <v>216.36</v>
      </c>
      <c r="V583" s="71">
        <f t="shared" si="338"/>
        <v>216.36</v>
      </c>
      <c r="W583" s="71">
        <f t="shared" si="338"/>
        <v>216.36</v>
      </c>
      <c r="X583" s="71">
        <f t="shared" si="338"/>
        <v>216.36</v>
      </c>
      <c r="Y583" s="71">
        <f t="shared" si="338"/>
        <v>216.36</v>
      </c>
      <c r="Z583" s="71">
        <f t="shared" si="338"/>
        <v>216.36</v>
      </c>
      <c r="AA583" s="71">
        <f t="shared" si="338"/>
        <v>216.36</v>
      </c>
    </row>
    <row r="584" spans="1:27" collapsed="1" x14ac:dyDescent="0.2">
      <c r="A584" s="162" t="s">
        <v>2979</v>
      </c>
      <c r="B584" s="54" t="str">
        <f>"21"&amp;"."&amp;$B$801&amp;"."&amp;$B$802</f>
        <v>21.05.2023</v>
      </c>
      <c r="C584" s="134" t="s">
        <v>76</v>
      </c>
      <c r="D584" s="135">
        <f>ROUND(((D585+D586+D588+D587)/1000),5)</f>
        <v>2.1537799999999998</v>
      </c>
      <c r="E584" s="135">
        <f>ROUND(((E585+E586+E588+E587)/1000),5)</f>
        <v>1.944</v>
      </c>
      <c r="F584" s="135">
        <f>ROUND(((F585+F586+F588+F587)/1000),5)</f>
        <v>1.8288899999999999</v>
      </c>
      <c r="G584" s="135">
        <f t="shared" ref="G584:AA584" si="339">ROUND(((G585+G586+G588+G587)/1000),5)</f>
        <v>1.74454</v>
      </c>
      <c r="H584" s="135">
        <f t="shared" si="339"/>
        <v>1.7291799999999999</v>
      </c>
      <c r="I584" s="135">
        <f t="shared" si="339"/>
        <v>1.7253400000000001</v>
      </c>
      <c r="J584" s="135">
        <f t="shared" si="339"/>
        <v>1.74135</v>
      </c>
      <c r="K584" s="135">
        <f t="shared" si="339"/>
        <v>1.9662999999999999</v>
      </c>
      <c r="L584" s="135">
        <f t="shared" si="339"/>
        <v>2.1856200000000001</v>
      </c>
      <c r="M584" s="135">
        <f t="shared" si="339"/>
        <v>2.4458600000000001</v>
      </c>
      <c r="N584" s="135">
        <f t="shared" si="339"/>
        <v>2.5418400000000001</v>
      </c>
      <c r="O584" s="135">
        <f t="shared" si="339"/>
        <v>2.55409</v>
      </c>
      <c r="P584" s="135">
        <f t="shared" si="339"/>
        <v>2.5522100000000001</v>
      </c>
      <c r="Q584" s="135">
        <f t="shared" si="339"/>
        <v>2.55287</v>
      </c>
      <c r="R584" s="135">
        <f t="shared" si="339"/>
        <v>2.5524499999999999</v>
      </c>
      <c r="S584" s="135">
        <f t="shared" si="339"/>
        <v>2.5444100000000001</v>
      </c>
      <c r="T584" s="135">
        <f t="shared" si="339"/>
        <v>2.4846300000000001</v>
      </c>
      <c r="U584" s="135">
        <f t="shared" si="339"/>
        <v>2.4100199999999998</v>
      </c>
      <c r="V584" s="135">
        <f t="shared" si="339"/>
        <v>2.4135300000000002</v>
      </c>
      <c r="W584" s="135">
        <f t="shared" si="339"/>
        <v>2.5143200000000001</v>
      </c>
      <c r="X584" s="135">
        <f t="shared" si="339"/>
        <v>2.5597500000000002</v>
      </c>
      <c r="Y584" s="135">
        <f t="shared" si="339"/>
        <v>2.5535999999999999</v>
      </c>
      <c r="Z584" s="135">
        <f t="shared" si="339"/>
        <v>2.4780700000000002</v>
      </c>
      <c r="AA584" s="135">
        <f t="shared" si="339"/>
        <v>2.2387199999999998</v>
      </c>
    </row>
    <row r="585" spans="1:27" ht="12.75" hidden="1" customHeight="1" outlineLevel="1" x14ac:dyDescent="0.2">
      <c r="A585" s="163" t="s">
        <v>2980</v>
      </c>
      <c r="B585" s="94" t="s">
        <v>238</v>
      </c>
      <c r="C585" s="70" t="s">
        <v>79</v>
      </c>
      <c r="D585" s="71">
        <v>1498.29</v>
      </c>
      <c r="E585" s="71">
        <v>1288.51</v>
      </c>
      <c r="F585" s="71">
        <v>1173.4000000000001</v>
      </c>
      <c r="G585" s="71">
        <v>1089.05</v>
      </c>
      <c r="H585" s="71">
        <v>1073.69</v>
      </c>
      <c r="I585" s="71">
        <v>1069.8499999999999</v>
      </c>
      <c r="J585" s="71">
        <v>1085.8599999999999</v>
      </c>
      <c r="K585" s="71">
        <v>1310.81</v>
      </c>
      <c r="L585" s="71">
        <v>1530.13</v>
      </c>
      <c r="M585" s="71">
        <v>1790.37</v>
      </c>
      <c r="N585" s="71">
        <v>1886.35</v>
      </c>
      <c r="O585" s="71">
        <v>1898.6</v>
      </c>
      <c r="P585" s="71">
        <v>1896.72</v>
      </c>
      <c r="Q585" s="71">
        <v>1897.38</v>
      </c>
      <c r="R585" s="71">
        <v>1896.96</v>
      </c>
      <c r="S585" s="71">
        <v>1888.92</v>
      </c>
      <c r="T585" s="71">
        <v>1829.14</v>
      </c>
      <c r="U585" s="71">
        <v>1754.53</v>
      </c>
      <c r="V585" s="71">
        <v>1758.04</v>
      </c>
      <c r="W585" s="71">
        <v>1858.83</v>
      </c>
      <c r="X585" s="71">
        <v>1904.26</v>
      </c>
      <c r="Y585" s="71">
        <v>1898.11</v>
      </c>
      <c r="Z585" s="71">
        <v>1822.58</v>
      </c>
      <c r="AA585" s="71">
        <v>1583.23</v>
      </c>
    </row>
    <row r="586" spans="1:27" ht="12.75" hidden="1" customHeight="1" outlineLevel="1" x14ac:dyDescent="0.2">
      <c r="A586" s="163" t="s">
        <v>2981</v>
      </c>
      <c r="B586" s="94" t="s">
        <v>90</v>
      </c>
      <c r="C586" s="70" t="s">
        <v>79</v>
      </c>
      <c r="D586" s="71">
        <f>$D$486</f>
        <v>434.18</v>
      </c>
      <c r="E586" s="71">
        <f t="shared" ref="E586:AA586" si="340">$D$486</f>
        <v>434.18</v>
      </c>
      <c r="F586" s="71">
        <f t="shared" si="340"/>
        <v>434.18</v>
      </c>
      <c r="G586" s="71">
        <f t="shared" si="340"/>
        <v>434.18</v>
      </c>
      <c r="H586" s="71">
        <f t="shared" si="340"/>
        <v>434.18</v>
      </c>
      <c r="I586" s="71">
        <f t="shared" si="340"/>
        <v>434.18</v>
      </c>
      <c r="J586" s="71">
        <f t="shared" si="340"/>
        <v>434.18</v>
      </c>
      <c r="K586" s="71">
        <f t="shared" si="340"/>
        <v>434.18</v>
      </c>
      <c r="L586" s="71">
        <f t="shared" si="340"/>
        <v>434.18</v>
      </c>
      <c r="M586" s="71">
        <f t="shared" si="340"/>
        <v>434.18</v>
      </c>
      <c r="N586" s="71">
        <f t="shared" si="340"/>
        <v>434.18</v>
      </c>
      <c r="O586" s="71">
        <f t="shared" si="340"/>
        <v>434.18</v>
      </c>
      <c r="P586" s="71">
        <f t="shared" si="340"/>
        <v>434.18</v>
      </c>
      <c r="Q586" s="71">
        <f t="shared" si="340"/>
        <v>434.18</v>
      </c>
      <c r="R586" s="71">
        <f t="shared" si="340"/>
        <v>434.18</v>
      </c>
      <c r="S586" s="71">
        <f t="shared" si="340"/>
        <v>434.18</v>
      </c>
      <c r="T586" s="71">
        <f t="shared" si="340"/>
        <v>434.18</v>
      </c>
      <c r="U586" s="71">
        <f t="shared" si="340"/>
        <v>434.18</v>
      </c>
      <c r="V586" s="71">
        <f t="shared" si="340"/>
        <v>434.18</v>
      </c>
      <c r="W586" s="71">
        <f t="shared" si="340"/>
        <v>434.18</v>
      </c>
      <c r="X586" s="71">
        <f t="shared" si="340"/>
        <v>434.18</v>
      </c>
      <c r="Y586" s="71">
        <f t="shared" si="340"/>
        <v>434.18</v>
      </c>
      <c r="Z586" s="71">
        <f t="shared" si="340"/>
        <v>434.18</v>
      </c>
      <c r="AA586" s="71">
        <f t="shared" si="340"/>
        <v>434.18</v>
      </c>
    </row>
    <row r="587" spans="1:27" ht="12.75" hidden="1" customHeight="1" outlineLevel="1" x14ac:dyDescent="0.2">
      <c r="A587" s="163" t="s">
        <v>2982</v>
      </c>
      <c r="B587" s="94" t="s">
        <v>83</v>
      </c>
      <c r="C587" s="70" t="s">
        <v>79</v>
      </c>
      <c r="D587" s="71">
        <v>4.95</v>
      </c>
      <c r="E587" s="71">
        <v>4.95</v>
      </c>
      <c r="F587" s="71">
        <v>4.95</v>
      </c>
      <c r="G587" s="71">
        <v>4.95</v>
      </c>
      <c r="H587" s="71">
        <v>4.95</v>
      </c>
      <c r="I587" s="71">
        <v>4.95</v>
      </c>
      <c r="J587" s="71">
        <v>4.95</v>
      </c>
      <c r="K587" s="71">
        <v>4.95</v>
      </c>
      <c r="L587" s="71">
        <v>4.95</v>
      </c>
      <c r="M587" s="71">
        <v>4.95</v>
      </c>
      <c r="N587" s="71">
        <v>4.95</v>
      </c>
      <c r="O587" s="71">
        <v>4.95</v>
      </c>
      <c r="P587" s="71">
        <v>4.95</v>
      </c>
      <c r="Q587" s="71">
        <v>4.95</v>
      </c>
      <c r="R587" s="71">
        <v>4.95</v>
      </c>
      <c r="S587" s="71">
        <v>4.95</v>
      </c>
      <c r="T587" s="71">
        <v>4.95</v>
      </c>
      <c r="U587" s="71">
        <v>4.95</v>
      </c>
      <c r="V587" s="71">
        <v>4.95</v>
      </c>
      <c r="W587" s="71">
        <v>4.95</v>
      </c>
      <c r="X587" s="71">
        <v>4.95</v>
      </c>
      <c r="Y587" s="71">
        <v>4.95</v>
      </c>
      <c r="Z587" s="71">
        <v>4.95</v>
      </c>
      <c r="AA587" s="71">
        <v>4.95</v>
      </c>
    </row>
    <row r="588" spans="1:27" ht="12.75" hidden="1" customHeight="1" outlineLevel="1" x14ac:dyDescent="0.2">
      <c r="A588" s="163" t="s">
        <v>2983</v>
      </c>
      <c r="B588" s="94" t="s">
        <v>81</v>
      </c>
      <c r="C588" s="70" t="s">
        <v>79</v>
      </c>
      <c r="D588" s="71">
        <f>$D$11</f>
        <v>216.36</v>
      </c>
      <c r="E588" s="71">
        <f t="shared" ref="E588:AA588" si="341">$D$11</f>
        <v>216.36</v>
      </c>
      <c r="F588" s="71">
        <f t="shared" si="341"/>
        <v>216.36</v>
      </c>
      <c r="G588" s="71">
        <f t="shared" si="341"/>
        <v>216.36</v>
      </c>
      <c r="H588" s="71">
        <f t="shared" si="341"/>
        <v>216.36</v>
      </c>
      <c r="I588" s="71">
        <f t="shared" si="341"/>
        <v>216.36</v>
      </c>
      <c r="J588" s="71">
        <f t="shared" si="341"/>
        <v>216.36</v>
      </c>
      <c r="K588" s="71">
        <f t="shared" si="341"/>
        <v>216.36</v>
      </c>
      <c r="L588" s="71">
        <f t="shared" si="341"/>
        <v>216.36</v>
      </c>
      <c r="M588" s="71">
        <f t="shared" si="341"/>
        <v>216.36</v>
      </c>
      <c r="N588" s="71">
        <f t="shared" si="341"/>
        <v>216.36</v>
      </c>
      <c r="O588" s="71">
        <f t="shared" si="341"/>
        <v>216.36</v>
      </c>
      <c r="P588" s="71">
        <f t="shared" si="341"/>
        <v>216.36</v>
      </c>
      <c r="Q588" s="71">
        <f t="shared" si="341"/>
        <v>216.36</v>
      </c>
      <c r="R588" s="71">
        <f t="shared" si="341"/>
        <v>216.36</v>
      </c>
      <c r="S588" s="71">
        <f t="shared" si="341"/>
        <v>216.36</v>
      </c>
      <c r="T588" s="71">
        <f t="shared" si="341"/>
        <v>216.36</v>
      </c>
      <c r="U588" s="71">
        <f t="shared" si="341"/>
        <v>216.36</v>
      </c>
      <c r="V588" s="71">
        <f t="shared" si="341"/>
        <v>216.36</v>
      </c>
      <c r="W588" s="71">
        <f t="shared" si="341"/>
        <v>216.36</v>
      </c>
      <c r="X588" s="71">
        <f t="shared" si="341"/>
        <v>216.36</v>
      </c>
      <c r="Y588" s="71">
        <f t="shared" si="341"/>
        <v>216.36</v>
      </c>
      <c r="Z588" s="71">
        <f t="shared" si="341"/>
        <v>216.36</v>
      </c>
      <c r="AA588" s="71">
        <f t="shared" si="341"/>
        <v>216.36</v>
      </c>
    </row>
    <row r="589" spans="1:27" collapsed="1" x14ac:dyDescent="0.2">
      <c r="A589" s="162" t="s">
        <v>2984</v>
      </c>
      <c r="B589" s="54" t="str">
        <f>"22"&amp;"."&amp;$B$801&amp;"."&amp;$B$802</f>
        <v>22.05.2023</v>
      </c>
      <c r="C589" s="134" t="s">
        <v>76</v>
      </c>
      <c r="D589" s="135">
        <f>ROUND(((D590+D591+D593+D592)/1000),5)</f>
        <v>1.9469099999999999</v>
      </c>
      <c r="E589" s="135">
        <f>ROUND(((E590+E591+E593+E592)/1000),5)</f>
        <v>1.80019</v>
      </c>
      <c r="F589" s="135">
        <f>ROUND(((F590+F591+F593+F592)/1000),5)</f>
        <v>1.7207600000000001</v>
      </c>
      <c r="G589" s="135">
        <f t="shared" ref="G589:AA589" si="342">ROUND(((G590+G591+G593+G592)/1000),5)</f>
        <v>1.6937199999999999</v>
      </c>
      <c r="H589" s="135">
        <f t="shared" si="342"/>
        <v>1.6769099999999999</v>
      </c>
      <c r="I589" s="135">
        <f t="shared" si="342"/>
        <v>1.73245</v>
      </c>
      <c r="J589" s="135">
        <f t="shared" si="342"/>
        <v>1.9696100000000001</v>
      </c>
      <c r="K589" s="135">
        <f t="shared" si="342"/>
        <v>2.19861</v>
      </c>
      <c r="L589" s="135">
        <f t="shared" si="342"/>
        <v>2.5007299999999999</v>
      </c>
      <c r="M589" s="135">
        <f t="shared" si="342"/>
        <v>2.5882499999999999</v>
      </c>
      <c r="N589" s="135">
        <f t="shared" si="342"/>
        <v>2.5901399999999999</v>
      </c>
      <c r="O589" s="135">
        <f t="shared" si="342"/>
        <v>2.60121</v>
      </c>
      <c r="P589" s="135">
        <f t="shared" si="342"/>
        <v>2.63001</v>
      </c>
      <c r="Q589" s="135">
        <f t="shared" si="342"/>
        <v>2.6944599999999999</v>
      </c>
      <c r="R589" s="135">
        <f t="shared" si="342"/>
        <v>2.6681699999999999</v>
      </c>
      <c r="S589" s="135">
        <f t="shared" si="342"/>
        <v>2.6287600000000002</v>
      </c>
      <c r="T589" s="135">
        <f t="shared" si="342"/>
        <v>2.5973700000000002</v>
      </c>
      <c r="U589" s="135">
        <f t="shared" si="342"/>
        <v>2.5898400000000001</v>
      </c>
      <c r="V589" s="135">
        <f t="shared" si="342"/>
        <v>2.5528300000000002</v>
      </c>
      <c r="W589" s="135">
        <f t="shared" si="342"/>
        <v>2.3983599999999998</v>
      </c>
      <c r="X589" s="135">
        <f t="shared" si="342"/>
        <v>2.4899399999999998</v>
      </c>
      <c r="Y589" s="135">
        <f t="shared" si="342"/>
        <v>2.5847899999999999</v>
      </c>
      <c r="Z589" s="135">
        <f t="shared" si="342"/>
        <v>2.3064399999999998</v>
      </c>
      <c r="AA589" s="135">
        <f t="shared" si="342"/>
        <v>2.1054200000000001</v>
      </c>
    </row>
    <row r="590" spans="1:27" ht="12.75" hidden="1" customHeight="1" outlineLevel="1" x14ac:dyDescent="0.2">
      <c r="A590" s="163" t="s">
        <v>2985</v>
      </c>
      <c r="B590" s="94" t="s">
        <v>238</v>
      </c>
      <c r="C590" s="70" t="s">
        <v>79</v>
      </c>
      <c r="D590" s="71">
        <v>1291.42</v>
      </c>
      <c r="E590" s="71">
        <v>1144.7</v>
      </c>
      <c r="F590" s="71">
        <v>1065.27</v>
      </c>
      <c r="G590" s="71">
        <v>1038.23</v>
      </c>
      <c r="H590" s="71">
        <v>1021.42</v>
      </c>
      <c r="I590" s="71">
        <v>1076.96</v>
      </c>
      <c r="J590" s="71">
        <v>1314.12</v>
      </c>
      <c r="K590" s="71">
        <v>1543.12</v>
      </c>
      <c r="L590" s="71">
        <v>1845.24</v>
      </c>
      <c r="M590" s="71">
        <v>1932.76</v>
      </c>
      <c r="N590" s="71">
        <v>1934.65</v>
      </c>
      <c r="O590" s="71">
        <v>1945.72</v>
      </c>
      <c r="P590" s="71">
        <v>1974.52</v>
      </c>
      <c r="Q590" s="71">
        <v>2038.97</v>
      </c>
      <c r="R590" s="71">
        <v>2012.68</v>
      </c>
      <c r="S590" s="71">
        <v>1973.27</v>
      </c>
      <c r="T590" s="71">
        <v>1941.88</v>
      </c>
      <c r="U590" s="71">
        <v>1934.35</v>
      </c>
      <c r="V590" s="71">
        <v>1897.34</v>
      </c>
      <c r="W590" s="71">
        <v>1742.87</v>
      </c>
      <c r="X590" s="71">
        <v>1834.45</v>
      </c>
      <c r="Y590" s="71">
        <v>1929.3</v>
      </c>
      <c r="Z590" s="71">
        <v>1650.95</v>
      </c>
      <c r="AA590" s="71">
        <v>1449.93</v>
      </c>
    </row>
    <row r="591" spans="1:27" ht="12.75" hidden="1" customHeight="1" outlineLevel="1" x14ac:dyDescent="0.2">
      <c r="A591" s="163" t="s">
        <v>2986</v>
      </c>
      <c r="B591" s="94" t="s">
        <v>90</v>
      </c>
      <c r="C591" s="70" t="s">
        <v>79</v>
      </c>
      <c r="D591" s="71">
        <f>$D$486</f>
        <v>434.18</v>
      </c>
      <c r="E591" s="71">
        <f t="shared" ref="E591:AA591" si="343">$D$486</f>
        <v>434.18</v>
      </c>
      <c r="F591" s="71">
        <f t="shared" si="343"/>
        <v>434.18</v>
      </c>
      <c r="G591" s="71">
        <f t="shared" si="343"/>
        <v>434.18</v>
      </c>
      <c r="H591" s="71">
        <f t="shared" si="343"/>
        <v>434.18</v>
      </c>
      <c r="I591" s="71">
        <f t="shared" si="343"/>
        <v>434.18</v>
      </c>
      <c r="J591" s="71">
        <f t="shared" si="343"/>
        <v>434.18</v>
      </c>
      <c r="K591" s="71">
        <f t="shared" si="343"/>
        <v>434.18</v>
      </c>
      <c r="L591" s="71">
        <f t="shared" si="343"/>
        <v>434.18</v>
      </c>
      <c r="M591" s="71">
        <f t="shared" si="343"/>
        <v>434.18</v>
      </c>
      <c r="N591" s="71">
        <f t="shared" si="343"/>
        <v>434.18</v>
      </c>
      <c r="O591" s="71">
        <f t="shared" si="343"/>
        <v>434.18</v>
      </c>
      <c r="P591" s="71">
        <f t="shared" si="343"/>
        <v>434.18</v>
      </c>
      <c r="Q591" s="71">
        <f t="shared" si="343"/>
        <v>434.18</v>
      </c>
      <c r="R591" s="71">
        <f t="shared" si="343"/>
        <v>434.18</v>
      </c>
      <c r="S591" s="71">
        <f t="shared" si="343"/>
        <v>434.18</v>
      </c>
      <c r="T591" s="71">
        <f t="shared" si="343"/>
        <v>434.18</v>
      </c>
      <c r="U591" s="71">
        <f t="shared" si="343"/>
        <v>434.18</v>
      </c>
      <c r="V591" s="71">
        <f t="shared" si="343"/>
        <v>434.18</v>
      </c>
      <c r="W591" s="71">
        <f t="shared" si="343"/>
        <v>434.18</v>
      </c>
      <c r="X591" s="71">
        <f t="shared" si="343"/>
        <v>434.18</v>
      </c>
      <c r="Y591" s="71">
        <f t="shared" si="343"/>
        <v>434.18</v>
      </c>
      <c r="Z591" s="71">
        <f t="shared" si="343"/>
        <v>434.18</v>
      </c>
      <c r="AA591" s="71">
        <f t="shared" si="343"/>
        <v>434.18</v>
      </c>
    </row>
    <row r="592" spans="1:27" ht="12.75" hidden="1" customHeight="1" outlineLevel="1" x14ac:dyDescent="0.2">
      <c r="A592" s="163" t="s">
        <v>2987</v>
      </c>
      <c r="B592" s="94" t="s">
        <v>83</v>
      </c>
      <c r="C592" s="70" t="s">
        <v>79</v>
      </c>
      <c r="D592" s="71">
        <v>4.95</v>
      </c>
      <c r="E592" s="71">
        <v>4.95</v>
      </c>
      <c r="F592" s="71">
        <v>4.95</v>
      </c>
      <c r="G592" s="71">
        <v>4.95</v>
      </c>
      <c r="H592" s="71">
        <v>4.95</v>
      </c>
      <c r="I592" s="71">
        <v>4.95</v>
      </c>
      <c r="J592" s="71">
        <v>4.95</v>
      </c>
      <c r="K592" s="71">
        <v>4.95</v>
      </c>
      <c r="L592" s="71">
        <v>4.95</v>
      </c>
      <c r="M592" s="71">
        <v>4.95</v>
      </c>
      <c r="N592" s="71">
        <v>4.95</v>
      </c>
      <c r="O592" s="71">
        <v>4.95</v>
      </c>
      <c r="P592" s="71">
        <v>4.95</v>
      </c>
      <c r="Q592" s="71">
        <v>4.95</v>
      </c>
      <c r="R592" s="71">
        <v>4.95</v>
      </c>
      <c r="S592" s="71">
        <v>4.95</v>
      </c>
      <c r="T592" s="71">
        <v>4.95</v>
      </c>
      <c r="U592" s="71">
        <v>4.95</v>
      </c>
      <c r="V592" s="71">
        <v>4.95</v>
      </c>
      <c r="W592" s="71">
        <v>4.95</v>
      </c>
      <c r="X592" s="71">
        <v>4.95</v>
      </c>
      <c r="Y592" s="71">
        <v>4.95</v>
      </c>
      <c r="Z592" s="71">
        <v>4.95</v>
      </c>
      <c r="AA592" s="71">
        <v>4.95</v>
      </c>
    </row>
    <row r="593" spans="1:27" ht="12.75" hidden="1" customHeight="1" outlineLevel="1" x14ac:dyDescent="0.2">
      <c r="A593" s="163" t="s">
        <v>2988</v>
      </c>
      <c r="B593" s="94" t="s">
        <v>81</v>
      </c>
      <c r="C593" s="70" t="s">
        <v>79</v>
      </c>
      <c r="D593" s="71">
        <f>$D$11</f>
        <v>216.36</v>
      </c>
      <c r="E593" s="71">
        <f t="shared" ref="E593:AA593" si="344">$D$11</f>
        <v>216.36</v>
      </c>
      <c r="F593" s="71">
        <f t="shared" si="344"/>
        <v>216.36</v>
      </c>
      <c r="G593" s="71">
        <f t="shared" si="344"/>
        <v>216.36</v>
      </c>
      <c r="H593" s="71">
        <f t="shared" si="344"/>
        <v>216.36</v>
      </c>
      <c r="I593" s="71">
        <f t="shared" si="344"/>
        <v>216.36</v>
      </c>
      <c r="J593" s="71">
        <f t="shared" si="344"/>
        <v>216.36</v>
      </c>
      <c r="K593" s="71">
        <f t="shared" si="344"/>
        <v>216.36</v>
      </c>
      <c r="L593" s="71">
        <f t="shared" si="344"/>
        <v>216.36</v>
      </c>
      <c r="M593" s="71">
        <f t="shared" si="344"/>
        <v>216.36</v>
      </c>
      <c r="N593" s="71">
        <f t="shared" si="344"/>
        <v>216.36</v>
      </c>
      <c r="O593" s="71">
        <f t="shared" si="344"/>
        <v>216.36</v>
      </c>
      <c r="P593" s="71">
        <f t="shared" si="344"/>
        <v>216.36</v>
      </c>
      <c r="Q593" s="71">
        <f t="shared" si="344"/>
        <v>216.36</v>
      </c>
      <c r="R593" s="71">
        <f t="shared" si="344"/>
        <v>216.36</v>
      </c>
      <c r="S593" s="71">
        <f t="shared" si="344"/>
        <v>216.36</v>
      </c>
      <c r="T593" s="71">
        <f t="shared" si="344"/>
        <v>216.36</v>
      </c>
      <c r="U593" s="71">
        <f t="shared" si="344"/>
        <v>216.36</v>
      </c>
      <c r="V593" s="71">
        <f t="shared" si="344"/>
        <v>216.36</v>
      </c>
      <c r="W593" s="71">
        <f t="shared" si="344"/>
        <v>216.36</v>
      </c>
      <c r="X593" s="71">
        <f t="shared" si="344"/>
        <v>216.36</v>
      </c>
      <c r="Y593" s="71">
        <f t="shared" si="344"/>
        <v>216.36</v>
      </c>
      <c r="Z593" s="71">
        <f t="shared" si="344"/>
        <v>216.36</v>
      </c>
      <c r="AA593" s="71">
        <f t="shared" si="344"/>
        <v>216.36</v>
      </c>
    </row>
    <row r="594" spans="1:27" collapsed="1" x14ac:dyDescent="0.2">
      <c r="A594" s="162" t="s">
        <v>2989</v>
      </c>
      <c r="B594" s="54" t="str">
        <f>"23"&amp;"."&amp;$B$801&amp;"."&amp;$B$802</f>
        <v>23.05.2023</v>
      </c>
      <c r="C594" s="134" t="s">
        <v>76</v>
      </c>
      <c r="D594" s="135">
        <f>ROUND(((D595+D596+D598+D597)/1000),5)</f>
        <v>1.9266799999999999</v>
      </c>
      <c r="E594" s="135">
        <f>ROUND(((E595+E596+E598+E597)/1000),5)</f>
        <v>1.75621</v>
      </c>
      <c r="F594" s="135">
        <f>ROUND(((F595+F596+F598+F597)/1000),5)</f>
        <v>1.6682399999999999</v>
      </c>
      <c r="G594" s="135">
        <f t="shared" ref="G594:AA594" si="345">ROUND(((G595+G596+G598+G597)/1000),5)</f>
        <v>1.62978</v>
      </c>
      <c r="H594" s="135">
        <f t="shared" si="345"/>
        <v>1.67675</v>
      </c>
      <c r="I594" s="135">
        <f t="shared" si="345"/>
        <v>1.8226800000000001</v>
      </c>
      <c r="J594" s="135">
        <f t="shared" si="345"/>
        <v>1.9410099999999999</v>
      </c>
      <c r="K594" s="135">
        <f t="shared" si="345"/>
        <v>2.1749800000000001</v>
      </c>
      <c r="L594" s="135">
        <f t="shared" si="345"/>
        <v>2.4053100000000001</v>
      </c>
      <c r="M594" s="135">
        <f t="shared" si="345"/>
        <v>2.5244399999999998</v>
      </c>
      <c r="N594" s="135">
        <f t="shared" si="345"/>
        <v>2.4993599999999998</v>
      </c>
      <c r="O594" s="135">
        <f t="shared" si="345"/>
        <v>2.5578699999999999</v>
      </c>
      <c r="P594" s="135">
        <f t="shared" si="345"/>
        <v>2.5581999999999998</v>
      </c>
      <c r="Q594" s="135">
        <f t="shared" si="345"/>
        <v>2.5782099999999999</v>
      </c>
      <c r="R594" s="135">
        <f t="shared" si="345"/>
        <v>2.57341</v>
      </c>
      <c r="S594" s="135">
        <f t="shared" si="345"/>
        <v>2.56209</v>
      </c>
      <c r="T594" s="135">
        <f t="shared" si="345"/>
        <v>2.55307</v>
      </c>
      <c r="U594" s="135">
        <f t="shared" si="345"/>
        <v>2.49899</v>
      </c>
      <c r="V594" s="135">
        <f t="shared" si="345"/>
        <v>2.4389400000000001</v>
      </c>
      <c r="W594" s="135">
        <f t="shared" si="345"/>
        <v>2.3816299999999999</v>
      </c>
      <c r="X594" s="135">
        <f t="shared" si="345"/>
        <v>2.40707</v>
      </c>
      <c r="Y594" s="135">
        <f t="shared" si="345"/>
        <v>2.50624</v>
      </c>
      <c r="Z594" s="135">
        <f t="shared" si="345"/>
        <v>2.3001100000000001</v>
      </c>
      <c r="AA594" s="135">
        <f t="shared" si="345"/>
        <v>2.0447899999999999</v>
      </c>
    </row>
    <row r="595" spans="1:27" ht="12.75" hidden="1" customHeight="1" outlineLevel="1" x14ac:dyDescent="0.2">
      <c r="A595" s="163" t="s">
        <v>2990</v>
      </c>
      <c r="B595" s="94" t="s">
        <v>238</v>
      </c>
      <c r="C595" s="70" t="s">
        <v>79</v>
      </c>
      <c r="D595" s="71">
        <v>1271.19</v>
      </c>
      <c r="E595" s="71">
        <v>1100.72</v>
      </c>
      <c r="F595" s="71">
        <v>1012.75</v>
      </c>
      <c r="G595" s="71">
        <v>974.29</v>
      </c>
      <c r="H595" s="71">
        <v>1021.26</v>
      </c>
      <c r="I595" s="71">
        <v>1167.19</v>
      </c>
      <c r="J595" s="71">
        <v>1285.52</v>
      </c>
      <c r="K595" s="71">
        <v>1519.49</v>
      </c>
      <c r="L595" s="71">
        <v>1749.82</v>
      </c>
      <c r="M595" s="71">
        <v>1868.95</v>
      </c>
      <c r="N595" s="71">
        <v>1843.87</v>
      </c>
      <c r="O595" s="71">
        <v>1902.38</v>
      </c>
      <c r="P595" s="71">
        <v>1902.71</v>
      </c>
      <c r="Q595" s="71">
        <v>1922.72</v>
      </c>
      <c r="R595" s="71">
        <v>1917.92</v>
      </c>
      <c r="S595" s="71">
        <v>1906.6</v>
      </c>
      <c r="T595" s="71">
        <v>1897.58</v>
      </c>
      <c r="U595" s="71">
        <v>1843.5</v>
      </c>
      <c r="V595" s="71">
        <v>1783.45</v>
      </c>
      <c r="W595" s="71">
        <v>1726.14</v>
      </c>
      <c r="X595" s="71">
        <v>1751.58</v>
      </c>
      <c r="Y595" s="71">
        <v>1850.75</v>
      </c>
      <c r="Z595" s="71">
        <v>1644.62</v>
      </c>
      <c r="AA595" s="71">
        <v>1389.3</v>
      </c>
    </row>
    <row r="596" spans="1:27" ht="12.75" hidden="1" customHeight="1" outlineLevel="1" x14ac:dyDescent="0.2">
      <c r="A596" s="163" t="s">
        <v>2991</v>
      </c>
      <c r="B596" s="94" t="s">
        <v>90</v>
      </c>
      <c r="C596" s="70" t="s">
        <v>79</v>
      </c>
      <c r="D596" s="71">
        <f>$D$486</f>
        <v>434.18</v>
      </c>
      <c r="E596" s="71">
        <f t="shared" ref="E596:AA596" si="346">$D$486</f>
        <v>434.18</v>
      </c>
      <c r="F596" s="71">
        <f t="shared" si="346"/>
        <v>434.18</v>
      </c>
      <c r="G596" s="71">
        <f t="shared" si="346"/>
        <v>434.18</v>
      </c>
      <c r="H596" s="71">
        <f t="shared" si="346"/>
        <v>434.18</v>
      </c>
      <c r="I596" s="71">
        <f t="shared" si="346"/>
        <v>434.18</v>
      </c>
      <c r="J596" s="71">
        <f t="shared" si="346"/>
        <v>434.18</v>
      </c>
      <c r="K596" s="71">
        <f t="shared" si="346"/>
        <v>434.18</v>
      </c>
      <c r="L596" s="71">
        <f t="shared" si="346"/>
        <v>434.18</v>
      </c>
      <c r="M596" s="71">
        <f t="shared" si="346"/>
        <v>434.18</v>
      </c>
      <c r="N596" s="71">
        <f t="shared" si="346"/>
        <v>434.18</v>
      </c>
      <c r="O596" s="71">
        <f t="shared" si="346"/>
        <v>434.18</v>
      </c>
      <c r="P596" s="71">
        <f t="shared" si="346"/>
        <v>434.18</v>
      </c>
      <c r="Q596" s="71">
        <f t="shared" si="346"/>
        <v>434.18</v>
      </c>
      <c r="R596" s="71">
        <f t="shared" si="346"/>
        <v>434.18</v>
      </c>
      <c r="S596" s="71">
        <f t="shared" si="346"/>
        <v>434.18</v>
      </c>
      <c r="T596" s="71">
        <f t="shared" si="346"/>
        <v>434.18</v>
      </c>
      <c r="U596" s="71">
        <f t="shared" si="346"/>
        <v>434.18</v>
      </c>
      <c r="V596" s="71">
        <f t="shared" si="346"/>
        <v>434.18</v>
      </c>
      <c r="W596" s="71">
        <f t="shared" si="346"/>
        <v>434.18</v>
      </c>
      <c r="X596" s="71">
        <f t="shared" si="346"/>
        <v>434.18</v>
      </c>
      <c r="Y596" s="71">
        <f t="shared" si="346"/>
        <v>434.18</v>
      </c>
      <c r="Z596" s="71">
        <f t="shared" si="346"/>
        <v>434.18</v>
      </c>
      <c r="AA596" s="71">
        <f t="shared" si="346"/>
        <v>434.18</v>
      </c>
    </row>
    <row r="597" spans="1:27" ht="12.75" hidden="1" customHeight="1" outlineLevel="1" x14ac:dyDescent="0.2">
      <c r="A597" s="163" t="s">
        <v>2992</v>
      </c>
      <c r="B597" s="94" t="s">
        <v>83</v>
      </c>
      <c r="C597" s="70" t="s">
        <v>79</v>
      </c>
      <c r="D597" s="71">
        <v>4.95</v>
      </c>
      <c r="E597" s="71">
        <v>4.95</v>
      </c>
      <c r="F597" s="71">
        <v>4.95</v>
      </c>
      <c r="G597" s="71">
        <v>4.95</v>
      </c>
      <c r="H597" s="71">
        <v>4.95</v>
      </c>
      <c r="I597" s="71">
        <v>4.95</v>
      </c>
      <c r="J597" s="71">
        <v>4.95</v>
      </c>
      <c r="K597" s="71">
        <v>4.95</v>
      </c>
      <c r="L597" s="71">
        <v>4.95</v>
      </c>
      <c r="M597" s="71">
        <v>4.95</v>
      </c>
      <c r="N597" s="71">
        <v>4.95</v>
      </c>
      <c r="O597" s="71">
        <v>4.95</v>
      </c>
      <c r="P597" s="71">
        <v>4.95</v>
      </c>
      <c r="Q597" s="71">
        <v>4.95</v>
      </c>
      <c r="R597" s="71">
        <v>4.95</v>
      </c>
      <c r="S597" s="71">
        <v>4.95</v>
      </c>
      <c r="T597" s="71">
        <v>4.95</v>
      </c>
      <c r="U597" s="71">
        <v>4.95</v>
      </c>
      <c r="V597" s="71">
        <v>4.95</v>
      </c>
      <c r="W597" s="71">
        <v>4.95</v>
      </c>
      <c r="X597" s="71">
        <v>4.95</v>
      </c>
      <c r="Y597" s="71">
        <v>4.95</v>
      </c>
      <c r="Z597" s="71">
        <v>4.95</v>
      </c>
      <c r="AA597" s="71">
        <v>4.95</v>
      </c>
    </row>
    <row r="598" spans="1:27" ht="12.75" hidden="1" customHeight="1" outlineLevel="1" x14ac:dyDescent="0.2">
      <c r="A598" s="163" t="s">
        <v>2993</v>
      </c>
      <c r="B598" s="94" t="s">
        <v>81</v>
      </c>
      <c r="C598" s="70" t="s">
        <v>79</v>
      </c>
      <c r="D598" s="71">
        <f>$D$11</f>
        <v>216.36</v>
      </c>
      <c r="E598" s="71">
        <f t="shared" ref="E598:AA598" si="347">$D$11</f>
        <v>216.36</v>
      </c>
      <c r="F598" s="71">
        <f t="shared" si="347"/>
        <v>216.36</v>
      </c>
      <c r="G598" s="71">
        <f t="shared" si="347"/>
        <v>216.36</v>
      </c>
      <c r="H598" s="71">
        <f t="shared" si="347"/>
        <v>216.36</v>
      </c>
      <c r="I598" s="71">
        <f t="shared" si="347"/>
        <v>216.36</v>
      </c>
      <c r="J598" s="71">
        <f t="shared" si="347"/>
        <v>216.36</v>
      </c>
      <c r="K598" s="71">
        <f t="shared" si="347"/>
        <v>216.36</v>
      </c>
      <c r="L598" s="71">
        <f t="shared" si="347"/>
        <v>216.36</v>
      </c>
      <c r="M598" s="71">
        <f t="shared" si="347"/>
        <v>216.36</v>
      </c>
      <c r="N598" s="71">
        <f t="shared" si="347"/>
        <v>216.36</v>
      </c>
      <c r="O598" s="71">
        <f t="shared" si="347"/>
        <v>216.36</v>
      </c>
      <c r="P598" s="71">
        <f t="shared" si="347"/>
        <v>216.36</v>
      </c>
      <c r="Q598" s="71">
        <f t="shared" si="347"/>
        <v>216.36</v>
      </c>
      <c r="R598" s="71">
        <f t="shared" si="347"/>
        <v>216.36</v>
      </c>
      <c r="S598" s="71">
        <f t="shared" si="347"/>
        <v>216.36</v>
      </c>
      <c r="T598" s="71">
        <f t="shared" si="347"/>
        <v>216.36</v>
      </c>
      <c r="U598" s="71">
        <f t="shared" si="347"/>
        <v>216.36</v>
      </c>
      <c r="V598" s="71">
        <f t="shared" si="347"/>
        <v>216.36</v>
      </c>
      <c r="W598" s="71">
        <f t="shared" si="347"/>
        <v>216.36</v>
      </c>
      <c r="X598" s="71">
        <f t="shared" si="347"/>
        <v>216.36</v>
      </c>
      <c r="Y598" s="71">
        <f t="shared" si="347"/>
        <v>216.36</v>
      </c>
      <c r="Z598" s="71">
        <f t="shared" si="347"/>
        <v>216.36</v>
      </c>
      <c r="AA598" s="71">
        <f t="shared" si="347"/>
        <v>216.36</v>
      </c>
    </row>
    <row r="599" spans="1:27" collapsed="1" x14ac:dyDescent="0.2">
      <c r="A599" s="162" t="s">
        <v>2994</v>
      </c>
      <c r="B599" s="54" t="str">
        <f>"24"&amp;"."&amp;$B$801&amp;"."&amp;$B$802</f>
        <v>24.05.2023</v>
      </c>
      <c r="C599" s="134" t="s">
        <v>76</v>
      </c>
      <c r="D599" s="135">
        <f>ROUND(((D600+D601+D603+D602)/1000),5)</f>
        <v>1.9427399999999999</v>
      </c>
      <c r="E599" s="135">
        <f>ROUND(((E600+E601+E603+E602)/1000),5)</f>
        <v>1.73454</v>
      </c>
      <c r="F599" s="135">
        <f>ROUND(((F600+F601+F603+F602)/1000),5)</f>
        <v>1.6981200000000001</v>
      </c>
      <c r="G599" s="135">
        <f t="shared" ref="G599:AA599" si="348">ROUND(((G600+G601+G603+G602)/1000),5)</f>
        <v>1.65472</v>
      </c>
      <c r="H599" s="135">
        <f t="shared" si="348"/>
        <v>1.6603300000000001</v>
      </c>
      <c r="I599" s="135">
        <f t="shared" si="348"/>
        <v>1.82012</v>
      </c>
      <c r="J599" s="135">
        <f t="shared" si="348"/>
        <v>2.0814499999999998</v>
      </c>
      <c r="K599" s="135">
        <f t="shared" si="348"/>
        <v>2.33446</v>
      </c>
      <c r="L599" s="135">
        <f t="shared" si="348"/>
        <v>2.5159699999999998</v>
      </c>
      <c r="M599" s="135">
        <f t="shared" si="348"/>
        <v>2.5707900000000001</v>
      </c>
      <c r="N599" s="135">
        <f t="shared" si="348"/>
        <v>2.57728</v>
      </c>
      <c r="O599" s="135">
        <f t="shared" si="348"/>
        <v>2.5789300000000002</v>
      </c>
      <c r="P599" s="135">
        <f t="shared" si="348"/>
        <v>2.5642299999999998</v>
      </c>
      <c r="Q599" s="135">
        <f t="shared" si="348"/>
        <v>2.5696500000000002</v>
      </c>
      <c r="R599" s="135">
        <f t="shared" si="348"/>
        <v>2.58283</v>
      </c>
      <c r="S599" s="135">
        <f t="shared" si="348"/>
        <v>2.5960200000000002</v>
      </c>
      <c r="T599" s="135">
        <f t="shared" si="348"/>
        <v>2.5794999999999999</v>
      </c>
      <c r="U599" s="135">
        <f t="shared" si="348"/>
        <v>2.5656599999999998</v>
      </c>
      <c r="V599" s="135">
        <f t="shared" si="348"/>
        <v>2.5594100000000002</v>
      </c>
      <c r="W599" s="135">
        <f t="shared" si="348"/>
        <v>2.55111</v>
      </c>
      <c r="X599" s="135">
        <f t="shared" si="348"/>
        <v>2.5510700000000002</v>
      </c>
      <c r="Y599" s="135">
        <f t="shared" si="348"/>
        <v>2.5538599999999998</v>
      </c>
      <c r="Z599" s="135">
        <f t="shared" si="348"/>
        <v>2.3909799999999999</v>
      </c>
      <c r="AA599" s="135">
        <f t="shared" si="348"/>
        <v>2.06928</v>
      </c>
    </row>
    <row r="600" spans="1:27" ht="12.75" hidden="1" customHeight="1" outlineLevel="1" x14ac:dyDescent="0.2">
      <c r="A600" s="163" t="s">
        <v>2995</v>
      </c>
      <c r="B600" s="94" t="s">
        <v>238</v>
      </c>
      <c r="C600" s="70" t="s">
        <v>79</v>
      </c>
      <c r="D600" s="71">
        <v>1287.25</v>
      </c>
      <c r="E600" s="71">
        <v>1079.05</v>
      </c>
      <c r="F600" s="71">
        <v>1042.6300000000001</v>
      </c>
      <c r="G600" s="71">
        <v>999.23</v>
      </c>
      <c r="H600" s="71">
        <v>1004.84</v>
      </c>
      <c r="I600" s="71">
        <v>1164.6300000000001</v>
      </c>
      <c r="J600" s="71">
        <v>1425.96</v>
      </c>
      <c r="K600" s="71">
        <v>1678.97</v>
      </c>
      <c r="L600" s="71">
        <v>1860.48</v>
      </c>
      <c r="M600" s="71">
        <v>1915.3</v>
      </c>
      <c r="N600" s="71">
        <v>1921.79</v>
      </c>
      <c r="O600" s="71">
        <v>1923.44</v>
      </c>
      <c r="P600" s="71">
        <v>1908.74</v>
      </c>
      <c r="Q600" s="71">
        <v>1914.16</v>
      </c>
      <c r="R600" s="71">
        <v>1927.34</v>
      </c>
      <c r="S600" s="71">
        <v>1940.53</v>
      </c>
      <c r="T600" s="71">
        <v>1924.01</v>
      </c>
      <c r="U600" s="71">
        <v>1910.17</v>
      </c>
      <c r="V600" s="71">
        <v>1903.92</v>
      </c>
      <c r="W600" s="71">
        <v>1895.62</v>
      </c>
      <c r="X600" s="71">
        <v>1895.58</v>
      </c>
      <c r="Y600" s="71">
        <v>1898.37</v>
      </c>
      <c r="Z600" s="71">
        <v>1735.49</v>
      </c>
      <c r="AA600" s="71">
        <v>1413.79</v>
      </c>
    </row>
    <row r="601" spans="1:27" ht="12.75" hidden="1" customHeight="1" outlineLevel="1" x14ac:dyDescent="0.2">
      <c r="A601" s="163" t="s">
        <v>2996</v>
      </c>
      <c r="B601" s="94" t="s">
        <v>90</v>
      </c>
      <c r="C601" s="70" t="s">
        <v>79</v>
      </c>
      <c r="D601" s="71">
        <f>$D$486</f>
        <v>434.18</v>
      </c>
      <c r="E601" s="71">
        <f t="shared" ref="E601:AA601" si="349">$D$486</f>
        <v>434.18</v>
      </c>
      <c r="F601" s="71">
        <f t="shared" si="349"/>
        <v>434.18</v>
      </c>
      <c r="G601" s="71">
        <f t="shared" si="349"/>
        <v>434.18</v>
      </c>
      <c r="H601" s="71">
        <f t="shared" si="349"/>
        <v>434.18</v>
      </c>
      <c r="I601" s="71">
        <f t="shared" si="349"/>
        <v>434.18</v>
      </c>
      <c r="J601" s="71">
        <f t="shared" si="349"/>
        <v>434.18</v>
      </c>
      <c r="K601" s="71">
        <f t="shared" si="349"/>
        <v>434.18</v>
      </c>
      <c r="L601" s="71">
        <f t="shared" si="349"/>
        <v>434.18</v>
      </c>
      <c r="M601" s="71">
        <f t="shared" si="349"/>
        <v>434.18</v>
      </c>
      <c r="N601" s="71">
        <f t="shared" si="349"/>
        <v>434.18</v>
      </c>
      <c r="O601" s="71">
        <f t="shared" si="349"/>
        <v>434.18</v>
      </c>
      <c r="P601" s="71">
        <f t="shared" si="349"/>
        <v>434.18</v>
      </c>
      <c r="Q601" s="71">
        <f t="shared" si="349"/>
        <v>434.18</v>
      </c>
      <c r="R601" s="71">
        <f t="shared" si="349"/>
        <v>434.18</v>
      </c>
      <c r="S601" s="71">
        <f t="shared" si="349"/>
        <v>434.18</v>
      </c>
      <c r="T601" s="71">
        <f t="shared" si="349"/>
        <v>434.18</v>
      </c>
      <c r="U601" s="71">
        <f t="shared" si="349"/>
        <v>434.18</v>
      </c>
      <c r="V601" s="71">
        <f t="shared" si="349"/>
        <v>434.18</v>
      </c>
      <c r="W601" s="71">
        <f t="shared" si="349"/>
        <v>434.18</v>
      </c>
      <c r="X601" s="71">
        <f t="shared" si="349"/>
        <v>434.18</v>
      </c>
      <c r="Y601" s="71">
        <f t="shared" si="349"/>
        <v>434.18</v>
      </c>
      <c r="Z601" s="71">
        <f t="shared" si="349"/>
        <v>434.18</v>
      </c>
      <c r="AA601" s="71">
        <f t="shared" si="349"/>
        <v>434.18</v>
      </c>
    </row>
    <row r="602" spans="1:27" ht="12.75" hidden="1" customHeight="1" outlineLevel="1" x14ac:dyDescent="0.2">
      <c r="A602" s="163" t="s">
        <v>2997</v>
      </c>
      <c r="B602" s="94" t="s">
        <v>83</v>
      </c>
      <c r="C602" s="70" t="s">
        <v>79</v>
      </c>
      <c r="D602" s="71">
        <v>4.95</v>
      </c>
      <c r="E602" s="71">
        <v>4.95</v>
      </c>
      <c r="F602" s="71">
        <v>4.95</v>
      </c>
      <c r="G602" s="71">
        <v>4.95</v>
      </c>
      <c r="H602" s="71">
        <v>4.95</v>
      </c>
      <c r="I602" s="71">
        <v>4.95</v>
      </c>
      <c r="J602" s="71">
        <v>4.95</v>
      </c>
      <c r="K602" s="71">
        <v>4.95</v>
      </c>
      <c r="L602" s="71">
        <v>4.95</v>
      </c>
      <c r="M602" s="71">
        <v>4.95</v>
      </c>
      <c r="N602" s="71">
        <v>4.95</v>
      </c>
      <c r="O602" s="71">
        <v>4.95</v>
      </c>
      <c r="P602" s="71">
        <v>4.95</v>
      </c>
      <c r="Q602" s="71">
        <v>4.95</v>
      </c>
      <c r="R602" s="71">
        <v>4.95</v>
      </c>
      <c r="S602" s="71">
        <v>4.95</v>
      </c>
      <c r="T602" s="71">
        <v>4.95</v>
      </c>
      <c r="U602" s="71">
        <v>4.95</v>
      </c>
      <c r="V602" s="71">
        <v>4.95</v>
      </c>
      <c r="W602" s="71">
        <v>4.95</v>
      </c>
      <c r="X602" s="71">
        <v>4.95</v>
      </c>
      <c r="Y602" s="71">
        <v>4.95</v>
      </c>
      <c r="Z602" s="71">
        <v>4.95</v>
      </c>
      <c r="AA602" s="71">
        <v>4.95</v>
      </c>
    </row>
    <row r="603" spans="1:27" ht="12.75" hidden="1" customHeight="1" outlineLevel="1" x14ac:dyDescent="0.2">
      <c r="A603" s="163" t="s">
        <v>2998</v>
      </c>
      <c r="B603" s="94" t="s">
        <v>81</v>
      </c>
      <c r="C603" s="70" t="s">
        <v>79</v>
      </c>
      <c r="D603" s="71">
        <f>$D$11</f>
        <v>216.36</v>
      </c>
      <c r="E603" s="71">
        <f t="shared" ref="E603:AA603" si="350">$D$11</f>
        <v>216.36</v>
      </c>
      <c r="F603" s="71">
        <f t="shared" si="350"/>
        <v>216.36</v>
      </c>
      <c r="G603" s="71">
        <f t="shared" si="350"/>
        <v>216.36</v>
      </c>
      <c r="H603" s="71">
        <f t="shared" si="350"/>
        <v>216.36</v>
      </c>
      <c r="I603" s="71">
        <f t="shared" si="350"/>
        <v>216.36</v>
      </c>
      <c r="J603" s="71">
        <f t="shared" si="350"/>
        <v>216.36</v>
      </c>
      <c r="K603" s="71">
        <f t="shared" si="350"/>
        <v>216.36</v>
      </c>
      <c r="L603" s="71">
        <f t="shared" si="350"/>
        <v>216.36</v>
      </c>
      <c r="M603" s="71">
        <f t="shared" si="350"/>
        <v>216.36</v>
      </c>
      <c r="N603" s="71">
        <f t="shared" si="350"/>
        <v>216.36</v>
      </c>
      <c r="O603" s="71">
        <f t="shared" si="350"/>
        <v>216.36</v>
      </c>
      <c r="P603" s="71">
        <f t="shared" si="350"/>
        <v>216.36</v>
      </c>
      <c r="Q603" s="71">
        <f t="shared" si="350"/>
        <v>216.36</v>
      </c>
      <c r="R603" s="71">
        <f t="shared" si="350"/>
        <v>216.36</v>
      </c>
      <c r="S603" s="71">
        <f t="shared" si="350"/>
        <v>216.36</v>
      </c>
      <c r="T603" s="71">
        <f t="shared" si="350"/>
        <v>216.36</v>
      </c>
      <c r="U603" s="71">
        <f t="shared" si="350"/>
        <v>216.36</v>
      </c>
      <c r="V603" s="71">
        <f t="shared" si="350"/>
        <v>216.36</v>
      </c>
      <c r="W603" s="71">
        <f t="shared" si="350"/>
        <v>216.36</v>
      </c>
      <c r="X603" s="71">
        <f t="shared" si="350"/>
        <v>216.36</v>
      </c>
      <c r="Y603" s="71">
        <f t="shared" si="350"/>
        <v>216.36</v>
      </c>
      <c r="Z603" s="71">
        <f t="shared" si="350"/>
        <v>216.36</v>
      </c>
      <c r="AA603" s="71">
        <f t="shared" si="350"/>
        <v>216.36</v>
      </c>
    </row>
    <row r="604" spans="1:27" collapsed="1" x14ac:dyDescent="0.2">
      <c r="A604" s="162" t="s">
        <v>2999</v>
      </c>
      <c r="B604" s="54" t="str">
        <f>"25"&amp;"."&amp;$B$801&amp;"."&amp;$B$802</f>
        <v>25.05.2023</v>
      </c>
      <c r="C604" s="134" t="s">
        <v>76</v>
      </c>
      <c r="D604" s="135">
        <f>ROUND(((D605+D606+D608+D607)/1000),5)</f>
        <v>1.76292</v>
      </c>
      <c r="E604" s="135">
        <f>ROUND(((E605+E606+E608+E607)/1000),5)</f>
        <v>1.6574199999999999</v>
      </c>
      <c r="F604" s="135">
        <f>ROUND(((F605+F606+F608+F607)/1000),5)</f>
        <v>1.5920300000000001</v>
      </c>
      <c r="G604" s="135">
        <f t="shared" ref="G604:AA604" si="351">ROUND(((G605+G606+G608+G607)/1000),5)</f>
        <v>1.5429200000000001</v>
      </c>
      <c r="H604" s="135">
        <f t="shared" si="351"/>
        <v>1.5424500000000001</v>
      </c>
      <c r="I604" s="135">
        <f t="shared" si="351"/>
        <v>1.70939</v>
      </c>
      <c r="J604" s="135">
        <f t="shared" si="351"/>
        <v>2.0906500000000001</v>
      </c>
      <c r="K604" s="135">
        <f t="shared" si="351"/>
        <v>2.25393</v>
      </c>
      <c r="L604" s="135">
        <f t="shared" si="351"/>
        <v>2.4710399999999999</v>
      </c>
      <c r="M604" s="135">
        <f t="shared" si="351"/>
        <v>2.53939</v>
      </c>
      <c r="N604" s="135">
        <f t="shared" si="351"/>
        <v>2.5524300000000002</v>
      </c>
      <c r="O604" s="135">
        <f t="shared" si="351"/>
        <v>2.56189</v>
      </c>
      <c r="P604" s="135">
        <f t="shared" si="351"/>
        <v>2.5446599999999999</v>
      </c>
      <c r="Q604" s="135">
        <f t="shared" si="351"/>
        <v>2.5469499999999998</v>
      </c>
      <c r="R604" s="135">
        <f t="shared" si="351"/>
        <v>2.5716100000000002</v>
      </c>
      <c r="S604" s="135">
        <f t="shared" si="351"/>
        <v>2.5869800000000001</v>
      </c>
      <c r="T604" s="135">
        <f t="shared" si="351"/>
        <v>2.5720900000000002</v>
      </c>
      <c r="U604" s="135">
        <f t="shared" si="351"/>
        <v>2.5585599999999999</v>
      </c>
      <c r="V604" s="135">
        <f t="shared" si="351"/>
        <v>2.5514700000000001</v>
      </c>
      <c r="W604" s="135">
        <f t="shared" si="351"/>
        <v>2.5453000000000001</v>
      </c>
      <c r="X604" s="135">
        <f t="shared" si="351"/>
        <v>2.5490400000000002</v>
      </c>
      <c r="Y604" s="135">
        <f t="shared" si="351"/>
        <v>2.5448200000000001</v>
      </c>
      <c r="Z604" s="135">
        <f t="shared" si="351"/>
        <v>2.3519700000000001</v>
      </c>
      <c r="AA604" s="135">
        <f t="shared" si="351"/>
        <v>1.9799199999999999</v>
      </c>
    </row>
    <row r="605" spans="1:27" ht="12.75" hidden="1" customHeight="1" outlineLevel="1" x14ac:dyDescent="0.2">
      <c r="A605" s="163" t="s">
        <v>3000</v>
      </c>
      <c r="B605" s="94" t="s">
        <v>238</v>
      </c>
      <c r="C605" s="70" t="s">
        <v>79</v>
      </c>
      <c r="D605" s="71">
        <v>1107.43</v>
      </c>
      <c r="E605" s="71">
        <v>1001.93</v>
      </c>
      <c r="F605" s="71">
        <v>936.54</v>
      </c>
      <c r="G605" s="71">
        <v>887.43</v>
      </c>
      <c r="H605" s="71">
        <v>886.96</v>
      </c>
      <c r="I605" s="71">
        <v>1053.9000000000001</v>
      </c>
      <c r="J605" s="71">
        <v>1435.16</v>
      </c>
      <c r="K605" s="71">
        <v>1598.44</v>
      </c>
      <c r="L605" s="71">
        <v>1815.55</v>
      </c>
      <c r="M605" s="71">
        <v>1883.9</v>
      </c>
      <c r="N605" s="71">
        <v>1896.94</v>
      </c>
      <c r="O605" s="71">
        <v>1906.4</v>
      </c>
      <c r="P605" s="71">
        <v>1889.17</v>
      </c>
      <c r="Q605" s="71">
        <v>1891.46</v>
      </c>
      <c r="R605" s="71">
        <v>1916.12</v>
      </c>
      <c r="S605" s="71">
        <v>1931.49</v>
      </c>
      <c r="T605" s="71">
        <v>1916.6</v>
      </c>
      <c r="U605" s="71">
        <v>1903.07</v>
      </c>
      <c r="V605" s="71">
        <v>1895.98</v>
      </c>
      <c r="W605" s="71">
        <v>1889.81</v>
      </c>
      <c r="X605" s="71">
        <v>1893.55</v>
      </c>
      <c r="Y605" s="71">
        <v>1889.33</v>
      </c>
      <c r="Z605" s="71">
        <v>1696.48</v>
      </c>
      <c r="AA605" s="71">
        <v>1324.43</v>
      </c>
    </row>
    <row r="606" spans="1:27" ht="12.75" hidden="1" customHeight="1" outlineLevel="1" x14ac:dyDescent="0.2">
      <c r="A606" s="163" t="s">
        <v>3001</v>
      </c>
      <c r="B606" s="94" t="s">
        <v>90</v>
      </c>
      <c r="C606" s="70" t="s">
        <v>79</v>
      </c>
      <c r="D606" s="71">
        <f>$D$486</f>
        <v>434.18</v>
      </c>
      <c r="E606" s="71">
        <f t="shared" ref="E606:AA606" si="352">$D$486</f>
        <v>434.18</v>
      </c>
      <c r="F606" s="71">
        <f t="shared" si="352"/>
        <v>434.18</v>
      </c>
      <c r="G606" s="71">
        <f t="shared" si="352"/>
        <v>434.18</v>
      </c>
      <c r="H606" s="71">
        <f t="shared" si="352"/>
        <v>434.18</v>
      </c>
      <c r="I606" s="71">
        <f t="shared" si="352"/>
        <v>434.18</v>
      </c>
      <c r="J606" s="71">
        <f t="shared" si="352"/>
        <v>434.18</v>
      </c>
      <c r="K606" s="71">
        <f t="shared" si="352"/>
        <v>434.18</v>
      </c>
      <c r="L606" s="71">
        <f t="shared" si="352"/>
        <v>434.18</v>
      </c>
      <c r="M606" s="71">
        <f t="shared" si="352"/>
        <v>434.18</v>
      </c>
      <c r="N606" s="71">
        <f t="shared" si="352"/>
        <v>434.18</v>
      </c>
      <c r="O606" s="71">
        <f t="shared" si="352"/>
        <v>434.18</v>
      </c>
      <c r="P606" s="71">
        <f t="shared" si="352"/>
        <v>434.18</v>
      </c>
      <c r="Q606" s="71">
        <f t="shared" si="352"/>
        <v>434.18</v>
      </c>
      <c r="R606" s="71">
        <f t="shared" si="352"/>
        <v>434.18</v>
      </c>
      <c r="S606" s="71">
        <f t="shared" si="352"/>
        <v>434.18</v>
      </c>
      <c r="T606" s="71">
        <f t="shared" si="352"/>
        <v>434.18</v>
      </c>
      <c r="U606" s="71">
        <f t="shared" si="352"/>
        <v>434.18</v>
      </c>
      <c r="V606" s="71">
        <f t="shared" si="352"/>
        <v>434.18</v>
      </c>
      <c r="W606" s="71">
        <f t="shared" si="352"/>
        <v>434.18</v>
      </c>
      <c r="X606" s="71">
        <f t="shared" si="352"/>
        <v>434.18</v>
      </c>
      <c r="Y606" s="71">
        <f t="shared" si="352"/>
        <v>434.18</v>
      </c>
      <c r="Z606" s="71">
        <f t="shared" si="352"/>
        <v>434.18</v>
      </c>
      <c r="AA606" s="71">
        <f t="shared" si="352"/>
        <v>434.18</v>
      </c>
    </row>
    <row r="607" spans="1:27" ht="12.75" hidden="1" customHeight="1" outlineLevel="1" x14ac:dyDescent="0.2">
      <c r="A607" s="163" t="s">
        <v>3002</v>
      </c>
      <c r="B607" s="94" t="s">
        <v>83</v>
      </c>
      <c r="C607" s="70" t="s">
        <v>79</v>
      </c>
      <c r="D607" s="71">
        <v>4.95</v>
      </c>
      <c r="E607" s="71">
        <v>4.95</v>
      </c>
      <c r="F607" s="71">
        <v>4.95</v>
      </c>
      <c r="G607" s="71">
        <v>4.95</v>
      </c>
      <c r="H607" s="71">
        <v>4.95</v>
      </c>
      <c r="I607" s="71">
        <v>4.95</v>
      </c>
      <c r="J607" s="71">
        <v>4.95</v>
      </c>
      <c r="K607" s="71">
        <v>4.95</v>
      </c>
      <c r="L607" s="71">
        <v>4.95</v>
      </c>
      <c r="M607" s="71">
        <v>4.95</v>
      </c>
      <c r="N607" s="71">
        <v>4.95</v>
      </c>
      <c r="O607" s="71">
        <v>4.95</v>
      </c>
      <c r="P607" s="71">
        <v>4.95</v>
      </c>
      <c r="Q607" s="71">
        <v>4.95</v>
      </c>
      <c r="R607" s="71">
        <v>4.95</v>
      </c>
      <c r="S607" s="71">
        <v>4.95</v>
      </c>
      <c r="T607" s="71">
        <v>4.95</v>
      </c>
      <c r="U607" s="71">
        <v>4.95</v>
      </c>
      <c r="V607" s="71">
        <v>4.95</v>
      </c>
      <c r="W607" s="71">
        <v>4.95</v>
      </c>
      <c r="X607" s="71">
        <v>4.95</v>
      </c>
      <c r="Y607" s="71">
        <v>4.95</v>
      </c>
      <c r="Z607" s="71">
        <v>4.95</v>
      </c>
      <c r="AA607" s="71">
        <v>4.95</v>
      </c>
    </row>
    <row r="608" spans="1:27" ht="12.75" hidden="1" customHeight="1" outlineLevel="1" x14ac:dyDescent="0.2">
      <c r="A608" s="163" t="s">
        <v>3003</v>
      </c>
      <c r="B608" s="94" t="s">
        <v>81</v>
      </c>
      <c r="C608" s="70" t="s">
        <v>79</v>
      </c>
      <c r="D608" s="71">
        <f>$D$11</f>
        <v>216.36</v>
      </c>
      <c r="E608" s="71">
        <f t="shared" ref="E608:AA608" si="353">$D$11</f>
        <v>216.36</v>
      </c>
      <c r="F608" s="71">
        <f t="shared" si="353"/>
        <v>216.36</v>
      </c>
      <c r="G608" s="71">
        <f t="shared" si="353"/>
        <v>216.36</v>
      </c>
      <c r="H608" s="71">
        <f t="shared" si="353"/>
        <v>216.36</v>
      </c>
      <c r="I608" s="71">
        <f t="shared" si="353"/>
        <v>216.36</v>
      </c>
      <c r="J608" s="71">
        <f t="shared" si="353"/>
        <v>216.36</v>
      </c>
      <c r="K608" s="71">
        <f t="shared" si="353"/>
        <v>216.36</v>
      </c>
      <c r="L608" s="71">
        <f t="shared" si="353"/>
        <v>216.36</v>
      </c>
      <c r="M608" s="71">
        <f t="shared" si="353"/>
        <v>216.36</v>
      </c>
      <c r="N608" s="71">
        <f t="shared" si="353"/>
        <v>216.36</v>
      </c>
      <c r="O608" s="71">
        <f t="shared" si="353"/>
        <v>216.36</v>
      </c>
      <c r="P608" s="71">
        <f t="shared" si="353"/>
        <v>216.36</v>
      </c>
      <c r="Q608" s="71">
        <f t="shared" si="353"/>
        <v>216.36</v>
      </c>
      <c r="R608" s="71">
        <f t="shared" si="353"/>
        <v>216.36</v>
      </c>
      <c r="S608" s="71">
        <f t="shared" si="353"/>
        <v>216.36</v>
      </c>
      <c r="T608" s="71">
        <f t="shared" si="353"/>
        <v>216.36</v>
      </c>
      <c r="U608" s="71">
        <f t="shared" si="353"/>
        <v>216.36</v>
      </c>
      <c r="V608" s="71">
        <f t="shared" si="353"/>
        <v>216.36</v>
      </c>
      <c r="W608" s="71">
        <f t="shared" si="353"/>
        <v>216.36</v>
      </c>
      <c r="X608" s="71">
        <f t="shared" si="353"/>
        <v>216.36</v>
      </c>
      <c r="Y608" s="71">
        <f t="shared" si="353"/>
        <v>216.36</v>
      </c>
      <c r="Z608" s="71">
        <f t="shared" si="353"/>
        <v>216.36</v>
      </c>
      <c r="AA608" s="71">
        <f t="shared" si="353"/>
        <v>216.36</v>
      </c>
    </row>
    <row r="609" spans="1:27" collapsed="1" x14ac:dyDescent="0.2">
      <c r="A609" s="162" t="s">
        <v>3004</v>
      </c>
      <c r="B609" s="54" t="str">
        <f>"26"&amp;"."&amp;$B$801&amp;"."&amp;$B$802</f>
        <v>26.05.2023</v>
      </c>
      <c r="C609" s="134" t="s">
        <v>76</v>
      </c>
      <c r="D609" s="135">
        <f>ROUND(((D610+D611+D613+D612)/1000),5)</f>
        <v>1.87446</v>
      </c>
      <c r="E609" s="135">
        <f>ROUND(((E610+E611+E613+E612)/1000),5)</f>
        <v>1.73214</v>
      </c>
      <c r="F609" s="135">
        <f>ROUND(((F610+F611+F613+F612)/1000),5)</f>
        <v>1.66995</v>
      </c>
      <c r="G609" s="135">
        <f t="shared" ref="G609:AA609" si="354">ROUND(((G610+G611+G613+G612)/1000),5)</f>
        <v>1.62442</v>
      </c>
      <c r="H609" s="135">
        <f t="shared" si="354"/>
        <v>1.64683</v>
      </c>
      <c r="I609" s="135">
        <f t="shared" si="354"/>
        <v>1.73587</v>
      </c>
      <c r="J609" s="135">
        <f t="shared" si="354"/>
        <v>2.1340699999999999</v>
      </c>
      <c r="K609" s="135">
        <f t="shared" si="354"/>
        <v>2.3117200000000002</v>
      </c>
      <c r="L609" s="135">
        <f t="shared" si="354"/>
        <v>2.5596800000000002</v>
      </c>
      <c r="M609" s="135">
        <f t="shared" si="354"/>
        <v>2.6260300000000001</v>
      </c>
      <c r="N609" s="135">
        <f t="shared" si="354"/>
        <v>2.6343899999999998</v>
      </c>
      <c r="O609" s="135">
        <f t="shared" si="354"/>
        <v>2.6279699999999999</v>
      </c>
      <c r="P609" s="135">
        <f t="shared" si="354"/>
        <v>2.6176499999999998</v>
      </c>
      <c r="Q609" s="135">
        <f t="shared" si="354"/>
        <v>2.6333799999999998</v>
      </c>
      <c r="R609" s="135">
        <f t="shared" si="354"/>
        <v>2.6300300000000001</v>
      </c>
      <c r="S609" s="135">
        <f t="shared" si="354"/>
        <v>2.6250800000000001</v>
      </c>
      <c r="T609" s="135">
        <f t="shared" si="354"/>
        <v>2.6119500000000002</v>
      </c>
      <c r="U609" s="135">
        <f t="shared" si="354"/>
        <v>2.6229499999999999</v>
      </c>
      <c r="V609" s="135">
        <f t="shared" si="354"/>
        <v>2.6186699999999998</v>
      </c>
      <c r="W609" s="135">
        <f t="shared" si="354"/>
        <v>2.5935199999999998</v>
      </c>
      <c r="X609" s="135">
        <f t="shared" si="354"/>
        <v>2.5978500000000002</v>
      </c>
      <c r="Y609" s="135">
        <f t="shared" si="354"/>
        <v>2.6197499999999998</v>
      </c>
      <c r="Z609" s="135">
        <f t="shared" si="354"/>
        <v>2.5635400000000002</v>
      </c>
      <c r="AA609" s="135">
        <f t="shared" si="354"/>
        <v>2.2371500000000002</v>
      </c>
    </row>
    <row r="610" spans="1:27" ht="12.75" hidden="1" customHeight="1" outlineLevel="1" x14ac:dyDescent="0.2">
      <c r="A610" s="163" t="s">
        <v>3005</v>
      </c>
      <c r="B610" s="94" t="s">
        <v>238</v>
      </c>
      <c r="C610" s="70" t="s">
        <v>79</v>
      </c>
      <c r="D610" s="71">
        <v>1218.97</v>
      </c>
      <c r="E610" s="71">
        <v>1076.6500000000001</v>
      </c>
      <c r="F610" s="71">
        <v>1014.46</v>
      </c>
      <c r="G610" s="71">
        <v>968.93</v>
      </c>
      <c r="H610" s="71">
        <v>991.34</v>
      </c>
      <c r="I610" s="71">
        <v>1080.3800000000001</v>
      </c>
      <c r="J610" s="71">
        <v>1478.58</v>
      </c>
      <c r="K610" s="71">
        <v>1656.23</v>
      </c>
      <c r="L610" s="71">
        <v>1904.19</v>
      </c>
      <c r="M610" s="71">
        <v>1970.54</v>
      </c>
      <c r="N610" s="71">
        <v>1978.9</v>
      </c>
      <c r="O610" s="71">
        <v>1972.48</v>
      </c>
      <c r="P610" s="71">
        <v>1962.16</v>
      </c>
      <c r="Q610" s="71">
        <v>1977.89</v>
      </c>
      <c r="R610" s="71">
        <v>1974.54</v>
      </c>
      <c r="S610" s="71">
        <v>1969.59</v>
      </c>
      <c r="T610" s="71">
        <v>1956.46</v>
      </c>
      <c r="U610" s="71">
        <v>1967.46</v>
      </c>
      <c r="V610" s="71">
        <v>1963.18</v>
      </c>
      <c r="W610" s="71">
        <v>1938.03</v>
      </c>
      <c r="X610" s="71">
        <v>1942.36</v>
      </c>
      <c r="Y610" s="71">
        <v>1964.26</v>
      </c>
      <c r="Z610" s="71">
        <v>1908.05</v>
      </c>
      <c r="AA610" s="71">
        <v>1581.66</v>
      </c>
    </row>
    <row r="611" spans="1:27" ht="12.75" hidden="1" customHeight="1" outlineLevel="1" x14ac:dyDescent="0.2">
      <c r="A611" s="163" t="s">
        <v>3006</v>
      </c>
      <c r="B611" s="94" t="s">
        <v>90</v>
      </c>
      <c r="C611" s="70" t="s">
        <v>79</v>
      </c>
      <c r="D611" s="71">
        <f>$D$486</f>
        <v>434.18</v>
      </c>
      <c r="E611" s="71">
        <f t="shared" ref="E611:AA611" si="355">$D$486</f>
        <v>434.18</v>
      </c>
      <c r="F611" s="71">
        <f t="shared" si="355"/>
        <v>434.18</v>
      </c>
      <c r="G611" s="71">
        <f t="shared" si="355"/>
        <v>434.18</v>
      </c>
      <c r="H611" s="71">
        <f t="shared" si="355"/>
        <v>434.18</v>
      </c>
      <c r="I611" s="71">
        <f t="shared" si="355"/>
        <v>434.18</v>
      </c>
      <c r="J611" s="71">
        <f t="shared" si="355"/>
        <v>434.18</v>
      </c>
      <c r="K611" s="71">
        <f t="shared" si="355"/>
        <v>434.18</v>
      </c>
      <c r="L611" s="71">
        <f t="shared" si="355"/>
        <v>434.18</v>
      </c>
      <c r="M611" s="71">
        <f t="shared" si="355"/>
        <v>434.18</v>
      </c>
      <c r="N611" s="71">
        <f t="shared" si="355"/>
        <v>434.18</v>
      </c>
      <c r="O611" s="71">
        <f t="shared" si="355"/>
        <v>434.18</v>
      </c>
      <c r="P611" s="71">
        <f t="shared" si="355"/>
        <v>434.18</v>
      </c>
      <c r="Q611" s="71">
        <f t="shared" si="355"/>
        <v>434.18</v>
      </c>
      <c r="R611" s="71">
        <f t="shared" si="355"/>
        <v>434.18</v>
      </c>
      <c r="S611" s="71">
        <f t="shared" si="355"/>
        <v>434.18</v>
      </c>
      <c r="T611" s="71">
        <f t="shared" si="355"/>
        <v>434.18</v>
      </c>
      <c r="U611" s="71">
        <f t="shared" si="355"/>
        <v>434.18</v>
      </c>
      <c r="V611" s="71">
        <f t="shared" si="355"/>
        <v>434.18</v>
      </c>
      <c r="W611" s="71">
        <f t="shared" si="355"/>
        <v>434.18</v>
      </c>
      <c r="X611" s="71">
        <f t="shared" si="355"/>
        <v>434.18</v>
      </c>
      <c r="Y611" s="71">
        <f t="shared" si="355"/>
        <v>434.18</v>
      </c>
      <c r="Z611" s="71">
        <f t="shared" si="355"/>
        <v>434.18</v>
      </c>
      <c r="AA611" s="71">
        <f t="shared" si="355"/>
        <v>434.18</v>
      </c>
    </row>
    <row r="612" spans="1:27" ht="12.75" hidden="1" customHeight="1" outlineLevel="1" x14ac:dyDescent="0.2">
      <c r="A612" s="163" t="s">
        <v>3007</v>
      </c>
      <c r="B612" s="94" t="s">
        <v>83</v>
      </c>
      <c r="C612" s="70" t="s">
        <v>79</v>
      </c>
      <c r="D612" s="71">
        <v>4.95</v>
      </c>
      <c r="E612" s="71">
        <v>4.95</v>
      </c>
      <c r="F612" s="71">
        <v>4.95</v>
      </c>
      <c r="G612" s="71">
        <v>4.95</v>
      </c>
      <c r="H612" s="71">
        <v>4.95</v>
      </c>
      <c r="I612" s="71">
        <v>4.95</v>
      </c>
      <c r="J612" s="71">
        <v>4.95</v>
      </c>
      <c r="K612" s="71">
        <v>4.95</v>
      </c>
      <c r="L612" s="71">
        <v>4.95</v>
      </c>
      <c r="M612" s="71">
        <v>4.95</v>
      </c>
      <c r="N612" s="71">
        <v>4.95</v>
      </c>
      <c r="O612" s="71">
        <v>4.95</v>
      </c>
      <c r="P612" s="71">
        <v>4.95</v>
      </c>
      <c r="Q612" s="71">
        <v>4.95</v>
      </c>
      <c r="R612" s="71">
        <v>4.95</v>
      </c>
      <c r="S612" s="71">
        <v>4.95</v>
      </c>
      <c r="T612" s="71">
        <v>4.95</v>
      </c>
      <c r="U612" s="71">
        <v>4.95</v>
      </c>
      <c r="V612" s="71">
        <v>4.95</v>
      </c>
      <c r="W612" s="71">
        <v>4.95</v>
      </c>
      <c r="X612" s="71">
        <v>4.95</v>
      </c>
      <c r="Y612" s="71">
        <v>4.95</v>
      </c>
      <c r="Z612" s="71">
        <v>4.95</v>
      </c>
      <c r="AA612" s="71">
        <v>4.95</v>
      </c>
    </row>
    <row r="613" spans="1:27" ht="12.75" hidden="1" customHeight="1" outlineLevel="1" x14ac:dyDescent="0.2">
      <c r="A613" s="163" t="s">
        <v>3008</v>
      </c>
      <c r="B613" s="94" t="s">
        <v>81</v>
      </c>
      <c r="C613" s="70" t="s">
        <v>79</v>
      </c>
      <c r="D613" s="71">
        <f>$D$11</f>
        <v>216.36</v>
      </c>
      <c r="E613" s="71">
        <f t="shared" ref="E613:AA613" si="356">$D$11</f>
        <v>216.36</v>
      </c>
      <c r="F613" s="71">
        <f t="shared" si="356"/>
        <v>216.36</v>
      </c>
      <c r="G613" s="71">
        <f t="shared" si="356"/>
        <v>216.36</v>
      </c>
      <c r="H613" s="71">
        <f t="shared" si="356"/>
        <v>216.36</v>
      </c>
      <c r="I613" s="71">
        <f t="shared" si="356"/>
        <v>216.36</v>
      </c>
      <c r="J613" s="71">
        <f t="shared" si="356"/>
        <v>216.36</v>
      </c>
      <c r="K613" s="71">
        <f t="shared" si="356"/>
        <v>216.36</v>
      </c>
      <c r="L613" s="71">
        <f t="shared" si="356"/>
        <v>216.36</v>
      </c>
      <c r="M613" s="71">
        <f t="shared" si="356"/>
        <v>216.36</v>
      </c>
      <c r="N613" s="71">
        <f t="shared" si="356"/>
        <v>216.36</v>
      </c>
      <c r="O613" s="71">
        <f t="shared" si="356"/>
        <v>216.36</v>
      </c>
      <c r="P613" s="71">
        <f t="shared" si="356"/>
        <v>216.36</v>
      </c>
      <c r="Q613" s="71">
        <f t="shared" si="356"/>
        <v>216.36</v>
      </c>
      <c r="R613" s="71">
        <f t="shared" si="356"/>
        <v>216.36</v>
      </c>
      <c r="S613" s="71">
        <f t="shared" si="356"/>
        <v>216.36</v>
      </c>
      <c r="T613" s="71">
        <f t="shared" si="356"/>
        <v>216.36</v>
      </c>
      <c r="U613" s="71">
        <f t="shared" si="356"/>
        <v>216.36</v>
      </c>
      <c r="V613" s="71">
        <f t="shared" si="356"/>
        <v>216.36</v>
      </c>
      <c r="W613" s="71">
        <f t="shared" si="356"/>
        <v>216.36</v>
      </c>
      <c r="X613" s="71">
        <f t="shared" si="356"/>
        <v>216.36</v>
      </c>
      <c r="Y613" s="71">
        <f t="shared" si="356"/>
        <v>216.36</v>
      </c>
      <c r="Z613" s="71">
        <f t="shared" si="356"/>
        <v>216.36</v>
      </c>
      <c r="AA613" s="71">
        <f t="shared" si="356"/>
        <v>216.36</v>
      </c>
    </row>
    <row r="614" spans="1:27" collapsed="1" x14ac:dyDescent="0.2">
      <c r="A614" s="162" t="s">
        <v>3009</v>
      </c>
      <c r="B614" s="54" t="str">
        <f>"27"&amp;"."&amp;$B$801&amp;"."&amp;$B$802</f>
        <v>27.05.2023</v>
      </c>
      <c r="C614" s="134" t="s">
        <v>76</v>
      </c>
      <c r="D614" s="135">
        <f>ROUND(((D615+D616+D618+D617)/1000),5)</f>
        <v>2.1743299999999999</v>
      </c>
      <c r="E614" s="135">
        <f>ROUND(((E615+E616+E618+E617)/1000),5)</f>
        <v>1.93391</v>
      </c>
      <c r="F614" s="135">
        <f>ROUND(((F615+F616+F618+F617)/1000),5)</f>
        <v>1.78766</v>
      </c>
      <c r="G614" s="135">
        <f t="shared" ref="G614:AA614" si="357">ROUND(((G615+G616+G618+G617)/1000),5)</f>
        <v>1.7354099999999999</v>
      </c>
      <c r="H614" s="135">
        <f t="shared" si="357"/>
        <v>1.7128399999999999</v>
      </c>
      <c r="I614" s="135">
        <f t="shared" si="357"/>
        <v>1.6911099999999999</v>
      </c>
      <c r="J614" s="135">
        <f t="shared" si="357"/>
        <v>1.99719</v>
      </c>
      <c r="K614" s="135">
        <f t="shared" si="357"/>
        <v>2.15239</v>
      </c>
      <c r="L614" s="135">
        <f t="shared" si="357"/>
        <v>2.4256199999999999</v>
      </c>
      <c r="M614" s="135">
        <f t="shared" si="357"/>
        <v>2.5390199999999998</v>
      </c>
      <c r="N614" s="135">
        <f t="shared" si="357"/>
        <v>2.5713300000000001</v>
      </c>
      <c r="O614" s="135">
        <f t="shared" si="357"/>
        <v>2.5716199999999998</v>
      </c>
      <c r="P614" s="135">
        <f t="shared" si="357"/>
        <v>2.5665200000000001</v>
      </c>
      <c r="Q614" s="135">
        <f t="shared" si="357"/>
        <v>2.5672100000000002</v>
      </c>
      <c r="R614" s="135">
        <f t="shared" si="357"/>
        <v>2.5655000000000001</v>
      </c>
      <c r="S614" s="135">
        <f t="shared" si="357"/>
        <v>2.5440200000000002</v>
      </c>
      <c r="T614" s="135">
        <f t="shared" si="357"/>
        <v>2.5280499999999999</v>
      </c>
      <c r="U614" s="135">
        <f t="shared" si="357"/>
        <v>2.4630999999999998</v>
      </c>
      <c r="V614" s="135">
        <f t="shared" si="357"/>
        <v>2.4626299999999999</v>
      </c>
      <c r="W614" s="135">
        <f t="shared" si="357"/>
        <v>2.4624100000000002</v>
      </c>
      <c r="X614" s="135">
        <f t="shared" si="357"/>
        <v>2.5229400000000002</v>
      </c>
      <c r="Y614" s="135">
        <f t="shared" si="357"/>
        <v>2.54115</v>
      </c>
      <c r="Z614" s="135">
        <f t="shared" si="357"/>
        <v>2.4477799999999998</v>
      </c>
      <c r="AA614" s="135">
        <f t="shared" si="357"/>
        <v>2.1470199999999999</v>
      </c>
    </row>
    <row r="615" spans="1:27" ht="12.75" hidden="1" customHeight="1" outlineLevel="1" x14ac:dyDescent="0.2">
      <c r="A615" s="163" t="s">
        <v>3010</v>
      </c>
      <c r="B615" s="94" t="s">
        <v>238</v>
      </c>
      <c r="C615" s="70" t="s">
        <v>79</v>
      </c>
      <c r="D615" s="71">
        <v>1518.84</v>
      </c>
      <c r="E615" s="71">
        <v>1278.42</v>
      </c>
      <c r="F615" s="71">
        <v>1132.17</v>
      </c>
      <c r="G615" s="71">
        <v>1079.92</v>
      </c>
      <c r="H615" s="71">
        <v>1057.3499999999999</v>
      </c>
      <c r="I615" s="71">
        <v>1035.6199999999999</v>
      </c>
      <c r="J615" s="71">
        <v>1341.7</v>
      </c>
      <c r="K615" s="71">
        <v>1496.9</v>
      </c>
      <c r="L615" s="71">
        <v>1770.13</v>
      </c>
      <c r="M615" s="71">
        <v>1883.53</v>
      </c>
      <c r="N615" s="71">
        <v>1915.84</v>
      </c>
      <c r="O615" s="71">
        <v>1916.13</v>
      </c>
      <c r="P615" s="71">
        <v>1911.03</v>
      </c>
      <c r="Q615" s="71">
        <v>1911.72</v>
      </c>
      <c r="R615" s="71">
        <v>1910.01</v>
      </c>
      <c r="S615" s="71">
        <v>1888.53</v>
      </c>
      <c r="T615" s="71">
        <v>1872.56</v>
      </c>
      <c r="U615" s="71">
        <v>1807.61</v>
      </c>
      <c r="V615" s="71">
        <v>1807.14</v>
      </c>
      <c r="W615" s="71">
        <v>1806.92</v>
      </c>
      <c r="X615" s="71">
        <v>1867.45</v>
      </c>
      <c r="Y615" s="71">
        <v>1885.66</v>
      </c>
      <c r="Z615" s="71">
        <v>1792.29</v>
      </c>
      <c r="AA615" s="71">
        <v>1491.53</v>
      </c>
    </row>
    <row r="616" spans="1:27" ht="12.75" hidden="1" customHeight="1" outlineLevel="1" x14ac:dyDescent="0.2">
      <c r="A616" s="163" t="s">
        <v>3011</v>
      </c>
      <c r="B616" s="94" t="s">
        <v>90</v>
      </c>
      <c r="C616" s="70" t="s">
        <v>79</v>
      </c>
      <c r="D616" s="71">
        <f>$D$486</f>
        <v>434.18</v>
      </c>
      <c r="E616" s="71">
        <f t="shared" ref="E616:AA616" si="358">$D$486</f>
        <v>434.18</v>
      </c>
      <c r="F616" s="71">
        <f t="shared" si="358"/>
        <v>434.18</v>
      </c>
      <c r="G616" s="71">
        <f t="shared" si="358"/>
        <v>434.18</v>
      </c>
      <c r="H616" s="71">
        <f t="shared" si="358"/>
        <v>434.18</v>
      </c>
      <c r="I616" s="71">
        <f t="shared" si="358"/>
        <v>434.18</v>
      </c>
      <c r="J616" s="71">
        <f t="shared" si="358"/>
        <v>434.18</v>
      </c>
      <c r="K616" s="71">
        <f t="shared" si="358"/>
        <v>434.18</v>
      </c>
      <c r="L616" s="71">
        <f t="shared" si="358"/>
        <v>434.18</v>
      </c>
      <c r="M616" s="71">
        <f t="shared" si="358"/>
        <v>434.18</v>
      </c>
      <c r="N616" s="71">
        <f t="shared" si="358"/>
        <v>434.18</v>
      </c>
      <c r="O616" s="71">
        <f t="shared" si="358"/>
        <v>434.18</v>
      </c>
      <c r="P616" s="71">
        <f t="shared" si="358"/>
        <v>434.18</v>
      </c>
      <c r="Q616" s="71">
        <f t="shared" si="358"/>
        <v>434.18</v>
      </c>
      <c r="R616" s="71">
        <f t="shared" si="358"/>
        <v>434.18</v>
      </c>
      <c r="S616" s="71">
        <f t="shared" si="358"/>
        <v>434.18</v>
      </c>
      <c r="T616" s="71">
        <f t="shared" si="358"/>
        <v>434.18</v>
      </c>
      <c r="U616" s="71">
        <f t="shared" si="358"/>
        <v>434.18</v>
      </c>
      <c r="V616" s="71">
        <f t="shared" si="358"/>
        <v>434.18</v>
      </c>
      <c r="W616" s="71">
        <f t="shared" si="358"/>
        <v>434.18</v>
      </c>
      <c r="X616" s="71">
        <f t="shared" si="358"/>
        <v>434.18</v>
      </c>
      <c r="Y616" s="71">
        <f t="shared" si="358"/>
        <v>434.18</v>
      </c>
      <c r="Z616" s="71">
        <f t="shared" si="358"/>
        <v>434.18</v>
      </c>
      <c r="AA616" s="71">
        <f t="shared" si="358"/>
        <v>434.18</v>
      </c>
    </row>
    <row r="617" spans="1:27" ht="12.75" hidden="1" customHeight="1" outlineLevel="1" x14ac:dyDescent="0.2">
      <c r="A617" s="163" t="s">
        <v>3012</v>
      </c>
      <c r="B617" s="94" t="s">
        <v>83</v>
      </c>
      <c r="C617" s="70" t="s">
        <v>79</v>
      </c>
      <c r="D617" s="71">
        <v>4.95</v>
      </c>
      <c r="E617" s="71">
        <v>4.95</v>
      </c>
      <c r="F617" s="71">
        <v>4.95</v>
      </c>
      <c r="G617" s="71">
        <v>4.95</v>
      </c>
      <c r="H617" s="71">
        <v>4.95</v>
      </c>
      <c r="I617" s="71">
        <v>4.95</v>
      </c>
      <c r="J617" s="71">
        <v>4.95</v>
      </c>
      <c r="K617" s="71">
        <v>4.95</v>
      </c>
      <c r="L617" s="71">
        <v>4.95</v>
      </c>
      <c r="M617" s="71">
        <v>4.95</v>
      </c>
      <c r="N617" s="71">
        <v>4.95</v>
      </c>
      <c r="O617" s="71">
        <v>4.95</v>
      </c>
      <c r="P617" s="71">
        <v>4.95</v>
      </c>
      <c r="Q617" s="71">
        <v>4.95</v>
      </c>
      <c r="R617" s="71">
        <v>4.95</v>
      </c>
      <c r="S617" s="71">
        <v>4.95</v>
      </c>
      <c r="T617" s="71">
        <v>4.95</v>
      </c>
      <c r="U617" s="71">
        <v>4.95</v>
      </c>
      <c r="V617" s="71">
        <v>4.95</v>
      </c>
      <c r="W617" s="71">
        <v>4.95</v>
      </c>
      <c r="X617" s="71">
        <v>4.95</v>
      </c>
      <c r="Y617" s="71">
        <v>4.95</v>
      </c>
      <c r="Z617" s="71">
        <v>4.95</v>
      </c>
      <c r="AA617" s="71">
        <v>4.95</v>
      </c>
    </row>
    <row r="618" spans="1:27" ht="12.75" hidden="1" customHeight="1" outlineLevel="1" x14ac:dyDescent="0.2">
      <c r="A618" s="163" t="s">
        <v>3013</v>
      </c>
      <c r="B618" s="94" t="s">
        <v>81</v>
      </c>
      <c r="C618" s="70" t="s">
        <v>79</v>
      </c>
      <c r="D618" s="71">
        <f>$D$11</f>
        <v>216.36</v>
      </c>
      <c r="E618" s="71">
        <f t="shared" ref="E618:AA618" si="359">$D$11</f>
        <v>216.36</v>
      </c>
      <c r="F618" s="71">
        <f t="shared" si="359"/>
        <v>216.36</v>
      </c>
      <c r="G618" s="71">
        <f t="shared" si="359"/>
        <v>216.36</v>
      </c>
      <c r="H618" s="71">
        <f t="shared" si="359"/>
        <v>216.36</v>
      </c>
      <c r="I618" s="71">
        <f t="shared" si="359"/>
        <v>216.36</v>
      </c>
      <c r="J618" s="71">
        <f t="shared" si="359"/>
        <v>216.36</v>
      </c>
      <c r="K618" s="71">
        <f t="shared" si="359"/>
        <v>216.36</v>
      </c>
      <c r="L618" s="71">
        <f t="shared" si="359"/>
        <v>216.36</v>
      </c>
      <c r="M618" s="71">
        <f t="shared" si="359"/>
        <v>216.36</v>
      </c>
      <c r="N618" s="71">
        <f t="shared" si="359"/>
        <v>216.36</v>
      </c>
      <c r="O618" s="71">
        <f t="shared" si="359"/>
        <v>216.36</v>
      </c>
      <c r="P618" s="71">
        <f t="shared" si="359"/>
        <v>216.36</v>
      </c>
      <c r="Q618" s="71">
        <f t="shared" si="359"/>
        <v>216.36</v>
      </c>
      <c r="R618" s="71">
        <f t="shared" si="359"/>
        <v>216.36</v>
      </c>
      <c r="S618" s="71">
        <f t="shared" si="359"/>
        <v>216.36</v>
      </c>
      <c r="T618" s="71">
        <f t="shared" si="359"/>
        <v>216.36</v>
      </c>
      <c r="U618" s="71">
        <f t="shared" si="359"/>
        <v>216.36</v>
      </c>
      <c r="V618" s="71">
        <f t="shared" si="359"/>
        <v>216.36</v>
      </c>
      <c r="W618" s="71">
        <f t="shared" si="359"/>
        <v>216.36</v>
      </c>
      <c r="X618" s="71">
        <f t="shared" si="359"/>
        <v>216.36</v>
      </c>
      <c r="Y618" s="71">
        <f t="shared" si="359"/>
        <v>216.36</v>
      </c>
      <c r="Z618" s="71">
        <f t="shared" si="359"/>
        <v>216.36</v>
      </c>
      <c r="AA618" s="71">
        <f t="shared" si="359"/>
        <v>216.36</v>
      </c>
    </row>
    <row r="619" spans="1:27" collapsed="1" x14ac:dyDescent="0.2">
      <c r="A619" s="162" t="s">
        <v>3014</v>
      </c>
      <c r="B619" s="54" t="str">
        <f>"28"&amp;"."&amp;$B$801&amp;"."&amp;$B$802</f>
        <v>28.05.2023</v>
      </c>
      <c r="C619" s="134" t="s">
        <v>76</v>
      </c>
      <c r="D619" s="135">
        <f>ROUND(((D620+D621+D623+D622)/1000),5)</f>
        <v>2.0284</v>
      </c>
      <c r="E619" s="135">
        <f>ROUND(((E620+E621+E623+E622)/1000),5)</f>
        <v>1.8650599999999999</v>
      </c>
      <c r="F619" s="135">
        <f>ROUND(((F620+F621+F623+F622)/1000),5)</f>
        <v>1.73811</v>
      </c>
      <c r="G619" s="135">
        <f t="shared" ref="G619:AA619" si="360">ROUND(((G620+G621+G623+G622)/1000),5)</f>
        <v>1.70764</v>
      </c>
      <c r="H619" s="135">
        <f t="shared" si="360"/>
        <v>1.67974</v>
      </c>
      <c r="I619" s="135">
        <f t="shared" si="360"/>
        <v>1.66242</v>
      </c>
      <c r="J619" s="135">
        <f t="shared" si="360"/>
        <v>1.8536600000000001</v>
      </c>
      <c r="K619" s="135">
        <f t="shared" si="360"/>
        <v>1.98611</v>
      </c>
      <c r="L619" s="135">
        <f t="shared" si="360"/>
        <v>2.25312</v>
      </c>
      <c r="M619" s="135">
        <f t="shared" si="360"/>
        <v>2.4265699999999999</v>
      </c>
      <c r="N619" s="135">
        <f t="shared" si="360"/>
        <v>2.4700700000000002</v>
      </c>
      <c r="O619" s="135">
        <f t="shared" si="360"/>
        <v>2.4809100000000002</v>
      </c>
      <c r="P619" s="135">
        <f t="shared" si="360"/>
        <v>2.4748299999999999</v>
      </c>
      <c r="Q619" s="135">
        <f t="shared" si="360"/>
        <v>2.4799699999999998</v>
      </c>
      <c r="R619" s="135">
        <f t="shared" si="360"/>
        <v>2.4789699999999999</v>
      </c>
      <c r="S619" s="135">
        <f t="shared" si="360"/>
        <v>2.4772099999999999</v>
      </c>
      <c r="T619" s="135">
        <f t="shared" si="360"/>
        <v>2.4670999999999998</v>
      </c>
      <c r="U619" s="135">
        <f t="shared" si="360"/>
        <v>2.4471099999999999</v>
      </c>
      <c r="V619" s="135">
        <f t="shared" si="360"/>
        <v>2.456</v>
      </c>
      <c r="W619" s="135">
        <f t="shared" si="360"/>
        <v>2.4531499999999999</v>
      </c>
      <c r="X619" s="135">
        <f t="shared" si="360"/>
        <v>2.4928300000000001</v>
      </c>
      <c r="Y619" s="135">
        <f t="shared" si="360"/>
        <v>2.5114000000000001</v>
      </c>
      <c r="Z619" s="135">
        <f t="shared" si="360"/>
        <v>2.4122300000000001</v>
      </c>
      <c r="AA619" s="135">
        <f t="shared" si="360"/>
        <v>2.0904099999999999</v>
      </c>
    </row>
    <row r="620" spans="1:27" ht="12.75" hidden="1" customHeight="1" outlineLevel="1" x14ac:dyDescent="0.2">
      <c r="A620" s="163" t="s">
        <v>3015</v>
      </c>
      <c r="B620" s="94" t="s">
        <v>238</v>
      </c>
      <c r="C620" s="70" t="s">
        <v>79</v>
      </c>
      <c r="D620" s="71">
        <v>1372.91</v>
      </c>
      <c r="E620" s="71">
        <v>1209.57</v>
      </c>
      <c r="F620" s="71">
        <v>1082.6199999999999</v>
      </c>
      <c r="G620" s="71">
        <v>1052.1500000000001</v>
      </c>
      <c r="H620" s="71">
        <v>1024.25</v>
      </c>
      <c r="I620" s="71">
        <v>1006.93</v>
      </c>
      <c r="J620" s="71">
        <v>1198.17</v>
      </c>
      <c r="K620" s="71">
        <v>1330.62</v>
      </c>
      <c r="L620" s="71">
        <v>1597.63</v>
      </c>
      <c r="M620" s="71">
        <v>1771.08</v>
      </c>
      <c r="N620" s="71">
        <v>1814.58</v>
      </c>
      <c r="O620" s="71">
        <v>1825.42</v>
      </c>
      <c r="P620" s="71">
        <v>1819.34</v>
      </c>
      <c r="Q620" s="71">
        <v>1824.48</v>
      </c>
      <c r="R620" s="71">
        <v>1823.48</v>
      </c>
      <c r="S620" s="71">
        <v>1821.72</v>
      </c>
      <c r="T620" s="71">
        <v>1811.61</v>
      </c>
      <c r="U620" s="71">
        <v>1791.62</v>
      </c>
      <c r="V620" s="71">
        <v>1800.51</v>
      </c>
      <c r="W620" s="71">
        <v>1797.66</v>
      </c>
      <c r="X620" s="71">
        <v>1837.34</v>
      </c>
      <c r="Y620" s="71">
        <v>1855.91</v>
      </c>
      <c r="Z620" s="71">
        <v>1756.74</v>
      </c>
      <c r="AA620" s="71">
        <v>1434.92</v>
      </c>
    </row>
    <row r="621" spans="1:27" ht="12.75" hidden="1" customHeight="1" outlineLevel="1" x14ac:dyDescent="0.2">
      <c r="A621" s="163" t="s">
        <v>3016</v>
      </c>
      <c r="B621" s="94" t="s">
        <v>90</v>
      </c>
      <c r="C621" s="70" t="s">
        <v>79</v>
      </c>
      <c r="D621" s="71">
        <f>$D$486</f>
        <v>434.18</v>
      </c>
      <c r="E621" s="71">
        <f t="shared" ref="E621:AA621" si="361">$D$486</f>
        <v>434.18</v>
      </c>
      <c r="F621" s="71">
        <f t="shared" si="361"/>
        <v>434.18</v>
      </c>
      <c r="G621" s="71">
        <f t="shared" si="361"/>
        <v>434.18</v>
      </c>
      <c r="H621" s="71">
        <f t="shared" si="361"/>
        <v>434.18</v>
      </c>
      <c r="I621" s="71">
        <f t="shared" si="361"/>
        <v>434.18</v>
      </c>
      <c r="J621" s="71">
        <f t="shared" si="361"/>
        <v>434.18</v>
      </c>
      <c r="K621" s="71">
        <f t="shared" si="361"/>
        <v>434.18</v>
      </c>
      <c r="L621" s="71">
        <f t="shared" si="361"/>
        <v>434.18</v>
      </c>
      <c r="M621" s="71">
        <f t="shared" si="361"/>
        <v>434.18</v>
      </c>
      <c r="N621" s="71">
        <f t="shared" si="361"/>
        <v>434.18</v>
      </c>
      <c r="O621" s="71">
        <f t="shared" si="361"/>
        <v>434.18</v>
      </c>
      <c r="P621" s="71">
        <f t="shared" si="361"/>
        <v>434.18</v>
      </c>
      <c r="Q621" s="71">
        <f t="shared" si="361"/>
        <v>434.18</v>
      </c>
      <c r="R621" s="71">
        <f t="shared" si="361"/>
        <v>434.18</v>
      </c>
      <c r="S621" s="71">
        <f t="shared" si="361"/>
        <v>434.18</v>
      </c>
      <c r="T621" s="71">
        <f t="shared" si="361"/>
        <v>434.18</v>
      </c>
      <c r="U621" s="71">
        <f t="shared" si="361"/>
        <v>434.18</v>
      </c>
      <c r="V621" s="71">
        <f t="shared" si="361"/>
        <v>434.18</v>
      </c>
      <c r="W621" s="71">
        <f t="shared" si="361"/>
        <v>434.18</v>
      </c>
      <c r="X621" s="71">
        <f t="shared" si="361"/>
        <v>434.18</v>
      </c>
      <c r="Y621" s="71">
        <f t="shared" si="361"/>
        <v>434.18</v>
      </c>
      <c r="Z621" s="71">
        <f t="shared" si="361"/>
        <v>434.18</v>
      </c>
      <c r="AA621" s="71">
        <f t="shared" si="361"/>
        <v>434.18</v>
      </c>
    </row>
    <row r="622" spans="1:27" ht="12.75" hidden="1" customHeight="1" outlineLevel="1" x14ac:dyDescent="0.2">
      <c r="A622" s="163" t="s">
        <v>3017</v>
      </c>
      <c r="B622" s="94" t="s">
        <v>83</v>
      </c>
      <c r="C622" s="70" t="s">
        <v>79</v>
      </c>
      <c r="D622" s="71">
        <v>4.95</v>
      </c>
      <c r="E622" s="71">
        <v>4.95</v>
      </c>
      <c r="F622" s="71">
        <v>4.95</v>
      </c>
      <c r="G622" s="71">
        <v>4.95</v>
      </c>
      <c r="H622" s="71">
        <v>4.95</v>
      </c>
      <c r="I622" s="71">
        <v>4.95</v>
      </c>
      <c r="J622" s="71">
        <v>4.95</v>
      </c>
      <c r="K622" s="71">
        <v>4.95</v>
      </c>
      <c r="L622" s="71">
        <v>4.95</v>
      </c>
      <c r="M622" s="71">
        <v>4.95</v>
      </c>
      <c r="N622" s="71">
        <v>4.95</v>
      </c>
      <c r="O622" s="71">
        <v>4.95</v>
      </c>
      <c r="P622" s="71">
        <v>4.95</v>
      </c>
      <c r="Q622" s="71">
        <v>4.95</v>
      </c>
      <c r="R622" s="71">
        <v>4.95</v>
      </c>
      <c r="S622" s="71">
        <v>4.95</v>
      </c>
      <c r="T622" s="71">
        <v>4.95</v>
      </c>
      <c r="U622" s="71">
        <v>4.95</v>
      </c>
      <c r="V622" s="71">
        <v>4.95</v>
      </c>
      <c r="W622" s="71">
        <v>4.95</v>
      </c>
      <c r="X622" s="71">
        <v>4.95</v>
      </c>
      <c r="Y622" s="71">
        <v>4.95</v>
      </c>
      <c r="Z622" s="71">
        <v>4.95</v>
      </c>
      <c r="AA622" s="71">
        <v>4.95</v>
      </c>
    </row>
    <row r="623" spans="1:27" ht="12.75" hidden="1" customHeight="1" outlineLevel="1" x14ac:dyDescent="0.2">
      <c r="A623" s="163" t="s">
        <v>3018</v>
      </c>
      <c r="B623" s="94" t="s">
        <v>81</v>
      </c>
      <c r="C623" s="70" t="s">
        <v>79</v>
      </c>
      <c r="D623" s="71">
        <f>$D$11</f>
        <v>216.36</v>
      </c>
      <c r="E623" s="71">
        <f t="shared" ref="E623:AA623" si="362">$D$11</f>
        <v>216.36</v>
      </c>
      <c r="F623" s="71">
        <f t="shared" si="362"/>
        <v>216.36</v>
      </c>
      <c r="G623" s="71">
        <f t="shared" si="362"/>
        <v>216.36</v>
      </c>
      <c r="H623" s="71">
        <f t="shared" si="362"/>
        <v>216.36</v>
      </c>
      <c r="I623" s="71">
        <f t="shared" si="362"/>
        <v>216.36</v>
      </c>
      <c r="J623" s="71">
        <f t="shared" si="362"/>
        <v>216.36</v>
      </c>
      <c r="K623" s="71">
        <f t="shared" si="362"/>
        <v>216.36</v>
      </c>
      <c r="L623" s="71">
        <f t="shared" si="362"/>
        <v>216.36</v>
      </c>
      <c r="M623" s="71">
        <f t="shared" si="362"/>
        <v>216.36</v>
      </c>
      <c r="N623" s="71">
        <f t="shared" si="362"/>
        <v>216.36</v>
      </c>
      <c r="O623" s="71">
        <f t="shared" si="362"/>
        <v>216.36</v>
      </c>
      <c r="P623" s="71">
        <f t="shared" si="362"/>
        <v>216.36</v>
      </c>
      <c r="Q623" s="71">
        <f t="shared" si="362"/>
        <v>216.36</v>
      </c>
      <c r="R623" s="71">
        <f t="shared" si="362"/>
        <v>216.36</v>
      </c>
      <c r="S623" s="71">
        <f t="shared" si="362"/>
        <v>216.36</v>
      </c>
      <c r="T623" s="71">
        <f t="shared" si="362"/>
        <v>216.36</v>
      </c>
      <c r="U623" s="71">
        <f t="shared" si="362"/>
        <v>216.36</v>
      </c>
      <c r="V623" s="71">
        <f t="shared" si="362"/>
        <v>216.36</v>
      </c>
      <c r="W623" s="71">
        <f t="shared" si="362"/>
        <v>216.36</v>
      </c>
      <c r="X623" s="71">
        <f t="shared" si="362"/>
        <v>216.36</v>
      </c>
      <c r="Y623" s="71">
        <f t="shared" si="362"/>
        <v>216.36</v>
      </c>
      <c r="Z623" s="71">
        <f t="shared" si="362"/>
        <v>216.36</v>
      </c>
      <c r="AA623" s="71">
        <f t="shared" si="362"/>
        <v>216.36</v>
      </c>
    </row>
    <row r="624" spans="1:27" collapsed="1" x14ac:dyDescent="0.2">
      <c r="A624" s="162" t="s">
        <v>3019</v>
      </c>
      <c r="B624" s="54" t="str">
        <f>"29"&amp;"."&amp;$B$801&amp;"."&amp;$B$802</f>
        <v>29.05.2023</v>
      </c>
      <c r="C624" s="134" t="s">
        <v>76</v>
      </c>
      <c r="D624" s="135">
        <f>ROUND(((D625+D626+D628+D627)/1000),5)</f>
        <v>1.9686699999999999</v>
      </c>
      <c r="E624" s="135">
        <f>ROUND(((E625+E626+E628+E627)/1000),5)</f>
        <v>1.7935099999999999</v>
      </c>
      <c r="F624" s="135">
        <f>ROUND(((F625+F626+F628+F627)/1000),5)</f>
        <v>1.7037199999999999</v>
      </c>
      <c r="G624" s="135">
        <f t="shared" ref="G624:AA624" si="363">ROUND(((G625+G626+G628+G627)/1000),5)</f>
        <v>1.6646799999999999</v>
      </c>
      <c r="H624" s="135">
        <f t="shared" si="363"/>
        <v>1.669</v>
      </c>
      <c r="I624" s="135">
        <f t="shared" si="363"/>
        <v>1.7303999999999999</v>
      </c>
      <c r="J624" s="135">
        <f t="shared" si="363"/>
        <v>2.1478299999999999</v>
      </c>
      <c r="K624" s="135">
        <f t="shared" si="363"/>
        <v>2.3873600000000001</v>
      </c>
      <c r="L624" s="135">
        <f t="shared" si="363"/>
        <v>2.5842399999999999</v>
      </c>
      <c r="M624" s="135">
        <f t="shared" si="363"/>
        <v>2.6029599999999999</v>
      </c>
      <c r="N624" s="135">
        <f t="shared" si="363"/>
        <v>2.6214300000000001</v>
      </c>
      <c r="O624" s="135">
        <f t="shared" si="363"/>
        <v>2.6431800000000001</v>
      </c>
      <c r="P624" s="135">
        <f t="shared" si="363"/>
        <v>2.6179000000000001</v>
      </c>
      <c r="Q624" s="135">
        <f t="shared" si="363"/>
        <v>2.61191</v>
      </c>
      <c r="R624" s="135">
        <f t="shared" si="363"/>
        <v>2.6615099999999998</v>
      </c>
      <c r="S624" s="135">
        <f t="shared" si="363"/>
        <v>2.6498599999999999</v>
      </c>
      <c r="T624" s="135">
        <f t="shared" si="363"/>
        <v>2.6297999999999999</v>
      </c>
      <c r="U624" s="135">
        <f t="shared" si="363"/>
        <v>2.6129500000000001</v>
      </c>
      <c r="V624" s="135">
        <f t="shared" si="363"/>
        <v>2.6007500000000001</v>
      </c>
      <c r="W624" s="135">
        <f t="shared" si="363"/>
        <v>2.5872000000000002</v>
      </c>
      <c r="X624" s="135">
        <f t="shared" si="363"/>
        <v>2.58413</v>
      </c>
      <c r="Y624" s="135">
        <f t="shared" si="363"/>
        <v>2.5776400000000002</v>
      </c>
      <c r="Z624" s="135">
        <f t="shared" si="363"/>
        <v>2.4796999999999998</v>
      </c>
      <c r="AA624" s="135">
        <f t="shared" si="363"/>
        <v>2.0939700000000001</v>
      </c>
    </row>
    <row r="625" spans="1:27" ht="12.75" hidden="1" customHeight="1" outlineLevel="1" x14ac:dyDescent="0.2">
      <c r="A625" s="163" t="s">
        <v>3020</v>
      </c>
      <c r="B625" s="94" t="s">
        <v>238</v>
      </c>
      <c r="C625" s="70" t="s">
        <v>79</v>
      </c>
      <c r="D625" s="71">
        <v>1313.18</v>
      </c>
      <c r="E625" s="71">
        <v>1138.02</v>
      </c>
      <c r="F625" s="71">
        <v>1048.23</v>
      </c>
      <c r="G625" s="71">
        <v>1009.19</v>
      </c>
      <c r="H625" s="71">
        <v>1013.51</v>
      </c>
      <c r="I625" s="71">
        <v>1074.9100000000001</v>
      </c>
      <c r="J625" s="71">
        <v>1492.34</v>
      </c>
      <c r="K625" s="71">
        <v>1731.87</v>
      </c>
      <c r="L625" s="71">
        <v>1928.75</v>
      </c>
      <c r="M625" s="71">
        <v>1947.47</v>
      </c>
      <c r="N625" s="71">
        <v>1965.94</v>
      </c>
      <c r="O625" s="71">
        <v>1987.69</v>
      </c>
      <c r="P625" s="71">
        <v>1962.41</v>
      </c>
      <c r="Q625" s="71">
        <v>1956.42</v>
      </c>
      <c r="R625" s="71">
        <v>2006.02</v>
      </c>
      <c r="S625" s="71">
        <v>1994.37</v>
      </c>
      <c r="T625" s="71">
        <v>1974.31</v>
      </c>
      <c r="U625" s="71">
        <v>1957.46</v>
      </c>
      <c r="V625" s="71">
        <v>1945.26</v>
      </c>
      <c r="W625" s="71">
        <v>1931.71</v>
      </c>
      <c r="X625" s="71">
        <v>1928.64</v>
      </c>
      <c r="Y625" s="71">
        <v>1922.15</v>
      </c>
      <c r="Z625" s="71">
        <v>1824.21</v>
      </c>
      <c r="AA625" s="71">
        <v>1438.48</v>
      </c>
    </row>
    <row r="626" spans="1:27" ht="12.75" hidden="1" customHeight="1" outlineLevel="1" x14ac:dyDescent="0.2">
      <c r="A626" s="163" t="s">
        <v>3021</v>
      </c>
      <c r="B626" s="94" t="s">
        <v>90</v>
      </c>
      <c r="C626" s="70" t="s">
        <v>79</v>
      </c>
      <c r="D626" s="71">
        <f>$D$486</f>
        <v>434.18</v>
      </c>
      <c r="E626" s="71">
        <f t="shared" ref="E626:AA626" si="364">$D$486</f>
        <v>434.18</v>
      </c>
      <c r="F626" s="71">
        <f t="shared" si="364"/>
        <v>434.18</v>
      </c>
      <c r="G626" s="71">
        <f t="shared" si="364"/>
        <v>434.18</v>
      </c>
      <c r="H626" s="71">
        <f t="shared" si="364"/>
        <v>434.18</v>
      </c>
      <c r="I626" s="71">
        <f t="shared" si="364"/>
        <v>434.18</v>
      </c>
      <c r="J626" s="71">
        <f t="shared" si="364"/>
        <v>434.18</v>
      </c>
      <c r="K626" s="71">
        <f t="shared" si="364"/>
        <v>434.18</v>
      </c>
      <c r="L626" s="71">
        <f t="shared" si="364"/>
        <v>434.18</v>
      </c>
      <c r="M626" s="71">
        <f t="shared" si="364"/>
        <v>434.18</v>
      </c>
      <c r="N626" s="71">
        <f t="shared" si="364"/>
        <v>434.18</v>
      </c>
      <c r="O626" s="71">
        <f t="shared" si="364"/>
        <v>434.18</v>
      </c>
      <c r="P626" s="71">
        <f t="shared" si="364"/>
        <v>434.18</v>
      </c>
      <c r="Q626" s="71">
        <f t="shared" si="364"/>
        <v>434.18</v>
      </c>
      <c r="R626" s="71">
        <f t="shared" si="364"/>
        <v>434.18</v>
      </c>
      <c r="S626" s="71">
        <f t="shared" si="364"/>
        <v>434.18</v>
      </c>
      <c r="T626" s="71">
        <f t="shared" si="364"/>
        <v>434.18</v>
      </c>
      <c r="U626" s="71">
        <f t="shared" si="364"/>
        <v>434.18</v>
      </c>
      <c r="V626" s="71">
        <f t="shared" si="364"/>
        <v>434.18</v>
      </c>
      <c r="W626" s="71">
        <f t="shared" si="364"/>
        <v>434.18</v>
      </c>
      <c r="X626" s="71">
        <f t="shared" si="364"/>
        <v>434.18</v>
      </c>
      <c r="Y626" s="71">
        <f t="shared" si="364"/>
        <v>434.18</v>
      </c>
      <c r="Z626" s="71">
        <f t="shared" si="364"/>
        <v>434.18</v>
      </c>
      <c r="AA626" s="71">
        <f t="shared" si="364"/>
        <v>434.18</v>
      </c>
    </row>
    <row r="627" spans="1:27" ht="12.75" hidden="1" customHeight="1" outlineLevel="1" x14ac:dyDescent="0.2">
      <c r="A627" s="163" t="s">
        <v>3022</v>
      </c>
      <c r="B627" s="94" t="s">
        <v>83</v>
      </c>
      <c r="C627" s="70" t="s">
        <v>79</v>
      </c>
      <c r="D627" s="71">
        <v>4.95</v>
      </c>
      <c r="E627" s="71">
        <v>4.95</v>
      </c>
      <c r="F627" s="71">
        <v>4.95</v>
      </c>
      <c r="G627" s="71">
        <v>4.95</v>
      </c>
      <c r="H627" s="71">
        <v>4.95</v>
      </c>
      <c r="I627" s="71">
        <v>4.95</v>
      </c>
      <c r="J627" s="71">
        <v>4.95</v>
      </c>
      <c r="K627" s="71">
        <v>4.95</v>
      </c>
      <c r="L627" s="71">
        <v>4.95</v>
      </c>
      <c r="M627" s="71">
        <v>4.95</v>
      </c>
      <c r="N627" s="71">
        <v>4.95</v>
      </c>
      <c r="O627" s="71">
        <v>4.95</v>
      </c>
      <c r="P627" s="71">
        <v>4.95</v>
      </c>
      <c r="Q627" s="71">
        <v>4.95</v>
      </c>
      <c r="R627" s="71">
        <v>4.95</v>
      </c>
      <c r="S627" s="71">
        <v>4.95</v>
      </c>
      <c r="T627" s="71">
        <v>4.95</v>
      </c>
      <c r="U627" s="71">
        <v>4.95</v>
      </c>
      <c r="V627" s="71">
        <v>4.95</v>
      </c>
      <c r="W627" s="71">
        <v>4.95</v>
      </c>
      <c r="X627" s="71">
        <v>4.95</v>
      </c>
      <c r="Y627" s="71">
        <v>4.95</v>
      </c>
      <c r="Z627" s="71">
        <v>4.95</v>
      </c>
      <c r="AA627" s="71">
        <v>4.95</v>
      </c>
    </row>
    <row r="628" spans="1:27" ht="12.75" hidden="1" customHeight="1" outlineLevel="1" x14ac:dyDescent="0.2">
      <c r="A628" s="163" t="s">
        <v>3023</v>
      </c>
      <c r="B628" s="94" t="s">
        <v>81</v>
      </c>
      <c r="C628" s="70" t="s">
        <v>79</v>
      </c>
      <c r="D628" s="71">
        <f>$D$11</f>
        <v>216.36</v>
      </c>
      <c r="E628" s="71">
        <f t="shared" ref="E628:AA628" si="365">$D$11</f>
        <v>216.36</v>
      </c>
      <c r="F628" s="71">
        <f t="shared" si="365"/>
        <v>216.36</v>
      </c>
      <c r="G628" s="71">
        <f t="shared" si="365"/>
        <v>216.36</v>
      </c>
      <c r="H628" s="71">
        <f t="shared" si="365"/>
        <v>216.36</v>
      </c>
      <c r="I628" s="71">
        <f t="shared" si="365"/>
        <v>216.36</v>
      </c>
      <c r="J628" s="71">
        <f t="shared" si="365"/>
        <v>216.36</v>
      </c>
      <c r="K628" s="71">
        <f t="shared" si="365"/>
        <v>216.36</v>
      </c>
      <c r="L628" s="71">
        <f t="shared" si="365"/>
        <v>216.36</v>
      </c>
      <c r="M628" s="71">
        <f t="shared" si="365"/>
        <v>216.36</v>
      </c>
      <c r="N628" s="71">
        <f t="shared" si="365"/>
        <v>216.36</v>
      </c>
      <c r="O628" s="71">
        <f t="shared" si="365"/>
        <v>216.36</v>
      </c>
      <c r="P628" s="71">
        <f t="shared" si="365"/>
        <v>216.36</v>
      </c>
      <c r="Q628" s="71">
        <f t="shared" si="365"/>
        <v>216.36</v>
      </c>
      <c r="R628" s="71">
        <f t="shared" si="365"/>
        <v>216.36</v>
      </c>
      <c r="S628" s="71">
        <f t="shared" si="365"/>
        <v>216.36</v>
      </c>
      <c r="T628" s="71">
        <f t="shared" si="365"/>
        <v>216.36</v>
      </c>
      <c r="U628" s="71">
        <f t="shared" si="365"/>
        <v>216.36</v>
      </c>
      <c r="V628" s="71">
        <f t="shared" si="365"/>
        <v>216.36</v>
      </c>
      <c r="W628" s="71">
        <f t="shared" si="365"/>
        <v>216.36</v>
      </c>
      <c r="X628" s="71">
        <f t="shared" si="365"/>
        <v>216.36</v>
      </c>
      <c r="Y628" s="71">
        <f t="shared" si="365"/>
        <v>216.36</v>
      </c>
      <c r="Z628" s="71">
        <f t="shared" si="365"/>
        <v>216.36</v>
      </c>
      <c r="AA628" s="71">
        <f t="shared" si="365"/>
        <v>216.36</v>
      </c>
    </row>
    <row r="629" spans="1:27" collapsed="1" x14ac:dyDescent="0.2">
      <c r="A629" s="162" t="s">
        <v>3024</v>
      </c>
      <c r="B629" s="54" t="str">
        <f>"30"&amp;"."&amp;$B$801&amp;"."&amp;$B$802</f>
        <v>30.05.2023</v>
      </c>
      <c r="C629" s="134" t="s">
        <v>76</v>
      </c>
      <c r="D629" s="135">
        <f>ROUND(((D630+D631+D633+D632)/1000),5)</f>
        <v>1.8865700000000001</v>
      </c>
      <c r="E629" s="135">
        <f>ROUND(((E630+E631+E633+E632)/1000),5)</f>
        <v>1.7346600000000001</v>
      </c>
      <c r="F629" s="135">
        <f>ROUND(((F630+F631+F633+F632)/1000),5)</f>
        <v>1.70214</v>
      </c>
      <c r="G629" s="135">
        <f t="shared" ref="G629:AA629" si="366">ROUND(((G630+G631+G633+G632)/1000),5)</f>
        <v>1.6711499999999999</v>
      </c>
      <c r="H629" s="135">
        <f t="shared" si="366"/>
        <v>1.6760299999999999</v>
      </c>
      <c r="I629" s="135">
        <f t="shared" si="366"/>
        <v>1.8077399999999999</v>
      </c>
      <c r="J629" s="135">
        <f t="shared" si="366"/>
        <v>2.14594</v>
      </c>
      <c r="K629" s="135">
        <f t="shared" si="366"/>
        <v>2.4079799999999998</v>
      </c>
      <c r="L629" s="135">
        <f t="shared" si="366"/>
        <v>2.5748600000000001</v>
      </c>
      <c r="M629" s="135">
        <f t="shared" si="366"/>
        <v>2.64167</v>
      </c>
      <c r="N629" s="135">
        <f t="shared" si="366"/>
        <v>2.6594799999999998</v>
      </c>
      <c r="O629" s="135">
        <f t="shared" si="366"/>
        <v>2.6453899999999999</v>
      </c>
      <c r="P629" s="135">
        <f t="shared" si="366"/>
        <v>2.6372900000000001</v>
      </c>
      <c r="Q629" s="135">
        <f t="shared" si="366"/>
        <v>2.6549100000000001</v>
      </c>
      <c r="R629" s="135">
        <f t="shared" si="366"/>
        <v>2.6520600000000001</v>
      </c>
      <c r="S629" s="135">
        <f t="shared" si="366"/>
        <v>2.63978</v>
      </c>
      <c r="T629" s="135">
        <f t="shared" si="366"/>
        <v>2.6252399999999998</v>
      </c>
      <c r="U629" s="135">
        <f t="shared" si="366"/>
        <v>2.6148500000000001</v>
      </c>
      <c r="V629" s="135">
        <f t="shared" si="366"/>
        <v>2.6023900000000002</v>
      </c>
      <c r="W629" s="135">
        <f t="shared" si="366"/>
        <v>2.5963400000000001</v>
      </c>
      <c r="X629" s="135">
        <f t="shared" si="366"/>
        <v>2.58697</v>
      </c>
      <c r="Y629" s="135">
        <f t="shared" si="366"/>
        <v>2.59185</v>
      </c>
      <c r="Z629" s="135">
        <f t="shared" si="366"/>
        <v>2.45574</v>
      </c>
      <c r="AA629" s="135">
        <f t="shared" si="366"/>
        <v>2.0991599999999999</v>
      </c>
    </row>
    <row r="630" spans="1:27" ht="12.75" hidden="1" customHeight="1" outlineLevel="1" x14ac:dyDescent="0.2">
      <c r="A630" s="163" t="s">
        <v>3025</v>
      </c>
      <c r="B630" s="94" t="s">
        <v>238</v>
      </c>
      <c r="C630" s="70" t="s">
        <v>79</v>
      </c>
      <c r="D630" s="71">
        <v>1231.08</v>
      </c>
      <c r="E630" s="71">
        <v>1079.17</v>
      </c>
      <c r="F630" s="71">
        <v>1046.6500000000001</v>
      </c>
      <c r="G630" s="71">
        <v>1015.66</v>
      </c>
      <c r="H630" s="71">
        <v>1020.54</v>
      </c>
      <c r="I630" s="71">
        <v>1152.25</v>
      </c>
      <c r="J630" s="71">
        <v>1490.45</v>
      </c>
      <c r="K630" s="71">
        <v>1752.49</v>
      </c>
      <c r="L630" s="71">
        <v>1919.37</v>
      </c>
      <c r="M630" s="71">
        <v>1986.18</v>
      </c>
      <c r="N630" s="71">
        <v>2003.99</v>
      </c>
      <c r="O630" s="71">
        <v>1989.9</v>
      </c>
      <c r="P630" s="71">
        <v>1981.8</v>
      </c>
      <c r="Q630" s="71">
        <v>1999.42</v>
      </c>
      <c r="R630" s="71">
        <v>1996.57</v>
      </c>
      <c r="S630" s="71">
        <v>1984.29</v>
      </c>
      <c r="T630" s="71">
        <v>1969.75</v>
      </c>
      <c r="U630" s="71">
        <v>1959.36</v>
      </c>
      <c r="V630" s="71">
        <v>1946.9</v>
      </c>
      <c r="W630" s="71">
        <v>1940.85</v>
      </c>
      <c r="X630" s="71">
        <v>1931.48</v>
      </c>
      <c r="Y630" s="71">
        <v>1936.36</v>
      </c>
      <c r="Z630" s="71">
        <v>1800.25</v>
      </c>
      <c r="AA630" s="71">
        <v>1443.67</v>
      </c>
    </row>
    <row r="631" spans="1:27" ht="12.75" hidden="1" customHeight="1" outlineLevel="1" x14ac:dyDescent="0.2">
      <c r="A631" s="163" t="s">
        <v>3026</v>
      </c>
      <c r="B631" s="94" t="s">
        <v>90</v>
      </c>
      <c r="C631" s="70" t="s">
        <v>79</v>
      </c>
      <c r="D631" s="71">
        <f>$D$486</f>
        <v>434.18</v>
      </c>
      <c r="E631" s="71">
        <f t="shared" ref="E631:AA631" si="367">$D$486</f>
        <v>434.18</v>
      </c>
      <c r="F631" s="71">
        <f t="shared" si="367"/>
        <v>434.18</v>
      </c>
      <c r="G631" s="71">
        <f t="shared" si="367"/>
        <v>434.18</v>
      </c>
      <c r="H631" s="71">
        <f t="shared" si="367"/>
        <v>434.18</v>
      </c>
      <c r="I631" s="71">
        <f t="shared" si="367"/>
        <v>434.18</v>
      </c>
      <c r="J631" s="71">
        <f t="shared" si="367"/>
        <v>434.18</v>
      </c>
      <c r="K631" s="71">
        <f t="shared" si="367"/>
        <v>434.18</v>
      </c>
      <c r="L631" s="71">
        <f t="shared" si="367"/>
        <v>434.18</v>
      </c>
      <c r="M631" s="71">
        <f t="shared" si="367"/>
        <v>434.18</v>
      </c>
      <c r="N631" s="71">
        <f t="shared" si="367"/>
        <v>434.18</v>
      </c>
      <c r="O631" s="71">
        <f t="shared" si="367"/>
        <v>434.18</v>
      </c>
      <c r="P631" s="71">
        <f t="shared" si="367"/>
        <v>434.18</v>
      </c>
      <c r="Q631" s="71">
        <f t="shared" si="367"/>
        <v>434.18</v>
      </c>
      <c r="R631" s="71">
        <f t="shared" si="367"/>
        <v>434.18</v>
      </c>
      <c r="S631" s="71">
        <f t="shared" si="367"/>
        <v>434.18</v>
      </c>
      <c r="T631" s="71">
        <f t="shared" si="367"/>
        <v>434.18</v>
      </c>
      <c r="U631" s="71">
        <f t="shared" si="367"/>
        <v>434.18</v>
      </c>
      <c r="V631" s="71">
        <f t="shared" si="367"/>
        <v>434.18</v>
      </c>
      <c r="W631" s="71">
        <f t="shared" si="367"/>
        <v>434.18</v>
      </c>
      <c r="X631" s="71">
        <f t="shared" si="367"/>
        <v>434.18</v>
      </c>
      <c r="Y631" s="71">
        <f t="shared" si="367"/>
        <v>434.18</v>
      </c>
      <c r="Z631" s="71">
        <f t="shared" si="367"/>
        <v>434.18</v>
      </c>
      <c r="AA631" s="71">
        <f t="shared" si="367"/>
        <v>434.18</v>
      </c>
    </row>
    <row r="632" spans="1:27" ht="12.75" hidden="1" customHeight="1" outlineLevel="1" x14ac:dyDescent="0.2">
      <c r="A632" s="163" t="s">
        <v>3027</v>
      </c>
      <c r="B632" s="94" t="s">
        <v>83</v>
      </c>
      <c r="C632" s="70" t="s">
        <v>79</v>
      </c>
      <c r="D632" s="71">
        <v>4.95</v>
      </c>
      <c r="E632" s="71">
        <v>4.95</v>
      </c>
      <c r="F632" s="71">
        <v>4.95</v>
      </c>
      <c r="G632" s="71">
        <v>4.95</v>
      </c>
      <c r="H632" s="71">
        <v>4.95</v>
      </c>
      <c r="I632" s="71">
        <v>4.95</v>
      </c>
      <c r="J632" s="71">
        <v>4.95</v>
      </c>
      <c r="K632" s="71">
        <v>4.95</v>
      </c>
      <c r="L632" s="71">
        <v>4.95</v>
      </c>
      <c r="M632" s="71">
        <v>4.95</v>
      </c>
      <c r="N632" s="71">
        <v>4.95</v>
      </c>
      <c r="O632" s="71">
        <v>4.95</v>
      </c>
      <c r="P632" s="71">
        <v>4.95</v>
      </c>
      <c r="Q632" s="71">
        <v>4.95</v>
      </c>
      <c r="R632" s="71">
        <v>4.95</v>
      </c>
      <c r="S632" s="71">
        <v>4.95</v>
      </c>
      <c r="T632" s="71">
        <v>4.95</v>
      </c>
      <c r="U632" s="71">
        <v>4.95</v>
      </c>
      <c r="V632" s="71">
        <v>4.95</v>
      </c>
      <c r="W632" s="71">
        <v>4.95</v>
      </c>
      <c r="X632" s="71">
        <v>4.95</v>
      </c>
      <c r="Y632" s="71">
        <v>4.95</v>
      </c>
      <c r="Z632" s="71">
        <v>4.95</v>
      </c>
      <c r="AA632" s="71">
        <v>4.95</v>
      </c>
    </row>
    <row r="633" spans="1:27" ht="12.75" hidden="1" customHeight="1" outlineLevel="1" x14ac:dyDescent="0.2">
      <c r="A633" s="163" t="s">
        <v>3028</v>
      </c>
      <c r="B633" s="94" t="s">
        <v>81</v>
      </c>
      <c r="C633" s="70" t="s">
        <v>79</v>
      </c>
      <c r="D633" s="71">
        <f>$D$11</f>
        <v>216.36</v>
      </c>
      <c r="E633" s="71">
        <f t="shared" ref="E633:AA633" si="368">$D$11</f>
        <v>216.36</v>
      </c>
      <c r="F633" s="71">
        <f t="shared" si="368"/>
        <v>216.36</v>
      </c>
      <c r="G633" s="71">
        <f t="shared" si="368"/>
        <v>216.36</v>
      </c>
      <c r="H633" s="71">
        <f t="shared" si="368"/>
        <v>216.36</v>
      </c>
      <c r="I633" s="71">
        <f t="shared" si="368"/>
        <v>216.36</v>
      </c>
      <c r="J633" s="71">
        <f t="shared" si="368"/>
        <v>216.36</v>
      </c>
      <c r="K633" s="71">
        <f t="shared" si="368"/>
        <v>216.36</v>
      </c>
      <c r="L633" s="71">
        <f t="shared" si="368"/>
        <v>216.36</v>
      </c>
      <c r="M633" s="71">
        <f t="shared" si="368"/>
        <v>216.36</v>
      </c>
      <c r="N633" s="71">
        <f t="shared" si="368"/>
        <v>216.36</v>
      </c>
      <c r="O633" s="71">
        <f t="shared" si="368"/>
        <v>216.36</v>
      </c>
      <c r="P633" s="71">
        <f t="shared" si="368"/>
        <v>216.36</v>
      </c>
      <c r="Q633" s="71">
        <f t="shared" si="368"/>
        <v>216.36</v>
      </c>
      <c r="R633" s="71">
        <f t="shared" si="368"/>
        <v>216.36</v>
      </c>
      <c r="S633" s="71">
        <f t="shared" si="368"/>
        <v>216.36</v>
      </c>
      <c r="T633" s="71">
        <f t="shared" si="368"/>
        <v>216.36</v>
      </c>
      <c r="U633" s="71">
        <f t="shared" si="368"/>
        <v>216.36</v>
      </c>
      <c r="V633" s="71">
        <f t="shared" si="368"/>
        <v>216.36</v>
      </c>
      <c r="W633" s="71">
        <f t="shared" si="368"/>
        <v>216.36</v>
      </c>
      <c r="X633" s="71">
        <f t="shared" si="368"/>
        <v>216.36</v>
      </c>
      <c r="Y633" s="71">
        <f t="shared" si="368"/>
        <v>216.36</v>
      </c>
      <c r="Z633" s="71">
        <f t="shared" si="368"/>
        <v>216.36</v>
      </c>
      <c r="AA633" s="71">
        <f t="shared" si="368"/>
        <v>216.36</v>
      </c>
    </row>
    <row r="634" spans="1:27" collapsed="1" x14ac:dyDescent="0.2">
      <c r="A634" s="162" t="s">
        <v>3029</v>
      </c>
      <c r="B634" s="54" t="str">
        <f>"31"&amp;"."&amp;$B$801&amp;"."&amp;$B$802</f>
        <v>31.05.2023</v>
      </c>
      <c r="C634" s="134" t="s">
        <v>76</v>
      </c>
      <c r="D634" s="135">
        <f>ROUND(((D635+D636+D638+D637)/1000),5)</f>
        <v>1.83941</v>
      </c>
      <c r="E634" s="135">
        <f>ROUND(((E635+E636+E638+E637)/1000),5)</f>
        <v>1.7053199999999999</v>
      </c>
      <c r="F634" s="135">
        <f>ROUND(((F635+F636+F638+F637)/1000),5)</f>
        <v>1.6331599999999999</v>
      </c>
      <c r="G634" s="135">
        <f t="shared" ref="G634:AA634" si="369">ROUND(((G635+G636+G638+G637)/1000),5)</f>
        <v>1.5837000000000001</v>
      </c>
      <c r="H634" s="135">
        <f t="shared" si="369"/>
        <v>1.56416</v>
      </c>
      <c r="I634" s="135">
        <f t="shared" si="369"/>
        <v>1.7174799999999999</v>
      </c>
      <c r="J634" s="135">
        <f t="shared" si="369"/>
        <v>2.0958999999999999</v>
      </c>
      <c r="K634" s="135">
        <f t="shared" si="369"/>
        <v>2.3446400000000001</v>
      </c>
      <c r="L634" s="135">
        <f t="shared" si="369"/>
        <v>2.5928900000000001</v>
      </c>
      <c r="M634" s="135">
        <f t="shared" si="369"/>
        <v>2.65191</v>
      </c>
      <c r="N634" s="135">
        <f t="shared" si="369"/>
        <v>2.6741700000000002</v>
      </c>
      <c r="O634" s="135">
        <f t="shared" si="369"/>
        <v>2.6673</v>
      </c>
      <c r="P634" s="135">
        <f t="shared" si="369"/>
        <v>2.65002</v>
      </c>
      <c r="Q634" s="135">
        <f t="shared" si="369"/>
        <v>2.6703999999999999</v>
      </c>
      <c r="R634" s="135">
        <f t="shared" si="369"/>
        <v>2.67456</v>
      </c>
      <c r="S634" s="135">
        <f t="shared" si="369"/>
        <v>2.69746</v>
      </c>
      <c r="T634" s="135">
        <f t="shared" si="369"/>
        <v>2.6867000000000001</v>
      </c>
      <c r="U634" s="135">
        <f t="shared" si="369"/>
        <v>2.66961</v>
      </c>
      <c r="V634" s="135">
        <f t="shared" si="369"/>
        <v>2.6547000000000001</v>
      </c>
      <c r="W634" s="135">
        <f t="shared" si="369"/>
        <v>2.6330900000000002</v>
      </c>
      <c r="X634" s="135">
        <f t="shared" si="369"/>
        <v>2.6247199999999999</v>
      </c>
      <c r="Y634" s="135">
        <f t="shared" si="369"/>
        <v>2.6224599999999998</v>
      </c>
      <c r="Z634" s="135">
        <f t="shared" si="369"/>
        <v>2.4798800000000001</v>
      </c>
      <c r="AA634" s="135">
        <f t="shared" si="369"/>
        <v>2.1520700000000001</v>
      </c>
    </row>
    <row r="635" spans="1:27" ht="12.75" hidden="1" customHeight="1" outlineLevel="1" x14ac:dyDescent="0.2">
      <c r="A635" s="163" t="s">
        <v>3030</v>
      </c>
      <c r="B635" s="94" t="s">
        <v>238</v>
      </c>
      <c r="C635" s="70" t="s">
        <v>79</v>
      </c>
      <c r="D635" s="71">
        <v>1183.92</v>
      </c>
      <c r="E635" s="71">
        <v>1049.83</v>
      </c>
      <c r="F635" s="71">
        <v>977.67</v>
      </c>
      <c r="G635" s="71">
        <v>928.21</v>
      </c>
      <c r="H635" s="71">
        <v>908.67</v>
      </c>
      <c r="I635" s="71">
        <v>1061.99</v>
      </c>
      <c r="J635" s="71">
        <v>1440.41</v>
      </c>
      <c r="K635" s="71">
        <v>1689.15</v>
      </c>
      <c r="L635" s="71">
        <v>1937.4</v>
      </c>
      <c r="M635" s="71">
        <v>1996.42</v>
      </c>
      <c r="N635" s="71">
        <v>2018.68</v>
      </c>
      <c r="O635" s="71">
        <v>2011.81</v>
      </c>
      <c r="P635" s="71">
        <v>1994.53</v>
      </c>
      <c r="Q635" s="71">
        <v>2014.91</v>
      </c>
      <c r="R635" s="71">
        <v>2019.07</v>
      </c>
      <c r="S635" s="71">
        <v>2041.97</v>
      </c>
      <c r="T635" s="71">
        <v>2031.21</v>
      </c>
      <c r="U635" s="71">
        <v>2014.12</v>
      </c>
      <c r="V635" s="71">
        <v>1999.21</v>
      </c>
      <c r="W635" s="71">
        <v>1977.6</v>
      </c>
      <c r="X635" s="71">
        <v>1969.23</v>
      </c>
      <c r="Y635" s="71">
        <v>1966.97</v>
      </c>
      <c r="Z635" s="71">
        <v>1824.39</v>
      </c>
      <c r="AA635" s="71">
        <v>1496.58</v>
      </c>
    </row>
    <row r="636" spans="1:27" ht="12.75" hidden="1" customHeight="1" outlineLevel="1" x14ac:dyDescent="0.2">
      <c r="A636" s="163" t="s">
        <v>3031</v>
      </c>
      <c r="B636" s="94" t="s">
        <v>90</v>
      </c>
      <c r="C636" s="70" t="s">
        <v>79</v>
      </c>
      <c r="D636" s="71">
        <f>$D$486</f>
        <v>434.18</v>
      </c>
      <c r="E636" s="71">
        <f t="shared" ref="E636:AA636" si="370">$D$486</f>
        <v>434.18</v>
      </c>
      <c r="F636" s="71">
        <f t="shared" si="370"/>
        <v>434.18</v>
      </c>
      <c r="G636" s="71">
        <f t="shared" si="370"/>
        <v>434.18</v>
      </c>
      <c r="H636" s="71">
        <f t="shared" si="370"/>
        <v>434.18</v>
      </c>
      <c r="I636" s="71">
        <f t="shared" si="370"/>
        <v>434.18</v>
      </c>
      <c r="J636" s="71">
        <f t="shared" si="370"/>
        <v>434.18</v>
      </c>
      <c r="K636" s="71">
        <f t="shared" si="370"/>
        <v>434.18</v>
      </c>
      <c r="L636" s="71">
        <f t="shared" si="370"/>
        <v>434.18</v>
      </c>
      <c r="M636" s="71">
        <f t="shared" si="370"/>
        <v>434.18</v>
      </c>
      <c r="N636" s="71">
        <f t="shared" si="370"/>
        <v>434.18</v>
      </c>
      <c r="O636" s="71">
        <f t="shared" si="370"/>
        <v>434.18</v>
      </c>
      <c r="P636" s="71">
        <f t="shared" si="370"/>
        <v>434.18</v>
      </c>
      <c r="Q636" s="71">
        <f t="shared" si="370"/>
        <v>434.18</v>
      </c>
      <c r="R636" s="71">
        <f t="shared" si="370"/>
        <v>434.18</v>
      </c>
      <c r="S636" s="71">
        <f t="shared" si="370"/>
        <v>434.18</v>
      </c>
      <c r="T636" s="71">
        <f t="shared" si="370"/>
        <v>434.18</v>
      </c>
      <c r="U636" s="71">
        <f t="shared" si="370"/>
        <v>434.18</v>
      </c>
      <c r="V636" s="71">
        <f t="shared" si="370"/>
        <v>434.18</v>
      </c>
      <c r="W636" s="71">
        <f t="shared" si="370"/>
        <v>434.18</v>
      </c>
      <c r="X636" s="71">
        <f t="shared" si="370"/>
        <v>434.18</v>
      </c>
      <c r="Y636" s="71">
        <f t="shared" si="370"/>
        <v>434.18</v>
      </c>
      <c r="Z636" s="71">
        <f t="shared" si="370"/>
        <v>434.18</v>
      </c>
      <c r="AA636" s="71">
        <f t="shared" si="370"/>
        <v>434.18</v>
      </c>
    </row>
    <row r="637" spans="1:27" ht="12.75" hidden="1" customHeight="1" outlineLevel="1" x14ac:dyDescent="0.2">
      <c r="A637" s="163" t="s">
        <v>3032</v>
      </c>
      <c r="B637" s="94" t="s">
        <v>83</v>
      </c>
      <c r="C637" s="70" t="s">
        <v>79</v>
      </c>
      <c r="D637" s="71">
        <v>4.95</v>
      </c>
      <c r="E637" s="71">
        <v>4.95</v>
      </c>
      <c r="F637" s="71">
        <v>4.95</v>
      </c>
      <c r="G637" s="71">
        <v>4.95</v>
      </c>
      <c r="H637" s="71">
        <v>4.95</v>
      </c>
      <c r="I637" s="71">
        <v>4.95</v>
      </c>
      <c r="J637" s="71">
        <v>4.95</v>
      </c>
      <c r="K637" s="71">
        <v>4.95</v>
      </c>
      <c r="L637" s="71">
        <v>4.95</v>
      </c>
      <c r="M637" s="71">
        <v>4.95</v>
      </c>
      <c r="N637" s="71">
        <v>4.95</v>
      </c>
      <c r="O637" s="71">
        <v>4.95</v>
      </c>
      <c r="P637" s="71">
        <v>4.95</v>
      </c>
      <c r="Q637" s="71">
        <v>4.95</v>
      </c>
      <c r="R637" s="71">
        <v>4.95</v>
      </c>
      <c r="S637" s="71">
        <v>4.95</v>
      </c>
      <c r="T637" s="71">
        <v>4.95</v>
      </c>
      <c r="U637" s="71">
        <v>4.95</v>
      </c>
      <c r="V637" s="71">
        <v>4.95</v>
      </c>
      <c r="W637" s="71">
        <v>4.95</v>
      </c>
      <c r="X637" s="71">
        <v>4.95</v>
      </c>
      <c r="Y637" s="71">
        <v>4.95</v>
      </c>
      <c r="Z637" s="71">
        <v>4.95</v>
      </c>
      <c r="AA637" s="71">
        <v>4.95</v>
      </c>
    </row>
    <row r="638" spans="1:27" ht="12.75" hidden="1" customHeight="1" outlineLevel="1" x14ac:dyDescent="0.2">
      <c r="A638" s="163" t="s">
        <v>3033</v>
      </c>
      <c r="B638" s="94" t="s">
        <v>81</v>
      </c>
      <c r="C638" s="70" t="s">
        <v>79</v>
      </c>
      <c r="D638" s="71">
        <f>$D$11</f>
        <v>216.36</v>
      </c>
      <c r="E638" s="71">
        <f t="shared" ref="E638:AA638" si="371">$D$11</f>
        <v>216.36</v>
      </c>
      <c r="F638" s="71">
        <f t="shared" si="371"/>
        <v>216.36</v>
      </c>
      <c r="G638" s="71">
        <f t="shared" si="371"/>
        <v>216.36</v>
      </c>
      <c r="H638" s="71">
        <f t="shared" si="371"/>
        <v>216.36</v>
      </c>
      <c r="I638" s="71">
        <f t="shared" si="371"/>
        <v>216.36</v>
      </c>
      <c r="J638" s="71">
        <f t="shared" si="371"/>
        <v>216.36</v>
      </c>
      <c r="K638" s="71">
        <f t="shared" si="371"/>
        <v>216.36</v>
      </c>
      <c r="L638" s="71">
        <f t="shared" si="371"/>
        <v>216.36</v>
      </c>
      <c r="M638" s="71">
        <f t="shared" si="371"/>
        <v>216.36</v>
      </c>
      <c r="N638" s="71">
        <f t="shared" si="371"/>
        <v>216.36</v>
      </c>
      <c r="O638" s="71">
        <f t="shared" si="371"/>
        <v>216.36</v>
      </c>
      <c r="P638" s="71">
        <f t="shared" si="371"/>
        <v>216.36</v>
      </c>
      <c r="Q638" s="71">
        <f t="shared" si="371"/>
        <v>216.36</v>
      </c>
      <c r="R638" s="71">
        <f t="shared" si="371"/>
        <v>216.36</v>
      </c>
      <c r="S638" s="71">
        <f t="shared" si="371"/>
        <v>216.36</v>
      </c>
      <c r="T638" s="71">
        <f t="shared" si="371"/>
        <v>216.36</v>
      </c>
      <c r="U638" s="71">
        <f t="shared" si="371"/>
        <v>216.36</v>
      </c>
      <c r="V638" s="71">
        <f t="shared" si="371"/>
        <v>216.36</v>
      </c>
      <c r="W638" s="71">
        <f t="shared" si="371"/>
        <v>216.36</v>
      </c>
      <c r="X638" s="71">
        <f t="shared" si="371"/>
        <v>216.36</v>
      </c>
      <c r="Y638" s="71">
        <f t="shared" si="371"/>
        <v>216.36</v>
      </c>
      <c r="Z638" s="71">
        <f t="shared" si="371"/>
        <v>216.36</v>
      </c>
      <c r="AA638" s="71">
        <f t="shared" si="371"/>
        <v>216.36</v>
      </c>
    </row>
    <row r="639" spans="1:27" collapsed="1" x14ac:dyDescent="0.2">
      <c r="B639" s="165" t="s">
        <v>392</v>
      </c>
    </row>
    <row r="640" spans="1:27" x14ac:dyDescent="0.2">
      <c r="B640" s="165" t="s">
        <v>392</v>
      </c>
    </row>
    <row r="641" spans="1:27" x14ac:dyDescent="0.2">
      <c r="A641" s="157" t="s">
        <v>2277</v>
      </c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9"/>
    </row>
    <row r="642" spans="1:27" ht="25.5" x14ac:dyDescent="0.2">
      <c r="A642" s="160" t="s">
        <v>64</v>
      </c>
      <c r="B642" s="161" t="s">
        <v>210</v>
      </c>
      <c r="C642" s="160" t="s">
        <v>211</v>
      </c>
      <c r="D642" s="161" t="s">
        <v>212</v>
      </c>
      <c r="E642" s="161" t="s">
        <v>213</v>
      </c>
      <c r="F642" s="161" t="s">
        <v>214</v>
      </c>
      <c r="G642" s="161" t="s">
        <v>215</v>
      </c>
      <c r="H642" s="161" t="s">
        <v>216</v>
      </c>
      <c r="I642" s="161" t="s">
        <v>217</v>
      </c>
      <c r="J642" s="161" t="s">
        <v>218</v>
      </c>
      <c r="K642" s="161" t="s">
        <v>219</v>
      </c>
      <c r="L642" s="161" t="s">
        <v>220</v>
      </c>
      <c r="M642" s="161" t="s">
        <v>221</v>
      </c>
      <c r="N642" s="161" t="s">
        <v>222</v>
      </c>
      <c r="O642" s="161" t="s">
        <v>223</v>
      </c>
      <c r="P642" s="161" t="s">
        <v>224</v>
      </c>
      <c r="Q642" s="161" t="s">
        <v>225</v>
      </c>
      <c r="R642" s="161" t="s">
        <v>226</v>
      </c>
      <c r="S642" s="161" t="s">
        <v>227</v>
      </c>
      <c r="T642" s="161" t="s">
        <v>228</v>
      </c>
      <c r="U642" s="161" t="s">
        <v>229</v>
      </c>
      <c r="V642" s="161" t="s">
        <v>230</v>
      </c>
      <c r="W642" s="161" t="s">
        <v>231</v>
      </c>
      <c r="X642" s="161" t="s">
        <v>232</v>
      </c>
      <c r="Y642" s="161" t="s">
        <v>233</v>
      </c>
      <c r="Z642" s="161" t="s">
        <v>234</v>
      </c>
      <c r="AA642" s="161" t="s">
        <v>235</v>
      </c>
    </row>
    <row r="643" spans="1:27" x14ac:dyDescent="0.2">
      <c r="A643" s="162" t="s">
        <v>3034</v>
      </c>
      <c r="B643" s="54" t="str">
        <f>"01"&amp;"."&amp;$B$801&amp;"."&amp;$B$802</f>
        <v>01.05.2023</v>
      </c>
      <c r="C643" s="134" t="s">
        <v>76</v>
      </c>
      <c r="D643" s="135">
        <f>ROUND((D644)/1000,5)</f>
        <v>0</v>
      </c>
      <c r="E643" s="135">
        <f t="shared" ref="E643:AA643" si="372">ROUND((E644)/1000,5)</f>
        <v>0</v>
      </c>
      <c r="F643" s="135">
        <f t="shared" si="372"/>
        <v>0</v>
      </c>
      <c r="G643" s="135">
        <f t="shared" si="372"/>
        <v>0</v>
      </c>
      <c r="H643" s="135">
        <f t="shared" si="372"/>
        <v>0</v>
      </c>
      <c r="I643" s="135">
        <f t="shared" si="372"/>
        <v>0</v>
      </c>
      <c r="J643" s="135">
        <f t="shared" si="372"/>
        <v>3.81E-3</v>
      </c>
      <c r="K643" s="135">
        <f t="shared" si="372"/>
        <v>0</v>
      </c>
      <c r="L643" s="135">
        <f t="shared" si="372"/>
        <v>0</v>
      </c>
      <c r="M643" s="135">
        <f t="shared" si="372"/>
        <v>0</v>
      </c>
      <c r="N643" s="135">
        <f t="shared" si="372"/>
        <v>0.13508000000000001</v>
      </c>
      <c r="O643" s="135">
        <f t="shared" si="372"/>
        <v>0.19864000000000001</v>
      </c>
      <c r="P643" s="135">
        <f t="shared" si="372"/>
        <v>0.23239000000000001</v>
      </c>
      <c r="Q643" s="135">
        <f t="shared" si="372"/>
        <v>0.25373000000000001</v>
      </c>
      <c r="R643" s="135">
        <f t="shared" si="372"/>
        <v>0.22881000000000001</v>
      </c>
      <c r="S643" s="135">
        <f t="shared" si="372"/>
        <v>0.13771</v>
      </c>
      <c r="T643" s="135">
        <f t="shared" si="372"/>
        <v>0.14909</v>
      </c>
      <c r="U643" s="135">
        <f t="shared" si="372"/>
        <v>0.15343999999999999</v>
      </c>
      <c r="V643" s="135">
        <f t="shared" si="372"/>
        <v>0.12703999999999999</v>
      </c>
      <c r="W643" s="135">
        <f t="shared" si="372"/>
        <v>0.14201</v>
      </c>
      <c r="X643" s="135">
        <f t="shared" si="372"/>
        <v>0.76212999999999997</v>
      </c>
      <c r="Y643" s="135">
        <f t="shared" si="372"/>
        <v>2.8570000000000002E-2</v>
      </c>
      <c r="Z643" s="135">
        <f t="shared" si="372"/>
        <v>8.4499999999999992E-3</v>
      </c>
      <c r="AA643" s="135">
        <f t="shared" si="372"/>
        <v>0</v>
      </c>
    </row>
    <row r="644" spans="1:27" ht="12.75" hidden="1" customHeight="1" outlineLevel="1" x14ac:dyDescent="0.2">
      <c r="A644" s="163" t="s">
        <v>3035</v>
      </c>
      <c r="B644" s="94" t="s">
        <v>238</v>
      </c>
      <c r="C644" s="70" t="s">
        <v>79</v>
      </c>
      <c r="D644" s="71">
        <v>0</v>
      </c>
      <c r="E644" s="71">
        <v>0</v>
      </c>
      <c r="F644" s="71">
        <v>0</v>
      </c>
      <c r="G644" s="71">
        <v>0</v>
      </c>
      <c r="H644" s="71">
        <v>0</v>
      </c>
      <c r="I644" s="71">
        <v>0</v>
      </c>
      <c r="J644" s="71">
        <v>3.81</v>
      </c>
      <c r="K644" s="71">
        <v>0</v>
      </c>
      <c r="L644" s="71">
        <v>0</v>
      </c>
      <c r="M644" s="71">
        <v>0</v>
      </c>
      <c r="N644" s="71">
        <v>135.08000000000001</v>
      </c>
      <c r="O644" s="71">
        <v>198.64</v>
      </c>
      <c r="P644" s="71">
        <v>232.39</v>
      </c>
      <c r="Q644" s="71">
        <v>253.73</v>
      </c>
      <c r="R644" s="71">
        <v>228.81</v>
      </c>
      <c r="S644" s="71">
        <v>137.71</v>
      </c>
      <c r="T644" s="71">
        <v>149.09</v>
      </c>
      <c r="U644" s="71">
        <v>153.44</v>
      </c>
      <c r="V644" s="71">
        <v>127.04</v>
      </c>
      <c r="W644" s="71">
        <v>142.01</v>
      </c>
      <c r="X644" s="71">
        <v>762.13</v>
      </c>
      <c r="Y644" s="71">
        <v>28.57</v>
      </c>
      <c r="Z644" s="71">
        <v>8.4499999999999993</v>
      </c>
      <c r="AA644" s="71">
        <v>0</v>
      </c>
    </row>
    <row r="645" spans="1:27" collapsed="1" x14ac:dyDescent="0.2">
      <c r="A645" s="162" t="s">
        <v>3036</v>
      </c>
      <c r="B645" s="54" t="str">
        <f>"02"&amp;"."&amp;$B$801&amp;"."&amp;$B$802</f>
        <v>02.05.2023</v>
      </c>
      <c r="C645" s="134" t="s">
        <v>76</v>
      </c>
      <c r="D645" s="135">
        <f>ROUND((D646)/1000,5)</f>
        <v>0</v>
      </c>
      <c r="E645" s="135">
        <f t="shared" ref="E645:AA645" si="373">ROUND((E646)/1000,5)</f>
        <v>0</v>
      </c>
      <c r="F645" s="135">
        <f t="shared" si="373"/>
        <v>0</v>
      </c>
      <c r="G645" s="135">
        <f t="shared" si="373"/>
        <v>1.5169999999999999E-2</v>
      </c>
      <c r="H645" s="135">
        <f t="shared" si="373"/>
        <v>5.919E-2</v>
      </c>
      <c r="I645" s="135">
        <f t="shared" si="373"/>
        <v>0.14868000000000001</v>
      </c>
      <c r="J645" s="135">
        <f t="shared" si="373"/>
        <v>0.15820000000000001</v>
      </c>
      <c r="K645" s="135">
        <f t="shared" si="373"/>
        <v>0.12325</v>
      </c>
      <c r="L645" s="135">
        <f t="shared" si="373"/>
        <v>0.13657</v>
      </c>
      <c r="M645" s="135">
        <f t="shared" si="373"/>
        <v>3.8699999999999998E-2</v>
      </c>
      <c r="N645" s="135">
        <f t="shared" si="373"/>
        <v>0</v>
      </c>
      <c r="O645" s="135">
        <f t="shared" si="373"/>
        <v>0</v>
      </c>
      <c r="P645" s="135">
        <f t="shared" si="373"/>
        <v>0</v>
      </c>
      <c r="Q645" s="135">
        <f t="shared" si="373"/>
        <v>0</v>
      </c>
      <c r="R645" s="135">
        <f t="shared" si="373"/>
        <v>0</v>
      </c>
      <c r="S645" s="135">
        <f t="shared" si="373"/>
        <v>0</v>
      </c>
      <c r="T645" s="135">
        <f t="shared" si="373"/>
        <v>0</v>
      </c>
      <c r="U645" s="135">
        <f t="shared" si="373"/>
        <v>0</v>
      </c>
      <c r="V645" s="135">
        <f t="shared" si="373"/>
        <v>0</v>
      </c>
      <c r="W645" s="135">
        <f t="shared" si="373"/>
        <v>1.9279999999999999E-2</v>
      </c>
      <c r="X645" s="135">
        <f t="shared" si="373"/>
        <v>5.4039999999999998E-2</v>
      </c>
      <c r="Y645" s="135">
        <f t="shared" si="373"/>
        <v>0</v>
      </c>
      <c r="Z645" s="135">
        <f t="shared" si="373"/>
        <v>0</v>
      </c>
      <c r="AA645" s="135">
        <f t="shared" si="373"/>
        <v>0</v>
      </c>
    </row>
    <row r="646" spans="1:27" ht="12.75" hidden="1" customHeight="1" outlineLevel="1" x14ac:dyDescent="0.2">
      <c r="A646" s="163" t="s">
        <v>3037</v>
      </c>
      <c r="B646" s="94" t="s">
        <v>238</v>
      </c>
      <c r="C646" s="70" t="s">
        <v>79</v>
      </c>
      <c r="D646" s="71">
        <v>0</v>
      </c>
      <c r="E646" s="71">
        <v>0</v>
      </c>
      <c r="F646" s="71">
        <v>0</v>
      </c>
      <c r="G646" s="71">
        <v>15.17</v>
      </c>
      <c r="H646" s="71">
        <v>59.19</v>
      </c>
      <c r="I646" s="71">
        <v>148.68</v>
      </c>
      <c r="J646" s="71">
        <v>158.19999999999999</v>
      </c>
      <c r="K646" s="71">
        <v>123.25</v>
      </c>
      <c r="L646" s="71">
        <v>136.57</v>
      </c>
      <c r="M646" s="71">
        <v>38.700000000000003</v>
      </c>
      <c r="N646" s="71">
        <v>0</v>
      </c>
      <c r="O646" s="71">
        <v>0</v>
      </c>
      <c r="P646" s="71">
        <v>0</v>
      </c>
      <c r="Q646" s="71">
        <v>0</v>
      </c>
      <c r="R646" s="71">
        <v>0</v>
      </c>
      <c r="S646" s="71">
        <v>0</v>
      </c>
      <c r="T646" s="71">
        <v>0</v>
      </c>
      <c r="U646" s="71">
        <v>0</v>
      </c>
      <c r="V646" s="71">
        <v>0</v>
      </c>
      <c r="W646" s="71">
        <v>19.28</v>
      </c>
      <c r="X646" s="71">
        <v>54.04</v>
      </c>
      <c r="Y646" s="71">
        <v>0</v>
      </c>
      <c r="Z646" s="71">
        <v>0</v>
      </c>
      <c r="AA646" s="71">
        <v>0</v>
      </c>
    </row>
    <row r="647" spans="1:27" collapsed="1" x14ac:dyDescent="0.2">
      <c r="A647" s="162" t="s">
        <v>3038</v>
      </c>
      <c r="B647" s="54" t="str">
        <f>"03"&amp;"."&amp;$B$801&amp;"."&amp;$B$802</f>
        <v>03.05.2023</v>
      </c>
      <c r="C647" s="134" t="s">
        <v>76</v>
      </c>
      <c r="D647" s="135">
        <f>ROUND((D648)/1000,5)</f>
        <v>0</v>
      </c>
      <c r="E647" s="135">
        <f t="shared" ref="E647:AA647" si="374">ROUND((E648)/1000,5)</f>
        <v>0</v>
      </c>
      <c r="F647" s="135">
        <f t="shared" si="374"/>
        <v>0</v>
      </c>
      <c r="G647" s="135">
        <f t="shared" si="374"/>
        <v>1.2789999999999999E-2</v>
      </c>
      <c r="H647" s="135">
        <f t="shared" si="374"/>
        <v>2.2699999999999999E-3</v>
      </c>
      <c r="I647" s="135">
        <f t="shared" si="374"/>
        <v>0.15132000000000001</v>
      </c>
      <c r="J647" s="135">
        <f t="shared" si="374"/>
        <v>0.23291999999999999</v>
      </c>
      <c r="K647" s="135">
        <f t="shared" si="374"/>
        <v>0.22166</v>
      </c>
      <c r="L647" s="135">
        <f t="shared" si="374"/>
        <v>0.15803</v>
      </c>
      <c r="M647" s="135">
        <f t="shared" si="374"/>
        <v>9.2689999999999995E-2</v>
      </c>
      <c r="N647" s="135">
        <f t="shared" si="374"/>
        <v>1.2199999999999999E-3</v>
      </c>
      <c r="O647" s="135">
        <f t="shared" si="374"/>
        <v>8.5000000000000006E-3</v>
      </c>
      <c r="P647" s="135">
        <f t="shared" si="374"/>
        <v>4.718E-2</v>
      </c>
      <c r="Q647" s="135">
        <f t="shared" si="374"/>
        <v>2.6290000000000001E-2</v>
      </c>
      <c r="R647" s="135">
        <f t="shared" si="374"/>
        <v>2.5069999999999999E-2</v>
      </c>
      <c r="S647" s="135">
        <f t="shared" si="374"/>
        <v>3.4399999999999999E-3</v>
      </c>
      <c r="T647" s="135">
        <f t="shared" si="374"/>
        <v>5.4200000000000003E-3</v>
      </c>
      <c r="U647" s="135">
        <f t="shared" si="374"/>
        <v>1.6820000000000002E-2</v>
      </c>
      <c r="V647" s="135">
        <f t="shared" si="374"/>
        <v>3.474E-2</v>
      </c>
      <c r="W647" s="135">
        <f t="shared" si="374"/>
        <v>3.397E-2</v>
      </c>
      <c r="X647" s="135">
        <f t="shared" si="374"/>
        <v>3.8879999999999998E-2</v>
      </c>
      <c r="Y647" s="135">
        <f t="shared" si="374"/>
        <v>8.9999999999999998E-4</v>
      </c>
      <c r="Z647" s="135">
        <f t="shared" si="374"/>
        <v>0</v>
      </c>
      <c r="AA647" s="135">
        <f t="shared" si="374"/>
        <v>0</v>
      </c>
    </row>
    <row r="648" spans="1:27" ht="12.75" hidden="1" customHeight="1" outlineLevel="1" x14ac:dyDescent="0.2">
      <c r="A648" s="163" t="s">
        <v>3039</v>
      </c>
      <c r="B648" s="94" t="s">
        <v>238</v>
      </c>
      <c r="C648" s="70" t="s">
        <v>79</v>
      </c>
      <c r="D648" s="71">
        <v>0</v>
      </c>
      <c r="E648" s="71">
        <v>0</v>
      </c>
      <c r="F648" s="71">
        <v>0</v>
      </c>
      <c r="G648" s="71">
        <v>12.79</v>
      </c>
      <c r="H648" s="71">
        <v>2.27</v>
      </c>
      <c r="I648" s="71">
        <v>151.32</v>
      </c>
      <c r="J648" s="71">
        <v>232.92</v>
      </c>
      <c r="K648" s="71">
        <v>221.66</v>
      </c>
      <c r="L648" s="71">
        <v>158.03</v>
      </c>
      <c r="M648" s="71">
        <v>92.69</v>
      </c>
      <c r="N648" s="71">
        <v>1.22</v>
      </c>
      <c r="O648" s="71">
        <v>8.5</v>
      </c>
      <c r="P648" s="71">
        <v>47.18</v>
      </c>
      <c r="Q648" s="71">
        <v>26.29</v>
      </c>
      <c r="R648" s="71">
        <v>25.07</v>
      </c>
      <c r="S648" s="71">
        <v>3.44</v>
      </c>
      <c r="T648" s="71">
        <v>5.42</v>
      </c>
      <c r="U648" s="71">
        <v>16.82</v>
      </c>
      <c r="V648" s="71">
        <v>34.74</v>
      </c>
      <c r="W648" s="71">
        <v>33.97</v>
      </c>
      <c r="X648" s="71">
        <v>38.880000000000003</v>
      </c>
      <c r="Y648" s="71">
        <v>0.9</v>
      </c>
      <c r="Z648" s="71">
        <v>0</v>
      </c>
      <c r="AA648" s="71">
        <v>0</v>
      </c>
    </row>
    <row r="649" spans="1:27" collapsed="1" x14ac:dyDescent="0.2">
      <c r="A649" s="162" t="s">
        <v>3040</v>
      </c>
      <c r="B649" s="54" t="str">
        <f>"04"&amp;"."&amp;$B$801&amp;"."&amp;$B$802</f>
        <v>04.05.2023</v>
      </c>
      <c r="C649" s="134" t="s">
        <v>76</v>
      </c>
      <c r="D649" s="135">
        <f>ROUND((D650)/1000,5)</f>
        <v>0</v>
      </c>
      <c r="E649" s="135">
        <f t="shared" ref="E649:AA649" si="375">ROUND((E650)/1000,5)</f>
        <v>0</v>
      </c>
      <c r="F649" s="135">
        <f t="shared" si="375"/>
        <v>1.8839999999999999E-2</v>
      </c>
      <c r="G649" s="135">
        <f t="shared" si="375"/>
        <v>8.4720000000000004E-2</v>
      </c>
      <c r="H649" s="135">
        <f t="shared" si="375"/>
        <v>3.1060000000000001E-2</v>
      </c>
      <c r="I649" s="135">
        <f t="shared" si="375"/>
        <v>0.15018999999999999</v>
      </c>
      <c r="J649" s="135">
        <f t="shared" si="375"/>
        <v>0.16655</v>
      </c>
      <c r="K649" s="135">
        <f t="shared" si="375"/>
        <v>5.9979999999999999E-2</v>
      </c>
      <c r="L649" s="135">
        <f t="shared" si="375"/>
        <v>9.4729999999999995E-2</v>
      </c>
      <c r="M649" s="135">
        <f t="shared" si="375"/>
        <v>1.8699999999999999E-3</v>
      </c>
      <c r="N649" s="135">
        <f t="shared" si="375"/>
        <v>0</v>
      </c>
      <c r="O649" s="135">
        <f t="shared" si="375"/>
        <v>0</v>
      </c>
      <c r="P649" s="135">
        <f t="shared" si="375"/>
        <v>0</v>
      </c>
      <c r="Q649" s="135">
        <f t="shared" si="375"/>
        <v>0</v>
      </c>
      <c r="R649" s="135">
        <f t="shared" si="375"/>
        <v>0</v>
      </c>
      <c r="S649" s="135">
        <f t="shared" si="375"/>
        <v>0</v>
      </c>
      <c r="T649" s="135">
        <f t="shared" si="375"/>
        <v>0</v>
      </c>
      <c r="U649" s="135">
        <f t="shared" si="375"/>
        <v>0</v>
      </c>
      <c r="V649" s="135">
        <f t="shared" si="375"/>
        <v>0</v>
      </c>
      <c r="W649" s="135">
        <f t="shared" si="375"/>
        <v>3.6560000000000002E-2</v>
      </c>
      <c r="X649" s="135">
        <f t="shared" si="375"/>
        <v>0.28555000000000003</v>
      </c>
      <c r="Y649" s="135">
        <f t="shared" si="375"/>
        <v>3.4099999999999998E-3</v>
      </c>
      <c r="Z649" s="135">
        <f t="shared" si="375"/>
        <v>0</v>
      </c>
      <c r="AA649" s="135">
        <f t="shared" si="375"/>
        <v>0</v>
      </c>
    </row>
    <row r="650" spans="1:27" ht="12.75" hidden="1" customHeight="1" outlineLevel="1" x14ac:dyDescent="0.2">
      <c r="A650" s="163" t="s">
        <v>3041</v>
      </c>
      <c r="B650" s="94" t="s">
        <v>238</v>
      </c>
      <c r="C650" s="70" t="s">
        <v>79</v>
      </c>
      <c r="D650" s="71">
        <v>0</v>
      </c>
      <c r="E650" s="71">
        <v>0</v>
      </c>
      <c r="F650" s="71">
        <v>18.84</v>
      </c>
      <c r="G650" s="71">
        <v>84.72</v>
      </c>
      <c r="H650" s="71">
        <v>31.06</v>
      </c>
      <c r="I650" s="71">
        <v>150.19</v>
      </c>
      <c r="J650" s="71">
        <v>166.55</v>
      </c>
      <c r="K650" s="71">
        <v>59.98</v>
      </c>
      <c r="L650" s="71">
        <v>94.73</v>
      </c>
      <c r="M650" s="71">
        <v>1.87</v>
      </c>
      <c r="N650" s="71">
        <v>0</v>
      </c>
      <c r="O650" s="71">
        <v>0</v>
      </c>
      <c r="P650" s="71">
        <v>0</v>
      </c>
      <c r="Q650" s="71">
        <v>0</v>
      </c>
      <c r="R650" s="71">
        <v>0</v>
      </c>
      <c r="S650" s="71">
        <v>0</v>
      </c>
      <c r="T650" s="71">
        <v>0</v>
      </c>
      <c r="U650" s="71">
        <v>0</v>
      </c>
      <c r="V650" s="71">
        <v>0</v>
      </c>
      <c r="W650" s="71">
        <v>36.56</v>
      </c>
      <c r="X650" s="71">
        <v>285.55</v>
      </c>
      <c r="Y650" s="71">
        <v>3.41</v>
      </c>
      <c r="Z650" s="71">
        <v>0</v>
      </c>
      <c r="AA650" s="71">
        <v>0</v>
      </c>
    </row>
    <row r="651" spans="1:27" collapsed="1" x14ac:dyDescent="0.2">
      <c r="A651" s="162" t="s">
        <v>3042</v>
      </c>
      <c r="B651" s="54" t="str">
        <f>"05"&amp;"."&amp;$B$801&amp;"."&amp;$B$802</f>
        <v>05.05.2023</v>
      </c>
      <c r="C651" s="134" t="s">
        <v>76</v>
      </c>
      <c r="D651" s="135">
        <f>ROUND((D652)/1000,5)</f>
        <v>0</v>
      </c>
      <c r="E651" s="135">
        <f t="shared" ref="E651:AA651" si="376">ROUND((E652)/1000,5)</f>
        <v>0</v>
      </c>
      <c r="F651" s="135">
        <f t="shared" si="376"/>
        <v>0</v>
      </c>
      <c r="G651" s="135">
        <f t="shared" si="376"/>
        <v>5.3080000000000002E-2</v>
      </c>
      <c r="H651" s="135">
        <f t="shared" si="376"/>
        <v>3.7690000000000001E-2</v>
      </c>
      <c r="I651" s="135">
        <f t="shared" si="376"/>
        <v>0.11622</v>
      </c>
      <c r="J651" s="135">
        <f t="shared" si="376"/>
        <v>0.23172000000000001</v>
      </c>
      <c r="K651" s="135">
        <f t="shared" si="376"/>
        <v>0.16975000000000001</v>
      </c>
      <c r="L651" s="135">
        <f t="shared" si="376"/>
        <v>6.0109999999999997E-2</v>
      </c>
      <c r="M651" s="135">
        <f t="shared" si="376"/>
        <v>2.4070000000000001E-2</v>
      </c>
      <c r="N651" s="135">
        <f t="shared" si="376"/>
        <v>1.09E-3</v>
      </c>
      <c r="O651" s="135">
        <f t="shared" si="376"/>
        <v>0</v>
      </c>
      <c r="P651" s="135">
        <f t="shared" si="376"/>
        <v>2.2009999999999998E-2</v>
      </c>
      <c r="Q651" s="135">
        <f t="shared" si="376"/>
        <v>5.1110000000000003E-2</v>
      </c>
      <c r="R651" s="135">
        <f t="shared" si="376"/>
        <v>6.4000000000000001E-2</v>
      </c>
      <c r="S651" s="135">
        <f t="shared" si="376"/>
        <v>7.1069999999999994E-2</v>
      </c>
      <c r="T651" s="135">
        <f t="shared" si="376"/>
        <v>2.5100000000000001E-2</v>
      </c>
      <c r="U651" s="135">
        <f t="shared" si="376"/>
        <v>5.9330000000000001E-2</v>
      </c>
      <c r="V651" s="135">
        <f t="shared" si="376"/>
        <v>9.3820000000000001E-2</v>
      </c>
      <c r="W651" s="135">
        <f t="shared" si="376"/>
        <v>6.3339999999999994E-2</v>
      </c>
      <c r="X651" s="135">
        <f t="shared" si="376"/>
        <v>3.288E-2</v>
      </c>
      <c r="Y651" s="135">
        <f t="shared" si="376"/>
        <v>0</v>
      </c>
      <c r="Z651" s="135">
        <f t="shared" si="376"/>
        <v>0</v>
      </c>
      <c r="AA651" s="135">
        <f t="shared" si="376"/>
        <v>0</v>
      </c>
    </row>
    <row r="652" spans="1:27" ht="12.75" hidden="1" customHeight="1" outlineLevel="1" x14ac:dyDescent="0.2">
      <c r="A652" s="163" t="s">
        <v>3043</v>
      </c>
      <c r="B652" s="94" t="s">
        <v>238</v>
      </c>
      <c r="C652" s="70" t="s">
        <v>79</v>
      </c>
      <c r="D652" s="71">
        <v>0</v>
      </c>
      <c r="E652" s="71">
        <v>0</v>
      </c>
      <c r="F652" s="71">
        <v>0</v>
      </c>
      <c r="G652" s="71">
        <v>53.08</v>
      </c>
      <c r="H652" s="71">
        <v>37.69</v>
      </c>
      <c r="I652" s="71">
        <v>116.22</v>
      </c>
      <c r="J652" s="71">
        <v>231.72</v>
      </c>
      <c r="K652" s="71">
        <v>169.75</v>
      </c>
      <c r="L652" s="71">
        <v>60.11</v>
      </c>
      <c r="M652" s="71">
        <v>24.07</v>
      </c>
      <c r="N652" s="71">
        <v>1.0900000000000001</v>
      </c>
      <c r="O652" s="71">
        <v>0</v>
      </c>
      <c r="P652" s="71">
        <v>22.01</v>
      </c>
      <c r="Q652" s="71">
        <v>51.11</v>
      </c>
      <c r="R652" s="71">
        <v>64</v>
      </c>
      <c r="S652" s="71">
        <v>71.069999999999993</v>
      </c>
      <c r="T652" s="71">
        <v>25.1</v>
      </c>
      <c r="U652" s="71">
        <v>59.33</v>
      </c>
      <c r="V652" s="71">
        <v>93.82</v>
      </c>
      <c r="W652" s="71">
        <v>63.34</v>
      </c>
      <c r="X652" s="71">
        <v>32.880000000000003</v>
      </c>
      <c r="Y652" s="71">
        <v>0</v>
      </c>
      <c r="Z652" s="71">
        <v>0</v>
      </c>
      <c r="AA652" s="71">
        <v>0</v>
      </c>
    </row>
    <row r="653" spans="1:27" collapsed="1" x14ac:dyDescent="0.2">
      <c r="A653" s="162" t="s">
        <v>3044</v>
      </c>
      <c r="B653" s="54" t="str">
        <f>"06"&amp;"."&amp;$B$801&amp;"."&amp;$B$802</f>
        <v>06.05.2023</v>
      </c>
      <c r="C653" s="134" t="s">
        <v>76</v>
      </c>
      <c r="D653" s="135">
        <f>ROUND((D654)/1000,5)</f>
        <v>0</v>
      </c>
      <c r="E653" s="135">
        <f t="shared" ref="E653:AA653" si="377">ROUND((E654)/1000,5)</f>
        <v>5.96E-3</v>
      </c>
      <c r="F653" s="135">
        <f t="shared" si="377"/>
        <v>9.8350000000000007E-2</v>
      </c>
      <c r="G653" s="135">
        <f t="shared" si="377"/>
        <v>0.19624</v>
      </c>
      <c r="H653" s="135">
        <f t="shared" si="377"/>
        <v>0.17496999999999999</v>
      </c>
      <c r="I653" s="135">
        <f t="shared" si="377"/>
        <v>0.17737</v>
      </c>
      <c r="J653" s="135">
        <f t="shared" si="377"/>
        <v>0.17341000000000001</v>
      </c>
      <c r="K653" s="135">
        <f t="shared" si="377"/>
        <v>0.22588</v>
      </c>
      <c r="L653" s="135">
        <f t="shared" si="377"/>
        <v>0.24023</v>
      </c>
      <c r="M653" s="135">
        <f t="shared" si="377"/>
        <v>0.20691999999999999</v>
      </c>
      <c r="N653" s="135">
        <f t="shared" si="377"/>
        <v>0.14280000000000001</v>
      </c>
      <c r="O653" s="135">
        <f t="shared" si="377"/>
        <v>0.16841</v>
      </c>
      <c r="P653" s="135">
        <f t="shared" si="377"/>
        <v>0.20791999999999999</v>
      </c>
      <c r="Q653" s="135">
        <f t="shared" si="377"/>
        <v>0.22419</v>
      </c>
      <c r="R653" s="135">
        <f t="shared" si="377"/>
        <v>0.16577</v>
      </c>
      <c r="S653" s="135">
        <f t="shared" si="377"/>
        <v>0.15952</v>
      </c>
      <c r="T653" s="135">
        <f t="shared" si="377"/>
        <v>0.14443</v>
      </c>
      <c r="U653" s="135">
        <f t="shared" si="377"/>
        <v>0.11259</v>
      </c>
      <c r="V653" s="135">
        <f t="shared" si="377"/>
        <v>0.18867</v>
      </c>
      <c r="W653" s="135">
        <f t="shared" si="377"/>
        <v>0.23022000000000001</v>
      </c>
      <c r="X653" s="135">
        <f t="shared" si="377"/>
        <v>0.14113999999999999</v>
      </c>
      <c r="Y653" s="135">
        <f t="shared" si="377"/>
        <v>1.5980000000000001E-2</v>
      </c>
      <c r="Z653" s="135">
        <f t="shared" si="377"/>
        <v>6.8190000000000001E-2</v>
      </c>
      <c r="AA653" s="135">
        <f t="shared" si="377"/>
        <v>2.402E-2</v>
      </c>
    </row>
    <row r="654" spans="1:27" ht="12.75" hidden="1" customHeight="1" outlineLevel="1" x14ac:dyDescent="0.2">
      <c r="A654" s="163" t="s">
        <v>3045</v>
      </c>
      <c r="B654" s="94" t="s">
        <v>238</v>
      </c>
      <c r="C654" s="70" t="s">
        <v>79</v>
      </c>
      <c r="D654" s="71">
        <v>0</v>
      </c>
      <c r="E654" s="71">
        <v>5.96</v>
      </c>
      <c r="F654" s="71">
        <v>98.35</v>
      </c>
      <c r="G654" s="71">
        <v>196.24</v>
      </c>
      <c r="H654" s="71">
        <v>174.97</v>
      </c>
      <c r="I654" s="71">
        <v>177.37</v>
      </c>
      <c r="J654" s="71">
        <v>173.41</v>
      </c>
      <c r="K654" s="71">
        <v>225.88</v>
      </c>
      <c r="L654" s="71">
        <v>240.23</v>
      </c>
      <c r="M654" s="71">
        <v>206.92</v>
      </c>
      <c r="N654" s="71">
        <v>142.80000000000001</v>
      </c>
      <c r="O654" s="71">
        <v>168.41</v>
      </c>
      <c r="P654" s="71">
        <v>207.92</v>
      </c>
      <c r="Q654" s="71">
        <v>224.19</v>
      </c>
      <c r="R654" s="71">
        <v>165.77</v>
      </c>
      <c r="S654" s="71">
        <v>159.52000000000001</v>
      </c>
      <c r="T654" s="71">
        <v>144.43</v>
      </c>
      <c r="U654" s="71">
        <v>112.59</v>
      </c>
      <c r="V654" s="71">
        <v>188.67</v>
      </c>
      <c r="W654" s="71">
        <v>230.22</v>
      </c>
      <c r="X654" s="71">
        <v>141.13999999999999</v>
      </c>
      <c r="Y654" s="71">
        <v>15.98</v>
      </c>
      <c r="Z654" s="71">
        <v>68.19</v>
      </c>
      <c r="AA654" s="71">
        <v>24.02</v>
      </c>
    </row>
    <row r="655" spans="1:27" collapsed="1" x14ac:dyDescent="0.2">
      <c r="A655" s="162" t="s">
        <v>3046</v>
      </c>
      <c r="B655" s="54" t="str">
        <f>"07"&amp;"."&amp;$B$801&amp;"."&amp;$B$802</f>
        <v>07.05.2023</v>
      </c>
      <c r="C655" s="134" t="s">
        <v>76</v>
      </c>
      <c r="D655" s="135">
        <f>ROUND((D656)/1000,5)</f>
        <v>0</v>
      </c>
      <c r="E655" s="135">
        <f t="shared" ref="E655:AA655" si="378">ROUND((E656)/1000,5)</f>
        <v>4.6300000000000001E-2</v>
      </c>
      <c r="F655" s="135">
        <f t="shared" si="378"/>
        <v>0.2576</v>
      </c>
      <c r="G655" s="135">
        <f t="shared" si="378"/>
        <v>0.29103000000000001</v>
      </c>
      <c r="H655" s="135">
        <f t="shared" si="378"/>
        <v>0.22448000000000001</v>
      </c>
      <c r="I655" s="135">
        <f t="shared" si="378"/>
        <v>0.47538999999999998</v>
      </c>
      <c r="J655" s="135">
        <f t="shared" si="378"/>
        <v>0.29992000000000002</v>
      </c>
      <c r="K655" s="135">
        <f t="shared" si="378"/>
        <v>0.30363000000000001</v>
      </c>
      <c r="L655" s="135">
        <f t="shared" si="378"/>
        <v>0.23855000000000001</v>
      </c>
      <c r="M655" s="135">
        <f t="shared" si="378"/>
        <v>0.24937999999999999</v>
      </c>
      <c r="N655" s="135">
        <f t="shared" si="378"/>
        <v>0.21987999999999999</v>
      </c>
      <c r="O655" s="135">
        <f t="shared" si="378"/>
        <v>0.34055999999999997</v>
      </c>
      <c r="P655" s="135">
        <f t="shared" si="378"/>
        <v>0.23397999999999999</v>
      </c>
      <c r="Q655" s="135">
        <f t="shared" si="378"/>
        <v>0.33779999999999999</v>
      </c>
      <c r="R655" s="135">
        <f t="shared" si="378"/>
        <v>0.23941000000000001</v>
      </c>
      <c r="S655" s="135">
        <f t="shared" si="378"/>
        <v>0.23397000000000001</v>
      </c>
      <c r="T655" s="135">
        <f t="shared" si="378"/>
        <v>0.15948000000000001</v>
      </c>
      <c r="U655" s="135">
        <f t="shared" si="378"/>
        <v>0.26479999999999998</v>
      </c>
      <c r="V655" s="135">
        <f t="shared" si="378"/>
        <v>0.18568000000000001</v>
      </c>
      <c r="W655" s="135">
        <f t="shared" si="378"/>
        <v>0.30558000000000002</v>
      </c>
      <c r="X655" s="135">
        <f t="shared" si="378"/>
        <v>0.38038</v>
      </c>
      <c r="Y655" s="135">
        <f t="shared" si="378"/>
        <v>9.0190000000000006E-2</v>
      </c>
      <c r="Z655" s="135">
        <f t="shared" si="378"/>
        <v>0</v>
      </c>
      <c r="AA655" s="135">
        <f t="shared" si="378"/>
        <v>0.20277000000000001</v>
      </c>
    </row>
    <row r="656" spans="1:27" ht="12.75" hidden="1" customHeight="1" outlineLevel="1" x14ac:dyDescent="0.2">
      <c r="A656" s="163" t="s">
        <v>3047</v>
      </c>
      <c r="B656" s="94" t="s">
        <v>238</v>
      </c>
      <c r="C656" s="70" t="s">
        <v>79</v>
      </c>
      <c r="D656" s="71">
        <v>0</v>
      </c>
      <c r="E656" s="71">
        <v>46.3</v>
      </c>
      <c r="F656" s="71">
        <v>257.60000000000002</v>
      </c>
      <c r="G656" s="71">
        <v>291.02999999999997</v>
      </c>
      <c r="H656" s="71">
        <v>224.48</v>
      </c>
      <c r="I656" s="71">
        <v>475.39</v>
      </c>
      <c r="J656" s="71">
        <v>299.92</v>
      </c>
      <c r="K656" s="71">
        <v>303.63</v>
      </c>
      <c r="L656" s="71">
        <v>238.55</v>
      </c>
      <c r="M656" s="71">
        <v>249.38</v>
      </c>
      <c r="N656" s="71">
        <v>219.88</v>
      </c>
      <c r="O656" s="71">
        <v>340.56</v>
      </c>
      <c r="P656" s="71">
        <v>233.98</v>
      </c>
      <c r="Q656" s="71">
        <v>337.8</v>
      </c>
      <c r="R656" s="71">
        <v>239.41</v>
      </c>
      <c r="S656" s="71">
        <v>233.97</v>
      </c>
      <c r="T656" s="71">
        <v>159.47999999999999</v>
      </c>
      <c r="U656" s="71">
        <v>264.8</v>
      </c>
      <c r="V656" s="71">
        <v>185.68</v>
      </c>
      <c r="W656" s="71">
        <v>305.58</v>
      </c>
      <c r="X656" s="71">
        <v>380.38</v>
      </c>
      <c r="Y656" s="71">
        <v>90.19</v>
      </c>
      <c r="Z656" s="71">
        <v>0</v>
      </c>
      <c r="AA656" s="71">
        <v>202.77</v>
      </c>
    </row>
    <row r="657" spans="1:27" collapsed="1" x14ac:dyDescent="0.2">
      <c r="A657" s="162" t="s">
        <v>3048</v>
      </c>
      <c r="B657" s="54" t="str">
        <f>"08"&amp;"."&amp;$B$801&amp;"."&amp;$B$802</f>
        <v>08.05.2023</v>
      </c>
      <c r="C657" s="134" t="s">
        <v>76</v>
      </c>
      <c r="D657" s="135">
        <f>ROUND((D658)/1000,5)</f>
        <v>4.8619999999999997E-2</v>
      </c>
      <c r="E657" s="135">
        <f t="shared" ref="E657:AA657" si="379">ROUND((E658)/1000,5)</f>
        <v>0.21426999999999999</v>
      </c>
      <c r="F657" s="135">
        <f t="shared" si="379"/>
        <v>0.31269000000000002</v>
      </c>
      <c r="G657" s="135">
        <f t="shared" si="379"/>
        <v>0.29282999999999998</v>
      </c>
      <c r="H657" s="135">
        <f t="shared" si="379"/>
        <v>0.29820000000000002</v>
      </c>
      <c r="I657" s="135">
        <f t="shared" si="379"/>
        <v>0.35959000000000002</v>
      </c>
      <c r="J657" s="135">
        <f t="shared" si="379"/>
        <v>0.33229999999999998</v>
      </c>
      <c r="K657" s="135">
        <f t="shared" si="379"/>
        <v>0.26723000000000002</v>
      </c>
      <c r="L657" s="135">
        <f t="shared" si="379"/>
        <v>0.27699000000000001</v>
      </c>
      <c r="M657" s="135">
        <f t="shared" si="379"/>
        <v>0.15029000000000001</v>
      </c>
      <c r="N657" s="135">
        <f t="shared" si="379"/>
        <v>9.6189999999999998E-2</v>
      </c>
      <c r="O657" s="135">
        <f t="shared" si="379"/>
        <v>0.18869</v>
      </c>
      <c r="P657" s="135">
        <f t="shared" si="379"/>
        <v>0.11656999999999999</v>
      </c>
      <c r="Q657" s="135">
        <f t="shared" si="379"/>
        <v>8.9370000000000005E-2</v>
      </c>
      <c r="R657" s="135">
        <f t="shared" si="379"/>
        <v>8.4449999999999997E-2</v>
      </c>
      <c r="S657" s="135">
        <f t="shared" si="379"/>
        <v>6.6839999999999997E-2</v>
      </c>
      <c r="T657" s="135">
        <f t="shared" si="379"/>
        <v>3.0130000000000001E-2</v>
      </c>
      <c r="U657" s="135">
        <f t="shared" si="379"/>
        <v>3.2469999999999999E-2</v>
      </c>
      <c r="V657" s="135">
        <f t="shared" si="379"/>
        <v>2.3820000000000001E-2</v>
      </c>
      <c r="W657" s="135">
        <f t="shared" si="379"/>
        <v>6.6040000000000001E-2</v>
      </c>
      <c r="X657" s="135">
        <f t="shared" si="379"/>
        <v>0.19184999999999999</v>
      </c>
      <c r="Y657" s="135">
        <f t="shared" si="379"/>
        <v>1.797E-2</v>
      </c>
      <c r="Z657" s="135">
        <f t="shared" si="379"/>
        <v>3.8519999999999999E-2</v>
      </c>
      <c r="AA657" s="135">
        <f t="shared" si="379"/>
        <v>1.83E-3</v>
      </c>
    </row>
    <row r="658" spans="1:27" ht="12.75" hidden="1" customHeight="1" outlineLevel="1" x14ac:dyDescent="0.2">
      <c r="A658" s="163" t="s">
        <v>3049</v>
      </c>
      <c r="B658" s="94" t="s">
        <v>238</v>
      </c>
      <c r="C658" s="70" t="s">
        <v>79</v>
      </c>
      <c r="D658" s="71">
        <v>48.62</v>
      </c>
      <c r="E658" s="71">
        <v>214.27</v>
      </c>
      <c r="F658" s="71">
        <v>312.69</v>
      </c>
      <c r="G658" s="71">
        <v>292.83</v>
      </c>
      <c r="H658" s="71">
        <v>298.2</v>
      </c>
      <c r="I658" s="71">
        <v>359.59</v>
      </c>
      <c r="J658" s="71">
        <v>332.3</v>
      </c>
      <c r="K658" s="71">
        <v>267.23</v>
      </c>
      <c r="L658" s="71">
        <v>276.99</v>
      </c>
      <c r="M658" s="71">
        <v>150.29</v>
      </c>
      <c r="N658" s="71">
        <v>96.19</v>
      </c>
      <c r="O658" s="71">
        <v>188.69</v>
      </c>
      <c r="P658" s="71">
        <v>116.57</v>
      </c>
      <c r="Q658" s="71">
        <v>89.37</v>
      </c>
      <c r="R658" s="71">
        <v>84.45</v>
      </c>
      <c r="S658" s="71">
        <v>66.84</v>
      </c>
      <c r="T658" s="71">
        <v>30.13</v>
      </c>
      <c r="U658" s="71">
        <v>32.47</v>
      </c>
      <c r="V658" s="71">
        <v>23.82</v>
      </c>
      <c r="W658" s="71">
        <v>66.040000000000006</v>
      </c>
      <c r="X658" s="71">
        <v>191.85</v>
      </c>
      <c r="Y658" s="71">
        <v>17.97</v>
      </c>
      <c r="Z658" s="71">
        <v>38.520000000000003</v>
      </c>
      <c r="AA658" s="71">
        <v>1.83</v>
      </c>
    </row>
    <row r="659" spans="1:27" collapsed="1" x14ac:dyDescent="0.2">
      <c r="A659" s="162" t="s">
        <v>3050</v>
      </c>
      <c r="B659" s="54" t="str">
        <f>"09"&amp;"."&amp;$B$801&amp;"."&amp;$B$802</f>
        <v>09.05.2023</v>
      </c>
      <c r="C659" s="134" t="s">
        <v>76</v>
      </c>
      <c r="D659" s="135">
        <f>ROUND((D660)/1000,5)</f>
        <v>0.18704000000000001</v>
      </c>
      <c r="E659" s="135">
        <f t="shared" ref="E659:AA659" si="380">ROUND((E660)/1000,5)</f>
        <v>8.3529999999999993E-2</v>
      </c>
      <c r="F659" s="135">
        <f t="shared" si="380"/>
        <v>4.7000000000000002E-3</v>
      </c>
      <c r="G659" s="135">
        <f t="shared" si="380"/>
        <v>2.0830000000000001E-2</v>
      </c>
      <c r="H659" s="135">
        <f t="shared" si="380"/>
        <v>0</v>
      </c>
      <c r="I659" s="135">
        <f t="shared" si="380"/>
        <v>0.10507</v>
      </c>
      <c r="J659" s="135">
        <f t="shared" si="380"/>
        <v>8.6040000000000005E-2</v>
      </c>
      <c r="K659" s="135">
        <f t="shared" si="380"/>
        <v>0.18734000000000001</v>
      </c>
      <c r="L659" s="135">
        <f t="shared" si="380"/>
        <v>0.10117</v>
      </c>
      <c r="M659" s="135">
        <f t="shared" si="380"/>
        <v>8.9480000000000004E-2</v>
      </c>
      <c r="N659" s="135">
        <f t="shared" si="380"/>
        <v>6.7000000000000002E-4</v>
      </c>
      <c r="O659" s="135">
        <f t="shared" si="380"/>
        <v>0</v>
      </c>
      <c r="P659" s="135">
        <f t="shared" si="380"/>
        <v>0</v>
      </c>
      <c r="Q659" s="135">
        <f t="shared" si="380"/>
        <v>0</v>
      </c>
      <c r="R659" s="135">
        <f t="shared" si="380"/>
        <v>0</v>
      </c>
      <c r="S659" s="135">
        <f t="shared" si="380"/>
        <v>0</v>
      </c>
      <c r="T659" s="135">
        <f t="shared" si="380"/>
        <v>0</v>
      </c>
      <c r="U659" s="135">
        <f t="shared" si="380"/>
        <v>1.1199999999999999E-3</v>
      </c>
      <c r="V659" s="135">
        <f t="shared" si="380"/>
        <v>0</v>
      </c>
      <c r="W659" s="135">
        <f t="shared" si="380"/>
        <v>2.98E-3</v>
      </c>
      <c r="X659" s="135">
        <f t="shared" si="380"/>
        <v>1.553E-2</v>
      </c>
      <c r="Y659" s="135">
        <f t="shared" si="380"/>
        <v>7.4900000000000001E-3</v>
      </c>
      <c r="Z659" s="135">
        <f t="shared" si="380"/>
        <v>0</v>
      </c>
      <c r="AA659" s="135">
        <f t="shared" si="380"/>
        <v>0</v>
      </c>
    </row>
    <row r="660" spans="1:27" ht="12.75" hidden="1" customHeight="1" outlineLevel="1" x14ac:dyDescent="0.2">
      <c r="A660" s="163" t="s">
        <v>3051</v>
      </c>
      <c r="B660" s="94" t="s">
        <v>238</v>
      </c>
      <c r="C660" s="70" t="s">
        <v>79</v>
      </c>
      <c r="D660" s="71">
        <v>187.04</v>
      </c>
      <c r="E660" s="71">
        <v>83.53</v>
      </c>
      <c r="F660" s="71">
        <v>4.7</v>
      </c>
      <c r="G660" s="71">
        <v>20.83</v>
      </c>
      <c r="H660" s="71">
        <v>0</v>
      </c>
      <c r="I660" s="71">
        <v>105.07</v>
      </c>
      <c r="J660" s="71">
        <v>86.04</v>
      </c>
      <c r="K660" s="71">
        <v>187.34</v>
      </c>
      <c r="L660" s="71">
        <v>101.17</v>
      </c>
      <c r="M660" s="71">
        <v>89.48</v>
      </c>
      <c r="N660" s="71">
        <v>0.67</v>
      </c>
      <c r="O660" s="71">
        <v>0</v>
      </c>
      <c r="P660" s="71">
        <v>0</v>
      </c>
      <c r="Q660" s="71">
        <v>0</v>
      </c>
      <c r="R660" s="71">
        <v>0</v>
      </c>
      <c r="S660" s="71">
        <v>0</v>
      </c>
      <c r="T660" s="71">
        <v>0</v>
      </c>
      <c r="U660" s="71">
        <v>1.1200000000000001</v>
      </c>
      <c r="V660" s="71">
        <v>0</v>
      </c>
      <c r="W660" s="71">
        <v>2.98</v>
      </c>
      <c r="X660" s="71">
        <v>15.53</v>
      </c>
      <c r="Y660" s="71">
        <v>7.49</v>
      </c>
      <c r="Z660" s="71">
        <v>0</v>
      </c>
      <c r="AA660" s="71">
        <v>0</v>
      </c>
    </row>
    <row r="661" spans="1:27" collapsed="1" x14ac:dyDescent="0.2">
      <c r="A661" s="162" t="s">
        <v>3052</v>
      </c>
      <c r="B661" s="54" t="str">
        <f>"10"&amp;"."&amp;$B$801&amp;"."&amp;$B$802</f>
        <v>10.05.2023</v>
      </c>
      <c r="C661" s="134" t="s">
        <v>76</v>
      </c>
      <c r="D661" s="135">
        <f>ROUND((D662)/1000,5)</f>
        <v>0</v>
      </c>
      <c r="E661" s="135">
        <f t="shared" ref="E661:AA661" si="381">ROUND((E662)/1000,5)</f>
        <v>0</v>
      </c>
      <c r="F661" s="135">
        <f t="shared" si="381"/>
        <v>0</v>
      </c>
      <c r="G661" s="135">
        <f t="shared" si="381"/>
        <v>0</v>
      </c>
      <c r="H661" s="135">
        <f t="shared" si="381"/>
        <v>0</v>
      </c>
      <c r="I661" s="135">
        <f t="shared" si="381"/>
        <v>3.3820000000000003E-2</v>
      </c>
      <c r="J661" s="135">
        <f t="shared" si="381"/>
        <v>0.12522</v>
      </c>
      <c r="K661" s="135">
        <f t="shared" si="381"/>
        <v>0.10077</v>
      </c>
      <c r="L661" s="135">
        <f t="shared" si="381"/>
        <v>9.7599999999999996E-3</v>
      </c>
      <c r="M661" s="135">
        <f t="shared" si="381"/>
        <v>9.8879999999999996E-2</v>
      </c>
      <c r="N661" s="135">
        <f t="shared" si="381"/>
        <v>0</v>
      </c>
      <c r="O661" s="135">
        <f t="shared" si="381"/>
        <v>0</v>
      </c>
      <c r="P661" s="135">
        <f t="shared" si="381"/>
        <v>7.4400000000000004E-3</v>
      </c>
      <c r="Q661" s="135">
        <f t="shared" si="381"/>
        <v>0</v>
      </c>
      <c r="R661" s="135">
        <f t="shared" si="381"/>
        <v>0</v>
      </c>
      <c r="S661" s="135">
        <f t="shared" si="381"/>
        <v>0</v>
      </c>
      <c r="T661" s="135">
        <f t="shared" si="381"/>
        <v>0</v>
      </c>
      <c r="U661" s="135">
        <f t="shared" si="381"/>
        <v>6.0000000000000002E-5</v>
      </c>
      <c r="V661" s="135">
        <f t="shared" si="381"/>
        <v>5.0000000000000002E-5</v>
      </c>
      <c r="W661" s="135">
        <f t="shared" si="381"/>
        <v>1.891E-2</v>
      </c>
      <c r="X661" s="135">
        <f t="shared" si="381"/>
        <v>6.3699999999999998E-3</v>
      </c>
      <c r="Y661" s="135">
        <f t="shared" si="381"/>
        <v>0</v>
      </c>
      <c r="Z661" s="135">
        <f t="shared" si="381"/>
        <v>0</v>
      </c>
      <c r="AA661" s="135">
        <f t="shared" si="381"/>
        <v>0</v>
      </c>
    </row>
    <row r="662" spans="1:27" ht="12.75" hidden="1" customHeight="1" outlineLevel="1" x14ac:dyDescent="0.2">
      <c r="A662" s="163" t="s">
        <v>3053</v>
      </c>
      <c r="B662" s="94" t="s">
        <v>238</v>
      </c>
      <c r="C662" s="70" t="s">
        <v>79</v>
      </c>
      <c r="D662" s="71">
        <v>0</v>
      </c>
      <c r="E662" s="71">
        <v>0</v>
      </c>
      <c r="F662" s="71">
        <v>0</v>
      </c>
      <c r="G662" s="71">
        <v>0</v>
      </c>
      <c r="H662" s="71">
        <v>0</v>
      </c>
      <c r="I662" s="71">
        <v>33.82</v>
      </c>
      <c r="J662" s="71">
        <v>125.22</v>
      </c>
      <c r="K662" s="71">
        <v>100.77</v>
      </c>
      <c r="L662" s="71">
        <v>9.76</v>
      </c>
      <c r="M662" s="71">
        <v>98.88</v>
      </c>
      <c r="N662" s="71">
        <v>0</v>
      </c>
      <c r="O662" s="71">
        <v>0</v>
      </c>
      <c r="P662" s="71">
        <v>7.44</v>
      </c>
      <c r="Q662" s="71">
        <v>0</v>
      </c>
      <c r="R662" s="71">
        <v>0</v>
      </c>
      <c r="S662" s="71">
        <v>0</v>
      </c>
      <c r="T662" s="71">
        <v>0</v>
      </c>
      <c r="U662" s="71">
        <v>0.06</v>
      </c>
      <c r="V662" s="71">
        <v>0.05</v>
      </c>
      <c r="W662" s="71">
        <v>18.91</v>
      </c>
      <c r="X662" s="71">
        <v>6.37</v>
      </c>
      <c r="Y662" s="71">
        <v>0</v>
      </c>
      <c r="Z662" s="71">
        <v>0</v>
      </c>
      <c r="AA662" s="71">
        <v>0</v>
      </c>
    </row>
    <row r="663" spans="1:27" collapsed="1" x14ac:dyDescent="0.2">
      <c r="A663" s="162" t="s">
        <v>3054</v>
      </c>
      <c r="B663" s="54" t="str">
        <f>"11"&amp;"."&amp;$B$801&amp;"."&amp;$B$802</f>
        <v>11.05.2023</v>
      </c>
      <c r="C663" s="134" t="s">
        <v>76</v>
      </c>
      <c r="D663" s="135">
        <f>ROUND((D664)/1000,5)</f>
        <v>0</v>
      </c>
      <c r="E663" s="135">
        <f t="shared" ref="E663:AA663" si="382">ROUND((E664)/1000,5)</f>
        <v>0</v>
      </c>
      <c r="F663" s="135">
        <f t="shared" si="382"/>
        <v>0</v>
      </c>
      <c r="G663" s="135">
        <f t="shared" si="382"/>
        <v>1.6490000000000001E-2</v>
      </c>
      <c r="H663" s="135">
        <f t="shared" si="382"/>
        <v>6.8570000000000006E-2</v>
      </c>
      <c r="I663" s="135">
        <f t="shared" si="382"/>
        <v>0.15504000000000001</v>
      </c>
      <c r="J663" s="135">
        <f t="shared" si="382"/>
        <v>0.21168000000000001</v>
      </c>
      <c r="K663" s="135">
        <f t="shared" si="382"/>
        <v>0.30892999999999998</v>
      </c>
      <c r="L663" s="135">
        <f t="shared" si="382"/>
        <v>0.18984000000000001</v>
      </c>
      <c r="M663" s="135">
        <f t="shared" si="382"/>
        <v>9.2899999999999996E-2</v>
      </c>
      <c r="N663" s="135">
        <f t="shared" si="382"/>
        <v>6.6600000000000001E-3</v>
      </c>
      <c r="O663" s="135">
        <f t="shared" si="382"/>
        <v>0</v>
      </c>
      <c r="P663" s="135">
        <f t="shared" si="382"/>
        <v>3.0630000000000001E-2</v>
      </c>
      <c r="Q663" s="135">
        <f t="shared" si="382"/>
        <v>2.1239999999999998E-2</v>
      </c>
      <c r="R663" s="135">
        <f t="shared" si="382"/>
        <v>0</v>
      </c>
      <c r="S663" s="135">
        <f t="shared" si="382"/>
        <v>0</v>
      </c>
      <c r="T663" s="135">
        <f t="shared" si="382"/>
        <v>5.5999999999999995E-4</v>
      </c>
      <c r="U663" s="135">
        <f t="shared" si="382"/>
        <v>0</v>
      </c>
      <c r="V663" s="135">
        <f t="shared" si="382"/>
        <v>0</v>
      </c>
      <c r="W663" s="135">
        <f t="shared" si="382"/>
        <v>0</v>
      </c>
      <c r="X663" s="135">
        <f t="shared" si="382"/>
        <v>0</v>
      </c>
      <c r="Y663" s="135">
        <f t="shared" si="382"/>
        <v>0</v>
      </c>
      <c r="Z663" s="135">
        <f t="shared" si="382"/>
        <v>0</v>
      </c>
      <c r="AA663" s="135">
        <f t="shared" si="382"/>
        <v>0</v>
      </c>
    </row>
    <row r="664" spans="1:27" ht="12.75" hidden="1" customHeight="1" outlineLevel="1" x14ac:dyDescent="0.2">
      <c r="A664" s="163" t="s">
        <v>3055</v>
      </c>
      <c r="B664" s="94" t="s">
        <v>238</v>
      </c>
      <c r="C664" s="70" t="s">
        <v>79</v>
      </c>
      <c r="D664" s="71">
        <v>0</v>
      </c>
      <c r="E664" s="71">
        <v>0</v>
      </c>
      <c r="F664" s="71">
        <v>0</v>
      </c>
      <c r="G664" s="71">
        <v>16.489999999999998</v>
      </c>
      <c r="H664" s="71">
        <v>68.569999999999993</v>
      </c>
      <c r="I664" s="71">
        <v>155.04</v>
      </c>
      <c r="J664" s="71">
        <v>211.68</v>
      </c>
      <c r="K664" s="71">
        <v>308.93</v>
      </c>
      <c r="L664" s="71">
        <v>189.84</v>
      </c>
      <c r="M664" s="71">
        <v>92.9</v>
      </c>
      <c r="N664" s="71">
        <v>6.66</v>
      </c>
      <c r="O664" s="71">
        <v>0</v>
      </c>
      <c r="P664" s="71">
        <v>30.63</v>
      </c>
      <c r="Q664" s="71">
        <v>21.24</v>
      </c>
      <c r="R664" s="71">
        <v>0</v>
      </c>
      <c r="S664" s="71">
        <v>0</v>
      </c>
      <c r="T664" s="71">
        <v>0.56000000000000005</v>
      </c>
      <c r="U664" s="71">
        <v>0</v>
      </c>
      <c r="V664" s="71">
        <v>0</v>
      </c>
      <c r="W664" s="71">
        <v>0</v>
      </c>
      <c r="X664" s="71">
        <v>0</v>
      </c>
      <c r="Y664" s="71">
        <v>0</v>
      </c>
      <c r="Z664" s="71">
        <v>0</v>
      </c>
      <c r="AA664" s="71">
        <v>0</v>
      </c>
    </row>
    <row r="665" spans="1:27" collapsed="1" x14ac:dyDescent="0.2">
      <c r="A665" s="162" t="s">
        <v>3056</v>
      </c>
      <c r="B665" s="54" t="str">
        <f>"12"&amp;"."&amp;$B$801&amp;"."&amp;$B$802</f>
        <v>12.05.2023</v>
      </c>
      <c r="C665" s="134" t="s">
        <v>76</v>
      </c>
      <c r="D665" s="135">
        <f>ROUND((D666)/1000,5)</f>
        <v>0</v>
      </c>
      <c r="E665" s="135">
        <f t="shared" ref="E665:AA665" si="383">ROUND((E666)/1000,5)</f>
        <v>0</v>
      </c>
      <c r="F665" s="135">
        <f t="shared" si="383"/>
        <v>0</v>
      </c>
      <c r="G665" s="135">
        <f t="shared" si="383"/>
        <v>0</v>
      </c>
      <c r="H665" s="135">
        <f t="shared" si="383"/>
        <v>0</v>
      </c>
      <c r="I665" s="135">
        <f t="shared" si="383"/>
        <v>0.16456000000000001</v>
      </c>
      <c r="J665" s="135">
        <f t="shared" si="383"/>
        <v>0.11475</v>
      </c>
      <c r="K665" s="135">
        <f t="shared" si="383"/>
        <v>3.8089999999999999E-2</v>
      </c>
      <c r="L665" s="135">
        <f t="shared" si="383"/>
        <v>2.4000000000000001E-4</v>
      </c>
      <c r="M665" s="135">
        <f t="shared" si="383"/>
        <v>1.389E-2</v>
      </c>
      <c r="N665" s="135">
        <f t="shared" si="383"/>
        <v>0</v>
      </c>
      <c r="O665" s="135">
        <f t="shared" si="383"/>
        <v>0</v>
      </c>
      <c r="P665" s="135">
        <f t="shared" si="383"/>
        <v>0</v>
      </c>
      <c r="Q665" s="135">
        <f t="shared" si="383"/>
        <v>5.5259999999999997E-2</v>
      </c>
      <c r="R665" s="135">
        <f t="shared" si="383"/>
        <v>9.1500000000000001E-3</v>
      </c>
      <c r="S665" s="135">
        <f t="shared" si="383"/>
        <v>8.0000000000000007E-5</v>
      </c>
      <c r="T665" s="135">
        <f t="shared" si="383"/>
        <v>0</v>
      </c>
      <c r="U665" s="135">
        <f t="shared" si="383"/>
        <v>0</v>
      </c>
      <c r="V665" s="135">
        <f t="shared" si="383"/>
        <v>3.2000000000000003E-4</v>
      </c>
      <c r="W665" s="135">
        <f t="shared" si="383"/>
        <v>1.9820000000000001E-2</v>
      </c>
      <c r="X665" s="135">
        <f t="shared" si="383"/>
        <v>0.13297</v>
      </c>
      <c r="Y665" s="135">
        <f t="shared" si="383"/>
        <v>0</v>
      </c>
      <c r="Z665" s="135">
        <f t="shared" si="383"/>
        <v>0</v>
      </c>
      <c r="AA665" s="135">
        <f t="shared" si="383"/>
        <v>0</v>
      </c>
    </row>
    <row r="666" spans="1:27" ht="12.75" hidden="1" customHeight="1" outlineLevel="1" x14ac:dyDescent="0.2">
      <c r="A666" s="163" t="s">
        <v>3057</v>
      </c>
      <c r="B666" s="94" t="s">
        <v>238</v>
      </c>
      <c r="C666" s="70" t="s">
        <v>79</v>
      </c>
      <c r="D666" s="71">
        <v>0</v>
      </c>
      <c r="E666" s="71">
        <v>0</v>
      </c>
      <c r="F666" s="71">
        <v>0</v>
      </c>
      <c r="G666" s="71">
        <v>0</v>
      </c>
      <c r="H666" s="71">
        <v>0</v>
      </c>
      <c r="I666" s="71">
        <v>164.56</v>
      </c>
      <c r="J666" s="71">
        <v>114.75</v>
      </c>
      <c r="K666" s="71">
        <v>38.090000000000003</v>
      </c>
      <c r="L666" s="71">
        <v>0.24</v>
      </c>
      <c r="M666" s="71">
        <v>13.89</v>
      </c>
      <c r="N666" s="71">
        <v>0</v>
      </c>
      <c r="O666" s="71">
        <v>0</v>
      </c>
      <c r="P666" s="71">
        <v>0</v>
      </c>
      <c r="Q666" s="71">
        <v>55.26</v>
      </c>
      <c r="R666" s="71">
        <v>9.15</v>
      </c>
      <c r="S666" s="71">
        <v>0.08</v>
      </c>
      <c r="T666" s="71">
        <v>0</v>
      </c>
      <c r="U666" s="71">
        <v>0</v>
      </c>
      <c r="V666" s="71">
        <v>0.32</v>
      </c>
      <c r="W666" s="71">
        <v>19.82</v>
      </c>
      <c r="X666" s="71">
        <v>132.97</v>
      </c>
      <c r="Y666" s="71">
        <v>0</v>
      </c>
      <c r="Z666" s="71">
        <v>0</v>
      </c>
      <c r="AA666" s="71">
        <v>0</v>
      </c>
    </row>
    <row r="667" spans="1:27" collapsed="1" x14ac:dyDescent="0.2">
      <c r="A667" s="162" t="s">
        <v>3058</v>
      </c>
      <c r="B667" s="54" t="str">
        <f>"13"&amp;"."&amp;$B$801&amp;"."&amp;$B$802</f>
        <v>13.05.2023</v>
      </c>
      <c r="C667" s="134" t="s">
        <v>76</v>
      </c>
      <c r="D667" s="135">
        <f>ROUND((D668)/1000,5)</f>
        <v>0</v>
      </c>
      <c r="E667" s="135">
        <f t="shared" ref="E667:AA667" si="384">ROUND((E668)/1000,5)</f>
        <v>0</v>
      </c>
      <c r="F667" s="135">
        <f t="shared" si="384"/>
        <v>0</v>
      </c>
      <c r="G667" s="135">
        <f t="shared" si="384"/>
        <v>0</v>
      </c>
      <c r="H667" s="135">
        <f t="shared" si="384"/>
        <v>0</v>
      </c>
      <c r="I667" s="135">
        <f t="shared" si="384"/>
        <v>2.198E-2</v>
      </c>
      <c r="J667" s="135">
        <f t="shared" si="384"/>
        <v>0</v>
      </c>
      <c r="K667" s="135">
        <f t="shared" si="384"/>
        <v>0</v>
      </c>
      <c r="L667" s="135">
        <f t="shared" si="384"/>
        <v>0</v>
      </c>
      <c r="M667" s="135">
        <f t="shared" si="384"/>
        <v>0</v>
      </c>
      <c r="N667" s="135">
        <f t="shared" si="384"/>
        <v>0</v>
      </c>
      <c r="O667" s="135">
        <f t="shared" si="384"/>
        <v>0</v>
      </c>
      <c r="P667" s="135">
        <f t="shared" si="384"/>
        <v>0</v>
      </c>
      <c r="Q667" s="135">
        <f t="shared" si="384"/>
        <v>1.6000000000000001E-4</v>
      </c>
      <c r="R667" s="135">
        <f t="shared" si="384"/>
        <v>1E-4</v>
      </c>
      <c r="S667" s="135">
        <f t="shared" si="384"/>
        <v>2.2000000000000001E-4</v>
      </c>
      <c r="T667" s="135">
        <f t="shared" si="384"/>
        <v>2.3000000000000001E-4</v>
      </c>
      <c r="U667" s="135">
        <f t="shared" si="384"/>
        <v>0</v>
      </c>
      <c r="V667" s="135">
        <f t="shared" si="384"/>
        <v>1.133E-2</v>
      </c>
      <c r="W667" s="135">
        <f t="shared" si="384"/>
        <v>3.5860000000000003E-2</v>
      </c>
      <c r="X667" s="135">
        <f t="shared" si="384"/>
        <v>3.322E-2</v>
      </c>
      <c r="Y667" s="135">
        <f t="shared" si="384"/>
        <v>1.077E-2</v>
      </c>
      <c r="Z667" s="135">
        <f t="shared" si="384"/>
        <v>0</v>
      </c>
      <c r="AA667" s="135">
        <f t="shared" si="384"/>
        <v>0</v>
      </c>
    </row>
    <row r="668" spans="1:27" ht="12.75" hidden="1" customHeight="1" outlineLevel="1" x14ac:dyDescent="0.2">
      <c r="A668" s="163" t="s">
        <v>3059</v>
      </c>
      <c r="B668" s="94" t="s">
        <v>238</v>
      </c>
      <c r="C668" s="70" t="s">
        <v>79</v>
      </c>
      <c r="D668" s="71">
        <v>0</v>
      </c>
      <c r="E668" s="71">
        <v>0</v>
      </c>
      <c r="F668" s="71">
        <v>0</v>
      </c>
      <c r="G668" s="71">
        <v>0</v>
      </c>
      <c r="H668" s="71">
        <v>0</v>
      </c>
      <c r="I668" s="71">
        <v>21.98</v>
      </c>
      <c r="J668" s="71">
        <v>0</v>
      </c>
      <c r="K668" s="71">
        <v>0</v>
      </c>
      <c r="L668" s="71">
        <v>0</v>
      </c>
      <c r="M668" s="71">
        <v>0</v>
      </c>
      <c r="N668" s="71">
        <v>0</v>
      </c>
      <c r="O668" s="71">
        <v>0</v>
      </c>
      <c r="P668" s="71">
        <v>0</v>
      </c>
      <c r="Q668" s="71">
        <v>0.16</v>
      </c>
      <c r="R668" s="71">
        <v>0.1</v>
      </c>
      <c r="S668" s="71">
        <v>0.22</v>
      </c>
      <c r="T668" s="71">
        <v>0.23</v>
      </c>
      <c r="U668" s="71">
        <v>0</v>
      </c>
      <c r="V668" s="71">
        <v>11.33</v>
      </c>
      <c r="W668" s="71">
        <v>35.86</v>
      </c>
      <c r="X668" s="71">
        <v>33.22</v>
      </c>
      <c r="Y668" s="71">
        <v>10.77</v>
      </c>
      <c r="Z668" s="71">
        <v>0</v>
      </c>
      <c r="AA668" s="71">
        <v>0</v>
      </c>
    </row>
    <row r="669" spans="1:27" collapsed="1" x14ac:dyDescent="0.2">
      <c r="A669" s="162" t="s">
        <v>3060</v>
      </c>
      <c r="B669" s="54" t="str">
        <f>"14"&amp;"."&amp;$B$801&amp;"."&amp;$B$802</f>
        <v>14.05.2023</v>
      </c>
      <c r="C669" s="134" t="s">
        <v>76</v>
      </c>
      <c r="D669" s="135">
        <f>ROUND((D670)/1000,5)</f>
        <v>0</v>
      </c>
      <c r="E669" s="135">
        <f t="shared" ref="E669:AA669" si="385">ROUND((E670)/1000,5)</f>
        <v>0</v>
      </c>
      <c r="F669" s="135">
        <f t="shared" si="385"/>
        <v>0</v>
      </c>
      <c r="G669" s="135">
        <f t="shared" si="385"/>
        <v>0</v>
      </c>
      <c r="H669" s="135">
        <f t="shared" si="385"/>
        <v>0</v>
      </c>
      <c r="I669" s="135">
        <f t="shared" si="385"/>
        <v>0</v>
      </c>
      <c r="J669" s="135">
        <f t="shared" si="385"/>
        <v>0.10498</v>
      </c>
      <c r="K669" s="135">
        <f t="shared" si="385"/>
        <v>0.11439000000000001</v>
      </c>
      <c r="L669" s="135">
        <f t="shared" si="385"/>
        <v>6.9779999999999995E-2</v>
      </c>
      <c r="M669" s="135">
        <f t="shared" si="385"/>
        <v>5.9100000000000003E-3</v>
      </c>
      <c r="N669" s="135">
        <f t="shared" si="385"/>
        <v>0</v>
      </c>
      <c r="O669" s="135">
        <f t="shared" si="385"/>
        <v>0</v>
      </c>
      <c r="P669" s="135">
        <f t="shared" si="385"/>
        <v>6.62E-3</v>
      </c>
      <c r="Q669" s="135">
        <f t="shared" si="385"/>
        <v>1.1999999999999999E-3</v>
      </c>
      <c r="R669" s="135">
        <f t="shared" si="385"/>
        <v>0</v>
      </c>
      <c r="S669" s="135">
        <f t="shared" si="385"/>
        <v>1.609E-2</v>
      </c>
      <c r="T669" s="135">
        <f t="shared" si="385"/>
        <v>0.19892000000000001</v>
      </c>
      <c r="U669" s="135">
        <f t="shared" si="385"/>
        <v>2.8580000000000001E-2</v>
      </c>
      <c r="V669" s="135">
        <f t="shared" si="385"/>
        <v>1.24E-3</v>
      </c>
      <c r="W669" s="135">
        <f t="shared" si="385"/>
        <v>9.0190000000000006E-2</v>
      </c>
      <c r="X669" s="135">
        <f t="shared" si="385"/>
        <v>0.12191</v>
      </c>
      <c r="Y669" s="135">
        <f t="shared" si="385"/>
        <v>0</v>
      </c>
      <c r="Z669" s="135">
        <f t="shared" si="385"/>
        <v>0</v>
      </c>
      <c r="AA669" s="135">
        <f t="shared" si="385"/>
        <v>0</v>
      </c>
    </row>
    <row r="670" spans="1:27" ht="12.75" hidden="1" customHeight="1" outlineLevel="1" x14ac:dyDescent="0.2">
      <c r="A670" s="163" t="s">
        <v>3061</v>
      </c>
      <c r="B670" s="94" t="s">
        <v>238</v>
      </c>
      <c r="C670" s="70" t="s">
        <v>79</v>
      </c>
      <c r="D670" s="71">
        <v>0</v>
      </c>
      <c r="E670" s="71">
        <v>0</v>
      </c>
      <c r="F670" s="71">
        <v>0</v>
      </c>
      <c r="G670" s="71">
        <v>0</v>
      </c>
      <c r="H670" s="71">
        <v>0</v>
      </c>
      <c r="I670" s="71">
        <v>0</v>
      </c>
      <c r="J670" s="71">
        <v>104.98</v>
      </c>
      <c r="K670" s="71">
        <v>114.39</v>
      </c>
      <c r="L670" s="71">
        <v>69.78</v>
      </c>
      <c r="M670" s="71">
        <v>5.91</v>
      </c>
      <c r="N670" s="71">
        <v>0</v>
      </c>
      <c r="O670" s="71">
        <v>0</v>
      </c>
      <c r="P670" s="71">
        <v>6.62</v>
      </c>
      <c r="Q670" s="71">
        <v>1.2</v>
      </c>
      <c r="R670" s="71">
        <v>0</v>
      </c>
      <c r="S670" s="71">
        <v>16.09</v>
      </c>
      <c r="T670" s="71">
        <v>198.92</v>
      </c>
      <c r="U670" s="71">
        <v>28.58</v>
      </c>
      <c r="V670" s="71">
        <v>1.24</v>
      </c>
      <c r="W670" s="71">
        <v>90.19</v>
      </c>
      <c r="X670" s="71">
        <v>121.91</v>
      </c>
      <c r="Y670" s="71">
        <v>0</v>
      </c>
      <c r="Z670" s="71">
        <v>0</v>
      </c>
      <c r="AA670" s="71">
        <v>0</v>
      </c>
    </row>
    <row r="671" spans="1:27" collapsed="1" x14ac:dyDescent="0.2">
      <c r="A671" s="162" t="s">
        <v>3062</v>
      </c>
      <c r="B671" s="54" t="str">
        <f>"15"&amp;"."&amp;$B$801&amp;"."&amp;$B$802</f>
        <v>15.05.2023</v>
      </c>
      <c r="C671" s="134" t="s">
        <v>76</v>
      </c>
      <c r="D671" s="135">
        <f>ROUND((D672)/1000,5)</f>
        <v>0</v>
      </c>
      <c r="E671" s="135">
        <f t="shared" ref="E671:AA671" si="386">ROUND((E672)/1000,5)</f>
        <v>0</v>
      </c>
      <c r="F671" s="135">
        <f t="shared" si="386"/>
        <v>0</v>
      </c>
      <c r="G671" s="135">
        <f t="shared" si="386"/>
        <v>0</v>
      </c>
      <c r="H671" s="135">
        <f t="shared" si="386"/>
        <v>0</v>
      </c>
      <c r="I671" s="135">
        <f t="shared" si="386"/>
        <v>0.11985999999999999</v>
      </c>
      <c r="J671" s="135">
        <f t="shared" si="386"/>
        <v>0.18590000000000001</v>
      </c>
      <c r="K671" s="135">
        <f t="shared" si="386"/>
        <v>0.26430999999999999</v>
      </c>
      <c r="L671" s="135">
        <f t="shared" si="386"/>
        <v>0.27816999999999997</v>
      </c>
      <c r="M671" s="135">
        <f t="shared" si="386"/>
        <v>0.21737000000000001</v>
      </c>
      <c r="N671" s="135">
        <f t="shared" si="386"/>
        <v>0.20343</v>
      </c>
      <c r="O671" s="135">
        <f t="shared" si="386"/>
        <v>9.461E-2</v>
      </c>
      <c r="P671" s="135">
        <f t="shared" si="386"/>
        <v>0.14512</v>
      </c>
      <c r="Q671" s="135">
        <f t="shared" si="386"/>
        <v>9.6939999999999998E-2</v>
      </c>
      <c r="R671" s="135">
        <f t="shared" si="386"/>
        <v>0.10186000000000001</v>
      </c>
      <c r="S671" s="135">
        <f t="shared" si="386"/>
        <v>0.1026</v>
      </c>
      <c r="T671" s="135">
        <f t="shared" si="386"/>
        <v>4.045E-2</v>
      </c>
      <c r="U671" s="135">
        <f t="shared" si="386"/>
        <v>5.4550000000000001E-2</v>
      </c>
      <c r="V671" s="135">
        <f t="shared" si="386"/>
        <v>9.6629999999999994E-2</v>
      </c>
      <c r="W671" s="135">
        <f t="shared" si="386"/>
        <v>7.1279999999999996E-2</v>
      </c>
      <c r="X671" s="135">
        <f t="shared" si="386"/>
        <v>0.10518</v>
      </c>
      <c r="Y671" s="135">
        <f t="shared" si="386"/>
        <v>0</v>
      </c>
      <c r="Z671" s="135">
        <f t="shared" si="386"/>
        <v>0</v>
      </c>
      <c r="AA671" s="135">
        <f t="shared" si="386"/>
        <v>0</v>
      </c>
    </row>
    <row r="672" spans="1:27" ht="12.75" hidden="1" customHeight="1" outlineLevel="1" x14ac:dyDescent="0.2">
      <c r="A672" s="163" t="s">
        <v>3063</v>
      </c>
      <c r="B672" s="94" t="s">
        <v>238</v>
      </c>
      <c r="C672" s="70" t="s">
        <v>79</v>
      </c>
      <c r="D672" s="71">
        <v>0</v>
      </c>
      <c r="E672" s="71">
        <v>0</v>
      </c>
      <c r="F672" s="71">
        <v>0</v>
      </c>
      <c r="G672" s="71">
        <v>0</v>
      </c>
      <c r="H672" s="71">
        <v>0</v>
      </c>
      <c r="I672" s="71">
        <v>119.86</v>
      </c>
      <c r="J672" s="71">
        <v>185.9</v>
      </c>
      <c r="K672" s="71">
        <v>264.31</v>
      </c>
      <c r="L672" s="71">
        <v>278.17</v>
      </c>
      <c r="M672" s="71">
        <v>217.37</v>
      </c>
      <c r="N672" s="71">
        <v>203.43</v>
      </c>
      <c r="O672" s="71">
        <v>94.61</v>
      </c>
      <c r="P672" s="71">
        <v>145.12</v>
      </c>
      <c r="Q672" s="71">
        <v>96.94</v>
      </c>
      <c r="R672" s="71">
        <v>101.86</v>
      </c>
      <c r="S672" s="71">
        <v>102.6</v>
      </c>
      <c r="T672" s="71">
        <v>40.450000000000003</v>
      </c>
      <c r="U672" s="71">
        <v>54.55</v>
      </c>
      <c r="V672" s="71">
        <v>96.63</v>
      </c>
      <c r="W672" s="71">
        <v>71.28</v>
      </c>
      <c r="X672" s="71">
        <v>105.18</v>
      </c>
      <c r="Y672" s="71">
        <v>0</v>
      </c>
      <c r="Z672" s="71">
        <v>0</v>
      </c>
      <c r="AA672" s="71">
        <v>0</v>
      </c>
    </row>
    <row r="673" spans="1:27" collapsed="1" x14ac:dyDescent="0.2">
      <c r="A673" s="162" t="s">
        <v>3064</v>
      </c>
      <c r="B673" s="54" t="str">
        <f>"16"&amp;"."&amp;$B$801&amp;"."&amp;$B$802</f>
        <v>16.05.2023</v>
      </c>
      <c r="C673" s="134" t="s">
        <v>76</v>
      </c>
      <c r="D673" s="135">
        <f>ROUND((D674)/1000,5)</f>
        <v>0</v>
      </c>
      <c r="E673" s="135">
        <f t="shared" ref="E673:AA673" si="387">ROUND((E674)/1000,5)</f>
        <v>0</v>
      </c>
      <c r="F673" s="135">
        <f t="shared" si="387"/>
        <v>0</v>
      </c>
      <c r="G673" s="135">
        <f t="shared" si="387"/>
        <v>0</v>
      </c>
      <c r="H673" s="135">
        <f t="shared" si="387"/>
        <v>0</v>
      </c>
      <c r="I673" s="135">
        <f t="shared" si="387"/>
        <v>0.10743999999999999</v>
      </c>
      <c r="J673" s="135">
        <f t="shared" si="387"/>
        <v>0.13278999999999999</v>
      </c>
      <c r="K673" s="135">
        <f t="shared" si="387"/>
        <v>0.14918000000000001</v>
      </c>
      <c r="L673" s="135">
        <f t="shared" si="387"/>
        <v>0.11882</v>
      </c>
      <c r="M673" s="135">
        <f t="shared" si="387"/>
        <v>3.6260000000000001E-2</v>
      </c>
      <c r="N673" s="135">
        <f t="shared" si="387"/>
        <v>3.0400000000000002E-3</v>
      </c>
      <c r="O673" s="135">
        <f t="shared" si="387"/>
        <v>0</v>
      </c>
      <c r="P673" s="135">
        <f t="shared" si="387"/>
        <v>3.236E-2</v>
      </c>
      <c r="Q673" s="135">
        <f t="shared" si="387"/>
        <v>2.044E-2</v>
      </c>
      <c r="R673" s="135">
        <f t="shared" si="387"/>
        <v>5.9300000000000004E-3</v>
      </c>
      <c r="S673" s="135">
        <f t="shared" si="387"/>
        <v>8.0099999999999998E-3</v>
      </c>
      <c r="T673" s="135">
        <f t="shared" si="387"/>
        <v>7.2289999999999993E-2</v>
      </c>
      <c r="U673" s="135">
        <f t="shared" si="387"/>
        <v>9.9460000000000007E-2</v>
      </c>
      <c r="V673" s="135">
        <f t="shared" si="387"/>
        <v>7.7060000000000003E-2</v>
      </c>
      <c r="W673" s="135">
        <f t="shared" si="387"/>
        <v>0</v>
      </c>
      <c r="X673" s="135">
        <f t="shared" si="387"/>
        <v>3.381E-2</v>
      </c>
      <c r="Y673" s="135">
        <f t="shared" si="387"/>
        <v>0</v>
      </c>
      <c r="Z673" s="135">
        <f t="shared" si="387"/>
        <v>0</v>
      </c>
      <c r="AA673" s="135">
        <f t="shared" si="387"/>
        <v>0</v>
      </c>
    </row>
    <row r="674" spans="1:27" ht="12.75" hidden="1" customHeight="1" outlineLevel="1" x14ac:dyDescent="0.2">
      <c r="A674" s="163" t="s">
        <v>3065</v>
      </c>
      <c r="B674" s="94" t="s">
        <v>238</v>
      </c>
      <c r="C674" s="70" t="s">
        <v>79</v>
      </c>
      <c r="D674" s="71">
        <v>0</v>
      </c>
      <c r="E674" s="71">
        <v>0</v>
      </c>
      <c r="F674" s="71">
        <v>0</v>
      </c>
      <c r="G674" s="71">
        <v>0</v>
      </c>
      <c r="H674" s="71">
        <v>0</v>
      </c>
      <c r="I674" s="71">
        <v>107.44</v>
      </c>
      <c r="J674" s="71">
        <v>132.79</v>
      </c>
      <c r="K674" s="71">
        <v>149.18</v>
      </c>
      <c r="L674" s="71">
        <v>118.82</v>
      </c>
      <c r="M674" s="71">
        <v>36.26</v>
      </c>
      <c r="N674" s="71">
        <v>3.04</v>
      </c>
      <c r="O674" s="71">
        <v>0</v>
      </c>
      <c r="P674" s="71">
        <v>32.36</v>
      </c>
      <c r="Q674" s="71">
        <v>20.440000000000001</v>
      </c>
      <c r="R674" s="71">
        <v>5.93</v>
      </c>
      <c r="S674" s="71">
        <v>8.01</v>
      </c>
      <c r="T674" s="71">
        <v>72.290000000000006</v>
      </c>
      <c r="U674" s="71">
        <v>99.46</v>
      </c>
      <c r="V674" s="71">
        <v>77.06</v>
      </c>
      <c r="W674" s="71">
        <v>0</v>
      </c>
      <c r="X674" s="71">
        <v>33.81</v>
      </c>
      <c r="Y674" s="71">
        <v>0</v>
      </c>
      <c r="Z674" s="71">
        <v>0</v>
      </c>
      <c r="AA674" s="71">
        <v>0</v>
      </c>
    </row>
    <row r="675" spans="1:27" collapsed="1" x14ac:dyDescent="0.2">
      <c r="A675" s="162" t="s">
        <v>3066</v>
      </c>
      <c r="B675" s="54" t="str">
        <f>"17"&amp;"."&amp;$B$801&amp;"."&amp;$B$802</f>
        <v>17.05.2023</v>
      </c>
      <c r="C675" s="134" t="s">
        <v>76</v>
      </c>
      <c r="D675" s="135">
        <f>ROUND((D676)/1000,5)</f>
        <v>0</v>
      </c>
      <c r="E675" s="135">
        <f t="shared" ref="E675:AA675" si="388">ROUND((E676)/1000,5)</f>
        <v>0</v>
      </c>
      <c r="F675" s="135">
        <f t="shared" si="388"/>
        <v>0</v>
      </c>
      <c r="G675" s="135">
        <f t="shared" si="388"/>
        <v>0</v>
      </c>
      <c r="H675" s="135">
        <f t="shared" si="388"/>
        <v>8.7669999999999998E-2</v>
      </c>
      <c r="I675" s="135">
        <f t="shared" si="388"/>
        <v>0.22145000000000001</v>
      </c>
      <c r="J675" s="135">
        <f t="shared" si="388"/>
        <v>0.20391999999999999</v>
      </c>
      <c r="K675" s="135">
        <f t="shared" si="388"/>
        <v>0.27245000000000003</v>
      </c>
      <c r="L675" s="135">
        <f t="shared" si="388"/>
        <v>0.17451</v>
      </c>
      <c r="M675" s="135">
        <f t="shared" si="388"/>
        <v>3.8980000000000001E-2</v>
      </c>
      <c r="N675" s="135">
        <f t="shared" si="388"/>
        <v>3.252E-2</v>
      </c>
      <c r="O675" s="135">
        <f t="shared" si="388"/>
        <v>5.1950000000000003E-2</v>
      </c>
      <c r="P675" s="135">
        <f t="shared" si="388"/>
        <v>5.9709999999999999E-2</v>
      </c>
      <c r="Q675" s="135">
        <f t="shared" si="388"/>
        <v>0.12801000000000001</v>
      </c>
      <c r="R675" s="135">
        <f t="shared" si="388"/>
        <v>3.5659999999999997E-2</v>
      </c>
      <c r="S675" s="135">
        <f t="shared" si="388"/>
        <v>9.7439999999999999E-2</v>
      </c>
      <c r="T675" s="135">
        <f t="shared" si="388"/>
        <v>9.1999999999999998E-2</v>
      </c>
      <c r="U675" s="135">
        <f t="shared" si="388"/>
        <v>0.20773</v>
      </c>
      <c r="V675" s="135">
        <f t="shared" si="388"/>
        <v>0.20680000000000001</v>
      </c>
      <c r="W675" s="135">
        <f t="shared" si="388"/>
        <v>0.21368999999999999</v>
      </c>
      <c r="X675" s="135">
        <f t="shared" si="388"/>
        <v>0.2248</v>
      </c>
      <c r="Y675" s="135">
        <f t="shared" si="388"/>
        <v>9.2399999999999996E-2</v>
      </c>
      <c r="Z675" s="135">
        <f t="shared" si="388"/>
        <v>0</v>
      </c>
      <c r="AA675" s="135">
        <f t="shared" si="388"/>
        <v>0</v>
      </c>
    </row>
    <row r="676" spans="1:27" ht="12.75" hidden="1" customHeight="1" outlineLevel="1" x14ac:dyDescent="0.2">
      <c r="A676" s="163" t="s">
        <v>3067</v>
      </c>
      <c r="B676" s="94" t="s">
        <v>238</v>
      </c>
      <c r="C676" s="70" t="s">
        <v>79</v>
      </c>
      <c r="D676" s="71">
        <v>0</v>
      </c>
      <c r="E676" s="71">
        <v>0</v>
      </c>
      <c r="F676" s="71">
        <v>0</v>
      </c>
      <c r="G676" s="71">
        <v>0</v>
      </c>
      <c r="H676" s="71">
        <v>87.67</v>
      </c>
      <c r="I676" s="71">
        <v>221.45</v>
      </c>
      <c r="J676" s="71">
        <v>203.92</v>
      </c>
      <c r="K676" s="71">
        <v>272.45</v>
      </c>
      <c r="L676" s="71">
        <v>174.51</v>
      </c>
      <c r="M676" s="71">
        <v>38.979999999999997</v>
      </c>
      <c r="N676" s="71">
        <v>32.520000000000003</v>
      </c>
      <c r="O676" s="71">
        <v>51.95</v>
      </c>
      <c r="P676" s="71">
        <v>59.71</v>
      </c>
      <c r="Q676" s="71">
        <v>128.01</v>
      </c>
      <c r="R676" s="71">
        <v>35.659999999999997</v>
      </c>
      <c r="S676" s="71">
        <v>97.44</v>
      </c>
      <c r="T676" s="71">
        <v>92</v>
      </c>
      <c r="U676" s="71">
        <v>207.73</v>
      </c>
      <c r="V676" s="71">
        <v>206.8</v>
      </c>
      <c r="W676" s="71">
        <v>213.69</v>
      </c>
      <c r="X676" s="71">
        <v>224.8</v>
      </c>
      <c r="Y676" s="71">
        <v>92.4</v>
      </c>
      <c r="Z676" s="71">
        <v>0</v>
      </c>
      <c r="AA676" s="71">
        <v>0</v>
      </c>
    </row>
    <row r="677" spans="1:27" collapsed="1" x14ac:dyDescent="0.2">
      <c r="A677" s="162" t="s">
        <v>3068</v>
      </c>
      <c r="B677" s="54" t="str">
        <f>"18"&amp;"."&amp;$B$801&amp;"."&amp;$B$802</f>
        <v>18.05.2023</v>
      </c>
      <c r="C677" s="134" t="s">
        <v>76</v>
      </c>
      <c r="D677" s="135">
        <f>ROUND((D678)/1000,5)</f>
        <v>0</v>
      </c>
      <c r="E677" s="135">
        <f t="shared" ref="E677:AA677" si="389">ROUND((E678)/1000,5)</f>
        <v>0</v>
      </c>
      <c r="F677" s="135">
        <f t="shared" si="389"/>
        <v>0</v>
      </c>
      <c r="G677" s="135">
        <f t="shared" si="389"/>
        <v>0</v>
      </c>
      <c r="H677" s="135">
        <f t="shared" si="389"/>
        <v>0</v>
      </c>
      <c r="I677" s="135">
        <f t="shared" si="389"/>
        <v>0.13663</v>
      </c>
      <c r="J677" s="135">
        <f t="shared" si="389"/>
        <v>0.20288999999999999</v>
      </c>
      <c r="K677" s="135">
        <f t="shared" si="389"/>
        <v>0.18406</v>
      </c>
      <c r="L677" s="135">
        <f t="shared" si="389"/>
        <v>4.8469999999999999E-2</v>
      </c>
      <c r="M677" s="135">
        <f t="shared" si="389"/>
        <v>0.15187</v>
      </c>
      <c r="N677" s="135">
        <f t="shared" si="389"/>
        <v>9.2160000000000006E-2</v>
      </c>
      <c r="O677" s="135">
        <f t="shared" si="389"/>
        <v>0</v>
      </c>
      <c r="P677" s="135">
        <f t="shared" si="389"/>
        <v>3.7170000000000002E-2</v>
      </c>
      <c r="Q677" s="135">
        <f t="shared" si="389"/>
        <v>1.789E-2</v>
      </c>
      <c r="R677" s="135">
        <f t="shared" si="389"/>
        <v>8.1300000000000001E-3</v>
      </c>
      <c r="S677" s="135">
        <f t="shared" si="389"/>
        <v>0</v>
      </c>
      <c r="T677" s="135">
        <f t="shared" si="389"/>
        <v>4.8079999999999998E-2</v>
      </c>
      <c r="U677" s="135">
        <f t="shared" si="389"/>
        <v>5.0459999999999998E-2</v>
      </c>
      <c r="V677" s="135">
        <f t="shared" si="389"/>
        <v>3.4840000000000003E-2</v>
      </c>
      <c r="W677" s="135">
        <f t="shared" si="389"/>
        <v>6.9750000000000006E-2</v>
      </c>
      <c r="X677" s="135">
        <f t="shared" si="389"/>
        <v>0.10845</v>
      </c>
      <c r="Y677" s="135">
        <f t="shared" si="389"/>
        <v>0</v>
      </c>
      <c r="Z677" s="135">
        <f t="shared" si="389"/>
        <v>0</v>
      </c>
      <c r="AA677" s="135">
        <f t="shared" si="389"/>
        <v>0</v>
      </c>
    </row>
    <row r="678" spans="1:27" ht="12.75" hidden="1" customHeight="1" outlineLevel="1" x14ac:dyDescent="0.2">
      <c r="A678" s="163" t="s">
        <v>3069</v>
      </c>
      <c r="B678" s="94" t="s">
        <v>238</v>
      </c>
      <c r="C678" s="70" t="s">
        <v>79</v>
      </c>
      <c r="D678" s="71">
        <v>0</v>
      </c>
      <c r="E678" s="71">
        <v>0</v>
      </c>
      <c r="F678" s="71">
        <v>0</v>
      </c>
      <c r="G678" s="71">
        <v>0</v>
      </c>
      <c r="H678" s="71">
        <v>0</v>
      </c>
      <c r="I678" s="71">
        <v>136.63</v>
      </c>
      <c r="J678" s="71">
        <v>202.89</v>
      </c>
      <c r="K678" s="71">
        <v>184.06</v>
      </c>
      <c r="L678" s="71">
        <v>48.47</v>
      </c>
      <c r="M678" s="71">
        <v>151.87</v>
      </c>
      <c r="N678" s="71">
        <v>92.16</v>
      </c>
      <c r="O678" s="71">
        <v>0</v>
      </c>
      <c r="P678" s="71">
        <v>37.17</v>
      </c>
      <c r="Q678" s="71">
        <v>17.89</v>
      </c>
      <c r="R678" s="71">
        <v>8.1300000000000008</v>
      </c>
      <c r="S678" s="71">
        <v>0</v>
      </c>
      <c r="T678" s="71">
        <v>48.08</v>
      </c>
      <c r="U678" s="71">
        <v>50.46</v>
      </c>
      <c r="V678" s="71">
        <v>34.840000000000003</v>
      </c>
      <c r="W678" s="71">
        <v>69.75</v>
      </c>
      <c r="X678" s="71">
        <v>108.45</v>
      </c>
      <c r="Y678" s="71">
        <v>0</v>
      </c>
      <c r="Z678" s="71">
        <v>0</v>
      </c>
      <c r="AA678" s="71">
        <v>0</v>
      </c>
    </row>
    <row r="679" spans="1:27" collapsed="1" x14ac:dyDescent="0.2">
      <c r="A679" s="162" t="s">
        <v>3070</v>
      </c>
      <c r="B679" s="54" t="str">
        <f>"19"&amp;"."&amp;$B$801&amp;"."&amp;$B$802</f>
        <v>19.05.2023</v>
      </c>
      <c r="C679" s="134" t="s">
        <v>76</v>
      </c>
      <c r="D679" s="135">
        <f>ROUND((D680)/1000,5)</f>
        <v>0</v>
      </c>
      <c r="E679" s="135">
        <f t="shared" ref="E679:AA679" si="390">ROUND((E680)/1000,5)</f>
        <v>0</v>
      </c>
      <c r="F679" s="135">
        <f t="shared" si="390"/>
        <v>0</v>
      </c>
      <c r="G679" s="135">
        <f t="shared" si="390"/>
        <v>0</v>
      </c>
      <c r="H679" s="135">
        <f t="shared" si="390"/>
        <v>0.14787</v>
      </c>
      <c r="I679" s="135">
        <f t="shared" si="390"/>
        <v>0.10725</v>
      </c>
      <c r="J679" s="135">
        <f t="shared" si="390"/>
        <v>0.22197</v>
      </c>
      <c r="K679" s="135">
        <f t="shared" si="390"/>
        <v>0.24593999999999999</v>
      </c>
      <c r="L679" s="135">
        <f t="shared" si="390"/>
        <v>0.11602999999999999</v>
      </c>
      <c r="M679" s="135">
        <f t="shared" si="390"/>
        <v>8.0430000000000001E-2</v>
      </c>
      <c r="N679" s="135">
        <f t="shared" si="390"/>
        <v>0.10061</v>
      </c>
      <c r="O679" s="135">
        <f t="shared" si="390"/>
        <v>0.17806</v>
      </c>
      <c r="P679" s="135">
        <f t="shared" si="390"/>
        <v>0.24282000000000001</v>
      </c>
      <c r="Q679" s="135">
        <f t="shared" si="390"/>
        <v>0.23966999999999999</v>
      </c>
      <c r="R679" s="135">
        <f t="shared" si="390"/>
        <v>0.23561000000000001</v>
      </c>
      <c r="S679" s="135">
        <f t="shared" si="390"/>
        <v>0.24546999999999999</v>
      </c>
      <c r="T679" s="135">
        <f t="shared" si="390"/>
        <v>6.5610000000000002E-2</v>
      </c>
      <c r="U679" s="135">
        <f t="shared" si="390"/>
        <v>5.4059999999999997E-2</v>
      </c>
      <c r="V679" s="135">
        <f t="shared" si="390"/>
        <v>9.4500000000000001E-3</v>
      </c>
      <c r="W679" s="135">
        <f t="shared" si="390"/>
        <v>4.3360000000000003E-2</v>
      </c>
      <c r="X679" s="135">
        <f t="shared" si="390"/>
        <v>5.2979999999999999E-2</v>
      </c>
      <c r="Y679" s="135">
        <f t="shared" si="390"/>
        <v>0</v>
      </c>
      <c r="Z679" s="135">
        <f t="shared" si="390"/>
        <v>0</v>
      </c>
      <c r="AA679" s="135">
        <f t="shared" si="390"/>
        <v>0</v>
      </c>
    </row>
    <row r="680" spans="1:27" ht="12.75" hidden="1" customHeight="1" outlineLevel="1" x14ac:dyDescent="0.2">
      <c r="A680" s="163" t="s">
        <v>3071</v>
      </c>
      <c r="B680" s="94" t="s">
        <v>238</v>
      </c>
      <c r="C680" s="70" t="s">
        <v>79</v>
      </c>
      <c r="D680" s="71">
        <v>0</v>
      </c>
      <c r="E680" s="71">
        <v>0</v>
      </c>
      <c r="F680" s="71">
        <v>0</v>
      </c>
      <c r="G680" s="71">
        <v>0</v>
      </c>
      <c r="H680" s="71">
        <v>147.87</v>
      </c>
      <c r="I680" s="71">
        <v>107.25</v>
      </c>
      <c r="J680" s="71">
        <v>221.97</v>
      </c>
      <c r="K680" s="71">
        <v>245.94</v>
      </c>
      <c r="L680" s="71">
        <v>116.03</v>
      </c>
      <c r="M680" s="71">
        <v>80.430000000000007</v>
      </c>
      <c r="N680" s="71">
        <v>100.61</v>
      </c>
      <c r="O680" s="71">
        <v>178.06</v>
      </c>
      <c r="P680" s="71">
        <v>242.82</v>
      </c>
      <c r="Q680" s="71">
        <v>239.67</v>
      </c>
      <c r="R680" s="71">
        <v>235.61</v>
      </c>
      <c r="S680" s="71">
        <v>245.47</v>
      </c>
      <c r="T680" s="71">
        <v>65.61</v>
      </c>
      <c r="U680" s="71">
        <v>54.06</v>
      </c>
      <c r="V680" s="71">
        <v>9.4499999999999993</v>
      </c>
      <c r="W680" s="71">
        <v>43.36</v>
      </c>
      <c r="X680" s="71">
        <v>52.98</v>
      </c>
      <c r="Y680" s="71">
        <v>0</v>
      </c>
      <c r="Z680" s="71">
        <v>0</v>
      </c>
      <c r="AA680" s="71">
        <v>0</v>
      </c>
    </row>
    <row r="681" spans="1:27" collapsed="1" x14ac:dyDescent="0.2">
      <c r="A681" s="162" t="s">
        <v>3072</v>
      </c>
      <c r="B681" s="54" t="str">
        <f>"20"&amp;"."&amp;$B$801&amp;"."&amp;$B$802</f>
        <v>20.05.2023</v>
      </c>
      <c r="C681" s="134" t="s">
        <v>76</v>
      </c>
      <c r="D681" s="135">
        <f>ROUND((D682)/1000,5)</f>
        <v>0</v>
      </c>
      <c r="E681" s="135">
        <f t="shared" ref="E681:AA681" si="391">ROUND((E682)/1000,5)</f>
        <v>0.24817</v>
      </c>
      <c r="F681" s="135">
        <f t="shared" si="391"/>
        <v>0.25346999999999997</v>
      </c>
      <c r="G681" s="135">
        <f t="shared" si="391"/>
        <v>0.24478</v>
      </c>
      <c r="H681" s="135">
        <f t="shared" si="391"/>
        <v>0.21740999999999999</v>
      </c>
      <c r="I681" s="135">
        <f t="shared" si="391"/>
        <v>0.30886999999999998</v>
      </c>
      <c r="J681" s="135">
        <f t="shared" si="391"/>
        <v>0.27531</v>
      </c>
      <c r="K681" s="135">
        <f t="shared" si="391"/>
        <v>0.21326999999999999</v>
      </c>
      <c r="L681" s="135">
        <f t="shared" si="391"/>
        <v>0.25503999999999999</v>
      </c>
      <c r="M681" s="135">
        <f t="shared" si="391"/>
        <v>0.21823999999999999</v>
      </c>
      <c r="N681" s="135">
        <f t="shared" si="391"/>
        <v>0.29475000000000001</v>
      </c>
      <c r="O681" s="135">
        <f t="shared" si="391"/>
        <v>9.5589999999999994E-2</v>
      </c>
      <c r="P681" s="135">
        <f t="shared" si="391"/>
        <v>0.16409000000000001</v>
      </c>
      <c r="Q681" s="135">
        <f t="shared" si="391"/>
        <v>0.13877</v>
      </c>
      <c r="R681" s="135">
        <f t="shared" si="391"/>
        <v>0.15543000000000001</v>
      </c>
      <c r="S681" s="135">
        <f t="shared" si="391"/>
        <v>0.18484</v>
      </c>
      <c r="T681" s="135">
        <f t="shared" si="391"/>
        <v>0.16697999999999999</v>
      </c>
      <c r="U681" s="135">
        <f t="shared" si="391"/>
        <v>0.11731</v>
      </c>
      <c r="V681" s="135">
        <f t="shared" si="391"/>
        <v>0.17014000000000001</v>
      </c>
      <c r="W681" s="135">
        <f t="shared" si="391"/>
        <v>5.0880000000000002E-2</v>
      </c>
      <c r="X681" s="135">
        <f t="shared" si="391"/>
        <v>0.12052</v>
      </c>
      <c r="Y681" s="135">
        <f t="shared" si="391"/>
        <v>4.7109999999999999E-2</v>
      </c>
      <c r="Z681" s="135">
        <f t="shared" si="391"/>
        <v>0.12106</v>
      </c>
      <c r="AA681" s="135">
        <f t="shared" si="391"/>
        <v>0.13431000000000001</v>
      </c>
    </row>
    <row r="682" spans="1:27" ht="12.75" hidden="1" customHeight="1" outlineLevel="1" x14ac:dyDescent="0.2">
      <c r="A682" s="163" t="s">
        <v>3073</v>
      </c>
      <c r="B682" s="94" t="s">
        <v>238</v>
      </c>
      <c r="C682" s="70" t="s">
        <v>79</v>
      </c>
      <c r="D682" s="71">
        <v>0</v>
      </c>
      <c r="E682" s="71">
        <v>248.17</v>
      </c>
      <c r="F682" s="71">
        <v>253.47</v>
      </c>
      <c r="G682" s="71">
        <v>244.78</v>
      </c>
      <c r="H682" s="71">
        <v>217.41</v>
      </c>
      <c r="I682" s="71">
        <v>308.87</v>
      </c>
      <c r="J682" s="71">
        <v>275.31</v>
      </c>
      <c r="K682" s="71">
        <v>213.27</v>
      </c>
      <c r="L682" s="71">
        <v>255.04</v>
      </c>
      <c r="M682" s="71">
        <v>218.24</v>
      </c>
      <c r="N682" s="71">
        <v>294.75</v>
      </c>
      <c r="O682" s="71">
        <v>95.59</v>
      </c>
      <c r="P682" s="71">
        <v>164.09</v>
      </c>
      <c r="Q682" s="71">
        <v>138.77000000000001</v>
      </c>
      <c r="R682" s="71">
        <v>155.43</v>
      </c>
      <c r="S682" s="71">
        <v>184.84</v>
      </c>
      <c r="T682" s="71">
        <v>166.98</v>
      </c>
      <c r="U682" s="71">
        <v>117.31</v>
      </c>
      <c r="V682" s="71">
        <v>170.14</v>
      </c>
      <c r="W682" s="71">
        <v>50.88</v>
      </c>
      <c r="X682" s="71">
        <v>120.52</v>
      </c>
      <c r="Y682" s="71">
        <v>47.11</v>
      </c>
      <c r="Z682" s="71">
        <v>121.06</v>
      </c>
      <c r="AA682" s="71">
        <v>134.31</v>
      </c>
    </row>
    <row r="683" spans="1:27" collapsed="1" x14ac:dyDescent="0.2">
      <c r="A683" s="162" t="s">
        <v>3074</v>
      </c>
      <c r="B683" s="54" t="str">
        <f>"21"&amp;"."&amp;$B$801&amp;"."&amp;$B$802</f>
        <v>21.05.2023</v>
      </c>
      <c r="C683" s="134" t="s">
        <v>76</v>
      </c>
      <c r="D683" s="135">
        <f>ROUND((D684)/1000,5)</f>
        <v>0</v>
      </c>
      <c r="E683" s="135">
        <f t="shared" ref="E683:AA683" si="392">ROUND((E684)/1000,5)</f>
        <v>0</v>
      </c>
      <c r="F683" s="135">
        <f t="shared" si="392"/>
        <v>2.6159999999999999E-2</v>
      </c>
      <c r="G683" s="135">
        <f t="shared" si="392"/>
        <v>0</v>
      </c>
      <c r="H683" s="135">
        <f t="shared" si="392"/>
        <v>6.0000000000000002E-5</v>
      </c>
      <c r="I683" s="135">
        <f t="shared" si="392"/>
        <v>0.12272</v>
      </c>
      <c r="J683" s="135">
        <f t="shared" si="392"/>
        <v>0.2303</v>
      </c>
      <c r="K683" s="135">
        <f t="shared" si="392"/>
        <v>2.7029999999999998E-2</v>
      </c>
      <c r="L683" s="135">
        <f t="shared" si="392"/>
        <v>0</v>
      </c>
      <c r="M683" s="135">
        <f t="shared" si="392"/>
        <v>0</v>
      </c>
      <c r="N683" s="135">
        <f t="shared" si="392"/>
        <v>1.089E-2</v>
      </c>
      <c r="O683" s="135">
        <f t="shared" si="392"/>
        <v>0</v>
      </c>
      <c r="P683" s="135">
        <f t="shared" si="392"/>
        <v>0</v>
      </c>
      <c r="Q683" s="135">
        <f t="shared" si="392"/>
        <v>0</v>
      </c>
      <c r="R683" s="135">
        <f t="shared" si="392"/>
        <v>0</v>
      </c>
      <c r="S683" s="135">
        <f t="shared" si="392"/>
        <v>0</v>
      </c>
      <c r="T683" s="135">
        <f t="shared" si="392"/>
        <v>0</v>
      </c>
      <c r="U683" s="135">
        <f t="shared" si="392"/>
        <v>0</v>
      </c>
      <c r="V683" s="135">
        <f t="shared" si="392"/>
        <v>0</v>
      </c>
      <c r="W683" s="135">
        <f t="shared" si="392"/>
        <v>0</v>
      </c>
      <c r="X683" s="135">
        <f t="shared" si="392"/>
        <v>0</v>
      </c>
      <c r="Y683" s="135">
        <f t="shared" si="392"/>
        <v>0</v>
      </c>
      <c r="Z683" s="135">
        <f t="shared" si="392"/>
        <v>0</v>
      </c>
      <c r="AA683" s="135">
        <f t="shared" si="392"/>
        <v>0</v>
      </c>
    </row>
    <row r="684" spans="1:27" ht="12.75" hidden="1" customHeight="1" outlineLevel="1" x14ac:dyDescent="0.2">
      <c r="A684" s="163" t="s">
        <v>3075</v>
      </c>
      <c r="B684" s="94" t="s">
        <v>238</v>
      </c>
      <c r="C684" s="70" t="s">
        <v>79</v>
      </c>
      <c r="D684" s="71">
        <v>0</v>
      </c>
      <c r="E684" s="71">
        <v>0</v>
      </c>
      <c r="F684" s="71">
        <v>26.16</v>
      </c>
      <c r="G684" s="71">
        <v>0</v>
      </c>
      <c r="H684" s="71">
        <v>0.06</v>
      </c>
      <c r="I684" s="71">
        <v>122.72</v>
      </c>
      <c r="J684" s="71">
        <v>230.3</v>
      </c>
      <c r="K684" s="71">
        <v>27.03</v>
      </c>
      <c r="L684" s="71">
        <v>0</v>
      </c>
      <c r="M684" s="71">
        <v>0</v>
      </c>
      <c r="N684" s="71">
        <v>10.89</v>
      </c>
      <c r="O684" s="71">
        <v>0</v>
      </c>
      <c r="P684" s="71">
        <v>0</v>
      </c>
      <c r="Q684" s="71">
        <v>0</v>
      </c>
      <c r="R684" s="71">
        <v>0</v>
      </c>
      <c r="S684" s="71">
        <v>0</v>
      </c>
      <c r="T684" s="71">
        <v>0</v>
      </c>
      <c r="U684" s="71">
        <v>0</v>
      </c>
      <c r="V684" s="71">
        <v>0</v>
      </c>
      <c r="W684" s="71">
        <v>0</v>
      </c>
      <c r="X684" s="71">
        <v>0</v>
      </c>
      <c r="Y684" s="71">
        <v>0</v>
      </c>
      <c r="Z684" s="71">
        <v>0</v>
      </c>
      <c r="AA684" s="71">
        <v>0</v>
      </c>
    </row>
    <row r="685" spans="1:27" collapsed="1" x14ac:dyDescent="0.2">
      <c r="A685" s="162" t="s">
        <v>3076</v>
      </c>
      <c r="B685" s="54" t="str">
        <f>"22"&amp;"."&amp;$B$801&amp;"."&amp;$B$802</f>
        <v>22.05.2023</v>
      </c>
      <c r="C685" s="134" t="s">
        <v>76</v>
      </c>
      <c r="D685" s="135">
        <f>ROUND((D686)/1000,5)</f>
        <v>0</v>
      </c>
      <c r="E685" s="135">
        <f t="shared" ref="E685:AA685" si="393">ROUND((E686)/1000,5)</f>
        <v>0</v>
      </c>
      <c r="F685" s="135">
        <f t="shared" si="393"/>
        <v>0</v>
      </c>
      <c r="G685" s="135">
        <f t="shared" si="393"/>
        <v>0</v>
      </c>
      <c r="H685" s="135">
        <f t="shared" si="393"/>
        <v>0</v>
      </c>
      <c r="I685" s="135">
        <f t="shared" si="393"/>
        <v>0.24245</v>
      </c>
      <c r="J685" s="135">
        <f t="shared" si="393"/>
        <v>0.13297999999999999</v>
      </c>
      <c r="K685" s="135">
        <f t="shared" si="393"/>
        <v>0.1963</v>
      </c>
      <c r="L685" s="135">
        <f t="shared" si="393"/>
        <v>0.10055</v>
      </c>
      <c r="M685" s="135">
        <f t="shared" si="393"/>
        <v>4.3150000000000001E-2</v>
      </c>
      <c r="N685" s="135">
        <f t="shared" si="393"/>
        <v>0</v>
      </c>
      <c r="O685" s="135">
        <f t="shared" si="393"/>
        <v>1.093E-2</v>
      </c>
      <c r="P685" s="135">
        <f t="shared" si="393"/>
        <v>6.5670000000000006E-2</v>
      </c>
      <c r="Q685" s="135">
        <f t="shared" si="393"/>
        <v>1.12E-2</v>
      </c>
      <c r="R685" s="135">
        <f t="shared" si="393"/>
        <v>0</v>
      </c>
      <c r="S685" s="135">
        <f t="shared" si="393"/>
        <v>1.406E-2</v>
      </c>
      <c r="T685" s="135">
        <f t="shared" si="393"/>
        <v>0</v>
      </c>
      <c r="U685" s="135">
        <f t="shared" si="393"/>
        <v>1.248E-2</v>
      </c>
      <c r="V685" s="135">
        <f t="shared" si="393"/>
        <v>4.156E-2</v>
      </c>
      <c r="W685" s="135">
        <f t="shared" si="393"/>
        <v>0.14896000000000001</v>
      </c>
      <c r="X685" s="135">
        <f t="shared" si="393"/>
        <v>7.9949999999999993E-2</v>
      </c>
      <c r="Y685" s="135">
        <f t="shared" si="393"/>
        <v>0</v>
      </c>
      <c r="Z685" s="135">
        <f t="shared" si="393"/>
        <v>0</v>
      </c>
      <c r="AA685" s="135">
        <f t="shared" si="393"/>
        <v>0</v>
      </c>
    </row>
    <row r="686" spans="1:27" ht="12.75" hidden="1" customHeight="1" outlineLevel="1" x14ac:dyDescent="0.2">
      <c r="A686" s="163" t="s">
        <v>3077</v>
      </c>
      <c r="B686" s="94" t="s">
        <v>238</v>
      </c>
      <c r="C686" s="70" t="s">
        <v>79</v>
      </c>
      <c r="D686" s="71">
        <v>0</v>
      </c>
      <c r="E686" s="71">
        <v>0</v>
      </c>
      <c r="F686" s="71">
        <v>0</v>
      </c>
      <c r="G686" s="71">
        <v>0</v>
      </c>
      <c r="H686" s="71">
        <v>0</v>
      </c>
      <c r="I686" s="71">
        <v>242.45</v>
      </c>
      <c r="J686" s="71">
        <v>132.97999999999999</v>
      </c>
      <c r="K686" s="71">
        <v>196.3</v>
      </c>
      <c r="L686" s="71">
        <v>100.55</v>
      </c>
      <c r="M686" s="71">
        <v>43.15</v>
      </c>
      <c r="N686" s="71">
        <v>0</v>
      </c>
      <c r="O686" s="71">
        <v>10.93</v>
      </c>
      <c r="P686" s="71">
        <v>65.67</v>
      </c>
      <c r="Q686" s="71">
        <v>11.2</v>
      </c>
      <c r="R686" s="71">
        <v>0</v>
      </c>
      <c r="S686" s="71">
        <v>14.06</v>
      </c>
      <c r="T686" s="71">
        <v>0</v>
      </c>
      <c r="U686" s="71">
        <v>12.48</v>
      </c>
      <c r="V686" s="71">
        <v>41.56</v>
      </c>
      <c r="W686" s="71">
        <v>148.96</v>
      </c>
      <c r="X686" s="71">
        <v>79.95</v>
      </c>
      <c r="Y686" s="71">
        <v>0</v>
      </c>
      <c r="Z686" s="71">
        <v>0</v>
      </c>
      <c r="AA686" s="71">
        <v>0</v>
      </c>
    </row>
    <row r="687" spans="1:27" collapsed="1" x14ac:dyDescent="0.2">
      <c r="A687" s="162" t="s">
        <v>3078</v>
      </c>
      <c r="B687" s="54" t="str">
        <f>"23"&amp;"."&amp;$B$801&amp;"."&amp;$B$802</f>
        <v>23.05.2023</v>
      </c>
      <c r="C687" s="134" t="s">
        <v>76</v>
      </c>
      <c r="D687" s="135">
        <f>ROUND((D688)/1000,5)</f>
        <v>0</v>
      </c>
      <c r="E687" s="135">
        <f t="shared" ref="E687:AA687" si="394">ROUND((E688)/1000,5)</f>
        <v>0</v>
      </c>
      <c r="F687" s="135">
        <f t="shared" si="394"/>
        <v>0</v>
      </c>
      <c r="G687" s="135">
        <f t="shared" si="394"/>
        <v>0</v>
      </c>
      <c r="H687" s="135">
        <f t="shared" si="394"/>
        <v>0</v>
      </c>
      <c r="I687" s="135">
        <f t="shared" si="394"/>
        <v>3.7449999999999997E-2</v>
      </c>
      <c r="J687" s="135">
        <f t="shared" si="394"/>
        <v>0.16438</v>
      </c>
      <c r="K687" s="135">
        <f t="shared" si="394"/>
        <v>0.20851</v>
      </c>
      <c r="L687" s="135">
        <f t="shared" si="394"/>
        <v>0.15562000000000001</v>
      </c>
      <c r="M687" s="135">
        <f t="shared" si="394"/>
        <v>4.9090000000000002E-2</v>
      </c>
      <c r="N687" s="135">
        <f t="shared" si="394"/>
        <v>6.1339999999999999E-2</v>
      </c>
      <c r="O687" s="135">
        <f t="shared" si="394"/>
        <v>0</v>
      </c>
      <c r="P687" s="135">
        <f t="shared" si="394"/>
        <v>0</v>
      </c>
      <c r="Q687" s="135">
        <f t="shared" si="394"/>
        <v>4.2000000000000002E-4</v>
      </c>
      <c r="R687" s="135">
        <f t="shared" si="394"/>
        <v>0</v>
      </c>
      <c r="S687" s="135">
        <f t="shared" si="394"/>
        <v>2.75E-2</v>
      </c>
      <c r="T687" s="135">
        <f t="shared" si="394"/>
        <v>1.0460000000000001E-2</v>
      </c>
      <c r="U687" s="135">
        <f t="shared" si="394"/>
        <v>5.5960000000000003E-2</v>
      </c>
      <c r="V687" s="135">
        <f t="shared" si="394"/>
        <v>0.11676</v>
      </c>
      <c r="W687" s="135">
        <f t="shared" si="394"/>
        <v>2.5100000000000001E-2</v>
      </c>
      <c r="X687" s="135">
        <f t="shared" si="394"/>
        <v>2.9190000000000001E-2</v>
      </c>
      <c r="Y687" s="135">
        <f t="shared" si="394"/>
        <v>0</v>
      </c>
      <c r="Z687" s="135">
        <f t="shared" si="394"/>
        <v>0</v>
      </c>
      <c r="AA687" s="135">
        <f t="shared" si="394"/>
        <v>0</v>
      </c>
    </row>
    <row r="688" spans="1:27" ht="12.75" hidden="1" customHeight="1" outlineLevel="1" x14ac:dyDescent="0.2">
      <c r="A688" s="163" t="s">
        <v>3079</v>
      </c>
      <c r="B688" s="94" t="s">
        <v>238</v>
      </c>
      <c r="C688" s="70" t="s">
        <v>79</v>
      </c>
      <c r="D688" s="71">
        <v>0</v>
      </c>
      <c r="E688" s="71">
        <v>0</v>
      </c>
      <c r="F688" s="71">
        <v>0</v>
      </c>
      <c r="G688" s="71">
        <v>0</v>
      </c>
      <c r="H688" s="71">
        <v>0</v>
      </c>
      <c r="I688" s="71">
        <v>37.450000000000003</v>
      </c>
      <c r="J688" s="71">
        <v>164.38</v>
      </c>
      <c r="K688" s="71">
        <v>208.51</v>
      </c>
      <c r="L688" s="71">
        <v>155.62</v>
      </c>
      <c r="M688" s="71">
        <v>49.09</v>
      </c>
      <c r="N688" s="71">
        <v>61.34</v>
      </c>
      <c r="O688" s="71">
        <v>0</v>
      </c>
      <c r="P688" s="71">
        <v>0</v>
      </c>
      <c r="Q688" s="71">
        <v>0.42</v>
      </c>
      <c r="R688" s="71">
        <v>0</v>
      </c>
      <c r="S688" s="71">
        <v>27.5</v>
      </c>
      <c r="T688" s="71">
        <v>10.46</v>
      </c>
      <c r="U688" s="71">
        <v>55.96</v>
      </c>
      <c r="V688" s="71">
        <v>116.76</v>
      </c>
      <c r="W688" s="71">
        <v>25.1</v>
      </c>
      <c r="X688" s="71">
        <v>29.19</v>
      </c>
      <c r="Y688" s="71">
        <v>0</v>
      </c>
      <c r="Z688" s="71">
        <v>0</v>
      </c>
      <c r="AA688" s="71">
        <v>0</v>
      </c>
    </row>
    <row r="689" spans="1:27" collapsed="1" x14ac:dyDescent="0.2">
      <c r="A689" s="162" t="s">
        <v>3080</v>
      </c>
      <c r="B689" s="54" t="str">
        <f>"24"&amp;"."&amp;$B$801&amp;"."&amp;$B$802</f>
        <v>24.05.2023</v>
      </c>
      <c r="C689" s="134" t="s">
        <v>76</v>
      </c>
      <c r="D689" s="135">
        <f>ROUND((D690)/1000,5)</f>
        <v>0</v>
      </c>
      <c r="E689" s="135">
        <f t="shared" ref="E689:AA689" si="395">ROUND((E690)/1000,5)</f>
        <v>0</v>
      </c>
      <c r="F689" s="135">
        <f t="shared" si="395"/>
        <v>0</v>
      </c>
      <c r="G689" s="135">
        <f t="shared" si="395"/>
        <v>0</v>
      </c>
      <c r="H689" s="135">
        <f t="shared" si="395"/>
        <v>0</v>
      </c>
      <c r="I689" s="135">
        <f t="shared" si="395"/>
        <v>0</v>
      </c>
      <c r="J689" s="135">
        <f t="shared" si="395"/>
        <v>0</v>
      </c>
      <c r="K689" s="135">
        <f t="shared" si="395"/>
        <v>0</v>
      </c>
      <c r="L689" s="135">
        <f t="shared" si="395"/>
        <v>0</v>
      </c>
      <c r="M689" s="135">
        <f t="shared" si="395"/>
        <v>0</v>
      </c>
      <c r="N689" s="135">
        <f t="shared" si="395"/>
        <v>0</v>
      </c>
      <c r="O689" s="135">
        <f t="shared" si="395"/>
        <v>0</v>
      </c>
      <c r="P689" s="135">
        <f t="shared" si="395"/>
        <v>0</v>
      </c>
      <c r="Q689" s="135">
        <f t="shared" si="395"/>
        <v>0</v>
      </c>
      <c r="R689" s="135">
        <f t="shared" si="395"/>
        <v>0</v>
      </c>
      <c r="S689" s="135">
        <f t="shared" si="395"/>
        <v>0</v>
      </c>
      <c r="T689" s="135">
        <f t="shared" si="395"/>
        <v>0</v>
      </c>
      <c r="U689" s="135">
        <f t="shared" si="395"/>
        <v>0</v>
      </c>
      <c r="V689" s="135">
        <f t="shared" si="395"/>
        <v>0</v>
      </c>
      <c r="W689" s="135">
        <f t="shared" si="395"/>
        <v>0</v>
      </c>
      <c r="X689" s="135">
        <f t="shared" si="395"/>
        <v>7.3400000000000002E-3</v>
      </c>
      <c r="Y689" s="135">
        <f t="shared" si="395"/>
        <v>0</v>
      </c>
      <c r="Z689" s="135">
        <f t="shared" si="395"/>
        <v>0</v>
      </c>
      <c r="AA689" s="135">
        <f t="shared" si="395"/>
        <v>0</v>
      </c>
    </row>
    <row r="690" spans="1:27" ht="12.75" hidden="1" customHeight="1" outlineLevel="1" x14ac:dyDescent="0.2">
      <c r="A690" s="163" t="s">
        <v>3081</v>
      </c>
      <c r="B690" s="94" t="s">
        <v>238</v>
      </c>
      <c r="C690" s="70" t="s">
        <v>79</v>
      </c>
      <c r="D690" s="71">
        <v>0</v>
      </c>
      <c r="E690" s="71">
        <v>0</v>
      </c>
      <c r="F690" s="71">
        <v>0</v>
      </c>
      <c r="G690" s="71">
        <v>0</v>
      </c>
      <c r="H690" s="71">
        <v>0</v>
      </c>
      <c r="I690" s="71">
        <v>0</v>
      </c>
      <c r="J690" s="71">
        <v>0</v>
      </c>
      <c r="K690" s="71">
        <v>0</v>
      </c>
      <c r="L690" s="71">
        <v>0</v>
      </c>
      <c r="M690" s="71">
        <v>0</v>
      </c>
      <c r="N690" s="71">
        <v>0</v>
      </c>
      <c r="O690" s="71">
        <v>0</v>
      </c>
      <c r="P690" s="71">
        <v>0</v>
      </c>
      <c r="Q690" s="71">
        <v>0</v>
      </c>
      <c r="R690" s="71">
        <v>0</v>
      </c>
      <c r="S690" s="71">
        <v>0</v>
      </c>
      <c r="T690" s="71">
        <v>0</v>
      </c>
      <c r="U690" s="71">
        <v>0</v>
      </c>
      <c r="V690" s="71">
        <v>0</v>
      </c>
      <c r="W690" s="71">
        <v>0</v>
      </c>
      <c r="X690" s="71">
        <v>7.34</v>
      </c>
      <c r="Y690" s="71">
        <v>0</v>
      </c>
      <c r="Z690" s="71">
        <v>0</v>
      </c>
      <c r="AA690" s="71">
        <v>0</v>
      </c>
    </row>
    <row r="691" spans="1:27" collapsed="1" x14ac:dyDescent="0.2">
      <c r="A691" s="162" t="s">
        <v>3082</v>
      </c>
      <c r="B691" s="54" t="str">
        <f>"25"&amp;"."&amp;$B$801&amp;"."&amp;$B$802</f>
        <v>25.05.2023</v>
      </c>
      <c r="C691" s="134" t="s">
        <v>76</v>
      </c>
      <c r="D691" s="135">
        <f>ROUND((D692)/1000,5)</f>
        <v>0</v>
      </c>
      <c r="E691" s="135">
        <f t="shared" ref="E691:AA691" si="396">ROUND((E692)/1000,5)</f>
        <v>0</v>
      </c>
      <c r="F691" s="135">
        <f t="shared" si="396"/>
        <v>0</v>
      </c>
      <c r="G691" s="135">
        <f t="shared" si="396"/>
        <v>0</v>
      </c>
      <c r="H691" s="135">
        <f t="shared" si="396"/>
        <v>0.11616</v>
      </c>
      <c r="I691" s="135">
        <f t="shared" si="396"/>
        <v>0.14785999999999999</v>
      </c>
      <c r="J691" s="135">
        <f t="shared" si="396"/>
        <v>8.4919999999999995E-2</v>
      </c>
      <c r="K691" s="135">
        <f t="shared" si="396"/>
        <v>0.18523999999999999</v>
      </c>
      <c r="L691" s="135">
        <f t="shared" si="396"/>
        <v>6.3200000000000006E-2</v>
      </c>
      <c r="M691" s="135">
        <f t="shared" si="396"/>
        <v>4.7849999999999997E-2</v>
      </c>
      <c r="N691" s="135">
        <f t="shared" si="396"/>
        <v>2.102E-2</v>
      </c>
      <c r="O691" s="135">
        <f t="shared" si="396"/>
        <v>1.934E-2</v>
      </c>
      <c r="P691" s="135">
        <f t="shared" si="396"/>
        <v>1.1900000000000001E-2</v>
      </c>
      <c r="Q691" s="135">
        <f t="shared" si="396"/>
        <v>4.3839999999999997E-2</v>
      </c>
      <c r="R691" s="135">
        <f t="shared" si="396"/>
        <v>4.0189999999999997E-2</v>
      </c>
      <c r="S691" s="135">
        <f t="shared" si="396"/>
        <v>4.5659999999999999E-2</v>
      </c>
      <c r="T691" s="135">
        <f t="shared" si="396"/>
        <v>7.1900000000000006E-2</v>
      </c>
      <c r="U691" s="135">
        <f t="shared" si="396"/>
        <v>5.0590000000000003E-2</v>
      </c>
      <c r="V691" s="135">
        <f t="shared" si="396"/>
        <v>5.1959999999999999E-2</v>
      </c>
      <c r="W691" s="135">
        <f t="shared" si="396"/>
        <v>6.3329999999999997E-2</v>
      </c>
      <c r="X691" s="135">
        <f t="shared" si="396"/>
        <v>8.0610000000000001E-2</v>
      </c>
      <c r="Y691" s="135">
        <f t="shared" si="396"/>
        <v>0</v>
      </c>
      <c r="Z691" s="135">
        <f t="shared" si="396"/>
        <v>0</v>
      </c>
      <c r="AA691" s="135">
        <f t="shared" si="396"/>
        <v>0</v>
      </c>
    </row>
    <row r="692" spans="1:27" ht="12.75" hidden="1" customHeight="1" outlineLevel="1" x14ac:dyDescent="0.2">
      <c r="A692" s="163" t="s">
        <v>3083</v>
      </c>
      <c r="B692" s="94" t="s">
        <v>238</v>
      </c>
      <c r="C692" s="70" t="s">
        <v>79</v>
      </c>
      <c r="D692" s="71">
        <v>0</v>
      </c>
      <c r="E692" s="71">
        <v>0</v>
      </c>
      <c r="F692" s="71">
        <v>0</v>
      </c>
      <c r="G692" s="71">
        <v>0</v>
      </c>
      <c r="H692" s="71">
        <v>116.16</v>
      </c>
      <c r="I692" s="71">
        <v>147.86000000000001</v>
      </c>
      <c r="J692" s="71">
        <v>84.92</v>
      </c>
      <c r="K692" s="71">
        <v>185.24</v>
      </c>
      <c r="L692" s="71">
        <v>63.2</v>
      </c>
      <c r="M692" s="71">
        <v>47.85</v>
      </c>
      <c r="N692" s="71">
        <v>21.02</v>
      </c>
      <c r="O692" s="71">
        <v>19.34</v>
      </c>
      <c r="P692" s="71">
        <v>11.9</v>
      </c>
      <c r="Q692" s="71">
        <v>43.84</v>
      </c>
      <c r="R692" s="71">
        <v>40.19</v>
      </c>
      <c r="S692" s="71">
        <v>45.66</v>
      </c>
      <c r="T692" s="71">
        <v>71.900000000000006</v>
      </c>
      <c r="U692" s="71">
        <v>50.59</v>
      </c>
      <c r="V692" s="71">
        <v>51.96</v>
      </c>
      <c r="W692" s="71">
        <v>63.33</v>
      </c>
      <c r="X692" s="71">
        <v>80.61</v>
      </c>
      <c r="Y692" s="71">
        <v>0</v>
      </c>
      <c r="Z692" s="71">
        <v>0</v>
      </c>
      <c r="AA692" s="71">
        <v>0</v>
      </c>
    </row>
    <row r="693" spans="1:27" collapsed="1" x14ac:dyDescent="0.2">
      <c r="A693" s="162" t="s">
        <v>3084</v>
      </c>
      <c r="B693" s="54" t="str">
        <f>"26"&amp;"."&amp;$B$801&amp;"."&amp;$B$802</f>
        <v>26.05.2023</v>
      </c>
      <c r="C693" s="134" t="s">
        <v>76</v>
      </c>
      <c r="D693" s="135">
        <f>ROUND((D694)/1000,5)</f>
        <v>0</v>
      </c>
      <c r="E693" s="135">
        <f t="shared" ref="E693:AA693" si="397">ROUND((E694)/1000,5)</f>
        <v>0</v>
      </c>
      <c r="F693" s="135">
        <f t="shared" si="397"/>
        <v>0</v>
      </c>
      <c r="G693" s="135">
        <f t="shared" si="397"/>
        <v>0</v>
      </c>
      <c r="H693" s="135">
        <f t="shared" si="397"/>
        <v>2.324E-2</v>
      </c>
      <c r="I693" s="135">
        <f t="shared" si="397"/>
        <v>0.23246</v>
      </c>
      <c r="J693" s="135">
        <f t="shared" si="397"/>
        <v>0.24007999999999999</v>
      </c>
      <c r="K693" s="135">
        <f t="shared" si="397"/>
        <v>0.28172999999999998</v>
      </c>
      <c r="L693" s="135">
        <f t="shared" si="397"/>
        <v>9.6820000000000003E-2</v>
      </c>
      <c r="M693" s="135">
        <f t="shared" si="397"/>
        <v>6.7629999999999996E-2</v>
      </c>
      <c r="N693" s="135">
        <f t="shared" si="397"/>
        <v>8.4229999999999999E-2</v>
      </c>
      <c r="O693" s="135">
        <f t="shared" si="397"/>
        <v>4.1520000000000001E-2</v>
      </c>
      <c r="P693" s="135">
        <f t="shared" si="397"/>
        <v>0.10431</v>
      </c>
      <c r="Q693" s="135">
        <f t="shared" si="397"/>
        <v>6.6710000000000005E-2</v>
      </c>
      <c r="R693" s="135">
        <f t="shared" si="397"/>
        <v>4.3040000000000002E-2</v>
      </c>
      <c r="S693" s="135">
        <f t="shared" si="397"/>
        <v>0</v>
      </c>
      <c r="T693" s="135">
        <f t="shared" si="397"/>
        <v>1.98E-3</v>
      </c>
      <c r="U693" s="135">
        <f t="shared" si="397"/>
        <v>8.7600000000000004E-3</v>
      </c>
      <c r="V693" s="135">
        <f t="shared" si="397"/>
        <v>1.0300000000000001E-3</v>
      </c>
      <c r="W693" s="135">
        <f t="shared" si="397"/>
        <v>5.7000000000000002E-3</v>
      </c>
      <c r="X693" s="135">
        <f t="shared" si="397"/>
        <v>0.11112</v>
      </c>
      <c r="Y693" s="135">
        <f t="shared" si="397"/>
        <v>0</v>
      </c>
      <c r="Z693" s="135">
        <f t="shared" si="397"/>
        <v>0</v>
      </c>
      <c r="AA693" s="135">
        <f t="shared" si="397"/>
        <v>0</v>
      </c>
    </row>
    <row r="694" spans="1:27" ht="12.75" hidden="1" customHeight="1" outlineLevel="1" x14ac:dyDescent="0.2">
      <c r="A694" s="163" t="s">
        <v>3085</v>
      </c>
      <c r="B694" s="94" t="s">
        <v>238</v>
      </c>
      <c r="C694" s="70" t="s">
        <v>79</v>
      </c>
      <c r="D694" s="71">
        <v>0</v>
      </c>
      <c r="E694" s="71">
        <v>0</v>
      </c>
      <c r="F694" s="71">
        <v>0</v>
      </c>
      <c r="G694" s="71">
        <v>0</v>
      </c>
      <c r="H694" s="71">
        <v>23.24</v>
      </c>
      <c r="I694" s="71">
        <v>232.46</v>
      </c>
      <c r="J694" s="71">
        <v>240.08</v>
      </c>
      <c r="K694" s="71">
        <v>281.73</v>
      </c>
      <c r="L694" s="71">
        <v>96.82</v>
      </c>
      <c r="M694" s="71">
        <v>67.63</v>
      </c>
      <c r="N694" s="71">
        <v>84.23</v>
      </c>
      <c r="O694" s="71">
        <v>41.52</v>
      </c>
      <c r="P694" s="71">
        <v>104.31</v>
      </c>
      <c r="Q694" s="71">
        <v>66.709999999999994</v>
      </c>
      <c r="R694" s="71">
        <v>43.04</v>
      </c>
      <c r="S694" s="71">
        <v>0</v>
      </c>
      <c r="T694" s="71">
        <v>1.98</v>
      </c>
      <c r="U694" s="71">
        <v>8.76</v>
      </c>
      <c r="V694" s="71">
        <v>1.03</v>
      </c>
      <c r="W694" s="71">
        <v>5.7</v>
      </c>
      <c r="X694" s="71">
        <v>111.12</v>
      </c>
      <c r="Y694" s="71">
        <v>0</v>
      </c>
      <c r="Z694" s="71">
        <v>0</v>
      </c>
      <c r="AA694" s="71">
        <v>0</v>
      </c>
    </row>
    <row r="695" spans="1:27" collapsed="1" x14ac:dyDescent="0.2">
      <c r="A695" s="162" t="s">
        <v>3086</v>
      </c>
      <c r="B695" s="54" t="str">
        <f>"27"&amp;"."&amp;$B$801&amp;"."&amp;$B$802</f>
        <v>27.05.2023</v>
      </c>
      <c r="C695" s="134" t="s">
        <v>76</v>
      </c>
      <c r="D695" s="135">
        <f>ROUND((D696)/1000,5)</f>
        <v>0</v>
      </c>
      <c r="E695" s="135">
        <f t="shared" ref="E695:AA695" si="398">ROUND((E696)/1000,5)</f>
        <v>9.4699999999999993E-3</v>
      </c>
      <c r="F695" s="135">
        <f t="shared" si="398"/>
        <v>0</v>
      </c>
      <c r="G695" s="135">
        <f t="shared" si="398"/>
        <v>0</v>
      </c>
      <c r="H695" s="135">
        <f t="shared" si="398"/>
        <v>1.5599999999999999E-2</v>
      </c>
      <c r="I695" s="135">
        <f t="shared" si="398"/>
        <v>4.3279999999999999E-2</v>
      </c>
      <c r="J695" s="135">
        <f t="shared" si="398"/>
        <v>7.5149999999999995E-2</v>
      </c>
      <c r="K695" s="135">
        <f t="shared" si="398"/>
        <v>0.10863</v>
      </c>
      <c r="L695" s="135">
        <f t="shared" si="398"/>
        <v>0.14942</v>
      </c>
      <c r="M695" s="135">
        <f t="shared" si="398"/>
        <v>7.9299999999999995E-2</v>
      </c>
      <c r="N695" s="135">
        <f t="shared" si="398"/>
        <v>0.10219</v>
      </c>
      <c r="O695" s="135">
        <f t="shared" si="398"/>
        <v>0.13105</v>
      </c>
      <c r="P695" s="135">
        <f t="shared" si="398"/>
        <v>9.3210000000000001E-2</v>
      </c>
      <c r="Q695" s="135">
        <f t="shared" si="398"/>
        <v>0.15636</v>
      </c>
      <c r="R695" s="135">
        <f t="shared" si="398"/>
        <v>0.10087</v>
      </c>
      <c r="S695" s="135">
        <f t="shared" si="398"/>
        <v>0.14901</v>
      </c>
      <c r="T695" s="135">
        <f t="shared" si="398"/>
        <v>0.1883</v>
      </c>
      <c r="U695" s="135">
        <f t="shared" si="398"/>
        <v>0.16802</v>
      </c>
      <c r="V695" s="135">
        <f t="shared" si="398"/>
        <v>0.15681</v>
      </c>
      <c r="W695" s="135">
        <f t="shared" si="398"/>
        <v>0.18742</v>
      </c>
      <c r="X695" s="135">
        <f t="shared" si="398"/>
        <v>9.9330000000000002E-2</v>
      </c>
      <c r="Y695" s="135">
        <f t="shared" si="398"/>
        <v>4.1390000000000003E-2</v>
      </c>
      <c r="Z695" s="135">
        <f t="shared" si="398"/>
        <v>0</v>
      </c>
      <c r="AA695" s="135">
        <f t="shared" si="398"/>
        <v>0</v>
      </c>
    </row>
    <row r="696" spans="1:27" ht="12.75" hidden="1" customHeight="1" outlineLevel="1" x14ac:dyDescent="0.2">
      <c r="A696" s="163" t="s">
        <v>3087</v>
      </c>
      <c r="B696" s="94" t="s">
        <v>238</v>
      </c>
      <c r="C696" s="70" t="s">
        <v>79</v>
      </c>
      <c r="D696" s="71">
        <v>0</v>
      </c>
      <c r="E696" s="71">
        <v>9.4700000000000006</v>
      </c>
      <c r="F696" s="71">
        <v>0</v>
      </c>
      <c r="G696" s="71">
        <v>0</v>
      </c>
      <c r="H696" s="71">
        <v>15.6</v>
      </c>
      <c r="I696" s="71">
        <v>43.28</v>
      </c>
      <c r="J696" s="71">
        <v>75.150000000000006</v>
      </c>
      <c r="K696" s="71">
        <v>108.63</v>
      </c>
      <c r="L696" s="71">
        <v>149.41999999999999</v>
      </c>
      <c r="M696" s="71">
        <v>79.3</v>
      </c>
      <c r="N696" s="71">
        <v>102.19</v>
      </c>
      <c r="O696" s="71">
        <v>131.05000000000001</v>
      </c>
      <c r="P696" s="71">
        <v>93.21</v>
      </c>
      <c r="Q696" s="71">
        <v>156.36000000000001</v>
      </c>
      <c r="R696" s="71">
        <v>100.87</v>
      </c>
      <c r="S696" s="71">
        <v>149.01</v>
      </c>
      <c r="T696" s="71">
        <v>188.3</v>
      </c>
      <c r="U696" s="71">
        <v>168.02</v>
      </c>
      <c r="V696" s="71">
        <v>156.81</v>
      </c>
      <c r="W696" s="71">
        <v>187.42</v>
      </c>
      <c r="X696" s="71">
        <v>99.33</v>
      </c>
      <c r="Y696" s="71">
        <v>41.39</v>
      </c>
      <c r="Z696" s="71">
        <v>0</v>
      </c>
      <c r="AA696" s="71">
        <v>0</v>
      </c>
    </row>
    <row r="697" spans="1:27" collapsed="1" x14ac:dyDescent="0.2">
      <c r="A697" s="162" t="s">
        <v>3088</v>
      </c>
      <c r="B697" s="54" t="str">
        <f>"28"&amp;"."&amp;$B$801&amp;"."&amp;$B$802</f>
        <v>28.05.2023</v>
      </c>
      <c r="C697" s="134" t="s">
        <v>76</v>
      </c>
      <c r="D697" s="135">
        <f>ROUND((D698)/1000,5)</f>
        <v>0</v>
      </c>
      <c r="E697" s="135">
        <f t="shared" ref="E697:AA697" si="399">ROUND((E698)/1000,5)</f>
        <v>0</v>
      </c>
      <c r="F697" s="135">
        <f t="shared" si="399"/>
        <v>0</v>
      </c>
      <c r="G697" s="135">
        <f t="shared" si="399"/>
        <v>0</v>
      </c>
      <c r="H697" s="135">
        <f t="shared" si="399"/>
        <v>0</v>
      </c>
      <c r="I697" s="135">
        <f t="shared" si="399"/>
        <v>0</v>
      </c>
      <c r="J697" s="135">
        <f t="shared" si="399"/>
        <v>2.9749999999999999E-2</v>
      </c>
      <c r="K697" s="135">
        <f t="shared" si="399"/>
        <v>0</v>
      </c>
      <c r="L697" s="135">
        <f t="shared" si="399"/>
        <v>5.1769999999999997E-2</v>
      </c>
      <c r="M697" s="135">
        <f t="shared" si="399"/>
        <v>1.1849999999999999E-2</v>
      </c>
      <c r="N697" s="135">
        <f t="shared" si="399"/>
        <v>3.4630000000000001E-2</v>
      </c>
      <c r="O697" s="135">
        <f t="shared" si="399"/>
        <v>2.9610000000000001E-2</v>
      </c>
      <c r="P697" s="135">
        <f t="shared" si="399"/>
        <v>0</v>
      </c>
      <c r="Q697" s="135">
        <f t="shared" si="399"/>
        <v>0.03</v>
      </c>
      <c r="R697" s="135">
        <f t="shared" si="399"/>
        <v>0</v>
      </c>
      <c r="S697" s="135">
        <f t="shared" si="399"/>
        <v>0</v>
      </c>
      <c r="T697" s="135">
        <f t="shared" si="399"/>
        <v>0</v>
      </c>
      <c r="U697" s="135">
        <f t="shared" si="399"/>
        <v>0</v>
      </c>
      <c r="V697" s="135">
        <f t="shared" si="399"/>
        <v>2.828E-2</v>
      </c>
      <c r="W697" s="135">
        <f t="shared" si="399"/>
        <v>2.1000000000000001E-4</v>
      </c>
      <c r="X697" s="135">
        <f t="shared" si="399"/>
        <v>1.6650000000000002E-2</v>
      </c>
      <c r="Y697" s="135">
        <f t="shared" si="399"/>
        <v>0</v>
      </c>
      <c r="Z697" s="135">
        <f t="shared" si="399"/>
        <v>0</v>
      </c>
      <c r="AA697" s="135">
        <f t="shared" si="399"/>
        <v>0</v>
      </c>
    </row>
    <row r="698" spans="1:27" ht="12.75" hidden="1" customHeight="1" outlineLevel="1" x14ac:dyDescent="0.2">
      <c r="A698" s="163" t="s">
        <v>3089</v>
      </c>
      <c r="B698" s="94" t="s">
        <v>238</v>
      </c>
      <c r="C698" s="70" t="s">
        <v>79</v>
      </c>
      <c r="D698" s="71">
        <v>0</v>
      </c>
      <c r="E698" s="71">
        <v>0</v>
      </c>
      <c r="F698" s="71">
        <v>0</v>
      </c>
      <c r="G698" s="71">
        <v>0</v>
      </c>
      <c r="H698" s="71">
        <v>0</v>
      </c>
      <c r="I698" s="71">
        <v>0</v>
      </c>
      <c r="J698" s="71">
        <v>29.75</v>
      </c>
      <c r="K698" s="71">
        <v>0</v>
      </c>
      <c r="L698" s="71">
        <v>51.77</v>
      </c>
      <c r="M698" s="71">
        <v>11.85</v>
      </c>
      <c r="N698" s="71">
        <v>34.630000000000003</v>
      </c>
      <c r="O698" s="71">
        <v>29.61</v>
      </c>
      <c r="P698" s="71">
        <v>0</v>
      </c>
      <c r="Q698" s="71">
        <v>30</v>
      </c>
      <c r="R698" s="71">
        <v>0</v>
      </c>
      <c r="S698" s="71">
        <v>0</v>
      </c>
      <c r="T698" s="71">
        <v>0</v>
      </c>
      <c r="U698" s="71">
        <v>0</v>
      </c>
      <c r="V698" s="71">
        <v>28.28</v>
      </c>
      <c r="W698" s="71">
        <v>0.21</v>
      </c>
      <c r="X698" s="71">
        <v>16.649999999999999</v>
      </c>
      <c r="Y698" s="71">
        <v>0</v>
      </c>
      <c r="Z698" s="71">
        <v>0</v>
      </c>
      <c r="AA698" s="71">
        <v>0</v>
      </c>
    </row>
    <row r="699" spans="1:27" collapsed="1" x14ac:dyDescent="0.2">
      <c r="A699" s="162" t="s">
        <v>3090</v>
      </c>
      <c r="B699" s="54" t="str">
        <f>"29"&amp;"."&amp;$B$801&amp;"."&amp;$B$802</f>
        <v>29.05.2023</v>
      </c>
      <c r="C699" s="134" t="s">
        <v>76</v>
      </c>
      <c r="D699" s="135">
        <f>ROUND((D700)/1000,5)</f>
        <v>0</v>
      </c>
      <c r="E699" s="135">
        <f t="shared" ref="E699:AA699" si="400">ROUND((E700)/1000,5)</f>
        <v>0</v>
      </c>
      <c r="F699" s="135">
        <f t="shared" si="400"/>
        <v>0</v>
      </c>
      <c r="G699" s="135">
        <f t="shared" si="400"/>
        <v>0</v>
      </c>
      <c r="H699" s="135">
        <f t="shared" si="400"/>
        <v>3.5580000000000001E-2</v>
      </c>
      <c r="I699" s="135">
        <f t="shared" si="400"/>
        <v>0.21027000000000001</v>
      </c>
      <c r="J699" s="135">
        <f t="shared" si="400"/>
        <v>0.13239999999999999</v>
      </c>
      <c r="K699" s="135">
        <f t="shared" si="400"/>
        <v>0.10489999999999999</v>
      </c>
      <c r="L699" s="135">
        <f t="shared" si="400"/>
        <v>8.0999999999999996E-3</v>
      </c>
      <c r="M699" s="135">
        <f t="shared" si="400"/>
        <v>9.7800000000000005E-3</v>
      </c>
      <c r="N699" s="135">
        <f t="shared" si="400"/>
        <v>1.7700000000000001E-3</v>
      </c>
      <c r="O699" s="135">
        <f t="shared" si="400"/>
        <v>5.0000000000000002E-5</v>
      </c>
      <c r="P699" s="135">
        <f t="shared" si="400"/>
        <v>1.1800000000000001E-3</v>
      </c>
      <c r="Q699" s="135">
        <f t="shared" si="400"/>
        <v>1.5E-3</v>
      </c>
      <c r="R699" s="135">
        <f t="shared" si="400"/>
        <v>6.3000000000000003E-4</v>
      </c>
      <c r="S699" s="135">
        <f t="shared" si="400"/>
        <v>1.2899999999999999E-3</v>
      </c>
      <c r="T699" s="135">
        <f t="shared" si="400"/>
        <v>4.4999999999999999E-4</v>
      </c>
      <c r="U699" s="135">
        <f t="shared" si="400"/>
        <v>2.4099999999999998E-3</v>
      </c>
      <c r="V699" s="135">
        <f t="shared" si="400"/>
        <v>3.7399999999999998E-3</v>
      </c>
      <c r="W699" s="135">
        <f t="shared" si="400"/>
        <v>2.9499999999999999E-3</v>
      </c>
      <c r="X699" s="135">
        <f t="shared" si="400"/>
        <v>2.5100000000000001E-3</v>
      </c>
      <c r="Y699" s="135">
        <f t="shared" si="400"/>
        <v>0</v>
      </c>
      <c r="Z699" s="135">
        <f t="shared" si="400"/>
        <v>0</v>
      </c>
      <c r="AA699" s="135">
        <f t="shared" si="400"/>
        <v>0</v>
      </c>
    </row>
    <row r="700" spans="1:27" ht="12.75" hidden="1" customHeight="1" outlineLevel="1" x14ac:dyDescent="0.2">
      <c r="A700" s="163" t="s">
        <v>3091</v>
      </c>
      <c r="B700" s="94" t="s">
        <v>238</v>
      </c>
      <c r="C700" s="70" t="s">
        <v>79</v>
      </c>
      <c r="D700" s="71">
        <v>0</v>
      </c>
      <c r="E700" s="71">
        <v>0</v>
      </c>
      <c r="F700" s="71">
        <v>0</v>
      </c>
      <c r="G700" s="71">
        <v>0</v>
      </c>
      <c r="H700" s="71">
        <v>35.58</v>
      </c>
      <c r="I700" s="71">
        <v>210.27</v>
      </c>
      <c r="J700" s="71">
        <v>132.4</v>
      </c>
      <c r="K700" s="71">
        <v>104.9</v>
      </c>
      <c r="L700" s="71">
        <v>8.1</v>
      </c>
      <c r="M700" s="71">
        <v>9.7799999999999994</v>
      </c>
      <c r="N700" s="71">
        <v>1.77</v>
      </c>
      <c r="O700" s="71">
        <v>0.05</v>
      </c>
      <c r="P700" s="71">
        <v>1.18</v>
      </c>
      <c r="Q700" s="71">
        <v>1.5</v>
      </c>
      <c r="R700" s="71">
        <v>0.63</v>
      </c>
      <c r="S700" s="71">
        <v>1.29</v>
      </c>
      <c r="T700" s="71">
        <v>0.45</v>
      </c>
      <c r="U700" s="71">
        <v>2.41</v>
      </c>
      <c r="V700" s="71">
        <v>3.74</v>
      </c>
      <c r="W700" s="71">
        <v>2.95</v>
      </c>
      <c r="X700" s="71">
        <v>2.5099999999999998</v>
      </c>
      <c r="Y700" s="71">
        <v>0</v>
      </c>
      <c r="Z700" s="71">
        <v>0</v>
      </c>
      <c r="AA700" s="71">
        <v>0</v>
      </c>
    </row>
    <row r="701" spans="1:27" collapsed="1" x14ac:dyDescent="0.2">
      <c r="A701" s="162" t="s">
        <v>3092</v>
      </c>
      <c r="B701" s="54" t="str">
        <f>"30"&amp;"."&amp;$B$801&amp;"."&amp;$B$802</f>
        <v>30.05.2023</v>
      </c>
      <c r="C701" s="134" t="s">
        <v>76</v>
      </c>
      <c r="D701" s="135">
        <f>ROUND((D702)/1000,5)</f>
        <v>0</v>
      </c>
      <c r="E701" s="135">
        <f t="shared" ref="E701:AA701" si="401">ROUND((E702)/1000,5)</f>
        <v>0</v>
      </c>
      <c r="F701" s="135">
        <f t="shared" si="401"/>
        <v>0</v>
      </c>
      <c r="G701" s="135">
        <f t="shared" si="401"/>
        <v>0</v>
      </c>
      <c r="H701" s="135">
        <f t="shared" si="401"/>
        <v>3.4799999999999998E-2</v>
      </c>
      <c r="I701" s="135">
        <f t="shared" si="401"/>
        <v>0.18540000000000001</v>
      </c>
      <c r="J701" s="135">
        <f t="shared" si="401"/>
        <v>0.27124999999999999</v>
      </c>
      <c r="K701" s="135">
        <f t="shared" si="401"/>
        <v>0.17499000000000001</v>
      </c>
      <c r="L701" s="135">
        <f t="shared" si="401"/>
        <v>0.11867</v>
      </c>
      <c r="M701" s="135">
        <f t="shared" si="401"/>
        <v>7.2650000000000006E-2</v>
      </c>
      <c r="N701" s="135">
        <f t="shared" si="401"/>
        <v>5.9499999999999997E-2</v>
      </c>
      <c r="O701" s="135">
        <f t="shared" si="401"/>
        <v>7.6170000000000002E-2</v>
      </c>
      <c r="P701" s="135">
        <f t="shared" si="401"/>
        <v>6.6629999999999995E-2</v>
      </c>
      <c r="Q701" s="135">
        <f t="shared" si="401"/>
        <v>5.2240000000000002E-2</v>
      </c>
      <c r="R701" s="135">
        <f t="shared" si="401"/>
        <v>8.3680000000000004E-2</v>
      </c>
      <c r="S701" s="135">
        <f t="shared" si="401"/>
        <v>8.0750000000000002E-2</v>
      </c>
      <c r="T701" s="135">
        <f t="shared" si="401"/>
        <v>5.4670000000000003E-2</v>
      </c>
      <c r="U701" s="135">
        <f t="shared" si="401"/>
        <v>6.5339999999999995E-2</v>
      </c>
      <c r="V701" s="135">
        <f t="shared" si="401"/>
        <v>8.5589999999999999E-2</v>
      </c>
      <c r="W701" s="135">
        <f t="shared" si="401"/>
        <v>8.448E-2</v>
      </c>
      <c r="X701" s="135">
        <f t="shared" si="401"/>
        <v>0.14408000000000001</v>
      </c>
      <c r="Y701" s="135">
        <f t="shared" si="401"/>
        <v>4.8259999999999997E-2</v>
      </c>
      <c r="Z701" s="135">
        <f t="shared" si="401"/>
        <v>0</v>
      </c>
      <c r="AA701" s="135">
        <f t="shared" si="401"/>
        <v>0</v>
      </c>
    </row>
    <row r="702" spans="1:27" ht="12.75" hidden="1" customHeight="1" outlineLevel="1" x14ac:dyDescent="0.2">
      <c r="A702" s="163" t="s">
        <v>3093</v>
      </c>
      <c r="B702" s="94" t="s">
        <v>238</v>
      </c>
      <c r="C702" s="70" t="s">
        <v>79</v>
      </c>
      <c r="D702" s="71">
        <v>0</v>
      </c>
      <c r="E702" s="71">
        <v>0</v>
      </c>
      <c r="F702" s="71">
        <v>0</v>
      </c>
      <c r="G702" s="71">
        <v>0</v>
      </c>
      <c r="H702" s="71">
        <v>34.799999999999997</v>
      </c>
      <c r="I702" s="71">
        <v>185.4</v>
      </c>
      <c r="J702" s="71">
        <v>271.25</v>
      </c>
      <c r="K702" s="71">
        <v>174.99</v>
      </c>
      <c r="L702" s="71">
        <v>118.67</v>
      </c>
      <c r="M702" s="71">
        <v>72.650000000000006</v>
      </c>
      <c r="N702" s="71">
        <v>59.5</v>
      </c>
      <c r="O702" s="71">
        <v>76.17</v>
      </c>
      <c r="P702" s="71">
        <v>66.63</v>
      </c>
      <c r="Q702" s="71">
        <v>52.24</v>
      </c>
      <c r="R702" s="71">
        <v>83.68</v>
      </c>
      <c r="S702" s="71">
        <v>80.75</v>
      </c>
      <c r="T702" s="71">
        <v>54.67</v>
      </c>
      <c r="U702" s="71">
        <v>65.34</v>
      </c>
      <c r="V702" s="71">
        <v>85.59</v>
      </c>
      <c r="W702" s="71">
        <v>84.48</v>
      </c>
      <c r="X702" s="71">
        <v>144.08000000000001</v>
      </c>
      <c r="Y702" s="71">
        <v>48.26</v>
      </c>
      <c r="Z702" s="71">
        <v>0</v>
      </c>
      <c r="AA702" s="71">
        <v>0</v>
      </c>
    </row>
    <row r="703" spans="1:27" collapsed="1" x14ac:dyDescent="0.2">
      <c r="A703" s="162" t="s">
        <v>3094</v>
      </c>
      <c r="B703" s="54" t="str">
        <f>"31"&amp;"."&amp;$B$801&amp;"."&amp;$B$802</f>
        <v>31.05.2023</v>
      </c>
      <c r="C703" s="134" t="s">
        <v>76</v>
      </c>
      <c r="D703" s="135">
        <f>ROUND((D704)/1000,5)</f>
        <v>0</v>
      </c>
      <c r="E703" s="135">
        <f t="shared" ref="E703:AA703" si="402">ROUND((E704)/1000,5)</f>
        <v>3.1359999999999999E-2</v>
      </c>
      <c r="F703" s="135">
        <f t="shared" si="402"/>
        <v>8.8459999999999997E-2</v>
      </c>
      <c r="G703" s="135">
        <f t="shared" si="402"/>
        <v>3.952E-2</v>
      </c>
      <c r="H703" s="135">
        <f t="shared" si="402"/>
        <v>0.16922000000000001</v>
      </c>
      <c r="I703" s="135">
        <f t="shared" si="402"/>
        <v>0.33659</v>
      </c>
      <c r="J703" s="135">
        <f t="shared" si="402"/>
        <v>0.38175999999999999</v>
      </c>
      <c r="K703" s="135">
        <f t="shared" si="402"/>
        <v>0.30847999999999998</v>
      </c>
      <c r="L703" s="135">
        <f t="shared" si="402"/>
        <v>0.19889999999999999</v>
      </c>
      <c r="M703" s="135">
        <f t="shared" si="402"/>
        <v>0.14721999999999999</v>
      </c>
      <c r="N703" s="135">
        <f t="shared" si="402"/>
        <v>0.11935</v>
      </c>
      <c r="O703" s="135">
        <f t="shared" si="402"/>
        <v>0.11429</v>
      </c>
      <c r="P703" s="135">
        <f t="shared" si="402"/>
        <v>0.14122999999999999</v>
      </c>
      <c r="Q703" s="135">
        <f t="shared" si="402"/>
        <v>0.12914999999999999</v>
      </c>
      <c r="R703" s="135">
        <f t="shared" si="402"/>
        <v>0.12486</v>
      </c>
      <c r="S703" s="135">
        <f t="shared" si="402"/>
        <v>0.17846999999999999</v>
      </c>
      <c r="T703" s="135">
        <f t="shared" si="402"/>
        <v>0.15484999999999999</v>
      </c>
      <c r="U703" s="135">
        <f t="shared" si="402"/>
        <v>0.22783</v>
      </c>
      <c r="V703" s="135">
        <f t="shared" si="402"/>
        <v>0.32272000000000001</v>
      </c>
      <c r="W703" s="135">
        <f t="shared" si="402"/>
        <v>0.42891000000000001</v>
      </c>
      <c r="X703" s="135">
        <f t="shared" si="402"/>
        <v>2.6129600000000002</v>
      </c>
      <c r="Y703" s="135">
        <f t="shared" si="402"/>
        <v>0.13225999999999999</v>
      </c>
      <c r="Z703" s="135">
        <f t="shared" si="402"/>
        <v>0</v>
      </c>
      <c r="AA703" s="135">
        <f t="shared" si="402"/>
        <v>0</v>
      </c>
    </row>
    <row r="704" spans="1:27" ht="12.75" hidden="1" customHeight="1" outlineLevel="1" x14ac:dyDescent="0.2">
      <c r="A704" s="163" t="s">
        <v>3095</v>
      </c>
      <c r="B704" s="94" t="s">
        <v>238</v>
      </c>
      <c r="C704" s="70" t="s">
        <v>79</v>
      </c>
      <c r="D704" s="71">
        <v>0</v>
      </c>
      <c r="E704" s="71">
        <v>31.36</v>
      </c>
      <c r="F704" s="71">
        <v>88.46</v>
      </c>
      <c r="G704" s="71">
        <v>39.520000000000003</v>
      </c>
      <c r="H704" s="71">
        <v>169.22</v>
      </c>
      <c r="I704" s="71">
        <v>336.59</v>
      </c>
      <c r="J704" s="71">
        <v>381.76</v>
      </c>
      <c r="K704" s="71">
        <v>308.48</v>
      </c>
      <c r="L704" s="71">
        <v>198.9</v>
      </c>
      <c r="M704" s="71">
        <v>147.22</v>
      </c>
      <c r="N704" s="71">
        <v>119.35</v>
      </c>
      <c r="O704" s="71">
        <v>114.29</v>
      </c>
      <c r="P704" s="71">
        <v>141.22999999999999</v>
      </c>
      <c r="Q704" s="71">
        <v>129.15</v>
      </c>
      <c r="R704" s="71">
        <v>124.86</v>
      </c>
      <c r="S704" s="71">
        <v>178.47</v>
      </c>
      <c r="T704" s="71">
        <v>154.85</v>
      </c>
      <c r="U704" s="71">
        <v>227.83</v>
      </c>
      <c r="V704" s="71">
        <v>322.72000000000003</v>
      </c>
      <c r="W704" s="71">
        <v>428.91</v>
      </c>
      <c r="X704" s="71">
        <v>2612.96</v>
      </c>
      <c r="Y704" s="71">
        <v>132.26</v>
      </c>
      <c r="Z704" s="71">
        <v>0</v>
      </c>
      <c r="AA704" s="71">
        <v>0</v>
      </c>
    </row>
    <row r="705" spans="1:27" collapsed="1" x14ac:dyDescent="0.2">
      <c r="B705" s="165" t="s">
        <v>392</v>
      </c>
    </row>
    <row r="706" spans="1:27" x14ac:dyDescent="0.2">
      <c r="B706" s="165" t="s">
        <v>392</v>
      </c>
    </row>
    <row r="707" spans="1:27" x14ac:dyDescent="0.2">
      <c r="A707" s="157" t="s">
        <v>2340</v>
      </c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9"/>
    </row>
    <row r="708" spans="1:27" ht="25.5" x14ac:dyDescent="0.2">
      <c r="A708" s="160" t="s">
        <v>64</v>
      </c>
      <c r="B708" s="161" t="s">
        <v>210</v>
      </c>
      <c r="C708" s="160" t="s">
        <v>211</v>
      </c>
      <c r="D708" s="161" t="s">
        <v>212</v>
      </c>
      <c r="E708" s="161" t="s">
        <v>213</v>
      </c>
      <c r="F708" s="161" t="s">
        <v>214</v>
      </c>
      <c r="G708" s="161" t="s">
        <v>215</v>
      </c>
      <c r="H708" s="161" t="s">
        <v>216</v>
      </c>
      <c r="I708" s="161" t="s">
        <v>217</v>
      </c>
      <c r="J708" s="161" t="s">
        <v>218</v>
      </c>
      <c r="K708" s="161" t="s">
        <v>219</v>
      </c>
      <c r="L708" s="161" t="s">
        <v>220</v>
      </c>
      <c r="M708" s="161" t="s">
        <v>221</v>
      </c>
      <c r="N708" s="161" t="s">
        <v>222</v>
      </c>
      <c r="O708" s="161" t="s">
        <v>223</v>
      </c>
      <c r="P708" s="161" t="s">
        <v>224</v>
      </c>
      <c r="Q708" s="161" t="s">
        <v>225</v>
      </c>
      <c r="R708" s="161" t="s">
        <v>226</v>
      </c>
      <c r="S708" s="161" t="s">
        <v>227</v>
      </c>
      <c r="T708" s="161" t="s">
        <v>228</v>
      </c>
      <c r="U708" s="161" t="s">
        <v>229</v>
      </c>
      <c r="V708" s="161" t="s">
        <v>230</v>
      </c>
      <c r="W708" s="161" t="s">
        <v>231</v>
      </c>
      <c r="X708" s="161" t="s">
        <v>232</v>
      </c>
      <c r="Y708" s="161" t="s">
        <v>233</v>
      </c>
      <c r="Z708" s="161" t="s">
        <v>234</v>
      </c>
      <c r="AA708" s="161" t="s">
        <v>235</v>
      </c>
    </row>
    <row r="709" spans="1:27" x14ac:dyDescent="0.2">
      <c r="A709" s="162" t="s">
        <v>3096</v>
      </c>
      <c r="B709" s="54" t="str">
        <f>"01"&amp;"."&amp;$B$801&amp;"."&amp;$B$802</f>
        <v>01.05.2023</v>
      </c>
      <c r="C709" s="134" t="s">
        <v>76</v>
      </c>
      <c r="D709" s="135">
        <f>ROUND((D710)/1000,5)</f>
        <v>0.14838000000000001</v>
      </c>
      <c r="E709" s="135">
        <f t="shared" ref="E709:AA709" si="403">ROUND((E710)/1000,5)</f>
        <v>0.10387</v>
      </c>
      <c r="F709" s="135">
        <f t="shared" si="403"/>
        <v>0.14346</v>
      </c>
      <c r="G709" s="135">
        <f t="shared" si="403"/>
        <v>0.16933999999999999</v>
      </c>
      <c r="H709" s="135">
        <f t="shared" si="403"/>
        <v>0.12175</v>
      </c>
      <c r="I709" s="135">
        <f t="shared" si="403"/>
        <v>3.866E-2</v>
      </c>
      <c r="J709" s="135">
        <f t="shared" si="403"/>
        <v>0</v>
      </c>
      <c r="K709" s="135">
        <f t="shared" si="403"/>
        <v>7.4010000000000006E-2</v>
      </c>
      <c r="L709" s="135">
        <f t="shared" si="403"/>
        <v>2.4219999999999998E-2</v>
      </c>
      <c r="M709" s="135">
        <f t="shared" si="403"/>
        <v>3.841E-2</v>
      </c>
      <c r="N709" s="135">
        <f t="shared" si="403"/>
        <v>0</v>
      </c>
      <c r="O709" s="135">
        <f t="shared" si="403"/>
        <v>0</v>
      </c>
      <c r="P709" s="135">
        <f t="shared" si="403"/>
        <v>0</v>
      </c>
      <c r="Q709" s="135">
        <f t="shared" si="403"/>
        <v>0</v>
      </c>
      <c r="R709" s="135">
        <f t="shared" si="403"/>
        <v>0</v>
      </c>
      <c r="S709" s="135">
        <f t="shared" si="403"/>
        <v>4.0000000000000002E-4</v>
      </c>
      <c r="T709" s="135">
        <f t="shared" si="403"/>
        <v>5.3099999999999996E-3</v>
      </c>
      <c r="U709" s="135">
        <f t="shared" si="403"/>
        <v>1.48E-3</v>
      </c>
      <c r="V709" s="135">
        <f t="shared" si="403"/>
        <v>2.4599999999999999E-3</v>
      </c>
      <c r="W709" s="135">
        <f t="shared" si="403"/>
        <v>0</v>
      </c>
      <c r="X709" s="135">
        <f t="shared" si="403"/>
        <v>0</v>
      </c>
      <c r="Y709" s="135">
        <f t="shared" si="403"/>
        <v>1.983E-2</v>
      </c>
      <c r="Z709" s="135">
        <f t="shared" si="403"/>
        <v>1.4149999999999999E-2</v>
      </c>
      <c r="AA709" s="135">
        <f t="shared" si="403"/>
        <v>0.30087999999999998</v>
      </c>
    </row>
    <row r="710" spans="1:27" ht="12.75" hidden="1" customHeight="1" outlineLevel="1" x14ac:dyDescent="0.2">
      <c r="A710" s="163" t="s">
        <v>3097</v>
      </c>
      <c r="B710" s="94" t="s">
        <v>238</v>
      </c>
      <c r="C710" s="70" t="s">
        <v>79</v>
      </c>
      <c r="D710" s="71">
        <v>148.38</v>
      </c>
      <c r="E710" s="71">
        <v>103.87</v>
      </c>
      <c r="F710" s="71">
        <v>143.46</v>
      </c>
      <c r="G710" s="71">
        <v>169.34</v>
      </c>
      <c r="H710" s="71">
        <v>121.75</v>
      </c>
      <c r="I710" s="71">
        <v>38.659999999999997</v>
      </c>
      <c r="J710" s="71">
        <v>0</v>
      </c>
      <c r="K710" s="71">
        <v>74.010000000000005</v>
      </c>
      <c r="L710" s="71">
        <v>24.22</v>
      </c>
      <c r="M710" s="71">
        <v>38.409999999999997</v>
      </c>
      <c r="N710" s="71">
        <v>0</v>
      </c>
      <c r="O710" s="71">
        <v>0</v>
      </c>
      <c r="P710" s="71">
        <v>0</v>
      </c>
      <c r="Q710" s="71">
        <v>0</v>
      </c>
      <c r="R710" s="71">
        <v>0</v>
      </c>
      <c r="S710" s="71">
        <v>0.4</v>
      </c>
      <c r="T710" s="71">
        <v>5.31</v>
      </c>
      <c r="U710" s="71">
        <v>1.48</v>
      </c>
      <c r="V710" s="71">
        <v>2.46</v>
      </c>
      <c r="W710" s="71">
        <v>0</v>
      </c>
      <c r="X710" s="71">
        <v>0</v>
      </c>
      <c r="Y710" s="71">
        <v>19.829999999999998</v>
      </c>
      <c r="Z710" s="71">
        <v>14.15</v>
      </c>
      <c r="AA710" s="71">
        <v>300.88</v>
      </c>
    </row>
    <row r="711" spans="1:27" collapsed="1" x14ac:dyDescent="0.2">
      <c r="A711" s="162" t="s">
        <v>3098</v>
      </c>
      <c r="B711" s="54" t="str">
        <f>"02"&amp;"."&amp;$B$801&amp;"."&amp;$B$802</f>
        <v>02.05.2023</v>
      </c>
      <c r="C711" s="134" t="s">
        <v>76</v>
      </c>
      <c r="D711" s="135">
        <f>ROUND((D712)/1000,5)</f>
        <v>9.042E-2</v>
      </c>
      <c r="E711" s="135">
        <f t="shared" ref="E711:AA711" si="404">ROUND((E712)/1000,5)</f>
        <v>3.2919999999999998E-2</v>
      </c>
      <c r="F711" s="135">
        <f t="shared" si="404"/>
        <v>4.8799999999999998E-3</v>
      </c>
      <c r="G711" s="135">
        <f t="shared" si="404"/>
        <v>0</v>
      </c>
      <c r="H711" s="135">
        <f t="shared" si="404"/>
        <v>0</v>
      </c>
      <c r="I711" s="135">
        <f t="shared" si="404"/>
        <v>0</v>
      </c>
      <c r="J711" s="135">
        <f t="shared" si="404"/>
        <v>0</v>
      </c>
      <c r="K711" s="135">
        <f t="shared" si="404"/>
        <v>0</v>
      </c>
      <c r="L711" s="135">
        <f t="shared" si="404"/>
        <v>0</v>
      </c>
      <c r="M711" s="135">
        <f t="shared" si="404"/>
        <v>2.266E-2</v>
      </c>
      <c r="N711" s="135">
        <f t="shared" si="404"/>
        <v>0.13608999999999999</v>
      </c>
      <c r="O711" s="135">
        <f t="shared" si="404"/>
        <v>0.11031000000000001</v>
      </c>
      <c r="P711" s="135">
        <f t="shared" si="404"/>
        <v>3.5899999999999999E-3</v>
      </c>
      <c r="Q711" s="135">
        <f t="shared" si="404"/>
        <v>5.6499999999999996E-3</v>
      </c>
      <c r="R711" s="135">
        <f t="shared" si="404"/>
        <v>0.1036</v>
      </c>
      <c r="S711" s="135">
        <f t="shared" si="404"/>
        <v>2.104E-2</v>
      </c>
      <c r="T711" s="135">
        <f t="shared" si="404"/>
        <v>3.594E-2</v>
      </c>
      <c r="U711" s="135">
        <f t="shared" si="404"/>
        <v>6.6000000000000003E-2</v>
      </c>
      <c r="V711" s="135">
        <f t="shared" si="404"/>
        <v>7.9549999999999996E-2</v>
      </c>
      <c r="W711" s="135">
        <f t="shared" si="404"/>
        <v>0</v>
      </c>
      <c r="X711" s="135">
        <f t="shared" si="404"/>
        <v>0</v>
      </c>
      <c r="Y711" s="135">
        <f t="shared" si="404"/>
        <v>4.7079999999999997E-2</v>
      </c>
      <c r="Z711" s="135">
        <f t="shared" si="404"/>
        <v>0.30708000000000002</v>
      </c>
      <c r="AA711" s="135">
        <f t="shared" si="404"/>
        <v>4.3459999999999999E-2</v>
      </c>
    </row>
    <row r="712" spans="1:27" ht="12.75" hidden="1" customHeight="1" outlineLevel="1" x14ac:dyDescent="0.2">
      <c r="A712" s="163" t="s">
        <v>3099</v>
      </c>
      <c r="B712" s="94" t="s">
        <v>238</v>
      </c>
      <c r="C712" s="70" t="s">
        <v>79</v>
      </c>
      <c r="D712" s="71">
        <v>90.42</v>
      </c>
      <c r="E712" s="71">
        <v>32.92</v>
      </c>
      <c r="F712" s="71">
        <v>4.88</v>
      </c>
      <c r="G712" s="71">
        <v>0</v>
      </c>
      <c r="H712" s="71">
        <v>0</v>
      </c>
      <c r="I712" s="71">
        <v>0</v>
      </c>
      <c r="J712" s="71">
        <v>0</v>
      </c>
      <c r="K712" s="71">
        <v>0</v>
      </c>
      <c r="L712" s="71">
        <v>0</v>
      </c>
      <c r="M712" s="71">
        <v>22.66</v>
      </c>
      <c r="N712" s="71">
        <v>136.09</v>
      </c>
      <c r="O712" s="71">
        <v>110.31</v>
      </c>
      <c r="P712" s="71">
        <v>3.59</v>
      </c>
      <c r="Q712" s="71">
        <v>5.65</v>
      </c>
      <c r="R712" s="71">
        <v>103.6</v>
      </c>
      <c r="S712" s="71">
        <v>21.04</v>
      </c>
      <c r="T712" s="71">
        <v>35.94</v>
      </c>
      <c r="U712" s="71">
        <v>66</v>
      </c>
      <c r="V712" s="71">
        <v>79.55</v>
      </c>
      <c r="W712" s="71">
        <v>0</v>
      </c>
      <c r="X712" s="71">
        <v>0</v>
      </c>
      <c r="Y712" s="71">
        <v>47.08</v>
      </c>
      <c r="Z712" s="71">
        <v>307.08</v>
      </c>
      <c r="AA712" s="71">
        <v>43.46</v>
      </c>
    </row>
    <row r="713" spans="1:27" collapsed="1" x14ac:dyDescent="0.2">
      <c r="A713" s="162" t="s">
        <v>3100</v>
      </c>
      <c r="B713" s="54" t="str">
        <f>"03"&amp;"."&amp;$B$801&amp;"."&amp;$B$802</f>
        <v>03.05.2023</v>
      </c>
      <c r="C713" s="134" t="s">
        <v>76</v>
      </c>
      <c r="D713" s="135">
        <f>ROUND((D714)/1000,5)</f>
        <v>4.2529999999999998E-2</v>
      </c>
      <c r="E713" s="135">
        <f t="shared" ref="E713:AA713" si="405">ROUND((E714)/1000,5)</f>
        <v>7.3299999999999997E-3</v>
      </c>
      <c r="F713" s="135">
        <f t="shared" si="405"/>
        <v>1.6310000000000002E-2</v>
      </c>
      <c r="G713" s="135">
        <f t="shared" si="405"/>
        <v>0</v>
      </c>
      <c r="H713" s="135">
        <f t="shared" si="405"/>
        <v>1.0000000000000001E-5</v>
      </c>
      <c r="I713" s="135">
        <f t="shared" si="405"/>
        <v>0</v>
      </c>
      <c r="J713" s="135">
        <f t="shared" si="405"/>
        <v>0</v>
      </c>
      <c r="K713" s="135">
        <f t="shared" si="405"/>
        <v>0</v>
      </c>
      <c r="L713" s="135">
        <f t="shared" si="405"/>
        <v>0</v>
      </c>
      <c r="M713" s="135">
        <f t="shared" si="405"/>
        <v>0</v>
      </c>
      <c r="N713" s="135">
        <f t="shared" si="405"/>
        <v>2.0899999999999998E-3</v>
      </c>
      <c r="O713" s="135">
        <f t="shared" si="405"/>
        <v>0</v>
      </c>
      <c r="P713" s="135">
        <f t="shared" si="405"/>
        <v>0</v>
      </c>
      <c r="Q713" s="135">
        <f t="shared" si="405"/>
        <v>0</v>
      </c>
      <c r="R713" s="135">
        <f t="shared" si="405"/>
        <v>0</v>
      </c>
      <c r="S713" s="135">
        <f t="shared" si="405"/>
        <v>1E-4</v>
      </c>
      <c r="T713" s="135">
        <f t="shared" si="405"/>
        <v>0</v>
      </c>
      <c r="U713" s="135">
        <f t="shared" si="405"/>
        <v>0</v>
      </c>
      <c r="V713" s="135">
        <f t="shared" si="405"/>
        <v>0</v>
      </c>
      <c r="W713" s="135">
        <f t="shared" si="405"/>
        <v>0</v>
      </c>
      <c r="X713" s="135">
        <f t="shared" si="405"/>
        <v>0</v>
      </c>
      <c r="Y713" s="135">
        <f t="shared" si="405"/>
        <v>1.1900000000000001E-3</v>
      </c>
      <c r="Z713" s="135">
        <f t="shared" si="405"/>
        <v>0.12886</v>
      </c>
      <c r="AA713" s="135">
        <f t="shared" si="405"/>
        <v>0.20665</v>
      </c>
    </row>
    <row r="714" spans="1:27" ht="12.75" hidden="1" customHeight="1" outlineLevel="1" x14ac:dyDescent="0.2">
      <c r="A714" s="163" t="s">
        <v>3101</v>
      </c>
      <c r="B714" s="94" t="s">
        <v>238</v>
      </c>
      <c r="C714" s="70" t="s">
        <v>79</v>
      </c>
      <c r="D714" s="71">
        <v>42.53</v>
      </c>
      <c r="E714" s="71">
        <v>7.33</v>
      </c>
      <c r="F714" s="71">
        <v>16.309999999999999</v>
      </c>
      <c r="G714" s="71">
        <v>0</v>
      </c>
      <c r="H714" s="71">
        <v>0.01</v>
      </c>
      <c r="I714" s="71">
        <v>0</v>
      </c>
      <c r="J714" s="71">
        <v>0</v>
      </c>
      <c r="K714" s="71">
        <v>0</v>
      </c>
      <c r="L714" s="71">
        <v>0</v>
      </c>
      <c r="M714" s="71">
        <v>0</v>
      </c>
      <c r="N714" s="71">
        <v>2.09</v>
      </c>
      <c r="O714" s="71">
        <v>0</v>
      </c>
      <c r="P714" s="71">
        <v>0</v>
      </c>
      <c r="Q714" s="71">
        <v>0</v>
      </c>
      <c r="R714" s="71">
        <v>0</v>
      </c>
      <c r="S714" s="71">
        <v>0.1</v>
      </c>
      <c r="T714" s="71">
        <v>0</v>
      </c>
      <c r="U714" s="71">
        <v>0</v>
      </c>
      <c r="V714" s="71">
        <v>0</v>
      </c>
      <c r="W714" s="71">
        <v>0</v>
      </c>
      <c r="X714" s="71">
        <v>0</v>
      </c>
      <c r="Y714" s="71">
        <v>1.19</v>
      </c>
      <c r="Z714" s="71">
        <v>128.86000000000001</v>
      </c>
      <c r="AA714" s="71">
        <v>206.65</v>
      </c>
    </row>
    <row r="715" spans="1:27" collapsed="1" x14ac:dyDescent="0.2">
      <c r="A715" s="162" t="s">
        <v>3102</v>
      </c>
      <c r="B715" s="54" t="str">
        <f>"04"&amp;"."&amp;$B$801&amp;"."&amp;$B$802</f>
        <v>04.05.2023</v>
      </c>
      <c r="C715" s="134" t="s">
        <v>76</v>
      </c>
      <c r="D715" s="135">
        <f>ROUND((D716)/1000,5)</f>
        <v>0.10483000000000001</v>
      </c>
      <c r="E715" s="135">
        <f t="shared" ref="E715:AA715" si="406">ROUND((E716)/1000,5)</f>
        <v>5.0610000000000002E-2</v>
      </c>
      <c r="F715" s="135">
        <f t="shared" si="406"/>
        <v>0</v>
      </c>
      <c r="G715" s="135">
        <f t="shared" si="406"/>
        <v>0</v>
      </c>
      <c r="H715" s="135">
        <f t="shared" si="406"/>
        <v>0</v>
      </c>
      <c r="I715" s="135">
        <f t="shared" si="406"/>
        <v>0</v>
      </c>
      <c r="J715" s="135">
        <f t="shared" si="406"/>
        <v>0</v>
      </c>
      <c r="K715" s="135">
        <f t="shared" si="406"/>
        <v>0</v>
      </c>
      <c r="L715" s="135">
        <f t="shared" si="406"/>
        <v>0</v>
      </c>
      <c r="M715" s="135">
        <f t="shared" si="406"/>
        <v>6.6729999999999998E-2</v>
      </c>
      <c r="N715" s="135">
        <f t="shared" si="406"/>
        <v>0.15275</v>
      </c>
      <c r="O715" s="135">
        <f t="shared" si="406"/>
        <v>0.26394000000000001</v>
      </c>
      <c r="P715" s="135">
        <f t="shared" si="406"/>
        <v>0.23780000000000001</v>
      </c>
      <c r="Q715" s="135">
        <f t="shared" si="406"/>
        <v>0.25369999999999998</v>
      </c>
      <c r="R715" s="135">
        <f t="shared" si="406"/>
        <v>0.245</v>
      </c>
      <c r="S715" s="135">
        <f t="shared" si="406"/>
        <v>0.20191999999999999</v>
      </c>
      <c r="T715" s="135">
        <f t="shared" si="406"/>
        <v>0.1457</v>
      </c>
      <c r="U715" s="135">
        <f t="shared" si="406"/>
        <v>0.14348</v>
      </c>
      <c r="V715" s="135">
        <f t="shared" si="406"/>
        <v>0.18543000000000001</v>
      </c>
      <c r="W715" s="135">
        <f t="shared" si="406"/>
        <v>3.6700000000000003E-2</v>
      </c>
      <c r="X715" s="135">
        <f t="shared" si="406"/>
        <v>5.1999999999999995E-4</v>
      </c>
      <c r="Y715" s="135">
        <f t="shared" si="406"/>
        <v>0.14194000000000001</v>
      </c>
      <c r="Z715" s="135">
        <f t="shared" si="406"/>
        <v>0.16972000000000001</v>
      </c>
      <c r="AA715" s="135">
        <f t="shared" si="406"/>
        <v>0.36547000000000002</v>
      </c>
    </row>
    <row r="716" spans="1:27" ht="12.75" hidden="1" customHeight="1" outlineLevel="1" x14ac:dyDescent="0.2">
      <c r="A716" s="163" t="s">
        <v>3103</v>
      </c>
      <c r="B716" s="94" t="s">
        <v>238</v>
      </c>
      <c r="C716" s="70" t="s">
        <v>79</v>
      </c>
      <c r="D716" s="71">
        <v>104.83</v>
      </c>
      <c r="E716" s="71">
        <v>50.61</v>
      </c>
      <c r="F716" s="71">
        <v>0</v>
      </c>
      <c r="G716" s="71">
        <v>0</v>
      </c>
      <c r="H716" s="71">
        <v>0</v>
      </c>
      <c r="I716" s="71">
        <v>0</v>
      </c>
      <c r="J716" s="71">
        <v>0</v>
      </c>
      <c r="K716" s="71">
        <v>0</v>
      </c>
      <c r="L716" s="71">
        <v>0</v>
      </c>
      <c r="M716" s="71">
        <v>66.73</v>
      </c>
      <c r="N716" s="71">
        <v>152.75</v>
      </c>
      <c r="O716" s="71">
        <v>263.94</v>
      </c>
      <c r="P716" s="71">
        <v>237.8</v>
      </c>
      <c r="Q716" s="71">
        <v>253.7</v>
      </c>
      <c r="R716" s="71">
        <v>245</v>
      </c>
      <c r="S716" s="71">
        <v>201.92</v>
      </c>
      <c r="T716" s="71">
        <v>145.69999999999999</v>
      </c>
      <c r="U716" s="71">
        <v>143.47999999999999</v>
      </c>
      <c r="V716" s="71">
        <v>185.43</v>
      </c>
      <c r="W716" s="71">
        <v>36.700000000000003</v>
      </c>
      <c r="X716" s="71">
        <v>0.52</v>
      </c>
      <c r="Y716" s="71">
        <v>141.94</v>
      </c>
      <c r="Z716" s="71">
        <v>169.72</v>
      </c>
      <c r="AA716" s="71">
        <v>365.47</v>
      </c>
    </row>
    <row r="717" spans="1:27" collapsed="1" x14ac:dyDescent="0.2">
      <c r="A717" s="162" t="s">
        <v>3104</v>
      </c>
      <c r="B717" s="54" t="str">
        <f>"05"&amp;"."&amp;$B$801&amp;"."&amp;$B$802</f>
        <v>05.05.2023</v>
      </c>
      <c r="C717" s="134" t="s">
        <v>76</v>
      </c>
      <c r="D717" s="135">
        <f>ROUND((D718)/1000,5)</f>
        <v>0.12411999999999999</v>
      </c>
      <c r="E717" s="135">
        <f t="shared" ref="E717:AA717" si="407">ROUND((E718)/1000,5)</f>
        <v>1.489E-2</v>
      </c>
      <c r="F717" s="135">
        <f t="shared" si="407"/>
        <v>3.79E-3</v>
      </c>
      <c r="G717" s="135">
        <f t="shared" si="407"/>
        <v>0</v>
      </c>
      <c r="H717" s="135">
        <f t="shared" si="407"/>
        <v>0</v>
      </c>
      <c r="I717" s="135">
        <f t="shared" si="407"/>
        <v>0</v>
      </c>
      <c r="J717" s="135">
        <f t="shared" si="407"/>
        <v>0</v>
      </c>
      <c r="K717" s="135">
        <f t="shared" si="407"/>
        <v>0</v>
      </c>
      <c r="L717" s="135">
        <f t="shared" si="407"/>
        <v>0</v>
      </c>
      <c r="M717" s="135">
        <f t="shared" si="407"/>
        <v>1.0300000000000001E-3</v>
      </c>
      <c r="N717" s="135">
        <f t="shared" si="407"/>
        <v>2.564E-2</v>
      </c>
      <c r="O717" s="135">
        <f t="shared" si="407"/>
        <v>1.197E-2</v>
      </c>
      <c r="P717" s="135">
        <f t="shared" si="407"/>
        <v>0</v>
      </c>
      <c r="Q717" s="135">
        <f t="shared" si="407"/>
        <v>0</v>
      </c>
      <c r="R717" s="135">
        <f t="shared" si="407"/>
        <v>0</v>
      </c>
      <c r="S717" s="135">
        <f t="shared" si="407"/>
        <v>0</v>
      </c>
      <c r="T717" s="135">
        <f t="shared" si="407"/>
        <v>0</v>
      </c>
      <c r="U717" s="135">
        <f t="shared" si="407"/>
        <v>0</v>
      </c>
      <c r="V717" s="135">
        <f t="shared" si="407"/>
        <v>0</v>
      </c>
      <c r="W717" s="135">
        <f t="shared" si="407"/>
        <v>0</v>
      </c>
      <c r="X717" s="135">
        <f t="shared" si="407"/>
        <v>0</v>
      </c>
      <c r="Y717" s="135">
        <f t="shared" si="407"/>
        <v>6.8470000000000003E-2</v>
      </c>
      <c r="Z717" s="135">
        <f t="shared" si="407"/>
        <v>0.35670000000000002</v>
      </c>
      <c r="AA717" s="135">
        <f t="shared" si="407"/>
        <v>0.11582000000000001</v>
      </c>
    </row>
    <row r="718" spans="1:27" ht="12.75" hidden="1" customHeight="1" outlineLevel="1" x14ac:dyDescent="0.2">
      <c r="A718" s="163" t="s">
        <v>3105</v>
      </c>
      <c r="B718" s="94" t="s">
        <v>238</v>
      </c>
      <c r="C718" s="70" t="s">
        <v>79</v>
      </c>
      <c r="D718" s="71">
        <v>124.12</v>
      </c>
      <c r="E718" s="71">
        <v>14.89</v>
      </c>
      <c r="F718" s="71">
        <v>3.79</v>
      </c>
      <c r="G718" s="71">
        <v>0</v>
      </c>
      <c r="H718" s="71">
        <v>0</v>
      </c>
      <c r="I718" s="71">
        <v>0</v>
      </c>
      <c r="J718" s="71">
        <v>0</v>
      </c>
      <c r="K718" s="71">
        <v>0</v>
      </c>
      <c r="L718" s="71">
        <v>0</v>
      </c>
      <c r="M718" s="71">
        <v>1.03</v>
      </c>
      <c r="N718" s="71">
        <v>25.64</v>
      </c>
      <c r="O718" s="71">
        <v>11.97</v>
      </c>
      <c r="P718" s="71">
        <v>0</v>
      </c>
      <c r="Q718" s="71">
        <v>0</v>
      </c>
      <c r="R718" s="71">
        <v>0</v>
      </c>
      <c r="S718" s="71">
        <v>0</v>
      </c>
      <c r="T718" s="71">
        <v>0</v>
      </c>
      <c r="U718" s="71">
        <v>0</v>
      </c>
      <c r="V718" s="71">
        <v>0</v>
      </c>
      <c r="W718" s="71">
        <v>0</v>
      </c>
      <c r="X718" s="71">
        <v>0</v>
      </c>
      <c r="Y718" s="71">
        <v>68.47</v>
      </c>
      <c r="Z718" s="71">
        <v>356.7</v>
      </c>
      <c r="AA718" s="71">
        <v>115.82</v>
      </c>
    </row>
    <row r="719" spans="1:27" collapsed="1" x14ac:dyDescent="0.2">
      <c r="A719" s="162" t="s">
        <v>3106</v>
      </c>
      <c r="B719" s="54" t="str">
        <f>"06"&amp;"."&amp;$B$801&amp;"."&amp;$B$802</f>
        <v>06.05.2023</v>
      </c>
      <c r="C719" s="134" t="s">
        <v>76</v>
      </c>
      <c r="D719" s="135">
        <f>ROUND((D720)/1000,5)</f>
        <v>2.6099999999999999E-3</v>
      </c>
      <c r="E719" s="135">
        <f t="shared" ref="E719:AA719" si="408">ROUND((E720)/1000,5)</f>
        <v>0</v>
      </c>
      <c r="F719" s="135">
        <f t="shared" si="408"/>
        <v>0</v>
      </c>
      <c r="G719" s="135">
        <f t="shared" si="408"/>
        <v>0</v>
      </c>
      <c r="H719" s="135">
        <f t="shared" si="408"/>
        <v>0</v>
      </c>
      <c r="I719" s="135">
        <f t="shared" si="408"/>
        <v>0</v>
      </c>
      <c r="J719" s="135">
        <f t="shared" si="408"/>
        <v>0</v>
      </c>
      <c r="K719" s="135">
        <f t="shared" si="408"/>
        <v>0</v>
      </c>
      <c r="L719" s="135">
        <f t="shared" si="408"/>
        <v>0</v>
      </c>
      <c r="M719" s="135">
        <f t="shared" si="408"/>
        <v>0</v>
      </c>
      <c r="N719" s="135">
        <f t="shared" si="408"/>
        <v>0</v>
      </c>
      <c r="O719" s="135">
        <f t="shared" si="408"/>
        <v>0</v>
      </c>
      <c r="P719" s="135">
        <f t="shared" si="408"/>
        <v>0</v>
      </c>
      <c r="Q719" s="135">
        <f t="shared" si="408"/>
        <v>0</v>
      </c>
      <c r="R719" s="135">
        <f t="shared" si="408"/>
        <v>0</v>
      </c>
      <c r="S719" s="135">
        <f t="shared" si="408"/>
        <v>0</v>
      </c>
      <c r="T719" s="135">
        <f t="shared" si="408"/>
        <v>0</v>
      </c>
      <c r="U719" s="135">
        <f t="shared" si="408"/>
        <v>0</v>
      </c>
      <c r="V719" s="135">
        <f t="shared" si="408"/>
        <v>0</v>
      </c>
      <c r="W719" s="135">
        <f t="shared" si="408"/>
        <v>0</v>
      </c>
      <c r="X719" s="135">
        <f t="shared" si="408"/>
        <v>3.6800000000000001E-3</v>
      </c>
      <c r="Y719" s="135">
        <f t="shared" si="408"/>
        <v>1.477E-2</v>
      </c>
      <c r="Z719" s="135">
        <f t="shared" si="408"/>
        <v>0</v>
      </c>
      <c r="AA719" s="135">
        <f t="shared" si="408"/>
        <v>0</v>
      </c>
    </row>
    <row r="720" spans="1:27" ht="12.75" hidden="1" customHeight="1" outlineLevel="1" x14ac:dyDescent="0.2">
      <c r="A720" s="163" t="s">
        <v>3107</v>
      </c>
      <c r="B720" s="94" t="s">
        <v>238</v>
      </c>
      <c r="C720" s="70" t="s">
        <v>79</v>
      </c>
      <c r="D720" s="71">
        <v>2.61</v>
      </c>
      <c r="E720" s="71">
        <v>0</v>
      </c>
      <c r="F720" s="71">
        <v>0</v>
      </c>
      <c r="G720" s="71">
        <v>0</v>
      </c>
      <c r="H720" s="71">
        <v>0</v>
      </c>
      <c r="I720" s="71">
        <v>0</v>
      </c>
      <c r="J720" s="71">
        <v>0</v>
      </c>
      <c r="K720" s="71">
        <v>0</v>
      </c>
      <c r="L720" s="71">
        <v>0</v>
      </c>
      <c r="M720" s="71">
        <v>0</v>
      </c>
      <c r="N720" s="71">
        <v>0</v>
      </c>
      <c r="O720" s="71">
        <v>0</v>
      </c>
      <c r="P720" s="71">
        <v>0</v>
      </c>
      <c r="Q720" s="71">
        <v>0</v>
      </c>
      <c r="R720" s="71">
        <v>0</v>
      </c>
      <c r="S720" s="71">
        <v>0</v>
      </c>
      <c r="T720" s="71">
        <v>0</v>
      </c>
      <c r="U720" s="71">
        <v>0</v>
      </c>
      <c r="V720" s="71">
        <v>0</v>
      </c>
      <c r="W720" s="71">
        <v>0</v>
      </c>
      <c r="X720" s="71">
        <v>3.68</v>
      </c>
      <c r="Y720" s="71">
        <v>14.77</v>
      </c>
      <c r="Z720" s="71">
        <v>0</v>
      </c>
      <c r="AA720" s="71">
        <v>0</v>
      </c>
    </row>
    <row r="721" spans="1:27" collapsed="1" x14ac:dyDescent="0.2">
      <c r="A721" s="162" t="s">
        <v>3108</v>
      </c>
      <c r="B721" s="54" t="str">
        <f>"07"&amp;"."&amp;$B$801&amp;"."&amp;$B$802</f>
        <v>07.05.2023</v>
      </c>
      <c r="C721" s="134" t="s">
        <v>76</v>
      </c>
      <c r="D721" s="135">
        <f>ROUND((D722)/1000,5)</f>
        <v>0</v>
      </c>
      <c r="E721" s="135">
        <f t="shared" ref="E721:AA721" si="409">ROUND((E722)/1000,5)</f>
        <v>0</v>
      </c>
      <c r="F721" s="135">
        <f t="shared" si="409"/>
        <v>0</v>
      </c>
      <c r="G721" s="135">
        <f t="shared" si="409"/>
        <v>0</v>
      </c>
      <c r="H721" s="135">
        <f t="shared" si="409"/>
        <v>0</v>
      </c>
      <c r="I721" s="135">
        <f t="shared" si="409"/>
        <v>0</v>
      </c>
      <c r="J721" s="135">
        <f t="shared" si="409"/>
        <v>0</v>
      </c>
      <c r="K721" s="135">
        <f t="shared" si="409"/>
        <v>0</v>
      </c>
      <c r="L721" s="135">
        <f t="shared" si="409"/>
        <v>0</v>
      </c>
      <c r="M721" s="135">
        <f t="shared" si="409"/>
        <v>0</v>
      </c>
      <c r="N721" s="135">
        <f t="shared" si="409"/>
        <v>0</v>
      </c>
      <c r="O721" s="135">
        <f t="shared" si="409"/>
        <v>0</v>
      </c>
      <c r="P721" s="135">
        <f t="shared" si="409"/>
        <v>0</v>
      </c>
      <c r="Q721" s="135">
        <f t="shared" si="409"/>
        <v>0</v>
      </c>
      <c r="R721" s="135">
        <f t="shared" si="409"/>
        <v>0</v>
      </c>
      <c r="S721" s="135">
        <f t="shared" si="409"/>
        <v>0</v>
      </c>
      <c r="T721" s="135">
        <f t="shared" si="409"/>
        <v>0</v>
      </c>
      <c r="U721" s="135">
        <f t="shared" si="409"/>
        <v>0</v>
      </c>
      <c r="V721" s="135">
        <f t="shared" si="409"/>
        <v>0</v>
      </c>
      <c r="W721" s="135">
        <f t="shared" si="409"/>
        <v>0</v>
      </c>
      <c r="X721" s="135">
        <f t="shared" si="409"/>
        <v>0</v>
      </c>
      <c r="Y721" s="135">
        <f t="shared" si="409"/>
        <v>5.8099999999999999E-2</v>
      </c>
      <c r="Z721" s="135">
        <f t="shared" si="409"/>
        <v>3.0020000000000002E-2</v>
      </c>
      <c r="AA721" s="135">
        <f t="shared" si="409"/>
        <v>0</v>
      </c>
    </row>
    <row r="722" spans="1:27" ht="12.75" hidden="1" customHeight="1" outlineLevel="1" x14ac:dyDescent="0.2">
      <c r="A722" s="163" t="s">
        <v>3109</v>
      </c>
      <c r="B722" s="94" t="s">
        <v>238</v>
      </c>
      <c r="C722" s="70" t="s">
        <v>79</v>
      </c>
      <c r="D722" s="71">
        <v>0</v>
      </c>
      <c r="E722" s="71">
        <v>0</v>
      </c>
      <c r="F722" s="71">
        <v>0</v>
      </c>
      <c r="G722" s="71">
        <v>0</v>
      </c>
      <c r="H722" s="71">
        <v>0</v>
      </c>
      <c r="I722" s="71">
        <v>0</v>
      </c>
      <c r="J722" s="71">
        <v>0</v>
      </c>
      <c r="K722" s="71">
        <v>0</v>
      </c>
      <c r="L722" s="71">
        <v>0</v>
      </c>
      <c r="M722" s="71">
        <v>0</v>
      </c>
      <c r="N722" s="71">
        <v>0</v>
      </c>
      <c r="O722" s="71">
        <v>0</v>
      </c>
      <c r="P722" s="71">
        <v>0</v>
      </c>
      <c r="Q722" s="71">
        <v>0</v>
      </c>
      <c r="R722" s="71">
        <v>0</v>
      </c>
      <c r="S722" s="71">
        <v>0</v>
      </c>
      <c r="T722" s="71">
        <v>0</v>
      </c>
      <c r="U722" s="71">
        <v>0</v>
      </c>
      <c r="V722" s="71">
        <v>0</v>
      </c>
      <c r="W722" s="71">
        <v>0</v>
      </c>
      <c r="X722" s="71">
        <v>0</v>
      </c>
      <c r="Y722" s="71">
        <v>58.1</v>
      </c>
      <c r="Z722" s="71">
        <v>30.02</v>
      </c>
      <c r="AA722" s="71">
        <v>0</v>
      </c>
    </row>
    <row r="723" spans="1:27" collapsed="1" x14ac:dyDescent="0.2">
      <c r="A723" s="162" t="s">
        <v>3110</v>
      </c>
      <c r="B723" s="54" t="str">
        <f>"08"&amp;"."&amp;$B$801&amp;"."&amp;$B$802</f>
        <v>08.05.2023</v>
      </c>
      <c r="C723" s="134" t="s">
        <v>76</v>
      </c>
      <c r="D723" s="135">
        <f>ROUND((D724)/1000,5)</f>
        <v>0</v>
      </c>
      <c r="E723" s="135">
        <f t="shared" ref="E723:AA723" si="410">ROUND((E724)/1000,5)</f>
        <v>0</v>
      </c>
      <c r="F723" s="135">
        <f t="shared" si="410"/>
        <v>0</v>
      </c>
      <c r="G723" s="135">
        <f t="shared" si="410"/>
        <v>0</v>
      </c>
      <c r="H723" s="135">
        <f t="shared" si="410"/>
        <v>0</v>
      </c>
      <c r="I723" s="135">
        <f t="shared" si="410"/>
        <v>0</v>
      </c>
      <c r="J723" s="135">
        <f t="shared" si="410"/>
        <v>0</v>
      </c>
      <c r="K723" s="135">
        <f t="shared" si="410"/>
        <v>0</v>
      </c>
      <c r="L723" s="135">
        <f t="shared" si="410"/>
        <v>0</v>
      </c>
      <c r="M723" s="135">
        <f t="shared" si="410"/>
        <v>0</v>
      </c>
      <c r="N723" s="135">
        <f t="shared" si="410"/>
        <v>0</v>
      </c>
      <c r="O723" s="135">
        <f t="shared" si="410"/>
        <v>0</v>
      </c>
      <c r="P723" s="135">
        <f t="shared" si="410"/>
        <v>0</v>
      </c>
      <c r="Q723" s="135">
        <f t="shared" si="410"/>
        <v>0</v>
      </c>
      <c r="R723" s="135">
        <f t="shared" si="410"/>
        <v>0</v>
      </c>
      <c r="S723" s="135">
        <f t="shared" si="410"/>
        <v>0</v>
      </c>
      <c r="T723" s="135">
        <f t="shared" si="410"/>
        <v>8.8999999999999999E-3</v>
      </c>
      <c r="U723" s="135">
        <f t="shared" si="410"/>
        <v>7.3770000000000002E-2</v>
      </c>
      <c r="V723" s="135">
        <f t="shared" si="410"/>
        <v>2.579E-2</v>
      </c>
      <c r="W723" s="135">
        <f t="shared" si="410"/>
        <v>2.8410000000000001E-2</v>
      </c>
      <c r="X723" s="135">
        <f t="shared" si="410"/>
        <v>0</v>
      </c>
      <c r="Y723" s="135">
        <f t="shared" si="410"/>
        <v>7.5170000000000001E-2</v>
      </c>
      <c r="Z723" s="135">
        <f t="shared" si="410"/>
        <v>6.7499999999999999E-3</v>
      </c>
      <c r="AA723" s="135">
        <f t="shared" si="410"/>
        <v>5.1000000000000004E-4</v>
      </c>
    </row>
    <row r="724" spans="1:27" ht="12.75" hidden="1" customHeight="1" outlineLevel="1" x14ac:dyDescent="0.2">
      <c r="A724" s="163" t="s">
        <v>3111</v>
      </c>
      <c r="B724" s="94" t="s">
        <v>238</v>
      </c>
      <c r="C724" s="70" t="s">
        <v>79</v>
      </c>
      <c r="D724" s="71">
        <v>0</v>
      </c>
      <c r="E724" s="71">
        <v>0</v>
      </c>
      <c r="F724" s="71">
        <v>0</v>
      </c>
      <c r="G724" s="71">
        <v>0</v>
      </c>
      <c r="H724" s="71">
        <v>0</v>
      </c>
      <c r="I724" s="71">
        <v>0</v>
      </c>
      <c r="J724" s="71">
        <v>0</v>
      </c>
      <c r="K724" s="71">
        <v>0</v>
      </c>
      <c r="L724" s="71">
        <v>0</v>
      </c>
      <c r="M724" s="71">
        <v>0</v>
      </c>
      <c r="N724" s="71">
        <v>0</v>
      </c>
      <c r="O724" s="71">
        <v>0</v>
      </c>
      <c r="P724" s="71">
        <v>0</v>
      </c>
      <c r="Q724" s="71">
        <v>0</v>
      </c>
      <c r="R724" s="71">
        <v>0</v>
      </c>
      <c r="S724" s="71">
        <v>0</v>
      </c>
      <c r="T724" s="71">
        <v>8.9</v>
      </c>
      <c r="U724" s="71">
        <v>73.77</v>
      </c>
      <c r="V724" s="71">
        <v>25.79</v>
      </c>
      <c r="W724" s="71">
        <v>28.41</v>
      </c>
      <c r="X724" s="71">
        <v>0</v>
      </c>
      <c r="Y724" s="71">
        <v>75.17</v>
      </c>
      <c r="Z724" s="71">
        <v>6.75</v>
      </c>
      <c r="AA724" s="71">
        <v>0.51</v>
      </c>
    </row>
    <row r="725" spans="1:27" collapsed="1" x14ac:dyDescent="0.2">
      <c r="A725" s="162" t="s">
        <v>3112</v>
      </c>
      <c r="B725" s="54" t="str">
        <f>"09"&amp;"."&amp;$B$801&amp;"."&amp;$B$802</f>
        <v>09.05.2023</v>
      </c>
      <c r="C725" s="134" t="s">
        <v>76</v>
      </c>
      <c r="D725" s="135">
        <f>ROUND((D726)/1000,5)</f>
        <v>2.1930000000000002E-2</v>
      </c>
      <c r="E725" s="135">
        <f t="shared" ref="E725:AA725" si="411">ROUND((E726)/1000,5)</f>
        <v>0</v>
      </c>
      <c r="F725" s="135">
        <f t="shared" si="411"/>
        <v>3.0000000000000001E-5</v>
      </c>
      <c r="G725" s="135">
        <f t="shared" si="411"/>
        <v>0</v>
      </c>
      <c r="H725" s="135">
        <f t="shared" si="411"/>
        <v>6.9029999999999994E-2</v>
      </c>
      <c r="I725" s="135">
        <f t="shared" si="411"/>
        <v>0</v>
      </c>
      <c r="J725" s="135">
        <f t="shared" si="411"/>
        <v>0</v>
      </c>
      <c r="K725" s="135">
        <f t="shared" si="411"/>
        <v>0</v>
      </c>
      <c r="L725" s="135">
        <f t="shared" si="411"/>
        <v>0</v>
      </c>
      <c r="M725" s="135">
        <f t="shared" si="411"/>
        <v>0</v>
      </c>
      <c r="N725" s="135">
        <f t="shared" si="411"/>
        <v>1.4540000000000001E-2</v>
      </c>
      <c r="O725" s="135">
        <f t="shared" si="411"/>
        <v>2.6159999999999999E-2</v>
      </c>
      <c r="P725" s="135">
        <f t="shared" si="411"/>
        <v>0.11298999999999999</v>
      </c>
      <c r="Q725" s="135">
        <f t="shared" si="411"/>
        <v>9.0749999999999997E-2</v>
      </c>
      <c r="R725" s="135">
        <f t="shared" si="411"/>
        <v>0.14507999999999999</v>
      </c>
      <c r="S725" s="135">
        <f t="shared" si="411"/>
        <v>0.14124999999999999</v>
      </c>
      <c r="T725" s="135">
        <f t="shared" si="411"/>
        <v>0.20169999999999999</v>
      </c>
      <c r="U725" s="135">
        <f t="shared" si="411"/>
        <v>0.27579999999999999</v>
      </c>
      <c r="V725" s="135">
        <f t="shared" si="411"/>
        <v>0.26476</v>
      </c>
      <c r="W725" s="135">
        <f t="shared" si="411"/>
        <v>9.357E-2</v>
      </c>
      <c r="X725" s="135">
        <f t="shared" si="411"/>
        <v>3.2599999999999999E-3</v>
      </c>
      <c r="Y725" s="135">
        <f t="shared" si="411"/>
        <v>0.16249</v>
      </c>
      <c r="Z725" s="135">
        <f t="shared" si="411"/>
        <v>6.4430000000000001E-2</v>
      </c>
      <c r="AA725" s="135">
        <f t="shared" si="411"/>
        <v>2.6700000000000002E-2</v>
      </c>
    </row>
    <row r="726" spans="1:27" ht="12.75" hidden="1" customHeight="1" outlineLevel="1" x14ac:dyDescent="0.2">
      <c r="A726" s="163" t="s">
        <v>3113</v>
      </c>
      <c r="B726" s="94" t="s">
        <v>238</v>
      </c>
      <c r="C726" s="70" t="s">
        <v>79</v>
      </c>
      <c r="D726" s="71">
        <v>21.93</v>
      </c>
      <c r="E726" s="71">
        <v>0</v>
      </c>
      <c r="F726" s="71">
        <v>0.03</v>
      </c>
      <c r="G726" s="71">
        <v>0</v>
      </c>
      <c r="H726" s="71">
        <v>69.03</v>
      </c>
      <c r="I726" s="71">
        <v>0</v>
      </c>
      <c r="J726" s="71">
        <v>0</v>
      </c>
      <c r="K726" s="71">
        <v>0</v>
      </c>
      <c r="L726" s="71">
        <v>0</v>
      </c>
      <c r="M726" s="71">
        <v>0</v>
      </c>
      <c r="N726" s="71">
        <v>14.54</v>
      </c>
      <c r="O726" s="71">
        <v>26.16</v>
      </c>
      <c r="P726" s="71">
        <v>112.99</v>
      </c>
      <c r="Q726" s="71">
        <v>90.75</v>
      </c>
      <c r="R726" s="71">
        <v>145.08000000000001</v>
      </c>
      <c r="S726" s="71">
        <v>141.25</v>
      </c>
      <c r="T726" s="71">
        <v>201.7</v>
      </c>
      <c r="U726" s="71">
        <v>275.8</v>
      </c>
      <c r="V726" s="71">
        <v>264.76</v>
      </c>
      <c r="W726" s="71">
        <v>93.57</v>
      </c>
      <c r="X726" s="71">
        <v>3.26</v>
      </c>
      <c r="Y726" s="71">
        <v>162.49</v>
      </c>
      <c r="Z726" s="71">
        <v>64.430000000000007</v>
      </c>
      <c r="AA726" s="71">
        <v>26.7</v>
      </c>
    </row>
    <row r="727" spans="1:27" collapsed="1" x14ac:dyDescent="0.2">
      <c r="A727" s="162" t="s">
        <v>3114</v>
      </c>
      <c r="B727" s="54" t="str">
        <f>"10"&amp;"."&amp;$B$801&amp;"."&amp;$B$802</f>
        <v>10.05.2023</v>
      </c>
      <c r="C727" s="134" t="s">
        <v>76</v>
      </c>
      <c r="D727" s="135">
        <f>ROUND((D728)/1000,5)</f>
        <v>0.11928999999999999</v>
      </c>
      <c r="E727" s="135">
        <f t="shared" ref="E727:AA727" si="412">ROUND((E728)/1000,5)</f>
        <v>6.719E-2</v>
      </c>
      <c r="F727" s="135">
        <f t="shared" si="412"/>
        <v>0.18038999999999999</v>
      </c>
      <c r="G727" s="135">
        <f t="shared" si="412"/>
        <v>0.13599</v>
      </c>
      <c r="H727" s="135">
        <f t="shared" si="412"/>
        <v>0.10938000000000001</v>
      </c>
      <c r="I727" s="135">
        <f t="shared" si="412"/>
        <v>0</v>
      </c>
      <c r="J727" s="135">
        <f t="shared" si="412"/>
        <v>0</v>
      </c>
      <c r="K727" s="135">
        <f t="shared" si="412"/>
        <v>0</v>
      </c>
      <c r="L727" s="135">
        <f t="shared" si="412"/>
        <v>2.3999999999999998E-3</v>
      </c>
      <c r="M727" s="135">
        <f t="shared" si="412"/>
        <v>1.248E-2</v>
      </c>
      <c r="N727" s="135">
        <f t="shared" si="412"/>
        <v>8.3729999999999999E-2</v>
      </c>
      <c r="O727" s="135">
        <f t="shared" si="412"/>
        <v>3.4000000000000002E-2</v>
      </c>
      <c r="P727" s="135">
        <f t="shared" si="412"/>
        <v>6.9999999999999994E-5</v>
      </c>
      <c r="Q727" s="135">
        <f t="shared" si="412"/>
        <v>4.2909999999999997E-2</v>
      </c>
      <c r="R727" s="135">
        <f t="shared" si="412"/>
        <v>7.9119999999999996E-2</v>
      </c>
      <c r="S727" s="135">
        <f t="shared" si="412"/>
        <v>7.7679999999999999E-2</v>
      </c>
      <c r="T727" s="135">
        <f t="shared" si="412"/>
        <v>4.879E-2</v>
      </c>
      <c r="U727" s="135">
        <f t="shared" si="412"/>
        <v>2.7599999999999999E-3</v>
      </c>
      <c r="V727" s="135">
        <f t="shared" si="412"/>
        <v>4.0299999999999997E-3</v>
      </c>
      <c r="W727" s="135">
        <f t="shared" si="412"/>
        <v>6.4560000000000006E-2</v>
      </c>
      <c r="X727" s="135">
        <f t="shared" si="412"/>
        <v>7.0010000000000003E-2</v>
      </c>
      <c r="Y727" s="135">
        <f t="shared" si="412"/>
        <v>8.5610000000000006E-2</v>
      </c>
      <c r="Z727" s="135">
        <f t="shared" si="412"/>
        <v>0.32924999999999999</v>
      </c>
      <c r="AA727" s="135">
        <f t="shared" si="412"/>
        <v>0.40259</v>
      </c>
    </row>
    <row r="728" spans="1:27" ht="12.75" hidden="1" customHeight="1" outlineLevel="1" x14ac:dyDescent="0.2">
      <c r="A728" s="163" t="s">
        <v>3115</v>
      </c>
      <c r="B728" s="94" t="s">
        <v>238</v>
      </c>
      <c r="C728" s="70" t="s">
        <v>79</v>
      </c>
      <c r="D728" s="71">
        <v>119.29</v>
      </c>
      <c r="E728" s="71">
        <v>67.19</v>
      </c>
      <c r="F728" s="71">
        <v>180.39</v>
      </c>
      <c r="G728" s="71">
        <v>135.99</v>
      </c>
      <c r="H728" s="71">
        <v>109.38</v>
      </c>
      <c r="I728" s="71">
        <v>0</v>
      </c>
      <c r="J728" s="71">
        <v>0</v>
      </c>
      <c r="K728" s="71">
        <v>0</v>
      </c>
      <c r="L728" s="71">
        <v>2.4</v>
      </c>
      <c r="M728" s="71">
        <v>12.48</v>
      </c>
      <c r="N728" s="71">
        <v>83.73</v>
      </c>
      <c r="O728" s="71">
        <v>34</v>
      </c>
      <c r="P728" s="71">
        <v>7.0000000000000007E-2</v>
      </c>
      <c r="Q728" s="71">
        <v>42.91</v>
      </c>
      <c r="R728" s="71">
        <v>79.12</v>
      </c>
      <c r="S728" s="71">
        <v>77.680000000000007</v>
      </c>
      <c r="T728" s="71">
        <v>48.79</v>
      </c>
      <c r="U728" s="71">
        <v>2.76</v>
      </c>
      <c r="V728" s="71">
        <v>4.03</v>
      </c>
      <c r="W728" s="71">
        <v>64.56</v>
      </c>
      <c r="X728" s="71">
        <v>70.010000000000005</v>
      </c>
      <c r="Y728" s="71">
        <v>85.61</v>
      </c>
      <c r="Z728" s="71">
        <v>329.25</v>
      </c>
      <c r="AA728" s="71">
        <v>402.59</v>
      </c>
    </row>
    <row r="729" spans="1:27" collapsed="1" x14ac:dyDescent="0.2">
      <c r="A729" s="162" t="s">
        <v>3116</v>
      </c>
      <c r="B729" s="54" t="str">
        <f>"11"&amp;"."&amp;$B$801&amp;"."&amp;$B$802</f>
        <v>11.05.2023</v>
      </c>
      <c r="C729" s="134" t="s">
        <v>76</v>
      </c>
      <c r="D729" s="135">
        <f>ROUND((D730)/1000,5)</f>
        <v>0.17186000000000001</v>
      </c>
      <c r="E729" s="135">
        <f t="shared" ref="E729:AA729" si="413">ROUND((E730)/1000,5)</f>
        <v>5.9520000000000003E-2</v>
      </c>
      <c r="F729" s="135">
        <f t="shared" si="413"/>
        <v>0.11039</v>
      </c>
      <c r="G729" s="135">
        <f t="shared" si="413"/>
        <v>0</v>
      </c>
      <c r="H729" s="135">
        <f t="shared" si="413"/>
        <v>0</v>
      </c>
      <c r="I729" s="135">
        <f t="shared" si="413"/>
        <v>0</v>
      </c>
      <c r="J729" s="135">
        <f t="shared" si="413"/>
        <v>0</v>
      </c>
      <c r="K729" s="135">
        <f t="shared" si="413"/>
        <v>0</v>
      </c>
      <c r="L729" s="135">
        <f t="shared" si="413"/>
        <v>0</v>
      </c>
      <c r="M729" s="135">
        <f t="shared" si="413"/>
        <v>4.8000000000000001E-4</v>
      </c>
      <c r="N729" s="135">
        <f t="shared" si="413"/>
        <v>3.14E-3</v>
      </c>
      <c r="O729" s="135">
        <f t="shared" si="413"/>
        <v>3.2190000000000003E-2</v>
      </c>
      <c r="P729" s="135">
        <f t="shared" si="413"/>
        <v>0</v>
      </c>
      <c r="Q729" s="135">
        <f t="shared" si="413"/>
        <v>0</v>
      </c>
      <c r="R729" s="135">
        <f t="shared" si="413"/>
        <v>5.5109999999999999E-2</v>
      </c>
      <c r="S729" s="135">
        <f t="shared" si="413"/>
        <v>5.5829999999999998E-2</v>
      </c>
      <c r="T729" s="135">
        <f t="shared" si="413"/>
        <v>4.7649999999999998E-2</v>
      </c>
      <c r="U729" s="135">
        <f t="shared" si="413"/>
        <v>7.6380000000000003E-2</v>
      </c>
      <c r="V729" s="135">
        <f t="shared" si="413"/>
        <v>9.8900000000000002E-2</v>
      </c>
      <c r="W729" s="135">
        <f t="shared" si="413"/>
        <v>0.14183999999999999</v>
      </c>
      <c r="X729" s="135">
        <f t="shared" si="413"/>
        <v>8.269E-2</v>
      </c>
      <c r="Y729" s="135">
        <f t="shared" si="413"/>
        <v>0.23266999999999999</v>
      </c>
      <c r="Z729" s="135">
        <f t="shared" si="413"/>
        <v>0.3009</v>
      </c>
      <c r="AA729" s="135">
        <f t="shared" si="413"/>
        <v>0.45022000000000001</v>
      </c>
    </row>
    <row r="730" spans="1:27" ht="12.75" hidden="1" customHeight="1" outlineLevel="1" x14ac:dyDescent="0.2">
      <c r="A730" s="163" t="s">
        <v>3117</v>
      </c>
      <c r="B730" s="94" t="s">
        <v>238</v>
      </c>
      <c r="C730" s="70" t="s">
        <v>79</v>
      </c>
      <c r="D730" s="71">
        <v>171.86</v>
      </c>
      <c r="E730" s="71">
        <v>59.52</v>
      </c>
      <c r="F730" s="71">
        <v>110.39</v>
      </c>
      <c r="G730" s="71">
        <v>0</v>
      </c>
      <c r="H730" s="71">
        <v>0</v>
      </c>
      <c r="I730" s="71">
        <v>0</v>
      </c>
      <c r="J730" s="71">
        <v>0</v>
      </c>
      <c r="K730" s="71">
        <v>0</v>
      </c>
      <c r="L730" s="71">
        <v>0</v>
      </c>
      <c r="M730" s="71">
        <v>0.48</v>
      </c>
      <c r="N730" s="71">
        <v>3.14</v>
      </c>
      <c r="O730" s="71">
        <v>32.19</v>
      </c>
      <c r="P730" s="71">
        <v>0</v>
      </c>
      <c r="Q730" s="71">
        <v>0</v>
      </c>
      <c r="R730" s="71">
        <v>55.11</v>
      </c>
      <c r="S730" s="71">
        <v>55.83</v>
      </c>
      <c r="T730" s="71">
        <v>47.65</v>
      </c>
      <c r="U730" s="71">
        <v>76.38</v>
      </c>
      <c r="V730" s="71">
        <v>98.9</v>
      </c>
      <c r="W730" s="71">
        <v>141.84</v>
      </c>
      <c r="X730" s="71">
        <v>82.69</v>
      </c>
      <c r="Y730" s="71">
        <v>232.67</v>
      </c>
      <c r="Z730" s="71">
        <v>300.89999999999998</v>
      </c>
      <c r="AA730" s="71">
        <v>450.22</v>
      </c>
    </row>
    <row r="731" spans="1:27" collapsed="1" x14ac:dyDescent="0.2">
      <c r="A731" s="162" t="s">
        <v>3118</v>
      </c>
      <c r="B731" s="54" t="str">
        <f>"12"&amp;"."&amp;$B$801&amp;"."&amp;$B$802</f>
        <v>12.05.2023</v>
      </c>
      <c r="C731" s="134" t="s">
        <v>76</v>
      </c>
      <c r="D731" s="135">
        <f>ROUND((D732)/1000,5)</f>
        <v>0.23493</v>
      </c>
      <c r="E731" s="135">
        <f t="shared" ref="E731:AA731" si="414">ROUND((E732)/1000,5)</f>
        <v>0.15129000000000001</v>
      </c>
      <c r="F731" s="135">
        <f t="shared" si="414"/>
        <v>0.1143</v>
      </c>
      <c r="G731" s="135">
        <f t="shared" si="414"/>
        <v>5.7480000000000003E-2</v>
      </c>
      <c r="H731" s="135">
        <f t="shared" si="414"/>
        <v>0.14152000000000001</v>
      </c>
      <c r="I731" s="135">
        <f t="shared" si="414"/>
        <v>0</v>
      </c>
      <c r="J731" s="135">
        <f t="shared" si="414"/>
        <v>0</v>
      </c>
      <c r="K731" s="135">
        <f t="shared" si="414"/>
        <v>0</v>
      </c>
      <c r="L731" s="135">
        <f t="shared" si="414"/>
        <v>1.085E-2</v>
      </c>
      <c r="M731" s="135">
        <f t="shared" si="414"/>
        <v>0</v>
      </c>
      <c r="N731" s="135">
        <f t="shared" si="414"/>
        <v>5.382E-2</v>
      </c>
      <c r="O731" s="135">
        <f t="shared" si="414"/>
        <v>7.3359999999999995E-2</v>
      </c>
      <c r="P731" s="135">
        <f t="shared" si="414"/>
        <v>6.3030000000000003E-2</v>
      </c>
      <c r="Q731" s="135">
        <f t="shared" si="414"/>
        <v>8.2299999999999995E-3</v>
      </c>
      <c r="R731" s="135">
        <f t="shared" si="414"/>
        <v>0</v>
      </c>
      <c r="S731" s="135">
        <f t="shared" si="414"/>
        <v>1.529E-2</v>
      </c>
      <c r="T731" s="135">
        <f t="shared" si="414"/>
        <v>5.5599999999999997E-2</v>
      </c>
      <c r="U731" s="135">
        <f t="shared" si="414"/>
        <v>3.1710000000000002E-2</v>
      </c>
      <c r="V731" s="135">
        <f t="shared" si="414"/>
        <v>9.1500000000000001E-3</v>
      </c>
      <c r="W731" s="135">
        <f t="shared" si="414"/>
        <v>4.8900000000000002E-3</v>
      </c>
      <c r="X731" s="135">
        <f t="shared" si="414"/>
        <v>8.9999999999999998E-4</v>
      </c>
      <c r="Y731" s="135">
        <f t="shared" si="414"/>
        <v>0.17055000000000001</v>
      </c>
      <c r="Z731" s="135">
        <f t="shared" si="414"/>
        <v>0.43887999999999999</v>
      </c>
      <c r="AA731" s="135">
        <f t="shared" si="414"/>
        <v>0.50205</v>
      </c>
    </row>
    <row r="732" spans="1:27" ht="12.75" hidden="1" customHeight="1" outlineLevel="1" x14ac:dyDescent="0.2">
      <c r="A732" s="163" t="s">
        <v>3119</v>
      </c>
      <c r="B732" s="94" t="s">
        <v>238</v>
      </c>
      <c r="C732" s="70" t="s">
        <v>79</v>
      </c>
      <c r="D732" s="71">
        <v>234.93</v>
      </c>
      <c r="E732" s="71">
        <v>151.29</v>
      </c>
      <c r="F732" s="71">
        <v>114.3</v>
      </c>
      <c r="G732" s="71">
        <v>57.48</v>
      </c>
      <c r="H732" s="71">
        <v>141.52000000000001</v>
      </c>
      <c r="I732" s="71">
        <v>0</v>
      </c>
      <c r="J732" s="71">
        <v>0</v>
      </c>
      <c r="K732" s="71">
        <v>0</v>
      </c>
      <c r="L732" s="71">
        <v>10.85</v>
      </c>
      <c r="M732" s="71">
        <v>0</v>
      </c>
      <c r="N732" s="71">
        <v>53.82</v>
      </c>
      <c r="O732" s="71">
        <v>73.36</v>
      </c>
      <c r="P732" s="71">
        <v>63.03</v>
      </c>
      <c r="Q732" s="71">
        <v>8.23</v>
      </c>
      <c r="R732" s="71">
        <v>0</v>
      </c>
      <c r="S732" s="71">
        <v>15.29</v>
      </c>
      <c r="T732" s="71">
        <v>55.6</v>
      </c>
      <c r="U732" s="71">
        <v>31.71</v>
      </c>
      <c r="V732" s="71">
        <v>9.15</v>
      </c>
      <c r="W732" s="71">
        <v>4.8899999999999997</v>
      </c>
      <c r="X732" s="71">
        <v>0.9</v>
      </c>
      <c r="Y732" s="71">
        <v>170.55</v>
      </c>
      <c r="Z732" s="71">
        <v>438.88</v>
      </c>
      <c r="AA732" s="71">
        <v>502.05</v>
      </c>
    </row>
    <row r="733" spans="1:27" collapsed="1" x14ac:dyDescent="0.2">
      <c r="A733" s="162" t="s">
        <v>3120</v>
      </c>
      <c r="B733" s="54" t="str">
        <f>"13"&amp;"."&amp;$B$801&amp;"."&amp;$B$802</f>
        <v>13.05.2023</v>
      </c>
      <c r="C733" s="134" t="s">
        <v>76</v>
      </c>
      <c r="D733" s="135">
        <f>ROUND((D734)/1000,5)</f>
        <v>0.40566999999999998</v>
      </c>
      <c r="E733" s="135">
        <f t="shared" ref="E733:AA733" si="415">ROUND((E734)/1000,5)</f>
        <v>0.25983000000000001</v>
      </c>
      <c r="F733" s="135">
        <f t="shared" si="415"/>
        <v>5.9060000000000001E-2</v>
      </c>
      <c r="G733" s="135">
        <f t="shared" si="415"/>
        <v>0.1202</v>
      </c>
      <c r="H733" s="135">
        <f t="shared" si="415"/>
        <v>0.12705</v>
      </c>
      <c r="I733" s="135">
        <f t="shared" si="415"/>
        <v>0</v>
      </c>
      <c r="J733" s="135">
        <f t="shared" si="415"/>
        <v>0.38639000000000001</v>
      </c>
      <c r="K733" s="135">
        <f t="shared" si="415"/>
        <v>0.24676999999999999</v>
      </c>
      <c r="L733" s="135">
        <f t="shared" si="415"/>
        <v>0.27272000000000002</v>
      </c>
      <c r="M733" s="135">
        <f t="shared" si="415"/>
        <v>6.9459999999999994E-2</v>
      </c>
      <c r="N733" s="135">
        <f t="shared" si="415"/>
        <v>0.19553999999999999</v>
      </c>
      <c r="O733" s="135">
        <f t="shared" si="415"/>
        <v>0.26463999999999999</v>
      </c>
      <c r="P733" s="135">
        <f t="shared" si="415"/>
        <v>0.14993999999999999</v>
      </c>
      <c r="Q733" s="135">
        <f t="shared" si="415"/>
        <v>7.7869999999999995E-2</v>
      </c>
      <c r="R733" s="135">
        <f t="shared" si="415"/>
        <v>0.14990999999999999</v>
      </c>
      <c r="S733" s="135">
        <f t="shared" si="415"/>
        <v>5.663E-2</v>
      </c>
      <c r="T733" s="135">
        <f t="shared" si="415"/>
        <v>0.37548999999999999</v>
      </c>
      <c r="U733" s="135">
        <f t="shared" si="415"/>
        <v>0.24388000000000001</v>
      </c>
      <c r="V733" s="135">
        <f t="shared" si="415"/>
        <v>0.18515000000000001</v>
      </c>
      <c r="W733" s="135">
        <f t="shared" si="415"/>
        <v>0.12603</v>
      </c>
      <c r="X733" s="135">
        <f t="shared" si="415"/>
        <v>0.11629</v>
      </c>
      <c r="Y733" s="135">
        <f t="shared" si="415"/>
        <v>0.16735</v>
      </c>
      <c r="Z733" s="135">
        <f t="shared" si="415"/>
        <v>0.43935999999999997</v>
      </c>
      <c r="AA733" s="135">
        <f t="shared" si="415"/>
        <v>0.42659000000000002</v>
      </c>
    </row>
    <row r="734" spans="1:27" ht="12.75" hidden="1" customHeight="1" outlineLevel="1" x14ac:dyDescent="0.2">
      <c r="A734" s="163" t="s">
        <v>3121</v>
      </c>
      <c r="B734" s="94" t="s">
        <v>238</v>
      </c>
      <c r="C734" s="70" t="s">
        <v>79</v>
      </c>
      <c r="D734" s="71">
        <v>405.67</v>
      </c>
      <c r="E734" s="71">
        <v>259.83</v>
      </c>
      <c r="F734" s="71">
        <v>59.06</v>
      </c>
      <c r="G734" s="71">
        <v>120.2</v>
      </c>
      <c r="H734" s="71">
        <v>127.05</v>
      </c>
      <c r="I734" s="71">
        <v>0</v>
      </c>
      <c r="J734" s="71">
        <v>386.39</v>
      </c>
      <c r="K734" s="71">
        <v>246.77</v>
      </c>
      <c r="L734" s="71">
        <v>272.72000000000003</v>
      </c>
      <c r="M734" s="71">
        <v>69.459999999999994</v>
      </c>
      <c r="N734" s="71">
        <v>195.54</v>
      </c>
      <c r="O734" s="71">
        <v>264.64</v>
      </c>
      <c r="P734" s="71">
        <v>149.94</v>
      </c>
      <c r="Q734" s="71">
        <v>77.87</v>
      </c>
      <c r="R734" s="71">
        <v>149.91</v>
      </c>
      <c r="S734" s="71">
        <v>56.63</v>
      </c>
      <c r="T734" s="71">
        <v>375.49</v>
      </c>
      <c r="U734" s="71">
        <v>243.88</v>
      </c>
      <c r="V734" s="71">
        <v>185.15</v>
      </c>
      <c r="W734" s="71">
        <v>126.03</v>
      </c>
      <c r="X734" s="71">
        <v>116.29</v>
      </c>
      <c r="Y734" s="71">
        <v>167.35</v>
      </c>
      <c r="Z734" s="71">
        <v>439.36</v>
      </c>
      <c r="AA734" s="71">
        <v>426.59</v>
      </c>
    </row>
    <row r="735" spans="1:27" collapsed="1" x14ac:dyDescent="0.2">
      <c r="A735" s="162" t="s">
        <v>3122</v>
      </c>
      <c r="B735" s="54" t="str">
        <f>"14"&amp;"."&amp;$B$801&amp;"."&amp;$B$802</f>
        <v>14.05.2023</v>
      </c>
      <c r="C735" s="134" t="s">
        <v>76</v>
      </c>
      <c r="D735" s="135">
        <f>ROUND((D736)/1000,5)</f>
        <v>0.29276000000000002</v>
      </c>
      <c r="E735" s="135">
        <f t="shared" ref="E735:AA735" si="416">ROUND((E736)/1000,5)</f>
        <v>0.14613999999999999</v>
      </c>
      <c r="F735" s="135">
        <f t="shared" si="416"/>
        <v>0.17535000000000001</v>
      </c>
      <c r="G735" s="135">
        <f t="shared" si="416"/>
        <v>0.22761999999999999</v>
      </c>
      <c r="H735" s="135">
        <f t="shared" si="416"/>
        <v>0.28902</v>
      </c>
      <c r="I735" s="135">
        <f t="shared" si="416"/>
        <v>9.3969999999999998E-2</v>
      </c>
      <c r="J735" s="135">
        <f t="shared" si="416"/>
        <v>0</v>
      </c>
      <c r="K735" s="135">
        <f t="shared" si="416"/>
        <v>0</v>
      </c>
      <c r="L735" s="135">
        <f t="shared" si="416"/>
        <v>0</v>
      </c>
      <c r="M735" s="135">
        <f t="shared" si="416"/>
        <v>0</v>
      </c>
      <c r="N735" s="135">
        <f t="shared" si="416"/>
        <v>8.5519999999999999E-2</v>
      </c>
      <c r="O735" s="135">
        <f t="shared" si="416"/>
        <v>7.238E-2</v>
      </c>
      <c r="P735" s="135">
        <f t="shared" si="416"/>
        <v>3.4540000000000001E-2</v>
      </c>
      <c r="Q735" s="135">
        <f t="shared" si="416"/>
        <v>5.006E-2</v>
      </c>
      <c r="R735" s="135">
        <f t="shared" si="416"/>
        <v>6.0080000000000001E-2</v>
      </c>
      <c r="S735" s="135">
        <f t="shared" si="416"/>
        <v>2.418E-2</v>
      </c>
      <c r="T735" s="135">
        <f t="shared" si="416"/>
        <v>0</v>
      </c>
      <c r="U735" s="135">
        <f t="shared" si="416"/>
        <v>1.2700000000000001E-3</v>
      </c>
      <c r="V735" s="135">
        <f t="shared" si="416"/>
        <v>9.6140000000000003E-2</v>
      </c>
      <c r="W735" s="135">
        <f t="shared" si="416"/>
        <v>1.1999999999999999E-3</v>
      </c>
      <c r="X735" s="135">
        <f t="shared" si="416"/>
        <v>0</v>
      </c>
      <c r="Y735" s="135">
        <f t="shared" si="416"/>
        <v>0.21576999999999999</v>
      </c>
      <c r="Z735" s="135">
        <f t="shared" si="416"/>
        <v>0.37451000000000001</v>
      </c>
      <c r="AA735" s="135">
        <f t="shared" si="416"/>
        <v>0.31523000000000001</v>
      </c>
    </row>
    <row r="736" spans="1:27" ht="12.75" hidden="1" customHeight="1" outlineLevel="1" x14ac:dyDescent="0.2">
      <c r="A736" s="163" t="s">
        <v>3123</v>
      </c>
      <c r="B736" s="94" t="s">
        <v>238</v>
      </c>
      <c r="C736" s="70" t="s">
        <v>79</v>
      </c>
      <c r="D736" s="71">
        <v>292.76</v>
      </c>
      <c r="E736" s="71">
        <v>146.13999999999999</v>
      </c>
      <c r="F736" s="71">
        <v>175.35</v>
      </c>
      <c r="G736" s="71">
        <v>227.62</v>
      </c>
      <c r="H736" s="71">
        <v>289.02</v>
      </c>
      <c r="I736" s="71">
        <v>93.97</v>
      </c>
      <c r="J736" s="71">
        <v>0</v>
      </c>
      <c r="K736" s="71">
        <v>0</v>
      </c>
      <c r="L736" s="71">
        <v>0</v>
      </c>
      <c r="M736" s="71">
        <v>0</v>
      </c>
      <c r="N736" s="71">
        <v>85.52</v>
      </c>
      <c r="O736" s="71">
        <v>72.38</v>
      </c>
      <c r="P736" s="71">
        <v>34.54</v>
      </c>
      <c r="Q736" s="71">
        <v>50.06</v>
      </c>
      <c r="R736" s="71">
        <v>60.08</v>
      </c>
      <c r="S736" s="71">
        <v>24.18</v>
      </c>
      <c r="T736" s="71">
        <v>0</v>
      </c>
      <c r="U736" s="71">
        <v>1.27</v>
      </c>
      <c r="V736" s="71">
        <v>96.14</v>
      </c>
      <c r="W736" s="71">
        <v>1.2</v>
      </c>
      <c r="X736" s="71">
        <v>0</v>
      </c>
      <c r="Y736" s="71">
        <v>215.77</v>
      </c>
      <c r="Z736" s="71">
        <v>374.51</v>
      </c>
      <c r="AA736" s="71">
        <v>315.23</v>
      </c>
    </row>
    <row r="737" spans="1:27" collapsed="1" x14ac:dyDescent="0.2">
      <c r="A737" s="162" t="s">
        <v>3124</v>
      </c>
      <c r="B737" s="54" t="str">
        <f>"15"&amp;"."&amp;$B$801&amp;"."&amp;$B$802</f>
        <v>15.05.2023</v>
      </c>
      <c r="C737" s="134" t="s">
        <v>76</v>
      </c>
      <c r="D737" s="135">
        <f>ROUND((D738)/1000,5)</f>
        <v>0.24578</v>
      </c>
      <c r="E737" s="135">
        <f t="shared" ref="E737:AA737" si="417">ROUND((E738)/1000,5)</f>
        <v>0.18493000000000001</v>
      </c>
      <c r="F737" s="135">
        <f t="shared" si="417"/>
        <v>0.1734</v>
      </c>
      <c r="G737" s="135">
        <f t="shared" si="417"/>
        <v>0.17330000000000001</v>
      </c>
      <c r="H737" s="135">
        <f t="shared" si="417"/>
        <v>0.19491</v>
      </c>
      <c r="I737" s="135">
        <f t="shared" si="417"/>
        <v>0</v>
      </c>
      <c r="J737" s="135">
        <f t="shared" si="417"/>
        <v>0</v>
      </c>
      <c r="K737" s="135">
        <f t="shared" si="417"/>
        <v>0</v>
      </c>
      <c r="L737" s="135">
        <f t="shared" si="417"/>
        <v>0</v>
      </c>
      <c r="M737" s="135">
        <f t="shared" si="417"/>
        <v>0</v>
      </c>
      <c r="N737" s="135">
        <f t="shared" si="417"/>
        <v>0</v>
      </c>
      <c r="O737" s="135">
        <f t="shared" si="417"/>
        <v>0</v>
      </c>
      <c r="P737" s="135">
        <f t="shared" si="417"/>
        <v>0</v>
      </c>
      <c r="Q737" s="135">
        <f t="shared" si="417"/>
        <v>0</v>
      </c>
      <c r="R737" s="135">
        <f t="shared" si="417"/>
        <v>0</v>
      </c>
      <c r="S737" s="135">
        <f t="shared" si="417"/>
        <v>0</v>
      </c>
      <c r="T737" s="135">
        <f t="shared" si="417"/>
        <v>0</v>
      </c>
      <c r="U737" s="135">
        <f t="shared" si="417"/>
        <v>0</v>
      </c>
      <c r="V737" s="135">
        <f t="shared" si="417"/>
        <v>0</v>
      </c>
      <c r="W737" s="135">
        <f t="shared" si="417"/>
        <v>1.9400000000000001E-3</v>
      </c>
      <c r="X737" s="135">
        <f t="shared" si="417"/>
        <v>0</v>
      </c>
      <c r="Y737" s="135">
        <f t="shared" si="417"/>
        <v>0.21282000000000001</v>
      </c>
      <c r="Z737" s="135">
        <f t="shared" si="417"/>
        <v>0.48480000000000001</v>
      </c>
      <c r="AA737" s="135">
        <f t="shared" si="417"/>
        <v>0.42509999999999998</v>
      </c>
    </row>
    <row r="738" spans="1:27" ht="12.75" hidden="1" customHeight="1" outlineLevel="1" x14ac:dyDescent="0.2">
      <c r="A738" s="163" t="s">
        <v>3125</v>
      </c>
      <c r="B738" s="94" t="s">
        <v>238</v>
      </c>
      <c r="C738" s="70" t="s">
        <v>79</v>
      </c>
      <c r="D738" s="71">
        <v>245.78</v>
      </c>
      <c r="E738" s="71">
        <v>184.93</v>
      </c>
      <c r="F738" s="71">
        <v>173.4</v>
      </c>
      <c r="G738" s="71">
        <v>173.3</v>
      </c>
      <c r="H738" s="71">
        <v>194.91</v>
      </c>
      <c r="I738" s="71">
        <v>0</v>
      </c>
      <c r="J738" s="71">
        <v>0</v>
      </c>
      <c r="K738" s="71">
        <v>0</v>
      </c>
      <c r="L738" s="71">
        <v>0</v>
      </c>
      <c r="M738" s="71">
        <v>0</v>
      </c>
      <c r="N738" s="71">
        <v>0</v>
      </c>
      <c r="O738" s="71">
        <v>0</v>
      </c>
      <c r="P738" s="71">
        <v>0</v>
      </c>
      <c r="Q738" s="71">
        <v>0</v>
      </c>
      <c r="R738" s="71">
        <v>0</v>
      </c>
      <c r="S738" s="71">
        <v>0</v>
      </c>
      <c r="T738" s="71">
        <v>0</v>
      </c>
      <c r="U738" s="71">
        <v>0</v>
      </c>
      <c r="V738" s="71">
        <v>0</v>
      </c>
      <c r="W738" s="71">
        <v>1.94</v>
      </c>
      <c r="X738" s="71">
        <v>0</v>
      </c>
      <c r="Y738" s="71">
        <v>212.82</v>
      </c>
      <c r="Z738" s="71">
        <v>484.8</v>
      </c>
      <c r="AA738" s="71">
        <v>425.1</v>
      </c>
    </row>
    <row r="739" spans="1:27" collapsed="1" x14ac:dyDescent="0.2">
      <c r="A739" s="162" t="s">
        <v>3126</v>
      </c>
      <c r="B739" s="54" t="str">
        <f>"16"&amp;"."&amp;$B$801&amp;"."&amp;$B$802</f>
        <v>16.05.2023</v>
      </c>
      <c r="C739" s="134" t="s">
        <v>76</v>
      </c>
      <c r="D739" s="135">
        <f>ROUND((D740)/1000,5)</f>
        <v>0.18801000000000001</v>
      </c>
      <c r="E739" s="135">
        <f t="shared" ref="E739:AA739" si="418">ROUND((E740)/1000,5)</f>
        <v>0.17674999999999999</v>
      </c>
      <c r="F739" s="135">
        <f t="shared" si="418"/>
        <v>0.14932000000000001</v>
      </c>
      <c r="G739" s="135">
        <f t="shared" si="418"/>
        <v>0.1714</v>
      </c>
      <c r="H739" s="135">
        <f t="shared" si="418"/>
        <v>3.771E-2</v>
      </c>
      <c r="I739" s="135">
        <f t="shared" si="418"/>
        <v>0</v>
      </c>
      <c r="J739" s="135">
        <f t="shared" si="418"/>
        <v>0</v>
      </c>
      <c r="K739" s="135">
        <f t="shared" si="418"/>
        <v>0</v>
      </c>
      <c r="L739" s="135">
        <f t="shared" si="418"/>
        <v>0</v>
      </c>
      <c r="M739" s="135">
        <f t="shared" si="418"/>
        <v>0</v>
      </c>
      <c r="N739" s="135">
        <f t="shared" si="418"/>
        <v>8.3700000000000007E-3</v>
      </c>
      <c r="O739" s="135">
        <f t="shared" si="418"/>
        <v>2.2599999999999999E-2</v>
      </c>
      <c r="P739" s="135">
        <f t="shared" si="418"/>
        <v>0</v>
      </c>
      <c r="Q739" s="135">
        <f t="shared" si="418"/>
        <v>0</v>
      </c>
      <c r="R739" s="135">
        <f t="shared" si="418"/>
        <v>4.0000000000000003E-5</v>
      </c>
      <c r="S739" s="135">
        <f t="shared" si="418"/>
        <v>0</v>
      </c>
      <c r="T739" s="135">
        <f t="shared" si="418"/>
        <v>0</v>
      </c>
      <c r="U739" s="135">
        <f t="shared" si="418"/>
        <v>0</v>
      </c>
      <c r="V739" s="135">
        <f t="shared" si="418"/>
        <v>0</v>
      </c>
      <c r="W739" s="135">
        <f t="shared" si="418"/>
        <v>5.7950000000000002E-2</v>
      </c>
      <c r="X739" s="135">
        <f t="shared" si="418"/>
        <v>8.4640000000000007E-2</v>
      </c>
      <c r="Y739" s="135">
        <f t="shared" si="418"/>
        <v>0.21856</v>
      </c>
      <c r="Z739" s="135">
        <f t="shared" si="418"/>
        <v>0.25097000000000003</v>
      </c>
      <c r="AA739" s="135">
        <f t="shared" si="418"/>
        <v>0.38923999999999997</v>
      </c>
    </row>
    <row r="740" spans="1:27" ht="12.75" hidden="1" customHeight="1" outlineLevel="1" x14ac:dyDescent="0.2">
      <c r="A740" s="163" t="s">
        <v>3127</v>
      </c>
      <c r="B740" s="94" t="s">
        <v>238</v>
      </c>
      <c r="C740" s="70" t="s">
        <v>79</v>
      </c>
      <c r="D740" s="71">
        <v>188.01</v>
      </c>
      <c r="E740" s="71">
        <v>176.75</v>
      </c>
      <c r="F740" s="71">
        <v>149.32</v>
      </c>
      <c r="G740" s="71">
        <v>171.4</v>
      </c>
      <c r="H740" s="71">
        <v>37.71</v>
      </c>
      <c r="I740" s="71">
        <v>0</v>
      </c>
      <c r="J740" s="71">
        <v>0</v>
      </c>
      <c r="K740" s="71">
        <v>0</v>
      </c>
      <c r="L740" s="71">
        <v>0</v>
      </c>
      <c r="M740" s="71">
        <v>0</v>
      </c>
      <c r="N740" s="71">
        <v>8.3699999999999992</v>
      </c>
      <c r="O740" s="71">
        <v>22.6</v>
      </c>
      <c r="P740" s="71">
        <v>0</v>
      </c>
      <c r="Q740" s="71">
        <v>0</v>
      </c>
      <c r="R740" s="71">
        <v>0.04</v>
      </c>
      <c r="S740" s="71">
        <v>0</v>
      </c>
      <c r="T740" s="71">
        <v>0</v>
      </c>
      <c r="U740" s="71">
        <v>0</v>
      </c>
      <c r="V740" s="71">
        <v>0</v>
      </c>
      <c r="W740" s="71">
        <v>57.95</v>
      </c>
      <c r="X740" s="71">
        <v>84.64</v>
      </c>
      <c r="Y740" s="71">
        <v>218.56</v>
      </c>
      <c r="Z740" s="71">
        <v>250.97</v>
      </c>
      <c r="AA740" s="71">
        <v>389.24</v>
      </c>
    </row>
    <row r="741" spans="1:27" collapsed="1" x14ac:dyDescent="0.2">
      <c r="A741" s="162" t="s">
        <v>3128</v>
      </c>
      <c r="B741" s="54" t="str">
        <f>"17"&amp;"."&amp;$B$801&amp;"."&amp;$B$802</f>
        <v>17.05.2023</v>
      </c>
      <c r="C741" s="134" t="s">
        <v>76</v>
      </c>
      <c r="D741" s="135">
        <f>ROUND((D742)/1000,5)</f>
        <v>2.9919999999999999E-2</v>
      </c>
      <c r="E741" s="135">
        <f t="shared" ref="E741:AA741" si="419">ROUND((E742)/1000,5)</f>
        <v>1.162E-2</v>
      </c>
      <c r="F741" s="135">
        <f t="shared" si="419"/>
        <v>2.3700000000000001E-3</v>
      </c>
      <c r="G741" s="135">
        <f t="shared" si="419"/>
        <v>1.2489999999999999E-2</v>
      </c>
      <c r="H741" s="135">
        <f t="shared" si="419"/>
        <v>0</v>
      </c>
      <c r="I741" s="135">
        <f t="shared" si="419"/>
        <v>0</v>
      </c>
      <c r="J741" s="135">
        <f t="shared" si="419"/>
        <v>0</v>
      </c>
      <c r="K741" s="135">
        <f t="shared" si="419"/>
        <v>0</v>
      </c>
      <c r="L741" s="135">
        <f t="shared" si="419"/>
        <v>0</v>
      </c>
      <c r="M741" s="135">
        <f t="shared" si="419"/>
        <v>3.882E-2</v>
      </c>
      <c r="N741" s="135">
        <f t="shared" si="419"/>
        <v>3.7420000000000002E-2</v>
      </c>
      <c r="O741" s="135">
        <f t="shared" si="419"/>
        <v>0</v>
      </c>
      <c r="P741" s="135">
        <f t="shared" si="419"/>
        <v>0</v>
      </c>
      <c r="Q741" s="135">
        <f t="shared" si="419"/>
        <v>0</v>
      </c>
      <c r="R741" s="135">
        <f t="shared" si="419"/>
        <v>0</v>
      </c>
      <c r="S741" s="135">
        <f t="shared" si="419"/>
        <v>0</v>
      </c>
      <c r="T741" s="135">
        <f t="shared" si="419"/>
        <v>0</v>
      </c>
      <c r="U741" s="135">
        <f t="shared" si="419"/>
        <v>0</v>
      </c>
      <c r="V741" s="135">
        <f t="shared" si="419"/>
        <v>0</v>
      </c>
      <c r="W741" s="135">
        <f t="shared" si="419"/>
        <v>0</v>
      </c>
      <c r="X741" s="135">
        <f t="shared" si="419"/>
        <v>0</v>
      </c>
      <c r="Y741" s="135">
        <f t="shared" si="419"/>
        <v>0</v>
      </c>
      <c r="Z741" s="135">
        <f t="shared" si="419"/>
        <v>9.9279999999999993E-2</v>
      </c>
      <c r="AA741" s="135">
        <f t="shared" si="419"/>
        <v>0.16055</v>
      </c>
    </row>
    <row r="742" spans="1:27" ht="12.75" hidden="1" customHeight="1" outlineLevel="1" x14ac:dyDescent="0.2">
      <c r="A742" s="163" t="s">
        <v>3129</v>
      </c>
      <c r="B742" s="94" t="s">
        <v>238</v>
      </c>
      <c r="C742" s="70" t="s">
        <v>79</v>
      </c>
      <c r="D742" s="71">
        <v>29.92</v>
      </c>
      <c r="E742" s="71">
        <v>11.62</v>
      </c>
      <c r="F742" s="71">
        <v>2.37</v>
      </c>
      <c r="G742" s="71">
        <v>12.49</v>
      </c>
      <c r="H742" s="71">
        <v>0</v>
      </c>
      <c r="I742" s="71">
        <v>0</v>
      </c>
      <c r="J742" s="71">
        <v>0</v>
      </c>
      <c r="K742" s="71">
        <v>0</v>
      </c>
      <c r="L742" s="71">
        <v>0</v>
      </c>
      <c r="M742" s="71">
        <v>38.82</v>
      </c>
      <c r="N742" s="71">
        <v>37.42</v>
      </c>
      <c r="O742" s="71">
        <v>0</v>
      </c>
      <c r="P742" s="71">
        <v>0</v>
      </c>
      <c r="Q742" s="71">
        <v>0</v>
      </c>
      <c r="R742" s="71">
        <v>0</v>
      </c>
      <c r="S742" s="71">
        <v>0</v>
      </c>
      <c r="T742" s="71">
        <v>0</v>
      </c>
      <c r="U742" s="71">
        <v>0</v>
      </c>
      <c r="V742" s="71">
        <v>0</v>
      </c>
      <c r="W742" s="71">
        <v>0</v>
      </c>
      <c r="X742" s="71">
        <v>0</v>
      </c>
      <c r="Y742" s="71">
        <v>0</v>
      </c>
      <c r="Z742" s="71">
        <v>99.28</v>
      </c>
      <c r="AA742" s="71">
        <v>160.55000000000001</v>
      </c>
    </row>
    <row r="743" spans="1:27" collapsed="1" x14ac:dyDescent="0.2">
      <c r="A743" s="162" t="s">
        <v>3130</v>
      </c>
      <c r="B743" s="54" t="str">
        <f>"18"&amp;"."&amp;$B$801&amp;"."&amp;$B$802</f>
        <v>18.05.2023</v>
      </c>
      <c r="C743" s="134" t="s">
        <v>76</v>
      </c>
      <c r="D743" s="135">
        <f>ROUND((D744)/1000,5)</f>
        <v>0.2223</v>
      </c>
      <c r="E743" s="135">
        <f t="shared" ref="E743:AA743" si="420">ROUND((E744)/1000,5)</f>
        <v>0.19844999999999999</v>
      </c>
      <c r="F743" s="135">
        <f t="shared" si="420"/>
        <v>0.45346999999999998</v>
      </c>
      <c r="G743" s="135">
        <f t="shared" si="420"/>
        <v>0.17180999999999999</v>
      </c>
      <c r="H743" s="135">
        <f t="shared" si="420"/>
        <v>1.686E-2</v>
      </c>
      <c r="I743" s="135">
        <f t="shared" si="420"/>
        <v>0</v>
      </c>
      <c r="J743" s="135">
        <f t="shared" si="420"/>
        <v>0</v>
      </c>
      <c r="K743" s="135">
        <f t="shared" si="420"/>
        <v>0</v>
      </c>
      <c r="L743" s="135">
        <f t="shared" si="420"/>
        <v>0</v>
      </c>
      <c r="M743" s="135">
        <f t="shared" si="420"/>
        <v>1.8000000000000001E-4</v>
      </c>
      <c r="N743" s="135">
        <f t="shared" si="420"/>
        <v>9.9299999999999996E-3</v>
      </c>
      <c r="O743" s="135">
        <f t="shared" si="420"/>
        <v>1.9230000000000001E-2</v>
      </c>
      <c r="P743" s="135">
        <f t="shared" si="420"/>
        <v>0</v>
      </c>
      <c r="Q743" s="135">
        <f t="shared" si="420"/>
        <v>0</v>
      </c>
      <c r="R743" s="135">
        <f t="shared" si="420"/>
        <v>0</v>
      </c>
      <c r="S743" s="135">
        <f t="shared" si="420"/>
        <v>3.0540000000000001E-2</v>
      </c>
      <c r="T743" s="135">
        <f t="shared" si="420"/>
        <v>0</v>
      </c>
      <c r="U743" s="135">
        <f t="shared" si="420"/>
        <v>0</v>
      </c>
      <c r="V743" s="135">
        <f t="shared" si="420"/>
        <v>0</v>
      </c>
      <c r="W743" s="135">
        <f t="shared" si="420"/>
        <v>0</v>
      </c>
      <c r="X743" s="135">
        <f t="shared" si="420"/>
        <v>0</v>
      </c>
      <c r="Y743" s="135">
        <f t="shared" si="420"/>
        <v>8.3589999999999998E-2</v>
      </c>
      <c r="Z743" s="135">
        <f t="shared" si="420"/>
        <v>0.41354000000000002</v>
      </c>
      <c r="AA743" s="135">
        <f t="shared" si="420"/>
        <v>0.47241</v>
      </c>
    </row>
    <row r="744" spans="1:27" ht="12.75" hidden="1" customHeight="1" outlineLevel="1" x14ac:dyDescent="0.2">
      <c r="A744" s="163" t="s">
        <v>3131</v>
      </c>
      <c r="B744" s="94" t="s">
        <v>238</v>
      </c>
      <c r="C744" s="70" t="s">
        <v>79</v>
      </c>
      <c r="D744" s="71">
        <v>222.3</v>
      </c>
      <c r="E744" s="71">
        <v>198.45</v>
      </c>
      <c r="F744" s="71">
        <v>453.47</v>
      </c>
      <c r="G744" s="71">
        <v>171.81</v>
      </c>
      <c r="H744" s="71">
        <v>16.86</v>
      </c>
      <c r="I744" s="71">
        <v>0</v>
      </c>
      <c r="J744" s="71">
        <v>0</v>
      </c>
      <c r="K744" s="71">
        <v>0</v>
      </c>
      <c r="L744" s="71">
        <v>0</v>
      </c>
      <c r="M744" s="71">
        <v>0.18</v>
      </c>
      <c r="N744" s="71">
        <v>9.93</v>
      </c>
      <c r="O744" s="71">
        <v>19.23</v>
      </c>
      <c r="P744" s="71">
        <v>0</v>
      </c>
      <c r="Q744" s="71">
        <v>0</v>
      </c>
      <c r="R744" s="71">
        <v>0</v>
      </c>
      <c r="S744" s="71">
        <v>30.54</v>
      </c>
      <c r="T744" s="71">
        <v>0</v>
      </c>
      <c r="U744" s="71">
        <v>0</v>
      </c>
      <c r="V744" s="71">
        <v>0</v>
      </c>
      <c r="W744" s="71">
        <v>0</v>
      </c>
      <c r="X744" s="71">
        <v>0</v>
      </c>
      <c r="Y744" s="71">
        <v>83.59</v>
      </c>
      <c r="Z744" s="71">
        <v>413.54</v>
      </c>
      <c r="AA744" s="71">
        <v>472.41</v>
      </c>
    </row>
    <row r="745" spans="1:27" collapsed="1" x14ac:dyDescent="0.2">
      <c r="A745" s="162" t="s">
        <v>3132</v>
      </c>
      <c r="B745" s="54" t="str">
        <f>"19"&amp;"."&amp;$B$801&amp;"."&amp;$B$802</f>
        <v>19.05.2023</v>
      </c>
      <c r="C745" s="134" t="s">
        <v>76</v>
      </c>
      <c r="D745" s="135">
        <f>ROUND((D746)/1000,5)</f>
        <v>0.11638999999999999</v>
      </c>
      <c r="E745" s="135">
        <f t="shared" ref="E745:AA745" si="421">ROUND((E746)/1000,5)</f>
        <v>0.11644</v>
      </c>
      <c r="F745" s="135">
        <f t="shared" si="421"/>
        <v>1.873E-2</v>
      </c>
      <c r="G745" s="135">
        <f t="shared" si="421"/>
        <v>2.6429999999999999E-2</v>
      </c>
      <c r="H745" s="135">
        <f t="shared" si="421"/>
        <v>0</v>
      </c>
      <c r="I745" s="135">
        <f t="shared" si="421"/>
        <v>0</v>
      </c>
      <c r="J745" s="135">
        <f t="shared" si="421"/>
        <v>0</v>
      </c>
      <c r="K745" s="135">
        <f t="shared" si="421"/>
        <v>0</v>
      </c>
      <c r="L745" s="135">
        <f t="shared" si="421"/>
        <v>0</v>
      </c>
      <c r="M745" s="135">
        <f t="shared" si="421"/>
        <v>0</v>
      </c>
      <c r="N745" s="135">
        <f t="shared" si="421"/>
        <v>0</v>
      </c>
      <c r="O745" s="135">
        <f t="shared" si="421"/>
        <v>0</v>
      </c>
      <c r="P745" s="135">
        <f t="shared" si="421"/>
        <v>0</v>
      </c>
      <c r="Q745" s="135">
        <f t="shared" si="421"/>
        <v>0</v>
      </c>
      <c r="R745" s="135">
        <f t="shared" si="421"/>
        <v>0</v>
      </c>
      <c r="S745" s="135">
        <f t="shared" si="421"/>
        <v>0</v>
      </c>
      <c r="T745" s="135">
        <f t="shared" si="421"/>
        <v>0</v>
      </c>
      <c r="U745" s="135">
        <f t="shared" si="421"/>
        <v>0</v>
      </c>
      <c r="V745" s="135">
        <f t="shared" si="421"/>
        <v>0</v>
      </c>
      <c r="W745" s="135">
        <f t="shared" si="421"/>
        <v>0</v>
      </c>
      <c r="X745" s="135">
        <f t="shared" si="421"/>
        <v>0</v>
      </c>
      <c r="Y745" s="135">
        <f t="shared" si="421"/>
        <v>5.0680000000000003E-2</v>
      </c>
      <c r="Z745" s="135">
        <f t="shared" si="421"/>
        <v>0.23393</v>
      </c>
      <c r="AA745" s="135">
        <f t="shared" si="421"/>
        <v>0.24468000000000001</v>
      </c>
    </row>
    <row r="746" spans="1:27" ht="12.75" hidden="1" customHeight="1" outlineLevel="1" x14ac:dyDescent="0.2">
      <c r="A746" s="163" t="s">
        <v>3133</v>
      </c>
      <c r="B746" s="94" t="s">
        <v>238</v>
      </c>
      <c r="C746" s="70" t="s">
        <v>79</v>
      </c>
      <c r="D746" s="71">
        <v>116.39</v>
      </c>
      <c r="E746" s="71">
        <v>116.44</v>
      </c>
      <c r="F746" s="71">
        <v>18.73</v>
      </c>
      <c r="G746" s="71">
        <v>26.43</v>
      </c>
      <c r="H746" s="71">
        <v>0</v>
      </c>
      <c r="I746" s="71">
        <v>0</v>
      </c>
      <c r="J746" s="71">
        <v>0</v>
      </c>
      <c r="K746" s="71">
        <v>0</v>
      </c>
      <c r="L746" s="71">
        <v>0</v>
      </c>
      <c r="M746" s="71">
        <v>0</v>
      </c>
      <c r="N746" s="71">
        <v>0</v>
      </c>
      <c r="O746" s="71">
        <v>0</v>
      </c>
      <c r="P746" s="71">
        <v>0</v>
      </c>
      <c r="Q746" s="71">
        <v>0</v>
      </c>
      <c r="R746" s="71">
        <v>0</v>
      </c>
      <c r="S746" s="71">
        <v>0</v>
      </c>
      <c r="T746" s="71">
        <v>0</v>
      </c>
      <c r="U746" s="71">
        <v>0</v>
      </c>
      <c r="V746" s="71">
        <v>0</v>
      </c>
      <c r="W746" s="71">
        <v>0</v>
      </c>
      <c r="X746" s="71">
        <v>0</v>
      </c>
      <c r="Y746" s="71">
        <v>50.68</v>
      </c>
      <c r="Z746" s="71">
        <v>233.93</v>
      </c>
      <c r="AA746" s="71">
        <v>244.68</v>
      </c>
    </row>
    <row r="747" spans="1:27" collapsed="1" x14ac:dyDescent="0.2">
      <c r="A747" s="162" t="s">
        <v>3134</v>
      </c>
      <c r="B747" s="54" t="str">
        <f>"20"&amp;"."&amp;$B$801&amp;"."&amp;$B$802</f>
        <v>20.05.2023</v>
      </c>
      <c r="C747" s="134" t="s">
        <v>76</v>
      </c>
      <c r="D747" s="135">
        <f>ROUND((D748)/1000,5)</f>
        <v>0.13728000000000001</v>
      </c>
      <c r="E747" s="135">
        <f t="shared" ref="E747:AA747" si="422">ROUND((E748)/1000,5)</f>
        <v>0</v>
      </c>
      <c r="F747" s="135">
        <f t="shared" si="422"/>
        <v>0</v>
      </c>
      <c r="G747" s="135">
        <f t="shared" si="422"/>
        <v>0</v>
      </c>
      <c r="H747" s="135">
        <f t="shared" si="422"/>
        <v>0</v>
      </c>
      <c r="I747" s="135">
        <f t="shared" si="422"/>
        <v>0</v>
      </c>
      <c r="J747" s="135">
        <f t="shared" si="422"/>
        <v>0</v>
      </c>
      <c r="K747" s="135">
        <f t="shared" si="422"/>
        <v>0</v>
      </c>
      <c r="L747" s="135">
        <f t="shared" si="422"/>
        <v>0</v>
      </c>
      <c r="M747" s="135">
        <f t="shared" si="422"/>
        <v>0</v>
      </c>
      <c r="N747" s="135">
        <f t="shared" si="422"/>
        <v>0</v>
      </c>
      <c r="O747" s="135">
        <f t="shared" si="422"/>
        <v>0</v>
      </c>
      <c r="P747" s="135">
        <f t="shared" si="422"/>
        <v>0</v>
      </c>
      <c r="Q747" s="135">
        <f t="shared" si="422"/>
        <v>0</v>
      </c>
      <c r="R747" s="135">
        <f t="shared" si="422"/>
        <v>0</v>
      </c>
      <c r="S747" s="135">
        <f t="shared" si="422"/>
        <v>0</v>
      </c>
      <c r="T747" s="135">
        <f t="shared" si="422"/>
        <v>0</v>
      </c>
      <c r="U747" s="135">
        <f t="shared" si="422"/>
        <v>0</v>
      </c>
      <c r="V747" s="135">
        <f t="shared" si="422"/>
        <v>0</v>
      </c>
      <c r="W747" s="135">
        <f t="shared" si="422"/>
        <v>6.3899999999999998E-3</v>
      </c>
      <c r="X747" s="135">
        <f t="shared" si="422"/>
        <v>1E-4</v>
      </c>
      <c r="Y747" s="135">
        <f t="shared" si="422"/>
        <v>9.6600000000000002E-3</v>
      </c>
      <c r="Z747" s="135">
        <f t="shared" si="422"/>
        <v>0</v>
      </c>
      <c r="AA747" s="135">
        <f t="shared" si="422"/>
        <v>0</v>
      </c>
    </row>
    <row r="748" spans="1:27" ht="12.75" hidden="1" customHeight="1" outlineLevel="1" x14ac:dyDescent="0.2">
      <c r="A748" s="163" t="s">
        <v>3135</v>
      </c>
      <c r="B748" s="94" t="s">
        <v>238</v>
      </c>
      <c r="C748" s="70" t="s">
        <v>79</v>
      </c>
      <c r="D748" s="71">
        <v>137.28</v>
      </c>
      <c r="E748" s="71">
        <v>0</v>
      </c>
      <c r="F748" s="71">
        <v>0</v>
      </c>
      <c r="G748" s="71">
        <v>0</v>
      </c>
      <c r="H748" s="71">
        <v>0</v>
      </c>
      <c r="I748" s="71">
        <v>0</v>
      </c>
      <c r="J748" s="71">
        <v>0</v>
      </c>
      <c r="K748" s="71">
        <v>0</v>
      </c>
      <c r="L748" s="71">
        <v>0</v>
      </c>
      <c r="M748" s="71">
        <v>0</v>
      </c>
      <c r="N748" s="71">
        <v>0</v>
      </c>
      <c r="O748" s="71">
        <v>0</v>
      </c>
      <c r="P748" s="71">
        <v>0</v>
      </c>
      <c r="Q748" s="71">
        <v>0</v>
      </c>
      <c r="R748" s="71">
        <v>0</v>
      </c>
      <c r="S748" s="71">
        <v>0</v>
      </c>
      <c r="T748" s="71">
        <v>0</v>
      </c>
      <c r="U748" s="71">
        <v>0</v>
      </c>
      <c r="V748" s="71">
        <v>0</v>
      </c>
      <c r="W748" s="71">
        <v>6.39</v>
      </c>
      <c r="X748" s="71">
        <v>0.1</v>
      </c>
      <c r="Y748" s="71">
        <v>9.66</v>
      </c>
      <c r="Z748" s="71">
        <v>0</v>
      </c>
      <c r="AA748" s="71">
        <v>0</v>
      </c>
    </row>
    <row r="749" spans="1:27" collapsed="1" x14ac:dyDescent="0.2">
      <c r="A749" s="162" t="s">
        <v>3136</v>
      </c>
      <c r="B749" s="54" t="str">
        <f>"21"&amp;"."&amp;$B$801&amp;"."&amp;$B$802</f>
        <v>21.05.2023</v>
      </c>
      <c r="C749" s="134" t="s">
        <v>76</v>
      </c>
      <c r="D749" s="135">
        <f>ROUND((D750)/1000,5)</f>
        <v>0.11599</v>
      </c>
      <c r="E749" s="135">
        <f t="shared" ref="E749:AA749" si="423">ROUND((E750)/1000,5)</f>
        <v>3.8109999999999998E-2</v>
      </c>
      <c r="F749" s="135">
        <f t="shared" si="423"/>
        <v>0</v>
      </c>
      <c r="G749" s="135">
        <f t="shared" si="423"/>
        <v>1.934E-2</v>
      </c>
      <c r="H749" s="135">
        <f t="shared" si="423"/>
        <v>4.7499999999999999E-3</v>
      </c>
      <c r="I749" s="135">
        <f t="shared" si="423"/>
        <v>0</v>
      </c>
      <c r="J749" s="135">
        <f t="shared" si="423"/>
        <v>0</v>
      </c>
      <c r="K749" s="135">
        <f t="shared" si="423"/>
        <v>0</v>
      </c>
      <c r="L749" s="135">
        <f t="shared" si="423"/>
        <v>1.218E-2</v>
      </c>
      <c r="M749" s="135">
        <f t="shared" si="423"/>
        <v>1.41E-2</v>
      </c>
      <c r="N749" s="135">
        <f t="shared" si="423"/>
        <v>0</v>
      </c>
      <c r="O749" s="135">
        <f t="shared" si="423"/>
        <v>1.6109999999999999E-2</v>
      </c>
      <c r="P749" s="135">
        <f t="shared" si="423"/>
        <v>0.1353</v>
      </c>
      <c r="Q749" s="135">
        <f t="shared" si="423"/>
        <v>0.12259</v>
      </c>
      <c r="R749" s="135">
        <f t="shared" si="423"/>
        <v>0.10742</v>
      </c>
      <c r="S749" s="135">
        <f t="shared" si="423"/>
        <v>0.11494</v>
      </c>
      <c r="T749" s="135">
        <f t="shared" si="423"/>
        <v>9.5769999999999994E-2</v>
      </c>
      <c r="U749" s="135">
        <f t="shared" si="423"/>
        <v>0.12401</v>
      </c>
      <c r="V749" s="135">
        <f t="shared" si="423"/>
        <v>0.1206</v>
      </c>
      <c r="W749" s="135">
        <f t="shared" si="423"/>
        <v>9.0340000000000004E-2</v>
      </c>
      <c r="X749" s="135">
        <f t="shared" si="423"/>
        <v>4.3459999999999999E-2</v>
      </c>
      <c r="Y749" s="135">
        <f t="shared" si="423"/>
        <v>0.18323999999999999</v>
      </c>
      <c r="Z749" s="135">
        <f t="shared" si="423"/>
        <v>0.41822999999999999</v>
      </c>
      <c r="AA749" s="135">
        <f t="shared" si="423"/>
        <v>0.17649999999999999</v>
      </c>
    </row>
    <row r="750" spans="1:27" ht="12.75" hidden="1" customHeight="1" outlineLevel="1" x14ac:dyDescent="0.2">
      <c r="A750" s="163" t="s">
        <v>3137</v>
      </c>
      <c r="B750" s="94" t="s">
        <v>238</v>
      </c>
      <c r="C750" s="70" t="s">
        <v>79</v>
      </c>
      <c r="D750" s="71">
        <v>115.99</v>
      </c>
      <c r="E750" s="71">
        <v>38.11</v>
      </c>
      <c r="F750" s="71">
        <v>0</v>
      </c>
      <c r="G750" s="71">
        <v>19.34</v>
      </c>
      <c r="H750" s="71">
        <v>4.75</v>
      </c>
      <c r="I750" s="71">
        <v>0</v>
      </c>
      <c r="J750" s="71">
        <v>0</v>
      </c>
      <c r="K750" s="71">
        <v>0</v>
      </c>
      <c r="L750" s="71">
        <v>12.18</v>
      </c>
      <c r="M750" s="71">
        <v>14.1</v>
      </c>
      <c r="N750" s="71">
        <v>0</v>
      </c>
      <c r="O750" s="71">
        <v>16.11</v>
      </c>
      <c r="P750" s="71">
        <v>135.30000000000001</v>
      </c>
      <c r="Q750" s="71">
        <v>122.59</v>
      </c>
      <c r="R750" s="71">
        <v>107.42</v>
      </c>
      <c r="S750" s="71">
        <v>114.94</v>
      </c>
      <c r="T750" s="71">
        <v>95.77</v>
      </c>
      <c r="U750" s="71">
        <v>124.01</v>
      </c>
      <c r="V750" s="71">
        <v>120.6</v>
      </c>
      <c r="W750" s="71">
        <v>90.34</v>
      </c>
      <c r="X750" s="71">
        <v>43.46</v>
      </c>
      <c r="Y750" s="71">
        <v>183.24</v>
      </c>
      <c r="Z750" s="71">
        <v>418.23</v>
      </c>
      <c r="AA750" s="71">
        <v>176.5</v>
      </c>
    </row>
    <row r="751" spans="1:27" collapsed="1" x14ac:dyDescent="0.2">
      <c r="A751" s="162" t="s">
        <v>3138</v>
      </c>
      <c r="B751" s="54" t="str">
        <f>"22"&amp;"."&amp;$B$801&amp;"."&amp;$B$802</f>
        <v>22.05.2023</v>
      </c>
      <c r="C751" s="134" t="s">
        <v>76</v>
      </c>
      <c r="D751" s="135">
        <f>ROUND((D752)/1000,5)</f>
        <v>0.21298</v>
      </c>
      <c r="E751" s="135">
        <f t="shared" ref="E751:AA751" si="424">ROUND((E752)/1000,5)</f>
        <v>6.7559999999999995E-2</v>
      </c>
      <c r="F751" s="135">
        <f t="shared" si="424"/>
        <v>3.5130000000000002E-2</v>
      </c>
      <c r="G751" s="135">
        <f t="shared" si="424"/>
        <v>0.15068999999999999</v>
      </c>
      <c r="H751" s="135">
        <f t="shared" si="424"/>
        <v>0.14000000000000001</v>
      </c>
      <c r="I751" s="135">
        <f t="shared" si="424"/>
        <v>0</v>
      </c>
      <c r="J751" s="135">
        <f t="shared" si="424"/>
        <v>0</v>
      </c>
      <c r="K751" s="135">
        <f t="shared" si="424"/>
        <v>0</v>
      </c>
      <c r="L751" s="135">
        <f t="shared" si="424"/>
        <v>0</v>
      </c>
      <c r="M751" s="135">
        <f t="shared" si="424"/>
        <v>0</v>
      </c>
      <c r="N751" s="135">
        <f t="shared" si="424"/>
        <v>1.323E-2</v>
      </c>
      <c r="O751" s="135">
        <f t="shared" si="424"/>
        <v>0</v>
      </c>
      <c r="P751" s="135">
        <f t="shared" si="424"/>
        <v>0</v>
      </c>
      <c r="Q751" s="135">
        <f t="shared" si="424"/>
        <v>0</v>
      </c>
      <c r="R751" s="135">
        <f t="shared" si="424"/>
        <v>3.9210000000000002E-2</v>
      </c>
      <c r="S751" s="135">
        <f t="shared" si="424"/>
        <v>0</v>
      </c>
      <c r="T751" s="135">
        <f t="shared" si="424"/>
        <v>3.3800000000000002E-3</v>
      </c>
      <c r="U751" s="135">
        <f t="shared" si="424"/>
        <v>0</v>
      </c>
      <c r="V751" s="135">
        <f t="shared" si="424"/>
        <v>0</v>
      </c>
      <c r="W751" s="135">
        <f t="shared" si="424"/>
        <v>0</v>
      </c>
      <c r="X751" s="135">
        <f t="shared" si="424"/>
        <v>0</v>
      </c>
      <c r="Y751" s="135">
        <f t="shared" si="424"/>
        <v>9.9879999999999997E-2</v>
      </c>
      <c r="Z751" s="135">
        <f t="shared" si="424"/>
        <v>0.38833000000000001</v>
      </c>
      <c r="AA751" s="135">
        <f t="shared" si="424"/>
        <v>0.47754999999999997</v>
      </c>
    </row>
    <row r="752" spans="1:27" ht="12.75" hidden="1" customHeight="1" outlineLevel="1" x14ac:dyDescent="0.2">
      <c r="A752" s="163" t="s">
        <v>3139</v>
      </c>
      <c r="B752" s="94" t="s">
        <v>238</v>
      </c>
      <c r="C752" s="70" t="s">
        <v>79</v>
      </c>
      <c r="D752" s="71">
        <v>212.98</v>
      </c>
      <c r="E752" s="71">
        <v>67.56</v>
      </c>
      <c r="F752" s="71">
        <v>35.130000000000003</v>
      </c>
      <c r="G752" s="71">
        <v>150.69</v>
      </c>
      <c r="H752" s="71">
        <v>140</v>
      </c>
      <c r="I752" s="71">
        <v>0</v>
      </c>
      <c r="J752" s="71">
        <v>0</v>
      </c>
      <c r="K752" s="71">
        <v>0</v>
      </c>
      <c r="L752" s="71">
        <v>0</v>
      </c>
      <c r="M752" s="71">
        <v>0</v>
      </c>
      <c r="N752" s="71">
        <v>13.23</v>
      </c>
      <c r="O752" s="71">
        <v>0</v>
      </c>
      <c r="P752" s="71">
        <v>0</v>
      </c>
      <c r="Q752" s="71">
        <v>0</v>
      </c>
      <c r="R752" s="71">
        <v>39.21</v>
      </c>
      <c r="S752" s="71">
        <v>0</v>
      </c>
      <c r="T752" s="71">
        <v>3.38</v>
      </c>
      <c r="U752" s="71">
        <v>0</v>
      </c>
      <c r="V752" s="71">
        <v>0</v>
      </c>
      <c r="W752" s="71">
        <v>0</v>
      </c>
      <c r="X752" s="71">
        <v>0</v>
      </c>
      <c r="Y752" s="71">
        <v>99.88</v>
      </c>
      <c r="Z752" s="71">
        <v>388.33</v>
      </c>
      <c r="AA752" s="71">
        <v>477.55</v>
      </c>
    </row>
    <row r="753" spans="1:27" collapsed="1" x14ac:dyDescent="0.2">
      <c r="A753" s="162" t="s">
        <v>3140</v>
      </c>
      <c r="B753" s="54" t="str">
        <f>"23"&amp;"."&amp;$B$801&amp;"."&amp;$B$802</f>
        <v>23.05.2023</v>
      </c>
      <c r="C753" s="134" t="s">
        <v>76</v>
      </c>
      <c r="D753" s="135">
        <f>ROUND((D754)/1000,5)</f>
        <v>0.4914</v>
      </c>
      <c r="E753" s="135">
        <f t="shared" ref="E753:AA753" si="425">ROUND((E754)/1000,5)</f>
        <v>0.36581999999999998</v>
      </c>
      <c r="F753" s="135">
        <f t="shared" si="425"/>
        <v>0.18276999999999999</v>
      </c>
      <c r="G753" s="135">
        <f t="shared" si="425"/>
        <v>0.24848000000000001</v>
      </c>
      <c r="H753" s="135">
        <f t="shared" si="425"/>
        <v>0.15908</v>
      </c>
      <c r="I753" s="135">
        <f t="shared" si="425"/>
        <v>0</v>
      </c>
      <c r="J753" s="135">
        <f t="shared" si="425"/>
        <v>0</v>
      </c>
      <c r="K753" s="135">
        <f t="shared" si="425"/>
        <v>0</v>
      </c>
      <c r="L753" s="135">
        <f t="shared" si="425"/>
        <v>0</v>
      </c>
      <c r="M753" s="135">
        <f t="shared" si="425"/>
        <v>0</v>
      </c>
      <c r="N753" s="135">
        <f t="shared" si="425"/>
        <v>0</v>
      </c>
      <c r="O753" s="135">
        <f t="shared" si="425"/>
        <v>1.162E-2</v>
      </c>
      <c r="P753" s="135">
        <f t="shared" si="425"/>
        <v>7.6099999999999996E-3</v>
      </c>
      <c r="Q753" s="135">
        <f t="shared" si="425"/>
        <v>1.57E-3</v>
      </c>
      <c r="R753" s="135">
        <f t="shared" si="425"/>
        <v>3.3500000000000001E-3</v>
      </c>
      <c r="S753" s="135">
        <f t="shared" si="425"/>
        <v>0</v>
      </c>
      <c r="T753" s="135">
        <f t="shared" si="425"/>
        <v>0</v>
      </c>
      <c r="U753" s="135">
        <f t="shared" si="425"/>
        <v>0</v>
      </c>
      <c r="V753" s="135">
        <f t="shared" si="425"/>
        <v>0</v>
      </c>
      <c r="W753" s="135">
        <f t="shared" si="425"/>
        <v>0</v>
      </c>
      <c r="X753" s="135">
        <f t="shared" si="425"/>
        <v>0</v>
      </c>
      <c r="Y753" s="135">
        <f t="shared" si="425"/>
        <v>0.12615999999999999</v>
      </c>
      <c r="Z753" s="135">
        <f t="shared" si="425"/>
        <v>0.32923999999999998</v>
      </c>
      <c r="AA753" s="135">
        <f t="shared" si="425"/>
        <v>0.65602000000000005</v>
      </c>
    </row>
    <row r="754" spans="1:27" ht="12.75" hidden="1" customHeight="1" outlineLevel="1" x14ac:dyDescent="0.2">
      <c r="A754" s="163" t="s">
        <v>3141</v>
      </c>
      <c r="B754" s="94" t="s">
        <v>238</v>
      </c>
      <c r="C754" s="70" t="s">
        <v>79</v>
      </c>
      <c r="D754" s="71">
        <v>491.4</v>
      </c>
      <c r="E754" s="71">
        <v>365.82</v>
      </c>
      <c r="F754" s="71">
        <v>182.77</v>
      </c>
      <c r="G754" s="71">
        <v>248.48</v>
      </c>
      <c r="H754" s="71">
        <v>159.08000000000001</v>
      </c>
      <c r="I754" s="71">
        <v>0</v>
      </c>
      <c r="J754" s="71">
        <v>0</v>
      </c>
      <c r="K754" s="71">
        <v>0</v>
      </c>
      <c r="L754" s="71">
        <v>0</v>
      </c>
      <c r="M754" s="71">
        <v>0</v>
      </c>
      <c r="N754" s="71">
        <v>0</v>
      </c>
      <c r="O754" s="71">
        <v>11.62</v>
      </c>
      <c r="P754" s="71">
        <v>7.61</v>
      </c>
      <c r="Q754" s="71">
        <v>1.57</v>
      </c>
      <c r="R754" s="71">
        <v>3.35</v>
      </c>
      <c r="S754" s="71">
        <v>0</v>
      </c>
      <c r="T754" s="71">
        <v>0</v>
      </c>
      <c r="U754" s="71">
        <v>0</v>
      </c>
      <c r="V754" s="71">
        <v>0</v>
      </c>
      <c r="W754" s="71">
        <v>0</v>
      </c>
      <c r="X754" s="71">
        <v>0</v>
      </c>
      <c r="Y754" s="71">
        <v>126.16</v>
      </c>
      <c r="Z754" s="71">
        <v>329.24</v>
      </c>
      <c r="AA754" s="71">
        <v>656.02</v>
      </c>
    </row>
    <row r="755" spans="1:27" collapsed="1" x14ac:dyDescent="0.2">
      <c r="A755" s="162" t="s">
        <v>3142</v>
      </c>
      <c r="B755" s="54" t="str">
        <f>"24"&amp;"."&amp;$B$801&amp;"."&amp;$B$802</f>
        <v>24.05.2023</v>
      </c>
      <c r="C755" s="134" t="s">
        <v>76</v>
      </c>
      <c r="D755" s="135">
        <f>ROUND((D756)/1000,5)</f>
        <v>0.35110999999999998</v>
      </c>
      <c r="E755" s="135">
        <f t="shared" ref="E755:AA755" si="426">ROUND((E756)/1000,5)</f>
        <v>0.18607000000000001</v>
      </c>
      <c r="F755" s="135">
        <f t="shared" si="426"/>
        <v>0.21446999999999999</v>
      </c>
      <c r="G755" s="135">
        <f t="shared" si="426"/>
        <v>0.26354</v>
      </c>
      <c r="H755" s="135">
        <f t="shared" si="426"/>
        <v>0.90527999999999997</v>
      </c>
      <c r="I755" s="135">
        <f t="shared" si="426"/>
        <v>9.5439999999999997E-2</v>
      </c>
      <c r="J755" s="135">
        <f t="shared" si="426"/>
        <v>3.1289999999999998E-2</v>
      </c>
      <c r="K755" s="135">
        <f t="shared" si="426"/>
        <v>0.16505</v>
      </c>
      <c r="L755" s="135">
        <f t="shared" si="426"/>
        <v>0.13571</v>
      </c>
      <c r="M755" s="135">
        <f t="shared" si="426"/>
        <v>0.22778999999999999</v>
      </c>
      <c r="N755" s="135">
        <f t="shared" si="426"/>
        <v>0.20111999999999999</v>
      </c>
      <c r="O755" s="135">
        <f t="shared" si="426"/>
        <v>0.16965</v>
      </c>
      <c r="P755" s="135">
        <f t="shared" si="426"/>
        <v>0.15237000000000001</v>
      </c>
      <c r="Q755" s="135">
        <f t="shared" si="426"/>
        <v>0.18734999999999999</v>
      </c>
      <c r="R755" s="135">
        <f t="shared" si="426"/>
        <v>0.17754</v>
      </c>
      <c r="S755" s="135">
        <f t="shared" si="426"/>
        <v>3.6429999999999997E-2</v>
      </c>
      <c r="T755" s="135">
        <f t="shared" si="426"/>
        <v>1.7610000000000001E-2</v>
      </c>
      <c r="U755" s="135">
        <f t="shared" si="426"/>
        <v>0.10791000000000001</v>
      </c>
      <c r="V755" s="135">
        <f t="shared" si="426"/>
        <v>0.13278999999999999</v>
      </c>
      <c r="W755" s="135">
        <f t="shared" si="426"/>
        <v>0.12692000000000001</v>
      </c>
      <c r="X755" s="135">
        <f t="shared" si="426"/>
        <v>0</v>
      </c>
      <c r="Y755" s="135">
        <f t="shared" si="426"/>
        <v>0.20752999999999999</v>
      </c>
      <c r="Z755" s="135">
        <f t="shared" si="426"/>
        <v>0.67481999999999998</v>
      </c>
      <c r="AA755" s="135">
        <f t="shared" si="426"/>
        <v>0.70821000000000001</v>
      </c>
    </row>
    <row r="756" spans="1:27" ht="12.75" hidden="1" customHeight="1" outlineLevel="1" x14ac:dyDescent="0.2">
      <c r="A756" s="163" t="s">
        <v>3143</v>
      </c>
      <c r="B756" s="94" t="s">
        <v>238</v>
      </c>
      <c r="C756" s="70" t="s">
        <v>79</v>
      </c>
      <c r="D756" s="71">
        <v>351.11</v>
      </c>
      <c r="E756" s="71">
        <v>186.07</v>
      </c>
      <c r="F756" s="71">
        <v>214.47</v>
      </c>
      <c r="G756" s="71">
        <v>263.54000000000002</v>
      </c>
      <c r="H756" s="71">
        <v>905.28</v>
      </c>
      <c r="I756" s="71">
        <v>95.44</v>
      </c>
      <c r="J756" s="71">
        <v>31.29</v>
      </c>
      <c r="K756" s="71">
        <v>165.05</v>
      </c>
      <c r="L756" s="71">
        <v>135.71</v>
      </c>
      <c r="M756" s="71">
        <v>227.79</v>
      </c>
      <c r="N756" s="71">
        <v>201.12</v>
      </c>
      <c r="O756" s="71">
        <v>169.65</v>
      </c>
      <c r="P756" s="71">
        <v>152.37</v>
      </c>
      <c r="Q756" s="71">
        <v>187.35</v>
      </c>
      <c r="R756" s="71">
        <v>177.54</v>
      </c>
      <c r="S756" s="71">
        <v>36.43</v>
      </c>
      <c r="T756" s="71">
        <v>17.61</v>
      </c>
      <c r="U756" s="71">
        <v>107.91</v>
      </c>
      <c r="V756" s="71">
        <v>132.79</v>
      </c>
      <c r="W756" s="71">
        <v>126.92</v>
      </c>
      <c r="X756" s="71">
        <v>0</v>
      </c>
      <c r="Y756" s="71">
        <v>207.53</v>
      </c>
      <c r="Z756" s="71">
        <v>674.82</v>
      </c>
      <c r="AA756" s="71">
        <v>708.21</v>
      </c>
    </row>
    <row r="757" spans="1:27" collapsed="1" x14ac:dyDescent="0.2">
      <c r="A757" s="162" t="s">
        <v>3144</v>
      </c>
      <c r="B757" s="54" t="str">
        <f>"25"&amp;"."&amp;$B$801&amp;"."&amp;$B$802</f>
        <v>25.05.2023</v>
      </c>
      <c r="C757" s="134" t="s">
        <v>76</v>
      </c>
      <c r="D757" s="135">
        <f>ROUND((D758)/1000,5)</f>
        <v>0.14305999999999999</v>
      </c>
      <c r="E757" s="135">
        <f t="shared" ref="E757:AA757" si="427">ROUND((E758)/1000,5)</f>
        <v>0.1007</v>
      </c>
      <c r="F757" s="135">
        <f t="shared" si="427"/>
        <v>5.7430000000000002E-2</v>
      </c>
      <c r="G757" s="135">
        <f t="shared" si="427"/>
        <v>2.9260000000000001E-2</v>
      </c>
      <c r="H757" s="135">
        <f t="shared" si="427"/>
        <v>0</v>
      </c>
      <c r="I757" s="135">
        <f t="shared" si="427"/>
        <v>0</v>
      </c>
      <c r="J757" s="135">
        <f t="shared" si="427"/>
        <v>0</v>
      </c>
      <c r="K757" s="135">
        <f t="shared" si="427"/>
        <v>0</v>
      </c>
      <c r="L757" s="135">
        <f t="shared" si="427"/>
        <v>0</v>
      </c>
      <c r="M757" s="135">
        <f t="shared" si="427"/>
        <v>0</v>
      </c>
      <c r="N757" s="135">
        <f t="shared" si="427"/>
        <v>0</v>
      </c>
      <c r="O757" s="135">
        <f t="shared" si="427"/>
        <v>0</v>
      </c>
      <c r="P757" s="135">
        <f t="shared" si="427"/>
        <v>0</v>
      </c>
      <c r="Q757" s="135">
        <f t="shared" si="427"/>
        <v>0</v>
      </c>
      <c r="R757" s="135">
        <f t="shared" si="427"/>
        <v>0</v>
      </c>
      <c r="S757" s="135">
        <f t="shared" si="427"/>
        <v>0</v>
      </c>
      <c r="T757" s="135">
        <f t="shared" si="427"/>
        <v>0</v>
      </c>
      <c r="U757" s="135">
        <f t="shared" si="427"/>
        <v>0</v>
      </c>
      <c r="V757" s="135">
        <f t="shared" si="427"/>
        <v>0</v>
      </c>
      <c r="W757" s="135">
        <f t="shared" si="427"/>
        <v>0</v>
      </c>
      <c r="X757" s="135">
        <f t="shared" si="427"/>
        <v>0</v>
      </c>
      <c r="Y757" s="135">
        <f t="shared" si="427"/>
        <v>0.121</v>
      </c>
      <c r="Z757" s="135">
        <f t="shared" si="427"/>
        <v>0.46409</v>
      </c>
      <c r="AA757" s="135">
        <f t="shared" si="427"/>
        <v>0.25657999999999997</v>
      </c>
    </row>
    <row r="758" spans="1:27" ht="12.75" hidden="1" customHeight="1" outlineLevel="1" x14ac:dyDescent="0.2">
      <c r="A758" s="163" t="s">
        <v>3145</v>
      </c>
      <c r="B758" s="94" t="s">
        <v>238</v>
      </c>
      <c r="C758" s="70" t="s">
        <v>79</v>
      </c>
      <c r="D758" s="71">
        <v>143.06</v>
      </c>
      <c r="E758" s="71">
        <v>100.7</v>
      </c>
      <c r="F758" s="71">
        <v>57.43</v>
      </c>
      <c r="G758" s="71">
        <v>29.26</v>
      </c>
      <c r="H758" s="71">
        <v>0</v>
      </c>
      <c r="I758" s="71">
        <v>0</v>
      </c>
      <c r="J758" s="71">
        <v>0</v>
      </c>
      <c r="K758" s="71">
        <v>0</v>
      </c>
      <c r="L758" s="71">
        <v>0</v>
      </c>
      <c r="M758" s="71">
        <v>0</v>
      </c>
      <c r="N758" s="71">
        <v>0</v>
      </c>
      <c r="O758" s="71">
        <v>0</v>
      </c>
      <c r="P758" s="71">
        <v>0</v>
      </c>
      <c r="Q758" s="71">
        <v>0</v>
      </c>
      <c r="R758" s="71">
        <v>0</v>
      </c>
      <c r="S758" s="71">
        <v>0</v>
      </c>
      <c r="T758" s="71">
        <v>0</v>
      </c>
      <c r="U758" s="71">
        <v>0</v>
      </c>
      <c r="V758" s="71">
        <v>0</v>
      </c>
      <c r="W758" s="71">
        <v>0</v>
      </c>
      <c r="X758" s="71">
        <v>0</v>
      </c>
      <c r="Y758" s="71">
        <v>121</v>
      </c>
      <c r="Z758" s="71">
        <v>464.09</v>
      </c>
      <c r="AA758" s="71">
        <v>256.58</v>
      </c>
    </row>
    <row r="759" spans="1:27" collapsed="1" x14ac:dyDescent="0.2">
      <c r="A759" s="162" t="s">
        <v>3146</v>
      </c>
      <c r="B759" s="54" t="str">
        <f>"26"&amp;"."&amp;$B$801&amp;"."&amp;$B$802</f>
        <v>26.05.2023</v>
      </c>
      <c r="C759" s="134" t="s">
        <v>76</v>
      </c>
      <c r="D759" s="135">
        <f>ROUND((D760)/1000,5)</f>
        <v>9.6979999999999997E-2</v>
      </c>
      <c r="E759" s="135">
        <f t="shared" ref="E759:AA759" si="428">ROUND((E760)/1000,5)</f>
        <v>0.06</v>
      </c>
      <c r="F759" s="135">
        <f t="shared" si="428"/>
        <v>9.8909999999999998E-2</v>
      </c>
      <c r="G759" s="135">
        <f t="shared" si="428"/>
        <v>6.1420000000000002E-2</v>
      </c>
      <c r="H759" s="135">
        <f t="shared" si="428"/>
        <v>0</v>
      </c>
      <c r="I759" s="135">
        <f t="shared" si="428"/>
        <v>0</v>
      </c>
      <c r="J759" s="135">
        <f t="shared" si="428"/>
        <v>0</v>
      </c>
      <c r="K759" s="135">
        <f t="shared" si="428"/>
        <v>0</v>
      </c>
      <c r="L759" s="135">
        <f t="shared" si="428"/>
        <v>0</v>
      </c>
      <c r="M759" s="135">
        <f t="shared" si="428"/>
        <v>0</v>
      </c>
      <c r="N759" s="135">
        <f t="shared" si="428"/>
        <v>0</v>
      </c>
      <c r="O759" s="135">
        <f t="shared" si="428"/>
        <v>0</v>
      </c>
      <c r="P759" s="135">
        <f t="shared" si="428"/>
        <v>0</v>
      </c>
      <c r="Q759" s="135">
        <f t="shared" si="428"/>
        <v>0</v>
      </c>
      <c r="R759" s="135">
        <f t="shared" si="428"/>
        <v>0</v>
      </c>
      <c r="S759" s="135">
        <f t="shared" si="428"/>
        <v>2.5950000000000001E-2</v>
      </c>
      <c r="T759" s="135">
        <f t="shared" si="428"/>
        <v>1.2E-4</v>
      </c>
      <c r="U759" s="135">
        <f t="shared" si="428"/>
        <v>1.06E-3</v>
      </c>
      <c r="V759" s="135">
        <f t="shared" si="428"/>
        <v>1.41E-2</v>
      </c>
      <c r="W759" s="135">
        <f t="shared" si="428"/>
        <v>2.2000000000000001E-4</v>
      </c>
      <c r="X759" s="135">
        <f t="shared" si="428"/>
        <v>0</v>
      </c>
      <c r="Y759" s="135">
        <f t="shared" si="428"/>
        <v>4.0439999999999997E-2</v>
      </c>
      <c r="Z759" s="135">
        <f t="shared" si="428"/>
        <v>0.65834999999999999</v>
      </c>
      <c r="AA759" s="135">
        <f t="shared" si="428"/>
        <v>0.51626000000000005</v>
      </c>
    </row>
    <row r="760" spans="1:27" ht="12.75" hidden="1" customHeight="1" outlineLevel="1" x14ac:dyDescent="0.2">
      <c r="A760" s="163" t="s">
        <v>3147</v>
      </c>
      <c r="B760" s="94" t="s">
        <v>238</v>
      </c>
      <c r="C760" s="70" t="s">
        <v>79</v>
      </c>
      <c r="D760" s="71">
        <v>96.98</v>
      </c>
      <c r="E760" s="71">
        <v>60</v>
      </c>
      <c r="F760" s="71">
        <v>98.91</v>
      </c>
      <c r="G760" s="71">
        <v>61.42</v>
      </c>
      <c r="H760" s="71">
        <v>0</v>
      </c>
      <c r="I760" s="71">
        <v>0</v>
      </c>
      <c r="J760" s="71">
        <v>0</v>
      </c>
      <c r="K760" s="71">
        <v>0</v>
      </c>
      <c r="L760" s="71">
        <v>0</v>
      </c>
      <c r="M760" s="71">
        <v>0</v>
      </c>
      <c r="N760" s="71">
        <v>0</v>
      </c>
      <c r="O760" s="71">
        <v>0</v>
      </c>
      <c r="P760" s="71">
        <v>0</v>
      </c>
      <c r="Q760" s="71">
        <v>0</v>
      </c>
      <c r="R760" s="71">
        <v>0</v>
      </c>
      <c r="S760" s="71">
        <v>25.95</v>
      </c>
      <c r="T760" s="71">
        <v>0.12</v>
      </c>
      <c r="U760" s="71">
        <v>1.06</v>
      </c>
      <c r="V760" s="71">
        <v>14.1</v>
      </c>
      <c r="W760" s="71">
        <v>0.22</v>
      </c>
      <c r="X760" s="71">
        <v>0</v>
      </c>
      <c r="Y760" s="71">
        <v>40.44</v>
      </c>
      <c r="Z760" s="71">
        <v>658.35</v>
      </c>
      <c r="AA760" s="71">
        <v>516.26</v>
      </c>
    </row>
    <row r="761" spans="1:27" collapsed="1" x14ac:dyDescent="0.2">
      <c r="A761" s="162" t="s">
        <v>3148</v>
      </c>
      <c r="B761" s="54" t="str">
        <f>"27"&amp;"."&amp;$B$801&amp;"."&amp;$B$802</f>
        <v>27.05.2023</v>
      </c>
      <c r="C761" s="134" t="s">
        <v>76</v>
      </c>
      <c r="D761" s="135">
        <f>ROUND((D762)/1000,5)</f>
        <v>0.20834</v>
      </c>
      <c r="E761" s="135">
        <f t="shared" ref="E761:AA761" si="429">ROUND((E762)/1000,5)</f>
        <v>0</v>
      </c>
      <c r="F761" s="135">
        <f t="shared" si="429"/>
        <v>8.3470000000000003E-2</v>
      </c>
      <c r="G761" s="135">
        <f t="shared" si="429"/>
        <v>2.7640000000000001E-2</v>
      </c>
      <c r="H761" s="135">
        <f t="shared" si="429"/>
        <v>0</v>
      </c>
      <c r="I761" s="135">
        <f t="shared" si="429"/>
        <v>0</v>
      </c>
      <c r="J761" s="135">
        <f t="shared" si="429"/>
        <v>0</v>
      </c>
      <c r="K761" s="135">
        <f t="shared" si="429"/>
        <v>0</v>
      </c>
      <c r="L761" s="135">
        <f t="shared" si="429"/>
        <v>0</v>
      </c>
      <c r="M761" s="135">
        <f t="shared" si="429"/>
        <v>0</v>
      </c>
      <c r="N761" s="135">
        <f t="shared" si="429"/>
        <v>0</v>
      </c>
      <c r="O761" s="135">
        <f t="shared" si="429"/>
        <v>0</v>
      </c>
      <c r="P761" s="135">
        <f t="shared" si="429"/>
        <v>0</v>
      </c>
      <c r="Q761" s="135">
        <f t="shared" si="429"/>
        <v>0</v>
      </c>
      <c r="R761" s="135">
        <f t="shared" si="429"/>
        <v>0</v>
      </c>
      <c r="S761" s="135">
        <f t="shared" si="429"/>
        <v>0</v>
      </c>
      <c r="T761" s="135">
        <f t="shared" si="429"/>
        <v>0</v>
      </c>
      <c r="U761" s="135">
        <f t="shared" si="429"/>
        <v>0</v>
      </c>
      <c r="V761" s="135">
        <f t="shared" si="429"/>
        <v>0</v>
      </c>
      <c r="W761" s="135">
        <f t="shared" si="429"/>
        <v>0</v>
      </c>
      <c r="X761" s="135">
        <f t="shared" si="429"/>
        <v>0</v>
      </c>
      <c r="Y761" s="135">
        <f t="shared" si="429"/>
        <v>0</v>
      </c>
      <c r="Z761" s="135">
        <f t="shared" si="429"/>
        <v>0.35261999999999999</v>
      </c>
      <c r="AA761" s="135">
        <f t="shared" si="429"/>
        <v>0.45921000000000001</v>
      </c>
    </row>
    <row r="762" spans="1:27" ht="12.75" hidden="1" customHeight="1" outlineLevel="1" x14ac:dyDescent="0.2">
      <c r="A762" s="163" t="s">
        <v>3149</v>
      </c>
      <c r="B762" s="94" t="s">
        <v>238</v>
      </c>
      <c r="C762" s="70" t="s">
        <v>79</v>
      </c>
      <c r="D762" s="71">
        <v>208.34</v>
      </c>
      <c r="E762" s="71">
        <v>0</v>
      </c>
      <c r="F762" s="71">
        <v>83.47</v>
      </c>
      <c r="G762" s="71">
        <v>27.64</v>
      </c>
      <c r="H762" s="71">
        <v>0</v>
      </c>
      <c r="I762" s="71">
        <v>0</v>
      </c>
      <c r="J762" s="71">
        <v>0</v>
      </c>
      <c r="K762" s="71">
        <v>0</v>
      </c>
      <c r="L762" s="71">
        <v>0</v>
      </c>
      <c r="M762" s="71">
        <v>0</v>
      </c>
      <c r="N762" s="71">
        <v>0</v>
      </c>
      <c r="O762" s="71">
        <v>0</v>
      </c>
      <c r="P762" s="71">
        <v>0</v>
      </c>
      <c r="Q762" s="71">
        <v>0</v>
      </c>
      <c r="R762" s="71">
        <v>0</v>
      </c>
      <c r="S762" s="71">
        <v>0</v>
      </c>
      <c r="T762" s="71">
        <v>0</v>
      </c>
      <c r="U762" s="71">
        <v>0</v>
      </c>
      <c r="V762" s="71">
        <v>0</v>
      </c>
      <c r="W762" s="71">
        <v>0</v>
      </c>
      <c r="X762" s="71">
        <v>0</v>
      </c>
      <c r="Y762" s="71">
        <v>0</v>
      </c>
      <c r="Z762" s="71">
        <v>352.62</v>
      </c>
      <c r="AA762" s="71">
        <v>459.21</v>
      </c>
    </row>
    <row r="763" spans="1:27" collapsed="1" x14ac:dyDescent="0.2">
      <c r="A763" s="162" t="s">
        <v>3150</v>
      </c>
      <c r="B763" s="54" t="str">
        <f>"28"&amp;"."&amp;$B$801&amp;"."&amp;$B$802</f>
        <v>28.05.2023</v>
      </c>
      <c r="C763" s="134" t="s">
        <v>76</v>
      </c>
      <c r="D763" s="135">
        <f>ROUND((D764)/1000,5)</f>
        <v>0.34826000000000001</v>
      </c>
      <c r="E763" s="135">
        <f t="shared" ref="E763:AA763" si="430">ROUND((E764)/1000,5)</f>
        <v>0.24199999999999999</v>
      </c>
      <c r="F763" s="135">
        <f t="shared" si="430"/>
        <v>0.16173999999999999</v>
      </c>
      <c r="G763" s="135">
        <f t="shared" si="430"/>
        <v>0.34148000000000001</v>
      </c>
      <c r="H763" s="135">
        <f t="shared" si="430"/>
        <v>0.20074</v>
      </c>
      <c r="I763" s="135">
        <f t="shared" si="430"/>
        <v>1.491E-2</v>
      </c>
      <c r="J763" s="135">
        <f t="shared" si="430"/>
        <v>0</v>
      </c>
      <c r="K763" s="135">
        <f t="shared" si="430"/>
        <v>3.5000000000000001E-3</v>
      </c>
      <c r="L763" s="135">
        <f t="shared" si="430"/>
        <v>0</v>
      </c>
      <c r="M763" s="135">
        <f t="shared" si="430"/>
        <v>0</v>
      </c>
      <c r="N763" s="135">
        <f t="shared" si="430"/>
        <v>0</v>
      </c>
      <c r="O763" s="135">
        <f t="shared" si="430"/>
        <v>0</v>
      </c>
      <c r="P763" s="135">
        <f t="shared" si="430"/>
        <v>1.6910000000000001E-2</v>
      </c>
      <c r="Q763" s="135">
        <f t="shared" si="430"/>
        <v>0</v>
      </c>
      <c r="R763" s="135">
        <f t="shared" si="430"/>
        <v>3.2689999999999997E-2</v>
      </c>
      <c r="S763" s="135">
        <f t="shared" si="430"/>
        <v>4.4310000000000002E-2</v>
      </c>
      <c r="T763" s="135">
        <f t="shared" si="430"/>
        <v>4.922E-2</v>
      </c>
      <c r="U763" s="135">
        <f t="shared" si="430"/>
        <v>7.3400000000000002E-3</v>
      </c>
      <c r="V763" s="135">
        <f t="shared" si="430"/>
        <v>0</v>
      </c>
      <c r="W763" s="135">
        <f t="shared" si="430"/>
        <v>5.0800000000000003E-3</v>
      </c>
      <c r="X763" s="135">
        <f t="shared" si="430"/>
        <v>0</v>
      </c>
      <c r="Y763" s="135">
        <f t="shared" si="430"/>
        <v>6.019E-2</v>
      </c>
      <c r="Z763" s="135">
        <f t="shared" si="430"/>
        <v>0.29809000000000002</v>
      </c>
      <c r="AA763" s="135">
        <f t="shared" si="430"/>
        <v>0.36229</v>
      </c>
    </row>
    <row r="764" spans="1:27" ht="12.75" hidden="1" customHeight="1" outlineLevel="1" x14ac:dyDescent="0.2">
      <c r="A764" s="163" t="s">
        <v>3151</v>
      </c>
      <c r="B764" s="94" t="s">
        <v>238</v>
      </c>
      <c r="C764" s="70" t="s">
        <v>79</v>
      </c>
      <c r="D764" s="71">
        <v>348.26</v>
      </c>
      <c r="E764" s="71">
        <v>242</v>
      </c>
      <c r="F764" s="71">
        <v>161.74</v>
      </c>
      <c r="G764" s="71">
        <v>341.48</v>
      </c>
      <c r="H764" s="71">
        <v>200.74</v>
      </c>
      <c r="I764" s="71">
        <v>14.91</v>
      </c>
      <c r="J764" s="71">
        <v>0</v>
      </c>
      <c r="K764" s="71">
        <v>3.5</v>
      </c>
      <c r="L764" s="71">
        <v>0</v>
      </c>
      <c r="M764" s="71">
        <v>0</v>
      </c>
      <c r="N764" s="71">
        <v>0</v>
      </c>
      <c r="O764" s="71">
        <v>0</v>
      </c>
      <c r="P764" s="71">
        <v>16.91</v>
      </c>
      <c r="Q764" s="71">
        <v>0</v>
      </c>
      <c r="R764" s="71">
        <v>32.69</v>
      </c>
      <c r="S764" s="71">
        <v>44.31</v>
      </c>
      <c r="T764" s="71">
        <v>49.22</v>
      </c>
      <c r="U764" s="71">
        <v>7.34</v>
      </c>
      <c r="V764" s="71">
        <v>0</v>
      </c>
      <c r="W764" s="71">
        <v>5.08</v>
      </c>
      <c r="X764" s="71">
        <v>0</v>
      </c>
      <c r="Y764" s="71">
        <v>60.19</v>
      </c>
      <c r="Z764" s="71">
        <v>298.08999999999997</v>
      </c>
      <c r="AA764" s="71">
        <v>362.29</v>
      </c>
    </row>
    <row r="765" spans="1:27" collapsed="1" x14ac:dyDescent="0.2">
      <c r="A765" s="162" t="s">
        <v>3152</v>
      </c>
      <c r="B765" s="54" t="str">
        <f>"29"&amp;"."&amp;$B$801&amp;"."&amp;$B$802</f>
        <v>29.05.2023</v>
      </c>
      <c r="C765" s="134" t="s">
        <v>76</v>
      </c>
      <c r="D765" s="135">
        <f>ROUND((D766)/1000,5)</f>
        <v>9.9699999999999997E-2</v>
      </c>
      <c r="E765" s="135">
        <f t="shared" ref="E765:AA765" si="431">ROUND((E766)/1000,5)</f>
        <v>7.1459999999999996E-2</v>
      </c>
      <c r="F765" s="135">
        <f t="shared" si="431"/>
        <v>8.8900000000000003E-3</v>
      </c>
      <c r="G765" s="135">
        <f t="shared" si="431"/>
        <v>9.2789999999999997E-2</v>
      </c>
      <c r="H765" s="135">
        <f t="shared" si="431"/>
        <v>0</v>
      </c>
      <c r="I765" s="135">
        <f t="shared" si="431"/>
        <v>0</v>
      </c>
      <c r="J765" s="135">
        <f t="shared" si="431"/>
        <v>0</v>
      </c>
      <c r="K765" s="135">
        <f t="shared" si="431"/>
        <v>0</v>
      </c>
      <c r="L765" s="135">
        <f t="shared" si="431"/>
        <v>1.093E-2</v>
      </c>
      <c r="M765" s="135">
        <f t="shared" si="431"/>
        <v>9.7800000000000005E-3</v>
      </c>
      <c r="N765" s="135">
        <f t="shared" si="431"/>
        <v>3.8350000000000002E-2</v>
      </c>
      <c r="O765" s="135">
        <f t="shared" si="431"/>
        <v>7.1459999999999996E-2</v>
      </c>
      <c r="P765" s="135">
        <f t="shared" si="431"/>
        <v>5.4330000000000003E-2</v>
      </c>
      <c r="Q765" s="135">
        <f t="shared" si="431"/>
        <v>4.9549999999999997E-2</v>
      </c>
      <c r="R765" s="135">
        <f t="shared" si="431"/>
        <v>5.262E-2</v>
      </c>
      <c r="S765" s="135">
        <f t="shared" si="431"/>
        <v>4.1529999999999997E-2</v>
      </c>
      <c r="T765" s="135">
        <f t="shared" si="431"/>
        <v>6.6100000000000006E-2</v>
      </c>
      <c r="U765" s="135">
        <f t="shared" si="431"/>
        <v>3.7650000000000003E-2</v>
      </c>
      <c r="V765" s="135">
        <f t="shared" si="431"/>
        <v>2.6259999999999999E-2</v>
      </c>
      <c r="W765" s="135">
        <f t="shared" si="431"/>
        <v>2.5139999999999999E-2</v>
      </c>
      <c r="X765" s="135">
        <f t="shared" si="431"/>
        <v>2.3879999999999998E-2</v>
      </c>
      <c r="Y765" s="135">
        <f t="shared" si="431"/>
        <v>0.26063999999999998</v>
      </c>
      <c r="Z765" s="135">
        <f t="shared" si="431"/>
        <v>0.66837000000000002</v>
      </c>
      <c r="AA765" s="135">
        <f t="shared" si="431"/>
        <v>0.44982</v>
      </c>
    </row>
    <row r="766" spans="1:27" ht="12.75" hidden="1" customHeight="1" outlineLevel="1" x14ac:dyDescent="0.2">
      <c r="A766" s="163" t="s">
        <v>3153</v>
      </c>
      <c r="B766" s="94" t="s">
        <v>238</v>
      </c>
      <c r="C766" s="70" t="s">
        <v>79</v>
      </c>
      <c r="D766" s="71">
        <v>99.7</v>
      </c>
      <c r="E766" s="71">
        <v>71.459999999999994</v>
      </c>
      <c r="F766" s="71">
        <v>8.89</v>
      </c>
      <c r="G766" s="71">
        <v>92.79</v>
      </c>
      <c r="H766" s="71">
        <v>0</v>
      </c>
      <c r="I766" s="71">
        <v>0</v>
      </c>
      <c r="J766" s="71">
        <v>0</v>
      </c>
      <c r="K766" s="71">
        <v>0</v>
      </c>
      <c r="L766" s="71">
        <v>10.93</v>
      </c>
      <c r="M766" s="71">
        <v>9.7799999999999994</v>
      </c>
      <c r="N766" s="71">
        <v>38.35</v>
      </c>
      <c r="O766" s="71">
        <v>71.459999999999994</v>
      </c>
      <c r="P766" s="71">
        <v>54.33</v>
      </c>
      <c r="Q766" s="71">
        <v>49.55</v>
      </c>
      <c r="R766" s="71">
        <v>52.62</v>
      </c>
      <c r="S766" s="71">
        <v>41.53</v>
      </c>
      <c r="T766" s="71">
        <v>66.099999999999994</v>
      </c>
      <c r="U766" s="71">
        <v>37.65</v>
      </c>
      <c r="V766" s="71">
        <v>26.26</v>
      </c>
      <c r="W766" s="71">
        <v>25.14</v>
      </c>
      <c r="X766" s="71">
        <v>23.88</v>
      </c>
      <c r="Y766" s="71">
        <v>260.64</v>
      </c>
      <c r="Z766" s="71">
        <v>668.37</v>
      </c>
      <c r="AA766" s="71">
        <v>449.82</v>
      </c>
    </row>
    <row r="767" spans="1:27" collapsed="1" x14ac:dyDescent="0.2">
      <c r="A767" s="162" t="s">
        <v>3154</v>
      </c>
      <c r="B767" s="54" t="str">
        <f>"30"&amp;"."&amp;$B$801&amp;"."&amp;$B$802</f>
        <v>30.05.2023</v>
      </c>
      <c r="C767" s="134" t="s">
        <v>76</v>
      </c>
      <c r="D767" s="135">
        <f>ROUND((D768)/1000,5)</f>
        <v>0.15973999999999999</v>
      </c>
      <c r="E767" s="135">
        <f t="shared" ref="E767:AA767" si="432">ROUND((E768)/1000,5)</f>
        <v>3.576E-2</v>
      </c>
      <c r="F767" s="135">
        <f t="shared" si="432"/>
        <v>3.6670000000000001E-2</v>
      </c>
      <c r="G767" s="135">
        <f t="shared" si="432"/>
        <v>0.12765000000000001</v>
      </c>
      <c r="H767" s="135">
        <f t="shared" si="432"/>
        <v>0</v>
      </c>
      <c r="I767" s="135">
        <f t="shared" si="432"/>
        <v>0</v>
      </c>
      <c r="J767" s="135">
        <f t="shared" si="432"/>
        <v>0</v>
      </c>
      <c r="K767" s="135">
        <f t="shared" si="432"/>
        <v>0</v>
      </c>
      <c r="L767" s="135">
        <f t="shared" si="432"/>
        <v>0</v>
      </c>
      <c r="M767" s="135">
        <f t="shared" si="432"/>
        <v>0</v>
      </c>
      <c r="N767" s="135">
        <f t="shared" si="432"/>
        <v>0</v>
      </c>
      <c r="O767" s="135">
        <f t="shared" si="432"/>
        <v>0</v>
      </c>
      <c r="P767" s="135">
        <f t="shared" si="432"/>
        <v>0</v>
      </c>
      <c r="Q767" s="135">
        <f t="shared" si="432"/>
        <v>0</v>
      </c>
      <c r="R767" s="135">
        <f t="shared" si="432"/>
        <v>0</v>
      </c>
      <c r="S767" s="135">
        <f t="shared" si="432"/>
        <v>0</v>
      </c>
      <c r="T767" s="135">
        <f t="shared" si="432"/>
        <v>0</v>
      </c>
      <c r="U767" s="135">
        <f t="shared" si="432"/>
        <v>0</v>
      </c>
      <c r="V767" s="135">
        <f t="shared" si="432"/>
        <v>0</v>
      </c>
      <c r="W767" s="135">
        <f t="shared" si="432"/>
        <v>0</v>
      </c>
      <c r="X767" s="135">
        <f t="shared" si="432"/>
        <v>0</v>
      </c>
      <c r="Y767" s="135">
        <f t="shared" si="432"/>
        <v>0</v>
      </c>
      <c r="Z767" s="135">
        <f t="shared" si="432"/>
        <v>0.19309999999999999</v>
      </c>
      <c r="AA767" s="135">
        <f t="shared" si="432"/>
        <v>0.23718</v>
      </c>
    </row>
    <row r="768" spans="1:27" ht="12.75" hidden="1" customHeight="1" outlineLevel="1" x14ac:dyDescent="0.2">
      <c r="A768" s="163" t="s">
        <v>3155</v>
      </c>
      <c r="B768" s="94" t="s">
        <v>238</v>
      </c>
      <c r="C768" s="70" t="s">
        <v>79</v>
      </c>
      <c r="D768" s="71">
        <v>159.74</v>
      </c>
      <c r="E768" s="71">
        <v>35.76</v>
      </c>
      <c r="F768" s="71">
        <v>36.67</v>
      </c>
      <c r="G768" s="71">
        <v>127.65</v>
      </c>
      <c r="H768" s="71">
        <v>0</v>
      </c>
      <c r="I768" s="71">
        <v>0</v>
      </c>
      <c r="J768" s="71">
        <v>0</v>
      </c>
      <c r="K768" s="71">
        <v>0</v>
      </c>
      <c r="L768" s="71">
        <v>0</v>
      </c>
      <c r="M768" s="71">
        <v>0</v>
      </c>
      <c r="N768" s="71">
        <v>0</v>
      </c>
      <c r="O768" s="71">
        <v>0</v>
      </c>
      <c r="P768" s="71">
        <v>0</v>
      </c>
      <c r="Q768" s="71">
        <v>0</v>
      </c>
      <c r="R768" s="71">
        <v>0</v>
      </c>
      <c r="S768" s="71">
        <v>0</v>
      </c>
      <c r="T768" s="71">
        <v>0</v>
      </c>
      <c r="U768" s="71">
        <v>0</v>
      </c>
      <c r="V768" s="71">
        <v>0</v>
      </c>
      <c r="W768" s="71">
        <v>0</v>
      </c>
      <c r="X768" s="71">
        <v>0</v>
      </c>
      <c r="Y768" s="71">
        <v>0</v>
      </c>
      <c r="Z768" s="71">
        <v>193.1</v>
      </c>
      <c r="AA768" s="71">
        <v>237.18</v>
      </c>
    </row>
    <row r="769" spans="1:28" collapsed="1" x14ac:dyDescent="0.2">
      <c r="A769" s="162" t="s">
        <v>3156</v>
      </c>
      <c r="B769" s="54" t="str">
        <f>"31"&amp;"."&amp;$B$801&amp;"."&amp;$B$802</f>
        <v>31.05.2023</v>
      </c>
      <c r="C769" s="134" t="s">
        <v>76</v>
      </c>
      <c r="D769" s="135">
        <f>ROUND((D770)/1000,5)</f>
        <v>0</v>
      </c>
      <c r="E769" s="135">
        <f t="shared" ref="E769:AA769" si="433">ROUND((E770)/1000,5)</f>
        <v>0</v>
      </c>
      <c r="F769" s="135">
        <f t="shared" si="433"/>
        <v>0</v>
      </c>
      <c r="G769" s="135">
        <f t="shared" si="433"/>
        <v>0</v>
      </c>
      <c r="H769" s="135">
        <f t="shared" si="433"/>
        <v>0</v>
      </c>
      <c r="I769" s="135">
        <f t="shared" si="433"/>
        <v>0</v>
      </c>
      <c r="J769" s="135">
        <f t="shared" si="433"/>
        <v>0</v>
      </c>
      <c r="K769" s="135">
        <f t="shared" si="433"/>
        <v>0</v>
      </c>
      <c r="L769" s="135">
        <f t="shared" si="433"/>
        <v>0</v>
      </c>
      <c r="M769" s="135">
        <f t="shared" si="433"/>
        <v>0</v>
      </c>
      <c r="N769" s="135">
        <f t="shared" si="433"/>
        <v>0</v>
      </c>
      <c r="O769" s="135">
        <f t="shared" si="433"/>
        <v>0</v>
      </c>
      <c r="P769" s="135">
        <f t="shared" si="433"/>
        <v>0</v>
      </c>
      <c r="Q769" s="135">
        <f t="shared" si="433"/>
        <v>0</v>
      </c>
      <c r="R769" s="135">
        <f t="shared" si="433"/>
        <v>0</v>
      </c>
      <c r="S769" s="135">
        <f t="shared" si="433"/>
        <v>0</v>
      </c>
      <c r="T769" s="135">
        <f t="shared" si="433"/>
        <v>0</v>
      </c>
      <c r="U769" s="135">
        <f t="shared" si="433"/>
        <v>0</v>
      </c>
      <c r="V769" s="135">
        <f t="shared" si="433"/>
        <v>0</v>
      </c>
      <c r="W769" s="135">
        <f t="shared" si="433"/>
        <v>0</v>
      </c>
      <c r="X769" s="135">
        <f t="shared" si="433"/>
        <v>0</v>
      </c>
      <c r="Y769" s="135">
        <f t="shared" si="433"/>
        <v>0</v>
      </c>
      <c r="Z769" s="135">
        <f t="shared" si="433"/>
        <v>8.2250000000000004E-2</v>
      </c>
      <c r="AA769" s="135">
        <f t="shared" si="433"/>
        <v>6.7379999999999995E-2</v>
      </c>
    </row>
    <row r="770" spans="1:28" ht="12.75" hidden="1" customHeight="1" outlineLevel="1" x14ac:dyDescent="0.2">
      <c r="A770" s="163" t="s">
        <v>3157</v>
      </c>
      <c r="B770" s="94" t="s">
        <v>238</v>
      </c>
      <c r="C770" s="70" t="s">
        <v>79</v>
      </c>
      <c r="D770" s="71">
        <v>0</v>
      </c>
      <c r="E770" s="71">
        <v>0</v>
      </c>
      <c r="F770" s="71">
        <v>0</v>
      </c>
      <c r="G770" s="71">
        <v>0</v>
      </c>
      <c r="H770" s="71">
        <v>0</v>
      </c>
      <c r="I770" s="71">
        <v>0</v>
      </c>
      <c r="J770" s="71">
        <v>0</v>
      </c>
      <c r="K770" s="71">
        <v>0</v>
      </c>
      <c r="L770" s="71">
        <v>0</v>
      </c>
      <c r="M770" s="71">
        <v>0</v>
      </c>
      <c r="N770" s="71">
        <v>0</v>
      </c>
      <c r="O770" s="71">
        <v>0</v>
      </c>
      <c r="P770" s="71">
        <v>0</v>
      </c>
      <c r="Q770" s="71">
        <v>0</v>
      </c>
      <c r="R770" s="71">
        <v>0</v>
      </c>
      <c r="S770" s="71">
        <v>0</v>
      </c>
      <c r="T770" s="71">
        <v>0</v>
      </c>
      <c r="U770" s="71">
        <v>0</v>
      </c>
      <c r="V770" s="71">
        <v>0</v>
      </c>
      <c r="W770" s="71">
        <v>0</v>
      </c>
      <c r="X770" s="71">
        <v>0</v>
      </c>
      <c r="Y770" s="71">
        <v>0</v>
      </c>
      <c r="Z770" s="71">
        <v>82.25</v>
      </c>
      <c r="AA770" s="71">
        <v>67.38</v>
      </c>
    </row>
    <row r="771" spans="1:28" collapsed="1" x14ac:dyDescent="0.2"/>
    <row r="773" spans="1:28" x14ac:dyDescent="0.2">
      <c r="A773" s="157" t="s">
        <v>2403</v>
      </c>
      <c r="B773" s="158"/>
      <c r="C773" s="158"/>
      <c r="D773" s="158"/>
      <c r="E773" s="158"/>
      <c r="F773" s="158"/>
      <c r="G773" s="158"/>
      <c r="H773" s="158"/>
      <c r="I773" s="158"/>
      <c r="J773" s="158"/>
      <c r="K773" s="158"/>
      <c r="L773" s="158"/>
      <c r="M773" s="158"/>
      <c r="N773" s="158"/>
      <c r="O773" s="158"/>
      <c r="P773" s="158"/>
      <c r="Q773" s="158"/>
      <c r="R773" s="158"/>
      <c r="S773" s="158"/>
      <c r="T773" s="158"/>
      <c r="U773" s="158"/>
      <c r="V773" s="158"/>
      <c r="W773" s="158"/>
      <c r="X773" s="158"/>
      <c r="Y773" s="158"/>
      <c r="Z773" s="158"/>
      <c r="AA773" s="159"/>
    </row>
    <row r="774" spans="1:28" s="198" customFormat="1" x14ac:dyDescent="0.2">
      <c r="A774" s="54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97" t="s">
        <v>3</v>
      </c>
      <c r="M774" s="197" t="s">
        <v>2405</v>
      </c>
      <c r="AB774" s="45"/>
    </row>
    <row r="775" spans="1:28" s="198" customFormat="1" x14ac:dyDescent="0.2">
      <c r="A775" s="162" t="s">
        <v>3158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202" t="s">
        <v>2408</v>
      </c>
      <c r="M775" s="203">
        <v>8.2100000000000003E-3</v>
      </c>
    </row>
    <row r="776" spans="1:28" s="198" customFormat="1" x14ac:dyDescent="0.2">
      <c r="A776" s="162" t="s">
        <v>3159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202" t="s">
        <v>2408</v>
      </c>
      <c r="M776" s="203">
        <v>0.12143999999999999</v>
      </c>
    </row>
    <row r="779" spans="1:28" x14ac:dyDescent="0.2">
      <c r="A779" s="157" t="s">
        <v>861</v>
      </c>
      <c r="B779" s="158"/>
      <c r="C779" s="158"/>
      <c r="D779" s="158"/>
      <c r="E779" s="158"/>
      <c r="F779" s="158"/>
      <c r="G779" s="158"/>
      <c r="H779" s="158"/>
      <c r="I779" s="158"/>
      <c r="J779" s="158"/>
      <c r="K779" s="158"/>
      <c r="L779" s="158"/>
      <c r="M779" s="158"/>
      <c r="N779" s="158"/>
      <c r="O779" s="158"/>
      <c r="P779" s="158"/>
      <c r="Q779" s="158"/>
      <c r="R779" s="158"/>
      <c r="S779" s="158"/>
      <c r="T779" s="158"/>
      <c r="U779" s="158"/>
      <c r="V779" s="158"/>
      <c r="W779" s="158"/>
      <c r="X779" s="158"/>
      <c r="Y779" s="158"/>
      <c r="Z779" s="158"/>
      <c r="AA779" s="159"/>
    </row>
    <row r="780" spans="1:28" ht="15" customHeight="1" x14ac:dyDescent="0.2">
      <c r="A780" s="168" t="s">
        <v>3160</v>
      </c>
      <c r="B780" s="169" t="s">
        <v>863</v>
      </c>
      <c r="C780" s="170" t="s">
        <v>864</v>
      </c>
      <c r="D780" s="161" t="s">
        <v>69</v>
      </c>
      <c r="E780" s="161" t="s">
        <v>70</v>
      </c>
      <c r="F780" s="161" t="s">
        <v>865</v>
      </c>
      <c r="G780" s="161" t="s">
        <v>866</v>
      </c>
      <c r="H780" s="171"/>
      <c r="I780" s="171"/>
      <c r="J780" s="171"/>
      <c r="K780" s="171"/>
      <c r="L780" s="171"/>
      <c r="M780" s="171"/>
      <c r="N780" s="171"/>
      <c r="O780" s="171"/>
      <c r="P780" s="171"/>
      <c r="Q780" s="171"/>
      <c r="R780" s="171"/>
      <c r="S780" s="171"/>
      <c r="T780" s="171"/>
      <c r="U780" s="171"/>
      <c r="V780" s="171"/>
      <c r="W780" s="171"/>
      <c r="X780" s="171"/>
      <c r="Y780" s="171"/>
      <c r="Z780" s="171"/>
      <c r="AA780" s="171"/>
    </row>
    <row r="781" spans="1:28" hidden="1" x14ac:dyDescent="0.2">
      <c r="A781" s="172"/>
      <c r="B781" s="173"/>
      <c r="C781" s="174"/>
      <c r="D781" s="175"/>
      <c r="E781" s="175"/>
      <c r="F781" s="175"/>
      <c r="G781" s="175"/>
    </row>
    <row r="782" spans="1:28" ht="12.75" customHeight="1" x14ac:dyDescent="0.2">
      <c r="A782" s="176" t="s">
        <v>3161</v>
      </c>
      <c r="B782" s="177" t="s">
        <v>868</v>
      </c>
      <c r="C782" s="178" t="s">
        <v>864</v>
      </c>
      <c r="D782" s="175">
        <v>872323.24</v>
      </c>
      <c r="E782" s="175">
        <f>$D782</f>
        <v>872323.24</v>
      </c>
      <c r="F782" s="175">
        <f>$D782</f>
        <v>872323.24</v>
      </c>
      <c r="G782" s="175">
        <f>$D782</f>
        <v>872323.24</v>
      </c>
    </row>
    <row r="783" spans="1:28" ht="12.75" customHeight="1" x14ac:dyDescent="0.2">
      <c r="A783" s="176" t="s">
        <v>3162</v>
      </c>
      <c r="B783" s="177" t="s">
        <v>90</v>
      </c>
      <c r="C783" s="178" t="s">
        <v>864</v>
      </c>
      <c r="D783" s="175">
        <v>571820.46</v>
      </c>
      <c r="E783" s="175">
        <v>1008357.15</v>
      </c>
      <c r="F783" s="175">
        <v>1092208.6499999999</v>
      </c>
      <c r="G783" s="175">
        <v>1355806.62</v>
      </c>
    </row>
    <row r="786" spans="1:27" ht="12.75" customHeight="1" x14ac:dyDescent="0.25">
      <c r="A786" s="179" t="s">
        <v>84</v>
      </c>
      <c r="B786" s="179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1:27" ht="12.75" customHeight="1" x14ac:dyDescent="0.25">
      <c r="A787" s="180" t="s">
        <v>3163</v>
      </c>
      <c r="B787" s="180"/>
      <c r="C787" s="180"/>
      <c r="D787" s="180"/>
      <c r="E787" s="180"/>
      <c r="F787" s="180"/>
      <c r="G787" s="180"/>
      <c r="H787" s="180"/>
      <c r="I787" s="180"/>
      <c r="J787" s="180"/>
      <c r="K787" s="180"/>
      <c r="L787" s="180"/>
      <c r="M787" s="180"/>
      <c r="N787" s="180"/>
      <c r="O787" s="180"/>
      <c r="P787"/>
      <c r="Q787"/>
      <c r="R787"/>
      <c r="S787"/>
      <c r="T787"/>
      <c r="U787"/>
      <c r="V787"/>
      <c r="W787"/>
      <c r="X787"/>
      <c r="Y787"/>
      <c r="Z787"/>
      <c r="AA787"/>
    </row>
    <row r="789" spans="1:27" x14ac:dyDescent="0.2">
      <c r="A789" s="83"/>
      <c r="B789" s="84"/>
    </row>
    <row r="790" spans="1:27" x14ac:dyDescent="0.2">
      <c r="A790" s="83"/>
      <c r="B790" s="85"/>
    </row>
    <row r="801" spans="2:2" hidden="1" x14ac:dyDescent="0.2">
      <c r="B801" s="181" t="s">
        <v>3164</v>
      </c>
    </row>
    <row r="802" spans="2:2" hidden="1" x14ac:dyDescent="0.2">
      <c r="B802" s="182" t="s">
        <v>3165</v>
      </c>
    </row>
  </sheetData>
  <autoFilter ref="B6:C698" xr:uid="{00000000-0001-0000-1000-000000000000}"/>
  <mergeCells count="18">
    <mergeCell ref="A779:AA779"/>
    <mergeCell ref="A780:A781"/>
    <mergeCell ref="B780:B781"/>
    <mergeCell ref="C780:C781"/>
    <mergeCell ref="A786:B786"/>
    <mergeCell ref="A787:O787"/>
    <mergeCell ref="A641:AA641"/>
    <mergeCell ref="A707:AA707"/>
    <mergeCell ref="A773:AA773"/>
    <mergeCell ref="B774:K774"/>
    <mergeCell ref="B775:K775"/>
    <mergeCell ref="B776:K776"/>
    <mergeCell ref="A1:AA3"/>
    <mergeCell ref="A4:AA4"/>
    <mergeCell ref="A5:AA5"/>
    <mergeCell ref="A164:AA164"/>
    <mergeCell ref="A323:AA323"/>
    <mergeCell ref="A482:AA482"/>
  </mergeCells>
  <pageMargins left="0.25" right="0.25" top="0.75" bottom="0.75" header="0.3" footer="0.3"/>
  <pageSetup paperSize="9" scale="42" fitToHeight="0" orientation="landscape" r:id="rId1"/>
  <rowBreaks count="1" manualBreakCount="1">
    <brk id="614" max="2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B2244-CE63-41E2-9FFE-834F94717326}">
  <sheetPr>
    <tabColor theme="7" tint="0.59999389629810485"/>
    <pageSetUpPr fitToPage="1"/>
  </sheetPr>
  <dimension ref="A1:AB802"/>
  <sheetViews>
    <sheetView view="pageBreakPreview" zoomScale="70" zoomScaleNormal="100" zoomScaleSheetLayoutView="70" workbookViewId="0">
      <selection activeCell="B26" sqref="B26:L26"/>
    </sheetView>
  </sheetViews>
  <sheetFormatPr defaultRowHeight="12.75" outlineLevelRow="1" x14ac:dyDescent="0.2"/>
  <cols>
    <col min="1" max="1" width="9.140625" style="45"/>
    <col min="2" max="2" width="32.140625" style="45" bestFit="1" customWidth="1"/>
    <col min="3" max="3" width="13.42578125" style="45" customWidth="1"/>
    <col min="4" max="27" width="12" style="45" customWidth="1"/>
    <col min="28" max="16384" width="9.140625" style="45"/>
  </cols>
  <sheetData>
    <row r="1" spans="1:27" x14ac:dyDescent="0.2">
      <c r="A1" s="151" t="s">
        <v>2413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</row>
    <row r="2" spans="1:27" x14ac:dyDescent="0.2">
      <c r="A2" s="152"/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</row>
    <row r="3" spans="1:27" x14ac:dyDescent="0.2">
      <c r="A3" s="153"/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</row>
    <row r="4" spans="1:27" ht="15" customHeight="1" x14ac:dyDescent="0.25">
      <c r="A4" s="154" t="s">
        <v>1031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6"/>
    </row>
    <row r="5" spans="1:27" x14ac:dyDescent="0.2">
      <c r="A5" s="157" t="s">
        <v>209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9"/>
    </row>
    <row r="6" spans="1:27" ht="27" customHeight="1" x14ac:dyDescent="0.2">
      <c r="A6" s="160" t="s">
        <v>64</v>
      </c>
      <c r="B6" s="161" t="s">
        <v>210</v>
      </c>
      <c r="C6" s="160" t="s">
        <v>211</v>
      </c>
      <c r="D6" s="161" t="s">
        <v>212</v>
      </c>
      <c r="E6" s="161" t="s">
        <v>213</v>
      </c>
      <c r="F6" s="161" t="s">
        <v>214</v>
      </c>
      <c r="G6" s="161" t="s">
        <v>215</v>
      </c>
      <c r="H6" s="161" t="s">
        <v>216</v>
      </c>
      <c r="I6" s="161" t="s">
        <v>217</v>
      </c>
      <c r="J6" s="161" t="s">
        <v>218</v>
      </c>
      <c r="K6" s="161" t="s">
        <v>219</v>
      </c>
      <c r="L6" s="161" t="s">
        <v>220</v>
      </c>
      <c r="M6" s="161" t="s">
        <v>221</v>
      </c>
      <c r="N6" s="161" t="s">
        <v>222</v>
      </c>
      <c r="O6" s="161" t="s">
        <v>223</v>
      </c>
      <c r="P6" s="161" t="s">
        <v>224</v>
      </c>
      <c r="Q6" s="161" t="s">
        <v>225</v>
      </c>
      <c r="R6" s="161" t="s">
        <v>226</v>
      </c>
      <c r="S6" s="161" t="s">
        <v>227</v>
      </c>
      <c r="T6" s="161" t="s">
        <v>228</v>
      </c>
      <c r="U6" s="161" t="s">
        <v>229</v>
      </c>
      <c r="V6" s="161" t="s">
        <v>230</v>
      </c>
      <c r="W6" s="161" t="s">
        <v>231</v>
      </c>
      <c r="X6" s="161" t="s">
        <v>232</v>
      </c>
      <c r="Y6" s="161" t="s">
        <v>233</v>
      </c>
      <c r="Z6" s="161" t="s">
        <v>234</v>
      </c>
      <c r="AA6" s="161" t="s">
        <v>235</v>
      </c>
    </row>
    <row r="7" spans="1:27" x14ac:dyDescent="0.2">
      <c r="A7" s="162" t="s">
        <v>2414</v>
      </c>
      <c r="B7" s="54" t="str">
        <f>"01"&amp;"."&amp;$B$801&amp;"."&amp;$B$802</f>
        <v>01.05.2023</v>
      </c>
      <c r="C7" s="134" t="s">
        <v>76</v>
      </c>
      <c r="D7" s="135">
        <f>ROUND(((D8+D9+D11+D10)/1000),5)</f>
        <v>1.71458</v>
      </c>
      <c r="E7" s="135">
        <f>ROUND(((E8+E9+E11+E10)/1000),5)</f>
        <v>1.5846199999999999</v>
      </c>
      <c r="F7" s="135">
        <f>ROUND(((F8+F9+F11+F10)/1000),5)</f>
        <v>1.4913400000000001</v>
      </c>
      <c r="G7" s="135">
        <f t="shared" ref="G7:AA7" si="0">ROUND(((G8+G9+G11+G10)/1000),5)</f>
        <v>1.42496</v>
      </c>
      <c r="H7" s="135">
        <f t="shared" si="0"/>
        <v>1.40544</v>
      </c>
      <c r="I7" s="135">
        <f t="shared" si="0"/>
        <v>1.41614</v>
      </c>
      <c r="J7" s="135">
        <f t="shared" si="0"/>
        <v>1.4457500000000001</v>
      </c>
      <c r="K7" s="135">
        <f t="shared" si="0"/>
        <v>1.61453</v>
      </c>
      <c r="L7" s="135">
        <f t="shared" si="0"/>
        <v>1.86808</v>
      </c>
      <c r="M7" s="135">
        <f t="shared" si="0"/>
        <v>2.0468600000000001</v>
      </c>
      <c r="N7" s="135">
        <f t="shared" si="0"/>
        <v>2.0617000000000001</v>
      </c>
      <c r="O7" s="135">
        <f t="shared" si="0"/>
        <v>2.0588500000000001</v>
      </c>
      <c r="P7" s="135">
        <f t="shared" si="0"/>
        <v>2.0488400000000002</v>
      </c>
      <c r="Q7" s="135">
        <f t="shared" si="0"/>
        <v>2.0487000000000002</v>
      </c>
      <c r="R7" s="135">
        <f t="shared" si="0"/>
        <v>2.0323899999999999</v>
      </c>
      <c r="S7" s="135">
        <f t="shared" si="0"/>
        <v>2.0733000000000001</v>
      </c>
      <c r="T7" s="135">
        <f t="shared" si="0"/>
        <v>2.1083699999999999</v>
      </c>
      <c r="U7" s="135">
        <f t="shared" si="0"/>
        <v>2.12391</v>
      </c>
      <c r="V7" s="135">
        <f t="shared" si="0"/>
        <v>2.1635300000000002</v>
      </c>
      <c r="W7" s="135">
        <f t="shared" si="0"/>
        <v>2.24309</v>
      </c>
      <c r="X7" s="135">
        <f t="shared" si="0"/>
        <v>2.43269</v>
      </c>
      <c r="Y7" s="135">
        <f t="shared" si="0"/>
        <v>2.2328199999999998</v>
      </c>
      <c r="Z7" s="135">
        <f t="shared" si="0"/>
        <v>2.0324200000000001</v>
      </c>
      <c r="AA7" s="135">
        <f t="shared" si="0"/>
        <v>1.83111</v>
      </c>
    </row>
    <row r="8" spans="1:27" ht="12.75" hidden="1" customHeight="1" outlineLevel="1" x14ac:dyDescent="0.2">
      <c r="A8" s="163" t="s">
        <v>2415</v>
      </c>
      <c r="B8" s="94" t="s">
        <v>238</v>
      </c>
      <c r="C8" s="70" t="s">
        <v>79</v>
      </c>
      <c r="D8" s="71">
        <v>1533.22</v>
      </c>
      <c r="E8" s="71">
        <v>1403.26</v>
      </c>
      <c r="F8" s="71">
        <v>1309.98</v>
      </c>
      <c r="G8" s="71">
        <v>1243.5999999999999</v>
      </c>
      <c r="H8" s="71">
        <v>1224.08</v>
      </c>
      <c r="I8" s="71">
        <v>1234.78</v>
      </c>
      <c r="J8" s="71">
        <v>1264.3900000000001</v>
      </c>
      <c r="K8" s="71">
        <v>1433.17</v>
      </c>
      <c r="L8" s="71">
        <v>1686.72</v>
      </c>
      <c r="M8" s="71">
        <v>1865.5</v>
      </c>
      <c r="N8" s="71">
        <v>1880.34</v>
      </c>
      <c r="O8" s="71">
        <v>1877.49</v>
      </c>
      <c r="P8" s="71">
        <v>1867.48</v>
      </c>
      <c r="Q8" s="71">
        <v>1867.34</v>
      </c>
      <c r="R8" s="71">
        <v>1851.03</v>
      </c>
      <c r="S8" s="71">
        <v>1891.94</v>
      </c>
      <c r="T8" s="71">
        <v>1927.01</v>
      </c>
      <c r="U8" s="71">
        <v>1942.55</v>
      </c>
      <c r="V8" s="71">
        <v>1982.17</v>
      </c>
      <c r="W8" s="71">
        <v>2061.73</v>
      </c>
      <c r="X8" s="71">
        <v>2251.33</v>
      </c>
      <c r="Y8" s="71">
        <v>2051.46</v>
      </c>
      <c r="Z8" s="71">
        <v>1851.06</v>
      </c>
      <c r="AA8" s="71">
        <v>1649.75</v>
      </c>
    </row>
    <row r="9" spans="1:27" ht="12.75" hidden="1" customHeight="1" outlineLevel="1" x14ac:dyDescent="0.2">
      <c r="A9" s="163" t="s">
        <v>2416</v>
      </c>
      <c r="B9" s="94" t="s">
        <v>90</v>
      </c>
      <c r="C9" s="70" t="s">
        <v>79</v>
      </c>
      <c r="D9" s="71">
        <v>66.180000000000007</v>
      </c>
      <c r="E9" s="71">
        <f>$D$9</f>
        <v>66.180000000000007</v>
      </c>
      <c r="F9" s="71">
        <f t="shared" ref="F9:AA9" si="1">$D$9</f>
        <v>66.180000000000007</v>
      </c>
      <c r="G9" s="71">
        <f t="shared" si="1"/>
        <v>66.180000000000007</v>
      </c>
      <c r="H9" s="71">
        <f t="shared" si="1"/>
        <v>66.180000000000007</v>
      </c>
      <c r="I9" s="71">
        <f t="shared" si="1"/>
        <v>66.180000000000007</v>
      </c>
      <c r="J9" s="71">
        <f t="shared" si="1"/>
        <v>66.180000000000007</v>
      </c>
      <c r="K9" s="71">
        <f t="shared" si="1"/>
        <v>66.180000000000007</v>
      </c>
      <c r="L9" s="71">
        <f t="shared" si="1"/>
        <v>66.180000000000007</v>
      </c>
      <c r="M9" s="71">
        <f t="shared" si="1"/>
        <v>66.180000000000007</v>
      </c>
      <c r="N9" s="71">
        <f t="shared" si="1"/>
        <v>66.180000000000007</v>
      </c>
      <c r="O9" s="71">
        <f t="shared" si="1"/>
        <v>66.180000000000007</v>
      </c>
      <c r="P9" s="71">
        <f t="shared" si="1"/>
        <v>66.180000000000007</v>
      </c>
      <c r="Q9" s="71">
        <f t="shared" si="1"/>
        <v>66.180000000000007</v>
      </c>
      <c r="R9" s="71">
        <f t="shared" si="1"/>
        <v>66.180000000000007</v>
      </c>
      <c r="S9" s="71">
        <f t="shared" si="1"/>
        <v>66.180000000000007</v>
      </c>
      <c r="T9" s="71">
        <f t="shared" si="1"/>
        <v>66.180000000000007</v>
      </c>
      <c r="U9" s="71">
        <f t="shared" si="1"/>
        <v>66.180000000000007</v>
      </c>
      <c r="V9" s="71">
        <f t="shared" si="1"/>
        <v>66.180000000000007</v>
      </c>
      <c r="W9" s="71">
        <f t="shared" si="1"/>
        <v>66.180000000000007</v>
      </c>
      <c r="X9" s="71">
        <f t="shared" si="1"/>
        <v>66.180000000000007</v>
      </c>
      <c r="Y9" s="71">
        <f t="shared" si="1"/>
        <v>66.180000000000007</v>
      </c>
      <c r="Z9" s="71">
        <f t="shared" si="1"/>
        <v>66.180000000000007</v>
      </c>
      <c r="AA9" s="71">
        <f t="shared" si="1"/>
        <v>66.180000000000007</v>
      </c>
    </row>
    <row r="10" spans="1:27" ht="12.75" hidden="1" customHeight="1" outlineLevel="1" x14ac:dyDescent="0.2">
      <c r="A10" s="163" t="s">
        <v>2417</v>
      </c>
      <c r="B10" s="94" t="s">
        <v>83</v>
      </c>
      <c r="C10" s="70" t="s">
        <v>79</v>
      </c>
      <c r="D10" s="71">
        <v>4.95</v>
      </c>
      <c r="E10" s="71">
        <v>4.95</v>
      </c>
      <c r="F10" s="71">
        <v>4.95</v>
      </c>
      <c r="G10" s="71">
        <v>4.95</v>
      </c>
      <c r="H10" s="71">
        <v>4.95</v>
      </c>
      <c r="I10" s="71">
        <v>4.95</v>
      </c>
      <c r="J10" s="71">
        <v>4.95</v>
      </c>
      <c r="K10" s="71">
        <v>4.95</v>
      </c>
      <c r="L10" s="71">
        <v>4.95</v>
      </c>
      <c r="M10" s="71">
        <v>4.95</v>
      </c>
      <c r="N10" s="71">
        <v>4.95</v>
      </c>
      <c r="O10" s="71">
        <v>4.95</v>
      </c>
      <c r="P10" s="71">
        <v>4.95</v>
      </c>
      <c r="Q10" s="71">
        <v>4.95</v>
      </c>
      <c r="R10" s="71">
        <v>4.95</v>
      </c>
      <c r="S10" s="71">
        <v>4.95</v>
      </c>
      <c r="T10" s="71">
        <v>4.95</v>
      </c>
      <c r="U10" s="71">
        <v>4.95</v>
      </c>
      <c r="V10" s="71">
        <v>4.95</v>
      </c>
      <c r="W10" s="71">
        <v>4.95</v>
      </c>
      <c r="X10" s="71">
        <v>4.95</v>
      </c>
      <c r="Y10" s="71">
        <v>4.95</v>
      </c>
      <c r="Z10" s="71">
        <v>4.95</v>
      </c>
      <c r="AA10" s="71">
        <v>4.95</v>
      </c>
    </row>
    <row r="11" spans="1:27" ht="12.75" hidden="1" customHeight="1" outlineLevel="1" x14ac:dyDescent="0.2">
      <c r="A11" s="163" t="s">
        <v>2418</v>
      </c>
      <c r="B11" s="94" t="s">
        <v>81</v>
      </c>
      <c r="C11" s="70" t="s">
        <v>79</v>
      </c>
      <c r="D11" s="71">
        <v>110.23</v>
      </c>
      <c r="E11" s="71">
        <f>$D$11</f>
        <v>110.23</v>
      </c>
      <c r="F11" s="71">
        <f t="shared" ref="F11:AA11" si="2">$D$11</f>
        <v>110.23</v>
      </c>
      <c r="G11" s="71">
        <f t="shared" si="2"/>
        <v>110.23</v>
      </c>
      <c r="H11" s="71">
        <f t="shared" si="2"/>
        <v>110.23</v>
      </c>
      <c r="I11" s="71">
        <f t="shared" si="2"/>
        <v>110.23</v>
      </c>
      <c r="J11" s="71">
        <f t="shared" si="2"/>
        <v>110.23</v>
      </c>
      <c r="K11" s="71">
        <f t="shared" si="2"/>
        <v>110.23</v>
      </c>
      <c r="L11" s="71">
        <f t="shared" si="2"/>
        <v>110.23</v>
      </c>
      <c r="M11" s="71">
        <f t="shared" si="2"/>
        <v>110.23</v>
      </c>
      <c r="N11" s="71">
        <f t="shared" si="2"/>
        <v>110.23</v>
      </c>
      <c r="O11" s="71">
        <f t="shared" si="2"/>
        <v>110.23</v>
      </c>
      <c r="P11" s="71">
        <f t="shared" si="2"/>
        <v>110.23</v>
      </c>
      <c r="Q11" s="71">
        <f t="shared" si="2"/>
        <v>110.23</v>
      </c>
      <c r="R11" s="71">
        <f t="shared" si="2"/>
        <v>110.23</v>
      </c>
      <c r="S11" s="71">
        <f t="shared" si="2"/>
        <v>110.23</v>
      </c>
      <c r="T11" s="71">
        <f t="shared" si="2"/>
        <v>110.23</v>
      </c>
      <c r="U11" s="71">
        <f t="shared" si="2"/>
        <v>110.23</v>
      </c>
      <c r="V11" s="71">
        <f t="shared" si="2"/>
        <v>110.23</v>
      </c>
      <c r="W11" s="71">
        <f t="shared" si="2"/>
        <v>110.23</v>
      </c>
      <c r="X11" s="71">
        <f t="shared" si="2"/>
        <v>110.23</v>
      </c>
      <c r="Y11" s="71">
        <f t="shared" si="2"/>
        <v>110.23</v>
      </c>
      <c r="Z11" s="71">
        <f t="shared" si="2"/>
        <v>110.23</v>
      </c>
      <c r="AA11" s="71">
        <f t="shared" si="2"/>
        <v>110.23</v>
      </c>
    </row>
    <row r="12" spans="1:27" collapsed="1" x14ac:dyDescent="0.2">
      <c r="A12" s="162" t="s">
        <v>2419</v>
      </c>
      <c r="B12" s="54" t="str">
        <f>"02"&amp;"."&amp;$B$801&amp;"."&amp;$B$802</f>
        <v>02.05.2023</v>
      </c>
      <c r="C12" s="134" t="s">
        <v>76</v>
      </c>
      <c r="D12" s="135">
        <f>ROUND(((D13+D14+D16+D15)/1000),5)</f>
        <v>1.52868</v>
      </c>
      <c r="E12" s="135">
        <f>ROUND(((E13+E14+E16+E15)/1000),5)</f>
        <v>1.3517600000000001</v>
      </c>
      <c r="F12" s="135">
        <f>ROUND(((F13+F14+F16+F15)/1000),5)</f>
        <v>1.2604500000000001</v>
      </c>
      <c r="G12" s="135">
        <f t="shared" ref="G12:AA12" si="3">ROUND(((G13+G14+G16+G15)/1000),5)</f>
        <v>1.2597100000000001</v>
      </c>
      <c r="H12" s="135">
        <f t="shared" si="3"/>
        <v>1.2836700000000001</v>
      </c>
      <c r="I12" s="135">
        <f t="shared" si="3"/>
        <v>1.3970800000000001</v>
      </c>
      <c r="J12" s="135">
        <f t="shared" si="3"/>
        <v>1.59863</v>
      </c>
      <c r="K12" s="135">
        <f t="shared" si="3"/>
        <v>1.85988</v>
      </c>
      <c r="L12" s="135">
        <f t="shared" si="3"/>
        <v>2.0487799999999998</v>
      </c>
      <c r="M12" s="135">
        <f t="shared" si="3"/>
        <v>2.12527</v>
      </c>
      <c r="N12" s="135">
        <f t="shared" si="3"/>
        <v>2.1459199999999998</v>
      </c>
      <c r="O12" s="135">
        <f t="shared" si="3"/>
        <v>2.0864600000000002</v>
      </c>
      <c r="P12" s="135">
        <f t="shared" si="3"/>
        <v>2.0876299999999999</v>
      </c>
      <c r="Q12" s="135">
        <f t="shared" si="3"/>
        <v>2.0908500000000001</v>
      </c>
      <c r="R12" s="135">
        <f t="shared" si="3"/>
        <v>2.0777999999999999</v>
      </c>
      <c r="S12" s="135">
        <f t="shared" si="3"/>
        <v>2.0436299999999998</v>
      </c>
      <c r="T12" s="135">
        <f t="shared" si="3"/>
        <v>2.0007199999999998</v>
      </c>
      <c r="U12" s="135">
        <f t="shared" si="3"/>
        <v>1.9872799999999999</v>
      </c>
      <c r="V12" s="135">
        <f t="shared" si="3"/>
        <v>2.0048300000000001</v>
      </c>
      <c r="W12" s="135">
        <f t="shared" si="3"/>
        <v>2.0208900000000001</v>
      </c>
      <c r="X12" s="135">
        <f t="shared" si="3"/>
        <v>2.1563099999999999</v>
      </c>
      <c r="Y12" s="135">
        <f t="shared" si="3"/>
        <v>2.0629200000000001</v>
      </c>
      <c r="Z12" s="135">
        <f t="shared" si="3"/>
        <v>1.83901</v>
      </c>
      <c r="AA12" s="135">
        <f t="shared" si="3"/>
        <v>1.5354300000000001</v>
      </c>
    </row>
    <row r="13" spans="1:27" ht="12.75" hidden="1" customHeight="1" outlineLevel="1" x14ac:dyDescent="0.2">
      <c r="A13" s="163" t="s">
        <v>2420</v>
      </c>
      <c r="B13" s="94" t="s">
        <v>238</v>
      </c>
      <c r="C13" s="70" t="s">
        <v>79</v>
      </c>
      <c r="D13" s="71">
        <v>1347.32</v>
      </c>
      <c r="E13" s="71">
        <v>1170.4000000000001</v>
      </c>
      <c r="F13" s="71">
        <v>1079.0899999999999</v>
      </c>
      <c r="G13" s="71">
        <v>1078.3499999999999</v>
      </c>
      <c r="H13" s="71">
        <v>1102.31</v>
      </c>
      <c r="I13" s="71">
        <v>1215.72</v>
      </c>
      <c r="J13" s="71">
        <v>1417.27</v>
      </c>
      <c r="K13" s="71">
        <v>1678.52</v>
      </c>
      <c r="L13" s="71">
        <v>1867.42</v>
      </c>
      <c r="M13" s="71">
        <v>1943.91</v>
      </c>
      <c r="N13" s="71">
        <v>1964.56</v>
      </c>
      <c r="O13" s="71">
        <v>1905.1</v>
      </c>
      <c r="P13" s="71">
        <v>1906.27</v>
      </c>
      <c r="Q13" s="71">
        <v>1909.49</v>
      </c>
      <c r="R13" s="71">
        <v>1896.44</v>
      </c>
      <c r="S13" s="71">
        <v>1862.27</v>
      </c>
      <c r="T13" s="71">
        <v>1819.36</v>
      </c>
      <c r="U13" s="71">
        <v>1805.92</v>
      </c>
      <c r="V13" s="71">
        <v>1823.47</v>
      </c>
      <c r="W13" s="71">
        <v>1839.53</v>
      </c>
      <c r="X13" s="71">
        <v>1974.95</v>
      </c>
      <c r="Y13" s="71">
        <v>1881.56</v>
      </c>
      <c r="Z13" s="71">
        <v>1657.65</v>
      </c>
      <c r="AA13" s="71">
        <v>1354.07</v>
      </c>
    </row>
    <row r="14" spans="1:27" ht="12.75" hidden="1" customHeight="1" outlineLevel="1" x14ac:dyDescent="0.2">
      <c r="A14" s="163" t="s">
        <v>2421</v>
      </c>
      <c r="B14" s="94" t="s">
        <v>90</v>
      </c>
      <c r="C14" s="70" t="s">
        <v>79</v>
      </c>
      <c r="D14" s="71">
        <f t="shared" ref="D14:AA14" si="4">$D$9</f>
        <v>66.180000000000007</v>
      </c>
      <c r="E14" s="71">
        <f t="shared" si="4"/>
        <v>66.180000000000007</v>
      </c>
      <c r="F14" s="71">
        <f t="shared" si="4"/>
        <v>66.180000000000007</v>
      </c>
      <c r="G14" s="71">
        <f t="shared" si="4"/>
        <v>66.180000000000007</v>
      </c>
      <c r="H14" s="71">
        <f t="shared" si="4"/>
        <v>66.180000000000007</v>
      </c>
      <c r="I14" s="71">
        <f t="shared" si="4"/>
        <v>66.180000000000007</v>
      </c>
      <c r="J14" s="71">
        <f t="shared" si="4"/>
        <v>66.180000000000007</v>
      </c>
      <c r="K14" s="71">
        <f t="shared" si="4"/>
        <v>66.180000000000007</v>
      </c>
      <c r="L14" s="71">
        <f t="shared" si="4"/>
        <v>66.180000000000007</v>
      </c>
      <c r="M14" s="71">
        <f t="shared" si="4"/>
        <v>66.180000000000007</v>
      </c>
      <c r="N14" s="71">
        <f t="shared" si="4"/>
        <v>66.180000000000007</v>
      </c>
      <c r="O14" s="71">
        <f t="shared" si="4"/>
        <v>66.180000000000007</v>
      </c>
      <c r="P14" s="71">
        <f t="shared" si="4"/>
        <v>66.180000000000007</v>
      </c>
      <c r="Q14" s="71">
        <f t="shared" si="4"/>
        <v>66.180000000000007</v>
      </c>
      <c r="R14" s="71">
        <f t="shared" si="4"/>
        <v>66.180000000000007</v>
      </c>
      <c r="S14" s="71">
        <f t="shared" si="4"/>
        <v>66.180000000000007</v>
      </c>
      <c r="T14" s="71">
        <f t="shared" si="4"/>
        <v>66.180000000000007</v>
      </c>
      <c r="U14" s="71">
        <f t="shared" si="4"/>
        <v>66.180000000000007</v>
      </c>
      <c r="V14" s="71">
        <f t="shared" si="4"/>
        <v>66.180000000000007</v>
      </c>
      <c r="W14" s="71">
        <f t="shared" si="4"/>
        <v>66.180000000000007</v>
      </c>
      <c r="X14" s="71">
        <f t="shared" si="4"/>
        <v>66.180000000000007</v>
      </c>
      <c r="Y14" s="71">
        <f t="shared" si="4"/>
        <v>66.180000000000007</v>
      </c>
      <c r="Z14" s="71">
        <f t="shared" si="4"/>
        <v>66.180000000000007</v>
      </c>
      <c r="AA14" s="71">
        <f t="shared" si="4"/>
        <v>66.180000000000007</v>
      </c>
    </row>
    <row r="15" spans="1:27" ht="12.75" hidden="1" customHeight="1" outlineLevel="1" x14ac:dyDescent="0.2">
      <c r="A15" s="163" t="s">
        <v>2422</v>
      </c>
      <c r="B15" s="94" t="s">
        <v>83</v>
      </c>
      <c r="C15" s="70" t="s">
        <v>79</v>
      </c>
      <c r="D15" s="71">
        <v>4.95</v>
      </c>
      <c r="E15" s="71">
        <v>4.95</v>
      </c>
      <c r="F15" s="71">
        <v>4.95</v>
      </c>
      <c r="G15" s="71">
        <v>4.95</v>
      </c>
      <c r="H15" s="71">
        <v>4.95</v>
      </c>
      <c r="I15" s="71">
        <v>4.95</v>
      </c>
      <c r="J15" s="71">
        <v>4.95</v>
      </c>
      <c r="K15" s="71">
        <v>4.95</v>
      </c>
      <c r="L15" s="71">
        <v>4.95</v>
      </c>
      <c r="M15" s="71">
        <v>4.95</v>
      </c>
      <c r="N15" s="71">
        <v>4.95</v>
      </c>
      <c r="O15" s="71">
        <v>4.95</v>
      </c>
      <c r="P15" s="71">
        <v>4.95</v>
      </c>
      <c r="Q15" s="71">
        <v>4.95</v>
      </c>
      <c r="R15" s="71">
        <v>4.95</v>
      </c>
      <c r="S15" s="71">
        <v>4.95</v>
      </c>
      <c r="T15" s="71">
        <v>4.95</v>
      </c>
      <c r="U15" s="71">
        <v>4.95</v>
      </c>
      <c r="V15" s="71">
        <v>4.95</v>
      </c>
      <c r="W15" s="71">
        <v>4.95</v>
      </c>
      <c r="X15" s="71">
        <v>4.95</v>
      </c>
      <c r="Y15" s="71">
        <v>4.95</v>
      </c>
      <c r="Z15" s="71">
        <v>4.95</v>
      </c>
      <c r="AA15" s="71">
        <v>4.95</v>
      </c>
    </row>
    <row r="16" spans="1:27" ht="12.75" hidden="1" customHeight="1" outlineLevel="1" x14ac:dyDescent="0.2">
      <c r="A16" s="163" t="s">
        <v>2423</v>
      </c>
      <c r="B16" s="94" t="s">
        <v>81</v>
      </c>
      <c r="C16" s="70" t="s">
        <v>79</v>
      </c>
      <c r="D16" s="71">
        <f>$D$11</f>
        <v>110.23</v>
      </c>
      <c r="E16" s="71">
        <f t="shared" ref="E16:AA16" si="5">$D$11</f>
        <v>110.23</v>
      </c>
      <c r="F16" s="71">
        <f t="shared" si="5"/>
        <v>110.23</v>
      </c>
      <c r="G16" s="71">
        <f t="shared" si="5"/>
        <v>110.23</v>
      </c>
      <c r="H16" s="71">
        <f t="shared" si="5"/>
        <v>110.23</v>
      </c>
      <c r="I16" s="71">
        <f t="shared" si="5"/>
        <v>110.23</v>
      </c>
      <c r="J16" s="71">
        <f t="shared" si="5"/>
        <v>110.23</v>
      </c>
      <c r="K16" s="71">
        <f t="shared" si="5"/>
        <v>110.23</v>
      </c>
      <c r="L16" s="71">
        <f t="shared" si="5"/>
        <v>110.23</v>
      </c>
      <c r="M16" s="71">
        <f t="shared" si="5"/>
        <v>110.23</v>
      </c>
      <c r="N16" s="71">
        <f t="shared" si="5"/>
        <v>110.23</v>
      </c>
      <c r="O16" s="71">
        <f t="shared" si="5"/>
        <v>110.23</v>
      </c>
      <c r="P16" s="71">
        <f t="shared" si="5"/>
        <v>110.23</v>
      </c>
      <c r="Q16" s="71">
        <f t="shared" si="5"/>
        <v>110.23</v>
      </c>
      <c r="R16" s="71">
        <f t="shared" si="5"/>
        <v>110.23</v>
      </c>
      <c r="S16" s="71">
        <f t="shared" si="5"/>
        <v>110.23</v>
      </c>
      <c r="T16" s="71">
        <f t="shared" si="5"/>
        <v>110.23</v>
      </c>
      <c r="U16" s="71">
        <f t="shared" si="5"/>
        <v>110.23</v>
      </c>
      <c r="V16" s="71">
        <f t="shared" si="5"/>
        <v>110.23</v>
      </c>
      <c r="W16" s="71">
        <f t="shared" si="5"/>
        <v>110.23</v>
      </c>
      <c r="X16" s="71">
        <f t="shared" si="5"/>
        <v>110.23</v>
      </c>
      <c r="Y16" s="71">
        <f t="shared" si="5"/>
        <v>110.23</v>
      </c>
      <c r="Z16" s="71">
        <f t="shared" si="5"/>
        <v>110.23</v>
      </c>
      <c r="AA16" s="71">
        <f t="shared" si="5"/>
        <v>110.23</v>
      </c>
    </row>
    <row r="17" spans="1:27" ht="12.75" customHeight="1" collapsed="1" x14ac:dyDescent="0.2">
      <c r="A17" s="162" t="s">
        <v>2424</v>
      </c>
      <c r="B17" s="54" t="str">
        <f>"03"&amp;"."&amp;$B$801&amp;"."&amp;$B$802</f>
        <v>03.05.2023</v>
      </c>
      <c r="C17" s="134" t="s">
        <v>76</v>
      </c>
      <c r="D17" s="135">
        <f>ROUND(((D18+D19+D21+D20)/1000),5)</f>
        <v>1.3936200000000001</v>
      </c>
      <c r="E17" s="135">
        <f>ROUND(((E18+E19+E21+E20)/1000),5)</f>
        <v>1.25959</v>
      </c>
      <c r="F17" s="135">
        <f>ROUND(((F18+F19+F21+F20)/1000),5)</f>
        <v>1.23675</v>
      </c>
      <c r="G17" s="135">
        <f t="shared" ref="G17:AA17" si="6">ROUND(((G18+G19+G21+G20)/1000),5)</f>
        <v>1.23743</v>
      </c>
      <c r="H17" s="135">
        <f t="shared" si="6"/>
        <v>1.25569</v>
      </c>
      <c r="I17" s="135">
        <f t="shared" si="6"/>
        <v>1.35182</v>
      </c>
      <c r="J17" s="135">
        <f t="shared" si="6"/>
        <v>1.53135</v>
      </c>
      <c r="K17" s="135">
        <f t="shared" si="6"/>
        <v>1.75851</v>
      </c>
      <c r="L17" s="135">
        <f t="shared" si="6"/>
        <v>1.9728000000000001</v>
      </c>
      <c r="M17" s="135">
        <f t="shared" si="6"/>
        <v>2.0758399999999999</v>
      </c>
      <c r="N17" s="135">
        <f t="shared" si="6"/>
        <v>2.0833599999999999</v>
      </c>
      <c r="O17" s="135">
        <f t="shared" si="6"/>
        <v>2.0851299999999999</v>
      </c>
      <c r="P17" s="135">
        <f t="shared" si="6"/>
        <v>2.0846399999999998</v>
      </c>
      <c r="Q17" s="135">
        <f t="shared" si="6"/>
        <v>2.1048499999999999</v>
      </c>
      <c r="R17" s="135">
        <f t="shared" si="6"/>
        <v>2.0865</v>
      </c>
      <c r="S17" s="135">
        <f t="shared" si="6"/>
        <v>2.0842100000000001</v>
      </c>
      <c r="T17" s="135">
        <f t="shared" si="6"/>
        <v>2.0821999999999998</v>
      </c>
      <c r="U17" s="135">
        <f t="shared" si="6"/>
        <v>2.0782600000000002</v>
      </c>
      <c r="V17" s="135">
        <f t="shared" si="6"/>
        <v>2.0539800000000001</v>
      </c>
      <c r="W17" s="135">
        <f t="shared" si="6"/>
        <v>2.0503800000000001</v>
      </c>
      <c r="X17" s="135">
        <f t="shared" si="6"/>
        <v>2.0772200000000001</v>
      </c>
      <c r="Y17" s="135">
        <f t="shared" si="6"/>
        <v>2.0872600000000001</v>
      </c>
      <c r="Z17" s="135">
        <f t="shared" si="6"/>
        <v>1.84378</v>
      </c>
      <c r="AA17" s="135">
        <f t="shared" si="6"/>
        <v>1.60222</v>
      </c>
    </row>
    <row r="18" spans="1:27" ht="12.75" hidden="1" customHeight="1" outlineLevel="1" x14ac:dyDescent="0.2">
      <c r="A18" s="163" t="s">
        <v>2425</v>
      </c>
      <c r="B18" s="94" t="s">
        <v>238</v>
      </c>
      <c r="C18" s="70" t="s">
        <v>79</v>
      </c>
      <c r="D18" s="71">
        <v>1212.26</v>
      </c>
      <c r="E18" s="71">
        <v>1078.23</v>
      </c>
      <c r="F18" s="71">
        <v>1055.3900000000001</v>
      </c>
      <c r="G18" s="71">
        <v>1056.07</v>
      </c>
      <c r="H18" s="71">
        <v>1074.33</v>
      </c>
      <c r="I18" s="71">
        <v>1170.46</v>
      </c>
      <c r="J18" s="71">
        <v>1349.99</v>
      </c>
      <c r="K18" s="71">
        <v>1577.15</v>
      </c>
      <c r="L18" s="71">
        <v>1791.44</v>
      </c>
      <c r="M18" s="71">
        <v>1894.48</v>
      </c>
      <c r="N18" s="71">
        <v>1902</v>
      </c>
      <c r="O18" s="71">
        <v>1903.77</v>
      </c>
      <c r="P18" s="71">
        <v>1903.28</v>
      </c>
      <c r="Q18" s="71">
        <v>1923.49</v>
      </c>
      <c r="R18" s="71">
        <v>1905.14</v>
      </c>
      <c r="S18" s="71">
        <v>1902.85</v>
      </c>
      <c r="T18" s="71">
        <v>1900.84</v>
      </c>
      <c r="U18" s="71">
        <v>1896.9</v>
      </c>
      <c r="V18" s="71">
        <v>1872.62</v>
      </c>
      <c r="W18" s="71">
        <v>1869.02</v>
      </c>
      <c r="X18" s="71">
        <v>1895.86</v>
      </c>
      <c r="Y18" s="71">
        <v>1905.9</v>
      </c>
      <c r="Z18" s="71">
        <v>1662.42</v>
      </c>
      <c r="AA18" s="71">
        <v>1420.86</v>
      </c>
    </row>
    <row r="19" spans="1:27" ht="12.75" hidden="1" customHeight="1" outlineLevel="1" x14ac:dyDescent="0.2">
      <c r="A19" s="163" t="s">
        <v>2426</v>
      </c>
      <c r="B19" s="94" t="s">
        <v>90</v>
      </c>
      <c r="C19" s="70" t="s">
        <v>79</v>
      </c>
      <c r="D19" s="71">
        <f t="shared" ref="D19:AA19" si="7">$D$9</f>
        <v>66.180000000000007</v>
      </c>
      <c r="E19" s="71">
        <f t="shared" si="7"/>
        <v>66.180000000000007</v>
      </c>
      <c r="F19" s="71">
        <f t="shared" si="7"/>
        <v>66.180000000000007</v>
      </c>
      <c r="G19" s="71">
        <f t="shared" si="7"/>
        <v>66.180000000000007</v>
      </c>
      <c r="H19" s="71">
        <f t="shared" si="7"/>
        <v>66.180000000000007</v>
      </c>
      <c r="I19" s="71">
        <f t="shared" si="7"/>
        <v>66.180000000000007</v>
      </c>
      <c r="J19" s="71">
        <f t="shared" si="7"/>
        <v>66.180000000000007</v>
      </c>
      <c r="K19" s="71">
        <f t="shared" si="7"/>
        <v>66.180000000000007</v>
      </c>
      <c r="L19" s="71">
        <f t="shared" si="7"/>
        <v>66.180000000000007</v>
      </c>
      <c r="M19" s="71">
        <f t="shared" si="7"/>
        <v>66.180000000000007</v>
      </c>
      <c r="N19" s="71">
        <f t="shared" si="7"/>
        <v>66.180000000000007</v>
      </c>
      <c r="O19" s="71">
        <f t="shared" si="7"/>
        <v>66.180000000000007</v>
      </c>
      <c r="P19" s="71">
        <f t="shared" si="7"/>
        <v>66.180000000000007</v>
      </c>
      <c r="Q19" s="71">
        <f t="shared" si="7"/>
        <v>66.180000000000007</v>
      </c>
      <c r="R19" s="71">
        <f t="shared" si="7"/>
        <v>66.180000000000007</v>
      </c>
      <c r="S19" s="71">
        <f t="shared" si="7"/>
        <v>66.180000000000007</v>
      </c>
      <c r="T19" s="71">
        <f t="shared" si="7"/>
        <v>66.180000000000007</v>
      </c>
      <c r="U19" s="71">
        <f t="shared" si="7"/>
        <v>66.180000000000007</v>
      </c>
      <c r="V19" s="71">
        <f t="shared" si="7"/>
        <v>66.180000000000007</v>
      </c>
      <c r="W19" s="71">
        <f t="shared" si="7"/>
        <v>66.180000000000007</v>
      </c>
      <c r="X19" s="71">
        <f t="shared" si="7"/>
        <v>66.180000000000007</v>
      </c>
      <c r="Y19" s="71">
        <f t="shared" si="7"/>
        <v>66.180000000000007</v>
      </c>
      <c r="Z19" s="71">
        <f t="shared" si="7"/>
        <v>66.180000000000007</v>
      </c>
      <c r="AA19" s="71">
        <f t="shared" si="7"/>
        <v>66.180000000000007</v>
      </c>
    </row>
    <row r="20" spans="1:27" ht="12.75" hidden="1" customHeight="1" outlineLevel="1" x14ac:dyDescent="0.2">
      <c r="A20" s="163" t="s">
        <v>2427</v>
      </c>
      <c r="B20" s="94" t="s">
        <v>83</v>
      </c>
      <c r="C20" s="70" t="s">
        <v>79</v>
      </c>
      <c r="D20" s="71">
        <v>4.95</v>
      </c>
      <c r="E20" s="71">
        <v>4.95</v>
      </c>
      <c r="F20" s="71">
        <v>4.95</v>
      </c>
      <c r="G20" s="71">
        <v>4.95</v>
      </c>
      <c r="H20" s="71">
        <v>4.95</v>
      </c>
      <c r="I20" s="71">
        <v>4.95</v>
      </c>
      <c r="J20" s="71">
        <v>4.95</v>
      </c>
      <c r="K20" s="71">
        <v>4.95</v>
      </c>
      <c r="L20" s="71">
        <v>4.95</v>
      </c>
      <c r="M20" s="71">
        <v>4.95</v>
      </c>
      <c r="N20" s="71">
        <v>4.95</v>
      </c>
      <c r="O20" s="71">
        <v>4.95</v>
      </c>
      <c r="P20" s="71">
        <v>4.95</v>
      </c>
      <c r="Q20" s="71">
        <v>4.95</v>
      </c>
      <c r="R20" s="71">
        <v>4.95</v>
      </c>
      <c r="S20" s="71">
        <v>4.95</v>
      </c>
      <c r="T20" s="71">
        <v>4.95</v>
      </c>
      <c r="U20" s="71">
        <v>4.95</v>
      </c>
      <c r="V20" s="71">
        <v>4.95</v>
      </c>
      <c r="W20" s="71">
        <v>4.95</v>
      </c>
      <c r="X20" s="71">
        <v>4.95</v>
      </c>
      <c r="Y20" s="71">
        <v>4.95</v>
      </c>
      <c r="Z20" s="71">
        <v>4.95</v>
      </c>
      <c r="AA20" s="71">
        <v>4.95</v>
      </c>
    </row>
    <row r="21" spans="1:27" ht="12.75" hidden="1" customHeight="1" outlineLevel="1" x14ac:dyDescent="0.2">
      <c r="A21" s="163" t="s">
        <v>2428</v>
      </c>
      <c r="B21" s="94" t="s">
        <v>81</v>
      </c>
      <c r="C21" s="70" t="s">
        <v>79</v>
      </c>
      <c r="D21" s="71">
        <f>$D$11</f>
        <v>110.23</v>
      </c>
      <c r="E21" s="71">
        <f t="shared" ref="E21:AA21" si="8">$D$11</f>
        <v>110.23</v>
      </c>
      <c r="F21" s="71">
        <f t="shared" si="8"/>
        <v>110.23</v>
      </c>
      <c r="G21" s="71">
        <f t="shared" si="8"/>
        <v>110.23</v>
      </c>
      <c r="H21" s="71">
        <f t="shared" si="8"/>
        <v>110.23</v>
      </c>
      <c r="I21" s="71">
        <f t="shared" si="8"/>
        <v>110.23</v>
      </c>
      <c r="J21" s="71">
        <f t="shared" si="8"/>
        <v>110.23</v>
      </c>
      <c r="K21" s="71">
        <f t="shared" si="8"/>
        <v>110.23</v>
      </c>
      <c r="L21" s="71">
        <f t="shared" si="8"/>
        <v>110.23</v>
      </c>
      <c r="M21" s="71">
        <f t="shared" si="8"/>
        <v>110.23</v>
      </c>
      <c r="N21" s="71">
        <f t="shared" si="8"/>
        <v>110.23</v>
      </c>
      <c r="O21" s="71">
        <f t="shared" si="8"/>
        <v>110.23</v>
      </c>
      <c r="P21" s="71">
        <f t="shared" si="8"/>
        <v>110.23</v>
      </c>
      <c r="Q21" s="71">
        <f t="shared" si="8"/>
        <v>110.23</v>
      </c>
      <c r="R21" s="71">
        <f t="shared" si="8"/>
        <v>110.23</v>
      </c>
      <c r="S21" s="71">
        <f t="shared" si="8"/>
        <v>110.23</v>
      </c>
      <c r="T21" s="71">
        <f t="shared" si="8"/>
        <v>110.23</v>
      </c>
      <c r="U21" s="71">
        <f t="shared" si="8"/>
        <v>110.23</v>
      </c>
      <c r="V21" s="71">
        <f t="shared" si="8"/>
        <v>110.23</v>
      </c>
      <c r="W21" s="71">
        <f t="shared" si="8"/>
        <v>110.23</v>
      </c>
      <c r="X21" s="71">
        <f t="shared" si="8"/>
        <v>110.23</v>
      </c>
      <c r="Y21" s="71">
        <f t="shared" si="8"/>
        <v>110.23</v>
      </c>
      <c r="Z21" s="71">
        <f t="shared" si="8"/>
        <v>110.23</v>
      </c>
      <c r="AA21" s="71">
        <f t="shared" si="8"/>
        <v>110.23</v>
      </c>
    </row>
    <row r="22" spans="1:27" ht="12.75" customHeight="1" collapsed="1" x14ac:dyDescent="0.2">
      <c r="A22" s="162" t="s">
        <v>2429</v>
      </c>
      <c r="B22" s="54" t="str">
        <f>"04"&amp;"."&amp;$B$801&amp;"."&amp;$B$802</f>
        <v>04.05.2023</v>
      </c>
      <c r="C22" s="134" t="s">
        <v>76</v>
      </c>
      <c r="D22" s="135">
        <f>ROUND(((D23+D24+D26+D25)/1000),5)</f>
        <v>1.36131</v>
      </c>
      <c r="E22" s="135">
        <f>ROUND(((E23+E24+E26+E25)/1000),5)</f>
        <v>1.25817</v>
      </c>
      <c r="F22" s="135">
        <f>ROUND(((F23+F24+F26+F25)/1000),5)</f>
        <v>1.18319</v>
      </c>
      <c r="G22" s="135">
        <f t="shared" ref="G22:AA22" si="9">ROUND(((G23+G24+G26+G25)/1000),5)</f>
        <v>1.1649099999999999</v>
      </c>
      <c r="H22" s="135">
        <f t="shared" si="9"/>
        <v>1.2181599999999999</v>
      </c>
      <c r="I22" s="135">
        <f t="shared" si="9"/>
        <v>1.2679400000000001</v>
      </c>
      <c r="J22" s="135">
        <f t="shared" si="9"/>
        <v>1.47211</v>
      </c>
      <c r="K22" s="135">
        <f t="shared" si="9"/>
        <v>1.76675</v>
      </c>
      <c r="L22" s="135">
        <f t="shared" si="9"/>
        <v>1.8706</v>
      </c>
      <c r="M22" s="135">
        <f t="shared" si="9"/>
        <v>2.0594800000000002</v>
      </c>
      <c r="N22" s="135">
        <f t="shared" si="9"/>
        <v>2.0809000000000002</v>
      </c>
      <c r="O22" s="135">
        <f t="shared" si="9"/>
        <v>2.1080700000000001</v>
      </c>
      <c r="P22" s="135">
        <f t="shared" si="9"/>
        <v>2.1103299999999998</v>
      </c>
      <c r="Q22" s="135">
        <f t="shared" si="9"/>
        <v>2.1243400000000001</v>
      </c>
      <c r="R22" s="135">
        <f t="shared" si="9"/>
        <v>2.0971899999999999</v>
      </c>
      <c r="S22" s="135">
        <f t="shared" si="9"/>
        <v>2.0551699999999999</v>
      </c>
      <c r="T22" s="135">
        <f t="shared" si="9"/>
        <v>2.0030700000000001</v>
      </c>
      <c r="U22" s="135">
        <f t="shared" si="9"/>
        <v>1.9592099999999999</v>
      </c>
      <c r="V22" s="135">
        <f t="shared" si="9"/>
        <v>1.94049</v>
      </c>
      <c r="W22" s="135">
        <f t="shared" si="9"/>
        <v>2.0129999999999999</v>
      </c>
      <c r="X22" s="135">
        <f t="shared" si="9"/>
        <v>2.1392000000000002</v>
      </c>
      <c r="Y22" s="135">
        <f t="shared" si="9"/>
        <v>2.0768599999999999</v>
      </c>
      <c r="Z22" s="135">
        <f t="shared" si="9"/>
        <v>1.8143800000000001</v>
      </c>
      <c r="AA22" s="135">
        <f t="shared" si="9"/>
        <v>1.6386099999999999</v>
      </c>
    </row>
    <row r="23" spans="1:27" ht="12.75" hidden="1" customHeight="1" outlineLevel="1" x14ac:dyDescent="0.2">
      <c r="A23" s="163" t="s">
        <v>2430</v>
      </c>
      <c r="B23" s="94" t="s">
        <v>238</v>
      </c>
      <c r="C23" s="70" t="s">
        <v>79</v>
      </c>
      <c r="D23" s="71">
        <v>1179.95</v>
      </c>
      <c r="E23" s="71">
        <v>1076.81</v>
      </c>
      <c r="F23" s="71">
        <v>1001.83</v>
      </c>
      <c r="G23" s="71">
        <v>983.55</v>
      </c>
      <c r="H23" s="71">
        <v>1036.8</v>
      </c>
      <c r="I23" s="71">
        <v>1086.58</v>
      </c>
      <c r="J23" s="71">
        <v>1290.75</v>
      </c>
      <c r="K23" s="71">
        <v>1585.39</v>
      </c>
      <c r="L23" s="71">
        <v>1689.24</v>
      </c>
      <c r="M23" s="71">
        <v>1878.12</v>
      </c>
      <c r="N23" s="71">
        <v>1899.54</v>
      </c>
      <c r="O23" s="71">
        <v>1926.71</v>
      </c>
      <c r="P23" s="71">
        <v>1928.97</v>
      </c>
      <c r="Q23" s="71">
        <v>1942.98</v>
      </c>
      <c r="R23" s="71">
        <v>1915.83</v>
      </c>
      <c r="S23" s="71">
        <v>1873.81</v>
      </c>
      <c r="T23" s="71">
        <v>1821.71</v>
      </c>
      <c r="U23" s="71">
        <v>1777.85</v>
      </c>
      <c r="V23" s="71">
        <v>1759.13</v>
      </c>
      <c r="W23" s="71">
        <v>1831.64</v>
      </c>
      <c r="X23" s="71">
        <v>1957.84</v>
      </c>
      <c r="Y23" s="71">
        <v>1895.5</v>
      </c>
      <c r="Z23" s="71">
        <v>1633.02</v>
      </c>
      <c r="AA23" s="71">
        <v>1457.25</v>
      </c>
    </row>
    <row r="24" spans="1:27" ht="12.75" hidden="1" customHeight="1" outlineLevel="1" x14ac:dyDescent="0.2">
      <c r="A24" s="163" t="s">
        <v>2431</v>
      </c>
      <c r="B24" s="94" t="s">
        <v>90</v>
      </c>
      <c r="C24" s="70" t="s">
        <v>79</v>
      </c>
      <c r="D24" s="71">
        <f t="shared" ref="D24:AA24" si="10">$D$9</f>
        <v>66.180000000000007</v>
      </c>
      <c r="E24" s="71">
        <f t="shared" si="10"/>
        <v>66.180000000000007</v>
      </c>
      <c r="F24" s="71">
        <f t="shared" si="10"/>
        <v>66.180000000000007</v>
      </c>
      <c r="G24" s="71">
        <f t="shared" si="10"/>
        <v>66.180000000000007</v>
      </c>
      <c r="H24" s="71">
        <f t="shared" si="10"/>
        <v>66.180000000000007</v>
      </c>
      <c r="I24" s="71">
        <f t="shared" si="10"/>
        <v>66.180000000000007</v>
      </c>
      <c r="J24" s="71">
        <f t="shared" si="10"/>
        <v>66.180000000000007</v>
      </c>
      <c r="K24" s="71">
        <f t="shared" si="10"/>
        <v>66.180000000000007</v>
      </c>
      <c r="L24" s="71">
        <f t="shared" si="10"/>
        <v>66.180000000000007</v>
      </c>
      <c r="M24" s="71">
        <f t="shared" si="10"/>
        <v>66.180000000000007</v>
      </c>
      <c r="N24" s="71">
        <f t="shared" si="10"/>
        <v>66.180000000000007</v>
      </c>
      <c r="O24" s="71">
        <f t="shared" si="10"/>
        <v>66.180000000000007</v>
      </c>
      <c r="P24" s="71">
        <f t="shared" si="10"/>
        <v>66.180000000000007</v>
      </c>
      <c r="Q24" s="71">
        <f t="shared" si="10"/>
        <v>66.180000000000007</v>
      </c>
      <c r="R24" s="71">
        <f t="shared" si="10"/>
        <v>66.180000000000007</v>
      </c>
      <c r="S24" s="71">
        <f t="shared" si="10"/>
        <v>66.180000000000007</v>
      </c>
      <c r="T24" s="71">
        <f t="shared" si="10"/>
        <v>66.180000000000007</v>
      </c>
      <c r="U24" s="71">
        <f t="shared" si="10"/>
        <v>66.180000000000007</v>
      </c>
      <c r="V24" s="71">
        <f t="shared" si="10"/>
        <v>66.180000000000007</v>
      </c>
      <c r="W24" s="71">
        <f t="shared" si="10"/>
        <v>66.180000000000007</v>
      </c>
      <c r="X24" s="71">
        <f t="shared" si="10"/>
        <v>66.180000000000007</v>
      </c>
      <c r="Y24" s="71">
        <f t="shared" si="10"/>
        <v>66.180000000000007</v>
      </c>
      <c r="Z24" s="71">
        <f t="shared" si="10"/>
        <v>66.180000000000007</v>
      </c>
      <c r="AA24" s="71">
        <f t="shared" si="10"/>
        <v>66.180000000000007</v>
      </c>
    </row>
    <row r="25" spans="1:27" ht="12.75" hidden="1" customHeight="1" outlineLevel="1" x14ac:dyDescent="0.2">
      <c r="A25" s="163" t="s">
        <v>2432</v>
      </c>
      <c r="B25" s="94" t="s">
        <v>83</v>
      </c>
      <c r="C25" s="70" t="s">
        <v>79</v>
      </c>
      <c r="D25" s="71">
        <v>4.95</v>
      </c>
      <c r="E25" s="71">
        <v>4.95</v>
      </c>
      <c r="F25" s="71">
        <v>4.95</v>
      </c>
      <c r="G25" s="71">
        <v>4.95</v>
      </c>
      <c r="H25" s="71">
        <v>4.95</v>
      </c>
      <c r="I25" s="71">
        <v>4.95</v>
      </c>
      <c r="J25" s="71">
        <v>4.95</v>
      </c>
      <c r="K25" s="71">
        <v>4.95</v>
      </c>
      <c r="L25" s="71">
        <v>4.95</v>
      </c>
      <c r="M25" s="71">
        <v>4.95</v>
      </c>
      <c r="N25" s="71">
        <v>4.95</v>
      </c>
      <c r="O25" s="71">
        <v>4.95</v>
      </c>
      <c r="P25" s="71">
        <v>4.95</v>
      </c>
      <c r="Q25" s="71">
        <v>4.95</v>
      </c>
      <c r="R25" s="71">
        <v>4.95</v>
      </c>
      <c r="S25" s="71">
        <v>4.95</v>
      </c>
      <c r="T25" s="71">
        <v>4.95</v>
      </c>
      <c r="U25" s="71">
        <v>4.95</v>
      </c>
      <c r="V25" s="71">
        <v>4.95</v>
      </c>
      <c r="W25" s="71">
        <v>4.95</v>
      </c>
      <c r="X25" s="71">
        <v>4.95</v>
      </c>
      <c r="Y25" s="71">
        <v>4.95</v>
      </c>
      <c r="Z25" s="71">
        <v>4.95</v>
      </c>
      <c r="AA25" s="71">
        <v>4.95</v>
      </c>
    </row>
    <row r="26" spans="1:27" ht="12.75" hidden="1" customHeight="1" outlineLevel="1" x14ac:dyDescent="0.2">
      <c r="A26" s="163" t="s">
        <v>2433</v>
      </c>
      <c r="B26" s="94" t="s">
        <v>81</v>
      </c>
      <c r="C26" s="70" t="s">
        <v>79</v>
      </c>
      <c r="D26" s="71">
        <f>$D$11</f>
        <v>110.23</v>
      </c>
      <c r="E26" s="71">
        <f t="shared" ref="E26:AA26" si="11">$D$11</f>
        <v>110.23</v>
      </c>
      <c r="F26" s="71">
        <f t="shared" si="11"/>
        <v>110.23</v>
      </c>
      <c r="G26" s="71">
        <f t="shared" si="11"/>
        <v>110.23</v>
      </c>
      <c r="H26" s="71">
        <f t="shared" si="11"/>
        <v>110.23</v>
      </c>
      <c r="I26" s="71">
        <f t="shared" si="11"/>
        <v>110.23</v>
      </c>
      <c r="J26" s="71">
        <f t="shared" si="11"/>
        <v>110.23</v>
      </c>
      <c r="K26" s="71">
        <f t="shared" si="11"/>
        <v>110.23</v>
      </c>
      <c r="L26" s="71">
        <f t="shared" si="11"/>
        <v>110.23</v>
      </c>
      <c r="M26" s="71">
        <f t="shared" si="11"/>
        <v>110.23</v>
      </c>
      <c r="N26" s="71">
        <f t="shared" si="11"/>
        <v>110.23</v>
      </c>
      <c r="O26" s="71">
        <f t="shared" si="11"/>
        <v>110.23</v>
      </c>
      <c r="P26" s="71">
        <f t="shared" si="11"/>
        <v>110.23</v>
      </c>
      <c r="Q26" s="71">
        <f t="shared" si="11"/>
        <v>110.23</v>
      </c>
      <c r="R26" s="71">
        <f t="shared" si="11"/>
        <v>110.23</v>
      </c>
      <c r="S26" s="71">
        <f t="shared" si="11"/>
        <v>110.23</v>
      </c>
      <c r="T26" s="71">
        <f t="shared" si="11"/>
        <v>110.23</v>
      </c>
      <c r="U26" s="71">
        <f t="shared" si="11"/>
        <v>110.23</v>
      </c>
      <c r="V26" s="71">
        <f t="shared" si="11"/>
        <v>110.23</v>
      </c>
      <c r="W26" s="71">
        <f t="shared" si="11"/>
        <v>110.23</v>
      </c>
      <c r="X26" s="71">
        <f t="shared" si="11"/>
        <v>110.23</v>
      </c>
      <c r="Y26" s="71">
        <f t="shared" si="11"/>
        <v>110.23</v>
      </c>
      <c r="Z26" s="71">
        <f t="shared" si="11"/>
        <v>110.23</v>
      </c>
      <c r="AA26" s="71">
        <f t="shared" si="11"/>
        <v>110.23</v>
      </c>
    </row>
    <row r="27" spans="1:27" ht="12.75" customHeight="1" collapsed="1" x14ac:dyDescent="0.2">
      <c r="A27" s="162" t="s">
        <v>2434</v>
      </c>
      <c r="B27" s="54" t="str">
        <f>"05"&amp;"."&amp;$B$801&amp;"."&amp;$B$802</f>
        <v>05.05.2023</v>
      </c>
      <c r="C27" s="134" t="s">
        <v>76</v>
      </c>
      <c r="D27" s="135">
        <f>ROUND(((D28+D29+D31+D30)/1000),5)</f>
        <v>1.5599499999999999</v>
      </c>
      <c r="E27" s="135">
        <f>ROUND(((E28+E29+E31+E30)/1000),5)</f>
        <v>1.37337</v>
      </c>
      <c r="F27" s="135">
        <f>ROUND(((F28+F29+F31+F30)/1000),5)</f>
        <v>1.29809</v>
      </c>
      <c r="G27" s="135">
        <f t="shared" ref="G27:AA27" si="12">ROUND(((G28+G29+G31+G30)/1000),5)</f>
        <v>1.27491</v>
      </c>
      <c r="H27" s="135">
        <f t="shared" si="12"/>
        <v>1.32209</v>
      </c>
      <c r="I27" s="135">
        <f t="shared" si="12"/>
        <v>1.4331700000000001</v>
      </c>
      <c r="J27" s="135">
        <f t="shared" si="12"/>
        <v>1.5566500000000001</v>
      </c>
      <c r="K27" s="135">
        <f t="shared" si="12"/>
        <v>1.78704</v>
      </c>
      <c r="L27" s="135">
        <f t="shared" si="12"/>
        <v>1.99457</v>
      </c>
      <c r="M27" s="135">
        <f t="shared" si="12"/>
        <v>2.0678100000000001</v>
      </c>
      <c r="N27" s="135">
        <f t="shared" si="12"/>
        <v>2.1699600000000001</v>
      </c>
      <c r="O27" s="135">
        <f t="shared" si="12"/>
        <v>2.1435499999999998</v>
      </c>
      <c r="P27" s="135">
        <f t="shared" si="12"/>
        <v>2.1269800000000001</v>
      </c>
      <c r="Q27" s="135">
        <f t="shared" si="12"/>
        <v>2.14209</v>
      </c>
      <c r="R27" s="135">
        <f t="shared" si="12"/>
        <v>2.1267399999999999</v>
      </c>
      <c r="S27" s="135">
        <f t="shared" si="12"/>
        <v>2.09023</v>
      </c>
      <c r="T27" s="135">
        <f t="shared" si="12"/>
        <v>2.0606300000000002</v>
      </c>
      <c r="U27" s="135">
        <f t="shared" si="12"/>
        <v>2.05288</v>
      </c>
      <c r="V27" s="135">
        <f t="shared" si="12"/>
        <v>2.0555500000000002</v>
      </c>
      <c r="W27" s="135">
        <f t="shared" si="12"/>
        <v>2.0642200000000002</v>
      </c>
      <c r="X27" s="135">
        <f t="shared" si="12"/>
        <v>2.1785800000000002</v>
      </c>
      <c r="Y27" s="135">
        <f t="shared" si="12"/>
        <v>2.13035</v>
      </c>
      <c r="Z27" s="135">
        <f t="shared" si="12"/>
        <v>1.9970300000000001</v>
      </c>
      <c r="AA27" s="135">
        <f t="shared" si="12"/>
        <v>1.78731</v>
      </c>
    </row>
    <row r="28" spans="1:27" ht="12.75" hidden="1" customHeight="1" outlineLevel="1" x14ac:dyDescent="0.2">
      <c r="A28" s="163" t="s">
        <v>2435</v>
      </c>
      <c r="B28" s="94" t="s">
        <v>238</v>
      </c>
      <c r="C28" s="70" t="s">
        <v>79</v>
      </c>
      <c r="D28" s="71">
        <v>1378.59</v>
      </c>
      <c r="E28" s="71">
        <v>1192.01</v>
      </c>
      <c r="F28" s="71">
        <v>1116.73</v>
      </c>
      <c r="G28" s="71">
        <v>1093.55</v>
      </c>
      <c r="H28" s="71">
        <v>1140.73</v>
      </c>
      <c r="I28" s="71">
        <v>1251.81</v>
      </c>
      <c r="J28" s="71">
        <v>1375.29</v>
      </c>
      <c r="K28" s="71">
        <v>1605.68</v>
      </c>
      <c r="L28" s="71">
        <v>1813.21</v>
      </c>
      <c r="M28" s="71">
        <v>1886.45</v>
      </c>
      <c r="N28" s="71">
        <v>1988.6</v>
      </c>
      <c r="O28" s="71">
        <v>1962.19</v>
      </c>
      <c r="P28" s="71">
        <v>1945.62</v>
      </c>
      <c r="Q28" s="71">
        <v>1960.73</v>
      </c>
      <c r="R28" s="71">
        <v>1945.38</v>
      </c>
      <c r="S28" s="71">
        <v>1908.87</v>
      </c>
      <c r="T28" s="71">
        <v>1879.27</v>
      </c>
      <c r="U28" s="71">
        <v>1871.52</v>
      </c>
      <c r="V28" s="71">
        <v>1874.19</v>
      </c>
      <c r="W28" s="71">
        <v>1882.86</v>
      </c>
      <c r="X28" s="71">
        <v>1997.22</v>
      </c>
      <c r="Y28" s="71">
        <v>1948.99</v>
      </c>
      <c r="Z28" s="71">
        <v>1815.67</v>
      </c>
      <c r="AA28" s="71">
        <v>1605.95</v>
      </c>
    </row>
    <row r="29" spans="1:27" ht="12.75" hidden="1" customHeight="1" outlineLevel="1" x14ac:dyDescent="0.2">
      <c r="A29" s="163" t="s">
        <v>2436</v>
      </c>
      <c r="B29" s="94" t="s">
        <v>90</v>
      </c>
      <c r="C29" s="70" t="s">
        <v>79</v>
      </c>
      <c r="D29" s="71">
        <f t="shared" ref="D29:AA29" si="13">$D$9</f>
        <v>66.180000000000007</v>
      </c>
      <c r="E29" s="71">
        <f t="shared" si="13"/>
        <v>66.180000000000007</v>
      </c>
      <c r="F29" s="71">
        <f t="shared" si="13"/>
        <v>66.180000000000007</v>
      </c>
      <c r="G29" s="71">
        <f t="shared" si="13"/>
        <v>66.180000000000007</v>
      </c>
      <c r="H29" s="71">
        <f t="shared" si="13"/>
        <v>66.180000000000007</v>
      </c>
      <c r="I29" s="71">
        <f t="shared" si="13"/>
        <v>66.180000000000007</v>
      </c>
      <c r="J29" s="71">
        <f t="shared" si="13"/>
        <v>66.180000000000007</v>
      </c>
      <c r="K29" s="71">
        <f t="shared" si="13"/>
        <v>66.180000000000007</v>
      </c>
      <c r="L29" s="71">
        <f t="shared" si="13"/>
        <v>66.180000000000007</v>
      </c>
      <c r="M29" s="71">
        <f t="shared" si="13"/>
        <v>66.180000000000007</v>
      </c>
      <c r="N29" s="71">
        <f t="shared" si="13"/>
        <v>66.180000000000007</v>
      </c>
      <c r="O29" s="71">
        <f t="shared" si="13"/>
        <v>66.180000000000007</v>
      </c>
      <c r="P29" s="71">
        <f t="shared" si="13"/>
        <v>66.180000000000007</v>
      </c>
      <c r="Q29" s="71">
        <f t="shared" si="13"/>
        <v>66.180000000000007</v>
      </c>
      <c r="R29" s="71">
        <f t="shared" si="13"/>
        <v>66.180000000000007</v>
      </c>
      <c r="S29" s="71">
        <f t="shared" si="13"/>
        <v>66.180000000000007</v>
      </c>
      <c r="T29" s="71">
        <f t="shared" si="13"/>
        <v>66.180000000000007</v>
      </c>
      <c r="U29" s="71">
        <f t="shared" si="13"/>
        <v>66.180000000000007</v>
      </c>
      <c r="V29" s="71">
        <f t="shared" si="13"/>
        <v>66.180000000000007</v>
      </c>
      <c r="W29" s="71">
        <f t="shared" si="13"/>
        <v>66.180000000000007</v>
      </c>
      <c r="X29" s="71">
        <f t="shared" si="13"/>
        <v>66.180000000000007</v>
      </c>
      <c r="Y29" s="71">
        <f t="shared" si="13"/>
        <v>66.180000000000007</v>
      </c>
      <c r="Z29" s="71">
        <f t="shared" si="13"/>
        <v>66.180000000000007</v>
      </c>
      <c r="AA29" s="71">
        <f t="shared" si="13"/>
        <v>66.180000000000007</v>
      </c>
    </row>
    <row r="30" spans="1:27" ht="12.75" hidden="1" customHeight="1" outlineLevel="1" x14ac:dyDescent="0.2">
      <c r="A30" s="163" t="s">
        <v>2437</v>
      </c>
      <c r="B30" s="94" t="s">
        <v>83</v>
      </c>
      <c r="C30" s="70" t="s">
        <v>79</v>
      </c>
      <c r="D30" s="71">
        <v>4.95</v>
      </c>
      <c r="E30" s="71">
        <v>4.95</v>
      </c>
      <c r="F30" s="71">
        <v>4.95</v>
      </c>
      <c r="G30" s="71">
        <v>4.95</v>
      </c>
      <c r="H30" s="71">
        <v>4.95</v>
      </c>
      <c r="I30" s="71">
        <v>4.95</v>
      </c>
      <c r="J30" s="71">
        <v>4.95</v>
      </c>
      <c r="K30" s="71">
        <v>4.95</v>
      </c>
      <c r="L30" s="71">
        <v>4.95</v>
      </c>
      <c r="M30" s="71">
        <v>4.95</v>
      </c>
      <c r="N30" s="71">
        <v>4.95</v>
      </c>
      <c r="O30" s="71">
        <v>4.95</v>
      </c>
      <c r="P30" s="71">
        <v>4.95</v>
      </c>
      <c r="Q30" s="71">
        <v>4.95</v>
      </c>
      <c r="R30" s="71">
        <v>4.95</v>
      </c>
      <c r="S30" s="71">
        <v>4.95</v>
      </c>
      <c r="T30" s="71">
        <v>4.95</v>
      </c>
      <c r="U30" s="71">
        <v>4.95</v>
      </c>
      <c r="V30" s="71">
        <v>4.95</v>
      </c>
      <c r="W30" s="71">
        <v>4.95</v>
      </c>
      <c r="X30" s="71">
        <v>4.95</v>
      </c>
      <c r="Y30" s="71">
        <v>4.95</v>
      </c>
      <c r="Z30" s="71">
        <v>4.95</v>
      </c>
      <c r="AA30" s="71">
        <v>4.95</v>
      </c>
    </row>
    <row r="31" spans="1:27" ht="12.75" hidden="1" customHeight="1" outlineLevel="1" x14ac:dyDescent="0.2">
      <c r="A31" s="163" t="s">
        <v>2438</v>
      </c>
      <c r="B31" s="94" t="s">
        <v>81</v>
      </c>
      <c r="C31" s="70" t="s">
        <v>79</v>
      </c>
      <c r="D31" s="71">
        <f>$D$11</f>
        <v>110.23</v>
      </c>
      <c r="E31" s="71">
        <f t="shared" ref="E31:AA31" si="14">$D$11</f>
        <v>110.23</v>
      </c>
      <c r="F31" s="71">
        <f t="shared" si="14"/>
        <v>110.23</v>
      </c>
      <c r="G31" s="71">
        <f t="shared" si="14"/>
        <v>110.23</v>
      </c>
      <c r="H31" s="71">
        <f t="shared" si="14"/>
        <v>110.23</v>
      </c>
      <c r="I31" s="71">
        <f t="shared" si="14"/>
        <v>110.23</v>
      </c>
      <c r="J31" s="71">
        <f t="shared" si="14"/>
        <v>110.23</v>
      </c>
      <c r="K31" s="71">
        <f t="shared" si="14"/>
        <v>110.23</v>
      </c>
      <c r="L31" s="71">
        <f t="shared" si="14"/>
        <v>110.23</v>
      </c>
      <c r="M31" s="71">
        <f t="shared" si="14"/>
        <v>110.23</v>
      </c>
      <c r="N31" s="71">
        <f t="shared" si="14"/>
        <v>110.23</v>
      </c>
      <c r="O31" s="71">
        <f t="shared" si="14"/>
        <v>110.23</v>
      </c>
      <c r="P31" s="71">
        <f t="shared" si="14"/>
        <v>110.23</v>
      </c>
      <c r="Q31" s="71">
        <f t="shared" si="14"/>
        <v>110.23</v>
      </c>
      <c r="R31" s="71">
        <f t="shared" si="14"/>
        <v>110.23</v>
      </c>
      <c r="S31" s="71">
        <f t="shared" si="14"/>
        <v>110.23</v>
      </c>
      <c r="T31" s="71">
        <f t="shared" si="14"/>
        <v>110.23</v>
      </c>
      <c r="U31" s="71">
        <f t="shared" si="14"/>
        <v>110.23</v>
      </c>
      <c r="V31" s="71">
        <f t="shared" si="14"/>
        <v>110.23</v>
      </c>
      <c r="W31" s="71">
        <f t="shared" si="14"/>
        <v>110.23</v>
      </c>
      <c r="X31" s="71">
        <f t="shared" si="14"/>
        <v>110.23</v>
      </c>
      <c r="Y31" s="71">
        <f t="shared" si="14"/>
        <v>110.23</v>
      </c>
      <c r="Z31" s="71">
        <f t="shared" si="14"/>
        <v>110.23</v>
      </c>
      <c r="AA31" s="71">
        <f t="shared" si="14"/>
        <v>110.23</v>
      </c>
    </row>
    <row r="32" spans="1:27" ht="12.75" customHeight="1" collapsed="1" x14ac:dyDescent="0.2">
      <c r="A32" s="162" t="s">
        <v>2439</v>
      </c>
      <c r="B32" s="54" t="str">
        <f>"06"&amp;"."&amp;$B$801&amp;"."&amp;$B$802</f>
        <v>06.05.2023</v>
      </c>
      <c r="C32" s="134" t="s">
        <v>76</v>
      </c>
      <c r="D32" s="135">
        <f>ROUND(((D33+D34+D36+D35)/1000),5)</f>
        <v>1.6813</v>
      </c>
      <c r="E32" s="135">
        <f>ROUND(((E33+E34+E36+E35)/1000),5)</f>
        <v>1.60497</v>
      </c>
      <c r="F32" s="135">
        <f>ROUND(((F33+F34+F36+F35)/1000),5)</f>
        <v>1.48997</v>
      </c>
      <c r="G32" s="135">
        <f t="shared" ref="G32:AA32" si="15">ROUND(((G33+G34+G36+G35)/1000),5)</f>
        <v>1.3769100000000001</v>
      </c>
      <c r="H32" s="135">
        <f t="shared" si="15"/>
        <v>1.3745499999999999</v>
      </c>
      <c r="I32" s="135">
        <f t="shared" si="15"/>
        <v>1.46865</v>
      </c>
      <c r="J32" s="135">
        <f t="shared" si="15"/>
        <v>1.51528</v>
      </c>
      <c r="K32" s="135">
        <f t="shared" si="15"/>
        <v>1.6306499999999999</v>
      </c>
      <c r="L32" s="135">
        <f t="shared" si="15"/>
        <v>1.9257299999999999</v>
      </c>
      <c r="M32" s="135">
        <f t="shared" si="15"/>
        <v>2.0758299999999998</v>
      </c>
      <c r="N32" s="135">
        <f t="shared" si="15"/>
        <v>2.1553300000000002</v>
      </c>
      <c r="O32" s="135">
        <f t="shared" si="15"/>
        <v>2.1336300000000001</v>
      </c>
      <c r="P32" s="135">
        <f t="shared" si="15"/>
        <v>2.07836</v>
      </c>
      <c r="Q32" s="135">
        <f t="shared" si="15"/>
        <v>2.0767699999999998</v>
      </c>
      <c r="R32" s="135">
        <f t="shared" si="15"/>
        <v>2.0591900000000001</v>
      </c>
      <c r="S32" s="135">
        <f t="shared" si="15"/>
        <v>2.0542899999999999</v>
      </c>
      <c r="T32" s="135">
        <f t="shared" si="15"/>
        <v>2.0226000000000002</v>
      </c>
      <c r="U32" s="135">
        <f t="shared" si="15"/>
        <v>1.99471</v>
      </c>
      <c r="V32" s="135">
        <f t="shared" si="15"/>
        <v>1.9917199999999999</v>
      </c>
      <c r="W32" s="135">
        <f t="shared" si="15"/>
        <v>2.0323500000000001</v>
      </c>
      <c r="X32" s="135">
        <f t="shared" si="15"/>
        <v>2.1956099999999998</v>
      </c>
      <c r="Y32" s="135">
        <f t="shared" si="15"/>
        <v>2.17401</v>
      </c>
      <c r="Z32" s="135">
        <f t="shared" si="15"/>
        <v>1.97478</v>
      </c>
      <c r="AA32" s="135">
        <f t="shared" si="15"/>
        <v>1.81186</v>
      </c>
    </row>
    <row r="33" spans="1:27" ht="12.75" hidden="1" customHeight="1" outlineLevel="1" x14ac:dyDescent="0.2">
      <c r="A33" s="163" t="s">
        <v>2440</v>
      </c>
      <c r="B33" s="94" t="s">
        <v>238</v>
      </c>
      <c r="C33" s="70" t="s">
        <v>79</v>
      </c>
      <c r="D33" s="71">
        <v>1499.94</v>
      </c>
      <c r="E33" s="71">
        <v>1423.61</v>
      </c>
      <c r="F33" s="71">
        <v>1308.6099999999999</v>
      </c>
      <c r="G33" s="71">
        <v>1195.55</v>
      </c>
      <c r="H33" s="71">
        <v>1193.19</v>
      </c>
      <c r="I33" s="71">
        <v>1287.29</v>
      </c>
      <c r="J33" s="71">
        <v>1333.92</v>
      </c>
      <c r="K33" s="71">
        <v>1449.29</v>
      </c>
      <c r="L33" s="71">
        <v>1744.37</v>
      </c>
      <c r="M33" s="71">
        <v>1894.47</v>
      </c>
      <c r="N33" s="71">
        <v>1973.97</v>
      </c>
      <c r="O33" s="71">
        <v>1952.27</v>
      </c>
      <c r="P33" s="71">
        <v>1897</v>
      </c>
      <c r="Q33" s="71">
        <v>1895.41</v>
      </c>
      <c r="R33" s="71">
        <v>1877.83</v>
      </c>
      <c r="S33" s="71">
        <v>1872.93</v>
      </c>
      <c r="T33" s="71">
        <v>1841.24</v>
      </c>
      <c r="U33" s="71">
        <v>1813.35</v>
      </c>
      <c r="V33" s="71">
        <v>1810.36</v>
      </c>
      <c r="W33" s="71">
        <v>1850.99</v>
      </c>
      <c r="X33" s="71">
        <v>2014.25</v>
      </c>
      <c r="Y33" s="71">
        <v>1992.65</v>
      </c>
      <c r="Z33" s="71">
        <v>1793.42</v>
      </c>
      <c r="AA33" s="71">
        <v>1630.5</v>
      </c>
    </row>
    <row r="34" spans="1:27" ht="12.75" hidden="1" customHeight="1" outlineLevel="1" x14ac:dyDescent="0.2">
      <c r="A34" s="163" t="s">
        <v>2441</v>
      </c>
      <c r="B34" s="94" t="s">
        <v>90</v>
      </c>
      <c r="C34" s="70" t="s">
        <v>79</v>
      </c>
      <c r="D34" s="71">
        <f t="shared" ref="D34:AA34" si="16">$D$9</f>
        <v>66.180000000000007</v>
      </c>
      <c r="E34" s="71">
        <f t="shared" si="16"/>
        <v>66.180000000000007</v>
      </c>
      <c r="F34" s="71">
        <f t="shared" si="16"/>
        <v>66.180000000000007</v>
      </c>
      <c r="G34" s="71">
        <f t="shared" si="16"/>
        <v>66.180000000000007</v>
      </c>
      <c r="H34" s="71">
        <f t="shared" si="16"/>
        <v>66.180000000000007</v>
      </c>
      <c r="I34" s="71">
        <f t="shared" si="16"/>
        <v>66.180000000000007</v>
      </c>
      <c r="J34" s="71">
        <f t="shared" si="16"/>
        <v>66.180000000000007</v>
      </c>
      <c r="K34" s="71">
        <f t="shared" si="16"/>
        <v>66.180000000000007</v>
      </c>
      <c r="L34" s="71">
        <f t="shared" si="16"/>
        <v>66.180000000000007</v>
      </c>
      <c r="M34" s="71">
        <f t="shared" si="16"/>
        <v>66.180000000000007</v>
      </c>
      <c r="N34" s="71">
        <f t="shared" si="16"/>
        <v>66.180000000000007</v>
      </c>
      <c r="O34" s="71">
        <f t="shared" si="16"/>
        <v>66.180000000000007</v>
      </c>
      <c r="P34" s="71">
        <f t="shared" si="16"/>
        <v>66.180000000000007</v>
      </c>
      <c r="Q34" s="71">
        <f t="shared" si="16"/>
        <v>66.180000000000007</v>
      </c>
      <c r="R34" s="71">
        <f t="shared" si="16"/>
        <v>66.180000000000007</v>
      </c>
      <c r="S34" s="71">
        <f t="shared" si="16"/>
        <v>66.180000000000007</v>
      </c>
      <c r="T34" s="71">
        <f t="shared" si="16"/>
        <v>66.180000000000007</v>
      </c>
      <c r="U34" s="71">
        <f t="shared" si="16"/>
        <v>66.180000000000007</v>
      </c>
      <c r="V34" s="71">
        <f t="shared" si="16"/>
        <v>66.180000000000007</v>
      </c>
      <c r="W34" s="71">
        <f t="shared" si="16"/>
        <v>66.180000000000007</v>
      </c>
      <c r="X34" s="71">
        <f t="shared" si="16"/>
        <v>66.180000000000007</v>
      </c>
      <c r="Y34" s="71">
        <f t="shared" si="16"/>
        <v>66.180000000000007</v>
      </c>
      <c r="Z34" s="71">
        <f t="shared" si="16"/>
        <v>66.180000000000007</v>
      </c>
      <c r="AA34" s="71">
        <f t="shared" si="16"/>
        <v>66.180000000000007</v>
      </c>
    </row>
    <row r="35" spans="1:27" ht="12.75" hidden="1" customHeight="1" outlineLevel="1" x14ac:dyDescent="0.2">
      <c r="A35" s="163" t="s">
        <v>2442</v>
      </c>
      <c r="B35" s="94" t="s">
        <v>83</v>
      </c>
      <c r="C35" s="70" t="s">
        <v>79</v>
      </c>
      <c r="D35" s="71">
        <v>4.95</v>
      </c>
      <c r="E35" s="71">
        <v>4.95</v>
      </c>
      <c r="F35" s="71">
        <v>4.95</v>
      </c>
      <c r="G35" s="71">
        <v>4.95</v>
      </c>
      <c r="H35" s="71">
        <v>4.95</v>
      </c>
      <c r="I35" s="71">
        <v>4.95</v>
      </c>
      <c r="J35" s="71">
        <v>4.95</v>
      </c>
      <c r="K35" s="71">
        <v>4.95</v>
      </c>
      <c r="L35" s="71">
        <v>4.95</v>
      </c>
      <c r="M35" s="71">
        <v>4.95</v>
      </c>
      <c r="N35" s="71">
        <v>4.95</v>
      </c>
      <c r="O35" s="71">
        <v>4.95</v>
      </c>
      <c r="P35" s="71">
        <v>4.95</v>
      </c>
      <c r="Q35" s="71">
        <v>4.95</v>
      </c>
      <c r="R35" s="71">
        <v>4.95</v>
      </c>
      <c r="S35" s="71">
        <v>4.95</v>
      </c>
      <c r="T35" s="71">
        <v>4.95</v>
      </c>
      <c r="U35" s="71">
        <v>4.95</v>
      </c>
      <c r="V35" s="71">
        <v>4.95</v>
      </c>
      <c r="W35" s="71">
        <v>4.95</v>
      </c>
      <c r="X35" s="71">
        <v>4.95</v>
      </c>
      <c r="Y35" s="71">
        <v>4.95</v>
      </c>
      <c r="Z35" s="71">
        <v>4.95</v>
      </c>
      <c r="AA35" s="71">
        <v>4.95</v>
      </c>
    </row>
    <row r="36" spans="1:27" ht="12.75" hidden="1" customHeight="1" outlineLevel="1" x14ac:dyDescent="0.2">
      <c r="A36" s="163" t="s">
        <v>2443</v>
      </c>
      <c r="B36" s="94" t="s">
        <v>81</v>
      </c>
      <c r="C36" s="70" t="s">
        <v>79</v>
      </c>
      <c r="D36" s="71">
        <f>$D$11</f>
        <v>110.23</v>
      </c>
      <c r="E36" s="71">
        <f t="shared" ref="E36:AA36" si="17">$D$11</f>
        <v>110.23</v>
      </c>
      <c r="F36" s="71">
        <f t="shared" si="17"/>
        <v>110.23</v>
      </c>
      <c r="G36" s="71">
        <f t="shared" si="17"/>
        <v>110.23</v>
      </c>
      <c r="H36" s="71">
        <f t="shared" si="17"/>
        <v>110.23</v>
      </c>
      <c r="I36" s="71">
        <f t="shared" si="17"/>
        <v>110.23</v>
      </c>
      <c r="J36" s="71">
        <f t="shared" si="17"/>
        <v>110.23</v>
      </c>
      <c r="K36" s="71">
        <f t="shared" si="17"/>
        <v>110.23</v>
      </c>
      <c r="L36" s="71">
        <f t="shared" si="17"/>
        <v>110.23</v>
      </c>
      <c r="M36" s="71">
        <f t="shared" si="17"/>
        <v>110.23</v>
      </c>
      <c r="N36" s="71">
        <f t="shared" si="17"/>
        <v>110.23</v>
      </c>
      <c r="O36" s="71">
        <f t="shared" si="17"/>
        <v>110.23</v>
      </c>
      <c r="P36" s="71">
        <f t="shared" si="17"/>
        <v>110.23</v>
      </c>
      <c r="Q36" s="71">
        <f t="shared" si="17"/>
        <v>110.23</v>
      </c>
      <c r="R36" s="71">
        <f t="shared" si="17"/>
        <v>110.23</v>
      </c>
      <c r="S36" s="71">
        <f t="shared" si="17"/>
        <v>110.23</v>
      </c>
      <c r="T36" s="71">
        <f t="shared" si="17"/>
        <v>110.23</v>
      </c>
      <c r="U36" s="71">
        <f t="shared" si="17"/>
        <v>110.23</v>
      </c>
      <c r="V36" s="71">
        <f t="shared" si="17"/>
        <v>110.23</v>
      </c>
      <c r="W36" s="71">
        <f t="shared" si="17"/>
        <v>110.23</v>
      </c>
      <c r="X36" s="71">
        <f t="shared" si="17"/>
        <v>110.23</v>
      </c>
      <c r="Y36" s="71">
        <f t="shared" si="17"/>
        <v>110.23</v>
      </c>
      <c r="Z36" s="71">
        <f t="shared" si="17"/>
        <v>110.23</v>
      </c>
      <c r="AA36" s="71">
        <f t="shared" si="17"/>
        <v>110.23</v>
      </c>
    </row>
    <row r="37" spans="1:27" ht="12.75" customHeight="1" collapsed="1" x14ac:dyDescent="0.2">
      <c r="A37" s="162" t="s">
        <v>2444</v>
      </c>
      <c r="B37" s="54" t="str">
        <f>"07"&amp;"."&amp;$B$801&amp;"."&amp;$B$802</f>
        <v>07.05.2023</v>
      </c>
      <c r="C37" s="134" t="s">
        <v>76</v>
      </c>
      <c r="D37" s="135">
        <f>ROUND(((D38+D39+D41+D40)/1000),5)</f>
        <v>1.6446499999999999</v>
      </c>
      <c r="E37" s="135">
        <f>ROUND(((E38+E39+E41+E40)/1000),5)</f>
        <v>1.4975799999999999</v>
      </c>
      <c r="F37" s="135">
        <f>ROUND(((F38+F39+F41+F40)/1000),5)</f>
        <v>1.3761399999999999</v>
      </c>
      <c r="G37" s="135">
        <f t="shared" ref="G37:AA37" si="18">ROUND(((G38+G39+G41+G40)/1000),5)</f>
        <v>1.3274999999999999</v>
      </c>
      <c r="H37" s="135">
        <f t="shared" si="18"/>
        <v>1.3058700000000001</v>
      </c>
      <c r="I37" s="135">
        <f t="shared" si="18"/>
        <v>1.26702</v>
      </c>
      <c r="J37" s="135">
        <f t="shared" si="18"/>
        <v>1.3649800000000001</v>
      </c>
      <c r="K37" s="135">
        <f t="shared" si="18"/>
        <v>1.46214</v>
      </c>
      <c r="L37" s="135">
        <f t="shared" si="18"/>
        <v>1.6432100000000001</v>
      </c>
      <c r="M37" s="135">
        <f t="shared" si="18"/>
        <v>1.8064</v>
      </c>
      <c r="N37" s="135">
        <f t="shared" si="18"/>
        <v>1.8452</v>
      </c>
      <c r="O37" s="135">
        <f t="shared" si="18"/>
        <v>1.85548</v>
      </c>
      <c r="P37" s="135">
        <f t="shared" si="18"/>
        <v>1.8496999999999999</v>
      </c>
      <c r="Q37" s="135">
        <f t="shared" si="18"/>
        <v>1.8424199999999999</v>
      </c>
      <c r="R37" s="135">
        <f t="shared" si="18"/>
        <v>1.8321400000000001</v>
      </c>
      <c r="S37" s="135">
        <f t="shared" si="18"/>
        <v>1.8263499999999999</v>
      </c>
      <c r="T37" s="135">
        <f t="shared" si="18"/>
        <v>1.81057</v>
      </c>
      <c r="U37" s="135">
        <f t="shared" si="18"/>
        <v>1.8261499999999999</v>
      </c>
      <c r="V37" s="135">
        <f t="shared" si="18"/>
        <v>1.8527800000000001</v>
      </c>
      <c r="W37" s="135">
        <f t="shared" si="18"/>
        <v>1.9124399999999999</v>
      </c>
      <c r="X37" s="135">
        <f t="shared" si="18"/>
        <v>2.0326599999999999</v>
      </c>
      <c r="Y37" s="135">
        <f t="shared" si="18"/>
        <v>2.0901299999999998</v>
      </c>
      <c r="Z37" s="135">
        <f t="shared" si="18"/>
        <v>1.8305800000000001</v>
      </c>
      <c r="AA37" s="135">
        <f t="shared" si="18"/>
        <v>1.66625</v>
      </c>
    </row>
    <row r="38" spans="1:27" ht="12.75" hidden="1" customHeight="1" outlineLevel="1" x14ac:dyDescent="0.2">
      <c r="A38" s="163" t="s">
        <v>2445</v>
      </c>
      <c r="B38" s="94" t="s">
        <v>238</v>
      </c>
      <c r="C38" s="70" t="s">
        <v>79</v>
      </c>
      <c r="D38" s="71">
        <v>1463.29</v>
      </c>
      <c r="E38" s="71">
        <v>1316.22</v>
      </c>
      <c r="F38" s="71">
        <v>1194.78</v>
      </c>
      <c r="G38" s="71">
        <v>1146.1400000000001</v>
      </c>
      <c r="H38" s="71">
        <v>1124.51</v>
      </c>
      <c r="I38" s="71">
        <v>1085.6600000000001</v>
      </c>
      <c r="J38" s="71">
        <v>1183.6199999999999</v>
      </c>
      <c r="K38" s="71">
        <v>1280.78</v>
      </c>
      <c r="L38" s="71">
        <v>1461.85</v>
      </c>
      <c r="M38" s="71">
        <v>1625.04</v>
      </c>
      <c r="N38" s="71">
        <v>1663.84</v>
      </c>
      <c r="O38" s="71">
        <v>1674.12</v>
      </c>
      <c r="P38" s="71">
        <v>1668.34</v>
      </c>
      <c r="Q38" s="71">
        <v>1661.06</v>
      </c>
      <c r="R38" s="71">
        <v>1650.78</v>
      </c>
      <c r="S38" s="71">
        <v>1644.99</v>
      </c>
      <c r="T38" s="71">
        <v>1629.21</v>
      </c>
      <c r="U38" s="71">
        <v>1644.79</v>
      </c>
      <c r="V38" s="71">
        <v>1671.42</v>
      </c>
      <c r="W38" s="71">
        <v>1731.08</v>
      </c>
      <c r="X38" s="71">
        <v>1851.3</v>
      </c>
      <c r="Y38" s="71">
        <v>1908.77</v>
      </c>
      <c r="Z38" s="71">
        <v>1649.22</v>
      </c>
      <c r="AA38" s="71">
        <v>1484.89</v>
      </c>
    </row>
    <row r="39" spans="1:27" ht="12.75" hidden="1" customHeight="1" outlineLevel="1" x14ac:dyDescent="0.2">
      <c r="A39" s="163" t="s">
        <v>2446</v>
      </c>
      <c r="B39" s="94" t="s">
        <v>90</v>
      </c>
      <c r="C39" s="70" t="s">
        <v>79</v>
      </c>
      <c r="D39" s="71">
        <f t="shared" ref="D39:AA39" si="19">$D$9</f>
        <v>66.180000000000007</v>
      </c>
      <c r="E39" s="71">
        <f t="shared" si="19"/>
        <v>66.180000000000007</v>
      </c>
      <c r="F39" s="71">
        <f t="shared" si="19"/>
        <v>66.180000000000007</v>
      </c>
      <c r="G39" s="71">
        <f t="shared" si="19"/>
        <v>66.180000000000007</v>
      </c>
      <c r="H39" s="71">
        <f t="shared" si="19"/>
        <v>66.180000000000007</v>
      </c>
      <c r="I39" s="71">
        <f t="shared" si="19"/>
        <v>66.180000000000007</v>
      </c>
      <c r="J39" s="71">
        <f t="shared" si="19"/>
        <v>66.180000000000007</v>
      </c>
      <c r="K39" s="71">
        <f t="shared" si="19"/>
        <v>66.180000000000007</v>
      </c>
      <c r="L39" s="71">
        <f t="shared" si="19"/>
        <v>66.180000000000007</v>
      </c>
      <c r="M39" s="71">
        <f t="shared" si="19"/>
        <v>66.180000000000007</v>
      </c>
      <c r="N39" s="71">
        <f t="shared" si="19"/>
        <v>66.180000000000007</v>
      </c>
      <c r="O39" s="71">
        <f t="shared" si="19"/>
        <v>66.180000000000007</v>
      </c>
      <c r="P39" s="71">
        <f t="shared" si="19"/>
        <v>66.180000000000007</v>
      </c>
      <c r="Q39" s="71">
        <f t="shared" si="19"/>
        <v>66.180000000000007</v>
      </c>
      <c r="R39" s="71">
        <f t="shared" si="19"/>
        <v>66.180000000000007</v>
      </c>
      <c r="S39" s="71">
        <f t="shared" si="19"/>
        <v>66.180000000000007</v>
      </c>
      <c r="T39" s="71">
        <f t="shared" si="19"/>
        <v>66.180000000000007</v>
      </c>
      <c r="U39" s="71">
        <f t="shared" si="19"/>
        <v>66.180000000000007</v>
      </c>
      <c r="V39" s="71">
        <f t="shared" si="19"/>
        <v>66.180000000000007</v>
      </c>
      <c r="W39" s="71">
        <f t="shared" si="19"/>
        <v>66.180000000000007</v>
      </c>
      <c r="X39" s="71">
        <f t="shared" si="19"/>
        <v>66.180000000000007</v>
      </c>
      <c r="Y39" s="71">
        <f t="shared" si="19"/>
        <v>66.180000000000007</v>
      </c>
      <c r="Z39" s="71">
        <f t="shared" si="19"/>
        <v>66.180000000000007</v>
      </c>
      <c r="AA39" s="71">
        <f t="shared" si="19"/>
        <v>66.180000000000007</v>
      </c>
    </row>
    <row r="40" spans="1:27" ht="12.75" hidden="1" customHeight="1" outlineLevel="1" x14ac:dyDescent="0.2">
      <c r="A40" s="163" t="s">
        <v>2447</v>
      </c>
      <c r="B40" s="94" t="s">
        <v>83</v>
      </c>
      <c r="C40" s="70" t="s">
        <v>79</v>
      </c>
      <c r="D40" s="71">
        <v>4.95</v>
      </c>
      <c r="E40" s="71">
        <v>4.95</v>
      </c>
      <c r="F40" s="71">
        <v>4.95</v>
      </c>
      <c r="G40" s="71">
        <v>4.95</v>
      </c>
      <c r="H40" s="71">
        <v>4.95</v>
      </c>
      <c r="I40" s="71">
        <v>4.95</v>
      </c>
      <c r="J40" s="71">
        <v>4.95</v>
      </c>
      <c r="K40" s="71">
        <v>4.95</v>
      </c>
      <c r="L40" s="71">
        <v>4.95</v>
      </c>
      <c r="M40" s="71">
        <v>4.95</v>
      </c>
      <c r="N40" s="71">
        <v>4.95</v>
      </c>
      <c r="O40" s="71">
        <v>4.95</v>
      </c>
      <c r="P40" s="71">
        <v>4.95</v>
      </c>
      <c r="Q40" s="71">
        <v>4.95</v>
      </c>
      <c r="R40" s="71">
        <v>4.95</v>
      </c>
      <c r="S40" s="71">
        <v>4.95</v>
      </c>
      <c r="T40" s="71">
        <v>4.95</v>
      </c>
      <c r="U40" s="71">
        <v>4.95</v>
      </c>
      <c r="V40" s="71">
        <v>4.95</v>
      </c>
      <c r="W40" s="71">
        <v>4.95</v>
      </c>
      <c r="X40" s="71">
        <v>4.95</v>
      </c>
      <c r="Y40" s="71">
        <v>4.95</v>
      </c>
      <c r="Z40" s="71">
        <v>4.95</v>
      </c>
      <c r="AA40" s="71">
        <v>4.95</v>
      </c>
    </row>
    <row r="41" spans="1:27" ht="12.75" hidden="1" customHeight="1" outlineLevel="1" x14ac:dyDescent="0.2">
      <c r="A41" s="163" t="s">
        <v>2448</v>
      </c>
      <c r="B41" s="94" t="s">
        <v>81</v>
      </c>
      <c r="C41" s="70" t="s">
        <v>79</v>
      </c>
      <c r="D41" s="71">
        <f>$D$11</f>
        <v>110.23</v>
      </c>
      <c r="E41" s="71">
        <f t="shared" ref="E41:AA41" si="20">$D$11</f>
        <v>110.23</v>
      </c>
      <c r="F41" s="71">
        <f t="shared" si="20"/>
        <v>110.23</v>
      </c>
      <c r="G41" s="71">
        <f t="shared" si="20"/>
        <v>110.23</v>
      </c>
      <c r="H41" s="71">
        <f t="shared" si="20"/>
        <v>110.23</v>
      </c>
      <c r="I41" s="71">
        <f t="shared" si="20"/>
        <v>110.23</v>
      </c>
      <c r="J41" s="71">
        <f t="shared" si="20"/>
        <v>110.23</v>
      </c>
      <c r="K41" s="71">
        <f t="shared" si="20"/>
        <v>110.23</v>
      </c>
      <c r="L41" s="71">
        <f t="shared" si="20"/>
        <v>110.23</v>
      </c>
      <c r="M41" s="71">
        <f t="shared" si="20"/>
        <v>110.23</v>
      </c>
      <c r="N41" s="71">
        <f t="shared" si="20"/>
        <v>110.23</v>
      </c>
      <c r="O41" s="71">
        <f t="shared" si="20"/>
        <v>110.23</v>
      </c>
      <c r="P41" s="71">
        <f t="shared" si="20"/>
        <v>110.23</v>
      </c>
      <c r="Q41" s="71">
        <f t="shared" si="20"/>
        <v>110.23</v>
      </c>
      <c r="R41" s="71">
        <f t="shared" si="20"/>
        <v>110.23</v>
      </c>
      <c r="S41" s="71">
        <f t="shared" si="20"/>
        <v>110.23</v>
      </c>
      <c r="T41" s="71">
        <f t="shared" si="20"/>
        <v>110.23</v>
      </c>
      <c r="U41" s="71">
        <f t="shared" si="20"/>
        <v>110.23</v>
      </c>
      <c r="V41" s="71">
        <f t="shared" si="20"/>
        <v>110.23</v>
      </c>
      <c r="W41" s="71">
        <f t="shared" si="20"/>
        <v>110.23</v>
      </c>
      <c r="X41" s="71">
        <f t="shared" si="20"/>
        <v>110.23</v>
      </c>
      <c r="Y41" s="71">
        <f t="shared" si="20"/>
        <v>110.23</v>
      </c>
      <c r="Z41" s="71">
        <f t="shared" si="20"/>
        <v>110.23</v>
      </c>
      <c r="AA41" s="71">
        <f t="shared" si="20"/>
        <v>110.23</v>
      </c>
    </row>
    <row r="42" spans="1:27" ht="12.75" customHeight="1" collapsed="1" x14ac:dyDescent="0.2">
      <c r="A42" s="162" t="s">
        <v>2449</v>
      </c>
      <c r="B42" s="54" t="str">
        <f>"08"&amp;"."&amp;$B$801&amp;"."&amp;$B$802</f>
        <v>08.05.2023</v>
      </c>
      <c r="C42" s="134" t="s">
        <v>76</v>
      </c>
      <c r="D42" s="135">
        <f>ROUND(((D43+D44+D46+D45)/1000),5)</f>
        <v>1.64209</v>
      </c>
      <c r="E42" s="135">
        <f>ROUND(((E43+E44+E46+E45)/1000),5)</f>
        <v>1.54108</v>
      </c>
      <c r="F42" s="135">
        <f>ROUND(((F43+F44+F46+F45)/1000),5)</f>
        <v>1.4166399999999999</v>
      </c>
      <c r="G42" s="135">
        <f t="shared" ref="G42:AA42" si="21">ROUND(((G43+G44+G46+G45)/1000),5)</f>
        <v>1.3909800000000001</v>
      </c>
      <c r="H42" s="135">
        <f t="shared" si="21"/>
        <v>1.3702700000000001</v>
      </c>
      <c r="I42" s="135">
        <f t="shared" si="21"/>
        <v>1.3803099999999999</v>
      </c>
      <c r="J42" s="135">
        <f t="shared" si="21"/>
        <v>1.41269</v>
      </c>
      <c r="K42" s="135">
        <f t="shared" si="21"/>
        <v>1.53592</v>
      </c>
      <c r="L42" s="135">
        <f t="shared" si="21"/>
        <v>1.7541500000000001</v>
      </c>
      <c r="M42" s="135">
        <f t="shared" si="21"/>
        <v>1.9516100000000001</v>
      </c>
      <c r="N42" s="135">
        <f t="shared" si="21"/>
        <v>2.01254</v>
      </c>
      <c r="O42" s="135">
        <f t="shared" si="21"/>
        <v>2.0209199999999998</v>
      </c>
      <c r="P42" s="135">
        <f t="shared" si="21"/>
        <v>2.00814</v>
      </c>
      <c r="Q42" s="135">
        <f t="shared" si="21"/>
        <v>2.0047100000000002</v>
      </c>
      <c r="R42" s="135">
        <f t="shared" si="21"/>
        <v>1.9987699999999999</v>
      </c>
      <c r="S42" s="135">
        <f t="shared" si="21"/>
        <v>1.99213</v>
      </c>
      <c r="T42" s="135">
        <f t="shared" si="21"/>
        <v>1.9761200000000001</v>
      </c>
      <c r="U42" s="135">
        <f t="shared" si="21"/>
        <v>2.0475500000000002</v>
      </c>
      <c r="V42" s="135">
        <f t="shared" si="21"/>
        <v>2.09063</v>
      </c>
      <c r="W42" s="135">
        <f t="shared" si="21"/>
        <v>2.1362299999999999</v>
      </c>
      <c r="X42" s="135">
        <f t="shared" si="21"/>
        <v>2.1399499999999998</v>
      </c>
      <c r="Y42" s="135">
        <f t="shared" si="21"/>
        <v>2.2265000000000001</v>
      </c>
      <c r="Z42" s="135">
        <f t="shared" si="21"/>
        <v>1.90316</v>
      </c>
      <c r="AA42" s="135">
        <f t="shared" si="21"/>
        <v>1.7602199999999999</v>
      </c>
    </row>
    <row r="43" spans="1:27" ht="12.75" hidden="1" customHeight="1" outlineLevel="1" x14ac:dyDescent="0.2">
      <c r="A43" s="163" t="s">
        <v>2450</v>
      </c>
      <c r="B43" s="94" t="s">
        <v>238</v>
      </c>
      <c r="C43" s="70" t="s">
        <v>79</v>
      </c>
      <c r="D43" s="71">
        <v>1460.73</v>
      </c>
      <c r="E43" s="71">
        <v>1359.72</v>
      </c>
      <c r="F43" s="71">
        <v>1235.28</v>
      </c>
      <c r="G43" s="71">
        <v>1209.6199999999999</v>
      </c>
      <c r="H43" s="71">
        <v>1188.9100000000001</v>
      </c>
      <c r="I43" s="71">
        <v>1198.95</v>
      </c>
      <c r="J43" s="71">
        <v>1231.33</v>
      </c>
      <c r="K43" s="71">
        <v>1354.56</v>
      </c>
      <c r="L43" s="71">
        <v>1572.79</v>
      </c>
      <c r="M43" s="71">
        <v>1770.25</v>
      </c>
      <c r="N43" s="71">
        <v>1831.18</v>
      </c>
      <c r="O43" s="71">
        <v>1839.56</v>
      </c>
      <c r="P43" s="71">
        <v>1826.78</v>
      </c>
      <c r="Q43" s="71">
        <v>1823.35</v>
      </c>
      <c r="R43" s="71">
        <v>1817.41</v>
      </c>
      <c r="S43" s="71">
        <v>1810.77</v>
      </c>
      <c r="T43" s="71">
        <v>1794.76</v>
      </c>
      <c r="U43" s="71">
        <v>1866.19</v>
      </c>
      <c r="V43" s="71">
        <v>1909.27</v>
      </c>
      <c r="W43" s="71">
        <v>1954.87</v>
      </c>
      <c r="X43" s="71">
        <v>1958.59</v>
      </c>
      <c r="Y43" s="71">
        <v>2045.14</v>
      </c>
      <c r="Z43" s="71">
        <v>1721.8</v>
      </c>
      <c r="AA43" s="71">
        <v>1578.86</v>
      </c>
    </row>
    <row r="44" spans="1:27" ht="12.75" hidden="1" customHeight="1" outlineLevel="1" x14ac:dyDescent="0.2">
      <c r="A44" s="163" t="s">
        <v>2451</v>
      </c>
      <c r="B44" s="94" t="s">
        <v>90</v>
      </c>
      <c r="C44" s="70" t="s">
        <v>79</v>
      </c>
      <c r="D44" s="71">
        <f t="shared" ref="D44:AA44" si="22">$D$9</f>
        <v>66.180000000000007</v>
      </c>
      <c r="E44" s="71">
        <f t="shared" si="22"/>
        <v>66.180000000000007</v>
      </c>
      <c r="F44" s="71">
        <f t="shared" si="22"/>
        <v>66.180000000000007</v>
      </c>
      <c r="G44" s="71">
        <f t="shared" si="22"/>
        <v>66.180000000000007</v>
      </c>
      <c r="H44" s="71">
        <f t="shared" si="22"/>
        <v>66.180000000000007</v>
      </c>
      <c r="I44" s="71">
        <f t="shared" si="22"/>
        <v>66.180000000000007</v>
      </c>
      <c r="J44" s="71">
        <f t="shared" si="22"/>
        <v>66.180000000000007</v>
      </c>
      <c r="K44" s="71">
        <f t="shared" si="22"/>
        <v>66.180000000000007</v>
      </c>
      <c r="L44" s="71">
        <f t="shared" si="22"/>
        <v>66.180000000000007</v>
      </c>
      <c r="M44" s="71">
        <f t="shared" si="22"/>
        <v>66.180000000000007</v>
      </c>
      <c r="N44" s="71">
        <f t="shared" si="22"/>
        <v>66.180000000000007</v>
      </c>
      <c r="O44" s="71">
        <f t="shared" si="22"/>
        <v>66.180000000000007</v>
      </c>
      <c r="P44" s="71">
        <f t="shared" si="22"/>
        <v>66.180000000000007</v>
      </c>
      <c r="Q44" s="71">
        <f t="shared" si="22"/>
        <v>66.180000000000007</v>
      </c>
      <c r="R44" s="71">
        <f t="shared" si="22"/>
        <v>66.180000000000007</v>
      </c>
      <c r="S44" s="71">
        <f t="shared" si="22"/>
        <v>66.180000000000007</v>
      </c>
      <c r="T44" s="71">
        <f t="shared" si="22"/>
        <v>66.180000000000007</v>
      </c>
      <c r="U44" s="71">
        <f t="shared" si="22"/>
        <v>66.180000000000007</v>
      </c>
      <c r="V44" s="71">
        <f t="shared" si="22"/>
        <v>66.180000000000007</v>
      </c>
      <c r="W44" s="71">
        <f t="shared" si="22"/>
        <v>66.180000000000007</v>
      </c>
      <c r="X44" s="71">
        <f t="shared" si="22"/>
        <v>66.180000000000007</v>
      </c>
      <c r="Y44" s="71">
        <f t="shared" si="22"/>
        <v>66.180000000000007</v>
      </c>
      <c r="Z44" s="71">
        <f t="shared" si="22"/>
        <v>66.180000000000007</v>
      </c>
      <c r="AA44" s="71">
        <f t="shared" si="22"/>
        <v>66.180000000000007</v>
      </c>
    </row>
    <row r="45" spans="1:27" ht="12.75" hidden="1" customHeight="1" outlineLevel="1" x14ac:dyDescent="0.2">
      <c r="A45" s="163" t="s">
        <v>2452</v>
      </c>
      <c r="B45" s="94" t="s">
        <v>83</v>
      </c>
      <c r="C45" s="70" t="s">
        <v>79</v>
      </c>
      <c r="D45" s="71">
        <v>4.95</v>
      </c>
      <c r="E45" s="71">
        <v>4.95</v>
      </c>
      <c r="F45" s="71">
        <v>4.95</v>
      </c>
      <c r="G45" s="71">
        <v>4.95</v>
      </c>
      <c r="H45" s="71">
        <v>4.95</v>
      </c>
      <c r="I45" s="71">
        <v>4.95</v>
      </c>
      <c r="J45" s="71">
        <v>4.95</v>
      </c>
      <c r="K45" s="71">
        <v>4.95</v>
      </c>
      <c r="L45" s="71">
        <v>4.95</v>
      </c>
      <c r="M45" s="71">
        <v>4.95</v>
      </c>
      <c r="N45" s="71">
        <v>4.95</v>
      </c>
      <c r="O45" s="71">
        <v>4.95</v>
      </c>
      <c r="P45" s="71">
        <v>4.95</v>
      </c>
      <c r="Q45" s="71">
        <v>4.95</v>
      </c>
      <c r="R45" s="71">
        <v>4.95</v>
      </c>
      <c r="S45" s="71">
        <v>4.95</v>
      </c>
      <c r="T45" s="71">
        <v>4.95</v>
      </c>
      <c r="U45" s="71">
        <v>4.95</v>
      </c>
      <c r="V45" s="71">
        <v>4.95</v>
      </c>
      <c r="W45" s="71">
        <v>4.95</v>
      </c>
      <c r="X45" s="71">
        <v>4.95</v>
      </c>
      <c r="Y45" s="71">
        <v>4.95</v>
      </c>
      <c r="Z45" s="71">
        <v>4.95</v>
      </c>
      <c r="AA45" s="71">
        <v>4.95</v>
      </c>
    </row>
    <row r="46" spans="1:27" ht="12.75" hidden="1" customHeight="1" outlineLevel="1" x14ac:dyDescent="0.2">
      <c r="A46" s="163" t="s">
        <v>2453</v>
      </c>
      <c r="B46" s="94" t="s">
        <v>81</v>
      </c>
      <c r="C46" s="70" t="s">
        <v>79</v>
      </c>
      <c r="D46" s="71">
        <f>$D$11</f>
        <v>110.23</v>
      </c>
      <c r="E46" s="71">
        <f t="shared" ref="E46:AA46" si="23">$D$11</f>
        <v>110.23</v>
      </c>
      <c r="F46" s="71">
        <f t="shared" si="23"/>
        <v>110.23</v>
      </c>
      <c r="G46" s="71">
        <f t="shared" si="23"/>
        <v>110.23</v>
      </c>
      <c r="H46" s="71">
        <f t="shared" si="23"/>
        <v>110.23</v>
      </c>
      <c r="I46" s="71">
        <f t="shared" si="23"/>
        <v>110.23</v>
      </c>
      <c r="J46" s="71">
        <f t="shared" si="23"/>
        <v>110.23</v>
      </c>
      <c r="K46" s="71">
        <f t="shared" si="23"/>
        <v>110.23</v>
      </c>
      <c r="L46" s="71">
        <f t="shared" si="23"/>
        <v>110.23</v>
      </c>
      <c r="M46" s="71">
        <f t="shared" si="23"/>
        <v>110.23</v>
      </c>
      <c r="N46" s="71">
        <f t="shared" si="23"/>
        <v>110.23</v>
      </c>
      <c r="O46" s="71">
        <f t="shared" si="23"/>
        <v>110.23</v>
      </c>
      <c r="P46" s="71">
        <f t="shared" si="23"/>
        <v>110.23</v>
      </c>
      <c r="Q46" s="71">
        <f t="shared" si="23"/>
        <v>110.23</v>
      </c>
      <c r="R46" s="71">
        <f t="shared" si="23"/>
        <v>110.23</v>
      </c>
      <c r="S46" s="71">
        <f t="shared" si="23"/>
        <v>110.23</v>
      </c>
      <c r="T46" s="71">
        <f t="shared" si="23"/>
        <v>110.23</v>
      </c>
      <c r="U46" s="71">
        <f t="shared" si="23"/>
        <v>110.23</v>
      </c>
      <c r="V46" s="71">
        <f t="shared" si="23"/>
        <v>110.23</v>
      </c>
      <c r="W46" s="71">
        <f t="shared" si="23"/>
        <v>110.23</v>
      </c>
      <c r="X46" s="71">
        <f t="shared" si="23"/>
        <v>110.23</v>
      </c>
      <c r="Y46" s="71">
        <f t="shared" si="23"/>
        <v>110.23</v>
      </c>
      <c r="Z46" s="71">
        <f t="shared" si="23"/>
        <v>110.23</v>
      </c>
      <c r="AA46" s="71">
        <f t="shared" si="23"/>
        <v>110.23</v>
      </c>
    </row>
    <row r="47" spans="1:27" ht="12.75" customHeight="1" collapsed="1" x14ac:dyDescent="0.2">
      <c r="A47" s="162" t="s">
        <v>2454</v>
      </c>
      <c r="B47" s="54" t="str">
        <f>"09"&amp;"."&amp;$B$801&amp;"."&amp;$B$802</f>
        <v>09.05.2023</v>
      </c>
      <c r="C47" s="134" t="s">
        <v>76</v>
      </c>
      <c r="D47" s="135">
        <f>ROUND(((D48+D49+D51+D50)/1000),5)</f>
        <v>1.68191</v>
      </c>
      <c r="E47" s="135">
        <f>ROUND(((E48+E49+E51+E50)/1000),5)</f>
        <v>1.5578099999999999</v>
      </c>
      <c r="F47" s="135">
        <f>ROUND(((F48+F49+F51+F50)/1000),5)</f>
        <v>1.4978199999999999</v>
      </c>
      <c r="G47" s="135">
        <f t="shared" ref="G47:AA47" si="24">ROUND(((G48+G49+G51+G50)/1000),5)</f>
        <v>1.45096</v>
      </c>
      <c r="H47" s="135">
        <f t="shared" si="24"/>
        <v>1.41151</v>
      </c>
      <c r="I47" s="135">
        <f t="shared" si="24"/>
        <v>1.39822</v>
      </c>
      <c r="J47" s="135">
        <f t="shared" si="24"/>
        <v>1.4174500000000001</v>
      </c>
      <c r="K47" s="135">
        <f t="shared" si="24"/>
        <v>1.50919</v>
      </c>
      <c r="L47" s="135">
        <f t="shared" si="24"/>
        <v>1.75465</v>
      </c>
      <c r="M47" s="135">
        <f t="shared" si="24"/>
        <v>1.88781</v>
      </c>
      <c r="N47" s="135">
        <f t="shared" si="24"/>
        <v>1.98482</v>
      </c>
      <c r="O47" s="135">
        <f t="shared" si="24"/>
        <v>1.98092</v>
      </c>
      <c r="P47" s="135">
        <f t="shared" si="24"/>
        <v>1.9749000000000001</v>
      </c>
      <c r="Q47" s="135">
        <f t="shared" si="24"/>
        <v>1.97421</v>
      </c>
      <c r="R47" s="135">
        <f t="shared" si="24"/>
        <v>1.9684900000000001</v>
      </c>
      <c r="S47" s="135">
        <f t="shared" si="24"/>
        <v>1.9283600000000001</v>
      </c>
      <c r="T47" s="135">
        <f t="shared" si="24"/>
        <v>1.92096</v>
      </c>
      <c r="U47" s="135">
        <f t="shared" si="24"/>
        <v>2.1878700000000002</v>
      </c>
      <c r="V47" s="135">
        <f t="shared" si="24"/>
        <v>2.1901899999999999</v>
      </c>
      <c r="W47" s="135">
        <f t="shared" si="24"/>
        <v>2.2359499999999999</v>
      </c>
      <c r="X47" s="135">
        <f t="shared" si="24"/>
        <v>2.3310599999999999</v>
      </c>
      <c r="Y47" s="135">
        <f t="shared" si="24"/>
        <v>2.3998699999999999</v>
      </c>
      <c r="Z47" s="135">
        <f t="shared" si="24"/>
        <v>1.97292</v>
      </c>
      <c r="AA47" s="135">
        <f t="shared" si="24"/>
        <v>1.82881</v>
      </c>
    </row>
    <row r="48" spans="1:27" ht="12.75" hidden="1" customHeight="1" outlineLevel="1" x14ac:dyDescent="0.2">
      <c r="A48" s="163" t="s">
        <v>2455</v>
      </c>
      <c r="B48" s="94" t="s">
        <v>238</v>
      </c>
      <c r="C48" s="70" t="s">
        <v>79</v>
      </c>
      <c r="D48" s="71">
        <v>1500.55</v>
      </c>
      <c r="E48" s="71">
        <v>1376.45</v>
      </c>
      <c r="F48" s="71">
        <v>1316.46</v>
      </c>
      <c r="G48" s="71">
        <v>1269.5999999999999</v>
      </c>
      <c r="H48" s="71">
        <v>1230.1500000000001</v>
      </c>
      <c r="I48" s="71">
        <v>1216.8599999999999</v>
      </c>
      <c r="J48" s="71">
        <v>1236.0899999999999</v>
      </c>
      <c r="K48" s="71">
        <v>1327.83</v>
      </c>
      <c r="L48" s="71">
        <v>1573.29</v>
      </c>
      <c r="M48" s="71">
        <v>1706.45</v>
      </c>
      <c r="N48" s="71">
        <v>1803.46</v>
      </c>
      <c r="O48" s="71">
        <v>1799.56</v>
      </c>
      <c r="P48" s="71">
        <v>1793.54</v>
      </c>
      <c r="Q48" s="71">
        <v>1792.85</v>
      </c>
      <c r="R48" s="71">
        <v>1787.13</v>
      </c>
      <c r="S48" s="71">
        <v>1747</v>
      </c>
      <c r="T48" s="71">
        <v>1739.6</v>
      </c>
      <c r="U48" s="71">
        <v>2006.51</v>
      </c>
      <c r="V48" s="71">
        <v>2008.83</v>
      </c>
      <c r="W48" s="71">
        <v>2054.59</v>
      </c>
      <c r="X48" s="71">
        <v>2149.6999999999998</v>
      </c>
      <c r="Y48" s="71">
        <v>2218.5100000000002</v>
      </c>
      <c r="Z48" s="71">
        <v>1791.56</v>
      </c>
      <c r="AA48" s="71">
        <v>1647.45</v>
      </c>
    </row>
    <row r="49" spans="1:27" ht="12.75" hidden="1" customHeight="1" outlineLevel="1" x14ac:dyDescent="0.2">
      <c r="A49" s="163" t="s">
        <v>2456</v>
      </c>
      <c r="B49" s="94" t="s">
        <v>90</v>
      </c>
      <c r="C49" s="70" t="s">
        <v>79</v>
      </c>
      <c r="D49" s="71">
        <f t="shared" ref="D49:AA49" si="25">$D$9</f>
        <v>66.180000000000007</v>
      </c>
      <c r="E49" s="71">
        <f t="shared" si="25"/>
        <v>66.180000000000007</v>
      </c>
      <c r="F49" s="71">
        <f t="shared" si="25"/>
        <v>66.180000000000007</v>
      </c>
      <c r="G49" s="71">
        <f t="shared" si="25"/>
        <v>66.180000000000007</v>
      </c>
      <c r="H49" s="71">
        <f t="shared" si="25"/>
        <v>66.180000000000007</v>
      </c>
      <c r="I49" s="71">
        <f t="shared" si="25"/>
        <v>66.180000000000007</v>
      </c>
      <c r="J49" s="71">
        <f t="shared" si="25"/>
        <v>66.180000000000007</v>
      </c>
      <c r="K49" s="71">
        <f t="shared" si="25"/>
        <v>66.180000000000007</v>
      </c>
      <c r="L49" s="71">
        <f t="shared" si="25"/>
        <v>66.180000000000007</v>
      </c>
      <c r="M49" s="71">
        <f t="shared" si="25"/>
        <v>66.180000000000007</v>
      </c>
      <c r="N49" s="71">
        <f t="shared" si="25"/>
        <v>66.180000000000007</v>
      </c>
      <c r="O49" s="71">
        <f t="shared" si="25"/>
        <v>66.180000000000007</v>
      </c>
      <c r="P49" s="71">
        <f t="shared" si="25"/>
        <v>66.180000000000007</v>
      </c>
      <c r="Q49" s="71">
        <f t="shared" si="25"/>
        <v>66.180000000000007</v>
      </c>
      <c r="R49" s="71">
        <f t="shared" si="25"/>
        <v>66.180000000000007</v>
      </c>
      <c r="S49" s="71">
        <f t="shared" si="25"/>
        <v>66.180000000000007</v>
      </c>
      <c r="T49" s="71">
        <f t="shared" si="25"/>
        <v>66.180000000000007</v>
      </c>
      <c r="U49" s="71">
        <f t="shared" si="25"/>
        <v>66.180000000000007</v>
      </c>
      <c r="V49" s="71">
        <f t="shared" si="25"/>
        <v>66.180000000000007</v>
      </c>
      <c r="W49" s="71">
        <f t="shared" si="25"/>
        <v>66.180000000000007</v>
      </c>
      <c r="X49" s="71">
        <f t="shared" si="25"/>
        <v>66.180000000000007</v>
      </c>
      <c r="Y49" s="71">
        <f t="shared" si="25"/>
        <v>66.180000000000007</v>
      </c>
      <c r="Z49" s="71">
        <f t="shared" si="25"/>
        <v>66.180000000000007</v>
      </c>
      <c r="AA49" s="71">
        <f t="shared" si="25"/>
        <v>66.180000000000007</v>
      </c>
    </row>
    <row r="50" spans="1:27" ht="12.75" hidden="1" customHeight="1" outlineLevel="1" x14ac:dyDescent="0.2">
      <c r="A50" s="163" t="s">
        <v>2457</v>
      </c>
      <c r="B50" s="94" t="s">
        <v>83</v>
      </c>
      <c r="C50" s="70" t="s">
        <v>79</v>
      </c>
      <c r="D50" s="71">
        <v>4.95</v>
      </c>
      <c r="E50" s="71">
        <v>4.95</v>
      </c>
      <c r="F50" s="71">
        <v>4.95</v>
      </c>
      <c r="G50" s="71">
        <v>4.95</v>
      </c>
      <c r="H50" s="71">
        <v>4.95</v>
      </c>
      <c r="I50" s="71">
        <v>4.95</v>
      </c>
      <c r="J50" s="71">
        <v>4.95</v>
      </c>
      <c r="K50" s="71">
        <v>4.95</v>
      </c>
      <c r="L50" s="71">
        <v>4.95</v>
      </c>
      <c r="M50" s="71">
        <v>4.95</v>
      </c>
      <c r="N50" s="71">
        <v>4.95</v>
      </c>
      <c r="O50" s="71">
        <v>4.95</v>
      </c>
      <c r="P50" s="71">
        <v>4.95</v>
      </c>
      <c r="Q50" s="71">
        <v>4.95</v>
      </c>
      <c r="R50" s="71">
        <v>4.95</v>
      </c>
      <c r="S50" s="71">
        <v>4.95</v>
      </c>
      <c r="T50" s="71">
        <v>4.95</v>
      </c>
      <c r="U50" s="71">
        <v>4.95</v>
      </c>
      <c r="V50" s="71">
        <v>4.95</v>
      </c>
      <c r="W50" s="71">
        <v>4.95</v>
      </c>
      <c r="X50" s="71">
        <v>4.95</v>
      </c>
      <c r="Y50" s="71">
        <v>4.95</v>
      </c>
      <c r="Z50" s="71">
        <v>4.95</v>
      </c>
      <c r="AA50" s="71">
        <v>4.95</v>
      </c>
    </row>
    <row r="51" spans="1:27" ht="12.75" hidden="1" customHeight="1" outlineLevel="1" x14ac:dyDescent="0.2">
      <c r="A51" s="163" t="s">
        <v>2458</v>
      </c>
      <c r="B51" s="94" t="s">
        <v>81</v>
      </c>
      <c r="C51" s="70" t="s">
        <v>79</v>
      </c>
      <c r="D51" s="71">
        <f>$D$11</f>
        <v>110.23</v>
      </c>
      <c r="E51" s="71">
        <f t="shared" ref="E51:AA51" si="26">$D$11</f>
        <v>110.23</v>
      </c>
      <c r="F51" s="71">
        <f t="shared" si="26"/>
        <v>110.23</v>
      </c>
      <c r="G51" s="71">
        <f t="shared" si="26"/>
        <v>110.23</v>
      </c>
      <c r="H51" s="71">
        <f t="shared" si="26"/>
        <v>110.23</v>
      </c>
      <c r="I51" s="71">
        <f t="shared" si="26"/>
        <v>110.23</v>
      </c>
      <c r="J51" s="71">
        <f t="shared" si="26"/>
        <v>110.23</v>
      </c>
      <c r="K51" s="71">
        <f t="shared" si="26"/>
        <v>110.23</v>
      </c>
      <c r="L51" s="71">
        <f t="shared" si="26"/>
        <v>110.23</v>
      </c>
      <c r="M51" s="71">
        <f t="shared" si="26"/>
        <v>110.23</v>
      </c>
      <c r="N51" s="71">
        <f t="shared" si="26"/>
        <v>110.23</v>
      </c>
      <c r="O51" s="71">
        <f t="shared" si="26"/>
        <v>110.23</v>
      </c>
      <c r="P51" s="71">
        <f t="shared" si="26"/>
        <v>110.23</v>
      </c>
      <c r="Q51" s="71">
        <f t="shared" si="26"/>
        <v>110.23</v>
      </c>
      <c r="R51" s="71">
        <f t="shared" si="26"/>
        <v>110.23</v>
      </c>
      <c r="S51" s="71">
        <f t="shared" si="26"/>
        <v>110.23</v>
      </c>
      <c r="T51" s="71">
        <f t="shared" si="26"/>
        <v>110.23</v>
      </c>
      <c r="U51" s="71">
        <f t="shared" si="26"/>
        <v>110.23</v>
      </c>
      <c r="V51" s="71">
        <f t="shared" si="26"/>
        <v>110.23</v>
      </c>
      <c r="W51" s="71">
        <f t="shared" si="26"/>
        <v>110.23</v>
      </c>
      <c r="X51" s="71">
        <f t="shared" si="26"/>
        <v>110.23</v>
      </c>
      <c r="Y51" s="71">
        <f t="shared" si="26"/>
        <v>110.23</v>
      </c>
      <c r="Z51" s="71">
        <f t="shared" si="26"/>
        <v>110.23</v>
      </c>
      <c r="AA51" s="71">
        <f t="shared" si="26"/>
        <v>110.23</v>
      </c>
    </row>
    <row r="52" spans="1:27" ht="12.75" customHeight="1" collapsed="1" x14ac:dyDescent="0.2">
      <c r="A52" s="162" t="s">
        <v>2459</v>
      </c>
      <c r="B52" s="54" t="str">
        <f>"10"&amp;"."&amp;$B$801&amp;"."&amp;$B$802</f>
        <v>10.05.2023</v>
      </c>
      <c r="C52" s="134" t="s">
        <v>76</v>
      </c>
      <c r="D52" s="135">
        <f>ROUND(((D53+D54+D56+D55)/1000),5)</f>
        <v>1.78332</v>
      </c>
      <c r="E52" s="135">
        <f>ROUND(((E53+E54+E56+E55)/1000),5)</f>
        <v>1.57616</v>
      </c>
      <c r="F52" s="135">
        <f>ROUND(((F53+F54+F56+F55)/1000),5)</f>
        <v>1.4854400000000001</v>
      </c>
      <c r="G52" s="135">
        <f t="shared" ref="G52:AA52" si="27">ROUND(((G53+G54+G56+G55)/1000),5)</f>
        <v>1.4347799999999999</v>
      </c>
      <c r="H52" s="135">
        <f t="shared" si="27"/>
        <v>1.45614</v>
      </c>
      <c r="I52" s="135">
        <f t="shared" si="27"/>
        <v>1.5069699999999999</v>
      </c>
      <c r="J52" s="135">
        <f t="shared" si="27"/>
        <v>1.6876500000000001</v>
      </c>
      <c r="K52" s="135">
        <f t="shared" si="27"/>
        <v>1.83182</v>
      </c>
      <c r="L52" s="135">
        <f t="shared" si="27"/>
        <v>2.0454699999999999</v>
      </c>
      <c r="M52" s="135">
        <f t="shared" si="27"/>
        <v>2.24647</v>
      </c>
      <c r="N52" s="135">
        <f t="shared" si="27"/>
        <v>2.3138399999999999</v>
      </c>
      <c r="O52" s="135">
        <f t="shared" si="27"/>
        <v>2.1289099999999999</v>
      </c>
      <c r="P52" s="135">
        <f t="shared" si="27"/>
        <v>2.1337000000000002</v>
      </c>
      <c r="Q52" s="135">
        <f t="shared" si="27"/>
        <v>2.1477300000000001</v>
      </c>
      <c r="R52" s="135">
        <f t="shared" si="27"/>
        <v>2.1296900000000001</v>
      </c>
      <c r="S52" s="135">
        <f t="shared" si="27"/>
        <v>2.1287500000000001</v>
      </c>
      <c r="T52" s="135">
        <f t="shared" si="27"/>
        <v>2.0884499999999999</v>
      </c>
      <c r="U52" s="135">
        <f t="shared" si="27"/>
        <v>2.05505</v>
      </c>
      <c r="V52" s="135">
        <f t="shared" si="27"/>
        <v>2.0462400000000001</v>
      </c>
      <c r="W52" s="135">
        <f t="shared" si="27"/>
        <v>2.0920200000000002</v>
      </c>
      <c r="X52" s="135">
        <f t="shared" si="27"/>
        <v>2.1466400000000001</v>
      </c>
      <c r="Y52" s="135">
        <f t="shared" si="27"/>
        <v>2.09124</v>
      </c>
      <c r="Z52" s="135">
        <f t="shared" si="27"/>
        <v>2.00373</v>
      </c>
      <c r="AA52" s="135">
        <f t="shared" si="27"/>
        <v>1.8026</v>
      </c>
    </row>
    <row r="53" spans="1:27" ht="12.75" hidden="1" customHeight="1" outlineLevel="1" x14ac:dyDescent="0.2">
      <c r="A53" s="163" t="s">
        <v>2460</v>
      </c>
      <c r="B53" s="94" t="s">
        <v>238</v>
      </c>
      <c r="C53" s="70" t="s">
        <v>79</v>
      </c>
      <c r="D53" s="71">
        <v>1601.96</v>
      </c>
      <c r="E53" s="71">
        <v>1394.8</v>
      </c>
      <c r="F53" s="71">
        <v>1304.08</v>
      </c>
      <c r="G53" s="71">
        <v>1253.42</v>
      </c>
      <c r="H53" s="71">
        <v>1274.78</v>
      </c>
      <c r="I53" s="71">
        <v>1325.61</v>
      </c>
      <c r="J53" s="71">
        <v>1506.29</v>
      </c>
      <c r="K53" s="71">
        <v>1650.46</v>
      </c>
      <c r="L53" s="71">
        <v>1864.11</v>
      </c>
      <c r="M53" s="71">
        <v>2065.11</v>
      </c>
      <c r="N53" s="71">
        <v>2132.48</v>
      </c>
      <c r="O53" s="71">
        <v>1947.55</v>
      </c>
      <c r="P53" s="71">
        <v>1952.34</v>
      </c>
      <c r="Q53" s="71">
        <v>1966.37</v>
      </c>
      <c r="R53" s="71">
        <v>1948.33</v>
      </c>
      <c r="S53" s="71">
        <v>1947.39</v>
      </c>
      <c r="T53" s="71">
        <v>1907.09</v>
      </c>
      <c r="U53" s="71">
        <v>1873.69</v>
      </c>
      <c r="V53" s="71">
        <v>1864.88</v>
      </c>
      <c r="W53" s="71">
        <v>1910.66</v>
      </c>
      <c r="X53" s="71">
        <v>1965.28</v>
      </c>
      <c r="Y53" s="71">
        <v>1909.88</v>
      </c>
      <c r="Z53" s="71">
        <v>1822.37</v>
      </c>
      <c r="AA53" s="71">
        <v>1621.24</v>
      </c>
    </row>
    <row r="54" spans="1:27" ht="12.75" hidden="1" customHeight="1" outlineLevel="1" x14ac:dyDescent="0.2">
      <c r="A54" s="163" t="s">
        <v>2461</v>
      </c>
      <c r="B54" s="94" t="s">
        <v>90</v>
      </c>
      <c r="C54" s="70" t="s">
        <v>79</v>
      </c>
      <c r="D54" s="71">
        <f t="shared" ref="D54:AA54" si="28">$D$9</f>
        <v>66.180000000000007</v>
      </c>
      <c r="E54" s="71">
        <f t="shared" si="28"/>
        <v>66.180000000000007</v>
      </c>
      <c r="F54" s="71">
        <f t="shared" si="28"/>
        <v>66.180000000000007</v>
      </c>
      <c r="G54" s="71">
        <f t="shared" si="28"/>
        <v>66.180000000000007</v>
      </c>
      <c r="H54" s="71">
        <f t="shared" si="28"/>
        <v>66.180000000000007</v>
      </c>
      <c r="I54" s="71">
        <f t="shared" si="28"/>
        <v>66.180000000000007</v>
      </c>
      <c r="J54" s="71">
        <f t="shared" si="28"/>
        <v>66.180000000000007</v>
      </c>
      <c r="K54" s="71">
        <f t="shared" si="28"/>
        <v>66.180000000000007</v>
      </c>
      <c r="L54" s="71">
        <f t="shared" si="28"/>
        <v>66.180000000000007</v>
      </c>
      <c r="M54" s="71">
        <f t="shared" si="28"/>
        <v>66.180000000000007</v>
      </c>
      <c r="N54" s="71">
        <f t="shared" si="28"/>
        <v>66.180000000000007</v>
      </c>
      <c r="O54" s="71">
        <f t="shared" si="28"/>
        <v>66.180000000000007</v>
      </c>
      <c r="P54" s="71">
        <f t="shared" si="28"/>
        <v>66.180000000000007</v>
      </c>
      <c r="Q54" s="71">
        <f t="shared" si="28"/>
        <v>66.180000000000007</v>
      </c>
      <c r="R54" s="71">
        <f t="shared" si="28"/>
        <v>66.180000000000007</v>
      </c>
      <c r="S54" s="71">
        <f t="shared" si="28"/>
        <v>66.180000000000007</v>
      </c>
      <c r="T54" s="71">
        <f t="shared" si="28"/>
        <v>66.180000000000007</v>
      </c>
      <c r="U54" s="71">
        <f t="shared" si="28"/>
        <v>66.180000000000007</v>
      </c>
      <c r="V54" s="71">
        <f t="shared" si="28"/>
        <v>66.180000000000007</v>
      </c>
      <c r="W54" s="71">
        <f t="shared" si="28"/>
        <v>66.180000000000007</v>
      </c>
      <c r="X54" s="71">
        <f t="shared" si="28"/>
        <v>66.180000000000007</v>
      </c>
      <c r="Y54" s="71">
        <f t="shared" si="28"/>
        <v>66.180000000000007</v>
      </c>
      <c r="Z54" s="71">
        <f t="shared" si="28"/>
        <v>66.180000000000007</v>
      </c>
      <c r="AA54" s="71">
        <f t="shared" si="28"/>
        <v>66.180000000000007</v>
      </c>
    </row>
    <row r="55" spans="1:27" ht="12.75" hidden="1" customHeight="1" outlineLevel="1" x14ac:dyDescent="0.2">
      <c r="A55" s="163" t="s">
        <v>2462</v>
      </c>
      <c r="B55" s="94" t="s">
        <v>83</v>
      </c>
      <c r="C55" s="70" t="s">
        <v>79</v>
      </c>
      <c r="D55" s="71">
        <v>4.95</v>
      </c>
      <c r="E55" s="71">
        <v>4.95</v>
      </c>
      <c r="F55" s="71">
        <v>4.95</v>
      </c>
      <c r="G55" s="71">
        <v>4.95</v>
      </c>
      <c r="H55" s="71">
        <v>4.95</v>
      </c>
      <c r="I55" s="71">
        <v>4.95</v>
      </c>
      <c r="J55" s="71">
        <v>4.95</v>
      </c>
      <c r="K55" s="71">
        <v>4.95</v>
      </c>
      <c r="L55" s="71">
        <v>4.95</v>
      </c>
      <c r="M55" s="71">
        <v>4.95</v>
      </c>
      <c r="N55" s="71">
        <v>4.95</v>
      </c>
      <c r="O55" s="71">
        <v>4.95</v>
      </c>
      <c r="P55" s="71">
        <v>4.95</v>
      </c>
      <c r="Q55" s="71">
        <v>4.95</v>
      </c>
      <c r="R55" s="71">
        <v>4.95</v>
      </c>
      <c r="S55" s="71">
        <v>4.95</v>
      </c>
      <c r="T55" s="71">
        <v>4.95</v>
      </c>
      <c r="U55" s="71">
        <v>4.95</v>
      </c>
      <c r="V55" s="71">
        <v>4.95</v>
      </c>
      <c r="W55" s="71">
        <v>4.95</v>
      </c>
      <c r="X55" s="71">
        <v>4.95</v>
      </c>
      <c r="Y55" s="71">
        <v>4.95</v>
      </c>
      <c r="Z55" s="71">
        <v>4.95</v>
      </c>
      <c r="AA55" s="71">
        <v>4.95</v>
      </c>
    </row>
    <row r="56" spans="1:27" ht="12.75" hidden="1" customHeight="1" outlineLevel="1" x14ac:dyDescent="0.2">
      <c r="A56" s="163" t="s">
        <v>2463</v>
      </c>
      <c r="B56" s="94" t="s">
        <v>81</v>
      </c>
      <c r="C56" s="70" t="s">
        <v>79</v>
      </c>
      <c r="D56" s="71">
        <f>$D$11</f>
        <v>110.23</v>
      </c>
      <c r="E56" s="71">
        <f t="shared" ref="E56:AA56" si="29">$D$11</f>
        <v>110.23</v>
      </c>
      <c r="F56" s="71">
        <f t="shared" si="29"/>
        <v>110.23</v>
      </c>
      <c r="G56" s="71">
        <f t="shared" si="29"/>
        <v>110.23</v>
      </c>
      <c r="H56" s="71">
        <f t="shared" si="29"/>
        <v>110.23</v>
      </c>
      <c r="I56" s="71">
        <f t="shared" si="29"/>
        <v>110.23</v>
      </c>
      <c r="J56" s="71">
        <f t="shared" si="29"/>
        <v>110.23</v>
      </c>
      <c r="K56" s="71">
        <f t="shared" si="29"/>
        <v>110.23</v>
      </c>
      <c r="L56" s="71">
        <f t="shared" si="29"/>
        <v>110.23</v>
      </c>
      <c r="M56" s="71">
        <f t="shared" si="29"/>
        <v>110.23</v>
      </c>
      <c r="N56" s="71">
        <f t="shared" si="29"/>
        <v>110.23</v>
      </c>
      <c r="O56" s="71">
        <f t="shared" si="29"/>
        <v>110.23</v>
      </c>
      <c r="P56" s="71">
        <f t="shared" si="29"/>
        <v>110.23</v>
      </c>
      <c r="Q56" s="71">
        <f t="shared" si="29"/>
        <v>110.23</v>
      </c>
      <c r="R56" s="71">
        <f t="shared" si="29"/>
        <v>110.23</v>
      </c>
      <c r="S56" s="71">
        <f t="shared" si="29"/>
        <v>110.23</v>
      </c>
      <c r="T56" s="71">
        <f t="shared" si="29"/>
        <v>110.23</v>
      </c>
      <c r="U56" s="71">
        <f t="shared" si="29"/>
        <v>110.23</v>
      </c>
      <c r="V56" s="71">
        <f t="shared" si="29"/>
        <v>110.23</v>
      </c>
      <c r="W56" s="71">
        <f t="shared" si="29"/>
        <v>110.23</v>
      </c>
      <c r="X56" s="71">
        <f t="shared" si="29"/>
        <v>110.23</v>
      </c>
      <c r="Y56" s="71">
        <f t="shared" si="29"/>
        <v>110.23</v>
      </c>
      <c r="Z56" s="71">
        <f t="shared" si="29"/>
        <v>110.23</v>
      </c>
      <c r="AA56" s="71">
        <f t="shared" si="29"/>
        <v>110.23</v>
      </c>
    </row>
    <row r="57" spans="1:27" ht="12.75" customHeight="1" collapsed="1" x14ac:dyDescent="0.2">
      <c r="A57" s="162" t="s">
        <v>2464</v>
      </c>
      <c r="B57" s="54" t="str">
        <f>"11"&amp;"."&amp;$B$801&amp;"."&amp;$B$802</f>
        <v>11.05.2023</v>
      </c>
      <c r="C57" s="134" t="s">
        <v>76</v>
      </c>
      <c r="D57" s="135">
        <f>ROUND(((D58+D59+D61+D60)/1000),5)</f>
        <v>1.3908</v>
      </c>
      <c r="E57" s="135">
        <f>ROUND(((E58+E59+E61+E60)/1000),5)</f>
        <v>1.2553300000000001</v>
      </c>
      <c r="F57" s="135">
        <f>ROUND(((F58+F59+F61+F60)/1000),5)</f>
        <v>1.20892</v>
      </c>
      <c r="G57" s="135">
        <f t="shared" ref="G57:AA57" si="30">ROUND(((G58+G59+G61+G60)/1000),5)</f>
        <v>1.16465</v>
      </c>
      <c r="H57" s="135">
        <f t="shared" si="30"/>
        <v>1.1833</v>
      </c>
      <c r="I57" s="135">
        <f t="shared" si="30"/>
        <v>1.25586</v>
      </c>
      <c r="J57" s="135">
        <f t="shared" si="30"/>
        <v>1.41212</v>
      </c>
      <c r="K57" s="135">
        <f t="shared" si="30"/>
        <v>1.6195900000000001</v>
      </c>
      <c r="L57" s="135">
        <f t="shared" si="30"/>
        <v>1.8863799999999999</v>
      </c>
      <c r="M57" s="135">
        <f t="shared" si="30"/>
        <v>1.9924900000000001</v>
      </c>
      <c r="N57" s="135">
        <f t="shared" si="30"/>
        <v>2.0067900000000001</v>
      </c>
      <c r="O57" s="135">
        <f t="shared" si="30"/>
        <v>2.0353500000000002</v>
      </c>
      <c r="P57" s="135">
        <f t="shared" si="30"/>
        <v>2.0468000000000002</v>
      </c>
      <c r="Q57" s="135">
        <f t="shared" si="30"/>
        <v>2.0482499999999999</v>
      </c>
      <c r="R57" s="135">
        <f t="shared" si="30"/>
        <v>2.0293199999999998</v>
      </c>
      <c r="S57" s="135">
        <f t="shared" si="30"/>
        <v>1.9472100000000001</v>
      </c>
      <c r="T57" s="135">
        <f t="shared" si="30"/>
        <v>1.9047799999999999</v>
      </c>
      <c r="U57" s="135">
        <f t="shared" si="30"/>
        <v>1.8645700000000001</v>
      </c>
      <c r="V57" s="135">
        <f t="shared" si="30"/>
        <v>1.8737600000000001</v>
      </c>
      <c r="W57" s="135">
        <f t="shared" si="30"/>
        <v>1.8896599999999999</v>
      </c>
      <c r="X57" s="135">
        <f t="shared" si="30"/>
        <v>1.9496500000000001</v>
      </c>
      <c r="Y57" s="135">
        <f t="shared" si="30"/>
        <v>1.9719800000000001</v>
      </c>
      <c r="Z57" s="135">
        <f t="shared" si="30"/>
        <v>1.80549</v>
      </c>
      <c r="AA57" s="135">
        <f t="shared" si="30"/>
        <v>1.5207900000000001</v>
      </c>
    </row>
    <row r="58" spans="1:27" ht="12.75" hidden="1" customHeight="1" outlineLevel="1" x14ac:dyDescent="0.2">
      <c r="A58" s="163" t="s">
        <v>2465</v>
      </c>
      <c r="B58" s="94" t="s">
        <v>238</v>
      </c>
      <c r="C58" s="70" t="s">
        <v>79</v>
      </c>
      <c r="D58" s="71">
        <v>1209.44</v>
      </c>
      <c r="E58" s="71">
        <v>1073.97</v>
      </c>
      <c r="F58" s="71">
        <v>1027.56</v>
      </c>
      <c r="G58" s="71">
        <v>983.29</v>
      </c>
      <c r="H58" s="71">
        <v>1001.94</v>
      </c>
      <c r="I58" s="71">
        <v>1074.5</v>
      </c>
      <c r="J58" s="71">
        <v>1230.76</v>
      </c>
      <c r="K58" s="71">
        <v>1438.23</v>
      </c>
      <c r="L58" s="71">
        <v>1705.02</v>
      </c>
      <c r="M58" s="71">
        <v>1811.13</v>
      </c>
      <c r="N58" s="71">
        <v>1825.43</v>
      </c>
      <c r="O58" s="71">
        <v>1853.99</v>
      </c>
      <c r="P58" s="71">
        <v>1865.44</v>
      </c>
      <c r="Q58" s="71">
        <v>1866.89</v>
      </c>
      <c r="R58" s="71">
        <v>1847.96</v>
      </c>
      <c r="S58" s="71">
        <v>1765.85</v>
      </c>
      <c r="T58" s="71">
        <v>1723.42</v>
      </c>
      <c r="U58" s="71">
        <v>1683.21</v>
      </c>
      <c r="V58" s="71">
        <v>1692.4</v>
      </c>
      <c r="W58" s="71">
        <v>1708.3</v>
      </c>
      <c r="X58" s="71">
        <v>1768.29</v>
      </c>
      <c r="Y58" s="71">
        <v>1790.62</v>
      </c>
      <c r="Z58" s="71">
        <v>1624.13</v>
      </c>
      <c r="AA58" s="71">
        <v>1339.43</v>
      </c>
    </row>
    <row r="59" spans="1:27" ht="12.75" hidden="1" customHeight="1" outlineLevel="1" x14ac:dyDescent="0.2">
      <c r="A59" s="163" t="s">
        <v>2466</v>
      </c>
      <c r="B59" s="94" t="s">
        <v>90</v>
      </c>
      <c r="C59" s="70" t="s">
        <v>79</v>
      </c>
      <c r="D59" s="71">
        <f t="shared" ref="D59:AA59" si="31">$D$9</f>
        <v>66.180000000000007</v>
      </c>
      <c r="E59" s="71">
        <f t="shared" si="31"/>
        <v>66.180000000000007</v>
      </c>
      <c r="F59" s="71">
        <f t="shared" si="31"/>
        <v>66.180000000000007</v>
      </c>
      <c r="G59" s="71">
        <f t="shared" si="31"/>
        <v>66.180000000000007</v>
      </c>
      <c r="H59" s="71">
        <f t="shared" si="31"/>
        <v>66.180000000000007</v>
      </c>
      <c r="I59" s="71">
        <f t="shared" si="31"/>
        <v>66.180000000000007</v>
      </c>
      <c r="J59" s="71">
        <f t="shared" si="31"/>
        <v>66.180000000000007</v>
      </c>
      <c r="K59" s="71">
        <f t="shared" si="31"/>
        <v>66.180000000000007</v>
      </c>
      <c r="L59" s="71">
        <f t="shared" si="31"/>
        <v>66.180000000000007</v>
      </c>
      <c r="M59" s="71">
        <f t="shared" si="31"/>
        <v>66.180000000000007</v>
      </c>
      <c r="N59" s="71">
        <f t="shared" si="31"/>
        <v>66.180000000000007</v>
      </c>
      <c r="O59" s="71">
        <f t="shared" si="31"/>
        <v>66.180000000000007</v>
      </c>
      <c r="P59" s="71">
        <f t="shared" si="31"/>
        <v>66.180000000000007</v>
      </c>
      <c r="Q59" s="71">
        <f t="shared" si="31"/>
        <v>66.180000000000007</v>
      </c>
      <c r="R59" s="71">
        <f t="shared" si="31"/>
        <v>66.180000000000007</v>
      </c>
      <c r="S59" s="71">
        <f t="shared" si="31"/>
        <v>66.180000000000007</v>
      </c>
      <c r="T59" s="71">
        <f t="shared" si="31"/>
        <v>66.180000000000007</v>
      </c>
      <c r="U59" s="71">
        <f t="shared" si="31"/>
        <v>66.180000000000007</v>
      </c>
      <c r="V59" s="71">
        <f t="shared" si="31"/>
        <v>66.180000000000007</v>
      </c>
      <c r="W59" s="71">
        <f t="shared" si="31"/>
        <v>66.180000000000007</v>
      </c>
      <c r="X59" s="71">
        <f t="shared" si="31"/>
        <v>66.180000000000007</v>
      </c>
      <c r="Y59" s="71">
        <f t="shared" si="31"/>
        <v>66.180000000000007</v>
      </c>
      <c r="Z59" s="71">
        <f t="shared" si="31"/>
        <v>66.180000000000007</v>
      </c>
      <c r="AA59" s="71">
        <f t="shared" si="31"/>
        <v>66.180000000000007</v>
      </c>
    </row>
    <row r="60" spans="1:27" ht="12.75" hidden="1" customHeight="1" outlineLevel="1" x14ac:dyDescent="0.2">
      <c r="A60" s="163" t="s">
        <v>2467</v>
      </c>
      <c r="B60" s="94" t="s">
        <v>83</v>
      </c>
      <c r="C60" s="70" t="s">
        <v>79</v>
      </c>
      <c r="D60" s="71">
        <v>4.95</v>
      </c>
      <c r="E60" s="71">
        <v>4.95</v>
      </c>
      <c r="F60" s="71">
        <v>4.95</v>
      </c>
      <c r="G60" s="71">
        <v>4.95</v>
      </c>
      <c r="H60" s="71">
        <v>4.95</v>
      </c>
      <c r="I60" s="71">
        <v>4.95</v>
      </c>
      <c r="J60" s="71">
        <v>4.95</v>
      </c>
      <c r="K60" s="71">
        <v>4.95</v>
      </c>
      <c r="L60" s="71">
        <v>4.95</v>
      </c>
      <c r="M60" s="71">
        <v>4.95</v>
      </c>
      <c r="N60" s="71">
        <v>4.95</v>
      </c>
      <c r="O60" s="71">
        <v>4.95</v>
      </c>
      <c r="P60" s="71">
        <v>4.95</v>
      </c>
      <c r="Q60" s="71">
        <v>4.95</v>
      </c>
      <c r="R60" s="71">
        <v>4.95</v>
      </c>
      <c r="S60" s="71">
        <v>4.95</v>
      </c>
      <c r="T60" s="71">
        <v>4.95</v>
      </c>
      <c r="U60" s="71">
        <v>4.95</v>
      </c>
      <c r="V60" s="71">
        <v>4.95</v>
      </c>
      <c r="W60" s="71">
        <v>4.95</v>
      </c>
      <c r="X60" s="71">
        <v>4.95</v>
      </c>
      <c r="Y60" s="71">
        <v>4.95</v>
      </c>
      <c r="Z60" s="71">
        <v>4.95</v>
      </c>
      <c r="AA60" s="71">
        <v>4.95</v>
      </c>
    </row>
    <row r="61" spans="1:27" ht="12.75" hidden="1" customHeight="1" outlineLevel="1" x14ac:dyDescent="0.2">
      <c r="A61" s="163" t="s">
        <v>2468</v>
      </c>
      <c r="B61" s="94" t="s">
        <v>81</v>
      </c>
      <c r="C61" s="70" t="s">
        <v>79</v>
      </c>
      <c r="D61" s="71">
        <f>$D$11</f>
        <v>110.23</v>
      </c>
      <c r="E61" s="71">
        <f t="shared" ref="E61:AA61" si="32">$D$11</f>
        <v>110.23</v>
      </c>
      <c r="F61" s="71">
        <f t="shared" si="32"/>
        <v>110.23</v>
      </c>
      <c r="G61" s="71">
        <f t="shared" si="32"/>
        <v>110.23</v>
      </c>
      <c r="H61" s="71">
        <f t="shared" si="32"/>
        <v>110.23</v>
      </c>
      <c r="I61" s="71">
        <f t="shared" si="32"/>
        <v>110.23</v>
      </c>
      <c r="J61" s="71">
        <f t="shared" si="32"/>
        <v>110.23</v>
      </c>
      <c r="K61" s="71">
        <f t="shared" si="32"/>
        <v>110.23</v>
      </c>
      <c r="L61" s="71">
        <f t="shared" si="32"/>
        <v>110.23</v>
      </c>
      <c r="M61" s="71">
        <f t="shared" si="32"/>
        <v>110.23</v>
      </c>
      <c r="N61" s="71">
        <f t="shared" si="32"/>
        <v>110.23</v>
      </c>
      <c r="O61" s="71">
        <f t="shared" si="32"/>
        <v>110.23</v>
      </c>
      <c r="P61" s="71">
        <f t="shared" si="32"/>
        <v>110.23</v>
      </c>
      <c r="Q61" s="71">
        <f t="shared" si="32"/>
        <v>110.23</v>
      </c>
      <c r="R61" s="71">
        <f t="shared" si="32"/>
        <v>110.23</v>
      </c>
      <c r="S61" s="71">
        <f t="shared" si="32"/>
        <v>110.23</v>
      </c>
      <c r="T61" s="71">
        <f t="shared" si="32"/>
        <v>110.23</v>
      </c>
      <c r="U61" s="71">
        <f t="shared" si="32"/>
        <v>110.23</v>
      </c>
      <c r="V61" s="71">
        <f t="shared" si="32"/>
        <v>110.23</v>
      </c>
      <c r="W61" s="71">
        <f t="shared" si="32"/>
        <v>110.23</v>
      </c>
      <c r="X61" s="71">
        <f t="shared" si="32"/>
        <v>110.23</v>
      </c>
      <c r="Y61" s="71">
        <f t="shared" si="32"/>
        <v>110.23</v>
      </c>
      <c r="Z61" s="71">
        <f t="shared" si="32"/>
        <v>110.23</v>
      </c>
      <c r="AA61" s="71">
        <f t="shared" si="32"/>
        <v>110.23</v>
      </c>
    </row>
    <row r="62" spans="1:27" ht="12.75" customHeight="1" collapsed="1" x14ac:dyDescent="0.2">
      <c r="A62" s="162" t="s">
        <v>2469</v>
      </c>
      <c r="B62" s="54" t="str">
        <f>"12"&amp;"."&amp;$B$801&amp;"."&amp;$B$802</f>
        <v>12.05.2023</v>
      </c>
      <c r="C62" s="134" t="s">
        <v>76</v>
      </c>
      <c r="D62" s="135">
        <f>ROUND(((D63+D64+D66+D65)/1000),5)</f>
        <v>1.3752599999999999</v>
      </c>
      <c r="E62" s="135">
        <f>ROUND(((E63+E64+E66+E65)/1000),5)</f>
        <v>1.2491399999999999</v>
      </c>
      <c r="F62" s="135">
        <f>ROUND(((F63+F64+F66+F65)/1000),5)</f>
        <v>1.1805600000000001</v>
      </c>
      <c r="G62" s="135">
        <f t="shared" ref="G62:AA62" si="33">ROUND(((G63+G64+G66+G65)/1000),5)</f>
        <v>1.1264099999999999</v>
      </c>
      <c r="H62" s="135">
        <f t="shared" si="33"/>
        <v>1.20994</v>
      </c>
      <c r="I62" s="135">
        <f t="shared" si="33"/>
        <v>1.2591699999999999</v>
      </c>
      <c r="J62" s="135">
        <f t="shared" si="33"/>
        <v>1.45556</v>
      </c>
      <c r="K62" s="135">
        <f t="shared" si="33"/>
        <v>1.68408</v>
      </c>
      <c r="L62" s="135">
        <f t="shared" si="33"/>
        <v>1.9215</v>
      </c>
      <c r="M62" s="135">
        <f t="shared" si="33"/>
        <v>2.0345399999999998</v>
      </c>
      <c r="N62" s="135">
        <f t="shared" si="33"/>
        <v>2.0438399999999999</v>
      </c>
      <c r="O62" s="135">
        <f t="shared" si="33"/>
        <v>2.0475300000000001</v>
      </c>
      <c r="P62" s="135">
        <f t="shared" si="33"/>
        <v>2.0467200000000001</v>
      </c>
      <c r="Q62" s="135">
        <f t="shared" si="33"/>
        <v>2.0559099999999999</v>
      </c>
      <c r="R62" s="135">
        <f t="shared" si="33"/>
        <v>2.0533100000000002</v>
      </c>
      <c r="S62" s="135">
        <f t="shared" si="33"/>
        <v>2.0455899999999998</v>
      </c>
      <c r="T62" s="135">
        <f t="shared" si="33"/>
        <v>2.03782</v>
      </c>
      <c r="U62" s="135">
        <f t="shared" si="33"/>
        <v>2.0294099999999999</v>
      </c>
      <c r="V62" s="135">
        <f t="shared" si="33"/>
        <v>2.0083199999999999</v>
      </c>
      <c r="W62" s="135">
        <f t="shared" si="33"/>
        <v>1.9237299999999999</v>
      </c>
      <c r="X62" s="135">
        <f t="shared" si="33"/>
        <v>1.9932000000000001</v>
      </c>
      <c r="Y62" s="135">
        <f t="shared" si="33"/>
        <v>2.0680800000000001</v>
      </c>
      <c r="Z62" s="135">
        <f t="shared" si="33"/>
        <v>1.92831</v>
      </c>
      <c r="AA62" s="135">
        <f t="shared" si="33"/>
        <v>1.7800800000000001</v>
      </c>
    </row>
    <row r="63" spans="1:27" ht="12.75" hidden="1" customHeight="1" outlineLevel="1" x14ac:dyDescent="0.2">
      <c r="A63" s="163" t="s">
        <v>2470</v>
      </c>
      <c r="B63" s="94" t="s">
        <v>238</v>
      </c>
      <c r="C63" s="70" t="s">
        <v>79</v>
      </c>
      <c r="D63" s="71">
        <v>1193.9000000000001</v>
      </c>
      <c r="E63" s="71">
        <v>1067.78</v>
      </c>
      <c r="F63" s="71">
        <v>999.2</v>
      </c>
      <c r="G63" s="71">
        <v>945.05</v>
      </c>
      <c r="H63" s="71">
        <v>1028.58</v>
      </c>
      <c r="I63" s="71">
        <v>1077.81</v>
      </c>
      <c r="J63" s="71">
        <v>1274.2</v>
      </c>
      <c r="K63" s="71">
        <v>1502.72</v>
      </c>
      <c r="L63" s="71">
        <v>1740.14</v>
      </c>
      <c r="M63" s="71">
        <v>1853.18</v>
      </c>
      <c r="N63" s="71">
        <v>1862.48</v>
      </c>
      <c r="O63" s="71">
        <v>1866.17</v>
      </c>
      <c r="P63" s="71">
        <v>1865.36</v>
      </c>
      <c r="Q63" s="71">
        <v>1874.55</v>
      </c>
      <c r="R63" s="71">
        <v>1871.95</v>
      </c>
      <c r="S63" s="71">
        <v>1864.23</v>
      </c>
      <c r="T63" s="71">
        <v>1856.46</v>
      </c>
      <c r="U63" s="71">
        <v>1848.05</v>
      </c>
      <c r="V63" s="71">
        <v>1826.96</v>
      </c>
      <c r="W63" s="71">
        <v>1742.37</v>
      </c>
      <c r="X63" s="71">
        <v>1811.84</v>
      </c>
      <c r="Y63" s="71">
        <v>1886.72</v>
      </c>
      <c r="Z63" s="71">
        <v>1746.95</v>
      </c>
      <c r="AA63" s="71">
        <v>1598.72</v>
      </c>
    </row>
    <row r="64" spans="1:27" ht="12.75" hidden="1" customHeight="1" outlineLevel="1" x14ac:dyDescent="0.2">
      <c r="A64" s="163" t="s">
        <v>2471</v>
      </c>
      <c r="B64" s="94" t="s">
        <v>90</v>
      </c>
      <c r="C64" s="70" t="s">
        <v>79</v>
      </c>
      <c r="D64" s="71">
        <f t="shared" ref="D64:AA64" si="34">$D$9</f>
        <v>66.180000000000007</v>
      </c>
      <c r="E64" s="71">
        <f t="shared" si="34"/>
        <v>66.180000000000007</v>
      </c>
      <c r="F64" s="71">
        <f t="shared" si="34"/>
        <v>66.180000000000007</v>
      </c>
      <c r="G64" s="71">
        <f t="shared" si="34"/>
        <v>66.180000000000007</v>
      </c>
      <c r="H64" s="71">
        <f t="shared" si="34"/>
        <v>66.180000000000007</v>
      </c>
      <c r="I64" s="71">
        <f t="shared" si="34"/>
        <v>66.180000000000007</v>
      </c>
      <c r="J64" s="71">
        <f t="shared" si="34"/>
        <v>66.180000000000007</v>
      </c>
      <c r="K64" s="71">
        <f t="shared" si="34"/>
        <v>66.180000000000007</v>
      </c>
      <c r="L64" s="71">
        <f t="shared" si="34"/>
        <v>66.180000000000007</v>
      </c>
      <c r="M64" s="71">
        <f t="shared" si="34"/>
        <v>66.180000000000007</v>
      </c>
      <c r="N64" s="71">
        <f t="shared" si="34"/>
        <v>66.180000000000007</v>
      </c>
      <c r="O64" s="71">
        <f t="shared" si="34"/>
        <v>66.180000000000007</v>
      </c>
      <c r="P64" s="71">
        <f t="shared" si="34"/>
        <v>66.180000000000007</v>
      </c>
      <c r="Q64" s="71">
        <f t="shared" si="34"/>
        <v>66.180000000000007</v>
      </c>
      <c r="R64" s="71">
        <f t="shared" si="34"/>
        <v>66.180000000000007</v>
      </c>
      <c r="S64" s="71">
        <f t="shared" si="34"/>
        <v>66.180000000000007</v>
      </c>
      <c r="T64" s="71">
        <f t="shared" si="34"/>
        <v>66.180000000000007</v>
      </c>
      <c r="U64" s="71">
        <f t="shared" si="34"/>
        <v>66.180000000000007</v>
      </c>
      <c r="V64" s="71">
        <f t="shared" si="34"/>
        <v>66.180000000000007</v>
      </c>
      <c r="W64" s="71">
        <f t="shared" si="34"/>
        <v>66.180000000000007</v>
      </c>
      <c r="X64" s="71">
        <f t="shared" si="34"/>
        <v>66.180000000000007</v>
      </c>
      <c r="Y64" s="71">
        <f t="shared" si="34"/>
        <v>66.180000000000007</v>
      </c>
      <c r="Z64" s="71">
        <f t="shared" si="34"/>
        <v>66.180000000000007</v>
      </c>
      <c r="AA64" s="71">
        <f t="shared" si="34"/>
        <v>66.180000000000007</v>
      </c>
    </row>
    <row r="65" spans="1:27" ht="12.75" hidden="1" customHeight="1" outlineLevel="1" x14ac:dyDescent="0.2">
      <c r="A65" s="163" t="s">
        <v>2472</v>
      </c>
      <c r="B65" s="94" t="s">
        <v>83</v>
      </c>
      <c r="C65" s="70" t="s">
        <v>79</v>
      </c>
      <c r="D65" s="71">
        <v>4.95</v>
      </c>
      <c r="E65" s="71">
        <v>4.95</v>
      </c>
      <c r="F65" s="71">
        <v>4.95</v>
      </c>
      <c r="G65" s="71">
        <v>4.95</v>
      </c>
      <c r="H65" s="71">
        <v>4.95</v>
      </c>
      <c r="I65" s="71">
        <v>4.95</v>
      </c>
      <c r="J65" s="71">
        <v>4.95</v>
      </c>
      <c r="K65" s="71">
        <v>4.95</v>
      </c>
      <c r="L65" s="71">
        <v>4.95</v>
      </c>
      <c r="M65" s="71">
        <v>4.95</v>
      </c>
      <c r="N65" s="71">
        <v>4.95</v>
      </c>
      <c r="O65" s="71">
        <v>4.95</v>
      </c>
      <c r="P65" s="71">
        <v>4.95</v>
      </c>
      <c r="Q65" s="71">
        <v>4.95</v>
      </c>
      <c r="R65" s="71">
        <v>4.95</v>
      </c>
      <c r="S65" s="71">
        <v>4.95</v>
      </c>
      <c r="T65" s="71">
        <v>4.95</v>
      </c>
      <c r="U65" s="71">
        <v>4.95</v>
      </c>
      <c r="V65" s="71">
        <v>4.95</v>
      </c>
      <c r="W65" s="71">
        <v>4.95</v>
      </c>
      <c r="X65" s="71">
        <v>4.95</v>
      </c>
      <c r="Y65" s="71">
        <v>4.95</v>
      </c>
      <c r="Z65" s="71">
        <v>4.95</v>
      </c>
      <c r="AA65" s="71">
        <v>4.95</v>
      </c>
    </row>
    <row r="66" spans="1:27" ht="12.75" hidden="1" customHeight="1" outlineLevel="1" x14ac:dyDescent="0.2">
      <c r="A66" s="163" t="s">
        <v>2473</v>
      </c>
      <c r="B66" s="94" t="s">
        <v>81</v>
      </c>
      <c r="C66" s="70" t="s">
        <v>79</v>
      </c>
      <c r="D66" s="71">
        <f>$D$11</f>
        <v>110.23</v>
      </c>
      <c r="E66" s="71">
        <f t="shared" ref="E66:AA66" si="35">$D$11</f>
        <v>110.23</v>
      </c>
      <c r="F66" s="71">
        <f t="shared" si="35"/>
        <v>110.23</v>
      </c>
      <c r="G66" s="71">
        <f t="shared" si="35"/>
        <v>110.23</v>
      </c>
      <c r="H66" s="71">
        <f t="shared" si="35"/>
        <v>110.23</v>
      </c>
      <c r="I66" s="71">
        <f t="shared" si="35"/>
        <v>110.23</v>
      </c>
      <c r="J66" s="71">
        <f t="shared" si="35"/>
        <v>110.23</v>
      </c>
      <c r="K66" s="71">
        <f t="shared" si="35"/>
        <v>110.23</v>
      </c>
      <c r="L66" s="71">
        <f t="shared" si="35"/>
        <v>110.23</v>
      </c>
      <c r="M66" s="71">
        <f t="shared" si="35"/>
        <v>110.23</v>
      </c>
      <c r="N66" s="71">
        <f t="shared" si="35"/>
        <v>110.23</v>
      </c>
      <c r="O66" s="71">
        <f t="shared" si="35"/>
        <v>110.23</v>
      </c>
      <c r="P66" s="71">
        <f t="shared" si="35"/>
        <v>110.23</v>
      </c>
      <c r="Q66" s="71">
        <f t="shared" si="35"/>
        <v>110.23</v>
      </c>
      <c r="R66" s="71">
        <f t="shared" si="35"/>
        <v>110.23</v>
      </c>
      <c r="S66" s="71">
        <f t="shared" si="35"/>
        <v>110.23</v>
      </c>
      <c r="T66" s="71">
        <f t="shared" si="35"/>
        <v>110.23</v>
      </c>
      <c r="U66" s="71">
        <f t="shared" si="35"/>
        <v>110.23</v>
      </c>
      <c r="V66" s="71">
        <f t="shared" si="35"/>
        <v>110.23</v>
      </c>
      <c r="W66" s="71">
        <f t="shared" si="35"/>
        <v>110.23</v>
      </c>
      <c r="X66" s="71">
        <f t="shared" si="35"/>
        <v>110.23</v>
      </c>
      <c r="Y66" s="71">
        <f t="shared" si="35"/>
        <v>110.23</v>
      </c>
      <c r="Z66" s="71">
        <f t="shared" si="35"/>
        <v>110.23</v>
      </c>
      <c r="AA66" s="71">
        <f t="shared" si="35"/>
        <v>110.23</v>
      </c>
    </row>
    <row r="67" spans="1:27" ht="12.75" customHeight="1" collapsed="1" x14ac:dyDescent="0.2">
      <c r="A67" s="162" t="s">
        <v>2474</v>
      </c>
      <c r="B67" s="54" t="str">
        <f>"13"&amp;"."&amp;$B$801&amp;"."&amp;$B$802</f>
        <v>13.05.2023</v>
      </c>
      <c r="C67" s="134" t="s">
        <v>76</v>
      </c>
      <c r="D67" s="135">
        <f>ROUND(((D68+D69+D71+D70)/1000),5)</f>
        <v>1.70363</v>
      </c>
      <c r="E67" s="135">
        <f>ROUND(((E68+E69+E71+E70)/1000),5)</f>
        <v>1.4368300000000001</v>
      </c>
      <c r="F67" s="135">
        <f>ROUND(((F68+F69+F71+F70)/1000),5)</f>
        <v>1.29657</v>
      </c>
      <c r="G67" s="135">
        <f t="shared" ref="G67:AA67" si="36">ROUND(((G68+G69+G71+G70)/1000),5)</f>
        <v>1.26112</v>
      </c>
      <c r="H67" s="135">
        <f t="shared" si="36"/>
        <v>1.25637</v>
      </c>
      <c r="I67" s="135">
        <f t="shared" si="36"/>
        <v>1.26033</v>
      </c>
      <c r="J67" s="135">
        <f t="shared" si="36"/>
        <v>1.38646</v>
      </c>
      <c r="K67" s="135">
        <f t="shared" si="36"/>
        <v>1.5664199999999999</v>
      </c>
      <c r="L67" s="135">
        <f t="shared" si="36"/>
        <v>1.7608900000000001</v>
      </c>
      <c r="M67" s="135">
        <f t="shared" si="36"/>
        <v>2.0401099999999999</v>
      </c>
      <c r="N67" s="135">
        <f t="shared" si="36"/>
        <v>2.0715400000000002</v>
      </c>
      <c r="O67" s="135">
        <f t="shared" si="36"/>
        <v>2.0738599999999998</v>
      </c>
      <c r="P67" s="135">
        <f t="shared" si="36"/>
        <v>2.0612400000000002</v>
      </c>
      <c r="Q67" s="135">
        <f t="shared" si="36"/>
        <v>2.0581399999999999</v>
      </c>
      <c r="R67" s="135">
        <f t="shared" si="36"/>
        <v>2.05402</v>
      </c>
      <c r="S67" s="135">
        <f t="shared" si="36"/>
        <v>2.0393599999999998</v>
      </c>
      <c r="T67" s="135">
        <f t="shared" si="36"/>
        <v>1.9852799999999999</v>
      </c>
      <c r="U67" s="135">
        <f t="shared" si="36"/>
        <v>2.0728</v>
      </c>
      <c r="V67" s="135">
        <f t="shared" si="36"/>
        <v>2.1198800000000002</v>
      </c>
      <c r="W67" s="135">
        <f t="shared" si="36"/>
        <v>2.1553900000000001</v>
      </c>
      <c r="X67" s="135">
        <f t="shared" si="36"/>
        <v>2.3218999999999999</v>
      </c>
      <c r="Y67" s="135">
        <f t="shared" si="36"/>
        <v>2.32681</v>
      </c>
      <c r="Z67" s="135">
        <f t="shared" si="36"/>
        <v>2.1060500000000002</v>
      </c>
      <c r="AA67" s="135">
        <f t="shared" si="36"/>
        <v>1.7776000000000001</v>
      </c>
    </row>
    <row r="68" spans="1:27" ht="12.75" hidden="1" customHeight="1" outlineLevel="1" x14ac:dyDescent="0.2">
      <c r="A68" s="163" t="s">
        <v>2475</v>
      </c>
      <c r="B68" s="94" t="s">
        <v>238</v>
      </c>
      <c r="C68" s="70" t="s">
        <v>79</v>
      </c>
      <c r="D68" s="71">
        <v>1522.27</v>
      </c>
      <c r="E68" s="71">
        <v>1255.47</v>
      </c>
      <c r="F68" s="71">
        <v>1115.21</v>
      </c>
      <c r="G68" s="71">
        <v>1079.76</v>
      </c>
      <c r="H68" s="71">
        <v>1075.01</v>
      </c>
      <c r="I68" s="71">
        <v>1078.97</v>
      </c>
      <c r="J68" s="71">
        <v>1205.0999999999999</v>
      </c>
      <c r="K68" s="71">
        <v>1385.06</v>
      </c>
      <c r="L68" s="71">
        <v>1579.53</v>
      </c>
      <c r="M68" s="71">
        <v>1858.75</v>
      </c>
      <c r="N68" s="71">
        <v>1890.18</v>
      </c>
      <c r="O68" s="71">
        <v>1892.5</v>
      </c>
      <c r="P68" s="71">
        <v>1879.88</v>
      </c>
      <c r="Q68" s="71">
        <v>1876.78</v>
      </c>
      <c r="R68" s="71">
        <v>1872.66</v>
      </c>
      <c r="S68" s="71">
        <v>1858</v>
      </c>
      <c r="T68" s="71">
        <v>1803.92</v>
      </c>
      <c r="U68" s="71">
        <v>1891.44</v>
      </c>
      <c r="V68" s="71">
        <v>1938.52</v>
      </c>
      <c r="W68" s="71">
        <v>1974.03</v>
      </c>
      <c r="X68" s="71">
        <v>2140.54</v>
      </c>
      <c r="Y68" s="71">
        <v>2145.4499999999998</v>
      </c>
      <c r="Z68" s="71">
        <v>1924.69</v>
      </c>
      <c r="AA68" s="71">
        <v>1596.24</v>
      </c>
    </row>
    <row r="69" spans="1:27" ht="12.75" hidden="1" customHeight="1" outlineLevel="1" x14ac:dyDescent="0.2">
      <c r="A69" s="163" t="s">
        <v>2476</v>
      </c>
      <c r="B69" s="94" t="s">
        <v>90</v>
      </c>
      <c r="C69" s="70" t="s">
        <v>79</v>
      </c>
      <c r="D69" s="71">
        <f t="shared" ref="D69:AA69" si="37">$D$9</f>
        <v>66.180000000000007</v>
      </c>
      <c r="E69" s="71">
        <f t="shared" si="37"/>
        <v>66.180000000000007</v>
      </c>
      <c r="F69" s="71">
        <f t="shared" si="37"/>
        <v>66.180000000000007</v>
      </c>
      <c r="G69" s="71">
        <f t="shared" si="37"/>
        <v>66.180000000000007</v>
      </c>
      <c r="H69" s="71">
        <f t="shared" si="37"/>
        <v>66.180000000000007</v>
      </c>
      <c r="I69" s="71">
        <f t="shared" si="37"/>
        <v>66.180000000000007</v>
      </c>
      <c r="J69" s="71">
        <f t="shared" si="37"/>
        <v>66.180000000000007</v>
      </c>
      <c r="K69" s="71">
        <f t="shared" si="37"/>
        <v>66.180000000000007</v>
      </c>
      <c r="L69" s="71">
        <f t="shared" si="37"/>
        <v>66.180000000000007</v>
      </c>
      <c r="M69" s="71">
        <f t="shared" si="37"/>
        <v>66.180000000000007</v>
      </c>
      <c r="N69" s="71">
        <f t="shared" si="37"/>
        <v>66.180000000000007</v>
      </c>
      <c r="O69" s="71">
        <f t="shared" si="37"/>
        <v>66.180000000000007</v>
      </c>
      <c r="P69" s="71">
        <f t="shared" si="37"/>
        <v>66.180000000000007</v>
      </c>
      <c r="Q69" s="71">
        <f t="shared" si="37"/>
        <v>66.180000000000007</v>
      </c>
      <c r="R69" s="71">
        <f t="shared" si="37"/>
        <v>66.180000000000007</v>
      </c>
      <c r="S69" s="71">
        <f t="shared" si="37"/>
        <v>66.180000000000007</v>
      </c>
      <c r="T69" s="71">
        <f t="shared" si="37"/>
        <v>66.180000000000007</v>
      </c>
      <c r="U69" s="71">
        <f t="shared" si="37"/>
        <v>66.180000000000007</v>
      </c>
      <c r="V69" s="71">
        <f t="shared" si="37"/>
        <v>66.180000000000007</v>
      </c>
      <c r="W69" s="71">
        <f t="shared" si="37"/>
        <v>66.180000000000007</v>
      </c>
      <c r="X69" s="71">
        <f t="shared" si="37"/>
        <v>66.180000000000007</v>
      </c>
      <c r="Y69" s="71">
        <f t="shared" si="37"/>
        <v>66.180000000000007</v>
      </c>
      <c r="Z69" s="71">
        <f t="shared" si="37"/>
        <v>66.180000000000007</v>
      </c>
      <c r="AA69" s="71">
        <f t="shared" si="37"/>
        <v>66.180000000000007</v>
      </c>
    </row>
    <row r="70" spans="1:27" ht="12.75" hidden="1" customHeight="1" outlineLevel="1" x14ac:dyDescent="0.2">
      <c r="A70" s="163" t="s">
        <v>2477</v>
      </c>
      <c r="B70" s="94" t="s">
        <v>83</v>
      </c>
      <c r="C70" s="70" t="s">
        <v>79</v>
      </c>
      <c r="D70" s="71">
        <v>4.95</v>
      </c>
      <c r="E70" s="71">
        <v>4.95</v>
      </c>
      <c r="F70" s="71">
        <v>4.95</v>
      </c>
      <c r="G70" s="71">
        <v>4.95</v>
      </c>
      <c r="H70" s="71">
        <v>4.95</v>
      </c>
      <c r="I70" s="71">
        <v>4.95</v>
      </c>
      <c r="J70" s="71">
        <v>4.95</v>
      </c>
      <c r="K70" s="71">
        <v>4.95</v>
      </c>
      <c r="L70" s="71">
        <v>4.95</v>
      </c>
      <c r="M70" s="71">
        <v>4.95</v>
      </c>
      <c r="N70" s="71">
        <v>4.95</v>
      </c>
      <c r="O70" s="71">
        <v>4.95</v>
      </c>
      <c r="P70" s="71">
        <v>4.95</v>
      </c>
      <c r="Q70" s="71">
        <v>4.95</v>
      </c>
      <c r="R70" s="71">
        <v>4.95</v>
      </c>
      <c r="S70" s="71">
        <v>4.95</v>
      </c>
      <c r="T70" s="71">
        <v>4.95</v>
      </c>
      <c r="U70" s="71">
        <v>4.95</v>
      </c>
      <c r="V70" s="71">
        <v>4.95</v>
      </c>
      <c r="W70" s="71">
        <v>4.95</v>
      </c>
      <c r="X70" s="71">
        <v>4.95</v>
      </c>
      <c r="Y70" s="71">
        <v>4.95</v>
      </c>
      <c r="Z70" s="71">
        <v>4.95</v>
      </c>
      <c r="AA70" s="71">
        <v>4.95</v>
      </c>
    </row>
    <row r="71" spans="1:27" ht="12.75" hidden="1" customHeight="1" outlineLevel="1" x14ac:dyDescent="0.2">
      <c r="A71" s="163" t="s">
        <v>2478</v>
      </c>
      <c r="B71" s="94" t="s">
        <v>81</v>
      </c>
      <c r="C71" s="70" t="s">
        <v>79</v>
      </c>
      <c r="D71" s="71">
        <f>$D$11</f>
        <v>110.23</v>
      </c>
      <c r="E71" s="71">
        <f t="shared" ref="E71:AA71" si="38">$D$11</f>
        <v>110.23</v>
      </c>
      <c r="F71" s="71">
        <f t="shared" si="38"/>
        <v>110.23</v>
      </c>
      <c r="G71" s="71">
        <f t="shared" si="38"/>
        <v>110.23</v>
      </c>
      <c r="H71" s="71">
        <f t="shared" si="38"/>
        <v>110.23</v>
      </c>
      <c r="I71" s="71">
        <f t="shared" si="38"/>
        <v>110.23</v>
      </c>
      <c r="J71" s="71">
        <f t="shared" si="38"/>
        <v>110.23</v>
      </c>
      <c r="K71" s="71">
        <f t="shared" si="38"/>
        <v>110.23</v>
      </c>
      <c r="L71" s="71">
        <f t="shared" si="38"/>
        <v>110.23</v>
      </c>
      <c r="M71" s="71">
        <f t="shared" si="38"/>
        <v>110.23</v>
      </c>
      <c r="N71" s="71">
        <f t="shared" si="38"/>
        <v>110.23</v>
      </c>
      <c r="O71" s="71">
        <f t="shared" si="38"/>
        <v>110.23</v>
      </c>
      <c r="P71" s="71">
        <f t="shared" si="38"/>
        <v>110.23</v>
      </c>
      <c r="Q71" s="71">
        <f t="shared" si="38"/>
        <v>110.23</v>
      </c>
      <c r="R71" s="71">
        <f t="shared" si="38"/>
        <v>110.23</v>
      </c>
      <c r="S71" s="71">
        <f t="shared" si="38"/>
        <v>110.23</v>
      </c>
      <c r="T71" s="71">
        <f t="shared" si="38"/>
        <v>110.23</v>
      </c>
      <c r="U71" s="71">
        <f t="shared" si="38"/>
        <v>110.23</v>
      </c>
      <c r="V71" s="71">
        <f t="shared" si="38"/>
        <v>110.23</v>
      </c>
      <c r="W71" s="71">
        <f t="shared" si="38"/>
        <v>110.23</v>
      </c>
      <c r="X71" s="71">
        <f t="shared" si="38"/>
        <v>110.23</v>
      </c>
      <c r="Y71" s="71">
        <f t="shared" si="38"/>
        <v>110.23</v>
      </c>
      <c r="Z71" s="71">
        <f t="shared" si="38"/>
        <v>110.23</v>
      </c>
      <c r="AA71" s="71">
        <f t="shared" si="38"/>
        <v>110.23</v>
      </c>
    </row>
    <row r="72" spans="1:27" ht="12.75" customHeight="1" collapsed="1" x14ac:dyDescent="0.2">
      <c r="A72" s="162" t="s">
        <v>2479</v>
      </c>
      <c r="B72" s="54" t="str">
        <f>"14"&amp;"."&amp;$B$801&amp;"."&amp;$B$802</f>
        <v>14.05.2023</v>
      </c>
      <c r="C72" s="134" t="s">
        <v>76</v>
      </c>
      <c r="D72" s="135">
        <f>ROUND(((D73+D74+D76+D75)/1000),5)</f>
        <v>1.5427599999999999</v>
      </c>
      <c r="E72" s="135">
        <f>ROUND(((E73+E74+E76+E75)/1000),5)</f>
        <v>1.33884</v>
      </c>
      <c r="F72" s="135">
        <f>ROUND(((F73+F74+F76+F75)/1000),5)</f>
        <v>1.25797</v>
      </c>
      <c r="G72" s="135">
        <f t="shared" ref="G72:AA72" si="39">ROUND(((G73+G74+G76+G75)/1000),5)</f>
        <v>1.2467900000000001</v>
      </c>
      <c r="H72" s="135">
        <f t="shared" si="39"/>
        <v>1.22967</v>
      </c>
      <c r="I72" s="135">
        <f t="shared" si="39"/>
        <v>1.1452100000000001</v>
      </c>
      <c r="J72" s="135">
        <f t="shared" si="39"/>
        <v>1.1145799999999999</v>
      </c>
      <c r="K72" s="135">
        <f t="shared" si="39"/>
        <v>1.31132</v>
      </c>
      <c r="L72" s="135">
        <f t="shared" si="39"/>
        <v>1.5861400000000001</v>
      </c>
      <c r="M72" s="135">
        <f t="shared" si="39"/>
        <v>1.7511000000000001</v>
      </c>
      <c r="N72" s="135">
        <f t="shared" si="39"/>
        <v>1.84459</v>
      </c>
      <c r="O72" s="135">
        <f t="shared" si="39"/>
        <v>1.85189</v>
      </c>
      <c r="P72" s="135">
        <f t="shared" si="39"/>
        <v>1.84782</v>
      </c>
      <c r="Q72" s="135">
        <f t="shared" si="39"/>
        <v>1.84771</v>
      </c>
      <c r="R72" s="135">
        <f t="shared" si="39"/>
        <v>1.8454200000000001</v>
      </c>
      <c r="S72" s="135">
        <f t="shared" si="39"/>
        <v>1.84389</v>
      </c>
      <c r="T72" s="135">
        <f t="shared" si="39"/>
        <v>1.86188</v>
      </c>
      <c r="U72" s="135">
        <f t="shared" si="39"/>
        <v>1.8334699999999999</v>
      </c>
      <c r="V72" s="135">
        <f t="shared" si="39"/>
        <v>1.85937</v>
      </c>
      <c r="W72" s="135">
        <f t="shared" si="39"/>
        <v>2.0450200000000001</v>
      </c>
      <c r="X72" s="135">
        <f t="shared" si="39"/>
        <v>2.2051599999999998</v>
      </c>
      <c r="Y72" s="135">
        <f t="shared" si="39"/>
        <v>2.2145999999999999</v>
      </c>
      <c r="Z72" s="135">
        <f t="shared" si="39"/>
        <v>1.8824700000000001</v>
      </c>
      <c r="AA72" s="135">
        <f t="shared" si="39"/>
        <v>1.69686</v>
      </c>
    </row>
    <row r="73" spans="1:27" ht="12.75" hidden="1" customHeight="1" outlineLevel="1" x14ac:dyDescent="0.2">
      <c r="A73" s="163" t="s">
        <v>2480</v>
      </c>
      <c r="B73" s="94" t="s">
        <v>238</v>
      </c>
      <c r="C73" s="70" t="s">
        <v>79</v>
      </c>
      <c r="D73" s="71">
        <v>1361.4</v>
      </c>
      <c r="E73" s="71">
        <v>1157.48</v>
      </c>
      <c r="F73" s="71">
        <v>1076.6099999999999</v>
      </c>
      <c r="G73" s="71">
        <v>1065.43</v>
      </c>
      <c r="H73" s="71">
        <v>1048.31</v>
      </c>
      <c r="I73" s="71">
        <v>963.85</v>
      </c>
      <c r="J73" s="71">
        <v>933.22</v>
      </c>
      <c r="K73" s="71">
        <v>1129.96</v>
      </c>
      <c r="L73" s="71">
        <v>1404.78</v>
      </c>
      <c r="M73" s="71">
        <v>1569.74</v>
      </c>
      <c r="N73" s="71">
        <v>1663.23</v>
      </c>
      <c r="O73" s="71">
        <v>1670.53</v>
      </c>
      <c r="P73" s="71">
        <v>1666.46</v>
      </c>
      <c r="Q73" s="71">
        <v>1666.35</v>
      </c>
      <c r="R73" s="71">
        <v>1664.06</v>
      </c>
      <c r="S73" s="71">
        <v>1662.53</v>
      </c>
      <c r="T73" s="71">
        <v>1680.52</v>
      </c>
      <c r="U73" s="71">
        <v>1652.11</v>
      </c>
      <c r="V73" s="71">
        <v>1678.01</v>
      </c>
      <c r="W73" s="71">
        <v>1863.66</v>
      </c>
      <c r="X73" s="71">
        <v>2023.8</v>
      </c>
      <c r="Y73" s="71">
        <v>2033.24</v>
      </c>
      <c r="Z73" s="71">
        <v>1701.11</v>
      </c>
      <c r="AA73" s="71">
        <v>1515.5</v>
      </c>
    </row>
    <row r="74" spans="1:27" ht="12.75" hidden="1" customHeight="1" outlineLevel="1" x14ac:dyDescent="0.2">
      <c r="A74" s="163" t="s">
        <v>2481</v>
      </c>
      <c r="B74" s="94" t="s">
        <v>90</v>
      </c>
      <c r="C74" s="70" t="s">
        <v>79</v>
      </c>
      <c r="D74" s="71">
        <f t="shared" ref="D74:AA74" si="40">$D$9</f>
        <v>66.180000000000007</v>
      </c>
      <c r="E74" s="71">
        <f t="shared" si="40"/>
        <v>66.180000000000007</v>
      </c>
      <c r="F74" s="71">
        <f t="shared" si="40"/>
        <v>66.180000000000007</v>
      </c>
      <c r="G74" s="71">
        <f t="shared" si="40"/>
        <v>66.180000000000007</v>
      </c>
      <c r="H74" s="71">
        <f t="shared" si="40"/>
        <v>66.180000000000007</v>
      </c>
      <c r="I74" s="71">
        <f t="shared" si="40"/>
        <v>66.180000000000007</v>
      </c>
      <c r="J74" s="71">
        <f t="shared" si="40"/>
        <v>66.180000000000007</v>
      </c>
      <c r="K74" s="71">
        <f t="shared" si="40"/>
        <v>66.180000000000007</v>
      </c>
      <c r="L74" s="71">
        <f t="shared" si="40"/>
        <v>66.180000000000007</v>
      </c>
      <c r="M74" s="71">
        <f t="shared" si="40"/>
        <v>66.180000000000007</v>
      </c>
      <c r="N74" s="71">
        <f t="shared" si="40"/>
        <v>66.180000000000007</v>
      </c>
      <c r="O74" s="71">
        <f t="shared" si="40"/>
        <v>66.180000000000007</v>
      </c>
      <c r="P74" s="71">
        <f t="shared" si="40"/>
        <v>66.180000000000007</v>
      </c>
      <c r="Q74" s="71">
        <f t="shared" si="40"/>
        <v>66.180000000000007</v>
      </c>
      <c r="R74" s="71">
        <f t="shared" si="40"/>
        <v>66.180000000000007</v>
      </c>
      <c r="S74" s="71">
        <f t="shared" si="40"/>
        <v>66.180000000000007</v>
      </c>
      <c r="T74" s="71">
        <f t="shared" si="40"/>
        <v>66.180000000000007</v>
      </c>
      <c r="U74" s="71">
        <f t="shared" si="40"/>
        <v>66.180000000000007</v>
      </c>
      <c r="V74" s="71">
        <f t="shared" si="40"/>
        <v>66.180000000000007</v>
      </c>
      <c r="W74" s="71">
        <f t="shared" si="40"/>
        <v>66.180000000000007</v>
      </c>
      <c r="X74" s="71">
        <f t="shared" si="40"/>
        <v>66.180000000000007</v>
      </c>
      <c r="Y74" s="71">
        <f t="shared" si="40"/>
        <v>66.180000000000007</v>
      </c>
      <c r="Z74" s="71">
        <f t="shared" si="40"/>
        <v>66.180000000000007</v>
      </c>
      <c r="AA74" s="71">
        <f t="shared" si="40"/>
        <v>66.180000000000007</v>
      </c>
    </row>
    <row r="75" spans="1:27" ht="12.75" hidden="1" customHeight="1" outlineLevel="1" x14ac:dyDescent="0.2">
      <c r="A75" s="163" t="s">
        <v>2482</v>
      </c>
      <c r="B75" s="94" t="s">
        <v>83</v>
      </c>
      <c r="C75" s="70" t="s">
        <v>79</v>
      </c>
      <c r="D75" s="71">
        <v>4.95</v>
      </c>
      <c r="E75" s="71">
        <v>4.95</v>
      </c>
      <c r="F75" s="71">
        <v>4.95</v>
      </c>
      <c r="G75" s="71">
        <v>4.95</v>
      </c>
      <c r="H75" s="71">
        <v>4.95</v>
      </c>
      <c r="I75" s="71">
        <v>4.95</v>
      </c>
      <c r="J75" s="71">
        <v>4.95</v>
      </c>
      <c r="K75" s="71">
        <v>4.95</v>
      </c>
      <c r="L75" s="71">
        <v>4.95</v>
      </c>
      <c r="M75" s="71">
        <v>4.95</v>
      </c>
      <c r="N75" s="71">
        <v>4.95</v>
      </c>
      <c r="O75" s="71">
        <v>4.95</v>
      </c>
      <c r="P75" s="71">
        <v>4.95</v>
      </c>
      <c r="Q75" s="71">
        <v>4.95</v>
      </c>
      <c r="R75" s="71">
        <v>4.95</v>
      </c>
      <c r="S75" s="71">
        <v>4.95</v>
      </c>
      <c r="T75" s="71">
        <v>4.95</v>
      </c>
      <c r="U75" s="71">
        <v>4.95</v>
      </c>
      <c r="V75" s="71">
        <v>4.95</v>
      </c>
      <c r="W75" s="71">
        <v>4.95</v>
      </c>
      <c r="X75" s="71">
        <v>4.95</v>
      </c>
      <c r="Y75" s="71">
        <v>4.95</v>
      </c>
      <c r="Z75" s="71">
        <v>4.95</v>
      </c>
      <c r="AA75" s="71">
        <v>4.95</v>
      </c>
    </row>
    <row r="76" spans="1:27" ht="12.75" hidden="1" customHeight="1" outlineLevel="1" x14ac:dyDescent="0.2">
      <c r="A76" s="163" t="s">
        <v>2483</v>
      </c>
      <c r="B76" s="94" t="s">
        <v>81</v>
      </c>
      <c r="C76" s="70" t="s">
        <v>79</v>
      </c>
      <c r="D76" s="71">
        <f>$D$11</f>
        <v>110.23</v>
      </c>
      <c r="E76" s="71">
        <f t="shared" ref="E76:AA76" si="41">$D$11</f>
        <v>110.23</v>
      </c>
      <c r="F76" s="71">
        <f t="shared" si="41"/>
        <v>110.23</v>
      </c>
      <c r="G76" s="71">
        <f t="shared" si="41"/>
        <v>110.23</v>
      </c>
      <c r="H76" s="71">
        <f t="shared" si="41"/>
        <v>110.23</v>
      </c>
      <c r="I76" s="71">
        <f t="shared" si="41"/>
        <v>110.23</v>
      </c>
      <c r="J76" s="71">
        <f t="shared" si="41"/>
        <v>110.23</v>
      </c>
      <c r="K76" s="71">
        <f t="shared" si="41"/>
        <v>110.23</v>
      </c>
      <c r="L76" s="71">
        <f t="shared" si="41"/>
        <v>110.23</v>
      </c>
      <c r="M76" s="71">
        <f t="shared" si="41"/>
        <v>110.23</v>
      </c>
      <c r="N76" s="71">
        <f t="shared" si="41"/>
        <v>110.23</v>
      </c>
      <c r="O76" s="71">
        <f t="shared" si="41"/>
        <v>110.23</v>
      </c>
      <c r="P76" s="71">
        <f t="shared" si="41"/>
        <v>110.23</v>
      </c>
      <c r="Q76" s="71">
        <f t="shared" si="41"/>
        <v>110.23</v>
      </c>
      <c r="R76" s="71">
        <f t="shared" si="41"/>
        <v>110.23</v>
      </c>
      <c r="S76" s="71">
        <f t="shared" si="41"/>
        <v>110.23</v>
      </c>
      <c r="T76" s="71">
        <f t="shared" si="41"/>
        <v>110.23</v>
      </c>
      <c r="U76" s="71">
        <f t="shared" si="41"/>
        <v>110.23</v>
      </c>
      <c r="V76" s="71">
        <f t="shared" si="41"/>
        <v>110.23</v>
      </c>
      <c r="W76" s="71">
        <f t="shared" si="41"/>
        <v>110.23</v>
      </c>
      <c r="X76" s="71">
        <f t="shared" si="41"/>
        <v>110.23</v>
      </c>
      <c r="Y76" s="71">
        <f t="shared" si="41"/>
        <v>110.23</v>
      </c>
      <c r="Z76" s="71">
        <f t="shared" si="41"/>
        <v>110.23</v>
      </c>
      <c r="AA76" s="71">
        <f t="shared" si="41"/>
        <v>110.23</v>
      </c>
    </row>
    <row r="77" spans="1:27" ht="12.75" customHeight="1" collapsed="1" x14ac:dyDescent="0.2">
      <c r="A77" s="162" t="s">
        <v>2484</v>
      </c>
      <c r="B77" s="54" t="str">
        <f>"15"&amp;"."&amp;$B$801&amp;"."&amp;$B$802</f>
        <v>15.05.2023</v>
      </c>
      <c r="C77" s="134" t="s">
        <v>76</v>
      </c>
      <c r="D77" s="135">
        <f>ROUND(((D78+D79+D81+D80)/1000),5)</f>
        <v>1.49542</v>
      </c>
      <c r="E77" s="135">
        <f>ROUND(((E78+E79+E81+E80)/1000),5)</f>
        <v>1.3098000000000001</v>
      </c>
      <c r="F77" s="135">
        <f>ROUND(((F78+F79+F81+F80)/1000),5)</f>
        <v>1.25264</v>
      </c>
      <c r="G77" s="135">
        <f t="shared" ref="G77:AA77" si="42">ROUND(((G78+G79+G81+G80)/1000),5)</f>
        <v>1.2240899999999999</v>
      </c>
      <c r="H77" s="135">
        <f t="shared" si="42"/>
        <v>1.25014</v>
      </c>
      <c r="I77" s="135">
        <f t="shared" si="42"/>
        <v>1.31612</v>
      </c>
      <c r="J77" s="135">
        <f t="shared" si="42"/>
        <v>1.5172399999999999</v>
      </c>
      <c r="K77" s="135">
        <f t="shared" si="42"/>
        <v>1.7529600000000001</v>
      </c>
      <c r="L77" s="135">
        <f t="shared" si="42"/>
        <v>2.04575</v>
      </c>
      <c r="M77" s="135">
        <f t="shared" si="42"/>
        <v>2.0926900000000002</v>
      </c>
      <c r="N77" s="135">
        <f t="shared" si="42"/>
        <v>2.0947900000000002</v>
      </c>
      <c r="O77" s="135">
        <f t="shared" si="42"/>
        <v>2.1089899999999999</v>
      </c>
      <c r="P77" s="135">
        <f t="shared" si="42"/>
        <v>2.0996000000000001</v>
      </c>
      <c r="Q77" s="135">
        <f t="shared" si="42"/>
        <v>2.1318899999999998</v>
      </c>
      <c r="R77" s="135">
        <f t="shared" si="42"/>
        <v>2.0975100000000002</v>
      </c>
      <c r="S77" s="135">
        <f t="shared" si="42"/>
        <v>2.0896400000000002</v>
      </c>
      <c r="T77" s="135">
        <f t="shared" si="42"/>
        <v>2.0580099999999999</v>
      </c>
      <c r="U77" s="135">
        <f t="shared" si="42"/>
        <v>2.0385499999999999</v>
      </c>
      <c r="V77" s="135">
        <f t="shared" si="42"/>
        <v>1.99743</v>
      </c>
      <c r="W77" s="135">
        <f t="shared" si="42"/>
        <v>1.9673099999999999</v>
      </c>
      <c r="X77" s="135">
        <f t="shared" si="42"/>
        <v>2.0569899999999999</v>
      </c>
      <c r="Y77" s="135">
        <f t="shared" si="42"/>
        <v>2.0787200000000001</v>
      </c>
      <c r="Z77" s="135">
        <f t="shared" si="42"/>
        <v>1.9089700000000001</v>
      </c>
      <c r="AA77" s="135">
        <f t="shared" si="42"/>
        <v>1.69208</v>
      </c>
    </row>
    <row r="78" spans="1:27" ht="12.75" hidden="1" customHeight="1" outlineLevel="1" x14ac:dyDescent="0.2">
      <c r="A78" s="163" t="s">
        <v>2485</v>
      </c>
      <c r="B78" s="94" t="s">
        <v>238</v>
      </c>
      <c r="C78" s="70" t="s">
        <v>79</v>
      </c>
      <c r="D78" s="71">
        <v>1314.06</v>
      </c>
      <c r="E78" s="71">
        <v>1128.44</v>
      </c>
      <c r="F78" s="71">
        <v>1071.28</v>
      </c>
      <c r="G78" s="71">
        <v>1042.73</v>
      </c>
      <c r="H78" s="71">
        <v>1068.78</v>
      </c>
      <c r="I78" s="71">
        <v>1134.76</v>
      </c>
      <c r="J78" s="71">
        <v>1335.88</v>
      </c>
      <c r="K78" s="71">
        <v>1571.6</v>
      </c>
      <c r="L78" s="71">
        <v>1864.39</v>
      </c>
      <c r="M78" s="71">
        <v>1911.33</v>
      </c>
      <c r="N78" s="71">
        <v>1913.43</v>
      </c>
      <c r="O78" s="71">
        <v>1927.63</v>
      </c>
      <c r="P78" s="71">
        <v>1918.24</v>
      </c>
      <c r="Q78" s="71">
        <v>1950.53</v>
      </c>
      <c r="R78" s="71">
        <v>1916.15</v>
      </c>
      <c r="S78" s="71">
        <v>1908.28</v>
      </c>
      <c r="T78" s="71">
        <v>1876.65</v>
      </c>
      <c r="U78" s="71">
        <v>1857.19</v>
      </c>
      <c r="V78" s="71">
        <v>1816.07</v>
      </c>
      <c r="W78" s="71">
        <v>1785.95</v>
      </c>
      <c r="X78" s="71">
        <v>1875.63</v>
      </c>
      <c r="Y78" s="71">
        <v>1897.36</v>
      </c>
      <c r="Z78" s="71">
        <v>1727.61</v>
      </c>
      <c r="AA78" s="71">
        <v>1510.72</v>
      </c>
    </row>
    <row r="79" spans="1:27" ht="12.75" hidden="1" customHeight="1" outlineLevel="1" x14ac:dyDescent="0.2">
      <c r="A79" s="163" t="s">
        <v>2486</v>
      </c>
      <c r="B79" s="94" t="s">
        <v>90</v>
      </c>
      <c r="C79" s="70" t="s">
        <v>79</v>
      </c>
      <c r="D79" s="71">
        <f t="shared" ref="D79:AA79" si="43">$D$9</f>
        <v>66.180000000000007</v>
      </c>
      <c r="E79" s="71">
        <f t="shared" si="43"/>
        <v>66.180000000000007</v>
      </c>
      <c r="F79" s="71">
        <f t="shared" si="43"/>
        <v>66.180000000000007</v>
      </c>
      <c r="G79" s="71">
        <f t="shared" si="43"/>
        <v>66.180000000000007</v>
      </c>
      <c r="H79" s="71">
        <f t="shared" si="43"/>
        <v>66.180000000000007</v>
      </c>
      <c r="I79" s="71">
        <f t="shared" si="43"/>
        <v>66.180000000000007</v>
      </c>
      <c r="J79" s="71">
        <f t="shared" si="43"/>
        <v>66.180000000000007</v>
      </c>
      <c r="K79" s="71">
        <f t="shared" si="43"/>
        <v>66.180000000000007</v>
      </c>
      <c r="L79" s="71">
        <f t="shared" si="43"/>
        <v>66.180000000000007</v>
      </c>
      <c r="M79" s="71">
        <f t="shared" si="43"/>
        <v>66.180000000000007</v>
      </c>
      <c r="N79" s="71">
        <f t="shared" si="43"/>
        <v>66.180000000000007</v>
      </c>
      <c r="O79" s="71">
        <f t="shared" si="43"/>
        <v>66.180000000000007</v>
      </c>
      <c r="P79" s="71">
        <f t="shared" si="43"/>
        <v>66.180000000000007</v>
      </c>
      <c r="Q79" s="71">
        <f t="shared" si="43"/>
        <v>66.180000000000007</v>
      </c>
      <c r="R79" s="71">
        <f t="shared" si="43"/>
        <v>66.180000000000007</v>
      </c>
      <c r="S79" s="71">
        <f t="shared" si="43"/>
        <v>66.180000000000007</v>
      </c>
      <c r="T79" s="71">
        <f t="shared" si="43"/>
        <v>66.180000000000007</v>
      </c>
      <c r="U79" s="71">
        <f t="shared" si="43"/>
        <v>66.180000000000007</v>
      </c>
      <c r="V79" s="71">
        <f t="shared" si="43"/>
        <v>66.180000000000007</v>
      </c>
      <c r="W79" s="71">
        <f t="shared" si="43"/>
        <v>66.180000000000007</v>
      </c>
      <c r="X79" s="71">
        <f t="shared" si="43"/>
        <v>66.180000000000007</v>
      </c>
      <c r="Y79" s="71">
        <f t="shared" si="43"/>
        <v>66.180000000000007</v>
      </c>
      <c r="Z79" s="71">
        <f t="shared" si="43"/>
        <v>66.180000000000007</v>
      </c>
      <c r="AA79" s="71">
        <f t="shared" si="43"/>
        <v>66.180000000000007</v>
      </c>
    </row>
    <row r="80" spans="1:27" ht="12.75" hidden="1" customHeight="1" outlineLevel="1" x14ac:dyDescent="0.2">
      <c r="A80" s="163" t="s">
        <v>2487</v>
      </c>
      <c r="B80" s="94" t="s">
        <v>83</v>
      </c>
      <c r="C80" s="70" t="s">
        <v>79</v>
      </c>
      <c r="D80" s="71">
        <v>4.95</v>
      </c>
      <c r="E80" s="71">
        <v>4.95</v>
      </c>
      <c r="F80" s="71">
        <v>4.95</v>
      </c>
      <c r="G80" s="71">
        <v>4.95</v>
      </c>
      <c r="H80" s="71">
        <v>4.95</v>
      </c>
      <c r="I80" s="71">
        <v>4.95</v>
      </c>
      <c r="J80" s="71">
        <v>4.95</v>
      </c>
      <c r="K80" s="71">
        <v>4.95</v>
      </c>
      <c r="L80" s="71">
        <v>4.95</v>
      </c>
      <c r="M80" s="71">
        <v>4.95</v>
      </c>
      <c r="N80" s="71">
        <v>4.95</v>
      </c>
      <c r="O80" s="71">
        <v>4.95</v>
      </c>
      <c r="P80" s="71">
        <v>4.95</v>
      </c>
      <c r="Q80" s="71">
        <v>4.95</v>
      </c>
      <c r="R80" s="71">
        <v>4.95</v>
      </c>
      <c r="S80" s="71">
        <v>4.95</v>
      </c>
      <c r="T80" s="71">
        <v>4.95</v>
      </c>
      <c r="U80" s="71">
        <v>4.95</v>
      </c>
      <c r="V80" s="71">
        <v>4.95</v>
      </c>
      <c r="W80" s="71">
        <v>4.95</v>
      </c>
      <c r="X80" s="71">
        <v>4.95</v>
      </c>
      <c r="Y80" s="71">
        <v>4.95</v>
      </c>
      <c r="Z80" s="71">
        <v>4.95</v>
      </c>
      <c r="AA80" s="71">
        <v>4.95</v>
      </c>
    </row>
    <row r="81" spans="1:27" ht="12.75" hidden="1" customHeight="1" outlineLevel="1" x14ac:dyDescent="0.2">
      <c r="A81" s="163" t="s">
        <v>2488</v>
      </c>
      <c r="B81" s="94" t="s">
        <v>81</v>
      </c>
      <c r="C81" s="70" t="s">
        <v>79</v>
      </c>
      <c r="D81" s="71">
        <f>$D$11</f>
        <v>110.23</v>
      </c>
      <c r="E81" s="71">
        <f t="shared" ref="E81:AA81" si="44">$D$11</f>
        <v>110.23</v>
      </c>
      <c r="F81" s="71">
        <f t="shared" si="44"/>
        <v>110.23</v>
      </c>
      <c r="G81" s="71">
        <f t="shared" si="44"/>
        <v>110.23</v>
      </c>
      <c r="H81" s="71">
        <f t="shared" si="44"/>
        <v>110.23</v>
      </c>
      <c r="I81" s="71">
        <f t="shared" si="44"/>
        <v>110.23</v>
      </c>
      <c r="J81" s="71">
        <f t="shared" si="44"/>
        <v>110.23</v>
      </c>
      <c r="K81" s="71">
        <f t="shared" si="44"/>
        <v>110.23</v>
      </c>
      <c r="L81" s="71">
        <f t="shared" si="44"/>
        <v>110.23</v>
      </c>
      <c r="M81" s="71">
        <f t="shared" si="44"/>
        <v>110.23</v>
      </c>
      <c r="N81" s="71">
        <f t="shared" si="44"/>
        <v>110.23</v>
      </c>
      <c r="O81" s="71">
        <f t="shared" si="44"/>
        <v>110.23</v>
      </c>
      <c r="P81" s="71">
        <f t="shared" si="44"/>
        <v>110.23</v>
      </c>
      <c r="Q81" s="71">
        <f t="shared" si="44"/>
        <v>110.23</v>
      </c>
      <c r="R81" s="71">
        <f t="shared" si="44"/>
        <v>110.23</v>
      </c>
      <c r="S81" s="71">
        <f t="shared" si="44"/>
        <v>110.23</v>
      </c>
      <c r="T81" s="71">
        <f t="shared" si="44"/>
        <v>110.23</v>
      </c>
      <c r="U81" s="71">
        <f t="shared" si="44"/>
        <v>110.23</v>
      </c>
      <c r="V81" s="71">
        <f t="shared" si="44"/>
        <v>110.23</v>
      </c>
      <c r="W81" s="71">
        <f t="shared" si="44"/>
        <v>110.23</v>
      </c>
      <c r="X81" s="71">
        <f t="shared" si="44"/>
        <v>110.23</v>
      </c>
      <c r="Y81" s="71">
        <f t="shared" si="44"/>
        <v>110.23</v>
      </c>
      <c r="Z81" s="71">
        <f t="shared" si="44"/>
        <v>110.23</v>
      </c>
      <c r="AA81" s="71">
        <f t="shared" si="44"/>
        <v>110.23</v>
      </c>
    </row>
    <row r="82" spans="1:27" ht="12.75" customHeight="1" collapsed="1" x14ac:dyDescent="0.2">
      <c r="A82" s="162" t="s">
        <v>2489</v>
      </c>
      <c r="B82" s="54" t="str">
        <f>"16"&amp;"."&amp;$B$801&amp;"."&amp;$B$802</f>
        <v>16.05.2023</v>
      </c>
      <c r="C82" s="134" t="s">
        <v>76</v>
      </c>
      <c r="D82" s="135">
        <f>ROUND(((D83+D84+D86+D85)/1000),5)</f>
        <v>1.4403300000000001</v>
      </c>
      <c r="E82" s="135">
        <f>ROUND(((E83+E84+E86+E85)/1000),5)</f>
        <v>1.34327</v>
      </c>
      <c r="F82" s="135">
        <f>ROUND(((F83+F84+F86+F85)/1000),5)</f>
        <v>1.2574700000000001</v>
      </c>
      <c r="G82" s="135">
        <f t="shared" ref="G82:AA82" si="45">ROUND(((G83+G84+G86+G85)/1000),5)</f>
        <v>1.24366</v>
      </c>
      <c r="H82" s="135">
        <f t="shared" si="45"/>
        <v>1.25589</v>
      </c>
      <c r="I82" s="135">
        <f t="shared" si="45"/>
        <v>1.3874</v>
      </c>
      <c r="J82" s="135">
        <f t="shared" si="45"/>
        <v>1.5703800000000001</v>
      </c>
      <c r="K82" s="135">
        <f t="shared" si="45"/>
        <v>1.75651</v>
      </c>
      <c r="L82" s="135">
        <f t="shared" si="45"/>
        <v>1.9610399999999999</v>
      </c>
      <c r="M82" s="135">
        <f t="shared" si="45"/>
        <v>2.1465700000000001</v>
      </c>
      <c r="N82" s="135">
        <f t="shared" si="45"/>
        <v>2.1416200000000001</v>
      </c>
      <c r="O82" s="135">
        <f t="shared" si="45"/>
        <v>2.04053</v>
      </c>
      <c r="P82" s="135">
        <f t="shared" si="45"/>
        <v>2.05105</v>
      </c>
      <c r="Q82" s="135">
        <f t="shared" si="45"/>
        <v>2.0767799999999998</v>
      </c>
      <c r="R82" s="135">
        <f t="shared" si="45"/>
        <v>2.0741200000000002</v>
      </c>
      <c r="S82" s="135">
        <f t="shared" si="45"/>
        <v>2.0409799999999998</v>
      </c>
      <c r="T82" s="135">
        <f t="shared" si="45"/>
        <v>1.9388399999999999</v>
      </c>
      <c r="U82" s="135">
        <f t="shared" si="45"/>
        <v>1.8954299999999999</v>
      </c>
      <c r="V82" s="135">
        <f t="shared" si="45"/>
        <v>1.89079</v>
      </c>
      <c r="W82" s="135">
        <f t="shared" si="45"/>
        <v>1.9030100000000001</v>
      </c>
      <c r="X82" s="135">
        <f t="shared" si="45"/>
        <v>2.0925799999999999</v>
      </c>
      <c r="Y82" s="135">
        <f t="shared" si="45"/>
        <v>2.07029</v>
      </c>
      <c r="Z82" s="135">
        <f t="shared" si="45"/>
        <v>1.8427199999999999</v>
      </c>
      <c r="AA82" s="135">
        <f t="shared" si="45"/>
        <v>1.6316999999999999</v>
      </c>
    </row>
    <row r="83" spans="1:27" ht="12.75" hidden="1" customHeight="1" outlineLevel="1" x14ac:dyDescent="0.2">
      <c r="A83" s="163" t="s">
        <v>2490</v>
      </c>
      <c r="B83" s="94" t="s">
        <v>238</v>
      </c>
      <c r="C83" s="70" t="s">
        <v>79</v>
      </c>
      <c r="D83" s="71">
        <v>1258.97</v>
      </c>
      <c r="E83" s="71">
        <v>1161.9100000000001</v>
      </c>
      <c r="F83" s="71">
        <v>1076.1099999999999</v>
      </c>
      <c r="G83" s="71">
        <v>1062.3</v>
      </c>
      <c r="H83" s="71">
        <v>1074.53</v>
      </c>
      <c r="I83" s="71">
        <v>1206.04</v>
      </c>
      <c r="J83" s="71">
        <v>1389.02</v>
      </c>
      <c r="K83" s="71">
        <v>1575.15</v>
      </c>
      <c r="L83" s="71">
        <v>1779.68</v>
      </c>
      <c r="M83" s="71">
        <v>1965.21</v>
      </c>
      <c r="N83" s="71">
        <v>1960.26</v>
      </c>
      <c r="O83" s="71">
        <v>1859.17</v>
      </c>
      <c r="P83" s="71">
        <v>1869.69</v>
      </c>
      <c r="Q83" s="71">
        <v>1895.42</v>
      </c>
      <c r="R83" s="71">
        <v>1892.76</v>
      </c>
      <c r="S83" s="71">
        <v>1859.62</v>
      </c>
      <c r="T83" s="71">
        <v>1757.48</v>
      </c>
      <c r="U83" s="71">
        <v>1714.07</v>
      </c>
      <c r="V83" s="71">
        <v>1709.43</v>
      </c>
      <c r="W83" s="71">
        <v>1721.65</v>
      </c>
      <c r="X83" s="71">
        <v>1911.22</v>
      </c>
      <c r="Y83" s="71">
        <v>1888.93</v>
      </c>
      <c r="Z83" s="71">
        <v>1661.36</v>
      </c>
      <c r="AA83" s="71">
        <v>1450.34</v>
      </c>
    </row>
    <row r="84" spans="1:27" ht="12.75" hidden="1" customHeight="1" outlineLevel="1" x14ac:dyDescent="0.2">
      <c r="A84" s="163" t="s">
        <v>2491</v>
      </c>
      <c r="B84" s="94" t="s">
        <v>90</v>
      </c>
      <c r="C84" s="70" t="s">
        <v>79</v>
      </c>
      <c r="D84" s="71">
        <f t="shared" ref="D84:AA84" si="46">$D$9</f>
        <v>66.180000000000007</v>
      </c>
      <c r="E84" s="71">
        <f t="shared" si="46"/>
        <v>66.180000000000007</v>
      </c>
      <c r="F84" s="71">
        <f t="shared" si="46"/>
        <v>66.180000000000007</v>
      </c>
      <c r="G84" s="71">
        <f t="shared" si="46"/>
        <v>66.180000000000007</v>
      </c>
      <c r="H84" s="71">
        <f t="shared" si="46"/>
        <v>66.180000000000007</v>
      </c>
      <c r="I84" s="71">
        <f t="shared" si="46"/>
        <v>66.180000000000007</v>
      </c>
      <c r="J84" s="71">
        <f t="shared" si="46"/>
        <v>66.180000000000007</v>
      </c>
      <c r="K84" s="71">
        <f t="shared" si="46"/>
        <v>66.180000000000007</v>
      </c>
      <c r="L84" s="71">
        <f t="shared" si="46"/>
        <v>66.180000000000007</v>
      </c>
      <c r="M84" s="71">
        <f t="shared" si="46"/>
        <v>66.180000000000007</v>
      </c>
      <c r="N84" s="71">
        <f t="shared" si="46"/>
        <v>66.180000000000007</v>
      </c>
      <c r="O84" s="71">
        <f t="shared" si="46"/>
        <v>66.180000000000007</v>
      </c>
      <c r="P84" s="71">
        <f t="shared" si="46"/>
        <v>66.180000000000007</v>
      </c>
      <c r="Q84" s="71">
        <f t="shared" si="46"/>
        <v>66.180000000000007</v>
      </c>
      <c r="R84" s="71">
        <f t="shared" si="46"/>
        <v>66.180000000000007</v>
      </c>
      <c r="S84" s="71">
        <f t="shared" si="46"/>
        <v>66.180000000000007</v>
      </c>
      <c r="T84" s="71">
        <f t="shared" si="46"/>
        <v>66.180000000000007</v>
      </c>
      <c r="U84" s="71">
        <f t="shared" si="46"/>
        <v>66.180000000000007</v>
      </c>
      <c r="V84" s="71">
        <f t="shared" si="46"/>
        <v>66.180000000000007</v>
      </c>
      <c r="W84" s="71">
        <f t="shared" si="46"/>
        <v>66.180000000000007</v>
      </c>
      <c r="X84" s="71">
        <f t="shared" si="46"/>
        <v>66.180000000000007</v>
      </c>
      <c r="Y84" s="71">
        <f t="shared" si="46"/>
        <v>66.180000000000007</v>
      </c>
      <c r="Z84" s="71">
        <f t="shared" si="46"/>
        <v>66.180000000000007</v>
      </c>
      <c r="AA84" s="71">
        <f t="shared" si="46"/>
        <v>66.180000000000007</v>
      </c>
    </row>
    <row r="85" spans="1:27" ht="12.75" hidden="1" customHeight="1" outlineLevel="1" x14ac:dyDescent="0.2">
      <c r="A85" s="163" t="s">
        <v>2492</v>
      </c>
      <c r="B85" s="94" t="s">
        <v>83</v>
      </c>
      <c r="C85" s="70" t="s">
        <v>79</v>
      </c>
      <c r="D85" s="71">
        <v>4.95</v>
      </c>
      <c r="E85" s="71">
        <v>4.95</v>
      </c>
      <c r="F85" s="71">
        <v>4.95</v>
      </c>
      <c r="G85" s="71">
        <v>4.95</v>
      </c>
      <c r="H85" s="71">
        <v>4.95</v>
      </c>
      <c r="I85" s="71">
        <v>4.95</v>
      </c>
      <c r="J85" s="71">
        <v>4.95</v>
      </c>
      <c r="K85" s="71">
        <v>4.95</v>
      </c>
      <c r="L85" s="71">
        <v>4.95</v>
      </c>
      <c r="M85" s="71">
        <v>4.95</v>
      </c>
      <c r="N85" s="71">
        <v>4.95</v>
      </c>
      <c r="O85" s="71">
        <v>4.95</v>
      </c>
      <c r="P85" s="71">
        <v>4.95</v>
      </c>
      <c r="Q85" s="71">
        <v>4.95</v>
      </c>
      <c r="R85" s="71">
        <v>4.95</v>
      </c>
      <c r="S85" s="71">
        <v>4.95</v>
      </c>
      <c r="T85" s="71">
        <v>4.95</v>
      </c>
      <c r="U85" s="71">
        <v>4.95</v>
      </c>
      <c r="V85" s="71">
        <v>4.95</v>
      </c>
      <c r="W85" s="71">
        <v>4.95</v>
      </c>
      <c r="X85" s="71">
        <v>4.95</v>
      </c>
      <c r="Y85" s="71">
        <v>4.95</v>
      </c>
      <c r="Z85" s="71">
        <v>4.95</v>
      </c>
      <c r="AA85" s="71">
        <v>4.95</v>
      </c>
    </row>
    <row r="86" spans="1:27" ht="12.75" hidden="1" customHeight="1" outlineLevel="1" x14ac:dyDescent="0.2">
      <c r="A86" s="163" t="s">
        <v>2493</v>
      </c>
      <c r="B86" s="94" t="s">
        <v>81</v>
      </c>
      <c r="C86" s="70" t="s">
        <v>79</v>
      </c>
      <c r="D86" s="71">
        <f>$D$11</f>
        <v>110.23</v>
      </c>
      <c r="E86" s="71">
        <f t="shared" ref="E86:AA86" si="47">$D$11</f>
        <v>110.23</v>
      </c>
      <c r="F86" s="71">
        <f t="shared" si="47"/>
        <v>110.23</v>
      </c>
      <c r="G86" s="71">
        <f t="shared" si="47"/>
        <v>110.23</v>
      </c>
      <c r="H86" s="71">
        <f t="shared" si="47"/>
        <v>110.23</v>
      </c>
      <c r="I86" s="71">
        <f t="shared" si="47"/>
        <v>110.23</v>
      </c>
      <c r="J86" s="71">
        <f t="shared" si="47"/>
        <v>110.23</v>
      </c>
      <c r="K86" s="71">
        <f t="shared" si="47"/>
        <v>110.23</v>
      </c>
      <c r="L86" s="71">
        <f t="shared" si="47"/>
        <v>110.23</v>
      </c>
      <c r="M86" s="71">
        <f t="shared" si="47"/>
        <v>110.23</v>
      </c>
      <c r="N86" s="71">
        <f t="shared" si="47"/>
        <v>110.23</v>
      </c>
      <c r="O86" s="71">
        <f t="shared" si="47"/>
        <v>110.23</v>
      </c>
      <c r="P86" s="71">
        <f t="shared" si="47"/>
        <v>110.23</v>
      </c>
      <c r="Q86" s="71">
        <f t="shared" si="47"/>
        <v>110.23</v>
      </c>
      <c r="R86" s="71">
        <f t="shared" si="47"/>
        <v>110.23</v>
      </c>
      <c r="S86" s="71">
        <f t="shared" si="47"/>
        <v>110.23</v>
      </c>
      <c r="T86" s="71">
        <f t="shared" si="47"/>
        <v>110.23</v>
      </c>
      <c r="U86" s="71">
        <f t="shared" si="47"/>
        <v>110.23</v>
      </c>
      <c r="V86" s="71">
        <f t="shared" si="47"/>
        <v>110.23</v>
      </c>
      <c r="W86" s="71">
        <f t="shared" si="47"/>
        <v>110.23</v>
      </c>
      <c r="X86" s="71">
        <f t="shared" si="47"/>
        <v>110.23</v>
      </c>
      <c r="Y86" s="71">
        <f t="shared" si="47"/>
        <v>110.23</v>
      </c>
      <c r="Z86" s="71">
        <f t="shared" si="47"/>
        <v>110.23</v>
      </c>
      <c r="AA86" s="71">
        <f t="shared" si="47"/>
        <v>110.23</v>
      </c>
    </row>
    <row r="87" spans="1:27" ht="12.75" customHeight="1" collapsed="1" x14ac:dyDescent="0.2">
      <c r="A87" s="162" t="s">
        <v>2494</v>
      </c>
      <c r="B87" s="54" t="str">
        <f>"17"&amp;"."&amp;$B$801&amp;"."&amp;$B$802</f>
        <v>17.05.2023</v>
      </c>
      <c r="C87" s="134" t="s">
        <v>76</v>
      </c>
      <c r="D87" s="135">
        <f>ROUND(((D88+D89+D91+D90)/1000),5)</f>
        <v>1.34775</v>
      </c>
      <c r="E87" s="135">
        <f>ROUND(((E88+E89+E91+E90)/1000),5)</f>
        <v>1.25265</v>
      </c>
      <c r="F87" s="135">
        <f>ROUND(((F88+F89+F91+F90)/1000),5)</f>
        <v>1.17655</v>
      </c>
      <c r="G87" s="135">
        <f t="shared" ref="G87:AA87" si="48">ROUND(((G88+G89+G91+G90)/1000),5)</f>
        <v>1.1185700000000001</v>
      </c>
      <c r="H87" s="135">
        <f t="shared" si="48"/>
        <v>1.1514200000000001</v>
      </c>
      <c r="I87" s="135">
        <f t="shared" si="48"/>
        <v>1.2556</v>
      </c>
      <c r="J87" s="135">
        <f t="shared" si="48"/>
        <v>1.50525</v>
      </c>
      <c r="K87" s="135">
        <f t="shared" si="48"/>
        <v>1.71862</v>
      </c>
      <c r="L87" s="135">
        <f t="shared" si="48"/>
        <v>1.8889100000000001</v>
      </c>
      <c r="M87" s="135">
        <f t="shared" si="48"/>
        <v>2.0586600000000002</v>
      </c>
      <c r="N87" s="135">
        <f t="shared" si="48"/>
        <v>2.0254500000000002</v>
      </c>
      <c r="O87" s="135">
        <f t="shared" si="48"/>
        <v>2.0327000000000002</v>
      </c>
      <c r="P87" s="135">
        <f t="shared" si="48"/>
        <v>2.0326900000000001</v>
      </c>
      <c r="Q87" s="135">
        <f t="shared" si="48"/>
        <v>2.0505399999999998</v>
      </c>
      <c r="R87" s="135">
        <f t="shared" si="48"/>
        <v>2.0470299999999999</v>
      </c>
      <c r="S87" s="135">
        <f t="shared" si="48"/>
        <v>1.96502</v>
      </c>
      <c r="T87" s="135">
        <f t="shared" si="48"/>
        <v>1.8892800000000001</v>
      </c>
      <c r="U87" s="135">
        <f t="shared" si="48"/>
        <v>1.8539099999999999</v>
      </c>
      <c r="V87" s="135">
        <f t="shared" si="48"/>
        <v>1.83369</v>
      </c>
      <c r="W87" s="135">
        <f t="shared" si="48"/>
        <v>1.88296</v>
      </c>
      <c r="X87" s="135">
        <f t="shared" si="48"/>
        <v>1.9293100000000001</v>
      </c>
      <c r="Y87" s="135">
        <f t="shared" si="48"/>
        <v>2.0230399999999999</v>
      </c>
      <c r="Z87" s="135">
        <f t="shared" si="48"/>
        <v>1.7885500000000001</v>
      </c>
      <c r="AA87" s="135">
        <f t="shared" si="48"/>
        <v>1.55697</v>
      </c>
    </row>
    <row r="88" spans="1:27" ht="12.75" hidden="1" customHeight="1" outlineLevel="1" x14ac:dyDescent="0.2">
      <c r="A88" s="163" t="s">
        <v>2495</v>
      </c>
      <c r="B88" s="94" t="s">
        <v>238</v>
      </c>
      <c r="C88" s="70" t="s">
        <v>79</v>
      </c>
      <c r="D88" s="71">
        <v>1166.3900000000001</v>
      </c>
      <c r="E88" s="71">
        <v>1071.29</v>
      </c>
      <c r="F88" s="71">
        <v>995.19</v>
      </c>
      <c r="G88" s="71">
        <v>937.21</v>
      </c>
      <c r="H88" s="71">
        <v>970.06</v>
      </c>
      <c r="I88" s="71">
        <v>1074.24</v>
      </c>
      <c r="J88" s="71">
        <v>1323.89</v>
      </c>
      <c r="K88" s="71">
        <v>1537.26</v>
      </c>
      <c r="L88" s="71">
        <v>1707.55</v>
      </c>
      <c r="M88" s="71">
        <v>1877.3</v>
      </c>
      <c r="N88" s="71">
        <v>1844.09</v>
      </c>
      <c r="O88" s="71">
        <v>1851.34</v>
      </c>
      <c r="P88" s="71">
        <v>1851.33</v>
      </c>
      <c r="Q88" s="71">
        <v>1869.18</v>
      </c>
      <c r="R88" s="71">
        <v>1865.67</v>
      </c>
      <c r="S88" s="71">
        <v>1783.66</v>
      </c>
      <c r="T88" s="71">
        <v>1707.92</v>
      </c>
      <c r="U88" s="71">
        <v>1672.55</v>
      </c>
      <c r="V88" s="71">
        <v>1652.33</v>
      </c>
      <c r="W88" s="71">
        <v>1701.6</v>
      </c>
      <c r="X88" s="71">
        <v>1747.95</v>
      </c>
      <c r="Y88" s="71">
        <v>1841.68</v>
      </c>
      <c r="Z88" s="71">
        <v>1607.19</v>
      </c>
      <c r="AA88" s="71">
        <v>1375.61</v>
      </c>
    </row>
    <row r="89" spans="1:27" ht="12.75" hidden="1" customHeight="1" outlineLevel="1" x14ac:dyDescent="0.2">
      <c r="A89" s="163" t="s">
        <v>2496</v>
      </c>
      <c r="B89" s="94" t="s">
        <v>90</v>
      </c>
      <c r="C89" s="70" t="s">
        <v>79</v>
      </c>
      <c r="D89" s="71">
        <f t="shared" ref="D89:AA89" si="49">$D$9</f>
        <v>66.180000000000007</v>
      </c>
      <c r="E89" s="71">
        <f t="shared" si="49"/>
        <v>66.180000000000007</v>
      </c>
      <c r="F89" s="71">
        <f t="shared" si="49"/>
        <v>66.180000000000007</v>
      </c>
      <c r="G89" s="71">
        <f t="shared" si="49"/>
        <v>66.180000000000007</v>
      </c>
      <c r="H89" s="71">
        <f t="shared" si="49"/>
        <v>66.180000000000007</v>
      </c>
      <c r="I89" s="71">
        <f t="shared" si="49"/>
        <v>66.180000000000007</v>
      </c>
      <c r="J89" s="71">
        <f t="shared" si="49"/>
        <v>66.180000000000007</v>
      </c>
      <c r="K89" s="71">
        <f t="shared" si="49"/>
        <v>66.180000000000007</v>
      </c>
      <c r="L89" s="71">
        <f t="shared" si="49"/>
        <v>66.180000000000007</v>
      </c>
      <c r="M89" s="71">
        <f t="shared" si="49"/>
        <v>66.180000000000007</v>
      </c>
      <c r="N89" s="71">
        <f t="shared" si="49"/>
        <v>66.180000000000007</v>
      </c>
      <c r="O89" s="71">
        <f t="shared" si="49"/>
        <v>66.180000000000007</v>
      </c>
      <c r="P89" s="71">
        <f t="shared" si="49"/>
        <v>66.180000000000007</v>
      </c>
      <c r="Q89" s="71">
        <f t="shared" si="49"/>
        <v>66.180000000000007</v>
      </c>
      <c r="R89" s="71">
        <f t="shared" si="49"/>
        <v>66.180000000000007</v>
      </c>
      <c r="S89" s="71">
        <f t="shared" si="49"/>
        <v>66.180000000000007</v>
      </c>
      <c r="T89" s="71">
        <f t="shared" si="49"/>
        <v>66.180000000000007</v>
      </c>
      <c r="U89" s="71">
        <f t="shared" si="49"/>
        <v>66.180000000000007</v>
      </c>
      <c r="V89" s="71">
        <f t="shared" si="49"/>
        <v>66.180000000000007</v>
      </c>
      <c r="W89" s="71">
        <f t="shared" si="49"/>
        <v>66.180000000000007</v>
      </c>
      <c r="X89" s="71">
        <f t="shared" si="49"/>
        <v>66.180000000000007</v>
      </c>
      <c r="Y89" s="71">
        <f t="shared" si="49"/>
        <v>66.180000000000007</v>
      </c>
      <c r="Z89" s="71">
        <f t="shared" si="49"/>
        <v>66.180000000000007</v>
      </c>
      <c r="AA89" s="71">
        <f t="shared" si="49"/>
        <v>66.180000000000007</v>
      </c>
    </row>
    <row r="90" spans="1:27" ht="12.75" hidden="1" customHeight="1" outlineLevel="1" x14ac:dyDescent="0.2">
      <c r="A90" s="163" t="s">
        <v>2497</v>
      </c>
      <c r="B90" s="94" t="s">
        <v>83</v>
      </c>
      <c r="C90" s="70" t="s">
        <v>79</v>
      </c>
      <c r="D90" s="71">
        <v>4.95</v>
      </c>
      <c r="E90" s="71">
        <v>4.95</v>
      </c>
      <c r="F90" s="71">
        <v>4.95</v>
      </c>
      <c r="G90" s="71">
        <v>4.95</v>
      </c>
      <c r="H90" s="71">
        <v>4.95</v>
      </c>
      <c r="I90" s="71">
        <v>4.95</v>
      </c>
      <c r="J90" s="71">
        <v>4.95</v>
      </c>
      <c r="K90" s="71">
        <v>4.95</v>
      </c>
      <c r="L90" s="71">
        <v>4.95</v>
      </c>
      <c r="M90" s="71">
        <v>4.95</v>
      </c>
      <c r="N90" s="71">
        <v>4.95</v>
      </c>
      <c r="O90" s="71">
        <v>4.95</v>
      </c>
      <c r="P90" s="71">
        <v>4.95</v>
      </c>
      <c r="Q90" s="71">
        <v>4.95</v>
      </c>
      <c r="R90" s="71">
        <v>4.95</v>
      </c>
      <c r="S90" s="71">
        <v>4.95</v>
      </c>
      <c r="T90" s="71">
        <v>4.95</v>
      </c>
      <c r="U90" s="71">
        <v>4.95</v>
      </c>
      <c r="V90" s="71">
        <v>4.95</v>
      </c>
      <c r="W90" s="71">
        <v>4.95</v>
      </c>
      <c r="X90" s="71">
        <v>4.95</v>
      </c>
      <c r="Y90" s="71">
        <v>4.95</v>
      </c>
      <c r="Z90" s="71">
        <v>4.95</v>
      </c>
      <c r="AA90" s="71">
        <v>4.95</v>
      </c>
    </row>
    <row r="91" spans="1:27" ht="12.75" hidden="1" customHeight="1" outlineLevel="1" x14ac:dyDescent="0.2">
      <c r="A91" s="163" t="s">
        <v>2498</v>
      </c>
      <c r="B91" s="94" t="s">
        <v>81</v>
      </c>
      <c r="C91" s="70" t="s">
        <v>79</v>
      </c>
      <c r="D91" s="71">
        <f>$D$11</f>
        <v>110.23</v>
      </c>
      <c r="E91" s="71">
        <f t="shared" ref="E91:AA91" si="50">$D$11</f>
        <v>110.23</v>
      </c>
      <c r="F91" s="71">
        <f t="shared" si="50"/>
        <v>110.23</v>
      </c>
      <c r="G91" s="71">
        <f t="shared" si="50"/>
        <v>110.23</v>
      </c>
      <c r="H91" s="71">
        <f t="shared" si="50"/>
        <v>110.23</v>
      </c>
      <c r="I91" s="71">
        <f t="shared" si="50"/>
        <v>110.23</v>
      </c>
      <c r="J91" s="71">
        <f t="shared" si="50"/>
        <v>110.23</v>
      </c>
      <c r="K91" s="71">
        <f t="shared" si="50"/>
        <v>110.23</v>
      </c>
      <c r="L91" s="71">
        <f t="shared" si="50"/>
        <v>110.23</v>
      </c>
      <c r="M91" s="71">
        <f t="shared" si="50"/>
        <v>110.23</v>
      </c>
      <c r="N91" s="71">
        <f t="shared" si="50"/>
        <v>110.23</v>
      </c>
      <c r="O91" s="71">
        <f t="shared" si="50"/>
        <v>110.23</v>
      </c>
      <c r="P91" s="71">
        <f t="shared" si="50"/>
        <v>110.23</v>
      </c>
      <c r="Q91" s="71">
        <f t="shared" si="50"/>
        <v>110.23</v>
      </c>
      <c r="R91" s="71">
        <f t="shared" si="50"/>
        <v>110.23</v>
      </c>
      <c r="S91" s="71">
        <f t="shared" si="50"/>
        <v>110.23</v>
      </c>
      <c r="T91" s="71">
        <f t="shared" si="50"/>
        <v>110.23</v>
      </c>
      <c r="U91" s="71">
        <f t="shared" si="50"/>
        <v>110.23</v>
      </c>
      <c r="V91" s="71">
        <f t="shared" si="50"/>
        <v>110.23</v>
      </c>
      <c r="W91" s="71">
        <f t="shared" si="50"/>
        <v>110.23</v>
      </c>
      <c r="X91" s="71">
        <f t="shared" si="50"/>
        <v>110.23</v>
      </c>
      <c r="Y91" s="71">
        <f t="shared" si="50"/>
        <v>110.23</v>
      </c>
      <c r="Z91" s="71">
        <f t="shared" si="50"/>
        <v>110.23</v>
      </c>
      <c r="AA91" s="71">
        <f t="shared" si="50"/>
        <v>110.23</v>
      </c>
    </row>
    <row r="92" spans="1:27" ht="12.75" customHeight="1" collapsed="1" x14ac:dyDescent="0.2">
      <c r="A92" s="162" t="s">
        <v>2499</v>
      </c>
      <c r="B92" s="54" t="str">
        <f>"18"&amp;"."&amp;$B$801&amp;"."&amp;$B$802</f>
        <v>18.05.2023</v>
      </c>
      <c r="C92" s="134" t="s">
        <v>76</v>
      </c>
      <c r="D92" s="135">
        <f>ROUND(((D93+D94+D96+D95)/1000),5)</f>
        <v>1.4169400000000001</v>
      </c>
      <c r="E92" s="135">
        <f>ROUND(((E93+E94+E96+E95)/1000),5)</f>
        <v>1.30844</v>
      </c>
      <c r="F92" s="135">
        <f>ROUND(((F93+F94+F96+F95)/1000),5)</f>
        <v>1.2065699999999999</v>
      </c>
      <c r="G92" s="135">
        <f t="shared" ref="G92:AA92" si="51">ROUND(((G93+G94+G96+G95)/1000),5)</f>
        <v>1.1806300000000001</v>
      </c>
      <c r="H92" s="135">
        <f t="shared" si="51"/>
        <v>1.2402899999999999</v>
      </c>
      <c r="I92" s="135">
        <f t="shared" si="51"/>
        <v>1.3204800000000001</v>
      </c>
      <c r="J92" s="135">
        <f t="shared" si="51"/>
        <v>1.5108600000000001</v>
      </c>
      <c r="K92" s="135">
        <f t="shared" si="51"/>
        <v>1.7540899999999999</v>
      </c>
      <c r="L92" s="135">
        <f t="shared" si="51"/>
        <v>2.0355599999999998</v>
      </c>
      <c r="M92" s="135">
        <f t="shared" si="51"/>
        <v>2.1027</v>
      </c>
      <c r="N92" s="135">
        <f t="shared" si="51"/>
        <v>2.1536400000000002</v>
      </c>
      <c r="O92" s="135">
        <f t="shared" si="51"/>
        <v>2.1210399999999998</v>
      </c>
      <c r="P92" s="135">
        <f t="shared" si="51"/>
        <v>2.1276700000000002</v>
      </c>
      <c r="Q92" s="135">
        <f t="shared" si="51"/>
        <v>2.1743999999999999</v>
      </c>
      <c r="R92" s="135">
        <f t="shared" si="51"/>
        <v>2.1471900000000002</v>
      </c>
      <c r="S92" s="135">
        <f t="shared" si="51"/>
        <v>2.13035</v>
      </c>
      <c r="T92" s="135">
        <f t="shared" si="51"/>
        <v>2.1215899999999999</v>
      </c>
      <c r="U92" s="135">
        <f t="shared" si="51"/>
        <v>2.10561</v>
      </c>
      <c r="V92" s="135">
        <f t="shared" si="51"/>
        <v>2.0799300000000001</v>
      </c>
      <c r="W92" s="135">
        <f t="shared" si="51"/>
        <v>2.0684499999999999</v>
      </c>
      <c r="X92" s="135">
        <f t="shared" si="51"/>
        <v>2.0840700000000001</v>
      </c>
      <c r="Y92" s="135">
        <f t="shared" si="51"/>
        <v>2.1531799999999999</v>
      </c>
      <c r="Z92" s="135">
        <f t="shared" si="51"/>
        <v>1.9509000000000001</v>
      </c>
      <c r="AA92" s="135">
        <f t="shared" si="51"/>
        <v>1.7202200000000001</v>
      </c>
    </row>
    <row r="93" spans="1:27" ht="12.75" hidden="1" customHeight="1" outlineLevel="1" x14ac:dyDescent="0.2">
      <c r="A93" s="163" t="s">
        <v>2500</v>
      </c>
      <c r="B93" s="94" t="s">
        <v>238</v>
      </c>
      <c r="C93" s="70" t="s">
        <v>79</v>
      </c>
      <c r="D93" s="71">
        <v>1235.58</v>
      </c>
      <c r="E93" s="71">
        <v>1127.08</v>
      </c>
      <c r="F93" s="71">
        <v>1025.21</v>
      </c>
      <c r="G93" s="71">
        <v>999.27</v>
      </c>
      <c r="H93" s="71">
        <v>1058.93</v>
      </c>
      <c r="I93" s="71">
        <v>1139.1199999999999</v>
      </c>
      <c r="J93" s="71">
        <v>1329.5</v>
      </c>
      <c r="K93" s="71">
        <v>1572.73</v>
      </c>
      <c r="L93" s="71">
        <v>1854.2</v>
      </c>
      <c r="M93" s="71">
        <v>1921.34</v>
      </c>
      <c r="N93" s="71">
        <v>1972.28</v>
      </c>
      <c r="O93" s="71">
        <v>1939.68</v>
      </c>
      <c r="P93" s="71">
        <v>1946.31</v>
      </c>
      <c r="Q93" s="71">
        <v>1993.04</v>
      </c>
      <c r="R93" s="71">
        <v>1965.83</v>
      </c>
      <c r="S93" s="71">
        <v>1948.99</v>
      </c>
      <c r="T93" s="71">
        <v>1940.23</v>
      </c>
      <c r="U93" s="71">
        <v>1924.25</v>
      </c>
      <c r="V93" s="71">
        <v>1898.57</v>
      </c>
      <c r="W93" s="71">
        <v>1887.09</v>
      </c>
      <c r="X93" s="71">
        <v>1902.71</v>
      </c>
      <c r="Y93" s="71">
        <v>1971.82</v>
      </c>
      <c r="Z93" s="71">
        <v>1769.54</v>
      </c>
      <c r="AA93" s="71">
        <v>1538.86</v>
      </c>
    </row>
    <row r="94" spans="1:27" ht="12.75" hidden="1" customHeight="1" outlineLevel="1" x14ac:dyDescent="0.2">
      <c r="A94" s="163" t="s">
        <v>2501</v>
      </c>
      <c r="B94" s="94" t="s">
        <v>90</v>
      </c>
      <c r="C94" s="70" t="s">
        <v>79</v>
      </c>
      <c r="D94" s="71">
        <f t="shared" ref="D94:AA94" si="52">$D$9</f>
        <v>66.180000000000007</v>
      </c>
      <c r="E94" s="71">
        <f t="shared" si="52"/>
        <v>66.180000000000007</v>
      </c>
      <c r="F94" s="71">
        <f t="shared" si="52"/>
        <v>66.180000000000007</v>
      </c>
      <c r="G94" s="71">
        <f t="shared" si="52"/>
        <v>66.180000000000007</v>
      </c>
      <c r="H94" s="71">
        <f t="shared" si="52"/>
        <v>66.180000000000007</v>
      </c>
      <c r="I94" s="71">
        <f t="shared" si="52"/>
        <v>66.180000000000007</v>
      </c>
      <c r="J94" s="71">
        <f t="shared" si="52"/>
        <v>66.180000000000007</v>
      </c>
      <c r="K94" s="71">
        <f t="shared" si="52"/>
        <v>66.180000000000007</v>
      </c>
      <c r="L94" s="71">
        <f t="shared" si="52"/>
        <v>66.180000000000007</v>
      </c>
      <c r="M94" s="71">
        <f t="shared" si="52"/>
        <v>66.180000000000007</v>
      </c>
      <c r="N94" s="71">
        <f t="shared" si="52"/>
        <v>66.180000000000007</v>
      </c>
      <c r="O94" s="71">
        <f t="shared" si="52"/>
        <v>66.180000000000007</v>
      </c>
      <c r="P94" s="71">
        <f t="shared" si="52"/>
        <v>66.180000000000007</v>
      </c>
      <c r="Q94" s="71">
        <f t="shared" si="52"/>
        <v>66.180000000000007</v>
      </c>
      <c r="R94" s="71">
        <f t="shared" si="52"/>
        <v>66.180000000000007</v>
      </c>
      <c r="S94" s="71">
        <f t="shared" si="52"/>
        <v>66.180000000000007</v>
      </c>
      <c r="T94" s="71">
        <f t="shared" si="52"/>
        <v>66.180000000000007</v>
      </c>
      <c r="U94" s="71">
        <f t="shared" si="52"/>
        <v>66.180000000000007</v>
      </c>
      <c r="V94" s="71">
        <f t="shared" si="52"/>
        <v>66.180000000000007</v>
      </c>
      <c r="W94" s="71">
        <f t="shared" si="52"/>
        <v>66.180000000000007</v>
      </c>
      <c r="X94" s="71">
        <f t="shared" si="52"/>
        <v>66.180000000000007</v>
      </c>
      <c r="Y94" s="71">
        <f t="shared" si="52"/>
        <v>66.180000000000007</v>
      </c>
      <c r="Z94" s="71">
        <f t="shared" si="52"/>
        <v>66.180000000000007</v>
      </c>
      <c r="AA94" s="71">
        <f t="shared" si="52"/>
        <v>66.180000000000007</v>
      </c>
    </row>
    <row r="95" spans="1:27" ht="12.75" hidden="1" customHeight="1" outlineLevel="1" x14ac:dyDescent="0.2">
      <c r="A95" s="163" t="s">
        <v>2502</v>
      </c>
      <c r="B95" s="94" t="s">
        <v>83</v>
      </c>
      <c r="C95" s="70" t="s">
        <v>79</v>
      </c>
      <c r="D95" s="71">
        <v>4.95</v>
      </c>
      <c r="E95" s="71">
        <v>4.95</v>
      </c>
      <c r="F95" s="71">
        <v>4.95</v>
      </c>
      <c r="G95" s="71">
        <v>4.95</v>
      </c>
      <c r="H95" s="71">
        <v>4.95</v>
      </c>
      <c r="I95" s="71">
        <v>4.95</v>
      </c>
      <c r="J95" s="71">
        <v>4.95</v>
      </c>
      <c r="K95" s="71">
        <v>4.95</v>
      </c>
      <c r="L95" s="71">
        <v>4.95</v>
      </c>
      <c r="M95" s="71">
        <v>4.95</v>
      </c>
      <c r="N95" s="71">
        <v>4.95</v>
      </c>
      <c r="O95" s="71">
        <v>4.95</v>
      </c>
      <c r="P95" s="71">
        <v>4.95</v>
      </c>
      <c r="Q95" s="71">
        <v>4.95</v>
      </c>
      <c r="R95" s="71">
        <v>4.95</v>
      </c>
      <c r="S95" s="71">
        <v>4.95</v>
      </c>
      <c r="T95" s="71">
        <v>4.95</v>
      </c>
      <c r="U95" s="71">
        <v>4.95</v>
      </c>
      <c r="V95" s="71">
        <v>4.95</v>
      </c>
      <c r="W95" s="71">
        <v>4.95</v>
      </c>
      <c r="X95" s="71">
        <v>4.95</v>
      </c>
      <c r="Y95" s="71">
        <v>4.95</v>
      </c>
      <c r="Z95" s="71">
        <v>4.95</v>
      </c>
      <c r="AA95" s="71">
        <v>4.95</v>
      </c>
    </row>
    <row r="96" spans="1:27" ht="12.75" hidden="1" customHeight="1" outlineLevel="1" x14ac:dyDescent="0.2">
      <c r="A96" s="163" t="s">
        <v>2503</v>
      </c>
      <c r="B96" s="94" t="s">
        <v>81</v>
      </c>
      <c r="C96" s="70" t="s">
        <v>79</v>
      </c>
      <c r="D96" s="71">
        <f>$D$11</f>
        <v>110.23</v>
      </c>
      <c r="E96" s="71">
        <f t="shared" ref="E96:AA96" si="53">$D$11</f>
        <v>110.23</v>
      </c>
      <c r="F96" s="71">
        <f t="shared" si="53"/>
        <v>110.23</v>
      </c>
      <c r="G96" s="71">
        <f t="shared" si="53"/>
        <v>110.23</v>
      </c>
      <c r="H96" s="71">
        <f t="shared" si="53"/>
        <v>110.23</v>
      </c>
      <c r="I96" s="71">
        <f t="shared" si="53"/>
        <v>110.23</v>
      </c>
      <c r="J96" s="71">
        <f t="shared" si="53"/>
        <v>110.23</v>
      </c>
      <c r="K96" s="71">
        <f t="shared" si="53"/>
        <v>110.23</v>
      </c>
      <c r="L96" s="71">
        <f t="shared" si="53"/>
        <v>110.23</v>
      </c>
      <c r="M96" s="71">
        <f t="shared" si="53"/>
        <v>110.23</v>
      </c>
      <c r="N96" s="71">
        <f t="shared" si="53"/>
        <v>110.23</v>
      </c>
      <c r="O96" s="71">
        <f t="shared" si="53"/>
        <v>110.23</v>
      </c>
      <c r="P96" s="71">
        <f t="shared" si="53"/>
        <v>110.23</v>
      </c>
      <c r="Q96" s="71">
        <f t="shared" si="53"/>
        <v>110.23</v>
      </c>
      <c r="R96" s="71">
        <f t="shared" si="53"/>
        <v>110.23</v>
      </c>
      <c r="S96" s="71">
        <f t="shared" si="53"/>
        <v>110.23</v>
      </c>
      <c r="T96" s="71">
        <f t="shared" si="53"/>
        <v>110.23</v>
      </c>
      <c r="U96" s="71">
        <f t="shared" si="53"/>
        <v>110.23</v>
      </c>
      <c r="V96" s="71">
        <f t="shared" si="53"/>
        <v>110.23</v>
      </c>
      <c r="W96" s="71">
        <f t="shared" si="53"/>
        <v>110.23</v>
      </c>
      <c r="X96" s="71">
        <f t="shared" si="53"/>
        <v>110.23</v>
      </c>
      <c r="Y96" s="71">
        <f t="shared" si="53"/>
        <v>110.23</v>
      </c>
      <c r="Z96" s="71">
        <f t="shared" si="53"/>
        <v>110.23</v>
      </c>
      <c r="AA96" s="71">
        <f t="shared" si="53"/>
        <v>110.23</v>
      </c>
    </row>
    <row r="97" spans="1:27" ht="12.75" customHeight="1" collapsed="1" x14ac:dyDescent="0.2">
      <c r="A97" s="162" t="s">
        <v>2504</v>
      </c>
      <c r="B97" s="54" t="str">
        <f>"19"&amp;"."&amp;$B$801&amp;"."&amp;$B$802</f>
        <v>19.05.2023</v>
      </c>
      <c r="C97" s="134" t="s">
        <v>76</v>
      </c>
      <c r="D97" s="135">
        <f>ROUND(((D98+D99+D101+D100)/1000),5)</f>
        <v>1.3994899999999999</v>
      </c>
      <c r="E97" s="135">
        <f>ROUND(((E98+E99+E101+E100)/1000),5)</f>
        <v>1.2525599999999999</v>
      </c>
      <c r="F97" s="135">
        <f>ROUND(((F98+F99+F101+F100)/1000),5)</f>
        <v>1.14757</v>
      </c>
      <c r="G97" s="135">
        <f t="shared" ref="G97:AA97" si="54">ROUND(((G98+G99+G101+G100)/1000),5)</f>
        <v>1.0969800000000001</v>
      </c>
      <c r="H97" s="135">
        <f t="shared" si="54"/>
        <v>1.1151899999999999</v>
      </c>
      <c r="I97" s="135">
        <f t="shared" si="54"/>
        <v>1.35432</v>
      </c>
      <c r="J97" s="135">
        <f t="shared" si="54"/>
        <v>1.5100100000000001</v>
      </c>
      <c r="K97" s="135">
        <f t="shared" si="54"/>
        <v>1.81612</v>
      </c>
      <c r="L97" s="135">
        <f t="shared" si="54"/>
        <v>2.0834100000000002</v>
      </c>
      <c r="M97" s="135">
        <f t="shared" si="54"/>
        <v>2.1631200000000002</v>
      </c>
      <c r="N97" s="135">
        <f t="shared" si="54"/>
        <v>2.1728499999999999</v>
      </c>
      <c r="O97" s="135">
        <f t="shared" si="54"/>
        <v>2.1995499999999999</v>
      </c>
      <c r="P97" s="135">
        <f t="shared" si="54"/>
        <v>2.1994400000000001</v>
      </c>
      <c r="Q97" s="135">
        <f t="shared" si="54"/>
        <v>2.21096</v>
      </c>
      <c r="R97" s="135">
        <f t="shared" si="54"/>
        <v>2.2086999999999999</v>
      </c>
      <c r="S97" s="135">
        <f t="shared" si="54"/>
        <v>2.1959300000000002</v>
      </c>
      <c r="T97" s="135">
        <f t="shared" si="54"/>
        <v>2.15971</v>
      </c>
      <c r="U97" s="135">
        <f t="shared" si="54"/>
        <v>2.12399</v>
      </c>
      <c r="V97" s="135">
        <f t="shared" si="54"/>
        <v>2.0873900000000001</v>
      </c>
      <c r="W97" s="135">
        <f t="shared" si="54"/>
        <v>2.0709399999999998</v>
      </c>
      <c r="X97" s="135">
        <f t="shared" si="54"/>
        <v>2.08317</v>
      </c>
      <c r="Y97" s="135">
        <f t="shared" si="54"/>
        <v>2.1361599999999998</v>
      </c>
      <c r="Z97" s="135">
        <f t="shared" si="54"/>
        <v>1.99342</v>
      </c>
      <c r="AA97" s="135">
        <f t="shared" si="54"/>
        <v>1.71997</v>
      </c>
    </row>
    <row r="98" spans="1:27" ht="12.75" hidden="1" customHeight="1" outlineLevel="1" x14ac:dyDescent="0.2">
      <c r="A98" s="163" t="s">
        <v>2505</v>
      </c>
      <c r="B98" s="94" t="s">
        <v>238</v>
      </c>
      <c r="C98" s="70" t="s">
        <v>79</v>
      </c>
      <c r="D98" s="71">
        <v>1218.1300000000001</v>
      </c>
      <c r="E98" s="71">
        <v>1071.2</v>
      </c>
      <c r="F98" s="71">
        <v>966.21</v>
      </c>
      <c r="G98" s="71">
        <v>915.62</v>
      </c>
      <c r="H98" s="71">
        <v>933.83</v>
      </c>
      <c r="I98" s="71">
        <v>1172.96</v>
      </c>
      <c r="J98" s="71">
        <v>1328.65</v>
      </c>
      <c r="K98" s="71">
        <v>1634.76</v>
      </c>
      <c r="L98" s="71">
        <v>1902.05</v>
      </c>
      <c r="M98" s="71">
        <v>1981.76</v>
      </c>
      <c r="N98" s="71">
        <v>1991.49</v>
      </c>
      <c r="O98" s="71">
        <v>2018.19</v>
      </c>
      <c r="P98" s="71">
        <v>2018.08</v>
      </c>
      <c r="Q98" s="71">
        <v>2029.6</v>
      </c>
      <c r="R98" s="71">
        <v>2027.34</v>
      </c>
      <c r="S98" s="71">
        <v>2014.57</v>
      </c>
      <c r="T98" s="71">
        <v>1978.35</v>
      </c>
      <c r="U98" s="71">
        <v>1942.63</v>
      </c>
      <c r="V98" s="71">
        <v>1906.03</v>
      </c>
      <c r="W98" s="71">
        <v>1889.58</v>
      </c>
      <c r="X98" s="71">
        <v>1901.81</v>
      </c>
      <c r="Y98" s="71">
        <v>1954.8</v>
      </c>
      <c r="Z98" s="71">
        <v>1812.06</v>
      </c>
      <c r="AA98" s="71">
        <v>1538.61</v>
      </c>
    </row>
    <row r="99" spans="1:27" ht="12.75" hidden="1" customHeight="1" outlineLevel="1" x14ac:dyDescent="0.2">
      <c r="A99" s="163" t="s">
        <v>2506</v>
      </c>
      <c r="B99" s="94" t="s">
        <v>90</v>
      </c>
      <c r="C99" s="70" t="s">
        <v>79</v>
      </c>
      <c r="D99" s="71">
        <f t="shared" ref="D99:AA99" si="55">$D$9</f>
        <v>66.180000000000007</v>
      </c>
      <c r="E99" s="71">
        <f t="shared" si="55"/>
        <v>66.180000000000007</v>
      </c>
      <c r="F99" s="71">
        <f t="shared" si="55"/>
        <v>66.180000000000007</v>
      </c>
      <c r="G99" s="71">
        <f t="shared" si="55"/>
        <v>66.180000000000007</v>
      </c>
      <c r="H99" s="71">
        <f t="shared" si="55"/>
        <v>66.180000000000007</v>
      </c>
      <c r="I99" s="71">
        <f t="shared" si="55"/>
        <v>66.180000000000007</v>
      </c>
      <c r="J99" s="71">
        <f t="shared" si="55"/>
        <v>66.180000000000007</v>
      </c>
      <c r="K99" s="71">
        <f t="shared" si="55"/>
        <v>66.180000000000007</v>
      </c>
      <c r="L99" s="71">
        <f t="shared" si="55"/>
        <v>66.180000000000007</v>
      </c>
      <c r="M99" s="71">
        <f t="shared" si="55"/>
        <v>66.180000000000007</v>
      </c>
      <c r="N99" s="71">
        <f t="shared" si="55"/>
        <v>66.180000000000007</v>
      </c>
      <c r="O99" s="71">
        <f t="shared" si="55"/>
        <v>66.180000000000007</v>
      </c>
      <c r="P99" s="71">
        <f t="shared" si="55"/>
        <v>66.180000000000007</v>
      </c>
      <c r="Q99" s="71">
        <f t="shared" si="55"/>
        <v>66.180000000000007</v>
      </c>
      <c r="R99" s="71">
        <f t="shared" si="55"/>
        <v>66.180000000000007</v>
      </c>
      <c r="S99" s="71">
        <f t="shared" si="55"/>
        <v>66.180000000000007</v>
      </c>
      <c r="T99" s="71">
        <f t="shared" si="55"/>
        <v>66.180000000000007</v>
      </c>
      <c r="U99" s="71">
        <f t="shared" si="55"/>
        <v>66.180000000000007</v>
      </c>
      <c r="V99" s="71">
        <f t="shared" si="55"/>
        <v>66.180000000000007</v>
      </c>
      <c r="W99" s="71">
        <f t="shared" si="55"/>
        <v>66.180000000000007</v>
      </c>
      <c r="X99" s="71">
        <f t="shared" si="55"/>
        <v>66.180000000000007</v>
      </c>
      <c r="Y99" s="71">
        <f t="shared" si="55"/>
        <v>66.180000000000007</v>
      </c>
      <c r="Z99" s="71">
        <f t="shared" si="55"/>
        <v>66.180000000000007</v>
      </c>
      <c r="AA99" s="71">
        <f t="shared" si="55"/>
        <v>66.180000000000007</v>
      </c>
    </row>
    <row r="100" spans="1:27" ht="12.75" hidden="1" customHeight="1" outlineLevel="1" x14ac:dyDescent="0.2">
      <c r="A100" s="163" t="s">
        <v>2507</v>
      </c>
      <c r="B100" s="94" t="s">
        <v>83</v>
      </c>
      <c r="C100" s="70" t="s">
        <v>79</v>
      </c>
      <c r="D100" s="71">
        <v>4.95</v>
      </c>
      <c r="E100" s="71">
        <v>4.95</v>
      </c>
      <c r="F100" s="71">
        <v>4.95</v>
      </c>
      <c r="G100" s="71">
        <v>4.95</v>
      </c>
      <c r="H100" s="71">
        <v>4.95</v>
      </c>
      <c r="I100" s="71">
        <v>4.95</v>
      </c>
      <c r="J100" s="71">
        <v>4.95</v>
      </c>
      <c r="K100" s="71">
        <v>4.95</v>
      </c>
      <c r="L100" s="71">
        <v>4.95</v>
      </c>
      <c r="M100" s="71">
        <v>4.95</v>
      </c>
      <c r="N100" s="71">
        <v>4.95</v>
      </c>
      <c r="O100" s="71">
        <v>4.95</v>
      </c>
      <c r="P100" s="71">
        <v>4.95</v>
      </c>
      <c r="Q100" s="71">
        <v>4.95</v>
      </c>
      <c r="R100" s="71">
        <v>4.95</v>
      </c>
      <c r="S100" s="71">
        <v>4.95</v>
      </c>
      <c r="T100" s="71">
        <v>4.95</v>
      </c>
      <c r="U100" s="71">
        <v>4.95</v>
      </c>
      <c r="V100" s="71">
        <v>4.95</v>
      </c>
      <c r="W100" s="71">
        <v>4.95</v>
      </c>
      <c r="X100" s="71">
        <v>4.95</v>
      </c>
      <c r="Y100" s="71">
        <v>4.95</v>
      </c>
      <c r="Z100" s="71">
        <v>4.95</v>
      </c>
      <c r="AA100" s="71">
        <v>4.95</v>
      </c>
    </row>
    <row r="101" spans="1:27" ht="12.75" hidden="1" customHeight="1" outlineLevel="1" x14ac:dyDescent="0.2">
      <c r="A101" s="163" t="s">
        <v>2508</v>
      </c>
      <c r="B101" s="94" t="s">
        <v>81</v>
      </c>
      <c r="C101" s="70" t="s">
        <v>79</v>
      </c>
      <c r="D101" s="71">
        <f>$D$11</f>
        <v>110.23</v>
      </c>
      <c r="E101" s="71">
        <f t="shared" ref="E101:AA101" si="56">$D$11</f>
        <v>110.23</v>
      </c>
      <c r="F101" s="71">
        <f t="shared" si="56"/>
        <v>110.23</v>
      </c>
      <c r="G101" s="71">
        <f t="shared" si="56"/>
        <v>110.23</v>
      </c>
      <c r="H101" s="71">
        <f t="shared" si="56"/>
        <v>110.23</v>
      </c>
      <c r="I101" s="71">
        <f t="shared" si="56"/>
        <v>110.23</v>
      </c>
      <c r="J101" s="71">
        <f t="shared" si="56"/>
        <v>110.23</v>
      </c>
      <c r="K101" s="71">
        <f t="shared" si="56"/>
        <v>110.23</v>
      </c>
      <c r="L101" s="71">
        <f t="shared" si="56"/>
        <v>110.23</v>
      </c>
      <c r="M101" s="71">
        <f t="shared" si="56"/>
        <v>110.23</v>
      </c>
      <c r="N101" s="71">
        <f t="shared" si="56"/>
        <v>110.23</v>
      </c>
      <c r="O101" s="71">
        <f t="shared" si="56"/>
        <v>110.23</v>
      </c>
      <c r="P101" s="71">
        <f t="shared" si="56"/>
        <v>110.23</v>
      </c>
      <c r="Q101" s="71">
        <f t="shared" si="56"/>
        <v>110.23</v>
      </c>
      <c r="R101" s="71">
        <f t="shared" si="56"/>
        <v>110.23</v>
      </c>
      <c r="S101" s="71">
        <f t="shared" si="56"/>
        <v>110.23</v>
      </c>
      <c r="T101" s="71">
        <f t="shared" si="56"/>
        <v>110.23</v>
      </c>
      <c r="U101" s="71">
        <f t="shared" si="56"/>
        <v>110.23</v>
      </c>
      <c r="V101" s="71">
        <f t="shared" si="56"/>
        <v>110.23</v>
      </c>
      <c r="W101" s="71">
        <f t="shared" si="56"/>
        <v>110.23</v>
      </c>
      <c r="X101" s="71">
        <f t="shared" si="56"/>
        <v>110.23</v>
      </c>
      <c r="Y101" s="71">
        <f t="shared" si="56"/>
        <v>110.23</v>
      </c>
      <c r="Z101" s="71">
        <f t="shared" si="56"/>
        <v>110.23</v>
      </c>
      <c r="AA101" s="71">
        <f t="shared" si="56"/>
        <v>110.23</v>
      </c>
    </row>
    <row r="102" spans="1:27" ht="12.75" customHeight="1" collapsed="1" x14ac:dyDescent="0.2">
      <c r="A102" s="162" t="s">
        <v>2509</v>
      </c>
      <c r="B102" s="54" t="str">
        <f>"20"&amp;"."&amp;$B$801&amp;"."&amp;$B$802</f>
        <v>20.05.2023</v>
      </c>
      <c r="C102" s="134" t="s">
        <v>76</v>
      </c>
      <c r="D102" s="135">
        <f>ROUND(((D103+D104+D106+D105)/1000),5)</f>
        <v>1.6639699999999999</v>
      </c>
      <c r="E102" s="135">
        <f>ROUND(((E103+E104+E106+E105)/1000),5)</f>
        <v>1.5140800000000001</v>
      </c>
      <c r="F102" s="135">
        <f>ROUND(((F103+F104+F106+F105)/1000),5)</f>
        <v>1.42699</v>
      </c>
      <c r="G102" s="135">
        <f t="shared" ref="G102:AA102" si="57">ROUND(((G103+G104+G106+G105)/1000),5)</f>
        <v>1.3274600000000001</v>
      </c>
      <c r="H102" s="135">
        <f t="shared" si="57"/>
        <v>1.30752</v>
      </c>
      <c r="I102" s="135">
        <f t="shared" si="57"/>
        <v>1.3528800000000001</v>
      </c>
      <c r="J102" s="135">
        <f t="shared" si="57"/>
        <v>1.4378</v>
      </c>
      <c r="K102" s="135">
        <f t="shared" si="57"/>
        <v>1.6022700000000001</v>
      </c>
      <c r="L102" s="135">
        <f t="shared" si="57"/>
        <v>1.83467</v>
      </c>
      <c r="M102" s="135">
        <f t="shared" si="57"/>
        <v>2.0169700000000002</v>
      </c>
      <c r="N102" s="135">
        <f t="shared" si="57"/>
        <v>2.08738</v>
      </c>
      <c r="O102" s="135">
        <f t="shared" si="57"/>
        <v>2.08324</v>
      </c>
      <c r="P102" s="135">
        <f t="shared" si="57"/>
        <v>1.98678</v>
      </c>
      <c r="Q102" s="135">
        <f t="shared" si="57"/>
        <v>1.9659</v>
      </c>
      <c r="R102" s="135">
        <f t="shared" si="57"/>
        <v>1.9494800000000001</v>
      </c>
      <c r="S102" s="135">
        <f t="shared" si="57"/>
        <v>1.9152499999999999</v>
      </c>
      <c r="T102" s="135">
        <f t="shared" si="57"/>
        <v>1.88473</v>
      </c>
      <c r="U102" s="135">
        <f t="shared" si="57"/>
        <v>1.8446199999999999</v>
      </c>
      <c r="V102" s="135">
        <f t="shared" si="57"/>
        <v>1.8485</v>
      </c>
      <c r="W102" s="135">
        <f t="shared" si="57"/>
        <v>1.9208000000000001</v>
      </c>
      <c r="X102" s="135">
        <f t="shared" si="57"/>
        <v>1.97607</v>
      </c>
      <c r="Y102" s="135">
        <f t="shared" si="57"/>
        <v>2.0000800000000001</v>
      </c>
      <c r="Z102" s="135">
        <f t="shared" si="57"/>
        <v>1.81545</v>
      </c>
      <c r="AA102" s="135">
        <f t="shared" si="57"/>
        <v>1.63446</v>
      </c>
    </row>
    <row r="103" spans="1:27" ht="12.75" hidden="1" customHeight="1" outlineLevel="1" x14ac:dyDescent="0.2">
      <c r="A103" s="163" t="s">
        <v>2510</v>
      </c>
      <c r="B103" s="94" t="s">
        <v>238</v>
      </c>
      <c r="C103" s="70" t="s">
        <v>79</v>
      </c>
      <c r="D103" s="71">
        <v>1482.61</v>
      </c>
      <c r="E103" s="71">
        <v>1332.72</v>
      </c>
      <c r="F103" s="71">
        <v>1245.6300000000001</v>
      </c>
      <c r="G103" s="71">
        <v>1146.0999999999999</v>
      </c>
      <c r="H103" s="71">
        <v>1126.1600000000001</v>
      </c>
      <c r="I103" s="71">
        <v>1171.52</v>
      </c>
      <c r="J103" s="71">
        <v>1256.44</v>
      </c>
      <c r="K103" s="71">
        <v>1420.91</v>
      </c>
      <c r="L103" s="71">
        <v>1653.31</v>
      </c>
      <c r="M103" s="71">
        <v>1835.61</v>
      </c>
      <c r="N103" s="71">
        <v>1906.02</v>
      </c>
      <c r="O103" s="71">
        <v>1901.88</v>
      </c>
      <c r="P103" s="71">
        <v>1805.42</v>
      </c>
      <c r="Q103" s="71">
        <v>1784.54</v>
      </c>
      <c r="R103" s="71">
        <v>1768.12</v>
      </c>
      <c r="S103" s="71">
        <v>1733.89</v>
      </c>
      <c r="T103" s="71">
        <v>1703.37</v>
      </c>
      <c r="U103" s="71">
        <v>1663.26</v>
      </c>
      <c r="V103" s="71">
        <v>1667.14</v>
      </c>
      <c r="W103" s="71">
        <v>1739.44</v>
      </c>
      <c r="X103" s="71">
        <v>1794.71</v>
      </c>
      <c r="Y103" s="71">
        <v>1818.72</v>
      </c>
      <c r="Z103" s="71">
        <v>1634.09</v>
      </c>
      <c r="AA103" s="71">
        <v>1453.1</v>
      </c>
    </row>
    <row r="104" spans="1:27" ht="12.75" hidden="1" customHeight="1" outlineLevel="1" x14ac:dyDescent="0.2">
      <c r="A104" s="163" t="s">
        <v>2511</v>
      </c>
      <c r="B104" s="94" t="s">
        <v>90</v>
      </c>
      <c r="C104" s="70" t="s">
        <v>79</v>
      </c>
      <c r="D104" s="71">
        <f t="shared" ref="D104:AA104" si="58">$D$9</f>
        <v>66.180000000000007</v>
      </c>
      <c r="E104" s="71">
        <f t="shared" si="58"/>
        <v>66.180000000000007</v>
      </c>
      <c r="F104" s="71">
        <f t="shared" si="58"/>
        <v>66.180000000000007</v>
      </c>
      <c r="G104" s="71">
        <f t="shared" si="58"/>
        <v>66.180000000000007</v>
      </c>
      <c r="H104" s="71">
        <f t="shared" si="58"/>
        <v>66.180000000000007</v>
      </c>
      <c r="I104" s="71">
        <f t="shared" si="58"/>
        <v>66.180000000000007</v>
      </c>
      <c r="J104" s="71">
        <f t="shared" si="58"/>
        <v>66.180000000000007</v>
      </c>
      <c r="K104" s="71">
        <f t="shared" si="58"/>
        <v>66.180000000000007</v>
      </c>
      <c r="L104" s="71">
        <f t="shared" si="58"/>
        <v>66.180000000000007</v>
      </c>
      <c r="M104" s="71">
        <f t="shared" si="58"/>
        <v>66.180000000000007</v>
      </c>
      <c r="N104" s="71">
        <f t="shared" si="58"/>
        <v>66.180000000000007</v>
      </c>
      <c r="O104" s="71">
        <f t="shared" si="58"/>
        <v>66.180000000000007</v>
      </c>
      <c r="P104" s="71">
        <f t="shared" si="58"/>
        <v>66.180000000000007</v>
      </c>
      <c r="Q104" s="71">
        <f t="shared" si="58"/>
        <v>66.180000000000007</v>
      </c>
      <c r="R104" s="71">
        <f t="shared" si="58"/>
        <v>66.180000000000007</v>
      </c>
      <c r="S104" s="71">
        <f t="shared" si="58"/>
        <v>66.180000000000007</v>
      </c>
      <c r="T104" s="71">
        <f t="shared" si="58"/>
        <v>66.180000000000007</v>
      </c>
      <c r="U104" s="71">
        <f t="shared" si="58"/>
        <v>66.180000000000007</v>
      </c>
      <c r="V104" s="71">
        <f t="shared" si="58"/>
        <v>66.180000000000007</v>
      </c>
      <c r="W104" s="71">
        <f t="shared" si="58"/>
        <v>66.180000000000007</v>
      </c>
      <c r="X104" s="71">
        <f t="shared" si="58"/>
        <v>66.180000000000007</v>
      </c>
      <c r="Y104" s="71">
        <f t="shared" si="58"/>
        <v>66.180000000000007</v>
      </c>
      <c r="Z104" s="71">
        <f t="shared" si="58"/>
        <v>66.180000000000007</v>
      </c>
      <c r="AA104" s="71">
        <f t="shared" si="58"/>
        <v>66.180000000000007</v>
      </c>
    </row>
    <row r="105" spans="1:27" ht="12.75" hidden="1" customHeight="1" outlineLevel="1" x14ac:dyDescent="0.2">
      <c r="A105" s="163" t="s">
        <v>2512</v>
      </c>
      <c r="B105" s="94" t="s">
        <v>83</v>
      </c>
      <c r="C105" s="70" t="s">
        <v>79</v>
      </c>
      <c r="D105" s="71">
        <v>4.95</v>
      </c>
      <c r="E105" s="71">
        <v>4.95</v>
      </c>
      <c r="F105" s="71">
        <v>4.95</v>
      </c>
      <c r="G105" s="71">
        <v>4.95</v>
      </c>
      <c r="H105" s="71">
        <v>4.95</v>
      </c>
      <c r="I105" s="71">
        <v>4.95</v>
      </c>
      <c r="J105" s="71">
        <v>4.95</v>
      </c>
      <c r="K105" s="71">
        <v>4.95</v>
      </c>
      <c r="L105" s="71">
        <v>4.95</v>
      </c>
      <c r="M105" s="71">
        <v>4.95</v>
      </c>
      <c r="N105" s="71">
        <v>4.95</v>
      </c>
      <c r="O105" s="71">
        <v>4.95</v>
      </c>
      <c r="P105" s="71">
        <v>4.95</v>
      </c>
      <c r="Q105" s="71">
        <v>4.95</v>
      </c>
      <c r="R105" s="71">
        <v>4.95</v>
      </c>
      <c r="S105" s="71">
        <v>4.95</v>
      </c>
      <c r="T105" s="71">
        <v>4.95</v>
      </c>
      <c r="U105" s="71">
        <v>4.95</v>
      </c>
      <c r="V105" s="71">
        <v>4.95</v>
      </c>
      <c r="W105" s="71">
        <v>4.95</v>
      </c>
      <c r="X105" s="71">
        <v>4.95</v>
      </c>
      <c r="Y105" s="71">
        <v>4.95</v>
      </c>
      <c r="Z105" s="71">
        <v>4.95</v>
      </c>
      <c r="AA105" s="71">
        <v>4.95</v>
      </c>
    </row>
    <row r="106" spans="1:27" ht="12.75" hidden="1" customHeight="1" outlineLevel="1" x14ac:dyDescent="0.2">
      <c r="A106" s="163" t="s">
        <v>2513</v>
      </c>
      <c r="B106" s="94" t="s">
        <v>81</v>
      </c>
      <c r="C106" s="70" t="s">
        <v>79</v>
      </c>
      <c r="D106" s="71">
        <f>$D$11</f>
        <v>110.23</v>
      </c>
      <c r="E106" s="71">
        <f t="shared" ref="E106:AA106" si="59">$D$11</f>
        <v>110.23</v>
      </c>
      <c r="F106" s="71">
        <f t="shared" si="59"/>
        <v>110.23</v>
      </c>
      <c r="G106" s="71">
        <f t="shared" si="59"/>
        <v>110.23</v>
      </c>
      <c r="H106" s="71">
        <f t="shared" si="59"/>
        <v>110.23</v>
      </c>
      <c r="I106" s="71">
        <f t="shared" si="59"/>
        <v>110.23</v>
      </c>
      <c r="J106" s="71">
        <f t="shared" si="59"/>
        <v>110.23</v>
      </c>
      <c r="K106" s="71">
        <f t="shared" si="59"/>
        <v>110.23</v>
      </c>
      <c r="L106" s="71">
        <f t="shared" si="59"/>
        <v>110.23</v>
      </c>
      <c r="M106" s="71">
        <f t="shared" si="59"/>
        <v>110.23</v>
      </c>
      <c r="N106" s="71">
        <f t="shared" si="59"/>
        <v>110.23</v>
      </c>
      <c r="O106" s="71">
        <f t="shared" si="59"/>
        <v>110.23</v>
      </c>
      <c r="P106" s="71">
        <f t="shared" si="59"/>
        <v>110.23</v>
      </c>
      <c r="Q106" s="71">
        <f t="shared" si="59"/>
        <v>110.23</v>
      </c>
      <c r="R106" s="71">
        <f t="shared" si="59"/>
        <v>110.23</v>
      </c>
      <c r="S106" s="71">
        <f t="shared" si="59"/>
        <v>110.23</v>
      </c>
      <c r="T106" s="71">
        <f t="shared" si="59"/>
        <v>110.23</v>
      </c>
      <c r="U106" s="71">
        <f t="shared" si="59"/>
        <v>110.23</v>
      </c>
      <c r="V106" s="71">
        <f t="shared" si="59"/>
        <v>110.23</v>
      </c>
      <c r="W106" s="71">
        <f t="shared" si="59"/>
        <v>110.23</v>
      </c>
      <c r="X106" s="71">
        <f t="shared" si="59"/>
        <v>110.23</v>
      </c>
      <c r="Y106" s="71">
        <f t="shared" si="59"/>
        <v>110.23</v>
      </c>
      <c r="Z106" s="71">
        <f t="shared" si="59"/>
        <v>110.23</v>
      </c>
      <c r="AA106" s="71">
        <f t="shared" si="59"/>
        <v>110.23</v>
      </c>
    </row>
    <row r="107" spans="1:27" ht="12.75" customHeight="1" collapsed="1" x14ac:dyDescent="0.2">
      <c r="A107" s="162" t="s">
        <v>2514</v>
      </c>
      <c r="B107" s="54" t="str">
        <f>"21"&amp;"."&amp;$B$801&amp;"."&amp;$B$802</f>
        <v>21.05.2023</v>
      </c>
      <c r="C107" s="134" t="s">
        <v>76</v>
      </c>
      <c r="D107" s="135">
        <f>ROUND(((D108+D109+D111+D110)/1000),5)</f>
        <v>1.6796500000000001</v>
      </c>
      <c r="E107" s="135">
        <f>ROUND(((E108+E109+E111+E110)/1000),5)</f>
        <v>1.46987</v>
      </c>
      <c r="F107" s="135">
        <f>ROUND(((F108+F109+F111+F110)/1000),5)</f>
        <v>1.35476</v>
      </c>
      <c r="G107" s="135">
        <f t="shared" ref="G107:AA107" si="60">ROUND(((G108+G109+G111+G110)/1000),5)</f>
        <v>1.27041</v>
      </c>
      <c r="H107" s="135">
        <f t="shared" si="60"/>
        <v>1.25505</v>
      </c>
      <c r="I107" s="135">
        <f t="shared" si="60"/>
        <v>1.2512099999999999</v>
      </c>
      <c r="J107" s="135">
        <f t="shared" si="60"/>
        <v>1.26722</v>
      </c>
      <c r="K107" s="135">
        <f t="shared" si="60"/>
        <v>1.49217</v>
      </c>
      <c r="L107" s="135">
        <f t="shared" si="60"/>
        <v>1.71149</v>
      </c>
      <c r="M107" s="135">
        <f t="shared" si="60"/>
        <v>1.97173</v>
      </c>
      <c r="N107" s="135">
        <f t="shared" si="60"/>
        <v>2.0677099999999999</v>
      </c>
      <c r="O107" s="135">
        <f t="shared" si="60"/>
        <v>2.0799599999999998</v>
      </c>
      <c r="P107" s="135">
        <f t="shared" si="60"/>
        <v>2.0780799999999999</v>
      </c>
      <c r="Q107" s="135">
        <f t="shared" si="60"/>
        <v>2.0787399999999998</v>
      </c>
      <c r="R107" s="135">
        <f t="shared" si="60"/>
        <v>2.0783200000000002</v>
      </c>
      <c r="S107" s="135">
        <f t="shared" si="60"/>
        <v>2.0702799999999999</v>
      </c>
      <c r="T107" s="135">
        <f t="shared" si="60"/>
        <v>2.0105</v>
      </c>
      <c r="U107" s="135">
        <f t="shared" si="60"/>
        <v>1.9358900000000001</v>
      </c>
      <c r="V107" s="135">
        <f t="shared" si="60"/>
        <v>1.9394</v>
      </c>
      <c r="W107" s="135">
        <f t="shared" si="60"/>
        <v>2.0401899999999999</v>
      </c>
      <c r="X107" s="135">
        <f t="shared" si="60"/>
        <v>2.08562</v>
      </c>
      <c r="Y107" s="135">
        <f t="shared" si="60"/>
        <v>2.0794700000000002</v>
      </c>
      <c r="Z107" s="135">
        <f t="shared" si="60"/>
        <v>2.0039400000000001</v>
      </c>
      <c r="AA107" s="135">
        <f t="shared" si="60"/>
        <v>1.7645900000000001</v>
      </c>
    </row>
    <row r="108" spans="1:27" ht="12.75" hidden="1" customHeight="1" outlineLevel="1" x14ac:dyDescent="0.2">
      <c r="A108" s="163" t="s">
        <v>2515</v>
      </c>
      <c r="B108" s="94" t="s">
        <v>238</v>
      </c>
      <c r="C108" s="70" t="s">
        <v>79</v>
      </c>
      <c r="D108" s="71">
        <v>1498.29</v>
      </c>
      <c r="E108" s="71">
        <v>1288.51</v>
      </c>
      <c r="F108" s="71">
        <v>1173.4000000000001</v>
      </c>
      <c r="G108" s="71">
        <v>1089.05</v>
      </c>
      <c r="H108" s="71">
        <v>1073.69</v>
      </c>
      <c r="I108" s="71">
        <v>1069.8499999999999</v>
      </c>
      <c r="J108" s="71">
        <v>1085.8599999999999</v>
      </c>
      <c r="K108" s="71">
        <v>1310.81</v>
      </c>
      <c r="L108" s="71">
        <v>1530.13</v>
      </c>
      <c r="M108" s="71">
        <v>1790.37</v>
      </c>
      <c r="N108" s="71">
        <v>1886.35</v>
      </c>
      <c r="O108" s="71">
        <v>1898.6</v>
      </c>
      <c r="P108" s="71">
        <v>1896.72</v>
      </c>
      <c r="Q108" s="71">
        <v>1897.38</v>
      </c>
      <c r="R108" s="71">
        <v>1896.96</v>
      </c>
      <c r="S108" s="71">
        <v>1888.92</v>
      </c>
      <c r="T108" s="71">
        <v>1829.14</v>
      </c>
      <c r="U108" s="71">
        <v>1754.53</v>
      </c>
      <c r="V108" s="71">
        <v>1758.04</v>
      </c>
      <c r="W108" s="71">
        <v>1858.83</v>
      </c>
      <c r="X108" s="71">
        <v>1904.26</v>
      </c>
      <c r="Y108" s="71">
        <v>1898.11</v>
      </c>
      <c r="Z108" s="71">
        <v>1822.58</v>
      </c>
      <c r="AA108" s="71">
        <v>1583.23</v>
      </c>
    </row>
    <row r="109" spans="1:27" ht="12.75" hidden="1" customHeight="1" outlineLevel="1" x14ac:dyDescent="0.2">
      <c r="A109" s="163" t="s">
        <v>2516</v>
      </c>
      <c r="B109" s="94" t="s">
        <v>90</v>
      </c>
      <c r="C109" s="70" t="s">
        <v>79</v>
      </c>
      <c r="D109" s="71">
        <f t="shared" ref="D109:AA109" si="61">$D$9</f>
        <v>66.180000000000007</v>
      </c>
      <c r="E109" s="71">
        <f t="shared" si="61"/>
        <v>66.180000000000007</v>
      </c>
      <c r="F109" s="71">
        <f t="shared" si="61"/>
        <v>66.180000000000007</v>
      </c>
      <c r="G109" s="71">
        <f t="shared" si="61"/>
        <v>66.180000000000007</v>
      </c>
      <c r="H109" s="71">
        <f t="shared" si="61"/>
        <v>66.180000000000007</v>
      </c>
      <c r="I109" s="71">
        <f t="shared" si="61"/>
        <v>66.180000000000007</v>
      </c>
      <c r="J109" s="71">
        <f t="shared" si="61"/>
        <v>66.180000000000007</v>
      </c>
      <c r="K109" s="71">
        <f t="shared" si="61"/>
        <v>66.180000000000007</v>
      </c>
      <c r="L109" s="71">
        <f t="shared" si="61"/>
        <v>66.180000000000007</v>
      </c>
      <c r="M109" s="71">
        <f t="shared" si="61"/>
        <v>66.180000000000007</v>
      </c>
      <c r="N109" s="71">
        <f t="shared" si="61"/>
        <v>66.180000000000007</v>
      </c>
      <c r="O109" s="71">
        <f t="shared" si="61"/>
        <v>66.180000000000007</v>
      </c>
      <c r="P109" s="71">
        <f t="shared" si="61"/>
        <v>66.180000000000007</v>
      </c>
      <c r="Q109" s="71">
        <f t="shared" si="61"/>
        <v>66.180000000000007</v>
      </c>
      <c r="R109" s="71">
        <f t="shared" si="61"/>
        <v>66.180000000000007</v>
      </c>
      <c r="S109" s="71">
        <f t="shared" si="61"/>
        <v>66.180000000000007</v>
      </c>
      <c r="T109" s="71">
        <f t="shared" si="61"/>
        <v>66.180000000000007</v>
      </c>
      <c r="U109" s="71">
        <f t="shared" si="61"/>
        <v>66.180000000000007</v>
      </c>
      <c r="V109" s="71">
        <f t="shared" si="61"/>
        <v>66.180000000000007</v>
      </c>
      <c r="W109" s="71">
        <f t="shared" si="61"/>
        <v>66.180000000000007</v>
      </c>
      <c r="X109" s="71">
        <f t="shared" si="61"/>
        <v>66.180000000000007</v>
      </c>
      <c r="Y109" s="71">
        <f t="shared" si="61"/>
        <v>66.180000000000007</v>
      </c>
      <c r="Z109" s="71">
        <f t="shared" si="61"/>
        <v>66.180000000000007</v>
      </c>
      <c r="AA109" s="71">
        <f t="shared" si="61"/>
        <v>66.180000000000007</v>
      </c>
    </row>
    <row r="110" spans="1:27" ht="12.75" hidden="1" customHeight="1" outlineLevel="1" x14ac:dyDescent="0.2">
      <c r="A110" s="163" t="s">
        <v>2517</v>
      </c>
      <c r="B110" s="94" t="s">
        <v>83</v>
      </c>
      <c r="C110" s="70" t="s">
        <v>79</v>
      </c>
      <c r="D110" s="71">
        <v>4.95</v>
      </c>
      <c r="E110" s="71">
        <v>4.95</v>
      </c>
      <c r="F110" s="71">
        <v>4.95</v>
      </c>
      <c r="G110" s="71">
        <v>4.95</v>
      </c>
      <c r="H110" s="71">
        <v>4.95</v>
      </c>
      <c r="I110" s="71">
        <v>4.95</v>
      </c>
      <c r="J110" s="71">
        <v>4.95</v>
      </c>
      <c r="K110" s="71">
        <v>4.95</v>
      </c>
      <c r="L110" s="71">
        <v>4.95</v>
      </c>
      <c r="M110" s="71">
        <v>4.95</v>
      </c>
      <c r="N110" s="71">
        <v>4.95</v>
      </c>
      <c r="O110" s="71">
        <v>4.95</v>
      </c>
      <c r="P110" s="71">
        <v>4.95</v>
      </c>
      <c r="Q110" s="71">
        <v>4.95</v>
      </c>
      <c r="R110" s="71">
        <v>4.95</v>
      </c>
      <c r="S110" s="71">
        <v>4.95</v>
      </c>
      <c r="T110" s="71">
        <v>4.95</v>
      </c>
      <c r="U110" s="71">
        <v>4.95</v>
      </c>
      <c r="V110" s="71">
        <v>4.95</v>
      </c>
      <c r="W110" s="71">
        <v>4.95</v>
      </c>
      <c r="X110" s="71">
        <v>4.95</v>
      </c>
      <c r="Y110" s="71">
        <v>4.95</v>
      </c>
      <c r="Z110" s="71">
        <v>4.95</v>
      </c>
      <c r="AA110" s="71">
        <v>4.95</v>
      </c>
    </row>
    <row r="111" spans="1:27" ht="12.75" hidden="1" customHeight="1" outlineLevel="1" x14ac:dyDescent="0.2">
      <c r="A111" s="163" t="s">
        <v>2518</v>
      </c>
      <c r="B111" s="94" t="s">
        <v>81</v>
      </c>
      <c r="C111" s="70" t="s">
        <v>79</v>
      </c>
      <c r="D111" s="71">
        <f>$D$11</f>
        <v>110.23</v>
      </c>
      <c r="E111" s="71">
        <f t="shared" ref="E111:AA111" si="62">$D$11</f>
        <v>110.23</v>
      </c>
      <c r="F111" s="71">
        <f t="shared" si="62"/>
        <v>110.23</v>
      </c>
      <c r="G111" s="71">
        <f t="shared" si="62"/>
        <v>110.23</v>
      </c>
      <c r="H111" s="71">
        <f t="shared" si="62"/>
        <v>110.23</v>
      </c>
      <c r="I111" s="71">
        <f t="shared" si="62"/>
        <v>110.23</v>
      </c>
      <c r="J111" s="71">
        <f t="shared" si="62"/>
        <v>110.23</v>
      </c>
      <c r="K111" s="71">
        <f t="shared" si="62"/>
        <v>110.23</v>
      </c>
      <c r="L111" s="71">
        <f t="shared" si="62"/>
        <v>110.23</v>
      </c>
      <c r="M111" s="71">
        <f t="shared" si="62"/>
        <v>110.23</v>
      </c>
      <c r="N111" s="71">
        <f t="shared" si="62"/>
        <v>110.23</v>
      </c>
      <c r="O111" s="71">
        <f t="shared" si="62"/>
        <v>110.23</v>
      </c>
      <c r="P111" s="71">
        <f t="shared" si="62"/>
        <v>110.23</v>
      </c>
      <c r="Q111" s="71">
        <f t="shared" si="62"/>
        <v>110.23</v>
      </c>
      <c r="R111" s="71">
        <f t="shared" si="62"/>
        <v>110.23</v>
      </c>
      <c r="S111" s="71">
        <f t="shared" si="62"/>
        <v>110.23</v>
      </c>
      <c r="T111" s="71">
        <f t="shared" si="62"/>
        <v>110.23</v>
      </c>
      <c r="U111" s="71">
        <f t="shared" si="62"/>
        <v>110.23</v>
      </c>
      <c r="V111" s="71">
        <f t="shared" si="62"/>
        <v>110.23</v>
      </c>
      <c r="W111" s="71">
        <f t="shared" si="62"/>
        <v>110.23</v>
      </c>
      <c r="X111" s="71">
        <f t="shared" si="62"/>
        <v>110.23</v>
      </c>
      <c r="Y111" s="71">
        <f t="shared" si="62"/>
        <v>110.23</v>
      </c>
      <c r="Z111" s="71">
        <f t="shared" si="62"/>
        <v>110.23</v>
      </c>
      <c r="AA111" s="71">
        <f t="shared" si="62"/>
        <v>110.23</v>
      </c>
    </row>
    <row r="112" spans="1:27" ht="12.75" customHeight="1" collapsed="1" x14ac:dyDescent="0.2">
      <c r="A112" s="162" t="s">
        <v>2519</v>
      </c>
      <c r="B112" s="54" t="str">
        <f>"22"&amp;"."&amp;$B$801&amp;"."&amp;$B$802</f>
        <v>22.05.2023</v>
      </c>
      <c r="C112" s="134" t="s">
        <v>76</v>
      </c>
      <c r="D112" s="135">
        <f>ROUND(((D113+D114+D116+D115)/1000),5)</f>
        <v>1.47278</v>
      </c>
      <c r="E112" s="135">
        <f>ROUND(((E113+E114+E116+E115)/1000),5)</f>
        <v>1.32606</v>
      </c>
      <c r="F112" s="135">
        <f>ROUND(((F113+F114+F116+F115)/1000),5)</f>
        <v>1.2466299999999999</v>
      </c>
      <c r="G112" s="135">
        <f t="shared" ref="G112:AA112" si="63">ROUND(((G113+G114+G116+G115)/1000),5)</f>
        <v>1.21959</v>
      </c>
      <c r="H112" s="135">
        <f t="shared" si="63"/>
        <v>1.20278</v>
      </c>
      <c r="I112" s="135">
        <f t="shared" si="63"/>
        <v>1.2583200000000001</v>
      </c>
      <c r="J112" s="135">
        <f t="shared" si="63"/>
        <v>1.4954799999999999</v>
      </c>
      <c r="K112" s="135">
        <f t="shared" si="63"/>
        <v>1.72448</v>
      </c>
      <c r="L112" s="135">
        <f t="shared" si="63"/>
        <v>2.0266000000000002</v>
      </c>
      <c r="M112" s="135">
        <f t="shared" si="63"/>
        <v>2.1141200000000002</v>
      </c>
      <c r="N112" s="135">
        <f t="shared" si="63"/>
        <v>2.1160100000000002</v>
      </c>
      <c r="O112" s="135">
        <f t="shared" si="63"/>
        <v>2.1270799999999999</v>
      </c>
      <c r="P112" s="135">
        <f t="shared" si="63"/>
        <v>2.1558799999999998</v>
      </c>
      <c r="Q112" s="135">
        <f t="shared" si="63"/>
        <v>2.2203300000000001</v>
      </c>
      <c r="R112" s="135">
        <f t="shared" si="63"/>
        <v>2.1940400000000002</v>
      </c>
      <c r="S112" s="135">
        <f t="shared" si="63"/>
        <v>2.15463</v>
      </c>
      <c r="T112" s="135">
        <f t="shared" si="63"/>
        <v>2.12324</v>
      </c>
      <c r="U112" s="135">
        <f t="shared" si="63"/>
        <v>2.11571</v>
      </c>
      <c r="V112" s="135">
        <f t="shared" si="63"/>
        <v>2.0787</v>
      </c>
      <c r="W112" s="135">
        <f t="shared" si="63"/>
        <v>1.9242300000000001</v>
      </c>
      <c r="X112" s="135">
        <f t="shared" si="63"/>
        <v>2.0158100000000001</v>
      </c>
      <c r="Y112" s="135">
        <f t="shared" si="63"/>
        <v>2.1106600000000002</v>
      </c>
      <c r="Z112" s="135">
        <f t="shared" si="63"/>
        <v>1.8323100000000001</v>
      </c>
      <c r="AA112" s="135">
        <f t="shared" si="63"/>
        <v>1.6312899999999999</v>
      </c>
    </row>
    <row r="113" spans="1:27" ht="12.75" hidden="1" customHeight="1" outlineLevel="1" x14ac:dyDescent="0.2">
      <c r="A113" s="163" t="s">
        <v>2520</v>
      </c>
      <c r="B113" s="94" t="s">
        <v>238</v>
      </c>
      <c r="C113" s="70" t="s">
        <v>79</v>
      </c>
      <c r="D113" s="71">
        <v>1291.42</v>
      </c>
      <c r="E113" s="71">
        <v>1144.7</v>
      </c>
      <c r="F113" s="71">
        <v>1065.27</v>
      </c>
      <c r="G113" s="71">
        <v>1038.23</v>
      </c>
      <c r="H113" s="71">
        <v>1021.42</v>
      </c>
      <c r="I113" s="71">
        <v>1076.96</v>
      </c>
      <c r="J113" s="71">
        <v>1314.12</v>
      </c>
      <c r="K113" s="71">
        <v>1543.12</v>
      </c>
      <c r="L113" s="71">
        <v>1845.24</v>
      </c>
      <c r="M113" s="71">
        <v>1932.76</v>
      </c>
      <c r="N113" s="71">
        <v>1934.65</v>
      </c>
      <c r="O113" s="71">
        <v>1945.72</v>
      </c>
      <c r="P113" s="71">
        <v>1974.52</v>
      </c>
      <c r="Q113" s="71">
        <v>2038.97</v>
      </c>
      <c r="R113" s="71">
        <v>2012.68</v>
      </c>
      <c r="S113" s="71">
        <v>1973.27</v>
      </c>
      <c r="T113" s="71">
        <v>1941.88</v>
      </c>
      <c r="U113" s="71">
        <v>1934.35</v>
      </c>
      <c r="V113" s="71">
        <v>1897.34</v>
      </c>
      <c r="W113" s="71">
        <v>1742.87</v>
      </c>
      <c r="X113" s="71">
        <v>1834.45</v>
      </c>
      <c r="Y113" s="71">
        <v>1929.3</v>
      </c>
      <c r="Z113" s="71">
        <v>1650.95</v>
      </c>
      <c r="AA113" s="71">
        <v>1449.93</v>
      </c>
    </row>
    <row r="114" spans="1:27" ht="12.75" hidden="1" customHeight="1" outlineLevel="1" x14ac:dyDescent="0.2">
      <c r="A114" s="163" t="s">
        <v>2521</v>
      </c>
      <c r="B114" s="94" t="s">
        <v>90</v>
      </c>
      <c r="C114" s="70" t="s">
        <v>79</v>
      </c>
      <c r="D114" s="71">
        <f t="shared" ref="D114:AA114" si="64">$D$9</f>
        <v>66.180000000000007</v>
      </c>
      <c r="E114" s="71">
        <f t="shared" si="64"/>
        <v>66.180000000000007</v>
      </c>
      <c r="F114" s="71">
        <f t="shared" si="64"/>
        <v>66.180000000000007</v>
      </c>
      <c r="G114" s="71">
        <f t="shared" si="64"/>
        <v>66.180000000000007</v>
      </c>
      <c r="H114" s="71">
        <f t="shared" si="64"/>
        <v>66.180000000000007</v>
      </c>
      <c r="I114" s="71">
        <f t="shared" si="64"/>
        <v>66.180000000000007</v>
      </c>
      <c r="J114" s="71">
        <f t="shared" si="64"/>
        <v>66.180000000000007</v>
      </c>
      <c r="K114" s="71">
        <f t="shared" si="64"/>
        <v>66.180000000000007</v>
      </c>
      <c r="L114" s="71">
        <f t="shared" si="64"/>
        <v>66.180000000000007</v>
      </c>
      <c r="M114" s="71">
        <f t="shared" si="64"/>
        <v>66.180000000000007</v>
      </c>
      <c r="N114" s="71">
        <f t="shared" si="64"/>
        <v>66.180000000000007</v>
      </c>
      <c r="O114" s="71">
        <f t="shared" si="64"/>
        <v>66.180000000000007</v>
      </c>
      <c r="P114" s="71">
        <f t="shared" si="64"/>
        <v>66.180000000000007</v>
      </c>
      <c r="Q114" s="71">
        <f t="shared" si="64"/>
        <v>66.180000000000007</v>
      </c>
      <c r="R114" s="71">
        <f t="shared" si="64"/>
        <v>66.180000000000007</v>
      </c>
      <c r="S114" s="71">
        <f t="shared" si="64"/>
        <v>66.180000000000007</v>
      </c>
      <c r="T114" s="71">
        <f t="shared" si="64"/>
        <v>66.180000000000007</v>
      </c>
      <c r="U114" s="71">
        <f t="shared" si="64"/>
        <v>66.180000000000007</v>
      </c>
      <c r="V114" s="71">
        <f t="shared" si="64"/>
        <v>66.180000000000007</v>
      </c>
      <c r="W114" s="71">
        <f t="shared" si="64"/>
        <v>66.180000000000007</v>
      </c>
      <c r="X114" s="71">
        <f t="shared" si="64"/>
        <v>66.180000000000007</v>
      </c>
      <c r="Y114" s="71">
        <f t="shared" si="64"/>
        <v>66.180000000000007</v>
      </c>
      <c r="Z114" s="71">
        <f t="shared" si="64"/>
        <v>66.180000000000007</v>
      </c>
      <c r="AA114" s="71">
        <f t="shared" si="64"/>
        <v>66.180000000000007</v>
      </c>
    </row>
    <row r="115" spans="1:27" ht="12.75" hidden="1" customHeight="1" outlineLevel="1" x14ac:dyDescent="0.2">
      <c r="A115" s="163" t="s">
        <v>2522</v>
      </c>
      <c r="B115" s="94" t="s">
        <v>83</v>
      </c>
      <c r="C115" s="70" t="s">
        <v>79</v>
      </c>
      <c r="D115" s="71">
        <v>4.95</v>
      </c>
      <c r="E115" s="71">
        <v>4.95</v>
      </c>
      <c r="F115" s="71">
        <v>4.95</v>
      </c>
      <c r="G115" s="71">
        <v>4.95</v>
      </c>
      <c r="H115" s="71">
        <v>4.95</v>
      </c>
      <c r="I115" s="71">
        <v>4.95</v>
      </c>
      <c r="J115" s="71">
        <v>4.95</v>
      </c>
      <c r="K115" s="71">
        <v>4.95</v>
      </c>
      <c r="L115" s="71">
        <v>4.95</v>
      </c>
      <c r="M115" s="71">
        <v>4.95</v>
      </c>
      <c r="N115" s="71">
        <v>4.95</v>
      </c>
      <c r="O115" s="71">
        <v>4.95</v>
      </c>
      <c r="P115" s="71">
        <v>4.95</v>
      </c>
      <c r="Q115" s="71">
        <v>4.95</v>
      </c>
      <c r="R115" s="71">
        <v>4.95</v>
      </c>
      <c r="S115" s="71">
        <v>4.95</v>
      </c>
      <c r="T115" s="71">
        <v>4.95</v>
      </c>
      <c r="U115" s="71">
        <v>4.95</v>
      </c>
      <c r="V115" s="71">
        <v>4.95</v>
      </c>
      <c r="W115" s="71">
        <v>4.95</v>
      </c>
      <c r="X115" s="71">
        <v>4.95</v>
      </c>
      <c r="Y115" s="71">
        <v>4.95</v>
      </c>
      <c r="Z115" s="71">
        <v>4.95</v>
      </c>
      <c r="AA115" s="71">
        <v>4.95</v>
      </c>
    </row>
    <row r="116" spans="1:27" ht="12.75" hidden="1" customHeight="1" outlineLevel="1" x14ac:dyDescent="0.2">
      <c r="A116" s="163" t="s">
        <v>2523</v>
      </c>
      <c r="B116" s="94" t="s">
        <v>81</v>
      </c>
      <c r="C116" s="70" t="s">
        <v>79</v>
      </c>
      <c r="D116" s="71">
        <f>$D$11</f>
        <v>110.23</v>
      </c>
      <c r="E116" s="71">
        <f t="shared" ref="E116:AA116" si="65">$D$11</f>
        <v>110.23</v>
      </c>
      <c r="F116" s="71">
        <f t="shared" si="65"/>
        <v>110.23</v>
      </c>
      <c r="G116" s="71">
        <f t="shared" si="65"/>
        <v>110.23</v>
      </c>
      <c r="H116" s="71">
        <f t="shared" si="65"/>
        <v>110.23</v>
      </c>
      <c r="I116" s="71">
        <f t="shared" si="65"/>
        <v>110.23</v>
      </c>
      <c r="J116" s="71">
        <f t="shared" si="65"/>
        <v>110.23</v>
      </c>
      <c r="K116" s="71">
        <f t="shared" si="65"/>
        <v>110.23</v>
      </c>
      <c r="L116" s="71">
        <f t="shared" si="65"/>
        <v>110.23</v>
      </c>
      <c r="M116" s="71">
        <f t="shared" si="65"/>
        <v>110.23</v>
      </c>
      <c r="N116" s="71">
        <f t="shared" si="65"/>
        <v>110.23</v>
      </c>
      <c r="O116" s="71">
        <f t="shared" si="65"/>
        <v>110.23</v>
      </c>
      <c r="P116" s="71">
        <f t="shared" si="65"/>
        <v>110.23</v>
      </c>
      <c r="Q116" s="71">
        <f t="shared" si="65"/>
        <v>110.23</v>
      </c>
      <c r="R116" s="71">
        <f t="shared" si="65"/>
        <v>110.23</v>
      </c>
      <c r="S116" s="71">
        <f t="shared" si="65"/>
        <v>110.23</v>
      </c>
      <c r="T116" s="71">
        <f t="shared" si="65"/>
        <v>110.23</v>
      </c>
      <c r="U116" s="71">
        <f t="shared" si="65"/>
        <v>110.23</v>
      </c>
      <c r="V116" s="71">
        <f t="shared" si="65"/>
        <v>110.23</v>
      </c>
      <c r="W116" s="71">
        <f t="shared" si="65"/>
        <v>110.23</v>
      </c>
      <c r="X116" s="71">
        <f t="shared" si="65"/>
        <v>110.23</v>
      </c>
      <c r="Y116" s="71">
        <f t="shared" si="65"/>
        <v>110.23</v>
      </c>
      <c r="Z116" s="71">
        <f t="shared" si="65"/>
        <v>110.23</v>
      </c>
      <c r="AA116" s="71">
        <f t="shared" si="65"/>
        <v>110.23</v>
      </c>
    </row>
    <row r="117" spans="1:27" ht="12.75" customHeight="1" collapsed="1" x14ac:dyDescent="0.2">
      <c r="A117" s="162" t="s">
        <v>2524</v>
      </c>
      <c r="B117" s="54" t="str">
        <f>"23"&amp;"."&amp;$B$801&amp;"."&amp;$B$802</f>
        <v>23.05.2023</v>
      </c>
      <c r="C117" s="134" t="s">
        <v>76</v>
      </c>
      <c r="D117" s="135">
        <f>ROUND(((D118+D119+D121+D120)/1000),5)</f>
        <v>1.45255</v>
      </c>
      <c r="E117" s="135">
        <f>ROUND(((E118+E119+E121+E120)/1000),5)</f>
        <v>1.2820800000000001</v>
      </c>
      <c r="F117" s="135">
        <f>ROUND(((F118+F119+F121+F120)/1000),5)</f>
        <v>1.19411</v>
      </c>
      <c r="G117" s="135">
        <f t="shared" ref="G117:AA117" si="66">ROUND(((G118+G119+G121+G120)/1000),5)</f>
        <v>1.1556500000000001</v>
      </c>
      <c r="H117" s="135">
        <f t="shared" si="66"/>
        <v>1.20262</v>
      </c>
      <c r="I117" s="135">
        <f t="shared" si="66"/>
        <v>1.3485499999999999</v>
      </c>
      <c r="J117" s="135">
        <f t="shared" si="66"/>
        <v>1.46688</v>
      </c>
      <c r="K117" s="135">
        <f t="shared" si="66"/>
        <v>1.70085</v>
      </c>
      <c r="L117" s="135">
        <f t="shared" si="66"/>
        <v>1.9311799999999999</v>
      </c>
      <c r="M117" s="135">
        <f t="shared" si="66"/>
        <v>2.0503100000000001</v>
      </c>
      <c r="N117" s="135">
        <f t="shared" si="66"/>
        <v>2.0252300000000001</v>
      </c>
      <c r="O117" s="135">
        <f t="shared" si="66"/>
        <v>2.0837400000000001</v>
      </c>
      <c r="P117" s="135">
        <f t="shared" si="66"/>
        <v>2.0840700000000001</v>
      </c>
      <c r="Q117" s="135">
        <f t="shared" si="66"/>
        <v>2.1040800000000002</v>
      </c>
      <c r="R117" s="135">
        <f t="shared" si="66"/>
        <v>2.0992799999999998</v>
      </c>
      <c r="S117" s="135">
        <f t="shared" si="66"/>
        <v>2.0879599999999998</v>
      </c>
      <c r="T117" s="135">
        <f t="shared" si="66"/>
        <v>2.0789399999999998</v>
      </c>
      <c r="U117" s="135">
        <f t="shared" si="66"/>
        <v>2.0248599999999999</v>
      </c>
      <c r="V117" s="135">
        <f t="shared" si="66"/>
        <v>1.9648099999999999</v>
      </c>
      <c r="W117" s="135">
        <f t="shared" si="66"/>
        <v>1.9075</v>
      </c>
      <c r="X117" s="135">
        <f t="shared" si="66"/>
        <v>1.9329400000000001</v>
      </c>
      <c r="Y117" s="135">
        <f t="shared" si="66"/>
        <v>2.0321099999999999</v>
      </c>
      <c r="Z117" s="135">
        <f t="shared" si="66"/>
        <v>1.8259799999999999</v>
      </c>
      <c r="AA117" s="135">
        <f t="shared" si="66"/>
        <v>1.5706599999999999</v>
      </c>
    </row>
    <row r="118" spans="1:27" ht="12.75" hidden="1" customHeight="1" outlineLevel="1" x14ac:dyDescent="0.2">
      <c r="A118" s="163" t="s">
        <v>2525</v>
      </c>
      <c r="B118" s="94" t="s">
        <v>238</v>
      </c>
      <c r="C118" s="70" t="s">
        <v>79</v>
      </c>
      <c r="D118" s="71">
        <v>1271.19</v>
      </c>
      <c r="E118" s="71">
        <v>1100.72</v>
      </c>
      <c r="F118" s="71">
        <v>1012.75</v>
      </c>
      <c r="G118" s="71">
        <v>974.29</v>
      </c>
      <c r="H118" s="71">
        <v>1021.26</v>
      </c>
      <c r="I118" s="71">
        <v>1167.19</v>
      </c>
      <c r="J118" s="71">
        <v>1285.52</v>
      </c>
      <c r="K118" s="71">
        <v>1519.49</v>
      </c>
      <c r="L118" s="71">
        <v>1749.82</v>
      </c>
      <c r="M118" s="71">
        <v>1868.95</v>
      </c>
      <c r="N118" s="71">
        <v>1843.87</v>
      </c>
      <c r="O118" s="71">
        <v>1902.38</v>
      </c>
      <c r="P118" s="71">
        <v>1902.71</v>
      </c>
      <c r="Q118" s="71">
        <v>1922.72</v>
      </c>
      <c r="R118" s="71">
        <v>1917.92</v>
      </c>
      <c r="S118" s="71">
        <v>1906.6</v>
      </c>
      <c r="T118" s="71">
        <v>1897.58</v>
      </c>
      <c r="U118" s="71">
        <v>1843.5</v>
      </c>
      <c r="V118" s="71">
        <v>1783.45</v>
      </c>
      <c r="W118" s="71">
        <v>1726.14</v>
      </c>
      <c r="X118" s="71">
        <v>1751.58</v>
      </c>
      <c r="Y118" s="71">
        <v>1850.75</v>
      </c>
      <c r="Z118" s="71">
        <v>1644.62</v>
      </c>
      <c r="AA118" s="71">
        <v>1389.3</v>
      </c>
    </row>
    <row r="119" spans="1:27" ht="12.75" hidden="1" customHeight="1" outlineLevel="1" x14ac:dyDescent="0.2">
      <c r="A119" s="163" t="s">
        <v>2526</v>
      </c>
      <c r="B119" s="94" t="s">
        <v>90</v>
      </c>
      <c r="C119" s="70" t="s">
        <v>79</v>
      </c>
      <c r="D119" s="71">
        <f t="shared" ref="D119:AA119" si="67">$D$9</f>
        <v>66.180000000000007</v>
      </c>
      <c r="E119" s="71">
        <f t="shared" si="67"/>
        <v>66.180000000000007</v>
      </c>
      <c r="F119" s="71">
        <f t="shared" si="67"/>
        <v>66.180000000000007</v>
      </c>
      <c r="G119" s="71">
        <f t="shared" si="67"/>
        <v>66.180000000000007</v>
      </c>
      <c r="H119" s="71">
        <f t="shared" si="67"/>
        <v>66.180000000000007</v>
      </c>
      <c r="I119" s="71">
        <f t="shared" si="67"/>
        <v>66.180000000000007</v>
      </c>
      <c r="J119" s="71">
        <f t="shared" si="67"/>
        <v>66.180000000000007</v>
      </c>
      <c r="K119" s="71">
        <f t="shared" si="67"/>
        <v>66.180000000000007</v>
      </c>
      <c r="L119" s="71">
        <f t="shared" si="67"/>
        <v>66.180000000000007</v>
      </c>
      <c r="M119" s="71">
        <f t="shared" si="67"/>
        <v>66.180000000000007</v>
      </c>
      <c r="N119" s="71">
        <f t="shared" si="67"/>
        <v>66.180000000000007</v>
      </c>
      <c r="O119" s="71">
        <f t="shared" si="67"/>
        <v>66.180000000000007</v>
      </c>
      <c r="P119" s="71">
        <f t="shared" si="67"/>
        <v>66.180000000000007</v>
      </c>
      <c r="Q119" s="71">
        <f t="shared" si="67"/>
        <v>66.180000000000007</v>
      </c>
      <c r="R119" s="71">
        <f t="shared" si="67"/>
        <v>66.180000000000007</v>
      </c>
      <c r="S119" s="71">
        <f t="shared" si="67"/>
        <v>66.180000000000007</v>
      </c>
      <c r="T119" s="71">
        <f t="shared" si="67"/>
        <v>66.180000000000007</v>
      </c>
      <c r="U119" s="71">
        <f t="shared" si="67"/>
        <v>66.180000000000007</v>
      </c>
      <c r="V119" s="71">
        <f t="shared" si="67"/>
        <v>66.180000000000007</v>
      </c>
      <c r="W119" s="71">
        <f t="shared" si="67"/>
        <v>66.180000000000007</v>
      </c>
      <c r="X119" s="71">
        <f t="shared" si="67"/>
        <v>66.180000000000007</v>
      </c>
      <c r="Y119" s="71">
        <f t="shared" si="67"/>
        <v>66.180000000000007</v>
      </c>
      <c r="Z119" s="71">
        <f t="shared" si="67"/>
        <v>66.180000000000007</v>
      </c>
      <c r="AA119" s="71">
        <f t="shared" si="67"/>
        <v>66.180000000000007</v>
      </c>
    </row>
    <row r="120" spans="1:27" ht="12.75" hidden="1" customHeight="1" outlineLevel="1" x14ac:dyDescent="0.2">
      <c r="A120" s="163" t="s">
        <v>2527</v>
      </c>
      <c r="B120" s="94" t="s">
        <v>83</v>
      </c>
      <c r="C120" s="70" t="s">
        <v>79</v>
      </c>
      <c r="D120" s="71">
        <v>4.95</v>
      </c>
      <c r="E120" s="71">
        <v>4.95</v>
      </c>
      <c r="F120" s="71">
        <v>4.95</v>
      </c>
      <c r="G120" s="71">
        <v>4.95</v>
      </c>
      <c r="H120" s="71">
        <v>4.95</v>
      </c>
      <c r="I120" s="71">
        <v>4.95</v>
      </c>
      <c r="J120" s="71">
        <v>4.95</v>
      </c>
      <c r="K120" s="71">
        <v>4.95</v>
      </c>
      <c r="L120" s="71">
        <v>4.95</v>
      </c>
      <c r="M120" s="71">
        <v>4.95</v>
      </c>
      <c r="N120" s="71">
        <v>4.95</v>
      </c>
      <c r="O120" s="71">
        <v>4.95</v>
      </c>
      <c r="P120" s="71">
        <v>4.95</v>
      </c>
      <c r="Q120" s="71">
        <v>4.95</v>
      </c>
      <c r="R120" s="71">
        <v>4.95</v>
      </c>
      <c r="S120" s="71">
        <v>4.95</v>
      </c>
      <c r="T120" s="71">
        <v>4.95</v>
      </c>
      <c r="U120" s="71">
        <v>4.95</v>
      </c>
      <c r="V120" s="71">
        <v>4.95</v>
      </c>
      <c r="W120" s="71">
        <v>4.95</v>
      </c>
      <c r="X120" s="71">
        <v>4.95</v>
      </c>
      <c r="Y120" s="71">
        <v>4.95</v>
      </c>
      <c r="Z120" s="71">
        <v>4.95</v>
      </c>
      <c r="AA120" s="71">
        <v>4.95</v>
      </c>
    </row>
    <row r="121" spans="1:27" ht="12.75" hidden="1" customHeight="1" outlineLevel="1" x14ac:dyDescent="0.2">
      <c r="A121" s="163" t="s">
        <v>2528</v>
      </c>
      <c r="B121" s="94" t="s">
        <v>81</v>
      </c>
      <c r="C121" s="70" t="s">
        <v>79</v>
      </c>
      <c r="D121" s="71">
        <f>$D$11</f>
        <v>110.23</v>
      </c>
      <c r="E121" s="71">
        <f t="shared" ref="E121:AA121" si="68">$D$11</f>
        <v>110.23</v>
      </c>
      <c r="F121" s="71">
        <f t="shared" si="68"/>
        <v>110.23</v>
      </c>
      <c r="G121" s="71">
        <f t="shared" si="68"/>
        <v>110.23</v>
      </c>
      <c r="H121" s="71">
        <f t="shared" si="68"/>
        <v>110.23</v>
      </c>
      <c r="I121" s="71">
        <f t="shared" si="68"/>
        <v>110.23</v>
      </c>
      <c r="J121" s="71">
        <f t="shared" si="68"/>
        <v>110.23</v>
      </c>
      <c r="K121" s="71">
        <f t="shared" si="68"/>
        <v>110.23</v>
      </c>
      <c r="L121" s="71">
        <f t="shared" si="68"/>
        <v>110.23</v>
      </c>
      <c r="M121" s="71">
        <f t="shared" si="68"/>
        <v>110.23</v>
      </c>
      <c r="N121" s="71">
        <f t="shared" si="68"/>
        <v>110.23</v>
      </c>
      <c r="O121" s="71">
        <f t="shared" si="68"/>
        <v>110.23</v>
      </c>
      <c r="P121" s="71">
        <f t="shared" si="68"/>
        <v>110.23</v>
      </c>
      <c r="Q121" s="71">
        <f t="shared" si="68"/>
        <v>110.23</v>
      </c>
      <c r="R121" s="71">
        <f t="shared" si="68"/>
        <v>110.23</v>
      </c>
      <c r="S121" s="71">
        <f t="shared" si="68"/>
        <v>110.23</v>
      </c>
      <c r="T121" s="71">
        <f t="shared" si="68"/>
        <v>110.23</v>
      </c>
      <c r="U121" s="71">
        <f t="shared" si="68"/>
        <v>110.23</v>
      </c>
      <c r="V121" s="71">
        <f t="shared" si="68"/>
        <v>110.23</v>
      </c>
      <c r="W121" s="71">
        <f t="shared" si="68"/>
        <v>110.23</v>
      </c>
      <c r="X121" s="71">
        <f t="shared" si="68"/>
        <v>110.23</v>
      </c>
      <c r="Y121" s="71">
        <f t="shared" si="68"/>
        <v>110.23</v>
      </c>
      <c r="Z121" s="71">
        <f t="shared" si="68"/>
        <v>110.23</v>
      </c>
      <c r="AA121" s="71">
        <f t="shared" si="68"/>
        <v>110.23</v>
      </c>
    </row>
    <row r="122" spans="1:27" ht="12.75" customHeight="1" collapsed="1" x14ac:dyDescent="0.2">
      <c r="A122" s="162" t="s">
        <v>2529</v>
      </c>
      <c r="B122" s="54" t="str">
        <f>"24"&amp;"."&amp;$B$801&amp;"."&amp;$B$802</f>
        <v>24.05.2023</v>
      </c>
      <c r="C122" s="134" t="s">
        <v>76</v>
      </c>
      <c r="D122" s="135">
        <f>ROUND(((D123+D124+D126+D125)/1000),5)</f>
        <v>1.46861</v>
      </c>
      <c r="E122" s="135">
        <f>ROUND(((E123+E124+E126+E125)/1000),5)</f>
        <v>1.26041</v>
      </c>
      <c r="F122" s="135">
        <f>ROUND(((F123+F124+F126+F125)/1000),5)</f>
        <v>1.2239899999999999</v>
      </c>
      <c r="G122" s="135">
        <f t="shared" ref="G122:AA122" si="69">ROUND(((G123+G124+G126+G125)/1000),5)</f>
        <v>1.18059</v>
      </c>
      <c r="H122" s="135">
        <f t="shared" si="69"/>
        <v>1.1861999999999999</v>
      </c>
      <c r="I122" s="135">
        <f t="shared" si="69"/>
        <v>1.34599</v>
      </c>
      <c r="J122" s="135">
        <f t="shared" si="69"/>
        <v>1.6073200000000001</v>
      </c>
      <c r="K122" s="135">
        <f t="shared" si="69"/>
        <v>1.86033</v>
      </c>
      <c r="L122" s="135">
        <f t="shared" si="69"/>
        <v>2.0418400000000001</v>
      </c>
      <c r="M122" s="135">
        <f t="shared" si="69"/>
        <v>2.09666</v>
      </c>
      <c r="N122" s="135">
        <f t="shared" si="69"/>
        <v>2.1031499999999999</v>
      </c>
      <c r="O122" s="135">
        <f t="shared" si="69"/>
        <v>2.1048</v>
      </c>
      <c r="P122" s="135">
        <f t="shared" si="69"/>
        <v>2.0901000000000001</v>
      </c>
      <c r="Q122" s="135">
        <f t="shared" si="69"/>
        <v>2.09552</v>
      </c>
      <c r="R122" s="135">
        <f t="shared" si="69"/>
        <v>2.1086999999999998</v>
      </c>
      <c r="S122" s="135">
        <f t="shared" si="69"/>
        <v>2.1218900000000001</v>
      </c>
      <c r="T122" s="135">
        <f t="shared" si="69"/>
        <v>2.1053700000000002</v>
      </c>
      <c r="U122" s="135">
        <f t="shared" si="69"/>
        <v>2.0915300000000001</v>
      </c>
      <c r="V122" s="135">
        <f t="shared" si="69"/>
        <v>2.08528</v>
      </c>
      <c r="W122" s="135">
        <f t="shared" si="69"/>
        <v>2.0769799999999998</v>
      </c>
      <c r="X122" s="135">
        <f t="shared" si="69"/>
        <v>2.07694</v>
      </c>
      <c r="Y122" s="135">
        <f t="shared" si="69"/>
        <v>2.0797300000000001</v>
      </c>
      <c r="Z122" s="135">
        <f t="shared" si="69"/>
        <v>1.9168499999999999</v>
      </c>
      <c r="AA122" s="135">
        <f t="shared" si="69"/>
        <v>1.5951500000000001</v>
      </c>
    </row>
    <row r="123" spans="1:27" ht="12.75" hidden="1" customHeight="1" outlineLevel="1" x14ac:dyDescent="0.2">
      <c r="A123" s="163" t="s">
        <v>2530</v>
      </c>
      <c r="B123" s="94" t="s">
        <v>238</v>
      </c>
      <c r="C123" s="70" t="s">
        <v>79</v>
      </c>
      <c r="D123" s="71">
        <v>1287.25</v>
      </c>
      <c r="E123" s="71">
        <v>1079.05</v>
      </c>
      <c r="F123" s="71">
        <v>1042.6300000000001</v>
      </c>
      <c r="G123" s="71">
        <v>999.23</v>
      </c>
      <c r="H123" s="71">
        <v>1004.84</v>
      </c>
      <c r="I123" s="71">
        <v>1164.6300000000001</v>
      </c>
      <c r="J123" s="71">
        <v>1425.96</v>
      </c>
      <c r="K123" s="71">
        <v>1678.97</v>
      </c>
      <c r="L123" s="71">
        <v>1860.48</v>
      </c>
      <c r="M123" s="71">
        <v>1915.3</v>
      </c>
      <c r="N123" s="71">
        <v>1921.79</v>
      </c>
      <c r="O123" s="71">
        <v>1923.44</v>
      </c>
      <c r="P123" s="71">
        <v>1908.74</v>
      </c>
      <c r="Q123" s="71">
        <v>1914.16</v>
      </c>
      <c r="R123" s="71">
        <v>1927.34</v>
      </c>
      <c r="S123" s="71">
        <v>1940.53</v>
      </c>
      <c r="T123" s="71">
        <v>1924.01</v>
      </c>
      <c r="U123" s="71">
        <v>1910.17</v>
      </c>
      <c r="V123" s="71">
        <v>1903.92</v>
      </c>
      <c r="W123" s="71">
        <v>1895.62</v>
      </c>
      <c r="X123" s="71">
        <v>1895.58</v>
      </c>
      <c r="Y123" s="71">
        <v>1898.37</v>
      </c>
      <c r="Z123" s="71">
        <v>1735.49</v>
      </c>
      <c r="AA123" s="71">
        <v>1413.79</v>
      </c>
    </row>
    <row r="124" spans="1:27" ht="12.75" hidden="1" customHeight="1" outlineLevel="1" x14ac:dyDescent="0.2">
      <c r="A124" s="163" t="s">
        <v>2531</v>
      </c>
      <c r="B124" s="94" t="s">
        <v>90</v>
      </c>
      <c r="C124" s="70" t="s">
        <v>79</v>
      </c>
      <c r="D124" s="71">
        <f t="shared" ref="D124:AA124" si="70">$D$9</f>
        <v>66.180000000000007</v>
      </c>
      <c r="E124" s="71">
        <f t="shared" si="70"/>
        <v>66.180000000000007</v>
      </c>
      <c r="F124" s="71">
        <f t="shared" si="70"/>
        <v>66.180000000000007</v>
      </c>
      <c r="G124" s="71">
        <f t="shared" si="70"/>
        <v>66.180000000000007</v>
      </c>
      <c r="H124" s="71">
        <f t="shared" si="70"/>
        <v>66.180000000000007</v>
      </c>
      <c r="I124" s="71">
        <f t="shared" si="70"/>
        <v>66.180000000000007</v>
      </c>
      <c r="J124" s="71">
        <f t="shared" si="70"/>
        <v>66.180000000000007</v>
      </c>
      <c r="K124" s="71">
        <f t="shared" si="70"/>
        <v>66.180000000000007</v>
      </c>
      <c r="L124" s="71">
        <f t="shared" si="70"/>
        <v>66.180000000000007</v>
      </c>
      <c r="M124" s="71">
        <f t="shared" si="70"/>
        <v>66.180000000000007</v>
      </c>
      <c r="N124" s="71">
        <f t="shared" si="70"/>
        <v>66.180000000000007</v>
      </c>
      <c r="O124" s="71">
        <f t="shared" si="70"/>
        <v>66.180000000000007</v>
      </c>
      <c r="P124" s="71">
        <f t="shared" si="70"/>
        <v>66.180000000000007</v>
      </c>
      <c r="Q124" s="71">
        <f t="shared" si="70"/>
        <v>66.180000000000007</v>
      </c>
      <c r="R124" s="71">
        <f t="shared" si="70"/>
        <v>66.180000000000007</v>
      </c>
      <c r="S124" s="71">
        <f t="shared" si="70"/>
        <v>66.180000000000007</v>
      </c>
      <c r="T124" s="71">
        <f t="shared" si="70"/>
        <v>66.180000000000007</v>
      </c>
      <c r="U124" s="71">
        <f t="shared" si="70"/>
        <v>66.180000000000007</v>
      </c>
      <c r="V124" s="71">
        <f t="shared" si="70"/>
        <v>66.180000000000007</v>
      </c>
      <c r="W124" s="71">
        <f t="shared" si="70"/>
        <v>66.180000000000007</v>
      </c>
      <c r="X124" s="71">
        <f t="shared" si="70"/>
        <v>66.180000000000007</v>
      </c>
      <c r="Y124" s="71">
        <f t="shared" si="70"/>
        <v>66.180000000000007</v>
      </c>
      <c r="Z124" s="71">
        <f t="shared" si="70"/>
        <v>66.180000000000007</v>
      </c>
      <c r="AA124" s="71">
        <f t="shared" si="70"/>
        <v>66.180000000000007</v>
      </c>
    </row>
    <row r="125" spans="1:27" ht="12.75" hidden="1" customHeight="1" outlineLevel="1" x14ac:dyDescent="0.2">
      <c r="A125" s="163" t="s">
        <v>2532</v>
      </c>
      <c r="B125" s="94" t="s">
        <v>83</v>
      </c>
      <c r="C125" s="70" t="s">
        <v>79</v>
      </c>
      <c r="D125" s="71">
        <v>4.95</v>
      </c>
      <c r="E125" s="71">
        <v>4.95</v>
      </c>
      <c r="F125" s="71">
        <v>4.95</v>
      </c>
      <c r="G125" s="71">
        <v>4.95</v>
      </c>
      <c r="H125" s="71">
        <v>4.95</v>
      </c>
      <c r="I125" s="71">
        <v>4.95</v>
      </c>
      <c r="J125" s="71">
        <v>4.95</v>
      </c>
      <c r="K125" s="71">
        <v>4.95</v>
      </c>
      <c r="L125" s="71">
        <v>4.95</v>
      </c>
      <c r="M125" s="71">
        <v>4.95</v>
      </c>
      <c r="N125" s="71">
        <v>4.95</v>
      </c>
      <c r="O125" s="71">
        <v>4.95</v>
      </c>
      <c r="P125" s="71">
        <v>4.95</v>
      </c>
      <c r="Q125" s="71">
        <v>4.95</v>
      </c>
      <c r="R125" s="71">
        <v>4.95</v>
      </c>
      <c r="S125" s="71">
        <v>4.95</v>
      </c>
      <c r="T125" s="71">
        <v>4.95</v>
      </c>
      <c r="U125" s="71">
        <v>4.95</v>
      </c>
      <c r="V125" s="71">
        <v>4.95</v>
      </c>
      <c r="W125" s="71">
        <v>4.95</v>
      </c>
      <c r="X125" s="71">
        <v>4.95</v>
      </c>
      <c r="Y125" s="71">
        <v>4.95</v>
      </c>
      <c r="Z125" s="71">
        <v>4.95</v>
      </c>
      <c r="AA125" s="71">
        <v>4.95</v>
      </c>
    </row>
    <row r="126" spans="1:27" ht="12.75" hidden="1" customHeight="1" outlineLevel="1" x14ac:dyDescent="0.2">
      <c r="A126" s="163" t="s">
        <v>2533</v>
      </c>
      <c r="B126" s="94" t="s">
        <v>81</v>
      </c>
      <c r="C126" s="70" t="s">
        <v>79</v>
      </c>
      <c r="D126" s="71">
        <f>$D$11</f>
        <v>110.23</v>
      </c>
      <c r="E126" s="71">
        <f t="shared" ref="E126:AA126" si="71">$D$11</f>
        <v>110.23</v>
      </c>
      <c r="F126" s="71">
        <f t="shared" si="71"/>
        <v>110.23</v>
      </c>
      <c r="G126" s="71">
        <f t="shared" si="71"/>
        <v>110.23</v>
      </c>
      <c r="H126" s="71">
        <f t="shared" si="71"/>
        <v>110.23</v>
      </c>
      <c r="I126" s="71">
        <f t="shared" si="71"/>
        <v>110.23</v>
      </c>
      <c r="J126" s="71">
        <f t="shared" si="71"/>
        <v>110.23</v>
      </c>
      <c r="K126" s="71">
        <f t="shared" si="71"/>
        <v>110.23</v>
      </c>
      <c r="L126" s="71">
        <f t="shared" si="71"/>
        <v>110.23</v>
      </c>
      <c r="M126" s="71">
        <f t="shared" si="71"/>
        <v>110.23</v>
      </c>
      <c r="N126" s="71">
        <f t="shared" si="71"/>
        <v>110.23</v>
      </c>
      <c r="O126" s="71">
        <f t="shared" si="71"/>
        <v>110.23</v>
      </c>
      <c r="P126" s="71">
        <f t="shared" si="71"/>
        <v>110.23</v>
      </c>
      <c r="Q126" s="71">
        <f t="shared" si="71"/>
        <v>110.23</v>
      </c>
      <c r="R126" s="71">
        <f t="shared" si="71"/>
        <v>110.23</v>
      </c>
      <c r="S126" s="71">
        <f t="shared" si="71"/>
        <v>110.23</v>
      </c>
      <c r="T126" s="71">
        <f t="shared" si="71"/>
        <v>110.23</v>
      </c>
      <c r="U126" s="71">
        <f t="shared" si="71"/>
        <v>110.23</v>
      </c>
      <c r="V126" s="71">
        <f t="shared" si="71"/>
        <v>110.23</v>
      </c>
      <c r="W126" s="71">
        <f t="shared" si="71"/>
        <v>110.23</v>
      </c>
      <c r="X126" s="71">
        <f t="shared" si="71"/>
        <v>110.23</v>
      </c>
      <c r="Y126" s="71">
        <f t="shared" si="71"/>
        <v>110.23</v>
      </c>
      <c r="Z126" s="71">
        <f t="shared" si="71"/>
        <v>110.23</v>
      </c>
      <c r="AA126" s="71">
        <f t="shared" si="71"/>
        <v>110.23</v>
      </c>
    </row>
    <row r="127" spans="1:27" ht="12.75" customHeight="1" collapsed="1" x14ac:dyDescent="0.2">
      <c r="A127" s="162" t="s">
        <v>2534</v>
      </c>
      <c r="B127" s="54" t="str">
        <f>"25"&amp;"."&amp;$B$801&amp;"."&amp;$B$802</f>
        <v>25.05.2023</v>
      </c>
      <c r="C127" s="134" t="s">
        <v>76</v>
      </c>
      <c r="D127" s="135">
        <f>ROUND(((D128+D129+D131+D130)/1000),5)</f>
        <v>1.2887900000000001</v>
      </c>
      <c r="E127" s="135">
        <f>ROUND(((E128+E129+E131+E130)/1000),5)</f>
        <v>1.18329</v>
      </c>
      <c r="F127" s="135">
        <f>ROUND(((F128+F129+F131+F130)/1000),5)</f>
        <v>1.1178999999999999</v>
      </c>
      <c r="G127" s="135">
        <f t="shared" ref="G127:AA127" si="72">ROUND(((G128+G129+G131+G130)/1000),5)</f>
        <v>1.0687899999999999</v>
      </c>
      <c r="H127" s="135">
        <f t="shared" si="72"/>
        <v>1.0683199999999999</v>
      </c>
      <c r="I127" s="135">
        <f t="shared" si="72"/>
        <v>1.23526</v>
      </c>
      <c r="J127" s="135">
        <f t="shared" si="72"/>
        <v>1.61652</v>
      </c>
      <c r="K127" s="135">
        <f t="shared" si="72"/>
        <v>1.7798</v>
      </c>
      <c r="L127" s="135">
        <f t="shared" si="72"/>
        <v>1.99691</v>
      </c>
      <c r="M127" s="135">
        <f t="shared" si="72"/>
        <v>2.0652599999999999</v>
      </c>
      <c r="N127" s="135">
        <f t="shared" si="72"/>
        <v>2.0783</v>
      </c>
      <c r="O127" s="135">
        <f t="shared" si="72"/>
        <v>2.0877599999999998</v>
      </c>
      <c r="P127" s="135">
        <f t="shared" si="72"/>
        <v>2.0705300000000002</v>
      </c>
      <c r="Q127" s="135">
        <f t="shared" si="72"/>
        <v>2.0728200000000001</v>
      </c>
      <c r="R127" s="135">
        <f t="shared" si="72"/>
        <v>2.09748</v>
      </c>
      <c r="S127" s="135">
        <f t="shared" si="72"/>
        <v>2.1128499999999999</v>
      </c>
      <c r="T127" s="135">
        <f t="shared" si="72"/>
        <v>2.09796</v>
      </c>
      <c r="U127" s="135">
        <f t="shared" si="72"/>
        <v>2.0844299999999998</v>
      </c>
      <c r="V127" s="135">
        <f t="shared" si="72"/>
        <v>2.07734</v>
      </c>
      <c r="W127" s="135">
        <f t="shared" si="72"/>
        <v>2.07117</v>
      </c>
      <c r="X127" s="135">
        <f t="shared" si="72"/>
        <v>2.07491</v>
      </c>
      <c r="Y127" s="135">
        <f t="shared" si="72"/>
        <v>2.0706899999999999</v>
      </c>
      <c r="Z127" s="135">
        <f t="shared" si="72"/>
        <v>1.87784</v>
      </c>
      <c r="AA127" s="135">
        <f t="shared" si="72"/>
        <v>1.50579</v>
      </c>
    </row>
    <row r="128" spans="1:27" ht="12.75" hidden="1" customHeight="1" outlineLevel="1" x14ac:dyDescent="0.2">
      <c r="A128" s="163" t="s">
        <v>2535</v>
      </c>
      <c r="B128" s="94" t="s">
        <v>238</v>
      </c>
      <c r="C128" s="70" t="s">
        <v>79</v>
      </c>
      <c r="D128" s="71">
        <v>1107.43</v>
      </c>
      <c r="E128" s="71">
        <v>1001.93</v>
      </c>
      <c r="F128" s="71">
        <v>936.54</v>
      </c>
      <c r="G128" s="71">
        <v>887.43</v>
      </c>
      <c r="H128" s="71">
        <v>886.96</v>
      </c>
      <c r="I128" s="71">
        <v>1053.9000000000001</v>
      </c>
      <c r="J128" s="71">
        <v>1435.16</v>
      </c>
      <c r="K128" s="71">
        <v>1598.44</v>
      </c>
      <c r="L128" s="71">
        <v>1815.55</v>
      </c>
      <c r="M128" s="71">
        <v>1883.9</v>
      </c>
      <c r="N128" s="71">
        <v>1896.94</v>
      </c>
      <c r="O128" s="71">
        <v>1906.4</v>
      </c>
      <c r="P128" s="71">
        <v>1889.17</v>
      </c>
      <c r="Q128" s="71">
        <v>1891.46</v>
      </c>
      <c r="R128" s="71">
        <v>1916.12</v>
      </c>
      <c r="S128" s="71">
        <v>1931.49</v>
      </c>
      <c r="T128" s="71">
        <v>1916.6</v>
      </c>
      <c r="U128" s="71">
        <v>1903.07</v>
      </c>
      <c r="V128" s="71">
        <v>1895.98</v>
      </c>
      <c r="W128" s="71">
        <v>1889.81</v>
      </c>
      <c r="X128" s="71">
        <v>1893.55</v>
      </c>
      <c r="Y128" s="71">
        <v>1889.33</v>
      </c>
      <c r="Z128" s="71">
        <v>1696.48</v>
      </c>
      <c r="AA128" s="71">
        <v>1324.43</v>
      </c>
    </row>
    <row r="129" spans="1:27" ht="12.75" hidden="1" customHeight="1" outlineLevel="1" x14ac:dyDescent="0.2">
      <c r="A129" s="163" t="s">
        <v>2536</v>
      </c>
      <c r="B129" s="94" t="s">
        <v>90</v>
      </c>
      <c r="C129" s="70" t="s">
        <v>79</v>
      </c>
      <c r="D129" s="71">
        <f t="shared" ref="D129:AA129" si="73">$D$9</f>
        <v>66.180000000000007</v>
      </c>
      <c r="E129" s="71">
        <f t="shared" si="73"/>
        <v>66.180000000000007</v>
      </c>
      <c r="F129" s="71">
        <f t="shared" si="73"/>
        <v>66.180000000000007</v>
      </c>
      <c r="G129" s="71">
        <f t="shared" si="73"/>
        <v>66.180000000000007</v>
      </c>
      <c r="H129" s="71">
        <f t="shared" si="73"/>
        <v>66.180000000000007</v>
      </c>
      <c r="I129" s="71">
        <f t="shared" si="73"/>
        <v>66.180000000000007</v>
      </c>
      <c r="J129" s="71">
        <f t="shared" si="73"/>
        <v>66.180000000000007</v>
      </c>
      <c r="K129" s="71">
        <f t="shared" si="73"/>
        <v>66.180000000000007</v>
      </c>
      <c r="L129" s="71">
        <f t="shared" si="73"/>
        <v>66.180000000000007</v>
      </c>
      <c r="M129" s="71">
        <f t="shared" si="73"/>
        <v>66.180000000000007</v>
      </c>
      <c r="N129" s="71">
        <f t="shared" si="73"/>
        <v>66.180000000000007</v>
      </c>
      <c r="O129" s="71">
        <f t="shared" si="73"/>
        <v>66.180000000000007</v>
      </c>
      <c r="P129" s="71">
        <f t="shared" si="73"/>
        <v>66.180000000000007</v>
      </c>
      <c r="Q129" s="71">
        <f t="shared" si="73"/>
        <v>66.180000000000007</v>
      </c>
      <c r="R129" s="71">
        <f t="shared" si="73"/>
        <v>66.180000000000007</v>
      </c>
      <c r="S129" s="71">
        <f t="shared" si="73"/>
        <v>66.180000000000007</v>
      </c>
      <c r="T129" s="71">
        <f t="shared" si="73"/>
        <v>66.180000000000007</v>
      </c>
      <c r="U129" s="71">
        <f t="shared" si="73"/>
        <v>66.180000000000007</v>
      </c>
      <c r="V129" s="71">
        <f t="shared" si="73"/>
        <v>66.180000000000007</v>
      </c>
      <c r="W129" s="71">
        <f t="shared" si="73"/>
        <v>66.180000000000007</v>
      </c>
      <c r="X129" s="71">
        <f t="shared" si="73"/>
        <v>66.180000000000007</v>
      </c>
      <c r="Y129" s="71">
        <f t="shared" si="73"/>
        <v>66.180000000000007</v>
      </c>
      <c r="Z129" s="71">
        <f t="shared" si="73"/>
        <v>66.180000000000007</v>
      </c>
      <c r="AA129" s="71">
        <f t="shared" si="73"/>
        <v>66.180000000000007</v>
      </c>
    </row>
    <row r="130" spans="1:27" ht="12.75" hidden="1" customHeight="1" outlineLevel="1" x14ac:dyDescent="0.2">
      <c r="A130" s="163" t="s">
        <v>2537</v>
      </c>
      <c r="B130" s="94" t="s">
        <v>83</v>
      </c>
      <c r="C130" s="70" t="s">
        <v>79</v>
      </c>
      <c r="D130" s="71">
        <v>4.95</v>
      </c>
      <c r="E130" s="71">
        <v>4.95</v>
      </c>
      <c r="F130" s="71">
        <v>4.95</v>
      </c>
      <c r="G130" s="71">
        <v>4.95</v>
      </c>
      <c r="H130" s="71">
        <v>4.95</v>
      </c>
      <c r="I130" s="71">
        <v>4.95</v>
      </c>
      <c r="J130" s="71">
        <v>4.95</v>
      </c>
      <c r="K130" s="71">
        <v>4.95</v>
      </c>
      <c r="L130" s="71">
        <v>4.95</v>
      </c>
      <c r="M130" s="71">
        <v>4.95</v>
      </c>
      <c r="N130" s="71">
        <v>4.95</v>
      </c>
      <c r="O130" s="71">
        <v>4.95</v>
      </c>
      <c r="P130" s="71">
        <v>4.95</v>
      </c>
      <c r="Q130" s="71">
        <v>4.95</v>
      </c>
      <c r="R130" s="71">
        <v>4.95</v>
      </c>
      <c r="S130" s="71">
        <v>4.95</v>
      </c>
      <c r="T130" s="71">
        <v>4.95</v>
      </c>
      <c r="U130" s="71">
        <v>4.95</v>
      </c>
      <c r="V130" s="71">
        <v>4.95</v>
      </c>
      <c r="W130" s="71">
        <v>4.95</v>
      </c>
      <c r="X130" s="71">
        <v>4.95</v>
      </c>
      <c r="Y130" s="71">
        <v>4.95</v>
      </c>
      <c r="Z130" s="71">
        <v>4.95</v>
      </c>
      <c r="AA130" s="71">
        <v>4.95</v>
      </c>
    </row>
    <row r="131" spans="1:27" ht="12.75" hidden="1" customHeight="1" outlineLevel="1" x14ac:dyDescent="0.2">
      <c r="A131" s="163" t="s">
        <v>2538</v>
      </c>
      <c r="B131" s="94" t="s">
        <v>81</v>
      </c>
      <c r="C131" s="70" t="s">
        <v>79</v>
      </c>
      <c r="D131" s="71">
        <f>$D$11</f>
        <v>110.23</v>
      </c>
      <c r="E131" s="71">
        <f t="shared" ref="E131:AA131" si="74">$D$11</f>
        <v>110.23</v>
      </c>
      <c r="F131" s="71">
        <f t="shared" si="74"/>
        <v>110.23</v>
      </c>
      <c r="G131" s="71">
        <f t="shared" si="74"/>
        <v>110.23</v>
      </c>
      <c r="H131" s="71">
        <f t="shared" si="74"/>
        <v>110.23</v>
      </c>
      <c r="I131" s="71">
        <f t="shared" si="74"/>
        <v>110.23</v>
      </c>
      <c r="J131" s="71">
        <f t="shared" si="74"/>
        <v>110.23</v>
      </c>
      <c r="K131" s="71">
        <f t="shared" si="74"/>
        <v>110.23</v>
      </c>
      <c r="L131" s="71">
        <f t="shared" si="74"/>
        <v>110.23</v>
      </c>
      <c r="M131" s="71">
        <f t="shared" si="74"/>
        <v>110.23</v>
      </c>
      <c r="N131" s="71">
        <f t="shared" si="74"/>
        <v>110.23</v>
      </c>
      <c r="O131" s="71">
        <f t="shared" si="74"/>
        <v>110.23</v>
      </c>
      <c r="P131" s="71">
        <f t="shared" si="74"/>
        <v>110.23</v>
      </c>
      <c r="Q131" s="71">
        <f t="shared" si="74"/>
        <v>110.23</v>
      </c>
      <c r="R131" s="71">
        <f t="shared" si="74"/>
        <v>110.23</v>
      </c>
      <c r="S131" s="71">
        <f t="shared" si="74"/>
        <v>110.23</v>
      </c>
      <c r="T131" s="71">
        <f t="shared" si="74"/>
        <v>110.23</v>
      </c>
      <c r="U131" s="71">
        <f t="shared" si="74"/>
        <v>110.23</v>
      </c>
      <c r="V131" s="71">
        <f t="shared" si="74"/>
        <v>110.23</v>
      </c>
      <c r="W131" s="71">
        <f t="shared" si="74"/>
        <v>110.23</v>
      </c>
      <c r="X131" s="71">
        <f t="shared" si="74"/>
        <v>110.23</v>
      </c>
      <c r="Y131" s="71">
        <f t="shared" si="74"/>
        <v>110.23</v>
      </c>
      <c r="Z131" s="71">
        <f t="shared" si="74"/>
        <v>110.23</v>
      </c>
      <c r="AA131" s="71">
        <f t="shared" si="74"/>
        <v>110.23</v>
      </c>
    </row>
    <row r="132" spans="1:27" ht="12.75" customHeight="1" collapsed="1" x14ac:dyDescent="0.2">
      <c r="A132" s="162" t="s">
        <v>2539</v>
      </c>
      <c r="B132" s="54" t="str">
        <f>"26"&amp;"."&amp;$B$801&amp;"."&amp;$B$802</f>
        <v>26.05.2023</v>
      </c>
      <c r="C132" s="134" t="s">
        <v>76</v>
      </c>
      <c r="D132" s="135">
        <f>ROUND(((D133+D134+D136+D135)/1000),5)</f>
        <v>1.4003300000000001</v>
      </c>
      <c r="E132" s="135">
        <f>ROUND(((E133+E134+E136+E135)/1000),5)</f>
        <v>1.2580100000000001</v>
      </c>
      <c r="F132" s="135">
        <f>ROUND(((F133+F134+F136+F135)/1000),5)</f>
        <v>1.1958200000000001</v>
      </c>
      <c r="G132" s="135">
        <f t="shared" ref="G132:AA132" si="75">ROUND(((G133+G134+G136+G135)/1000),5)</f>
        <v>1.15029</v>
      </c>
      <c r="H132" s="135">
        <f t="shared" si="75"/>
        <v>1.1727000000000001</v>
      </c>
      <c r="I132" s="135">
        <f t="shared" si="75"/>
        <v>1.2617400000000001</v>
      </c>
      <c r="J132" s="135">
        <f t="shared" si="75"/>
        <v>1.65994</v>
      </c>
      <c r="K132" s="135">
        <f t="shared" si="75"/>
        <v>1.8375900000000001</v>
      </c>
      <c r="L132" s="135">
        <f t="shared" si="75"/>
        <v>2.08555</v>
      </c>
      <c r="M132" s="135">
        <f t="shared" si="75"/>
        <v>2.1518999999999999</v>
      </c>
      <c r="N132" s="135">
        <f t="shared" si="75"/>
        <v>2.1602600000000001</v>
      </c>
      <c r="O132" s="135">
        <f t="shared" si="75"/>
        <v>2.1538400000000002</v>
      </c>
      <c r="P132" s="135">
        <f t="shared" si="75"/>
        <v>2.1435200000000001</v>
      </c>
      <c r="Q132" s="135">
        <f t="shared" si="75"/>
        <v>2.1592500000000001</v>
      </c>
      <c r="R132" s="135">
        <f t="shared" si="75"/>
        <v>2.1558999999999999</v>
      </c>
      <c r="S132" s="135">
        <f t="shared" si="75"/>
        <v>2.1509499999999999</v>
      </c>
      <c r="T132" s="135">
        <f t="shared" si="75"/>
        <v>2.1378200000000001</v>
      </c>
      <c r="U132" s="135">
        <f t="shared" si="75"/>
        <v>2.1488200000000002</v>
      </c>
      <c r="V132" s="135">
        <f t="shared" si="75"/>
        <v>2.1445400000000001</v>
      </c>
      <c r="W132" s="135">
        <f t="shared" si="75"/>
        <v>2.1193900000000001</v>
      </c>
      <c r="X132" s="135">
        <f t="shared" si="75"/>
        <v>2.1237200000000001</v>
      </c>
      <c r="Y132" s="135">
        <f t="shared" si="75"/>
        <v>2.1456200000000001</v>
      </c>
      <c r="Z132" s="135">
        <f t="shared" si="75"/>
        <v>2.08941</v>
      </c>
      <c r="AA132" s="135">
        <f t="shared" si="75"/>
        <v>1.76302</v>
      </c>
    </row>
    <row r="133" spans="1:27" ht="12.75" hidden="1" customHeight="1" outlineLevel="1" x14ac:dyDescent="0.2">
      <c r="A133" s="163" t="s">
        <v>2540</v>
      </c>
      <c r="B133" s="94" t="s">
        <v>238</v>
      </c>
      <c r="C133" s="70" t="s">
        <v>79</v>
      </c>
      <c r="D133" s="71">
        <v>1218.97</v>
      </c>
      <c r="E133" s="71">
        <v>1076.6500000000001</v>
      </c>
      <c r="F133" s="71">
        <v>1014.46</v>
      </c>
      <c r="G133" s="71">
        <v>968.93</v>
      </c>
      <c r="H133" s="71">
        <v>991.34</v>
      </c>
      <c r="I133" s="71">
        <v>1080.3800000000001</v>
      </c>
      <c r="J133" s="71">
        <v>1478.58</v>
      </c>
      <c r="K133" s="71">
        <v>1656.23</v>
      </c>
      <c r="L133" s="71">
        <v>1904.19</v>
      </c>
      <c r="M133" s="71">
        <v>1970.54</v>
      </c>
      <c r="N133" s="71">
        <v>1978.9</v>
      </c>
      <c r="O133" s="71">
        <v>1972.48</v>
      </c>
      <c r="P133" s="71">
        <v>1962.16</v>
      </c>
      <c r="Q133" s="71">
        <v>1977.89</v>
      </c>
      <c r="R133" s="71">
        <v>1974.54</v>
      </c>
      <c r="S133" s="71">
        <v>1969.59</v>
      </c>
      <c r="T133" s="71">
        <v>1956.46</v>
      </c>
      <c r="U133" s="71">
        <v>1967.46</v>
      </c>
      <c r="V133" s="71">
        <v>1963.18</v>
      </c>
      <c r="W133" s="71">
        <v>1938.03</v>
      </c>
      <c r="X133" s="71">
        <v>1942.36</v>
      </c>
      <c r="Y133" s="71">
        <v>1964.26</v>
      </c>
      <c r="Z133" s="71">
        <v>1908.05</v>
      </c>
      <c r="AA133" s="71">
        <v>1581.66</v>
      </c>
    </row>
    <row r="134" spans="1:27" ht="12.75" hidden="1" customHeight="1" outlineLevel="1" x14ac:dyDescent="0.2">
      <c r="A134" s="163" t="s">
        <v>2541</v>
      </c>
      <c r="B134" s="94" t="s">
        <v>90</v>
      </c>
      <c r="C134" s="70" t="s">
        <v>79</v>
      </c>
      <c r="D134" s="71">
        <f t="shared" ref="D134:AA134" si="76">$D$9</f>
        <v>66.180000000000007</v>
      </c>
      <c r="E134" s="71">
        <f t="shared" si="76"/>
        <v>66.180000000000007</v>
      </c>
      <c r="F134" s="71">
        <f t="shared" si="76"/>
        <v>66.180000000000007</v>
      </c>
      <c r="G134" s="71">
        <f t="shared" si="76"/>
        <v>66.180000000000007</v>
      </c>
      <c r="H134" s="71">
        <f t="shared" si="76"/>
        <v>66.180000000000007</v>
      </c>
      <c r="I134" s="71">
        <f t="shared" si="76"/>
        <v>66.180000000000007</v>
      </c>
      <c r="J134" s="71">
        <f t="shared" si="76"/>
        <v>66.180000000000007</v>
      </c>
      <c r="K134" s="71">
        <f t="shared" si="76"/>
        <v>66.180000000000007</v>
      </c>
      <c r="L134" s="71">
        <f t="shared" si="76"/>
        <v>66.180000000000007</v>
      </c>
      <c r="M134" s="71">
        <f t="shared" si="76"/>
        <v>66.180000000000007</v>
      </c>
      <c r="N134" s="71">
        <f t="shared" si="76"/>
        <v>66.180000000000007</v>
      </c>
      <c r="O134" s="71">
        <f t="shared" si="76"/>
        <v>66.180000000000007</v>
      </c>
      <c r="P134" s="71">
        <f t="shared" si="76"/>
        <v>66.180000000000007</v>
      </c>
      <c r="Q134" s="71">
        <f t="shared" si="76"/>
        <v>66.180000000000007</v>
      </c>
      <c r="R134" s="71">
        <f t="shared" si="76"/>
        <v>66.180000000000007</v>
      </c>
      <c r="S134" s="71">
        <f t="shared" si="76"/>
        <v>66.180000000000007</v>
      </c>
      <c r="T134" s="71">
        <f t="shared" si="76"/>
        <v>66.180000000000007</v>
      </c>
      <c r="U134" s="71">
        <f t="shared" si="76"/>
        <v>66.180000000000007</v>
      </c>
      <c r="V134" s="71">
        <f t="shared" si="76"/>
        <v>66.180000000000007</v>
      </c>
      <c r="W134" s="71">
        <f t="shared" si="76"/>
        <v>66.180000000000007</v>
      </c>
      <c r="X134" s="71">
        <f t="shared" si="76"/>
        <v>66.180000000000007</v>
      </c>
      <c r="Y134" s="71">
        <f t="shared" si="76"/>
        <v>66.180000000000007</v>
      </c>
      <c r="Z134" s="71">
        <f t="shared" si="76"/>
        <v>66.180000000000007</v>
      </c>
      <c r="AA134" s="71">
        <f t="shared" si="76"/>
        <v>66.180000000000007</v>
      </c>
    </row>
    <row r="135" spans="1:27" ht="12.75" hidden="1" customHeight="1" outlineLevel="1" x14ac:dyDescent="0.2">
      <c r="A135" s="163" t="s">
        <v>2542</v>
      </c>
      <c r="B135" s="94" t="s">
        <v>83</v>
      </c>
      <c r="C135" s="70" t="s">
        <v>79</v>
      </c>
      <c r="D135" s="71">
        <v>4.95</v>
      </c>
      <c r="E135" s="71">
        <v>4.95</v>
      </c>
      <c r="F135" s="71">
        <v>4.95</v>
      </c>
      <c r="G135" s="71">
        <v>4.95</v>
      </c>
      <c r="H135" s="71">
        <v>4.95</v>
      </c>
      <c r="I135" s="71">
        <v>4.95</v>
      </c>
      <c r="J135" s="71">
        <v>4.95</v>
      </c>
      <c r="K135" s="71">
        <v>4.95</v>
      </c>
      <c r="L135" s="71">
        <v>4.95</v>
      </c>
      <c r="M135" s="71">
        <v>4.95</v>
      </c>
      <c r="N135" s="71">
        <v>4.95</v>
      </c>
      <c r="O135" s="71">
        <v>4.95</v>
      </c>
      <c r="P135" s="71">
        <v>4.95</v>
      </c>
      <c r="Q135" s="71">
        <v>4.95</v>
      </c>
      <c r="R135" s="71">
        <v>4.95</v>
      </c>
      <c r="S135" s="71">
        <v>4.95</v>
      </c>
      <c r="T135" s="71">
        <v>4.95</v>
      </c>
      <c r="U135" s="71">
        <v>4.95</v>
      </c>
      <c r="V135" s="71">
        <v>4.95</v>
      </c>
      <c r="W135" s="71">
        <v>4.95</v>
      </c>
      <c r="X135" s="71">
        <v>4.95</v>
      </c>
      <c r="Y135" s="71">
        <v>4.95</v>
      </c>
      <c r="Z135" s="71">
        <v>4.95</v>
      </c>
      <c r="AA135" s="71">
        <v>4.95</v>
      </c>
    </row>
    <row r="136" spans="1:27" ht="12.75" hidden="1" customHeight="1" outlineLevel="1" x14ac:dyDescent="0.2">
      <c r="A136" s="163" t="s">
        <v>2543</v>
      </c>
      <c r="B136" s="94" t="s">
        <v>81</v>
      </c>
      <c r="C136" s="70" t="s">
        <v>79</v>
      </c>
      <c r="D136" s="71">
        <f>$D$11</f>
        <v>110.23</v>
      </c>
      <c r="E136" s="71">
        <f t="shared" ref="E136:AA136" si="77">$D$11</f>
        <v>110.23</v>
      </c>
      <c r="F136" s="71">
        <f t="shared" si="77"/>
        <v>110.23</v>
      </c>
      <c r="G136" s="71">
        <f t="shared" si="77"/>
        <v>110.23</v>
      </c>
      <c r="H136" s="71">
        <f t="shared" si="77"/>
        <v>110.23</v>
      </c>
      <c r="I136" s="71">
        <f t="shared" si="77"/>
        <v>110.23</v>
      </c>
      <c r="J136" s="71">
        <f t="shared" si="77"/>
        <v>110.23</v>
      </c>
      <c r="K136" s="71">
        <f t="shared" si="77"/>
        <v>110.23</v>
      </c>
      <c r="L136" s="71">
        <f t="shared" si="77"/>
        <v>110.23</v>
      </c>
      <c r="M136" s="71">
        <f t="shared" si="77"/>
        <v>110.23</v>
      </c>
      <c r="N136" s="71">
        <f t="shared" si="77"/>
        <v>110.23</v>
      </c>
      <c r="O136" s="71">
        <f t="shared" si="77"/>
        <v>110.23</v>
      </c>
      <c r="P136" s="71">
        <f t="shared" si="77"/>
        <v>110.23</v>
      </c>
      <c r="Q136" s="71">
        <f t="shared" si="77"/>
        <v>110.23</v>
      </c>
      <c r="R136" s="71">
        <f t="shared" si="77"/>
        <v>110.23</v>
      </c>
      <c r="S136" s="71">
        <f t="shared" si="77"/>
        <v>110.23</v>
      </c>
      <c r="T136" s="71">
        <f t="shared" si="77"/>
        <v>110.23</v>
      </c>
      <c r="U136" s="71">
        <f t="shared" si="77"/>
        <v>110.23</v>
      </c>
      <c r="V136" s="71">
        <f t="shared" si="77"/>
        <v>110.23</v>
      </c>
      <c r="W136" s="71">
        <f t="shared" si="77"/>
        <v>110.23</v>
      </c>
      <c r="X136" s="71">
        <f t="shared" si="77"/>
        <v>110.23</v>
      </c>
      <c r="Y136" s="71">
        <f t="shared" si="77"/>
        <v>110.23</v>
      </c>
      <c r="Z136" s="71">
        <f t="shared" si="77"/>
        <v>110.23</v>
      </c>
      <c r="AA136" s="71">
        <f t="shared" si="77"/>
        <v>110.23</v>
      </c>
    </row>
    <row r="137" spans="1:27" ht="12.75" customHeight="1" collapsed="1" x14ac:dyDescent="0.2">
      <c r="A137" s="162" t="s">
        <v>2544</v>
      </c>
      <c r="B137" s="54" t="str">
        <f>"27"&amp;"."&amp;$B$801&amp;"."&amp;$B$802</f>
        <v>27.05.2023</v>
      </c>
      <c r="C137" s="134" t="s">
        <v>76</v>
      </c>
      <c r="D137" s="135">
        <f>ROUND(((D138+D139+D141+D140)/1000),5)</f>
        <v>1.7001999999999999</v>
      </c>
      <c r="E137" s="135">
        <f>ROUND(((E138+E139+E141+E140)/1000),5)</f>
        <v>1.4597800000000001</v>
      </c>
      <c r="F137" s="135">
        <f>ROUND(((F138+F139+F141+F140)/1000),5)</f>
        <v>1.3135300000000001</v>
      </c>
      <c r="G137" s="135">
        <f t="shared" ref="G137:AA137" si="78">ROUND(((G138+G139+G141+G140)/1000),5)</f>
        <v>1.26128</v>
      </c>
      <c r="H137" s="135">
        <f t="shared" si="78"/>
        <v>1.23871</v>
      </c>
      <c r="I137" s="135">
        <f t="shared" si="78"/>
        <v>1.21698</v>
      </c>
      <c r="J137" s="135">
        <f t="shared" si="78"/>
        <v>1.5230600000000001</v>
      </c>
      <c r="K137" s="135">
        <f t="shared" si="78"/>
        <v>1.6782600000000001</v>
      </c>
      <c r="L137" s="135">
        <f t="shared" si="78"/>
        <v>1.9514899999999999</v>
      </c>
      <c r="M137" s="135">
        <f t="shared" si="78"/>
        <v>2.0648900000000001</v>
      </c>
      <c r="N137" s="135">
        <f t="shared" si="78"/>
        <v>2.0972</v>
      </c>
      <c r="O137" s="135">
        <f t="shared" si="78"/>
        <v>2.0974900000000001</v>
      </c>
      <c r="P137" s="135">
        <f t="shared" si="78"/>
        <v>2.09239</v>
      </c>
      <c r="Q137" s="135">
        <f t="shared" si="78"/>
        <v>2.0930800000000001</v>
      </c>
      <c r="R137" s="135">
        <f t="shared" si="78"/>
        <v>2.09137</v>
      </c>
      <c r="S137" s="135">
        <f t="shared" si="78"/>
        <v>2.06989</v>
      </c>
      <c r="T137" s="135">
        <f t="shared" si="78"/>
        <v>2.0539200000000002</v>
      </c>
      <c r="U137" s="135">
        <f t="shared" si="78"/>
        <v>1.9889699999999999</v>
      </c>
      <c r="V137" s="135">
        <f t="shared" si="78"/>
        <v>1.9884999999999999</v>
      </c>
      <c r="W137" s="135">
        <f t="shared" si="78"/>
        <v>1.98828</v>
      </c>
      <c r="X137" s="135">
        <f t="shared" si="78"/>
        <v>2.04881</v>
      </c>
      <c r="Y137" s="135">
        <f t="shared" si="78"/>
        <v>2.0670199999999999</v>
      </c>
      <c r="Z137" s="135">
        <f t="shared" si="78"/>
        <v>1.9736499999999999</v>
      </c>
      <c r="AA137" s="135">
        <f t="shared" si="78"/>
        <v>1.67289</v>
      </c>
    </row>
    <row r="138" spans="1:27" ht="12.75" hidden="1" customHeight="1" outlineLevel="1" x14ac:dyDescent="0.2">
      <c r="A138" s="163" t="s">
        <v>2545</v>
      </c>
      <c r="B138" s="94" t="s">
        <v>238</v>
      </c>
      <c r="C138" s="70" t="s">
        <v>79</v>
      </c>
      <c r="D138" s="71">
        <v>1518.84</v>
      </c>
      <c r="E138" s="71">
        <v>1278.42</v>
      </c>
      <c r="F138" s="71">
        <v>1132.17</v>
      </c>
      <c r="G138" s="71">
        <v>1079.92</v>
      </c>
      <c r="H138" s="71">
        <v>1057.3499999999999</v>
      </c>
      <c r="I138" s="71">
        <v>1035.6199999999999</v>
      </c>
      <c r="J138" s="71">
        <v>1341.7</v>
      </c>
      <c r="K138" s="71">
        <v>1496.9</v>
      </c>
      <c r="L138" s="71">
        <v>1770.13</v>
      </c>
      <c r="M138" s="71">
        <v>1883.53</v>
      </c>
      <c r="N138" s="71">
        <v>1915.84</v>
      </c>
      <c r="O138" s="71">
        <v>1916.13</v>
      </c>
      <c r="P138" s="71">
        <v>1911.03</v>
      </c>
      <c r="Q138" s="71">
        <v>1911.72</v>
      </c>
      <c r="R138" s="71">
        <v>1910.01</v>
      </c>
      <c r="S138" s="71">
        <v>1888.53</v>
      </c>
      <c r="T138" s="71">
        <v>1872.56</v>
      </c>
      <c r="U138" s="71">
        <v>1807.61</v>
      </c>
      <c r="V138" s="71">
        <v>1807.14</v>
      </c>
      <c r="W138" s="71">
        <v>1806.92</v>
      </c>
      <c r="X138" s="71">
        <v>1867.45</v>
      </c>
      <c r="Y138" s="71">
        <v>1885.66</v>
      </c>
      <c r="Z138" s="71">
        <v>1792.29</v>
      </c>
      <c r="AA138" s="71">
        <v>1491.53</v>
      </c>
    </row>
    <row r="139" spans="1:27" ht="12.75" hidden="1" customHeight="1" outlineLevel="1" x14ac:dyDescent="0.2">
      <c r="A139" s="163" t="s">
        <v>2546</v>
      </c>
      <c r="B139" s="94" t="s">
        <v>90</v>
      </c>
      <c r="C139" s="70" t="s">
        <v>79</v>
      </c>
      <c r="D139" s="71">
        <f t="shared" ref="D139:AA139" si="79">$D$9</f>
        <v>66.180000000000007</v>
      </c>
      <c r="E139" s="71">
        <f t="shared" si="79"/>
        <v>66.180000000000007</v>
      </c>
      <c r="F139" s="71">
        <f t="shared" si="79"/>
        <v>66.180000000000007</v>
      </c>
      <c r="G139" s="71">
        <f t="shared" si="79"/>
        <v>66.180000000000007</v>
      </c>
      <c r="H139" s="71">
        <f t="shared" si="79"/>
        <v>66.180000000000007</v>
      </c>
      <c r="I139" s="71">
        <f t="shared" si="79"/>
        <v>66.180000000000007</v>
      </c>
      <c r="J139" s="71">
        <f t="shared" si="79"/>
        <v>66.180000000000007</v>
      </c>
      <c r="K139" s="71">
        <f t="shared" si="79"/>
        <v>66.180000000000007</v>
      </c>
      <c r="L139" s="71">
        <f t="shared" si="79"/>
        <v>66.180000000000007</v>
      </c>
      <c r="M139" s="71">
        <f t="shared" si="79"/>
        <v>66.180000000000007</v>
      </c>
      <c r="N139" s="71">
        <f t="shared" si="79"/>
        <v>66.180000000000007</v>
      </c>
      <c r="O139" s="71">
        <f t="shared" si="79"/>
        <v>66.180000000000007</v>
      </c>
      <c r="P139" s="71">
        <f t="shared" si="79"/>
        <v>66.180000000000007</v>
      </c>
      <c r="Q139" s="71">
        <f t="shared" si="79"/>
        <v>66.180000000000007</v>
      </c>
      <c r="R139" s="71">
        <f t="shared" si="79"/>
        <v>66.180000000000007</v>
      </c>
      <c r="S139" s="71">
        <f t="shared" si="79"/>
        <v>66.180000000000007</v>
      </c>
      <c r="T139" s="71">
        <f t="shared" si="79"/>
        <v>66.180000000000007</v>
      </c>
      <c r="U139" s="71">
        <f t="shared" si="79"/>
        <v>66.180000000000007</v>
      </c>
      <c r="V139" s="71">
        <f t="shared" si="79"/>
        <v>66.180000000000007</v>
      </c>
      <c r="W139" s="71">
        <f t="shared" si="79"/>
        <v>66.180000000000007</v>
      </c>
      <c r="X139" s="71">
        <f t="shared" si="79"/>
        <v>66.180000000000007</v>
      </c>
      <c r="Y139" s="71">
        <f t="shared" si="79"/>
        <v>66.180000000000007</v>
      </c>
      <c r="Z139" s="71">
        <f t="shared" si="79"/>
        <v>66.180000000000007</v>
      </c>
      <c r="AA139" s="71">
        <f t="shared" si="79"/>
        <v>66.180000000000007</v>
      </c>
    </row>
    <row r="140" spans="1:27" ht="12.75" hidden="1" customHeight="1" outlineLevel="1" x14ac:dyDescent="0.2">
      <c r="A140" s="163" t="s">
        <v>2547</v>
      </c>
      <c r="B140" s="94" t="s">
        <v>83</v>
      </c>
      <c r="C140" s="70" t="s">
        <v>79</v>
      </c>
      <c r="D140" s="71">
        <v>4.95</v>
      </c>
      <c r="E140" s="71">
        <v>4.95</v>
      </c>
      <c r="F140" s="71">
        <v>4.95</v>
      </c>
      <c r="G140" s="71">
        <v>4.95</v>
      </c>
      <c r="H140" s="71">
        <v>4.95</v>
      </c>
      <c r="I140" s="71">
        <v>4.95</v>
      </c>
      <c r="J140" s="71">
        <v>4.95</v>
      </c>
      <c r="K140" s="71">
        <v>4.95</v>
      </c>
      <c r="L140" s="71">
        <v>4.95</v>
      </c>
      <c r="M140" s="71">
        <v>4.95</v>
      </c>
      <c r="N140" s="71">
        <v>4.95</v>
      </c>
      <c r="O140" s="71">
        <v>4.95</v>
      </c>
      <c r="P140" s="71">
        <v>4.95</v>
      </c>
      <c r="Q140" s="71">
        <v>4.95</v>
      </c>
      <c r="R140" s="71">
        <v>4.95</v>
      </c>
      <c r="S140" s="71">
        <v>4.95</v>
      </c>
      <c r="T140" s="71">
        <v>4.95</v>
      </c>
      <c r="U140" s="71">
        <v>4.95</v>
      </c>
      <c r="V140" s="71">
        <v>4.95</v>
      </c>
      <c r="W140" s="71">
        <v>4.95</v>
      </c>
      <c r="X140" s="71">
        <v>4.95</v>
      </c>
      <c r="Y140" s="71">
        <v>4.95</v>
      </c>
      <c r="Z140" s="71">
        <v>4.95</v>
      </c>
      <c r="AA140" s="71">
        <v>4.95</v>
      </c>
    </row>
    <row r="141" spans="1:27" ht="12.75" hidden="1" customHeight="1" outlineLevel="1" x14ac:dyDescent="0.2">
      <c r="A141" s="163" t="s">
        <v>2548</v>
      </c>
      <c r="B141" s="94" t="s">
        <v>81</v>
      </c>
      <c r="C141" s="70" t="s">
        <v>79</v>
      </c>
      <c r="D141" s="71">
        <f>$D$11</f>
        <v>110.23</v>
      </c>
      <c r="E141" s="71">
        <f t="shared" ref="E141:AA141" si="80">$D$11</f>
        <v>110.23</v>
      </c>
      <c r="F141" s="71">
        <f t="shared" si="80"/>
        <v>110.23</v>
      </c>
      <c r="G141" s="71">
        <f t="shared" si="80"/>
        <v>110.23</v>
      </c>
      <c r="H141" s="71">
        <f t="shared" si="80"/>
        <v>110.23</v>
      </c>
      <c r="I141" s="71">
        <f t="shared" si="80"/>
        <v>110.23</v>
      </c>
      <c r="J141" s="71">
        <f t="shared" si="80"/>
        <v>110.23</v>
      </c>
      <c r="K141" s="71">
        <f t="shared" si="80"/>
        <v>110.23</v>
      </c>
      <c r="L141" s="71">
        <f t="shared" si="80"/>
        <v>110.23</v>
      </c>
      <c r="M141" s="71">
        <f t="shared" si="80"/>
        <v>110.23</v>
      </c>
      <c r="N141" s="71">
        <f t="shared" si="80"/>
        <v>110.23</v>
      </c>
      <c r="O141" s="71">
        <f t="shared" si="80"/>
        <v>110.23</v>
      </c>
      <c r="P141" s="71">
        <f t="shared" si="80"/>
        <v>110.23</v>
      </c>
      <c r="Q141" s="71">
        <f t="shared" si="80"/>
        <v>110.23</v>
      </c>
      <c r="R141" s="71">
        <f t="shared" si="80"/>
        <v>110.23</v>
      </c>
      <c r="S141" s="71">
        <f t="shared" si="80"/>
        <v>110.23</v>
      </c>
      <c r="T141" s="71">
        <f t="shared" si="80"/>
        <v>110.23</v>
      </c>
      <c r="U141" s="71">
        <f t="shared" si="80"/>
        <v>110.23</v>
      </c>
      <c r="V141" s="71">
        <f t="shared" si="80"/>
        <v>110.23</v>
      </c>
      <c r="W141" s="71">
        <f t="shared" si="80"/>
        <v>110.23</v>
      </c>
      <c r="X141" s="71">
        <f t="shared" si="80"/>
        <v>110.23</v>
      </c>
      <c r="Y141" s="71">
        <f t="shared" si="80"/>
        <v>110.23</v>
      </c>
      <c r="Z141" s="71">
        <f t="shared" si="80"/>
        <v>110.23</v>
      </c>
      <c r="AA141" s="71">
        <f t="shared" si="80"/>
        <v>110.23</v>
      </c>
    </row>
    <row r="142" spans="1:27" ht="12.75" customHeight="1" collapsed="1" x14ac:dyDescent="0.2">
      <c r="A142" s="162" t="s">
        <v>2549</v>
      </c>
      <c r="B142" s="54" t="str">
        <f>"28"&amp;"."&amp;$B$801&amp;"."&amp;$B$802</f>
        <v>28.05.2023</v>
      </c>
      <c r="C142" s="134" t="s">
        <v>76</v>
      </c>
      <c r="D142" s="135">
        <f>ROUND(((D143+D144+D146+D145)/1000),5)</f>
        <v>1.55427</v>
      </c>
      <c r="E142" s="135">
        <f>ROUND(((E143+E144+E146+E145)/1000),5)</f>
        <v>1.39093</v>
      </c>
      <c r="F142" s="135">
        <f>ROUND(((F143+F144+F146+F145)/1000),5)</f>
        <v>1.2639800000000001</v>
      </c>
      <c r="G142" s="135">
        <f t="shared" ref="G142:AA142" si="81">ROUND(((G143+G144+G146+G145)/1000),5)</f>
        <v>1.2335100000000001</v>
      </c>
      <c r="H142" s="135">
        <f t="shared" si="81"/>
        <v>1.2056100000000001</v>
      </c>
      <c r="I142" s="135">
        <f t="shared" si="81"/>
        <v>1.1882900000000001</v>
      </c>
      <c r="J142" s="135">
        <f t="shared" si="81"/>
        <v>1.3795299999999999</v>
      </c>
      <c r="K142" s="135">
        <f t="shared" si="81"/>
        <v>1.5119800000000001</v>
      </c>
      <c r="L142" s="135">
        <f t="shared" si="81"/>
        <v>1.7789900000000001</v>
      </c>
      <c r="M142" s="135">
        <f t="shared" si="81"/>
        <v>1.95244</v>
      </c>
      <c r="N142" s="135">
        <f t="shared" si="81"/>
        <v>1.99594</v>
      </c>
      <c r="O142" s="135">
        <f t="shared" si="81"/>
        <v>2.00678</v>
      </c>
      <c r="P142" s="135">
        <f t="shared" si="81"/>
        <v>2.0007000000000001</v>
      </c>
      <c r="Q142" s="135">
        <f t="shared" si="81"/>
        <v>2.0058400000000001</v>
      </c>
      <c r="R142" s="135">
        <f t="shared" si="81"/>
        <v>2.0048400000000002</v>
      </c>
      <c r="S142" s="135">
        <f t="shared" si="81"/>
        <v>2.0030800000000002</v>
      </c>
      <c r="T142" s="135">
        <f t="shared" si="81"/>
        <v>1.9929699999999999</v>
      </c>
      <c r="U142" s="135">
        <f t="shared" si="81"/>
        <v>1.97298</v>
      </c>
      <c r="V142" s="135">
        <f t="shared" si="81"/>
        <v>1.98187</v>
      </c>
      <c r="W142" s="135">
        <f t="shared" si="81"/>
        <v>1.97902</v>
      </c>
      <c r="X142" s="135">
        <f t="shared" si="81"/>
        <v>2.0186999999999999</v>
      </c>
      <c r="Y142" s="135">
        <f t="shared" si="81"/>
        <v>2.0372699999999999</v>
      </c>
      <c r="Z142" s="135">
        <f t="shared" si="81"/>
        <v>1.9380999999999999</v>
      </c>
      <c r="AA142" s="135">
        <f t="shared" si="81"/>
        <v>1.6162799999999999</v>
      </c>
    </row>
    <row r="143" spans="1:27" ht="12.75" hidden="1" customHeight="1" outlineLevel="1" x14ac:dyDescent="0.2">
      <c r="A143" s="163" t="s">
        <v>2550</v>
      </c>
      <c r="B143" s="94" t="s">
        <v>238</v>
      </c>
      <c r="C143" s="70" t="s">
        <v>79</v>
      </c>
      <c r="D143" s="71">
        <v>1372.91</v>
      </c>
      <c r="E143" s="71">
        <v>1209.57</v>
      </c>
      <c r="F143" s="71">
        <v>1082.6199999999999</v>
      </c>
      <c r="G143" s="71">
        <v>1052.1500000000001</v>
      </c>
      <c r="H143" s="71">
        <v>1024.25</v>
      </c>
      <c r="I143" s="71">
        <v>1006.93</v>
      </c>
      <c r="J143" s="71">
        <v>1198.17</v>
      </c>
      <c r="K143" s="71">
        <v>1330.62</v>
      </c>
      <c r="L143" s="71">
        <v>1597.63</v>
      </c>
      <c r="M143" s="71">
        <v>1771.08</v>
      </c>
      <c r="N143" s="71">
        <v>1814.58</v>
      </c>
      <c r="O143" s="71">
        <v>1825.42</v>
      </c>
      <c r="P143" s="71">
        <v>1819.34</v>
      </c>
      <c r="Q143" s="71">
        <v>1824.48</v>
      </c>
      <c r="R143" s="71">
        <v>1823.48</v>
      </c>
      <c r="S143" s="71">
        <v>1821.72</v>
      </c>
      <c r="T143" s="71">
        <v>1811.61</v>
      </c>
      <c r="U143" s="71">
        <v>1791.62</v>
      </c>
      <c r="V143" s="71">
        <v>1800.51</v>
      </c>
      <c r="W143" s="71">
        <v>1797.66</v>
      </c>
      <c r="X143" s="71">
        <v>1837.34</v>
      </c>
      <c r="Y143" s="71">
        <v>1855.91</v>
      </c>
      <c r="Z143" s="71">
        <v>1756.74</v>
      </c>
      <c r="AA143" s="71">
        <v>1434.92</v>
      </c>
    </row>
    <row r="144" spans="1:27" ht="12.75" hidden="1" customHeight="1" outlineLevel="1" x14ac:dyDescent="0.2">
      <c r="A144" s="163" t="s">
        <v>2551</v>
      </c>
      <c r="B144" s="94" t="s">
        <v>90</v>
      </c>
      <c r="C144" s="70" t="s">
        <v>79</v>
      </c>
      <c r="D144" s="71">
        <f t="shared" ref="D144:AA144" si="82">$D$9</f>
        <v>66.180000000000007</v>
      </c>
      <c r="E144" s="71">
        <f t="shared" si="82"/>
        <v>66.180000000000007</v>
      </c>
      <c r="F144" s="71">
        <f t="shared" si="82"/>
        <v>66.180000000000007</v>
      </c>
      <c r="G144" s="71">
        <f t="shared" si="82"/>
        <v>66.180000000000007</v>
      </c>
      <c r="H144" s="71">
        <f t="shared" si="82"/>
        <v>66.180000000000007</v>
      </c>
      <c r="I144" s="71">
        <f t="shared" si="82"/>
        <v>66.180000000000007</v>
      </c>
      <c r="J144" s="71">
        <f t="shared" si="82"/>
        <v>66.180000000000007</v>
      </c>
      <c r="K144" s="71">
        <f t="shared" si="82"/>
        <v>66.180000000000007</v>
      </c>
      <c r="L144" s="71">
        <f t="shared" si="82"/>
        <v>66.180000000000007</v>
      </c>
      <c r="M144" s="71">
        <f t="shared" si="82"/>
        <v>66.180000000000007</v>
      </c>
      <c r="N144" s="71">
        <f t="shared" si="82"/>
        <v>66.180000000000007</v>
      </c>
      <c r="O144" s="71">
        <f t="shared" si="82"/>
        <v>66.180000000000007</v>
      </c>
      <c r="P144" s="71">
        <f t="shared" si="82"/>
        <v>66.180000000000007</v>
      </c>
      <c r="Q144" s="71">
        <f t="shared" si="82"/>
        <v>66.180000000000007</v>
      </c>
      <c r="R144" s="71">
        <f t="shared" si="82"/>
        <v>66.180000000000007</v>
      </c>
      <c r="S144" s="71">
        <f t="shared" si="82"/>
        <v>66.180000000000007</v>
      </c>
      <c r="T144" s="71">
        <f t="shared" si="82"/>
        <v>66.180000000000007</v>
      </c>
      <c r="U144" s="71">
        <f t="shared" si="82"/>
        <v>66.180000000000007</v>
      </c>
      <c r="V144" s="71">
        <f t="shared" si="82"/>
        <v>66.180000000000007</v>
      </c>
      <c r="W144" s="71">
        <f t="shared" si="82"/>
        <v>66.180000000000007</v>
      </c>
      <c r="X144" s="71">
        <f t="shared" si="82"/>
        <v>66.180000000000007</v>
      </c>
      <c r="Y144" s="71">
        <f t="shared" si="82"/>
        <v>66.180000000000007</v>
      </c>
      <c r="Z144" s="71">
        <f t="shared" si="82"/>
        <v>66.180000000000007</v>
      </c>
      <c r="AA144" s="71">
        <f t="shared" si="82"/>
        <v>66.180000000000007</v>
      </c>
    </row>
    <row r="145" spans="1:27" ht="12.75" hidden="1" customHeight="1" outlineLevel="1" x14ac:dyDescent="0.2">
      <c r="A145" s="163" t="s">
        <v>2552</v>
      </c>
      <c r="B145" s="94" t="s">
        <v>83</v>
      </c>
      <c r="C145" s="70" t="s">
        <v>79</v>
      </c>
      <c r="D145" s="71">
        <v>4.95</v>
      </c>
      <c r="E145" s="71">
        <v>4.95</v>
      </c>
      <c r="F145" s="71">
        <v>4.95</v>
      </c>
      <c r="G145" s="71">
        <v>4.95</v>
      </c>
      <c r="H145" s="71">
        <v>4.95</v>
      </c>
      <c r="I145" s="71">
        <v>4.95</v>
      </c>
      <c r="J145" s="71">
        <v>4.95</v>
      </c>
      <c r="K145" s="71">
        <v>4.95</v>
      </c>
      <c r="L145" s="71">
        <v>4.95</v>
      </c>
      <c r="M145" s="71">
        <v>4.95</v>
      </c>
      <c r="N145" s="71">
        <v>4.95</v>
      </c>
      <c r="O145" s="71">
        <v>4.95</v>
      </c>
      <c r="P145" s="71">
        <v>4.95</v>
      </c>
      <c r="Q145" s="71">
        <v>4.95</v>
      </c>
      <c r="R145" s="71">
        <v>4.95</v>
      </c>
      <c r="S145" s="71">
        <v>4.95</v>
      </c>
      <c r="T145" s="71">
        <v>4.95</v>
      </c>
      <c r="U145" s="71">
        <v>4.95</v>
      </c>
      <c r="V145" s="71">
        <v>4.95</v>
      </c>
      <c r="W145" s="71">
        <v>4.95</v>
      </c>
      <c r="X145" s="71">
        <v>4.95</v>
      </c>
      <c r="Y145" s="71">
        <v>4.95</v>
      </c>
      <c r="Z145" s="71">
        <v>4.95</v>
      </c>
      <c r="AA145" s="71">
        <v>4.95</v>
      </c>
    </row>
    <row r="146" spans="1:27" ht="12.75" hidden="1" customHeight="1" outlineLevel="1" x14ac:dyDescent="0.2">
      <c r="A146" s="163" t="s">
        <v>2553</v>
      </c>
      <c r="B146" s="94" t="s">
        <v>81</v>
      </c>
      <c r="C146" s="70" t="s">
        <v>79</v>
      </c>
      <c r="D146" s="71">
        <f>$D$11</f>
        <v>110.23</v>
      </c>
      <c r="E146" s="71">
        <f t="shared" ref="E146:AA146" si="83">$D$11</f>
        <v>110.23</v>
      </c>
      <c r="F146" s="71">
        <f t="shared" si="83"/>
        <v>110.23</v>
      </c>
      <c r="G146" s="71">
        <f t="shared" si="83"/>
        <v>110.23</v>
      </c>
      <c r="H146" s="71">
        <f t="shared" si="83"/>
        <v>110.23</v>
      </c>
      <c r="I146" s="71">
        <f t="shared" si="83"/>
        <v>110.23</v>
      </c>
      <c r="J146" s="71">
        <f t="shared" si="83"/>
        <v>110.23</v>
      </c>
      <c r="K146" s="71">
        <f t="shared" si="83"/>
        <v>110.23</v>
      </c>
      <c r="L146" s="71">
        <f t="shared" si="83"/>
        <v>110.23</v>
      </c>
      <c r="M146" s="71">
        <f t="shared" si="83"/>
        <v>110.23</v>
      </c>
      <c r="N146" s="71">
        <f t="shared" si="83"/>
        <v>110.23</v>
      </c>
      <c r="O146" s="71">
        <f t="shared" si="83"/>
        <v>110.23</v>
      </c>
      <c r="P146" s="71">
        <f t="shared" si="83"/>
        <v>110.23</v>
      </c>
      <c r="Q146" s="71">
        <f t="shared" si="83"/>
        <v>110.23</v>
      </c>
      <c r="R146" s="71">
        <f t="shared" si="83"/>
        <v>110.23</v>
      </c>
      <c r="S146" s="71">
        <f t="shared" si="83"/>
        <v>110.23</v>
      </c>
      <c r="T146" s="71">
        <f t="shared" si="83"/>
        <v>110.23</v>
      </c>
      <c r="U146" s="71">
        <f t="shared" si="83"/>
        <v>110.23</v>
      </c>
      <c r="V146" s="71">
        <f t="shared" si="83"/>
        <v>110.23</v>
      </c>
      <c r="W146" s="71">
        <f t="shared" si="83"/>
        <v>110.23</v>
      </c>
      <c r="X146" s="71">
        <f t="shared" si="83"/>
        <v>110.23</v>
      </c>
      <c r="Y146" s="71">
        <f t="shared" si="83"/>
        <v>110.23</v>
      </c>
      <c r="Z146" s="71">
        <f t="shared" si="83"/>
        <v>110.23</v>
      </c>
      <c r="AA146" s="71">
        <f t="shared" si="83"/>
        <v>110.23</v>
      </c>
    </row>
    <row r="147" spans="1:27" ht="12.75" customHeight="1" collapsed="1" x14ac:dyDescent="0.2">
      <c r="A147" s="162" t="s">
        <v>2554</v>
      </c>
      <c r="B147" s="54" t="str">
        <f>"29"&amp;"."&amp;$B$801&amp;"."&amp;$B$802</f>
        <v>29.05.2023</v>
      </c>
      <c r="C147" s="134" t="s">
        <v>76</v>
      </c>
      <c r="D147" s="135">
        <f>ROUND(((D148+D149+D151+D150)/1000),5)</f>
        <v>1.49454</v>
      </c>
      <c r="E147" s="135">
        <f>ROUND(((E148+E149+E151+E150)/1000),5)</f>
        <v>1.31938</v>
      </c>
      <c r="F147" s="135">
        <f>ROUND(((F148+F149+F151+F150)/1000),5)</f>
        <v>1.22959</v>
      </c>
      <c r="G147" s="135">
        <f t="shared" ref="G147:AA147" si="84">ROUND(((G148+G149+G151+G150)/1000),5)</f>
        <v>1.19055</v>
      </c>
      <c r="H147" s="135">
        <f t="shared" si="84"/>
        <v>1.1948700000000001</v>
      </c>
      <c r="I147" s="135">
        <f t="shared" si="84"/>
        <v>1.25627</v>
      </c>
      <c r="J147" s="135">
        <f t="shared" si="84"/>
        <v>1.6737</v>
      </c>
      <c r="K147" s="135">
        <f t="shared" si="84"/>
        <v>1.91323</v>
      </c>
      <c r="L147" s="135">
        <f t="shared" si="84"/>
        <v>2.1101100000000002</v>
      </c>
      <c r="M147" s="135">
        <f t="shared" si="84"/>
        <v>2.1288299999999998</v>
      </c>
      <c r="N147" s="135">
        <f t="shared" si="84"/>
        <v>2.1473</v>
      </c>
      <c r="O147" s="135">
        <f t="shared" si="84"/>
        <v>2.1690499999999999</v>
      </c>
      <c r="P147" s="135">
        <f t="shared" si="84"/>
        <v>2.14377</v>
      </c>
      <c r="Q147" s="135">
        <f t="shared" si="84"/>
        <v>2.1377799999999998</v>
      </c>
      <c r="R147" s="135">
        <f t="shared" si="84"/>
        <v>2.1873800000000001</v>
      </c>
      <c r="S147" s="135">
        <f t="shared" si="84"/>
        <v>2.1757300000000002</v>
      </c>
      <c r="T147" s="135">
        <f t="shared" si="84"/>
        <v>2.1556700000000002</v>
      </c>
      <c r="U147" s="135">
        <f t="shared" si="84"/>
        <v>2.1388199999999999</v>
      </c>
      <c r="V147" s="135">
        <f t="shared" si="84"/>
        <v>2.12662</v>
      </c>
      <c r="W147" s="135">
        <f t="shared" si="84"/>
        <v>2.11307</v>
      </c>
      <c r="X147" s="135">
        <f t="shared" si="84"/>
        <v>2.11</v>
      </c>
      <c r="Y147" s="135">
        <f t="shared" si="84"/>
        <v>2.10351</v>
      </c>
      <c r="Z147" s="135">
        <f t="shared" si="84"/>
        <v>2.0055700000000001</v>
      </c>
      <c r="AA147" s="135">
        <f t="shared" si="84"/>
        <v>1.6198399999999999</v>
      </c>
    </row>
    <row r="148" spans="1:27" ht="12.75" hidden="1" customHeight="1" outlineLevel="1" x14ac:dyDescent="0.2">
      <c r="A148" s="163" t="s">
        <v>2555</v>
      </c>
      <c r="B148" s="94" t="s">
        <v>238</v>
      </c>
      <c r="C148" s="70" t="s">
        <v>79</v>
      </c>
      <c r="D148" s="71">
        <v>1313.18</v>
      </c>
      <c r="E148" s="71">
        <v>1138.02</v>
      </c>
      <c r="F148" s="71">
        <v>1048.23</v>
      </c>
      <c r="G148" s="71">
        <v>1009.19</v>
      </c>
      <c r="H148" s="71">
        <v>1013.51</v>
      </c>
      <c r="I148" s="71">
        <v>1074.9100000000001</v>
      </c>
      <c r="J148" s="71">
        <v>1492.34</v>
      </c>
      <c r="K148" s="71">
        <v>1731.87</v>
      </c>
      <c r="L148" s="71">
        <v>1928.75</v>
      </c>
      <c r="M148" s="71">
        <v>1947.47</v>
      </c>
      <c r="N148" s="71">
        <v>1965.94</v>
      </c>
      <c r="O148" s="71">
        <v>1987.69</v>
      </c>
      <c r="P148" s="71">
        <v>1962.41</v>
      </c>
      <c r="Q148" s="71">
        <v>1956.42</v>
      </c>
      <c r="R148" s="71">
        <v>2006.02</v>
      </c>
      <c r="S148" s="71">
        <v>1994.37</v>
      </c>
      <c r="T148" s="71">
        <v>1974.31</v>
      </c>
      <c r="U148" s="71">
        <v>1957.46</v>
      </c>
      <c r="V148" s="71">
        <v>1945.26</v>
      </c>
      <c r="W148" s="71">
        <v>1931.71</v>
      </c>
      <c r="X148" s="71">
        <v>1928.64</v>
      </c>
      <c r="Y148" s="71">
        <v>1922.15</v>
      </c>
      <c r="Z148" s="71">
        <v>1824.21</v>
      </c>
      <c r="AA148" s="71">
        <v>1438.48</v>
      </c>
    </row>
    <row r="149" spans="1:27" ht="12.75" hidden="1" customHeight="1" outlineLevel="1" x14ac:dyDescent="0.2">
      <c r="A149" s="163" t="s">
        <v>2556</v>
      </c>
      <c r="B149" s="94" t="s">
        <v>90</v>
      </c>
      <c r="C149" s="70" t="s">
        <v>79</v>
      </c>
      <c r="D149" s="71">
        <f t="shared" ref="D149:AA149" si="85">$D$9</f>
        <v>66.180000000000007</v>
      </c>
      <c r="E149" s="71">
        <f t="shared" si="85"/>
        <v>66.180000000000007</v>
      </c>
      <c r="F149" s="71">
        <f t="shared" si="85"/>
        <v>66.180000000000007</v>
      </c>
      <c r="G149" s="71">
        <f t="shared" si="85"/>
        <v>66.180000000000007</v>
      </c>
      <c r="H149" s="71">
        <f t="shared" si="85"/>
        <v>66.180000000000007</v>
      </c>
      <c r="I149" s="71">
        <f t="shared" si="85"/>
        <v>66.180000000000007</v>
      </c>
      <c r="J149" s="71">
        <f t="shared" si="85"/>
        <v>66.180000000000007</v>
      </c>
      <c r="K149" s="71">
        <f t="shared" si="85"/>
        <v>66.180000000000007</v>
      </c>
      <c r="L149" s="71">
        <f t="shared" si="85"/>
        <v>66.180000000000007</v>
      </c>
      <c r="M149" s="71">
        <f t="shared" si="85"/>
        <v>66.180000000000007</v>
      </c>
      <c r="N149" s="71">
        <f t="shared" si="85"/>
        <v>66.180000000000007</v>
      </c>
      <c r="O149" s="71">
        <f t="shared" si="85"/>
        <v>66.180000000000007</v>
      </c>
      <c r="P149" s="71">
        <f t="shared" si="85"/>
        <v>66.180000000000007</v>
      </c>
      <c r="Q149" s="71">
        <f t="shared" si="85"/>
        <v>66.180000000000007</v>
      </c>
      <c r="R149" s="71">
        <f t="shared" si="85"/>
        <v>66.180000000000007</v>
      </c>
      <c r="S149" s="71">
        <f t="shared" si="85"/>
        <v>66.180000000000007</v>
      </c>
      <c r="T149" s="71">
        <f t="shared" si="85"/>
        <v>66.180000000000007</v>
      </c>
      <c r="U149" s="71">
        <f t="shared" si="85"/>
        <v>66.180000000000007</v>
      </c>
      <c r="V149" s="71">
        <f t="shared" si="85"/>
        <v>66.180000000000007</v>
      </c>
      <c r="W149" s="71">
        <f t="shared" si="85"/>
        <v>66.180000000000007</v>
      </c>
      <c r="X149" s="71">
        <f t="shared" si="85"/>
        <v>66.180000000000007</v>
      </c>
      <c r="Y149" s="71">
        <f t="shared" si="85"/>
        <v>66.180000000000007</v>
      </c>
      <c r="Z149" s="71">
        <f t="shared" si="85"/>
        <v>66.180000000000007</v>
      </c>
      <c r="AA149" s="71">
        <f t="shared" si="85"/>
        <v>66.180000000000007</v>
      </c>
    </row>
    <row r="150" spans="1:27" ht="12.75" hidden="1" customHeight="1" outlineLevel="1" x14ac:dyDescent="0.2">
      <c r="A150" s="163" t="s">
        <v>2557</v>
      </c>
      <c r="B150" s="94" t="s">
        <v>83</v>
      </c>
      <c r="C150" s="70" t="s">
        <v>79</v>
      </c>
      <c r="D150" s="71">
        <v>4.95</v>
      </c>
      <c r="E150" s="71">
        <v>4.95</v>
      </c>
      <c r="F150" s="71">
        <v>4.95</v>
      </c>
      <c r="G150" s="71">
        <v>4.95</v>
      </c>
      <c r="H150" s="71">
        <v>4.95</v>
      </c>
      <c r="I150" s="71">
        <v>4.95</v>
      </c>
      <c r="J150" s="71">
        <v>4.95</v>
      </c>
      <c r="K150" s="71">
        <v>4.95</v>
      </c>
      <c r="L150" s="71">
        <v>4.95</v>
      </c>
      <c r="M150" s="71">
        <v>4.95</v>
      </c>
      <c r="N150" s="71">
        <v>4.95</v>
      </c>
      <c r="O150" s="71">
        <v>4.95</v>
      </c>
      <c r="P150" s="71">
        <v>4.95</v>
      </c>
      <c r="Q150" s="71">
        <v>4.95</v>
      </c>
      <c r="R150" s="71">
        <v>4.95</v>
      </c>
      <c r="S150" s="71">
        <v>4.95</v>
      </c>
      <c r="T150" s="71">
        <v>4.95</v>
      </c>
      <c r="U150" s="71">
        <v>4.95</v>
      </c>
      <c r="V150" s="71">
        <v>4.95</v>
      </c>
      <c r="W150" s="71">
        <v>4.95</v>
      </c>
      <c r="X150" s="71">
        <v>4.95</v>
      </c>
      <c r="Y150" s="71">
        <v>4.95</v>
      </c>
      <c r="Z150" s="71">
        <v>4.95</v>
      </c>
      <c r="AA150" s="71">
        <v>4.95</v>
      </c>
    </row>
    <row r="151" spans="1:27" ht="12.75" hidden="1" customHeight="1" outlineLevel="1" x14ac:dyDescent="0.2">
      <c r="A151" s="163" t="s">
        <v>2558</v>
      </c>
      <c r="B151" s="94" t="s">
        <v>81</v>
      </c>
      <c r="C151" s="70" t="s">
        <v>79</v>
      </c>
      <c r="D151" s="71">
        <f>$D$11</f>
        <v>110.23</v>
      </c>
      <c r="E151" s="71">
        <f t="shared" ref="E151:AA151" si="86">$D$11</f>
        <v>110.23</v>
      </c>
      <c r="F151" s="71">
        <f t="shared" si="86"/>
        <v>110.23</v>
      </c>
      <c r="G151" s="71">
        <f t="shared" si="86"/>
        <v>110.23</v>
      </c>
      <c r="H151" s="71">
        <f t="shared" si="86"/>
        <v>110.23</v>
      </c>
      <c r="I151" s="71">
        <f t="shared" si="86"/>
        <v>110.23</v>
      </c>
      <c r="J151" s="71">
        <f t="shared" si="86"/>
        <v>110.23</v>
      </c>
      <c r="K151" s="71">
        <f t="shared" si="86"/>
        <v>110.23</v>
      </c>
      <c r="L151" s="71">
        <f t="shared" si="86"/>
        <v>110.23</v>
      </c>
      <c r="M151" s="71">
        <f t="shared" si="86"/>
        <v>110.23</v>
      </c>
      <c r="N151" s="71">
        <f t="shared" si="86"/>
        <v>110.23</v>
      </c>
      <c r="O151" s="71">
        <f t="shared" si="86"/>
        <v>110.23</v>
      </c>
      <c r="P151" s="71">
        <f t="shared" si="86"/>
        <v>110.23</v>
      </c>
      <c r="Q151" s="71">
        <f t="shared" si="86"/>
        <v>110.23</v>
      </c>
      <c r="R151" s="71">
        <f t="shared" si="86"/>
        <v>110.23</v>
      </c>
      <c r="S151" s="71">
        <f t="shared" si="86"/>
        <v>110.23</v>
      </c>
      <c r="T151" s="71">
        <f t="shared" si="86"/>
        <v>110.23</v>
      </c>
      <c r="U151" s="71">
        <f t="shared" si="86"/>
        <v>110.23</v>
      </c>
      <c r="V151" s="71">
        <f t="shared" si="86"/>
        <v>110.23</v>
      </c>
      <c r="W151" s="71">
        <f t="shared" si="86"/>
        <v>110.23</v>
      </c>
      <c r="X151" s="71">
        <f t="shared" si="86"/>
        <v>110.23</v>
      </c>
      <c r="Y151" s="71">
        <f t="shared" si="86"/>
        <v>110.23</v>
      </c>
      <c r="Z151" s="71">
        <f t="shared" si="86"/>
        <v>110.23</v>
      </c>
      <c r="AA151" s="71">
        <f t="shared" si="86"/>
        <v>110.23</v>
      </c>
    </row>
    <row r="152" spans="1:27" ht="12.75" customHeight="1" collapsed="1" x14ac:dyDescent="0.2">
      <c r="A152" s="162" t="s">
        <v>2559</v>
      </c>
      <c r="B152" s="54" t="str">
        <f>"30"&amp;"."&amp;$B$801&amp;"."&amp;$B$802</f>
        <v>30.05.2023</v>
      </c>
      <c r="C152" s="134" t="s">
        <v>76</v>
      </c>
      <c r="D152" s="135">
        <f>ROUND(((D153+D154+D156+D155)/1000),5)</f>
        <v>1.4124399999999999</v>
      </c>
      <c r="E152" s="135">
        <f>ROUND(((E153+E154+E156+E155)/1000),5)</f>
        <v>1.2605299999999999</v>
      </c>
      <c r="F152" s="135">
        <f>ROUND(((F153+F154+F156+F155)/1000),5)</f>
        <v>1.22801</v>
      </c>
      <c r="G152" s="135">
        <f t="shared" ref="G152:AA152" si="87">ROUND(((G153+G154+G156+G155)/1000),5)</f>
        <v>1.19702</v>
      </c>
      <c r="H152" s="135">
        <f t="shared" si="87"/>
        <v>1.2019</v>
      </c>
      <c r="I152" s="135">
        <f t="shared" si="87"/>
        <v>1.33361</v>
      </c>
      <c r="J152" s="135">
        <f t="shared" si="87"/>
        <v>1.67181</v>
      </c>
      <c r="K152" s="135">
        <f t="shared" si="87"/>
        <v>1.9338500000000001</v>
      </c>
      <c r="L152" s="135">
        <f t="shared" si="87"/>
        <v>2.10073</v>
      </c>
      <c r="M152" s="135">
        <f t="shared" si="87"/>
        <v>2.1675399999999998</v>
      </c>
      <c r="N152" s="135">
        <f t="shared" si="87"/>
        <v>2.1853500000000001</v>
      </c>
      <c r="O152" s="135">
        <f t="shared" si="87"/>
        <v>2.1712600000000002</v>
      </c>
      <c r="P152" s="135">
        <f t="shared" si="87"/>
        <v>2.16316</v>
      </c>
      <c r="Q152" s="135">
        <f t="shared" si="87"/>
        <v>2.1807799999999999</v>
      </c>
      <c r="R152" s="135">
        <f t="shared" si="87"/>
        <v>2.1779299999999999</v>
      </c>
      <c r="S152" s="135">
        <f t="shared" si="87"/>
        <v>2.1656499999999999</v>
      </c>
      <c r="T152" s="135">
        <f t="shared" si="87"/>
        <v>2.1511100000000001</v>
      </c>
      <c r="U152" s="135">
        <f t="shared" si="87"/>
        <v>2.14072</v>
      </c>
      <c r="V152" s="135">
        <f t="shared" si="87"/>
        <v>2.12826</v>
      </c>
      <c r="W152" s="135">
        <f t="shared" si="87"/>
        <v>2.1222099999999999</v>
      </c>
      <c r="X152" s="135">
        <f t="shared" si="87"/>
        <v>2.1128399999999998</v>
      </c>
      <c r="Y152" s="135">
        <f t="shared" si="87"/>
        <v>2.1177199999999998</v>
      </c>
      <c r="Z152" s="135">
        <f t="shared" si="87"/>
        <v>1.9816100000000001</v>
      </c>
      <c r="AA152" s="135">
        <f t="shared" si="87"/>
        <v>1.62503</v>
      </c>
    </row>
    <row r="153" spans="1:27" ht="12.75" hidden="1" customHeight="1" outlineLevel="1" x14ac:dyDescent="0.2">
      <c r="A153" s="163" t="s">
        <v>2560</v>
      </c>
      <c r="B153" s="94" t="s">
        <v>238</v>
      </c>
      <c r="C153" s="70" t="s">
        <v>79</v>
      </c>
      <c r="D153" s="71">
        <v>1231.08</v>
      </c>
      <c r="E153" s="71">
        <v>1079.17</v>
      </c>
      <c r="F153" s="71">
        <v>1046.6500000000001</v>
      </c>
      <c r="G153" s="71">
        <v>1015.66</v>
      </c>
      <c r="H153" s="71">
        <v>1020.54</v>
      </c>
      <c r="I153" s="71">
        <v>1152.25</v>
      </c>
      <c r="J153" s="71">
        <v>1490.45</v>
      </c>
      <c r="K153" s="71">
        <v>1752.49</v>
      </c>
      <c r="L153" s="71">
        <v>1919.37</v>
      </c>
      <c r="M153" s="71">
        <v>1986.18</v>
      </c>
      <c r="N153" s="71">
        <v>2003.99</v>
      </c>
      <c r="O153" s="71">
        <v>1989.9</v>
      </c>
      <c r="P153" s="71">
        <v>1981.8</v>
      </c>
      <c r="Q153" s="71">
        <v>1999.42</v>
      </c>
      <c r="R153" s="71">
        <v>1996.57</v>
      </c>
      <c r="S153" s="71">
        <v>1984.29</v>
      </c>
      <c r="T153" s="71">
        <v>1969.75</v>
      </c>
      <c r="U153" s="71">
        <v>1959.36</v>
      </c>
      <c r="V153" s="71">
        <v>1946.9</v>
      </c>
      <c r="W153" s="71">
        <v>1940.85</v>
      </c>
      <c r="X153" s="71">
        <v>1931.48</v>
      </c>
      <c r="Y153" s="71">
        <v>1936.36</v>
      </c>
      <c r="Z153" s="71">
        <v>1800.25</v>
      </c>
      <c r="AA153" s="71">
        <v>1443.67</v>
      </c>
    </row>
    <row r="154" spans="1:27" ht="12.75" hidden="1" customHeight="1" outlineLevel="1" x14ac:dyDescent="0.2">
      <c r="A154" s="163" t="s">
        <v>2561</v>
      </c>
      <c r="B154" s="94" t="s">
        <v>90</v>
      </c>
      <c r="C154" s="70" t="s">
        <v>79</v>
      </c>
      <c r="D154" s="71">
        <f t="shared" ref="D154:AA154" si="88">$D$9</f>
        <v>66.180000000000007</v>
      </c>
      <c r="E154" s="71">
        <f t="shared" si="88"/>
        <v>66.180000000000007</v>
      </c>
      <c r="F154" s="71">
        <f t="shared" si="88"/>
        <v>66.180000000000007</v>
      </c>
      <c r="G154" s="71">
        <f t="shared" si="88"/>
        <v>66.180000000000007</v>
      </c>
      <c r="H154" s="71">
        <f t="shared" si="88"/>
        <v>66.180000000000007</v>
      </c>
      <c r="I154" s="71">
        <f t="shared" si="88"/>
        <v>66.180000000000007</v>
      </c>
      <c r="J154" s="71">
        <f t="shared" si="88"/>
        <v>66.180000000000007</v>
      </c>
      <c r="K154" s="71">
        <f t="shared" si="88"/>
        <v>66.180000000000007</v>
      </c>
      <c r="L154" s="71">
        <f t="shared" si="88"/>
        <v>66.180000000000007</v>
      </c>
      <c r="M154" s="71">
        <f t="shared" si="88"/>
        <v>66.180000000000007</v>
      </c>
      <c r="N154" s="71">
        <f t="shared" si="88"/>
        <v>66.180000000000007</v>
      </c>
      <c r="O154" s="71">
        <f t="shared" si="88"/>
        <v>66.180000000000007</v>
      </c>
      <c r="P154" s="71">
        <f t="shared" si="88"/>
        <v>66.180000000000007</v>
      </c>
      <c r="Q154" s="71">
        <f t="shared" si="88"/>
        <v>66.180000000000007</v>
      </c>
      <c r="R154" s="71">
        <f t="shared" si="88"/>
        <v>66.180000000000007</v>
      </c>
      <c r="S154" s="71">
        <f t="shared" si="88"/>
        <v>66.180000000000007</v>
      </c>
      <c r="T154" s="71">
        <f t="shared" si="88"/>
        <v>66.180000000000007</v>
      </c>
      <c r="U154" s="71">
        <f t="shared" si="88"/>
        <v>66.180000000000007</v>
      </c>
      <c r="V154" s="71">
        <f t="shared" si="88"/>
        <v>66.180000000000007</v>
      </c>
      <c r="W154" s="71">
        <f t="shared" si="88"/>
        <v>66.180000000000007</v>
      </c>
      <c r="X154" s="71">
        <f t="shared" si="88"/>
        <v>66.180000000000007</v>
      </c>
      <c r="Y154" s="71">
        <f t="shared" si="88"/>
        <v>66.180000000000007</v>
      </c>
      <c r="Z154" s="71">
        <f t="shared" si="88"/>
        <v>66.180000000000007</v>
      </c>
      <c r="AA154" s="71">
        <f t="shared" si="88"/>
        <v>66.180000000000007</v>
      </c>
    </row>
    <row r="155" spans="1:27" ht="12.75" hidden="1" customHeight="1" outlineLevel="1" x14ac:dyDescent="0.2">
      <c r="A155" s="163" t="s">
        <v>2562</v>
      </c>
      <c r="B155" s="94" t="s">
        <v>83</v>
      </c>
      <c r="C155" s="70" t="s">
        <v>79</v>
      </c>
      <c r="D155" s="71">
        <v>4.95</v>
      </c>
      <c r="E155" s="71">
        <v>4.95</v>
      </c>
      <c r="F155" s="71">
        <v>4.95</v>
      </c>
      <c r="G155" s="71">
        <v>4.95</v>
      </c>
      <c r="H155" s="71">
        <v>4.95</v>
      </c>
      <c r="I155" s="71">
        <v>4.95</v>
      </c>
      <c r="J155" s="71">
        <v>4.95</v>
      </c>
      <c r="K155" s="71">
        <v>4.95</v>
      </c>
      <c r="L155" s="71">
        <v>4.95</v>
      </c>
      <c r="M155" s="71">
        <v>4.95</v>
      </c>
      <c r="N155" s="71">
        <v>4.95</v>
      </c>
      <c r="O155" s="71">
        <v>4.95</v>
      </c>
      <c r="P155" s="71">
        <v>4.95</v>
      </c>
      <c r="Q155" s="71">
        <v>4.95</v>
      </c>
      <c r="R155" s="71">
        <v>4.95</v>
      </c>
      <c r="S155" s="71">
        <v>4.95</v>
      </c>
      <c r="T155" s="71">
        <v>4.95</v>
      </c>
      <c r="U155" s="71">
        <v>4.95</v>
      </c>
      <c r="V155" s="71">
        <v>4.95</v>
      </c>
      <c r="W155" s="71">
        <v>4.95</v>
      </c>
      <c r="X155" s="71">
        <v>4.95</v>
      </c>
      <c r="Y155" s="71">
        <v>4.95</v>
      </c>
      <c r="Z155" s="71">
        <v>4.95</v>
      </c>
      <c r="AA155" s="71">
        <v>4.95</v>
      </c>
    </row>
    <row r="156" spans="1:27" ht="12.75" hidden="1" customHeight="1" outlineLevel="1" x14ac:dyDescent="0.2">
      <c r="A156" s="163" t="s">
        <v>2563</v>
      </c>
      <c r="B156" s="94" t="s">
        <v>81</v>
      </c>
      <c r="C156" s="70" t="s">
        <v>79</v>
      </c>
      <c r="D156" s="71">
        <f>$D$11</f>
        <v>110.23</v>
      </c>
      <c r="E156" s="71">
        <f t="shared" ref="E156:AA156" si="89">$D$11</f>
        <v>110.23</v>
      </c>
      <c r="F156" s="71">
        <f t="shared" si="89"/>
        <v>110.23</v>
      </c>
      <c r="G156" s="71">
        <f t="shared" si="89"/>
        <v>110.23</v>
      </c>
      <c r="H156" s="71">
        <f t="shared" si="89"/>
        <v>110.23</v>
      </c>
      <c r="I156" s="71">
        <f t="shared" si="89"/>
        <v>110.23</v>
      </c>
      <c r="J156" s="71">
        <f t="shared" si="89"/>
        <v>110.23</v>
      </c>
      <c r="K156" s="71">
        <f t="shared" si="89"/>
        <v>110.23</v>
      </c>
      <c r="L156" s="71">
        <f t="shared" si="89"/>
        <v>110.23</v>
      </c>
      <c r="M156" s="71">
        <f t="shared" si="89"/>
        <v>110.23</v>
      </c>
      <c r="N156" s="71">
        <f t="shared" si="89"/>
        <v>110.23</v>
      </c>
      <c r="O156" s="71">
        <f t="shared" si="89"/>
        <v>110.23</v>
      </c>
      <c r="P156" s="71">
        <f t="shared" si="89"/>
        <v>110.23</v>
      </c>
      <c r="Q156" s="71">
        <f t="shared" si="89"/>
        <v>110.23</v>
      </c>
      <c r="R156" s="71">
        <f t="shared" si="89"/>
        <v>110.23</v>
      </c>
      <c r="S156" s="71">
        <f t="shared" si="89"/>
        <v>110.23</v>
      </c>
      <c r="T156" s="71">
        <f t="shared" si="89"/>
        <v>110.23</v>
      </c>
      <c r="U156" s="71">
        <f t="shared" si="89"/>
        <v>110.23</v>
      </c>
      <c r="V156" s="71">
        <f t="shared" si="89"/>
        <v>110.23</v>
      </c>
      <c r="W156" s="71">
        <f t="shared" si="89"/>
        <v>110.23</v>
      </c>
      <c r="X156" s="71">
        <f t="shared" si="89"/>
        <v>110.23</v>
      </c>
      <c r="Y156" s="71">
        <f t="shared" si="89"/>
        <v>110.23</v>
      </c>
      <c r="Z156" s="71">
        <f t="shared" si="89"/>
        <v>110.23</v>
      </c>
      <c r="AA156" s="71">
        <f t="shared" si="89"/>
        <v>110.23</v>
      </c>
    </row>
    <row r="157" spans="1:27" ht="12.75" customHeight="1" collapsed="1" x14ac:dyDescent="0.2">
      <c r="A157" s="162" t="s">
        <v>2564</v>
      </c>
      <c r="B157" s="54" t="str">
        <f>"31"&amp;"."&amp;$B$801&amp;"."&amp;$B$802</f>
        <v>31.05.2023</v>
      </c>
      <c r="C157" s="134" t="s">
        <v>76</v>
      </c>
      <c r="D157" s="135">
        <f>ROUND(((D158+D159+D161+D160)/1000),5)</f>
        <v>1.36528</v>
      </c>
      <c r="E157" s="135">
        <f>ROUND(((E158+E159+E161+E160)/1000),5)</f>
        <v>1.23119</v>
      </c>
      <c r="F157" s="135">
        <f>ROUND(((F158+F159+F161+F160)/1000),5)</f>
        <v>1.15903</v>
      </c>
      <c r="G157" s="135">
        <f t="shared" ref="G157:AA157" si="90">ROUND(((G158+G159+G161+G160)/1000),5)</f>
        <v>1.1095699999999999</v>
      </c>
      <c r="H157" s="135">
        <f t="shared" si="90"/>
        <v>1.0900300000000001</v>
      </c>
      <c r="I157" s="135">
        <f t="shared" si="90"/>
        <v>1.24335</v>
      </c>
      <c r="J157" s="135">
        <f t="shared" si="90"/>
        <v>1.6217699999999999</v>
      </c>
      <c r="K157" s="135">
        <f t="shared" si="90"/>
        <v>1.8705099999999999</v>
      </c>
      <c r="L157" s="135">
        <f t="shared" si="90"/>
        <v>2.11876</v>
      </c>
      <c r="M157" s="135">
        <f t="shared" si="90"/>
        <v>2.1777799999999998</v>
      </c>
      <c r="N157" s="135">
        <f t="shared" si="90"/>
        <v>2.20004</v>
      </c>
      <c r="O157" s="135">
        <f t="shared" si="90"/>
        <v>2.1931699999999998</v>
      </c>
      <c r="P157" s="135">
        <f t="shared" si="90"/>
        <v>2.1758899999999999</v>
      </c>
      <c r="Q157" s="135">
        <f t="shared" si="90"/>
        <v>2.1962700000000002</v>
      </c>
      <c r="R157" s="135">
        <f t="shared" si="90"/>
        <v>2.2004299999999999</v>
      </c>
      <c r="S157" s="135">
        <f t="shared" si="90"/>
        <v>2.2233299999999998</v>
      </c>
      <c r="T157" s="135">
        <f t="shared" si="90"/>
        <v>2.2125699999999999</v>
      </c>
      <c r="U157" s="135">
        <f t="shared" si="90"/>
        <v>2.1954799999999999</v>
      </c>
      <c r="V157" s="135">
        <f t="shared" si="90"/>
        <v>2.1805699999999999</v>
      </c>
      <c r="W157" s="135">
        <f t="shared" si="90"/>
        <v>2.15896</v>
      </c>
      <c r="X157" s="135">
        <f t="shared" si="90"/>
        <v>2.1505899999999998</v>
      </c>
      <c r="Y157" s="135">
        <f t="shared" si="90"/>
        <v>2.1483300000000001</v>
      </c>
      <c r="Z157" s="135">
        <f t="shared" si="90"/>
        <v>2.0057499999999999</v>
      </c>
      <c r="AA157" s="135">
        <f t="shared" si="90"/>
        <v>1.67794</v>
      </c>
    </row>
    <row r="158" spans="1:27" ht="12.75" hidden="1" customHeight="1" outlineLevel="1" x14ac:dyDescent="0.2">
      <c r="A158" s="163" t="s">
        <v>2565</v>
      </c>
      <c r="B158" s="94" t="s">
        <v>238</v>
      </c>
      <c r="C158" s="70" t="s">
        <v>79</v>
      </c>
      <c r="D158" s="71">
        <v>1183.92</v>
      </c>
      <c r="E158" s="71">
        <v>1049.83</v>
      </c>
      <c r="F158" s="71">
        <v>977.67</v>
      </c>
      <c r="G158" s="71">
        <v>928.21</v>
      </c>
      <c r="H158" s="71">
        <v>908.67</v>
      </c>
      <c r="I158" s="71">
        <v>1061.99</v>
      </c>
      <c r="J158" s="71">
        <v>1440.41</v>
      </c>
      <c r="K158" s="71">
        <v>1689.15</v>
      </c>
      <c r="L158" s="71">
        <v>1937.4</v>
      </c>
      <c r="M158" s="71">
        <v>1996.42</v>
      </c>
      <c r="N158" s="71">
        <v>2018.68</v>
      </c>
      <c r="O158" s="71">
        <v>2011.81</v>
      </c>
      <c r="P158" s="71">
        <v>1994.53</v>
      </c>
      <c r="Q158" s="71">
        <v>2014.91</v>
      </c>
      <c r="R158" s="71">
        <v>2019.07</v>
      </c>
      <c r="S158" s="71">
        <v>2041.97</v>
      </c>
      <c r="T158" s="71">
        <v>2031.21</v>
      </c>
      <c r="U158" s="71">
        <v>2014.12</v>
      </c>
      <c r="V158" s="71">
        <v>1999.21</v>
      </c>
      <c r="W158" s="71">
        <v>1977.6</v>
      </c>
      <c r="X158" s="71">
        <v>1969.23</v>
      </c>
      <c r="Y158" s="71">
        <v>1966.97</v>
      </c>
      <c r="Z158" s="71">
        <v>1824.39</v>
      </c>
      <c r="AA158" s="71">
        <v>1496.58</v>
      </c>
    </row>
    <row r="159" spans="1:27" ht="12.75" hidden="1" customHeight="1" outlineLevel="1" x14ac:dyDescent="0.2">
      <c r="A159" s="163" t="s">
        <v>2566</v>
      </c>
      <c r="B159" s="94" t="s">
        <v>90</v>
      </c>
      <c r="C159" s="70" t="s">
        <v>79</v>
      </c>
      <c r="D159" s="71">
        <f t="shared" ref="D159:AA159" si="91">$D$9</f>
        <v>66.180000000000007</v>
      </c>
      <c r="E159" s="71">
        <f t="shared" si="91"/>
        <v>66.180000000000007</v>
      </c>
      <c r="F159" s="71">
        <f t="shared" si="91"/>
        <v>66.180000000000007</v>
      </c>
      <c r="G159" s="71">
        <f t="shared" si="91"/>
        <v>66.180000000000007</v>
      </c>
      <c r="H159" s="71">
        <f t="shared" si="91"/>
        <v>66.180000000000007</v>
      </c>
      <c r="I159" s="71">
        <f t="shared" si="91"/>
        <v>66.180000000000007</v>
      </c>
      <c r="J159" s="71">
        <f t="shared" si="91"/>
        <v>66.180000000000007</v>
      </c>
      <c r="K159" s="71">
        <f t="shared" si="91"/>
        <v>66.180000000000007</v>
      </c>
      <c r="L159" s="71">
        <f t="shared" si="91"/>
        <v>66.180000000000007</v>
      </c>
      <c r="M159" s="71">
        <f t="shared" si="91"/>
        <v>66.180000000000007</v>
      </c>
      <c r="N159" s="71">
        <f t="shared" si="91"/>
        <v>66.180000000000007</v>
      </c>
      <c r="O159" s="71">
        <f t="shared" si="91"/>
        <v>66.180000000000007</v>
      </c>
      <c r="P159" s="71">
        <f t="shared" si="91"/>
        <v>66.180000000000007</v>
      </c>
      <c r="Q159" s="71">
        <f t="shared" si="91"/>
        <v>66.180000000000007</v>
      </c>
      <c r="R159" s="71">
        <f t="shared" si="91"/>
        <v>66.180000000000007</v>
      </c>
      <c r="S159" s="71">
        <f t="shared" si="91"/>
        <v>66.180000000000007</v>
      </c>
      <c r="T159" s="71">
        <f t="shared" si="91"/>
        <v>66.180000000000007</v>
      </c>
      <c r="U159" s="71">
        <f t="shared" si="91"/>
        <v>66.180000000000007</v>
      </c>
      <c r="V159" s="71">
        <f t="shared" si="91"/>
        <v>66.180000000000007</v>
      </c>
      <c r="W159" s="71">
        <f t="shared" si="91"/>
        <v>66.180000000000007</v>
      </c>
      <c r="X159" s="71">
        <f t="shared" si="91"/>
        <v>66.180000000000007</v>
      </c>
      <c r="Y159" s="71">
        <f t="shared" si="91"/>
        <v>66.180000000000007</v>
      </c>
      <c r="Z159" s="71">
        <f t="shared" si="91"/>
        <v>66.180000000000007</v>
      </c>
      <c r="AA159" s="71">
        <f t="shared" si="91"/>
        <v>66.180000000000007</v>
      </c>
    </row>
    <row r="160" spans="1:27" ht="12.75" hidden="1" customHeight="1" outlineLevel="1" x14ac:dyDescent="0.2">
      <c r="A160" s="163" t="s">
        <v>2567</v>
      </c>
      <c r="B160" s="94" t="s">
        <v>83</v>
      </c>
      <c r="C160" s="70" t="s">
        <v>79</v>
      </c>
      <c r="D160" s="71">
        <v>4.95</v>
      </c>
      <c r="E160" s="71">
        <v>4.95</v>
      </c>
      <c r="F160" s="71">
        <v>4.95</v>
      </c>
      <c r="G160" s="71">
        <v>4.95</v>
      </c>
      <c r="H160" s="71">
        <v>4.95</v>
      </c>
      <c r="I160" s="71">
        <v>4.95</v>
      </c>
      <c r="J160" s="71">
        <v>4.95</v>
      </c>
      <c r="K160" s="71">
        <v>4.95</v>
      </c>
      <c r="L160" s="71">
        <v>4.95</v>
      </c>
      <c r="M160" s="71">
        <v>4.95</v>
      </c>
      <c r="N160" s="71">
        <v>4.95</v>
      </c>
      <c r="O160" s="71">
        <v>4.95</v>
      </c>
      <c r="P160" s="71">
        <v>4.95</v>
      </c>
      <c r="Q160" s="71">
        <v>4.95</v>
      </c>
      <c r="R160" s="71">
        <v>4.95</v>
      </c>
      <c r="S160" s="71">
        <v>4.95</v>
      </c>
      <c r="T160" s="71">
        <v>4.95</v>
      </c>
      <c r="U160" s="71">
        <v>4.95</v>
      </c>
      <c r="V160" s="71">
        <v>4.95</v>
      </c>
      <c r="W160" s="71">
        <v>4.95</v>
      </c>
      <c r="X160" s="71">
        <v>4.95</v>
      </c>
      <c r="Y160" s="71">
        <v>4.95</v>
      </c>
      <c r="Z160" s="71">
        <v>4.95</v>
      </c>
      <c r="AA160" s="71">
        <v>4.95</v>
      </c>
    </row>
    <row r="161" spans="1:27" ht="12.75" hidden="1" customHeight="1" outlineLevel="1" x14ac:dyDescent="0.2">
      <c r="A161" s="163" t="s">
        <v>2568</v>
      </c>
      <c r="B161" s="94" t="s">
        <v>81</v>
      </c>
      <c r="C161" s="70" t="s">
        <v>79</v>
      </c>
      <c r="D161" s="71">
        <f>$D$11</f>
        <v>110.23</v>
      </c>
      <c r="E161" s="71">
        <f t="shared" ref="E161:AA161" si="92">$D$11</f>
        <v>110.23</v>
      </c>
      <c r="F161" s="71">
        <f t="shared" si="92"/>
        <v>110.23</v>
      </c>
      <c r="G161" s="71">
        <f t="shared" si="92"/>
        <v>110.23</v>
      </c>
      <c r="H161" s="71">
        <f t="shared" si="92"/>
        <v>110.23</v>
      </c>
      <c r="I161" s="71">
        <f t="shared" si="92"/>
        <v>110.23</v>
      </c>
      <c r="J161" s="71">
        <f t="shared" si="92"/>
        <v>110.23</v>
      </c>
      <c r="K161" s="71">
        <f t="shared" si="92"/>
        <v>110.23</v>
      </c>
      <c r="L161" s="71">
        <f t="shared" si="92"/>
        <v>110.23</v>
      </c>
      <c r="M161" s="71">
        <f t="shared" si="92"/>
        <v>110.23</v>
      </c>
      <c r="N161" s="71">
        <f t="shared" si="92"/>
        <v>110.23</v>
      </c>
      <c r="O161" s="71">
        <f t="shared" si="92"/>
        <v>110.23</v>
      </c>
      <c r="P161" s="71">
        <f t="shared" si="92"/>
        <v>110.23</v>
      </c>
      <c r="Q161" s="71">
        <f t="shared" si="92"/>
        <v>110.23</v>
      </c>
      <c r="R161" s="71">
        <f t="shared" si="92"/>
        <v>110.23</v>
      </c>
      <c r="S161" s="71">
        <f t="shared" si="92"/>
        <v>110.23</v>
      </c>
      <c r="T161" s="71">
        <f t="shared" si="92"/>
        <v>110.23</v>
      </c>
      <c r="U161" s="71">
        <f t="shared" si="92"/>
        <v>110.23</v>
      </c>
      <c r="V161" s="71">
        <f t="shared" si="92"/>
        <v>110.23</v>
      </c>
      <c r="W161" s="71">
        <f t="shared" si="92"/>
        <v>110.23</v>
      </c>
      <c r="X161" s="71">
        <f t="shared" si="92"/>
        <v>110.23</v>
      </c>
      <c r="Y161" s="71">
        <f t="shared" si="92"/>
        <v>110.23</v>
      </c>
      <c r="Z161" s="71">
        <f t="shared" si="92"/>
        <v>110.23</v>
      </c>
      <c r="AA161" s="71">
        <f t="shared" si="92"/>
        <v>110.23</v>
      </c>
    </row>
    <row r="162" spans="1:27" ht="12.75" customHeight="1" collapsed="1" x14ac:dyDescent="0.2">
      <c r="A162" s="164"/>
      <c r="B162" s="165" t="s">
        <v>392</v>
      </c>
      <c r="C162" s="166"/>
      <c r="D162" s="167"/>
      <c r="E162" s="167"/>
      <c r="F162" s="167"/>
      <c r="G162" s="167"/>
      <c r="I162" s="66"/>
    </row>
    <row r="163" spans="1:27" ht="12.75" customHeight="1" x14ac:dyDescent="0.2">
      <c r="A163" s="164"/>
      <c r="B163" s="165" t="s">
        <v>392</v>
      </c>
      <c r="C163" s="166"/>
      <c r="D163" s="167"/>
      <c r="E163" s="167"/>
      <c r="F163" s="167"/>
      <c r="G163" s="167"/>
      <c r="I163" s="66"/>
    </row>
    <row r="164" spans="1:27" x14ac:dyDescent="0.2">
      <c r="A164" s="157" t="s">
        <v>393</v>
      </c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9"/>
    </row>
    <row r="165" spans="1:27" ht="27" customHeight="1" x14ac:dyDescent="0.2">
      <c r="A165" s="160" t="s">
        <v>64</v>
      </c>
      <c r="B165" s="161" t="s">
        <v>210</v>
      </c>
      <c r="C165" s="160" t="s">
        <v>211</v>
      </c>
      <c r="D165" s="161" t="s">
        <v>212</v>
      </c>
      <c r="E165" s="161" t="s">
        <v>213</v>
      </c>
      <c r="F165" s="161" t="s">
        <v>214</v>
      </c>
      <c r="G165" s="161" t="s">
        <v>215</v>
      </c>
      <c r="H165" s="161" t="s">
        <v>216</v>
      </c>
      <c r="I165" s="161" t="s">
        <v>217</v>
      </c>
      <c r="J165" s="161" t="s">
        <v>218</v>
      </c>
      <c r="K165" s="161" t="s">
        <v>219</v>
      </c>
      <c r="L165" s="161" t="s">
        <v>220</v>
      </c>
      <c r="M165" s="161" t="s">
        <v>221</v>
      </c>
      <c r="N165" s="161" t="s">
        <v>222</v>
      </c>
      <c r="O165" s="161" t="s">
        <v>223</v>
      </c>
      <c r="P165" s="161" t="s">
        <v>224</v>
      </c>
      <c r="Q165" s="161" t="s">
        <v>225</v>
      </c>
      <c r="R165" s="161" t="s">
        <v>226</v>
      </c>
      <c r="S165" s="161" t="s">
        <v>227</v>
      </c>
      <c r="T165" s="161" t="s">
        <v>228</v>
      </c>
      <c r="U165" s="161" t="s">
        <v>229</v>
      </c>
      <c r="V165" s="161" t="s">
        <v>230</v>
      </c>
      <c r="W165" s="161" t="s">
        <v>231</v>
      </c>
      <c r="X165" s="161" t="s">
        <v>232</v>
      </c>
      <c r="Y165" s="161" t="s">
        <v>233</v>
      </c>
      <c r="Z165" s="161" t="s">
        <v>234</v>
      </c>
      <c r="AA165" s="161" t="s">
        <v>235</v>
      </c>
    </row>
    <row r="166" spans="1:27" x14ac:dyDescent="0.2">
      <c r="A166" s="162" t="s">
        <v>2569</v>
      </c>
      <c r="B166" s="54" t="str">
        <f>"01"&amp;"."&amp;$B$801&amp;"."&amp;$B$802</f>
        <v>01.05.2023</v>
      </c>
      <c r="C166" s="134" t="s">
        <v>76</v>
      </c>
      <c r="D166" s="135">
        <f>ROUND(((D167+D168+D170+D169)/1000),5)</f>
        <v>1.76152</v>
      </c>
      <c r="E166" s="135">
        <f>ROUND(((E167+E168+E170+E169)/1000),5)</f>
        <v>1.6315599999999999</v>
      </c>
      <c r="F166" s="135">
        <f>ROUND(((F167+F168+F170+F169)/1000),5)</f>
        <v>1.5382800000000001</v>
      </c>
      <c r="G166" s="135">
        <f t="shared" ref="G166:AA166" si="93">ROUND(((G167+G168+G170+G169)/1000),5)</f>
        <v>1.4719</v>
      </c>
      <c r="H166" s="135">
        <f t="shared" si="93"/>
        <v>1.45238</v>
      </c>
      <c r="I166" s="135">
        <f t="shared" si="93"/>
        <v>1.4630799999999999</v>
      </c>
      <c r="J166" s="135">
        <f t="shared" si="93"/>
        <v>1.4926900000000001</v>
      </c>
      <c r="K166" s="135">
        <f t="shared" si="93"/>
        <v>1.66147</v>
      </c>
      <c r="L166" s="135">
        <f t="shared" si="93"/>
        <v>1.9150199999999999</v>
      </c>
      <c r="M166" s="135">
        <f t="shared" si="93"/>
        <v>2.0937999999999999</v>
      </c>
      <c r="N166" s="135">
        <f t="shared" si="93"/>
        <v>2.1086399999999998</v>
      </c>
      <c r="O166" s="135">
        <f t="shared" si="93"/>
        <v>2.1057899999999998</v>
      </c>
      <c r="P166" s="135">
        <f t="shared" si="93"/>
        <v>2.09578</v>
      </c>
      <c r="Q166" s="135">
        <f t="shared" si="93"/>
        <v>2.0956399999999999</v>
      </c>
      <c r="R166" s="135">
        <f t="shared" si="93"/>
        <v>2.0793300000000001</v>
      </c>
      <c r="S166" s="135">
        <f t="shared" si="93"/>
        <v>2.1202399999999999</v>
      </c>
      <c r="T166" s="135">
        <f t="shared" si="93"/>
        <v>2.1553100000000001</v>
      </c>
      <c r="U166" s="135">
        <f t="shared" si="93"/>
        <v>2.1708500000000002</v>
      </c>
      <c r="V166" s="135">
        <f t="shared" si="93"/>
        <v>2.2104699999999999</v>
      </c>
      <c r="W166" s="135">
        <f t="shared" si="93"/>
        <v>2.2900299999999998</v>
      </c>
      <c r="X166" s="135">
        <f t="shared" si="93"/>
        <v>2.4796299999999998</v>
      </c>
      <c r="Y166" s="135">
        <f t="shared" si="93"/>
        <v>2.27976</v>
      </c>
      <c r="Z166" s="135">
        <f t="shared" si="93"/>
        <v>2.0793599999999999</v>
      </c>
      <c r="AA166" s="135">
        <f t="shared" si="93"/>
        <v>1.87805</v>
      </c>
    </row>
    <row r="167" spans="1:27" ht="12.75" hidden="1" customHeight="1" outlineLevel="1" x14ac:dyDescent="0.2">
      <c r="A167" s="163" t="s">
        <v>2570</v>
      </c>
      <c r="B167" s="94" t="s">
        <v>238</v>
      </c>
      <c r="C167" s="70" t="s">
        <v>79</v>
      </c>
      <c r="D167" s="71">
        <v>1533.22</v>
      </c>
      <c r="E167" s="71">
        <v>1403.26</v>
      </c>
      <c r="F167" s="71">
        <v>1309.98</v>
      </c>
      <c r="G167" s="71">
        <v>1243.5999999999999</v>
      </c>
      <c r="H167" s="71">
        <v>1224.08</v>
      </c>
      <c r="I167" s="71">
        <v>1234.78</v>
      </c>
      <c r="J167" s="71">
        <v>1264.3900000000001</v>
      </c>
      <c r="K167" s="71">
        <v>1433.17</v>
      </c>
      <c r="L167" s="71">
        <v>1686.72</v>
      </c>
      <c r="M167" s="71">
        <v>1865.5</v>
      </c>
      <c r="N167" s="71">
        <v>1880.34</v>
      </c>
      <c r="O167" s="71">
        <v>1877.49</v>
      </c>
      <c r="P167" s="71">
        <v>1867.48</v>
      </c>
      <c r="Q167" s="71">
        <v>1867.34</v>
      </c>
      <c r="R167" s="71">
        <v>1851.03</v>
      </c>
      <c r="S167" s="71">
        <v>1891.94</v>
      </c>
      <c r="T167" s="71">
        <v>1927.01</v>
      </c>
      <c r="U167" s="71">
        <v>1942.55</v>
      </c>
      <c r="V167" s="71">
        <v>1982.17</v>
      </c>
      <c r="W167" s="71">
        <v>2061.73</v>
      </c>
      <c r="X167" s="71">
        <v>2251.33</v>
      </c>
      <c r="Y167" s="71">
        <v>2051.46</v>
      </c>
      <c r="Z167" s="71">
        <v>1851.06</v>
      </c>
      <c r="AA167" s="71">
        <v>1649.75</v>
      </c>
    </row>
    <row r="168" spans="1:27" ht="12.75" hidden="1" customHeight="1" outlineLevel="1" x14ac:dyDescent="0.2">
      <c r="A168" s="163" t="s">
        <v>2571</v>
      </c>
      <c r="B168" s="94" t="s">
        <v>90</v>
      </c>
      <c r="C168" s="70" t="s">
        <v>79</v>
      </c>
      <c r="D168" s="71">
        <v>113.12</v>
      </c>
      <c r="E168" s="71">
        <f>$D$168</f>
        <v>113.12</v>
      </c>
      <c r="F168" s="71">
        <f t="shared" ref="F168:AA168" si="94">$D$168</f>
        <v>113.12</v>
      </c>
      <c r="G168" s="71">
        <f t="shared" si="94"/>
        <v>113.12</v>
      </c>
      <c r="H168" s="71">
        <f t="shared" si="94"/>
        <v>113.12</v>
      </c>
      <c r="I168" s="71">
        <f t="shared" si="94"/>
        <v>113.12</v>
      </c>
      <c r="J168" s="71">
        <f t="shared" si="94"/>
        <v>113.12</v>
      </c>
      <c r="K168" s="71">
        <f t="shared" si="94"/>
        <v>113.12</v>
      </c>
      <c r="L168" s="71">
        <f t="shared" si="94"/>
        <v>113.12</v>
      </c>
      <c r="M168" s="71">
        <f t="shared" si="94"/>
        <v>113.12</v>
      </c>
      <c r="N168" s="71">
        <f t="shared" si="94"/>
        <v>113.12</v>
      </c>
      <c r="O168" s="71">
        <f t="shared" si="94"/>
        <v>113.12</v>
      </c>
      <c r="P168" s="71">
        <f t="shared" si="94"/>
        <v>113.12</v>
      </c>
      <c r="Q168" s="71">
        <f t="shared" si="94"/>
        <v>113.12</v>
      </c>
      <c r="R168" s="71">
        <f t="shared" si="94"/>
        <v>113.12</v>
      </c>
      <c r="S168" s="71">
        <f t="shared" si="94"/>
        <v>113.12</v>
      </c>
      <c r="T168" s="71">
        <f t="shared" si="94"/>
        <v>113.12</v>
      </c>
      <c r="U168" s="71">
        <f t="shared" si="94"/>
        <v>113.12</v>
      </c>
      <c r="V168" s="71">
        <f t="shared" si="94"/>
        <v>113.12</v>
      </c>
      <c r="W168" s="71">
        <f t="shared" si="94"/>
        <v>113.12</v>
      </c>
      <c r="X168" s="71">
        <f t="shared" si="94"/>
        <v>113.12</v>
      </c>
      <c r="Y168" s="71">
        <f t="shared" si="94"/>
        <v>113.12</v>
      </c>
      <c r="Z168" s="71">
        <f t="shared" si="94"/>
        <v>113.12</v>
      </c>
      <c r="AA168" s="71">
        <f t="shared" si="94"/>
        <v>113.12</v>
      </c>
    </row>
    <row r="169" spans="1:27" ht="12.75" hidden="1" customHeight="1" outlineLevel="1" x14ac:dyDescent="0.2">
      <c r="A169" s="163" t="s">
        <v>2572</v>
      </c>
      <c r="B169" s="94" t="s">
        <v>83</v>
      </c>
      <c r="C169" s="70" t="s">
        <v>79</v>
      </c>
      <c r="D169" s="71">
        <v>4.95</v>
      </c>
      <c r="E169" s="71">
        <v>4.95</v>
      </c>
      <c r="F169" s="71">
        <v>4.95</v>
      </c>
      <c r="G169" s="71">
        <v>4.95</v>
      </c>
      <c r="H169" s="71">
        <v>4.95</v>
      </c>
      <c r="I169" s="71">
        <v>4.95</v>
      </c>
      <c r="J169" s="71">
        <v>4.95</v>
      </c>
      <c r="K169" s="71">
        <v>4.95</v>
      </c>
      <c r="L169" s="71">
        <v>4.95</v>
      </c>
      <c r="M169" s="71">
        <v>4.95</v>
      </c>
      <c r="N169" s="71">
        <v>4.95</v>
      </c>
      <c r="O169" s="71">
        <v>4.95</v>
      </c>
      <c r="P169" s="71">
        <v>4.95</v>
      </c>
      <c r="Q169" s="71">
        <v>4.95</v>
      </c>
      <c r="R169" s="71">
        <v>4.95</v>
      </c>
      <c r="S169" s="71">
        <v>4.95</v>
      </c>
      <c r="T169" s="71">
        <v>4.95</v>
      </c>
      <c r="U169" s="71">
        <v>4.95</v>
      </c>
      <c r="V169" s="71">
        <v>4.95</v>
      </c>
      <c r="W169" s="71">
        <v>4.95</v>
      </c>
      <c r="X169" s="71">
        <v>4.95</v>
      </c>
      <c r="Y169" s="71">
        <v>4.95</v>
      </c>
      <c r="Z169" s="71">
        <v>4.95</v>
      </c>
      <c r="AA169" s="71">
        <v>4.95</v>
      </c>
    </row>
    <row r="170" spans="1:27" ht="12.75" hidden="1" customHeight="1" outlineLevel="1" x14ac:dyDescent="0.2">
      <c r="A170" s="163" t="s">
        <v>2573</v>
      </c>
      <c r="B170" s="94" t="s">
        <v>81</v>
      </c>
      <c r="C170" s="70" t="s">
        <v>79</v>
      </c>
      <c r="D170" s="71">
        <f>$D$11</f>
        <v>110.23</v>
      </c>
      <c r="E170" s="71">
        <f t="shared" ref="E170:AA170" si="95">$D$11</f>
        <v>110.23</v>
      </c>
      <c r="F170" s="71">
        <f t="shared" si="95"/>
        <v>110.23</v>
      </c>
      <c r="G170" s="71">
        <f t="shared" si="95"/>
        <v>110.23</v>
      </c>
      <c r="H170" s="71">
        <f t="shared" si="95"/>
        <v>110.23</v>
      </c>
      <c r="I170" s="71">
        <f t="shared" si="95"/>
        <v>110.23</v>
      </c>
      <c r="J170" s="71">
        <f t="shared" si="95"/>
        <v>110.23</v>
      </c>
      <c r="K170" s="71">
        <f t="shared" si="95"/>
        <v>110.23</v>
      </c>
      <c r="L170" s="71">
        <f t="shared" si="95"/>
        <v>110.23</v>
      </c>
      <c r="M170" s="71">
        <f t="shared" si="95"/>
        <v>110.23</v>
      </c>
      <c r="N170" s="71">
        <f t="shared" si="95"/>
        <v>110.23</v>
      </c>
      <c r="O170" s="71">
        <f t="shared" si="95"/>
        <v>110.23</v>
      </c>
      <c r="P170" s="71">
        <f t="shared" si="95"/>
        <v>110.23</v>
      </c>
      <c r="Q170" s="71">
        <f t="shared" si="95"/>
        <v>110.23</v>
      </c>
      <c r="R170" s="71">
        <f t="shared" si="95"/>
        <v>110.23</v>
      </c>
      <c r="S170" s="71">
        <f t="shared" si="95"/>
        <v>110.23</v>
      </c>
      <c r="T170" s="71">
        <f t="shared" si="95"/>
        <v>110.23</v>
      </c>
      <c r="U170" s="71">
        <f t="shared" si="95"/>
        <v>110.23</v>
      </c>
      <c r="V170" s="71">
        <f t="shared" si="95"/>
        <v>110.23</v>
      </c>
      <c r="W170" s="71">
        <f t="shared" si="95"/>
        <v>110.23</v>
      </c>
      <c r="X170" s="71">
        <f t="shared" si="95"/>
        <v>110.23</v>
      </c>
      <c r="Y170" s="71">
        <f t="shared" si="95"/>
        <v>110.23</v>
      </c>
      <c r="Z170" s="71">
        <f t="shared" si="95"/>
        <v>110.23</v>
      </c>
      <c r="AA170" s="71">
        <f t="shared" si="95"/>
        <v>110.23</v>
      </c>
    </row>
    <row r="171" spans="1:27" collapsed="1" x14ac:dyDescent="0.2">
      <c r="A171" s="162" t="s">
        <v>2574</v>
      </c>
      <c r="B171" s="54" t="str">
        <f>"02"&amp;"."&amp;$B$801&amp;"."&amp;$B$802</f>
        <v>02.05.2023</v>
      </c>
      <c r="C171" s="134" t="s">
        <v>76</v>
      </c>
      <c r="D171" s="135">
        <f>ROUND(((D172+D173+D175+D174)/1000),5)</f>
        <v>1.57562</v>
      </c>
      <c r="E171" s="135">
        <f>ROUND(((E172+E173+E175+E174)/1000),5)</f>
        <v>1.3987000000000001</v>
      </c>
      <c r="F171" s="135">
        <f>ROUND(((F172+F173+F175+F174)/1000),5)</f>
        <v>1.3073900000000001</v>
      </c>
      <c r="G171" s="135">
        <f t="shared" ref="G171:AA171" si="96">ROUND(((G172+G173+G175+G174)/1000),5)</f>
        <v>1.3066500000000001</v>
      </c>
      <c r="H171" s="135">
        <f t="shared" si="96"/>
        <v>1.3306100000000001</v>
      </c>
      <c r="I171" s="135">
        <f t="shared" si="96"/>
        <v>1.4440200000000001</v>
      </c>
      <c r="J171" s="135">
        <f t="shared" si="96"/>
        <v>1.64557</v>
      </c>
      <c r="K171" s="135">
        <f t="shared" si="96"/>
        <v>1.90682</v>
      </c>
      <c r="L171" s="135">
        <f t="shared" si="96"/>
        <v>2.09572</v>
      </c>
      <c r="M171" s="135">
        <f t="shared" si="96"/>
        <v>2.1722100000000002</v>
      </c>
      <c r="N171" s="135">
        <f t="shared" si="96"/>
        <v>2.19286</v>
      </c>
      <c r="O171" s="135">
        <f t="shared" si="96"/>
        <v>2.1334</v>
      </c>
      <c r="P171" s="135">
        <f t="shared" si="96"/>
        <v>2.1345700000000001</v>
      </c>
      <c r="Q171" s="135">
        <f t="shared" si="96"/>
        <v>2.1377899999999999</v>
      </c>
      <c r="R171" s="135">
        <f t="shared" si="96"/>
        <v>2.1247400000000001</v>
      </c>
      <c r="S171" s="135">
        <f t="shared" si="96"/>
        <v>2.09057</v>
      </c>
      <c r="T171" s="135">
        <f t="shared" si="96"/>
        <v>2.04766</v>
      </c>
      <c r="U171" s="135">
        <f t="shared" si="96"/>
        <v>2.0342199999999999</v>
      </c>
      <c r="V171" s="135">
        <f t="shared" si="96"/>
        <v>2.0517699999999999</v>
      </c>
      <c r="W171" s="135">
        <f t="shared" si="96"/>
        <v>2.0678299999999998</v>
      </c>
      <c r="X171" s="135">
        <f t="shared" si="96"/>
        <v>2.2032500000000002</v>
      </c>
      <c r="Y171" s="135">
        <f t="shared" si="96"/>
        <v>2.1098599999999998</v>
      </c>
      <c r="Z171" s="135">
        <f t="shared" si="96"/>
        <v>1.88595</v>
      </c>
      <c r="AA171" s="135">
        <f t="shared" si="96"/>
        <v>1.5823700000000001</v>
      </c>
    </row>
    <row r="172" spans="1:27" ht="12.75" hidden="1" customHeight="1" outlineLevel="1" x14ac:dyDescent="0.2">
      <c r="A172" s="163" t="s">
        <v>2575</v>
      </c>
      <c r="B172" s="94" t="s">
        <v>238</v>
      </c>
      <c r="C172" s="70" t="s">
        <v>79</v>
      </c>
      <c r="D172" s="71">
        <v>1347.32</v>
      </c>
      <c r="E172" s="71">
        <v>1170.4000000000001</v>
      </c>
      <c r="F172" s="71">
        <v>1079.0899999999999</v>
      </c>
      <c r="G172" s="71">
        <v>1078.3499999999999</v>
      </c>
      <c r="H172" s="71">
        <v>1102.31</v>
      </c>
      <c r="I172" s="71">
        <v>1215.72</v>
      </c>
      <c r="J172" s="71">
        <v>1417.27</v>
      </c>
      <c r="K172" s="71">
        <v>1678.52</v>
      </c>
      <c r="L172" s="71">
        <v>1867.42</v>
      </c>
      <c r="M172" s="71">
        <v>1943.91</v>
      </c>
      <c r="N172" s="71">
        <v>1964.56</v>
      </c>
      <c r="O172" s="71">
        <v>1905.1</v>
      </c>
      <c r="P172" s="71">
        <v>1906.27</v>
      </c>
      <c r="Q172" s="71">
        <v>1909.49</v>
      </c>
      <c r="R172" s="71">
        <v>1896.44</v>
      </c>
      <c r="S172" s="71">
        <v>1862.27</v>
      </c>
      <c r="T172" s="71">
        <v>1819.36</v>
      </c>
      <c r="U172" s="71">
        <v>1805.92</v>
      </c>
      <c r="V172" s="71">
        <v>1823.47</v>
      </c>
      <c r="W172" s="71">
        <v>1839.53</v>
      </c>
      <c r="X172" s="71">
        <v>1974.95</v>
      </c>
      <c r="Y172" s="71">
        <v>1881.56</v>
      </c>
      <c r="Z172" s="71">
        <v>1657.65</v>
      </c>
      <c r="AA172" s="71">
        <v>1354.07</v>
      </c>
    </row>
    <row r="173" spans="1:27" ht="12.75" hidden="1" customHeight="1" outlineLevel="1" x14ac:dyDescent="0.2">
      <c r="A173" s="163" t="s">
        <v>2576</v>
      </c>
      <c r="B173" s="94" t="s">
        <v>90</v>
      </c>
      <c r="C173" s="70" t="s">
        <v>79</v>
      </c>
      <c r="D173" s="71">
        <f>$D$168</f>
        <v>113.12</v>
      </c>
      <c r="E173" s="71">
        <f>$D$168</f>
        <v>113.12</v>
      </c>
      <c r="F173" s="71">
        <f t="shared" ref="F173:AA173" si="97">$D$168</f>
        <v>113.12</v>
      </c>
      <c r="G173" s="71">
        <f t="shared" si="97"/>
        <v>113.12</v>
      </c>
      <c r="H173" s="71">
        <f t="shared" si="97"/>
        <v>113.12</v>
      </c>
      <c r="I173" s="71">
        <f t="shared" si="97"/>
        <v>113.12</v>
      </c>
      <c r="J173" s="71">
        <f t="shared" si="97"/>
        <v>113.12</v>
      </c>
      <c r="K173" s="71">
        <f t="shared" si="97"/>
        <v>113.12</v>
      </c>
      <c r="L173" s="71">
        <f t="shared" si="97"/>
        <v>113.12</v>
      </c>
      <c r="M173" s="71">
        <f t="shared" si="97"/>
        <v>113.12</v>
      </c>
      <c r="N173" s="71">
        <f t="shared" si="97"/>
        <v>113.12</v>
      </c>
      <c r="O173" s="71">
        <f t="shared" si="97"/>
        <v>113.12</v>
      </c>
      <c r="P173" s="71">
        <f t="shared" si="97"/>
        <v>113.12</v>
      </c>
      <c r="Q173" s="71">
        <f t="shared" si="97"/>
        <v>113.12</v>
      </c>
      <c r="R173" s="71">
        <f t="shared" si="97"/>
        <v>113.12</v>
      </c>
      <c r="S173" s="71">
        <f t="shared" si="97"/>
        <v>113.12</v>
      </c>
      <c r="T173" s="71">
        <f t="shared" si="97"/>
        <v>113.12</v>
      </c>
      <c r="U173" s="71">
        <f t="shared" si="97"/>
        <v>113.12</v>
      </c>
      <c r="V173" s="71">
        <f t="shared" si="97"/>
        <v>113.12</v>
      </c>
      <c r="W173" s="71">
        <f t="shared" si="97"/>
        <v>113.12</v>
      </c>
      <c r="X173" s="71">
        <f t="shared" si="97"/>
        <v>113.12</v>
      </c>
      <c r="Y173" s="71">
        <f t="shared" si="97"/>
        <v>113.12</v>
      </c>
      <c r="Z173" s="71">
        <f t="shared" si="97"/>
        <v>113.12</v>
      </c>
      <c r="AA173" s="71">
        <f t="shared" si="97"/>
        <v>113.12</v>
      </c>
    </row>
    <row r="174" spans="1:27" ht="12.75" hidden="1" customHeight="1" outlineLevel="1" x14ac:dyDescent="0.2">
      <c r="A174" s="163" t="s">
        <v>2577</v>
      </c>
      <c r="B174" s="94" t="s">
        <v>83</v>
      </c>
      <c r="C174" s="70" t="s">
        <v>79</v>
      </c>
      <c r="D174" s="71">
        <v>4.95</v>
      </c>
      <c r="E174" s="71">
        <v>4.95</v>
      </c>
      <c r="F174" s="71">
        <v>4.95</v>
      </c>
      <c r="G174" s="71">
        <v>4.95</v>
      </c>
      <c r="H174" s="71">
        <v>4.95</v>
      </c>
      <c r="I174" s="71">
        <v>4.95</v>
      </c>
      <c r="J174" s="71">
        <v>4.95</v>
      </c>
      <c r="K174" s="71">
        <v>4.95</v>
      </c>
      <c r="L174" s="71">
        <v>4.95</v>
      </c>
      <c r="M174" s="71">
        <v>4.95</v>
      </c>
      <c r="N174" s="71">
        <v>4.95</v>
      </c>
      <c r="O174" s="71">
        <v>4.95</v>
      </c>
      <c r="P174" s="71">
        <v>4.95</v>
      </c>
      <c r="Q174" s="71">
        <v>4.95</v>
      </c>
      <c r="R174" s="71">
        <v>4.95</v>
      </c>
      <c r="S174" s="71">
        <v>4.95</v>
      </c>
      <c r="T174" s="71">
        <v>4.95</v>
      </c>
      <c r="U174" s="71">
        <v>4.95</v>
      </c>
      <c r="V174" s="71">
        <v>4.95</v>
      </c>
      <c r="W174" s="71">
        <v>4.95</v>
      </c>
      <c r="X174" s="71">
        <v>4.95</v>
      </c>
      <c r="Y174" s="71">
        <v>4.95</v>
      </c>
      <c r="Z174" s="71">
        <v>4.95</v>
      </c>
      <c r="AA174" s="71">
        <v>4.95</v>
      </c>
    </row>
    <row r="175" spans="1:27" ht="12.75" hidden="1" customHeight="1" outlineLevel="1" x14ac:dyDescent="0.2">
      <c r="A175" s="163" t="s">
        <v>2578</v>
      </c>
      <c r="B175" s="94" t="s">
        <v>81</v>
      </c>
      <c r="C175" s="70" t="s">
        <v>79</v>
      </c>
      <c r="D175" s="71">
        <f>$D$11</f>
        <v>110.23</v>
      </c>
      <c r="E175" s="71">
        <f t="shared" ref="E175:AA175" si="98">$D$11</f>
        <v>110.23</v>
      </c>
      <c r="F175" s="71">
        <f t="shared" si="98"/>
        <v>110.23</v>
      </c>
      <c r="G175" s="71">
        <f t="shared" si="98"/>
        <v>110.23</v>
      </c>
      <c r="H175" s="71">
        <f t="shared" si="98"/>
        <v>110.23</v>
      </c>
      <c r="I175" s="71">
        <f t="shared" si="98"/>
        <v>110.23</v>
      </c>
      <c r="J175" s="71">
        <f t="shared" si="98"/>
        <v>110.23</v>
      </c>
      <c r="K175" s="71">
        <f t="shared" si="98"/>
        <v>110.23</v>
      </c>
      <c r="L175" s="71">
        <f t="shared" si="98"/>
        <v>110.23</v>
      </c>
      <c r="M175" s="71">
        <f t="shared" si="98"/>
        <v>110.23</v>
      </c>
      <c r="N175" s="71">
        <f t="shared" si="98"/>
        <v>110.23</v>
      </c>
      <c r="O175" s="71">
        <f t="shared" si="98"/>
        <v>110.23</v>
      </c>
      <c r="P175" s="71">
        <f t="shared" si="98"/>
        <v>110.23</v>
      </c>
      <c r="Q175" s="71">
        <f t="shared" si="98"/>
        <v>110.23</v>
      </c>
      <c r="R175" s="71">
        <f t="shared" si="98"/>
        <v>110.23</v>
      </c>
      <c r="S175" s="71">
        <f t="shared" si="98"/>
        <v>110.23</v>
      </c>
      <c r="T175" s="71">
        <f t="shared" si="98"/>
        <v>110.23</v>
      </c>
      <c r="U175" s="71">
        <f t="shared" si="98"/>
        <v>110.23</v>
      </c>
      <c r="V175" s="71">
        <f t="shared" si="98"/>
        <v>110.23</v>
      </c>
      <c r="W175" s="71">
        <f t="shared" si="98"/>
        <v>110.23</v>
      </c>
      <c r="X175" s="71">
        <f t="shared" si="98"/>
        <v>110.23</v>
      </c>
      <c r="Y175" s="71">
        <f t="shared" si="98"/>
        <v>110.23</v>
      </c>
      <c r="Z175" s="71">
        <f t="shared" si="98"/>
        <v>110.23</v>
      </c>
      <c r="AA175" s="71">
        <f t="shared" si="98"/>
        <v>110.23</v>
      </c>
    </row>
    <row r="176" spans="1:27" ht="12.75" customHeight="1" collapsed="1" x14ac:dyDescent="0.2">
      <c r="A176" s="162" t="s">
        <v>2579</v>
      </c>
      <c r="B176" s="54" t="str">
        <f>"03"&amp;"."&amp;$B$801&amp;"."&amp;$B$802</f>
        <v>03.05.2023</v>
      </c>
      <c r="C176" s="134" t="s">
        <v>76</v>
      </c>
      <c r="D176" s="135">
        <f>ROUND(((D177+D178+D180+D179)/1000),5)</f>
        <v>1.4405600000000001</v>
      </c>
      <c r="E176" s="135">
        <f>ROUND(((E177+E178+E180+E179)/1000),5)</f>
        <v>1.30653</v>
      </c>
      <c r="F176" s="135">
        <f>ROUND(((F177+F178+F180+F179)/1000),5)</f>
        <v>1.28369</v>
      </c>
      <c r="G176" s="135">
        <f t="shared" ref="G176:AA176" si="99">ROUND(((G177+G178+G180+G179)/1000),5)</f>
        <v>1.28437</v>
      </c>
      <c r="H176" s="135">
        <f t="shared" si="99"/>
        <v>1.30263</v>
      </c>
      <c r="I176" s="135">
        <f t="shared" si="99"/>
        <v>1.39876</v>
      </c>
      <c r="J176" s="135">
        <f t="shared" si="99"/>
        <v>1.57829</v>
      </c>
      <c r="K176" s="135">
        <f t="shared" si="99"/>
        <v>1.80545</v>
      </c>
      <c r="L176" s="135">
        <f t="shared" si="99"/>
        <v>2.0197400000000001</v>
      </c>
      <c r="M176" s="135">
        <f t="shared" si="99"/>
        <v>2.1227800000000001</v>
      </c>
      <c r="N176" s="135">
        <f t="shared" si="99"/>
        <v>2.1303000000000001</v>
      </c>
      <c r="O176" s="135">
        <f t="shared" si="99"/>
        <v>2.1320700000000001</v>
      </c>
      <c r="P176" s="135">
        <f t="shared" si="99"/>
        <v>2.13158</v>
      </c>
      <c r="Q176" s="135">
        <f t="shared" si="99"/>
        <v>2.1517900000000001</v>
      </c>
      <c r="R176" s="135">
        <f t="shared" si="99"/>
        <v>2.1334399999999998</v>
      </c>
      <c r="S176" s="135">
        <f t="shared" si="99"/>
        <v>2.1311499999999999</v>
      </c>
      <c r="T176" s="135">
        <f t="shared" si="99"/>
        <v>2.12914</v>
      </c>
      <c r="U176" s="135">
        <f t="shared" si="99"/>
        <v>2.1252</v>
      </c>
      <c r="V176" s="135">
        <f t="shared" si="99"/>
        <v>2.1009199999999999</v>
      </c>
      <c r="W176" s="135">
        <f t="shared" si="99"/>
        <v>2.0973199999999999</v>
      </c>
      <c r="X176" s="135">
        <f t="shared" si="99"/>
        <v>2.1241599999999998</v>
      </c>
      <c r="Y176" s="135">
        <f t="shared" si="99"/>
        <v>2.1341999999999999</v>
      </c>
      <c r="Z176" s="135">
        <f t="shared" si="99"/>
        <v>1.89072</v>
      </c>
      <c r="AA176" s="135">
        <f t="shared" si="99"/>
        <v>1.64916</v>
      </c>
    </row>
    <row r="177" spans="1:27" ht="12.75" hidden="1" customHeight="1" outlineLevel="1" x14ac:dyDescent="0.2">
      <c r="A177" s="163" t="s">
        <v>2580</v>
      </c>
      <c r="B177" s="94" t="s">
        <v>238</v>
      </c>
      <c r="C177" s="70" t="s">
        <v>79</v>
      </c>
      <c r="D177" s="71">
        <v>1212.26</v>
      </c>
      <c r="E177" s="71">
        <v>1078.23</v>
      </c>
      <c r="F177" s="71">
        <v>1055.3900000000001</v>
      </c>
      <c r="G177" s="71">
        <v>1056.07</v>
      </c>
      <c r="H177" s="71">
        <v>1074.33</v>
      </c>
      <c r="I177" s="71">
        <v>1170.46</v>
      </c>
      <c r="J177" s="71">
        <v>1349.99</v>
      </c>
      <c r="K177" s="71">
        <v>1577.15</v>
      </c>
      <c r="L177" s="71">
        <v>1791.44</v>
      </c>
      <c r="M177" s="71">
        <v>1894.48</v>
      </c>
      <c r="N177" s="71">
        <v>1902</v>
      </c>
      <c r="O177" s="71">
        <v>1903.77</v>
      </c>
      <c r="P177" s="71">
        <v>1903.28</v>
      </c>
      <c r="Q177" s="71">
        <v>1923.49</v>
      </c>
      <c r="R177" s="71">
        <v>1905.14</v>
      </c>
      <c r="S177" s="71">
        <v>1902.85</v>
      </c>
      <c r="T177" s="71">
        <v>1900.84</v>
      </c>
      <c r="U177" s="71">
        <v>1896.9</v>
      </c>
      <c r="V177" s="71">
        <v>1872.62</v>
      </c>
      <c r="W177" s="71">
        <v>1869.02</v>
      </c>
      <c r="X177" s="71">
        <v>1895.86</v>
      </c>
      <c r="Y177" s="71">
        <v>1905.9</v>
      </c>
      <c r="Z177" s="71">
        <v>1662.42</v>
      </c>
      <c r="AA177" s="71">
        <v>1420.86</v>
      </c>
    </row>
    <row r="178" spans="1:27" ht="12.75" hidden="1" customHeight="1" outlineLevel="1" x14ac:dyDescent="0.2">
      <c r="A178" s="163" t="s">
        <v>2581</v>
      </c>
      <c r="B178" s="94" t="s">
        <v>90</v>
      </c>
      <c r="C178" s="70" t="s">
        <v>79</v>
      </c>
      <c r="D178" s="71">
        <f>$D$168</f>
        <v>113.12</v>
      </c>
      <c r="E178" s="71">
        <f>$D$168</f>
        <v>113.12</v>
      </c>
      <c r="F178" s="71">
        <f t="shared" ref="F178:AA178" si="100">$D$168</f>
        <v>113.12</v>
      </c>
      <c r="G178" s="71">
        <f t="shared" si="100"/>
        <v>113.12</v>
      </c>
      <c r="H178" s="71">
        <f t="shared" si="100"/>
        <v>113.12</v>
      </c>
      <c r="I178" s="71">
        <f t="shared" si="100"/>
        <v>113.12</v>
      </c>
      <c r="J178" s="71">
        <f t="shared" si="100"/>
        <v>113.12</v>
      </c>
      <c r="K178" s="71">
        <f t="shared" si="100"/>
        <v>113.12</v>
      </c>
      <c r="L178" s="71">
        <f t="shared" si="100"/>
        <v>113.12</v>
      </c>
      <c r="M178" s="71">
        <f t="shared" si="100"/>
        <v>113.12</v>
      </c>
      <c r="N178" s="71">
        <f t="shared" si="100"/>
        <v>113.12</v>
      </c>
      <c r="O178" s="71">
        <f t="shared" si="100"/>
        <v>113.12</v>
      </c>
      <c r="P178" s="71">
        <f t="shared" si="100"/>
        <v>113.12</v>
      </c>
      <c r="Q178" s="71">
        <f t="shared" si="100"/>
        <v>113.12</v>
      </c>
      <c r="R178" s="71">
        <f t="shared" si="100"/>
        <v>113.12</v>
      </c>
      <c r="S178" s="71">
        <f t="shared" si="100"/>
        <v>113.12</v>
      </c>
      <c r="T178" s="71">
        <f t="shared" si="100"/>
        <v>113.12</v>
      </c>
      <c r="U178" s="71">
        <f t="shared" si="100"/>
        <v>113.12</v>
      </c>
      <c r="V178" s="71">
        <f t="shared" si="100"/>
        <v>113.12</v>
      </c>
      <c r="W178" s="71">
        <f t="shared" si="100"/>
        <v>113.12</v>
      </c>
      <c r="X178" s="71">
        <f t="shared" si="100"/>
        <v>113.12</v>
      </c>
      <c r="Y178" s="71">
        <f t="shared" si="100"/>
        <v>113.12</v>
      </c>
      <c r="Z178" s="71">
        <f t="shared" si="100"/>
        <v>113.12</v>
      </c>
      <c r="AA178" s="71">
        <f t="shared" si="100"/>
        <v>113.12</v>
      </c>
    </row>
    <row r="179" spans="1:27" ht="12.75" hidden="1" customHeight="1" outlineLevel="1" x14ac:dyDescent="0.2">
      <c r="A179" s="163" t="s">
        <v>2582</v>
      </c>
      <c r="B179" s="94" t="s">
        <v>83</v>
      </c>
      <c r="C179" s="70" t="s">
        <v>79</v>
      </c>
      <c r="D179" s="71">
        <v>4.95</v>
      </c>
      <c r="E179" s="71">
        <v>4.95</v>
      </c>
      <c r="F179" s="71">
        <v>4.95</v>
      </c>
      <c r="G179" s="71">
        <v>4.95</v>
      </c>
      <c r="H179" s="71">
        <v>4.95</v>
      </c>
      <c r="I179" s="71">
        <v>4.95</v>
      </c>
      <c r="J179" s="71">
        <v>4.95</v>
      </c>
      <c r="K179" s="71">
        <v>4.95</v>
      </c>
      <c r="L179" s="71">
        <v>4.95</v>
      </c>
      <c r="M179" s="71">
        <v>4.95</v>
      </c>
      <c r="N179" s="71">
        <v>4.95</v>
      </c>
      <c r="O179" s="71">
        <v>4.95</v>
      </c>
      <c r="P179" s="71">
        <v>4.95</v>
      </c>
      <c r="Q179" s="71">
        <v>4.95</v>
      </c>
      <c r="R179" s="71">
        <v>4.95</v>
      </c>
      <c r="S179" s="71">
        <v>4.95</v>
      </c>
      <c r="T179" s="71">
        <v>4.95</v>
      </c>
      <c r="U179" s="71">
        <v>4.95</v>
      </c>
      <c r="V179" s="71">
        <v>4.95</v>
      </c>
      <c r="W179" s="71">
        <v>4.95</v>
      </c>
      <c r="X179" s="71">
        <v>4.95</v>
      </c>
      <c r="Y179" s="71">
        <v>4.95</v>
      </c>
      <c r="Z179" s="71">
        <v>4.95</v>
      </c>
      <c r="AA179" s="71">
        <v>4.95</v>
      </c>
    </row>
    <row r="180" spans="1:27" ht="12.75" hidden="1" customHeight="1" outlineLevel="1" x14ac:dyDescent="0.2">
      <c r="A180" s="163" t="s">
        <v>2583</v>
      </c>
      <c r="B180" s="94" t="s">
        <v>81</v>
      </c>
      <c r="C180" s="70" t="s">
        <v>79</v>
      </c>
      <c r="D180" s="71">
        <f>$D$11</f>
        <v>110.23</v>
      </c>
      <c r="E180" s="71">
        <f t="shared" ref="E180:AA180" si="101">$D$11</f>
        <v>110.23</v>
      </c>
      <c r="F180" s="71">
        <f t="shared" si="101"/>
        <v>110.23</v>
      </c>
      <c r="G180" s="71">
        <f t="shared" si="101"/>
        <v>110.23</v>
      </c>
      <c r="H180" s="71">
        <f t="shared" si="101"/>
        <v>110.23</v>
      </c>
      <c r="I180" s="71">
        <f t="shared" si="101"/>
        <v>110.23</v>
      </c>
      <c r="J180" s="71">
        <f t="shared" si="101"/>
        <v>110.23</v>
      </c>
      <c r="K180" s="71">
        <f t="shared" si="101"/>
        <v>110.23</v>
      </c>
      <c r="L180" s="71">
        <f t="shared" si="101"/>
        <v>110.23</v>
      </c>
      <c r="M180" s="71">
        <f t="shared" si="101"/>
        <v>110.23</v>
      </c>
      <c r="N180" s="71">
        <f t="shared" si="101"/>
        <v>110.23</v>
      </c>
      <c r="O180" s="71">
        <f t="shared" si="101"/>
        <v>110.23</v>
      </c>
      <c r="P180" s="71">
        <f t="shared" si="101"/>
        <v>110.23</v>
      </c>
      <c r="Q180" s="71">
        <f t="shared" si="101"/>
        <v>110.23</v>
      </c>
      <c r="R180" s="71">
        <f t="shared" si="101"/>
        <v>110.23</v>
      </c>
      <c r="S180" s="71">
        <f t="shared" si="101"/>
        <v>110.23</v>
      </c>
      <c r="T180" s="71">
        <f t="shared" si="101"/>
        <v>110.23</v>
      </c>
      <c r="U180" s="71">
        <f t="shared" si="101"/>
        <v>110.23</v>
      </c>
      <c r="V180" s="71">
        <f t="shared" si="101"/>
        <v>110.23</v>
      </c>
      <c r="W180" s="71">
        <f t="shared" si="101"/>
        <v>110.23</v>
      </c>
      <c r="X180" s="71">
        <f t="shared" si="101"/>
        <v>110.23</v>
      </c>
      <c r="Y180" s="71">
        <f t="shared" si="101"/>
        <v>110.23</v>
      </c>
      <c r="Z180" s="71">
        <f t="shared" si="101"/>
        <v>110.23</v>
      </c>
      <c r="AA180" s="71">
        <f t="shared" si="101"/>
        <v>110.23</v>
      </c>
    </row>
    <row r="181" spans="1:27" ht="12.75" customHeight="1" collapsed="1" x14ac:dyDescent="0.2">
      <c r="A181" s="162" t="s">
        <v>2584</v>
      </c>
      <c r="B181" s="54" t="str">
        <f>"04"&amp;"."&amp;$B$801&amp;"."&amp;$B$802</f>
        <v>04.05.2023</v>
      </c>
      <c r="C181" s="134" t="s">
        <v>76</v>
      </c>
      <c r="D181" s="135">
        <f>ROUND(((D182+D183+D185+D184)/1000),5)</f>
        <v>1.40825</v>
      </c>
      <c r="E181" s="135">
        <f>ROUND(((E182+E183+E185+E184)/1000),5)</f>
        <v>1.30511</v>
      </c>
      <c r="F181" s="135">
        <f>ROUND(((F182+F183+F185+F184)/1000),5)</f>
        <v>1.2301299999999999</v>
      </c>
      <c r="G181" s="135">
        <f t="shared" ref="G181:AA181" si="102">ROUND(((G182+G183+G185+G184)/1000),5)</f>
        <v>1.2118500000000001</v>
      </c>
      <c r="H181" s="135">
        <f t="shared" si="102"/>
        <v>1.2650999999999999</v>
      </c>
      <c r="I181" s="135">
        <f t="shared" si="102"/>
        <v>1.31488</v>
      </c>
      <c r="J181" s="135">
        <f t="shared" si="102"/>
        <v>1.51905</v>
      </c>
      <c r="K181" s="135">
        <f t="shared" si="102"/>
        <v>1.81369</v>
      </c>
      <c r="L181" s="135">
        <f t="shared" si="102"/>
        <v>1.91754</v>
      </c>
      <c r="M181" s="135">
        <f t="shared" si="102"/>
        <v>2.10642</v>
      </c>
      <c r="N181" s="135">
        <f t="shared" si="102"/>
        <v>2.12784</v>
      </c>
      <c r="O181" s="135">
        <f t="shared" si="102"/>
        <v>2.1550099999999999</v>
      </c>
      <c r="P181" s="135">
        <f t="shared" si="102"/>
        <v>2.15727</v>
      </c>
      <c r="Q181" s="135">
        <f t="shared" si="102"/>
        <v>2.1712799999999999</v>
      </c>
      <c r="R181" s="135">
        <f t="shared" si="102"/>
        <v>2.1441300000000001</v>
      </c>
      <c r="S181" s="135">
        <f t="shared" si="102"/>
        <v>2.1021100000000001</v>
      </c>
      <c r="T181" s="135">
        <f t="shared" si="102"/>
        <v>2.0500099999999999</v>
      </c>
      <c r="U181" s="135">
        <f t="shared" si="102"/>
        <v>2.0061499999999999</v>
      </c>
      <c r="V181" s="135">
        <f t="shared" si="102"/>
        <v>1.98743</v>
      </c>
      <c r="W181" s="135">
        <f t="shared" si="102"/>
        <v>2.0599400000000001</v>
      </c>
      <c r="X181" s="135">
        <f t="shared" si="102"/>
        <v>2.18614</v>
      </c>
      <c r="Y181" s="135">
        <f t="shared" si="102"/>
        <v>2.1238000000000001</v>
      </c>
      <c r="Z181" s="135">
        <f t="shared" si="102"/>
        <v>1.8613200000000001</v>
      </c>
      <c r="AA181" s="135">
        <f t="shared" si="102"/>
        <v>1.6855500000000001</v>
      </c>
    </row>
    <row r="182" spans="1:27" ht="12.75" hidden="1" customHeight="1" outlineLevel="1" x14ac:dyDescent="0.2">
      <c r="A182" s="163" t="s">
        <v>2585</v>
      </c>
      <c r="B182" s="94" t="s">
        <v>238</v>
      </c>
      <c r="C182" s="70" t="s">
        <v>79</v>
      </c>
      <c r="D182" s="71">
        <v>1179.95</v>
      </c>
      <c r="E182" s="71">
        <v>1076.81</v>
      </c>
      <c r="F182" s="71">
        <v>1001.83</v>
      </c>
      <c r="G182" s="71">
        <v>983.55</v>
      </c>
      <c r="H182" s="71">
        <v>1036.8</v>
      </c>
      <c r="I182" s="71">
        <v>1086.58</v>
      </c>
      <c r="J182" s="71">
        <v>1290.75</v>
      </c>
      <c r="K182" s="71">
        <v>1585.39</v>
      </c>
      <c r="L182" s="71">
        <v>1689.24</v>
      </c>
      <c r="M182" s="71">
        <v>1878.12</v>
      </c>
      <c r="N182" s="71">
        <v>1899.54</v>
      </c>
      <c r="O182" s="71">
        <v>1926.71</v>
      </c>
      <c r="P182" s="71">
        <v>1928.97</v>
      </c>
      <c r="Q182" s="71">
        <v>1942.98</v>
      </c>
      <c r="R182" s="71">
        <v>1915.83</v>
      </c>
      <c r="S182" s="71">
        <v>1873.81</v>
      </c>
      <c r="T182" s="71">
        <v>1821.71</v>
      </c>
      <c r="U182" s="71">
        <v>1777.85</v>
      </c>
      <c r="V182" s="71">
        <v>1759.13</v>
      </c>
      <c r="W182" s="71">
        <v>1831.64</v>
      </c>
      <c r="X182" s="71">
        <v>1957.84</v>
      </c>
      <c r="Y182" s="71">
        <v>1895.5</v>
      </c>
      <c r="Z182" s="71">
        <v>1633.02</v>
      </c>
      <c r="AA182" s="71">
        <v>1457.25</v>
      </c>
    </row>
    <row r="183" spans="1:27" ht="12.75" hidden="1" customHeight="1" outlineLevel="1" x14ac:dyDescent="0.2">
      <c r="A183" s="163" t="s">
        <v>2586</v>
      </c>
      <c r="B183" s="94" t="s">
        <v>90</v>
      </c>
      <c r="C183" s="70" t="s">
        <v>79</v>
      </c>
      <c r="D183" s="71">
        <f>$D$168</f>
        <v>113.12</v>
      </c>
      <c r="E183" s="71">
        <f>$D$168</f>
        <v>113.12</v>
      </c>
      <c r="F183" s="71">
        <f t="shared" ref="F183:AA183" si="103">$D$168</f>
        <v>113.12</v>
      </c>
      <c r="G183" s="71">
        <f t="shared" si="103"/>
        <v>113.12</v>
      </c>
      <c r="H183" s="71">
        <f t="shared" si="103"/>
        <v>113.12</v>
      </c>
      <c r="I183" s="71">
        <f t="shared" si="103"/>
        <v>113.12</v>
      </c>
      <c r="J183" s="71">
        <f t="shared" si="103"/>
        <v>113.12</v>
      </c>
      <c r="K183" s="71">
        <f t="shared" si="103"/>
        <v>113.12</v>
      </c>
      <c r="L183" s="71">
        <f t="shared" si="103"/>
        <v>113.12</v>
      </c>
      <c r="M183" s="71">
        <f t="shared" si="103"/>
        <v>113.12</v>
      </c>
      <c r="N183" s="71">
        <f t="shared" si="103"/>
        <v>113.12</v>
      </c>
      <c r="O183" s="71">
        <f t="shared" si="103"/>
        <v>113.12</v>
      </c>
      <c r="P183" s="71">
        <f t="shared" si="103"/>
        <v>113.12</v>
      </c>
      <c r="Q183" s="71">
        <f t="shared" si="103"/>
        <v>113.12</v>
      </c>
      <c r="R183" s="71">
        <f t="shared" si="103"/>
        <v>113.12</v>
      </c>
      <c r="S183" s="71">
        <f t="shared" si="103"/>
        <v>113.12</v>
      </c>
      <c r="T183" s="71">
        <f t="shared" si="103"/>
        <v>113.12</v>
      </c>
      <c r="U183" s="71">
        <f t="shared" si="103"/>
        <v>113.12</v>
      </c>
      <c r="V183" s="71">
        <f t="shared" si="103"/>
        <v>113.12</v>
      </c>
      <c r="W183" s="71">
        <f t="shared" si="103"/>
        <v>113.12</v>
      </c>
      <c r="X183" s="71">
        <f t="shared" si="103"/>
        <v>113.12</v>
      </c>
      <c r="Y183" s="71">
        <f t="shared" si="103"/>
        <v>113.12</v>
      </c>
      <c r="Z183" s="71">
        <f t="shared" si="103"/>
        <v>113.12</v>
      </c>
      <c r="AA183" s="71">
        <f t="shared" si="103"/>
        <v>113.12</v>
      </c>
    </row>
    <row r="184" spans="1:27" ht="12.75" hidden="1" customHeight="1" outlineLevel="1" x14ac:dyDescent="0.2">
      <c r="A184" s="163" t="s">
        <v>2587</v>
      </c>
      <c r="B184" s="94" t="s">
        <v>83</v>
      </c>
      <c r="C184" s="70" t="s">
        <v>79</v>
      </c>
      <c r="D184" s="71">
        <v>4.95</v>
      </c>
      <c r="E184" s="71">
        <v>4.95</v>
      </c>
      <c r="F184" s="71">
        <v>4.95</v>
      </c>
      <c r="G184" s="71">
        <v>4.95</v>
      </c>
      <c r="H184" s="71">
        <v>4.95</v>
      </c>
      <c r="I184" s="71">
        <v>4.95</v>
      </c>
      <c r="J184" s="71">
        <v>4.95</v>
      </c>
      <c r="K184" s="71">
        <v>4.95</v>
      </c>
      <c r="L184" s="71">
        <v>4.95</v>
      </c>
      <c r="M184" s="71">
        <v>4.95</v>
      </c>
      <c r="N184" s="71">
        <v>4.95</v>
      </c>
      <c r="O184" s="71">
        <v>4.95</v>
      </c>
      <c r="P184" s="71">
        <v>4.95</v>
      </c>
      <c r="Q184" s="71">
        <v>4.95</v>
      </c>
      <c r="R184" s="71">
        <v>4.95</v>
      </c>
      <c r="S184" s="71">
        <v>4.95</v>
      </c>
      <c r="T184" s="71">
        <v>4.95</v>
      </c>
      <c r="U184" s="71">
        <v>4.95</v>
      </c>
      <c r="V184" s="71">
        <v>4.95</v>
      </c>
      <c r="W184" s="71">
        <v>4.95</v>
      </c>
      <c r="X184" s="71">
        <v>4.95</v>
      </c>
      <c r="Y184" s="71">
        <v>4.95</v>
      </c>
      <c r="Z184" s="71">
        <v>4.95</v>
      </c>
      <c r="AA184" s="71">
        <v>4.95</v>
      </c>
    </row>
    <row r="185" spans="1:27" ht="12.75" hidden="1" customHeight="1" outlineLevel="1" x14ac:dyDescent="0.2">
      <c r="A185" s="163" t="s">
        <v>2588</v>
      </c>
      <c r="B185" s="94" t="s">
        <v>81</v>
      </c>
      <c r="C185" s="70" t="s">
        <v>79</v>
      </c>
      <c r="D185" s="71">
        <f>$D$11</f>
        <v>110.23</v>
      </c>
      <c r="E185" s="71">
        <f t="shared" ref="E185:AA185" si="104">$D$11</f>
        <v>110.23</v>
      </c>
      <c r="F185" s="71">
        <f t="shared" si="104"/>
        <v>110.23</v>
      </c>
      <c r="G185" s="71">
        <f t="shared" si="104"/>
        <v>110.23</v>
      </c>
      <c r="H185" s="71">
        <f t="shared" si="104"/>
        <v>110.23</v>
      </c>
      <c r="I185" s="71">
        <f t="shared" si="104"/>
        <v>110.23</v>
      </c>
      <c r="J185" s="71">
        <f t="shared" si="104"/>
        <v>110.23</v>
      </c>
      <c r="K185" s="71">
        <f t="shared" si="104"/>
        <v>110.23</v>
      </c>
      <c r="L185" s="71">
        <f t="shared" si="104"/>
        <v>110.23</v>
      </c>
      <c r="M185" s="71">
        <f t="shared" si="104"/>
        <v>110.23</v>
      </c>
      <c r="N185" s="71">
        <f t="shared" si="104"/>
        <v>110.23</v>
      </c>
      <c r="O185" s="71">
        <f t="shared" si="104"/>
        <v>110.23</v>
      </c>
      <c r="P185" s="71">
        <f t="shared" si="104"/>
        <v>110.23</v>
      </c>
      <c r="Q185" s="71">
        <f t="shared" si="104"/>
        <v>110.23</v>
      </c>
      <c r="R185" s="71">
        <f t="shared" si="104"/>
        <v>110.23</v>
      </c>
      <c r="S185" s="71">
        <f t="shared" si="104"/>
        <v>110.23</v>
      </c>
      <c r="T185" s="71">
        <f t="shared" si="104"/>
        <v>110.23</v>
      </c>
      <c r="U185" s="71">
        <f t="shared" si="104"/>
        <v>110.23</v>
      </c>
      <c r="V185" s="71">
        <f t="shared" si="104"/>
        <v>110.23</v>
      </c>
      <c r="W185" s="71">
        <f t="shared" si="104"/>
        <v>110.23</v>
      </c>
      <c r="X185" s="71">
        <f t="shared" si="104"/>
        <v>110.23</v>
      </c>
      <c r="Y185" s="71">
        <f t="shared" si="104"/>
        <v>110.23</v>
      </c>
      <c r="Z185" s="71">
        <f t="shared" si="104"/>
        <v>110.23</v>
      </c>
      <c r="AA185" s="71">
        <f t="shared" si="104"/>
        <v>110.23</v>
      </c>
    </row>
    <row r="186" spans="1:27" ht="12.75" customHeight="1" collapsed="1" x14ac:dyDescent="0.2">
      <c r="A186" s="162" t="s">
        <v>2589</v>
      </c>
      <c r="B186" s="54" t="str">
        <f>"05"&amp;"."&amp;$B$801&amp;"."&amp;$B$802</f>
        <v>05.05.2023</v>
      </c>
      <c r="C186" s="134" t="s">
        <v>76</v>
      </c>
      <c r="D186" s="135">
        <f>ROUND(((D187+D188+D190+D189)/1000),5)</f>
        <v>1.6068899999999999</v>
      </c>
      <c r="E186" s="135">
        <f>ROUND(((E187+E188+E190+E189)/1000),5)</f>
        <v>1.42031</v>
      </c>
      <c r="F186" s="135">
        <f>ROUND(((F187+F188+F190+F189)/1000),5)</f>
        <v>1.3450299999999999</v>
      </c>
      <c r="G186" s="135">
        <f t="shared" ref="G186:AA186" si="105">ROUND(((G187+G188+G190+G189)/1000),5)</f>
        <v>1.32185</v>
      </c>
      <c r="H186" s="135">
        <f t="shared" si="105"/>
        <v>1.36903</v>
      </c>
      <c r="I186" s="135">
        <f t="shared" si="105"/>
        <v>1.48011</v>
      </c>
      <c r="J186" s="135">
        <f t="shared" si="105"/>
        <v>1.6035900000000001</v>
      </c>
      <c r="K186" s="135">
        <f t="shared" si="105"/>
        <v>1.8339799999999999</v>
      </c>
      <c r="L186" s="135">
        <f t="shared" si="105"/>
        <v>2.0415100000000002</v>
      </c>
      <c r="M186" s="135">
        <f t="shared" si="105"/>
        <v>2.1147499999999999</v>
      </c>
      <c r="N186" s="135">
        <f t="shared" si="105"/>
        <v>2.2168999999999999</v>
      </c>
      <c r="O186" s="135">
        <f t="shared" si="105"/>
        <v>2.19049</v>
      </c>
      <c r="P186" s="135">
        <f t="shared" si="105"/>
        <v>2.1739199999999999</v>
      </c>
      <c r="Q186" s="135">
        <f t="shared" si="105"/>
        <v>2.1890299999999998</v>
      </c>
      <c r="R186" s="135">
        <f t="shared" si="105"/>
        <v>2.1736800000000001</v>
      </c>
      <c r="S186" s="135">
        <f t="shared" si="105"/>
        <v>2.1371699999999998</v>
      </c>
      <c r="T186" s="135">
        <f t="shared" si="105"/>
        <v>2.1075699999999999</v>
      </c>
      <c r="U186" s="135">
        <f t="shared" si="105"/>
        <v>2.0998199999999998</v>
      </c>
      <c r="V186" s="135">
        <f t="shared" si="105"/>
        <v>2.10249</v>
      </c>
      <c r="W186" s="135">
        <f t="shared" si="105"/>
        <v>2.1111599999999999</v>
      </c>
      <c r="X186" s="135">
        <f t="shared" si="105"/>
        <v>2.2255199999999999</v>
      </c>
      <c r="Y186" s="135">
        <f t="shared" si="105"/>
        <v>2.1772900000000002</v>
      </c>
      <c r="Z186" s="135">
        <f t="shared" si="105"/>
        <v>2.0439699999999998</v>
      </c>
      <c r="AA186" s="135">
        <f t="shared" si="105"/>
        <v>1.8342499999999999</v>
      </c>
    </row>
    <row r="187" spans="1:27" ht="12.75" hidden="1" customHeight="1" outlineLevel="1" x14ac:dyDescent="0.2">
      <c r="A187" s="163" t="s">
        <v>2590</v>
      </c>
      <c r="B187" s="94" t="s">
        <v>238</v>
      </c>
      <c r="C187" s="70" t="s">
        <v>79</v>
      </c>
      <c r="D187" s="71">
        <v>1378.59</v>
      </c>
      <c r="E187" s="71">
        <v>1192.01</v>
      </c>
      <c r="F187" s="71">
        <v>1116.73</v>
      </c>
      <c r="G187" s="71">
        <v>1093.55</v>
      </c>
      <c r="H187" s="71">
        <v>1140.73</v>
      </c>
      <c r="I187" s="71">
        <v>1251.81</v>
      </c>
      <c r="J187" s="71">
        <v>1375.29</v>
      </c>
      <c r="K187" s="71">
        <v>1605.68</v>
      </c>
      <c r="L187" s="71">
        <v>1813.21</v>
      </c>
      <c r="M187" s="71">
        <v>1886.45</v>
      </c>
      <c r="N187" s="71">
        <v>1988.6</v>
      </c>
      <c r="O187" s="71">
        <v>1962.19</v>
      </c>
      <c r="P187" s="71">
        <v>1945.62</v>
      </c>
      <c r="Q187" s="71">
        <v>1960.73</v>
      </c>
      <c r="R187" s="71">
        <v>1945.38</v>
      </c>
      <c r="S187" s="71">
        <v>1908.87</v>
      </c>
      <c r="T187" s="71">
        <v>1879.27</v>
      </c>
      <c r="U187" s="71">
        <v>1871.52</v>
      </c>
      <c r="V187" s="71">
        <v>1874.19</v>
      </c>
      <c r="W187" s="71">
        <v>1882.86</v>
      </c>
      <c r="X187" s="71">
        <v>1997.22</v>
      </c>
      <c r="Y187" s="71">
        <v>1948.99</v>
      </c>
      <c r="Z187" s="71">
        <v>1815.67</v>
      </c>
      <c r="AA187" s="71">
        <v>1605.95</v>
      </c>
    </row>
    <row r="188" spans="1:27" ht="12.75" hidden="1" customHeight="1" outlineLevel="1" x14ac:dyDescent="0.2">
      <c r="A188" s="163" t="s">
        <v>2591</v>
      </c>
      <c r="B188" s="94" t="s">
        <v>90</v>
      </c>
      <c r="C188" s="70" t="s">
        <v>79</v>
      </c>
      <c r="D188" s="71">
        <f>$D$168</f>
        <v>113.12</v>
      </c>
      <c r="E188" s="71">
        <f>$D$168</f>
        <v>113.12</v>
      </c>
      <c r="F188" s="71">
        <f t="shared" ref="F188:AA188" si="106">$D$168</f>
        <v>113.12</v>
      </c>
      <c r="G188" s="71">
        <f t="shared" si="106"/>
        <v>113.12</v>
      </c>
      <c r="H188" s="71">
        <f t="shared" si="106"/>
        <v>113.12</v>
      </c>
      <c r="I188" s="71">
        <f t="shared" si="106"/>
        <v>113.12</v>
      </c>
      <c r="J188" s="71">
        <f t="shared" si="106"/>
        <v>113.12</v>
      </c>
      <c r="K188" s="71">
        <f t="shared" si="106"/>
        <v>113.12</v>
      </c>
      <c r="L188" s="71">
        <f t="shared" si="106"/>
        <v>113.12</v>
      </c>
      <c r="M188" s="71">
        <f t="shared" si="106"/>
        <v>113.12</v>
      </c>
      <c r="N188" s="71">
        <f t="shared" si="106"/>
        <v>113.12</v>
      </c>
      <c r="O188" s="71">
        <f t="shared" si="106"/>
        <v>113.12</v>
      </c>
      <c r="P188" s="71">
        <f t="shared" si="106"/>
        <v>113.12</v>
      </c>
      <c r="Q188" s="71">
        <f t="shared" si="106"/>
        <v>113.12</v>
      </c>
      <c r="R188" s="71">
        <f t="shared" si="106"/>
        <v>113.12</v>
      </c>
      <c r="S188" s="71">
        <f t="shared" si="106"/>
        <v>113.12</v>
      </c>
      <c r="T188" s="71">
        <f t="shared" si="106"/>
        <v>113.12</v>
      </c>
      <c r="U188" s="71">
        <f t="shared" si="106"/>
        <v>113.12</v>
      </c>
      <c r="V188" s="71">
        <f t="shared" si="106"/>
        <v>113.12</v>
      </c>
      <c r="W188" s="71">
        <f t="shared" si="106"/>
        <v>113.12</v>
      </c>
      <c r="X188" s="71">
        <f t="shared" si="106"/>
        <v>113.12</v>
      </c>
      <c r="Y188" s="71">
        <f t="shared" si="106"/>
        <v>113.12</v>
      </c>
      <c r="Z188" s="71">
        <f t="shared" si="106"/>
        <v>113.12</v>
      </c>
      <c r="AA188" s="71">
        <f t="shared" si="106"/>
        <v>113.12</v>
      </c>
    </row>
    <row r="189" spans="1:27" ht="12.75" hidden="1" customHeight="1" outlineLevel="1" x14ac:dyDescent="0.2">
      <c r="A189" s="163" t="s">
        <v>2592</v>
      </c>
      <c r="B189" s="94" t="s">
        <v>83</v>
      </c>
      <c r="C189" s="70" t="s">
        <v>79</v>
      </c>
      <c r="D189" s="71">
        <v>4.95</v>
      </c>
      <c r="E189" s="71">
        <v>4.95</v>
      </c>
      <c r="F189" s="71">
        <v>4.95</v>
      </c>
      <c r="G189" s="71">
        <v>4.95</v>
      </c>
      <c r="H189" s="71">
        <v>4.95</v>
      </c>
      <c r="I189" s="71">
        <v>4.95</v>
      </c>
      <c r="J189" s="71">
        <v>4.95</v>
      </c>
      <c r="K189" s="71">
        <v>4.95</v>
      </c>
      <c r="L189" s="71">
        <v>4.95</v>
      </c>
      <c r="M189" s="71">
        <v>4.95</v>
      </c>
      <c r="N189" s="71">
        <v>4.95</v>
      </c>
      <c r="O189" s="71">
        <v>4.95</v>
      </c>
      <c r="P189" s="71">
        <v>4.95</v>
      </c>
      <c r="Q189" s="71">
        <v>4.95</v>
      </c>
      <c r="R189" s="71">
        <v>4.95</v>
      </c>
      <c r="S189" s="71">
        <v>4.95</v>
      </c>
      <c r="T189" s="71">
        <v>4.95</v>
      </c>
      <c r="U189" s="71">
        <v>4.95</v>
      </c>
      <c r="V189" s="71">
        <v>4.95</v>
      </c>
      <c r="W189" s="71">
        <v>4.95</v>
      </c>
      <c r="X189" s="71">
        <v>4.95</v>
      </c>
      <c r="Y189" s="71">
        <v>4.95</v>
      </c>
      <c r="Z189" s="71">
        <v>4.95</v>
      </c>
      <c r="AA189" s="71">
        <v>4.95</v>
      </c>
    </row>
    <row r="190" spans="1:27" ht="12.75" hidden="1" customHeight="1" outlineLevel="1" x14ac:dyDescent="0.2">
      <c r="A190" s="163" t="s">
        <v>2593</v>
      </c>
      <c r="B190" s="94" t="s">
        <v>81</v>
      </c>
      <c r="C190" s="70" t="s">
        <v>79</v>
      </c>
      <c r="D190" s="71">
        <f>$D$11</f>
        <v>110.23</v>
      </c>
      <c r="E190" s="71">
        <f t="shared" ref="E190:AA190" si="107">$D$11</f>
        <v>110.23</v>
      </c>
      <c r="F190" s="71">
        <f t="shared" si="107"/>
        <v>110.23</v>
      </c>
      <c r="G190" s="71">
        <f t="shared" si="107"/>
        <v>110.23</v>
      </c>
      <c r="H190" s="71">
        <f t="shared" si="107"/>
        <v>110.23</v>
      </c>
      <c r="I190" s="71">
        <f t="shared" si="107"/>
        <v>110.23</v>
      </c>
      <c r="J190" s="71">
        <f t="shared" si="107"/>
        <v>110.23</v>
      </c>
      <c r="K190" s="71">
        <f t="shared" si="107"/>
        <v>110.23</v>
      </c>
      <c r="L190" s="71">
        <f t="shared" si="107"/>
        <v>110.23</v>
      </c>
      <c r="M190" s="71">
        <f t="shared" si="107"/>
        <v>110.23</v>
      </c>
      <c r="N190" s="71">
        <f t="shared" si="107"/>
        <v>110.23</v>
      </c>
      <c r="O190" s="71">
        <f t="shared" si="107"/>
        <v>110.23</v>
      </c>
      <c r="P190" s="71">
        <f t="shared" si="107"/>
        <v>110.23</v>
      </c>
      <c r="Q190" s="71">
        <f t="shared" si="107"/>
        <v>110.23</v>
      </c>
      <c r="R190" s="71">
        <f t="shared" si="107"/>
        <v>110.23</v>
      </c>
      <c r="S190" s="71">
        <f t="shared" si="107"/>
        <v>110.23</v>
      </c>
      <c r="T190" s="71">
        <f t="shared" si="107"/>
        <v>110.23</v>
      </c>
      <c r="U190" s="71">
        <f t="shared" si="107"/>
        <v>110.23</v>
      </c>
      <c r="V190" s="71">
        <f t="shared" si="107"/>
        <v>110.23</v>
      </c>
      <c r="W190" s="71">
        <f t="shared" si="107"/>
        <v>110.23</v>
      </c>
      <c r="X190" s="71">
        <f t="shared" si="107"/>
        <v>110.23</v>
      </c>
      <c r="Y190" s="71">
        <f t="shared" si="107"/>
        <v>110.23</v>
      </c>
      <c r="Z190" s="71">
        <f t="shared" si="107"/>
        <v>110.23</v>
      </c>
      <c r="AA190" s="71">
        <f t="shared" si="107"/>
        <v>110.23</v>
      </c>
    </row>
    <row r="191" spans="1:27" ht="12.75" customHeight="1" collapsed="1" x14ac:dyDescent="0.2">
      <c r="A191" s="162" t="s">
        <v>2594</v>
      </c>
      <c r="B191" s="54" t="str">
        <f>"06"&amp;"."&amp;$B$801&amp;"."&amp;$B$802</f>
        <v>06.05.2023</v>
      </c>
      <c r="C191" s="134" t="s">
        <v>76</v>
      </c>
      <c r="D191" s="135">
        <f>ROUND(((D192+D193+D195+D194)/1000),5)</f>
        <v>1.72824</v>
      </c>
      <c r="E191" s="135">
        <f>ROUND(((E192+E193+E195+E194)/1000),5)</f>
        <v>1.65191</v>
      </c>
      <c r="F191" s="135">
        <f>ROUND(((F192+F193+F195+F194)/1000),5)</f>
        <v>1.53691</v>
      </c>
      <c r="G191" s="135">
        <f t="shared" ref="G191:AA191" si="108">ROUND(((G192+G193+G195+G194)/1000),5)</f>
        <v>1.4238500000000001</v>
      </c>
      <c r="H191" s="135">
        <f t="shared" si="108"/>
        <v>1.4214899999999999</v>
      </c>
      <c r="I191" s="135">
        <f t="shared" si="108"/>
        <v>1.51559</v>
      </c>
      <c r="J191" s="135">
        <f t="shared" si="108"/>
        <v>1.5622199999999999</v>
      </c>
      <c r="K191" s="135">
        <f t="shared" si="108"/>
        <v>1.6775899999999999</v>
      </c>
      <c r="L191" s="135">
        <f t="shared" si="108"/>
        <v>1.9726699999999999</v>
      </c>
      <c r="M191" s="135">
        <f t="shared" si="108"/>
        <v>2.12277</v>
      </c>
      <c r="N191" s="135">
        <f t="shared" si="108"/>
        <v>2.2022699999999999</v>
      </c>
      <c r="O191" s="135">
        <f t="shared" si="108"/>
        <v>2.1805699999999999</v>
      </c>
      <c r="P191" s="135">
        <f t="shared" si="108"/>
        <v>2.1253000000000002</v>
      </c>
      <c r="Q191" s="135">
        <f t="shared" si="108"/>
        <v>2.12371</v>
      </c>
      <c r="R191" s="135">
        <f t="shared" si="108"/>
        <v>2.1061299999999998</v>
      </c>
      <c r="S191" s="135">
        <f t="shared" si="108"/>
        <v>2.1012300000000002</v>
      </c>
      <c r="T191" s="135">
        <f t="shared" si="108"/>
        <v>2.0695399999999999</v>
      </c>
      <c r="U191" s="135">
        <f t="shared" si="108"/>
        <v>2.0416500000000002</v>
      </c>
      <c r="V191" s="135">
        <f t="shared" si="108"/>
        <v>2.0386600000000001</v>
      </c>
      <c r="W191" s="135">
        <f t="shared" si="108"/>
        <v>2.0792899999999999</v>
      </c>
      <c r="X191" s="135">
        <f t="shared" si="108"/>
        <v>2.24255</v>
      </c>
      <c r="Y191" s="135">
        <f t="shared" si="108"/>
        <v>2.2209500000000002</v>
      </c>
      <c r="Z191" s="135">
        <f t="shared" si="108"/>
        <v>2.0217200000000002</v>
      </c>
      <c r="AA191" s="135">
        <f t="shared" si="108"/>
        <v>1.8588</v>
      </c>
    </row>
    <row r="192" spans="1:27" ht="12.75" hidden="1" customHeight="1" outlineLevel="1" x14ac:dyDescent="0.2">
      <c r="A192" s="163" t="s">
        <v>2595</v>
      </c>
      <c r="B192" s="94" t="s">
        <v>238</v>
      </c>
      <c r="C192" s="70" t="s">
        <v>79</v>
      </c>
      <c r="D192" s="71">
        <v>1499.94</v>
      </c>
      <c r="E192" s="71">
        <v>1423.61</v>
      </c>
      <c r="F192" s="71">
        <v>1308.6099999999999</v>
      </c>
      <c r="G192" s="71">
        <v>1195.55</v>
      </c>
      <c r="H192" s="71">
        <v>1193.19</v>
      </c>
      <c r="I192" s="71">
        <v>1287.29</v>
      </c>
      <c r="J192" s="71">
        <v>1333.92</v>
      </c>
      <c r="K192" s="71">
        <v>1449.29</v>
      </c>
      <c r="L192" s="71">
        <v>1744.37</v>
      </c>
      <c r="M192" s="71">
        <v>1894.47</v>
      </c>
      <c r="N192" s="71">
        <v>1973.97</v>
      </c>
      <c r="O192" s="71">
        <v>1952.27</v>
      </c>
      <c r="P192" s="71">
        <v>1897</v>
      </c>
      <c r="Q192" s="71">
        <v>1895.41</v>
      </c>
      <c r="R192" s="71">
        <v>1877.83</v>
      </c>
      <c r="S192" s="71">
        <v>1872.93</v>
      </c>
      <c r="T192" s="71">
        <v>1841.24</v>
      </c>
      <c r="U192" s="71">
        <v>1813.35</v>
      </c>
      <c r="V192" s="71">
        <v>1810.36</v>
      </c>
      <c r="W192" s="71">
        <v>1850.99</v>
      </c>
      <c r="X192" s="71">
        <v>2014.25</v>
      </c>
      <c r="Y192" s="71">
        <v>1992.65</v>
      </c>
      <c r="Z192" s="71">
        <v>1793.42</v>
      </c>
      <c r="AA192" s="71">
        <v>1630.5</v>
      </c>
    </row>
    <row r="193" spans="1:27" ht="12.75" hidden="1" customHeight="1" outlineLevel="1" x14ac:dyDescent="0.2">
      <c r="A193" s="163" t="s">
        <v>2596</v>
      </c>
      <c r="B193" s="94" t="s">
        <v>90</v>
      </c>
      <c r="C193" s="70" t="s">
        <v>79</v>
      </c>
      <c r="D193" s="71">
        <f>$D$168</f>
        <v>113.12</v>
      </c>
      <c r="E193" s="71">
        <f>$D$168</f>
        <v>113.12</v>
      </c>
      <c r="F193" s="71">
        <f t="shared" ref="F193:AA193" si="109">$D$168</f>
        <v>113.12</v>
      </c>
      <c r="G193" s="71">
        <f t="shared" si="109"/>
        <v>113.12</v>
      </c>
      <c r="H193" s="71">
        <f t="shared" si="109"/>
        <v>113.12</v>
      </c>
      <c r="I193" s="71">
        <f t="shared" si="109"/>
        <v>113.12</v>
      </c>
      <c r="J193" s="71">
        <f t="shared" si="109"/>
        <v>113.12</v>
      </c>
      <c r="K193" s="71">
        <f t="shared" si="109"/>
        <v>113.12</v>
      </c>
      <c r="L193" s="71">
        <f t="shared" si="109"/>
        <v>113.12</v>
      </c>
      <c r="M193" s="71">
        <f t="shared" si="109"/>
        <v>113.12</v>
      </c>
      <c r="N193" s="71">
        <f t="shared" si="109"/>
        <v>113.12</v>
      </c>
      <c r="O193" s="71">
        <f t="shared" si="109"/>
        <v>113.12</v>
      </c>
      <c r="P193" s="71">
        <f t="shared" si="109"/>
        <v>113.12</v>
      </c>
      <c r="Q193" s="71">
        <f t="shared" si="109"/>
        <v>113.12</v>
      </c>
      <c r="R193" s="71">
        <f t="shared" si="109"/>
        <v>113.12</v>
      </c>
      <c r="S193" s="71">
        <f t="shared" si="109"/>
        <v>113.12</v>
      </c>
      <c r="T193" s="71">
        <f t="shared" si="109"/>
        <v>113.12</v>
      </c>
      <c r="U193" s="71">
        <f t="shared" si="109"/>
        <v>113.12</v>
      </c>
      <c r="V193" s="71">
        <f t="shared" si="109"/>
        <v>113.12</v>
      </c>
      <c r="W193" s="71">
        <f t="shared" si="109"/>
        <v>113.12</v>
      </c>
      <c r="X193" s="71">
        <f t="shared" si="109"/>
        <v>113.12</v>
      </c>
      <c r="Y193" s="71">
        <f t="shared" si="109"/>
        <v>113.12</v>
      </c>
      <c r="Z193" s="71">
        <f t="shared" si="109"/>
        <v>113.12</v>
      </c>
      <c r="AA193" s="71">
        <f t="shared" si="109"/>
        <v>113.12</v>
      </c>
    </row>
    <row r="194" spans="1:27" ht="12.75" hidden="1" customHeight="1" outlineLevel="1" x14ac:dyDescent="0.2">
      <c r="A194" s="163" t="s">
        <v>2597</v>
      </c>
      <c r="B194" s="94" t="s">
        <v>83</v>
      </c>
      <c r="C194" s="70" t="s">
        <v>79</v>
      </c>
      <c r="D194" s="71">
        <v>4.95</v>
      </c>
      <c r="E194" s="71">
        <v>4.95</v>
      </c>
      <c r="F194" s="71">
        <v>4.95</v>
      </c>
      <c r="G194" s="71">
        <v>4.95</v>
      </c>
      <c r="H194" s="71">
        <v>4.95</v>
      </c>
      <c r="I194" s="71">
        <v>4.95</v>
      </c>
      <c r="J194" s="71">
        <v>4.95</v>
      </c>
      <c r="K194" s="71">
        <v>4.95</v>
      </c>
      <c r="L194" s="71">
        <v>4.95</v>
      </c>
      <c r="M194" s="71">
        <v>4.95</v>
      </c>
      <c r="N194" s="71">
        <v>4.95</v>
      </c>
      <c r="O194" s="71">
        <v>4.95</v>
      </c>
      <c r="P194" s="71">
        <v>4.95</v>
      </c>
      <c r="Q194" s="71">
        <v>4.95</v>
      </c>
      <c r="R194" s="71">
        <v>4.95</v>
      </c>
      <c r="S194" s="71">
        <v>4.95</v>
      </c>
      <c r="T194" s="71">
        <v>4.95</v>
      </c>
      <c r="U194" s="71">
        <v>4.95</v>
      </c>
      <c r="V194" s="71">
        <v>4.95</v>
      </c>
      <c r="W194" s="71">
        <v>4.95</v>
      </c>
      <c r="X194" s="71">
        <v>4.95</v>
      </c>
      <c r="Y194" s="71">
        <v>4.95</v>
      </c>
      <c r="Z194" s="71">
        <v>4.95</v>
      </c>
      <c r="AA194" s="71">
        <v>4.95</v>
      </c>
    </row>
    <row r="195" spans="1:27" ht="12.75" hidden="1" customHeight="1" outlineLevel="1" x14ac:dyDescent="0.2">
      <c r="A195" s="163" t="s">
        <v>2598</v>
      </c>
      <c r="B195" s="94" t="s">
        <v>81</v>
      </c>
      <c r="C195" s="70" t="s">
        <v>79</v>
      </c>
      <c r="D195" s="71">
        <f>$D$11</f>
        <v>110.23</v>
      </c>
      <c r="E195" s="71">
        <f t="shared" ref="E195:AA195" si="110">$D$11</f>
        <v>110.23</v>
      </c>
      <c r="F195" s="71">
        <f t="shared" si="110"/>
        <v>110.23</v>
      </c>
      <c r="G195" s="71">
        <f t="shared" si="110"/>
        <v>110.23</v>
      </c>
      <c r="H195" s="71">
        <f t="shared" si="110"/>
        <v>110.23</v>
      </c>
      <c r="I195" s="71">
        <f t="shared" si="110"/>
        <v>110.23</v>
      </c>
      <c r="J195" s="71">
        <f t="shared" si="110"/>
        <v>110.23</v>
      </c>
      <c r="K195" s="71">
        <f t="shared" si="110"/>
        <v>110.23</v>
      </c>
      <c r="L195" s="71">
        <f t="shared" si="110"/>
        <v>110.23</v>
      </c>
      <c r="M195" s="71">
        <f t="shared" si="110"/>
        <v>110.23</v>
      </c>
      <c r="N195" s="71">
        <f t="shared" si="110"/>
        <v>110.23</v>
      </c>
      <c r="O195" s="71">
        <f t="shared" si="110"/>
        <v>110.23</v>
      </c>
      <c r="P195" s="71">
        <f t="shared" si="110"/>
        <v>110.23</v>
      </c>
      <c r="Q195" s="71">
        <f t="shared" si="110"/>
        <v>110.23</v>
      </c>
      <c r="R195" s="71">
        <f t="shared" si="110"/>
        <v>110.23</v>
      </c>
      <c r="S195" s="71">
        <f t="shared" si="110"/>
        <v>110.23</v>
      </c>
      <c r="T195" s="71">
        <f t="shared" si="110"/>
        <v>110.23</v>
      </c>
      <c r="U195" s="71">
        <f t="shared" si="110"/>
        <v>110.23</v>
      </c>
      <c r="V195" s="71">
        <f t="shared" si="110"/>
        <v>110.23</v>
      </c>
      <c r="W195" s="71">
        <f t="shared" si="110"/>
        <v>110.23</v>
      </c>
      <c r="X195" s="71">
        <f t="shared" si="110"/>
        <v>110.23</v>
      </c>
      <c r="Y195" s="71">
        <f t="shared" si="110"/>
        <v>110.23</v>
      </c>
      <c r="Z195" s="71">
        <f t="shared" si="110"/>
        <v>110.23</v>
      </c>
      <c r="AA195" s="71">
        <f t="shared" si="110"/>
        <v>110.23</v>
      </c>
    </row>
    <row r="196" spans="1:27" ht="12.75" customHeight="1" collapsed="1" x14ac:dyDescent="0.2">
      <c r="A196" s="162" t="s">
        <v>2599</v>
      </c>
      <c r="B196" s="54" t="str">
        <f>"07"&amp;"."&amp;$B$801&amp;"."&amp;$B$802</f>
        <v>07.05.2023</v>
      </c>
      <c r="C196" s="134" t="s">
        <v>76</v>
      </c>
      <c r="D196" s="135">
        <f>ROUND(((D197+D198+D200+D199)/1000),5)</f>
        <v>1.6915899999999999</v>
      </c>
      <c r="E196" s="135">
        <f>ROUND(((E197+E198+E200+E199)/1000),5)</f>
        <v>1.5445199999999999</v>
      </c>
      <c r="F196" s="135">
        <f>ROUND(((F197+F198+F200+F199)/1000),5)</f>
        <v>1.4230799999999999</v>
      </c>
      <c r="G196" s="135">
        <f t="shared" ref="G196:AA196" si="111">ROUND(((G197+G198+G200+G199)/1000),5)</f>
        <v>1.3744400000000001</v>
      </c>
      <c r="H196" s="135">
        <f t="shared" si="111"/>
        <v>1.3528100000000001</v>
      </c>
      <c r="I196" s="135">
        <f t="shared" si="111"/>
        <v>1.31396</v>
      </c>
      <c r="J196" s="135">
        <f t="shared" si="111"/>
        <v>1.4119200000000001</v>
      </c>
      <c r="K196" s="135">
        <f t="shared" si="111"/>
        <v>1.50908</v>
      </c>
      <c r="L196" s="135">
        <f t="shared" si="111"/>
        <v>1.69015</v>
      </c>
      <c r="M196" s="135">
        <f t="shared" si="111"/>
        <v>1.85334</v>
      </c>
      <c r="N196" s="135">
        <f t="shared" si="111"/>
        <v>1.8921399999999999</v>
      </c>
      <c r="O196" s="135">
        <f t="shared" si="111"/>
        <v>1.90242</v>
      </c>
      <c r="P196" s="135">
        <f t="shared" si="111"/>
        <v>1.8966400000000001</v>
      </c>
      <c r="Q196" s="135">
        <f t="shared" si="111"/>
        <v>1.8893599999999999</v>
      </c>
      <c r="R196" s="135">
        <f t="shared" si="111"/>
        <v>1.8790800000000001</v>
      </c>
      <c r="S196" s="135">
        <f t="shared" si="111"/>
        <v>1.8732899999999999</v>
      </c>
      <c r="T196" s="135">
        <f t="shared" si="111"/>
        <v>1.85751</v>
      </c>
      <c r="U196" s="135">
        <f t="shared" si="111"/>
        <v>1.8730899999999999</v>
      </c>
      <c r="V196" s="135">
        <f t="shared" si="111"/>
        <v>1.8997200000000001</v>
      </c>
      <c r="W196" s="135">
        <f t="shared" si="111"/>
        <v>1.9593799999999999</v>
      </c>
      <c r="X196" s="135">
        <f t="shared" si="111"/>
        <v>2.0796000000000001</v>
      </c>
      <c r="Y196" s="135">
        <f t="shared" si="111"/>
        <v>2.13707</v>
      </c>
      <c r="Z196" s="135">
        <f t="shared" si="111"/>
        <v>1.8775200000000001</v>
      </c>
      <c r="AA196" s="135">
        <f t="shared" si="111"/>
        <v>1.71319</v>
      </c>
    </row>
    <row r="197" spans="1:27" ht="12.75" hidden="1" customHeight="1" outlineLevel="1" x14ac:dyDescent="0.2">
      <c r="A197" s="163" t="s">
        <v>2600</v>
      </c>
      <c r="B197" s="94" t="s">
        <v>238</v>
      </c>
      <c r="C197" s="70" t="s">
        <v>79</v>
      </c>
      <c r="D197" s="71">
        <v>1463.29</v>
      </c>
      <c r="E197" s="71">
        <v>1316.22</v>
      </c>
      <c r="F197" s="71">
        <v>1194.78</v>
      </c>
      <c r="G197" s="71">
        <v>1146.1400000000001</v>
      </c>
      <c r="H197" s="71">
        <v>1124.51</v>
      </c>
      <c r="I197" s="71">
        <v>1085.6600000000001</v>
      </c>
      <c r="J197" s="71">
        <v>1183.6199999999999</v>
      </c>
      <c r="K197" s="71">
        <v>1280.78</v>
      </c>
      <c r="L197" s="71">
        <v>1461.85</v>
      </c>
      <c r="M197" s="71">
        <v>1625.04</v>
      </c>
      <c r="N197" s="71">
        <v>1663.84</v>
      </c>
      <c r="O197" s="71">
        <v>1674.12</v>
      </c>
      <c r="P197" s="71">
        <v>1668.34</v>
      </c>
      <c r="Q197" s="71">
        <v>1661.06</v>
      </c>
      <c r="R197" s="71">
        <v>1650.78</v>
      </c>
      <c r="S197" s="71">
        <v>1644.99</v>
      </c>
      <c r="T197" s="71">
        <v>1629.21</v>
      </c>
      <c r="U197" s="71">
        <v>1644.79</v>
      </c>
      <c r="V197" s="71">
        <v>1671.42</v>
      </c>
      <c r="W197" s="71">
        <v>1731.08</v>
      </c>
      <c r="X197" s="71">
        <v>1851.3</v>
      </c>
      <c r="Y197" s="71">
        <v>1908.77</v>
      </c>
      <c r="Z197" s="71">
        <v>1649.22</v>
      </c>
      <c r="AA197" s="71">
        <v>1484.89</v>
      </c>
    </row>
    <row r="198" spans="1:27" ht="12.75" hidden="1" customHeight="1" outlineLevel="1" x14ac:dyDescent="0.2">
      <c r="A198" s="163" t="s">
        <v>2601</v>
      </c>
      <c r="B198" s="94" t="s">
        <v>90</v>
      </c>
      <c r="C198" s="70" t="s">
        <v>79</v>
      </c>
      <c r="D198" s="71">
        <f>$D$168</f>
        <v>113.12</v>
      </c>
      <c r="E198" s="71">
        <f>$D$168</f>
        <v>113.12</v>
      </c>
      <c r="F198" s="71">
        <f t="shared" ref="F198:AA198" si="112">$D$168</f>
        <v>113.12</v>
      </c>
      <c r="G198" s="71">
        <f t="shared" si="112"/>
        <v>113.12</v>
      </c>
      <c r="H198" s="71">
        <f t="shared" si="112"/>
        <v>113.12</v>
      </c>
      <c r="I198" s="71">
        <f t="shared" si="112"/>
        <v>113.12</v>
      </c>
      <c r="J198" s="71">
        <f t="shared" si="112"/>
        <v>113.12</v>
      </c>
      <c r="K198" s="71">
        <f t="shared" si="112"/>
        <v>113.12</v>
      </c>
      <c r="L198" s="71">
        <f t="shared" si="112"/>
        <v>113.12</v>
      </c>
      <c r="M198" s="71">
        <f t="shared" si="112"/>
        <v>113.12</v>
      </c>
      <c r="N198" s="71">
        <f t="shared" si="112"/>
        <v>113.12</v>
      </c>
      <c r="O198" s="71">
        <f t="shared" si="112"/>
        <v>113.12</v>
      </c>
      <c r="P198" s="71">
        <f t="shared" si="112"/>
        <v>113.12</v>
      </c>
      <c r="Q198" s="71">
        <f t="shared" si="112"/>
        <v>113.12</v>
      </c>
      <c r="R198" s="71">
        <f t="shared" si="112"/>
        <v>113.12</v>
      </c>
      <c r="S198" s="71">
        <f t="shared" si="112"/>
        <v>113.12</v>
      </c>
      <c r="T198" s="71">
        <f t="shared" si="112"/>
        <v>113.12</v>
      </c>
      <c r="U198" s="71">
        <f t="shared" si="112"/>
        <v>113.12</v>
      </c>
      <c r="V198" s="71">
        <f t="shared" si="112"/>
        <v>113.12</v>
      </c>
      <c r="W198" s="71">
        <f t="shared" si="112"/>
        <v>113.12</v>
      </c>
      <c r="X198" s="71">
        <f t="shared" si="112"/>
        <v>113.12</v>
      </c>
      <c r="Y198" s="71">
        <f t="shared" si="112"/>
        <v>113.12</v>
      </c>
      <c r="Z198" s="71">
        <f t="shared" si="112"/>
        <v>113.12</v>
      </c>
      <c r="AA198" s="71">
        <f t="shared" si="112"/>
        <v>113.12</v>
      </c>
    </row>
    <row r="199" spans="1:27" ht="12.75" hidden="1" customHeight="1" outlineLevel="1" x14ac:dyDescent="0.2">
      <c r="A199" s="163" t="s">
        <v>2602</v>
      </c>
      <c r="B199" s="94" t="s">
        <v>83</v>
      </c>
      <c r="C199" s="70" t="s">
        <v>79</v>
      </c>
      <c r="D199" s="71">
        <v>4.95</v>
      </c>
      <c r="E199" s="71">
        <v>4.95</v>
      </c>
      <c r="F199" s="71">
        <v>4.95</v>
      </c>
      <c r="G199" s="71">
        <v>4.95</v>
      </c>
      <c r="H199" s="71">
        <v>4.95</v>
      </c>
      <c r="I199" s="71">
        <v>4.95</v>
      </c>
      <c r="J199" s="71">
        <v>4.95</v>
      </c>
      <c r="K199" s="71">
        <v>4.95</v>
      </c>
      <c r="L199" s="71">
        <v>4.95</v>
      </c>
      <c r="M199" s="71">
        <v>4.95</v>
      </c>
      <c r="N199" s="71">
        <v>4.95</v>
      </c>
      <c r="O199" s="71">
        <v>4.95</v>
      </c>
      <c r="P199" s="71">
        <v>4.95</v>
      </c>
      <c r="Q199" s="71">
        <v>4.95</v>
      </c>
      <c r="R199" s="71">
        <v>4.95</v>
      </c>
      <c r="S199" s="71">
        <v>4.95</v>
      </c>
      <c r="T199" s="71">
        <v>4.95</v>
      </c>
      <c r="U199" s="71">
        <v>4.95</v>
      </c>
      <c r="V199" s="71">
        <v>4.95</v>
      </c>
      <c r="W199" s="71">
        <v>4.95</v>
      </c>
      <c r="X199" s="71">
        <v>4.95</v>
      </c>
      <c r="Y199" s="71">
        <v>4.95</v>
      </c>
      <c r="Z199" s="71">
        <v>4.95</v>
      </c>
      <c r="AA199" s="71">
        <v>4.95</v>
      </c>
    </row>
    <row r="200" spans="1:27" ht="12.75" hidden="1" customHeight="1" outlineLevel="1" x14ac:dyDescent="0.2">
      <c r="A200" s="163" t="s">
        <v>2603</v>
      </c>
      <c r="B200" s="94" t="s">
        <v>81</v>
      </c>
      <c r="C200" s="70" t="s">
        <v>79</v>
      </c>
      <c r="D200" s="71">
        <f>$D$11</f>
        <v>110.23</v>
      </c>
      <c r="E200" s="71">
        <f t="shared" ref="E200:AA200" si="113">$D$11</f>
        <v>110.23</v>
      </c>
      <c r="F200" s="71">
        <f t="shared" si="113"/>
        <v>110.23</v>
      </c>
      <c r="G200" s="71">
        <f t="shared" si="113"/>
        <v>110.23</v>
      </c>
      <c r="H200" s="71">
        <f t="shared" si="113"/>
        <v>110.23</v>
      </c>
      <c r="I200" s="71">
        <f t="shared" si="113"/>
        <v>110.23</v>
      </c>
      <c r="J200" s="71">
        <f t="shared" si="113"/>
        <v>110.23</v>
      </c>
      <c r="K200" s="71">
        <f t="shared" si="113"/>
        <v>110.23</v>
      </c>
      <c r="L200" s="71">
        <f t="shared" si="113"/>
        <v>110.23</v>
      </c>
      <c r="M200" s="71">
        <f t="shared" si="113"/>
        <v>110.23</v>
      </c>
      <c r="N200" s="71">
        <f t="shared" si="113"/>
        <v>110.23</v>
      </c>
      <c r="O200" s="71">
        <f t="shared" si="113"/>
        <v>110.23</v>
      </c>
      <c r="P200" s="71">
        <f t="shared" si="113"/>
        <v>110.23</v>
      </c>
      <c r="Q200" s="71">
        <f t="shared" si="113"/>
        <v>110.23</v>
      </c>
      <c r="R200" s="71">
        <f t="shared" si="113"/>
        <v>110.23</v>
      </c>
      <c r="S200" s="71">
        <f t="shared" si="113"/>
        <v>110.23</v>
      </c>
      <c r="T200" s="71">
        <f t="shared" si="113"/>
        <v>110.23</v>
      </c>
      <c r="U200" s="71">
        <f t="shared" si="113"/>
        <v>110.23</v>
      </c>
      <c r="V200" s="71">
        <f t="shared" si="113"/>
        <v>110.23</v>
      </c>
      <c r="W200" s="71">
        <f t="shared" si="113"/>
        <v>110.23</v>
      </c>
      <c r="X200" s="71">
        <f t="shared" si="113"/>
        <v>110.23</v>
      </c>
      <c r="Y200" s="71">
        <f t="shared" si="113"/>
        <v>110.23</v>
      </c>
      <c r="Z200" s="71">
        <f t="shared" si="113"/>
        <v>110.23</v>
      </c>
      <c r="AA200" s="71">
        <f t="shared" si="113"/>
        <v>110.23</v>
      </c>
    </row>
    <row r="201" spans="1:27" ht="12.75" customHeight="1" collapsed="1" x14ac:dyDescent="0.2">
      <c r="A201" s="162" t="s">
        <v>2604</v>
      </c>
      <c r="B201" s="54" t="str">
        <f>"08"&amp;"."&amp;$B$801&amp;"."&amp;$B$802</f>
        <v>08.05.2023</v>
      </c>
      <c r="C201" s="134" t="s">
        <v>76</v>
      </c>
      <c r="D201" s="135">
        <f>ROUND(((D202+D203+D205+D204)/1000),5)</f>
        <v>1.68903</v>
      </c>
      <c r="E201" s="135">
        <f>ROUND(((E202+E203+E205+E204)/1000),5)</f>
        <v>1.58802</v>
      </c>
      <c r="F201" s="135">
        <f>ROUND(((F202+F203+F205+F204)/1000),5)</f>
        <v>1.4635800000000001</v>
      </c>
      <c r="G201" s="135">
        <f t="shared" ref="G201:AA201" si="114">ROUND(((G202+G203+G205+G204)/1000),5)</f>
        <v>1.4379200000000001</v>
      </c>
      <c r="H201" s="135">
        <f t="shared" si="114"/>
        <v>1.4172100000000001</v>
      </c>
      <c r="I201" s="135">
        <f t="shared" si="114"/>
        <v>1.4272499999999999</v>
      </c>
      <c r="J201" s="135">
        <f t="shared" si="114"/>
        <v>1.45963</v>
      </c>
      <c r="K201" s="135">
        <f t="shared" si="114"/>
        <v>1.5828599999999999</v>
      </c>
      <c r="L201" s="135">
        <f t="shared" si="114"/>
        <v>1.8010900000000001</v>
      </c>
      <c r="M201" s="135">
        <f t="shared" si="114"/>
        <v>1.99855</v>
      </c>
      <c r="N201" s="135">
        <f t="shared" si="114"/>
        <v>2.0594800000000002</v>
      </c>
      <c r="O201" s="135">
        <f t="shared" si="114"/>
        <v>2.06786</v>
      </c>
      <c r="P201" s="135">
        <f t="shared" si="114"/>
        <v>2.0550799999999998</v>
      </c>
      <c r="Q201" s="135">
        <f t="shared" si="114"/>
        <v>2.05165</v>
      </c>
      <c r="R201" s="135">
        <f t="shared" si="114"/>
        <v>2.0457100000000001</v>
      </c>
      <c r="S201" s="135">
        <f t="shared" si="114"/>
        <v>2.0390700000000002</v>
      </c>
      <c r="T201" s="135">
        <f t="shared" si="114"/>
        <v>2.0230600000000001</v>
      </c>
      <c r="U201" s="135">
        <f t="shared" si="114"/>
        <v>2.09449</v>
      </c>
      <c r="V201" s="135">
        <f t="shared" si="114"/>
        <v>2.1375700000000002</v>
      </c>
      <c r="W201" s="135">
        <f t="shared" si="114"/>
        <v>2.1831700000000001</v>
      </c>
      <c r="X201" s="135">
        <f t="shared" si="114"/>
        <v>2.18689</v>
      </c>
      <c r="Y201" s="135">
        <f t="shared" si="114"/>
        <v>2.2734399999999999</v>
      </c>
      <c r="Z201" s="135">
        <f t="shared" si="114"/>
        <v>1.9500999999999999</v>
      </c>
      <c r="AA201" s="135">
        <f t="shared" si="114"/>
        <v>1.8071600000000001</v>
      </c>
    </row>
    <row r="202" spans="1:27" ht="12.75" hidden="1" customHeight="1" outlineLevel="1" x14ac:dyDescent="0.2">
      <c r="A202" s="163" t="s">
        <v>2605</v>
      </c>
      <c r="B202" s="94" t="s">
        <v>238</v>
      </c>
      <c r="C202" s="70" t="s">
        <v>79</v>
      </c>
      <c r="D202" s="71">
        <v>1460.73</v>
      </c>
      <c r="E202" s="71">
        <v>1359.72</v>
      </c>
      <c r="F202" s="71">
        <v>1235.28</v>
      </c>
      <c r="G202" s="71">
        <v>1209.6199999999999</v>
      </c>
      <c r="H202" s="71">
        <v>1188.9100000000001</v>
      </c>
      <c r="I202" s="71">
        <v>1198.95</v>
      </c>
      <c r="J202" s="71">
        <v>1231.33</v>
      </c>
      <c r="K202" s="71">
        <v>1354.56</v>
      </c>
      <c r="L202" s="71">
        <v>1572.79</v>
      </c>
      <c r="M202" s="71">
        <v>1770.25</v>
      </c>
      <c r="N202" s="71">
        <v>1831.18</v>
      </c>
      <c r="O202" s="71">
        <v>1839.56</v>
      </c>
      <c r="P202" s="71">
        <v>1826.78</v>
      </c>
      <c r="Q202" s="71">
        <v>1823.35</v>
      </c>
      <c r="R202" s="71">
        <v>1817.41</v>
      </c>
      <c r="S202" s="71">
        <v>1810.77</v>
      </c>
      <c r="T202" s="71">
        <v>1794.76</v>
      </c>
      <c r="U202" s="71">
        <v>1866.19</v>
      </c>
      <c r="V202" s="71">
        <v>1909.27</v>
      </c>
      <c r="W202" s="71">
        <v>1954.87</v>
      </c>
      <c r="X202" s="71">
        <v>1958.59</v>
      </c>
      <c r="Y202" s="71">
        <v>2045.14</v>
      </c>
      <c r="Z202" s="71">
        <v>1721.8</v>
      </c>
      <c r="AA202" s="71">
        <v>1578.86</v>
      </c>
    </row>
    <row r="203" spans="1:27" ht="12.75" hidden="1" customHeight="1" outlineLevel="1" x14ac:dyDescent="0.2">
      <c r="A203" s="163" t="s">
        <v>2606</v>
      </c>
      <c r="B203" s="94" t="s">
        <v>90</v>
      </c>
      <c r="C203" s="70" t="s">
        <v>79</v>
      </c>
      <c r="D203" s="71">
        <f>$D$168</f>
        <v>113.12</v>
      </c>
      <c r="E203" s="71">
        <f>$D$168</f>
        <v>113.12</v>
      </c>
      <c r="F203" s="71">
        <f t="shared" ref="F203:AA203" si="115">$D$168</f>
        <v>113.12</v>
      </c>
      <c r="G203" s="71">
        <f t="shared" si="115"/>
        <v>113.12</v>
      </c>
      <c r="H203" s="71">
        <f t="shared" si="115"/>
        <v>113.12</v>
      </c>
      <c r="I203" s="71">
        <f t="shared" si="115"/>
        <v>113.12</v>
      </c>
      <c r="J203" s="71">
        <f t="shared" si="115"/>
        <v>113.12</v>
      </c>
      <c r="K203" s="71">
        <f t="shared" si="115"/>
        <v>113.12</v>
      </c>
      <c r="L203" s="71">
        <f t="shared" si="115"/>
        <v>113.12</v>
      </c>
      <c r="M203" s="71">
        <f t="shared" si="115"/>
        <v>113.12</v>
      </c>
      <c r="N203" s="71">
        <f t="shared" si="115"/>
        <v>113.12</v>
      </c>
      <c r="O203" s="71">
        <f t="shared" si="115"/>
        <v>113.12</v>
      </c>
      <c r="P203" s="71">
        <f t="shared" si="115"/>
        <v>113.12</v>
      </c>
      <c r="Q203" s="71">
        <f t="shared" si="115"/>
        <v>113.12</v>
      </c>
      <c r="R203" s="71">
        <f t="shared" si="115"/>
        <v>113.12</v>
      </c>
      <c r="S203" s="71">
        <f t="shared" si="115"/>
        <v>113.12</v>
      </c>
      <c r="T203" s="71">
        <f t="shared" si="115"/>
        <v>113.12</v>
      </c>
      <c r="U203" s="71">
        <f t="shared" si="115"/>
        <v>113.12</v>
      </c>
      <c r="V203" s="71">
        <f t="shared" si="115"/>
        <v>113.12</v>
      </c>
      <c r="W203" s="71">
        <f t="shared" si="115"/>
        <v>113.12</v>
      </c>
      <c r="X203" s="71">
        <f t="shared" si="115"/>
        <v>113.12</v>
      </c>
      <c r="Y203" s="71">
        <f t="shared" si="115"/>
        <v>113.12</v>
      </c>
      <c r="Z203" s="71">
        <f t="shared" si="115"/>
        <v>113.12</v>
      </c>
      <c r="AA203" s="71">
        <f t="shared" si="115"/>
        <v>113.12</v>
      </c>
    </row>
    <row r="204" spans="1:27" ht="12.75" hidden="1" customHeight="1" outlineLevel="1" x14ac:dyDescent="0.2">
      <c r="A204" s="163" t="s">
        <v>2607</v>
      </c>
      <c r="B204" s="94" t="s">
        <v>83</v>
      </c>
      <c r="C204" s="70" t="s">
        <v>79</v>
      </c>
      <c r="D204" s="71">
        <v>4.95</v>
      </c>
      <c r="E204" s="71">
        <v>4.95</v>
      </c>
      <c r="F204" s="71">
        <v>4.95</v>
      </c>
      <c r="G204" s="71">
        <v>4.95</v>
      </c>
      <c r="H204" s="71">
        <v>4.95</v>
      </c>
      <c r="I204" s="71">
        <v>4.95</v>
      </c>
      <c r="J204" s="71">
        <v>4.95</v>
      </c>
      <c r="K204" s="71">
        <v>4.95</v>
      </c>
      <c r="L204" s="71">
        <v>4.95</v>
      </c>
      <c r="M204" s="71">
        <v>4.95</v>
      </c>
      <c r="N204" s="71">
        <v>4.95</v>
      </c>
      <c r="O204" s="71">
        <v>4.95</v>
      </c>
      <c r="P204" s="71">
        <v>4.95</v>
      </c>
      <c r="Q204" s="71">
        <v>4.95</v>
      </c>
      <c r="R204" s="71">
        <v>4.95</v>
      </c>
      <c r="S204" s="71">
        <v>4.95</v>
      </c>
      <c r="T204" s="71">
        <v>4.95</v>
      </c>
      <c r="U204" s="71">
        <v>4.95</v>
      </c>
      <c r="V204" s="71">
        <v>4.95</v>
      </c>
      <c r="W204" s="71">
        <v>4.95</v>
      </c>
      <c r="X204" s="71">
        <v>4.95</v>
      </c>
      <c r="Y204" s="71">
        <v>4.95</v>
      </c>
      <c r="Z204" s="71">
        <v>4.95</v>
      </c>
      <c r="AA204" s="71">
        <v>4.95</v>
      </c>
    </row>
    <row r="205" spans="1:27" ht="12.75" hidden="1" customHeight="1" outlineLevel="1" x14ac:dyDescent="0.2">
      <c r="A205" s="163" t="s">
        <v>2608</v>
      </c>
      <c r="B205" s="94" t="s">
        <v>81</v>
      </c>
      <c r="C205" s="70" t="s">
        <v>79</v>
      </c>
      <c r="D205" s="71">
        <f>$D$11</f>
        <v>110.23</v>
      </c>
      <c r="E205" s="71">
        <f t="shared" ref="E205:AA205" si="116">$D$11</f>
        <v>110.23</v>
      </c>
      <c r="F205" s="71">
        <f t="shared" si="116"/>
        <v>110.23</v>
      </c>
      <c r="G205" s="71">
        <f t="shared" si="116"/>
        <v>110.23</v>
      </c>
      <c r="H205" s="71">
        <f t="shared" si="116"/>
        <v>110.23</v>
      </c>
      <c r="I205" s="71">
        <f t="shared" si="116"/>
        <v>110.23</v>
      </c>
      <c r="J205" s="71">
        <f t="shared" si="116"/>
        <v>110.23</v>
      </c>
      <c r="K205" s="71">
        <f t="shared" si="116"/>
        <v>110.23</v>
      </c>
      <c r="L205" s="71">
        <f t="shared" si="116"/>
        <v>110.23</v>
      </c>
      <c r="M205" s="71">
        <f t="shared" si="116"/>
        <v>110.23</v>
      </c>
      <c r="N205" s="71">
        <f t="shared" si="116"/>
        <v>110.23</v>
      </c>
      <c r="O205" s="71">
        <f t="shared" si="116"/>
        <v>110.23</v>
      </c>
      <c r="P205" s="71">
        <f t="shared" si="116"/>
        <v>110.23</v>
      </c>
      <c r="Q205" s="71">
        <f t="shared" si="116"/>
        <v>110.23</v>
      </c>
      <c r="R205" s="71">
        <f t="shared" si="116"/>
        <v>110.23</v>
      </c>
      <c r="S205" s="71">
        <f t="shared" si="116"/>
        <v>110.23</v>
      </c>
      <c r="T205" s="71">
        <f t="shared" si="116"/>
        <v>110.23</v>
      </c>
      <c r="U205" s="71">
        <f t="shared" si="116"/>
        <v>110.23</v>
      </c>
      <c r="V205" s="71">
        <f t="shared" si="116"/>
        <v>110.23</v>
      </c>
      <c r="W205" s="71">
        <f t="shared" si="116"/>
        <v>110.23</v>
      </c>
      <c r="X205" s="71">
        <f t="shared" si="116"/>
        <v>110.23</v>
      </c>
      <c r="Y205" s="71">
        <f t="shared" si="116"/>
        <v>110.23</v>
      </c>
      <c r="Z205" s="71">
        <f t="shared" si="116"/>
        <v>110.23</v>
      </c>
      <c r="AA205" s="71">
        <f t="shared" si="116"/>
        <v>110.23</v>
      </c>
    </row>
    <row r="206" spans="1:27" ht="12.75" customHeight="1" collapsed="1" x14ac:dyDescent="0.2">
      <c r="A206" s="162" t="s">
        <v>2609</v>
      </c>
      <c r="B206" s="54" t="str">
        <f>"09"&amp;"."&amp;$B$801&amp;"."&amp;$B$802</f>
        <v>09.05.2023</v>
      </c>
      <c r="C206" s="134" t="s">
        <v>76</v>
      </c>
      <c r="D206" s="135">
        <f>ROUND(((D207+D208+D210+D209)/1000),5)</f>
        <v>1.72885</v>
      </c>
      <c r="E206" s="135">
        <f>ROUND(((E207+E208+E210+E209)/1000),5)</f>
        <v>1.6047499999999999</v>
      </c>
      <c r="F206" s="135">
        <f>ROUND(((F207+F208+F210+F209)/1000),5)</f>
        <v>1.5447599999999999</v>
      </c>
      <c r="G206" s="135">
        <f t="shared" ref="G206:AA206" si="117">ROUND(((G207+G208+G210+G209)/1000),5)</f>
        <v>1.4979</v>
      </c>
      <c r="H206" s="135">
        <f t="shared" si="117"/>
        <v>1.45845</v>
      </c>
      <c r="I206" s="135">
        <f t="shared" si="117"/>
        <v>1.44516</v>
      </c>
      <c r="J206" s="135">
        <f t="shared" si="117"/>
        <v>1.4643900000000001</v>
      </c>
      <c r="K206" s="135">
        <f t="shared" si="117"/>
        <v>1.55613</v>
      </c>
      <c r="L206" s="135">
        <f t="shared" si="117"/>
        <v>1.80159</v>
      </c>
      <c r="M206" s="135">
        <f t="shared" si="117"/>
        <v>1.93475</v>
      </c>
      <c r="N206" s="135">
        <f t="shared" si="117"/>
        <v>2.0317599999999998</v>
      </c>
      <c r="O206" s="135">
        <f t="shared" si="117"/>
        <v>2.02786</v>
      </c>
      <c r="P206" s="135">
        <f t="shared" si="117"/>
        <v>2.0218400000000001</v>
      </c>
      <c r="Q206" s="135">
        <f t="shared" si="117"/>
        <v>2.02115</v>
      </c>
      <c r="R206" s="135">
        <f t="shared" si="117"/>
        <v>2.0154299999999998</v>
      </c>
      <c r="S206" s="135">
        <f t="shared" si="117"/>
        <v>1.9753000000000001</v>
      </c>
      <c r="T206" s="135">
        <f t="shared" si="117"/>
        <v>1.9679</v>
      </c>
      <c r="U206" s="135">
        <f t="shared" si="117"/>
        <v>2.23481</v>
      </c>
      <c r="V206" s="135">
        <f t="shared" si="117"/>
        <v>2.2371300000000001</v>
      </c>
      <c r="W206" s="135">
        <f t="shared" si="117"/>
        <v>2.2828900000000001</v>
      </c>
      <c r="X206" s="135">
        <f t="shared" si="117"/>
        <v>2.3780000000000001</v>
      </c>
      <c r="Y206" s="135">
        <f t="shared" si="117"/>
        <v>2.4468100000000002</v>
      </c>
      <c r="Z206" s="135">
        <f t="shared" si="117"/>
        <v>2.01986</v>
      </c>
      <c r="AA206" s="135">
        <f t="shared" si="117"/>
        <v>1.87575</v>
      </c>
    </row>
    <row r="207" spans="1:27" ht="12.75" hidden="1" customHeight="1" outlineLevel="1" x14ac:dyDescent="0.2">
      <c r="A207" s="163" t="s">
        <v>2610</v>
      </c>
      <c r="B207" s="94" t="s">
        <v>238</v>
      </c>
      <c r="C207" s="70" t="s">
        <v>79</v>
      </c>
      <c r="D207" s="71">
        <v>1500.55</v>
      </c>
      <c r="E207" s="71">
        <v>1376.45</v>
      </c>
      <c r="F207" s="71">
        <v>1316.46</v>
      </c>
      <c r="G207" s="71">
        <v>1269.5999999999999</v>
      </c>
      <c r="H207" s="71">
        <v>1230.1500000000001</v>
      </c>
      <c r="I207" s="71">
        <v>1216.8599999999999</v>
      </c>
      <c r="J207" s="71">
        <v>1236.0899999999999</v>
      </c>
      <c r="K207" s="71">
        <v>1327.83</v>
      </c>
      <c r="L207" s="71">
        <v>1573.29</v>
      </c>
      <c r="M207" s="71">
        <v>1706.45</v>
      </c>
      <c r="N207" s="71">
        <v>1803.46</v>
      </c>
      <c r="O207" s="71">
        <v>1799.56</v>
      </c>
      <c r="P207" s="71">
        <v>1793.54</v>
      </c>
      <c r="Q207" s="71">
        <v>1792.85</v>
      </c>
      <c r="R207" s="71">
        <v>1787.13</v>
      </c>
      <c r="S207" s="71">
        <v>1747</v>
      </c>
      <c r="T207" s="71">
        <v>1739.6</v>
      </c>
      <c r="U207" s="71">
        <v>2006.51</v>
      </c>
      <c r="V207" s="71">
        <v>2008.83</v>
      </c>
      <c r="W207" s="71">
        <v>2054.59</v>
      </c>
      <c r="X207" s="71">
        <v>2149.6999999999998</v>
      </c>
      <c r="Y207" s="71">
        <v>2218.5100000000002</v>
      </c>
      <c r="Z207" s="71">
        <v>1791.56</v>
      </c>
      <c r="AA207" s="71">
        <v>1647.45</v>
      </c>
    </row>
    <row r="208" spans="1:27" ht="12.75" hidden="1" customHeight="1" outlineLevel="1" x14ac:dyDescent="0.2">
      <c r="A208" s="163" t="s">
        <v>2611</v>
      </c>
      <c r="B208" s="94" t="s">
        <v>90</v>
      </c>
      <c r="C208" s="70" t="s">
        <v>79</v>
      </c>
      <c r="D208" s="71">
        <f>$D$168</f>
        <v>113.12</v>
      </c>
      <c r="E208" s="71">
        <f>$D$168</f>
        <v>113.12</v>
      </c>
      <c r="F208" s="71">
        <f t="shared" ref="F208:AA208" si="118">$D$168</f>
        <v>113.12</v>
      </c>
      <c r="G208" s="71">
        <f t="shared" si="118"/>
        <v>113.12</v>
      </c>
      <c r="H208" s="71">
        <f t="shared" si="118"/>
        <v>113.12</v>
      </c>
      <c r="I208" s="71">
        <f t="shared" si="118"/>
        <v>113.12</v>
      </c>
      <c r="J208" s="71">
        <f t="shared" si="118"/>
        <v>113.12</v>
      </c>
      <c r="K208" s="71">
        <f t="shared" si="118"/>
        <v>113.12</v>
      </c>
      <c r="L208" s="71">
        <f t="shared" si="118"/>
        <v>113.12</v>
      </c>
      <c r="M208" s="71">
        <f t="shared" si="118"/>
        <v>113.12</v>
      </c>
      <c r="N208" s="71">
        <f t="shared" si="118"/>
        <v>113.12</v>
      </c>
      <c r="O208" s="71">
        <f t="shared" si="118"/>
        <v>113.12</v>
      </c>
      <c r="P208" s="71">
        <f t="shared" si="118"/>
        <v>113.12</v>
      </c>
      <c r="Q208" s="71">
        <f t="shared" si="118"/>
        <v>113.12</v>
      </c>
      <c r="R208" s="71">
        <f t="shared" si="118"/>
        <v>113.12</v>
      </c>
      <c r="S208" s="71">
        <f t="shared" si="118"/>
        <v>113.12</v>
      </c>
      <c r="T208" s="71">
        <f t="shared" si="118"/>
        <v>113.12</v>
      </c>
      <c r="U208" s="71">
        <f t="shared" si="118"/>
        <v>113.12</v>
      </c>
      <c r="V208" s="71">
        <f t="shared" si="118"/>
        <v>113.12</v>
      </c>
      <c r="W208" s="71">
        <f t="shared" si="118"/>
        <v>113.12</v>
      </c>
      <c r="X208" s="71">
        <f t="shared" si="118"/>
        <v>113.12</v>
      </c>
      <c r="Y208" s="71">
        <f t="shared" si="118"/>
        <v>113.12</v>
      </c>
      <c r="Z208" s="71">
        <f t="shared" si="118"/>
        <v>113.12</v>
      </c>
      <c r="AA208" s="71">
        <f t="shared" si="118"/>
        <v>113.12</v>
      </c>
    </row>
    <row r="209" spans="1:27" ht="12.75" hidden="1" customHeight="1" outlineLevel="1" x14ac:dyDescent="0.2">
      <c r="A209" s="163" t="s">
        <v>2612</v>
      </c>
      <c r="B209" s="94" t="s">
        <v>83</v>
      </c>
      <c r="C209" s="70" t="s">
        <v>79</v>
      </c>
      <c r="D209" s="71">
        <v>4.95</v>
      </c>
      <c r="E209" s="71">
        <v>4.95</v>
      </c>
      <c r="F209" s="71">
        <v>4.95</v>
      </c>
      <c r="G209" s="71">
        <v>4.95</v>
      </c>
      <c r="H209" s="71">
        <v>4.95</v>
      </c>
      <c r="I209" s="71">
        <v>4.95</v>
      </c>
      <c r="J209" s="71">
        <v>4.95</v>
      </c>
      <c r="K209" s="71">
        <v>4.95</v>
      </c>
      <c r="L209" s="71">
        <v>4.95</v>
      </c>
      <c r="M209" s="71">
        <v>4.95</v>
      </c>
      <c r="N209" s="71">
        <v>4.95</v>
      </c>
      <c r="O209" s="71">
        <v>4.95</v>
      </c>
      <c r="P209" s="71">
        <v>4.95</v>
      </c>
      <c r="Q209" s="71">
        <v>4.95</v>
      </c>
      <c r="R209" s="71">
        <v>4.95</v>
      </c>
      <c r="S209" s="71">
        <v>4.95</v>
      </c>
      <c r="T209" s="71">
        <v>4.95</v>
      </c>
      <c r="U209" s="71">
        <v>4.95</v>
      </c>
      <c r="V209" s="71">
        <v>4.95</v>
      </c>
      <c r="W209" s="71">
        <v>4.95</v>
      </c>
      <c r="X209" s="71">
        <v>4.95</v>
      </c>
      <c r="Y209" s="71">
        <v>4.95</v>
      </c>
      <c r="Z209" s="71">
        <v>4.95</v>
      </c>
      <c r="AA209" s="71">
        <v>4.95</v>
      </c>
    </row>
    <row r="210" spans="1:27" ht="12.75" hidden="1" customHeight="1" outlineLevel="1" x14ac:dyDescent="0.2">
      <c r="A210" s="163" t="s">
        <v>2613</v>
      </c>
      <c r="B210" s="94" t="s">
        <v>81</v>
      </c>
      <c r="C210" s="70" t="s">
        <v>79</v>
      </c>
      <c r="D210" s="71">
        <f>$D$11</f>
        <v>110.23</v>
      </c>
      <c r="E210" s="71">
        <f t="shared" ref="E210:AA210" si="119">$D$11</f>
        <v>110.23</v>
      </c>
      <c r="F210" s="71">
        <f t="shared" si="119"/>
        <v>110.23</v>
      </c>
      <c r="G210" s="71">
        <f t="shared" si="119"/>
        <v>110.23</v>
      </c>
      <c r="H210" s="71">
        <f t="shared" si="119"/>
        <v>110.23</v>
      </c>
      <c r="I210" s="71">
        <f t="shared" si="119"/>
        <v>110.23</v>
      </c>
      <c r="J210" s="71">
        <f t="shared" si="119"/>
        <v>110.23</v>
      </c>
      <c r="K210" s="71">
        <f t="shared" si="119"/>
        <v>110.23</v>
      </c>
      <c r="L210" s="71">
        <f t="shared" si="119"/>
        <v>110.23</v>
      </c>
      <c r="M210" s="71">
        <f t="shared" si="119"/>
        <v>110.23</v>
      </c>
      <c r="N210" s="71">
        <f t="shared" si="119"/>
        <v>110.23</v>
      </c>
      <c r="O210" s="71">
        <f t="shared" si="119"/>
        <v>110.23</v>
      </c>
      <c r="P210" s="71">
        <f t="shared" si="119"/>
        <v>110.23</v>
      </c>
      <c r="Q210" s="71">
        <f t="shared" si="119"/>
        <v>110.23</v>
      </c>
      <c r="R210" s="71">
        <f t="shared" si="119"/>
        <v>110.23</v>
      </c>
      <c r="S210" s="71">
        <f t="shared" si="119"/>
        <v>110.23</v>
      </c>
      <c r="T210" s="71">
        <f t="shared" si="119"/>
        <v>110.23</v>
      </c>
      <c r="U210" s="71">
        <f t="shared" si="119"/>
        <v>110.23</v>
      </c>
      <c r="V210" s="71">
        <f t="shared" si="119"/>
        <v>110.23</v>
      </c>
      <c r="W210" s="71">
        <f t="shared" si="119"/>
        <v>110.23</v>
      </c>
      <c r="X210" s="71">
        <f t="shared" si="119"/>
        <v>110.23</v>
      </c>
      <c r="Y210" s="71">
        <f t="shared" si="119"/>
        <v>110.23</v>
      </c>
      <c r="Z210" s="71">
        <f t="shared" si="119"/>
        <v>110.23</v>
      </c>
      <c r="AA210" s="71">
        <f t="shared" si="119"/>
        <v>110.23</v>
      </c>
    </row>
    <row r="211" spans="1:27" ht="12.75" customHeight="1" collapsed="1" x14ac:dyDescent="0.2">
      <c r="A211" s="162" t="s">
        <v>2614</v>
      </c>
      <c r="B211" s="54" t="str">
        <f>"10"&amp;"."&amp;$B$801&amp;"."&amp;$B$802</f>
        <v>10.05.2023</v>
      </c>
      <c r="C211" s="134" t="s">
        <v>76</v>
      </c>
      <c r="D211" s="135">
        <f>ROUND(((D212+D213+D215+D214)/1000),5)</f>
        <v>1.83026</v>
      </c>
      <c r="E211" s="135">
        <f>ROUND(((E212+E213+E215+E214)/1000),5)</f>
        <v>1.6231</v>
      </c>
      <c r="F211" s="135">
        <f>ROUND(((F212+F213+F215+F214)/1000),5)</f>
        <v>1.5323800000000001</v>
      </c>
      <c r="G211" s="135">
        <f t="shared" ref="G211:AA211" si="120">ROUND(((G212+G213+G215+G214)/1000),5)</f>
        <v>1.4817199999999999</v>
      </c>
      <c r="H211" s="135">
        <f t="shared" si="120"/>
        <v>1.50308</v>
      </c>
      <c r="I211" s="135">
        <f t="shared" si="120"/>
        <v>1.5539099999999999</v>
      </c>
      <c r="J211" s="135">
        <f t="shared" si="120"/>
        <v>1.7345900000000001</v>
      </c>
      <c r="K211" s="135">
        <f t="shared" si="120"/>
        <v>1.87876</v>
      </c>
      <c r="L211" s="135">
        <f t="shared" si="120"/>
        <v>2.0924100000000001</v>
      </c>
      <c r="M211" s="135">
        <f t="shared" si="120"/>
        <v>2.2934100000000002</v>
      </c>
      <c r="N211" s="135">
        <f t="shared" si="120"/>
        <v>2.3607800000000001</v>
      </c>
      <c r="O211" s="135">
        <f t="shared" si="120"/>
        <v>2.1758500000000001</v>
      </c>
      <c r="P211" s="135">
        <f t="shared" si="120"/>
        <v>2.1806399999999999</v>
      </c>
      <c r="Q211" s="135">
        <f t="shared" si="120"/>
        <v>2.1946699999999999</v>
      </c>
      <c r="R211" s="135">
        <f t="shared" si="120"/>
        <v>2.1766299999999998</v>
      </c>
      <c r="S211" s="135">
        <f t="shared" si="120"/>
        <v>2.1756899999999999</v>
      </c>
      <c r="T211" s="135">
        <f t="shared" si="120"/>
        <v>2.1353900000000001</v>
      </c>
      <c r="U211" s="135">
        <f t="shared" si="120"/>
        <v>2.1019899999999998</v>
      </c>
      <c r="V211" s="135">
        <f t="shared" si="120"/>
        <v>2.0931799999999998</v>
      </c>
      <c r="W211" s="135">
        <f t="shared" si="120"/>
        <v>2.13896</v>
      </c>
      <c r="X211" s="135">
        <f t="shared" si="120"/>
        <v>2.1935799999999999</v>
      </c>
      <c r="Y211" s="135">
        <f t="shared" si="120"/>
        <v>2.1381800000000002</v>
      </c>
      <c r="Z211" s="135">
        <f t="shared" si="120"/>
        <v>2.0506700000000002</v>
      </c>
      <c r="AA211" s="135">
        <f t="shared" si="120"/>
        <v>1.84954</v>
      </c>
    </row>
    <row r="212" spans="1:27" ht="12.75" hidden="1" customHeight="1" outlineLevel="1" x14ac:dyDescent="0.2">
      <c r="A212" s="163" t="s">
        <v>2615</v>
      </c>
      <c r="B212" s="94" t="s">
        <v>238</v>
      </c>
      <c r="C212" s="70" t="s">
        <v>79</v>
      </c>
      <c r="D212" s="71">
        <v>1601.96</v>
      </c>
      <c r="E212" s="71">
        <v>1394.8</v>
      </c>
      <c r="F212" s="71">
        <v>1304.08</v>
      </c>
      <c r="G212" s="71">
        <v>1253.42</v>
      </c>
      <c r="H212" s="71">
        <v>1274.78</v>
      </c>
      <c r="I212" s="71">
        <v>1325.61</v>
      </c>
      <c r="J212" s="71">
        <v>1506.29</v>
      </c>
      <c r="K212" s="71">
        <v>1650.46</v>
      </c>
      <c r="L212" s="71">
        <v>1864.11</v>
      </c>
      <c r="M212" s="71">
        <v>2065.11</v>
      </c>
      <c r="N212" s="71">
        <v>2132.48</v>
      </c>
      <c r="O212" s="71">
        <v>1947.55</v>
      </c>
      <c r="P212" s="71">
        <v>1952.34</v>
      </c>
      <c r="Q212" s="71">
        <v>1966.37</v>
      </c>
      <c r="R212" s="71">
        <v>1948.33</v>
      </c>
      <c r="S212" s="71">
        <v>1947.39</v>
      </c>
      <c r="T212" s="71">
        <v>1907.09</v>
      </c>
      <c r="U212" s="71">
        <v>1873.69</v>
      </c>
      <c r="V212" s="71">
        <v>1864.88</v>
      </c>
      <c r="W212" s="71">
        <v>1910.66</v>
      </c>
      <c r="X212" s="71">
        <v>1965.28</v>
      </c>
      <c r="Y212" s="71">
        <v>1909.88</v>
      </c>
      <c r="Z212" s="71">
        <v>1822.37</v>
      </c>
      <c r="AA212" s="71">
        <v>1621.24</v>
      </c>
    </row>
    <row r="213" spans="1:27" ht="12.75" hidden="1" customHeight="1" outlineLevel="1" x14ac:dyDescent="0.2">
      <c r="A213" s="163" t="s">
        <v>2616</v>
      </c>
      <c r="B213" s="94" t="s">
        <v>90</v>
      </c>
      <c r="C213" s="70" t="s">
        <v>79</v>
      </c>
      <c r="D213" s="71">
        <f>$D$168</f>
        <v>113.12</v>
      </c>
      <c r="E213" s="71">
        <f>$D$168</f>
        <v>113.12</v>
      </c>
      <c r="F213" s="71">
        <f t="shared" ref="F213:AA213" si="121">$D$168</f>
        <v>113.12</v>
      </c>
      <c r="G213" s="71">
        <f t="shared" si="121"/>
        <v>113.12</v>
      </c>
      <c r="H213" s="71">
        <f t="shared" si="121"/>
        <v>113.12</v>
      </c>
      <c r="I213" s="71">
        <f t="shared" si="121"/>
        <v>113.12</v>
      </c>
      <c r="J213" s="71">
        <f t="shared" si="121"/>
        <v>113.12</v>
      </c>
      <c r="K213" s="71">
        <f t="shared" si="121"/>
        <v>113.12</v>
      </c>
      <c r="L213" s="71">
        <f t="shared" si="121"/>
        <v>113.12</v>
      </c>
      <c r="M213" s="71">
        <f t="shared" si="121"/>
        <v>113.12</v>
      </c>
      <c r="N213" s="71">
        <f t="shared" si="121"/>
        <v>113.12</v>
      </c>
      <c r="O213" s="71">
        <f t="shared" si="121"/>
        <v>113.12</v>
      </c>
      <c r="P213" s="71">
        <f t="shared" si="121"/>
        <v>113.12</v>
      </c>
      <c r="Q213" s="71">
        <f t="shared" si="121"/>
        <v>113.12</v>
      </c>
      <c r="R213" s="71">
        <f t="shared" si="121"/>
        <v>113.12</v>
      </c>
      <c r="S213" s="71">
        <f t="shared" si="121"/>
        <v>113.12</v>
      </c>
      <c r="T213" s="71">
        <f t="shared" si="121"/>
        <v>113.12</v>
      </c>
      <c r="U213" s="71">
        <f t="shared" si="121"/>
        <v>113.12</v>
      </c>
      <c r="V213" s="71">
        <f t="shared" si="121"/>
        <v>113.12</v>
      </c>
      <c r="W213" s="71">
        <f t="shared" si="121"/>
        <v>113.12</v>
      </c>
      <c r="X213" s="71">
        <f t="shared" si="121"/>
        <v>113.12</v>
      </c>
      <c r="Y213" s="71">
        <f t="shared" si="121"/>
        <v>113.12</v>
      </c>
      <c r="Z213" s="71">
        <f t="shared" si="121"/>
        <v>113.12</v>
      </c>
      <c r="AA213" s="71">
        <f t="shared" si="121"/>
        <v>113.12</v>
      </c>
    </row>
    <row r="214" spans="1:27" ht="12.75" hidden="1" customHeight="1" outlineLevel="1" x14ac:dyDescent="0.2">
      <c r="A214" s="163" t="s">
        <v>2617</v>
      </c>
      <c r="B214" s="94" t="s">
        <v>83</v>
      </c>
      <c r="C214" s="70" t="s">
        <v>79</v>
      </c>
      <c r="D214" s="71">
        <v>4.95</v>
      </c>
      <c r="E214" s="71">
        <v>4.95</v>
      </c>
      <c r="F214" s="71">
        <v>4.95</v>
      </c>
      <c r="G214" s="71">
        <v>4.95</v>
      </c>
      <c r="H214" s="71">
        <v>4.95</v>
      </c>
      <c r="I214" s="71">
        <v>4.95</v>
      </c>
      <c r="J214" s="71">
        <v>4.95</v>
      </c>
      <c r="K214" s="71">
        <v>4.95</v>
      </c>
      <c r="L214" s="71">
        <v>4.95</v>
      </c>
      <c r="M214" s="71">
        <v>4.95</v>
      </c>
      <c r="N214" s="71">
        <v>4.95</v>
      </c>
      <c r="O214" s="71">
        <v>4.95</v>
      </c>
      <c r="P214" s="71">
        <v>4.95</v>
      </c>
      <c r="Q214" s="71">
        <v>4.95</v>
      </c>
      <c r="R214" s="71">
        <v>4.95</v>
      </c>
      <c r="S214" s="71">
        <v>4.95</v>
      </c>
      <c r="T214" s="71">
        <v>4.95</v>
      </c>
      <c r="U214" s="71">
        <v>4.95</v>
      </c>
      <c r="V214" s="71">
        <v>4.95</v>
      </c>
      <c r="W214" s="71">
        <v>4.95</v>
      </c>
      <c r="X214" s="71">
        <v>4.95</v>
      </c>
      <c r="Y214" s="71">
        <v>4.95</v>
      </c>
      <c r="Z214" s="71">
        <v>4.95</v>
      </c>
      <c r="AA214" s="71">
        <v>4.95</v>
      </c>
    </row>
    <row r="215" spans="1:27" ht="12.75" hidden="1" customHeight="1" outlineLevel="1" x14ac:dyDescent="0.2">
      <c r="A215" s="163" t="s">
        <v>2618</v>
      </c>
      <c r="B215" s="94" t="s">
        <v>81</v>
      </c>
      <c r="C215" s="70" t="s">
        <v>79</v>
      </c>
      <c r="D215" s="71">
        <f>$D$11</f>
        <v>110.23</v>
      </c>
      <c r="E215" s="71">
        <f t="shared" ref="E215:AA215" si="122">$D$11</f>
        <v>110.23</v>
      </c>
      <c r="F215" s="71">
        <f t="shared" si="122"/>
        <v>110.23</v>
      </c>
      <c r="G215" s="71">
        <f t="shared" si="122"/>
        <v>110.23</v>
      </c>
      <c r="H215" s="71">
        <f t="shared" si="122"/>
        <v>110.23</v>
      </c>
      <c r="I215" s="71">
        <f t="shared" si="122"/>
        <v>110.23</v>
      </c>
      <c r="J215" s="71">
        <f t="shared" si="122"/>
        <v>110.23</v>
      </c>
      <c r="K215" s="71">
        <f t="shared" si="122"/>
        <v>110.23</v>
      </c>
      <c r="L215" s="71">
        <f t="shared" si="122"/>
        <v>110.23</v>
      </c>
      <c r="M215" s="71">
        <f t="shared" si="122"/>
        <v>110.23</v>
      </c>
      <c r="N215" s="71">
        <f t="shared" si="122"/>
        <v>110.23</v>
      </c>
      <c r="O215" s="71">
        <f t="shared" si="122"/>
        <v>110.23</v>
      </c>
      <c r="P215" s="71">
        <f t="shared" si="122"/>
        <v>110.23</v>
      </c>
      <c r="Q215" s="71">
        <f t="shared" si="122"/>
        <v>110.23</v>
      </c>
      <c r="R215" s="71">
        <f t="shared" si="122"/>
        <v>110.23</v>
      </c>
      <c r="S215" s="71">
        <f t="shared" si="122"/>
        <v>110.23</v>
      </c>
      <c r="T215" s="71">
        <f t="shared" si="122"/>
        <v>110.23</v>
      </c>
      <c r="U215" s="71">
        <f t="shared" si="122"/>
        <v>110.23</v>
      </c>
      <c r="V215" s="71">
        <f t="shared" si="122"/>
        <v>110.23</v>
      </c>
      <c r="W215" s="71">
        <f t="shared" si="122"/>
        <v>110.23</v>
      </c>
      <c r="X215" s="71">
        <f t="shared" si="122"/>
        <v>110.23</v>
      </c>
      <c r="Y215" s="71">
        <f t="shared" si="122"/>
        <v>110.23</v>
      </c>
      <c r="Z215" s="71">
        <f t="shared" si="122"/>
        <v>110.23</v>
      </c>
      <c r="AA215" s="71">
        <f t="shared" si="122"/>
        <v>110.23</v>
      </c>
    </row>
    <row r="216" spans="1:27" ht="12.75" customHeight="1" collapsed="1" x14ac:dyDescent="0.2">
      <c r="A216" s="162" t="s">
        <v>2619</v>
      </c>
      <c r="B216" s="54" t="str">
        <f>"11"&amp;"."&amp;$B$801&amp;"."&amp;$B$802</f>
        <v>11.05.2023</v>
      </c>
      <c r="C216" s="134" t="s">
        <v>76</v>
      </c>
      <c r="D216" s="135">
        <f>ROUND(((D217+D218+D220+D219)/1000),5)</f>
        <v>1.43774</v>
      </c>
      <c r="E216" s="135">
        <f>ROUND(((E217+E218+E220+E219)/1000),5)</f>
        <v>1.30227</v>
      </c>
      <c r="F216" s="135">
        <f>ROUND(((F217+F218+F220+F219)/1000),5)</f>
        <v>1.25586</v>
      </c>
      <c r="G216" s="135">
        <f t="shared" ref="G216:AA216" si="123">ROUND(((G217+G218+G220+G219)/1000),5)</f>
        <v>1.2115899999999999</v>
      </c>
      <c r="H216" s="135">
        <f t="shared" si="123"/>
        <v>1.23024</v>
      </c>
      <c r="I216" s="135">
        <f t="shared" si="123"/>
        <v>1.3028</v>
      </c>
      <c r="J216" s="135">
        <f t="shared" si="123"/>
        <v>1.45906</v>
      </c>
      <c r="K216" s="135">
        <f t="shared" si="123"/>
        <v>1.6665300000000001</v>
      </c>
      <c r="L216" s="135">
        <f t="shared" si="123"/>
        <v>1.9333199999999999</v>
      </c>
      <c r="M216" s="135">
        <f t="shared" si="123"/>
        <v>2.0394299999999999</v>
      </c>
      <c r="N216" s="135">
        <f t="shared" si="123"/>
        <v>2.0537299999999998</v>
      </c>
      <c r="O216" s="135">
        <f t="shared" si="123"/>
        <v>2.08229</v>
      </c>
      <c r="P216" s="135">
        <f t="shared" si="123"/>
        <v>2.0937399999999999</v>
      </c>
      <c r="Q216" s="135">
        <f t="shared" si="123"/>
        <v>2.0951900000000001</v>
      </c>
      <c r="R216" s="135">
        <f t="shared" si="123"/>
        <v>2.07626</v>
      </c>
      <c r="S216" s="135">
        <f t="shared" si="123"/>
        <v>1.9941500000000001</v>
      </c>
      <c r="T216" s="135">
        <f t="shared" si="123"/>
        <v>1.9517199999999999</v>
      </c>
      <c r="U216" s="135">
        <f t="shared" si="123"/>
        <v>1.91151</v>
      </c>
      <c r="V216" s="135">
        <f t="shared" si="123"/>
        <v>1.9207000000000001</v>
      </c>
      <c r="W216" s="135">
        <f t="shared" si="123"/>
        <v>1.9366000000000001</v>
      </c>
      <c r="X216" s="135">
        <f t="shared" si="123"/>
        <v>1.9965900000000001</v>
      </c>
      <c r="Y216" s="135">
        <f t="shared" si="123"/>
        <v>2.01892</v>
      </c>
      <c r="Z216" s="135">
        <f t="shared" si="123"/>
        <v>1.85243</v>
      </c>
      <c r="AA216" s="135">
        <f t="shared" si="123"/>
        <v>1.5677300000000001</v>
      </c>
    </row>
    <row r="217" spans="1:27" ht="12.75" hidden="1" customHeight="1" outlineLevel="1" x14ac:dyDescent="0.2">
      <c r="A217" s="163" t="s">
        <v>2620</v>
      </c>
      <c r="B217" s="94" t="s">
        <v>238</v>
      </c>
      <c r="C217" s="70" t="s">
        <v>79</v>
      </c>
      <c r="D217" s="71">
        <v>1209.44</v>
      </c>
      <c r="E217" s="71">
        <v>1073.97</v>
      </c>
      <c r="F217" s="71">
        <v>1027.56</v>
      </c>
      <c r="G217" s="71">
        <v>983.29</v>
      </c>
      <c r="H217" s="71">
        <v>1001.94</v>
      </c>
      <c r="I217" s="71">
        <v>1074.5</v>
      </c>
      <c r="J217" s="71">
        <v>1230.76</v>
      </c>
      <c r="K217" s="71">
        <v>1438.23</v>
      </c>
      <c r="L217" s="71">
        <v>1705.02</v>
      </c>
      <c r="M217" s="71">
        <v>1811.13</v>
      </c>
      <c r="N217" s="71">
        <v>1825.43</v>
      </c>
      <c r="O217" s="71">
        <v>1853.99</v>
      </c>
      <c r="P217" s="71">
        <v>1865.44</v>
      </c>
      <c r="Q217" s="71">
        <v>1866.89</v>
      </c>
      <c r="R217" s="71">
        <v>1847.96</v>
      </c>
      <c r="S217" s="71">
        <v>1765.85</v>
      </c>
      <c r="T217" s="71">
        <v>1723.42</v>
      </c>
      <c r="U217" s="71">
        <v>1683.21</v>
      </c>
      <c r="V217" s="71">
        <v>1692.4</v>
      </c>
      <c r="W217" s="71">
        <v>1708.3</v>
      </c>
      <c r="X217" s="71">
        <v>1768.29</v>
      </c>
      <c r="Y217" s="71">
        <v>1790.62</v>
      </c>
      <c r="Z217" s="71">
        <v>1624.13</v>
      </c>
      <c r="AA217" s="71">
        <v>1339.43</v>
      </c>
    </row>
    <row r="218" spans="1:27" ht="12.75" hidden="1" customHeight="1" outlineLevel="1" x14ac:dyDescent="0.2">
      <c r="A218" s="163" t="s">
        <v>2621</v>
      </c>
      <c r="B218" s="94" t="s">
        <v>90</v>
      </c>
      <c r="C218" s="70" t="s">
        <v>79</v>
      </c>
      <c r="D218" s="71">
        <f>$D$168</f>
        <v>113.12</v>
      </c>
      <c r="E218" s="71">
        <f>$D$168</f>
        <v>113.12</v>
      </c>
      <c r="F218" s="71">
        <f t="shared" ref="F218:AA218" si="124">$D$168</f>
        <v>113.12</v>
      </c>
      <c r="G218" s="71">
        <f t="shared" si="124"/>
        <v>113.12</v>
      </c>
      <c r="H218" s="71">
        <f t="shared" si="124"/>
        <v>113.12</v>
      </c>
      <c r="I218" s="71">
        <f t="shared" si="124"/>
        <v>113.12</v>
      </c>
      <c r="J218" s="71">
        <f t="shared" si="124"/>
        <v>113.12</v>
      </c>
      <c r="K218" s="71">
        <f t="shared" si="124"/>
        <v>113.12</v>
      </c>
      <c r="L218" s="71">
        <f t="shared" si="124"/>
        <v>113.12</v>
      </c>
      <c r="M218" s="71">
        <f t="shared" si="124"/>
        <v>113.12</v>
      </c>
      <c r="N218" s="71">
        <f t="shared" si="124"/>
        <v>113.12</v>
      </c>
      <c r="O218" s="71">
        <f t="shared" si="124"/>
        <v>113.12</v>
      </c>
      <c r="P218" s="71">
        <f t="shared" si="124"/>
        <v>113.12</v>
      </c>
      <c r="Q218" s="71">
        <f t="shared" si="124"/>
        <v>113.12</v>
      </c>
      <c r="R218" s="71">
        <f t="shared" si="124"/>
        <v>113.12</v>
      </c>
      <c r="S218" s="71">
        <f t="shared" si="124"/>
        <v>113.12</v>
      </c>
      <c r="T218" s="71">
        <f t="shared" si="124"/>
        <v>113.12</v>
      </c>
      <c r="U218" s="71">
        <f t="shared" si="124"/>
        <v>113.12</v>
      </c>
      <c r="V218" s="71">
        <f t="shared" si="124"/>
        <v>113.12</v>
      </c>
      <c r="W218" s="71">
        <f t="shared" si="124"/>
        <v>113.12</v>
      </c>
      <c r="X218" s="71">
        <f t="shared" si="124"/>
        <v>113.12</v>
      </c>
      <c r="Y218" s="71">
        <f t="shared" si="124"/>
        <v>113.12</v>
      </c>
      <c r="Z218" s="71">
        <f t="shared" si="124"/>
        <v>113.12</v>
      </c>
      <c r="AA218" s="71">
        <f t="shared" si="124"/>
        <v>113.12</v>
      </c>
    </row>
    <row r="219" spans="1:27" ht="12.75" hidden="1" customHeight="1" outlineLevel="1" x14ac:dyDescent="0.2">
      <c r="A219" s="163" t="s">
        <v>2622</v>
      </c>
      <c r="B219" s="94" t="s">
        <v>83</v>
      </c>
      <c r="C219" s="70" t="s">
        <v>79</v>
      </c>
      <c r="D219" s="71">
        <v>4.95</v>
      </c>
      <c r="E219" s="71">
        <v>4.95</v>
      </c>
      <c r="F219" s="71">
        <v>4.95</v>
      </c>
      <c r="G219" s="71">
        <v>4.95</v>
      </c>
      <c r="H219" s="71">
        <v>4.95</v>
      </c>
      <c r="I219" s="71">
        <v>4.95</v>
      </c>
      <c r="J219" s="71">
        <v>4.95</v>
      </c>
      <c r="K219" s="71">
        <v>4.95</v>
      </c>
      <c r="L219" s="71">
        <v>4.95</v>
      </c>
      <c r="M219" s="71">
        <v>4.95</v>
      </c>
      <c r="N219" s="71">
        <v>4.95</v>
      </c>
      <c r="O219" s="71">
        <v>4.95</v>
      </c>
      <c r="P219" s="71">
        <v>4.95</v>
      </c>
      <c r="Q219" s="71">
        <v>4.95</v>
      </c>
      <c r="R219" s="71">
        <v>4.95</v>
      </c>
      <c r="S219" s="71">
        <v>4.95</v>
      </c>
      <c r="T219" s="71">
        <v>4.95</v>
      </c>
      <c r="U219" s="71">
        <v>4.95</v>
      </c>
      <c r="V219" s="71">
        <v>4.95</v>
      </c>
      <c r="W219" s="71">
        <v>4.95</v>
      </c>
      <c r="X219" s="71">
        <v>4.95</v>
      </c>
      <c r="Y219" s="71">
        <v>4.95</v>
      </c>
      <c r="Z219" s="71">
        <v>4.95</v>
      </c>
      <c r="AA219" s="71">
        <v>4.95</v>
      </c>
    </row>
    <row r="220" spans="1:27" ht="12.75" hidden="1" customHeight="1" outlineLevel="1" x14ac:dyDescent="0.2">
      <c r="A220" s="163" t="s">
        <v>2623</v>
      </c>
      <c r="B220" s="94" t="s">
        <v>81</v>
      </c>
      <c r="C220" s="70" t="s">
        <v>79</v>
      </c>
      <c r="D220" s="71">
        <f>$D$11</f>
        <v>110.23</v>
      </c>
      <c r="E220" s="71">
        <f t="shared" ref="E220:AA220" si="125">$D$11</f>
        <v>110.23</v>
      </c>
      <c r="F220" s="71">
        <f t="shared" si="125"/>
        <v>110.23</v>
      </c>
      <c r="G220" s="71">
        <f t="shared" si="125"/>
        <v>110.23</v>
      </c>
      <c r="H220" s="71">
        <f t="shared" si="125"/>
        <v>110.23</v>
      </c>
      <c r="I220" s="71">
        <f t="shared" si="125"/>
        <v>110.23</v>
      </c>
      <c r="J220" s="71">
        <f t="shared" si="125"/>
        <v>110.23</v>
      </c>
      <c r="K220" s="71">
        <f t="shared" si="125"/>
        <v>110.23</v>
      </c>
      <c r="L220" s="71">
        <f t="shared" si="125"/>
        <v>110.23</v>
      </c>
      <c r="M220" s="71">
        <f t="shared" si="125"/>
        <v>110.23</v>
      </c>
      <c r="N220" s="71">
        <f t="shared" si="125"/>
        <v>110.23</v>
      </c>
      <c r="O220" s="71">
        <f t="shared" si="125"/>
        <v>110.23</v>
      </c>
      <c r="P220" s="71">
        <f t="shared" si="125"/>
        <v>110.23</v>
      </c>
      <c r="Q220" s="71">
        <f t="shared" si="125"/>
        <v>110.23</v>
      </c>
      <c r="R220" s="71">
        <f t="shared" si="125"/>
        <v>110.23</v>
      </c>
      <c r="S220" s="71">
        <f t="shared" si="125"/>
        <v>110.23</v>
      </c>
      <c r="T220" s="71">
        <f t="shared" si="125"/>
        <v>110.23</v>
      </c>
      <c r="U220" s="71">
        <f t="shared" si="125"/>
        <v>110.23</v>
      </c>
      <c r="V220" s="71">
        <f t="shared" si="125"/>
        <v>110.23</v>
      </c>
      <c r="W220" s="71">
        <f t="shared" si="125"/>
        <v>110.23</v>
      </c>
      <c r="X220" s="71">
        <f t="shared" si="125"/>
        <v>110.23</v>
      </c>
      <c r="Y220" s="71">
        <f t="shared" si="125"/>
        <v>110.23</v>
      </c>
      <c r="Z220" s="71">
        <f t="shared" si="125"/>
        <v>110.23</v>
      </c>
      <c r="AA220" s="71">
        <f t="shared" si="125"/>
        <v>110.23</v>
      </c>
    </row>
    <row r="221" spans="1:27" ht="12.75" customHeight="1" collapsed="1" x14ac:dyDescent="0.2">
      <c r="A221" s="162" t="s">
        <v>2624</v>
      </c>
      <c r="B221" s="54" t="str">
        <f>"12"&amp;"."&amp;$B$801&amp;"."&amp;$B$802</f>
        <v>12.05.2023</v>
      </c>
      <c r="C221" s="134" t="s">
        <v>76</v>
      </c>
      <c r="D221" s="135">
        <f>ROUND(((D222+D223+D225+D224)/1000),5)</f>
        <v>1.4221999999999999</v>
      </c>
      <c r="E221" s="135">
        <f>ROUND(((E222+E223+E225+E224)/1000),5)</f>
        <v>1.2960799999999999</v>
      </c>
      <c r="F221" s="135">
        <f>ROUND(((F222+F223+F225+F224)/1000),5)</f>
        <v>1.2275</v>
      </c>
      <c r="G221" s="135">
        <f t="shared" ref="G221:AA221" si="126">ROUND(((G222+G223+G225+G224)/1000),5)</f>
        <v>1.1733499999999999</v>
      </c>
      <c r="H221" s="135">
        <f t="shared" si="126"/>
        <v>1.25688</v>
      </c>
      <c r="I221" s="135">
        <f t="shared" si="126"/>
        <v>1.3061100000000001</v>
      </c>
      <c r="J221" s="135">
        <f t="shared" si="126"/>
        <v>1.5024999999999999</v>
      </c>
      <c r="K221" s="135">
        <f t="shared" si="126"/>
        <v>1.73102</v>
      </c>
      <c r="L221" s="135">
        <f t="shared" si="126"/>
        <v>1.96844</v>
      </c>
      <c r="M221" s="135">
        <f t="shared" si="126"/>
        <v>2.08148</v>
      </c>
      <c r="N221" s="135">
        <f t="shared" si="126"/>
        <v>2.0907800000000001</v>
      </c>
      <c r="O221" s="135">
        <f t="shared" si="126"/>
        <v>2.0944699999999998</v>
      </c>
      <c r="P221" s="135">
        <f t="shared" si="126"/>
        <v>2.0936599999999999</v>
      </c>
      <c r="Q221" s="135">
        <f t="shared" si="126"/>
        <v>2.1028500000000001</v>
      </c>
      <c r="R221" s="135">
        <f t="shared" si="126"/>
        <v>2.10025</v>
      </c>
      <c r="S221" s="135">
        <f t="shared" si="126"/>
        <v>2.09253</v>
      </c>
      <c r="T221" s="135">
        <f t="shared" si="126"/>
        <v>2.0847600000000002</v>
      </c>
      <c r="U221" s="135">
        <f t="shared" si="126"/>
        <v>2.0763500000000001</v>
      </c>
      <c r="V221" s="135">
        <f t="shared" si="126"/>
        <v>2.0552600000000001</v>
      </c>
      <c r="W221" s="135">
        <f t="shared" si="126"/>
        <v>1.9706699999999999</v>
      </c>
      <c r="X221" s="135">
        <f t="shared" si="126"/>
        <v>2.0401400000000001</v>
      </c>
      <c r="Y221" s="135">
        <f t="shared" si="126"/>
        <v>2.1150199999999999</v>
      </c>
      <c r="Z221" s="135">
        <f t="shared" si="126"/>
        <v>1.97525</v>
      </c>
      <c r="AA221" s="135">
        <f t="shared" si="126"/>
        <v>1.8270200000000001</v>
      </c>
    </row>
    <row r="222" spans="1:27" ht="12.75" hidden="1" customHeight="1" outlineLevel="1" x14ac:dyDescent="0.2">
      <c r="A222" s="163" t="s">
        <v>2625</v>
      </c>
      <c r="B222" s="94" t="s">
        <v>238</v>
      </c>
      <c r="C222" s="70" t="s">
        <v>79</v>
      </c>
      <c r="D222" s="71">
        <v>1193.9000000000001</v>
      </c>
      <c r="E222" s="71">
        <v>1067.78</v>
      </c>
      <c r="F222" s="71">
        <v>999.2</v>
      </c>
      <c r="G222" s="71">
        <v>945.05</v>
      </c>
      <c r="H222" s="71">
        <v>1028.58</v>
      </c>
      <c r="I222" s="71">
        <v>1077.81</v>
      </c>
      <c r="J222" s="71">
        <v>1274.2</v>
      </c>
      <c r="K222" s="71">
        <v>1502.72</v>
      </c>
      <c r="L222" s="71">
        <v>1740.14</v>
      </c>
      <c r="M222" s="71">
        <v>1853.18</v>
      </c>
      <c r="N222" s="71">
        <v>1862.48</v>
      </c>
      <c r="O222" s="71">
        <v>1866.17</v>
      </c>
      <c r="P222" s="71">
        <v>1865.36</v>
      </c>
      <c r="Q222" s="71">
        <v>1874.55</v>
      </c>
      <c r="R222" s="71">
        <v>1871.95</v>
      </c>
      <c r="S222" s="71">
        <v>1864.23</v>
      </c>
      <c r="T222" s="71">
        <v>1856.46</v>
      </c>
      <c r="U222" s="71">
        <v>1848.05</v>
      </c>
      <c r="V222" s="71">
        <v>1826.96</v>
      </c>
      <c r="W222" s="71">
        <v>1742.37</v>
      </c>
      <c r="X222" s="71">
        <v>1811.84</v>
      </c>
      <c r="Y222" s="71">
        <v>1886.72</v>
      </c>
      <c r="Z222" s="71">
        <v>1746.95</v>
      </c>
      <c r="AA222" s="71">
        <v>1598.72</v>
      </c>
    </row>
    <row r="223" spans="1:27" ht="12.75" hidden="1" customHeight="1" outlineLevel="1" x14ac:dyDescent="0.2">
      <c r="A223" s="163" t="s">
        <v>2626</v>
      </c>
      <c r="B223" s="94" t="s">
        <v>90</v>
      </c>
      <c r="C223" s="70" t="s">
        <v>79</v>
      </c>
      <c r="D223" s="71">
        <f>$D$168</f>
        <v>113.12</v>
      </c>
      <c r="E223" s="71">
        <f>$D$168</f>
        <v>113.12</v>
      </c>
      <c r="F223" s="71">
        <f t="shared" ref="F223:AA223" si="127">$D$168</f>
        <v>113.12</v>
      </c>
      <c r="G223" s="71">
        <f t="shared" si="127"/>
        <v>113.12</v>
      </c>
      <c r="H223" s="71">
        <f t="shared" si="127"/>
        <v>113.12</v>
      </c>
      <c r="I223" s="71">
        <f t="shared" si="127"/>
        <v>113.12</v>
      </c>
      <c r="J223" s="71">
        <f t="shared" si="127"/>
        <v>113.12</v>
      </c>
      <c r="K223" s="71">
        <f t="shared" si="127"/>
        <v>113.12</v>
      </c>
      <c r="L223" s="71">
        <f t="shared" si="127"/>
        <v>113.12</v>
      </c>
      <c r="M223" s="71">
        <f t="shared" si="127"/>
        <v>113.12</v>
      </c>
      <c r="N223" s="71">
        <f t="shared" si="127"/>
        <v>113.12</v>
      </c>
      <c r="O223" s="71">
        <f t="shared" si="127"/>
        <v>113.12</v>
      </c>
      <c r="P223" s="71">
        <f t="shared" si="127"/>
        <v>113.12</v>
      </c>
      <c r="Q223" s="71">
        <f t="shared" si="127"/>
        <v>113.12</v>
      </c>
      <c r="R223" s="71">
        <f t="shared" si="127"/>
        <v>113.12</v>
      </c>
      <c r="S223" s="71">
        <f t="shared" si="127"/>
        <v>113.12</v>
      </c>
      <c r="T223" s="71">
        <f t="shared" si="127"/>
        <v>113.12</v>
      </c>
      <c r="U223" s="71">
        <f t="shared" si="127"/>
        <v>113.12</v>
      </c>
      <c r="V223" s="71">
        <f t="shared" si="127"/>
        <v>113.12</v>
      </c>
      <c r="W223" s="71">
        <f t="shared" si="127"/>
        <v>113.12</v>
      </c>
      <c r="X223" s="71">
        <f t="shared" si="127"/>
        <v>113.12</v>
      </c>
      <c r="Y223" s="71">
        <f t="shared" si="127"/>
        <v>113.12</v>
      </c>
      <c r="Z223" s="71">
        <f t="shared" si="127"/>
        <v>113.12</v>
      </c>
      <c r="AA223" s="71">
        <f t="shared" si="127"/>
        <v>113.12</v>
      </c>
    </row>
    <row r="224" spans="1:27" ht="12.75" hidden="1" customHeight="1" outlineLevel="1" x14ac:dyDescent="0.2">
      <c r="A224" s="163" t="s">
        <v>2627</v>
      </c>
      <c r="B224" s="94" t="s">
        <v>83</v>
      </c>
      <c r="C224" s="70" t="s">
        <v>79</v>
      </c>
      <c r="D224" s="71">
        <v>4.95</v>
      </c>
      <c r="E224" s="71">
        <v>4.95</v>
      </c>
      <c r="F224" s="71">
        <v>4.95</v>
      </c>
      <c r="G224" s="71">
        <v>4.95</v>
      </c>
      <c r="H224" s="71">
        <v>4.95</v>
      </c>
      <c r="I224" s="71">
        <v>4.95</v>
      </c>
      <c r="J224" s="71">
        <v>4.95</v>
      </c>
      <c r="K224" s="71">
        <v>4.95</v>
      </c>
      <c r="L224" s="71">
        <v>4.95</v>
      </c>
      <c r="M224" s="71">
        <v>4.95</v>
      </c>
      <c r="N224" s="71">
        <v>4.95</v>
      </c>
      <c r="O224" s="71">
        <v>4.95</v>
      </c>
      <c r="P224" s="71">
        <v>4.95</v>
      </c>
      <c r="Q224" s="71">
        <v>4.95</v>
      </c>
      <c r="R224" s="71">
        <v>4.95</v>
      </c>
      <c r="S224" s="71">
        <v>4.95</v>
      </c>
      <c r="T224" s="71">
        <v>4.95</v>
      </c>
      <c r="U224" s="71">
        <v>4.95</v>
      </c>
      <c r="V224" s="71">
        <v>4.95</v>
      </c>
      <c r="W224" s="71">
        <v>4.95</v>
      </c>
      <c r="X224" s="71">
        <v>4.95</v>
      </c>
      <c r="Y224" s="71">
        <v>4.95</v>
      </c>
      <c r="Z224" s="71">
        <v>4.95</v>
      </c>
      <c r="AA224" s="71">
        <v>4.95</v>
      </c>
    </row>
    <row r="225" spans="1:27" ht="12.75" hidden="1" customHeight="1" outlineLevel="1" x14ac:dyDescent="0.2">
      <c r="A225" s="163" t="s">
        <v>2628</v>
      </c>
      <c r="B225" s="94" t="s">
        <v>81</v>
      </c>
      <c r="C225" s="70" t="s">
        <v>79</v>
      </c>
      <c r="D225" s="71">
        <f>$D$11</f>
        <v>110.23</v>
      </c>
      <c r="E225" s="71">
        <f t="shared" ref="E225:AA225" si="128">$D$11</f>
        <v>110.23</v>
      </c>
      <c r="F225" s="71">
        <f t="shared" si="128"/>
        <v>110.23</v>
      </c>
      <c r="G225" s="71">
        <f t="shared" si="128"/>
        <v>110.23</v>
      </c>
      <c r="H225" s="71">
        <f t="shared" si="128"/>
        <v>110.23</v>
      </c>
      <c r="I225" s="71">
        <f t="shared" si="128"/>
        <v>110.23</v>
      </c>
      <c r="J225" s="71">
        <f t="shared" si="128"/>
        <v>110.23</v>
      </c>
      <c r="K225" s="71">
        <f t="shared" si="128"/>
        <v>110.23</v>
      </c>
      <c r="L225" s="71">
        <f t="shared" si="128"/>
        <v>110.23</v>
      </c>
      <c r="M225" s="71">
        <f t="shared" si="128"/>
        <v>110.23</v>
      </c>
      <c r="N225" s="71">
        <f t="shared" si="128"/>
        <v>110.23</v>
      </c>
      <c r="O225" s="71">
        <f t="shared" si="128"/>
        <v>110.23</v>
      </c>
      <c r="P225" s="71">
        <f t="shared" si="128"/>
        <v>110.23</v>
      </c>
      <c r="Q225" s="71">
        <f t="shared" si="128"/>
        <v>110.23</v>
      </c>
      <c r="R225" s="71">
        <f t="shared" si="128"/>
        <v>110.23</v>
      </c>
      <c r="S225" s="71">
        <f t="shared" si="128"/>
        <v>110.23</v>
      </c>
      <c r="T225" s="71">
        <f t="shared" si="128"/>
        <v>110.23</v>
      </c>
      <c r="U225" s="71">
        <f t="shared" si="128"/>
        <v>110.23</v>
      </c>
      <c r="V225" s="71">
        <f t="shared" si="128"/>
        <v>110.23</v>
      </c>
      <c r="W225" s="71">
        <f t="shared" si="128"/>
        <v>110.23</v>
      </c>
      <c r="X225" s="71">
        <f t="shared" si="128"/>
        <v>110.23</v>
      </c>
      <c r="Y225" s="71">
        <f t="shared" si="128"/>
        <v>110.23</v>
      </c>
      <c r="Z225" s="71">
        <f t="shared" si="128"/>
        <v>110.23</v>
      </c>
      <c r="AA225" s="71">
        <f t="shared" si="128"/>
        <v>110.23</v>
      </c>
    </row>
    <row r="226" spans="1:27" ht="12.75" customHeight="1" collapsed="1" x14ac:dyDescent="0.2">
      <c r="A226" s="162" t="s">
        <v>2629</v>
      </c>
      <c r="B226" s="54" t="str">
        <f>"13"&amp;"."&amp;$B$801&amp;"."&amp;$B$802</f>
        <v>13.05.2023</v>
      </c>
      <c r="C226" s="134" t="s">
        <v>76</v>
      </c>
      <c r="D226" s="135">
        <f>ROUND(((D227+D228+D230+D229)/1000),5)</f>
        <v>1.75057</v>
      </c>
      <c r="E226" s="135">
        <f>ROUND(((E227+E228+E230+E229)/1000),5)</f>
        <v>1.48377</v>
      </c>
      <c r="F226" s="135">
        <f>ROUND(((F227+F228+F230+F229)/1000),5)</f>
        <v>1.34351</v>
      </c>
      <c r="G226" s="135">
        <f t="shared" ref="G226:AA226" si="129">ROUND(((G227+G228+G230+G229)/1000),5)</f>
        <v>1.30806</v>
      </c>
      <c r="H226" s="135">
        <f t="shared" si="129"/>
        <v>1.30331</v>
      </c>
      <c r="I226" s="135">
        <f t="shared" si="129"/>
        <v>1.3072699999999999</v>
      </c>
      <c r="J226" s="135">
        <f t="shared" si="129"/>
        <v>1.4334</v>
      </c>
      <c r="K226" s="135">
        <f t="shared" si="129"/>
        <v>1.6133599999999999</v>
      </c>
      <c r="L226" s="135">
        <f t="shared" si="129"/>
        <v>1.80783</v>
      </c>
      <c r="M226" s="135">
        <f t="shared" si="129"/>
        <v>2.0870500000000001</v>
      </c>
      <c r="N226" s="135">
        <f t="shared" si="129"/>
        <v>2.1184799999999999</v>
      </c>
      <c r="O226" s="135">
        <f t="shared" si="129"/>
        <v>2.1208</v>
      </c>
      <c r="P226" s="135">
        <f t="shared" si="129"/>
        <v>2.1081799999999999</v>
      </c>
      <c r="Q226" s="135">
        <f t="shared" si="129"/>
        <v>2.1050800000000001</v>
      </c>
      <c r="R226" s="135">
        <f t="shared" si="129"/>
        <v>2.1009600000000002</v>
      </c>
      <c r="S226" s="135">
        <f t="shared" si="129"/>
        <v>2.0863</v>
      </c>
      <c r="T226" s="135">
        <f t="shared" si="129"/>
        <v>2.0322200000000001</v>
      </c>
      <c r="U226" s="135">
        <f t="shared" si="129"/>
        <v>2.1197400000000002</v>
      </c>
      <c r="V226" s="135">
        <f t="shared" si="129"/>
        <v>2.16682</v>
      </c>
      <c r="W226" s="135">
        <f t="shared" si="129"/>
        <v>2.2023299999999999</v>
      </c>
      <c r="X226" s="135">
        <f t="shared" si="129"/>
        <v>2.3688400000000001</v>
      </c>
      <c r="Y226" s="135">
        <f t="shared" si="129"/>
        <v>2.3737499999999998</v>
      </c>
      <c r="Z226" s="135">
        <f t="shared" si="129"/>
        <v>2.15299</v>
      </c>
      <c r="AA226" s="135">
        <f t="shared" si="129"/>
        <v>1.8245400000000001</v>
      </c>
    </row>
    <row r="227" spans="1:27" ht="12.75" hidden="1" customHeight="1" outlineLevel="1" x14ac:dyDescent="0.2">
      <c r="A227" s="163" t="s">
        <v>2630</v>
      </c>
      <c r="B227" s="94" t="s">
        <v>238</v>
      </c>
      <c r="C227" s="70" t="s">
        <v>79</v>
      </c>
      <c r="D227" s="71">
        <v>1522.27</v>
      </c>
      <c r="E227" s="71">
        <v>1255.47</v>
      </c>
      <c r="F227" s="71">
        <v>1115.21</v>
      </c>
      <c r="G227" s="71">
        <v>1079.76</v>
      </c>
      <c r="H227" s="71">
        <v>1075.01</v>
      </c>
      <c r="I227" s="71">
        <v>1078.97</v>
      </c>
      <c r="J227" s="71">
        <v>1205.0999999999999</v>
      </c>
      <c r="K227" s="71">
        <v>1385.06</v>
      </c>
      <c r="L227" s="71">
        <v>1579.53</v>
      </c>
      <c r="M227" s="71">
        <v>1858.75</v>
      </c>
      <c r="N227" s="71">
        <v>1890.18</v>
      </c>
      <c r="O227" s="71">
        <v>1892.5</v>
      </c>
      <c r="P227" s="71">
        <v>1879.88</v>
      </c>
      <c r="Q227" s="71">
        <v>1876.78</v>
      </c>
      <c r="R227" s="71">
        <v>1872.66</v>
      </c>
      <c r="S227" s="71">
        <v>1858</v>
      </c>
      <c r="T227" s="71">
        <v>1803.92</v>
      </c>
      <c r="U227" s="71">
        <v>1891.44</v>
      </c>
      <c r="V227" s="71">
        <v>1938.52</v>
      </c>
      <c r="W227" s="71">
        <v>1974.03</v>
      </c>
      <c r="X227" s="71">
        <v>2140.54</v>
      </c>
      <c r="Y227" s="71">
        <v>2145.4499999999998</v>
      </c>
      <c r="Z227" s="71">
        <v>1924.69</v>
      </c>
      <c r="AA227" s="71">
        <v>1596.24</v>
      </c>
    </row>
    <row r="228" spans="1:27" ht="12.75" hidden="1" customHeight="1" outlineLevel="1" x14ac:dyDescent="0.2">
      <c r="A228" s="163" t="s">
        <v>2631</v>
      </c>
      <c r="B228" s="94" t="s">
        <v>90</v>
      </c>
      <c r="C228" s="70" t="s">
        <v>79</v>
      </c>
      <c r="D228" s="71">
        <f>$D$168</f>
        <v>113.12</v>
      </c>
      <c r="E228" s="71">
        <f>$D$168</f>
        <v>113.12</v>
      </c>
      <c r="F228" s="71">
        <f t="shared" ref="F228:AA228" si="130">$D$168</f>
        <v>113.12</v>
      </c>
      <c r="G228" s="71">
        <f t="shared" si="130"/>
        <v>113.12</v>
      </c>
      <c r="H228" s="71">
        <f t="shared" si="130"/>
        <v>113.12</v>
      </c>
      <c r="I228" s="71">
        <f t="shared" si="130"/>
        <v>113.12</v>
      </c>
      <c r="J228" s="71">
        <f t="shared" si="130"/>
        <v>113.12</v>
      </c>
      <c r="K228" s="71">
        <f t="shared" si="130"/>
        <v>113.12</v>
      </c>
      <c r="L228" s="71">
        <f t="shared" si="130"/>
        <v>113.12</v>
      </c>
      <c r="M228" s="71">
        <f t="shared" si="130"/>
        <v>113.12</v>
      </c>
      <c r="N228" s="71">
        <f t="shared" si="130"/>
        <v>113.12</v>
      </c>
      <c r="O228" s="71">
        <f t="shared" si="130"/>
        <v>113.12</v>
      </c>
      <c r="P228" s="71">
        <f t="shared" si="130"/>
        <v>113.12</v>
      </c>
      <c r="Q228" s="71">
        <f t="shared" si="130"/>
        <v>113.12</v>
      </c>
      <c r="R228" s="71">
        <f t="shared" si="130"/>
        <v>113.12</v>
      </c>
      <c r="S228" s="71">
        <f t="shared" si="130"/>
        <v>113.12</v>
      </c>
      <c r="T228" s="71">
        <f t="shared" si="130"/>
        <v>113.12</v>
      </c>
      <c r="U228" s="71">
        <f t="shared" si="130"/>
        <v>113.12</v>
      </c>
      <c r="V228" s="71">
        <f t="shared" si="130"/>
        <v>113.12</v>
      </c>
      <c r="W228" s="71">
        <f t="shared" si="130"/>
        <v>113.12</v>
      </c>
      <c r="X228" s="71">
        <f t="shared" si="130"/>
        <v>113.12</v>
      </c>
      <c r="Y228" s="71">
        <f t="shared" si="130"/>
        <v>113.12</v>
      </c>
      <c r="Z228" s="71">
        <f t="shared" si="130"/>
        <v>113.12</v>
      </c>
      <c r="AA228" s="71">
        <f t="shared" si="130"/>
        <v>113.12</v>
      </c>
    </row>
    <row r="229" spans="1:27" ht="12.75" hidden="1" customHeight="1" outlineLevel="1" x14ac:dyDescent="0.2">
      <c r="A229" s="163" t="s">
        <v>2632</v>
      </c>
      <c r="B229" s="94" t="s">
        <v>83</v>
      </c>
      <c r="C229" s="70" t="s">
        <v>79</v>
      </c>
      <c r="D229" s="71">
        <v>4.95</v>
      </c>
      <c r="E229" s="71">
        <v>4.95</v>
      </c>
      <c r="F229" s="71">
        <v>4.95</v>
      </c>
      <c r="G229" s="71">
        <v>4.95</v>
      </c>
      <c r="H229" s="71">
        <v>4.95</v>
      </c>
      <c r="I229" s="71">
        <v>4.95</v>
      </c>
      <c r="J229" s="71">
        <v>4.95</v>
      </c>
      <c r="K229" s="71">
        <v>4.95</v>
      </c>
      <c r="L229" s="71">
        <v>4.95</v>
      </c>
      <c r="M229" s="71">
        <v>4.95</v>
      </c>
      <c r="N229" s="71">
        <v>4.95</v>
      </c>
      <c r="O229" s="71">
        <v>4.95</v>
      </c>
      <c r="P229" s="71">
        <v>4.95</v>
      </c>
      <c r="Q229" s="71">
        <v>4.95</v>
      </c>
      <c r="R229" s="71">
        <v>4.95</v>
      </c>
      <c r="S229" s="71">
        <v>4.95</v>
      </c>
      <c r="T229" s="71">
        <v>4.95</v>
      </c>
      <c r="U229" s="71">
        <v>4.95</v>
      </c>
      <c r="V229" s="71">
        <v>4.95</v>
      </c>
      <c r="W229" s="71">
        <v>4.95</v>
      </c>
      <c r="X229" s="71">
        <v>4.95</v>
      </c>
      <c r="Y229" s="71">
        <v>4.95</v>
      </c>
      <c r="Z229" s="71">
        <v>4.95</v>
      </c>
      <c r="AA229" s="71">
        <v>4.95</v>
      </c>
    </row>
    <row r="230" spans="1:27" ht="12.75" hidden="1" customHeight="1" outlineLevel="1" x14ac:dyDescent="0.2">
      <c r="A230" s="163" t="s">
        <v>2633</v>
      </c>
      <c r="B230" s="94" t="s">
        <v>81</v>
      </c>
      <c r="C230" s="70" t="s">
        <v>79</v>
      </c>
      <c r="D230" s="71">
        <f>$D$11</f>
        <v>110.23</v>
      </c>
      <c r="E230" s="71">
        <f t="shared" ref="E230:AA230" si="131">$D$11</f>
        <v>110.23</v>
      </c>
      <c r="F230" s="71">
        <f t="shared" si="131"/>
        <v>110.23</v>
      </c>
      <c r="G230" s="71">
        <f t="shared" si="131"/>
        <v>110.23</v>
      </c>
      <c r="H230" s="71">
        <f t="shared" si="131"/>
        <v>110.23</v>
      </c>
      <c r="I230" s="71">
        <f t="shared" si="131"/>
        <v>110.23</v>
      </c>
      <c r="J230" s="71">
        <f t="shared" si="131"/>
        <v>110.23</v>
      </c>
      <c r="K230" s="71">
        <f t="shared" si="131"/>
        <v>110.23</v>
      </c>
      <c r="L230" s="71">
        <f t="shared" si="131"/>
        <v>110.23</v>
      </c>
      <c r="M230" s="71">
        <f t="shared" si="131"/>
        <v>110.23</v>
      </c>
      <c r="N230" s="71">
        <f t="shared" si="131"/>
        <v>110.23</v>
      </c>
      <c r="O230" s="71">
        <f t="shared" si="131"/>
        <v>110.23</v>
      </c>
      <c r="P230" s="71">
        <f t="shared" si="131"/>
        <v>110.23</v>
      </c>
      <c r="Q230" s="71">
        <f t="shared" si="131"/>
        <v>110.23</v>
      </c>
      <c r="R230" s="71">
        <f t="shared" si="131"/>
        <v>110.23</v>
      </c>
      <c r="S230" s="71">
        <f t="shared" si="131"/>
        <v>110.23</v>
      </c>
      <c r="T230" s="71">
        <f t="shared" si="131"/>
        <v>110.23</v>
      </c>
      <c r="U230" s="71">
        <f t="shared" si="131"/>
        <v>110.23</v>
      </c>
      <c r="V230" s="71">
        <f t="shared" si="131"/>
        <v>110.23</v>
      </c>
      <c r="W230" s="71">
        <f t="shared" si="131"/>
        <v>110.23</v>
      </c>
      <c r="X230" s="71">
        <f t="shared" si="131"/>
        <v>110.23</v>
      </c>
      <c r="Y230" s="71">
        <f t="shared" si="131"/>
        <v>110.23</v>
      </c>
      <c r="Z230" s="71">
        <f t="shared" si="131"/>
        <v>110.23</v>
      </c>
      <c r="AA230" s="71">
        <f t="shared" si="131"/>
        <v>110.23</v>
      </c>
    </row>
    <row r="231" spans="1:27" ht="12.75" customHeight="1" collapsed="1" x14ac:dyDescent="0.2">
      <c r="A231" s="162" t="s">
        <v>2634</v>
      </c>
      <c r="B231" s="54" t="str">
        <f>"14"&amp;"."&amp;$B$801&amp;"."&amp;$B$802</f>
        <v>14.05.2023</v>
      </c>
      <c r="C231" s="134" t="s">
        <v>76</v>
      </c>
      <c r="D231" s="135">
        <f>ROUND(((D232+D233+D235+D234)/1000),5)</f>
        <v>1.5896999999999999</v>
      </c>
      <c r="E231" s="135">
        <f>ROUND(((E232+E233+E235+E234)/1000),5)</f>
        <v>1.38578</v>
      </c>
      <c r="F231" s="135">
        <f>ROUND(((F232+F233+F235+F234)/1000),5)</f>
        <v>1.30491</v>
      </c>
      <c r="G231" s="135">
        <f t="shared" ref="G231:AA231" si="132">ROUND(((G232+G233+G235+G234)/1000),5)</f>
        <v>1.29373</v>
      </c>
      <c r="H231" s="135">
        <f t="shared" si="132"/>
        <v>1.27661</v>
      </c>
      <c r="I231" s="135">
        <f t="shared" si="132"/>
        <v>1.19215</v>
      </c>
      <c r="J231" s="135">
        <f t="shared" si="132"/>
        <v>1.1615200000000001</v>
      </c>
      <c r="K231" s="135">
        <f t="shared" si="132"/>
        <v>1.35826</v>
      </c>
      <c r="L231" s="135">
        <f t="shared" si="132"/>
        <v>1.6330800000000001</v>
      </c>
      <c r="M231" s="135">
        <f t="shared" si="132"/>
        <v>1.7980400000000001</v>
      </c>
      <c r="N231" s="135">
        <f t="shared" si="132"/>
        <v>1.8915299999999999</v>
      </c>
      <c r="O231" s="135">
        <f t="shared" si="132"/>
        <v>1.89883</v>
      </c>
      <c r="P231" s="135">
        <f t="shared" si="132"/>
        <v>1.89476</v>
      </c>
      <c r="Q231" s="135">
        <f t="shared" si="132"/>
        <v>1.8946499999999999</v>
      </c>
      <c r="R231" s="135">
        <f t="shared" si="132"/>
        <v>1.89236</v>
      </c>
      <c r="S231" s="135">
        <f t="shared" si="132"/>
        <v>1.89083</v>
      </c>
      <c r="T231" s="135">
        <f t="shared" si="132"/>
        <v>1.90882</v>
      </c>
      <c r="U231" s="135">
        <f t="shared" si="132"/>
        <v>1.8804099999999999</v>
      </c>
      <c r="V231" s="135">
        <f t="shared" si="132"/>
        <v>1.9063099999999999</v>
      </c>
      <c r="W231" s="135">
        <f t="shared" si="132"/>
        <v>2.0919599999999998</v>
      </c>
      <c r="X231" s="135">
        <f t="shared" si="132"/>
        <v>2.2521</v>
      </c>
      <c r="Y231" s="135">
        <f t="shared" si="132"/>
        <v>2.2615400000000001</v>
      </c>
      <c r="Z231" s="135">
        <f t="shared" si="132"/>
        <v>1.9294100000000001</v>
      </c>
      <c r="AA231" s="135">
        <f t="shared" si="132"/>
        <v>1.7438</v>
      </c>
    </row>
    <row r="232" spans="1:27" ht="12.75" hidden="1" customHeight="1" outlineLevel="1" x14ac:dyDescent="0.2">
      <c r="A232" s="163" t="s">
        <v>2635</v>
      </c>
      <c r="B232" s="94" t="s">
        <v>238</v>
      </c>
      <c r="C232" s="70" t="s">
        <v>79</v>
      </c>
      <c r="D232" s="71">
        <v>1361.4</v>
      </c>
      <c r="E232" s="71">
        <v>1157.48</v>
      </c>
      <c r="F232" s="71">
        <v>1076.6099999999999</v>
      </c>
      <c r="G232" s="71">
        <v>1065.43</v>
      </c>
      <c r="H232" s="71">
        <v>1048.31</v>
      </c>
      <c r="I232" s="71">
        <v>963.85</v>
      </c>
      <c r="J232" s="71">
        <v>933.22</v>
      </c>
      <c r="K232" s="71">
        <v>1129.96</v>
      </c>
      <c r="L232" s="71">
        <v>1404.78</v>
      </c>
      <c r="M232" s="71">
        <v>1569.74</v>
      </c>
      <c r="N232" s="71">
        <v>1663.23</v>
      </c>
      <c r="O232" s="71">
        <v>1670.53</v>
      </c>
      <c r="P232" s="71">
        <v>1666.46</v>
      </c>
      <c r="Q232" s="71">
        <v>1666.35</v>
      </c>
      <c r="R232" s="71">
        <v>1664.06</v>
      </c>
      <c r="S232" s="71">
        <v>1662.53</v>
      </c>
      <c r="T232" s="71">
        <v>1680.52</v>
      </c>
      <c r="U232" s="71">
        <v>1652.11</v>
      </c>
      <c r="V232" s="71">
        <v>1678.01</v>
      </c>
      <c r="W232" s="71">
        <v>1863.66</v>
      </c>
      <c r="X232" s="71">
        <v>2023.8</v>
      </c>
      <c r="Y232" s="71">
        <v>2033.24</v>
      </c>
      <c r="Z232" s="71">
        <v>1701.11</v>
      </c>
      <c r="AA232" s="71">
        <v>1515.5</v>
      </c>
    </row>
    <row r="233" spans="1:27" ht="12.75" hidden="1" customHeight="1" outlineLevel="1" x14ac:dyDescent="0.2">
      <c r="A233" s="163" t="s">
        <v>2636</v>
      </c>
      <c r="B233" s="94" t="s">
        <v>90</v>
      </c>
      <c r="C233" s="70" t="s">
        <v>79</v>
      </c>
      <c r="D233" s="71">
        <f>$D$168</f>
        <v>113.12</v>
      </c>
      <c r="E233" s="71">
        <f>$D$168</f>
        <v>113.12</v>
      </c>
      <c r="F233" s="71">
        <f t="shared" ref="F233:AA233" si="133">$D$168</f>
        <v>113.12</v>
      </c>
      <c r="G233" s="71">
        <f t="shared" si="133"/>
        <v>113.12</v>
      </c>
      <c r="H233" s="71">
        <f t="shared" si="133"/>
        <v>113.12</v>
      </c>
      <c r="I233" s="71">
        <f t="shared" si="133"/>
        <v>113.12</v>
      </c>
      <c r="J233" s="71">
        <f t="shared" si="133"/>
        <v>113.12</v>
      </c>
      <c r="K233" s="71">
        <f t="shared" si="133"/>
        <v>113.12</v>
      </c>
      <c r="L233" s="71">
        <f t="shared" si="133"/>
        <v>113.12</v>
      </c>
      <c r="M233" s="71">
        <f t="shared" si="133"/>
        <v>113.12</v>
      </c>
      <c r="N233" s="71">
        <f t="shared" si="133"/>
        <v>113.12</v>
      </c>
      <c r="O233" s="71">
        <f t="shared" si="133"/>
        <v>113.12</v>
      </c>
      <c r="P233" s="71">
        <f t="shared" si="133"/>
        <v>113.12</v>
      </c>
      <c r="Q233" s="71">
        <f t="shared" si="133"/>
        <v>113.12</v>
      </c>
      <c r="R233" s="71">
        <f t="shared" si="133"/>
        <v>113.12</v>
      </c>
      <c r="S233" s="71">
        <f t="shared" si="133"/>
        <v>113.12</v>
      </c>
      <c r="T233" s="71">
        <f t="shared" si="133"/>
        <v>113.12</v>
      </c>
      <c r="U233" s="71">
        <f t="shared" si="133"/>
        <v>113.12</v>
      </c>
      <c r="V233" s="71">
        <f t="shared" si="133"/>
        <v>113.12</v>
      </c>
      <c r="W233" s="71">
        <f t="shared" si="133"/>
        <v>113.12</v>
      </c>
      <c r="X233" s="71">
        <f t="shared" si="133"/>
        <v>113.12</v>
      </c>
      <c r="Y233" s="71">
        <f t="shared" si="133"/>
        <v>113.12</v>
      </c>
      <c r="Z233" s="71">
        <f t="shared" si="133"/>
        <v>113.12</v>
      </c>
      <c r="AA233" s="71">
        <f t="shared" si="133"/>
        <v>113.12</v>
      </c>
    </row>
    <row r="234" spans="1:27" ht="12.75" hidden="1" customHeight="1" outlineLevel="1" x14ac:dyDescent="0.2">
      <c r="A234" s="163" t="s">
        <v>2637</v>
      </c>
      <c r="B234" s="94" t="s">
        <v>83</v>
      </c>
      <c r="C234" s="70" t="s">
        <v>79</v>
      </c>
      <c r="D234" s="71">
        <v>4.95</v>
      </c>
      <c r="E234" s="71">
        <v>4.95</v>
      </c>
      <c r="F234" s="71">
        <v>4.95</v>
      </c>
      <c r="G234" s="71">
        <v>4.95</v>
      </c>
      <c r="H234" s="71">
        <v>4.95</v>
      </c>
      <c r="I234" s="71">
        <v>4.95</v>
      </c>
      <c r="J234" s="71">
        <v>4.95</v>
      </c>
      <c r="K234" s="71">
        <v>4.95</v>
      </c>
      <c r="L234" s="71">
        <v>4.95</v>
      </c>
      <c r="M234" s="71">
        <v>4.95</v>
      </c>
      <c r="N234" s="71">
        <v>4.95</v>
      </c>
      <c r="O234" s="71">
        <v>4.95</v>
      </c>
      <c r="P234" s="71">
        <v>4.95</v>
      </c>
      <c r="Q234" s="71">
        <v>4.95</v>
      </c>
      <c r="R234" s="71">
        <v>4.95</v>
      </c>
      <c r="S234" s="71">
        <v>4.95</v>
      </c>
      <c r="T234" s="71">
        <v>4.95</v>
      </c>
      <c r="U234" s="71">
        <v>4.95</v>
      </c>
      <c r="V234" s="71">
        <v>4.95</v>
      </c>
      <c r="W234" s="71">
        <v>4.95</v>
      </c>
      <c r="X234" s="71">
        <v>4.95</v>
      </c>
      <c r="Y234" s="71">
        <v>4.95</v>
      </c>
      <c r="Z234" s="71">
        <v>4.95</v>
      </c>
      <c r="AA234" s="71">
        <v>4.95</v>
      </c>
    </row>
    <row r="235" spans="1:27" ht="12.75" hidden="1" customHeight="1" outlineLevel="1" x14ac:dyDescent="0.2">
      <c r="A235" s="163" t="s">
        <v>2638</v>
      </c>
      <c r="B235" s="94" t="s">
        <v>81</v>
      </c>
      <c r="C235" s="70" t="s">
        <v>79</v>
      </c>
      <c r="D235" s="71">
        <f>$D$11</f>
        <v>110.23</v>
      </c>
      <c r="E235" s="71">
        <f t="shared" ref="E235:AA235" si="134">$D$11</f>
        <v>110.23</v>
      </c>
      <c r="F235" s="71">
        <f t="shared" si="134"/>
        <v>110.23</v>
      </c>
      <c r="G235" s="71">
        <f t="shared" si="134"/>
        <v>110.23</v>
      </c>
      <c r="H235" s="71">
        <f t="shared" si="134"/>
        <v>110.23</v>
      </c>
      <c r="I235" s="71">
        <f t="shared" si="134"/>
        <v>110.23</v>
      </c>
      <c r="J235" s="71">
        <f t="shared" si="134"/>
        <v>110.23</v>
      </c>
      <c r="K235" s="71">
        <f t="shared" si="134"/>
        <v>110.23</v>
      </c>
      <c r="L235" s="71">
        <f t="shared" si="134"/>
        <v>110.23</v>
      </c>
      <c r="M235" s="71">
        <f t="shared" si="134"/>
        <v>110.23</v>
      </c>
      <c r="N235" s="71">
        <f t="shared" si="134"/>
        <v>110.23</v>
      </c>
      <c r="O235" s="71">
        <f t="shared" si="134"/>
        <v>110.23</v>
      </c>
      <c r="P235" s="71">
        <f t="shared" si="134"/>
        <v>110.23</v>
      </c>
      <c r="Q235" s="71">
        <f t="shared" si="134"/>
        <v>110.23</v>
      </c>
      <c r="R235" s="71">
        <f t="shared" si="134"/>
        <v>110.23</v>
      </c>
      <c r="S235" s="71">
        <f t="shared" si="134"/>
        <v>110.23</v>
      </c>
      <c r="T235" s="71">
        <f t="shared" si="134"/>
        <v>110.23</v>
      </c>
      <c r="U235" s="71">
        <f t="shared" si="134"/>
        <v>110.23</v>
      </c>
      <c r="V235" s="71">
        <f t="shared" si="134"/>
        <v>110.23</v>
      </c>
      <c r="W235" s="71">
        <f t="shared" si="134"/>
        <v>110.23</v>
      </c>
      <c r="X235" s="71">
        <f t="shared" si="134"/>
        <v>110.23</v>
      </c>
      <c r="Y235" s="71">
        <f t="shared" si="134"/>
        <v>110.23</v>
      </c>
      <c r="Z235" s="71">
        <f t="shared" si="134"/>
        <v>110.23</v>
      </c>
      <c r="AA235" s="71">
        <f t="shared" si="134"/>
        <v>110.23</v>
      </c>
    </row>
    <row r="236" spans="1:27" ht="12.75" customHeight="1" collapsed="1" x14ac:dyDescent="0.2">
      <c r="A236" s="162" t="s">
        <v>2639</v>
      </c>
      <c r="B236" s="54" t="str">
        <f>"15"&amp;"."&amp;$B$801&amp;"."&amp;$B$802</f>
        <v>15.05.2023</v>
      </c>
      <c r="C236" s="134" t="s">
        <v>76</v>
      </c>
      <c r="D236" s="135">
        <f>ROUND(((D237+D238+D240+D239)/1000),5)</f>
        <v>1.54236</v>
      </c>
      <c r="E236" s="135">
        <f>ROUND(((E237+E238+E240+E239)/1000),5)</f>
        <v>1.3567400000000001</v>
      </c>
      <c r="F236" s="135">
        <f>ROUND(((F237+F238+F240+F239)/1000),5)</f>
        <v>1.29958</v>
      </c>
      <c r="G236" s="135">
        <f t="shared" ref="G236:AA236" si="135">ROUND(((G237+G238+G240+G239)/1000),5)</f>
        <v>1.2710300000000001</v>
      </c>
      <c r="H236" s="135">
        <f t="shared" si="135"/>
        <v>1.29708</v>
      </c>
      <c r="I236" s="135">
        <f t="shared" si="135"/>
        <v>1.3630599999999999</v>
      </c>
      <c r="J236" s="135">
        <f t="shared" si="135"/>
        <v>1.5641799999999999</v>
      </c>
      <c r="K236" s="135">
        <f t="shared" si="135"/>
        <v>1.7999000000000001</v>
      </c>
      <c r="L236" s="135">
        <f t="shared" si="135"/>
        <v>2.0926900000000002</v>
      </c>
      <c r="M236" s="135">
        <f t="shared" si="135"/>
        <v>2.1396299999999999</v>
      </c>
      <c r="N236" s="135">
        <f t="shared" si="135"/>
        <v>2.1417299999999999</v>
      </c>
      <c r="O236" s="135">
        <f t="shared" si="135"/>
        <v>2.1559300000000001</v>
      </c>
      <c r="P236" s="135">
        <f t="shared" si="135"/>
        <v>2.1465399999999999</v>
      </c>
      <c r="Q236" s="135">
        <f t="shared" si="135"/>
        <v>2.17883</v>
      </c>
      <c r="R236" s="135">
        <f t="shared" si="135"/>
        <v>2.14445</v>
      </c>
      <c r="S236" s="135">
        <f t="shared" si="135"/>
        <v>2.1365799999999999</v>
      </c>
      <c r="T236" s="135">
        <f t="shared" si="135"/>
        <v>2.1049500000000001</v>
      </c>
      <c r="U236" s="135">
        <f t="shared" si="135"/>
        <v>2.0854900000000001</v>
      </c>
      <c r="V236" s="135">
        <f t="shared" si="135"/>
        <v>2.0443699999999998</v>
      </c>
      <c r="W236" s="135">
        <f t="shared" si="135"/>
        <v>2.0142500000000001</v>
      </c>
      <c r="X236" s="135">
        <f t="shared" si="135"/>
        <v>2.1039300000000001</v>
      </c>
      <c r="Y236" s="135">
        <f t="shared" si="135"/>
        <v>2.1256599999999999</v>
      </c>
      <c r="Z236" s="135">
        <f t="shared" si="135"/>
        <v>1.95591</v>
      </c>
      <c r="AA236" s="135">
        <f t="shared" si="135"/>
        <v>1.73902</v>
      </c>
    </row>
    <row r="237" spans="1:27" ht="12.75" hidden="1" customHeight="1" outlineLevel="1" x14ac:dyDescent="0.2">
      <c r="A237" s="163" t="s">
        <v>2640</v>
      </c>
      <c r="B237" s="94" t="s">
        <v>238</v>
      </c>
      <c r="C237" s="70" t="s">
        <v>79</v>
      </c>
      <c r="D237" s="71">
        <v>1314.06</v>
      </c>
      <c r="E237" s="71">
        <v>1128.44</v>
      </c>
      <c r="F237" s="71">
        <v>1071.28</v>
      </c>
      <c r="G237" s="71">
        <v>1042.73</v>
      </c>
      <c r="H237" s="71">
        <v>1068.78</v>
      </c>
      <c r="I237" s="71">
        <v>1134.76</v>
      </c>
      <c r="J237" s="71">
        <v>1335.88</v>
      </c>
      <c r="K237" s="71">
        <v>1571.6</v>
      </c>
      <c r="L237" s="71">
        <v>1864.39</v>
      </c>
      <c r="M237" s="71">
        <v>1911.33</v>
      </c>
      <c r="N237" s="71">
        <v>1913.43</v>
      </c>
      <c r="O237" s="71">
        <v>1927.63</v>
      </c>
      <c r="P237" s="71">
        <v>1918.24</v>
      </c>
      <c r="Q237" s="71">
        <v>1950.53</v>
      </c>
      <c r="R237" s="71">
        <v>1916.15</v>
      </c>
      <c r="S237" s="71">
        <v>1908.28</v>
      </c>
      <c r="T237" s="71">
        <v>1876.65</v>
      </c>
      <c r="U237" s="71">
        <v>1857.19</v>
      </c>
      <c r="V237" s="71">
        <v>1816.07</v>
      </c>
      <c r="W237" s="71">
        <v>1785.95</v>
      </c>
      <c r="X237" s="71">
        <v>1875.63</v>
      </c>
      <c r="Y237" s="71">
        <v>1897.36</v>
      </c>
      <c r="Z237" s="71">
        <v>1727.61</v>
      </c>
      <c r="AA237" s="71">
        <v>1510.72</v>
      </c>
    </row>
    <row r="238" spans="1:27" ht="12.75" hidden="1" customHeight="1" outlineLevel="1" x14ac:dyDescent="0.2">
      <c r="A238" s="163" t="s">
        <v>2641</v>
      </c>
      <c r="B238" s="94" t="s">
        <v>90</v>
      </c>
      <c r="C238" s="70" t="s">
        <v>79</v>
      </c>
      <c r="D238" s="71">
        <f>$D$168</f>
        <v>113.12</v>
      </c>
      <c r="E238" s="71">
        <f>$D$168</f>
        <v>113.12</v>
      </c>
      <c r="F238" s="71">
        <f t="shared" ref="F238:AA238" si="136">$D$168</f>
        <v>113.12</v>
      </c>
      <c r="G238" s="71">
        <f t="shared" si="136"/>
        <v>113.12</v>
      </c>
      <c r="H238" s="71">
        <f t="shared" si="136"/>
        <v>113.12</v>
      </c>
      <c r="I238" s="71">
        <f t="shared" si="136"/>
        <v>113.12</v>
      </c>
      <c r="J238" s="71">
        <f t="shared" si="136"/>
        <v>113.12</v>
      </c>
      <c r="K238" s="71">
        <f t="shared" si="136"/>
        <v>113.12</v>
      </c>
      <c r="L238" s="71">
        <f t="shared" si="136"/>
        <v>113.12</v>
      </c>
      <c r="M238" s="71">
        <f t="shared" si="136"/>
        <v>113.12</v>
      </c>
      <c r="N238" s="71">
        <f t="shared" si="136"/>
        <v>113.12</v>
      </c>
      <c r="O238" s="71">
        <f t="shared" si="136"/>
        <v>113.12</v>
      </c>
      <c r="P238" s="71">
        <f t="shared" si="136"/>
        <v>113.12</v>
      </c>
      <c r="Q238" s="71">
        <f t="shared" si="136"/>
        <v>113.12</v>
      </c>
      <c r="R238" s="71">
        <f t="shared" si="136"/>
        <v>113.12</v>
      </c>
      <c r="S238" s="71">
        <f t="shared" si="136"/>
        <v>113.12</v>
      </c>
      <c r="T238" s="71">
        <f t="shared" si="136"/>
        <v>113.12</v>
      </c>
      <c r="U238" s="71">
        <f t="shared" si="136"/>
        <v>113.12</v>
      </c>
      <c r="V238" s="71">
        <f t="shared" si="136"/>
        <v>113.12</v>
      </c>
      <c r="W238" s="71">
        <f t="shared" si="136"/>
        <v>113.12</v>
      </c>
      <c r="X238" s="71">
        <f t="shared" si="136"/>
        <v>113.12</v>
      </c>
      <c r="Y238" s="71">
        <f t="shared" si="136"/>
        <v>113.12</v>
      </c>
      <c r="Z238" s="71">
        <f t="shared" si="136"/>
        <v>113.12</v>
      </c>
      <c r="AA238" s="71">
        <f t="shared" si="136"/>
        <v>113.12</v>
      </c>
    </row>
    <row r="239" spans="1:27" ht="12.75" hidden="1" customHeight="1" outlineLevel="1" x14ac:dyDescent="0.2">
      <c r="A239" s="163" t="s">
        <v>2642</v>
      </c>
      <c r="B239" s="94" t="s">
        <v>83</v>
      </c>
      <c r="C239" s="70" t="s">
        <v>79</v>
      </c>
      <c r="D239" s="71">
        <v>4.95</v>
      </c>
      <c r="E239" s="71">
        <v>4.95</v>
      </c>
      <c r="F239" s="71">
        <v>4.95</v>
      </c>
      <c r="G239" s="71">
        <v>4.95</v>
      </c>
      <c r="H239" s="71">
        <v>4.95</v>
      </c>
      <c r="I239" s="71">
        <v>4.95</v>
      </c>
      <c r="J239" s="71">
        <v>4.95</v>
      </c>
      <c r="K239" s="71">
        <v>4.95</v>
      </c>
      <c r="L239" s="71">
        <v>4.95</v>
      </c>
      <c r="M239" s="71">
        <v>4.95</v>
      </c>
      <c r="N239" s="71">
        <v>4.95</v>
      </c>
      <c r="O239" s="71">
        <v>4.95</v>
      </c>
      <c r="P239" s="71">
        <v>4.95</v>
      </c>
      <c r="Q239" s="71">
        <v>4.95</v>
      </c>
      <c r="R239" s="71">
        <v>4.95</v>
      </c>
      <c r="S239" s="71">
        <v>4.95</v>
      </c>
      <c r="T239" s="71">
        <v>4.95</v>
      </c>
      <c r="U239" s="71">
        <v>4.95</v>
      </c>
      <c r="V239" s="71">
        <v>4.95</v>
      </c>
      <c r="W239" s="71">
        <v>4.95</v>
      </c>
      <c r="X239" s="71">
        <v>4.95</v>
      </c>
      <c r="Y239" s="71">
        <v>4.95</v>
      </c>
      <c r="Z239" s="71">
        <v>4.95</v>
      </c>
      <c r="AA239" s="71">
        <v>4.95</v>
      </c>
    </row>
    <row r="240" spans="1:27" ht="12.75" hidden="1" customHeight="1" outlineLevel="1" x14ac:dyDescent="0.2">
      <c r="A240" s="163" t="s">
        <v>2643</v>
      </c>
      <c r="B240" s="94" t="s">
        <v>81</v>
      </c>
      <c r="C240" s="70" t="s">
        <v>79</v>
      </c>
      <c r="D240" s="71">
        <f>$D$11</f>
        <v>110.23</v>
      </c>
      <c r="E240" s="71">
        <f t="shared" ref="E240:AA240" si="137">$D$11</f>
        <v>110.23</v>
      </c>
      <c r="F240" s="71">
        <f t="shared" si="137"/>
        <v>110.23</v>
      </c>
      <c r="G240" s="71">
        <f t="shared" si="137"/>
        <v>110.23</v>
      </c>
      <c r="H240" s="71">
        <f t="shared" si="137"/>
        <v>110.23</v>
      </c>
      <c r="I240" s="71">
        <f t="shared" si="137"/>
        <v>110.23</v>
      </c>
      <c r="J240" s="71">
        <f t="shared" si="137"/>
        <v>110.23</v>
      </c>
      <c r="K240" s="71">
        <f t="shared" si="137"/>
        <v>110.23</v>
      </c>
      <c r="L240" s="71">
        <f t="shared" si="137"/>
        <v>110.23</v>
      </c>
      <c r="M240" s="71">
        <f t="shared" si="137"/>
        <v>110.23</v>
      </c>
      <c r="N240" s="71">
        <f t="shared" si="137"/>
        <v>110.23</v>
      </c>
      <c r="O240" s="71">
        <f t="shared" si="137"/>
        <v>110.23</v>
      </c>
      <c r="P240" s="71">
        <f t="shared" si="137"/>
        <v>110.23</v>
      </c>
      <c r="Q240" s="71">
        <f t="shared" si="137"/>
        <v>110.23</v>
      </c>
      <c r="R240" s="71">
        <f t="shared" si="137"/>
        <v>110.23</v>
      </c>
      <c r="S240" s="71">
        <f t="shared" si="137"/>
        <v>110.23</v>
      </c>
      <c r="T240" s="71">
        <f t="shared" si="137"/>
        <v>110.23</v>
      </c>
      <c r="U240" s="71">
        <f t="shared" si="137"/>
        <v>110.23</v>
      </c>
      <c r="V240" s="71">
        <f t="shared" si="137"/>
        <v>110.23</v>
      </c>
      <c r="W240" s="71">
        <f t="shared" si="137"/>
        <v>110.23</v>
      </c>
      <c r="X240" s="71">
        <f t="shared" si="137"/>
        <v>110.23</v>
      </c>
      <c r="Y240" s="71">
        <f t="shared" si="137"/>
        <v>110.23</v>
      </c>
      <c r="Z240" s="71">
        <f t="shared" si="137"/>
        <v>110.23</v>
      </c>
      <c r="AA240" s="71">
        <f t="shared" si="137"/>
        <v>110.23</v>
      </c>
    </row>
    <row r="241" spans="1:27" ht="12.75" customHeight="1" collapsed="1" x14ac:dyDescent="0.2">
      <c r="A241" s="162" t="s">
        <v>2644</v>
      </c>
      <c r="B241" s="54" t="str">
        <f>"16"&amp;"."&amp;$B$801&amp;"."&amp;$B$802</f>
        <v>16.05.2023</v>
      </c>
      <c r="C241" s="134" t="s">
        <v>76</v>
      </c>
      <c r="D241" s="135">
        <f>ROUND(((D242+D243+D245+D244)/1000),5)</f>
        <v>1.4872700000000001</v>
      </c>
      <c r="E241" s="135">
        <f>ROUND(((E242+E243+E245+E244)/1000),5)</f>
        <v>1.3902099999999999</v>
      </c>
      <c r="F241" s="135">
        <f>ROUND(((F242+F243+F245+F244)/1000),5)</f>
        <v>1.3044100000000001</v>
      </c>
      <c r="G241" s="135">
        <f t="shared" ref="G241:AA241" si="138">ROUND(((G242+G243+G245+G244)/1000),5)</f>
        <v>1.2906</v>
      </c>
      <c r="H241" s="135">
        <f t="shared" si="138"/>
        <v>1.3028299999999999</v>
      </c>
      <c r="I241" s="135">
        <f t="shared" si="138"/>
        <v>1.4343399999999999</v>
      </c>
      <c r="J241" s="135">
        <f t="shared" si="138"/>
        <v>1.6173200000000001</v>
      </c>
      <c r="K241" s="135">
        <f t="shared" si="138"/>
        <v>1.80345</v>
      </c>
      <c r="L241" s="135">
        <f t="shared" si="138"/>
        <v>2.0079799999999999</v>
      </c>
      <c r="M241" s="135">
        <f t="shared" si="138"/>
        <v>2.1935099999999998</v>
      </c>
      <c r="N241" s="135">
        <f t="shared" si="138"/>
        <v>2.1885599999999998</v>
      </c>
      <c r="O241" s="135">
        <f t="shared" si="138"/>
        <v>2.0874700000000002</v>
      </c>
      <c r="P241" s="135">
        <f t="shared" si="138"/>
        <v>2.0979899999999998</v>
      </c>
      <c r="Q241" s="135">
        <f t="shared" si="138"/>
        <v>2.1237200000000001</v>
      </c>
      <c r="R241" s="135">
        <f t="shared" si="138"/>
        <v>2.1210599999999999</v>
      </c>
      <c r="S241" s="135">
        <f t="shared" si="138"/>
        <v>2.08792</v>
      </c>
      <c r="T241" s="135">
        <f t="shared" si="138"/>
        <v>1.9857800000000001</v>
      </c>
      <c r="U241" s="135">
        <f t="shared" si="138"/>
        <v>1.9423699999999999</v>
      </c>
      <c r="V241" s="135">
        <f t="shared" si="138"/>
        <v>1.93773</v>
      </c>
      <c r="W241" s="135">
        <f t="shared" si="138"/>
        <v>1.9499500000000001</v>
      </c>
      <c r="X241" s="135">
        <f t="shared" si="138"/>
        <v>2.1395200000000001</v>
      </c>
      <c r="Y241" s="135">
        <f t="shared" si="138"/>
        <v>2.1172300000000002</v>
      </c>
      <c r="Z241" s="135">
        <f t="shared" si="138"/>
        <v>1.8896599999999999</v>
      </c>
      <c r="AA241" s="135">
        <f t="shared" si="138"/>
        <v>1.6786399999999999</v>
      </c>
    </row>
    <row r="242" spans="1:27" ht="12.75" hidden="1" customHeight="1" outlineLevel="1" x14ac:dyDescent="0.2">
      <c r="A242" s="163" t="s">
        <v>2645</v>
      </c>
      <c r="B242" s="94" t="s">
        <v>238</v>
      </c>
      <c r="C242" s="70" t="s">
        <v>79</v>
      </c>
      <c r="D242" s="71">
        <v>1258.97</v>
      </c>
      <c r="E242" s="71">
        <v>1161.9100000000001</v>
      </c>
      <c r="F242" s="71">
        <v>1076.1099999999999</v>
      </c>
      <c r="G242" s="71">
        <v>1062.3</v>
      </c>
      <c r="H242" s="71">
        <v>1074.53</v>
      </c>
      <c r="I242" s="71">
        <v>1206.04</v>
      </c>
      <c r="J242" s="71">
        <v>1389.02</v>
      </c>
      <c r="K242" s="71">
        <v>1575.15</v>
      </c>
      <c r="L242" s="71">
        <v>1779.68</v>
      </c>
      <c r="M242" s="71">
        <v>1965.21</v>
      </c>
      <c r="N242" s="71">
        <v>1960.26</v>
      </c>
      <c r="O242" s="71">
        <v>1859.17</v>
      </c>
      <c r="P242" s="71">
        <v>1869.69</v>
      </c>
      <c r="Q242" s="71">
        <v>1895.42</v>
      </c>
      <c r="R242" s="71">
        <v>1892.76</v>
      </c>
      <c r="S242" s="71">
        <v>1859.62</v>
      </c>
      <c r="T242" s="71">
        <v>1757.48</v>
      </c>
      <c r="U242" s="71">
        <v>1714.07</v>
      </c>
      <c r="V242" s="71">
        <v>1709.43</v>
      </c>
      <c r="W242" s="71">
        <v>1721.65</v>
      </c>
      <c r="X242" s="71">
        <v>1911.22</v>
      </c>
      <c r="Y242" s="71">
        <v>1888.93</v>
      </c>
      <c r="Z242" s="71">
        <v>1661.36</v>
      </c>
      <c r="AA242" s="71">
        <v>1450.34</v>
      </c>
    </row>
    <row r="243" spans="1:27" ht="12.75" hidden="1" customHeight="1" outlineLevel="1" x14ac:dyDescent="0.2">
      <c r="A243" s="163" t="s">
        <v>2646</v>
      </c>
      <c r="B243" s="94" t="s">
        <v>90</v>
      </c>
      <c r="C243" s="70" t="s">
        <v>79</v>
      </c>
      <c r="D243" s="71">
        <f>$D$168</f>
        <v>113.12</v>
      </c>
      <c r="E243" s="71">
        <f>$D$168</f>
        <v>113.12</v>
      </c>
      <c r="F243" s="71">
        <f t="shared" ref="F243:AA243" si="139">$D$168</f>
        <v>113.12</v>
      </c>
      <c r="G243" s="71">
        <f t="shared" si="139"/>
        <v>113.12</v>
      </c>
      <c r="H243" s="71">
        <f t="shared" si="139"/>
        <v>113.12</v>
      </c>
      <c r="I243" s="71">
        <f t="shared" si="139"/>
        <v>113.12</v>
      </c>
      <c r="J243" s="71">
        <f t="shared" si="139"/>
        <v>113.12</v>
      </c>
      <c r="K243" s="71">
        <f t="shared" si="139"/>
        <v>113.12</v>
      </c>
      <c r="L243" s="71">
        <f t="shared" si="139"/>
        <v>113.12</v>
      </c>
      <c r="M243" s="71">
        <f t="shared" si="139"/>
        <v>113.12</v>
      </c>
      <c r="N243" s="71">
        <f t="shared" si="139"/>
        <v>113.12</v>
      </c>
      <c r="O243" s="71">
        <f t="shared" si="139"/>
        <v>113.12</v>
      </c>
      <c r="P243" s="71">
        <f t="shared" si="139"/>
        <v>113.12</v>
      </c>
      <c r="Q243" s="71">
        <f t="shared" si="139"/>
        <v>113.12</v>
      </c>
      <c r="R243" s="71">
        <f t="shared" si="139"/>
        <v>113.12</v>
      </c>
      <c r="S243" s="71">
        <f t="shared" si="139"/>
        <v>113.12</v>
      </c>
      <c r="T243" s="71">
        <f t="shared" si="139"/>
        <v>113.12</v>
      </c>
      <c r="U243" s="71">
        <f t="shared" si="139"/>
        <v>113.12</v>
      </c>
      <c r="V243" s="71">
        <f t="shared" si="139"/>
        <v>113.12</v>
      </c>
      <c r="W243" s="71">
        <f t="shared" si="139"/>
        <v>113.12</v>
      </c>
      <c r="X243" s="71">
        <f t="shared" si="139"/>
        <v>113.12</v>
      </c>
      <c r="Y243" s="71">
        <f t="shared" si="139"/>
        <v>113.12</v>
      </c>
      <c r="Z243" s="71">
        <f t="shared" si="139"/>
        <v>113.12</v>
      </c>
      <c r="AA243" s="71">
        <f t="shared" si="139"/>
        <v>113.12</v>
      </c>
    </row>
    <row r="244" spans="1:27" ht="12.75" hidden="1" customHeight="1" outlineLevel="1" x14ac:dyDescent="0.2">
      <c r="A244" s="163" t="s">
        <v>2647</v>
      </c>
      <c r="B244" s="94" t="s">
        <v>83</v>
      </c>
      <c r="C244" s="70" t="s">
        <v>79</v>
      </c>
      <c r="D244" s="71">
        <v>4.95</v>
      </c>
      <c r="E244" s="71">
        <v>4.95</v>
      </c>
      <c r="F244" s="71">
        <v>4.95</v>
      </c>
      <c r="G244" s="71">
        <v>4.95</v>
      </c>
      <c r="H244" s="71">
        <v>4.95</v>
      </c>
      <c r="I244" s="71">
        <v>4.95</v>
      </c>
      <c r="J244" s="71">
        <v>4.95</v>
      </c>
      <c r="K244" s="71">
        <v>4.95</v>
      </c>
      <c r="L244" s="71">
        <v>4.95</v>
      </c>
      <c r="M244" s="71">
        <v>4.95</v>
      </c>
      <c r="N244" s="71">
        <v>4.95</v>
      </c>
      <c r="O244" s="71">
        <v>4.95</v>
      </c>
      <c r="P244" s="71">
        <v>4.95</v>
      </c>
      <c r="Q244" s="71">
        <v>4.95</v>
      </c>
      <c r="R244" s="71">
        <v>4.95</v>
      </c>
      <c r="S244" s="71">
        <v>4.95</v>
      </c>
      <c r="T244" s="71">
        <v>4.95</v>
      </c>
      <c r="U244" s="71">
        <v>4.95</v>
      </c>
      <c r="V244" s="71">
        <v>4.95</v>
      </c>
      <c r="W244" s="71">
        <v>4.95</v>
      </c>
      <c r="X244" s="71">
        <v>4.95</v>
      </c>
      <c r="Y244" s="71">
        <v>4.95</v>
      </c>
      <c r="Z244" s="71">
        <v>4.95</v>
      </c>
      <c r="AA244" s="71">
        <v>4.95</v>
      </c>
    </row>
    <row r="245" spans="1:27" ht="12.75" hidden="1" customHeight="1" outlineLevel="1" x14ac:dyDescent="0.2">
      <c r="A245" s="163" t="s">
        <v>2648</v>
      </c>
      <c r="B245" s="94" t="s">
        <v>81</v>
      </c>
      <c r="C245" s="70" t="s">
        <v>79</v>
      </c>
      <c r="D245" s="71">
        <f>$D$11</f>
        <v>110.23</v>
      </c>
      <c r="E245" s="71">
        <f t="shared" ref="E245:AA245" si="140">$D$11</f>
        <v>110.23</v>
      </c>
      <c r="F245" s="71">
        <f t="shared" si="140"/>
        <v>110.23</v>
      </c>
      <c r="G245" s="71">
        <f t="shared" si="140"/>
        <v>110.23</v>
      </c>
      <c r="H245" s="71">
        <f t="shared" si="140"/>
        <v>110.23</v>
      </c>
      <c r="I245" s="71">
        <f t="shared" si="140"/>
        <v>110.23</v>
      </c>
      <c r="J245" s="71">
        <f t="shared" si="140"/>
        <v>110.23</v>
      </c>
      <c r="K245" s="71">
        <f t="shared" si="140"/>
        <v>110.23</v>
      </c>
      <c r="L245" s="71">
        <f t="shared" si="140"/>
        <v>110.23</v>
      </c>
      <c r="M245" s="71">
        <f t="shared" si="140"/>
        <v>110.23</v>
      </c>
      <c r="N245" s="71">
        <f t="shared" si="140"/>
        <v>110.23</v>
      </c>
      <c r="O245" s="71">
        <f t="shared" si="140"/>
        <v>110.23</v>
      </c>
      <c r="P245" s="71">
        <f t="shared" si="140"/>
        <v>110.23</v>
      </c>
      <c r="Q245" s="71">
        <f t="shared" si="140"/>
        <v>110.23</v>
      </c>
      <c r="R245" s="71">
        <f t="shared" si="140"/>
        <v>110.23</v>
      </c>
      <c r="S245" s="71">
        <f t="shared" si="140"/>
        <v>110.23</v>
      </c>
      <c r="T245" s="71">
        <f t="shared" si="140"/>
        <v>110.23</v>
      </c>
      <c r="U245" s="71">
        <f t="shared" si="140"/>
        <v>110.23</v>
      </c>
      <c r="V245" s="71">
        <f t="shared" si="140"/>
        <v>110.23</v>
      </c>
      <c r="W245" s="71">
        <f t="shared" si="140"/>
        <v>110.23</v>
      </c>
      <c r="X245" s="71">
        <f t="shared" si="140"/>
        <v>110.23</v>
      </c>
      <c r="Y245" s="71">
        <f t="shared" si="140"/>
        <v>110.23</v>
      </c>
      <c r="Z245" s="71">
        <f t="shared" si="140"/>
        <v>110.23</v>
      </c>
      <c r="AA245" s="71">
        <f t="shared" si="140"/>
        <v>110.23</v>
      </c>
    </row>
    <row r="246" spans="1:27" ht="12.75" customHeight="1" collapsed="1" x14ac:dyDescent="0.2">
      <c r="A246" s="162" t="s">
        <v>2649</v>
      </c>
      <c r="B246" s="54" t="str">
        <f>"17"&amp;"."&amp;$B$801&amp;"."&amp;$B$802</f>
        <v>17.05.2023</v>
      </c>
      <c r="C246" s="134" t="s">
        <v>76</v>
      </c>
      <c r="D246" s="135">
        <f>ROUND(((D247+D248+D250+D249)/1000),5)</f>
        <v>1.39469</v>
      </c>
      <c r="E246" s="135">
        <f>ROUND(((E247+E248+E250+E249)/1000),5)</f>
        <v>1.29959</v>
      </c>
      <c r="F246" s="135">
        <f>ROUND(((F247+F248+F250+F249)/1000),5)</f>
        <v>1.22349</v>
      </c>
      <c r="G246" s="135">
        <f t="shared" ref="G246:AA246" si="141">ROUND(((G247+G248+G250+G249)/1000),5)</f>
        <v>1.16551</v>
      </c>
      <c r="H246" s="135">
        <f t="shared" si="141"/>
        <v>1.1983600000000001</v>
      </c>
      <c r="I246" s="135">
        <f t="shared" si="141"/>
        <v>1.30254</v>
      </c>
      <c r="J246" s="135">
        <f t="shared" si="141"/>
        <v>1.55219</v>
      </c>
      <c r="K246" s="135">
        <f t="shared" si="141"/>
        <v>1.76556</v>
      </c>
      <c r="L246" s="135">
        <f t="shared" si="141"/>
        <v>1.9358500000000001</v>
      </c>
      <c r="M246" s="135">
        <f t="shared" si="141"/>
        <v>2.1055999999999999</v>
      </c>
      <c r="N246" s="135">
        <f t="shared" si="141"/>
        <v>2.07239</v>
      </c>
      <c r="O246" s="135">
        <f t="shared" si="141"/>
        <v>2.0796399999999999</v>
      </c>
      <c r="P246" s="135">
        <f t="shared" si="141"/>
        <v>2.0796299999999999</v>
      </c>
      <c r="Q246" s="135">
        <f t="shared" si="141"/>
        <v>2.09748</v>
      </c>
      <c r="R246" s="135">
        <f t="shared" si="141"/>
        <v>2.0939700000000001</v>
      </c>
      <c r="S246" s="135">
        <f t="shared" si="141"/>
        <v>2.0119600000000002</v>
      </c>
      <c r="T246" s="135">
        <f t="shared" si="141"/>
        <v>1.9362200000000001</v>
      </c>
      <c r="U246" s="135">
        <f t="shared" si="141"/>
        <v>1.9008499999999999</v>
      </c>
      <c r="V246" s="135">
        <f t="shared" si="141"/>
        <v>1.88063</v>
      </c>
      <c r="W246" s="135">
        <f t="shared" si="141"/>
        <v>1.9298999999999999</v>
      </c>
      <c r="X246" s="135">
        <f t="shared" si="141"/>
        <v>1.9762500000000001</v>
      </c>
      <c r="Y246" s="135">
        <f t="shared" si="141"/>
        <v>2.0699800000000002</v>
      </c>
      <c r="Z246" s="135">
        <f t="shared" si="141"/>
        <v>1.8354900000000001</v>
      </c>
      <c r="AA246" s="135">
        <f t="shared" si="141"/>
        <v>1.6039099999999999</v>
      </c>
    </row>
    <row r="247" spans="1:27" ht="12.75" hidden="1" customHeight="1" outlineLevel="1" x14ac:dyDescent="0.2">
      <c r="A247" s="163" t="s">
        <v>2650</v>
      </c>
      <c r="B247" s="94" t="s">
        <v>238</v>
      </c>
      <c r="C247" s="70" t="s">
        <v>79</v>
      </c>
      <c r="D247" s="71">
        <v>1166.3900000000001</v>
      </c>
      <c r="E247" s="71">
        <v>1071.29</v>
      </c>
      <c r="F247" s="71">
        <v>995.19</v>
      </c>
      <c r="G247" s="71">
        <v>937.21</v>
      </c>
      <c r="H247" s="71">
        <v>970.06</v>
      </c>
      <c r="I247" s="71">
        <v>1074.24</v>
      </c>
      <c r="J247" s="71">
        <v>1323.89</v>
      </c>
      <c r="K247" s="71">
        <v>1537.26</v>
      </c>
      <c r="L247" s="71">
        <v>1707.55</v>
      </c>
      <c r="M247" s="71">
        <v>1877.3</v>
      </c>
      <c r="N247" s="71">
        <v>1844.09</v>
      </c>
      <c r="O247" s="71">
        <v>1851.34</v>
      </c>
      <c r="P247" s="71">
        <v>1851.33</v>
      </c>
      <c r="Q247" s="71">
        <v>1869.18</v>
      </c>
      <c r="R247" s="71">
        <v>1865.67</v>
      </c>
      <c r="S247" s="71">
        <v>1783.66</v>
      </c>
      <c r="T247" s="71">
        <v>1707.92</v>
      </c>
      <c r="U247" s="71">
        <v>1672.55</v>
      </c>
      <c r="V247" s="71">
        <v>1652.33</v>
      </c>
      <c r="W247" s="71">
        <v>1701.6</v>
      </c>
      <c r="X247" s="71">
        <v>1747.95</v>
      </c>
      <c r="Y247" s="71">
        <v>1841.68</v>
      </c>
      <c r="Z247" s="71">
        <v>1607.19</v>
      </c>
      <c r="AA247" s="71">
        <v>1375.61</v>
      </c>
    </row>
    <row r="248" spans="1:27" ht="12.75" hidden="1" customHeight="1" outlineLevel="1" x14ac:dyDescent="0.2">
      <c r="A248" s="163" t="s">
        <v>2651</v>
      </c>
      <c r="B248" s="94" t="s">
        <v>90</v>
      </c>
      <c r="C248" s="70" t="s">
        <v>79</v>
      </c>
      <c r="D248" s="71">
        <f>$D$168</f>
        <v>113.12</v>
      </c>
      <c r="E248" s="71">
        <f>$D$168</f>
        <v>113.12</v>
      </c>
      <c r="F248" s="71">
        <f t="shared" ref="F248:AA248" si="142">$D$168</f>
        <v>113.12</v>
      </c>
      <c r="G248" s="71">
        <f t="shared" si="142"/>
        <v>113.12</v>
      </c>
      <c r="H248" s="71">
        <f t="shared" si="142"/>
        <v>113.12</v>
      </c>
      <c r="I248" s="71">
        <f t="shared" si="142"/>
        <v>113.12</v>
      </c>
      <c r="J248" s="71">
        <f t="shared" si="142"/>
        <v>113.12</v>
      </c>
      <c r="K248" s="71">
        <f t="shared" si="142"/>
        <v>113.12</v>
      </c>
      <c r="L248" s="71">
        <f t="shared" si="142"/>
        <v>113.12</v>
      </c>
      <c r="M248" s="71">
        <f t="shared" si="142"/>
        <v>113.12</v>
      </c>
      <c r="N248" s="71">
        <f t="shared" si="142"/>
        <v>113.12</v>
      </c>
      <c r="O248" s="71">
        <f t="shared" si="142"/>
        <v>113.12</v>
      </c>
      <c r="P248" s="71">
        <f t="shared" si="142"/>
        <v>113.12</v>
      </c>
      <c r="Q248" s="71">
        <f t="shared" si="142"/>
        <v>113.12</v>
      </c>
      <c r="R248" s="71">
        <f t="shared" si="142"/>
        <v>113.12</v>
      </c>
      <c r="S248" s="71">
        <f t="shared" si="142"/>
        <v>113.12</v>
      </c>
      <c r="T248" s="71">
        <f t="shared" si="142"/>
        <v>113.12</v>
      </c>
      <c r="U248" s="71">
        <f t="shared" si="142"/>
        <v>113.12</v>
      </c>
      <c r="V248" s="71">
        <f t="shared" si="142"/>
        <v>113.12</v>
      </c>
      <c r="W248" s="71">
        <f t="shared" si="142"/>
        <v>113.12</v>
      </c>
      <c r="X248" s="71">
        <f t="shared" si="142"/>
        <v>113.12</v>
      </c>
      <c r="Y248" s="71">
        <f t="shared" si="142"/>
        <v>113.12</v>
      </c>
      <c r="Z248" s="71">
        <f t="shared" si="142"/>
        <v>113.12</v>
      </c>
      <c r="AA248" s="71">
        <f t="shared" si="142"/>
        <v>113.12</v>
      </c>
    </row>
    <row r="249" spans="1:27" ht="12.75" hidden="1" customHeight="1" outlineLevel="1" x14ac:dyDescent="0.2">
      <c r="A249" s="163" t="s">
        <v>2652</v>
      </c>
      <c r="B249" s="94" t="s">
        <v>83</v>
      </c>
      <c r="C249" s="70" t="s">
        <v>79</v>
      </c>
      <c r="D249" s="71">
        <v>4.95</v>
      </c>
      <c r="E249" s="71">
        <v>4.95</v>
      </c>
      <c r="F249" s="71">
        <v>4.95</v>
      </c>
      <c r="G249" s="71">
        <v>4.95</v>
      </c>
      <c r="H249" s="71">
        <v>4.95</v>
      </c>
      <c r="I249" s="71">
        <v>4.95</v>
      </c>
      <c r="J249" s="71">
        <v>4.95</v>
      </c>
      <c r="K249" s="71">
        <v>4.95</v>
      </c>
      <c r="L249" s="71">
        <v>4.95</v>
      </c>
      <c r="M249" s="71">
        <v>4.95</v>
      </c>
      <c r="N249" s="71">
        <v>4.95</v>
      </c>
      <c r="O249" s="71">
        <v>4.95</v>
      </c>
      <c r="P249" s="71">
        <v>4.95</v>
      </c>
      <c r="Q249" s="71">
        <v>4.95</v>
      </c>
      <c r="R249" s="71">
        <v>4.95</v>
      </c>
      <c r="S249" s="71">
        <v>4.95</v>
      </c>
      <c r="T249" s="71">
        <v>4.95</v>
      </c>
      <c r="U249" s="71">
        <v>4.95</v>
      </c>
      <c r="V249" s="71">
        <v>4.95</v>
      </c>
      <c r="W249" s="71">
        <v>4.95</v>
      </c>
      <c r="X249" s="71">
        <v>4.95</v>
      </c>
      <c r="Y249" s="71">
        <v>4.95</v>
      </c>
      <c r="Z249" s="71">
        <v>4.95</v>
      </c>
      <c r="AA249" s="71">
        <v>4.95</v>
      </c>
    </row>
    <row r="250" spans="1:27" ht="12.75" hidden="1" customHeight="1" outlineLevel="1" x14ac:dyDescent="0.2">
      <c r="A250" s="163" t="s">
        <v>2653</v>
      </c>
      <c r="B250" s="94" t="s">
        <v>81</v>
      </c>
      <c r="C250" s="70" t="s">
        <v>79</v>
      </c>
      <c r="D250" s="71">
        <f>$D$11</f>
        <v>110.23</v>
      </c>
      <c r="E250" s="71">
        <f t="shared" ref="E250:AA250" si="143">$D$11</f>
        <v>110.23</v>
      </c>
      <c r="F250" s="71">
        <f t="shared" si="143"/>
        <v>110.23</v>
      </c>
      <c r="G250" s="71">
        <f t="shared" si="143"/>
        <v>110.23</v>
      </c>
      <c r="H250" s="71">
        <f t="shared" si="143"/>
        <v>110.23</v>
      </c>
      <c r="I250" s="71">
        <f t="shared" si="143"/>
        <v>110.23</v>
      </c>
      <c r="J250" s="71">
        <f t="shared" si="143"/>
        <v>110.23</v>
      </c>
      <c r="K250" s="71">
        <f t="shared" si="143"/>
        <v>110.23</v>
      </c>
      <c r="L250" s="71">
        <f t="shared" si="143"/>
        <v>110.23</v>
      </c>
      <c r="M250" s="71">
        <f t="shared" si="143"/>
        <v>110.23</v>
      </c>
      <c r="N250" s="71">
        <f t="shared" si="143"/>
        <v>110.23</v>
      </c>
      <c r="O250" s="71">
        <f t="shared" si="143"/>
        <v>110.23</v>
      </c>
      <c r="P250" s="71">
        <f t="shared" si="143"/>
        <v>110.23</v>
      </c>
      <c r="Q250" s="71">
        <f t="shared" si="143"/>
        <v>110.23</v>
      </c>
      <c r="R250" s="71">
        <f t="shared" si="143"/>
        <v>110.23</v>
      </c>
      <c r="S250" s="71">
        <f t="shared" si="143"/>
        <v>110.23</v>
      </c>
      <c r="T250" s="71">
        <f t="shared" si="143"/>
        <v>110.23</v>
      </c>
      <c r="U250" s="71">
        <f t="shared" si="143"/>
        <v>110.23</v>
      </c>
      <c r="V250" s="71">
        <f t="shared" si="143"/>
        <v>110.23</v>
      </c>
      <c r="W250" s="71">
        <f t="shared" si="143"/>
        <v>110.23</v>
      </c>
      <c r="X250" s="71">
        <f t="shared" si="143"/>
        <v>110.23</v>
      </c>
      <c r="Y250" s="71">
        <f t="shared" si="143"/>
        <v>110.23</v>
      </c>
      <c r="Z250" s="71">
        <f t="shared" si="143"/>
        <v>110.23</v>
      </c>
      <c r="AA250" s="71">
        <f t="shared" si="143"/>
        <v>110.23</v>
      </c>
    </row>
    <row r="251" spans="1:27" ht="12.75" customHeight="1" collapsed="1" x14ac:dyDescent="0.2">
      <c r="A251" s="162" t="s">
        <v>2654</v>
      </c>
      <c r="B251" s="54" t="str">
        <f>"18"&amp;"."&amp;$B$801&amp;"."&amp;$B$802</f>
        <v>18.05.2023</v>
      </c>
      <c r="C251" s="134" t="s">
        <v>76</v>
      </c>
      <c r="D251" s="135">
        <f>ROUND(((D252+D253+D255+D254)/1000),5)</f>
        <v>1.4638800000000001</v>
      </c>
      <c r="E251" s="135">
        <f>ROUND(((E252+E253+E255+E254)/1000),5)</f>
        <v>1.35538</v>
      </c>
      <c r="F251" s="135">
        <f>ROUND(((F252+F253+F255+F254)/1000),5)</f>
        <v>1.2535099999999999</v>
      </c>
      <c r="G251" s="135">
        <f t="shared" ref="G251:AA251" si="144">ROUND(((G252+G253+G255+G254)/1000),5)</f>
        <v>1.2275700000000001</v>
      </c>
      <c r="H251" s="135">
        <f t="shared" si="144"/>
        <v>1.2872300000000001</v>
      </c>
      <c r="I251" s="135">
        <f t="shared" si="144"/>
        <v>1.3674200000000001</v>
      </c>
      <c r="J251" s="135">
        <f t="shared" si="144"/>
        <v>1.5578000000000001</v>
      </c>
      <c r="K251" s="135">
        <f t="shared" si="144"/>
        <v>1.8010299999999999</v>
      </c>
      <c r="L251" s="135">
        <f t="shared" si="144"/>
        <v>2.0825</v>
      </c>
      <c r="M251" s="135">
        <f t="shared" si="144"/>
        <v>2.1496400000000002</v>
      </c>
      <c r="N251" s="135">
        <f t="shared" si="144"/>
        <v>2.20058</v>
      </c>
      <c r="O251" s="135">
        <f t="shared" si="144"/>
        <v>2.16798</v>
      </c>
      <c r="P251" s="135">
        <f t="shared" si="144"/>
        <v>2.1746099999999999</v>
      </c>
      <c r="Q251" s="135">
        <f t="shared" si="144"/>
        <v>2.2213400000000001</v>
      </c>
      <c r="R251" s="135">
        <f t="shared" si="144"/>
        <v>2.1941299999999999</v>
      </c>
      <c r="S251" s="135">
        <f t="shared" si="144"/>
        <v>2.1772900000000002</v>
      </c>
      <c r="T251" s="135">
        <f t="shared" si="144"/>
        <v>2.1685300000000001</v>
      </c>
      <c r="U251" s="135">
        <f t="shared" si="144"/>
        <v>2.1525500000000002</v>
      </c>
      <c r="V251" s="135">
        <f t="shared" si="144"/>
        <v>2.1268699999999998</v>
      </c>
      <c r="W251" s="135">
        <f t="shared" si="144"/>
        <v>2.1153900000000001</v>
      </c>
      <c r="X251" s="135">
        <f t="shared" si="144"/>
        <v>2.1310099999999998</v>
      </c>
      <c r="Y251" s="135">
        <f t="shared" si="144"/>
        <v>2.2001200000000001</v>
      </c>
      <c r="Z251" s="135">
        <f t="shared" si="144"/>
        <v>1.9978400000000001</v>
      </c>
      <c r="AA251" s="135">
        <f t="shared" si="144"/>
        <v>1.7671600000000001</v>
      </c>
    </row>
    <row r="252" spans="1:27" ht="12.75" hidden="1" customHeight="1" outlineLevel="1" x14ac:dyDescent="0.2">
      <c r="A252" s="163" t="s">
        <v>2655</v>
      </c>
      <c r="B252" s="94" t="s">
        <v>238</v>
      </c>
      <c r="C252" s="70" t="s">
        <v>79</v>
      </c>
      <c r="D252" s="71">
        <v>1235.58</v>
      </c>
      <c r="E252" s="71">
        <v>1127.08</v>
      </c>
      <c r="F252" s="71">
        <v>1025.21</v>
      </c>
      <c r="G252" s="71">
        <v>999.27</v>
      </c>
      <c r="H252" s="71">
        <v>1058.93</v>
      </c>
      <c r="I252" s="71">
        <v>1139.1199999999999</v>
      </c>
      <c r="J252" s="71">
        <v>1329.5</v>
      </c>
      <c r="K252" s="71">
        <v>1572.73</v>
      </c>
      <c r="L252" s="71">
        <v>1854.2</v>
      </c>
      <c r="M252" s="71">
        <v>1921.34</v>
      </c>
      <c r="N252" s="71">
        <v>1972.28</v>
      </c>
      <c r="O252" s="71">
        <v>1939.68</v>
      </c>
      <c r="P252" s="71">
        <v>1946.31</v>
      </c>
      <c r="Q252" s="71">
        <v>1993.04</v>
      </c>
      <c r="R252" s="71">
        <v>1965.83</v>
      </c>
      <c r="S252" s="71">
        <v>1948.99</v>
      </c>
      <c r="T252" s="71">
        <v>1940.23</v>
      </c>
      <c r="U252" s="71">
        <v>1924.25</v>
      </c>
      <c r="V252" s="71">
        <v>1898.57</v>
      </c>
      <c r="W252" s="71">
        <v>1887.09</v>
      </c>
      <c r="X252" s="71">
        <v>1902.71</v>
      </c>
      <c r="Y252" s="71">
        <v>1971.82</v>
      </c>
      <c r="Z252" s="71">
        <v>1769.54</v>
      </c>
      <c r="AA252" s="71">
        <v>1538.86</v>
      </c>
    </row>
    <row r="253" spans="1:27" ht="12.75" hidden="1" customHeight="1" outlineLevel="1" x14ac:dyDescent="0.2">
      <c r="A253" s="163" t="s">
        <v>2656</v>
      </c>
      <c r="B253" s="94" t="s">
        <v>90</v>
      </c>
      <c r="C253" s="70" t="s">
        <v>79</v>
      </c>
      <c r="D253" s="71">
        <f>$D$168</f>
        <v>113.12</v>
      </c>
      <c r="E253" s="71">
        <f>$D$168</f>
        <v>113.12</v>
      </c>
      <c r="F253" s="71">
        <f t="shared" ref="F253:AA253" si="145">$D$168</f>
        <v>113.12</v>
      </c>
      <c r="G253" s="71">
        <f t="shared" si="145"/>
        <v>113.12</v>
      </c>
      <c r="H253" s="71">
        <f t="shared" si="145"/>
        <v>113.12</v>
      </c>
      <c r="I253" s="71">
        <f t="shared" si="145"/>
        <v>113.12</v>
      </c>
      <c r="J253" s="71">
        <f t="shared" si="145"/>
        <v>113.12</v>
      </c>
      <c r="K253" s="71">
        <f t="shared" si="145"/>
        <v>113.12</v>
      </c>
      <c r="L253" s="71">
        <f t="shared" si="145"/>
        <v>113.12</v>
      </c>
      <c r="M253" s="71">
        <f t="shared" si="145"/>
        <v>113.12</v>
      </c>
      <c r="N253" s="71">
        <f t="shared" si="145"/>
        <v>113.12</v>
      </c>
      <c r="O253" s="71">
        <f t="shared" si="145"/>
        <v>113.12</v>
      </c>
      <c r="P253" s="71">
        <f t="shared" si="145"/>
        <v>113.12</v>
      </c>
      <c r="Q253" s="71">
        <f t="shared" si="145"/>
        <v>113.12</v>
      </c>
      <c r="R253" s="71">
        <f t="shared" si="145"/>
        <v>113.12</v>
      </c>
      <c r="S253" s="71">
        <f t="shared" si="145"/>
        <v>113.12</v>
      </c>
      <c r="T253" s="71">
        <f t="shared" si="145"/>
        <v>113.12</v>
      </c>
      <c r="U253" s="71">
        <f t="shared" si="145"/>
        <v>113.12</v>
      </c>
      <c r="V253" s="71">
        <f t="shared" si="145"/>
        <v>113.12</v>
      </c>
      <c r="W253" s="71">
        <f t="shared" si="145"/>
        <v>113.12</v>
      </c>
      <c r="X253" s="71">
        <f t="shared" si="145"/>
        <v>113.12</v>
      </c>
      <c r="Y253" s="71">
        <f t="shared" si="145"/>
        <v>113.12</v>
      </c>
      <c r="Z253" s="71">
        <f t="shared" si="145"/>
        <v>113.12</v>
      </c>
      <c r="AA253" s="71">
        <f t="shared" si="145"/>
        <v>113.12</v>
      </c>
    </row>
    <row r="254" spans="1:27" ht="12.75" hidden="1" customHeight="1" outlineLevel="1" x14ac:dyDescent="0.2">
      <c r="A254" s="163" t="s">
        <v>2657</v>
      </c>
      <c r="B254" s="94" t="s">
        <v>83</v>
      </c>
      <c r="C254" s="70" t="s">
        <v>79</v>
      </c>
      <c r="D254" s="71">
        <v>4.95</v>
      </c>
      <c r="E254" s="71">
        <v>4.95</v>
      </c>
      <c r="F254" s="71">
        <v>4.95</v>
      </c>
      <c r="G254" s="71">
        <v>4.95</v>
      </c>
      <c r="H254" s="71">
        <v>4.95</v>
      </c>
      <c r="I254" s="71">
        <v>4.95</v>
      </c>
      <c r="J254" s="71">
        <v>4.95</v>
      </c>
      <c r="K254" s="71">
        <v>4.95</v>
      </c>
      <c r="L254" s="71">
        <v>4.95</v>
      </c>
      <c r="M254" s="71">
        <v>4.95</v>
      </c>
      <c r="N254" s="71">
        <v>4.95</v>
      </c>
      <c r="O254" s="71">
        <v>4.95</v>
      </c>
      <c r="P254" s="71">
        <v>4.95</v>
      </c>
      <c r="Q254" s="71">
        <v>4.95</v>
      </c>
      <c r="R254" s="71">
        <v>4.95</v>
      </c>
      <c r="S254" s="71">
        <v>4.95</v>
      </c>
      <c r="T254" s="71">
        <v>4.95</v>
      </c>
      <c r="U254" s="71">
        <v>4.95</v>
      </c>
      <c r="V254" s="71">
        <v>4.95</v>
      </c>
      <c r="W254" s="71">
        <v>4.95</v>
      </c>
      <c r="X254" s="71">
        <v>4.95</v>
      </c>
      <c r="Y254" s="71">
        <v>4.95</v>
      </c>
      <c r="Z254" s="71">
        <v>4.95</v>
      </c>
      <c r="AA254" s="71">
        <v>4.95</v>
      </c>
    </row>
    <row r="255" spans="1:27" ht="12.75" hidden="1" customHeight="1" outlineLevel="1" x14ac:dyDescent="0.2">
      <c r="A255" s="163" t="s">
        <v>2658</v>
      </c>
      <c r="B255" s="94" t="s">
        <v>81</v>
      </c>
      <c r="C255" s="70" t="s">
        <v>79</v>
      </c>
      <c r="D255" s="71">
        <f>$D$11</f>
        <v>110.23</v>
      </c>
      <c r="E255" s="71">
        <f t="shared" ref="E255:AA255" si="146">$D$11</f>
        <v>110.23</v>
      </c>
      <c r="F255" s="71">
        <f t="shared" si="146"/>
        <v>110.23</v>
      </c>
      <c r="G255" s="71">
        <f t="shared" si="146"/>
        <v>110.23</v>
      </c>
      <c r="H255" s="71">
        <f t="shared" si="146"/>
        <v>110.23</v>
      </c>
      <c r="I255" s="71">
        <f t="shared" si="146"/>
        <v>110.23</v>
      </c>
      <c r="J255" s="71">
        <f t="shared" si="146"/>
        <v>110.23</v>
      </c>
      <c r="K255" s="71">
        <f t="shared" si="146"/>
        <v>110.23</v>
      </c>
      <c r="L255" s="71">
        <f t="shared" si="146"/>
        <v>110.23</v>
      </c>
      <c r="M255" s="71">
        <f t="shared" si="146"/>
        <v>110.23</v>
      </c>
      <c r="N255" s="71">
        <f t="shared" si="146"/>
        <v>110.23</v>
      </c>
      <c r="O255" s="71">
        <f t="shared" si="146"/>
        <v>110.23</v>
      </c>
      <c r="P255" s="71">
        <f t="shared" si="146"/>
        <v>110.23</v>
      </c>
      <c r="Q255" s="71">
        <f t="shared" si="146"/>
        <v>110.23</v>
      </c>
      <c r="R255" s="71">
        <f t="shared" si="146"/>
        <v>110.23</v>
      </c>
      <c r="S255" s="71">
        <f t="shared" si="146"/>
        <v>110.23</v>
      </c>
      <c r="T255" s="71">
        <f t="shared" si="146"/>
        <v>110.23</v>
      </c>
      <c r="U255" s="71">
        <f t="shared" si="146"/>
        <v>110.23</v>
      </c>
      <c r="V255" s="71">
        <f t="shared" si="146"/>
        <v>110.23</v>
      </c>
      <c r="W255" s="71">
        <f t="shared" si="146"/>
        <v>110.23</v>
      </c>
      <c r="X255" s="71">
        <f t="shared" si="146"/>
        <v>110.23</v>
      </c>
      <c r="Y255" s="71">
        <f t="shared" si="146"/>
        <v>110.23</v>
      </c>
      <c r="Z255" s="71">
        <f t="shared" si="146"/>
        <v>110.23</v>
      </c>
      <c r="AA255" s="71">
        <f t="shared" si="146"/>
        <v>110.23</v>
      </c>
    </row>
    <row r="256" spans="1:27" ht="12.75" customHeight="1" collapsed="1" x14ac:dyDescent="0.2">
      <c r="A256" s="162" t="s">
        <v>2659</v>
      </c>
      <c r="B256" s="54" t="str">
        <f>"19"&amp;"."&amp;$B$801&amp;"."&amp;$B$802</f>
        <v>19.05.2023</v>
      </c>
      <c r="C256" s="134" t="s">
        <v>76</v>
      </c>
      <c r="D256" s="135">
        <f>ROUND(((D257+D258+D260+D259)/1000),5)</f>
        <v>1.4464300000000001</v>
      </c>
      <c r="E256" s="135">
        <f>ROUND(((E257+E258+E260+E259)/1000),5)</f>
        <v>1.2995000000000001</v>
      </c>
      <c r="F256" s="135">
        <f>ROUND(((F257+F258+F260+F259)/1000),5)</f>
        <v>1.19451</v>
      </c>
      <c r="G256" s="135">
        <f t="shared" ref="G256:AA256" si="147">ROUND(((G257+G258+G260+G259)/1000),5)</f>
        <v>1.14392</v>
      </c>
      <c r="H256" s="135">
        <f t="shared" si="147"/>
        <v>1.1621300000000001</v>
      </c>
      <c r="I256" s="135">
        <f t="shared" si="147"/>
        <v>1.40126</v>
      </c>
      <c r="J256" s="135">
        <f t="shared" si="147"/>
        <v>1.5569500000000001</v>
      </c>
      <c r="K256" s="135">
        <f t="shared" si="147"/>
        <v>1.8630599999999999</v>
      </c>
      <c r="L256" s="135">
        <f t="shared" si="147"/>
        <v>2.13035</v>
      </c>
      <c r="M256" s="135">
        <f t="shared" si="147"/>
        <v>2.2100599999999999</v>
      </c>
      <c r="N256" s="135">
        <f t="shared" si="147"/>
        <v>2.2197900000000002</v>
      </c>
      <c r="O256" s="135">
        <f t="shared" si="147"/>
        <v>2.2464900000000001</v>
      </c>
      <c r="P256" s="135">
        <f t="shared" si="147"/>
        <v>2.2463799999999998</v>
      </c>
      <c r="Q256" s="135">
        <f t="shared" si="147"/>
        <v>2.2578999999999998</v>
      </c>
      <c r="R256" s="135">
        <f t="shared" si="147"/>
        <v>2.2556400000000001</v>
      </c>
      <c r="S256" s="135">
        <f t="shared" si="147"/>
        <v>2.2428699999999999</v>
      </c>
      <c r="T256" s="135">
        <f t="shared" si="147"/>
        <v>2.2066499999999998</v>
      </c>
      <c r="U256" s="135">
        <f t="shared" si="147"/>
        <v>2.1709299999999998</v>
      </c>
      <c r="V256" s="135">
        <f t="shared" si="147"/>
        <v>2.1343299999999998</v>
      </c>
      <c r="W256" s="135">
        <f t="shared" si="147"/>
        <v>2.11788</v>
      </c>
      <c r="X256" s="135">
        <f t="shared" si="147"/>
        <v>2.1301100000000002</v>
      </c>
      <c r="Y256" s="135">
        <f t="shared" si="147"/>
        <v>2.1831</v>
      </c>
      <c r="Z256" s="135">
        <f t="shared" si="147"/>
        <v>2.0403600000000002</v>
      </c>
      <c r="AA256" s="135">
        <f t="shared" si="147"/>
        <v>1.76691</v>
      </c>
    </row>
    <row r="257" spans="1:27" ht="12.75" hidden="1" customHeight="1" outlineLevel="1" x14ac:dyDescent="0.2">
      <c r="A257" s="163" t="s">
        <v>2660</v>
      </c>
      <c r="B257" s="94" t="s">
        <v>238</v>
      </c>
      <c r="C257" s="70" t="s">
        <v>79</v>
      </c>
      <c r="D257" s="71">
        <v>1218.1300000000001</v>
      </c>
      <c r="E257" s="71">
        <v>1071.2</v>
      </c>
      <c r="F257" s="71">
        <v>966.21</v>
      </c>
      <c r="G257" s="71">
        <v>915.62</v>
      </c>
      <c r="H257" s="71">
        <v>933.83</v>
      </c>
      <c r="I257" s="71">
        <v>1172.96</v>
      </c>
      <c r="J257" s="71">
        <v>1328.65</v>
      </c>
      <c r="K257" s="71">
        <v>1634.76</v>
      </c>
      <c r="L257" s="71">
        <v>1902.05</v>
      </c>
      <c r="M257" s="71">
        <v>1981.76</v>
      </c>
      <c r="N257" s="71">
        <v>1991.49</v>
      </c>
      <c r="O257" s="71">
        <v>2018.19</v>
      </c>
      <c r="P257" s="71">
        <v>2018.08</v>
      </c>
      <c r="Q257" s="71">
        <v>2029.6</v>
      </c>
      <c r="R257" s="71">
        <v>2027.34</v>
      </c>
      <c r="S257" s="71">
        <v>2014.57</v>
      </c>
      <c r="T257" s="71">
        <v>1978.35</v>
      </c>
      <c r="U257" s="71">
        <v>1942.63</v>
      </c>
      <c r="V257" s="71">
        <v>1906.03</v>
      </c>
      <c r="W257" s="71">
        <v>1889.58</v>
      </c>
      <c r="X257" s="71">
        <v>1901.81</v>
      </c>
      <c r="Y257" s="71">
        <v>1954.8</v>
      </c>
      <c r="Z257" s="71">
        <v>1812.06</v>
      </c>
      <c r="AA257" s="71">
        <v>1538.61</v>
      </c>
    </row>
    <row r="258" spans="1:27" ht="12.75" hidden="1" customHeight="1" outlineLevel="1" x14ac:dyDescent="0.2">
      <c r="A258" s="163" t="s">
        <v>2661</v>
      </c>
      <c r="B258" s="94" t="s">
        <v>90</v>
      </c>
      <c r="C258" s="70" t="s">
        <v>79</v>
      </c>
      <c r="D258" s="71">
        <f>$D$168</f>
        <v>113.12</v>
      </c>
      <c r="E258" s="71">
        <f>$D$168</f>
        <v>113.12</v>
      </c>
      <c r="F258" s="71">
        <f t="shared" ref="F258:AA258" si="148">$D$168</f>
        <v>113.12</v>
      </c>
      <c r="G258" s="71">
        <f t="shared" si="148"/>
        <v>113.12</v>
      </c>
      <c r="H258" s="71">
        <f t="shared" si="148"/>
        <v>113.12</v>
      </c>
      <c r="I258" s="71">
        <f t="shared" si="148"/>
        <v>113.12</v>
      </c>
      <c r="J258" s="71">
        <f t="shared" si="148"/>
        <v>113.12</v>
      </c>
      <c r="K258" s="71">
        <f t="shared" si="148"/>
        <v>113.12</v>
      </c>
      <c r="L258" s="71">
        <f t="shared" si="148"/>
        <v>113.12</v>
      </c>
      <c r="M258" s="71">
        <f t="shared" si="148"/>
        <v>113.12</v>
      </c>
      <c r="N258" s="71">
        <f t="shared" si="148"/>
        <v>113.12</v>
      </c>
      <c r="O258" s="71">
        <f t="shared" si="148"/>
        <v>113.12</v>
      </c>
      <c r="P258" s="71">
        <f t="shared" si="148"/>
        <v>113.12</v>
      </c>
      <c r="Q258" s="71">
        <f t="shared" si="148"/>
        <v>113.12</v>
      </c>
      <c r="R258" s="71">
        <f t="shared" si="148"/>
        <v>113.12</v>
      </c>
      <c r="S258" s="71">
        <f t="shared" si="148"/>
        <v>113.12</v>
      </c>
      <c r="T258" s="71">
        <f t="shared" si="148"/>
        <v>113.12</v>
      </c>
      <c r="U258" s="71">
        <f t="shared" si="148"/>
        <v>113.12</v>
      </c>
      <c r="V258" s="71">
        <f t="shared" si="148"/>
        <v>113.12</v>
      </c>
      <c r="W258" s="71">
        <f t="shared" si="148"/>
        <v>113.12</v>
      </c>
      <c r="X258" s="71">
        <f t="shared" si="148"/>
        <v>113.12</v>
      </c>
      <c r="Y258" s="71">
        <f t="shared" si="148"/>
        <v>113.12</v>
      </c>
      <c r="Z258" s="71">
        <f t="shared" si="148"/>
        <v>113.12</v>
      </c>
      <c r="AA258" s="71">
        <f t="shared" si="148"/>
        <v>113.12</v>
      </c>
    </row>
    <row r="259" spans="1:27" ht="12.75" hidden="1" customHeight="1" outlineLevel="1" x14ac:dyDescent="0.2">
      <c r="A259" s="163" t="s">
        <v>2662</v>
      </c>
      <c r="B259" s="94" t="s">
        <v>83</v>
      </c>
      <c r="C259" s="70" t="s">
        <v>79</v>
      </c>
      <c r="D259" s="71">
        <v>4.95</v>
      </c>
      <c r="E259" s="71">
        <v>4.95</v>
      </c>
      <c r="F259" s="71">
        <v>4.95</v>
      </c>
      <c r="G259" s="71">
        <v>4.95</v>
      </c>
      <c r="H259" s="71">
        <v>4.95</v>
      </c>
      <c r="I259" s="71">
        <v>4.95</v>
      </c>
      <c r="J259" s="71">
        <v>4.95</v>
      </c>
      <c r="K259" s="71">
        <v>4.95</v>
      </c>
      <c r="L259" s="71">
        <v>4.95</v>
      </c>
      <c r="M259" s="71">
        <v>4.95</v>
      </c>
      <c r="N259" s="71">
        <v>4.95</v>
      </c>
      <c r="O259" s="71">
        <v>4.95</v>
      </c>
      <c r="P259" s="71">
        <v>4.95</v>
      </c>
      <c r="Q259" s="71">
        <v>4.95</v>
      </c>
      <c r="R259" s="71">
        <v>4.95</v>
      </c>
      <c r="S259" s="71">
        <v>4.95</v>
      </c>
      <c r="T259" s="71">
        <v>4.95</v>
      </c>
      <c r="U259" s="71">
        <v>4.95</v>
      </c>
      <c r="V259" s="71">
        <v>4.95</v>
      </c>
      <c r="W259" s="71">
        <v>4.95</v>
      </c>
      <c r="X259" s="71">
        <v>4.95</v>
      </c>
      <c r="Y259" s="71">
        <v>4.95</v>
      </c>
      <c r="Z259" s="71">
        <v>4.95</v>
      </c>
      <c r="AA259" s="71">
        <v>4.95</v>
      </c>
    </row>
    <row r="260" spans="1:27" ht="12.75" hidden="1" customHeight="1" outlineLevel="1" x14ac:dyDescent="0.2">
      <c r="A260" s="163" t="s">
        <v>2663</v>
      </c>
      <c r="B260" s="94" t="s">
        <v>81</v>
      </c>
      <c r="C260" s="70" t="s">
        <v>79</v>
      </c>
      <c r="D260" s="71">
        <f>$D$11</f>
        <v>110.23</v>
      </c>
      <c r="E260" s="71">
        <f t="shared" ref="E260:AA260" si="149">$D$11</f>
        <v>110.23</v>
      </c>
      <c r="F260" s="71">
        <f t="shared" si="149"/>
        <v>110.23</v>
      </c>
      <c r="G260" s="71">
        <f t="shared" si="149"/>
        <v>110.23</v>
      </c>
      <c r="H260" s="71">
        <f t="shared" si="149"/>
        <v>110.23</v>
      </c>
      <c r="I260" s="71">
        <f t="shared" si="149"/>
        <v>110.23</v>
      </c>
      <c r="J260" s="71">
        <f t="shared" si="149"/>
        <v>110.23</v>
      </c>
      <c r="K260" s="71">
        <f t="shared" si="149"/>
        <v>110.23</v>
      </c>
      <c r="L260" s="71">
        <f t="shared" si="149"/>
        <v>110.23</v>
      </c>
      <c r="M260" s="71">
        <f t="shared" si="149"/>
        <v>110.23</v>
      </c>
      <c r="N260" s="71">
        <f t="shared" si="149"/>
        <v>110.23</v>
      </c>
      <c r="O260" s="71">
        <f t="shared" si="149"/>
        <v>110.23</v>
      </c>
      <c r="P260" s="71">
        <f t="shared" si="149"/>
        <v>110.23</v>
      </c>
      <c r="Q260" s="71">
        <f t="shared" si="149"/>
        <v>110.23</v>
      </c>
      <c r="R260" s="71">
        <f t="shared" si="149"/>
        <v>110.23</v>
      </c>
      <c r="S260" s="71">
        <f t="shared" si="149"/>
        <v>110.23</v>
      </c>
      <c r="T260" s="71">
        <f t="shared" si="149"/>
        <v>110.23</v>
      </c>
      <c r="U260" s="71">
        <f t="shared" si="149"/>
        <v>110.23</v>
      </c>
      <c r="V260" s="71">
        <f t="shared" si="149"/>
        <v>110.23</v>
      </c>
      <c r="W260" s="71">
        <f t="shared" si="149"/>
        <v>110.23</v>
      </c>
      <c r="X260" s="71">
        <f t="shared" si="149"/>
        <v>110.23</v>
      </c>
      <c r="Y260" s="71">
        <f t="shared" si="149"/>
        <v>110.23</v>
      </c>
      <c r="Z260" s="71">
        <f t="shared" si="149"/>
        <v>110.23</v>
      </c>
      <c r="AA260" s="71">
        <f t="shared" si="149"/>
        <v>110.23</v>
      </c>
    </row>
    <row r="261" spans="1:27" ht="12.75" customHeight="1" collapsed="1" x14ac:dyDescent="0.2">
      <c r="A261" s="162" t="s">
        <v>2664</v>
      </c>
      <c r="B261" s="54" t="str">
        <f>"20"&amp;"."&amp;$B$801&amp;"."&amp;$B$802</f>
        <v>20.05.2023</v>
      </c>
      <c r="C261" s="134" t="s">
        <v>76</v>
      </c>
      <c r="D261" s="135">
        <f>ROUND(((D262+D263+D265+D264)/1000),5)</f>
        <v>1.7109099999999999</v>
      </c>
      <c r="E261" s="135">
        <f>ROUND(((E262+E263+E265+E264)/1000),5)</f>
        <v>1.5610200000000001</v>
      </c>
      <c r="F261" s="135">
        <f>ROUND(((F262+F263+F265+F264)/1000),5)</f>
        <v>1.47393</v>
      </c>
      <c r="G261" s="135">
        <f t="shared" ref="G261:AA261" si="150">ROUND(((G262+G263+G265+G264)/1000),5)</f>
        <v>1.3744000000000001</v>
      </c>
      <c r="H261" s="135">
        <f t="shared" si="150"/>
        <v>1.35446</v>
      </c>
      <c r="I261" s="135">
        <f t="shared" si="150"/>
        <v>1.3998200000000001</v>
      </c>
      <c r="J261" s="135">
        <f t="shared" si="150"/>
        <v>1.4847399999999999</v>
      </c>
      <c r="K261" s="135">
        <f t="shared" si="150"/>
        <v>1.6492100000000001</v>
      </c>
      <c r="L261" s="135">
        <f t="shared" si="150"/>
        <v>1.88161</v>
      </c>
      <c r="M261" s="135">
        <f t="shared" si="150"/>
        <v>2.0639099999999999</v>
      </c>
      <c r="N261" s="135">
        <f t="shared" si="150"/>
        <v>2.1343200000000002</v>
      </c>
      <c r="O261" s="135">
        <f t="shared" si="150"/>
        <v>2.1301800000000002</v>
      </c>
      <c r="P261" s="135">
        <f t="shared" si="150"/>
        <v>2.0337200000000002</v>
      </c>
      <c r="Q261" s="135">
        <f t="shared" si="150"/>
        <v>2.0128400000000002</v>
      </c>
      <c r="R261" s="135">
        <f t="shared" si="150"/>
        <v>1.9964200000000001</v>
      </c>
      <c r="S261" s="135">
        <f t="shared" si="150"/>
        <v>1.9621900000000001</v>
      </c>
      <c r="T261" s="135">
        <f t="shared" si="150"/>
        <v>1.93167</v>
      </c>
      <c r="U261" s="135">
        <f t="shared" si="150"/>
        <v>1.8915599999999999</v>
      </c>
      <c r="V261" s="135">
        <f t="shared" si="150"/>
        <v>1.89544</v>
      </c>
      <c r="W261" s="135">
        <f t="shared" si="150"/>
        <v>1.96774</v>
      </c>
      <c r="X261" s="135">
        <f t="shared" si="150"/>
        <v>2.0230100000000002</v>
      </c>
      <c r="Y261" s="135">
        <f t="shared" si="150"/>
        <v>2.0470199999999998</v>
      </c>
      <c r="Z261" s="135">
        <f t="shared" si="150"/>
        <v>1.86239</v>
      </c>
      <c r="AA261" s="135">
        <f t="shared" si="150"/>
        <v>1.6814</v>
      </c>
    </row>
    <row r="262" spans="1:27" ht="12.75" hidden="1" customHeight="1" outlineLevel="1" x14ac:dyDescent="0.2">
      <c r="A262" s="163" t="s">
        <v>2665</v>
      </c>
      <c r="B262" s="94" t="s">
        <v>238</v>
      </c>
      <c r="C262" s="70" t="s">
        <v>79</v>
      </c>
      <c r="D262" s="71">
        <v>1482.61</v>
      </c>
      <c r="E262" s="71">
        <v>1332.72</v>
      </c>
      <c r="F262" s="71">
        <v>1245.6300000000001</v>
      </c>
      <c r="G262" s="71">
        <v>1146.0999999999999</v>
      </c>
      <c r="H262" s="71">
        <v>1126.1600000000001</v>
      </c>
      <c r="I262" s="71">
        <v>1171.52</v>
      </c>
      <c r="J262" s="71">
        <v>1256.44</v>
      </c>
      <c r="K262" s="71">
        <v>1420.91</v>
      </c>
      <c r="L262" s="71">
        <v>1653.31</v>
      </c>
      <c r="M262" s="71">
        <v>1835.61</v>
      </c>
      <c r="N262" s="71">
        <v>1906.02</v>
      </c>
      <c r="O262" s="71">
        <v>1901.88</v>
      </c>
      <c r="P262" s="71">
        <v>1805.42</v>
      </c>
      <c r="Q262" s="71">
        <v>1784.54</v>
      </c>
      <c r="R262" s="71">
        <v>1768.12</v>
      </c>
      <c r="S262" s="71">
        <v>1733.89</v>
      </c>
      <c r="T262" s="71">
        <v>1703.37</v>
      </c>
      <c r="U262" s="71">
        <v>1663.26</v>
      </c>
      <c r="V262" s="71">
        <v>1667.14</v>
      </c>
      <c r="W262" s="71">
        <v>1739.44</v>
      </c>
      <c r="X262" s="71">
        <v>1794.71</v>
      </c>
      <c r="Y262" s="71">
        <v>1818.72</v>
      </c>
      <c r="Z262" s="71">
        <v>1634.09</v>
      </c>
      <c r="AA262" s="71">
        <v>1453.1</v>
      </c>
    </row>
    <row r="263" spans="1:27" ht="12.75" hidden="1" customHeight="1" outlineLevel="1" x14ac:dyDescent="0.2">
      <c r="A263" s="163" t="s">
        <v>2666</v>
      </c>
      <c r="B263" s="94" t="s">
        <v>90</v>
      </c>
      <c r="C263" s="70" t="s">
        <v>79</v>
      </c>
      <c r="D263" s="71">
        <f>$D$168</f>
        <v>113.12</v>
      </c>
      <c r="E263" s="71">
        <f>$D$168</f>
        <v>113.12</v>
      </c>
      <c r="F263" s="71">
        <f t="shared" ref="F263:AA263" si="151">$D$168</f>
        <v>113.12</v>
      </c>
      <c r="G263" s="71">
        <f t="shared" si="151"/>
        <v>113.12</v>
      </c>
      <c r="H263" s="71">
        <f t="shared" si="151"/>
        <v>113.12</v>
      </c>
      <c r="I263" s="71">
        <f t="shared" si="151"/>
        <v>113.12</v>
      </c>
      <c r="J263" s="71">
        <f t="shared" si="151"/>
        <v>113.12</v>
      </c>
      <c r="K263" s="71">
        <f t="shared" si="151"/>
        <v>113.12</v>
      </c>
      <c r="L263" s="71">
        <f t="shared" si="151"/>
        <v>113.12</v>
      </c>
      <c r="M263" s="71">
        <f t="shared" si="151"/>
        <v>113.12</v>
      </c>
      <c r="N263" s="71">
        <f t="shared" si="151"/>
        <v>113.12</v>
      </c>
      <c r="O263" s="71">
        <f t="shared" si="151"/>
        <v>113.12</v>
      </c>
      <c r="P263" s="71">
        <f t="shared" si="151"/>
        <v>113.12</v>
      </c>
      <c r="Q263" s="71">
        <f t="shared" si="151"/>
        <v>113.12</v>
      </c>
      <c r="R263" s="71">
        <f t="shared" si="151"/>
        <v>113.12</v>
      </c>
      <c r="S263" s="71">
        <f t="shared" si="151"/>
        <v>113.12</v>
      </c>
      <c r="T263" s="71">
        <f t="shared" si="151"/>
        <v>113.12</v>
      </c>
      <c r="U263" s="71">
        <f t="shared" si="151"/>
        <v>113.12</v>
      </c>
      <c r="V263" s="71">
        <f t="shared" si="151"/>
        <v>113.12</v>
      </c>
      <c r="W263" s="71">
        <f t="shared" si="151"/>
        <v>113.12</v>
      </c>
      <c r="X263" s="71">
        <f t="shared" si="151"/>
        <v>113.12</v>
      </c>
      <c r="Y263" s="71">
        <f t="shared" si="151"/>
        <v>113.12</v>
      </c>
      <c r="Z263" s="71">
        <f t="shared" si="151"/>
        <v>113.12</v>
      </c>
      <c r="AA263" s="71">
        <f t="shared" si="151"/>
        <v>113.12</v>
      </c>
    </row>
    <row r="264" spans="1:27" ht="12.75" hidden="1" customHeight="1" outlineLevel="1" x14ac:dyDescent="0.2">
      <c r="A264" s="163" t="s">
        <v>2667</v>
      </c>
      <c r="B264" s="94" t="s">
        <v>83</v>
      </c>
      <c r="C264" s="70" t="s">
        <v>79</v>
      </c>
      <c r="D264" s="71">
        <v>4.95</v>
      </c>
      <c r="E264" s="71">
        <v>4.95</v>
      </c>
      <c r="F264" s="71">
        <v>4.95</v>
      </c>
      <c r="G264" s="71">
        <v>4.95</v>
      </c>
      <c r="H264" s="71">
        <v>4.95</v>
      </c>
      <c r="I264" s="71">
        <v>4.95</v>
      </c>
      <c r="J264" s="71">
        <v>4.95</v>
      </c>
      <c r="K264" s="71">
        <v>4.95</v>
      </c>
      <c r="L264" s="71">
        <v>4.95</v>
      </c>
      <c r="M264" s="71">
        <v>4.95</v>
      </c>
      <c r="N264" s="71">
        <v>4.95</v>
      </c>
      <c r="O264" s="71">
        <v>4.95</v>
      </c>
      <c r="P264" s="71">
        <v>4.95</v>
      </c>
      <c r="Q264" s="71">
        <v>4.95</v>
      </c>
      <c r="R264" s="71">
        <v>4.95</v>
      </c>
      <c r="S264" s="71">
        <v>4.95</v>
      </c>
      <c r="T264" s="71">
        <v>4.95</v>
      </c>
      <c r="U264" s="71">
        <v>4.95</v>
      </c>
      <c r="V264" s="71">
        <v>4.95</v>
      </c>
      <c r="W264" s="71">
        <v>4.95</v>
      </c>
      <c r="X264" s="71">
        <v>4.95</v>
      </c>
      <c r="Y264" s="71">
        <v>4.95</v>
      </c>
      <c r="Z264" s="71">
        <v>4.95</v>
      </c>
      <c r="AA264" s="71">
        <v>4.95</v>
      </c>
    </row>
    <row r="265" spans="1:27" ht="12.75" hidden="1" customHeight="1" outlineLevel="1" x14ac:dyDescent="0.2">
      <c r="A265" s="163" t="s">
        <v>2668</v>
      </c>
      <c r="B265" s="94" t="s">
        <v>81</v>
      </c>
      <c r="C265" s="70" t="s">
        <v>79</v>
      </c>
      <c r="D265" s="71">
        <f>$D$11</f>
        <v>110.23</v>
      </c>
      <c r="E265" s="71">
        <f t="shared" ref="E265:AA265" si="152">$D$11</f>
        <v>110.23</v>
      </c>
      <c r="F265" s="71">
        <f t="shared" si="152"/>
        <v>110.23</v>
      </c>
      <c r="G265" s="71">
        <f t="shared" si="152"/>
        <v>110.23</v>
      </c>
      <c r="H265" s="71">
        <f t="shared" si="152"/>
        <v>110.23</v>
      </c>
      <c r="I265" s="71">
        <f t="shared" si="152"/>
        <v>110.23</v>
      </c>
      <c r="J265" s="71">
        <f t="shared" si="152"/>
        <v>110.23</v>
      </c>
      <c r="K265" s="71">
        <f t="shared" si="152"/>
        <v>110.23</v>
      </c>
      <c r="L265" s="71">
        <f t="shared" si="152"/>
        <v>110.23</v>
      </c>
      <c r="M265" s="71">
        <f t="shared" si="152"/>
        <v>110.23</v>
      </c>
      <c r="N265" s="71">
        <f t="shared" si="152"/>
        <v>110.23</v>
      </c>
      <c r="O265" s="71">
        <f t="shared" si="152"/>
        <v>110.23</v>
      </c>
      <c r="P265" s="71">
        <f t="shared" si="152"/>
        <v>110.23</v>
      </c>
      <c r="Q265" s="71">
        <f t="shared" si="152"/>
        <v>110.23</v>
      </c>
      <c r="R265" s="71">
        <f t="shared" si="152"/>
        <v>110.23</v>
      </c>
      <c r="S265" s="71">
        <f t="shared" si="152"/>
        <v>110.23</v>
      </c>
      <c r="T265" s="71">
        <f t="shared" si="152"/>
        <v>110.23</v>
      </c>
      <c r="U265" s="71">
        <f t="shared" si="152"/>
        <v>110.23</v>
      </c>
      <c r="V265" s="71">
        <f t="shared" si="152"/>
        <v>110.23</v>
      </c>
      <c r="W265" s="71">
        <f t="shared" si="152"/>
        <v>110.23</v>
      </c>
      <c r="X265" s="71">
        <f t="shared" si="152"/>
        <v>110.23</v>
      </c>
      <c r="Y265" s="71">
        <f t="shared" si="152"/>
        <v>110.23</v>
      </c>
      <c r="Z265" s="71">
        <f t="shared" si="152"/>
        <v>110.23</v>
      </c>
      <c r="AA265" s="71">
        <f t="shared" si="152"/>
        <v>110.23</v>
      </c>
    </row>
    <row r="266" spans="1:27" ht="12.75" customHeight="1" collapsed="1" x14ac:dyDescent="0.2">
      <c r="A266" s="162" t="s">
        <v>2669</v>
      </c>
      <c r="B266" s="54" t="str">
        <f>"21"&amp;"."&amp;$B$801&amp;"."&amp;$B$802</f>
        <v>21.05.2023</v>
      </c>
      <c r="C266" s="134" t="s">
        <v>76</v>
      </c>
      <c r="D266" s="135">
        <f>ROUND(((D267+D268+D270+D269)/1000),5)</f>
        <v>1.7265900000000001</v>
      </c>
      <c r="E266" s="135">
        <f>ROUND(((E267+E268+E270+E269)/1000),5)</f>
        <v>1.51681</v>
      </c>
      <c r="F266" s="135">
        <f>ROUND(((F267+F268+F270+F269)/1000),5)</f>
        <v>1.4016999999999999</v>
      </c>
      <c r="G266" s="135">
        <f t="shared" ref="G266:AA266" si="153">ROUND(((G267+G268+G270+G269)/1000),5)</f>
        <v>1.31735</v>
      </c>
      <c r="H266" s="135">
        <f t="shared" si="153"/>
        <v>1.30199</v>
      </c>
      <c r="I266" s="135">
        <f t="shared" si="153"/>
        <v>1.2981499999999999</v>
      </c>
      <c r="J266" s="135">
        <f t="shared" si="153"/>
        <v>1.31416</v>
      </c>
      <c r="K266" s="135">
        <f t="shared" si="153"/>
        <v>1.53911</v>
      </c>
      <c r="L266" s="135">
        <f t="shared" si="153"/>
        <v>1.7584299999999999</v>
      </c>
      <c r="M266" s="135">
        <f t="shared" si="153"/>
        <v>2.0186700000000002</v>
      </c>
      <c r="N266" s="135">
        <f t="shared" si="153"/>
        <v>2.1146500000000001</v>
      </c>
      <c r="O266" s="135">
        <f t="shared" si="153"/>
        <v>2.1269</v>
      </c>
      <c r="P266" s="135">
        <f t="shared" si="153"/>
        <v>2.1250200000000001</v>
      </c>
      <c r="Q266" s="135">
        <f t="shared" si="153"/>
        <v>2.12568</v>
      </c>
      <c r="R266" s="135">
        <f t="shared" si="153"/>
        <v>2.1252599999999999</v>
      </c>
      <c r="S266" s="135">
        <f t="shared" si="153"/>
        <v>2.1172200000000001</v>
      </c>
      <c r="T266" s="135">
        <f t="shared" si="153"/>
        <v>2.0574400000000002</v>
      </c>
      <c r="U266" s="135">
        <f t="shared" si="153"/>
        <v>1.9828300000000001</v>
      </c>
      <c r="V266" s="135">
        <f t="shared" si="153"/>
        <v>1.98634</v>
      </c>
      <c r="W266" s="135">
        <f t="shared" si="153"/>
        <v>2.0871300000000002</v>
      </c>
      <c r="X266" s="135">
        <f t="shared" si="153"/>
        <v>2.1325599999999998</v>
      </c>
      <c r="Y266" s="135">
        <f t="shared" si="153"/>
        <v>2.1264099999999999</v>
      </c>
      <c r="Z266" s="135">
        <f t="shared" si="153"/>
        <v>2.0508799999999998</v>
      </c>
      <c r="AA266" s="135">
        <f t="shared" si="153"/>
        <v>1.8115300000000001</v>
      </c>
    </row>
    <row r="267" spans="1:27" ht="12.75" hidden="1" customHeight="1" outlineLevel="1" x14ac:dyDescent="0.2">
      <c r="A267" s="163" t="s">
        <v>2670</v>
      </c>
      <c r="B267" s="94" t="s">
        <v>238</v>
      </c>
      <c r="C267" s="70" t="s">
        <v>79</v>
      </c>
      <c r="D267" s="71">
        <v>1498.29</v>
      </c>
      <c r="E267" s="71">
        <v>1288.51</v>
      </c>
      <c r="F267" s="71">
        <v>1173.4000000000001</v>
      </c>
      <c r="G267" s="71">
        <v>1089.05</v>
      </c>
      <c r="H267" s="71">
        <v>1073.69</v>
      </c>
      <c r="I267" s="71">
        <v>1069.8499999999999</v>
      </c>
      <c r="J267" s="71">
        <v>1085.8599999999999</v>
      </c>
      <c r="K267" s="71">
        <v>1310.81</v>
      </c>
      <c r="L267" s="71">
        <v>1530.13</v>
      </c>
      <c r="M267" s="71">
        <v>1790.37</v>
      </c>
      <c r="N267" s="71">
        <v>1886.35</v>
      </c>
      <c r="O267" s="71">
        <v>1898.6</v>
      </c>
      <c r="P267" s="71">
        <v>1896.72</v>
      </c>
      <c r="Q267" s="71">
        <v>1897.38</v>
      </c>
      <c r="R267" s="71">
        <v>1896.96</v>
      </c>
      <c r="S267" s="71">
        <v>1888.92</v>
      </c>
      <c r="T267" s="71">
        <v>1829.14</v>
      </c>
      <c r="U267" s="71">
        <v>1754.53</v>
      </c>
      <c r="V267" s="71">
        <v>1758.04</v>
      </c>
      <c r="W267" s="71">
        <v>1858.83</v>
      </c>
      <c r="X267" s="71">
        <v>1904.26</v>
      </c>
      <c r="Y267" s="71">
        <v>1898.11</v>
      </c>
      <c r="Z267" s="71">
        <v>1822.58</v>
      </c>
      <c r="AA267" s="71">
        <v>1583.23</v>
      </c>
    </row>
    <row r="268" spans="1:27" ht="12.75" hidden="1" customHeight="1" outlineLevel="1" x14ac:dyDescent="0.2">
      <c r="A268" s="163" t="s">
        <v>2671</v>
      </c>
      <c r="B268" s="94" t="s">
        <v>90</v>
      </c>
      <c r="C268" s="70" t="s">
        <v>79</v>
      </c>
      <c r="D268" s="71">
        <f>$D$168</f>
        <v>113.12</v>
      </c>
      <c r="E268" s="71">
        <f>$D$168</f>
        <v>113.12</v>
      </c>
      <c r="F268" s="71">
        <f t="shared" ref="F268:AA268" si="154">$D$168</f>
        <v>113.12</v>
      </c>
      <c r="G268" s="71">
        <f t="shared" si="154"/>
        <v>113.12</v>
      </c>
      <c r="H268" s="71">
        <f t="shared" si="154"/>
        <v>113.12</v>
      </c>
      <c r="I268" s="71">
        <f t="shared" si="154"/>
        <v>113.12</v>
      </c>
      <c r="J268" s="71">
        <f t="shared" si="154"/>
        <v>113.12</v>
      </c>
      <c r="K268" s="71">
        <f t="shared" si="154"/>
        <v>113.12</v>
      </c>
      <c r="L268" s="71">
        <f t="shared" si="154"/>
        <v>113.12</v>
      </c>
      <c r="M268" s="71">
        <f t="shared" si="154"/>
        <v>113.12</v>
      </c>
      <c r="N268" s="71">
        <f t="shared" si="154"/>
        <v>113.12</v>
      </c>
      <c r="O268" s="71">
        <f t="shared" si="154"/>
        <v>113.12</v>
      </c>
      <c r="P268" s="71">
        <f t="shared" si="154"/>
        <v>113.12</v>
      </c>
      <c r="Q268" s="71">
        <f t="shared" si="154"/>
        <v>113.12</v>
      </c>
      <c r="R268" s="71">
        <f t="shared" si="154"/>
        <v>113.12</v>
      </c>
      <c r="S268" s="71">
        <f t="shared" si="154"/>
        <v>113.12</v>
      </c>
      <c r="T268" s="71">
        <f t="shared" si="154"/>
        <v>113.12</v>
      </c>
      <c r="U268" s="71">
        <f t="shared" si="154"/>
        <v>113.12</v>
      </c>
      <c r="V268" s="71">
        <f t="shared" si="154"/>
        <v>113.12</v>
      </c>
      <c r="W268" s="71">
        <f t="shared" si="154"/>
        <v>113.12</v>
      </c>
      <c r="X268" s="71">
        <f t="shared" si="154"/>
        <v>113.12</v>
      </c>
      <c r="Y268" s="71">
        <f t="shared" si="154"/>
        <v>113.12</v>
      </c>
      <c r="Z268" s="71">
        <f t="shared" si="154"/>
        <v>113.12</v>
      </c>
      <c r="AA268" s="71">
        <f t="shared" si="154"/>
        <v>113.12</v>
      </c>
    </row>
    <row r="269" spans="1:27" ht="12.75" hidden="1" customHeight="1" outlineLevel="1" x14ac:dyDescent="0.2">
      <c r="A269" s="163" t="s">
        <v>2672</v>
      </c>
      <c r="B269" s="94" t="s">
        <v>83</v>
      </c>
      <c r="C269" s="70" t="s">
        <v>79</v>
      </c>
      <c r="D269" s="71">
        <v>4.95</v>
      </c>
      <c r="E269" s="71">
        <v>4.95</v>
      </c>
      <c r="F269" s="71">
        <v>4.95</v>
      </c>
      <c r="G269" s="71">
        <v>4.95</v>
      </c>
      <c r="H269" s="71">
        <v>4.95</v>
      </c>
      <c r="I269" s="71">
        <v>4.95</v>
      </c>
      <c r="J269" s="71">
        <v>4.95</v>
      </c>
      <c r="K269" s="71">
        <v>4.95</v>
      </c>
      <c r="L269" s="71">
        <v>4.95</v>
      </c>
      <c r="M269" s="71">
        <v>4.95</v>
      </c>
      <c r="N269" s="71">
        <v>4.95</v>
      </c>
      <c r="O269" s="71">
        <v>4.95</v>
      </c>
      <c r="P269" s="71">
        <v>4.95</v>
      </c>
      <c r="Q269" s="71">
        <v>4.95</v>
      </c>
      <c r="R269" s="71">
        <v>4.95</v>
      </c>
      <c r="S269" s="71">
        <v>4.95</v>
      </c>
      <c r="T269" s="71">
        <v>4.95</v>
      </c>
      <c r="U269" s="71">
        <v>4.95</v>
      </c>
      <c r="V269" s="71">
        <v>4.95</v>
      </c>
      <c r="W269" s="71">
        <v>4.95</v>
      </c>
      <c r="X269" s="71">
        <v>4.95</v>
      </c>
      <c r="Y269" s="71">
        <v>4.95</v>
      </c>
      <c r="Z269" s="71">
        <v>4.95</v>
      </c>
      <c r="AA269" s="71">
        <v>4.95</v>
      </c>
    </row>
    <row r="270" spans="1:27" ht="12.75" hidden="1" customHeight="1" outlineLevel="1" x14ac:dyDescent="0.2">
      <c r="A270" s="163" t="s">
        <v>2673</v>
      </c>
      <c r="B270" s="94" t="s">
        <v>81</v>
      </c>
      <c r="C270" s="70" t="s">
        <v>79</v>
      </c>
      <c r="D270" s="71">
        <f>$D$11</f>
        <v>110.23</v>
      </c>
      <c r="E270" s="71">
        <f t="shared" ref="E270:AA270" si="155">$D$11</f>
        <v>110.23</v>
      </c>
      <c r="F270" s="71">
        <f t="shared" si="155"/>
        <v>110.23</v>
      </c>
      <c r="G270" s="71">
        <f t="shared" si="155"/>
        <v>110.23</v>
      </c>
      <c r="H270" s="71">
        <f t="shared" si="155"/>
        <v>110.23</v>
      </c>
      <c r="I270" s="71">
        <f t="shared" si="155"/>
        <v>110.23</v>
      </c>
      <c r="J270" s="71">
        <f t="shared" si="155"/>
        <v>110.23</v>
      </c>
      <c r="K270" s="71">
        <f t="shared" si="155"/>
        <v>110.23</v>
      </c>
      <c r="L270" s="71">
        <f t="shared" si="155"/>
        <v>110.23</v>
      </c>
      <c r="M270" s="71">
        <f t="shared" si="155"/>
        <v>110.23</v>
      </c>
      <c r="N270" s="71">
        <f t="shared" si="155"/>
        <v>110.23</v>
      </c>
      <c r="O270" s="71">
        <f t="shared" si="155"/>
        <v>110.23</v>
      </c>
      <c r="P270" s="71">
        <f t="shared" si="155"/>
        <v>110.23</v>
      </c>
      <c r="Q270" s="71">
        <f t="shared" si="155"/>
        <v>110.23</v>
      </c>
      <c r="R270" s="71">
        <f t="shared" si="155"/>
        <v>110.23</v>
      </c>
      <c r="S270" s="71">
        <f t="shared" si="155"/>
        <v>110.23</v>
      </c>
      <c r="T270" s="71">
        <f t="shared" si="155"/>
        <v>110.23</v>
      </c>
      <c r="U270" s="71">
        <f t="shared" si="155"/>
        <v>110.23</v>
      </c>
      <c r="V270" s="71">
        <f t="shared" si="155"/>
        <v>110.23</v>
      </c>
      <c r="W270" s="71">
        <f t="shared" si="155"/>
        <v>110.23</v>
      </c>
      <c r="X270" s="71">
        <f t="shared" si="155"/>
        <v>110.23</v>
      </c>
      <c r="Y270" s="71">
        <f t="shared" si="155"/>
        <v>110.23</v>
      </c>
      <c r="Z270" s="71">
        <f t="shared" si="155"/>
        <v>110.23</v>
      </c>
      <c r="AA270" s="71">
        <f t="shared" si="155"/>
        <v>110.23</v>
      </c>
    </row>
    <row r="271" spans="1:27" ht="12.75" customHeight="1" collapsed="1" x14ac:dyDescent="0.2">
      <c r="A271" s="162" t="s">
        <v>2674</v>
      </c>
      <c r="B271" s="54" t="str">
        <f>"22"&amp;"."&amp;$B$801&amp;"."&amp;$B$802</f>
        <v>22.05.2023</v>
      </c>
      <c r="C271" s="134" t="s">
        <v>76</v>
      </c>
      <c r="D271" s="135">
        <f>ROUND(((D272+D273+D275+D274)/1000),5)</f>
        <v>1.51972</v>
      </c>
      <c r="E271" s="135">
        <f>ROUND(((E272+E273+E275+E274)/1000),5)</f>
        <v>1.373</v>
      </c>
      <c r="F271" s="135">
        <f>ROUND(((F272+F273+F275+F274)/1000),5)</f>
        <v>1.2935700000000001</v>
      </c>
      <c r="G271" s="135">
        <f t="shared" ref="G271:AA271" si="156">ROUND(((G272+G273+G275+G274)/1000),5)</f>
        <v>1.2665299999999999</v>
      </c>
      <c r="H271" s="135">
        <f t="shared" si="156"/>
        <v>1.2497199999999999</v>
      </c>
      <c r="I271" s="135">
        <f t="shared" si="156"/>
        <v>1.3052600000000001</v>
      </c>
      <c r="J271" s="135">
        <f t="shared" si="156"/>
        <v>1.5424199999999999</v>
      </c>
      <c r="K271" s="135">
        <f t="shared" si="156"/>
        <v>1.77142</v>
      </c>
      <c r="L271" s="135">
        <f t="shared" si="156"/>
        <v>2.0735399999999999</v>
      </c>
      <c r="M271" s="135">
        <f t="shared" si="156"/>
        <v>2.16106</v>
      </c>
      <c r="N271" s="135">
        <f t="shared" si="156"/>
        <v>2.1629499999999999</v>
      </c>
      <c r="O271" s="135">
        <f t="shared" si="156"/>
        <v>2.1740200000000001</v>
      </c>
      <c r="P271" s="135">
        <f t="shared" si="156"/>
        <v>2.20282</v>
      </c>
      <c r="Q271" s="135">
        <f t="shared" si="156"/>
        <v>2.2672699999999999</v>
      </c>
      <c r="R271" s="135">
        <f t="shared" si="156"/>
        <v>2.24098</v>
      </c>
      <c r="S271" s="135">
        <f t="shared" si="156"/>
        <v>2.2015699999999998</v>
      </c>
      <c r="T271" s="135">
        <f t="shared" si="156"/>
        <v>2.1701800000000002</v>
      </c>
      <c r="U271" s="135">
        <f t="shared" si="156"/>
        <v>2.1626500000000002</v>
      </c>
      <c r="V271" s="135">
        <f t="shared" si="156"/>
        <v>2.1256400000000002</v>
      </c>
      <c r="W271" s="135">
        <f t="shared" si="156"/>
        <v>1.9711700000000001</v>
      </c>
      <c r="X271" s="135">
        <f t="shared" si="156"/>
        <v>2.0627499999999999</v>
      </c>
      <c r="Y271" s="135">
        <f t="shared" si="156"/>
        <v>2.1576</v>
      </c>
      <c r="Z271" s="135">
        <f t="shared" si="156"/>
        <v>1.8792500000000001</v>
      </c>
      <c r="AA271" s="135">
        <f t="shared" si="156"/>
        <v>1.6782300000000001</v>
      </c>
    </row>
    <row r="272" spans="1:27" ht="12.75" hidden="1" customHeight="1" outlineLevel="1" x14ac:dyDescent="0.2">
      <c r="A272" s="163" t="s">
        <v>2675</v>
      </c>
      <c r="B272" s="94" t="s">
        <v>238</v>
      </c>
      <c r="C272" s="70" t="s">
        <v>79</v>
      </c>
      <c r="D272" s="71">
        <v>1291.42</v>
      </c>
      <c r="E272" s="71">
        <v>1144.7</v>
      </c>
      <c r="F272" s="71">
        <v>1065.27</v>
      </c>
      <c r="G272" s="71">
        <v>1038.23</v>
      </c>
      <c r="H272" s="71">
        <v>1021.42</v>
      </c>
      <c r="I272" s="71">
        <v>1076.96</v>
      </c>
      <c r="J272" s="71">
        <v>1314.12</v>
      </c>
      <c r="K272" s="71">
        <v>1543.12</v>
      </c>
      <c r="L272" s="71">
        <v>1845.24</v>
      </c>
      <c r="M272" s="71">
        <v>1932.76</v>
      </c>
      <c r="N272" s="71">
        <v>1934.65</v>
      </c>
      <c r="O272" s="71">
        <v>1945.72</v>
      </c>
      <c r="P272" s="71">
        <v>1974.52</v>
      </c>
      <c r="Q272" s="71">
        <v>2038.97</v>
      </c>
      <c r="R272" s="71">
        <v>2012.68</v>
      </c>
      <c r="S272" s="71">
        <v>1973.27</v>
      </c>
      <c r="T272" s="71">
        <v>1941.88</v>
      </c>
      <c r="U272" s="71">
        <v>1934.35</v>
      </c>
      <c r="V272" s="71">
        <v>1897.34</v>
      </c>
      <c r="W272" s="71">
        <v>1742.87</v>
      </c>
      <c r="X272" s="71">
        <v>1834.45</v>
      </c>
      <c r="Y272" s="71">
        <v>1929.3</v>
      </c>
      <c r="Z272" s="71">
        <v>1650.95</v>
      </c>
      <c r="AA272" s="71">
        <v>1449.93</v>
      </c>
    </row>
    <row r="273" spans="1:27" ht="12.75" hidden="1" customHeight="1" outlineLevel="1" x14ac:dyDescent="0.2">
      <c r="A273" s="163" t="s">
        <v>2676</v>
      </c>
      <c r="B273" s="94" t="s">
        <v>90</v>
      </c>
      <c r="C273" s="70" t="s">
        <v>79</v>
      </c>
      <c r="D273" s="71">
        <f>$D$168</f>
        <v>113.12</v>
      </c>
      <c r="E273" s="71">
        <f>$D$168</f>
        <v>113.12</v>
      </c>
      <c r="F273" s="71">
        <f t="shared" ref="F273:AA273" si="157">$D$168</f>
        <v>113.12</v>
      </c>
      <c r="G273" s="71">
        <f t="shared" si="157"/>
        <v>113.12</v>
      </c>
      <c r="H273" s="71">
        <f t="shared" si="157"/>
        <v>113.12</v>
      </c>
      <c r="I273" s="71">
        <f t="shared" si="157"/>
        <v>113.12</v>
      </c>
      <c r="J273" s="71">
        <f t="shared" si="157"/>
        <v>113.12</v>
      </c>
      <c r="K273" s="71">
        <f t="shared" si="157"/>
        <v>113.12</v>
      </c>
      <c r="L273" s="71">
        <f t="shared" si="157"/>
        <v>113.12</v>
      </c>
      <c r="M273" s="71">
        <f t="shared" si="157"/>
        <v>113.12</v>
      </c>
      <c r="N273" s="71">
        <f t="shared" si="157"/>
        <v>113.12</v>
      </c>
      <c r="O273" s="71">
        <f t="shared" si="157"/>
        <v>113.12</v>
      </c>
      <c r="P273" s="71">
        <f t="shared" si="157"/>
        <v>113.12</v>
      </c>
      <c r="Q273" s="71">
        <f t="shared" si="157"/>
        <v>113.12</v>
      </c>
      <c r="R273" s="71">
        <f t="shared" si="157"/>
        <v>113.12</v>
      </c>
      <c r="S273" s="71">
        <f t="shared" si="157"/>
        <v>113.12</v>
      </c>
      <c r="T273" s="71">
        <f t="shared" si="157"/>
        <v>113.12</v>
      </c>
      <c r="U273" s="71">
        <f t="shared" si="157"/>
        <v>113.12</v>
      </c>
      <c r="V273" s="71">
        <f t="shared" si="157"/>
        <v>113.12</v>
      </c>
      <c r="W273" s="71">
        <f t="shared" si="157"/>
        <v>113.12</v>
      </c>
      <c r="X273" s="71">
        <f t="shared" si="157"/>
        <v>113.12</v>
      </c>
      <c r="Y273" s="71">
        <f t="shared" si="157"/>
        <v>113.12</v>
      </c>
      <c r="Z273" s="71">
        <f t="shared" si="157"/>
        <v>113.12</v>
      </c>
      <c r="AA273" s="71">
        <f t="shared" si="157"/>
        <v>113.12</v>
      </c>
    </row>
    <row r="274" spans="1:27" ht="12.75" hidden="1" customHeight="1" outlineLevel="1" x14ac:dyDescent="0.2">
      <c r="A274" s="163" t="s">
        <v>2677</v>
      </c>
      <c r="B274" s="94" t="s">
        <v>83</v>
      </c>
      <c r="C274" s="70" t="s">
        <v>79</v>
      </c>
      <c r="D274" s="71">
        <v>4.95</v>
      </c>
      <c r="E274" s="71">
        <v>4.95</v>
      </c>
      <c r="F274" s="71">
        <v>4.95</v>
      </c>
      <c r="G274" s="71">
        <v>4.95</v>
      </c>
      <c r="H274" s="71">
        <v>4.95</v>
      </c>
      <c r="I274" s="71">
        <v>4.95</v>
      </c>
      <c r="J274" s="71">
        <v>4.95</v>
      </c>
      <c r="K274" s="71">
        <v>4.95</v>
      </c>
      <c r="L274" s="71">
        <v>4.95</v>
      </c>
      <c r="M274" s="71">
        <v>4.95</v>
      </c>
      <c r="N274" s="71">
        <v>4.95</v>
      </c>
      <c r="O274" s="71">
        <v>4.95</v>
      </c>
      <c r="P274" s="71">
        <v>4.95</v>
      </c>
      <c r="Q274" s="71">
        <v>4.95</v>
      </c>
      <c r="R274" s="71">
        <v>4.95</v>
      </c>
      <c r="S274" s="71">
        <v>4.95</v>
      </c>
      <c r="T274" s="71">
        <v>4.95</v>
      </c>
      <c r="U274" s="71">
        <v>4.95</v>
      </c>
      <c r="V274" s="71">
        <v>4.95</v>
      </c>
      <c r="W274" s="71">
        <v>4.95</v>
      </c>
      <c r="X274" s="71">
        <v>4.95</v>
      </c>
      <c r="Y274" s="71">
        <v>4.95</v>
      </c>
      <c r="Z274" s="71">
        <v>4.95</v>
      </c>
      <c r="AA274" s="71">
        <v>4.95</v>
      </c>
    </row>
    <row r="275" spans="1:27" ht="12.75" hidden="1" customHeight="1" outlineLevel="1" x14ac:dyDescent="0.2">
      <c r="A275" s="163" t="s">
        <v>2678</v>
      </c>
      <c r="B275" s="94" t="s">
        <v>81</v>
      </c>
      <c r="C275" s="70" t="s">
        <v>79</v>
      </c>
      <c r="D275" s="71">
        <f>$D$11</f>
        <v>110.23</v>
      </c>
      <c r="E275" s="71">
        <f t="shared" ref="E275:AA275" si="158">$D$11</f>
        <v>110.23</v>
      </c>
      <c r="F275" s="71">
        <f t="shared" si="158"/>
        <v>110.23</v>
      </c>
      <c r="G275" s="71">
        <f t="shared" si="158"/>
        <v>110.23</v>
      </c>
      <c r="H275" s="71">
        <f t="shared" si="158"/>
        <v>110.23</v>
      </c>
      <c r="I275" s="71">
        <f t="shared" si="158"/>
        <v>110.23</v>
      </c>
      <c r="J275" s="71">
        <f t="shared" si="158"/>
        <v>110.23</v>
      </c>
      <c r="K275" s="71">
        <f t="shared" si="158"/>
        <v>110.23</v>
      </c>
      <c r="L275" s="71">
        <f t="shared" si="158"/>
        <v>110.23</v>
      </c>
      <c r="M275" s="71">
        <f t="shared" si="158"/>
        <v>110.23</v>
      </c>
      <c r="N275" s="71">
        <f t="shared" si="158"/>
        <v>110.23</v>
      </c>
      <c r="O275" s="71">
        <f t="shared" si="158"/>
        <v>110.23</v>
      </c>
      <c r="P275" s="71">
        <f t="shared" si="158"/>
        <v>110.23</v>
      </c>
      <c r="Q275" s="71">
        <f t="shared" si="158"/>
        <v>110.23</v>
      </c>
      <c r="R275" s="71">
        <f t="shared" si="158"/>
        <v>110.23</v>
      </c>
      <c r="S275" s="71">
        <f t="shared" si="158"/>
        <v>110.23</v>
      </c>
      <c r="T275" s="71">
        <f t="shared" si="158"/>
        <v>110.23</v>
      </c>
      <c r="U275" s="71">
        <f t="shared" si="158"/>
        <v>110.23</v>
      </c>
      <c r="V275" s="71">
        <f t="shared" si="158"/>
        <v>110.23</v>
      </c>
      <c r="W275" s="71">
        <f t="shared" si="158"/>
        <v>110.23</v>
      </c>
      <c r="X275" s="71">
        <f t="shared" si="158"/>
        <v>110.23</v>
      </c>
      <c r="Y275" s="71">
        <f t="shared" si="158"/>
        <v>110.23</v>
      </c>
      <c r="Z275" s="71">
        <f t="shared" si="158"/>
        <v>110.23</v>
      </c>
      <c r="AA275" s="71">
        <f t="shared" si="158"/>
        <v>110.23</v>
      </c>
    </row>
    <row r="276" spans="1:27" ht="12.75" customHeight="1" collapsed="1" x14ac:dyDescent="0.2">
      <c r="A276" s="162" t="s">
        <v>2679</v>
      </c>
      <c r="B276" s="54" t="str">
        <f>"23"&amp;"."&amp;$B$801&amp;"."&amp;$B$802</f>
        <v>23.05.2023</v>
      </c>
      <c r="C276" s="134" t="s">
        <v>76</v>
      </c>
      <c r="D276" s="135">
        <f>ROUND(((D277+D278+D280+D279)/1000),5)</f>
        <v>1.49949</v>
      </c>
      <c r="E276" s="135">
        <f>ROUND(((E277+E278+E280+E279)/1000),5)</f>
        <v>1.3290200000000001</v>
      </c>
      <c r="F276" s="135">
        <f>ROUND(((F277+F278+F280+F279)/1000),5)</f>
        <v>1.24105</v>
      </c>
      <c r="G276" s="135">
        <f t="shared" ref="G276:AA276" si="159">ROUND(((G277+G278+G280+G279)/1000),5)</f>
        <v>1.20259</v>
      </c>
      <c r="H276" s="135">
        <f t="shared" si="159"/>
        <v>1.24956</v>
      </c>
      <c r="I276" s="135">
        <f t="shared" si="159"/>
        <v>1.3954899999999999</v>
      </c>
      <c r="J276" s="135">
        <f t="shared" si="159"/>
        <v>1.5138199999999999</v>
      </c>
      <c r="K276" s="135">
        <f t="shared" si="159"/>
        <v>1.74779</v>
      </c>
      <c r="L276" s="135">
        <f t="shared" si="159"/>
        <v>1.9781200000000001</v>
      </c>
      <c r="M276" s="135">
        <f t="shared" si="159"/>
        <v>2.0972499999999998</v>
      </c>
      <c r="N276" s="135">
        <f t="shared" si="159"/>
        <v>2.0721699999999998</v>
      </c>
      <c r="O276" s="135">
        <f t="shared" si="159"/>
        <v>2.1306799999999999</v>
      </c>
      <c r="P276" s="135">
        <f t="shared" si="159"/>
        <v>2.1310099999999998</v>
      </c>
      <c r="Q276" s="135">
        <f t="shared" si="159"/>
        <v>2.1510199999999999</v>
      </c>
      <c r="R276" s="135">
        <f t="shared" si="159"/>
        <v>2.14622</v>
      </c>
      <c r="S276" s="135">
        <f t="shared" si="159"/>
        <v>2.1349</v>
      </c>
      <c r="T276" s="135">
        <f t="shared" si="159"/>
        <v>2.12588</v>
      </c>
      <c r="U276" s="135">
        <f t="shared" si="159"/>
        <v>2.0718000000000001</v>
      </c>
      <c r="V276" s="135">
        <f t="shared" si="159"/>
        <v>2.0117500000000001</v>
      </c>
      <c r="W276" s="135">
        <f t="shared" si="159"/>
        <v>1.95444</v>
      </c>
      <c r="X276" s="135">
        <f t="shared" si="159"/>
        <v>1.9798800000000001</v>
      </c>
      <c r="Y276" s="135">
        <f t="shared" si="159"/>
        <v>2.0790500000000001</v>
      </c>
      <c r="Z276" s="135">
        <f t="shared" si="159"/>
        <v>1.8729199999999999</v>
      </c>
      <c r="AA276" s="135">
        <f t="shared" si="159"/>
        <v>1.6175999999999999</v>
      </c>
    </row>
    <row r="277" spans="1:27" ht="12.75" hidden="1" customHeight="1" outlineLevel="1" x14ac:dyDescent="0.2">
      <c r="A277" s="163" t="s">
        <v>2680</v>
      </c>
      <c r="B277" s="94" t="s">
        <v>238</v>
      </c>
      <c r="C277" s="70" t="s">
        <v>79</v>
      </c>
      <c r="D277" s="71">
        <v>1271.19</v>
      </c>
      <c r="E277" s="71">
        <v>1100.72</v>
      </c>
      <c r="F277" s="71">
        <v>1012.75</v>
      </c>
      <c r="G277" s="71">
        <v>974.29</v>
      </c>
      <c r="H277" s="71">
        <v>1021.26</v>
      </c>
      <c r="I277" s="71">
        <v>1167.19</v>
      </c>
      <c r="J277" s="71">
        <v>1285.52</v>
      </c>
      <c r="K277" s="71">
        <v>1519.49</v>
      </c>
      <c r="L277" s="71">
        <v>1749.82</v>
      </c>
      <c r="M277" s="71">
        <v>1868.95</v>
      </c>
      <c r="N277" s="71">
        <v>1843.87</v>
      </c>
      <c r="O277" s="71">
        <v>1902.38</v>
      </c>
      <c r="P277" s="71">
        <v>1902.71</v>
      </c>
      <c r="Q277" s="71">
        <v>1922.72</v>
      </c>
      <c r="R277" s="71">
        <v>1917.92</v>
      </c>
      <c r="S277" s="71">
        <v>1906.6</v>
      </c>
      <c r="T277" s="71">
        <v>1897.58</v>
      </c>
      <c r="U277" s="71">
        <v>1843.5</v>
      </c>
      <c r="V277" s="71">
        <v>1783.45</v>
      </c>
      <c r="W277" s="71">
        <v>1726.14</v>
      </c>
      <c r="X277" s="71">
        <v>1751.58</v>
      </c>
      <c r="Y277" s="71">
        <v>1850.75</v>
      </c>
      <c r="Z277" s="71">
        <v>1644.62</v>
      </c>
      <c r="AA277" s="71">
        <v>1389.3</v>
      </c>
    </row>
    <row r="278" spans="1:27" ht="12.75" hidden="1" customHeight="1" outlineLevel="1" x14ac:dyDescent="0.2">
      <c r="A278" s="163" t="s">
        <v>2681</v>
      </c>
      <c r="B278" s="94" t="s">
        <v>90</v>
      </c>
      <c r="C278" s="70" t="s">
        <v>79</v>
      </c>
      <c r="D278" s="71">
        <f>$D$168</f>
        <v>113.12</v>
      </c>
      <c r="E278" s="71">
        <f>$D$168</f>
        <v>113.12</v>
      </c>
      <c r="F278" s="71">
        <f t="shared" ref="F278:AA278" si="160">$D$168</f>
        <v>113.12</v>
      </c>
      <c r="G278" s="71">
        <f t="shared" si="160"/>
        <v>113.12</v>
      </c>
      <c r="H278" s="71">
        <f t="shared" si="160"/>
        <v>113.12</v>
      </c>
      <c r="I278" s="71">
        <f t="shared" si="160"/>
        <v>113.12</v>
      </c>
      <c r="J278" s="71">
        <f t="shared" si="160"/>
        <v>113.12</v>
      </c>
      <c r="K278" s="71">
        <f t="shared" si="160"/>
        <v>113.12</v>
      </c>
      <c r="L278" s="71">
        <f t="shared" si="160"/>
        <v>113.12</v>
      </c>
      <c r="M278" s="71">
        <f t="shared" si="160"/>
        <v>113.12</v>
      </c>
      <c r="N278" s="71">
        <f t="shared" si="160"/>
        <v>113.12</v>
      </c>
      <c r="O278" s="71">
        <f t="shared" si="160"/>
        <v>113.12</v>
      </c>
      <c r="P278" s="71">
        <f t="shared" si="160"/>
        <v>113.12</v>
      </c>
      <c r="Q278" s="71">
        <f t="shared" si="160"/>
        <v>113.12</v>
      </c>
      <c r="R278" s="71">
        <f t="shared" si="160"/>
        <v>113.12</v>
      </c>
      <c r="S278" s="71">
        <f t="shared" si="160"/>
        <v>113.12</v>
      </c>
      <c r="T278" s="71">
        <f t="shared" si="160"/>
        <v>113.12</v>
      </c>
      <c r="U278" s="71">
        <f t="shared" si="160"/>
        <v>113.12</v>
      </c>
      <c r="V278" s="71">
        <f t="shared" si="160"/>
        <v>113.12</v>
      </c>
      <c r="W278" s="71">
        <f t="shared" si="160"/>
        <v>113.12</v>
      </c>
      <c r="X278" s="71">
        <f t="shared" si="160"/>
        <v>113.12</v>
      </c>
      <c r="Y278" s="71">
        <f t="shared" si="160"/>
        <v>113.12</v>
      </c>
      <c r="Z278" s="71">
        <f t="shared" si="160"/>
        <v>113.12</v>
      </c>
      <c r="AA278" s="71">
        <f t="shared" si="160"/>
        <v>113.12</v>
      </c>
    </row>
    <row r="279" spans="1:27" ht="12.75" hidden="1" customHeight="1" outlineLevel="1" x14ac:dyDescent="0.2">
      <c r="A279" s="163" t="s">
        <v>2682</v>
      </c>
      <c r="B279" s="94" t="s">
        <v>83</v>
      </c>
      <c r="C279" s="70" t="s">
        <v>79</v>
      </c>
      <c r="D279" s="71">
        <v>4.95</v>
      </c>
      <c r="E279" s="71">
        <v>4.95</v>
      </c>
      <c r="F279" s="71">
        <v>4.95</v>
      </c>
      <c r="G279" s="71">
        <v>4.95</v>
      </c>
      <c r="H279" s="71">
        <v>4.95</v>
      </c>
      <c r="I279" s="71">
        <v>4.95</v>
      </c>
      <c r="J279" s="71">
        <v>4.95</v>
      </c>
      <c r="K279" s="71">
        <v>4.95</v>
      </c>
      <c r="L279" s="71">
        <v>4.95</v>
      </c>
      <c r="M279" s="71">
        <v>4.95</v>
      </c>
      <c r="N279" s="71">
        <v>4.95</v>
      </c>
      <c r="O279" s="71">
        <v>4.95</v>
      </c>
      <c r="P279" s="71">
        <v>4.95</v>
      </c>
      <c r="Q279" s="71">
        <v>4.95</v>
      </c>
      <c r="R279" s="71">
        <v>4.95</v>
      </c>
      <c r="S279" s="71">
        <v>4.95</v>
      </c>
      <c r="T279" s="71">
        <v>4.95</v>
      </c>
      <c r="U279" s="71">
        <v>4.95</v>
      </c>
      <c r="V279" s="71">
        <v>4.95</v>
      </c>
      <c r="W279" s="71">
        <v>4.95</v>
      </c>
      <c r="X279" s="71">
        <v>4.95</v>
      </c>
      <c r="Y279" s="71">
        <v>4.95</v>
      </c>
      <c r="Z279" s="71">
        <v>4.95</v>
      </c>
      <c r="AA279" s="71">
        <v>4.95</v>
      </c>
    </row>
    <row r="280" spans="1:27" ht="12.75" hidden="1" customHeight="1" outlineLevel="1" x14ac:dyDescent="0.2">
      <c r="A280" s="163" t="s">
        <v>2683</v>
      </c>
      <c r="B280" s="94" t="s">
        <v>81</v>
      </c>
      <c r="C280" s="70" t="s">
        <v>79</v>
      </c>
      <c r="D280" s="71">
        <f>$D$11</f>
        <v>110.23</v>
      </c>
      <c r="E280" s="71">
        <f t="shared" ref="E280:AA280" si="161">$D$11</f>
        <v>110.23</v>
      </c>
      <c r="F280" s="71">
        <f t="shared" si="161"/>
        <v>110.23</v>
      </c>
      <c r="G280" s="71">
        <f t="shared" si="161"/>
        <v>110.23</v>
      </c>
      <c r="H280" s="71">
        <f t="shared" si="161"/>
        <v>110.23</v>
      </c>
      <c r="I280" s="71">
        <f t="shared" si="161"/>
        <v>110.23</v>
      </c>
      <c r="J280" s="71">
        <f t="shared" si="161"/>
        <v>110.23</v>
      </c>
      <c r="K280" s="71">
        <f t="shared" si="161"/>
        <v>110.23</v>
      </c>
      <c r="L280" s="71">
        <f t="shared" si="161"/>
        <v>110.23</v>
      </c>
      <c r="M280" s="71">
        <f t="shared" si="161"/>
        <v>110.23</v>
      </c>
      <c r="N280" s="71">
        <f t="shared" si="161"/>
        <v>110.23</v>
      </c>
      <c r="O280" s="71">
        <f t="shared" si="161"/>
        <v>110.23</v>
      </c>
      <c r="P280" s="71">
        <f t="shared" si="161"/>
        <v>110.23</v>
      </c>
      <c r="Q280" s="71">
        <f t="shared" si="161"/>
        <v>110.23</v>
      </c>
      <c r="R280" s="71">
        <f t="shared" si="161"/>
        <v>110.23</v>
      </c>
      <c r="S280" s="71">
        <f t="shared" si="161"/>
        <v>110.23</v>
      </c>
      <c r="T280" s="71">
        <f t="shared" si="161"/>
        <v>110.23</v>
      </c>
      <c r="U280" s="71">
        <f t="shared" si="161"/>
        <v>110.23</v>
      </c>
      <c r="V280" s="71">
        <f t="shared" si="161"/>
        <v>110.23</v>
      </c>
      <c r="W280" s="71">
        <f t="shared" si="161"/>
        <v>110.23</v>
      </c>
      <c r="X280" s="71">
        <f t="shared" si="161"/>
        <v>110.23</v>
      </c>
      <c r="Y280" s="71">
        <f t="shared" si="161"/>
        <v>110.23</v>
      </c>
      <c r="Z280" s="71">
        <f t="shared" si="161"/>
        <v>110.23</v>
      </c>
      <c r="AA280" s="71">
        <f t="shared" si="161"/>
        <v>110.23</v>
      </c>
    </row>
    <row r="281" spans="1:27" ht="12.75" customHeight="1" collapsed="1" x14ac:dyDescent="0.2">
      <c r="A281" s="162" t="s">
        <v>2684</v>
      </c>
      <c r="B281" s="54" t="str">
        <f>"24"&amp;"."&amp;$B$801&amp;"."&amp;$B$802</f>
        <v>24.05.2023</v>
      </c>
      <c r="C281" s="134" t="s">
        <v>76</v>
      </c>
      <c r="D281" s="135">
        <f>ROUND(((D282+D283+D285+D284)/1000),5)</f>
        <v>1.51555</v>
      </c>
      <c r="E281" s="135">
        <f>ROUND(((E282+E283+E285+E284)/1000),5)</f>
        <v>1.30735</v>
      </c>
      <c r="F281" s="135">
        <f>ROUND(((F282+F283+F285+F284)/1000),5)</f>
        <v>1.2709299999999999</v>
      </c>
      <c r="G281" s="135">
        <f t="shared" ref="G281:AA281" si="162">ROUND(((G282+G283+G285+G284)/1000),5)</f>
        <v>1.22753</v>
      </c>
      <c r="H281" s="135">
        <f t="shared" si="162"/>
        <v>1.2331399999999999</v>
      </c>
      <c r="I281" s="135">
        <f t="shared" si="162"/>
        <v>1.39293</v>
      </c>
      <c r="J281" s="135">
        <f t="shared" si="162"/>
        <v>1.6542600000000001</v>
      </c>
      <c r="K281" s="135">
        <f t="shared" si="162"/>
        <v>1.90727</v>
      </c>
      <c r="L281" s="135">
        <f t="shared" si="162"/>
        <v>2.0887799999999999</v>
      </c>
      <c r="M281" s="135">
        <f t="shared" si="162"/>
        <v>2.1436000000000002</v>
      </c>
      <c r="N281" s="135">
        <f t="shared" si="162"/>
        <v>2.1500900000000001</v>
      </c>
      <c r="O281" s="135">
        <f t="shared" si="162"/>
        <v>2.1517400000000002</v>
      </c>
      <c r="P281" s="135">
        <f t="shared" si="162"/>
        <v>2.1370399999999998</v>
      </c>
      <c r="Q281" s="135">
        <f t="shared" si="162"/>
        <v>2.1424599999999998</v>
      </c>
      <c r="R281" s="135">
        <f t="shared" si="162"/>
        <v>2.15564</v>
      </c>
      <c r="S281" s="135">
        <f t="shared" si="162"/>
        <v>2.1688299999999998</v>
      </c>
      <c r="T281" s="135">
        <f t="shared" si="162"/>
        <v>2.1523099999999999</v>
      </c>
      <c r="U281" s="135">
        <f t="shared" si="162"/>
        <v>2.1384699999999999</v>
      </c>
      <c r="V281" s="135">
        <f t="shared" si="162"/>
        <v>2.1322199999999998</v>
      </c>
      <c r="W281" s="135">
        <f t="shared" si="162"/>
        <v>2.12392</v>
      </c>
      <c r="X281" s="135">
        <f t="shared" si="162"/>
        <v>2.1238800000000002</v>
      </c>
      <c r="Y281" s="135">
        <f t="shared" si="162"/>
        <v>2.1266699999999998</v>
      </c>
      <c r="Z281" s="135">
        <f t="shared" si="162"/>
        <v>1.9637899999999999</v>
      </c>
      <c r="AA281" s="135">
        <f t="shared" si="162"/>
        <v>1.64209</v>
      </c>
    </row>
    <row r="282" spans="1:27" ht="12.75" hidden="1" customHeight="1" outlineLevel="1" x14ac:dyDescent="0.2">
      <c r="A282" s="163" t="s">
        <v>2685</v>
      </c>
      <c r="B282" s="94" t="s">
        <v>238</v>
      </c>
      <c r="C282" s="70" t="s">
        <v>79</v>
      </c>
      <c r="D282" s="71">
        <v>1287.25</v>
      </c>
      <c r="E282" s="71">
        <v>1079.05</v>
      </c>
      <c r="F282" s="71">
        <v>1042.6300000000001</v>
      </c>
      <c r="G282" s="71">
        <v>999.23</v>
      </c>
      <c r="H282" s="71">
        <v>1004.84</v>
      </c>
      <c r="I282" s="71">
        <v>1164.6300000000001</v>
      </c>
      <c r="J282" s="71">
        <v>1425.96</v>
      </c>
      <c r="K282" s="71">
        <v>1678.97</v>
      </c>
      <c r="L282" s="71">
        <v>1860.48</v>
      </c>
      <c r="M282" s="71">
        <v>1915.3</v>
      </c>
      <c r="N282" s="71">
        <v>1921.79</v>
      </c>
      <c r="O282" s="71">
        <v>1923.44</v>
      </c>
      <c r="P282" s="71">
        <v>1908.74</v>
      </c>
      <c r="Q282" s="71">
        <v>1914.16</v>
      </c>
      <c r="R282" s="71">
        <v>1927.34</v>
      </c>
      <c r="S282" s="71">
        <v>1940.53</v>
      </c>
      <c r="T282" s="71">
        <v>1924.01</v>
      </c>
      <c r="U282" s="71">
        <v>1910.17</v>
      </c>
      <c r="V282" s="71">
        <v>1903.92</v>
      </c>
      <c r="W282" s="71">
        <v>1895.62</v>
      </c>
      <c r="X282" s="71">
        <v>1895.58</v>
      </c>
      <c r="Y282" s="71">
        <v>1898.37</v>
      </c>
      <c r="Z282" s="71">
        <v>1735.49</v>
      </c>
      <c r="AA282" s="71">
        <v>1413.79</v>
      </c>
    </row>
    <row r="283" spans="1:27" ht="12.75" hidden="1" customHeight="1" outlineLevel="1" x14ac:dyDescent="0.2">
      <c r="A283" s="163" t="s">
        <v>2686</v>
      </c>
      <c r="B283" s="94" t="s">
        <v>90</v>
      </c>
      <c r="C283" s="70" t="s">
        <v>79</v>
      </c>
      <c r="D283" s="71">
        <f>$D$168</f>
        <v>113.12</v>
      </c>
      <c r="E283" s="71">
        <f>$D$168</f>
        <v>113.12</v>
      </c>
      <c r="F283" s="71">
        <f t="shared" ref="F283:AA283" si="163">$D$168</f>
        <v>113.12</v>
      </c>
      <c r="G283" s="71">
        <f t="shared" si="163"/>
        <v>113.12</v>
      </c>
      <c r="H283" s="71">
        <f t="shared" si="163"/>
        <v>113.12</v>
      </c>
      <c r="I283" s="71">
        <f t="shared" si="163"/>
        <v>113.12</v>
      </c>
      <c r="J283" s="71">
        <f t="shared" si="163"/>
        <v>113.12</v>
      </c>
      <c r="K283" s="71">
        <f t="shared" si="163"/>
        <v>113.12</v>
      </c>
      <c r="L283" s="71">
        <f t="shared" si="163"/>
        <v>113.12</v>
      </c>
      <c r="M283" s="71">
        <f t="shared" si="163"/>
        <v>113.12</v>
      </c>
      <c r="N283" s="71">
        <f t="shared" si="163"/>
        <v>113.12</v>
      </c>
      <c r="O283" s="71">
        <f t="shared" si="163"/>
        <v>113.12</v>
      </c>
      <c r="P283" s="71">
        <f t="shared" si="163"/>
        <v>113.12</v>
      </c>
      <c r="Q283" s="71">
        <f t="shared" si="163"/>
        <v>113.12</v>
      </c>
      <c r="R283" s="71">
        <f t="shared" si="163"/>
        <v>113.12</v>
      </c>
      <c r="S283" s="71">
        <f t="shared" si="163"/>
        <v>113.12</v>
      </c>
      <c r="T283" s="71">
        <f t="shared" si="163"/>
        <v>113.12</v>
      </c>
      <c r="U283" s="71">
        <f t="shared" si="163"/>
        <v>113.12</v>
      </c>
      <c r="V283" s="71">
        <f t="shared" si="163"/>
        <v>113.12</v>
      </c>
      <c r="W283" s="71">
        <f t="shared" si="163"/>
        <v>113.12</v>
      </c>
      <c r="X283" s="71">
        <f t="shared" si="163"/>
        <v>113.12</v>
      </c>
      <c r="Y283" s="71">
        <f t="shared" si="163"/>
        <v>113.12</v>
      </c>
      <c r="Z283" s="71">
        <f t="shared" si="163"/>
        <v>113.12</v>
      </c>
      <c r="AA283" s="71">
        <f t="shared" si="163"/>
        <v>113.12</v>
      </c>
    </row>
    <row r="284" spans="1:27" ht="12.75" hidden="1" customHeight="1" outlineLevel="1" x14ac:dyDescent="0.2">
      <c r="A284" s="163" t="s">
        <v>2687</v>
      </c>
      <c r="B284" s="94" t="s">
        <v>83</v>
      </c>
      <c r="C284" s="70" t="s">
        <v>79</v>
      </c>
      <c r="D284" s="71">
        <v>4.95</v>
      </c>
      <c r="E284" s="71">
        <v>4.95</v>
      </c>
      <c r="F284" s="71">
        <v>4.95</v>
      </c>
      <c r="G284" s="71">
        <v>4.95</v>
      </c>
      <c r="H284" s="71">
        <v>4.95</v>
      </c>
      <c r="I284" s="71">
        <v>4.95</v>
      </c>
      <c r="J284" s="71">
        <v>4.95</v>
      </c>
      <c r="K284" s="71">
        <v>4.95</v>
      </c>
      <c r="L284" s="71">
        <v>4.95</v>
      </c>
      <c r="M284" s="71">
        <v>4.95</v>
      </c>
      <c r="N284" s="71">
        <v>4.95</v>
      </c>
      <c r="O284" s="71">
        <v>4.95</v>
      </c>
      <c r="P284" s="71">
        <v>4.95</v>
      </c>
      <c r="Q284" s="71">
        <v>4.95</v>
      </c>
      <c r="R284" s="71">
        <v>4.95</v>
      </c>
      <c r="S284" s="71">
        <v>4.95</v>
      </c>
      <c r="T284" s="71">
        <v>4.95</v>
      </c>
      <c r="U284" s="71">
        <v>4.95</v>
      </c>
      <c r="V284" s="71">
        <v>4.95</v>
      </c>
      <c r="W284" s="71">
        <v>4.95</v>
      </c>
      <c r="X284" s="71">
        <v>4.95</v>
      </c>
      <c r="Y284" s="71">
        <v>4.95</v>
      </c>
      <c r="Z284" s="71">
        <v>4.95</v>
      </c>
      <c r="AA284" s="71">
        <v>4.95</v>
      </c>
    </row>
    <row r="285" spans="1:27" ht="12.75" hidden="1" customHeight="1" outlineLevel="1" x14ac:dyDescent="0.2">
      <c r="A285" s="163" t="s">
        <v>2688</v>
      </c>
      <c r="B285" s="94" t="s">
        <v>81</v>
      </c>
      <c r="C285" s="70" t="s">
        <v>79</v>
      </c>
      <c r="D285" s="71">
        <f>$D$11</f>
        <v>110.23</v>
      </c>
      <c r="E285" s="71">
        <f t="shared" ref="E285:AA285" si="164">$D$11</f>
        <v>110.23</v>
      </c>
      <c r="F285" s="71">
        <f t="shared" si="164"/>
        <v>110.23</v>
      </c>
      <c r="G285" s="71">
        <f t="shared" si="164"/>
        <v>110.23</v>
      </c>
      <c r="H285" s="71">
        <f t="shared" si="164"/>
        <v>110.23</v>
      </c>
      <c r="I285" s="71">
        <f t="shared" si="164"/>
        <v>110.23</v>
      </c>
      <c r="J285" s="71">
        <f t="shared" si="164"/>
        <v>110.23</v>
      </c>
      <c r="K285" s="71">
        <f t="shared" si="164"/>
        <v>110.23</v>
      </c>
      <c r="L285" s="71">
        <f t="shared" si="164"/>
        <v>110.23</v>
      </c>
      <c r="M285" s="71">
        <f t="shared" si="164"/>
        <v>110.23</v>
      </c>
      <c r="N285" s="71">
        <f t="shared" si="164"/>
        <v>110.23</v>
      </c>
      <c r="O285" s="71">
        <f t="shared" si="164"/>
        <v>110.23</v>
      </c>
      <c r="P285" s="71">
        <f t="shared" si="164"/>
        <v>110.23</v>
      </c>
      <c r="Q285" s="71">
        <f t="shared" si="164"/>
        <v>110.23</v>
      </c>
      <c r="R285" s="71">
        <f t="shared" si="164"/>
        <v>110.23</v>
      </c>
      <c r="S285" s="71">
        <f t="shared" si="164"/>
        <v>110.23</v>
      </c>
      <c r="T285" s="71">
        <f t="shared" si="164"/>
        <v>110.23</v>
      </c>
      <c r="U285" s="71">
        <f t="shared" si="164"/>
        <v>110.23</v>
      </c>
      <c r="V285" s="71">
        <f t="shared" si="164"/>
        <v>110.23</v>
      </c>
      <c r="W285" s="71">
        <f t="shared" si="164"/>
        <v>110.23</v>
      </c>
      <c r="X285" s="71">
        <f t="shared" si="164"/>
        <v>110.23</v>
      </c>
      <c r="Y285" s="71">
        <f t="shared" si="164"/>
        <v>110.23</v>
      </c>
      <c r="Z285" s="71">
        <f t="shared" si="164"/>
        <v>110.23</v>
      </c>
      <c r="AA285" s="71">
        <f t="shared" si="164"/>
        <v>110.23</v>
      </c>
    </row>
    <row r="286" spans="1:27" ht="12.75" customHeight="1" collapsed="1" x14ac:dyDescent="0.2">
      <c r="A286" s="162" t="s">
        <v>2689</v>
      </c>
      <c r="B286" s="54" t="str">
        <f>"25"&amp;"."&amp;$B$801&amp;"."&amp;$B$802</f>
        <v>25.05.2023</v>
      </c>
      <c r="C286" s="134" t="s">
        <v>76</v>
      </c>
      <c r="D286" s="135">
        <f>ROUND(((D287+D288+D290+D289)/1000),5)</f>
        <v>1.3357300000000001</v>
      </c>
      <c r="E286" s="135">
        <f>ROUND(((E287+E288+E290+E289)/1000),5)</f>
        <v>1.2302299999999999</v>
      </c>
      <c r="F286" s="135">
        <f>ROUND(((F287+F288+F290+F289)/1000),5)</f>
        <v>1.1648400000000001</v>
      </c>
      <c r="G286" s="135">
        <f t="shared" ref="G286:AA286" si="165">ROUND(((G287+G288+G290+G289)/1000),5)</f>
        <v>1.1157300000000001</v>
      </c>
      <c r="H286" s="135">
        <f t="shared" si="165"/>
        <v>1.1152599999999999</v>
      </c>
      <c r="I286" s="135">
        <f t="shared" si="165"/>
        <v>1.2822</v>
      </c>
      <c r="J286" s="135">
        <f t="shared" si="165"/>
        <v>1.6634599999999999</v>
      </c>
      <c r="K286" s="135">
        <f t="shared" si="165"/>
        <v>1.82674</v>
      </c>
      <c r="L286" s="135">
        <f t="shared" si="165"/>
        <v>2.0438499999999999</v>
      </c>
      <c r="M286" s="135">
        <f t="shared" si="165"/>
        <v>2.1122000000000001</v>
      </c>
      <c r="N286" s="135">
        <f t="shared" si="165"/>
        <v>2.1252399999999998</v>
      </c>
      <c r="O286" s="135">
        <f t="shared" si="165"/>
        <v>2.1347</v>
      </c>
      <c r="P286" s="135">
        <f t="shared" si="165"/>
        <v>2.11747</v>
      </c>
      <c r="Q286" s="135">
        <f t="shared" si="165"/>
        <v>2.1197599999999999</v>
      </c>
      <c r="R286" s="135">
        <f t="shared" si="165"/>
        <v>2.1444200000000002</v>
      </c>
      <c r="S286" s="135">
        <f t="shared" si="165"/>
        <v>2.1597900000000001</v>
      </c>
      <c r="T286" s="135">
        <f t="shared" si="165"/>
        <v>2.1448999999999998</v>
      </c>
      <c r="U286" s="135">
        <f t="shared" si="165"/>
        <v>2.13137</v>
      </c>
      <c r="V286" s="135">
        <f t="shared" si="165"/>
        <v>2.1242800000000002</v>
      </c>
      <c r="W286" s="135">
        <f t="shared" si="165"/>
        <v>2.1181100000000002</v>
      </c>
      <c r="X286" s="135">
        <f t="shared" si="165"/>
        <v>2.1218499999999998</v>
      </c>
      <c r="Y286" s="135">
        <f t="shared" si="165"/>
        <v>2.1176300000000001</v>
      </c>
      <c r="Z286" s="135">
        <f t="shared" si="165"/>
        <v>1.9247799999999999</v>
      </c>
      <c r="AA286" s="135">
        <f t="shared" si="165"/>
        <v>1.5527299999999999</v>
      </c>
    </row>
    <row r="287" spans="1:27" ht="12.75" hidden="1" customHeight="1" outlineLevel="1" x14ac:dyDescent="0.2">
      <c r="A287" s="163" t="s">
        <v>2690</v>
      </c>
      <c r="B287" s="94" t="s">
        <v>238</v>
      </c>
      <c r="C287" s="70" t="s">
        <v>79</v>
      </c>
      <c r="D287" s="71">
        <v>1107.43</v>
      </c>
      <c r="E287" s="71">
        <v>1001.93</v>
      </c>
      <c r="F287" s="71">
        <v>936.54</v>
      </c>
      <c r="G287" s="71">
        <v>887.43</v>
      </c>
      <c r="H287" s="71">
        <v>886.96</v>
      </c>
      <c r="I287" s="71">
        <v>1053.9000000000001</v>
      </c>
      <c r="J287" s="71">
        <v>1435.16</v>
      </c>
      <c r="K287" s="71">
        <v>1598.44</v>
      </c>
      <c r="L287" s="71">
        <v>1815.55</v>
      </c>
      <c r="M287" s="71">
        <v>1883.9</v>
      </c>
      <c r="N287" s="71">
        <v>1896.94</v>
      </c>
      <c r="O287" s="71">
        <v>1906.4</v>
      </c>
      <c r="P287" s="71">
        <v>1889.17</v>
      </c>
      <c r="Q287" s="71">
        <v>1891.46</v>
      </c>
      <c r="R287" s="71">
        <v>1916.12</v>
      </c>
      <c r="S287" s="71">
        <v>1931.49</v>
      </c>
      <c r="T287" s="71">
        <v>1916.6</v>
      </c>
      <c r="U287" s="71">
        <v>1903.07</v>
      </c>
      <c r="V287" s="71">
        <v>1895.98</v>
      </c>
      <c r="W287" s="71">
        <v>1889.81</v>
      </c>
      <c r="X287" s="71">
        <v>1893.55</v>
      </c>
      <c r="Y287" s="71">
        <v>1889.33</v>
      </c>
      <c r="Z287" s="71">
        <v>1696.48</v>
      </c>
      <c r="AA287" s="71">
        <v>1324.43</v>
      </c>
    </row>
    <row r="288" spans="1:27" ht="12.75" hidden="1" customHeight="1" outlineLevel="1" x14ac:dyDescent="0.2">
      <c r="A288" s="163" t="s">
        <v>2691</v>
      </c>
      <c r="B288" s="94" t="s">
        <v>90</v>
      </c>
      <c r="C288" s="70" t="s">
        <v>79</v>
      </c>
      <c r="D288" s="71">
        <f>$D$168</f>
        <v>113.12</v>
      </c>
      <c r="E288" s="71">
        <f>$D$168</f>
        <v>113.12</v>
      </c>
      <c r="F288" s="71">
        <f t="shared" ref="F288:AA288" si="166">$D$168</f>
        <v>113.12</v>
      </c>
      <c r="G288" s="71">
        <f t="shared" si="166"/>
        <v>113.12</v>
      </c>
      <c r="H288" s="71">
        <f t="shared" si="166"/>
        <v>113.12</v>
      </c>
      <c r="I288" s="71">
        <f t="shared" si="166"/>
        <v>113.12</v>
      </c>
      <c r="J288" s="71">
        <f t="shared" si="166"/>
        <v>113.12</v>
      </c>
      <c r="K288" s="71">
        <f t="shared" si="166"/>
        <v>113.12</v>
      </c>
      <c r="L288" s="71">
        <f t="shared" si="166"/>
        <v>113.12</v>
      </c>
      <c r="M288" s="71">
        <f t="shared" si="166"/>
        <v>113.12</v>
      </c>
      <c r="N288" s="71">
        <f t="shared" si="166"/>
        <v>113.12</v>
      </c>
      <c r="O288" s="71">
        <f t="shared" si="166"/>
        <v>113.12</v>
      </c>
      <c r="P288" s="71">
        <f t="shared" si="166"/>
        <v>113.12</v>
      </c>
      <c r="Q288" s="71">
        <f t="shared" si="166"/>
        <v>113.12</v>
      </c>
      <c r="R288" s="71">
        <f t="shared" si="166"/>
        <v>113.12</v>
      </c>
      <c r="S288" s="71">
        <f t="shared" si="166"/>
        <v>113.12</v>
      </c>
      <c r="T288" s="71">
        <f t="shared" si="166"/>
        <v>113.12</v>
      </c>
      <c r="U288" s="71">
        <f t="shared" si="166"/>
        <v>113.12</v>
      </c>
      <c r="V288" s="71">
        <f t="shared" si="166"/>
        <v>113.12</v>
      </c>
      <c r="W288" s="71">
        <f t="shared" si="166"/>
        <v>113.12</v>
      </c>
      <c r="X288" s="71">
        <f t="shared" si="166"/>
        <v>113.12</v>
      </c>
      <c r="Y288" s="71">
        <f t="shared" si="166"/>
        <v>113.12</v>
      </c>
      <c r="Z288" s="71">
        <f t="shared" si="166"/>
        <v>113.12</v>
      </c>
      <c r="AA288" s="71">
        <f t="shared" si="166"/>
        <v>113.12</v>
      </c>
    </row>
    <row r="289" spans="1:27" ht="12.75" hidden="1" customHeight="1" outlineLevel="1" x14ac:dyDescent="0.2">
      <c r="A289" s="163" t="s">
        <v>2692</v>
      </c>
      <c r="B289" s="94" t="s">
        <v>83</v>
      </c>
      <c r="C289" s="70" t="s">
        <v>79</v>
      </c>
      <c r="D289" s="71">
        <v>4.95</v>
      </c>
      <c r="E289" s="71">
        <v>4.95</v>
      </c>
      <c r="F289" s="71">
        <v>4.95</v>
      </c>
      <c r="G289" s="71">
        <v>4.95</v>
      </c>
      <c r="H289" s="71">
        <v>4.95</v>
      </c>
      <c r="I289" s="71">
        <v>4.95</v>
      </c>
      <c r="J289" s="71">
        <v>4.95</v>
      </c>
      <c r="K289" s="71">
        <v>4.95</v>
      </c>
      <c r="L289" s="71">
        <v>4.95</v>
      </c>
      <c r="M289" s="71">
        <v>4.95</v>
      </c>
      <c r="N289" s="71">
        <v>4.95</v>
      </c>
      <c r="O289" s="71">
        <v>4.95</v>
      </c>
      <c r="P289" s="71">
        <v>4.95</v>
      </c>
      <c r="Q289" s="71">
        <v>4.95</v>
      </c>
      <c r="R289" s="71">
        <v>4.95</v>
      </c>
      <c r="S289" s="71">
        <v>4.95</v>
      </c>
      <c r="T289" s="71">
        <v>4.95</v>
      </c>
      <c r="U289" s="71">
        <v>4.95</v>
      </c>
      <c r="V289" s="71">
        <v>4.95</v>
      </c>
      <c r="W289" s="71">
        <v>4.95</v>
      </c>
      <c r="X289" s="71">
        <v>4.95</v>
      </c>
      <c r="Y289" s="71">
        <v>4.95</v>
      </c>
      <c r="Z289" s="71">
        <v>4.95</v>
      </c>
      <c r="AA289" s="71">
        <v>4.95</v>
      </c>
    </row>
    <row r="290" spans="1:27" ht="12.75" hidden="1" customHeight="1" outlineLevel="1" x14ac:dyDescent="0.2">
      <c r="A290" s="163" t="s">
        <v>2693</v>
      </c>
      <c r="B290" s="94" t="s">
        <v>81</v>
      </c>
      <c r="C290" s="70" t="s">
        <v>79</v>
      </c>
      <c r="D290" s="71">
        <f>$D$11</f>
        <v>110.23</v>
      </c>
      <c r="E290" s="71">
        <f t="shared" ref="E290:AA290" si="167">$D$11</f>
        <v>110.23</v>
      </c>
      <c r="F290" s="71">
        <f t="shared" si="167"/>
        <v>110.23</v>
      </c>
      <c r="G290" s="71">
        <f t="shared" si="167"/>
        <v>110.23</v>
      </c>
      <c r="H290" s="71">
        <f t="shared" si="167"/>
        <v>110.23</v>
      </c>
      <c r="I290" s="71">
        <f t="shared" si="167"/>
        <v>110.23</v>
      </c>
      <c r="J290" s="71">
        <f t="shared" si="167"/>
        <v>110.23</v>
      </c>
      <c r="K290" s="71">
        <f t="shared" si="167"/>
        <v>110.23</v>
      </c>
      <c r="L290" s="71">
        <f t="shared" si="167"/>
        <v>110.23</v>
      </c>
      <c r="M290" s="71">
        <f t="shared" si="167"/>
        <v>110.23</v>
      </c>
      <c r="N290" s="71">
        <f t="shared" si="167"/>
        <v>110.23</v>
      </c>
      <c r="O290" s="71">
        <f t="shared" si="167"/>
        <v>110.23</v>
      </c>
      <c r="P290" s="71">
        <f t="shared" si="167"/>
        <v>110.23</v>
      </c>
      <c r="Q290" s="71">
        <f t="shared" si="167"/>
        <v>110.23</v>
      </c>
      <c r="R290" s="71">
        <f t="shared" si="167"/>
        <v>110.23</v>
      </c>
      <c r="S290" s="71">
        <f t="shared" si="167"/>
        <v>110.23</v>
      </c>
      <c r="T290" s="71">
        <f t="shared" si="167"/>
        <v>110.23</v>
      </c>
      <c r="U290" s="71">
        <f t="shared" si="167"/>
        <v>110.23</v>
      </c>
      <c r="V290" s="71">
        <f t="shared" si="167"/>
        <v>110.23</v>
      </c>
      <c r="W290" s="71">
        <f t="shared" si="167"/>
        <v>110.23</v>
      </c>
      <c r="X290" s="71">
        <f t="shared" si="167"/>
        <v>110.23</v>
      </c>
      <c r="Y290" s="71">
        <f t="shared" si="167"/>
        <v>110.23</v>
      </c>
      <c r="Z290" s="71">
        <f t="shared" si="167"/>
        <v>110.23</v>
      </c>
      <c r="AA290" s="71">
        <f t="shared" si="167"/>
        <v>110.23</v>
      </c>
    </row>
    <row r="291" spans="1:27" ht="12.75" customHeight="1" collapsed="1" x14ac:dyDescent="0.2">
      <c r="A291" s="162" t="s">
        <v>2694</v>
      </c>
      <c r="B291" s="54" t="str">
        <f>"26"&amp;"."&amp;$B$801&amp;"."&amp;$B$802</f>
        <v>26.05.2023</v>
      </c>
      <c r="C291" s="134" t="s">
        <v>76</v>
      </c>
      <c r="D291" s="135">
        <f>ROUND(((D292+D293+D295+D294)/1000),5)</f>
        <v>1.4472700000000001</v>
      </c>
      <c r="E291" s="135">
        <f>ROUND(((E292+E293+E295+E294)/1000),5)</f>
        <v>1.3049500000000001</v>
      </c>
      <c r="F291" s="135">
        <f>ROUND(((F292+F293+F295+F294)/1000),5)</f>
        <v>1.2427600000000001</v>
      </c>
      <c r="G291" s="135">
        <f t="shared" ref="G291:AA291" si="168">ROUND(((G292+G293+G295+G294)/1000),5)</f>
        <v>1.19723</v>
      </c>
      <c r="H291" s="135">
        <f t="shared" si="168"/>
        <v>1.2196400000000001</v>
      </c>
      <c r="I291" s="135">
        <f t="shared" si="168"/>
        <v>1.3086800000000001</v>
      </c>
      <c r="J291" s="135">
        <f t="shared" si="168"/>
        <v>1.70688</v>
      </c>
      <c r="K291" s="135">
        <f t="shared" si="168"/>
        <v>1.88453</v>
      </c>
      <c r="L291" s="135">
        <f t="shared" si="168"/>
        <v>2.1324900000000002</v>
      </c>
      <c r="M291" s="135">
        <f t="shared" si="168"/>
        <v>2.1988400000000001</v>
      </c>
      <c r="N291" s="135">
        <f t="shared" si="168"/>
        <v>2.2071999999999998</v>
      </c>
      <c r="O291" s="135">
        <f t="shared" si="168"/>
        <v>2.20078</v>
      </c>
      <c r="P291" s="135">
        <f t="shared" si="168"/>
        <v>2.1904599999999999</v>
      </c>
      <c r="Q291" s="135">
        <f t="shared" si="168"/>
        <v>2.2061899999999999</v>
      </c>
      <c r="R291" s="135">
        <f t="shared" si="168"/>
        <v>2.2028400000000001</v>
      </c>
      <c r="S291" s="135">
        <f t="shared" si="168"/>
        <v>2.1978900000000001</v>
      </c>
      <c r="T291" s="135">
        <f t="shared" si="168"/>
        <v>2.1847599999999998</v>
      </c>
      <c r="U291" s="135">
        <f t="shared" si="168"/>
        <v>2.1957599999999999</v>
      </c>
      <c r="V291" s="135">
        <f t="shared" si="168"/>
        <v>2.1914799999999999</v>
      </c>
      <c r="W291" s="135">
        <f t="shared" si="168"/>
        <v>2.1663299999999999</v>
      </c>
      <c r="X291" s="135">
        <f t="shared" si="168"/>
        <v>2.1706599999999998</v>
      </c>
      <c r="Y291" s="135">
        <f t="shared" si="168"/>
        <v>2.1925599999999998</v>
      </c>
      <c r="Z291" s="135">
        <f t="shared" si="168"/>
        <v>2.1363500000000002</v>
      </c>
      <c r="AA291" s="135">
        <f t="shared" si="168"/>
        <v>1.80996</v>
      </c>
    </row>
    <row r="292" spans="1:27" ht="12.75" hidden="1" customHeight="1" outlineLevel="1" x14ac:dyDescent="0.2">
      <c r="A292" s="163" t="s">
        <v>2695</v>
      </c>
      <c r="B292" s="94" t="s">
        <v>238</v>
      </c>
      <c r="C292" s="70" t="s">
        <v>79</v>
      </c>
      <c r="D292" s="71">
        <v>1218.97</v>
      </c>
      <c r="E292" s="71">
        <v>1076.6500000000001</v>
      </c>
      <c r="F292" s="71">
        <v>1014.46</v>
      </c>
      <c r="G292" s="71">
        <v>968.93</v>
      </c>
      <c r="H292" s="71">
        <v>991.34</v>
      </c>
      <c r="I292" s="71">
        <v>1080.3800000000001</v>
      </c>
      <c r="J292" s="71">
        <v>1478.58</v>
      </c>
      <c r="K292" s="71">
        <v>1656.23</v>
      </c>
      <c r="L292" s="71">
        <v>1904.19</v>
      </c>
      <c r="M292" s="71">
        <v>1970.54</v>
      </c>
      <c r="N292" s="71">
        <v>1978.9</v>
      </c>
      <c r="O292" s="71">
        <v>1972.48</v>
      </c>
      <c r="P292" s="71">
        <v>1962.16</v>
      </c>
      <c r="Q292" s="71">
        <v>1977.89</v>
      </c>
      <c r="R292" s="71">
        <v>1974.54</v>
      </c>
      <c r="S292" s="71">
        <v>1969.59</v>
      </c>
      <c r="T292" s="71">
        <v>1956.46</v>
      </c>
      <c r="U292" s="71">
        <v>1967.46</v>
      </c>
      <c r="V292" s="71">
        <v>1963.18</v>
      </c>
      <c r="W292" s="71">
        <v>1938.03</v>
      </c>
      <c r="X292" s="71">
        <v>1942.36</v>
      </c>
      <c r="Y292" s="71">
        <v>1964.26</v>
      </c>
      <c r="Z292" s="71">
        <v>1908.05</v>
      </c>
      <c r="AA292" s="71">
        <v>1581.66</v>
      </c>
    </row>
    <row r="293" spans="1:27" ht="12.75" hidden="1" customHeight="1" outlineLevel="1" x14ac:dyDescent="0.2">
      <c r="A293" s="163" t="s">
        <v>2696</v>
      </c>
      <c r="B293" s="94" t="s">
        <v>90</v>
      </c>
      <c r="C293" s="70" t="s">
        <v>79</v>
      </c>
      <c r="D293" s="71">
        <f>$D$168</f>
        <v>113.12</v>
      </c>
      <c r="E293" s="71">
        <f>$D$168</f>
        <v>113.12</v>
      </c>
      <c r="F293" s="71">
        <f t="shared" ref="F293:AA293" si="169">$D$168</f>
        <v>113.12</v>
      </c>
      <c r="G293" s="71">
        <f t="shared" si="169"/>
        <v>113.12</v>
      </c>
      <c r="H293" s="71">
        <f t="shared" si="169"/>
        <v>113.12</v>
      </c>
      <c r="I293" s="71">
        <f t="shared" si="169"/>
        <v>113.12</v>
      </c>
      <c r="J293" s="71">
        <f t="shared" si="169"/>
        <v>113.12</v>
      </c>
      <c r="K293" s="71">
        <f t="shared" si="169"/>
        <v>113.12</v>
      </c>
      <c r="L293" s="71">
        <f t="shared" si="169"/>
        <v>113.12</v>
      </c>
      <c r="M293" s="71">
        <f t="shared" si="169"/>
        <v>113.12</v>
      </c>
      <c r="N293" s="71">
        <f t="shared" si="169"/>
        <v>113.12</v>
      </c>
      <c r="O293" s="71">
        <f t="shared" si="169"/>
        <v>113.12</v>
      </c>
      <c r="P293" s="71">
        <f t="shared" si="169"/>
        <v>113.12</v>
      </c>
      <c r="Q293" s="71">
        <f t="shared" si="169"/>
        <v>113.12</v>
      </c>
      <c r="R293" s="71">
        <f t="shared" si="169"/>
        <v>113.12</v>
      </c>
      <c r="S293" s="71">
        <f t="shared" si="169"/>
        <v>113.12</v>
      </c>
      <c r="T293" s="71">
        <f t="shared" si="169"/>
        <v>113.12</v>
      </c>
      <c r="U293" s="71">
        <f t="shared" si="169"/>
        <v>113.12</v>
      </c>
      <c r="V293" s="71">
        <f t="shared" si="169"/>
        <v>113.12</v>
      </c>
      <c r="W293" s="71">
        <f t="shared" si="169"/>
        <v>113.12</v>
      </c>
      <c r="X293" s="71">
        <f t="shared" si="169"/>
        <v>113.12</v>
      </c>
      <c r="Y293" s="71">
        <f t="shared" si="169"/>
        <v>113.12</v>
      </c>
      <c r="Z293" s="71">
        <f t="shared" si="169"/>
        <v>113.12</v>
      </c>
      <c r="AA293" s="71">
        <f t="shared" si="169"/>
        <v>113.12</v>
      </c>
    </row>
    <row r="294" spans="1:27" ht="12.75" hidden="1" customHeight="1" outlineLevel="1" x14ac:dyDescent="0.2">
      <c r="A294" s="163" t="s">
        <v>2697</v>
      </c>
      <c r="B294" s="94" t="s">
        <v>83</v>
      </c>
      <c r="C294" s="70" t="s">
        <v>79</v>
      </c>
      <c r="D294" s="71">
        <v>4.95</v>
      </c>
      <c r="E294" s="71">
        <v>4.95</v>
      </c>
      <c r="F294" s="71">
        <v>4.95</v>
      </c>
      <c r="G294" s="71">
        <v>4.95</v>
      </c>
      <c r="H294" s="71">
        <v>4.95</v>
      </c>
      <c r="I294" s="71">
        <v>4.95</v>
      </c>
      <c r="J294" s="71">
        <v>4.95</v>
      </c>
      <c r="K294" s="71">
        <v>4.95</v>
      </c>
      <c r="L294" s="71">
        <v>4.95</v>
      </c>
      <c r="M294" s="71">
        <v>4.95</v>
      </c>
      <c r="N294" s="71">
        <v>4.95</v>
      </c>
      <c r="O294" s="71">
        <v>4.95</v>
      </c>
      <c r="P294" s="71">
        <v>4.95</v>
      </c>
      <c r="Q294" s="71">
        <v>4.95</v>
      </c>
      <c r="R294" s="71">
        <v>4.95</v>
      </c>
      <c r="S294" s="71">
        <v>4.95</v>
      </c>
      <c r="T294" s="71">
        <v>4.95</v>
      </c>
      <c r="U294" s="71">
        <v>4.95</v>
      </c>
      <c r="V294" s="71">
        <v>4.95</v>
      </c>
      <c r="W294" s="71">
        <v>4.95</v>
      </c>
      <c r="X294" s="71">
        <v>4.95</v>
      </c>
      <c r="Y294" s="71">
        <v>4.95</v>
      </c>
      <c r="Z294" s="71">
        <v>4.95</v>
      </c>
      <c r="AA294" s="71">
        <v>4.95</v>
      </c>
    </row>
    <row r="295" spans="1:27" ht="12.75" hidden="1" customHeight="1" outlineLevel="1" x14ac:dyDescent="0.2">
      <c r="A295" s="163" t="s">
        <v>2698</v>
      </c>
      <c r="B295" s="94" t="s">
        <v>81</v>
      </c>
      <c r="C295" s="70" t="s">
        <v>79</v>
      </c>
      <c r="D295" s="71">
        <f>$D$11</f>
        <v>110.23</v>
      </c>
      <c r="E295" s="71">
        <f t="shared" ref="E295:AA295" si="170">$D$11</f>
        <v>110.23</v>
      </c>
      <c r="F295" s="71">
        <f t="shared" si="170"/>
        <v>110.23</v>
      </c>
      <c r="G295" s="71">
        <f t="shared" si="170"/>
        <v>110.23</v>
      </c>
      <c r="H295" s="71">
        <f t="shared" si="170"/>
        <v>110.23</v>
      </c>
      <c r="I295" s="71">
        <f t="shared" si="170"/>
        <v>110.23</v>
      </c>
      <c r="J295" s="71">
        <f t="shared" si="170"/>
        <v>110.23</v>
      </c>
      <c r="K295" s="71">
        <f t="shared" si="170"/>
        <v>110.23</v>
      </c>
      <c r="L295" s="71">
        <f t="shared" si="170"/>
        <v>110.23</v>
      </c>
      <c r="M295" s="71">
        <f t="shared" si="170"/>
        <v>110.23</v>
      </c>
      <c r="N295" s="71">
        <f t="shared" si="170"/>
        <v>110.23</v>
      </c>
      <c r="O295" s="71">
        <f t="shared" si="170"/>
        <v>110.23</v>
      </c>
      <c r="P295" s="71">
        <f t="shared" si="170"/>
        <v>110.23</v>
      </c>
      <c r="Q295" s="71">
        <f t="shared" si="170"/>
        <v>110.23</v>
      </c>
      <c r="R295" s="71">
        <f t="shared" si="170"/>
        <v>110.23</v>
      </c>
      <c r="S295" s="71">
        <f t="shared" si="170"/>
        <v>110.23</v>
      </c>
      <c r="T295" s="71">
        <f t="shared" si="170"/>
        <v>110.23</v>
      </c>
      <c r="U295" s="71">
        <f t="shared" si="170"/>
        <v>110.23</v>
      </c>
      <c r="V295" s="71">
        <f t="shared" si="170"/>
        <v>110.23</v>
      </c>
      <c r="W295" s="71">
        <f t="shared" si="170"/>
        <v>110.23</v>
      </c>
      <c r="X295" s="71">
        <f t="shared" si="170"/>
        <v>110.23</v>
      </c>
      <c r="Y295" s="71">
        <f t="shared" si="170"/>
        <v>110.23</v>
      </c>
      <c r="Z295" s="71">
        <f t="shared" si="170"/>
        <v>110.23</v>
      </c>
      <c r="AA295" s="71">
        <f t="shared" si="170"/>
        <v>110.23</v>
      </c>
    </row>
    <row r="296" spans="1:27" ht="12.75" customHeight="1" collapsed="1" x14ac:dyDescent="0.2">
      <c r="A296" s="162" t="s">
        <v>2699</v>
      </c>
      <c r="B296" s="54" t="str">
        <f>"27"&amp;"."&amp;$B$801&amp;"."&amp;$B$802</f>
        <v>27.05.2023</v>
      </c>
      <c r="C296" s="134" t="s">
        <v>76</v>
      </c>
      <c r="D296" s="135">
        <f>ROUND(((D297+D298+D300+D299)/1000),5)</f>
        <v>1.7471399999999999</v>
      </c>
      <c r="E296" s="135">
        <f>ROUND(((E297+E298+E300+E299)/1000),5)</f>
        <v>1.5067200000000001</v>
      </c>
      <c r="F296" s="135">
        <f>ROUND(((F297+F298+F300+F299)/1000),5)</f>
        <v>1.3604700000000001</v>
      </c>
      <c r="G296" s="135">
        <f t="shared" ref="G296:AA296" si="171">ROUND(((G297+G298+G300+G299)/1000),5)</f>
        <v>1.3082199999999999</v>
      </c>
      <c r="H296" s="135">
        <f t="shared" si="171"/>
        <v>1.28565</v>
      </c>
      <c r="I296" s="135">
        <f t="shared" si="171"/>
        <v>1.2639199999999999</v>
      </c>
      <c r="J296" s="135">
        <f t="shared" si="171"/>
        <v>1.57</v>
      </c>
      <c r="K296" s="135">
        <f t="shared" si="171"/>
        <v>1.7252000000000001</v>
      </c>
      <c r="L296" s="135">
        <f t="shared" si="171"/>
        <v>1.9984299999999999</v>
      </c>
      <c r="M296" s="135">
        <f t="shared" si="171"/>
        <v>2.1118299999999999</v>
      </c>
      <c r="N296" s="135">
        <f t="shared" si="171"/>
        <v>2.1441400000000002</v>
      </c>
      <c r="O296" s="135">
        <f t="shared" si="171"/>
        <v>2.1444299999999998</v>
      </c>
      <c r="P296" s="135">
        <f t="shared" si="171"/>
        <v>2.1393300000000002</v>
      </c>
      <c r="Q296" s="135">
        <f t="shared" si="171"/>
        <v>2.1400199999999998</v>
      </c>
      <c r="R296" s="135">
        <f t="shared" si="171"/>
        <v>2.1383100000000002</v>
      </c>
      <c r="S296" s="135">
        <f t="shared" si="171"/>
        <v>2.1168300000000002</v>
      </c>
      <c r="T296" s="135">
        <f t="shared" si="171"/>
        <v>2.1008599999999999</v>
      </c>
      <c r="U296" s="135">
        <f t="shared" si="171"/>
        <v>2.0359099999999999</v>
      </c>
      <c r="V296" s="135">
        <f t="shared" si="171"/>
        <v>2.0354399999999999</v>
      </c>
      <c r="W296" s="135">
        <f t="shared" si="171"/>
        <v>2.0352199999999998</v>
      </c>
      <c r="X296" s="135">
        <f t="shared" si="171"/>
        <v>2.0957499999999998</v>
      </c>
      <c r="Y296" s="135">
        <f t="shared" si="171"/>
        <v>2.1139600000000001</v>
      </c>
      <c r="Z296" s="135">
        <f t="shared" si="171"/>
        <v>2.0205899999999999</v>
      </c>
      <c r="AA296" s="135">
        <f t="shared" si="171"/>
        <v>1.71983</v>
      </c>
    </row>
    <row r="297" spans="1:27" ht="12.75" hidden="1" customHeight="1" outlineLevel="1" x14ac:dyDescent="0.2">
      <c r="A297" s="163" t="s">
        <v>2700</v>
      </c>
      <c r="B297" s="94" t="s">
        <v>238</v>
      </c>
      <c r="C297" s="70" t="s">
        <v>79</v>
      </c>
      <c r="D297" s="71">
        <v>1518.84</v>
      </c>
      <c r="E297" s="71">
        <v>1278.42</v>
      </c>
      <c r="F297" s="71">
        <v>1132.17</v>
      </c>
      <c r="G297" s="71">
        <v>1079.92</v>
      </c>
      <c r="H297" s="71">
        <v>1057.3499999999999</v>
      </c>
      <c r="I297" s="71">
        <v>1035.6199999999999</v>
      </c>
      <c r="J297" s="71">
        <v>1341.7</v>
      </c>
      <c r="K297" s="71">
        <v>1496.9</v>
      </c>
      <c r="L297" s="71">
        <v>1770.13</v>
      </c>
      <c r="M297" s="71">
        <v>1883.53</v>
      </c>
      <c r="N297" s="71">
        <v>1915.84</v>
      </c>
      <c r="O297" s="71">
        <v>1916.13</v>
      </c>
      <c r="P297" s="71">
        <v>1911.03</v>
      </c>
      <c r="Q297" s="71">
        <v>1911.72</v>
      </c>
      <c r="R297" s="71">
        <v>1910.01</v>
      </c>
      <c r="S297" s="71">
        <v>1888.53</v>
      </c>
      <c r="T297" s="71">
        <v>1872.56</v>
      </c>
      <c r="U297" s="71">
        <v>1807.61</v>
      </c>
      <c r="V297" s="71">
        <v>1807.14</v>
      </c>
      <c r="W297" s="71">
        <v>1806.92</v>
      </c>
      <c r="X297" s="71">
        <v>1867.45</v>
      </c>
      <c r="Y297" s="71">
        <v>1885.66</v>
      </c>
      <c r="Z297" s="71">
        <v>1792.29</v>
      </c>
      <c r="AA297" s="71">
        <v>1491.53</v>
      </c>
    </row>
    <row r="298" spans="1:27" ht="12.75" hidden="1" customHeight="1" outlineLevel="1" x14ac:dyDescent="0.2">
      <c r="A298" s="163" t="s">
        <v>2701</v>
      </c>
      <c r="B298" s="94" t="s">
        <v>90</v>
      </c>
      <c r="C298" s="70" t="s">
        <v>79</v>
      </c>
      <c r="D298" s="71">
        <f>$D$168</f>
        <v>113.12</v>
      </c>
      <c r="E298" s="71">
        <f>$D$168</f>
        <v>113.12</v>
      </c>
      <c r="F298" s="71">
        <f t="shared" ref="F298:AA298" si="172">$D$168</f>
        <v>113.12</v>
      </c>
      <c r="G298" s="71">
        <f t="shared" si="172"/>
        <v>113.12</v>
      </c>
      <c r="H298" s="71">
        <f t="shared" si="172"/>
        <v>113.12</v>
      </c>
      <c r="I298" s="71">
        <f t="shared" si="172"/>
        <v>113.12</v>
      </c>
      <c r="J298" s="71">
        <f t="shared" si="172"/>
        <v>113.12</v>
      </c>
      <c r="K298" s="71">
        <f t="shared" si="172"/>
        <v>113.12</v>
      </c>
      <c r="L298" s="71">
        <f t="shared" si="172"/>
        <v>113.12</v>
      </c>
      <c r="M298" s="71">
        <f t="shared" si="172"/>
        <v>113.12</v>
      </c>
      <c r="N298" s="71">
        <f t="shared" si="172"/>
        <v>113.12</v>
      </c>
      <c r="O298" s="71">
        <f t="shared" si="172"/>
        <v>113.12</v>
      </c>
      <c r="P298" s="71">
        <f t="shared" si="172"/>
        <v>113.12</v>
      </c>
      <c r="Q298" s="71">
        <f t="shared" si="172"/>
        <v>113.12</v>
      </c>
      <c r="R298" s="71">
        <f t="shared" si="172"/>
        <v>113.12</v>
      </c>
      <c r="S298" s="71">
        <f t="shared" si="172"/>
        <v>113.12</v>
      </c>
      <c r="T298" s="71">
        <f t="shared" si="172"/>
        <v>113.12</v>
      </c>
      <c r="U298" s="71">
        <f t="shared" si="172"/>
        <v>113.12</v>
      </c>
      <c r="V298" s="71">
        <f t="shared" si="172"/>
        <v>113.12</v>
      </c>
      <c r="W298" s="71">
        <f t="shared" si="172"/>
        <v>113.12</v>
      </c>
      <c r="X298" s="71">
        <f t="shared" si="172"/>
        <v>113.12</v>
      </c>
      <c r="Y298" s="71">
        <f t="shared" si="172"/>
        <v>113.12</v>
      </c>
      <c r="Z298" s="71">
        <f t="shared" si="172"/>
        <v>113.12</v>
      </c>
      <c r="AA298" s="71">
        <f t="shared" si="172"/>
        <v>113.12</v>
      </c>
    </row>
    <row r="299" spans="1:27" ht="12.75" hidden="1" customHeight="1" outlineLevel="1" x14ac:dyDescent="0.2">
      <c r="A299" s="163" t="s">
        <v>2702</v>
      </c>
      <c r="B299" s="94" t="s">
        <v>83</v>
      </c>
      <c r="C299" s="70" t="s">
        <v>79</v>
      </c>
      <c r="D299" s="71">
        <v>4.95</v>
      </c>
      <c r="E299" s="71">
        <v>4.95</v>
      </c>
      <c r="F299" s="71">
        <v>4.95</v>
      </c>
      <c r="G299" s="71">
        <v>4.95</v>
      </c>
      <c r="H299" s="71">
        <v>4.95</v>
      </c>
      <c r="I299" s="71">
        <v>4.95</v>
      </c>
      <c r="J299" s="71">
        <v>4.95</v>
      </c>
      <c r="K299" s="71">
        <v>4.95</v>
      </c>
      <c r="L299" s="71">
        <v>4.95</v>
      </c>
      <c r="M299" s="71">
        <v>4.95</v>
      </c>
      <c r="N299" s="71">
        <v>4.95</v>
      </c>
      <c r="O299" s="71">
        <v>4.95</v>
      </c>
      <c r="P299" s="71">
        <v>4.95</v>
      </c>
      <c r="Q299" s="71">
        <v>4.95</v>
      </c>
      <c r="R299" s="71">
        <v>4.95</v>
      </c>
      <c r="S299" s="71">
        <v>4.95</v>
      </c>
      <c r="T299" s="71">
        <v>4.95</v>
      </c>
      <c r="U299" s="71">
        <v>4.95</v>
      </c>
      <c r="V299" s="71">
        <v>4.95</v>
      </c>
      <c r="W299" s="71">
        <v>4.95</v>
      </c>
      <c r="X299" s="71">
        <v>4.95</v>
      </c>
      <c r="Y299" s="71">
        <v>4.95</v>
      </c>
      <c r="Z299" s="71">
        <v>4.95</v>
      </c>
      <c r="AA299" s="71">
        <v>4.95</v>
      </c>
    </row>
    <row r="300" spans="1:27" ht="12.75" hidden="1" customHeight="1" outlineLevel="1" x14ac:dyDescent="0.2">
      <c r="A300" s="163" t="s">
        <v>2703</v>
      </c>
      <c r="B300" s="94" t="s">
        <v>81</v>
      </c>
      <c r="C300" s="70" t="s">
        <v>79</v>
      </c>
      <c r="D300" s="71">
        <f>$D$11</f>
        <v>110.23</v>
      </c>
      <c r="E300" s="71">
        <f t="shared" ref="E300:AA300" si="173">$D$11</f>
        <v>110.23</v>
      </c>
      <c r="F300" s="71">
        <f t="shared" si="173"/>
        <v>110.23</v>
      </c>
      <c r="G300" s="71">
        <f t="shared" si="173"/>
        <v>110.23</v>
      </c>
      <c r="H300" s="71">
        <f t="shared" si="173"/>
        <v>110.23</v>
      </c>
      <c r="I300" s="71">
        <f t="shared" si="173"/>
        <v>110.23</v>
      </c>
      <c r="J300" s="71">
        <f t="shared" si="173"/>
        <v>110.23</v>
      </c>
      <c r="K300" s="71">
        <f t="shared" si="173"/>
        <v>110.23</v>
      </c>
      <c r="L300" s="71">
        <f t="shared" si="173"/>
        <v>110.23</v>
      </c>
      <c r="M300" s="71">
        <f t="shared" si="173"/>
        <v>110.23</v>
      </c>
      <c r="N300" s="71">
        <f t="shared" si="173"/>
        <v>110.23</v>
      </c>
      <c r="O300" s="71">
        <f t="shared" si="173"/>
        <v>110.23</v>
      </c>
      <c r="P300" s="71">
        <f t="shared" si="173"/>
        <v>110.23</v>
      </c>
      <c r="Q300" s="71">
        <f t="shared" si="173"/>
        <v>110.23</v>
      </c>
      <c r="R300" s="71">
        <f t="shared" si="173"/>
        <v>110.23</v>
      </c>
      <c r="S300" s="71">
        <f t="shared" si="173"/>
        <v>110.23</v>
      </c>
      <c r="T300" s="71">
        <f t="shared" si="173"/>
        <v>110.23</v>
      </c>
      <c r="U300" s="71">
        <f t="shared" si="173"/>
        <v>110.23</v>
      </c>
      <c r="V300" s="71">
        <f t="shared" si="173"/>
        <v>110.23</v>
      </c>
      <c r="W300" s="71">
        <f t="shared" si="173"/>
        <v>110.23</v>
      </c>
      <c r="X300" s="71">
        <f t="shared" si="173"/>
        <v>110.23</v>
      </c>
      <c r="Y300" s="71">
        <f t="shared" si="173"/>
        <v>110.23</v>
      </c>
      <c r="Z300" s="71">
        <f t="shared" si="173"/>
        <v>110.23</v>
      </c>
      <c r="AA300" s="71">
        <f t="shared" si="173"/>
        <v>110.23</v>
      </c>
    </row>
    <row r="301" spans="1:27" ht="12.75" customHeight="1" collapsed="1" x14ac:dyDescent="0.2">
      <c r="A301" s="162" t="s">
        <v>2704</v>
      </c>
      <c r="B301" s="54" t="str">
        <f>"28"&amp;"."&amp;$B$801&amp;"."&amp;$B$802</f>
        <v>28.05.2023</v>
      </c>
      <c r="C301" s="134" t="s">
        <v>76</v>
      </c>
      <c r="D301" s="135">
        <f>ROUND(((D302+D303+D305+D304)/1000),5)</f>
        <v>1.60121</v>
      </c>
      <c r="E301" s="135">
        <f>ROUND(((E302+E303+E305+E304)/1000),5)</f>
        <v>1.43787</v>
      </c>
      <c r="F301" s="135">
        <f>ROUND(((F302+F303+F305+F304)/1000),5)</f>
        <v>1.3109200000000001</v>
      </c>
      <c r="G301" s="135">
        <f t="shared" ref="G301:AA301" si="174">ROUND(((G302+G303+G305+G304)/1000),5)</f>
        <v>1.2804500000000001</v>
      </c>
      <c r="H301" s="135">
        <f t="shared" si="174"/>
        <v>1.2525500000000001</v>
      </c>
      <c r="I301" s="135">
        <f t="shared" si="174"/>
        <v>1.2352300000000001</v>
      </c>
      <c r="J301" s="135">
        <f t="shared" si="174"/>
        <v>1.4264699999999999</v>
      </c>
      <c r="K301" s="135">
        <f t="shared" si="174"/>
        <v>1.5589200000000001</v>
      </c>
      <c r="L301" s="135">
        <f t="shared" si="174"/>
        <v>1.8259300000000001</v>
      </c>
      <c r="M301" s="135">
        <f t="shared" si="174"/>
        <v>1.9993799999999999</v>
      </c>
      <c r="N301" s="135">
        <f t="shared" si="174"/>
        <v>2.0428799999999998</v>
      </c>
      <c r="O301" s="135">
        <f t="shared" si="174"/>
        <v>2.0537200000000002</v>
      </c>
      <c r="P301" s="135">
        <f t="shared" si="174"/>
        <v>2.0476399999999999</v>
      </c>
      <c r="Q301" s="135">
        <f t="shared" si="174"/>
        <v>2.0527799999999998</v>
      </c>
      <c r="R301" s="135">
        <f t="shared" si="174"/>
        <v>2.0517799999999999</v>
      </c>
      <c r="S301" s="135">
        <f t="shared" si="174"/>
        <v>2.05002</v>
      </c>
      <c r="T301" s="135">
        <f t="shared" si="174"/>
        <v>2.0399099999999999</v>
      </c>
      <c r="U301" s="135">
        <f t="shared" si="174"/>
        <v>2.0199199999999999</v>
      </c>
      <c r="V301" s="135">
        <f t="shared" si="174"/>
        <v>2.02881</v>
      </c>
      <c r="W301" s="135">
        <f t="shared" si="174"/>
        <v>2.02596</v>
      </c>
      <c r="X301" s="135">
        <f t="shared" si="174"/>
        <v>2.0656400000000001</v>
      </c>
      <c r="Y301" s="135">
        <f t="shared" si="174"/>
        <v>2.0842100000000001</v>
      </c>
      <c r="Z301" s="135">
        <f t="shared" si="174"/>
        <v>1.9850399999999999</v>
      </c>
      <c r="AA301" s="135">
        <f t="shared" si="174"/>
        <v>1.6632199999999999</v>
      </c>
    </row>
    <row r="302" spans="1:27" ht="12.75" hidden="1" customHeight="1" outlineLevel="1" x14ac:dyDescent="0.2">
      <c r="A302" s="163" t="s">
        <v>2705</v>
      </c>
      <c r="B302" s="94" t="s">
        <v>238</v>
      </c>
      <c r="C302" s="70" t="s">
        <v>79</v>
      </c>
      <c r="D302" s="71">
        <v>1372.91</v>
      </c>
      <c r="E302" s="71">
        <v>1209.57</v>
      </c>
      <c r="F302" s="71">
        <v>1082.6199999999999</v>
      </c>
      <c r="G302" s="71">
        <v>1052.1500000000001</v>
      </c>
      <c r="H302" s="71">
        <v>1024.25</v>
      </c>
      <c r="I302" s="71">
        <v>1006.93</v>
      </c>
      <c r="J302" s="71">
        <v>1198.17</v>
      </c>
      <c r="K302" s="71">
        <v>1330.62</v>
      </c>
      <c r="L302" s="71">
        <v>1597.63</v>
      </c>
      <c r="M302" s="71">
        <v>1771.08</v>
      </c>
      <c r="N302" s="71">
        <v>1814.58</v>
      </c>
      <c r="O302" s="71">
        <v>1825.42</v>
      </c>
      <c r="P302" s="71">
        <v>1819.34</v>
      </c>
      <c r="Q302" s="71">
        <v>1824.48</v>
      </c>
      <c r="R302" s="71">
        <v>1823.48</v>
      </c>
      <c r="S302" s="71">
        <v>1821.72</v>
      </c>
      <c r="T302" s="71">
        <v>1811.61</v>
      </c>
      <c r="U302" s="71">
        <v>1791.62</v>
      </c>
      <c r="V302" s="71">
        <v>1800.51</v>
      </c>
      <c r="W302" s="71">
        <v>1797.66</v>
      </c>
      <c r="X302" s="71">
        <v>1837.34</v>
      </c>
      <c r="Y302" s="71">
        <v>1855.91</v>
      </c>
      <c r="Z302" s="71">
        <v>1756.74</v>
      </c>
      <c r="AA302" s="71">
        <v>1434.92</v>
      </c>
    </row>
    <row r="303" spans="1:27" ht="12.75" hidden="1" customHeight="1" outlineLevel="1" x14ac:dyDescent="0.2">
      <c r="A303" s="163" t="s">
        <v>2706</v>
      </c>
      <c r="B303" s="94" t="s">
        <v>90</v>
      </c>
      <c r="C303" s="70" t="s">
        <v>79</v>
      </c>
      <c r="D303" s="71">
        <f>$D$168</f>
        <v>113.12</v>
      </c>
      <c r="E303" s="71">
        <f>$D$168</f>
        <v>113.12</v>
      </c>
      <c r="F303" s="71">
        <f t="shared" ref="F303:AA303" si="175">$D$168</f>
        <v>113.12</v>
      </c>
      <c r="G303" s="71">
        <f t="shared" si="175"/>
        <v>113.12</v>
      </c>
      <c r="H303" s="71">
        <f t="shared" si="175"/>
        <v>113.12</v>
      </c>
      <c r="I303" s="71">
        <f t="shared" si="175"/>
        <v>113.12</v>
      </c>
      <c r="J303" s="71">
        <f t="shared" si="175"/>
        <v>113.12</v>
      </c>
      <c r="K303" s="71">
        <f t="shared" si="175"/>
        <v>113.12</v>
      </c>
      <c r="L303" s="71">
        <f t="shared" si="175"/>
        <v>113.12</v>
      </c>
      <c r="M303" s="71">
        <f t="shared" si="175"/>
        <v>113.12</v>
      </c>
      <c r="N303" s="71">
        <f t="shared" si="175"/>
        <v>113.12</v>
      </c>
      <c r="O303" s="71">
        <f t="shared" si="175"/>
        <v>113.12</v>
      </c>
      <c r="P303" s="71">
        <f t="shared" si="175"/>
        <v>113.12</v>
      </c>
      <c r="Q303" s="71">
        <f t="shared" si="175"/>
        <v>113.12</v>
      </c>
      <c r="R303" s="71">
        <f t="shared" si="175"/>
        <v>113.12</v>
      </c>
      <c r="S303" s="71">
        <f t="shared" si="175"/>
        <v>113.12</v>
      </c>
      <c r="T303" s="71">
        <f t="shared" si="175"/>
        <v>113.12</v>
      </c>
      <c r="U303" s="71">
        <f t="shared" si="175"/>
        <v>113.12</v>
      </c>
      <c r="V303" s="71">
        <f t="shared" si="175"/>
        <v>113.12</v>
      </c>
      <c r="W303" s="71">
        <f t="shared" si="175"/>
        <v>113.12</v>
      </c>
      <c r="X303" s="71">
        <f t="shared" si="175"/>
        <v>113.12</v>
      </c>
      <c r="Y303" s="71">
        <f t="shared" si="175"/>
        <v>113.12</v>
      </c>
      <c r="Z303" s="71">
        <f t="shared" si="175"/>
        <v>113.12</v>
      </c>
      <c r="AA303" s="71">
        <f t="shared" si="175"/>
        <v>113.12</v>
      </c>
    </row>
    <row r="304" spans="1:27" ht="12.75" hidden="1" customHeight="1" outlineLevel="1" x14ac:dyDescent="0.2">
      <c r="A304" s="163" t="s">
        <v>2707</v>
      </c>
      <c r="B304" s="94" t="s">
        <v>83</v>
      </c>
      <c r="C304" s="70" t="s">
        <v>79</v>
      </c>
      <c r="D304" s="71">
        <v>4.95</v>
      </c>
      <c r="E304" s="71">
        <v>4.95</v>
      </c>
      <c r="F304" s="71">
        <v>4.95</v>
      </c>
      <c r="G304" s="71">
        <v>4.95</v>
      </c>
      <c r="H304" s="71">
        <v>4.95</v>
      </c>
      <c r="I304" s="71">
        <v>4.95</v>
      </c>
      <c r="J304" s="71">
        <v>4.95</v>
      </c>
      <c r="K304" s="71">
        <v>4.95</v>
      </c>
      <c r="L304" s="71">
        <v>4.95</v>
      </c>
      <c r="M304" s="71">
        <v>4.95</v>
      </c>
      <c r="N304" s="71">
        <v>4.95</v>
      </c>
      <c r="O304" s="71">
        <v>4.95</v>
      </c>
      <c r="P304" s="71">
        <v>4.95</v>
      </c>
      <c r="Q304" s="71">
        <v>4.95</v>
      </c>
      <c r="R304" s="71">
        <v>4.95</v>
      </c>
      <c r="S304" s="71">
        <v>4.95</v>
      </c>
      <c r="T304" s="71">
        <v>4.95</v>
      </c>
      <c r="U304" s="71">
        <v>4.95</v>
      </c>
      <c r="V304" s="71">
        <v>4.95</v>
      </c>
      <c r="W304" s="71">
        <v>4.95</v>
      </c>
      <c r="X304" s="71">
        <v>4.95</v>
      </c>
      <c r="Y304" s="71">
        <v>4.95</v>
      </c>
      <c r="Z304" s="71">
        <v>4.95</v>
      </c>
      <c r="AA304" s="71">
        <v>4.95</v>
      </c>
    </row>
    <row r="305" spans="1:27" ht="12.75" hidden="1" customHeight="1" outlineLevel="1" x14ac:dyDescent="0.2">
      <c r="A305" s="163" t="s">
        <v>2708</v>
      </c>
      <c r="B305" s="94" t="s">
        <v>81</v>
      </c>
      <c r="C305" s="70" t="s">
        <v>79</v>
      </c>
      <c r="D305" s="71">
        <f>$D$11</f>
        <v>110.23</v>
      </c>
      <c r="E305" s="71">
        <f t="shared" ref="E305:AA305" si="176">$D$11</f>
        <v>110.23</v>
      </c>
      <c r="F305" s="71">
        <f t="shared" si="176"/>
        <v>110.23</v>
      </c>
      <c r="G305" s="71">
        <f t="shared" si="176"/>
        <v>110.23</v>
      </c>
      <c r="H305" s="71">
        <f t="shared" si="176"/>
        <v>110.23</v>
      </c>
      <c r="I305" s="71">
        <f t="shared" si="176"/>
        <v>110.23</v>
      </c>
      <c r="J305" s="71">
        <f t="shared" si="176"/>
        <v>110.23</v>
      </c>
      <c r="K305" s="71">
        <f t="shared" si="176"/>
        <v>110.23</v>
      </c>
      <c r="L305" s="71">
        <f t="shared" si="176"/>
        <v>110.23</v>
      </c>
      <c r="M305" s="71">
        <f t="shared" si="176"/>
        <v>110.23</v>
      </c>
      <c r="N305" s="71">
        <f t="shared" si="176"/>
        <v>110.23</v>
      </c>
      <c r="O305" s="71">
        <f t="shared" si="176"/>
        <v>110.23</v>
      </c>
      <c r="P305" s="71">
        <f t="shared" si="176"/>
        <v>110.23</v>
      </c>
      <c r="Q305" s="71">
        <f t="shared" si="176"/>
        <v>110.23</v>
      </c>
      <c r="R305" s="71">
        <f t="shared" si="176"/>
        <v>110.23</v>
      </c>
      <c r="S305" s="71">
        <f t="shared" si="176"/>
        <v>110.23</v>
      </c>
      <c r="T305" s="71">
        <f t="shared" si="176"/>
        <v>110.23</v>
      </c>
      <c r="U305" s="71">
        <f t="shared" si="176"/>
        <v>110.23</v>
      </c>
      <c r="V305" s="71">
        <f t="shared" si="176"/>
        <v>110.23</v>
      </c>
      <c r="W305" s="71">
        <f t="shared" si="176"/>
        <v>110.23</v>
      </c>
      <c r="X305" s="71">
        <f t="shared" si="176"/>
        <v>110.23</v>
      </c>
      <c r="Y305" s="71">
        <f t="shared" si="176"/>
        <v>110.23</v>
      </c>
      <c r="Z305" s="71">
        <f t="shared" si="176"/>
        <v>110.23</v>
      </c>
      <c r="AA305" s="71">
        <f t="shared" si="176"/>
        <v>110.23</v>
      </c>
    </row>
    <row r="306" spans="1:27" ht="12.75" customHeight="1" collapsed="1" x14ac:dyDescent="0.2">
      <c r="A306" s="162" t="s">
        <v>2709</v>
      </c>
      <c r="B306" s="54" t="str">
        <f>"29"&amp;"."&amp;$B$801&amp;"."&amp;$B$802</f>
        <v>29.05.2023</v>
      </c>
      <c r="C306" s="134" t="s">
        <v>76</v>
      </c>
      <c r="D306" s="135">
        <f>ROUND(((D307+D308+D310+D309)/1000),5)</f>
        <v>1.54148</v>
      </c>
      <c r="E306" s="135">
        <f>ROUND(((E307+E308+E310+E309)/1000),5)</f>
        <v>1.36632</v>
      </c>
      <c r="F306" s="135">
        <f>ROUND(((F307+F308+F310+F309)/1000),5)</f>
        <v>1.2765299999999999</v>
      </c>
      <c r="G306" s="135">
        <f t="shared" ref="G306:AA306" si="177">ROUND(((G307+G308+G310+G309)/1000),5)</f>
        <v>1.23749</v>
      </c>
      <c r="H306" s="135">
        <f t="shared" si="177"/>
        <v>1.2418100000000001</v>
      </c>
      <c r="I306" s="135">
        <f t="shared" si="177"/>
        <v>1.30321</v>
      </c>
      <c r="J306" s="135">
        <f t="shared" si="177"/>
        <v>1.7206399999999999</v>
      </c>
      <c r="K306" s="135">
        <f t="shared" si="177"/>
        <v>1.96017</v>
      </c>
      <c r="L306" s="135">
        <f t="shared" si="177"/>
        <v>2.1570499999999999</v>
      </c>
      <c r="M306" s="135">
        <f t="shared" si="177"/>
        <v>2.17577</v>
      </c>
      <c r="N306" s="135">
        <f t="shared" si="177"/>
        <v>2.1942400000000002</v>
      </c>
      <c r="O306" s="135">
        <f t="shared" si="177"/>
        <v>2.2159900000000001</v>
      </c>
      <c r="P306" s="135">
        <f t="shared" si="177"/>
        <v>2.1907100000000002</v>
      </c>
      <c r="Q306" s="135">
        <f t="shared" si="177"/>
        <v>2.18472</v>
      </c>
      <c r="R306" s="135">
        <f t="shared" si="177"/>
        <v>2.2343199999999999</v>
      </c>
      <c r="S306" s="135">
        <f t="shared" si="177"/>
        <v>2.2226699999999999</v>
      </c>
      <c r="T306" s="135">
        <f t="shared" si="177"/>
        <v>2.20261</v>
      </c>
      <c r="U306" s="135">
        <f t="shared" si="177"/>
        <v>2.1857600000000001</v>
      </c>
      <c r="V306" s="135">
        <f t="shared" si="177"/>
        <v>2.1735600000000002</v>
      </c>
      <c r="W306" s="135">
        <f t="shared" si="177"/>
        <v>2.1600100000000002</v>
      </c>
      <c r="X306" s="135">
        <f t="shared" si="177"/>
        <v>2.1569400000000001</v>
      </c>
      <c r="Y306" s="135">
        <f t="shared" si="177"/>
        <v>2.1504500000000002</v>
      </c>
      <c r="Z306" s="135">
        <f t="shared" si="177"/>
        <v>2.0525099999999998</v>
      </c>
      <c r="AA306" s="135">
        <f t="shared" si="177"/>
        <v>1.6667799999999999</v>
      </c>
    </row>
    <row r="307" spans="1:27" ht="12.75" hidden="1" customHeight="1" outlineLevel="1" x14ac:dyDescent="0.2">
      <c r="A307" s="163" t="s">
        <v>2710</v>
      </c>
      <c r="B307" s="94" t="s">
        <v>238</v>
      </c>
      <c r="C307" s="70" t="s">
        <v>79</v>
      </c>
      <c r="D307" s="71">
        <v>1313.18</v>
      </c>
      <c r="E307" s="71">
        <v>1138.02</v>
      </c>
      <c r="F307" s="71">
        <v>1048.23</v>
      </c>
      <c r="G307" s="71">
        <v>1009.19</v>
      </c>
      <c r="H307" s="71">
        <v>1013.51</v>
      </c>
      <c r="I307" s="71">
        <v>1074.9100000000001</v>
      </c>
      <c r="J307" s="71">
        <v>1492.34</v>
      </c>
      <c r="K307" s="71">
        <v>1731.87</v>
      </c>
      <c r="L307" s="71">
        <v>1928.75</v>
      </c>
      <c r="M307" s="71">
        <v>1947.47</v>
      </c>
      <c r="N307" s="71">
        <v>1965.94</v>
      </c>
      <c r="O307" s="71">
        <v>1987.69</v>
      </c>
      <c r="P307" s="71">
        <v>1962.41</v>
      </c>
      <c r="Q307" s="71">
        <v>1956.42</v>
      </c>
      <c r="R307" s="71">
        <v>2006.02</v>
      </c>
      <c r="S307" s="71">
        <v>1994.37</v>
      </c>
      <c r="T307" s="71">
        <v>1974.31</v>
      </c>
      <c r="U307" s="71">
        <v>1957.46</v>
      </c>
      <c r="V307" s="71">
        <v>1945.26</v>
      </c>
      <c r="W307" s="71">
        <v>1931.71</v>
      </c>
      <c r="X307" s="71">
        <v>1928.64</v>
      </c>
      <c r="Y307" s="71">
        <v>1922.15</v>
      </c>
      <c r="Z307" s="71">
        <v>1824.21</v>
      </c>
      <c r="AA307" s="71">
        <v>1438.48</v>
      </c>
    </row>
    <row r="308" spans="1:27" ht="12.75" hidden="1" customHeight="1" outlineLevel="1" x14ac:dyDescent="0.2">
      <c r="A308" s="163" t="s">
        <v>2711</v>
      </c>
      <c r="B308" s="94" t="s">
        <v>90</v>
      </c>
      <c r="C308" s="70" t="s">
        <v>79</v>
      </c>
      <c r="D308" s="71">
        <f>$D$168</f>
        <v>113.12</v>
      </c>
      <c r="E308" s="71">
        <f>$D$168</f>
        <v>113.12</v>
      </c>
      <c r="F308" s="71">
        <f t="shared" ref="F308:AA308" si="178">$D$168</f>
        <v>113.12</v>
      </c>
      <c r="G308" s="71">
        <f t="shared" si="178"/>
        <v>113.12</v>
      </c>
      <c r="H308" s="71">
        <f t="shared" si="178"/>
        <v>113.12</v>
      </c>
      <c r="I308" s="71">
        <f t="shared" si="178"/>
        <v>113.12</v>
      </c>
      <c r="J308" s="71">
        <f t="shared" si="178"/>
        <v>113.12</v>
      </c>
      <c r="K308" s="71">
        <f t="shared" si="178"/>
        <v>113.12</v>
      </c>
      <c r="L308" s="71">
        <f t="shared" si="178"/>
        <v>113.12</v>
      </c>
      <c r="M308" s="71">
        <f t="shared" si="178"/>
        <v>113.12</v>
      </c>
      <c r="N308" s="71">
        <f t="shared" si="178"/>
        <v>113.12</v>
      </c>
      <c r="O308" s="71">
        <f t="shared" si="178"/>
        <v>113.12</v>
      </c>
      <c r="P308" s="71">
        <f t="shared" si="178"/>
        <v>113.12</v>
      </c>
      <c r="Q308" s="71">
        <f t="shared" si="178"/>
        <v>113.12</v>
      </c>
      <c r="R308" s="71">
        <f t="shared" si="178"/>
        <v>113.12</v>
      </c>
      <c r="S308" s="71">
        <f t="shared" si="178"/>
        <v>113.12</v>
      </c>
      <c r="T308" s="71">
        <f t="shared" si="178"/>
        <v>113.12</v>
      </c>
      <c r="U308" s="71">
        <f t="shared" si="178"/>
        <v>113.12</v>
      </c>
      <c r="V308" s="71">
        <f t="shared" si="178"/>
        <v>113.12</v>
      </c>
      <c r="W308" s="71">
        <f t="shared" si="178"/>
        <v>113.12</v>
      </c>
      <c r="X308" s="71">
        <f t="shared" si="178"/>
        <v>113.12</v>
      </c>
      <c r="Y308" s="71">
        <f t="shared" si="178"/>
        <v>113.12</v>
      </c>
      <c r="Z308" s="71">
        <f t="shared" si="178"/>
        <v>113.12</v>
      </c>
      <c r="AA308" s="71">
        <f t="shared" si="178"/>
        <v>113.12</v>
      </c>
    </row>
    <row r="309" spans="1:27" ht="12.75" hidden="1" customHeight="1" outlineLevel="1" x14ac:dyDescent="0.2">
      <c r="A309" s="163" t="s">
        <v>2712</v>
      </c>
      <c r="B309" s="94" t="s">
        <v>83</v>
      </c>
      <c r="C309" s="70" t="s">
        <v>79</v>
      </c>
      <c r="D309" s="71">
        <v>4.95</v>
      </c>
      <c r="E309" s="71">
        <v>4.95</v>
      </c>
      <c r="F309" s="71">
        <v>4.95</v>
      </c>
      <c r="G309" s="71">
        <v>4.95</v>
      </c>
      <c r="H309" s="71">
        <v>4.95</v>
      </c>
      <c r="I309" s="71">
        <v>4.95</v>
      </c>
      <c r="J309" s="71">
        <v>4.95</v>
      </c>
      <c r="K309" s="71">
        <v>4.95</v>
      </c>
      <c r="L309" s="71">
        <v>4.95</v>
      </c>
      <c r="M309" s="71">
        <v>4.95</v>
      </c>
      <c r="N309" s="71">
        <v>4.95</v>
      </c>
      <c r="O309" s="71">
        <v>4.95</v>
      </c>
      <c r="P309" s="71">
        <v>4.95</v>
      </c>
      <c r="Q309" s="71">
        <v>4.95</v>
      </c>
      <c r="R309" s="71">
        <v>4.95</v>
      </c>
      <c r="S309" s="71">
        <v>4.95</v>
      </c>
      <c r="T309" s="71">
        <v>4.95</v>
      </c>
      <c r="U309" s="71">
        <v>4.95</v>
      </c>
      <c r="V309" s="71">
        <v>4.95</v>
      </c>
      <c r="W309" s="71">
        <v>4.95</v>
      </c>
      <c r="X309" s="71">
        <v>4.95</v>
      </c>
      <c r="Y309" s="71">
        <v>4.95</v>
      </c>
      <c r="Z309" s="71">
        <v>4.95</v>
      </c>
      <c r="AA309" s="71">
        <v>4.95</v>
      </c>
    </row>
    <row r="310" spans="1:27" ht="12.75" hidden="1" customHeight="1" outlineLevel="1" x14ac:dyDescent="0.2">
      <c r="A310" s="163" t="s">
        <v>2713</v>
      </c>
      <c r="B310" s="94" t="s">
        <v>81</v>
      </c>
      <c r="C310" s="70" t="s">
        <v>79</v>
      </c>
      <c r="D310" s="71">
        <f>$D$11</f>
        <v>110.23</v>
      </c>
      <c r="E310" s="71">
        <f t="shared" ref="E310:AA310" si="179">$D$11</f>
        <v>110.23</v>
      </c>
      <c r="F310" s="71">
        <f t="shared" si="179"/>
        <v>110.23</v>
      </c>
      <c r="G310" s="71">
        <f t="shared" si="179"/>
        <v>110.23</v>
      </c>
      <c r="H310" s="71">
        <f t="shared" si="179"/>
        <v>110.23</v>
      </c>
      <c r="I310" s="71">
        <f t="shared" si="179"/>
        <v>110.23</v>
      </c>
      <c r="J310" s="71">
        <f t="shared" si="179"/>
        <v>110.23</v>
      </c>
      <c r="K310" s="71">
        <f t="shared" si="179"/>
        <v>110.23</v>
      </c>
      <c r="L310" s="71">
        <f t="shared" si="179"/>
        <v>110.23</v>
      </c>
      <c r="M310" s="71">
        <f t="shared" si="179"/>
        <v>110.23</v>
      </c>
      <c r="N310" s="71">
        <f t="shared" si="179"/>
        <v>110.23</v>
      </c>
      <c r="O310" s="71">
        <f t="shared" si="179"/>
        <v>110.23</v>
      </c>
      <c r="P310" s="71">
        <f t="shared" si="179"/>
        <v>110.23</v>
      </c>
      <c r="Q310" s="71">
        <f t="shared" si="179"/>
        <v>110.23</v>
      </c>
      <c r="R310" s="71">
        <f t="shared" si="179"/>
        <v>110.23</v>
      </c>
      <c r="S310" s="71">
        <f t="shared" si="179"/>
        <v>110.23</v>
      </c>
      <c r="T310" s="71">
        <f t="shared" si="179"/>
        <v>110.23</v>
      </c>
      <c r="U310" s="71">
        <f t="shared" si="179"/>
        <v>110.23</v>
      </c>
      <c r="V310" s="71">
        <f t="shared" si="179"/>
        <v>110.23</v>
      </c>
      <c r="W310" s="71">
        <f t="shared" si="179"/>
        <v>110.23</v>
      </c>
      <c r="X310" s="71">
        <f t="shared" si="179"/>
        <v>110.23</v>
      </c>
      <c r="Y310" s="71">
        <f t="shared" si="179"/>
        <v>110.23</v>
      </c>
      <c r="Z310" s="71">
        <f t="shared" si="179"/>
        <v>110.23</v>
      </c>
      <c r="AA310" s="71">
        <f t="shared" si="179"/>
        <v>110.23</v>
      </c>
    </row>
    <row r="311" spans="1:27" ht="12.75" customHeight="1" collapsed="1" x14ac:dyDescent="0.2">
      <c r="A311" s="162" t="s">
        <v>2714</v>
      </c>
      <c r="B311" s="54" t="str">
        <f>"30"&amp;"."&amp;$B$801&amp;"."&amp;$B$802</f>
        <v>30.05.2023</v>
      </c>
      <c r="C311" s="134" t="s">
        <v>76</v>
      </c>
      <c r="D311" s="135">
        <f>ROUND(((D312+D313+D315+D314)/1000),5)</f>
        <v>1.4593799999999999</v>
      </c>
      <c r="E311" s="135">
        <f>ROUND(((E312+E313+E315+E314)/1000),5)</f>
        <v>1.3074699999999999</v>
      </c>
      <c r="F311" s="135">
        <f>ROUND(((F312+F313+F315+F314)/1000),5)</f>
        <v>1.27495</v>
      </c>
      <c r="G311" s="135">
        <f t="shared" ref="G311:AA311" si="180">ROUND(((G312+G313+G315+G314)/1000),5)</f>
        <v>1.24396</v>
      </c>
      <c r="H311" s="135">
        <f t="shared" si="180"/>
        <v>1.24884</v>
      </c>
      <c r="I311" s="135">
        <f t="shared" si="180"/>
        <v>1.3805499999999999</v>
      </c>
      <c r="J311" s="135">
        <f t="shared" si="180"/>
        <v>1.71875</v>
      </c>
      <c r="K311" s="135">
        <f t="shared" si="180"/>
        <v>1.9807900000000001</v>
      </c>
      <c r="L311" s="135">
        <f t="shared" si="180"/>
        <v>2.1476700000000002</v>
      </c>
      <c r="M311" s="135">
        <f t="shared" si="180"/>
        <v>2.21448</v>
      </c>
      <c r="N311" s="135">
        <f t="shared" si="180"/>
        <v>2.2322899999999999</v>
      </c>
      <c r="O311" s="135">
        <f t="shared" si="180"/>
        <v>2.2181999999999999</v>
      </c>
      <c r="P311" s="135">
        <f t="shared" si="180"/>
        <v>2.2101000000000002</v>
      </c>
      <c r="Q311" s="135">
        <f t="shared" si="180"/>
        <v>2.2277200000000001</v>
      </c>
      <c r="R311" s="135">
        <f t="shared" si="180"/>
        <v>2.2248700000000001</v>
      </c>
      <c r="S311" s="135">
        <f t="shared" si="180"/>
        <v>2.2125900000000001</v>
      </c>
      <c r="T311" s="135">
        <f t="shared" si="180"/>
        <v>2.1980499999999998</v>
      </c>
      <c r="U311" s="135">
        <f t="shared" si="180"/>
        <v>2.1876600000000002</v>
      </c>
      <c r="V311" s="135">
        <f t="shared" si="180"/>
        <v>2.1751999999999998</v>
      </c>
      <c r="W311" s="135">
        <f t="shared" si="180"/>
        <v>2.1691500000000001</v>
      </c>
      <c r="X311" s="135">
        <f t="shared" si="180"/>
        <v>2.15978</v>
      </c>
      <c r="Y311" s="135">
        <f t="shared" si="180"/>
        <v>2.16466</v>
      </c>
      <c r="Z311" s="135">
        <f t="shared" si="180"/>
        <v>2.0285500000000001</v>
      </c>
      <c r="AA311" s="135">
        <f t="shared" si="180"/>
        <v>1.67197</v>
      </c>
    </row>
    <row r="312" spans="1:27" ht="12.75" hidden="1" customHeight="1" outlineLevel="1" x14ac:dyDescent="0.2">
      <c r="A312" s="163" t="s">
        <v>2715</v>
      </c>
      <c r="B312" s="94" t="s">
        <v>238</v>
      </c>
      <c r="C312" s="70" t="s">
        <v>79</v>
      </c>
      <c r="D312" s="71">
        <v>1231.08</v>
      </c>
      <c r="E312" s="71">
        <v>1079.17</v>
      </c>
      <c r="F312" s="71">
        <v>1046.6500000000001</v>
      </c>
      <c r="G312" s="71">
        <v>1015.66</v>
      </c>
      <c r="H312" s="71">
        <v>1020.54</v>
      </c>
      <c r="I312" s="71">
        <v>1152.25</v>
      </c>
      <c r="J312" s="71">
        <v>1490.45</v>
      </c>
      <c r="K312" s="71">
        <v>1752.49</v>
      </c>
      <c r="L312" s="71">
        <v>1919.37</v>
      </c>
      <c r="M312" s="71">
        <v>1986.18</v>
      </c>
      <c r="N312" s="71">
        <v>2003.99</v>
      </c>
      <c r="O312" s="71">
        <v>1989.9</v>
      </c>
      <c r="P312" s="71">
        <v>1981.8</v>
      </c>
      <c r="Q312" s="71">
        <v>1999.42</v>
      </c>
      <c r="R312" s="71">
        <v>1996.57</v>
      </c>
      <c r="S312" s="71">
        <v>1984.29</v>
      </c>
      <c r="T312" s="71">
        <v>1969.75</v>
      </c>
      <c r="U312" s="71">
        <v>1959.36</v>
      </c>
      <c r="V312" s="71">
        <v>1946.9</v>
      </c>
      <c r="W312" s="71">
        <v>1940.85</v>
      </c>
      <c r="X312" s="71">
        <v>1931.48</v>
      </c>
      <c r="Y312" s="71">
        <v>1936.36</v>
      </c>
      <c r="Z312" s="71">
        <v>1800.25</v>
      </c>
      <c r="AA312" s="71">
        <v>1443.67</v>
      </c>
    </row>
    <row r="313" spans="1:27" ht="12.75" hidden="1" customHeight="1" outlineLevel="1" x14ac:dyDescent="0.2">
      <c r="A313" s="163" t="s">
        <v>2716</v>
      </c>
      <c r="B313" s="94" t="s">
        <v>90</v>
      </c>
      <c r="C313" s="70" t="s">
        <v>79</v>
      </c>
      <c r="D313" s="71">
        <f>$D$168</f>
        <v>113.12</v>
      </c>
      <c r="E313" s="71">
        <f>$D$168</f>
        <v>113.12</v>
      </c>
      <c r="F313" s="71">
        <f t="shared" ref="F313:AA313" si="181">$D$168</f>
        <v>113.12</v>
      </c>
      <c r="G313" s="71">
        <f t="shared" si="181"/>
        <v>113.12</v>
      </c>
      <c r="H313" s="71">
        <f t="shared" si="181"/>
        <v>113.12</v>
      </c>
      <c r="I313" s="71">
        <f t="shared" si="181"/>
        <v>113.12</v>
      </c>
      <c r="J313" s="71">
        <f t="shared" si="181"/>
        <v>113.12</v>
      </c>
      <c r="K313" s="71">
        <f t="shared" si="181"/>
        <v>113.12</v>
      </c>
      <c r="L313" s="71">
        <f t="shared" si="181"/>
        <v>113.12</v>
      </c>
      <c r="M313" s="71">
        <f t="shared" si="181"/>
        <v>113.12</v>
      </c>
      <c r="N313" s="71">
        <f t="shared" si="181"/>
        <v>113.12</v>
      </c>
      <c r="O313" s="71">
        <f t="shared" si="181"/>
        <v>113.12</v>
      </c>
      <c r="P313" s="71">
        <f t="shared" si="181"/>
        <v>113.12</v>
      </c>
      <c r="Q313" s="71">
        <f t="shared" si="181"/>
        <v>113.12</v>
      </c>
      <c r="R313" s="71">
        <f t="shared" si="181"/>
        <v>113.12</v>
      </c>
      <c r="S313" s="71">
        <f t="shared" si="181"/>
        <v>113.12</v>
      </c>
      <c r="T313" s="71">
        <f t="shared" si="181"/>
        <v>113.12</v>
      </c>
      <c r="U313" s="71">
        <f t="shared" si="181"/>
        <v>113.12</v>
      </c>
      <c r="V313" s="71">
        <f t="shared" si="181"/>
        <v>113.12</v>
      </c>
      <c r="W313" s="71">
        <f t="shared" si="181"/>
        <v>113.12</v>
      </c>
      <c r="X313" s="71">
        <f t="shared" si="181"/>
        <v>113.12</v>
      </c>
      <c r="Y313" s="71">
        <f t="shared" si="181"/>
        <v>113.12</v>
      </c>
      <c r="Z313" s="71">
        <f t="shared" si="181"/>
        <v>113.12</v>
      </c>
      <c r="AA313" s="71">
        <f t="shared" si="181"/>
        <v>113.12</v>
      </c>
    </row>
    <row r="314" spans="1:27" ht="12.75" hidden="1" customHeight="1" outlineLevel="1" x14ac:dyDescent="0.2">
      <c r="A314" s="163" t="s">
        <v>2717</v>
      </c>
      <c r="B314" s="94" t="s">
        <v>83</v>
      </c>
      <c r="C314" s="70" t="s">
        <v>79</v>
      </c>
      <c r="D314" s="71">
        <v>4.95</v>
      </c>
      <c r="E314" s="71">
        <v>4.95</v>
      </c>
      <c r="F314" s="71">
        <v>4.95</v>
      </c>
      <c r="G314" s="71">
        <v>4.95</v>
      </c>
      <c r="H314" s="71">
        <v>4.95</v>
      </c>
      <c r="I314" s="71">
        <v>4.95</v>
      </c>
      <c r="J314" s="71">
        <v>4.95</v>
      </c>
      <c r="K314" s="71">
        <v>4.95</v>
      </c>
      <c r="L314" s="71">
        <v>4.95</v>
      </c>
      <c r="M314" s="71">
        <v>4.95</v>
      </c>
      <c r="N314" s="71">
        <v>4.95</v>
      </c>
      <c r="O314" s="71">
        <v>4.95</v>
      </c>
      <c r="P314" s="71">
        <v>4.95</v>
      </c>
      <c r="Q314" s="71">
        <v>4.95</v>
      </c>
      <c r="R314" s="71">
        <v>4.95</v>
      </c>
      <c r="S314" s="71">
        <v>4.95</v>
      </c>
      <c r="T314" s="71">
        <v>4.95</v>
      </c>
      <c r="U314" s="71">
        <v>4.95</v>
      </c>
      <c r="V314" s="71">
        <v>4.95</v>
      </c>
      <c r="W314" s="71">
        <v>4.95</v>
      </c>
      <c r="X314" s="71">
        <v>4.95</v>
      </c>
      <c r="Y314" s="71">
        <v>4.95</v>
      </c>
      <c r="Z314" s="71">
        <v>4.95</v>
      </c>
      <c r="AA314" s="71">
        <v>4.95</v>
      </c>
    </row>
    <row r="315" spans="1:27" ht="12.75" hidden="1" customHeight="1" outlineLevel="1" x14ac:dyDescent="0.2">
      <c r="A315" s="163" t="s">
        <v>2718</v>
      </c>
      <c r="B315" s="94" t="s">
        <v>81</v>
      </c>
      <c r="C315" s="70" t="s">
        <v>79</v>
      </c>
      <c r="D315" s="71">
        <f>$D$11</f>
        <v>110.23</v>
      </c>
      <c r="E315" s="71">
        <f t="shared" ref="E315:AA315" si="182">$D$11</f>
        <v>110.23</v>
      </c>
      <c r="F315" s="71">
        <f t="shared" si="182"/>
        <v>110.23</v>
      </c>
      <c r="G315" s="71">
        <f t="shared" si="182"/>
        <v>110.23</v>
      </c>
      <c r="H315" s="71">
        <f t="shared" si="182"/>
        <v>110.23</v>
      </c>
      <c r="I315" s="71">
        <f t="shared" si="182"/>
        <v>110.23</v>
      </c>
      <c r="J315" s="71">
        <f t="shared" si="182"/>
        <v>110.23</v>
      </c>
      <c r="K315" s="71">
        <f t="shared" si="182"/>
        <v>110.23</v>
      </c>
      <c r="L315" s="71">
        <f t="shared" si="182"/>
        <v>110.23</v>
      </c>
      <c r="M315" s="71">
        <f t="shared" si="182"/>
        <v>110.23</v>
      </c>
      <c r="N315" s="71">
        <f t="shared" si="182"/>
        <v>110.23</v>
      </c>
      <c r="O315" s="71">
        <f t="shared" si="182"/>
        <v>110.23</v>
      </c>
      <c r="P315" s="71">
        <f t="shared" si="182"/>
        <v>110.23</v>
      </c>
      <c r="Q315" s="71">
        <f t="shared" si="182"/>
        <v>110.23</v>
      </c>
      <c r="R315" s="71">
        <f t="shared" si="182"/>
        <v>110.23</v>
      </c>
      <c r="S315" s="71">
        <f t="shared" si="182"/>
        <v>110.23</v>
      </c>
      <c r="T315" s="71">
        <f t="shared" si="182"/>
        <v>110.23</v>
      </c>
      <c r="U315" s="71">
        <f t="shared" si="182"/>
        <v>110.23</v>
      </c>
      <c r="V315" s="71">
        <f t="shared" si="182"/>
        <v>110.23</v>
      </c>
      <c r="W315" s="71">
        <f t="shared" si="182"/>
        <v>110.23</v>
      </c>
      <c r="X315" s="71">
        <f t="shared" si="182"/>
        <v>110.23</v>
      </c>
      <c r="Y315" s="71">
        <f t="shared" si="182"/>
        <v>110.23</v>
      </c>
      <c r="Z315" s="71">
        <f t="shared" si="182"/>
        <v>110.23</v>
      </c>
      <c r="AA315" s="71">
        <f t="shared" si="182"/>
        <v>110.23</v>
      </c>
    </row>
    <row r="316" spans="1:27" ht="12.75" customHeight="1" collapsed="1" x14ac:dyDescent="0.2">
      <c r="A316" s="162" t="s">
        <v>2719</v>
      </c>
      <c r="B316" s="54" t="str">
        <f>"31"&amp;"."&amp;$B$801&amp;"."&amp;$B$802</f>
        <v>31.05.2023</v>
      </c>
      <c r="C316" s="134" t="s">
        <v>76</v>
      </c>
      <c r="D316" s="135">
        <f>ROUND(((D317+D318+D320+D319)/1000),5)</f>
        <v>1.41222</v>
      </c>
      <c r="E316" s="135">
        <f>ROUND(((E317+E318+E320+E319)/1000),5)</f>
        <v>1.27813</v>
      </c>
      <c r="F316" s="135">
        <f>ROUND(((F317+F318+F320+F319)/1000),5)</f>
        <v>1.20597</v>
      </c>
      <c r="G316" s="135">
        <f t="shared" ref="G316:AA316" si="183">ROUND(((G317+G318+G320+G319)/1000),5)</f>
        <v>1.1565099999999999</v>
      </c>
      <c r="H316" s="135">
        <f t="shared" si="183"/>
        <v>1.13697</v>
      </c>
      <c r="I316" s="135">
        <f t="shared" si="183"/>
        <v>1.2902899999999999</v>
      </c>
      <c r="J316" s="135">
        <f t="shared" si="183"/>
        <v>1.6687099999999999</v>
      </c>
      <c r="K316" s="135">
        <f t="shared" si="183"/>
        <v>1.9174500000000001</v>
      </c>
      <c r="L316" s="135">
        <f t="shared" si="183"/>
        <v>2.1657000000000002</v>
      </c>
      <c r="M316" s="135">
        <f t="shared" si="183"/>
        <v>2.22472</v>
      </c>
      <c r="N316" s="135">
        <f t="shared" si="183"/>
        <v>2.2469800000000002</v>
      </c>
      <c r="O316" s="135">
        <f t="shared" si="183"/>
        <v>2.24011</v>
      </c>
      <c r="P316" s="135">
        <f t="shared" si="183"/>
        <v>2.2228300000000001</v>
      </c>
      <c r="Q316" s="135">
        <f t="shared" si="183"/>
        <v>2.2432099999999999</v>
      </c>
      <c r="R316" s="135">
        <f t="shared" si="183"/>
        <v>2.2473700000000001</v>
      </c>
      <c r="S316" s="135">
        <f t="shared" si="183"/>
        <v>2.27027</v>
      </c>
      <c r="T316" s="135">
        <f t="shared" si="183"/>
        <v>2.2595100000000001</v>
      </c>
      <c r="U316" s="135">
        <f t="shared" si="183"/>
        <v>2.2424200000000001</v>
      </c>
      <c r="V316" s="135">
        <f t="shared" si="183"/>
        <v>2.2275100000000001</v>
      </c>
      <c r="W316" s="135">
        <f t="shared" si="183"/>
        <v>2.2059000000000002</v>
      </c>
      <c r="X316" s="135">
        <f t="shared" si="183"/>
        <v>2.19753</v>
      </c>
      <c r="Y316" s="135">
        <f t="shared" si="183"/>
        <v>2.1952699999999998</v>
      </c>
      <c r="Z316" s="135">
        <f t="shared" si="183"/>
        <v>2.0526900000000001</v>
      </c>
      <c r="AA316" s="135">
        <f t="shared" si="183"/>
        <v>1.72488</v>
      </c>
    </row>
    <row r="317" spans="1:27" ht="12.75" hidden="1" customHeight="1" outlineLevel="1" x14ac:dyDescent="0.2">
      <c r="A317" s="163" t="s">
        <v>2720</v>
      </c>
      <c r="B317" s="94" t="s">
        <v>238</v>
      </c>
      <c r="C317" s="70" t="s">
        <v>79</v>
      </c>
      <c r="D317" s="71">
        <v>1183.92</v>
      </c>
      <c r="E317" s="71">
        <v>1049.83</v>
      </c>
      <c r="F317" s="71">
        <v>977.67</v>
      </c>
      <c r="G317" s="71">
        <v>928.21</v>
      </c>
      <c r="H317" s="71">
        <v>908.67</v>
      </c>
      <c r="I317" s="71">
        <v>1061.99</v>
      </c>
      <c r="J317" s="71">
        <v>1440.41</v>
      </c>
      <c r="K317" s="71">
        <v>1689.15</v>
      </c>
      <c r="L317" s="71">
        <v>1937.4</v>
      </c>
      <c r="M317" s="71">
        <v>1996.42</v>
      </c>
      <c r="N317" s="71">
        <v>2018.68</v>
      </c>
      <c r="O317" s="71">
        <v>2011.81</v>
      </c>
      <c r="P317" s="71">
        <v>1994.53</v>
      </c>
      <c r="Q317" s="71">
        <v>2014.91</v>
      </c>
      <c r="R317" s="71">
        <v>2019.07</v>
      </c>
      <c r="S317" s="71">
        <v>2041.97</v>
      </c>
      <c r="T317" s="71">
        <v>2031.21</v>
      </c>
      <c r="U317" s="71">
        <v>2014.12</v>
      </c>
      <c r="V317" s="71">
        <v>1999.21</v>
      </c>
      <c r="W317" s="71">
        <v>1977.6</v>
      </c>
      <c r="X317" s="71">
        <v>1969.23</v>
      </c>
      <c r="Y317" s="71">
        <v>1966.97</v>
      </c>
      <c r="Z317" s="71">
        <v>1824.39</v>
      </c>
      <c r="AA317" s="71">
        <v>1496.58</v>
      </c>
    </row>
    <row r="318" spans="1:27" ht="12.75" hidden="1" customHeight="1" outlineLevel="1" x14ac:dyDescent="0.2">
      <c r="A318" s="163" t="s">
        <v>2721</v>
      </c>
      <c r="B318" s="94" t="s">
        <v>90</v>
      </c>
      <c r="C318" s="70" t="s">
        <v>79</v>
      </c>
      <c r="D318" s="71">
        <f>$D$168</f>
        <v>113.12</v>
      </c>
      <c r="E318" s="71">
        <f>$D$168</f>
        <v>113.12</v>
      </c>
      <c r="F318" s="71">
        <f t="shared" ref="F318:AA318" si="184">$D$168</f>
        <v>113.12</v>
      </c>
      <c r="G318" s="71">
        <f t="shared" si="184"/>
        <v>113.12</v>
      </c>
      <c r="H318" s="71">
        <f t="shared" si="184"/>
        <v>113.12</v>
      </c>
      <c r="I318" s="71">
        <f t="shared" si="184"/>
        <v>113.12</v>
      </c>
      <c r="J318" s="71">
        <f t="shared" si="184"/>
        <v>113.12</v>
      </c>
      <c r="K318" s="71">
        <f t="shared" si="184"/>
        <v>113.12</v>
      </c>
      <c r="L318" s="71">
        <f t="shared" si="184"/>
        <v>113.12</v>
      </c>
      <c r="M318" s="71">
        <f t="shared" si="184"/>
        <v>113.12</v>
      </c>
      <c r="N318" s="71">
        <f t="shared" si="184"/>
        <v>113.12</v>
      </c>
      <c r="O318" s="71">
        <f t="shared" si="184"/>
        <v>113.12</v>
      </c>
      <c r="P318" s="71">
        <f t="shared" si="184"/>
        <v>113.12</v>
      </c>
      <c r="Q318" s="71">
        <f t="shared" si="184"/>
        <v>113.12</v>
      </c>
      <c r="R318" s="71">
        <f t="shared" si="184"/>
        <v>113.12</v>
      </c>
      <c r="S318" s="71">
        <f t="shared" si="184"/>
        <v>113.12</v>
      </c>
      <c r="T318" s="71">
        <f t="shared" si="184"/>
        <v>113.12</v>
      </c>
      <c r="U318" s="71">
        <f t="shared" si="184"/>
        <v>113.12</v>
      </c>
      <c r="V318" s="71">
        <f t="shared" si="184"/>
        <v>113.12</v>
      </c>
      <c r="W318" s="71">
        <f t="shared" si="184"/>
        <v>113.12</v>
      </c>
      <c r="X318" s="71">
        <f t="shared" si="184"/>
        <v>113.12</v>
      </c>
      <c r="Y318" s="71">
        <f t="shared" si="184"/>
        <v>113.12</v>
      </c>
      <c r="Z318" s="71">
        <f t="shared" si="184"/>
        <v>113.12</v>
      </c>
      <c r="AA318" s="71">
        <f t="shared" si="184"/>
        <v>113.12</v>
      </c>
    </row>
    <row r="319" spans="1:27" ht="12.75" hidden="1" customHeight="1" outlineLevel="1" x14ac:dyDescent="0.2">
      <c r="A319" s="163" t="s">
        <v>2722</v>
      </c>
      <c r="B319" s="94" t="s">
        <v>83</v>
      </c>
      <c r="C319" s="70" t="s">
        <v>79</v>
      </c>
      <c r="D319" s="71">
        <v>4.95</v>
      </c>
      <c r="E319" s="71">
        <v>4.95</v>
      </c>
      <c r="F319" s="71">
        <v>4.95</v>
      </c>
      <c r="G319" s="71">
        <v>4.95</v>
      </c>
      <c r="H319" s="71">
        <v>4.95</v>
      </c>
      <c r="I319" s="71">
        <v>4.95</v>
      </c>
      <c r="J319" s="71">
        <v>4.95</v>
      </c>
      <c r="K319" s="71">
        <v>4.95</v>
      </c>
      <c r="L319" s="71">
        <v>4.95</v>
      </c>
      <c r="M319" s="71">
        <v>4.95</v>
      </c>
      <c r="N319" s="71">
        <v>4.95</v>
      </c>
      <c r="O319" s="71">
        <v>4.95</v>
      </c>
      <c r="P319" s="71">
        <v>4.95</v>
      </c>
      <c r="Q319" s="71">
        <v>4.95</v>
      </c>
      <c r="R319" s="71">
        <v>4.95</v>
      </c>
      <c r="S319" s="71">
        <v>4.95</v>
      </c>
      <c r="T319" s="71">
        <v>4.95</v>
      </c>
      <c r="U319" s="71">
        <v>4.95</v>
      </c>
      <c r="V319" s="71">
        <v>4.95</v>
      </c>
      <c r="W319" s="71">
        <v>4.95</v>
      </c>
      <c r="X319" s="71">
        <v>4.95</v>
      </c>
      <c r="Y319" s="71">
        <v>4.95</v>
      </c>
      <c r="Z319" s="71">
        <v>4.95</v>
      </c>
      <c r="AA319" s="71">
        <v>4.95</v>
      </c>
    </row>
    <row r="320" spans="1:27" ht="12.75" hidden="1" customHeight="1" outlineLevel="1" x14ac:dyDescent="0.2">
      <c r="A320" s="163" t="s">
        <v>2723</v>
      </c>
      <c r="B320" s="94" t="s">
        <v>81</v>
      </c>
      <c r="C320" s="70" t="s">
        <v>79</v>
      </c>
      <c r="D320" s="71">
        <f>$D$11</f>
        <v>110.23</v>
      </c>
      <c r="E320" s="71">
        <f t="shared" ref="E320:AA320" si="185">$D$11</f>
        <v>110.23</v>
      </c>
      <c r="F320" s="71">
        <f t="shared" si="185"/>
        <v>110.23</v>
      </c>
      <c r="G320" s="71">
        <f t="shared" si="185"/>
        <v>110.23</v>
      </c>
      <c r="H320" s="71">
        <f t="shared" si="185"/>
        <v>110.23</v>
      </c>
      <c r="I320" s="71">
        <f t="shared" si="185"/>
        <v>110.23</v>
      </c>
      <c r="J320" s="71">
        <f t="shared" si="185"/>
        <v>110.23</v>
      </c>
      <c r="K320" s="71">
        <f t="shared" si="185"/>
        <v>110.23</v>
      </c>
      <c r="L320" s="71">
        <f t="shared" si="185"/>
        <v>110.23</v>
      </c>
      <c r="M320" s="71">
        <f t="shared" si="185"/>
        <v>110.23</v>
      </c>
      <c r="N320" s="71">
        <f t="shared" si="185"/>
        <v>110.23</v>
      </c>
      <c r="O320" s="71">
        <f t="shared" si="185"/>
        <v>110.23</v>
      </c>
      <c r="P320" s="71">
        <f t="shared" si="185"/>
        <v>110.23</v>
      </c>
      <c r="Q320" s="71">
        <f t="shared" si="185"/>
        <v>110.23</v>
      </c>
      <c r="R320" s="71">
        <f t="shared" si="185"/>
        <v>110.23</v>
      </c>
      <c r="S320" s="71">
        <f t="shared" si="185"/>
        <v>110.23</v>
      </c>
      <c r="T320" s="71">
        <f t="shared" si="185"/>
        <v>110.23</v>
      </c>
      <c r="U320" s="71">
        <f t="shared" si="185"/>
        <v>110.23</v>
      </c>
      <c r="V320" s="71">
        <f t="shared" si="185"/>
        <v>110.23</v>
      </c>
      <c r="W320" s="71">
        <f t="shared" si="185"/>
        <v>110.23</v>
      </c>
      <c r="X320" s="71">
        <f t="shared" si="185"/>
        <v>110.23</v>
      </c>
      <c r="Y320" s="71">
        <f t="shared" si="185"/>
        <v>110.23</v>
      </c>
      <c r="Z320" s="71">
        <f t="shared" si="185"/>
        <v>110.23</v>
      </c>
      <c r="AA320" s="71">
        <f t="shared" si="185"/>
        <v>110.23</v>
      </c>
    </row>
    <row r="321" spans="1:27" ht="12.75" customHeight="1" collapsed="1" x14ac:dyDescent="0.2">
      <c r="A321" s="164"/>
      <c r="B321" s="165" t="s">
        <v>392</v>
      </c>
      <c r="C321" s="166"/>
      <c r="D321" s="167"/>
      <c r="E321" s="167"/>
      <c r="F321" s="167"/>
      <c r="G321" s="167"/>
      <c r="I321" s="66"/>
    </row>
    <row r="322" spans="1:27" ht="12.75" customHeight="1" x14ac:dyDescent="0.2">
      <c r="A322" s="164"/>
      <c r="B322" s="165" t="s">
        <v>392</v>
      </c>
      <c r="C322" s="166"/>
      <c r="D322" s="167"/>
      <c r="E322" s="167"/>
      <c r="F322" s="167"/>
      <c r="G322" s="167"/>
      <c r="I322" s="66"/>
    </row>
    <row r="323" spans="1:27" ht="12.75" customHeight="1" x14ac:dyDescent="0.2">
      <c r="A323" s="157" t="s">
        <v>549</v>
      </c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9"/>
    </row>
    <row r="324" spans="1:27" ht="25.5" x14ac:dyDescent="0.2">
      <c r="A324" s="160" t="s">
        <v>64</v>
      </c>
      <c r="B324" s="161" t="s">
        <v>210</v>
      </c>
      <c r="C324" s="160" t="s">
        <v>211</v>
      </c>
      <c r="D324" s="161" t="s">
        <v>212</v>
      </c>
      <c r="E324" s="161" t="s">
        <v>213</v>
      </c>
      <c r="F324" s="161" t="s">
        <v>214</v>
      </c>
      <c r="G324" s="161" t="s">
        <v>215</v>
      </c>
      <c r="H324" s="161" t="s">
        <v>216</v>
      </c>
      <c r="I324" s="161" t="s">
        <v>217</v>
      </c>
      <c r="J324" s="161" t="s">
        <v>218</v>
      </c>
      <c r="K324" s="161" t="s">
        <v>219</v>
      </c>
      <c r="L324" s="161" t="s">
        <v>220</v>
      </c>
      <c r="M324" s="161" t="s">
        <v>221</v>
      </c>
      <c r="N324" s="161" t="s">
        <v>222</v>
      </c>
      <c r="O324" s="161" t="s">
        <v>223</v>
      </c>
      <c r="P324" s="161" t="s">
        <v>224</v>
      </c>
      <c r="Q324" s="161" t="s">
        <v>225</v>
      </c>
      <c r="R324" s="161" t="s">
        <v>226</v>
      </c>
      <c r="S324" s="161" t="s">
        <v>227</v>
      </c>
      <c r="T324" s="161" t="s">
        <v>228</v>
      </c>
      <c r="U324" s="161" t="s">
        <v>229</v>
      </c>
      <c r="V324" s="161" t="s">
        <v>230</v>
      </c>
      <c r="W324" s="161" t="s">
        <v>231</v>
      </c>
      <c r="X324" s="161" t="s">
        <v>232</v>
      </c>
      <c r="Y324" s="161" t="s">
        <v>233</v>
      </c>
      <c r="Z324" s="161" t="s">
        <v>234</v>
      </c>
      <c r="AA324" s="161" t="s">
        <v>235</v>
      </c>
    </row>
    <row r="325" spans="1:27" ht="12.75" customHeight="1" x14ac:dyDescent="0.2">
      <c r="A325" s="162" t="s">
        <v>2724</v>
      </c>
      <c r="B325" s="54" t="str">
        <f>"01"&amp;"."&amp;$B$801&amp;"."&amp;$B$802</f>
        <v>01.05.2023</v>
      </c>
      <c r="C325" s="134" t="s">
        <v>76</v>
      </c>
      <c r="D325" s="135">
        <f>ROUND(((D326+D327+D329+D328)/1000),5)</f>
        <v>1.8654299999999999</v>
      </c>
      <c r="E325" s="135">
        <f>ROUND(((E326+E327+E329+E328)/1000),5)</f>
        <v>1.7354700000000001</v>
      </c>
      <c r="F325" s="135">
        <f>ROUND(((F326+F327+F329+F328)/1000),5)</f>
        <v>1.64219</v>
      </c>
      <c r="G325" s="135">
        <f t="shared" ref="G325:AA325" si="186">ROUND(((G326+G327+G329+G328)/1000),5)</f>
        <v>1.5758099999999999</v>
      </c>
      <c r="H325" s="135">
        <f t="shared" si="186"/>
        <v>1.55629</v>
      </c>
      <c r="I325" s="135">
        <f t="shared" si="186"/>
        <v>1.5669900000000001</v>
      </c>
      <c r="J325" s="135">
        <f t="shared" si="186"/>
        <v>1.5966</v>
      </c>
      <c r="K325" s="135">
        <f t="shared" si="186"/>
        <v>1.7653799999999999</v>
      </c>
      <c r="L325" s="135">
        <f t="shared" si="186"/>
        <v>2.0189300000000001</v>
      </c>
      <c r="M325" s="135">
        <f t="shared" si="186"/>
        <v>2.1977099999999998</v>
      </c>
      <c r="N325" s="135">
        <f t="shared" si="186"/>
        <v>2.2125499999999998</v>
      </c>
      <c r="O325" s="135">
        <f t="shared" si="186"/>
        <v>2.2097000000000002</v>
      </c>
      <c r="P325" s="135">
        <f t="shared" si="186"/>
        <v>2.1996899999999999</v>
      </c>
      <c r="Q325" s="135">
        <f t="shared" si="186"/>
        <v>2.1995499999999999</v>
      </c>
      <c r="R325" s="135">
        <f t="shared" si="186"/>
        <v>2.1832400000000001</v>
      </c>
      <c r="S325" s="135">
        <f t="shared" si="186"/>
        <v>2.2241499999999998</v>
      </c>
      <c r="T325" s="135">
        <f t="shared" si="186"/>
        <v>2.25922</v>
      </c>
      <c r="U325" s="135">
        <f t="shared" si="186"/>
        <v>2.2747600000000001</v>
      </c>
      <c r="V325" s="135">
        <f t="shared" si="186"/>
        <v>2.3143799999999999</v>
      </c>
      <c r="W325" s="135">
        <f t="shared" si="186"/>
        <v>2.3939400000000002</v>
      </c>
      <c r="X325" s="135">
        <f t="shared" si="186"/>
        <v>2.5835400000000002</v>
      </c>
      <c r="Y325" s="135">
        <f t="shared" si="186"/>
        <v>2.38367</v>
      </c>
      <c r="Z325" s="135">
        <f t="shared" si="186"/>
        <v>2.1832699999999998</v>
      </c>
      <c r="AA325" s="135">
        <f t="shared" si="186"/>
        <v>1.9819599999999999</v>
      </c>
    </row>
    <row r="326" spans="1:27" ht="12.75" hidden="1" customHeight="1" outlineLevel="1" x14ac:dyDescent="0.2">
      <c r="A326" s="163" t="s">
        <v>2725</v>
      </c>
      <c r="B326" s="94" t="s">
        <v>238</v>
      </c>
      <c r="C326" s="70" t="s">
        <v>79</v>
      </c>
      <c r="D326" s="71">
        <v>1533.22</v>
      </c>
      <c r="E326" s="71">
        <v>1403.26</v>
      </c>
      <c r="F326" s="71">
        <v>1309.98</v>
      </c>
      <c r="G326" s="71">
        <v>1243.5999999999999</v>
      </c>
      <c r="H326" s="71">
        <v>1224.08</v>
      </c>
      <c r="I326" s="71">
        <v>1234.78</v>
      </c>
      <c r="J326" s="71">
        <v>1264.3900000000001</v>
      </c>
      <c r="K326" s="71">
        <v>1433.17</v>
      </c>
      <c r="L326" s="71">
        <v>1686.72</v>
      </c>
      <c r="M326" s="71">
        <v>1865.5</v>
      </c>
      <c r="N326" s="71">
        <v>1880.34</v>
      </c>
      <c r="O326" s="71">
        <v>1877.49</v>
      </c>
      <c r="P326" s="71">
        <v>1867.48</v>
      </c>
      <c r="Q326" s="71">
        <v>1867.34</v>
      </c>
      <c r="R326" s="71">
        <v>1851.03</v>
      </c>
      <c r="S326" s="71">
        <v>1891.94</v>
      </c>
      <c r="T326" s="71">
        <v>1927.01</v>
      </c>
      <c r="U326" s="71">
        <v>1942.55</v>
      </c>
      <c r="V326" s="71">
        <v>1982.17</v>
      </c>
      <c r="W326" s="71">
        <v>2061.73</v>
      </c>
      <c r="X326" s="71">
        <v>2251.33</v>
      </c>
      <c r="Y326" s="71">
        <v>2051.46</v>
      </c>
      <c r="Z326" s="71">
        <v>1851.06</v>
      </c>
      <c r="AA326" s="71">
        <v>1649.75</v>
      </c>
    </row>
    <row r="327" spans="1:27" ht="12.75" hidden="1" customHeight="1" outlineLevel="1" x14ac:dyDescent="0.2">
      <c r="A327" s="163" t="s">
        <v>2726</v>
      </c>
      <c r="B327" s="94" t="s">
        <v>90</v>
      </c>
      <c r="C327" s="70" t="s">
        <v>79</v>
      </c>
      <c r="D327" s="71">
        <v>217.03</v>
      </c>
      <c r="E327" s="71">
        <f>$D$327</f>
        <v>217.03</v>
      </c>
      <c r="F327" s="71">
        <f t="shared" ref="F327:AA327" si="187">$D$327</f>
        <v>217.03</v>
      </c>
      <c r="G327" s="71">
        <f t="shared" si="187"/>
        <v>217.03</v>
      </c>
      <c r="H327" s="71">
        <f t="shared" si="187"/>
        <v>217.03</v>
      </c>
      <c r="I327" s="71">
        <f t="shared" si="187"/>
        <v>217.03</v>
      </c>
      <c r="J327" s="71">
        <f t="shared" si="187"/>
        <v>217.03</v>
      </c>
      <c r="K327" s="71">
        <f t="shared" si="187"/>
        <v>217.03</v>
      </c>
      <c r="L327" s="71">
        <f t="shared" si="187"/>
        <v>217.03</v>
      </c>
      <c r="M327" s="71">
        <f t="shared" si="187"/>
        <v>217.03</v>
      </c>
      <c r="N327" s="71">
        <f t="shared" si="187"/>
        <v>217.03</v>
      </c>
      <c r="O327" s="71">
        <f t="shared" si="187"/>
        <v>217.03</v>
      </c>
      <c r="P327" s="71">
        <f t="shared" si="187"/>
        <v>217.03</v>
      </c>
      <c r="Q327" s="71">
        <f t="shared" si="187"/>
        <v>217.03</v>
      </c>
      <c r="R327" s="71">
        <f t="shared" si="187"/>
        <v>217.03</v>
      </c>
      <c r="S327" s="71">
        <f t="shared" si="187"/>
        <v>217.03</v>
      </c>
      <c r="T327" s="71">
        <f t="shared" si="187"/>
        <v>217.03</v>
      </c>
      <c r="U327" s="71">
        <f t="shared" si="187"/>
        <v>217.03</v>
      </c>
      <c r="V327" s="71">
        <f t="shared" si="187"/>
        <v>217.03</v>
      </c>
      <c r="W327" s="71">
        <f t="shared" si="187"/>
        <v>217.03</v>
      </c>
      <c r="X327" s="71">
        <f t="shared" si="187"/>
        <v>217.03</v>
      </c>
      <c r="Y327" s="71">
        <f t="shared" si="187"/>
        <v>217.03</v>
      </c>
      <c r="Z327" s="71">
        <f t="shared" si="187"/>
        <v>217.03</v>
      </c>
      <c r="AA327" s="71">
        <f t="shared" si="187"/>
        <v>217.03</v>
      </c>
    </row>
    <row r="328" spans="1:27" ht="12.75" hidden="1" customHeight="1" outlineLevel="1" x14ac:dyDescent="0.2">
      <c r="A328" s="163" t="s">
        <v>2727</v>
      </c>
      <c r="B328" s="94" t="s">
        <v>83</v>
      </c>
      <c r="C328" s="70" t="s">
        <v>79</v>
      </c>
      <c r="D328" s="71">
        <v>4.95</v>
      </c>
      <c r="E328" s="71">
        <v>4.95</v>
      </c>
      <c r="F328" s="71">
        <v>4.95</v>
      </c>
      <c r="G328" s="71">
        <v>4.95</v>
      </c>
      <c r="H328" s="71">
        <v>4.95</v>
      </c>
      <c r="I328" s="71">
        <v>4.95</v>
      </c>
      <c r="J328" s="71">
        <v>4.95</v>
      </c>
      <c r="K328" s="71">
        <v>4.95</v>
      </c>
      <c r="L328" s="71">
        <v>4.95</v>
      </c>
      <c r="M328" s="71">
        <v>4.95</v>
      </c>
      <c r="N328" s="71">
        <v>4.95</v>
      </c>
      <c r="O328" s="71">
        <v>4.95</v>
      </c>
      <c r="P328" s="71">
        <v>4.95</v>
      </c>
      <c r="Q328" s="71">
        <v>4.95</v>
      </c>
      <c r="R328" s="71">
        <v>4.95</v>
      </c>
      <c r="S328" s="71">
        <v>4.95</v>
      </c>
      <c r="T328" s="71">
        <v>4.95</v>
      </c>
      <c r="U328" s="71">
        <v>4.95</v>
      </c>
      <c r="V328" s="71">
        <v>4.95</v>
      </c>
      <c r="W328" s="71">
        <v>4.95</v>
      </c>
      <c r="X328" s="71">
        <v>4.95</v>
      </c>
      <c r="Y328" s="71">
        <v>4.95</v>
      </c>
      <c r="Z328" s="71">
        <v>4.95</v>
      </c>
      <c r="AA328" s="71">
        <v>4.95</v>
      </c>
    </row>
    <row r="329" spans="1:27" ht="12.75" hidden="1" customHeight="1" outlineLevel="1" x14ac:dyDescent="0.2">
      <c r="A329" s="163" t="s">
        <v>2728</v>
      </c>
      <c r="B329" s="94" t="s">
        <v>81</v>
      </c>
      <c r="C329" s="70" t="s">
        <v>79</v>
      </c>
      <c r="D329" s="71">
        <f>$D$11</f>
        <v>110.23</v>
      </c>
      <c r="E329" s="71">
        <f t="shared" ref="E329:AA329" si="188">$D$11</f>
        <v>110.23</v>
      </c>
      <c r="F329" s="71">
        <f t="shared" si="188"/>
        <v>110.23</v>
      </c>
      <c r="G329" s="71">
        <f t="shared" si="188"/>
        <v>110.23</v>
      </c>
      <c r="H329" s="71">
        <f t="shared" si="188"/>
        <v>110.23</v>
      </c>
      <c r="I329" s="71">
        <f t="shared" si="188"/>
        <v>110.23</v>
      </c>
      <c r="J329" s="71">
        <f t="shared" si="188"/>
        <v>110.23</v>
      </c>
      <c r="K329" s="71">
        <f t="shared" si="188"/>
        <v>110.23</v>
      </c>
      <c r="L329" s="71">
        <f t="shared" si="188"/>
        <v>110.23</v>
      </c>
      <c r="M329" s="71">
        <f t="shared" si="188"/>
        <v>110.23</v>
      </c>
      <c r="N329" s="71">
        <f t="shared" si="188"/>
        <v>110.23</v>
      </c>
      <c r="O329" s="71">
        <f t="shared" si="188"/>
        <v>110.23</v>
      </c>
      <c r="P329" s="71">
        <f t="shared" si="188"/>
        <v>110.23</v>
      </c>
      <c r="Q329" s="71">
        <f t="shared" si="188"/>
        <v>110.23</v>
      </c>
      <c r="R329" s="71">
        <f t="shared" si="188"/>
        <v>110.23</v>
      </c>
      <c r="S329" s="71">
        <f t="shared" si="188"/>
        <v>110.23</v>
      </c>
      <c r="T329" s="71">
        <f t="shared" si="188"/>
        <v>110.23</v>
      </c>
      <c r="U329" s="71">
        <f t="shared" si="188"/>
        <v>110.23</v>
      </c>
      <c r="V329" s="71">
        <f t="shared" si="188"/>
        <v>110.23</v>
      </c>
      <c r="W329" s="71">
        <f t="shared" si="188"/>
        <v>110.23</v>
      </c>
      <c r="X329" s="71">
        <f t="shared" si="188"/>
        <v>110.23</v>
      </c>
      <c r="Y329" s="71">
        <f t="shared" si="188"/>
        <v>110.23</v>
      </c>
      <c r="Z329" s="71">
        <f t="shared" si="188"/>
        <v>110.23</v>
      </c>
      <c r="AA329" s="71">
        <f t="shared" si="188"/>
        <v>110.23</v>
      </c>
    </row>
    <row r="330" spans="1:27" ht="12.75" customHeight="1" collapsed="1" x14ac:dyDescent="0.2">
      <c r="A330" s="162" t="s">
        <v>2729</v>
      </c>
      <c r="B330" s="54" t="str">
        <f>"02"&amp;"."&amp;$B$801&amp;"."&amp;$B$802</f>
        <v>02.05.2023</v>
      </c>
      <c r="C330" s="134" t="s">
        <v>76</v>
      </c>
      <c r="D330" s="135">
        <f>ROUND(((D331+D332+D334+D333)/1000),5)</f>
        <v>1.67953</v>
      </c>
      <c r="E330" s="135">
        <f>ROUND(((E331+E332+E334+E333)/1000),5)</f>
        <v>1.50261</v>
      </c>
      <c r="F330" s="135">
        <f>ROUND(((F331+F332+F334+F333)/1000),5)</f>
        <v>1.4113</v>
      </c>
      <c r="G330" s="135">
        <f t="shared" ref="G330:AA330" si="189">ROUND(((G331+G332+G334+G333)/1000),5)</f>
        <v>1.41056</v>
      </c>
      <c r="H330" s="135">
        <f t="shared" si="189"/>
        <v>1.43452</v>
      </c>
      <c r="I330" s="135">
        <f t="shared" si="189"/>
        <v>1.54793</v>
      </c>
      <c r="J330" s="135">
        <f t="shared" si="189"/>
        <v>1.7494799999999999</v>
      </c>
      <c r="K330" s="135">
        <f t="shared" si="189"/>
        <v>2.0107300000000001</v>
      </c>
      <c r="L330" s="135">
        <f t="shared" si="189"/>
        <v>2.19963</v>
      </c>
      <c r="M330" s="135">
        <f t="shared" si="189"/>
        <v>2.2761200000000001</v>
      </c>
      <c r="N330" s="135">
        <f t="shared" si="189"/>
        <v>2.29677</v>
      </c>
      <c r="O330" s="135">
        <f t="shared" si="189"/>
        <v>2.2373099999999999</v>
      </c>
      <c r="P330" s="135">
        <f t="shared" si="189"/>
        <v>2.23848</v>
      </c>
      <c r="Q330" s="135">
        <f t="shared" si="189"/>
        <v>2.2416999999999998</v>
      </c>
      <c r="R330" s="135">
        <f t="shared" si="189"/>
        <v>2.22865</v>
      </c>
      <c r="S330" s="135">
        <f t="shared" si="189"/>
        <v>2.19448</v>
      </c>
      <c r="T330" s="135">
        <f t="shared" si="189"/>
        <v>2.15157</v>
      </c>
      <c r="U330" s="135">
        <f t="shared" si="189"/>
        <v>2.1381299999999999</v>
      </c>
      <c r="V330" s="135">
        <f t="shared" si="189"/>
        <v>2.1556799999999998</v>
      </c>
      <c r="W330" s="135">
        <f t="shared" si="189"/>
        <v>2.1717399999999998</v>
      </c>
      <c r="X330" s="135">
        <f t="shared" si="189"/>
        <v>2.3071600000000001</v>
      </c>
      <c r="Y330" s="135">
        <f t="shared" si="189"/>
        <v>2.2137699999999998</v>
      </c>
      <c r="Z330" s="135">
        <f t="shared" si="189"/>
        <v>1.98986</v>
      </c>
      <c r="AA330" s="135">
        <f t="shared" si="189"/>
        <v>1.68628</v>
      </c>
    </row>
    <row r="331" spans="1:27" ht="12.75" hidden="1" customHeight="1" outlineLevel="1" x14ac:dyDescent="0.2">
      <c r="A331" s="163" t="s">
        <v>2730</v>
      </c>
      <c r="B331" s="94" t="s">
        <v>238</v>
      </c>
      <c r="C331" s="70" t="s">
        <v>79</v>
      </c>
      <c r="D331" s="71">
        <v>1347.32</v>
      </c>
      <c r="E331" s="71">
        <v>1170.4000000000001</v>
      </c>
      <c r="F331" s="71">
        <v>1079.0899999999999</v>
      </c>
      <c r="G331" s="71">
        <v>1078.3499999999999</v>
      </c>
      <c r="H331" s="71">
        <v>1102.31</v>
      </c>
      <c r="I331" s="71">
        <v>1215.72</v>
      </c>
      <c r="J331" s="71">
        <v>1417.27</v>
      </c>
      <c r="K331" s="71">
        <v>1678.52</v>
      </c>
      <c r="L331" s="71">
        <v>1867.42</v>
      </c>
      <c r="M331" s="71">
        <v>1943.91</v>
      </c>
      <c r="N331" s="71">
        <v>1964.56</v>
      </c>
      <c r="O331" s="71">
        <v>1905.1</v>
      </c>
      <c r="P331" s="71">
        <v>1906.27</v>
      </c>
      <c r="Q331" s="71">
        <v>1909.49</v>
      </c>
      <c r="R331" s="71">
        <v>1896.44</v>
      </c>
      <c r="S331" s="71">
        <v>1862.27</v>
      </c>
      <c r="T331" s="71">
        <v>1819.36</v>
      </c>
      <c r="U331" s="71">
        <v>1805.92</v>
      </c>
      <c r="V331" s="71">
        <v>1823.47</v>
      </c>
      <c r="W331" s="71">
        <v>1839.53</v>
      </c>
      <c r="X331" s="71">
        <v>1974.95</v>
      </c>
      <c r="Y331" s="71">
        <v>1881.56</v>
      </c>
      <c r="Z331" s="71">
        <v>1657.65</v>
      </c>
      <c r="AA331" s="71">
        <v>1354.07</v>
      </c>
    </row>
    <row r="332" spans="1:27" ht="12.75" hidden="1" customHeight="1" outlineLevel="1" x14ac:dyDescent="0.2">
      <c r="A332" s="163" t="s">
        <v>2731</v>
      </c>
      <c r="B332" s="94" t="s">
        <v>90</v>
      </c>
      <c r="C332" s="70" t="s">
        <v>79</v>
      </c>
      <c r="D332" s="71">
        <f>$D$327</f>
        <v>217.03</v>
      </c>
      <c r="E332" s="71">
        <f t="shared" ref="E332:AA332" si="190">$D$327</f>
        <v>217.03</v>
      </c>
      <c r="F332" s="71">
        <f t="shared" si="190"/>
        <v>217.03</v>
      </c>
      <c r="G332" s="71">
        <f t="shared" si="190"/>
        <v>217.03</v>
      </c>
      <c r="H332" s="71">
        <f t="shared" si="190"/>
        <v>217.03</v>
      </c>
      <c r="I332" s="71">
        <f t="shared" si="190"/>
        <v>217.03</v>
      </c>
      <c r="J332" s="71">
        <f t="shared" si="190"/>
        <v>217.03</v>
      </c>
      <c r="K332" s="71">
        <f t="shared" si="190"/>
        <v>217.03</v>
      </c>
      <c r="L332" s="71">
        <f t="shared" si="190"/>
        <v>217.03</v>
      </c>
      <c r="M332" s="71">
        <f t="shared" si="190"/>
        <v>217.03</v>
      </c>
      <c r="N332" s="71">
        <f t="shared" si="190"/>
        <v>217.03</v>
      </c>
      <c r="O332" s="71">
        <f t="shared" si="190"/>
        <v>217.03</v>
      </c>
      <c r="P332" s="71">
        <f t="shared" si="190"/>
        <v>217.03</v>
      </c>
      <c r="Q332" s="71">
        <f t="shared" si="190"/>
        <v>217.03</v>
      </c>
      <c r="R332" s="71">
        <f t="shared" si="190"/>
        <v>217.03</v>
      </c>
      <c r="S332" s="71">
        <f t="shared" si="190"/>
        <v>217.03</v>
      </c>
      <c r="T332" s="71">
        <f t="shared" si="190"/>
        <v>217.03</v>
      </c>
      <c r="U332" s="71">
        <f t="shared" si="190"/>
        <v>217.03</v>
      </c>
      <c r="V332" s="71">
        <f t="shared" si="190"/>
        <v>217.03</v>
      </c>
      <c r="W332" s="71">
        <f t="shared" si="190"/>
        <v>217.03</v>
      </c>
      <c r="X332" s="71">
        <f t="shared" si="190"/>
        <v>217.03</v>
      </c>
      <c r="Y332" s="71">
        <f t="shared" si="190"/>
        <v>217.03</v>
      </c>
      <c r="Z332" s="71">
        <f t="shared" si="190"/>
        <v>217.03</v>
      </c>
      <c r="AA332" s="71">
        <f t="shared" si="190"/>
        <v>217.03</v>
      </c>
    </row>
    <row r="333" spans="1:27" ht="12.75" hidden="1" customHeight="1" outlineLevel="1" x14ac:dyDescent="0.2">
      <c r="A333" s="163" t="s">
        <v>2732</v>
      </c>
      <c r="B333" s="94" t="s">
        <v>83</v>
      </c>
      <c r="C333" s="70" t="s">
        <v>79</v>
      </c>
      <c r="D333" s="71">
        <v>4.95</v>
      </c>
      <c r="E333" s="71">
        <v>4.95</v>
      </c>
      <c r="F333" s="71">
        <v>4.95</v>
      </c>
      <c r="G333" s="71">
        <v>4.95</v>
      </c>
      <c r="H333" s="71">
        <v>4.95</v>
      </c>
      <c r="I333" s="71">
        <v>4.95</v>
      </c>
      <c r="J333" s="71">
        <v>4.95</v>
      </c>
      <c r="K333" s="71">
        <v>4.95</v>
      </c>
      <c r="L333" s="71">
        <v>4.95</v>
      </c>
      <c r="M333" s="71">
        <v>4.95</v>
      </c>
      <c r="N333" s="71">
        <v>4.95</v>
      </c>
      <c r="O333" s="71">
        <v>4.95</v>
      </c>
      <c r="P333" s="71">
        <v>4.95</v>
      </c>
      <c r="Q333" s="71">
        <v>4.95</v>
      </c>
      <c r="R333" s="71">
        <v>4.95</v>
      </c>
      <c r="S333" s="71">
        <v>4.95</v>
      </c>
      <c r="T333" s="71">
        <v>4.95</v>
      </c>
      <c r="U333" s="71">
        <v>4.95</v>
      </c>
      <c r="V333" s="71">
        <v>4.95</v>
      </c>
      <c r="W333" s="71">
        <v>4.95</v>
      </c>
      <c r="X333" s="71">
        <v>4.95</v>
      </c>
      <c r="Y333" s="71">
        <v>4.95</v>
      </c>
      <c r="Z333" s="71">
        <v>4.95</v>
      </c>
      <c r="AA333" s="71">
        <v>4.95</v>
      </c>
    </row>
    <row r="334" spans="1:27" ht="12.75" hidden="1" customHeight="1" outlineLevel="1" x14ac:dyDescent="0.2">
      <c r="A334" s="163" t="s">
        <v>2733</v>
      </c>
      <c r="B334" s="94" t="s">
        <v>81</v>
      </c>
      <c r="C334" s="70" t="s">
        <v>79</v>
      </c>
      <c r="D334" s="71">
        <f>$D$11</f>
        <v>110.23</v>
      </c>
      <c r="E334" s="71">
        <f t="shared" ref="E334:AA334" si="191">$D$11</f>
        <v>110.23</v>
      </c>
      <c r="F334" s="71">
        <f t="shared" si="191"/>
        <v>110.23</v>
      </c>
      <c r="G334" s="71">
        <f t="shared" si="191"/>
        <v>110.23</v>
      </c>
      <c r="H334" s="71">
        <f t="shared" si="191"/>
        <v>110.23</v>
      </c>
      <c r="I334" s="71">
        <f t="shared" si="191"/>
        <v>110.23</v>
      </c>
      <c r="J334" s="71">
        <f t="shared" si="191"/>
        <v>110.23</v>
      </c>
      <c r="K334" s="71">
        <f t="shared" si="191"/>
        <v>110.23</v>
      </c>
      <c r="L334" s="71">
        <f t="shared" si="191"/>
        <v>110.23</v>
      </c>
      <c r="M334" s="71">
        <f t="shared" si="191"/>
        <v>110.23</v>
      </c>
      <c r="N334" s="71">
        <f t="shared" si="191"/>
        <v>110.23</v>
      </c>
      <c r="O334" s="71">
        <f t="shared" si="191"/>
        <v>110.23</v>
      </c>
      <c r="P334" s="71">
        <f t="shared" si="191"/>
        <v>110.23</v>
      </c>
      <c r="Q334" s="71">
        <f t="shared" si="191"/>
        <v>110.23</v>
      </c>
      <c r="R334" s="71">
        <f t="shared" si="191"/>
        <v>110.23</v>
      </c>
      <c r="S334" s="71">
        <f t="shared" si="191"/>
        <v>110.23</v>
      </c>
      <c r="T334" s="71">
        <f t="shared" si="191"/>
        <v>110.23</v>
      </c>
      <c r="U334" s="71">
        <f t="shared" si="191"/>
        <v>110.23</v>
      </c>
      <c r="V334" s="71">
        <f t="shared" si="191"/>
        <v>110.23</v>
      </c>
      <c r="W334" s="71">
        <f t="shared" si="191"/>
        <v>110.23</v>
      </c>
      <c r="X334" s="71">
        <f t="shared" si="191"/>
        <v>110.23</v>
      </c>
      <c r="Y334" s="71">
        <f t="shared" si="191"/>
        <v>110.23</v>
      </c>
      <c r="Z334" s="71">
        <f t="shared" si="191"/>
        <v>110.23</v>
      </c>
      <c r="AA334" s="71">
        <f t="shared" si="191"/>
        <v>110.23</v>
      </c>
    </row>
    <row r="335" spans="1:27" ht="12.75" customHeight="1" collapsed="1" x14ac:dyDescent="0.2">
      <c r="A335" s="162" t="s">
        <v>2734</v>
      </c>
      <c r="B335" s="54" t="str">
        <f>"03"&amp;"."&amp;$B$801&amp;"."&amp;$B$802</f>
        <v>03.05.2023</v>
      </c>
      <c r="C335" s="134" t="s">
        <v>76</v>
      </c>
      <c r="D335" s="135">
        <f>ROUND(((D336+D337+D339+D338)/1000),5)</f>
        <v>1.54447</v>
      </c>
      <c r="E335" s="135">
        <f>ROUND(((E336+E337+E339+E338)/1000),5)</f>
        <v>1.4104399999999999</v>
      </c>
      <c r="F335" s="135">
        <f>ROUND(((F336+F337+F339+F338)/1000),5)</f>
        <v>1.3875999999999999</v>
      </c>
      <c r="G335" s="135">
        <f t="shared" ref="G335:AA335" si="192">ROUND(((G336+G337+G339+G338)/1000),5)</f>
        <v>1.38828</v>
      </c>
      <c r="H335" s="135">
        <f t="shared" si="192"/>
        <v>1.4065399999999999</v>
      </c>
      <c r="I335" s="135">
        <f t="shared" si="192"/>
        <v>1.50267</v>
      </c>
      <c r="J335" s="135">
        <f t="shared" si="192"/>
        <v>1.6821999999999999</v>
      </c>
      <c r="K335" s="135">
        <f t="shared" si="192"/>
        <v>1.9093599999999999</v>
      </c>
      <c r="L335" s="135">
        <f t="shared" si="192"/>
        <v>2.12365</v>
      </c>
      <c r="M335" s="135">
        <f t="shared" si="192"/>
        <v>2.2266900000000001</v>
      </c>
      <c r="N335" s="135">
        <f t="shared" si="192"/>
        <v>2.23421</v>
      </c>
      <c r="O335" s="135">
        <f t="shared" si="192"/>
        <v>2.2359800000000001</v>
      </c>
      <c r="P335" s="135">
        <f t="shared" si="192"/>
        <v>2.23549</v>
      </c>
      <c r="Q335" s="135">
        <f t="shared" si="192"/>
        <v>2.2557</v>
      </c>
      <c r="R335" s="135">
        <f t="shared" si="192"/>
        <v>2.2373500000000002</v>
      </c>
      <c r="S335" s="135">
        <f t="shared" si="192"/>
        <v>2.2350599999999998</v>
      </c>
      <c r="T335" s="135">
        <f t="shared" si="192"/>
        <v>2.23305</v>
      </c>
      <c r="U335" s="135">
        <f t="shared" si="192"/>
        <v>2.2291099999999999</v>
      </c>
      <c r="V335" s="135">
        <f t="shared" si="192"/>
        <v>2.2048299999999998</v>
      </c>
      <c r="W335" s="135">
        <f t="shared" si="192"/>
        <v>2.2012299999999998</v>
      </c>
      <c r="X335" s="135">
        <f t="shared" si="192"/>
        <v>2.2280700000000002</v>
      </c>
      <c r="Y335" s="135">
        <f t="shared" si="192"/>
        <v>2.2381099999999998</v>
      </c>
      <c r="Z335" s="135">
        <f t="shared" si="192"/>
        <v>1.9946299999999999</v>
      </c>
      <c r="AA335" s="135">
        <f t="shared" si="192"/>
        <v>1.7530699999999999</v>
      </c>
    </row>
    <row r="336" spans="1:27" ht="12.75" hidden="1" customHeight="1" outlineLevel="1" x14ac:dyDescent="0.2">
      <c r="A336" s="163" t="s">
        <v>2735</v>
      </c>
      <c r="B336" s="94" t="s">
        <v>238</v>
      </c>
      <c r="C336" s="70" t="s">
        <v>79</v>
      </c>
      <c r="D336" s="71">
        <v>1212.26</v>
      </c>
      <c r="E336" s="71">
        <v>1078.23</v>
      </c>
      <c r="F336" s="71">
        <v>1055.3900000000001</v>
      </c>
      <c r="G336" s="71">
        <v>1056.07</v>
      </c>
      <c r="H336" s="71">
        <v>1074.33</v>
      </c>
      <c r="I336" s="71">
        <v>1170.46</v>
      </c>
      <c r="J336" s="71">
        <v>1349.99</v>
      </c>
      <c r="K336" s="71">
        <v>1577.15</v>
      </c>
      <c r="L336" s="71">
        <v>1791.44</v>
      </c>
      <c r="M336" s="71">
        <v>1894.48</v>
      </c>
      <c r="N336" s="71">
        <v>1902</v>
      </c>
      <c r="O336" s="71">
        <v>1903.77</v>
      </c>
      <c r="P336" s="71">
        <v>1903.28</v>
      </c>
      <c r="Q336" s="71">
        <v>1923.49</v>
      </c>
      <c r="R336" s="71">
        <v>1905.14</v>
      </c>
      <c r="S336" s="71">
        <v>1902.85</v>
      </c>
      <c r="T336" s="71">
        <v>1900.84</v>
      </c>
      <c r="U336" s="71">
        <v>1896.9</v>
      </c>
      <c r="V336" s="71">
        <v>1872.62</v>
      </c>
      <c r="W336" s="71">
        <v>1869.02</v>
      </c>
      <c r="X336" s="71">
        <v>1895.86</v>
      </c>
      <c r="Y336" s="71">
        <v>1905.9</v>
      </c>
      <c r="Z336" s="71">
        <v>1662.42</v>
      </c>
      <c r="AA336" s="71">
        <v>1420.86</v>
      </c>
    </row>
    <row r="337" spans="1:27" ht="12.75" hidden="1" customHeight="1" outlineLevel="1" x14ac:dyDescent="0.2">
      <c r="A337" s="163" t="s">
        <v>2736</v>
      </c>
      <c r="B337" s="94" t="s">
        <v>90</v>
      </c>
      <c r="C337" s="70" t="s">
        <v>79</v>
      </c>
      <c r="D337" s="71">
        <f>$D$327</f>
        <v>217.03</v>
      </c>
      <c r="E337" s="71">
        <f t="shared" ref="E337:AA337" si="193">$D$327</f>
        <v>217.03</v>
      </c>
      <c r="F337" s="71">
        <f t="shared" si="193"/>
        <v>217.03</v>
      </c>
      <c r="G337" s="71">
        <f t="shared" si="193"/>
        <v>217.03</v>
      </c>
      <c r="H337" s="71">
        <f t="shared" si="193"/>
        <v>217.03</v>
      </c>
      <c r="I337" s="71">
        <f t="shared" si="193"/>
        <v>217.03</v>
      </c>
      <c r="J337" s="71">
        <f t="shared" si="193"/>
        <v>217.03</v>
      </c>
      <c r="K337" s="71">
        <f t="shared" si="193"/>
        <v>217.03</v>
      </c>
      <c r="L337" s="71">
        <f t="shared" si="193"/>
        <v>217.03</v>
      </c>
      <c r="M337" s="71">
        <f t="shared" si="193"/>
        <v>217.03</v>
      </c>
      <c r="N337" s="71">
        <f t="shared" si="193"/>
        <v>217.03</v>
      </c>
      <c r="O337" s="71">
        <f t="shared" si="193"/>
        <v>217.03</v>
      </c>
      <c r="P337" s="71">
        <f t="shared" si="193"/>
        <v>217.03</v>
      </c>
      <c r="Q337" s="71">
        <f t="shared" si="193"/>
        <v>217.03</v>
      </c>
      <c r="R337" s="71">
        <f t="shared" si="193"/>
        <v>217.03</v>
      </c>
      <c r="S337" s="71">
        <f t="shared" si="193"/>
        <v>217.03</v>
      </c>
      <c r="T337" s="71">
        <f t="shared" si="193"/>
        <v>217.03</v>
      </c>
      <c r="U337" s="71">
        <f t="shared" si="193"/>
        <v>217.03</v>
      </c>
      <c r="V337" s="71">
        <f t="shared" si="193"/>
        <v>217.03</v>
      </c>
      <c r="W337" s="71">
        <f t="shared" si="193"/>
        <v>217.03</v>
      </c>
      <c r="X337" s="71">
        <f t="shared" si="193"/>
        <v>217.03</v>
      </c>
      <c r="Y337" s="71">
        <f t="shared" si="193"/>
        <v>217.03</v>
      </c>
      <c r="Z337" s="71">
        <f t="shared" si="193"/>
        <v>217.03</v>
      </c>
      <c r="AA337" s="71">
        <f t="shared" si="193"/>
        <v>217.03</v>
      </c>
    </row>
    <row r="338" spans="1:27" ht="12.75" hidden="1" customHeight="1" outlineLevel="1" x14ac:dyDescent="0.2">
      <c r="A338" s="163" t="s">
        <v>2737</v>
      </c>
      <c r="B338" s="94" t="s">
        <v>83</v>
      </c>
      <c r="C338" s="70" t="s">
        <v>79</v>
      </c>
      <c r="D338" s="71">
        <v>4.95</v>
      </c>
      <c r="E338" s="71">
        <v>4.95</v>
      </c>
      <c r="F338" s="71">
        <v>4.95</v>
      </c>
      <c r="G338" s="71">
        <v>4.95</v>
      </c>
      <c r="H338" s="71">
        <v>4.95</v>
      </c>
      <c r="I338" s="71">
        <v>4.95</v>
      </c>
      <c r="J338" s="71">
        <v>4.95</v>
      </c>
      <c r="K338" s="71">
        <v>4.95</v>
      </c>
      <c r="L338" s="71">
        <v>4.95</v>
      </c>
      <c r="M338" s="71">
        <v>4.95</v>
      </c>
      <c r="N338" s="71">
        <v>4.95</v>
      </c>
      <c r="O338" s="71">
        <v>4.95</v>
      </c>
      <c r="P338" s="71">
        <v>4.95</v>
      </c>
      <c r="Q338" s="71">
        <v>4.95</v>
      </c>
      <c r="R338" s="71">
        <v>4.95</v>
      </c>
      <c r="S338" s="71">
        <v>4.95</v>
      </c>
      <c r="T338" s="71">
        <v>4.95</v>
      </c>
      <c r="U338" s="71">
        <v>4.95</v>
      </c>
      <c r="V338" s="71">
        <v>4.95</v>
      </c>
      <c r="W338" s="71">
        <v>4.95</v>
      </c>
      <c r="X338" s="71">
        <v>4.95</v>
      </c>
      <c r="Y338" s="71">
        <v>4.95</v>
      </c>
      <c r="Z338" s="71">
        <v>4.95</v>
      </c>
      <c r="AA338" s="71">
        <v>4.95</v>
      </c>
    </row>
    <row r="339" spans="1:27" ht="12.75" hidden="1" customHeight="1" outlineLevel="1" x14ac:dyDescent="0.2">
      <c r="A339" s="163" t="s">
        <v>2738</v>
      </c>
      <c r="B339" s="94" t="s">
        <v>81</v>
      </c>
      <c r="C339" s="70" t="s">
        <v>79</v>
      </c>
      <c r="D339" s="71">
        <f>$D$11</f>
        <v>110.23</v>
      </c>
      <c r="E339" s="71">
        <f t="shared" ref="E339:AA339" si="194">$D$11</f>
        <v>110.23</v>
      </c>
      <c r="F339" s="71">
        <f t="shared" si="194"/>
        <v>110.23</v>
      </c>
      <c r="G339" s="71">
        <f t="shared" si="194"/>
        <v>110.23</v>
      </c>
      <c r="H339" s="71">
        <f t="shared" si="194"/>
        <v>110.23</v>
      </c>
      <c r="I339" s="71">
        <f t="shared" si="194"/>
        <v>110.23</v>
      </c>
      <c r="J339" s="71">
        <f t="shared" si="194"/>
        <v>110.23</v>
      </c>
      <c r="K339" s="71">
        <f t="shared" si="194"/>
        <v>110.23</v>
      </c>
      <c r="L339" s="71">
        <f t="shared" si="194"/>
        <v>110.23</v>
      </c>
      <c r="M339" s="71">
        <f t="shared" si="194"/>
        <v>110.23</v>
      </c>
      <c r="N339" s="71">
        <f t="shared" si="194"/>
        <v>110.23</v>
      </c>
      <c r="O339" s="71">
        <f t="shared" si="194"/>
        <v>110.23</v>
      </c>
      <c r="P339" s="71">
        <f t="shared" si="194"/>
        <v>110.23</v>
      </c>
      <c r="Q339" s="71">
        <f t="shared" si="194"/>
        <v>110.23</v>
      </c>
      <c r="R339" s="71">
        <f t="shared" si="194"/>
        <v>110.23</v>
      </c>
      <c r="S339" s="71">
        <f t="shared" si="194"/>
        <v>110.23</v>
      </c>
      <c r="T339" s="71">
        <f t="shared" si="194"/>
        <v>110.23</v>
      </c>
      <c r="U339" s="71">
        <f t="shared" si="194"/>
        <v>110.23</v>
      </c>
      <c r="V339" s="71">
        <f t="shared" si="194"/>
        <v>110.23</v>
      </c>
      <c r="W339" s="71">
        <f t="shared" si="194"/>
        <v>110.23</v>
      </c>
      <c r="X339" s="71">
        <f t="shared" si="194"/>
        <v>110.23</v>
      </c>
      <c r="Y339" s="71">
        <f t="shared" si="194"/>
        <v>110.23</v>
      </c>
      <c r="Z339" s="71">
        <f t="shared" si="194"/>
        <v>110.23</v>
      </c>
      <c r="AA339" s="71">
        <f t="shared" si="194"/>
        <v>110.23</v>
      </c>
    </row>
    <row r="340" spans="1:27" ht="12.75" customHeight="1" collapsed="1" x14ac:dyDescent="0.2">
      <c r="A340" s="162" t="s">
        <v>2739</v>
      </c>
      <c r="B340" s="54" t="str">
        <f>"04"&amp;"."&amp;$B$801&amp;"."&amp;$B$802</f>
        <v>04.05.2023</v>
      </c>
      <c r="C340" s="134" t="s">
        <v>76</v>
      </c>
      <c r="D340" s="135">
        <f>ROUND(((D341+D342+D344+D343)/1000),5)</f>
        <v>1.5121599999999999</v>
      </c>
      <c r="E340" s="135">
        <f>ROUND(((E341+E342+E344+E343)/1000),5)</f>
        <v>1.4090199999999999</v>
      </c>
      <c r="F340" s="135">
        <f>ROUND(((F341+F342+F344+F343)/1000),5)</f>
        <v>1.3340399999999999</v>
      </c>
      <c r="G340" s="135">
        <f t="shared" ref="G340:AA340" si="195">ROUND(((G341+G342+G344+G343)/1000),5)</f>
        <v>1.31576</v>
      </c>
      <c r="H340" s="135">
        <f t="shared" si="195"/>
        <v>1.3690100000000001</v>
      </c>
      <c r="I340" s="135">
        <f t="shared" si="195"/>
        <v>1.41879</v>
      </c>
      <c r="J340" s="135">
        <f t="shared" si="195"/>
        <v>1.62296</v>
      </c>
      <c r="K340" s="135">
        <f t="shared" si="195"/>
        <v>1.9176</v>
      </c>
      <c r="L340" s="135">
        <f t="shared" si="195"/>
        <v>2.0214500000000002</v>
      </c>
      <c r="M340" s="135">
        <f t="shared" si="195"/>
        <v>2.2103299999999999</v>
      </c>
      <c r="N340" s="135">
        <f t="shared" si="195"/>
        <v>2.2317499999999999</v>
      </c>
      <c r="O340" s="135">
        <f t="shared" si="195"/>
        <v>2.2589199999999998</v>
      </c>
      <c r="P340" s="135">
        <f t="shared" si="195"/>
        <v>2.26118</v>
      </c>
      <c r="Q340" s="135">
        <f t="shared" si="195"/>
        <v>2.2751899999999998</v>
      </c>
      <c r="R340" s="135">
        <f t="shared" si="195"/>
        <v>2.24804</v>
      </c>
      <c r="S340" s="135">
        <f t="shared" si="195"/>
        <v>2.2060200000000001</v>
      </c>
      <c r="T340" s="135">
        <f t="shared" si="195"/>
        <v>2.1539199999999998</v>
      </c>
      <c r="U340" s="135">
        <f t="shared" si="195"/>
        <v>2.1100599999999998</v>
      </c>
      <c r="V340" s="135">
        <f t="shared" si="195"/>
        <v>2.0913400000000002</v>
      </c>
      <c r="W340" s="135">
        <f t="shared" si="195"/>
        <v>2.1638500000000001</v>
      </c>
      <c r="X340" s="135">
        <f t="shared" si="195"/>
        <v>2.2900499999999999</v>
      </c>
      <c r="Y340" s="135">
        <f t="shared" si="195"/>
        <v>2.2277100000000001</v>
      </c>
      <c r="Z340" s="135">
        <f t="shared" si="195"/>
        <v>1.96523</v>
      </c>
      <c r="AA340" s="135">
        <f t="shared" si="195"/>
        <v>1.7894600000000001</v>
      </c>
    </row>
    <row r="341" spans="1:27" ht="12.75" hidden="1" customHeight="1" outlineLevel="1" x14ac:dyDescent="0.2">
      <c r="A341" s="163" t="s">
        <v>2740</v>
      </c>
      <c r="B341" s="94" t="s">
        <v>238</v>
      </c>
      <c r="C341" s="70" t="s">
        <v>79</v>
      </c>
      <c r="D341" s="71">
        <v>1179.95</v>
      </c>
      <c r="E341" s="71">
        <v>1076.81</v>
      </c>
      <c r="F341" s="71">
        <v>1001.83</v>
      </c>
      <c r="G341" s="71">
        <v>983.55</v>
      </c>
      <c r="H341" s="71">
        <v>1036.8</v>
      </c>
      <c r="I341" s="71">
        <v>1086.58</v>
      </c>
      <c r="J341" s="71">
        <v>1290.75</v>
      </c>
      <c r="K341" s="71">
        <v>1585.39</v>
      </c>
      <c r="L341" s="71">
        <v>1689.24</v>
      </c>
      <c r="M341" s="71">
        <v>1878.12</v>
      </c>
      <c r="N341" s="71">
        <v>1899.54</v>
      </c>
      <c r="O341" s="71">
        <v>1926.71</v>
      </c>
      <c r="P341" s="71">
        <v>1928.97</v>
      </c>
      <c r="Q341" s="71">
        <v>1942.98</v>
      </c>
      <c r="R341" s="71">
        <v>1915.83</v>
      </c>
      <c r="S341" s="71">
        <v>1873.81</v>
      </c>
      <c r="T341" s="71">
        <v>1821.71</v>
      </c>
      <c r="U341" s="71">
        <v>1777.85</v>
      </c>
      <c r="V341" s="71">
        <v>1759.13</v>
      </c>
      <c r="W341" s="71">
        <v>1831.64</v>
      </c>
      <c r="X341" s="71">
        <v>1957.84</v>
      </c>
      <c r="Y341" s="71">
        <v>1895.5</v>
      </c>
      <c r="Z341" s="71">
        <v>1633.02</v>
      </c>
      <c r="AA341" s="71">
        <v>1457.25</v>
      </c>
    </row>
    <row r="342" spans="1:27" ht="12.75" hidden="1" customHeight="1" outlineLevel="1" x14ac:dyDescent="0.2">
      <c r="A342" s="163" t="s">
        <v>2741</v>
      </c>
      <c r="B342" s="94" t="s">
        <v>90</v>
      </c>
      <c r="C342" s="70" t="s">
        <v>79</v>
      </c>
      <c r="D342" s="71">
        <f>$D$327</f>
        <v>217.03</v>
      </c>
      <c r="E342" s="71">
        <f t="shared" ref="E342:AA342" si="196">$D$327</f>
        <v>217.03</v>
      </c>
      <c r="F342" s="71">
        <f t="shared" si="196"/>
        <v>217.03</v>
      </c>
      <c r="G342" s="71">
        <f t="shared" si="196"/>
        <v>217.03</v>
      </c>
      <c r="H342" s="71">
        <f t="shared" si="196"/>
        <v>217.03</v>
      </c>
      <c r="I342" s="71">
        <f t="shared" si="196"/>
        <v>217.03</v>
      </c>
      <c r="J342" s="71">
        <f t="shared" si="196"/>
        <v>217.03</v>
      </c>
      <c r="K342" s="71">
        <f t="shared" si="196"/>
        <v>217.03</v>
      </c>
      <c r="L342" s="71">
        <f t="shared" si="196"/>
        <v>217.03</v>
      </c>
      <c r="M342" s="71">
        <f t="shared" si="196"/>
        <v>217.03</v>
      </c>
      <c r="N342" s="71">
        <f t="shared" si="196"/>
        <v>217.03</v>
      </c>
      <c r="O342" s="71">
        <f t="shared" si="196"/>
        <v>217.03</v>
      </c>
      <c r="P342" s="71">
        <f t="shared" si="196"/>
        <v>217.03</v>
      </c>
      <c r="Q342" s="71">
        <f t="shared" si="196"/>
        <v>217.03</v>
      </c>
      <c r="R342" s="71">
        <f t="shared" si="196"/>
        <v>217.03</v>
      </c>
      <c r="S342" s="71">
        <f t="shared" si="196"/>
        <v>217.03</v>
      </c>
      <c r="T342" s="71">
        <f t="shared" si="196"/>
        <v>217.03</v>
      </c>
      <c r="U342" s="71">
        <f t="shared" si="196"/>
        <v>217.03</v>
      </c>
      <c r="V342" s="71">
        <f t="shared" si="196"/>
        <v>217.03</v>
      </c>
      <c r="W342" s="71">
        <f t="shared" si="196"/>
        <v>217.03</v>
      </c>
      <c r="X342" s="71">
        <f t="shared" si="196"/>
        <v>217.03</v>
      </c>
      <c r="Y342" s="71">
        <f t="shared" si="196"/>
        <v>217.03</v>
      </c>
      <c r="Z342" s="71">
        <f t="shared" si="196"/>
        <v>217.03</v>
      </c>
      <c r="AA342" s="71">
        <f t="shared" si="196"/>
        <v>217.03</v>
      </c>
    </row>
    <row r="343" spans="1:27" ht="12.75" hidden="1" customHeight="1" outlineLevel="1" x14ac:dyDescent="0.2">
      <c r="A343" s="163" t="s">
        <v>2742</v>
      </c>
      <c r="B343" s="94" t="s">
        <v>83</v>
      </c>
      <c r="C343" s="70" t="s">
        <v>79</v>
      </c>
      <c r="D343" s="71">
        <v>4.95</v>
      </c>
      <c r="E343" s="71">
        <v>4.95</v>
      </c>
      <c r="F343" s="71">
        <v>4.95</v>
      </c>
      <c r="G343" s="71">
        <v>4.95</v>
      </c>
      <c r="H343" s="71">
        <v>4.95</v>
      </c>
      <c r="I343" s="71">
        <v>4.95</v>
      </c>
      <c r="J343" s="71">
        <v>4.95</v>
      </c>
      <c r="K343" s="71">
        <v>4.95</v>
      </c>
      <c r="L343" s="71">
        <v>4.95</v>
      </c>
      <c r="M343" s="71">
        <v>4.95</v>
      </c>
      <c r="N343" s="71">
        <v>4.95</v>
      </c>
      <c r="O343" s="71">
        <v>4.95</v>
      </c>
      <c r="P343" s="71">
        <v>4.95</v>
      </c>
      <c r="Q343" s="71">
        <v>4.95</v>
      </c>
      <c r="R343" s="71">
        <v>4.95</v>
      </c>
      <c r="S343" s="71">
        <v>4.95</v>
      </c>
      <c r="T343" s="71">
        <v>4.95</v>
      </c>
      <c r="U343" s="71">
        <v>4.95</v>
      </c>
      <c r="V343" s="71">
        <v>4.95</v>
      </c>
      <c r="W343" s="71">
        <v>4.95</v>
      </c>
      <c r="X343" s="71">
        <v>4.95</v>
      </c>
      <c r="Y343" s="71">
        <v>4.95</v>
      </c>
      <c r="Z343" s="71">
        <v>4.95</v>
      </c>
      <c r="AA343" s="71">
        <v>4.95</v>
      </c>
    </row>
    <row r="344" spans="1:27" ht="12.75" hidden="1" customHeight="1" outlineLevel="1" x14ac:dyDescent="0.2">
      <c r="A344" s="163" t="s">
        <v>2743</v>
      </c>
      <c r="B344" s="94" t="s">
        <v>81</v>
      </c>
      <c r="C344" s="70" t="s">
        <v>79</v>
      </c>
      <c r="D344" s="71">
        <f>$D$11</f>
        <v>110.23</v>
      </c>
      <c r="E344" s="71">
        <f t="shared" ref="E344:AA344" si="197">$D$11</f>
        <v>110.23</v>
      </c>
      <c r="F344" s="71">
        <f t="shared" si="197"/>
        <v>110.23</v>
      </c>
      <c r="G344" s="71">
        <f t="shared" si="197"/>
        <v>110.23</v>
      </c>
      <c r="H344" s="71">
        <f t="shared" si="197"/>
        <v>110.23</v>
      </c>
      <c r="I344" s="71">
        <f t="shared" si="197"/>
        <v>110.23</v>
      </c>
      <c r="J344" s="71">
        <f t="shared" si="197"/>
        <v>110.23</v>
      </c>
      <c r="K344" s="71">
        <f t="shared" si="197"/>
        <v>110.23</v>
      </c>
      <c r="L344" s="71">
        <f t="shared" si="197"/>
        <v>110.23</v>
      </c>
      <c r="M344" s="71">
        <f t="shared" si="197"/>
        <v>110.23</v>
      </c>
      <c r="N344" s="71">
        <f t="shared" si="197"/>
        <v>110.23</v>
      </c>
      <c r="O344" s="71">
        <f t="shared" si="197"/>
        <v>110.23</v>
      </c>
      <c r="P344" s="71">
        <f t="shared" si="197"/>
        <v>110.23</v>
      </c>
      <c r="Q344" s="71">
        <f t="shared" si="197"/>
        <v>110.23</v>
      </c>
      <c r="R344" s="71">
        <f t="shared" si="197"/>
        <v>110.23</v>
      </c>
      <c r="S344" s="71">
        <f t="shared" si="197"/>
        <v>110.23</v>
      </c>
      <c r="T344" s="71">
        <f t="shared" si="197"/>
        <v>110.23</v>
      </c>
      <c r="U344" s="71">
        <f t="shared" si="197"/>
        <v>110.23</v>
      </c>
      <c r="V344" s="71">
        <f t="shared" si="197"/>
        <v>110.23</v>
      </c>
      <c r="W344" s="71">
        <f t="shared" si="197"/>
        <v>110.23</v>
      </c>
      <c r="X344" s="71">
        <f t="shared" si="197"/>
        <v>110.23</v>
      </c>
      <c r="Y344" s="71">
        <f t="shared" si="197"/>
        <v>110.23</v>
      </c>
      <c r="Z344" s="71">
        <f t="shared" si="197"/>
        <v>110.23</v>
      </c>
      <c r="AA344" s="71">
        <f t="shared" si="197"/>
        <v>110.23</v>
      </c>
    </row>
    <row r="345" spans="1:27" ht="12.75" customHeight="1" collapsed="1" x14ac:dyDescent="0.2">
      <c r="A345" s="162" t="s">
        <v>2744</v>
      </c>
      <c r="B345" s="54" t="str">
        <f>"05"&amp;"."&amp;$B$801&amp;"."&amp;$B$802</f>
        <v>05.05.2023</v>
      </c>
      <c r="C345" s="134" t="s">
        <v>76</v>
      </c>
      <c r="D345" s="135">
        <f>ROUND(((D346+D347+D349+D348)/1000),5)</f>
        <v>1.7108000000000001</v>
      </c>
      <c r="E345" s="135">
        <f>ROUND(((E346+E347+E349+E348)/1000),5)</f>
        <v>1.5242199999999999</v>
      </c>
      <c r="F345" s="135">
        <f>ROUND(((F346+F347+F349+F348)/1000),5)</f>
        <v>1.4489399999999999</v>
      </c>
      <c r="G345" s="135">
        <f t="shared" ref="G345:AA345" si="198">ROUND(((G346+G347+G349+G348)/1000),5)</f>
        <v>1.4257599999999999</v>
      </c>
      <c r="H345" s="135">
        <f t="shared" si="198"/>
        <v>1.4729399999999999</v>
      </c>
      <c r="I345" s="135">
        <f t="shared" si="198"/>
        <v>1.58402</v>
      </c>
      <c r="J345" s="135">
        <f t="shared" si="198"/>
        <v>1.7075</v>
      </c>
      <c r="K345" s="135">
        <f t="shared" si="198"/>
        <v>1.9378899999999999</v>
      </c>
      <c r="L345" s="135">
        <f t="shared" si="198"/>
        <v>2.1454200000000001</v>
      </c>
      <c r="M345" s="135">
        <f t="shared" si="198"/>
        <v>2.2186599999999999</v>
      </c>
      <c r="N345" s="135">
        <f t="shared" si="198"/>
        <v>2.3208099999999998</v>
      </c>
      <c r="O345" s="135">
        <f t="shared" si="198"/>
        <v>2.2944</v>
      </c>
      <c r="P345" s="135">
        <f t="shared" si="198"/>
        <v>2.2778299999999998</v>
      </c>
      <c r="Q345" s="135">
        <f t="shared" si="198"/>
        <v>2.2929400000000002</v>
      </c>
      <c r="R345" s="135">
        <f t="shared" si="198"/>
        <v>2.27759</v>
      </c>
      <c r="S345" s="135">
        <f t="shared" si="198"/>
        <v>2.2410800000000002</v>
      </c>
      <c r="T345" s="135">
        <f t="shared" si="198"/>
        <v>2.2114799999999999</v>
      </c>
      <c r="U345" s="135">
        <f t="shared" si="198"/>
        <v>2.2037300000000002</v>
      </c>
      <c r="V345" s="135">
        <f t="shared" si="198"/>
        <v>2.2063999999999999</v>
      </c>
      <c r="W345" s="135">
        <f t="shared" si="198"/>
        <v>2.2150699999999999</v>
      </c>
      <c r="X345" s="135">
        <f t="shared" si="198"/>
        <v>2.3294299999999999</v>
      </c>
      <c r="Y345" s="135">
        <f t="shared" si="198"/>
        <v>2.2812000000000001</v>
      </c>
      <c r="Z345" s="135">
        <f t="shared" si="198"/>
        <v>2.1478799999999998</v>
      </c>
      <c r="AA345" s="135">
        <f t="shared" si="198"/>
        <v>1.9381600000000001</v>
      </c>
    </row>
    <row r="346" spans="1:27" ht="12.75" hidden="1" customHeight="1" outlineLevel="1" x14ac:dyDescent="0.2">
      <c r="A346" s="163" t="s">
        <v>2745</v>
      </c>
      <c r="B346" s="94" t="s">
        <v>238</v>
      </c>
      <c r="C346" s="70" t="s">
        <v>79</v>
      </c>
      <c r="D346" s="71">
        <v>1378.59</v>
      </c>
      <c r="E346" s="71">
        <v>1192.01</v>
      </c>
      <c r="F346" s="71">
        <v>1116.73</v>
      </c>
      <c r="G346" s="71">
        <v>1093.55</v>
      </c>
      <c r="H346" s="71">
        <v>1140.73</v>
      </c>
      <c r="I346" s="71">
        <v>1251.81</v>
      </c>
      <c r="J346" s="71">
        <v>1375.29</v>
      </c>
      <c r="K346" s="71">
        <v>1605.68</v>
      </c>
      <c r="L346" s="71">
        <v>1813.21</v>
      </c>
      <c r="M346" s="71">
        <v>1886.45</v>
      </c>
      <c r="N346" s="71">
        <v>1988.6</v>
      </c>
      <c r="O346" s="71">
        <v>1962.19</v>
      </c>
      <c r="P346" s="71">
        <v>1945.62</v>
      </c>
      <c r="Q346" s="71">
        <v>1960.73</v>
      </c>
      <c r="R346" s="71">
        <v>1945.38</v>
      </c>
      <c r="S346" s="71">
        <v>1908.87</v>
      </c>
      <c r="T346" s="71">
        <v>1879.27</v>
      </c>
      <c r="U346" s="71">
        <v>1871.52</v>
      </c>
      <c r="V346" s="71">
        <v>1874.19</v>
      </c>
      <c r="W346" s="71">
        <v>1882.86</v>
      </c>
      <c r="X346" s="71">
        <v>1997.22</v>
      </c>
      <c r="Y346" s="71">
        <v>1948.99</v>
      </c>
      <c r="Z346" s="71">
        <v>1815.67</v>
      </c>
      <c r="AA346" s="71">
        <v>1605.95</v>
      </c>
    </row>
    <row r="347" spans="1:27" ht="12.75" hidden="1" customHeight="1" outlineLevel="1" x14ac:dyDescent="0.2">
      <c r="A347" s="163" t="s">
        <v>2746</v>
      </c>
      <c r="B347" s="94" t="s">
        <v>90</v>
      </c>
      <c r="C347" s="70" t="s">
        <v>79</v>
      </c>
      <c r="D347" s="71">
        <f>$D$327</f>
        <v>217.03</v>
      </c>
      <c r="E347" s="71">
        <f t="shared" ref="E347:AA347" si="199">$D$327</f>
        <v>217.03</v>
      </c>
      <c r="F347" s="71">
        <f t="shared" si="199"/>
        <v>217.03</v>
      </c>
      <c r="G347" s="71">
        <f t="shared" si="199"/>
        <v>217.03</v>
      </c>
      <c r="H347" s="71">
        <f t="shared" si="199"/>
        <v>217.03</v>
      </c>
      <c r="I347" s="71">
        <f t="shared" si="199"/>
        <v>217.03</v>
      </c>
      <c r="J347" s="71">
        <f t="shared" si="199"/>
        <v>217.03</v>
      </c>
      <c r="K347" s="71">
        <f t="shared" si="199"/>
        <v>217.03</v>
      </c>
      <c r="L347" s="71">
        <f t="shared" si="199"/>
        <v>217.03</v>
      </c>
      <c r="M347" s="71">
        <f t="shared" si="199"/>
        <v>217.03</v>
      </c>
      <c r="N347" s="71">
        <f t="shared" si="199"/>
        <v>217.03</v>
      </c>
      <c r="O347" s="71">
        <f t="shared" si="199"/>
        <v>217.03</v>
      </c>
      <c r="P347" s="71">
        <f t="shared" si="199"/>
        <v>217.03</v>
      </c>
      <c r="Q347" s="71">
        <f t="shared" si="199"/>
        <v>217.03</v>
      </c>
      <c r="R347" s="71">
        <f t="shared" si="199"/>
        <v>217.03</v>
      </c>
      <c r="S347" s="71">
        <f t="shared" si="199"/>
        <v>217.03</v>
      </c>
      <c r="T347" s="71">
        <f t="shared" si="199"/>
        <v>217.03</v>
      </c>
      <c r="U347" s="71">
        <f t="shared" si="199"/>
        <v>217.03</v>
      </c>
      <c r="V347" s="71">
        <f t="shared" si="199"/>
        <v>217.03</v>
      </c>
      <c r="W347" s="71">
        <f t="shared" si="199"/>
        <v>217.03</v>
      </c>
      <c r="X347" s="71">
        <f t="shared" si="199"/>
        <v>217.03</v>
      </c>
      <c r="Y347" s="71">
        <f t="shared" si="199"/>
        <v>217.03</v>
      </c>
      <c r="Z347" s="71">
        <f t="shared" si="199"/>
        <v>217.03</v>
      </c>
      <c r="AA347" s="71">
        <f t="shared" si="199"/>
        <v>217.03</v>
      </c>
    </row>
    <row r="348" spans="1:27" ht="12.75" hidden="1" customHeight="1" outlineLevel="1" x14ac:dyDescent="0.2">
      <c r="A348" s="163" t="s">
        <v>2747</v>
      </c>
      <c r="B348" s="94" t="s">
        <v>83</v>
      </c>
      <c r="C348" s="70" t="s">
        <v>79</v>
      </c>
      <c r="D348" s="71">
        <v>4.95</v>
      </c>
      <c r="E348" s="71">
        <v>4.95</v>
      </c>
      <c r="F348" s="71">
        <v>4.95</v>
      </c>
      <c r="G348" s="71">
        <v>4.95</v>
      </c>
      <c r="H348" s="71">
        <v>4.95</v>
      </c>
      <c r="I348" s="71">
        <v>4.95</v>
      </c>
      <c r="J348" s="71">
        <v>4.95</v>
      </c>
      <c r="K348" s="71">
        <v>4.95</v>
      </c>
      <c r="L348" s="71">
        <v>4.95</v>
      </c>
      <c r="M348" s="71">
        <v>4.95</v>
      </c>
      <c r="N348" s="71">
        <v>4.95</v>
      </c>
      <c r="O348" s="71">
        <v>4.95</v>
      </c>
      <c r="P348" s="71">
        <v>4.95</v>
      </c>
      <c r="Q348" s="71">
        <v>4.95</v>
      </c>
      <c r="R348" s="71">
        <v>4.95</v>
      </c>
      <c r="S348" s="71">
        <v>4.95</v>
      </c>
      <c r="T348" s="71">
        <v>4.95</v>
      </c>
      <c r="U348" s="71">
        <v>4.95</v>
      </c>
      <c r="V348" s="71">
        <v>4.95</v>
      </c>
      <c r="W348" s="71">
        <v>4.95</v>
      </c>
      <c r="X348" s="71">
        <v>4.95</v>
      </c>
      <c r="Y348" s="71">
        <v>4.95</v>
      </c>
      <c r="Z348" s="71">
        <v>4.95</v>
      </c>
      <c r="AA348" s="71">
        <v>4.95</v>
      </c>
    </row>
    <row r="349" spans="1:27" ht="12.75" hidden="1" customHeight="1" outlineLevel="1" x14ac:dyDescent="0.2">
      <c r="A349" s="163" t="s">
        <v>2748</v>
      </c>
      <c r="B349" s="94" t="s">
        <v>81</v>
      </c>
      <c r="C349" s="70" t="s">
        <v>79</v>
      </c>
      <c r="D349" s="71">
        <f>$D$11</f>
        <v>110.23</v>
      </c>
      <c r="E349" s="71">
        <f t="shared" ref="E349:AA349" si="200">$D$11</f>
        <v>110.23</v>
      </c>
      <c r="F349" s="71">
        <f t="shared" si="200"/>
        <v>110.23</v>
      </c>
      <c r="G349" s="71">
        <f t="shared" si="200"/>
        <v>110.23</v>
      </c>
      <c r="H349" s="71">
        <f t="shared" si="200"/>
        <v>110.23</v>
      </c>
      <c r="I349" s="71">
        <f t="shared" si="200"/>
        <v>110.23</v>
      </c>
      <c r="J349" s="71">
        <f t="shared" si="200"/>
        <v>110.23</v>
      </c>
      <c r="K349" s="71">
        <f t="shared" si="200"/>
        <v>110.23</v>
      </c>
      <c r="L349" s="71">
        <f t="shared" si="200"/>
        <v>110.23</v>
      </c>
      <c r="M349" s="71">
        <f t="shared" si="200"/>
        <v>110.23</v>
      </c>
      <c r="N349" s="71">
        <f t="shared" si="200"/>
        <v>110.23</v>
      </c>
      <c r="O349" s="71">
        <f t="shared" si="200"/>
        <v>110.23</v>
      </c>
      <c r="P349" s="71">
        <f t="shared" si="200"/>
        <v>110.23</v>
      </c>
      <c r="Q349" s="71">
        <f t="shared" si="200"/>
        <v>110.23</v>
      </c>
      <c r="R349" s="71">
        <f t="shared" si="200"/>
        <v>110.23</v>
      </c>
      <c r="S349" s="71">
        <f t="shared" si="200"/>
        <v>110.23</v>
      </c>
      <c r="T349" s="71">
        <f t="shared" si="200"/>
        <v>110.23</v>
      </c>
      <c r="U349" s="71">
        <f t="shared" si="200"/>
        <v>110.23</v>
      </c>
      <c r="V349" s="71">
        <f t="shared" si="200"/>
        <v>110.23</v>
      </c>
      <c r="W349" s="71">
        <f t="shared" si="200"/>
        <v>110.23</v>
      </c>
      <c r="X349" s="71">
        <f t="shared" si="200"/>
        <v>110.23</v>
      </c>
      <c r="Y349" s="71">
        <f t="shared" si="200"/>
        <v>110.23</v>
      </c>
      <c r="Z349" s="71">
        <f t="shared" si="200"/>
        <v>110.23</v>
      </c>
      <c r="AA349" s="71">
        <f t="shared" si="200"/>
        <v>110.23</v>
      </c>
    </row>
    <row r="350" spans="1:27" ht="12.75" customHeight="1" collapsed="1" x14ac:dyDescent="0.2">
      <c r="A350" s="162" t="s">
        <v>2749</v>
      </c>
      <c r="B350" s="54" t="str">
        <f>"06"&amp;"."&amp;$B$801&amp;"."&amp;$B$802</f>
        <v>06.05.2023</v>
      </c>
      <c r="C350" s="134" t="s">
        <v>76</v>
      </c>
      <c r="D350" s="135">
        <f>ROUND(((D351+D352+D354+D353)/1000),5)</f>
        <v>1.8321499999999999</v>
      </c>
      <c r="E350" s="135">
        <f>ROUND(((E351+E352+E354+E353)/1000),5)</f>
        <v>1.7558199999999999</v>
      </c>
      <c r="F350" s="135">
        <f>ROUND(((F351+F352+F354+F353)/1000),5)</f>
        <v>1.6408199999999999</v>
      </c>
      <c r="G350" s="135">
        <f t="shared" ref="G350:AA350" si="201">ROUND(((G351+G352+G354+G353)/1000),5)</f>
        <v>1.52776</v>
      </c>
      <c r="H350" s="135">
        <f t="shared" si="201"/>
        <v>1.5254000000000001</v>
      </c>
      <c r="I350" s="135">
        <f t="shared" si="201"/>
        <v>1.6194999999999999</v>
      </c>
      <c r="J350" s="135">
        <f t="shared" si="201"/>
        <v>1.6661300000000001</v>
      </c>
      <c r="K350" s="135">
        <f t="shared" si="201"/>
        <v>1.7815000000000001</v>
      </c>
      <c r="L350" s="135">
        <f t="shared" si="201"/>
        <v>2.0765799999999999</v>
      </c>
      <c r="M350" s="135">
        <f t="shared" si="201"/>
        <v>2.22668</v>
      </c>
      <c r="N350" s="135">
        <f t="shared" si="201"/>
        <v>2.3061799999999999</v>
      </c>
      <c r="O350" s="135">
        <f t="shared" si="201"/>
        <v>2.2844799999999998</v>
      </c>
      <c r="P350" s="135">
        <f t="shared" si="201"/>
        <v>2.2292100000000001</v>
      </c>
      <c r="Q350" s="135">
        <f t="shared" si="201"/>
        <v>2.2276199999999999</v>
      </c>
      <c r="R350" s="135">
        <f t="shared" si="201"/>
        <v>2.2100399999999998</v>
      </c>
      <c r="S350" s="135">
        <f t="shared" si="201"/>
        <v>2.2051400000000001</v>
      </c>
      <c r="T350" s="135">
        <f t="shared" si="201"/>
        <v>2.1734499999999999</v>
      </c>
      <c r="U350" s="135">
        <f t="shared" si="201"/>
        <v>2.1455600000000001</v>
      </c>
      <c r="V350" s="135">
        <f t="shared" si="201"/>
        <v>2.1425700000000001</v>
      </c>
      <c r="W350" s="135">
        <f t="shared" si="201"/>
        <v>2.1831999999999998</v>
      </c>
      <c r="X350" s="135">
        <f t="shared" si="201"/>
        <v>2.34646</v>
      </c>
      <c r="Y350" s="135">
        <f t="shared" si="201"/>
        <v>2.3248600000000001</v>
      </c>
      <c r="Z350" s="135">
        <f t="shared" si="201"/>
        <v>2.1256300000000001</v>
      </c>
      <c r="AA350" s="135">
        <f t="shared" si="201"/>
        <v>1.96271</v>
      </c>
    </row>
    <row r="351" spans="1:27" ht="12.75" hidden="1" customHeight="1" outlineLevel="1" x14ac:dyDescent="0.2">
      <c r="A351" s="163" t="s">
        <v>2750</v>
      </c>
      <c r="B351" s="94" t="s">
        <v>238</v>
      </c>
      <c r="C351" s="70" t="s">
        <v>79</v>
      </c>
      <c r="D351" s="71">
        <v>1499.94</v>
      </c>
      <c r="E351" s="71">
        <v>1423.61</v>
      </c>
      <c r="F351" s="71">
        <v>1308.6099999999999</v>
      </c>
      <c r="G351" s="71">
        <v>1195.55</v>
      </c>
      <c r="H351" s="71">
        <v>1193.19</v>
      </c>
      <c r="I351" s="71">
        <v>1287.29</v>
      </c>
      <c r="J351" s="71">
        <v>1333.92</v>
      </c>
      <c r="K351" s="71">
        <v>1449.29</v>
      </c>
      <c r="L351" s="71">
        <v>1744.37</v>
      </c>
      <c r="M351" s="71">
        <v>1894.47</v>
      </c>
      <c r="N351" s="71">
        <v>1973.97</v>
      </c>
      <c r="O351" s="71">
        <v>1952.27</v>
      </c>
      <c r="P351" s="71">
        <v>1897</v>
      </c>
      <c r="Q351" s="71">
        <v>1895.41</v>
      </c>
      <c r="R351" s="71">
        <v>1877.83</v>
      </c>
      <c r="S351" s="71">
        <v>1872.93</v>
      </c>
      <c r="T351" s="71">
        <v>1841.24</v>
      </c>
      <c r="U351" s="71">
        <v>1813.35</v>
      </c>
      <c r="V351" s="71">
        <v>1810.36</v>
      </c>
      <c r="W351" s="71">
        <v>1850.99</v>
      </c>
      <c r="X351" s="71">
        <v>2014.25</v>
      </c>
      <c r="Y351" s="71">
        <v>1992.65</v>
      </c>
      <c r="Z351" s="71">
        <v>1793.42</v>
      </c>
      <c r="AA351" s="71">
        <v>1630.5</v>
      </c>
    </row>
    <row r="352" spans="1:27" ht="12.75" hidden="1" customHeight="1" outlineLevel="1" x14ac:dyDescent="0.2">
      <c r="A352" s="163" t="s">
        <v>2751</v>
      </c>
      <c r="B352" s="94" t="s">
        <v>90</v>
      </c>
      <c r="C352" s="70" t="s">
        <v>79</v>
      </c>
      <c r="D352" s="71">
        <f>$D$327</f>
        <v>217.03</v>
      </c>
      <c r="E352" s="71">
        <f t="shared" ref="E352:AA352" si="202">$D$327</f>
        <v>217.03</v>
      </c>
      <c r="F352" s="71">
        <f t="shared" si="202"/>
        <v>217.03</v>
      </c>
      <c r="G352" s="71">
        <f t="shared" si="202"/>
        <v>217.03</v>
      </c>
      <c r="H352" s="71">
        <f t="shared" si="202"/>
        <v>217.03</v>
      </c>
      <c r="I352" s="71">
        <f t="shared" si="202"/>
        <v>217.03</v>
      </c>
      <c r="J352" s="71">
        <f t="shared" si="202"/>
        <v>217.03</v>
      </c>
      <c r="K352" s="71">
        <f t="shared" si="202"/>
        <v>217.03</v>
      </c>
      <c r="L352" s="71">
        <f t="shared" si="202"/>
        <v>217.03</v>
      </c>
      <c r="M352" s="71">
        <f t="shared" si="202"/>
        <v>217.03</v>
      </c>
      <c r="N352" s="71">
        <f t="shared" si="202"/>
        <v>217.03</v>
      </c>
      <c r="O352" s="71">
        <f t="shared" si="202"/>
        <v>217.03</v>
      </c>
      <c r="P352" s="71">
        <f t="shared" si="202"/>
        <v>217.03</v>
      </c>
      <c r="Q352" s="71">
        <f t="shared" si="202"/>
        <v>217.03</v>
      </c>
      <c r="R352" s="71">
        <f t="shared" si="202"/>
        <v>217.03</v>
      </c>
      <c r="S352" s="71">
        <f t="shared" si="202"/>
        <v>217.03</v>
      </c>
      <c r="T352" s="71">
        <f t="shared" si="202"/>
        <v>217.03</v>
      </c>
      <c r="U352" s="71">
        <f t="shared" si="202"/>
        <v>217.03</v>
      </c>
      <c r="V352" s="71">
        <f t="shared" si="202"/>
        <v>217.03</v>
      </c>
      <c r="W352" s="71">
        <f t="shared" si="202"/>
        <v>217.03</v>
      </c>
      <c r="X352" s="71">
        <f t="shared" si="202"/>
        <v>217.03</v>
      </c>
      <c r="Y352" s="71">
        <f t="shared" si="202"/>
        <v>217.03</v>
      </c>
      <c r="Z352" s="71">
        <f t="shared" si="202"/>
        <v>217.03</v>
      </c>
      <c r="AA352" s="71">
        <f t="shared" si="202"/>
        <v>217.03</v>
      </c>
    </row>
    <row r="353" spans="1:27" ht="12.75" hidden="1" customHeight="1" outlineLevel="1" x14ac:dyDescent="0.2">
      <c r="A353" s="163" t="s">
        <v>2752</v>
      </c>
      <c r="B353" s="94" t="s">
        <v>83</v>
      </c>
      <c r="C353" s="70" t="s">
        <v>79</v>
      </c>
      <c r="D353" s="71">
        <v>4.95</v>
      </c>
      <c r="E353" s="71">
        <v>4.95</v>
      </c>
      <c r="F353" s="71">
        <v>4.95</v>
      </c>
      <c r="G353" s="71">
        <v>4.95</v>
      </c>
      <c r="H353" s="71">
        <v>4.95</v>
      </c>
      <c r="I353" s="71">
        <v>4.95</v>
      </c>
      <c r="J353" s="71">
        <v>4.95</v>
      </c>
      <c r="K353" s="71">
        <v>4.95</v>
      </c>
      <c r="L353" s="71">
        <v>4.95</v>
      </c>
      <c r="M353" s="71">
        <v>4.95</v>
      </c>
      <c r="N353" s="71">
        <v>4.95</v>
      </c>
      <c r="O353" s="71">
        <v>4.95</v>
      </c>
      <c r="P353" s="71">
        <v>4.95</v>
      </c>
      <c r="Q353" s="71">
        <v>4.95</v>
      </c>
      <c r="R353" s="71">
        <v>4.95</v>
      </c>
      <c r="S353" s="71">
        <v>4.95</v>
      </c>
      <c r="T353" s="71">
        <v>4.95</v>
      </c>
      <c r="U353" s="71">
        <v>4.95</v>
      </c>
      <c r="V353" s="71">
        <v>4.95</v>
      </c>
      <c r="W353" s="71">
        <v>4.95</v>
      </c>
      <c r="X353" s="71">
        <v>4.95</v>
      </c>
      <c r="Y353" s="71">
        <v>4.95</v>
      </c>
      <c r="Z353" s="71">
        <v>4.95</v>
      </c>
      <c r="AA353" s="71">
        <v>4.95</v>
      </c>
    </row>
    <row r="354" spans="1:27" ht="12.75" hidden="1" customHeight="1" outlineLevel="1" x14ac:dyDescent="0.2">
      <c r="A354" s="163" t="s">
        <v>2753</v>
      </c>
      <c r="B354" s="94" t="s">
        <v>81</v>
      </c>
      <c r="C354" s="70" t="s">
        <v>79</v>
      </c>
      <c r="D354" s="71">
        <f>$D$11</f>
        <v>110.23</v>
      </c>
      <c r="E354" s="71">
        <f t="shared" ref="E354:AA354" si="203">$D$11</f>
        <v>110.23</v>
      </c>
      <c r="F354" s="71">
        <f t="shared" si="203"/>
        <v>110.23</v>
      </c>
      <c r="G354" s="71">
        <f t="shared" si="203"/>
        <v>110.23</v>
      </c>
      <c r="H354" s="71">
        <f t="shared" si="203"/>
        <v>110.23</v>
      </c>
      <c r="I354" s="71">
        <f t="shared" si="203"/>
        <v>110.23</v>
      </c>
      <c r="J354" s="71">
        <f t="shared" si="203"/>
        <v>110.23</v>
      </c>
      <c r="K354" s="71">
        <f t="shared" si="203"/>
        <v>110.23</v>
      </c>
      <c r="L354" s="71">
        <f t="shared" si="203"/>
        <v>110.23</v>
      </c>
      <c r="M354" s="71">
        <f t="shared" si="203"/>
        <v>110.23</v>
      </c>
      <c r="N354" s="71">
        <f t="shared" si="203"/>
        <v>110.23</v>
      </c>
      <c r="O354" s="71">
        <f t="shared" si="203"/>
        <v>110.23</v>
      </c>
      <c r="P354" s="71">
        <f t="shared" si="203"/>
        <v>110.23</v>
      </c>
      <c r="Q354" s="71">
        <f t="shared" si="203"/>
        <v>110.23</v>
      </c>
      <c r="R354" s="71">
        <f t="shared" si="203"/>
        <v>110.23</v>
      </c>
      <c r="S354" s="71">
        <f t="shared" si="203"/>
        <v>110.23</v>
      </c>
      <c r="T354" s="71">
        <f t="shared" si="203"/>
        <v>110.23</v>
      </c>
      <c r="U354" s="71">
        <f t="shared" si="203"/>
        <v>110.23</v>
      </c>
      <c r="V354" s="71">
        <f t="shared" si="203"/>
        <v>110.23</v>
      </c>
      <c r="W354" s="71">
        <f t="shared" si="203"/>
        <v>110.23</v>
      </c>
      <c r="X354" s="71">
        <f t="shared" si="203"/>
        <v>110.23</v>
      </c>
      <c r="Y354" s="71">
        <f t="shared" si="203"/>
        <v>110.23</v>
      </c>
      <c r="Z354" s="71">
        <f t="shared" si="203"/>
        <v>110.23</v>
      </c>
      <c r="AA354" s="71">
        <f t="shared" si="203"/>
        <v>110.23</v>
      </c>
    </row>
    <row r="355" spans="1:27" ht="12.75" customHeight="1" collapsed="1" x14ac:dyDescent="0.2">
      <c r="A355" s="162" t="s">
        <v>2754</v>
      </c>
      <c r="B355" s="54" t="str">
        <f>"07"&amp;"."&amp;$B$801&amp;"."&amp;$B$802</f>
        <v>07.05.2023</v>
      </c>
      <c r="C355" s="134" t="s">
        <v>76</v>
      </c>
      <c r="D355" s="135">
        <f>ROUND(((D356+D357+D359+D358)/1000),5)</f>
        <v>1.7955000000000001</v>
      </c>
      <c r="E355" s="135">
        <f>ROUND(((E356+E357+E359+E358)/1000),5)</f>
        <v>1.6484300000000001</v>
      </c>
      <c r="F355" s="135">
        <f>ROUND(((F356+F357+F359+F358)/1000),5)</f>
        <v>1.5269900000000001</v>
      </c>
      <c r="G355" s="135">
        <f t="shared" ref="G355:AA355" si="204">ROUND(((G356+G357+G359+G358)/1000),5)</f>
        <v>1.4783500000000001</v>
      </c>
      <c r="H355" s="135">
        <f t="shared" si="204"/>
        <v>1.45672</v>
      </c>
      <c r="I355" s="135">
        <f t="shared" si="204"/>
        <v>1.41787</v>
      </c>
      <c r="J355" s="135">
        <f t="shared" si="204"/>
        <v>1.51583</v>
      </c>
      <c r="K355" s="135">
        <f t="shared" si="204"/>
        <v>1.6129899999999999</v>
      </c>
      <c r="L355" s="135">
        <f t="shared" si="204"/>
        <v>1.79406</v>
      </c>
      <c r="M355" s="135">
        <f t="shared" si="204"/>
        <v>1.9572499999999999</v>
      </c>
      <c r="N355" s="135">
        <f t="shared" si="204"/>
        <v>1.9960500000000001</v>
      </c>
      <c r="O355" s="135">
        <f t="shared" si="204"/>
        <v>2.0063300000000002</v>
      </c>
      <c r="P355" s="135">
        <f t="shared" si="204"/>
        <v>2.0005500000000001</v>
      </c>
      <c r="Q355" s="135">
        <f t="shared" si="204"/>
        <v>1.9932700000000001</v>
      </c>
      <c r="R355" s="135">
        <f t="shared" si="204"/>
        <v>1.98299</v>
      </c>
      <c r="S355" s="135">
        <f t="shared" si="204"/>
        <v>1.9772000000000001</v>
      </c>
      <c r="T355" s="135">
        <f t="shared" si="204"/>
        <v>1.9614199999999999</v>
      </c>
      <c r="U355" s="135">
        <f t="shared" si="204"/>
        <v>1.9770000000000001</v>
      </c>
      <c r="V355" s="135">
        <f t="shared" si="204"/>
        <v>2.0036299999999998</v>
      </c>
      <c r="W355" s="135">
        <f t="shared" si="204"/>
        <v>2.0632899999999998</v>
      </c>
      <c r="X355" s="135">
        <f t="shared" si="204"/>
        <v>2.1835100000000001</v>
      </c>
      <c r="Y355" s="135">
        <f t="shared" si="204"/>
        <v>2.24098</v>
      </c>
      <c r="Z355" s="135">
        <f t="shared" si="204"/>
        <v>1.98143</v>
      </c>
      <c r="AA355" s="135">
        <f t="shared" si="204"/>
        <v>1.8170999999999999</v>
      </c>
    </row>
    <row r="356" spans="1:27" ht="12.75" hidden="1" customHeight="1" outlineLevel="1" x14ac:dyDescent="0.2">
      <c r="A356" s="163" t="s">
        <v>2755</v>
      </c>
      <c r="B356" s="94" t="s">
        <v>238</v>
      </c>
      <c r="C356" s="70" t="s">
        <v>79</v>
      </c>
      <c r="D356" s="71">
        <v>1463.29</v>
      </c>
      <c r="E356" s="71">
        <v>1316.22</v>
      </c>
      <c r="F356" s="71">
        <v>1194.78</v>
      </c>
      <c r="G356" s="71">
        <v>1146.1400000000001</v>
      </c>
      <c r="H356" s="71">
        <v>1124.51</v>
      </c>
      <c r="I356" s="71">
        <v>1085.6600000000001</v>
      </c>
      <c r="J356" s="71">
        <v>1183.6199999999999</v>
      </c>
      <c r="K356" s="71">
        <v>1280.78</v>
      </c>
      <c r="L356" s="71">
        <v>1461.85</v>
      </c>
      <c r="M356" s="71">
        <v>1625.04</v>
      </c>
      <c r="N356" s="71">
        <v>1663.84</v>
      </c>
      <c r="O356" s="71">
        <v>1674.12</v>
      </c>
      <c r="P356" s="71">
        <v>1668.34</v>
      </c>
      <c r="Q356" s="71">
        <v>1661.06</v>
      </c>
      <c r="R356" s="71">
        <v>1650.78</v>
      </c>
      <c r="S356" s="71">
        <v>1644.99</v>
      </c>
      <c r="T356" s="71">
        <v>1629.21</v>
      </c>
      <c r="U356" s="71">
        <v>1644.79</v>
      </c>
      <c r="V356" s="71">
        <v>1671.42</v>
      </c>
      <c r="W356" s="71">
        <v>1731.08</v>
      </c>
      <c r="X356" s="71">
        <v>1851.3</v>
      </c>
      <c r="Y356" s="71">
        <v>1908.77</v>
      </c>
      <c r="Z356" s="71">
        <v>1649.22</v>
      </c>
      <c r="AA356" s="71">
        <v>1484.89</v>
      </c>
    </row>
    <row r="357" spans="1:27" ht="12.75" hidden="1" customHeight="1" outlineLevel="1" x14ac:dyDescent="0.2">
      <c r="A357" s="163" t="s">
        <v>2756</v>
      </c>
      <c r="B357" s="94" t="s">
        <v>90</v>
      </c>
      <c r="C357" s="70" t="s">
        <v>79</v>
      </c>
      <c r="D357" s="71">
        <f>$D$327</f>
        <v>217.03</v>
      </c>
      <c r="E357" s="71">
        <f t="shared" ref="E357:AA357" si="205">$D$327</f>
        <v>217.03</v>
      </c>
      <c r="F357" s="71">
        <f t="shared" si="205"/>
        <v>217.03</v>
      </c>
      <c r="G357" s="71">
        <f t="shared" si="205"/>
        <v>217.03</v>
      </c>
      <c r="H357" s="71">
        <f t="shared" si="205"/>
        <v>217.03</v>
      </c>
      <c r="I357" s="71">
        <f t="shared" si="205"/>
        <v>217.03</v>
      </c>
      <c r="J357" s="71">
        <f t="shared" si="205"/>
        <v>217.03</v>
      </c>
      <c r="K357" s="71">
        <f t="shared" si="205"/>
        <v>217.03</v>
      </c>
      <c r="L357" s="71">
        <f t="shared" si="205"/>
        <v>217.03</v>
      </c>
      <c r="M357" s="71">
        <f t="shared" si="205"/>
        <v>217.03</v>
      </c>
      <c r="N357" s="71">
        <f t="shared" si="205"/>
        <v>217.03</v>
      </c>
      <c r="O357" s="71">
        <f t="shared" si="205"/>
        <v>217.03</v>
      </c>
      <c r="P357" s="71">
        <f t="shared" si="205"/>
        <v>217.03</v>
      </c>
      <c r="Q357" s="71">
        <f t="shared" si="205"/>
        <v>217.03</v>
      </c>
      <c r="R357" s="71">
        <f t="shared" si="205"/>
        <v>217.03</v>
      </c>
      <c r="S357" s="71">
        <f t="shared" si="205"/>
        <v>217.03</v>
      </c>
      <c r="T357" s="71">
        <f t="shared" si="205"/>
        <v>217.03</v>
      </c>
      <c r="U357" s="71">
        <f t="shared" si="205"/>
        <v>217.03</v>
      </c>
      <c r="V357" s="71">
        <f t="shared" si="205"/>
        <v>217.03</v>
      </c>
      <c r="W357" s="71">
        <f t="shared" si="205"/>
        <v>217.03</v>
      </c>
      <c r="X357" s="71">
        <f t="shared" si="205"/>
        <v>217.03</v>
      </c>
      <c r="Y357" s="71">
        <f t="shared" si="205"/>
        <v>217.03</v>
      </c>
      <c r="Z357" s="71">
        <f t="shared" si="205"/>
        <v>217.03</v>
      </c>
      <c r="AA357" s="71">
        <f t="shared" si="205"/>
        <v>217.03</v>
      </c>
    </row>
    <row r="358" spans="1:27" ht="12.75" hidden="1" customHeight="1" outlineLevel="1" x14ac:dyDescent="0.2">
      <c r="A358" s="163" t="s">
        <v>2757</v>
      </c>
      <c r="B358" s="94" t="s">
        <v>83</v>
      </c>
      <c r="C358" s="70" t="s">
        <v>79</v>
      </c>
      <c r="D358" s="71">
        <v>4.95</v>
      </c>
      <c r="E358" s="71">
        <v>4.95</v>
      </c>
      <c r="F358" s="71">
        <v>4.95</v>
      </c>
      <c r="G358" s="71">
        <v>4.95</v>
      </c>
      <c r="H358" s="71">
        <v>4.95</v>
      </c>
      <c r="I358" s="71">
        <v>4.95</v>
      </c>
      <c r="J358" s="71">
        <v>4.95</v>
      </c>
      <c r="K358" s="71">
        <v>4.95</v>
      </c>
      <c r="L358" s="71">
        <v>4.95</v>
      </c>
      <c r="M358" s="71">
        <v>4.95</v>
      </c>
      <c r="N358" s="71">
        <v>4.95</v>
      </c>
      <c r="O358" s="71">
        <v>4.95</v>
      </c>
      <c r="P358" s="71">
        <v>4.95</v>
      </c>
      <c r="Q358" s="71">
        <v>4.95</v>
      </c>
      <c r="R358" s="71">
        <v>4.95</v>
      </c>
      <c r="S358" s="71">
        <v>4.95</v>
      </c>
      <c r="T358" s="71">
        <v>4.95</v>
      </c>
      <c r="U358" s="71">
        <v>4.95</v>
      </c>
      <c r="V358" s="71">
        <v>4.95</v>
      </c>
      <c r="W358" s="71">
        <v>4.95</v>
      </c>
      <c r="X358" s="71">
        <v>4.95</v>
      </c>
      <c r="Y358" s="71">
        <v>4.95</v>
      </c>
      <c r="Z358" s="71">
        <v>4.95</v>
      </c>
      <c r="AA358" s="71">
        <v>4.95</v>
      </c>
    </row>
    <row r="359" spans="1:27" ht="12.75" hidden="1" customHeight="1" outlineLevel="1" x14ac:dyDescent="0.2">
      <c r="A359" s="163" t="s">
        <v>2758</v>
      </c>
      <c r="B359" s="94" t="s">
        <v>81</v>
      </c>
      <c r="C359" s="70" t="s">
        <v>79</v>
      </c>
      <c r="D359" s="71">
        <f>$D$11</f>
        <v>110.23</v>
      </c>
      <c r="E359" s="71">
        <f t="shared" ref="E359:AA359" si="206">$D$11</f>
        <v>110.23</v>
      </c>
      <c r="F359" s="71">
        <f t="shared" si="206"/>
        <v>110.23</v>
      </c>
      <c r="G359" s="71">
        <f t="shared" si="206"/>
        <v>110.23</v>
      </c>
      <c r="H359" s="71">
        <f t="shared" si="206"/>
        <v>110.23</v>
      </c>
      <c r="I359" s="71">
        <f t="shared" si="206"/>
        <v>110.23</v>
      </c>
      <c r="J359" s="71">
        <f t="shared" si="206"/>
        <v>110.23</v>
      </c>
      <c r="K359" s="71">
        <f t="shared" si="206"/>
        <v>110.23</v>
      </c>
      <c r="L359" s="71">
        <f t="shared" si="206"/>
        <v>110.23</v>
      </c>
      <c r="M359" s="71">
        <f t="shared" si="206"/>
        <v>110.23</v>
      </c>
      <c r="N359" s="71">
        <f t="shared" si="206"/>
        <v>110.23</v>
      </c>
      <c r="O359" s="71">
        <f t="shared" si="206"/>
        <v>110.23</v>
      </c>
      <c r="P359" s="71">
        <f t="shared" si="206"/>
        <v>110.23</v>
      </c>
      <c r="Q359" s="71">
        <f t="shared" si="206"/>
        <v>110.23</v>
      </c>
      <c r="R359" s="71">
        <f t="shared" si="206"/>
        <v>110.23</v>
      </c>
      <c r="S359" s="71">
        <f t="shared" si="206"/>
        <v>110.23</v>
      </c>
      <c r="T359" s="71">
        <f t="shared" si="206"/>
        <v>110.23</v>
      </c>
      <c r="U359" s="71">
        <f t="shared" si="206"/>
        <v>110.23</v>
      </c>
      <c r="V359" s="71">
        <f t="shared" si="206"/>
        <v>110.23</v>
      </c>
      <c r="W359" s="71">
        <f t="shared" si="206"/>
        <v>110.23</v>
      </c>
      <c r="X359" s="71">
        <f t="shared" si="206"/>
        <v>110.23</v>
      </c>
      <c r="Y359" s="71">
        <f t="shared" si="206"/>
        <v>110.23</v>
      </c>
      <c r="Z359" s="71">
        <f t="shared" si="206"/>
        <v>110.23</v>
      </c>
      <c r="AA359" s="71">
        <f t="shared" si="206"/>
        <v>110.23</v>
      </c>
    </row>
    <row r="360" spans="1:27" ht="12.75" customHeight="1" collapsed="1" x14ac:dyDescent="0.2">
      <c r="A360" s="162" t="s">
        <v>2759</v>
      </c>
      <c r="B360" s="54" t="str">
        <f>"08"&amp;"."&amp;$B$801&amp;"."&amp;$B$802</f>
        <v>08.05.2023</v>
      </c>
      <c r="C360" s="134" t="s">
        <v>76</v>
      </c>
      <c r="D360" s="135">
        <f>ROUND(((D361+D362+D364+D363)/1000),5)</f>
        <v>1.79294</v>
      </c>
      <c r="E360" s="135">
        <f>ROUND(((E361+E362+E364+E363)/1000),5)</f>
        <v>1.6919299999999999</v>
      </c>
      <c r="F360" s="135">
        <f>ROUND(((F361+F362+F364+F363)/1000),5)</f>
        <v>1.56749</v>
      </c>
      <c r="G360" s="135">
        <f t="shared" ref="G360:AA360" si="207">ROUND(((G361+G362+G364+G363)/1000),5)</f>
        <v>1.54183</v>
      </c>
      <c r="H360" s="135">
        <f t="shared" si="207"/>
        <v>1.52112</v>
      </c>
      <c r="I360" s="135">
        <f t="shared" si="207"/>
        <v>1.5311600000000001</v>
      </c>
      <c r="J360" s="135">
        <f t="shared" si="207"/>
        <v>1.5635399999999999</v>
      </c>
      <c r="K360" s="135">
        <f t="shared" si="207"/>
        <v>1.6867700000000001</v>
      </c>
      <c r="L360" s="135">
        <f t="shared" si="207"/>
        <v>1.905</v>
      </c>
      <c r="M360" s="135">
        <f t="shared" si="207"/>
        <v>2.1024600000000002</v>
      </c>
      <c r="N360" s="135">
        <f t="shared" si="207"/>
        <v>2.1633900000000001</v>
      </c>
      <c r="O360" s="135">
        <f t="shared" si="207"/>
        <v>2.17177</v>
      </c>
      <c r="P360" s="135">
        <f t="shared" si="207"/>
        <v>2.1589900000000002</v>
      </c>
      <c r="Q360" s="135">
        <f t="shared" si="207"/>
        <v>2.1555599999999999</v>
      </c>
      <c r="R360" s="135">
        <f t="shared" si="207"/>
        <v>2.1496200000000001</v>
      </c>
      <c r="S360" s="135">
        <f t="shared" si="207"/>
        <v>2.1429800000000001</v>
      </c>
      <c r="T360" s="135">
        <f t="shared" si="207"/>
        <v>2.12697</v>
      </c>
      <c r="U360" s="135">
        <f t="shared" si="207"/>
        <v>2.1983999999999999</v>
      </c>
      <c r="V360" s="135">
        <f t="shared" si="207"/>
        <v>2.2414800000000001</v>
      </c>
      <c r="W360" s="135">
        <f t="shared" si="207"/>
        <v>2.28708</v>
      </c>
      <c r="X360" s="135">
        <f t="shared" si="207"/>
        <v>2.2907999999999999</v>
      </c>
      <c r="Y360" s="135">
        <f t="shared" si="207"/>
        <v>2.3773499999999999</v>
      </c>
      <c r="Z360" s="135">
        <f t="shared" si="207"/>
        <v>2.0540099999999999</v>
      </c>
      <c r="AA360" s="135">
        <f t="shared" si="207"/>
        <v>1.91107</v>
      </c>
    </row>
    <row r="361" spans="1:27" ht="12.75" hidden="1" customHeight="1" outlineLevel="1" x14ac:dyDescent="0.2">
      <c r="A361" s="163" t="s">
        <v>2760</v>
      </c>
      <c r="B361" s="94" t="s">
        <v>238</v>
      </c>
      <c r="C361" s="70" t="s">
        <v>79</v>
      </c>
      <c r="D361" s="71">
        <v>1460.73</v>
      </c>
      <c r="E361" s="71">
        <v>1359.72</v>
      </c>
      <c r="F361" s="71">
        <v>1235.28</v>
      </c>
      <c r="G361" s="71">
        <v>1209.6199999999999</v>
      </c>
      <c r="H361" s="71">
        <v>1188.9100000000001</v>
      </c>
      <c r="I361" s="71">
        <v>1198.95</v>
      </c>
      <c r="J361" s="71">
        <v>1231.33</v>
      </c>
      <c r="K361" s="71">
        <v>1354.56</v>
      </c>
      <c r="L361" s="71">
        <v>1572.79</v>
      </c>
      <c r="M361" s="71">
        <v>1770.25</v>
      </c>
      <c r="N361" s="71">
        <v>1831.18</v>
      </c>
      <c r="O361" s="71">
        <v>1839.56</v>
      </c>
      <c r="P361" s="71">
        <v>1826.78</v>
      </c>
      <c r="Q361" s="71">
        <v>1823.35</v>
      </c>
      <c r="R361" s="71">
        <v>1817.41</v>
      </c>
      <c r="S361" s="71">
        <v>1810.77</v>
      </c>
      <c r="T361" s="71">
        <v>1794.76</v>
      </c>
      <c r="U361" s="71">
        <v>1866.19</v>
      </c>
      <c r="V361" s="71">
        <v>1909.27</v>
      </c>
      <c r="W361" s="71">
        <v>1954.87</v>
      </c>
      <c r="X361" s="71">
        <v>1958.59</v>
      </c>
      <c r="Y361" s="71">
        <v>2045.14</v>
      </c>
      <c r="Z361" s="71">
        <v>1721.8</v>
      </c>
      <c r="AA361" s="71">
        <v>1578.86</v>
      </c>
    </row>
    <row r="362" spans="1:27" ht="12.75" hidden="1" customHeight="1" outlineLevel="1" x14ac:dyDescent="0.2">
      <c r="A362" s="163" t="s">
        <v>2761</v>
      </c>
      <c r="B362" s="94" t="s">
        <v>90</v>
      </c>
      <c r="C362" s="70" t="s">
        <v>79</v>
      </c>
      <c r="D362" s="71">
        <f>$D$327</f>
        <v>217.03</v>
      </c>
      <c r="E362" s="71">
        <f t="shared" ref="E362:AA362" si="208">$D$327</f>
        <v>217.03</v>
      </c>
      <c r="F362" s="71">
        <f t="shared" si="208"/>
        <v>217.03</v>
      </c>
      <c r="G362" s="71">
        <f t="shared" si="208"/>
        <v>217.03</v>
      </c>
      <c r="H362" s="71">
        <f t="shared" si="208"/>
        <v>217.03</v>
      </c>
      <c r="I362" s="71">
        <f t="shared" si="208"/>
        <v>217.03</v>
      </c>
      <c r="J362" s="71">
        <f t="shared" si="208"/>
        <v>217.03</v>
      </c>
      <c r="K362" s="71">
        <f t="shared" si="208"/>
        <v>217.03</v>
      </c>
      <c r="L362" s="71">
        <f t="shared" si="208"/>
        <v>217.03</v>
      </c>
      <c r="M362" s="71">
        <f t="shared" si="208"/>
        <v>217.03</v>
      </c>
      <c r="N362" s="71">
        <f t="shared" si="208"/>
        <v>217.03</v>
      </c>
      <c r="O362" s="71">
        <f t="shared" si="208"/>
        <v>217.03</v>
      </c>
      <c r="P362" s="71">
        <f t="shared" si="208"/>
        <v>217.03</v>
      </c>
      <c r="Q362" s="71">
        <f t="shared" si="208"/>
        <v>217.03</v>
      </c>
      <c r="R362" s="71">
        <f t="shared" si="208"/>
        <v>217.03</v>
      </c>
      <c r="S362" s="71">
        <f t="shared" si="208"/>
        <v>217.03</v>
      </c>
      <c r="T362" s="71">
        <f t="shared" si="208"/>
        <v>217.03</v>
      </c>
      <c r="U362" s="71">
        <f t="shared" si="208"/>
        <v>217.03</v>
      </c>
      <c r="V362" s="71">
        <f t="shared" si="208"/>
        <v>217.03</v>
      </c>
      <c r="W362" s="71">
        <f t="shared" si="208"/>
        <v>217.03</v>
      </c>
      <c r="X362" s="71">
        <f t="shared" si="208"/>
        <v>217.03</v>
      </c>
      <c r="Y362" s="71">
        <f t="shared" si="208"/>
        <v>217.03</v>
      </c>
      <c r="Z362" s="71">
        <f t="shared" si="208"/>
        <v>217.03</v>
      </c>
      <c r="AA362" s="71">
        <f t="shared" si="208"/>
        <v>217.03</v>
      </c>
    </row>
    <row r="363" spans="1:27" ht="12.75" hidden="1" customHeight="1" outlineLevel="1" x14ac:dyDescent="0.2">
      <c r="A363" s="163" t="s">
        <v>2762</v>
      </c>
      <c r="B363" s="94" t="s">
        <v>83</v>
      </c>
      <c r="C363" s="70" t="s">
        <v>79</v>
      </c>
      <c r="D363" s="71">
        <v>4.95</v>
      </c>
      <c r="E363" s="71">
        <v>4.95</v>
      </c>
      <c r="F363" s="71">
        <v>4.95</v>
      </c>
      <c r="G363" s="71">
        <v>4.95</v>
      </c>
      <c r="H363" s="71">
        <v>4.95</v>
      </c>
      <c r="I363" s="71">
        <v>4.95</v>
      </c>
      <c r="J363" s="71">
        <v>4.95</v>
      </c>
      <c r="K363" s="71">
        <v>4.95</v>
      </c>
      <c r="L363" s="71">
        <v>4.95</v>
      </c>
      <c r="M363" s="71">
        <v>4.95</v>
      </c>
      <c r="N363" s="71">
        <v>4.95</v>
      </c>
      <c r="O363" s="71">
        <v>4.95</v>
      </c>
      <c r="P363" s="71">
        <v>4.95</v>
      </c>
      <c r="Q363" s="71">
        <v>4.95</v>
      </c>
      <c r="R363" s="71">
        <v>4.95</v>
      </c>
      <c r="S363" s="71">
        <v>4.95</v>
      </c>
      <c r="T363" s="71">
        <v>4.95</v>
      </c>
      <c r="U363" s="71">
        <v>4.95</v>
      </c>
      <c r="V363" s="71">
        <v>4.95</v>
      </c>
      <c r="W363" s="71">
        <v>4.95</v>
      </c>
      <c r="X363" s="71">
        <v>4.95</v>
      </c>
      <c r="Y363" s="71">
        <v>4.95</v>
      </c>
      <c r="Z363" s="71">
        <v>4.95</v>
      </c>
      <c r="AA363" s="71">
        <v>4.95</v>
      </c>
    </row>
    <row r="364" spans="1:27" ht="12.75" hidden="1" customHeight="1" outlineLevel="1" x14ac:dyDescent="0.2">
      <c r="A364" s="163" t="s">
        <v>2763</v>
      </c>
      <c r="B364" s="94" t="s">
        <v>81</v>
      </c>
      <c r="C364" s="70" t="s">
        <v>79</v>
      </c>
      <c r="D364" s="71">
        <f>$D$11</f>
        <v>110.23</v>
      </c>
      <c r="E364" s="71">
        <f t="shared" ref="E364:AA364" si="209">$D$11</f>
        <v>110.23</v>
      </c>
      <c r="F364" s="71">
        <f t="shared" si="209"/>
        <v>110.23</v>
      </c>
      <c r="G364" s="71">
        <f t="shared" si="209"/>
        <v>110.23</v>
      </c>
      <c r="H364" s="71">
        <f t="shared" si="209"/>
        <v>110.23</v>
      </c>
      <c r="I364" s="71">
        <f t="shared" si="209"/>
        <v>110.23</v>
      </c>
      <c r="J364" s="71">
        <f t="shared" si="209"/>
        <v>110.23</v>
      </c>
      <c r="K364" s="71">
        <f t="shared" si="209"/>
        <v>110.23</v>
      </c>
      <c r="L364" s="71">
        <f t="shared" si="209"/>
        <v>110.23</v>
      </c>
      <c r="M364" s="71">
        <f t="shared" si="209"/>
        <v>110.23</v>
      </c>
      <c r="N364" s="71">
        <f t="shared" si="209"/>
        <v>110.23</v>
      </c>
      <c r="O364" s="71">
        <f t="shared" si="209"/>
        <v>110.23</v>
      </c>
      <c r="P364" s="71">
        <f t="shared" si="209"/>
        <v>110.23</v>
      </c>
      <c r="Q364" s="71">
        <f t="shared" si="209"/>
        <v>110.23</v>
      </c>
      <c r="R364" s="71">
        <f t="shared" si="209"/>
        <v>110.23</v>
      </c>
      <c r="S364" s="71">
        <f t="shared" si="209"/>
        <v>110.23</v>
      </c>
      <c r="T364" s="71">
        <f t="shared" si="209"/>
        <v>110.23</v>
      </c>
      <c r="U364" s="71">
        <f t="shared" si="209"/>
        <v>110.23</v>
      </c>
      <c r="V364" s="71">
        <f t="shared" si="209"/>
        <v>110.23</v>
      </c>
      <c r="W364" s="71">
        <f t="shared" si="209"/>
        <v>110.23</v>
      </c>
      <c r="X364" s="71">
        <f t="shared" si="209"/>
        <v>110.23</v>
      </c>
      <c r="Y364" s="71">
        <f t="shared" si="209"/>
        <v>110.23</v>
      </c>
      <c r="Z364" s="71">
        <f t="shared" si="209"/>
        <v>110.23</v>
      </c>
      <c r="AA364" s="71">
        <f t="shared" si="209"/>
        <v>110.23</v>
      </c>
    </row>
    <row r="365" spans="1:27" ht="12.75" customHeight="1" collapsed="1" x14ac:dyDescent="0.2">
      <c r="A365" s="162" t="s">
        <v>2764</v>
      </c>
      <c r="B365" s="54" t="str">
        <f>"09"&amp;"."&amp;$B$801&amp;"."&amp;$B$802</f>
        <v>09.05.2023</v>
      </c>
      <c r="C365" s="134" t="s">
        <v>76</v>
      </c>
      <c r="D365" s="135">
        <f>ROUND(((D366+D367+D369+D368)/1000),5)</f>
        <v>1.8327599999999999</v>
      </c>
      <c r="E365" s="135">
        <f>ROUND(((E366+E367+E369+E368)/1000),5)</f>
        <v>1.7086600000000001</v>
      </c>
      <c r="F365" s="135">
        <f>ROUND(((F366+F367+F369+F368)/1000),5)</f>
        <v>1.6486700000000001</v>
      </c>
      <c r="G365" s="135">
        <f t="shared" ref="G365:AA365" si="210">ROUND(((G366+G367+G369+G368)/1000),5)</f>
        <v>1.60181</v>
      </c>
      <c r="H365" s="135">
        <f t="shared" si="210"/>
        <v>1.56236</v>
      </c>
      <c r="I365" s="135">
        <f t="shared" si="210"/>
        <v>1.5490699999999999</v>
      </c>
      <c r="J365" s="135">
        <f t="shared" si="210"/>
        <v>1.5683</v>
      </c>
      <c r="K365" s="135">
        <f t="shared" si="210"/>
        <v>1.66004</v>
      </c>
      <c r="L365" s="135">
        <f t="shared" si="210"/>
        <v>1.9055</v>
      </c>
      <c r="M365" s="135">
        <f t="shared" si="210"/>
        <v>2.0386600000000001</v>
      </c>
      <c r="N365" s="135">
        <f t="shared" si="210"/>
        <v>2.1356700000000002</v>
      </c>
      <c r="O365" s="135">
        <f t="shared" si="210"/>
        <v>2.1317699999999999</v>
      </c>
      <c r="P365" s="135">
        <f t="shared" si="210"/>
        <v>2.12575</v>
      </c>
      <c r="Q365" s="135">
        <f t="shared" si="210"/>
        <v>2.1250599999999999</v>
      </c>
      <c r="R365" s="135">
        <f t="shared" si="210"/>
        <v>2.1193399999999998</v>
      </c>
      <c r="S365" s="135">
        <f t="shared" si="210"/>
        <v>2.0792099999999998</v>
      </c>
      <c r="T365" s="135">
        <f t="shared" si="210"/>
        <v>2.0718100000000002</v>
      </c>
      <c r="U365" s="135">
        <f t="shared" si="210"/>
        <v>2.3387199999999999</v>
      </c>
      <c r="V365" s="135">
        <f t="shared" si="210"/>
        <v>2.34104</v>
      </c>
      <c r="W365" s="135">
        <f t="shared" si="210"/>
        <v>2.3868</v>
      </c>
      <c r="X365" s="135">
        <f t="shared" si="210"/>
        <v>2.4819100000000001</v>
      </c>
      <c r="Y365" s="135">
        <f t="shared" si="210"/>
        <v>2.5507200000000001</v>
      </c>
      <c r="Z365" s="135">
        <f t="shared" si="210"/>
        <v>2.1237699999999999</v>
      </c>
      <c r="AA365" s="135">
        <f t="shared" si="210"/>
        <v>1.97966</v>
      </c>
    </row>
    <row r="366" spans="1:27" ht="12.75" hidden="1" customHeight="1" outlineLevel="1" x14ac:dyDescent="0.2">
      <c r="A366" s="163" t="s">
        <v>2765</v>
      </c>
      <c r="B366" s="94" t="s">
        <v>238</v>
      </c>
      <c r="C366" s="70" t="s">
        <v>79</v>
      </c>
      <c r="D366" s="71">
        <v>1500.55</v>
      </c>
      <c r="E366" s="71">
        <v>1376.45</v>
      </c>
      <c r="F366" s="71">
        <v>1316.46</v>
      </c>
      <c r="G366" s="71">
        <v>1269.5999999999999</v>
      </c>
      <c r="H366" s="71">
        <v>1230.1500000000001</v>
      </c>
      <c r="I366" s="71">
        <v>1216.8599999999999</v>
      </c>
      <c r="J366" s="71">
        <v>1236.0899999999999</v>
      </c>
      <c r="K366" s="71">
        <v>1327.83</v>
      </c>
      <c r="L366" s="71">
        <v>1573.29</v>
      </c>
      <c r="M366" s="71">
        <v>1706.45</v>
      </c>
      <c r="N366" s="71">
        <v>1803.46</v>
      </c>
      <c r="O366" s="71">
        <v>1799.56</v>
      </c>
      <c r="P366" s="71">
        <v>1793.54</v>
      </c>
      <c r="Q366" s="71">
        <v>1792.85</v>
      </c>
      <c r="R366" s="71">
        <v>1787.13</v>
      </c>
      <c r="S366" s="71">
        <v>1747</v>
      </c>
      <c r="T366" s="71">
        <v>1739.6</v>
      </c>
      <c r="U366" s="71">
        <v>2006.51</v>
      </c>
      <c r="V366" s="71">
        <v>2008.83</v>
      </c>
      <c r="W366" s="71">
        <v>2054.59</v>
      </c>
      <c r="X366" s="71">
        <v>2149.6999999999998</v>
      </c>
      <c r="Y366" s="71">
        <v>2218.5100000000002</v>
      </c>
      <c r="Z366" s="71">
        <v>1791.56</v>
      </c>
      <c r="AA366" s="71">
        <v>1647.45</v>
      </c>
    </row>
    <row r="367" spans="1:27" ht="12.75" hidden="1" customHeight="1" outlineLevel="1" x14ac:dyDescent="0.2">
      <c r="A367" s="163" t="s">
        <v>2766</v>
      </c>
      <c r="B367" s="94" t="s">
        <v>90</v>
      </c>
      <c r="C367" s="70" t="s">
        <v>79</v>
      </c>
      <c r="D367" s="71">
        <f>$D$327</f>
        <v>217.03</v>
      </c>
      <c r="E367" s="71">
        <f t="shared" ref="E367:AA367" si="211">$D$327</f>
        <v>217.03</v>
      </c>
      <c r="F367" s="71">
        <f t="shared" si="211"/>
        <v>217.03</v>
      </c>
      <c r="G367" s="71">
        <f t="shared" si="211"/>
        <v>217.03</v>
      </c>
      <c r="H367" s="71">
        <f t="shared" si="211"/>
        <v>217.03</v>
      </c>
      <c r="I367" s="71">
        <f t="shared" si="211"/>
        <v>217.03</v>
      </c>
      <c r="J367" s="71">
        <f t="shared" si="211"/>
        <v>217.03</v>
      </c>
      <c r="K367" s="71">
        <f t="shared" si="211"/>
        <v>217.03</v>
      </c>
      <c r="L367" s="71">
        <f t="shared" si="211"/>
        <v>217.03</v>
      </c>
      <c r="M367" s="71">
        <f t="shared" si="211"/>
        <v>217.03</v>
      </c>
      <c r="N367" s="71">
        <f t="shared" si="211"/>
        <v>217.03</v>
      </c>
      <c r="O367" s="71">
        <f t="shared" si="211"/>
        <v>217.03</v>
      </c>
      <c r="P367" s="71">
        <f t="shared" si="211"/>
        <v>217.03</v>
      </c>
      <c r="Q367" s="71">
        <f t="shared" si="211"/>
        <v>217.03</v>
      </c>
      <c r="R367" s="71">
        <f t="shared" si="211"/>
        <v>217.03</v>
      </c>
      <c r="S367" s="71">
        <f t="shared" si="211"/>
        <v>217.03</v>
      </c>
      <c r="T367" s="71">
        <f t="shared" si="211"/>
        <v>217.03</v>
      </c>
      <c r="U367" s="71">
        <f t="shared" si="211"/>
        <v>217.03</v>
      </c>
      <c r="V367" s="71">
        <f t="shared" si="211"/>
        <v>217.03</v>
      </c>
      <c r="W367" s="71">
        <f t="shared" si="211"/>
        <v>217.03</v>
      </c>
      <c r="X367" s="71">
        <f t="shared" si="211"/>
        <v>217.03</v>
      </c>
      <c r="Y367" s="71">
        <f t="shared" si="211"/>
        <v>217.03</v>
      </c>
      <c r="Z367" s="71">
        <f t="shared" si="211"/>
        <v>217.03</v>
      </c>
      <c r="AA367" s="71">
        <f t="shared" si="211"/>
        <v>217.03</v>
      </c>
    </row>
    <row r="368" spans="1:27" ht="12.75" hidden="1" customHeight="1" outlineLevel="1" x14ac:dyDescent="0.2">
      <c r="A368" s="163" t="s">
        <v>2767</v>
      </c>
      <c r="B368" s="94" t="s">
        <v>83</v>
      </c>
      <c r="C368" s="70" t="s">
        <v>79</v>
      </c>
      <c r="D368" s="71">
        <v>4.95</v>
      </c>
      <c r="E368" s="71">
        <v>4.95</v>
      </c>
      <c r="F368" s="71">
        <v>4.95</v>
      </c>
      <c r="G368" s="71">
        <v>4.95</v>
      </c>
      <c r="H368" s="71">
        <v>4.95</v>
      </c>
      <c r="I368" s="71">
        <v>4.95</v>
      </c>
      <c r="J368" s="71">
        <v>4.95</v>
      </c>
      <c r="K368" s="71">
        <v>4.95</v>
      </c>
      <c r="L368" s="71">
        <v>4.95</v>
      </c>
      <c r="M368" s="71">
        <v>4.95</v>
      </c>
      <c r="N368" s="71">
        <v>4.95</v>
      </c>
      <c r="O368" s="71">
        <v>4.95</v>
      </c>
      <c r="P368" s="71">
        <v>4.95</v>
      </c>
      <c r="Q368" s="71">
        <v>4.95</v>
      </c>
      <c r="R368" s="71">
        <v>4.95</v>
      </c>
      <c r="S368" s="71">
        <v>4.95</v>
      </c>
      <c r="T368" s="71">
        <v>4.95</v>
      </c>
      <c r="U368" s="71">
        <v>4.95</v>
      </c>
      <c r="V368" s="71">
        <v>4.95</v>
      </c>
      <c r="W368" s="71">
        <v>4.95</v>
      </c>
      <c r="X368" s="71">
        <v>4.95</v>
      </c>
      <c r="Y368" s="71">
        <v>4.95</v>
      </c>
      <c r="Z368" s="71">
        <v>4.95</v>
      </c>
      <c r="AA368" s="71">
        <v>4.95</v>
      </c>
    </row>
    <row r="369" spans="1:27" ht="12.75" hidden="1" customHeight="1" outlineLevel="1" x14ac:dyDescent="0.2">
      <c r="A369" s="163" t="s">
        <v>2768</v>
      </c>
      <c r="B369" s="94" t="s">
        <v>81</v>
      </c>
      <c r="C369" s="70" t="s">
        <v>79</v>
      </c>
      <c r="D369" s="71">
        <f>$D$11</f>
        <v>110.23</v>
      </c>
      <c r="E369" s="71">
        <f t="shared" ref="E369:AA369" si="212">$D$11</f>
        <v>110.23</v>
      </c>
      <c r="F369" s="71">
        <f t="shared" si="212"/>
        <v>110.23</v>
      </c>
      <c r="G369" s="71">
        <f t="shared" si="212"/>
        <v>110.23</v>
      </c>
      <c r="H369" s="71">
        <f t="shared" si="212"/>
        <v>110.23</v>
      </c>
      <c r="I369" s="71">
        <f t="shared" si="212"/>
        <v>110.23</v>
      </c>
      <c r="J369" s="71">
        <f t="shared" si="212"/>
        <v>110.23</v>
      </c>
      <c r="K369" s="71">
        <f t="shared" si="212"/>
        <v>110.23</v>
      </c>
      <c r="L369" s="71">
        <f t="shared" si="212"/>
        <v>110.23</v>
      </c>
      <c r="M369" s="71">
        <f t="shared" si="212"/>
        <v>110.23</v>
      </c>
      <c r="N369" s="71">
        <f t="shared" si="212"/>
        <v>110.23</v>
      </c>
      <c r="O369" s="71">
        <f t="shared" si="212"/>
        <v>110.23</v>
      </c>
      <c r="P369" s="71">
        <f t="shared" si="212"/>
        <v>110.23</v>
      </c>
      <c r="Q369" s="71">
        <f t="shared" si="212"/>
        <v>110.23</v>
      </c>
      <c r="R369" s="71">
        <f t="shared" si="212"/>
        <v>110.23</v>
      </c>
      <c r="S369" s="71">
        <f t="shared" si="212"/>
        <v>110.23</v>
      </c>
      <c r="T369" s="71">
        <f t="shared" si="212"/>
        <v>110.23</v>
      </c>
      <c r="U369" s="71">
        <f t="shared" si="212"/>
        <v>110.23</v>
      </c>
      <c r="V369" s="71">
        <f t="shared" si="212"/>
        <v>110.23</v>
      </c>
      <c r="W369" s="71">
        <f t="shared" si="212"/>
        <v>110.23</v>
      </c>
      <c r="X369" s="71">
        <f t="shared" si="212"/>
        <v>110.23</v>
      </c>
      <c r="Y369" s="71">
        <f t="shared" si="212"/>
        <v>110.23</v>
      </c>
      <c r="Z369" s="71">
        <f t="shared" si="212"/>
        <v>110.23</v>
      </c>
      <c r="AA369" s="71">
        <f t="shared" si="212"/>
        <v>110.23</v>
      </c>
    </row>
    <row r="370" spans="1:27" ht="12.75" customHeight="1" collapsed="1" x14ac:dyDescent="0.2">
      <c r="A370" s="162" t="s">
        <v>2769</v>
      </c>
      <c r="B370" s="54" t="str">
        <f>"10"&amp;"."&amp;$B$801&amp;"."&amp;$B$802</f>
        <v>10.05.2023</v>
      </c>
      <c r="C370" s="134" t="s">
        <v>76</v>
      </c>
      <c r="D370" s="135">
        <f>ROUND(((D371+D372+D374+D373)/1000),5)</f>
        <v>1.9341699999999999</v>
      </c>
      <c r="E370" s="135">
        <f>ROUND(((E371+E372+E374+E373)/1000),5)</f>
        <v>1.7270099999999999</v>
      </c>
      <c r="F370" s="135">
        <f>ROUND(((F371+F372+F374+F373)/1000),5)</f>
        <v>1.63629</v>
      </c>
      <c r="G370" s="135">
        <f t="shared" ref="G370:AA370" si="213">ROUND(((G371+G372+G374+G373)/1000),5)</f>
        <v>1.5856300000000001</v>
      </c>
      <c r="H370" s="135">
        <f t="shared" si="213"/>
        <v>1.6069899999999999</v>
      </c>
      <c r="I370" s="135">
        <f t="shared" si="213"/>
        <v>1.6578200000000001</v>
      </c>
      <c r="J370" s="135">
        <f t="shared" si="213"/>
        <v>1.8385</v>
      </c>
      <c r="K370" s="135">
        <f t="shared" si="213"/>
        <v>1.9826699999999999</v>
      </c>
      <c r="L370" s="135">
        <f t="shared" si="213"/>
        <v>2.1963200000000001</v>
      </c>
      <c r="M370" s="135">
        <f t="shared" si="213"/>
        <v>2.3973200000000001</v>
      </c>
      <c r="N370" s="135">
        <f t="shared" si="213"/>
        <v>2.46469</v>
      </c>
      <c r="O370" s="135">
        <f t="shared" si="213"/>
        <v>2.27976</v>
      </c>
      <c r="P370" s="135">
        <f t="shared" si="213"/>
        <v>2.2845499999999999</v>
      </c>
      <c r="Q370" s="135">
        <f t="shared" si="213"/>
        <v>2.2985799999999998</v>
      </c>
      <c r="R370" s="135">
        <f t="shared" si="213"/>
        <v>2.2805399999999998</v>
      </c>
      <c r="S370" s="135">
        <f t="shared" si="213"/>
        <v>2.2795999999999998</v>
      </c>
      <c r="T370" s="135">
        <f t="shared" si="213"/>
        <v>2.2393000000000001</v>
      </c>
      <c r="U370" s="135">
        <f t="shared" si="213"/>
        <v>2.2059000000000002</v>
      </c>
      <c r="V370" s="135">
        <f t="shared" si="213"/>
        <v>2.1970900000000002</v>
      </c>
      <c r="W370" s="135">
        <f t="shared" si="213"/>
        <v>2.2428699999999999</v>
      </c>
      <c r="X370" s="135">
        <f t="shared" si="213"/>
        <v>2.2974899999999998</v>
      </c>
      <c r="Y370" s="135">
        <f t="shared" si="213"/>
        <v>2.2420900000000001</v>
      </c>
      <c r="Z370" s="135">
        <f t="shared" si="213"/>
        <v>2.1545800000000002</v>
      </c>
      <c r="AA370" s="135">
        <f t="shared" si="213"/>
        <v>1.9534499999999999</v>
      </c>
    </row>
    <row r="371" spans="1:27" ht="12.75" hidden="1" customHeight="1" outlineLevel="1" x14ac:dyDescent="0.2">
      <c r="A371" s="163" t="s">
        <v>2770</v>
      </c>
      <c r="B371" s="94" t="s">
        <v>238</v>
      </c>
      <c r="C371" s="70" t="s">
        <v>79</v>
      </c>
      <c r="D371" s="71">
        <v>1601.96</v>
      </c>
      <c r="E371" s="71">
        <v>1394.8</v>
      </c>
      <c r="F371" s="71">
        <v>1304.08</v>
      </c>
      <c r="G371" s="71">
        <v>1253.42</v>
      </c>
      <c r="H371" s="71">
        <v>1274.78</v>
      </c>
      <c r="I371" s="71">
        <v>1325.61</v>
      </c>
      <c r="J371" s="71">
        <v>1506.29</v>
      </c>
      <c r="K371" s="71">
        <v>1650.46</v>
      </c>
      <c r="L371" s="71">
        <v>1864.11</v>
      </c>
      <c r="M371" s="71">
        <v>2065.11</v>
      </c>
      <c r="N371" s="71">
        <v>2132.48</v>
      </c>
      <c r="O371" s="71">
        <v>1947.55</v>
      </c>
      <c r="P371" s="71">
        <v>1952.34</v>
      </c>
      <c r="Q371" s="71">
        <v>1966.37</v>
      </c>
      <c r="R371" s="71">
        <v>1948.33</v>
      </c>
      <c r="S371" s="71">
        <v>1947.39</v>
      </c>
      <c r="T371" s="71">
        <v>1907.09</v>
      </c>
      <c r="U371" s="71">
        <v>1873.69</v>
      </c>
      <c r="V371" s="71">
        <v>1864.88</v>
      </c>
      <c r="W371" s="71">
        <v>1910.66</v>
      </c>
      <c r="X371" s="71">
        <v>1965.28</v>
      </c>
      <c r="Y371" s="71">
        <v>1909.88</v>
      </c>
      <c r="Z371" s="71">
        <v>1822.37</v>
      </c>
      <c r="AA371" s="71">
        <v>1621.24</v>
      </c>
    </row>
    <row r="372" spans="1:27" ht="12.75" hidden="1" customHeight="1" outlineLevel="1" x14ac:dyDescent="0.2">
      <c r="A372" s="163" t="s">
        <v>2771</v>
      </c>
      <c r="B372" s="94" t="s">
        <v>90</v>
      </c>
      <c r="C372" s="70" t="s">
        <v>79</v>
      </c>
      <c r="D372" s="71">
        <f>$D$327</f>
        <v>217.03</v>
      </c>
      <c r="E372" s="71">
        <f t="shared" ref="E372:AA372" si="214">$D$327</f>
        <v>217.03</v>
      </c>
      <c r="F372" s="71">
        <f t="shared" si="214"/>
        <v>217.03</v>
      </c>
      <c r="G372" s="71">
        <f t="shared" si="214"/>
        <v>217.03</v>
      </c>
      <c r="H372" s="71">
        <f t="shared" si="214"/>
        <v>217.03</v>
      </c>
      <c r="I372" s="71">
        <f t="shared" si="214"/>
        <v>217.03</v>
      </c>
      <c r="J372" s="71">
        <f t="shared" si="214"/>
        <v>217.03</v>
      </c>
      <c r="K372" s="71">
        <f t="shared" si="214"/>
        <v>217.03</v>
      </c>
      <c r="L372" s="71">
        <f t="shared" si="214"/>
        <v>217.03</v>
      </c>
      <c r="M372" s="71">
        <f t="shared" si="214"/>
        <v>217.03</v>
      </c>
      <c r="N372" s="71">
        <f t="shared" si="214"/>
        <v>217.03</v>
      </c>
      <c r="O372" s="71">
        <f t="shared" si="214"/>
        <v>217.03</v>
      </c>
      <c r="P372" s="71">
        <f t="shared" si="214"/>
        <v>217.03</v>
      </c>
      <c r="Q372" s="71">
        <f t="shared" si="214"/>
        <v>217.03</v>
      </c>
      <c r="R372" s="71">
        <f t="shared" si="214"/>
        <v>217.03</v>
      </c>
      <c r="S372" s="71">
        <f t="shared" si="214"/>
        <v>217.03</v>
      </c>
      <c r="T372" s="71">
        <f t="shared" si="214"/>
        <v>217.03</v>
      </c>
      <c r="U372" s="71">
        <f t="shared" si="214"/>
        <v>217.03</v>
      </c>
      <c r="V372" s="71">
        <f t="shared" si="214"/>
        <v>217.03</v>
      </c>
      <c r="W372" s="71">
        <f t="shared" si="214"/>
        <v>217.03</v>
      </c>
      <c r="X372" s="71">
        <f t="shared" si="214"/>
        <v>217.03</v>
      </c>
      <c r="Y372" s="71">
        <f t="shared" si="214"/>
        <v>217.03</v>
      </c>
      <c r="Z372" s="71">
        <f t="shared" si="214"/>
        <v>217.03</v>
      </c>
      <c r="AA372" s="71">
        <f t="shared" si="214"/>
        <v>217.03</v>
      </c>
    </row>
    <row r="373" spans="1:27" ht="12.75" hidden="1" customHeight="1" outlineLevel="1" x14ac:dyDescent="0.2">
      <c r="A373" s="163" t="s">
        <v>2772</v>
      </c>
      <c r="B373" s="94" t="s">
        <v>83</v>
      </c>
      <c r="C373" s="70" t="s">
        <v>79</v>
      </c>
      <c r="D373" s="71">
        <v>4.95</v>
      </c>
      <c r="E373" s="71">
        <v>4.95</v>
      </c>
      <c r="F373" s="71">
        <v>4.95</v>
      </c>
      <c r="G373" s="71">
        <v>4.95</v>
      </c>
      <c r="H373" s="71">
        <v>4.95</v>
      </c>
      <c r="I373" s="71">
        <v>4.95</v>
      </c>
      <c r="J373" s="71">
        <v>4.95</v>
      </c>
      <c r="K373" s="71">
        <v>4.95</v>
      </c>
      <c r="L373" s="71">
        <v>4.95</v>
      </c>
      <c r="M373" s="71">
        <v>4.95</v>
      </c>
      <c r="N373" s="71">
        <v>4.95</v>
      </c>
      <c r="O373" s="71">
        <v>4.95</v>
      </c>
      <c r="P373" s="71">
        <v>4.95</v>
      </c>
      <c r="Q373" s="71">
        <v>4.95</v>
      </c>
      <c r="R373" s="71">
        <v>4.95</v>
      </c>
      <c r="S373" s="71">
        <v>4.95</v>
      </c>
      <c r="T373" s="71">
        <v>4.95</v>
      </c>
      <c r="U373" s="71">
        <v>4.95</v>
      </c>
      <c r="V373" s="71">
        <v>4.95</v>
      </c>
      <c r="W373" s="71">
        <v>4.95</v>
      </c>
      <c r="X373" s="71">
        <v>4.95</v>
      </c>
      <c r="Y373" s="71">
        <v>4.95</v>
      </c>
      <c r="Z373" s="71">
        <v>4.95</v>
      </c>
      <c r="AA373" s="71">
        <v>4.95</v>
      </c>
    </row>
    <row r="374" spans="1:27" ht="12.75" hidden="1" customHeight="1" outlineLevel="1" x14ac:dyDescent="0.2">
      <c r="A374" s="163" t="s">
        <v>2773</v>
      </c>
      <c r="B374" s="94" t="s">
        <v>81</v>
      </c>
      <c r="C374" s="70" t="s">
        <v>79</v>
      </c>
      <c r="D374" s="71">
        <f>$D$11</f>
        <v>110.23</v>
      </c>
      <c r="E374" s="71">
        <f t="shared" ref="E374:AA374" si="215">$D$11</f>
        <v>110.23</v>
      </c>
      <c r="F374" s="71">
        <f t="shared" si="215"/>
        <v>110.23</v>
      </c>
      <c r="G374" s="71">
        <f t="shared" si="215"/>
        <v>110.23</v>
      </c>
      <c r="H374" s="71">
        <f t="shared" si="215"/>
        <v>110.23</v>
      </c>
      <c r="I374" s="71">
        <f t="shared" si="215"/>
        <v>110.23</v>
      </c>
      <c r="J374" s="71">
        <f t="shared" si="215"/>
        <v>110.23</v>
      </c>
      <c r="K374" s="71">
        <f t="shared" si="215"/>
        <v>110.23</v>
      </c>
      <c r="L374" s="71">
        <f t="shared" si="215"/>
        <v>110.23</v>
      </c>
      <c r="M374" s="71">
        <f t="shared" si="215"/>
        <v>110.23</v>
      </c>
      <c r="N374" s="71">
        <f t="shared" si="215"/>
        <v>110.23</v>
      </c>
      <c r="O374" s="71">
        <f t="shared" si="215"/>
        <v>110.23</v>
      </c>
      <c r="P374" s="71">
        <f t="shared" si="215"/>
        <v>110.23</v>
      </c>
      <c r="Q374" s="71">
        <f t="shared" si="215"/>
        <v>110.23</v>
      </c>
      <c r="R374" s="71">
        <f t="shared" si="215"/>
        <v>110.23</v>
      </c>
      <c r="S374" s="71">
        <f t="shared" si="215"/>
        <v>110.23</v>
      </c>
      <c r="T374" s="71">
        <f t="shared" si="215"/>
        <v>110.23</v>
      </c>
      <c r="U374" s="71">
        <f t="shared" si="215"/>
        <v>110.23</v>
      </c>
      <c r="V374" s="71">
        <f t="shared" si="215"/>
        <v>110.23</v>
      </c>
      <c r="W374" s="71">
        <f t="shared" si="215"/>
        <v>110.23</v>
      </c>
      <c r="X374" s="71">
        <f t="shared" si="215"/>
        <v>110.23</v>
      </c>
      <c r="Y374" s="71">
        <f t="shared" si="215"/>
        <v>110.23</v>
      </c>
      <c r="Z374" s="71">
        <f t="shared" si="215"/>
        <v>110.23</v>
      </c>
      <c r="AA374" s="71">
        <f t="shared" si="215"/>
        <v>110.23</v>
      </c>
    </row>
    <row r="375" spans="1:27" ht="12.75" customHeight="1" collapsed="1" x14ac:dyDescent="0.2">
      <c r="A375" s="162" t="s">
        <v>2774</v>
      </c>
      <c r="B375" s="54" t="str">
        <f>"11"&amp;"."&amp;$B$801&amp;"."&amp;$B$802</f>
        <v>11.05.2023</v>
      </c>
      <c r="C375" s="134" t="s">
        <v>76</v>
      </c>
      <c r="D375" s="135">
        <f>ROUND(((D376+D377+D379+D378)/1000),5)</f>
        <v>1.54165</v>
      </c>
      <c r="E375" s="135">
        <f>ROUND(((E376+E377+E379+E378)/1000),5)</f>
        <v>1.40618</v>
      </c>
      <c r="F375" s="135">
        <f>ROUND(((F376+F377+F379+F378)/1000),5)</f>
        <v>1.3597699999999999</v>
      </c>
      <c r="G375" s="135">
        <f t="shared" ref="G375:AA375" si="216">ROUND(((G376+G377+G379+G378)/1000),5)</f>
        <v>1.3154999999999999</v>
      </c>
      <c r="H375" s="135">
        <f t="shared" si="216"/>
        <v>1.3341499999999999</v>
      </c>
      <c r="I375" s="135">
        <f t="shared" si="216"/>
        <v>1.4067099999999999</v>
      </c>
      <c r="J375" s="135">
        <f t="shared" si="216"/>
        <v>1.56297</v>
      </c>
      <c r="K375" s="135">
        <f t="shared" si="216"/>
        <v>1.77044</v>
      </c>
      <c r="L375" s="135">
        <f t="shared" si="216"/>
        <v>2.0372300000000001</v>
      </c>
      <c r="M375" s="135">
        <f t="shared" si="216"/>
        <v>2.1433399999999998</v>
      </c>
      <c r="N375" s="135">
        <f t="shared" si="216"/>
        <v>2.1576399999999998</v>
      </c>
      <c r="O375" s="135">
        <f t="shared" si="216"/>
        <v>2.1861999999999999</v>
      </c>
      <c r="P375" s="135">
        <f t="shared" si="216"/>
        <v>2.1976499999999999</v>
      </c>
      <c r="Q375" s="135">
        <f t="shared" si="216"/>
        <v>2.1991000000000001</v>
      </c>
      <c r="R375" s="135">
        <f t="shared" si="216"/>
        <v>2.1801699999999999</v>
      </c>
      <c r="S375" s="135">
        <f t="shared" si="216"/>
        <v>2.0980599999999998</v>
      </c>
      <c r="T375" s="135">
        <f t="shared" si="216"/>
        <v>2.0556299999999998</v>
      </c>
      <c r="U375" s="135">
        <f t="shared" si="216"/>
        <v>2.0154200000000002</v>
      </c>
      <c r="V375" s="135">
        <f t="shared" si="216"/>
        <v>2.02461</v>
      </c>
      <c r="W375" s="135">
        <f t="shared" si="216"/>
        <v>2.0405099999999998</v>
      </c>
      <c r="X375" s="135">
        <f t="shared" si="216"/>
        <v>2.1004999999999998</v>
      </c>
      <c r="Y375" s="135">
        <f t="shared" si="216"/>
        <v>2.12283</v>
      </c>
      <c r="Z375" s="135">
        <f t="shared" si="216"/>
        <v>1.95634</v>
      </c>
      <c r="AA375" s="135">
        <f t="shared" si="216"/>
        <v>1.67164</v>
      </c>
    </row>
    <row r="376" spans="1:27" ht="12.75" hidden="1" customHeight="1" outlineLevel="1" x14ac:dyDescent="0.2">
      <c r="A376" s="163" t="s">
        <v>2775</v>
      </c>
      <c r="B376" s="94" t="s">
        <v>238</v>
      </c>
      <c r="C376" s="70" t="s">
        <v>79</v>
      </c>
      <c r="D376" s="71">
        <v>1209.44</v>
      </c>
      <c r="E376" s="71">
        <v>1073.97</v>
      </c>
      <c r="F376" s="71">
        <v>1027.56</v>
      </c>
      <c r="G376" s="71">
        <v>983.29</v>
      </c>
      <c r="H376" s="71">
        <v>1001.94</v>
      </c>
      <c r="I376" s="71">
        <v>1074.5</v>
      </c>
      <c r="J376" s="71">
        <v>1230.76</v>
      </c>
      <c r="K376" s="71">
        <v>1438.23</v>
      </c>
      <c r="L376" s="71">
        <v>1705.02</v>
      </c>
      <c r="M376" s="71">
        <v>1811.13</v>
      </c>
      <c r="N376" s="71">
        <v>1825.43</v>
      </c>
      <c r="O376" s="71">
        <v>1853.99</v>
      </c>
      <c r="P376" s="71">
        <v>1865.44</v>
      </c>
      <c r="Q376" s="71">
        <v>1866.89</v>
      </c>
      <c r="R376" s="71">
        <v>1847.96</v>
      </c>
      <c r="S376" s="71">
        <v>1765.85</v>
      </c>
      <c r="T376" s="71">
        <v>1723.42</v>
      </c>
      <c r="U376" s="71">
        <v>1683.21</v>
      </c>
      <c r="V376" s="71">
        <v>1692.4</v>
      </c>
      <c r="W376" s="71">
        <v>1708.3</v>
      </c>
      <c r="X376" s="71">
        <v>1768.29</v>
      </c>
      <c r="Y376" s="71">
        <v>1790.62</v>
      </c>
      <c r="Z376" s="71">
        <v>1624.13</v>
      </c>
      <c r="AA376" s="71">
        <v>1339.43</v>
      </c>
    </row>
    <row r="377" spans="1:27" ht="12.75" hidden="1" customHeight="1" outlineLevel="1" x14ac:dyDescent="0.2">
      <c r="A377" s="163" t="s">
        <v>2776</v>
      </c>
      <c r="B377" s="94" t="s">
        <v>90</v>
      </c>
      <c r="C377" s="70" t="s">
        <v>79</v>
      </c>
      <c r="D377" s="71">
        <f>$D$327</f>
        <v>217.03</v>
      </c>
      <c r="E377" s="71">
        <f t="shared" ref="E377:AA377" si="217">$D$327</f>
        <v>217.03</v>
      </c>
      <c r="F377" s="71">
        <f t="shared" si="217"/>
        <v>217.03</v>
      </c>
      <c r="G377" s="71">
        <f t="shared" si="217"/>
        <v>217.03</v>
      </c>
      <c r="H377" s="71">
        <f t="shared" si="217"/>
        <v>217.03</v>
      </c>
      <c r="I377" s="71">
        <f t="shared" si="217"/>
        <v>217.03</v>
      </c>
      <c r="J377" s="71">
        <f t="shared" si="217"/>
        <v>217.03</v>
      </c>
      <c r="K377" s="71">
        <f t="shared" si="217"/>
        <v>217.03</v>
      </c>
      <c r="L377" s="71">
        <f t="shared" si="217"/>
        <v>217.03</v>
      </c>
      <c r="M377" s="71">
        <f t="shared" si="217"/>
        <v>217.03</v>
      </c>
      <c r="N377" s="71">
        <f t="shared" si="217"/>
        <v>217.03</v>
      </c>
      <c r="O377" s="71">
        <f t="shared" si="217"/>
        <v>217.03</v>
      </c>
      <c r="P377" s="71">
        <f t="shared" si="217"/>
        <v>217.03</v>
      </c>
      <c r="Q377" s="71">
        <f t="shared" si="217"/>
        <v>217.03</v>
      </c>
      <c r="R377" s="71">
        <f t="shared" si="217"/>
        <v>217.03</v>
      </c>
      <c r="S377" s="71">
        <f t="shared" si="217"/>
        <v>217.03</v>
      </c>
      <c r="T377" s="71">
        <f t="shared" si="217"/>
        <v>217.03</v>
      </c>
      <c r="U377" s="71">
        <f t="shared" si="217"/>
        <v>217.03</v>
      </c>
      <c r="V377" s="71">
        <f t="shared" si="217"/>
        <v>217.03</v>
      </c>
      <c r="W377" s="71">
        <f t="shared" si="217"/>
        <v>217.03</v>
      </c>
      <c r="X377" s="71">
        <f t="shared" si="217"/>
        <v>217.03</v>
      </c>
      <c r="Y377" s="71">
        <f t="shared" si="217"/>
        <v>217.03</v>
      </c>
      <c r="Z377" s="71">
        <f t="shared" si="217"/>
        <v>217.03</v>
      </c>
      <c r="AA377" s="71">
        <f t="shared" si="217"/>
        <v>217.03</v>
      </c>
    </row>
    <row r="378" spans="1:27" ht="12.75" hidden="1" customHeight="1" outlineLevel="1" x14ac:dyDescent="0.2">
      <c r="A378" s="163" t="s">
        <v>2777</v>
      </c>
      <c r="B378" s="94" t="s">
        <v>83</v>
      </c>
      <c r="C378" s="70" t="s">
        <v>79</v>
      </c>
      <c r="D378" s="71">
        <v>4.95</v>
      </c>
      <c r="E378" s="71">
        <v>4.95</v>
      </c>
      <c r="F378" s="71">
        <v>4.95</v>
      </c>
      <c r="G378" s="71">
        <v>4.95</v>
      </c>
      <c r="H378" s="71">
        <v>4.95</v>
      </c>
      <c r="I378" s="71">
        <v>4.95</v>
      </c>
      <c r="J378" s="71">
        <v>4.95</v>
      </c>
      <c r="K378" s="71">
        <v>4.95</v>
      </c>
      <c r="L378" s="71">
        <v>4.95</v>
      </c>
      <c r="M378" s="71">
        <v>4.95</v>
      </c>
      <c r="N378" s="71">
        <v>4.95</v>
      </c>
      <c r="O378" s="71">
        <v>4.95</v>
      </c>
      <c r="P378" s="71">
        <v>4.95</v>
      </c>
      <c r="Q378" s="71">
        <v>4.95</v>
      </c>
      <c r="R378" s="71">
        <v>4.95</v>
      </c>
      <c r="S378" s="71">
        <v>4.95</v>
      </c>
      <c r="T378" s="71">
        <v>4.95</v>
      </c>
      <c r="U378" s="71">
        <v>4.95</v>
      </c>
      <c r="V378" s="71">
        <v>4.95</v>
      </c>
      <c r="W378" s="71">
        <v>4.95</v>
      </c>
      <c r="X378" s="71">
        <v>4.95</v>
      </c>
      <c r="Y378" s="71">
        <v>4.95</v>
      </c>
      <c r="Z378" s="71">
        <v>4.95</v>
      </c>
      <c r="AA378" s="71">
        <v>4.95</v>
      </c>
    </row>
    <row r="379" spans="1:27" ht="12.75" hidden="1" customHeight="1" outlineLevel="1" x14ac:dyDescent="0.2">
      <c r="A379" s="163" t="s">
        <v>2778</v>
      </c>
      <c r="B379" s="94" t="s">
        <v>81</v>
      </c>
      <c r="C379" s="70" t="s">
        <v>79</v>
      </c>
      <c r="D379" s="71">
        <f>$D$11</f>
        <v>110.23</v>
      </c>
      <c r="E379" s="71">
        <f t="shared" ref="E379:AA379" si="218">$D$11</f>
        <v>110.23</v>
      </c>
      <c r="F379" s="71">
        <f t="shared" si="218"/>
        <v>110.23</v>
      </c>
      <c r="G379" s="71">
        <f t="shared" si="218"/>
        <v>110.23</v>
      </c>
      <c r="H379" s="71">
        <f t="shared" si="218"/>
        <v>110.23</v>
      </c>
      <c r="I379" s="71">
        <f t="shared" si="218"/>
        <v>110.23</v>
      </c>
      <c r="J379" s="71">
        <f t="shared" si="218"/>
        <v>110.23</v>
      </c>
      <c r="K379" s="71">
        <f t="shared" si="218"/>
        <v>110.23</v>
      </c>
      <c r="L379" s="71">
        <f t="shared" si="218"/>
        <v>110.23</v>
      </c>
      <c r="M379" s="71">
        <f t="shared" si="218"/>
        <v>110.23</v>
      </c>
      <c r="N379" s="71">
        <f t="shared" si="218"/>
        <v>110.23</v>
      </c>
      <c r="O379" s="71">
        <f t="shared" si="218"/>
        <v>110.23</v>
      </c>
      <c r="P379" s="71">
        <f t="shared" si="218"/>
        <v>110.23</v>
      </c>
      <c r="Q379" s="71">
        <f t="shared" si="218"/>
        <v>110.23</v>
      </c>
      <c r="R379" s="71">
        <f t="shared" si="218"/>
        <v>110.23</v>
      </c>
      <c r="S379" s="71">
        <f t="shared" si="218"/>
        <v>110.23</v>
      </c>
      <c r="T379" s="71">
        <f t="shared" si="218"/>
        <v>110.23</v>
      </c>
      <c r="U379" s="71">
        <f t="shared" si="218"/>
        <v>110.23</v>
      </c>
      <c r="V379" s="71">
        <f t="shared" si="218"/>
        <v>110.23</v>
      </c>
      <c r="W379" s="71">
        <f t="shared" si="218"/>
        <v>110.23</v>
      </c>
      <c r="X379" s="71">
        <f t="shared" si="218"/>
        <v>110.23</v>
      </c>
      <c r="Y379" s="71">
        <f t="shared" si="218"/>
        <v>110.23</v>
      </c>
      <c r="Z379" s="71">
        <f t="shared" si="218"/>
        <v>110.23</v>
      </c>
      <c r="AA379" s="71">
        <f t="shared" si="218"/>
        <v>110.23</v>
      </c>
    </row>
    <row r="380" spans="1:27" ht="12.75" customHeight="1" collapsed="1" x14ac:dyDescent="0.2">
      <c r="A380" s="162" t="s">
        <v>2779</v>
      </c>
      <c r="B380" s="54" t="str">
        <f>"12"&amp;"."&amp;$B$801&amp;"."&amp;$B$802</f>
        <v>12.05.2023</v>
      </c>
      <c r="C380" s="134" t="s">
        <v>76</v>
      </c>
      <c r="D380" s="135">
        <f>ROUND(((D381+D382+D384+D383)/1000),5)</f>
        <v>1.5261100000000001</v>
      </c>
      <c r="E380" s="135">
        <f>ROUND(((E381+E382+E384+E383)/1000),5)</f>
        <v>1.3999900000000001</v>
      </c>
      <c r="F380" s="135">
        <f>ROUND(((F381+F382+F384+F383)/1000),5)</f>
        <v>1.33141</v>
      </c>
      <c r="G380" s="135">
        <f t="shared" ref="G380:AA380" si="219">ROUND(((G381+G382+G384+G383)/1000),5)</f>
        <v>1.2772600000000001</v>
      </c>
      <c r="H380" s="135">
        <f t="shared" si="219"/>
        <v>1.3607899999999999</v>
      </c>
      <c r="I380" s="135">
        <f t="shared" si="219"/>
        <v>1.4100200000000001</v>
      </c>
      <c r="J380" s="135">
        <f t="shared" si="219"/>
        <v>1.6064099999999999</v>
      </c>
      <c r="K380" s="135">
        <f t="shared" si="219"/>
        <v>1.8349299999999999</v>
      </c>
      <c r="L380" s="135">
        <f t="shared" si="219"/>
        <v>2.0723500000000001</v>
      </c>
      <c r="M380" s="135">
        <f t="shared" si="219"/>
        <v>2.1853899999999999</v>
      </c>
      <c r="N380" s="135">
        <f t="shared" si="219"/>
        <v>2.19469</v>
      </c>
      <c r="O380" s="135">
        <f t="shared" si="219"/>
        <v>2.1983799999999998</v>
      </c>
      <c r="P380" s="135">
        <f t="shared" si="219"/>
        <v>2.1975699999999998</v>
      </c>
      <c r="Q380" s="135">
        <f t="shared" si="219"/>
        <v>2.2067600000000001</v>
      </c>
      <c r="R380" s="135">
        <f t="shared" si="219"/>
        <v>2.2041599999999999</v>
      </c>
      <c r="S380" s="135">
        <f t="shared" si="219"/>
        <v>2.1964399999999999</v>
      </c>
      <c r="T380" s="135">
        <f t="shared" si="219"/>
        <v>2.1886700000000001</v>
      </c>
      <c r="U380" s="135">
        <f t="shared" si="219"/>
        <v>2.1802600000000001</v>
      </c>
      <c r="V380" s="135">
        <f t="shared" si="219"/>
        <v>2.15917</v>
      </c>
      <c r="W380" s="135">
        <f t="shared" si="219"/>
        <v>2.0745800000000001</v>
      </c>
      <c r="X380" s="135">
        <f t="shared" si="219"/>
        <v>2.14405</v>
      </c>
      <c r="Y380" s="135">
        <f t="shared" si="219"/>
        <v>2.2189299999999998</v>
      </c>
      <c r="Z380" s="135">
        <f t="shared" si="219"/>
        <v>2.0791599999999999</v>
      </c>
      <c r="AA380" s="135">
        <f t="shared" si="219"/>
        <v>1.93093</v>
      </c>
    </row>
    <row r="381" spans="1:27" ht="12.75" hidden="1" customHeight="1" outlineLevel="1" x14ac:dyDescent="0.2">
      <c r="A381" s="163" t="s">
        <v>2780</v>
      </c>
      <c r="B381" s="94" t="s">
        <v>238</v>
      </c>
      <c r="C381" s="70" t="s">
        <v>79</v>
      </c>
      <c r="D381" s="71">
        <v>1193.9000000000001</v>
      </c>
      <c r="E381" s="71">
        <v>1067.78</v>
      </c>
      <c r="F381" s="71">
        <v>999.2</v>
      </c>
      <c r="G381" s="71">
        <v>945.05</v>
      </c>
      <c r="H381" s="71">
        <v>1028.58</v>
      </c>
      <c r="I381" s="71">
        <v>1077.81</v>
      </c>
      <c r="J381" s="71">
        <v>1274.2</v>
      </c>
      <c r="K381" s="71">
        <v>1502.72</v>
      </c>
      <c r="L381" s="71">
        <v>1740.14</v>
      </c>
      <c r="M381" s="71">
        <v>1853.18</v>
      </c>
      <c r="N381" s="71">
        <v>1862.48</v>
      </c>
      <c r="O381" s="71">
        <v>1866.17</v>
      </c>
      <c r="P381" s="71">
        <v>1865.36</v>
      </c>
      <c r="Q381" s="71">
        <v>1874.55</v>
      </c>
      <c r="R381" s="71">
        <v>1871.95</v>
      </c>
      <c r="S381" s="71">
        <v>1864.23</v>
      </c>
      <c r="T381" s="71">
        <v>1856.46</v>
      </c>
      <c r="U381" s="71">
        <v>1848.05</v>
      </c>
      <c r="V381" s="71">
        <v>1826.96</v>
      </c>
      <c r="W381" s="71">
        <v>1742.37</v>
      </c>
      <c r="X381" s="71">
        <v>1811.84</v>
      </c>
      <c r="Y381" s="71">
        <v>1886.72</v>
      </c>
      <c r="Z381" s="71">
        <v>1746.95</v>
      </c>
      <c r="AA381" s="71">
        <v>1598.72</v>
      </c>
    </row>
    <row r="382" spans="1:27" ht="12.75" hidden="1" customHeight="1" outlineLevel="1" x14ac:dyDescent="0.2">
      <c r="A382" s="163" t="s">
        <v>2781</v>
      </c>
      <c r="B382" s="94" t="s">
        <v>90</v>
      </c>
      <c r="C382" s="70" t="s">
        <v>79</v>
      </c>
      <c r="D382" s="71">
        <f>$D$327</f>
        <v>217.03</v>
      </c>
      <c r="E382" s="71">
        <f t="shared" ref="E382:AA382" si="220">$D$327</f>
        <v>217.03</v>
      </c>
      <c r="F382" s="71">
        <f t="shared" si="220"/>
        <v>217.03</v>
      </c>
      <c r="G382" s="71">
        <f t="shared" si="220"/>
        <v>217.03</v>
      </c>
      <c r="H382" s="71">
        <f t="shared" si="220"/>
        <v>217.03</v>
      </c>
      <c r="I382" s="71">
        <f t="shared" si="220"/>
        <v>217.03</v>
      </c>
      <c r="J382" s="71">
        <f t="shared" si="220"/>
        <v>217.03</v>
      </c>
      <c r="K382" s="71">
        <f t="shared" si="220"/>
        <v>217.03</v>
      </c>
      <c r="L382" s="71">
        <f t="shared" si="220"/>
        <v>217.03</v>
      </c>
      <c r="M382" s="71">
        <f t="shared" si="220"/>
        <v>217.03</v>
      </c>
      <c r="N382" s="71">
        <f t="shared" si="220"/>
        <v>217.03</v>
      </c>
      <c r="O382" s="71">
        <f t="shared" si="220"/>
        <v>217.03</v>
      </c>
      <c r="P382" s="71">
        <f t="shared" si="220"/>
        <v>217.03</v>
      </c>
      <c r="Q382" s="71">
        <f t="shared" si="220"/>
        <v>217.03</v>
      </c>
      <c r="R382" s="71">
        <f t="shared" si="220"/>
        <v>217.03</v>
      </c>
      <c r="S382" s="71">
        <f t="shared" si="220"/>
        <v>217.03</v>
      </c>
      <c r="T382" s="71">
        <f t="shared" si="220"/>
        <v>217.03</v>
      </c>
      <c r="U382" s="71">
        <f t="shared" si="220"/>
        <v>217.03</v>
      </c>
      <c r="V382" s="71">
        <f t="shared" si="220"/>
        <v>217.03</v>
      </c>
      <c r="W382" s="71">
        <f t="shared" si="220"/>
        <v>217.03</v>
      </c>
      <c r="X382" s="71">
        <f t="shared" si="220"/>
        <v>217.03</v>
      </c>
      <c r="Y382" s="71">
        <f t="shared" si="220"/>
        <v>217.03</v>
      </c>
      <c r="Z382" s="71">
        <f t="shared" si="220"/>
        <v>217.03</v>
      </c>
      <c r="AA382" s="71">
        <f t="shared" si="220"/>
        <v>217.03</v>
      </c>
    </row>
    <row r="383" spans="1:27" ht="12.75" hidden="1" customHeight="1" outlineLevel="1" x14ac:dyDescent="0.2">
      <c r="A383" s="163" t="s">
        <v>2782</v>
      </c>
      <c r="B383" s="94" t="s">
        <v>83</v>
      </c>
      <c r="C383" s="70" t="s">
        <v>79</v>
      </c>
      <c r="D383" s="71">
        <v>4.95</v>
      </c>
      <c r="E383" s="71">
        <v>4.95</v>
      </c>
      <c r="F383" s="71">
        <v>4.95</v>
      </c>
      <c r="G383" s="71">
        <v>4.95</v>
      </c>
      <c r="H383" s="71">
        <v>4.95</v>
      </c>
      <c r="I383" s="71">
        <v>4.95</v>
      </c>
      <c r="J383" s="71">
        <v>4.95</v>
      </c>
      <c r="K383" s="71">
        <v>4.95</v>
      </c>
      <c r="L383" s="71">
        <v>4.95</v>
      </c>
      <c r="M383" s="71">
        <v>4.95</v>
      </c>
      <c r="N383" s="71">
        <v>4.95</v>
      </c>
      <c r="O383" s="71">
        <v>4.95</v>
      </c>
      <c r="P383" s="71">
        <v>4.95</v>
      </c>
      <c r="Q383" s="71">
        <v>4.95</v>
      </c>
      <c r="R383" s="71">
        <v>4.95</v>
      </c>
      <c r="S383" s="71">
        <v>4.95</v>
      </c>
      <c r="T383" s="71">
        <v>4.95</v>
      </c>
      <c r="U383" s="71">
        <v>4.95</v>
      </c>
      <c r="V383" s="71">
        <v>4.95</v>
      </c>
      <c r="W383" s="71">
        <v>4.95</v>
      </c>
      <c r="X383" s="71">
        <v>4.95</v>
      </c>
      <c r="Y383" s="71">
        <v>4.95</v>
      </c>
      <c r="Z383" s="71">
        <v>4.95</v>
      </c>
      <c r="AA383" s="71">
        <v>4.95</v>
      </c>
    </row>
    <row r="384" spans="1:27" ht="12.75" hidden="1" customHeight="1" outlineLevel="1" x14ac:dyDescent="0.2">
      <c r="A384" s="163" t="s">
        <v>2783</v>
      </c>
      <c r="B384" s="94" t="s">
        <v>81</v>
      </c>
      <c r="C384" s="70" t="s">
        <v>79</v>
      </c>
      <c r="D384" s="71">
        <f>$D$11</f>
        <v>110.23</v>
      </c>
      <c r="E384" s="71">
        <f t="shared" ref="E384:AA384" si="221">$D$11</f>
        <v>110.23</v>
      </c>
      <c r="F384" s="71">
        <f t="shared" si="221"/>
        <v>110.23</v>
      </c>
      <c r="G384" s="71">
        <f t="shared" si="221"/>
        <v>110.23</v>
      </c>
      <c r="H384" s="71">
        <f t="shared" si="221"/>
        <v>110.23</v>
      </c>
      <c r="I384" s="71">
        <f t="shared" si="221"/>
        <v>110.23</v>
      </c>
      <c r="J384" s="71">
        <f t="shared" si="221"/>
        <v>110.23</v>
      </c>
      <c r="K384" s="71">
        <f t="shared" si="221"/>
        <v>110.23</v>
      </c>
      <c r="L384" s="71">
        <f t="shared" si="221"/>
        <v>110.23</v>
      </c>
      <c r="M384" s="71">
        <f t="shared" si="221"/>
        <v>110.23</v>
      </c>
      <c r="N384" s="71">
        <f t="shared" si="221"/>
        <v>110.23</v>
      </c>
      <c r="O384" s="71">
        <f t="shared" si="221"/>
        <v>110.23</v>
      </c>
      <c r="P384" s="71">
        <f t="shared" si="221"/>
        <v>110.23</v>
      </c>
      <c r="Q384" s="71">
        <f t="shared" si="221"/>
        <v>110.23</v>
      </c>
      <c r="R384" s="71">
        <f t="shared" si="221"/>
        <v>110.23</v>
      </c>
      <c r="S384" s="71">
        <f t="shared" si="221"/>
        <v>110.23</v>
      </c>
      <c r="T384" s="71">
        <f t="shared" si="221"/>
        <v>110.23</v>
      </c>
      <c r="U384" s="71">
        <f t="shared" si="221"/>
        <v>110.23</v>
      </c>
      <c r="V384" s="71">
        <f t="shared" si="221"/>
        <v>110.23</v>
      </c>
      <c r="W384" s="71">
        <f t="shared" si="221"/>
        <v>110.23</v>
      </c>
      <c r="X384" s="71">
        <f t="shared" si="221"/>
        <v>110.23</v>
      </c>
      <c r="Y384" s="71">
        <f t="shared" si="221"/>
        <v>110.23</v>
      </c>
      <c r="Z384" s="71">
        <f t="shared" si="221"/>
        <v>110.23</v>
      </c>
      <c r="AA384" s="71">
        <f t="shared" si="221"/>
        <v>110.23</v>
      </c>
    </row>
    <row r="385" spans="1:27" ht="12.75" customHeight="1" collapsed="1" x14ac:dyDescent="0.2">
      <c r="A385" s="162" t="s">
        <v>2784</v>
      </c>
      <c r="B385" s="54" t="str">
        <f>"13"&amp;"."&amp;$B$801&amp;"."&amp;$B$802</f>
        <v>13.05.2023</v>
      </c>
      <c r="C385" s="134" t="s">
        <v>76</v>
      </c>
      <c r="D385" s="135">
        <f>ROUND(((D386+D387+D389+D388)/1000),5)</f>
        <v>1.8544799999999999</v>
      </c>
      <c r="E385" s="135">
        <f>ROUND(((E386+E387+E389+E388)/1000),5)</f>
        <v>1.58768</v>
      </c>
      <c r="F385" s="135">
        <f>ROUND(((F386+F387+F389+F388)/1000),5)</f>
        <v>1.4474199999999999</v>
      </c>
      <c r="G385" s="135">
        <f t="shared" ref="G385:AA385" si="222">ROUND(((G386+G387+G389+G388)/1000),5)</f>
        <v>1.4119699999999999</v>
      </c>
      <c r="H385" s="135">
        <f t="shared" si="222"/>
        <v>1.4072199999999999</v>
      </c>
      <c r="I385" s="135">
        <f t="shared" si="222"/>
        <v>1.4111800000000001</v>
      </c>
      <c r="J385" s="135">
        <f t="shared" si="222"/>
        <v>1.53731</v>
      </c>
      <c r="K385" s="135">
        <f t="shared" si="222"/>
        <v>1.7172700000000001</v>
      </c>
      <c r="L385" s="135">
        <f t="shared" si="222"/>
        <v>1.91174</v>
      </c>
      <c r="M385" s="135">
        <f t="shared" si="222"/>
        <v>2.19096</v>
      </c>
      <c r="N385" s="135">
        <f t="shared" si="222"/>
        <v>2.2223899999999999</v>
      </c>
      <c r="O385" s="135">
        <f t="shared" si="222"/>
        <v>2.22471</v>
      </c>
      <c r="P385" s="135">
        <f t="shared" si="222"/>
        <v>2.2120899999999999</v>
      </c>
      <c r="Q385" s="135">
        <f t="shared" si="222"/>
        <v>2.20899</v>
      </c>
      <c r="R385" s="135">
        <f t="shared" si="222"/>
        <v>2.2048700000000001</v>
      </c>
      <c r="S385" s="135">
        <f t="shared" si="222"/>
        <v>2.19021</v>
      </c>
      <c r="T385" s="135">
        <f t="shared" si="222"/>
        <v>2.1361300000000001</v>
      </c>
      <c r="U385" s="135">
        <f t="shared" si="222"/>
        <v>2.2236500000000001</v>
      </c>
      <c r="V385" s="135">
        <f t="shared" si="222"/>
        <v>2.2707299999999999</v>
      </c>
      <c r="W385" s="135">
        <f t="shared" si="222"/>
        <v>2.3062399999999998</v>
      </c>
      <c r="X385" s="135">
        <f t="shared" si="222"/>
        <v>2.47275</v>
      </c>
      <c r="Y385" s="135">
        <f t="shared" si="222"/>
        <v>2.4776600000000002</v>
      </c>
      <c r="Z385" s="135">
        <f t="shared" si="222"/>
        <v>2.2568999999999999</v>
      </c>
      <c r="AA385" s="135">
        <f t="shared" si="222"/>
        <v>1.92845</v>
      </c>
    </row>
    <row r="386" spans="1:27" ht="12.75" hidden="1" customHeight="1" outlineLevel="1" x14ac:dyDescent="0.2">
      <c r="A386" s="163" t="s">
        <v>2785</v>
      </c>
      <c r="B386" s="94" t="s">
        <v>238</v>
      </c>
      <c r="C386" s="70" t="s">
        <v>79</v>
      </c>
      <c r="D386" s="71">
        <v>1522.27</v>
      </c>
      <c r="E386" s="71">
        <v>1255.47</v>
      </c>
      <c r="F386" s="71">
        <v>1115.21</v>
      </c>
      <c r="G386" s="71">
        <v>1079.76</v>
      </c>
      <c r="H386" s="71">
        <v>1075.01</v>
      </c>
      <c r="I386" s="71">
        <v>1078.97</v>
      </c>
      <c r="J386" s="71">
        <v>1205.0999999999999</v>
      </c>
      <c r="K386" s="71">
        <v>1385.06</v>
      </c>
      <c r="L386" s="71">
        <v>1579.53</v>
      </c>
      <c r="M386" s="71">
        <v>1858.75</v>
      </c>
      <c r="N386" s="71">
        <v>1890.18</v>
      </c>
      <c r="O386" s="71">
        <v>1892.5</v>
      </c>
      <c r="P386" s="71">
        <v>1879.88</v>
      </c>
      <c r="Q386" s="71">
        <v>1876.78</v>
      </c>
      <c r="R386" s="71">
        <v>1872.66</v>
      </c>
      <c r="S386" s="71">
        <v>1858</v>
      </c>
      <c r="T386" s="71">
        <v>1803.92</v>
      </c>
      <c r="U386" s="71">
        <v>1891.44</v>
      </c>
      <c r="V386" s="71">
        <v>1938.52</v>
      </c>
      <c r="W386" s="71">
        <v>1974.03</v>
      </c>
      <c r="X386" s="71">
        <v>2140.54</v>
      </c>
      <c r="Y386" s="71">
        <v>2145.4499999999998</v>
      </c>
      <c r="Z386" s="71">
        <v>1924.69</v>
      </c>
      <c r="AA386" s="71">
        <v>1596.24</v>
      </c>
    </row>
    <row r="387" spans="1:27" ht="12.75" hidden="1" customHeight="1" outlineLevel="1" x14ac:dyDescent="0.2">
      <c r="A387" s="163" t="s">
        <v>2786</v>
      </c>
      <c r="B387" s="94" t="s">
        <v>90</v>
      </c>
      <c r="C387" s="70" t="s">
        <v>79</v>
      </c>
      <c r="D387" s="71">
        <f>$D$327</f>
        <v>217.03</v>
      </c>
      <c r="E387" s="71">
        <f t="shared" ref="E387:AA387" si="223">$D$327</f>
        <v>217.03</v>
      </c>
      <c r="F387" s="71">
        <f t="shared" si="223"/>
        <v>217.03</v>
      </c>
      <c r="G387" s="71">
        <f t="shared" si="223"/>
        <v>217.03</v>
      </c>
      <c r="H387" s="71">
        <f t="shared" si="223"/>
        <v>217.03</v>
      </c>
      <c r="I387" s="71">
        <f t="shared" si="223"/>
        <v>217.03</v>
      </c>
      <c r="J387" s="71">
        <f t="shared" si="223"/>
        <v>217.03</v>
      </c>
      <c r="K387" s="71">
        <f t="shared" si="223"/>
        <v>217.03</v>
      </c>
      <c r="L387" s="71">
        <f t="shared" si="223"/>
        <v>217.03</v>
      </c>
      <c r="M387" s="71">
        <f t="shared" si="223"/>
        <v>217.03</v>
      </c>
      <c r="N387" s="71">
        <f t="shared" si="223"/>
        <v>217.03</v>
      </c>
      <c r="O387" s="71">
        <f t="shared" si="223"/>
        <v>217.03</v>
      </c>
      <c r="P387" s="71">
        <f t="shared" si="223"/>
        <v>217.03</v>
      </c>
      <c r="Q387" s="71">
        <f t="shared" si="223"/>
        <v>217.03</v>
      </c>
      <c r="R387" s="71">
        <f t="shared" si="223"/>
        <v>217.03</v>
      </c>
      <c r="S387" s="71">
        <f t="shared" si="223"/>
        <v>217.03</v>
      </c>
      <c r="T387" s="71">
        <f t="shared" si="223"/>
        <v>217.03</v>
      </c>
      <c r="U387" s="71">
        <f t="shared" si="223"/>
        <v>217.03</v>
      </c>
      <c r="V387" s="71">
        <f t="shared" si="223"/>
        <v>217.03</v>
      </c>
      <c r="W387" s="71">
        <f t="shared" si="223"/>
        <v>217.03</v>
      </c>
      <c r="X387" s="71">
        <f t="shared" si="223"/>
        <v>217.03</v>
      </c>
      <c r="Y387" s="71">
        <f t="shared" si="223"/>
        <v>217.03</v>
      </c>
      <c r="Z387" s="71">
        <f t="shared" si="223"/>
        <v>217.03</v>
      </c>
      <c r="AA387" s="71">
        <f t="shared" si="223"/>
        <v>217.03</v>
      </c>
    </row>
    <row r="388" spans="1:27" ht="12.75" hidden="1" customHeight="1" outlineLevel="1" x14ac:dyDescent="0.2">
      <c r="A388" s="163" t="s">
        <v>2787</v>
      </c>
      <c r="B388" s="94" t="s">
        <v>83</v>
      </c>
      <c r="C388" s="70" t="s">
        <v>79</v>
      </c>
      <c r="D388" s="71">
        <v>4.95</v>
      </c>
      <c r="E388" s="71">
        <v>4.95</v>
      </c>
      <c r="F388" s="71">
        <v>4.95</v>
      </c>
      <c r="G388" s="71">
        <v>4.95</v>
      </c>
      <c r="H388" s="71">
        <v>4.95</v>
      </c>
      <c r="I388" s="71">
        <v>4.95</v>
      </c>
      <c r="J388" s="71">
        <v>4.95</v>
      </c>
      <c r="K388" s="71">
        <v>4.95</v>
      </c>
      <c r="L388" s="71">
        <v>4.95</v>
      </c>
      <c r="M388" s="71">
        <v>4.95</v>
      </c>
      <c r="N388" s="71">
        <v>4.95</v>
      </c>
      <c r="O388" s="71">
        <v>4.95</v>
      </c>
      <c r="P388" s="71">
        <v>4.95</v>
      </c>
      <c r="Q388" s="71">
        <v>4.95</v>
      </c>
      <c r="R388" s="71">
        <v>4.95</v>
      </c>
      <c r="S388" s="71">
        <v>4.95</v>
      </c>
      <c r="T388" s="71">
        <v>4.95</v>
      </c>
      <c r="U388" s="71">
        <v>4.95</v>
      </c>
      <c r="V388" s="71">
        <v>4.95</v>
      </c>
      <c r="W388" s="71">
        <v>4.95</v>
      </c>
      <c r="X388" s="71">
        <v>4.95</v>
      </c>
      <c r="Y388" s="71">
        <v>4.95</v>
      </c>
      <c r="Z388" s="71">
        <v>4.95</v>
      </c>
      <c r="AA388" s="71">
        <v>4.95</v>
      </c>
    </row>
    <row r="389" spans="1:27" ht="12.75" hidden="1" customHeight="1" outlineLevel="1" x14ac:dyDescent="0.2">
      <c r="A389" s="163" t="s">
        <v>2788</v>
      </c>
      <c r="B389" s="94" t="s">
        <v>81</v>
      </c>
      <c r="C389" s="70" t="s">
        <v>79</v>
      </c>
      <c r="D389" s="71">
        <f>$D$11</f>
        <v>110.23</v>
      </c>
      <c r="E389" s="71">
        <f t="shared" ref="E389:AA389" si="224">$D$11</f>
        <v>110.23</v>
      </c>
      <c r="F389" s="71">
        <f t="shared" si="224"/>
        <v>110.23</v>
      </c>
      <c r="G389" s="71">
        <f t="shared" si="224"/>
        <v>110.23</v>
      </c>
      <c r="H389" s="71">
        <f t="shared" si="224"/>
        <v>110.23</v>
      </c>
      <c r="I389" s="71">
        <f t="shared" si="224"/>
        <v>110.23</v>
      </c>
      <c r="J389" s="71">
        <f t="shared" si="224"/>
        <v>110.23</v>
      </c>
      <c r="K389" s="71">
        <f t="shared" si="224"/>
        <v>110.23</v>
      </c>
      <c r="L389" s="71">
        <f t="shared" si="224"/>
        <v>110.23</v>
      </c>
      <c r="M389" s="71">
        <f t="shared" si="224"/>
        <v>110.23</v>
      </c>
      <c r="N389" s="71">
        <f t="shared" si="224"/>
        <v>110.23</v>
      </c>
      <c r="O389" s="71">
        <f t="shared" si="224"/>
        <v>110.23</v>
      </c>
      <c r="P389" s="71">
        <f t="shared" si="224"/>
        <v>110.23</v>
      </c>
      <c r="Q389" s="71">
        <f t="shared" si="224"/>
        <v>110.23</v>
      </c>
      <c r="R389" s="71">
        <f t="shared" si="224"/>
        <v>110.23</v>
      </c>
      <c r="S389" s="71">
        <f t="shared" si="224"/>
        <v>110.23</v>
      </c>
      <c r="T389" s="71">
        <f t="shared" si="224"/>
        <v>110.23</v>
      </c>
      <c r="U389" s="71">
        <f t="shared" si="224"/>
        <v>110.23</v>
      </c>
      <c r="V389" s="71">
        <f t="shared" si="224"/>
        <v>110.23</v>
      </c>
      <c r="W389" s="71">
        <f t="shared" si="224"/>
        <v>110.23</v>
      </c>
      <c r="X389" s="71">
        <f t="shared" si="224"/>
        <v>110.23</v>
      </c>
      <c r="Y389" s="71">
        <f t="shared" si="224"/>
        <v>110.23</v>
      </c>
      <c r="Z389" s="71">
        <f t="shared" si="224"/>
        <v>110.23</v>
      </c>
      <c r="AA389" s="71">
        <f t="shared" si="224"/>
        <v>110.23</v>
      </c>
    </row>
    <row r="390" spans="1:27" ht="12.75" customHeight="1" collapsed="1" x14ac:dyDescent="0.2">
      <c r="A390" s="162" t="s">
        <v>2789</v>
      </c>
      <c r="B390" s="54" t="str">
        <f>"14"&amp;"."&amp;$B$801&amp;"."&amp;$B$802</f>
        <v>14.05.2023</v>
      </c>
      <c r="C390" s="134" t="s">
        <v>76</v>
      </c>
      <c r="D390" s="135">
        <f>ROUND(((D391+D392+D394+D393)/1000),5)</f>
        <v>1.6936100000000001</v>
      </c>
      <c r="E390" s="135">
        <f>ROUND(((E391+E392+E394+E393)/1000),5)</f>
        <v>1.48969</v>
      </c>
      <c r="F390" s="135">
        <f>ROUND(((F391+F392+F394+F393)/1000),5)</f>
        <v>1.40882</v>
      </c>
      <c r="G390" s="135">
        <f t="shared" ref="G390:AA390" si="225">ROUND(((G391+G392+G394+G393)/1000),5)</f>
        <v>1.39764</v>
      </c>
      <c r="H390" s="135">
        <f t="shared" si="225"/>
        <v>1.38052</v>
      </c>
      <c r="I390" s="135">
        <f t="shared" si="225"/>
        <v>1.29606</v>
      </c>
      <c r="J390" s="135">
        <f t="shared" si="225"/>
        <v>1.2654300000000001</v>
      </c>
      <c r="K390" s="135">
        <f t="shared" si="225"/>
        <v>1.46217</v>
      </c>
      <c r="L390" s="135">
        <f t="shared" si="225"/>
        <v>1.73699</v>
      </c>
      <c r="M390" s="135">
        <f t="shared" si="225"/>
        <v>1.90195</v>
      </c>
      <c r="N390" s="135">
        <f t="shared" si="225"/>
        <v>1.9954400000000001</v>
      </c>
      <c r="O390" s="135">
        <f t="shared" si="225"/>
        <v>2.0027400000000002</v>
      </c>
      <c r="P390" s="135">
        <f t="shared" si="225"/>
        <v>1.9986699999999999</v>
      </c>
      <c r="Q390" s="135">
        <f t="shared" si="225"/>
        <v>1.9985599999999999</v>
      </c>
      <c r="R390" s="135">
        <f t="shared" si="225"/>
        <v>1.99627</v>
      </c>
      <c r="S390" s="135">
        <f t="shared" si="225"/>
        <v>1.99474</v>
      </c>
      <c r="T390" s="135">
        <f t="shared" si="225"/>
        <v>2.0127299999999999</v>
      </c>
      <c r="U390" s="135">
        <f t="shared" si="225"/>
        <v>1.9843200000000001</v>
      </c>
      <c r="V390" s="135">
        <f t="shared" si="225"/>
        <v>2.0102199999999999</v>
      </c>
      <c r="W390" s="135">
        <f t="shared" si="225"/>
        <v>2.1958700000000002</v>
      </c>
      <c r="X390" s="135">
        <f t="shared" si="225"/>
        <v>2.3560099999999999</v>
      </c>
      <c r="Y390" s="135">
        <f t="shared" si="225"/>
        <v>2.3654500000000001</v>
      </c>
      <c r="Z390" s="135">
        <f t="shared" si="225"/>
        <v>2.0333199999999998</v>
      </c>
      <c r="AA390" s="135">
        <f t="shared" si="225"/>
        <v>1.84771</v>
      </c>
    </row>
    <row r="391" spans="1:27" ht="12.75" hidden="1" customHeight="1" outlineLevel="1" x14ac:dyDescent="0.2">
      <c r="A391" s="163" t="s">
        <v>2790</v>
      </c>
      <c r="B391" s="94" t="s">
        <v>238</v>
      </c>
      <c r="C391" s="70" t="s">
        <v>79</v>
      </c>
      <c r="D391" s="71">
        <v>1361.4</v>
      </c>
      <c r="E391" s="71">
        <v>1157.48</v>
      </c>
      <c r="F391" s="71">
        <v>1076.6099999999999</v>
      </c>
      <c r="G391" s="71">
        <v>1065.43</v>
      </c>
      <c r="H391" s="71">
        <v>1048.31</v>
      </c>
      <c r="I391" s="71">
        <v>963.85</v>
      </c>
      <c r="J391" s="71">
        <v>933.22</v>
      </c>
      <c r="K391" s="71">
        <v>1129.96</v>
      </c>
      <c r="L391" s="71">
        <v>1404.78</v>
      </c>
      <c r="M391" s="71">
        <v>1569.74</v>
      </c>
      <c r="N391" s="71">
        <v>1663.23</v>
      </c>
      <c r="O391" s="71">
        <v>1670.53</v>
      </c>
      <c r="P391" s="71">
        <v>1666.46</v>
      </c>
      <c r="Q391" s="71">
        <v>1666.35</v>
      </c>
      <c r="R391" s="71">
        <v>1664.06</v>
      </c>
      <c r="S391" s="71">
        <v>1662.53</v>
      </c>
      <c r="T391" s="71">
        <v>1680.52</v>
      </c>
      <c r="U391" s="71">
        <v>1652.11</v>
      </c>
      <c r="V391" s="71">
        <v>1678.01</v>
      </c>
      <c r="W391" s="71">
        <v>1863.66</v>
      </c>
      <c r="X391" s="71">
        <v>2023.8</v>
      </c>
      <c r="Y391" s="71">
        <v>2033.24</v>
      </c>
      <c r="Z391" s="71">
        <v>1701.11</v>
      </c>
      <c r="AA391" s="71">
        <v>1515.5</v>
      </c>
    </row>
    <row r="392" spans="1:27" ht="12.75" hidden="1" customHeight="1" outlineLevel="1" x14ac:dyDescent="0.2">
      <c r="A392" s="163" t="s">
        <v>2791</v>
      </c>
      <c r="B392" s="94" t="s">
        <v>90</v>
      </c>
      <c r="C392" s="70" t="s">
        <v>79</v>
      </c>
      <c r="D392" s="71">
        <f>$D$327</f>
        <v>217.03</v>
      </c>
      <c r="E392" s="71">
        <f t="shared" ref="E392:AA392" si="226">$D$327</f>
        <v>217.03</v>
      </c>
      <c r="F392" s="71">
        <f t="shared" si="226"/>
        <v>217.03</v>
      </c>
      <c r="G392" s="71">
        <f t="shared" si="226"/>
        <v>217.03</v>
      </c>
      <c r="H392" s="71">
        <f t="shared" si="226"/>
        <v>217.03</v>
      </c>
      <c r="I392" s="71">
        <f t="shared" si="226"/>
        <v>217.03</v>
      </c>
      <c r="J392" s="71">
        <f t="shared" si="226"/>
        <v>217.03</v>
      </c>
      <c r="K392" s="71">
        <f t="shared" si="226"/>
        <v>217.03</v>
      </c>
      <c r="L392" s="71">
        <f t="shared" si="226"/>
        <v>217.03</v>
      </c>
      <c r="M392" s="71">
        <f t="shared" si="226"/>
        <v>217.03</v>
      </c>
      <c r="N392" s="71">
        <f t="shared" si="226"/>
        <v>217.03</v>
      </c>
      <c r="O392" s="71">
        <f t="shared" si="226"/>
        <v>217.03</v>
      </c>
      <c r="P392" s="71">
        <f t="shared" si="226"/>
        <v>217.03</v>
      </c>
      <c r="Q392" s="71">
        <f t="shared" si="226"/>
        <v>217.03</v>
      </c>
      <c r="R392" s="71">
        <f t="shared" si="226"/>
        <v>217.03</v>
      </c>
      <c r="S392" s="71">
        <f t="shared" si="226"/>
        <v>217.03</v>
      </c>
      <c r="T392" s="71">
        <f t="shared" si="226"/>
        <v>217.03</v>
      </c>
      <c r="U392" s="71">
        <f t="shared" si="226"/>
        <v>217.03</v>
      </c>
      <c r="V392" s="71">
        <f t="shared" si="226"/>
        <v>217.03</v>
      </c>
      <c r="W392" s="71">
        <f t="shared" si="226"/>
        <v>217.03</v>
      </c>
      <c r="X392" s="71">
        <f t="shared" si="226"/>
        <v>217.03</v>
      </c>
      <c r="Y392" s="71">
        <f t="shared" si="226"/>
        <v>217.03</v>
      </c>
      <c r="Z392" s="71">
        <f t="shared" si="226"/>
        <v>217.03</v>
      </c>
      <c r="AA392" s="71">
        <f t="shared" si="226"/>
        <v>217.03</v>
      </c>
    </row>
    <row r="393" spans="1:27" ht="12.75" hidden="1" customHeight="1" outlineLevel="1" x14ac:dyDescent="0.2">
      <c r="A393" s="163" t="s">
        <v>2792</v>
      </c>
      <c r="B393" s="94" t="s">
        <v>83</v>
      </c>
      <c r="C393" s="70" t="s">
        <v>79</v>
      </c>
      <c r="D393" s="71">
        <v>4.95</v>
      </c>
      <c r="E393" s="71">
        <v>4.95</v>
      </c>
      <c r="F393" s="71">
        <v>4.95</v>
      </c>
      <c r="G393" s="71">
        <v>4.95</v>
      </c>
      <c r="H393" s="71">
        <v>4.95</v>
      </c>
      <c r="I393" s="71">
        <v>4.95</v>
      </c>
      <c r="J393" s="71">
        <v>4.95</v>
      </c>
      <c r="K393" s="71">
        <v>4.95</v>
      </c>
      <c r="L393" s="71">
        <v>4.95</v>
      </c>
      <c r="M393" s="71">
        <v>4.95</v>
      </c>
      <c r="N393" s="71">
        <v>4.95</v>
      </c>
      <c r="O393" s="71">
        <v>4.95</v>
      </c>
      <c r="P393" s="71">
        <v>4.95</v>
      </c>
      <c r="Q393" s="71">
        <v>4.95</v>
      </c>
      <c r="R393" s="71">
        <v>4.95</v>
      </c>
      <c r="S393" s="71">
        <v>4.95</v>
      </c>
      <c r="T393" s="71">
        <v>4.95</v>
      </c>
      <c r="U393" s="71">
        <v>4.95</v>
      </c>
      <c r="V393" s="71">
        <v>4.95</v>
      </c>
      <c r="W393" s="71">
        <v>4.95</v>
      </c>
      <c r="X393" s="71">
        <v>4.95</v>
      </c>
      <c r="Y393" s="71">
        <v>4.95</v>
      </c>
      <c r="Z393" s="71">
        <v>4.95</v>
      </c>
      <c r="AA393" s="71">
        <v>4.95</v>
      </c>
    </row>
    <row r="394" spans="1:27" ht="12.75" hidden="1" customHeight="1" outlineLevel="1" x14ac:dyDescent="0.2">
      <c r="A394" s="163" t="s">
        <v>2793</v>
      </c>
      <c r="B394" s="94" t="s">
        <v>81</v>
      </c>
      <c r="C394" s="70" t="s">
        <v>79</v>
      </c>
      <c r="D394" s="71">
        <f>$D$11</f>
        <v>110.23</v>
      </c>
      <c r="E394" s="71">
        <f t="shared" ref="E394:AA394" si="227">$D$11</f>
        <v>110.23</v>
      </c>
      <c r="F394" s="71">
        <f t="shared" si="227"/>
        <v>110.23</v>
      </c>
      <c r="G394" s="71">
        <f t="shared" si="227"/>
        <v>110.23</v>
      </c>
      <c r="H394" s="71">
        <f t="shared" si="227"/>
        <v>110.23</v>
      </c>
      <c r="I394" s="71">
        <f t="shared" si="227"/>
        <v>110.23</v>
      </c>
      <c r="J394" s="71">
        <f t="shared" si="227"/>
        <v>110.23</v>
      </c>
      <c r="K394" s="71">
        <f t="shared" si="227"/>
        <v>110.23</v>
      </c>
      <c r="L394" s="71">
        <f t="shared" si="227"/>
        <v>110.23</v>
      </c>
      <c r="M394" s="71">
        <f t="shared" si="227"/>
        <v>110.23</v>
      </c>
      <c r="N394" s="71">
        <f t="shared" si="227"/>
        <v>110.23</v>
      </c>
      <c r="O394" s="71">
        <f t="shared" si="227"/>
        <v>110.23</v>
      </c>
      <c r="P394" s="71">
        <f t="shared" si="227"/>
        <v>110.23</v>
      </c>
      <c r="Q394" s="71">
        <f t="shared" si="227"/>
        <v>110.23</v>
      </c>
      <c r="R394" s="71">
        <f t="shared" si="227"/>
        <v>110.23</v>
      </c>
      <c r="S394" s="71">
        <f t="shared" si="227"/>
        <v>110.23</v>
      </c>
      <c r="T394" s="71">
        <f t="shared" si="227"/>
        <v>110.23</v>
      </c>
      <c r="U394" s="71">
        <f t="shared" si="227"/>
        <v>110.23</v>
      </c>
      <c r="V394" s="71">
        <f t="shared" si="227"/>
        <v>110.23</v>
      </c>
      <c r="W394" s="71">
        <f t="shared" si="227"/>
        <v>110.23</v>
      </c>
      <c r="X394" s="71">
        <f t="shared" si="227"/>
        <v>110.23</v>
      </c>
      <c r="Y394" s="71">
        <f t="shared" si="227"/>
        <v>110.23</v>
      </c>
      <c r="Z394" s="71">
        <f t="shared" si="227"/>
        <v>110.23</v>
      </c>
      <c r="AA394" s="71">
        <f t="shared" si="227"/>
        <v>110.23</v>
      </c>
    </row>
    <row r="395" spans="1:27" ht="12.75" customHeight="1" collapsed="1" x14ac:dyDescent="0.2">
      <c r="A395" s="162" t="s">
        <v>2794</v>
      </c>
      <c r="B395" s="54" t="str">
        <f>"15"&amp;"."&amp;$B$801&amp;"."&amp;$B$802</f>
        <v>15.05.2023</v>
      </c>
      <c r="C395" s="134" t="s">
        <v>76</v>
      </c>
      <c r="D395" s="135">
        <f>ROUND(((D396+D397+D399+D398)/1000),5)</f>
        <v>1.6462699999999999</v>
      </c>
      <c r="E395" s="135">
        <f>ROUND(((E396+E397+E399+E398)/1000),5)</f>
        <v>1.46065</v>
      </c>
      <c r="F395" s="135">
        <f>ROUND(((F396+F397+F399+F398)/1000),5)</f>
        <v>1.4034899999999999</v>
      </c>
      <c r="G395" s="135">
        <f t="shared" ref="G395:AA395" si="228">ROUND(((G396+G397+G399+G398)/1000),5)</f>
        <v>1.3749400000000001</v>
      </c>
      <c r="H395" s="135">
        <f t="shared" si="228"/>
        <v>1.40099</v>
      </c>
      <c r="I395" s="135">
        <f t="shared" si="228"/>
        <v>1.4669700000000001</v>
      </c>
      <c r="J395" s="135">
        <f t="shared" si="228"/>
        <v>1.6680900000000001</v>
      </c>
      <c r="K395" s="135">
        <f t="shared" si="228"/>
        <v>1.90381</v>
      </c>
      <c r="L395" s="135">
        <f t="shared" si="228"/>
        <v>2.1966000000000001</v>
      </c>
      <c r="M395" s="135">
        <f t="shared" si="228"/>
        <v>2.2435399999999999</v>
      </c>
      <c r="N395" s="135">
        <f t="shared" si="228"/>
        <v>2.2456399999999999</v>
      </c>
      <c r="O395" s="135">
        <f t="shared" si="228"/>
        <v>2.2598400000000001</v>
      </c>
      <c r="P395" s="135">
        <f t="shared" si="228"/>
        <v>2.2504499999999998</v>
      </c>
      <c r="Q395" s="135">
        <f t="shared" si="228"/>
        <v>2.28274</v>
      </c>
      <c r="R395" s="135">
        <f t="shared" si="228"/>
        <v>2.2483599999999999</v>
      </c>
      <c r="S395" s="135">
        <f t="shared" si="228"/>
        <v>2.2404899999999999</v>
      </c>
      <c r="T395" s="135">
        <f t="shared" si="228"/>
        <v>2.20886</v>
      </c>
      <c r="U395" s="135">
        <f t="shared" si="228"/>
        <v>2.1894</v>
      </c>
      <c r="V395" s="135">
        <f t="shared" si="228"/>
        <v>2.1482800000000002</v>
      </c>
      <c r="W395" s="135">
        <f t="shared" si="228"/>
        <v>2.11816</v>
      </c>
      <c r="X395" s="135">
        <f t="shared" si="228"/>
        <v>2.20784</v>
      </c>
      <c r="Y395" s="135">
        <f t="shared" si="228"/>
        <v>2.2295699999999998</v>
      </c>
      <c r="Z395" s="135">
        <f t="shared" si="228"/>
        <v>2.0598200000000002</v>
      </c>
      <c r="AA395" s="135">
        <f t="shared" si="228"/>
        <v>1.84293</v>
      </c>
    </row>
    <row r="396" spans="1:27" ht="12.75" hidden="1" customHeight="1" outlineLevel="1" x14ac:dyDescent="0.2">
      <c r="A396" s="163" t="s">
        <v>2795</v>
      </c>
      <c r="B396" s="94" t="s">
        <v>238</v>
      </c>
      <c r="C396" s="70" t="s">
        <v>79</v>
      </c>
      <c r="D396" s="71">
        <v>1314.06</v>
      </c>
      <c r="E396" s="71">
        <v>1128.44</v>
      </c>
      <c r="F396" s="71">
        <v>1071.28</v>
      </c>
      <c r="G396" s="71">
        <v>1042.73</v>
      </c>
      <c r="H396" s="71">
        <v>1068.78</v>
      </c>
      <c r="I396" s="71">
        <v>1134.76</v>
      </c>
      <c r="J396" s="71">
        <v>1335.88</v>
      </c>
      <c r="K396" s="71">
        <v>1571.6</v>
      </c>
      <c r="L396" s="71">
        <v>1864.39</v>
      </c>
      <c r="M396" s="71">
        <v>1911.33</v>
      </c>
      <c r="N396" s="71">
        <v>1913.43</v>
      </c>
      <c r="O396" s="71">
        <v>1927.63</v>
      </c>
      <c r="P396" s="71">
        <v>1918.24</v>
      </c>
      <c r="Q396" s="71">
        <v>1950.53</v>
      </c>
      <c r="R396" s="71">
        <v>1916.15</v>
      </c>
      <c r="S396" s="71">
        <v>1908.28</v>
      </c>
      <c r="T396" s="71">
        <v>1876.65</v>
      </c>
      <c r="U396" s="71">
        <v>1857.19</v>
      </c>
      <c r="V396" s="71">
        <v>1816.07</v>
      </c>
      <c r="W396" s="71">
        <v>1785.95</v>
      </c>
      <c r="X396" s="71">
        <v>1875.63</v>
      </c>
      <c r="Y396" s="71">
        <v>1897.36</v>
      </c>
      <c r="Z396" s="71">
        <v>1727.61</v>
      </c>
      <c r="AA396" s="71">
        <v>1510.72</v>
      </c>
    </row>
    <row r="397" spans="1:27" ht="12.75" hidden="1" customHeight="1" outlineLevel="1" x14ac:dyDescent="0.2">
      <c r="A397" s="163" t="s">
        <v>2796</v>
      </c>
      <c r="B397" s="94" t="s">
        <v>90</v>
      </c>
      <c r="C397" s="70" t="s">
        <v>79</v>
      </c>
      <c r="D397" s="71">
        <f>$D$327</f>
        <v>217.03</v>
      </c>
      <c r="E397" s="71">
        <f t="shared" ref="E397:AA397" si="229">$D$327</f>
        <v>217.03</v>
      </c>
      <c r="F397" s="71">
        <f t="shared" si="229"/>
        <v>217.03</v>
      </c>
      <c r="G397" s="71">
        <f t="shared" si="229"/>
        <v>217.03</v>
      </c>
      <c r="H397" s="71">
        <f t="shared" si="229"/>
        <v>217.03</v>
      </c>
      <c r="I397" s="71">
        <f t="shared" si="229"/>
        <v>217.03</v>
      </c>
      <c r="J397" s="71">
        <f t="shared" si="229"/>
        <v>217.03</v>
      </c>
      <c r="K397" s="71">
        <f t="shared" si="229"/>
        <v>217.03</v>
      </c>
      <c r="L397" s="71">
        <f t="shared" si="229"/>
        <v>217.03</v>
      </c>
      <c r="M397" s="71">
        <f t="shared" si="229"/>
        <v>217.03</v>
      </c>
      <c r="N397" s="71">
        <f t="shared" si="229"/>
        <v>217.03</v>
      </c>
      <c r="O397" s="71">
        <f t="shared" si="229"/>
        <v>217.03</v>
      </c>
      <c r="P397" s="71">
        <f t="shared" si="229"/>
        <v>217.03</v>
      </c>
      <c r="Q397" s="71">
        <f t="shared" si="229"/>
        <v>217.03</v>
      </c>
      <c r="R397" s="71">
        <f t="shared" si="229"/>
        <v>217.03</v>
      </c>
      <c r="S397" s="71">
        <f t="shared" si="229"/>
        <v>217.03</v>
      </c>
      <c r="T397" s="71">
        <f t="shared" si="229"/>
        <v>217.03</v>
      </c>
      <c r="U397" s="71">
        <f t="shared" si="229"/>
        <v>217.03</v>
      </c>
      <c r="V397" s="71">
        <f t="shared" si="229"/>
        <v>217.03</v>
      </c>
      <c r="W397" s="71">
        <f t="shared" si="229"/>
        <v>217.03</v>
      </c>
      <c r="X397" s="71">
        <f t="shared" si="229"/>
        <v>217.03</v>
      </c>
      <c r="Y397" s="71">
        <f t="shared" si="229"/>
        <v>217.03</v>
      </c>
      <c r="Z397" s="71">
        <f t="shared" si="229"/>
        <v>217.03</v>
      </c>
      <c r="AA397" s="71">
        <f t="shared" si="229"/>
        <v>217.03</v>
      </c>
    </row>
    <row r="398" spans="1:27" ht="12.75" hidden="1" customHeight="1" outlineLevel="1" x14ac:dyDescent="0.2">
      <c r="A398" s="163" t="s">
        <v>2797</v>
      </c>
      <c r="B398" s="94" t="s">
        <v>83</v>
      </c>
      <c r="C398" s="70" t="s">
        <v>79</v>
      </c>
      <c r="D398" s="71">
        <v>4.95</v>
      </c>
      <c r="E398" s="71">
        <v>4.95</v>
      </c>
      <c r="F398" s="71">
        <v>4.95</v>
      </c>
      <c r="G398" s="71">
        <v>4.95</v>
      </c>
      <c r="H398" s="71">
        <v>4.95</v>
      </c>
      <c r="I398" s="71">
        <v>4.95</v>
      </c>
      <c r="J398" s="71">
        <v>4.95</v>
      </c>
      <c r="K398" s="71">
        <v>4.95</v>
      </c>
      <c r="L398" s="71">
        <v>4.95</v>
      </c>
      <c r="M398" s="71">
        <v>4.95</v>
      </c>
      <c r="N398" s="71">
        <v>4.95</v>
      </c>
      <c r="O398" s="71">
        <v>4.95</v>
      </c>
      <c r="P398" s="71">
        <v>4.95</v>
      </c>
      <c r="Q398" s="71">
        <v>4.95</v>
      </c>
      <c r="R398" s="71">
        <v>4.95</v>
      </c>
      <c r="S398" s="71">
        <v>4.95</v>
      </c>
      <c r="T398" s="71">
        <v>4.95</v>
      </c>
      <c r="U398" s="71">
        <v>4.95</v>
      </c>
      <c r="V398" s="71">
        <v>4.95</v>
      </c>
      <c r="W398" s="71">
        <v>4.95</v>
      </c>
      <c r="X398" s="71">
        <v>4.95</v>
      </c>
      <c r="Y398" s="71">
        <v>4.95</v>
      </c>
      <c r="Z398" s="71">
        <v>4.95</v>
      </c>
      <c r="AA398" s="71">
        <v>4.95</v>
      </c>
    </row>
    <row r="399" spans="1:27" ht="12.75" hidden="1" customHeight="1" outlineLevel="1" x14ac:dyDescent="0.2">
      <c r="A399" s="163" t="s">
        <v>2798</v>
      </c>
      <c r="B399" s="94" t="s">
        <v>81</v>
      </c>
      <c r="C399" s="70" t="s">
        <v>79</v>
      </c>
      <c r="D399" s="71">
        <f>$D$11</f>
        <v>110.23</v>
      </c>
      <c r="E399" s="71">
        <f t="shared" ref="E399:AA399" si="230">$D$11</f>
        <v>110.23</v>
      </c>
      <c r="F399" s="71">
        <f t="shared" si="230"/>
        <v>110.23</v>
      </c>
      <c r="G399" s="71">
        <f t="shared" si="230"/>
        <v>110.23</v>
      </c>
      <c r="H399" s="71">
        <f t="shared" si="230"/>
        <v>110.23</v>
      </c>
      <c r="I399" s="71">
        <f t="shared" si="230"/>
        <v>110.23</v>
      </c>
      <c r="J399" s="71">
        <f t="shared" si="230"/>
        <v>110.23</v>
      </c>
      <c r="K399" s="71">
        <f t="shared" si="230"/>
        <v>110.23</v>
      </c>
      <c r="L399" s="71">
        <f t="shared" si="230"/>
        <v>110.23</v>
      </c>
      <c r="M399" s="71">
        <f t="shared" si="230"/>
        <v>110.23</v>
      </c>
      <c r="N399" s="71">
        <f t="shared" si="230"/>
        <v>110.23</v>
      </c>
      <c r="O399" s="71">
        <f t="shared" si="230"/>
        <v>110.23</v>
      </c>
      <c r="P399" s="71">
        <f t="shared" si="230"/>
        <v>110.23</v>
      </c>
      <c r="Q399" s="71">
        <f t="shared" si="230"/>
        <v>110.23</v>
      </c>
      <c r="R399" s="71">
        <f t="shared" si="230"/>
        <v>110.23</v>
      </c>
      <c r="S399" s="71">
        <f t="shared" si="230"/>
        <v>110.23</v>
      </c>
      <c r="T399" s="71">
        <f t="shared" si="230"/>
        <v>110.23</v>
      </c>
      <c r="U399" s="71">
        <f t="shared" si="230"/>
        <v>110.23</v>
      </c>
      <c r="V399" s="71">
        <f t="shared" si="230"/>
        <v>110.23</v>
      </c>
      <c r="W399" s="71">
        <f t="shared" si="230"/>
        <v>110.23</v>
      </c>
      <c r="X399" s="71">
        <f t="shared" si="230"/>
        <v>110.23</v>
      </c>
      <c r="Y399" s="71">
        <f t="shared" si="230"/>
        <v>110.23</v>
      </c>
      <c r="Z399" s="71">
        <f t="shared" si="230"/>
        <v>110.23</v>
      </c>
      <c r="AA399" s="71">
        <f t="shared" si="230"/>
        <v>110.23</v>
      </c>
    </row>
    <row r="400" spans="1:27" ht="12.75" customHeight="1" collapsed="1" x14ac:dyDescent="0.2">
      <c r="A400" s="162" t="s">
        <v>2799</v>
      </c>
      <c r="B400" s="54" t="str">
        <f>"16"&amp;"."&amp;$B$801&amp;"."&amp;$B$802</f>
        <v>16.05.2023</v>
      </c>
      <c r="C400" s="134" t="s">
        <v>76</v>
      </c>
      <c r="D400" s="135">
        <f>ROUND(((D401+D402+D404+D403)/1000),5)</f>
        <v>1.59118</v>
      </c>
      <c r="E400" s="135">
        <f>ROUND(((E401+E402+E404+E403)/1000),5)</f>
        <v>1.4941199999999999</v>
      </c>
      <c r="F400" s="135">
        <f>ROUND(((F401+F402+F404+F403)/1000),5)</f>
        <v>1.40832</v>
      </c>
      <c r="G400" s="135">
        <f t="shared" ref="G400:AA400" si="231">ROUND(((G401+G402+G404+G403)/1000),5)</f>
        <v>1.3945099999999999</v>
      </c>
      <c r="H400" s="135">
        <f t="shared" si="231"/>
        <v>1.4067400000000001</v>
      </c>
      <c r="I400" s="135">
        <f t="shared" si="231"/>
        <v>1.5382499999999999</v>
      </c>
      <c r="J400" s="135">
        <f t="shared" si="231"/>
        <v>1.72123</v>
      </c>
      <c r="K400" s="135">
        <f t="shared" si="231"/>
        <v>1.9073599999999999</v>
      </c>
      <c r="L400" s="135">
        <f t="shared" si="231"/>
        <v>2.1118899999999998</v>
      </c>
      <c r="M400" s="135">
        <f t="shared" si="231"/>
        <v>2.2974199999999998</v>
      </c>
      <c r="N400" s="135">
        <f t="shared" si="231"/>
        <v>2.2924699999999998</v>
      </c>
      <c r="O400" s="135">
        <f t="shared" si="231"/>
        <v>2.1913800000000001</v>
      </c>
      <c r="P400" s="135">
        <f t="shared" si="231"/>
        <v>2.2019000000000002</v>
      </c>
      <c r="Q400" s="135">
        <f t="shared" si="231"/>
        <v>2.22763</v>
      </c>
      <c r="R400" s="135">
        <f t="shared" si="231"/>
        <v>2.2249699999999999</v>
      </c>
      <c r="S400" s="135">
        <f t="shared" si="231"/>
        <v>2.1918299999999999</v>
      </c>
      <c r="T400" s="135">
        <f t="shared" si="231"/>
        <v>2.08969</v>
      </c>
      <c r="U400" s="135">
        <f t="shared" si="231"/>
        <v>2.0462799999999999</v>
      </c>
      <c r="V400" s="135">
        <f t="shared" si="231"/>
        <v>2.0416400000000001</v>
      </c>
      <c r="W400" s="135">
        <f t="shared" si="231"/>
        <v>2.0538599999999998</v>
      </c>
      <c r="X400" s="135">
        <f t="shared" si="231"/>
        <v>2.24343</v>
      </c>
      <c r="Y400" s="135">
        <f t="shared" si="231"/>
        <v>2.2211400000000001</v>
      </c>
      <c r="Z400" s="135">
        <f t="shared" si="231"/>
        <v>1.9935700000000001</v>
      </c>
      <c r="AA400" s="135">
        <f t="shared" si="231"/>
        <v>1.7825500000000001</v>
      </c>
    </row>
    <row r="401" spans="1:27" ht="12.75" hidden="1" customHeight="1" outlineLevel="1" x14ac:dyDescent="0.2">
      <c r="A401" s="163" t="s">
        <v>2800</v>
      </c>
      <c r="B401" s="94" t="s">
        <v>238</v>
      </c>
      <c r="C401" s="70" t="s">
        <v>79</v>
      </c>
      <c r="D401" s="71">
        <v>1258.97</v>
      </c>
      <c r="E401" s="71">
        <v>1161.9100000000001</v>
      </c>
      <c r="F401" s="71">
        <v>1076.1099999999999</v>
      </c>
      <c r="G401" s="71">
        <v>1062.3</v>
      </c>
      <c r="H401" s="71">
        <v>1074.53</v>
      </c>
      <c r="I401" s="71">
        <v>1206.04</v>
      </c>
      <c r="J401" s="71">
        <v>1389.02</v>
      </c>
      <c r="K401" s="71">
        <v>1575.15</v>
      </c>
      <c r="L401" s="71">
        <v>1779.68</v>
      </c>
      <c r="M401" s="71">
        <v>1965.21</v>
      </c>
      <c r="N401" s="71">
        <v>1960.26</v>
      </c>
      <c r="O401" s="71">
        <v>1859.17</v>
      </c>
      <c r="P401" s="71">
        <v>1869.69</v>
      </c>
      <c r="Q401" s="71">
        <v>1895.42</v>
      </c>
      <c r="R401" s="71">
        <v>1892.76</v>
      </c>
      <c r="S401" s="71">
        <v>1859.62</v>
      </c>
      <c r="T401" s="71">
        <v>1757.48</v>
      </c>
      <c r="U401" s="71">
        <v>1714.07</v>
      </c>
      <c r="V401" s="71">
        <v>1709.43</v>
      </c>
      <c r="W401" s="71">
        <v>1721.65</v>
      </c>
      <c r="X401" s="71">
        <v>1911.22</v>
      </c>
      <c r="Y401" s="71">
        <v>1888.93</v>
      </c>
      <c r="Z401" s="71">
        <v>1661.36</v>
      </c>
      <c r="AA401" s="71">
        <v>1450.34</v>
      </c>
    </row>
    <row r="402" spans="1:27" ht="12.75" hidden="1" customHeight="1" outlineLevel="1" x14ac:dyDescent="0.2">
      <c r="A402" s="163" t="s">
        <v>2801</v>
      </c>
      <c r="B402" s="94" t="s">
        <v>90</v>
      </c>
      <c r="C402" s="70" t="s">
        <v>79</v>
      </c>
      <c r="D402" s="71">
        <f>$D$327</f>
        <v>217.03</v>
      </c>
      <c r="E402" s="71">
        <f t="shared" ref="E402:AA402" si="232">$D$327</f>
        <v>217.03</v>
      </c>
      <c r="F402" s="71">
        <f t="shared" si="232"/>
        <v>217.03</v>
      </c>
      <c r="G402" s="71">
        <f t="shared" si="232"/>
        <v>217.03</v>
      </c>
      <c r="H402" s="71">
        <f t="shared" si="232"/>
        <v>217.03</v>
      </c>
      <c r="I402" s="71">
        <f t="shared" si="232"/>
        <v>217.03</v>
      </c>
      <c r="J402" s="71">
        <f t="shared" si="232"/>
        <v>217.03</v>
      </c>
      <c r="K402" s="71">
        <f t="shared" si="232"/>
        <v>217.03</v>
      </c>
      <c r="L402" s="71">
        <f t="shared" si="232"/>
        <v>217.03</v>
      </c>
      <c r="M402" s="71">
        <f t="shared" si="232"/>
        <v>217.03</v>
      </c>
      <c r="N402" s="71">
        <f t="shared" si="232"/>
        <v>217.03</v>
      </c>
      <c r="O402" s="71">
        <f t="shared" si="232"/>
        <v>217.03</v>
      </c>
      <c r="P402" s="71">
        <f t="shared" si="232"/>
        <v>217.03</v>
      </c>
      <c r="Q402" s="71">
        <f t="shared" si="232"/>
        <v>217.03</v>
      </c>
      <c r="R402" s="71">
        <f t="shared" si="232"/>
        <v>217.03</v>
      </c>
      <c r="S402" s="71">
        <f t="shared" si="232"/>
        <v>217.03</v>
      </c>
      <c r="T402" s="71">
        <f t="shared" si="232"/>
        <v>217.03</v>
      </c>
      <c r="U402" s="71">
        <f t="shared" si="232"/>
        <v>217.03</v>
      </c>
      <c r="V402" s="71">
        <f t="shared" si="232"/>
        <v>217.03</v>
      </c>
      <c r="W402" s="71">
        <f t="shared" si="232"/>
        <v>217.03</v>
      </c>
      <c r="X402" s="71">
        <f t="shared" si="232"/>
        <v>217.03</v>
      </c>
      <c r="Y402" s="71">
        <f t="shared" si="232"/>
        <v>217.03</v>
      </c>
      <c r="Z402" s="71">
        <f t="shared" si="232"/>
        <v>217.03</v>
      </c>
      <c r="AA402" s="71">
        <f t="shared" si="232"/>
        <v>217.03</v>
      </c>
    </row>
    <row r="403" spans="1:27" ht="12.75" hidden="1" customHeight="1" outlineLevel="1" x14ac:dyDescent="0.2">
      <c r="A403" s="163" t="s">
        <v>2802</v>
      </c>
      <c r="B403" s="94" t="s">
        <v>83</v>
      </c>
      <c r="C403" s="70" t="s">
        <v>79</v>
      </c>
      <c r="D403" s="71">
        <v>4.95</v>
      </c>
      <c r="E403" s="71">
        <v>4.95</v>
      </c>
      <c r="F403" s="71">
        <v>4.95</v>
      </c>
      <c r="G403" s="71">
        <v>4.95</v>
      </c>
      <c r="H403" s="71">
        <v>4.95</v>
      </c>
      <c r="I403" s="71">
        <v>4.95</v>
      </c>
      <c r="J403" s="71">
        <v>4.95</v>
      </c>
      <c r="K403" s="71">
        <v>4.95</v>
      </c>
      <c r="L403" s="71">
        <v>4.95</v>
      </c>
      <c r="M403" s="71">
        <v>4.95</v>
      </c>
      <c r="N403" s="71">
        <v>4.95</v>
      </c>
      <c r="O403" s="71">
        <v>4.95</v>
      </c>
      <c r="P403" s="71">
        <v>4.95</v>
      </c>
      <c r="Q403" s="71">
        <v>4.95</v>
      </c>
      <c r="R403" s="71">
        <v>4.95</v>
      </c>
      <c r="S403" s="71">
        <v>4.95</v>
      </c>
      <c r="T403" s="71">
        <v>4.95</v>
      </c>
      <c r="U403" s="71">
        <v>4.95</v>
      </c>
      <c r="V403" s="71">
        <v>4.95</v>
      </c>
      <c r="W403" s="71">
        <v>4.95</v>
      </c>
      <c r="X403" s="71">
        <v>4.95</v>
      </c>
      <c r="Y403" s="71">
        <v>4.95</v>
      </c>
      <c r="Z403" s="71">
        <v>4.95</v>
      </c>
      <c r="AA403" s="71">
        <v>4.95</v>
      </c>
    </row>
    <row r="404" spans="1:27" ht="12.75" hidden="1" customHeight="1" outlineLevel="1" x14ac:dyDescent="0.2">
      <c r="A404" s="163" t="s">
        <v>2803</v>
      </c>
      <c r="B404" s="94" t="s">
        <v>81</v>
      </c>
      <c r="C404" s="70" t="s">
        <v>79</v>
      </c>
      <c r="D404" s="71">
        <f>$D$11</f>
        <v>110.23</v>
      </c>
      <c r="E404" s="71">
        <f t="shared" ref="E404:AA404" si="233">$D$11</f>
        <v>110.23</v>
      </c>
      <c r="F404" s="71">
        <f t="shared" si="233"/>
        <v>110.23</v>
      </c>
      <c r="G404" s="71">
        <f t="shared" si="233"/>
        <v>110.23</v>
      </c>
      <c r="H404" s="71">
        <f t="shared" si="233"/>
        <v>110.23</v>
      </c>
      <c r="I404" s="71">
        <f t="shared" si="233"/>
        <v>110.23</v>
      </c>
      <c r="J404" s="71">
        <f t="shared" si="233"/>
        <v>110.23</v>
      </c>
      <c r="K404" s="71">
        <f t="shared" si="233"/>
        <v>110.23</v>
      </c>
      <c r="L404" s="71">
        <f t="shared" si="233"/>
        <v>110.23</v>
      </c>
      <c r="M404" s="71">
        <f t="shared" si="233"/>
        <v>110.23</v>
      </c>
      <c r="N404" s="71">
        <f t="shared" si="233"/>
        <v>110.23</v>
      </c>
      <c r="O404" s="71">
        <f t="shared" si="233"/>
        <v>110.23</v>
      </c>
      <c r="P404" s="71">
        <f t="shared" si="233"/>
        <v>110.23</v>
      </c>
      <c r="Q404" s="71">
        <f t="shared" si="233"/>
        <v>110.23</v>
      </c>
      <c r="R404" s="71">
        <f t="shared" si="233"/>
        <v>110.23</v>
      </c>
      <c r="S404" s="71">
        <f t="shared" si="233"/>
        <v>110.23</v>
      </c>
      <c r="T404" s="71">
        <f t="shared" si="233"/>
        <v>110.23</v>
      </c>
      <c r="U404" s="71">
        <f t="shared" si="233"/>
        <v>110.23</v>
      </c>
      <c r="V404" s="71">
        <f t="shared" si="233"/>
        <v>110.23</v>
      </c>
      <c r="W404" s="71">
        <f t="shared" si="233"/>
        <v>110.23</v>
      </c>
      <c r="X404" s="71">
        <f t="shared" si="233"/>
        <v>110.23</v>
      </c>
      <c r="Y404" s="71">
        <f t="shared" si="233"/>
        <v>110.23</v>
      </c>
      <c r="Z404" s="71">
        <f t="shared" si="233"/>
        <v>110.23</v>
      </c>
      <c r="AA404" s="71">
        <f t="shared" si="233"/>
        <v>110.23</v>
      </c>
    </row>
    <row r="405" spans="1:27" ht="12.75" customHeight="1" collapsed="1" x14ac:dyDescent="0.2">
      <c r="A405" s="162" t="s">
        <v>2804</v>
      </c>
      <c r="B405" s="54" t="str">
        <f>"17"&amp;"."&amp;$B$801&amp;"."&amp;$B$802</f>
        <v>17.05.2023</v>
      </c>
      <c r="C405" s="134" t="s">
        <v>76</v>
      </c>
      <c r="D405" s="135">
        <f>ROUND(((D406+D407+D409+D408)/1000),5)</f>
        <v>1.4985999999999999</v>
      </c>
      <c r="E405" s="135">
        <f>ROUND(((E406+E407+E409+E408)/1000),5)</f>
        <v>1.4035</v>
      </c>
      <c r="F405" s="135">
        <f>ROUND(((F406+F407+F409+F408)/1000),5)</f>
        <v>1.3273999999999999</v>
      </c>
      <c r="G405" s="135">
        <f t="shared" ref="G405:AA405" si="234">ROUND(((G406+G407+G409+G408)/1000),5)</f>
        <v>1.26942</v>
      </c>
      <c r="H405" s="135">
        <f t="shared" si="234"/>
        <v>1.30227</v>
      </c>
      <c r="I405" s="135">
        <f t="shared" si="234"/>
        <v>1.40645</v>
      </c>
      <c r="J405" s="135">
        <f t="shared" si="234"/>
        <v>1.6560999999999999</v>
      </c>
      <c r="K405" s="135">
        <f t="shared" si="234"/>
        <v>1.86947</v>
      </c>
      <c r="L405" s="135">
        <f t="shared" si="234"/>
        <v>2.0397599999999998</v>
      </c>
      <c r="M405" s="135">
        <f t="shared" si="234"/>
        <v>2.2095099999999999</v>
      </c>
      <c r="N405" s="135">
        <f t="shared" si="234"/>
        <v>2.1762999999999999</v>
      </c>
      <c r="O405" s="135">
        <f t="shared" si="234"/>
        <v>2.1835499999999999</v>
      </c>
      <c r="P405" s="135">
        <f t="shared" si="234"/>
        <v>2.1835399999999998</v>
      </c>
      <c r="Q405" s="135">
        <f t="shared" si="234"/>
        <v>2.20139</v>
      </c>
      <c r="R405" s="135">
        <f t="shared" si="234"/>
        <v>2.1978800000000001</v>
      </c>
      <c r="S405" s="135">
        <f t="shared" si="234"/>
        <v>2.1158700000000001</v>
      </c>
      <c r="T405" s="135">
        <f t="shared" si="234"/>
        <v>2.04013</v>
      </c>
      <c r="U405" s="135">
        <f t="shared" si="234"/>
        <v>2.0047600000000001</v>
      </c>
      <c r="V405" s="135">
        <f t="shared" si="234"/>
        <v>1.98454</v>
      </c>
      <c r="W405" s="135">
        <f t="shared" si="234"/>
        <v>2.0338099999999999</v>
      </c>
      <c r="X405" s="135">
        <f t="shared" si="234"/>
        <v>2.0801599999999998</v>
      </c>
      <c r="Y405" s="135">
        <f t="shared" si="234"/>
        <v>2.1738900000000001</v>
      </c>
      <c r="Z405" s="135">
        <f t="shared" si="234"/>
        <v>1.9394</v>
      </c>
      <c r="AA405" s="135">
        <f t="shared" si="234"/>
        <v>1.7078199999999999</v>
      </c>
    </row>
    <row r="406" spans="1:27" ht="12.75" hidden="1" customHeight="1" outlineLevel="1" x14ac:dyDescent="0.2">
      <c r="A406" s="163" t="s">
        <v>2805</v>
      </c>
      <c r="B406" s="94" t="s">
        <v>238</v>
      </c>
      <c r="C406" s="70" t="s">
        <v>79</v>
      </c>
      <c r="D406" s="71">
        <v>1166.3900000000001</v>
      </c>
      <c r="E406" s="71">
        <v>1071.29</v>
      </c>
      <c r="F406" s="71">
        <v>995.19</v>
      </c>
      <c r="G406" s="71">
        <v>937.21</v>
      </c>
      <c r="H406" s="71">
        <v>970.06</v>
      </c>
      <c r="I406" s="71">
        <v>1074.24</v>
      </c>
      <c r="J406" s="71">
        <v>1323.89</v>
      </c>
      <c r="K406" s="71">
        <v>1537.26</v>
      </c>
      <c r="L406" s="71">
        <v>1707.55</v>
      </c>
      <c r="M406" s="71">
        <v>1877.3</v>
      </c>
      <c r="N406" s="71">
        <v>1844.09</v>
      </c>
      <c r="O406" s="71">
        <v>1851.34</v>
      </c>
      <c r="P406" s="71">
        <v>1851.33</v>
      </c>
      <c r="Q406" s="71">
        <v>1869.18</v>
      </c>
      <c r="R406" s="71">
        <v>1865.67</v>
      </c>
      <c r="S406" s="71">
        <v>1783.66</v>
      </c>
      <c r="T406" s="71">
        <v>1707.92</v>
      </c>
      <c r="U406" s="71">
        <v>1672.55</v>
      </c>
      <c r="V406" s="71">
        <v>1652.33</v>
      </c>
      <c r="W406" s="71">
        <v>1701.6</v>
      </c>
      <c r="X406" s="71">
        <v>1747.95</v>
      </c>
      <c r="Y406" s="71">
        <v>1841.68</v>
      </c>
      <c r="Z406" s="71">
        <v>1607.19</v>
      </c>
      <c r="AA406" s="71">
        <v>1375.61</v>
      </c>
    </row>
    <row r="407" spans="1:27" ht="12.75" hidden="1" customHeight="1" outlineLevel="1" x14ac:dyDescent="0.2">
      <c r="A407" s="163" t="s">
        <v>2806</v>
      </c>
      <c r="B407" s="94" t="s">
        <v>90</v>
      </c>
      <c r="C407" s="70" t="s">
        <v>79</v>
      </c>
      <c r="D407" s="71">
        <f>$D$327</f>
        <v>217.03</v>
      </c>
      <c r="E407" s="71">
        <f t="shared" ref="E407:AA407" si="235">$D$327</f>
        <v>217.03</v>
      </c>
      <c r="F407" s="71">
        <f t="shared" si="235"/>
        <v>217.03</v>
      </c>
      <c r="G407" s="71">
        <f t="shared" si="235"/>
        <v>217.03</v>
      </c>
      <c r="H407" s="71">
        <f t="shared" si="235"/>
        <v>217.03</v>
      </c>
      <c r="I407" s="71">
        <f t="shared" si="235"/>
        <v>217.03</v>
      </c>
      <c r="J407" s="71">
        <f t="shared" si="235"/>
        <v>217.03</v>
      </c>
      <c r="K407" s="71">
        <f t="shared" si="235"/>
        <v>217.03</v>
      </c>
      <c r="L407" s="71">
        <f t="shared" si="235"/>
        <v>217.03</v>
      </c>
      <c r="M407" s="71">
        <f t="shared" si="235"/>
        <v>217.03</v>
      </c>
      <c r="N407" s="71">
        <f t="shared" si="235"/>
        <v>217.03</v>
      </c>
      <c r="O407" s="71">
        <f t="shared" si="235"/>
        <v>217.03</v>
      </c>
      <c r="P407" s="71">
        <f t="shared" si="235"/>
        <v>217.03</v>
      </c>
      <c r="Q407" s="71">
        <f t="shared" si="235"/>
        <v>217.03</v>
      </c>
      <c r="R407" s="71">
        <f t="shared" si="235"/>
        <v>217.03</v>
      </c>
      <c r="S407" s="71">
        <f t="shared" si="235"/>
        <v>217.03</v>
      </c>
      <c r="T407" s="71">
        <f t="shared" si="235"/>
        <v>217.03</v>
      </c>
      <c r="U407" s="71">
        <f t="shared" si="235"/>
        <v>217.03</v>
      </c>
      <c r="V407" s="71">
        <f t="shared" si="235"/>
        <v>217.03</v>
      </c>
      <c r="W407" s="71">
        <f t="shared" si="235"/>
        <v>217.03</v>
      </c>
      <c r="X407" s="71">
        <f t="shared" si="235"/>
        <v>217.03</v>
      </c>
      <c r="Y407" s="71">
        <f t="shared" si="235"/>
        <v>217.03</v>
      </c>
      <c r="Z407" s="71">
        <f t="shared" si="235"/>
        <v>217.03</v>
      </c>
      <c r="AA407" s="71">
        <f t="shared" si="235"/>
        <v>217.03</v>
      </c>
    </row>
    <row r="408" spans="1:27" ht="12.75" hidden="1" customHeight="1" outlineLevel="1" x14ac:dyDescent="0.2">
      <c r="A408" s="163" t="s">
        <v>2807</v>
      </c>
      <c r="B408" s="94" t="s">
        <v>83</v>
      </c>
      <c r="C408" s="70" t="s">
        <v>79</v>
      </c>
      <c r="D408" s="71">
        <v>4.95</v>
      </c>
      <c r="E408" s="71">
        <v>4.95</v>
      </c>
      <c r="F408" s="71">
        <v>4.95</v>
      </c>
      <c r="G408" s="71">
        <v>4.95</v>
      </c>
      <c r="H408" s="71">
        <v>4.95</v>
      </c>
      <c r="I408" s="71">
        <v>4.95</v>
      </c>
      <c r="J408" s="71">
        <v>4.95</v>
      </c>
      <c r="K408" s="71">
        <v>4.95</v>
      </c>
      <c r="L408" s="71">
        <v>4.95</v>
      </c>
      <c r="M408" s="71">
        <v>4.95</v>
      </c>
      <c r="N408" s="71">
        <v>4.95</v>
      </c>
      <c r="O408" s="71">
        <v>4.95</v>
      </c>
      <c r="P408" s="71">
        <v>4.95</v>
      </c>
      <c r="Q408" s="71">
        <v>4.95</v>
      </c>
      <c r="R408" s="71">
        <v>4.95</v>
      </c>
      <c r="S408" s="71">
        <v>4.95</v>
      </c>
      <c r="T408" s="71">
        <v>4.95</v>
      </c>
      <c r="U408" s="71">
        <v>4.95</v>
      </c>
      <c r="V408" s="71">
        <v>4.95</v>
      </c>
      <c r="W408" s="71">
        <v>4.95</v>
      </c>
      <c r="X408" s="71">
        <v>4.95</v>
      </c>
      <c r="Y408" s="71">
        <v>4.95</v>
      </c>
      <c r="Z408" s="71">
        <v>4.95</v>
      </c>
      <c r="AA408" s="71">
        <v>4.95</v>
      </c>
    </row>
    <row r="409" spans="1:27" ht="12.75" hidden="1" customHeight="1" outlineLevel="1" x14ac:dyDescent="0.2">
      <c r="A409" s="163" t="s">
        <v>2808</v>
      </c>
      <c r="B409" s="94" t="s">
        <v>81</v>
      </c>
      <c r="C409" s="70" t="s">
        <v>79</v>
      </c>
      <c r="D409" s="71">
        <f>$D$11</f>
        <v>110.23</v>
      </c>
      <c r="E409" s="71">
        <f t="shared" ref="E409:AA409" si="236">$D$11</f>
        <v>110.23</v>
      </c>
      <c r="F409" s="71">
        <f t="shared" si="236"/>
        <v>110.23</v>
      </c>
      <c r="G409" s="71">
        <f t="shared" si="236"/>
        <v>110.23</v>
      </c>
      <c r="H409" s="71">
        <f t="shared" si="236"/>
        <v>110.23</v>
      </c>
      <c r="I409" s="71">
        <f t="shared" si="236"/>
        <v>110.23</v>
      </c>
      <c r="J409" s="71">
        <f t="shared" si="236"/>
        <v>110.23</v>
      </c>
      <c r="K409" s="71">
        <f t="shared" si="236"/>
        <v>110.23</v>
      </c>
      <c r="L409" s="71">
        <f t="shared" si="236"/>
        <v>110.23</v>
      </c>
      <c r="M409" s="71">
        <f t="shared" si="236"/>
        <v>110.23</v>
      </c>
      <c r="N409" s="71">
        <f t="shared" si="236"/>
        <v>110.23</v>
      </c>
      <c r="O409" s="71">
        <f t="shared" si="236"/>
        <v>110.23</v>
      </c>
      <c r="P409" s="71">
        <f t="shared" si="236"/>
        <v>110.23</v>
      </c>
      <c r="Q409" s="71">
        <f t="shared" si="236"/>
        <v>110.23</v>
      </c>
      <c r="R409" s="71">
        <f t="shared" si="236"/>
        <v>110.23</v>
      </c>
      <c r="S409" s="71">
        <f t="shared" si="236"/>
        <v>110.23</v>
      </c>
      <c r="T409" s="71">
        <f t="shared" si="236"/>
        <v>110.23</v>
      </c>
      <c r="U409" s="71">
        <f t="shared" si="236"/>
        <v>110.23</v>
      </c>
      <c r="V409" s="71">
        <f t="shared" si="236"/>
        <v>110.23</v>
      </c>
      <c r="W409" s="71">
        <f t="shared" si="236"/>
        <v>110.23</v>
      </c>
      <c r="X409" s="71">
        <f t="shared" si="236"/>
        <v>110.23</v>
      </c>
      <c r="Y409" s="71">
        <f t="shared" si="236"/>
        <v>110.23</v>
      </c>
      <c r="Z409" s="71">
        <f t="shared" si="236"/>
        <v>110.23</v>
      </c>
      <c r="AA409" s="71">
        <f t="shared" si="236"/>
        <v>110.23</v>
      </c>
    </row>
    <row r="410" spans="1:27" ht="12.75" customHeight="1" collapsed="1" x14ac:dyDescent="0.2">
      <c r="A410" s="162" t="s">
        <v>2809</v>
      </c>
      <c r="B410" s="54" t="str">
        <f>"18"&amp;"."&amp;$B$801&amp;"."&amp;$B$802</f>
        <v>18.05.2023</v>
      </c>
      <c r="C410" s="134" t="s">
        <v>76</v>
      </c>
      <c r="D410" s="135">
        <f>ROUND(((D411+D412+D414+D413)/1000),5)</f>
        <v>1.56779</v>
      </c>
      <c r="E410" s="135">
        <f>ROUND(((E411+E412+E414+E413)/1000),5)</f>
        <v>1.45929</v>
      </c>
      <c r="F410" s="135">
        <f>ROUND(((F411+F412+F414+F413)/1000),5)</f>
        <v>1.3574200000000001</v>
      </c>
      <c r="G410" s="135">
        <f t="shared" ref="G410:AA410" si="237">ROUND(((G411+G412+G414+G413)/1000),5)</f>
        <v>1.33148</v>
      </c>
      <c r="H410" s="135">
        <f t="shared" si="237"/>
        <v>1.39114</v>
      </c>
      <c r="I410" s="135">
        <f t="shared" si="237"/>
        <v>1.47133</v>
      </c>
      <c r="J410" s="135">
        <f t="shared" si="237"/>
        <v>1.66171</v>
      </c>
      <c r="K410" s="135">
        <f t="shared" si="237"/>
        <v>1.9049400000000001</v>
      </c>
      <c r="L410" s="135">
        <f t="shared" si="237"/>
        <v>2.18641</v>
      </c>
      <c r="M410" s="135">
        <f t="shared" si="237"/>
        <v>2.2535500000000002</v>
      </c>
      <c r="N410" s="135">
        <f t="shared" si="237"/>
        <v>2.3044899999999999</v>
      </c>
      <c r="O410" s="135">
        <f t="shared" si="237"/>
        <v>2.27189</v>
      </c>
      <c r="P410" s="135">
        <f t="shared" si="237"/>
        <v>2.2785199999999999</v>
      </c>
      <c r="Q410" s="135">
        <f t="shared" si="237"/>
        <v>2.32525</v>
      </c>
      <c r="R410" s="135">
        <f t="shared" si="237"/>
        <v>2.2980399999999999</v>
      </c>
      <c r="S410" s="135">
        <f t="shared" si="237"/>
        <v>2.2812000000000001</v>
      </c>
      <c r="T410" s="135">
        <f t="shared" si="237"/>
        <v>2.27244</v>
      </c>
      <c r="U410" s="135">
        <f t="shared" si="237"/>
        <v>2.2564600000000001</v>
      </c>
      <c r="V410" s="135">
        <f t="shared" si="237"/>
        <v>2.2307800000000002</v>
      </c>
      <c r="W410" s="135">
        <f t="shared" si="237"/>
        <v>2.2193000000000001</v>
      </c>
      <c r="X410" s="135">
        <f t="shared" si="237"/>
        <v>2.2349199999999998</v>
      </c>
      <c r="Y410" s="135">
        <f t="shared" si="237"/>
        <v>2.30403</v>
      </c>
      <c r="Z410" s="135">
        <f t="shared" si="237"/>
        <v>2.10175</v>
      </c>
      <c r="AA410" s="135">
        <f t="shared" si="237"/>
        <v>1.87107</v>
      </c>
    </row>
    <row r="411" spans="1:27" ht="12.75" hidden="1" customHeight="1" outlineLevel="1" x14ac:dyDescent="0.2">
      <c r="A411" s="163" t="s">
        <v>2810</v>
      </c>
      <c r="B411" s="94" t="s">
        <v>238</v>
      </c>
      <c r="C411" s="70" t="s">
        <v>79</v>
      </c>
      <c r="D411" s="71">
        <v>1235.58</v>
      </c>
      <c r="E411" s="71">
        <v>1127.08</v>
      </c>
      <c r="F411" s="71">
        <v>1025.21</v>
      </c>
      <c r="G411" s="71">
        <v>999.27</v>
      </c>
      <c r="H411" s="71">
        <v>1058.93</v>
      </c>
      <c r="I411" s="71">
        <v>1139.1199999999999</v>
      </c>
      <c r="J411" s="71">
        <v>1329.5</v>
      </c>
      <c r="K411" s="71">
        <v>1572.73</v>
      </c>
      <c r="L411" s="71">
        <v>1854.2</v>
      </c>
      <c r="M411" s="71">
        <v>1921.34</v>
      </c>
      <c r="N411" s="71">
        <v>1972.28</v>
      </c>
      <c r="O411" s="71">
        <v>1939.68</v>
      </c>
      <c r="P411" s="71">
        <v>1946.31</v>
      </c>
      <c r="Q411" s="71">
        <v>1993.04</v>
      </c>
      <c r="R411" s="71">
        <v>1965.83</v>
      </c>
      <c r="S411" s="71">
        <v>1948.99</v>
      </c>
      <c r="T411" s="71">
        <v>1940.23</v>
      </c>
      <c r="U411" s="71">
        <v>1924.25</v>
      </c>
      <c r="V411" s="71">
        <v>1898.57</v>
      </c>
      <c r="W411" s="71">
        <v>1887.09</v>
      </c>
      <c r="X411" s="71">
        <v>1902.71</v>
      </c>
      <c r="Y411" s="71">
        <v>1971.82</v>
      </c>
      <c r="Z411" s="71">
        <v>1769.54</v>
      </c>
      <c r="AA411" s="71">
        <v>1538.86</v>
      </c>
    </row>
    <row r="412" spans="1:27" ht="12.75" hidden="1" customHeight="1" outlineLevel="1" x14ac:dyDescent="0.2">
      <c r="A412" s="163" t="s">
        <v>2811</v>
      </c>
      <c r="B412" s="94" t="s">
        <v>90</v>
      </c>
      <c r="C412" s="70" t="s">
        <v>79</v>
      </c>
      <c r="D412" s="71">
        <f>$D$327</f>
        <v>217.03</v>
      </c>
      <c r="E412" s="71">
        <f t="shared" ref="E412:AA412" si="238">$D$327</f>
        <v>217.03</v>
      </c>
      <c r="F412" s="71">
        <f t="shared" si="238"/>
        <v>217.03</v>
      </c>
      <c r="G412" s="71">
        <f t="shared" si="238"/>
        <v>217.03</v>
      </c>
      <c r="H412" s="71">
        <f t="shared" si="238"/>
        <v>217.03</v>
      </c>
      <c r="I412" s="71">
        <f t="shared" si="238"/>
        <v>217.03</v>
      </c>
      <c r="J412" s="71">
        <f t="shared" si="238"/>
        <v>217.03</v>
      </c>
      <c r="K412" s="71">
        <f t="shared" si="238"/>
        <v>217.03</v>
      </c>
      <c r="L412" s="71">
        <f t="shared" si="238"/>
        <v>217.03</v>
      </c>
      <c r="M412" s="71">
        <f t="shared" si="238"/>
        <v>217.03</v>
      </c>
      <c r="N412" s="71">
        <f t="shared" si="238"/>
        <v>217.03</v>
      </c>
      <c r="O412" s="71">
        <f t="shared" si="238"/>
        <v>217.03</v>
      </c>
      <c r="P412" s="71">
        <f t="shared" si="238"/>
        <v>217.03</v>
      </c>
      <c r="Q412" s="71">
        <f t="shared" si="238"/>
        <v>217.03</v>
      </c>
      <c r="R412" s="71">
        <f t="shared" si="238"/>
        <v>217.03</v>
      </c>
      <c r="S412" s="71">
        <f t="shared" si="238"/>
        <v>217.03</v>
      </c>
      <c r="T412" s="71">
        <f t="shared" si="238"/>
        <v>217.03</v>
      </c>
      <c r="U412" s="71">
        <f t="shared" si="238"/>
        <v>217.03</v>
      </c>
      <c r="V412" s="71">
        <f t="shared" si="238"/>
        <v>217.03</v>
      </c>
      <c r="W412" s="71">
        <f t="shared" si="238"/>
        <v>217.03</v>
      </c>
      <c r="X412" s="71">
        <f t="shared" si="238"/>
        <v>217.03</v>
      </c>
      <c r="Y412" s="71">
        <f t="shared" si="238"/>
        <v>217.03</v>
      </c>
      <c r="Z412" s="71">
        <f t="shared" si="238"/>
        <v>217.03</v>
      </c>
      <c r="AA412" s="71">
        <f t="shared" si="238"/>
        <v>217.03</v>
      </c>
    </row>
    <row r="413" spans="1:27" ht="12.75" hidden="1" customHeight="1" outlineLevel="1" x14ac:dyDescent="0.2">
      <c r="A413" s="163" t="s">
        <v>2812</v>
      </c>
      <c r="B413" s="94" t="s">
        <v>83</v>
      </c>
      <c r="C413" s="70" t="s">
        <v>79</v>
      </c>
      <c r="D413" s="71">
        <v>4.95</v>
      </c>
      <c r="E413" s="71">
        <v>4.95</v>
      </c>
      <c r="F413" s="71">
        <v>4.95</v>
      </c>
      <c r="G413" s="71">
        <v>4.95</v>
      </c>
      <c r="H413" s="71">
        <v>4.95</v>
      </c>
      <c r="I413" s="71">
        <v>4.95</v>
      </c>
      <c r="J413" s="71">
        <v>4.95</v>
      </c>
      <c r="K413" s="71">
        <v>4.95</v>
      </c>
      <c r="L413" s="71">
        <v>4.95</v>
      </c>
      <c r="M413" s="71">
        <v>4.95</v>
      </c>
      <c r="N413" s="71">
        <v>4.95</v>
      </c>
      <c r="O413" s="71">
        <v>4.95</v>
      </c>
      <c r="P413" s="71">
        <v>4.95</v>
      </c>
      <c r="Q413" s="71">
        <v>4.95</v>
      </c>
      <c r="R413" s="71">
        <v>4.95</v>
      </c>
      <c r="S413" s="71">
        <v>4.95</v>
      </c>
      <c r="T413" s="71">
        <v>4.95</v>
      </c>
      <c r="U413" s="71">
        <v>4.95</v>
      </c>
      <c r="V413" s="71">
        <v>4.95</v>
      </c>
      <c r="W413" s="71">
        <v>4.95</v>
      </c>
      <c r="X413" s="71">
        <v>4.95</v>
      </c>
      <c r="Y413" s="71">
        <v>4.95</v>
      </c>
      <c r="Z413" s="71">
        <v>4.95</v>
      </c>
      <c r="AA413" s="71">
        <v>4.95</v>
      </c>
    </row>
    <row r="414" spans="1:27" ht="12.75" hidden="1" customHeight="1" outlineLevel="1" x14ac:dyDescent="0.2">
      <c r="A414" s="163" t="s">
        <v>2813</v>
      </c>
      <c r="B414" s="94" t="s">
        <v>81</v>
      </c>
      <c r="C414" s="70" t="s">
        <v>79</v>
      </c>
      <c r="D414" s="71">
        <f>$D$11</f>
        <v>110.23</v>
      </c>
      <c r="E414" s="71">
        <f t="shared" ref="E414:AA414" si="239">$D$11</f>
        <v>110.23</v>
      </c>
      <c r="F414" s="71">
        <f t="shared" si="239"/>
        <v>110.23</v>
      </c>
      <c r="G414" s="71">
        <f t="shared" si="239"/>
        <v>110.23</v>
      </c>
      <c r="H414" s="71">
        <f t="shared" si="239"/>
        <v>110.23</v>
      </c>
      <c r="I414" s="71">
        <f t="shared" si="239"/>
        <v>110.23</v>
      </c>
      <c r="J414" s="71">
        <f t="shared" si="239"/>
        <v>110.23</v>
      </c>
      <c r="K414" s="71">
        <f t="shared" si="239"/>
        <v>110.23</v>
      </c>
      <c r="L414" s="71">
        <f t="shared" si="239"/>
        <v>110.23</v>
      </c>
      <c r="M414" s="71">
        <f t="shared" si="239"/>
        <v>110.23</v>
      </c>
      <c r="N414" s="71">
        <f t="shared" si="239"/>
        <v>110.23</v>
      </c>
      <c r="O414" s="71">
        <f t="shared" si="239"/>
        <v>110.23</v>
      </c>
      <c r="P414" s="71">
        <f t="shared" si="239"/>
        <v>110.23</v>
      </c>
      <c r="Q414" s="71">
        <f t="shared" si="239"/>
        <v>110.23</v>
      </c>
      <c r="R414" s="71">
        <f t="shared" si="239"/>
        <v>110.23</v>
      </c>
      <c r="S414" s="71">
        <f t="shared" si="239"/>
        <v>110.23</v>
      </c>
      <c r="T414" s="71">
        <f t="shared" si="239"/>
        <v>110.23</v>
      </c>
      <c r="U414" s="71">
        <f t="shared" si="239"/>
        <v>110.23</v>
      </c>
      <c r="V414" s="71">
        <f t="shared" si="239"/>
        <v>110.23</v>
      </c>
      <c r="W414" s="71">
        <f t="shared" si="239"/>
        <v>110.23</v>
      </c>
      <c r="X414" s="71">
        <f t="shared" si="239"/>
        <v>110.23</v>
      </c>
      <c r="Y414" s="71">
        <f t="shared" si="239"/>
        <v>110.23</v>
      </c>
      <c r="Z414" s="71">
        <f t="shared" si="239"/>
        <v>110.23</v>
      </c>
      <c r="AA414" s="71">
        <f t="shared" si="239"/>
        <v>110.23</v>
      </c>
    </row>
    <row r="415" spans="1:27" ht="12.75" customHeight="1" collapsed="1" x14ac:dyDescent="0.2">
      <c r="A415" s="162" t="s">
        <v>2814</v>
      </c>
      <c r="B415" s="54" t="str">
        <f>"19"&amp;"."&amp;$B$801&amp;"."&amp;$B$802</f>
        <v>19.05.2023</v>
      </c>
      <c r="C415" s="134" t="s">
        <v>76</v>
      </c>
      <c r="D415" s="135">
        <f>ROUND(((D416+D417+D419+D418)/1000),5)</f>
        <v>1.5503400000000001</v>
      </c>
      <c r="E415" s="135">
        <f>ROUND(((E416+E417+E419+E418)/1000),5)</f>
        <v>1.40341</v>
      </c>
      <c r="F415" s="135">
        <f>ROUND(((F416+F417+F419+F418)/1000),5)</f>
        <v>1.2984199999999999</v>
      </c>
      <c r="G415" s="135">
        <f t="shared" ref="G415:AA415" si="240">ROUND(((G416+G417+G419+G418)/1000),5)</f>
        <v>1.24783</v>
      </c>
      <c r="H415" s="135">
        <f t="shared" si="240"/>
        <v>1.2660400000000001</v>
      </c>
      <c r="I415" s="135">
        <f t="shared" si="240"/>
        <v>1.5051699999999999</v>
      </c>
      <c r="J415" s="135">
        <f t="shared" si="240"/>
        <v>1.66086</v>
      </c>
      <c r="K415" s="135">
        <f t="shared" si="240"/>
        <v>1.9669700000000001</v>
      </c>
      <c r="L415" s="135">
        <f t="shared" si="240"/>
        <v>2.2342599999999999</v>
      </c>
      <c r="M415" s="135">
        <f t="shared" si="240"/>
        <v>2.3139699999999999</v>
      </c>
      <c r="N415" s="135">
        <f t="shared" si="240"/>
        <v>2.3237000000000001</v>
      </c>
      <c r="O415" s="135">
        <f t="shared" si="240"/>
        <v>2.3504</v>
      </c>
      <c r="P415" s="135">
        <f t="shared" si="240"/>
        <v>2.3502900000000002</v>
      </c>
      <c r="Q415" s="135">
        <f t="shared" si="240"/>
        <v>2.3618100000000002</v>
      </c>
      <c r="R415" s="135">
        <f t="shared" si="240"/>
        <v>2.35955</v>
      </c>
      <c r="S415" s="135">
        <f t="shared" si="240"/>
        <v>2.3467799999999999</v>
      </c>
      <c r="T415" s="135">
        <f t="shared" si="240"/>
        <v>2.3105600000000002</v>
      </c>
      <c r="U415" s="135">
        <f t="shared" si="240"/>
        <v>2.2748400000000002</v>
      </c>
      <c r="V415" s="135">
        <f t="shared" si="240"/>
        <v>2.2382399999999998</v>
      </c>
      <c r="W415" s="135">
        <f t="shared" si="240"/>
        <v>2.2217899999999999</v>
      </c>
      <c r="X415" s="135">
        <f t="shared" si="240"/>
        <v>2.2340200000000001</v>
      </c>
      <c r="Y415" s="135">
        <f t="shared" si="240"/>
        <v>2.28701</v>
      </c>
      <c r="Z415" s="135">
        <f t="shared" si="240"/>
        <v>2.1442700000000001</v>
      </c>
      <c r="AA415" s="135">
        <f t="shared" si="240"/>
        <v>1.8708199999999999</v>
      </c>
    </row>
    <row r="416" spans="1:27" ht="12.75" hidden="1" customHeight="1" outlineLevel="1" x14ac:dyDescent="0.2">
      <c r="A416" s="163" t="s">
        <v>2815</v>
      </c>
      <c r="B416" s="94" t="s">
        <v>238</v>
      </c>
      <c r="C416" s="70" t="s">
        <v>79</v>
      </c>
      <c r="D416" s="71">
        <v>1218.1300000000001</v>
      </c>
      <c r="E416" s="71">
        <v>1071.2</v>
      </c>
      <c r="F416" s="71">
        <v>966.21</v>
      </c>
      <c r="G416" s="71">
        <v>915.62</v>
      </c>
      <c r="H416" s="71">
        <v>933.83</v>
      </c>
      <c r="I416" s="71">
        <v>1172.96</v>
      </c>
      <c r="J416" s="71">
        <v>1328.65</v>
      </c>
      <c r="K416" s="71">
        <v>1634.76</v>
      </c>
      <c r="L416" s="71">
        <v>1902.05</v>
      </c>
      <c r="M416" s="71">
        <v>1981.76</v>
      </c>
      <c r="N416" s="71">
        <v>1991.49</v>
      </c>
      <c r="O416" s="71">
        <v>2018.19</v>
      </c>
      <c r="P416" s="71">
        <v>2018.08</v>
      </c>
      <c r="Q416" s="71">
        <v>2029.6</v>
      </c>
      <c r="R416" s="71">
        <v>2027.34</v>
      </c>
      <c r="S416" s="71">
        <v>2014.57</v>
      </c>
      <c r="T416" s="71">
        <v>1978.35</v>
      </c>
      <c r="U416" s="71">
        <v>1942.63</v>
      </c>
      <c r="V416" s="71">
        <v>1906.03</v>
      </c>
      <c r="W416" s="71">
        <v>1889.58</v>
      </c>
      <c r="X416" s="71">
        <v>1901.81</v>
      </c>
      <c r="Y416" s="71">
        <v>1954.8</v>
      </c>
      <c r="Z416" s="71">
        <v>1812.06</v>
      </c>
      <c r="AA416" s="71">
        <v>1538.61</v>
      </c>
    </row>
    <row r="417" spans="1:27" ht="12.75" hidden="1" customHeight="1" outlineLevel="1" x14ac:dyDescent="0.2">
      <c r="A417" s="163" t="s">
        <v>2816</v>
      </c>
      <c r="B417" s="94" t="s">
        <v>90</v>
      </c>
      <c r="C417" s="70" t="s">
        <v>79</v>
      </c>
      <c r="D417" s="71">
        <f>$D$327</f>
        <v>217.03</v>
      </c>
      <c r="E417" s="71">
        <f t="shared" ref="E417:AA417" si="241">$D$327</f>
        <v>217.03</v>
      </c>
      <c r="F417" s="71">
        <f t="shared" si="241"/>
        <v>217.03</v>
      </c>
      <c r="G417" s="71">
        <f t="shared" si="241"/>
        <v>217.03</v>
      </c>
      <c r="H417" s="71">
        <f t="shared" si="241"/>
        <v>217.03</v>
      </c>
      <c r="I417" s="71">
        <f t="shared" si="241"/>
        <v>217.03</v>
      </c>
      <c r="J417" s="71">
        <f t="shared" si="241"/>
        <v>217.03</v>
      </c>
      <c r="K417" s="71">
        <f t="shared" si="241"/>
        <v>217.03</v>
      </c>
      <c r="L417" s="71">
        <f t="shared" si="241"/>
        <v>217.03</v>
      </c>
      <c r="M417" s="71">
        <f t="shared" si="241"/>
        <v>217.03</v>
      </c>
      <c r="N417" s="71">
        <f t="shared" si="241"/>
        <v>217.03</v>
      </c>
      <c r="O417" s="71">
        <f t="shared" si="241"/>
        <v>217.03</v>
      </c>
      <c r="P417" s="71">
        <f t="shared" si="241"/>
        <v>217.03</v>
      </c>
      <c r="Q417" s="71">
        <f t="shared" si="241"/>
        <v>217.03</v>
      </c>
      <c r="R417" s="71">
        <f t="shared" si="241"/>
        <v>217.03</v>
      </c>
      <c r="S417" s="71">
        <f t="shared" si="241"/>
        <v>217.03</v>
      </c>
      <c r="T417" s="71">
        <f t="shared" si="241"/>
        <v>217.03</v>
      </c>
      <c r="U417" s="71">
        <f t="shared" si="241"/>
        <v>217.03</v>
      </c>
      <c r="V417" s="71">
        <f t="shared" si="241"/>
        <v>217.03</v>
      </c>
      <c r="W417" s="71">
        <f t="shared" si="241"/>
        <v>217.03</v>
      </c>
      <c r="X417" s="71">
        <f t="shared" si="241"/>
        <v>217.03</v>
      </c>
      <c r="Y417" s="71">
        <f t="shared" si="241"/>
        <v>217.03</v>
      </c>
      <c r="Z417" s="71">
        <f t="shared" si="241"/>
        <v>217.03</v>
      </c>
      <c r="AA417" s="71">
        <f t="shared" si="241"/>
        <v>217.03</v>
      </c>
    </row>
    <row r="418" spans="1:27" ht="12.75" hidden="1" customHeight="1" outlineLevel="1" x14ac:dyDescent="0.2">
      <c r="A418" s="163" t="s">
        <v>2817</v>
      </c>
      <c r="B418" s="94" t="s">
        <v>83</v>
      </c>
      <c r="C418" s="70" t="s">
        <v>79</v>
      </c>
      <c r="D418" s="183">
        <v>4.95</v>
      </c>
      <c r="E418" s="183">
        <v>4.95</v>
      </c>
      <c r="F418" s="183">
        <v>4.95</v>
      </c>
      <c r="G418" s="183">
        <v>4.95</v>
      </c>
      <c r="H418" s="183">
        <v>4.95</v>
      </c>
      <c r="I418" s="183">
        <v>4.95</v>
      </c>
      <c r="J418" s="183">
        <v>4.95</v>
      </c>
      <c r="K418" s="183">
        <v>4.95</v>
      </c>
      <c r="L418" s="183">
        <v>4.95</v>
      </c>
      <c r="M418" s="183">
        <v>4.95</v>
      </c>
      <c r="N418" s="183">
        <v>4.95</v>
      </c>
      <c r="O418" s="183">
        <v>4.95</v>
      </c>
      <c r="P418" s="183">
        <v>4.95</v>
      </c>
      <c r="Q418" s="183">
        <v>4.95</v>
      </c>
      <c r="R418" s="183">
        <v>4.95</v>
      </c>
      <c r="S418" s="183">
        <v>4.95</v>
      </c>
      <c r="T418" s="183">
        <v>4.95</v>
      </c>
      <c r="U418" s="183">
        <v>4.95</v>
      </c>
      <c r="V418" s="183">
        <v>4.95</v>
      </c>
      <c r="W418" s="183">
        <v>4.95</v>
      </c>
      <c r="X418" s="183">
        <v>4.95</v>
      </c>
      <c r="Y418" s="183">
        <v>4.95</v>
      </c>
      <c r="Z418" s="183">
        <v>4.95</v>
      </c>
      <c r="AA418" s="183">
        <v>4.95</v>
      </c>
    </row>
    <row r="419" spans="1:27" ht="12.75" hidden="1" customHeight="1" outlineLevel="1" x14ac:dyDescent="0.2">
      <c r="A419" s="163" t="s">
        <v>2818</v>
      </c>
      <c r="B419" s="94" t="s">
        <v>81</v>
      </c>
      <c r="C419" s="70" t="s">
        <v>79</v>
      </c>
      <c r="D419" s="71">
        <f>$D$11</f>
        <v>110.23</v>
      </c>
      <c r="E419" s="71">
        <f t="shared" ref="E419:AA419" si="242">$D$11</f>
        <v>110.23</v>
      </c>
      <c r="F419" s="71">
        <f t="shared" si="242"/>
        <v>110.23</v>
      </c>
      <c r="G419" s="71">
        <f t="shared" si="242"/>
        <v>110.23</v>
      </c>
      <c r="H419" s="71">
        <f t="shared" si="242"/>
        <v>110.23</v>
      </c>
      <c r="I419" s="71">
        <f t="shared" si="242"/>
        <v>110.23</v>
      </c>
      <c r="J419" s="71">
        <f t="shared" si="242"/>
        <v>110.23</v>
      </c>
      <c r="K419" s="71">
        <f t="shared" si="242"/>
        <v>110.23</v>
      </c>
      <c r="L419" s="71">
        <f t="shared" si="242"/>
        <v>110.23</v>
      </c>
      <c r="M419" s="71">
        <f t="shared" si="242"/>
        <v>110.23</v>
      </c>
      <c r="N419" s="71">
        <f t="shared" si="242"/>
        <v>110.23</v>
      </c>
      <c r="O419" s="71">
        <f t="shared" si="242"/>
        <v>110.23</v>
      </c>
      <c r="P419" s="71">
        <f t="shared" si="242"/>
        <v>110.23</v>
      </c>
      <c r="Q419" s="71">
        <f t="shared" si="242"/>
        <v>110.23</v>
      </c>
      <c r="R419" s="71">
        <f t="shared" si="242"/>
        <v>110.23</v>
      </c>
      <c r="S419" s="71">
        <f t="shared" si="242"/>
        <v>110.23</v>
      </c>
      <c r="T419" s="71">
        <f t="shared" si="242"/>
        <v>110.23</v>
      </c>
      <c r="U419" s="71">
        <f t="shared" si="242"/>
        <v>110.23</v>
      </c>
      <c r="V419" s="71">
        <f t="shared" si="242"/>
        <v>110.23</v>
      </c>
      <c r="W419" s="71">
        <f t="shared" si="242"/>
        <v>110.23</v>
      </c>
      <c r="X419" s="71">
        <f t="shared" si="242"/>
        <v>110.23</v>
      </c>
      <c r="Y419" s="71">
        <f t="shared" si="242"/>
        <v>110.23</v>
      </c>
      <c r="Z419" s="71">
        <f t="shared" si="242"/>
        <v>110.23</v>
      </c>
      <c r="AA419" s="71">
        <f t="shared" si="242"/>
        <v>110.23</v>
      </c>
    </row>
    <row r="420" spans="1:27" ht="12.75" customHeight="1" collapsed="1" x14ac:dyDescent="0.2">
      <c r="A420" s="162" t="s">
        <v>2819</v>
      </c>
      <c r="B420" s="54" t="str">
        <f>"20"&amp;"."&amp;$B$801&amp;"."&amp;$B$802</f>
        <v>20.05.2023</v>
      </c>
      <c r="C420" s="134" t="s">
        <v>76</v>
      </c>
      <c r="D420" s="135">
        <f>ROUND(((D421+D422+D424+D423)/1000),5)</f>
        <v>1.8148200000000001</v>
      </c>
      <c r="E420" s="135">
        <f>ROUND(((E421+E422+E424+E423)/1000),5)</f>
        <v>1.66493</v>
      </c>
      <c r="F420" s="135">
        <f>ROUND(((F421+F422+F424+F423)/1000),5)</f>
        <v>1.5778399999999999</v>
      </c>
      <c r="G420" s="135">
        <f t="shared" ref="G420:AA420" si="243">ROUND(((G421+G422+G424+G423)/1000),5)</f>
        <v>1.47831</v>
      </c>
      <c r="H420" s="135">
        <f t="shared" si="243"/>
        <v>1.4583699999999999</v>
      </c>
      <c r="I420" s="135">
        <f t="shared" si="243"/>
        <v>1.50373</v>
      </c>
      <c r="J420" s="135">
        <f t="shared" si="243"/>
        <v>1.5886499999999999</v>
      </c>
      <c r="K420" s="135">
        <f t="shared" si="243"/>
        <v>1.75312</v>
      </c>
      <c r="L420" s="135">
        <f t="shared" si="243"/>
        <v>1.98552</v>
      </c>
      <c r="M420" s="135">
        <f t="shared" si="243"/>
        <v>2.1678199999999999</v>
      </c>
      <c r="N420" s="135">
        <f t="shared" si="243"/>
        <v>2.2382300000000002</v>
      </c>
      <c r="O420" s="135">
        <f t="shared" si="243"/>
        <v>2.2340900000000001</v>
      </c>
      <c r="P420" s="135">
        <f t="shared" si="243"/>
        <v>2.1376300000000001</v>
      </c>
      <c r="Q420" s="135">
        <f t="shared" si="243"/>
        <v>2.1167500000000001</v>
      </c>
      <c r="R420" s="135">
        <f t="shared" si="243"/>
        <v>2.10033</v>
      </c>
      <c r="S420" s="135">
        <f t="shared" si="243"/>
        <v>2.0661</v>
      </c>
      <c r="T420" s="135">
        <f t="shared" si="243"/>
        <v>2.0355799999999999</v>
      </c>
      <c r="U420" s="135">
        <f t="shared" si="243"/>
        <v>1.9954700000000001</v>
      </c>
      <c r="V420" s="135">
        <f t="shared" si="243"/>
        <v>1.99935</v>
      </c>
      <c r="W420" s="135">
        <f t="shared" si="243"/>
        <v>2.07165</v>
      </c>
      <c r="X420" s="135">
        <f t="shared" si="243"/>
        <v>2.1269200000000001</v>
      </c>
      <c r="Y420" s="135">
        <f t="shared" si="243"/>
        <v>2.1509299999999998</v>
      </c>
      <c r="Z420" s="135">
        <f t="shared" si="243"/>
        <v>1.9662999999999999</v>
      </c>
      <c r="AA420" s="135">
        <f t="shared" si="243"/>
        <v>1.78531</v>
      </c>
    </row>
    <row r="421" spans="1:27" ht="12.75" hidden="1" customHeight="1" outlineLevel="1" x14ac:dyDescent="0.2">
      <c r="A421" s="163" t="s">
        <v>2820</v>
      </c>
      <c r="B421" s="94" t="s">
        <v>238</v>
      </c>
      <c r="C421" s="70" t="s">
        <v>79</v>
      </c>
      <c r="D421" s="71">
        <v>1482.61</v>
      </c>
      <c r="E421" s="71">
        <v>1332.72</v>
      </c>
      <c r="F421" s="71">
        <v>1245.6300000000001</v>
      </c>
      <c r="G421" s="71">
        <v>1146.0999999999999</v>
      </c>
      <c r="H421" s="71">
        <v>1126.1600000000001</v>
      </c>
      <c r="I421" s="71">
        <v>1171.52</v>
      </c>
      <c r="J421" s="71">
        <v>1256.44</v>
      </c>
      <c r="K421" s="71">
        <v>1420.91</v>
      </c>
      <c r="L421" s="71">
        <v>1653.31</v>
      </c>
      <c r="M421" s="71">
        <v>1835.61</v>
      </c>
      <c r="N421" s="71">
        <v>1906.02</v>
      </c>
      <c r="O421" s="71">
        <v>1901.88</v>
      </c>
      <c r="P421" s="71">
        <v>1805.42</v>
      </c>
      <c r="Q421" s="71">
        <v>1784.54</v>
      </c>
      <c r="R421" s="71">
        <v>1768.12</v>
      </c>
      <c r="S421" s="71">
        <v>1733.89</v>
      </c>
      <c r="T421" s="71">
        <v>1703.37</v>
      </c>
      <c r="U421" s="71">
        <v>1663.26</v>
      </c>
      <c r="V421" s="71">
        <v>1667.14</v>
      </c>
      <c r="W421" s="71">
        <v>1739.44</v>
      </c>
      <c r="X421" s="71">
        <v>1794.71</v>
      </c>
      <c r="Y421" s="71">
        <v>1818.72</v>
      </c>
      <c r="Z421" s="71">
        <v>1634.09</v>
      </c>
      <c r="AA421" s="71">
        <v>1453.1</v>
      </c>
    </row>
    <row r="422" spans="1:27" ht="12.75" hidden="1" customHeight="1" outlineLevel="1" x14ac:dyDescent="0.2">
      <c r="A422" s="163" t="s">
        <v>2821</v>
      </c>
      <c r="B422" s="94" t="s">
        <v>90</v>
      </c>
      <c r="C422" s="70" t="s">
        <v>79</v>
      </c>
      <c r="D422" s="71">
        <f>$D$327</f>
        <v>217.03</v>
      </c>
      <c r="E422" s="71">
        <f t="shared" ref="E422:AA422" si="244">$D$327</f>
        <v>217.03</v>
      </c>
      <c r="F422" s="71">
        <f t="shared" si="244"/>
        <v>217.03</v>
      </c>
      <c r="G422" s="71">
        <f t="shared" si="244"/>
        <v>217.03</v>
      </c>
      <c r="H422" s="71">
        <f t="shared" si="244"/>
        <v>217.03</v>
      </c>
      <c r="I422" s="71">
        <f t="shared" si="244"/>
        <v>217.03</v>
      </c>
      <c r="J422" s="71">
        <f t="shared" si="244"/>
        <v>217.03</v>
      </c>
      <c r="K422" s="71">
        <f t="shared" si="244"/>
        <v>217.03</v>
      </c>
      <c r="L422" s="71">
        <f t="shared" si="244"/>
        <v>217.03</v>
      </c>
      <c r="M422" s="71">
        <f t="shared" si="244"/>
        <v>217.03</v>
      </c>
      <c r="N422" s="71">
        <f t="shared" si="244"/>
        <v>217.03</v>
      </c>
      <c r="O422" s="71">
        <f t="shared" si="244"/>
        <v>217.03</v>
      </c>
      <c r="P422" s="71">
        <f t="shared" si="244"/>
        <v>217.03</v>
      </c>
      <c r="Q422" s="71">
        <f t="shared" si="244"/>
        <v>217.03</v>
      </c>
      <c r="R422" s="71">
        <f t="shared" si="244"/>
        <v>217.03</v>
      </c>
      <c r="S422" s="71">
        <f t="shared" si="244"/>
        <v>217.03</v>
      </c>
      <c r="T422" s="71">
        <f t="shared" si="244"/>
        <v>217.03</v>
      </c>
      <c r="U422" s="71">
        <f t="shared" si="244"/>
        <v>217.03</v>
      </c>
      <c r="V422" s="71">
        <f t="shared" si="244"/>
        <v>217.03</v>
      </c>
      <c r="W422" s="71">
        <f t="shared" si="244"/>
        <v>217.03</v>
      </c>
      <c r="X422" s="71">
        <f t="shared" si="244"/>
        <v>217.03</v>
      </c>
      <c r="Y422" s="71">
        <f t="shared" si="244"/>
        <v>217.03</v>
      </c>
      <c r="Z422" s="71">
        <f t="shared" si="244"/>
        <v>217.03</v>
      </c>
      <c r="AA422" s="71">
        <f t="shared" si="244"/>
        <v>217.03</v>
      </c>
    </row>
    <row r="423" spans="1:27" ht="12.75" hidden="1" customHeight="1" outlineLevel="1" x14ac:dyDescent="0.2">
      <c r="A423" s="163" t="s">
        <v>2822</v>
      </c>
      <c r="B423" s="94" t="s">
        <v>83</v>
      </c>
      <c r="C423" s="70" t="s">
        <v>79</v>
      </c>
      <c r="D423" s="71">
        <v>4.95</v>
      </c>
      <c r="E423" s="71">
        <v>4.95</v>
      </c>
      <c r="F423" s="71">
        <v>4.95</v>
      </c>
      <c r="G423" s="71">
        <v>4.95</v>
      </c>
      <c r="H423" s="71">
        <v>4.95</v>
      </c>
      <c r="I423" s="71">
        <v>4.95</v>
      </c>
      <c r="J423" s="71">
        <v>4.95</v>
      </c>
      <c r="K423" s="71">
        <v>4.95</v>
      </c>
      <c r="L423" s="71">
        <v>4.95</v>
      </c>
      <c r="M423" s="71">
        <v>4.95</v>
      </c>
      <c r="N423" s="71">
        <v>4.95</v>
      </c>
      <c r="O423" s="71">
        <v>4.95</v>
      </c>
      <c r="P423" s="71">
        <v>4.95</v>
      </c>
      <c r="Q423" s="71">
        <v>4.95</v>
      </c>
      <c r="R423" s="71">
        <v>4.95</v>
      </c>
      <c r="S423" s="71">
        <v>4.95</v>
      </c>
      <c r="T423" s="71">
        <v>4.95</v>
      </c>
      <c r="U423" s="71">
        <v>4.95</v>
      </c>
      <c r="V423" s="71">
        <v>4.95</v>
      </c>
      <c r="W423" s="71">
        <v>4.95</v>
      </c>
      <c r="X423" s="71">
        <v>4.95</v>
      </c>
      <c r="Y423" s="71">
        <v>4.95</v>
      </c>
      <c r="Z423" s="71">
        <v>4.95</v>
      </c>
      <c r="AA423" s="71">
        <v>4.95</v>
      </c>
    </row>
    <row r="424" spans="1:27" ht="12.75" hidden="1" customHeight="1" outlineLevel="1" x14ac:dyDescent="0.2">
      <c r="A424" s="163" t="s">
        <v>2823</v>
      </c>
      <c r="B424" s="94" t="s">
        <v>81</v>
      </c>
      <c r="C424" s="70" t="s">
        <v>79</v>
      </c>
      <c r="D424" s="71">
        <f>$D$11</f>
        <v>110.23</v>
      </c>
      <c r="E424" s="71">
        <f t="shared" ref="E424:AA424" si="245">$D$11</f>
        <v>110.23</v>
      </c>
      <c r="F424" s="71">
        <f t="shared" si="245"/>
        <v>110.23</v>
      </c>
      <c r="G424" s="71">
        <f t="shared" si="245"/>
        <v>110.23</v>
      </c>
      <c r="H424" s="71">
        <f t="shared" si="245"/>
        <v>110.23</v>
      </c>
      <c r="I424" s="71">
        <f t="shared" si="245"/>
        <v>110.23</v>
      </c>
      <c r="J424" s="71">
        <f t="shared" si="245"/>
        <v>110.23</v>
      </c>
      <c r="K424" s="71">
        <f t="shared" si="245"/>
        <v>110.23</v>
      </c>
      <c r="L424" s="71">
        <f t="shared" si="245"/>
        <v>110.23</v>
      </c>
      <c r="M424" s="71">
        <f t="shared" si="245"/>
        <v>110.23</v>
      </c>
      <c r="N424" s="71">
        <f t="shared" si="245"/>
        <v>110.23</v>
      </c>
      <c r="O424" s="71">
        <f t="shared" si="245"/>
        <v>110.23</v>
      </c>
      <c r="P424" s="71">
        <f t="shared" si="245"/>
        <v>110.23</v>
      </c>
      <c r="Q424" s="71">
        <f t="shared" si="245"/>
        <v>110.23</v>
      </c>
      <c r="R424" s="71">
        <f t="shared" si="245"/>
        <v>110.23</v>
      </c>
      <c r="S424" s="71">
        <f t="shared" si="245"/>
        <v>110.23</v>
      </c>
      <c r="T424" s="71">
        <f t="shared" si="245"/>
        <v>110.23</v>
      </c>
      <c r="U424" s="71">
        <f t="shared" si="245"/>
        <v>110.23</v>
      </c>
      <c r="V424" s="71">
        <f t="shared" si="245"/>
        <v>110.23</v>
      </c>
      <c r="W424" s="71">
        <f t="shared" si="245"/>
        <v>110.23</v>
      </c>
      <c r="X424" s="71">
        <f t="shared" si="245"/>
        <v>110.23</v>
      </c>
      <c r="Y424" s="71">
        <f t="shared" si="245"/>
        <v>110.23</v>
      </c>
      <c r="Z424" s="71">
        <f t="shared" si="245"/>
        <v>110.23</v>
      </c>
      <c r="AA424" s="71">
        <f t="shared" si="245"/>
        <v>110.23</v>
      </c>
    </row>
    <row r="425" spans="1:27" ht="12.75" customHeight="1" collapsed="1" x14ac:dyDescent="0.2">
      <c r="A425" s="162" t="s">
        <v>2824</v>
      </c>
      <c r="B425" s="54" t="str">
        <f>"21"&amp;"."&amp;$B$801&amp;"."&amp;$B$802</f>
        <v>21.05.2023</v>
      </c>
      <c r="C425" s="134" t="s">
        <v>76</v>
      </c>
      <c r="D425" s="135">
        <f>ROUND(((D426+D427+D429+D428)/1000),5)</f>
        <v>1.8305</v>
      </c>
      <c r="E425" s="135">
        <f>ROUND(((E426+E427+E429+E428)/1000),5)</f>
        <v>1.6207199999999999</v>
      </c>
      <c r="F425" s="135">
        <f>ROUND(((F426+F427+F429+F428)/1000),5)</f>
        <v>1.5056099999999999</v>
      </c>
      <c r="G425" s="135">
        <f t="shared" ref="G425:AA425" si="246">ROUND(((G426+G427+G429+G428)/1000),5)</f>
        <v>1.42126</v>
      </c>
      <c r="H425" s="135">
        <f t="shared" si="246"/>
        <v>1.4058999999999999</v>
      </c>
      <c r="I425" s="135">
        <f t="shared" si="246"/>
        <v>1.4020600000000001</v>
      </c>
      <c r="J425" s="135">
        <f t="shared" si="246"/>
        <v>1.4180699999999999</v>
      </c>
      <c r="K425" s="135">
        <f t="shared" si="246"/>
        <v>1.6430199999999999</v>
      </c>
      <c r="L425" s="135">
        <f t="shared" si="246"/>
        <v>1.8623400000000001</v>
      </c>
      <c r="M425" s="135">
        <f t="shared" si="246"/>
        <v>2.1225800000000001</v>
      </c>
      <c r="N425" s="135">
        <f t="shared" si="246"/>
        <v>2.2185600000000001</v>
      </c>
      <c r="O425" s="135">
        <f t="shared" si="246"/>
        <v>2.23081</v>
      </c>
      <c r="P425" s="135">
        <f t="shared" si="246"/>
        <v>2.2289300000000001</v>
      </c>
      <c r="Q425" s="135">
        <f t="shared" si="246"/>
        <v>2.22959</v>
      </c>
      <c r="R425" s="135">
        <f t="shared" si="246"/>
        <v>2.2291699999999999</v>
      </c>
      <c r="S425" s="135">
        <f t="shared" si="246"/>
        <v>2.22113</v>
      </c>
      <c r="T425" s="135">
        <f t="shared" si="246"/>
        <v>2.1613500000000001</v>
      </c>
      <c r="U425" s="135">
        <f t="shared" si="246"/>
        <v>2.0867399999999998</v>
      </c>
      <c r="V425" s="135">
        <f t="shared" si="246"/>
        <v>2.0902500000000002</v>
      </c>
      <c r="W425" s="135">
        <f t="shared" si="246"/>
        <v>2.1910400000000001</v>
      </c>
      <c r="X425" s="135">
        <f t="shared" si="246"/>
        <v>2.2364700000000002</v>
      </c>
      <c r="Y425" s="135">
        <f t="shared" si="246"/>
        <v>2.2303199999999999</v>
      </c>
      <c r="Z425" s="135">
        <f t="shared" si="246"/>
        <v>2.1547900000000002</v>
      </c>
      <c r="AA425" s="135">
        <f t="shared" si="246"/>
        <v>1.91544</v>
      </c>
    </row>
    <row r="426" spans="1:27" ht="12.75" hidden="1" customHeight="1" outlineLevel="1" x14ac:dyDescent="0.2">
      <c r="A426" s="163" t="s">
        <v>2825</v>
      </c>
      <c r="B426" s="94" t="s">
        <v>238</v>
      </c>
      <c r="C426" s="70" t="s">
        <v>79</v>
      </c>
      <c r="D426" s="71">
        <v>1498.29</v>
      </c>
      <c r="E426" s="71">
        <v>1288.51</v>
      </c>
      <c r="F426" s="71">
        <v>1173.4000000000001</v>
      </c>
      <c r="G426" s="71">
        <v>1089.05</v>
      </c>
      <c r="H426" s="71">
        <v>1073.69</v>
      </c>
      <c r="I426" s="71">
        <v>1069.8499999999999</v>
      </c>
      <c r="J426" s="71">
        <v>1085.8599999999999</v>
      </c>
      <c r="K426" s="71">
        <v>1310.81</v>
      </c>
      <c r="L426" s="71">
        <v>1530.13</v>
      </c>
      <c r="M426" s="71">
        <v>1790.37</v>
      </c>
      <c r="N426" s="71">
        <v>1886.35</v>
      </c>
      <c r="O426" s="71">
        <v>1898.6</v>
      </c>
      <c r="P426" s="71">
        <v>1896.72</v>
      </c>
      <c r="Q426" s="71">
        <v>1897.38</v>
      </c>
      <c r="R426" s="71">
        <v>1896.96</v>
      </c>
      <c r="S426" s="71">
        <v>1888.92</v>
      </c>
      <c r="T426" s="71">
        <v>1829.14</v>
      </c>
      <c r="U426" s="71">
        <v>1754.53</v>
      </c>
      <c r="V426" s="71">
        <v>1758.04</v>
      </c>
      <c r="W426" s="71">
        <v>1858.83</v>
      </c>
      <c r="X426" s="71">
        <v>1904.26</v>
      </c>
      <c r="Y426" s="71">
        <v>1898.11</v>
      </c>
      <c r="Z426" s="71">
        <v>1822.58</v>
      </c>
      <c r="AA426" s="71">
        <v>1583.23</v>
      </c>
    </row>
    <row r="427" spans="1:27" ht="12.75" hidden="1" customHeight="1" outlineLevel="1" x14ac:dyDescent="0.2">
      <c r="A427" s="163" t="s">
        <v>2826</v>
      </c>
      <c r="B427" s="94" t="s">
        <v>90</v>
      </c>
      <c r="C427" s="70" t="s">
        <v>79</v>
      </c>
      <c r="D427" s="71">
        <f>$D$327</f>
        <v>217.03</v>
      </c>
      <c r="E427" s="71">
        <f t="shared" ref="E427:AA427" si="247">$D$327</f>
        <v>217.03</v>
      </c>
      <c r="F427" s="71">
        <f t="shared" si="247"/>
        <v>217.03</v>
      </c>
      <c r="G427" s="71">
        <f t="shared" si="247"/>
        <v>217.03</v>
      </c>
      <c r="H427" s="71">
        <f t="shared" si="247"/>
        <v>217.03</v>
      </c>
      <c r="I427" s="71">
        <f t="shared" si="247"/>
        <v>217.03</v>
      </c>
      <c r="J427" s="71">
        <f t="shared" si="247"/>
        <v>217.03</v>
      </c>
      <c r="K427" s="71">
        <f t="shared" si="247"/>
        <v>217.03</v>
      </c>
      <c r="L427" s="71">
        <f t="shared" si="247"/>
        <v>217.03</v>
      </c>
      <c r="M427" s="71">
        <f t="shared" si="247"/>
        <v>217.03</v>
      </c>
      <c r="N427" s="71">
        <f t="shared" si="247"/>
        <v>217.03</v>
      </c>
      <c r="O427" s="71">
        <f t="shared" si="247"/>
        <v>217.03</v>
      </c>
      <c r="P427" s="71">
        <f t="shared" si="247"/>
        <v>217.03</v>
      </c>
      <c r="Q427" s="71">
        <f t="shared" si="247"/>
        <v>217.03</v>
      </c>
      <c r="R427" s="71">
        <f t="shared" si="247"/>
        <v>217.03</v>
      </c>
      <c r="S427" s="71">
        <f t="shared" si="247"/>
        <v>217.03</v>
      </c>
      <c r="T427" s="71">
        <f t="shared" si="247"/>
        <v>217.03</v>
      </c>
      <c r="U427" s="71">
        <f t="shared" si="247"/>
        <v>217.03</v>
      </c>
      <c r="V427" s="71">
        <f t="shared" si="247"/>
        <v>217.03</v>
      </c>
      <c r="W427" s="71">
        <f t="shared" si="247"/>
        <v>217.03</v>
      </c>
      <c r="X427" s="71">
        <f t="shared" si="247"/>
        <v>217.03</v>
      </c>
      <c r="Y427" s="71">
        <f t="shared" si="247"/>
        <v>217.03</v>
      </c>
      <c r="Z427" s="71">
        <f t="shared" si="247"/>
        <v>217.03</v>
      </c>
      <c r="AA427" s="71">
        <f t="shared" si="247"/>
        <v>217.03</v>
      </c>
    </row>
    <row r="428" spans="1:27" ht="12.75" hidden="1" customHeight="1" outlineLevel="1" x14ac:dyDescent="0.2">
      <c r="A428" s="163" t="s">
        <v>2827</v>
      </c>
      <c r="B428" s="94" t="s">
        <v>83</v>
      </c>
      <c r="C428" s="70" t="s">
        <v>79</v>
      </c>
      <c r="D428" s="71">
        <v>4.95</v>
      </c>
      <c r="E428" s="71">
        <v>4.95</v>
      </c>
      <c r="F428" s="71">
        <v>4.95</v>
      </c>
      <c r="G428" s="71">
        <v>4.95</v>
      </c>
      <c r="H428" s="71">
        <v>4.95</v>
      </c>
      <c r="I428" s="71">
        <v>4.95</v>
      </c>
      <c r="J428" s="71">
        <v>4.95</v>
      </c>
      <c r="K428" s="71">
        <v>4.95</v>
      </c>
      <c r="L428" s="71">
        <v>4.95</v>
      </c>
      <c r="M428" s="71">
        <v>4.95</v>
      </c>
      <c r="N428" s="71">
        <v>4.95</v>
      </c>
      <c r="O428" s="71">
        <v>4.95</v>
      </c>
      <c r="P428" s="71">
        <v>4.95</v>
      </c>
      <c r="Q428" s="71">
        <v>4.95</v>
      </c>
      <c r="R428" s="71">
        <v>4.95</v>
      </c>
      <c r="S428" s="71">
        <v>4.95</v>
      </c>
      <c r="T428" s="71">
        <v>4.95</v>
      </c>
      <c r="U428" s="71">
        <v>4.95</v>
      </c>
      <c r="V428" s="71">
        <v>4.95</v>
      </c>
      <c r="W428" s="71">
        <v>4.95</v>
      </c>
      <c r="X428" s="71">
        <v>4.95</v>
      </c>
      <c r="Y428" s="71">
        <v>4.95</v>
      </c>
      <c r="Z428" s="71">
        <v>4.95</v>
      </c>
      <c r="AA428" s="71">
        <v>4.95</v>
      </c>
    </row>
    <row r="429" spans="1:27" ht="12.75" hidden="1" customHeight="1" outlineLevel="1" x14ac:dyDescent="0.2">
      <c r="A429" s="163" t="s">
        <v>2828</v>
      </c>
      <c r="B429" s="94" t="s">
        <v>81</v>
      </c>
      <c r="C429" s="70" t="s">
        <v>79</v>
      </c>
      <c r="D429" s="71">
        <f>$D$11</f>
        <v>110.23</v>
      </c>
      <c r="E429" s="71">
        <f t="shared" ref="E429:AA429" si="248">$D$11</f>
        <v>110.23</v>
      </c>
      <c r="F429" s="71">
        <f t="shared" si="248"/>
        <v>110.23</v>
      </c>
      <c r="G429" s="71">
        <f t="shared" si="248"/>
        <v>110.23</v>
      </c>
      <c r="H429" s="71">
        <f t="shared" si="248"/>
        <v>110.23</v>
      </c>
      <c r="I429" s="71">
        <f t="shared" si="248"/>
        <v>110.23</v>
      </c>
      <c r="J429" s="71">
        <f t="shared" si="248"/>
        <v>110.23</v>
      </c>
      <c r="K429" s="71">
        <f t="shared" si="248"/>
        <v>110.23</v>
      </c>
      <c r="L429" s="71">
        <f t="shared" si="248"/>
        <v>110.23</v>
      </c>
      <c r="M429" s="71">
        <f t="shared" si="248"/>
        <v>110.23</v>
      </c>
      <c r="N429" s="71">
        <f t="shared" si="248"/>
        <v>110.23</v>
      </c>
      <c r="O429" s="71">
        <f t="shared" si="248"/>
        <v>110.23</v>
      </c>
      <c r="P429" s="71">
        <f t="shared" si="248"/>
        <v>110.23</v>
      </c>
      <c r="Q429" s="71">
        <f t="shared" si="248"/>
        <v>110.23</v>
      </c>
      <c r="R429" s="71">
        <f t="shared" si="248"/>
        <v>110.23</v>
      </c>
      <c r="S429" s="71">
        <f t="shared" si="248"/>
        <v>110.23</v>
      </c>
      <c r="T429" s="71">
        <f t="shared" si="248"/>
        <v>110.23</v>
      </c>
      <c r="U429" s="71">
        <f t="shared" si="248"/>
        <v>110.23</v>
      </c>
      <c r="V429" s="71">
        <f t="shared" si="248"/>
        <v>110.23</v>
      </c>
      <c r="W429" s="71">
        <f t="shared" si="248"/>
        <v>110.23</v>
      </c>
      <c r="X429" s="71">
        <f t="shared" si="248"/>
        <v>110.23</v>
      </c>
      <c r="Y429" s="71">
        <f t="shared" si="248"/>
        <v>110.23</v>
      </c>
      <c r="Z429" s="71">
        <f t="shared" si="248"/>
        <v>110.23</v>
      </c>
      <c r="AA429" s="71">
        <f t="shared" si="248"/>
        <v>110.23</v>
      </c>
    </row>
    <row r="430" spans="1:27" ht="12.75" customHeight="1" collapsed="1" x14ac:dyDescent="0.2">
      <c r="A430" s="162" t="s">
        <v>2829</v>
      </c>
      <c r="B430" s="54" t="str">
        <f>"22"&amp;"."&amp;$B$801&amp;"."&amp;$B$802</f>
        <v>22.05.2023</v>
      </c>
      <c r="C430" s="134" t="s">
        <v>76</v>
      </c>
      <c r="D430" s="135">
        <f>ROUND(((D431+D432+D434+D433)/1000),5)</f>
        <v>1.6236299999999999</v>
      </c>
      <c r="E430" s="135">
        <f>ROUND(((E431+E432+E434+E433)/1000),5)</f>
        <v>1.4769099999999999</v>
      </c>
      <c r="F430" s="135">
        <f>ROUND(((F431+F432+F434+F433)/1000),5)</f>
        <v>1.3974800000000001</v>
      </c>
      <c r="G430" s="135">
        <f t="shared" ref="G430:AA430" si="249">ROUND(((G431+G432+G434+G433)/1000),5)</f>
        <v>1.3704400000000001</v>
      </c>
      <c r="H430" s="135">
        <f t="shared" si="249"/>
        <v>1.3536300000000001</v>
      </c>
      <c r="I430" s="135">
        <f t="shared" si="249"/>
        <v>1.40917</v>
      </c>
      <c r="J430" s="135">
        <f t="shared" si="249"/>
        <v>1.6463300000000001</v>
      </c>
      <c r="K430" s="135">
        <f t="shared" si="249"/>
        <v>1.8753299999999999</v>
      </c>
      <c r="L430" s="135">
        <f t="shared" si="249"/>
        <v>2.1774499999999999</v>
      </c>
      <c r="M430" s="135">
        <f t="shared" si="249"/>
        <v>2.2649699999999999</v>
      </c>
      <c r="N430" s="135">
        <f t="shared" si="249"/>
        <v>2.2668599999999999</v>
      </c>
      <c r="O430" s="135">
        <f t="shared" si="249"/>
        <v>2.27793</v>
      </c>
      <c r="P430" s="135">
        <f t="shared" si="249"/>
        <v>2.3067299999999999</v>
      </c>
      <c r="Q430" s="135">
        <f t="shared" si="249"/>
        <v>2.3711799999999998</v>
      </c>
      <c r="R430" s="135">
        <f t="shared" si="249"/>
        <v>2.3448899999999999</v>
      </c>
      <c r="S430" s="135">
        <f t="shared" si="249"/>
        <v>2.3054800000000002</v>
      </c>
      <c r="T430" s="135">
        <f t="shared" si="249"/>
        <v>2.2740900000000002</v>
      </c>
      <c r="U430" s="135">
        <f t="shared" si="249"/>
        <v>2.2665600000000001</v>
      </c>
      <c r="V430" s="135">
        <f t="shared" si="249"/>
        <v>2.2295500000000001</v>
      </c>
      <c r="W430" s="135">
        <f t="shared" si="249"/>
        <v>2.0750799999999998</v>
      </c>
      <c r="X430" s="135">
        <f t="shared" si="249"/>
        <v>2.1666599999999998</v>
      </c>
      <c r="Y430" s="135">
        <f t="shared" si="249"/>
        <v>2.2615099999999999</v>
      </c>
      <c r="Z430" s="135">
        <f t="shared" si="249"/>
        <v>1.98316</v>
      </c>
      <c r="AA430" s="135">
        <f t="shared" si="249"/>
        <v>1.7821400000000001</v>
      </c>
    </row>
    <row r="431" spans="1:27" ht="12.75" hidden="1" customHeight="1" outlineLevel="1" x14ac:dyDescent="0.2">
      <c r="A431" s="163" t="s">
        <v>2830</v>
      </c>
      <c r="B431" s="94" t="s">
        <v>238</v>
      </c>
      <c r="C431" s="70" t="s">
        <v>79</v>
      </c>
      <c r="D431" s="71">
        <v>1291.42</v>
      </c>
      <c r="E431" s="71">
        <v>1144.7</v>
      </c>
      <c r="F431" s="71">
        <v>1065.27</v>
      </c>
      <c r="G431" s="71">
        <v>1038.23</v>
      </c>
      <c r="H431" s="71">
        <v>1021.42</v>
      </c>
      <c r="I431" s="71">
        <v>1076.96</v>
      </c>
      <c r="J431" s="71">
        <v>1314.12</v>
      </c>
      <c r="K431" s="71">
        <v>1543.12</v>
      </c>
      <c r="L431" s="71">
        <v>1845.24</v>
      </c>
      <c r="M431" s="71">
        <v>1932.76</v>
      </c>
      <c r="N431" s="71">
        <v>1934.65</v>
      </c>
      <c r="O431" s="71">
        <v>1945.72</v>
      </c>
      <c r="P431" s="71">
        <v>1974.52</v>
      </c>
      <c r="Q431" s="71">
        <v>2038.97</v>
      </c>
      <c r="R431" s="71">
        <v>2012.68</v>
      </c>
      <c r="S431" s="71">
        <v>1973.27</v>
      </c>
      <c r="T431" s="71">
        <v>1941.88</v>
      </c>
      <c r="U431" s="71">
        <v>1934.35</v>
      </c>
      <c r="V431" s="71">
        <v>1897.34</v>
      </c>
      <c r="W431" s="71">
        <v>1742.87</v>
      </c>
      <c r="X431" s="71">
        <v>1834.45</v>
      </c>
      <c r="Y431" s="71">
        <v>1929.3</v>
      </c>
      <c r="Z431" s="71">
        <v>1650.95</v>
      </c>
      <c r="AA431" s="71">
        <v>1449.93</v>
      </c>
    </row>
    <row r="432" spans="1:27" ht="12.75" hidden="1" customHeight="1" outlineLevel="1" x14ac:dyDescent="0.2">
      <c r="A432" s="163" t="s">
        <v>2831</v>
      </c>
      <c r="B432" s="94" t="s">
        <v>90</v>
      </c>
      <c r="C432" s="70" t="s">
        <v>79</v>
      </c>
      <c r="D432" s="71">
        <f>$D$327</f>
        <v>217.03</v>
      </c>
      <c r="E432" s="71">
        <f t="shared" ref="E432:AA432" si="250">$D$327</f>
        <v>217.03</v>
      </c>
      <c r="F432" s="71">
        <f t="shared" si="250"/>
        <v>217.03</v>
      </c>
      <c r="G432" s="71">
        <f t="shared" si="250"/>
        <v>217.03</v>
      </c>
      <c r="H432" s="71">
        <f t="shared" si="250"/>
        <v>217.03</v>
      </c>
      <c r="I432" s="71">
        <f t="shared" si="250"/>
        <v>217.03</v>
      </c>
      <c r="J432" s="71">
        <f t="shared" si="250"/>
        <v>217.03</v>
      </c>
      <c r="K432" s="71">
        <f t="shared" si="250"/>
        <v>217.03</v>
      </c>
      <c r="L432" s="71">
        <f t="shared" si="250"/>
        <v>217.03</v>
      </c>
      <c r="M432" s="71">
        <f t="shared" si="250"/>
        <v>217.03</v>
      </c>
      <c r="N432" s="71">
        <f t="shared" si="250"/>
        <v>217.03</v>
      </c>
      <c r="O432" s="71">
        <f t="shared" si="250"/>
        <v>217.03</v>
      </c>
      <c r="P432" s="71">
        <f t="shared" si="250"/>
        <v>217.03</v>
      </c>
      <c r="Q432" s="71">
        <f t="shared" si="250"/>
        <v>217.03</v>
      </c>
      <c r="R432" s="71">
        <f t="shared" si="250"/>
        <v>217.03</v>
      </c>
      <c r="S432" s="71">
        <f t="shared" si="250"/>
        <v>217.03</v>
      </c>
      <c r="T432" s="71">
        <f t="shared" si="250"/>
        <v>217.03</v>
      </c>
      <c r="U432" s="71">
        <f t="shared" si="250"/>
        <v>217.03</v>
      </c>
      <c r="V432" s="71">
        <f t="shared" si="250"/>
        <v>217.03</v>
      </c>
      <c r="W432" s="71">
        <f t="shared" si="250"/>
        <v>217.03</v>
      </c>
      <c r="X432" s="71">
        <f t="shared" si="250"/>
        <v>217.03</v>
      </c>
      <c r="Y432" s="71">
        <f t="shared" si="250"/>
        <v>217.03</v>
      </c>
      <c r="Z432" s="71">
        <f t="shared" si="250"/>
        <v>217.03</v>
      </c>
      <c r="AA432" s="71">
        <f t="shared" si="250"/>
        <v>217.03</v>
      </c>
    </row>
    <row r="433" spans="1:27" ht="12.75" hidden="1" customHeight="1" outlineLevel="1" x14ac:dyDescent="0.2">
      <c r="A433" s="163" t="s">
        <v>2832</v>
      </c>
      <c r="B433" s="94" t="s">
        <v>83</v>
      </c>
      <c r="C433" s="70" t="s">
        <v>79</v>
      </c>
      <c r="D433" s="71">
        <v>4.95</v>
      </c>
      <c r="E433" s="71">
        <v>4.95</v>
      </c>
      <c r="F433" s="71">
        <v>4.95</v>
      </c>
      <c r="G433" s="71">
        <v>4.95</v>
      </c>
      <c r="H433" s="71">
        <v>4.95</v>
      </c>
      <c r="I433" s="71">
        <v>4.95</v>
      </c>
      <c r="J433" s="71">
        <v>4.95</v>
      </c>
      <c r="K433" s="71">
        <v>4.95</v>
      </c>
      <c r="L433" s="71">
        <v>4.95</v>
      </c>
      <c r="M433" s="71">
        <v>4.95</v>
      </c>
      <c r="N433" s="71">
        <v>4.95</v>
      </c>
      <c r="O433" s="71">
        <v>4.95</v>
      </c>
      <c r="P433" s="71">
        <v>4.95</v>
      </c>
      <c r="Q433" s="71">
        <v>4.95</v>
      </c>
      <c r="R433" s="71">
        <v>4.95</v>
      </c>
      <c r="S433" s="71">
        <v>4.95</v>
      </c>
      <c r="T433" s="71">
        <v>4.95</v>
      </c>
      <c r="U433" s="71">
        <v>4.95</v>
      </c>
      <c r="V433" s="71">
        <v>4.95</v>
      </c>
      <c r="W433" s="71">
        <v>4.95</v>
      </c>
      <c r="X433" s="71">
        <v>4.95</v>
      </c>
      <c r="Y433" s="71">
        <v>4.95</v>
      </c>
      <c r="Z433" s="71">
        <v>4.95</v>
      </c>
      <c r="AA433" s="71">
        <v>4.95</v>
      </c>
    </row>
    <row r="434" spans="1:27" ht="12.75" hidden="1" customHeight="1" outlineLevel="1" x14ac:dyDescent="0.2">
      <c r="A434" s="163" t="s">
        <v>2833</v>
      </c>
      <c r="B434" s="94" t="s">
        <v>81</v>
      </c>
      <c r="C434" s="70" t="s">
        <v>79</v>
      </c>
      <c r="D434" s="71">
        <f>$D$11</f>
        <v>110.23</v>
      </c>
      <c r="E434" s="71">
        <f t="shared" ref="E434:AA434" si="251">$D$11</f>
        <v>110.23</v>
      </c>
      <c r="F434" s="71">
        <f t="shared" si="251"/>
        <v>110.23</v>
      </c>
      <c r="G434" s="71">
        <f t="shared" si="251"/>
        <v>110.23</v>
      </c>
      <c r="H434" s="71">
        <f t="shared" si="251"/>
        <v>110.23</v>
      </c>
      <c r="I434" s="71">
        <f t="shared" si="251"/>
        <v>110.23</v>
      </c>
      <c r="J434" s="71">
        <f t="shared" si="251"/>
        <v>110.23</v>
      </c>
      <c r="K434" s="71">
        <f t="shared" si="251"/>
        <v>110.23</v>
      </c>
      <c r="L434" s="71">
        <f t="shared" si="251"/>
        <v>110.23</v>
      </c>
      <c r="M434" s="71">
        <f t="shared" si="251"/>
        <v>110.23</v>
      </c>
      <c r="N434" s="71">
        <f t="shared" si="251"/>
        <v>110.23</v>
      </c>
      <c r="O434" s="71">
        <f t="shared" si="251"/>
        <v>110.23</v>
      </c>
      <c r="P434" s="71">
        <f t="shared" si="251"/>
        <v>110.23</v>
      </c>
      <c r="Q434" s="71">
        <f t="shared" si="251"/>
        <v>110.23</v>
      </c>
      <c r="R434" s="71">
        <f t="shared" si="251"/>
        <v>110.23</v>
      </c>
      <c r="S434" s="71">
        <f t="shared" si="251"/>
        <v>110.23</v>
      </c>
      <c r="T434" s="71">
        <f t="shared" si="251"/>
        <v>110.23</v>
      </c>
      <c r="U434" s="71">
        <f t="shared" si="251"/>
        <v>110.23</v>
      </c>
      <c r="V434" s="71">
        <f t="shared" si="251"/>
        <v>110.23</v>
      </c>
      <c r="W434" s="71">
        <f t="shared" si="251"/>
        <v>110.23</v>
      </c>
      <c r="X434" s="71">
        <f t="shared" si="251"/>
        <v>110.23</v>
      </c>
      <c r="Y434" s="71">
        <f t="shared" si="251"/>
        <v>110.23</v>
      </c>
      <c r="Z434" s="71">
        <f t="shared" si="251"/>
        <v>110.23</v>
      </c>
      <c r="AA434" s="71">
        <f t="shared" si="251"/>
        <v>110.23</v>
      </c>
    </row>
    <row r="435" spans="1:27" ht="12.75" customHeight="1" collapsed="1" x14ac:dyDescent="0.2">
      <c r="A435" s="162" t="s">
        <v>2834</v>
      </c>
      <c r="B435" s="54" t="str">
        <f>"23"&amp;"."&amp;$B$801&amp;"."&amp;$B$802</f>
        <v>23.05.2023</v>
      </c>
      <c r="C435" s="134" t="s">
        <v>76</v>
      </c>
      <c r="D435" s="135">
        <f>ROUND(((D436+D437+D439+D438)/1000),5)</f>
        <v>1.6033999999999999</v>
      </c>
      <c r="E435" s="135">
        <f>ROUND(((E436+E437+E439+E438)/1000),5)</f>
        <v>1.43293</v>
      </c>
      <c r="F435" s="135">
        <f>ROUND(((F436+F437+F439+F438)/1000),5)</f>
        <v>1.3449599999999999</v>
      </c>
      <c r="G435" s="135">
        <f t="shared" ref="G435:AA435" si="252">ROUND(((G436+G437+G439+G438)/1000),5)</f>
        <v>1.3065</v>
      </c>
      <c r="H435" s="135">
        <f t="shared" si="252"/>
        <v>1.35347</v>
      </c>
      <c r="I435" s="135">
        <f t="shared" si="252"/>
        <v>1.4994000000000001</v>
      </c>
      <c r="J435" s="135">
        <f t="shared" si="252"/>
        <v>1.6177299999999999</v>
      </c>
      <c r="K435" s="135">
        <f t="shared" si="252"/>
        <v>1.8516999999999999</v>
      </c>
      <c r="L435" s="135">
        <f t="shared" si="252"/>
        <v>2.08203</v>
      </c>
      <c r="M435" s="135">
        <f t="shared" si="252"/>
        <v>2.2011599999999998</v>
      </c>
      <c r="N435" s="135">
        <f t="shared" si="252"/>
        <v>2.1760799999999998</v>
      </c>
      <c r="O435" s="135">
        <f t="shared" si="252"/>
        <v>2.2345899999999999</v>
      </c>
      <c r="P435" s="135">
        <f t="shared" si="252"/>
        <v>2.2349199999999998</v>
      </c>
      <c r="Q435" s="135">
        <f t="shared" si="252"/>
        <v>2.2549299999999999</v>
      </c>
      <c r="R435" s="135">
        <f t="shared" si="252"/>
        <v>2.25013</v>
      </c>
      <c r="S435" s="135">
        <f t="shared" si="252"/>
        <v>2.23881</v>
      </c>
      <c r="T435" s="135">
        <f t="shared" si="252"/>
        <v>2.2297899999999999</v>
      </c>
      <c r="U435" s="135">
        <f t="shared" si="252"/>
        <v>2.17571</v>
      </c>
      <c r="V435" s="135">
        <f t="shared" si="252"/>
        <v>2.1156600000000001</v>
      </c>
      <c r="W435" s="135">
        <f t="shared" si="252"/>
        <v>2.0583499999999999</v>
      </c>
      <c r="X435" s="135">
        <f t="shared" si="252"/>
        <v>2.08379</v>
      </c>
      <c r="Y435" s="135">
        <f t="shared" si="252"/>
        <v>2.18296</v>
      </c>
      <c r="Z435" s="135">
        <f t="shared" si="252"/>
        <v>1.9768300000000001</v>
      </c>
      <c r="AA435" s="135">
        <f t="shared" si="252"/>
        <v>1.7215100000000001</v>
      </c>
    </row>
    <row r="436" spans="1:27" ht="12.75" hidden="1" customHeight="1" outlineLevel="1" x14ac:dyDescent="0.2">
      <c r="A436" s="163" t="s">
        <v>2835</v>
      </c>
      <c r="B436" s="94" t="s">
        <v>238</v>
      </c>
      <c r="C436" s="70" t="s">
        <v>79</v>
      </c>
      <c r="D436" s="71">
        <v>1271.19</v>
      </c>
      <c r="E436" s="71">
        <v>1100.72</v>
      </c>
      <c r="F436" s="71">
        <v>1012.75</v>
      </c>
      <c r="G436" s="71">
        <v>974.29</v>
      </c>
      <c r="H436" s="71">
        <v>1021.26</v>
      </c>
      <c r="I436" s="71">
        <v>1167.19</v>
      </c>
      <c r="J436" s="71">
        <v>1285.52</v>
      </c>
      <c r="K436" s="71">
        <v>1519.49</v>
      </c>
      <c r="L436" s="71">
        <v>1749.82</v>
      </c>
      <c r="M436" s="71">
        <v>1868.95</v>
      </c>
      <c r="N436" s="71">
        <v>1843.87</v>
      </c>
      <c r="O436" s="71">
        <v>1902.38</v>
      </c>
      <c r="P436" s="71">
        <v>1902.71</v>
      </c>
      <c r="Q436" s="71">
        <v>1922.72</v>
      </c>
      <c r="R436" s="71">
        <v>1917.92</v>
      </c>
      <c r="S436" s="71">
        <v>1906.6</v>
      </c>
      <c r="T436" s="71">
        <v>1897.58</v>
      </c>
      <c r="U436" s="71">
        <v>1843.5</v>
      </c>
      <c r="V436" s="71">
        <v>1783.45</v>
      </c>
      <c r="W436" s="71">
        <v>1726.14</v>
      </c>
      <c r="X436" s="71">
        <v>1751.58</v>
      </c>
      <c r="Y436" s="71">
        <v>1850.75</v>
      </c>
      <c r="Z436" s="71">
        <v>1644.62</v>
      </c>
      <c r="AA436" s="71">
        <v>1389.3</v>
      </c>
    </row>
    <row r="437" spans="1:27" ht="12.75" hidden="1" customHeight="1" outlineLevel="1" x14ac:dyDescent="0.2">
      <c r="A437" s="163" t="s">
        <v>2836</v>
      </c>
      <c r="B437" s="94" t="s">
        <v>90</v>
      </c>
      <c r="C437" s="70" t="s">
        <v>79</v>
      </c>
      <c r="D437" s="71">
        <f>$D$327</f>
        <v>217.03</v>
      </c>
      <c r="E437" s="71">
        <f t="shared" ref="E437:AA437" si="253">$D$327</f>
        <v>217.03</v>
      </c>
      <c r="F437" s="71">
        <f t="shared" si="253"/>
        <v>217.03</v>
      </c>
      <c r="G437" s="71">
        <f t="shared" si="253"/>
        <v>217.03</v>
      </c>
      <c r="H437" s="71">
        <f t="shared" si="253"/>
        <v>217.03</v>
      </c>
      <c r="I437" s="71">
        <f t="shared" si="253"/>
        <v>217.03</v>
      </c>
      <c r="J437" s="71">
        <f t="shared" si="253"/>
        <v>217.03</v>
      </c>
      <c r="K437" s="71">
        <f t="shared" si="253"/>
        <v>217.03</v>
      </c>
      <c r="L437" s="71">
        <f t="shared" si="253"/>
        <v>217.03</v>
      </c>
      <c r="M437" s="71">
        <f t="shared" si="253"/>
        <v>217.03</v>
      </c>
      <c r="N437" s="71">
        <f t="shared" si="253"/>
        <v>217.03</v>
      </c>
      <c r="O437" s="71">
        <f t="shared" si="253"/>
        <v>217.03</v>
      </c>
      <c r="P437" s="71">
        <f t="shared" si="253"/>
        <v>217.03</v>
      </c>
      <c r="Q437" s="71">
        <f t="shared" si="253"/>
        <v>217.03</v>
      </c>
      <c r="R437" s="71">
        <f t="shared" si="253"/>
        <v>217.03</v>
      </c>
      <c r="S437" s="71">
        <f t="shared" si="253"/>
        <v>217.03</v>
      </c>
      <c r="T437" s="71">
        <f t="shared" si="253"/>
        <v>217.03</v>
      </c>
      <c r="U437" s="71">
        <f t="shared" si="253"/>
        <v>217.03</v>
      </c>
      <c r="V437" s="71">
        <f t="shared" si="253"/>
        <v>217.03</v>
      </c>
      <c r="W437" s="71">
        <f t="shared" si="253"/>
        <v>217.03</v>
      </c>
      <c r="X437" s="71">
        <f t="shared" si="253"/>
        <v>217.03</v>
      </c>
      <c r="Y437" s="71">
        <f t="shared" si="253"/>
        <v>217.03</v>
      </c>
      <c r="Z437" s="71">
        <f t="shared" si="253"/>
        <v>217.03</v>
      </c>
      <c r="AA437" s="71">
        <f t="shared" si="253"/>
        <v>217.03</v>
      </c>
    </row>
    <row r="438" spans="1:27" ht="12.75" hidden="1" customHeight="1" outlineLevel="1" x14ac:dyDescent="0.2">
      <c r="A438" s="163" t="s">
        <v>2837</v>
      </c>
      <c r="B438" s="94" t="s">
        <v>83</v>
      </c>
      <c r="C438" s="70" t="s">
        <v>79</v>
      </c>
      <c r="D438" s="71">
        <v>4.95</v>
      </c>
      <c r="E438" s="71">
        <v>4.95</v>
      </c>
      <c r="F438" s="71">
        <v>4.95</v>
      </c>
      <c r="G438" s="71">
        <v>4.95</v>
      </c>
      <c r="H438" s="71">
        <v>4.95</v>
      </c>
      <c r="I438" s="71">
        <v>4.95</v>
      </c>
      <c r="J438" s="71">
        <v>4.95</v>
      </c>
      <c r="K438" s="71">
        <v>4.95</v>
      </c>
      <c r="L438" s="71">
        <v>4.95</v>
      </c>
      <c r="M438" s="71">
        <v>4.95</v>
      </c>
      <c r="N438" s="71">
        <v>4.95</v>
      </c>
      <c r="O438" s="71">
        <v>4.95</v>
      </c>
      <c r="P438" s="71">
        <v>4.95</v>
      </c>
      <c r="Q438" s="71">
        <v>4.95</v>
      </c>
      <c r="R438" s="71">
        <v>4.95</v>
      </c>
      <c r="S438" s="71">
        <v>4.95</v>
      </c>
      <c r="T438" s="71">
        <v>4.95</v>
      </c>
      <c r="U438" s="71">
        <v>4.95</v>
      </c>
      <c r="V438" s="71">
        <v>4.95</v>
      </c>
      <c r="W438" s="71">
        <v>4.95</v>
      </c>
      <c r="X438" s="71">
        <v>4.95</v>
      </c>
      <c r="Y438" s="71">
        <v>4.95</v>
      </c>
      <c r="Z438" s="71">
        <v>4.95</v>
      </c>
      <c r="AA438" s="71">
        <v>4.95</v>
      </c>
    </row>
    <row r="439" spans="1:27" ht="12.75" hidden="1" customHeight="1" outlineLevel="1" x14ac:dyDescent="0.2">
      <c r="A439" s="163" t="s">
        <v>2838</v>
      </c>
      <c r="B439" s="94" t="s">
        <v>81</v>
      </c>
      <c r="C439" s="70" t="s">
        <v>79</v>
      </c>
      <c r="D439" s="71">
        <f>$D$11</f>
        <v>110.23</v>
      </c>
      <c r="E439" s="71">
        <f t="shared" ref="E439:AA439" si="254">$D$11</f>
        <v>110.23</v>
      </c>
      <c r="F439" s="71">
        <f t="shared" si="254"/>
        <v>110.23</v>
      </c>
      <c r="G439" s="71">
        <f t="shared" si="254"/>
        <v>110.23</v>
      </c>
      <c r="H439" s="71">
        <f t="shared" si="254"/>
        <v>110.23</v>
      </c>
      <c r="I439" s="71">
        <f t="shared" si="254"/>
        <v>110.23</v>
      </c>
      <c r="J439" s="71">
        <f t="shared" si="254"/>
        <v>110.23</v>
      </c>
      <c r="K439" s="71">
        <f t="shared" si="254"/>
        <v>110.23</v>
      </c>
      <c r="L439" s="71">
        <f t="shared" si="254"/>
        <v>110.23</v>
      </c>
      <c r="M439" s="71">
        <f t="shared" si="254"/>
        <v>110.23</v>
      </c>
      <c r="N439" s="71">
        <f t="shared" si="254"/>
        <v>110.23</v>
      </c>
      <c r="O439" s="71">
        <f t="shared" si="254"/>
        <v>110.23</v>
      </c>
      <c r="P439" s="71">
        <f t="shared" si="254"/>
        <v>110.23</v>
      </c>
      <c r="Q439" s="71">
        <f t="shared" si="254"/>
        <v>110.23</v>
      </c>
      <c r="R439" s="71">
        <f t="shared" si="254"/>
        <v>110.23</v>
      </c>
      <c r="S439" s="71">
        <f t="shared" si="254"/>
        <v>110.23</v>
      </c>
      <c r="T439" s="71">
        <f t="shared" si="254"/>
        <v>110.23</v>
      </c>
      <c r="U439" s="71">
        <f t="shared" si="254"/>
        <v>110.23</v>
      </c>
      <c r="V439" s="71">
        <f t="shared" si="254"/>
        <v>110.23</v>
      </c>
      <c r="W439" s="71">
        <f t="shared" si="254"/>
        <v>110.23</v>
      </c>
      <c r="X439" s="71">
        <f t="shared" si="254"/>
        <v>110.23</v>
      </c>
      <c r="Y439" s="71">
        <f t="shared" si="254"/>
        <v>110.23</v>
      </c>
      <c r="Z439" s="71">
        <f t="shared" si="254"/>
        <v>110.23</v>
      </c>
      <c r="AA439" s="71">
        <f t="shared" si="254"/>
        <v>110.23</v>
      </c>
    </row>
    <row r="440" spans="1:27" ht="12.75" customHeight="1" collapsed="1" x14ac:dyDescent="0.2">
      <c r="A440" s="162" t="s">
        <v>2839</v>
      </c>
      <c r="B440" s="54" t="str">
        <f>"24"&amp;"."&amp;$B$801&amp;"."&amp;$B$802</f>
        <v>24.05.2023</v>
      </c>
      <c r="C440" s="134" t="s">
        <v>76</v>
      </c>
      <c r="D440" s="135">
        <f>ROUND(((D441+D442+D444+D443)/1000),5)</f>
        <v>1.6194599999999999</v>
      </c>
      <c r="E440" s="135">
        <f>ROUND(((E441+E442+E444+E443)/1000),5)</f>
        <v>1.41126</v>
      </c>
      <c r="F440" s="135">
        <f>ROUND(((F441+F442+F444+F443)/1000),5)</f>
        <v>1.3748400000000001</v>
      </c>
      <c r="G440" s="135">
        <f t="shared" ref="G440:AA440" si="255">ROUND(((G441+G442+G444+G443)/1000),5)</f>
        <v>1.33144</v>
      </c>
      <c r="H440" s="135">
        <f t="shared" si="255"/>
        <v>1.3370500000000001</v>
      </c>
      <c r="I440" s="135">
        <f t="shared" si="255"/>
        <v>1.4968399999999999</v>
      </c>
      <c r="J440" s="135">
        <f t="shared" si="255"/>
        <v>1.75817</v>
      </c>
      <c r="K440" s="135">
        <f t="shared" si="255"/>
        <v>2.01118</v>
      </c>
      <c r="L440" s="135">
        <f t="shared" si="255"/>
        <v>2.1926899999999998</v>
      </c>
      <c r="M440" s="135">
        <f t="shared" si="255"/>
        <v>2.2475100000000001</v>
      </c>
      <c r="N440" s="135">
        <f t="shared" si="255"/>
        <v>2.254</v>
      </c>
      <c r="O440" s="135">
        <f t="shared" si="255"/>
        <v>2.2556500000000002</v>
      </c>
      <c r="P440" s="135">
        <f t="shared" si="255"/>
        <v>2.2409500000000002</v>
      </c>
      <c r="Q440" s="135">
        <f t="shared" si="255"/>
        <v>2.2463700000000002</v>
      </c>
      <c r="R440" s="135">
        <f t="shared" si="255"/>
        <v>2.2595499999999999</v>
      </c>
      <c r="S440" s="135">
        <f t="shared" si="255"/>
        <v>2.2727400000000002</v>
      </c>
      <c r="T440" s="135">
        <f t="shared" si="255"/>
        <v>2.2562199999999999</v>
      </c>
      <c r="U440" s="135">
        <f t="shared" si="255"/>
        <v>2.2423799999999998</v>
      </c>
      <c r="V440" s="135">
        <f t="shared" si="255"/>
        <v>2.2361300000000002</v>
      </c>
      <c r="W440" s="135">
        <f t="shared" si="255"/>
        <v>2.22783</v>
      </c>
      <c r="X440" s="135">
        <f t="shared" si="255"/>
        <v>2.2277900000000002</v>
      </c>
      <c r="Y440" s="135">
        <f t="shared" si="255"/>
        <v>2.2305799999999998</v>
      </c>
      <c r="Z440" s="135">
        <f t="shared" si="255"/>
        <v>2.0676999999999999</v>
      </c>
      <c r="AA440" s="135">
        <f t="shared" si="255"/>
        <v>1.746</v>
      </c>
    </row>
    <row r="441" spans="1:27" ht="12.75" hidden="1" customHeight="1" outlineLevel="1" x14ac:dyDescent="0.2">
      <c r="A441" s="163" t="s">
        <v>2840</v>
      </c>
      <c r="B441" s="94" t="s">
        <v>238</v>
      </c>
      <c r="C441" s="70" t="s">
        <v>79</v>
      </c>
      <c r="D441" s="71">
        <v>1287.25</v>
      </c>
      <c r="E441" s="71">
        <v>1079.05</v>
      </c>
      <c r="F441" s="71">
        <v>1042.6300000000001</v>
      </c>
      <c r="G441" s="71">
        <v>999.23</v>
      </c>
      <c r="H441" s="71">
        <v>1004.84</v>
      </c>
      <c r="I441" s="71">
        <v>1164.6300000000001</v>
      </c>
      <c r="J441" s="71">
        <v>1425.96</v>
      </c>
      <c r="K441" s="71">
        <v>1678.97</v>
      </c>
      <c r="L441" s="71">
        <v>1860.48</v>
      </c>
      <c r="M441" s="71">
        <v>1915.3</v>
      </c>
      <c r="N441" s="71">
        <v>1921.79</v>
      </c>
      <c r="O441" s="71">
        <v>1923.44</v>
      </c>
      <c r="P441" s="71">
        <v>1908.74</v>
      </c>
      <c r="Q441" s="71">
        <v>1914.16</v>
      </c>
      <c r="R441" s="71">
        <v>1927.34</v>
      </c>
      <c r="S441" s="71">
        <v>1940.53</v>
      </c>
      <c r="T441" s="71">
        <v>1924.01</v>
      </c>
      <c r="U441" s="71">
        <v>1910.17</v>
      </c>
      <c r="V441" s="71">
        <v>1903.92</v>
      </c>
      <c r="W441" s="71">
        <v>1895.62</v>
      </c>
      <c r="X441" s="71">
        <v>1895.58</v>
      </c>
      <c r="Y441" s="71">
        <v>1898.37</v>
      </c>
      <c r="Z441" s="71">
        <v>1735.49</v>
      </c>
      <c r="AA441" s="71">
        <v>1413.79</v>
      </c>
    </row>
    <row r="442" spans="1:27" ht="12.75" hidden="1" customHeight="1" outlineLevel="1" x14ac:dyDescent="0.2">
      <c r="A442" s="163" t="s">
        <v>2841</v>
      </c>
      <c r="B442" s="94" t="s">
        <v>90</v>
      </c>
      <c r="C442" s="70" t="s">
        <v>79</v>
      </c>
      <c r="D442" s="71">
        <f>$D$327</f>
        <v>217.03</v>
      </c>
      <c r="E442" s="71">
        <f t="shared" ref="E442:AA442" si="256">$D$327</f>
        <v>217.03</v>
      </c>
      <c r="F442" s="71">
        <f t="shared" si="256"/>
        <v>217.03</v>
      </c>
      <c r="G442" s="71">
        <f t="shared" si="256"/>
        <v>217.03</v>
      </c>
      <c r="H442" s="71">
        <f t="shared" si="256"/>
        <v>217.03</v>
      </c>
      <c r="I442" s="71">
        <f t="shared" si="256"/>
        <v>217.03</v>
      </c>
      <c r="J442" s="71">
        <f t="shared" si="256"/>
        <v>217.03</v>
      </c>
      <c r="K442" s="71">
        <f t="shared" si="256"/>
        <v>217.03</v>
      </c>
      <c r="L442" s="71">
        <f t="shared" si="256"/>
        <v>217.03</v>
      </c>
      <c r="M442" s="71">
        <f t="shared" si="256"/>
        <v>217.03</v>
      </c>
      <c r="N442" s="71">
        <f t="shared" si="256"/>
        <v>217.03</v>
      </c>
      <c r="O442" s="71">
        <f t="shared" si="256"/>
        <v>217.03</v>
      </c>
      <c r="P442" s="71">
        <f t="shared" si="256"/>
        <v>217.03</v>
      </c>
      <c r="Q442" s="71">
        <f t="shared" si="256"/>
        <v>217.03</v>
      </c>
      <c r="R442" s="71">
        <f t="shared" si="256"/>
        <v>217.03</v>
      </c>
      <c r="S442" s="71">
        <f t="shared" si="256"/>
        <v>217.03</v>
      </c>
      <c r="T442" s="71">
        <f t="shared" si="256"/>
        <v>217.03</v>
      </c>
      <c r="U442" s="71">
        <f t="shared" si="256"/>
        <v>217.03</v>
      </c>
      <c r="V442" s="71">
        <f t="shared" si="256"/>
        <v>217.03</v>
      </c>
      <c r="W442" s="71">
        <f t="shared" si="256"/>
        <v>217.03</v>
      </c>
      <c r="X442" s="71">
        <f t="shared" si="256"/>
        <v>217.03</v>
      </c>
      <c r="Y442" s="71">
        <f t="shared" si="256"/>
        <v>217.03</v>
      </c>
      <c r="Z442" s="71">
        <f t="shared" si="256"/>
        <v>217.03</v>
      </c>
      <c r="AA442" s="71">
        <f t="shared" si="256"/>
        <v>217.03</v>
      </c>
    </row>
    <row r="443" spans="1:27" ht="12.75" hidden="1" customHeight="1" outlineLevel="1" x14ac:dyDescent="0.2">
      <c r="A443" s="163" t="s">
        <v>2842</v>
      </c>
      <c r="B443" s="94" t="s">
        <v>83</v>
      </c>
      <c r="C443" s="70" t="s">
        <v>79</v>
      </c>
      <c r="D443" s="71">
        <v>4.95</v>
      </c>
      <c r="E443" s="71">
        <v>4.95</v>
      </c>
      <c r="F443" s="71">
        <v>4.95</v>
      </c>
      <c r="G443" s="71">
        <v>4.95</v>
      </c>
      <c r="H443" s="71">
        <v>4.95</v>
      </c>
      <c r="I443" s="71">
        <v>4.95</v>
      </c>
      <c r="J443" s="71">
        <v>4.95</v>
      </c>
      <c r="K443" s="71">
        <v>4.95</v>
      </c>
      <c r="L443" s="71">
        <v>4.95</v>
      </c>
      <c r="M443" s="71">
        <v>4.95</v>
      </c>
      <c r="N443" s="71">
        <v>4.95</v>
      </c>
      <c r="O443" s="71">
        <v>4.95</v>
      </c>
      <c r="P443" s="71">
        <v>4.95</v>
      </c>
      <c r="Q443" s="71">
        <v>4.95</v>
      </c>
      <c r="R443" s="71">
        <v>4.95</v>
      </c>
      <c r="S443" s="71">
        <v>4.95</v>
      </c>
      <c r="T443" s="71">
        <v>4.95</v>
      </c>
      <c r="U443" s="71">
        <v>4.95</v>
      </c>
      <c r="V443" s="71">
        <v>4.95</v>
      </c>
      <c r="W443" s="71">
        <v>4.95</v>
      </c>
      <c r="X443" s="71">
        <v>4.95</v>
      </c>
      <c r="Y443" s="71">
        <v>4.95</v>
      </c>
      <c r="Z443" s="71">
        <v>4.95</v>
      </c>
      <c r="AA443" s="71">
        <v>4.95</v>
      </c>
    </row>
    <row r="444" spans="1:27" ht="12.75" hidden="1" customHeight="1" outlineLevel="1" x14ac:dyDescent="0.2">
      <c r="A444" s="163" t="s">
        <v>2843</v>
      </c>
      <c r="B444" s="94" t="s">
        <v>81</v>
      </c>
      <c r="C444" s="70" t="s">
        <v>79</v>
      </c>
      <c r="D444" s="71">
        <f>$D$11</f>
        <v>110.23</v>
      </c>
      <c r="E444" s="71">
        <f t="shared" ref="E444:AA444" si="257">$D$11</f>
        <v>110.23</v>
      </c>
      <c r="F444" s="71">
        <f t="shared" si="257"/>
        <v>110.23</v>
      </c>
      <c r="G444" s="71">
        <f t="shared" si="257"/>
        <v>110.23</v>
      </c>
      <c r="H444" s="71">
        <f t="shared" si="257"/>
        <v>110.23</v>
      </c>
      <c r="I444" s="71">
        <f t="shared" si="257"/>
        <v>110.23</v>
      </c>
      <c r="J444" s="71">
        <f t="shared" si="257"/>
        <v>110.23</v>
      </c>
      <c r="K444" s="71">
        <f t="shared" si="257"/>
        <v>110.23</v>
      </c>
      <c r="L444" s="71">
        <f t="shared" si="257"/>
        <v>110.23</v>
      </c>
      <c r="M444" s="71">
        <f t="shared" si="257"/>
        <v>110.23</v>
      </c>
      <c r="N444" s="71">
        <f t="shared" si="257"/>
        <v>110.23</v>
      </c>
      <c r="O444" s="71">
        <f t="shared" si="257"/>
        <v>110.23</v>
      </c>
      <c r="P444" s="71">
        <f t="shared" si="257"/>
        <v>110.23</v>
      </c>
      <c r="Q444" s="71">
        <f t="shared" si="257"/>
        <v>110.23</v>
      </c>
      <c r="R444" s="71">
        <f t="shared" si="257"/>
        <v>110.23</v>
      </c>
      <c r="S444" s="71">
        <f t="shared" si="257"/>
        <v>110.23</v>
      </c>
      <c r="T444" s="71">
        <f t="shared" si="257"/>
        <v>110.23</v>
      </c>
      <c r="U444" s="71">
        <f t="shared" si="257"/>
        <v>110.23</v>
      </c>
      <c r="V444" s="71">
        <f t="shared" si="257"/>
        <v>110.23</v>
      </c>
      <c r="W444" s="71">
        <f t="shared" si="257"/>
        <v>110.23</v>
      </c>
      <c r="X444" s="71">
        <f t="shared" si="257"/>
        <v>110.23</v>
      </c>
      <c r="Y444" s="71">
        <f t="shared" si="257"/>
        <v>110.23</v>
      </c>
      <c r="Z444" s="71">
        <f t="shared" si="257"/>
        <v>110.23</v>
      </c>
      <c r="AA444" s="71">
        <f t="shared" si="257"/>
        <v>110.23</v>
      </c>
    </row>
    <row r="445" spans="1:27" collapsed="1" x14ac:dyDescent="0.2">
      <c r="A445" s="162" t="s">
        <v>2844</v>
      </c>
      <c r="B445" s="54" t="str">
        <f>"25"&amp;"."&amp;$B$801&amp;"."&amp;$B$802</f>
        <v>25.05.2023</v>
      </c>
      <c r="C445" s="134" t="s">
        <v>76</v>
      </c>
      <c r="D445" s="135">
        <f>ROUND(((D446+D447+D449+D448)/1000),5)</f>
        <v>1.43964</v>
      </c>
      <c r="E445" s="135">
        <f>ROUND(((E446+E447+E449+E448)/1000),5)</f>
        <v>1.3341400000000001</v>
      </c>
      <c r="F445" s="135">
        <f>ROUND(((F446+F447+F449+F448)/1000),5)</f>
        <v>1.26875</v>
      </c>
      <c r="G445" s="135">
        <f t="shared" ref="G445:AA445" si="258">ROUND(((G446+G447+G449+G448)/1000),5)</f>
        <v>1.2196400000000001</v>
      </c>
      <c r="H445" s="135">
        <f t="shared" si="258"/>
        <v>1.2191700000000001</v>
      </c>
      <c r="I445" s="135">
        <f t="shared" si="258"/>
        <v>1.38611</v>
      </c>
      <c r="J445" s="135">
        <f t="shared" si="258"/>
        <v>1.7673700000000001</v>
      </c>
      <c r="K445" s="135">
        <f t="shared" si="258"/>
        <v>1.93065</v>
      </c>
      <c r="L445" s="135">
        <f t="shared" si="258"/>
        <v>2.1477599999999999</v>
      </c>
      <c r="M445" s="135">
        <f t="shared" si="258"/>
        <v>2.21611</v>
      </c>
      <c r="N445" s="135">
        <f t="shared" si="258"/>
        <v>2.2291500000000002</v>
      </c>
      <c r="O445" s="135">
        <f t="shared" si="258"/>
        <v>2.23861</v>
      </c>
      <c r="P445" s="135">
        <f t="shared" si="258"/>
        <v>2.2213799999999999</v>
      </c>
      <c r="Q445" s="135">
        <f t="shared" si="258"/>
        <v>2.2236699999999998</v>
      </c>
      <c r="R445" s="135">
        <f t="shared" si="258"/>
        <v>2.2483300000000002</v>
      </c>
      <c r="S445" s="135">
        <f t="shared" si="258"/>
        <v>2.2637</v>
      </c>
      <c r="T445" s="135">
        <f t="shared" si="258"/>
        <v>2.2488100000000002</v>
      </c>
      <c r="U445" s="135">
        <f t="shared" si="258"/>
        <v>2.2352799999999999</v>
      </c>
      <c r="V445" s="135">
        <f t="shared" si="258"/>
        <v>2.2281900000000001</v>
      </c>
      <c r="W445" s="135">
        <f t="shared" si="258"/>
        <v>2.2220200000000001</v>
      </c>
      <c r="X445" s="135">
        <f t="shared" si="258"/>
        <v>2.2257600000000002</v>
      </c>
      <c r="Y445" s="135">
        <f t="shared" si="258"/>
        <v>2.2215400000000001</v>
      </c>
      <c r="Z445" s="135">
        <f t="shared" si="258"/>
        <v>2.0286900000000001</v>
      </c>
      <c r="AA445" s="135">
        <f t="shared" si="258"/>
        <v>1.6566399999999999</v>
      </c>
    </row>
    <row r="446" spans="1:27" ht="12.75" hidden="1" customHeight="1" outlineLevel="1" x14ac:dyDescent="0.2">
      <c r="A446" s="163" t="s">
        <v>2845</v>
      </c>
      <c r="B446" s="94" t="s">
        <v>238</v>
      </c>
      <c r="C446" s="70" t="s">
        <v>79</v>
      </c>
      <c r="D446" s="71">
        <v>1107.43</v>
      </c>
      <c r="E446" s="71">
        <v>1001.93</v>
      </c>
      <c r="F446" s="71">
        <v>936.54</v>
      </c>
      <c r="G446" s="71">
        <v>887.43</v>
      </c>
      <c r="H446" s="71">
        <v>886.96</v>
      </c>
      <c r="I446" s="71">
        <v>1053.9000000000001</v>
      </c>
      <c r="J446" s="71">
        <v>1435.16</v>
      </c>
      <c r="K446" s="71">
        <v>1598.44</v>
      </c>
      <c r="L446" s="71">
        <v>1815.55</v>
      </c>
      <c r="M446" s="71">
        <v>1883.9</v>
      </c>
      <c r="N446" s="71">
        <v>1896.94</v>
      </c>
      <c r="O446" s="71">
        <v>1906.4</v>
      </c>
      <c r="P446" s="71">
        <v>1889.17</v>
      </c>
      <c r="Q446" s="71">
        <v>1891.46</v>
      </c>
      <c r="R446" s="71">
        <v>1916.12</v>
      </c>
      <c r="S446" s="71">
        <v>1931.49</v>
      </c>
      <c r="T446" s="71">
        <v>1916.6</v>
      </c>
      <c r="U446" s="71">
        <v>1903.07</v>
      </c>
      <c r="V446" s="71">
        <v>1895.98</v>
      </c>
      <c r="W446" s="71">
        <v>1889.81</v>
      </c>
      <c r="X446" s="71">
        <v>1893.55</v>
      </c>
      <c r="Y446" s="71">
        <v>1889.33</v>
      </c>
      <c r="Z446" s="71">
        <v>1696.48</v>
      </c>
      <c r="AA446" s="71">
        <v>1324.43</v>
      </c>
    </row>
    <row r="447" spans="1:27" ht="12.75" hidden="1" customHeight="1" outlineLevel="1" x14ac:dyDescent="0.2">
      <c r="A447" s="163" t="s">
        <v>2846</v>
      </c>
      <c r="B447" s="94" t="s">
        <v>90</v>
      </c>
      <c r="C447" s="70" t="s">
        <v>79</v>
      </c>
      <c r="D447" s="71">
        <f>$D$327</f>
        <v>217.03</v>
      </c>
      <c r="E447" s="71">
        <f t="shared" ref="E447:AA447" si="259">$D$327</f>
        <v>217.03</v>
      </c>
      <c r="F447" s="71">
        <f t="shared" si="259"/>
        <v>217.03</v>
      </c>
      <c r="G447" s="71">
        <f t="shared" si="259"/>
        <v>217.03</v>
      </c>
      <c r="H447" s="71">
        <f t="shared" si="259"/>
        <v>217.03</v>
      </c>
      <c r="I447" s="71">
        <f t="shared" si="259"/>
        <v>217.03</v>
      </c>
      <c r="J447" s="71">
        <f t="shared" si="259"/>
        <v>217.03</v>
      </c>
      <c r="K447" s="71">
        <f t="shared" si="259"/>
        <v>217.03</v>
      </c>
      <c r="L447" s="71">
        <f t="shared" si="259"/>
        <v>217.03</v>
      </c>
      <c r="M447" s="71">
        <f t="shared" si="259"/>
        <v>217.03</v>
      </c>
      <c r="N447" s="71">
        <f t="shared" si="259"/>
        <v>217.03</v>
      </c>
      <c r="O447" s="71">
        <f t="shared" si="259"/>
        <v>217.03</v>
      </c>
      <c r="P447" s="71">
        <f t="shared" si="259"/>
        <v>217.03</v>
      </c>
      <c r="Q447" s="71">
        <f t="shared" si="259"/>
        <v>217.03</v>
      </c>
      <c r="R447" s="71">
        <f t="shared" si="259"/>
        <v>217.03</v>
      </c>
      <c r="S447" s="71">
        <f t="shared" si="259"/>
        <v>217.03</v>
      </c>
      <c r="T447" s="71">
        <f t="shared" si="259"/>
        <v>217.03</v>
      </c>
      <c r="U447" s="71">
        <f t="shared" si="259"/>
        <v>217.03</v>
      </c>
      <c r="V447" s="71">
        <f t="shared" si="259"/>
        <v>217.03</v>
      </c>
      <c r="W447" s="71">
        <f t="shared" si="259"/>
        <v>217.03</v>
      </c>
      <c r="X447" s="71">
        <f t="shared" si="259"/>
        <v>217.03</v>
      </c>
      <c r="Y447" s="71">
        <f t="shared" si="259"/>
        <v>217.03</v>
      </c>
      <c r="Z447" s="71">
        <f t="shared" si="259"/>
        <v>217.03</v>
      </c>
      <c r="AA447" s="71">
        <f t="shared" si="259"/>
        <v>217.03</v>
      </c>
    </row>
    <row r="448" spans="1:27" ht="12.75" hidden="1" customHeight="1" outlineLevel="1" x14ac:dyDescent="0.2">
      <c r="A448" s="163" t="s">
        <v>2847</v>
      </c>
      <c r="B448" s="94" t="s">
        <v>83</v>
      </c>
      <c r="C448" s="70" t="s">
        <v>79</v>
      </c>
      <c r="D448" s="71">
        <v>4.95</v>
      </c>
      <c r="E448" s="71">
        <v>4.95</v>
      </c>
      <c r="F448" s="71">
        <v>4.95</v>
      </c>
      <c r="G448" s="71">
        <v>4.95</v>
      </c>
      <c r="H448" s="71">
        <v>4.95</v>
      </c>
      <c r="I448" s="71">
        <v>4.95</v>
      </c>
      <c r="J448" s="71">
        <v>4.95</v>
      </c>
      <c r="K448" s="71">
        <v>4.95</v>
      </c>
      <c r="L448" s="71">
        <v>4.95</v>
      </c>
      <c r="M448" s="71">
        <v>4.95</v>
      </c>
      <c r="N448" s="71">
        <v>4.95</v>
      </c>
      <c r="O448" s="71">
        <v>4.95</v>
      </c>
      <c r="P448" s="71">
        <v>4.95</v>
      </c>
      <c r="Q448" s="71">
        <v>4.95</v>
      </c>
      <c r="R448" s="71">
        <v>4.95</v>
      </c>
      <c r="S448" s="71">
        <v>4.95</v>
      </c>
      <c r="T448" s="71">
        <v>4.95</v>
      </c>
      <c r="U448" s="71">
        <v>4.95</v>
      </c>
      <c r="V448" s="71">
        <v>4.95</v>
      </c>
      <c r="W448" s="71">
        <v>4.95</v>
      </c>
      <c r="X448" s="71">
        <v>4.95</v>
      </c>
      <c r="Y448" s="71">
        <v>4.95</v>
      </c>
      <c r="Z448" s="71">
        <v>4.95</v>
      </c>
      <c r="AA448" s="71">
        <v>4.95</v>
      </c>
    </row>
    <row r="449" spans="1:27" ht="12.75" hidden="1" customHeight="1" outlineLevel="1" x14ac:dyDescent="0.2">
      <c r="A449" s="163" t="s">
        <v>2848</v>
      </c>
      <c r="B449" s="94" t="s">
        <v>81</v>
      </c>
      <c r="C449" s="70" t="s">
        <v>79</v>
      </c>
      <c r="D449" s="71">
        <f>$D$11</f>
        <v>110.23</v>
      </c>
      <c r="E449" s="71">
        <f t="shared" ref="E449:AA449" si="260">$D$11</f>
        <v>110.23</v>
      </c>
      <c r="F449" s="71">
        <f t="shared" si="260"/>
        <v>110.23</v>
      </c>
      <c r="G449" s="71">
        <f t="shared" si="260"/>
        <v>110.23</v>
      </c>
      <c r="H449" s="71">
        <f t="shared" si="260"/>
        <v>110.23</v>
      </c>
      <c r="I449" s="71">
        <f t="shared" si="260"/>
        <v>110.23</v>
      </c>
      <c r="J449" s="71">
        <f t="shared" si="260"/>
        <v>110.23</v>
      </c>
      <c r="K449" s="71">
        <f t="shared" si="260"/>
        <v>110.23</v>
      </c>
      <c r="L449" s="71">
        <f t="shared" si="260"/>
        <v>110.23</v>
      </c>
      <c r="M449" s="71">
        <f t="shared" si="260"/>
        <v>110.23</v>
      </c>
      <c r="N449" s="71">
        <f t="shared" si="260"/>
        <v>110.23</v>
      </c>
      <c r="O449" s="71">
        <f t="shared" si="260"/>
        <v>110.23</v>
      </c>
      <c r="P449" s="71">
        <f t="shared" si="260"/>
        <v>110.23</v>
      </c>
      <c r="Q449" s="71">
        <f t="shared" si="260"/>
        <v>110.23</v>
      </c>
      <c r="R449" s="71">
        <f t="shared" si="260"/>
        <v>110.23</v>
      </c>
      <c r="S449" s="71">
        <f t="shared" si="260"/>
        <v>110.23</v>
      </c>
      <c r="T449" s="71">
        <f t="shared" si="260"/>
        <v>110.23</v>
      </c>
      <c r="U449" s="71">
        <f t="shared" si="260"/>
        <v>110.23</v>
      </c>
      <c r="V449" s="71">
        <f t="shared" si="260"/>
        <v>110.23</v>
      </c>
      <c r="W449" s="71">
        <f t="shared" si="260"/>
        <v>110.23</v>
      </c>
      <c r="X449" s="71">
        <f t="shared" si="260"/>
        <v>110.23</v>
      </c>
      <c r="Y449" s="71">
        <f t="shared" si="260"/>
        <v>110.23</v>
      </c>
      <c r="Z449" s="71">
        <f t="shared" si="260"/>
        <v>110.23</v>
      </c>
      <c r="AA449" s="71">
        <f t="shared" si="260"/>
        <v>110.23</v>
      </c>
    </row>
    <row r="450" spans="1:27" collapsed="1" x14ac:dyDescent="0.2">
      <c r="A450" s="162" t="s">
        <v>2849</v>
      </c>
      <c r="B450" s="54" t="str">
        <f>"26"&amp;"."&amp;$B$801&amp;"."&amp;$B$802</f>
        <v>26.05.2023</v>
      </c>
      <c r="C450" s="134" t="s">
        <v>76</v>
      </c>
      <c r="D450" s="135">
        <f>ROUND(((D451+D452+D454+D453)/1000),5)</f>
        <v>1.55118</v>
      </c>
      <c r="E450" s="135">
        <f>ROUND(((E451+E452+E454+E453)/1000),5)</f>
        <v>1.40886</v>
      </c>
      <c r="F450" s="135">
        <f>ROUND(((F451+F452+F454+F453)/1000),5)</f>
        <v>1.34667</v>
      </c>
      <c r="G450" s="135">
        <f t="shared" ref="G450:AA450" si="261">ROUND(((G451+G452+G454+G453)/1000),5)</f>
        <v>1.30114</v>
      </c>
      <c r="H450" s="135">
        <f t="shared" si="261"/>
        <v>1.32355</v>
      </c>
      <c r="I450" s="135">
        <f t="shared" si="261"/>
        <v>1.41259</v>
      </c>
      <c r="J450" s="135">
        <f t="shared" si="261"/>
        <v>1.8107899999999999</v>
      </c>
      <c r="K450" s="135">
        <f t="shared" si="261"/>
        <v>1.98844</v>
      </c>
      <c r="L450" s="135">
        <f t="shared" si="261"/>
        <v>2.2364000000000002</v>
      </c>
      <c r="M450" s="135">
        <f t="shared" si="261"/>
        <v>2.3027500000000001</v>
      </c>
      <c r="N450" s="135">
        <f t="shared" si="261"/>
        <v>2.3111100000000002</v>
      </c>
      <c r="O450" s="135">
        <f t="shared" si="261"/>
        <v>2.3046899999999999</v>
      </c>
      <c r="P450" s="135">
        <f t="shared" si="261"/>
        <v>2.2943699999999998</v>
      </c>
      <c r="Q450" s="135">
        <f t="shared" si="261"/>
        <v>2.3100999999999998</v>
      </c>
      <c r="R450" s="135">
        <f t="shared" si="261"/>
        <v>2.3067500000000001</v>
      </c>
      <c r="S450" s="135">
        <f t="shared" si="261"/>
        <v>2.3018000000000001</v>
      </c>
      <c r="T450" s="135">
        <f t="shared" si="261"/>
        <v>2.2886700000000002</v>
      </c>
      <c r="U450" s="135">
        <f t="shared" si="261"/>
        <v>2.2996699999999999</v>
      </c>
      <c r="V450" s="135">
        <f t="shared" si="261"/>
        <v>2.2953899999999998</v>
      </c>
      <c r="W450" s="135">
        <f t="shared" si="261"/>
        <v>2.2702399999999998</v>
      </c>
      <c r="X450" s="135">
        <f t="shared" si="261"/>
        <v>2.2745700000000002</v>
      </c>
      <c r="Y450" s="135">
        <f t="shared" si="261"/>
        <v>2.2964699999999998</v>
      </c>
      <c r="Z450" s="135">
        <f t="shared" si="261"/>
        <v>2.2402600000000001</v>
      </c>
      <c r="AA450" s="135">
        <f t="shared" si="261"/>
        <v>1.91387</v>
      </c>
    </row>
    <row r="451" spans="1:27" ht="12.75" hidden="1" customHeight="1" outlineLevel="1" x14ac:dyDescent="0.2">
      <c r="A451" s="163" t="s">
        <v>2850</v>
      </c>
      <c r="B451" s="94" t="s">
        <v>238</v>
      </c>
      <c r="C451" s="70" t="s">
        <v>79</v>
      </c>
      <c r="D451" s="71">
        <v>1218.97</v>
      </c>
      <c r="E451" s="71">
        <v>1076.6500000000001</v>
      </c>
      <c r="F451" s="71">
        <v>1014.46</v>
      </c>
      <c r="G451" s="71">
        <v>968.93</v>
      </c>
      <c r="H451" s="71">
        <v>991.34</v>
      </c>
      <c r="I451" s="71">
        <v>1080.3800000000001</v>
      </c>
      <c r="J451" s="71">
        <v>1478.58</v>
      </c>
      <c r="K451" s="71">
        <v>1656.23</v>
      </c>
      <c r="L451" s="71">
        <v>1904.19</v>
      </c>
      <c r="M451" s="71">
        <v>1970.54</v>
      </c>
      <c r="N451" s="71">
        <v>1978.9</v>
      </c>
      <c r="O451" s="71">
        <v>1972.48</v>
      </c>
      <c r="P451" s="71">
        <v>1962.16</v>
      </c>
      <c r="Q451" s="71">
        <v>1977.89</v>
      </c>
      <c r="R451" s="71">
        <v>1974.54</v>
      </c>
      <c r="S451" s="71">
        <v>1969.59</v>
      </c>
      <c r="T451" s="71">
        <v>1956.46</v>
      </c>
      <c r="U451" s="71">
        <v>1967.46</v>
      </c>
      <c r="V451" s="71">
        <v>1963.18</v>
      </c>
      <c r="W451" s="71">
        <v>1938.03</v>
      </c>
      <c r="X451" s="71">
        <v>1942.36</v>
      </c>
      <c r="Y451" s="71">
        <v>1964.26</v>
      </c>
      <c r="Z451" s="71">
        <v>1908.05</v>
      </c>
      <c r="AA451" s="71">
        <v>1581.66</v>
      </c>
    </row>
    <row r="452" spans="1:27" ht="12.75" hidden="1" customHeight="1" outlineLevel="1" x14ac:dyDescent="0.2">
      <c r="A452" s="163" t="s">
        <v>2851</v>
      </c>
      <c r="B452" s="94" t="s">
        <v>90</v>
      </c>
      <c r="C452" s="70" t="s">
        <v>79</v>
      </c>
      <c r="D452" s="71">
        <f>$D$327</f>
        <v>217.03</v>
      </c>
      <c r="E452" s="71">
        <f t="shared" ref="E452:AA452" si="262">$D$327</f>
        <v>217.03</v>
      </c>
      <c r="F452" s="71">
        <f t="shared" si="262"/>
        <v>217.03</v>
      </c>
      <c r="G452" s="71">
        <f t="shared" si="262"/>
        <v>217.03</v>
      </c>
      <c r="H452" s="71">
        <f t="shared" si="262"/>
        <v>217.03</v>
      </c>
      <c r="I452" s="71">
        <f t="shared" si="262"/>
        <v>217.03</v>
      </c>
      <c r="J452" s="71">
        <f t="shared" si="262"/>
        <v>217.03</v>
      </c>
      <c r="K452" s="71">
        <f t="shared" si="262"/>
        <v>217.03</v>
      </c>
      <c r="L452" s="71">
        <f t="shared" si="262"/>
        <v>217.03</v>
      </c>
      <c r="M452" s="71">
        <f t="shared" si="262"/>
        <v>217.03</v>
      </c>
      <c r="N452" s="71">
        <f t="shared" si="262"/>
        <v>217.03</v>
      </c>
      <c r="O452" s="71">
        <f t="shared" si="262"/>
        <v>217.03</v>
      </c>
      <c r="P452" s="71">
        <f t="shared" si="262"/>
        <v>217.03</v>
      </c>
      <c r="Q452" s="71">
        <f t="shared" si="262"/>
        <v>217.03</v>
      </c>
      <c r="R452" s="71">
        <f t="shared" si="262"/>
        <v>217.03</v>
      </c>
      <c r="S452" s="71">
        <f t="shared" si="262"/>
        <v>217.03</v>
      </c>
      <c r="T452" s="71">
        <f t="shared" si="262"/>
        <v>217.03</v>
      </c>
      <c r="U452" s="71">
        <f t="shared" si="262"/>
        <v>217.03</v>
      </c>
      <c r="V452" s="71">
        <f t="shared" si="262"/>
        <v>217.03</v>
      </c>
      <c r="W452" s="71">
        <f t="shared" si="262"/>
        <v>217.03</v>
      </c>
      <c r="X452" s="71">
        <f t="shared" si="262"/>
        <v>217.03</v>
      </c>
      <c r="Y452" s="71">
        <f t="shared" si="262"/>
        <v>217.03</v>
      </c>
      <c r="Z452" s="71">
        <f t="shared" si="262"/>
        <v>217.03</v>
      </c>
      <c r="AA452" s="71">
        <f t="shared" si="262"/>
        <v>217.03</v>
      </c>
    </row>
    <row r="453" spans="1:27" ht="12.75" hidden="1" customHeight="1" outlineLevel="1" x14ac:dyDescent="0.2">
      <c r="A453" s="163" t="s">
        <v>2852</v>
      </c>
      <c r="B453" s="94" t="s">
        <v>83</v>
      </c>
      <c r="C453" s="70" t="s">
        <v>79</v>
      </c>
      <c r="D453" s="71">
        <v>4.95</v>
      </c>
      <c r="E453" s="71">
        <v>4.95</v>
      </c>
      <c r="F453" s="71">
        <v>4.95</v>
      </c>
      <c r="G453" s="71">
        <v>4.95</v>
      </c>
      <c r="H453" s="71">
        <v>4.95</v>
      </c>
      <c r="I453" s="71">
        <v>4.95</v>
      </c>
      <c r="J453" s="71">
        <v>4.95</v>
      </c>
      <c r="K453" s="71">
        <v>4.95</v>
      </c>
      <c r="L453" s="71">
        <v>4.95</v>
      </c>
      <c r="M453" s="71">
        <v>4.95</v>
      </c>
      <c r="N453" s="71">
        <v>4.95</v>
      </c>
      <c r="O453" s="71">
        <v>4.95</v>
      </c>
      <c r="P453" s="71">
        <v>4.95</v>
      </c>
      <c r="Q453" s="71">
        <v>4.95</v>
      </c>
      <c r="R453" s="71">
        <v>4.95</v>
      </c>
      <c r="S453" s="71">
        <v>4.95</v>
      </c>
      <c r="T453" s="71">
        <v>4.95</v>
      </c>
      <c r="U453" s="71">
        <v>4.95</v>
      </c>
      <c r="V453" s="71">
        <v>4.95</v>
      </c>
      <c r="W453" s="71">
        <v>4.95</v>
      </c>
      <c r="X453" s="71">
        <v>4.95</v>
      </c>
      <c r="Y453" s="71">
        <v>4.95</v>
      </c>
      <c r="Z453" s="71">
        <v>4.95</v>
      </c>
      <c r="AA453" s="71">
        <v>4.95</v>
      </c>
    </row>
    <row r="454" spans="1:27" ht="12.75" hidden="1" customHeight="1" outlineLevel="1" x14ac:dyDescent="0.2">
      <c r="A454" s="163" t="s">
        <v>2853</v>
      </c>
      <c r="B454" s="94" t="s">
        <v>81</v>
      </c>
      <c r="C454" s="70" t="s">
        <v>79</v>
      </c>
      <c r="D454" s="71">
        <f>$D$11</f>
        <v>110.23</v>
      </c>
      <c r="E454" s="71">
        <f t="shared" ref="E454:AA454" si="263">$D$11</f>
        <v>110.23</v>
      </c>
      <c r="F454" s="71">
        <f t="shared" si="263"/>
        <v>110.23</v>
      </c>
      <c r="G454" s="71">
        <f t="shared" si="263"/>
        <v>110.23</v>
      </c>
      <c r="H454" s="71">
        <f t="shared" si="263"/>
        <v>110.23</v>
      </c>
      <c r="I454" s="71">
        <f t="shared" si="263"/>
        <v>110.23</v>
      </c>
      <c r="J454" s="71">
        <f t="shared" si="263"/>
        <v>110.23</v>
      </c>
      <c r="K454" s="71">
        <f t="shared" si="263"/>
        <v>110.23</v>
      </c>
      <c r="L454" s="71">
        <f t="shared" si="263"/>
        <v>110.23</v>
      </c>
      <c r="M454" s="71">
        <f t="shared" si="263"/>
        <v>110.23</v>
      </c>
      <c r="N454" s="71">
        <f t="shared" si="263"/>
        <v>110.23</v>
      </c>
      <c r="O454" s="71">
        <f t="shared" si="263"/>
        <v>110.23</v>
      </c>
      <c r="P454" s="71">
        <f t="shared" si="263"/>
        <v>110.23</v>
      </c>
      <c r="Q454" s="71">
        <f t="shared" si="263"/>
        <v>110.23</v>
      </c>
      <c r="R454" s="71">
        <f t="shared" si="263"/>
        <v>110.23</v>
      </c>
      <c r="S454" s="71">
        <f t="shared" si="263"/>
        <v>110.23</v>
      </c>
      <c r="T454" s="71">
        <f t="shared" si="263"/>
        <v>110.23</v>
      </c>
      <c r="U454" s="71">
        <f t="shared" si="263"/>
        <v>110.23</v>
      </c>
      <c r="V454" s="71">
        <f t="shared" si="263"/>
        <v>110.23</v>
      </c>
      <c r="W454" s="71">
        <f t="shared" si="263"/>
        <v>110.23</v>
      </c>
      <c r="X454" s="71">
        <f t="shared" si="263"/>
        <v>110.23</v>
      </c>
      <c r="Y454" s="71">
        <f t="shared" si="263"/>
        <v>110.23</v>
      </c>
      <c r="Z454" s="71">
        <f t="shared" si="263"/>
        <v>110.23</v>
      </c>
      <c r="AA454" s="71">
        <f t="shared" si="263"/>
        <v>110.23</v>
      </c>
    </row>
    <row r="455" spans="1:27" collapsed="1" x14ac:dyDescent="0.2">
      <c r="A455" s="162" t="s">
        <v>2854</v>
      </c>
      <c r="B455" s="54" t="str">
        <f>"27"&amp;"."&amp;$B$801&amp;"."&amp;$B$802</f>
        <v>27.05.2023</v>
      </c>
      <c r="C455" s="134" t="s">
        <v>76</v>
      </c>
      <c r="D455" s="135">
        <f>ROUND(((D456+D457+D459+D458)/1000),5)</f>
        <v>1.8510500000000001</v>
      </c>
      <c r="E455" s="135">
        <f>ROUND(((E456+E457+E459+E458)/1000),5)</f>
        <v>1.61063</v>
      </c>
      <c r="F455" s="135">
        <f>ROUND(((F456+F457+F459+F458)/1000),5)</f>
        <v>1.46438</v>
      </c>
      <c r="G455" s="135">
        <f t="shared" ref="G455:AA455" si="264">ROUND(((G456+G457+G459+G458)/1000),5)</f>
        <v>1.4121300000000001</v>
      </c>
      <c r="H455" s="135">
        <f t="shared" si="264"/>
        <v>1.3895599999999999</v>
      </c>
      <c r="I455" s="135">
        <f t="shared" si="264"/>
        <v>1.3678300000000001</v>
      </c>
      <c r="J455" s="135">
        <f t="shared" si="264"/>
        <v>1.67391</v>
      </c>
      <c r="K455" s="135">
        <f t="shared" si="264"/>
        <v>1.82911</v>
      </c>
      <c r="L455" s="135">
        <f t="shared" si="264"/>
        <v>2.1023399999999999</v>
      </c>
      <c r="M455" s="135">
        <f t="shared" si="264"/>
        <v>2.2157399999999998</v>
      </c>
      <c r="N455" s="135">
        <f t="shared" si="264"/>
        <v>2.2480500000000001</v>
      </c>
      <c r="O455" s="135">
        <f t="shared" si="264"/>
        <v>2.2483399999999998</v>
      </c>
      <c r="P455" s="135">
        <f t="shared" si="264"/>
        <v>2.2432400000000001</v>
      </c>
      <c r="Q455" s="135">
        <f t="shared" si="264"/>
        <v>2.2439300000000002</v>
      </c>
      <c r="R455" s="135">
        <f t="shared" si="264"/>
        <v>2.2422200000000001</v>
      </c>
      <c r="S455" s="135">
        <f t="shared" si="264"/>
        <v>2.2207400000000002</v>
      </c>
      <c r="T455" s="135">
        <f t="shared" si="264"/>
        <v>2.2047699999999999</v>
      </c>
      <c r="U455" s="135">
        <f t="shared" si="264"/>
        <v>2.1398199999999998</v>
      </c>
      <c r="V455" s="135">
        <f t="shared" si="264"/>
        <v>2.1393499999999999</v>
      </c>
      <c r="W455" s="135">
        <f t="shared" si="264"/>
        <v>2.1391300000000002</v>
      </c>
      <c r="X455" s="135">
        <f t="shared" si="264"/>
        <v>2.1996600000000002</v>
      </c>
      <c r="Y455" s="135">
        <f t="shared" si="264"/>
        <v>2.21787</v>
      </c>
      <c r="Z455" s="135">
        <f t="shared" si="264"/>
        <v>2.1244999999999998</v>
      </c>
      <c r="AA455" s="135">
        <f t="shared" si="264"/>
        <v>1.8237399999999999</v>
      </c>
    </row>
    <row r="456" spans="1:27" ht="12.75" hidden="1" customHeight="1" outlineLevel="1" x14ac:dyDescent="0.2">
      <c r="A456" s="163" t="s">
        <v>2855</v>
      </c>
      <c r="B456" s="94" t="s">
        <v>238</v>
      </c>
      <c r="C456" s="70" t="s">
        <v>79</v>
      </c>
      <c r="D456" s="71">
        <v>1518.84</v>
      </c>
      <c r="E456" s="71">
        <v>1278.42</v>
      </c>
      <c r="F456" s="71">
        <v>1132.17</v>
      </c>
      <c r="G456" s="71">
        <v>1079.92</v>
      </c>
      <c r="H456" s="71">
        <v>1057.3499999999999</v>
      </c>
      <c r="I456" s="71">
        <v>1035.6199999999999</v>
      </c>
      <c r="J456" s="71">
        <v>1341.7</v>
      </c>
      <c r="K456" s="71">
        <v>1496.9</v>
      </c>
      <c r="L456" s="71">
        <v>1770.13</v>
      </c>
      <c r="M456" s="71">
        <v>1883.53</v>
      </c>
      <c r="N456" s="71">
        <v>1915.84</v>
      </c>
      <c r="O456" s="71">
        <v>1916.13</v>
      </c>
      <c r="P456" s="71">
        <v>1911.03</v>
      </c>
      <c r="Q456" s="71">
        <v>1911.72</v>
      </c>
      <c r="R456" s="71">
        <v>1910.01</v>
      </c>
      <c r="S456" s="71">
        <v>1888.53</v>
      </c>
      <c r="T456" s="71">
        <v>1872.56</v>
      </c>
      <c r="U456" s="71">
        <v>1807.61</v>
      </c>
      <c r="V456" s="71">
        <v>1807.14</v>
      </c>
      <c r="W456" s="71">
        <v>1806.92</v>
      </c>
      <c r="X456" s="71">
        <v>1867.45</v>
      </c>
      <c r="Y456" s="71">
        <v>1885.66</v>
      </c>
      <c r="Z456" s="71">
        <v>1792.29</v>
      </c>
      <c r="AA456" s="71">
        <v>1491.53</v>
      </c>
    </row>
    <row r="457" spans="1:27" ht="12.75" hidden="1" customHeight="1" outlineLevel="1" x14ac:dyDescent="0.2">
      <c r="A457" s="163" t="s">
        <v>2856</v>
      </c>
      <c r="B457" s="94" t="s">
        <v>90</v>
      </c>
      <c r="C457" s="70" t="s">
        <v>79</v>
      </c>
      <c r="D457" s="71">
        <f>$D$327</f>
        <v>217.03</v>
      </c>
      <c r="E457" s="71">
        <f t="shared" ref="E457:AA457" si="265">$D$327</f>
        <v>217.03</v>
      </c>
      <c r="F457" s="71">
        <f t="shared" si="265"/>
        <v>217.03</v>
      </c>
      <c r="G457" s="71">
        <f t="shared" si="265"/>
        <v>217.03</v>
      </c>
      <c r="H457" s="71">
        <f t="shared" si="265"/>
        <v>217.03</v>
      </c>
      <c r="I457" s="71">
        <f t="shared" si="265"/>
        <v>217.03</v>
      </c>
      <c r="J457" s="71">
        <f t="shared" si="265"/>
        <v>217.03</v>
      </c>
      <c r="K457" s="71">
        <f t="shared" si="265"/>
        <v>217.03</v>
      </c>
      <c r="L457" s="71">
        <f t="shared" si="265"/>
        <v>217.03</v>
      </c>
      <c r="M457" s="71">
        <f t="shared" si="265"/>
        <v>217.03</v>
      </c>
      <c r="N457" s="71">
        <f t="shared" si="265"/>
        <v>217.03</v>
      </c>
      <c r="O457" s="71">
        <f t="shared" si="265"/>
        <v>217.03</v>
      </c>
      <c r="P457" s="71">
        <f t="shared" si="265"/>
        <v>217.03</v>
      </c>
      <c r="Q457" s="71">
        <f t="shared" si="265"/>
        <v>217.03</v>
      </c>
      <c r="R457" s="71">
        <f t="shared" si="265"/>
        <v>217.03</v>
      </c>
      <c r="S457" s="71">
        <f t="shared" si="265"/>
        <v>217.03</v>
      </c>
      <c r="T457" s="71">
        <f t="shared" si="265"/>
        <v>217.03</v>
      </c>
      <c r="U457" s="71">
        <f t="shared" si="265"/>
        <v>217.03</v>
      </c>
      <c r="V457" s="71">
        <f t="shared" si="265"/>
        <v>217.03</v>
      </c>
      <c r="W457" s="71">
        <f t="shared" si="265"/>
        <v>217.03</v>
      </c>
      <c r="X457" s="71">
        <f t="shared" si="265"/>
        <v>217.03</v>
      </c>
      <c r="Y457" s="71">
        <f t="shared" si="265"/>
        <v>217.03</v>
      </c>
      <c r="Z457" s="71">
        <f t="shared" si="265"/>
        <v>217.03</v>
      </c>
      <c r="AA457" s="71">
        <f t="shared" si="265"/>
        <v>217.03</v>
      </c>
    </row>
    <row r="458" spans="1:27" ht="12.75" hidden="1" customHeight="1" outlineLevel="1" x14ac:dyDescent="0.2">
      <c r="A458" s="163" t="s">
        <v>2857</v>
      </c>
      <c r="B458" s="94" t="s">
        <v>83</v>
      </c>
      <c r="C458" s="70" t="s">
        <v>79</v>
      </c>
      <c r="D458" s="71">
        <v>4.95</v>
      </c>
      <c r="E458" s="71">
        <v>4.95</v>
      </c>
      <c r="F458" s="71">
        <v>4.95</v>
      </c>
      <c r="G458" s="71">
        <v>4.95</v>
      </c>
      <c r="H458" s="71">
        <v>4.95</v>
      </c>
      <c r="I458" s="71">
        <v>4.95</v>
      </c>
      <c r="J458" s="71">
        <v>4.95</v>
      </c>
      <c r="K458" s="71">
        <v>4.95</v>
      </c>
      <c r="L458" s="71">
        <v>4.95</v>
      </c>
      <c r="M458" s="71">
        <v>4.95</v>
      </c>
      <c r="N458" s="71">
        <v>4.95</v>
      </c>
      <c r="O458" s="71">
        <v>4.95</v>
      </c>
      <c r="P458" s="71">
        <v>4.95</v>
      </c>
      <c r="Q458" s="71">
        <v>4.95</v>
      </c>
      <c r="R458" s="71">
        <v>4.95</v>
      </c>
      <c r="S458" s="71">
        <v>4.95</v>
      </c>
      <c r="T458" s="71">
        <v>4.95</v>
      </c>
      <c r="U458" s="71">
        <v>4.95</v>
      </c>
      <c r="V458" s="71">
        <v>4.95</v>
      </c>
      <c r="W458" s="71">
        <v>4.95</v>
      </c>
      <c r="X458" s="71">
        <v>4.95</v>
      </c>
      <c r="Y458" s="71">
        <v>4.95</v>
      </c>
      <c r="Z458" s="71">
        <v>4.95</v>
      </c>
      <c r="AA458" s="71">
        <v>4.95</v>
      </c>
    </row>
    <row r="459" spans="1:27" ht="12.75" hidden="1" customHeight="1" outlineLevel="1" x14ac:dyDescent="0.2">
      <c r="A459" s="163" t="s">
        <v>2858</v>
      </c>
      <c r="B459" s="94" t="s">
        <v>81</v>
      </c>
      <c r="C459" s="70" t="s">
        <v>79</v>
      </c>
      <c r="D459" s="71">
        <f>$D$11</f>
        <v>110.23</v>
      </c>
      <c r="E459" s="71">
        <f t="shared" ref="E459:AA459" si="266">$D$11</f>
        <v>110.23</v>
      </c>
      <c r="F459" s="71">
        <f t="shared" si="266"/>
        <v>110.23</v>
      </c>
      <c r="G459" s="71">
        <f t="shared" si="266"/>
        <v>110.23</v>
      </c>
      <c r="H459" s="71">
        <f t="shared" si="266"/>
        <v>110.23</v>
      </c>
      <c r="I459" s="71">
        <f t="shared" si="266"/>
        <v>110.23</v>
      </c>
      <c r="J459" s="71">
        <f t="shared" si="266"/>
        <v>110.23</v>
      </c>
      <c r="K459" s="71">
        <f t="shared" si="266"/>
        <v>110.23</v>
      </c>
      <c r="L459" s="71">
        <f t="shared" si="266"/>
        <v>110.23</v>
      </c>
      <c r="M459" s="71">
        <f t="shared" si="266"/>
        <v>110.23</v>
      </c>
      <c r="N459" s="71">
        <f t="shared" si="266"/>
        <v>110.23</v>
      </c>
      <c r="O459" s="71">
        <f t="shared" si="266"/>
        <v>110.23</v>
      </c>
      <c r="P459" s="71">
        <f t="shared" si="266"/>
        <v>110.23</v>
      </c>
      <c r="Q459" s="71">
        <f t="shared" si="266"/>
        <v>110.23</v>
      </c>
      <c r="R459" s="71">
        <f t="shared" si="266"/>
        <v>110.23</v>
      </c>
      <c r="S459" s="71">
        <f t="shared" si="266"/>
        <v>110.23</v>
      </c>
      <c r="T459" s="71">
        <f t="shared" si="266"/>
        <v>110.23</v>
      </c>
      <c r="U459" s="71">
        <f t="shared" si="266"/>
        <v>110.23</v>
      </c>
      <c r="V459" s="71">
        <f t="shared" si="266"/>
        <v>110.23</v>
      </c>
      <c r="W459" s="71">
        <f t="shared" si="266"/>
        <v>110.23</v>
      </c>
      <c r="X459" s="71">
        <f t="shared" si="266"/>
        <v>110.23</v>
      </c>
      <c r="Y459" s="71">
        <f t="shared" si="266"/>
        <v>110.23</v>
      </c>
      <c r="Z459" s="71">
        <f t="shared" si="266"/>
        <v>110.23</v>
      </c>
      <c r="AA459" s="71">
        <f t="shared" si="266"/>
        <v>110.23</v>
      </c>
    </row>
    <row r="460" spans="1:27" collapsed="1" x14ac:dyDescent="0.2">
      <c r="A460" s="162" t="s">
        <v>2859</v>
      </c>
      <c r="B460" s="54" t="str">
        <f>"28"&amp;"."&amp;$B$801&amp;"."&amp;$B$802</f>
        <v>28.05.2023</v>
      </c>
      <c r="C460" s="134" t="s">
        <v>76</v>
      </c>
      <c r="D460" s="135">
        <f>ROUND(((D461+D462+D464+D463)/1000),5)</f>
        <v>1.70512</v>
      </c>
      <c r="E460" s="135">
        <f>ROUND(((E461+E462+E464+E463)/1000),5)</f>
        <v>1.5417799999999999</v>
      </c>
      <c r="F460" s="135">
        <f>ROUND(((F461+F462+F464+F463)/1000),5)</f>
        <v>1.41483</v>
      </c>
      <c r="G460" s="135">
        <f t="shared" ref="G460:AA460" si="267">ROUND(((G461+G462+G464+G463)/1000),5)</f>
        <v>1.38436</v>
      </c>
      <c r="H460" s="135">
        <f t="shared" si="267"/>
        <v>1.35646</v>
      </c>
      <c r="I460" s="135">
        <f t="shared" si="267"/>
        <v>1.33914</v>
      </c>
      <c r="J460" s="135">
        <f t="shared" si="267"/>
        <v>1.5303800000000001</v>
      </c>
      <c r="K460" s="135">
        <f t="shared" si="267"/>
        <v>1.66283</v>
      </c>
      <c r="L460" s="135">
        <f t="shared" si="267"/>
        <v>1.92984</v>
      </c>
      <c r="M460" s="135">
        <f t="shared" si="267"/>
        <v>2.1032899999999999</v>
      </c>
      <c r="N460" s="135">
        <f t="shared" si="267"/>
        <v>2.1467900000000002</v>
      </c>
      <c r="O460" s="135">
        <f t="shared" si="267"/>
        <v>2.1576300000000002</v>
      </c>
      <c r="P460" s="135">
        <f t="shared" si="267"/>
        <v>2.1515499999999999</v>
      </c>
      <c r="Q460" s="135">
        <f t="shared" si="267"/>
        <v>2.1566900000000002</v>
      </c>
      <c r="R460" s="135">
        <f t="shared" si="267"/>
        <v>2.1556899999999999</v>
      </c>
      <c r="S460" s="135">
        <f t="shared" si="267"/>
        <v>2.1539299999999999</v>
      </c>
      <c r="T460" s="135">
        <f t="shared" si="267"/>
        <v>2.1438199999999998</v>
      </c>
      <c r="U460" s="135">
        <f t="shared" si="267"/>
        <v>2.1238299999999999</v>
      </c>
      <c r="V460" s="135">
        <f t="shared" si="267"/>
        <v>2.1327199999999999</v>
      </c>
      <c r="W460" s="135">
        <f t="shared" si="267"/>
        <v>2.1298699999999999</v>
      </c>
      <c r="X460" s="135">
        <f t="shared" si="267"/>
        <v>2.1695500000000001</v>
      </c>
      <c r="Y460" s="135">
        <f t="shared" si="267"/>
        <v>2.1881200000000001</v>
      </c>
      <c r="Z460" s="135">
        <f t="shared" si="267"/>
        <v>2.0889500000000001</v>
      </c>
      <c r="AA460" s="135">
        <f t="shared" si="267"/>
        <v>1.7671300000000001</v>
      </c>
    </row>
    <row r="461" spans="1:27" ht="12.75" hidden="1" customHeight="1" outlineLevel="1" x14ac:dyDescent="0.2">
      <c r="A461" s="163" t="s">
        <v>2860</v>
      </c>
      <c r="B461" s="94" t="s">
        <v>238</v>
      </c>
      <c r="C461" s="70" t="s">
        <v>79</v>
      </c>
      <c r="D461" s="71">
        <v>1372.91</v>
      </c>
      <c r="E461" s="71">
        <v>1209.57</v>
      </c>
      <c r="F461" s="71">
        <v>1082.6199999999999</v>
      </c>
      <c r="G461" s="71">
        <v>1052.1500000000001</v>
      </c>
      <c r="H461" s="71">
        <v>1024.25</v>
      </c>
      <c r="I461" s="71">
        <v>1006.93</v>
      </c>
      <c r="J461" s="71">
        <v>1198.17</v>
      </c>
      <c r="K461" s="71">
        <v>1330.62</v>
      </c>
      <c r="L461" s="71">
        <v>1597.63</v>
      </c>
      <c r="M461" s="71">
        <v>1771.08</v>
      </c>
      <c r="N461" s="71">
        <v>1814.58</v>
      </c>
      <c r="O461" s="71">
        <v>1825.42</v>
      </c>
      <c r="P461" s="71">
        <v>1819.34</v>
      </c>
      <c r="Q461" s="71">
        <v>1824.48</v>
      </c>
      <c r="R461" s="71">
        <v>1823.48</v>
      </c>
      <c r="S461" s="71">
        <v>1821.72</v>
      </c>
      <c r="T461" s="71">
        <v>1811.61</v>
      </c>
      <c r="U461" s="71">
        <v>1791.62</v>
      </c>
      <c r="V461" s="71">
        <v>1800.51</v>
      </c>
      <c r="W461" s="71">
        <v>1797.66</v>
      </c>
      <c r="X461" s="71">
        <v>1837.34</v>
      </c>
      <c r="Y461" s="71">
        <v>1855.91</v>
      </c>
      <c r="Z461" s="71">
        <v>1756.74</v>
      </c>
      <c r="AA461" s="71">
        <v>1434.92</v>
      </c>
    </row>
    <row r="462" spans="1:27" ht="12.75" hidden="1" customHeight="1" outlineLevel="1" x14ac:dyDescent="0.2">
      <c r="A462" s="163" t="s">
        <v>2861</v>
      </c>
      <c r="B462" s="94" t="s">
        <v>90</v>
      </c>
      <c r="C462" s="70" t="s">
        <v>79</v>
      </c>
      <c r="D462" s="71">
        <f>$D$327</f>
        <v>217.03</v>
      </c>
      <c r="E462" s="71">
        <f t="shared" ref="E462:AA462" si="268">$D$327</f>
        <v>217.03</v>
      </c>
      <c r="F462" s="71">
        <f t="shared" si="268"/>
        <v>217.03</v>
      </c>
      <c r="G462" s="71">
        <f t="shared" si="268"/>
        <v>217.03</v>
      </c>
      <c r="H462" s="71">
        <f t="shared" si="268"/>
        <v>217.03</v>
      </c>
      <c r="I462" s="71">
        <f t="shared" si="268"/>
        <v>217.03</v>
      </c>
      <c r="J462" s="71">
        <f t="shared" si="268"/>
        <v>217.03</v>
      </c>
      <c r="K462" s="71">
        <f t="shared" si="268"/>
        <v>217.03</v>
      </c>
      <c r="L462" s="71">
        <f t="shared" si="268"/>
        <v>217.03</v>
      </c>
      <c r="M462" s="71">
        <f t="shared" si="268"/>
        <v>217.03</v>
      </c>
      <c r="N462" s="71">
        <f t="shared" si="268"/>
        <v>217.03</v>
      </c>
      <c r="O462" s="71">
        <f t="shared" si="268"/>
        <v>217.03</v>
      </c>
      <c r="P462" s="71">
        <f t="shared" si="268"/>
        <v>217.03</v>
      </c>
      <c r="Q462" s="71">
        <f t="shared" si="268"/>
        <v>217.03</v>
      </c>
      <c r="R462" s="71">
        <f t="shared" si="268"/>
        <v>217.03</v>
      </c>
      <c r="S462" s="71">
        <f t="shared" si="268"/>
        <v>217.03</v>
      </c>
      <c r="T462" s="71">
        <f t="shared" si="268"/>
        <v>217.03</v>
      </c>
      <c r="U462" s="71">
        <f t="shared" si="268"/>
        <v>217.03</v>
      </c>
      <c r="V462" s="71">
        <f t="shared" si="268"/>
        <v>217.03</v>
      </c>
      <c r="W462" s="71">
        <f t="shared" si="268"/>
        <v>217.03</v>
      </c>
      <c r="X462" s="71">
        <f t="shared" si="268"/>
        <v>217.03</v>
      </c>
      <c r="Y462" s="71">
        <f t="shared" si="268"/>
        <v>217.03</v>
      </c>
      <c r="Z462" s="71">
        <f t="shared" si="268"/>
        <v>217.03</v>
      </c>
      <c r="AA462" s="71">
        <f t="shared" si="268"/>
        <v>217.03</v>
      </c>
    </row>
    <row r="463" spans="1:27" ht="12.75" hidden="1" customHeight="1" outlineLevel="1" x14ac:dyDescent="0.2">
      <c r="A463" s="163" t="s">
        <v>2862</v>
      </c>
      <c r="B463" s="94" t="s">
        <v>83</v>
      </c>
      <c r="C463" s="70" t="s">
        <v>79</v>
      </c>
      <c r="D463" s="71">
        <v>4.95</v>
      </c>
      <c r="E463" s="71">
        <v>4.95</v>
      </c>
      <c r="F463" s="71">
        <v>4.95</v>
      </c>
      <c r="G463" s="71">
        <v>4.95</v>
      </c>
      <c r="H463" s="71">
        <v>4.95</v>
      </c>
      <c r="I463" s="71">
        <v>4.95</v>
      </c>
      <c r="J463" s="71">
        <v>4.95</v>
      </c>
      <c r="K463" s="71">
        <v>4.95</v>
      </c>
      <c r="L463" s="71">
        <v>4.95</v>
      </c>
      <c r="M463" s="71">
        <v>4.95</v>
      </c>
      <c r="N463" s="71">
        <v>4.95</v>
      </c>
      <c r="O463" s="71">
        <v>4.95</v>
      </c>
      <c r="P463" s="71">
        <v>4.95</v>
      </c>
      <c r="Q463" s="71">
        <v>4.95</v>
      </c>
      <c r="R463" s="71">
        <v>4.95</v>
      </c>
      <c r="S463" s="71">
        <v>4.95</v>
      </c>
      <c r="T463" s="71">
        <v>4.95</v>
      </c>
      <c r="U463" s="71">
        <v>4.95</v>
      </c>
      <c r="V463" s="71">
        <v>4.95</v>
      </c>
      <c r="W463" s="71">
        <v>4.95</v>
      </c>
      <c r="X463" s="71">
        <v>4.95</v>
      </c>
      <c r="Y463" s="71">
        <v>4.95</v>
      </c>
      <c r="Z463" s="71">
        <v>4.95</v>
      </c>
      <c r="AA463" s="71">
        <v>4.95</v>
      </c>
    </row>
    <row r="464" spans="1:27" ht="12.75" hidden="1" customHeight="1" outlineLevel="1" x14ac:dyDescent="0.2">
      <c r="A464" s="163" t="s">
        <v>2863</v>
      </c>
      <c r="B464" s="94" t="s">
        <v>81</v>
      </c>
      <c r="C464" s="70" t="s">
        <v>79</v>
      </c>
      <c r="D464" s="71">
        <f>$D$11</f>
        <v>110.23</v>
      </c>
      <c r="E464" s="71">
        <f t="shared" ref="E464:AA464" si="269">$D$11</f>
        <v>110.23</v>
      </c>
      <c r="F464" s="71">
        <f t="shared" si="269"/>
        <v>110.23</v>
      </c>
      <c r="G464" s="71">
        <f t="shared" si="269"/>
        <v>110.23</v>
      </c>
      <c r="H464" s="71">
        <f t="shared" si="269"/>
        <v>110.23</v>
      </c>
      <c r="I464" s="71">
        <f t="shared" si="269"/>
        <v>110.23</v>
      </c>
      <c r="J464" s="71">
        <f t="shared" si="269"/>
        <v>110.23</v>
      </c>
      <c r="K464" s="71">
        <f t="shared" si="269"/>
        <v>110.23</v>
      </c>
      <c r="L464" s="71">
        <f t="shared" si="269"/>
        <v>110.23</v>
      </c>
      <c r="M464" s="71">
        <f t="shared" si="269"/>
        <v>110.23</v>
      </c>
      <c r="N464" s="71">
        <f t="shared" si="269"/>
        <v>110.23</v>
      </c>
      <c r="O464" s="71">
        <f t="shared" si="269"/>
        <v>110.23</v>
      </c>
      <c r="P464" s="71">
        <f t="shared" si="269"/>
        <v>110.23</v>
      </c>
      <c r="Q464" s="71">
        <f t="shared" si="269"/>
        <v>110.23</v>
      </c>
      <c r="R464" s="71">
        <f t="shared" si="269"/>
        <v>110.23</v>
      </c>
      <c r="S464" s="71">
        <f t="shared" si="269"/>
        <v>110.23</v>
      </c>
      <c r="T464" s="71">
        <f t="shared" si="269"/>
        <v>110.23</v>
      </c>
      <c r="U464" s="71">
        <f t="shared" si="269"/>
        <v>110.23</v>
      </c>
      <c r="V464" s="71">
        <f t="shared" si="269"/>
        <v>110.23</v>
      </c>
      <c r="W464" s="71">
        <f t="shared" si="269"/>
        <v>110.23</v>
      </c>
      <c r="X464" s="71">
        <f t="shared" si="269"/>
        <v>110.23</v>
      </c>
      <c r="Y464" s="71">
        <f t="shared" si="269"/>
        <v>110.23</v>
      </c>
      <c r="Z464" s="71">
        <f t="shared" si="269"/>
        <v>110.23</v>
      </c>
      <c r="AA464" s="71">
        <f t="shared" si="269"/>
        <v>110.23</v>
      </c>
    </row>
    <row r="465" spans="1:27" collapsed="1" x14ac:dyDescent="0.2">
      <c r="A465" s="162" t="s">
        <v>2864</v>
      </c>
      <c r="B465" s="54" t="str">
        <f>"29"&amp;"."&amp;$B$801&amp;"."&amp;$B$802</f>
        <v>29.05.2023</v>
      </c>
      <c r="C465" s="134" t="s">
        <v>76</v>
      </c>
      <c r="D465" s="135">
        <f>ROUND(((D466+D467+D469+D468)/1000),5)</f>
        <v>1.6453899999999999</v>
      </c>
      <c r="E465" s="135">
        <f>ROUND(((E466+E467+E469+E468)/1000),5)</f>
        <v>1.4702299999999999</v>
      </c>
      <c r="F465" s="135">
        <f>ROUND(((F466+F467+F469+F468)/1000),5)</f>
        <v>1.3804399999999999</v>
      </c>
      <c r="G465" s="135">
        <f t="shared" ref="G465:AA465" si="270">ROUND(((G466+G467+G469+G468)/1000),5)</f>
        <v>1.3413999999999999</v>
      </c>
      <c r="H465" s="135">
        <f t="shared" si="270"/>
        <v>1.34572</v>
      </c>
      <c r="I465" s="135">
        <f t="shared" si="270"/>
        <v>1.4071199999999999</v>
      </c>
      <c r="J465" s="135">
        <f t="shared" si="270"/>
        <v>1.8245499999999999</v>
      </c>
      <c r="K465" s="135">
        <f t="shared" si="270"/>
        <v>2.0640800000000001</v>
      </c>
      <c r="L465" s="135">
        <f t="shared" si="270"/>
        <v>2.2609599999999999</v>
      </c>
      <c r="M465" s="135">
        <f t="shared" si="270"/>
        <v>2.2796799999999999</v>
      </c>
      <c r="N465" s="135">
        <f t="shared" si="270"/>
        <v>2.2981500000000001</v>
      </c>
      <c r="O465" s="135">
        <f t="shared" si="270"/>
        <v>2.3199000000000001</v>
      </c>
      <c r="P465" s="135">
        <f t="shared" si="270"/>
        <v>2.2946200000000001</v>
      </c>
      <c r="Q465" s="135">
        <f t="shared" si="270"/>
        <v>2.2886299999999999</v>
      </c>
      <c r="R465" s="135">
        <f t="shared" si="270"/>
        <v>2.3382299999999998</v>
      </c>
      <c r="S465" s="135">
        <f t="shared" si="270"/>
        <v>2.3265799999999999</v>
      </c>
      <c r="T465" s="135">
        <f t="shared" si="270"/>
        <v>2.3065199999999999</v>
      </c>
      <c r="U465" s="135">
        <f t="shared" si="270"/>
        <v>2.2896700000000001</v>
      </c>
      <c r="V465" s="135">
        <f t="shared" si="270"/>
        <v>2.2774700000000001</v>
      </c>
      <c r="W465" s="135">
        <f t="shared" si="270"/>
        <v>2.2639200000000002</v>
      </c>
      <c r="X465" s="135">
        <f t="shared" si="270"/>
        <v>2.26085</v>
      </c>
      <c r="Y465" s="135">
        <f t="shared" si="270"/>
        <v>2.2543600000000001</v>
      </c>
      <c r="Z465" s="135">
        <f t="shared" si="270"/>
        <v>2.1564199999999998</v>
      </c>
      <c r="AA465" s="135">
        <f t="shared" si="270"/>
        <v>1.7706900000000001</v>
      </c>
    </row>
    <row r="466" spans="1:27" ht="12.75" hidden="1" customHeight="1" outlineLevel="1" x14ac:dyDescent="0.2">
      <c r="A466" s="163" t="s">
        <v>2865</v>
      </c>
      <c r="B466" s="94" t="s">
        <v>238</v>
      </c>
      <c r="C466" s="70" t="s">
        <v>79</v>
      </c>
      <c r="D466" s="71">
        <v>1313.18</v>
      </c>
      <c r="E466" s="71">
        <v>1138.02</v>
      </c>
      <c r="F466" s="71">
        <v>1048.23</v>
      </c>
      <c r="G466" s="71">
        <v>1009.19</v>
      </c>
      <c r="H466" s="71">
        <v>1013.51</v>
      </c>
      <c r="I466" s="71">
        <v>1074.9100000000001</v>
      </c>
      <c r="J466" s="71">
        <v>1492.34</v>
      </c>
      <c r="K466" s="71">
        <v>1731.87</v>
      </c>
      <c r="L466" s="71">
        <v>1928.75</v>
      </c>
      <c r="M466" s="71">
        <v>1947.47</v>
      </c>
      <c r="N466" s="71">
        <v>1965.94</v>
      </c>
      <c r="O466" s="71">
        <v>1987.69</v>
      </c>
      <c r="P466" s="71">
        <v>1962.41</v>
      </c>
      <c r="Q466" s="71">
        <v>1956.42</v>
      </c>
      <c r="R466" s="71">
        <v>2006.02</v>
      </c>
      <c r="S466" s="71">
        <v>1994.37</v>
      </c>
      <c r="T466" s="71">
        <v>1974.31</v>
      </c>
      <c r="U466" s="71">
        <v>1957.46</v>
      </c>
      <c r="V466" s="71">
        <v>1945.26</v>
      </c>
      <c r="W466" s="71">
        <v>1931.71</v>
      </c>
      <c r="X466" s="71">
        <v>1928.64</v>
      </c>
      <c r="Y466" s="71">
        <v>1922.15</v>
      </c>
      <c r="Z466" s="71">
        <v>1824.21</v>
      </c>
      <c r="AA466" s="71">
        <v>1438.48</v>
      </c>
    </row>
    <row r="467" spans="1:27" ht="12.75" hidden="1" customHeight="1" outlineLevel="1" x14ac:dyDescent="0.2">
      <c r="A467" s="163" t="s">
        <v>2866</v>
      </c>
      <c r="B467" s="94" t="s">
        <v>90</v>
      </c>
      <c r="C467" s="70" t="s">
        <v>79</v>
      </c>
      <c r="D467" s="71">
        <f>$D$327</f>
        <v>217.03</v>
      </c>
      <c r="E467" s="71">
        <f t="shared" ref="E467:AA467" si="271">$D$327</f>
        <v>217.03</v>
      </c>
      <c r="F467" s="71">
        <f t="shared" si="271"/>
        <v>217.03</v>
      </c>
      <c r="G467" s="71">
        <f t="shared" si="271"/>
        <v>217.03</v>
      </c>
      <c r="H467" s="71">
        <f t="shared" si="271"/>
        <v>217.03</v>
      </c>
      <c r="I467" s="71">
        <f t="shared" si="271"/>
        <v>217.03</v>
      </c>
      <c r="J467" s="71">
        <f t="shared" si="271"/>
        <v>217.03</v>
      </c>
      <c r="K467" s="71">
        <f t="shared" si="271"/>
        <v>217.03</v>
      </c>
      <c r="L467" s="71">
        <f t="shared" si="271"/>
        <v>217.03</v>
      </c>
      <c r="M467" s="71">
        <f t="shared" si="271"/>
        <v>217.03</v>
      </c>
      <c r="N467" s="71">
        <f t="shared" si="271"/>
        <v>217.03</v>
      </c>
      <c r="O467" s="71">
        <f t="shared" si="271"/>
        <v>217.03</v>
      </c>
      <c r="P467" s="71">
        <f t="shared" si="271"/>
        <v>217.03</v>
      </c>
      <c r="Q467" s="71">
        <f t="shared" si="271"/>
        <v>217.03</v>
      </c>
      <c r="R467" s="71">
        <f t="shared" si="271"/>
        <v>217.03</v>
      </c>
      <c r="S467" s="71">
        <f t="shared" si="271"/>
        <v>217.03</v>
      </c>
      <c r="T467" s="71">
        <f t="shared" si="271"/>
        <v>217.03</v>
      </c>
      <c r="U467" s="71">
        <f t="shared" si="271"/>
        <v>217.03</v>
      </c>
      <c r="V467" s="71">
        <f t="shared" si="271"/>
        <v>217.03</v>
      </c>
      <c r="W467" s="71">
        <f t="shared" si="271"/>
        <v>217.03</v>
      </c>
      <c r="X467" s="71">
        <f t="shared" si="271"/>
        <v>217.03</v>
      </c>
      <c r="Y467" s="71">
        <f t="shared" si="271"/>
        <v>217.03</v>
      </c>
      <c r="Z467" s="71">
        <f t="shared" si="271"/>
        <v>217.03</v>
      </c>
      <c r="AA467" s="71">
        <f t="shared" si="271"/>
        <v>217.03</v>
      </c>
    </row>
    <row r="468" spans="1:27" ht="12.75" hidden="1" customHeight="1" outlineLevel="1" x14ac:dyDescent="0.2">
      <c r="A468" s="163" t="s">
        <v>2867</v>
      </c>
      <c r="B468" s="94" t="s">
        <v>83</v>
      </c>
      <c r="C468" s="70" t="s">
        <v>79</v>
      </c>
      <c r="D468" s="71">
        <v>4.95</v>
      </c>
      <c r="E468" s="71">
        <v>4.95</v>
      </c>
      <c r="F468" s="71">
        <v>4.95</v>
      </c>
      <c r="G468" s="71">
        <v>4.95</v>
      </c>
      <c r="H468" s="71">
        <v>4.95</v>
      </c>
      <c r="I468" s="71">
        <v>4.95</v>
      </c>
      <c r="J468" s="71">
        <v>4.95</v>
      </c>
      <c r="K468" s="71">
        <v>4.95</v>
      </c>
      <c r="L468" s="71">
        <v>4.95</v>
      </c>
      <c r="M468" s="71">
        <v>4.95</v>
      </c>
      <c r="N468" s="71">
        <v>4.95</v>
      </c>
      <c r="O468" s="71">
        <v>4.95</v>
      </c>
      <c r="P468" s="71">
        <v>4.95</v>
      </c>
      <c r="Q468" s="71">
        <v>4.95</v>
      </c>
      <c r="R468" s="71">
        <v>4.95</v>
      </c>
      <c r="S468" s="71">
        <v>4.95</v>
      </c>
      <c r="T468" s="71">
        <v>4.95</v>
      </c>
      <c r="U468" s="71">
        <v>4.95</v>
      </c>
      <c r="V468" s="71">
        <v>4.95</v>
      </c>
      <c r="W468" s="71">
        <v>4.95</v>
      </c>
      <c r="X468" s="71">
        <v>4.95</v>
      </c>
      <c r="Y468" s="71">
        <v>4.95</v>
      </c>
      <c r="Z468" s="71">
        <v>4.95</v>
      </c>
      <c r="AA468" s="71">
        <v>4.95</v>
      </c>
    </row>
    <row r="469" spans="1:27" ht="12.75" hidden="1" customHeight="1" outlineLevel="1" x14ac:dyDescent="0.2">
      <c r="A469" s="163" t="s">
        <v>2868</v>
      </c>
      <c r="B469" s="94" t="s">
        <v>81</v>
      </c>
      <c r="C469" s="70" t="s">
        <v>79</v>
      </c>
      <c r="D469" s="71">
        <f>$D$11</f>
        <v>110.23</v>
      </c>
      <c r="E469" s="71">
        <f t="shared" ref="E469:AA469" si="272">$D$11</f>
        <v>110.23</v>
      </c>
      <c r="F469" s="71">
        <f t="shared" si="272"/>
        <v>110.23</v>
      </c>
      <c r="G469" s="71">
        <f t="shared" si="272"/>
        <v>110.23</v>
      </c>
      <c r="H469" s="71">
        <f t="shared" si="272"/>
        <v>110.23</v>
      </c>
      <c r="I469" s="71">
        <f t="shared" si="272"/>
        <v>110.23</v>
      </c>
      <c r="J469" s="71">
        <f t="shared" si="272"/>
        <v>110.23</v>
      </c>
      <c r="K469" s="71">
        <f t="shared" si="272"/>
        <v>110.23</v>
      </c>
      <c r="L469" s="71">
        <f t="shared" si="272"/>
        <v>110.23</v>
      </c>
      <c r="M469" s="71">
        <f t="shared" si="272"/>
        <v>110.23</v>
      </c>
      <c r="N469" s="71">
        <f t="shared" si="272"/>
        <v>110.23</v>
      </c>
      <c r="O469" s="71">
        <f t="shared" si="272"/>
        <v>110.23</v>
      </c>
      <c r="P469" s="71">
        <f t="shared" si="272"/>
        <v>110.23</v>
      </c>
      <c r="Q469" s="71">
        <f t="shared" si="272"/>
        <v>110.23</v>
      </c>
      <c r="R469" s="71">
        <f t="shared" si="272"/>
        <v>110.23</v>
      </c>
      <c r="S469" s="71">
        <f t="shared" si="272"/>
        <v>110.23</v>
      </c>
      <c r="T469" s="71">
        <f t="shared" si="272"/>
        <v>110.23</v>
      </c>
      <c r="U469" s="71">
        <f t="shared" si="272"/>
        <v>110.23</v>
      </c>
      <c r="V469" s="71">
        <f t="shared" si="272"/>
        <v>110.23</v>
      </c>
      <c r="W469" s="71">
        <f t="shared" si="272"/>
        <v>110.23</v>
      </c>
      <c r="X469" s="71">
        <f t="shared" si="272"/>
        <v>110.23</v>
      </c>
      <c r="Y469" s="71">
        <f t="shared" si="272"/>
        <v>110.23</v>
      </c>
      <c r="Z469" s="71">
        <f t="shared" si="272"/>
        <v>110.23</v>
      </c>
      <c r="AA469" s="71">
        <f t="shared" si="272"/>
        <v>110.23</v>
      </c>
    </row>
    <row r="470" spans="1:27" collapsed="1" x14ac:dyDescent="0.2">
      <c r="A470" s="162" t="s">
        <v>2869</v>
      </c>
      <c r="B470" s="54" t="str">
        <f>"30"&amp;"."&amp;$B$801&amp;"."&amp;$B$802</f>
        <v>30.05.2023</v>
      </c>
      <c r="C470" s="134" t="s">
        <v>76</v>
      </c>
      <c r="D470" s="135">
        <f>ROUND(((D471+D472+D474+D473)/1000),5)</f>
        <v>1.5632900000000001</v>
      </c>
      <c r="E470" s="135">
        <f>ROUND(((E471+E472+E474+E473)/1000),5)</f>
        <v>1.4113800000000001</v>
      </c>
      <c r="F470" s="135">
        <f>ROUND(((F471+F472+F474+F473)/1000),5)</f>
        <v>1.37886</v>
      </c>
      <c r="G470" s="135">
        <f t="shared" ref="G470:AA470" si="273">ROUND(((G471+G472+G474+G473)/1000),5)</f>
        <v>1.3478699999999999</v>
      </c>
      <c r="H470" s="135">
        <f t="shared" si="273"/>
        <v>1.3527499999999999</v>
      </c>
      <c r="I470" s="135">
        <f t="shared" si="273"/>
        <v>1.4844599999999999</v>
      </c>
      <c r="J470" s="135">
        <f t="shared" si="273"/>
        <v>1.8226599999999999</v>
      </c>
      <c r="K470" s="135">
        <f t="shared" si="273"/>
        <v>2.0847000000000002</v>
      </c>
      <c r="L470" s="135">
        <f t="shared" si="273"/>
        <v>2.2515800000000001</v>
      </c>
      <c r="M470" s="135">
        <f t="shared" si="273"/>
        <v>2.31839</v>
      </c>
      <c r="N470" s="135">
        <f t="shared" si="273"/>
        <v>2.3361999999999998</v>
      </c>
      <c r="O470" s="135">
        <f t="shared" si="273"/>
        <v>2.3221099999999999</v>
      </c>
      <c r="P470" s="135">
        <f t="shared" si="273"/>
        <v>2.3140100000000001</v>
      </c>
      <c r="Q470" s="135">
        <f t="shared" si="273"/>
        <v>2.3316300000000001</v>
      </c>
      <c r="R470" s="135">
        <f t="shared" si="273"/>
        <v>2.3287800000000001</v>
      </c>
      <c r="S470" s="135">
        <f t="shared" si="273"/>
        <v>2.3165</v>
      </c>
      <c r="T470" s="135">
        <f t="shared" si="273"/>
        <v>2.3019599999999998</v>
      </c>
      <c r="U470" s="135">
        <f t="shared" si="273"/>
        <v>2.2915700000000001</v>
      </c>
      <c r="V470" s="135">
        <f t="shared" si="273"/>
        <v>2.2791100000000002</v>
      </c>
      <c r="W470" s="135">
        <f t="shared" si="273"/>
        <v>2.2730600000000001</v>
      </c>
      <c r="X470" s="135">
        <f t="shared" si="273"/>
        <v>2.26369</v>
      </c>
      <c r="Y470" s="135">
        <f t="shared" si="273"/>
        <v>2.26857</v>
      </c>
      <c r="Z470" s="135">
        <f t="shared" si="273"/>
        <v>2.13246</v>
      </c>
      <c r="AA470" s="135">
        <f t="shared" si="273"/>
        <v>1.7758799999999999</v>
      </c>
    </row>
    <row r="471" spans="1:27" ht="12.75" hidden="1" customHeight="1" outlineLevel="1" x14ac:dyDescent="0.2">
      <c r="A471" s="163" t="s">
        <v>2870</v>
      </c>
      <c r="B471" s="94" t="s">
        <v>238</v>
      </c>
      <c r="C471" s="70" t="s">
        <v>79</v>
      </c>
      <c r="D471" s="71">
        <v>1231.08</v>
      </c>
      <c r="E471" s="71">
        <v>1079.17</v>
      </c>
      <c r="F471" s="71">
        <v>1046.6500000000001</v>
      </c>
      <c r="G471" s="71">
        <v>1015.66</v>
      </c>
      <c r="H471" s="71">
        <v>1020.54</v>
      </c>
      <c r="I471" s="71">
        <v>1152.25</v>
      </c>
      <c r="J471" s="71">
        <v>1490.45</v>
      </c>
      <c r="K471" s="71">
        <v>1752.49</v>
      </c>
      <c r="L471" s="71">
        <v>1919.37</v>
      </c>
      <c r="M471" s="71">
        <v>1986.18</v>
      </c>
      <c r="N471" s="71">
        <v>2003.99</v>
      </c>
      <c r="O471" s="71">
        <v>1989.9</v>
      </c>
      <c r="P471" s="71">
        <v>1981.8</v>
      </c>
      <c r="Q471" s="71">
        <v>1999.42</v>
      </c>
      <c r="R471" s="71">
        <v>1996.57</v>
      </c>
      <c r="S471" s="71">
        <v>1984.29</v>
      </c>
      <c r="T471" s="71">
        <v>1969.75</v>
      </c>
      <c r="U471" s="71">
        <v>1959.36</v>
      </c>
      <c r="V471" s="71">
        <v>1946.9</v>
      </c>
      <c r="W471" s="71">
        <v>1940.85</v>
      </c>
      <c r="X471" s="71">
        <v>1931.48</v>
      </c>
      <c r="Y471" s="71">
        <v>1936.36</v>
      </c>
      <c r="Z471" s="71">
        <v>1800.25</v>
      </c>
      <c r="AA471" s="71">
        <v>1443.67</v>
      </c>
    </row>
    <row r="472" spans="1:27" ht="12.75" hidden="1" customHeight="1" outlineLevel="1" x14ac:dyDescent="0.2">
      <c r="A472" s="163" t="s">
        <v>2871</v>
      </c>
      <c r="B472" s="94" t="s">
        <v>90</v>
      </c>
      <c r="C472" s="70" t="s">
        <v>79</v>
      </c>
      <c r="D472" s="71">
        <f>$D$327</f>
        <v>217.03</v>
      </c>
      <c r="E472" s="71">
        <f t="shared" ref="E472:AA472" si="274">$D$327</f>
        <v>217.03</v>
      </c>
      <c r="F472" s="71">
        <f t="shared" si="274"/>
        <v>217.03</v>
      </c>
      <c r="G472" s="71">
        <f t="shared" si="274"/>
        <v>217.03</v>
      </c>
      <c r="H472" s="71">
        <f t="shared" si="274"/>
        <v>217.03</v>
      </c>
      <c r="I472" s="71">
        <f t="shared" si="274"/>
        <v>217.03</v>
      </c>
      <c r="J472" s="71">
        <f t="shared" si="274"/>
        <v>217.03</v>
      </c>
      <c r="K472" s="71">
        <f t="shared" si="274"/>
        <v>217.03</v>
      </c>
      <c r="L472" s="71">
        <f t="shared" si="274"/>
        <v>217.03</v>
      </c>
      <c r="M472" s="71">
        <f t="shared" si="274"/>
        <v>217.03</v>
      </c>
      <c r="N472" s="71">
        <f t="shared" si="274"/>
        <v>217.03</v>
      </c>
      <c r="O472" s="71">
        <f t="shared" si="274"/>
        <v>217.03</v>
      </c>
      <c r="P472" s="71">
        <f t="shared" si="274"/>
        <v>217.03</v>
      </c>
      <c r="Q472" s="71">
        <f t="shared" si="274"/>
        <v>217.03</v>
      </c>
      <c r="R472" s="71">
        <f t="shared" si="274"/>
        <v>217.03</v>
      </c>
      <c r="S472" s="71">
        <f t="shared" si="274"/>
        <v>217.03</v>
      </c>
      <c r="T472" s="71">
        <f t="shared" si="274"/>
        <v>217.03</v>
      </c>
      <c r="U472" s="71">
        <f t="shared" si="274"/>
        <v>217.03</v>
      </c>
      <c r="V472" s="71">
        <f t="shared" si="274"/>
        <v>217.03</v>
      </c>
      <c r="W472" s="71">
        <f t="shared" si="274"/>
        <v>217.03</v>
      </c>
      <c r="X472" s="71">
        <f t="shared" si="274"/>
        <v>217.03</v>
      </c>
      <c r="Y472" s="71">
        <f t="shared" si="274"/>
        <v>217.03</v>
      </c>
      <c r="Z472" s="71">
        <f t="shared" si="274"/>
        <v>217.03</v>
      </c>
      <c r="AA472" s="71">
        <f t="shared" si="274"/>
        <v>217.03</v>
      </c>
    </row>
    <row r="473" spans="1:27" ht="12.75" hidden="1" customHeight="1" outlineLevel="1" x14ac:dyDescent="0.2">
      <c r="A473" s="163" t="s">
        <v>2872</v>
      </c>
      <c r="B473" s="94" t="s">
        <v>83</v>
      </c>
      <c r="C473" s="70" t="s">
        <v>79</v>
      </c>
      <c r="D473" s="71">
        <v>4.95</v>
      </c>
      <c r="E473" s="71">
        <v>4.95</v>
      </c>
      <c r="F473" s="71">
        <v>4.95</v>
      </c>
      <c r="G473" s="71">
        <v>4.95</v>
      </c>
      <c r="H473" s="71">
        <v>4.95</v>
      </c>
      <c r="I473" s="71">
        <v>4.95</v>
      </c>
      <c r="J473" s="71">
        <v>4.95</v>
      </c>
      <c r="K473" s="71">
        <v>4.95</v>
      </c>
      <c r="L473" s="71">
        <v>4.95</v>
      </c>
      <c r="M473" s="71">
        <v>4.95</v>
      </c>
      <c r="N473" s="71">
        <v>4.95</v>
      </c>
      <c r="O473" s="71">
        <v>4.95</v>
      </c>
      <c r="P473" s="71">
        <v>4.95</v>
      </c>
      <c r="Q473" s="71">
        <v>4.95</v>
      </c>
      <c r="R473" s="71">
        <v>4.95</v>
      </c>
      <c r="S473" s="71">
        <v>4.95</v>
      </c>
      <c r="T473" s="71">
        <v>4.95</v>
      </c>
      <c r="U473" s="71">
        <v>4.95</v>
      </c>
      <c r="V473" s="71">
        <v>4.95</v>
      </c>
      <c r="W473" s="71">
        <v>4.95</v>
      </c>
      <c r="X473" s="71">
        <v>4.95</v>
      </c>
      <c r="Y473" s="71">
        <v>4.95</v>
      </c>
      <c r="Z473" s="71">
        <v>4.95</v>
      </c>
      <c r="AA473" s="71">
        <v>4.95</v>
      </c>
    </row>
    <row r="474" spans="1:27" ht="12.75" hidden="1" customHeight="1" outlineLevel="1" x14ac:dyDescent="0.2">
      <c r="A474" s="163" t="s">
        <v>2873</v>
      </c>
      <c r="B474" s="94" t="s">
        <v>81</v>
      </c>
      <c r="C474" s="70" t="s">
        <v>79</v>
      </c>
      <c r="D474" s="71">
        <f>$D$11</f>
        <v>110.23</v>
      </c>
      <c r="E474" s="71">
        <f t="shared" ref="E474:AA474" si="275">$D$11</f>
        <v>110.23</v>
      </c>
      <c r="F474" s="71">
        <f t="shared" si="275"/>
        <v>110.23</v>
      </c>
      <c r="G474" s="71">
        <f t="shared" si="275"/>
        <v>110.23</v>
      </c>
      <c r="H474" s="71">
        <f t="shared" si="275"/>
        <v>110.23</v>
      </c>
      <c r="I474" s="71">
        <f t="shared" si="275"/>
        <v>110.23</v>
      </c>
      <c r="J474" s="71">
        <f t="shared" si="275"/>
        <v>110.23</v>
      </c>
      <c r="K474" s="71">
        <f t="shared" si="275"/>
        <v>110.23</v>
      </c>
      <c r="L474" s="71">
        <f t="shared" si="275"/>
        <v>110.23</v>
      </c>
      <c r="M474" s="71">
        <f t="shared" si="275"/>
        <v>110.23</v>
      </c>
      <c r="N474" s="71">
        <f t="shared" si="275"/>
        <v>110.23</v>
      </c>
      <c r="O474" s="71">
        <f t="shared" si="275"/>
        <v>110.23</v>
      </c>
      <c r="P474" s="71">
        <f t="shared" si="275"/>
        <v>110.23</v>
      </c>
      <c r="Q474" s="71">
        <f t="shared" si="275"/>
        <v>110.23</v>
      </c>
      <c r="R474" s="71">
        <f t="shared" si="275"/>
        <v>110.23</v>
      </c>
      <c r="S474" s="71">
        <f t="shared" si="275"/>
        <v>110.23</v>
      </c>
      <c r="T474" s="71">
        <f t="shared" si="275"/>
        <v>110.23</v>
      </c>
      <c r="U474" s="71">
        <f t="shared" si="275"/>
        <v>110.23</v>
      </c>
      <c r="V474" s="71">
        <f t="shared" si="275"/>
        <v>110.23</v>
      </c>
      <c r="W474" s="71">
        <f t="shared" si="275"/>
        <v>110.23</v>
      </c>
      <c r="X474" s="71">
        <f t="shared" si="275"/>
        <v>110.23</v>
      </c>
      <c r="Y474" s="71">
        <f t="shared" si="275"/>
        <v>110.23</v>
      </c>
      <c r="Z474" s="71">
        <f t="shared" si="275"/>
        <v>110.23</v>
      </c>
      <c r="AA474" s="71">
        <f t="shared" si="275"/>
        <v>110.23</v>
      </c>
    </row>
    <row r="475" spans="1:27" collapsed="1" x14ac:dyDescent="0.2">
      <c r="A475" s="162" t="s">
        <v>2874</v>
      </c>
      <c r="B475" s="54" t="str">
        <f>"31"&amp;"."&amp;$B$801&amp;"."&amp;$B$802</f>
        <v>31.05.2023</v>
      </c>
      <c r="C475" s="134" t="s">
        <v>76</v>
      </c>
      <c r="D475" s="135">
        <f>ROUND(((D476+D477+D479+D478)/1000),5)</f>
        <v>1.51613</v>
      </c>
      <c r="E475" s="135">
        <f>ROUND(((E476+E477+E479+E478)/1000),5)</f>
        <v>1.3820399999999999</v>
      </c>
      <c r="F475" s="135">
        <f>ROUND(((F476+F477+F479+F478)/1000),5)</f>
        <v>1.3098799999999999</v>
      </c>
      <c r="G475" s="135">
        <f t="shared" ref="G475:AA475" si="276">ROUND(((G476+G477+G479+G478)/1000),5)</f>
        <v>1.2604200000000001</v>
      </c>
      <c r="H475" s="135">
        <f t="shared" si="276"/>
        <v>1.24088</v>
      </c>
      <c r="I475" s="135">
        <f t="shared" si="276"/>
        <v>1.3942000000000001</v>
      </c>
      <c r="J475" s="135">
        <f t="shared" si="276"/>
        <v>1.7726200000000001</v>
      </c>
      <c r="K475" s="135">
        <f t="shared" si="276"/>
        <v>2.02136</v>
      </c>
      <c r="L475" s="135">
        <f t="shared" si="276"/>
        <v>2.2696100000000001</v>
      </c>
      <c r="M475" s="135">
        <f t="shared" si="276"/>
        <v>2.32863</v>
      </c>
      <c r="N475" s="135">
        <f t="shared" si="276"/>
        <v>2.3508900000000001</v>
      </c>
      <c r="O475" s="135">
        <f t="shared" si="276"/>
        <v>2.34402</v>
      </c>
      <c r="P475" s="135">
        <f t="shared" si="276"/>
        <v>2.32674</v>
      </c>
      <c r="Q475" s="135">
        <f t="shared" si="276"/>
        <v>2.3471199999999999</v>
      </c>
      <c r="R475" s="135">
        <f t="shared" si="276"/>
        <v>2.35128</v>
      </c>
      <c r="S475" s="135">
        <f t="shared" si="276"/>
        <v>2.37418</v>
      </c>
      <c r="T475" s="135">
        <f t="shared" si="276"/>
        <v>2.3634200000000001</v>
      </c>
      <c r="U475" s="135">
        <f t="shared" si="276"/>
        <v>2.34633</v>
      </c>
      <c r="V475" s="135">
        <f t="shared" si="276"/>
        <v>2.33142</v>
      </c>
      <c r="W475" s="135">
        <f t="shared" si="276"/>
        <v>2.3098100000000001</v>
      </c>
      <c r="X475" s="135">
        <f t="shared" si="276"/>
        <v>2.3014399999999999</v>
      </c>
      <c r="Y475" s="135">
        <f t="shared" si="276"/>
        <v>2.2991799999999998</v>
      </c>
      <c r="Z475" s="135">
        <f t="shared" si="276"/>
        <v>2.1566000000000001</v>
      </c>
      <c r="AA475" s="135">
        <f t="shared" si="276"/>
        <v>1.8287899999999999</v>
      </c>
    </row>
    <row r="476" spans="1:27" ht="12.75" hidden="1" customHeight="1" outlineLevel="1" x14ac:dyDescent="0.2">
      <c r="A476" s="163" t="s">
        <v>2875</v>
      </c>
      <c r="B476" s="94" t="s">
        <v>238</v>
      </c>
      <c r="C476" s="70" t="s">
        <v>79</v>
      </c>
      <c r="D476" s="71">
        <v>1183.92</v>
      </c>
      <c r="E476" s="71">
        <v>1049.83</v>
      </c>
      <c r="F476" s="71">
        <v>977.67</v>
      </c>
      <c r="G476" s="71">
        <v>928.21</v>
      </c>
      <c r="H476" s="71">
        <v>908.67</v>
      </c>
      <c r="I476" s="71">
        <v>1061.99</v>
      </c>
      <c r="J476" s="71">
        <v>1440.41</v>
      </c>
      <c r="K476" s="71">
        <v>1689.15</v>
      </c>
      <c r="L476" s="71">
        <v>1937.4</v>
      </c>
      <c r="M476" s="71">
        <v>1996.42</v>
      </c>
      <c r="N476" s="71">
        <v>2018.68</v>
      </c>
      <c r="O476" s="71">
        <v>2011.81</v>
      </c>
      <c r="P476" s="71">
        <v>1994.53</v>
      </c>
      <c r="Q476" s="71">
        <v>2014.91</v>
      </c>
      <c r="R476" s="71">
        <v>2019.07</v>
      </c>
      <c r="S476" s="71">
        <v>2041.97</v>
      </c>
      <c r="T476" s="71">
        <v>2031.21</v>
      </c>
      <c r="U476" s="71">
        <v>2014.12</v>
      </c>
      <c r="V476" s="71">
        <v>1999.21</v>
      </c>
      <c r="W476" s="71">
        <v>1977.6</v>
      </c>
      <c r="X476" s="71">
        <v>1969.23</v>
      </c>
      <c r="Y476" s="71">
        <v>1966.97</v>
      </c>
      <c r="Z476" s="71">
        <v>1824.39</v>
      </c>
      <c r="AA476" s="71">
        <v>1496.58</v>
      </c>
    </row>
    <row r="477" spans="1:27" ht="12.75" hidden="1" customHeight="1" outlineLevel="1" x14ac:dyDescent="0.2">
      <c r="A477" s="163" t="s">
        <v>2876</v>
      </c>
      <c r="B477" s="94" t="s">
        <v>90</v>
      </c>
      <c r="C477" s="70" t="s">
        <v>79</v>
      </c>
      <c r="D477" s="71">
        <f>$D$327</f>
        <v>217.03</v>
      </c>
      <c r="E477" s="71">
        <f t="shared" ref="E477:AA477" si="277">$D$327</f>
        <v>217.03</v>
      </c>
      <c r="F477" s="71">
        <f t="shared" si="277"/>
        <v>217.03</v>
      </c>
      <c r="G477" s="71">
        <f t="shared" si="277"/>
        <v>217.03</v>
      </c>
      <c r="H477" s="71">
        <f t="shared" si="277"/>
        <v>217.03</v>
      </c>
      <c r="I477" s="71">
        <f t="shared" si="277"/>
        <v>217.03</v>
      </c>
      <c r="J477" s="71">
        <f t="shared" si="277"/>
        <v>217.03</v>
      </c>
      <c r="K477" s="71">
        <f t="shared" si="277"/>
        <v>217.03</v>
      </c>
      <c r="L477" s="71">
        <f t="shared" si="277"/>
        <v>217.03</v>
      </c>
      <c r="M477" s="71">
        <f t="shared" si="277"/>
        <v>217.03</v>
      </c>
      <c r="N477" s="71">
        <f t="shared" si="277"/>
        <v>217.03</v>
      </c>
      <c r="O477" s="71">
        <f t="shared" si="277"/>
        <v>217.03</v>
      </c>
      <c r="P477" s="71">
        <f t="shared" si="277"/>
        <v>217.03</v>
      </c>
      <c r="Q477" s="71">
        <f t="shared" si="277"/>
        <v>217.03</v>
      </c>
      <c r="R477" s="71">
        <f t="shared" si="277"/>
        <v>217.03</v>
      </c>
      <c r="S477" s="71">
        <f t="shared" si="277"/>
        <v>217.03</v>
      </c>
      <c r="T477" s="71">
        <f t="shared" si="277"/>
        <v>217.03</v>
      </c>
      <c r="U477" s="71">
        <f t="shared" si="277"/>
        <v>217.03</v>
      </c>
      <c r="V477" s="71">
        <f t="shared" si="277"/>
        <v>217.03</v>
      </c>
      <c r="W477" s="71">
        <f t="shared" si="277"/>
        <v>217.03</v>
      </c>
      <c r="X477" s="71">
        <f t="shared" si="277"/>
        <v>217.03</v>
      </c>
      <c r="Y477" s="71">
        <f t="shared" si="277"/>
        <v>217.03</v>
      </c>
      <c r="Z477" s="71">
        <f t="shared" si="277"/>
        <v>217.03</v>
      </c>
      <c r="AA477" s="71">
        <f t="shared" si="277"/>
        <v>217.03</v>
      </c>
    </row>
    <row r="478" spans="1:27" ht="12.75" hidden="1" customHeight="1" outlineLevel="1" x14ac:dyDescent="0.2">
      <c r="A478" s="163" t="s">
        <v>2877</v>
      </c>
      <c r="B478" s="94" t="s">
        <v>83</v>
      </c>
      <c r="C478" s="70" t="s">
        <v>79</v>
      </c>
      <c r="D478" s="71">
        <v>4.95</v>
      </c>
      <c r="E478" s="71">
        <v>4.95</v>
      </c>
      <c r="F478" s="71">
        <v>4.95</v>
      </c>
      <c r="G478" s="71">
        <v>4.95</v>
      </c>
      <c r="H478" s="71">
        <v>4.95</v>
      </c>
      <c r="I478" s="71">
        <v>4.95</v>
      </c>
      <c r="J478" s="71">
        <v>4.95</v>
      </c>
      <c r="K478" s="71">
        <v>4.95</v>
      </c>
      <c r="L478" s="71">
        <v>4.95</v>
      </c>
      <c r="M478" s="71">
        <v>4.95</v>
      </c>
      <c r="N478" s="71">
        <v>4.95</v>
      </c>
      <c r="O478" s="71">
        <v>4.95</v>
      </c>
      <c r="P478" s="71">
        <v>4.95</v>
      </c>
      <c r="Q478" s="71">
        <v>4.95</v>
      </c>
      <c r="R478" s="71">
        <v>4.95</v>
      </c>
      <c r="S478" s="71">
        <v>4.95</v>
      </c>
      <c r="T478" s="71">
        <v>4.95</v>
      </c>
      <c r="U478" s="71">
        <v>4.95</v>
      </c>
      <c r="V478" s="71">
        <v>4.95</v>
      </c>
      <c r="W478" s="71">
        <v>4.95</v>
      </c>
      <c r="X478" s="71">
        <v>4.95</v>
      </c>
      <c r="Y478" s="71">
        <v>4.95</v>
      </c>
      <c r="Z478" s="71">
        <v>4.95</v>
      </c>
      <c r="AA478" s="71">
        <v>4.95</v>
      </c>
    </row>
    <row r="479" spans="1:27" ht="12.75" hidden="1" customHeight="1" outlineLevel="1" x14ac:dyDescent="0.2">
      <c r="A479" s="163" t="s">
        <v>2878</v>
      </c>
      <c r="B479" s="94" t="s">
        <v>81</v>
      </c>
      <c r="C479" s="70" t="s">
        <v>79</v>
      </c>
      <c r="D479" s="71">
        <f>$D$11</f>
        <v>110.23</v>
      </c>
      <c r="E479" s="71">
        <f t="shared" ref="E479:AA479" si="278">$D$11</f>
        <v>110.23</v>
      </c>
      <c r="F479" s="71">
        <f t="shared" si="278"/>
        <v>110.23</v>
      </c>
      <c r="G479" s="71">
        <f t="shared" si="278"/>
        <v>110.23</v>
      </c>
      <c r="H479" s="71">
        <f t="shared" si="278"/>
        <v>110.23</v>
      </c>
      <c r="I479" s="71">
        <f t="shared" si="278"/>
        <v>110.23</v>
      </c>
      <c r="J479" s="71">
        <f t="shared" si="278"/>
        <v>110.23</v>
      </c>
      <c r="K479" s="71">
        <f t="shared" si="278"/>
        <v>110.23</v>
      </c>
      <c r="L479" s="71">
        <f t="shared" si="278"/>
        <v>110.23</v>
      </c>
      <c r="M479" s="71">
        <f t="shared" si="278"/>
        <v>110.23</v>
      </c>
      <c r="N479" s="71">
        <f t="shared" si="278"/>
        <v>110.23</v>
      </c>
      <c r="O479" s="71">
        <f t="shared" si="278"/>
        <v>110.23</v>
      </c>
      <c r="P479" s="71">
        <f t="shared" si="278"/>
        <v>110.23</v>
      </c>
      <c r="Q479" s="71">
        <f t="shared" si="278"/>
        <v>110.23</v>
      </c>
      <c r="R479" s="71">
        <f t="shared" si="278"/>
        <v>110.23</v>
      </c>
      <c r="S479" s="71">
        <f t="shared" si="278"/>
        <v>110.23</v>
      </c>
      <c r="T479" s="71">
        <f t="shared" si="278"/>
        <v>110.23</v>
      </c>
      <c r="U479" s="71">
        <f t="shared" si="278"/>
        <v>110.23</v>
      </c>
      <c r="V479" s="71">
        <f t="shared" si="278"/>
        <v>110.23</v>
      </c>
      <c r="W479" s="71">
        <f t="shared" si="278"/>
        <v>110.23</v>
      </c>
      <c r="X479" s="71">
        <f t="shared" si="278"/>
        <v>110.23</v>
      </c>
      <c r="Y479" s="71">
        <f t="shared" si="278"/>
        <v>110.23</v>
      </c>
      <c r="Z479" s="71">
        <f t="shared" si="278"/>
        <v>110.23</v>
      </c>
      <c r="AA479" s="71">
        <f t="shared" si="278"/>
        <v>110.23</v>
      </c>
    </row>
    <row r="480" spans="1:27" collapsed="1" x14ac:dyDescent="0.2">
      <c r="B480" s="165" t="s">
        <v>392</v>
      </c>
    </row>
    <row r="481" spans="1:27" x14ac:dyDescent="0.2">
      <c r="B481" s="165" t="s">
        <v>392</v>
      </c>
    </row>
    <row r="482" spans="1:27" x14ac:dyDescent="0.2">
      <c r="A482" s="157" t="s">
        <v>705</v>
      </c>
      <c r="B482" s="158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9"/>
    </row>
    <row r="483" spans="1:27" ht="25.5" x14ac:dyDescent="0.2">
      <c r="A483" s="160" t="s">
        <v>64</v>
      </c>
      <c r="B483" s="161" t="s">
        <v>210</v>
      </c>
      <c r="C483" s="160" t="s">
        <v>211</v>
      </c>
      <c r="D483" s="161" t="s">
        <v>212</v>
      </c>
      <c r="E483" s="161" t="s">
        <v>213</v>
      </c>
      <c r="F483" s="161" t="s">
        <v>214</v>
      </c>
      <c r="G483" s="161" t="s">
        <v>215</v>
      </c>
      <c r="H483" s="161" t="s">
        <v>216</v>
      </c>
      <c r="I483" s="161" t="s">
        <v>217</v>
      </c>
      <c r="J483" s="161" t="s">
        <v>218</v>
      </c>
      <c r="K483" s="161" t="s">
        <v>219</v>
      </c>
      <c r="L483" s="161" t="s">
        <v>220</v>
      </c>
      <c r="M483" s="161" t="s">
        <v>221</v>
      </c>
      <c r="N483" s="161" t="s">
        <v>222</v>
      </c>
      <c r="O483" s="161" t="s">
        <v>223</v>
      </c>
      <c r="P483" s="161" t="s">
        <v>224</v>
      </c>
      <c r="Q483" s="161" t="s">
        <v>225</v>
      </c>
      <c r="R483" s="161" t="s">
        <v>226</v>
      </c>
      <c r="S483" s="161" t="s">
        <v>227</v>
      </c>
      <c r="T483" s="161" t="s">
        <v>228</v>
      </c>
      <c r="U483" s="161" t="s">
        <v>229</v>
      </c>
      <c r="V483" s="161" t="s">
        <v>230</v>
      </c>
      <c r="W483" s="161" t="s">
        <v>231</v>
      </c>
      <c r="X483" s="161" t="s">
        <v>232</v>
      </c>
      <c r="Y483" s="161" t="s">
        <v>233</v>
      </c>
      <c r="Z483" s="161" t="s">
        <v>234</v>
      </c>
      <c r="AA483" s="161" t="s">
        <v>235</v>
      </c>
    </row>
    <row r="484" spans="1:27" x14ac:dyDescent="0.2">
      <c r="A484" s="162" t="s">
        <v>2879</v>
      </c>
      <c r="B484" s="54" t="str">
        <f>"01"&amp;"."&amp;$B$801&amp;"."&amp;$B$802</f>
        <v>01.05.2023</v>
      </c>
      <c r="C484" s="134" t="s">
        <v>76</v>
      </c>
      <c r="D484" s="135">
        <f>ROUND(((D485+D486+D488+D487)/1000),5)</f>
        <v>2.0825800000000001</v>
      </c>
      <c r="E484" s="135">
        <f>ROUND(((E485+E486+E488+E487)/1000),5)</f>
        <v>1.95262</v>
      </c>
      <c r="F484" s="135">
        <f>ROUND(((F485+F486+F488+F487)/1000),5)</f>
        <v>1.85934</v>
      </c>
      <c r="G484" s="135">
        <f t="shared" ref="G484:AA484" si="279">ROUND(((G485+G486+G488+G487)/1000),5)</f>
        <v>1.7929600000000001</v>
      </c>
      <c r="H484" s="135">
        <f t="shared" si="279"/>
        <v>1.7734399999999999</v>
      </c>
      <c r="I484" s="135">
        <f t="shared" si="279"/>
        <v>1.7841400000000001</v>
      </c>
      <c r="J484" s="135">
        <f t="shared" si="279"/>
        <v>1.81375</v>
      </c>
      <c r="K484" s="135">
        <f t="shared" si="279"/>
        <v>1.9825299999999999</v>
      </c>
      <c r="L484" s="135">
        <f t="shared" si="279"/>
        <v>2.2360799999999998</v>
      </c>
      <c r="M484" s="135">
        <f t="shared" si="279"/>
        <v>2.41486</v>
      </c>
      <c r="N484" s="135">
        <f t="shared" si="279"/>
        <v>2.4297</v>
      </c>
      <c r="O484" s="135">
        <f t="shared" si="279"/>
        <v>2.42685</v>
      </c>
      <c r="P484" s="135">
        <f t="shared" si="279"/>
        <v>2.4168400000000001</v>
      </c>
      <c r="Q484" s="135">
        <f t="shared" si="279"/>
        <v>2.4167000000000001</v>
      </c>
      <c r="R484" s="135">
        <f t="shared" si="279"/>
        <v>2.4003899999999998</v>
      </c>
      <c r="S484" s="135">
        <f t="shared" si="279"/>
        <v>2.4413</v>
      </c>
      <c r="T484" s="135">
        <f t="shared" si="279"/>
        <v>2.4763700000000002</v>
      </c>
      <c r="U484" s="135">
        <f t="shared" si="279"/>
        <v>2.4919099999999998</v>
      </c>
      <c r="V484" s="135">
        <f t="shared" si="279"/>
        <v>2.5315300000000001</v>
      </c>
      <c r="W484" s="135">
        <f t="shared" si="279"/>
        <v>2.6110899999999999</v>
      </c>
      <c r="X484" s="135">
        <f t="shared" si="279"/>
        <v>2.8006899999999999</v>
      </c>
      <c r="Y484" s="135">
        <f t="shared" si="279"/>
        <v>2.6008200000000001</v>
      </c>
      <c r="Z484" s="135">
        <f t="shared" si="279"/>
        <v>2.40042</v>
      </c>
      <c r="AA484" s="135">
        <f t="shared" si="279"/>
        <v>2.1991100000000001</v>
      </c>
    </row>
    <row r="485" spans="1:27" ht="12.75" hidden="1" customHeight="1" outlineLevel="1" x14ac:dyDescent="0.2">
      <c r="A485" s="163" t="s">
        <v>2880</v>
      </c>
      <c r="B485" s="94" t="s">
        <v>238</v>
      </c>
      <c r="C485" s="70" t="s">
        <v>79</v>
      </c>
      <c r="D485" s="71">
        <v>1533.22</v>
      </c>
      <c r="E485" s="71">
        <v>1403.26</v>
      </c>
      <c r="F485" s="71">
        <v>1309.98</v>
      </c>
      <c r="G485" s="71">
        <v>1243.5999999999999</v>
      </c>
      <c r="H485" s="71">
        <v>1224.08</v>
      </c>
      <c r="I485" s="71">
        <v>1234.78</v>
      </c>
      <c r="J485" s="71">
        <v>1264.3900000000001</v>
      </c>
      <c r="K485" s="71">
        <v>1433.17</v>
      </c>
      <c r="L485" s="71">
        <v>1686.72</v>
      </c>
      <c r="M485" s="71">
        <v>1865.5</v>
      </c>
      <c r="N485" s="71">
        <v>1880.34</v>
      </c>
      <c r="O485" s="71">
        <v>1877.49</v>
      </c>
      <c r="P485" s="71">
        <v>1867.48</v>
      </c>
      <c r="Q485" s="71">
        <v>1867.34</v>
      </c>
      <c r="R485" s="71">
        <v>1851.03</v>
      </c>
      <c r="S485" s="71">
        <v>1891.94</v>
      </c>
      <c r="T485" s="71">
        <v>1927.01</v>
      </c>
      <c r="U485" s="71">
        <v>1942.55</v>
      </c>
      <c r="V485" s="71">
        <v>1982.17</v>
      </c>
      <c r="W485" s="71">
        <v>2061.73</v>
      </c>
      <c r="X485" s="71">
        <v>2251.33</v>
      </c>
      <c r="Y485" s="71">
        <v>2051.46</v>
      </c>
      <c r="Z485" s="71">
        <v>1851.06</v>
      </c>
      <c r="AA485" s="71">
        <v>1649.75</v>
      </c>
    </row>
    <row r="486" spans="1:27" ht="12.75" hidden="1" customHeight="1" outlineLevel="1" x14ac:dyDescent="0.2">
      <c r="A486" s="163" t="s">
        <v>2881</v>
      </c>
      <c r="B486" s="94" t="s">
        <v>90</v>
      </c>
      <c r="C486" s="70" t="s">
        <v>79</v>
      </c>
      <c r="D486" s="71">
        <v>434.18</v>
      </c>
      <c r="E486" s="71">
        <f>$D$486</f>
        <v>434.18</v>
      </c>
      <c r="F486" s="71">
        <f t="shared" ref="F486:AA486" si="280">$D$486</f>
        <v>434.18</v>
      </c>
      <c r="G486" s="71">
        <f t="shared" si="280"/>
        <v>434.18</v>
      </c>
      <c r="H486" s="71">
        <f t="shared" si="280"/>
        <v>434.18</v>
      </c>
      <c r="I486" s="71">
        <f t="shared" si="280"/>
        <v>434.18</v>
      </c>
      <c r="J486" s="71">
        <f t="shared" si="280"/>
        <v>434.18</v>
      </c>
      <c r="K486" s="71">
        <f t="shared" si="280"/>
        <v>434.18</v>
      </c>
      <c r="L486" s="71">
        <f t="shared" si="280"/>
        <v>434.18</v>
      </c>
      <c r="M486" s="71">
        <f t="shared" si="280"/>
        <v>434.18</v>
      </c>
      <c r="N486" s="71">
        <f t="shared" si="280"/>
        <v>434.18</v>
      </c>
      <c r="O486" s="71">
        <f t="shared" si="280"/>
        <v>434.18</v>
      </c>
      <c r="P486" s="71">
        <f t="shared" si="280"/>
        <v>434.18</v>
      </c>
      <c r="Q486" s="71">
        <f t="shared" si="280"/>
        <v>434.18</v>
      </c>
      <c r="R486" s="71">
        <f t="shared" si="280"/>
        <v>434.18</v>
      </c>
      <c r="S486" s="71">
        <f t="shared" si="280"/>
        <v>434.18</v>
      </c>
      <c r="T486" s="71">
        <f t="shared" si="280"/>
        <v>434.18</v>
      </c>
      <c r="U486" s="71">
        <f t="shared" si="280"/>
        <v>434.18</v>
      </c>
      <c r="V486" s="71">
        <f t="shared" si="280"/>
        <v>434.18</v>
      </c>
      <c r="W486" s="71">
        <f t="shared" si="280"/>
        <v>434.18</v>
      </c>
      <c r="X486" s="71">
        <f t="shared" si="280"/>
        <v>434.18</v>
      </c>
      <c r="Y486" s="71">
        <f t="shared" si="280"/>
        <v>434.18</v>
      </c>
      <c r="Z486" s="71">
        <f t="shared" si="280"/>
        <v>434.18</v>
      </c>
      <c r="AA486" s="71">
        <f t="shared" si="280"/>
        <v>434.18</v>
      </c>
    </row>
    <row r="487" spans="1:27" ht="12.75" hidden="1" customHeight="1" outlineLevel="1" x14ac:dyDescent="0.2">
      <c r="A487" s="163" t="s">
        <v>2882</v>
      </c>
      <c r="B487" s="94" t="s">
        <v>83</v>
      </c>
      <c r="C487" s="70" t="s">
        <v>79</v>
      </c>
      <c r="D487" s="71">
        <v>4.95</v>
      </c>
      <c r="E487" s="71">
        <v>4.95</v>
      </c>
      <c r="F487" s="71">
        <v>4.95</v>
      </c>
      <c r="G487" s="71">
        <v>4.95</v>
      </c>
      <c r="H487" s="71">
        <v>4.95</v>
      </c>
      <c r="I487" s="71">
        <v>4.95</v>
      </c>
      <c r="J487" s="71">
        <v>4.95</v>
      </c>
      <c r="K487" s="71">
        <v>4.95</v>
      </c>
      <c r="L487" s="71">
        <v>4.95</v>
      </c>
      <c r="M487" s="71">
        <v>4.95</v>
      </c>
      <c r="N487" s="71">
        <v>4.95</v>
      </c>
      <c r="O487" s="71">
        <v>4.95</v>
      </c>
      <c r="P487" s="71">
        <v>4.95</v>
      </c>
      <c r="Q487" s="71">
        <v>4.95</v>
      </c>
      <c r="R487" s="71">
        <v>4.95</v>
      </c>
      <c r="S487" s="71">
        <v>4.95</v>
      </c>
      <c r="T487" s="71">
        <v>4.95</v>
      </c>
      <c r="U487" s="71">
        <v>4.95</v>
      </c>
      <c r="V487" s="71">
        <v>4.95</v>
      </c>
      <c r="W487" s="71">
        <v>4.95</v>
      </c>
      <c r="X487" s="71">
        <v>4.95</v>
      </c>
      <c r="Y487" s="71">
        <v>4.95</v>
      </c>
      <c r="Z487" s="71">
        <v>4.95</v>
      </c>
      <c r="AA487" s="71">
        <v>4.95</v>
      </c>
    </row>
    <row r="488" spans="1:27" ht="12.75" hidden="1" customHeight="1" outlineLevel="1" x14ac:dyDescent="0.2">
      <c r="A488" s="163" t="s">
        <v>2883</v>
      </c>
      <c r="B488" s="94" t="s">
        <v>81</v>
      </c>
      <c r="C488" s="70" t="s">
        <v>79</v>
      </c>
      <c r="D488" s="71">
        <f>$D$11</f>
        <v>110.23</v>
      </c>
      <c r="E488" s="71">
        <f t="shared" ref="E488:AA488" si="281">$D$11</f>
        <v>110.23</v>
      </c>
      <c r="F488" s="71">
        <f t="shared" si="281"/>
        <v>110.23</v>
      </c>
      <c r="G488" s="71">
        <f t="shared" si="281"/>
        <v>110.23</v>
      </c>
      <c r="H488" s="71">
        <f t="shared" si="281"/>
        <v>110.23</v>
      </c>
      <c r="I488" s="71">
        <f t="shared" si="281"/>
        <v>110.23</v>
      </c>
      <c r="J488" s="71">
        <f t="shared" si="281"/>
        <v>110.23</v>
      </c>
      <c r="K488" s="71">
        <f t="shared" si="281"/>
        <v>110.23</v>
      </c>
      <c r="L488" s="71">
        <f t="shared" si="281"/>
        <v>110.23</v>
      </c>
      <c r="M488" s="71">
        <f t="shared" si="281"/>
        <v>110.23</v>
      </c>
      <c r="N488" s="71">
        <f t="shared" si="281"/>
        <v>110.23</v>
      </c>
      <c r="O488" s="71">
        <f t="shared" si="281"/>
        <v>110.23</v>
      </c>
      <c r="P488" s="71">
        <f t="shared" si="281"/>
        <v>110.23</v>
      </c>
      <c r="Q488" s="71">
        <f t="shared" si="281"/>
        <v>110.23</v>
      </c>
      <c r="R488" s="71">
        <f t="shared" si="281"/>
        <v>110.23</v>
      </c>
      <c r="S488" s="71">
        <f t="shared" si="281"/>
        <v>110.23</v>
      </c>
      <c r="T488" s="71">
        <f t="shared" si="281"/>
        <v>110.23</v>
      </c>
      <c r="U488" s="71">
        <f t="shared" si="281"/>
        <v>110.23</v>
      </c>
      <c r="V488" s="71">
        <f t="shared" si="281"/>
        <v>110.23</v>
      </c>
      <c r="W488" s="71">
        <f t="shared" si="281"/>
        <v>110.23</v>
      </c>
      <c r="X488" s="71">
        <f t="shared" si="281"/>
        <v>110.23</v>
      </c>
      <c r="Y488" s="71">
        <f t="shared" si="281"/>
        <v>110.23</v>
      </c>
      <c r="Z488" s="71">
        <f t="shared" si="281"/>
        <v>110.23</v>
      </c>
      <c r="AA488" s="71">
        <f t="shared" si="281"/>
        <v>110.23</v>
      </c>
    </row>
    <row r="489" spans="1:27" collapsed="1" x14ac:dyDescent="0.2">
      <c r="A489" s="162" t="s">
        <v>2884</v>
      </c>
      <c r="B489" s="54" t="str">
        <f>"02"&amp;"."&amp;$B$801&amp;"."&amp;$B$802</f>
        <v>02.05.2023</v>
      </c>
      <c r="C489" s="134" t="s">
        <v>76</v>
      </c>
      <c r="D489" s="135">
        <f>ROUND(((D490+D491+D493+D492)/1000),5)</f>
        <v>1.8966799999999999</v>
      </c>
      <c r="E489" s="135">
        <f>ROUND(((E490+E491+E493+E492)/1000),5)</f>
        <v>1.71976</v>
      </c>
      <c r="F489" s="135">
        <f>ROUND(((F490+F491+F493+F492)/1000),5)</f>
        <v>1.62845</v>
      </c>
      <c r="G489" s="135">
        <f t="shared" ref="G489:AA489" si="282">ROUND(((G490+G491+G493+G492)/1000),5)</f>
        <v>1.62771</v>
      </c>
      <c r="H489" s="135">
        <f t="shared" si="282"/>
        <v>1.65167</v>
      </c>
      <c r="I489" s="135">
        <f t="shared" si="282"/>
        <v>1.76508</v>
      </c>
      <c r="J489" s="135">
        <f t="shared" si="282"/>
        <v>1.9666300000000001</v>
      </c>
      <c r="K489" s="135">
        <f t="shared" si="282"/>
        <v>2.2278799999999999</v>
      </c>
      <c r="L489" s="135">
        <f t="shared" si="282"/>
        <v>2.4167800000000002</v>
      </c>
      <c r="M489" s="135">
        <f t="shared" si="282"/>
        <v>2.4932699999999999</v>
      </c>
      <c r="N489" s="135">
        <f t="shared" si="282"/>
        <v>2.5139200000000002</v>
      </c>
      <c r="O489" s="135">
        <f t="shared" si="282"/>
        <v>2.4544600000000001</v>
      </c>
      <c r="P489" s="135">
        <f t="shared" si="282"/>
        <v>2.4556300000000002</v>
      </c>
      <c r="Q489" s="135">
        <f t="shared" si="282"/>
        <v>2.45885</v>
      </c>
      <c r="R489" s="135">
        <f t="shared" si="282"/>
        <v>2.4458000000000002</v>
      </c>
      <c r="S489" s="135">
        <f t="shared" si="282"/>
        <v>2.4116300000000002</v>
      </c>
      <c r="T489" s="135">
        <f t="shared" si="282"/>
        <v>2.3687200000000002</v>
      </c>
      <c r="U489" s="135">
        <f t="shared" si="282"/>
        <v>2.35528</v>
      </c>
      <c r="V489" s="135">
        <f t="shared" si="282"/>
        <v>2.37283</v>
      </c>
      <c r="W489" s="135">
        <f t="shared" si="282"/>
        <v>2.38889</v>
      </c>
      <c r="X489" s="135">
        <f t="shared" si="282"/>
        <v>2.5243099999999998</v>
      </c>
      <c r="Y489" s="135">
        <f t="shared" si="282"/>
        <v>2.43092</v>
      </c>
      <c r="Z489" s="135">
        <f t="shared" si="282"/>
        <v>2.2070099999999999</v>
      </c>
      <c r="AA489" s="135">
        <f t="shared" si="282"/>
        <v>1.90343</v>
      </c>
    </row>
    <row r="490" spans="1:27" ht="12.75" hidden="1" customHeight="1" outlineLevel="1" x14ac:dyDescent="0.2">
      <c r="A490" s="163" t="s">
        <v>2885</v>
      </c>
      <c r="B490" s="94" t="s">
        <v>238</v>
      </c>
      <c r="C490" s="70" t="s">
        <v>79</v>
      </c>
      <c r="D490" s="71">
        <v>1347.32</v>
      </c>
      <c r="E490" s="71">
        <v>1170.4000000000001</v>
      </c>
      <c r="F490" s="71">
        <v>1079.0899999999999</v>
      </c>
      <c r="G490" s="71">
        <v>1078.3499999999999</v>
      </c>
      <c r="H490" s="71">
        <v>1102.31</v>
      </c>
      <c r="I490" s="71">
        <v>1215.72</v>
      </c>
      <c r="J490" s="71">
        <v>1417.27</v>
      </c>
      <c r="K490" s="71">
        <v>1678.52</v>
      </c>
      <c r="L490" s="71">
        <v>1867.42</v>
      </c>
      <c r="M490" s="71">
        <v>1943.91</v>
      </c>
      <c r="N490" s="71">
        <v>1964.56</v>
      </c>
      <c r="O490" s="71">
        <v>1905.1</v>
      </c>
      <c r="P490" s="71">
        <v>1906.27</v>
      </c>
      <c r="Q490" s="71">
        <v>1909.49</v>
      </c>
      <c r="R490" s="71">
        <v>1896.44</v>
      </c>
      <c r="S490" s="71">
        <v>1862.27</v>
      </c>
      <c r="T490" s="71">
        <v>1819.36</v>
      </c>
      <c r="U490" s="71">
        <v>1805.92</v>
      </c>
      <c r="V490" s="71">
        <v>1823.47</v>
      </c>
      <c r="W490" s="71">
        <v>1839.53</v>
      </c>
      <c r="X490" s="71">
        <v>1974.95</v>
      </c>
      <c r="Y490" s="71">
        <v>1881.56</v>
      </c>
      <c r="Z490" s="71">
        <v>1657.65</v>
      </c>
      <c r="AA490" s="71">
        <v>1354.07</v>
      </c>
    </row>
    <row r="491" spans="1:27" ht="12.75" hidden="1" customHeight="1" outlineLevel="1" x14ac:dyDescent="0.2">
      <c r="A491" s="163" t="s">
        <v>2886</v>
      </c>
      <c r="B491" s="94" t="s">
        <v>90</v>
      </c>
      <c r="C491" s="70" t="s">
        <v>79</v>
      </c>
      <c r="D491" s="71">
        <f>$D$486</f>
        <v>434.18</v>
      </c>
      <c r="E491" s="71">
        <f t="shared" ref="E491:AA491" si="283">$D$486</f>
        <v>434.18</v>
      </c>
      <c r="F491" s="71">
        <f t="shared" si="283"/>
        <v>434.18</v>
      </c>
      <c r="G491" s="71">
        <f t="shared" si="283"/>
        <v>434.18</v>
      </c>
      <c r="H491" s="71">
        <f t="shared" si="283"/>
        <v>434.18</v>
      </c>
      <c r="I491" s="71">
        <f t="shared" si="283"/>
        <v>434.18</v>
      </c>
      <c r="J491" s="71">
        <f t="shared" si="283"/>
        <v>434.18</v>
      </c>
      <c r="K491" s="71">
        <f t="shared" si="283"/>
        <v>434.18</v>
      </c>
      <c r="L491" s="71">
        <f t="shared" si="283"/>
        <v>434.18</v>
      </c>
      <c r="M491" s="71">
        <f t="shared" si="283"/>
        <v>434.18</v>
      </c>
      <c r="N491" s="71">
        <f t="shared" si="283"/>
        <v>434.18</v>
      </c>
      <c r="O491" s="71">
        <f t="shared" si="283"/>
        <v>434.18</v>
      </c>
      <c r="P491" s="71">
        <f t="shared" si="283"/>
        <v>434.18</v>
      </c>
      <c r="Q491" s="71">
        <f t="shared" si="283"/>
        <v>434.18</v>
      </c>
      <c r="R491" s="71">
        <f t="shared" si="283"/>
        <v>434.18</v>
      </c>
      <c r="S491" s="71">
        <f t="shared" si="283"/>
        <v>434.18</v>
      </c>
      <c r="T491" s="71">
        <f t="shared" si="283"/>
        <v>434.18</v>
      </c>
      <c r="U491" s="71">
        <f t="shared" si="283"/>
        <v>434.18</v>
      </c>
      <c r="V491" s="71">
        <f t="shared" si="283"/>
        <v>434.18</v>
      </c>
      <c r="W491" s="71">
        <f t="shared" si="283"/>
        <v>434.18</v>
      </c>
      <c r="X491" s="71">
        <f t="shared" si="283"/>
        <v>434.18</v>
      </c>
      <c r="Y491" s="71">
        <f t="shared" si="283"/>
        <v>434.18</v>
      </c>
      <c r="Z491" s="71">
        <f t="shared" si="283"/>
        <v>434.18</v>
      </c>
      <c r="AA491" s="71">
        <f t="shared" si="283"/>
        <v>434.18</v>
      </c>
    </row>
    <row r="492" spans="1:27" ht="12.75" hidden="1" customHeight="1" outlineLevel="1" x14ac:dyDescent="0.2">
      <c r="A492" s="163" t="s">
        <v>2887</v>
      </c>
      <c r="B492" s="94" t="s">
        <v>83</v>
      </c>
      <c r="C492" s="70" t="s">
        <v>79</v>
      </c>
      <c r="D492" s="71">
        <v>4.95</v>
      </c>
      <c r="E492" s="71">
        <v>4.95</v>
      </c>
      <c r="F492" s="71">
        <v>4.95</v>
      </c>
      <c r="G492" s="71">
        <v>4.95</v>
      </c>
      <c r="H492" s="71">
        <v>4.95</v>
      </c>
      <c r="I492" s="71">
        <v>4.95</v>
      </c>
      <c r="J492" s="71">
        <v>4.95</v>
      </c>
      <c r="K492" s="71">
        <v>4.95</v>
      </c>
      <c r="L492" s="71">
        <v>4.95</v>
      </c>
      <c r="M492" s="71">
        <v>4.95</v>
      </c>
      <c r="N492" s="71">
        <v>4.95</v>
      </c>
      <c r="O492" s="71">
        <v>4.95</v>
      </c>
      <c r="P492" s="71">
        <v>4.95</v>
      </c>
      <c r="Q492" s="71">
        <v>4.95</v>
      </c>
      <c r="R492" s="71">
        <v>4.95</v>
      </c>
      <c r="S492" s="71">
        <v>4.95</v>
      </c>
      <c r="T492" s="71">
        <v>4.95</v>
      </c>
      <c r="U492" s="71">
        <v>4.95</v>
      </c>
      <c r="V492" s="71">
        <v>4.95</v>
      </c>
      <c r="W492" s="71">
        <v>4.95</v>
      </c>
      <c r="X492" s="71">
        <v>4.95</v>
      </c>
      <c r="Y492" s="71">
        <v>4.95</v>
      </c>
      <c r="Z492" s="71">
        <v>4.95</v>
      </c>
      <c r="AA492" s="71">
        <v>4.95</v>
      </c>
    </row>
    <row r="493" spans="1:27" ht="12.75" hidden="1" customHeight="1" outlineLevel="1" x14ac:dyDescent="0.2">
      <c r="A493" s="163" t="s">
        <v>2888</v>
      </c>
      <c r="B493" s="94" t="s">
        <v>81</v>
      </c>
      <c r="C493" s="70" t="s">
        <v>79</v>
      </c>
      <c r="D493" s="71">
        <f>$D$11</f>
        <v>110.23</v>
      </c>
      <c r="E493" s="71">
        <f t="shared" ref="E493:AA493" si="284">$D$11</f>
        <v>110.23</v>
      </c>
      <c r="F493" s="71">
        <f t="shared" si="284"/>
        <v>110.23</v>
      </c>
      <c r="G493" s="71">
        <f t="shared" si="284"/>
        <v>110.23</v>
      </c>
      <c r="H493" s="71">
        <f t="shared" si="284"/>
        <v>110.23</v>
      </c>
      <c r="I493" s="71">
        <f t="shared" si="284"/>
        <v>110.23</v>
      </c>
      <c r="J493" s="71">
        <f t="shared" si="284"/>
        <v>110.23</v>
      </c>
      <c r="K493" s="71">
        <f t="shared" si="284"/>
        <v>110.23</v>
      </c>
      <c r="L493" s="71">
        <f t="shared" si="284"/>
        <v>110.23</v>
      </c>
      <c r="M493" s="71">
        <f t="shared" si="284"/>
        <v>110.23</v>
      </c>
      <c r="N493" s="71">
        <f t="shared" si="284"/>
        <v>110.23</v>
      </c>
      <c r="O493" s="71">
        <f t="shared" si="284"/>
        <v>110.23</v>
      </c>
      <c r="P493" s="71">
        <f t="shared" si="284"/>
        <v>110.23</v>
      </c>
      <c r="Q493" s="71">
        <f t="shared" si="284"/>
        <v>110.23</v>
      </c>
      <c r="R493" s="71">
        <f t="shared" si="284"/>
        <v>110.23</v>
      </c>
      <c r="S493" s="71">
        <f t="shared" si="284"/>
        <v>110.23</v>
      </c>
      <c r="T493" s="71">
        <f t="shared" si="284"/>
        <v>110.23</v>
      </c>
      <c r="U493" s="71">
        <f t="shared" si="284"/>
        <v>110.23</v>
      </c>
      <c r="V493" s="71">
        <f t="shared" si="284"/>
        <v>110.23</v>
      </c>
      <c r="W493" s="71">
        <f t="shared" si="284"/>
        <v>110.23</v>
      </c>
      <c r="X493" s="71">
        <f t="shared" si="284"/>
        <v>110.23</v>
      </c>
      <c r="Y493" s="71">
        <f t="shared" si="284"/>
        <v>110.23</v>
      </c>
      <c r="Z493" s="71">
        <f t="shared" si="284"/>
        <v>110.23</v>
      </c>
      <c r="AA493" s="71">
        <f t="shared" si="284"/>
        <v>110.23</v>
      </c>
    </row>
    <row r="494" spans="1:27" collapsed="1" x14ac:dyDescent="0.2">
      <c r="A494" s="162" t="s">
        <v>2889</v>
      </c>
      <c r="B494" s="54" t="str">
        <f>"03"&amp;"."&amp;$B$801&amp;"."&amp;$B$802</f>
        <v>03.05.2023</v>
      </c>
      <c r="C494" s="134" t="s">
        <v>76</v>
      </c>
      <c r="D494" s="135">
        <f>ROUND(((D495+D496+D498+D497)/1000),5)</f>
        <v>1.76162</v>
      </c>
      <c r="E494" s="135">
        <f>ROUND(((E495+E496+E498+E497)/1000),5)</f>
        <v>1.6275900000000001</v>
      </c>
      <c r="F494" s="135">
        <f>ROUND(((F495+F496+F498+F497)/1000),5)</f>
        <v>1.6047499999999999</v>
      </c>
      <c r="G494" s="135">
        <f t="shared" ref="G494:AA494" si="285">ROUND(((G495+G496+G498+G497)/1000),5)</f>
        <v>1.6054299999999999</v>
      </c>
      <c r="H494" s="135">
        <f t="shared" si="285"/>
        <v>1.6236900000000001</v>
      </c>
      <c r="I494" s="135">
        <f t="shared" si="285"/>
        <v>1.7198199999999999</v>
      </c>
      <c r="J494" s="135">
        <f t="shared" si="285"/>
        <v>1.8993500000000001</v>
      </c>
      <c r="K494" s="135">
        <f t="shared" si="285"/>
        <v>2.1265100000000001</v>
      </c>
      <c r="L494" s="135">
        <f t="shared" si="285"/>
        <v>2.3408000000000002</v>
      </c>
      <c r="M494" s="135">
        <f t="shared" si="285"/>
        <v>2.4438399999999998</v>
      </c>
      <c r="N494" s="135">
        <f t="shared" si="285"/>
        <v>2.4513600000000002</v>
      </c>
      <c r="O494" s="135">
        <f t="shared" si="285"/>
        <v>2.4531299999999998</v>
      </c>
      <c r="P494" s="135">
        <f t="shared" si="285"/>
        <v>2.4526400000000002</v>
      </c>
      <c r="Q494" s="135">
        <f t="shared" si="285"/>
        <v>2.4728500000000002</v>
      </c>
      <c r="R494" s="135">
        <f t="shared" si="285"/>
        <v>2.4544999999999999</v>
      </c>
      <c r="S494" s="135">
        <f t="shared" si="285"/>
        <v>2.45221</v>
      </c>
      <c r="T494" s="135">
        <f t="shared" si="285"/>
        <v>2.4502000000000002</v>
      </c>
      <c r="U494" s="135">
        <f t="shared" si="285"/>
        <v>2.4462600000000001</v>
      </c>
      <c r="V494" s="135">
        <f t="shared" si="285"/>
        <v>2.42198</v>
      </c>
      <c r="W494" s="135">
        <f t="shared" si="285"/>
        <v>2.41838</v>
      </c>
      <c r="X494" s="135">
        <f t="shared" si="285"/>
        <v>2.4452199999999999</v>
      </c>
      <c r="Y494" s="135">
        <f t="shared" si="285"/>
        <v>2.45526</v>
      </c>
      <c r="Z494" s="135">
        <f t="shared" si="285"/>
        <v>2.2117800000000001</v>
      </c>
      <c r="AA494" s="135">
        <f t="shared" si="285"/>
        <v>1.9702200000000001</v>
      </c>
    </row>
    <row r="495" spans="1:27" ht="12.75" hidden="1" customHeight="1" outlineLevel="1" x14ac:dyDescent="0.2">
      <c r="A495" s="163" t="s">
        <v>2890</v>
      </c>
      <c r="B495" s="94" t="s">
        <v>238</v>
      </c>
      <c r="C495" s="70" t="s">
        <v>79</v>
      </c>
      <c r="D495" s="71">
        <v>1212.26</v>
      </c>
      <c r="E495" s="71">
        <v>1078.23</v>
      </c>
      <c r="F495" s="71">
        <v>1055.3900000000001</v>
      </c>
      <c r="G495" s="71">
        <v>1056.07</v>
      </c>
      <c r="H495" s="71">
        <v>1074.33</v>
      </c>
      <c r="I495" s="71">
        <v>1170.46</v>
      </c>
      <c r="J495" s="71">
        <v>1349.99</v>
      </c>
      <c r="K495" s="71">
        <v>1577.15</v>
      </c>
      <c r="L495" s="71">
        <v>1791.44</v>
      </c>
      <c r="M495" s="71">
        <v>1894.48</v>
      </c>
      <c r="N495" s="71">
        <v>1902</v>
      </c>
      <c r="O495" s="71">
        <v>1903.77</v>
      </c>
      <c r="P495" s="71">
        <v>1903.28</v>
      </c>
      <c r="Q495" s="71">
        <v>1923.49</v>
      </c>
      <c r="R495" s="71">
        <v>1905.14</v>
      </c>
      <c r="S495" s="71">
        <v>1902.85</v>
      </c>
      <c r="T495" s="71">
        <v>1900.84</v>
      </c>
      <c r="U495" s="71">
        <v>1896.9</v>
      </c>
      <c r="V495" s="71">
        <v>1872.62</v>
      </c>
      <c r="W495" s="71">
        <v>1869.02</v>
      </c>
      <c r="X495" s="71">
        <v>1895.86</v>
      </c>
      <c r="Y495" s="71">
        <v>1905.9</v>
      </c>
      <c r="Z495" s="71">
        <v>1662.42</v>
      </c>
      <c r="AA495" s="71">
        <v>1420.86</v>
      </c>
    </row>
    <row r="496" spans="1:27" ht="12.75" hidden="1" customHeight="1" outlineLevel="1" x14ac:dyDescent="0.2">
      <c r="A496" s="163" t="s">
        <v>2891</v>
      </c>
      <c r="B496" s="94" t="s">
        <v>90</v>
      </c>
      <c r="C496" s="70" t="s">
        <v>79</v>
      </c>
      <c r="D496" s="71">
        <f>$D$486</f>
        <v>434.18</v>
      </c>
      <c r="E496" s="71">
        <f t="shared" ref="E496:AA496" si="286">$D$486</f>
        <v>434.18</v>
      </c>
      <c r="F496" s="71">
        <f t="shared" si="286"/>
        <v>434.18</v>
      </c>
      <c r="G496" s="71">
        <f t="shared" si="286"/>
        <v>434.18</v>
      </c>
      <c r="H496" s="71">
        <f t="shared" si="286"/>
        <v>434.18</v>
      </c>
      <c r="I496" s="71">
        <f t="shared" si="286"/>
        <v>434.18</v>
      </c>
      <c r="J496" s="71">
        <f t="shared" si="286"/>
        <v>434.18</v>
      </c>
      <c r="K496" s="71">
        <f t="shared" si="286"/>
        <v>434.18</v>
      </c>
      <c r="L496" s="71">
        <f t="shared" si="286"/>
        <v>434.18</v>
      </c>
      <c r="M496" s="71">
        <f t="shared" si="286"/>
        <v>434.18</v>
      </c>
      <c r="N496" s="71">
        <f t="shared" si="286"/>
        <v>434.18</v>
      </c>
      <c r="O496" s="71">
        <f t="shared" si="286"/>
        <v>434.18</v>
      </c>
      <c r="P496" s="71">
        <f t="shared" si="286"/>
        <v>434.18</v>
      </c>
      <c r="Q496" s="71">
        <f t="shared" si="286"/>
        <v>434.18</v>
      </c>
      <c r="R496" s="71">
        <f t="shared" si="286"/>
        <v>434.18</v>
      </c>
      <c r="S496" s="71">
        <f t="shared" si="286"/>
        <v>434.18</v>
      </c>
      <c r="T496" s="71">
        <f t="shared" si="286"/>
        <v>434.18</v>
      </c>
      <c r="U496" s="71">
        <f t="shared" si="286"/>
        <v>434.18</v>
      </c>
      <c r="V496" s="71">
        <f t="shared" si="286"/>
        <v>434.18</v>
      </c>
      <c r="W496" s="71">
        <f t="shared" si="286"/>
        <v>434.18</v>
      </c>
      <c r="X496" s="71">
        <f t="shared" si="286"/>
        <v>434.18</v>
      </c>
      <c r="Y496" s="71">
        <f t="shared" si="286"/>
        <v>434.18</v>
      </c>
      <c r="Z496" s="71">
        <f t="shared" si="286"/>
        <v>434.18</v>
      </c>
      <c r="AA496" s="71">
        <f t="shared" si="286"/>
        <v>434.18</v>
      </c>
    </row>
    <row r="497" spans="1:27" ht="12.75" hidden="1" customHeight="1" outlineLevel="1" x14ac:dyDescent="0.2">
      <c r="A497" s="163" t="s">
        <v>2892</v>
      </c>
      <c r="B497" s="94" t="s">
        <v>83</v>
      </c>
      <c r="C497" s="70" t="s">
        <v>79</v>
      </c>
      <c r="D497" s="71">
        <v>4.95</v>
      </c>
      <c r="E497" s="71">
        <v>4.95</v>
      </c>
      <c r="F497" s="71">
        <v>4.95</v>
      </c>
      <c r="G497" s="71">
        <v>4.95</v>
      </c>
      <c r="H497" s="71">
        <v>4.95</v>
      </c>
      <c r="I497" s="71">
        <v>4.95</v>
      </c>
      <c r="J497" s="71">
        <v>4.95</v>
      </c>
      <c r="K497" s="71">
        <v>4.95</v>
      </c>
      <c r="L497" s="71">
        <v>4.95</v>
      </c>
      <c r="M497" s="71">
        <v>4.95</v>
      </c>
      <c r="N497" s="71">
        <v>4.95</v>
      </c>
      <c r="O497" s="71">
        <v>4.95</v>
      </c>
      <c r="P497" s="71">
        <v>4.95</v>
      </c>
      <c r="Q497" s="71">
        <v>4.95</v>
      </c>
      <c r="R497" s="71">
        <v>4.95</v>
      </c>
      <c r="S497" s="71">
        <v>4.95</v>
      </c>
      <c r="T497" s="71">
        <v>4.95</v>
      </c>
      <c r="U497" s="71">
        <v>4.95</v>
      </c>
      <c r="V497" s="71">
        <v>4.95</v>
      </c>
      <c r="W497" s="71">
        <v>4.95</v>
      </c>
      <c r="X497" s="71">
        <v>4.95</v>
      </c>
      <c r="Y497" s="71">
        <v>4.95</v>
      </c>
      <c r="Z497" s="71">
        <v>4.95</v>
      </c>
      <c r="AA497" s="71">
        <v>4.95</v>
      </c>
    </row>
    <row r="498" spans="1:27" ht="12.75" hidden="1" customHeight="1" outlineLevel="1" x14ac:dyDescent="0.2">
      <c r="A498" s="163" t="s">
        <v>2893</v>
      </c>
      <c r="B498" s="94" t="s">
        <v>81</v>
      </c>
      <c r="C498" s="70" t="s">
        <v>79</v>
      </c>
      <c r="D498" s="71">
        <f>$D$11</f>
        <v>110.23</v>
      </c>
      <c r="E498" s="71">
        <f t="shared" ref="E498:AA498" si="287">$D$11</f>
        <v>110.23</v>
      </c>
      <c r="F498" s="71">
        <f t="shared" si="287"/>
        <v>110.23</v>
      </c>
      <c r="G498" s="71">
        <f t="shared" si="287"/>
        <v>110.23</v>
      </c>
      <c r="H498" s="71">
        <f t="shared" si="287"/>
        <v>110.23</v>
      </c>
      <c r="I498" s="71">
        <f t="shared" si="287"/>
        <v>110.23</v>
      </c>
      <c r="J498" s="71">
        <f t="shared" si="287"/>
        <v>110.23</v>
      </c>
      <c r="K498" s="71">
        <f t="shared" si="287"/>
        <v>110.23</v>
      </c>
      <c r="L498" s="71">
        <f t="shared" si="287"/>
        <v>110.23</v>
      </c>
      <c r="M498" s="71">
        <f t="shared" si="287"/>
        <v>110.23</v>
      </c>
      <c r="N498" s="71">
        <f t="shared" si="287"/>
        <v>110.23</v>
      </c>
      <c r="O498" s="71">
        <f t="shared" si="287"/>
        <v>110.23</v>
      </c>
      <c r="P498" s="71">
        <f t="shared" si="287"/>
        <v>110.23</v>
      </c>
      <c r="Q498" s="71">
        <f t="shared" si="287"/>
        <v>110.23</v>
      </c>
      <c r="R498" s="71">
        <f t="shared" si="287"/>
        <v>110.23</v>
      </c>
      <c r="S498" s="71">
        <f t="shared" si="287"/>
        <v>110.23</v>
      </c>
      <c r="T498" s="71">
        <f t="shared" si="287"/>
        <v>110.23</v>
      </c>
      <c r="U498" s="71">
        <f t="shared" si="287"/>
        <v>110.23</v>
      </c>
      <c r="V498" s="71">
        <f t="shared" si="287"/>
        <v>110.23</v>
      </c>
      <c r="W498" s="71">
        <f t="shared" si="287"/>
        <v>110.23</v>
      </c>
      <c r="X498" s="71">
        <f t="shared" si="287"/>
        <v>110.23</v>
      </c>
      <c r="Y498" s="71">
        <f t="shared" si="287"/>
        <v>110.23</v>
      </c>
      <c r="Z498" s="71">
        <f t="shared" si="287"/>
        <v>110.23</v>
      </c>
      <c r="AA498" s="71">
        <f t="shared" si="287"/>
        <v>110.23</v>
      </c>
    </row>
    <row r="499" spans="1:27" collapsed="1" x14ac:dyDescent="0.2">
      <c r="A499" s="162" t="s">
        <v>2894</v>
      </c>
      <c r="B499" s="54" t="str">
        <f>"04"&amp;"."&amp;$B$801&amp;"."&amp;$B$802</f>
        <v>04.05.2023</v>
      </c>
      <c r="C499" s="134" t="s">
        <v>76</v>
      </c>
      <c r="D499" s="135">
        <f>ROUND(((D500+D501+D503+D502)/1000),5)</f>
        <v>1.7293099999999999</v>
      </c>
      <c r="E499" s="135">
        <f>ROUND(((E500+E501+E503+E502)/1000),5)</f>
        <v>1.6261699999999999</v>
      </c>
      <c r="F499" s="135">
        <f>ROUND(((F500+F501+F503+F502)/1000),5)</f>
        <v>1.5511900000000001</v>
      </c>
      <c r="G499" s="135">
        <f t="shared" ref="G499:AA499" si="288">ROUND(((G500+G501+G503+G502)/1000),5)</f>
        <v>1.53291</v>
      </c>
      <c r="H499" s="135">
        <f t="shared" si="288"/>
        <v>1.58616</v>
      </c>
      <c r="I499" s="135">
        <f t="shared" si="288"/>
        <v>1.6359399999999999</v>
      </c>
      <c r="J499" s="135">
        <f t="shared" si="288"/>
        <v>1.8401099999999999</v>
      </c>
      <c r="K499" s="135">
        <f t="shared" si="288"/>
        <v>2.1347499999999999</v>
      </c>
      <c r="L499" s="135">
        <f t="shared" si="288"/>
        <v>2.2385999999999999</v>
      </c>
      <c r="M499" s="135">
        <f t="shared" si="288"/>
        <v>2.4274800000000001</v>
      </c>
      <c r="N499" s="135">
        <f t="shared" si="288"/>
        <v>2.4489000000000001</v>
      </c>
      <c r="O499" s="135">
        <f t="shared" si="288"/>
        <v>2.47607</v>
      </c>
      <c r="P499" s="135">
        <f t="shared" si="288"/>
        <v>2.4783300000000001</v>
      </c>
      <c r="Q499" s="135">
        <f t="shared" si="288"/>
        <v>2.49234</v>
      </c>
      <c r="R499" s="135">
        <f t="shared" si="288"/>
        <v>2.4651900000000002</v>
      </c>
      <c r="S499" s="135">
        <f t="shared" si="288"/>
        <v>2.4231699999999998</v>
      </c>
      <c r="T499" s="135">
        <f t="shared" si="288"/>
        <v>2.37107</v>
      </c>
      <c r="U499" s="135">
        <f t="shared" si="288"/>
        <v>2.32721</v>
      </c>
      <c r="V499" s="135">
        <f t="shared" si="288"/>
        <v>2.3084899999999999</v>
      </c>
      <c r="W499" s="135">
        <f t="shared" si="288"/>
        <v>2.3809999999999998</v>
      </c>
      <c r="X499" s="135">
        <f t="shared" si="288"/>
        <v>2.5072000000000001</v>
      </c>
      <c r="Y499" s="135">
        <f t="shared" si="288"/>
        <v>2.4448599999999998</v>
      </c>
      <c r="Z499" s="135">
        <f t="shared" si="288"/>
        <v>2.1823800000000002</v>
      </c>
      <c r="AA499" s="135">
        <f t="shared" si="288"/>
        <v>2.0066099999999998</v>
      </c>
    </row>
    <row r="500" spans="1:27" ht="12.75" hidden="1" customHeight="1" outlineLevel="1" x14ac:dyDescent="0.2">
      <c r="A500" s="163" t="s">
        <v>2895</v>
      </c>
      <c r="B500" s="94" t="s">
        <v>238</v>
      </c>
      <c r="C500" s="70" t="s">
        <v>79</v>
      </c>
      <c r="D500" s="71">
        <v>1179.95</v>
      </c>
      <c r="E500" s="71">
        <v>1076.81</v>
      </c>
      <c r="F500" s="71">
        <v>1001.83</v>
      </c>
      <c r="G500" s="71">
        <v>983.55</v>
      </c>
      <c r="H500" s="71">
        <v>1036.8</v>
      </c>
      <c r="I500" s="71">
        <v>1086.58</v>
      </c>
      <c r="J500" s="71">
        <v>1290.75</v>
      </c>
      <c r="K500" s="71">
        <v>1585.39</v>
      </c>
      <c r="L500" s="71">
        <v>1689.24</v>
      </c>
      <c r="M500" s="71">
        <v>1878.12</v>
      </c>
      <c r="N500" s="71">
        <v>1899.54</v>
      </c>
      <c r="O500" s="71">
        <v>1926.71</v>
      </c>
      <c r="P500" s="71">
        <v>1928.97</v>
      </c>
      <c r="Q500" s="71">
        <v>1942.98</v>
      </c>
      <c r="R500" s="71">
        <v>1915.83</v>
      </c>
      <c r="S500" s="71">
        <v>1873.81</v>
      </c>
      <c r="T500" s="71">
        <v>1821.71</v>
      </c>
      <c r="U500" s="71">
        <v>1777.85</v>
      </c>
      <c r="V500" s="71">
        <v>1759.13</v>
      </c>
      <c r="W500" s="71">
        <v>1831.64</v>
      </c>
      <c r="X500" s="71">
        <v>1957.84</v>
      </c>
      <c r="Y500" s="71">
        <v>1895.5</v>
      </c>
      <c r="Z500" s="71">
        <v>1633.02</v>
      </c>
      <c r="AA500" s="71">
        <v>1457.25</v>
      </c>
    </row>
    <row r="501" spans="1:27" ht="12.75" hidden="1" customHeight="1" outlineLevel="1" x14ac:dyDescent="0.2">
      <c r="A501" s="163" t="s">
        <v>2896</v>
      </c>
      <c r="B501" s="94" t="s">
        <v>90</v>
      </c>
      <c r="C501" s="70" t="s">
        <v>79</v>
      </c>
      <c r="D501" s="71">
        <f>$D$486</f>
        <v>434.18</v>
      </c>
      <c r="E501" s="71">
        <f t="shared" ref="E501:AA501" si="289">$D$486</f>
        <v>434.18</v>
      </c>
      <c r="F501" s="71">
        <f t="shared" si="289"/>
        <v>434.18</v>
      </c>
      <c r="G501" s="71">
        <f t="shared" si="289"/>
        <v>434.18</v>
      </c>
      <c r="H501" s="71">
        <f t="shared" si="289"/>
        <v>434.18</v>
      </c>
      <c r="I501" s="71">
        <f t="shared" si="289"/>
        <v>434.18</v>
      </c>
      <c r="J501" s="71">
        <f t="shared" si="289"/>
        <v>434.18</v>
      </c>
      <c r="K501" s="71">
        <f t="shared" si="289"/>
        <v>434.18</v>
      </c>
      <c r="L501" s="71">
        <f t="shared" si="289"/>
        <v>434.18</v>
      </c>
      <c r="M501" s="71">
        <f t="shared" si="289"/>
        <v>434.18</v>
      </c>
      <c r="N501" s="71">
        <f t="shared" si="289"/>
        <v>434.18</v>
      </c>
      <c r="O501" s="71">
        <f t="shared" si="289"/>
        <v>434.18</v>
      </c>
      <c r="P501" s="71">
        <f t="shared" si="289"/>
        <v>434.18</v>
      </c>
      <c r="Q501" s="71">
        <f t="shared" si="289"/>
        <v>434.18</v>
      </c>
      <c r="R501" s="71">
        <f t="shared" si="289"/>
        <v>434.18</v>
      </c>
      <c r="S501" s="71">
        <f t="shared" si="289"/>
        <v>434.18</v>
      </c>
      <c r="T501" s="71">
        <f t="shared" si="289"/>
        <v>434.18</v>
      </c>
      <c r="U501" s="71">
        <f t="shared" si="289"/>
        <v>434.18</v>
      </c>
      <c r="V501" s="71">
        <f t="shared" si="289"/>
        <v>434.18</v>
      </c>
      <c r="W501" s="71">
        <f t="shared" si="289"/>
        <v>434.18</v>
      </c>
      <c r="X501" s="71">
        <f t="shared" si="289"/>
        <v>434.18</v>
      </c>
      <c r="Y501" s="71">
        <f t="shared" si="289"/>
        <v>434.18</v>
      </c>
      <c r="Z501" s="71">
        <f t="shared" si="289"/>
        <v>434.18</v>
      </c>
      <c r="AA501" s="71">
        <f t="shared" si="289"/>
        <v>434.18</v>
      </c>
    </row>
    <row r="502" spans="1:27" ht="12.75" hidden="1" customHeight="1" outlineLevel="1" x14ac:dyDescent="0.2">
      <c r="A502" s="163" t="s">
        <v>2897</v>
      </c>
      <c r="B502" s="94" t="s">
        <v>83</v>
      </c>
      <c r="C502" s="70" t="s">
        <v>79</v>
      </c>
      <c r="D502" s="71">
        <v>4.95</v>
      </c>
      <c r="E502" s="71">
        <v>4.95</v>
      </c>
      <c r="F502" s="71">
        <v>4.95</v>
      </c>
      <c r="G502" s="71">
        <v>4.95</v>
      </c>
      <c r="H502" s="71">
        <v>4.95</v>
      </c>
      <c r="I502" s="71">
        <v>4.95</v>
      </c>
      <c r="J502" s="71">
        <v>4.95</v>
      </c>
      <c r="K502" s="71">
        <v>4.95</v>
      </c>
      <c r="L502" s="71">
        <v>4.95</v>
      </c>
      <c r="M502" s="71">
        <v>4.95</v>
      </c>
      <c r="N502" s="71">
        <v>4.95</v>
      </c>
      <c r="O502" s="71">
        <v>4.95</v>
      </c>
      <c r="P502" s="71">
        <v>4.95</v>
      </c>
      <c r="Q502" s="71">
        <v>4.95</v>
      </c>
      <c r="R502" s="71">
        <v>4.95</v>
      </c>
      <c r="S502" s="71">
        <v>4.95</v>
      </c>
      <c r="T502" s="71">
        <v>4.95</v>
      </c>
      <c r="U502" s="71">
        <v>4.95</v>
      </c>
      <c r="V502" s="71">
        <v>4.95</v>
      </c>
      <c r="W502" s="71">
        <v>4.95</v>
      </c>
      <c r="X502" s="71">
        <v>4.95</v>
      </c>
      <c r="Y502" s="71">
        <v>4.95</v>
      </c>
      <c r="Z502" s="71">
        <v>4.95</v>
      </c>
      <c r="AA502" s="71">
        <v>4.95</v>
      </c>
    </row>
    <row r="503" spans="1:27" ht="12.75" hidden="1" customHeight="1" outlineLevel="1" x14ac:dyDescent="0.2">
      <c r="A503" s="163" t="s">
        <v>2898</v>
      </c>
      <c r="B503" s="94" t="s">
        <v>81</v>
      </c>
      <c r="C503" s="70" t="s">
        <v>79</v>
      </c>
      <c r="D503" s="71">
        <f>$D$11</f>
        <v>110.23</v>
      </c>
      <c r="E503" s="71">
        <f t="shared" ref="E503:AA503" si="290">$D$11</f>
        <v>110.23</v>
      </c>
      <c r="F503" s="71">
        <f t="shared" si="290"/>
        <v>110.23</v>
      </c>
      <c r="G503" s="71">
        <f t="shared" si="290"/>
        <v>110.23</v>
      </c>
      <c r="H503" s="71">
        <f t="shared" si="290"/>
        <v>110.23</v>
      </c>
      <c r="I503" s="71">
        <f t="shared" si="290"/>
        <v>110.23</v>
      </c>
      <c r="J503" s="71">
        <f t="shared" si="290"/>
        <v>110.23</v>
      </c>
      <c r="K503" s="71">
        <f t="shared" si="290"/>
        <v>110.23</v>
      </c>
      <c r="L503" s="71">
        <f t="shared" si="290"/>
        <v>110.23</v>
      </c>
      <c r="M503" s="71">
        <f t="shared" si="290"/>
        <v>110.23</v>
      </c>
      <c r="N503" s="71">
        <f t="shared" si="290"/>
        <v>110.23</v>
      </c>
      <c r="O503" s="71">
        <f t="shared" si="290"/>
        <v>110.23</v>
      </c>
      <c r="P503" s="71">
        <f t="shared" si="290"/>
        <v>110.23</v>
      </c>
      <c r="Q503" s="71">
        <f t="shared" si="290"/>
        <v>110.23</v>
      </c>
      <c r="R503" s="71">
        <f t="shared" si="290"/>
        <v>110.23</v>
      </c>
      <c r="S503" s="71">
        <f t="shared" si="290"/>
        <v>110.23</v>
      </c>
      <c r="T503" s="71">
        <f t="shared" si="290"/>
        <v>110.23</v>
      </c>
      <c r="U503" s="71">
        <f t="shared" si="290"/>
        <v>110.23</v>
      </c>
      <c r="V503" s="71">
        <f t="shared" si="290"/>
        <v>110.23</v>
      </c>
      <c r="W503" s="71">
        <f t="shared" si="290"/>
        <v>110.23</v>
      </c>
      <c r="X503" s="71">
        <f t="shared" si="290"/>
        <v>110.23</v>
      </c>
      <c r="Y503" s="71">
        <f t="shared" si="290"/>
        <v>110.23</v>
      </c>
      <c r="Z503" s="71">
        <f t="shared" si="290"/>
        <v>110.23</v>
      </c>
      <c r="AA503" s="71">
        <f t="shared" si="290"/>
        <v>110.23</v>
      </c>
    </row>
    <row r="504" spans="1:27" collapsed="1" x14ac:dyDescent="0.2">
      <c r="A504" s="162" t="s">
        <v>2899</v>
      </c>
      <c r="B504" s="54" t="str">
        <f>"05"&amp;"."&amp;$B$801&amp;"."&amp;$B$802</f>
        <v>05.05.2023</v>
      </c>
      <c r="C504" s="134" t="s">
        <v>76</v>
      </c>
      <c r="D504" s="135">
        <f>ROUND(((D505+D506+D508+D507)/1000),5)</f>
        <v>1.9279500000000001</v>
      </c>
      <c r="E504" s="135">
        <f>ROUND(((E505+E506+E508+E507)/1000),5)</f>
        <v>1.7413700000000001</v>
      </c>
      <c r="F504" s="135">
        <f>ROUND(((F505+F506+F508+F507)/1000),5)</f>
        <v>1.6660900000000001</v>
      </c>
      <c r="G504" s="135">
        <f t="shared" ref="G504:AA504" si="291">ROUND(((G505+G506+G508+G507)/1000),5)</f>
        <v>1.6429100000000001</v>
      </c>
      <c r="H504" s="135">
        <f t="shared" si="291"/>
        <v>1.6900900000000001</v>
      </c>
      <c r="I504" s="135">
        <f t="shared" si="291"/>
        <v>1.8011699999999999</v>
      </c>
      <c r="J504" s="135">
        <f t="shared" si="291"/>
        <v>1.92465</v>
      </c>
      <c r="K504" s="135">
        <f t="shared" si="291"/>
        <v>2.1550400000000001</v>
      </c>
      <c r="L504" s="135">
        <f t="shared" si="291"/>
        <v>2.3625699999999998</v>
      </c>
      <c r="M504" s="135">
        <f t="shared" si="291"/>
        <v>2.43581</v>
      </c>
      <c r="N504" s="135">
        <f t="shared" si="291"/>
        <v>2.53796</v>
      </c>
      <c r="O504" s="135">
        <f t="shared" si="291"/>
        <v>2.5115500000000002</v>
      </c>
      <c r="P504" s="135">
        <f t="shared" si="291"/>
        <v>2.49498</v>
      </c>
      <c r="Q504" s="135">
        <f t="shared" si="291"/>
        <v>2.5100899999999999</v>
      </c>
      <c r="R504" s="135">
        <f t="shared" si="291"/>
        <v>2.4947400000000002</v>
      </c>
      <c r="S504" s="135">
        <f t="shared" si="291"/>
        <v>2.4582299999999999</v>
      </c>
      <c r="T504" s="135">
        <f t="shared" si="291"/>
        <v>2.4286300000000001</v>
      </c>
      <c r="U504" s="135">
        <f t="shared" si="291"/>
        <v>2.4208799999999999</v>
      </c>
      <c r="V504" s="135">
        <f t="shared" si="291"/>
        <v>2.4235500000000001</v>
      </c>
      <c r="W504" s="135">
        <f t="shared" si="291"/>
        <v>2.43222</v>
      </c>
      <c r="X504" s="135">
        <f t="shared" si="291"/>
        <v>2.5465800000000001</v>
      </c>
      <c r="Y504" s="135">
        <f t="shared" si="291"/>
        <v>2.4983499999999998</v>
      </c>
      <c r="Z504" s="135">
        <f t="shared" si="291"/>
        <v>2.36503</v>
      </c>
      <c r="AA504" s="135">
        <f t="shared" si="291"/>
        <v>2.1553100000000001</v>
      </c>
    </row>
    <row r="505" spans="1:27" ht="12.75" hidden="1" customHeight="1" outlineLevel="1" x14ac:dyDescent="0.2">
      <c r="A505" s="163" t="s">
        <v>2900</v>
      </c>
      <c r="B505" s="94" t="s">
        <v>238</v>
      </c>
      <c r="C505" s="70" t="s">
        <v>79</v>
      </c>
      <c r="D505" s="71">
        <v>1378.59</v>
      </c>
      <c r="E505" s="71">
        <v>1192.01</v>
      </c>
      <c r="F505" s="71">
        <v>1116.73</v>
      </c>
      <c r="G505" s="71">
        <v>1093.55</v>
      </c>
      <c r="H505" s="71">
        <v>1140.73</v>
      </c>
      <c r="I505" s="71">
        <v>1251.81</v>
      </c>
      <c r="J505" s="71">
        <v>1375.29</v>
      </c>
      <c r="K505" s="71">
        <v>1605.68</v>
      </c>
      <c r="L505" s="71">
        <v>1813.21</v>
      </c>
      <c r="M505" s="71">
        <v>1886.45</v>
      </c>
      <c r="N505" s="71">
        <v>1988.6</v>
      </c>
      <c r="O505" s="71">
        <v>1962.19</v>
      </c>
      <c r="P505" s="71">
        <v>1945.62</v>
      </c>
      <c r="Q505" s="71">
        <v>1960.73</v>
      </c>
      <c r="R505" s="71">
        <v>1945.38</v>
      </c>
      <c r="S505" s="71">
        <v>1908.87</v>
      </c>
      <c r="T505" s="71">
        <v>1879.27</v>
      </c>
      <c r="U505" s="71">
        <v>1871.52</v>
      </c>
      <c r="V505" s="71">
        <v>1874.19</v>
      </c>
      <c r="W505" s="71">
        <v>1882.86</v>
      </c>
      <c r="X505" s="71">
        <v>1997.22</v>
      </c>
      <c r="Y505" s="71">
        <v>1948.99</v>
      </c>
      <c r="Z505" s="71">
        <v>1815.67</v>
      </c>
      <c r="AA505" s="71">
        <v>1605.95</v>
      </c>
    </row>
    <row r="506" spans="1:27" ht="12.75" hidden="1" customHeight="1" outlineLevel="1" x14ac:dyDescent="0.2">
      <c r="A506" s="163" t="s">
        <v>2901</v>
      </c>
      <c r="B506" s="94" t="s">
        <v>90</v>
      </c>
      <c r="C506" s="70" t="s">
        <v>79</v>
      </c>
      <c r="D506" s="71">
        <f>$D$486</f>
        <v>434.18</v>
      </c>
      <c r="E506" s="71">
        <f t="shared" ref="E506:AA506" si="292">$D$486</f>
        <v>434.18</v>
      </c>
      <c r="F506" s="71">
        <f t="shared" si="292"/>
        <v>434.18</v>
      </c>
      <c r="G506" s="71">
        <f t="shared" si="292"/>
        <v>434.18</v>
      </c>
      <c r="H506" s="71">
        <f t="shared" si="292"/>
        <v>434.18</v>
      </c>
      <c r="I506" s="71">
        <f t="shared" si="292"/>
        <v>434.18</v>
      </c>
      <c r="J506" s="71">
        <f t="shared" si="292"/>
        <v>434.18</v>
      </c>
      <c r="K506" s="71">
        <f t="shared" si="292"/>
        <v>434.18</v>
      </c>
      <c r="L506" s="71">
        <f t="shared" si="292"/>
        <v>434.18</v>
      </c>
      <c r="M506" s="71">
        <f t="shared" si="292"/>
        <v>434.18</v>
      </c>
      <c r="N506" s="71">
        <f t="shared" si="292"/>
        <v>434.18</v>
      </c>
      <c r="O506" s="71">
        <f t="shared" si="292"/>
        <v>434.18</v>
      </c>
      <c r="P506" s="71">
        <f t="shared" si="292"/>
        <v>434.18</v>
      </c>
      <c r="Q506" s="71">
        <f t="shared" si="292"/>
        <v>434.18</v>
      </c>
      <c r="R506" s="71">
        <f t="shared" si="292"/>
        <v>434.18</v>
      </c>
      <c r="S506" s="71">
        <f t="shared" si="292"/>
        <v>434.18</v>
      </c>
      <c r="T506" s="71">
        <f t="shared" si="292"/>
        <v>434.18</v>
      </c>
      <c r="U506" s="71">
        <f t="shared" si="292"/>
        <v>434.18</v>
      </c>
      <c r="V506" s="71">
        <f t="shared" si="292"/>
        <v>434.18</v>
      </c>
      <c r="W506" s="71">
        <f t="shared" si="292"/>
        <v>434.18</v>
      </c>
      <c r="X506" s="71">
        <f t="shared" si="292"/>
        <v>434.18</v>
      </c>
      <c r="Y506" s="71">
        <f t="shared" si="292"/>
        <v>434.18</v>
      </c>
      <c r="Z506" s="71">
        <f t="shared" si="292"/>
        <v>434.18</v>
      </c>
      <c r="AA506" s="71">
        <f t="shared" si="292"/>
        <v>434.18</v>
      </c>
    </row>
    <row r="507" spans="1:27" ht="12.75" hidden="1" customHeight="1" outlineLevel="1" x14ac:dyDescent="0.2">
      <c r="A507" s="163" t="s">
        <v>2902</v>
      </c>
      <c r="B507" s="94" t="s">
        <v>83</v>
      </c>
      <c r="C507" s="70" t="s">
        <v>79</v>
      </c>
      <c r="D507" s="71">
        <v>4.95</v>
      </c>
      <c r="E507" s="71">
        <v>4.95</v>
      </c>
      <c r="F507" s="71">
        <v>4.95</v>
      </c>
      <c r="G507" s="71">
        <v>4.95</v>
      </c>
      <c r="H507" s="71">
        <v>4.95</v>
      </c>
      <c r="I507" s="71">
        <v>4.95</v>
      </c>
      <c r="J507" s="71">
        <v>4.95</v>
      </c>
      <c r="K507" s="71">
        <v>4.95</v>
      </c>
      <c r="L507" s="71">
        <v>4.95</v>
      </c>
      <c r="M507" s="71">
        <v>4.95</v>
      </c>
      <c r="N507" s="71">
        <v>4.95</v>
      </c>
      <c r="O507" s="71">
        <v>4.95</v>
      </c>
      <c r="P507" s="71">
        <v>4.95</v>
      </c>
      <c r="Q507" s="71">
        <v>4.95</v>
      </c>
      <c r="R507" s="71">
        <v>4.95</v>
      </c>
      <c r="S507" s="71">
        <v>4.95</v>
      </c>
      <c r="T507" s="71">
        <v>4.95</v>
      </c>
      <c r="U507" s="71">
        <v>4.95</v>
      </c>
      <c r="V507" s="71">
        <v>4.95</v>
      </c>
      <c r="W507" s="71">
        <v>4.95</v>
      </c>
      <c r="X507" s="71">
        <v>4.95</v>
      </c>
      <c r="Y507" s="71">
        <v>4.95</v>
      </c>
      <c r="Z507" s="71">
        <v>4.95</v>
      </c>
      <c r="AA507" s="71">
        <v>4.95</v>
      </c>
    </row>
    <row r="508" spans="1:27" ht="12.75" hidden="1" customHeight="1" outlineLevel="1" x14ac:dyDescent="0.2">
      <c r="A508" s="163" t="s">
        <v>2903</v>
      </c>
      <c r="B508" s="94" t="s">
        <v>81</v>
      </c>
      <c r="C508" s="70" t="s">
        <v>79</v>
      </c>
      <c r="D508" s="71">
        <f>$D$11</f>
        <v>110.23</v>
      </c>
      <c r="E508" s="71">
        <f t="shared" ref="E508:AA508" si="293">$D$11</f>
        <v>110.23</v>
      </c>
      <c r="F508" s="71">
        <f t="shared" si="293"/>
        <v>110.23</v>
      </c>
      <c r="G508" s="71">
        <f t="shared" si="293"/>
        <v>110.23</v>
      </c>
      <c r="H508" s="71">
        <f t="shared" si="293"/>
        <v>110.23</v>
      </c>
      <c r="I508" s="71">
        <f t="shared" si="293"/>
        <v>110.23</v>
      </c>
      <c r="J508" s="71">
        <f t="shared" si="293"/>
        <v>110.23</v>
      </c>
      <c r="K508" s="71">
        <f t="shared" si="293"/>
        <v>110.23</v>
      </c>
      <c r="L508" s="71">
        <f t="shared" si="293"/>
        <v>110.23</v>
      </c>
      <c r="M508" s="71">
        <f t="shared" si="293"/>
        <v>110.23</v>
      </c>
      <c r="N508" s="71">
        <f t="shared" si="293"/>
        <v>110.23</v>
      </c>
      <c r="O508" s="71">
        <f t="shared" si="293"/>
        <v>110.23</v>
      </c>
      <c r="P508" s="71">
        <f t="shared" si="293"/>
        <v>110.23</v>
      </c>
      <c r="Q508" s="71">
        <f t="shared" si="293"/>
        <v>110.23</v>
      </c>
      <c r="R508" s="71">
        <f t="shared" si="293"/>
        <v>110.23</v>
      </c>
      <c r="S508" s="71">
        <f t="shared" si="293"/>
        <v>110.23</v>
      </c>
      <c r="T508" s="71">
        <f t="shared" si="293"/>
        <v>110.23</v>
      </c>
      <c r="U508" s="71">
        <f t="shared" si="293"/>
        <v>110.23</v>
      </c>
      <c r="V508" s="71">
        <f t="shared" si="293"/>
        <v>110.23</v>
      </c>
      <c r="W508" s="71">
        <f t="shared" si="293"/>
        <v>110.23</v>
      </c>
      <c r="X508" s="71">
        <f t="shared" si="293"/>
        <v>110.23</v>
      </c>
      <c r="Y508" s="71">
        <f t="shared" si="293"/>
        <v>110.23</v>
      </c>
      <c r="Z508" s="71">
        <f t="shared" si="293"/>
        <v>110.23</v>
      </c>
      <c r="AA508" s="71">
        <f t="shared" si="293"/>
        <v>110.23</v>
      </c>
    </row>
    <row r="509" spans="1:27" collapsed="1" x14ac:dyDescent="0.2">
      <c r="A509" s="162" t="s">
        <v>2904</v>
      </c>
      <c r="B509" s="54" t="str">
        <f>"06"&amp;"."&amp;$B$801&amp;"."&amp;$B$802</f>
        <v>06.05.2023</v>
      </c>
      <c r="C509" s="134" t="s">
        <v>76</v>
      </c>
      <c r="D509" s="135">
        <f>ROUND(((D510+D511+D513+D512)/1000),5)</f>
        <v>2.0493000000000001</v>
      </c>
      <c r="E509" s="135">
        <f>ROUND(((E510+E511+E513+E512)/1000),5)</f>
        <v>1.9729699999999999</v>
      </c>
      <c r="F509" s="135">
        <f>ROUND(((F510+F511+F513+F512)/1000),5)</f>
        <v>1.8579699999999999</v>
      </c>
      <c r="G509" s="135">
        <f t="shared" ref="G509:AA509" si="294">ROUND(((G510+G511+G513+G512)/1000),5)</f>
        <v>1.74491</v>
      </c>
      <c r="H509" s="135">
        <f t="shared" si="294"/>
        <v>1.74255</v>
      </c>
      <c r="I509" s="135">
        <f t="shared" si="294"/>
        <v>1.8366499999999999</v>
      </c>
      <c r="J509" s="135">
        <f t="shared" si="294"/>
        <v>1.8832800000000001</v>
      </c>
      <c r="K509" s="135">
        <f t="shared" si="294"/>
        <v>1.99865</v>
      </c>
      <c r="L509" s="135">
        <f t="shared" si="294"/>
        <v>2.29373</v>
      </c>
      <c r="M509" s="135">
        <f t="shared" si="294"/>
        <v>2.4438300000000002</v>
      </c>
      <c r="N509" s="135">
        <f t="shared" si="294"/>
        <v>2.5233300000000001</v>
      </c>
      <c r="O509" s="135">
        <f t="shared" si="294"/>
        <v>2.50163</v>
      </c>
      <c r="P509" s="135">
        <f t="shared" si="294"/>
        <v>2.4463599999999999</v>
      </c>
      <c r="Q509" s="135">
        <f t="shared" si="294"/>
        <v>2.4447700000000001</v>
      </c>
      <c r="R509" s="135">
        <f t="shared" si="294"/>
        <v>2.42719</v>
      </c>
      <c r="S509" s="135">
        <f t="shared" si="294"/>
        <v>2.4222899999999998</v>
      </c>
      <c r="T509" s="135">
        <f t="shared" si="294"/>
        <v>2.3906000000000001</v>
      </c>
      <c r="U509" s="135">
        <f t="shared" si="294"/>
        <v>2.3627099999999999</v>
      </c>
      <c r="V509" s="135">
        <f t="shared" si="294"/>
        <v>2.3597199999999998</v>
      </c>
      <c r="W509" s="135">
        <f t="shared" si="294"/>
        <v>2.40035</v>
      </c>
      <c r="X509" s="135">
        <f t="shared" si="294"/>
        <v>2.5636100000000002</v>
      </c>
      <c r="Y509" s="135">
        <f t="shared" si="294"/>
        <v>2.5420099999999999</v>
      </c>
      <c r="Z509" s="135">
        <f t="shared" si="294"/>
        <v>2.3427799999999999</v>
      </c>
      <c r="AA509" s="135">
        <f t="shared" si="294"/>
        <v>2.1798600000000001</v>
      </c>
    </row>
    <row r="510" spans="1:27" ht="12.75" hidden="1" customHeight="1" outlineLevel="1" x14ac:dyDescent="0.2">
      <c r="A510" s="163" t="s">
        <v>2905</v>
      </c>
      <c r="B510" s="94" t="s">
        <v>238</v>
      </c>
      <c r="C510" s="70" t="s">
        <v>79</v>
      </c>
      <c r="D510" s="71">
        <v>1499.94</v>
      </c>
      <c r="E510" s="71">
        <v>1423.61</v>
      </c>
      <c r="F510" s="71">
        <v>1308.6099999999999</v>
      </c>
      <c r="G510" s="71">
        <v>1195.55</v>
      </c>
      <c r="H510" s="71">
        <v>1193.19</v>
      </c>
      <c r="I510" s="71">
        <v>1287.29</v>
      </c>
      <c r="J510" s="71">
        <v>1333.92</v>
      </c>
      <c r="K510" s="71">
        <v>1449.29</v>
      </c>
      <c r="L510" s="71">
        <v>1744.37</v>
      </c>
      <c r="M510" s="71">
        <v>1894.47</v>
      </c>
      <c r="N510" s="71">
        <v>1973.97</v>
      </c>
      <c r="O510" s="71">
        <v>1952.27</v>
      </c>
      <c r="P510" s="71">
        <v>1897</v>
      </c>
      <c r="Q510" s="71">
        <v>1895.41</v>
      </c>
      <c r="R510" s="71">
        <v>1877.83</v>
      </c>
      <c r="S510" s="71">
        <v>1872.93</v>
      </c>
      <c r="T510" s="71">
        <v>1841.24</v>
      </c>
      <c r="U510" s="71">
        <v>1813.35</v>
      </c>
      <c r="V510" s="71">
        <v>1810.36</v>
      </c>
      <c r="W510" s="71">
        <v>1850.99</v>
      </c>
      <c r="X510" s="71">
        <v>2014.25</v>
      </c>
      <c r="Y510" s="71">
        <v>1992.65</v>
      </c>
      <c r="Z510" s="71">
        <v>1793.42</v>
      </c>
      <c r="AA510" s="71">
        <v>1630.5</v>
      </c>
    </row>
    <row r="511" spans="1:27" ht="12.75" hidden="1" customHeight="1" outlineLevel="1" x14ac:dyDescent="0.2">
      <c r="A511" s="163" t="s">
        <v>2906</v>
      </c>
      <c r="B511" s="94" t="s">
        <v>90</v>
      </c>
      <c r="C511" s="70" t="s">
        <v>79</v>
      </c>
      <c r="D511" s="71">
        <f>$D$486</f>
        <v>434.18</v>
      </c>
      <c r="E511" s="71">
        <f t="shared" ref="E511:AA511" si="295">$D$486</f>
        <v>434.18</v>
      </c>
      <c r="F511" s="71">
        <f t="shared" si="295"/>
        <v>434.18</v>
      </c>
      <c r="G511" s="71">
        <f t="shared" si="295"/>
        <v>434.18</v>
      </c>
      <c r="H511" s="71">
        <f t="shared" si="295"/>
        <v>434.18</v>
      </c>
      <c r="I511" s="71">
        <f t="shared" si="295"/>
        <v>434.18</v>
      </c>
      <c r="J511" s="71">
        <f t="shared" si="295"/>
        <v>434.18</v>
      </c>
      <c r="K511" s="71">
        <f t="shared" si="295"/>
        <v>434.18</v>
      </c>
      <c r="L511" s="71">
        <f t="shared" si="295"/>
        <v>434.18</v>
      </c>
      <c r="M511" s="71">
        <f t="shared" si="295"/>
        <v>434.18</v>
      </c>
      <c r="N511" s="71">
        <f t="shared" si="295"/>
        <v>434.18</v>
      </c>
      <c r="O511" s="71">
        <f t="shared" si="295"/>
        <v>434.18</v>
      </c>
      <c r="P511" s="71">
        <f t="shared" si="295"/>
        <v>434.18</v>
      </c>
      <c r="Q511" s="71">
        <f t="shared" si="295"/>
        <v>434.18</v>
      </c>
      <c r="R511" s="71">
        <f t="shared" si="295"/>
        <v>434.18</v>
      </c>
      <c r="S511" s="71">
        <f t="shared" si="295"/>
        <v>434.18</v>
      </c>
      <c r="T511" s="71">
        <f t="shared" si="295"/>
        <v>434.18</v>
      </c>
      <c r="U511" s="71">
        <f t="shared" si="295"/>
        <v>434.18</v>
      </c>
      <c r="V511" s="71">
        <f t="shared" si="295"/>
        <v>434.18</v>
      </c>
      <c r="W511" s="71">
        <f t="shared" si="295"/>
        <v>434.18</v>
      </c>
      <c r="X511" s="71">
        <f t="shared" si="295"/>
        <v>434.18</v>
      </c>
      <c r="Y511" s="71">
        <f t="shared" si="295"/>
        <v>434.18</v>
      </c>
      <c r="Z511" s="71">
        <f t="shared" si="295"/>
        <v>434.18</v>
      </c>
      <c r="AA511" s="71">
        <f t="shared" si="295"/>
        <v>434.18</v>
      </c>
    </row>
    <row r="512" spans="1:27" ht="12.75" hidden="1" customHeight="1" outlineLevel="1" x14ac:dyDescent="0.2">
      <c r="A512" s="163" t="s">
        <v>2907</v>
      </c>
      <c r="B512" s="94" t="s">
        <v>83</v>
      </c>
      <c r="C512" s="70" t="s">
        <v>79</v>
      </c>
      <c r="D512" s="71">
        <v>4.95</v>
      </c>
      <c r="E512" s="71">
        <v>4.95</v>
      </c>
      <c r="F512" s="71">
        <v>4.95</v>
      </c>
      <c r="G512" s="71">
        <v>4.95</v>
      </c>
      <c r="H512" s="71">
        <v>4.95</v>
      </c>
      <c r="I512" s="71">
        <v>4.95</v>
      </c>
      <c r="J512" s="71">
        <v>4.95</v>
      </c>
      <c r="K512" s="71">
        <v>4.95</v>
      </c>
      <c r="L512" s="71">
        <v>4.95</v>
      </c>
      <c r="M512" s="71">
        <v>4.95</v>
      </c>
      <c r="N512" s="71">
        <v>4.95</v>
      </c>
      <c r="O512" s="71">
        <v>4.95</v>
      </c>
      <c r="P512" s="71">
        <v>4.95</v>
      </c>
      <c r="Q512" s="71">
        <v>4.95</v>
      </c>
      <c r="R512" s="71">
        <v>4.95</v>
      </c>
      <c r="S512" s="71">
        <v>4.95</v>
      </c>
      <c r="T512" s="71">
        <v>4.95</v>
      </c>
      <c r="U512" s="71">
        <v>4.95</v>
      </c>
      <c r="V512" s="71">
        <v>4.95</v>
      </c>
      <c r="W512" s="71">
        <v>4.95</v>
      </c>
      <c r="X512" s="71">
        <v>4.95</v>
      </c>
      <c r="Y512" s="71">
        <v>4.95</v>
      </c>
      <c r="Z512" s="71">
        <v>4.95</v>
      </c>
      <c r="AA512" s="71">
        <v>4.95</v>
      </c>
    </row>
    <row r="513" spans="1:27" ht="12.75" hidden="1" customHeight="1" outlineLevel="1" x14ac:dyDescent="0.2">
      <c r="A513" s="163" t="s">
        <v>2908</v>
      </c>
      <c r="B513" s="94" t="s">
        <v>81</v>
      </c>
      <c r="C513" s="70" t="s">
        <v>79</v>
      </c>
      <c r="D513" s="71">
        <f>$D$11</f>
        <v>110.23</v>
      </c>
      <c r="E513" s="71">
        <f t="shared" ref="E513:AA513" si="296">$D$11</f>
        <v>110.23</v>
      </c>
      <c r="F513" s="71">
        <f t="shared" si="296"/>
        <v>110.23</v>
      </c>
      <c r="G513" s="71">
        <f t="shared" si="296"/>
        <v>110.23</v>
      </c>
      <c r="H513" s="71">
        <f t="shared" si="296"/>
        <v>110.23</v>
      </c>
      <c r="I513" s="71">
        <f t="shared" si="296"/>
        <v>110.23</v>
      </c>
      <c r="J513" s="71">
        <f t="shared" si="296"/>
        <v>110.23</v>
      </c>
      <c r="K513" s="71">
        <f t="shared" si="296"/>
        <v>110.23</v>
      </c>
      <c r="L513" s="71">
        <f t="shared" si="296"/>
        <v>110.23</v>
      </c>
      <c r="M513" s="71">
        <f t="shared" si="296"/>
        <v>110.23</v>
      </c>
      <c r="N513" s="71">
        <f t="shared" si="296"/>
        <v>110.23</v>
      </c>
      <c r="O513" s="71">
        <f t="shared" si="296"/>
        <v>110.23</v>
      </c>
      <c r="P513" s="71">
        <f t="shared" si="296"/>
        <v>110.23</v>
      </c>
      <c r="Q513" s="71">
        <f t="shared" si="296"/>
        <v>110.23</v>
      </c>
      <c r="R513" s="71">
        <f t="shared" si="296"/>
        <v>110.23</v>
      </c>
      <c r="S513" s="71">
        <f t="shared" si="296"/>
        <v>110.23</v>
      </c>
      <c r="T513" s="71">
        <f t="shared" si="296"/>
        <v>110.23</v>
      </c>
      <c r="U513" s="71">
        <f t="shared" si="296"/>
        <v>110.23</v>
      </c>
      <c r="V513" s="71">
        <f t="shared" si="296"/>
        <v>110.23</v>
      </c>
      <c r="W513" s="71">
        <f t="shared" si="296"/>
        <v>110.23</v>
      </c>
      <c r="X513" s="71">
        <f t="shared" si="296"/>
        <v>110.23</v>
      </c>
      <c r="Y513" s="71">
        <f t="shared" si="296"/>
        <v>110.23</v>
      </c>
      <c r="Z513" s="71">
        <f t="shared" si="296"/>
        <v>110.23</v>
      </c>
      <c r="AA513" s="71">
        <f t="shared" si="296"/>
        <v>110.23</v>
      </c>
    </row>
    <row r="514" spans="1:27" collapsed="1" x14ac:dyDescent="0.2">
      <c r="A514" s="162" t="s">
        <v>2909</v>
      </c>
      <c r="B514" s="54" t="str">
        <f>"07"&amp;"."&amp;$B$801&amp;"."&amp;$B$802</f>
        <v>07.05.2023</v>
      </c>
      <c r="C514" s="134" t="s">
        <v>76</v>
      </c>
      <c r="D514" s="135">
        <f>ROUND(((D515+D516+D518+D517)/1000),5)</f>
        <v>2.0126499999999998</v>
      </c>
      <c r="E514" s="135">
        <f>ROUND(((E515+E516+E518+E517)/1000),5)</f>
        <v>1.86558</v>
      </c>
      <c r="F514" s="135">
        <f>ROUND(((F515+F516+F518+F517)/1000),5)</f>
        <v>1.74414</v>
      </c>
      <c r="G514" s="135">
        <f t="shared" ref="G514:AA514" si="297">ROUND(((G515+G516+G518+G517)/1000),5)</f>
        <v>1.6955</v>
      </c>
      <c r="H514" s="135">
        <f t="shared" si="297"/>
        <v>1.67387</v>
      </c>
      <c r="I514" s="135">
        <f t="shared" si="297"/>
        <v>1.6350199999999999</v>
      </c>
      <c r="J514" s="135">
        <f t="shared" si="297"/>
        <v>1.73298</v>
      </c>
      <c r="K514" s="135">
        <f t="shared" si="297"/>
        <v>1.8301400000000001</v>
      </c>
      <c r="L514" s="135">
        <f t="shared" si="297"/>
        <v>2.0112100000000002</v>
      </c>
      <c r="M514" s="135">
        <f t="shared" si="297"/>
        <v>2.1743999999999999</v>
      </c>
      <c r="N514" s="135">
        <f t="shared" si="297"/>
        <v>2.2132000000000001</v>
      </c>
      <c r="O514" s="135">
        <f t="shared" si="297"/>
        <v>2.2234799999999999</v>
      </c>
      <c r="P514" s="135">
        <f t="shared" si="297"/>
        <v>2.2176999999999998</v>
      </c>
      <c r="Q514" s="135">
        <f t="shared" si="297"/>
        <v>2.2104200000000001</v>
      </c>
      <c r="R514" s="135">
        <f t="shared" si="297"/>
        <v>2.2001400000000002</v>
      </c>
      <c r="S514" s="135">
        <f t="shared" si="297"/>
        <v>2.19435</v>
      </c>
      <c r="T514" s="135">
        <f t="shared" si="297"/>
        <v>2.1785700000000001</v>
      </c>
      <c r="U514" s="135">
        <f t="shared" si="297"/>
        <v>2.19415</v>
      </c>
      <c r="V514" s="135">
        <f t="shared" si="297"/>
        <v>2.22078</v>
      </c>
      <c r="W514" s="135">
        <f t="shared" si="297"/>
        <v>2.28044</v>
      </c>
      <c r="X514" s="135">
        <f t="shared" si="297"/>
        <v>2.4006599999999998</v>
      </c>
      <c r="Y514" s="135">
        <f t="shared" si="297"/>
        <v>2.4581300000000001</v>
      </c>
      <c r="Z514" s="135">
        <f t="shared" si="297"/>
        <v>2.1985800000000002</v>
      </c>
      <c r="AA514" s="135">
        <f t="shared" si="297"/>
        <v>2.0342500000000001</v>
      </c>
    </row>
    <row r="515" spans="1:27" ht="12.75" hidden="1" customHeight="1" outlineLevel="1" x14ac:dyDescent="0.2">
      <c r="A515" s="163" t="s">
        <v>2910</v>
      </c>
      <c r="B515" s="94" t="s">
        <v>238</v>
      </c>
      <c r="C515" s="70" t="s">
        <v>79</v>
      </c>
      <c r="D515" s="71">
        <v>1463.29</v>
      </c>
      <c r="E515" s="71">
        <v>1316.22</v>
      </c>
      <c r="F515" s="71">
        <v>1194.78</v>
      </c>
      <c r="G515" s="71">
        <v>1146.1400000000001</v>
      </c>
      <c r="H515" s="71">
        <v>1124.51</v>
      </c>
      <c r="I515" s="71">
        <v>1085.6600000000001</v>
      </c>
      <c r="J515" s="71">
        <v>1183.6199999999999</v>
      </c>
      <c r="K515" s="71">
        <v>1280.78</v>
      </c>
      <c r="L515" s="71">
        <v>1461.85</v>
      </c>
      <c r="M515" s="71">
        <v>1625.04</v>
      </c>
      <c r="N515" s="71">
        <v>1663.84</v>
      </c>
      <c r="O515" s="71">
        <v>1674.12</v>
      </c>
      <c r="P515" s="71">
        <v>1668.34</v>
      </c>
      <c r="Q515" s="71">
        <v>1661.06</v>
      </c>
      <c r="R515" s="71">
        <v>1650.78</v>
      </c>
      <c r="S515" s="71">
        <v>1644.99</v>
      </c>
      <c r="T515" s="71">
        <v>1629.21</v>
      </c>
      <c r="U515" s="71">
        <v>1644.79</v>
      </c>
      <c r="V515" s="71">
        <v>1671.42</v>
      </c>
      <c r="W515" s="71">
        <v>1731.08</v>
      </c>
      <c r="X515" s="71">
        <v>1851.3</v>
      </c>
      <c r="Y515" s="71">
        <v>1908.77</v>
      </c>
      <c r="Z515" s="71">
        <v>1649.22</v>
      </c>
      <c r="AA515" s="71">
        <v>1484.89</v>
      </c>
    </row>
    <row r="516" spans="1:27" ht="12.75" hidden="1" customHeight="1" outlineLevel="1" x14ac:dyDescent="0.2">
      <c r="A516" s="163" t="s">
        <v>2911</v>
      </c>
      <c r="B516" s="94" t="s">
        <v>90</v>
      </c>
      <c r="C516" s="70" t="s">
        <v>79</v>
      </c>
      <c r="D516" s="71">
        <f>$D$486</f>
        <v>434.18</v>
      </c>
      <c r="E516" s="71">
        <f t="shared" ref="E516:AA516" si="298">$D$486</f>
        <v>434.18</v>
      </c>
      <c r="F516" s="71">
        <f t="shared" si="298"/>
        <v>434.18</v>
      </c>
      <c r="G516" s="71">
        <f t="shared" si="298"/>
        <v>434.18</v>
      </c>
      <c r="H516" s="71">
        <f t="shared" si="298"/>
        <v>434.18</v>
      </c>
      <c r="I516" s="71">
        <f t="shared" si="298"/>
        <v>434.18</v>
      </c>
      <c r="J516" s="71">
        <f t="shared" si="298"/>
        <v>434.18</v>
      </c>
      <c r="K516" s="71">
        <f t="shared" si="298"/>
        <v>434.18</v>
      </c>
      <c r="L516" s="71">
        <f t="shared" si="298"/>
        <v>434.18</v>
      </c>
      <c r="M516" s="71">
        <f t="shared" si="298"/>
        <v>434.18</v>
      </c>
      <c r="N516" s="71">
        <f t="shared" si="298"/>
        <v>434.18</v>
      </c>
      <c r="O516" s="71">
        <f t="shared" si="298"/>
        <v>434.18</v>
      </c>
      <c r="P516" s="71">
        <f t="shared" si="298"/>
        <v>434.18</v>
      </c>
      <c r="Q516" s="71">
        <f t="shared" si="298"/>
        <v>434.18</v>
      </c>
      <c r="R516" s="71">
        <f t="shared" si="298"/>
        <v>434.18</v>
      </c>
      <c r="S516" s="71">
        <f t="shared" si="298"/>
        <v>434.18</v>
      </c>
      <c r="T516" s="71">
        <f t="shared" si="298"/>
        <v>434.18</v>
      </c>
      <c r="U516" s="71">
        <f t="shared" si="298"/>
        <v>434.18</v>
      </c>
      <c r="V516" s="71">
        <f t="shared" si="298"/>
        <v>434.18</v>
      </c>
      <c r="W516" s="71">
        <f t="shared" si="298"/>
        <v>434.18</v>
      </c>
      <c r="X516" s="71">
        <f t="shared" si="298"/>
        <v>434.18</v>
      </c>
      <c r="Y516" s="71">
        <f t="shared" si="298"/>
        <v>434.18</v>
      </c>
      <c r="Z516" s="71">
        <f t="shared" si="298"/>
        <v>434.18</v>
      </c>
      <c r="AA516" s="71">
        <f t="shared" si="298"/>
        <v>434.18</v>
      </c>
    </row>
    <row r="517" spans="1:27" ht="12.75" hidden="1" customHeight="1" outlineLevel="1" x14ac:dyDescent="0.2">
      <c r="A517" s="163" t="s">
        <v>2912</v>
      </c>
      <c r="B517" s="94" t="s">
        <v>83</v>
      </c>
      <c r="C517" s="70" t="s">
        <v>79</v>
      </c>
      <c r="D517" s="71">
        <v>4.95</v>
      </c>
      <c r="E517" s="71">
        <v>4.95</v>
      </c>
      <c r="F517" s="71">
        <v>4.95</v>
      </c>
      <c r="G517" s="71">
        <v>4.95</v>
      </c>
      <c r="H517" s="71">
        <v>4.95</v>
      </c>
      <c r="I517" s="71">
        <v>4.95</v>
      </c>
      <c r="J517" s="71">
        <v>4.95</v>
      </c>
      <c r="K517" s="71">
        <v>4.95</v>
      </c>
      <c r="L517" s="71">
        <v>4.95</v>
      </c>
      <c r="M517" s="71">
        <v>4.95</v>
      </c>
      <c r="N517" s="71">
        <v>4.95</v>
      </c>
      <c r="O517" s="71">
        <v>4.95</v>
      </c>
      <c r="P517" s="71">
        <v>4.95</v>
      </c>
      <c r="Q517" s="71">
        <v>4.95</v>
      </c>
      <c r="R517" s="71">
        <v>4.95</v>
      </c>
      <c r="S517" s="71">
        <v>4.95</v>
      </c>
      <c r="T517" s="71">
        <v>4.95</v>
      </c>
      <c r="U517" s="71">
        <v>4.95</v>
      </c>
      <c r="V517" s="71">
        <v>4.95</v>
      </c>
      <c r="W517" s="71">
        <v>4.95</v>
      </c>
      <c r="X517" s="71">
        <v>4.95</v>
      </c>
      <c r="Y517" s="71">
        <v>4.95</v>
      </c>
      <c r="Z517" s="71">
        <v>4.95</v>
      </c>
      <c r="AA517" s="71">
        <v>4.95</v>
      </c>
    </row>
    <row r="518" spans="1:27" ht="12.75" hidden="1" customHeight="1" outlineLevel="1" x14ac:dyDescent="0.2">
      <c r="A518" s="163" t="s">
        <v>2913</v>
      </c>
      <c r="B518" s="94" t="s">
        <v>81</v>
      </c>
      <c r="C518" s="70" t="s">
        <v>79</v>
      </c>
      <c r="D518" s="71">
        <f>$D$11</f>
        <v>110.23</v>
      </c>
      <c r="E518" s="71">
        <f t="shared" ref="E518:AA518" si="299">$D$11</f>
        <v>110.23</v>
      </c>
      <c r="F518" s="71">
        <f t="shared" si="299"/>
        <v>110.23</v>
      </c>
      <c r="G518" s="71">
        <f t="shared" si="299"/>
        <v>110.23</v>
      </c>
      <c r="H518" s="71">
        <f t="shared" si="299"/>
        <v>110.23</v>
      </c>
      <c r="I518" s="71">
        <f t="shared" si="299"/>
        <v>110.23</v>
      </c>
      <c r="J518" s="71">
        <f t="shared" si="299"/>
        <v>110.23</v>
      </c>
      <c r="K518" s="71">
        <f t="shared" si="299"/>
        <v>110.23</v>
      </c>
      <c r="L518" s="71">
        <f t="shared" si="299"/>
        <v>110.23</v>
      </c>
      <c r="M518" s="71">
        <f t="shared" si="299"/>
        <v>110.23</v>
      </c>
      <c r="N518" s="71">
        <f t="shared" si="299"/>
        <v>110.23</v>
      </c>
      <c r="O518" s="71">
        <f t="shared" si="299"/>
        <v>110.23</v>
      </c>
      <c r="P518" s="71">
        <f t="shared" si="299"/>
        <v>110.23</v>
      </c>
      <c r="Q518" s="71">
        <f t="shared" si="299"/>
        <v>110.23</v>
      </c>
      <c r="R518" s="71">
        <f t="shared" si="299"/>
        <v>110.23</v>
      </c>
      <c r="S518" s="71">
        <f t="shared" si="299"/>
        <v>110.23</v>
      </c>
      <c r="T518" s="71">
        <f t="shared" si="299"/>
        <v>110.23</v>
      </c>
      <c r="U518" s="71">
        <f t="shared" si="299"/>
        <v>110.23</v>
      </c>
      <c r="V518" s="71">
        <f t="shared" si="299"/>
        <v>110.23</v>
      </c>
      <c r="W518" s="71">
        <f t="shared" si="299"/>
        <v>110.23</v>
      </c>
      <c r="X518" s="71">
        <f t="shared" si="299"/>
        <v>110.23</v>
      </c>
      <c r="Y518" s="71">
        <f t="shared" si="299"/>
        <v>110.23</v>
      </c>
      <c r="Z518" s="71">
        <f t="shared" si="299"/>
        <v>110.23</v>
      </c>
      <c r="AA518" s="71">
        <f t="shared" si="299"/>
        <v>110.23</v>
      </c>
    </row>
    <row r="519" spans="1:27" collapsed="1" x14ac:dyDescent="0.2">
      <c r="A519" s="162" t="s">
        <v>2914</v>
      </c>
      <c r="B519" s="54" t="str">
        <f>"08"&amp;"."&amp;$B$801&amp;"."&amp;$B$802</f>
        <v>08.05.2023</v>
      </c>
      <c r="C519" s="134" t="s">
        <v>76</v>
      </c>
      <c r="D519" s="135">
        <f>ROUND(((D520+D521+D523+D522)/1000),5)</f>
        <v>2.0100899999999999</v>
      </c>
      <c r="E519" s="135">
        <f>ROUND(((E520+E521+E523+E522)/1000),5)</f>
        <v>1.9090800000000001</v>
      </c>
      <c r="F519" s="135">
        <f>ROUND(((F520+F521+F523+F522)/1000),5)</f>
        <v>1.78464</v>
      </c>
      <c r="G519" s="135">
        <f t="shared" ref="G519:AA519" si="300">ROUND(((G520+G521+G523+G522)/1000),5)</f>
        <v>1.75898</v>
      </c>
      <c r="H519" s="135">
        <f t="shared" si="300"/>
        <v>1.73827</v>
      </c>
      <c r="I519" s="135">
        <f t="shared" si="300"/>
        <v>1.74831</v>
      </c>
      <c r="J519" s="135">
        <f t="shared" si="300"/>
        <v>1.7806900000000001</v>
      </c>
      <c r="K519" s="135">
        <f t="shared" si="300"/>
        <v>1.9039200000000001</v>
      </c>
      <c r="L519" s="135">
        <f t="shared" si="300"/>
        <v>2.12215</v>
      </c>
      <c r="M519" s="135">
        <f t="shared" si="300"/>
        <v>2.3196099999999999</v>
      </c>
      <c r="N519" s="135">
        <f t="shared" si="300"/>
        <v>2.3805399999999999</v>
      </c>
      <c r="O519" s="135">
        <f t="shared" si="300"/>
        <v>2.3889200000000002</v>
      </c>
      <c r="P519" s="135">
        <f t="shared" si="300"/>
        <v>2.3761399999999999</v>
      </c>
      <c r="Q519" s="135">
        <f t="shared" si="300"/>
        <v>2.3727100000000001</v>
      </c>
      <c r="R519" s="135">
        <f t="shared" si="300"/>
        <v>2.3667699999999998</v>
      </c>
      <c r="S519" s="135">
        <f t="shared" si="300"/>
        <v>2.3601299999999998</v>
      </c>
      <c r="T519" s="135">
        <f t="shared" si="300"/>
        <v>2.3441200000000002</v>
      </c>
      <c r="U519" s="135">
        <f t="shared" si="300"/>
        <v>2.4155500000000001</v>
      </c>
      <c r="V519" s="135">
        <f t="shared" si="300"/>
        <v>2.4586299999999999</v>
      </c>
      <c r="W519" s="135">
        <f t="shared" si="300"/>
        <v>2.5042300000000002</v>
      </c>
      <c r="X519" s="135">
        <f t="shared" si="300"/>
        <v>2.5079500000000001</v>
      </c>
      <c r="Y519" s="135">
        <f t="shared" si="300"/>
        <v>2.5945</v>
      </c>
      <c r="Z519" s="135">
        <f t="shared" si="300"/>
        <v>2.2711600000000001</v>
      </c>
      <c r="AA519" s="135">
        <f t="shared" si="300"/>
        <v>2.1282199999999998</v>
      </c>
    </row>
    <row r="520" spans="1:27" ht="12.75" hidden="1" customHeight="1" outlineLevel="1" x14ac:dyDescent="0.2">
      <c r="A520" s="163" t="s">
        <v>2915</v>
      </c>
      <c r="B520" s="94" t="s">
        <v>238</v>
      </c>
      <c r="C520" s="70" t="s">
        <v>79</v>
      </c>
      <c r="D520" s="71">
        <v>1460.73</v>
      </c>
      <c r="E520" s="71">
        <v>1359.72</v>
      </c>
      <c r="F520" s="71">
        <v>1235.28</v>
      </c>
      <c r="G520" s="71">
        <v>1209.6199999999999</v>
      </c>
      <c r="H520" s="71">
        <v>1188.9100000000001</v>
      </c>
      <c r="I520" s="71">
        <v>1198.95</v>
      </c>
      <c r="J520" s="71">
        <v>1231.33</v>
      </c>
      <c r="K520" s="71">
        <v>1354.56</v>
      </c>
      <c r="L520" s="71">
        <v>1572.79</v>
      </c>
      <c r="M520" s="71">
        <v>1770.25</v>
      </c>
      <c r="N520" s="71">
        <v>1831.18</v>
      </c>
      <c r="O520" s="71">
        <v>1839.56</v>
      </c>
      <c r="P520" s="71">
        <v>1826.78</v>
      </c>
      <c r="Q520" s="71">
        <v>1823.35</v>
      </c>
      <c r="R520" s="71">
        <v>1817.41</v>
      </c>
      <c r="S520" s="71">
        <v>1810.77</v>
      </c>
      <c r="T520" s="71">
        <v>1794.76</v>
      </c>
      <c r="U520" s="71">
        <v>1866.19</v>
      </c>
      <c r="V520" s="71">
        <v>1909.27</v>
      </c>
      <c r="W520" s="71">
        <v>1954.87</v>
      </c>
      <c r="X520" s="71">
        <v>1958.59</v>
      </c>
      <c r="Y520" s="71">
        <v>2045.14</v>
      </c>
      <c r="Z520" s="71">
        <v>1721.8</v>
      </c>
      <c r="AA520" s="71">
        <v>1578.86</v>
      </c>
    </row>
    <row r="521" spans="1:27" ht="12.75" hidden="1" customHeight="1" outlineLevel="1" x14ac:dyDescent="0.2">
      <c r="A521" s="163" t="s">
        <v>2916</v>
      </c>
      <c r="B521" s="94" t="s">
        <v>90</v>
      </c>
      <c r="C521" s="70" t="s">
        <v>79</v>
      </c>
      <c r="D521" s="71">
        <f>$D$486</f>
        <v>434.18</v>
      </c>
      <c r="E521" s="71">
        <f t="shared" ref="E521:AA521" si="301">$D$486</f>
        <v>434.18</v>
      </c>
      <c r="F521" s="71">
        <f t="shared" si="301"/>
        <v>434.18</v>
      </c>
      <c r="G521" s="71">
        <f t="shared" si="301"/>
        <v>434.18</v>
      </c>
      <c r="H521" s="71">
        <f t="shared" si="301"/>
        <v>434.18</v>
      </c>
      <c r="I521" s="71">
        <f t="shared" si="301"/>
        <v>434.18</v>
      </c>
      <c r="J521" s="71">
        <f t="shared" si="301"/>
        <v>434.18</v>
      </c>
      <c r="K521" s="71">
        <f t="shared" si="301"/>
        <v>434.18</v>
      </c>
      <c r="L521" s="71">
        <f t="shared" si="301"/>
        <v>434.18</v>
      </c>
      <c r="M521" s="71">
        <f t="shared" si="301"/>
        <v>434.18</v>
      </c>
      <c r="N521" s="71">
        <f t="shared" si="301"/>
        <v>434.18</v>
      </c>
      <c r="O521" s="71">
        <f t="shared" si="301"/>
        <v>434.18</v>
      </c>
      <c r="P521" s="71">
        <f t="shared" si="301"/>
        <v>434.18</v>
      </c>
      <c r="Q521" s="71">
        <f t="shared" si="301"/>
        <v>434.18</v>
      </c>
      <c r="R521" s="71">
        <f t="shared" si="301"/>
        <v>434.18</v>
      </c>
      <c r="S521" s="71">
        <f t="shared" si="301"/>
        <v>434.18</v>
      </c>
      <c r="T521" s="71">
        <f t="shared" si="301"/>
        <v>434.18</v>
      </c>
      <c r="U521" s="71">
        <f t="shared" si="301"/>
        <v>434.18</v>
      </c>
      <c r="V521" s="71">
        <f t="shared" si="301"/>
        <v>434.18</v>
      </c>
      <c r="W521" s="71">
        <f t="shared" si="301"/>
        <v>434.18</v>
      </c>
      <c r="X521" s="71">
        <f t="shared" si="301"/>
        <v>434.18</v>
      </c>
      <c r="Y521" s="71">
        <f t="shared" si="301"/>
        <v>434.18</v>
      </c>
      <c r="Z521" s="71">
        <f t="shared" si="301"/>
        <v>434.18</v>
      </c>
      <c r="AA521" s="71">
        <f t="shared" si="301"/>
        <v>434.18</v>
      </c>
    </row>
    <row r="522" spans="1:27" ht="12.75" hidden="1" customHeight="1" outlineLevel="1" x14ac:dyDescent="0.2">
      <c r="A522" s="163" t="s">
        <v>2917</v>
      </c>
      <c r="B522" s="94" t="s">
        <v>83</v>
      </c>
      <c r="C522" s="70" t="s">
        <v>79</v>
      </c>
      <c r="D522" s="71">
        <v>4.95</v>
      </c>
      <c r="E522" s="71">
        <v>4.95</v>
      </c>
      <c r="F522" s="71">
        <v>4.95</v>
      </c>
      <c r="G522" s="71">
        <v>4.95</v>
      </c>
      <c r="H522" s="71">
        <v>4.95</v>
      </c>
      <c r="I522" s="71">
        <v>4.95</v>
      </c>
      <c r="J522" s="71">
        <v>4.95</v>
      </c>
      <c r="K522" s="71">
        <v>4.95</v>
      </c>
      <c r="L522" s="71">
        <v>4.95</v>
      </c>
      <c r="M522" s="71">
        <v>4.95</v>
      </c>
      <c r="N522" s="71">
        <v>4.95</v>
      </c>
      <c r="O522" s="71">
        <v>4.95</v>
      </c>
      <c r="P522" s="71">
        <v>4.95</v>
      </c>
      <c r="Q522" s="71">
        <v>4.95</v>
      </c>
      <c r="R522" s="71">
        <v>4.95</v>
      </c>
      <c r="S522" s="71">
        <v>4.95</v>
      </c>
      <c r="T522" s="71">
        <v>4.95</v>
      </c>
      <c r="U522" s="71">
        <v>4.95</v>
      </c>
      <c r="V522" s="71">
        <v>4.95</v>
      </c>
      <c r="W522" s="71">
        <v>4.95</v>
      </c>
      <c r="X522" s="71">
        <v>4.95</v>
      </c>
      <c r="Y522" s="71">
        <v>4.95</v>
      </c>
      <c r="Z522" s="71">
        <v>4.95</v>
      </c>
      <c r="AA522" s="71">
        <v>4.95</v>
      </c>
    </row>
    <row r="523" spans="1:27" ht="12.75" hidden="1" customHeight="1" outlineLevel="1" x14ac:dyDescent="0.2">
      <c r="A523" s="163" t="s">
        <v>2918</v>
      </c>
      <c r="B523" s="94" t="s">
        <v>81</v>
      </c>
      <c r="C523" s="70" t="s">
        <v>79</v>
      </c>
      <c r="D523" s="71">
        <f>$D$11</f>
        <v>110.23</v>
      </c>
      <c r="E523" s="71">
        <f t="shared" ref="E523:AA523" si="302">$D$11</f>
        <v>110.23</v>
      </c>
      <c r="F523" s="71">
        <f t="shared" si="302"/>
        <v>110.23</v>
      </c>
      <c r="G523" s="71">
        <f t="shared" si="302"/>
        <v>110.23</v>
      </c>
      <c r="H523" s="71">
        <f t="shared" si="302"/>
        <v>110.23</v>
      </c>
      <c r="I523" s="71">
        <f t="shared" si="302"/>
        <v>110.23</v>
      </c>
      <c r="J523" s="71">
        <f t="shared" si="302"/>
        <v>110.23</v>
      </c>
      <c r="K523" s="71">
        <f t="shared" si="302"/>
        <v>110.23</v>
      </c>
      <c r="L523" s="71">
        <f t="shared" si="302"/>
        <v>110.23</v>
      </c>
      <c r="M523" s="71">
        <f t="shared" si="302"/>
        <v>110.23</v>
      </c>
      <c r="N523" s="71">
        <f t="shared" si="302"/>
        <v>110.23</v>
      </c>
      <c r="O523" s="71">
        <f t="shared" si="302"/>
        <v>110.23</v>
      </c>
      <c r="P523" s="71">
        <f t="shared" si="302"/>
        <v>110.23</v>
      </c>
      <c r="Q523" s="71">
        <f t="shared" si="302"/>
        <v>110.23</v>
      </c>
      <c r="R523" s="71">
        <f t="shared" si="302"/>
        <v>110.23</v>
      </c>
      <c r="S523" s="71">
        <f t="shared" si="302"/>
        <v>110.23</v>
      </c>
      <c r="T523" s="71">
        <f t="shared" si="302"/>
        <v>110.23</v>
      </c>
      <c r="U523" s="71">
        <f t="shared" si="302"/>
        <v>110.23</v>
      </c>
      <c r="V523" s="71">
        <f t="shared" si="302"/>
        <v>110.23</v>
      </c>
      <c r="W523" s="71">
        <f t="shared" si="302"/>
        <v>110.23</v>
      </c>
      <c r="X523" s="71">
        <f t="shared" si="302"/>
        <v>110.23</v>
      </c>
      <c r="Y523" s="71">
        <f t="shared" si="302"/>
        <v>110.23</v>
      </c>
      <c r="Z523" s="71">
        <f t="shared" si="302"/>
        <v>110.23</v>
      </c>
      <c r="AA523" s="71">
        <f t="shared" si="302"/>
        <v>110.23</v>
      </c>
    </row>
    <row r="524" spans="1:27" collapsed="1" x14ac:dyDescent="0.2">
      <c r="A524" s="162" t="s">
        <v>2919</v>
      </c>
      <c r="B524" s="54" t="str">
        <f>"09"&amp;"."&amp;$B$801&amp;"."&amp;$B$802</f>
        <v>09.05.2023</v>
      </c>
      <c r="C524" s="134" t="s">
        <v>76</v>
      </c>
      <c r="D524" s="135">
        <f>ROUND(((D525+D526+D528+D527)/1000),5)</f>
        <v>2.0499100000000001</v>
      </c>
      <c r="E524" s="135">
        <f>ROUND(((E525+E526+E528+E527)/1000),5)</f>
        <v>1.92581</v>
      </c>
      <c r="F524" s="135">
        <f>ROUND(((F525+F526+F528+F527)/1000),5)</f>
        <v>1.86582</v>
      </c>
      <c r="G524" s="135">
        <f t="shared" ref="G524:AA524" si="303">ROUND(((G525+G526+G528+G527)/1000),5)</f>
        <v>1.8189599999999999</v>
      </c>
      <c r="H524" s="135">
        <f t="shared" si="303"/>
        <v>1.7795099999999999</v>
      </c>
      <c r="I524" s="135">
        <f t="shared" si="303"/>
        <v>1.7662199999999999</v>
      </c>
      <c r="J524" s="135">
        <f t="shared" si="303"/>
        <v>1.78545</v>
      </c>
      <c r="K524" s="135">
        <f t="shared" si="303"/>
        <v>1.8771899999999999</v>
      </c>
      <c r="L524" s="135">
        <f t="shared" si="303"/>
        <v>2.1226500000000001</v>
      </c>
      <c r="M524" s="135">
        <f t="shared" si="303"/>
        <v>2.2558099999999999</v>
      </c>
      <c r="N524" s="135">
        <f t="shared" si="303"/>
        <v>2.3528199999999999</v>
      </c>
      <c r="O524" s="135">
        <f t="shared" si="303"/>
        <v>2.3489200000000001</v>
      </c>
      <c r="P524" s="135">
        <f t="shared" si="303"/>
        <v>2.3429000000000002</v>
      </c>
      <c r="Q524" s="135">
        <f t="shared" si="303"/>
        <v>2.3422100000000001</v>
      </c>
      <c r="R524" s="135">
        <f t="shared" si="303"/>
        <v>2.33649</v>
      </c>
      <c r="S524" s="135">
        <f t="shared" si="303"/>
        <v>2.29636</v>
      </c>
      <c r="T524" s="135">
        <f t="shared" si="303"/>
        <v>2.2889599999999999</v>
      </c>
      <c r="U524" s="135">
        <f t="shared" si="303"/>
        <v>2.5558700000000001</v>
      </c>
      <c r="V524" s="135">
        <f t="shared" si="303"/>
        <v>2.5581900000000002</v>
      </c>
      <c r="W524" s="135">
        <f t="shared" si="303"/>
        <v>2.6039500000000002</v>
      </c>
      <c r="X524" s="135">
        <f t="shared" si="303"/>
        <v>2.6990599999999998</v>
      </c>
      <c r="Y524" s="135">
        <f t="shared" si="303"/>
        <v>2.7678699999999998</v>
      </c>
      <c r="Z524" s="135">
        <f t="shared" si="303"/>
        <v>2.3409200000000001</v>
      </c>
      <c r="AA524" s="135">
        <f t="shared" si="303"/>
        <v>2.1968100000000002</v>
      </c>
    </row>
    <row r="525" spans="1:27" ht="12.75" hidden="1" customHeight="1" outlineLevel="1" x14ac:dyDescent="0.2">
      <c r="A525" s="163" t="s">
        <v>2920</v>
      </c>
      <c r="B525" s="94" t="s">
        <v>238</v>
      </c>
      <c r="C525" s="70" t="s">
        <v>79</v>
      </c>
      <c r="D525" s="71">
        <v>1500.55</v>
      </c>
      <c r="E525" s="71">
        <v>1376.45</v>
      </c>
      <c r="F525" s="71">
        <v>1316.46</v>
      </c>
      <c r="G525" s="71">
        <v>1269.5999999999999</v>
      </c>
      <c r="H525" s="71">
        <v>1230.1500000000001</v>
      </c>
      <c r="I525" s="71">
        <v>1216.8599999999999</v>
      </c>
      <c r="J525" s="71">
        <v>1236.0899999999999</v>
      </c>
      <c r="K525" s="71">
        <v>1327.83</v>
      </c>
      <c r="L525" s="71">
        <v>1573.29</v>
      </c>
      <c r="M525" s="71">
        <v>1706.45</v>
      </c>
      <c r="N525" s="71">
        <v>1803.46</v>
      </c>
      <c r="O525" s="71">
        <v>1799.56</v>
      </c>
      <c r="P525" s="71">
        <v>1793.54</v>
      </c>
      <c r="Q525" s="71">
        <v>1792.85</v>
      </c>
      <c r="R525" s="71">
        <v>1787.13</v>
      </c>
      <c r="S525" s="71">
        <v>1747</v>
      </c>
      <c r="T525" s="71">
        <v>1739.6</v>
      </c>
      <c r="U525" s="71">
        <v>2006.51</v>
      </c>
      <c r="V525" s="71">
        <v>2008.83</v>
      </c>
      <c r="W525" s="71">
        <v>2054.59</v>
      </c>
      <c r="X525" s="71">
        <v>2149.6999999999998</v>
      </c>
      <c r="Y525" s="71">
        <v>2218.5100000000002</v>
      </c>
      <c r="Z525" s="71">
        <v>1791.56</v>
      </c>
      <c r="AA525" s="71">
        <v>1647.45</v>
      </c>
    </row>
    <row r="526" spans="1:27" ht="12.75" hidden="1" customHeight="1" outlineLevel="1" x14ac:dyDescent="0.2">
      <c r="A526" s="163" t="s">
        <v>2921</v>
      </c>
      <c r="B526" s="94" t="s">
        <v>90</v>
      </c>
      <c r="C526" s="70" t="s">
        <v>79</v>
      </c>
      <c r="D526" s="71">
        <f>$D$486</f>
        <v>434.18</v>
      </c>
      <c r="E526" s="71">
        <f t="shared" ref="E526:AA526" si="304">$D$486</f>
        <v>434.18</v>
      </c>
      <c r="F526" s="71">
        <f t="shared" si="304"/>
        <v>434.18</v>
      </c>
      <c r="G526" s="71">
        <f t="shared" si="304"/>
        <v>434.18</v>
      </c>
      <c r="H526" s="71">
        <f t="shared" si="304"/>
        <v>434.18</v>
      </c>
      <c r="I526" s="71">
        <f t="shared" si="304"/>
        <v>434.18</v>
      </c>
      <c r="J526" s="71">
        <f t="shared" si="304"/>
        <v>434.18</v>
      </c>
      <c r="K526" s="71">
        <f t="shared" si="304"/>
        <v>434.18</v>
      </c>
      <c r="L526" s="71">
        <f t="shared" si="304"/>
        <v>434.18</v>
      </c>
      <c r="M526" s="71">
        <f t="shared" si="304"/>
        <v>434.18</v>
      </c>
      <c r="N526" s="71">
        <f t="shared" si="304"/>
        <v>434.18</v>
      </c>
      <c r="O526" s="71">
        <f t="shared" si="304"/>
        <v>434.18</v>
      </c>
      <c r="P526" s="71">
        <f t="shared" si="304"/>
        <v>434.18</v>
      </c>
      <c r="Q526" s="71">
        <f t="shared" si="304"/>
        <v>434.18</v>
      </c>
      <c r="R526" s="71">
        <f t="shared" si="304"/>
        <v>434.18</v>
      </c>
      <c r="S526" s="71">
        <f t="shared" si="304"/>
        <v>434.18</v>
      </c>
      <c r="T526" s="71">
        <f t="shared" si="304"/>
        <v>434.18</v>
      </c>
      <c r="U526" s="71">
        <f t="shared" si="304"/>
        <v>434.18</v>
      </c>
      <c r="V526" s="71">
        <f t="shared" si="304"/>
        <v>434.18</v>
      </c>
      <c r="W526" s="71">
        <f t="shared" si="304"/>
        <v>434.18</v>
      </c>
      <c r="X526" s="71">
        <f t="shared" si="304"/>
        <v>434.18</v>
      </c>
      <c r="Y526" s="71">
        <f t="shared" si="304"/>
        <v>434.18</v>
      </c>
      <c r="Z526" s="71">
        <f t="shared" si="304"/>
        <v>434.18</v>
      </c>
      <c r="AA526" s="71">
        <f t="shared" si="304"/>
        <v>434.18</v>
      </c>
    </row>
    <row r="527" spans="1:27" ht="12.75" hidden="1" customHeight="1" outlineLevel="1" x14ac:dyDescent="0.2">
      <c r="A527" s="163" t="s">
        <v>2922</v>
      </c>
      <c r="B527" s="94" t="s">
        <v>83</v>
      </c>
      <c r="C527" s="70" t="s">
        <v>79</v>
      </c>
      <c r="D527" s="71">
        <v>4.95</v>
      </c>
      <c r="E527" s="71">
        <v>4.95</v>
      </c>
      <c r="F527" s="71">
        <v>4.95</v>
      </c>
      <c r="G527" s="71">
        <v>4.95</v>
      </c>
      <c r="H527" s="71">
        <v>4.95</v>
      </c>
      <c r="I527" s="71">
        <v>4.95</v>
      </c>
      <c r="J527" s="71">
        <v>4.95</v>
      </c>
      <c r="K527" s="71">
        <v>4.95</v>
      </c>
      <c r="L527" s="71">
        <v>4.95</v>
      </c>
      <c r="M527" s="71">
        <v>4.95</v>
      </c>
      <c r="N527" s="71">
        <v>4.95</v>
      </c>
      <c r="O527" s="71">
        <v>4.95</v>
      </c>
      <c r="P527" s="71">
        <v>4.95</v>
      </c>
      <c r="Q527" s="71">
        <v>4.95</v>
      </c>
      <c r="R527" s="71">
        <v>4.95</v>
      </c>
      <c r="S527" s="71">
        <v>4.95</v>
      </c>
      <c r="T527" s="71">
        <v>4.95</v>
      </c>
      <c r="U527" s="71">
        <v>4.95</v>
      </c>
      <c r="V527" s="71">
        <v>4.95</v>
      </c>
      <c r="W527" s="71">
        <v>4.95</v>
      </c>
      <c r="X527" s="71">
        <v>4.95</v>
      </c>
      <c r="Y527" s="71">
        <v>4.95</v>
      </c>
      <c r="Z527" s="71">
        <v>4.95</v>
      </c>
      <c r="AA527" s="71">
        <v>4.95</v>
      </c>
    </row>
    <row r="528" spans="1:27" ht="12.75" hidden="1" customHeight="1" outlineLevel="1" x14ac:dyDescent="0.2">
      <c r="A528" s="163" t="s">
        <v>2923</v>
      </c>
      <c r="B528" s="94" t="s">
        <v>81</v>
      </c>
      <c r="C528" s="70" t="s">
        <v>79</v>
      </c>
      <c r="D528" s="71">
        <f>$D$11</f>
        <v>110.23</v>
      </c>
      <c r="E528" s="71">
        <f t="shared" ref="E528:AA528" si="305">$D$11</f>
        <v>110.23</v>
      </c>
      <c r="F528" s="71">
        <f t="shared" si="305"/>
        <v>110.23</v>
      </c>
      <c r="G528" s="71">
        <f t="shared" si="305"/>
        <v>110.23</v>
      </c>
      <c r="H528" s="71">
        <f t="shared" si="305"/>
        <v>110.23</v>
      </c>
      <c r="I528" s="71">
        <f t="shared" si="305"/>
        <v>110.23</v>
      </c>
      <c r="J528" s="71">
        <f t="shared" si="305"/>
        <v>110.23</v>
      </c>
      <c r="K528" s="71">
        <f t="shared" si="305"/>
        <v>110.23</v>
      </c>
      <c r="L528" s="71">
        <f t="shared" si="305"/>
        <v>110.23</v>
      </c>
      <c r="M528" s="71">
        <f t="shared" si="305"/>
        <v>110.23</v>
      </c>
      <c r="N528" s="71">
        <f t="shared" si="305"/>
        <v>110.23</v>
      </c>
      <c r="O528" s="71">
        <f t="shared" si="305"/>
        <v>110.23</v>
      </c>
      <c r="P528" s="71">
        <f t="shared" si="305"/>
        <v>110.23</v>
      </c>
      <c r="Q528" s="71">
        <f t="shared" si="305"/>
        <v>110.23</v>
      </c>
      <c r="R528" s="71">
        <f t="shared" si="305"/>
        <v>110.23</v>
      </c>
      <c r="S528" s="71">
        <f t="shared" si="305"/>
        <v>110.23</v>
      </c>
      <c r="T528" s="71">
        <f t="shared" si="305"/>
        <v>110.23</v>
      </c>
      <c r="U528" s="71">
        <f t="shared" si="305"/>
        <v>110.23</v>
      </c>
      <c r="V528" s="71">
        <f t="shared" si="305"/>
        <v>110.23</v>
      </c>
      <c r="W528" s="71">
        <f t="shared" si="305"/>
        <v>110.23</v>
      </c>
      <c r="X528" s="71">
        <f t="shared" si="305"/>
        <v>110.23</v>
      </c>
      <c r="Y528" s="71">
        <f t="shared" si="305"/>
        <v>110.23</v>
      </c>
      <c r="Z528" s="71">
        <f t="shared" si="305"/>
        <v>110.23</v>
      </c>
      <c r="AA528" s="71">
        <f t="shared" si="305"/>
        <v>110.23</v>
      </c>
    </row>
    <row r="529" spans="1:27" collapsed="1" x14ac:dyDescent="0.2">
      <c r="A529" s="162" t="s">
        <v>2924</v>
      </c>
      <c r="B529" s="54" t="str">
        <f>"10"&amp;"."&amp;$B$801&amp;"."&amp;$B$802</f>
        <v>10.05.2023</v>
      </c>
      <c r="C529" s="134" t="s">
        <v>76</v>
      </c>
      <c r="D529" s="135">
        <f>ROUND(((D530+D531+D533+D532)/1000),5)</f>
        <v>2.1513200000000001</v>
      </c>
      <c r="E529" s="135">
        <f>ROUND(((E530+E531+E533+E532)/1000),5)</f>
        <v>1.9441600000000001</v>
      </c>
      <c r="F529" s="135">
        <f>ROUND(((F530+F531+F533+F532)/1000),5)</f>
        <v>1.85344</v>
      </c>
      <c r="G529" s="135">
        <f t="shared" ref="G529:AA529" si="306">ROUND(((G530+G531+G533+G532)/1000),5)</f>
        <v>1.80278</v>
      </c>
      <c r="H529" s="135">
        <f t="shared" si="306"/>
        <v>1.8241400000000001</v>
      </c>
      <c r="I529" s="135">
        <f t="shared" si="306"/>
        <v>1.87497</v>
      </c>
      <c r="J529" s="135">
        <f t="shared" si="306"/>
        <v>2.05565</v>
      </c>
      <c r="K529" s="135">
        <f t="shared" si="306"/>
        <v>2.1998199999999999</v>
      </c>
      <c r="L529" s="135">
        <f t="shared" si="306"/>
        <v>2.4134699999999998</v>
      </c>
      <c r="M529" s="135">
        <f t="shared" si="306"/>
        <v>2.6144699999999998</v>
      </c>
      <c r="N529" s="135">
        <f t="shared" si="306"/>
        <v>2.6818399999999998</v>
      </c>
      <c r="O529" s="135">
        <f t="shared" si="306"/>
        <v>2.4969100000000002</v>
      </c>
      <c r="P529" s="135">
        <f t="shared" si="306"/>
        <v>2.5017</v>
      </c>
      <c r="Q529" s="135">
        <f t="shared" si="306"/>
        <v>2.51573</v>
      </c>
      <c r="R529" s="135">
        <f t="shared" si="306"/>
        <v>2.49769</v>
      </c>
      <c r="S529" s="135">
        <f t="shared" si="306"/>
        <v>2.49675</v>
      </c>
      <c r="T529" s="135">
        <f t="shared" si="306"/>
        <v>2.4564499999999998</v>
      </c>
      <c r="U529" s="135">
        <f t="shared" si="306"/>
        <v>2.4230499999999999</v>
      </c>
      <c r="V529" s="135">
        <f t="shared" si="306"/>
        <v>2.4142399999999999</v>
      </c>
      <c r="W529" s="135">
        <f t="shared" si="306"/>
        <v>2.4600200000000001</v>
      </c>
      <c r="X529" s="135">
        <f t="shared" si="306"/>
        <v>2.51464</v>
      </c>
      <c r="Y529" s="135">
        <f t="shared" si="306"/>
        <v>2.4592399999999999</v>
      </c>
      <c r="Z529" s="135">
        <f t="shared" si="306"/>
        <v>2.3717299999999999</v>
      </c>
      <c r="AA529" s="135">
        <f t="shared" si="306"/>
        <v>2.1705999999999999</v>
      </c>
    </row>
    <row r="530" spans="1:27" ht="12.75" hidden="1" customHeight="1" outlineLevel="1" x14ac:dyDescent="0.2">
      <c r="A530" s="163" t="s">
        <v>2925</v>
      </c>
      <c r="B530" s="94" t="s">
        <v>238</v>
      </c>
      <c r="C530" s="70" t="s">
        <v>79</v>
      </c>
      <c r="D530" s="71">
        <v>1601.96</v>
      </c>
      <c r="E530" s="71">
        <v>1394.8</v>
      </c>
      <c r="F530" s="71">
        <v>1304.08</v>
      </c>
      <c r="G530" s="71">
        <v>1253.42</v>
      </c>
      <c r="H530" s="71">
        <v>1274.78</v>
      </c>
      <c r="I530" s="71">
        <v>1325.61</v>
      </c>
      <c r="J530" s="71">
        <v>1506.29</v>
      </c>
      <c r="K530" s="71">
        <v>1650.46</v>
      </c>
      <c r="L530" s="71">
        <v>1864.11</v>
      </c>
      <c r="M530" s="71">
        <v>2065.11</v>
      </c>
      <c r="N530" s="71">
        <v>2132.48</v>
      </c>
      <c r="O530" s="71">
        <v>1947.55</v>
      </c>
      <c r="P530" s="71">
        <v>1952.34</v>
      </c>
      <c r="Q530" s="71">
        <v>1966.37</v>
      </c>
      <c r="R530" s="71">
        <v>1948.33</v>
      </c>
      <c r="S530" s="71">
        <v>1947.39</v>
      </c>
      <c r="T530" s="71">
        <v>1907.09</v>
      </c>
      <c r="U530" s="71">
        <v>1873.69</v>
      </c>
      <c r="V530" s="71">
        <v>1864.88</v>
      </c>
      <c r="W530" s="71">
        <v>1910.66</v>
      </c>
      <c r="X530" s="71">
        <v>1965.28</v>
      </c>
      <c r="Y530" s="71">
        <v>1909.88</v>
      </c>
      <c r="Z530" s="71">
        <v>1822.37</v>
      </c>
      <c r="AA530" s="71">
        <v>1621.24</v>
      </c>
    </row>
    <row r="531" spans="1:27" ht="12.75" hidden="1" customHeight="1" outlineLevel="1" x14ac:dyDescent="0.2">
      <c r="A531" s="163" t="s">
        <v>2926</v>
      </c>
      <c r="B531" s="94" t="s">
        <v>90</v>
      </c>
      <c r="C531" s="70" t="s">
        <v>79</v>
      </c>
      <c r="D531" s="71">
        <f>$D$486</f>
        <v>434.18</v>
      </c>
      <c r="E531" s="71">
        <f t="shared" ref="E531:AA531" si="307">$D$486</f>
        <v>434.18</v>
      </c>
      <c r="F531" s="71">
        <f t="shared" si="307"/>
        <v>434.18</v>
      </c>
      <c r="G531" s="71">
        <f t="shared" si="307"/>
        <v>434.18</v>
      </c>
      <c r="H531" s="71">
        <f t="shared" si="307"/>
        <v>434.18</v>
      </c>
      <c r="I531" s="71">
        <f t="shared" si="307"/>
        <v>434.18</v>
      </c>
      <c r="J531" s="71">
        <f t="shared" si="307"/>
        <v>434.18</v>
      </c>
      <c r="K531" s="71">
        <f t="shared" si="307"/>
        <v>434.18</v>
      </c>
      <c r="L531" s="71">
        <f t="shared" si="307"/>
        <v>434.18</v>
      </c>
      <c r="M531" s="71">
        <f t="shared" si="307"/>
        <v>434.18</v>
      </c>
      <c r="N531" s="71">
        <f t="shared" si="307"/>
        <v>434.18</v>
      </c>
      <c r="O531" s="71">
        <f t="shared" si="307"/>
        <v>434.18</v>
      </c>
      <c r="P531" s="71">
        <f t="shared" si="307"/>
        <v>434.18</v>
      </c>
      <c r="Q531" s="71">
        <f t="shared" si="307"/>
        <v>434.18</v>
      </c>
      <c r="R531" s="71">
        <f t="shared" si="307"/>
        <v>434.18</v>
      </c>
      <c r="S531" s="71">
        <f t="shared" si="307"/>
        <v>434.18</v>
      </c>
      <c r="T531" s="71">
        <f t="shared" si="307"/>
        <v>434.18</v>
      </c>
      <c r="U531" s="71">
        <f t="shared" si="307"/>
        <v>434.18</v>
      </c>
      <c r="V531" s="71">
        <f t="shared" si="307"/>
        <v>434.18</v>
      </c>
      <c r="W531" s="71">
        <f t="shared" si="307"/>
        <v>434.18</v>
      </c>
      <c r="X531" s="71">
        <f t="shared" si="307"/>
        <v>434.18</v>
      </c>
      <c r="Y531" s="71">
        <f t="shared" si="307"/>
        <v>434.18</v>
      </c>
      <c r="Z531" s="71">
        <f t="shared" si="307"/>
        <v>434.18</v>
      </c>
      <c r="AA531" s="71">
        <f t="shared" si="307"/>
        <v>434.18</v>
      </c>
    </row>
    <row r="532" spans="1:27" ht="12.75" hidden="1" customHeight="1" outlineLevel="1" x14ac:dyDescent="0.2">
      <c r="A532" s="163" t="s">
        <v>2927</v>
      </c>
      <c r="B532" s="94" t="s">
        <v>83</v>
      </c>
      <c r="C532" s="70" t="s">
        <v>79</v>
      </c>
      <c r="D532" s="71">
        <v>4.95</v>
      </c>
      <c r="E532" s="71">
        <v>4.95</v>
      </c>
      <c r="F532" s="71">
        <v>4.95</v>
      </c>
      <c r="G532" s="71">
        <v>4.95</v>
      </c>
      <c r="H532" s="71">
        <v>4.95</v>
      </c>
      <c r="I532" s="71">
        <v>4.95</v>
      </c>
      <c r="J532" s="71">
        <v>4.95</v>
      </c>
      <c r="K532" s="71">
        <v>4.95</v>
      </c>
      <c r="L532" s="71">
        <v>4.95</v>
      </c>
      <c r="M532" s="71">
        <v>4.95</v>
      </c>
      <c r="N532" s="71">
        <v>4.95</v>
      </c>
      <c r="O532" s="71">
        <v>4.95</v>
      </c>
      <c r="P532" s="71">
        <v>4.95</v>
      </c>
      <c r="Q532" s="71">
        <v>4.95</v>
      </c>
      <c r="R532" s="71">
        <v>4.95</v>
      </c>
      <c r="S532" s="71">
        <v>4.95</v>
      </c>
      <c r="T532" s="71">
        <v>4.95</v>
      </c>
      <c r="U532" s="71">
        <v>4.95</v>
      </c>
      <c r="V532" s="71">
        <v>4.95</v>
      </c>
      <c r="W532" s="71">
        <v>4.95</v>
      </c>
      <c r="X532" s="71">
        <v>4.95</v>
      </c>
      <c r="Y532" s="71">
        <v>4.95</v>
      </c>
      <c r="Z532" s="71">
        <v>4.95</v>
      </c>
      <c r="AA532" s="71">
        <v>4.95</v>
      </c>
    </row>
    <row r="533" spans="1:27" ht="12.75" hidden="1" customHeight="1" outlineLevel="1" x14ac:dyDescent="0.2">
      <c r="A533" s="163" t="s">
        <v>2928</v>
      </c>
      <c r="B533" s="94" t="s">
        <v>81</v>
      </c>
      <c r="C533" s="70" t="s">
        <v>79</v>
      </c>
      <c r="D533" s="71">
        <f>$D$11</f>
        <v>110.23</v>
      </c>
      <c r="E533" s="71">
        <f t="shared" ref="E533:AA533" si="308">$D$11</f>
        <v>110.23</v>
      </c>
      <c r="F533" s="71">
        <f t="shared" si="308"/>
        <v>110.23</v>
      </c>
      <c r="G533" s="71">
        <f t="shared" si="308"/>
        <v>110.23</v>
      </c>
      <c r="H533" s="71">
        <f t="shared" si="308"/>
        <v>110.23</v>
      </c>
      <c r="I533" s="71">
        <f t="shared" si="308"/>
        <v>110.23</v>
      </c>
      <c r="J533" s="71">
        <f t="shared" si="308"/>
        <v>110.23</v>
      </c>
      <c r="K533" s="71">
        <f t="shared" si="308"/>
        <v>110.23</v>
      </c>
      <c r="L533" s="71">
        <f t="shared" si="308"/>
        <v>110.23</v>
      </c>
      <c r="M533" s="71">
        <f t="shared" si="308"/>
        <v>110.23</v>
      </c>
      <c r="N533" s="71">
        <f t="shared" si="308"/>
        <v>110.23</v>
      </c>
      <c r="O533" s="71">
        <f t="shared" si="308"/>
        <v>110.23</v>
      </c>
      <c r="P533" s="71">
        <f t="shared" si="308"/>
        <v>110.23</v>
      </c>
      <c r="Q533" s="71">
        <f t="shared" si="308"/>
        <v>110.23</v>
      </c>
      <c r="R533" s="71">
        <f t="shared" si="308"/>
        <v>110.23</v>
      </c>
      <c r="S533" s="71">
        <f t="shared" si="308"/>
        <v>110.23</v>
      </c>
      <c r="T533" s="71">
        <f t="shared" si="308"/>
        <v>110.23</v>
      </c>
      <c r="U533" s="71">
        <f t="shared" si="308"/>
        <v>110.23</v>
      </c>
      <c r="V533" s="71">
        <f t="shared" si="308"/>
        <v>110.23</v>
      </c>
      <c r="W533" s="71">
        <f t="shared" si="308"/>
        <v>110.23</v>
      </c>
      <c r="X533" s="71">
        <f t="shared" si="308"/>
        <v>110.23</v>
      </c>
      <c r="Y533" s="71">
        <f t="shared" si="308"/>
        <v>110.23</v>
      </c>
      <c r="Z533" s="71">
        <f t="shared" si="308"/>
        <v>110.23</v>
      </c>
      <c r="AA533" s="71">
        <f t="shared" si="308"/>
        <v>110.23</v>
      </c>
    </row>
    <row r="534" spans="1:27" collapsed="1" x14ac:dyDescent="0.2">
      <c r="A534" s="162" t="s">
        <v>2929</v>
      </c>
      <c r="B534" s="54" t="str">
        <f>"11"&amp;"."&amp;$B$801&amp;"."&amp;$B$802</f>
        <v>11.05.2023</v>
      </c>
      <c r="C534" s="134" t="s">
        <v>76</v>
      </c>
      <c r="D534" s="135">
        <f>ROUND(((D535+D536+D538+D537)/1000),5)</f>
        <v>1.7587999999999999</v>
      </c>
      <c r="E534" s="135">
        <f>ROUND(((E535+E536+E538+E537)/1000),5)</f>
        <v>1.6233299999999999</v>
      </c>
      <c r="F534" s="135">
        <f>ROUND(((F535+F536+F538+F537)/1000),5)</f>
        <v>1.5769200000000001</v>
      </c>
      <c r="G534" s="135">
        <f t="shared" ref="G534:AA534" si="309">ROUND(((G535+G536+G538+G537)/1000),5)</f>
        <v>1.5326500000000001</v>
      </c>
      <c r="H534" s="135">
        <f t="shared" si="309"/>
        <v>1.5512999999999999</v>
      </c>
      <c r="I534" s="135">
        <f t="shared" si="309"/>
        <v>1.6238600000000001</v>
      </c>
      <c r="J534" s="135">
        <f t="shared" si="309"/>
        <v>1.7801199999999999</v>
      </c>
      <c r="K534" s="135">
        <f t="shared" si="309"/>
        <v>1.98759</v>
      </c>
      <c r="L534" s="135">
        <f t="shared" si="309"/>
        <v>2.2543799999999998</v>
      </c>
      <c r="M534" s="135">
        <f t="shared" si="309"/>
        <v>2.36049</v>
      </c>
      <c r="N534" s="135">
        <f t="shared" si="309"/>
        <v>2.37479</v>
      </c>
      <c r="O534" s="135">
        <f t="shared" si="309"/>
        <v>2.4033500000000001</v>
      </c>
      <c r="P534" s="135">
        <f t="shared" si="309"/>
        <v>2.4148000000000001</v>
      </c>
      <c r="Q534" s="135">
        <f t="shared" si="309"/>
        <v>2.4162499999999998</v>
      </c>
      <c r="R534" s="135">
        <f t="shared" si="309"/>
        <v>2.3973200000000001</v>
      </c>
      <c r="S534" s="135">
        <f t="shared" si="309"/>
        <v>2.31521</v>
      </c>
      <c r="T534" s="135">
        <f t="shared" si="309"/>
        <v>2.27278</v>
      </c>
      <c r="U534" s="135">
        <f t="shared" si="309"/>
        <v>2.2325699999999999</v>
      </c>
      <c r="V534" s="135">
        <f t="shared" si="309"/>
        <v>2.2417600000000002</v>
      </c>
      <c r="W534" s="135">
        <f t="shared" si="309"/>
        <v>2.25766</v>
      </c>
      <c r="X534" s="135">
        <f t="shared" si="309"/>
        <v>2.31765</v>
      </c>
      <c r="Y534" s="135">
        <f t="shared" si="309"/>
        <v>2.3399800000000002</v>
      </c>
      <c r="Z534" s="135">
        <f t="shared" si="309"/>
        <v>2.1734900000000001</v>
      </c>
      <c r="AA534" s="135">
        <f t="shared" si="309"/>
        <v>1.88879</v>
      </c>
    </row>
    <row r="535" spans="1:27" ht="12.75" hidden="1" customHeight="1" outlineLevel="1" x14ac:dyDescent="0.2">
      <c r="A535" s="163" t="s">
        <v>2930</v>
      </c>
      <c r="B535" s="94" t="s">
        <v>238</v>
      </c>
      <c r="C535" s="70" t="s">
        <v>79</v>
      </c>
      <c r="D535" s="71">
        <v>1209.44</v>
      </c>
      <c r="E535" s="71">
        <v>1073.97</v>
      </c>
      <c r="F535" s="71">
        <v>1027.56</v>
      </c>
      <c r="G535" s="71">
        <v>983.29</v>
      </c>
      <c r="H535" s="71">
        <v>1001.94</v>
      </c>
      <c r="I535" s="71">
        <v>1074.5</v>
      </c>
      <c r="J535" s="71">
        <v>1230.76</v>
      </c>
      <c r="K535" s="71">
        <v>1438.23</v>
      </c>
      <c r="L535" s="71">
        <v>1705.02</v>
      </c>
      <c r="M535" s="71">
        <v>1811.13</v>
      </c>
      <c r="N535" s="71">
        <v>1825.43</v>
      </c>
      <c r="O535" s="71">
        <v>1853.99</v>
      </c>
      <c r="P535" s="71">
        <v>1865.44</v>
      </c>
      <c r="Q535" s="71">
        <v>1866.89</v>
      </c>
      <c r="R535" s="71">
        <v>1847.96</v>
      </c>
      <c r="S535" s="71">
        <v>1765.85</v>
      </c>
      <c r="T535" s="71">
        <v>1723.42</v>
      </c>
      <c r="U535" s="71">
        <v>1683.21</v>
      </c>
      <c r="V535" s="71">
        <v>1692.4</v>
      </c>
      <c r="W535" s="71">
        <v>1708.3</v>
      </c>
      <c r="X535" s="71">
        <v>1768.29</v>
      </c>
      <c r="Y535" s="71">
        <v>1790.62</v>
      </c>
      <c r="Z535" s="71">
        <v>1624.13</v>
      </c>
      <c r="AA535" s="71">
        <v>1339.43</v>
      </c>
    </row>
    <row r="536" spans="1:27" ht="12.75" hidden="1" customHeight="1" outlineLevel="1" x14ac:dyDescent="0.2">
      <c r="A536" s="163" t="s">
        <v>2931</v>
      </c>
      <c r="B536" s="94" t="s">
        <v>90</v>
      </c>
      <c r="C536" s="70" t="s">
        <v>79</v>
      </c>
      <c r="D536" s="71">
        <f>$D$486</f>
        <v>434.18</v>
      </c>
      <c r="E536" s="71">
        <f t="shared" ref="E536:AA536" si="310">$D$486</f>
        <v>434.18</v>
      </c>
      <c r="F536" s="71">
        <f t="shared" si="310"/>
        <v>434.18</v>
      </c>
      <c r="G536" s="71">
        <f t="shared" si="310"/>
        <v>434.18</v>
      </c>
      <c r="H536" s="71">
        <f t="shared" si="310"/>
        <v>434.18</v>
      </c>
      <c r="I536" s="71">
        <f t="shared" si="310"/>
        <v>434.18</v>
      </c>
      <c r="J536" s="71">
        <f t="shared" si="310"/>
        <v>434.18</v>
      </c>
      <c r="K536" s="71">
        <f t="shared" si="310"/>
        <v>434.18</v>
      </c>
      <c r="L536" s="71">
        <f t="shared" si="310"/>
        <v>434.18</v>
      </c>
      <c r="M536" s="71">
        <f t="shared" si="310"/>
        <v>434.18</v>
      </c>
      <c r="N536" s="71">
        <f t="shared" si="310"/>
        <v>434.18</v>
      </c>
      <c r="O536" s="71">
        <f t="shared" si="310"/>
        <v>434.18</v>
      </c>
      <c r="P536" s="71">
        <f t="shared" si="310"/>
        <v>434.18</v>
      </c>
      <c r="Q536" s="71">
        <f t="shared" si="310"/>
        <v>434.18</v>
      </c>
      <c r="R536" s="71">
        <f t="shared" si="310"/>
        <v>434.18</v>
      </c>
      <c r="S536" s="71">
        <f t="shared" si="310"/>
        <v>434.18</v>
      </c>
      <c r="T536" s="71">
        <f t="shared" si="310"/>
        <v>434.18</v>
      </c>
      <c r="U536" s="71">
        <f t="shared" si="310"/>
        <v>434.18</v>
      </c>
      <c r="V536" s="71">
        <f t="shared" si="310"/>
        <v>434.18</v>
      </c>
      <c r="W536" s="71">
        <f t="shared" si="310"/>
        <v>434.18</v>
      </c>
      <c r="X536" s="71">
        <f t="shared" si="310"/>
        <v>434.18</v>
      </c>
      <c r="Y536" s="71">
        <f t="shared" si="310"/>
        <v>434.18</v>
      </c>
      <c r="Z536" s="71">
        <f t="shared" si="310"/>
        <v>434.18</v>
      </c>
      <c r="AA536" s="71">
        <f t="shared" si="310"/>
        <v>434.18</v>
      </c>
    </row>
    <row r="537" spans="1:27" ht="12.75" hidden="1" customHeight="1" outlineLevel="1" x14ac:dyDescent="0.2">
      <c r="A537" s="163" t="s">
        <v>2932</v>
      </c>
      <c r="B537" s="94" t="s">
        <v>83</v>
      </c>
      <c r="C537" s="70" t="s">
        <v>79</v>
      </c>
      <c r="D537" s="71">
        <v>4.95</v>
      </c>
      <c r="E537" s="71">
        <v>4.95</v>
      </c>
      <c r="F537" s="71">
        <v>4.95</v>
      </c>
      <c r="G537" s="71">
        <v>4.95</v>
      </c>
      <c r="H537" s="71">
        <v>4.95</v>
      </c>
      <c r="I537" s="71">
        <v>4.95</v>
      </c>
      <c r="J537" s="71">
        <v>4.95</v>
      </c>
      <c r="K537" s="71">
        <v>4.95</v>
      </c>
      <c r="L537" s="71">
        <v>4.95</v>
      </c>
      <c r="M537" s="71">
        <v>4.95</v>
      </c>
      <c r="N537" s="71">
        <v>4.95</v>
      </c>
      <c r="O537" s="71">
        <v>4.95</v>
      </c>
      <c r="P537" s="71">
        <v>4.95</v>
      </c>
      <c r="Q537" s="71">
        <v>4.95</v>
      </c>
      <c r="R537" s="71">
        <v>4.95</v>
      </c>
      <c r="S537" s="71">
        <v>4.95</v>
      </c>
      <c r="T537" s="71">
        <v>4.95</v>
      </c>
      <c r="U537" s="71">
        <v>4.95</v>
      </c>
      <c r="V537" s="71">
        <v>4.95</v>
      </c>
      <c r="W537" s="71">
        <v>4.95</v>
      </c>
      <c r="X537" s="71">
        <v>4.95</v>
      </c>
      <c r="Y537" s="71">
        <v>4.95</v>
      </c>
      <c r="Z537" s="71">
        <v>4.95</v>
      </c>
      <c r="AA537" s="71">
        <v>4.95</v>
      </c>
    </row>
    <row r="538" spans="1:27" ht="12.75" hidden="1" customHeight="1" outlineLevel="1" x14ac:dyDescent="0.2">
      <c r="A538" s="163" t="s">
        <v>2933</v>
      </c>
      <c r="B538" s="94" t="s">
        <v>81</v>
      </c>
      <c r="C538" s="70" t="s">
        <v>79</v>
      </c>
      <c r="D538" s="71">
        <f>$D$11</f>
        <v>110.23</v>
      </c>
      <c r="E538" s="71">
        <f t="shared" ref="E538:AA538" si="311">$D$11</f>
        <v>110.23</v>
      </c>
      <c r="F538" s="71">
        <f t="shared" si="311"/>
        <v>110.23</v>
      </c>
      <c r="G538" s="71">
        <f t="shared" si="311"/>
        <v>110.23</v>
      </c>
      <c r="H538" s="71">
        <f t="shared" si="311"/>
        <v>110.23</v>
      </c>
      <c r="I538" s="71">
        <f t="shared" si="311"/>
        <v>110.23</v>
      </c>
      <c r="J538" s="71">
        <f t="shared" si="311"/>
        <v>110.23</v>
      </c>
      <c r="K538" s="71">
        <f t="shared" si="311"/>
        <v>110.23</v>
      </c>
      <c r="L538" s="71">
        <f t="shared" si="311"/>
        <v>110.23</v>
      </c>
      <c r="M538" s="71">
        <f t="shared" si="311"/>
        <v>110.23</v>
      </c>
      <c r="N538" s="71">
        <f t="shared" si="311"/>
        <v>110.23</v>
      </c>
      <c r="O538" s="71">
        <f t="shared" si="311"/>
        <v>110.23</v>
      </c>
      <c r="P538" s="71">
        <f t="shared" si="311"/>
        <v>110.23</v>
      </c>
      <c r="Q538" s="71">
        <f t="shared" si="311"/>
        <v>110.23</v>
      </c>
      <c r="R538" s="71">
        <f t="shared" si="311"/>
        <v>110.23</v>
      </c>
      <c r="S538" s="71">
        <f t="shared" si="311"/>
        <v>110.23</v>
      </c>
      <c r="T538" s="71">
        <f t="shared" si="311"/>
        <v>110.23</v>
      </c>
      <c r="U538" s="71">
        <f t="shared" si="311"/>
        <v>110.23</v>
      </c>
      <c r="V538" s="71">
        <f t="shared" si="311"/>
        <v>110.23</v>
      </c>
      <c r="W538" s="71">
        <f t="shared" si="311"/>
        <v>110.23</v>
      </c>
      <c r="X538" s="71">
        <f t="shared" si="311"/>
        <v>110.23</v>
      </c>
      <c r="Y538" s="71">
        <f t="shared" si="311"/>
        <v>110.23</v>
      </c>
      <c r="Z538" s="71">
        <f t="shared" si="311"/>
        <v>110.23</v>
      </c>
      <c r="AA538" s="71">
        <f t="shared" si="311"/>
        <v>110.23</v>
      </c>
    </row>
    <row r="539" spans="1:27" collapsed="1" x14ac:dyDescent="0.2">
      <c r="A539" s="162" t="s">
        <v>2934</v>
      </c>
      <c r="B539" s="54" t="str">
        <f>"12"&amp;"."&amp;$B$801&amp;"."&amp;$B$802</f>
        <v>12.05.2023</v>
      </c>
      <c r="C539" s="134" t="s">
        <v>76</v>
      </c>
      <c r="D539" s="135">
        <f>ROUND(((D540+D541+D543+D542)/1000),5)</f>
        <v>1.74326</v>
      </c>
      <c r="E539" s="135">
        <f>ROUND(((E540+E541+E543+E542)/1000),5)</f>
        <v>1.61714</v>
      </c>
      <c r="F539" s="135">
        <f>ROUND(((F540+F541+F543+F542)/1000),5)</f>
        <v>1.5485599999999999</v>
      </c>
      <c r="G539" s="135">
        <f t="shared" ref="G539:AA539" si="312">ROUND(((G540+G541+G543+G542)/1000),5)</f>
        <v>1.49441</v>
      </c>
      <c r="H539" s="135">
        <f t="shared" si="312"/>
        <v>1.5779399999999999</v>
      </c>
      <c r="I539" s="135">
        <f t="shared" si="312"/>
        <v>1.62717</v>
      </c>
      <c r="J539" s="135">
        <f t="shared" si="312"/>
        <v>1.8235600000000001</v>
      </c>
      <c r="K539" s="135">
        <f t="shared" si="312"/>
        <v>2.0520800000000001</v>
      </c>
      <c r="L539" s="135">
        <f t="shared" si="312"/>
        <v>2.2894999999999999</v>
      </c>
      <c r="M539" s="135">
        <f t="shared" si="312"/>
        <v>2.4025400000000001</v>
      </c>
      <c r="N539" s="135">
        <f t="shared" si="312"/>
        <v>2.4118400000000002</v>
      </c>
      <c r="O539" s="135">
        <f t="shared" si="312"/>
        <v>2.41553</v>
      </c>
      <c r="P539" s="135">
        <f t="shared" si="312"/>
        <v>2.41472</v>
      </c>
      <c r="Q539" s="135">
        <f t="shared" si="312"/>
        <v>2.4239099999999998</v>
      </c>
      <c r="R539" s="135">
        <f t="shared" si="312"/>
        <v>2.4213100000000001</v>
      </c>
      <c r="S539" s="135">
        <f t="shared" si="312"/>
        <v>2.4135900000000001</v>
      </c>
      <c r="T539" s="135">
        <f t="shared" si="312"/>
        <v>2.4058199999999998</v>
      </c>
      <c r="U539" s="135">
        <f t="shared" si="312"/>
        <v>2.3974099999999998</v>
      </c>
      <c r="V539" s="135">
        <f t="shared" si="312"/>
        <v>2.3763200000000002</v>
      </c>
      <c r="W539" s="135">
        <f t="shared" si="312"/>
        <v>2.2917299999999998</v>
      </c>
      <c r="X539" s="135">
        <f t="shared" si="312"/>
        <v>2.3612000000000002</v>
      </c>
      <c r="Y539" s="135">
        <f t="shared" si="312"/>
        <v>2.43608</v>
      </c>
      <c r="Z539" s="135">
        <f t="shared" si="312"/>
        <v>2.2963100000000001</v>
      </c>
      <c r="AA539" s="135">
        <f t="shared" si="312"/>
        <v>2.1480800000000002</v>
      </c>
    </row>
    <row r="540" spans="1:27" ht="12.75" hidden="1" customHeight="1" outlineLevel="1" x14ac:dyDescent="0.2">
      <c r="A540" s="163" t="s">
        <v>2935</v>
      </c>
      <c r="B540" s="94" t="s">
        <v>238</v>
      </c>
      <c r="C540" s="70" t="s">
        <v>79</v>
      </c>
      <c r="D540" s="71">
        <v>1193.9000000000001</v>
      </c>
      <c r="E540" s="71">
        <v>1067.78</v>
      </c>
      <c r="F540" s="71">
        <v>999.2</v>
      </c>
      <c r="G540" s="71">
        <v>945.05</v>
      </c>
      <c r="H540" s="71">
        <v>1028.58</v>
      </c>
      <c r="I540" s="71">
        <v>1077.81</v>
      </c>
      <c r="J540" s="71">
        <v>1274.2</v>
      </c>
      <c r="K540" s="71">
        <v>1502.72</v>
      </c>
      <c r="L540" s="71">
        <v>1740.14</v>
      </c>
      <c r="M540" s="71">
        <v>1853.18</v>
      </c>
      <c r="N540" s="71">
        <v>1862.48</v>
      </c>
      <c r="O540" s="71">
        <v>1866.17</v>
      </c>
      <c r="P540" s="71">
        <v>1865.36</v>
      </c>
      <c r="Q540" s="71">
        <v>1874.55</v>
      </c>
      <c r="R540" s="71">
        <v>1871.95</v>
      </c>
      <c r="S540" s="71">
        <v>1864.23</v>
      </c>
      <c r="T540" s="71">
        <v>1856.46</v>
      </c>
      <c r="U540" s="71">
        <v>1848.05</v>
      </c>
      <c r="V540" s="71">
        <v>1826.96</v>
      </c>
      <c r="W540" s="71">
        <v>1742.37</v>
      </c>
      <c r="X540" s="71">
        <v>1811.84</v>
      </c>
      <c r="Y540" s="71">
        <v>1886.72</v>
      </c>
      <c r="Z540" s="71">
        <v>1746.95</v>
      </c>
      <c r="AA540" s="71">
        <v>1598.72</v>
      </c>
    </row>
    <row r="541" spans="1:27" ht="12.75" hidden="1" customHeight="1" outlineLevel="1" x14ac:dyDescent="0.2">
      <c r="A541" s="163" t="s">
        <v>2936</v>
      </c>
      <c r="B541" s="94" t="s">
        <v>90</v>
      </c>
      <c r="C541" s="70" t="s">
        <v>79</v>
      </c>
      <c r="D541" s="71">
        <f>$D$486</f>
        <v>434.18</v>
      </c>
      <c r="E541" s="71">
        <f t="shared" ref="E541:AA541" si="313">$D$486</f>
        <v>434.18</v>
      </c>
      <c r="F541" s="71">
        <f t="shared" si="313"/>
        <v>434.18</v>
      </c>
      <c r="G541" s="71">
        <f t="shared" si="313"/>
        <v>434.18</v>
      </c>
      <c r="H541" s="71">
        <f t="shared" si="313"/>
        <v>434.18</v>
      </c>
      <c r="I541" s="71">
        <f t="shared" si="313"/>
        <v>434.18</v>
      </c>
      <c r="J541" s="71">
        <f t="shared" si="313"/>
        <v>434.18</v>
      </c>
      <c r="K541" s="71">
        <f t="shared" si="313"/>
        <v>434.18</v>
      </c>
      <c r="L541" s="71">
        <f t="shared" si="313"/>
        <v>434.18</v>
      </c>
      <c r="M541" s="71">
        <f t="shared" si="313"/>
        <v>434.18</v>
      </c>
      <c r="N541" s="71">
        <f t="shared" si="313"/>
        <v>434.18</v>
      </c>
      <c r="O541" s="71">
        <f t="shared" si="313"/>
        <v>434.18</v>
      </c>
      <c r="P541" s="71">
        <f t="shared" si="313"/>
        <v>434.18</v>
      </c>
      <c r="Q541" s="71">
        <f t="shared" si="313"/>
        <v>434.18</v>
      </c>
      <c r="R541" s="71">
        <f t="shared" si="313"/>
        <v>434.18</v>
      </c>
      <c r="S541" s="71">
        <f t="shared" si="313"/>
        <v>434.18</v>
      </c>
      <c r="T541" s="71">
        <f t="shared" si="313"/>
        <v>434.18</v>
      </c>
      <c r="U541" s="71">
        <f t="shared" si="313"/>
        <v>434.18</v>
      </c>
      <c r="V541" s="71">
        <f t="shared" si="313"/>
        <v>434.18</v>
      </c>
      <c r="W541" s="71">
        <f t="shared" si="313"/>
        <v>434.18</v>
      </c>
      <c r="X541" s="71">
        <f t="shared" si="313"/>
        <v>434.18</v>
      </c>
      <c r="Y541" s="71">
        <f t="shared" si="313"/>
        <v>434.18</v>
      </c>
      <c r="Z541" s="71">
        <f t="shared" si="313"/>
        <v>434.18</v>
      </c>
      <c r="AA541" s="71">
        <f t="shared" si="313"/>
        <v>434.18</v>
      </c>
    </row>
    <row r="542" spans="1:27" ht="12.75" hidden="1" customHeight="1" outlineLevel="1" x14ac:dyDescent="0.2">
      <c r="A542" s="163" t="s">
        <v>2937</v>
      </c>
      <c r="B542" s="94" t="s">
        <v>83</v>
      </c>
      <c r="C542" s="70" t="s">
        <v>79</v>
      </c>
      <c r="D542" s="71">
        <v>4.95</v>
      </c>
      <c r="E542" s="71">
        <v>4.95</v>
      </c>
      <c r="F542" s="71">
        <v>4.95</v>
      </c>
      <c r="G542" s="71">
        <v>4.95</v>
      </c>
      <c r="H542" s="71">
        <v>4.95</v>
      </c>
      <c r="I542" s="71">
        <v>4.95</v>
      </c>
      <c r="J542" s="71">
        <v>4.95</v>
      </c>
      <c r="K542" s="71">
        <v>4.95</v>
      </c>
      <c r="L542" s="71">
        <v>4.95</v>
      </c>
      <c r="M542" s="71">
        <v>4.95</v>
      </c>
      <c r="N542" s="71">
        <v>4.95</v>
      </c>
      <c r="O542" s="71">
        <v>4.95</v>
      </c>
      <c r="P542" s="71">
        <v>4.95</v>
      </c>
      <c r="Q542" s="71">
        <v>4.95</v>
      </c>
      <c r="R542" s="71">
        <v>4.95</v>
      </c>
      <c r="S542" s="71">
        <v>4.95</v>
      </c>
      <c r="T542" s="71">
        <v>4.95</v>
      </c>
      <c r="U542" s="71">
        <v>4.95</v>
      </c>
      <c r="V542" s="71">
        <v>4.95</v>
      </c>
      <c r="W542" s="71">
        <v>4.95</v>
      </c>
      <c r="X542" s="71">
        <v>4.95</v>
      </c>
      <c r="Y542" s="71">
        <v>4.95</v>
      </c>
      <c r="Z542" s="71">
        <v>4.95</v>
      </c>
      <c r="AA542" s="71">
        <v>4.95</v>
      </c>
    </row>
    <row r="543" spans="1:27" ht="12.75" hidden="1" customHeight="1" outlineLevel="1" x14ac:dyDescent="0.2">
      <c r="A543" s="163" t="s">
        <v>2938</v>
      </c>
      <c r="B543" s="94" t="s">
        <v>81</v>
      </c>
      <c r="C543" s="70" t="s">
        <v>79</v>
      </c>
      <c r="D543" s="71">
        <f>$D$11</f>
        <v>110.23</v>
      </c>
      <c r="E543" s="71">
        <f t="shared" ref="E543:AA543" si="314">$D$11</f>
        <v>110.23</v>
      </c>
      <c r="F543" s="71">
        <f t="shared" si="314"/>
        <v>110.23</v>
      </c>
      <c r="G543" s="71">
        <f t="shared" si="314"/>
        <v>110.23</v>
      </c>
      <c r="H543" s="71">
        <f t="shared" si="314"/>
        <v>110.23</v>
      </c>
      <c r="I543" s="71">
        <f t="shared" si="314"/>
        <v>110.23</v>
      </c>
      <c r="J543" s="71">
        <f t="shared" si="314"/>
        <v>110.23</v>
      </c>
      <c r="K543" s="71">
        <f t="shared" si="314"/>
        <v>110.23</v>
      </c>
      <c r="L543" s="71">
        <f t="shared" si="314"/>
        <v>110.23</v>
      </c>
      <c r="M543" s="71">
        <f t="shared" si="314"/>
        <v>110.23</v>
      </c>
      <c r="N543" s="71">
        <f t="shared" si="314"/>
        <v>110.23</v>
      </c>
      <c r="O543" s="71">
        <f t="shared" si="314"/>
        <v>110.23</v>
      </c>
      <c r="P543" s="71">
        <f t="shared" si="314"/>
        <v>110.23</v>
      </c>
      <c r="Q543" s="71">
        <f t="shared" si="314"/>
        <v>110.23</v>
      </c>
      <c r="R543" s="71">
        <f t="shared" si="314"/>
        <v>110.23</v>
      </c>
      <c r="S543" s="71">
        <f t="shared" si="314"/>
        <v>110.23</v>
      </c>
      <c r="T543" s="71">
        <f t="shared" si="314"/>
        <v>110.23</v>
      </c>
      <c r="U543" s="71">
        <f t="shared" si="314"/>
        <v>110.23</v>
      </c>
      <c r="V543" s="71">
        <f t="shared" si="314"/>
        <v>110.23</v>
      </c>
      <c r="W543" s="71">
        <f t="shared" si="314"/>
        <v>110.23</v>
      </c>
      <c r="X543" s="71">
        <f t="shared" si="314"/>
        <v>110.23</v>
      </c>
      <c r="Y543" s="71">
        <f t="shared" si="314"/>
        <v>110.23</v>
      </c>
      <c r="Z543" s="71">
        <f t="shared" si="314"/>
        <v>110.23</v>
      </c>
      <c r="AA543" s="71">
        <f t="shared" si="314"/>
        <v>110.23</v>
      </c>
    </row>
    <row r="544" spans="1:27" collapsed="1" x14ac:dyDescent="0.2">
      <c r="A544" s="162" t="s">
        <v>2939</v>
      </c>
      <c r="B544" s="54" t="str">
        <f>"13"&amp;"."&amp;$B$801&amp;"."&amp;$B$802</f>
        <v>13.05.2023</v>
      </c>
      <c r="C544" s="134" t="s">
        <v>76</v>
      </c>
      <c r="D544" s="135">
        <f>ROUND(((D545+D546+D548+D547)/1000),5)</f>
        <v>2.0716299999999999</v>
      </c>
      <c r="E544" s="135">
        <f>ROUND(((E545+E546+E548+E547)/1000),5)</f>
        <v>1.8048299999999999</v>
      </c>
      <c r="F544" s="135">
        <f>ROUND(((F545+F546+F548+F547)/1000),5)</f>
        <v>1.6645700000000001</v>
      </c>
      <c r="G544" s="135">
        <f t="shared" ref="G544:AA544" si="315">ROUND(((G545+G546+G548+G547)/1000),5)</f>
        <v>1.6291199999999999</v>
      </c>
      <c r="H544" s="135">
        <f t="shared" si="315"/>
        <v>1.6243700000000001</v>
      </c>
      <c r="I544" s="135">
        <f t="shared" si="315"/>
        <v>1.6283300000000001</v>
      </c>
      <c r="J544" s="135">
        <f t="shared" si="315"/>
        <v>1.7544599999999999</v>
      </c>
      <c r="K544" s="135">
        <f t="shared" si="315"/>
        <v>1.93442</v>
      </c>
      <c r="L544" s="135">
        <f t="shared" si="315"/>
        <v>2.1288900000000002</v>
      </c>
      <c r="M544" s="135">
        <f t="shared" si="315"/>
        <v>2.4081100000000002</v>
      </c>
      <c r="N544" s="135">
        <f t="shared" si="315"/>
        <v>2.43954</v>
      </c>
      <c r="O544" s="135">
        <f t="shared" si="315"/>
        <v>2.4418600000000001</v>
      </c>
      <c r="P544" s="135">
        <f t="shared" si="315"/>
        <v>2.4292400000000001</v>
      </c>
      <c r="Q544" s="135">
        <f t="shared" si="315"/>
        <v>2.4261400000000002</v>
      </c>
      <c r="R544" s="135">
        <f t="shared" si="315"/>
        <v>2.4220199999999998</v>
      </c>
      <c r="S544" s="135">
        <f t="shared" si="315"/>
        <v>2.4073600000000002</v>
      </c>
      <c r="T544" s="135">
        <f t="shared" si="315"/>
        <v>2.3532799999999998</v>
      </c>
      <c r="U544" s="135">
        <f t="shared" si="315"/>
        <v>2.4407999999999999</v>
      </c>
      <c r="V544" s="135">
        <f t="shared" si="315"/>
        <v>2.4878800000000001</v>
      </c>
      <c r="W544" s="135">
        <f t="shared" si="315"/>
        <v>2.52339</v>
      </c>
      <c r="X544" s="135">
        <f t="shared" si="315"/>
        <v>2.6899000000000002</v>
      </c>
      <c r="Y544" s="135">
        <f t="shared" si="315"/>
        <v>2.6948099999999999</v>
      </c>
      <c r="Z544" s="135">
        <f t="shared" si="315"/>
        <v>2.4740500000000001</v>
      </c>
      <c r="AA544" s="135">
        <f t="shared" si="315"/>
        <v>2.1456</v>
      </c>
    </row>
    <row r="545" spans="1:27" ht="12.75" hidden="1" customHeight="1" outlineLevel="1" x14ac:dyDescent="0.2">
      <c r="A545" s="163" t="s">
        <v>2940</v>
      </c>
      <c r="B545" s="94" t="s">
        <v>238</v>
      </c>
      <c r="C545" s="70" t="s">
        <v>79</v>
      </c>
      <c r="D545" s="71">
        <v>1522.27</v>
      </c>
      <c r="E545" s="71">
        <v>1255.47</v>
      </c>
      <c r="F545" s="71">
        <v>1115.21</v>
      </c>
      <c r="G545" s="71">
        <v>1079.76</v>
      </c>
      <c r="H545" s="71">
        <v>1075.01</v>
      </c>
      <c r="I545" s="71">
        <v>1078.97</v>
      </c>
      <c r="J545" s="71">
        <v>1205.0999999999999</v>
      </c>
      <c r="K545" s="71">
        <v>1385.06</v>
      </c>
      <c r="L545" s="71">
        <v>1579.53</v>
      </c>
      <c r="M545" s="71">
        <v>1858.75</v>
      </c>
      <c r="N545" s="71">
        <v>1890.18</v>
      </c>
      <c r="O545" s="71">
        <v>1892.5</v>
      </c>
      <c r="P545" s="71">
        <v>1879.88</v>
      </c>
      <c r="Q545" s="71">
        <v>1876.78</v>
      </c>
      <c r="R545" s="71">
        <v>1872.66</v>
      </c>
      <c r="S545" s="71">
        <v>1858</v>
      </c>
      <c r="T545" s="71">
        <v>1803.92</v>
      </c>
      <c r="U545" s="71">
        <v>1891.44</v>
      </c>
      <c r="V545" s="71">
        <v>1938.52</v>
      </c>
      <c r="W545" s="71">
        <v>1974.03</v>
      </c>
      <c r="X545" s="71">
        <v>2140.54</v>
      </c>
      <c r="Y545" s="71">
        <v>2145.4499999999998</v>
      </c>
      <c r="Z545" s="71">
        <v>1924.69</v>
      </c>
      <c r="AA545" s="71">
        <v>1596.24</v>
      </c>
    </row>
    <row r="546" spans="1:27" ht="12.75" hidden="1" customHeight="1" outlineLevel="1" x14ac:dyDescent="0.2">
      <c r="A546" s="163" t="s">
        <v>2941</v>
      </c>
      <c r="B546" s="94" t="s">
        <v>90</v>
      </c>
      <c r="C546" s="70" t="s">
        <v>79</v>
      </c>
      <c r="D546" s="71">
        <f>$D$486</f>
        <v>434.18</v>
      </c>
      <c r="E546" s="71">
        <f t="shared" ref="E546:AA546" si="316">$D$486</f>
        <v>434.18</v>
      </c>
      <c r="F546" s="71">
        <f t="shared" si="316"/>
        <v>434.18</v>
      </c>
      <c r="G546" s="71">
        <f t="shared" si="316"/>
        <v>434.18</v>
      </c>
      <c r="H546" s="71">
        <f t="shared" si="316"/>
        <v>434.18</v>
      </c>
      <c r="I546" s="71">
        <f t="shared" si="316"/>
        <v>434.18</v>
      </c>
      <c r="J546" s="71">
        <f t="shared" si="316"/>
        <v>434.18</v>
      </c>
      <c r="K546" s="71">
        <f t="shared" si="316"/>
        <v>434.18</v>
      </c>
      <c r="L546" s="71">
        <f t="shared" si="316"/>
        <v>434.18</v>
      </c>
      <c r="M546" s="71">
        <f t="shared" si="316"/>
        <v>434.18</v>
      </c>
      <c r="N546" s="71">
        <f t="shared" si="316"/>
        <v>434.18</v>
      </c>
      <c r="O546" s="71">
        <f t="shared" si="316"/>
        <v>434.18</v>
      </c>
      <c r="P546" s="71">
        <f t="shared" si="316"/>
        <v>434.18</v>
      </c>
      <c r="Q546" s="71">
        <f t="shared" si="316"/>
        <v>434.18</v>
      </c>
      <c r="R546" s="71">
        <f t="shared" si="316"/>
        <v>434.18</v>
      </c>
      <c r="S546" s="71">
        <f t="shared" si="316"/>
        <v>434.18</v>
      </c>
      <c r="T546" s="71">
        <f t="shared" si="316"/>
        <v>434.18</v>
      </c>
      <c r="U546" s="71">
        <f t="shared" si="316"/>
        <v>434.18</v>
      </c>
      <c r="V546" s="71">
        <f t="shared" si="316"/>
        <v>434.18</v>
      </c>
      <c r="W546" s="71">
        <f t="shared" si="316"/>
        <v>434.18</v>
      </c>
      <c r="X546" s="71">
        <f t="shared" si="316"/>
        <v>434.18</v>
      </c>
      <c r="Y546" s="71">
        <f t="shared" si="316"/>
        <v>434.18</v>
      </c>
      <c r="Z546" s="71">
        <f t="shared" si="316"/>
        <v>434.18</v>
      </c>
      <c r="AA546" s="71">
        <f t="shared" si="316"/>
        <v>434.18</v>
      </c>
    </row>
    <row r="547" spans="1:27" ht="12.75" hidden="1" customHeight="1" outlineLevel="1" x14ac:dyDescent="0.2">
      <c r="A547" s="163" t="s">
        <v>2942</v>
      </c>
      <c r="B547" s="94" t="s">
        <v>83</v>
      </c>
      <c r="C547" s="70" t="s">
        <v>79</v>
      </c>
      <c r="D547" s="71">
        <v>4.95</v>
      </c>
      <c r="E547" s="71">
        <v>4.95</v>
      </c>
      <c r="F547" s="71">
        <v>4.95</v>
      </c>
      <c r="G547" s="71">
        <v>4.95</v>
      </c>
      <c r="H547" s="71">
        <v>4.95</v>
      </c>
      <c r="I547" s="71">
        <v>4.95</v>
      </c>
      <c r="J547" s="71">
        <v>4.95</v>
      </c>
      <c r="K547" s="71">
        <v>4.95</v>
      </c>
      <c r="L547" s="71">
        <v>4.95</v>
      </c>
      <c r="M547" s="71">
        <v>4.95</v>
      </c>
      <c r="N547" s="71">
        <v>4.95</v>
      </c>
      <c r="O547" s="71">
        <v>4.95</v>
      </c>
      <c r="P547" s="71">
        <v>4.95</v>
      </c>
      <c r="Q547" s="71">
        <v>4.95</v>
      </c>
      <c r="R547" s="71">
        <v>4.95</v>
      </c>
      <c r="S547" s="71">
        <v>4.95</v>
      </c>
      <c r="T547" s="71">
        <v>4.95</v>
      </c>
      <c r="U547" s="71">
        <v>4.95</v>
      </c>
      <c r="V547" s="71">
        <v>4.95</v>
      </c>
      <c r="W547" s="71">
        <v>4.95</v>
      </c>
      <c r="X547" s="71">
        <v>4.95</v>
      </c>
      <c r="Y547" s="71">
        <v>4.95</v>
      </c>
      <c r="Z547" s="71">
        <v>4.95</v>
      </c>
      <c r="AA547" s="71">
        <v>4.95</v>
      </c>
    </row>
    <row r="548" spans="1:27" ht="12.75" hidden="1" customHeight="1" outlineLevel="1" x14ac:dyDescent="0.2">
      <c r="A548" s="163" t="s">
        <v>2943</v>
      </c>
      <c r="B548" s="94" t="s">
        <v>81</v>
      </c>
      <c r="C548" s="70" t="s">
        <v>79</v>
      </c>
      <c r="D548" s="71">
        <f>$D$11</f>
        <v>110.23</v>
      </c>
      <c r="E548" s="71">
        <f t="shared" ref="E548:AA548" si="317">$D$11</f>
        <v>110.23</v>
      </c>
      <c r="F548" s="71">
        <f t="shared" si="317"/>
        <v>110.23</v>
      </c>
      <c r="G548" s="71">
        <f t="shared" si="317"/>
        <v>110.23</v>
      </c>
      <c r="H548" s="71">
        <f t="shared" si="317"/>
        <v>110.23</v>
      </c>
      <c r="I548" s="71">
        <f t="shared" si="317"/>
        <v>110.23</v>
      </c>
      <c r="J548" s="71">
        <f t="shared" si="317"/>
        <v>110.23</v>
      </c>
      <c r="K548" s="71">
        <f t="shared" si="317"/>
        <v>110.23</v>
      </c>
      <c r="L548" s="71">
        <f t="shared" si="317"/>
        <v>110.23</v>
      </c>
      <c r="M548" s="71">
        <f t="shared" si="317"/>
        <v>110.23</v>
      </c>
      <c r="N548" s="71">
        <f t="shared" si="317"/>
        <v>110.23</v>
      </c>
      <c r="O548" s="71">
        <f t="shared" si="317"/>
        <v>110.23</v>
      </c>
      <c r="P548" s="71">
        <f t="shared" si="317"/>
        <v>110.23</v>
      </c>
      <c r="Q548" s="71">
        <f t="shared" si="317"/>
        <v>110.23</v>
      </c>
      <c r="R548" s="71">
        <f t="shared" si="317"/>
        <v>110.23</v>
      </c>
      <c r="S548" s="71">
        <f t="shared" si="317"/>
        <v>110.23</v>
      </c>
      <c r="T548" s="71">
        <f t="shared" si="317"/>
        <v>110.23</v>
      </c>
      <c r="U548" s="71">
        <f t="shared" si="317"/>
        <v>110.23</v>
      </c>
      <c r="V548" s="71">
        <f t="shared" si="317"/>
        <v>110.23</v>
      </c>
      <c r="W548" s="71">
        <f t="shared" si="317"/>
        <v>110.23</v>
      </c>
      <c r="X548" s="71">
        <f t="shared" si="317"/>
        <v>110.23</v>
      </c>
      <c r="Y548" s="71">
        <f t="shared" si="317"/>
        <v>110.23</v>
      </c>
      <c r="Z548" s="71">
        <f t="shared" si="317"/>
        <v>110.23</v>
      </c>
      <c r="AA548" s="71">
        <f t="shared" si="317"/>
        <v>110.23</v>
      </c>
    </row>
    <row r="549" spans="1:27" collapsed="1" x14ac:dyDescent="0.2">
      <c r="A549" s="162" t="s">
        <v>2944</v>
      </c>
      <c r="B549" s="54" t="str">
        <f>"14"&amp;"."&amp;$B$801&amp;"."&amp;$B$802</f>
        <v>14.05.2023</v>
      </c>
      <c r="C549" s="134" t="s">
        <v>76</v>
      </c>
      <c r="D549" s="135">
        <f>ROUND(((D550+D551+D553+D552)/1000),5)</f>
        <v>1.91076</v>
      </c>
      <c r="E549" s="135">
        <f>ROUND(((E550+E551+E553+E552)/1000),5)</f>
        <v>1.7068399999999999</v>
      </c>
      <c r="F549" s="135">
        <f>ROUND(((F550+F551+F553+F552)/1000),5)</f>
        <v>1.6259699999999999</v>
      </c>
      <c r="G549" s="135">
        <f t="shared" ref="G549:AA549" si="318">ROUND(((G550+G551+G553+G552)/1000),5)</f>
        <v>1.6147899999999999</v>
      </c>
      <c r="H549" s="135">
        <f t="shared" si="318"/>
        <v>1.5976699999999999</v>
      </c>
      <c r="I549" s="135">
        <f t="shared" si="318"/>
        <v>1.5132099999999999</v>
      </c>
      <c r="J549" s="135">
        <f t="shared" si="318"/>
        <v>1.48258</v>
      </c>
      <c r="K549" s="135">
        <f t="shared" si="318"/>
        <v>1.6793199999999999</v>
      </c>
      <c r="L549" s="135">
        <f t="shared" si="318"/>
        <v>1.95414</v>
      </c>
      <c r="M549" s="135">
        <f t="shared" si="318"/>
        <v>2.1191</v>
      </c>
      <c r="N549" s="135">
        <f t="shared" si="318"/>
        <v>2.2125900000000001</v>
      </c>
      <c r="O549" s="135">
        <f t="shared" si="318"/>
        <v>2.2198899999999999</v>
      </c>
      <c r="P549" s="135">
        <f t="shared" si="318"/>
        <v>2.2158199999999999</v>
      </c>
      <c r="Q549" s="135">
        <f t="shared" si="318"/>
        <v>2.2157100000000001</v>
      </c>
      <c r="R549" s="135">
        <f t="shared" si="318"/>
        <v>2.2134200000000002</v>
      </c>
      <c r="S549" s="135">
        <f t="shared" si="318"/>
        <v>2.2118899999999999</v>
      </c>
      <c r="T549" s="135">
        <f t="shared" si="318"/>
        <v>2.2298800000000001</v>
      </c>
      <c r="U549" s="135">
        <f t="shared" si="318"/>
        <v>2.20147</v>
      </c>
      <c r="V549" s="135">
        <f t="shared" si="318"/>
        <v>2.2273700000000001</v>
      </c>
      <c r="W549" s="135">
        <f t="shared" si="318"/>
        <v>2.4130199999999999</v>
      </c>
      <c r="X549" s="135">
        <f t="shared" si="318"/>
        <v>2.5731600000000001</v>
      </c>
      <c r="Y549" s="135">
        <f t="shared" si="318"/>
        <v>2.5825999999999998</v>
      </c>
      <c r="Z549" s="135">
        <f t="shared" si="318"/>
        <v>2.25047</v>
      </c>
      <c r="AA549" s="135">
        <f t="shared" si="318"/>
        <v>2.0648599999999999</v>
      </c>
    </row>
    <row r="550" spans="1:27" ht="12.75" hidden="1" customHeight="1" outlineLevel="1" x14ac:dyDescent="0.2">
      <c r="A550" s="163" t="s">
        <v>2945</v>
      </c>
      <c r="B550" s="94" t="s">
        <v>238</v>
      </c>
      <c r="C550" s="70" t="s">
        <v>79</v>
      </c>
      <c r="D550" s="71">
        <v>1361.4</v>
      </c>
      <c r="E550" s="71">
        <v>1157.48</v>
      </c>
      <c r="F550" s="71">
        <v>1076.6099999999999</v>
      </c>
      <c r="G550" s="71">
        <v>1065.43</v>
      </c>
      <c r="H550" s="71">
        <v>1048.31</v>
      </c>
      <c r="I550" s="71">
        <v>963.85</v>
      </c>
      <c r="J550" s="71">
        <v>933.22</v>
      </c>
      <c r="K550" s="71">
        <v>1129.96</v>
      </c>
      <c r="L550" s="71">
        <v>1404.78</v>
      </c>
      <c r="M550" s="71">
        <v>1569.74</v>
      </c>
      <c r="N550" s="71">
        <v>1663.23</v>
      </c>
      <c r="O550" s="71">
        <v>1670.53</v>
      </c>
      <c r="P550" s="71">
        <v>1666.46</v>
      </c>
      <c r="Q550" s="71">
        <v>1666.35</v>
      </c>
      <c r="R550" s="71">
        <v>1664.06</v>
      </c>
      <c r="S550" s="71">
        <v>1662.53</v>
      </c>
      <c r="T550" s="71">
        <v>1680.52</v>
      </c>
      <c r="U550" s="71">
        <v>1652.11</v>
      </c>
      <c r="V550" s="71">
        <v>1678.01</v>
      </c>
      <c r="W550" s="71">
        <v>1863.66</v>
      </c>
      <c r="X550" s="71">
        <v>2023.8</v>
      </c>
      <c r="Y550" s="71">
        <v>2033.24</v>
      </c>
      <c r="Z550" s="71">
        <v>1701.11</v>
      </c>
      <c r="AA550" s="71">
        <v>1515.5</v>
      </c>
    </row>
    <row r="551" spans="1:27" ht="12.75" hidden="1" customHeight="1" outlineLevel="1" x14ac:dyDescent="0.2">
      <c r="A551" s="163" t="s">
        <v>2946</v>
      </c>
      <c r="B551" s="94" t="s">
        <v>90</v>
      </c>
      <c r="C551" s="70" t="s">
        <v>79</v>
      </c>
      <c r="D551" s="71">
        <f>$D$486</f>
        <v>434.18</v>
      </c>
      <c r="E551" s="71">
        <f t="shared" ref="E551:AA551" si="319">$D$486</f>
        <v>434.18</v>
      </c>
      <c r="F551" s="71">
        <f t="shared" si="319"/>
        <v>434.18</v>
      </c>
      <c r="G551" s="71">
        <f t="shared" si="319"/>
        <v>434.18</v>
      </c>
      <c r="H551" s="71">
        <f t="shared" si="319"/>
        <v>434.18</v>
      </c>
      <c r="I551" s="71">
        <f t="shared" si="319"/>
        <v>434.18</v>
      </c>
      <c r="J551" s="71">
        <f t="shared" si="319"/>
        <v>434.18</v>
      </c>
      <c r="K551" s="71">
        <f t="shared" si="319"/>
        <v>434.18</v>
      </c>
      <c r="L551" s="71">
        <f t="shared" si="319"/>
        <v>434.18</v>
      </c>
      <c r="M551" s="71">
        <f t="shared" si="319"/>
        <v>434.18</v>
      </c>
      <c r="N551" s="71">
        <f t="shared" si="319"/>
        <v>434.18</v>
      </c>
      <c r="O551" s="71">
        <f t="shared" si="319"/>
        <v>434.18</v>
      </c>
      <c r="P551" s="71">
        <f t="shared" si="319"/>
        <v>434.18</v>
      </c>
      <c r="Q551" s="71">
        <f t="shared" si="319"/>
        <v>434.18</v>
      </c>
      <c r="R551" s="71">
        <f t="shared" si="319"/>
        <v>434.18</v>
      </c>
      <c r="S551" s="71">
        <f t="shared" si="319"/>
        <v>434.18</v>
      </c>
      <c r="T551" s="71">
        <f t="shared" si="319"/>
        <v>434.18</v>
      </c>
      <c r="U551" s="71">
        <f t="shared" si="319"/>
        <v>434.18</v>
      </c>
      <c r="V551" s="71">
        <f t="shared" si="319"/>
        <v>434.18</v>
      </c>
      <c r="W551" s="71">
        <f t="shared" si="319"/>
        <v>434.18</v>
      </c>
      <c r="X551" s="71">
        <f t="shared" si="319"/>
        <v>434.18</v>
      </c>
      <c r="Y551" s="71">
        <f t="shared" si="319"/>
        <v>434.18</v>
      </c>
      <c r="Z551" s="71">
        <f t="shared" si="319"/>
        <v>434.18</v>
      </c>
      <c r="AA551" s="71">
        <f t="shared" si="319"/>
        <v>434.18</v>
      </c>
    </row>
    <row r="552" spans="1:27" ht="12.75" hidden="1" customHeight="1" outlineLevel="1" x14ac:dyDescent="0.2">
      <c r="A552" s="163" t="s">
        <v>2947</v>
      </c>
      <c r="B552" s="94" t="s">
        <v>83</v>
      </c>
      <c r="C552" s="70" t="s">
        <v>79</v>
      </c>
      <c r="D552" s="71">
        <v>4.95</v>
      </c>
      <c r="E552" s="71">
        <v>4.95</v>
      </c>
      <c r="F552" s="71">
        <v>4.95</v>
      </c>
      <c r="G552" s="71">
        <v>4.95</v>
      </c>
      <c r="H552" s="71">
        <v>4.95</v>
      </c>
      <c r="I552" s="71">
        <v>4.95</v>
      </c>
      <c r="J552" s="71">
        <v>4.95</v>
      </c>
      <c r="K552" s="71">
        <v>4.95</v>
      </c>
      <c r="L552" s="71">
        <v>4.95</v>
      </c>
      <c r="M552" s="71">
        <v>4.95</v>
      </c>
      <c r="N552" s="71">
        <v>4.95</v>
      </c>
      <c r="O552" s="71">
        <v>4.95</v>
      </c>
      <c r="P552" s="71">
        <v>4.95</v>
      </c>
      <c r="Q552" s="71">
        <v>4.95</v>
      </c>
      <c r="R552" s="71">
        <v>4.95</v>
      </c>
      <c r="S552" s="71">
        <v>4.95</v>
      </c>
      <c r="T552" s="71">
        <v>4.95</v>
      </c>
      <c r="U552" s="71">
        <v>4.95</v>
      </c>
      <c r="V552" s="71">
        <v>4.95</v>
      </c>
      <c r="W552" s="71">
        <v>4.95</v>
      </c>
      <c r="X552" s="71">
        <v>4.95</v>
      </c>
      <c r="Y552" s="71">
        <v>4.95</v>
      </c>
      <c r="Z552" s="71">
        <v>4.95</v>
      </c>
      <c r="AA552" s="71">
        <v>4.95</v>
      </c>
    </row>
    <row r="553" spans="1:27" ht="12.75" hidden="1" customHeight="1" outlineLevel="1" x14ac:dyDescent="0.2">
      <c r="A553" s="163" t="s">
        <v>2948</v>
      </c>
      <c r="B553" s="94" t="s">
        <v>81</v>
      </c>
      <c r="C553" s="70" t="s">
        <v>79</v>
      </c>
      <c r="D553" s="71">
        <f>$D$11</f>
        <v>110.23</v>
      </c>
      <c r="E553" s="71">
        <f t="shared" ref="E553:AA553" si="320">$D$11</f>
        <v>110.23</v>
      </c>
      <c r="F553" s="71">
        <f t="shared" si="320"/>
        <v>110.23</v>
      </c>
      <c r="G553" s="71">
        <f t="shared" si="320"/>
        <v>110.23</v>
      </c>
      <c r="H553" s="71">
        <f t="shared" si="320"/>
        <v>110.23</v>
      </c>
      <c r="I553" s="71">
        <f t="shared" si="320"/>
        <v>110.23</v>
      </c>
      <c r="J553" s="71">
        <f t="shared" si="320"/>
        <v>110.23</v>
      </c>
      <c r="K553" s="71">
        <f t="shared" si="320"/>
        <v>110.23</v>
      </c>
      <c r="L553" s="71">
        <f t="shared" si="320"/>
        <v>110.23</v>
      </c>
      <c r="M553" s="71">
        <f t="shared" si="320"/>
        <v>110.23</v>
      </c>
      <c r="N553" s="71">
        <f t="shared" si="320"/>
        <v>110.23</v>
      </c>
      <c r="O553" s="71">
        <f t="shared" si="320"/>
        <v>110.23</v>
      </c>
      <c r="P553" s="71">
        <f t="shared" si="320"/>
        <v>110.23</v>
      </c>
      <c r="Q553" s="71">
        <f t="shared" si="320"/>
        <v>110.23</v>
      </c>
      <c r="R553" s="71">
        <f t="shared" si="320"/>
        <v>110.23</v>
      </c>
      <c r="S553" s="71">
        <f t="shared" si="320"/>
        <v>110.23</v>
      </c>
      <c r="T553" s="71">
        <f t="shared" si="320"/>
        <v>110.23</v>
      </c>
      <c r="U553" s="71">
        <f t="shared" si="320"/>
        <v>110.23</v>
      </c>
      <c r="V553" s="71">
        <f t="shared" si="320"/>
        <v>110.23</v>
      </c>
      <c r="W553" s="71">
        <f t="shared" si="320"/>
        <v>110.23</v>
      </c>
      <c r="X553" s="71">
        <f t="shared" si="320"/>
        <v>110.23</v>
      </c>
      <c r="Y553" s="71">
        <f t="shared" si="320"/>
        <v>110.23</v>
      </c>
      <c r="Z553" s="71">
        <f t="shared" si="320"/>
        <v>110.23</v>
      </c>
      <c r="AA553" s="71">
        <f t="shared" si="320"/>
        <v>110.23</v>
      </c>
    </row>
    <row r="554" spans="1:27" collapsed="1" x14ac:dyDescent="0.2">
      <c r="A554" s="162" t="s">
        <v>2949</v>
      </c>
      <c r="B554" s="54" t="str">
        <f>"15"&amp;"."&amp;$B$801&amp;"."&amp;$B$802</f>
        <v>15.05.2023</v>
      </c>
      <c r="C554" s="134" t="s">
        <v>76</v>
      </c>
      <c r="D554" s="135">
        <f>ROUND(((D555+D556+D558+D557)/1000),5)</f>
        <v>1.8634200000000001</v>
      </c>
      <c r="E554" s="135">
        <f>ROUND(((E555+E556+E558+E557)/1000),5)</f>
        <v>1.6778</v>
      </c>
      <c r="F554" s="135">
        <f>ROUND(((F555+F556+F558+F557)/1000),5)</f>
        <v>1.6206400000000001</v>
      </c>
      <c r="G554" s="135">
        <f t="shared" ref="G554:AA554" si="321">ROUND(((G555+G556+G558+G557)/1000),5)</f>
        <v>1.59209</v>
      </c>
      <c r="H554" s="135">
        <f t="shared" si="321"/>
        <v>1.6181399999999999</v>
      </c>
      <c r="I554" s="135">
        <f t="shared" si="321"/>
        <v>1.6841200000000001</v>
      </c>
      <c r="J554" s="135">
        <f t="shared" si="321"/>
        <v>1.88524</v>
      </c>
      <c r="K554" s="135">
        <f t="shared" si="321"/>
        <v>2.1209600000000002</v>
      </c>
      <c r="L554" s="135">
        <f t="shared" si="321"/>
        <v>2.4137499999999998</v>
      </c>
      <c r="M554" s="135">
        <f t="shared" si="321"/>
        <v>2.46069</v>
      </c>
      <c r="N554" s="135">
        <f t="shared" si="321"/>
        <v>2.46279</v>
      </c>
      <c r="O554" s="135">
        <f t="shared" si="321"/>
        <v>2.4769899999999998</v>
      </c>
      <c r="P554" s="135">
        <f t="shared" si="321"/>
        <v>2.4676</v>
      </c>
      <c r="Q554" s="135">
        <f t="shared" si="321"/>
        <v>2.4998900000000002</v>
      </c>
      <c r="R554" s="135">
        <f t="shared" si="321"/>
        <v>2.4655100000000001</v>
      </c>
      <c r="S554" s="135">
        <f t="shared" si="321"/>
        <v>2.45764</v>
      </c>
      <c r="T554" s="135">
        <f t="shared" si="321"/>
        <v>2.4260100000000002</v>
      </c>
      <c r="U554" s="135">
        <f t="shared" si="321"/>
        <v>2.4065500000000002</v>
      </c>
      <c r="V554" s="135">
        <f t="shared" si="321"/>
        <v>2.3654299999999999</v>
      </c>
      <c r="W554" s="135">
        <f t="shared" si="321"/>
        <v>2.3353100000000002</v>
      </c>
      <c r="X554" s="135">
        <f t="shared" si="321"/>
        <v>2.4249900000000002</v>
      </c>
      <c r="Y554" s="135">
        <f t="shared" si="321"/>
        <v>2.44672</v>
      </c>
      <c r="Z554" s="135">
        <f t="shared" si="321"/>
        <v>2.2769699999999999</v>
      </c>
      <c r="AA554" s="135">
        <f t="shared" si="321"/>
        <v>2.0600800000000001</v>
      </c>
    </row>
    <row r="555" spans="1:27" ht="12.75" hidden="1" customHeight="1" outlineLevel="1" x14ac:dyDescent="0.2">
      <c r="A555" s="163" t="s">
        <v>2950</v>
      </c>
      <c r="B555" s="94" t="s">
        <v>238</v>
      </c>
      <c r="C555" s="70" t="s">
        <v>79</v>
      </c>
      <c r="D555" s="71">
        <v>1314.06</v>
      </c>
      <c r="E555" s="71">
        <v>1128.44</v>
      </c>
      <c r="F555" s="71">
        <v>1071.28</v>
      </c>
      <c r="G555" s="71">
        <v>1042.73</v>
      </c>
      <c r="H555" s="71">
        <v>1068.78</v>
      </c>
      <c r="I555" s="71">
        <v>1134.76</v>
      </c>
      <c r="J555" s="71">
        <v>1335.88</v>
      </c>
      <c r="K555" s="71">
        <v>1571.6</v>
      </c>
      <c r="L555" s="71">
        <v>1864.39</v>
      </c>
      <c r="M555" s="71">
        <v>1911.33</v>
      </c>
      <c r="N555" s="71">
        <v>1913.43</v>
      </c>
      <c r="O555" s="71">
        <v>1927.63</v>
      </c>
      <c r="P555" s="71">
        <v>1918.24</v>
      </c>
      <c r="Q555" s="71">
        <v>1950.53</v>
      </c>
      <c r="R555" s="71">
        <v>1916.15</v>
      </c>
      <c r="S555" s="71">
        <v>1908.28</v>
      </c>
      <c r="T555" s="71">
        <v>1876.65</v>
      </c>
      <c r="U555" s="71">
        <v>1857.19</v>
      </c>
      <c r="V555" s="71">
        <v>1816.07</v>
      </c>
      <c r="W555" s="71">
        <v>1785.95</v>
      </c>
      <c r="X555" s="71">
        <v>1875.63</v>
      </c>
      <c r="Y555" s="71">
        <v>1897.36</v>
      </c>
      <c r="Z555" s="71">
        <v>1727.61</v>
      </c>
      <c r="AA555" s="71">
        <v>1510.72</v>
      </c>
    </row>
    <row r="556" spans="1:27" ht="12.75" hidden="1" customHeight="1" outlineLevel="1" x14ac:dyDescent="0.2">
      <c r="A556" s="163" t="s">
        <v>2951</v>
      </c>
      <c r="B556" s="94" t="s">
        <v>90</v>
      </c>
      <c r="C556" s="70" t="s">
        <v>79</v>
      </c>
      <c r="D556" s="71">
        <f>$D$486</f>
        <v>434.18</v>
      </c>
      <c r="E556" s="71">
        <f t="shared" ref="E556:AA556" si="322">$D$486</f>
        <v>434.18</v>
      </c>
      <c r="F556" s="71">
        <f t="shared" si="322"/>
        <v>434.18</v>
      </c>
      <c r="G556" s="71">
        <f t="shared" si="322"/>
        <v>434.18</v>
      </c>
      <c r="H556" s="71">
        <f t="shared" si="322"/>
        <v>434.18</v>
      </c>
      <c r="I556" s="71">
        <f t="shared" si="322"/>
        <v>434.18</v>
      </c>
      <c r="J556" s="71">
        <f t="shared" si="322"/>
        <v>434.18</v>
      </c>
      <c r="K556" s="71">
        <f t="shared" si="322"/>
        <v>434.18</v>
      </c>
      <c r="L556" s="71">
        <f t="shared" si="322"/>
        <v>434.18</v>
      </c>
      <c r="M556" s="71">
        <f t="shared" si="322"/>
        <v>434.18</v>
      </c>
      <c r="N556" s="71">
        <f t="shared" si="322"/>
        <v>434.18</v>
      </c>
      <c r="O556" s="71">
        <f t="shared" si="322"/>
        <v>434.18</v>
      </c>
      <c r="P556" s="71">
        <f t="shared" si="322"/>
        <v>434.18</v>
      </c>
      <c r="Q556" s="71">
        <f t="shared" si="322"/>
        <v>434.18</v>
      </c>
      <c r="R556" s="71">
        <f t="shared" si="322"/>
        <v>434.18</v>
      </c>
      <c r="S556" s="71">
        <f t="shared" si="322"/>
        <v>434.18</v>
      </c>
      <c r="T556" s="71">
        <f t="shared" si="322"/>
        <v>434.18</v>
      </c>
      <c r="U556" s="71">
        <f t="shared" si="322"/>
        <v>434.18</v>
      </c>
      <c r="V556" s="71">
        <f t="shared" si="322"/>
        <v>434.18</v>
      </c>
      <c r="W556" s="71">
        <f t="shared" si="322"/>
        <v>434.18</v>
      </c>
      <c r="X556" s="71">
        <f t="shared" si="322"/>
        <v>434.18</v>
      </c>
      <c r="Y556" s="71">
        <f t="shared" si="322"/>
        <v>434.18</v>
      </c>
      <c r="Z556" s="71">
        <f t="shared" si="322"/>
        <v>434.18</v>
      </c>
      <c r="AA556" s="71">
        <f t="shared" si="322"/>
        <v>434.18</v>
      </c>
    </row>
    <row r="557" spans="1:27" ht="12.75" hidden="1" customHeight="1" outlineLevel="1" x14ac:dyDescent="0.2">
      <c r="A557" s="163" t="s">
        <v>2952</v>
      </c>
      <c r="B557" s="94" t="s">
        <v>83</v>
      </c>
      <c r="C557" s="70" t="s">
        <v>79</v>
      </c>
      <c r="D557" s="71">
        <v>4.95</v>
      </c>
      <c r="E557" s="71">
        <v>4.95</v>
      </c>
      <c r="F557" s="71">
        <v>4.95</v>
      </c>
      <c r="G557" s="71">
        <v>4.95</v>
      </c>
      <c r="H557" s="71">
        <v>4.95</v>
      </c>
      <c r="I557" s="71">
        <v>4.95</v>
      </c>
      <c r="J557" s="71">
        <v>4.95</v>
      </c>
      <c r="K557" s="71">
        <v>4.95</v>
      </c>
      <c r="L557" s="71">
        <v>4.95</v>
      </c>
      <c r="M557" s="71">
        <v>4.95</v>
      </c>
      <c r="N557" s="71">
        <v>4.95</v>
      </c>
      <c r="O557" s="71">
        <v>4.95</v>
      </c>
      <c r="P557" s="71">
        <v>4.95</v>
      </c>
      <c r="Q557" s="71">
        <v>4.95</v>
      </c>
      <c r="R557" s="71">
        <v>4.95</v>
      </c>
      <c r="S557" s="71">
        <v>4.95</v>
      </c>
      <c r="T557" s="71">
        <v>4.95</v>
      </c>
      <c r="U557" s="71">
        <v>4.95</v>
      </c>
      <c r="V557" s="71">
        <v>4.95</v>
      </c>
      <c r="W557" s="71">
        <v>4.95</v>
      </c>
      <c r="X557" s="71">
        <v>4.95</v>
      </c>
      <c r="Y557" s="71">
        <v>4.95</v>
      </c>
      <c r="Z557" s="71">
        <v>4.95</v>
      </c>
      <c r="AA557" s="71">
        <v>4.95</v>
      </c>
    </row>
    <row r="558" spans="1:27" ht="12.75" hidden="1" customHeight="1" outlineLevel="1" x14ac:dyDescent="0.2">
      <c r="A558" s="163" t="s">
        <v>2953</v>
      </c>
      <c r="B558" s="94" t="s">
        <v>81</v>
      </c>
      <c r="C558" s="70" t="s">
        <v>79</v>
      </c>
      <c r="D558" s="71">
        <f>$D$11</f>
        <v>110.23</v>
      </c>
      <c r="E558" s="71">
        <f t="shared" ref="E558:AA558" si="323">$D$11</f>
        <v>110.23</v>
      </c>
      <c r="F558" s="71">
        <f t="shared" si="323"/>
        <v>110.23</v>
      </c>
      <c r="G558" s="71">
        <f t="shared" si="323"/>
        <v>110.23</v>
      </c>
      <c r="H558" s="71">
        <f t="shared" si="323"/>
        <v>110.23</v>
      </c>
      <c r="I558" s="71">
        <f t="shared" si="323"/>
        <v>110.23</v>
      </c>
      <c r="J558" s="71">
        <f t="shared" si="323"/>
        <v>110.23</v>
      </c>
      <c r="K558" s="71">
        <f t="shared" si="323"/>
        <v>110.23</v>
      </c>
      <c r="L558" s="71">
        <f t="shared" si="323"/>
        <v>110.23</v>
      </c>
      <c r="M558" s="71">
        <f t="shared" si="323"/>
        <v>110.23</v>
      </c>
      <c r="N558" s="71">
        <f t="shared" si="323"/>
        <v>110.23</v>
      </c>
      <c r="O558" s="71">
        <f t="shared" si="323"/>
        <v>110.23</v>
      </c>
      <c r="P558" s="71">
        <f t="shared" si="323"/>
        <v>110.23</v>
      </c>
      <c r="Q558" s="71">
        <f t="shared" si="323"/>
        <v>110.23</v>
      </c>
      <c r="R558" s="71">
        <f t="shared" si="323"/>
        <v>110.23</v>
      </c>
      <c r="S558" s="71">
        <f t="shared" si="323"/>
        <v>110.23</v>
      </c>
      <c r="T558" s="71">
        <f t="shared" si="323"/>
        <v>110.23</v>
      </c>
      <c r="U558" s="71">
        <f t="shared" si="323"/>
        <v>110.23</v>
      </c>
      <c r="V558" s="71">
        <f t="shared" si="323"/>
        <v>110.23</v>
      </c>
      <c r="W558" s="71">
        <f t="shared" si="323"/>
        <v>110.23</v>
      </c>
      <c r="X558" s="71">
        <f t="shared" si="323"/>
        <v>110.23</v>
      </c>
      <c r="Y558" s="71">
        <f t="shared" si="323"/>
        <v>110.23</v>
      </c>
      <c r="Z558" s="71">
        <f t="shared" si="323"/>
        <v>110.23</v>
      </c>
      <c r="AA558" s="71">
        <f t="shared" si="323"/>
        <v>110.23</v>
      </c>
    </row>
    <row r="559" spans="1:27" collapsed="1" x14ac:dyDescent="0.2">
      <c r="A559" s="162" t="s">
        <v>2954</v>
      </c>
      <c r="B559" s="54" t="str">
        <f>"16"&amp;"."&amp;$B$801&amp;"."&amp;$B$802</f>
        <v>16.05.2023</v>
      </c>
      <c r="C559" s="134" t="s">
        <v>76</v>
      </c>
      <c r="D559" s="135">
        <f>ROUND(((D560+D561+D563+D562)/1000),5)</f>
        <v>1.80833</v>
      </c>
      <c r="E559" s="135">
        <f>ROUND(((E560+E561+E563+E562)/1000),5)</f>
        <v>1.7112700000000001</v>
      </c>
      <c r="F559" s="135">
        <f>ROUND(((F560+F561+F563+F562)/1000),5)</f>
        <v>1.62547</v>
      </c>
      <c r="G559" s="135">
        <f t="shared" ref="G559:AA559" si="324">ROUND(((G560+G561+G563+G562)/1000),5)</f>
        <v>1.6116600000000001</v>
      </c>
      <c r="H559" s="135">
        <f t="shared" si="324"/>
        <v>1.6238900000000001</v>
      </c>
      <c r="I559" s="135">
        <f t="shared" si="324"/>
        <v>1.7554000000000001</v>
      </c>
      <c r="J559" s="135">
        <f t="shared" si="324"/>
        <v>1.93838</v>
      </c>
      <c r="K559" s="135">
        <f t="shared" si="324"/>
        <v>2.1245099999999999</v>
      </c>
      <c r="L559" s="135">
        <f t="shared" si="324"/>
        <v>2.32904</v>
      </c>
      <c r="M559" s="135">
        <f t="shared" si="324"/>
        <v>2.51457</v>
      </c>
      <c r="N559" s="135">
        <f t="shared" si="324"/>
        <v>2.50962</v>
      </c>
      <c r="O559" s="135">
        <f t="shared" si="324"/>
        <v>2.4085299999999998</v>
      </c>
      <c r="P559" s="135">
        <f t="shared" si="324"/>
        <v>2.4190499999999999</v>
      </c>
      <c r="Q559" s="135">
        <f t="shared" si="324"/>
        <v>2.4447800000000002</v>
      </c>
      <c r="R559" s="135">
        <f t="shared" si="324"/>
        <v>2.4421200000000001</v>
      </c>
      <c r="S559" s="135">
        <f t="shared" si="324"/>
        <v>2.4089800000000001</v>
      </c>
      <c r="T559" s="135">
        <f t="shared" si="324"/>
        <v>2.3068399999999998</v>
      </c>
      <c r="U559" s="135">
        <f t="shared" si="324"/>
        <v>2.2634300000000001</v>
      </c>
      <c r="V559" s="135">
        <f t="shared" si="324"/>
        <v>2.2587899999999999</v>
      </c>
      <c r="W559" s="135">
        <f t="shared" si="324"/>
        <v>2.27101</v>
      </c>
      <c r="X559" s="135">
        <f t="shared" si="324"/>
        <v>2.4605800000000002</v>
      </c>
      <c r="Y559" s="135">
        <f t="shared" si="324"/>
        <v>2.4382899999999998</v>
      </c>
      <c r="Z559" s="135">
        <f t="shared" si="324"/>
        <v>2.2107199999999998</v>
      </c>
      <c r="AA559" s="135">
        <f t="shared" si="324"/>
        <v>1.9997</v>
      </c>
    </row>
    <row r="560" spans="1:27" ht="12.75" hidden="1" customHeight="1" outlineLevel="1" x14ac:dyDescent="0.2">
      <c r="A560" s="163" t="s">
        <v>2955</v>
      </c>
      <c r="B560" s="94" t="s">
        <v>238</v>
      </c>
      <c r="C560" s="70" t="s">
        <v>79</v>
      </c>
      <c r="D560" s="71">
        <v>1258.97</v>
      </c>
      <c r="E560" s="71">
        <v>1161.9100000000001</v>
      </c>
      <c r="F560" s="71">
        <v>1076.1099999999999</v>
      </c>
      <c r="G560" s="71">
        <v>1062.3</v>
      </c>
      <c r="H560" s="71">
        <v>1074.53</v>
      </c>
      <c r="I560" s="71">
        <v>1206.04</v>
      </c>
      <c r="J560" s="71">
        <v>1389.02</v>
      </c>
      <c r="K560" s="71">
        <v>1575.15</v>
      </c>
      <c r="L560" s="71">
        <v>1779.68</v>
      </c>
      <c r="M560" s="71">
        <v>1965.21</v>
      </c>
      <c r="N560" s="71">
        <v>1960.26</v>
      </c>
      <c r="O560" s="71">
        <v>1859.17</v>
      </c>
      <c r="P560" s="71">
        <v>1869.69</v>
      </c>
      <c r="Q560" s="71">
        <v>1895.42</v>
      </c>
      <c r="R560" s="71">
        <v>1892.76</v>
      </c>
      <c r="S560" s="71">
        <v>1859.62</v>
      </c>
      <c r="T560" s="71">
        <v>1757.48</v>
      </c>
      <c r="U560" s="71">
        <v>1714.07</v>
      </c>
      <c r="V560" s="71">
        <v>1709.43</v>
      </c>
      <c r="W560" s="71">
        <v>1721.65</v>
      </c>
      <c r="X560" s="71">
        <v>1911.22</v>
      </c>
      <c r="Y560" s="71">
        <v>1888.93</v>
      </c>
      <c r="Z560" s="71">
        <v>1661.36</v>
      </c>
      <c r="AA560" s="71">
        <v>1450.34</v>
      </c>
    </row>
    <row r="561" spans="1:27" ht="12.75" hidden="1" customHeight="1" outlineLevel="1" x14ac:dyDescent="0.2">
      <c r="A561" s="163" t="s">
        <v>2956</v>
      </c>
      <c r="B561" s="94" t="s">
        <v>90</v>
      </c>
      <c r="C561" s="70" t="s">
        <v>79</v>
      </c>
      <c r="D561" s="71">
        <f>$D$486</f>
        <v>434.18</v>
      </c>
      <c r="E561" s="71">
        <f t="shared" ref="E561:AA561" si="325">$D$486</f>
        <v>434.18</v>
      </c>
      <c r="F561" s="71">
        <f t="shared" si="325"/>
        <v>434.18</v>
      </c>
      <c r="G561" s="71">
        <f t="shared" si="325"/>
        <v>434.18</v>
      </c>
      <c r="H561" s="71">
        <f t="shared" si="325"/>
        <v>434.18</v>
      </c>
      <c r="I561" s="71">
        <f t="shared" si="325"/>
        <v>434.18</v>
      </c>
      <c r="J561" s="71">
        <f t="shared" si="325"/>
        <v>434.18</v>
      </c>
      <c r="K561" s="71">
        <f t="shared" si="325"/>
        <v>434.18</v>
      </c>
      <c r="L561" s="71">
        <f t="shared" si="325"/>
        <v>434.18</v>
      </c>
      <c r="M561" s="71">
        <f t="shared" si="325"/>
        <v>434.18</v>
      </c>
      <c r="N561" s="71">
        <f t="shared" si="325"/>
        <v>434.18</v>
      </c>
      <c r="O561" s="71">
        <f t="shared" si="325"/>
        <v>434.18</v>
      </c>
      <c r="P561" s="71">
        <f t="shared" si="325"/>
        <v>434.18</v>
      </c>
      <c r="Q561" s="71">
        <f t="shared" si="325"/>
        <v>434.18</v>
      </c>
      <c r="R561" s="71">
        <f t="shared" si="325"/>
        <v>434.18</v>
      </c>
      <c r="S561" s="71">
        <f t="shared" si="325"/>
        <v>434.18</v>
      </c>
      <c r="T561" s="71">
        <f t="shared" si="325"/>
        <v>434.18</v>
      </c>
      <c r="U561" s="71">
        <f t="shared" si="325"/>
        <v>434.18</v>
      </c>
      <c r="V561" s="71">
        <f t="shared" si="325"/>
        <v>434.18</v>
      </c>
      <c r="W561" s="71">
        <f t="shared" si="325"/>
        <v>434.18</v>
      </c>
      <c r="X561" s="71">
        <f t="shared" si="325"/>
        <v>434.18</v>
      </c>
      <c r="Y561" s="71">
        <f t="shared" si="325"/>
        <v>434.18</v>
      </c>
      <c r="Z561" s="71">
        <f t="shared" si="325"/>
        <v>434.18</v>
      </c>
      <c r="AA561" s="71">
        <f t="shared" si="325"/>
        <v>434.18</v>
      </c>
    </row>
    <row r="562" spans="1:27" ht="12.75" hidden="1" customHeight="1" outlineLevel="1" x14ac:dyDescent="0.2">
      <c r="A562" s="163" t="s">
        <v>2957</v>
      </c>
      <c r="B562" s="94" t="s">
        <v>83</v>
      </c>
      <c r="C562" s="70" t="s">
        <v>79</v>
      </c>
      <c r="D562" s="71">
        <v>4.95</v>
      </c>
      <c r="E562" s="71">
        <v>4.95</v>
      </c>
      <c r="F562" s="71">
        <v>4.95</v>
      </c>
      <c r="G562" s="71">
        <v>4.95</v>
      </c>
      <c r="H562" s="71">
        <v>4.95</v>
      </c>
      <c r="I562" s="71">
        <v>4.95</v>
      </c>
      <c r="J562" s="71">
        <v>4.95</v>
      </c>
      <c r="K562" s="71">
        <v>4.95</v>
      </c>
      <c r="L562" s="71">
        <v>4.95</v>
      </c>
      <c r="M562" s="71">
        <v>4.95</v>
      </c>
      <c r="N562" s="71">
        <v>4.95</v>
      </c>
      <c r="O562" s="71">
        <v>4.95</v>
      </c>
      <c r="P562" s="71">
        <v>4.95</v>
      </c>
      <c r="Q562" s="71">
        <v>4.95</v>
      </c>
      <c r="R562" s="71">
        <v>4.95</v>
      </c>
      <c r="S562" s="71">
        <v>4.95</v>
      </c>
      <c r="T562" s="71">
        <v>4.95</v>
      </c>
      <c r="U562" s="71">
        <v>4.95</v>
      </c>
      <c r="V562" s="71">
        <v>4.95</v>
      </c>
      <c r="W562" s="71">
        <v>4.95</v>
      </c>
      <c r="X562" s="71">
        <v>4.95</v>
      </c>
      <c r="Y562" s="71">
        <v>4.95</v>
      </c>
      <c r="Z562" s="71">
        <v>4.95</v>
      </c>
      <c r="AA562" s="71">
        <v>4.95</v>
      </c>
    </row>
    <row r="563" spans="1:27" ht="12.75" hidden="1" customHeight="1" outlineLevel="1" x14ac:dyDescent="0.2">
      <c r="A563" s="163" t="s">
        <v>2958</v>
      </c>
      <c r="B563" s="94" t="s">
        <v>81</v>
      </c>
      <c r="C563" s="70" t="s">
        <v>79</v>
      </c>
      <c r="D563" s="71">
        <f>$D$11</f>
        <v>110.23</v>
      </c>
      <c r="E563" s="71">
        <f t="shared" ref="E563:AA563" si="326">$D$11</f>
        <v>110.23</v>
      </c>
      <c r="F563" s="71">
        <f t="shared" si="326"/>
        <v>110.23</v>
      </c>
      <c r="G563" s="71">
        <f t="shared" si="326"/>
        <v>110.23</v>
      </c>
      <c r="H563" s="71">
        <f t="shared" si="326"/>
        <v>110.23</v>
      </c>
      <c r="I563" s="71">
        <f t="shared" si="326"/>
        <v>110.23</v>
      </c>
      <c r="J563" s="71">
        <f t="shared" si="326"/>
        <v>110.23</v>
      </c>
      <c r="K563" s="71">
        <f t="shared" si="326"/>
        <v>110.23</v>
      </c>
      <c r="L563" s="71">
        <f t="shared" si="326"/>
        <v>110.23</v>
      </c>
      <c r="M563" s="71">
        <f t="shared" si="326"/>
        <v>110.23</v>
      </c>
      <c r="N563" s="71">
        <f t="shared" si="326"/>
        <v>110.23</v>
      </c>
      <c r="O563" s="71">
        <f t="shared" si="326"/>
        <v>110.23</v>
      </c>
      <c r="P563" s="71">
        <f t="shared" si="326"/>
        <v>110.23</v>
      </c>
      <c r="Q563" s="71">
        <f t="shared" si="326"/>
        <v>110.23</v>
      </c>
      <c r="R563" s="71">
        <f t="shared" si="326"/>
        <v>110.23</v>
      </c>
      <c r="S563" s="71">
        <f t="shared" si="326"/>
        <v>110.23</v>
      </c>
      <c r="T563" s="71">
        <f t="shared" si="326"/>
        <v>110.23</v>
      </c>
      <c r="U563" s="71">
        <f t="shared" si="326"/>
        <v>110.23</v>
      </c>
      <c r="V563" s="71">
        <f t="shared" si="326"/>
        <v>110.23</v>
      </c>
      <c r="W563" s="71">
        <f t="shared" si="326"/>
        <v>110.23</v>
      </c>
      <c r="X563" s="71">
        <f t="shared" si="326"/>
        <v>110.23</v>
      </c>
      <c r="Y563" s="71">
        <f t="shared" si="326"/>
        <v>110.23</v>
      </c>
      <c r="Z563" s="71">
        <f t="shared" si="326"/>
        <v>110.23</v>
      </c>
      <c r="AA563" s="71">
        <f t="shared" si="326"/>
        <v>110.23</v>
      </c>
    </row>
    <row r="564" spans="1:27" collapsed="1" x14ac:dyDescent="0.2">
      <c r="A564" s="162" t="s">
        <v>2959</v>
      </c>
      <c r="B564" s="54" t="str">
        <f>"17"&amp;"."&amp;$B$801&amp;"."&amp;$B$802</f>
        <v>17.05.2023</v>
      </c>
      <c r="C564" s="134" t="s">
        <v>76</v>
      </c>
      <c r="D564" s="135">
        <f>ROUND(((D565+D566+D568+D567)/1000),5)</f>
        <v>1.7157500000000001</v>
      </c>
      <c r="E564" s="135">
        <f>ROUND(((E565+E566+E568+E567)/1000),5)</f>
        <v>1.6206499999999999</v>
      </c>
      <c r="F564" s="135">
        <f>ROUND(((F565+F566+F568+F567)/1000),5)</f>
        <v>1.5445500000000001</v>
      </c>
      <c r="G564" s="135">
        <f t="shared" ref="G564:AA564" si="327">ROUND(((G565+G566+G568+G567)/1000),5)</f>
        <v>1.4865699999999999</v>
      </c>
      <c r="H564" s="135">
        <f t="shared" si="327"/>
        <v>1.51942</v>
      </c>
      <c r="I564" s="135">
        <f t="shared" si="327"/>
        <v>1.6235999999999999</v>
      </c>
      <c r="J564" s="135">
        <f t="shared" si="327"/>
        <v>1.8732500000000001</v>
      </c>
      <c r="K564" s="135">
        <f t="shared" si="327"/>
        <v>2.0866199999999999</v>
      </c>
      <c r="L564" s="135">
        <f t="shared" si="327"/>
        <v>2.25691</v>
      </c>
      <c r="M564" s="135">
        <f t="shared" si="327"/>
        <v>2.42666</v>
      </c>
      <c r="N564" s="135">
        <f t="shared" si="327"/>
        <v>2.3934500000000001</v>
      </c>
      <c r="O564" s="135">
        <f t="shared" si="327"/>
        <v>2.4007000000000001</v>
      </c>
      <c r="P564" s="135">
        <f t="shared" si="327"/>
        <v>2.40069</v>
      </c>
      <c r="Q564" s="135">
        <f t="shared" si="327"/>
        <v>2.4185400000000001</v>
      </c>
      <c r="R564" s="135">
        <f t="shared" si="327"/>
        <v>2.4150299999999998</v>
      </c>
      <c r="S564" s="135">
        <f t="shared" si="327"/>
        <v>2.3330199999999999</v>
      </c>
      <c r="T564" s="135">
        <f t="shared" si="327"/>
        <v>2.2572800000000002</v>
      </c>
      <c r="U564" s="135">
        <f t="shared" si="327"/>
        <v>2.2219099999999998</v>
      </c>
      <c r="V564" s="135">
        <f t="shared" si="327"/>
        <v>2.2016900000000001</v>
      </c>
      <c r="W564" s="135">
        <f t="shared" si="327"/>
        <v>2.2509600000000001</v>
      </c>
      <c r="X564" s="135">
        <f t="shared" si="327"/>
        <v>2.29731</v>
      </c>
      <c r="Y564" s="135">
        <f t="shared" si="327"/>
        <v>2.3910399999999998</v>
      </c>
      <c r="Z564" s="135">
        <f t="shared" si="327"/>
        <v>2.1565500000000002</v>
      </c>
      <c r="AA564" s="135">
        <f t="shared" si="327"/>
        <v>1.9249700000000001</v>
      </c>
    </row>
    <row r="565" spans="1:27" ht="12.75" hidden="1" customHeight="1" outlineLevel="1" x14ac:dyDescent="0.2">
      <c r="A565" s="163" t="s">
        <v>2960</v>
      </c>
      <c r="B565" s="94" t="s">
        <v>238</v>
      </c>
      <c r="C565" s="70" t="s">
        <v>79</v>
      </c>
      <c r="D565" s="71">
        <v>1166.3900000000001</v>
      </c>
      <c r="E565" s="71">
        <v>1071.29</v>
      </c>
      <c r="F565" s="71">
        <v>995.19</v>
      </c>
      <c r="G565" s="71">
        <v>937.21</v>
      </c>
      <c r="H565" s="71">
        <v>970.06</v>
      </c>
      <c r="I565" s="71">
        <v>1074.24</v>
      </c>
      <c r="J565" s="71">
        <v>1323.89</v>
      </c>
      <c r="K565" s="71">
        <v>1537.26</v>
      </c>
      <c r="L565" s="71">
        <v>1707.55</v>
      </c>
      <c r="M565" s="71">
        <v>1877.3</v>
      </c>
      <c r="N565" s="71">
        <v>1844.09</v>
      </c>
      <c r="O565" s="71">
        <v>1851.34</v>
      </c>
      <c r="P565" s="71">
        <v>1851.33</v>
      </c>
      <c r="Q565" s="71">
        <v>1869.18</v>
      </c>
      <c r="R565" s="71">
        <v>1865.67</v>
      </c>
      <c r="S565" s="71">
        <v>1783.66</v>
      </c>
      <c r="T565" s="71">
        <v>1707.92</v>
      </c>
      <c r="U565" s="71">
        <v>1672.55</v>
      </c>
      <c r="V565" s="71">
        <v>1652.33</v>
      </c>
      <c r="W565" s="71">
        <v>1701.6</v>
      </c>
      <c r="X565" s="71">
        <v>1747.95</v>
      </c>
      <c r="Y565" s="71">
        <v>1841.68</v>
      </c>
      <c r="Z565" s="71">
        <v>1607.19</v>
      </c>
      <c r="AA565" s="71">
        <v>1375.61</v>
      </c>
    </row>
    <row r="566" spans="1:27" ht="12.75" hidden="1" customHeight="1" outlineLevel="1" x14ac:dyDescent="0.2">
      <c r="A566" s="163" t="s">
        <v>2961</v>
      </c>
      <c r="B566" s="94" t="s">
        <v>90</v>
      </c>
      <c r="C566" s="70" t="s">
        <v>79</v>
      </c>
      <c r="D566" s="71">
        <f>$D$486</f>
        <v>434.18</v>
      </c>
      <c r="E566" s="71">
        <f t="shared" ref="E566:AA566" si="328">$D$486</f>
        <v>434.18</v>
      </c>
      <c r="F566" s="71">
        <f t="shared" si="328"/>
        <v>434.18</v>
      </c>
      <c r="G566" s="71">
        <f t="shared" si="328"/>
        <v>434.18</v>
      </c>
      <c r="H566" s="71">
        <f t="shared" si="328"/>
        <v>434.18</v>
      </c>
      <c r="I566" s="71">
        <f t="shared" si="328"/>
        <v>434.18</v>
      </c>
      <c r="J566" s="71">
        <f t="shared" si="328"/>
        <v>434.18</v>
      </c>
      <c r="K566" s="71">
        <f t="shared" si="328"/>
        <v>434.18</v>
      </c>
      <c r="L566" s="71">
        <f t="shared" si="328"/>
        <v>434.18</v>
      </c>
      <c r="M566" s="71">
        <f t="shared" si="328"/>
        <v>434.18</v>
      </c>
      <c r="N566" s="71">
        <f t="shared" si="328"/>
        <v>434.18</v>
      </c>
      <c r="O566" s="71">
        <f t="shared" si="328"/>
        <v>434.18</v>
      </c>
      <c r="P566" s="71">
        <f t="shared" si="328"/>
        <v>434.18</v>
      </c>
      <c r="Q566" s="71">
        <f t="shared" si="328"/>
        <v>434.18</v>
      </c>
      <c r="R566" s="71">
        <f t="shared" si="328"/>
        <v>434.18</v>
      </c>
      <c r="S566" s="71">
        <f t="shared" si="328"/>
        <v>434.18</v>
      </c>
      <c r="T566" s="71">
        <f t="shared" si="328"/>
        <v>434.18</v>
      </c>
      <c r="U566" s="71">
        <f t="shared" si="328"/>
        <v>434.18</v>
      </c>
      <c r="V566" s="71">
        <f t="shared" si="328"/>
        <v>434.18</v>
      </c>
      <c r="W566" s="71">
        <f t="shared" si="328"/>
        <v>434.18</v>
      </c>
      <c r="X566" s="71">
        <f t="shared" si="328"/>
        <v>434.18</v>
      </c>
      <c r="Y566" s="71">
        <f t="shared" si="328"/>
        <v>434.18</v>
      </c>
      <c r="Z566" s="71">
        <f t="shared" si="328"/>
        <v>434.18</v>
      </c>
      <c r="AA566" s="71">
        <f t="shared" si="328"/>
        <v>434.18</v>
      </c>
    </row>
    <row r="567" spans="1:27" ht="12.75" hidden="1" customHeight="1" outlineLevel="1" x14ac:dyDescent="0.2">
      <c r="A567" s="163" t="s">
        <v>2962</v>
      </c>
      <c r="B567" s="94" t="s">
        <v>83</v>
      </c>
      <c r="C567" s="70" t="s">
        <v>79</v>
      </c>
      <c r="D567" s="71">
        <v>4.95</v>
      </c>
      <c r="E567" s="71">
        <v>4.95</v>
      </c>
      <c r="F567" s="71">
        <v>4.95</v>
      </c>
      <c r="G567" s="71">
        <v>4.95</v>
      </c>
      <c r="H567" s="71">
        <v>4.95</v>
      </c>
      <c r="I567" s="71">
        <v>4.95</v>
      </c>
      <c r="J567" s="71">
        <v>4.95</v>
      </c>
      <c r="K567" s="71">
        <v>4.95</v>
      </c>
      <c r="L567" s="71">
        <v>4.95</v>
      </c>
      <c r="M567" s="71">
        <v>4.95</v>
      </c>
      <c r="N567" s="71">
        <v>4.95</v>
      </c>
      <c r="O567" s="71">
        <v>4.95</v>
      </c>
      <c r="P567" s="71">
        <v>4.95</v>
      </c>
      <c r="Q567" s="71">
        <v>4.95</v>
      </c>
      <c r="R567" s="71">
        <v>4.95</v>
      </c>
      <c r="S567" s="71">
        <v>4.95</v>
      </c>
      <c r="T567" s="71">
        <v>4.95</v>
      </c>
      <c r="U567" s="71">
        <v>4.95</v>
      </c>
      <c r="V567" s="71">
        <v>4.95</v>
      </c>
      <c r="W567" s="71">
        <v>4.95</v>
      </c>
      <c r="X567" s="71">
        <v>4.95</v>
      </c>
      <c r="Y567" s="71">
        <v>4.95</v>
      </c>
      <c r="Z567" s="71">
        <v>4.95</v>
      </c>
      <c r="AA567" s="71">
        <v>4.95</v>
      </c>
    </row>
    <row r="568" spans="1:27" ht="12.75" hidden="1" customHeight="1" outlineLevel="1" x14ac:dyDescent="0.2">
      <c r="A568" s="163" t="s">
        <v>2963</v>
      </c>
      <c r="B568" s="94" t="s">
        <v>81</v>
      </c>
      <c r="C568" s="70" t="s">
        <v>79</v>
      </c>
      <c r="D568" s="71">
        <f>$D$11</f>
        <v>110.23</v>
      </c>
      <c r="E568" s="71">
        <f t="shared" ref="E568:AA568" si="329">$D$11</f>
        <v>110.23</v>
      </c>
      <c r="F568" s="71">
        <f t="shared" si="329"/>
        <v>110.23</v>
      </c>
      <c r="G568" s="71">
        <f t="shared" si="329"/>
        <v>110.23</v>
      </c>
      <c r="H568" s="71">
        <f t="shared" si="329"/>
        <v>110.23</v>
      </c>
      <c r="I568" s="71">
        <f t="shared" si="329"/>
        <v>110.23</v>
      </c>
      <c r="J568" s="71">
        <f t="shared" si="329"/>
        <v>110.23</v>
      </c>
      <c r="K568" s="71">
        <f t="shared" si="329"/>
        <v>110.23</v>
      </c>
      <c r="L568" s="71">
        <f t="shared" si="329"/>
        <v>110.23</v>
      </c>
      <c r="M568" s="71">
        <f t="shared" si="329"/>
        <v>110.23</v>
      </c>
      <c r="N568" s="71">
        <f t="shared" si="329"/>
        <v>110.23</v>
      </c>
      <c r="O568" s="71">
        <f t="shared" si="329"/>
        <v>110.23</v>
      </c>
      <c r="P568" s="71">
        <f t="shared" si="329"/>
        <v>110.23</v>
      </c>
      <c r="Q568" s="71">
        <f t="shared" si="329"/>
        <v>110.23</v>
      </c>
      <c r="R568" s="71">
        <f t="shared" si="329"/>
        <v>110.23</v>
      </c>
      <c r="S568" s="71">
        <f t="shared" si="329"/>
        <v>110.23</v>
      </c>
      <c r="T568" s="71">
        <f t="shared" si="329"/>
        <v>110.23</v>
      </c>
      <c r="U568" s="71">
        <f t="shared" si="329"/>
        <v>110.23</v>
      </c>
      <c r="V568" s="71">
        <f t="shared" si="329"/>
        <v>110.23</v>
      </c>
      <c r="W568" s="71">
        <f t="shared" si="329"/>
        <v>110.23</v>
      </c>
      <c r="X568" s="71">
        <f t="shared" si="329"/>
        <v>110.23</v>
      </c>
      <c r="Y568" s="71">
        <f t="shared" si="329"/>
        <v>110.23</v>
      </c>
      <c r="Z568" s="71">
        <f t="shared" si="329"/>
        <v>110.23</v>
      </c>
      <c r="AA568" s="71">
        <f t="shared" si="329"/>
        <v>110.23</v>
      </c>
    </row>
    <row r="569" spans="1:27" collapsed="1" x14ac:dyDescent="0.2">
      <c r="A569" s="162" t="s">
        <v>2964</v>
      </c>
      <c r="B569" s="54" t="str">
        <f>"18"&amp;"."&amp;$B$801&amp;"."&amp;$B$802</f>
        <v>18.05.2023</v>
      </c>
      <c r="C569" s="134" t="s">
        <v>76</v>
      </c>
      <c r="D569" s="135">
        <f>ROUND(((D570+D571+D573+D572)/1000),5)</f>
        <v>1.78494</v>
      </c>
      <c r="E569" s="135">
        <f>ROUND(((E570+E571+E573+E572)/1000),5)</f>
        <v>1.6764399999999999</v>
      </c>
      <c r="F569" s="135">
        <f>ROUND(((F570+F571+F573+F572)/1000),5)</f>
        <v>1.57457</v>
      </c>
      <c r="G569" s="135">
        <f t="shared" ref="G569:AA569" si="330">ROUND(((G570+G571+G573+G572)/1000),5)</f>
        <v>1.54863</v>
      </c>
      <c r="H569" s="135">
        <f t="shared" si="330"/>
        <v>1.60829</v>
      </c>
      <c r="I569" s="135">
        <f t="shared" si="330"/>
        <v>1.68848</v>
      </c>
      <c r="J569" s="135">
        <f t="shared" si="330"/>
        <v>1.87886</v>
      </c>
      <c r="K569" s="135">
        <f t="shared" si="330"/>
        <v>2.12209</v>
      </c>
      <c r="L569" s="135">
        <f t="shared" si="330"/>
        <v>2.4035600000000001</v>
      </c>
      <c r="M569" s="135">
        <f t="shared" si="330"/>
        <v>2.4706999999999999</v>
      </c>
      <c r="N569" s="135">
        <f t="shared" si="330"/>
        <v>2.5216400000000001</v>
      </c>
      <c r="O569" s="135">
        <f t="shared" si="330"/>
        <v>2.4890400000000001</v>
      </c>
      <c r="P569" s="135">
        <f t="shared" si="330"/>
        <v>2.4956700000000001</v>
      </c>
      <c r="Q569" s="135">
        <f t="shared" si="330"/>
        <v>2.5424000000000002</v>
      </c>
      <c r="R569" s="135">
        <f t="shared" si="330"/>
        <v>2.51519</v>
      </c>
      <c r="S569" s="135">
        <f t="shared" si="330"/>
        <v>2.4983499999999998</v>
      </c>
      <c r="T569" s="135">
        <f t="shared" si="330"/>
        <v>2.4895900000000002</v>
      </c>
      <c r="U569" s="135">
        <f t="shared" si="330"/>
        <v>2.4736099999999999</v>
      </c>
      <c r="V569" s="135">
        <f t="shared" si="330"/>
        <v>2.4479299999999999</v>
      </c>
      <c r="W569" s="135">
        <f t="shared" si="330"/>
        <v>2.4364499999999998</v>
      </c>
      <c r="X569" s="135">
        <f t="shared" si="330"/>
        <v>2.45207</v>
      </c>
      <c r="Y569" s="135">
        <f t="shared" si="330"/>
        <v>2.5211800000000002</v>
      </c>
      <c r="Z569" s="135">
        <f t="shared" si="330"/>
        <v>2.3189000000000002</v>
      </c>
      <c r="AA569" s="135">
        <f t="shared" si="330"/>
        <v>2.0882200000000002</v>
      </c>
    </row>
    <row r="570" spans="1:27" ht="12.75" hidden="1" customHeight="1" outlineLevel="1" x14ac:dyDescent="0.2">
      <c r="A570" s="163" t="s">
        <v>2965</v>
      </c>
      <c r="B570" s="94" t="s">
        <v>238</v>
      </c>
      <c r="C570" s="70" t="s">
        <v>79</v>
      </c>
      <c r="D570" s="71">
        <v>1235.58</v>
      </c>
      <c r="E570" s="71">
        <v>1127.08</v>
      </c>
      <c r="F570" s="71">
        <v>1025.21</v>
      </c>
      <c r="G570" s="71">
        <v>999.27</v>
      </c>
      <c r="H570" s="71">
        <v>1058.93</v>
      </c>
      <c r="I570" s="71">
        <v>1139.1199999999999</v>
      </c>
      <c r="J570" s="71">
        <v>1329.5</v>
      </c>
      <c r="K570" s="71">
        <v>1572.73</v>
      </c>
      <c r="L570" s="71">
        <v>1854.2</v>
      </c>
      <c r="M570" s="71">
        <v>1921.34</v>
      </c>
      <c r="N570" s="71">
        <v>1972.28</v>
      </c>
      <c r="O570" s="71">
        <v>1939.68</v>
      </c>
      <c r="P570" s="71">
        <v>1946.31</v>
      </c>
      <c r="Q570" s="71">
        <v>1993.04</v>
      </c>
      <c r="R570" s="71">
        <v>1965.83</v>
      </c>
      <c r="S570" s="71">
        <v>1948.99</v>
      </c>
      <c r="T570" s="71">
        <v>1940.23</v>
      </c>
      <c r="U570" s="71">
        <v>1924.25</v>
      </c>
      <c r="V570" s="71">
        <v>1898.57</v>
      </c>
      <c r="W570" s="71">
        <v>1887.09</v>
      </c>
      <c r="X570" s="71">
        <v>1902.71</v>
      </c>
      <c r="Y570" s="71">
        <v>1971.82</v>
      </c>
      <c r="Z570" s="71">
        <v>1769.54</v>
      </c>
      <c r="AA570" s="71">
        <v>1538.86</v>
      </c>
    </row>
    <row r="571" spans="1:27" ht="12.75" hidden="1" customHeight="1" outlineLevel="1" x14ac:dyDescent="0.2">
      <c r="A571" s="163" t="s">
        <v>2966</v>
      </c>
      <c r="B571" s="94" t="s">
        <v>90</v>
      </c>
      <c r="C571" s="70" t="s">
        <v>79</v>
      </c>
      <c r="D571" s="71">
        <f>$D$486</f>
        <v>434.18</v>
      </c>
      <c r="E571" s="71">
        <f t="shared" ref="E571:AA571" si="331">$D$486</f>
        <v>434.18</v>
      </c>
      <c r="F571" s="71">
        <f t="shared" si="331"/>
        <v>434.18</v>
      </c>
      <c r="G571" s="71">
        <f t="shared" si="331"/>
        <v>434.18</v>
      </c>
      <c r="H571" s="71">
        <f t="shared" si="331"/>
        <v>434.18</v>
      </c>
      <c r="I571" s="71">
        <f t="shared" si="331"/>
        <v>434.18</v>
      </c>
      <c r="J571" s="71">
        <f t="shared" si="331"/>
        <v>434.18</v>
      </c>
      <c r="K571" s="71">
        <f t="shared" si="331"/>
        <v>434.18</v>
      </c>
      <c r="L571" s="71">
        <f t="shared" si="331"/>
        <v>434.18</v>
      </c>
      <c r="M571" s="71">
        <f t="shared" si="331"/>
        <v>434.18</v>
      </c>
      <c r="N571" s="71">
        <f t="shared" si="331"/>
        <v>434.18</v>
      </c>
      <c r="O571" s="71">
        <f t="shared" si="331"/>
        <v>434.18</v>
      </c>
      <c r="P571" s="71">
        <f t="shared" si="331"/>
        <v>434.18</v>
      </c>
      <c r="Q571" s="71">
        <f t="shared" si="331"/>
        <v>434.18</v>
      </c>
      <c r="R571" s="71">
        <f t="shared" si="331"/>
        <v>434.18</v>
      </c>
      <c r="S571" s="71">
        <f t="shared" si="331"/>
        <v>434.18</v>
      </c>
      <c r="T571" s="71">
        <f t="shared" si="331"/>
        <v>434.18</v>
      </c>
      <c r="U571" s="71">
        <f t="shared" si="331"/>
        <v>434.18</v>
      </c>
      <c r="V571" s="71">
        <f t="shared" si="331"/>
        <v>434.18</v>
      </c>
      <c r="W571" s="71">
        <f t="shared" si="331"/>
        <v>434.18</v>
      </c>
      <c r="X571" s="71">
        <f t="shared" si="331"/>
        <v>434.18</v>
      </c>
      <c r="Y571" s="71">
        <f t="shared" si="331"/>
        <v>434.18</v>
      </c>
      <c r="Z571" s="71">
        <f t="shared" si="331"/>
        <v>434.18</v>
      </c>
      <c r="AA571" s="71">
        <f t="shared" si="331"/>
        <v>434.18</v>
      </c>
    </row>
    <row r="572" spans="1:27" ht="12.75" hidden="1" customHeight="1" outlineLevel="1" x14ac:dyDescent="0.2">
      <c r="A572" s="163" t="s">
        <v>2967</v>
      </c>
      <c r="B572" s="94" t="s">
        <v>83</v>
      </c>
      <c r="C572" s="70" t="s">
        <v>79</v>
      </c>
      <c r="D572" s="71">
        <v>4.95</v>
      </c>
      <c r="E572" s="71">
        <v>4.95</v>
      </c>
      <c r="F572" s="71">
        <v>4.95</v>
      </c>
      <c r="G572" s="71">
        <v>4.95</v>
      </c>
      <c r="H572" s="71">
        <v>4.95</v>
      </c>
      <c r="I572" s="71">
        <v>4.95</v>
      </c>
      <c r="J572" s="71">
        <v>4.95</v>
      </c>
      <c r="K572" s="71">
        <v>4.95</v>
      </c>
      <c r="L572" s="71">
        <v>4.95</v>
      </c>
      <c r="M572" s="71">
        <v>4.95</v>
      </c>
      <c r="N572" s="71">
        <v>4.95</v>
      </c>
      <c r="O572" s="71">
        <v>4.95</v>
      </c>
      <c r="P572" s="71">
        <v>4.95</v>
      </c>
      <c r="Q572" s="71">
        <v>4.95</v>
      </c>
      <c r="R572" s="71">
        <v>4.95</v>
      </c>
      <c r="S572" s="71">
        <v>4.95</v>
      </c>
      <c r="T572" s="71">
        <v>4.95</v>
      </c>
      <c r="U572" s="71">
        <v>4.95</v>
      </c>
      <c r="V572" s="71">
        <v>4.95</v>
      </c>
      <c r="W572" s="71">
        <v>4.95</v>
      </c>
      <c r="X572" s="71">
        <v>4.95</v>
      </c>
      <c r="Y572" s="71">
        <v>4.95</v>
      </c>
      <c r="Z572" s="71">
        <v>4.95</v>
      </c>
      <c r="AA572" s="71">
        <v>4.95</v>
      </c>
    </row>
    <row r="573" spans="1:27" ht="12.75" hidden="1" customHeight="1" outlineLevel="1" x14ac:dyDescent="0.2">
      <c r="A573" s="163" t="s">
        <v>2968</v>
      </c>
      <c r="B573" s="94" t="s">
        <v>81</v>
      </c>
      <c r="C573" s="70" t="s">
        <v>79</v>
      </c>
      <c r="D573" s="71">
        <f>$D$11</f>
        <v>110.23</v>
      </c>
      <c r="E573" s="71">
        <f t="shared" ref="E573:AA573" si="332">$D$11</f>
        <v>110.23</v>
      </c>
      <c r="F573" s="71">
        <f t="shared" si="332"/>
        <v>110.23</v>
      </c>
      <c r="G573" s="71">
        <f t="shared" si="332"/>
        <v>110.23</v>
      </c>
      <c r="H573" s="71">
        <f t="shared" si="332"/>
        <v>110.23</v>
      </c>
      <c r="I573" s="71">
        <f t="shared" si="332"/>
        <v>110.23</v>
      </c>
      <c r="J573" s="71">
        <f t="shared" si="332"/>
        <v>110.23</v>
      </c>
      <c r="K573" s="71">
        <f t="shared" si="332"/>
        <v>110.23</v>
      </c>
      <c r="L573" s="71">
        <f t="shared" si="332"/>
        <v>110.23</v>
      </c>
      <c r="M573" s="71">
        <f t="shared" si="332"/>
        <v>110.23</v>
      </c>
      <c r="N573" s="71">
        <f t="shared" si="332"/>
        <v>110.23</v>
      </c>
      <c r="O573" s="71">
        <f t="shared" si="332"/>
        <v>110.23</v>
      </c>
      <c r="P573" s="71">
        <f t="shared" si="332"/>
        <v>110.23</v>
      </c>
      <c r="Q573" s="71">
        <f t="shared" si="332"/>
        <v>110.23</v>
      </c>
      <c r="R573" s="71">
        <f t="shared" si="332"/>
        <v>110.23</v>
      </c>
      <c r="S573" s="71">
        <f t="shared" si="332"/>
        <v>110.23</v>
      </c>
      <c r="T573" s="71">
        <f t="shared" si="332"/>
        <v>110.23</v>
      </c>
      <c r="U573" s="71">
        <f t="shared" si="332"/>
        <v>110.23</v>
      </c>
      <c r="V573" s="71">
        <f t="shared" si="332"/>
        <v>110.23</v>
      </c>
      <c r="W573" s="71">
        <f t="shared" si="332"/>
        <v>110.23</v>
      </c>
      <c r="X573" s="71">
        <f t="shared" si="332"/>
        <v>110.23</v>
      </c>
      <c r="Y573" s="71">
        <f t="shared" si="332"/>
        <v>110.23</v>
      </c>
      <c r="Z573" s="71">
        <f t="shared" si="332"/>
        <v>110.23</v>
      </c>
      <c r="AA573" s="71">
        <f t="shared" si="332"/>
        <v>110.23</v>
      </c>
    </row>
    <row r="574" spans="1:27" collapsed="1" x14ac:dyDescent="0.2">
      <c r="A574" s="162" t="s">
        <v>2969</v>
      </c>
      <c r="B574" s="54" t="str">
        <f>"19"&amp;"."&amp;$B$801&amp;"."&amp;$B$802</f>
        <v>19.05.2023</v>
      </c>
      <c r="C574" s="134" t="s">
        <v>76</v>
      </c>
      <c r="D574" s="135">
        <f>ROUND(((D575+D576+D578+D577)/1000),5)</f>
        <v>1.76749</v>
      </c>
      <c r="E574" s="135">
        <f>ROUND(((E575+E576+E578+E577)/1000),5)</f>
        <v>1.62056</v>
      </c>
      <c r="F574" s="135">
        <f>ROUND(((F575+F576+F578+F577)/1000),5)</f>
        <v>1.5155700000000001</v>
      </c>
      <c r="G574" s="135">
        <f t="shared" ref="G574:AA574" si="333">ROUND(((G575+G576+G578+G577)/1000),5)</f>
        <v>1.4649799999999999</v>
      </c>
      <c r="H574" s="135">
        <f t="shared" si="333"/>
        <v>1.48319</v>
      </c>
      <c r="I574" s="135">
        <f t="shared" si="333"/>
        <v>1.7223200000000001</v>
      </c>
      <c r="J574" s="135">
        <f t="shared" si="333"/>
        <v>1.87801</v>
      </c>
      <c r="K574" s="135">
        <f t="shared" si="333"/>
        <v>2.1841200000000001</v>
      </c>
      <c r="L574" s="135">
        <f t="shared" si="333"/>
        <v>2.4514100000000001</v>
      </c>
      <c r="M574" s="135">
        <f t="shared" si="333"/>
        <v>2.53112</v>
      </c>
      <c r="N574" s="135">
        <f t="shared" si="333"/>
        <v>2.5408499999999998</v>
      </c>
      <c r="O574" s="135">
        <f t="shared" si="333"/>
        <v>2.5675500000000002</v>
      </c>
      <c r="P574" s="135">
        <f t="shared" si="333"/>
        <v>2.5674399999999999</v>
      </c>
      <c r="Q574" s="135">
        <f t="shared" si="333"/>
        <v>2.5789599999999999</v>
      </c>
      <c r="R574" s="135">
        <f t="shared" si="333"/>
        <v>2.5767000000000002</v>
      </c>
      <c r="S574" s="135">
        <f t="shared" si="333"/>
        <v>2.56393</v>
      </c>
      <c r="T574" s="135">
        <f t="shared" si="333"/>
        <v>2.5277099999999999</v>
      </c>
      <c r="U574" s="135">
        <f t="shared" si="333"/>
        <v>2.4919899999999999</v>
      </c>
      <c r="V574" s="135">
        <f t="shared" si="333"/>
        <v>2.45539</v>
      </c>
      <c r="W574" s="135">
        <f t="shared" si="333"/>
        <v>2.4389400000000001</v>
      </c>
      <c r="X574" s="135">
        <f t="shared" si="333"/>
        <v>2.4511699999999998</v>
      </c>
      <c r="Y574" s="135">
        <f t="shared" si="333"/>
        <v>2.5041600000000002</v>
      </c>
      <c r="Z574" s="135">
        <f t="shared" si="333"/>
        <v>2.3614199999999999</v>
      </c>
      <c r="AA574" s="135">
        <f t="shared" si="333"/>
        <v>2.0879699999999999</v>
      </c>
    </row>
    <row r="575" spans="1:27" ht="12.75" hidden="1" customHeight="1" outlineLevel="1" x14ac:dyDescent="0.2">
      <c r="A575" s="163" t="s">
        <v>2970</v>
      </c>
      <c r="B575" s="94" t="s">
        <v>238</v>
      </c>
      <c r="C575" s="70" t="s">
        <v>79</v>
      </c>
      <c r="D575" s="71">
        <v>1218.1300000000001</v>
      </c>
      <c r="E575" s="71">
        <v>1071.2</v>
      </c>
      <c r="F575" s="71">
        <v>966.21</v>
      </c>
      <c r="G575" s="71">
        <v>915.62</v>
      </c>
      <c r="H575" s="71">
        <v>933.83</v>
      </c>
      <c r="I575" s="71">
        <v>1172.96</v>
      </c>
      <c r="J575" s="71">
        <v>1328.65</v>
      </c>
      <c r="K575" s="71">
        <v>1634.76</v>
      </c>
      <c r="L575" s="71">
        <v>1902.05</v>
      </c>
      <c r="M575" s="71">
        <v>1981.76</v>
      </c>
      <c r="N575" s="71">
        <v>1991.49</v>
      </c>
      <c r="O575" s="71">
        <v>2018.19</v>
      </c>
      <c r="P575" s="71">
        <v>2018.08</v>
      </c>
      <c r="Q575" s="71">
        <v>2029.6</v>
      </c>
      <c r="R575" s="71">
        <v>2027.34</v>
      </c>
      <c r="S575" s="71">
        <v>2014.57</v>
      </c>
      <c r="T575" s="71">
        <v>1978.35</v>
      </c>
      <c r="U575" s="71">
        <v>1942.63</v>
      </c>
      <c r="V575" s="71">
        <v>1906.03</v>
      </c>
      <c r="W575" s="71">
        <v>1889.58</v>
      </c>
      <c r="X575" s="71">
        <v>1901.81</v>
      </c>
      <c r="Y575" s="71">
        <v>1954.8</v>
      </c>
      <c r="Z575" s="71">
        <v>1812.06</v>
      </c>
      <c r="AA575" s="71">
        <v>1538.61</v>
      </c>
    </row>
    <row r="576" spans="1:27" ht="12.75" hidden="1" customHeight="1" outlineLevel="1" x14ac:dyDescent="0.2">
      <c r="A576" s="163" t="s">
        <v>2971</v>
      </c>
      <c r="B576" s="94" t="s">
        <v>90</v>
      </c>
      <c r="C576" s="70" t="s">
        <v>79</v>
      </c>
      <c r="D576" s="71">
        <f>$D$486</f>
        <v>434.18</v>
      </c>
      <c r="E576" s="71">
        <f t="shared" ref="E576:AA576" si="334">$D$486</f>
        <v>434.18</v>
      </c>
      <c r="F576" s="71">
        <f t="shared" si="334"/>
        <v>434.18</v>
      </c>
      <c r="G576" s="71">
        <f t="shared" si="334"/>
        <v>434.18</v>
      </c>
      <c r="H576" s="71">
        <f t="shared" si="334"/>
        <v>434.18</v>
      </c>
      <c r="I576" s="71">
        <f t="shared" si="334"/>
        <v>434.18</v>
      </c>
      <c r="J576" s="71">
        <f t="shared" si="334"/>
        <v>434.18</v>
      </c>
      <c r="K576" s="71">
        <f t="shared" si="334"/>
        <v>434.18</v>
      </c>
      <c r="L576" s="71">
        <f t="shared" si="334"/>
        <v>434.18</v>
      </c>
      <c r="M576" s="71">
        <f t="shared" si="334"/>
        <v>434.18</v>
      </c>
      <c r="N576" s="71">
        <f t="shared" si="334"/>
        <v>434.18</v>
      </c>
      <c r="O576" s="71">
        <f t="shared" si="334"/>
        <v>434.18</v>
      </c>
      <c r="P576" s="71">
        <f t="shared" si="334"/>
        <v>434.18</v>
      </c>
      <c r="Q576" s="71">
        <f t="shared" si="334"/>
        <v>434.18</v>
      </c>
      <c r="R576" s="71">
        <f t="shared" si="334"/>
        <v>434.18</v>
      </c>
      <c r="S576" s="71">
        <f t="shared" si="334"/>
        <v>434.18</v>
      </c>
      <c r="T576" s="71">
        <f t="shared" si="334"/>
        <v>434.18</v>
      </c>
      <c r="U576" s="71">
        <f t="shared" si="334"/>
        <v>434.18</v>
      </c>
      <c r="V576" s="71">
        <f t="shared" si="334"/>
        <v>434.18</v>
      </c>
      <c r="W576" s="71">
        <f t="shared" si="334"/>
        <v>434.18</v>
      </c>
      <c r="X576" s="71">
        <f t="shared" si="334"/>
        <v>434.18</v>
      </c>
      <c r="Y576" s="71">
        <f t="shared" si="334"/>
        <v>434.18</v>
      </c>
      <c r="Z576" s="71">
        <f t="shared" si="334"/>
        <v>434.18</v>
      </c>
      <c r="AA576" s="71">
        <f t="shared" si="334"/>
        <v>434.18</v>
      </c>
    </row>
    <row r="577" spans="1:27" ht="12.75" hidden="1" customHeight="1" outlineLevel="1" x14ac:dyDescent="0.2">
      <c r="A577" s="163" t="s">
        <v>2972</v>
      </c>
      <c r="B577" s="94" t="s">
        <v>83</v>
      </c>
      <c r="C577" s="70" t="s">
        <v>79</v>
      </c>
      <c r="D577" s="71">
        <v>4.95</v>
      </c>
      <c r="E577" s="71">
        <v>4.95</v>
      </c>
      <c r="F577" s="71">
        <v>4.95</v>
      </c>
      <c r="G577" s="71">
        <v>4.95</v>
      </c>
      <c r="H577" s="71">
        <v>4.95</v>
      </c>
      <c r="I577" s="71">
        <v>4.95</v>
      </c>
      <c r="J577" s="71">
        <v>4.95</v>
      </c>
      <c r="K577" s="71">
        <v>4.95</v>
      </c>
      <c r="L577" s="71">
        <v>4.95</v>
      </c>
      <c r="M577" s="71">
        <v>4.95</v>
      </c>
      <c r="N577" s="71">
        <v>4.95</v>
      </c>
      <c r="O577" s="71">
        <v>4.95</v>
      </c>
      <c r="P577" s="71">
        <v>4.95</v>
      </c>
      <c r="Q577" s="71">
        <v>4.95</v>
      </c>
      <c r="R577" s="71">
        <v>4.95</v>
      </c>
      <c r="S577" s="71">
        <v>4.95</v>
      </c>
      <c r="T577" s="71">
        <v>4.95</v>
      </c>
      <c r="U577" s="71">
        <v>4.95</v>
      </c>
      <c r="V577" s="71">
        <v>4.95</v>
      </c>
      <c r="W577" s="71">
        <v>4.95</v>
      </c>
      <c r="X577" s="71">
        <v>4.95</v>
      </c>
      <c r="Y577" s="71">
        <v>4.95</v>
      </c>
      <c r="Z577" s="71">
        <v>4.95</v>
      </c>
      <c r="AA577" s="71">
        <v>4.95</v>
      </c>
    </row>
    <row r="578" spans="1:27" ht="12.75" hidden="1" customHeight="1" outlineLevel="1" x14ac:dyDescent="0.2">
      <c r="A578" s="163" t="s">
        <v>2973</v>
      </c>
      <c r="B578" s="94" t="s">
        <v>81</v>
      </c>
      <c r="C578" s="70" t="s">
        <v>79</v>
      </c>
      <c r="D578" s="71">
        <f>$D$11</f>
        <v>110.23</v>
      </c>
      <c r="E578" s="71">
        <f t="shared" ref="E578:AA578" si="335">$D$11</f>
        <v>110.23</v>
      </c>
      <c r="F578" s="71">
        <f t="shared" si="335"/>
        <v>110.23</v>
      </c>
      <c r="G578" s="71">
        <f t="shared" si="335"/>
        <v>110.23</v>
      </c>
      <c r="H578" s="71">
        <f t="shared" si="335"/>
        <v>110.23</v>
      </c>
      <c r="I578" s="71">
        <f t="shared" si="335"/>
        <v>110.23</v>
      </c>
      <c r="J578" s="71">
        <f t="shared" si="335"/>
        <v>110.23</v>
      </c>
      <c r="K578" s="71">
        <f t="shared" si="335"/>
        <v>110.23</v>
      </c>
      <c r="L578" s="71">
        <f t="shared" si="335"/>
        <v>110.23</v>
      </c>
      <c r="M578" s="71">
        <f t="shared" si="335"/>
        <v>110.23</v>
      </c>
      <c r="N578" s="71">
        <f t="shared" si="335"/>
        <v>110.23</v>
      </c>
      <c r="O578" s="71">
        <f t="shared" si="335"/>
        <v>110.23</v>
      </c>
      <c r="P578" s="71">
        <f t="shared" si="335"/>
        <v>110.23</v>
      </c>
      <c r="Q578" s="71">
        <f t="shared" si="335"/>
        <v>110.23</v>
      </c>
      <c r="R578" s="71">
        <f t="shared" si="335"/>
        <v>110.23</v>
      </c>
      <c r="S578" s="71">
        <f t="shared" si="335"/>
        <v>110.23</v>
      </c>
      <c r="T578" s="71">
        <f t="shared" si="335"/>
        <v>110.23</v>
      </c>
      <c r="U578" s="71">
        <f t="shared" si="335"/>
        <v>110.23</v>
      </c>
      <c r="V578" s="71">
        <f t="shared" si="335"/>
        <v>110.23</v>
      </c>
      <c r="W578" s="71">
        <f t="shared" si="335"/>
        <v>110.23</v>
      </c>
      <c r="X578" s="71">
        <f t="shared" si="335"/>
        <v>110.23</v>
      </c>
      <c r="Y578" s="71">
        <f t="shared" si="335"/>
        <v>110.23</v>
      </c>
      <c r="Z578" s="71">
        <f t="shared" si="335"/>
        <v>110.23</v>
      </c>
      <c r="AA578" s="71">
        <f t="shared" si="335"/>
        <v>110.23</v>
      </c>
    </row>
    <row r="579" spans="1:27" collapsed="1" x14ac:dyDescent="0.2">
      <c r="A579" s="162" t="s">
        <v>2974</v>
      </c>
      <c r="B579" s="54" t="str">
        <f>"20"&amp;"."&amp;$B$801&amp;"."&amp;$B$802</f>
        <v>20.05.2023</v>
      </c>
      <c r="C579" s="134" t="s">
        <v>76</v>
      </c>
      <c r="D579" s="135">
        <f>ROUND(((D580+D581+D583+D582)/1000),5)</f>
        <v>2.0319699999999998</v>
      </c>
      <c r="E579" s="135">
        <f>ROUND(((E580+E581+E583+E582)/1000),5)</f>
        <v>1.88208</v>
      </c>
      <c r="F579" s="135">
        <f>ROUND(((F580+F581+F583+F582)/1000),5)</f>
        <v>1.7949900000000001</v>
      </c>
      <c r="G579" s="135">
        <f t="shared" ref="G579:AA579" si="336">ROUND(((G580+G581+G583+G582)/1000),5)</f>
        <v>1.69546</v>
      </c>
      <c r="H579" s="135">
        <f t="shared" si="336"/>
        <v>1.6755199999999999</v>
      </c>
      <c r="I579" s="135">
        <f t="shared" si="336"/>
        <v>1.72088</v>
      </c>
      <c r="J579" s="135">
        <f t="shared" si="336"/>
        <v>1.8058000000000001</v>
      </c>
      <c r="K579" s="135">
        <f t="shared" si="336"/>
        <v>1.97027</v>
      </c>
      <c r="L579" s="135">
        <f t="shared" si="336"/>
        <v>2.2026699999999999</v>
      </c>
      <c r="M579" s="135">
        <f t="shared" si="336"/>
        <v>2.38497</v>
      </c>
      <c r="N579" s="135">
        <f t="shared" si="336"/>
        <v>2.4553799999999999</v>
      </c>
      <c r="O579" s="135">
        <f t="shared" si="336"/>
        <v>2.4512399999999999</v>
      </c>
      <c r="P579" s="135">
        <f t="shared" si="336"/>
        <v>2.3547799999999999</v>
      </c>
      <c r="Q579" s="135">
        <f t="shared" si="336"/>
        <v>2.3338999999999999</v>
      </c>
      <c r="R579" s="135">
        <f t="shared" si="336"/>
        <v>2.3174800000000002</v>
      </c>
      <c r="S579" s="135">
        <f t="shared" si="336"/>
        <v>2.2832499999999998</v>
      </c>
      <c r="T579" s="135">
        <f t="shared" si="336"/>
        <v>2.2527300000000001</v>
      </c>
      <c r="U579" s="135">
        <f t="shared" si="336"/>
        <v>2.2126199999999998</v>
      </c>
      <c r="V579" s="135">
        <f t="shared" si="336"/>
        <v>2.2164999999999999</v>
      </c>
      <c r="W579" s="135">
        <f t="shared" si="336"/>
        <v>2.2888000000000002</v>
      </c>
      <c r="X579" s="135">
        <f t="shared" si="336"/>
        <v>2.3440699999999999</v>
      </c>
      <c r="Y579" s="135">
        <f t="shared" si="336"/>
        <v>2.36808</v>
      </c>
      <c r="Z579" s="135">
        <f t="shared" si="336"/>
        <v>2.1834500000000001</v>
      </c>
      <c r="AA579" s="135">
        <f t="shared" si="336"/>
        <v>2.0024600000000001</v>
      </c>
    </row>
    <row r="580" spans="1:27" ht="12.75" hidden="1" customHeight="1" outlineLevel="1" x14ac:dyDescent="0.2">
      <c r="A580" s="163" t="s">
        <v>2975</v>
      </c>
      <c r="B580" s="94" t="s">
        <v>238</v>
      </c>
      <c r="C580" s="70" t="s">
        <v>79</v>
      </c>
      <c r="D580" s="71">
        <v>1482.61</v>
      </c>
      <c r="E580" s="71">
        <v>1332.72</v>
      </c>
      <c r="F580" s="71">
        <v>1245.6300000000001</v>
      </c>
      <c r="G580" s="71">
        <v>1146.0999999999999</v>
      </c>
      <c r="H580" s="71">
        <v>1126.1600000000001</v>
      </c>
      <c r="I580" s="71">
        <v>1171.52</v>
      </c>
      <c r="J580" s="71">
        <v>1256.44</v>
      </c>
      <c r="K580" s="71">
        <v>1420.91</v>
      </c>
      <c r="L580" s="71">
        <v>1653.31</v>
      </c>
      <c r="M580" s="71">
        <v>1835.61</v>
      </c>
      <c r="N580" s="71">
        <v>1906.02</v>
      </c>
      <c r="O580" s="71">
        <v>1901.88</v>
      </c>
      <c r="P580" s="71">
        <v>1805.42</v>
      </c>
      <c r="Q580" s="71">
        <v>1784.54</v>
      </c>
      <c r="R580" s="71">
        <v>1768.12</v>
      </c>
      <c r="S580" s="71">
        <v>1733.89</v>
      </c>
      <c r="T580" s="71">
        <v>1703.37</v>
      </c>
      <c r="U580" s="71">
        <v>1663.26</v>
      </c>
      <c r="V580" s="71">
        <v>1667.14</v>
      </c>
      <c r="W580" s="71">
        <v>1739.44</v>
      </c>
      <c r="X580" s="71">
        <v>1794.71</v>
      </c>
      <c r="Y580" s="71">
        <v>1818.72</v>
      </c>
      <c r="Z580" s="71">
        <v>1634.09</v>
      </c>
      <c r="AA580" s="71">
        <v>1453.1</v>
      </c>
    </row>
    <row r="581" spans="1:27" ht="12.75" hidden="1" customHeight="1" outlineLevel="1" x14ac:dyDescent="0.2">
      <c r="A581" s="163" t="s">
        <v>2976</v>
      </c>
      <c r="B581" s="94" t="s">
        <v>90</v>
      </c>
      <c r="C581" s="70" t="s">
        <v>79</v>
      </c>
      <c r="D581" s="71">
        <f>$D$486</f>
        <v>434.18</v>
      </c>
      <c r="E581" s="71">
        <f t="shared" ref="E581:AA581" si="337">$D$486</f>
        <v>434.18</v>
      </c>
      <c r="F581" s="71">
        <f t="shared" si="337"/>
        <v>434.18</v>
      </c>
      <c r="G581" s="71">
        <f t="shared" si="337"/>
        <v>434.18</v>
      </c>
      <c r="H581" s="71">
        <f t="shared" si="337"/>
        <v>434.18</v>
      </c>
      <c r="I581" s="71">
        <f t="shared" si="337"/>
        <v>434.18</v>
      </c>
      <c r="J581" s="71">
        <f t="shared" si="337"/>
        <v>434.18</v>
      </c>
      <c r="K581" s="71">
        <f t="shared" si="337"/>
        <v>434.18</v>
      </c>
      <c r="L581" s="71">
        <f t="shared" si="337"/>
        <v>434.18</v>
      </c>
      <c r="M581" s="71">
        <f t="shared" si="337"/>
        <v>434.18</v>
      </c>
      <c r="N581" s="71">
        <f t="shared" si="337"/>
        <v>434.18</v>
      </c>
      <c r="O581" s="71">
        <f t="shared" si="337"/>
        <v>434.18</v>
      </c>
      <c r="P581" s="71">
        <f t="shared" si="337"/>
        <v>434.18</v>
      </c>
      <c r="Q581" s="71">
        <f t="shared" si="337"/>
        <v>434.18</v>
      </c>
      <c r="R581" s="71">
        <f t="shared" si="337"/>
        <v>434.18</v>
      </c>
      <c r="S581" s="71">
        <f t="shared" si="337"/>
        <v>434.18</v>
      </c>
      <c r="T581" s="71">
        <f t="shared" si="337"/>
        <v>434.18</v>
      </c>
      <c r="U581" s="71">
        <f t="shared" si="337"/>
        <v>434.18</v>
      </c>
      <c r="V581" s="71">
        <f t="shared" si="337"/>
        <v>434.18</v>
      </c>
      <c r="W581" s="71">
        <f t="shared" si="337"/>
        <v>434.18</v>
      </c>
      <c r="X581" s="71">
        <f t="shared" si="337"/>
        <v>434.18</v>
      </c>
      <c r="Y581" s="71">
        <f t="shared" si="337"/>
        <v>434.18</v>
      </c>
      <c r="Z581" s="71">
        <f t="shared" si="337"/>
        <v>434.18</v>
      </c>
      <c r="AA581" s="71">
        <f t="shared" si="337"/>
        <v>434.18</v>
      </c>
    </row>
    <row r="582" spans="1:27" ht="12.75" hidden="1" customHeight="1" outlineLevel="1" x14ac:dyDescent="0.2">
      <c r="A582" s="163" t="s">
        <v>2977</v>
      </c>
      <c r="B582" s="94" t="s">
        <v>83</v>
      </c>
      <c r="C582" s="70" t="s">
        <v>79</v>
      </c>
      <c r="D582" s="71">
        <v>4.95</v>
      </c>
      <c r="E582" s="71">
        <v>4.95</v>
      </c>
      <c r="F582" s="71">
        <v>4.95</v>
      </c>
      <c r="G582" s="71">
        <v>4.95</v>
      </c>
      <c r="H582" s="71">
        <v>4.95</v>
      </c>
      <c r="I582" s="71">
        <v>4.95</v>
      </c>
      <c r="J582" s="71">
        <v>4.95</v>
      </c>
      <c r="K582" s="71">
        <v>4.95</v>
      </c>
      <c r="L582" s="71">
        <v>4.95</v>
      </c>
      <c r="M582" s="71">
        <v>4.95</v>
      </c>
      <c r="N582" s="71">
        <v>4.95</v>
      </c>
      <c r="O582" s="71">
        <v>4.95</v>
      </c>
      <c r="P582" s="71">
        <v>4.95</v>
      </c>
      <c r="Q582" s="71">
        <v>4.95</v>
      </c>
      <c r="R582" s="71">
        <v>4.95</v>
      </c>
      <c r="S582" s="71">
        <v>4.95</v>
      </c>
      <c r="T582" s="71">
        <v>4.95</v>
      </c>
      <c r="U582" s="71">
        <v>4.95</v>
      </c>
      <c r="V582" s="71">
        <v>4.95</v>
      </c>
      <c r="W582" s="71">
        <v>4.95</v>
      </c>
      <c r="X582" s="71">
        <v>4.95</v>
      </c>
      <c r="Y582" s="71">
        <v>4.95</v>
      </c>
      <c r="Z582" s="71">
        <v>4.95</v>
      </c>
      <c r="AA582" s="71">
        <v>4.95</v>
      </c>
    </row>
    <row r="583" spans="1:27" ht="12.75" hidden="1" customHeight="1" outlineLevel="1" x14ac:dyDescent="0.2">
      <c r="A583" s="163" t="s">
        <v>2978</v>
      </c>
      <c r="B583" s="94" t="s">
        <v>81</v>
      </c>
      <c r="C583" s="70" t="s">
        <v>79</v>
      </c>
      <c r="D583" s="71">
        <f>$D$11</f>
        <v>110.23</v>
      </c>
      <c r="E583" s="71">
        <f t="shared" ref="E583:AA583" si="338">$D$11</f>
        <v>110.23</v>
      </c>
      <c r="F583" s="71">
        <f t="shared" si="338"/>
        <v>110.23</v>
      </c>
      <c r="G583" s="71">
        <f t="shared" si="338"/>
        <v>110.23</v>
      </c>
      <c r="H583" s="71">
        <f t="shared" si="338"/>
        <v>110.23</v>
      </c>
      <c r="I583" s="71">
        <f t="shared" si="338"/>
        <v>110.23</v>
      </c>
      <c r="J583" s="71">
        <f t="shared" si="338"/>
        <v>110.23</v>
      </c>
      <c r="K583" s="71">
        <f t="shared" si="338"/>
        <v>110.23</v>
      </c>
      <c r="L583" s="71">
        <f t="shared" si="338"/>
        <v>110.23</v>
      </c>
      <c r="M583" s="71">
        <f t="shared" si="338"/>
        <v>110.23</v>
      </c>
      <c r="N583" s="71">
        <f t="shared" si="338"/>
        <v>110.23</v>
      </c>
      <c r="O583" s="71">
        <f t="shared" si="338"/>
        <v>110.23</v>
      </c>
      <c r="P583" s="71">
        <f t="shared" si="338"/>
        <v>110.23</v>
      </c>
      <c r="Q583" s="71">
        <f t="shared" si="338"/>
        <v>110.23</v>
      </c>
      <c r="R583" s="71">
        <f t="shared" si="338"/>
        <v>110.23</v>
      </c>
      <c r="S583" s="71">
        <f t="shared" si="338"/>
        <v>110.23</v>
      </c>
      <c r="T583" s="71">
        <f t="shared" si="338"/>
        <v>110.23</v>
      </c>
      <c r="U583" s="71">
        <f t="shared" si="338"/>
        <v>110.23</v>
      </c>
      <c r="V583" s="71">
        <f t="shared" si="338"/>
        <v>110.23</v>
      </c>
      <c r="W583" s="71">
        <f t="shared" si="338"/>
        <v>110.23</v>
      </c>
      <c r="X583" s="71">
        <f t="shared" si="338"/>
        <v>110.23</v>
      </c>
      <c r="Y583" s="71">
        <f t="shared" si="338"/>
        <v>110.23</v>
      </c>
      <c r="Z583" s="71">
        <f t="shared" si="338"/>
        <v>110.23</v>
      </c>
      <c r="AA583" s="71">
        <f t="shared" si="338"/>
        <v>110.23</v>
      </c>
    </row>
    <row r="584" spans="1:27" collapsed="1" x14ac:dyDescent="0.2">
      <c r="A584" s="162" t="s">
        <v>2979</v>
      </c>
      <c r="B584" s="54" t="str">
        <f>"21"&amp;"."&amp;$B$801&amp;"."&amp;$B$802</f>
        <v>21.05.2023</v>
      </c>
      <c r="C584" s="134" t="s">
        <v>76</v>
      </c>
      <c r="D584" s="135">
        <f>ROUND(((D585+D586+D588+D587)/1000),5)</f>
        <v>2.04765</v>
      </c>
      <c r="E584" s="135">
        <f>ROUND(((E585+E586+E588+E587)/1000),5)</f>
        <v>1.8378699999999999</v>
      </c>
      <c r="F584" s="135">
        <f>ROUND(((F585+F586+F588+F587)/1000),5)</f>
        <v>1.7227600000000001</v>
      </c>
      <c r="G584" s="135">
        <f t="shared" ref="G584:AA584" si="339">ROUND(((G585+G586+G588+G587)/1000),5)</f>
        <v>1.6384099999999999</v>
      </c>
      <c r="H584" s="135">
        <f t="shared" si="339"/>
        <v>1.6230500000000001</v>
      </c>
      <c r="I584" s="135">
        <f t="shared" si="339"/>
        <v>1.61921</v>
      </c>
      <c r="J584" s="135">
        <f t="shared" si="339"/>
        <v>1.6352199999999999</v>
      </c>
      <c r="K584" s="135">
        <f t="shared" si="339"/>
        <v>1.8601700000000001</v>
      </c>
      <c r="L584" s="135">
        <f t="shared" si="339"/>
        <v>2.0794899999999998</v>
      </c>
      <c r="M584" s="135">
        <f t="shared" si="339"/>
        <v>2.3397299999999999</v>
      </c>
      <c r="N584" s="135">
        <f t="shared" si="339"/>
        <v>2.4357099999999998</v>
      </c>
      <c r="O584" s="135">
        <f t="shared" si="339"/>
        <v>2.4479600000000001</v>
      </c>
      <c r="P584" s="135">
        <f t="shared" si="339"/>
        <v>2.4460799999999998</v>
      </c>
      <c r="Q584" s="135">
        <f t="shared" si="339"/>
        <v>2.4467400000000001</v>
      </c>
      <c r="R584" s="135">
        <f t="shared" si="339"/>
        <v>2.4463200000000001</v>
      </c>
      <c r="S584" s="135">
        <f t="shared" si="339"/>
        <v>2.4382799999999998</v>
      </c>
      <c r="T584" s="135">
        <f t="shared" si="339"/>
        <v>2.3784999999999998</v>
      </c>
      <c r="U584" s="135">
        <f t="shared" si="339"/>
        <v>2.30389</v>
      </c>
      <c r="V584" s="135">
        <f t="shared" si="339"/>
        <v>2.3073999999999999</v>
      </c>
      <c r="W584" s="135">
        <f t="shared" si="339"/>
        <v>2.4081899999999998</v>
      </c>
      <c r="X584" s="135">
        <f t="shared" si="339"/>
        <v>2.4536199999999999</v>
      </c>
      <c r="Y584" s="135">
        <f t="shared" si="339"/>
        <v>2.44747</v>
      </c>
      <c r="Z584" s="135">
        <f t="shared" si="339"/>
        <v>2.3719399999999999</v>
      </c>
      <c r="AA584" s="135">
        <f t="shared" si="339"/>
        <v>2.13259</v>
      </c>
    </row>
    <row r="585" spans="1:27" ht="12.75" hidden="1" customHeight="1" outlineLevel="1" x14ac:dyDescent="0.2">
      <c r="A585" s="163" t="s">
        <v>2980</v>
      </c>
      <c r="B585" s="94" t="s">
        <v>238</v>
      </c>
      <c r="C585" s="70" t="s">
        <v>79</v>
      </c>
      <c r="D585" s="71">
        <v>1498.29</v>
      </c>
      <c r="E585" s="71">
        <v>1288.51</v>
      </c>
      <c r="F585" s="71">
        <v>1173.4000000000001</v>
      </c>
      <c r="G585" s="71">
        <v>1089.05</v>
      </c>
      <c r="H585" s="71">
        <v>1073.69</v>
      </c>
      <c r="I585" s="71">
        <v>1069.8499999999999</v>
      </c>
      <c r="J585" s="71">
        <v>1085.8599999999999</v>
      </c>
      <c r="K585" s="71">
        <v>1310.81</v>
      </c>
      <c r="L585" s="71">
        <v>1530.13</v>
      </c>
      <c r="M585" s="71">
        <v>1790.37</v>
      </c>
      <c r="N585" s="71">
        <v>1886.35</v>
      </c>
      <c r="O585" s="71">
        <v>1898.6</v>
      </c>
      <c r="P585" s="71">
        <v>1896.72</v>
      </c>
      <c r="Q585" s="71">
        <v>1897.38</v>
      </c>
      <c r="R585" s="71">
        <v>1896.96</v>
      </c>
      <c r="S585" s="71">
        <v>1888.92</v>
      </c>
      <c r="T585" s="71">
        <v>1829.14</v>
      </c>
      <c r="U585" s="71">
        <v>1754.53</v>
      </c>
      <c r="V585" s="71">
        <v>1758.04</v>
      </c>
      <c r="W585" s="71">
        <v>1858.83</v>
      </c>
      <c r="X585" s="71">
        <v>1904.26</v>
      </c>
      <c r="Y585" s="71">
        <v>1898.11</v>
      </c>
      <c r="Z585" s="71">
        <v>1822.58</v>
      </c>
      <c r="AA585" s="71">
        <v>1583.23</v>
      </c>
    </row>
    <row r="586" spans="1:27" ht="12.75" hidden="1" customHeight="1" outlineLevel="1" x14ac:dyDescent="0.2">
      <c r="A586" s="163" t="s">
        <v>2981</v>
      </c>
      <c r="B586" s="94" t="s">
        <v>90</v>
      </c>
      <c r="C586" s="70" t="s">
        <v>79</v>
      </c>
      <c r="D586" s="71">
        <f>$D$486</f>
        <v>434.18</v>
      </c>
      <c r="E586" s="71">
        <f t="shared" ref="E586:AA586" si="340">$D$486</f>
        <v>434.18</v>
      </c>
      <c r="F586" s="71">
        <f t="shared" si="340"/>
        <v>434.18</v>
      </c>
      <c r="G586" s="71">
        <f t="shared" si="340"/>
        <v>434.18</v>
      </c>
      <c r="H586" s="71">
        <f t="shared" si="340"/>
        <v>434.18</v>
      </c>
      <c r="I586" s="71">
        <f t="shared" si="340"/>
        <v>434.18</v>
      </c>
      <c r="J586" s="71">
        <f t="shared" si="340"/>
        <v>434.18</v>
      </c>
      <c r="K586" s="71">
        <f t="shared" si="340"/>
        <v>434.18</v>
      </c>
      <c r="L586" s="71">
        <f t="shared" si="340"/>
        <v>434.18</v>
      </c>
      <c r="M586" s="71">
        <f t="shared" si="340"/>
        <v>434.18</v>
      </c>
      <c r="N586" s="71">
        <f t="shared" si="340"/>
        <v>434.18</v>
      </c>
      <c r="O586" s="71">
        <f t="shared" si="340"/>
        <v>434.18</v>
      </c>
      <c r="P586" s="71">
        <f t="shared" si="340"/>
        <v>434.18</v>
      </c>
      <c r="Q586" s="71">
        <f t="shared" si="340"/>
        <v>434.18</v>
      </c>
      <c r="R586" s="71">
        <f t="shared" si="340"/>
        <v>434.18</v>
      </c>
      <c r="S586" s="71">
        <f t="shared" si="340"/>
        <v>434.18</v>
      </c>
      <c r="T586" s="71">
        <f t="shared" si="340"/>
        <v>434.18</v>
      </c>
      <c r="U586" s="71">
        <f t="shared" si="340"/>
        <v>434.18</v>
      </c>
      <c r="V586" s="71">
        <f t="shared" si="340"/>
        <v>434.18</v>
      </c>
      <c r="W586" s="71">
        <f t="shared" si="340"/>
        <v>434.18</v>
      </c>
      <c r="X586" s="71">
        <f t="shared" si="340"/>
        <v>434.18</v>
      </c>
      <c r="Y586" s="71">
        <f t="shared" si="340"/>
        <v>434.18</v>
      </c>
      <c r="Z586" s="71">
        <f t="shared" si="340"/>
        <v>434.18</v>
      </c>
      <c r="AA586" s="71">
        <f t="shared" si="340"/>
        <v>434.18</v>
      </c>
    </row>
    <row r="587" spans="1:27" ht="12.75" hidden="1" customHeight="1" outlineLevel="1" x14ac:dyDescent="0.2">
      <c r="A587" s="163" t="s">
        <v>2982</v>
      </c>
      <c r="B587" s="94" t="s">
        <v>83</v>
      </c>
      <c r="C587" s="70" t="s">
        <v>79</v>
      </c>
      <c r="D587" s="71">
        <v>4.95</v>
      </c>
      <c r="E587" s="71">
        <v>4.95</v>
      </c>
      <c r="F587" s="71">
        <v>4.95</v>
      </c>
      <c r="G587" s="71">
        <v>4.95</v>
      </c>
      <c r="H587" s="71">
        <v>4.95</v>
      </c>
      <c r="I587" s="71">
        <v>4.95</v>
      </c>
      <c r="J587" s="71">
        <v>4.95</v>
      </c>
      <c r="K587" s="71">
        <v>4.95</v>
      </c>
      <c r="L587" s="71">
        <v>4.95</v>
      </c>
      <c r="M587" s="71">
        <v>4.95</v>
      </c>
      <c r="N587" s="71">
        <v>4.95</v>
      </c>
      <c r="O587" s="71">
        <v>4.95</v>
      </c>
      <c r="P587" s="71">
        <v>4.95</v>
      </c>
      <c r="Q587" s="71">
        <v>4.95</v>
      </c>
      <c r="R587" s="71">
        <v>4.95</v>
      </c>
      <c r="S587" s="71">
        <v>4.95</v>
      </c>
      <c r="T587" s="71">
        <v>4.95</v>
      </c>
      <c r="U587" s="71">
        <v>4.95</v>
      </c>
      <c r="V587" s="71">
        <v>4.95</v>
      </c>
      <c r="W587" s="71">
        <v>4.95</v>
      </c>
      <c r="X587" s="71">
        <v>4.95</v>
      </c>
      <c r="Y587" s="71">
        <v>4.95</v>
      </c>
      <c r="Z587" s="71">
        <v>4.95</v>
      </c>
      <c r="AA587" s="71">
        <v>4.95</v>
      </c>
    </row>
    <row r="588" spans="1:27" ht="12.75" hidden="1" customHeight="1" outlineLevel="1" x14ac:dyDescent="0.2">
      <c r="A588" s="163" t="s">
        <v>2983</v>
      </c>
      <c r="B588" s="94" t="s">
        <v>81</v>
      </c>
      <c r="C588" s="70" t="s">
        <v>79</v>
      </c>
      <c r="D588" s="71">
        <f>$D$11</f>
        <v>110.23</v>
      </c>
      <c r="E588" s="71">
        <f t="shared" ref="E588:AA588" si="341">$D$11</f>
        <v>110.23</v>
      </c>
      <c r="F588" s="71">
        <f t="shared" si="341"/>
        <v>110.23</v>
      </c>
      <c r="G588" s="71">
        <f t="shared" si="341"/>
        <v>110.23</v>
      </c>
      <c r="H588" s="71">
        <f t="shared" si="341"/>
        <v>110.23</v>
      </c>
      <c r="I588" s="71">
        <f t="shared" si="341"/>
        <v>110.23</v>
      </c>
      <c r="J588" s="71">
        <f t="shared" si="341"/>
        <v>110.23</v>
      </c>
      <c r="K588" s="71">
        <f t="shared" si="341"/>
        <v>110.23</v>
      </c>
      <c r="L588" s="71">
        <f t="shared" si="341"/>
        <v>110.23</v>
      </c>
      <c r="M588" s="71">
        <f t="shared" si="341"/>
        <v>110.23</v>
      </c>
      <c r="N588" s="71">
        <f t="shared" si="341"/>
        <v>110.23</v>
      </c>
      <c r="O588" s="71">
        <f t="shared" si="341"/>
        <v>110.23</v>
      </c>
      <c r="P588" s="71">
        <f t="shared" si="341"/>
        <v>110.23</v>
      </c>
      <c r="Q588" s="71">
        <f t="shared" si="341"/>
        <v>110.23</v>
      </c>
      <c r="R588" s="71">
        <f t="shared" si="341"/>
        <v>110.23</v>
      </c>
      <c r="S588" s="71">
        <f t="shared" si="341"/>
        <v>110.23</v>
      </c>
      <c r="T588" s="71">
        <f t="shared" si="341"/>
        <v>110.23</v>
      </c>
      <c r="U588" s="71">
        <f t="shared" si="341"/>
        <v>110.23</v>
      </c>
      <c r="V588" s="71">
        <f t="shared" si="341"/>
        <v>110.23</v>
      </c>
      <c r="W588" s="71">
        <f t="shared" si="341"/>
        <v>110.23</v>
      </c>
      <c r="X588" s="71">
        <f t="shared" si="341"/>
        <v>110.23</v>
      </c>
      <c r="Y588" s="71">
        <f t="shared" si="341"/>
        <v>110.23</v>
      </c>
      <c r="Z588" s="71">
        <f t="shared" si="341"/>
        <v>110.23</v>
      </c>
      <c r="AA588" s="71">
        <f t="shared" si="341"/>
        <v>110.23</v>
      </c>
    </row>
    <row r="589" spans="1:27" collapsed="1" x14ac:dyDescent="0.2">
      <c r="A589" s="162" t="s">
        <v>2984</v>
      </c>
      <c r="B589" s="54" t="str">
        <f>"22"&amp;"."&amp;$B$801&amp;"."&amp;$B$802</f>
        <v>22.05.2023</v>
      </c>
      <c r="C589" s="134" t="s">
        <v>76</v>
      </c>
      <c r="D589" s="135">
        <f>ROUND(((D590+D591+D593+D592)/1000),5)</f>
        <v>1.8407800000000001</v>
      </c>
      <c r="E589" s="135">
        <f>ROUND(((E590+E591+E593+E592)/1000),5)</f>
        <v>1.6940599999999999</v>
      </c>
      <c r="F589" s="135">
        <f>ROUND(((F590+F591+F593+F592)/1000),5)</f>
        <v>1.61463</v>
      </c>
      <c r="G589" s="135">
        <f t="shared" ref="G589:AA589" si="342">ROUND(((G590+G591+G593+G592)/1000),5)</f>
        <v>1.5875900000000001</v>
      </c>
      <c r="H589" s="135">
        <f t="shared" si="342"/>
        <v>1.5707800000000001</v>
      </c>
      <c r="I589" s="135">
        <f t="shared" si="342"/>
        <v>1.62632</v>
      </c>
      <c r="J589" s="135">
        <f t="shared" si="342"/>
        <v>1.86348</v>
      </c>
      <c r="K589" s="135">
        <f t="shared" si="342"/>
        <v>2.0924800000000001</v>
      </c>
      <c r="L589" s="135">
        <f t="shared" si="342"/>
        <v>2.3946000000000001</v>
      </c>
      <c r="M589" s="135">
        <f t="shared" si="342"/>
        <v>2.4821200000000001</v>
      </c>
      <c r="N589" s="135">
        <f t="shared" si="342"/>
        <v>2.4840100000000001</v>
      </c>
      <c r="O589" s="135">
        <f t="shared" si="342"/>
        <v>2.4950800000000002</v>
      </c>
      <c r="P589" s="135">
        <f t="shared" si="342"/>
        <v>2.5238800000000001</v>
      </c>
      <c r="Q589" s="135">
        <f t="shared" si="342"/>
        <v>2.58833</v>
      </c>
      <c r="R589" s="135">
        <f t="shared" si="342"/>
        <v>2.5620400000000001</v>
      </c>
      <c r="S589" s="135">
        <f t="shared" si="342"/>
        <v>2.5226299999999999</v>
      </c>
      <c r="T589" s="135">
        <f t="shared" si="342"/>
        <v>2.4912399999999999</v>
      </c>
      <c r="U589" s="135">
        <f t="shared" si="342"/>
        <v>2.4837099999999999</v>
      </c>
      <c r="V589" s="135">
        <f t="shared" si="342"/>
        <v>2.4466999999999999</v>
      </c>
      <c r="W589" s="135">
        <f t="shared" si="342"/>
        <v>2.29223</v>
      </c>
      <c r="X589" s="135">
        <f t="shared" si="342"/>
        <v>2.38381</v>
      </c>
      <c r="Y589" s="135">
        <f t="shared" si="342"/>
        <v>2.4786600000000001</v>
      </c>
      <c r="Z589" s="135">
        <f t="shared" si="342"/>
        <v>2.20031</v>
      </c>
      <c r="AA589" s="135">
        <f t="shared" si="342"/>
        <v>1.99929</v>
      </c>
    </row>
    <row r="590" spans="1:27" ht="12.75" hidden="1" customHeight="1" outlineLevel="1" x14ac:dyDescent="0.2">
      <c r="A590" s="163" t="s">
        <v>2985</v>
      </c>
      <c r="B590" s="94" t="s">
        <v>238</v>
      </c>
      <c r="C590" s="70" t="s">
        <v>79</v>
      </c>
      <c r="D590" s="71">
        <v>1291.42</v>
      </c>
      <c r="E590" s="71">
        <v>1144.7</v>
      </c>
      <c r="F590" s="71">
        <v>1065.27</v>
      </c>
      <c r="G590" s="71">
        <v>1038.23</v>
      </c>
      <c r="H590" s="71">
        <v>1021.42</v>
      </c>
      <c r="I590" s="71">
        <v>1076.96</v>
      </c>
      <c r="J590" s="71">
        <v>1314.12</v>
      </c>
      <c r="K590" s="71">
        <v>1543.12</v>
      </c>
      <c r="L590" s="71">
        <v>1845.24</v>
      </c>
      <c r="M590" s="71">
        <v>1932.76</v>
      </c>
      <c r="N590" s="71">
        <v>1934.65</v>
      </c>
      <c r="O590" s="71">
        <v>1945.72</v>
      </c>
      <c r="P590" s="71">
        <v>1974.52</v>
      </c>
      <c r="Q590" s="71">
        <v>2038.97</v>
      </c>
      <c r="R590" s="71">
        <v>2012.68</v>
      </c>
      <c r="S590" s="71">
        <v>1973.27</v>
      </c>
      <c r="T590" s="71">
        <v>1941.88</v>
      </c>
      <c r="U590" s="71">
        <v>1934.35</v>
      </c>
      <c r="V590" s="71">
        <v>1897.34</v>
      </c>
      <c r="W590" s="71">
        <v>1742.87</v>
      </c>
      <c r="X590" s="71">
        <v>1834.45</v>
      </c>
      <c r="Y590" s="71">
        <v>1929.3</v>
      </c>
      <c r="Z590" s="71">
        <v>1650.95</v>
      </c>
      <c r="AA590" s="71">
        <v>1449.93</v>
      </c>
    </row>
    <row r="591" spans="1:27" ht="12.75" hidden="1" customHeight="1" outlineLevel="1" x14ac:dyDescent="0.2">
      <c r="A591" s="163" t="s">
        <v>2986</v>
      </c>
      <c r="B591" s="94" t="s">
        <v>90</v>
      </c>
      <c r="C591" s="70" t="s">
        <v>79</v>
      </c>
      <c r="D591" s="71">
        <f>$D$486</f>
        <v>434.18</v>
      </c>
      <c r="E591" s="71">
        <f t="shared" ref="E591:AA591" si="343">$D$486</f>
        <v>434.18</v>
      </c>
      <c r="F591" s="71">
        <f t="shared" si="343"/>
        <v>434.18</v>
      </c>
      <c r="G591" s="71">
        <f t="shared" si="343"/>
        <v>434.18</v>
      </c>
      <c r="H591" s="71">
        <f t="shared" si="343"/>
        <v>434.18</v>
      </c>
      <c r="I591" s="71">
        <f t="shared" si="343"/>
        <v>434.18</v>
      </c>
      <c r="J591" s="71">
        <f t="shared" si="343"/>
        <v>434.18</v>
      </c>
      <c r="K591" s="71">
        <f t="shared" si="343"/>
        <v>434.18</v>
      </c>
      <c r="L591" s="71">
        <f t="shared" si="343"/>
        <v>434.18</v>
      </c>
      <c r="M591" s="71">
        <f t="shared" si="343"/>
        <v>434.18</v>
      </c>
      <c r="N591" s="71">
        <f t="shared" si="343"/>
        <v>434.18</v>
      </c>
      <c r="O591" s="71">
        <f t="shared" si="343"/>
        <v>434.18</v>
      </c>
      <c r="P591" s="71">
        <f t="shared" si="343"/>
        <v>434.18</v>
      </c>
      <c r="Q591" s="71">
        <f t="shared" si="343"/>
        <v>434.18</v>
      </c>
      <c r="R591" s="71">
        <f t="shared" si="343"/>
        <v>434.18</v>
      </c>
      <c r="S591" s="71">
        <f t="shared" si="343"/>
        <v>434.18</v>
      </c>
      <c r="T591" s="71">
        <f t="shared" si="343"/>
        <v>434.18</v>
      </c>
      <c r="U591" s="71">
        <f t="shared" si="343"/>
        <v>434.18</v>
      </c>
      <c r="V591" s="71">
        <f t="shared" si="343"/>
        <v>434.18</v>
      </c>
      <c r="W591" s="71">
        <f t="shared" si="343"/>
        <v>434.18</v>
      </c>
      <c r="X591" s="71">
        <f t="shared" si="343"/>
        <v>434.18</v>
      </c>
      <c r="Y591" s="71">
        <f t="shared" si="343"/>
        <v>434.18</v>
      </c>
      <c r="Z591" s="71">
        <f t="shared" si="343"/>
        <v>434.18</v>
      </c>
      <c r="AA591" s="71">
        <f t="shared" si="343"/>
        <v>434.18</v>
      </c>
    </row>
    <row r="592" spans="1:27" ht="12.75" hidden="1" customHeight="1" outlineLevel="1" x14ac:dyDescent="0.2">
      <c r="A592" s="163" t="s">
        <v>2987</v>
      </c>
      <c r="B592" s="94" t="s">
        <v>83</v>
      </c>
      <c r="C592" s="70" t="s">
        <v>79</v>
      </c>
      <c r="D592" s="71">
        <v>4.95</v>
      </c>
      <c r="E592" s="71">
        <v>4.95</v>
      </c>
      <c r="F592" s="71">
        <v>4.95</v>
      </c>
      <c r="G592" s="71">
        <v>4.95</v>
      </c>
      <c r="H592" s="71">
        <v>4.95</v>
      </c>
      <c r="I592" s="71">
        <v>4.95</v>
      </c>
      <c r="J592" s="71">
        <v>4.95</v>
      </c>
      <c r="K592" s="71">
        <v>4.95</v>
      </c>
      <c r="L592" s="71">
        <v>4.95</v>
      </c>
      <c r="M592" s="71">
        <v>4.95</v>
      </c>
      <c r="N592" s="71">
        <v>4.95</v>
      </c>
      <c r="O592" s="71">
        <v>4.95</v>
      </c>
      <c r="P592" s="71">
        <v>4.95</v>
      </c>
      <c r="Q592" s="71">
        <v>4.95</v>
      </c>
      <c r="R592" s="71">
        <v>4.95</v>
      </c>
      <c r="S592" s="71">
        <v>4.95</v>
      </c>
      <c r="T592" s="71">
        <v>4.95</v>
      </c>
      <c r="U592" s="71">
        <v>4.95</v>
      </c>
      <c r="V592" s="71">
        <v>4.95</v>
      </c>
      <c r="W592" s="71">
        <v>4.95</v>
      </c>
      <c r="X592" s="71">
        <v>4.95</v>
      </c>
      <c r="Y592" s="71">
        <v>4.95</v>
      </c>
      <c r="Z592" s="71">
        <v>4.95</v>
      </c>
      <c r="AA592" s="71">
        <v>4.95</v>
      </c>
    </row>
    <row r="593" spans="1:27" ht="12.75" hidden="1" customHeight="1" outlineLevel="1" x14ac:dyDescent="0.2">
      <c r="A593" s="163" t="s">
        <v>2988</v>
      </c>
      <c r="B593" s="94" t="s">
        <v>81</v>
      </c>
      <c r="C593" s="70" t="s">
        <v>79</v>
      </c>
      <c r="D593" s="71">
        <f>$D$11</f>
        <v>110.23</v>
      </c>
      <c r="E593" s="71">
        <f t="shared" ref="E593:AA593" si="344">$D$11</f>
        <v>110.23</v>
      </c>
      <c r="F593" s="71">
        <f t="shared" si="344"/>
        <v>110.23</v>
      </c>
      <c r="G593" s="71">
        <f t="shared" si="344"/>
        <v>110.23</v>
      </c>
      <c r="H593" s="71">
        <f t="shared" si="344"/>
        <v>110.23</v>
      </c>
      <c r="I593" s="71">
        <f t="shared" si="344"/>
        <v>110.23</v>
      </c>
      <c r="J593" s="71">
        <f t="shared" si="344"/>
        <v>110.23</v>
      </c>
      <c r="K593" s="71">
        <f t="shared" si="344"/>
        <v>110.23</v>
      </c>
      <c r="L593" s="71">
        <f t="shared" si="344"/>
        <v>110.23</v>
      </c>
      <c r="M593" s="71">
        <f t="shared" si="344"/>
        <v>110.23</v>
      </c>
      <c r="N593" s="71">
        <f t="shared" si="344"/>
        <v>110.23</v>
      </c>
      <c r="O593" s="71">
        <f t="shared" si="344"/>
        <v>110.23</v>
      </c>
      <c r="P593" s="71">
        <f t="shared" si="344"/>
        <v>110.23</v>
      </c>
      <c r="Q593" s="71">
        <f t="shared" si="344"/>
        <v>110.23</v>
      </c>
      <c r="R593" s="71">
        <f t="shared" si="344"/>
        <v>110.23</v>
      </c>
      <c r="S593" s="71">
        <f t="shared" si="344"/>
        <v>110.23</v>
      </c>
      <c r="T593" s="71">
        <f t="shared" si="344"/>
        <v>110.23</v>
      </c>
      <c r="U593" s="71">
        <f t="shared" si="344"/>
        <v>110.23</v>
      </c>
      <c r="V593" s="71">
        <f t="shared" si="344"/>
        <v>110.23</v>
      </c>
      <c r="W593" s="71">
        <f t="shared" si="344"/>
        <v>110.23</v>
      </c>
      <c r="X593" s="71">
        <f t="shared" si="344"/>
        <v>110.23</v>
      </c>
      <c r="Y593" s="71">
        <f t="shared" si="344"/>
        <v>110.23</v>
      </c>
      <c r="Z593" s="71">
        <f t="shared" si="344"/>
        <v>110.23</v>
      </c>
      <c r="AA593" s="71">
        <f t="shared" si="344"/>
        <v>110.23</v>
      </c>
    </row>
    <row r="594" spans="1:27" collapsed="1" x14ac:dyDescent="0.2">
      <c r="A594" s="162" t="s">
        <v>2989</v>
      </c>
      <c r="B594" s="54" t="str">
        <f>"23"&amp;"."&amp;$B$801&amp;"."&amp;$B$802</f>
        <v>23.05.2023</v>
      </c>
      <c r="C594" s="134" t="s">
        <v>76</v>
      </c>
      <c r="D594" s="135">
        <f>ROUND(((D595+D596+D598+D597)/1000),5)</f>
        <v>1.8205499999999999</v>
      </c>
      <c r="E594" s="135">
        <f>ROUND(((E595+E596+E598+E597)/1000),5)</f>
        <v>1.65008</v>
      </c>
      <c r="F594" s="135">
        <f>ROUND(((F595+F596+F598+F597)/1000),5)</f>
        <v>1.5621100000000001</v>
      </c>
      <c r="G594" s="135">
        <f t="shared" ref="G594:AA594" si="345">ROUND(((G595+G596+G598+G597)/1000),5)</f>
        <v>1.5236499999999999</v>
      </c>
      <c r="H594" s="135">
        <f t="shared" si="345"/>
        <v>1.5706199999999999</v>
      </c>
      <c r="I594" s="135">
        <f t="shared" si="345"/>
        <v>1.71655</v>
      </c>
      <c r="J594" s="135">
        <f t="shared" si="345"/>
        <v>1.8348800000000001</v>
      </c>
      <c r="K594" s="135">
        <f t="shared" si="345"/>
        <v>2.0688499999999999</v>
      </c>
      <c r="L594" s="135">
        <f t="shared" si="345"/>
        <v>2.2991799999999998</v>
      </c>
      <c r="M594" s="135">
        <f t="shared" si="345"/>
        <v>2.41831</v>
      </c>
      <c r="N594" s="135">
        <f t="shared" si="345"/>
        <v>2.39323</v>
      </c>
      <c r="O594" s="135">
        <f t="shared" si="345"/>
        <v>2.45174</v>
      </c>
      <c r="P594" s="135">
        <f t="shared" si="345"/>
        <v>2.45207</v>
      </c>
      <c r="Q594" s="135">
        <f t="shared" si="345"/>
        <v>2.4720800000000001</v>
      </c>
      <c r="R594" s="135">
        <f t="shared" si="345"/>
        <v>2.4672800000000001</v>
      </c>
      <c r="S594" s="135">
        <f t="shared" si="345"/>
        <v>2.4559600000000001</v>
      </c>
      <c r="T594" s="135">
        <f t="shared" si="345"/>
        <v>2.4469400000000001</v>
      </c>
      <c r="U594" s="135">
        <f t="shared" si="345"/>
        <v>2.3928600000000002</v>
      </c>
      <c r="V594" s="135">
        <f t="shared" si="345"/>
        <v>2.3328099999999998</v>
      </c>
      <c r="W594" s="135">
        <f t="shared" si="345"/>
        <v>2.2755000000000001</v>
      </c>
      <c r="X594" s="135">
        <f t="shared" si="345"/>
        <v>2.3009400000000002</v>
      </c>
      <c r="Y594" s="135">
        <f t="shared" si="345"/>
        <v>2.4001100000000002</v>
      </c>
      <c r="Z594" s="135">
        <f t="shared" si="345"/>
        <v>2.1939799999999998</v>
      </c>
      <c r="AA594" s="135">
        <f t="shared" si="345"/>
        <v>1.93866</v>
      </c>
    </row>
    <row r="595" spans="1:27" ht="12.75" hidden="1" customHeight="1" outlineLevel="1" x14ac:dyDescent="0.2">
      <c r="A595" s="163" t="s">
        <v>2990</v>
      </c>
      <c r="B595" s="94" t="s">
        <v>238</v>
      </c>
      <c r="C595" s="70" t="s">
        <v>79</v>
      </c>
      <c r="D595" s="71">
        <v>1271.19</v>
      </c>
      <c r="E595" s="71">
        <v>1100.72</v>
      </c>
      <c r="F595" s="71">
        <v>1012.75</v>
      </c>
      <c r="G595" s="71">
        <v>974.29</v>
      </c>
      <c r="H595" s="71">
        <v>1021.26</v>
      </c>
      <c r="I595" s="71">
        <v>1167.19</v>
      </c>
      <c r="J595" s="71">
        <v>1285.52</v>
      </c>
      <c r="K595" s="71">
        <v>1519.49</v>
      </c>
      <c r="L595" s="71">
        <v>1749.82</v>
      </c>
      <c r="M595" s="71">
        <v>1868.95</v>
      </c>
      <c r="N595" s="71">
        <v>1843.87</v>
      </c>
      <c r="O595" s="71">
        <v>1902.38</v>
      </c>
      <c r="P595" s="71">
        <v>1902.71</v>
      </c>
      <c r="Q595" s="71">
        <v>1922.72</v>
      </c>
      <c r="R595" s="71">
        <v>1917.92</v>
      </c>
      <c r="S595" s="71">
        <v>1906.6</v>
      </c>
      <c r="T595" s="71">
        <v>1897.58</v>
      </c>
      <c r="U595" s="71">
        <v>1843.5</v>
      </c>
      <c r="V595" s="71">
        <v>1783.45</v>
      </c>
      <c r="W595" s="71">
        <v>1726.14</v>
      </c>
      <c r="X595" s="71">
        <v>1751.58</v>
      </c>
      <c r="Y595" s="71">
        <v>1850.75</v>
      </c>
      <c r="Z595" s="71">
        <v>1644.62</v>
      </c>
      <c r="AA595" s="71">
        <v>1389.3</v>
      </c>
    </row>
    <row r="596" spans="1:27" ht="12.75" hidden="1" customHeight="1" outlineLevel="1" x14ac:dyDescent="0.2">
      <c r="A596" s="163" t="s">
        <v>2991</v>
      </c>
      <c r="B596" s="94" t="s">
        <v>90</v>
      </c>
      <c r="C596" s="70" t="s">
        <v>79</v>
      </c>
      <c r="D596" s="71">
        <f>$D$486</f>
        <v>434.18</v>
      </c>
      <c r="E596" s="71">
        <f t="shared" ref="E596:AA596" si="346">$D$486</f>
        <v>434.18</v>
      </c>
      <c r="F596" s="71">
        <f t="shared" si="346"/>
        <v>434.18</v>
      </c>
      <c r="G596" s="71">
        <f t="shared" si="346"/>
        <v>434.18</v>
      </c>
      <c r="H596" s="71">
        <f t="shared" si="346"/>
        <v>434.18</v>
      </c>
      <c r="I596" s="71">
        <f t="shared" si="346"/>
        <v>434.18</v>
      </c>
      <c r="J596" s="71">
        <f t="shared" si="346"/>
        <v>434.18</v>
      </c>
      <c r="K596" s="71">
        <f t="shared" si="346"/>
        <v>434.18</v>
      </c>
      <c r="L596" s="71">
        <f t="shared" si="346"/>
        <v>434.18</v>
      </c>
      <c r="M596" s="71">
        <f t="shared" si="346"/>
        <v>434.18</v>
      </c>
      <c r="N596" s="71">
        <f t="shared" si="346"/>
        <v>434.18</v>
      </c>
      <c r="O596" s="71">
        <f t="shared" si="346"/>
        <v>434.18</v>
      </c>
      <c r="P596" s="71">
        <f t="shared" si="346"/>
        <v>434.18</v>
      </c>
      <c r="Q596" s="71">
        <f t="shared" si="346"/>
        <v>434.18</v>
      </c>
      <c r="R596" s="71">
        <f t="shared" si="346"/>
        <v>434.18</v>
      </c>
      <c r="S596" s="71">
        <f t="shared" si="346"/>
        <v>434.18</v>
      </c>
      <c r="T596" s="71">
        <f t="shared" si="346"/>
        <v>434.18</v>
      </c>
      <c r="U596" s="71">
        <f t="shared" si="346"/>
        <v>434.18</v>
      </c>
      <c r="V596" s="71">
        <f t="shared" si="346"/>
        <v>434.18</v>
      </c>
      <c r="W596" s="71">
        <f t="shared" si="346"/>
        <v>434.18</v>
      </c>
      <c r="X596" s="71">
        <f t="shared" si="346"/>
        <v>434.18</v>
      </c>
      <c r="Y596" s="71">
        <f t="shared" si="346"/>
        <v>434.18</v>
      </c>
      <c r="Z596" s="71">
        <f t="shared" si="346"/>
        <v>434.18</v>
      </c>
      <c r="AA596" s="71">
        <f t="shared" si="346"/>
        <v>434.18</v>
      </c>
    </row>
    <row r="597" spans="1:27" ht="12.75" hidden="1" customHeight="1" outlineLevel="1" x14ac:dyDescent="0.2">
      <c r="A597" s="163" t="s">
        <v>2992</v>
      </c>
      <c r="B597" s="94" t="s">
        <v>83</v>
      </c>
      <c r="C597" s="70" t="s">
        <v>79</v>
      </c>
      <c r="D597" s="71">
        <v>4.95</v>
      </c>
      <c r="E597" s="71">
        <v>4.95</v>
      </c>
      <c r="F597" s="71">
        <v>4.95</v>
      </c>
      <c r="G597" s="71">
        <v>4.95</v>
      </c>
      <c r="H597" s="71">
        <v>4.95</v>
      </c>
      <c r="I597" s="71">
        <v>4.95</v>
      </c>
      <c r="J597" s="71">
        <v>4.95</v>
      </c>
      <c r="K597" s="71">
        <v>4.95</v>
      </c>
      <c r="L597" s="71">
        <v>4.95</v>
      </c>
      <c r="M597" s="71">
        <v>4.95</v>
      </c>
      <c r="N597" s="71">
        <v>4.95</v>
      </c>
      <c r="O597" s="71">
        <v>4.95</v>
      </c>
      <c r="P597" s="71">
        <v>4.95</v>
      </c>
      <c r="Q597" s="71">
        <v>4.95</v>
      </c>
      <c r="R597" s="71">
        <v>4.95</v>
      </c>
      <c r="S597" s="71">
        <v>4.95</v>
      </c>
      <c r="T597" s="71">
        <v>4.95</v>
      </c>
      <c r="U597" s="71">
        <v>4.95</v>
      </c>
      <c r="V597" s="71">
        <v>4.95</v>
      </c>
      <c r="W597" s="71">
        <v>4.95</v>
      </c>
      <c r="X597" s="71">
        <v>4.95</v>
      </c>
      <c r="Y597" s="71">
        <v>4.95</v>
      </c>
      <c r="Z597" s="71">
        <v>4.95</v>
      </c>
      <c r="AA597" s="71">
        <v>4.95</v>
      </c>
    </row>
    <row r="598" spans="1:27" ht="12.75" hidden="1" customHeight="1" outlineLevel="1" x14ac:dyDescent="0.2">
      <c r="A598" s="163" t="s">
        <v>2993</v>
      </c>
      <c r="B598" s="94" t="s">
        <v>81</v>
      </c>
      <c r="C598" s="70" t="s">
        <v>79</v>
      </c>
      <c r="D598" s="71">
        <f>$D$11</f>
        <v>110.23</v>
      </c>
      <c r="E598" s="71">
        <f t="shared" ref="E598:AA598" si="347">$D$11</f>
        <v>110.23</v>
      </c>
      <c r="F598" s="71">
        <f t="shared" si="347"/>
        <v>110.23</v>
      </c>
      <c r="G598" s="71">
        <f t="shared" si="347"/>
        <v>110.23</v>
      </c>
      <c r="H598" s="71">
        <f t="shared" si="347"/>
        <v>110.23</v>
      </c>
      <c r="I598" s="71">
        <f t="shared" si="347"/>
        <v>110.23</v>
      </c>
      <c r="J598" s="71">
        <f t="shared" si="347"/>
        <v>110.23</v>
      </c>
      <c r="K598" s="71">
        <f t="shared" si="347"/>
        <v>110.23</v>
      </c>
      <c r="L598" s="71">
        <f t="shared" si="347"/>
        <v>110.23</v>
      </c>
      <c r="M598" s="71">
        <f t="shared" si="347"/>
        <v>110.23</v>
      </c>
      <c r="N598" s="71">
        <f t="shared" si="347"/>
        <v>110.23</v>
      </c>
      <c r="O598" s="71">
        <f t="shared" si="347"/>
        <v>110.23</v>
      </c>
      <c r="P598" s="71">
        <f t="shared" si="347"/>
        <v>110.23</v>
      </c>
      <c r="Q598" s="71">
        <f t="shared" si="347"/>
        <v>110.23</v>
      </c>
      <c r="R598" s="71">
        <f t="shared" si="347"/>
        <v>110.23</v>
      </c>
      <c r="S598" s="71">
        <f t="shared" si="347"/>
        <v>110.23</v>
      </c>
      <c r="T598" s="71">
        <f t="shared" si="347"/>
        <v>110.23</v>
      </c>
      <c r="U598" s="71">
        <f t="shared" si="347"/>
        <v>110.23</v>
      </c>
      <c r="V598" s="71">
        <f t="shared" si="347"/>
        <v>110.23</v>
      </c>
      <c r="W598" s="71">
        <f t="shared" si="347"/>
        <v>110.23</v>
      </c>
      <c r="X598" s="71">
        <f t="shared" si="347"/>
        <v>110.23</v>
      </c>
      <c r="Y598" s="71">
        <f t="shared" si="347"/>
        <v>110.23</v>
      </c>
      <c r="Z598" s="71">
        <f t="shared" si="347"/>
        <v>110.23</v>
      </c>
      <c r="AA598" s="71">
        <f t="shared" si="347"/>
        <v>110.23</v>
      </c>
    </row>
    <row r="599" spans="1:27" collapsed="1" x14ac:dyDescent="0.2">
      <c r="A599" s="162" t="s">
        <v>2994</v>
      </c>
      <c r="B599" s="54" t="str">
        <f>"24"&amp;"."&amp;$B$801&amp;"."&amp;$B$802</f>
        <v>24.05.2023</v>
      </c>
      <c r="C599" s="134" t="s">
        <v>76</v>
      </c>
      <c r="D599" s="135">
        <f>ROUND(((D600+D601+D603+D602)/1000),5)</f>
        <v>1.8366100000000001</v>
      </c>
      <c r="E599" s="135">
        <f>ROUND(((E600+E601+E603+E602)/1000),5)</f>
        <v>1.6284099999999999</v>
      </c>
      <c r="F599" s="135">
        <f>ROUND(((F600+F601+F603+F602)/1000),5)</f>
        <v>1.59199</v>
      </c>
      <c r="G599" s="135">
        <f t="shared" ref="G599:AA599" si="348">ROUND(((G600+G601+G603+G602)/1000),5)</f>
        <v>1.5485899999999999</v>
      </c>
      <c r="H599" s="135">
        <f t="shared" si="348"/>
        <v>1.5542</v>
      </c>
      <c r="I599" s="135">
        <f t="shared" si="348"/>
        <v>1.7139899999999999</v>
      </c>
      <c r="J599" s="135">
        <f t="shared" si="348"/>
        <v>1.97532</v>
      </c>
      <c r="K599" s="135">
        <f t="shared" si="348"/>
        <v>2.2283300000000001</v>
      </c>
      <c r="L599" s="135">
        <f t="shared" si="348"/>
        <v>2.40984</v>
      </c>
      <c r="M599" s="135">
        <f t="shared" si="348"/>
        <v>2.4646599999999999</v>
      </c>
      <c r="N599" s="135">
        <f t="shared" si="348"/>
        <v>2.4711500000000002</v>
      </c>
      <c r="O599" s="135">
        <f t="shared" si="348"/>
        <v>2.4727999999999999</v>
      </c>
      <c r="P599" s="135">
        <f t="shared" si="348"/>
        <v>2.4581</v>
      </c>
      <c r="Q599" s="135">
        <f t="shared" si="348"/>
        <v>2.4635199999999999</v>
      </c>
      <c r="R599" s="135">
        <f t="shared" si="348"/>
        <v>2.4767000000000001</v>
      </c>
      <c r="S599" s="135">
        <f t="shared" si="348"/>
        <v>2.4898899999999999</v>
      </c>
      <c r="T599" s="135">
        <f t="shared" si="348"/>
        <v>2.4733700000000001</v>
      </c>
      <c r="U599" s="135">
        <f t="shared" si="348"/>
        <v>2.45953</v>
      </c>
      <c r="V599" s="135">
        <f t="shared" si="348"/>
        <v>2.4532799999999999</v>
      </c>
      <c r="W599" s="135">
        <f t="shared" si="348"/>
        <v>2.4449800000000002</v>
      </c>
      <c r="X599" s="135">
        <f t="shared" si="348"/>
        <v>2.4449399999999999</v>
      </c>
      <c r="Y599" s="135">
        <f t="shared" si="348"/>
        <v>2.44773</v>
      </c>
      <c r="Z599" s="135">
        <f t="shared" si="348"/>
        <v>2.28485</v>
      </c>
      <c r="AA599" s="135">
        <f t="shared" si="348"/>
        <v>1.96315</v>
      </c>
    </row>
    <row r="600" spans="1:27" ht="12.75" hidden="1" customHeight="1" outlineLevel="1" x14ac:dyDescent="0.2">
      <c r="A600" s="163" t="s">
        <v>2995</v>
      </c>
      <c r="B600" s="94" t="s">
        <v>238</v>
      </c>
      <c r="C600" s="70" t="s">
        <v>79</v>
      </c>
      <c r="D600" s="71">
        <v>1287.25</v>
      </c>
      <c r="E600" s="71">
        <v>1079.05</v>
      </c>
      <c r="F600" s="71">
        <v>1042.6300000000001</v>
      </c>
      <c r="G600" s="71">
        <v>999.23</v>
      </c>
      <c r="H600" s="71">
        <v>1004.84</v>
      </c>
      <c r="I600" s="71">
        <v>1164.6300000000001</v>
      </c>
      <c r="J600" s="71">
        <v>1425.96</v>
      </c>
      <c r="K600" s="71">
        <v>1678.97</v>
      </c>
      <c r="L600" s="71">
        <v>1860.48</v>
      </c>
      <c r="M600" s="71">
        <v>1915.3</v>
      </c>
      <c r="N600" s="71">
        <v>1921.79</v>
      </c>
      <c r="O600" s="71">
        <v>1923.44</v>
      </c>
      <c r="P600" s="71">
        <v>1908.74</v>
      </c>
      <c r="Q600" s="71">
        <v>1914.16</v>
      </c>
      <c r="R600" s="71">
        <v>1927.34</v>
      </c>
      <c r="S600" s="71">
        <v>1940.53</v>
      </c>
      <c r="T600" s="71">
        <v>1924.01</v>
      </c>
      <c r="U600" s="71">
        <v>1910.17</v>
      </c>
      <c r="V600" s="71">
        <v>1903.92</v>
      </c>
      <c r="W600" s="71">
        <v>1895.62</v>
      </c>
      <c r="X600" s="71">
        <v>1895.58</v>
      </c>
      <c r="Y600" s="71">
        <v>1898.37</v>
      </c>
      <c r="Z600" s="71">
        <v>1735.49</v>
      </c>
      <c r="AA600" s="71">
        <v>1413.79</v>
      </c>
    </row>
    <row r="601" spans="1:27" ht="12.75" hidden="1" customHeight="1" outlineLevel="1" x14ac:dyDescent="0.2">
      <c r="A601" s="163" t="s">
        <v>2996</v>
      </c>
      <c r="B601" s="94" t="s">
        <v>90</v>
      </c>
      <c r="C601" s="70" t="s">
        <v>79</v>
      </c>
      <c r="D601" s="71">
        <f>$D$486</f>
        <v>434.18</v>
      </c>
      <c r="E601" s="71">
        <f t="shared" ref="E601:AA601" si="349">$D$486</f>
        <v>434.18</v>
      </c>
      <c r="F601" s="71">
        <f t="shared" si="349"/>
        <v>434.18</v>
      </c>
      <c r="G601" s="71">
        <f t="shared" si="349"/>
        <v>434.18</v>
      </c>
      <c r="H601" s="71">
        <f t="shared" si="349"/>
        <v>434.18</v>
      </c>
      <c r="I601" s="71">
        <f t="shared" si="349"/>
        <v>434.18</v>
      </c>
      <c r="J601" s="71">
        <f t="shared" si="349"/>
        <v>434.18</v>
      </c>
      <c r="K601" s="71">
        <f t="shared" si="349"/>
        <v>434.18</v>
      </c>
      <c r="L601" s="71">
        <f t="shared" si="349"/>
        <v>434.18</v>
      </c>
      <c r="M601" s="71">
        <f t="shared" si="349"/>
        <v>434.18</v>
      </c>
      <c r="N601" s="71">
        <f t="shared" si="349"/>
        <v>434.18</v>
      </c>
      <c r="O601" s="71">
        <f t="shared" si="349"/>
        <v>434.18</v>
      </c>
      <c r="P601" s="71">
        <f t="shared" si="349"/>
        <v>434.18</v>
      </c>
      <c r="Q601" s="71">
        <f t="shared" si="349"/>
        <v>434.18</v>
      </c>
      <c r="R601" s="71">
        <f t="shared" si="349"/>
        <v>434.18</v>
      </c>
      <c r="S601" s="71">
        <f t="shared" si="349"/>
        <v>434.18</v>
      </c>
      <c r="T601" s="71">
        <f t="shared" si="349"/>
        <v>434.18</v>
      </c>
      <c r="U601" s="71">
        <f t="shared" si="349"/>
        <v>434.18</v>
      </c>
      <c r="V601" s="71">
        <f t="shared" si="349"/>
        <v>434.18</v>
      </c>
      <c r="W601" s="71">
        <f t="shared" si="349"/>
        <v>434.18</v>
      </c>
      <c r="X601" s="71">
        <f t="shared" si="349"/>
        <v>434.18</v>
      </c>
      <c r="Y601" s="71">
        <f t="shared" si="349"/>
        <v>434.18</v>
      </c>
      <c r="Z601" s="71">
        <f t="shared" si="349"/>
        <v>434.18</v>
      </c>
      <c r="AA601" s="71">
        <f t="shared" si="349"/>
        <v>434.18</v>
      </c>
    </row>
    <row r="602" spans="1:27" ht="12.75" hidden="1" customHeight="1" outlineLevel="1" x14ac:dyDescent="0.2">
      <c r="A602" s="163" t="s">
        <v>2997</v>
      </c>
      <c r="B602" s="94" t="s">
        <v>83</v>
      </c>
      <c r="C602" s="70" t="s">
        <v>79</v>
      </c>
      <c r="D602" s="71">
        <v>4.95</v>
      </c>
      <c r="E602" s="71">
        <v>4.95</v>
      </c>
      <c r="F602" s="71">
        <v>4.95</v>
      </c>
      <c r="G602" s="71">
        <v>4.95</v>
      </c>
      <c r="H602" s="71">
        <v>4.95</v>
      </c>
      <c r="I602" s="71">
        <v>4.95</v>
      </c>
      <c r="J602" s="71">
        <v>4.95</v>
      </c>
      <c r="K602" s="71">
        <v>4.95</v>
      </c>
      <c r="L602" s="71">
        <v>4.95</v>
      </c>
      <c r="M602" s="71">
        <v>4.95</v>
      </c>
      <c r="N602" s="71">
        <v>4.95</v>
      </c>
      <c r="O602" s="71">
        <v>4.95</v>
      </c>
      <c r="P602" s="71">
        <v>4.95</v>
      </c>
      <c r="Q602" s="71">
        <v>4.95</v>
      </c>
      <c r="R602" s="71">
        <v>4.95</v>
      </c>
      <c r="S602" s="71">
        <v>4.95</v>
      </c>
      <c r="T602" s="71">
        <v>4.95</v>
      </c>
      <c r="U602" s="71">
        <v>4.95</v>
      </c>
      <c r="V602" s="71">
        <v>4.95</v>
      </c>
      <c r="W602" s="71">
        <v>4.95</v>
      </c>
      <c r="X602" s="71">
        <v>4.95</v>
      </c>
      <c r="Y602" s="71">
        <v>4.95</v>
      </c>
      <c r="Z602" s="71">
        <v>4.95</v>
      </c>
      <c r="AA602" s="71">
        <v>4.95</v>
      </c>
    </row>
    <row r="603" spans="1:27" ht="12.75" hidden="1" customHeight="1" outlineLevel="1" x14ac:dyDescent="0.2">
      <c r="A603" s="163" t="s">
        <v>2998</v>
      </c>
      <c r="B603" s="94" t="s">
        <v>81</v>
      </c>
      <c r="C603" s="70" t="s">
        <v>79</v>
      </c>
      <c r="D603" s="71">
        <f>$D$11</f>
        <v>110.23</v>
      </c>
      <c r="E603" s="71">
        <f t="shared" ref="E603:AA603" si="350">$D$11</f>
        <v>110.23</v>
      </c>
      <c r="F603" s="71">
        <f t="shared" si="350"/>
        <v>110.23</v>
      </c>
      <c r="G603" s="71">
        <f t="shared" si="350"/>
        <v>110.23</v>
      </c>
      <c r="H603" s="71">
        <f t="shared" si="350"/>
        <v>110.23</v>
      </c>
      <c r="I603" s="71">
        <f t="shared" si="350"/>
        <v>110.23</v>
      </c>
      <c r="J603" s="71">
        <f t="shared" si="350"/>
        <v>110.23</v>
      </c>
      <c r="K603" s="71">
        <f t="shared" si="350"/>
        <v>110.23</v>
      </c>
      <c r="L603" s="71">
        <f t="shared" si="350"/>
        <v>110.23</v>
      </c>
      <c r="M603" s="71">
        <f t="shared" si="350"/>
        <v>110.23</v>
      </c>
      <c r="N603" s="71">
        <f t="shared" si="350"/>
        <v>110.23</v>
      </c>
      <c r="O603" s="71">
        <f t="shared" si="350"/>
        <v>110.23</v>
      </c>
      <c r="P603" s="71">
        <f t="shared" si="350"/>
        <v>110.23</v>
      </c>
      <c r="Q603" s="71">
        <f t="shared" si="350"/>
        <v>110.23</v>
      </c>
      <c r="R603" s="71">
        <f t="shared" si="350"/>
        <v>110.23</v>
      </c>
      <c r="S603" s="71">
        <f t="shared" si="350"/>
        <v>110.23</v>
      </c>
      <c r="T603" s="71">
        <f t="shared" si="350"/>
        <v>110.23</v>
      </c>
      <c r="U603" s="71">
        <f t="shared" si="350"/>
        <v>110.23</v>
      </c>
      <c r="V603" s="71">
        <f t="shared" si="350"/>
        <v>110.23</v>
      </c>
      <c r="W603" s="71">
        <f t="shared" si="350"/>
        <v>110.23</v>
      </c>
      <c r="X603" s="71">
        <f t="shared" si="350"/>
        <v>110.23</v>
      </c>
      <c r="Y603" s="71">
        <f t="shared" si="350"/>
        <v>110.23</v>
      </c>
      <c r="Z603" s="71">
        <f t="shared" si="350"/>
        <v>110.23</v>
      </c>
      <c r="AA603" s="71">
        <f t="shared" si="350"/>
        <v>110.23</v>
      </c>
    </row>
    <row r="604" spans="1:27" collapsed="1" x14ac:dyDescent="0.2">
      <c r="A604" s="162" t="s">
        <v>2999</v>
      </c>
      <c r="B604" s="54" t="str">
        <f>"25"&amp;"."&amp;$B$801&amp;"."&amp;$B$802</f>
        <v>25.05.2023</v>
      </c>
      <c r="C604" s="134" t="s">
        <v>76</v>
      </c>
      <c r="D604" s="135">
        <f>ROUND(((D605+D606+D608+D607)/1000),5)</f>
        <v>1.65679</v>
      </c>
      <c r="E604" s="135">
        <f>ROUND(((E605+E606+E608+E607)/1000),5)</f>
        <v>1.5512900000000001</v>
      </c>
      <c r="F604" s="135">
        <f>ROUND(((F605+F606+F608+F607)/1000),5)</f>
        <v>1.4859</v>
      </c>
      <c r="G604" s="135">
        <f t="shared" ref="G604:AA604" si="351">ROUND(((G605+G606+G608+G607)/1000),5)</f>
        <v>1.43679</v>
      </c>
      <c r="H604" s="135">
        <f t="shared" si="351"/>
        <v>1.43632</v>
      </c>
      <c r="I604" s="135">
        <f t="shared" si="351"/>
        <v>1.6032599999999999</v>
      </c>
      <c r="J604" s="135">
        <f t="shared" si="351"/>
        <v>1.9845200000000001</v>
      </c>
      <c r="K604" s="135">
        <f t="shared" si="351"/>
        <v>2.1478000000000002</v>
      </c>
      <c r="L604" s="135">
        <f t="shared" si="351"/>
        <v>2.3649100000000001</v>
      </c>
      <c r="M604" s="135">
        <f t="shared" si="351"/>
        <v>2.4332600000000002</v>
      </c>
      <c r="N604" s="135">
        <f t="shared" si="351"/>
        <v>2.4462999999999999</v>
      </c>
      <c r="O604" s="135">
        <f t="shared" si="351"/>
        <v>2.4557600000000002</v>
      </c>
      <c r="P604" s="135">
        <f t="shared" si="351"/>
        <v>2.4385300000000001</v>
      </c>
      <c r="Q604" s="135">
        <f t="shared" si="351"/>
        <v>2.44082</v>
      </c>
      <c r="R604" s="135">
        <f t="shared" si="351"/>
        <v>2.4654799999999999</v>
      </c>
      <c r="S604" s="135">
        <f t="shared" si="351"/>
        <v>2.4808500000000002</v>
      </c>
      <c r="T604" s="135">
        <f t="shared" si="351"/>
        <v>2.4659599999999999</v>
      </c>
      <c r="U604" s="135">
        <f t="shared" si="351"/>
        <v>2.4524300000000001</v>
      </c>
      <c r="V604" s="135">
        <f t="shared" si="351"/>
        <v>2.4453399999999998</v>
      </c>
      <c r="W604" s="135">
        <f t="shared" si="351"/>
        <v>2.4391699999999998</v>
      </c>
      <c r="X604" s="135">
        <f t="shared" si="351"/>
        <v>2.4429099999999999</v>
      </c>
      <c r="Y604" s="135">
        <f t="shared" si="351"/>
        <v>2.4386899999999998</v>
      </c>
      <c r="Z604" s="135">
        <f t="shared" si="351"/>
        <v>2.2458399999999998</v>
      </c>
      <c r="AA604" s="135">
        <f t="shared" si="351"/>
        <v>1.8737900000000001</v>
      </c>
    </row>
    <row r="605" spans="1:27" ht="12.75" hidden="1" customHeight="1" outlineLevel="1" x14ac:dyDescent="0.2">
      <c r="A605" s="163" t="s">
        <v>3000</v>
      </c>
      <c r="B605" s="94" t="s">
        <v>238</v>
      </c>
      <c r="C605" s="70" t="s">
        <v>79</v>
      </c>
      <c r="D605" s="71">
        <v>1107.43</v>
      </c>
      <c r="E605" s="71">
        <v>1001.93</v>
      </c>
      <c r="F605" s="71">
        <v>936.54</v>
      </c>
      <c r="G605" s="71">
        <v>887.43</v>
      </c>
      <c r="H605" s="71">
        <v>886.96</v>
      </c>
      <c r="I605" s="71">
        <v>1053.9000000000001</v>
      </c>
      <c r="J605" s="71">
        <v>1435.16</v>
      </c>
      <c r="K605" s="71">
        <v>1598.44</v>
      </c>
      <c r="L605" s="71">
        <v>1815.55</v>
      </c>
      <c r="M605" s="71">
        <v>1883.9</v>
      </c>
      <c r="N605" s="71">
        <v>1896.94</v>
      </c>
      <c r="O605" s="71">
        <v>1906.4</v>
      </c>
      <c r="P605" s="71">
        <v>1889.17</v>
      </c>
      <c r="Q605" s="71">
        <v>1891.46</v>
      </c>
      <c r="R605" s="71">
        <v>1916.12</v>
      </c>
      <c r="S605" s="71">
        <v>1931.49</v>
      </c>
      <c r="T605" s="71">
        <v>1916.6</v>
      </c>
      <c r="U605" s="71">
        <v>1903.07</v>
      </c>
      <c r="V605" s="71">
        <v>1895.98</v>
      </c>
      <c r="W605" s="71">
        <v>1889.81</v>
      </c>
      <c r="X605" s="71">
        <v>1893.55</v>
      </c>
      <c r="Y605" s="71">
        <v>1889.33</v>
      </c>
      <c r="Z605" s="71">
        <v>1696.48</v>
      </c>
      <c r="AA605" s="71">
        <v>1324.43</v>
      </c>
    </row>
    <row r="606" spans="1:27" ht="12.75" hidden="1" customHeight="1" outlineLevel="1" x14ac:dyDescent="0.2">
      <c r="A606" s="163" t="s">
        <v>3001</v>
      </c>
      <c r="B606" s="94" t="s">
        <v>90</v>
      </c>
      <c r="C606" s="70" t="s">
        <v>79</v>
      </c>
      <c r="D606" s="71">
        <f>$D$486</f>
        <v>434.18</v>
      </c>
      <c r="E606" s="71">
        <f t="shared" ref="E606:AA606" si="352">$D$486</f>
        <v>434.18</v>
      </c>
      <c r="F606" s="71">
        <f t="shared" si="352"/>
        <v>434.18</v>
      </c>
      <c r="G606" s="71">
        <f t="shared" si="352"/>
        <v>434.18</v>
      </c>
      <c r="H606" s="71">
        <f t="shared" si="352"/>
        <v>434.18</v>
      </c>
      <c r="I606" s="71">
        <f t="shared" si="352"/>
        <v>434.18</v>
      </c>
      <c r="J606" s="71">
        <f t="shared" si="352"/>
        <v>434.18</v>
      </c>
      <c r="K606" s="71">
        <f t="shared" si="352"/>
        <v>434.18</v>
      </c>
      <c r="L606" s="71">
        <f t="shared" si="352"/>
        <v>434.18</v>
      </c>
      <c r="M606" s="71">
        <f t="shared" si="352"/>
        <v>434.18</v>
      </c>
      <c r="N606" s="71">
        <f t="shared" si="352"/>
        <v>434.18</v>
      </c>
      <c r="O606" s="71">
        <f t="shared" si="352"/>
        <v>434.18</v>
      </c>
      <c r="P606" s="71">
        <f t="shared" si="352"/>
        <v>434.18</v>
      </c>
      <c r="Q606" s="71">
        <f t="shared" si="352"/>
        <v>434.18</v>
      </c>
      <c r="R606" s="71">
        <f t="shared" si="352"/>
        <v>434.18</v>
      </c>
      <c r="S606" s="71">
        <f t="shared" si="352"/>
        <v>434.18</v>
      </c>
      <c r="T606" s="71">
        <f t="shared" si="352"/>
        <v>434.18</v>
      </c>
      <c r="U606" s="71">
        <f t="shared" si="352"/>
        <v>434.18</v>
      </c>
      <c r="V606" s="71">
        <f t="shared" si="352"/>
        <v>434.18</v>
      </c>
      <c r="W606" s="71">
        <f t="shared" si="352"/>
        <v>434.18</v>
      </c>
      <c r="X606" s="71">
        <f t="shared" si="352"/>
        <v>434.18</v>
      </c>
      <c r="Y606" s="71">
        <f t="shared" si="352"/>
        <v>434.18</v>
      </c>
      <c r="Z606" s="71">
        <f t="shared" si="352"/>
        <v>434.18</v>
      </c>
      <c r="AA606" s="71">
        <f t="shared" si="352"/>
        <v>434.18</v>
      </c>
    </row>
    <row r="607" spans="1:27" ht="12.75" hidden="1" customHeight="1" outlineLevel="1" x14ac:dyDescent="0.2">
      <c r="A607" s="163" t="s">
        <v>3002</v>
      </c>
      <c r="B607" s="94" t="s">
        <v>83</v>
      </c>
      <c r="C607" s="70" t="s">
        <v>79</v>
      </c>
      <c r="D607" s="71">
        <v>4.95</v>
      </c>
      <c r="E607" s="71">
        <v>4.95</v>
      </c>
      <c r="F607" s="71">
        <v>4.95</v>
      </c>
      <c r="G607" s="71">
        <v>4.95</v>
      </c>
      <c r="H607" s="71">
        <v>4.95</v>
      </c>
      <c r="I607" s="71">
        <v>4.95</v>
      </c>
      <c r="J607" s="71">
        <v>4.95</v>
      </c>
      <c r="K607" s="71">
        <v>4.95</v>
      </c>
      <c r="L607" s="71">
        <v>4.95</v>
      </c>
      <c r="M607" s="71">
        <v>4.95</v>
      </c>
      <c r="N607" s="71">
        <v>4.95</v>
      </c>
      <c r="O607" s="71">
        <v>4.95</v>
      </c>
      <c r="P607" s="71">
        <v>4.95</v>
      </c>
      <c r="Q607" s="71">
        <v>4.95</v>
      </c>
      <c r="R607" s="71">
        <v>4.95</v>
      </c>
      <c r="S607" s="71">
        <v>4.95</v>
      </c>
      <c r="T607" s="71">
        <v>4.95</v>
      </c>
      <c r="U607" s="71">
        <v>4.95</v>
      </c>
      <c r="V607" s="71">
        <v>4.95</v>
      </c>
      <c r="W607" s="71">
        <v>4.95</v>
      </c>
      <c r="X607" s="71">
        <v>4.95</v>
      </c>
      <c r="Y607" s="71">
        <v>4.95</v>
      </c>
      <c r="Z607" s="71">
        <v>4.95</v>
      </c>
      <c r="AA607" s="71">
        <v>4.95</v>
      </c>
    </row>
    <row r="608" spans="1:27" ht="12.75" hidden="1" customHeight="1" outlineLevel="1" x14ac:dyDescent="0.2">
      <c r="A608" s="163" t="s">
        <v>3003</v>
      </c>
      <c r="B608" s="94" t="s">
        <v>81</v>
      </c>
      <c r="C608" s="70" t="s">
        <v>79</v>
      </c>
      <c r="D608" s="71">
        <f>$D$11</f>
        <v>110.23</v>
      </c>
      <c r="E608" s="71">
        <f t="shared" ref="E608:AA608" si="353">$D$11</f>
        <v>110.23</v>
      </c>
      <c r="F608" s="71">
        <f t="shared" si="353"/>
        <v>110.23</v>
      </c>
      <c r="G608" s="71">
        <f t="shared" si="353"/>
        <v>110.23</v>
      </c>
      <c r="H608" s="71">
        <f t="shared" si="353"/>
        <v>110.23</v>
      </c>
      <c r="I608" s="71">
        <f t="shared" si="353"/>
        <v>110.23</v>
      </c>
      <c r="J608" s="71">
        <f t="shared" si="353"/>
        <v>110.23</v>
      </c>
      <c r="K608" s="71">
        <f t="shared" si="353"/>
        <v>110.23</v>
      </c>
      <c r="L608" s="71">
        <f t="shared" si="353"/>
        <v>110.23</v>
      </c>
      <c r="M608" s="71">
        <f t="shared" si="353"/>
        <v>110.23</v>
      </c>
      <c r="N608" s="71">
        <f t="shared" si="353"/>
        <v>110.23</v>
      </c>
      <c r="O608" s="71">
        <f t="shared" si="353"/>
        <v>110.23</v>
      </c>
      <c r="P608" s="71">
        <f t="shared" si="353"/>
        <v>110.23</v>
      </c>
      <c r="Q608" s="71">
        <f t="shared" si="353"/>
        <v>110.23</v>
      </c>
      <c r="R608" s="71">
        <f t="shared" si="353"/>
        <v>110.23</v>
      </c>
      <c r="S608" s="71">
        <f t="shared" si="353"/>
        <v>110.23</v>
      </c>
      <c r="T608" s="71">
        <f t="shared" si="353"/>
        <v>110.23</v>
      </c>
      <c r="U608" s="71">
        <f t="shared" si="353"/>
        <v>110.23</v>
      </c>
      <c r="V608" s="71">
        <f t="shared" si="353"/>
        <v>110.23</v>
      </c>
      <c r="W608" s="71">
        <f t="shared" si="353"/>
        <v>110.23</v>
      </c>
      <c r="X608" s="71">
        <f t="shared" si="353"/>
        <v>110.23</v>
      </c>
      <c r="Y608" s="71">
        <f t="shared" si="353"/>
        <v>110.23</v>
      </c>
      <c r="Z608" s="71">
        <f t="shared" si="353"/>
        <v>110.23</v>
      </c>
      <c r="AA608" s="71">
        <f t="shared" si="353"/>
        <v>110.23</v>
      </c>
    </row>
    <row r="609" spans="1:27" collapsed="1" x14ac:dyDescent="0.2">
      <c r="A609" s="162" t="s">
        <v>3004</v>
      </c>
      <c r="B609" s="54" t="str">
        <f>"26"&amp;"."&amp;$B$801&amp;"."&amp;$B$802</f>
        <v>26.05.2023</v>
      </c>
      <c r="C609" s="134" t="s">
        <v>76</v>
      </c>
      <c r="D609" s="135">
        <f>ROUND(((D610+D611+D613+D612)/1000),5)</f>
        <v>1.76833</v>
      </c>
      <c r="E609" s="135">
        <f>ROUND(((E610+E611+E613+E612)/1000),5)</f>
        <v>1.62601</v>
      </c>
      <c r="F609" s="135">
        <f>ROUND(((F610+F611+F613+F612)/1000),5)</f>
        <v>1.56382</v>
      </c>
      <c r="G609" s="135">
        <f t="shared" ref="G609:AA609" si="354">ROUND(((G610+G611+G613+G612)/1000),5)</f>
        <v>1.5182899999999999</v>
      </c>
      <c r="H609" s="135">
        <f t="shared" si="354"/>
        <v>1.5407</v>
      </c>
      <c r="I609" s="135">
        <f t="shared" si="354"/>
        <v>1.62974</v>
      </c>
      <c r="J609" s="135">
        <f t="shared" si="354"/>
        <v>2.0279400000000001</v>
      </c>
      <c r="K609" s="135">
        <f t="shared" si="354"/>
        <v>2.2055899999999999</v>
      </c>
      <c r="L609" s="135">
        <f t="shared" si="354"/>
        <v>2.4535499999999999</v>
      </c>
      <c r="M609" s="135">
        <f t="shared" si="354"/>
        <v>2.5198999999999998</v>
      </c>
      <c r="N609" s="135">
        <f t="shared" si="354"/>
        <v>2.52826</v>
      </c>
      <c r="O609" s="135">
        <f t="shared" si="354"/>
        <v>2.5218400000000001</v>
      </c>
      <c r="P609" s="135">
        <f t="shared" si="354"/>
        <v>2.51152</v>
      </c>
      <c r="Q609" s="135">
        <f t="shared" si="354"/>
        <v>2.52725</v>
      </c>
      <c r="R609" s="135">
        <f t="shared" si="354"/>
        <v>2.5238999999999998</v>
      </c>
      <c r="S609" s="135">
        <f t="shared" si="354"/>
        <v>2.5189499999999998</v>
      </c>
      <c r="T609" s="135">
        <f t="shared" si="354"/>
        <v>2.5058199999999999</v>
      </c>
      <c r="U609" s="135">
        <f t="shared" si="354"/>
        <v>2.5168200000000001</v>
      </c>
      <c r="V609" s="135">
        <f t="shared" si="354"/>
        <v>2.51254</v>
      </c>
      <c r="W609" s="135">
        <f t="shared" si="354"/>
        <v>2.48739</v>
      </c>
      <c r="X609" s="135">
        <f t="shared" si="354"/>
        <v>2.4917199999999999</v>
      </c>
      <c r="Y609" s="135">
        <f t="shared" si="354"/>
        <v>2.51362</v>
      </c>
      <c r="Z609" s="135">
        <f t="shared" si="354"/>
        <v>2.4574099999999999</v>
      </c>
      <c r="AA609" s="135">
        <f t="shared" si="354"/>
        <v>2.1310199999999999</v>
      </c>
    </row>
    <row r="610" spans="1:27" ht="12.75" hidden="1" customHeight="1" outlineLevel="1" x14ac:dyDescent="0.2">
      <c r="A610" s="163" t="s">
        <v>3005</v>
      </c>
      <c r="B610" s="94" t="s">
        <v>238</v>
      </c>
      <c r="C610" s="70" t="s">
        <v>79</v>
      </c>
      <c r="D610" s="71">
        <v>1218.97</v>
      </c>
      <c r="E610" s="71">
        <v>1076.6500000000001</v>
      </c>
      <c r="F610" s="71">
        <v>1014.46</v>
      </c>
      <c r="G610" s="71">
        <v>968.93</v>
      </c>
      <c r="H610" s="71">
        <v>991.34</v>
      </c>
      <c r="I610" s="71">
        <v>1080.3800000000001</v>
      </c>
      <c r="J610" s="71">
        <v>1478.58</v>
      </c>
      <c r="K610" s="71">
        <v>1656.23</v>
      </c>
      <c r="L610" s="71">
        <v>1904.19</v>
      </c>
      <c r="M610" s="71">
        <v>1970.54</v>
      </c>
      <c r="N610" s="71">
        <v>1978.9</v>
      </c>
      <c r="O610" s="71">
        <v>1972.48</v>
      </c>
      <c r="P610" s="71">
        <v>1962.16</v>
      </c>
      <c r="Q610" s="71">
        <v>1977.89</v>
      </c>
      <c r="R610" s="71">
        <v>1974.54</v>
      </c>
      <c r="S610" s="71">
        <v>1969.59</v>
      </c>
      <c r="T610" s="71">
        <v>1956.46</v>
      </c>
      <c r="U610" s="71">
        <v>1967.46</v>
      </c>
      <c r="V610" s="71">
        <v>1963.18</v>
      </c>
      <c r="W610" s="71">
        <v>1938.03</v>
      </c>
      <c r="X610" s="71">
        <v>1942.36</v>
      </c>
      <c r="Y610" s="71">
        <v>1964.26</v>
      </c>
      <c r="Z610" s="71">
        <v>1908.05</v>
      </c>
      <c r="AA610" s="71">
        <v>1581.66</v>
      </c>
    </row>
    <row r="611" spans="1:27" ht="12.75" hidden="1" customHeight="1" outlineLevel="1" x14ac:dyDescent="0.2">
      <c r="A611" s="163" t="s">
        <v>3006</v>
      </c>
      <c r="B611" s="94" t="s">
        <v>90</v>
      </c>
      <c r="C611" s="70" t="s">
        <v>79</v>
      </c>
      <c r="D611" s="71">
        <f>$D$486</f>
        <v>434.18</v>
      </c>
      <c r="E611" s="71">
        <f t="shared" ref="E611:AA611" si="355">$D$486</f>
        <v>434.18</v>
      </c>
      <c r="F611" s="71">
        <f t="shared" si="355"/>
        <v>434.18</v>
      </c>
      <c r="G611" s="71">
        <f t="shared" si="355"/>
        <v>434.18</v>
      </c>
      <c r="H611" s="71">
        <f t="shared" si="355"/>
        <v>434.18</v>
      </c>
      <c r="I611" s="71">
        <f t="shared" si="355"/>
        <v>434.18</v>
      </c>
      <c r="J611" s="71">
        <f t="shared" si="355"/>
        <v>434.18</v>
      </c>
      <c r="K611" s="71">
        <f t="shared" si="355"/>
        <v>434.18</v>
      </c>
      <c r="L611" s="71">
        <f t="shared" si="355"/>
        <v>434.18</v>
      </c>
      <c r="M611" s="71">
        <f t="shared" si="355"/>
        <v>434.18</v>
      </c>
      <c r="N611" s="71">
        <f t="shared" si="355"/>
        <v>434.18</v>
      </c>
      <c r="O611" s="71">
        <f t="shared" si="355"/>
        <v>434.18</v>
      </c>
      <c r="P611" s="71">
        <f t="shared" si="355"/>
        <v>434.18</v>
      </c>
      <c r="Q611" s="71">
        <f t="shared" si="355"/>
        <v>434.18</v>
      </c>
      <c r="R611" s="71">
        <f t="shared" si="355"/>
        <v>434.18</v>
      </c>
      <c r="S611" s="71">
        <f t="shared" si="355"/>
        <v>434.18</v>
      </c>
      <c r="T611" s="71">
        <f t="shared" si="355"/>
        <v>434.18</v>
      </c>
      <c r="U611" s="71">
        <f t="shared" si="355"/>
        <v>434.18</v>
      </c>
      <c r="V611" s="71">
        <f t="shared" si="355"/>
        <v>434.18</v>
      </c>
      <c r="W611" s="71">
        <f t="shared" si="355"/>
        <v>434.18</v>
      </c>
      <c r="X611" s="71">
        <f t="shared" si="355"/>
        <v>434.18</v>
      </c>
      <c r="Y611" s="71">
        <f t="shared" si="355"/>
        <v>434.18</v>
      </c>
      <c r="Z611" s="71">
        <f t="shared" si="355"/>
        <v>434.18</v>
      </c>
      <c r="AA611" s="71">
        <f t="shared" si="355"/>
        <v>434.18</v>
      </c>
    </row>
    <row r="612" spans="1:27" ht="12.75" hidden="1" customHeight="1" outlineLevel="1" x14ac:dyDescent="0.2">
      <c r="A612" s="163" t="s">
        <v>3007</v>
      </c>
      <c r="B612" s="94" t="s">
        <v>83</v>
      </c>
      <c r="C612" s="70" t="s">
        <v>79</v>
      </c>
      <c r="D612" s="71">
        <v>4.95</v>
      </c>
      <c r="E612" s="71">
        <v>4.95</v>
      </c>
      <c r="F612" s="71">
        <v>4.95</v>
      </c>
      <c r="G612" s="71">
        <v>4.95</v>
      </c>
      <c r="H612" s="71">
        <v>4.95</v>
      </c>
      <c r="I612" s="71">
        <v>4.95</v>
      </c>
      <c r="J612" s="71">
        <v>4.95</v>
      </c>
      <c r="K612" s="71">
        <v>4.95</v>
      </c>
      <c r="L612" s="71">
        <v>4.95</v>
      </c>
      <c r="M612" s="71">
        <v>4.95</v>
      </c>
      <c r="N612" s="71">
        <v>4.95</v>
      </c>
      <c r="O612" s="71">
        <v>4.95</v>
      </c>
      <c r="P612" s="71">
        <v>4.95</v>
      </c>
      <c r="Q612" s="71">
        <v>4.95</v>
      </c>
      <c r="R612" s="71">
        <v>4.95</v>
      </c>
      <c r="S612" s="71">
        <v>4.95</v>
      </c>
      <c r="T612" s="71">
        <v>4.95</v>
      </c>
      <c r="U612" s="71">
        <v>4.95</v>
      </c>
      <c r="V612" s="71">
        <v>4.95</v>
      </c>
      <c r="W612" s="71">
        <v>4.95</v>
      </c>
      <c r="X612" s="71">
        <v>4.95</v>
      </c>
      <c r="Y612" s="71">
        <v>4.95</v>
      </c>
      <c r="Z612" s="71">
        <v>4.95</v>
      </c>
      <c r="AA612" s="71">
        <v>4.95</v>
      </c>
    </row>
    <row r="613" spans="1:27" ht="12.75" hidden="1" customHeight="1" outlineLevel="1" x14ac:dyDescent="0.2">
      <c r="A613" s="163" t="s">
        <v>3008</v>
      </c>
      <c r="B613" s="94" t="s">
        <v>81</v>
      </c>
      <c r="C613" s="70" t="s">
        <v>79</v>
      </c>
      <c r="D613" s="71">
        <f>$D$11</f>
        <v>110.23</v>
      </c>
      <c r="E613" s="71">
        <f t="shared" ref="E613:AA613" si="356">$D$11</f>
        <v>110.23</v>
      </c>
      <c r="F613" s="71">
        <f t="shared" si="356"/>
        <v>110.23</v>
      </c>
      <c r="G613" s="71">
        <f t="shared" si="356"/>
        <v>110.23</v>
      </c>
      <c r="H613" s="71">
        <f t="shared" si="356"/>
        <v>110.23</v>
      </c>
      <c r="I613" s="71">
        <f t="shared" si="356"/>
        <v>110.23</v>
      </c>
      <c r="J613" s="71">
        <f t="shared" si="356"/>
        <v>110.23</v>
      </c>
      <c r="K613" s="71">
        <f t="shared" si="356"/>
        <v>110.23</v>
      </c>
      <c r="L613" s="71">
        <f t="shared" si="356"/>
        <v>110.23</v>
      </c>
      <c r="M613" s="71">
        <f t="shared" si="356"/>
        <v>110.23</v>
      </c>
      <c r="N613" s="71">
        <f t="shared" si="356"/>
        <v>110.23</v>
      </c>
      <c r="O613" s="71">
        <f t="shared" si="356"/>
        <v>110.23</v>
      </c>
      <c r="P613" s="71">
        <f t="shared" si="356"/>
        <v>110.23</v>
      </c>
      <c r="Q613" s="71">
        <f t="shared" si="356"/>
        <v>110.23</v>
      </c>
      <c r="R613" s="71">
        <f t="shared" si="356"/>
        <v>110.23</v>
      </c>
      <c r="S613" s="71">
        <f t="shared" si="356"/>
        <v>110.23</v>
      </c>
      <c r="T613" s="71">
        <f t="shared" si="356"/>
        <v>110.23</v>
      </c>
      <c r="U613" s="71">
        <f t="shared" si="356"/>
        <v>110.23</v>
      </c>
      <c r="V613" s="71">
        <f t="shared" si="356"/>
        <v>110.23</v>
      </c>
      <c r="W613" s="71">
        <f t="shared" si="356"/>
        <v>110.23</v>
      </c>
      <c r="X613" s="71">
        <f t="shared" si="356"/>
        <v>110.23</v>
      </c>
      <c r="Y613" s="71">
        <f t="shared" si="356"/>
        <v>110.23</v>
      </c>
      <c r="Z613" s="71">
        <f t="shared" si="356"/>
        <v>110.23</v>
      </c>
      <c r="AA613" s="71">
        <f t="shared" si="356"/>
        <v>110.23</v>
      </c>
    </row>
    <row r="614" spans="1:27" collapsed="1" x14ac:dyDescent="0.2">
      <c r="A614" s="162" t="s">
        <v>3009</v>
      </c>
      <c r="B614" s="54" t="str">
        <f>"27"&amp;"."&amp;$B$801&amp;"."&amp;$B$802</f>
        <v>27.05.2023</v>
      </c>
      <c r="C614" s="134" t="s">
        <v>76</v>
      </c>
      <c r="D614" s="135">
        <f>ROUND(((D615+D616+D618+D617)/1000),5)</f>
        <v>2.0682</v>
      </c>
      <c r="E614" s="135">
        <f>ROUND(((E615+E616+E618+E617)/1000),5)</f>
        <v>1.82778</v>
      </c>
      <c r="F614" s="135">
        <f>ROUND(((F615+F616+F618+F617)/1000),5)</f>
        <v>1.68153</v>
      </c>
      <c r="G614" s="135">
        <f t="shared" ref="G614:AA614" si="357">ROUND(((G615+G616+G618+G617)/1000),5)</f>
        <v>1.6292800000000001</v>
      </c>
      <c r="H614" s="135">
        <f t="shared" si="357"/>
        <v>1.6067100000000001</v>
      </c>
      <c r="I614" s="135">
        <f t="shared" si="357"/>
        <v>1.5849800000000001</v>
      </c>
      <c r="J614" s="135">
        <f t="shared" si="357"/>
        <v>1.89106</v>
      </c>
      <c r="K614" s="135">
        <f t="shared" si="357"/>
        <v>2.0462600000000002</v>
      </c>
      <c r="L614" s="135">
        <f t="shared" si="357"/>
        <v>2.3194900000000001</v>
      </c>
      <c r="M614" s="135">
        <f t="shared" si="357"/>
        <v>2.43289</v>
      </c>
      <c r="N614" s="135">
        <f t="shared" si="357"/>
        <v>2.4651999999999998</v>
      </c>
      <c r="O614" s="135">
        <f t="shared" si="357"/>
        <v>2.46549</v>
      </c>
      <c r="P614" s="135">
        <f t="shared" si="357"/>
        <v>2.4603899999999999</v>
      </c>
      <c r="Q614" s="135">
        <f t="shared" si="357"/>
        <v>2.4610799999999999</v>
      </c>
      <c r="R614" s="135">
        <f t="shared" si="357"/>
        <v>2.4593699999999998</v>
      </c>
      <c r="S614" s="135">
        <f t="shared" si="357"/>
        <v>2.4378899999999999</v>
      </c>
      <c r="T614" s="135">
        <f t="shared" si="357"/>
        <v>2.4219200000000001</v>
      </c>
      <c r="U614" s="135">
        <f t="shared" si="357"/>
        <v>2.35697</v>
      </c>
      <c r="V614" s="135">
        <f t="shared" si="357"/>
        <v>2.3565</v>
      </c>
      <c r="W614" s="135">
        <f t="shared" si="357"/>
        <v>2.3562799999999999</v>
      </c>
      <c r="X614" s="135">
        <f t="shared" si="357"/>
        <v>2.4168099999999999</v>
      </c>
      <c r="Y614" s="135">
        <f t="shared" si="357"/>
        <v>2.4350200000000002</v>
      </c>
      <c r="Z614" s="135">
        <f t="shared" si="357"/>
        <v>2.34165</v>
      </c>
      <c r="AA614" s="135">
        <f t="shared" si="357"/>
        <v>2.0408900000000001</v>
      </c>
    </row>
    <row r="615" spans="1:27" ht="12.75" hidden="1" customHeight="1" outlineLevel="1" x14ac:dyDescent="0.2">
      <c r="A615" s="163" t="s">
        <v>3010</v>
      </c>
      <c r="B615" s="94" t="s">
        <v>238</v>
      </c>
      <c r="C615" s="70" t="s">
        <v>79</v>
      </c>
      <c r="D615" s="71">
        <v>1518.84</v>
      </c>
      <c r="E615" s="71">
        <v>1278.42</v>
      </c>
      <c r="F615" s="71">
        <v>1132.17</v>
      </c>
      <c r="G615" s="71">
        <v>1079.92</v>
      </c>
      <c r="H615" s="71">
        <v>1057.3499999999999</v>
      </c>
      <c r="I615" s="71">
        <v>1035.6199999999999</v>
      </c>
      <c r="J615" s="71">
        <v>1341.7</v>
      </c>
      <c r="K615" s="71">
        <v>1496.9</v>
      </c>
      <c r="L615" s="71">
        <v>1770.13</v>
      </c>
      <c r="M615" s="71">
        <v>1883.53</v>
      </c>
      <c r="N615" s="71">
        <v>1915.84</v>
      </c>
      <c r="O615" s="71">
        <v>1916.13</v>
      </c>
      <c r="P615" s="71">
        <v>1911.03</v>
      </c>
      <c r="Q615" s="71">
        <v>1911.72</v>
      </c>
      <c r="R615" s="71">
        <v>1910.01</v>
      </c>
      <c r="S615" s="71">
        <v>1888.53</v>
      </c>
      <c r="T615" s="71">
        <v>1872.56</v>
      </c>
      <c r="U615" s="71">
        <v>1807.61</v>
      </c>
      <c r="V615" s="71">
        <v>1807.14</v>
      </c>
      <c r="W615" s="71">
        <v>1806.92</v>
      </c>
      <c r="X615" s="71">
        <v>1867.45</v>
      </c>
      <c r="Y615" s="71">
        <v>1885.66</v>
      </c>
      <c r="Z615" s="71">
        <v>1792.29</v>
      </c>
      <c r="AA615" s="71">
        <v>1491.53</v>
      </c>
    </row>
    <row r="616" spans="1:27" ht="12.75" hidden="1" customHeight="1" outlineLevel="1" x14ac:dyDescent="0.2">
      <c r="A616" s="163" t="s">
        <v>3011</v>
      </c>
      <c r="B616" s="94" t="s">
        <v>90</v>
      </c>
      <c r="C616" s="70" t="s">
        <v>79</v>
      </c>
      <c r="D616" s="71">
        <f>$D$486</f>
        <v>434.18</v>
      </c>
      <c r="E616" s="71">
        <f t="shared" ref="E616:AA616" si="358">$D$486</f>
        <v>434.18</v>
      </c>
      <c r="F616" s="71">
        <f t="shared" si="358"/>
        <v>434.18</v>
      </c>
      <c r="G616" s="71">
        <f t="shared" si="358"/>
        <v>434.18</v>
      </c>
      <c r="H616" s="71">
        <f t="shared" si="358"/>
        <v>434.18</v>
      </c>
      <c r="I616" s="71">
        <f t="shared" si="358"/>
        <v>434.18</v>
      </c>
      <c r="J616" s="71">
        <f t="shared" si="358"/>
        <v>434.18</v>
      </c>
      <c r="K616" s="71">
        <f t="shared" si="358"/>
        <v>434.18</v>
      </c>
      <c r="L616" s="71">
        <f t="shared" si="358"/>
        <v>434.18</v>
      </c>
      <c r="M616" s="71">
        <f t="shared" si="358"/>
        <v>434.18</v>
      </c>
      <c r="N616" s="71">
        <f t="shared" si="358"/>
        <v>434.18</v>
      </c>
      <c r="O616" s="71">
        <f t="shared" si="358"/>
        <v>434.18</v>
      </c>
      <c r="P616" s="71">
        <f t="shared" si="358"/>
        <v>434.18</v>
      </c>
      <c r="Q616" s="71">
        <f t="shared" si="358"/>
        <v>434.18</v>
      </c>
      <c r="R616" s="71">
        <f t="shared" si="358"/>
        <v>434.18</v>
      </c>
      <c r="S616" s="71">
        <f t="shared" si="358"/>
        <v>434.18</v>
      </c>
      <c r="T616" s="71">
        <f t="shared" si="358"/>
        <v>434.18</v>
      </c>
      <c r="U616" s="71">
        <f t="shared" si="358"/>
        <v>434.18</v>
      </c>
      <c r="V616" s="71">
        <f t="shared" si="358"/>
        <v>434.18</v>
      </c>
      <c r="W616" s="71">
        <f t="shared" si="358"/>
        <v>434.18</v>
      </c>
      <c r="X616" s="71">
        <f t="shared" si="358"/>
        <v>434.18</v>
      </c>
      <c r="Y616" s="71">
        <f t="shared" si="358"/>
        <v>434.18</v>
      </c>
      <c r="Z616" s="71">
        <f t="shared" si="358"/>
        <v>434.18</v>
      </c>
      <c r="AA616" s="71">
        <f t="shared" si="358"/>
        <v>434.18</v>
      </c>
    </row>
    <row r="617" spans="1:27" ht="12.75" hidden="1" customHeight="1" outlineLevel="1" x14ac:dyDescent="0.2">
      <c r="A617" s="163" t="s">
        <v>3012</v>
      </c>
      <c r="B617" s="94" t="s">
        <v>83</v>
      </c>
      <c r="C617" s="70" t="s">
        <v>79</v>
      </c>
      <c r="D617" s="71">
        <v>4.95</v>
      </c>
      <c r="E617" s="71">
        <v>4.95</v>
      </c>
      <c r="F617" s="71">
        <v>4.95</v>
      </c>
      <c r="G617" s="71">
        <v>4.95</v>
      </c>
      <c r="H617" s="71">
        <v>4.95</v>
      </c>
      <c r="I617" s="71">
        <v>4.95</v>
      </c>
      <c r="J617" s="71">
        <v>4.95</v>
      </c>
      <c r="K617" s="71">
        <v>4.95</v>
      </c>
      <c r="L617" s="71">
        <v>4.95</v>
      </c>
      <c r="M617" s="71">
        <v>4.95</v>
      </c>
      <c r="N617" s="71">
        <v>4.95</v>
      </c>
      <c r="O617" s="71">
        <v>4.95</v>
      </c>
      <c r="P617" s="71">
        <v>4.95</v>
      </c>
      <c r="Q617" s="71">
        <v>4.95</v>
      </c>
      <c r="R617" s="71">
        <v>4.95</v>
      </c>
      <c r="S617" s="71">
        <v>4.95</v>
      </c>
      <c r="T617" s="71">
        <v>4.95</v>
      </c>
      <c r="U617" s="71">
        <v>4.95</v>
      </c>
      <c r="V617" s="71">
        <v>4.95</v>
      </c>
      <c r="W617" s="71">
        <v>4.95</v>
      </c>
      <c r="X617" s="71">
        <v>4.95</v>
      </c>
      <c r="Y617" s="71">
        <v>4.95</v>
      </c>
      <c r="Z617" s="71">
        <v>4.95</v>
      </c>
      <c r="AA617" s="71">
        <v>4.95</v>
      </c>
    </row>
    <row r="618" spans="1:27" ht="12.75" hidden="1" customHeight="1" outlineLevel="1" x14ac:dyDescent="0.2">
      <c r="A618" s="163" t="s">
        <v>3013</v>
      </c>
      <c r="B618" s="94" t="s">
        <v>81</v>
      </c>
      <c r="C618" s="70" t="s">
        <v>79</v>
      </c>
      <c r="D618" s="71">
        <f>$D$11</f>
        <v>110.23</v>
      </c>
      <c r="E618" s="71">
        <f t="shared" ref="E618:AA618" si="359">$D$11</f>
        <v>110.23</v>
      </c>
      <c r="F618" s="71">
        <f t="shared" si="359"/>
        <v>110.23</v>
      </c>
      <c r="G618" s="71">
        <f t="shared" si="359"/>
        <v>110.23</v>
      </c>
      <c r="H618" s="71">
        <f t="shared" si="359"/>
        <v>110.23</v>
      </c>
      <c r="I618" s="71">
        <f t="shared" si="359"/>
        <v>110.23</v>
      </c>
      <c r="J618" s="71">
        <f t="shared" si="359"/>
        <v>110.23</v>
      </c>
      <c r="K618" s="71">
        <f t="shared" si="359"/>
        <v>110.23</v>
      </c>
      <c r="L618" s="71">
        <f t="shared" si="359"/>
        <v>110.23</v>
      </c>
      <c r="M618" s="71">
        <f t="shared" si="359"/>
        <v>110.23</v>
      </c>
      <c r="N618" s="71">
        <f t="shared" si="359"/>
        <v>110.23</v>
      </c>
      <c r="O618" s="71">
        <f t="shared" si="359"/>
        <v>110.23</v>
      </c>
      <c r="P618" s="71">
        <f t="shared" si="359"/>
        <v>110.23</v>
      </c>
      <c r="Q618" s="71">
        <f t="shared" si="359"/>
        <v>110.23</v>
      </c>
      <c r="R618" s="71">
        <f t="shared" si="359"/>
        <v>110.23</v>
      </c>
      <c r="S618" s="71">
        <f t="shared" si="359"/>
        <v>110.23</v>
      </c>
      <c r="T618" s="71">
        <f t="shared" si="359"/>
        <v>110.23</v>
      </c>
      <c r="U618" s="71">
        <f t="shared" si="359"/>
        <v>110.23</v>
      </c>
      <c r="V618" s="71">
        <f t="shared" si="359"/>
        <v>110.23</v>
      </c>
      <c r="W618" s="71">
        <f t="shared" si="359"/>
        <v>110.23</v>
      </c>
      <c r="X618" s="71">
        <f t="shared" si="359"/>
        <v>110.23</v>
      </c>
      <c r="Y618" s="71">
        <f t="shared" si="359"/>
        <v>110.23</v>
      </c>
      <c r="Z618" s="71">
        <f t="shared" si="359"/>
        <v>110.23</v>
      </c>
      <c r="AA618" s="71">
        <f t="shared" si="359"/>
        <v>110.23</v>
      </c>
    </row>
    <row r="619" spans="1:27" collapsed="1" x14ac:dyDescent="0.2">
      <c r="A619" s="162" t="s">
        <v>3014</v>
      </c>
      <c r="B619" s="54" t="str">
        <f>"28"&amp;"."&amp;$B$801&amp;"."&amp;$B$802</f>
        <v>28.05.2023</v>
      </c>
      <c r="C619" s="134" t="s">
        <v>76</v>
      </c>
      <c r="D619" s="135">
        <f>ROUND(((D620+D621+D623+D622)/1000),5)</f>
        <v>1.9222699999999999</v>
      </c>
      <c r="E619" s="135">
        <f>ROUND(((E620+E621+E623+E622)/1000),5)</f>
        <v>1.7589300000000001</v>
      </c>
      <c r="F619" s="135">
        <f>ROUND(((F620+F621+F623+F622)/1000),5)</f>
        <v>1.63198</v>
      </c>
      <c r="G619" s="135">
        <f t="shared" ref="G619:AA619" si="360">ROUND(((G620+G621+G623+G622)/1000),5)</f>
        <v>1.60151</v>
      </c>
      <c r="H619" s="135">
        <f t="shared" si="360"/>
        <v>1.57361</v>
      </c>
      <c r="I619" s="135">
        <f t="shared" si="360"/>
        <v>1.55629</v>
      </c>
      <c r="J619" s="135">
        <f t="shared" si="360"/>
        <v>1.74753</v>
      </c>
      <c r="K619" s="135">
        <f t="shared" si="360"/>
        <v>1.87998</v>
      </c>
      <c r="L619" s="135">
        <f t="shared" si="360"/>
        <v>2.1469900000000002</v>
      </c>
      <c r="M619" s="135">
        <f t="shared" si="360"/>
        <v>2.3204400000000001</v>
      </c>
      <c r="N619" s="135">
        <f t="shared" si="360"/>
        <v>2.3639399999999999</v>
      </c>
      <c r="O619" s="135">
        <f t="shared" si="360"/>
        <v>2.3747799999999999</v>
      </c>
      <c r="P619" s="135">
        <f t="shared" si="360"/>
        <v>2.3687</v>
      </c>
      <c r="Q619" s="135">
        <f t="shared" si="360"/>
        <v>2.37384</v>
      </c>
      <c r="R619" s="135">
        <f t="shared" si="360"/>
        <v>2.3728400000000001</v>
      </c>
      <c r="S619" s="135">
        <f t="shared" si="360"/>
        <v>2.3710800000000001</v>
      </c>
      <c r="T619" s="135">
        <f t="shared" si="360"/>
        <v>2.36097</v>
      </c>
      <c r="U619" s="135">
        <f t="shared" si="360"/>
        <v>2.3409800000000001</v>
      </c>
      <c r="V619" s="135">
        <f t="shared" si="360"/>
        <v>2.3498700000000001</v>
      </c>
      <c r="W619" s="135">
        <f t="shared" si="360"/>
        <v>2.3470200000000001</v>
      </c>
      <c r="X619" s="135">
        <f t="shared" si="360"/>
        <v>2.3866999999999998</v>
      </c>
      <c r="Y619" s="135">
        <f t="shared" si="360"/>
        <v>2.4052699999999998</v>
      </c>
      <c r="Z619" s="135">
        <f t="shared" si="360"/>
        <v>2.3060999999999998</v>
      </c>
      <c r="AA619" s="135">
        <f t="shared" si="360"/>
        <v>1.98428</v>
      </c>
    </row>
    <row r="620" spans="1:27" ht="12.75" hidden="1" customHeight="1" outlineLevel="1" x14ac:dyDescent="0.2">
      <c r="A620" s="163" t="s">
        <v>3015</v>
      </c>
      <c r="B620" s="94" t="s">
        <v>238</v>
      </c>
      <c r="C620" s="70" t="s">
        <v>79</v>
      </c>
      <c r="D620" s="71">
        <v>1372.91</v>
      </c>
      <c r="E620" s="71">
        <v>1209.57</v>
      </c>
      <c r="F620" s="71">
        <v>1082.6199999999999</v>
      </c>
      <c r="G620" s="71">
        <v>1052.1500000000001</v>
      </c>
      <c r="H620" s="71">
        <v>1024.25</v>
      </c>
      <c r="I620" s="71">
        <v>1006.93</v>
      </c>
      <c r="J620" s="71">
        <v>1198.17</v>
      </c>
      <c r="K620" s="71">
        <v>1330.62</v>
      </c>
      <c r="L620" s="71">
        <v>1597.63</v>
      </c>
      <c r="M620" s="71">
        <v>1771.08</v>
      </c>
      <c r="N620" s="71">
        <v>1814.58</v>
      </c>
      <c r="O620" s="71">
        <v>1825.42</v>
      </c>
      <c r="P620" s="71">
        <v>1819.34</v>
      </c>
      <c r="Q620" s="71">
        <v>1824.48</v>
      </c>
      <c r="R620" s="71">
        <v>1823.48</v>
      </c>
      <c r="S620" s="71">
        <v>1821.72</v>
      </c>
      <c r="T620" s="71">
        <v>1811.61</v>
      </c>
      <c r="U620" s="71">
        <v>1791.62</v>
      </c>
      <c r="V620" s="71">
        <v>1800.51</v>
      </c>
      <c r="W620" s="71">
        <v>1797.66</v>
      </c>
      <c r="X620" s="71">
        <v>1837.34</v>
      </c>
      <c r="Y620" s="71">
        <v>1855.91</v>
      </c>
      <c r="Z620" s="71">
        <v>1756.74</v>
      </c>
      <c r="AA620" s="71">
        <v>1434.92</v>
      </c>
    </row>
    <row r="621" spans="1:27" ht="12.75" hidden="1" customHeight="1" outlineLevel="1" x14ac:dyDescent="0.2">
      <c r="A621" s="163" t="s">
        <v>3016</v>
      </c>
      <c r="B621" s="94" t="s">
        <v>90</v>
      </c>
      <c r="C621" s="70" t="s">
        <v>79</v>
      </c>
      <c r="D621" s="71">
        <f>$D$486</f>
        <v>434.18</v>
      </c>
      <c r="E621" s="71">
        <f t="shared" ref="E621:AA621" si="361">$D$486</f>
        <v>434.18</v>
      </c>
      <c r="F621" s="71">
        <f t="shared" si="361"/>
        <v>434.18</v>
      </c>
      <c r="G621" s="71">
        <f t="shared" si="361"/>
        <v>434.18</v>
      </c>
      <c r="H621" s="71">
        <f t="shared" si="361"/>
        <v>434.18</v>
      </c>
      <c r="I621" s="71">
        <f t="shared" si="361"/>
        <v>434.18</v>
      </c>
      <c r="J621" s="71">
        <f t="shared" si="361"/>
        <v>434.18</v>
      </c>
      <c r="K621" s="71">
        <f t="shared" si="361"/>
        <v>434.18</v>
      </c>
      <c r="L621" s="71">
        <f t="shared" si="361"/>
        <v>434.18</v>
      </c>
      <c r="M621" s="71">
        <f t="shared" si="361"/>
        <v>434.18</v>
      </c>
      <c r="N621" s="71">
        <f t="shared" si="361"/>
        <v>434.18</v>
      </c>
      <c r="O621" s="71">
        <f t="shared" si="361"/>
        <v>434.18</v>
      </c>
      <c r="P621" s="71">
        <f t="shared" si="361"/>
        <v>434.18</v>
      </c>
      <c r="Q621" s="71">
        <f t="shared" si="361"/>
        <v>434.18</v>
      </c>
      <c r="R621" s="71">
        <f t="shared" si="361"/>
        <v>434.18</v>
      </c>
      <c r="S621" s="71">
        <f t="shared" si="361"/>
        <v>434.18</v>
      </c>
      <c r="T621" s="71">
        <f t="shared" si="361"/>
        <v>434.18</v>
      </c>
      <c r="U621" s="71">
        <f t="shared" si="361"/>
        <v>434.18</v>
      </c>
      <c r="V621" s="71">
        <f t="shared" si="361"/>
        <v>434.18</v>
      </c>
      <c r="W621" s="71">
        <f t="shared" si="361"/>
        <v>434.18</v>
      </c>
      <c r="X621" s="71">
        <f t="shared" si="361"/>
        <v>434.18</v>
      </c>
      <c r="Y621" s="71">
        <f t="shared" si="361"/>
        <v>434.18</v>
      </c>
      <c r="Z621" s="71">
        <f t="shared" si="361"/>
        <v>434.18</v>
      </c>
      <c r="AA621" s="71">
        <f t="shared" si="361"/>
        <v>434.18</v>
      </c>
    </row>
    <row r="622" spans="1:27" ht="12.75" hidden="1" customHeight="1" outlineLevel="1" x14ac:dyDescent="0.2">
      <c r="A622" s="163" t="s">
        <v>3017</v>
      </c>
      <c r="B622" s="94" t="s">
        <v>83</v>
      </c>
      <c r="C622" s="70" t="s">
        <v>79</v>
      </c>
      <c r="D622" s="71">
        <v>4.95</v>
      </c>
      <c r="E622" s="71">
        <v>4.95</v>
      </c>
      <c r="F622" s="71">
        <v>4.95</v>
      </c>
      <c r="G622" s="71">
        <v>4.95</v>
      </c>
      <c r="H622" s="71">
        <v>4.95</v>
      </c>
      <c r="I622" s="71">
        <v>4.95</v>
      </c>
      <c r="J622" s="71">
        <v>4.95</v>
      </c>
      <c r="K622" s="71">
        <v>4.95</v>
      </c>
      <c r="L622" s="71">
        <v>4.95</v>
      </c>
      <c r="M622" s="71">
        <v>4.95</v>
      </c>
      <c r="N622" s="71">
        <v>4.95</v>
      </c>
      <c r="O622" s="71">
        <v>4.95</v>
      </c>
      <c r="P622" s="71">
        <v>4.95</v>
      </c>
      <c r="Q622" s="71">
        <v>4.95</v>
      </c>
      <c r="R622" s="71">
        <v>4.95</v>
      </c>
      <c r="S622" s="71">
        <v>4.95</v>
      </c>
      <c r="T622" s="71">
        <v>4.95</v>
      </c>
      <c r="U622" s="71">
        <v>4.95</v>
      </c>
      <c r="V622" s="71">
        <v>4.95</v>
      </c>
      <c r="W622" s="71">
        <v>4.95</v>
      </c>
      <c r="X622" s="71">
        <v>4.95</v>
      </c>
      <c r="Y622" s="71">
        <v>4.95</v>
      </c>
      <c r="Z622" s="71">
        <v>4.95</v>
      </c>
      <c r="AA622" s="71">
        <v>4.95</v>
      </c>
    </row>
    <row r="623" spans="1:27" ht="12.75" hidden="1" customHeight="1" outlineLevel="1" x14ac:dyDescent="0.2">
      <c r="A623" s="163" t="s">
        <v>3018</v>
      </c>
      <c r="B623" s="94" t="s">
        <v>81</v>
      </c>
      <c r="C623" s="70" t="s">
        <v>79</v>
      </c>
      <c r="D623" s="71">
        <f>$D$11</f>
        <v>110.23</v>
      </c>
      <c r="E623" s="71">
        <f t="shared" ref="E623:AA623" si="362">$D$11</f>
        <v>110.23</v>
      </c>
      <c r="F623" s="71">
        <f t="shared" si="362"/>
        <v>110.23</v>
      </c>
      <c r="G623" s="71">
        <f t="shared" si="362"/>
        <v>110.23</v>
      </c>
      <c r="H623" s="71">
        <f t="shared" si="362"/>
        <v>110.23</v>
      </c>
      <c r="I623" s="71">
        <f t="shared" si="362"/>
        <v>110.23</v>
      </c>
      <c r="J623" s="71">
        <f t="shared" si="362"/>
        <v>110.23</v>
      </c>
      <c r="K623" s="71">
        <f t="shared" si="362"/>
        <v>110.23</v>
      </c>
      <c r="L623" s="71">
        <f t="shared" si="362"/>
        <v>110.23</v>
      </c>
      <c r="M623" s="71">
        <f t="shared" si="362"/>
        <v>110.23</v>
      </c>
      <c r="N623" s="71">
        <f t="shared" si="362"/>
        <v>110.23</v>
      </c>
      <c r="O623" s="71">
        <f t="shared" si="362"/>
        <v>110.23</v>
      </c>
      <c r="P623" s="71">
        <f t="shared" si="362"/>
        <v>110.23</v>
      </c>
      <c r="Q623" s="71">
        <f t="shared" si="362"/>
        <v>110.23</v>
      </c>
      <c r="R623" s="71">
        <f t="shared" si="362"/>
        <v>110.23</v>
      </c>
      <c r="S623" s="71">
        <f t="shared" si="362"/>
        <v>110.23</v>
      </c>
      <c r="T623" s="71">
        <f t="shared" si="362"/>
        <v>110.23</v>
      </c>
      <c r="U623" s="71">
        <f t="shared" si="362"/>
        <v>110.23</v>
      </c>
      <c r="V623" s="71">
        <f t="shared" si="362"/>
        <v>110.23</v>
      </c>
      <c r="W623" s="71">
        <f t="shared" si="362"/>
        <v>110.23</v>
      </c>
      <c r="X623" s="71">
        <f t="shared" si="362"/>
        <v>110.23</v>
      </c>
      <c r="Y623" s="71">
        <f t="shared" si="362"/>
        <v>110.23</v>
      </c>
      <c r="Z623" s="71">
        <f t="shared" si="362"/>
        <v>110.23</v>
      </c>
      <c r="AA623" s="71">
        <f t="shared" si="362"/>
        <v>110.23</v>
      </c>
    </row>
    <row r="624" spans="1:27" collapsed="1" x14ac:dyDescent="0.2">
      <c r="A624" s="162" t="s">
        <v>3019</v>
      </c>
      <c r="B624" s="54" t="str">
        <f>"29"&amp;"."&amp;$B$801&amp;"."&amp;$B$802</f>
        <v>29.05.2023</v>
      </c>
      <c r="C624" s="134" t="s">
        <v>76</v>
      </c>
      <c r="D624" s="135">
        <f>ROUND(((D625+D626+D628+D627)/1000),5)</f>
        <v>1.8625400000000001</v>
      </c>
      <c r="E624" s="135">
        <f>ROUND(((E625+E626+E628+E627)/1000),5)</f>
        <v>1.6873800000000001</v>
      </c>
      <c r="F624" s="135">
        <f>ROUND(((F625+F626+F628+F627)/1000),5)</f>
        <v>1.5975900000000001</v>
      </c>
      <c r="G624" s="135">
        <f t="shared" ref="G624:AA624" si="363">ROUND(((G625+G626+G628+G627)/1000),5)</f>
        <v>1.5585500000000001</v>
      </c>
      <c r="H624" s="135">
        <f t="shared" si="363"/>
        <v>1.56287</v>
      </c>
      <c r="I624" s="135">
        <f t="shared" si="363"/>
        <v>1.6242700000000001</v>
      </c>
      <c r="J624" s="135">
        <f t="shared" si="363"/>
        <v>2.0417000000000001</v>
      </c>
      <c r="K624" s="135">
        <f t="shared" si="363"/>
        <v>2.2812299999999999</v>
      </c>
      <c r="L624" s="135">
        <f t="shared" si="363"/>
        <v>2.47811</v>
      </c>
      <c r="M624" s="135">
        <f t="shared" si="363"/>
        <v>2.4968300000000001</v>
      </c>
      <c r="N624" s="135">
        <f t="shared" si="363"/>
        <v>2.5152999999999999</v>
      </c>
      <c r="O624" s="135">
        <f t="shared" si="363"/>
        <v>2.5370499999999998</v>
      </c>
      <c r="P624" s="135">
        <f t="shared" si="363"/>
        <v>2.5117699999999998</v>
      </c>
      <c r="Q624" s="135">
        <f t="shared" si="363"/>
        <v>2.5057800000000001</v>
      </c>
      <c r="R624" s="135">
        <f t="shared" si="363"/>
        <v>2.55538</v>
      </c>
      <c r="S624" s="135">
        <f t="shared" si="363"/>
        <v>2.54373</v>
      </c>
      <c r="T624" s="135">
        <f t="shared" si="363"/>
        <v>2.5236700000000001</v>
      </c>
      <c r="U624" s="135">
        <f t="shared" si="363"/>
        <v>2.5068199999999998</v>
      </c>
      <c r="V624" s="135">
        <f t="shared" si="363"/>
        <v>2.4946199999999998</v>
      </c>
      <c r="W624" s="135">
        <f t="shared" si="363"/>
        <v>2.4810699999999999</v>
      </c>
      <c r="X624" s="135">
        <f t="shared" si="363"/>
        <v>2.4780000000000002</v>
      </c>
      <c r="Y624" s="135">
        <f t="shared" si="363"/>
        <v>2.4715099999999999</v>
      </c>
      <c r="Z624" s="135">
        <f t="shared" si="363"/>
        <v>2.37357</v>
      </c>
      <c r="AA624" s="135">
        <f t="shared" si="363"/>
        <v>1.9878400000000001</v>
      </c>
    </row>
    <row r="625" spans="1:27" ht="12.75" hidden="1" customHeight="1" outlineLevel="1" x14ac:dyDescent="0.2">
      <c r="A625" s="163" t="s">
        <v>3020</v>
      </c>
      <c r="B625" s="94" t="s">
        <v>238</v>
      </c>
      <c r="C625" s="70" t="s">
        <v>79</v>
      </c>
      <c r="D625" s="71">
        <v>1313.18</v>
      </c>
      <c r="E625" s="71">
        <v>1138.02</v>
      </c>
      <c r="F625" s="71">
        <v>1048.23</v>
      </c>
      <c r="G625" s="71">
        <v>1009.19</v>
      </c>
      <c r="H625" s="71">
        <v>1013.51</v>
      </c>
      <c r="I625" s="71">
        <v>1074.9100000000001</v>
      </c>
      <c r="J625" s="71">
        <v>1492.34</v>
      </c>
      <c r="K625" s="71">
        <v>1731.87</v>
      </c>
      <c r="L625" s="71">
        <v>1928.75</v>
      </c>
      <c r="M625" s="71">
        <v>1947.47</v>
      </c>
      <c r="N625" s="71">
        <v>1965.94</v>
      </c>
      <c r="O625" s="71">
        <v>1987.69</v>
      </c>
      <c r="P625" s="71">
        <v>1962.41</v>
      </c>
      <c r="Q625" s="71">
        <v>1956.42</v>
      </c>
      <c r="R625" s="71">
        <v>2006.02</v>
      </c>
      <c r="S625" s="71">
        <v>1994.37</v>
      </c>
      <c r="T625" s="71">
        <v>1974.31</v>
      </c>
      <c r="U625" s="71">
        <v>1957.46</v>
      </c>
      <c r="V625" s="71">
        <v>1945.26</v>
      </c>
      <c r="W625" s="71">
        <v>1931.71</v>
      </c>
      <c r="X625" s="71">
        <v>1928.64</v>
      </c>
      <c r="Y625" s="71">
        <v>1922.15</v>
      </c>
      <c r="Z625" s="71">
        <v>1824.21</v>
      </c>
      <c r="AA625" s="71">
        <v>1438.48</v>
      </c>
    </row>
    <row r="626" spans="1:27" ht="12.75" hidden="1" customHeight="1" outlineLevel="1" x14ac:dyDescent="0.2">
      <c r="A626" s="163" t="s">
        <v>3021</v>
      </c>
      <c r="B626" s="94" t="s">
        <v>90</v>
      </c>
      <c r="C626" s="70" t="s">
        <v>79</v>
      </c>
      <c r="D626" s="71">
        <f>$D$486</f>
        <v>434.18</v>
      </c>
      <c r="E626" s="71">
        <f t="shared" ref="E626:AA626" si="364">$D$486</f>
        <v>434.18</v>
      </c>
      <c r="F626" s="71">
        <f t="shared" si="364"/>
        <v>434.18</v>
      </c>
      <c r="G626" s="71">
        <f t="shared" si="364"/>
        <v>434.18</v>
      </c>
      <c r="H626" s="71">
        <f t="shared" si="364"/>
        <v>434.18</v>
      </c>
      <c r="I626" s="71">
        <f t="shared" si="364"/>
        <v>434.18</v>
      </c>
      <c r="J626" s="71">
        <f t="shared" si="364"/>
        <v>434.18</v>
      </c>
      <c r="K626" s="71">
        <f t="shared" si="364"/>
        <v>434.18</v>
      </c>
      <c r="L626" s="71">
        <f t="shared" si="364"/>
        <v>434.18</v>
      </c>
      <c r="M626" s="71">
        <f t="shared" si="364"/>
        <v>434.18</v>
      </c>
      <c r="N626" s="71">
        <f t="shared" si="364"/>
        <v>434.18</v>
      </c>
      <c r="O626" s="71">
        <f t="shared" si="364"/>
        <v>434.18</v>
      </c>
      <c r="P626" s="71">
        <f t="shared" si="364"/>
        <v>434.18</v>
      </c>
      <c r="Q626" s="71">
        <f t="shared" si="364"/>
        <v>434.18</v>
      </c>
      <c r="R626" s="71">
        <f t="shared" si="364"/>
        <v>434.18</v>
      </c>
      <c r="S626" s="71">
        <f t="shared" si="364"/>
        <v>434.18</v>
      </c>
      <c r="T626" s="71">
        <f t="shared" si="364"/>
        <v>434.18</v>
      </c>
      <c r="U626" s="71">
        <f t="shared" si="364"/>
        <v>434.18</v>
      </c>
      <c r="V626" s="71">
        <f t="shared" si="364"/>
        <v>434.18</v>
      </c>
      <c r="W626" s="71">
        <f t="shared" si="364"/>
        <v>434.18</v>
      </c>
      <c r="X626" s="71">
        <f t="shared" si="364"/>
        <v>434.18</v>
      </c>
      <c r="Y626" s="71">
        <f t="shared" si="364"/>
        <v>434.18</v>
      </c>
      <c r="Z626" s="71">
        <f t="shared" si="364"/>
        <v>434.18</v>
      </c>
      <c r="AA626" s="71">
        <f t="shared" si="364"/>
        <v>434.18</v>
      </c>
    </row>
    <row r="627" spans="1:27" ht="12.75" hidden="1" customHeight="1" outlineLevel="1" x14ac:dyDescent="0.2">
      <c r="A627" s="163" t="s">
        <v>3022</v>
      </c>
      <c r="B627" s="94" t="s">
        <v>83</v>
      </c>
      <c r="C627" s="70" t="s">
        <v>79</v>
      </c>
      <c r="D627" s="71">
        <v>4.95</v>
      </c>
      <c r="E627" s="71">
        <v>4.95</v>
      </c>
      <c r="F627" s="71">
        <v>4.95</v>
      </c>
      <c r="G627" s="71">
        <v>4.95</v>
      </c>
      <c r="H627" s="71">
        <v>4.95</v>
      </c>
      <c r="I627" s="71">
        <v>4.95</v>
      </c>
      <c r="J627" s="71">
        <v>4.95</v>
      </c>
      <c r="K627" s="71">
        <v>4.95</v>
      </c>
      <c r="L627" s="71">
        <v>4.95</v>
      </c>
      <c r="M627" s="71">
        <v>4.95</v>
      </c>
      <c r="N627" s="71">
        <v>4.95</v>
      </c>
      <c r="O627" s="71">
        <v>4.95</v>
      </c>
      <c r="P627" s="71">
        <v>4.95</v>
      </c>
      <c r="Q627" s="71">
        <v>4.95</v>
      </c>
      <c r="R627" s="71">
        <v>4.95</v>
      </c>
      <c r="S627" s="71">
        <v>4.95</v>
      </c>
      <c r="T627" s="71">
        <v>4.95</v>
      </c>
      <c r="U627" s="71">
        <v>4.95</v>
      </c>
      <c r="V627" s="71">
        <v>4.95</v>
      </c>
      <c r="W627" s="71">
        <v>4.95</v>
      </c>
      <c r="X627" s="71">
        <v>4.95</v>
      </c>
      <c r="Y627" s="71">
        <v>4.95</v>
      </c>
      <c r="Z627" s="71">
        <v>4.95</v>
      </c>
      <c r="AA627" s="71">
        <v>4.95</v>
      </c>
    </row>
    <row r="628" spans="1:27" ht="12.75" hidden="1" customHeight="1" outlineLevel="1" x14ac:dyDescent="0.2">
      <c r="A628" s="163" t="s">
        <v>3023</v>
      </c>
      <c r="B628" s="94" t="s">
        <v>81</v>
      </c>
      <c r="C628" s="70" t="s">
        <v>79</v>
      </c>
      <c r="D628" s="71">
        <f>$D$11</f>
        <v>110.23</v>
      </c>
      <c r="E628" s="71">
        <f t="shared" ref="E628:AA628" si="365">$D$11</f>
        <v>110.23</v>
      </c>
      <c r="F628" s="71">
        <f t="shared" si="365"/>
        <v>110.23</v>
      </c>
      <c r="G628" s="71">
        <f t="shared" si="365"/>
        <v>110.23</v>
      </c>
      <c r="H628" s="71">
        <f t="shared" si="365"/>
        <v>110.23</v>
      </c>
      <c r="I628" s="71">
        <f t="shared" si="365"/>
        <v>110.23</v>
      </c>
      <c r="J628" s="71">
        <f t="shared" si="365"/>
        <v>110.23</v>
      </c>
      <c r="K628" s="71">
        <f t="shared" si="365"/>
        <v>110.23</v>
      </c>
      <c r="L628" s="71">
        <f t="shared" si="365"/>
        <v>110.23</v>
      </c>
      <c r="M628" s="71">
        <f t="shared" si="365"/>
        <v>110.23</v>
      </c>
      <c r="N628" s="71">
        <f t="shared" si="365"/>
        <v>110.23</v>
      </c>
      <c r="O628" s="71">
        <f t="shared" si="365"/>
        <v>110.23</v>
      </c>
      <c r="P628" s="71">
        <f t="shared" si="365"/>
        <v>110.23</v>
      </c>
      <c r="Q628" s="71">
        <f t="shared" si="365"/>
        <v>110.23</v>
      </c>
      <c r="R628" s="71">
        <f t="shared" si="365"/>
        <v>110.23</v>
      </c>
      <c r="S628" s="71">
        <f t="shared" si="365"/>
        <v>110.23</v>
      </c>
      <c r="T628" s="71">
        <f t="shared" si="365"/>
        <v>110.23</v>
      </c>
      <c r="U628" s="71">
        <f t="shared" si="365"/>
        <v>110.23</v>
      </c>
      <c r="V628" s="71">
        <f t="shared" si="365"/>
        <v>110.23</v>
      </c>
      <c r="W628" s="71">
        <f t="shared" si="365"/>
        <v>110.23</v>
      </c>
      <c r="X628" s="71">
        <f t="shared" si="365"/>
        <v>110.23</v>
      </c>
      <c r="Y628" s="71">
        <f t="shared" si="365"/>
        <v>110.23</v>
      </c>
      <c r="Z628" s="71">
        <f t="shared" si="365"/>
        <v>110.23</v>
      </c>
      <c r="AA628" s="71">
        <f t="shared" si="365"/>
        <v>110.23</v>
      </c>
    </row>
    <row r="629" spans="1:27" collapsed="1" x14ac:dyDescent="0.2">
      <c r="A629" s="162" t="s">
        <v>3024</v>
      </c>
      <c r="B629" s="54" t="str">
        <f>"30"&amp;"."&amp;$B$801&amp;"."&amp;$B$802</f>
        <v>30.05.2023</v>
      </c>
      <c r="C629" s="134" t="s">
        <v>76</v>
      </c>
      <c r="D629" s="135">
        <f>ROUND(((D630+D631+D633+D632)/1000),5)</f>
        <v>1.78044</v>
      </c>
      <c r="E629" s="135">
        <f>ROUND(((E630+E631+E633+E632)/1000),5)</f>
        <v>1.62853</v>
      </c>
      <c r="F629" s="135">
        <f>ROUND(((F630+F631+F633+F632)/1000),5)</f>
        <v>1.5960099999999999</v>
      </c>
      <c r="G629" s="135">
        <f t="shared" ref="G629:AA629" si="366">ROUND(((G630+G631+G633+G632)/1000),5)</f>
        <v>1.5650200000000001</v>
      </c>
      <c r="H629" s="135">
        <f t="shared" si="366"/>
        <v>1.5699000000000001</v>
      </c>
      <c r="I629" s="135">
        <f t="shared" si="366"/>
        <v>1.7016100000000001</v>
      </c>
      <c r="J629" s="135">
        <f t="shared" si="366"/>
        <v>2.0398100000000001</v>
      </c>
      <c r="K629" s="135">
        <f t="shared" si="366"/>
        <v>2.30185</v>
      </c>
      <c r="L629" s="135">
        <f t="shared" si="366"/>
        <v>2.4687299999999999</v>
      </c>
      <c r="M629" s="135">
        <f t="shared" si="366"/>
        <v>2.5355400000000001</v>
      </c>
      <c r="N629" s="135">
        <f t="shared" si="366"/>
        <v>2.55335</v>
      </c>
      <c r="O629" s="135">
        <f t="shared" si="366"/>
        <v>2.5392600000000001</v>
      </c>
      <c r="P629" s="135">
        <f t="shared" si="366"/>
        <v>2.5311599999999999</v>
      </c>
      <c r="Q629" s="135">
        <f t="shared" si="366"/>
        <v>2.5487799999999998</v>
      </c>
      <c r="R629" s="135">
        <f t="shared" si="366"/>
        <v>2.5459299999999998</v>
      </c>
      <c r="S629" s="135">
        <f t="shared" si="366"/>
        <v>2.5336500000000002</v>
      </c>
      <c r="T629" s="135">
        <f t="shared" si="366"/>
        <v>2.51911</v>
      </c>
      <c r="U629" s="135">
        <f t="shared" si="366"/>
        <v>2.5087199999999998</v>
      </c>
      <c r="V629" s="135">
        <f t="shared" si="366"/>
        <v>2.4962599999999999</v>
      </c>
      <c r="W629" s="135">
        <f t="shared" si="366"/>
        <v>2.4902099999999998</v>
      </c>
      <c r="X629" s="135">
        <f t="shared" si="366"/>
        <v>2.4808400000000002</v>
      </c>
      <c r="Y629" s="135">
        <f t="shared" si="366"/>
        <v>2.4857200000000002</v>
      </c>
      <c r="Z629" s="135">
        <f t="shared" si="366"/>
        <v>2.3496100000000002</v>
      </c>
      <c r="AA629" s="135">
        <f t="shared" si="366"/>
        <v>1.9930300000000001</v>
      </c>
    </row>
    <row r="630" spans="1:27" ht="12.75" hidden="1" customHeight="1" outlineLevel="1" x14ac:dyDescent="0.2">
      <c r="A630" s="163" t="s">
        <v>3025</v>
      </c>
      <c r="B630" s="94" t="s">
        <v>238</v>
      </c>
      <c r="C630" s="70" t="s">
        <v>79</v>
      </c>
      <c r="D630" s="71">
        <v>1231.08</v>
      </c>
      <c r="E630" s="71">
        <v>1079.17</v>
      </c>
      <c r="F630" s="71">
        <v>1046.6500000000001</v>
      </c>
      <c r="G630" s="71">
        <v>1015.66</v>
      </c>
      <c r="H630" s="71">
        <v>1020.54</v>
      </c>
      <c r="I630" s="71">
        <v>1152.25</v>
      </c>
      <c r="J630" s="71">
        <v>1490.45</v>
      </c>
      <c r="K630" s="71">
        <v>1752.49</v>
      </c>
      <c r="L630" s="71">
        <v>1919.37</v>
      </c>
      <c r="M630" s="71">
        <v>1986.18</v>
      </c>
      <c r="N630" s="71">
        <v>2003.99</v>
      </c>
      <c r="O630" s="71">
        <v>1989.9</v>
      </c>
      <c r="P630" s="71">
        <v>1981.8</v>
      </c>
      <c r="Q630" s="71">
        <v>1999.42</v>
      </c>
      <c r="R630" s="71">
        <v>1996.57</v>
      </c>
      <c r="S630" s="71">
        <v>1984.29</v>
      </c>
      <c r="T630" s="71">
        <v>1969.75</v>
      </c>
      <c r="U630" s="71">
        <v>1959.36</v>
      </c>
      <c r="V630" s="71">
        <v>1946.9</v>
      </c>
      <c r="W630" s="71">
        <v>1940.85</v>
      </c>
      <c r="X630" s="71">
        <v>1931.48</v>
      </c>
      <c r="Y630" s="71">
        <v>1936.36</v>
      </c>
      <c r="Z630" s="71">
        <v>1800.25</v>
      </c>
      <c r="AA630" s="71">
        <v>1443.67</v>
      </c>
    </row>
    <row r="631" spans="1:27" ht="12.75" hidden="1" customHeight="1" outlineLevel="1" x14ac:dyDescent="0.2">
      <c r="A631" s="163" t="s">
        <v>3026</v>
      </c>
      <c r="B631" s="94" t="s">
        <v>90</v>
      </c>
      <c r="C631" s="70" t="s">
        <v>79</v>
      </c>
      <c r="D631" s="71">
        <f>$D$486</f>
        <v>434.18</v>
      </c>
      <c r="E631" s="71">
        <f t="shared" ref="E631:AA631" si="367">$D$486</f>
        <v>434.18</v>
      </c>
      <c r="F631" s="71">
        <f t="shared" si="367"/>
        <v>434.18</v>
      </c>
      <c r="G631" s="71">
        <f t="shared" si="367"/>
        <v>434.18</v>
      </c>
      <c r="H631" s="71">
        <f t="shared" si="367"/>
        <v>434.18</v>
      </c>
      <c r="I631" s="71">
        <f t="shared" si="367"/>
        <v>434.18</v>
      </c>
      <c r="J631" s="71">
        <f t="shared" si="367"/>
        <v>434.18</v>
      </c>
      <c r="K631" s="71">
        <f t="shared" si="367"/>
        <v>434.18</v>
      </c>
      <c r="L631" s="71">
        <f t="shared" si="367"/>
        <v>434.18</v>
      </c>
      <c r="M631" s="71">
        <f t="shared" si="367"/>
        <v>434.18</v>
      </c>
      <c r="N631" s="71">
        <f t="shared" si="367"/>
        <v>434.18</v>
      </c>
      <c r="O631" s="71">
        <f t="shared" si="367"/>
        <v>434.18</v>
      </c>
      <c r="P631" s="71">
        <f t="shared" si="367"/>
        <v>434.18</v>
      </c>
      <c r="Q631" s="71">
        <f t="shared" si="367"/>
        <v>434.18</v>
      </c>
      <c r="R631" s="71">
        <f t="shared" si="367"/>
        <v>434.18</v>
      </c>
      <c r="S631" s="71">
        <f t="shared" si="367"/>
        <v>434.18</v>
      </c>
      <c r="T631" s="71">
        <f t="shared" si="367"/>
        <v>434.18</v>
      </c>
      <c r="U631" s="71">
        <f t="shared" si="367"/>
        <v>434.18</v>
      </c>
      <c r="V631" s="71">
        <f t="shared" si="367"/>
        <v>434.18</v>
      </c>
      <c r="W631" s="71">
        <f t="shared" si="367"/>
        <v>434.18</v>
      </c>
      <c r="X631" s="71">
        <f t="shared" si="367"/>
        <v>434.18</v>
      </c>
      <c r="Y631" s="71">
        <f t="shared" si="367"/>
        <v>434.18</v>
      </c>
      <c r="Z631" s="71">
        <f t="shared" si="367"/>
        <v>434.18</v>
      </c>
      <c r="AA631" s="71">
        <f t="shared" si="367"/>
        <v>434.18</v>
      </c>
    </row>
    <row r="632" spans="1:27" ht="12.75" hidden="1" customHeight="1" outlineLevel="1" x14ac:dyDescent="0.2">
      <c r="A632" s="163" t="s">
        <v>3027</v>
      </c>
      <c r="B632" s="94" t="s">
        <v>83</v>
      </c>
      <c r="C632" s="70" t="s">
        <v>79</v>
      </c>
      <c r="D632" s="71">
        <v>4.95</v>
      </c>
      <c r="E632" s="71">
        <v>4.95</v>
      </c>
      <c r="F632" s="71">
        <v>4.95</v>
      </c>
      <c r="G632" s="71">
        <v>4.95</v>
      </c>
      <c r="H632" s="71">
        <v>4.95</v>
      </c>
      <c r="I632" s="71">
        <v>4.95</v>
      </c>
      <c r="J632" s="71">
        <v>4.95</v>
      </c>
      <c r="K632" s="71">
        <v>4.95</v>
      </c>
      <c r="L632" s="71">
        <v>4.95</v>
      </c>
      <c r="M632" s="71">
        <v>4.95</v>
      </c>
      <c r="N632" s="71">
        <v>4.95</v>
      </c>
      <c r="O632" s="71">
        <v>4.95</v>
      </c>
      <c r="P632" s="71">
        <v>4.95</v>
      </c>
      <c r="Q632" s="71">
        <v>4.95</v>
      </c>
      <c r="R632" s="71">
        <v>4.95</v>
      </c>
      <c r="S632" s="71">
        <v>4.95</v>
      </c>
      <c r="T632" s="71">
        <v>4.95</v>
      </c>
      <c r="U632" s="71">
        <v>4.95</v>
      </c>
      <c r="V632" s="71">
        <v>4.95</v>
      </c>
      <c r="W632" s="71">
        <v>4.95</v>
      </c>
      <c r="X632" s="71">
        <v>4.95</v>
      </c>
      <c r="Y632" s="71">
        <v>4.95</v>
      </c>
      <c r="Z632" s="71">
        <v>4.95</v>
      </c>
      <c r="AA632" s="71">
        <v>4.95</v>
      </c>
    </row>
    <row r="633" spans="1:27" ht="12.75" hidden="1" customHeight="1" outlineLevel="1" x14ac:dyDescent="0.2">
      <c r="A633" s="163" t="s">
        <v>3028</v>
      </c>
      <c r="B633" s="94" t="s">
        <v>81</v>
      </c>
      <c r="C633" s="70" t="s">
        <v>79</v>
      </c>
      <c r="D633" s="71">
        <f>$D$11</f>
        <v>110.23</v>
      </c>
      <c r="E633" s="71">
        <f t="shared" ref="E633:AA633" si="368">$D$11</f>
        <v>110.23</v>
      </c>
      <c r="F633" s="71">
        <f t="shared" si="368"/>
        <v>110.23</v>
      </c>
      <c r="G633" s="71">
        <f t="shared" si="368"/>
        <v>110.23</v>
      </c>
      <c r="H633" s="71">
        <f t="shared" si="368"/>
        <v>110.23</v>
      </c>
      <c r="I633" s="71">
        <f t="shared" si="368"/>
        <v>110.23</v>
      </c>
      <c r="J633" s="71">
        <f t="shared" si="368"/>
        <v>110.23</v>
      </c>
      <c r="K633" s="71">
        <f t="shared" si="368"/>
        <v>110.23</v>
      </c>
      <c r="L633" s="71">
        <f t="shared" si="368"/>
        <v>110.23</v>
      </c>
      <c r="M633" s="71">
        <f t="shared" si="368"/>
        <v>110.23</v>
      </c>
      <c r="N633" s="71">
        <f t="shared" si="368"/>
        <v>110.23</v>
      </c>
      <c r="O633" s="71">
        <f t="shared" si="368"/>
        <v>110.23</v>
      </c>
      <c r="P633" s="71">
        <f t="shared" si="368"/>
        <v>110.23</v>
      </c>
      <c r="Q633" s="71">
        <f t="shared" si="368"/>
        <v>110.23</v>
      </c>
      <c r="R633" s="71">
        <f t="shared" si="368"/>
        <v>110.23</v>
      </c>
      <c r="S633" s="71">
        <f t="shared" si="368"/>
        <v>110.23</v>
      </c>
      <c r="T633" s="71">
        <f t="shared" si="368"/>
        <v>110.23</v>
      </c>
      <c r="U633" s="71">
        <f t="shared" si="368"/>
        <v>110.23</v>
      </c>
      <c r="V633" s="71">
        <f t="shared" si="368"/>
        <v>110.23</v>
      </c>
      <c r="W633" s="71">
        <f t="shared" si="368"/>
        <v>110.23</v>
      </c>
      <c r="X633" s="71">
        <f t="shared" si="368"/>
        <v>110.23</v>
      </c>
      <c r="Y633" s="71">
        <f t="shared" si="368"/>
        <v>110.23</v>
      </c>
      <c r="Z633" s="71">
        <f t="shared" si="368"/>
        <v>110.23</v>
      </c>
      <c r="AA633" s="71">
        <f t="shared" si="368"/>
        <v>110.23</v>
      </c>
    </row>
    <row r="634" spans="1:27" collapsed="1" x14ac:dyDescent="0.2">
      <c r="A634" s="162" t="s">
        <v>3029</v>
      </c>
      <c r="B634" s="54" t="str">
        <f>"31"&amp;"."&amp;$B$801&amp;"."&amp;$B$802</f>
        <v>31.05.2023</v>
      </c>
      <c r="C634" s="134" t="s">
        <v>76</v>
      </c>
      <c r="D634" s="135">
        <f>ROUND(((D635+D636+D638+D637)/1000),5)</f>
        <v>1.7332799999999999</v>
      </c>
      <c r="E634" s="135">
        <f>ROUND(((E635+E636+E638+E637)/1000),5)</f>
        <v>1.5991899999999999</v>
      </c>
      <c r="F634" s="135">
        <f>ROUND(((F635+F636+F638+F637)/1000),5)</f>
        <v>1.5270300000000001</v>
      </c>
      <c r="G634" s="135">
        <f t="shared" ref="G634:AA634" si="369">ROUND(((G635+G636+G638+G637)/1000),5)</f>
        <v>1.4775700000000001</v>
      </c>
      <c r="H634" s="135">
        <f t="shared" si="369"/>
        <v>1.4580299999999999</v>
      </c>
      <c r="I634" s="135">
        <f t="shared" si="369"/>
        <v>1.6113500000000001</v>
      </c>
      <c r="J634" s="135">
        <f t="shared" si="369"/>
        <v>1.98977</v>
      </c>
      <c r="K634" s="135">
        <f t="shared" si="369"/>
        <v>2.2385100000000002</v>
      </c>
      <c r="L634" s="135">
        <f t="shared" si="369"/>
        <v>2.4867599999999999</v>
      </c>
      <c r="M634" s="135">
        <f t="shared" si="369"/>
        <v>2.5457800000000002</v>
      </c>
      <c r="N634" s="135">
        <f t="shared" si="369"/>
        <v>2.5680399999999999</v>
      </c>
      <c r="O634" s="135">
        <f t="shared" si="369"/>
        <v>2.5611700000000002</v>
      </c>
      <c r="P634" s="135">
        <f t="shared" si="369"/>
        <v>2.5438900000000002</v>
      </c>
      <c r="Q634" s="135">
        <f t="shared" si="369"/>
        <v>2.56427</v>
      </c>
      <c r="R634" s="135">
        <f t="shared" si="369"/>
        <v>2.5684300000000002</v>
      </c>
      <c r="S634" s="135">
        <f t="shared" si="369"/>
        <v>2.5913300000000001</v>
      </c>
      <c r="T634" s="135">
        <f t="shared" si="369"/>
        <v>2.5805699999999998</v>
      </c>
      <c r="U634" s="135">
        <f t="shared" si="369"/>
        <v>2.5634800000000002</v>
      </c>
      <c r="V634" s="135">
        <f t="shared" si="369"/>
        <v>2.5485699999999998</v>
      </c>
      <c r="W634" s="135">
        <f t="shared" si="369"/>
        <v>2.5269599999999999</v>
      </c>
      <c r="X634" s="135">
        <f t="shared" si="369"/>
        <v>2.5185900000000001</v>
      </c>
      <c r="Y634" s="135">
        <f t="shared" si="369"/>
        <v>2.51633</v>
      </c>
      <c r="Z634" s="135">
        <f t="shared" si="369"/>
        <v>2.3737499999999998</v>
      </c>
      <c r="AA634" s="135">
        <f t="shared" si="369"/>
        <v>2.0459399999999999</v>
      </c>
    </row>
    <row r="635" spans="1:27" ht="12.75" hidden="1" customHeight="1" outlineLevel="1" x14ac:dyDescent="0.2">
      <c r="A635" s="163" t="s">
        <v>3030</v>
      </c>
      <c r="B635" s="94" t="s">
        <v>238</v>
      </c>
      <c r="C635" s="70" t="s">
        <v>79</v>
      </c>
      <c r="D635" s="71">
        <v>1183.92</v>
      </c>
      <c r="E635" s="71">
        <v>1049.83</v>
      </c>
      <c r="F635" s="71">
        <v>977.67</v>
      </c>
      <c r="G635" s="71">
        <v>928.21</v>
      </c>
      <c r="H635" s="71">
        <v>908.67</v>
      </c>
      <c r="I635" s="71">
        <v>1061.99</v>
      </c>
      <c r="J635" s="71">
        <v>1440.41</v>
      </c>
      <c r="K635" s="71">
        <v>1689.15</v>
      </c>
      <c r="L635" s="71">
        <v>1937.4</v>
      </c>
      <c r="M635" s="71">
        <v>1996.42</v>
      </c>
      <c r="N635" s="71">
        <v>2018.68</v>
      </c>
      <c r="O635" s="71">
        <v>2011.81</v>
      </c>
      <c r="P635" s="71">
        <v>1994.53</v>
      </c>
      <c r="Q635" s="71">
        <v>2014.91</v>
      </c>
      <c r="R635" s="71">
        <v>2019.07</v>
      </c>
      <c r="S635" s="71">
        <v>2041.97</v>
      </c>
      <c r="T635" s="71">
        <v>2031.21</v>
      </c>
      <c r="U635" s="71">
        <v>2014.12</v>
      </c>
      <c r="V635" s="71">
        <v>1999.21</v>
      </c>
      <c r="W635" s="71">
        <v>1977.6</v>
      </c>
      <c r="X635" s="71">
        <v>1969.23</v>
      </c>
      <c r="Y635" s="71">
        <v>1966.97</v>
      </c>
      <c r="Z635" s="71">
        <v>1824.39</v>
      </c>
      <c r="AA635" s="71">
        <v>1496.58</v>
      </c>
    </row>
    <row r="636" spans="1:27" ht="12.75" hidden="1" customHeight="1" outlineLevel="1" x14ac:dyDescent="0.2">
      <c r="A636" s="163" t="s">
        <v>3031</v>
      </c>
      <c r="B636" s="94" t="s">
        <v>90</v>
      </c>
      <c r="C636" s="70" t="s">
        <v>79</v>
      </c>
      <c r="D636" s="71">
        <f>$D$486</f>
        <v>434.18</v>
      </c>
      <c r="E636" s="71">
        <f t="shared" ref="E636:AA636" si="370">$D$486</f>
        <v>434.18</v>
      </c>
      <c r="F636" s="71">
        <f t="shared" si="370"/>
        <v>434.18</v>
      </c>
      <c r="G636" s="71">
        <f t="shared" si="370"/>
        <v>434.18</v>
      </c>
      <c r="H636" s="71">
        <f t="shared" si="370"/>
        <v>434.18</v>
      </c>
      <c r="I636" s="71">
        <f t="shared" si="370"/>
        <v>434.18</v>
      </c>
      <c r="J636" s="71">
        <f t="shared" si="370"/>
        <v>434.18</v>
      </c>
      <c r="K636" s="71">
        <f t="shared" si="370"/>
        <v>434.18</v>
      </c>
      <c r="L636" s="71">
        <f t="shared" si="370"/>
        <v>434.18</v>
      </c>
      <c r="M636" s="71">
        <f t="shared" si="370"/>
        <v>434.18</v>
      </c>
      <c r="N636" s="71">
        <f t="shared" si="370"/>
        <v>434.18</v>
      </c>
      <c r="O636" s="71">
        <f t="shared" si="370"/>
        <v>434.18</v>
      </c>
      <c r="P636" s="71">
        <f t="shared" si="370"/>
        <v>434.18</v>
      </c>
      <c r="Q636" s="71">
        <f t="shared" si="370"/>
        <v>434.18</v>
      </c>
      <c r="R636" s="71">
        <f t="shared" si="370"/>
        <v>434.18</v>
      </c>
      <c r="S636" s="71">
        <f t="shared" si="370"/>
        <v>434.18</v>
      </c>
      <c r="T636" s="71">
        <f t="shared" si="370"/>
        <v>434.18</v>
      </c>
      <c r="U636" s="71">
        <f t="shared" si="370"/>
        <v>434.18</v>
      </c>
      <c r="V636" s="71">
        <f t="shared" si="370"/>
        <v>434.18</v>
      </c>
      <c r="W636" s="71">
        <f t="shared" si="370"/>
        <v>434.18</v>
      </c>
      <c r="X636" s="71">
        <f t="shared" si="370"/>
        <v>434.18</v>
      </c>
      <c r="Y636" s="71">
        <f t="shared" si="370"/>
        <v>434.18</v>
      </c>
      <c r="Z636" s="71">
        <f t="shared" si="370"/>
        <v>434.18</v>
      </c>
      <c r="AA636" s="71">
        <f t="shared" si="370"/>
        <v>434.18</v>
      </c>
    </row>
    <row r="637" spans="1:27" ht="12.75" hidden="1" customHeight="1" outlineLevel="1" x14ac:dyDescent="0.2">
      <c r="A637" s="163" t="s">
        <v>3032</v>
      </c>
      <c r="B637" s="94" t="s">
        <v>83</v>
      </c>
      <c r="C637" s="70" t="s">
        <v>79</v>
      </c>
      <c r="D637" s="71">
        <v>4.95</v>
      </c>
      <c r="E637" s="71">
        <v>4.95</v>
      </c>
      <c r="F637" s="71">
        <v>4.95</v>
      </c>
      <c r="G637" s="71">
        <v>4.95</v>
      </c>
      <c r="H637" s="71">
        <v>4.95</v>
      </c>
      <c r="I637" s="71">
        <v>4.95</v>
      </c>
      <c r="J637" s="71">
        <v>4.95</v>
      </c>
      <c r="K637" s="71">
        <v>4.95</v>
      </c>
      <c r="L637" s="71">
        <v>4.95</v>
      </c>
      <c r="M637" s="71">
        <v>4.95</v>
      </c>
      <c r="N637" s="71">
        <v>4.95</v>
      </c>
      <c r="O637" s="71">
        <v>4.95</v>
      </c>
      <c r="P637" s="71">
        <v>4.95</v>
      </c>
      <c r="Q637" s="71">
        <v>4.95</v>
      </c>
      <c r="R637" s="71">
        <v>4.95</v>
      </c>
      <c r="S637" s="71">
        <v>4.95</v>
      </c>
      <c r="T637" s="71">
        <v>4.95</v>
      </c>
      <c r="U637" s="71">
        <v>4.95</v>
      </c>
      <c r="V637" s="71">
        <v>4.95</v>
      </c>
      <c r="W637" s="71">
        <v>4.95</v>
      </c>
      <c r="X637" s="71">
        <v>4.95</v>
      </c>
      <c r="Y637" s="71">
        <v>4.95</v>
      </c>
      <c r="Z637" s="71">
        <v>4.95</v>
      </c>
      <c r="AA637" s="71">
        <v>4.95</v>
      </c>
    </row>
    <row r="638" spans="1:27" ht="12.75" hidden="1" customHeight="1" outlineLevel="1" x14ac:dyDescent="0.2">
      <c r="A638" s="163" t="s">
        <v>3033</v>
      </c>
      <c r="B638" s="94" t="s">
        <v>81</v>
      </c>
      <c r="C638" s="70" t="s">
        <v>79</v>
      </c>
      <c r="D638" s="71">
        <f>$D$11</f>
        <v>110.23</v>
      </c>
      <c r="E638" s="71">
        <f t="shared" ref="E638:AA638" si="371">$D$11</f>
        <v>110.23</v>
      </c>
      <c r="F638" s="71">
        <f t="shared" si="371"/>
        <v>110.23</v>
      </c>
      <c r="G638" s="71">
        <f t="shared" si="371"/>
        <v>110.23</v>
      </c>
      <c r="H638" s="71">
        <f t="shared" si="371"/>
        <v>110.23</v>
      </c>
      <c r="I638" s="71">
        <f t="shared" si="371"/>
        <v>110.23</v>
      </c>
      <c r="J638" s="71">
        <f t="shared" si="371"/>
        <v>110.23</v>
      </c>
      <c r="K638" s="71">
        <f t="shared" si="371"/>
        <v>110.23</v>
      </c>
      <c r="L638" s="71">
        <f t="shared" si="371"/>
        <v>110.23</v>
      </c>
      <c r="M638" s="71">
        <f t="shared" si="371"/>
        <v>110.23</v>
      </c>
      <c r="N638" s="71">
        <f t="shared" si="371"/>
        <v>110.23</v>
      </c>
      <c r="O638" s="71">
        <f t="shared" si="371"/>
        <v>110.23</v>
      </c>
      <c r="P638" s="71">
        <f t="shared" si="371"/>
        <v>110.23</v>
      </c>
      <c r="Q638" s="71">
        <f t="shared" si="371"/>
        <v>110.23</v>
      </c>
      <c r="R638" s="71">
        <f t="shared" si="371"/>
        <v>110.23</v>
      </c>
      <c r="S638" s="71">
        <f t="shared" si="371"/>
        <v>110.23</v>
      </c>
      <c r="T638" s="71">
        <f t="shared" si="371"/>
        <v>110.23</v>
      </c>
      <c r="U638" s="71">
        <f t="shared" si="371"/>
        <v>110.23</v>
      </c>
      <c r="V638" s="71">
        <f t="shared" si="371"/>
        <v>110.23</v>
      </c>
      <c r="W638" s="71">
        <f t="shared" si="371"/>
        <v>110.23</v>
      </c>
      <c r="X638" s="71">
        <f t="shared" si="371"/>
        <v>110.23</v>
      </c>
      <c r="Y638" s="71">
        <f t="shared" si="371"/>
        <v>110.23</v>
      </c>
      <c r="Z638" s="71">
        <f t="shared" si="371"/>
        <v>110.23</v>
      </c>
      <c r="AA638" s="71">
        <f t="shared" si="371"/>
        <v>110.23</v>
      </c>
    </row>
    <row r="639" spans="1:27" collapsed="1" x14ac:dyDescent="0.2">
      <c r="B639" s="165" t="s">
        <v>392</v>
      </c>
    </row>
    <row r="640" spans="1:27" x14ac:dyDescent="0.2">
      <c r="B640" s="165" t="s">
        <v>392</v>
      </c>
    </row>
    <row r="641" spans="1:27" x14ac:dyDescent="0.2">
      <c r="A641" s="157" t="s">
        <v>2277</v>
      </c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9"/>
    </row>
    <row r="642" spans="1:27" ht="25.5" x14ac:dyDescent="0.2">
      <c r="A642" s="160" t="s">
        <v>64</v>
      </c>
      <c r="B642" s="161" t="s">
        <v>210</v>
      </c>
      <c r="C642" s="160" t="s">
        <v>211</v>
      </c>
      <c r="D642" s="161" t="s">
        <v>212</v>
      </c>
      <c r="E642" s="161" t="s">
        <v>213</v>
      </c>
      <c r="F642" s="161" t="s">
        <v>214</v>
      </c>
      <c r="G642" s="161" t="s">
        <v>215</v>
      </c>
      <c r="H642" s="161" t="s">
        <v>216</v>
      </c>
      <c r="I642" s="161" t="s">
        <v>217</v>
      </c>
      <c r="J642" s="161" t="s">
        <v>218</v>
      </c>
      <c r="K642" s="161" t="s">
        <v>219</v>
      </c>
      <c r="L642" s="161" t="s">
        <v>220</v>
      </c>
      <c r="M642" s="161" t="s">
        <v>221</v>
      </c>
      <c r="N642" s="161" t="s">
        <v>222</v>
      </c>
      <c r="O642" s="161" t="s">
        <v>223</v>
      </c>
      <c r="P642" s="161" t="s">
        <v>224</v>
      </c>
      <c r="Q642" s="161" t="s">
        <v>225</v>
      </c>
      <c r="R642" s="161" t="s">
        <v>226</v>
      </c>
      <c r="S642" s="161" t="s">
        <v>227</v>
      </c>
      <c r="T642" s="161" t="s">
        <v>228</v>
      </c>
      <c r="U642" s="161" t="s">
        <v>229</v>
      </c>
      <c r="V642" s="161" t="s">
        <v>230</v>
      </c>
      <c r="W642" s="161" t="s">
        <v>231</v>
      </c>
      <c r="X642" s="161" t="s">
        <v>232</v>
      </c>
      <c r="Y642" s="161" t="s">
        <v>233</v>
      </c>
      <c r="Z642" s="161" t="s">
        <v>234</v>
      </c>
      <c r="AA642" s="161" t="s">
        <v>235</v>
      </c>
    </row>
    <row r="643" spans="1:27" x14ac:dyDescent="0.2">
      <c r="A643" s="162" t="s">
        <v>3034</v>
      </c>
      <c r="B643" s="54" t="str">
        <f>"01"&amp;"."&amp;$B$801&amp;"."&amp;$B$802</f>
        <v>01.05.2023</v>
      </c>
      <c r="C643" s="134" t="s">
        <v>76</v>
      </c>
      <c r="D643" s="135">
        <f>ROUND((D644)/1000,5)</f>
        <v>0</v>
      </c>
      <c r="E643" s="135">
        <f t="shared" ref="E643:AA643" si="372">ROUND((E644)/1000,5)</f>
        <v>0</v>
      </c>
      <c r="F643" s="135">
        <f t="shared" si="372"/>
        <v>0</v>
      </c>
      <c r="G643" s="135">
        <f t="shared" si="372"/>
        <v>0</v>
      </c>
      <c r="H643" s="135">
        <f t="shared" si="372"/>
        <v>0</v>
      </c>
      <c r="I643" s="135">
        <f t="shared" si="372"/>
        <v>0</v>
      </c>
      <c r="J643" s="135">
        <f t="shared" si="372"/>
        <v>3.81E-3</v>
      </c>
      <c r="K643" s="135">
        <f t="shared" si="372"/>
        <v>0</v>
      </c>
      <c r="L643" s="135">
        <f t="shared" si="372"/>
        <v>0</v>
      </c>
      <c r="M643" s="135">
        <f t="shared" si="372"/>
        <v>0</v>
      </c>
      <c r="N643" s="135">
        <f t="shared" si="372"/>
        <v>0.13508000000000001</v>
      </c>
      <c r="O643" s="135">
        <f t="shared" si="372"/>
        <v>0.19864000000000001</v>
      </c>
      <c r="P643" s="135">
        <f t="shared" si="372"/>
        <v>0.23239000000000001</v>
      </c>
      <c r="Q643" s="135">
        <f t="shared" si="372"/>
        <v>0.25373000000000001</v>
      </c>
      <c r="R643" s="135">
        <f t="shared" si="372"/>
        <v>0.22881000000000001</v>
      </c>
      <c r="S643" s="135">
        <f t="shared" si="372"/>
        <v>0.13771</v>
      </c>
      <c r="T643" s="135">
        <f t="shared" si="372"/>
        <v>0.14909</v>
      </c>
      <c r="U643" s="135">
        <f t="shared" si="372"/>
        <v>0.15343999999999999</v>
      </c>
      <c r="V643" s="135">
        <f t="shared" si="372"/>
        <v>0.12703999999999999</v>
      </c>
      <c r="W643" s="135">
        <f t="shared" si="372"/>
        <v>0.14201</v>
      </c>
      <c r="X643" s="135">
        <f t="shared" si="372"/>
        <v>0.76212999999999997</v>
      </c>
      <c r="Y643" s="135">
        <f t="shared" si="372"/>
        <v>2.8570000000000002E-2</v>
      </c>
      <c r="Z643" s="135">
        <f t="shared" si="372"/>
        <v>8.4499999999999992E-3</v>
      </c>
      <c r="AA643" s="135">
        <f t="shared" si="372"/>
        <v>0</v>
      </c>
    </row>
    <row r="644" spans="1:27" ht="12.75" hidden="1" customHeight="1" outlineLevel="1" x14ac:dyDescent="0.2">
      <c r="A644" s="163" t="s">
        <v>3035</v>
      </c>
      <c r="B644" s="94" t="s">
        <v>238</v>
      </c>
      <c r="C644" s="70" t="s">
        <v>79</v>
      </c>
      <c r="D644" s="71">
        <v>0</v>
      </c>
      <c r="E644" s="71">
        <v>0</v>
      </c>
      <c r="F644" s="71">
        <v>0</v>
      </c>
      <c r="G644" s="71">
        <v>0</v>
      </c>
      <c r="H644" s="71">
        <v>0</v>
      </c>
      <c r="I644" s="71">
        <v>0</v>
      </c>
      <c r="J644" s="71">
        <v>3.81</v>
      </c>
      <c r="K644" s="71">
        <v>0</v>
      </c>
      <c r="L644" s="71">
        <v>0</v>
      </c>
      <c r="M644" s="71">
        <v>0</v>
      </c>
      <c r="N644" s="71">
        <v>135.08000000000001</v>
      </c>
      <c r="O644" s="71">
        <v>198.64</v>
      </c>
      <c r="P644" s="71">
        <v>232.39</v>
      </c>
      <c r="Q644" s="71">
        <v>253.73</v>
      </c>
      <c r="R644" s="71">
        <v>228.81</v>
      </c>
      <c r="S644" s="71">
        <v>137.71</v>
      </c>
      <c r="T644" s="71">
        <v>149.09</v>
      </c>
      <c r="U644" s="71">
        <v>153.44</v>
      </c>
      <c r="V644" s="71">
        <v>127.04</v>
      </c>
      <c r="W644" s="71">
        <v>142.01</v>
      </c>
      <c r="X644" s="71">
        <v>762.13</v>
      </c>
      <c r="Y644" s="71">
        <v>28.57</v>
      </c>
      <c r="Z644" s="71">
        <v>8.4499999999999993</v>
      </c>
      <c r="AA644" s="71">
        <v>0</v>
      </c>
    </row>
    <row r="645" spans="1:27" collapsed="1" x14ac:dyDescent="0.2">
      <c r="A645" s="162" t="s">
        <v>3036</v>
      </c>
      <c r="B645" s="54" t="str">
        <f>"02"&amp;"."&amp;$B$801&amp;"."&amp;$B$802</f>
        <v>02.05.2023</v>
      </c>
      <c r="C645" s="134" t="s">
        <v>76</v>
      </c>
      <c r="D645" s="135">
        <f>ROUND((D646)/1000,5)</f>
        <v>0</v>
      </c>
      <c r="E645" s="135">
        <f t="shared" ref="E645:AA645" si="373">ROUND((E646)/1000,5)</f>
        <v>0</v>
      </c>
      <c r="F645" s="135">
        <f t="shared" si="373"/>
        <v>0</v>
      </c>
      <c r="G645" s="135">
        <f t="shared" si="373"/>
        <v>1.5169999999999999E-2</v>
      </c>
      <c r="H645" s="135">
        <f t="shared" si="373"/>
        <v>5.919E-2</v>
      </c>
      <c r="I645" s="135">
        <f t="shared" si="373"/>
        <v>0.14868000000000001</v>
      </c>
      <c r="J645" s="135">
        <f t="shared" si="373"/>
        <v>0.15820000000000001</v>
      </c>
      <c r="K645" s="135">
        <f t="shared" si="373"/>
        <v>0.12325</v>
      </c>
      <c r="L645" s="135">
        <f t="shared" si="373"/>
        <v>0.13657</v>
      </c>
      <c r="M645" s="135">
        <f t="shared" si="373"/>
        <v>3.8699999999999998E-2</v>
      </c>
      <c r="N645" s="135">
        <f t="shared" si="373"/>
        <v>0</v>
      </c>
      <c r="O645" s="135">
        <f t="shared" si="373"/>
        <v>0</v>
      </c>
      <c r="P645" s="135">
        <f t="shared" si="373"/>
        <v>0</v>
      </c>
      <c r="Q645" s="135">
        <f t="shared" si="373"/>
        <v>0</v>
      </c>
      <c r="R645" s="135">
        <f t="shared" si="373"/>
        <v>0</v>
      </c>
      <c r="S645" s="135">
        <f t="shared" si="373"/>
        <v>0</v>
      </c>
      <c r="T645" s="135">
        <f t="shared" si="373"/>
        <v>0</v>
      </c>
      <c r="U645" s="135">
        <f t="shared" si="373"/>
        <v>0</v>
      </c>
      <c r="V645" s="135">
        <f t="shared" si="373"/>
        <v>0</v>
      </c>
      <c r="W645" s="135">
        <f t="shared" si="373"/>
        <v>1.9279999999999999E-2</v>
      </c>
      <c r="X645" s="135">
        <f t="shared" si="373"/>
        <v>5.4039999999999998E-2</v>
      </c>
      <c r="Y645" s="135">
        <f t="shared" si="373"/>
        <v>0</v>
      </c>
      <c r="Z645" s="135">
        <f t="shared" si="373"/>
        <v>0</v>
      </c>
      <c r="AA645" s="135">
        <f t="shared" si="373"/>
        <v>0</v>
      </c>
    </row>
    <row r="646" spans="1:27" ht="12.75" hidden="1" customHeight="1" outlineLevel="1" x14ac:dyDescent="0.2">
      <c r="A646" s="163" t="s">
        <v>3037</v>
      </c>
      <c r="B646" s="94" t="s">
        <v>238</v>
      </c>
      <c r="C646" s="70" t="s">
        <v>79</v>
      </c>
      <c r="D646" s="71">
        <v>0</v>
      </c>
      <c r="E646" s="71">
        <v>0</v>
      </c>
      <c r="F646" s="71">
        <v>0</v>
      </c>
      <c r="G646" s="71">
        <v>15.17</v>
      </c>
      <c r="H646" s="71">
        <v>59.19</v>
      </c>
      <c r="I646" s="71">
        <v>148.68</v>
      </c>
      <c r="J646" s="71">
        <v>158.19999999999999</v>
      </c>
      <c r="K646" s="71">
        <v>123.25</v>
      </c>
      <c r="L646" s="71">
        <v>136.57</v>
      </c>
      <c r="M646" s="71">
        <v>38.700000000000003</v>
      </c>
      <c r="N646" s="71">
        <v>0</v>
      </c>
      <c r="O646" s="71">
        <v>0</v>
      </c>
      <c r="P646" s="71">
        <v>0</v>
      </c>
      <c r="Q646" s="71">
        <v>0</v>
      </c>
      <c r="R646" s="71">
        <v>0</v>
      </c>
      <c r="S646" s="71">
        <v>0</v>
      </c>
      <c r="T646" s="71">
        <v>0</v>
      </c>
      <c r="U646" s="71">
        <v>0</v>
      </c>
      <c r="V646" s="71">
        <v>0</v>
      </c>
      <c r="W646" s="71">
        <v>19.28</v>
      </c>
      <c r="X646" s="71">
        <v>54.04</v>
      </c>
      <c r="Y646" s="71">
        <v>0</v>
      </c>
      <c r="Z646" s="71">
        <v>0</v>
      </c>
      <c r="AA646" s="71">
        <v>0</v>
      </c>
    </row>
    <row r="647" spans="1:27" collapsed="1" x14ac:dyDescent="0.2">
      <c r="A647" s="162" t="s">
        <v>3038</v>
      </c>
      <c r="B647" s="54" t="str">
        <f>"03"&amp;"."&amp;$B$801&amp;"."&amp;$B$802</f>
        <v>03.05.2023</v>
      </c>
      <c r="C647" s="134" t="s">
        <v>76</v>
      </c>
      <c r="D647" s="135">
        <f>ROUND((D648)/1000,5)</f>
        <v>0</v>
      </c>
      <c r="E647" s="135">
        <f t="shared" ref="E647:AA647" si="374">ROUND((E648)/1000,5)</f>
        <v>0</v>
      </c>
      <c r="F647" s="135">
        <f t="shared" si="374"/>
        <v>0</v>
      </c>
      <c r="G647" s="135">
        <f t="shared" si="374"/>
        <v>1.2789999999999999E-2</v>
      </c>
      <c r="H647" s="135">
        <f t="shared" si="374"/>
        <v>2.2699999999999999E-3</v>
      </c>
      <c r="I647" s="135">
        <f t="shared" si="374"/>
        <v>0.15132000000000001</v>
      </c>
      <c r="J647" s="135">
        <f t="shared" si="374"/>
        <v>0.23291999999999999</v>
      </c>
      <c r="K647" s="135">
        <f t="shared" si="374"/>
        <v>0.22166</v>
      </c>
      <c r="L647" s="135">
        <f t="shared" si="374"/>
        <v>0.15803</v>
      </c>
      <c r="M647" s="135">
        <f t="shared" si="374"/>
        <v>9.2689999999999995E-2</v>
      </c>
      <c r="N647" s="135">
        <f t="shared" si="374"/>
        <v>1.2199999999999999E-3</v>
      </c>
      <c r="O647" s="135">
        <f t="shared" si="374"/>
        <v>8.5000000000000006E-3</v>
      </c>
      <c r="P647" s="135">
        <f t="shared" si="374"/>
        <v>4.718E-2</v>
      </c>
      <c r="Q647" s="135">
        <f t="shared" si="374"/>
        <v>2.6290000000000001E-2</v>
      </c>
      <c r="R647" s="135">
        <f t="shared" si="374"/>
        <v>2.5069999999999999E-2</v>
      </c>
      <c r="S647" s="135">
        <f t="shared" si="374"/>
        <v>3.4399999999999999E-3</v>
      </c>
      <c r="T647" s="135">
        <f t="shared" si="374"/>
        <v>5.4200000000000003E-3</v>
      </c>
      <c r="U647" s="135">
        <f t="shared" si="374"/>
        <v>1.6820000000000002E-2</v>
      </c>
      <c r="V647" s="135">
        <f t="shared" si="374"/>
        <v>3.474E-2</v>
      </c>
      <c r="W647" s="135">
        <f t="shared" si="374"/>
        <v>3.397E-2</v>
      </c>
      <c r="X647" s="135">
        <f t="shared" si="374"/>
        <v>3.8879999999999998E-2</v>
      </c>
      <c r="Y647" s="135">
        <f t="shared" si="374"/>
        <v>8.9999999999999998E-4</v>
      </c>
      <c r="Z647" s="135">
        <f t="shared" si="374"/>
        <v>0</v>
      </c>
      <c r="AA647" s="135">
        <f t="shared" si="374"/>
        <v>0</v>
      </c>
    </row>
    <row r="648" spans="1:27" ht="12.75" hidden="1" customHeight="1" outlineLevel="1" x14ac:dyDescent="0.2">
      <c r="A648" s="163" t="s">
        <v>3039</v>
      </c>
      <c r="B648" s="94" t="s">
        <v>238</v>
      </c>
      <c r="C648" s="70" t="s">
        <v>79</v>
      </c>
      <c r="D648" s="71">
        <v>0</v>
      </c>
      <c r="E648" s="71">
        <v>0</v>
      </c>
      <c r="F648" s="71">
        <v>0</v>
      </c>
      <c r="G648" s="71">
        <v>12.79</v>
      </c>
      <c r="H648" s="71">
        <v>2.27</v>
      </c>
      <c r="I648" s="71">
        <v>151.32</v>
      </c>
      <c r="J648" s="71">
        <v>232.92</v>
      </c>
      <c r="K648" s="71">
        <v>221.66</v>
      </c>
      <c r="L648" s="71">
        <v>158.03</v>
      </c>
      <c r="M648" s="71">
        <v>92.69</v>
      </c>
      <c r="N648" s="71">
        <v>1.22</v>
      </c>
      <c r="O648" s="71">
        <v>8.5</v>
      </c>
      <c r="P648" s="71">
        <v>47.18</v>
      </c>
      <c r="Q648" s="71">
        <v>26.29</v>
      </c>
      <c r="R648" s="71">
        <v>25.07</v>
      </c>
      <c r="S648" s="71">
        <v>3.44</v>
      </c>
      <c r="T648" s="71">
        <v>5.42</v>
      </c>
      <c r="U648" s="71">
        <v>16.82</v>
      </c>
      <c r="V648" s="71">
        <v>34.74</v>
      </c>
      <c r="W648" s="71">
        <v>33.97</v>
      </c>
      <c r="X648" s="71">
        <v>38.880000000000003</v>
      </c>
      <c r="Y648" s="71">
        <v>0.9</v>
      </c>
      <c r="Z648" s="71">
        <v>0</v>
      </c>
      <c r="AA648" s="71">
        <v>0</v>
      </c>
    </row>
    <row r="649" spans="1:27" collapsed="1" x14ac:dyDescent="0.2">
      <c r="A649" s="162" t="s">
        <v>3040</v>
      </c>
      <c r="B649" s="54" t="str">
        <f>"04"&amp;"."&amp;$B$801&amp;"."&amp;$B$802</f>
        <v>04.05.2023</v>
      </c>
      <c r="C649" s="134" t="s">
        <v>76</v>
      </c>
      <c r="D649" s="135">
        <f>ROUND((D650)/1000,5)</f>
        <v>0</v>
      </c>
      <c r="E649" s="135">
        <f t="shared" ref="E649:AA649" si="375">ROUND((E650)/1000,5)</f>
        <v>0</v>
      </c>
      <c r="F649" s="135">
        <f t="shared" si="375"/>
        <v>1.8839999999999999E-2</v>
      </c>
      <c r="G649" s="135">
        <f t="shared" si="375"/>
        <v>8.4720000000000004E-2</v>
      </c>
      <c r="H649" s="135">
        <f t="shared" si="375"/>
        <v>3.1060000000000001E-2</v>
      </c>
      <c r="I649" s="135">
        <f t="shared" si="375"/>
        <v>0.15018999999999999</v>
      </c>
      <c r="J649" s="135">
        <f t="shared" si="375"/>
        <v>0.16655</v>
      </c>
      <c r="K649" s="135">
        <f t="shared" si="375"/>
        <v>5.9979999999999999E-2</v>
      </c>
      <c r="L649" s="135">
        <f t="shared" si="375"/>
        <v>9.4729999999999995E-2</v>
      </c>
      <c r="M649" s="135">
        <f t="shared" si="375"/>
        <v>1.8699999999999999E-3</v>
      </c>
      <c r="N649" s="135">
        <f t="shared" si="375"/>
        <v>0</v>
      </c>
      <c r="O649" s="135">
        <f t="shared" si="375"/>
        <v>0</v>
      </c>
      <c r="P649" s="135">
        <f t="shared" si="375"/>
        <v>0</v>
      </c>
      <c r="Q649" s="135">
        <f t="shared" si="375"/>
        <v>0</v>
      </c>
      <c r="R649" s="135">
        <f t="shared" si="375"/>
        <v>0</v>
      </c>
      <c r="S649" s="135">
        <f t="shared" si="375"/>
        <v>0</v>
      </c>
      <c r="T649" s="135">
        <f t="shared" si="375"/>
        <v>0</v>
      </c>
      <c r="U649" s="135">
        <f t="shared" si="375"/>
        <v>0</v>
      </c>
      <c r="V649" s="135">
        <f t="shared" si="375"/>
        <v>0</v>
      </c>
      <c r="W649" s="135">
        <f t="shared" si="375"/>
        <v>3.6560000000000002E-2</v>
      </c>
      <c r="X649" s="135">
        <f t="shared" si="375"/>
        <v>0.28555000000000003</v>
      </c>
      <c r="Y649" s="135">
        <f t="shared" si="375"/>
        <v>3.4099999999999998E-3</v>
      </c>
      <c r="Z649" s="135">
        <f t="shared" si="375"/>
        <v>0</v>
      </c>
      <c r="AA649" s="135">
        <f t="shared" si="375"/>
        <v>0</v>
      </c>
    </row>
    <row r="650" spans="1:27" ht="12.75" hidden="1" customHeight="1" outlineLevel="1" x14ac:dyDescent="0.2">
      <c r="A650" s="163" t="s">
        <v>3041</v>
      </c>
      <c r="B650" s="94" t="s">
        <v>238</v>
      </c>
      <c r="C650" s="70" t="s">
        <v>79</v>
      </c>
      <c r="D650" s="71">
        <v>0</v>
      </c>
      <c r="E650" s="71">
        <v>0</v>
      </c>
      <c r="F650" s="71">
        <v>18.84</v>
      </c>
      <c r="G650" s="71">
        <v>84.72</v>
      </c>
      <c r="H650" s="71">
        <v>31.06</v>
      </c>
      <c r="I650" s="71">
        <v>150.19</v>
      </c>
      <c r="J650" s="71">
        <v>166.55</v>
      </c>
      <c r="K650" s="71">
        <v>59.98</v>
      </c>
      <c r="L650" s="71">
        <v>94.73</v>
      </c>
      <c r="M650" s="71">
        <v>1.87</v>
      </c>
      <c r="N650" s="71">
        <v>0</v>
      </c>
      <c r="O650" s="71">
        <v>0</v>
      </c>
      <c r="P650" s="71">
        <v>0</v>
      </c>
      <c r="Q650" s="71">
        <v>0</v>
      </c>
      <c r="R650" s="71">
        <v>0</v>
      </c>
      <c r="S650" s="71">
        <v>0</v>
      </c>
      <c r="T650" s="71">
        <v>0</v>
      </c>
      <c r="U650" s="71">
        <v>0</v>
      </c>
      <c r="V650" s="71">
        <v>0</v>
      </c>
      <c r="W650" s="71">
        <v>36.56</v>
      </c>
      <c r="X650" s="71">
        <v>285.55</v>
      </c>
      <c r="Y650" s="71">
        <v>3.41</v>
      </c>
      <c r="Z650" s="71">
        <v>0</v>
      </c>
      <c r="AA650" s="71">
        <v>0</v>
      </c>
    </row>
    <row r="651" spans="1:27" collapsed="1" x14ac:dyDescent="0.2">
      <c r="A651" s="162" t="s">
        <v>3042</v>
      </c>
      <c r="B651" s="54" t="str">
        <f>"05"&amp;"."&amp;$B$801&amp;"."&amp;$B$802</f>
        <v>05.05.2023</v>
      </c>
      <c r="C651" s="134" t="s">
        <v>76</v>
      </c>
      <c r="D651" s="135">
        <f>ROUND((D652)/1000,5)</f>
        <v>0</v>
      </c>
      <c r="E651" s="135">
        <f t="shared" ref="E651:AA651" si="376">ROUND((E652)/1000,5)</f>
        <v>0</v>
      </c>
      <c r="F651" s="135">
        <f t="shared" si="376"/>
        <v>0</v>
      </c>
      <c r="G651" s="135">
        <f t="shared" si="376"/>
        <v>5.3080000000000002E-2</v>
      </c>
      <c r="H651" s="135">
        <f t="shared" si="376"/>
        <v>3.7690000000000001E-2</v>
      </c>
      <c r="I651" s="135">
        <f t="shared" si="376"/>
        <v>0.11622</v>
      </c>
      <c r="J651" s="135">
        <f t="shared" si="376"/>
        <v>0.23172000000000001</v>
      </c>
      <c r="K651" s="135">
        <f t="shared" si="376"/>
        <v>0.16975000000000001</v>
      </c>
      <c r="L651" s="135">
        <f t="shared" si="376"/>
        <v>6.0109999999999997E-2</v>
      </c>
      <c r="M651" s="135">
        <f t="shared" si="376"/>
        <v>2.4070000000000001E-2</v>
      </c>
      <c r="N651" s="135">
        <f t="shared" si="376"/>
        <v>1.09E-3</v>
      </c>
      <c r="O651" s="135">
        <f t="shared" si="376"/>
        <v>0</v>
      </c>
      <c r="P651" s="135">
        <f t="shared" si="376"/>
        <v>2.2009999999999998E-2</v>
      </c>
      <c r="Q651" s="135">
        <f t="shared" si="376"/>
        <v>5.1110000000000003E-2</v>
      </c>
      <c r="R651" s="135">
        <f t="shared" si="376"/>
        <v>6.4000000000000001E-2</v>
      </c>
      <c r="S651" s="135">
        <f t="shared" si="376"/>
        <v>7.1069999999999994E-2</v>
      </c>
      <c r="T651" s="135">
        <f t="shared" si="376"/>
        <v>2.5100000000000001E-2</v>
      </c>
      <c r="U651" s="135">
        <f t="shared" si="376"/>
        <v>5.9330000000000001E-2</v>
      </c>
      <c r="V651" s="135">
        <f t="shared" si="376"/>
        <v>9.3820000000000001E-2</v>
      </c>
      <c r="W651" s="135">
        <f t="shared" si="376"/>
        <v>6.3339999999999994E-2</v>
      </c>
      <c r="X651" s="135">
        <f t="shared" si="376"/>
        <v>3.288E-2</v>
      </c>
      <c r="Y651" s="135">
        <f t="shared" si="376"/>
        <v>0</v>
      </c>
      <c r="Z651" s="135">
        <f t="shared" si="376"/>
        <v>0</v>
      </c>
      <c r="AA651" s="135">
        <f t="shared" si="376"/>
        <v>0</v>
      </c>
    </row>
    <row r="652" spans="1:27" ht="12.75" hidden="1" customHeight="1" outlineLevel="1" x14ac:dyDescent="0.2">
      <c r="A652" s="163" t="s">
        <v>3043</v>
      </c>
      <c r="B652" s="94" t="s">
        <v>238</v>
      </c>
      <c r="C652" s="70" t="s">
        <v>79</v>
      </c>
      <c r="D652" s="71">
        <v>0</v>
      </c>
      <c r="E652" s="71">
        <v>0</v>
      </c>
      <c r="F652" s="71">
        <v>0</v>
      </c>
      <c r="G652" s="71">
        <v>53.08</v>
      </c>
      <c r="H652" s="71">
        <v>37.69</v>
      </c>
      <c r="I652" s="71">
        <v>116.22</v>
      </c>
      <c r="J652" s="71">
        <v>231.72</v>
      </c>
      <c r="K652" s="71">
        <v>169.75</v>
      </c>
      <c r="L652" s="71">
        <v>60.11</v>
      </c>
      <c r="M652" s="71">
        <v>24.07</v>
      </c>
      <c r="N652" s="71">
        <v>1.0900000000000001</v>
      </c>
      <c r="O652" s="71">
        <v>0</v>
      </c>
      <c r="P652" s="71">
        <v>22.01</v>
      </c>
      <c r="Q652" s="71">
        <v>51.11</v>
      </c>
      <c r="R652" s="71">
        <v>64</v>
      </c>
      <c r="S652" s="71">
        <v>71.069999999999993</v>
      </c>
      <c r="T652" s="71">
        <v>25.1</v>
      </c>
      <c r="U652" s="71">
        <v>59.33</v>
      </c>
      <c r="V652" s="71">
        <v>93.82</v>
      </c>
      <c r="W652" s="71">
        <v>63.34</v>
      </c>
      <c r="X652" s="71">
        <v>32.880000000000003</v>
      </c>
      <c r="Y652" s="71">
        <v>0</v>
      </c>
      <c r="Z652" s="71">
        <v>0</v>
      </c>
      <c r="AA652" s="71">
        <v>0</v>
      </c>
    </row>
    <row r="653" spans="1:27" collapsed="1" x14ac:dyDescent="0.2">
      <c r="A653" s="162" t="s">
        <v>3044</v>
      </c>
      <c r="B653" s="54" t="str">
        <f>"06"&amp;"."&amp;$B$801&amp;"."&amp;$B$802</f>
        <v>06.05.2023</v>
      </c>
      <c r="C653" s="134" t="s">
        <v>76</v>
      </c>
      <c r="D653" s="135">
        <f>ROUND((D654)/1000,5)</f>
        <v>0</v>
      </c>
      <c r="E653" s="135">
        <f t="shared" ref="E653:AA653" si="377">ROUND((E654)/1000,5)</f>
        <v>5.96E-3</v>
      </c>
      <c r="F653" s="135">
        <f t="shared" si="377"/>
        <v>9.8350000000000007E-2</v>
      </c>
      <c r="G653" s="135">
        <f t="shared" si="377"/>
        <v>0.19624</v>
      </c>
      <c r="H653" s="135">
        <f t="shared" si="377"/>
        <v>0.17496999999999999</v>
      </c>
      <c r="I653" s="135">
        <f t="shared" si="377"/>
        <v>0.17737</v>
      </c>
      <c r="J653" s="135">
        <f t="shared" si="377"/>
        <v>0.17341000000000001</v>
      </c>
      <c r="K653" s="135">
        <f t="shared" si="377"/>
        <v>0.22588</v>
      </c>
      <c r="L653" s="135">
        <f t="shared" si="377"/>
        <v>0.24023</v>
      </c>
      <c r="M653" s="135">
        <f t="shared" si="377"/>
        <v>0.20691999999999999</v>
      </c>
      <c r="N653" s="135">
        <f t="shared" si="377"/>
        <v>0.14280000000000001</v>
      </c>
      <c r="O653" s="135">
        <f t="shared" si="377"/>
        <v>0.16841</v>
      </c>
      <c r="P653" s="135">
        <f t="shared" si="377"/>
        <v>0.20791999999999999</v>
      </c>
      <c r="Q653" s="135">
        <f t="shared" si="377"/>
        <v>0.22419</v>
      </c>
      <c r="R653" s="135">
        <f t="shared" si="377"/>
        <v>0.16577</v>
      </c>
      <c r="S653" s="135">
        <f t="shared" si="377"/>
        <v>0.15952</v>
      </c>
      <c r="T653" s="135">
        <f t="shared" si="377"/>
        <v>0.14443</v>
      </c>
      <c r="U653" s="135">
        <f t="shared" si="377"/>
        <v>0.11259</v>
      </c>
      <c r="V653" s="135">
        <f t="shared" si="377"/>
        <v>0.18867</v>
      </c>
      <c r="W653" s="135">
        <f t="shared" si="377"/>
        <v>0.23022000000000001</v>
      </c>
      <c r="X653" s="135">
        <f t="shared" si="377"/>
        <v>0.14113999999999999</v>
      </c>
      <c r="Y653" s="135">
        <f t="shared" si="377"/>
        <v>1.5980000000000001E-2</v>
      </c>
      <c r="Z653" s="135">
        <f t="shared" si="377"/>
        <v>6.8190000000000001E-2</v>
      </c>
      <c r="AA653" s="135">
        <f t="shared" si="377"/>
        <v>2.402E-2</v>
      </c>
    </row>
    <row r="654" spans="1:27" ht="12.75" hidden="1" customHeight="1" outlineLevel="1" x14ac:dyDescent="0.2">
      <c r="A654" s="163" t="s">
        <v>3045</v>
      </c>
      <c r="B654" s="94" t="s">
        <v>238</v>
      </c>
      <c r="C654" s="70" t="s">
        <v>79</v>
      </c>
      <c r="D654" s="71">
        <v>0</v>
      </c>
      <c r="E654" s="71">
        <v>5.96</v>
      </c>
      <c r="F654" s="71">
        <v>98.35</v>
      </c>
      <c r="G654" s="71">
        <v>196.24</v>
      </c>
      <c r="H654" s="71">
        <v>174.97</v>
      </c>
      <c r="I654" s="71">
        <v>177.37</v>
      </c>
      <c r="J654" s="71">
        <v>173.41</v>
      </c>
      <c r="K654" s="71">
        <v>225.88</v>
      </c>
      <c r="L654" s="71">
        <v>240.23</v>
      </c>
      <c r="M654" s="71">
        <v>206.92</v>
      </c>
      <c r="N654" s="71">
        <v>142.80000000000001</v>
      </c>
      <c r="O654" s="71">
        <v>168.41</v>
      </c>
      <c r="P654" s="71">
        <v>207.92</v>
      </c>
      <c r="Q654" s="71">
        <v>224.19</v>
      </c>
      <c r="R654" s="71">
        <v>165.77</v>
      </c>
      <c r="S654" s="71">
        <v>159.52000000000001</v>
      </c>
      <c r="T654" s="71">
        <v>144.43</v>
      </c>
      <c r="U654" s="71">
        <v>112.59</v>
      </c>
      <c r="V654" s="71">
        <v>188.67</v>
      </c>
      <c r="W654" s="71">
        <v>230.22</v>
      </c>
      <c r="X654" s="71">
        <v>141.13999999999999</v>
      </c>
      <c r="Y654" s="71">
        <v>15.98</v>
      </c>
      <c r="Z654" s="71">
        <v>68.19</v>
      </c>
      <c r="AA654" s="71">
        <v>24.02</v>
      </c>
    </row>
    <row r="655" spans="1:27" collapsed="1" x14ac:dyDescent="0.2">
      <c r="A655" s="162" t="s">
        <v>3046</v>
      </c>
      <c r="B655" s="54" t="str">
        <f>"07"&amp;"."&amp;$B$801&amp;"."&amp;$B$802</f>
        <v>07.05.2023</v>
      </c>
      <c r="C655" s="134" t="s">
        <v>76</v>
      </c>
      <c r="D655" s="135">
        <f>ROUND((D656)/1000,5)</f>
        <v>0</v>
      </c>
      <c r="E655" s="135">
        <f t="shared" ref="E655:AA655" si="378">ROUND((E656)/1000,5)</f>
        <v>4.6300000000000001E-2</v>
      </c>
      <c r="F655" s="135">
        <f t="shared" si="378"/>
        <v>0.2576</v>
      </c>
      <c r="G655" s="135">
        <f t="shared" si="378"/>
        <v>0.29103000000000001</v>
      </c>
      <c r="H655" s="135">
        <f t="shared" si="378"/>
        <v>0.22448000000000001</v>
      </c>
      <c r="I655" s="135">
        <f t="shared" si="378"/>
        <v>0.47538999999999998</v>
      </c>
      <c r="J655" s="135">
        <f t="shared" si="378"/>
        <v>0.29992000000000002</v>
      </c>
      <c r="K655" s="135">
        <f t="shared" si="378"/>
        <v>0.30363000000000001</v>
      </c>
      <c r="L655" s="135">
        <f t="shared" si="378"/>
        <v>0.23855000000000001</v>
      </c>
      <c r="M655" s="135">
        <f t="shared" si="378"/>
        <v>0.24937999999999999</v>
      </c>
      <c r="N655" s="135">
        <f t="shared" si="378"/>
        <v>0.21987999999999999</v>
      </c>
      <c r="O655" s="135">
        <f t="shared" si="378"/>
        <v>0.34055999999999997</v>
      </c>
      <c r="P655" s="135">
        <f t="shared" si="378"/>
        <v>0.23397999999999999</v>
      </c>
      <c r="Q655" s="135">
        <f t="shared" si="378"/>
        <v>0.33779999999999999</v>
      </c>
      <c r="R655" s="135">
        <f t="shared" si="378"/>
        <v>0.23941000000000001</v>
      </c>
      <c r="S655" s="135">
        <f t="shared" si="378"/>
        <v>0.23397000000000001</v>
      </c>
      <c r="T655" s="135">
        <f t="shared" si="378"/>
        <v>0.15948000000000001</v>
      </c>
      <c r="U655" s="135">
        <f t="shared" si="378"/>
        <v>0.26479999999999998</v>
      </c>
      <c r="V655" s="135">
        <f t="shared" si="378"/>
        <v>0.18568000000000001</v>
      </c>
      <c r="W655" s="135">
        <f t="shared" si="378"/>
        <v>0.30558000000000002</v>
      </c>
      <c r="X655" s="135">
        <f t="shared" si="378"/>
        <v>0.38038</v>
      </c>
      <c r="Y655" s="135">
        <f t="shared" si="378"/>
        <v>9.0190000000000006E-2</v>
      </c>
      <c r="Z655" s="135">
        <f t="shared" si="378"/>
        <v>0</v>
      </c>
      <c r="AA655" s="135">
        <f t="shared" si="378"/>
        <v>0.20277000000000001</v>
      </c>
    </row>
    <row r="656" spans="1:27" ht="12.75" hidden="1" customHeight="1" outlineLevel="1" x14ac:dyDescent="0.2">
      <c r="A656" s="163" t="s">
        <v>3047</v>
      </c>
      <c r="B656" s="94" t="s">
        <v>238</v>
      </c>
      <c r="C656" s="70" t="s">
        <v>79</v>
      </c>
      <c r="D656" s="71">
        <v>0</v>
      </c>
      <c r="E656" s="71">
        <v>46.3</v>
      </c>
      <c r="F656" s="71">
        <v>257.60000000000002</v>
      </c>
      <c r="G656" s="71">
        <v>291.02999999999997</v>
      </c>
      <c r="H656" s="71">
        <v>224.48</v>
      </c>
      <c r="I656" s="71">
        <v>475.39</v>
      </c>
      <c r="J656" s="71">
        <v>299.92</v>
      </c>
      <c r="K656" s="71">
        <v>303.63</v>
      </c>
      <c r="L656" s="71">
        <v>238.55</v>
      </c>
      <c r="M656" s="71">
        <v>249.38</v>
      </c>
      <c r="N656" s="71">
        <v>219.88</v>
      </c>
      <c r="O656" s="71">
        <v>340.56</v>
      </c>
      <c r="P656" s="71">
        <v>233.98</v>
      </c>
      <c r="Q656" s="71">
        <v>337.8</v>
      </c>
      <c r="R656" s="71">
        <v>239.41</v>
      </c>
      <c r="S656" s="71">
        <v>233.97</v>
      </c>
      <c r="T656" s="71">
        <v>159.47999999999999</v>
      </c>
      <c r="U656" s="71">
        <v>264.8</v>
      </c>
      <c r="V656" s="71">
        <v>185.68</v>
      </c>
      <c r="W656" s="71">
        <v>305.58</v>
      </c>
      <c r="X656" s="71">
        <v>380.38</v>
      </c>
      <c r="Y656" s="71">
        <v>90.19</v>
      </c>
      <c r="Z656" s="71">
        <v>0</v>
      </c>
      <c r="AA656" s="71">
        <v>202.77</v>
      </c>
    </row>
    <row r="657" spans="1:27" collapsed="1" x14ac:dyDescent="0.2">
      <c r="A657" s="162" t="s">
        <v>3048</v>
      </c>
      <c r="B657" s="54" t="str">
        <f>"08"&amp;"."&amp;$B$801&amp;"."&amp;$B$802</f>
        <v>08.05.2023</v>
      </c>
      <c r="C657" s="134" t="s">
        <v>76</v>
      </c>
      <c r="D657" s="135">
        <f>ROUND((D658)/1000,5)</f>
        <v>4.8619999999999997E-2</v>
      </c>
      <c r="E657" s="135">
        <f t="shared" ref="E657:AA657" si="379">ROUND((E658)/1000,5)</f>
        <v>0.21426999999999999</v>
      </c>
      <c r="F657" s="135">
        <f t="shared" si="379"/>
        <v>0.31269000000000002</v>
      </c>
      <c r="G657" s="135">
        <f t="shared" si="379"/>
        <v>0.29282999999999998</v>
      </c>
      <c r="H657" s="135">
        <f t="shared" si="379"/>
        <v>0.29820000000000002</v>
      </c>
      <c r="I657" s="135">
        <f t="shared" si="379"/>
        <v>0.35959000000000002</v>
      </c>
      <c r="J657" s="135">
        <f t="shared" si="379"/>
        <v>0.33229999999999998</v>
      </c>
      <c r="K657" s="135">
        <f t="shared" si="379"/>
        <v>0.26723000000000002</v>
      </c>
      <c r="L657" s="135">
        <f t="shared" si="379"/>
        <v>0.27699000000000001</v>
      </c>
      <c r="M657" s="135">
        <f t="shared" si="379"/>
        <v>0.15029000000000001</v>
      </c>
      <c r="N657" s="135">
        <f t="shared" si="379"/>
        <v>9.6189999999999998E-2</v>
      </c>
      <c r="O657" s="135">
        <f t="shared" si="379"/>
        <v>0.18869</v>
      </c>
      <c r="P657" s="135">
        <f t="shared" si="379"/>
        <v>0.11656999999999999</v>
      </c>
      <c r="Q657" s="135">
        <f t="shared" si="379"/>
        <v>8.9370000000000005E-2</v>
      </c>
      <c r="R657" s="135">
        <f t="shared" si="379"/>
        <v>8.4449999999999997E-2</v>
      </c>
      <c r="S657" s="135">
        <f t="shared" si="379"/>
        <v>6.6839999999999997E-2</v>
      </c>
      <c r="T657" s="135">
        <f t="shared" si="379"/>
        <v>3.0130000000000001E-2</v>
      </c>
      <c r="U657" s="135">
        <f t="shared" si="379"/>
        <v>3.2469999999999999E-2</v>
      </c>
      <c r="V657" s="135">
        <f t="shared" si="379"/>
        <v>2.3820000000000001E-2</v>
      </c>
      <c r="W657" s="135">
        <f t="shared" si="379"/>
        <v>6.6040000000000001E-2</v>
      </c>
      <c r="X657" s="135">
        <f t="shared" si="379"/>
        <v>0.19184999999999999</v>
      </c>
      <c r="Y657" s="135">
        <f t="shared" si="379"/>
        <v>1.797E-2</v>
      </c>
      <c r="Z657" s="135">
        <f t="shared" si="379"/>
        <v>3.8519999999999999E-2</v>
      </c>
      <c r="AA657" s="135">
        <f t="shared" si="379"/>
        <v>1.83E-3</v>
      </c>
    </row>
    <row r="658" spans="1:27" ht="12.75" hidden="1" customHeight="1" outlineLevel="1" x14ac:dyDescent="0.2">
      <c r="A658" s="163" t="s">
        <v>3049</v>
      </c>
      <c r="B658" s="94" t="s">
        <v>238</v>
      </c>
      <c r="C658" s="70" t="s">
        <v>79</v>
      </c>
      <c r="D658" s="71">
        <v>48.62</v>
      </c>
      <c r="E658" s="71">
        <v>214.27</v>
      </c>
      <c r="F658" s="71">
        <v>312.69</v>
      </c>
      <c r="G658" s="71">
        <v>292.83</v>
      </c>
      <c r="H658" s="71">
        <v>298.2</v>
      </c>
      <c r="I658" s="71">
        <v>359.59</v>
      </c>
      <c r="J658" s="71">
        <v>332.3</v>
      </c>
      <c r="K658" s="71">
        <v>267.23</v>
      </c>
      <c r="L658" s="71">
        <v>276.99</v>
      </c>
      <c r="M658" s="71">
        <v>150.29</v>
      </c>
      <c r="N658" s="71">
        <v>96.19</v>
      </c>
      <c r="O658" s="71">
        <v>188.69</v>
      </c>
      <c r="P658" s="71">
        <v>116.57</v>
      </c>
      <c r="Q658" s="71">
        <v>89.37</v>
      </c>
      <c r="R658" s="71">
        <v>84.45</v>
      </c>
      <c r="S658" s="71">
        <v>66.84</v>
      </c>
      <c r="T658" s="71">
        <v>30.13</v>
      </c>
      <c r="U658" s="71">
        <v>32.47</v>
      </c>
      <c r="V658" s="71">
        <v>23.82</v>
      </c>
      <c r="W658" s="71">
        <v>66.040000000000006</v>
      </c>
      <c r="X658" s="71">
        <v>191.85</v>
      </c>
      <c r="Y658" s="71">
        <v>17.97</v>
      </c>
      <c r="Z658" s="71">
        <v>38.520000000000003</v>
      </c>
      <c r="AA658" s="71">
        <v>1.83</v>
      </c>
    </row>
    <row r="659" spans="1:27" collapsed="1" x14ac:dyDescent="0.2">
      <c r="A659" s="162" t="s">
        <v>3050</v>
      </c>
      <c r="B659" s="54" t="str">
        <f>"09"&amp;"."&amp;$B$801&amp;"."&amp;$B$802</f>
        <v>09.05.2023</v>
      </c>
      <c r="C659" s="134" t="s">
        <v>76</v>
      </c>
      <c r="D659" s="135">
        <f>ROUND((D660)/1000,5)</f>
        <v>0.18704000000000001</v>
      </c>
      <c r="E659" s="135">
        <f t="shared" ref="E659:AA659" si="380">ROUND((E660)/1000,5)</f>
        <v>8.3529999999999993E-2</v>
      </c>
      <c r="F659" s="135">
        <f t="shared" si="380"/>
        <v>4.7000000000000002E-3</v>
      </c>
      <c r="G659" s="135">
        <f t="shared" si="380"/>
        <v>2.0830000000000001E-2</v>
      </c>
      <c r="H659" s="135">
        <f t="shared" si="380"/>
        <v>0</v>
      </c>
      <c r="I659" s="135">
        <f t="shared" si="380"/>
        <v>0.10507</v>
      </c>
      <c r="J659" s="135">
        <f t="shared" si="380"/>
        <v>8.6040000000000005E-2</v>
      </c>
      <c r="K659" s="135">
        <f t="shared" si="380"/>
        <v>0.18734000000000001</v>
      </c>
      <c r="L659" s="135">
        <f t="shared" si="380"/>
        <v>0.10117</v>
      </c>
      <c r="M659" s="135">
        <f t="shared" si="380"/>
        <v>8.9480000000000004E-2</v>
      </c>
      <c r="N659" s="135">
        <f t="shared" si="380"/>
        <v>6.7000000000000002E-4</v>
      </c>
      <c r="O659" s="135">
        <f t="shared" si="380"/>
        <v>0</v>
      </c>
      <c r="P659" s="135">
        <f t="shared" si="380"/>
        <v>0</v>
      </c>
      <c r="Q659" s="135">
        <f t="shared" si="380"/>
        <v>0</v>
      </c>
      <c r="R659" s="135">
        <f t="shared" si="380"/>
        <v>0</v>
      </c>
      <c r="S659" s="135">
        <f t="shared" si="380"/>
        <v>0</v>
      </c>
      <c r="T659" s="135">
        <f t="shared" si="380"/>
        <v>0</v>
      </c>
      <c r="U659" s="135">
        <f t="shared" si="380"/>
        <v>1.1199999999999999E-3</v>
      </c>
      <c r="V659" s="135">
        <f t="shared" si="380"/>
        <v>0</v>
      </c>
      <c r="W659" s="135">
        <f t="shared" si="380"/>
        <v>2.98E-3</v>
      </c>
      <c r="X659" s="135">
        <f t="shared" si="380"/>
        <v>1.553E-2</v>
      </c>
      <c r="Y659" s="135">
        <f t="shared" si="380"/>
        <v>7.4900000000000001E-3</v>
      </c>
      <c r="Z659" s="135">
        <f t="shared" si="380"/>
        <v>0</v>
      </c>
      <c r="AA659" s="135">
        <f t="shared" si="380"/>
        <v>0</v>
      </c>
    </row>
    <row r="660" spans="1:27" ht="12.75" hidden="1" customHeight="1" outlineLevel="1" x14ac:dyDescent="0.2">
      <c r="A660" s="163" t="s">
        <v>3051</v>
      </c>
      <c r="B660" s="94" t="s">
        <v>238</v>
      </c>
      <c r="C660" s="70" t="s">
        <v>79</v>
      </c>
      <c r="D660" s="71">
        <v>187.04</v>
      </c>
      <c r="E660" s="71">
        <v>83.53</v>
      </c>
      <c r="F660" s="71">
        <v>4.7</v>
      </c>
      <c r="G660" s="71">
        <v>20.83</v>
      </c>
      <c r="H660" s="71">
        <v>0</v>
      </c>
      <c r="I660" s="71">
        <v>105.07</v>
      </c>
      <c r="J660" s="71">
        <v>86.04</v>
      </c>
      <c r="K660" s="71">
        <v>187.34</v>
      </c>
      <c r="L660" s="71">
        <v>101.17</v>
      </c>
      <c r="M660" s="71">
        <v>89.48</v>
      </c>
      <c r="N660" s="71">
        <v>0.67</v>
      </c>
      <c r="O660" s="71">
        <v>0</v>
      </c>
      <c r="P660" s="71">
        <v>0</v>
      </c>
      <c r="Q660" s="71">
        <v>0</v>
      </c>
      <c r="R660" s="71">
        <v>0</v>
      </c>
      <c r="S660" s="71">
        <v>0</v>
      </c>
      <c r="T660" s="71">
        <v>0</v>
      </c>
      <c r="U660" s="71">
        <v>1.1200000000000001</v>
      </c>
      <c r="V660" s="71">
        <v>0</v>
      </c>
      <c r="W660" s="71">
        <v>2.98</v>
      </c>
      <c r="X660" s="71">
        <v>15.53</v>
      </c>
      <c r="Y660" s="71">
        <v>7.49</v>
      </c>
      <c r="Z660" s="71">
        <v>0</v>
      </c>
      <c r="AA660" s="71">
        <v>0</v>
      </c>
    </row>
    <row r="661" spans="1:27" collapsed="1" x14ac:dyDescent="0.2">
      <c r="A661" s="162" t="s">
        <v>3052</v>
      </c>
      <c r="B661" s="54" t="str">
        <f>"10"&amp;"."&amp;$B$801&amp;"."&amp;$B$802</f>
        <v>10.05.2023</v>
      </c>
      <c r="C661" s="134" t="s">
        <v>76</v>
      </c>
      <c r="D661" s="135">
        <f>ROUND((D662)/1000,5)</f>
        <v>0</v>
      </c>
      <c r="E661" s="135">
        <f t="shared" ref="E661:AA661" si="381">ROUND((E662)/1000,5)</f>
        <v>0</v>
      </c>
      <c r="F661" s="135">
        <f t="shared" si="381"/>
        <v>0</v>
      </c>
      <c r="G661" s="135">
        <f t="shared" si="381"/>
        <v>0</v>
      </c>
      <c r="H661" s="135">
        <f t="shared" si="381"/>
        <v>0</v>
      </c>
      <c r="I661" s="135">
        <f t="shared" si="381"/>
        <v>3.3820000000000003E-2</v>
      </c>
      <c r="J661" s="135">
        <f t="shared" si="381"/>
        <v>0.12522</v>
      </c>
      <c r="K661" s="135">
        <f t="shared" si="381"/>
        <v>0.10077</v>
      </c>
      <c r="L661" s="135">
        <f t="shared" si="381"/>
        <v>9.7599999999999996E-3</v>
      </c>
      <c r="M661" s="135">
        <f t="shared" si="381"/>
        <v>9.8879999999999996E-2</v>
      </c>
      <c r="N661" s="135">
        <f t="shared" si="381"/>
        <v>0</v>
      </c>
      <c r="O661" s="135">
        <f t="shared" si="381"/>
        <v>0</v>
      </c>
      <c r="P661" s="135">
        <f t="shared" si="381"/>
        <v>7.4400000000000004E-3</v>
      </c>
      <c r="Q661" s="135">
        <f t="shared" si="381"/>
        <v>0</v>
      </c>
      <c r="R661" s="135">
        <f t="shared" si="381"/>
        <v>0</v>
      </c>
      <c r="S661" s="135">
        <f t="shared" si="381"/>
        <v>0</v>
      </c>
      <c r="T661" s="135">
        <f t="shared" si="381"/>
        <v>0</v>
      </c>
      <c r="U661" s="135">
        <f t="shared" si="381"/>
        <v>6.0000000000000002E-5</v>
      </c>
      <c r="V661" s="135">
        <f t="shared" si="381"/>
        <v>5.0000000000000002E-5</v>
      </c>
      <c r="W661" s="135">
        <f t="shared" si="381"/>
        <v>1.891E-2</v>
      </c>
      <c r="X661" s="135">
        <f t="shared" si="381"/>
        <v>6.3699999999999998E-3</v>
      </c>
      <c r="Y661" s="135">
        <f t="shared" si="381"/>
        <v>0</v>
      </c>
      <c r="Z661" s="135">
        <f t="shared" si="381"/>
        <v>0</v>
      </c>
      <c r="AA661" s="135">
        <f t="shared" si="381"/>
        <v>0</v>
      </c>
    </row>
    <row r="662" spans="1:27" ht="12.75" hidden="1" customHeight="1" outlineLevel="1" x14ac:dyDescent="0.2">
      <c r="A662" s="163" t="s">
        <v>3053</v>
      </c>
      <c r="B662" s="94" t="s">
        <v>238</v>
      </c>
      <c r="C662" s="70" t="s">
        <v>79</v>
      </c>
      <c r="D662" s="71">
        <v>0</v>
      </c>
      <c r="E662" s="71">
        <v>0</v>
      </c>
      <c r="F662" s="71">
        <v>0</v>
      </c>
      <c r="G662" s="71">
        <v>0</v>
      </c>
      <c r="H662" s="71">
        <v>0</v>
      </c>
      <c r="I662" s="71">
        <v>33.82</v>
      </c>
      <c r="J662" s="71">
        <v>125.22</v>
      </c>
      <c r="K662" s="71">
        <v>100.77</v>
      </c>
      <c r="L662" s="71">
        <v>9.76</v>
      </c>
      <c r="M662" s="71">
        <v>98.88</v>
      </c>
      <c r="N662" s="71">
        <v>0</v>
      </c>
      <c r="O662" s="71">
        <v>0</v>
      </c>
      <c r="P662" s="71">
        <v>7.44</v>
      </c>
      <c r="Q662" s="71">
        <v>0</v>
      </c>
      <c r="R662" s="71">
        <v>0</v>
      </c>
      <c r="S662" s="71">
        <v>0</v>
      </c>
      <c r="T662" s="71">
        <v>0</v>
      </c>
      <c r="U662" s="71">
        <v>0.06</v>
      </c>
      <c r="V662" s="71">
        <v>0.05</v>
      </c>
      <c r="W662" s="71">
        <v>18.91</v>
      </c>
      <c r="X662" s="71">
        <v>6.37</v>
      </c>
      <c r="Y662" s="71">
        <v>0</v>
      </c>
      <c r="Z662" s="71">
        <v>0</v>
      </c>
      <c r="AA662" s="71">
        <v>0</v>
      </c>
    </row>
    <row r="663" spans="1:27" collapsed="1" x14ac:dyDescent="0.2">
      <c r="A663" s="162" t="s">
        <v>3054</v>
      </c>
      <c r="B663" s="54" t="str">
        <f>"11"&amp;"."&amp;$B$801&amp;"."&amp;$B$802</f>
        <v>11.05.2023</v>
      </c>
      <c r="C663" s="134" t="s">
        <v>76</v>
      </c>
      <c r="D663" s="135">
        <f>ROUND((D664)/1000,5)</f>
        <v>0</v>
      </c>
      <c r="E663" s="135">
        <f t="shared" ref="E663:AA663" si="382">ROUND((E664)/1000,5)</f>
        <v>0</v>
      </c>
      <c r="F663" s="135">
        <f t="shared" si="382"/>
        <v>0</v>
      </c>
      <c r="G663" s="135">
        <f t="shared" si="382"/>
        <v>1.6490000000000001E-2</v>
      </c>
      <c r="H663" s="135">
        <f t="shared" si="382"/>
        <v>6.8570000000000006E-2</v>
      </c>
      <c r="I663" s="135">
        <f t="shared" si="382"/>
        <v>0.15504000000000001</v>
      </c>
      <c r="J663" s="135">
        <f t="shared" si="382"/>
        <v>0.21168000000000001</v>
      </c>
      <c r="K663" s="135">
        <f t="shared" si="382"/>
        <v>0.30892999999999998</v>
      </c>
      <c r="L663" s="135">
        <f t="shared" si="382"/>
        <v>0.18984000000000001</v>
      </c>
      <c r="M663" s="135">
        <f t="shared" si="382"/>
        <v>9.2899999999999996E-2</v>
      </c>
      <c r="N663" s="135">
        <f t="shared" si="382"/>
        <v>6.6600000000000001E-3</v>
      </c>
      <c r="O663" s="135">
        <f t="shared" si="382"/>
        <v>0</v>
      </c>
      <c r="P663" s="135">
        <f t="shared" si="382"/>
        <v>3.0630000000000001E-2</v>
      </c>
      <c r="Q663" s="135">
        <f t="shared" si="382"/>
        <v>2.1239999999999998E-2</v>
      </c>
      <c r="R663" s="135">
        <f t="shared" si="382"/>
        <v>0</v>
      </c>
      <c r="S663" s="135">
        <f t="shared" si="382"/>
        <v>0</v>
      </c>
      <c r="T663" s="135">
        <f t="shared" si="382"/>
        <v>5.5999999999999995E-4</v>
      </c>
      <c r="U663" s="135">
        <f t="shared" si="382"/>
        <v>0</v>
      </c>
      <c r="V663" s="135">
        <f t="shared" si="382"/>
        <v>0</v>
      </c>
      <c r="W663" s="135">
        <f t="shared" si="382"/>
        <v>0</v>
      </c>
      <c r="X663" s="135">
        <f t="shared" si="382"/>
        <v>0</v>
      </c>
      <c r="Y663" s="135">
        <f t="shared" si="382"/>
        <v>0</v>
      </c>
      <c r="Z663" s="135">
        <f t="shared" si="382"/>
        <v>0</v>
      </c>
      <c r="AA663" s="135">
        <f t="shared" si="382"/>
        <v>0</v>
      </c>
    </row>
    <row r="664" spans="1:27" ht="12.75" hidden="1" customHeight="1" outlineLevel="1" x14ac:dyDescent="0.2">
      <c r="A664" s="163" t="s">
        <v>3055</v>
      </c>
      <c r="B664" s="94" t="s">
        <v>238</v>
      </c>
      <c r="C664" s="70" t="s">
        <v>79</v>
      </c>
      <c r="D664" s="71">
        <v>0</v>
      </c>
      <c r="E664" s="71">
        <v>0</v>
      </c>
      <c r="F664" s="71">
        <v>0</v>
      </c>
      <c r="G664" s="71">
        <v>16.489999999999998</v>
      </c>
      <c r="H664" s="71">
        <v>68.569999999999993</v>
      </c>
      <c r="I664" s="71">
        <v>155.04</v>
      </c>
      <c r="J664" s="71">
        <v>211.68</v>
      </c>
      <c r="K664" s="71">
        <v>308.93</v>
      </c>
      <c r="L664" s="71">
        <v>189.84</v>
      </c>
      <c r="M664" s="71">
        <v>92.9</v>
      </c>
      <c r="N664" s="71">
        <v>6.66</v>
      </c>
      <c r="O664" s="71">
        <v>0</v>
      </c>
      <c r="P664" s="71">
        <v>30.63</v>
      </c>
      <c r="Q664" s="71">
        <v>21.24</v>
      </c>
      <c r="R664" s="71">
        <v>0</v>
      </c>
      <c r="S664" s="71">
        <v>0</v>
      </c>
      <c r="T664" s="71">
        <v>0.56000000000000005</v>
      </c>
      <c r="U664" s="71">
        <v>0</v>
      </c>
      <c r="V664" s="71">
        <v>0</v>
      </c>
      <c r="W664" s="71">
        <v>0</v>
      </c>
      <c r="X664" s="71">
        <v>0</v>
      </c>
      <c r="Y664" s="71">
        <v>0</v>
      </c>
      <c r="Z664" s="71">
        <v>0</v>
      </c>
      <c r="AA664" s="71">
        <v>0</v>
      </c>
    </row>
    <row r="665" spans="1:27" collapsed="1" x14ac:dyDescent="0.2">
      <c r="A665" s="162" t="s">
        <v>3056</v>
      </c>
      <c r="B665" s="54" t="str">
        <f>"12"&amp;"."&amp;$B$801&amp;"."&amp;$B$802</f>
        <v>12.05.2023</v>
      </c>
      <c r="C665" s="134" t="s">
        <v>76</v>
      </c>
      <c r="D665" s="135">
        <f>ROUND((D666)/1000,5)</f>
        <v>0</v>
      </c>
      <c r="E665" s="135">
        <f t="shared" ref="E665:AA665" si="383">ROUND((E666)/1000,5)</f>
        <v>0</v>
      </c>
      <c r="F665" s="135">
        <f t="shared" si="383"/>
        <v>0</v>
      </c>
      <c r="G665" s="135">
        <f t="shared" si="383"/>
        <v>0</v>
      </c>
      <c r="H665" s="135">
        <f t="shared" si="383"/>
        <v>0</v>
      </c>
      <c r="I665" s="135">
        <f t="shared" si="383"/>
        <v>0.16456000000000001</v>
      </c>
      <c r="J665" s="135">
        <f t="shared" si="383"/>
        <v>0.11475</v>
      </c>
      <c r="K665" s="135">
        <f t="shared" si="383"/>
        <v>3.8089999999999999E-2</v>
      </c>
      <c r="L665" s="135">
        <f t="shared" si="383"/>
        <v>2.4000000000000001E-4</v>
      </c>
      <c r="M665" s="135">
        <f t="shared" si="383"/>
        <v>1.389E-2</v>
      </c>
      <c r="N665" s="135">
        <f t="shared" si="383"/>
        <v>0</v>
      </c>
      <c r="O665" s="135">
        <f t="shared" si="383"/>
        <v>0</v>
      </c>
      <c r="P665" s="135">
        <f t="shared" si="383"/>
        <v>0</v>
      </c>
      <c r="Q665" s="135">
        <f t="shared" si="383"/>
        <v>5.5259999999999997E-2</v>
      </c>
      <c r="R665" s="135">
        <f t="shared" si="383"/>
        <v>9.1500000000000001E-3</v>
      </c>
      <c r="S665" s="135">
        <f t="shared" si="383"/>
        <v>8.0000000000000007E-5</v>
      </c>
      <c r="T665" s="135">
        <f t="shared" si="383"/>
        <v>0</v>
      </c>
      <c r="U665" s="135">
        <f t="shared" si="383"/>
        <v>0</v>
      </c>
      <c r="V665" s="135">
        <f t="shared" si="383"/>
        <v>3.2000000000000003E-4</v>
      </c>
      <c r="W665" s="135">
        <f t="shared" si="383"/>
        <v>1.9820000000000001E-2</v>
      </c>
      <c r="X665" s="135">
        <f t="shared" si="383"/>
        <v>0.13297</v>
      </c>
      <c r="Y665" s="135">
        <f t="shared" si="383"/>
        <v>0</v>
      </c>
      <c r="Z665" s="135">
        <f t="shared" si="383"/>
        <v>0</v>
      </c>
      <c r="AA665" s="135">
        <f t="shared" si="383"/>
        <v>0</v>
      </c>
    </row>
    <row r="666" spans="1:27" ht="12.75" hidden="1" customHeight="1" outlineLevel="1" x14ac:dyDescent="0.2">
      <c r="A666" s="163" t="s">
        <v>3057</v>
      </c>
      <c r="B666" s="94" t="s">
        <v>238</v>
      </c>
      <c r="C666" s="70" t="s">
        <v>79</v>
      </c>
      <c r="D666" s="71">
        <v>0</v>
      </c>
      <c r="E666" s="71">
        <v>0</v>
      </c>
      <c r="F666" s="71">
        <v>0</v>
      </c>
      <c r="G666" s="71">
        <v>0</v>
      </c>
      <c r="H666" s="71">
        <v>0</v>
      </c>
      <c r="I666" s="71">
        <v>164.56</v>
      </c>
      <c r="J666" s="71">
        <v>114.75</v>
      </c>
      <c r="K666" s="71">
        <v>38.090000000000003</v>
      </c>
      <c r="L666" s="71">
        <v>0.24</v>
      </c>
      <c r="M666" s="71">
        <v>13.89</v>
      </c>
      <c r="N666" s="71">
        <v>0</v>
      </c>
      <c r="O666" s="71">
        <v>0</v>
      </c>
      <c r="P666" s="71">
        <v>0</v>
      </c>
      <c r="Q666" s="71">
        <v>55.26</v>
      </c>
      <c r="R666" s="71">
        <v>9.15</v>
      </c>
      <c r="S666" s="71">
        <v>0.08</v>
      </c>
      <c r="T666" s="71">
        <v>0</v>
      </c>
      <c r="U666" s="71">
        <v>0</v>
      </c>
      <c r="V666" s="71">
        <v>0.32</v>
      </c>
      <c r="W666" s="71">
        <v>19.82</v>
      </c>
      <c r="X666" s="71">
        <v>132.97</v>
      </c>
      <c r="Y666" s="71">
        <v>0</v>
      </c>
      <c r="Z666" s="71">
        <v>0</v>
      </c>
      <c r="AA666" s="71">
        <v>0</v>
      </c>
    </row>
    <row r="667" spans="1:27" collapsed="1" x14ac:dyDescent="0.2">
      <c r="A667" s="162" t="s">
        <v>3058</v>
      </c>
      <c r="B667" s="54" t="str">
        <f>"13"&amp;"."&amp;$B$801&amp;"."&amp;$B$802</f>
        <v>13.05.2023</v>
      </c>
      <c r="C667" s="134" t="s">
        <v>76</v>
      </c>
      <c r="D667" s="135">
        <f>ROUND((D668)/1000,5)</f>
        <v>0</v>
      </c>
      <c r="E667" s="135">
        <f t="shared" ref="E667:AA667" si="384">ROUND((E668)/1000,5)</f>
        <v>0</v>
      </c>
      <c r="F667" s="135">
        <f t="shared" si="384"/>
        <v>0</v>
      </c>
      <c r="G667" s="135">
        <f t="shared" si="384"/>
        <v>0</v>
      </c>
      <c r="H667" s="135">
        <f t="shared" si="384"/>
        <v>0</v>
      </c>
      <c r="I667" s="135">
        <f t="shared" si="384"/>
        <v>2.198E-2</v>
      </c>
      <c r="J667" s="135">
        <f t="shared" si="384"/>
        <v>0</v>
      </c>
      <c r="K667" s="135">
        <f t="shared" si="384"/>
        <v>0</v>
      </c>
      <c r="L667" s="135">
        <f t="shared" si="384"/>
        <v>0</v>
      </c>
      <c r="M667" s="135">
        <f t="shared" si="384"/>
        <v>0</v>
      </c>
      <c r="N667" s="135">
        <f t="shared" si="384"/>
        <v>0</v>
      </c>
      <c r="O667" s="135">
        <f t="shared" si="384"/>
        <v>0</v>
      </c>
      <c r="P667" s="135">
        <f t="shared" si="384"/>
        <v>0</v>
      </c>
      <c r="Q667" s="135">
        <f t="shared" si="384"/>
        <v>1.6000000000000001E-4</v>
      </c>
      <c r="R667" s="135">
        <f t="shared" si="384"/>
        <v>1E-4</v>
      </c>
      <c r="S667" s="135">
        <f t="shared" si="384"/>
        <v>2.2000000000000001E-4</v>
      </c>
      <c r="T667" s="135">
        <f t="shared" si="384"/>
        <v>2.3000000000000001E-4</v>
      </c>
      <c r="U667" s="135">
        <f t="shared" si="384"/>
        <v>0</v>
      </c>
      <c r="V667" s="135">
        <f t="shared" si="384"/>
        <v>1.133E-2</v>
      </c>
      <c r="W667" s="135">
        <f t="shared" si="384"/>
        <v>3.5860000000000003E-2</v>
      </c>
      <c r="X667" s="135">
        <f t="shared" si="384"/>
        <v>3.322E-2</v>
      </c>
      <c r="Y667" s="135">
        <f t="shared" si="384"/>
        <v>1.077E-2</v>
      </c>
      <c r="Z667" s="135">
        <f t="shared" si="384"/>
        <v>0</v>
      </c>
      <c r="AA667" s="135">
        <f t="shared" si="384"/>
        <v>0</v>
      </c>
    </row>
    <row r="668" spans="1:27" ht="12.75" hidden="1" customHeight="1" outlineLevel="1" x14ac:dyDescent="0.2">
      <c r="A668" s="163" t="s">
        <v>3059</v>
      </c>
      <c r="B668" s="94" t="s">
        <v>238</v>
      </c>
      <c r="C668" s="70" t="s">
        <v>79</v>
      </c>
      <c r="D668" s="71">
        <v>0</v>
      </c>
      <c r="E668" s="71">
        <v>0</v>
      </c>
      <c r="F668" s="71">
        <v>0</v>
      </c>
      <c r="G668" s="71">
        <v>0</v>
      </c>
      <c r="H668" s="71">
        <v>0</v>
      </c>
      <c r="I668" s="71">
        <v>21.98</v>
      </c>
      <c r="J668" s="71">
        <v>0</v>
      </c>
      <c r="K668" s="71">
        <v>0</v>
      </c>
      <c r="L668" s="71">
        <v>0</v>
      </c>
      <c r="M668" s="71">
        <v>0</v>
      </c>
      <c r="N668" s="71">
        <v>0</v>
      </c>
      <c r="O668" s="71">
        <v>0</v>
      </c>
      <c r="P668" s="71">
        <v>0</v>
      </c>
      <c r="Q668" s="71">
        <v>0.16</v>
      </c>
      <c r="R668" s="71">
        <v>0.1</v>
      </c>
      <c r="S668" s="71">
        <v>0.22</v>
      </c>
      <c r="T668" s="71">
        <v>0.23</v>
      </c>
      <c r="U668" s="71">
        <v>0</v>
      </c>
      <c r="V668" s="71">
        <v>11.33</v>
      </c>
      <c r="W668" s="71">
        <v>35.86</v>
      </c>
      <c r="X668" s="71">
        <v>33.22</v>
      </c>
      <c r="Y668" s="71">
        <v>10.77</v>
      </c>
      <c r="Z668" s="71">
        <v>0</v>
      </c>
      <c r="AA668" s="71">
        <v>0</v>
      </c>
    </row>
    <row r="669" spans="1:27" collapsed="1" x14ac:dyDescent="0.2">
      <c r="A669" s="162" t="s">
        <v>3060</v>
      </c>
      <c r="B669" s="54" t="str">
        <f>"14"&amp;"."&amp;$B$801&amp;"."&amp;$B$802</f>
        <v>14.05.2023</v>
      </c>
      <c r="C669" s="134" t="s">
        <v>76</v>
      </c>
      <c r="D669" s="135">
        <f>ROUND((D670)/1000,5)</f>
        <v>0</v>
      </c>
      <c r="E669" s="135">
        <f t="shared" ref="E669:AA669" si="385">ROUND((E670)/1000,5)</f>
        <v>0</v>
      </c>
      <c r="F669" s="135">
        <f t="shared" si="385"/>
        <v>0</v>
      </c>
      <c r="G669" s="135">
        <f t="shared" si="385"/>
        <v>0</v>
      </c>
      <c r="H669" s="135">
        <f t="shared" si="385"/>
        <v>0</v>
      </c>
      <c r="I669" s="135">
        <f t="shared" si="385"/>
        <v>0</v>
      </c>
      <c r="J669" s="135">
        <f t="shared" si="385"/>
        <v>0.10498</v>
      </c>
      <c r="K669" s="135">
        <f t="shared" si="385"/>
        <v>0.11439000000000001</v>
      </c>
      <c r="L669" s="135">
        <f t="shared" si="385"/>
        <v>6.9779999999999995E-2</v>
      </c>
      <c r="M669" s="135">
        <f t="shared" si="385"/>
        <v>5.9100000000000003E-3</v>
      </c>
      <c r="N669" s="135">
        <f t="shared" si="385"/>
        <v>0</v>
      </c>
      <c r="O669" s="135">
        <f t="shared" si="385"/>
        <v>0</v>
      </c>
      <c r="P669" s="135">
        <f t="shared" si="385"/>
        <v>6.62E-3</v>
      </c>
      <c r="Q669" s="135">
        <f t="shared" si="385"/>
        <v>1.1999999999999999E-3</v>
      </c>
      <c r="R669" s="135">
        <f t="shared" si="385"/>
        <v>0</v>
      </c>
      <c r="S669" s="135">
        <f t="shared" si="385"/>
        <v>1.609E-2</v>
      </c>
      <c r="T669" s="135">
        <f t="shared" si="385"/>
        <v>0.19892000000000001</v>
      </c>
      <c r="U669" s="135">
        <f t="shared" si="385"/>
        <v>2.8580000000000001E-2</v>
      </c>
      <c r="V669" s="135">
        <f t="shared" si="385"/>
        <v>1.24E-3</v>
      </c>
      <c r="W669" s="135">
        <f t="shared" si="385"/>
        <v>9.0190000000000006E-2</v>
      </c>
      <c r="X669" s="135">
        <f t="shared" si="385"/>
        <v>0.12191</v>
      </c>
      <c r="Y669" s="135">
        <f t="shared" si="385"/>
        <v>0</v>
      </c>
      <c r="Z669" s="135">
        <f t="shared" si="385"/>
        <v>0</v>
      </c>
      <c r="AA669" s="135">
        <f t="shared" si="385"/>
        <v>0</v>
      </c>
    </row>
    <row r="670" spans="1:27" ht="12.75" hidden="1" customHeight="1" outlineLevel="1" x14ac:dyDescent="0.2">
      <c r="A670" s="163" t="s">
        <v>3061</v>
      </c>
      <c r="B670" s="94" t="s">
        <v>238</v>
      </c>
      <c r="C670" s="70" t="s">
        <v>79</v>
      </c>
      <c r="D670" s="71">
        <v>0</v>
      </c>
      <c r="E670" s="71">
        <v>0</v>
      </c>
      <c r="F670" s="71">
        <v>0</v>
      </c>
      <c r="G670" s="71">
        <v>0</v>
      </c>
      <c r="H670" s="71">
        <v>0</v>
      </c>
      <c r="I670" s="71">
        <v>0</v>
      </c>
      <c r="J670" s="71">
        <v>104.98</v>
      </c>
      <c r="K670" s="71">
        <v>114.39</v>
      </c>
      <c r="L670" s="71">
        <v>69.78</v>
      </c>
      <c r="M670" s="71">
        <v>5.91</v>
      </c>
      <c r="N670" s="71">
        <v>0</v>
      </c>
      <c r="O670" s="71">
        <v>0</v>
      </c>
      <c r="P670" s="71">
        <v>6.62</v>
      </c>
      <c r="Q670" s="71">
        <v>1.2</v>
      </c>
      <c r="R670" s="71">
        <v>0</v>
      </c>
      <c r="S670" s="71">
        <v>16.09</v>
      </c>
      <c r="T670" s="71">
        <v>198.92</v>
      </c>
      <c r="U670" s="71">
        <v>28.58</v>
      </c>
      <c r="V670" s="71">
        <v>1.24</v>
      </c>
      <c r="W670" s="71">
        <v>90.19</v>
      </c>
      <c r="X670" s="71">
        <v>121.91</v>
      </c>
      <c r="Y670" s="71">
        <v>0</v>
      </c>
      <c r="Z670" s="71">
        <v>0</v>
      </c>
      <c r="AA670" s="71">
        <v>0</v>
      </c>
    </row>
    <row r="671" spans="1:27" collapsed="1" x14ac:dyDescent="0.2">
      <c r="A671" s="162" t="s">
        <v>3062</v>
      </c>
      <c r="B671" s="54" t="str">
        <f>"15"&amp;"."&amp;$B$801&amp;"."&amp;$B$802</f>
        <v>15.05.2023</v>
      </c>
      <c r="C671" s="134" t="s">
        <v>76</v>
      </c>
      <c r="D671" s="135">
        <f>ROUND((D672)/1000,5)</f>
        <v>0</v>
      </c>
      <c r="E671" s="135">
        <f t="shared" ref="E671:AA671" si="386">ROUND((E672)/1000,5)</f>
        <v>0</v>
      </c>
      <c r="F671" s="135">
        <f t="shared" si="386"/>
        <v>0</v>
      </c>
      <c r="G671" s="135">
        <f t="shared" si="386"/>
        <v>0</v>
      </c>
      <c r="H671" s="135">
        <f t="shared" si="386"/>
        <v>0</v>
      </c>
      <c r="I671" s="135">
        <f t="shared" si="386"/>
        <v>0.11985999999999999</v>
      </c>
      <c r="J671" s="135">
        <f t="shared" si="386"/>
        <v>0.18590000000000001</v>
      </c>
      <c r="K671" s="135">
        <f t="shared" si="386"/>
        <v>0.26430999999999999</v>
      </c>
      <c r="L671" s="135">
        <f t="shared" si="386"/>
        <v>0.27816999999999997</v>
      </c>
      <c r="M671" s="135">
        <f t="shared" si="386"/>
        <v>0.21737000000000001</v>
      </c>
      <c r="N671" s="135">
        <f t="shared" si="386"/>
        <v>0.20343</v>
      </c>
      <c r="O671" s="135">
        <f t="shared" si="386"/>
        <v>9.461E-2</v>
      </c>
      <c r="P671" s="135">
        <f t="shared" si="386"/>
        <v>0.14512</v>
      </c>
      <c r="Q671" s="135">
        <f t="shared" si="386"/>
        <v>9.6939999999999998E-2</v>
      </c>
      <c r="R671" s="135">
        <f t="shared" si="386"/>
        <v>0.10186000000000001</v>
      </c>
      <c r="S671" s="135">
        <f t="shared" si="386"/>
        <v>0.1026</v>
      </c>
      <c r="T671" s="135">
        <f t="shared" si="386"/>
        <v>4.045E-2</v>
      </c>
      <c r="U671" s="135">
        <f t="shared" si="386"/>
        <v>5.4550000000000001E-2</v>
      </c>
      <c r="V671" s="135">
        <f t="shared" si="386"/>
        <v>9.6629999999999994E-2</v>
      </c>
      <c r="W671" s="135">
        <f t="shared" si="386"/>
        <v>7.1279999999999996E-2</v>
      </c>
      <c r="X671" s="135">
        <f t="shared" si="386"/>
        <v>0.10518</v>
      </c>
      <c r="Y671" s="135">
        <f t="shared" si="386"/>
        <v>0</v>
      </c>
      <c r="Z671" s="135">
        <f t="shared" si="386"/>
        <v>0</v>
      </c>
      <c r="AA671" s="135">
        <f t="shared" si="386"/>
        <v>0</v>
      </c>
    </row>
    <row r="672" spans="1:27" ht="12.75" hidden="1" customHeight="1" outlineLevel="1" x14ac:dyDescent="0.2">
      <c r="A672" s="163" t="s">
        <v>3063</v>
      </c>
      <c r="B672" s="94" t="s">
        <v>238</v>
      </c>
      <c r="C672" s="70" t="s">
        <v>79</v>
      </c>
      <c r="D672" s="71">
        <v>0</v>
      </c>
      <c r="E672" s="71">
        <v>0</v>
      </c>
      <c r="F672" s="71">
        <v>0</v>
      </c>
      <c r="G672" s="71">
        <v>0</v>
      </c>
      <c r="H672" s="71">
        <v>0</v>
      </c>
      <c r="I672" s="71">
        <v>119.86</v>
      </c>
      <c r="J672" s="71">
        <v>185.9</v>
      </c>
      <c r="K672" s="71">
        <v>264.31</v>
      </c>
      <c r="L672" s="71">
        <v>278.17</v>
      </c>
      <c r="M672" s="71">
        <v>217.37</v>
      </c>
      <c r="N672" s="71">
        <v>203.43</v>
      </c>
      <c r="O672" s="71">
        <v>94.61</v>
      </c>
      <c r="P672" s="71">
        <v>145.12</v>
      </c>
      <c r="Q672" s="71">
        <v>96.94</v>
      </c>
      <c r="R672" s="71">
        <v>101.86</v>
      </c>
      <c r="S672" s="71">
        <v>102.6</v>
      </c>
      <c r="T672" s="71">
        <v>40.450000000000003</v>
      </c>
      <c r="U672" s="71">
        <v>54.55</v>
      </c>
      <c r="V672" s="71">
        <v>96.63</v>
      </c>
      <c r="W672" s="71">
        <v>71.28</v>
      </c>
      <c r="X672" s="71">
        <v>105.18</v>
      </c>
      <c r="Y672" s="71">
        <v>0</v>
      </c>
      <c r="Z672" s="71">
        <v>0</v>
      </c>
      <c r="AA672" s="71">
        <v>0</v>
      </c>
    </row>
    <row r="673" spans="1:27" collapsed="1" x14ac:dyDescent="0.2">
      <c r="A673" s="162" t="s">
        <v>3064</v>
      </c>
      <c r="B673" s="54" t="str">
        <f>"16"&amp;"."&amp;$B$801&amp;"."&amp;$B$802</f>
        <v>16.05.2023</v>
      </c>
      <c r="C673" s="134" t="s">
        <v>76</v>
      </c>
      <c r="D673" s="135">
        <f>ROUND((D674)/1000,5)</f>
        <v>0</v>
      </c>
      <c r="E673" s="135">
        <f t="shared" ref="E673:AA673" si="387">ROUND((E674)/1000,5)</f>
        <v>0</v>
      </c>
      <c r="F673" s="135">
        <f t="shared" si="387"/>
        <v>0</v>
      </c>
      <c r="G673" s="135">
        <f t="shared" si="387"/>
        <v>0</v>
      </c>
      <c r="H673" s="135">
        <f t="shared" si="387"/>
        <v>0</v>
      </c>
      <c r="I673" s="135">
        <f t="shared" si="387"/>
        <v>0.10743999999999999</v>
      </c>
      <c r="J673" s="135">
        <f t="shared" si="387"/>
        <v>0.13278999999999999</v>
      </c>
      <c r="K673" s="135">
        <f t="shared" si="387"/>
        <v>0.14918000000000001</v>
      </c>
      <c r="L673" s="135">
        <f t="shared" si="387"/>
        <v>0.11882</v>
      </c>
      <c r="M673" s="135">
        <f t="shared" si="387"/>
        <v>3.6260000000000001E-2</v>
      </c>
      <c r="N673" s="135">
        <f t="shared" si="387"/>
        <v>3.0400000000000002E-3</v>
      </c>
      <c r="O673" s="135">
        <f t="shared" si="387"/>
        <v>0</v>
      </c>
      <c r="P673" s="135">
        <f t="shared" si="387"/>
        <v>3.236E-2</v>
      </c>
      <c r="Q673" s="135">
        <f t="shared" si="387"/>
        <v>2.044E-2</v>
      </c>
      <c r="R673" s="135">
        <f t="shared" si="387"/>
        <v>5.9300000000000004E-3</v>
      </c>
      <c r="S673" s="135">
        <f t="shared" si="387"/>
        <v>8.0099999999999998E-3</v>
      </c>
      <c r="T673" s="135">
        <f t="shared" si="387"/>
        <v>7.2289999999999993E-2</v>
      </c>
      <c r="U673" s="135">
        <f t="shared" si="387"/>
        <v>9.9460000000000007E-2</v>
      </c>
      <c r="V673" s="135">
        <f t="shared" si="387"/>
        <v>7.7060000000000003E-2</v>
      </c>
      <c r="W673" s="135">
        <f t="shared" si="387"/>
        <v>0</v>
      </c>
      <c r="X673" s="135">
        <f t="shared" si="387"/>
        <v>3.381E-2</v>
      </c>
      <c r="Y673" s="135">
        <f t="shared" si="387"/>
        <v>0</v>
      </c>
      <c r="Z673" s="135">
        <f t="shared" si="387"/>
        <v>0</v>
      </c>
      <c r="AA673" s="135">
        <f t="shared" si="387"/>
        <v>0</v>
      </c>
    </row>
    <row r="674" spans="1:27" ht="12.75" hidden="1" customHeight="1" outlineLevel="1" x14ac:dyDescent="0.2">
      <c r="A674" s="163" t="s">
        <v>3065</v>
      </c>
      <c r="B674" s="94" t="s">
        <v>238</v>
      </c>
      <c r="C674" s="70" t="s">
        <v>79</v>
      </c>
      <c r="D674" s="71">
        <v>0</v>
      </c>
      <c r="E674" s="71">
        <v>0</v>
      </c>
      <c r="F674" s="71">
        <v>0</v>
      </c>
      <c r="G674" s="71">
        <v>0</v>
      </c>
      <c r="H674" s="71">
        <v>0</v>
      </c>
      <c r="I674" s="71">
        <v>107.44</v>
      </c>
      <c r="J674" s="71">
        <v>132.79</v>
      </c>
      <c r="K674" s="71">
        <v>149.18</v>
      </c>
      <c r="L674" s="71">
        <v>118.82</v>
      </c>
      <c r="M674" s="71">
        <v>36.26</v>
      </c>
      <c r="N674" s="71">
        <v>3.04</v>
      </c>
      <c r="O674" s="71">
        <v>0</v>
      </c>
      <c r="P674" s="71">
        <v>32.36</v>
      </c>
      <c r="Q674" s="71">
        <v>20.440000000000001</v>
      </c>
      <c r="R674" s="71">
        <v>5.93</v>
      </c>
      <c r="S674" s="71">
        <v>8.01</v>
      </c>
      <c r="T674" s="71">
        <v>72.290000000000006</v>
      </c>
      <c r="U674" s="71">
        <v>99.46</v>
      </c>
      <c r="V674" s="71">
        <v>77.06</v>
      </c>
      <c r="W674" s="71">
        <v>0</v>
      </c>
      <c r="X674" s="71">
        <v>33.81</v>
      </c>
      <c r="Y674" s="71">
        <v>0</v>
      </c>
      <c r="Z674" s="71">
        <v>0</v>
      </c>
      <c r="AA674" s="71">
        <v>0</v>
      </c>
    </row>
    <row r="675" spans="1:27" collapsed="1" x14ac:dyDescent="0.2">
      <c r="A675" s="162" t="s">
        <v>3066</v>
      </c>
      <c r="B675" s="54" t="str">
        <f>"17"&amp;"."&amp;$B$801&amp;"."&amp;$B$802</f>
        <v>17.05.2023</v>
      </c>
      <c r="C675" s="134" t="s">
        <v>76</v>
      </c>
      <c r="D675" s="135">
        <f>ROUND((D676)/1000,5)</f>
        <v>0</v>
      </c>
      <c r="E675" s="135">
        <f t="shared" ref="E675:AA675" si="388">ROUND((E676)/1000,5)</f>
        <v>0</v>
      </c>
      <c r="F675" s="135">
        <f t="shared" si="388"/>
        <v>0</v>
      </c>
      <c r="G675" s="135">
        <f t="shared" si="388"/>
        <v>0</v>
      </c>
      <c r="H675" s="135">
        <f t="shared" si="388"/>
        <v>8.7669999999999998E-2</v>
      </c>
      <c r="I675" s="135">
        <f t="shared" si="388"/>
        <v>0.22145000000000001</v>
      </c>
      <c r="J675" s="135">
        <f t="shared" si="388"/>
        <v>0.20391999999999999</v>
      </c>
      <c r="K675" s="135">
        <f t="shared" si="388"/>
        <v>0.27245000000000003</v>
      </c>
      <c r="L675" s="135">
        <f t="shared" si="388"/>
        <v>0.17451</v>
      </c>
      <c r="M675" s="135">
        <f t="shared" si="388"/>
        <v>3.8980000000000001E-2</v>
      </c>
      <c r="N675" s="135">
        <f t="shared" si="388"/>
        <v>3.252E-2</v>
      </c>
      <c r="O675" s="135">
        <f t="shared" si="388"/>
        <v>5.1950000000000003E-2</v>
      </c>
      <c r="P675" s="135">
        <f t="shared" si="388"/>
        <v>5.9709999999999999E-2</v>
      </c>
      <c r="Q675" s="135">
        <f t="shared" si="388"/>
        <v>0.12801000000000001</v>
      </c>
      <c r="R675" s="135">
        <f t="shared" si="388"/>
        <v>3.5659999999999997E-2</v>
      </c>
      <c r="S675" s="135">
        <f t="shared" si="388"/>
        <v>9.7439999999999999E-2</v>
      </c>
      <c r="T675" s="135">
        <f t="shared" si="388"/>
        <v>9.1999999999999998E-2</v>
      </c>
      <c r="U675" s="135">
        <f t="shared" si="388"/>
        <v>0.20773</v>
      </c>
      <c r="V675" s="135">
        <f t="shared" si="388"/>
        <v>0.20680000000000001</v>
      </c>
      <c r="W675" s="135">
        <f t="shared" si="388"/>
        <v>0.21368999999999999</v>
      </c>
      <c r="X675" s="135">
        <f t="shared" si="388"/>
        <v>0.2248</v>
      </c>
      <c r="Y675" s="135">
        <f t="shared" si="388"/>
        <v>9.2399999999999996E-2</v>
      </c>
      <c r="Z675" s="135">
        <f t="shared" si="388"/>
        <v>0</v>
      </c>
      <c r="AA675" s="135">
        <f t="shared" si="388"/>
        <v>0</v>
      </c>
    </row>
    <row r="676" spans="1:27" ht="12.75" hidden="1" customHeight="1" outlineLevel="1" x14ac:dyDescent="0.2">
      <c r="A676" s="163" t="s">
        <v>3067</v>
      </c>
      <c r="B676" s="94" t="s">
        <v>238</v>
      </c>
      <c r="C676" s="70" t="s">
        <v>79</v>
      </c>
      <c r="D676" s="71">
        <v>0</v>
      </c>
      <c r="E676" s="71">
        <v>0</v>
      </c>
      <c r="F676" s="71">
        <v>0</v>
      </c>
      <c r="G676" s="71">
        <v>0</v>
      </c>
      <c r="H676" s="71">
        <v>87.67</v>
      </c>
      <c r="I676" s="71">
        <v>221.45</v>
      </c>
      <c r="J676" s="71">
        <v>203.92</v>
      </c>
      <c r="K676" s="71">
        <v>272.45</v>
      </c>
      <c r="L676" s="71">
        <v>174.51</v>
      </c>
      <c r="M676" s="71">
        <v>38.979999999999997</v>
      </c>
      <c r="N676" s="71">
        <v>32.520000000000003</v>
      </c>
      <c r="O676" s="71">
        <v>51.95</v>
      </c>
      <c r="P676" s="71">
        <v>59.71</v>
      </c>
      <c r="Q676" s="71">
        <v>128.01</v>
      </c>
      <c r="R676" s="71">
        <v>35.659999999999997</v>
      </c>
      <c r="S676" s="71">
        <v>97.44</v>
      </c>
      <c r="T676" s="71">
        <v>92</v>
      </c>
      <c r="U676" s="71">
        <v>207.73</v>
      </c>
      <c r="V676" s="71">
        <v>206.8</v>
      </c>
      <c r="W676" s="71">
        <v>213.69</v>
      </c>
      <c r="X676" s="71">
        <v>224.8</v>
      </c>
      <c r="Y676" s="71">
        <v>92.4</v>
      </c>
      <c r="Z676" s="71">
        <v>0</v>
      </c>
      <c r="AA676" s="71">
        <v>0</v>
      </c>
    </row>
    <row r="677" spans="1:27" collapsed="1" x14ac:dyDescent="0.2">
      <c r="A677" s="162" t="s">
        <v>3068</v>
      </c>
      <c r="B677" s="54" t="str">
        <f>"18"&amp;"."&amp;$B$801&amp;"."&amp;$B$802</f>
        <v>18.05.2023</v>
      </c>
      <c r="C677" s="134" t="s">
        <v>76</v>
      </c>
      <c r="D677" s="135">
        <f>ROUND((D678)/1000,5)</f>
        <v>0</v>
      </c>
      <c r="E677" s="135">
        <f t="shared" ref="E677:AA677" si="389">ROUND((E678)/1000,5)</f>
        <v>0</v>
      </c>
      <c r="F677" s="135">
        <f t="shared" si="389"/>
        <v>0</v>
      </c>
      <c r="G677" s="135">
        <f t="shared" si="389"/>
        <v>0</v>
      </c>
      <c r="H677" s="135">
        <f t="shared" si="389"/>
        <v>0</v>
      </c>
      <c r="I677" s="135">
        <f t="shared" si="389"/>
        <v>0.13663</v>
      </c>
      <c r="J677" s="135">
        <f t="shared" si="389"/>
        <v>0.20288999999999999</v>
      </c>
      <c r="K677" s="135">
        <f t="shared" si="389"/>
        <v>0.18406</v>
      </c>
      <c r="L677" s="135">
        <f t="shared" si="389"/>
        <v>4.8469999999999999E-2</v>
      </c>
      <c r="M677" s="135">
        <f t="shared" si="389"/>
        <v>0.15187</v>
      </c>
      <c r="N677" s="135">
        <f t="shared" si="389"/>
        <v>9.2160000000000006E-2</v>
      </c>
      <c r="O677" s="135">
        <f t="shared" si="389"/>
        <v>0</v>
      </c>
      <c r="P677" s="135">
        <f t="shared" si="389"/>
        <v>3.7170000000000002E-2</v>
      </c>
      <c r="Q677" s="135">
        <f t="shared" si="389"/>
        <v>1.789E-2</v>
      </c>
      <c r="R677" s="135">
        <f t="shared" si="389"/>
        <v>8.1300000000000001E-3</v>
      </c>
      <c r="S677" s="135">
        <f t="shared" si="389"/>
        <v>0</v>
      </c>
      <c r="T677" s="135">
        <f t="shared" si="389"/>
        <v>4.8079999999999998E-2</v>
      </c>
      <c r="U677" s="135">
        <f t="shared" si="389"/>
        <v>5.0459999999999998E-2</v>
      </c>
      <c r="V677" s="135">
        <f t="shared" si="389"/>
        <v>3.4840000000000003E-2</v>
      </c>
      <c r="W677" s="135">
        <f t="shared" si="389"/>
        <v>6.9750000000000006E-2</v>
      </c>
      <c r="X677" s="135">
        <f t="shared" si="389"/>
        <v>0.10845</v>
      </c>
      <c r="Y677" s="135">
        <f t="shared" si="389"/>
        <v>0</v>
      </c>
      <c r="Z677" s="135">
        <f t="shared" si="389"/>
        <v>0</v>
      </c>
      <c r="AA677" s="135">
        <f t="shared" si="389"/>
        <v>0</v>
      </c>
    </row>
    <row r="678" spans="1:27" ht="12.75" hidden="1" customHeight="1" outlineLevel="1" x14ac:dyDescent="0.2">
      <c r="A678" s="163" t="s">
        <v>3069</v>
      </c>
      <c r="B678" s="94" t="s">
        <v>238</v>
      </c>
      <c r="C678" s="70" t="s">
        <v>79</v>
      </c>
      <c r="D678" s="71">
        <v>0</v>
      </c>
      <c r="E678" s="71">
        <v>0</v>
      </c>
      <c r="F678" s="71">
        <v>0</v>
      </c>
      <c r="G678" s="71">
        <v>0</v>
      </c>
      <c r="H678" s="71">
        <v>0</v>
      </c>
      <c r="I678" s="71">
        <v>136.63</v>
      </c>
      <c r="J678" s="71">
        <v>202.89</v>
      </c>
      <c r="K678" s="71">
        <v>184.06</v>
      </c>
      <c r="L678" s="71">
        <v>48.47</v>
      </c>
      <c r="M678" s="71">
        <v>151.87</v>
      </c>
      <c r="N678" s="71">
        <v>92.16</v>
      </c>
      <c r="O678" s="71">
        <v>0</v>
      </c>
      <c r="P678" s="71">
        <v>37.17</v>
      </c>
      <c r="Q678" s="71">
        <v>17.89</v>
      </c>
      <c r="R678" s="71">
        <v>8.1300000000000008</v>
      </c>
      <c r="S678" s="71">
        <v>0</v>
      </c>
      <c r="T678" s="71">
        <v>48.08</v>
      </c>
      <c r="U678" s="71">
        <v>50.46</v>
      </c>
      <c r="V678" s="71">
        <v>34.840000000000003</v>
      </c>
      <c r="W678" s="71">
        <v>69.75</v>
      </c>
      <c r="X678" s="71">
        <v>108.45</v>
      </c>
      <c r="Y678" s="71">
        <v>0</v>
      </c>
      <c r="Z678" s="71">
        <v>0</v>
      </c>
      <c r="AA678" s="71">
        <v>0</v>
      </c>
    </row>
    <row r="679" spans="1:27" collapsed="1" x14ac:dyDescent="0.2">
      <c r="A679" s="162" t="s">
        <v>3070</v>
      </c>
      <c r="B679" s="54" t="str">
        <f>"19"&amp;"."&amp;$B$801&amp;"."&amp;$B$802</f>
        <v>19.05.2023</v>
      </c>
      <c r="C679" s="134" t="s">
        <v>76</v>
      </c>
      <c r="D679" s="135">
        <f>ROUND((D680)/1000,5)</f>
        <v>0</v>
      </c>
      <c r="E679" s="135">
        <f t="shared" ref="E679:AA679" si="390">ROUND((E680)/1000,5)</f>
        <v>0</v>
      </c>
      <c r="F679" s="135">
        <f t="shared" si="390"/>
        <v>0</v>
      </c>
      <c r="G679" s="135">
        <f t="shared" si="390"/>
        <v>0</v>
      </c>
      <c r="H679" s="135">
        <f t="shared" si="390"/>
        <v>0.14787</v>
      </c>
      <c r="I679" s="135">
        <f t="shared" si="390"/>
        <v>0.10725</v>
      </c>
      <c r="J679" s="135">
        <f t="shared" si="390"/>
        <v>0.22197</v>
      </c>
      <c r="K679" s="135">
        <f t="shared" si="390"/>
        <v>0.24593999999999999</v>
      </c>
      <c r="L679" s="135">
        <f t="shared" si="390"/>
        <v>0.11602999999999999</v>
      </c>
      <c r="M679" s="135">
        <f t="shared" si="390"/>
        <v>8.0430000000000001E-2</v>
      </c>
      <c r="N679" s="135">
        <f t="shared" si="390"/>
        <v>0.10061</v>
      </c>
      <c r="O679" s="135">
        <f t="shared" si="390"/>
        <v>0.17806</v>
      </c>
      <c r="P679" s="135">
        <f t="shared" si="390"/>
        <v>0.24282000000000001</v>
      </c>
      <c r="Q679" s="135">
        <f t="shared" si="390"/>
        <v>0.23966999999999999</v>
      </c>
      <c r="R679" s="135">
        <f t="shared" si="390"/>
        <v>0.23561000000000001</v>
      </c>
      <c r="S679" s="135">
        <f t="shared" si="390"/>
        <v>0.24546999999999999</v>
      </c>
      <c r="T679" s="135">
        <f t="shared" si="390"/>
        <v>6.5610000000000002E-2</v>
      </c>
      <c r="U679" s="135">
        <f t="shared" si="390"/>
        <v>5.4059999999999997E-2</v>
      </c>
      <c r="V679" s="135">
        <f t="shared" si="390"/>
        <v>9.4500000000000001E-3</v>
      </c>
      <c r="W679" s="135">
        <f t="shared" si="390"/>
        <v>4.3360000000000003E-2</v>
      </c>
      <c r="X679" s="135">
        <f t="shared" si="390"/>
        <v>5.2979999999999999E-2</v>
      </c>
      <c r="Y679" s="135">
        <f t="shared" si="390"/>
        <v>0</v>
      </c>
      <c r="Z679" s="135">
        <f t="shared" si="390"/>
        <v>0</v>
      </c>
      <c r="AA679" s="135">
        <f t="shared" si="390"/>
        <v>0</v>
      </c>
    </row>
    <row r="680" spans="1:27" ht="12.75" hidden="1" customHeight="1" outlineLevel="1" x14ac:dyDescent="0.2">
      <c r="A680" s="163" t="s">
        <v>3071</v>
      </c>
      <c r="B680" s="94" t="s">
        <v>238</v>
      </c>
      <c r="C680" s="70" t="s">
        <v>79</v>
      </c>
      <c r="D680" s="71">
        <v>0</v>
      </c>
      <c r="E680" s="71">
        <v>0</v>
      </c>
      <c r="F680" s="71">
        <v>0</v>
      </c>
      <c r="G680" s="71">
        <v>0</v>
      </c>
      <c r="H680" s="71">
        <v>147.87</v>
      </c>
      <c r="I680" s="71">
        <v>107.25</v>
      </c>
      <c r="J680" s="71">
        <v>221.97</v>
      </c>
      <c r="K680" s="71">
        <v>245.94</v>
      </c>
      <c r="L680" s="71">
        <v>116.03</v>
      </c>
      <c r="M680" s="71">
        <v>80.430000000000007</v>
      </c>
      <c r="N680" s="71">
        <v>100.61</v>
      </c>
      <c r="O680" s="71">
        <v>178.06</v>
      </c>
      <c r="P680" s="71">
        <v>242.82</v>
      </c>
      <c r="Q680" s="71">
        <v>239.67</v>
      </c>
      <c r="R680" s="71">
        <v>235.61</v>
      </c>
      <c r="S680" s="71">
        <v>245.47</v>
      </c>
      <c r="T680" s="71">
        <v>65.61</v>
      </c>
      <c r="U680" s="71">
        <v>54.06</v>
      </c>
      <c r="V680" s="71">
        <v>9.4499999999999993</v>
      </c>
      <c r="W680" s="71">
        <v>43.36</v>
      </c>
      <c r="X680" s="71">
        <v>52.98</v>
      </c>
      <c r="Y680" s="71">
        <v>0</v>
      </c>
      <c r="Z680" s="71">
        <v>0</v>
      </c>
      <c r="AA680" s="71">
        <v>0</v>
      </c>
    </row>
    <row r="681" spans="1:27" collapsed="1" x14ac:dyDescent="0.2">
      <c r="A681" s="162" t="s">
        <v>3072</v>
      </c>
      <c r="B681" s="54" t="str">
        <f>"20"&amp;"."&amp;$B$801&amp;"."&amp;$B$802</f>
        <v>20.05.2023</v>
      </c>
      <c r="C681" s="134" t="s">
        <v>76</v>
      </c>
      <c r="D681" s="135">
        <f>ROUND((D682)/1000,5)</f>
        <v>0</v>
      </c>
      <c r="E681" s="135">
        <f t="shared" ref="E681:AA681" si="391">ROUND((E682)/1000,5)</f>
        <v>0.24817</v>
      </c>
      <c r="F681" s="135">
        <f t="shared" si="391"/>
        <v>0.25346999999999997</v>
      </c>
      <c r="G681" s="135">
        <f t="shared" si="391"/>
        <v>0.24478</v>
      </c>
      <c r="H681" s="135">
        <f t="shared" si="391"/>
        <v>0.21740999999999999</v>
      </c>
      <c r="I681" s="135">
        <f t="shared" si="391"/>
        <v>0.30886999999999998</v>
      </c>
      <c r="J681" s="135">
        <f t="shared" si="391"/>
        <v>0.27531</v>
      </c>
      <c r="K681" s="135">
        <f t="shared" si="391"/>
        <v>0.21326999999999999</v>
      </c>
      <c r="L681" s="135">
        <f t="shared" si="391"/>
        <v>0.25503999999999999</v>
      </c>
      <c r="M681" s="135">
        <f t="shared" si="391"/>
        <v>0.21823999999999999</v>
      </c>
      <c r="N681" s="135">
        <f t="shared" si="391"/>
        <v>0.29475000000000001</v>
      </c>
      <c r="O681" s="135">
        <f t="shared" si="391"/>
        <v>9.5589999999999994E-2</v>
      </c>
      <c r="P681" s="135">
        <f t="shared" si="391"/>
        <v>0.16409000000000001</v>
      </c>
      <c r="Q681" s="135">
        <f t="shared" si="391"/>
        <v>0.13877</v>
      </c>
      <c r="R681" s="135">
        <f t="shared" si="391"/>
        <v>0.15543000000000001</v>
      </c>
      <c r="S681" s="135">
        <f t="shared" si="391"/>
        <v>0.18484</v>
      </c>
      <c r="T681" s="135">
        <f t="shared" si="391"/>
        <v>0.16697999999999999</v>
      </c>
      <c r="U681" s="135">
        <f t="shared" si="391"/>
        <v>0.11731</v>
      </c>
      <c r="V681" s="135">
        <f t="shared" si="391"/>
        <v>0.17014000000000001</v>
      </c>
      <c r="W681" s="135">
        <f t="shared" si="391"/>
        <v>5.0880000000000002E-2</v>
      </c>
      <c r="X681" s="135">
        <f t="shared" si="391"/>
        <v>0.12052</v>
      </c>
      <c r="Y681" s="135">
        <f t="shared" si="391"/>
        <v>4.7109999999999999E-2</v>
      </c>
      <c r="Z681" s="135">
        <f t="shared" si="391"/>
        <v>0.12106</v>
      </c>
      <c r="AA681" s="135">
        <f t="shared" si="391"/>
        <v>0.13431000000000001</v>
      </c>
    </row>
    <row r="682" spans="1:27" ht="12.75" hidden="1" customHeight="1" outlineLevel="1" x14ac:dyDescent="0.2">
      <c r="A682" s="163" t="s">
        <v>3073</v>
      </c>
      <c r="B682" s="94" t="s">
        <v>238</v>
      </c>
      <c r="C682" s="70" t="s">
        <v>79</v>
      </c>
      <c r="D682" s="71">
        <v>0</v>
      </c>
      <c r="E682" s="71">
        <v>248.17</v>
      </c>
      <c r="F682" s="71">
        <v>253.47</v>
      </c>
      <c r="G682" s="71">
        <v>244.78</v>
      </c>
      <c r="H682" s="71">
        <v>217.41</v>
      </c>
      <c r="I682" s="71">
        <v>308.87</v>
      </c>
      <c r="J682" s="71">
        <v>275.31</v>
      </c>
      <c r="K682" s="71">
        <v>213.27</v>
      </c>
      <c r="L682" s="71">
        <v>255.04</v>
      </c>
      <c r="M682" s="71">
        <v>218.24</v>
      </c>
      <c r="N682" s="71">
        <v>294.75</v>
      </c>
      <c r="O682" s="71">
        <v>95.59</v>
      </c>
      <c r="P682" s="71">
        <v>164.09</v>
      </c>
      <c r="Q682" s="71">
        <v>138.77000000000001</v>
      </c>
      <c r="R682" s="71">
        <v>155.43</v>
      </c>
      <c r="S682" s="71">
        <v>184.84</v>
      </c>
      <c r="T682" s="71">
        <v>166.98</v>
      </c>
      <c r="U682" s="71">
        <v>117.31</v>
      </c>
      <c r="V682" s="71">
        <v>170.14</v>
      </c>
      <c r="W682" s="71">
        <v>50.88</v>
      </c>
      <c r="X682" s="71">
        <v>120.52</v>
      </c>
      <c r="Y682" s="71">
        <v>47.11</v>
      </c>
      <c r="Z682" s="71">
        <v>121.06</v>
      </c>
      <c r="AA682" s="71">
        <v>134.31</v>
      </c>
    </row>
    <row r="683" spans="1:27" collapsed="1" x14ac:dyDescent="0.2">
      <c r="A683" s="162" t="s">
        <v>3074</v>
      </c>
      <c r="B683" s="54" t="str">
        <f>"21"&amp;"."&amp;$B$801&amp;"."&amp;$B$802</f>
        <v>21.05.2023</v>
      </c>
      <c r="C683" s="134" t="s">
        <v>76</v>
      </c>
      <c r="D683" s="135">
        <f>ROUND((D684)/1000,5)</f>
        <v>0</v>
      </c>
      <c r="E683" s="135">
        <f t="shared" ref="E683:AA683" si="392">ROUND((E684)/1000,5)</f>
        <v>0</v>
      </c>
      <c r="F683" s="135">
        <f t="shared" si="392"/>
        <v>2.6159999999999999E-2</v>
      </c>
      <c r="G683" s="135">
        <f t="shared" si="392"/>
        <v>0</v>
      </c>
      <c r="H683" s="135">
        <f t="shared" si="392"/>
        <v>6.0000000000000002E-5</v>
      </c>
      <c r="I683" s="135">
        <f t="shared" si="392"/>
        <v>0.12272</v>
      </c>
      <c r="J683" s="135">
        <f t="shared" si="392"/>
        <v>0.2303</v>
      </c>
      <c r="K683" s="135">
        <f t="shared" si="392"/>
        <v>2.7029999999999998E-2</v>
      </c>
      <c r="L683" s="135">
        <f t="shared" si="392"/>
        <v>0</v>
      </c>
      <c r="M683" s="135">
        <f t="shared" si="392"/>
        <v>0</v>
      </c>
      <c r="N683" s="135">
        <f t="shared" si="392"/>
        <v>1.089E-2</v>
      </c>
      <c r="O683" s="135">
        <f t="shared" si="392"/>
        <v>0</v>
      </c>
      <c r="P683" s="135">
        <f t="shared" si="392"/>
        <v>0</v>
      </c>
      <c r="Q683" s="135">
        <f t="shared" si="392"/>
        <v>0</v>
      </c>
      <c r="R683" s="135">
        <f t="shared" si="392"/>
        <v>0</v>
      </c>
      <c r="S683" s="135">
        <f t="shared" si="392"/>
        <v>0</v>
      </c>
      <c r="T683" s="135">
        <f t="shared" si="392"/>
        <v>0</v>
      </c>
      <c r="U683" s="135">
        <f t="shared" si="392"/>
        <v>0</v>
      </c>
      <c r="V683" s="135">
        <f t="shared" si="392"/>
        <v>0</v>
      </c>
      <c r="W683" s="135">
        <f t="shared" si="392"/>
        <v>0</v>
      </c>
      <c r="X683" s="135">
        <f t="shared" si="392"/>
        <v>0</v>
      </c>
      <c r="Y683" s="135">
        <f t="shared" si="392"/>
        <v>0</v>
      </c>
      <c r="Z683" s="135">
        <f t="shared" si="392"/>
        <v>0</v>
      </c>
      <c r="AA683" s="135">
        <f t="shared" si="392"/>
        <v>0</v>
      </c>
    </row>
    <row r="684" spans="1:27" ht="12.75" hidden="1" customHeight="1" outlineLevel="1" x14ac:dyDescent="0.2">
      <c r="A684" s="163" t="s">
        <v>3075</v>
      </c>
      <c r="B684" s="94" t="s">
        <v>238</v>
      </c>
      <c r="C684" s="70" t="s">
        <v>79</v>
      </c>
      <c r="D684" s="71">
        <v>0</v>
      </c>
      <c r="E684" s="71">
        <v>0</v>
      </c>
      <c r="F684" s="71">
        <v>26.16</v>
      </c>
      <c r="G684" s="71">
        <v>0</v>
      </c>
      <c r="H684" s="71">
        <v>0.06</v>
      </c>
      <c r="I684" s="71">
        <v>122.72</v>
      </c>
      <c r="J684" s="71">
        <v>230.3</v>
      </c>
      <c r="K684" s="71">
        <v>27.03</v>
      </c>
      <c r="L684" s="71">
        <v>0</v>
      </c>
      <c r="M684" s="71">
        <v>0</v>
      </c>
      <c r="N684" s="71">
        <v>10.89</v>
      </c>
      <c r="O684" s="71">
        <v>0</v>
      </c>
      <c r="P684" s="71">
        <v>0</v>
      </c>
      <c r="Q684" s="71">
        <v>0</v>
      </c>
      <c r="R684" s="71">
        <v>0</v>
      </c>
      <c r="S684" s="71">
        <v>0</v>
      </c>
      <c r="T684" s="71">
        <v>0</v>
      </c>
      <c r="U684" s="71">
        <v>0</v>
      </c>
      <c r="V684" s="71">
        <v>0</v>
      </c>
      <c r="W684" s="71">
        <v>0</v>
      </c>
      <c r="X684" s="71">
        <v>0</v>
      </c>
      <c r="Y684" s="71">
        <v>0</v>
      </c>
      <c r="Z684" s="71">
        <v>0</v>
      </c>
      <c r="AA684" s="71">
        <v>0</v>
      </c>
    </row>
    <row r="685" spans="1:27" collapsed="1" x14ac:dyDescent="0.2">
      <c r="A685" s="162" t="s">
        <v>3076</v>
      </c>
      <c r="B685" s="54" t="str">
        <f>"22"&amp;"."&amp;$B$801&amp;"."&amp;$B$802</f>
        <v>22.05.2023</v>
      </c>
      <c r="C685" s="134" t="s">
        <v>76</v>
      </c>
      <c r="D685" s="135">
        <f>ROUND((D686)/1000,5)</f>
        <v>0</v>
      </c>
      <c r="E685" s="135">
        <f t="shared" ref="E685:AA685" si="393">ROUND((E686)/1000,5)</f>
        <v>0</v>
      </c>
      <c r="F685" s="135">
        <f t="shared" si="393"/>
        <v>0</v>
      </c>
      <c r="G685" s="135">
        <f t="shared" si="393"/>
        <v>0</v>
      </c>
      <c r="H685" s="135">
        <f t="shared" si="393"/>
        <v>0</v>
      </c>
      <c r="I685" s="135">
        <f t="shared" si="393"/>
        <v>0.24245</v>
      </c>
      <c r="J685" s="135">
        <f t="shared" si="393"/>
        <v>0.13297999999999999</v>
      </c>
      <c r="K685" s="135">
        <f t="shared" si="393"/>
        <v>0.1963</v>
      </c>
      <c r="L685" s="135">
        <f t="shared" si="393"/>
        <v>0.10055</v>
      </c>
      <c r="M685" s="135">
        <f t="shared" si="393"/>
        <v>4.3150000000000001E-2</v>
      </c>
      <c r="N685" s="135">
        <f t="shared" si="393"/>
        <v>0</v>
      </c>
      <c r="O685" s="135">
        <f t="shared" si="393"/>
        <v>1.093E-2</v>
      </c>
      <c r="P685" s="135">
        <f t="shared" si="393"/>
        <v>6.5670000000000006E-2</v>
      </c>
      <c r="Q685" s="135">
        <f t="shared" si="393"/>
        <v>1.12E-2</v>
      </c>
      <c r="R685" s="135">
        <f t="shared" si="393"/>
        <v>0</v>
      </c>
      <c r="S685" s="135">
        <f t="shared" si="393"/>
        <v>1.406E-2</v>
      </c>
      <c r="T685" s="135">
        <f t="shared" si="393"/>
        <v>0</v>
      </c>
      <c r="U685" s="135">
        <f t="shared" si="393"/>
        <v>1.248E-2</v>
      </c>
      <c r="V685" s="135">
        <f t="shared" si="393"/>
        <v>4.156E-2</v>
      </c>
      <c r="W685" s="135">
        <f t="shared" si="393"/>
        <v>0.14896000000000001</v>
      </c>
      <c r="X685" s="135">
        <f t="shared" si="393"/>
        <v>7.9949999999999993E-2</v>
      </c>
      <c r="Y685" s="135">
        <f t="shared" si="393"/>
        <v>0</v>
      </c>
      <c r="Z685" s="135">
        <f t="shared" si="393"/>
        <v>0</v>
      </c>
      <c r="AA685" s="135">
        <f t="shared" si="393"/>
        <v>0</v>
      </c>
    </row>
    <row r="686" spans="1:27" ht="12.75" hidden="1" customHeight="1" outlineLevel="1" x14ac:dyDescent="0.2">
      <c r="A686" s="163" t="s">
        <v>3077</v>
      </c>
      <c r="B686" s="94" t="s">
        <v>238</v>
      </c>
      <c r="C686" s="70" t="s">
        <v>79</v>
      </c>
      <c r="D686" s="71">
        <v>0</v>
      </c>
      <c r="E686" s="71">
        <v>0</v>
      </c>
      <c r="F686" s="71">
        <v>0</v>
      </c>
      <c r="G686" s="71">
        <v>0</v>
      </c>
      <c r="H686" s="71">
        <v>0</v>
      </c>
      <c r="I686" s="71">
        <v>242.45</v>
      </c>
      <c r="J686" s="71">
        <v>132.97999999999999</v>
      </c>
      <c r="K686" s="71">
        <v>196.3</v>
      </c>
      <c r="L686" s="71">
        <v>100.55</v>
      </c>
      <c r="M686" s="71">
        <v>43.15</v>
      </c>
      <c r="N686" s="71">
        <v>0</v>
      </c>
      <c r="O686" s="71">
        <v>10.93</v>
      </c>
      <c r="P686" s="71">
        <v>65.67</v>
      </c>
      <c r="Q686" s="71">
        <v>11.2</v>
      </c>
      <c r="R686" s="71">
        <v>0</v>
      </c>
      <c r="S686" s="71">
        <v>14.06</v>
      </c>
      <c r="T686" s="71">
        <v>0</v>
      </c>
      <c r="U686" s="71">
        <v>12.48</v>
      </c>
      <c r="V686" s="71">
        <v>41.56</v>
      </c>
      <c r="W686" s="71">
        <v>148.96</v>
      </c>
      <c r="X686" s="71">
        <v>79.95</v>
      </c>
      <c r="Y686" s="71">
        <v>0</v>
      </c>
      <c r="Z686" s="71">
        <v>0</v>
      </c>
      <c r="AA686" s="71">
        <v>0</v>
      </c>
    </row>
    <row r="687" spans="1:27" collapsed="1" x14ac:dyDescent="0.2">
      <c r="A687" s="162" t="s">
        <v>3078</v>
      </c>
      <c r="B687" s="54" t="str">
        <f>"23"&amp;"."&amp;$B$801&amp;"."&amp;$B$802</f>
        <v>23.05.2023</v>
      </c>
      <c r="C687" s="134" t="s">
        <v>76</v>
      </c>
      <c r="D687" s="135">
        <f>ROUND((D688)/1000,5)</f>
        <v>0</v>
      </c>
      <c r="E687" s="135">
        <f t="shared" ref="E687:AA687" si="394">ROUND((E688)/1000,5)</f>
        <v>0</v>
      </c>
      <c r="F687" s="135">
        <f t="shared" si="394"/>
        <v>0</v>
      </c>
      <c r="G687" s="135">
        <f t="shared" si="394"/>
        <v>0</v>
      </c>
      <c r="H687" s="135">
        <f t="shared" si="394"/>
        <v>0</v>
      </c>
      <c r="I687" s="135">
        <f t="shared" si="394"/>
        <v>3.7449999999999997E-2</v>
      </c>
      <c r="J687" s="135">
        <f t="shared" si="394"/>
        <v>0.16438</v>
      </c>
      <c r="K687" s="135">
        <f t="shared" si="394"/>
        <v>0.20851</v>
      </c>
      <c r="L687" s="135">
        <f t="shared" si="394"/>
        <v>0.15562000000000001</v>
      </c>
      <c r="M687" s="135">
        <f t="shared" si="394"/>
        <v>4.9090000000000002E-2</v>
      </c>
      <c r="N687" s="135">
        <f t="shared" si="394"/>
        <v>6.1339999999999999E-2</v>
      </c>
      <c r="O687" s="135">
        <f t="shared" si="394"/>
        <v>0</v>
      </c>
      <c r="P687" s="135">
        <f t="shared" si="394"/>
        <v>0</v>
      </c>
      <c r="Q687" s="135">
        <f t="shared" si="394"/>
        <v>4.2000000000000002E-4</v>
      </c>
      <c r="R687" s="135">
        <f t="shared" si="394"/>
        <v>0</v>
      </c>
      <c r="S687" s="135">
        <f t="shared" si="394"/>
        <v>2.75E-2</v>
      </c>
      <c r="T687" s="135">
        <f t="shared" si="394"/>
        <v>1.0460000000000001E-2</v>
      </c>
      <c r="U687" s="135">
        <f t="shared" si="394"/>
        <v>5.5960000000000003E-2</v>
      </c>
      <c r="V687" s="135">
        <f t="shared" si="394"/>
        <v>0.11676</v>
      </c>
      <c r="W687" s="135">
        <f t="shared" si="394"/>
        <v>2.5100000000000001E-2</v>
      </c>
      <c r="X687" s="135">
        <f t="shared" si="394"/>
        <v>2.9190000000000001E-2</v>
      </c>
      <c r="Y687" s="135">
        <f t="shared" si="394"/>
        <v>0</v>
      </c>
      <c r="Z687" s="135">
        <f t="shared" si="394"/>
        <v>0</v>
      </c>
      <c r="AA687" s="135">
        <f t="shared" si="394"/>
        <v>0</v>
      </c>
    </row>
    <row r="688" spans="1:27" ht="12.75" hidden="1" customHeight="1" outlineLevel="1" x14ac:dyDescent="0.2">
      <c r="A688" s="163" t="s">
        <v>3079</v>
      </c>
      <c r="B688" s="94" t="s">
        <v>238</v>
      </c>
      <c r="C688" s="70" t="s">
        <v>79</v>
      </c>
      <c r="D688" s="71">
        <v>0</v>
      </c>
      <c r="E688" s="71">
        <v>0</v>
      </c>
      <c r="F688" s="71">
        <v>0</v>
      </c>
      <c r="G688" s="71">
        <v>0</v>
      </c>
      <c r="H688" s="71">
        <v>0</v>
      </c>
      <c r="I688" s="71">
        <v>37.450000000000003</v>
      </c>
      <c r="J688" s="71">
        <v>164.38</v>
      </c>
      <c r="K688" s="71">
        <v>208.51</v>
      </c>
      <c r="L688" s="71">
        <v>155.62</v>
      </c>
      <c r="M688" s="71">
        <v>49.09</v>
      </c>
      <c r="N688" s="71">
        <v>61.34</v>
      </c>
      <c r="O688" s="71">
        <v>0</v>
      </c>
      <c r="P688" s="71">
        <v>0</v>
      </c>
      <c r="Q688" s="71">
        <v>0.42</v>
      </c>
      <c r="R688" s="71">
        <v>0</v>
      </c>
      <c r="S688" s="71">
        <v>27.5</v>
      </c>
      <c r="T688" s="71">
        <v>10.46</v>
      </c>
      <c r="U688" s="71">
        <v>55.96</v>
      </c>
      <c r="V688" s="71">
        <v>116.76</v>
      </c>
      <c r="W688" s="71">
        <v>25.1</v>
      </c>
      <c r="X688" s="71">
        <v>29.19</v>
      </c>
      <c r="Y688" s="71">
        <v>0</v>
      </c>
      <c r="Z688" s="71">
        <v>0</v>
      </c>
      <c r="AA688" s="71">
        <v>0</v>
      </c>
    </row>
    <row r="689" spans="1:27" collapsed="1" x14ac:dyDescent="0.2">
      <c r="A689" s="162" t="s">
        <v>3080</v>
      </c>
      <c r="B689" s="54" t="str">
        <f>"24"&amp;"."&amp;$B$801&amp;"."&amp;$B$802</f>
        <v>24.05.2023</v>
      </c>
      <c r="C689" s="134" t="s">
        <v>76</v>
      </c>
      <c r="D689" s="135">
        <f>ROUND((D690)/1000,5)</f>
        <v>0</v>
      </c>
      <c r="E689" s="135">
        <f t="shared" ref="E689:AA689" si="395">ROUND((E690)/1000,5)</f>
        <v>0</v>
      </c>
      <c r="F689" s="135">
        <f t="shared" si="395"/>
        <v>0</v>
      </c>
      <c r="G689" s="135">
        <f t="shared" si="395"/>
        <v>0</v>
      </c>
      <c r="H689" s="135">
        <f t="shared" si="395"/>
        <v>0</v>
      </c>
      <c r="I689" s="135">
        <f t="shared" si="395"/>
        <v>0</v>
      </c>
      <c r="J689" s="135">
        <f t="shared" si="395"/>
        <v>0</v>
      </c>
      <c r="K689" s="135">
        <f t="shared" si="395"/>
        <v>0</v>
      </c>
      <c r="L689" s="135">
        <f t="shared" si="395"/>
        <v>0</v>
      </c>
      <c r="M689" s="135">
        <f t="shared" si="395"/>
        <v>0</v>
      </c>
      <c r="N689" s="135">
        <f t="shared" si="395"/>
        <v>0</v>
      </c>
      <c r="O689" s="135">
        <f t="shared" si="395"/>
        <v>0</v>
      </c>
      <c r="P689" s="135">
        <f t="shared" si="395"/>
        <v>0</v>
      </c>
      <c r="Q689" s="135">
        <f t="shared" si="395"/>
        <v>0</v>
      </c>
      <c r="R689" s="135">
        <f t="shared" si="395"/>
        <v>0</v>
      </c>
      <c r="S689" s="135">
        <f t="shared" si="395"/>
        <v>0</v>
      </c>
      <c r="T689" s="135">
        <f t="shared" si="395"/>
        <v>0</v>
      </c>
      <c r="U689" s="135">
        <f t="shared" si="395"/>
        <v>0</v>
      </c>
      <c r="V689" s="135">
        <f t="shared" si="395"/>
        <v>0</v>
      </c>
      <c r="W689" s="135">
        <f t="shared" si="395"/>
        <v>0</v>
      </c>
      <c r="X689" s="135">
        <f t="shared" si="395"/>
        <v>7.3400000000000002E-3</v>
      </c>
      <c r="Y689" s="135">
        <f t="shared" si="395"/>
        <v>0</v>
      </c>
      <c r="Z689" s="135">
        <f t="shared" si="395"/>
        <v>0</v>
      </c>
      <c r="AA689" s="135">
        <f t="shared" si="395"/>
        <v>0</v>
      </c>
    </row>
    <row r="690" spans="1:27" ht="12.75" hidden="1" customHeight="1" outlineLevel="1" x14ac:dyDescent="0.2">
      <c r="A690" s="163" t="s">
        <v>3081</v>
      </c>
      <c r="B690" s="94" t="s">
        <v>238</v>
      </c>
      <c r="C690" s="70" t="s">
        <v>79</v>
      </c>
      <c r="D690" s="71">
        <v>0</v>
      </c>
      <c r="E690" s="71">
        <v>0</v>
      </c>
      <c r="F690" s="71">
        <v>0</v>
      </c>
      <c r="G690" s="71">
        <v>0</v>
      </c>
      <c r="H690" s="71">
        <v>0</v>
      </c>
      <c r="I690" s="71">
        <v>0</v>
      </c>
      <c r="J690" s="71">
        <v>0</v>
      </c>
      <c r="K690" s="71">
        <v>0</v>
      </c>
      <c r="L690" s="71">
        <v>0</v>
      </c>
      <c r="M690" s="71">
        <v>0</v>
      </c>
      <c r="N690" s="71">
        <v>0</v>
      </c>
      <c r="O690" s="71">
        <v>0</v>
      </c>
      <c r="P690" s="71">
        <v>0</v>
      </c>
      <c r="Q690" s="71">
        <v>0</v>
      </c>
      <c r="R690" s="71">
        <v>0</v>
      </c>
      <c r="S690" s="71">
        <v>0</v>
      </c>
      <c r="T690" s="71">
        <v>0</v>
      </c>
      <c r="U690" s="71">
        <v>0</v>
      </c>
      <c r="V690" s="71">
        <v>0</v>
      </c>
      <c r="W690" s="71">
        <v>0</v>
      </c>
      <c r="X690" s="71">
        <v>7.34</v>
      </c>
      <c r="Y690" s="71">
        <v>0</v>
      </c>
      <c r="Z690" s="71">
        <v>0</v>
      </c>
      <c r="AA690" s="71">
        <v>0</v>
      </c>
    </row>
    <row r="691" spans="1:27" collapsed="1" x14ac:dyDescent="0.2">
      <c r="A691" s="162" t="s">
        <v>3082</v>
      </c>
      <c r="B691" s="54" t="str">
        <f>"25"&amp;"."&amp;$B$801&amp;"."&amp;$B$802</f>
        <v>25.05.2023</v>
      </c>
      <c r="C691" s="134" t="s">
        <v>76</v>
      </c>
      <c r="D691" s="135">
        <f>ROUND((D692)/1000,5)</f>
        <v>0</v>
      </c>
      <c r="E691" s="135">
        <f t="shared" ref="E691:AA691" si="396">ROUND((E692)/1000,5)</f>
        <v>0</v>
      </c>
      <c r="F691" s="135">
        <f t="shared" si="396"/>
        <v>0</v>
      </c>
      <c r="G691" s="135">
        <f t="shared" si="396"/>
        <v>0</v>
      </c>
      <c r="H691" s="135">
        <f t="shared" si="396"/>
        <v>0.11616</v>
      </c>
      <c r="I691" s="135">
        <f t="shared" si="396"/>
        <v>0.14785999999999999</v>
      </c>
      <c r="J691" s="135">
        <f t="shared" si="396"/>
        <v>8.4919999999999995E-2</v>
      </c>
      <c r="K691" s="135">
        <f t="shared" si="396"/>
        <v>0.18523999999999999</v>
      </c>
      <c r="L691" s="135">
        <f t="shared" si="396"/>
        <v>6.3200000000000006E-2</v>
      </c>
      <c r="M691" s="135">
        <f t="shared" si="396"/>
        <v>4.7849999999999997E-2</v>
      </c>
      <c r="N691" s="135">
        <f t="shared" si="396"/>
        <v>2.102E-2</v>
      </c>
      <c r="O691" s="135">
        <f t="shared" si="396"/>
        <v>1.934E-2</v>
      </c>
      <c r="P691" s="135">
        <f t="shared" si="396"/>
        <v>1.1900000000000001E-2</v>
      </c>
      <c r="Q691" s="135">
        <f t="shared" si="396"/>
        <v>4.3839999999999997E-2</v>
      </c>
      <c r="R691" s="135">
        <f t="shared" si="396"/>
        <v>4.0189999999999997E-2</v>
      </c>
      <c r="S691" s="135">
        <f t="shared" si="396"/>
        <v>4.5659999999999999E-2</v>
      </c>
      <c r="T691" s="135">
        <f t="shared" si="396"/>
        <v>7.1900000000000006E-2</v>
      </c>
      <c r="U691" s="135">
        <f t="shared" si="396"/>
        <v>5.0590000000000003E-2</v>
      </c>
      <c r="V691" s="135">
        <f t="shared" si="396"/>
        <v>5.1959999999999999E-2</v>
      </c>
      <c r="W691" s="135">
        <f t="shared" si="396"/>
        <v>6.3329999999999997E-2</v>
      </c>
      <c r="X691" s="135">
        <f t="shared" si="396"/>
        <v>8.0610000000000001E-2</v>
      </c>
      <c r="Y691" s="135">
        <f t="shared" si="396"/>
        <v>0</v>
      </c>
      <c r="Z691" s="135">
        <f t="shared" si="396"/>
        <v>0</v>
      </c>
      <c r="AA691" s="135">
        <f t="shared" si="396"/>
        <v>0</v>
      </c>
    </row>
    <row r="692" spans="1:27" ht="12.75" hidden="1" customHeight="1" outlineLevel="1" x14ac:dyDescent="0.2">
      <c r="A692" s="163" t="s">
        <v>3083</v>
      </c>
      <c r="B692" s="94" t="s">
        <v>238</v>
      </c>
      <c r="C692" s="70" t="s">
        <v>79</v>
      </c>
      <c r="D692" s="71">
        <v>0</v>
      </c>
      <c r="E692" s="71">
        <v>0</v>
      </c>
      <c r="F692" s="71">
        <v>0</v>
      </c>
      <c r="G692" s="71">
        <v>0</v>
      </c>
      <c r="H692" s="71">
        <v>116.16</v>
      </c>
      <c r="I692" s="71">
        <v>147.86000000000001</v>
      </c>
      <c r="J692" s="71">
        <v>84.92</v>
      </c>
      <c r="K692" s="71">
        <v>185.24</v>
      </c>
      <c r="L692" s="71">
        <v>63.2</v>
      </c>
      <c r="M692" s="71">
        <v>47.85</v>
      </c>
      <c r="N692" s="71">
        <v>21.02</v>
      </c>
      <c r="O692" s="71">
        <v>19.34</v>
      </c>
      <c r="P692" s="71">
        <v>11.9</v>
      </c>
      <c r="Q692" s="71">
        <v>43.84</v>
      </c>
      <c r="R692" s="71">
        <v>40.19</v>
      </c>
      <c r="S692" s="71">
        <v>45.66</v>
      </c>
      <c r="T692" s="71">
        <v>71.900000000000006</v>
      </c>
      <c r="U692" s="71">
        <v>50.59</v>
      </c>
      <c r="V692" s="71">
        <v>51.96</v>
      </c>
      <c r="W692" s="71">
        <v>63.33</v>
      </c>
      <c r="X692" s="71">
        <v>80.61</v>
      </c>
      <c r="Y692" s="71">
        <v>0</v>
      </c>
      <c r="Z692" s="71">
        <v>0</v>
      </c>
      <c r="AA692" s="71">
        <v>0</v>
      </c>
    </row>
    <row r="693" spans="1:27" collapsed="1" x14ac:dyDescent="0.2">
      <c r="A693" s="162" t="s">
        <v>3084</v>
      </c>
      <c r="B693" s="54" t="str">
        <f>"26"&amp;"."&amp;$B$801&amp;"."&amp;$B$802</f>
        <v>26.05.2023</v>
      </c>
      <c r="C693" s="134" t="s">
        <v>76</v>
      </c>
      <c r="D693" s="135">
        <f>ROUND((D694)/1000,5)</f>
        <v>0</v>
      </c>
      <c r="E693" s="135">
        <f t="shared" ref="E693:AA693" si="397">ROUND((E694)/1000,5)</f>
        <v>0</v>
      </c>
      <c r="F693" s="135">
        <f t="shared" si="397"/>
        <v>0</v>
      </c>
      <c r="G693" s="135">
        <f t="shared" si="397"/>
        <v>0</v>
      </c>
      <c r="H693" s="135">
        <f t="shared" si="397"/>
        <v>2.324E-2</v>
      </c>
      <c r="I693" s="135">
        <f t="shared" si="397"/>
        <v>0.23246</v>
      </c>
      <c r="J693" s="135">
        <f t="shared" si="397"/>
        <v>0.24007999999999999</v>
      </c>
      <c r="K693" s="135">
        <f t="shared" si="397"/>
        <v>0.28172999999999998</v>
      </c>
      <c r="L693" s="135">
        <f t="shared" si="397"/>
        <v>9.6820000000000003E-2</v>
      </c>
      <c r="M693" s="135">
        <f t="shared" si="397"/>
        <v>6.7629999999999996E-2</v>
      </c>
      <c r="N693" s="135">
        <f t="shared" si="397"/>
        <v>8.4229999999999999E-2</v>
      </c>
      <c r="O693" s="135">
        <f t="shared" si="397"/>
        <v>4.1520000000000001E-2</v>
      </c>
      <c r="P693" s="135">
        <f t="shared" si="397"/>
        <v>0.10431</v>
      </c>
      <c r="Q693" s="135">
        <f t="shared" si="397"/>
        <v>6.6710000000000005E-2</v>
      </c>
      <c r="R693" s="135">
        <f t="shared" si="397"/>
        <v>4.3040000000000002E-2</v>
      </c>
      <c r="S693" s="135">
        <f t="shared" si="397"/>
        <v>0</v>
      </c>
      <c r="T693" s="135">
        <f t="shared" si="397"/>
        <v>1.98E-3</v>
      </c>
      <c r="U693" s="135">
        <f t="shared" si="397"/>
        <v>8.7600000000000004E-3</v>
      </c>
      <c r="V693" s="135">
        <f t="shared" si="397"/>
        <v>1.0300000000000001E-3</v>
      </c>
      <c r="W693" s="135">
        <f t="shared" si="397"/>
        <v>5.7000000000000002E-3</v>
      </c>
      <c r="X693" s="135">
        <f t="shared" si="397"/>
        <v>0.11112</v>
      </c>
      <c r="Y693" s="135">
        <f t="shared" si="397"/>
        <v>0</v>
      </c>
      <c r="Z693" s="135">
        <f t="shared" si="397"/>
        <v>0</v>
      </c>
      <c r="AA693" s="135">
        <f t="shared" si="397"/>
        <v>0</v>
      </c>
    </row>
    <row r="694" spans="1:27" ht="12.75" hidden="1" customHeight="1" outlineLevel="1" x14ac:dyDescent="0.2">
      <c r="A694" s="163" t="s">
        <v>3085</v>
      </c>
      <c r="B694" s="94" t="s">
        <v>238</v>
      </c>
      <c r="C694" s="70" t="s">
        <v>79</v>
      </c>
      <c r="D694" s="71">
        <v>0</v>
      </c>
      <c r="E694" s="71">
        <v>0</v>
      </c>
      <c r="F694" s="71">
        <v>0</v>
      </c>
      <c r="G694" s="71">
        <v>0</v>
      </c>
      <c r="H694" s="71">
        <v>23.24</v>
      </c>
      <c r="I694" s="71">
        <v>232.46</v>
      </c>
      <c r="J694" s="71">
        <v>240.08</v>
      </c>
      <c r="K694" s="71">
        <v>281.73</v>
      </c>
      <c r="L694" s="71">
        <v>96.82</v>
      </c>
      <c r="M694" s="71">
        <v>67.63</v>
      </c>
      <c r="N694" s="71">
        <v>84.23</v>
      </c>
      <c r="O694" s="71">
        <v>41.52</v>
      </c>
      <c r="P694" s="71">
        <v>104.31</v>
      </c>
      <c r="Q694" s="71">
        <v>66.709999999999994</v>
      </c>
      <c r="R694" s="71">
        <v>43.04</v>
      </c>
      <c r="S694" s="71">
        <v>0</v>
      </c>
      <c r="T694" s="71">
        <v>1.98</v>
      </c>
      <c r="U694" s="71">
        <v>8.76</v>
      </c>
      <c r="V694" s="71">
        <v>1.03</v>
      </c>
      <c r="W694" s="71">
        <v>5.7</v>
      </c>
      <c r="X694" s="71">
        <v>111.12</v>
      </c>
      <c r="Y694" s="71">
        <v>0</v>
      </c>
      <c r="Z694" s="71">
        <v>0</v>
      </c>
      <c r="AA694" s="71">
        <v>0</v>
      </c>
    </row>
    <row r="695" spans="1:27" collapsed="1" x14ac:dyDescent="0.2">
      <c r="A695" s="162" t="s">
        <v>3086</v>
      </c>
      <c r="B695" s="54" t="str">
        <f>"27"&amp;"."&amp;$B$801&amp;"."&amp;$B$802</f>
        <v>27.05.2023</v>
      </c>
      <c r="C695" s="134" t="s">
        <v>76</v>
      </c>
      <c r="D695" s="135">
        <f>ROUND((D696)/1000,5)</f>
        <v>0</v>
      </c>
      <c r="E695" s="135">
        <f t="shared" ref="E695:AA695" si="398">ROUND((E696)/1000,5)</f>
        <v>9.4699999999999993E-3</v>
      </c>
      <c r="F695" s="135">
        <f t="shared" si="398"/>
        <v>0</v>
      </c>
      <c r="G695" s="135">
        <f t="shared" si="398"/>
        <v>0</v>
      </c>
      <c r="H695" s="135">
        <f t="shared" si="398"/>
        <v>1.5599999999999999E-2</v>
      </c>
      <c r="I695" s="135">
        <f t="shared" si="398"/>
        <v>4.3279999999999999E-2</v>
      </c>
      <c r="J695" s="135">
        <f t="shared" si="398"/>
        <v>7.5149999999999995E-2</v>
      </c>
      <c r="K695" s="135">
        <f t="shared" si="398"/>
        <v>0.10863</v>
      </c>
      <c r="L695" s="135">
        <f t="shared" si="398"/>
        <v>0.14942</v>
      </c>
      <c r="M695" s="135">
        <f t="shared" si="398"/>
        <v>7.9299999999999995E-2</v>
      </c>
      <c r="N695" s="135">
        <f t="shared" si="398"/>
        <v>0.10219</v>
      </c>
      <c r="O695" s="135">
        <f t="shared" si="398"/>
        <v>0.13105</v>
      </c>
      <c r="P695" s="135">
        <f t="shared" si="398"/>
        <v>9.3210000000000001E-2</v>
      </c>
      <c r="Q695" s="135">
        <f t="shared" si="398"/>
        <v>0.15636</v>
      </c>
      <c r="R695" s="135">
        <f t="shared" si="398"/>
        <v>0.10087</v>
      </c>
      <c r="S695" s="135">
        <f t="shared" si="398"/>
        <v>0.14901</v>
      </c>
      <c r="T695" s="135">
        <f t="shared" si="398"/>
        <v>0.1883</v>
      </c>
      <c r="U695" s="135">
        <f t="shared" si="398"/>
        <v>0.16802</v>
      </c>
      <c r="V695" s="135">
        <f t="shared" si="398"/>
        <v>0.15681</v>
      </c>
      <c r="W695" s="135">
        <f t="shared" si="398"/>
        <v>0.18742</v>
      </c>
      <c r="X695" s="135">
        <f t="shared" si="398"/>
        <v>9.9330000000000002E-2</v>
      </c>
      <c r="Y695" s="135">
        <f t="shared" si="398"/>
        <v>4.1390000000000003E-2</v>
      </c>
      <c r="Z695" s="135">
        <f t="shared" si="398"/>
        <v>0</v>
      </c>
      <c r="AA695" s="135">
        <f t="shared" si="398"/>
        <v>0</v>
      </c>
    </row>
    <row r="696" spans="1:27" ht="12.75" hidden="1" customHeight="1" outlineLevel="1" x14ac:dyDescent="0.2">
      <c r="A696" s="163" t="s">
        <v>3087</v>
      </c>
      <c r="B696" s="94" t="s">
        <v>238</v>
      </c>
      <c r="C696" s="70" t="s">
        <v>79</v>
      </c>
      <c r="D696" s="71">
        <v>0</v>
      </c>
      <c r="E696" s="71">
        <v>9.4700000000000006</v>
      </c>
      <c r="F696" s="71">
        <v>0</v>
      </c>
      <c r="G696" s="71">
        <v>0</v>
      </c>
      <c r="H696" s="71">
        <v>15.6</v>
      </c>
      <c r="I696" s="71">
        <v>43.28</v>
      </c>
      <c r="J696" s="71">
        <v>75.150000000000006</v>
      </c>
      <c r="K696" s="71">
        <v>108.63</v>
      </c>
      <c r="L696" s="71">
        <v>149.41999999999999</v>
      </c>
      <c r="M696" s="71">
        <v>79.3</v>
      </c>
      <c r="N696" s="71">
        <v>102.19</v>
      </c>
      <c r="O696" s="71">
        <v>131.05000000000001</v>
      </c>
      <c r="P696" s="71">
        <v>93.21</v>
      </c>
      <c r="Q696" s="71">
        <v>156.36000000000001</v>
      </c>
      <c r="R696" s="71">
        <v>100.87</v>
      </c>
      <c r="S696" s="71">
        <v>149.01</v>
      </c>
      <c r="T696" s="71">
        <v>188.3</v>
      </c>
      <c r="U696" s="71">
        <v>168.02</v>
      </c>
      <c r="V696" s="71">
        <v>156.81</v>
      </c>
      <c r="W696" s="71">
        <v>187.42</v>
      </c>
      <c r="X696" s="71">
        <v>99.33</v>
      </c>
      <c r="Y696" s="71">
        <v>41.39</v>
      </c>
      <c r="Z696" s="71">
        <v>0</v>
      </c>
      <c r="AA696" s="71">
        <v>0</v>
      </c>
    </row>
    <row r="697" spans="1:27" collapsed="1" x14ac:dyDescent="0.2">
      <c r="A697" s="162" t="s">
        <v>3088</v>
      </c>
      <c r="B697" s="54" t="str">
        <f>"28"&amp;"."&amp;$B$801&amp;"."&amp;$B$802</f>
        <v>28.05.2023</v>
      </c>
      <c r="C697" s="134" t="s">
        <v>76</v>
      </c>
      <c r="D697" s="135">
        <f>ROUND((D698)/1000,5)</f>
        <v>0</v>
      </c>
      <c r="E697" s="135">
        <f t="shared" ref="E697:AA697" si="399">ROUND((E698)/1000,5)</f>
        <v>0</v>
      </c>
      <c r="F697" s="135">
        <f t="shared" si="399"/>
        <v>0</v>
      </c>
      <c r="G697" s="135">
        <f t="shared" si="399"/>
        <v>0</v>
      </c>
      <c r="H697" s="135">
        <f t="shared" si="399"/>
        <v>0</v>
      </c>
      <c r="I697" s="135">
        <f t="shared" si="399"/>
        <v>0</v>
      </c>
      <c r="J697" s="135">
        <f t="shared" si="399"/>
        <v>2.9749999999999999E-2</v>
      </c>
      <c r="K697" s="135">
        <f t="shared" si="399"/>
        <v>0</v>
      </c>
      <c r="L697" s="135">
        <f t="shared" si="399"/>
        <v>5.1769999999999997E-2</v>
      </c>
      <c r="M697" s="135">
        <f t="shared" si="399"/>
        <v>1.1849999999999999E-2</v>
      </c>
      <c r="N697" s="135">
        <f t="shared" si="399"/>
        <v>3.4630000000000001E-2</v>
      </c>
      <c r="O697" s="135">
        <f t="shared" si="399"/>
        <v>2.9610000000000001E-2</v>
      </c>
      <c r="P697" s="135">
        <f t="shared" si="399"/>
        <v>0</v>
      </c>
      <c r="Q697" s="135">
        <f t="shared" si="399"/>
        <v>0.03</v>
      </c>
      <c r="R697" s="135">
        <f t="shared" si="399"/>
        <v>0</v>
      </c>
      <c r="S697" s="135">
        <f t="shared" si="399"/>
        <v>0</v>
      </c>
      <c r="T697" s="135">
        <f t="shared" si="399"/>
        <v>0</v>
      </c>
      <c r="U697" s="135">
        <f t="shared" si="399"/>
        <v>0</v>
      </c>
      <c r="V697" s="135">
        <f t="shared" si="399"/>
        <v>2.828E-2</v>
      </c>
      <c r="W697" s="135">
        <f t="shared" si="399"/>
        <v>2.1000000000000001E-4</v>
      </c>
      <c r="X697" s="135">
        <f t="shared" si="399"/>
        <v>1.6650000000000002E-2</v>
      </c>
      <c r="Y697" s="135">
        <f t="shared" si="399"/>
        <v>0</v>
      </c>
      <c r="Z697" s="135">
        <f t="shared" si="399"/>
        <v>0</v>
      </c>
      <c r="AA697" s="135">
        <f t="shared" si="399"/>
        <v>0</v>
      </c>
    </row>
    <row r="698" spans="1:27" ht="12.75" hidden="1" customHeight="1" outlineLevel="1" x14ac:dyDescent="0.2">
      <c r="A698" s="163" t="s">
        <v>3089</v>
      </c>
      <c r="B698" s="94" t="s">
        <v>238</v>
      </c>
      <c r="C698" s="70" t="s">
        <v>79</v>
      </c>
      <c r="D698" s="71">
        <v>0</v>
      </c>
      <c r="E698" s="71">
        <v>0</v>
      </c>
      <c r="F698" s="71">
        <v>0</v>
      </c>
      <c r="G698" s="71">
        <v>0</v>
      </c>
      <c r="H698" s="71">
        <v>0</v>
      </c>
      <c r="I698" s="71">
        <v>0</v>
      </c>
      <c r="J698" s="71">
        <v>29.75</v>
      </c>
      <c r="K698" s="71">
        <v>0</v>
      </c>
      <c r="L698" s="71">
        <v>51.77</v>
      </c>
      <c r="M698" s="71">
        <v>11.85</v>
      </c>
      <c r="N698" s="71">
        <v>34.630000000000003</v>
      </c>
      <c r="O698" s="71">
        <v>29.61</v>
      </c>
      <c r="P698" s="71">
        <v>0</v>
      </c>
      <c r="Q698" s="71">
        <v>30</v>
      </c>
      <c r="R698" s="71">
        <v>0</v>
      </c>
      <c r="S698" s="71">
        <v>0</v>
      </c>
      <c r="T698" s="71">
        <v>0</v>
      </c>
      <c r="U698" s="71">
        <v>0</v>
      </c>
      <c r="V698" s="71">
        <v>28.28</v>
      </c>
      <c r="W698" s="71">
        <v>0.21</v>
      </c>
      <c r="X698" s="71">
        <v>16.649999999999999</v>
      </c>
      <c r="Y698" s="71">
        <v>0</v>
      </c>
      <c r="Z698" s="71">
        <v>0</v>
      </c>
      <c r="AA698" s="71">
        <v>0</v>
      </c>
    </row>
    <row r="699" spans="1:27" collapsed="1" x14ac:dyDescent="0.2">
      <c r="A699" s="162" t="s">
        <v>3090</v>
      </c>
      <c r="B699" s="54" t="str">
        <f>"29"&amp;"."&amp;$B$801&amp;"."&amp;$B$802</f>
        <v>29.05.2023</v>
      </c>
      <c r="C699" s="134" t="s">
        <v>76</v>
      </c>
      <c r="D699" s="135">
        <f>ROUND((D700)/1000,5)</f>
        <v>0</v>
      </c>
      <c r="E699" s="135">
        <f t="shared" ref="E699:AA699" si="400">ROUND((E700)/1000,5)</f>
        <v>0</v>
      </c>
      <c r="F699" s="135">
        <f t="shared" si="400"/>
        <v>0</v>
      </c>
      <c r="G699" s="135">
        <f t="shared" si="400"/>
        <v>0</v>
      </c>
      <c r="H699" s="135">
        <f t="shared" si="400"/>
        <v>3.5580000000000001E-2</v>
      </c>
      <c r="I699" s="135">
        <f t="shared" si="400"/>
        <v>0.21027000000000001</v>
      </c>
      <c r="J699" s="135">
        <f t="shared" si="400"/>
        <v>0.13239999999999999</v>
      </c>
      <c r="K699" s="135">
        <f t="shared" si="400"/>
        <v>0.10489999999999999</v>
      </c>
      <c r="L699" s="135">
        <f t="shared" si="400"/>
        <v>8.0999999999999996E-3</v>
      </c>
      <c r="M699" s="135">
        <f t="shared" si="400"/>
        <v>9.7800000000000005E-3</v>
      </c>
      <c r="N699" s="135">
        <f t="shared" si="400"/>
        <v>1.7700000000000001E-3</v>
      </c>
      <c r="O699" s="135">
        <f t="shared" si="400"/>
        <v>5.0000000000000002E-5</v>
      </c>
      <c r="P699" s="135">
        <f t="shared" si="400"/>
        <v>1.1800000000000001E-3</v>
      </c>
      <c r="Q699" s="135">
        <f t="shared" si="400"/>
        <v>1.5E-3</v>
      </c>
      <c r="R699" s="135">
        <f t="shared" si="400"/>
        <v>6.3000000000000003E-4</v>
      </c>
      <c r="S699" s="135">
        <f t="shared" si="400"/>
        <v>1.2899999999999999E-3</v>
      </c>
      <c r="T699" s="135">
        <f t="shared" si="400"/>
        <v>4.4999999999999999E-4</v>
      </c>
      <c r="U699" s="135">
        <f t="shared" si="400"/>
        <v>2.4099999999999998E-3</v>
      </c>
      <c r="V699" s="135">
        <f t="shared" si="400"/>
        <v>3.7399999999999998E-3</v>
      </c>
      <c r="W699" s="135">
        <f t="shared" si="400"/>
        <v>2.9499999999999999E-3</v>
      </c>
      <c r="X699" s="135">
        <f t="shared" si="400"/>
        <v>2.5100000000000001E-3</v>
      </c>
      <c r="Y699" s="135">
        <f t="shared" si="400"/>
        <v>0</v>
      </c>
      <c r="Z699" s="135">
        <f t="shared" si="400"/>
        <v>0</v>
      </c>
      <c r="AA699" s="135">
        <f t="shared" si="400"/>
        <v>0</v>
      </c>
    </row>
    <row r="700" spans="1:27" ht="12.75" hidden="1" customHeight="1" outlineLevel="1" x14ac:dyDescent="0.2">
      <c r="A700" s="163" t="s">
        <v>3091</v>
      </c>
      <c r="B700" s="94" t="s">
        <v>238</v>
      </c>
      <c r="C700" s="70" t="s">
        <v>79</v>
      </c>
      <c r="D700" s="71">
        <v>0</v>
      </c>
      <c r="E700" s="71">
        <v>0</v>
      </c>
      <c r="F700" s="71">
        <v>0</v>
      </c>
      <c r="G700" s="71">
        <v>0</v>
      </c>
      <c r="H700" s="71">
        <v>35.58</v>
      </c>
      <c r="I700" s="71">
        <v>210.27</v>
      </c>
      <c r="J700" s="71">
        <v>132.4</v>
      </c>
      <c r="K700" s="71">
        <v>104.9</v>
      </c>
      <c r="L700" s="71">
        <v>8.1</v>
      </c>
      <c r="M700" s="71">
        <v>9.7799999999999994</v>
      </c>
      <c r="N700" s="71">
        <v>1.77</v>
      </c>
      <c r="O700" s="71">
        <v>0.05</v>
      </c>
      <c r="P700" s="71">
        <v>1.18</v>
      </c>
      <c r="Q700" s="71">
        <v>1.5</v>
      </c>
      <c r="R700" s="71">
        <v>0.63</v>
      </c>
      <c r="S700" s="71">
        <v>1.29</v>
      </c>
      <c r="T700" s="71">
        <v>0.45</v>
      </c>
      <c r="U700" s="71">
        <v>2.41</v>
      </c>
      <c r="V700" s="71">
        <v>3.74</v>
      </c>
      <c r="W700" s="71">
        <v>2.95</v>
      </c>
      <c r="X700" s="71">
        <v>2.5099999999999998</v>
      </c>
      <c r="Y700" s="71">
        <v>0</v>
      </c>
      <c r="Z700" s="71">
        <v>0</v>
      </c>
      <c r="AA700" s="71">
        <v>0</v>
      </c>
    </row>
    <row r="701" spans="1:27" collapsed="1" x14ac:dyDescent="0.2">
      <c r="A701" s="162" t="s">
        <v>3092</v>
      </c>
      <c r="B701" s="54" t="str">
        <f>"30"&amp;"."&amp;$B$801&amp;"."&amp;$B$802</f>
        <v>30.05.2023</v>
      </c>
      <c r="C701" s="134" t="s">
        <v>76</v>
      </c>
      <c r="D701" s="135">
        <f>ROUND((D702)/1000,5)</f>
        <v>0</v>
      </c>
      <c r="E701" s="135">
        <f t="shared" ref="E701:AA701" si="401">ROUND((E702)/1000,5)</f>
        <v>0</v>
      </c>
      <c r="F701" s="135">
        <f t="shared" si="401"/>
        <v>0</v>
      </c>
      <c r="G701" s="135">
        <f t="shared" si="401"/>
        <v>0</v>
      </c>
      <c r="H701" s="135">
        <f t="shared" si="401"/>
        <v>3.4799999999999998E-2</v>
      </c>
      <c r="I701" s="135">
        <f t="shared" si="401"/>
        <v>0.18540000000000001</v>
      </c>
      <c r="J701" s="135">
        <f t="shared" si="401"/>
        <v>0.27124999999999999</v>
      </c>
      <c r="K701" s="135">
        <f t="shared" si="401"/>
        <v>0.17499000000000001</v>
      </c>
      <c r="L701" s="135">
        <f t="shared" si="401"/>
        <v>0.11867</v>
      </c>
      <c r="M701" s="135">
        <f t="shared" si="401"/>
        <v>7.2650000000000006E-2</v>
      </c>
      <c r="N701" s="135">
        <f t="shared" si="401"/>
        <v>5.9499999999999997E-2</v>
      </c>
      <c r="O701" s="135">
        <f t="shared" si="401"/>
        <v>7.6170000000000002E-2</v>
      </c>
      <c r="P701" s="135">
        <f t="shared" si="401"/>
        <v>6.6629999999999995E-2</v>
      </c>
      <c r="Q701" s="135">
        <f t="shared" si="401"/>
        <v>5.2240000000000002E-2</v>
      </c>
      <c r="R701" s="135">
        <f t="shared" si="401"/>
        <v>8.3680000000000004E-2</v>
      </c>
      <c r="S701" s="135">
        <f t="shared" si="401"/>
        <v>8.0750000000000002E-2</v>
      </c>
      <c r="T701" s="135">
        <f t="shared" si="401"/>
        <v>5.4670000000000003E-2</v>
      </c>
      <c r="U701" s="135">
        <f t="shared" si="401"/>
        <v>6.5339999999999995E-2</v>
      </c>
      <c r="V701" s="135">
        <f t="shared" si="401"/>
        <v>8.5589999999999999E-2</v>
      </c>
      <c r="W701" s="135">
        <f t="shared" si="401"/>
        <v>8.448E-2</v>
      </c>
      <c r="X701" s="135">
        <f t="shared" si="401"/>
        <v>0.14408000000000001</v>
      </c>
      <c r="Y701" s="135">
        <f t="shared" si="401"/>
        <v>4.8259999999999997E-2</v>
      </c>
      <c r="Z701" s="135">
        <f t="shared" si="401"/>
        <v>0</v>
      </c>
      <c r="AA701" s="135">
        <f t="shared" si="401"/>
        <v>0</v>
      </c>
    </row>
    <row r="702" spans="1:27" ht="12.75" hidden="1" customHeight="1" outlineLevel="1" x14ac:dyDescent="0.2">
      <c r="A702" s="163" t="s">
        <v>3093</v>
      </c>
      <c r="B702" s="94" t="s">
        <v>238</v>
      </c>
      <c r="C702" s="70" t="s">
        <v>79</v>
      </c>
      <c r="D702" s="71">
        <v>0</v>
      </c>
      <c r="E702" s="71">
        <v>0</v>
      </c>
      <c r="F702" s="71">
        <v>0</v>
      </c>
      <c r="G702" s="71">
        <v>0</v>
      </c>
      <c r="H702" s="71">
        <v>34.799999999999997</v>
      </c>
      <c r="I702" s="71">
        <v>185.4</v>
      </c>
      <c r="J702" s="71">
        <v>271.25</v>
      </c>
      <c r="K702" s="71">
        <v>174.99</v>
      </c>
      <c r="L702" s="71">
        <v>118.67</v>
      </c>
      <c r="M702" s="71">
        <v>72.650000000000006</v>
      </c>
      <c r="N702" s="71">
        <v>59.5</v>
      </c>
      <c r="O702" s="71">
        <v>76.17</v>
      </c>
      <c r="P702" s="71">
        <v>66.63</v>
      </c>
      <c r="Q702" s="71">
        <v>52.24</v>
      </c>
      <c r="R702" s="71">
        <v>83.68</v>
      </c>
      <c r="S702" s="71">
        <v>80.75</v>
      </c>
      <c r="T702" s="71">
        <v>54.67</v>
      </c>
      <c r="U702" s="71">
        <v>65.34</v>
      </c>
      <c r="V702" s="71">
        <v>85.59</v>
      </c>
      <c r="W702" s="71">
        <v>84.48</v>
      </c>
      <c r="X702" s="71">
        <v>144.08000000000001</v>
      </c>
      <c r="Y702" s="71">
        <v>48.26</v>
      </c>
      <c r="Z702" s="71">
        <v>0</v>
      </c>
      <c r="AA702" s="71">
        <v>0</v>
      </c>
    </row>
    <row r="703" spans="1:27" collapsed="1" x14ac:dyDescent="0.2">
      <c r="A703" s="162" t="s">
        <v>3094</v>
      </c>
      <c r="B703" s="54" t="str">
        <f>"31"&amp;"."&amp;$B$801&amp;"."&amp;$B$802</f>
        <v>31.05.2023</v>
      </c>
      <c r="C703" s="134" t="s">
        <v>76</v>
      </c>
      <c r="D703" s="135">
        <f>ROUND((D704)/1000,5)</f>
        <v>0</v>
      </c>
      <c r="E703" s="135">
        <f t="shared" ref="E703:AA703" si="402">ROUND((E704)/1000,5)</f>
        <v>3.1359999999999999E-2</v>
      </c>
      <c r="F703" s="135">
        <f t="shared" si="402"/>
        <v>8.8459999999999997E-2</v>
      </c>
      <c r="G703" s="135">
        <f t="shared" si="402"/>
        <v>3.952E-2</v>
      </c>
      <c r="H703" s="135">
        <f t="shared" si="402"/>
        <v>0.16922000000000001</v>
      </c>
      <c r="I703" s="135">
        <f t="shared" si="402"/>
        <v>0.33659</v>
      </c>
      <c r="J703" s="135">
        <f t="shared" si="402"/>
        <v>0.38175999999999999</v>
      </c>
      <c r="K703" s="135">
        <f t="shared" si="402"/>
        <v>0.30847999999999998</v>
      </c>
      <c r="L703" s="135">
        <f t="shared" si="402"/>
        <v>0.19889999999999999</v>
      </c>
      <c r="M703" s="135">
        <f t="shared" si="402"/>
        <v>0.14721999999999999</v>
      </c>
      <c r="N703" s="135">
        <f t="shared" si="402"/>
        <v>0.11935</v>
      </c>
      <c r="O703" s="135">
        <f t="shared" si="402"/>
        <v>0.11429</v>
      </c>
      <c r="P703" s="135">
        <f t="shared" si="402"/>
        <v>0.14122999999999999</v>
      </c>
      <c r="Q703" s="135">
        <f t="shared" si="402"/>
        <v>0.12914999999999999</v>
      </c>
      <c r="R703" s="135">
        <f t="shared" si="402"/>
        <v>0.12486</v>
      </c>
      <c r="S703" s="135">
        <f t="shared" si="402"/>
        <v>0.17846999999999999</v>
      </c>
      <c r="T703" s="135">
        <f t="shared" si="402"/>
        <v>0.15484999999999999</v>
      </c>
      <c r="U703" s="135">
        <f t="shared" si="402"/>
        <v>0.22783</v>
      </c>
      <c r="V703" s="135">
        <f t="shared" si="402"/>
        <v>0.32272000000000001</v>
      </c>
      <c r="W703" s="135">
        <f t="shared" si="402"/>
        <v>0.42891000000000001</v>
      </c>
      <c r="X703" s="135">
        <f t="shared" si="402"/>
        <v>2.6129600000000002</v>
      </c>
      <c r="Y703" s="135">
        <f t="shared" si="402"/>
        <v>0.13225999999999999</v>
      </c>
      <c r="Z703" s="135">
        <f t="shared" si="402"/>
        <v>0</v>
      </c>
      <c r="AA703" s="135">
        <f t="shared" si="402"/>
        <v>0</v>
      </c>
    </row>
    <row r="704" spans="1:27" ht="12.75" hidden="1" customHeight="1" outlineLevel="1" x14ac:dyDescent="0.2">
      <c r="A704" s="163" t="s">
        <v>3095</v>
      </c>
      <c r="B704" s="94" t="s">
        <v>238</v>
      </c>
      <c r="C704" s="70" t="s">
        <v>79</v>
      </c>
      <c r="D704" s="71">
        <v>0</v>
      </c>
      <c r="E704" s="71">
        <v>31.36</v>
      </c>
      <c r="F704" s="71">
        <v>88.46</v>
      </c>
      <c r="G704" s="71">
        <v>39.520000000000003</v>
      </c>
      <c r="H704" s="71">
        <v>169.22</v>
      </c>
      <c r="I704" s="71">
        <v>336.59</v>
      </c>
      <c r="J704" s="71">
        <v>381.76</v>
      </c>
      <c r="K704" s="71">
        <v>308.48</v>
      </c>
      <c r="L704" s="71">
        <v>198.9</v>
      </c>
      <c r="M704" s="71">
        <v>147.22</v>
      </c>
      <c r="N704" s="71">
        <v>119.35</v>
      </c>
      <c r="O704" s="71">
        <v>114.29</v>
      </c>
      <c r="P704" s="71">
        <v>141.22999999999999</v>
      </c>
      <c r="Q704" s="71">
        <v>129.15</v>
      </c>
      <c r="R704" s="71">
        <v>124.86</v>
      </c>
      <c r="S704" s="71">
        <v>178.47</v>
      </c>
      <c r="T704" s="71">
        <v>154.85</v>
      </c>
      <c r="U704" s="71">
        <v>227.83</v>
      </c>
      <c r="V704" s="71">
        <v>322.72000000000003</v>
      </c>
      <c r="W704" s="71">
        <v>428.91</v>
      </c>
      <c r="X704" s="71">
        <v>2612.96</v>
      </c>
      <c r="Y704" s="71">
        <v>132.26</v>
      </c>
      <c r="Z704" s="71">
        <v>0</v>
      </c>
      <c r="AA704" s="71">
        <v>0</v>
      </c>
    </row>
    <row r="705" spans="1:27" collapsed="1" x14ac:dyDescent="0.2">
      <c r="B705" s="165" t="s">
        <v>392</v>
      </c>
    </row>
    <row r="706" spans="1:27" x14ac:dyDescent="0.2">
      <c r="B706" s="165" t="s">
        <v>392</v>
      </c>
    </row>
    <row r="707" spans="1:27" x14ac:dyDescent="0.2">
      <c r="A707" s="157" t="s">
        <v>2340</v>
      </c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9"/>
    </row>
    <row r="708" spans="1:27" ht="25.5" x14ac:dyDescent="0.2">
      <c r="A708" s="160" t="s">
        <v>64</v>
      </c>
      <c r="B708" s="161" t="s">
        <v>210</v>
      </c>
      <c r="C708" s="160" t="s">
        <v>211</v>
      </c>
      <c r="D708" s="161" t="s">
        <v>212</v>
      </c>
      <c r="E708" s="161" t="s">
        <v>213</v>
      </c>
      <c r="F708" s="161" t="s">
        <v>214</v>
      </c>
      <c r="G708" s="161" t="s">
        <v>215</v>
      </c>
      <c r="H708" s="161" t="s">
        <v>216</v>
      </c>
      <c r="I708" s="161" t="s">
        <v>217</v>
      </c>
      <c r="J708" s="161" t="s">
        <v>218</v>
      </c>
      <c r="K708" s="161" t="s">
        <v>219</v>
      </c>
      <c r="L708" s="161" t="s">
        <v>220</v>
      </c>
      <c r="M708" s="161" t="s">
        <v>221</v>
      </c>
      <c r="N708" s="161" t="s">
        <v>222</v>
      </c>
      <c r="O708" s="161" t="s">
        <v>223</v>
      </c>
      <c r="P708" s="161" t="s">
        <v>224</v>
      </c>
      <c r="Q708" s="161" t="s">
        <v>225</v>
      </c>
      <c r="R708" s="161" t="s">
        <v>226</v>
      </c>
      <c r="S708" s="161" t="s">
        <v>227</v>
      </c>
      <c r="T708" s="161" t="s">
        <v>228</v>
      </c>
      <c r="U708" s="161" t="s">
        <v>229</v>
      </c>
      <c r="V708" s="161" t="s">
        <v>230</v>
      </c>
      <c r="W708" s="161" t="s">
        <v>231</v>
      </c>
      <c r="X708" s="161" t="s">
        <v>232</v>
      </c>
      <c r="Y708" s="161" t="s">
        <v>233</v>
      </c>
      <c r="Z708" s="161" t="s">
        <v>234</v>
      </c>
      <c r="AA708" s="161" t="s">
        <v>235</v>
      </c>
    </row>
    <row r="709" spans="1:27" x14ac:dyDescent="0.2">
      <c r="A709" s="162" t="s">
        <v>3096</v>
      </c>
      <c r="B709" s="54" t="str">
        <f>"01"&amp;"."&amp;$B$801&amp;"."&amp;$B$802</f>
        <v>01.05.2023</v>
      </c>
      <c r="C709" s="134" t="s">
        <v>76</v>
      </c>
      <c r="D709" s="135">
        <f>ROUND((D710)/1000,5)</f>
        <v>0.14838000000000001</v>
      </c>
      <c r="E709" s="135">
        <f t="shared" ref="E709:AA709" si="403">ROUND((E710)/1000,5)</f>
        <v>0.10387</v>
      </c>
      <c r="F709" s="135">
        <f t="shared" si="403"/>
        <v>0.14346</v>
      </c>
      <c r="G709" s="135">
        <f t="shared" si="403"/>
        <v>0.16933999999999999</v>
      </c>
      <c r="H709" s="135">
        <f t="shared" si="403"/>
        <v>0.12175</v>
      </c>
      <c r="I709" s="135">
        <f t="shared" si="403"/>
        <v>3.866E-2</v>
      </c>
      <c r="J709" s="135">
        <f t="shared" si="403"/>
        <v>0</v>
      </c>
      <c r="K709" s="135">
        <f t="shared" si="403"/>
        <v>7.4010000000000006E-2</v>
      </c>
      <c r="L709" s="135">
        <f t="shared" si="403"/>
        <v>2.4219999999999998E-2</v>
      </c>
      <c r="M709" s="135">
        <f t="shared" si="403"/>
        <v>3.841E-2</v>
      </c>
      <c r="N709" s="135">
        <f t="shared" si="403"/>
        <v>0</v>
      </c>
      <c r="O709" s="135">
        <f t="shared" si="403"/>
        <v>0</v>
      </c>
      <c r="P709" s="135">
        <f t="shared" si="403"/>
        <v>0</v>
      </c>
      <c r="Q709" s="135">
        <f t="shared" si="403"/>
        <v>0</v>
      </c>
      <c r="R709" s="135">
        <f t="shared" si="403"/>
        <v>0</v>
      </c>
      <c r="S709" s="135">
        <f t="shared" si="403"/>
        <v>4.0000000000000002E-4</v>
      </c>
      <c r="T709" s="135">
        <f t="shared" si="403"/>
        <v>5.3099999999999996E-3</v>
      </c>
      <c r="U709" s="135">
        <f t="shared" si="403"/>
        <v>1.48E-3</v>
      </c>
      <c r="V709" s="135">
        <f t="shared" si="403"/>
        <v>2.4599999999999999E-3</v>
      </c>
      <c r="W709" s="135">
        <f t="shared" si="403"/>
        <v>0</v>
      </c>
      <c r="X709" s="135">
        <f t="shared" si="403"/>
        <v>0</v>
      </c>
      <c r="Y709" s="135">
        <f t="shared" si="403"/>
        <v>1.983E-2</v>
      </c>
      <c r="Z709" s="135">
        <f t="shared" si="403"/>
        <v>1.4149999999999999E-2</v>
      </c>
      <c r="AA709" s="135">
        <f t="shared" si="403"/>
        <v>0.30087999999999998</v>
      </c>
    </row>
    <row r="710" spans="1:27" ht="12.75" hidden="1" customHeight="1" outlineLevel="1" x14ac:dyDescent="0.2">
      <c r="A710" s="163" t="s">
        <v>3097</v>
      </c>
      <c r="B710" s="94" t="s">
        <v>238</v>
      </c>
      <c r="C710" s="70" t="s">
        <v>79</v>
      </c>
      <c r="D710" s="71">
        <v>148.38</v>
      </c>
      <c r="E710" s="71">
        <v>103.87</v>
      </c>
      <c r="F710" s="71">
        <v>143.46</v>
      </c>
      <c r="G710" s="71">
        <v>169.34</v>
      </c>
      <c r="H710" s="71">
        <v>121.75</v>
      </c>
      <c r="I710" s="71">
        <v>38.659999999999997</v>
      </c>
      <c r="J710" s="71">
        <v>0</v>
      </c>
      <c r="K710" s="71">
        <v>74.010000000000005</v>
      </c>
      <c r="L710" s="71">
        <v>24.22</v>
      </c>
      <c r="M710" s="71">
        <v>38.409999999999997</v>
      </c>
      <c r="N710" s="71">
        <v>0</v>
      </c>
      <c r="O710" s="71">
        <v>0</v>
      </c>
      <c r="P710" s="71">
        <v>0</v>
      </c>
      <c r="Q710" s="71">
        <v>0</v>
      </c>
      <c r="R710" s="71">
        <v>0</v>
      </c>
      <c r="S710" s="71">
        <v>0.4</v>
      </c>
      <c r="T710" s="71">
        <v>5.31</v>
      </c>
      <c r="U710" s="71">
        <v>1.48</v>
      </c>
      <c r="V710" s="71">
        <v>2.46</v>
      </c>
      <c r="W710" s="71">
        <v>0</v>
      </c>
      <c r="X710" s="71">
        <v>0</v>
      </c>
      <c r="Y710" s="71">
        <v>19.829999999999998</v>
      </c>
      <c r="Z710" s="71">
        <v>14.15</v>
      </c>
      <c r="AA710" s="71">
        <v>300.88</v>
      </c>
    </row>
    <row r="711" spans="1:27" collapsed="1" x14ac:dyDescent="0.2">
      <c r="A711" s="162" t="s">
        <v>3098</v>
      </c>
      <c r="B711" s="54" t="str">
        <f>"02"&amp;"."&amp;$B$801&amp;"."&amp;$B$802</f>
        <v>02.05.2023</v>
      </c>
      <c r="C711" s="134" t="s">
        <v>76</v>
      </c>
      <c r="D711" s="135">
        <f>ROUND((D712)/1000,5)</f>
        <v>9.042E-2</v>
      </c>
      <c r="E711" s="135">
        <f t="shared" ref="E711:AA711" si="404">ROUND((E712)/1000,5)</f>
        <v>3.2919999999999998E-2</v>
      </c>
      <c r="F711" s="135">
        <f t="shared" si="404"/>
        <v>4.8799999999999998E-3</v>
      </c>
      <c r="G711" s="135">
        <f t="shared" si="404"/>
        <v>0</v>
      </c>
      <c r="H711" s="135">
        <f t="shared" si="404"/>
        <v>0</v>
      </c>
      <c r="I711" s="135">
        <f t="shared" si="404"/>
        <v>0</v>
      </c>
      <c r="J711" s="135">
        <f t="shared" si="404"/>
        <v>0</v>
      </c>
      <c r="K711" s="135">
        <f t="shared" si="404"/>
        <v>0</v>
      </c>
      <c r="L711" s="135">
        <f t="shared" si="404"/>
        <v>0</v>
      </c>
      <c r="M711" s="135">
        <f t="shared" si="404"/>
        <v>2.266E-2</v>
      </c>
      <c r="N711" s="135">
        <f t="shared" si="404"/>
        <v>0.13608999999999999</v>
      </c>
      <c r="O711" s="135">
        <f t="shared" si="404"/>
        <v>0.11031000000000001</v>
      </c>
      <c r="P711" s="135">
        <f t="shared" si="404"/>
        <v>3.5899999999999999E-3</v>
      </c>
      <c r="Q711" s="135">
        <f t="shared" si="404"/>
        <v>5.6499999999999996E-3</v>
      </c>
      <c r="R711" s="135">
        <f t="shared" si="404"/>
        <v>0.1036</v>
      </c>
      <c r="S711" s="135">
        <f t="shared" si="404"/>
        <v>2.104E-2</v>
      </c>
      <c r="T711" s="135">
        <f t="shared" si="404"/>
        <v>3.594E-2</v>
      </c>
      <c r="U711" s="135">
        <f t="shared" si="404"/>
        <v>6.6000000000000003E-2</v>
      </c>
      <c r="V711" s="135">
        <f t="shared" si="404"/>
        <v>7.9549999999999996E-2</v>
      </c>
      <c r="W711" s="135">
        <f t="shared" si="404"/>
        <v>0</v>
      </c>
      <c r="X711" s="135">
        <f t="shared" si="404"/>
        <v>0</v>
      </c>
      <c r="Y711" s="135">
        <f t="shared" si="404"/>
        <v>4.7079999999999997E-2</v>
      </c>
      <c r="Z711" s="135">
        <f t="shared" si="404"/>
        <v>0.30708000000000002</v>
      </c>
      <c r="AA711" s="135">
        <f t="shared" si="404"/>
        <v>4.3459999999999999E-2</v>
      </c>
    </row>
    <row r="712" spans="1:27" ht="12.75" hidden="1" customHeight="1" outlineLevel="1" x14ac:dyDescent="0.2">
      <c r="A712" s="163" t="s">
        <v>3099</v>
      </c>
      <c r="B712" s="94" t="s">
        <v>238</v>
      </c>
      <c r="C712" s="70" t="s">
        <v>79</v>
      </c>
      <c r="D712" s="71">
        <v>90.42</v>
      </c>
      <c r="E712" s="71">
        <v>32.92</v>
      </c>
      <c r="F712" s="71">
        <v>4.88</v>
      </c>
      <c r="G712" s="71">
        <v>0</v>
      </c>
      <c r="H712" s="71">
        <v>0</v>
      </c>
      <c r="I712" s="71">
        <v>0</v>
      </c>
      <c r="J712" s="71">
        <v>0</v>
      </c>
      <c r="K712" s="71">
        <v>0</v>
      </c>
      <c r="L712" s="71">
        <v>0</v>
      </c>
      <c r="M712" s="71">
        <v>22.66</v>
      </c>
      <c r="N712" s="71">
        <v>136.09</v>
      </c>
      <c r="O712" s="71">
        <v>110.31</v>
      </c>
      <c r="P712" s="71">
        <v>3.59</v>
      </c>
      <c r="Q712" s="71">
        <v>5.65</v>
      </c>
      <c r="R712" s="71">
        <v>103.6</v>
      </c>
      <c r="S712" s="71">
        <v>21.04</v>
      </c>
      <c r="T712" s="71">
        <v>35.94</v>
      </c>
      <c r="U712" s="71">
        <v>66</v>
      </c>
      <c r="V712" s="71">
        <v>79.55</v>
      </c>
      <c r="W712" s="71">
        <v>0</v>
      </c>
      <c r="X712" s="71">
        <v>0</v>
      </c>
      <c r="Y712" s="71">
        <v>47.08</v>
      </c>
      <c r="Z712" s="71">
        <v>307.08</v>
      </c>
      <c r="AA712" s="71">
        <v>43.46</v>
      </c>
    </row>
    <row r="713" spans="1:27" collapsed="1" x14ac:dyDescent="0.2">
      <c r="A713" s="162" t="s">
        <v>3100</v>
      </c>
      <c r="B713" s="54" t="str">
        <f>"03"&amp;"."&amp;$B$801&amp;"."&amp;$B$802</f>
        <v>03.05.2023</v>
      </c>
      <c r="C713" s="134" t="s">
        <v>76</v>
      </c>
      <c r="D713" s="135">
        <f>ROUND((D714)/1000,5)</f>
        <v>4.2529999999999998E-2</v>
      </c>
      <c r="E713" s="135">
        <f t="shared" ref="E713:AA713" si="405">ROUND((E714)/1000,5)</f>
        <v>7.3299999999999997E-3</v>
      </c>
      <c r="F713" s="135">
        <f t="shared" si="405"/>
        <v>1.6310000000000002E-2</v>
      </c>
      <c r="G713" s="135">
        <f t="shared" si="405"/>
        <v>0</v>
      </c>
      <c r="H713" s="135">
        <f t="shared" si="405"/>
        <v>1.0000000000000001E-5</v>
      </c>
      <c r="I713" s="135">
        <f t="shared" si="405"/>
        <v>0</v>
      </c>
      <c r="J713" s="135">
        <f t="shared" si="405"/>
        <v>0</v>
      </c>
      <c r="K713" s="135">
        <f t="shared" si="405"/>
        <v>0</v>
      </c>
      <c r="L713" s="135">
        <f t="shared" si="405"/>
        <v>0</v>
      </c>
      <c r="M713" s="135">
        <f t="shared" si="405"/>
        <v>0</v>
      </c>
      <c r="N713" s="135">
        <f t="shared" si="405"/>
        <v>2.0899999999999998E-3</v>
      </c>
      <c r="O713" s="135">
        <f t="shared" si="405"/>
        <v>0</v>
      </c>
      <c r="P713" s="135">
        <f t="shared" si="405"/>
        <v>0</v>
      </c>
      <c r="Q713" s="135">
        <f t="shared" si="405"/>
        <v>0</v>
      </c>
      <c r="R713" s="135">
        <f t="shared" si="405"/>
        <v>0</v>
      </c>
      <c r="S713" s="135">
        <f t="shared" si="405"/>
        <v>1E-4</v>
      </c>
      <c r="T713" s="135">
        <f t="shared" si="405"/>
        <v>0</v>
      </c>
      <c r="U713" s="135">
        <f t="shared" si="405"/>
        <v>0</v>
      </c>
      <c r="V713" s="135">
        <f t="shared" si="405"/>
        <v>0</v>
      </c>
      <c r="W713" s="135">
        <f t="shared" si="405"/>
        <v>0</v>
      </c>
      <c r="X713" s="135">
        <f t="shared" si="405"/>
        <v>0</v>
      </c>
      <c r="Y713" s="135">
        <f t="shared" si="405"/>
        <v>1.1900000000000001E-3</v>
      </c>
      <c r="Z713" s="135">
        <f t="shared" si="405"/>
        <v>0.12886</v>
      </c>
      <c r="AA713" s="135">
        <f t="shared" si="405"/>
        <v>0.20665</v>
      </c>
    </row>
    <row r="714" spans="1:27" ht="12.75" hidden="1" customHeight="1" outlineLevel="1" x14ac:dyDescent="0.2">
      <c r="A714" s="163" t="s">
        <v>3101</v>
      </c>
      <c r="B714" s="94" t="s">
        <v>238</v>
      </c>
      <c r="C714" s="70" t="s">
        <v>79</v>
      </c>
      <c r="D714" s="71">
        <v>42.53</v>
      </c>
      <c r="E714" s="71">
        <v>7.33</v>
      </c>
      <c r="F714" s="71">
        <v>16.309999999999999</v>
      </c>
      <c r="G714" s="71">
        <v>0</v>
      </c>
      <c r="H714" s="71">
        <v>0.01</v>
      </c>
      <c r="I714" s="71">
        <v>0</v>
      </c>
      <c r="J714" s="71">
        <v>0</v>
      </c>
      <c r="K714" s="71">
        <v>0</v>
      </c>
      <c r="L714" s="71">
        <v>0</v>
      </c>
      <c r="M714" s="71">
        <v>0</v>
      </c>
      <c r="N714" s="71">
        <v>2.09</v>
      </c>
      <c r="O714" s="71">
        <v>0</v>
      </c>
      <c r="P714" s="71">
        <v>0</v>
      </c>
      <c r="Q714" s="71">
        <v>0</v>
      </c>
      <c r="R714" s="71">
        <v>0</v>
      </c>
      <c r="S714" s="71">
        <v>0.1</v>
      </c>
      <c r="T714" s="71">
        <v>0</v>
      </c>
      <c r="U714" s="71">
        <v>0</v>
      </c>
      <c r="V714" s="71">
        <v>0</v>
      </c>
      <c r="W714" s="71">
        <v>0</v>
      </c>
      <c r="X714" s="71">
        <v>0</v>
      </c>
      <c r="Y714" s="71">
        <v>1.19</v>
      </c>
      <c r="Z714" s="71">
        <v>128.86000000000001</v>
      </c>
      <c r="AA714" s="71">
        <v>206.65</v>
      </c>
    </row>
    <row r="715" spans="1:27" collapsed="1" x14ac:dyDescent="0.2">
      <c r="A715" s="162" t="s">
        <v>3102</v>
      </c>
      <c r="B715" s="54" t="str">
        <f>"04"&amp;"."&amp;$B$801&amp;"."&amp;$B$802</f>
        <v>04.05.2023</v>
      </c>
      <c r="C715" s="134" t="s">
        <v>76</v>
      </c>
      <c r="D715" s="135">
        <f>ROUND((D716)/1000,5)</f>
        <v>0.10483000000000001</v>
      </c>
      <c r="E715" s="135">
        <f t="shared" ref="E715:AA715" si="406">ROUND((E716)/1000,5)</f>
        <v>5.0610000000000002E-2</v>
      </c>
      <c r="F715" s="135">
        <f t="shared" si="406"/>
        <v>0</v>
      </c>
      <c r="G715" s="135">
        <f t="shared" si="406"/>
        <v>0</v>
      </c>
      <c r="H715" s="135">
        <f t="shared" si="406"/>
        <v>0</v>
      </c>
      <c r="I715" s="135">
        <f t="shared" si="406"/>
        <v>0</v>
      </c>
      <c r="J715" s="135">
        <f t="shared" si="406"/>
        <v>0</v>
      </c>
      <c r="K715" s="135">
        <f t="shared" si="406"/>
        <v>0</v>
      </c>
      <c r="L715" s="135">
        <f t="shared" si="406"/>
        <v>0</v>
      </c>
      <c r="M715" s="135">
        <f t="shared" si="406"/>
        <v>6.6729999999999998E-2</v>
      </c>
      <c r="N715" s="135">
        <f t="shared" si="406"/>
        <v>0.15275</v>
      </c>
      <c r="O715" s="135">
        <f t="shared" si="406"/>
        <v>0.26394000000000001</v>
      </c>
      <c r="P715" s="135">
        <f t="shared" si="406"/>
        <v>0.23780000000000001</v>
      </c>
      <c r="Q715" s="135">
        <f t="shared" si="406"/>
        <v>0.25369999999999998</v>
      </c>
      <c r="R715" s="135">
        <f t="shared" si="406"/>
        <v>0.245</v>
      </c>
      <c r="S715" s="135">
        <f t="shared" si="406"/>
        <v>0.20191999999999999</v>
      </c>
      <c r="T715" s="135">
        <f t="shared" si="406"/>
        <v>0.1457</v>
      </c>
      <c r="U715" s="135">
        <f t="shared" si="406"/>
        <v>0.14348</v>
      </c>
      <c r="V715" s="135">
        <f t="shared" si="406"/>
        <v>0.18543000000000001</v>
      </c>
      <c r="W715" s="135">
        <f t="shared" si="406"/>
        <v>3.6700000000000003E-2</v>
      </c>
      <c r="X715" s="135">
        <f t="shared" si="406"/>
        <v>5.1999999999999995E-4</v>
      </c>
      <c r="Y715" s="135">
        <f t="shared" si="406"/>
        <v>0.14194000000000001</v>
      </c>
      <c r="Z715" s="135">
        <f t="shared" si="406"/>
        <v>0.16972000000000001</v>
      </c>
      <c r="AA715" s="135">
        <f t="shared" si="406"/>
        <v>0.36547000000000002</v>
      </c>
    </row>
    <row r="716" spans="1:27" ht="12.75" hidden="1" customHeight="1" outlineLevel="1" x14ac:dyDescent="0.2">
      <c r="A716" s="163" t="s">
        <v>3103</v>
      </c>
      <c r="B716" s="94" t="s">
        <v>238</v>
      </c>
      <c r="C716" s="70" t="s">
        <v>79</v>
      </c>
      <c r="D716" s="71">
        <v>104.83</v>
      </c>
      <c r="E716" s="71">
        <v>50.61</v>
      </c>
      <c r="F716" s="71">
        <v>0</v>
      </c>
      <c r="G716" s="71">
        <v>0</v>
      </c>
      <c r="H716" s="71">
        <v>0</v>
      </c>
      <c r="I716" s="71">
        <v>0</v>
      </c>
      <c r="J716" s="71">
        <v>0</v>
      </c>
      <c r="K716" s="71">
        <v>0</v>
      </c>
      <c r="L716" s="71">
        <v>0</v>
      </c>
      <c r="M716" s="71">
        <v>66.73</v>
      </c>
      <c r="N716" s="71">
        <v>152.75</v>
      </c>
      <c r="O716" s="71">
        <v>263.94</v>
      </c>
      <c r="P716" s="71">
        <v>237.8</v>
      </c>
      <c r="Q716" s="71">
        <v>253.7</v>
      </c>
      <c r="R716" s="71">
        <v>245</v>
      </c>
      <c r="S716" s="71">
        <v>201.92</v>
      </c>
      <c r="T716" s="71">
        <v>145.69999999999999</v>
      </c>
      <c r="U716" s="71">
        <v>143.47999999999999</v>
      </c>
      <c r="V716" s="71">
        <v>185.43</v>
      </c>
      <c r="W716" s="71">
        <v>36.700000000000003</v>
      </c>
      <c r="X716" s="71">
        <v>0.52</v>
      </c>
      <c r="Y716" s="71">
        <v>141.94</v>
      </c>
      <c r="Z716" s="71">
        <v>169.72</v>
      </c>
      <c r="AA716" s="71">
        <v>365.47</v>
      </c>
    </row>
    <row r="717" spans="1:27" collapsed="1" x14ac:dyDescent="0.2">
      <c r="A717" s="162" t="s">
        <v>3104</v>
      </c>
      <c r="B717" s="54" t="str">
        <f>"05"&amp;"."&amp;$B$801&amp;"."&amp;$B$802</f>
        <v>05.05.2023</v>
      </c>
      <c r="C717" s="134" t="s">
        <v>76</v>
      </c>
      <c r="D717" s="135">
        <f>ROUND((D718)/1000,5)</f>
        <v>0.12411999999999999</v>
      </c>
      <c r="E717" s="135">
        <f t="shared" ref="E717:AA717" si="407">ROUND((E718)/1000,5)</f>
        <v>1.489E-2</v>
      </c>
      <c r="F717" s="135">
        <f t="shared" si="407"/>
        <v>3.79E-3</v>
      </c>
      <c r="G717" s="135">
        <f t="shared" si="407"/>
        <v>0</v>
      </c>
      <c r="H717" s="135">
        <f t="shared" si="407"/>
        <v>0</v>
      </c>
      <c r="I717" s="135">
        <f t="shared" si="407"/>
        <v>0</v>
      </c>
      <c r="J717" s="135">
        <f t="shared" si="407"/>
        <v>0</v>
      </c>
      <c r="K717" s="135">
        <f t="shared" si="407"/>
        <v>0</v>
      </c>
      <c r="L717" s="135">
        <f t="shared" si="407"/>
        <v>0</v>
      </c>
      <c r="M717" s="135">
        <f t="shared" si="407"/>
        <v>1.0300000000000001E-3</v>
      </c>
      <c r="N717" s="135">
        <f t="shared" si="407"/>
        <v>2.564E-2</v>
      </c>
      <c r="O717" s="135">
        <f t="shared" si="407"/>
        <v>1.197E-2</v>
      </c>
      <c r="P717" s="135">
        <f t="shared" si="407"/>
        <v>0</v>
      </c>
      <c r="Q717" s="135">
        <f t="shared" si="407"/>
        <v>0</v>
      </c>
      <c r="R717" s="135">
        <f t="shared" si="407"/>
        <v>0</v>
      </c>
      <c r="S717" s="135">
        <f t="shared" si="407"/>
        <v>0</v>
      </c>
      <c r="T717" s="135">
        <f t="shared" si="407"/>
        <v>0</v>
      </c>
      <c r="U717" s="135">
        <f t="shared" si="407"/>
        <v>0</v>
      </c>
      <c r="V717" s="135">
        <f t="shared" si="407"/>
        <v>0</v>
      </c>
      <c r="W717" s="135">
        <f t="shared" si="407"/>
        <v>0</v>
      </c>
      <c r="X717" s="135">
        <f t="shared" si="407"/>
        <v>0</v>
      </c>
      <c r="Y717" s="135">
        <f t="shared" si="407"/>
        <v>6.8470000000000003E-2</v>
      </c>
      <c r="Z717" s="135">
        <f t="shared" si="407"/>
        <v>0.35670000000000002</v>
      </c>
      <c r="AA717" s="135">
        <f t="shared" si="407"/>
        <v>0.11582000000000001</v>
      </c>
    </row>
    <row r="718" spans="1:27" ht="12.75" hidden="1" customHeight="1" outlineLevel="1" x14ac:dyDescent="0.2">
      <c r="A718" s="163" t="s">
        <v>3105</v>
      </c>
      <c r="B718" s="94" t="s">
        <v>238</v>
      </c>
      <c r="C718" s="70" t="s">
        <v>79</v>
      </c>
      <c r="D718" s="71">
        <v>124.12</v>
      </c>
      <c r="E718" s="71">
        <v>14.89</v>
      </c>
      <c r="F718" s="71">
        <v>3.79</v>
      </c>
      <c r="G718" s="71">
        <v>0</v>
      </c>
      <c r="H718" s="71">
        <v>0</v>
      </c>
      <c r="I718" s="71">
        <v>0</v>
      </c>
      <c r="J718" s="71">
        <v>0</v>
      </c>
      <c r="K718" s="71">
        <v>0</v>
      </c>
      <c r="L718" s="71">
        <v>0</v>
      </c>
      <c r="M718" s="71">
        <v>1.03</v>
      </c>
      <c r="N718" s="71">
        <v>25.64</v>
      </c>
      <c r="O718" s="71">
        <v>11.97</v>
      </c>
      <c r="P718" s="71">
        <v>0</v>
      </c>
      <c r="Q718" s="71">
        <v>0</v>
      </c>
      <c r="R718" s="71">
        <v>0</v>
      </c>
      <c r="S718" s="71">
        <v>0</v>
      </c>
      <c r="T718" s="71">
        <v>0</v>
      </c>
      <c r="U718" s="71">
        <v>0</v>
      </c>
      <c r="V718" s="71">
        <v>0</v>
      </c>
      <c r="W718" s="71">
        <v>0</v>
      </c>
      <c r="X718" s="71">
        <v>0</v>
      </c>
      <c r="Y718" s="71">
        <v>68.47</v>
      </c>
      <c r="Z718" s="71">
        <v>356.7</v>
      </c>
      <c r="AA718" s="71">
        <v>115.82</v>
      </c>
    </row>
    <row r="719" spans="1:27" collapsed="1" x14ac:dyDescent="0.2">
      <c r="A719" s="162" t="s">
        <v>3106</v>
      </c>
      <c r="B719" s="54" t="str">
        <f>"06"&amp;"."&amp;$B$801&amp;"."&amp;$B$802</f>
        <v>06.05.2023</v>
      </c>
      <c r="C719" s="134" t="s">
        <v>76</v>
      </c>
      <c r="D719" s="135">
        <f>ROUND((D720)/1000,5)</f>
        <v>2.6099999999999999E-3</v>
      </c>
      <c r="E719" s="135">
        <f t="shared" ref="E719:AA719" si="408">ROUND((E720)/1000,5)</f>
        <v>0</v>
      </c>
      <c r="F719" s="135">
        <f t="shared" si="408"/>
        <v>0</v>
      </c>
      <c r="G719" s="135">
        <f t="shared" si="408"/>
        <v>0</v>
      </c>
      <c r="H719" s="135">
        <f t="shared" si="408"/>
        <v>0</v>
      </c>
      <c r="I719" s="135">
        <f t="shared" si="408"/>
        <v>0</v>
      </c>
      <c r="J719" s="135">
        <f t="shared" si="408"/>
        <v>0</v>
      </c>
      <c r="K719" s="135">
        <f t="shared" si="408"/>
        <v>0</v>
      </c>
      <c r="L719" s="135">
        <f t="shared" si="408"/>
        <v>0</v>
      </c>
      <c r="M719" s="135">
        <f t="shared" si="408"/>
        <v>0</v>
      </c>
      <c r="N719" s="135">
        <f t="shared" si="408"/>
        <v>0</v>
      </c>
      <c r="O719" s="135">
        <f t="shared" si="408"/>
        <v>0</v>
      </c>
      <c r="P719" s="135">
        <f t="shared" si="408"/>
        <v>0</v>
      </c>
      <c r="Q719" s="135">
        <f t="shared" si="408"/>
        <v>0</v>
      </c>
      <c r="R719" s="135">
        <f t="shared" si="408"/>
        <v>0</v>
      </c>
      <c r="S719" s="135">
        <f t="shared" si="408"/>
        <v>0</v>
      </c>
      <c r="T719" s="135">
        <f t="shared" si="408"/>
        <v>0</v>
      </c>
      <c r="U719" s="135">
        <f t="shared" si="408"/>
        <v>0</v>
      </c>
      <c r="V719" s="135">
        <f t="shared" si="408"/>
        <v>0</v>
      </c>
      <c r="W719" s="135">
        <f t="shared" si="408"/>
        <v>0</v>
      </c>
      <c r="X719" s="135">
        <f t="shared" si="408"/>
        <v>3.6800000000000001E-3</v>
      </c>
      <c r="Y719" s="135">
        <f t="shared" si="408"/>
        <v>1.477E-2</v>
      </c>
      <c r="Z719" s="135">
        <f t="shared" si="408"/>
        <v>0</v>
      </c>
      <c r="AA719" s="135">
        <f t="shared" si="408"/>
        <v>0</v>
      </c>
    </row>
    <row r="720" spans="1:27" ht="12.75" hidden="1" customHeight="1" outlineLevel="1" x14ac:dyDescent="0.2">
      <c r="A720" s="163" t="s">
        <v>3107</v>
      </c>
      <c r="B720" s="94" t="s">
        <v>238</v>
      </c>
      <c r="C720" s="70" t="s">
        <v>79</v>
      </c>
      <c r="D720" s="71">
        <v>2.61</v>
      </c>
      <c r="E720" s="71">
        <v>0</v>
      </c>
      <c r="F720" s="71">
        <v>0</v>
      </c>
      <c r="G720" s="71">
        <v>0</v>
      </c>
      <c r="H720" s="71">
        <v>0</v>
      </c>
      <c r="I720" s="71">
        <v>0</v>
      </c>
      <c r="J720" s="71">
        <v>0</v>
      </c>
      <c r="K720" s="71">
        <v>0</v>
      </c>
      <c r="L720" s="71">
        <v>0</v>
      </c>
      <c r="M720" s="71">
        <v>0</v>
      </c>
      <c r="N720" s="71">
        <v>0</v>
      </c>
      <c r="O720" s="71">
        <v>0</v>
      </c>
      <c r="P720" s="71">
        <v>0</v>
      </c>
      <c r="Q720" s="71">
        <v>0</v>
      </c>
      <c r="R720" s="71">
        <v>0</v>
      </c>
      <c r="S720" s="71">
        <v>0</v>
      </c>
      <c r="T720" s="71">
        <v>0</v>
      </c>
      <c r="U720" s="71">
        <v>0</v>
      </c>
      <c r="V720" s="71">
        <v>0</v>
      </c>
      <c r="W720" s="71">
        <v>0</v>
      </c>
      <c r="X720" s="71">
        <v>3.68</v>
      </c>
      <c r="Y720" s="71">
        <v>14.77</v>
      </c>
      <c r="Z720" s="71">
        <v>0</v>
      </c>
      <c r="AA720" s="71">
        <v>0</v>
      </c>
    </row>
    <row r="721" spans="1:27" collapsed="1" x14ac:dyDescent="0.2">
      <c r="A721" s="162" t="s">
        <v>3108</v>
      </c>
      <c r="B721" s="54" t="str">
        <f>"07"&amp;"."&amp;$B$801&amp;"."&amp;$B$802</f>
        <v>07.05.2023</v>
      </c>
      <c r="C721" s="134" t="s">
        <v>76</v>
      </c>
      <c r="D721" s="135">
        <f>ROUND((D722)/1000,5)</f>
        <v>0</v>
      </c>
      <c r="E721" s="135">
        <f t="shared" ref="E721:AA721" si="409">ROUND((E722)/1000,5)</f>
        <v>0</v>
      </c>
      <c r="F721" s="135">
        <f t="shared" si="409"/>
        <v>0</v>
      </c>
      <c r="G721" s="135">
        <f t="shared" si="409"/>
        <v>0</v>
      </c>
      <c r="H721" s="135">
        <f t="shared" si="409"/>
        <v>0</v>
      </c>
      <c r="I721" s="135">
        <f t="shared" si="409"/>
        <v>0</v>
      </c>
      <c r="J721" s="135">
        <f t="shared" si="409"/>
        <v>0</v>
      </c>
      <c r="K721" s="135">
        <f t="shared" si="409"/>
        <v>0</v>
      </c>
      <c r="L721" s="135">
        <f t="shared" si="409"/>
        <v>0</v>
      </c>
      <c r="M721" s="135">
        <f t="shared" si="409"/>
        <v>0</v>
      </c>
      <c r="N721" s="135">
        <f t="shared" si="409"/>
        <v>0</v>
      </c>
      <c r="O721" s="135">
        <f t="shared" si="409"/>
        <v>0</v>
      </c>
      <c r="P721" s="135">
        <f t="shared" si="409"/>
        <v>0</v>
      </c>
      <c r="Q721" s="135">
        <f t="shared" si="409"/>
        <v>0</v>
      </c>
      <c r="R721" s="135">
        <f t="shared" si="409"/>
        <v>0</v>
      </c>
      <c r="S721" s="135">
        <f t="shared" si="409"/>
        <v>0</v>
      </c>
      <c r="T721" s="135">
        <f t="shared" si="409"/>
        <v>0</v>
      </c>
      <c r="U721" s="135">
        <f t="shared" si="409"/>
        <v>0</v>
      </c>
      <c r="V721" s="135">
        <f t="shared" si="409"/>
        <v>0</v>
      </c>
      <c r="W721" s="135">
        <f t="shared" si="409"/>
        <v>0</v>
      </c>
      <c r="X721" s="135">
        <f t="shared" si="409"/>
        <v>0</v>
      </c>
      <c r="Y721" s="135">
        <f t="shared" si="409"/>
        <v>5.8099999999999999E-2</v>
      </c>
      <c r="Z721" s="135">
        <f t="shared" si="409"/>
        <v>3.0020000000000002E-2</v>
      </c>
      <c r="AA721" s="135">
        <f t="shared" si="409"/>
        <v>0</v>
      </c>
    </row>
    <row r="722" spans="1:27" ht="12.75" hidden="1" customHeight="1" outlineLevel="1" x14ac:dyDescent="0.2">
      <c r="A722" s="163" t="s">
        <v>3109</v>
      </c>
      <c r="B722" s="94" t="s">
        <v>238</v>
      </c>
      <c r="C722" s="70" t="s">
        <v>79</v>
      </c>
      <c r="D722" s="71">
        <v>0</v>
      </c>
      <c r="E722" s="71">
        <v>0</v>
      </c>
      <c r="F722" s="71">
        <v>0</v>
      </c>
      <c r="G722" s="71">
        <v>0</v>
      </c>
      <c r="H722" s="71">
        <v>0</v>
      </c>
      <c r="I722" s="71">
        <v>0</v>
      </c>
      <c r="J722" s="71">
        <v>0</v>
      </c>
      <c r="K722" s="71">
        <v>0</v>
      </c>
      <c r="L722" s="71">
        <v>0</v>
      </c>
      <c r="M722" s="71">
        <v>0</v>
      </c>
      <c r="N722" s="71">
        <v>0</v>
      </c>
      <c r="O722" s="71">
        <v>0</v>
      </c>
      <c r="P722" s="71">
        <v>0</v>
      </c>
      <c r="Q722" s="71">
        <v>0</v>
      </c>
      <c r="R722" s="71">
        <v>0</v>
      </c>
      <c r="S722" s="71">
        <v>0</v>
      </c>
      <c r="T722" s="71">
        <v>0</v>
      </c>
      <c r="U722" s="71">
        <v>0</v>
      </c>
      <c r="V722" s="71">
        <v>0</v>
      </c>
      <c r="W722" s="71">
        <v>0</v>
      </c>
      <c r="X722" s="71">
        <v>0</v>
      </c>
      <c r="Y722" s="71">
        <v>58.1</v>
      </c>
      <c r="Z722" s="71">
        <v>30.02</v>
      </c>
      <c r="AA722" s="71">
        <v>0</v>
      </c>
    </row>
    <row r="723" spans="1:27" collapsed="1" x14ac:dyDescent="0.2">
      <c r="A723" s="162" t="s">
        <v>3110</v>
      </c>
      <c r="B723" s="54" t="str">
        <f>"08"&amp;"."&amp;$B$801&amp;"."&amp;$B$802</f>
        <v>08.05.2023</v>
      </c>
      <c r="C723" s="134" t="s">
        <v>76</v>
      </c>
      <c r="D723" s="135">
        <f>ROUND((D724)/1000,5)</f>
        <v>0</v>
      </c>
      <c r="E723" s="135">
        <f t="shared" ref="E723:AA723" si="410">ROUND((E724)/1000,5)</f>
        <v>0</v>
      </c>
      <c r="F723" s="135">
        <f t="shared" si="410"/>
        <v>0</v>
      </c>
      <c r="G723" s="135">
        <f t="shared" si="410"/>
        <v>0</v>
      </c>
      <c r="H723" s="135">
        <f t="shared" si="410"/>
        <v>0</v>
      </c>
      <c r="I723" s="135">
        <f t="shared" si="410"/>
        <v>0</v>
      </c>
      <c r="J723" s="135">
        <f t="shared" si="410"/>
        <v>0</v>
      </c>
      <c r="K723" s="135">
        <f t="shared" si="410"/>
        <v>0</v>
      </c>
      <c r="L723" s="135">
        <f t="shared" si="410"/>
        <v>0</v>
      </c>
      <c r="M723" s="135">
        <f t="shared" si="410"/>
        <v>0</v>
      </c>
      <c r="N723" s="135">
        <f t="shared" si="410"/>
        <v>0</v>
      </c>
      <c r="O723" s="135">
        <f t="shared" si="410"/>
        <v>0</v>
      </c>
      <c r="P723" s="135">
        <f t="shared" si="410"/>
        <v>0</v>
      </c>
      <c r="Q723" s="135">
        <f t="shared" si="410"/>
        <v>0</v>
      </c>
      <c r="R723" s="135">
        <f t="shared" si="410"/>
        <v>0</v>
      </c>
      <c r="S723" s="135">
        <f t="shared" si="410"/>
        <v>0</v>
      </c>
      <c r="T723" s="135">
        <f t="shared" si="410"/>
        <v>8.8999999999999999E-3</v>
      </c>
      <c r="U723" s="135">
        <f t="shared" si="410"/>
        <v>7.3770000000000002E-2</v>
      </c>
      <c r="V723" s="135">
        <f t="shared" si="410"/>
        <v>2.579E-2</v>
      </c>
      <c r="W723" s="135">
        <f t="shared" si="410"/>
        <v>2.8410000000000001E-2</v>
      </c>
      <c r="X723" s="135">
        <f t="shared" si="410"/>
        <v>0</v>
      </c>
      <c r="Y723" s="135">
        <f t="shared" si="410"/>
        <v>7.5170000000000001E-2</v>
      </c>
      <c r="Z723" s="135">
        <f t="shared" si="410"/>
        <v>6.7499999999999999E-3</v>
      </c>
      <c r="AA723" s="135">
        <f t="shared" si="410"/>
        <v>5.1000000000000004E-4</v>
      </c>
    </row>
    <row r="724" spans="1:27" ht="12.75" hidden="1" customHeight="1" outlineLevel="1" x14ac:dyDescent="0.2">
      <c r="A724" s="163" t="s">
        <v>3111</v>
      </c>
      <c r="B724" s="94" t="s">
        <v>238</v>
      </c>
      <c r="C724" s="70" t="s">
        <v>79</v>
      </c>
      <c r="D724" s="71">
        <v>0</v>
      </c>
      <c r="E724" s="71">
        <v>0</v>
      </c>
      <c r="F724" s="71">
        <v>0</v>
      </c>
      <c r="G724" s="71">
        <v>0</v>
      </c>
      <c r="H724" s="71">
        <v>0</v>
      </c>
      <c r="I724" s="71">
        <v>0</v>
      </c>
      <c r="J724" s="71">
        <v>0</v>
      </c>
      <c r="K724" s="71">
        <v>0</v>
      </c>
      <c r="L724" s="71">
        <v>0</v>
      </c>
      <c r="M724" s="71">
        <v>0</v>
      </c>
      <c r="N724" s="71">
        <v>0</v>
      </c>
      <c r="O724" s="71">
        <v>0</v>
      </c>
      <c r="P724" s="71">
        <v>0</v>
      </c>
      <c r="Q724" s="71">
        <v>0</v>
      </c>
      <c r="R724" s="71">
        <v>0</v>
      </c>
      <c r="S724" s="71">
        <v>0</v>
      </c>
      <c r="T724" s="71">
        <v>8.9</v>
      </c>
      <c r="U724" s="71">
        <v>73.77</v>
      </c>
      <c r="V724" s="71">
        <v>25.79</v>
      </c>
      <c r="W724" s="71">
        <v>28.41</v>
      </c>
      <c r="X724" s="71">
        <v>0</v>
      </c>
      <c r="Y724" s="71">
        <v>75.17</v>
      </c>
      <c r="Z724" s="71">
        <v>6.75</v>
      </c>
      <c r="AA724" s="71">
        <v>0.51</v>
      </c>
    </row>
    <row r="725" spans="1:27" collapsed="1" x14ac:dyDescent="0.2">
      <c r="A725" s="162" t="s">
        <v>3112</v>
      </c>
      <c r="B725" s="54" t="str">
        <f>"09"&amp;"."&amp;$B$801&amp;"."&amp;$B$802</f>
        <v>09.05.2023</v>
      </c>
      <c r="C725" s="134" t="s">
        <v>76</v>
      </c>
      <c r="D725" s="135">
        <f>ROUND((D726)/1000,5)</f>
        <v>2.1930000000000002E-2</v>
      </c>
      <c r="E725" s="135">
        <f t="shared" ref="E725:AA725" si="411">ROUND((E726)/1000,5)</f>
        <v>0</v>
      </c>
      <c r="F725" s="135">
        <f t="shared" si="411"/>
        <v>3.0000000000000001E-5</v>
      </c>
      <c r="G725" s="135">
        <f t="shared" si="411"/>
        <v>0</v>
      </c>
      <c r="H725" s="135">
        <f t="shared" si="411"/>
        <v>6.9029999999999994E-2</v>
      </c>
      <c r="I725" s="135">
        <f t="shared" si="411"/>
        <v>0</v>
      </c>
      <c r="J725" s="135">
        <f t="shared" si="411"/>
        <v>0</v>
      </c>
      <c r="K725" s="135">
        <f t="shared" si="411"/>
        <v>0</v>
      </c>
      <c r="L725" s="135">
        <f t="shared" si="411"/>
        <v>0</v>
      </c>
      <c r="M725" s="135">
        <f t="shared" si="411"/>
        <v>0</v>
      </c>
      <c r="N725" s="135">
        <f t="shared" si="411"/>
        <v>1.4540000000000001E-2</v>
      </c>
      <c r="O725" s="135">
        <f t="shared" si="411"/>
        <v>2.6159999999999999E-2</v>
      </c>
      <c r="P725" s="135">
        <f t="shared" si="411"/>
        <v>0.11298999999999999</v>
      </c>
      <c r="Q725" s="135">
        <f t="shared" si="411"/>
        <v>9.0749999999999997E-2</v>
      </c>
      <c r="R725" s="135">
        <f t="shared" si="411"/>
        <v>0.14507999999999999</v>
      </c>
      <c r="S725" s="135">
        <f t="shared" si="411"/>
        <v>0.14124999999999999</v>
      </c>
      <c r="T725" s="135">
        <f t="shared" si="411"/>
        <v>0.20169999999999999</v>
      </c>
      <c r="U725" s="135">
        <f t="shared" si="411"/>
        <v>0.27579999999999999</v>
      </c>
      <c r="V725" s="135">
        <f t="shared" si="411"/>
        <v>0.26476</v>
      </c>
      <c r="W725" s="135">
        <f t="shared" si="411"/>
        <v>9.357E-2</v>
      </c>
      <c r="X725" s="135">
        <f t="shared" si="411"/>
        <v>3.2599999999999999E-3</v>
      </c>
      <c r="Y725" s="135">
        <f t="shared" si="411"/>
        <v>0.16249</v>
      </c>
      <c r="Z725" s="135">
        <f t="shared" si="411"/>
        <v>6.4430000000000001E-2</v>
      </c>
      <c r="AA725" s="135">
        <f t="shared" si="411"/>
        <v>2.6700000000000002E-2</v>
      </c>
    </row>
    <row r="726" spans="1:27" ht="12.75" hidden="1" customHeight="1" outlineLevel="1" x14ac:dyDescent="0.2">
      <c r="A726" s="163" t="s">
        <v>3113</v>
      </c>
      <c r="B726" s="94" t="s">
        <v>238</v>
      </c>
      <c r="C726" s="70" t="s">
        <v>79</v>
      </c>
      <c r="D726" s="71">
        <v>21.93</v>
      </c>
      <c r="E726" s="71">
        <v>0</v>
      </c>
      <c r="F726" s="71">
        <v>0.03</v>
      </c>
      <c r="G726" s="71">
        <v>0</v>
      </c>
      <c r="H726" s="71">
        <v>69.03</v>
      </c>
      <c r="I726" s="71">
        <v>0</v>
      </c>
      <c r="J726" s="71">
        <v>0</v>
      </c>
      <c r="K726" s="71">
        <v>0</v>
      </c>
      <c r="L726" s="71">
        <v>0</v>
      </c>
      <c r="M726" s="71">
        <v>0</v>
      </c>
      <c r="N726" s="71">
        <v>14.54</v>
      </c>
      <c r="O726" s="71">
        <v>26.16</v>
      </c>
      <c r="P726" s="71">
        <v>112.99</v>
      </c>
      <c r="Q726" s="71">
        <v>90.75</v>
      </c>
      <c r="R726" s="71">
        <v>145.08000000000001</v>
      </c>
      <c r="S726" s="71">
        <v>141.25</v>
      </c>
      <c r="T726" s="71">
        <v>201.7</v>
      </c>
      <c r="U726" s="71">
        <v>275.8</v>
      </c>
      <c r="V726" s="71">
        <v>264.76</v>
      </c>
      <c r="W726" s="71">
        <v>93.57</v>
      </c>
      <c r="X726" s="71">
        <v>3.26</v>
      </c>
      <c r="Y726" s="71">
        <v>162.49</v>
      </c>
      <c r="Z726" s="71">
        <v>64.430000000000007</v>
      </c>
      <c r="AA726" s="71">
        <v>26.7</v>
      </c>
    </row>
    <row r="727" spans="1:27" collapsed="1" x14ac:dyDescent="0.2">
      <c r="A727" s="162" t="s">
        <v>3114</v>
      </c>
      <c r="B727" s="54" t="str">
        <f>"10"&amp;"."&amp;$B$801&amp;"."&amp;$B$802</f>
        <v>10.05.2023</v>
      </c>
      <c r="C727" s="134" t="s">
        <v>76</v>
      </c>
      <c r="D727" s="135">
        <f>ROUND((D728)/1000,5)</f>
        <v>0.11928999999999999</v>
      </c>
      <c r="E727" s="135">
        <f t="shared" ref="E727:AA727" si="412">ROUND((E728)/1000,5)</f>
        <v>6.719E-2</v>
      </c>
      <c r="F727" s="135">
        <f t="shared" si="412"/>
        <v>0.18038999999999999</v>
      </c>
      <c r="G727" s="135">
        <f t="shared" si="412"/>
        <v>0.13599</v>
      </c>
      <c r="H727" s="135">
        <f t="shared" si="412"/>
        <v>0.10938000000000001</v>
      </c>
      <c r="I727" s="135">
        <f t="shared" si="412"/>
        <v>0</v>
      </c>
      <c r="J727" s="135">
        <f t="shared" si="412"/>
        <v>0</v>
      </c>
      <c r="K727" s="135">
        <f t="shared" si="412"/>
        <v>0</v>
      </c>
      <c r="L727" s="135">
        <f t="shared" si="412"/>
        <v>2.3999999999999998E-3</v>
      </c>
      <c r="M727" s="135">
        <f t="shared" si="412"/>
        <v>1.248E-2</v>
      </c>
      <c r="N727" s="135">
        <f t="shared" si="412"/>
        <v>8.3729999999999999E-2</v>
      </c>
      <c r="O727" s="135">
        <f t="shared" si="412"/>
        <v>3.4000000000000002E-2</v>
      </c>
      <c r="P727" s="135">
        <f t="shared" si="412"/>
        <v>6.9999999999999994E-5</v>
      </c>
      <c r="Q727" s="135">
        <f t="shared" si="412"/>
        <v>4.2909999999999997E-2</v>
      </c>
      <c r="R727" s="135">
        <f t="shared" si="412"/>
        <v>7.9119999999999996E-2</v>
      </c>
      <c r="S727" s="135">
        <f t="shared" si="412"/>
        <v>7.7679999999999999E-2</v>
      </c>
      <c r="T727" s="135">
        <f t="shared" si="412"/>
        <v>4.879E-2</v>
      </c>
      <c r="U727" s="135">
        <f t="shared" si="412"/>
        <v>2.7599999999999999E-3</v>
      </c>
      <c r="V727" s="135">
        <f t="shared" si="412"/>
        <v>4.0299999999999997E-3</v>
      </c>
      <c r="W727" s="135">
        <f t="shared" si="412"/>
        <v>6.4560000000000006E-2</v>
      </c>
      <c r="X727" s="135">
        <f t="shared" si="412"/>
        <v>7.0010000000000003E-2</v>
      </c>
      <c r="Y727" s="135">
        <f t="shared" si="412"/>
        <v>8.5610000000000006E-2</v>
      </c>
      <c r="Z727" s="135">
        <f t="shared" si="412"/>
        <v>0.32924999999999999</v>
      </c>
      <c r="AA727" s="135">
        <f t="shared" si="412"/>
        <v>0.40259</v>
      </c>
    </row>
    <row r="728" spans="1:27" ht="12.75" hidden="1" customHeight="1" outlineLevel="1" x14ac:dyDescent="0.2">
      <c r="A728" s="163" t="s">
        <v>3115</v>
      </c>
      <c r="B728" s="94" t="s">
        <v>238</v>
      </c>
      <c r="C728" s="70" t="s">
        <v>79</v>
      </c>
      <c r="D728" s="71">
        <v>119.29</v>
      </c>
      <c r="E728" s="71">
        <v>67.19</v>
      </c>
      <c r="F728" s="71">
        <v>180.39</v>
      </c>
      <c r="G728" s="71">
        <v>135.99</v>
      </c>
      <c r="H728" s="71">
        <v>109.38</v>
      </c>
      <c r="I728" s="71">
        <v>0</v>
      </c>
      <c r="J728" s="71">
        <v>0</v>
      </c>
      <c r="K728" s="71">
        <v>0</v>
      </c>
      <c r="L728" s="71">
        <v>2.4</v>
      </c>
      <c r="M728" s="71">
        <v>12.48</v>
      </c>
      <c r="N728" s="71">
        <v>83.73</v>
      </c>
      <c r="O728" s="71">
        <v>34</v>
      </c>
      <c r="P728" s="71">
        <v>7.0000000000000007E-2</v>
      </c>
      <c r="Q728" s="71">
        <v>42.91</v>
      </c>
      <c r="R728" s="71">
        <v>79.12</v>
      </c>
      <c r="S728" s="71">
        <v>77.680000000000007</v>
      </c>
      <c r="T728" s="71">
        <v>48.79</v>
      </c>
      <c r="U728" s="71">
        <v>2.76</v>
      </c>
      <c r="V728" s="71">
        <v>4.03</v>
      </c>
      <c r="W728" s="71">
        <v>64.56</v>
      </c>
      <c r="X728" s="71">
        <v>70.010000000000005</v>
      </c>
      <c r="Y728" s="71">
        <v>85.61</v>
      </c>
      <c r="Z728" s="71">
        <v>329.25</v>
      </c>
      <c r="AA728" s="71">
        <v>402.59</v>
      </c>
    </row>
    <row r="729" spans="1:27" collapsed="1" x14ac:dyDescent="0.2">
      <c r="A729" s="162" t="s">
        <v>3116</v>
      </c>
      <c r="B729" s="54" t="str">
        <f>"11"&amp;"."&amp;$B$801&amp;"."&amp;$B$802</f>
        <v>11.05.2023</v>
      </c>
      <c r="C729" s="134" t="s">
        <v>76</v>
      </c>
      <c r="D729" s="135">
        <f>ROUND((D730)/1000,5)</f>
        <v>0.17186000000000001</v>
      </c>
      <c r="E729" s="135">
        <f t="shared" ref="E729:AA729" si="413">ROUND((E730)/1000,5)</f>
        <v>5.9520000000000003E-2</v>
      </c>
      <c r="F729" s="135">
        <f t="shared" si="413"/>
        <v>0.11039</v>
      </c>
      <c r="G729" s="135">
        <f t="shared" si="413"/>
        <v>0</v>
      </c>
      <c r="H729" s="135">
        <f t="shared" si="413"/>
        <v>0</v>
      </c>
      <c r="I729" s="135">
        <f t="shared" si="413"/>
        <v>0</v>
      </c>
      <c r="J729" s="135">
        <f t="shared" si="413"/>
        <v>0</v>
      </c>
      <c r="K729" s="135">
        <f t="shared" si="413"/>
        <v>0</v>
      </c>
      <c r="L729" s="135">
        <f t="shared" si="413"/>
        <v>0</v>
      </c>
      <c r="M729" s="135">
        <f t="shared" si="413"/>
        <v>4.8000000000000001E-4</v>
      </c>
      <c r="N729" s="135">
        <f t="shared" si="413"/>
        <v>3.14E-3</v>
      </c>
      <c r="O729" s="135">
        <f t="shared" si="413"/>
        <v>3.2190000000000003E-2</v>
      </c>
      <c r="P729" s="135">
        <f t="shared" si="413"/>
        <v>0</v>
      </c>
      <c r="Q729" s="135">
        <f t="shared" si="413"/>
        <v>0</v>
      </c>
      <c r="R729" s="135">
        <f t="shared" si="413"/>
        <v>5.5109999999999999E-2</v>
      </c>
      <c r="S729" s="135">
        <f t="shared" si="413"/>
        <v>5.5829999999999998E-2</v>
      </c>
      <c r="T729" s="135">
        <f t="shared" si="413"/>
        <v>4.7649999999999998E-2</v>
      </c>
      <c r="U729" s="135">
        <f t="shared" si="413"/>
        <v>7.6380000000000003E-2</v>
      </c>
      <c r="V729" s="135">
        <f t="shared" si="413"/>
        <v>9.8900000000000002E-2</v>
      </c>
      <c r="W729" s="135">
        <f t="shared" si="413"/>
        <v>0.14183999999999999</v>
      </c>
      <c r="X729" s="135">
        <f t="shared" si="413"/>
        <v>8.269E-2</v>
      </c>
      <c r="Y729" s="135">
        <f t="shared" si="413"/>
        <v>0.23266999999999999</v>
      </c>
      <c r="Z729" s="135">
        <f t="shared" si="413"/>
        <v>0.3009</v>
      </c>
      <c r="AA729" s="135">
        <f t="shared" si="413"/>
        <v>0.45022000000000001</v>
      </c>
    </row>
    <row r="730" spans="1:27" ht="12.75" hidden="1" customHeight="1" outlineLevel="1" x14ac:dyDescent="0.2">
      <c r="A730" s="163" t="s">
        <v>3117</v>
      </c>
      <c r="B730" s="94" t="s">
        <v>238</v>
      </c>
      <c r="C730" s="70" t="s">
        <v>79</v>
      </c>
      <c r="D730" s="71">
        <v>171.86</v>
      </c>
      <c r="E730" s="71">
        <v>59.52</v>
      </c>
      <c r="F730" s="71">
        <v>110.39</v>
      </c>
      <c r="G730" s="71">
        <v>0</v>
      </c>
      <c r="H730" s="71">
        <v>0</v>
      </c>
      <c r="I730" s="71">
        <v>0</v>
      </c>
      <c r="J730" s="71">
        <v>0</v>
      </c>
      <c r="K730" s="71">
        <v>0</v>
      </c>
      <c r="L730" s="71">
        <v>0</v>
      </c>
      <c r="M730" s="71">
        <v>0.48</v>
      </c>
      <c r="N730" s="71">
        <v>3.14</v>
      </c>
      <c r="O730" s="71">
        <v>32.19</v>
      </c>
      <c r="P730" s="71">
        <v>0</v>
      </c>
      <c r="Q730" s="71">
        <v>0</v>
      </c>
      <c r="R730" s="71">
        <v>55.11</v>
      </c>
      <c r="S730" s="71">
        <v>55.83</v>
      </c>
      <c r="T730" s="71">
        <v>47.65</v>
      </c>
      <c r="U730" s="71">
        <v>76.38</v>
      </c>
      <c r="V730" s="71">
        <v>98.9</v>
      </c>
      <c r="W730" s="71">
        <v>141.84</v>
      </c>
      <c r="X730" s="71">
        <v>82.69</v>
      </c>
      <c r="Y730" s="71">
        <v>232.67</v>
      </c>
      <c r="Z730" s="71">
        <v>300.89999999999998</v>
      </c>
      <c r="AA730" s="71">
        <v>450.22</v>
      </c>
    </row>
    <row r="731" spans="1:27" collapsed="1" x14ac:dyDescent="0.2">
      <c r="A731" s="162" t="s">
        <v>3118</v>
      </c>
      <c r="B731" s="54" t="str">
        <f>"12"&amp;"."&amp;$B$801&amp;"."&amp;$B$802</f>
        <v>12.05.2023</v>
      </c>
      <c r="C731" s="134" t="s">
        <v>76</v>
      </c>
      <c r="D731" s="135">
        <f>ROUND((D732)/1000,5)</f>
        <v>0.23493</v>
      </c>
      <c r="E731" s="135">
        <f t="shared" ref="E731:AA731" si="414">ROUND((E732)/1000,5)</f>
        <v>0.15129000000000001</v>
      </c>
      <c r="F731" s="135">
        <f t="shared" si="414"/>
        <v>0.1143</v>
      </c>
      <c r="G731" s="135">
        <f t="shared" si="414"/>
        <v>5.7480000000000003E-2</v>
      </c>
      <c r="H731" s="135">
        <f t="shared" si="414"/>
        <v>0.14152000000000001</v>
      </c>
      <c r="I731" s="135">
        <f t="shared" si="414"/>
        <v>0</v>
      </c>
      <c r="J731" s="135">
        <f t="shared" si="414"/>
        <v>0</v>
      </c>
      <c r="K731" s="135">
        <f t="shared" si="414"/>
        <v>0</v>
      </c>
      <c r="L731" s="135">
        <f t="shared" si="414"/>
        <v>1.085E-2</v>
      </c>
      <c r="M731" s="135">
        <f t="shared" si="414"/>
        <v>0</v>
      </c>
      <c r="N731" s="135">
        <f t="shared" si="414"/>
        <v>5.382E-2</v>
      </c>
      <c r="O731" s="135">
        <f t="shared" si="414"/>
        <v>7.3359999999999995E-2</v>
      </c>
      <c r="P731" s="135">
        <f t="shared" si="414"/>
        <v>6.3030000000000003E-2</v>
      </c>
      <c r="Q731" s="135">
        <f t="shared" si="414"/>
        <v>8.2299999999999995E-3</v>
      </c>
      <c r="R731" s="135">
        <f t="shared" si="414"/>
        <v>0</v>
      </c>
      <c r="S731" s="135">
        <f t="shared" si="414"/>
        <v>1.529E-2</v>
      </c>
      <c r="T731" s="135">
        <f t="shared" si="414"/>
        <v>5.5599999999999997E-2</v>
      </c>
      <c r="U731" s="135">
        <f t="shared" si="414"/>
        <v>3.1710000000000002E-2</v>
      </c>
      <c r="V731" s="135">
        <f t="shared" si="414"/>
        <v>9.1500000000000001E-3</v>
      </c>
      <c r="W731" s="135">
        <f t="shared" si="414"/>
        <v>4.8900000000000002E-3</v>
      </c>
      <c r="X731" s="135">
        <f t="shared" si="414"/>
        <v>8.9999999999999998E-4</v>
      </c>
      <c r="Y731" s="135">
        <f t="shared" si="414"/>
        <v>0.17055000000000001</v>
      </c>
      <c r="Z731" s="135">
        <f t="shared" si="414"/>
        <v>0.43887999999999999</v>
      </c>
      <c r="AA731" s="135">
        <f t="shared" si="414"/>
        <v>0.50205</v>
      </c>
    </row>
    <row r="732" spans="1:27" ht="12.75" hidden="1" customHeight="1" outlineLevel="1" x14ac:dyDescent="0.2">
      <c r="A732" s="163" t="s">
        <v>3119</v>
      </c>
      <c r="B732" s="94" t="s">
        <v>238</v>
      </c>
      <c r="C732" s="70" t="s">
        <v>79</v>
      </c>
      <c r="D732" s="71">
        <v>234.93</v>
      </c>
      <c r="E732" s="71">
        <v>151.29</v>
      </c>
      <c r="F732" s="71">
        <v>114.3</v>
      </c>
      <c r="G732" s="71">
        <v>57.48</v>
      </c>
      <c r="H732" s="71">
        <v>141.52000000000001</v>
      </c>
      <c r="I732" s="71">
        <v>0</v>
      </c>
      <c r="J732" s="71">
        <v>0</v>
      </c>
      <c r="K732" s="71">
        <v>0</v>
      </c>
      <c r="L732" s="71">
        <v>10.85</v>
      </c>
      <c r="M732" s="71">
        <v>0</v>
      </c>
      <c r="N732" s="71">
        <v>53.82</v>
      </c>
      <c r="O732" s="71">
        <v>73.36</v>
      </c>
      <c r="P732" s="71">
        <v>63.03</v>
      </c>
      <c r="Q732" s="71">
        <v>8.23</v>
      </c>
      <c r="R732" s="71">
        <v>0</v>
      </c>
      <c r="S732" s="71">
        <v>15.29</v>
      </c>
      <c r="T732" s="71">
        <v>55.6</v>
      </c>
      <c r="U732" s="71">
        <v>31.71</v>
      </c>
      <c r="V732" s="71">
        <v>9.15</v>
      </c>
      <c r="W732" s="71">
        <v>4.8899999999999997</v>
      </c>
      <c r="X732" s="71">
        <v>0.9</v>
      </c>
      <c r="Y732" s="71">
        <v>170.55</v>
      </c>
      <c r="Z732" s="71">
        <v>438.88</v>
      </c>
      <c r="AA732" s="71">
        <v>502.05</v>
      </c>
    </row>
    <row r="733" spans="1:27" collapsed="1" x14ac:dyDescent="0.2">
      <c r="A733" s="162" t="s">
        <v>3120</v>
      </c>
      <c r="B733" s="54" t="str">
        <f>"13"&amp;"."&amp;$B$801&amp;"."&amp;$B$802</f>
        <v>13.05.2023</v>
      </c>
      <c r="C733" s="134" t="s">
        <v>76</v>
      </c>
      <c r="D733" s="135">
        <f>ROUND((D734)/1000,5)</f>
        <v>0.40566999999999998</v>
      </c>
      <c r="E733" s="135">
        <f t="shared" ref="E733:AA733" si="415">ROUND((E734)/1000,5)</f>
        <v>0.25983000000000001</v>
      </c>
      <c r="F733" s="135">
        <f t="shared" si="415"/>
        <v>5.9060000000000001E-2</v>
      </c>
      <c r="G733" s="135">
        <f t="shared" si="415"/>
        <v>0.1202</v>
      </c>
      <c r="H733" s="135">
        <f t="shared" si="415"/>
        <v>0.12705</v>
      </c>
      <c r="I733" s="135">
        <f t="shared" si="415"/>
        <v>0</v>
      </c>
      <c r="J733" s="135">
        <f t="shared" si="415"/>
        <v>0.38639000000000001</v>
      </c>
      <c r="K733" s="135">
        <f t="shared" si="415"/>
        <v>0.24676999999999999</v>
      </c>
      <c r="L733" s="135">
        <f t="shared" si="415"/>
        <v>0.27272000000000002</v>
      </c>
      <c r="M733" s="135">
        <f t="shared" si="415"/>
        <v>6.9459999999999994E-2</v>
      </c>
      <c r="N733" s="135">
        <f t="shared" si="415"/>
        <v>0.19553999999999999</v>
      </c>
      <c r="O733" s="135">
        <f t="shared" si="415"/>
        <v>0.26463999999999999</v>
      </c>
      <c r="P733" s="135">
        <f t="shared" si="415"/>
        <v>0.14993999999999999</v>
      </c>
      <c r="Q733" s="135">
        <f t="shared" si="415"/>
        <v>7.7869999999999995E-2</v>
      </c>
      <c r="R733" s="135">
        <f t="shared" si="415"/>
        <v>0.14990999999999999</v>
      </c>
      <c r="S733" s="135">
        <f t="shared" si="415"/>
        <v>5.663E-2</v>
      </c>
      <c r="T733" s="135">
        <f t="shared" si="415"/>
        <v>0.37548999999999999</v>
      </c>
      <c r="U733" s="135">
        <f t="shared" si="415"/>
        <v>0.24388000000000001</v>
      </c>
      <c r="V733" s="135">
        <f t="shared" si="415"/>
        <v>0.18515000000000001</v>
      </c>
      <c r="W733" s="135">
        <f t="shared" si="415"/>
        <v>0.12603</v>
      </c>
      <c r="X733" s="135">
        <f t="shared" si="415"/>
        <v>0.11629</v>
      </c>
      <c r="Y733" s="135">
        <f t="shared" si="415"/>
        <v>0.16735</v>
      </c>
      <c r="Z733" s="135">
        <f t="shared" si="415"/>
        <v>0.43935999999999997</v>
      </c>
      <c r="AA733" s="135">
        <f t="shared" si="415"/>
        <v>0.42659000000000002</v>
      </c>
    </row>
    <row r="734" spans="1:27" ht="12.75" hidden="1" customHeight="1" outlineLevel="1" x14ac:dyDescent="0.2">
      <c r="A734" s="163" t="s">
        <v>3121</v>
      </c>
      <c r="B734" s="94" t="s">
        <v>238</v>
      </c>
      <c r="C734" s="70" t="s">
        <v>79</v>
      </c>
      <c r="D734" s="71">
        <v>405.67</v>
      </c>
      <c r="E734" s="71">
        <v>259.83</v>
      </c>
      <c r="F734" s="71">
        <v>59.06</v>
      </c>
      <c r="G734" s="71">
        <v>120.2</v>
      </c>
      <c r="H734" s="71">
        <v>127.05</v>
      </c>
      <c r="I734" s="71">
        <v>0</v>
      </c>
      <c r="J734" s="71">
        <v>386.39</v>
      </c>
      <c r="K734" s="71">
        <v>246.77</v>
      </c>
      <c r="L734" s="71">
        <v>272.72000000000003</v>
      </c>
      <c r="M734" s="71">
        <v>69.459999999999994</v>
      </c>
      <c r="N734" s="71">
        <v>195.54</v>
      </c>
      <c r="O734" s="71">
        <v>264.64</v>
      </c>
      <c r="P734" s="71">
        <v>149.94</v>
      </c>
      <c r="Q734" s="71">
        <v>77.87</v>
      </c>
      <c r="R734" s="71">
        <v>149.91</v>
      </c>
      <c r="S734" s="71">
        <v>56.63</v>
      </c>
      <c r="T734" s="71">
        <v>375.49</v>
      </c>
      <c r="U734" s="71">
        <v>243.88</v>
      </c>
      <c r="V734" s="71">
        <v>185.15</v>
      </c>
      <c r="W734" s="71">
        <v>126.03</v>
      </c>
      <c r="X734" s="71">
        <v>116.29</v>
      </c>
      <c r="Y734" s="71">
        <v>167.35</v>
      </c>
      <c r="Z734" s="71">
        <v>439.36</v>
      </c>
      <c r="AA734" s="71">
        <v>426.59</v>
      </c>
    </row>
    <row r="735" spans="1:27" collapsed="1" x14ac:dyDescent="0.2">
      <c r="A735" s="162" t="s">
        <v>3122</v>
      </c>
      <c r="B735" s="54" t="str">
        <f>"14"&amp;"."&amp;$B$801&amp;"."&amp;$B$802</f>
        <v>14.05.2023</v>
      </c>
      <c r="C735" s="134" t="s">
        <v>76</v>
      </c>
      <c r="D735" s="135">
        <f>ROUND((D736)/1000,5)</f>
        <v>0.29276000000000002</v>
      </c>
      <c r="E735" s="135">
        <f t="shared" ref="E735:AA735" si="416">ROUND((E736)/1000,5)</f>
        <v>0.14613999999999999</v>
      </c>
      <c r="F735" s="135">
        <f t="shared" si="416"/>
        <v>0.17535000000000001</v>
      </c>
      <c r="G735" s="135">
        <f t="shared" si="416"/>
        <v>0.22761999999999999</v>
      </c>
      <c r="H735" s="135">
        <f t="shared" si="416"/>
        <v>0.28902</v>
      </c>
      <c r="I735" s="135">
        <f t="shared" si="416"/>
        <v>9.3969999999999998E-2</v>
      </c>
      <c r="J735" s="135">
        <f t="shared" si="416"/>
        <v>0</v>
      </c>
      <c r="K735" s="135">
        <f t="shared" si="416"/>
        <v>0</v>
      </c>
      <c r="L735" s="135">
        <f t="shared" si="416"/>
        <v>0</v>
      </c>
      <c r="M735" s="135">
        <f t="shared" si="416"/>
        <v>0</v>
      </c>
      <c r="N735" s="135">
        <f t="shared" si="416"/>
        <v>8.5519999999999999E-2</v>
      </c>
      <c r="O735" s="135">
        <f t="shared" si="416"/>
        <v>7.238E-2</v>
      </c>
      <c r="P735" s="135">
        <f t="shared" si="416"/>
        <v>3.4540000000000001E-2</v>
      </c>
      <c r="Q735" s="135">
        <f t="shared" si="416"/>
        <v>5.006E-2</v>
      </c>
      <c r="R735" s="135">
        <f t="shared" si="416"/>
        <v>6.0080000000000001E-2</v>
      </c>
      <c r="S735" s="135">
        <f t="shared" si="416"/>
        <v>2.418E-2</v>
      </c>
      <c r="T735" s="135">
        <f t="shared" si="416"/>
        <v>0</v>
      </c>
      <c r="U735" s="135">
        <f t="shared" si="416"/>
        <v>1.2700000000000001E-3</v>
      </c>
      <c r="V735" s="135">
        <f t="shared" si="416"/>
        <v>9.6140000000000003E-2</v>
      </c>
      <c r="W735" s="135">
        <f t="shared" si="416"/>
        <v>1.1999999999999999E-3</v>
      </c>
      <c r="X735" s="135">
        <f t="shared" si="416"/>
        <v>0</v>
      </c>
      <c r="Y735" s="135">
        <f t="shared" si="416"/>
        <v>0.21576999999999999</v>
      </c>
      <c r="Z735" s="135">
        <f t="shared" si="416"/>
        <v>0.37451000000000001</v>
      </c>
      <c r="AA735" s="135">
        <f t="shared" si="416"/>
        <v>0.31523000000000001</v>
      </c>
    </row>
    <row r="736" spans="1:27" ht="12.75" hidden="1" customHeight="1" outlineLevel="1" x14ac:dyDescent="0.2">
      <c r="A736" s="163" t="s">
        <v>3123</v>
      </c>
      <c r="B736" s="94" t="s">
        <v>238</v>
      </c>
      <c r="C736" s="70" t="s">
        <v>79</v>
      </c>
      <c r="D736" s="71">
        <v>292.76</v>
      </c>
      <c r="E736" s="71">
        <v>146.13999999999999</v>
      </c>
      <c r="F736" s="71">
        <v>175.35</v>
      </c>
      <c r="G736" s="71">
        <v>227.62</v>
      </c>
      <c r="H736" s="71">
        <v>289.02</v>
      </c>
      <c r="I736" s="71">
        <v>93.97</v>
      </c>
      <c r="J736" s="71">
        <v>0</v>
      </c>
      <c r="K736" s="71">
        <v>0</v>
      </c>
      <c r="L736" s="71">
        <v>0</v>
      </c>
      <c r="M736" s="71">
        <v>0</v>
      </c>
      <c r="N736" s="71">
        <v>85.52</v>
      </c>
      <c r="O736" s="71">
        <v>72.38</v>
      </c>
      <c r="P736" s="71">
        <v>34.54</v>
      </c>
      <c r="Q736" s="71">
        <v>50.06</v>
      </c>
      <c r="R736" s="71">
        <v>60.08</v>
      </c>
      <c r="S736" s="71">
        <v>24.18</v>
      </c>
      <c r="T736" s="71">
        <v>0</v>
      </c>
      <c r="U736" s="71">
        <v>1.27</v>
      </c>
      <c r="V736" s="71">
        <v>96.14</v>
      </c>
      <c r="W736" s="71">
        <v>1.2</v>
      </c>
      <c r="X736" s="71">
        <v>0</v>
      </c>
      <c r="Y736" s="71">
        <v>215.77</v>
      </c>
      <c r="Z736" s="71">
        <v>374.51</v>
      </c>
      <c r="AA736" s="71">
        <v>315.23</v>
      </c>
    </row>
    <row r="737" spans="1:27" collapsed="1" x14ac:dyDescent="0.2">
      <c r="A737" s="162" t="s">
        <v>3124</v>
      </c>
      <c r="B737" s="54" t="str">
        <f>"15"&amp;"."&amp;$B$801&amp;"."&amp;$B$802</f>
        <v>15.05.2023</v>
      </c>
      <c r="C737" s="134" t="s">
        <v>76</v>
      </c>
      <c r="D737" s="135">
        <f>ROUND((D738)/1000,5)</f>
        <v>0.24578</v>
      </c>
      <c r="E737" s="135">
        <f t="shared" ref="E737:AA737" si="417">ROUND((E738)/1000,5)</f>
        <v>0.18493000000000001</v>
      </c>
      <c r="F737" s="135">
        <f t="shared" si="417"/>
        <v>0.1734</v>
      </c>
      <c r="G737" s="135">
        <f t="shared" si="417"/>
        <v>0.17330000000000001</v>
      </c>
      <c r="H737" s="135">
        <f t="shared" si="417"/>
        <v>0.19491</v>
      </c>
      <c r="I737" s="135">
        <f t="shared" si="417"/>
        <v>0</v>
      </c>
      <c r="J737" s="135">
        <f t="shared" si="417"/>
        <v>0</v>
      </c>
      <c r="K737" s="135">
        <f t="shared" si="417"/>
        <v>0</v>
      </c>
      <c r="L737" s="135">
        <f t="shared" si="417"/>
        <v>0</v>
      </c>
      <c r="M737" s="135">
        <f t="shared" si="417"/>
        <v>0</v>
      </c>
      <c r="N737" s="135">
        <f t="shared" si="417"/>
        <v>0</v>
      </c>
      <c r="O737" s="135">
        <f t="shared" si="417"/>
        <v>0</v>
      </c>
      <c r="P737" s="135">
        <f t="shared" si="417"/>
        <v>0</v>
      </c>
      <c r="Q737" s="135">
        <f t="shared" si="417"/>
        <v>0</v>
      </c>
      <c r="R737" s="135">
        <f t="shared" si="417"/>
        <v>0</v>
      </c>
      <c r="S737" s="135">
        <f t="shared" si="417"/>
        <v>0</v>
      </c>
      <c r="T737" s="135">
        <f t="shared" si="417"/>
        <v>0</v>
      </c>
      <c r="U737" s="135">
        <f t="shared" si="417"/>
        <v>0</v>
      </c>
      <c r="V737" s="135">
        <f t="shared" si="417"/>
        <v>0</v>
      </c>
      <c r="W737" s="135">
        <f t="shared" si="417"/>
        <v>1.9400000000000001E-3</v>
      </c>
      <c r="X737" s="135">
        <f t="shared" si="417"/>
        <v>0</v>
      </c>
      <c r="Y737" s="135">
        <f t="shared" si="417"/>
        <v>0.21282000000000001</v>
      </c>
      <c r="Z737" s="135">
        <f t="shared" si="417"/>
        <v>0.48480000000000001</v>
      </c>
      <c r="AA737" s="135">
        <f t="shared" si="417"/>
        <v>0.42509999999999998</v>
      </c>
    </row>
    <row r="738" spans="1:27" ht="12.75" hidden="1" customHeight="1" outlineLevel="1" x14ac:dyDescent="0.2">
      <c r="A738" s="163" t="s">
        <v>3125</v>
      </c>
      <c r="B738" s="94" t="s">
        <v>238</v>
      </c>
      <c r="C738" s="70" t="s">
        <v>79</v>
      </c>
      <c r="D738" s="71">
        <v>245.78</v>
      </c>
      <c r="E738" s="71">
        <v>184.93</v>
      </c>
      <c r="F738" s="71">
        <v>173.4</v>
      </c>
      <c r="G738" s="71">
        <v>173.3</v>
      </c>
      <c r="H738" s="71">
        <v>194.91</v>
      </c>
      <c r="I738" s="71">
        <v>0</v>
      </c>
      <c r="J738" s="71">
        <v>0</v>
      </c>
      <c r="K738" s="71">
        <v>0</v>
      </c>
      <c r="L738" s="71">
        <v>0</v>
      </c>
      <c r="M738" s="71">
        <v>0</v>
      </c>
      <c r="N738" s="71">
        <v>0</v>
      </c>
      <c r="O738" s="71">
        <v>0</v>
      </c>
      <c r="P738" s="71">
        <v>0</v>
      </c>
      <c r="Q738" s="71">
        <v>0</v>
      </c>
      <c r="R738" s="71">
        <v>0</v>
      </c>
      <c r="S738" s="71">
        <v>0</v>
      </c>
      <c r="T738" s="71">
        <v>0</v>
      </c>
      <c r="U738" s="71">
        <v>0</v>
      </c>
      <c r="V738" s="71">
        <v>0</v>
      </c>
      <c r="W738" s="71">
        <v>1.94</v>
      </c>
      <c r="X738" s="71">
        <v>0</v>
      </c>
      <c r="Y738" s="71">
        <v>212.82</v>
      </c>
      <c r="Z738" s="71">
        <v>484.8</v>
      </c>
      <c r="AA738" s="71">
        <v>425.1</v>
      </c>
    </row>
    <row r="739" spans="1:27" collapsed="1" x14ac:dyDescent="0.2">
      <c r="A739" s="162" t="s">
        <v>3126</v>
      </c>
      <c r="B739" s="54" t="str">
        <f>"16"&amp;"."&amp;$B$801&amp;"."&amp;$B$802</f>
        <v>16.05.2023</v>
      </c>
      <c r="C739" s="134" t="s">
        <v>76</v>
      </c>
      <c r="D739" s="135">
        <f>ROUND((D740)/1000,5)</f>
        <v>0.18801000000000001</v>
      </c>
      <c r="E739" s="135">
        <f t="shared" ref="E739:AA739" si="418">ROUND((E740)/1000,5)</f>
        <v>0.17674999999999999</v>
      </c>
      <c r="F739" s="135">
        <f t="shared" si="418"/>
        <v>0.14932000000000001</v>
      </c>
      <c r="G739" s="135">
        <f t="shared" si="418"/>
        <v>0.1714</v>
      </c>
      <c r="H739" s="135">
        <f t="shared" si="418"/>
        <v>3.771E-2</v>
      </c>
      <c r="I739" s="135">
        <f t="shared" si="418"/>
        <v>0</v>
      </c>
      <c r="J739" s="135">
        <f t="shared" si="418"/>
        <v>0</v>
      </c>
      <c r="K739" s="135">
        <f t="shared" si="418"/>
        <v>0</v>
      </c>
      <c r="L739" s="135">
        <f t="shared" si="418"/>
        <v>0</v>
      </c>
      <c r="M739" s="135">
        <f t="shared" si="418"/>
        <v>0</v>
      </c>
      <c r="N739" s="135">
        <f t="shared" si="418"/>
        <v>8.3700000000000007E-3</v>
      </c>
      <c r="O739" s="135">
        <f t="shared" si="418"/>
        <v>2.2599999999999999E-2</v>
      </c>
      <c r="P739" s="135">
        <f t="shared" si="418"/>
        <v>0</v>
      </c>
      <c r="Q739" s="135">
        <f t="shared" si="418"/>
        <v>0</v>
      </c>
      <c r="R739" s="135">
        <f t="shared" si="418"/>
        <v>4.0000000000000003E-5</v>
      </c>
      <c r="S739" s="135">
        <f t="shared" si="418"/>
        <v>0</v>
      </c>
      <c r="T739" s="135">
        <f t="shared" si="418"/>
        <v>0</v>
      </c>
      <c r="U739" s="135">
        <f t="shared" si="418"/>
        <v>0</v>
      </c>
      <c r="V739" s="135">
        <f t="shared" si="418"/>
        <v>0</v>
      </c>
      <c r="W739" s="135">
        <f t="shared" si="418"/>
        <v>5.7950000000000002E-2</v>
      </c>
      <c r="X739" s="135">
        <f t="shared" si="418"/>
        <v>8.4640000000000007E-2</v>
      </c>
      <c r="Y739" s="135">
        <f t="shared" si="418"/>
        <v>0.21856</v>
      </c>
      <c r="Z739" s="135">
        <f t="shared" si="418"/>
        <v>0.25097000000000003</v>
      </c>
      <c r="AA739" s="135">
        <f t="shared" si="418"/>
        <v>0.38923999999999997</v>
      </c>
    </row>
    <row r="740" spans="1:27" ht="12.75" hidden="1" customHeight="1" outlineLevel="1" x14ac:dyDescent="0.2">
      <c r="A740" s="163" t="s">
        <v>3127</v>
      </c>
      <c r="B740" s="94" t="s">
        <v>238</v>
      </c>
      <c r="C740" s="70" t="s">
        <v>79</v>
      </c>
      <c r="D740" s="71">
        <v>188.01</v>
      </c>
      <c r="E740" s="71">
        <v>176.75</v>
      </c>
      <c r="F740" s="71">
        <v>149.32</v>
      </c>
      <c r="G740" s="71">
        <v>171.4</v>
      </c>
      <c r="H740" s="71">
        <v>37.71</v>
      </c>
      <c r="I740" s="71">
        <v>0</v>
      </c>
      <c r="J740" s="71">
        <v>0</v>
      </c>
      <c r="K740" s="71">
        <v>0</v>
      </c>
      <c r="L740" s="71">
        <v>0</v>
      </c>
      <c r="M740" s="71">
        <v>0</v>
      </c>
      <c r="N740" s="71">
        <v>8.3699999999999992</v>
      </c>
      <c r="O740" s="71">
        <v>22.6</v>
      </c>
      <c r="P740" s="71">
        <v>0</v>
      </c>
      <c r="Q740" s="71">
        <v>0</v>
      </c>
      <c r="R740" s="71">
        <v>0.04</v>
      </c>
      <c r="S740" s="71">
        <v>0</v>
      </c>
      <c r="T740" s="71">
        <v>0</v>
      </c>
      <c r="U740" s="71">
        <v>0</v>
      </c>
      <c r="V740" s="71">
        <v>0</v>
      </c>
      <c r="W740" s="71">
        <v>57.95</v>
      </c>
      <c r="X740" s="71">
        <v>84.64</v>
      </c>
      <c r="Y740" s="71">
        <v>218.56</v>
      </c>
      <c r="Z740" s="71">
        <v>250.97</v>
      </c>
      <c r="AA740" s="71">
        <v>389.24</v>
      </c>
    </row>
    <row r="741" spans="1:27" collapsed="1" x14ac:dyDescent="0.2">
      <c r="A741" s="162" t="s">
        <v>3128</v>
      </c>
      <c r="B741" s="54" t="str">
        <f>"17"&amp;"."&amp;$B$801&amp;"."&amp;$B$802</f>
        <v>17.05.2023</v>
      </c>
      <c r="C741" s="134" t="s">
        <v>76</v>
      </c>
      <c r="D741" s="135">
        <f>ROUND((D742)/1000,5)</f>
        <v>2.9919999999999999E-2</v>
      </c>
      <c r="E741" s="135">
        <f t="shared" ref="E741:AA741" si="419">ROUND((E742)/1000,5)</f>
        <v>1.162E-2</v>
      </c>
      <c r="F741" s="135">
        <f t="shared" si="419"/>
        <v>2.3700000000000001E-3</v>
      </c>
      <c r="G741" s="135">
        <f t="shared" si="419"/>
        <v>1.2489999999999999E-2</v>
      </c>
      <c r="H741" s="135">
        <f t="shared" si="419"/>
        <v>0</v>
      </c>
      <c r="I741" s="135">
        <f t="shared" si="419"/>
        <v>0</v>
      </c>
      <c r="J741" s="135">
        <f t="shared" si="419"/>
        <v>0</v>
      </c>
      <c r="K741" s="135">
        <f t="shared" si="419"/>
        <v>0</v>
      </c>
      <c r="L741" s="135">
        <f t="shared" si="419"/>
        <v>0</v>
      </c>
      <c r="M741" s="135">
        <f t="shared" si="419"/>
        <v>3.882E-2</v>
      </c>
      <c r="N741" s="135">
        <f t="shared" si="419"/>
        <v>3.7420000000000002E-2</v>
      </c>
      <c r="O741" s="135">
        <f t="shared" si="419"/>
        <v>0</v>
      </c>
      <c r="P741" s="135">
        <f t="shared" si="419"/>
        <v>0</v>
      </c>
      <c r="Q741" s="135">
        <f t="shared" si="419"/>
        <v>0</v>
      </c>
      <c r="R741" s="135">
        <f t="shared" si="419"/>
        <v>0</v>
      </c>
      <c r="S741" s="135">
        <f t="shared" si="419"/>
        <v>0</v>
      </c>
      <c r="T741" s="135">
        <f t="shared" si="419"/>
        <v>0</v>
      </c>
      <c r="U741" s="135">
        <f t="shared" si="419"/>
        <v>0</v>
      </c>
      <c r="V741" s="135">
        <f t="shared" si="419"/>
        <v>0</v>
      </c>
      <c r="W741" s="135">
        <f t="shared" si="419"/>
        <v>0</v>
      </c>
      <c r="X741" s="135">
        <f t="shared" si="419"/>
        <v>0</v>
      </c>
      <c r="Y741" s="135">
        <f t="shared" si="419"/>
        <v>0</v>
      </c>
      <c r="Z741" s="135">
        <f t="shared" si="419"/>
        <v>9.9279999999999993E-2</v>
      </c>
      <c r="AA741" s="135">
        <f t="shared" si="419"/>
        <v>0.16055</v>
      </c>
    </row>
    <row r="742" spans="1:27" ht="12.75" hidden="1" customHeight="1" outlineLevel="1" x14ac:dyDescent="0.2">
      <c r="A742" s="163" t="s">
        <v>3129</v>
      </c>
      <c r="B742" s="94" t="s">
        <v>238</v>
      </c>
      <c r="C742" s="70" t="s">
        <v>79</v>
      </c>
      <c r="D742" s="71">
        <v>29.92</v>
      </c>
      <c r="E742" s="71">
        <v>11.62</v>
      </c>
      <c r="F742" s="71">
        <v>2.37</v>
      </c>
      <c r="G742" s="71">
        <v>12.49</v>
      </c>
      <c r="H742" s="71">
        <v>0</v>
      </c>
      <c r="I742" s="71">
        <v>0</v>
      </c>
      <c r="J742" s="71">
        <v>0</v>
      </c>
      <c r="K742" s="71">
        <v>0</v>
      </c>
      <c r="L742" s="71">
        <v>0</v>
      </c>
      <c r="M742" s="71">
        <v>38.82</v>
      </c>
      <c r="N742" s="71">
        <v>37.42</v>
      </c>
      <c r="O742" s="71">
        <v>0</v>
      </c>
      <c r="P742" s="71">
        <v>0</v>
      </c>
      <c r="Q742" s="71">
        <v>0</v>
      </c>
      <c r="R742" s="71">
        <v>0</v>
      </c>
      <c r="S742" s="71">
        <v>0</v>
      </c>
      <c r="T742" s="71">
        <v>0</v>
      </c>
      <c r="U742" s="71">
        <v>0</v>
      </c>
      <c r="V742" s="71">
        <v>0</v>
      </c>
      <c r="W742" s="71">
        <v>0</v>
      </c>
      <c r="X742" s="71">
        <v>0</v>
      </c>
      <c r="Y742" s="71">
        <v>0</v>
      </c>
      <c r="Z742" s="71">
        <v>99.28</v>
      </c>
      <c r="AA742" s="71">
        <v>160.55000000000001</v>
      </c>
    </row>
    <row r="743" spans="1:27" collapsed="1" x14ac:dyDescent="0.2">
      <c r="A743" s="162" t="s">
        <v>3130</v>
      </c>
      <c r="B743" s="54" t="str">
        <f>"18"&amp;"."&amp;$B$801&amp;"."&amp;$B$802</f>
        <v>18.05.2023</v>
      </c>
      <c r="C743" s="134" t="s">
        <v>76</v>
      </c>
      <c r="D743" s="135">
        <f>ROUND((D744)/1000,5)</f>
        <v>0.2223</v>
      </c>
      <c r="E743" s="135">
        <f t="shared" ref="E743:AA743" si="420">ROUND((E744)/1000,5)</f>
        <v>0.19844999999999999</v>
      </c>
      <c r="F743" s="135">
        <f t="shared" si="420"/>
        <v>0.45346999999999998</v>
      </c>
      <c r="G743" s="135">
        <f t="shared" si="420"/>
        <v>0.17180999999999999</v>
      </c>
      <c r="H743" s="135">
        <f t="shared" si="420"/>
        <v>1.686E-2</v>
      </c>
      <c r="I743" s="135">
        <f t="shared" si="420"/>
        <v>0</v>
      </c>
      <c r="J743" s="135">
        <f t="shared" si="420"/>
        <v>0</v>
      </c>
      <c r="K743" s="135">
        <f t="shared" si="420"/>
        <v>0</v>
      </c>
      <c r="L743" s="135">
        <f t="shared" si="420"/>
        <v>0</v>
      </c>
      <c r="M743" s="135">
        <f t="shared" si="420"/>
        <v>1.8000000000000001E-4</v>
      </c>
      <c r="N743" s="135">
        <f t="shared" si="420"/>
        <v>9.9299999999999996E-3</v>
      </c>
      <c r="O743" s="135">
        <f t="shared" si="420"/>
        <v>1.9230000000000001E-2</v>
      </c>
      <c r="P743" s="135">
        <f t="shared" si="420"/>
        <v>0</v>
      </c>
      <c r="Q743" s="135">
        <f t="shared" si="420"/>
        <v>0</v>
      </c>
      <c r="R743" s="135">
        <f t="shared" si="420"/>
        <v>0</v>
      </c>
      <c r="S743" s="135">
        <f t="shared" si="420"/>
        <v>3.0540000000000001E-2</v>
      </c>
      <c r="T743" s="135">
        <f t="shared" si="420"/>
        <v>0</v>
      </c>
      <c r="U743" s="135">
        <f t="shared" si="420"/>
        <v>0</v>
      </c>
      <c r="V743" s="135">
        <f t="shared" si="420"/>
        <v>0</v>
      </c>
      <c r="W743" s="135">
        <f t="shared" si="420"/>
        <v>0</v>
      </c>
      <c r="X743" s="135">
        <f t="shared" si="420"/>
        <v>0</v>
      </c>
      <c r="Y743" s="135">
        <f t="shared" si="420"/>
        <v>8.3589999999999998E-2</v>
      </c>
      <c r="Z743" s="135">
        <f t="shared" si="420"/>
        <v>0.41354000000000002</v>
      </c>
      <c r="AA743" s="135">
        <f t="shared" si="420"/>
        <v>0.47241</v>
      </c>
    </row>
    <row r="744" spans="1:27" ht="12.75" hidden="1" customHeight="1" outlineLevel="1" x14ac:dyDescent="0.2">
      <c r="A744" s="163" t="s">
        <v>3131</v>
      </c>
      <c r="B744" s="94" t="s">
        <v>238</v>
      </c>
      <c r="C744" s="70" t="s">
        <v>79</v>
      </c>
      <c r="D744" s="71">
        <v>222.3</v>
      </c>
      <c r="E744" s="71">
        <v>198.45</v>
      </c>
      <c r="F744" s="71">
        <v>453.47</v>
      </c>
      <c r="G744" s="71">
        <v>171.81</v>
      </c>
      <c r="H744" s="71">
        <v>16.86</v>
      </c>
      <c r="I744" s="71">
        <v>0</v>
      </c>
      <c r="J744" s="71">
        <v>0</v>
      </c>
      <c r="K744" s="71">
        <v>0</v>
      </c>
      <c r="L744" s="71">
        <v>0</v>
      </c>
      <c r="M744" s="71">
        <v>0.18</v>
      </c>
      <c r="N744" s="71">
        <v>9.93</v>
      </c>
      <c r="O744" s="71">
        <v>19.23</v>
      </c>
      <c r="P744" s="71">
        <v>0</v>
      </c>
      <c r="Q744" s="71">
        <v>0</v>
      </c>
      <c r="R744" s="71">
        <v>0</v>
      </c>
      <c r="S744" s="71">
        <v>30.54</v>
      </c>
      <c r="T744" s="71">
        <v>0</v>
      </c>
      <c r="U744" s="71">
        <v>0</v>
      </c>
      <c r="V744" s="71">
        <v>0</v>
      </c>
      <c r="W744" s="71">
        <v>0</v>
      </c>
      <c r="X744" s="71">
        <v>0</v>
      </c>
      <c r="Y744" s="71">
        <v>83.59</v>
      </c>
      <c r="Z744" s="71">
        <v>413.54</v>
      </c>
      <c r="AA744" s="71">
        <v>472.41</v>
      </c>
    </row>
    <row r="745" spans="1:27" collapsed="1" x14ac:dyDescent="0.2">
      <c r="A745" s="162" t="s">
        <v>3132</v>
      </c>
      <c r="B745" s="54" t="str">
        <f>"19"&amp;"."&amp;$B$801&amp;"."&amp;$B$802</f>
        <v>19.05.2023</v>
      </c>
      <c r="C745" s="134" t="s">
        <v>76</v>
      </c>
      <c r="D745" s="135">
        <f>ROUND((D746)/1000,5)</f>
        <v>0.11638999999999999</v>
      </c>
      <c r="E745" s="135">
        <f t="shared" ref="E745:AA745" si="421">ROUND((E746)/1000,5)</f>
        <v>0.11644</v>
      </c>
      <c r="F745" s="135">
        <f t="shared" si="421"/>
        <v>1.873E-2</v>
      </c>
      <c r="G745" s="135">
        <f t="shared" si="421"/>
        <v>2.6429999999999999E-2</v>
      </c>
      <c r="H745" s="135">
        <f t="shared" si="421"/>
        <v>0</v>
      </c>
      <c r="I745" s="135">
        <f t="shared" si="421"/>
        <v>0</v>
      </c>
      <c r="J745" s="135">
        <f t="shared" si="421"/>
        <v>0</v>
      </c>
      <c r="K745" s="135">
        <f t="shared" si="421"/>
        <v>0</v>
      </c>
      <c r="L745" s="135">
        <f t="shared" si="421"/>
        <v>0</v>
      </c>
      <c r="M745" s="135">
        <f t="shared" si="421"/>
        <v>0</v>
      </c>
      <c r="N745" s="135">
        <f t="shared" si="421"/>
        <v>0</v>
      </c>
      <c r="O745" s="135">
        <f t="shared" si="421"/>
        <v>0</v>
      </c>
      <c r="P745" s="135">
        <f t="shared" si="421"/>
        <v>0</v>
      </c>
      <c r="Q745" s="135">
        <f t="shared" si="421"/>
        <v>0</v>
      </c>
      <c r="R745" s="135">
        <f t="shared" si="421"/>
        <v>0</v>
      </c>
      <c r="S745" s="135">
        <f t="shared" si="421"/>
        <v>0</v>
      </c>
      <c r="T745" s="135">
        <f t="shared" si="421"/>
        <v>0</v>
      </c>
      <c r="U745" s="135">
        <f t="shared" si="421"/>
        <v>0</v>
      </c>
      <c r="V745" s="135">
        <f t="shared" si="421"/>
        <v>0</v>
      </c>
      <c r="W745" s="135">
        <f t="shared" si="421"/>
        <v>0</v>
      </c>
      <c r="X745" s="135">
        <f t="shared" si="421"/>
        <v>0</v>
      </c>
      <c r="Y745" s="135">
        <f t="shared" si="421"/>
        <v>5.0680000000000003E-2</v>
      </c>
      <c r="Z745" s="135">
        <f t="shared" si="421"/>
        <v>0.23393</v>
      </c>
      <c r="AA745" s="135">
        <f t="shared" si="421"/>
        <v>0.24468000000000001</v>
      </c>
    </row>
    <row r="746" spans="1:27" ht="12.75" hidden="1" customHeight="1" outlineLevel="1" x14ac:dyDescent="0.2">
      <c r="A746" s="163" t="s">
        <v>3133</v>
      </c>
      <c r="B746" s="94" t="s">
        <v>238</v>
      </c>
      <c r="C746" s="70" t="s">
        <v>79</v>
      </c>
      <c r="D746" s="71">
        <v>116.39</v>
      </c>
      <c r="E746" s="71">
        <v>116.44</v>
      </c>
      <c r="F746" s="71">
        <v>18.73</v>
      </c>
      <c r="G746" s="71">
        <v>26.43</v>
      </c>
      <c r="H746" s="71">
        <v>0</v>
      </c>
      <c r="I746" s="71">
        <v>0</v>
      </c>
      <c r="J746" s="71">
        <v>0</v>
      </c>
      <c r="K746" s="71">
        <v>0</v>
      </c>
      <c r="L746" s="71">
        <v>0</v>
      </c>
      <c r="M746" s="71">
        <v>0</v>
      </c>
      <c r="N746" s="71">
        <v>0</v>
      </c>
      <c r="O746" s="71">
        <v>0</v>
      </c>
      <c r="P746" s="71">
        <v>0</v>
      </c>
      <c r="Q746" s="71">
        <v>0</v>
      </c>
      <c r="R746" s="71">
        <v>0</v>
      </c>
      <c r="S746" s="71">
        <v>0</v>
      </c>
      <c r="T746" s="71">
        <v>0</v>
      </c>
      <c r="U746" s="71">
        <v>0</v>
      </c>
      <c r="V746" s="71">
        <v>0</v>
      </c>
      <c r="W746" s="71">
        <v>0</v>
      </c>
      <c r="X746" s="71">
        <v>0</v>
      </c>
      <c r="Y746" s="71">
        <v>50.68</v>
      </c>
      <c r="Z746" s="71">
        <v>233.93</v>
      </c>
      <c r="AA746" s="71">
        <v>244.68</v>
      </c>
    </row>
    <row r="747" spans="1:27" collapsed="1" x14ac:dyDescent="0.2">
      <c r="A747" s="162" t="s">
        <v>3134</v>
      </c>
      <c r="B747" s="54" t="str">
        <f>"20"&amp;"."&amp;$B$801&amp;"."&amp;$B$802</f>
        <v>20.05.2023</v>
      </c>
      <c r="C747" s="134" t="s">
        <v>76</v>
      </c>
      <c r="D747" s="135">
        <f>ROUND((D748)/1000,5)</f>
        <v>0.13728000000000001</v>
      </c>
      <c r="E747" s="135">
        <f t="shared" ref="E747:AA747" si="422">ROUND((E748)/1000,5)</f>
        <v>0</v>
      </c>
      <c r="F747" s="135">
        <f t="shared" si="422"/>
        <v>0</v>
      </c>
      <c r="G747" s="135">
        <f t="shared" si="422"/>
        <v>0</v>
      </c>
      <c r="H747" s="135">
        <f t="shared" si="422"/>
        <v>0</v>
      </c>
      <c r="I747" s="135">
        <f t="shared" si="422"/>
        <v>0</v>
      </c>
      <c r="J747" s="135">
        <f t="shared" si="422"/>
        <v>0</v>
      </c>
      <c r="K747" s="135">
        <f t="shared" si="422"/>
        <v>0</v>
      </c>
      <c r="L747" s="135">
        <f t="shared" si="422"/>
        <v>0</v>
      </c>
      <c r="M747" s="135">
        <f t="shared" si="422"/>
        <v>0</v>
      </c>
      <c r="N747" s="135">
        <f t="shared" si="422"/>
        <v>0</v>
      </c>
      <c r="O747" s="135">
        <f t="shared" si="422"/>
        <v>0</v>
      </c>
      <c r="P747" s="135">
        <f t="shared" si="422"/>
        <v>0</v>
      </c>
      <c r="Q747" s="135">
        <f t="shared" si="422"/>
        <v>0</v>
      </c>
      <c r="R747" s="135">
        <f t="shared" si="422"/>
        <v>0</v>
      </c>
      <c r="S747" s="135">
        <f t="shared" si="422"/>
        <v>0</v>
      </c>
      <c r="T747" s="135">
        <f t="shared" si="422"/>
        <v>0</v>
      </c>
      <c r="U747" s="135">
        <f t="shared" si="422"/>
        <v>0</v>
      </c>
      <c r="V747" s="135">
        <f t="shared" si="422"/>
        <v>0</v>
      </c>
      <c r="W747" s="135">
        <f t="shared" si="422"/>
        <v>6.3899999999999998E-3</v>
      </c>
      <c r="X747" s="135">
        <f t="shared" si="422"/>
        <v>1E-4</v>
      </c>
      <c r="Y747" s="135">
        <f t="shared" si="422"/>
        <v>9.6600000000000002E-3</v>
      </c>
      <c r="Z747" s="135">
        <f t="shared" si="422"/>
        <v>0</v>
      </c>
      <c r="AA747" s="135">
        <f t="shared" si="422"/>
        <v>0</v>
      </c>
    </row>
    <row r="748" spans="1:27" ht="12.75" hidden="1" customHeight="1" outlineLevel="1" x14ac:dyDescent="0.2">
      <c r="A748" s="163" t="s">
        <v>3135</v>
      </c>
      <c r="B748" s="94" t="s">
        <v>238</v>
      </c>
      <c r="C748" s="70" t="s">
        <v>79</v>
      </c>
      <c r="D748" s="71">
        <v>137.28</v>
      </c>
      <c r="E748" s="71">
        <v>0</v>
      </c>
      <c r="F748" s="71">
        <v>0</v>
      </c>
      <c r="G748" s="71">
        <v>0</v>
      </c>
      <c r="H748" s="71">
        <v>0</v>
      </c>
      <c r="I748" s="71">
        <v>0</v>
      </c>
      <c r="J748" s="71">
        <v>0</v>
      </c>
      <c r="K748" s="71">
        <v>0</v>
      </c>
      <c r="L748" s="71">
        <v>0</v>
      </c>
      <c r="M748" s="71">
        <v>0</v>
      </c>
      <c r="N748" s="71">
        <v>0</v>
      </c>
      <c r="O748" s="71">
        <v>0</v>
      </c>
      <c r="P748" s="71">
        <v>0</v>
      </c>
      <c r="Q748" s="71">
        <v>0</v>
      </c>
      <c r="R748" s="71">
        <v>0</v>
      </c>
      <c r="S748" s="71">
        <v>0</v>
      </c>
      <c r="T748" s="71">
        <v>0</v>
      </c>
      <c r="U748" s="71">
        <v>0</v>
      </c>
      <c r="V748" s="71">
        <v>0</v>
      </c>
      <c r="W748" s="71">
        <v>6.39</v>
      </c>
      <c r="X748" s="71">
        <v>0.1</v>
      </c>
      <c r="Y748" s="71">
        <v>9.66</v>
      </c>
      <c r="Z748" s="71">
        <v>0</v>
      </c>
      <c r="AA748" s="71">
        <v>0</v>
      </c>
    </row>
    <row r="749" spans="1:27" collapsed="1" x14ac:dyDescent="0.2">
      <c r="A749" s="162" t="s">
        <v>3136</v>
      </c>
      <c r="B749" s="54" t="str">
        <f>"21"&amp;"."&amp;$B$801&amp;"."&amp;$B$802</f>
        <v>21.05.2023</v>
      </c>
      <c r="C749" s="134" t="s">
        <v>76</v>
      </c>
      <c r="D749" s="135">
        <f>ROUND((D750)/1000,5)</f>
        <v>0.11599</v>
      </c>
      <c r="E749" s="135">
        <f t="shared" ref="E749:AA749" si="423">ROUND((E750)/1000,5)</f>
        <v>3.8109999999999998E-2</v>
      </c>
      <c r="F749" s="135">
        <f t="shared" si="423"/>
        <v>0</v>
      </c>
      <c r="G749" s="135">
        <f t="shared" si="423"/>
        <v>1.934E-2</v>
      </c>
      <c r="H749" s="135">
        <f t="shared" si="423"/>
        <v>4.7499999999999999E-3</v>
      </c>
      <c r="I749" s="135">
        <f t="shared" si="423"/>
        <v>0</v>
      </c>
      <c r="J749" s="135">
        <f t="shared" si="423"/>
        <v>0</v>
      </c>
      <c r="K749" s="135">
        <f t="shared" si="423"/>
        <v>0</v>
      </c>
      <c r="L749" s="135">
        <f t="shared" si="423"/>
        <v>1.218E-2</v>
      </c>
      <c r="M749" s="135">
        <f t="shared" si="423"/>
        <v>1.41E-2</v>
      </c>
      <c r="N749" s="135">
        <f t="shared" si="423"/>
        <v>0</v>
      </c>
      <c r="O749" s="135">
        <f t="shared" si="423"/>
        <v>1.6109999999999999E-2</v>
      </c>
      <c r="P749" s="135">
        <f t="shared" si="423"/>
        <v>0.1353</v>
      </c>
      <c r="Q749" s="135">
        <f t="shared" si="423"/>
        <v>0.12259</v>
      </c>
      <c r="R749" s="135">
        <f t="shared" si="423"/>
        <v>0.10742</v>
      </c>
      <c r="S749" s="135">
        <f t="shared" si="423"/>
        <v>0.11494</v>
      </c>
      <c r="T749" s="135">
        <f t="shared" si="423"/>
        <v>9.5769999999999994E-2</v>
      </c>
      <c r="U749" s="135">
        <f t="shared" si="423"/>
        <v>0.12401</v>
      </c>
      <c r="V749" s="135">
        <f t="shared" si="423"/>
        <v>0.1206</v>
      </c>
      <c r="W749" s="135">
        <f t="shared" si="423"/>
        <v>9.0340000000000004E-2</v>
      </c>
      <c r="X749" s="135">
        <f t="shared" si="423"/>
        <v>4.3459999999999999E-2</v>
      </c>
      <c r="Y749" s="135">
        <f t="shared" si="423"/>
        <v>0.18323999999999999</v>
      </c>
      <c r="Z749" s="135">
        <f t="shared" si="423"/>
        <v>0.41822999999999999</v>
      </c>
      <c r="AA749" s="135">
        <f t="shared" si="423"/>
        <v>0.17649999999999999</v>
      </c>
    </row>
    <row r="750" spans="1:27" ht="12.75" hidden="1" customHeight="1" outlineLevel="1" x14ac:dyDescent="0.2">
      <c r="A750" s="163" t="s">
        <v>3137</v>
      </c>
      <c r="B750" s="94" t="s">
        <v>238</v>
      </c>
      <c r="C750" s="70" t="s">
        <v>79</v>
      </c>
      <c r="D750" s="71">
        <v>115.99</v>
      </c>
      <c r="E750" s="71">
        <v>38.11</v>
      </c>
      <c r="F750" s="71">
        <v>0</v>
      </c>
      <c r="G750" s="71">
        <v>19.34</v>
      </c>
      <c r="H750" s="71">
        <v>4.75</v>
      </c>
      <c r="I750" s="71">
        <v>0</v>
      </c>
      <c r="J750" s="71">
        <v>0</v>
      </c>
      <c r="K750" s="71">
        <v>0</v>
      </c>
      <c r="L750" s="71">
        <v>12.18</v>
      </c>
      <c r="M750" s="71">
        <v>14.1</v>
      </c>
      <c r="N750" s="71">
        <v>0</v>
      </c>
      <c r="O750" s="71">
        <v>16.11</v>
      </c>
      <c r="P750" s="71">
        <v>135.30000000000001</v>
      </c>
      <c r="Q750" s="71">
        <v>122.59</v>
      </c>
      <c r="R750" s="71">
        <v>107.42</v>
      </c>
      <c r="S750" s="71">
        <v>114.94</v>
      </c>
      <c r="T750" s="71">
        <v>95.77</v>
      </c>
      <c r="U750" s="71">
        <v>124.01</v>
      </c>
      <c r="V750" s="71">
        <v>120.6</v>
      </c>
      <c r="W750" s="71">
        <v>90.34</v>
      </c>
      <c r="X750" s="71">
        <v>43.46</v>
      </c>
      <c r="Y750" s="71">
        <v>183.24</v>
      </c>
      <c r="Z750" s="71">
        <v>418.23</v>
      </c>
      <c r="AA750" s="71">
        <v>176.5</v>
      </c>
    </row>
    <row r="751" spans="1:27" collapsed="1" x14ac:dyDescent="0.2">
      <c r="A751" s="162" t="s">
        <v>3138</v>
      </c>
      <c r="B751" s="54" t="str">
        <f>"22"&amp;"."&amp;$B$801&amp;"."&amp;$B$802</f>
        <v>22.05.2023</v>
      </c>
      <c r="C751" s="134" t="s">
        <v>76</v>
      </c>
      <c r="D751" s="135">
        <f>ROUND((D752)/1000,5)</f>
        <v>0.21298</v>
      </c>
      <c r="E751" s="135">
        <f t="shared" ref="E751:AA751" si="424">ROUND((E752)/1000,5)</f>
        <v>6.7559999999999995E-2</v>
      </c>
      <c r="F751" s="135">
        <f t="shared" si="424"/>
        <v>3.5130000000000002E-2</v>
      </c>
      <c r="G751" s="135">
        <f t="shared" si="424"/>
        <v>0.15068999999999999</v>
      </c>
      <c r="H751" s="135">
        <f t="shared" si="424"/>
        <v>0.14000000000000001</v>
      </c>
      <c r="I751" s="135">
        <f t="shared" si="424"/>
        <v>0</v>
      </c>
      <c r="J751" s="135">
        <f t="shared" si="424"/>
        <v>0</v>
      </c>
      <c r="K751" s="135">
        <f t="shared" si="424"/>
        <v>0</v>
      </c>
      <c r="L751" s="135">
        <f t="shared" si="424"/>
        <v>0</v>
      </c>
      <c r="M751" s="135">
        <f t="shared" si="424"/>
        <v>0</v>
      </c>
      <c r="N751" s="135">
        <f t="shared" si="424"/>
        <v>1.323E-2</v>
      </c>
      <c r="O751" s="135">
        <f t="shared" si="424"/>
        <v>0</v>
      </c>
      <c r="P751" s="135">
        <f t="shared" si="424"/>
        <v>0</v>
      </c>
      <c r="Q751" s="135">
        <f t="shared" si="424"/>
        <v>0</v>
      </c>
      <c r="R751" s="135">
        <f t="shared" si="424"/>
        <v>3.9210000000000002E-2</v>
      </c>
      <c r="S751" s="135">
        <f t="shared" si="424"/>
        <v>0</v>
      </c>
      <c r="T751" s="135">
        <f t="shared" si="424"/>
        <v>3.3800000000000002E-3</v>
      </c>
      <c r="U751" s="135">
        <f t="shared" si="424"/>
        <v>0</v>
      </c>
      <c r="V751" s="135">
        <f t="shared" si="424"/>
        <v>0</v>
      </c>
      <c r="W751" s="135">
        <f t="shared" si="424"/>
        <v>0</v>
      </c>
      <c r="X751" s="135">
        <f t="shared" si="424"/>
        <v>0</v>
      </c>
      <c r="Y751" s="135">
        <f t="shared" si="424"/>
        <v>9.9879999999999997E-2</v>
      </c>
      <c r="Z751" s="135">
        <f t="shared" si="424"/>
        <v>0.38833000000000001</v>
      </c>
      <c r="AA751" s="135">
        <f t="shared" si="424"/>
        <v>0.47754999999999997</v>
      </c>
    </row>
    <row r="752" spans="1:27" ht="12.75" hidden="1" customHeight="1" outlineLevel="1" x14ac:dyDescent="0.2">
      <c r="A752" s="163" t="s">
        <v>3139</v>
      </c>
      <c r="B752" s="94" t="s">
        <v>238</v>
      </c>
      <c r="C752" s="70" t="s">
        <v>79</v>
      </c>
      <c r="D752" s="71">
        <v>212.98</v>
      </c>
      <c r="E752" s="71">
        <v>67.56</v>
      </c>
      <c r="F752" s="71">
        <v>35.130000000000003</v>
      </c>
      <c r="G752" s="71">
        <v>150.69</v>
      </c>
      <c r="H752" s="71">
        <v>140</v>
      </c>
      <c r="I752" s="71">
        <v>0</v>
      </c>
      <c r="J752" s="71">
        <v>0</v>
      </c>
      <c r="K752" s="71">
        <v>0</v>
      </c>
      <c r="L752" s="71">
        <v>0</v>
      </c>
      <c r="M752" s="71">
        <v>0</v>
      </c>
      <c r="N752" s="71">
        <v>13.23</v>
      </c>
      <c r="O752" s="71">
        <v>0</v>
      </c>
      <c r="P752" s="71">
        <v>0</v>
      </c>
      <c r="Q752" s="71">
        <v>0</v>
      </c>
      <c r="R752" s="71">
        <v>39.21</v>
      </c>
      <c r="S752" s="71">
        <v>0</v>
      </c>
      <c r="T752" s="71">
        <v>3.38</v>
      </c>
      <c r="U752" s="71">
        <v>0</v>
      </c>
      <c r="V752" s="71">
        <v>0</v>
      </c>
      <c r="W752" s="71">
        <v>0</v>
      </c>
      <c r="X752" s="71">
        <v>0</v>
      </c>
      <c r="Y752" s="71">
        <v>99.88</v>
      </c>
      <c r="Z752" s="71">
        <v>388.33</v>
      </c>
      <c r="AA752" s="71">
        <v>477.55</v>
      </c>
    </row>
    <row r="753" spans="1:27" collapsed="1" x14ac:dyDescent="0.2">
      <c r="A753" s="162" t="s">
        <v>3140</v>
      </c>
      <c r="B753" s="54" t="str">
        <f>"23"&amp;"."&amp;$B$801&amp;"."&amp;$B$802</f>
        <v>23.05.2023</v>
      </c>
      <c r="C753" s="134" t="s">
        <v>76</v>
      </c>
      <c r="D753" s="135">
        <f>ROUND((D754)/1000,5)</f>
        <v>0.4914</v>
      </c>
      <c r="E753" s="135">
        <f t="shared" ref="E753:AA753" si="425">ROUND((E754)/1000,5)</f>
        <v>0.36581999999999998</v>
      </c>
      <c r="F753" s="135">
        <f t="shared" si="425"/>
        <v>0.18276999999999999</v>
      </c>
      <c r="G753" s="135">
        <f t="shared" si="425"/>
        <v>0.24848000000000001</v>
      </c>
      <c r="H753" s="135">
        <f t="shared" si="425"/>
        <v>0.15908</v>
      </c>
      <c r="I753" s="135">
        <f t="shared" si="425"/>
        <v>0</v>
      </c>
      <c r="J753" s="135">
        <f t="shared" si="425"/>
        <v>0</v>
      </c>
      <c r="K753" s="135">
        <f t="shared" si="425"/>
        <v>0</v>
      </c>
      <c r="L753" s="135">
        <f t="shared" si="425"/>
        <v>0</v>
      </c>
      <c r="M753" s="135">
        <f t="shared" si="425"/>
        <v>0</v>
      </c>
      <c r="N753" s="135">
        <f t="shared" si="425"/>
        <v>0</v>
      </c>
      <c r="O753" s="135">
        <f t="shared" si="425"/>
        <v>1.162E-2</v>
      </c>
      <c r="P753" s="135">
        <f t="shared" si="425"/>
        <v>7.6099999999999996E-3</v>
      </c>
      <c r="Q753" s="135">
        <f t="shared" si="425"/>
        <v>1.57E-3</v>
      </c>
      <c r="R753" s="135">
        <f t="shared" si="425"/>
        <v>3.3500000000000001E-3</v>
      </c>
      <c r="S753" s="135">
        <f t="shared" si="425"/>
        <v>0</v>
      </c>
      <c r="T753" s="135">
        <f t="shared" si="425"/>
        <v>0</v>
      </c>
      <c r="U753" s="135">
        <f t="shared" si="425"/>
        <v>0</v>
      </c>
      <c r="V753" s="135">
        <f t="shared" si="425"/>
        <v>0</v>
      </c>
      <c r="W753" s="135">
        <f t="shared" si="425"/>
        <v>0</v>
      </c>
      <c r="X753" s="135">
        <f t="shared" si="425"/>
        <v>0</v>
      </c>
      <c r="Y753" s="135">
        <f t="shared" si="425"/>
        <v>0.12615999999999999</v>
      </c>
      <c r="Z753" s="135">
        <f t="shared" si="425"/>
        <v>0.32923999999999998</v>
      </c>
      <c r="AA753" s="135">
        <f t="shared" si="425"/>
        <v>0.65602000000000005</v>
      </c>
    </row>
    <row r="754" spans="1:27" ht="12.75" hidden="1" customHeight="1" outlineLevel="1" x14ac:dyDescent="0.2">
      <c r="A754" s="163" t="s">
        <v>3141</v>
      </c>
      <c r="B754" s="94" t="s">
        <v>238</v>
      </c>
      <c r="C754" s="70" t="s">
        <v>79</v>
      </c>
      <c r="D754" s="71">
        <v>491.4</v>
      </c>
      <c r="E754" s="71">
        <v>365.82</v>
      </c>
      <c r="F754" s="71">
        <v>182.77</v>
      </c>
      <c r="G754" s="71">
        <v>248.48</v>
      </c>
      <c r="H754" s="71">
        <v>159.08000000000001</v>
      </c>
      <c r="I754" s="71">
        <v>0</v>
      </c>
      <c r="J754" s="71">
        <v>0</v>
      </c>
      <c r="K754" s="71">
        <v>0</v>
      </c>
      <c r="L754" s="71">
        <v>0</v>
      </c>
      <c r="M754" s="71">
        <v>0</v>
      </c>
      <c r="N754" s="71">
        <v>0</v>
      </c>
      <c r="O754" s="71">
        <v>11.62</v>
      </c>
      <c r="P754" s="71">
        <v>7.61</v>
      </c>
      <c r="Q754" s="71">
        <v>1.57</v>
      </c>
      <c r="R754" s="71">
        <v>3.35</v>
      </c>
      <c r="S754" s="71">
        <v>0</v>
      </c>
      <c r="T754" s="71">
        <v>0</v>
      </c>
      <c r="U754" s="71">
        <v>0</v>
      </c>
      <c r="V754" s="71">
        <v>0</v>
      </c>
      <c r="W754" s="71">
        <v>0</v>
      </c>
      <c r="X754" s="71">
        <v>0</v>
      </c>
      <c r="Y754" s="71">
        <v>126.16</v>
      </c>
      <c r="Z754" s="71">
        <v>329.24</v>
      </c>
      <c r="AA754" s="71">
        <v>656.02</v>
      </c>
    </row>
    <row r="755" spans="1:27" collapsed="1" x14ac:dyDescent="0.2">
      <c r="A755" s="162" t="s">
        <v>3142</v>
      </c>
      <c r="B755" s="54" t="str">
        <f>"24"&amp;"."&amp;$B$801&amp;"."&amp;$B$802</f>
        <v>24.05.2023</v>
      </c>
      <c r="C755" s="134" t="s">
        <v>76</v>
      </c>
      <c r="D755" s="135">
        <f>ROUND((D756)/1000,5)</f>
        <v>0.35110999999999998</v>
      </c>
      <c r="E755" s="135">
        <f t="shared" ref="E755:AA755" si="426">ROUND((E756)/1000,5)</f>
        <v>0.18607000000000001</v>
      </c>
      <c r="F755" s="135">
        <f t="shared" si="426"/>
        <v>0.21446999999999999</v>
      </c>
      <c r="G755" s="135">
        <f t="shared" si="426"/>
        <v>0.26354</v>
      </c>
      <c r="H755" s="135">
        <f t="shared" si="426"/>
        <v>0.90527999999999997</v>
      </c>
      <c r="I755" s="135">
        <f t="shared" si="426"/>
        <v>9.5439999999999997E-2</v>
      </c>
      <c r="J755" s="135">
        <f t="shared" si="426"/>
        <v>3.1289999999999998E-2</v>
      </c>
      <c r="K755" s="135">
        <f t="shared" si="426"/>
        <v>0.16505</v>
      </c>
      <c r="L755" s="135">
        <f t="shared" si="426"/>
        <v>0.13571</v>
      </c>
      <c r="M755" s="135">
        <f t="shared" si="426"/>
        <v>0.22778999999999999</v>
      </c>
      <c r="N755" s="135">
        <f t="shared" si="426"/>
        <v>0.20111999999999999</v>
      </c>
      <c r="O755" s="135">
        <f t="shared" si="426"/>
        <v>0.16965</v>
      </c>
      <c r="P755" s="135">
        <f t="shared" si="426"/>
        <v>0.15237000000000001</v>
      </c>
      <c r="Q755" s="135">
        <f t="shared" si="426"/>
        <v>0.18734999999999999</v>
      </c>
      <c r="R755" s="135">
        <f t="shared" si="426"/>
        <v>0.17754</v>
      </c>
      <c r="S755" s="135">
        <f t="shared" si="426"/>
        <v>3.6429999999999997E-2</v>
      </c>
      <c r="T755" s="135">
        <f t="shared" si="426"/>
        <v>1.7610000000000001E-2</v>
      </c>
      <c r="U755" s="135">
        <f t="shared" si="426"/>
        <v>0.10791000000000001</v>
      </c>
      <c r="V755" s="135">
        <f t="shared" si="426"/>
        <v>0.13278999999999999</v>
      </c>
      <c r="W755" s="135">
        <f t="shared" si="426"/>
        <v>0.12692000000000001</v>
      </c>
      <c r="X755" s="135">
        <f t="shared" si="426"/>
        <v>0</v>
      </c>
      <c r="Y755" s="135">
        <f t="shared" si="426"/>
        <v>0.20752999999999999</v>
      </c>
      <c r="Z755" s="135">
        <f t="shared" si="426"/>
        <v>0.67481999999999998</v>
      </c>
      <c r="AA755" s="135">
        <f t="shared" si="426"/>
        <v>0.70821000000000001</v>
      </c>
    </row>
    <row r="756" spans="1:27" ht="12.75" hidden="1" customHeight="1" outlineLevel="1" x14ac:dyDescent="0.2">
      <c r="A756" s="163" t="s">
        <v>3143</v>
      </c>
      <c r="B756" s="94" t="s">
        <v>238</v>
      </c>
      <c r="C756" s="70" t="s">
        <v>79</v>
      </c>
      <c r="D756" s="71">
        <v>351.11</v>
      </c>
      <c r="E756" s="71">
        <v>186.07</v>
      </c>
      <c r="F756" s="71">
        <v>214.47</v>
      </c>
      <c r="G756" s="71">
        <v>263.54000000000002</v>
      </c>
      <c r="H756" s="71">
        <v>905.28</v>
      </c>
      <c r="I756" s="71">
        <v>95.44</v>
      </c>
      <c r="J756" s="71">
        <v>31.29</v>
      </c>
      <c r="K756" s="71">
        <v>165.05</v>
      </c>
      <c r="L756" s="71">
        <v>135.71</v>
      </c>
      <c r="M756" s="71">
        <v>227.79</v>
      </c>
      <c r="N756" s="71">
        <v>201.12</v>
      </c>
      <c r="O756" s="71">
        <v>169.65</v>
      </c>
      <c r="P756" s="71">
        <v>152.37</v>
      </c>
      <c r="Q756" s="71">
        <v>187.35</v>
      </c>
      <c r="R756" s="71">
        <v>177.54</v>
      </c>
      <c r="S756" s="71">
        <v>36.43</v>
      </c>
      <c r="T756" s="71">
        <v>17.61</v>
      </c>
      <c r="U756" s="71">
        <v>107.91</v>
      </c>
      <c r="V756" s="71">
        <v>132.79</v>
      </c>
      <c r="W756" s="71">
        <v>126.92</v>
      </c>
      <c r="X756" s="71">
        <v>0</v>
      </c>
      <c r="Y756" s="71">
        <v>207.53</v>
      </c>
      <c r="Z756" s="71">
        <v>674.82</v>
      </c>
      <c r="AA756" s="71">
        <v>708.21</v>
      </c>
    </row>
    <row r="757" spans="1:27" collapsed="1" x14ac:dyDescent="0.2">
      <c r="A757" s="162" t="s">
        <v>3144</v>
      </c>
      <c r="B757" s="54" t="str">
        <f>"25"&amp;"."&amp;$B$801&amp;"."&amp;$B$802</f>
        <v>25.05.2023</v>
      </c>
      <c r="C757" s="134" t="s">
        <v>76</v>
      </c>
      <c r="D757" s="135">
        <f>ROUND((D758)/1000,5)</f>
        <v>0.14305999999999999</v>
      </c>
      <c r="E757" s="135">
        <f t="shared" ref="E757:AA757" si="427">ROUND((E758)/1000,5)</f>
        <v>0.1007</v>
      </c>
      <c r="F757" s="135">
        <f t="shared" si="427"/>
        <v>5.7430000000000002E-2</v>
      </c>
      <c r="G757" s="135">
        <f t="shared" si="427"/>
        <v>2.9260000000000001E-2</v>
      </c>
      <c r="H757" s="135">
        <f t="shared" si="427"/>
        <v>0</v>
      </c>
      <c r="I757" s="135">
        <f t="shared" si="427"/>
        <v>0</v>
      </c>
      <c r="J757" s="135">
        <f t="shared" si="427"/>
        <v>0</v>
      </c>
      <c r="K757" s="135">
        <f t="shared" si="427"/>
        <v>0</v>
      </c>
      <c r="L757" s="135">
        <f t="shared" si="427"/>
        <v>0</v>
      </c>
      <c r="M757" s="135">
        <f t="shared" si="427"/>
        <v>0</v>
      </c>
      <c r="N757" s="135">
        <f t="shared" si="427"/>
        <v>0</v>
      </c>
      <c r="O757" s="135">
        <f t="shared" si="427"/>
        <v>0</v>
      </c>
      <c r="P757" s="135">
        <f t="shared" si="427"/>
        <v>0</v>
      </c>
      <c r="Q757" s="135">
        <f t="shared" si="427"/>
        <v>0</v>
      </c>
      <c r="R757" s="135">
        <f t="shared" si="427"/>
        <v>0</v>
      </c>
      <c r="S757" s="135">
        <f t="shared" si="427"/>
        <v>0</v>
      </c>
      <c r="T757" s="135">
        <f t="shared" si="427"/>
        <v>0</v>
      </c>
      <c r="U757" s="135">
        <f t="shared" si="427"/>
        <v>0</v>
      </c>
      <c r="V757" s="135">
        <f t="shared" si="427"/>
        <v>0</v>
      </c>
      <c r="W757" s="135">
        <f t="shared" si="427"/>
        <v>0</v>
      </c>
      <c r="X757" s="135">
        <f t="shared" si="427"/>
        <v>0</v>
      </c>
      <c r="Y757" s="135">
        <f t="shared" si="427"/>
        <v>0.121</v>
      </c>
      <c r="Z757" s="135">
        <f t="shared" si="427"/>
        <v>0.46409</v>
      </c>
      <c r="AA757" s="135">
        <f t="shared" si="427"/>
        <v>0.25657999999999997</v>
      </c>
    </row>
    <row r="758" spans="1:27" ht="12.75" hidden="1" customHeight="1" outlineLevel="1" x14ac:dyDescent="0.2">
      <c r="A758" s="163" t="s">
        <v>3145</v>
      </c>
      <c r="B758" s="94" t="s">
        <v>238</v>
      </c>
      <c r="C758" s="70" t="s">
        <v>79</v>
      </c>
      <c r="D758" s="71">
        <v>143.06</v>
      </c>
      <c r="E758" s="71">
        <v>100.7</v>
      </c>
      <c r="F758" s="71">
        <v>57.43</v>
      </c>
      <c r="G758" s="71">
        <v>29.26</v>
      </c>
      <c r="H758" s="71">
        <v>0</v>
      </c>
      <c r="I758" s="71">
        <v>0</v>
      </c>
      <c r="J758" s="71">
        <v>0</v>
      </c>
      <c r="K758" s="71">
        <v>0</v>
      </c>
      <c r="L758" s="71">
        <v>0</v>
      </c>
      <c r="M758" s="71">
        <v>0</v>
      </c>
      <c r="N758" s="71">
        <v>0</v>
      </c>
      <c r="O758" s="71">
        <v>0</v>
      </c>
      <c r="P758" s="71">
        <v>0</v>
      </c>
      <c r="Q758" s="71">
        <v>0</v>
      </c>
      <c r="R758" s="71">
        <v>0</v>
      </c>
      <c r="S758" s="71">
        <v>0</v>
      </c>
      <c r="T758" s="71">
        <v>0</v>
      </c>
      <c r="U758" s="71">
        <v>0</v>
      </c>
      <c r="V758" s="71">
        <v>0</v>
      </c>
      <c r="W758" s="71">
        <v>0</v>
      </c>
      <c r="X758" s="71">
        <v>0</v>
      </c>
      <c r="Y758" s="71">
        <v>121</v>
      </c>
      <c r="Z758" s="71">
        <v>464.09</v>
      </c>
      <c r="AA758" s="71">
        <v>256.58</v>
      </c>
    </row>
    <row r="759" spans="1:27" collapsed="1" x14ac:dyDescent="0.2">
      <c r="A759" s="162" t="s">
        <v>3146</v>
      </c>
      <c r="B759" s="54" t="str">
        <f>"26"&amp;"."&amp;$B$801&amp;"."&amp;$B$802</f>
        <v>26.05.2023</v>
      </c>
      <c r="C759" s="134" t="s">
        <v>76</v>
      </c>
      <c r="D759" s="135">
        <f>ROUND((D760)/1000,5)</f>
        <v>9.6979999999999997E-2</v>
      </c>
      <c r="E759" s="135">
        <f t="shared" ref="E759:AA759" si="428">ROUND((E760)/1000,5)</f>
        <v>0.06</v>
      </c>
      <c r="F759" s="135">
        <f t="shared" si="428"/>
        <v>9.8909999999999998E-2</v>
      </c>
      <c r="G759" s="135">
        <f t="shared" si="428"/>
        <v>6.1420000000000002E-2</v>
      </c>
      <c r="H759" s="135">
        <f t="shared" si="428"/>
        <v>0</v>
      </c>
      <c r="I759" s="135">
        <f t="shared" si="428"/>
        <v>0</v>
      </c>
      <c r="J759" s="135">
        <f t="shared" si="428"/>
        <v>0</v>
      </c>
      <c r="K759" s="135">
        <f t="shared" si="428"/>
        <v>0</v>
      </c>
      <c r="L759" s="135">
        <f t="shared" si="428"/>
        <v>0</v>
      </c>
      <c r="M759" s="135">
        <f t="shared" si="428"/>
        <v>0</v>
      </c>
      <c r="N759" s="135">
        <f t="shared" si="428"/>
        <v>0</v>
      </c>
      <c r="O759" s="135">
        <f t="shared" si="428"/>
        <v>0</v>
      </c>
      <c r="P759" s="135">
        <f t="shared" si="428"/>
        <v>0</v>
      </c>
      <c r="Q759" s="135">
        <f t="shared" si="428"/>
        <v>0</v>
      </c>
      <c r="R759" s="135">
        <f t="shared" si="428"/>
        <v>0</v>
      </c>
      <c r="S759" s="135">
        <f t="shared" si="428"/>
        <v>2.5950000000000001E-2</v>
      </c>
      <c r="T759" s="135">
        <f t="shared" si="428"/>
        <v>1.2E-4</v>
      </c>
      <c r="U759" s="135">
        <f t="shared" si="428"/>
        <v>1.06E-3</v>
      </c>
      <c r="V759" s="135">
        <f t="shared" si="428"/>
        <v>1.41E-2</v>
      </c>
      <c r="W759" s="135">
        <f t="shared" si="428"/>
        <v>2.2000000000000001E-4</v>
      </c>
      <c r="X759" s="135">
        <f t="shared" si="428"/>
        <v>0</v>
      </c>
      <c r="Y759" s="135">
        <f t="shared" si="428"/>
        <v>4.0439999999999997E-2</v>
      </c>
      <c r="Z759" s="135">
        <f t="shared" si="428"/>
        <v>0.65834999999999999</v>
      </c>
      <c r="AA759" s="135">
        <f t="shared" si="428"/>
        <v>0.51626000000000005</v>
      </c>
    </row>
    <row r="760" spans="1:27" ht="12.75" hidden="1" customHeight="1" outlineLevel="1" x14ac:dyDescent="0.2">
      <c r="A760" s="163" t="s">
        <v>3147</v>
      </c>
      <c r="B760" s="94" t="s">
        <v>238</v>
      </c>
      <c r="C760" s="70" t="s">
        <v>79</v>
      </c>
      <c r="D760" s="71">
        <v>96.98</v>
      </c>
      <c r="E760" s="71">
        <v>60</v>
      </c>
      <c r="F760" s="71">
        <v>98.91</v>
      </c>
      <c r="G760" s="71">
        <v>61.42</v>
      </c>
      <c r="H760" s="71">
        <v>0</v>
      </c>
      <c r="I760" s="71">
        <v>0</v>
      </c>
      <c r="J760" s="71">
        <v>0</v>
      </c>
      <c r="K760" s="71">
        <v>0</v>
      </c>
      <c r="L760" s="71">
        <v>0</v>
      </c>
      <c r="M760" s="71">
        <v>0</v>
      </c>
      <c r="N760" s="71">
        <v>0</v>
      </c>
      <c r="O760" s="71">
        <v>0</v>
      </c>
      <c r="P760" s="71">
        <v>0</v>
      </c>
      <c r="Q760" s="71">
        <v>0</v>
      </c>
      <c r="R760" s="71">
        <v>0</v>
      </c>
      <c r="S760" s="71">
        <v>25.95</v>
      </c>
      <c r="T760" s="71">
        <v>0.12</v>
      </c>
      <c r="U760" s="71">
        <v>1.06</v>
      </c>
      <c r="V760" s="71">
        <v>14.1</v>
      </c>
      <c r="W760" s="71">
        <v>0.22</v>
      </c>
      <c r="X760" s="71">
        <v>0</v>
      </c>
      <c r="Y760" s="71">
        <v>40.44</v>
      </c>
      <c r="Z760" s="71">
        <v>658.35</v>
      </c>
      <c r="AA760" s="71">
        <v>516.26</v>
      </c>
    </row>
    <row r="761" spans="1:27" collapsed="1" x14ac:dyDescent="0.2">
      <c r="A761" s="162" t="s">
        <v>3148</v>
      </c>
      <c r="B761" s="54" t="str">
        <f>"27"&amp;"."&amp;$B$801&amp;"."&amp;$B$802</f>
        <v>27.05.2023</v>
      </c>
      <c r="C761" s="134" t="s">
        <v>76</v>
      </c>
      <c r="D761" s="135">
        <f>ROUND((D762)/1000,5)</f>
        <v>0.20834</v>
      </c>
      <c r="E761" s="135">
        <f t="shared" ref="E761:AA761" si="429">ROUND((E762)/1000,5)</f>
        <v>0</v>
      </c>
      <c r="F761" s="135">
        <f t="shared" si="429"/>
        <v>8.3470000000000003E-2</v>
      </c>
      <c r="G761" s="135">
        <f t="shared" si="429"/>
        <v>2.7640000000000001E-2</v>
      </c>
      <c r="H761" s="135">
        <f t="shared" si="429"/>
        <v>0</v>
      </c>
      <c r="I761" s="135">
        <f t="shared" si="429"/>
        <v>0</v>
      </c>
      <c r="J761" s="135">
        <f t="shared" si="429"/>
        <v>0</v>
      </c>
      <c r="K761" s="135">
        <f t="shared" si="429"/>
        <v>0</v>
      </c>
      <c r="L761" s="135">
        <f t="shared" si="429"/>
        <v>0</v>
      </c>
      <c r="M761" s="135">
        <f t="shared" si="429"/>
        <v>0</v>
      </c>
      <c r="N761" s="135">
        <f t="shared" si="429"/>
        <v>0</v>
      </c>
      <c r="O761" s="135">
        <f t="shared" si="429"/>
        <v>0</v>
      </c>
      <c r="P761" s="135">
        <f t="shared" si="429"/>
        <v>0</v>
      </c>
      <c r="Q761" s="135">
        <f t="shared" si="429"/>
        <v>0</v>
      </c>
      <c r="R761" s="135">
        <f t="shared" si="429"/>
        <v>0</v>
      </c>
      <c r="S761" s="135">
        <f t="shared" si="429"/>
        <v>0</v>
      </c>
      <c r="T761" s="135">
        <f t="shared" si="429"/>
        <v>0</v>
      </c>
      <c r="U761" s="135">
        <f t="shared" si="429"/>
        <v>0</v>
      </c>
      <c r="V761" s="135">
        <f t="shared" si="429"/>
        <v>0</v>
      </c>
      <c r="W761" s="135">
        <f t="shared" si="429"/>
        <v>0</v>
      </c>
      <c r="X761" s="135">
        <f t="shared" si="429"/>
        <v>0</v>
      </c>
      <c r="Y761" s="135">
        <f t="shared" si="429"/>
        <v>0</v>
      </c>
      <c r="Z761" s="135">
        <f t="shared" si="429"/>
        <v>0.35261999999999999</v>
      </c>
      <c r="AA761" s="135">
        <f t="shared" si="429"/>
        <v>0.45921000000000001</v>
      </c>
    </row>
    <row r="762" spans="1:27" ht="12.75" hidden="1" customHeight="1" outlineLevel="1" x14ac:dyDescent="0.2">
      <c r="A762" s="163" t="s">
        <v>3149</v>
      </c>
      <c r="B762" s="94" t="s">
        <v>238</v>
      </c>
      <c r="C762" s="70" t="s">
        <v>79</v>
      </c>
      <c r="D762" s="71">
        <v>208.34</v>
      </c>
      <c r="E762" s="71">
        <v>0</v>
      </c>
      <c r="F762" s="71">
        <v>83.47</v>
      </c>
      <c r="G762" s="71">
        <v>27.64</v>
      </c>
      <c r="H762" s="71">
        <v>0</v>
      </c>
      <c r="I762" s="71">
        <v>0</v>
      </c>
      <c r="J762" s="71">
        <v>0</v>
      </c>
      <c r="K762" s="71">
        <v>0</v>
      </c>
      <c r="L762" s="71">
        <v>0</v>
      </c>
      <c r="M762" s="71">
        <v>0</v>
      </c>
      <c r="N762" s="71">
        <v>0</v>
      </c>
      <c r="O762" s="71">
        <v>0</v>
      </c>
      <c r="P762" s="71">
        <v>0</v>
      </c>
      <c r="Q762" s="71">
        <v>0</v>
      </c>
      <c r="R762" s="71">
        <v>0</v>
      </c>
      <c r="S762" s="71">
        <v>0</v>
      </c>
      <c r="T762" s="71">
        <v>0</v>
      </c>
      <c r="U762" s="71">
        <v>0</v>
      </c>
      <c r="V762" s="71">
        <v>0</v>
      </c>
      <c r="W762" s="71">
        <v>0</v>
      </c>
      <c r="X762" s="71">
        <v>0</v>
      </c>
      <c r="Y762" s="71">
        <v>0</v>
      </c>
      <c r="Z762" s="71">
        <v>352.62</v>
      </c>
      <c r="AA762" s="71">
        <v>459.21</v>
      </c>
    </row>
    <row r="763" spans="1:27" collapsed="1" x14ac:dyDescent="0.2">
      <c r="A763" s="162" t="s">
        <v>3150</v>
      </c>
      <c r="B763" s="54" t="str">
        <f>"28"&amp;"."&amp;$B$801&amp;"."&amp;$B$802</f>
        <v>28.05.2023</v>
      </c>
      <c r="C763" s="134" t="s">
        <v>76</v>
      </c>
      <c r="D763" s="135">
        <f>ROUND((D764)/1000,5)</f>
        <v>0.34826000000000001</v>
      </c>
      <c r="E763" s="135">
        <f t="shared" ref="E763:AA763" si="430">ROUND((E764)/1000,5)</f>
        <v>0.24199999999999999</v>
      </c>
      <c r="F763" s="135">
        <f t="shared" si="430"/>
        <v>0.16173999999999999</v>
      </c>
      <c r="G763" s="135">
        <f t="shared" si="430"/>
        <v>0.34148000000000001</v>
      </c>
      <c r="H763" s="135">
        <f t="shared" si="430"/>
        <v>0.20074</v>
      </c>
      <c r="I763" s="135">
        <f t="shared" si="430"/>
        <v>1.491E-2</v>
      </c>
      <c r="J763" s="135">
        <f t="shared" si="430"/>
        <v>0</v>
      </c>
      <c r="K763" s="135">
        <f t="shared" si="430"/>
        <v>3.5000000000000001E-3</v>
      </c>
      <c r="L763" s="135">
        <f t="shared" si="430"/>
        <v>0</v>
      </c>
      <c r="M763" s="135">
        <f t="shared" si="430"/>
        <v>0</v>
      </c>
      <c r="N763" s="135">
        <f t="shared" si="430"/>
        <v>0</v>
      </c>
      <c r="O763" s="135">
        <f t="shared" si="430"/>
        <v>0</v>
      </c>
      <c r="P763" s="135">
        <f t="shared" si="430"/>
        <v>1.6910000000000001E-2</v>
      </c>
      <c r="Q763" s="135">
        <f t="shared" si="430"/>
        <v>0</v>
      </c>
      <c r="R763" s="135">
        <f t="shared" si="430"/>
        <v>3.2689999999999997E-2</v>
      </c>
      <c r="S763" s="135">
        <f t="shared" si="430"/>
        <v>4.4310000000000002E-2</v>
      </c>
      <c r="T763" s="135">
        <f t="shared" si="430"/>
        <v>4.922E-2</v>
      </c>
      <c r="U763" s="135">
        <f t="shared" si="430"/>
        <v>7.3400000000000002E-3</v>
      </c>
      <c r="V763" s="135">
        <f t="shared" si="430"/>
        <v>0</v>
      </c>
      <c r="W763" s="135">
        <f t="shared" si="430"/>
        <v>5.0800000000000003E-3</v>
      </c>
      <c r="X763" s="135">
        <f t="shared" si="430"/>
        <v>0</v>
      </c>
      <c r="Y763" s="135">
        <f t="shared" si="430"/>
        <v>6.019E-2</v>
      </c>
      <c r="Z763" s="135">
        <f t="shared" si="430"/>
        <v>0.29809000000000002</v>
      </c>
      <c r="AA763" s="135">
        <f t="shared" si="430"/>
        <v>0.36229</v>
      </c>
    </row>
    <row r="764" spans="1:27" ht="12.75" hidden="1" customHeight="1" outlineLevel="1" x14ac:dyDescent="0.2">
      <c r="A764" s="163" t="s">
        <v>3151</v>
      </c>
      <c r="B764" s="94" t="s">
        <v>238</v>
      </c>
      <c r="C764" s="70" t="s">
        <v>79</v>
      </c>
      <c r="D764" s="71">
        <v>348.26</v>
      </c>
      <c r="E764" s="71">
        <v>242</v>
      </c>
      <c r="F764" s="71">
        <v>161.74</v>
      </c>
      <c r="G764" s="71">
        <v>341.48</v>
      </c>
      <c r="H764" s="71">
        <v>200.74</v>
      </c>
      <c r="I764" s="71">
        <v>14.91</v>
      </c>
      <c r="J764" s="71">
        <v>0</v>
      </c>
      <c r="K764" s="71">
        <v>3.5</v>
      </c>
      <c r="L764" s="71">
        <v>0</v>
      </c>
      <c r="M764" s="71">
        <v>0</v>
      </c>
      <c r="N764" s="71">
        <v>0</v>
      </c>
      <c r="O764" s="71">
        <v>0</v>
      </c>
      <c r="P764" s="71">
        <v>16.91</v>
      </c>
      <c r="Q764" s="71">
        <v>0</v>
      </c>
      <c r="R764" s="71">
        <v>32.69</v>
      </c>
      <c r="S764" s="71">
        <v>44.31</v>
      </c>
      <c r="T764" s="71">
        <v>49.22</v>
      </c>
      <c r="U764" s="71">
        <v>7.34</v>
      </c>
      <c r="V764" s="71">
        <v>0</v>
      </c>
      <c r="W764" s="71">
        <v>5.08</v>
      </c>
      <c r="X764" s="71">
        <v>0</v>
      </c>
      <c r="Y764" s="71">
        <v>60.19</v>
      </c>
      <c r="Z764" s="71">
        <v>298.08999999999997</v>
      </c>
      <c r="AA764" s="71">
        <v>362.29</v>
      </c>
    </row>
    <row r="765" spans="1:27" collapsed="1" x14ac:dyDescent="0.2">
      <c r="A765" s="162" t="s">
        <v>3152</v>
      </c>
      <c r="B765" s="54" t="str">
        <f>"29"&amp;"."&amp;$B$801&amp;"."&amp;$B$802</f>
        <v>29.05.2023</v>
      </c>
      <c r="C765" s="134" t="s">
        <v>76</v>
      </c>
      <c r="D765" s="135">
        <f>ROUND((D766)/1000,5)</f>
        <v>9.9699999999999997E-2</v>
      </c>
      <c r="E765" s="135">
        <f t="shared" ref="E765:AA765" si="431">ROUND((E766)/1000,5)</f>
        <v>7.1459999999999996E-2</v>
      </c>
      <c r="F765" s="135">
        <f t="shared" si="431"/>
        <v>8.8900000000000003E-3</v>
      </c>
      <c r="G765" s="135">
        <f t="shared" si="431"/>
        <v>9.2789999999999997E-2</v>
      </c>
      <c r="H765" s="135">
        <f t="shared" si="431"/>
        <v>0</v>
      </c>
      <c r="I765" s="135">
        <f t="shared" si="431"/>
        <v>0</v>
      </c>
      <c r="J765" s="135">
        <f t="shared" si="431"/>
        <v>0</v>
      </c>
      <c r="K765" s="135">
        <f t="shared" si="431"/>
        <v>0</v>
      </c>
      <c r="L765" s="135">
        <f t="shared" si="431"/>
        <v>1.093E-2</v>
      </c>
      <c r="M765" s="135">
        <f t="shared" si="431"/>
        <v>9.7800000000000005E-3</v>
      </c>
      <c r="N765" s="135">
        <f t="shared" si="431"/>
        <v>3.8350000000000002E-2</v>
      </c>
      <c r="O765" s="135">
        <f t="shared" si="431"/>
        <v>7.1459999999999996E-2</v>
      </c>
      <c r="P765" s="135">
        <f t="shared" si="431"/>
        <v>5.4330000000000003E-2</v>
      </c>
      <c r="Q765" s="135">
        <f t="shared" si="431"/>
        <v>4.9549999999999997E-2</v>
      </c>
      <c r="R765" s="135">
        <f t="shared" si="431"/>
        <v>5.262E-2</v>
      </c>
      <c r="S765" s="135">
        <f t="shared" si="431"/>
        <v>4.1529999999999997E-2</v>
      </c>
      <c r="T765" s="135">
        <f t="shared" si="431"/>
        <v>6.6100000000000006E-2</v>
      </c>
      <c r="U765" s="135">
        <f t="shared" si="431"/>
        <v>3.7650000000000003E-2</v>
      </c>
      <c r="V765" s="135">
        <f t="shared" si="431"/>
        <v>2.6259999999999999E-2</v>
      </c>
      <c r="W765" s="135">
        <f t="shared" si="431"/>
        <v>2.5139999999999999E-2</v>
      </c>
      <c r="X765" s="135">
        <f t="shared" si="431"/>
        <v>2.3879999999999998E-2</v>
      </c>
      <c r="Y765" s="135">
        <f t="shared" si="431"/>
        <v>0.26063999999999998</v>
      </c>
      <c r="Z765" s="135">
        <f t="shared" si="431"/>
        <v>0.66837000000000002</v>
      </c>
      <c r="AA765" s="135">
        <f t="shared" si="431"/>
        <v>0.44982</v>
      </c>
    </row>
    <row r="766" spans="1:27" ht="12.75" hidden="1" customHeight="1" outlineLevel="1" x14ac:dyDescent="0.2">
      <c r="A766" s="163" t="s">
        <v>3153</v>
      </c>
      <c r="B766" s="94" t="s">
        <v>238</v>
      </c>
      <c r="C766" s="70" t="s">
        <v>79</v>
      </c>
      <c r="D766" s="71">
        <v>99.7</v>
      </c>
      <c r="E766" s="71">
        <v>71.459999999999994</v>
      </c>
      <c r="F766" s="71">
        <v>8.89</v>
      </c>
      <c r="G766" s="71">
        <v>92.79</v>
      </c>
      <c r="H766" s="71">
        <v>0</v>
      </c>
      <c r="I766" s="71">
        <v>0</v>
      </c>
      <c r="J766" s="71">
        <v>0</v>
      </c>
      <c r="K766" s="71">
        <v>0</v>
      </c>
      <c r="L766" s="71">
        <v>10.93</v>
      </c>
      <c r="M766" s="71">
        <v>9.7799999999999994</v>
      </c>
      <c r="N766" s="71">
        <v>38.35</v>
      </c>
      <c r="O766" s="71">
        <v>71.459999999999994</v>
      </c>
      <c r="P766" s="71">
        <v>54.33</v>
      </c>
      <c r="Q766" s="71">
        <v>49.55</v>
      </c>
      <c r="R766" s="71">
        <v>52.62</v>
      </c>
      <c r="S766" s="71">
        <v>41.53</v>
      </c>
      <c r="T766" s="71">
        <v>66.099999999999994</v>
      </c>
      <c r="U766" s="71">
        <v>37.65</v>
      </c>
      <c r="V766" s="71">
        <v>26.26</v>
      </c>
      <c r="W766" s="71">
        <v>25.14</v>
      </c>
      <c r="X766" s="71">
        <v>23.88</v>
      </c>
      <c r="Y766" s="71">
        <v>260.64</v>
      </c>
      <c r="Z766" s="71">
        <v>668.37</v>
      </c>
      <c r="AA766" s="71">
        <v>449.82</v>
      </c>
    </row>
    <row r="767" spans="1:27" collapsed="1" x14ac:dyDescent="0.2">
      <c r="A767" s="162" t="s">
        <v>3154</v>
      </c>
      <c r="B767" s="54" t="str">
        <f>"30"&amp;"."&amp;$B$801&amp;"."&amp;$B$802</f>
        <v>30.05.2023</v>
      </c>
      <c r="C767" s="134" t="s">
        <v>76</v>
      </c>
      <c r="D767" s="135">
        <f>ROUND((D768)/1000,5)</f>
        <v>0.15973999999999999</v>
      </c>
      <c r="E767" s="135">
        <f t="shared" ref="E767:AA767" si="432">ROUND((E768)/1000,5)</f>
        <v>3.576E-2</v>
      </c>
      <c r="F767" s="135">
        <f t="shared" si="432"/>
        <v>3.6670000000000001E-2</v>
      </c>
      <c r="G767" s="135">
        <f t="shared" si="432"/>
        <v>0.12765000000000001</v>
      </c>
      <c r="H767" s="135">
        <f t="shared" si="432"/>
        <v>0</v>
      </c>
      <c r="I767" s="135">
        <f t="shared" si="432"/>
        <v>0</v>
      </c>
      <c r="J767" s="135">
        <f t="shared" si="432"/>
        <v>0</v>
      </c>
      <c r="K767" s="135">
        <f t="shared" si="432"/>
        <v>0</v>
      </c>
      <c r="L767" s="135">
        <f t="shared" si="432"/>
        <v>0</v>
      </c>
      <c r="M767" s="135">
        <f t="shared" si="432"/>
        <v>0</v>
      </c>
      <c r="N767" s="135">
        <f t="shared" si="432"/>
        <v>0</v>
      </c>
      <c r="O767" s="135">
        <f t="shared" si="432"/>
        <v>0</v>
      </c>
      <c r="P767" s="135">
        <f t="shared" si="432"/>
        <v>0</v>
      </c>
      <c r="Q767" s="135">
        <f t="shared" si="432"/>
        <v>0</v>
      </c>
      <c r="R767" s="135">
        <f t="shared" si="432"/>
        <v>0</v>
      </c>
      <c r="S767" s="135">
        <f t="shared" si="432"/>
        <v>0</v>
      </c>
      <c r="T767" s="135">
        <f t="shared" si="432"/>
        <v>0</v>
      </c>
      <c r="U767" s="135">
        <f t="shared" si="432"/>
        <v>0</v>
      </c>
      <c r="V767" s="135">
        <f t="shared" si="432"/>
        <v>0</v>
      </c>
      <c r="W767" s="135">
        <f t="shared" si="432"/>
        <v>0</v>
      </c>
      <c r="X767" s="135">
        <f t="shared" si="432"/>
        <v>0</v>
      </c>
      <c r="Y767" s="135">
        <f t="shared" si="432"/>
        <v>0</v>
      </c>
      <c r="Z767" s="135">
        <f t="shared" si="432"/>
        <v>0.19309999999999999</v>
      </c>
      <c r="AA767" s="135">
        <f t="shared" si="432"/>
        <v>0.23718</v>
      </c>
    </row>
    <row r="768" spans="1:27" ht="12.75" hidden="1" customHeight="1" outlineLevel="1" x14ac:dyDescent="0.2">
      <c r="A768" s="163" t="s">
        <v>3155</v>
      </c>
      <c r="B768" s="94" t="s">
        <v>238</v>
      </c>
      <c r="C768" s="70" t="s">
        <v>79</v>
      </c>
      <c r="D768" s="71">
        <v>159.74</v>
      </c>
      <c r="E768" s="71">
        <v>35.76</v>
      </c>
      <c r="F768" s="71">
        <v>36.67</v>
      </c>
      <c r="G768" s="71">
        <v>127.65</v>
      </c>
      <c r="H768" s="71">
        <v>0</v>
      </c>
      <c r="I768" s="71">
        <v>0</v>
      </c>
      <c r="J768" s="71">
        <v>0</v>
      </c>
      <c r="K768" s="71">
        <v>0</v>
      </c>
      <c r="L768" s="71">
        <v>0</v>
      </c>
      <c r="M768" s="71">
        <v>0</v>
      </c>
      <c r="N768" s="71">
        <v>0</v>
      </c>
      <c r="O768" s="71">
        <v>0</v>
      </c>
      <c r="P768" s="71">
        <v>0</v>
      </c>
      <c r="Q768" s="71">
        <v>0</v>
      </c>
      <c r="R768" s="71">
        <v>0</v>
      </c>
      <c r="S768" s="71">
        <v>0</v>
      </c>
      <c r="T768" s="71">
        <v>0</v>
      </c>
      <c r="U768" s="71">
        <v>0</v>
      </c>
      <c r="V768" s="71">
        <v>0</v>
      </c>
      <c r="W768" s="71">
        <v>0</v>
      </c>
      <c r="X768" s="71">
        <v>0</v>
      </c>
      <c r="Y768" s="71">
        <v>0</v>
      </c>
      <c r="Z768" s="71">
        <v>193.1</v>
      </c>
      <c r="AA768" s="71">
        <v>237.18</v>
      </c>
    </row>
    <row r="769" spans="1:28" collapsed="1" x14ac:dyDescent="0.2">
      <c r="A769" s="162" t="s">
        <v>3156</v>
      </c>
      <c r="B769" s="54" t="str">
        <f>"31"&amp;"."&amp;$B$801&amp;"."&amp;$B$802</f>
        <v>31.05.2023</v>
      </c>
      <c r="C769" s="134" t="s">
        <v>76</v>
      </c>
      <c r="D769" s="135">
        <f>ROUND((D770)/1000,5)</f>
        <v>0</v>
      </c>
      <c r="E769" s="135">
        <f t="shared" ref="E769:AA769" si="433">ROUND((E770)/1000,5)</f>
        <v>0</v>
      </c>
      <c r="F769" s="135">
        <f t="shared" si="433"/>
        <v>0</v>
      </c>
      <c r="G769" s="135">
        <f t="shared" si="433"/>
        <v>0</v>
      </c>
      <c r="H769" s="135">
        <f t="shared" si="433"/>
        <v>0</v>
      </c>
      <c r="I769" s="135">
        <f t="shared" si="433"/>
        <v>0</v>
      </c>
      <c r="J769" s="135">
        <f t="shared" si="433"/>
        <v>0</v>
      </c>
      <c r="K769" s="135">
        <f t="shared" si="433"/>
        <v>0</v>
      </c>
      <c r="L769" s="135">
        <f t="shared" si="433"/>
        <v>0</v>
      </c>
      <c r="M769" s="135">
        <f t="shared" si="433"/>
        <v>0</v>
      </c>
      <c r="N769" s="135">
        <f t="shared" si="433"/>
        <v>0</v>
      </c>
      <c r="O769" s="135">
        <f t="shared" si="433"/>
        <v>0</v>
      </c>
      <c r="P769" s="135">
        <f t="shared" si="433"/>
        <v>0</v>
      </c>
      <c r="Q769" s="135">
        <f t="shared" si="433"/>
        <v>0</v>
      </c>
      <c r="R769" s="135">
        <f t="shared" si="433"/>
        <v>0</v>
      </c>
      <c r="S769" s="135">
        <f t="shared" si="433"/>
        <v>0</v>
      </c>
      <c r="T769" s="135">
        <f t="shared" si="433"/>
        <v>0</v>
      </c>
      <c r="U769" s="135">
        <f t="shared" si="433"/>
        <v>0</v>
      </c>
      <c r="V769" s="135">
        <f t="shared" si="433"/>
        <v>0</v>
      </c>
      <c r="W769" s="135">
        <f t="shared" si="433"/>
        <v>0</v>
      </c>
      <c r="X769" s="135">
        <f t="shared" si="433"/>
        <v>0</v>
      </c>
      <c r="Y769" s="135">
        <f t="shared" si="433"/>
        <v>0</v>
      </c>
      <c r="Z769" s="135">
        <f t="shared" si="433"/>
        <v>8.2250000000000004E-2</v>
      </c>
      <c r="AA769" s="135">
        <f t="shared" si="433"/>
        <v>6.7379999999999995E-2</v>
      </c>
    </row>
    <row r="770" spans="1:28" ht="12.75" hidden="1" customHeight="1" outlineLevel="1" x14ac:dyDescent="0.2">
      <c r="A770" s="163" t="s">
        <v>3157</v>
      </c>
      <c r="B770" s="94" t="s">
        <v>238</v>
      </c>
      <c r="C770" s="70" t="s">
        <v>79</v>
      </c>
      <c r="D770" s="71">
        <v>0</v>
      </c>
      <c r="E770" s="71">
        <v>0</v>
      </c>
      <c r="F770" s="71">
        <v>0</v>
      </c>
      <c r="G770" s="71">
        <v>0</v>
      </c>
      <c r="H770" s="71">
        <v>0</v>
      </c>
      <c r="I770" s="71">
        <v>0</v>
      </c>
      <c r="J770" s="71">
        <v>0</v>
      </c>
      <c r="K770" s="71">
        <v>0</v>
      </c>
      <c r="L770" s="71">
        <v>0</v>
      </c>
      <c r="M770" s="71">
        <v>0</v>
      </c>
      <c r="N770" s="71">
        <v>0</v>
      </c>
      <c r="O770" s="71">
        <v>0</v>
      </c>
      <c r="P770" s="71">
        <v>0</v>
      </c>
      <c r="Q770" s="71">
        <v>0</v>
      </c>
      <c r="R770" s="71">
        <v>0</v>
      </c>
      <c r="S770" s="71">
        <v>0</v>
      </c>
      <c r="T770" s="71">
        <v>0</v>
      </c>
      <c r="U770" s="71">
        <v>0</v>
      </c>
      <c r="V770" s="71">
        <v>0</v>
      </c>
      <c r="W770" s="71">
        <v>0</v>
      </c>
      <c r="X770" s="71">
        <v>0</v>
      </c>
      <c r="Y770" s="71">
        <v>0</v>
      </c>
      <c r="Z770" s="71">
        <v>82.25</v>
      </c>
      <c r="AA770" s="71">
        <v>67.38</v>
      </c>
    </row>
    <row r="771" spans="1:28" collapsed="1" x14ac:dyDescent="0.2"/>
    <row r="773" spans="1:28" x14ac:dyDescent="0.2">
      <c r="A773" s="157" t="s">
        <v>2403</v>
      </c>
      <c r="B773" s="158"/>
      <c r="C773" s="158"/>
      <c r="D773" s="158"/>
      <c r="E773" s="158"/>
      <c r="F773" s="158"/>
      <c r="G773" s="158"/>
      <c r="H773" s="158"/>
      <c r="I773" s="158"/>
      <c r="J773" s="158"/>
      <c r="K773" s="158"/>
      <c r="L773" s="158"/>
      <c r="M773" s="158"/>
      <c r="N773" s="158"/>
      <c r="O773" s="158"/>
      <c r="P773" s="158"/>
      <c r="Q773" s="158"/>
      <c r="R773" s="158"/>
      <c r="S773" s="158"/>
      <c r="T773" s="158"/>
      <c r="U773" s="158"/>
      <c r="V773" s="158"/>
      <c r="W773" s="158"/>
      <c r="X773" s="158"/>
      <c r="Y773" s="158"/>
      <c r="Z773" s="158"/>
      <c r="AA773" s="159"/>
    </row>
    <row r="774" spans="1:28" s="198" customFormat="1" x14ac:dyDescent="0.2">
      <c r="A774" s="54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97" t="s">
        <v>3</v>
      </c>
      <c r="M774" s="197" t="s">
        <v>2405</v>
      </c>
      <c r="AB774" s="45"/>
    </row>
    <row r="775" spans="1:28" s="198" customFormat="1" x14ac:dyDescent="0.2">
      <c r="A775" s="162" t="s">
        <v>3158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202" t="s">
        <v>2408</v>
      </c>
      <c r="M775" s="203">
        <v>8.2100000000000003E-3</v>
      </c>
    </row>
    <row r="776" spans="1:28" s="198" customFormat="1" x14ac:dyDescent="0.2">
      <c r="A776" s="162" t="s">
        <v>3159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202" t="s">
        <v>2408</v>
      </c>
      <c r="M776" s="203">
        <v>0.12143999999999999</v>
      </c>
    </row>
    <row r="779" spans="1:28" x14ac:dyDescent="0.2">
      <c r="A779" s="157" t="s">
        <v>861</v>
      </c>
      <c r="B779" s="158"/>
      <c r="C779" s="158"/>
      <c r="D779" s="158"/>
      <c r="E779" s="158"/>
      <c r="F779" s="158"/>
      <c r="G779" s="158"/>
      <c r="H779" s="158"/>
      <c r="I779" s="158"/>
      <c r="J779" s="158"/>
      <c r="K779" s="158"/>
      <c r="L779" s="158"/>
      <c r="M779" s="158"/>
      <c r="N779" s="158"/>
      <c r="O779" s="158"/>
      <c r="P779" s="158"/>
      <c r="Q779" s="158"/>
      <c r="R779" s="158"/>
      <c r="S779" s="158"/>
      <c r="T779" s="158"/>
      <c r="U779" s="158"/>
      <c r="V779" s="158"/>
      <c r="W779" s="158"/>
      <c r="X779" s="158"/>
      <c r="Y779" s="158"/>
      <c r="Z779" s="158"/>
      <c r="AA779" s="159"/>
    </row>
    <row r="780" spans="1:28" ht="15" customHeight="1" x14ac:dyDescent="0.2">
      <c r="A780" s="168" t="s">
        <v>3160</v>
      </c>
      <c r="B780" s="169" t="s">
        <v>863</v>
      </c>
      <c r="C780" s="170" t="s">
        <v>864</v>
      </c>
      <c r="D780" s="161" t="s">
        <v>69</v>
      </c>
      <c r="E780" s="161" t="s">
        <v>70</v>
      </c>
      <c r="F780" s="161" t="s">
        <v>865</v>
      </c>
      <c r="G780" s="161" t="s">
        <v>866</v>
      </c>
      <c r="H780" s="171"/>
      <c r="I780" s="171"/>
      <c r="J780" s="171"/>
      <c r="K780" s="171"/>
      <c r="L780" s="171"/>
      <c r="M780" s="171"/>
      <c r="N780" s="171"/>
      <c r="O780" s="171"/>
      <c r="P780" s="171"/>
      <c r="Q780" s="171"/>
      <c r="R780" s="171"/>
      <c r="S780" s="171"/>
      <c r="T780" s="171"/>
      <c r="U780" s="171"/>
      <c r="V780" s="171"/>
      <c r="W780" s="171"/>
      <c r="X780" s="171"/>
      <c r="Y780" s="171"/>
      <c r="Z780" s="171"/>
      <c r="AA780" s="171"/>
    </row>
    <row r="781" spans="1:28" hidden="1" x14ac:dyDescent="0.2">
      <c r="A781" s="172"/>
      <c r="B781" s="173"/>
      <c r="C781" s="174"/>
      <c r="D781" s="175"/>
      <c r="E781" s="175"/>
      <c r="F781" s="175"/>
      <c r="G781" s="175"/>
    </row>
    <row r="782" spans="1:28" ht="12.75" customHeight="1" x14ac:dyDescent="0.2">
      <c r="A782" s="176" t="s">
        <v>3161</v>
      </c>
      <c r="B782" s="177" t="s">
        <v>868</v>
      </c>
      <c r="C782" s="178" t="s">
        <v>864</v>
      </c>
      <c r="D782" s="175">
        <v>872323.24</v>
      </c>
      <c r="E782" s="175">
        <f>$D782</f>
        <v>872323.24</v>
      </c>
      <c r="F782" s="175">
        <f>$D782</f>
        <v>872323.24</v>
      </c>
      <c r="G782" s="175">
        <f>$D782</f>
        <v>872323.24</v>
      </c>
    </row>
    <row r="783" spans="1:28" ht="12.75" customHeight="1" x14ac:dyDescent="0.2">
      <c r="A783" s="176" t="s">
        <v>3162</v>
      </c>
      <c r="B783" s="177" t="s">
        <v>90</v>
      </c>
      <c r="C783" s="178" t="s">
        <v>864</v>
      </c>
      <c r="D783" s="175">
        <v>571820.46</v>
      </c>
      <c r="E783" s="175">
        <v>1008357.15</v>
      </c>
      <c r="F783" s="175">
        <v>1092208.6499999999</v>
      </c>
      <c r="G783" s="175">
        <v>1355806.62</v>
      </c>
    </row>
    <row r="786" spans="1:27" ht="12.75" customHeight="1" x14ac:dyDescent="0.25">
      <c r="A786" s="179" t="s">
        <v>84</v>
      </c>
      <c r="B786" s="179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1:27" ht="12.75" customHeight="1" x14ac:dyDescent="0.25">
      <c r="A787" s="180" t="s">
        <v>3163</v>
      </c>
      <c r="B787" s="180"/>
      <c r="C787" s="180"/>
      <c r="D787" s="180"/>
      <c r="E787" s="180"/>
      <c r="F787" s="180"/>
      <c r="G787" s="180"/>
      <c r="H787" s="180"/>
      <c r="I787" s="180"/>
      <c r="J787" s="180"/>
      <c r="K787" s="180"/>
      <c r="L787" s="180"/>
      <c r="M787" s="180"/>
      <c r="N787" s="180"/>
      <c r="O787" s="180"/>
      <c r="P787"/>
      <c r="Q787"/>
      <c r="R787"/>
      <c r="S787"/>
      <c r="T787"/>
      <c r="U787"/>
      <c r="V787"/>
      <c r="W787"/>
      <c r="X787"/>
      <c r="Y787"/>
      <c r="Z787"/>
      <c r="AA787"/>
    </row>
    <row r="789" spans="1:27" x14ac:dyDescent="0.2">
      <c r="A789" s="83"/>
      <c r="B789" s="84"/>
    </row>
    <row r="790" spans="1:27" x14ac:dyDescent="0.2">
      <c r="A790" s="83"/>
      <c r="B790" s="85"/>
    </row>
    <row r="801" spans="2:2" hidden="1" x14ac:dyDescent="0.2">
      <c r="B801" s="181" t="s">
        <v>3164</v>
      </c>
    </row>
    <row r="802" spans="2:2" hidden="1" x14ac:dyDescent="0.2">
      <c r="B802" s="182" t="s">
        <v>3165</v>
      </c>
    </row>
  </sheetData>
  <autoFilter ref="B6:C698" xr:uid="{00000000-0001-0000-1100-000000000000}"/>
  <mergeCells count="18">
    <mergeCell ref="A779:AA779"/>
    <mergeCell ref="A780:A781"/>
    <mergeCell ref="B780:B781"/>
    <mergeCell ref="C780:C781"/>
    <mergeCell ref="A786:B786"/>
    <mergeCell ref="A787:O787"/>
    <mergeCell ref="A641:AA641"/>
    <mergeCell ref="A707:AA707"/>
    <mergeCell ref="A773:AA773"/>
    <mergeCell ref="B774:K774"/>
    <mergeCell ref="B775:K775"/>
    <mergeCell ref="B776:K776"/>
    <mergeCell ref="A1:AA3"/>
    <mergeCell ref="A4:AA4"/>
    <mergeCell ref="A5:AA5"/>
    <mergeCell ref="A164:AA164"/>
    <mergeCell ref="A323:AA323"/>
    <mergeCell ref="A482:AA482"/>
  </mergeCells>
  <pageMargins left="0.25" right="0.25" top="0.75" bottom="0.75" header="0.3" footer="0.3"/>
  <pageSetup paperSize="9" scale="42" fitToHeight="0" orientation="landscape" r:id="rId1"/>
  <rowBreaks count="1" manualBreakCount="1">
    <brk id="614" max="2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E9B8F-B94C-4868-9765-6CE5595A5F72}">
  <sheetPr>
    <tabColor rgb="FF92D050"/>
  </sheetPr>
  <dimension ref="A1:N21"/>
  <sheetViews>
    <sheetView view="pageBreakPreview" zoomScaleNormal="100" zoomScaleSheetLayoutView="100" workbookViewId="0">
      <selection activeCell="B26" sqref="B26:L26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0.28515625" customWidth="1"/>
    <col min="9" max="9" width="14.5703125" customWidth="1"/>
    <col min="10" max="10" width="13.140625" bestFit="1" customWidth="1"/>
  </cols>
  <sheetData>
    <row r="1" spans="1:14" ht="15.75" thickBot="1" x14ac:dyDescent="0.3">
      <c r="A1" s="44">
        <f>'C1'!A1:N1</f>
        <v>45047</v>
      </c>
      <c r="B1" s="44"/>
      <c r="C1" s="44"/>
      <c r="D1" s="44"/>
      <c r="E1" s="44"/>
      <c r="F1" s="44"/>
      <c r="G1" s="44"/>
      <c r="H1" s="45"/>
      <c r="I1" s="45"/>
    </row>
    <row r="2" spans="1:14" x14ac:dyDescent="0.25">
      <c r="A2" s="46" t="s">
        <v>64</v>
      </c>
      <c r="B2" s="47" t="s">
        <v>65</v>
      </c>
      <c r="C2" s="47" t="s">
        <v>66</v>
      </c>
      <c r="D2" s="48" t="s">
        <v>67</v>
      </c>
      <c r="E2" s="48"/>
      <c r="F2" s="48"/>
      <c r="G2" s="49"/>
      <c r="H2" s="45"/>
      <c r="I2" s="45"/>
    </row>
    <row r="3" spans="1:14" ht="36.75" customHeight="1" x14ac:dyDescent="0.25">
      <c r="A3" s="50"/>
      <c r="B3" s="51"/>
      <c r="C3" s="51"/>
      <c r="D3" s="52" t="s">
        <v>68</v>
      </c>
      <c r="E3" s="52"/>
      <c r="F3" s="52"/>
      <c r="G3" s="53"/>
      <c r="H3" s="45"/>
      <c r="I3" s="45"/>
    </row>
    <row r="4" spans="1:14" x14ac:dyDescent="0.25">
      <c r="A4" s="50"/>
      <c r="B4" s="51"/>
      <c r="C4" s="51"/>
      <c r="D4" s="54" t="s">
        <v>69</v>
      </c>
      <c r="E4" s="54" t="s">
        <v>70</v>
      </c>
      <c r="F4" s="54" t="s">
        <v>71</v>
      </c>
      <c r="G4" s="55" t="s">
        <v>72</v>
      </c>
      <c r="H4" s="45"/>
      <c r="I4" s="45"/>
    </row>
    <row r="5" spans="1:14" x14ac:dyDescent="0.25">
      <c r="A5" s="56">
        <v>1</v>
      </c>
      <c r="B5" s="57">
        <v>2</v>
      </c>
      <c r="C5" s="57">
        <v>3</v>
      </c>
      <c r="D5" s="57">
        <v>4</v>
      </c>
      <c r="E5" s="57">
        <v>5</v>
      </c>
      <c r="F5" s="57">
        <v>6</v>
      </c>
      <c r="G5" s="58">
        <v>7</v>
      </c>
      <c r="H5" s="45"/>
      <c r="I5" s="45"/>
    </row>
    <row r="6" spans="1:14" ht="30" customHeight="1" x14ac:dyDescent="0.25">
      <c r="A6" s="59" t="s">
        <v>5</v>
      </c>
      <c r="B6" s="60" t="s">
        <v>73</v>
      </c>
      <c r="C6" s="60"/>
      <c r="D6" s="60"/>
      <c r="E6" s="60"/>
      <c r="F6" s="60"/>
      <c r="G6" s="60"/>
      <c r="H6" s="45"/>
      <c r="I6" s="45"/>
    </row>
    <row r="7" spans="1:14" ht="25.5" x14ac:dyDescent="0.25">
      <c r="A7" s="61" t="s">
        <v>74</v>
      </c>
      <c r="B7" s="62" t="s">
        <v>75</v>
      </c>
      <c r="C7" s="63" t="s">
        <v>76</v>
      </c>
      <c r="D7" s="64">
        <f>ROUND((D8+D9+D10)/1000,5)</f>
        <v>4.1910400000000001</v>
      </c>
      <c r="E7" s="64">
        <f t="shared" ref="E7:G7" si="0">ROUND((E8+E9+E10)/1000,5)</f>
        <v>4.1910400000000001</v>
      </c>
      <c r="F7" s="64">
        <f>ROUND((F8+F9+F10)/1000,5)</f>
        <v>4.1910400000000001</v>
      </c>
      <c r="G7" s="65">
        <f t="shared" si="0"/>
        <v>4.1910400000000001</v>
      </c>
      <c r="H7" s="45"/>
      <c r="I7" s="66"/>
      <c r="J7" s="67"/>
    </row>
    <row r="8" spans="1:14" ht="12.75" customHeight="1" outlineLevel="1" x14ac:dyDescent="0.25">
      <c r="A8" s="68" t="s">
        <v>77</v>
      </c>
      <c r="B8" s="69" t="s">
        <v>78</v>
      </c>
      <c r="C8" s="70" t="s">
        <v>79</v>
      </c>
      <c r="D8" s="71">
        <f>ROUND('C1'!N5+'C1'!N6*'C1'!N7,2)</f>
        <v>3300.83</v>
      </c>
      <c r="E8" s="71">
        <f>$D8</f>
        <v>3300.83</v>
      </c>
      <c r="F8" s="71">
        <f t="shared" ref="F8:G8" si="1">$D8</f>
        <v>3300.83</v>
      </c>
      <c r="G8" s="72">
        <f t="shared" si="1"/>
        <v>3300.83</v>
      </c>
      <c r="H8" s="45"/>
      <c r="I8" s="45"/>
      <c r="J8" s="73"/>
    </row>
    <row r="9" spans="1:14" ht="12.75" customHeight="1" outlineLevel="1" x14ac:dyDescent="0.25">
      <c r="A9" s="68" t="s">
        <v>80</v>
      </c>
      <c r="B9" s="69" t="s">
        <v>81</v>
      </c>
      <c r="C9" s="70" t="s">
        <v>79</v>
      </c>
      <c r="D9" s="71">
        <v>885.26</v>
      </c>
      <c r="E9" s="71">
        <f>$D9</f>
        <v>885.26</v>
      </c>
      <c r="F9" s="71">
        <f>$D9</f>
        <v>885.26</v>
      </c>
      <c r="G9" s="72">
        <f>$D9</f>
        <v>885.26</v>
      </c>
      <c r="H9" s="45"/>
      <c r="I9" s="45"/>
    </row>
    <row r="10" spans="1:14" ht="12.75" customHeight="1" outlineLevel="1" thickBot="1" x14ac:dyDescent="0.3">
      <c r="A10" s="74" t="s">
        <v>82</v>
      </c>
      <c r="B10" s="75" t="s">
        <v>83</v>
      </c>
      <c r="C10" s="76" t="s">
        <v>79</v>
      </c>
      <c r="D10" s="77">
        <v>4.95</v>
      </c>
      <c r="E10" s="77">
        <f>ROUND(D10,2)</f>
        <v>4.95</v>
      </c>
      <c r="F10" s="77">
        <f>ROUND(D10,2)</f>
        <v>4.95</v>
      </c>
      <c r="G10" s="78">
        <f>ROUND(D10,2)</f>
        <v>4.95</v>
      </c>
      <c r="H10" s="45"/>
      <c r="I10" s="45"/>
    </row>
    <row r="11" spans="1:14" ht="12.75" customHeight="1" x14ac:dyDescent="0.25">
      <c r="A11" s="79" t="s">
        <v>84</v>
      </c>
      <c r="B11" s="79"/>
      <c r="C11" s="80"/>
      <c r="D11" s="80"/>
      <c r="E11" s="80"/>
      <c r="F11" s="80"/>
      <c r="G11" s="80"/>
      <c r="H11" s="45"/>
      <c r="I11" s="66"/>
    </row>
    <row r="12" spans="1:14" ht="13.5" customHeight="1" x14ac:dyDescent="0.25">
      <c r="A12" s="81" t="s">
        <v>3163</v>
      </c>
      <c r="B12" s="81"/>
      <c r="C12" s="81"/>
      <c r="D12" s="81"/>
      <c r="E12" s="81"/>
      <c r="F12" s="81"/>
      <c r="G12" s="81"/>
      <c r="H12" s="45"/>
      <c r="I12" s="66"/>
    </row>
    <row r="13" spans="1:14" x14ac:dyDescent="0.25">
      <c r="A13" s="81"/>
      <c r="B13" s="81"/>
      <c r="C13" s="81"/>
      <c r="D13" s="81"/>
      <c r="E13" s="81"/>
      <c r="F13" s="81"/>
      <c r="G13" s="81"/>
      <c r="H13" s="45"/>
      <c r="I13" s="45"/>
      <c r="J13" s="45"/>
      <c r="K13" s="45"/>
      <c r="L13" s="45"/>
      <c r="M13" s="45"/>
      <c r="N13" s="45"/>
    </row>
    <row r="14" spans="1:14" x14ac:dyDescent="0.25">
      <c r="A14" s="82"/>
      <c r="B14" s="82"/>
      <c r="C14" s="82"/>
      <c r="D14" s="82"/>
      <c r="E14" s="82"/>
      <c r="F14" s="82"/>
      <c r="G14" s="82"/>
      <c r="H14" s="45"/>
      <c r="I14" s="45"/>
      <c r="J14" s="45"/>
      <c r="K14" s="45"/>
      <c r="L14" s="45"/>
      <c r="M14" s="45"/>
      <c r="N14" s="45"/>
    </row>
    <row r="15" spans="1:14" x14ac:dyDescent="0.25">
      <c r="A15" s="83"/>
      <c r="B15" s="84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</row>
    <row r="16" spans="1:14" x14ac:dyDescent="0.25">
      <c r="A16" s="83"/>
      <c r="B16" s="85"/>
      <c r="C16" s="45"/>
      <c r="D16" s="86"/>
      <c r="E16" s="45"/>
      <c r="F16" s="45"/>
      <c r="G16" s="45"/>
      <c r="H16" s="45"/>
      <c r="I16" s="45"/>
      <c r="J16" s="45"/>
      <c r="K16" s="45"/>
      <c r="L16" s="45"/>
      <c r="M16" s="45"/>
      <c r="N16" s="45"/>
    </row>
    <row r="18" spans="1:14" x14ac:dyDescent="0.25">
      <c r="A18" s="45"/>
      <c r="B18" s="45"/>
      <c r="C18" s="45"/>
      <c r="H18" s="87"/>
      <c r="J18" s="88"/>
      <c r="K18" s="88"/>
      <c r="L18" s="88"/>
      <c r="M18" s="88"/>
      <c r="N18" s="45"/>
    </row>
    <row r="19" spans="1:14" x14ac:dyDescent="0.25">
      <c r="A19" s="45"/>
      <c r="B19" s="45"/>
      <c r="C19" s="45"/>
      <c r="H19" s="87"/>
      <c r="J19" s="89"/>
      <c r="K19" s="89"/>
      <c r="L19" s="89"/>
      <c r="M19" s="89"/>
      <c r="N19" s="88"/>
    </row>
    <row r="20" spans="1:14" x14ac:dyDescent="0.25">
      <c r="A20" s="45"/>
      <c r="B20" s="45"/>
      <c r="C20" s="45"/>
      <c r="H20" s="87"/>
      <c r="J20" s="90"/>
      <c r="K20" s="90"/>
      <c r="L20" s="90"/>
      <c r="M20" s="90"/>
      <c r="N20" s="88"/>
    </row>
    <row r="21" spans="1:14" x14ac:dyDescent="0.25">
      <c r="A21" s="45"/>
      <c r="C21" s="45"/>
      <c r="H21" s="87"/>
      <c r="J21" s="45"/>
      <c r="K21" s="45"/>
      <c r="L21" s="45"/>
      <c r="M21" s="45"/>
      <c r="N21" s="45"/>
    </row>
  </sheetData>
  <mergeCells count="9">
    <mergeCell ref="B6:G6"/>
    <mergeCell ref="A11:B11"/>
    <mergeCell ref="A12:G13"/>
    <mergeCell ref="A1:G1"/>
    <mergeCell ref="A2:A4"/>
    <mergeCell ref="B2:B4"/>
    <mergeCell ref="C2:C4"/>
    <mergeCell ref="D2:G2"/>
    <mergeCell ref="D3:G3"/>
  </mergeCells>
  <pageMargins left="0.7" right="0.7" top="0.75" bottom="0.75" header="0.3" footer="0.3"/>
  <pageSetup paperSize="9" scale="76" orientation="portrait" horizont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A3D93-F46D-4C32-9AD8-9C019F1059FC}">
  <sheetPr>
    <tabColor rgb="FF92D050"/>
  </sheetPr>
  <dimension ref="A1:N48"/>
  <sheetViews>
    <sheetView view="pageBreakPreview" zoomScaleNormal="100" zoomScaleSheetLayoutView="100" workbookViewId="0">
      <selection activeCell="A26" sqref="A26:L26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2" customWidth="1"/>
    <col min="9" max="9" width="14.5703125" customWidth="1"/>
    <col min="10" max="10" width="13.140625" bestFit="1" customWidth="1"/>
  </cols>
  <sheetData>
    <row r="1" spans="1:10" x14ac:dyDescent="0.25">
      <c r="A1" s="44">
        <f>'C1'!A1:N1</f>
        <v>45047</v>
      </c>
      <c r="B1" s="44"/>
      <c r="C1" s="44"/>
      <c r="D1" s="44"/>
      <c r="E1" s="44"/>
      <c r="F1" s="44"/>
      <c r="G1" s="44"/>
      <c r="H1" s="45"/>
      <c r="I1" s="45"/>
    </row>
    <row r="2" spans="1:10" ht="13.5" customHeight="1" x14ac:dyDescent="0.25">
      <c r="A2" s="91" t="s">
        <v>85</v>
      </c>
      <c r="B2" s="91"/>
      <c r="C2" s="91"/>
      <c r="D2" s="91"/>
      <c r="E2" s="91"/>
      <c r="F2" s="91"/>
      <c r="G2" s="91"/>
      <c r="H2" s="45"/>
      <c r="I2" s="45"/>
    </row>
    <row r="3" spans="1:10" x14ac:dyDescent="0.25">
      <c r="A3" s="91"/>
      <c r="B3" s="91"/>
      <c r="C3" s="91"/>
      <c r="D3" s="91"/>
      <c r="E3" s="91"/>
      <c r="F3" s="91"/>
      <c r="G3" s="91"/>
      <c r="H3" s="45"/>
      <c r="I3" s="45"/>
    </row>
    <row r="4" spans="1:10" ht="15.75" thickBot="1" x14ac:dyDescent="0.3">
      <c r="A4" s="92"/>
      <c r="B4" s="92"/>
      <c r="C4" s="92"/>
      <c r="D4" s="92"/>
      <c r="E4" s="92"/>
      <c r="F4" s="92"/>
      <c r="G4" s="92"/>
      <c r="H4" s="45"/>
      <c r="I4" s="45"/>
    </row>
    <row r="5" spans="1:10" x14ac:dyDescent="0.25">
      <c r="A5" s="46" t="s">
        <v>64</v>
      </c>
      <c r="B5" s="47" t="s">
        <v>65</v>
      </c>
      <c r="C5" s="47" t="s">
        <v>66</v>
      </c>
      <c r="D5" s="48" t="s">
        <v>67</v>
      </c>
      <c r="E5" s="48"/>
      <c r="F5" s="48"/>
      <c r="G5" s="49"/>
      <c r="H5" s="45"/>
      <c r="I5" s="45"/>
    </row>
    <row r="6" spans="1:10" ht="36.75" customHeight="1" x14ac:dyDescent="0.25">
      <c r="A6" s="50"/>
      <c r="B6" s="51"/>
      <c r="C6" s="51"/>
      <c r="D6" s="52" t="s">
        <v>68</v>
      </c>
      <c r="E6" s="52"/>
      <c r="F6" s="52"/>
      <c r="G6" s="53"/>
      <c r="H6" s="45"/>
      <c r="I6" s="45"/>
    </row>
    <row r="7" spans="1:10" x14ac:dyDescent="0.25">
      <c r="A7" s="50"/>
      <c r="B7" s="51"/>
      <c r="C7" s="51"/>
      <c r="D7" s="54" t="s">
        <v>69</v>
      </c>
      <c r="E7" s="54" t="s">
        <v>70</v>
      </c>
      <c r="F7" s="54" t="s">
        <v>71</v>
      </c>
      <c r="G7" s="55" t="s">
        <v>72</v>
      </c>
      <c r="H7" s="45"/>
      <c r="I7" s="45"/>
    </row>
    <row r="8" spans="1:10" x14ac:dyDescent="0.25">
      <c r="A8" s="93">
        <v>1</v>
      </c>
      <c r="B8" s="94">
        <v>2</v>
      </c>
      <c r="C8" s="94">
        <v>3</v>
      </c>
      <c r="D8" s="94">
        <v>4</v>
      </c>
      <c r="E8" s="94">
        <v>5</v>
      </c>
      <c r="F8" s="94">
        <v>6</v>
      </c>
      <c r="G8" s="95">
        <v>7</v>
      </c>
      <c r="H8" s="45"/>
      <c r="I8" s="45"/>
    </row>
    <row r="9" spans="1:10" x14ac:dyDescent="0.25">
      <c r="A9" s="96" t="s">
        <v>5</v>
      </c>
      <c r="B9" s="97" t="s">
        <v>86</v>
      </c>
      <c r="C9" s="97"/>
      <c r="D9" s="97"/>
      <c r="E9" s="97"/>
      <c r="F9" s="97"/>
      <c r="G9" s="98"/>
      <c r="H9" s="45"/>
      <c r="I9" s="45"/>
    </row>
    <row r="10" spans="1:10" ht="15.75" thickBot="1" x14ac:dyDescent="0.3">
      <c r="A10" s="99" t="s">
        <v>87</v>
      </c>
      <c r="B10" s="100" t="s">
        <v>88</v>
      </c>
      <c r="C10" s="100"/>
      <c r="D10" s="100"/>
      <c r="E10" s="100"/>
      <c r="F10" s="100"/>
      <c r="G10" s="101"/>
      <c r="H10" s="45"/>
      <c r="I10" s="45"/>
    </row>
    <row r="11" spans="1:10" ht="38.25" x14ac:dyDescent="0.25">
      <c r="A11" s="102" t="s">
        <v>74</v>
      </c>
      <c r="B11" s="103" t="s">
        <v>89</v>
      </c>
      <c r="C11" s="104" t="s">
        <v>76</v>
      </c>
      <c r="D11" s="105">
        <f>ROUND((D12+D13+D15+D14)/1000,5)</f>
        <v>4.7078899999999999</v>
      </c>
      <c r="E11" s="105">
        <f t="shared" ref="E11:G11" si="0">ROUND((E12+E13+E15+E14)/1000,5)</f>
        <v>5.35344</v>
      </c>
      <c r="F11" s="105">
        <f t="shared" si="0"/>
        <v>5.8593599999999997</v>
      </c>
      <c r="G11" s="106">
        <f t="shared" si="0"/>
        <v>7.1962400000000004</v>
      </c>
      <c r="H11" s="45"/>
      <c r="I11" s="66"/>
      <c r="J11" s="67"/>
    </row>
    <row r="12" spans="1:10" ht="12.75" customHeight="1" outlineLevel="1" x14ac:dyDescent="0.25">
      <c r="A12" s="107" t="s">
        <v>77</v>
      </c>
      <c r="B12" s="108" t="s">
        <v>78</v>
      </c>
      <c r="C12" s="109" t="s">
        <v>79</v>
      </c>
      <c r="D12" s="110">
        <f>ROUND('C1'!N5+'C1'!N6*'C1'!N7,2)</f>
        <v>3300.83</v>
      </c>
      <c r="E12" s="110">
        <f>$D12</f>
        <v>3300.83</v>
      </c>
      <c r="F12" s="110">
        <f t="shared" ref="F12:G12" si="1">$D12</f>
        <v>3300.83</v>
      </c>
      <c r="G12" s="111">
        <f t="shared" si="1"/>
        <v>3300.83</v>
      </c>
      <c r="H12" s="45"/>
      <c r="I12" s="45"/>
    </row>
    <row r="13" spans="1:10" ht="12.75" customHeight="1" outlineLevel="1" x14ac:dyDescent="0.25">
      <c r="A13" s="68" t="s">
        <v>80</v>
      </c>
      <c r="B13" s="69" t="s">
        <v>90</v>
      </c>
      <c r="C13" s="70" t="s">
        <v>79</v>
      </c>
      <c r="D13" s="71">
        <v>1071.42</v>
      </c>
      <c r="E13" s="71">
        <v>1716.97</v>
      </c>
      <c r="F13" s="71">
        <v>2222.89</v>
      </c>
      <c r="G13" s="72">
        <v>3559.77</v>
      </c>
      <c r="H13" s="45"/>
      <c r="I13" s="45"/>
    </row>
    <row r="14" spans="1:10" ht="12.75" customHeight="1" outlineLevel="1" x14ac:dyDescent="0.25">
      <c r="A14" s="68" t="s">
        <v>82</v>
      </c>
      <c r="B14" s="69" t="s">
        <v>83</v>
      </c>
      <c r="C14" s="70" t="s">
        <v>79</v>
      </c>
      <c r="D14" s="71">
        <v>4.95</v>
      </c>
      <c r="E14" s="71">
        <f>ROUND(D14,2)</f>
        <v>4.95</v>
      </c>
      <c r="F14" s="71">
        <f>ROUND(D14,2)</f>
        <v>4.95</v>
      </c>
      <c r="G14" s="72">
        <f>ROUND(D14,2)</f>
        <v>4.95</v>
      </c>
      <c r="H14" s="45"/>
      <c r="I14" s="45"/>
    </row>
    <row r="15" spans="1:10" ht="12.75" customHeight="1" outlineLevel="1" thickBot="1" x14ac:dyDescent="0.3">
      <c r="A15" s="74" t="s">
        <v>91</v>
      </c>
      <c r="B15" s="75" t="s">
        <v>81</v>
      </c>
      <c r="C15" s="76" t="s">
        <v>79</v>
      </c>
      <c r="D15" s="77">
        <v>330.69</v>
      </c>
      <c r="E15" s="77">
        <f>$D15</f>
        <v>330.69</v>
      </c>
      <c r="F15" s="77">
        <f t="shared" ref="F15:G15" si="2">$D15</f>
        <v>330.69</v>
      </c>
      <c r="G15" s="78">
        <f t="shared" si="2"/>
        <v>330.69</v>
      </c>
      <c r="H15" s="45"/>
      <c r="I15" s="45"/>
    </row>
    <row r="16" spans="1:10" ht="38.25" x14ac:dyDescent="0.25">
      <c r="A16" s="102" t="s">
        <v>92</v>
      </c>
      <c r="B16" s="103" t="s">
        <v>93</v>
      </c>
      <c r="C16" s="104" t="s">
        <v>76</v>
      </c>
      <c r="D16" s="105">
        <f>ROUND((D17+D18+D20+D19)/1000,5)</f>
        <v>4.5935600000000001</v>
      </c>
      <c r="E16" s="105">
        <f t="shared" ref="E16:G16" si="3">ROUND((E17+E18+E20+E19)/1000,5)</f>
        <v>5.2391100000000002</v>
      </c>
      <c r="F16" s="105">
        <f t="shared" si="3"/>
        <v>5.7450299999999999</v>
      </c>
      <c r="G16" s="106">
        <f t="shared" si="3"/>
        <v>7.0819099999999997</v>
      </c>
      <c r="H16" s="45"/>
      <c r="I16" s="45"/>
    </row>
    <row r="17" spans="1:14" ht="12.75" customHeight="1" outlineLevel="1" x14ac:dyDescent="0.25">
      <c r="A17" s="107" t="s">
        <v>94</v>
      </c>
      <c r="B17" s="108" t="s">
        <v>78</v>
      </c>
      <c r="C17" s="109" t="s">
        <v>79</v>
      </c>
      <c r="D17" s="110">
        <f t="shared" ref="D17:G17" si="4">$D$12</f>
        <v>3300.83</v>
      </c>
      <c r="E17" s="110">
        <f t="shared" si="4"/>
        <v>3300.83</v>
      </c>
      <c r="F17" s="110">
        <f t="shared" si="4"/>
        <v>3300.83</v>
      </c>
      <c r="G17" s="111">
        <f t="shared" si="4"/>
        <v>3300.83</v>
      </c>
      <c r="H17" s="45"/>
      <c r="I17" s="45"/>
    </row>
    <row r="18" spans="1:14" ht="12.75" customHeight="1" outlineLevel="1" x14ac:dyDescent="0.25">
      <c r="A18" s="68" t="s">
        <v>95</v>
      </c>
      <c r="B18" s="69" t="s">
        <v>90</v>
      </c>
      <c r="C18" s="70" t="s">
        <v>79</v>
      </c>
      <c r="D18" s="71">
        <f>D$13</f>
        <v>1071.42</v>
      </c>
      <c r="E18" s="71">
        <f t="shared" ref="E18:G18" si="5">E$13</f>
        <v>1716.97</v>
      </c>
      <c r="F18" s="71">
        <f t="shared" si="5"/>
        <v>2222.89</v>
      </c>
      <c r="G18" s="72">
        <f t="shared" si="5"/>
        <v>3559.77</v>
      </c>
      <c r="H18" s="45"/>
      <c r="I18" s="45"/>
    </row>
    <row r="19" spans="1:14" ht="12.75" customHeight="1" outlineLevel="1" x14ac:dyDescent="0.25">
      <c r="A19" s="68" t="s">
        <v>96</v>
      </c>
      <c r="B19" s="69" t="s">
        <v>83</v>
      </c>
      <c r="C19" s="70" t="s">
        <v>79</v>
      </c>
      <c r="D19" s="71">
        <f>ROUND(D$14,2)</f>
        <v>4.95</v>
      </c>
      <c r="E19" s="71">
        <f>ROUND(D19,2)</f>
        <v>4.95</v>
      </c>
      <c r="F19" s="71">
        <f>ROUND(D19,2)</f>
        <v>4.95</v>
      </c>
      <c r="G19" s="72">
        <f>ROUND(D19,2)</f>
        <v>4.95</v>
      </c>
      <c r="H19" s="45"/>
      <c r="I19" s="45"/>
    </row>
    <row r="20" spans="1:14" ht="12.75" customHeight="1" outlineLevel="1" thickBot="1" x14ac:dyDescent="0.3">
      <c r="A20" s="74" t="s">
        <v>97</v>
      </c>
      <c r="B20" s="75" t="s">
        <v>81</v>
      </c>
      <c r="C20" s="76" t="s">
        <v>79</v>
      </c>
      <c r="D20" s="77">
        <v>216.36</v>
      </c>
      <c r="E20" s="77">
        <f>$D20</f>
        <v>216.36</v>
      </c>
      <c r="F20" s="77">
        <f t="shared" ref="F20:G20" si="6">$D20</f>
        <v>216.36</v>
      </c>
      <c r="G20" s="78">
        <f t="shared" si="6"/>
        <v>216.36</v>
      </c>
      <c r="H20" s="45"/>
      <c r="I20" s="45"/>
    </row>
    <row r="21" spans="1:14" ht="38.25" x14ac:dyDescent="0.25">
      <c r="A21" s="102" t="s">
        <v>98</v>
      </c>
      <c r="B21" s="103" t="s">
        <v>99</v>
      </c>
      <c r="C21" s="104" t="s">
        <v>76</v>
      </c>
      <c r="D21" s="105">
        <f>ROUND((D22+D23+D25+D24)/1000,5)</f>
        <v>4.4874299999999998</v>
      </c>
      <c r="E21" s="105">
        <f t="shared" ref="E21:G21" si="7">ROUND((E22+E23+E25+E24)/1000,5)</f>
        <v>5.1329799999999999</v>
      </c>
      <c r="F21" s="105">
        <f t="shared" si="7"/>
        <v>5.6388999999999996</v>
      </c>
      <c r="G21" s="106">
        <f t="shared" si="7"/>
        <v>6.9757800000000003</v>
      </c>
      <c r="H21" s="45"/>
      <c r="I21" s="45"/>
    </row>
    <row r="22" spans="1:14" ht="12.75" customHeight="1" outlineLevel="1" x14ac:dyDescent="0.25">
      <c r="A22" s="68" t="s">
        <v>100</v>
      </c>
      <c r="B22" s="69" t="s">
        <v>78</v>
      </c>
      <c r="C22" s="70" t="s">
        <v>79</v>
      </c>
      <c r="D22" s="71">
        <f t="shared" ref="D22:G22" si="8">$D$12</f>
        <v>3300.83</v>
      </c>
      <c r="E22" s="71">
        <f t="shared" si="8"/>
        <v>3300.83</v>
      </c>
      <c r="F22" s="71">
        <f t="shared" si="8"/>
        <v>3300.83</v>
      </c>
      <c r="G22" s="72">
        <f t="shared" si="8"/>
        <v>3300.83</v>
      </c>
      <c r="H22" s="45"/>
      <c r="I22" s="45"/>
    </row>
    <row r="23" spans="1:14" ht="12.75" customHeight="1" outlineLevel="1" x14ac:dyDescent="0.25">
      <c r="A23" s="68" t="s">
        <v>101</v>
      </c>
      <c r="B23" s="69" t="s">
        <v>90</v>
      </c>
      <c r="C23" s="70" t="s">
        <v>79</v>
      </c>
      <c r="D23" s="71">
        <f>D$13</f>
        <v>1071.42</v>
      </c>
      <c r="E23" s="71">
        <f t="shared" ref="E23:G23" si="9">E$13</f>
        <v>1716.97</v>
      </c>
      <c r="F23" s="71">
        <f t="shared" si="9"/>
        <v>2222.89</v>
      </c>
      <c r="G23" s="72">
        <f t="shared" si="9"/>
        <v>3559.77</v>
      </c>
      <c r="H23" s="45"/>
      <c r="I23" s="45"/>
    </row>
    <row r="24" spans="1:14" ht="12.75" customHeight="1" outlineLevel="1" x14ac:dyDescent="0.25">
      <c r="A24" s="68" t="s">
        <v>102</v>
      </c>
      <c r="B24" s="69" t="s">
        <v>83</v>
      </c>
      <c r="C24" s="70" t="s">
        <v>79</v>
      </c>
      <c r="D24" s="71">
        <f>ROUND(D$14,2)</f>
        <v>4.95</v>
      </c>
      <c r="E24" s="71">
        <f>ROUND(D24,2)</f>
        <v>4.95</v>
      </c>
      <c r="F24" s="71">
        <f>ROUND(D24,2)</f>
        <v>4.95</v>
      </c>
      <c r="G24" s="72">
        <f>ROUND(D24,2)</f>
        <v>4.95</v>
      </c>
      <c r="H24" s="45"/>
      <c r="I24" s="45"/>
    </row>
    <row r="25" spans="1:14" ht="12.75" customHeight="1" outlineLevel="1" thickBot="1" x14ac:dyDescent="0.3">
      <c r="A25" s="74" t="s">
        <v>103</v>
      </c>
      <c r="B25" s="75" t="s">
        <v>81</v>
      </c>
      <c r="C25" s="76" t="s">
        <v>79</v>
      </c>
      <c r="D25" s="77">
        <v>110.23</v>
      </c>
      <c r="E25" s="77">
        <f>$D25</f>
        <v>110.23</v>
      </c>
      <c r="F25" s="77">
        <f t="shared" ref="F25:G25" si="10">$D25</f>
        <v>110.23</v>
      </c>
      <c r="G25" s="78">
        <f t="shared" si="10"/>
        <v>110.23</v>
      </c>
      <c r="H25" s="45"/>
      <c r="I25" s="45"/>
    </row>
    <row r="26" spans="1:14" ht="12.75" customHeight="1" x14ac:dyDescent="0.25">
      <c r="A26" s="79" t="s">
        <v>84</v>
      </c>
      <c r="B26" s="79"/>
      <c r="C26" s="112"/>
      <c r="D26" s="112"/>
      <c r="E26" s="112"/>
      <c r="F26" s="112"/>
      <c r="G26" s="112"/>
      <c r="H26" s="45"/>
      <c r="I26" s="66"/>
    </row>
    <row r="27" spans="1:14" ht="13.5" customHeight="1" x14ac:dyDescent="0.25">
      <c r="A27" s="81" t="s">
        <v>3163</v>
      </c>
      <c r="B27" s="81"/>
      <c r="C27" s="81"/>
      <c r="D27" s="81"/>
      <c r="E27" s="81"/>
      <c r="F27" s="81"/>
      <c r="G27" s="81"/>
      <c r="H27" s="45"/>
      <c r="I27" s="66"/>
    </row>
    <row r="28" spans="1:14" x14ac:dyDescent="0.25">
      <c r="A28" s="81"/>
      <c r="B28" s="81"/>
      <c r="C28" s="81"/>
      <c r="D28" s="81"/>
      <c r="E28" s="81"/>
      <c r="F28" s="81"/>
      <c r="G28" s="81"/>
      <c r="H28" s="45"/>
      <c r="I28" s="45"/>
      <c r="J28" s="45"/>
      <c r="K28" s="45"/>
      <c r="L28" s="45"/>
      <c r="M28" s="45"/>
      <c r="N28" s="45"/>
    </row>
    <row r="29" spans="1:14" x14ac:dyDescent="0.25">
      <c r="A29" s="82"/>
      <c r="B29" s="82"/>
      <c r="C29" s="82"/>
      <c r="D29" s="82"/>
      <c r="E29" s="82"/>
      <c r="F29" s="82"/>
      <c r="G29" s="82"/>
      <c r="H29" s="45"/>
      <c r="I29" s="45"/>
      <c r="J29" s="45"/>
      <c r="K29" s="45"/>
      <c r="L29" s="45"/>
      <c r="M29" s="45"/>
      <c r="N29" s="45"/>
    </row>
    <row r="30" spans="1:14" x14ac:dyDescent="0.25">
      <c r="A30" s="83"/>
      <c r="B30" s="84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</row>
    <row r="31" spans="1:14" x14ac:dyDescent="0.25">
      <c r="A31" s="83"/>
      <c r="B31" s="85"/>
      <c r="C31" s="45"/>
      <c r="D31" s="86"/>
      <c r="E31" s="45"/>
      <c r="F31" s="45"/>
      <c r="G31" s="45"/>
      <c r="H31" s="45"/>
      <c r="I31" s="45"/>
      <c r="J31" s="45"/>
      <c r="K31" s="45"/>
      <c r="L31" s="45"/>
      <c r="M31" s="45"/>
      <c r="N31" s="45"/>
    </row>
    <row r="32" spans="1:14" x14ac:dyDescent="0.25">
      <c r="C32" s="113"/>
      <c r="D32" s="54" t="s">
        <v>69</v>
      </c>
      <c r="E32" s="54" t="s">
        <v>70</v>
      </c>
      <c r="F32" s="54" t="s">
        <v>71</v>
      </c>
      <c r="G32" s="54" t="s">
        <v>72</v>
      </c>
    </row>
    <row r="33" spans="1:14" x14ac:dyDescent="0.25">
      <c r="A33" s="45"/>
      <c r="B33" s="45"/>
      <c r="C33" s="114" t="s">
        <v>104</v>
      </c>
      <c r="D33" s="113">
        <f>D11*1000</f>
        <v>4707.8900000000003</v>
      </c>
      <c r="E33" s="113">
        <f>E11*1000</f>
        <v>5353.44</v>
      </c>
      <c r="F33" s="113">
        <f>F11*1000</f>
        <v>5859.36</v>
      </c>
      <c r="G33" s="113">
        <f>G11*1000</f>
        <v>7196.2400000000007</v>
      </c>
      <c r="H33" s="87"/>
      <c r="J33" s="88"/>
      <c r="K33" s="88"/>
      <c r="L33" s="88"/>
      <c r="M33" s="88"/>
      <c r="N33" s="45"/>
    </row>
    <row r="34" spans="1:14" x14ac:dyDescent="0.25">
      <c r="A34" s="45"/>
      <c r="B34" s="45"/>
      <c r="C34" s="114"/>
      <c r="D34" s="113"/>
      <c r="E34" s="113"/>
      <c r="F34" s="113"/>
      <c r="G34" s="113"/>
      <c r="H34" s="87"/>
      <c r="J34" s="89"/>
      <c r="K34" s="89"/>
      <c r="L34" s="89"/>
      <c r="M34" s="89"/>
      <c r="N34" s="88"/>
    </row>
    <row r="35" spans="1:14" x14ac:dyDescent="0.25">
      <c r="A35" s="45"/>
      <c r="B35" s="45"/>
      <c r="C35" s="114" t="s">
        <v>105</v>
      </c>
      <c r="D35" s="113">
        <f>D16*1000</f>
        <v>4593.5600000000004</v>
      </c>
      <c r="E35" s="113">
        <f t="shared" ref="E35:G35" si="11">E16*1000</f>
        <v>5239.1100000000006</v>
      </c>
      <c r="F35" s="113">
        <f t="shared" si="11"/>
        <v>5745.03</v>
      </c>
      <c r="G35" s="113">
        <f t="shared" si="11"/>
        <v>7081.91</v>
      </c>
      <c r="H35" s="87"/>
      <c r="J35" s="90"/>
      <c r="K35" s="90"/>
      <c r="L35" s="90"/>
      <c r="M35" s="90"/>
      <c r="N35" s="88"/>
    </row>
    <row r="36" spans="1:14" x14ac:dyDescent="0.25">
      <c r="A36" s="45"/>
      <c r="C36" s="114" t="s">
        <v>106</v>
      </c>
      <c r="D36" s="113">
        <f>D21*1000</f>
        <v>4487.4299999999994</v>
      </c>
      <c r="E36" s="113">
        <f t="shared" ref="E36:G36" si="12">E21*1000</f>
        <v>5132.9799999999996</v>
      </c>
      <c r="F36" s="113">
        <f t="shared" si="12"/>
        <v>5638.9</v>
      </c>
      <c r="G36" s="113">
        <f t="shared" si="12"/>
        <v>6975.7800000000007</v>
      </c>
      <c r="H36" s="87"/>
      <c r="J36" s="45"/>
      <c r="K36" s="45"/>
      <c r="L36" s="45"/>
      <c r="M36" s="45"/>
      <c r="N36" s="45"/>
    </row>
    <row r="37" spans="1:14" x14ac:dyDescent="0.25">
      <c r="H37" s="87"/>
    </row>
    <row r="38" spans="1:14" x14ac:dyDescent="0.25">
      <c r="H38" s="87"/>
    </row>
    <row r="39" spans="1:14" x14ac:dyDescent="0.25">
      <c r="H39" s="87"/>
    </row>
    <row r="40" spans="1:14" x14ac:dyDescent="0.25">
      <c r="H40" s="87"/>
    </row>
    <row r="41" spans="1:14" x14ac:dyDescent="0.25">
      <c r="H41" s="87"/>
    </row>
    <row r="42" spans="1:14" x14ac:dyDescent="0.25">
      <c r="H42" s="87"/>
    </row>
    <row r="43" spans="1:14" x14ac:dyDescent="0.25">
      <c r="H43" s="87"/>
    </row>
    <row r="44" spans="1:14" x14ac:dyDescent="0.25">
      <c r="H44" s="87"/>
    </row>
    <row r="45" spans="1:14" x14ac:dyDescent="0.25">
      <c r="H45" s="87"/>
    </row>
    <row r="46" spans="1:14" x14ac:dyDescent="0.25">
      <c r="H46" s="87"/>
    </row>
    <row r="47" spans="1:14" x14ac:dyDescent="0.25">
      <c r="H47" s="87"/>
    </row>
    <row r="48" spans="1:14" x14ac:dyDescent="0.25">
      <c r="H48" s="87"/>
    </row>
  </sheetData>
  <mergeCells count="11">
    <mergeCell ref="B9:G9"/>
    <mergeCell ref="B10:G10"/>
    <mergeCell ref="A26:B26"/>
    <mergeCell ref="A27:G28"/>
    <mergeCell ref="A1:G1"/>
    <mergeCell ref="A2:G4"/>
    <mergeCell ref="A5:A7"/>
    <mergeCell ref="B5:B7"/>
    <mergeCell ref="C5:C7"/>
    <mergeCell ref="D5:G5"/>
    <mergeCell ref="D6:G6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  <headerFooter>
    <oddFooter>Страница 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F277D8-04D7-4962-83BD-8085418DB246}">
  <sheetPr>
    <tabColor rgb="FF92D050"/>
    <pageSetUpPr fitToPage="1"/>
  </sheetPr>
  <dimension ref="A1:N51"/>
  <sheetViews>
    <sheetView view="pageBreakPreview" zoomScaleNormal="100" zoomScaleSheetLayoutView="100" workbookViewId="0">
      <selection activeCell="D23" sqref="D23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2" customWidth="1"/>
    <col min="9" max="9" width="16.28515625" customWidth="1"/>
  </cols>
  <sheetData>
    <row r="1" spans="1:9" x14ac:dyDescent="0.25">
      <c r="A1" s="44">
        <f>'1'!A1:G1</f>
        <v>45047</v>
      </c>
      <c r="B1" s="44"/>
      <c r="C1" s="44"/>
      <c r="D1" s="44"/>
      <c r="E1" s="44"/>
      <c r="F1" s="44"/>
      <c r="G1" s="44"/>
      <c r="H1" s="45"/>
      <c r="I1" s="45"/>
    </row>
    <row r="2" spans="1:9" ht="13.5" customHeight="1" x14ac:dyDescent="0.25">
      <c r="A2" s="91" t="s">
        <v>107</v>
      </c>
      <c r="B2" s="91"/>
      <c r="C2" s="91"/>
      <c r="D2" s="91"/>
      <c r="E2" s="91"/>
      <c r="F2" s="91"/>
      <c r="G2" s="91"/>
      <c r="H2" s="45"/>
      <c r="I2" s="45"/>
    </row>
    <row r="3" spans="1:9" x14ac:dyDescent="0.25">
      <c r="A3" s="91"/>
      <c r="B3" s="91"/>
      <c r="C3" s="91"/>
      <c r="D3" s="91"/>
      <c r="E3" s="91"/>
      <c r="F3" s="91"/>
      <c r="G3" s="91"/>
      <c r="H3" s="45"/>
      <c r="I3" s="45"/>
    </row>
    <row r="4" spans="1:9" ht="15.75" thickBot="1" x14ac:dyDescent="0.3">
      <c r="A4" s="92"/>
      <c r="B4" s="92"/>
      <c r="C4" s="92"/>
      <c r="D4" s="92"/>
      <c r="E4" s="92"/>
      <c r="F4" s="92"/>
      <c r="G4" s="92"/>
      <c r="H4" s="45"/>
      <c r="I4" s="45"/>
    </row>
    <row r="5" spans="1:9" x14ac:dyDescent="0.25">
      <c r="A5" s="46" t="s">
        <v>64</v>
      </c>
      <c r="B5" s="47" t="s">
        <v>65</v>
      </c>
      <c r="C5" s="47" t="s">
        <v>66</v>
      </c>
      <c r="D5" s="48" t="s">
        <v>67</v>
      </c>
      <c r="E5" s="48"/>
      <c r="F5" s="48"/>
      <c r="G5" s="49"/>
      <c r="H5" s="45"/>
      <c r="I5" s="45"/>
    </row>
    <row r="6" spans="1:9" ht="36.75" customHeight="1" x14ac:dyDescent="0.25">
      <c r="A6" s="50"/>
      <c r="B6" s="51"/>
      <c r="C6" s="51"/>
      <c r="D6" s="52" t="s">
        <v>68</v>
      </c>
      <c r="E6" s="52"/>
      <c r="F6" s="52"/>
      <c r="G6" s="53"/>
      <c r="H6" s="45"/>
      <c r="I6" s="45"/>
    </row>
    <row r="7" spans="1:9" x14ac:dyDescent="0.25">
      <c r="A7" s="50"/>
      <c r="B7" s="51"/>
      <c r="C7" s="51"/>
      <c r="D7" s="54" t="s">
        <v>69</v>
      </c>
      <c r="E7" s="54" t="s">
        <v>70</v>
      </c>
      <c r="F7" s="54" t="s">
        <v>71</v>
      </c>
      <c r="G7" s="55" t="s">
        <v>72</v>
      </c>
      <c r="H7" s="45"/>
      <c r="I7" s="45"/>
    </row>
    <row r="8" spans="1:9" x14ac:dyDescent="0.25">
      <c r="A8" s="93">
        <v>1</v>
      </c>
      <c r="B8" s="94">
        <v>2</v>
      </c>
      <c r="C8" s="94">
        <v>3</v>
      </c>
      <c r="D8" s="94">
        <v>4</v>
      </c>
      <c r="E8" s="94">
        <v>5</v>
      </c>
      <c r="F8" s="94">
        <v>6</v>
      </c>
      <c r="G8" s="95">
        <v>7</v>
      </c>
      <c r="H8" s="45"/>
      <c r="I8" s="45"/>
    </row>
    <row r="9" spans="1:9" x14ac:dyDescent="0.25">
      <c r="A9" s="96" t="s">
        <v>5</v>
      </c>
      <c r="B9" s="97" t="s">
        <v>86</v>
      </c>
      <c r="C9" s="97"/>
      <c r="D9" s="97"/>
      <c r="E9" s="97"/>
      <c r="F9" s="97"/>
      <c r="G9" s="98"/>
      <c r="H9" s="45"/>
      <c r="I9" s="45"/>
    </row>
    <row r="10" spans="1:9" ht="15.75" thickBot="1" x14ac:dyDescent="0.3">
      <c r="A10" s="99" t="s">
        <v>87</v>
      </c>
      <c r="B10" s="100" t="s">
        <v>88</v>
      </c>
      <c r="C10" s="100"/>
      <c r="D10" s="100"/>
      <c r="E10" s="100"/>
      <c r="F10" s="100"/>
      <c r="G10" s="101"/>
      <c r="H10" s="45"/>
      <c r="I10" s="45"/>
    </row>
    <row r="11" spans="1:9" ht="38.25" x14ac:dyDescent="0.25">
      <c r="A11" s="102" t="s">
        <v>74</v>
      </c>
      <c r="B11" s="103" t="s">
        <v>89</v>
      </c>
      <c r="C11" s="104" t="s">
        <v>76</v>
      </c>
      <c r="D11" s="105">
        <f>ROUND((SUM(D12:D16))/1000,5)</f>
        <v>4.2368699999999997</v>
      </c>
      <c r="E11" s="105">
        <f>ROUND((SUM(E12:E16))/1000,5)</f>
        <v>4.8824199999999998</v>
      </c>
      <c r="F11" s="105">
        <f>ROUND((SUM(F12:F16))/1000,5)</f>
        <v>5.3883400000000004</v>
      </c>
      <c r="G11" s="106">
        <f>ROUND((SUM(G12:G16))/1000,5)</f>
        <v>6.7252200000000002</v>
      </c>
      <c r="H11" s="45"/>
      <c r="I11" s="66"/>
    </row>
    <row r="12" spans="1:9" ht="12.75" customHeight="1" outlineLevel="1" x14ac:dyDescent="0.25">
      <c r="A12" s="107" t="s">
        <v>77</v>
      </c>
      <c r="B12" s="108" t="s">
        <v>78</v>
      </c>
      <c r="C12" s="109" t="s">
        <v>79</v>
      </c>
      <c r="D12" s="110">
        <v>2608.02</v>
      </c>
      <c r="E12" s="110">
        <f>D12</f>
        <v>2608.02</v>
      </c>
      <c r="F12" s="110">
        <f t="shared" ref="F12:G12" si="0">E12</f>
        <v>2608.02</v>
      </c>
      <c r="G12" s="111">
        <f t="shared" si="0"/>
        <v>2608.02</v>
      </c>
      <c r="H12" s="45"/>
      <c r="I12" s="115"/>
    </row>
    <row r="13" spans="1:9" ht="12.75" customHeight="1" outlineLevel="1" x14ac:dyDescent="0.25">
      <c r="A13" s="68" t="s">
        <v>80</v>
      </c>
      <c r="B13" s="69" t="s">
        <v>90</v>
      </c>
      <c r="C13" s="70" t="s">
        <v>79</v>
      </c>
      <c r="D13" s="71">
        <f>'1'!D13</f>
        <v>1071.42</v>
      </c>
      <c r="E13" s="71">
        <f>'1'!E13</f>
        <v>1716.97</v>
      </c>
      <c r="F13" s="71">
        <f>'1'!F13</f>
        <v>2222.89</v>
      </c>
      <c r="G13" s="72">
        <f>'1'!G13</f>
        <v>3559.77</v>
      </c>
      <c r="H13" s="45"/>
      <c r="I13" s="115"/>
    </row>
    <row r="14" spans="1:9" ht="12.75" customHeight="1" outlineLevel="1" x14ac:dyDescent="0.25">
      <c r="A14" s="68" t="s">
        <v>82</v>
      </c>
      <c r="B14" s="69" t="s">
        <v>83</v>
      </c>
      <c r="C14" s="70" t="s">
        <v>79</v>
      </c>
      <c r="D14" s="71">
        <v>4.7700000000000005</v>
      </c>
      <c r="E14" s="71">
        <f>D14</f>
        <v>4.7700000000000005</v>
      </c>
      <c r="F14" s="71">
        <f>D14</f>
        <v>4.7700000000000005</v>
      </c>
      <c r="G14" s="72">
        <f>D14</f>
        <v>4.7700000000000005</v>
      </c>
      <c r="H14" s="45"/>
      <c r="I14" s="115"/>
    </row>
    <row r="15" spans="1:9" ht="12.75" customHeight="1" outlineLevel="1" x14ac:dyDescent="0.25">
      <c r="A15" s="68" t="s">
        <v>91</v>
      </c>
      <c r="B15" s="69" t="s">
        <v>108</v>
      </c>
      <c r="C15" s="70" t="s">
        <v>79</v>
      </c>
      <c r="D15" s="71">
        <v>221.97</v>
      </c>
      <c r="E15" s="71">
        <f>$D15</f>
        <v>221.97</v>
      </c>
      <c r="F15" s="71">
        <f t="shared" ref="F15:G16" si="1">$D15</f>
        <v>221.97</v>
      </c>
      <c r="G15" s="72">
        <f t="shared" si="1"/>
        <v>221.97</v>
      </c>
      <c r="H15" s="45"/>
      <c r="I15" s="115"/>
    </row>
    <row r="16" spans="1:9" ht="12.75" customHeight="1" outlineLevel="1" thickBot="1" x14ac:dyDescent="0.3">
      <c r="A16" s="116" t="s">
        <v>109</v>
      </c>
      <c r="B16" s="117" t="s">
        <v>81</v>
      </c>
      <c r="C16" s="118" t="s">
        <v>79</v>
      </c>
      <c r="D16" s="119">
        <v>330.69</v>
      </c>
      <c r="E16" s="119">
        <f>$D16</f>
        <v>330.69</v>
      </c>
      <c r="F16" s="119">
        <f t="shared" si="1"/>
        <v>330.69</v>
      </c>
      <c r="G16" s="120">
        <f t="shared" si="1"/>
        <v>330.69</v>
      </c>
      <c r="H16" s="45"/>
      <c r="I16" s="115"/>
    </row>
    <row r="17" spans="1:14" ht="38.25" x14ac:dyDescent="0.25">
      <c r="A17" s="102" t="s">
        <v>92</v>
      </c>
      <c r="B17" s="103" t="s">
        <v>93</v>
      </c>
      <c r="C17" s="104" t="s">
        <v>76</v>
      </c>
      <c r="D17" s="105">
        <f>ROUND((SUM(D18:D22))/1000,5)</f>
        <v>4.0759299999999996</v>
      </c>
      <c r="E17" s="105">
        <f>ROUND((SUM(E18:E22))/1000,5)</f>
        <v>4.7214799999999997</v>
      </c>
      <c r="F17" s="105">
        <f>ROUND((SUM(F18:F22))/1000,5)</f>
        <v>5.2274000000000003</v>
      </c>
      <c r="G17" s="106">
        <f>ROUND((SUM(G18:G22))/1000,5)</f>
        <v>6.5642800000000001</v>
      </c>
      <c r="H17" s="45"/>
      <c r="I17" s="45"/>
    </row>
    <row r="18" spans="1:14" ht="12.75" customHeight="1" outlineLevel="1" x14ac:dyDescent="0.25">
      <c r="A18" s="68" t="s">
        <v>94</v>
      </c>
      <c r="B18" s="69" t="s">
        <v>78</v>
      </c>
      <c r="C18" s="70" t="s">
        <v>79</v>
      </c>
      <c r="D18" s="71">
        <f t="shared" ref="D18:G18" si="2">$D$12</f>
        <v>2608.02</v>
      </c>
      <c r="E18" s="71">
        <f t="shared" si="2"/>
        <v>2608.02</v>
      </c>
      <c r="F18" s="71">
        <f t="shared" si="2"/>
        <v>2608.02</v>
      </c>
      <c r="G18" s="72">
        <f t="shared" si="2"/>
        <v>2608.02</v>
      </c>
      <c r="H18" s="45"/>
      <c r="I18" s="45"/>
    </row>
    <row r="19" spans="1:14" ht="12.75" customHeight="1" outlineLevel="1" x14ac:dyDescent="0.25">
      <c r="A19" s="68" t="s">
        <v>95</v>
      </c>
      <c r="B19" s="69" t="s">
        <v>90</v>
      </c>
      <c r="C19" s="70" t="s">
        <v>79</v>
      </c>
      <c r="D19" s="71">
        <f>D$13</f>
        <v>1071.42</v>
      </c>
      <c r="E19" s="71">
        <f t="shared" ref="E19:G19" si="3">E$13</f>
        <v>1716.97</v>
      </c>
      <c r="F19" s="71">
        <f t="shared" si="3"/>
        <v>2222.89</v>
      </c>
      <c r="G19" s="72">
        <f t="shared" si="3"/>
        <v>3559.77</v>
      </c>
      <c r="H19" s="45"/>
      <c r="I19" s="45"/>
    </row>
    <row r="20" spans="1:14" ht="12.75" customHeight="1" outlineLevel="1" x14ac:dyDescent="0.25">
      <c r="A20" s="68" t="s">
        <v>96</v>
      </c>
      <c r="B20" s="69" t="s">
        <v>83</v>
      </c>
      <c r="C20" s="70" t="s">
        <v>79</v>
      </c>
      <c r="D20" s="71">
        <f>D$14</f>
        <v>4.7700000000000005</v>
      </c>
      <c r="E20" s="71">
        <f>D20</f>
        <v>4.7700000000000005</v>
      </c>
      <c r="F20" s="71">
        <f>D20</f>
        <v>4.7700000000000005</v>
      </c>
      <c r="G20" s="72">
        <f>D20</f>
        <v>4.7700000000000005</v>
      </c>
      <c r="H20" s="45"/>
      <c r="I20" s="45"/>
    </row>
    <row r="21" spans="1:14" ht="12.75" customHeight="1" outlineLevel="1" x14ac:dyDescent="0.25">
      <c r="A21" s="68" t="s">
        <v>97</v>
      </c>
      <c r="B21" s="69" t="s">
        <v>108</v>
      </c>
      <c r="C21" s="70" t="s">
        <v>79</v>
      </c>
      <c r="D21" s="71">
        <v>175.36</v>
      </c>
      <c r="E21" s="71">
        <f>$D21</f>
        <v>175.36</v>
      </c>
      <c r="F21" s="71">
        <f t="shared" ref="F21:G22" si="4">$D21</f>
        <v>175.36</v>
      </c>
      <c r="G21" s="72">
        <f t="shared" si="4"/>
        <v>175.36</v>
      </c>
      <c r="H21" s="45"/>
      <c r="I21" s="115"/>
    </row>
    <row r="22" spans="1:14" ht="12.75" customHeight="1" outlineLevel="1" thickBot="1" x14ac:dyDescent="0.3">
      <c r="A22" s="74" t="s">
        <v>110</v>
      </c>
      <c r="B22" s="75" t="s">
        <v>81</v>
      </c>
      <c r="C22" s="76" t="s">
        <v>79</v>
      </c>
      <c r="D22" s="77">
        <v>216.36</v>
      </c>
      <c r="E22" s="77">
        <f>$D22</f>
        <v>216.36</v>
      </c>
      <c r="F22" s="77">
        <f t="shared" si="4"/>
        <v>216.36</v>
      </c>
      <c r="G22" s="78">
        <f t="shared" si="4"/>
        <v>216.36</v>
      </c>
      <c r="H22" s="45"/>
      <c r="I22" s="45"/>
    </row>
    <row r="23" spans="1:14" ht="38.25" x14ac:dyDescent="0.25">
      <c r="A23" s="102" t="s">
        <v>98</v>
      </c>
      <c r="B23" s="103" t="s">
        <v>99</v>
      </c>
      <c r="C23" s="104" t="s">
        <v>76</v>
      </c>
      <c r="D23" s="105">
        <f>ROUND((SUM(D24:D28))/1000,5)</f>
        <v>3.86843</v>
      </c>
      <c r="E23" s="105">
        <f>ROUND((SUM(E24:E28))/1000,5)</f>
        <v>4.5139800000000001</v>
      </c>
      <c r="F23" s="105">
        <f>ROUND((SUM(F24:F28))/1000,5)</f>
        <v>5.0198999999999998</v>
      </c>
      <c r="G23" s="106">
        <f>ROUND((SUM(G24:G28))/1000,5)</f>
        <v>6.3567799999999997</v>
      </c>
      <c r="H23" s="45"/>
      <c r="I23" s="45"/>
    </row>
    <row r="24" spans="1:14" ht="12.75" customHeight="1" outlineLevel="1" x14ac:dyDescent="0.25">
      <c r="A24" s="68" t="s">
        <v>100</v>
      </c>
      <c r="B24" s="69" t="s">
        <v>78</v>
      </c>
      <c r="C24" s="70" t="s">
        <v>79</v>
      </c>
      <c r="D24" s="71">
        <f t="shared" ref="D24:G24" si="5">$D$12</f>
        <v>2608.02</v>
      </c>
      <c r="E24" s="71">
        <f t="shared" si="5"/>
        <v>2608.02</v>
      </c>
      <c r="F24" s="71">
        <f t="shared" si="5"/>
        <v>2608.02</v>
      </c>
      <c r="G24" s="72">
        <f t="shared" si="5"/>
        <v>2608.02</v>
      </c>
      <c r="H24" s="45"/>
      <c r="I24" s="45"/>
    </row>
    <row r="25" spans="1:14" ht="12.75" customHeight="1" outlineLevel="1" x14ac:dyDescent="0.25">
      <c r="A25" s="68" t="s">
        <v>101</v>
      </c>
      <c r="B25" s="69" t="s">
        <v>90</v>
      </c>
      <c r="C25" s="70" t="s">
        <v>79</v>
      </c>
      <c r="D25" s="71">
        <f>D$13</f>
        <v>1071.42</v>
      </c>
      <c r="E25" s="71">
        <f t="shared" ref="E25:G25" si="6">E$13</f>
        <v>1716.97</v>
      </c>
      <c r="F25" s="71">
        <f t="shared" si="6"/>
        <v>2222.89</v>
      </c>
      <c r="G25" s="72">
        <f t="shared" si="6"/>
        <v>3559.77</v>
      </c>
      <c r="H25" s="45"/>
      <c r="I25" s="45"/>
    </row>
    <row r="26" spans="1:14" ht="12.75" customHeight="1" outlineLevel="1" x14ac:dyDescent="0.25">
      <c r="A26" s="68" t="s">
        <v>102</v>
      </c>
      <c r="B26" s="69" t="s">
        <v>83</v>
      </c>
      <c r="C26" s="70" t="s">
        <v>79</v>
      </c>
      <c r="D26" s="71">
        <f>D$14</f>
        <v>4.7700000000000005</v>
      </c>
      <c r="E26" s="71">
        <f>D26</f>
        <v>4.7700000000000005</v>
      </c>
      <c r="F26" s="71">
        <f>D26</f>
        <v>4.7700000000000005</v>
      </c>
      <c r="G26" s="72">
        <f>D26</f>
        <v>4.7700000000000005</v>
      </c>
      <c r="H26" s="45"/>
      <c r="I26" s="45"/>
    </row>
    <row r="27" spans="1:14" ht="12.75" customHeight="1" outlineLevel="1" x14ac:dyDescent="0.25">
      <c r="A27" s="68" t="s">
        <v>103</v>
      </c>
      <c r="B27" s="69" t="s">
        <v>108</v>
      </c>
      <c r="C27" s="70" t="s">
        <v>79</v>
      </c>
      <c r="D27" s="71">
        <v>73.989999999999995</v>
      </c>
      <c r="E27" s="71">
        <f>$D27</f>
        <v>73.989999999999995</v>
      </c>
      <c r="F27" s="71">
        <f t="shared" ref="F27:G28" si="7">$D27</f>
        <v>73.989999999999995</v>
      </c>
      <c r="G27" s="72">
        <f t="shared" si="7"/>
        <v>73.989999999999995</v>
      </c>
      <c r="H27" s="45"/>
      <c r="I27" s="115"/>
    </row>
    <row r="28" spans="1:14" ht="12.75" customHeight="1" outlineLevel="1" thickBot="1" x14ac:dyDescent="0.3">
      <c r="A28" s="74" t="s">
        <v>111</v>
      </c>
      <c r="B28" s="75" t="s">
        <v>81</v>
      </c>
      <c r="C28" s="76" t="s">
        <v>79</v>
      </c>
      <c r="D28" s="77">
        <v>110.23</v>
      </c>
      <c r="E28" s="77">
        <f>$D28</f>
        <v>110.23</v>
      </c>
      <c r="F28" s="77">
        <f t="shared" si="7"/>
        <v>110.23</v>
      </c>
      <c r="G28" s="78">
        <f t="shared" si="7"/>
        <v>110.23</v>
      </c>
      <c r="H28" s="45"/>
      <c r="I28" s="45"/>
    </row>
    <row r="29" spans="1:14" ht="12.75" customHeight="1" x14ac:dyDescent="0.25">
      <c r="A29" s="79" t="s">
        <v>84</v>
      </c>
      <c r="B29" s="79"/>
      <c r="C29" s="112"/>
      <c r="D29" s="112"/>
      <c r="E29" s="112"/>
      <c r="F29" s="112"/>
      <c r="G29" s="112"/>
      <c r="H29" s="45"/>
      <c r="I29" s="66"/>
    </row>
    <row r="30" spans="1:14" ht="13.5" customHeight="1" x14ac:dyDescent="0.25">
      <c r="A30" s="81" t="s">
        <v>3163</v>
      </c>
      <c r="B30" s="81"/>
      <c r="C30" s="81"/>
      <c r="D30" s="81"/>
      <c r="E30" s="81"/>
      <c r="F30" s="81"/>
      <c r="G30" s="81"/>
      <c r="H30" s="45"/>
      <c r="I30" s="66"/>
    </row>
    <row r="31" spans="1:14" x14ac:dyDescent="0.25">
      <c r="A31" s="81"/>
      <c r="B31" s="81"/>
      <c r="C31" s="81"/>
      <c r="D31" s="81"/>
      <c r="E31" s="81"/>
      <c r="F31" s="81"/>
      <c r="G31" s="81"/>
      <c r="H31" s="45"/>
      <c r="I31" s="45"/>
      <c r="J31" s="45"/>
      <c r="K31" s="45"/>
      <c r="L31" s="45"/>
      <c r="M31" s="45"/>
      <c r="N31" s="45"/>
    </row>
    <row r="32" spans="1:14" x14ac:dyDescent="0.25">
      <c r="A32" s="82"/>
      <c r="B32" s="82"/>
      <c r="C32" s="82"/>
      <c r="D32" s="82"/>
      <c r="E32" s="82"/>
      <c r="F32" s="82"/>
      <c r="G32" s="82"/>
      <c r="H32" s="45"/>
      <c r="I32" s="45"/>
      <c r="J32" s="45"/>
      <c r="K32" s="45"/>
      <c r="L32" s="45"/>
      <c r="M32" s="45"/>
      <c r="N32" s="45"/>
    </row>
    <row r="33" spans="1:14" x14ac:dyDescent="0.25">
      <c r="A33" s="83"/>
      <c r="B33" s="84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</row>
    <row r="34" spans="1:14" x14ac:dyDescent="0.25">
      <c r="A34" s="83"/>
      <c r="B34" s="85"/>
      <c r="C34" s="45"/>
      <c r="D34" s="86"/>
      <c r="E34" s="45"/>
      <c r="F34" s="45"/>
      <c r="G34" s="45"/>
      <c r="H34" s="45"/>
      <c r="I34" s="45"/>
      <c r="J34" s="45"/>
      <c r="K34" s="45"/>
      <c r="L34" s="45"/>
      <c r="M34" s="45"/>
      <c r="N34" s="45"/>
    </row>
    <row r="36" spans="1:14" hidden="1" x14ac:dyDescent="0.25">
      <c r="A36" s="45"/>
      <c r="B36" s="45"/>
      <c r="C36" s="45"/>
      <c r="D36" s="88">
        <f>D11*1000</f>
        <v>4236.87</v>
      </c>
      <c r="E36" s="88">
        <f>E11*1000</f>
        <v>4882.42</v>
      </c>
      <c r="F36" s="88">
        <f>F11*1000</f>
        <v>5388.34</v>
      </c>
      <c r="G36" s="88">
        <f>G11*1000</f>
        <v>6725.22</v>
      </c>
      <c r="H36" s="88" t="s">
        <v>69</v>
      </c>
      <c r="I36">
        <f>D36</f>
        <v>4236.87</v>
      </c>
      <c r="J36" s="88"/>
      <c r="K36" s="88"/>
      <c r="L36" s="88"/>
      <c r="M36" s="88"/>
      <c r="N36" s="45"/>
    </row>
    <row r="37" spans="1:14" hidden="1" x14ac:dyDescent="0.25">
      <c r="A37" s="45"/>
      <c r="B37" s="45"/>
      <c r="C37" s="45"/>
      <c r="D37" s="88"/>
      <c r="E37" s="88"/>
      <c r="F37" s="88"/>
      <c r="G37" s="88"/>
      <c r="H37" s="88" t="s">
        <v>70</v>
      </c>
      <c r="I37">
        <f>E36</f>
        <v>4882.42</v>
      </c>
      <c r="J37" s="89"/>
      <c r="K37" s="89"/>
      <c r="L37" s="89"/>
      <c r="M37" s="89"/>
      <c r="N37" s="88"/>
    </row>
    <row r="38" spans="1:14" hidden="1" x14ac:dyDescent="0.25">
      <c r="A38" s="45"/>
      <c r="B38" s="45"/>
      <c r="C38" s="45"/>
      <c r="D38" s="88">
        <f>D17*1000</f>
        <v>4075.9299999999994</v>
      </c>
      <c r="E38" s="88">
        <f t="shared" ref="E38:G38" si="8">E17*1000</f>
        <v>4721.4799999999996</v>
      </c>
      <c r="F38" s="88">
        <f t="shared" si="8"/>
        <v>5227.4000000000005</v>
      </c>
      <c r="G38" s="88">
        <f t="shared" si="8"/>
        <v>6564.28</v>
      </c>
      <c r="H38" s="88" t="s">
        <v>71</v>
      </c>
      <c r="I38">
        <f>F36</f>
        <v>5388.34</v>
      </c>
      <c r="J38" s="90"/>
      <c r="K38" s="90"/>
      <c r="L38" s="90"/>
      <c r="M38" s="90"/>
      <c r="N38" s="88"/>
    </row>
    <row r="39" spans="1:14" hidden="1" x14ac:dyDescent="0.25">
      <c r="A39" s="45"/>
      <c r="B39" s="45"/>
      <c r="C39" s="45"/>
      <c r="D39" s="45">
        <f>D23*1000</f>
        <v>3868.43</v>
      </c>
      <c r="E39" s="45">
        <f t="shared" ref="E39:G39" si="9">E23*1000</f>
        <v>4513.9800000000005</v>
      </c>
      <c r="F39" s="45">
        <f t="shared" si="9"/>
        <v>5019.8999999999996</v>
      </c>
      <c r="G39" s="45">
        <f t="shared" si="9"/>
        <v>6356.78</v>
      </c>
      <c r="H39" s="45" t="s">
        <v>72</v>
      </c>
      <c r="I39">
        <f>G36</f>
        <v>6725.22</v>
      </c>
      <c r="J39" s="45"/>
      <c r="K39" s="45"/>
      <c r="L39" s="45"/>
      <c r="M39" s="45"/>
      <c r="N39" s="45"/>
    </row>
    <row r="40" spans="1:14" hidden="1" x14ac:dyDescent="0.25">
      <c r="H40" t="s">
        <v>69</v>
      </c>
      <c r="I40">
        <f>D37</f>
        <v>0</v>
      </c>
    </row>
    <row r="41" spans="1:14" hidden="1" x14ac:dyDescent="0.25">
      <c r="H41" t="s">
        <v>70</v>
      </c>
      <c r="I41">
        <f>E37</f>
        <v>0</v>
      </c>
    </row>
    <row r="42" spans="1:14" hidden="1" x14ac:dyDescent="0.25">
      <c r="H42" t="s">
        <v>71</v>
      </c>
      <c r="I42">
        <f>F37</f>
        <v>0</v>
      </c>
    </row>
    <row r="43" spans="1:14" hidden="1" x14ac:dyDescent="0.25">
      <c r="H43" t="s">
        <v>72</v>
      </c>
      <c r="I43">
        <f>G37</f>
        <v>0</v>
      </c>
    </row>
    <row r="44" spans="1:14" hidden="1" x14ac:dyDescent="0.25">
      <c r="H44" t="s">
        <v>69</v>
      </c>
      <c r="I44">
        <f>D38</f>
        <v>4075.9299999999994</v>
      </c>
    </row>
    <row r="45" spans="1:14" hidden="1" x14ac:dyDescent="0.25">
      <c r="H45" t="s">
        <v>70</v>
      </c>
      <c r="I45">
        <f>E38</f>
        <v>4721.4799999999996</v>
      </c>
    </row>
    <row r="46" spans="1:14" hidden="1" x14ac:dyDescent="0.25">
      <c r="H46" t="s">
        <v>71</v>
      </c>
      <c r="I46">
        <f>F38</f>
        <v>5227.4000000000005</v>
      </c>
    </row>
    <row r="47" spans="1:14" hidden="1" x14ac:dyDescent="0.25">
      <c r="H47" t="s">
        <v>72</v>
      </c>
      <c r="I47">
        <f>G38</f>
        <v>6564.28</v>
      </c>
    </row>
    <row r="48" spans="1:14" hidden="1" x14ac:dyDescent="0.25">
      <c r="H48" t="s">
        <v>69</v>
      </c>
      <c r="I48">
        <f>D39</f>
        <v>3868.43</v>
      </c>
    </row>
    <row r="49" spans="8:9" hidden="1" x14ac:dyDescent="0.25">
      <c r="H49" t="s">
        <v>70</v>
      </c>
      <c r="I49">
        <f>E39</f>
        <v>4513.9800000000005</v>
      </c>
    </row>
    <row r="50" spans="8:9" hidden="1" x14ac:dyDescent="0.25">
      <c r="H50" t="s">
        <v>71</v>
      </c>
      <c r="I50">
        <f>F39</f>
        <v>5019.8999999999996</v>
      </c>
    </row>
    <row r="51" spans="8:9" hidden="1" x14ac:dyDescent="0.25">
      <c r="H51" t="s">
        <v>72</v>
      </c>
      <c r="I51">
        <f>G39</f>
        <v>6356.78</v>
      </c>
    </row>
  </sheetData>
  <mergeCells count="11">
    <mergeCell ref="B9:G9"/>
    <mergeCell ref="B10:G10"/>
    <mergeCell ref="A29:B29"/>
    <mergeCell ref="A30:G31"/>
    <mergeCell ref="A1:G1"/>
    <mergeCell ref="A2:G4"/>
    <mergeCell ref="A5:A7"/>
    <mergeCell ref="B5:B7"/>
    <mergeCell ref="C5:C7"/>
    <mergeCell ref="D5:G5"/>
    <mergeCell ref="D6:G6"/>
  </mergeCells>
  <printOptions gridLines="1"/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9F9CE-1E87-47DA-A890-9CE32134B251}">
  <sheetPr>
    <tabColor rgb="FF002060"/>
  </sheetPr>
  <dimension ref="A1:N104"/>
  <sheetViews>
    <sheetView view="pageBreakPreview" topLeftCell="A46" zoomScaleNormal="100" zoomScaleSheetLayoutView="100" workbookViewId="0">
      <selection activeCell="B26" sqref="B26:L26"/>
    </sheetView>
  </sheetViews>
  <sheetFormatPr defaultRowHeight="15" outlineLevelRow="1" x14ac:dyDescent="0.25"/>
  <cols>
    <col min="1" max="1" width="9.7109375" bestFit="1" customWidth="1"/>
    <col min="2" max="2" width="46.7109375" customWidth="1"/>
    <col min="3" max="3" width="13.42578125" customWidth="1"/>
    <col min="4" max="7" width="12" customWidth="1"/>
    <col min="9" max="9" width="10" bestFit="1" customWidth="1"/>
  </cols>
  <sheetData>
    <row r="1" spans="1:10" x14ac:dyDescent="0.25">
      <c r="A1" s="44">
        <f>'1'!A1:G1</f>
        <v>45047</v>
      </c>
      <c r="B1" s="44"/>
      <c r="C1" s="44"/>
      <c r="D1" s="44"/>
      <c r="E1" s="44"/>
      <c r="F1" s="44"/>
      <c r="G1" s="44"/>
      <c r="H1" s="45"/>
      <c r="I1" s="45"/>
      <c r="J1" s="45"/>
    </row>
    <row r="2" spans="1:10" ht="15" customHeight="1" x14ac:dyDescent="0.25">
      <c r="A2" s="91" t="s">
        <v>112</v>
      </c>
      <c r="B2" s="91"/>
      <c r="C2" s="91"/>
      <c r="D2" s="91"/>
      <c r="E2" s="91"/>
      <c r="F2" s="91"/>
      <c r="G2" s="91"/>
      <c r="H2" s="45"/>
      <c r="I2" s="45"/>
      <c r="J2" s="45"/>
    </row>
    <row r="3" spans="1:10" x14ac:dyDescent="0.25">
      <c r="A3" s="91"/>
      <c r="B3" s="91"/>
      <c r="C3" s="91"/>
      <c r="D3" s="91"/>
      <c r="E3" s="91"/>
      <c r="F3" s="91"/>
      <c r="G3" s="91"/>
      <c r="H3" s="45"/>
      <c r="I3" s="45"/>
      <c r="J3" s="45"/>
    </row>
    <row r="4" spans="1:10" ht="15.75" thickBot="1" x14ac:dyDescent="0.3">
      <c r="A4" s="92"/>
      <c r="B4" s="92"/>
      <c r="C4" s="92"/>
      <c r="D4" s="92"/>
      <c r="E4" s="92"/>
      <c r="F4" s="92"/>
      <c r="G4" s="92"/>
      <c r="H4" s="45"/>
      <c r="I4" s="45"/>
      <c r="J4" s="45"/>
    </row>
    <row r="5" spans="1:10" ht="15" customHeight="1" x14ac:dyDescent="0.25">
      <c r="A5" s="46" t="s">
        <v>64</v>
      </c>
      <c r="B5" s="47" t="s">
        <v>65</v>
      </c>
      <c r="C5" s="47" t="s">
        <v>66</v>
      </c>
      <c r="D5" s="48" t="s">
        <v>67</v>
      </c>
      <c r="E5" s="48"/>
      <c r="F5" s="48"/>
      <c r="G5" s="49"/>
      <c r="H5" s="45"/>
      <c r="I5" s="45"/>
      <c r="J5" s="45"/>
    </row>
    <row r="6" spans="1:10" x14ac:dyDescent="0.25">
      <c r="A6" s="50"/>
      <c r="B6" s="51"/>
      <c r="C6" s="51"/>
      <c r="D6" s="52" t="s">
        <v>68</v>
      </c>
      <c r="E6" s="52"/>
      <c r="F6" s="52"/>
      <c r="G6" s="53"/>
      <c r="H6" s="45"/>
      <c r="I6" s="45"/>
      <c r="J6" s="45"/>
    </row>
    <row r="7" spans="1:10" x14ac:dyDescent="0.25">
      <c r="A7" s="50"/>
      <c r="B7" s="51"/>
      <c r="C7" s="51"/>
      <c r="D7" s="54" t="s">
        <v>69</v>
      </c>
      <c r="E7" s="54" t="s">
        <v>70</v>
      </c>
      <c r="F7" s="54" t="s">
        <v>71</v>
      </c>
      <c r="G7" s="55" t="s">
        <v>72</v>
      </c>
      <c r="H7" s="45"/>
      <c r="I7" s="45"/>
      <c r="J7" s="45"/>
    </row>
    <row r="8" spans="1:10" x14ac:dyDescent="0.25">
      <c r="A8" s="93">
        <v>1</v>
      </c>
      <c r="B8" s="94">
        <v>2</v>
      </c>
      <c r="C8" s="94">
        <v>3</v>
      </c>
      <c r="D8" s="94">
        <v>4</v>
      </c>
      <c r="E8" s="94">
        <v>5</v>
      </c>
      <c r="F8" s="94">
        <v>6</v>
      </c>
      <c r="G8" s="95">
        <v>7</v>
      </c>
      <c r="H8" s="45"/>
      <c r="I8" s="45"/>
      <c r="J8" s="45"/>
    </row>
    <row r="9" spans="1:10" x14ac:dyDescent="0.25">
      <c r="A9" s="96" t="s">
        <v>8</v>
      </c>
      <c r="B9" s="97" t="s">
        <v>86</v>
      </c>
      <c r="C9" s="97"/>
      <c r="D9" s="97"/>
      <c r="E9" s="97"/>
      <c r="F9" s="97"/>
      <c r="G9" s="98"/>
      <c r="H9" s="45"/>
      <c r="I9" s="45"/>
      <c r="J9" s="45"/>
    </row>
    <row r="10" spans="1:10" x14ac:dyDescent="0.25">
      <c r="A10" s="121" t="s">
        <v>113</v>
      </c>
      <c r="B10" s="122" t="s">
        <v>88</v>
      </c>
      <c r="C10" s="122"/>
      <c r="D10" s="122"/>
      <c r="E10" s="122"/>
      <c r="F10" s="122"/>
      <c r="G10" s="123"/>
      <c r="H10" s="45"/>
      <c r="I10" s="66"/>
      <c r="J10" s="45"/>
    </row>
    <row r="11" spans="1:10" ht="30" customHeight="1" x14ac:dyDescent="0.25">
      <c r="A11" s="124" t="s">
        <v>114</v>
      </c>
      <c r="B11" s="125" t="s">
        <v>115</v>
      </c>
      <c r="C11" s="126"/>
      <c r="D11" s="126"/>
      <c r="E11" s="126"/>
      <c r="F11" s="126"/>
      <c r="G11" s="127"/>
      <c r="H11" s="45"/>
      <c r="I11" s="66"/>
      <c r="J11" s="45"/>
    </row>
    <row r="12" spans="1:10" ht="15" customHeight="1" x14ac:dyDescent="0.25">
      <c r="A12" s="128" t="s">
        <v>116</v>
      </c>
      <c r="B12" s="129" t="s">
        <v>117</v>
      </c>
      <c r="C12" s="130"/>
      <c r="D12" s="130"/>
      <c r="E12" s="130"/>
      <c r="F12" s="130"/>
      <c r="G12" s="131"/>
      <c r="H12" s="45"/>
      <c r="I12" s="66"/>
      <c r="J12" s="45"/>
    </row>
    <row r="13" spans="1:10" x14ac:dyDescent="0.25">
      <c r="A13" s="132" t="s">
        <v>118</v>
      </c>
      <c r="B13" s="133" t="s">
        <v>119</v>
      </c>
      <c r="C13" s="134" t="s">
        <v>76</v>
      </c>
      <c r="D13" s="135">
        <f>ROUND(((D14+D15+D17+D16)/1000),5)</f>
        <v>2.68452</v>
      </c>
      <c r="E13" s="135">
        <f t="shared" ref="E13:G13" si="0">ROUND(((E14+E15+E17+E16)/1000),5)</f>
        <v>3.3300700000000001</v>
      </c>
      <c r="F13" s="135">
        <f t="shared" si="0"/>
        <v>3.8359899999999998</v>
      </c>
      <c r="G13" s="136">
        <f t="shared" si="0"/>
        <v>5.1728699999999996</v>
      </c>
      <c r="H13" s="45"/>
      <c r="I13" s="66"/>
      <c r="J13" s="45"/>
    </row>
    <row r="14" spans="1:10" ht="12.75" hidden="1" customHeight="1" outlineLevel="1" x14ac:dyDescent="0.25">
      <c r="A14" s="68" t="s">
        <v>120</v>
      </c>
      <c r="B14" s="69" t="s">
        <v>78</v>
      </c>
      <c r="C14" s="70" t="s">
        <v>79</v>
      </c>
      <c r="D14" s="71">
        <v>1277.46</v>
      </c>
      <c r="E14" s="71">
        <f>$D14</f>
        <v>1277.46</v>
      </c>
      <c r="F14" s="71">
        <f t="shared" ref="F14:G14" si="1">$D14</f>
        <v>1277.46</v>
      </c>
      <c r="G14" s="72">
        <f t="shared" si="1"/>
        <v>1277.46</v>
      </c>
      <c r="H14" s="45"/>
      <c r="J14" s="45"/>
    </row>
    <row r="15" spans="1:10" ht="12.75" hidden="1" customHeight="1" outlineLevel="1" x14ac:dyDescent="0.25">
      <c r="A15" s="68" t="s">
        <v>121</v>
      </c>
      <c r="B15" s="69" t="s">
        <v>90</v>
      </c>
      <c r="C15" s="70" t="s">
        <v>79</v>
      </c>
      <c r="D15" s="71">
        <v>1071.42</v>
      </c>
      <c r="E15" s="71">
        <v>1716.97</v>
      </c>
      <c r="F15" s="71">
        <v>2222.89</v>
      </c>
      <c r="G15" s="71">
        <v>3559.77</v>
      </c>
      <c r="H15" s="45"/>
      <c r="I15" s="66"/>
      <c r="J15" s="45"/>
    </row>
    <row r="16" spans="1:10" ht="12.75" hidden="1" customHeight="1" outlineLevel="1" x14ac:dyDescent="0.25">
      <c r="A16" s="68" t="s">
        <v>122</v>
      </c>
      <c r="B16" s="69" t="s">
        <v>83</v>
      </c>
      <c r="C16" s="70" t="s">
        <v>79</v>
      </c>
      <c r="D16" s="71">
        <f>'1'!D14</f>
        <v>4.95</v>
      </c>
      <c r="E16" s="71">
        <f>D16</f>
        <v>4.95</v>
      </c>
      <c r="F16" s="71">
        <f>D16</f>
        <v>4.95</v>
      </c>
      <c r="G16" s="72">
        <f>D16</f>
        <v>4.95</v>
      </c>
      <c r="H16" s="45"/>
      <c r="I16" s="66"/>
      <c r="J16" s="45"/>
    </row>
    <row r="17" spans="1:10" ht="12.75" hidden="1" customHeight="1" outlineLevel="1" x14ac:dyDescent="0.25">
      <c r="A17" s="68" t="s">
        <v>123</v>
      </c>
      <c r="B17" s="69" t="s">
        <v>81</v>
      </c>
      <c r="C17" s="70" t="s">
        <v>79</v>
      </c>
      <c r="D17" s="71">
        <v>330.69</v>
      </c>
      <c r="E17" s="71">
        <f>D17</f>
        <v>330.69</v>
      </c>
      <c r="F17" s="71">
        <f>D17</f>
        <v>330.69</v>
      </c>
      <c r="G17" s="72">
        <f>D17</f>
        <v>330.69</v>
      </c>
      <c r="H17" s="45"/>
      <c r="I17" s="66"/>
      <c r="J17" s="45"/>
    </row>
    <row r="18" spans="1:10" collapsed="1" x14ac:dyDescent="0.25">
      <c r="A18" s="132" t="s">
        <v>124</v>
      </c>
      <c r="B18" s="133" t="s">
        <v>125</v>
      </c>
      <c r="C18" s="134" t="s">
        <v>76</v>
      </c>
      <c r="D18" s="135">
        <f>ROUND(((D19+D20+D22+D21)/1000),5)</f>
        <v>4.6394900000000003</v>
      </c>
      <c r="E18" s="135">
        <f t="shared" ref="E18:G18" si="2">ROUND(((E19+E20+E22+E21)/1000),5)</f>
        <v>5.2850400000000004</v>
      </c>
      <c r="F18" s="135">
        <f t="shared" si="2"/>
        <v>5.7909600000000001</v>
      </c>
      <c r="G18" s="136">
        <f t="shared" si="2"/>
        <v>7.12784</v>
      </c>
      <c r="H18" s="45"/>
      <c r="I18" s="66"/>
    </row>
    <row r="19" spans="1:10" ht="12.75" hidden="1" customHeight="1" outlineLevel="1" x14ac:dyDescent="0.25">
      <c r="A19" s="68" t="s">
        <v>126</v>
      </c>
      <c r="B19" s="69" t="s">
        <v>78</v>
      </c>
      <c r="C19" s="70" t="s">
        <v>79</v>
      </c>
      <c r="D19" s="71">
        <v>3232.43</v>
      </c>
      <c r="E19" s="71">
        <f>$D19</f>
        <v>3232.43</v>
      </c>
      <c r="F19" s="71">
        <f t="shared" ref="F19:G19" si="3">$D19</f>
        <v>3232.43</v>
      </c>
      <c r="G19" s="72">
        <f t="shared" si="3"/>
        <v>3232.43</v>
      </c>
      <c r="H19" s="45"/>
      <c r="I19" s="66"/>
    </row>
    <row r="20" spans="1:10" ht="12.75" hidden="1" customHeight="1" outlineLevel="1" x14ac:dyDescent="0.25">
      <c r="A20" s="68" t="s">
        <v>127</v>
      </c>
      <c r="B20" s="69" t="s">
        <v>90</v>
      </c>
      <c r="C20" s="70" t="s">
        <v>79</v>
      </c>
      <c r="D20" s="71">
        <f>D$15</f>
        <v>1071.42</v>
      </c>
      <c r="E20" s="71">
        <f t="shared" ref="E20:G20" si="4">E$15</f>
        <v>1716.97</v>
      </c>
      <c r="F20" s="71">
        <f t="shared" si="4"/>
        <v>2222.89</v>
      </c>
      <c r="G20" s="72">
        <f t="shared" si="4"/>
        <v>3559.77</v>
      </c>
      <c r="H20" s="45"/>
      <c r="I20" s="66"/>
    </row>
    <row r="21" spans="1:10" ht="12.75" hidden="1" customHeight="1" outlineLevel="1" x14ac:dyDescent="0.25">
      <c r="A21" s="68" t="s">
        <v>128</v>
      </c>
      <c r="B21" s="69" t="s">
        <v>83</v>
      </c>
      <c r="C21" s="70" t="s">
        <v>79</v>
      </c>
      <c r="D21" s="71">
        <f>$D$16</f>
        <v>4.95</v>
      </c>
      <c r="E21" s="71">
        <f>$E$16</f>
        <v>4.95</v>
      </c>
      <c r="F21" s="71">
        <f>$F$16</f>
        <v>4.95</v>
      </c>
      <c r="G21" s="72">
        <f>$G$16</f>
        <v>4.95</v>
      </c>
      <c r="H21" s="45"/>
      <c r="I21" s="66"/>
    </row>
    <row r="22" spans="1:10" ht="12.75" hidden="1" customHeight="1" outlineLevel="1" x14ac:dyDescent="0.25">
      <c r="A22" s="68" t="s">
        <v>129</v>
      </c>
      <c r="B22" s="69" t="s">
        <v>81</v>
      </c>
      <c r="C22" s="70" t="s">
        <v>79</v>
      </c>
      <c r="D22" s="71">
        <v>330.69</v>
      </c>
      <c r="E22" s="71">
        <f>D22</f>
        <v>330.69</v>
      </c>
      <c r="F22" s="71">
        <f>D22</f>
        <v>330.69</v>
      </c>
      <c r="G22" s="72">
        <f>D22</f>
        <v>330.69</v>
      </c>
      <c r="H22" s="45"/>
      <c r="I22" s="66"/>
    </row>
    <row r="23" spans="1:10" ht="12.75" customHeight="1" collapsed="1" thickBot="1" x14ac:dyDescent="0.3">
      <c r="A23" s="132" t="s">
        <v>130</v>
      </c>
      <c r="B23" s="133" t="s">
        <v>131</v>
      </c>
      <c r="C23" s="134" t="s">
        <v>76</v>
      </c>
      <c r="D23" s="137">
        <f>ROUND(((D24+D25+D27+D26)/1000),5)</f>
        <v>8.5617800000000006</v>
      </c>
      <c r="E23" s="137">
        <f t="shared" ref="E23:G23" si="5">ROUND(((E24+E25+E27+E26)/1000),5)</f>
        <v>9.2073300000000007</v>
      </c>
      <c r="F23" s="137">
        <f t="shared" si="5"/>
        <v>9.7132500000000004</v>
      </c>
      <c r="G23" s="138">
        <f t="shared" si="5"/>
        <v>11.050129999999999</v>
      </c>
      <c r="H23" s="45"/>
      <c r="I23" s="66"/>
    </row>
    <row r="24" spans="1:10" ht="12.75" hidden="1" customHeight="1" outlineLevel="1" x14ac:dyDescent="0.25">
      <c r="A24" s="68" t="s">
        <v>132</v>
      </c>
      <c r="B24" s="69" t="s">
        <v>78</v>
      </c>
      <c r="C24" s="70" t="s">
        <v>79</v>
      </c>
      <c r="D24" s="71">
        <v>7154.72</v>
      </c>
      <c r="E24" s="71">
        <f>$D24</f>
        <v>7154.72</v>
      </c>
      <c r="F24" s="71">
        <f t="shared" ref="F24:G24" si="6">$D24</f>
        <v>7154.72</v>
      </c>
      <c r="G24" s="72">
        <f t="shared" si="6"/>
        <v>7154.72</v>
      </c>
      <c r="H24" s="45"/>
      <c r="I24" s="66"/>
    </row>
    <row r="25" spans="1:10" ht="12.75" hidden="1" customHeight="1" outlineLevel="1" x14ac:dyDescent="0.25">
      <c r="A25" s="68" t="s">
        <v>133</v>
      </c>
      <c r="B25" s="69" t="s">
        <v>90</v>
      </c>
      <c r="C25" s="70" t="s">
        <v>79</v>
      </c>
      <c r="D25" s="71">
        <f>D$15</f>
        <v>1071.42</v>
      </c>
      <c r="E25" s="71">
        <f t="shared" ref="E25:G25" si="7">E$15</f>
        <v>1716.97</v>
      </c>
      <c r="F25" s="71">
        <f t="shared" si="7"/>
        <v>2222.89</v>
      </c>
      <c r="G25" s="72">
        <f t="shared" si="7"/>
        <v>3559.77</v>
      </c>
      <c r="H25" s="45"/>
      <c r="I25" s="66"/>
    </row>
    <row r="26" spans="1:10" ht="12.75" hidden="1" customHeight="1" outlineLevel="1" x14ac:dyDescent="0.25">
      <c r="A26" s="68" t="s">
        <v>134</v>
      </c>
      <c r="B26" s="69" t="s">
        <v>83</v>
      </c>
      <c r="C26" s="70" t="s">
        <v>79</v>
      </c>
      <c r="D26" s="71">
        <f>$D$16</f>
        <v>4.95</v>
      </c>
      <c r="E26" s="71">
        <f>$E$16</f>
        <v>4.95</v>
      </c>
      <c r="F26" s="71">
        <f>$F$16</f>
        <v>4.95</v>
      </c>
      <c r="G26" s="72">
        <f>$G$16</f>
        <v>4.95</v>
      </c>
      <c r="H26" s="45"/>
      <c r="I26" s="66"/>
    </row>
    <row r="27" spans="1:10" ht="12.75" hidden="1" customHeight="1" outlineLevel="1" thickBot="1" x14ac:dyDescent="0.3">
      <c r="A27" s="74" t="s">
        <v>135</v>
      </c>
      <c r="B27" s="75" t="s">
        <v>81</v>
      </c>
      <c r="C27" s="76" t="s">
        <v>79</v>
      </c>
      <c r="D27" s="77">
        <v>330.69</v>
      </c>
      <c r="E27" s="71">
        <f>D27</f>
        <v>330.69</v>
      </c>
      <c r="F27" s="71">
        <f>D27</f>
        <v>330.69</v>
      </c>
      <c r="G27" s="72">
        <f>D27</f>
        <v>330.69</v>
      </c>
      <c r="H27" s="45"/>
      <c r="I27" s="66"/>
    </row>
    <row r="28" spans="1:10" ht="12.75" customHeight="1" collapsed="1" x14ac:dyDescent="0.25">
      <c r="A28" s="139" t="s">
        <v>136</v>
      </c>
      <c r="B28" s="140" t="s">
        <v>137</v>
      </c>
      <c r="C28" s="141"/>
      <c r="D28" s="141"/>
      <c r="E28" s="141"/>
      <c r="F28" s="141"/>
      <c r="G28" s="142"/>
      <c r="H28" s="45"/>
      <c r="I28" s="66"/>
    </row>
    <row r="29" spans="1:10" ht="12.75" customHeight="1" x14ac:dyDescent="0.25">
      <c r="A29" s="132" t="s">
        <v>138</v>
      </c>
      <c r="B29" s="133" t="s">
        <v>119</v>
      </c>
      <c r="C29" s="134" t="s">
        <v>76</v>
      </c>
      <c r="D29" s="135">
        <f>ROUND(((D30+D31+D33+D32)/1000),5)</f>
        <v>2.68452</v>
      </c>
      <c r="E29" s="135">
        <f t="shared" ref="E29:G29" si="8">ROUND(((E30+E31+E33+E32)/1000),5)</f>
        <v>3.3300700000000001</v>
      </c>
      <c r="F29" s="135">
        <f t="shared" si="8"/>
        <v>3.8359899999999998</v>
      </c>
      <c r="G29" s="136">
        <f t="shared" si="8"/>
        <v>5.1728699999999996</v>
      </c>
      <c r="H29" s="45"/>
      <c r="I29" s="66"/>
    </row>
    <row r="30" spans="1:10" ht="12.75" hidden="1" customHeight="1" outlineLevel="1" x14ac:dyDescent="0.25">
      <c r="A30" s="68" t="s">
        <v>139</v>
      </c>
      <c r="B30" s="69" t="s">
        <v>78</v>
      </c>
      <c r="C30" s="70" t="s">
        <v>79</v>
      </c>
      <c r="D30" s="71">
        <v>1277.46</v>
      </c>
      <c r="E30" s="71">
        <f>$D30</f>
        <v>1277.46</v>
      </c>
      <c r="F30" s="71">
        <f t="shared" ref="F30:G30" si="9">$D30</f>
        <v>1277.46</v>
      </c>
      <c r="G30" s="72">
        <f t="shared" si="9"/>
        <v>1277.46</v>
      </c>
      <c r="H30" s="45"/>
      <c r="I30" s="66"/>
    </row>
    <row r="31" spans="1:10" ht="12.75" hidden="1" customHeight="1" outlineLevel="1" x14ac:dyDescent="0.25">
      <c r="A31" s="68" t="s">
        <v>140</v>
      </c>
      <c r="B31" s="69" t="s">
        <v>90</v>
      </c>
      <c r="C31" s="70" t="s">
        <v>79</v>
      </c>
      <c r="D31" s="71">
        <f>D$15</f>
        <v>1071.42</v>
      </c>
      <c r="E31" s="71">
        <f t="shared" ref="E31:G31" si="10">E$15</f>
        <v>1716.97</v>
      </c>
      <c r="F31" s="71">
        <f t="shared" si="10"/>
        <v>2222.89</v>
      </c>
      <c r="G31" s="72">
        <f t="shared" si="10"/>
        <v>3559.77</v>
      </c>
      <c r="H31" s="45"/>
      <c r="I31" s="66"/>
    </row>
    <row r="32" spans="1:10" ht="12.75" hidden="1" customHeight="1" outlineLevel="1" x14ac:dyDescent="0.25">
      <c r="A32" s="68" t="s">
        <v>141</v>
      </c>
      <c r="B32" s="69" t="s">
        <v>83</v>
      </c>
      <c r="C32" s="70" t="s">
        <v>79</v>
      </c>
      <c r="D32" s="71">
        <f>$D$16</f>
        <v>4.95</v>
      </c>
      <c r="E32" s="71">
        <f>$E$16</f>
        <v>4.95</v>
      </c>
      <c r="F32" s="71">
        <f>$F$16</f>
        <v>4.95</v>
      </c>
      <c r="G32" s="72">
        <f>$G$16</f>
        <v>4.95</v>
      </c>
      <c r="H32" s="45"/>
      <c r="I32" s="66"/>
    </row>
    <row r="33" spans="1:14" ht="12.75" hidden="1" customHeight="1" outlineLevel="1" x14ac:dyDescent="0.25">
      <c r="A33" s="68" t="s">
        <v>142</v>
      </c>
      <c r="B33" s="69" t="s">
        <v>81</v>
      </c>
      <c r="C33" s="70" t="s">
        <v>79</v>
      </c>
      <c r="D33" s="71">
        <v>330.69</v>
      </c>
      <c r="E33" s="71">
        <f>D33</f>
        <v>330.69</v>
      </c>
      <c r="F33" s="71">
        <f>D33</f>
        <v>330.69</v>
      </c>
      <c r="G33" s="72">
        <f>D33</f>
        <v>330.69</v>
      </c>
      <c r="H33" s="45"/>
      <c r="I33" s="66"/>
    </row>
    <row r="34" spans="1:14" ht="12.75" customHeight="1" collapsed="1" thickBot="1" x14ac:dyDescent="0.3">
      <c r="A34" s="132" t="s">
        <v>143</v>
      </c>
      <c r="B34" s="133" t="s">
        <v>144</v>
      </c>
      <c r="C34" s="134" t="s">
        <v>76</v>
      </c>
      <c r="D34" s="135">
        <f>ROUND(((D35+D36+D38+D37)/1000),5)</f>
        <v>6.2329299999999996</v>
      </c>
      <c r="E34" s="135">
        <f t="shared" ref="E34:G34" si="11">ROUND(((E35+E36+E38+E37)/1000),5)</f>
        <v>6.8784799999999997</v>
      </c>
      <c r="F34" s="135">
        <f t="shared" si="11"/>
        <v>7.3844000000000003</v>
      </c>
      <c r="G34" s="136">
        <f t="shared" si="11"/>
        <v>8.7212800000000001</v>
      </c>
      <c r="H34" s="45"/>
      <c r="I34" s="66"/>
      <c r="J34" s="45"/>
      <c r="K34" s="45"/>
      <c r="L34" s="45"/>
      <c r="M34" s="45"/>
      <c r="N34" s="45"/>
    </row>
    <row r="35" spans="1:14" ht="12.75" hidden="1" customHeight="1" outlineLevel="1" x14ac:dyDescent="0.25">
      <c r="A35" s="68" t="s">
        <v>145</v>
      </c>
      <c r="B35" s="69" t="s">
        <v>78</v>
      </c>
      <c r="C35" s="70" t="s">
        <v>79</v>
      </c>
      <c r="D35" s="71">
        <v>4825.87</v>
      </c>
      <c r="E35" s="71">
        <f>$D35</f>
        <v>4825.87</v>
      </c>
      <c r="F35" s="71">
        <f t="shared" ref="F35:G35" si="12">$D35</f>
        <v>4825.87</v>
      </c>
      <c r="G35" s="72">
        <f t="shared" si="12"/>
        <v>4825.87</v>
      </c>
      <c r="H35" s="45"/>
      <c r="I35" s="66"/>
      <c r="J35" s="45"/>
      <c r="K35" s="45"/>
      <c r="L35" s="45"/>
      <c r="M35" s="45"/>
      <c r="N35" s="45"/>
    </row>
    <row r="36" spans="1:14" ht="12.75" hidden="1" customHeight="1" outlineLevel="1" x14ac:dyDescent="0.25">
      <c r="A36" s="68" t="s">
        <v>146</v>
      </c>
      <c r="B36" s="69" t="s">
        <v>90</v>
      </c>
      <c r="C36" s="70" t="s">
        <v>79</v>
      </c>
      <c r="D36" s="71">
        <f>D$15</f>
        <v>1071.42</v>
      </c>
      <c r="E36" s="71">
        <f t="shared" ref="E36:G36" si="13">E$15</f>
        <v>1716.97</v>
      </c>
      <c r="F36" s="71">
        <f t="shared" si="13"/>
        <v>2222.89</v>
      </c>
      <c r="G36" s="72">
        <f t="shared" si="13"/>
        <v>3559.77</v>
      </c>
      <c r="H36" s="45"/>
      <c r="I36" s="66"/>
      <c r="J36" s="45"/>
      <c r="K36" s="45"/>
      <c r="L36" s="45"/>
      <c r="M36" s="45"/>
      <c r="N36" s="45"/>
    </row>
    <row r="37" spans="1:14" ht="12.75" hidden="1" customHeight="1" outlineLevel="1" x14ac:dyDescent="0.25">
      <c r="A37" s="68" t="s">
        <v>147</v>
      </c>
      <c r="B37" s="69" t="s">
        <v>83</v>
      </c>
      <c r="C37" s="70" t="s">
        <v>79</v>
      </c>
      <c r="D37" s="71">
        <f>$D$16</f>
        <v>4.95</v>
      </c>
      <c r="E37" s="71">
        <f>$E$16</f>
        <v>4.95</v>
      </c>
      <c r="F37" s="71">
        <f>$F$16</f>
        <v>4.95</v>
      </c>
      <c r="G37" s="72">
        <f>$G$16</f>
        <v>4.95</v>
      </c>
      <c r="H37" s="45"/>
      <c r="I37" s="66"/>
      <c r="J37" s="45"/>
      <c r="K37" s="45"/>
      <c r="L37" s="45"/>
      <c r="M37" s="45"/>
      <c r="N37" s="45"/>
    </row>
    <row r="38" spans="1:14" ht="12.75" hidden="1" customHeight="1" outlineLevel="1" thickBot="1" x14ac:dyDescent="0.3">
      <c r="A38" s="74" t="s">
        <v>148</v>
      </c>
      <c r="B38" s="75" t="s">
        <v>81</v>
      </c>
      <c r="C38" s="76" t="s">
        <v>79</v>
      </c>
      <c r="D38" s="77">
        <v>330.69</v>
      </c>
      <c r="E38" s="71">
        <f>D38</f>
        <v>330.69</v>
      </c>
      <c r="F38" s="71">
        <f>D38</f>
        <v>330.69</v>
      </c>
      <c r="G38" s="72">
        <f>D38</f>
        <v>330.69</v>
      </c>
      <c r="H38" s="45"/>
      <c r="I38" s="66"/>
      <c r="J38" s="45"/>
      <c r="K38" s="45"/>
      <c r="L38" s="45"/>
      <c r="M38" s="45"/>
      <c r="N38" s="45"/>
    </row>
    <row r="39" spans="1:14" ht="30" customHeight="1" collapsed="1" thickBot="1" x14ac:dyDescent="0.3">
      <c r="A39" s="143" t="s">
        <v>149</v>
      </c>
      <c r="B39" s="144" t="s">
        <v>150</v>
      </c>
      <c r="C39" s="145"/>
      <c r="D39" s="145"/>
      <c r="E39" s="145"/>
      <c r="F39" s="145"/>
      <c r="G39" s="146"/>
      <c r="H39" s="45"/>
      <c r="I39" s="66"/>
      <c r="J39" s="45"/>
      <c r="K39" s="45"/>
      <c r="L39" s="45"/>
      <c r="M39" s="45"/>
      <c r="N39" s="45"/>
    </row>
    <row r="40" spans="1:14" x14ac:dyDescent="0.25">
      <c r="A40" s="147" t="s">
        <v>151</v>
      </c>
      <c r="B40" s="148" t="s">
        <v>117</v>
      </c>
      <c r="C40" s="149"/>
      <c r="D40" s="149"/>
      <c r="E40" s="149"/>
      <c r="F40" s="149"/>
      <c r="G40" s="150"/>
      <c r="H40" s="45"/>
      <c r="I40" s="66"/>
      <c r="J40" s="45"/>
      <c r="K40" s="45"/>
      <c r="L40" s="45"/>
      <c r="M40" s="45"/>
      <c r="N40" s="45"/>
    </row>
    <row r="41" spans="1:14" ht="12.75" customHeight="1" x14ac:dyDescent="0.25">
      <c r="A41" s="132" t="s">
        <v>152</v>
      </c>
      <c r="B41" s="133" t="s">
        <v>119</v>
      </c>
      <c r="C41" s="134" t="s">
        <v>76</v>
      </c>
      <c r="D41" s="135">
        <f>ROUND(((D42+D43+D45+D44)/1000),5)</f>
        <v>2.5701900000000002</v>
      </c>
      <c r="E41" s="135">
        <f t="shared" ref="E41:G41" si="14">ROUND(((E42+E43+E45+E44)/1000),5)</f>
        <v>3.2157399999999998</v>
      </c>
      <c r="F41" s="135">
        <f t="shared" si="14"/>
        <v>3.72166</v>
      </c>
      <c r="G41" s="136">
        <f t="shared" si="14"/>
        <v>5.0585399999999998</v>
      </c>
      <c r="H41" s="45"/>
      <c r="I41" s="66"/>
      <c r="J41" s="45"/>
      <c r="K41" s="45"/>
      <c r="L41" s="45"/>
      <c r="M41" s="45"/>
      <c r="N41" s="45"/>
    </row>
    <row r="42" spans="1:14" ht="12.75" hidden="1" customHeight="1" outlineLevel="1" x14ac:dyDescent="0.25">
      <c r="A42" s="68" t="s">
        <v>153</v>
      </c>
      <c r="B42" s="69" t="s">
        <v>78</v>
      </c>
      <c r="C42" s="70" t="s">
        <v>79</v>
      </c>
      <c r="D42" s="71">
        <f t="shared" ref="D42:F42" si="15">D$14</f>
        <v>1277.46</v>
      </c>
      <c r="E42" s="71">
        <f t="shared" si="15"/>
        <v>1277.46</v>
      </c>
      <c r="F42" s="71">
        <f t="shared" si="15"/>
        <v>1277.46</v>
      </c>
      <c r="G42" s="72">
        <f>G$14</f>
        <v>1277.46</v>
      </c>
      <c r="H42" s="45"/>
      <c r="I42" s="66"/>
      <c r="J42" s="45"/>
      <c r="K42" s="45"/>
      <c r="L42" s="45"/>
      <c r="M42" s="45"/>
      <c r="N42" s="45"/>
    </row>
    <row r="43" spans="1:14" ht="12.75" hidden="1" customHeight="1" outlineLevel="1" x14ac:dyDescent="0.25">
      <c r="A43" s="68" t="s">
        <v>154</v>
      </c>
      <c r="B43" s="69" t="s">
        <v>90</v>
      </c>
      <c r="C43" s="70" t="s">
        <v>79</v>
      </c>
      <c r="D43" s="71">
        <f>D$15</f>
        <v>1071.42</v>
      </c>
      <c r="E43" s="71">
        <f t="shared" ref="E43:G43" si="16">E$15</f>
        <v>1716.97</v>
      </c>
      <c r="F43" s="71">
        <f t="shared" si="16"/>
        <v>2222.89</v>
      </c>
      <c r="G43" s="72">
        <f t="shared" si="16"/>
        <v>3559.77</v>
      </c>
      <c r="H43" s="45"/>
      <c r="I43" s="66"/>
      <c r="J43" s="45"/>
      <c r="K43" s="45"/>
      <c r="L43" s="45"/>
      <c r="M43" s="45"/>
      <c r="N43" s="45"/>
    </row>
    <row r="44" spans="1:14" ht="12.75" hidden="1" customHeight="1" outlineLevel="1" x14ac:dyDescent="0.25">
      <c r="A44" s="68" t="s">
        <v>155</v>
      </c>
      <c r="B44" s="69" t="s">
        <v>83</v>
      </c>
      <c r="C44" s="70" t="s">
        <v>79</v>
      </c>
      <c r="D44" s="71">
        <f>$D$16</f>
        <v>4.95</v>
      </c>
      <c r="E44" s="71">
        <f>$E$16</f>
        <v>4.95</v>
      </c>
      <c r="F44" s="71">
        <f>$F$16</f>
        <v>4.95</v>
      </c>
      <c r="G44" s="72">
        <f>$G$16</f>
        <v>4.95</v>
      </c>
      <c r="H44" s="45"/>
      <c r="I44" s="66"/>
      <c r="J44" s="45"/>
      <c r="K44" s="45"/>
      <c r="L44" s="45"/>
      <c r="M44" s="45"/>
      <c r="N44" s="45"/>
    </row>
    <row r="45" spans="1:14" ht="12.75" hidden="1" customHeight="1" outlineLevel="1" x14ac:dyDescent="0.25">
      <c r="A45" s="68" t="s">
        <v>156</v>
      </c>
      <c r="B45" s="69" t="s">
        <v>81</v>
      </c>
      <c r="C45" s="70" t="s">
        <v>79</v>
      </c>
      <c r="D45" s="71">
        <v>216.36</v>
      </c>
      <c r="E45" s="71">
        <f>D45</f>
        <v>216.36</v>
      </c>
      <c r="F45" s="71">
        <f>D45</f>
        <v>216.36</v>
      </c>
      <c r="G45" s="72">
        <f>D45</f>
        <v>216.36</v>
      </c>
      <c r="H45" s="45"/>
      <c r="I45" s="66"/>
      <c r="J45" s="45"/>
      <c r="K45" s="45"/>
      <c r="L45" s="45"/>
      <c r="M45" s="45"/>
      <c r="N45" s="45"/>
    </row>
    <row r="46" spans="1:14" ht="12.75" customHeight="1" collapsed="1" x14ac:dyDescent="0.25">
      <c r="A46" s="132" t="s">
        <v>157</v>
      </c>
      <c r="B46" s="133" t="s">
        <v>125</v>
      </c>
      <c r="C46" s="134" t="s">
        <v>76</v>
      </c>
      <c r="D46" s="135">
        <f>ROUND(((D47+D48+D50+D49)/1000),5)</f>
        <v>4.5251599999999996</v>
      </c>
      <c r="E46" s="135">
        <f t="shared" ref="E46:G46" si="17">ROUND(((E47+E48+E50+E49)/1000),5)</f>
        <v>5.1707099999999997</v>
      </c>
      <c r="F46" s="135">
        <f t="shared" si="17"/>
        <v>5.6766300000000003</v>
      </c>
      <c r="G46" s="136">
        <f t="shared" si="17"/>
        <v>7.0135100000000001</v>
      </c>
      <c r="H46" s="45"/>
      <c r="I46" s="66"/>
      <c r="J46" s="45"/>
      <c r="K46" s="45"/>
      <c r="L46" s="45"/>
      <c r="M46" s="45"/>
      <c r="N46" s="45"/>
    </row>
    <row r="47" spans="1:14" ht="12.75" hidden="1" customHeight="1" outlineLevel="1" x14ac:dyDescent="0.25">
      <c r="A47" s="68" t="s">
        <v>158</v>
      </c>
      <c r="B47" s="69" t="s">
        <v>78</v>
      </c>
      <c r="C47" s="70" t="s">
        <v>79</v>
      </c>
      <c r="D47" s="71">
        <f>D$19</f>
        <v>3232.43</v>
      </c>
      <c r="E47" s="71">
        <f t="shared" ref="E47:G47" si="18">E$19</f>
        <v>3232.43</v>
      </c>
      <c r="F47" s="71">
        <f t="shared" si="18"/>
        <v>3232.43</v>
      </c>
      <c r="G47" s="72">
        <f t="shared" si="18"/>
        <v>3232.43</v>
      </c>
      <c r="H47" s="45"/>
      <c r="I47" s="66"/>
      <c r="J47" s="45"/>
      <c r="K47" s="45"/>
      <c r="L47" s="45"/>
      <c r="M47" s="45"/>
      <c r="N47" s="45"/>
    </row>
    <row r="48" spans="1:14" ht="12.75" hidden="1" customHeight="1" outlineLevel="1" x14ac:dyDescent="0.25">
      <c r="A48" s="68" t="s">
        <v>159</v>
      </c>
      <c r="B48" s="69" t="s">
        <v>90</v>
      </c>
      <c r="C48" s="70" t="s">
        <v>79</v>
      </c>
      <c r="D48" s="71">
        <f>D$15</f>
        <v>1071.42</v>
      </c>
      <c r="E48" s="71">
        <f t="shared" ref="E48:G48" si="19">E$15</f>
        <v>1716.97</v>
      </c>
      <c r="F48" s="71">
        <f t="shared" si="19"/>
        <v>2222.89</v>
      </c>
      <c r="G48" s="72">
        <f t="shared" si="19"/>
        <v>3559.77</v>
      </c>
      <c r="H48" s="45"/>
      <c r="I48" s="66"/>
      <c r="J48" s="45"/>
      <c r="K48" s="45"/>
      <c r="L48" s="45"/>
      <c r="M48" s="45"/>
      <c r="N48" s="45"/>
    </row>
    <row r="49" spans="1:14" ht="12.75" hidden="1" customHeight="1" outlineLevel="1" x14ac:dyDescent="0.25">
      <c r="A49" s="68" t="s">
        <v>160</v>
      </c>
      <c r="B49" s="69" t="s">
        <v>83</v>
      </c>
      <c r="C49" s="70" t="s">
        <v>79</v>
      </c>
      <c r="D49" s="71">
        <f>$D$16</f>
        <v>4.95</v>
      </c>
      <c r="E49" s="71">
        <f>$E$16</f>
        <v>4.95</v>
      </c>
      <c r="F49" s="71">
        <f>$F$16</f>
        <v>4.95</v>
      </c>
      <c r="G49" s="72">
        <f>$G$16</f>
        <v>4.95</v>
      </c>
      <c r="H49" s="45"/>
      <c r="I49" s="66"/>
      <c r="J49" s="45"/>
      <c r="K49" s="45"/>
      <c r="L49" s="45"/>
      <c r="M49" s="45"/>
      <c r="N49" s="45"/>
    </row>
    <row r="50" spans="1:14" ht="12.75" hidden="1" customHeight="1" outlineLevel="1" x14ac:dyDescent="0.25">
      <c r="A50" s="68" t="s">
        <v>161</v>
      </c>
      <c r="B50" s="69" t="s">
        <v>81</v>
      </c>
      <c r="C50" s="70" t="s">
        <v>79</v>
      </c>
      <c r="D50" s="71">
        <v>216.36</v>
      </c>
      <c r="E50" s="71">
        <f>D50</f>
        <v>216.36</v>
      </c>
      <c r="F50" s="71">
        <f>D50</f>
        <v>216.36</v>
      </c>
      <c r="G50" s="72">
        <f>D50</f>
        <v>216.36</v>
      </c>
      <c r="H50" s="45"/>
      <c r="I50" s="66"/>
      <c r="J50" s="45"/>
      <c r="K50" s="45"/>
      <c r="L50" s="45"/>
      <c r="M50" s="45"/>
      <c r="N50" s="45"/>
    </row>
    <row r="51" spans="1:14" ht="12.75" customHeight="1" collapsed="1" thickBot="1" x14ac:dyDescent="0.3">
      <c r="A51" s="132" t="s">
        <v>162</v>
      </c>
      <c r="B51" s="133" t="s">
        <v>131</v>
      </c>
      <c r="C51" s="134" t="s">
        <v>76</v>
      </c>
      <c r="D51" s="137">
        <f>ROUND(((D52+D53+D55+D54)/1000),5)</f>
        <v>8.4474499999999999</v>
      </c>
      <c r="E51" s="137">
        <f t="shared" ref="E51:G51" si="20">ROUND(((E52+E53+E55+E54)/1000),5)</f>
        <v>9.093</v>
      </c>
      <c r="F51" s="137">
        <f t="shared" si="20"/>
        <v>9.5989199999999997</v>
      </c>
      <c r="G51" s="138">
        <f t="shared" si="20"/>
        <v>10.9358</v>
      </c>
      <c r="H51" s="45"/>
      <c r="I51" s="66"/>
      <c r="J51" s="45"/>
      <c r="K51" s="45"/>
      <c r="L51" s="45"/>
      <c r="M51" s="45"/>
      <c r="N51" s="45"/>
    </row>
    <row r="52" spans="1:14" ht="12.75" hidden="1" customHeight="1" outlineLevel="1" x14ac:dyDescent="0.25">
      <c r="A52" s="68" t="s">
        <v>163</v>
      </c>
      <c r="B52" s="69" t="s">
        <v>78</v>
      </c>
      <c r="C52" s="70" t="s">
        <v>79</v>
      </c>
      <c r="D52" s="71">
        <f>D$24</f>
        <v>7154.72</v>
      </c>
      <c r="E52" s="71">
        <f t="shared" ref="E52:G52" si="21">E$24</f>
        <v>7154.72</v>
      </c>
      <c r="F52" s="71">
        <f t="shared" si="21"/>
        <v>7154.72</v>
      </c>
      <c r="G52" s="72">
        <f t="shared" si="21"/>
        <v>7154.72</v>
      </c>
      <c r="H52" s="45"/>
      <c r="I52" s="66"/>
      <c r="J52" s="45"/>
      <c r="K52" s="45"/>
      <c r="L52" s="45"/>
      <c r="M52" s="45"/>
      <c r="N52" s="45"/>
    </row>
    <row r="53" spans="1:14" ht="12.75" hidden="1" customHeight="1" outlineLevel="1" x14ac:dyDescent="0.25">
      <c r="A53" s="68" t="s">
        <v>164</v>
      </c>
      <c r="B53" s="69" t="s">
        <v>90</v>
      </c>
      <c r="C53" s="70" t="s">
        <v>79</v>
      </c>
      <c r="D53" s="71">
        <f>D$15</f>
        <v>1071.42</v>
      </c>
      <c r="E53" s="71">
        <f t="shared" ref="E53:G53" si="22">E$15</f>
        <v>1716.97</v>
      </c>
      <c r="F53" s="71">
        <f t="shared" si="22"/>
        <v>2222.89</v>
      </c>
      <c r="G53" s="72">
        <f t="shared" si="22"/>
        <v>3559.77</v>
      </c>
      <c r="H53" s="45"/>
      <c r="I53" s="66"/>
      <c r="J53" s="45"/>
      <c r="K53" s="45"/>
      <c r="L53" s="45"/>
      <c r="M53" s="45"/>
      <c r="N53" s="45"/>
    </row>
    <row r="54" spans="1:14" ht="12.75" hidden="1" customHeight="1" outlineLevel="1" x14ac:dyDescent="0.25">
      <c r="A54" s="68" t="s">
        <v>165</v>
      </c>
      <c r="B54" s="69" t="s">
        <v>83</v>
      </c>
      <c r="C54" s="70" t="s">
        <v>79</v>
      </c>
      <c r="D54" s="71">
        <f>$D$16</f>
        <v>4.95</v>
      </c>
      <c r="E54" s="71">
        <f>$E$16</f>
        <v>4.95</v>
      </c>
      <c r="F54" s="71">
        <f>$F$16</f>
        <v>4.95</v>
      </c>
      <c r="G54" s="72">
        <f>$G$16</f>
        <v>4.95</v>
      </c>
      <c r="H54" s="45"/>
      <c r="I54" s="66"/>
      <c r="J54" s="45"/>
      <c r="K54" s="45"/>
      <c r="L54" s="45"/>
      <c r="M54" s="45"/>
      <c r="N54" s="45"/>
    </row>
    <row r="55" spans="1:14" ht="12.75" hidden="1" customHeight="1" outlineLevel="1" thickBot="1" x14ac:dyDescent="0.3">
      <c r="A55" s="74" t="s">
        <v>166</v>
      </c>
      <c r="B55" s="75" t="s">
        <v>81</v>
      </c>
      <c r="C55" s="76" t="s">
        <v>79</v>
      </c>
      <c r="D55" s="77">
        <v>216.36</v>
      </c>
      <c r="E55" s="71">
        <f>D55</f>
        <v>216.36</v>
      </c>
      <c r="F55" s="71">
        <f>D55</f>
        <v>216.36</v>
      </c>
      <c r="G55" s="72">
        <f>D55</f>
        <v>216.36</v>
      </c>
      <c r="H55" s="45"/>
      <c r="I55" s="66"/>
      <c r="J55" s="45"/>
      <c r="K55" s="45"/>
      <c r="L55" s="45"/>
      <c r="M55" s="45"/>
      <c r="N55" s="45"/>
    </row>
    <row r="56" spans="1:14" ht="12.75" customHeight="1" collapsed="1" x14ac:dyDescent="0.25">
      <c r="A56" s="139" t="s">
        <v>167</v>
      </c>
      <c r="B56" s="140" t="s">
        <v>137</v>
      </c>
      <c r="C56" s="141"/>
      <c r="D56" s="141"/>
      <c r="E56" s="141"/>
      <c r="F56" s="141"/>
      <c r="G56" s="142"/>
      <c r="H56" s="45"/>
      <c r="I56" s="66"/>
      <c r="J56" s="45"/>
      <c r="K56" s="45"/>
      <c r="L56" s="45"/>
      <c r="M56" s="45"/>
      <c r="N56" s="45"/>
    </row>
    <row r="57" spans="1:14" ht="12.75" customHeight="1" x14ac:dyDescent="0.25">
      <c r="A57" s="132" t="s">
        <v>168</v>
      </c>
      <c r="B57" s="133" t="s">
        <v>119</v>
      </c>
      <c r="C57" s="134" t="s">
        <v>76</v>
      </c>
      <c r="D57" s="135">
        <f>ROUND(((D58+D59+D61+D60)/1000),5)</f>
        <v>2.5701900000000002</v>
      </c>
      <c r="E57" s="135">
        <f t="shared" ref="E57:G57" si="23">ROUND(((E58+E59+E61+E60)/1000),5)</f>
        <v>3.2157399999999998</v>
      </c>
      <c r="F57" s="135">
        <f t="shared" si="23"/>
        <v>3.72166</v>
      </c>
      <c r="G57" s="136">
        <f t="shared" si="23"/>
        <v>5.0585399999999998</v>
      </c>
      <c r="H57" s="45"/>
      <c r="I57" s="66"/>
      <c r="J57" s="45"/>
      <c r="K57" s="45"/>
      <c r="L57" s="45"/>
      <c r="M57" s="45"/>
      <c r="N57" s="45"/>
    </row>
    <row r="58" spans="1:14" ht="12.75" hidden="1" customHeight="1" outlineLevel="1" x14ac:dyDescent="0.25">
      <c r="A58" s="68" t="s">
        <v>169</v>
      </c>
      <c r="B58" s="69" t="s">
        <v>78</v>
      </c>
      <c r="C58" s="70" t="s">
        <v>79</v>
      </c>
      <c r="D58" s="71">
        <f>D$30</f>
        <v>1277.46</v>
      </c>
      <c r="E58" s="71">
        <f t="shared" ref="E58:G58" si="24">E$30</f>
        <v>1277.46</v>
      </c>
      <c r="F58" s="71">
        <f t="shared" si="24"/>
        <v>1277.46</v>
      </c>
      <c r="G58" s="72">
        <f t="shared" si="24"/>
        <v>1277.46</v>
      </c>
      <c r="H58" s="45"/>
      <c r="I58" s="66"/>
      <c r="J58" s="45"/>
      <c r="K58" s="45"/>
      <c r="L58" s="45"/>
      <c r="M58" s="45"/>
      <c r="N58" s="45"/>
    </row>
    <row r="59" spans="1:14" ht="12.75" hidden="1" customHeight="1" outlineLevel="1" x14ac:dyDescent="0.25">
      <c r="A59" s="68" t="s">
        <v>170</v>
      </c>
      <c r="B59" s="69" t="s">
        <v>90</v>
      </c>
      <c r="C59" s="70" t="s">
        <v>79</v>
      </c>
      <c r="D59" s="71">
        <f>D$15</f>
        <v>1071.42</v>
      </c>
      <c r="E59" s="71">
        <f t="shared" ref="E59:G59" si="25">E$15</f>
        <v>1716.97</v>
      </c>
      <c r="F59" s="71">
        <f t="shared" si="25"/>
        <v>2222.89</v>
      </c>
      <c r="G59" s="72">
        <f t="shared" si="25"/>
        <v>3559.77</v>
      </c>
      <c r="H59" s="45"/>
      <c r="I59" s="66"/>
      <c r="J59" s="45"/>
      <c r="K59" s="45"/>
      <c r="L59" s="45"/>
      <c r="M59" s="45"/>
      <c r="N59" s="45"/>
    </row>
    <row r="60" spans="1:14" ht="12.75" hidden="1" customHeight="1" outlineLevel="1" x14ac:dyDescent="0.25">
      <c r="A60" s="68" t="s">
        <v>171</v>
      </c>
      <c r="B60" s="69" t="s">
        <v>83</v>
      </c>
      <c r="C60" s="70" t="s">
        <v>79</v>
      </c>
      <c r="D60" s="71">
        <f>$D$16</f>
        <v>4.95</v>
      </c>
      <c r="E60" s="71">
        <f>$E$16</f>
        <v>4.95</v>
      </c>
      <c r="F60" s="71">
        <f>$F$16</f>
        <v>4.95</v>
      </c>
      <c r="G60" s="72">
        <f>$G$16</f>
        <v>4.95</v>
      </c>
      <c r="H60" s="45"/>
      <c r="I60" s="66"/>
      <c r="J60" s="45"/>
      <c r="K60" s="45"/>
      <c r="L60" s="45"/>
      <c r="M60" s="45"/>
      <c r="N60" s="45"/>
    </row>
    <row r="61" spans="1:14" ht="12.75" hidden="1" customHeight="1" outlineLevel="1" x14ac:dyDescent="0.25">
      <c r="A61" s="68" t="s">
        <v>172</v>
      </c>
      <c r="B61" s="69" t="s">
        <v>81</v>
      </c>
      <c r="C61" s="70" t="s">
        <v>79</v>
      </c>
      <c r="D61" s="71">
        <v>216.36</v>
      </c>
      <c r="E61" s="71">
        <f>D61</f>
        <v>216.36</v>
      </c>
      <c r="F61" s="71">
        <f>D61</f>
        <v>216.36</v>
      </c>
      <c r="G61" s="72">
        <f>D61</f>
        <v>216.36</v>
      </c>
      <c r="H61" s="45"/>
      <c r="I61" s="66"/>
      <c r="J61" s="45"/>
      <c r="K61" s="45"/>
      <c r="L61" s="45"/>
      <c r="M61" s="45"/>
      <c r="N61" s="45"/>
    </row>
    <row r="62" spans="1:14" ht="12.75" customHeight="1" collapsed="1" thickBot="1" x14ac:dyDescent="0.3">
      <c r="A62" s="132" t="s">
        <v>173</v>
      </c>
      <c r="B62" s="133" t="s">
        <v>144</v>
      </c>
      <c r="C62" s="134" t="s">
        <v>76</v>
      </c>
      <c r="D62" s="135">
        <f>ROUND(((D63+D64+D66+D65)/1000),5)</f>
        <v>6.1185999999999998</v>
      </c>
      <c r="E62" s="135">
        <f t="shared" ref="E62:G62" si="26">ROUND(((E63+E64+E66+E65)/1000),5)</f>
        <v>6.7641499999999999</v>
      </c>
      <c r="F62" s="135">
        <f t="shared" si="26"/>
        <v>7.2700699999999996</v>
      </c>
      <c r="G62" s="136">
        <f t="shared" si="26"/>
        <v>8.6069499999999994</v>
      </c>
      <c r="H62" s="45"/>
      <c r="I62" s="66"/>
      <c r="J62" s="45"/>
      <c r="K62" s="45"/>
      <c r="L62" s="45"/>
      <c r="M62" s="45"/>
      <c r="N62" s="45"/>
    </row>
    <row r="63" spans="1:14" ht="12.75" hidden="1" customHeight="1" outlineLevel="1" x14ac:dyDescent="0.25">
      <c r="A63" s="68" t="s">
        <v>174</v>
      </c>
      <c r="B63" s="69" t="s">
        <v>78</v>
      </c>
      <c r="C63" s="70" t="s">
        <v>79</v>
      </c>
      <c r="D63" s="71">
        <f>D$35</f>
        <v>4825.87</v>
      </c>
      <c r="E63" s="71">
        <f t="shared" ref="E63:G63" si="27">E$35</f>
        <v>4825.87</v>
      </c>
      <c r="F63" s="71">
        <f t="shared" si="27"/>
        <v>4825.87</v>
      </c>
      <c r="G63" s="72">
        <f t="shared" si="27"/>
        <v>4825.87</v>
      </c>
      <c r="H63" s="45"/>
      <c r="I63" s="66"/>
      <c r="J63" s="45"/>
      <c r="K63" s="45"/>
      <c r="L63" s="45"/>
      <c r="M63" s="45"/>
      <c r="N63" s="45"/>
    </row>
    <row r="64" spans="1:14" ht="12.75" hidden="1" customHeight="1" outlineLevel="1" x14ac:dyDescent="0.25">
      <c r="A64" s="68" t="s">
        <v>175</v>
      </c>
      <c r="B64" s="69" t="s">
        <v>90</v>
      </c>
      <c r="C64" s="70" t="s">
        <v>79</v>
      </c>
      <c r="D64" s="71">
        <f>D$15</f>
        <v>1071.42</v>
      </c>
      <c r="E64" s="71">
        <f t="shared" ref="E64:G64" si="28">E$15</f>
        <v>1716.97</v>
      </c>
      <c r="F64" s="71">
        <f t="shared" si="28"/>
        <v>2222.89</v>
      </c>
      <c r="G64" s="72">
        <f t="shared" si="28"/>
        <v>3559.77</v>
      </c>
      <c r="H64" s="45"/>
      <c r="I64" s="66"/>
      <c r="J64" s="45"/>
      <c r="K64" s="45"/>
      <c r="L64" s="45"/>
      <c r="M64" s="45"/>
      <c r="N64" s="45"/>
    </row>
    <row r="65" spans="1:14" ht="12.75" hidden="1" customHeight="1" outlineLevel="1" x14ac:dyDescent="0.25">
      <c r="A65" s="68" t="s">
        <v>176</v>
      </c>
      <c r="B65" s="69" t="s">
        <v>83</v>
      </c>
      <c r="C65" s="70" t="s">
        <v>79</v>
      </c>
      <c r="D65" s="71">
        <f>$D$16</f>
        <v>4.95</v>
      </c>
      <c r="E65" s="71">
        <f>$E$16</f>
        <v>4.95</v>
      </c>
      <c r="F65" s="71">
        <f>$F$16</f>
        <v>4.95</v>
      </c>
      <c r="G65" s="72">
        <f>$G$16</f>
        <v>4.95</v>
      </c>
      <c r="H65" s="45"/>
      <c r="I65" s="66"/>
      <c r="J65" s="45"/>
      <c r="K65" s="45"/>
      <c r="L65" s="45"/>
      <c r="M65" s="45"/>
      <c r="N65" s="45"/>
    </row>
    <row r="66" spans="1:14" ht="12.75" hidden="1" customHeight="1" outlineLevel="1" thickBot="1" x14ac:dyDescent="0.3">
      <c r="A66" s="74" t="s">
        <v>177</v>
      </c>
      <c r="B66" s="75" t="s">
        <v>81</v>
      </c>
      <c r="C66" s="76" t="s">
        <v>79</v>
      </c>
      <c r="D66" s="77">
        <v>216.36</v>
      </c>
      <c r="E66" s="71">
        <f>D66</f>
        <v>216.36</v>
      </c>
      <c r="F66" s="71">
        <f>D66</f>
        <v>216.36</v>
      </c>
      <c r="G66" s="72">
        <f>D66</f>
        <v>216.36</v>
      </c>
      <c r="H66" s="45"/>
      <c r="I66" s="66"/>
      <c r="J66" s="45"/>
      <c r="K66" s="45"/>
      <c r="L66" s="45"/>
      <c r="M66" s="45"/>
      <c r="N66" s="45"/>
    </row>
    <row r="67" spans="1:14" ht="30" customHeight="1" collapsed="1" thickBot="1" x14ac:dyDescent="0.3">
      <c r="A67" s="143" t="s">
        <v>178</v>
      </c>
      <c r="B67" s="144" t="s">
        <v>179</v>
      </c>
      <c r="C67" s="145"/>
      <c r="D67" s="145"/>
      <c r="E67" s="145"/>
      <c r="F67" s="145"/>
      <c r="G67" s="146"/>
      <c r="H67" s="45"/>
      <c r="I67" s="66"/>
      <c r="J67" s="45"/>
      <c r="K67" s="45"/>
      <c r="L67" s="45"/>
      <c r="M67" s="45"/>
      <c r="N67" s="45"/>
    </row>
    <row r="68" spans="1:14" x14ac:dyDescent="0.25">
      <c r="A68" s="147" t="s">
        <v>180</v>
      </c>
      <c r="B68" s="148" t="s">
        <v>117</v>
      </c>
      <c r="C68" s="149"/>
      <c r="D68" s="149"/>
      <c r="E68" s="149"/>
      <c r="F68" s="149"/>
      <c r="G68" s="150"/>
      <c r="H68" s="45"/>
      <c r="I68" s="66"/>
      <c r="J68" s="45"/>
      <c r="K68" s="45"/>
      <c r="L68" s="45"/>
      <c r="M68" s="45"/>
      <c r="N68" s="45"/>
    </row>
    <row r="69" spans="1:14" ht="12.75" customHeight="1" x14ac:dyDescent="0.25">
      <c r="A69" s="132" t="s">
        <v>181</v>
      </c>
      <c r="B69" s="133" t="s">
        <v>119</v>
      </c>
      <c r="C69" s="134" t="s">
        <v>76</v>
      </c>
      <c r="D69" s="135">
        <f>ROUND(((D70+D71+D73+D72)/1000),5)</f>
        <v>2.4640599999999999</v>
      </c>
      <c r="E69" s="135">
        <f t="shared" ref="E69:G69" si="29">ROUND(((E70+E71+E73+E72)/1000),5)</f>
        <v>3.10961</v>
      </c>
      <c r="F69" s="135">
        <f t="shared" si="29"/>
        <v>3.6155300000000001</v>
      </c>
      <c r="G69" s="136">
        <f t="shared" si="29"/>
        <v>4.9524100000000004</v>
      </c>
      <c r="H69" s="45"/>
      <c r="I69" s="66"/>
      <c r="J69" s="45"/>
      <c r="K69" s="45"/>
      <c r="L69" s="45"/>
      <c r="M69" s="45"/>
      <c r="N69" s="45"/>
    </row>
    <row r="70" spans="1:14" ht="12.75" hidden="1" customHeight="1" outlineLevel="1" x14ac:dyDescent="0.25">
      <c r="A70" s="68" t="s">
        <v>182</v>
      </c>
      <c r="B70" s="69" t="s">
        <v>78</v>
      </c>
      <c r="C70" s="70" t="s">
        <v>79</v>
      </c>
      <c r="D70" s="71">
        <f t="shared" ref="D70:F70" si="30">D$14</f>
        <v>1277.46</v>
      </c>
      <c r="E70" s="71">
        <f t="shared" si="30"/>
        <v>1277.46</v>
      </c>
      <c r="F70" s="71">
        <f t="shared" si="30"/>
        <v>1277.46</v>
      </c>
      <c r="G70" s="72">
        <f>G$14</f>
        <v>1277.46</v>
      </c>
      <c r="H70" s="45"/>
      <c r="I70" s="66"/>
      <c r="J70" s="45"/>
      <c r="K70" s="45"/>
      <c r="L70" s="45"/>
      <c r="M70" s="45"/>
      <c r="N70" s="45"/>
    </row>
    <row r="71" spans="1:14" ht="12.75" hidden="1" customHeight="1" outlineLevel="1" x14ac:dyDescent="0.25">
      <c r="A71" s="68" t="s">
        <v>183</v>
      </c>
      <c r="B71" s="69" t="s">
        <v>90</v>
      </c>
      <c r="C71" s="70" t="s">
        <v>79</v>
      </c>
      <c r="D71" s="71">
        <f>D$15</f>
        <v>1071.42</v>
      </c>
      <c r="E71" s="71">
        <f t="shared" ref="E71:G71" si="31">E$15</f>
        <v>1716.97</v>
      </c>
      <c r="F71" s="71">
        <f t="shared" si="31"/>
        <v>2222.89</v>
      </c>
      <c r="G71" s="72">
        <f t="shared" si="31"/>
        <v>3559.77</v>
      </c>
      <c r="H71" s="45"/>
      <c r="I71" s="66"/>
      <c r="J71" s="45"/>
      <c r="K71" s="45"/>
      <c r="L71" s="45"/>
      <c r="M71" s="45"/>
      <c r="N71" s="45"/>
    </row>
    <row r="72" spans="1:14" ht="12.75" hidden="1" customHeight="1" outlineLevel="1" x14ac:dyDescent="0.25">
      <c r="A72" s="68" t="s">
        <v>184</v>
      </c>
      <c r="B72" s="69" t="s">
        <v>83</v>
      </c>
      <c r="C72" s="70" t="s">
        <v>79</v>
      </c>
      <c r="D72" s="71">
        <f>$D$16</f>
        <v>4.95</v>
      </c>
      <c r="E72" s="71">
        <f>$E$16</f>
        <v>4.95</v>
      </c>
      <c r="F72" s="71">
        <f>$F$16</f>
        <v>4.95</v>
      </c>
      <c r="G72" s="72">
        <f>$G$16</f>
        <v>4.95</v>
      </c>
      <c r="H72" s="45"/>
      <c r="I72" s="66"/>
      <c r="J72" s="45"/>
      <c r="K72" s="45"/>
      <c r="L72" s="45"/>
      <c r="M72" s="45"/>
      <c r="N72" s="45"/>
    </row>
    <row r="73" spans="1:14" ht="12.75" hidden="1" customHeight="1" outlineLevel="1" x14ac:dyDescent="0.25">
      <c r="A73" s="68" t="s">
        <v>185</v>
      </c>
      <c r="B73" s="69" t="s">
        <v>81</v>
      </c>
      <c r="C73" s="70" t="s">
        <v>79</v>
      </c>
      <c r="D73" s="71">
        <v>110.23</v>
      </c>
      <c r="E73" s="71">
        <f>D73</f>
        <v>110.23</v>
      </c>
      <c r="F73" s="71">
        <f>D73</f>
        <v>110.23</v>
      </c>
      <c r="G73" s="72">
        <f>D73</f>
        <v>110.23</v>
      </c>
      <c r="H73" s="45"/>
      <c r="I73" s="66"/>
      <c r="J73" s="45"/>
      <c r="K73" s="45"/>
      <c r="L73" s="45"/>
      <c r="M73" s="45"/>
      <c r="N73" s="45"/>
    </row>
    <row r="74" spans="1:14" ht="12.75" customHeight="1" collapsed="1" x14ac:dyDescent="0.25">
      <c r="A74" s="132" t="s">
        <v>186</v>
      </c>
      <c r="B74" s="133" t="s">
        <v>125</v>
      </c>
      <c r="C74" s="134" t="s">
        <v>76</v>
      </c>
      <c r="D74" s="135">
        <f>ROUND(((D75+D76+D78+D77)/1000),5)</f>
        <v>4.4190300000000002</v>
      </c>
      <c r="E74" s="135">
        <f t="shared" ref="E74:G74" si="32">ROUND(((E75+E76+E78+E77)/1000),5)</f>
        <v>5.0645800000000003</v>
      </c>
      <c r="F74" s="135">
        <f t="shared" si="32"/>
        <v>5.5705</v>
      </c>
      <c r="G74" s="136">
        <f t="shared" si="32"/>
        <v>6.9073799999999999</v>
      </c>
      <c r="H74" s="45"/>
      <c r="I74" s="66"/>
      <c r="J74" s="45"/>
      <c r="K74" s="45"/>
      <c r="L74" s="45"/>
      <c r="M74" s="45"/>
      <c r="N74" s="45"/>
    </row>
    <row r="75" spans="1:14" ht="12.75" hidden="1" customHeight="1" outlineLevel="1" x14ac:dyDescent="0.25">
      <c r="A75" s="68" t="s">
        <v>187</v>
      </c>
      <c r="B75" s="69" t="s">
        <v>78</v>
      </c>
      <c r="C75" s="70" t="s">
        <v>79</v>
      </c>
      <c r="D75" s="71">
        <f>D$19</f>
        <v>3232.43</v>
      </c>
      <c r="E75" s="71">
        <f t="shared" ref="E75:G75" si="33">E$19</f>
        <v>3232.43</v>
      </c>
      <c r="F75" s="71">
        <f t="shared" si="33"/>
        <v>3232.43</v>
      </c>
      <c r="G75" s="72">
        <f t="shared" si="33"/>
        <v>3232.43</v>
      </c>
      <c r="H75" s="45"/>
      <c r="I75" s="66"/>
      <c r="J75" s="45"/>
      <c r="K75" s="45"/>
      <c r="L75" s="45"/>
      <c r="M75" s="45"/>
      <c r="N75" s="45"/>
    </row>
    <row r="76" spans="1:14" ht="12.75" hidden="1" customHeight="1" outlineLevel="1" x14ac:dyDescent="0.25">
      <c r="A76" s="68" t="s">
        <v>188</v>
      </c>
      <c r="B76" s="69" t="s">
        <v>90</v>
      </c>
      <c r="C76" s="70" t="s">
        <v>79</v>
      </c>
      <c r="D76" s="71">
        <f>D$15</f>
        <v>1071.42</v>
      </c>
      <c r="E76" s="71">
        <f t="shared" ref="E76:G76" si="34">E$15</f>
        <v>1716.97</v>
      </c>
      <c r="F76" s="71">
        <f t="shared" si="34"/>
        <v>2222.89</v>
      </c>
      <c r="G76" s="72">
        <f t="shared" si="34"/>
        <v>3559.77</v>
      </c>
      <c r="H76" s="45"/>
      <c r="I76" s="66"/>
      <c r="J76" s="45"/>
      <c r="K76" s="45"/>
      <c r="L76" s="45"/>
      <c r="M76" s="45"/>
      <c r="N76" s="45"/>
    </row>
    <row r="77" spans="1:14" ht="12.75" hidden="1" customHeight="1" outlineLevel="1" x14ac:dyDescent="0.25">
      <c r="A77" s="68" t="s">
        <v>189</v>
      </c>
      <c r="B77" s="69" t="s">
        <v>83</v>
      </c>
      <c r="C77" s="70" t="s">
        <v>79</v>
      </c>
      <c r="D77" s="71">
        <f>$D$16</f>
        <v>4.95</v>
      </c>
      <c r="E77" s="71">
        <f>$E$16</f>
        <v>4.95</v>
      </c>
      <c r="F77" s="71">
        <f>$F$16</f>
        <v>4.95</v>
      </c>
      <c r="G77" s="72">
        <f>$G$16</f>
        <v>4.95</v>
      </c>
      <c r="H77" s="45"/>
      <c r="I77" s="66"/>
      <c r="J77" s="45"/>
      <c r="K77" s="45"/>
      <c r="L77" s="45"/>
      <c r="M77" s="45"/>
      <c r="N77" s="45"/>
    </row>
    <row r="78" spans="1:14" ht="12.75" hidden="1" customHeight="1" outlineLevel="1" x14ac:dyDescent="0.25">
      <c r="A78" s="68" t="s">
        <v>190</v>
      </c>
      <c r="B78" s="69" t="s">
        <v>81</v>
      </c>
      <c r="C78" s="70" t="s">
        <v>79</v>
      </c>
      <c r="D78" s="71">
        <v>110.23</v>
      </c>
      <c r="E78" s="71">
        <f>D78</f>
        <v>110.23</v>
      </c>
      <c r="F78" s="71">
        <f>D78</f>
        <v>110.23</v>
      </c>
      <c r="G78" s="72">
        <f>D78</f>
        <v>110.23</v>
      </c>
      <c r="H78" s="45"/>
      <c r="I78" s="66"/>
      <c r="J78" s="45"/>
      <c r="K78" s="45"/>
      <c r="L78" s="45"/>
      <c r="M78" s="45"/>
      <c r="N78" s="45"/>
    </row>
    <row r="79" spans="1:14" ht="12.75" customHeight="1" collapsed="1" thickBot="1" x14ac:dyDescent="0.3">
      <c r="A79" s="132" t="s">
        <v>191</v>
      </c>
      <c r="B79" s="133" t="s">
        <v>131</v>
      </c>
      <c r="C79" s="134" t="s">
        <v>76</v>
      </c>
      <c r="D79" s="137">
        <f>ROUND(((D80+D81+D83+D82)/1000),5)</f>
        <v>8.3413199999999996</v>
      </c>
      <c r="E79" s="137">
        <f t="shared" ref="E79:G79" si="35">ROUND(((E80+E81+E83+E82)/1000),5)</f>
        <v>8.9868699999999997</v>
      </c>
      <c r="F79" s="137">
        <f t="shared" si="35"/>
        <v>9.4927899999999994</v>
      </c>
      <c r="G79" s="138">
        <f t="shared" si="35"/>
        <v>10.82967</v>
      </c>
      <c r="H79" s="45"/>
      <c r="I79" s="66"/>
      <c r="J79" s="45"/>
      <c r="K79" s="45"/>
      <c r="L79" s="45"/>
      <c r="M79" s="45"/>
      <c r="N79" s="45"/>
    </row>
    <row r="80" spans="1:14" ht="12.75" hidden="1" customHeight="1" outlineLevel="1" x14ac:dyDescent="0.25">
      <c r="A80" s="68" t="s">
        <v>192</v>
      </c>
      <c r="B80" s="69" t="s">
        <v>78</v>
      </c>
      <c r="C80" s="70" t="s">
        <v>79</v>
      </c>
      <c r="D80" s="71">
        <f>D$24</f>
        <v>7154.72</v>
      </c>
      <c r="E80" s="71">
        <f t="shared" ref="E80:G80" si="36">E$24</f>
        <v>7154.72</v>
      </c>
      <c r="F80" s="71">
        <f t="shared" si="36"/>
        <v>7154.72</v>
      </c>
      <c r="G80" s="72">
        <f t="shared" si="36"/>
        <v>7154.72</v>
      </c>
      <c r="H80" s="45"/>
      <c r="I80" s="66"/>
      <c r="J80" s="45"/>
      <c r="K80" s="45"/>
      <c r="L80" s="45"/>
      <c r="M80" s="45"/>
      <c r="N80" s="45"/>
    </row>
    <row r="81" spans="1:14" ht="12.75" hidden="1" customHeight="1" outlineLevel="1" x14ac:dyDescent="0.25">
      <c r="A81" s="68" t="s">
        <v>193</v>
      </c>
      <c r="B81" s="69" t="s">
        <v>90</v>
      </c>
      <c r="C81" s="70" t="s">
        <v>79</v>
      </c>
      <c r="D81" s="71">
        <f>D$15</f>
        <v>1071.42</v>
      </c>
      <c r="E81" s="71">
        <f t="shared" ref="E81:G81" si="37">E$15</f>
        <v>1716.97</v>
      </c>
      <c r="F81" s="71">
        <f t="shared" si="37"/>
        <v>2222.89</v>
      </c>
      <c r="G81" s="72">
        <f t="shared" si="37"/>
        <v>3559.77</v>
      </c>
      <c r="H81" s="45"/>
      <c r="I81" s="66"/>
      <c r="J81" s="45"/>
      <c r="K81" s="45"/>
      <c r="L81" s="45"/>
      <c r="M81" s="45"/>
      <c r="N81" s="45"/>
    </row>
    <row r="82" spans="1:14" ht="12.75" hidden="1" customHeight="1" outlineLevel="1" x14ac:dyDescent="0.25">
      <c r="A82" s="68" t="s">
        <v>194</v>
      </c>
      <c r="B82" s="69" t="s">
        <v>83</v>
      </c>
      <c r="C82" s="70" t="s">
        <v>79</v>
      </c>
      <c r="D82" s="71">
        <f>$D$16</f>
        <v>4.95</v>
      </c>
      <c r="E82" s="71">
        <f>$E$16</f>
        <v>4.95</v>
      </c>
      <c r="F82" s="71">
        <f>$F$16</f>
        <v>4.95</v>
      </c>
      <c r="G82" s="72">
        <f>$G$16</f>
        <v>4.95</v>
      </c>
      <c r="H82" s="45"/>
      <c r="I82" s="66"/>
      <c r="J82" s="45"/>
      <c r="K82" s="45"/>
      <c r="L82" s="45"/>
      <c r="M82" s="45"/>
      <c r="N82" s="45"/>
    </row>
    <row r="83" spans="1:14" ht="12.75" hidden="1" customHeight="1" outlineLevel="1" thickBot="1" x14ac:dyDescent="0.3">
      <c r="A83" s="74" t="s">
        <v>195</v>
      </c>
      <c r="B83" s="75" t="s">
        <v>81</v>
      </c>
      <c r="C83" s="76" t="s">
        <v>79</v>
      </c>
      <c r="D83" s="77">
        <v>110.23</v>
      </c>
      <c r="E83" s="71">
        <f>D83</f>
        <v>110.23</v>
      </c>
      <c r="F83" s="71">
        <f>D83</f>
        <v>110.23</v>
      </c>
      <c r="G83" s="72">
        <f>D83</f>
        <v>110.23</v>
      </c>
      <c r="H83" s="45"/>
      <c r="I83" s="66"/>
      <c r="J83" s="45"/>
      <c r="K83" s="45"/>
      <c r="L83" s="45"/>
      <c r="M83" s="45"/>
      <c r="N83" s="45"/>
    </row>
    <row r="84" spans="1:14" ht="12.75" customHeight="1" collapsed="1" x14ac:dyDescent="0.25">
      <c r="A84" s="139" t="s">
        <v>196</v>
      </c>
      <c r="B84" s="140" t="s">
        <v>137</v>
      </c>
      <c r="C84" s="141"/>
      <c r="D84" s="141"/>
      <c r="E84" s="141"/>
      <c r="F84" s="141"/>
      <c r="G84" s="142"/>
      <c r="H84" s="45"/>
      <c r="I84" s="66"/>
      <c r="J84" s="45"/>
      <c r="K84" s="45"/>
      <c r="L84" s="45"/>
      <c r="M84" s="45"/>
      <c r="N84" s="45"/>
    </row>
    <row r="85" spans="1:14" ht="12.75" customHeight="1" x14ac:dyDescent="0.25">
      <c r="A85" s="132" t="s">
        <v>197</v>
      </c>
      <c r="B85" s="133" t="s">
        <v>119</v>
      </c>
      <c r="C85" s="134" t="s">
        <v>76</v>
      </c>
      <c r="D85" s="135">
        <f>ROUND(((D86+D87+D89+D88)/1000),5)</f>
        <v>2.4640599999999999</v>
      </c>
      <c r="E85" s="135">
        <f t="shared" ref="E85:G85" si="38">ROUND(((E86+E87+E89+E88)/1000),5)</f>
        <v>3.10961</v>
      </c>
      <c r="F85" s="135">
        <f t="shared" si="38"/>
        <v>3.6155300000000001</v>
      </c>
      <c r="G85" s="136">
        <f t="shared" si="38"/>
        <v>4.9524100000000004</v>
      </c>
      <c r="H85" s="45"/>
      <c r="I85" s="66"/>
      <c r="J85" s="45"/>
      <c r="K85" s="45"/>
      <c r="L85" s="45"/>
      <c r="M85" s="45"/>
      <c r="N85" s="45"/>
    </row>
    <row r="86" spans="1:14" ht="12.75" hidden="1" customHeight="1" outlineLevel="1" x14ac:dyDescent="0.25">
      <c r="A86" s="68" t="s">
        <v>198</v>
      </c>
      <c r="B86" s="69" t="s">
        <v>78</v>
      </c>
      <c r="C86" s="70" t="s">
        <v>79</v>
      </c>
      <c r="D86" s="71">
        <f>D$30</f>
        <v>1277.46</v>
      </c>
      <c r="E86" s="71">
        <f t="shared" ref="E86:G86" si="39">E$30</f>
        <v>1277.46</v>
      </c>
      <c r="F86" s="71">
        <f t="shared" si="39"/>
        <v>1277.46</v>
      </c>
      <c r="G86" s="72">
        <f t="shared" si="39"/>
        <v>1277.46</v>
      </c>
      <c r="H86" s="45"/>
      <c r="I86" s="66"/>
      <c r="J86" s="45"/>
      <c r="K86" s="45"/>
      <c r="L86" s="45"/>
      <c r="M86" s="45"/>
      <c r="N86" s="45"/>
    </row>
    <row r="87" spans="1:14" ht="12.75" hidden="1" customHeight="1" outlineLevel="1" x14ac:dyDescent="0.25">
      <c r="A87" s="68" t="s">
        <v>199</v>
      </c>
      <c r="B87" s="69" t="s">
        <v>90</v>
      </c>
      <c r="C87" s="70" t="s">
        <v>79</v>
      </c>
      <c r="D87" s="71">
        <f>D$15</f>
        <v>1071.42</v>
      </c>
      <c r="E87" s="71">
        <f t="shared" ref="E87:G87" si="40">E$15</f>
        <v>1716.97</v>
      </c>
      <c r="F87" s="71">
        <f t="shared" si="40"/>
        <v>2222.89</v>
      </c>
      <c r="G87" s="72">
        <f t="shared" si="40"/>
        <v>3559.77</v>
      </c>
      <c r="H87" s="45"/>
      <c r="I87" s="66"/>
      <c r="J87" s="45"/>
      <c r="K87" s="45"/>
      <c r="L87" s="45"/>
      <c r="M87" s="45"/>
      <c r="N87" s="45"/>
    </row>
    <row r="88" spans="1:14" ht="12.75" hidden="1" customHeight="1" outlineLevel="1" x14ac:dyDescent="0.25">
      <c r="A88" s="68" t="s">
        <v>200</v>
      </c>
      <c r="B88" s="69" t="s">
        <v>83</v>
      </c>
      <c r="C88" s="70" t="s">
        <v>79</v>
      </c>
      <c r="D88" s="71">
        <f>$D$16</f>
        <v>4.95</v>
      </c>
      <c r="E88" s="71">
        <f>$E$16</f>
        <v>4.95</v>
      </c>
      <c r="F88" s="71">
        <f>$F$16</f>
        <v>4.95</v>
      </c>
      <c r="G88" s="72">
        <f>$G$16</f>
        <v>4.95</v>
      </c>
      <c r="H88" s="45"/>
      <c r="I88" s="66"/>
      <c r="J88" s="45"/>
      <c r="K88" s="45"/>
      <c r="L88" s="45"/>
      <c r="M88" s="45"/>
      <c r="N88" s="45"/>
    </row>
    <row r="89" spans="1:14" ht="12.75" hidden="1" customHeight="1" outlineLevel="1" x14ac:dyDescent="0.25">
      <c r="A89" s="68" t="s">
        <v>201</v>
      </c>
      <c r="B89" s="69" t="s">
        <v>81</v>
      </c>
      <c r="C89" s="70" t="s">
        <v>79</v>
      </c>
      <c r="D89" s="71">
        <v>110.23</v>
      </c>
      <c r="E89" s="71">
        <f>D89</f>
        <v>110.23</v>
      </c>
      <c r="F89" s="71">
        <f>D89</f>
        <v>110.23</v>
      </c>
      <c r="G89" s="72">
        <f>D89</f>
        <v>110.23</v>
      </c>
      <c r="H89" s="45"/>
      <c r="I89" s="66"/>
      <c r="J89" s="45"/>
      <c r="K89" s="45"/>
      <c r="L89" s="45"/>
      <c r="M89" s="45"/>
      <c r="N89" s="45"/>
    </row>
    <row r="90" spans="1:14" ht="12.75" customHeight="1" collapsed="1" thickBot="1" x14ac:dyDescent="0.3">
      <c r="A90" s="132" t="s">
        <v>202</v>
      </c>
      <c r="B90" s="133" t="s">
        <v>144</v>
      </c>
      <c r="C90" s="134" t="s">
        <v>76</v>
      </c>
      <c r="D90" s="135">
        <f>ROUND(((D91+D92+D94+D93)/1000),5)</f>
        <v>6.0124700000000004</v>
      </c>
      <c r="E90" s="135">
        <f t="shared" ref="E90:G90" si="41">ROUND(((E91+E92+E94+E93)/1000),5)</f>
        <v>6.6580199999999996</v>
      </c>
      <c r="F90" s="135">
        <f t="shared" si="41"/>
        <v>7.1639400000000002</v>
      </c>
      <c r="G90" s="136">
        <f t="shared" si="41"/>
        <v>8.5008199999999992</v>
      </c>
      <c r="H90" s="45"/>
      <c r="I90" s="66"/>
      <c r="J90" s="45"/>
      <c r="K90" s="45"/>
      <c r="L90" s="45"/>
      <c r="M90" s="45"/>
      <c r="N90" s="45"/>
    </row>
    <row r="91" spans="1:14" ht="12.75" hidden="1" customHeight="1" outlineLevel="1" x14ac:dyDescent="0.25">
      <c r="A91" s="68" t="s">
        <v>203</v>
      </c>
      <c r="B91" s="69" t="s">
        <v>78</v>
      </c>
      <c r="C91" s="70" t="s">
        <v>79</v>
      </c>
      <c r="D91" s="71">
        <f>D$35</f>
        <v>4825.87</v>
      </c>
      <c r="E91" s="71">
        <f t="shared" ref="E91:G91" si="42">E$35</f>
        <v>4825.87</v>
      </c>
      <c r="F91" s="71">
        <f t="shared" si="42"/>
        <v>4825.87</v>
      </c>
      <c r="G91" s="72">
        <f t="shared" si="42"/>
        <v>4825.87</v>
      </c>
      <c r="H91" s="45"/>
      <c r="I91" s="66"/>
      <c r="J91" s="45"/>
      <c r="K91" s="45"/>
      <c r="L91" s="45"/>
      <c r="M91" s="45"/>
      <c r="N91" s="45"/>
    </row>
    <row r="92" spans="1:14" ht="12.75" hidden="1" customHeight="1" outlineLevel="1" x14ac:dyDescent="0.25">
      <c r="A92" s="68" t="s">
        <v>204</v>
      </c>
      <c r="B92" s="69" t="s">
        <v>90</v>
      </c>
      <c r="C92" s="70" t="s">
        <v>79</v>
      </c>
      <c r="D92" s="71">
        <f>D$15</f>
        <v>1071.42</v>
      </c>
      <c r="E92" s="71">
        <f t="shared" ref="E92:G92" si="43">E$15</f>
        <v>1716.97</v>
      </c>
      <c r="F92" s="71">
        <f t="shared" si="43"/>
        <v>2222.89</v>
      </c>
      <c r="G92" s="72">
        <f t="shared" si="43"/>
        <v>3559.77</v>
      </c>
      <c r="H92" s="45"/>
      <c r="I92" s="66"/>
      <c r="J92" s="45"/>
      <c r="K92" s="45"/>
      <c r="L92" s="45"/>
      <c r="M92" s="45"/>
      <c r="N92" s="45"/>
    </row>
    <row r="93" spans="1:14" ht="12.75" hidden="1" customHeight="1" outlineLevel="1" x14ac:dyDescent="0.25">
      <c r="A93" s="68" t="s">
        <v>205</v>
      </c>
      <c r="B93" s="69" t="s">
        <v>83</v>
      </c>
      <c r="C93" s="70" t="s">
        <v>79</v>
      </c>
      <c r="D93" s="71">
        <f>$D$16</f>
        <v>4.95</v>
      </c>
      <c r="E93" s="71">
        <f>$E$16</f>
        <v>4.95</v>
      </c>
      <c r="F93" s="71">
        <f>$F$16</f>
        <v>4.95</v>
      </c>
      <c r="G93" s="72">
        <f>$G$16</f>
        <v>4.95</v>
      </c>
      <c r="H93" s="45"/>
      <c r="I93" s="66"/>
      <c r="J93" s="45"/>
      <c r="K93" s="45"/>
      <c r="L93" s="45"/>
      <c r="M93" s="45"/>
      <c r="N93" s="45"/>
    </row>
    <row r="94" spans="1:14" ht="12.75" hidden="1" customHeight="1" outlineLevel="1" thickBot="1" x14ac:dyDescent="0.3">
      <c r="A94" s="74" t="s">
        <v>206</v>
      </c>
      <c r="B94" s="75" t="s">
        <v>81</v>
      </c>
      <c r="C94" s="76" t="s">
        <v>79</v>
      </c>
      <c r="D94" s="77">
        <v>110.23</v>
      </c>
      <c r="E94" s="77">
        <f>D94</f>
        <v>110.23</v>
      </c>
      <c r="F94" s="77">
        <f>D94</f>
        <v>110.23</v>
      </c>
      <c r="G94" s="78">
        <f>D94</f>
        <v>110.23</v>
      </c>
      <c r="H94" s="45"/>
      <c r="I94" s="66"/>
      <c r="J94" s="45"/>
      <c r="K94" s="45"/>
      <c r="L94" s="45"/>
      <c r="M94" s="45"/>
      <c r="N94" s="45"/>
    </row>
    <row r="95" spans="1:14" ht="12.75" customHeight="1" collapsed="1" x14ac:dyDescent="0.25">
      <c r="A95" s="79" t="s">
        <v>84</v>
      </c>
      <c r="B95" s="79"/>
      <c r="C95" s="80"/>
      <c r="D95" s="80"/>
      <c r="E95" s="80"/>
      <c r="F95" s="80"/>
      <c r="G95" s="80"/>
      <c r="H95" s="45"/>
      <c r="I95" s="66"/>
    </row>
    <row r="96" spans="1:14" ht="13.5" customHeight="1" x14ac:dyDescent="0.25">
      <c r="A96" s="81" t="s">
        <v>3163</v>
      </c>
      <c r="B96" s="81"/>
      <c r="C96" s="81"/>
      <c r="D96" s="81"/>
      <c r="E96" s="81"/>
      <c r="F96" s="81"/>
      <c r="G96" s="81"/>
      <c r="H96" s="45"/>
      <c r="I96" s="66"/>
    </row>
    <row r="97" spans="1:14" x14ac:dyDescent="0.25">
      <c r="A97" s="81"/>
      <c r="B97" s="81"/>
      <c r="C97" s="81"/>
      <c r="D97" s="81"/>
      <c r="E97" s="81"/>
      <c r="F97" s="81"/>
      <c r="G97" s="81"/>
      <c r="H97" s="45"/>
      <c r="I97" s="45"/>
      <c r="J97" s="45"/>
      <c r="K97" s="45"/>
      <c r="L97" s="45"/>
      <c r="M97" s="45"/>
      <c r="N97" s="45"/>
    </row>
    <row r="98" spans="1:14" x14ac:dyDescent="0.25">
      <c r="A98" s="83"/>
      <c r="B98" s="84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</row>
    <row r="99" spans="1:14" x14ac:dyDescent="0.25">
      <c r="A99" s="83"/>
      <c r="B99" s="8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</row>
    <row r="100" spans="1:14" ht="16.5" customHeight="1" x14ac:dyDescent="0.25"/>
    <row r="101" spans="1:14" x14ac:dyDescent="0.25">
      <c r="A101" s="45"/>
      <c r="B101" s="45"/>
      <c r="C101" s="45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45"/>
    </row>
    <row r="102" spans="1:14" x14ac:dyDescent="0.25">
      <c r="A102" s="45"/>
      <c r="B102" s="45"/>
      <c r="C102" s="45"/>
      <c r="D102" s="88"/>
      <c r="E102" s="88"/>
      <c r="F102" s="88"/>
      <c r="G102" s="88"/>
      <c r="H102" s="88"/>
      <c r="I102" s="89"/>
      <c r="J102" s="89"/>
      <c r="K102" s="89"/>
      <c r="L102" s="89"/>
      <c r="M102" s="89"/>
      <c r="N102" s="88"/>
    </row>
    <row r="103" spans="1:14" x14ac:dyDescent="0.25">
      <c r="A103" s="45"/>
      <c r="B103" s="45"/>
      <c r="C103" s="45"/>
      <c r="D103" s="88"/>
      <c r="E103" s="88"/>
      <c r="F103" s="88"/>
      <c r="G103" s="88"/>
      <c r="H103" s="88"/>
      <c r="I103" s="88"/>
      <c r="J103" s="90"/>
      <c r="K103" s="90"/>
      <c r="L103" s="90"/>
      <c r="M103" s="90"/>
      <c r="N103" s="88"/>
    </row>
    <row r="104" spans="1:14" x14ac:dyDescent="0.25">
      <c r="A104" s="45"/>
      <c r="B104" s="45"/>
      <c r="C104" s="45"/>
      <c r="D104" s="45"/>
      <c r="E104" s="45"/>
      <c r="F104" s="45"/>
      <c r="G104" s="45"/>
      <c r="H104" s="45"/>
      <c r="I104" s="45"/>
    </row>
  </sheetData>
  <mergeCells count="20">
    <mergeCell ref="A96:G97"/>
    <mergeCell ref="B40:G40"/>
    <mergeCell ref="B56:G56"/>
    <mergeCell ref="B67:G67"/>
    <mergeCell ref="B68:G68"/>
    <mergeCell ref="B84:G84"/>
    <mergeCell ref="A95:B95"/>
    <mergeCell ref="B9:G9"/>
    <mergeCell ref="B10:G10"/>
    <mergeCell ref="B11:G11"/>
    <mergeCell ref="B12:G12"/>
    <mergeCell ref="B28:G28"/>
    <mergeCell ref="B39:G39"/>
    <mergeCell ref="A1:G1"/>
    <mergeCell ref="A2:G4"/>
    <mergeCell ref="A5:A7"/>
    <mergeCell ref="B5:B7"/>
    <mergeCell ref="C5:C7"/>
    <mergeCell ref="D5:G5"/>
    <mergeCell ref="D6:G6"/>
  </mergeCells>
  <pageMargins left="0.70866141732283472" right="0.70866141732283472" top="0.74803149606299213" bottom="0.74803149606299213" header="0.31496062992125984" footer="0.31496062992125984"/>
  <pageSetup paperSize="9" scale="57" orientation="portrait" r:id="rId1"/>
  <headerFooter>
    <oddFooter>Страница 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58BE7-F5B2-4CDE-BAB8-5B31DA82254A}">
  <sheetPr>
    <tabColor rgb="FF00B0F0"/>
    <pageSetUpPr fitToPage="1"/>
  </sheetPr>
  <dimension ref="A1:AA663"/>
  <sheetViews>
    <sheetView view="pageBreakPreview" zoomScale="76" zoomScaleNormal="100" zoomScaleSheetLayoutView="76" workbookViewId="0">
      <pane ySplit="4" topLeftCell="A5" activePane="bottomLeft" state="frozen"/>
      <selection activeCell="B26" sqref="B26:L26"/>
      <selection pane="bottomLeft" activeCell="B26" sqref="B26:L26"/>
    </sheetView>
  </sheetViews>
  <sheetFormatPr defaultRowHeight="12.75" outlineLevelRow="1" x14ac:dyDescent="0.2"/>
  <cols>
    <col min="1" max="1" width="9.140625" style="45"/>
    <col min="2" max="2" width="32.140625" style="45" bestFit="1" customWidth="1"/>
    <col min="3" max="3" width="13.42578125" style="45" customWidth="1"/>
    <col min="4" max="27" width="12" style="45" customWidth="1"/>
    <col min="28" max="16384" width="9.140625" style="45"/>
  </cols>
  <sheetData>
    <row r="1" spans="1:27" x14ac:dyDescent="0.2">
      <c r="A1" s="151" t="s">
        <v>207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</row>
    <row r="2" spans="1:27" x14ac:dyDescent="0.2">
      <c r="A2" s="152"/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</row>
    <row r="3" spans="1:27" x14ac:dyDescent="0.2">
      <c r="A3" s="153"/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</row>
    <row r="4" spans="1:27" ht="15" x14ac:dyDescent="0.25">
      <c r="A4" s="154" t="s">
        <v>208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6"/>
    </row>
    <row r="5" spans="1:27" x14ac:dyDescent="0.2">
      <c r="A5" s="157" t="s">
        <v>209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9"/>
    </row>
    <row r="6" spans="1:27" ht="27" customHeight="1" x14ac:dyDescent="0.2">
      <c r="A6" s="160" t="s">
        <v>64</v>
      </c>
      <c r="B6" s="161" t="s">
        <v>210</v>
      </c>
      <c r="C6" s="160" t="s">
        <v>211</v>
      </c>
      <c r="D6" s="161" t="s">
        <v>212</v>
      </c>
      <c r="E6" s="161" t="s">
        <v>213</v>
      </c>
      <c r="F6" s="161" t="s">
        <v>214</v>
      </c>
      <c r="G6" s="161" t="s">
        <v>215</v>
      </c>
      <c r="H6" s="161" t="s">
        <v>216</v>
      </c>
      <c r="I6" s="161" t="s">
        <v>217</v>
      </c>
      <c r="J6" s="161" t="s">
        <v>218</v>
      </c>
      <c r="K6" s="161" t="s">
        <v>219</v>
      </c>
      <c r="L6" s="161" t="s">
        <v>220</v>
      </c>
      <c r="M6" s="161" t="s">
        <v>221</v>
      </c>
      <c r="N6" s="161" t="s">
        <v>222</v>
      </c>
      <c r="O6" s="161" t="s">
        <v>223</v>
      </c>
      <c r="P6" s="161" t="s">
        <v>224</v>
      </c>
      <c r="Q6" s="161" t="s">
        <v>225</v>
      </c>
      <c r="R6" s="161" t="s">
        <v>226</v>
      </c>
      <c r="S6" s="161" t="s">
        <v>227</v>
      </c>
      <c r="T6" s="161" t="s">
        <v>228</v>
      </c>
      <c r="U6" s="161" t="s">
        <v>229</v>
      </c>
      <c r="V6" s="161" t="s">
        <v>230</v>
      </c>
      <c r="W6" s="161" t="s">
        <v>231</v>
      </c>
      <c r="X6" s="161" t="s">
        <v>232</v>
      </c>
      <c r="Y6" s="161" t="s">
        <v>233</v>
      </c>
      <c r="Z6" s="161" t="s">
        <v>234</v>
      </c>
      <c r="AA6" s="161" t="s">
        <v>235</v>
      </c>
    </row>
    <row r="7" spans="1:27" x14ac:dyDescent="0.2">
      <c r="A7" s="162" t="s">
        <v>236</v>
      </c>
      <c r="B7" s="54" t="str">
        <f>"01"&amp;"."&amp;$B$662&amp;"."&amp;$B$663</f>
        <v>01.05.2023</v>
      </c>
      <c r="C7" s="134" t="s">
        <v>76</v>
      </c>
      <c r="D7" s="135">
        <f>ROUND(((D8+D9+D11+D10)/1000),5)</f>
        <v>2.96495</v>
      </c>
      <c r="E7" s="135">
        <f>ROUND(((E8+E9+E11+E10)/1000),5)</f>
        <v>2.8349899999999999</v>
      </c>
      <c r="F7" s="135">
        <f>ROUND(((F8+F9+F11+F10)/1000),5)</f>
        <v>2.7417099999999999</v>
      </c>
      <c r="G7" s="135">
        <f t="shared" ref="G7:AA7" si="0">ROUND(((G8+G9+G11+G10)/1000),5)</f>
        <v>2.6753300000000002</v>
      </c>
      <c r="H7" s="135">
        <f t="shared" si="0"/>
        <v>2.6558099999999998</v>
      </c>
      <c r="I7" s="135">
        <f t="shared" si="0"/>
        <v>2.6665100000000002</v>
      </c>
      <c r="J7" s="135">
        <f t="shared" si="0"/>
        <v>2.6961200000000001</v>
      </c>
      <c r="K7" s="135">
        <f t="shared" si="0"/>
        <v>2.8649</v>
      </c>
      <c r="L7" s="135">
        <f t="shared" si="0"/>
        <v>3.1184500000000002</v>
      </c>
      <c r="M7" s="135">
        <f t="shared" si="0"/>
        <v>3.2972299999999999</v>
      </c>
      <c r="N7" s="135">
        <f t="shared" si="0"/>
        <v>3.3120699999999998</v>
      </c>
      <c r="O7" s="135">
        <f t="shared" si="0"/>
        <v>3.3092199999999998</v>
      </c>
      <c r="P7" s="135">
        <f t="shared" si="0"/>
        <v>3.29921</v>
      </c>
      <c r="Q7" s="135">
        <f t="shared" si="0"/>
        <v>3.2990699999999999</v>
      </c>
      <c r="R7" s="135">
        <f t="shared" si="0"/>
        <v>3.2827600000000001</v>
      </c>
      <c r="S7" s="135">
        <f t="shared" si="0"/>
        <v>3.3236699999999999</v>
      </c>
      <c r="T7" s="135">
        <f t="shared" si="0"/>
        <v>3.3587400000000001</v>
      </c>
      <c r="U7" s="135">
        <f t="shared" si="0"/>
        <v>3.3742800000000002</v>
      </c>
      <c r="V7" s="135">
        <f t="shared" si="0"/>
        <v>3.4138999999999999</v>
      </c>
      <c r="W7" s="135">
        <f t="shared" si="0"/>
        <v>3.4934599999999998</v>
      </c>
      <c r="X7" s="135">
        <f t="shared" si="0"/>
        <v>3.6830599999999998</v>
      </c>
      <c r="Y7" s="135">
        <f t="shared" si="0"/>
        <v>3.48319</v>
      </c>
      <c r="Z7" s="135">
        <f t="shared" si="0"/>
        <v>3.2827899999999999</v>
      </c>
      <c r="AA7" s="135">
        <f t="shared" si="0"/>
        <v>3.08148</v>
      </c>
    </row>
    <row r="8" spans="1:27" ht="12.75" hidden="1" customHeight="1" outlineLevel="1" x14ac:dyDescent="0.2">
      <c r="A8" s="163" t="s">
        <v>237</v>
      </c>
      <c r="B8" s="94" t="s">
        <v>238</v>
      </c>
      <c r="C8" s="70" t="s">
        <v>79</v>
      </c>
      <c r="D8" s="71">
        <v>1557.89</v>
      </c>
      <c r="E8" s="71">
        <v>1427.93</v>
      </c>
      <c r="F8" s="71">
        <v>1334.65</v>
      </c>
      <c r="G8" s="71">
        <v>1268.27</v>
      </c>
      <c r="H8" s="71">
        <v>1248.75</v>
      </c>
      <c r="I8" s="71">
        <v>1259.45</v>
      </c>
      <c r="J8" s="71">
        <v>1289.06</v>
      </c>
      <c r="K8" s="71">
        <v>1457.84</v>
      </c>
      <c r="L8" s="71">
        <v>1711.39</v>
      </c>
      <c r="M8" s="71">
        <v>1890.17</v>
      </c>
      <c r="N8" s="71">
        <v>1905.01</v>
      </c>
      <c r="O8" s="71">
        <v>1902.16</v>
      </c>
      <c r="P8" s="71">
        <v>1892.15</v>
      </c>
      <c r="Q8" s="71">
        <v>1892.01</v>
      </c>
      <c r="R8" s="71">
        <v>1875.7</v>
      </c>
      <c r="S8" s="71">
        <v>1916.61</v>
      </c>
      <c r="T8" s="71">
        <v>1951.68</v>
      </c>
      <c r="U8" s="71">
        <v>1967.22</v>
      </c>
      <c r="V8" s="71">
        <v>2006.84</v>
      </c>
      <c r="W8" s="71">
        <v>2086.4</v>
      </c>
      <c r="X8" s="71">
        <v>2276</v>
      </c>
      <c r="Y8" s="71">
        <v>2076.13</v>
      </c>
      <c r="Z8" s="71">
        <v>1875.73</v>
      </c>
      <c r="AA8" s="71">
        <v>1674.42</v>
      </c>
    </row>
    <row r="9" spans="1:27" ht="12.75" hidden="1" customHeight="1" outlineLevel="1" x14ac:dyDescent="0.2">
      <c r="A9" s="163" t="s">
        <v>239</v>
      </c>
      <c r="B9" s="94" t="s">
        <v>90</v>
      </c>
      <c r="C9" s="70" t="s">
        <v>79</v>
      </c>
      <c r="D9" s="71">
        <v>1071.42</v>
      </c>
      <c r="E9" s="71">
        <f>$D$9</f>
        <v>1071.42</v>
      </c>
      <c r="F9" s="71">
        <f t="shared" ref="F9:AA9" si="1">$D$9</f>
        <v>1071.42</v>
      </c>
      <c r="G9" s="71">
        <f t="shared" si="1"/>
        <v>1071.42</v>
      </c>
      <c r="H9" s="71">
        <f t="shared" si="1"/>
        <v>1071.42</v>
      </c>
      <c r="I9" s="71">
        <f t="shared" si="1"/>
        <v>1071.42</v>
      </c>
      <c r="J9" s="71">
        <f t="shared" si="1"/>
        <v>1071.42</v>
      </c>
      <c r="K9" s="71">
        <f t="shared" si="1"/>
        <v>1071.42</v>
      </c>
      <c r="L9" s="71">
        <f t="shared" si="1"/>
        <v>1071.42</v>
      </c>
      <c r="M9" s="71">
        <f t="shared" si="1"/>
        <v>1071.42</v>
      </c>
      <c r="N9" s="71">
        <f t="shared" si="1"/>
        <v>1071.42</v>
      </c>
      <c r="O9" s="71">
        <f t="shared" si="1"/>
        <v>1071.42</v>
      </c>
      <c r="P9" s="71">
        <f t="shared" si="1"/>
        <v>1071.42</v>
      </c>
      <c r="Q9" s="71">
        <f t="shared" si="1"/>
        <v>1071.42</v>
      </c>
      <c r="R9" s="71">
        <f t="shared" si="1"/>
        <v>1071.42</v>
      </c>
      <c r="S9" s="71">
        <f t="shared" si="1"/>
        <v>1071.42</v>
      </c>
      <c r="T9" s="71">
        <f t="shared" si="1"/>
        <v>1071.42</v>
      </c>
      <c r="U9" s="71">
        <f t="shared" si="1"/>
        <v>1071.42</v>
      </c>
      <c r="V9" s="71">
        <f t="shared" si="1"/>
        <v>1071.42</v>
      </c>
      <c r="W9" s="71">
        <f t="shared" si="1"/>
        <v>1071.42</v>
      </c>
      <c r="X9" s="71">
        <f t="shared" si="1"/>
        <v>1071.42</v>
      </c>
      <c r="Y9" s="71">
        <f t="shared" si="1"/>
        <v>1071.42</v>
      </c>
      <c r="Z9" s="71">
        <f t="shared" si="1"/>
        <v>1071.42</v>
      </c>
      <c r="AA9" s="71">
        <f t="shared" si="1"/>
        <v>1071.42</v>
      </c>
    </row>
    <row r="10" spans="1:27" ht="12.75" hidden="1" customHeight="1" outlineLevel="1" x14ac:dyDescent="0.2">
      <c r="A10" s="163" t="s">
        <v>240</v>
      </c>
      <c r="B10" s="94" t="s">
        <v>83</v>
      </c>
      <c r="C10" s="70" t="s">
        <v>79</v>
      </c>
      <c r="D10" s="71">
        <v>4.95</v>
      </c>
      <c r="E10" s="71">
        <v>4.95</v>
      </c>
      <c r="F10" s="71">
        <v>4.95</v>
      </c>
      <c r="G10" s="71">
        <v>4.95</v>
      </c>
      <c r="H10" s="71">
        <v>4.95</v>
      </c>
      <c r="I10" s="71">
        <v>4.95</v>
      </c>
      <c r="J10" s="71">
        <v>4.95</v>
      </c>
      <c r="K10" s="71">
        <v>4.95</v>
      </c>
      <c r="L10" s="71">
        <v>4.95</v>
      </c>
      <c r="M10" s="71">
        <v>4.95</v>
      </c>
      <c r="N10" s="71">
        <v>4.95</v>
      </c>
      <c r="O10" s="71">
        <v>4.95</v>
      </c>
      <c r="P10" s="71">
        <v>4.95</v>
      </c>
      <c r="Q10" s="71">
        <v>4.95</v>
      </c>
      <c r="R10" s="71">
        <v>4.95</v>
      </c>
      <c r="S10" s="71">
        <v>4.95</v>
      </c>
      <c r="T10" s="71">
        <v>4.95</v>
      </c>
      <c r="U10" s="71">
        <v>4.95</v>
      </c>
      <c r="V10" s="71">
        <v>4.95</v>
      </c>
      <c r="W10" s="71">
        <v>4.95</v>
      </c>
      <c r="X10" s="71">
        <v>4.95</v>
      </c>
      <c r="Y10" s="71">
        <v>4.95</v>
      </c>
      <c r="Z10" s="71">
        <v>4.95</v>
      </c>
      <c r="AA10" s="71">
        <v>4.95</v>
      </c>
    </row>
    <row r="11" spans="1:27" ht="12.75" hidden="1" customHeight="1" outlineLevel="1" x14ac:dyDescent="0.2">
      <c r="A11" s="163" t="s">
        <v>241</v>
      </c>
      <c r="B11" s="94" t="s">
        <v>81</v>
      </c>
      <c r="C11" s="70" t="s">
        <v>79</v>
      </c>
      <c r="D11" s="71">
        <v>330.69</v>
      </c>
      <c r="E11" s="71">
        <f>$D$11</f>
        <v>330.69</v>
      </c>
      <c r="F11" s="71">
        <f t="shared" ref="F11:AA11" si="2">$D$11</f>
        <v>330.69</v>
      </c>
      <c r="G11" s="71">
        <f t="shared" si="2"/>
        <v>330.69</v>
      </c>
      <c r="H11" s="71">
        <f t="shared" si="2"/>
        <v>330.69</v>
      </c>
      <c r="I11" s="71">
        <f t="shared" si="2"/>
        <v>330.69</v>
      </c>
      <c r="J11" s="71">
        <f t="shared" si="2"/>
        <v>330.69</v>
      </c>
      <c r="K11" s="71">
        <f t="shared" si="2"/>
        <v>330.69</v>
      </c>
      <c r="L11" s="71">
        <f t="shared" si="2"/>
        <v>330.69</v>
      </c>
      <c r="M11" s="71">
        <f t="shared" si="2"/>
        <v>330.69</v>
      </c>
      <c r="N11" s="71">
        <f t="shared" si="2"/>
        <v>330.69</v>
      </c>
      <c r="O11" s="71">
        <f t="shared" si="2"/>
        <v>330.69</v>
      </c>
      <c r="P11" s="71">
        <f t="shared" si="2"/>
        <v>330.69</v>
      </c>
      <c r="Q11" s="71">
        <f t="shared" si="2"/>
        <v>330.69</v>
      </c>
      <c r="R11" s="71">
        <f t="shared" si="2"/>
        <v>330.69</v>
      </c>
      <c r="S11" s="71">
        <f t="shared" si="2"/>
        <v>330.69</v>
      </c>
      <c r="T11" s="71">
        <f t="shared" si="2"/>
        <v>330.69</v>
      </c>
      <c r="U11" s="71">
        <f t="shared" si="2"/>
        <v>330.69</v>
      </c>
      <c r="V11" s="71">
        <f t="shared" si="2"/>
        <v>330.69</v>
      </c>
      <c r="W11" s="71">
        <f t="shared" si="2"/>
        <v>330.69</v>
      </c>
      <c r="X11" s="71">
        <f t="shared" si="2"/>
        <v>330.69</v>
      </c>
      <c r="Y11" s="71">
        <f t="shared" si="2"/>
        <v>330.69</v>
      </c>
      <c r="Z11" s="71">
        <f t="shared" si="2"/>
        <v>330.69</v>
      </c>
      <c r="AA11" s="71">
        <f t="shared" si="2"/>
        <v>330.69</v>
      </c>
    </row>
    <row r="12" spans="1:27" collapsed="1" x14ac:dyDescent="0.2">
      <c r="A12" s="162" t="s">
        <v>242</v>
      </c>
      <c r="B12" s="54" t="str">
        <f>"02"&amp;"."&amp;$B$662&amp;"."&amp;$B$663</f>
        <v>02.05.2023</v>
      </c>
      <c r="C12" s="134" t="s">
        <v>76</v>
      </c>
      <c r="D12" s="135">
        <f>ROUND(((D13+D14+D16+D15)/1000),5)</f>
        <v>2.7790499999999998</v>
      </c>
      <c r="E12" s="135">
        <f>ROUND(((E13+E14+E16+E15)/1000),5)</f>
        <v>2.6021299999999998</v>
      </c>
      <c r="F12" s="135">
        <f>ROUND(((F13+F14+F16+F15)/1000),5)</f>
        <v>2.5108199999999998</v>
      </c>
      <c r="G12" s="135">
        <f t="shared" ref="G12:AA12" si="3">ROUND(((G13+G14+G16+G15)/1000),5)</f>
        <v>2.5100799999999999</v>
      </c>
      <c r="H12" s="135">
        <f t="shared" si="3"/>
        <v>2.5340400000000001</v>
      </c>
      <c r="I12" s="135">
        <f t="shared" si="3"/>
        <v>2.6474500000000001</v>
      </c>
      <c r="J12" s="135">
        <f t="shared" si="3"/>
        <v>2.8490000000000002</v>
      </c>
      <c r="K12" s="135">
        <f t="shared" si="3"/>
        <v>3.1102500000000002</v>
      </c>
      <c r="L12" s="135">
        <f t="shared" si="3"/>
        <v>3.29915</v>
      </c>
      <c r="M12" s="135">
        <f t="shared" si="3"/>
        <v>3.3756400000000002</v>
      </c>
      <c r="N12" s="135">
        <f t="shared" si="3"/>
        <v>3.39629</v>
      </c>
      <c r="O12" s="135">
        <f t="shared" si="3"/>
        <v>3.33683</v>
      </c>
      <c r="P12" s="135">
        <f t="shared" si="3"/>
        <v>3.3380000000000001</v>
      </c>
      <c r="Q12" s="135">
        <f t="shared" si="3"/>
        <v>3.3412199999999999</v>
      </c>
      <c r="R12" s="135">
        <f t="shared" si="3"/>
        <v>3.3281700000000001</v>
      </c>
      <c r="S12" s="135">
        <f t="shared" si="3"/>
        <v>3.294</v>
      </c>
      <c r="T12" s="135">
        <f t="shared" si="3"/>
        <v>3.25109</v>
      </c>
      <c r="U12" s="135">
        <f t="shared" si="3"/>
        <v>3.2376499999999999</v>
      </c>
      <c r="V12" s="135">
        <f t="shared" si="3"/>
        <v>3.2551999999999999</v>
      </c>
      <c r="W12" s="135">
        <f t="shared" si="3"/>
        <v>3.2712599999999998</v>
      </c>
      <c r="X12" s="135">
        <f t="shared" si="3"/>
        <v>3.4066800000000002</v>
      </c>
      <c r="Y12" s="135">
        <f t="shared" si="3"/>
        <v>3.3132899999999998</v>
      </c>
      <c r="Z12" s="135">
        <f t="shared" si="3"/>
        <v>3.0893799999999998</v>
      </c>
      <c r="AA12" s="135">
        <f t="shared" si="3"/>
        <v>2.7858000000000001</v>
      </c>
    </row>
    <row r="13" spans="1:27" ht="12.75" hidden="1" customHeight="1" outlineLevel="1" x14ac:dyDescent="0.2">
      <c r="A13" s="163" t="s">
        <v>243</v>
      </c>
      <c r="B13" s="94" t="s">
        <v>238</v>
      </c>
      <c r="C13" s="70" t="s">
        <v>79</v>
      </c>
      <c r="D13" s="71">
        <v>1371.99</v>
      </c>
      <c r="E13" s="71">
        <v>1195.07</v>
      </c>
      <c r="F13" s="71">
        <v>1103.76</v>
      </c>
      <c r="G13" s="71">
        <v>1103.02</v>
      </c>
      <c r="H13" s="71">
        <v>1126.98</v>
      </c>
      <c r="I13" s="71">
        <v>1240.3900000000001</v>
      </c>
      <c r="J13" s="71">
        <v>1441.94</v>
      </c>
      <c r="K13" s="71">
        <v>1703.19</v>
      </c>
      <c r="L13" s="71">
        <v>1892.09</v>
      </c>
      <c r="M13" s="71">
        <v>1968.58</v>
      </c>
      <c r="N13" s="71">
        <v>1989.23</v>
      </c>
      <c r="O13" s="71">
        <v>1929.77</v>
      </c>
      <c r="P13" s="71">
        <v>1930.94</v>
      </c>
      <c r="Q13" s="71">
        <v>1934.16</v>
      </c>
      <c r="R13" s="71">
        <v>1921.11</v>
      </c>
      <c r="S13" s="71">
        <v>1886.94</v>
      </c>
      <c r="T13" s="71">
        <v>1844.03</v>
      </c>
      <c r="U13" s="71">
        <v>1830.59</v>
      </c>
      <c r="V13" s="71">
        <v>1848.14</v>
      </c>
      <c r="W13" s="71">
        <v>1864.2</v>
      </c>
      <c r="X13" s="71">
        <v>1999.62</v>
      </c>
      <c r="Y13" s="71">
        <v>1906.23</v>
      </c>
      <c r="Z13" s="71">
        <v>1682.32</v>
      </c>
      <c r="AA13" s="71">
        <v>1378.74</v>
      </c>
    </row>
    <row r="14" spans="1:27" ht="12.75" hidden="1" customHeight="1" outlineLevel="1" x14ac:dyDescent="0.2">
      <c r="A14" s="163" t="s">
        <v>244</v>
      </c>
      <c r="B14" s="94" t="s">
        <v>90</v>
      </c>
      <c r="C14" s="70" t="s">
        <v>79</v>
      </c>
      <c r="D14" s="71">
        <f t="shared" ref="D14:AA14" si="4">$D$9</f>
        <v>1071.42</v>
      </c>
      <c r="E14" s="71">
        <f t="shared" si="4"/>
        <v>1071.42</v>
      </c>
      <c r="F14" s="71">
        <f t="shared" si="4"/>
        <v>1071.42</v>
      </c>
      <c r="G14" s="71">
        <f t="shared" si="4"/>
        <v>1071.42</v>
      </c>
      <c r="H14" s="71">
        <f t="shared" si="4"/>
        <v>1071.42</v>
      </c>
      <c r="I14" s="71">
        <f t="shared" si="4"/>
        <v>1071.42</v>
      </c>
      <c r="J14" s="71">
        <f t="shared" si="4"/>
        <v>1071.42</v>
      </c>
      <c r="K14" s="71">
        <f t="shared" si="4"/>
        <v>1071.42</v>
      </c>
      <c r="L14" s="71">
        <f t="shared" si="4"/>
        <v>1071.42</v>
      </c>
      <c r="M14" s="71">
        <f t="shared" si="4"/>
        <v>1071.42</v>
      </c>
      <c r="N14" s="71">
        <f t="shared" si="4"/>
        <v>1071.42</v>
      </c>
      <c r="O14" s="71">
        <f t="shared" si="4"/>
        <v>1071.42</v>
      </c>
      <c r="P14" s="71">
        <f t="shared" si="4"/>
        <v>1071.42</v>
      </c>
      <c r="Q14" s="71">
        <f t="shared" si="4"/>
        <v>1071.42</v>
      </c>
      <c r="R14" s="71">
        <f t="shared" si="4"/>
        <v>1071.42</v>
      </c>
      <c r="S14" s="71">
        <f t="shared" si="4"/>
        <v>1071.42</v>
      </c>
      <c r="T14" s="71">
        <f t="shared" si="4"/>
        <v>1071.42</v>
      </c>
      <c r="U14" s="71">
        <f t="shared" si="4"/>
        <v>1071.42</v>
      </c>
      <c r="V14" s="71">
        <f t="shared" si="4"/>
        <v>1071.42</v>
      </c>
      <c r="W14" s="71">
        <f t="shared" si="4"/>
        <v>1071.42</v>
      </c>
      <c r="X14" s="71">
        <f t="shared" si="4"/>
        <v>1071.42</v>
      </c>
      <c r="Y14" s="71">
        <f t="shared" si="4"/>
        <v>1071.42</v>
      </c>
      <c r="Z14" s="71">
        <f t="shared" si="4"/>
        <v>1071.42</v>
      </c>
      <c r="AA14" s="71">
        <f t="shared" si="4"/>
        <v>1071.42</v>
      </c>
    </row>
    <row r="15" spans="1:27" ht="12.75" hidden="1" customHeight="1" outlineLevel="1" x14ac:dyDescent="0.2">
      <c r="A15" s="163" t="s">
        <v>245</v>
      </c>
      <c r="B15" s="94" t="s">
        <v>83</v>
      </c>
      <c r="C15" s="70" t="s">
        <v>79</v>
      </c>
      <c r="D15" s="71">
        <v>4.95</v>
      </c>
      <c r="E15" s="71">
        <v>4.95</v>
      </c>
      <c r="F15" s="71">
        <v>4.95</v>
      </c>
      <c r="G15" s="71">
        <v>4.95</v>
      </c>
      <c r="H15" s="71">
        <v>4.95</v>
      </c>
      <c r="I15" s="71">
        <v>4.95</v>
      </c>
      <c r="J15" s="71">
        <v>4.95</v>
      </c>
      <c r="K15" s="71">
        <v>4.95</v>
      </c>
      <c r="L15" s="71">
        <v>4.95</v>
      </c>
      <c r="M15" s="71">
        <v>4.95</v>
      </c>
      <c r="N15" s="71">
        <v>4.95</v>
      </c>
      <c r="O15" s="71">
        <v>4.95</v>
      </c>
      <c r="P15" s="71">
        <v>4.95</v>
      </c>
      <c r="Q15" s="71">
        <v>4.95</v>
      </c>
      <c r="R15" s="71">
        <v>4.95</v>
      </c>
      <c r="S15" s="71">
        <v>4.95</v>
      </c>
      <c r="T15" s="71">
        <v>4.95</v>
      </c>
      <c r="U15" s="71">
        <v>4.95</v>
      </c>
      <c r="V15" s="71">
        <v>4.95</v>
      </c>
      <c r="W15" s="71">
        <v>4.95</v>
      </c>
      <c r="X15" s="71">
        <v>4.95</v>
      </c>
      <c r="Y15" s="71">
        <v>4.95</v>
      </c>
      <c r="Z15" s="71">
        <v>4.95</v>
      </c>
      <c r="AA15" s="71">
        <v>4.95</v>
      </c>
    </row>
    <row r="16" spans="1:27" ht="12.75" hidden="1" customHeight="1" outlineLevel="1" x14ac:dyDescent="0.2">
      <c r="A16" s="163" t="s">
        <v>246</v>
      </c>
      <c r="B16" s="94" t="s">
        <v>81</v>
      </c>
      <c r="C16" s="70" t="s">
        <v>79</v>
      </c>
      <c r="D16" s="71">
        <f>$D$11</f>
        <v>330.69</v>
      </c>
      <c r="E16" s="71">
        <f t="shared" ref="E16:AA16" si="5">$D$11</f>
        <v>330.69</v>
      </c>
      <c r="F16" s="71">
        <f t="shared" si="5"/>
        <v>330.69</v>
      </c>
      <c r="G16" s="71">
        <f t="shared" si="5"/>
        <v>330.69</v>
      </c>
      <c r="H16" s="71">
        <f t="shared" si="5"/>
        <v>330.69</v>
      </c>
      <c r="I16" s="71">
        <f t="shared" si="5"/>
        <v>330.69</v>
      </c>
      <c r="J16" s="71">
        <f t="shared" si="5"/>
        <v>330.69</v>
      </c>
      <c r="K16" s="71">
        <f t="shared" si="5"/>
        <v>330.69</v>
      </c>
      <c r="L16" s="71">
        <f t="shared" si="5"/>
        <v>330.69</v>
      </c>
      <c r="M16" s="71">
        <f t="shared" si="5"/>
        <v>330.69</v>
      </c>
      <c r="N16" s="71">
        <f t="shared" si="5"/>
        <v>330.69</v>
      </c>
      <c r="O16" s="71">
        <f t="shared" si="5"/>
        <v>330.69</v>
      </c>
      <c r="P16" s="71">
        <f t="shared" si="5"/>
        <v>330.69</v>
      </c>
      <c r="Q16" s="71">
        <f t="shared" si="5"/>
        <v>330.69</v>
      </c>
      <c r="R16" s="71">
        <f t="shared" si="5"/>
        <v>330.69</v>
      </c>
      <c r="S16" s="71">
        <f t="shared" si="5"/>
        <v>330.69</v>
      </c>
      <c r="T16" s="71">
        <f t="shared" si="5"/>
        <v>330.69</v>
      </c>
      <c r="U16" s="71">
        <f t="shared" si="5"/>
        <v>330.69</v>
      </c>
      <c r="V16" s="71">
        <f t="shared" si="5"/>
        <v>330.69</v>
      </c>
      <c r="W16" s="71">
        <f t="shared" si="5"/>
        <v>330.69</v>
      </c>
      <c r="X16" s="71">
        <f t="shared" si="5"/>
        <v>330.69</v>
      </c>
      <c r="Y16" s="71">
        <f t="shared" si="5"/>
        <v>330.69</v>
      </c>
      <c r="Z16" s="71">
        <f t="shared" si="5"/>
        <v>330.69</v>
      </c>
      <c r="AA16" s="71">
        <f t="shared" si="5"/>
        <v>330.69</v>
      </c>
    </row>
    <row r="17" spans="1:27" ht="12.75" customHeight="1" collapsed="1" x14ac:dyDescent="0.2">
      <c r="A17" s="162" t="s">
        <v>247</v>
      </c>
      <c r="B17" s="54" t="str">
        <f>"03"&amp;"."&amp;$B$662&amp;"."&amp;$B$663</f>
        <v>03.05.2023</v>
      </c>
      <c r="C17" s="134" t="s">
        <v>76</v>
      </c>
      <c r="D17" s="135">
        <f>ROUND(((D18+D19+D21+D20)/1000),5)</f>
        <v>2.6439900000000001</v>
      </c>
      <c r="E17" s="135">
        <f>ROUND(((E18+E19+E21+E20)/1000),5)</f>
        <v>2.50996</v>
      </c>
      <c r="F17" s="135">
        <f>ROUND(((F18+F19+F21+F20)/1000),5)</f>
        <v>2.48712</v>
      </c>
      <c r="G17" s="135">
        <f t="shared" ref="G17:AA17" si="6">ROUND(((G18+G19+G21+G20)/1000),5)</f>
        <v>2.4878</v>
      </c>
      <c r="H17" s="135">
        <f t="shared" si="6"/>
        <v>2.5060600000000002</v>
      </c>
      <c r="I17" s="135">
        <f t="shared" si="6"/>
        <v>2.6021899999999998</v>
      </c>
      <c r="J17" s="135">
        <f t="shared" si="6"/>
        <v>2.78172</v>
      </c>
      <c r="K17" s="135">
        <f t="shared" si="6"/>
        <v>3.00888</v>
      </c>
      <c r="L17" s="135">
        <f t="shared" si="6"/>
        <v>3.2231700000000001</v>
      </c>
      <c r="M17" s="135">
        <f t="shared" si="6"/>
        <v>3.3262100000000001</v>
      </c>
      <c r="N17" s="135">
        <f t="shared" si="6"/>
        <v>3.3337300000000001</v>
      </c>
      <c r="O17" s="135">
        <f t="shared" si="6"/>
        <v>3.3355000000000001</v>
      </c>
      <c r="P17" s="135">
        <f t="shared" si="6"/>
        <v>3.33501</v>
      </c>
      <c r="Q17" s="135">
        <f t="shared" si="6"/>
        <v>3.3552200000000001</v>
      </c>
      <c r="R17" s="135">
        <f t="shared" si="6"/>
        <v>3.3368699999999998</v>
      </c>
      <c r="S17" s="135">
        <f t="shared" si="6"/>
        <v>3.3345799999999999</v>
      </c>
      <c r="T17" s="135">
        <f t="shared" si="6"/>
        <v>3.33257</v>
      </c>
      <c r="U17" s="135">
        <f t="shared" si="6"/>
        <v>3.32863</v>
      </c>
      <c r="V17" s="135">
        <f t="shared" si="6"/>
        <v>3.3043499999999999</v>
      </c>
      <c r="W17" s="135">
        <f t="shared" si="6"/>
        <v>3.3007499999999999</v>
      </c>
      <c r="X17" s="135">
        <f t="shared" si="6"/>
        <v>3.3275899999999998</v>
      </c>
      <c r="Y17" s="135">
        <f t="shared" si="6"/>
        <v>3.3376299999999999</v>
      </c>
      <c r="Z17" s="135">
        <f t="shared" si="6"/>
        <v>3.09415</v>
      </c>
      <c r="AA17" s="135">
        <f t="shared" si="6"/>
        <v>2.8525900000000002</v>
      </c>
    </row>
    <row r="18" spans="1:27" ht="12.75" hidden="1" customHeight="1" outlineLevel="1" x14ac:dyDescent="0.2">
      <c r="A18" s="163" t="s">
        <v>248</v>
      </c>
      <c r="B18" s="94" t="s">
        <v>238</v>
      </c>
      <c r="C18" s="70" t="s">
        <v>79</v>
      </c>
      <c r="D18" s="71">
        <v>1236.93</v>
      </c>
      <c r="E18" s="71">
        <v>1102.9000000000001</v>
      </c>
      <c r="F18" s="71">
        <v>1080.06</v>
      </c>
      <c r="G18" s="71">
        <v>1080.74</v>
      </c>
      <c r="H18" s="71">
        <v>1099</v>
      </c>
      <c r="I18" s="71">
        <v>1195.1300000000001</v>
      </c>
      <c r="J18" s="71">
        <v>1374.66</v>
      </c>
      <c r="K18" s="71">
        <v>1601.82</v>
      </c>
      <c r="L18" s="71">
        <v>1816.11</v>
      </c>
      <c r="M18" s="71">
        <v>1919.15</v>
      </c>
      <c r="N18" s="71">
        <v>1926.67</v>
      </c>
      <c r="O18" s="71">
        <v>1928.44</v>
      </c>
      <c r="P18" s="71">
        <v>1927.95</v>
      </c>
      <c r="Q18" s="71">
        <v>1948.16</v>
      </c>
      <c r="R18" s="71">
        <v>1929.81</v>
      </c>
      <c r="S18" s="71">
        <v>1927.52</v>
      </c>
      <c r="T18" s="71">
        <v>1925.51</v>
      </c>
      <c r="U18" s="71">
        <v>1921.57</v>
      </c>
      <c r="V18" s="71">
        <v>1897.29</v>
      </c>
      <c r="W18" s="71">
        <v>1893.69</v>
      </c>
      <c r="X18" s="71">
        <v>1920.53</v>
      </c>
      <c r="Y18" s="71">
        <v>1930.57</v>
      </c>
      <c r="Z18" s="71">
        <v>1687.09</v>
      </c>
      <c r="AA18" s="71">
        <v>1445.53</v>
      </c>
    </row>
    <row r="19" spans="1:27" ht="12.75" hidden="1" customHeight="1" outlineLevel="1" x14ac:dyDescent="0.2">
      <c r="A19" s="163" t="s">
        <v>249</v>
      </c>
      <c r="B19" s="94" t="s">
        <v>90</v>
      </c>
      <c r="C19" s="70" t="s">
        <v>79</v>
      </c>
      <c r="D19" s="71">
        <f t="shared" ref="D19:AA19" si="7">$D$9</f>
        <v>1071.42</v>
      </c>
      <c r="E19" s="71">
        <f t="shared" si="7"/>
        <v>1071.42</v>
      </c>
      <c r="F19" s="71">
        <f t="shared" si="7"/>
        <v>1071.42</v>
      </c>
      <c r="G19" s="71">
        <f t="shared" si="7"/>
        <v>1071.42</v>
      </c>
      <c r="H19" s="71">
        <f t="shared" si="7"/>
        <v>1071.42</v>
      </c>
      <c r="I19" s="71">
        <f t="shared" si="7"/>
        <v>1071.42</v>
      </c>
      <c r="J19" s="71">
        <f t="shared" si="7"/>
        <v>1071.42</v>
      </c>
      <c r="K19" s="71">
        <f t="shared" si="7"/>
        <v>1071.42</v>
      </c>
      <c r="L19" s="71">
        <f t="shared" si="7"/>
        <v>1071.42</v>
      </c>
      <c r="M19" s="71">
        <f t="shared" si="7"/>
        <v>1071.42</v>
      </c>
      <c r="N19" s="71">
        <f t="shared" si="7"/>
        <v>1071.42</v>
      </c>
      <c r="O19" s="71">
        <f t="shared" si="7"/>
        <v>1071.42</v>
      </c>
      <c r="P19" s="71">
        <f t="shared" si="7"/>
        <v>1071.42</v>
      </c>
      <c r="Q19" s="71">
        <f t="shared" si="7"/>
        <v>1071.42</v>
      </c>
      <c r="R19" s="71">
        <f t="shared" si="7"/>
        <v>1071.42</v>
      </c>
      <c r="S19" s="71">
        <f t="shared" si="7"/>
        <v>1071.42</v>
      </c>
      <c r="T19" s="71">
        <f t="shared" si="7"/>
        <v>1071.42</v>
      </c>
      <c r="U19" s="71">
        <f t="shared" si="7"/>
        <v>1071.42</v>
      </c>
      <c r="V19" s="71">
        <f t="shared" si="7"/>
        <v>1071.42</v>
      </c>
      <c r="W19" s="71">
        <f t="shared" si="7"/>
        <v>1071.42</v>
      </c>
      <c r="X19" s="71">
        <f t="shared" si="7"/>
        <v>1071.42</v>
      </c>
      <c r="Y19" s="71">
        <f t="shared" si="7"/>
        <v>1071.42</v>
      </c>
      <c r="Z19" s="71">
        <f t="shared" si="7"/>
        <v>1071.42</v>
      </c>
      <c r="AA19" s="71">
        <f t="shared" si="7"/>
        <v>1071.42</v>
      </c>
    </row>
    <row r="20" spans="1:27" ht="12.75" hidden="1" customHeight="1" outlineLevel="1" x14ac:dyDescent="0.2">
      <c r="A20" s="163" t="s">
        <v>250</v>
      </c>
      <c r="B20" s="94" t="s">
        <v>83</v>
      </c>
      <c r="C20" s="70" t="s">
        <v>79</v>
      </c>
      <c r="D20" s="71">
        <v>4.95</v>
      </c>
      <c r="E20" s="71">
        <v>4.95</v>
      </c>
      <c r="F20" s="71">
        <v>4.95</v>
      </c>
      <c r="G20" s="71">
        <v>4.95</v>
      </c>
      <c r="H20" s="71">
        <v>4.95</v>
      </c>
      <c r="I20" s="71">
        <v>4.95</v>
      </c>
      <c r="J20" s="71">
        <v>4.95</v>
      </c>
      <c r="K20" s="71">
        <v>4.95</v>
      </c>
      <c r="L20" s="71">
        <v>4.95</v>
      </c>
      <c r="M20" s="71">
        <v>4.95</v>
      </c>
      <c r="N20" s="71">
        <v>4.95</v>
      </c>
      <c r="O20" s="71">
        <v>4.95</v>
      </c>
      <c r="P20" s="71">
        <v>4.95</v>
      </c>
      <c r="Q20" s="71">
        <v>4.95</v>
      </c>
      <c r="R20" s="71">
        <v>4.95</v>
      </c>
      <c r="S20" s="71">
        <v>4.95</v>
      </c>
      <c r="T20" s="71">
        <v>4.95</v>
      </c>
      <c r="U20" s="71">
        <v>4.95</v>
      </c>
      <c r="V20" s="71">
        <v>4.95</v>
      </c>
      <c r="W20" s="71">
        <v>4.95</v>
      </c>
      <c r="X20" s="71">
        <v>4.95</v>
      </c>
      <c r="Y20" s="71">
        <v>4.95</v>
      </c>
      <c r="Z20" s="71">
        <v>4.95</v>
      </c>
      <c r="AA20" s="71">
        <v>4.95</v>
      </c>
    </row>
    <row r="21" spans="1:27" ht="12.75" hidden="1" customHeight="1" outlineLevel="1" x14ac:dyDescent="0.2">
      <c r="A21" s="163" t="s">
        <v>251</v>
      </c>
      <c r="B21" s="94" t="s">
        <v>81</v>
      </c>
      <c r="C21" s="70" t="s">
        <v>79</v>
      </c>
      <c r="D21" s="71">
        <f>$D$11</f>
        <v>330.69</v>
      </c>
      <c r="E21" s="71">
        <f t="shared" ref="E21:AA21" si="8">$D$11</f>
        <v>330.69</v>
      </c>
      <c r="F21" s="71">
        <f t="shared" si="8"/>
        <v>330.69</v>
      </c>
      <c r="G21" s="71">
        <f t="shared" si="8"/>
        <v>330.69</v>
      </c>
      <c r="H21" s="71">
        <f t="shared" si="8"/>
        <v>330.69</v>
      </c>
      <c r="I21" s="71">
        <f t="shared" si="8"/>
        <v>330.69</v>
      </c>
      <c r="J21" s="71">
        <f t="shared" si="8"/>
        <v>330.69</v>
      </c>
      <c r="K21" s="71">
        <f t="shared" si="8"/>
        <v>330.69</v>
      </c>
      <c r="L21" s="71">
        <f t="shared" si="8"/>
        <v>330.69</v>
      </c>
      <c r="M21" s="71">
        <f t="shared" si="8"/>
        <v>330.69</v>
      </c>
      <c r="N21" s="71">
        <f t="shared" si="8"/>
        <v>330.69</v>
      </c>
      <c r="O21" s="71">
        <f t="shared" si="8"/>
        <v>330.69</v>
      </c>
      <c r="P21" s="71">
        <f t="shared" si="8"/>
        <v>330.69</v>
      </c>
      <c r="Q21" s="71">
        <f t="shared" si="8"/>
        <v>330.69</v>
      </c>
      <c r="R21" s="71">
        <f t="shared" si="8"/>
        <v>330.69</v>
      </c>
      <c r="S21" s="71">
        <f t="shared" si="8"/>
        <v>330.69</v>
      </c>
      <c r="T21" s="71">
        <f t="shared" si="8"/>
        <v>330.69</v>
      </c>
      <c r="U21" s="71">
        <f t="shared" si="8"/>
        <v>330.69</v>
      </c>
      <c r="V21" s="71">
        <f t="shared" si="8"/>
        <v>330.69</v>
      </c>
      <c r="W21" s="71">
        <f t="shared" si="8"/>
        <v>330.69</v>
      </c>
      <c r="X21" s="71">
        <f t="shared" si="8"/>
        <v>330.69</v>
      </c>
      <c r="Y21" s="71">
        <f t="shared" si="8"/>
        <v>330.69</v>
      </c>
      <c r="Z21" s="71">
        <f t="shared" si="8"/>
        <v>330.69</v>
      </c>
      <c r="AA21" s="71">
        <f t="shared" si="8"/>
        <v>330.69</v>
      </c>
    </row>
    <row r="22" spans="1:27" ht="12.75" customHeight="1" collapsed="1" x14ac:dyDescent="0.2">
      <c r="A22" s="162" t="s">
        <v>252</v>
      </c>
      <c r="B22" s="54" t="str">
        <f>"04"&amp;"."&amp;$B$662&amp;"."&amp;$B$663</f>
        <v>04.05.2023</v>
      </c>
      <c r="C22" s="134" t="s">
        <v>76</v>
      </c>
      <c r="D22" s="135">
        <f>ROUND(((D23+D24+D26+D25)/1000),5)</f>
        <v>2.6116799999999998</v>
      </c>
      <c r="E22" s="135">
        <f>ROUND(((E23+E24+E26+E25)/1000),5)</f>
        <v>2.50854</v>
      </c>
      <c r="F22" s="135">
        <f>ROUND(((F23+F24+F26+F25)/1000),5)</f>
        <v>2.4335599999999999</v>
      </c>
      <c r="G22" s="135">
        <f t="shared" ref="G22:AA22" si="9">ROUND(((G23+G24+G26+G25)/1000),5)</f>
        <v>2.4152800000000001</v>
      </c>
      <c r="H22" s="135">
        <f t="shared" si="9"/>
        <v>2.4685299999999999</v>
      </c>
      <c r="I22" s="135">
        <f t="shared" si="9"/>
        <v>2.51831</v>
      </c>
      <c r="J22" s="135">
        <f t="shared" si="9"/>
        <v>2.72248</v>
      </c>
      <c r="K22" s="135">
        <f t="shared" si="9"/>
        <v>3.0171199999999998</v>
      </c>
      <c r="L22" s="135">
        <f t="shared" si="9"/>
        <v>3.1209699999999998</v>
      </c>
      <c r="M22" s="135">
        <f t="shared" si="9"/>
        <v>3.30985</v>
      </c>
      <c r="N22" s="135">
        <f t="shared" si="9"/>
        <v>3.33127</v>
      </c>
      <c r="O22" s="135">
        <f t="shared" si="9"/>
        <v>3.3584399999999999</v>
      </c>
      <c r="P22" s="135">
        <f t="shared" si="9"/>
        <v>3.3607</v>
      </c>
      <c r="Q22" s="135">
        <f t="shared" si="9"/>
        <v>3.3747099999999999</v>
      </c>
      <c r="R22" s="135">
        <f t="shared" si="9"/>
        <v>3.3475600000000001</v>
      </c>
      <c r="S22" s="135">
        <f t="shared" si="9"/>
        <v>3.3055400000000001</v>
      </c>
      <c r="T22" s="135">
        <f t="shared" si="9"/>
        <v>3.2534399999999999</v>
      </c>
      <c r="U22" s="135">
        <f t="shared" si="9"/>
        <v>3.2095799999999999</v>
      </c>
      <c r="V22" s="135">
        <f t="shared" si="9"/>
        <v>3.1908599999999998</v>
      </c>
      <c r="W22" s="135">
        <f t="shared" si="9"/>
        <v>3.2633700000000001</v>
      </c>
      <c r="X22" s="135">
        <f t="shared" si="9"/>
        <v>3.38957</v>
      </c>
      <c r="Y22" s="135">
        <f t="shared" si="9"/>
        <v>3.3272300000000001</v>
      </c>
      <c r="Z22" s="135">
        <f t="shared" si="9"/>
        <v>3.0647500000000001</v>
      </c>
      <c r="AA22" s="135">
        <f t="shared" si="9"/>
        <v>2.8889800000000001</v>
      </c>
    </row>
    <row r="23" spans="1:27" ht="12.75" hidden="1" customHeight="1" outlineLevel="1" x14ac:dyDescent="0.2">
      <c r="A23" s="163" t="s">
        <v>253</v>
      </c>
      <c r="B23" s="94" t="s">
        <v>238</v>
      </c>
      <c r="C23" s="70" t="s">
        <v>79</v>
      </c>
      <c r="D23" s="71">
        <v>1204.6199999999999</v>
      </c>
      <c r="E23" s="71">
        <v>1101.48</v>
      </c>
      <c r="F23" s="71">
        <v>1026.5</v>
      </c>
      <c r="G23" s="71">
        <v>1008.22</v>
      </c>
      <c r="H23" s="71">
        <v>1061.47</v>
      </c>
      <c r="I23" s="71">
        <v>1111.25</v>
      </c>
      <c r="J23" s="71">
        <v>1315.42</v>
      </c>
      <c r="K23" s="71">
        <v>1610.06</v>
      </c>
      <c r="L23" s="71">
        <v>1713.91</v>
      </c>
      <c r="M23" s="71">
        <v>1902.79</v>
      </c>
      <c r="N23" s="71">
        <v>1924.21</v>
      </c>
      <c r="O23" s="71">
        <v>1951.38</v>
      </c>
      <c r="P23" s="71">
        <v>1953.64</v>
      </c>
      <c r="Q23" s="71">
        <v>1967.65</v>
      </c>
      <c r="R23" s="71">
        <v>1940.5</v>
      </c>
      <c r="S23" s="71">
        <v>1898.48</v>
      </c>
      <c r="T23" s="71">
        <v>1846.38</v>
      </c>
      <c r="U23" s="71">
        <v>1802.52</v>
      </c>
      <c r="V23" s="71">
        <v>1783.8</v>
      </c>
      <c r="W23" s="71">
        <v>1856.31</v>
      </c>
      <c r="X23" s="71">
        <v>1982.51</v>
      </c>
      <c r="Y23" s="71">
        <v>1920.17</v>
      </c>
      <c r="Z23" s="71">
        <v>1657.69</v>
      </c>
      <c r="AA23" s="71">
        <v>1481.92</v>
      </c>
    </row>
    <row r="24" spans="1:27" ht="12.75" hidden="1" customHeight="1" outlineLevel="1" x14ac:dyDescent="0.2">
      <c r="A24" s="163" t="s">
        <v>254</v>
      </c>
      <c r="B24" s="94" t="s">
        <v>90</v>
      </c>
      <c r="C24" s="70" t="s">
        <v>79</v>
      </c>
      <c r="D24" s="71">
        <f t="shared" ref="D24:AA24" si="10">$D$9</f>
        <v>1071.42</v>
      </c>
      <c r="E24" s="71">
        <f>$D$9</f>
        <v>1071.42</v>
      </c>
      <c r="F24" s="71">
        <f t="shared" si="10"/>
        <v>1071.42</v>
      </c>
      <c r="G24" s="71">
        <f t="shared" si="10"/>
        <v>1071.42</v>
      </c>
      <c r="H24" s="71">
        <f t="shared" si="10"/>
        <v>1071.42</v>
      </c>
      <c r="I24" s="71">
        <f t="shared" si="10"/>
        <v>1071.42</v>
      </c>
      <c r="J24" s="71">
        <f t="shared" si="10"/>
        <v>1071.42</v>
      </c>
      <c r="K24" s="71">
        <f t="shared" si="10"/>
        <v>1071.42</v>
      </c>
      <c r="L24" s="71">
        <f t="shared" si="10"/>
        <v>1071.42</v>
      </c>
      <c r="M24" s="71">
        <f t="shared" si="10"/>
        <v>1071.42</v>
      </c>
      <c r="N24" s="71">
        <f t="shared" si="10"/>
        <v>1071.42</v>
      </c>
      <c r="O24" s="71">
        <f t="shared" si="10"/>
        <v>1071.42</v>
      </c>
      <c r="P24" s="71">
        <f t="shared" si="10"/>
        <v>1071.42</v>
      </c>
      <c r="Q24" s="71">
        <f t="shared" si="10"/>
        <v>1071.42</v>
      </c>
      <c r="R24" s="71">
        <f t="shared" si="10"/>
        <v>1071.42</v>
      </c>
      <c r="S24" s="71">
        <f t="shared" si="10"/>
        <v>1071.42</v>
      </c>
      <c r="T24" s="71">
        <f t="shared" si="10"/>
        <v>1071.42</v>
      </c>
      <c r="U24" s="71">
        <f t="shared" si="10"/>
        <v>1071.42</v>
      </c>
      <c r="V24" s="71">
        <f t="shared" si="10"/>
        <v>1071.42</v>
      </c>
      <c r="W24" s="71">
        <f t="shared" si="10"/>
        <v>1071.42</v>
      </c>
      <c r="X24" s="71">
        <f t="shared" si="10"/>
        <v>1071.42</v>
      </c>
      <c r="Y24" s="71">
        <f t="shared" si="10"/>
        <v>1071.42</v>
      </c>
      <c r="Z24" s="71">
        <f t="shared" si="10"/>
        <v>1071.42</v>
      </c>
      <c r="AA24" s="71">
        <f t="shared" si="10"/>
        <v>1071.42</v>
      </c>
    </row>
    <row r="25" spans="1:27" ht="12.75" hidden="1" customHeight="1" outlineLevel="1" x14ac:dyDescent="0.2">
      <c r="A25" s="163" t="s">
        <v>255</v>
      </c>
      <c r="B25" s="94" t="s">
        <v>83</v>
      </c>
      <c r="C25" s="70" t="s">
        <v>79</v>
      </c>
      <c r="D25" s="71">
        <v>4.95</v>
      </c>
      <c r="E25" s="71">
        <v>4.95</v>
      </c>
      <c r="F25" s="71">
        <v>4.95</v>
      </c>
      <c r="G25" s="71">
        <v>4.95</v>
      </c>
      <c r="H25" s="71">
        <v>4.95</v>
      </c>
      <c r="I25" s="71">
        <v>4.95</v>
      </c>
      <c r="J25" s="71">
        <v>4.95</v>
      </c>
      <c r="K25" s="71">
        <v>4.95</v>
      </c>
      <c r="L25" s="71">
        <v>4.95</v>
      </c>
      <c r="M25" s="71">
        <v>4.95</v>
      </c>
      <c r="N25" s="71">
        <v>4.95</v>
      </c>
      <c r="O25" s="71">
        <v>4.95</v>
      </c>
      <c r="P25" s="71">
        <v>4.95</v>
      </c>
      <c r="Q25" s="71">
        <v>4.95</v>
      </c>
      <c r="R25" s="71">
        <v>4.95</v>
      </c>
      <c r="S25" s="71">
        <v>4.95</v>
      </c>
      <c r="T25" s="71">
        <v>4.95</v>
      </c>
      <c r="U25" s="71">
        <v>4.95</v>
      </c>
      <c r="V25" s="71">
        <v>4.95</v>
      </c>
      <c r="W25" s="71">
        <v>4.95</v>
      </c>
      <c r="X25" s="71">
        <v>4.95</v>
      </c>
      <c r="Y25" s="71">
        <v>4.95</v>
      </c>
      <c r="Z25" s="71">
        <v>4.95</v>
      </c>
      <c r="AA25" s="71">
        <v>4.95</v>
      </c>
    </row>
    <row r="26" spans="1:27" ht="12.75" hidden="1" customHeight="1" outlineLevel="1" x14ac:dyDescent="0.2">
      <c r="A26" s="163" t="s">
        <v>256</v>
      </c>
      <c r="B26" s="94" t="s">
        <v>81</v>
      </c>
      <c r="C26" s="70" t="s">
        <v>79</v>
      </c>
      <c r="D26" s="71">
        <f>$D$11</f>
        <v>330.69</v>
      </c>
      <c r="E26" s="71">
        <f t="shared" ref="E26:AA26" si="11">$D$11</f>
        <v>330.69</v>
      </c>
      <c r="F26" s="71">
        <f t="shared" si="11"/>
        <v>330.69</v>
      </c>
      <c r="G26" s="71">
        <f t="shared" si="11"/>
        <v>330.69</v>
      </c>
      <c r="H26" s="71">
        <f t="shared" si="11"/>
        <v>330.69</v>
      </c>
      <c r="I26" s="71">
        <f t="shared" si="11"/>
        <v>330.69</v>
      </c>
      <c r="J26" s="71">
        <f t="shared" si="11"/>
        <v>330.69</v>
      </c>
      <c r="K26" s="71">
        <f t="shared" si="11"/>
        <v>330.69</v>
      </c>
      <c r="L26" s="71">
        <f t="shared" si="11"/>
        <v>330.69</v>
      </c>
      <c r="M26" s="71">
        <f t="shared" si="11"/>
        <v>330.69</v>
      </c>
      <c r="N26" s="71">
        <f t="shared" si="11"/>
        <v>330.69</v>
      </c>
      <c r="O26" s="71">
        <f t="shared" si="11"/>
        <v>330.69</v>
      </c>
      <c r="P26" s="71">
        <f t="shared" si="11"/>
        <v>330.69</v>
      </c>
      <c r="Q26" s="71">
        <f t="shared" si="11"/>
        <v>330.69</v>
      </c>
      <c r="R26" s="71">
        <f t="shared" si="11"/>
        <v>330.69</v>
      </c>
      <c r="S26" s="71">
        <f t="shared" si="11"/>
        <v>330.69</v>
      </c>
      <c r="T26" s="71">
        <f t="shared" si="11"/>
        <v>330.69</v>
      </c>
      <c r="U26" s="71">
        <f t="shared" si="11"/>
        <v>330.69</v>
      </c>
      <c r="V26" s="71">
        <f t="shared" si="11"/>
        <v>330.69</v>
      </c>
      <c r="W26" s="71">
        <f t="shared" si="11"/>
        <v>330.69</v>
      </c>
      <c r="X26" s="71">
        <f t="shared" si="11"/>
        <v>330.69</v>
      </c>
      <c r="Y26" s="71">
        <f t="shared" si="11"/>
        <v>330.69</v>
      </c>
      <c r="Z26" s="71">
        <f t="shared" si="11"/>
        <v>330.69</v>
      </c>
      <c r="AA26" s="71">
        <f t="shared" si="11"/>
        <v>330.69</v>
      </c>
    </row>
    <row r="27" spans="1:27" ht="12.75" customHeight="1" collapsed="1" x14ac:dyDescent="0.2">
      <c r="A27" s="162" t="s">
        <v>257</v>
      </c>
      <c r="B27" s="54" t="str">
        <f>"05"&amp;"."&amp;$B$662&amp;"."&amp;$B$663</f>
        <v>05.05.2023</v>
      </c>
      <c r="C27" s="134" t="s">
        <v>76</v>
      </c>
      <c r="D27" s="135">
        <f>ROUND(((D28+D29+D31+D30)/1000),5)</f>
        <v>2.8103199999999999</v>
      </c>
      <c r="E27" s="135">
        <f>ROUND(((E28+E29+E31+E30)/1000),5)</f>
        <v>2.6237400000000002</v>
      </c>
      <c r="F27" s="135">
        <f>ROUND(((F28+F29+F31+F30)/1000),5)</f>
        <v>2.5484599999999999</v>
      </c>
      <c r="G27" s="135">
        <f t="shared" ref="G27:AA27" si="12">ROUND(((G28+G29+G31+G30)/1000),5)</f>
        <v>2.52528</v>
      </c>
      <c r="H27" s="135">
        <f t="shared" si="12"/>
        <v>2.57246</v>
      </c>
      <c r="I27" s="135">
        <f t="shared" si="12"/>
        <v>2.6835399999999998</v>
      </c>
      <c r="J27" s="135">
        <f t="shared" si="12"/>
        <v>2.8070200000000001</v>
      </c>
      <c r="K27" s="135">
        <f t="shared" si="12"/>
        <v>3.0374099999999999</v>
      </c>
      <c r="L27" s="135">
        <f t="shared" si="12"/>
        <v>3.2449400000000002</v>
      </c>
      <c r="M27" s="135">
        <f t="shared" si="12"/>
        <v>3.3181799999999999</v>
      </c>
      <c r="N27" s="135">
        <f t="shared" si="12"/>
        <v>3.4203299999999999</v>
      </c>
      <c r="O27" s="135">
        <f t="shared" si="12"/>
        <v>3.39392</v>
      </c>
      <c r="P27" s="135">
        <f t="shared" si="12"/>
        <v>3.3773499999999999</v>
      </c>
      <c r="Q27" s="135">
        <f t="shared" si="12"/>
        <v>3.3924599999999998</v>
      </c>
      <c r="R27" s="135">
        <f t="shared" si="12"/>
        <v>3.3771100000000001</v>
      </c>
      <c r="S27" s="135">
        <f t="shared" si="12"/>
        <v>3.3405999999999998</v>
      </c>
      <c r="T27" s="135">
        <f t="shared" si="12"/>
        <v>3.3109999999999999</v>
      </c>
      <c r="U27" s="135">
        <f t="shared" si="12"/>
        <v>3.3032499999999998</v>
      </c>
      <c r="V27" s="135">
        <f t="shared" si="12"/>
        <v>3.30592</v>
      </c>
      <c r="W27" s="135">
        <f t="shared" si="12"/>
        <v>3.3145899999999999</v>
      </c>
      <c r="X27" s="135">
        <f t="shared" si="12"/>
        <v>3.4289499999999999</v>
      </c>
      <c r="Y27" s="135">
        <f t="shared" si="12"/>
        <v>3.3807200000000002</v>
      </c>
      <c r="Z27" s="135">
        <f t="shared" si="12"/>
        <v>3.2473999999999998</v>
      </c>
      <c r="AA27" s="135">
        <f t="shared" si="12"/>
        <v>3.0376799999999999</v>
      </c>
    </row>
    <row r="28" spans="1:27" ht="12.75" hidden="1" customHeight="1" outlineLevel="1" x14ac:dyDescent="0.2">
      <c r="A28" s="163" t="s">
        <v>258</v>
      </c>
      <c r="B28" s="94" t="s">
        <v>238</v>
      </c>
      <c r="C28" s="70" t="s">
        <v>79</v>
      </c>
      <c r="D28" s="71">
        <v>1403.26</v>
      </c>
      <c r="E28" s="71">
        <v>1216.68</v>
      </c>
      <c r="F28" s="71">
        <v>1141.4000000000001</v>
      </c>
      <c r="G28" s="71">
        <v>1118.22</v>
      </c>
      <c r="H28" s="71">
        <v>1165.4000000000001</v>
      </c>
      <c r="I28" s="71">
        <v>1276.48</v>
      </c>
      <c r="J28" s="71">
        <v>1399.96</v>
      </c>
      <c r="K28" s="71">
        <v>1630.35</v>
      </c>
      <c r="L28" s="71">
        <v>1837.88</v>
      </c>
      <c r="M28" s="71">
        <v>1911.12</v>
      </c>
      <c r="N28" s="71">
        <v>2013.27</v>
      </c>
      <c r="O28" s="71">
        <v>1986.86</v>
      </c>
      <c r="P28" s="71">
        <v>1970.29</v>
      </c>
      <c r="Q28" s="71">
        <v>1985.4</v>
      </c>
      <c r="R28" s="71">
        <v>1970.05</v>
      </c>
      <c r="S28" s="71">
        <v>1933.54</v>
      </c>
      <c r="T28" s="71">
        <v>1903.94</v>
      </c>
      <c r="U28" s="71">
        <v>1896.19</v>
      </c>
      <c r="V28" s="71">
        <v>1898.86</v>
      </c>
      <c r="W28" s="71">
        <v>1907.53</v>
      </c>
      <c r="X28" s="71">
        <v>2021.89</v>
      </c>
      <c r="Y28" s="71">
        <v>1973.66</v>
      </c>
      <c r="Z28" s="71">
        <v>1840.34</v>
      </c>
      <c r="AA28" s="71">
        <v>1630.62</v>
      </c>
    </row>
    <row r="29" spans="1:27" ht="12.75" hidden="1" customHeight="1" outlineLevel="1" x14ac:dyDescent="0.2">
      <c r="A29" s="163" t="s">
        <v>259</v>
      </c>
      <c r="B29" s="94" t="s">
        <v>90</v>
      </c>
      <c r="C29" s="70" t="s">
        <v>79</v>
      </c>
      <c r="D29" s="71">
        <f t="shared" ref="D29:AA29" si="13">$D$9</f>
        <v>1071.42</v>
      </c>
      <c r="E29" s="71">
        <f t="shared" si="13"/>
        <v>1071.42</v>
      </c>
      <c r="F29" s="71">
        <f t="shared" si="13"/>
        <v>1071.42</v>
      </c>
      <c r="G29" s="71">
        <f t="shared" si="13"/>
        <v>1071.42</v>
      </c>
      <c r="H29" s="71">
        <f t="shared" si="13"/>
        <v>1071.42</v>
      </c>
      <c r="I29" s="71">
        <f t="shared" si="13"/>
        <v>1071.42</v>
      </c>
      <c r="J29" s="71">
        <f t="shared" si="13"/>
        <v>1071.42</v>
      </c>
      <c r="K29" s="71">
        <f t="shared" si="13"/>
        <v>1071.42</v>
      </c>
      <c r="L29" s="71">
        <f t="shared" si="13"/>
        <v>1071.42</v>
      </c>
      <c r="M29" s="71">
        <f t="shared" si="13"/>
        <v>1071.42</v>
      </c>
      <c r="N29" s="71">
        <f t="shared" si="13"/>
        <v>1071.42</v>
      </c>
      <c r="O29" s="71">
        <f t="shared" si="13"/>
        <v>1071.42</v>
      </c>
      <c r="P29" s="71">
        <f t="shared" si="13"/>
        <v>1071.42</v>
      </c>
      <c r="Q29" s="71">
        <f t="shared" si="13"/>
        <v>1071.42</v>
      </c>
      <c r="R29" s="71">
        <f t="shared" si="13"/>
        <v>1071.42</v>
      </c>
      <c r="S29" s="71">
        <f t="shared" si="13"/>
        <v>1071.42</v>
      </c>
      <c r="T29" s="71">
        <f t="shared" si="13"/>
        <v>1071.42</v>
      </c>
      <c r="U29" s="71">
        <f t="shared" si="13"/>
        <v>1071.42</v>
      </c>
      <c r="V29" s="71">
        <f t="shared" si="13"/>
        <v>1071.42</v>
      </c>
      <c r="W29" s="71">
        <f t="shared" si="13"/>
        <v>1071.42</v>
      </c>
      <c r="X29" s="71">
        <f t="shared" si="13"/>
        <v>1071.42</v>
      </c>
      <c r="Y29" s="71">
        <f t="shared" si="13"/>
        <v>1071.42</v>
      </c>
      <c r="Z29" s="71">
        <f t="shared" si="13"/>
        <v>1071.42</v>
      </c>
      <c r="AA29" s="71">
        <f t="shared" si="13"/>
        <v>1071.42</v>
      </c>
    </row>
    <row r="30" spans="1:27" ht="12.75" hidden="1" customHeight="1" outlineLevel="1" x14ac:dyDescent="0.2">
      <c r="A30" s="163" t="s">
        <v>260</v>
      </c>
      <c r="B30" s="94" t="s">
        <v>83</v>
      </c>
      <c r="C30" s="70" t="s">
        <v>79</v>
      </c>
      <c r="D30" s="71">
        <v>4.95</v>
      </c>
      <c r="E30" s="71">
        <v>4.95</v>
      </c>
      <c r="F30" s="71">
        <v>4.95</v>
      </c>
      <c r="G30" s="71">
        <v>4.95</v>
      </c>
      <c r="H30" s="71">
        <v>4.95</v>
      </c>
      <c r="I30" s="71">
        <v>4.95</v>
      </c>
      <c r="J30" s="71">
        <v>4.95</v>
      </c>
      <c r="K30" s="71">
        <v>4.95</v>
      </c>
      <c r="L30" s="71">
        <v>4.95</v>
      </c>
      <c r="M30" s="71">
        <v>4.95</v>
      </c>
      <c r="N30" s="71">
        <v>4.95</v>
      </c>
      <c r="O30" s="71">
        <v>4.95</v>
      </c>
      <c r="P30" s="71">
        <v>4.95</v>
      </c>
      <c r="Q30" s="71">
        <v>4.95</v>
      </c>
      <c r="R30" s="71">
        <v>4.95</v>
      </c>
      <c r="S30" s="71">
        <v>4.95</v>
      </c>
      <c r="T30" s="71">
        <v>4.95</v>
      </c>
      <c r="U30" s="71">
        <v>4.95</v>
      </c>
      <c r="V30" s="71">
        <v>4.95</v>
      </c>
      <c r="W30" s="71">
        <v>4.95</v>
      </c>
      <c r="X30" s="71">
        <v>4.95</v>
      </c>
      <c r="Y30" s="71">
        <v>4.95</v>
      </c>
      <c r="Z30" s="71">
        <v>4.95</v>
      </c>
      <c r="AA30" s="71">
        <v>4.95</v>
      </c>
    </row>
    <row r="31" spans="1:27" ht="12.75" hidden="1" customHeight="1" outlineLevel="1" x14ac:dyDescent="0.2">
      <c r="A31" s="163" t="s">
        <v>261</v>
      </c>
      <c r="B31" s="94" t="s">
        <v>81</v>
      </c>
      <c r="C31" s="70" t="s">
        <v>79</v>
      </c>
      <c r="D31" s="71">
        <f>$D$11</f>
        <v>330.69</v>
      </c>
      <c r="E31" s="71">
        <f t="shared" ref="E31:AA31" si="14">$D$11</f>
        <v>330.69</v>
      </c>
      <c r="F31" s="71">
        <f t="shared" si="14"/>
        <v>330.69</v>
      </c>
      <c r="G31" s="71">
        <f t="shared" si="14"/>
        <v>330.69</v>
      </c>
      <c r="H31" s="71">
        <f t="shared" si="14"/>
        <v>330.69</v>
      </c>
      <c r="I31" s="71">
        <f t="shared" si="14"/>
        <v>330.69</v>
      </c>
      <c r="J31" s="71">
        <f t="shared" si="14"/>
        <v>330.69</v>
      </c>
      <c r="K31" s="71">
        <f t="shared" si="14"/>
        <v>330.69</v>
      </c>
      <c r="L31" s="71">
        <f t="shared" si="14"/>
        <v>330.69</v>
      </c>
      <c r="M31" s="71">
        <f t="shared" si="14"/>
        <v>330.69</v>
      </c>
      <c r="N31" s="71">
        <f t="shared" si="14"/>
        <v>330.69</v>
      </c>
      <c r="O31" s="71">
        <f t="shared" si="14"/>
        <v>330.69</v>
      </c>
      <c r="P31" s="71">
        <f t="shared" si="14"/>
        <v>330.69</v>
      </c>
      <c r="Q31" s="71">
        <f t="shared" si="14"/>
        <v>330.69</v>
      </c>
      <c r="R31" s="71">
        <f t="shared" si="14"/>
        <v>330.69</v>
      </c>
      <c r="S31" s="71">
        <f t="shared" si="14"/>
        <v>330.69</v>
      </c>
      <c r="T31" s="71">
        <f t="shared" si="14"/>
        <v>330.69</v>
      </c>
      <c r="U31" s="71">
        <f t="shared" si="14"/>
        <v>330.69</v>
      </c>
      <c r="V31" s="71">
        <f t="shared" si="14"/>
        <v>330.69</v>
      </c>
      <c r="W31" s="71">
        <f t="shared" si="14"/>
        <v>330.69</v>
      </c>
      <c r="X31" s="71">
        <f t="shared" si="14"/>
        <v>330.69</v>
      </c>
      <c r="Y31" s="71">
        <f t="shared" si="14"/>
        <v>330.69</v>
      </c>
      <c r="Z31" s="71">
        <f t="shared" si="14"/>
        <v>330.69</v>
      </c>
      <c r="AA31" s="71">
        <f t="shared" si="14"/>
        <v>330.69</v>
      </c>
    </row>
    <row r="32" spans="1:27" ht="12.75" customHeight="1" collapsed="1" x14ac:dyDescent="0.2">
      <c r="A32" s="162" t="s">
        <v>262</v>
      </c>
      <c r="B32" s="54" t="str">
        <f>"06"&amp;"."&amp;$B$662&amp;"."&amp;$B$663</f>
        <v>06.05.2023</v>
      </c>
      <c r="C32" s="134" t="s">
        <v>76</v>
      </c>
      <c r="D32" s="135">
        <f>ROUND(((D33+D34+D36+D35)/1000),5)</f>
        <v>2.93167</v>
      </c>
      <c r="E32" s="135">
        <f>ROUND(((E33+E34+E36+E35)/1000),5)</f>
        <v>2.85534</v>
      </c>
      <c r="F32" s="135">
        <f>ROUND(((F33+F34+F36+F35)/1000),5)</f>
        <v>2.7403400000000002</v>
      </c>
      <c r="G32" s="135">
        <f t="shared" ref="G32:AA32" si="15">ROUND(((G33+G34+G36+G35)/1000),5)</f>
        <v>2.6272799999999998</v>
      </c>
      <c r="H32" s="135">
        <f t="shared" si="15"/>
        <v>2.6249199999999999</v>
      </c>
      <c r="I32" s="135">
        <f t="shared" si="15"/>
        <v>2.71902</v>
      </c>
      <c r="J32" s="135">
        <f t="shared" si="15"/>
        <v>2.7656499999999999</v>
      </c>
      <c r="K32" s="135">
        <f t="shared" si="15"/>
        <v>2.8810199999999999</v>
      </c>
      <c r="L32" s="135">
        <f t="shared" si="15"/>
        <v>3.1760999999999999</v>
      </c>
      <c r="M32" s="135">
        <f t="shared" si="15"/>
        <v>3.3262</v>
      </c>
      <c r="N32" s="135">
        <f t="shared" si="15"/>
        <v>3.4056999999999999</v>
      </c>
      <c r="O32" s="135">
        <f t="shared" si="15"/>
        <v>3.3839999999999999</v>
      </c>
      <c r="P32" s="135">
        <f t="shared" si="15"/>
        <v>3.3287300000000002</v>
      </c>
      <c r="Q32" s="135">
        <f t="shared" si="15"/>
        <v>3.32714</v>
      </c>
      <c r="R32" s="135">
        <f t="shared" si="15"/>
        <v>3.3095599999999998</v>
      </c>
      <c r="S32" s="135">
        <f t="shared" si="15"/>
        <v>3.3046600000000002</v>
      </c>
      <c r="T32" s="135">
        <f t="shared" si="15"/>
        <v>3.2729699999999999</v>
      </c>
      <c r="U32" s="135">
        <f t="shared" si="15"/>
        <v>3.2450800000000002</v>
      </c>
      <c r="V32" s="135">
        <f t="shared" si="15"/>
        <v>3.2420900000000001</v>
      </c>
      <c r="W32" s="135">
        <f t="shared" si="15"/>
        <v>3.2827199999999999</v>
      </c>
      <c r="X32" s="135">
        <f t="shared" si="15"/>
        <v>3.44598</v>
      </c>
      <c r="Y32" s="135">
        <f t="shared" si="15"/>
        <v>3.4243800000000002</v>
      </c>
      <c r="Z32" s="135">
        <f t="shared" si="15"/>
        <v>3.2251500000000002</v>
      </c>
      <c r="AA32" s="135">
        <f t="shared" si="15"/>
        <v>3.06223</v>
      </c>
    </row>
    <row r="33" spans="1:27" ht="12.75" hidden="1" customHeight="1" outlineLevel="1" x14ac:dyDescent="0.2">
      <c r="A33" s="163" t="s">
        <v>263</v>
      </c>
      <c r="B33" s="94" t="s">
        <v>238</v>
      </c>
      <c r="C33" s="70" t="s">
        <v>79</v>
      </c>
      <c r="D33" s="71">
        <v>1524.61</v>
      </c>
      <c r="E33" s="71">
        <v>1448.28</v>
      </c>
      <c r="F33" s="71">
        <v>1333.28</v>
      </c>
      <c r="G33" s="71">
        <v>1220.22</v>
      </c>
      <c r="H33" s="71">
        <v>1217.8599999999999</v>
      </c>
      <c r="I33" s="71">
        <v>1311.96</v>
      </c>
      <c r="J33" s="71">
        <v>1358.59</v>
      </c>
      <c r="K33" s="71">
        <v>1473.96</v>
      </c>
      <c r="L33" s="71">
        <v>1769.04</v>
      </c>
      <c r="M33" s="71">
        <v>1919.14</v>
      </c>
      <c r="N33" s="71">
        <v>1998.64</v>
      </c>
      <c r="O33" s="71">
        <v>1976.94</v>
      </c>
      <c r="P33" s="71">
        <v>1921.67</v>
      </c>
      <c r="Q33" s="71">
        <v>1920.08</v>
      </c>
      <c r="R33" s="71">
        <v>1902.5</v>
      </c>
      <c r="S33" s="71">
        <v>1897.6</v>
      </c>
      <c r="T33" s="71">
        <v>1865.91</v>
      </c>
      <c r="U33" s="71">
        <v>1838.02</v>
      </c>
      <c r="V33" s="71">
        <v>1835.03</v>
      </c>
      <c r="W33" s="71">
        <v>1875.66</v>
      </c>
      <c r="X33" s="71">
        <v>2038.92</v>
      </c>
      <c r="Y33" s="71">
        <v>2017.32</v>
      </c>
      <c r="Z33" s="71">
        <v>1818.09</v>
      </c>
      <c r="AA33" s="71">
        <v>1655.17</v>
      </c>
    </row>
    <row r="34" spans="1:27" ht="12.75" hidden="1" customHeight="1" outlineLevel="1" x14ac:dyDescent="0.2">
      <c r="A34" s="163" t="s">
        <v>264</v>
      </c>
      <c r="B34" s="94" t="s">
        <v>90</v>
      </c>
      <c r="C34" s="70" t="s">
        <v>79</v>
      </c>
      <c r="D34" s="71">
        <f t="shared" ref="D34:AA34" si="16">$D$9</f>
        <v>1071.42</v>
      </c>
      <c r="E34" s="71">
        <f t="shared" si="16"/>
        <v>1071.42</v>
      </c>
      <c r="F34" s="71">
        <f t="shared" si="16"/>
        <v>1071.42</v>
      </c>
      <c r="G34" s="71">
        <f t="shared" si="16"/>
        <v>1071.42</v>
      </c>
      <c r="H34" s="71">
        <f t="shared" si="16"/>
        <v>1071.42</v>
      </c>
      <c r="I34" s="71">
        <f t="shared" si="16"/>
        <v>1071.42</v>
      </c>
      <c r="J34" s="71">
        <f t="shared" si="16"/>
        <v>1071.42</v>
      </c>
      <c r="K34" s="71">
        <f t="shared" si="16"/>
        <v>1071.42</v>
      </c>
      <c r="L34" s="71">
        <f t="shared" si="16"/>
        <v>1071.42</v>
      </c>
      <c r="M34" s="71">
        <f t="shared" si="16"/>
        <v>1071.42</v>
      </c>
      <c r="N34" s="71">
        <f t="shared" si="16"/>
        <v>1071.42</v>
      </c>
      <c r="O34" s="71">
        <f t="shared" si="16"/>
        <v>1071.42</v>
      </c>
      <c r="P34" s="71">
        <f t="shared" si="16"/>
        <v>1071.42</v>
      </c>
      <c r="Q34" s="71">
        <f t="shared" si="16"/>
        <v>1071.42</v>
      </c>
      <c r="R34" s="71">
        <f t="shared" si="16"/>
        <v>1071.42</v>
      </c>
      <c r="S34" s="71">
        <f t="shared" si="16"/>
        <v>1071.42</v>
      </c>
      <c r="T34" s="71">
        <f t="shared" si="16"/>
        <v>1071.42</v>
      </c>
      <c r="U34" s="71">
        <f t="shared" si="16"/>
        <v>1071.42</v>
      </c>
      <c r="V34" s="71">
        <f t="shared" si="16"/>
        <v>1071.42</v>
      </c>
      <c r="W34" s="71">
        <f t="shared" si="16"/>
        <v>1071.42</v>
      </c>
      <c r="X34" s="71">
        <f t="shared" si="16"/>
        <v>1071.42</v>
      </c>
      <c r="Y34" s="71">
        <f t="shared" si="16"/>
        <v>1071.42</v>
      </c>
      <c r="Z34" s="71">
        <f t="shared" si="16"/>
        <v>1071.42</v>
      </c>
      <c r="AA34" s="71">
        <f t="shared" si="16"/>
        <v>1071.42</v>
      </c>
    </row>
    <row r="35" spans="1:27" ht="12.75" hidden="1" customHeight="1" outlineLevel="1" x14ac:dyDescent="0.2">
      <c r="A35" s="163" t="s">
        <v>265</v>
      </c>
      <c r="B35" s="94" t="s">
        <v>83</v>
      </c>
      <c r="C35" s="70" t="s">
        <v>79</v>
      </c>
      <c r="D35" s="71">
        <v>4.95</v>
      </c>
      <c r="E35" s="71">
        <v>4.95</v>
      </c>
      <c r="F35" s="71">
        <v>4.95</v>
      </c>
      <c r="G35" s="71">
        <v>4.95</v>
      </c>
      <c r="H35" s="71">
        <v>4.95</v>
      </c>
      <c r="I35" s="71">
        <v>4.95</v>
      </c>
      <c r="J35" s="71">
        <v>4.95</v>
      </c>
      <c r="K35" s="71">
        <v>4.95</v>
      </c>
      <c r="L35" s="71">
        <v>4.95</v>
      </c>
      <c r="M35" s="71">
        <v>4.95</v>
      </c>
      <c r="N35" s="71">
        <v>4.95</v>
      </c>
      <c r="O35" s="71">
        <v>4.95</v>
      </c>
      <c r="P35" s="71">
        <v>4.95</v>
      </c>
      <c r="Q35" s="71">
        <v>4.95</v>
      </c>
      <c r="R35" s="71">
        <v>4.95</v>
      </c>
      <c r="S35" s="71">
        <v>4.95</v>
      </c>
      <c r="T35" s="71">
        <v>4.95</v>
      </c>
      <c r="U35" s="71">
        <v>4.95</v>
      </c>
      <c r="V35" s="71">
        <v>4.95</v>
      </c>
      <c r="W35" s="71">
        <v>4.95</v>
      </c>
      <c r="X35" s="71">
        <v>4.95</v>
      </c>
      <c r="Y35" s="71">
        <v>4.95</v>
      </c>
      <c r="Z35" s="71">
        <v>4.95</v>
      </c>
      <c r="AA35" s="71">
        <v>4.95</v>
      </c>
    </row>
    <row r="36" spans="1:27" ht="12.75" hidden="1" customHeight="1" outlineLevel="1" x14ac:dyDescent="0.2">
      <c r="A36" s="163" t="s">
        <v>266</v>
      </c>
      <c r="B36" s="94" t="s">
        <v>81</v>
      </c>
      <c r="C36" s="70" t="s">
        <v>79</v>
      </c>
      <c r="D36" s="71">
        <f>$D$11</f>
        <v>330.69</v>
      </c>
      <c r="E36" s="71">
        <f t="shared" ref="E36:AA36" si="17">$D$11</f>
        <v>330.69</v>
      </c>
      <c r="F36" s="71">
        <f t="shared" si="17"/>
        <v>330.69</v>
      </c>
      <c r="G36" s="71">
        <f t="shared" si="17"/>
        <v>330.69</v>
      </c>
      <c r="H36" s="71">
        <f t="shared" si="17"/>
        <v>330.69</v>
      </c>
      <c r="I36" s="71">
        <f t="shared" si="17"/>
        <v>330.69</v>
      </c>
      <c r="J36" s="71">
        <f t="shared" si="17"/>
        <v>330.69</v>
      </c>
      <c r="K36" s="71">
        <f t="shared" si="17"/>
        <v>330.69</v>
      </c>
      <c r="L36" s="71">
        <f t="shared" si="17"/>
        <v>330.69</v>
      </c>
      <c r="M36" s="71">
        <f t="shared" si="17"/>
        <v>330.69</v>
      </c>
      <c r="N36" s="71">
        <f t="shared" si="17"/>
        <v>330.69</v>
      </c>
      <c r="O36" s="71">
        <f t="shared" si="17"/>
        <v>330.69</v>
      </c>
      <c r="P36" s="71">
        <f t="shared" si="17"/>
        <v>330.69</v>
      </c>
      <c r="Q36" s="71">
        <f t="shared" si="17"/>
        <v>330.69</v>
      </c>
      <c r="R36" s="71">
        <f t="shared" si="17"/>
        <v>330.69</v>
      </c>
      <c r="S36" s="71">
        <f t="shared" si="17"/>
        <v>330.69</v>
      </c>
      <c r="T36" s="71">
        <f t="shared" si="17"/>
        <v>330.69</v>
      </c>
      <c r="U36" s="71">
        <f t="shared" si="17"/>
        <v>330.69</v>
      </c>
      <c r="V36" s="71">
        <f t="shared" si="17"/>
        <v>330.69</v>
      </c>
      <c r="W36" s="71">
        <f t="shared" si="17"/>
        <v>330.69</v>
      </c>
      <c r="X36" s="71">
        <f t="shared" si="17"/>
        <v>330.69</v>
      </c>
      <c r="Y36" s="71">
        <f t="shared" si="17"/>
        <v>330.69</v>
      </c>
      <c r="Z36" s="71">
        <f t="shared" si="17"/>
        <v>330.69</v>
      </c>
      <c r="AA36" s="71">
        <f t="shared" si="17"/>
        <v>330.69</v>
      </c>
    </row>
    <row r="37" spans="1:27" ht="12.75" customHeight="1" collapsed="1" x14ac:dyDescent="0.2">
      <c r="A37" s="162" t="s">
        <v>267</v>
      </c>
      <c r="B37" s="54" t="str">
        <f>"07"&amp;"."&amp;$B$662&amp;"."&amp;$B$663</f>
        <v>07.05.2023</v>
      </c>
      <c r="C37" s="134" t="s">
        <v>76</v>
      </c>
      <c r="D37" s="135">
        <f>ROUND(((D38+D39+D41+D40)/1000),5)</f>
        <v>2.8950200000000001</v>
      </c>
      <c r="E37" s="135">
        <f>ROUND(((E38+E39+E41+E40)/1000),5)</f>
        <v>2.7479499999999999</v>
      </c>
      <c r="F37" s="135">
        <f>ROUND(((F38+F39+F41+F40)/1000),5)</f>
        <v>2.6265100000000001</v>
      </c>
      <c r="G37" s="135">
        <f t="shared" ref="G37:AA37" si="18">ROUND(((G38+G39+G41+G40)/1000),5)</f>
        <v>2.5778699999999999</v>
      </c>
      <c r="H37" s="135">
        <f t="shared" si="18"/>
        <v>2.5562399999999998</v>
      </c>
      <c r="I37" s="135">
        <f t="shared" si="18"/>
        <v>2.5173899999999998</v>
      </c>
      <c r="J37" s="135">
        <f t="shared" si="18"/>
        <v>2.6153499999999998</v>
      </c>
      <c r="K37" s="135">
        <f t="shared" si="18"/>
        <v>2.71251</v>
      </c>
      <c r="L37" s="135">
        <f t="shared" si="18"/>
        <v>2.89358</v>
      </c>
      <c r="M37" s="135">
        <f t="shared" si="18"/>
        <v>3.0567700000000002</v>
      </c>
      <c r="N37" s="135">
        <f t="shared" si="18"/>
        <v>3.0955699999999999</v>
      </c>
      <c r="O37" s="135">
        <f t="shared" si="18"/>
        <v>3.1058500000000002</v>
      </c>
      <c r="P37" s="135">
        <f t="shared" si="18"/>
        <v>3.1000700000000001</v>
      </c>
      <c r="Q37" s="135">
        <f t="shared" si="18"/>
        <v>3.0927899999999999</v>
      </c>
      <c r="R37" s="135">
        <f t="shared" si="18"/>
        <v>3.0825100000000001</v>
      </c>
      <c r="S37" s="135">
        <f t="shared" si="18"/>
        <v>3.0767199999999999</v>
      </c>
      <c r="T37" s="135">
        <f t="shared" si="18"/>
        <v>3.06094</v>
      </c>
      <c r="U37" s="135">
        <f t="shared" si="18"/>
        <v>3.0765199999999999</v>
      </c>
      <c r="V37" s="135">
        <f t="shared" si="18"/>
        <v>3.1031499999999999</v>
      </c>
      <c r="W37" s="135">
        <f t="shared" si="18"/>
        <v>3.1628099999999999</v>
      </c>
      <c r="X37" s="135">
        <f t="shared" si="18"/>
        <v>3.2830300000000001</v>
      </c>
      <c r="Y37" s="135">
        <f t="shared" si="18"/>
        <v>3.3405</v>
      </c>
      <c r="Z37" s="135">
        <f t="shared" si="18"/>
        <v>3.0809500000000001</v>
      </c>
      <c r="AA37" s="135">
        <f t="shared" si="18"/>
        <v>2.91662</v>
      </c>
    </row>
    <row r="38" spans="1:27" ht="12.75" hidden="1" customHeight="1" outlineLevel="1" x14ac:dyDescent="0.2">
      <c r="A38" s="163" t="s">
        <v>268</v>
      </c>
      <c r="B38" s="94" t="s">
        <v>238</v>
      </c>
      <c r="C38" s="70" t="s">
        <v>79</v>
      </c>
      <c r="D38" s="71">
        <v>1487.96</v>
      </c>
      <c r="E38" s="71">
        <v>1340.89</v>
      </c>
      <c r="F38" s="71">
        <v>1219.45</v>
      </c>
      <c r="G38" s="71">
        <v>1170.81</v>
      </c>
      <c r="H38" s="71">
        <v>1149.18</v>
      </c>
      <c r="I38" s="71">
        <v>1110.33</v>
      </c>
      <c r="J38" s="71">
        <v>1208.29</v>
      </c>
      <c r="K38" s="71">
        <v>1305.45</v>
      </c>
      <c r="L38" s="71">
        <v>1486.52</v>
      </c>
      <c r="M38" s="71">
        <v>1649.71</v>
      </c>
      <c r="N38" s="71">
        <v>1688.51</v>
      </c>
      <c r="O38" s="71">
        <v>1698.79</v>
      </c>
      <c r="P38" s="71">
        <v>1693.01</v>
      </c>
      <c r="Q38" s="71">
        <v>1685.73</v>
      </c>
      <c r="R38" s="71">
        <v>1675.45</v>
      </c>
      <c r="S38" s="71">
        <v>1669.66</v>
      </c>
      <c r="T38" s="71">
        <v>1653.88</v>
      </c>
      <c r="U38" s="71">
        <v>1669.46</v>
      </c>
      <c r="V38" s="71">
        <v>1696.09</v>
      </c>
      <c r="W38" s="71">
        <v>1755.75</v>
      </c>
      <c r="X38" s="71">
        <v>1875.97</v>
      </c>
      <c r="Y38" s="71">
        <v>1933.44</v>
      </c>
      <c r="Z38" s="71">
        <v>1673.89</v>
      </c>
      <c r="AA38" s="71">
        <v>1509.56</v>
      </c>
    </row>
    <row r="39" spans="1:27" ht="12.75" hidden="1" customHeight="1" outlineLevel="1" x14ac:dyDescent="0.2">
      <c r="A39" s="163" t="s">
        <v>269</v>
      </c>
      <c r="B39" s="94" t="s">
        <v>90</v>
      </c>
      <c r="C39" s="70" t="s">
        <v>79</v>
      </c>
      <c r="D39" s="71">
        <f t="shared" ref="D39:AA39" si="19">$D$9</f>
        <v>1071.42</v>
      </c>
      <c r="E39" s="71">
        <f t="shared" si="19"/>
        <v>1071.42</v>
      </c>
      <c r="F39" s="71">
        <f t="shared" si="19"/>
        <v>1071.42</v>
      </c>
      <c r="G39" s="71">
        <f t="shared" si="19"/>
        <v>1071.42</v>
      </c>
      <c r="H39" s="71">
        <f t="shared" si="19"/>
        <v>1071.42</v>
      </c>
      <c r="I39" s="71">
        <f t="shared" si="19"/>
        <v>1071.42</v>
      </c>
      <c r="J39" s="71">
        <f t="shared" si="19"/>
        <v>1071.42</v>
      </c>
      <c r="K39" s="71">
        <f t="shared" si="19"/>
        <v>1071.42</v>
      </c>
      <c r="L39" s="71">
        <f t="shared" si="19"/>
        <v>1071.42</v>
      </c>
      <c r="M39" s="71">
        <f t="shared" si="19"/>
        <v>1071.42</v>
      </c>
      <c r="N39" s="71">
        <f t="shared" si="19"/>
        <v>1071.42</v>
      </c>
      <c r="O39" s="71">
        <f t="shared" si="19"/>
        <v>1071.42</v>
      </c>
      <c r="P39" s="71">
        <f t="shared" si="19"/>
        <v>1071.42</v>
      </c>
      <c r="Q39" s="71">
        <f t="shared" si="19"/>
        <v>1071.42</v>
      </c>
      <c r="R39" s="71">
        <f t="shared" si="19"/>
        <v>1071.42</v>
      </c>
      <c r="S39" s="71">
        <f t="shared" si="19"/>
        <v>1071.42</v>
      </c>
      <c r="T39" s="71">
        <f t="shared" si="19"/>
        <v>1071.42</v>
      </c>
      <c r="U39" s="71">
        <f t="shared" si="19"/>
        <v>1071.42</v>
      </c>
      <c r="V39" s="71">
        <f t="shared" si="19"/>
        <v>1071.42</v>
      </c>
      <c r="W39" s="71">
        <f t="shared" si="19"/>
        <v>1071.42</v>
      </c>
      <c r="X39" s="71">
        <f t="shared" si="19"/>
        <v>1071.42</v>
      </c>
      <c r="Y39" s="71">
        <f t="shared" si="19"/>
        <v>1071.42</v>
      </c>
      <c r="Z39" s="71">
        <f t="shared" si="19"/>
        <v>1071.42</v>
      </c>
      <c r="AA39" s="71">
        <f t="shared" si="19"/>
        <v>1071.42</v>
      </c>
    </row>
    <row r="40" spans="1:27" ht="12.75" hidden="1" customHeight="1" outlineLevel="1" x14ac:dyDescent="0.2">
      <c r="A40" s="163" t="s">
        <v>270</v>
      </c>
      <c r="B40" s="94" t="s">
        <v>83</v>
      </c>
      <c r="C40" s="70" t="s">
        <v>79</v>
      </c>
      <c r="D40" s="71">
        <v>4.95</v>
      </c>
      <c r="E40" s="71">
        <v>4.95</v>
      </c>
      <c r="F40" s="71">
        <v>4.95</v>
      </c>
      <c r="G40" s="71">
        <v>4.95</v>
      </c>
      <c r="H40" s="71">
        <v>4.95</v>
      </c>
      <c r="I40" s="71">
        <v>4.95</v>
      </c>
      <c r="J40" s="71">
        <v>4.95</v>
      </c>
      <c r="K40" s="71">
        <v>4.95</v>
      </c>
      <c r="L40" s="71">
        <v>4.95</v>
      </c>
      <c r="M40" s="71">
        <v>4.95</v>
      </c>
      <c r="N40" s="71">
        <v>4.95</v>
      </c>
      <c r="O40" s="71">
        <v>4.95</v>
      </c>
      <c r="P40" s="71">
        <v>4.95</v>
      </c>
      <c r="Q40" s="71">
        <v>4.95</v>
      </c>
      <c r="R40" s="71">
        <v>4.95</v>
      </c>
      <c r="S40" s="71">
        <v>4.95</v>
      </c>
      <c r="T40" s="71">
        <v>4.95</v>
      </c>
      <c r="U40" s="71">
        <v>4.95</v>
      </c>
      <c r="V40" s="71">
        <v>4.95</v>
      </c>
      <c r="W40" s="71">
        <v>4.95</v>
      </c>
      <c r="X40" s="71">
        <v>4.95</v>
      </c>
      <c r="Y40" s="71">
        <v>4.95</v>
      </c>
      <c r="Z40" s="71">
        <v>4.95</v>
      </c>
      <c r="AA40" s="71">
        <v>4.95</v>
      </c>
    </row>
    <row r="41" spans="1:27" ht="12.75" hidden="1" customHeight="1" outlineLevel="1" x14ac:dyDescent="0.2">
      <c r="A41" s="163" t="s">
        <v>271</v>
      </c>
      <c r="B41" s="94" t="s">
        <v>81</v>
      </c>
      <c r="C41" s="70" t="s">
        <v>79</v>
      </c>
      <c r="D41" s="71">
        <f>$D$11</f>
        <v>330.69</v>
      </c>
      <c r="E41" s="71">
        <f t="shared" ref="E41:AA41" si="20">$D$11</f>
        <v>330.69</v>
      </c>
      <c r="F41" s="71">
        <f t="shared" si="20"/>
        <v>330.69</v>
      </c>
      <c r="G41" s="71">
        <f t="shared" si="20"/>
        <v>330.69</v>
      </c>
      <c r="H41" s="71">
        <f t="shared" si="20"/>
        <v>330.69</v>
      </c>
      <c r="I41" s="71">
        <f t="shared" si="20"/>
        <v>330.69</v>
      </c>
      <c r="J41" s="71">
        <f t="shared" si="20"/>
        <v>330.69</v>
      </c>
      <c r="K41" s="71">
        <f t="shared" si="20"/>
        <v>330.69</v>
      </c>
      <c r="L41" s="71">
        <f t="shared" si="20"/>
        <v>330.69</v>
      </c>
      <c r="M41" s="71">
        <f t="shared" si="20"/>
        <v>330.69</v>
      </c>
      <c r="N41" s="71">
        <f t="shared" si="20"/>
        <v>330.69</v>
      </c>
      <c r="O41" s="71">
        <f t="shared" si="20"/>
        <v>330.69</v>
      </c>
      <c r="P41" s="71">
        <f t="shared" si="20"/>
        <v>330.69</v>
      </c>
      <c r="Q41" s="71">
        <f t="shared" si="20"/>
        <v>330.69</v>
      </c>
      <c r="R41" s="71">
        <f t="shared" si="20"/>
        <v>330.69</v>
      </c>
      <c r="S41" s="71">
        <f t="shared" si="20"/>
        <v>330.69</v>
      </c>
      <c r="T41" s="71">
        <f t="shared" si="20"/>
        <v>330.69</v>
      </c>
      <c r="U41" s="71">
        <f t="shared" si="20"/>
        <v>330.69</v>
      </c>
      <c r="V41" s="71">
        <f t="shared" si="20"/>
        <v>330.69</v>
      </c>
      <c r="W41" s="71">
        <f t="shared" si="20"/>
        <v>330.69</v>
      </c>
      <c r="X41" s="71">
        <f t="shared" si="20"/>
        <v>330.69</v>
      </c>
      <c r="Y41" s="71">
        <f t="shared" si="20"/>
        <v>330.69</v>
      </c>
      <c r="Z41" s="71">
        <f t="shared" si="20"/>
        <v>330.69</v>
      </c>
      <c r="AA41" s="71">
        <f t="shared" si="20"/>
        <v>330.69</v>
      </c>
    </row>
    <row r="42" spans="1:27" ht="12.75" customHeight="1" collapsed="1" x14ac:dyDescent="0.2">
      <c r="A42" s="162" t="s">
        <v>272</v>
      </c>
      <c r="B42" s="54" t="str">
        <f>"08"&amp;"."&amp;$B$662&amp;"."&amp;$B$663</f>
        <v>08.05.2023</v>
      </c>
      <c r="C42" s="134" t="s">
        <v>76</v>
      </c>
      <c r="D42" s="135">
        <f>ROUND(((D43+D44+D46+D45)/1000),5)</f>
        <v>2.8924599999999998</v>
      </c>
      <c r="E42" s="135">
        <f>ROUND(((E43+E44+E46+E45)/1000),5)</f>
        <v>2.7914500000000002</v>
      </c>
      <c r="F42" s="135">
        <f>ROUND(((F43+F44+F46+F45)/1000),5)</f>
        <v>2.6670099999999999</v>
      </c>
      <c r="G42" s="135">
        <f t="shared" ref="G42:AA42" si="21">ROUND(((G43+G44+G46+G45)/1000),5)</f>
        <v>2.6413500000000001</v>
      </c>
      <c r="H42" s="135">
        <f t="shared" si="21"/>
        <v>2.6206399999999999</v>
      </c>
      <c r="I42" s="135">
        <f t="shared" si="21"/>
        <v>2.6306799999999999</v>
      </c>
      <c r="J42" s="135">
        <f t="shared" si="21"/>
        <v>2.6630600000000002</v>
      </c>
      <c r="K42" s="135">
        <f t="shared" si="21"/>
        <v>2.7862900000000002</v>
      </c>
      <c r="L42" s="135">
        <f t="shared" si="21"/>
        <v>3.0045199999999999</v>
      </c>
      <c r="M42" s="135">
        <f t="shared" si="21"/>
        <v>3.2019799999999998</v>
      </c>
      <c r="N42" s="135">
        <f t="shared" si="21"/>
        <v>3.2629100000000002</v>
      </c>
      <c r="O42" s="135">
        <f t="shared" si="21"/>
        <v>3.27129</v>
      </c>
      <c r="P42" s="135">
        <f t="shared" si="21"/>
        <v>3.2585099999999998</v>
      </c>
      <c r="Q42" s="135">
        <f t="shared" si="21"/>
        <v>3.25508</v>
      </c>
      <c r="R42" s="135">
        <f t="shared" si="21"/>
        <v>3.2491400000000001</v>
      </c>
      <c r="S42" s="135">
        <f t="shared" si="21"/>
        <v>3.2425000000000002</v>
      </c>
      <c r="T42" s="135">
        <f t="shared" si="21"/>
        <v>3.2264900000000001</v>
      </c>
      <c r="U42" s="135">
        <f t="shared" si="21"/>
        <v>3.29792</v>
      </c>
      <c r="V42" s="135">
        <f t="shared" si="21"/>
        <v>3.3410000000000002</v>
      </c>
      <c r="W42" s="135">
        <f t="shared" si="21"/>
        <v>3.3866000000000001</v>
      </c>
      <c r="X42" s="135">
        <f t="shared" si="21"/>
        <v>3.39032</v>
      </c>
      <c r="Y42" s="135">
        <f t="shared" si="21"/>
        <v>3.4768699999999999</v>
      </c>
      <c r="Z42" s="135">
        <f t="shared" si="21"/>
        <v>3.1535299999999999</v>
      </c>
      <c r="AA42" s="135">
        <f t="shared" si="21"/>
        <v>3.0105900000000001</v>
      </c>
    </row>
    <row r="43" spans="1:27" ht="12.75" hidden="1" customHeight="1" outlineLevel="1" x14ac:dyDescent="0.2">
      <c r="A43" s="163" t="s">
        <v>273</v>
      </c>
      <c r="B43" s="94" t="s">
        <v>238</v>
      </c>
      <c r="C43" s="70" t="s">
        <v>79</v>
      </c>
      <c r="D43" s="71">
        <v>1485.4</v>
      </c>
      <c r="E43" s="71">
        <v>1384.39</v>
      </c>
      <c r="F43" s="71">
        <v>1259.95</v>
      </c>
      <c r="G43" s="71">
        <v>1234.29</v>
      </c>
      <c r="H43" s="71">
        <v>1213.58</v>
      </c>
      <c r="I43" s="71">
        <v>1223.6199999999999</v>
      </c>
      <c r="J43" s="71">
        <v>1256</v>
      </c>
      <c r="K43" s="71">
        <v>1379.23</v>
      </c>
      <c r="L43" s="71">
        <v>1597.46</v>
      </c>
      <c r="M43" s="71">
        <v>1794.92</v>
      </c>
      <c r="N43" s="71">
        <v>1855.85</v>
      </c>
      <c r="O43" s="71">
        <v>1864.23</v>
      </c>
      <c r="P43" s="71">
        <v>1851.45</v>
      </c>
      <c r="Q43" s="71">
        <v>1848.02</v>
      </c>
      <c r="R43" s="71">
        <v>1842.08</v>
      </c>
      <c r="S43" s="71">
        <v>1835.44</v>
      </c>
      <c r="T43" s="71">
        <v>1819.43</v>
      </c>
      <c r="U43" s="71">
        <v>1890.86</v>
      </c>
      <c r="V43" s="71">
        <v>1933.94</v>
      </c>
      <c r="W43" s="71">
        <v>1979.54</v>
      </c>
      <c r="X43" s="71">
        <v>1983.26</v>
      </c>
      <c r="Y43" s="71">
        <v>2069.81</v>
      </c>
      <c r="Z43" s="71">
        <v>1746.47</v>
      </c>
      <c r="AA43" s="71">
        <v>1603.53</v>
      </c>
    </row>
    <row r="44" spans="1:27" ht="12.75" hidden="1" customHeight="1" outlineLevel="1" x14ac:dyDescent="0.2">
      <c r="A44" s="163" t="s">
        <v>274</v>
      </c>
      <c r="B44" s="94" t="s">
        <v>90</v>
      </c>
      <c r="C44" s="70" t="s">
        <v>79</v>
      </c>
      <c r="D44" s="71">
        <f t="shared" ref="D44:AA44" si="22">$D$9</f>
        <v>1071.42</v>
      </c>
      <c r="E44" s="71">
        <f t="shared" si="22"/>
        <v>1071.42</v>
      </c>
      <c r="F44" s="71">
        <f t="shared" si="22"/>
        <v>1071.42</v>
      </c>
      <c r="G44" s="71">
        <f t="shared" si="22"/>
        <v>1071.42</v>
      </c>
      <c r="H44" s="71">
        <f t="shared" si="22"/>
        <v>1071.42</v>
      </c>
      <c r="I44" s="71">
        <f t="shared" si="22"/>
        <v>1071.42</v>
      </c>
      <c r="J44" s="71">
        <f t="shared" si="22"/>
        <v>1071.42</v>
      </c>
      <c r="K44" s="71">
        <f t="shared" si="22"/>
        <v>1071.42</v>
      </c>
      <c r="L44" s="71">
        <f t="shared" si="22"/>
        <v>1071.42</v>
      </c>
      <c r="M44" s="71">
        <f t="shared" si="22"/>
        <v>1071.42</v>
      </c>
      <c r="N44" s="71">
        <f t="shared" si="22"/>
        <v>1071.42</v>
      </c>
      <c r="O44" s="71">
        <f t="shared" si="22"/>
        <v>1071.42</v>
      </c>
      <c r="P44" s="71">
        <f t="shared" si="22"/>
        <v>1071.42</v>
      </c>
      <c r="Q44" s="71">
        <f t="shared" si="22"/>
        <v>1071.42</v>
      </c>
      <c r="R44" s="71">
        <f t="shared" si="22"/>
        <v>1071.42</v>
      </c>
      <c r="S44" s="71">
        <f t="shared" si="22"/>
        <v>1071.42</v>
      </c>
      <c r="T44" s="71">
        <f t="shared" si="22"/>
        <v>1071.42</v>
      </c>
      <c r="U44" s="71">
        <f t="shared" si="22"/>
        <v>1071.42</v>
      </c>
      <c r="V44" s="71">
        <f t="shared" si="22"/>
        <v>1071.42</v>
      </c>
      <c r="W44" s="71">
        <f t="shared" si="22"/>
        <v>1071.42</v>
      </c>
      <c r="X44" s="71">
        <f t="shared" si="22"/>
        <v>1071.42</v>
      </c>
      <c r="Y44" s="71">
        <f t="shared" si="22"/>
        <v>1071.42</v>
      </c>
      <c r="Z44" s="71">
        <f t="shared" si="22"/>
        <v>1071.42</v>
      </c>
      <c r="AA44" s="71">
        <f t="shared" si="22"/>
        <v>1071.42</v>
      </c>
    </row>
    <row r="45" spans="1:27" ht="12.75" hidden="1" customHeight="1" outlineLevel="1" x14ac:dyDescent="0.2">
      <c r="A45" s="163" t="s">
        <v>275</v>
      </c>
      <c r="B45" s="94" t="s">
        <v>83</v>
      </c>
      <c r="C45" s="70" t="s">
        <v>79</v>
      </c>
      <c r="D45" s="71">
        <v>4.95</v>
      </c>
      <c r="E45" s="71">
        <v>4.95</v>
      </c>
      <c r="F45" s="71">
        <v>4.95</v>
      </c>
      <c r="G45" s="71">
        <v>4.95</v>
      </c>
      <c r="H45" s="71">
        <v>4.95</v>
      </c>
      <c r="I45" s="71">
        <v>4.95</v>
      </c>
      <c r="J45" s="71">
        <v>4.95</v>
      </c>
      <c r="K45" s="71">
        <v>4.95</v>
      </c>
      <c r="L45" s="71">
        <v>4.95</v>
      </c>
      <c r="M45" s="71">
        <v>4.95</v>
      </c>
      <c r="N45" s="71">
        <v>4.95</v>
      </c>
      <c r="O45" s="71">
        <v>4.95</v>
      </c>
      <c r="P45" s="71">
        <v>4.95</v>
      </c>
      <c r="Q45" s="71">
        <v>4.95</v>
      </c>
      <c r="R45" s="71">
        <v>4.95</v>
      </c>
      <c r="S45" s="71">
        <v>4.95</v>
      </c>
      <c r="T45" s="71">
        <v>4.95</v>
      </c>
      <c r="U45" s="71">
        <v>4.95</v>
      </c>
      <c r="V45" s="71">
        <v>4.95</v>
      </c>
      <c r="W45" s="71">
        <v>4.95</v>
      </c>
      <c r="X45" s="71">
        <v>4.95</v>
      </c>
      <c r="Y45" s="71">
        <v>4.95</v>
      </c>
      <c r="Z45" s="71">
        <v>4.95</v>
      </c>
      <c r="AA45" s="71">
        <v>4.95</v>
      </c>
    </row>
    <row r="46" spans="1:27" ht="12.75" hidden="1" customHeight="1" outlineLevel="1" x14ac:dyDescent="0.2">
      <c r="A46" s="163" t="s">
        <v>276</v>
      </c>
      <c r="B46" s="94" t="s">
        <v>81</v>
      </c>
      <c r="C46" s="70" t="s">
        <v>79</v>
      </c>
      <c r="D46" s="71">
        <f>$D$11</f>
        <v>330.69</v>
      </c>
      <c r="E46" s="71">
        <f t="shared" ref="E46:AA46" si="23">$D$11</f>
        <v>330.69</v>
      </c>
      <c r="F46" s="71">
        <f t="shared" si="23"/>
        <v>330.69</v>
      </c>
      <c r="G46" s="71">
        <f t="shared" si="23"/>
        <v>330.69</v>
      </c>
      <c r="H46" s="71">
        <f t="shared" si="23"/>
        <v>330.69</v>
      </c>
      <c r="I46" s="71">
        <f t="shared" si="23"/>
        <v>330.69</v>
      </c>
      <c r="J46" s="71">
        <f t="shared" si="23"/>
        <v>330.69</v>
      </c>
      <c r="K46" s="71">
        <f t="shared" si="23"/>
        <v>330.69</v>
      </c>
      <c r="L46" s="71">
        <f t="shared" si="23"/>
        <v>330.69</v>
      </c>
      <c r="M46" s="71">
        <f t="shared" si="23"/>
        <v>330.69</v>
      </c>
      <c r="N46" s="71">
        <f t="shared" si="23"/>
        <v>330.69</v>
      </c>
      <c r="O46" s="71">
        <f t="shared" si="23"/>
        <v>330.69</v>
      </c>
      <c r="P46" s="71">
        <f t="shared" si="23"/>
        <v>330.69</v>
      </c>
      <c r="Q46" s="71">
        <f t="shared" si="23"/>
        <v>330.69</v>
      </c>
      <c r="R46" s="71">
        <f t="shared" si="23"/>
        <v>330.69</v>
      </c>
      <c r="S46" s="71">
        <f t="shared" si="23"/>
        <v>330.69</v>
      </c>
      <c r="T46" s="71">
        <f t="shared" si="23"/>
        <v>330.69</v>
      </c>
      <c r="U46" s="71">
        <f t="shared" si="23"/>
        <v>330.69</v>
      </c>
      <c r="V46" s="71">
        <f t="shared" si="23"/>
        <v>330.69</v>
      </c>
      <c r="W46" s="71">
        <f t="shared" si="23"/>
        <v>330.69</v>
      </c>
      <c r="X46" s="71">
        <f t="shared" si="23"/>
        <v>330.69</v>
      </c>
      <c r="Y46" s="71">
        <f t="shared" si="23"/>
        <v>330.69</v>
      </c>
      <c r="Z46" s="71">
        <f t="shared" si="23"/>
        <v>330.69</v>
      </c>
      <c r="AA46" s="71">
        <f t="shared" si="23"/>
        <v>330.69</v>
      </c>
    </row>
    <row r="47" spans="1:27" ht="12.75" customHeight="1" collapsed="1" x14ac:dyDescent="0.2">
      <c r="A47" s="162" t="s">
        <v>277</v>
      </c>
      <c r="B47" s="54" t="str">
        <f>"09"&amp;"."&amp;$B$662&amp;"."&amp;$B$663</f>
        <v>09.05.2023</v>
      </c>
      <c r="C47" s="134" t="s">
        <v>76</v>
      </c>
      <c r="D47" s="135">
        <f>ROUND(((D48+D49+D51+D50)/1000),5)</f>
        <v>2.93228</v>
      </c>
      <c r="E47" s="135">
        <f>ROUND(((E48+E49+E51+E50)/1000),5)</f>
        <v>2.8081800000000001</v>
      </c>
      <c r="F47" s="135">
        <f>ROUND(((F48+F49+F51+F50)/1000),5)</f>
        <v>2.7481900000000001</v>
      </c>
      <c r="G47" s="135">
        <f t="shared" ref="G47:AA47" si="24">ROUND(((G48+G49+G51+G50)/1000),5)</f>
        <v>2.70133</v>
      </c>
      <c r="H47" s="135">
        <f t="shared" si="24"/>
        <v>2.66188</v>
      </c>
      <c r="I47" s="135">
        <f t="shared" si="24"/>
        <v>2.64859</v>
      </c>
      <c r="J47" s="135">
        <f t="shared" si="24"/>
        <v>2.6678199999999999</v>
      </c>
      <c r="K47" s="135">
        <f t="shared" si="24"/>
        <v>2.75956</v>
      </c>
      <c r="L47" s="135">
        <f t="shared" si="24"/>
        <v>3.00502</v>
      </c>
      <c r="M47" s="135">
        <f t="shared" si="24"/>
        <v>3.1381800000000002</v>
      </c>
      <c r="N47" s="135">
        <f t="shared" si="24"/>
        <v>3.2351899999999998</v>
      </c>
      <c r="O47" s="135">
        <f t="shared" si="24"/>
        <v>3.23129</v>
      </c>
      <c r="P47" s="135">
        <f t="shared" si="24"/>
        <v>3.2252700000000001</v>
      </c>
      <c r="Q47" s="135">
        <f t="shared" si="24"/>
        <v>3.22458</v>
      </c>
      <c r="R47" s="135">
        <f t="shared" si="24"/>
        <v>3.2188599999999998</v>
      </c>
      <c r="S47" s="135">
        <f t="shared" si="24"/>
        <v>3.1787299999999998</v>
      </c>
      <c r="T47" s="135">
        <f t="shared" si="24"/>
        <v>3.1713300000000002</v>
      </c>
      <c r="U47" s="135">
        <f t="shared" si="24"/>
        <v>3.43824</v>
      </c>
      <c r="V47" s="135">
        <f t="shared" si="24"/>
        <v>3.4405600000000001</v>
      </c>
      <c r="W47" s="135">
        <f t="shared" si="24"/>
        <v>3.4863200000000001</v>
      </c>
      <c r="X47" s="135">
        <f t="shared" si="24"/>
        <v>3.5814300000000001</v>
      </c>
      <c r="Y47" s="135">
        <f t="shared" si="24"/>
        <v>3.6502400000000002</v>
      </c>
      <c r="Z47" s="135">
        <f t="shared" si="24"/>
        <v>3.22329</v>
      </c>
      <c r="AA47" s="135">
        <f t="shared" si="24"/>
        <v>3.07918</v>
      </c>
    </row>
    <row r="48" spans="1:27" ht="12.75" hidden="1" customHeight="1" outlineLevel="1" x14ac:dyDescent="0.2">
      <c r="A48" s="163" t="s">
        <v>278</v>
      </c>
      <c r="B48" s="94" t="s">
        <v>238</v>
      </c>
      <c r="C48" s="70" t="s">
        <v>79</v>
      </c>
      <c r="D48" s="71">
        <v>1525.22</v>
      </c>
      <c r="E48" s="71">
        <v>1401.12</v>
      </c>
      <c r="F48" s="71">
        <v>1341.13</v>
      </c>
      <c r="G48" s="71">
        <v>1294.27</v>
      </c>
      <c r="H48" s="71">
        <v>1254.82</v>
      </c>
      <c r="I48" s="71">
        <v>1241.53</v>
      </c>
      <c r="J48" s="71">
        <v>1260.76</v>
      </c>
      <c r="K48" s="71">
        <v>1352.5</v>
      </c>
      <c r="L48" s="71">
        <v>1597.96</v>
      </c>
      <c r="M48" s="71">
        <v>1731.12</v>
      </c>
      <c r="N48" s="71">
        <v>1828.13</v>
      </c>
      <c r="O48" s="71">
        <v>1824.23</v>
      </c>
      <c r="P48" s="71">
        <v>1818.21</v>
      </c>
      <c r="Q48" s="71">
        <v>1817.52</v>
      </c>
      <c r="R48" s="71">
        <v>1811.8</v>
      </c>
      <c r="S48" s="71">
        <v>1771.67</v>
      </c>
      <c r="T48" s="71">
        <v>1764.27</v>
      </c>
      <c r="U48" s="71">
        <v>2031.18</v>
      </c>
      <c r="V48" s="71">
        <v>2033.5</v>
      </c>
      <c r="W48" s="71">
        <v>2079.2600000000002</v>
      </c>
      <c r="X48" s="71">
        <v>2174.37</v>
      </c>
      <c r="Y48" s="71">
        <v>2243.1799999999998</v>
      </c>
      <c r="Z48" s="71">
        <v>1816.23</v>
      </c>
      <c r="AA48" s="71">
        <v>1672.12</v>
      </c>
    </row>
    <row r="49" spans="1:27" ht="12.75" hidden="1" customHeight="1" outlineLevel="1" x14ac:dyDescent="0.2">
      <c r="A49" s="163" t="s">
        <v>279</v>
      </c>
      <c r="B49" s="94" t="s">
        <v>90</v>
      </c>
      <c r="C49" s="70" t="s">
        <v>79</v>
      </c>
      <c r="D49" s="71">
        <f t="shared" ref="D49:AA49" si="25">$D$9</f>
        <v>1071.42</v>
      </c>
      <c r="E49" s="71">
        <f t="shared" si="25"/>
        <v>1071.42</v>
      </c>
      <c r="F49" s="71">
        <f t="shared" si="25"/>
        <v>1071.42</v>
      </c>
      <c r="G49" s="71">
        <f t="shared" si="25"/>
        <v>1071.42</v>
      </c>
      <c r="H49" s="71">
        <f t="shared" si="25"/>
        <v>1071.42</v>
      </c>
      <c r="I49" s="71">
        <f t="shared" si="25"/>
        <v>1071.42</v>
      </c>
      <c r="J49" s="71">
        <f t="shared" si="25"/>
        <v>1071.42</v>
      </c>
      <c r="K49" s="71">
        <f t="shared" si="25"/>
        <v>1071.42</v>
      </c>
      <c r="L49" s="71">
        <f t="shared" si="25"/>
        <v>1071.42</v>
      </c>
      <c r="M49" s="71">
        <f t="shared" si="25"/>
        <v>1071.42</v>
      </c>
      <c r="N49" s="71">
        <f t="shared" si="25"/>
        <v>1071.42</v>
      </c>
      <c r="O49" s="71">
        <f t="shared" si="25"/>
        <v>1071.42</v>
      </c>
      <c r="P49" s="71">
        <f t="shared" si="25"/>
        <v>1071.42</v>
      </c>
      <c r="Q49" s="71">
        <f t="shared" si="25"/>
        <v>1071.42</v>
      </c>
      <c r="R49" s="71">
        <f t="shared" si="25"/>
        <v>1071.42</v>
      </c>
      <c r="S49" s="71">
        <f t="shared" si="25"/>
        <v>1071.42</v>
      </c>
      <c r="T49" s="71">
        <f t="shared" si="25"/>
        <v>1071.42</v>
      </c>
      <c r="U49" s="71">
        <f t="shared" si="25"/>
        <v>1071.42</v>
      </c>
      <c r="V49" s="71">
        <f t="shared" si="25"/>
        <v>1071.42</v>
      </c>
      <c r="W49" s="71">
        <f t="shared" si="25"/>
        <v>1071.42</v>
      </c>
      <c r="X49" s="71">
        <f t="shared" si="25"/>
        <v>1071.42</v>
      </c>
      <c r="Y49" s="71">
        <f t="shared" si="25"/>
        <v>1071.42</v>
      </c>
      <c r="Z49" s="71">
        <f t="shared" si="25"/>
        <v>1071.42</v>
      </c>
      <c r="AA49" s="71">
        <f t="shared" si="25"/>
        <v>1071.42</v>
      </c>
    </row>
    <row r="50" spans="1:27" ht="12.75" hidden="1" customHeight="1" outlineLevel="1" x14ac:dyDescent="0.2">
      <c r="A50" s="163" t="s">
        <v>280</v>
      </c>
      <c r="B50" s="94" t="s">
        <v>83</v>
      </c>
      <c r="C50" s="70" t="s">
        <v>79</v>
      </c>
      <c r="D50" s="71">
        <v>4.95</v>
      </c>
      <c r="E50" s="71">
        <v>4.95</v>
      </c>
      <c r="F50" s="71">
        <v>4.95</v>
      </c>
      <c r="G50" s="71">
        <v>4.95</v>
      </c>
      <c r="H50" s="71">
        <v>4.95</v>
      </c>
      <c r="I50" s="71">
        <v>4.95</v>
      </c>
      <c r="J50" s="71">
        <v>4.95</v>
      </c>
      <c r="K50" s="71">
        <v>4.95</v>
      </c>
      <c r="L50" s="71">
        <v>4.95</v>
      </c>
      <c r="M50" s="71">
        <v>4.95</v>
      </c>
      <c r="N50" s="71">
        <v>4.95</v>
      </c>
      <c r="O50" s="71">
        <v>4.95</v>
      </c>
      <c r="P50" s="71">
        <v>4.95</v>
      </c>
      <c r="Q50" s="71">
        <v>4.95</v>
      </c>
      <c r="R50" s="71">
        <v>4.95</v>
      </c>
      <c r="S50" s="71">
        <v>4.95</v>
      </c>
      <c r="T50" s="71">
        <v>4.95</v>
      </c>
      <c r="U50" s="71">
        <v>4.95</v>
      </c>
      <c r="V50" s="71">
        <v>4.95</v>
      </c>
      <c r="W50" s="71">
        <v>4.95</v>
      </c>
      <c r="X50" s="71">
        <v>4.95</v>
      </c>
      <c r="Y50" s="71">
        <v>4.95</v>
      </c>
      <c r="Z50" s="71">
        <v>4.95</v>
      </c>
      <c r="AA50" s="71">
        <v>4.95</v>
      </c>
    </row>
    <row r="51" spans="1:27" ht="12.75" hidden="1" customHeight="1" outlineLevel="1" x14ac:dyDescent="0.2">
      <c r="A51" s="163" t="s">
        <v>281</v>
      </c>
      <c r="B51" s="94" t="s">
        <v>81</v>
      </c>
      <c r="C51" s="70" t="s">
        <v>79</v>
      </c>
      <c r="D51" s="71">
        <f>$D$11</f>
        <v>330.69</v>
      </c>
      <c r="E51" s="71">
        <f t="shared" ref="E51:AA51" si="26">$D$11</f>
        <v>330.69</v>
      </c>
      <c r="F51" s="71">
        <f t="shared" si="26"/>
        <v>330.69</v>
      </c>
      <c r="G51" s="71">
        <f t="shared" si="26"/>
        <v>330.69</v>
      </c>
      <c r="H51" s="71">
        <f t="shared" si="26"/>
        <v>330.69</v>
      </c>
      <c r="I51" s="71">
        <f t="shared" si="26"/>
        <v>330.69</v>
      </c>
      <c r="J51" s="71">
        <f t="shared" si="26"/>
        <v>330.69</v>
      </c>
      <c r="K51" s="71">
        <f t="shared" si="26"/>
        <v>330.69</v>
      </c>
      <c r="L51" s="71">
        <f t="shared" si="26"/>
        <v>330.69</v>
      </c>
      <c r="M51" s="71">
        <f t="shared" si="26"/>
        <v>330.69</v>
      </c>
      <c r="N51" s="71">
        <f t="shared" si="26"/>
        <v>330.69</v>
      </c>
      <c r="O51" s="71">
        <f t="shared" si="26"/>
        <v>330.69</v>
      </c>
      <c r="P51" s="71">
        <f t="shared" si="26"/>
        <v>330.69</v>
      </c>
      <c r="Q51" s="71">
        <f t="shared" si="26"/>
        <v>330.69</v>
      </c>
      <c r="R51" s="71">
        <f t="shared" si="26"/>
        <v>330.69</v>
      </c>
      <c r="S51" s="71">
        <f t="shared" si="26"/>
        <v>330.69</v>
      </c>
      <c r="T51" s="71">
        <f t="shared" si="26"/>
        <v>330.69</v>
      </c>
      <c r="U51" s="71">
        <f t="shared" si="26"/>
        <v>330.69</v>
      </c>
      <c r="V51" s="71">
        <f t="shared" si="26"/>
        <v>330.69</v>
      </c>
      <c r="W51" s="71">
        <f t="shared" si="26"/>
        <v>330.69</v>
      </c>
      <c r="X51" s="71">
        <f t="shared" si="26"/>
        <v>330.69</v>
      </c>
      <c r="Y51" s="71">
        <f t="shared" si="26"/>
        <v>330.69</v>
      </c>
      <c r="Z51" s="71">
        <f t="shared" si="26"/>
        <v>330.69</v>
      </c>
      <c r="AA51" s="71">
        <f t="shared" si="26"/>
        <v>330.69</v>
      </c>
    </row>
    <row r="52" spans="1:27" ht="12.75" customHeight="1" collapsed="1" x14ac:dyDescent="0.2">
      <c r="A52" s="162" t="s">
        <v>282</v>
      </c>
      <c r="B52" s="54" t="str">
        <f>"10"&amp;"."&amp;$B$662&amp;"."&amp;$B$663</f>
        <v>10.05.2023</v>
      </c>
      <c r="C52" s="134" t="s">
        <v>76</v>
      </c>
      <c r="D52" s="135">
        <f>ROUND(((D53+D54+D56+D55)/1000),5)</f>
        <v>3.03369</v>
      </c>
      <c r="E52" s="135">
        <f>ROUND(((E53+E54+E56+E55)/1000),5)</f>
        <v>2.82653</v>
      </c>
      <c r="F52" s="135">
        <f>ROUND(((F53+F54+F56+F55)/1000),5)</f>
        <v>2.7358099999999999</v>
      </c>
      <c r="G52" s="135">
        <f t="shared" ref="G52:AA52" si="27">ROUND(((G53+G54+G56+G55)/1000),5)</f>
        <v>2.6851500000000001</v>
      </c>
      <c r="H52" s="135">
        <f t="shared" si="27"/>
        <v>2.7065100000000002</v>
      </c>
      <c r="I52" s="135">
        <f t="shared" si="27"/>
        <v>2.7573400000000001</v>
      </c>
      <c r="J52" s="135">
        <f t="shared" si="27"/>
        <v>2.9380199999999999</v>
      </c>
      <c r="K52" s="135">
        <f t="shared" si="27"/>
        <v>3.0821900000000002</v>
      </c>
      <c r="L52" s="135">
        <f t="shared" si="27"/>
        <v>3.2958400000000001</v>
      </c>
      <c r="M52" s="135">
        <f t="shared" si="27"/>
        <v>3.4968400000000002</v>
      </c>
      <c r="N52" s="135">
        <f t="shared" si="27"/>
        <v>3.5642100000000001</v>
      </c>
      <c r="O52" s="135">
        <f t="shared" si="27"/>
        <v>3.3792800000000001</v>
      </c>
      <c r="P52" s="135">
        <f t="shared" si="27"/>
        <v>3.3840699999999999</v>
      </c>
      <c r="Q52" s="135">
        <f t="shared" si="27"/>
        <v>3.3980999999999999</v>
      </c>
      <c r="R52" s="135">
        <f t="shared" si="27"/>
        <v>3.3800599999999998</v>
      </c>
      <c r="S52" s="135">
        <f t="shared" si="27"/>
        <v>3.3791199999999999</v>
      </c>
      <c r="T52" s="135">
        <f t="shared" si="27"/>
        <v>3.3388200000000001</v>
      </c>
      <c r="U52" s="135">
        <f t="shared" si="27"/>
        <v>3.3054199999999998</v>
      </c>
      <c r="V52" s="135">
        <f t="shared" si="27"/>
        <v>3.2966099999999998</v>
      </c>
      <c r="W52" s="135">
        <f t="shared" si="27"/>
        <v>3.34239</v>
      </c>
      <c r="X52" s="135">
        <f t="shared" si="27"/>
        <v>3.3970099999999999</v>
      </c>
      <c r="Y52" s="135">
        <f t="shared" si="27"/>
        <v>3.3416100000000002</v>
      </c>
      <c r="Z52" s="135">
        <f t="shared" si="27"/>
        <v>3.2541000000000002</v>
      </c>
      <c r="AA52" s="135">
        <f t="shared" si="27"/>
        <v>3.0529700000000002</v>
      </c>
    </row>
    <row r="53" spans="1:27" ht="12.75" hidden="1" customHeight="1" outlineLevel="1" x14ac:dyDescent="0.2">
      <c r="A53" s="163" t="s">
        <v>283</v>
      </c>
      <c r="B53" s="94" t="s">
        <v>238</v>
      </c>
      <c r="C53" s="70" t="s">
        <v>79</v>
      </c>
      <c r="D53" s="71">
        <v>1626.63</v>
      </c>
      <c r="E53" s="71">
        <v>1419.47</v>
      </c>
      <c r="F53" s="71">
        <v>1328.75</v>
      </c>
      <c r="G53" s="71">
        <v>1278.0899999999999</v>
      </c>
      <c r="H53" s="71">
        <v>1299.45</v>
      </c>
      <c r="I53" s="71">
        <v>1350.28</v>
      </c>
      <c r="J53" s="71">
        <v>1530.96</v>
      </c>
      <c r="K53" s="71">
        <v>1675.13</v>
      </c>
      <c r="L53" s="71">
        <v>1888.78</v>
      </c>
      <c r="M53" s="71">
        <v>2089.7800000000002</v>
      </c>
      <c r="N53" s="71">
        <v>2157.15</v>
      </c>
      <c r="O53" s="71">
        <v>1972.22</v>
      </c>
      <c r="P53" s="71">
        <v>1977.01</v>
      </c>
      <c r="Q53" s="71">
        <v>1991.04</v>
      </c>
      <c r="R53" s="71">
        <v>1973</v>
      </c>
      <c r="S53" s="71">
        <v>1972.06</v>
      </c>
      <c r="T53" s="71">
        <v>1931.76</v>
      </c>
      <c r="U53" s="71">
        <v>1898.36</v>
      </c>
      <c r="V53" s="71">
        <v>1889.55</v>
      </c>
      <c r="W53" s="71">
        <v>1935.33</v>
      </c>
      <c r="X53" s="71">
        <v>1989.95</v>
      </c>
      <c r="Y53" s="71">
        <v>1934.55</v>
      </c>
      <c r="Z53" s="71">
        <v>1847.04</v>
      </c>
      <c r="AA53" s="71">
        <v>1645.91</v>
      </c>
    </row>
    <row r="54" spans="1:27" ht="12.75" hidden="1" customHeight="1" outlineLevel="1" x14ac:dyDescent="0.2">
      <c r="A54" s="163" t="s">
        <v>284</v>
      </c>
      <c r="B54" s="94" t="s">
        <v>90</v>
      </c>
      <c r="C54" s="70" t="s">
        <v>79</v>
      </c>
      <c r="D54" s="71">
        <f t="shared" ref="D54:AA54" si="28">$D$9</f>
        <v>1071.42</v>
      </c>
      <c r="E54" s="71">
        <f t="shared" si="28"/>
        <v>1071.42</v>
      </c>
      <c r="F54" s="71">
        <f t="shared" si="28"/>
        <v>1071.42</v>
      </c>
      <c r="G54" s="71">
        <f t="shared" si="28"/>
        <v>1071.42</v>
      </c>
      <c r="H54" s="71">
        <f t="shared" si="28"/>
        <v>1071.42</v>
      </c>
      <c r="I54" s="71">
        <f t="shared" si="28"/>
        <v>1071.42</v>
      </c>
      <c r="J54" s="71">
        <f t="shared" si="28"/>
        <v>1071.42</v>
      </c>
      <c r="K54" s="71">
        <f t="shared" si="28"/>
        <v>1071.42</v>
      </c>
      <c r="L54" s="71">
        <f t="shared" si="28"/>
        <v>1071.42</v>
      </c>
      <c r="M54" s="71">
        <f t="shared" si="28"/>
        <v>1071.42</v>
      </c>
      <c r="N54" s="71">
        <f t="shared" si="28"/>
        <v>1071.42</v>
      </c>
      <c r="O54" s="71">
        <f t="shared" si="28"/>
        <v>1071.42</v>
      </c>
      <c r="P54" s="71">
        <f t="shared" si="28"/>
        <v>1071.42</v>
      </c>
      <c r="Q54" s="71">
        <f t="shared" si="28"/>
        <v>1071.42</v>
      </c>
      <c r="R54" s="71">
        <f t="shared" si="28"/>
        <v>1071.42</v>
      </c>
      <c r="S54" s="71">
        <f t="shared" si="28"/>
        <v>1071.42</v>
      </c>
      <c r="T54" s="71">
        <f t="shared" si="28"/>
        <v>1071.42</v>
      </c>
      <c r="U54" s="71">
        <f t="shared" si="28"/>
        <v>1071.42</v>
      </c>
      <c r="V54" s="71">
        <f t="shared" si="28"/>
        <v>1071.42</v>
      </c>
      <c r="W54" s="71">
        <f t="shared" si="28"/>
        <v>1071.42</v>
      </c>
      <c r="X54" s="71">
        <f t="shared" si="28"/>
        <v>1071.42</v>
      </c>
      <c r="Y54" s="71">
        <f t="shared" si="28"/>
        <v>1071.42</v>
      </c>
      <c r="Z54" s="71">
        <f t="shared" si="28"/>
        <v>1071.42</v>
      </c>
      <c r="AA54" s="71">
        <f t="shared" si="28"/>
        <v>1071.42</v>
      </c>
    </row>
    <row r="55" spans="1:27" ht="12.75" hidden="1" customHeight="1" outlineLevel="1" x14ac:dyDescent="0.2">
      <c r="A55" s="163" t="s">
        <v>285</v>
      </c>
      <c r="B55" s="94" t="s">
        <v>83</v>
      </c>
      <c r="C55" s="70" t="s">
        <v>79</v>
      </c>
      <c r="D55" s="71">
        <v>4.95</v>
      </c>
      <c r="E55" s="71">
        <v>4.95</v>
      </c>
      <c r="F55" s="71">
        <v>4.95</v>
      </c>
      <c r="G55" s="71">
        <v>4.95</v>
      </c>
      <c r="H55" s="71">
        <v>4.95</v>
      </c>
      <c r="I55" s="71">
        <v>4.95</v>
      </c>
      <c r="J55" s="71">
        <v>4.95</v>
      </c>
      <c r="K55" s="71">
        <v>4.95</v>
      </c>
      <c r="L55" s="71">
        <v>4.95</v>
      </c>
      <c r="M55" s="71">
        <v>4.95</v>
      </c>
      <c r="N55" s="71">
        <v>4.95</v>
      </c>
      <c r="O55" s="71">
        <v>4.95</v>
      </c>
      <c r="P55" s="71">
        <v>4.95</v>
      </c>
      <c r="Q55" s="71">
        <v>4.95</v>
      </c>
      <c r="R55" s="71">
        <v>4.95</v>
      </c>
      <c r="S55" s="71">
        <v>4.95</v>
      </c>
      <c r="T55" s="71">
        <v>4.95</v>
      </c>
      <c r="U55" s="71">
        <v>4.95</v>
      </c>
      <c r="V55" s="71">
        <v>4.95</v>
      </c>
      <c r="W55" s="71">
        <v>4.95</v>
      </c>
      <c r="X55" s="71">
        <v>4.95</v>
      </c>
      <c r="Y55" s="71">
        <v>4.95</v>
      </c>
      <c r="Z55" s="71">
        <v>4.95</v>
      </c>
      <c r="AA55" s="71">
        <v>4.95</v>
      </c>
    </row>
    <row r="56" spans="1:27" ht="12.75" hidden="1" customHeight="1" outlineLevel="1" x14ac:dyDescent="0.2">
      <c r="A56" s="163" t="s">
        <v>286</v>
      </c>
      <c r="B56" s="94" t="s">
        <v>81</v>
      </c>
      <c r="C56" s="70" t="s">
        <v>79</v>
      </c>
      <c r="D56" s="71">
        <f>$D$11</f>
        <v>330.69</v>
      </c>
      <c r="E56" s="71">
        <f t="shared" ref="E56:AA56" si="29">$D$11</f>
        <v>330.69</v>
      </c>
      <c r="F56" s="71">
        <f t="shared" si="29"/>
        <v>330.69</v>
      </c>
      <c r="G56" s="71">
        <f t="shared" si="29"/>
        <v>330.69</v>
      </c>
      <c r="H56" s="71">
        <f t="shared" si="29"/>
        <v>330.69</v>
      </c>
      <c r="I56" s="71">
        <f t="shared" si="29"/>
        <v>330.69</v>
      </c>
      <c r="J56" s="71">
        <f t="shared" si="29"/>
        <v>330.69</v>
      </c>
      <c r="K56" s="71">
        <f t="shared" si="29"/>
        <v>330.69</v>
      </c>
      <c r="L56" s="71">
        <f t="shared" si="29"/>
        <v>330.69</v>
      </c>
      <c r="M56" s="71">
        <f t="shared" si="29"/>
        <v>330.69</v>
      </c>
      <c r="N56" s="71">
        <f t="shared" si="29"/>
        <v>330.69</v>
      </c>
      <c r="O56" s="71">
        <f t="shared" si="29"/>
        <v>330.69</v>
      </c>
      <c r="P56" s="71">
        <f t="shared" si="29"/>
        <v>330.69</v>
      </c>
      <c r="Q56" s="71">
        <f t="shared" si="29"/>
        <v>330.69</v>
      </c>
      <c r="R56" s="71">
        <f t="shared" si="29"/>
        <v>330.69</v>
      </c>
      <c r="S56" s="71">
        <f t="shared" si="29"/>
        <v>330.69</v>
      </c>
      <c r="T56" s="71">
        <f t="shared" si="29"/>
        <v>330.69</v>
      </c>
      <c r="U56" s="71">
        <f t="shared" si="29"/>
        <v>330.69</v>
      </c>
      <c r="V56" s="71">
        <f t="shared" si="29"/>
        <v>330.69</v>
      </c>
      <c r="W56" s="71">
        <f t="shared" si="29"/>
        <v>330.69</v>
      </c>
      <c r="X56" s="71">
        <f t="shared" si="29"/>
        <v>330.69</v>
      </c>
      <c r="Y56" s="71">
        <f t="shared" si="29"/>
        <v>330.69</v>
      </c>
      <c r="Z56" s="71">
        <f t="shared" si="29"/>
        <v>330.69</v>
      </c>
      <c r="AA56" s="71">
        <f t="shared" si="29"/>
        <v>330.69</v>
      </c>
    </row>
    <row r="57" spans="1:27" ht="12.75" customHeight="1" collapsed="1" x14ac:dyDescent="0.2">
      <c r="A57" s="162" t="s">
        <v>287</v>
      </c>
      <c r="B57" s="54" t="str">
        <f>"11"&amp;"."&amp;$B$662&amp;"."&amp;$B$663</f>
        <v>11.05.2023</v>
      </c>
      <c r="C57" s="134" t="s">
        <v>76</v>
      </c>
      <c r="D57" s="135">
        <f>ROUND(((D58+D59+D61+D60)/1000),5)</f>
        <v>2.6411699999999998</v>
      </c>
      <c r="E57" s="135">
        <f>ROUND(((E58+E59+E61+E60)/1000),5)</f>
        <v>2.5057</v>
      </c>
      <c r="F57" s="135">
        <f>ROUND(((F58+F59+F61+F60)/1000),5)</f>
        <v>2.4592900000000002</v>
      </c>
      <c r="G57" s="135">
        <f t="shared" ref="G57:AA57" si="30">ROUND(((G58+G59+G61+G60)/1000),5)</f>
        <v>2.4150200000000002</v>
      </c>
      <c r="H57" s="135">
        <f t="shared" si="30"/>
        <v>2.4336700000000002</v>
      </c>
      <c r="I57" s="135">
        <f t="shared" si="30"/>
        <v>2.50623</v>
      </c>
      <c r="J57" s="135">
        <f t="shared" si="30"/>
        <v>2.66249</v>
      </c>
      <c r="K57" s="135">
        <f t="shared" si="30"/>
        <v>2.8699599999999998</v>
      </c>
      <c r="L57" s="135">
        <f t="shared" si="30"/>
        <v>3.1367500000000001</v>
      </c>
      <c r="M57" s="135">
        <f t="shared" si="30"/>
        <v>3.2428599999999999</v>
      </c>
      <c r="N57" s="135">
        <f t="shared" si="30"/>
        <v>3.2571599999999998</v>
      </c>
      <c r="O57" s="135">
        <f t="shared" si="30"/>
        <v>3.28572</v>
      </c>
      <c r="P57" s="135">
        <f t="shared" si="30"/>
        <v>3.2971699999999999</v>
      </c>
      <c r="Q57" s="135">
        <f t="shared" si="30"/>
        <v>3.2986200000000001</v>
      </c>
      <c r="R57" s="135">
        <f t="shared" si="30"/>
        <v>3.27969</v>
      </c>
      <c r="S57" s="135">
        <f t="shared" si="30"/>
        <v>3.1975799999999999</v>
      </c>
      <c r="T57" s="135">
        <f t="shared" si="30"/>
        <v>3.1551499999999999</v>
      </c>
      <c r="U57" s="135">
        <f t="shared" si="30"/>
        <v>3.1149399999999998</v>
      </c>
      <c r="V57" s="135">
        <f t="shared" si="30"/>
        <v>3.1241300000000001</v>
      </c>
      <c r="W57" s="135">
        <f t="shared" si="30"/>
        <v>3.1400299999999999</v>
      </c>
      <c r="X57" s="135">
        <f t="shared" si="30"/>
        <v>3.2000199999999999</v>
      </c>
      <c r="Y57" s="135">
        <f t="shared" si="30"/>
        <v>3.22235</v>
      </c>
      <c r="Z57" s="135">
        <f t="shared" si="30"/>
        <v>3.05586</v>
      </c>
      <c r="AA57" s="135">
        <f t="shared" si="30"/>
        <v>2.7711600000000001</v>
      </c>
    </row>
    <row r="58" spans="1:27" ht="12.75" hidden="1" customHeight="1" outlineLevel="1" x14ac:dyDescent="0.2">
      <c r="A58" s="163" t="s">
        <v>288</v>
      </c>
      <c r="B58" s="94" t="s">
        <v>238</v>
      </c>
      <c r="C58" s="70" t="s">
        <v>79</v>
      </c>
      <c r="D58" s="71">
        <v>1234.1099999999999</v>
      </c>
      <c r="E58" s="71">
        <v>1098.6400000000001</v>
      </c>
      <c r="F58" s="71">
        <v>1052.23</v>
      </c>
      <c r="G58" s="71">
        <v>1007.96</v>
      </c>
      <c r="H58" s="71">
        <v>1026.6099999999999</v>
      </c>
      <c r="I58" s="71">
        <v>1099.17</v>
      </c>
      <c r="J58" s="71">
        <v>1255.43</v>
      </c>
      <c r="K58" s="71">
        <v>1462.9</v>
      </c>
      <c r="L58" s="71">
        <v>1729.69</v>
      </c>
      <c r="M58" s="71">
        <v>1835.8</v>
      </c>
      <c r="N58" s="71">
        <v>1850.1</v>
      </c>
      <c r="O58" s="71">
        <v>1878.66</v>
      </c>
      <c r="P58" s="71">
        <v>1890.11</v>
      </c>
      <c r="Q58" s="71">
        <v>1891.56</v>
      </c>
      <c r="R58" s="71">
        <v>1872.63</v>
      </c>
      <c r="S58" s="71">
        <v>1790.52</v>
      </c>
      <c r="T58" s="71">
        <v>1748.09</v>
      </c>
      <c r="U58" s="71">
        <v>1707.88</v>
      </c>
      <c r="V58" s="71">
        <v>1717.07</v>
      </c>
      <c r="W58" s="71">
        <v>1732.97</v>
      </c>
      <c r="X58" s="71">
        <v>1792.96</v>
      </c>
      <c r="Y58" s="71">
        <v>1815.29</v>
      </c>
      <c r="Z58" s="71">
        <v>1648.8</v>
      </c>
      <c r="AA58" s="71">
        <v>1364.1</v>
      </c>
    </row>
    <row r="59" spans="1:27" ht="12.75" hidden="1" customHeight="1" outlineLevel="1" x14ac:dyDescent="0.2">
      <c r="A59" s="163" t="s">
        <v>289</v>
      </c>
      <c r="B59" s="94" t="s">
        <v>90</v>
      </c>
      <c r="C59" s="70" t="s">
        <v>79</v>
      </c>
      <c r="D59" s="71">
        <f t="shared" ref="D59:AA59" si="31">$D$9</f>
        <v>1071.42</v>
      </c>
      <c r="E59" s="71">
        <f t="shared" si="31"/>
        <v>1071.42</v>
      </c>
      <c r="F59" s="71">
        <f t="shared" si="31"/>
        <v>1071.42</v>
      </c>
      <c r="G59" s="71">
        <f t="shared" si="31"/>
        <v>1071.42</v>
      </c>
      <c r="H59" s="71">
        <f t="shared" si="31"/>
        <v>1071.42</v>
      </c>
      <c r="I59" s="71">
        <f t="shared" si="31"/>
        <v>1071.42</v>
      </c>
      <c r="J59" s="71">
        <f t="shared" si="31"/>
        <v>1071.42</v>
      </c>
      <c r="K59" s="71">
        <f t="shared" si="31"/>
        <v>1071.42</v>
      </c>
      <c r="L59" s="71">
        <f t="shared" si="31"/>
        <v>1071.42</v>
      </c>
      <c r="M59" s="71">
        <f t="shared" si="31"/>
        <v>1071.42</v>
      </c>
      <c r="N59" s="71">
        <f t="shared" si="31"/>
        <v>1071.42</v>
      </c>
      <c r="O59" s="71">
        <f t="shared" si="31"/>
        <v>1071.42</v>
      </c>
      <c r="P59" s="71">
        <f t="shared" si="31"/>
        <v>1071.42</v>
      </c>
      <c r="Q59" s="71">
        <f t="shared" si="31"/>
        <v>1071.42</v>
      </c>
      <c r="R59" s="71">
        <f t="shared" si="31"/>
        <v>1071.42</v>
      </c>
      <c r="S59" s="71">
        <f t="shared" si="31"/>
        <v>1071.42</v>
      </c>
      <c r="T59" s="71">
        <f t="shared" si="31"/>
        <v>1071.42</v>
      </c>
      <c r="U59" s="71">
        <f t="shared" si="31"/>
        <v>1071.42</v>
      </c>
      <c r="V59" s="71">
        <f t="shared" si="31"/>
        <v>1071.42</v>
      </c>
      <c r="W59" s="71">
        <f t="shared" si="31"/>
        <v>1071.42</v>
      </c>
      <c r="X59" s="71">
        <f t="shared" si="31"/>
        <v>1071.42</v>
      </c>
      <c r="Y59" s="71">
        <f t="shared" si="31"/>
        <v>1071.42</v>
      </c>
      <c r="Z59" s="71">
        <f t="shared" si="31"/>
        <v>1071.42</v>
      </c>
      <c r="AA59" s="71">
        <f t="shared" si="31"/>
        <v>1071.42</v>
      </c>
    </row>
    <row r="60" spans="1:27" ht="12.75" hidden="1" customHeight="1" outlineLevel="1" x14ac:dyDescent="0.2">
      <c r="A60" s="163" t="s">
        <v>290</v>
      </c>
      <c r="B60" s="94" t="s">
        <v>83</v>
      </c>
      <c r="C60" s="70" t="s">
        <v>79</v>
      </c>
      <c r="D60" s="71">
        <v>4.95</v>
      </c>
      <c r="E60" s="71">
        <v>4.95</v>
      </c>
      <c r="F60" s="71">
        <v>4.95</v>
      </c>
      <c r="G60" s="71">
        <v>4.95</v>
      </c>
      <c r="H60" s="71">
        <v>4.95</v>
      </c>
      <c r="I60" s="71">
        <v>4.95</v>
      </c>
      <c r="J60" s="71">
        <v>4.95</v>
      </c>
      <c r="K60" s="71">
        <v>4.95</v>
      </c>
      <c r="L60" s="71">
        <v>4.95</v>
      </c>
      <c r="M60" s="71">
        <v>4.95</v>
      </c>
      <c r="N60" s="71">
        <v>4.95</v>
      </c>
      <c r="O60" s="71">
        <v>4.95</v>
      </c>
      <c r="P60" s="71">
        <v>4.95</v>
      </c>
      <c r="Q60" s="71">
        <v>4.95</v>
      </c>
      <c r="R60" s="71">
        <v>4.95</v>
      </c>
      <c r="S60" s="71">
        <v>4.95</v>
      </c>
      <c r="T60" s="71">
        <v>4.95</v>
      </c>
      <c r="U60" s="71">
        <v>4.95</v>
      </c>
      <c r="V60" s="71">
        <v>4.95</v>
      </c>
      <c r="W60" s="71">
        <v>4.95</v>
      </c>
      <c r="X60" s="71">
        <v>4.95</v>
      </c>
      <c r="Y60" s="71">
        <v>4.95</v>
      </c>
      <c r="Z60" s="71">
        <v>4.95</v>
      </c>
      <c r="AA60" s="71">
        <v>4.95</v>
      </c>
    </row>
    <row r="61" spans="1:27" ht="12.75" hidden="1" customHeight="1" outlineLevel="1" x14ac:dyDescent="0.2">
      <c r="A61" s="163" t="s">
        <v>291</v>
      </c>
      <c r="B61" s="94" t="s">
        <v>81</v>
      </c>
      <c r="C61" s="70" t="s">
        <v>79</v>
      </c>
      <c r="D61" s="71">
        <f>$D$11</f>
        <v>330.69</v>
      </c>
      <c r="E61" s="71">
        <f t="shared" ref="E61:AA61" si="32">$D$11</f>
        <v>330.69</v>
      </c>
      <c r="F61" s="71">
        <f t="shared" si="32"/>
        <v>330.69</v>
      </c>
      <c r="G61" s="71">
        <f t="shared" si="32"/>
        <v>330.69</v>
      </c>
      <c r="H61" s="71">
        <f t="shared" si="32"/>
        <v>330.69</v>
      </c>
      <c r="I61" s="71">
        <f t="shared" si="32"/>
        <v>330.69</v>
      </c>
      <c r="J61" s="71">
        <f t="shared" si="32"/>
        <v>330.69</v>
      </c>
      <c r="K61" s="71">
        <f t="shared" si="32"/>
        <v>330.69</v>
      </c>
      <c r="L61" s="71">
        <f t="shared" si="32"/>
        <v>330.69</v>
      </c>
      <c r="M61" s="71">
        <f t="shared" si="32"/>
        <v>330.69</v>
      </c>
      <c r="N61" s="71">
        <f t="shared" si="32"/>
        <v>330.69</v>
      </c>
      <c r="O61" s="71">
        <f t="shared" si="32"/>
        <v>330.69</v>
      </c>
      <c r="P61" s="71">
        <f t="shared" si="32"/>
        <v>330.69</v>
      </c>
      <c r="Q61" s="71">
        <f t="shared" si="32"/>
        <v>330.69</v>
      </c>
      <c r="R61" s="71">
        <f t="shared" si="32"/>
        <v>330.69</v>
      </c>
      <c r="S61" s="71">
        <f t="shared" si="32"/>
        <v>330.69</v>
      </c>
      <c r="T61" s="71">
        <f t="shared" si="32"/>
        <v>330.69</v>
      </c>
      <c r="U61" s="71">
        <f t="shared" si="32"/>
        <v>330.69</v>
      </c>
      <c r="V61" s="71">
        <f t="shared" si="32"/>
        <v>330.69</v>
      </c>
      <c r="W61" s="71">
        <f t="shared" si="32"/>
        <v>330.69</v>
      </c>
      <c r="X61" s="71">
        <f t="shared" si="32"/>
        <v>330.69</v>
      </c>
      <c r="Y61" s="71">
        <f t="shared" si="32"/>
        <v>330.69</v>
      </c>
      <c r="Z61" s="71">
        <f t="shared" si="32"/>
        <v>330.69</v>
      </c>
      <c r="AA61" s="71">
        <f t="shared" si="32"/>
        <v>330.69</v>
      </c>
    </row>
    <row r="62" spans="1:27" ht="12.75" customHeight="1" collapsed="1" x14ac:dyDescent="0.2">
      <c r="A62" s="162" t="s">
        <v>292</v>
      </c>
      <c r="B62" s="54" t="str">
        <f>"12"&amp;"."&amp;$B$662&amp;"."&amp;$B$663</f>
        <v>12.05.2023</v>
      </c>
      <c r="C62" s="134" t="s">
        <v>76</v>
      </c>
      <c r="D62" s="135">
        <f>ROUND(((D63+D64+D66+D65)/1000),5)</f>
        <v>2.6256300000000001</v>
      </c>
      <c r="E62" s="135">
        <f>ROUND(((E63+E64+E66+E65)/1000),5)</f>
        <v>2.4995099999999999</v>
      </c>
      <c r="F62" s="135">
        <f>ROUND(((F63+F64+F66+F65)/1000),5)</f>
        <v>2.43093</v>
      </c>
      <c r="G62" s="135">
        <f t="shared" ref="G62:AA62" si="33">ROUND(((G63+G64+G66+G65)/1000),5)</f>
        <v>2.3767800000000001</v>
      </c>
      <c r="H62" s="135">
        <f t="shared" si="33"/>
        <v>2.4603100000000002</v>
      </c>
      <c r="I62" s="135">
        <f t="shared" si="33"/>
        <v>2.5095399999999999</v>
      </c>
      <c r="J62" s="135">
        <f t="shared" si="33"/>
        <v>2.7059299999999999</v>
      </c>
      <c r="K62" s="135">
        <f t="shared" si="33"/>
        <v>2.93445</v>
      </c>
      <c r="L62" s="135">
        <f t="shared" si="33"/>
        <v>3.1718700000000002</v>
      </c>
      <c r="M62" s="135">
        <f t="shared" si="33"/>
        <v>3.28491</v>
      </c>
      <c r="N62" s="135">
        <f t="shared" si="33"/>
        <v>3.2942100000000001</v>
      </c>
      <c r="O62" s="135">
        <f t="shared" si="33"/>
        <v>3.2978999999999998</v>
      </c>
      <c r="P62" s="135">
        <f t="shared" si="33"/>
        <v>3.2970899999999999</v>
      </c>
      <c r="Q62" s="135">
        <f t="shared" si="33"/>
        <v>3.3062800000000001</v>
      </c>
      <c r="R62" s="135">
        <f t="shared" si="33"/>
        <v>3.3036799999999999</v>
      </c>
      <c r="S62" s="135">
        <f t="shared" si="33"/>
        <v>3.29596</v>
      </c>
      <c r="T62" s="135">
        <f t="shared" si="33"/>
        <v>3.2881900000000002</v>
      </c>
      <c r="U62" s="135">
        <f t="shared" si="33"/>
        <v>3.2797800000000001</v>
      </c>
      <c r="V62" s="135">
        <f t="shared" si="33"/>
        <v>3.2586900000000001</v>
      </c>
      <c r="W62" s="135">
        <f t="shared" si="33"/>
        <v>3.1741000000000001</v>
      </c>
      <c r="X62" s="135">
        <f t="shared" si="33"/>
        <v>3.2435700000000001</v>
      </c>
      <c r="Y62" s="135">
        <f t="shared" si="33"/>
        <v>3.3184499999999999</v>
      </c>
      <c r="Z62" s="135">
        <f t="shared" si="33"/>
        <v>3.1786799999999999</v>
      </c>
      <c r="AA62" s="135">
        <f t="shared" si="33"/>
        <v>3.0304500000000001</v>
      </c>
    </row>
    <row r="63" spans="1:27" ht="12.75" hidden="1" customHeight="1" outlineLevel="1" x14ac:dyDescent="0.2">
      <c r="A63" s="163" t="s">
        <v>293</v>
      </c>
      <c r="B63" s="94" t="s">
        <v>238</v>
      </c>
      <c r="C63" s="70" t="s">
        <v>79</v>
      </c>
      <c r="D63" s="71">
        <v>1218.57</v>
      </c>
      <c r="E63" s="71">
        <v>1092.45</v>
      </c>
      <c r="F63" s="71">
        <v>1023.87</v>
      </c>
      <c r="G63" s="71">
        <v>969.72</v>
      </c>
      <c r="H63" s="71">
        <v>1053.25</v>
      </c>
      <c r="I63" s="71">
        <v>1102.48</v>
      </c>
      <c r="J63" s="71">
        <v>1298.8699999999999</v>
      </c>
      <c r="K63" s="71">
        <v>1527.39</v>
      </c>
      <c r="L63" s="71">
        <v>1764.81</v>
      </c>
      <c r="M63" s="71">
        <v>1877.85</v>
      </c>
      <c r="N63" s="71">
        <v>1887.15</v>
      </c>
      <c r="O63" s="71">
        <v>1890.84</v>
      </c>
      <c r="P63" s="71">
        <v>1890.03</v>
      </c>
      <c r="Q63" s="71">
        <v>1899.22</v>
      </c>
      <c r="R63" s="71">
        <v>1896.62</v>
      </c>
      <c r="S63" s="71">
        <v>1888.9</v>
      </c>
      <c r="T63" s="71">
        <v>1881.13</v>
      </c>
      <c r="U63" s="71">
        <v>1872.72</v>
      </c>
      <c r="V63" s="71">
        <v>1851.63</v>
      </c>
      <c r="W63" s="71">
        <v>1767.04</v>
      </c>
      <c r="X63" s="71">
        <v>1836.51</v>
      </c>
      <c r="Y63" s="71">
        <v>1911.39</v>
      </c>
      <c r="Z63" s="71">
        <v>1771.62</v>
      </c>
      <c r="AA63" s="71">
        <v>1623.39</v>
      </c>
    </row>
    <row r="64" spans="1:27" ht="12.75" hidden="1" customHeight="1" outlineLevel="1" x14ac:dyDescent="0.2">
      <c r="A64" s="163" t="s">
        <v>294</v>
      </c>
      <c r="B64" s="94" t="s">
        <v>90</v>
      </c>
      <c r="C64" s="70" t="s">
        <v>79</v>
      </c>
      <c r="D64" s="71">
        <f t="shared" ref="D64:AA64" si="34">$D$9</f>
        <v>1071.42</v>
      </c>
      <c r="E64" s="71">
        <f t="shared" si="34"/>
        <v>1071.42</v>
      </c>
      <c r="F64" s="71">
        <f t="shared" si="34"/>
        <v>1071.42</v>
      </c>
      <c r="G64" s="71">
        <f t="shared" si="34"/>
        <v>1071.42</v>
      </c>
      <c r="H64" s="71">
        <f t="shared" si="34"/>
        <v>1071.42</v>
      </c>
      <c r="I64" s="71">
        <f t="shared" si="34"/>
        <v>1071.42</v>
      </c>
      <c r="J64" s="71">
        <f t="shared" si="34"/>
        <v>1071.42</v>
      </c>
      <c r="K64" s="71">
        <f t="shared" si="34"/>
        <v>1071.42</v>
      </c>
      <c r="L64" s="71">
        <f t="shared" si="34"/>
        <v>1071.42</v>
      </c>
      <c r="M64" s="71">
        <f t="shared" si="34"/>
        <v>1071.42</v>
      </c>
      <c r="N64" s="71">
        <f t="shared" si="34"/>
        <v>1071.42</v>
      </c>
      <c r="O64" s="71">
        <f t="shared" si="34"/>
        <v>1071.42</v>
      </c>
      <c r="P64" s="71">
        <f t="shared" si="34"/>
        <v>1071.42</v>
      </c>
      <c r="Q64" s="71">
        <f t="shared" si="34"/>
        <v>1071.42</v>
      </c>
      <c r="R64" s="71">
        <f t="shared" si="34"/>
        <v>1071.42</v>
      </c>
      <c r="S64" s="71">
        <f t="shared" si="34"/>
        <v>1071.42</v>
      </c>
      <c r="T64" s="71">
        <f t="shared" si="34"/>
        <v>1071.42</v>
      </c>
      <c r="U64" s="71">
        <f t="shared" si="34"/>
        <v>1071.42</v>
      </c>
      <c r="V64" s="71">
        <f t="shared" si="34"/>
        <v>1071.42</v>
      </c>
      <c r="W64" s="71">
        <f t="shared" si="34"/>
        <v>1071.42</v>
      </c>
      <c r="X64" s="71">
        <f t="shared" si="34"/>
        <v>1071.42</v>
      </c>
      <c r="Y64" s="71">
        <f t="shared" si="34"/>
        <v>1071.42</v>
      </c>
      <c r="Z64" s="71">
        <f t="shared" si="34"/>
        <v>1071.42</v>
      </c>
      <c r="AA64" s="71">
        <f t="shared" si="34"/>
        <v>1071.42</v>
      </c>
    </row>
    <row r="65" spans="1:27" ht="12.75" hidden="1" customHeight="1" outlineLevel="1" x14ac:dyDescent="0.2">
      <c r="A65" s="163" t="s">
        <v>295</v>
      </c>
      <c r="B65" s="94" t="s">
        <v>83</v>
      </c>
      <c r="C65" s="70" t="s">
        <v>79</v>
      </c>
      <c r="D65" s="71">
        <v>4.95</v>
      </c>
      <c r="E65" s="71">
        <v>4.95</v>
      </c>
      <c r="F65" s="71">
        <v>4.95</v>
      </c>
      <c r="G65" s="71">
        <v>4.95</v>
      </c>
      <c r="H65" s="71">
        <v>4.95</v>
      </c>
      <c r="I65" s="71">
        <v>4.95</v>
      </c>
      <c r="J65" s="71">
        <v>4.95</v>
      </c>
      <c r="K65" s="71">
        <v>4.95</v>
      </c>
      <c r="L65" s="71">
        <v>4.95</v>
      </c>
      <c r="M65" s="71">
        <v>4.95</v>
      </c>
      <c r="N65" s="71">
        <v>4.95</v>
      </c>
      <c r="O65" s="71">
        <v>4.95</v>
      </c>
      <c r="P65" s="71">
        <v>4.95</v>
      </c>
      <c r="Q65" s="71">
        <v>4.95</v>
      </c>
      <c r="R65" s="71">
        <v>4.95</v>
      </c>
      <c r="S65" s="71">
        <v>4.95</v>
      </c>
      <c r="T65" s="71">
        <v>4.95</v>
      </c>
      <c r="U65" s="71">
        <v>4.95</v>
      </c>
      <c r="V65" s="71">
        <v>4.95</v>
      </c>
      <c r="W65" s="71">
        <v>4.95</v>
      </c>
      <c r="X65" s="71">
        <v>4.95</v>
      </c>
      <c r="Y65" s="71">
        <v>4.95</v>
      </c>
      <c r="Z65" s="71">
        <v>4.95</v>
      </c>
      <c r="AA65" s="71">
        <v>4.95</v>
      </c>
    </row>
    <row r="66" spans="1:27" ht="12.75" hidden="1" customHeight="1" outlineLevel="1" x14ac:dyDescent="0.2">
      <c r="A66" s="163" t="s">
        <v>296</v>
      </c>
      <c r="B66" s="94" t="s">
        <v>81</v>
      </c>
      <c r="C66" s="70" t="s">
        <v>79</v>
      </c>
      <c r="D66" s="71">
        <f>$D$11</f>
        <v>330.69</v>
      </c>
      <c r="E66" s="71">
        <f t="shared" ref="E66:AA66" si="35">$D$11</f>
        <v>330.69</v>
      </c>
      <c r="F66" s="71">
        <f t="shared" si="35"/>
        <v>330.69</v>
      </c>
      <c r="G66" s="71">
        <f t="shared" si="35"/>
        <v>330.69</v>
      </c>
      <c r="H66" s="71">
        <f t="shared" si="35"/>
        <v>330.69</v>
      </c>
      <c r="I66" s="71">
        <f t="shared" si="35"/>
        <v>330.69</v>
      </c>
      <c r="J66" s="71">
        <f t="shared" si="35"/>
        <v>330.69</v>
      </c>
      <c r="K66" s="71">
        <f t="shared" si="35"/>
        <v>330.69</v>
      </c>
      <c r="L66" s="71">
        <f t="shared" si="35"/>
        <v>330.69</v>
      </c>
      <c r="M66" s="71">
        <f t="shared" si="35"/>
        <v>330.69</v>
      </c>
      <c r="N66" s="71">
        <f t="shared" si="35"/>
        <v>330.69</v>
      </c>
      <c r="O66" s="71">
        <f t="shared" si="35"/>
        <v>330.69</v>
      </c>
      <c r="P66" s="71">
        <f t="shared" si="35"/>
        <v>330.69</v>
      </c>
      <c r="Q66" s="71">
        <f t="shared" si="35"/>
        <v>330.69</v>
      </c>
      <c r="R66" s="71">
        <f t="shared" si="35"/>
        <v>330.69</v>
      </c>
      <c r="S66" s="71">
        <f t="shared" si="35"/>
        <v>330.69</v>
      </c>
      <c r="T66" s="71">
        <f t="shared" si="35"/>
        <v>330.69</v>
      </c>
      <c r="U66" s="71">
        <f t="shared" si="35"/>
        <v>330.69</v>
      </c>
      <c r="V66" s="71">
        <f t="shared" si="35"/>
        <v>330.69</v>
      </c>
      <c r="W66" s="71">
        <f t="shared" si="35"/>
        <v>330.69</v>
      </c>
      <c r="X66" s="71">
        <f t="shared" si="35"/>
        <v>330.69</v>
      </c>
      <c r="Y66" s="71">
        <f t="shared" si="35"/>
        <v>330.69</v>
      </c>
      <c r="Z66" s="71">
        <f t="shared" si="35"/>
        <v>330.69</v>
      </c>
      <c r="AA66" s="71">
        <f t="shared" si="35"/>
        <v>330.69</v>
      </c>
    </row>
    <row r="67" spans="1:27" ht="12.75" customHeight="1" collapsed="1" x14ac:dyDescent="0.2">
      <c r="A67" s="162" t="s">
        <v>297</v>
      </c>
      <c r="B67" s="54" t="str">
        <f>"13"&amp;"."&amp;$B$662&amp;"."&amp;$B$663</f>
        <v>13.05.2023</v>
      </c>
      <c r="C67" s="134" t="s">
        <v>76</v>
      </c>
      <c r="D67" s="135">
        <f>ROUND(((D68+D69+D71+D70)/1000),5)</f>
        <v>2.9540000000000002</v>
      </c>
      <c r="E67" s="135">
        <f>ROUND(((E68+E69+E71+E70)/1000),5)</f>
        <v>2.6871999999999998</v>
      </c>
      <c r="F67" s="135">
        <f>ROUND(((F68+F69+F71+F70)/1000),5)</f>
        <v>2.5469400000000002</v>
      </c>
      <c r="G67" s="135">
        <f t="shared" ref="G67:AA67" si="36">ROUND(((G68+G69+G71+G70)/1000),5)</f>
        <v>2.5114899999999998</v>
      </c>
      <c r="H67" s="135">
        <f t="shared" si="36"/>
        <v>2.5067400000000002</v>
      </c>
      <c r="I67" s="135">
        <f t="shared" si="36"/>
        <v>2.5106999999999999</v>
      </c>
      <c r="J67" s="135">
        <f t="shared" si="36"/>
        <v>2.6368299999999998</v>
      </c>
      <c r="K67" s="135">
        <f t="shared" si="36"/>
        <v>2.8167900000000001</v>
      </c>
      <c r="L67" s="135">
        <f t="shared" si="36"/>
        <v>3.01126</v>
      </c>
      <c r="M67" s="135">
        <f t="shared" si="36"/>
        <v>3.2904800000000001</v>
      </c>
      <c r="N67" s="135">
        <f t="shared" si="36"/>
        <v>3.3219099999999999</v>
      </c>
      <c r="O67" s="135">
        <f t="shared" si="36"/>
        <v>3.32423</v>
      </c>
      <c r="P67" s="135">
        <f t="shared" si="36"/>
        <v>3.3116099999999999</v>
      </c>
      <c r="Q67" s="135">
        <f t="shared" si="36"/>
        <v>3.3085100000000001</v>
      </c>
      <c r="R67" s="135">
        <f t="shared" si="36"/>
        <v>3.3043900000000002</v>
      </c>
      <c r="S67" s="135">
        <f t="shared" si="36"/>
        <v>3.28973</v>
      </c>
      <c r="T67" s="135">
        <f t="shared" si="36"/>
        <v>3.2356500000000001</v>
      </c>
      <c r="U67" s="135">
        <f t="shared" si="36"/>
        <v>3.3231700000000002</v>
      </c>
      <c r="V67" s="135">
        <f t="shared" si="36"/>
        <v>3.37025</v>
      </c>
      <c r="W67" s="135">
        <f t="shared" si="36"/>
        <v>3.4057599999999999</v>
      </c>
      <c r="X67" s="135">
        <f t="shared" si="36"/>
        <v>3.5722700000000001</v>
      </c>
      <c r="Y67" s="135">
        <f t="shared" si="36"/>
        <v>3.5771799999999998</v>
      </c>
      <c r="Z67" s="135">
        <f t="shared" si="36"/>
        <v>3.35642</v>
      </c>
      <c r="AA67" s="135">
        <f t="shared" si="36"/>
        <v>3.0279699999999998</v>
      </c>
    </row>
    <row r="68" spans="1:27" ht="12.75" hidden="1" customHeight="1" outlineLevel="1" x14ac:dyDescent="0.2">
      <c r="A68" s="163" t="s">
        <v>298</v>
      </c>
      <c r="B68" s="94" t="s">
        <v>238</v>
      </c>
      <c r="C68" s="70" t="s">
        <v>79</v>
      </c>
      <c r="D68" s="71">
        <v>1546.94</v>
      </c>
      <c r="E68" s="71">
        <v>1280.1400000000001</v>
      </c>
      <c r="F68" s="71">
        <v>1139.8800000000001</v>
      </c>
      <c r="G68" s="71">
        <v>1104.43</v>
      </c>
      <c r="H68" s="71">
        <v>1099.68</v>
      </c>
      <c r="I68" s="71">
        <v>1103.6400000000001</v>
      </c>
      <c r="J68" s="71">
        <v>1229.77</v>
      </c>
      <c r="K68" s="71">
        <v>1409.73</v>
      </c>
      <c r="L68" s="71">
        <v>1604.2</v>
      </c>
      <c r="M68" s="71">
        <v>1883.42</v>
      </c>
      <c r="N68" s="71">
        <v>1914.85</v>
      </c>
      <c r="O68" s="71">
        <v>1917.17</v>
      </c>
      <c r="P68" s="71">
        <v>1904.55</v>
      </c>
      <c r="Q68" s="71">
        <v>1901.45</v>
      </c>
      <c r="R68" s="71">
        <v>1897.33</v>
      </c>
      <c r="S68" s="71">
        <v>1882.67</v>
      </c>
      <c r="T68" s="71">
        <v>1828.59</v>
      </c>
      <c r="U68" s="71">
        <v>1916.11</v>
      </c>
      <c r="V68" s="71">
        <v>1963.19</v>
      </c>
      <c r="W68" s="71">
        <v>1998.7</v>
      </c>
      <c r="X68" s="71">
        <v>2165.21</v>
      </c>
      <c r="Y68" s="71">
        <v>2170.12</v>
      </c>
      <c r="Z68" s="71">
        <v>1949.36</v>
      </c>
      <c r="AA68" s="71">
        <v>1620.91</v>
      </c>
    </row>
    <row r="69" spans="1:27" ht="12.75" hidden="1" customHeight="1" outlineLevel="1" x14ac:dyDescent="0.2">
      <c r="A69" s="163" t="s">
        <v>299</v>
      </c>
      <c r="B69" s="94" t="s">
        <v>90</v>
      </c>
      <c r="C69" s="70" t="s">
        <v>79</v>
      </c>
      <c r="D69" s="71">
        <f t="shared" ref="D69:AA69" si="37">$D$9</f>
        <v>1071.42</v>
      </c>
      <c r="E69" s="71">
        <f t="shared" si="37"/>
        <v>1071.42</v>
      </c>
      <c r="F69" s="71">
        <f t="shared" si="37"/>
        <v>1071.42</v>
      </c>
      <c r="G69" s="71">
        <f t="shared" si="37"/>
        <v>1071.42</v>
      </c>
      <c r="H69" s="71">
        <f t="shared" si="37"/>
        <v>1071.42</v>
      </c>
      <c r="I69" s="71">
        <f t="shared" si="37"/>
        <v>1071.42</v>
      </c>
      <c r="J69" s="71">
        <f t="shared" si="37"/>
        <v>1071.42</v>
      </c>
      <c r="K69" s="71">
        <f t="shared" si="37"/>
        <v>1071.42</v>
      </c>
      <c r="L69" s="71">
        <f t="shared" si="37"/>
        <v>1071.42</v>
      </c>
      <c r="M69" s="71">
        <f t="shared" si="37"/>
        <v>1071.42</v>
      </c>
      <c r="N69" s="71">
        <f t="shared" si="37"/>
        <v>1071.42</v>
      </c>
      <c r="O69" s="71">
        <f t="shared" si="37"/>
        <v>1071.42</v>
      </c>
      <c r="P69" s="71">
        <f t="shared" si="37"/>
        <v>1071.42</v>
      </c>
      <c r="Q69" s="71">
        <f t="shared" si="37"/>
        <v>1071.42</v>
      </c>
      <c r="R69" s="71">
        <f t="shared" si="37"/>
        <v>1071.42</v>
      </c>
      <c r="S69" s="71">
        <f t="shared" si="37"/>
        <v>1071.42</v>
      </c>
      <c r="T69" s="71">
        <f t="shared" si="37"/>
        <v>1071.42</v>
      </c>
      <c r="U69" s="71">
        <f t="shared" si="37"/>
        <v>1071.42</v>
      </c>
      <c r="V69" s="71">
        <f t="shared" si="37"/>
        <v>1071.42</v>
      </c>
      <c r="W69" s="71">
        <f t="shared" si="37"/>
        <v>1071.42</v>
      </c>
      <c r="X69" s="71">
        <f t="shared" si="37"/>
        <v>1071.42</v>
      </c>
      <c r="Y69" s="71">
        <f t="shared" si="37"/>
        <v>1071.42</v>
      </c>
      <c r="Z69" s="71">
        <f t="shared" si="37"/>
        <v>1071.42</v>
      </c>
      <c r="AA69" s="71">
        <f t="shared" si="37"/>
        <v>1071.42</v>
      </c>
    </row>
    <row r="70" spans="1:27" ht="12.75" hidden="1" customHeight="1" outlineLevel="1" x14ac:dyDescent="0.2">
      <c r="A70" s="163" t="s">
        <v>300</v>
      </c>
      <c r="B70" s="94" t="s">
        <v>83</v>
      </c>
      <c r="C70" s="70" t="s">
        <v>79</v>
      </c>
      <c r="D70" s="71">
        <v>4.95</v>
      </c>
      <c r="E70" s="71">
        <v>4.95</v>
      </c>
      <c r="F70" s="71">
        <v>4.95</v>
      </c>
      <c r="G70" s="71">
        <v>4.95</v>
      </c>
      <c r="H70" s="71">
        <v>4.95</v>
      </c>
      <c r="I70" s="71">
        <v>4.95</v>
      </c>
      <c r="J70" s="71">
        <v>4.95</v>
      </c>
      <c r="K70" s="71">
        <v>4.95</v>
      </c>
      <c r="L70" s="71">
        <v>4.95</v>
      </c>
      <c r="M70" s="71">
        <v>4.95</v>
      </c>
      <c r="N70" s="71">
        <v>4.95</v>
      </c>
      <c r="O70" s="71">
        <v>4.95</v>
      </c>
      <c r="P70" s="71">
        <v>4.95</v>
      </c>
      <c r="Q70" s="71">
        <v>4.95</v>
      </c>
      <c r="R70" s="71">
        <v>4.95</v>
      </c>
      <c r="S70" s="71">
        <v>4.95</v>
      </c>
      <c r="T70" s="71">
        <v>4.95</v>
      </c>
      <c r="U70" s="71">
        <v>4.95</v>
      </c>
      <c r="V70" s="71">
        <v>4.95</v>
      </c>
      <c r="W70" s="71">
        <v>4.95</v>
      </c>
      <c r="X70" s="71">
        <v>4.95</v>
      </c>
      <c r="Y70" s="71">
        <v>4.95</v>
      </c>
      <c r="Z70" s="71">
        <v>4.95</v>
      </c>
      <c r="AA70" s="71">
        <v>4.95</v>
      </c>
    </row>
    <row r="71" spans="1:27" ht="12.75" hidden="1" customHeight="1" outlineLevel="1" x14ac:dyDescent="0.2">
      <c r="A71" s="163" t="s">
        <v>301</v>
      </c>
      <c r="B71" s="94" t="s">
        <v>81</v>
      </c>
      <c r="C71" s="70" t="s">
        <v>79</v>
      </c>
      <c r="D71" s="71">
        <f>$D$11</f>
        <v>330.69</v>
      </c>
      <c r="E71" s="71">
        <f t="shared" ref="E71:AA71" si="38">$D$11</f>
        <v>330.69</v>
      </c>
      <c r="F71" s="71">
        <f t="shared" si="38"/>
        <v>330.69</v>
      </c>
      <c r="G71" s="71">
        <f t="shared" si="38"/>
        <v>330.69</v>
      </c>
      <c r="H71" s="71">
        <f t="shared" si="38"/>
        <v>330.69</v>
      </c>
      <c r="I71" s="71">
        <f t="shared" si="38"/>
        <v>330.69</v>
      </c>
      <c r="J71" s="71">
        <f t="shared" si="38"/>
        <v>330.69</v>
      </c>
      <c r="K71" s="71">
        <f t="shared" si="38"/>
        <v>330.69</v>
      </c>
      <c r="L71" s="71">
        <f t="shared" si="38"/>
        <v>330.69</v>
      </c>
      <c r="M71" s="71">
        <f t="shared" si="38"/>
        <v>330.69</v>
      </c>
      <c r="N71" s="71">
        <f t="shared" si="38"/>
        <v>330.69</v>
      </c>
      <c r="O71" s="71">
        <f t="shared" si="38"/>
        <v>330.69</v>
      </c>
      <c r="P71" s="71">
        <f t="shared" si="38"/>
        <v>330.69</v>
      </c>
      <c r="Q71" s="71">
        <f t="shared" si="38"/>
        <v>330.69</v>
      </c>
      <c r="R71" s="71">
        <f t="shared" si="38"/>
        <v>330.69</v>
      </c>
      <c r="S71" s="71">
        <f t="shared" si="38"/>
        <v>330.69</v>
      </c>
      <c r="T71" s="71">
        <f t="shared" si="38"/>
        <v>330.69</v>
      </c>
      <c r="U71" s="71">
        <f t="shared" si="38"/>
        <v>330.69</v>
      </c>
      <c r="V71" s="71">
        <f t="shared" si="38"/>
        <v>330.69</v>
      </c>
      <c r="W71" s="71">
        <f t="shared" si="38"/>
        <v>330.69</v>
      </c>
      <c r="X71" s="71">
        <f t="shared" si="38"/>
        <v>330.69</v>
      </c>
      <c r="Y71" s="71">
        <f t="shared" si="38"/>
        <v>330.69</v>
      </c>
      <c r="Z71" s="71">
        <f t="shared" si="38"/>
        <v>330.69</v>
      </c>
      <c r="AA71" s="71">
        <f t="shared" si="38"/>
        <v>330.69</v>
      </c>
    </row>
    <row r="72" spans="1:27" ht="12.75" customHeight="1" collapsed="1" x14ac:dyDescent="0.2">
      <c r="A72" s="162" t="s">
        <v>302</v>
      </c>
      <c r="B72" s="54" t="str">
        <f>"14"&amp;"."&amp;$B$662&amp;"."&amp;$B$663</f>
        <v>14.05.2023</v>
      </c>
      <c r="C72" s="134" t="s">
        <v>76</v>
      </c>
      <c r="D72" s="135">
        <f>ROUND(((D73+D74+D76+D75)/1000),5)</f>
        <v>2.7931300000000001</v>
      </c>
      <c r="E72" s="135">
        <f>ROUND(((E73+E74+E76+E75)/1000),5)</f>
        <v>2.58921</v>
      </c>
      <c r="F72" s="135">
        <f>ROUND(((F73+F74+F76+F75)/1000),5)</f>
        <v>2.50834</v>
      </c>
      <c r="G72" s="135">
        <f t="shared" ref="G72:AA72" si="39">ROUND(((G73+G74+G76+G75)/1000),5)</f>
        <v>2.49716</v>
      </c>
      <c r="H72" s="135">
        <f t="shared" si="39"/>
        <v>2.4800399999999998</v>
      </c>
      <c r="I72" s="135">
        <f t="shared" si="39"/>
        <v>2.3955799999999998</v>
      </c>
      <c r="J72" s="135">
        <f t="shared" si="39"/>
        <v>2.3649499999999999</v>
      </c>
      <c r="K72" s="135">
        <f t="shared" si="39"/>
        <v>2.56169</v>
      </c>
      <c r="L72" s="135">
        <f t="shared" si="39"/>
        <v>2.8365100000000001</v>
      </c>
      <c r="M72" s="135">
        <f t="shared" si="39"/>
        <v>3.0014699999999999</v>
      </c>
      <c r="N72" s="135">
        <f t="shared" si="39"/>
        <v>3.0949599999999999</v>
      </c>
      <c r="O72" s="135">
        <f t="shared" si="39"/>
        <v>3.1022599999999998</v>
      </c>
      <c r="P72" s="135">
        <f t="shared" si="39"/>
        <v>3.0981900000000002</v>
      </c>
      <c r="Q72" s="135">
        <f t="shared" si="39"/>
        <v>3.0980799999999999</v>
      </c>
      <c r="R72" s="135">
        <f t="shared" si="39"/>
        <v>3.09579</v>
      </c>
      <c r="S72" s="135">
        <f t="shared" si="39"/>
        <v>3.0942599999999998</v>
      </c>
      <c r="T72" s="135">
        <f t="shared" si="39"/>
        <v>3.11225</v>
      </c>
      <c r="U72" s="135">
        <f t="shared" si="39"/>
        <v>3.0838399999999999</v>
      </c>
      <c r="V72" s="135">
        <f t="shared" si="39"/>
        <v>3.1097399999999999</v>
      </c>
      <c r="W72" s="135">
        <f t="shared" si="39"/>
        <v>3.2953899999999998</v>
      </c>
      <c r="X72" s="135">
        <f t="shared" si="39"/>
        <v>3.45553</v>
      </c>
      <c r="Y72" s="135">
        <f t="shared" si="39"/>
        <v>3.4649700000000001</v>
      </c>
      <c r="Z72" s="135">
        <f t="shared" si="39"/>
        <v>3.1328399999999998</v>
      </c>
      <c r="AA72" s="135">
        <f t="shared" si="39"/>
        <v>2.9472299999999998</v>
      </c>
    </row>
    <row r="73" spans="1:27" ht="12.75" hidden="1" customHeight="1" outlineLevel="1" x14ac:dyDescent="0.2">
      <c r="A73" s="163" t="s">
        <v>303</v>
      </c>
      <c r="B73" s="94" t="s">
        <v>238</v>
      </c>
      <c r="C73" s="70" t="s">
        <v>79</v>
      </c>
      <c r="D73" s="71">
        <v>1386.07</v>
      </c>
      <c r="E73" s="71">
        <v>1182.1500000000001</v>
      </c>
      <c r="F73" s="71">
        <v>1101.28</v>
      </c>
      <c r="G73" s="71">
        <v>1090.0999999999999</v>
      </c>
      <c r="H73" s="71">
        <v>1072.98</v>
      </c>
      <c r="I73" s="71">
        <v>988.52</v>
      </c>
      <c r="J73" s="71">
        <v>957.89</v>
      </c>
      <c r="K73" s="71">
        <v>1154.6300000000001</v>
      </c>
      <c r="L73" s="71">
        <v>1429.45</v>
      </c>
      <c r="M73" s="71">
        <v>1594.41</v>
      </c>
      <c r="N73" s="71">
        <v>1687.9</v>
      </c>
      <c r="O73" s="71">
        <v>1695.2</v>
      </c>
      <c r="P73" s="71">
        <v>1691.13</v>
      </c>
      <c r="Q73" s="71">
        <v>1691.02</v>
      </c>
      <c r="R73" s="71">
        <v>1688.73</v>
      </c>
      <c r="S73" s="71">
        <v>1687.2</v>
      </c>
      <c r="T73" s="71">
        <v>1705.19</v>
      </c>
      <c r="U73" s="71">
        <v>1676.78</v>
      </c>
      <c r="V73" s="71">
        <v>1702.68</v>
      </c>
      <c r="W73" s="71">
        <v>1888.33</v>
      </c>
      <c r="X73" s="71">
        <v>2048.4699999999998</v>
      </c>
      <c r="Y73" s="71">
        <v>2057.91</v>
      </c>
      <c r="Z73" s="71">
        <v>1725.78</v>
      </c>
      <c r="AA73" s="71">
        <v>1540.17</v>
      </c>
    </row>
    <row r="74" spans="1:27" ht="12.75" hidden="1" customHeight="1" outlineLevel="1" x14ac:dyDescent="0.2">
      <c r="A74" s="163" t="s">
        <v>304</v>
      </c>
      <c r="B74" s="94" t="s">
        <v>90</v>
      </c>
      <c r="C74" s="70" t="s">
        <v>79</v>
      </c>
      <c r="D74" s="71">
        <f t="shared" ref="D74:AA74" si="40">$D$9</f>
        <v>1071.42</v>
      </c>
      <c r="E74" s="71">
        <f t="shared" si="40"/>
        <v>1071.42</v>
      </c>
      <c r="F74" s="71">
        <f t="shared" si="40"/>
        <v>1071.42</v>
      </c>
      <c r="G74" s="71">
        <f t="shared" si="40"/>
        <v>1071.42</v>
      </c>
      <c r="H74" s="71">
        <f t="shared" si="40"/>
        <v>1071.42</v>
      </c>
      <c r="I74" s="71">
        <f t="shared" si="40"/>
        <v>1071.42</v>
      </c>
      <c r="J74" s="71">
        <f t="shared" si="40"/>
        <v>1071.42</v>
      </c>
      <c r="K74" s="71">
        <f t="shared" si="40"/>
        <v>1071.42</v>
      </c>
      <c r="L74" s="71">
        <f t="shared" si="40"/>
        <v>1071.42</v>
      </c>
      <c r="M74" s="71">
        <f t="shared" si="40"/>
        <v>1071.42</v>
      </c>
      <c r="N74" s="71">
        <f t="shared" si="40"/>
        <v>1071.42</v>
      </c>
      <c r="O74" s="71">
        <f t="shared" si="40"/>
        <v>1071.42</v>
      </c>
      <c r="P74" s="71">
        <f t="shared" si="40"/>
        <v>1071.42</v>
      </c>
      <c r="Q74" s="71">
        <f t="shared" si="40"/>
        <v>1071.42</v>
      </c>
      <c r="R74" s="71">
        <f t="shared" si="40"/>
        <v>1071.42</v>
      </c>
      <c r="S74" s="71">
        <f t="shared" si="40"/>
        <v>1071.42</v>
      </c>
      <c r="T74" s="71">
        <f t="shared" si="40"/>
        <v>1071.42</v>
      </c>
      <c r="U74" s="71">
        <f t="shared" si="40"/>
        <v>1071.42</v>
      </c>
      <c r="V74" s="71">
        <f t="shared" si="40"/>
        <v>1071.42</v>
      </c>
      <c r="W74" s="71">
        <f t="shared" si="40"/>
        <v>1071.42</v>
      </c>
      <c r="X74" s="71">
        <f t="shared" si="40"/>
        <v>1071.42</v>
      </c>
      <c r="Y74" s="71">
        <f t="shared" si="40"/>
        <v>1071.42</v>
      </c>
      <c r="Z74" s="71">
        <f t="shared" si="40"/>
        <v>1071.42</v>
      </c>
      <c r="AA74" s="71">
        <f t="shared" si="40"/>
        <v>1071.42</v>
      </c>
    </row>
    <row r="75" spans="1:27" ht="12.75" hidden="1" customHeight="1" outlineLevel="1" x14ac:dyDescent="0.2">
      <c r="A75" s="163" t="s">
        <v>305</v>
      </c>
      <c r="B75" s="94" t="s">
        <v>83</v>
      </c>
      <c r="C75" s="70" t="s">
        <v>79</v>
      </c>
      <c r="D75" s="71">
        <v>4.95</v>
      </c>
      <c r="E75" s="71">
        <v>4.95</v>
      </c>
      <c r="F75" s="71">
        <v>4.95</v>
      </c>
      <c r="G75" s="71">
        <v>4.95</v>
      </c>
      <c r="H75" s="71">
        <v>4.95</v>
      </c>
      <c r="I75" s="71">
        <v>4.95</v>
      </c>
      <c r="J75" s="71">
        <v>4.95</v>
      </c>
      <c r="K75" s="71">
        <v>4.95</v>
      </c>
      <c r="L75" s="71">
        <v>4.95</v>
      </c>
      <c r="M75" s="71">
        <v>4.95</v>
      </c>
      <c r="N75" s="71">
        <v>4.95</v>
      </c>
      <c r="O75" s="71">
        <v>4.95</v>
      </c>
      <c r="P75" s="71">
        <v>4.95</v>
      </c>
      <c r="Q75" s="71">
        <v>4.95</v>
      </c>
      <c r="R75" s="71">
        <v>4.95</v>
      </c>
      <c r="S75" s="71">
        <v>4.95</v>
      </c>
      <c r="T75" s="71">
        <v>4.95</v>
      </c>
      <c r="U75" s="71">
        <v>4.95</v>
      </c>
      <c r="V75" s="71">
        <v>4.95</v>
      </c>
      <c r="W75" s="71">
        <v>4.95</v>
      </c>
      <c r="X75" s="71">
        <v>4.95</v>
      </c>
      <c r="Y75" s="71">
        <v>4.95</v>
      </c>
      <c r="Z75" s="71">
        <v>4.95</v>
      </c>
      <c r="AA75" s="71">
        <v>4.95</v>
      </c>
    </row>
    <row r="76" spans="1:27" ht="12.75" hidden="1" customHeight="1" outlineLevel="1" x14ac:dyDescent="0.2">
      <c r="A76" s="163" t="s">
        <v>306</v>
      </c>
      <c r="B76" s="94" t="s">
        <v>81</v>
      </c>
      <c r="C76" s="70" t="s">
        <v>79</v>
      </c>
      <c r="D76" s="71">
        <f>$D$11</f>
        <v>330.69</v>
      </c>
      <c r="E76" s="71">
        <f t="shared" ref="E76:AA76" si="41">$D$11</f>
        <v>330.69</v>
      </c>
      <c r="F76" s="71">
        <f t="shared" si="41"/>
        <v>330.69</v>
      </c>
      <c r="G76" s="71">
        <f t="shared" si="41"/>
        <v>330.69</v>
      </c>
      <c r="H76" s="71">
        <f t="shared" si="41"/>
        <v>330.69</v>
      </c>
      <c r="I76" s="71">
        <f t="shared" si="41"/>
        <v>330.69</v>
      </c>
      <c r="J76" s="71">
        <f t="shared" si="41"/>
        <v>330.69</v>
      </c>
      <c r="K76" s="71">
        <f t="shared" si="41"/>
        <v>330.69</v>
      </c>
      <c r="L76" s="71">
        <f t="shared" si="41"/>
        <v>330.69</v>
      </c>
      <c r="M76" s="71">
        <f t="shared" si="41"/>
        <v>330.69</v>
      </c>
      <c r="N76" s="71">
        <f t="shared" si="41"/>
        <v>330.69</v>
      </c>
      <c r="O76" s="71">
        <f t="shared" si="41"/>
        <v>330.69</v>
      </c>
      <c r="P76" s="71">
        <f t="shared" si="41"/>
        <v>330.69</v>
      </c>
      <c r="Q76" s="71">
        <f t="shared" si="41"/>
        <v>330.69</v>
      </c>
      <c r="R76" s="71">
        <f t="shared" si="41"/>
        <v>330.69</v>
      </c>
      <c r="S76" s="71">
        <f t="shared" si="41"/>
        <v>330.69</v>
      </c>
      <c r="T76" s="71">
        <f t="shared" si="41"/>
        <v>330.69</v>
      </c>
      <c r="U76" s="71">
        <f t="shared" si="41"/>
        <v>330.69</v>
      </c>
      <c r="V76" s="71">
        <f t="shared" si="41"/>
        <v>330.69</v>
      </c>
      <c r="W76" s="71">
        <f t="shared" si="41"/>
        <v>330.69</v>
      </c>
      <c r="X76" s="71">
        <f t="shared" si="41"/>
        <v>330.69</v>
      </c>
      <c r="Y76" s="71">
        <f t="shared" si="41"/>
        <v>330.69</v>
      </c>
      <c r="Z76" s="71">
        <f t="shared" si="41"/>
        <v>330.69</v>
      </c>
      <c r="AA76" s="71">
        <f t="shared" si="41"/>
        <v>330.69</v>
      </c>
    </row>
    <row r="77" spans="1:27" ht="12.75" customHeight="1" collapsed="1" x14ac:dyDescent="0.2">
      <c r="A77" s="162" t="s">
        <v>307</v>
      </c>
      <c r="B77" s="54" t="str">
        <f>"15"&amp;"."&amp;$B$662&amp;"."&amp;$B$663</f>
        <v>15.05.2023</v>
      </c>
      <c r="C77" s="134" t="s">
        <v>76</v>
      </c>
      <c r="D77" s="135">
        <f>ROUND(((D78+D79+D81+D80)/1000),5)</f>
        <v>2.74579</v>
      </c>
      <c r="E77" s="135">
        <f>ROUND(((E78+E79+E81+E80)/1000),5)</f>
        <v>2.5601699999999998</v>
      </c>
      <c r="F77" s="135">
        <f>ROUND(((F78+F79+F81+F80)/1000),5)</f>
        <v>2.5030100000000002</v>
      </c>
      <c r="G77" s="135">
        <f t="shared" ref="G77:AA77" si="42">ROUND(((G78+G79+G81+G80)/1000),5)</f>
        <v>2.4744600000000001</v>
      </c>
      <c r="H77" s="135">
        <f t="shared" si="42"/>
        <v>2.5005099999999998</v>
      </c>
      <c r="I77" s="135">
        <f t="shared" si="42"/>
        <v>2.5664899999999999</v>
      </c>
      <c r="J77" s="135">
        <f t="shared" si="42"/>
        <v>2.7676099999999999</v>
      </c>
      <c r="K77" s="135">
        <f t="shared" si="42"/>
        <v>3.0033300000000001</v>
      </c>
      <c r="L77" s="135">
        <f t="shared" si="42"/>
        <v>3.2961200000000002</v>
      </c>
      <c r="M77" s="135">
        <f t="shared" si="42"/>
        <v>3.3430599999999999</v>
      </c>
      <c r="N77" s="135">
        <f t="shared" si="42"/>
        <v>3.3451599999999999</v>
      </c>
      <c r="O77" s="135">
        <f t="shared" si="42"/>
        <v>3.3593600000000001</v>
      </c>
      <c r="P77" s="135">
        <f t="shared" si="42"/>
        <v>3.3499699999999999</v>
      </c>
      <c r="Q77" s="135">
        <f t="shared" si="42"/>
        <v>3.38226</v>
      </c>
      <c r="R77" s="135">
        <f t="shared" si="42"/>
        <v>3.34788</v>
      </c>
      <c r="S77" s="135">
        <f t="shared" si="42"/>
        <v>3.3400099999999999</v>
      </c>
      <c r="T77" s="135">
        <f t="shared" si="42"/>
        <v>3.3083800000000001</v>
      </c>
      <c r="U77" s="135">
        <f t="shared" si="42"/>
        <v>3.2889200000000001</v>
      </c>
      <c r="V77" s="135">
        <f t="shared" si="42"/>
        <v>3.2477999999999998</v>
      </c>
      <c r="W77" s="135">
        <f t="shared" si="42"/>
        <v>3.2176800000000001</v>
      </c>
      <c r="X77" s="135">
        <f t="shared" si="42"/>
        <v>3.3073600000000001</v>
      </c>
      <c r="Y77" s="135">
        <f t="shared" si="42"/>
        <v>3.3290899999999999</v>
      </c>
      <c r="Z77" s="135">
        <f t="shared" si="42"/>
        <v>3.1593399999999998</v>
      </c>
      <c r="AA77" s="135">
        <f t="shared" si="42"/>
        <v>2.94245</v>
      </c>
    </row>
    <row r="78" spans="1:27" ht="12.75" hidden="1" customHeight="1" outlineLevel="1" x14ac:dyDescent="0.2">
      <c r="A78" s="163" t="s">
        <v>308</v>
      </c>
      <c r="B78" s="94" t="s">
        <v>238</v>
      </c>
      <c r="C78" s="70" t="s">
        <v>79</v>
      </c>
      <c r="D78" s="71">
        <v>1338.73</v>
      </c>
      <c r="E78" s="71">
        <v>1153.1099999999999</v>
      </c>
      <c r="F78" s="71">
        <v>1095.95</v>
      </c>
      <c r="G78" s="71">
        <v>1067.4000000000001</v>
      </c>
      <c r="H78" s="71">
        <v>1093.45</v>
      </c>
      <c r="I78" s="71">
        <v>1159.43</v>
      </c>
      <c r="J78" s="71">
        <v>1360.55</v>
      </c>
      <c r="K78" s="71">
        <v>1596.27</v>
      </c>
      <c r="L78" s="71">
        <v>1889.06</v>
      </c>
      <c r="M78" s="71">
        <v>1936</v>
      </c>
      <c r="N78" s="71">
        <v>1938.1</v>
      </c>
      <c r="O78" s="71">
        <v>1952.3</v>
      </c>
      <c r="P78" s="71">
        <v>1942.91</v>
      </c>
      <c r="Q78" s="71">
        <v>1975.2</v>
      </c>
      <c r="R78" s="71">
        <v>1940.82</v>
      </c>
      <c r="S78" s="71">
        <v>1932.95</v>
      </c>
      <c r="T78" s="71">
        <v>1901.32</v>
      </c>
      <c r="U78" s="71">
        <v>1881.86</v>
      </c>
      <c r="V78" s="71">
        <v>1840.74</v>
      </c>
      <c r="W78" s="71">
        <v>1810.62</v>
      </c>
      <c r="X78" s="71">
        <v>1900.3</v>
      </c>
      <c r="Y78" s="71">
        <v>1922.03</v>
      </c>
      <c r="Z78" s="71">
        <v>1752.28</v>
      </c>
      <c r="AA78" s="71">
        <v>1535.39</v>
      </c>
    </row>
    <row r="79" spans="1:27" ht="12.75" hidden="1" customHeight="1" outlineLevel="1" x14ac:dyDescent="0.2">
      <c r="A79" s="163" t="s">
        <v>309</v>
      </c>
      <c r="B79" s="94" t="s">
        <v>90</v>
      </c>
      <c r="C79" s="70" t="s">
        <v>79</v>
      </c>
      <c r="D79" s="71">
        <f t="shared" ref="D79:AA79" si="43">$D$9</f>
        <v>1071.42</v>
      </c>
      <c r="E79" s="71">
        <f t="shared" si="43"/>
        <v>1071.42</v>
      </c>
      <c r="F79" s="71">
        <f t="shared" si="43"/>
        <v>1071.42</v>
      </c>
      <c r="G79" s="71">
        <f t="shared" si="43"/>
        <v>1071.42</v>
      </c>
      <c r="H79" s="71">
        <f t="shared" si="43"/>
        <v>1071.42</v>
      </c>
      <c r="I79" s="71">
        <f t="shared" si="43"/>
        <v>1071.42</v>
      </c>
      <c r="J79" s="71">
        <f t="shared" si="43"/>
        <v>1071.42</v>
      </c>
      <c r="K79" s="71">
        <f t="shared" si="43"/>
        <v>1071.42</v>
      </c>
      <c r="L79" s="71">
        <f t="shared" si="43"/>
        <v>1071.42</v>
      </c>
      <c r="M79" s="71">
        <f t="shared" si="43"/>
        <v>1071.42</v>
      </c>
      <c r="N79" s="71">
        <f t="shared" si="43"/>
        <v>1071.42</v>
      </c>
      <c r="O79" s="71">
        <f t="shared" si="43"/>
        <v>1071.42</v>
      </c>
      <c r="P79" s="71">
        <f t="shared" si="43"/>
        <v>1071.42</v>
      </c>
      <c r="Q79" s="71">
        <f t="shared" si="43"/>
        <v>1071.42</v>
      </c>
      <c r="R79" s="71">
        <f t="shared" si="43"/>
        <v>1071.42</v>
      </c>
      <c r="S79" s="71">
        <f t="shared" si="43"/>
        <v>1071.42</v>
      </c>
      <c r="T79" s="71">
        <f t="shared" si="43"/>
        <v>1071.42</v>
      </c>
      <c r="U79" s="71">
        <f t="shared" si="43"/>
        <v>1071.42</v>
      </c>
      <c r="V79" s="71">
        <f t="shared" si="43"/>
        <v>1071.42</v>
      </c>
      <c r="W79" s="71">
        <f t="shared" si="43"/>
        <v>1071.42</v>
      </c>
      <c r="X79" s="71">
        <f t="shared" si="43"/>
        <v>1071.42</v>
      </c>
      <c r="Y79" s="71">
        <f t="shared" si="43"/>
        <v>1071.42</v>
      </c>
      <c r="Z79" s="71">
        <f t="shared" si="43"/>
        <v>1071.42</v>
      </c>
      <c r="AA79" s="71">
        <f t="shared" si="43"/>
        <v>1071.42</v>
      </c>
    </row>
    <row r="80" spans="1:27" ht="12.75" hidden="1" customHeight="1" outlineLevel="1" x14ac:dyDescent="0.2">
      <c r="A80" s="163" t="s">
        <v>310</v>
      </c>
      <c r="B80" s="94" t="s">
        <v>83</v>
      </c>
      <c r="C80" s="70" t="s">
        <v>79</v>
      </c>
      <c r="D80" s="71">
        <v>4.95</v>
      </c>
      <c r="E80" s="71">
        <v>4.95</v>
      </c>
      <c r="F80" s="71">
        <v>4.95</v>
      </c>
      <c r="G80" s="71">
        <v>4.95</v>
      </c>
      <c r="H80" s="71">
        <v>4.95</v>
      </c>
      <c r="I80" s="71">
        <v>4.95</v>
      </c>
      <c r="J80" s="71">
        <v>4.95</v>
      </c>
      <c r="K80" s="71">
        <v>4.95</v>
      </c>
      <c r="L80" s="71">
        <v>4.95</v>
      </c>
      <c r="M80" s="71">
        <v>4.95</v>
      </c>
      <c r="N80" s="71">
        <v>4.95</v>
      </c>
      <c r="O80" s="71">
        <v>4.95</v>
      </c>
      <c r="P80" s="71">
        <v>4.95</v>
      </c>
      <c r="Q80" s="71">
        <v>4.95</v>
      </c>
      <c r="R80" s="71">
        <v>4.95</v>
      </c>
      <c r="S80" s="71">
        <v>4.95</v>
      </c>
      <c r="T80" s="71">
        <v>4.95</v>
      </c>
      <c r="U80" s="71">
        <v>4.95</v>
      </c>
      <c r="V80" s="71">
        <v>4.95</v>
      </c>
      <c r="W80" s="71">
        <v>4.95</v>
      </c>
      <c r="X80" s="71">
        <v>4.95</v>
      </c>
      <c r="Y80" s="71">
        <v>4.95</v>
      </c>
      <c r="Z80" s="71">
        <v>4.95</v>
      </c>
      <c r="AA80" s="71">
        <v>4.95</v>
      </c>
    </row>
    <row r="81" spans="1:27" ht="12.75" hidden="1" customHeight="1" outlineLevel="1" x14ac:dyDescent="0.2">
      <c r="A81" s="163" t="s">
        <v>311</v>
      </c>
      <c r="B81" s="94" t="s">
        <v>81</v>
      </c>
      <c r="C81" s="70" t="s">
        <v>79</v>
      </c>
      <c r="D81" s="71">
        <f>$D$11</f>
        <v>330.69</v>
      </c>
      <c r="E81" s="71">
        <f t="shared" ref="E81:AA81" si="44">$D$11</f>
        <v>330.69</v>
      </c>
      <c r="F81" s="71">
        <f t="shared" si="44"/>
        <v>330.69</v>
      </c>
      <c r="G81" s="71">
        <f t="shared" si="44"/>
        <v>330.69</v>
      </c>
      <c r="H81" s="71">
        <f t="shared" si="44"/>
        <v>330.69</v>
      </c>
      <c r="I81" s="71">
        <f t="shared" si="44"/>
        <v>330.69</v>
      </c>
      <c r="J81" s="71">
        <f t="shared" si="44"/>
        <v>330.69</v>
      </c>
      <c r="K81" s="71">
        <f t="shared" si="44"/>
        <v>330.69</v>
      </c>
      <c r="L81" s="71">
        <f t="shared" si="44"/>
        <v>330.69</v>
      </c>
      <c r="M81" s="71">
        <f t="shared" si="44"/>
        <v>330.69</v>
      </c>
      <c r="N81" s="71">
        <f t="shared" si="44"/>
        <v>330.69</v>
      </c>
      <c r="O81" s="71">
        <f t="shared" si="44"/>
        <v>330.69</v>
      </c>
      <c r="P81" s="71">
        <f t="shared" si="44"/>
        <v>330.69</v>
      </c>
      <c r="Q81" s="71">
        <f t="shared" si="44"/>
        <v>330.69</v>
      </c>
      <c r="R81" s="71">
        <f t="shared" si="44"/>
        <v>330.69</v>
      </c>
      <c r="S81" s="71">
        <f t="shared" si="44"/>
        <v>330.69</v>
      </c>
      <c r="T81" s="71">
        <f t="shared" si="44"/>
        <v>330.69</v>
      </c>
      <c r="U81" s="71">
        <f t="shared" si="44"/>
        <v>330.69</v>
      </c>
      <c r="V81" s="71">
        <f t="shared" si="44"/>
        <v>330.69</v>
      </c>
      <c r="W81" s="71">
        <f t="shared" si="44"/>
        <v>330.69</v>
      </c>
      <c r="X81" s="71">
        <f t="shared" si="44"/>
        <v>330.69</v>
      </c>
      <c r="Y81" s="71">
        <f t="shared" si="44"/>
        <v>330.69</v>
      </c>
      <c r="Z81" s="71">
        <f t="shared" si="44"/>
        <v>330.69</v>
      </c>
      <c r="AA81" s="71">
        <f t="shared" si="44"/>
        <v>330.69</v>
      </c>
    </row>
    <row r="82" spans="1:27" ht="12.75" customHeight="1" collapsed="1" x14ac:dyDescent="0.2">
      <c r="A82" s="162" t="s">
        <v>312</v>
      </c>
      <c r="B82" s="54" t="str">
        <f>"16"&amp;"."&amp;$B$662&amp;"."&amp;$B$663</f>
        <v>16.05.2023</v>
      </c>
      <c r="C82" s="134" t="s">
        <v>76</v>
      </c>
      <c r="D82" s="135">
        <f>ROUND(((D83+D84+D86+D85)/1000),5)</f>
        <v>2.6907000000000001</v>
      </c>
      <c r="E82" s="135">
        <f>ROUND(((E83+E84+E86+E85)/1000),5)</f>
        <v>2.5936400000000002</v>
      </c>
      <c r="F82" s="135">
        <f>ROUND(((F83+F84+F86+F85)/1000),5)</f>
        <v>2.5078399999999998</v>
      </c>
      <c r="G82" s="135">
        <f t="shared" ref="G82:AA82" si="45">ROUND(((G83+G84+G86+G85)/1000),5)</f>
        <v>2.49403</v>
      </c>
      <c r="H82" s="135">
        <f t="shared" si="45"/>
        <v>2.5062600000000002</v>
      </c>
      <c r="I82" s="135">
        <f t="shared" si="45"/>
        <v>2.6377700000000002</v>
      </c>
      <c r="J82" s="135">
        <f t="shared" si="45"/>
        <v>2.8207499999999999</v>
      </c>
      <c r="K82" s="135">
        <f t="shared" si="45"/>
        <v>3.0068800000000002</v>
      </c>
      <c r="L82" s="135">
        <f t="shared" si="45"/>
        <v>3.2114099999999999</v>
      </c>
      <c r="M82" s="135">
        <f t="shared" si="45"/>
        <v>3.3969399999999998</v>
      </c>
      <c r="N82" s="135">
        <f t="shared" si="45"/>
        <v>3.3919899999999998</v>
      </c>
      <c r="O82" s="135">
        <f t="shared" si="45"/>
        <v>3.2909000000000002</v>
      </c>
      <c r="P82" s="135">
        <f t="shared" si="45"/>
        <v>3.3014199999999998</v>
      </c>
      <c r="Q82" s="135">
        <f t="shared" si="45"/>
        <v>3.3271500000000001</v>
      </c>
      <c r="R82" s="135">
        <f t="shared" si="45"/>
        <v>3.3244899999999999</v>
      </c>
      <c r="S82" s="135">
        <f t="shared" si="45"/>
        <v>3.29135</v>
      </c>
      <c r="T82" s="135">
        <f t="shared" si="45"/>
        <v>3.1892100000000001</v>
      </c>
      <c r="U82" s="135">
        <f t="shared" si="45"/>
        <v>3.1457999999999999</v>
      </c>
      <c r="V82" s="135">
        <f t="shared" si="45"/>
        <v>3.1411600000000002</v>
      </c>
      <c r="W82" s="135">
        <f t="shared" si="45"/>
        <v>3.1533799999999998</v>
      </c>
      <c r="X82" s="135">
        <f t="shared" si="45"/>
        <v>3.3429500000000001</v>
      </c>
      <c r="Y82" s="135">
        <f t="shared" si="45"/>
        <v>3.3206600000000002</v>
      </c>
      <c r="Z82" s="135">
        <f t="shared" si="45"/>
        <v>3.0930900000000001</v>
      </c>
      <c r="AA82" s="135">
        <f t="shared" si="45"/>
        <v>2.8820700000000001</v>
      </c>
    </row>
    <row r="83" spans="1:27" ht="12.75" hidden="1" customHeight="1" outlineLevel="1" x14ac:dyDescent="0.2">
      <c r="A83" s="163" t="s">
        <v>313</v>
      </c>
      <c r="B83" s="94" t="s">
        <v>238</v>
      </c>
      <c r="C83" s="70" t="s">
        <v>79</v>
      </c>
      <c r="D83" s="71">
        <v>1283.6400000000001</v>
      </c>
      <c r="E83" s="71">
        <v>1186.58</v>
      </c>
      <c r="F83" s="71">
        <v>1100.78</v>
      </c>
      <c r="G83" s="71">
        <v>1086.97</v>
      </c>
      <c r="H83" s="71">
        <v>1099.2</v>
      </c>
      <c r="I83" s="71">
        <v>1230.71</v>
      </c>
      <c r="J83" s="71">
        <v>1413.69</v>
      </c>
      <c r="K83" s="71">
        <v>1599.82</v>
      </c>
      <c r="L83" s="71">
        <v>1804.35</v>
      </c>
      <c r="M83" s="71">
        <v>1989.88</v>
      </c>
      <c r="N83" s="71">
        <v>1984.93</v>
      </c>
      <c r="O83" s="71">
        <v>1883.84</v>
      </c>
      <c r="P83" s="71">
        <v>1894.36</v>
      </c>
      <c r="Q83" s="71">
        <v>1920.09</v>
      </c>
      <c r="R83" s="71">
        <v>1917.43</v>
      </c>
      <c r="S83" s="71">
        <v>1884.29</v>
      </c>
      <c r="T83" s="71">
        <v>1782.15</v>
      </c>
      <c r="U83" s="71">
        <v>1738.74</v>
      </c>
      <c r="V83" s="71">
        <v>1734.1</v>
      </c>
      <c r="W83" s="71">
        <v>1746.32</v>
      </c>
      <c r="X83" s="71">
        <v>1935.89</v>
      </c>
      <c r="Y83" s="71">
        <v>1913.6</v>
      </c>
      <c r="Z83" s="71">
        <v>1686.03</v>
      </c>
      <c r="AA83" s="71">
        <v>1475.01</v>
      </c>
    </row>
    <row r="84" spans="1:27" ht="12.75" hidden="1" customHeight="1" outlineLevel="1" x14ac:dyDescent="0.2">
      <c r="A84" s="163" t="s">
        <v>314</v>
      </c>
      <c r="B84" s="94" t="s">
        <v>90</v>
      </c>
      <c r="C84" s="70" t="s">
        <v>79</v>
      </c>
      <c r="D84" s="71">
        <f t="shared" ref="D84:AA84" si="46">$D$9</f>
        <v>1071.42</v>
      </c>
      <c r="E84" s="71">
        <f t="shared" si="46"/>
        <v>1071.42</v>
      </c>
      <c r="F84" s="71">
        <f t="shared" si="46"/>
        <v>1071.42</v>
      </c>
      <c r="G84" s="71">
        <f t="shared" si="46"/>
        <v>1071.42</v>
      </c>
      <c r="H84" s="71">
        <f t="shared" si="46"/>
        <v>1071.42</v>
      </c>
      <c r="I84" s="71">
        <f t="shared" si="46"/>
        <v>1071.42</v>
      </c>
      <c r="J84" s="71">
        <f t="shared" si="46"/>
        <v>1071.42</v>
      </c>
      <c r="K84" s="71">
        <f t="shared" si="46"/>
        <v>1071.42</v>
      </c>
      <c r="L84" s="71">
        <f t="shared" si="46"/>
        <v>1071.42</v>
      </c>
      <c r="M84" s="71">
        <f t="shared" si="46"/>
        <v>1071.42</v>
      </c>
      <c r="N84" s="71">
        <f t="shared" si="46"/>
        <v>1071.42</v>
      </c>
      <c r="O84" s="71">
        <f t="shared" si="46"/>
        <v>1071.42</v>
      </c>
      <c r="P84" s="71">
        <f t="shared" si="46"/>
        <v>1071.42</v>
      </c>
      <c r="Q84" s="71">
        <f t="shared" si="46"/>
        <v>1071.42</v>
      </c>
      <c r="R84" s="71">
        <f t="shared" si="46"/>
        <v>1071.42</v>
      </c>
      <c r="S84" s="71">
        <f t="shared" si="46"/>
        <v>1071.42</v>
      </c>
      <c r="T84" s="71">
        <f t="shared" si="46"/>
        <v>1071.42</v>
      </c>
      <c r="U84" s="71">
        <f t="shared" si="46"/>
        <v>1071.42</v>
      </c>
      <c r="V84" s="71">
        <f t="shared" si="46"/>
        <v>1071.42</v>
      </c>
      <c r="W84" s="71">
        <f t="shared" si="46"/>
        <v>1071.42</v>
      </c>
      <c r="X84" s="71">
        <f t="shared" si="46"/>
        <v>1071.42</v>
      </c>
      <c r="Y84" s="71">
        <f t="shared" si="46"/>
        <v>1071.42</v>
      </c>
      <c r="Z84" s="71">
        <f t="shared" si="46"/>
        <v>1071.42</v>
      </c>
      <c r="AA84" s="71">
        <f t="shared" si="46"/>
        <v>1071.42</v>
      </c>
    </row>
    <row r="85" spans="1:27" ht="12.75" hidden="1" customHeight="1" outlineLevel="1" x14ac:dyDescent="0.2">
      <c r="A85" s="163" t="s">
        <v>315</v>
      </c>
      <c r="B85" s="94" t="s">
        <v>83</v>
      </c>
      <c r="C85" s="70" t="s">
        <v>79</v>
      </c>
      <c r="D85" s="71">
        <v>4.95</v>
      </c>
      <c r="E85" s="71">
        <v>4.95</v>
      </c>
      <c r="F85" s="71">
        <v>4.95</v>
      </c>
      <c r="G85" s="71">
        <v>4.95</v>
      </c>
      <c r="H85" s="71">
        <v>4.95</v>
      </c>
      <c r="I85" s="71">
        <v>4.95</v>
      </c>
      <c r="J85" s="71">
        <v>4.95</v>
      </c>
      <c r="K85" s="71">
        <v>4.95</v>
      </c>
      <c r="L85" s="71">
        <v>4.95</v>
      </c>
      <c r="M85" s="71">
        <v>4.95</v>
      </c>
      <c r="N85" s="71">
        <v>4.95</v>
      </c>
      <c r="O85" s="71">
        <v>4.95</v>
      </c>
      <c r="P85" s="71">
        <v>4.95</v>
      </c>
      <c r="Q85" s="71">
        <v>4.95</v>
      </c>
      <c r="R85" s="71">
        <v>4.95</v>
      </c>
      <c r="S85" s="71">
        <v>4.95</v>
      </c>
      <c r="T85" s="71">
        <v>4.95</v>
      </c>
      <c r="U85" s="71">
        <v>4.95</v>
      </c>
      <c r="V85" s="71">
        <v>4.95</v>
      </c>
      <c r="W85" s="71">
        <v>4.95</v>
      </c>
      <c r="X85" s="71">
        <v>4.95</v>
      </c>
      <c r="Y85" s="71">
        <v>4.95</v>
      </c>
      <c r="Z85" s="71">
        <v>4.95</v>
      </c>
      <c r="AA85" s="71">
        <v>4.95</v>
      </c>
    </row>
    <row r="86" spans="1:27" ht="12.75" hidden="1" customHeight="1" outlineLevel="1" x14ac:dyDescent="0.2">
      <c r="A86" s="163" t="s">
        <v>316</v>
      </c>
      <c r="B86" s="94" t="s">
        <v>81</v>
      </c>
      <c r="C86" s="70" t="s">
        <v>79</v>
      </c>
      <c r="D86" s="71">
        <f>$D$11</f>
        <v>330.69</v>
      </c>
      <c r="E86" s="71">
        <f t="shared" ref="E86:AA86" si="47">$D$11</f>
        <v>330.69</v>
      </c>
      <c r="F86" s="71">
        <f t="shared" si="47"/>
        <v>330.69</v>
      </c>
      <c r="G86" s="71">
        <f t="shared" si="47"/>
        <v>330.69</v>
      </c>
      <c r="H86" s="71">
        <f t="shared" si="47"/>
        <v>330.69</v>
      </c>
      <c r="I86" s="71">
        <f t="shared" si="47"/>
        <v>330.69</v>
      </c>
      <c r="J86" s="71">
        <f t="shared" si="47"/>
        <v>330.69</v>
      </c>
      <c r="K86" s="71">
        <f t="shared" si="47"/>
        <v>330.69</v>
      </c>
      <c r="L86" s="71">
        <f t="shared" si="47"/>
        <v>330.69</v>
      </c>
      <c r="M86" s="71">
        <f t="shared" si="47"/>
        <v>330.69</v>
      </c>
      <c r="N86" s="71">
        <f t="shared" si="47"/>
        <v>330.69</v>
      </c>
      <c r="O86" s="71">
        <f t="shared" si="47"/>
        <v>330.69</v>
      </c>
      <c r="P86" s="71">
        <f t="shared" si="47"/>
        <v>330.69</v>
      </c>
      <c r="Q86" s="71">
        <f t="shared" si="47"/>
        <v>330.69</v>
      </c>
      <c r="R86" s="71">
        <f t="shared" si="47"/>
        <v>330.69</v>
      </c>
      <c r="S86" s="71">
        <f t="shared" si="47"/>
        <v>330.69</v>
      </c>
      <c r="T86" s="71">
        <f t="shared" si="47"/>
        <v>330.69</v>
      </c>
      <c r="U86" s="71">
        <f t="shared" si="47"/>
        <v>330.69</v>
      </c>
      <c r="V86" s="71">
        <f t="shared" si="47"/>
        <v>330.69</v>
      </c>
      <c r="W86" s="71">
        <f t="shared" si="47"/>
        <v>330.69</v>
      </c>
      <c r="X86" s="71">
        <f t="shared" si="47"/>
        <v>330.69</v>
      </c>
      <c r="Y86" s="71">
        <f t="shared" si="47"/>
        <v>330.69</v>
      </c>
      <c r="Z86" s="71">
        <f t="shared" si="47"/>
        <v>330.69</v>
      </c>
      <c r="AA86" s="71">
        <f t="shared" si="47"/>
        <v>330.69</v>
      </c>
    </row>
    <row r="87" spans="1:27" ht="12.75" customHeight="1" collapsed="1" x14ac:dyDescent="0.2">
      <c r="A87" s="162" t="s">
        <v>317</v>
      </c>
      <c r="B87" s="54" t="str">
        <f>"17"&amp;"."&amp;$B$662&amp;"."&amp;$B$663</f>
        <v>17.05.2023</v>
      </c>
      <c r="C87" s="134" t="s">
        <v>76</v>
      </c>
      <c r="D87" s="135">
        <f>ROUND(((D88+D89+D91+D90)/1000),5)</f>
        <v>2.5981200000000002</v>
      </c>
      <c r="E87" s="135">
        <f>ROUND(((E88+E89+E91+E90)/1000),5)</f>
        <v>2.5030199999999998</v>
      </c>
      <c r="F87" s="135">
        <f>ROUND(((F88+F89+F91+F90)/1000),5)</f>
        <v>2.42692</v>
      </c>
      <c r="G87" s="135">
        <f t="shared" ref="G87:AA87" si="48">ROUND(((G88+G89+G91+G90)/1000),5)</f>
        <v>2.3689399999999998</v>
      </c>
      <c r="H87" s="135">
        <f t="shared" si="48"/>
        <v>2.4017900000000001</v>
      </c>
      <c r="I87" s="135">
        <f t="shared" si="48"/>
        <v>2.50597</v>
      </c>
      <c r="J87" s="135">
        <f t="shared" si="48"/>
        <v>2.75562</v>
      </c>
      <c r="K87" s="135">
        <f t="shared" si="48"/>
        <v>2.9689899999999998</v>
      </c>
      <c r="L87" s="135">
        <f t="shared" si="48"/>
        <v>3.1392799999999998</v>
      </c>
      <c r="M87" s="135">
        <f t="shared" si="48"/>
        <v>3.3090299999999999</v>
      </c>
      <c r="N87" s="135">
        <f t="shared" si="48"/>
        <v>3.27582</v>
      </c>
      <c r="O87" s="135">
        <f t="shared" si="48"/>
        <v>3.2830699999999999</v>
      </c>
      <c r="P87" s="135">
        <f t="shared" si="48"/>
        <v>3.2830599999999999</v>
      </c>
      <c r="Q87" s="135">
        <f t="shared" si="48"/>
        <v>3.30091</v>
      </c>
      <c r="R87" s="135">
        <f t="shared" si="48"/>
        <v>3.2974000000000001</v>
      </c>
      <c r="S87" s="135">
        <f t="shared" si="48"/>
        <v>3.2153900000000002</v>
      </c>
      <c r="T87" s="135">
        <f t="shared" si="48"/>
        <v>3.1396500000000001</v>
      </c>
      <c r="U87" s="135">
        <f t="shared" si="48"/>
        <v>3.1042800000000002</v>
      </c>
      <c r="V87" s="135">
        <f t="shared" si="48"/>
        <v>3.08406</v>
      </c>
      <c r="W87" s="135">
        <f t="shared" si="48"/>
        <v>3.1333299999999999</v>
      </c>
      <c r="X87" s="135">
        <f t="shared" si="48"/>
        <v>3.1796799999999998</v>
      </c>
      <c r="Y87" s="135">
        <f t="shared" si="48"/>
        <v>3.2734100000000002</v>
      </c>
      <c r="Z87" s="135">
        <f t="shared" si="48"/>
        <v>3.0389200000000001</v>
      </c>
      <c r="AA87" s="135">
        <f t="shared" si="48"/>
        <v>2.8073399999999999</v>
      </c>
    </row>
    <row r="88" spans="1:27" ht="12.75" hidden="1" customHeight="1" outlineLevel="1" x14ac:dyDescent="0.2">
      <c r="A88" s="163" t="s">
        <v>318</v>
      </c>
      <c r="B88" s="94" t="s">
        <v>238</v>
      </c>
      <c r="C88" s="70" t="s">
        <v>79</v>
      </c>
      <c r="D88" s="71">
        <v>1191.06</v>
      </c>
      <c r="E88" s="71">
        <v>1095.96</v>
      </c>
      <c r="F88" s="71">
        <v>1019.86</v>
      </c>
      <c r="G88" s="71">
        <v>961.88</v>
      </c>
      <c r="H88" s="71">
        <v>994.73</v>
      </c>
      <c r="I88" s="71">
        <v>1098.9100000000001</v>
      </c>
      <c r="J88" s="71">
        <v>1348.56</v>
      </c>
      <c r="K88" s="71">
        <v>1561.93</v>
      </c>
      <c r="L88" s="71">
        <v>1732.22</v>
      </c>
      <c r="M88" s="71">
        <v>1901.97</v>
      </c>
      <c r="N88" s="71">
        <v>1868.76</v>
      </c>
      <c r="O88" s="71">
        <v>1876.01</v>
      </c>
      <c r="P88" s="71">
        <v>1876</v>
      </c>
      <c r="Q88" s="71">
        <v>1893.85</v>
      </c>
      <c r="R88" s="71">
        <v>1890.34</v>
      </c>
      <c r="S88" s="71">
        <v>1808.33</v>
      </c>
      <c r="T88" s="71">
        <v>1732.59</v>
      </c>
      <c r="U88" s="71">
        <v>1697.22</v>
      </c>
      <c r="V88" s="71">
        <v>1677</v>
      </c>
      <c r="W88" s="71">
        <v>1726.27</v>
      </c>
      <c r="X88" s="71">
        <v>1772.62</v>
      </c>
      <c r="Y88" s="71">
        <v>1866.35</v>
      </c>
      <c r="Z88" s="71">
        <v>1631.86</v>
      </c>
      <c r="AA88" s="71">
        <v>1400.28</v>
      </c>
    </row>
    <row r="89" spans="1:27" ht="12.75" hidden="1" customHeight="1" outlineLevel="1" x14ac:dyDescent="0.2">
      <c r="A89" s="163" t="s">
        <v>319</v>
      </c>
      <c r="B89" s="94" t="s">
        <v>90</v>
      </c>
      <c r="C89" s="70" t="s">
        <v>79</v>
      </c>
      <c r="D89" s="71">
        <f t="shared" ref="D89:AA89" si="49">$D$9</f>
        <v>1071.42</v>
      </c>
      <c r="E89" s="71">
        <f t="shared" si="49"/>
        <v>1071.42</v>
      </c>
      <c r="F89" s="71">
        <f t="shared" si="49"/>
        <v>1071.42</v>
      </c>
      <c r="G89" s="71">
        <f t="shared" si="49"/>
        <v>1071.42</v>
      </c>
      <c r="H89" s="71">
        <f t="shared" si="49"/>
        <v>1071.42</v>
      </c>
      <c r="I89" s="71">
        <f t="shared" si="49"/>
        <v>1071.42</v>
      </c>
      <c r="J89" s="71">
        <f t="shared" si="49"/>
        <v>1071.42</v>
      </c>
      <c r="K89" s="71">
        <f t="shared" si="49"/>
        <v>1071.42</v>
      </c>
      <c r="L89" s="71">
        <f t="shared" si="49"/>
        <v>1071.42</v>
      </c>
      <c r="M89" s="71">
        <f t="shared" si="49"/>
        <v>1071.42</v>
      </c>
      <c r="N89" s="71">
        <f t="shared" si="49"/>
        <v>1071.42</v>
      </c>
      <c r="O89" s="71">
        <f t="shared" si="49"/>
        <v>1071.42</v>
      </c>
      <c r="P89" s="71">
        <f t="shared" si="49"/>
        <v>1071.42</v>
      </c>
      <c r="Q89" s="71">
        <f t="shared" si="49"/>
        <v>1071.42</v>
      </c>
      <c r="R89" s="71">
        <f t="shared" si="49"/>
        <v>1071.42</v>
      </c>
      <c r="S89" s="71">
        <f t="shared" si="49"/>
        <v>1071.42</v>
      </c>
      <c r="T89" s="71">
        <f t="shared" si="49"/>
        <v>1071.42</v>
      </c>
      <c r="U89" s="71">
        <f t="shared" si="49"/>
        <v>1071.42</v>
      </c>
      <c r="V89" s="71">
        <f t="shared" si="49"/>
        <v>1071.42</v>
      </c>
      <c r="W89" s="71">
        <f t="shared" si="49"/>
        <v>1071.42</v>
      </c>
      <c r="X89" s="71">
        <f t="shared" si="49"/>
        <v>1071.42</v>
      </c>
      <c r="Y89" s="71">
        <f t="shared" si="49"/>
        <v>1071.42</v>
      </c>
      <c r="Z89" s="71">
        <f t="shared" si="49"/>
        <v>1071.42</v>
      </c>
      <c r="AA89" s="71">
        <f t="shared" si="49"/>
        <v>1071.42</v>
      </c>
    </row>
    <row r="90" spans="1:27" ht="12.75" hidden="1" customHeight="1" outlineLevel="1" x14ac:dyDescent="0.2">
      <c r="A90" s="163" t="s">
        <v>320</v>
      </c>
      <c r="B90" s="94" t="s">
        <v>83</v>
      </c>
      <c r="C90" s="70" t="s">
        <v>79</v>
      </c>
      <c r="D90" s="71">
        <v>4.95</v>
      </c>
      <c r="E90" s="71">
        <v>4.95</v>
      </c>
      <c r="F90" s="71">
        <v>4.95</v>
      </c>
      <c r="G90" s="71">
        <v>4.95</v>
      </c>
      <c r="H90" s="71">
        <v>4.95</v>
      </c>
      <c r="I90" s="71">
        <v>4.95</v>
      </c>
      <c r="J90" s="71">
        <v>4.95</v>
      </c>
      <c r="K90" s="71">
        <v>4.95</v>
      </c>
      <c r="L90" s="71">
        <v>4.95</v>
      </c>
      <c r="M90" s="71">
        <v>4.95</v>
      </c>
      <c r="N90" s="71">
        <v>4.95</v>
      </c>
      <c r="O90" s="71">
        <v>4.95</v>
      </c>
      <c r="P90" s="71">
        <v>4.95</v>
      </c>
      <c r="Q90" s="71">
        <v>4.95</v>
      </c>
      <c r="R90" s="71">
        <v>4.95</v>
      </c>
      <c r="S90" s="71">
        <v>4.95</v>
      </c>
      <c r="T90" s="71">
        <v>4.95</v>
      </c>
      <c r="U90" s="71">
        <v>4.95</v>
      </c>
      <c r="V90" s="71">
        <v>4.95</v>
      </c>
      <c r="W90" s="71">
        <v>4.95</v>
      </c>
      <c r="X90" s="71">
        <v>4.95</v>
      </c>
      <c r="Y90" s="71">
        <v>4.95</v>
      </c>
      <c r="Z90" s="71">
        <v>4.95</v>
      </c>
      <c r="AA90" s="71">
        <v>4.95</v>
      </c>
    </row>
    <row r="91" spans="1:27" ht="12.75" hidden="1" customHeight="1" outlineLevel="1" x14ac:dyDescent="0.2">
      <c r="A91" s="163" t="s">
        <v>321</v>
      </c>
      <c r="B91" s="94" t="s">
        <v>81</v>
      </c>
      <c r="C91" s="70" t="s">
        <v>79</v>
      </c>
      <c r="D91" s="71">
        <f>$D$11</f>
        <v>330.69</v>
      </c>
      <c r="E91" s="71">
        <f t="shared" ref="E91:AA91" si="50">$D$11</f>
        <v>330.69</v>
      </c>
      <c r="F91" s="71">
        <f t="shared" si="50"/>
        <v>330.69</v>
      </c>
      <c r="G91" s="71">
        <f t="shared" si="50"/>
        <v>330.69</v>
      </c>
      <c r="H91" s="71">
        <f t="shared" si="50"/>
        <v>330.69</v>
      </c>
      <c r="I91" s="71">
        <f t="shared" si="50"/>
        <v>330.69</v>
      </c>
      <c r="J91" s="71">
        <f t="shared" si="50"/>
        <v>330.69</v>
      </c>
      <c r="K91" s="71">
        <f t="shared" si="50"/>
        <v>330.69</v>
      </c>
      <c r="L91" s="71">
        <f t="shared" si="50"/>
        <v>330.69</v>
      </c>
      <c r="M91" s="71">
        <f t="shared" si="50"/>
        <v>330.69</v>
      </c>
      <c r="N91" s="71">
        <f t="shared" si="50"/>
        <v>330.69</v>
      </c>
      <c r="O91" s="71">
        <f t="shared" si="50"/>
        <v>330.69</v>
      </c>
      <c r="P91" s="71">
        <f t="shared" si="50"/>
        <v>330.69</v>
      </c>
      <c r="Q91" s="71">
        <f t="shared" si="50"/>
        <v>330.69</v>
      </c>
      <c r="R91" s="71">
        <f t="shared" si="50"/>
        <v>330.69</v>
      </c>
      <c r="S91" s="71">
        <f t="shared" si="50"/>
        <v>330.69</v>
      </c>
      <c r="T91" s="71">
        <f t="shared" si="50"/>
        <v>330.69</v>
      </c>
      <c r="U91" s="71">
        <f t="shared" si="50"/>
        <v>330.69</v>
      </c>
      <c r="V91" s="71">
        <f t="shared" si="50"/>
        <v>330.69</v>
      </c>
      <c r="W91" s="71">
        <f t="shared" si="50"/>
        <v>330.69</v>
      </c>
      <c r="X91" s="71">
        <f t="shared" si="50"/>
        <v>330.69</v>
      </c>
      <c r="Y91" s="71">
        <f t="shared" si="50"/>
        <v>330.69</v>
      </c>
      <c r="Z91" s="71">
        <f t="shared" si="50"/>
        <v>330.69</v>
      </c>
      <c r="AA91" s="71">
        <f t="shared" si="50"/>
        <v>330.69</v>
      </c>
    </row>
    <row r="92" spans="1:27" ht="12.75" customHeight="1" collapsed="1" x14ac:dyDescent="0.2">
      <c r="A92" s="162" t="s">
        <v>322</v>
      </c>
      <c r="B92" s="54" t="str">
        <f>"18"&amp;"."&amp;$B$662&amp;"."&amp;$B$663</f>
        <v>18.05.2023</v>
      </c>
      <c r="C92" s="134" t="s">
        <v>76</v>
      </c>
      <c r="D92" s="135">
        <f>ROUND(((D93+D94+D96+D95)/1000),5)</f>
        <v>2.6673100000000001</v>
      </c>
      <c r="E92" s="135">
        <f>ROUND(((E93+E94+E96+E95)/1000),5)</f>
        <v>2.5588099999999998</v>
      </c>
      <c r="F92" s="135">
        <f>ROUND(((F93+F94+F96+F95)/1000),5)</f>
        <v>2.4569399999999999</v>
      </c>
      <c r="G92" s="135">
        <f t="shared" ref="G92:AA92" si="51">ROUND(((G93+G94+G96+G95)/1000),5)</f>
        <v>2.431</v>
      </c>
      <c r="H92" s="135">
        <f t="shared" si="51"/>
        <v>2.4906600000000001</v>
      </c>
      <c r="I92" s="135">
        <f t="shared" si="51"/>
        <v>2.5708500000000001</v>
      </c>
      <c r="J92" s="135">
        <f t="shared" si="51"/>
        <v>2.7612299999999999</v>
      </c>
      <c r="K92" s="135">
        <f t="shared" si="51"/>
        <v>3.0044599999999999</v>
      </c>
      <c r="L92" s="135">
        <f t="shared" si="51"/>
        <v>3.28593</v>
      </c>
      <c r="M92" s="135">
        <f t="shared" si="51"/>
        <v>3.3530700000000002</v>
      </c>
      <c r="N92" s="135">
        <f t="shared" si="51"/>
        <v>3.40401</v>
      </c>
      <c r="O92" s="135">
        <f t="shared" si="51"/>
        <v>3.37141</v>
      </c>
      <c r="P92" s="135">
        <f t="shared" si="51"/>
        <v>3.3780399999999999</v>
      </c>
      <c r="Q92" s="135">
        <f t="shared" si="51"/>
        <v>3.4247700000000001</v>
      </c>
      <c r="R92" s="135">
        <f t="shared" si="51"/>
        <v>3.3975599999999999</v>
      </c>
      <c r="S92" s="135">
        <f t="shared" si="51"/>
        <v>3.3807200000000002</v>
      </c>
      <c r="T92" s="135">
        <f t="shared" si="51"/>
        <v>3.3719600000000001</v>
      </c>
      <c r="U92" s="135">
        <f t="shared" si="51"/>
        <v>3.3559800000000002</v>
      </c>
      <c r="V92" s="135">
        <f t="shared" si="51"/>
        <v>3.3302999999999998</v>
      </c>
      <c r="W92" s="135">
        <f t="shared" si="51"/>
        <v>3.3188200000000001</v>
      </c>
      <c r="X92" s="135">
        <f t="shared" si="51"/>
        <v>3.3344399999999998</v>
      </c>
      <c r="Y92" s="135">
        <f t="shared" si="51"/>
        <v>3.4035500000000001</v>
      </c>
      <c r="Z92" s="135">
        <f t="shared" si="51"/>
        <v>3.2012700000000001</v>
      </c>
      <c r="AA92" s="135">
        <f t="shared" si="51"/>
        <v>2.9705900000000001</v>
      </c>
    </row>
    <row r="93" spans="1:27" ht="12.75" hidden="1" customHeight="1" outlineLevel="1" x14ac:dyDescent="0.2">
      <c r="A93" s="163" t="s">
        <v>323</v>
      </c>
      <c r="B93" s="94" t="s">
        <v>238</v>
      </c>
      <c r="C93" s="70" t="s">
        <v>79</v>
      </c>
      <c r="D93" s="71">
        <v>1260.25</v>
      </c>
      <c r="E93" s="71">
        <v>1151.75</v>
      </c>
      <c r="F93" s="71">
        <v>1049.8800000000001</v>
      </c>
      <c r="G93" s="71">
        <v>1023.94</v>
      </c>
      <c r="H93" s="71">
        <v>1083.5999999999999</v>
      </c>
      <c r="I93" s="71">
        <v>1163.79</v>
      </c>
      <c r="J93" s="71">
        <v>1354.17</v>
      </c>
      <c r="K93" s="71">
        <v>1597.4</v>
      </c>
      <c r="L93" s="71">
        <v>1878.87</v>
      </c>
      <c r="M93" s="71">
        <v>1946.01</v>
      </c>
      <c r="N93" s="71">
        <v>1996.95</v>
      </c>
      <c r="O93" s="71">
        <v>1964.35</v>
      </c>
      <c r="P93" s="71">
        <v>1970.98</v>
      </c>
      <c r="Q93" s="71">
        <v>2017.71</v>
      </c>
      <c r="R93" s="71">
        <v>1990.5</v>
      </c>
      <c r="S93" s="71">
        <v>1973.66</v>
      </c>
      <c r="T93" s="71">
        <v>1964.9</v>
      </c>
      <c r="U93" s="71">
        <v>1948.92</v>
      </c>
      <c r="V93" s="71">
        <v>1923.24</v>
      </c>
      <c r="W93" s="71">
        <v>1911.76</v>
      </c>
      <c r="X93" s="71">
        <v>1927.38</v>
      </c>
      <c r="Y93" s="71">
        <v>1996.49</v>
      </c>
      <c r="Z93" s="71">
        <v>1794.21</v>
      </c>
      <c r="AA93" s="71">
        <v>1563.53</v>
      </c>
    </row>
    <row r="94" spans="1:27" ht="12.75" hidden="1" customHeight="1" outlineLevel="1" x14ac:dyDescent="0.2">
      <c r="A94" s="163" t="s">
        <v>324</v>
      </c>
      <c r="B94" s="94" t="s">
        <v>90</v>
      </c>
      <c r="C94" s="70" t="s">
        <v>79</v>
      </c>
      <c r="D94" s="71">
        <f t="shared" ref="D94:AA94" si="52">$D$9</f>
        <v>1071.42</v>
      </c>
      <c r="E94" s="71">
        <f t="shared" si="52"/>
        <v>1071.42</v>
      </c>
      <c r="F94" s="71">
        <f t="shared" si="52"/>
        <v>1071.42</v>
      </c>
      <c r="G94" s="71">
        <f t="shared" si="52"/>
        <v>1071.42</v>
      </c>
      <c r="H94" s="71">
        <f t="shared" si="52"/>
        <v>1071.42</v>
      </c>
      <c r="I94" s="71">
        <f t="shared" si="52"/>
        <v>1071.42</v>
      </c>
      <c r="J94" s="71">
        <f t="shared" si="52"/>
        <v>1071.42</v>
      </c>
      <c r="K94" s="71">
        <f t="shared" si="52"/>
        <v>1071.42</v>
      </c>
      <c r="L94" s="71">
        <f t="shared" si="52"/>
        <v>1071.42</v>
      </c>
      <c r="M94" s="71">
        <f t="shared" si="52"/>
        <v>1071.42</v>
      </c>
      <c r="N94" s="71">
        <f t="shared" si="52"/>
        <v>1071.42</v>
      </c>
      <c r="O94" s="71">
        <f t="shared" si="52"/>
        <v>1071.42</v>
      </c>
      <c r="P94" s="71">
        <f t="shared" si="52"/>
        <v>1071.42</v>
      </c>
      <c r="Q94" s="71">
        <f t="shared" si="52"/>
        <v>1071.42</v>
      </c>
      <c r="R94" s="71">
        <f t="shared" si="52"/>
        <v>1071.42</v>
      </c>
      <c r="S94" s="71">
        <f t="shared" si="52"/>
        <v>1071.42</v>
      </c>
      <c r="T94" s="71">
        <f t="shared" si="52"/>
        <v>1071.42</v>
      </c>
      <c r="U94" s="71">
        <f t="shared" si="52"/>
        <v>1071.42</v>
      </c>
      <c r="V94" s="71">
        <f t="shared" si="52"/>
        <v>1071.42</v>
      </c>
      <c r="W94" s="71">
        <f t="shared" si="52"/>
        <v>1071.42</v>
      </c>
      <c r="X94" s="71">
        <f t="shared" si="52"/>
        <v>1071.42</v>
      </c>
      <c r="Y94" s="71">
        <f t="shared" si="52"/>
        <v>1071.42</v>
      </c>
      <c r="Z94" s="71">
        <f t="shared" si="52"/>
        <v>1071.42</v>
      </c>
      <c r="AA94" s="71">
        <f t="shared" si="52"/>
        <v>1071.42</v>
      </c>
    </row>
    <row r="95" spans="1:27" ht="12.75" hidden="1" customHeight="1" outlineLevel="1" x14ac:dyDescent="0.2">
      <c r="A95" s="163" t="s">
        <v>325</v>
      </c>
      <c r="B95" s="94" t="s">
        <v>83</v>
      </c>
      <c r="C95" s="70" t="s">
        <v>79</v>
      </c>
      <c r="D95" s="71">
        <v>4.95</v>
      </c>
      <c r="E95" s="71">
        <v>4.95</v>
      </c>
      <c r="F95" s="71">
        <v>4.95</v>
      </c>
      <c r="G95" s="71">
        <v>4.95</v>
      </c>
      <c r="H95" s="71">
        <v>4.95</v>
      </c>
      <c r="I95" s="71">
        <v>4.95</v>
      </c>
      <c r="J95" s="71">
        <v>4.95</v>
      </c>
      <c r="K95" s="71">
        <v>4.95</v>
      </c>
      <c r="L95" s="71">
        <v>4.95</v>
      </c>
      <c r="M95" s="71">
        <v>4.95</v>
      </c>
      <c r="N95" s="71">
        <v>4.95</v>
      </c>
      <c r="O95" s="71">
        <v>4.95</v>
      </c>
      <c r="P95" s="71">
        <v>4.95</v>
      </c>
      <c r="Q95" s="71">
        <v>4.95</v>
      </c>
      <c r="R95" s="71">
        <v>4.95</v>
      </c>
      <c r="S95" s="71">
        <v>4.95</v>
      </c>
      <c r="T95" s="71">
        <v>4.95</v>
      </c>
      <c r="U95" s="71">
        <v>4.95</v>
      </c>
      <c r="V95" s="71">
        <v>4.95</v>
      </c>
      <c r="W95" s="71">
        <v>4.95</v>
      </c>
      <c r="X95" s="71">
        <v>4.95</v>
      </c>
      <c r="Y95" s="71">
        <v>4.95</v>
      </c>
      <c r="Z95" s="71">
        <v>4.95</v>
      </c>
      <c r="AA95" s="71">
        <v>4.95</v>
      </c>
    </row>
    <row r="96" spans="1:27" ht="12.75" hidden="1" customHeight="1" outlineLevel="1" x14ac:dyDescent="0.2">
      <c r="A96" s="163" t="s">
        <v>326</v>
      </c>
      <c r="B96" s="94" t="s">
        <v>81</v>
      </c>
      <c r="C96" s="70" t="s">
        <v>79</v>
      </c>
      <c r="D96" s="71">
        <f>$D$11</f>
        <v>330.69</v>
      </c>
      <c r="E96" s="71">
        <f t="shared" ref="E96:AA96" si="53">$D$11</f>
        <v>330.69</v>
      </c>
      <c r="F96" s="71">
        <f t="shared" si="53"/>
        <v>330.69</v>
      </c>
      <c r="G96" s="71">
        <f t="shared" si="53"/>
        <v>330.69</v>
      </c>
      <c r="H96" s="71">
        <f t="shared" si="53"/>
        <v>330.69</v>
      </c>
      <c r="I96" s="71">
        <f t="shared" si="53"/>
        <v>330.69</v>
      </c>
      <c r="J96" s="71">
        <f t="shared" si="53"/>
        <v>330.69</v>
      </c>
      <c r="K96" s="71">
        <f t="shared" si="53"/>
        <v>330.69</v>
      </c>
      <c r="L96" s="71">
        <f t="shared" si="53"/>
        <v>330.69</v>
      </c>
      <c r="M96" s="71">
        <f t="shared" si="53"/>
        <v>330.69</v>
      </c>
      <c r="N96" s="71">
        <f t="shared" si="53"/>
        <v>330.69</v>
      </c>
      <c r="O96" s="71">
        <f t="shared" si="53"/>
        <v>330.69</v>
      </c>
      <c r="P96" s="71">
        <f t="shared" si="53"/>
        <v>330.69</v>
      </c>
      <c r="Q96" s="71">
        <f t="shared" si="53"/>
        <v>330.69</v>
      </c>
      <c r="R96" s="71">
        <f t="shared" si="53"/>
        <v>330.69</v>
      </c>
      <c r="S96" s="71">
        <f t="shared" si="53"/>
        <v>330.69</v>
      </c>
      <c r="T96" s="71">
        <f t="shared" si="53"/>
        <v>330.69</v>
      </c>
      <c r="U96" s="71">
        <f t="shared" si="53"/>
        <v>330.69</v>
      </c>
      <c r="V96" s="71">
        <f t="shared" si="53"/>
        <v>330.69</v>
      </c>
      <c r="W96" s="71">
        <f t="shared" si="53"/>
        <v>330.69</v>
      </c>
      <c r="X96" s="71">
        <f t="shared" si="53"/>
        <v>330.69</v>
      </c>
      <c r="Y96" s="71">
        <f t="shared" si="53"/>
        <v>330.69</v>
      </c>
      <c r="Z96" s="71">
        <f t="shared" si="53"/>
        <v>330.69</v>
      </c>
      <c r="AA96" s="71">
        <f t="shared" si="53"/>
        <v>330.69</v>
      </c>
    </row>
    <row r="97" spans="1:27" ht="12.75" customHeight="1" collapsed="1" x14ac:dyDescent="0.2">
      <c r="A97" s="162" t="s">
        <v>327</v>
      </c>
      <c r="B97" s="54" t="str">
        <f>"19"&amp;"."&amp;$B$662&amp;"."&amp;$B$663</f>
        <v>19.05.2023</v>
      </c>
      <c r="C97" s="134" t="s">
        <v>76</v>
      </c>
      <c r="D97" s="135">
        <f>ROUND(((D98+D99+D101+D100)/1000),5)</f>
        <v>2.6498599999999999</v>
      </c>
      <c r="E97" s="135">
        <f>ROUND(((E98+E99+E101+E100)/1000),5)</f>
        <v>2.5029300000000001</v>
      </c>
      <c r="F97" s="135">
        <f>ROUND(((F98+F99+F101+F100)/1000),5)</f>
        <v>2.3979400000000002</v>
      </c>
      <c r="G97" s="135">
        <f t="shared" ref="G97:AA97" si="54">ROUND(((G98+G99+G101+G100)/1000),5)</f>
        <v>2.34735</v>
      </c>
      <c r="H97" s="135">
        <f t="shared" si="54"/>
        <v>2.3655599999999999</v>
      </c>
      <c r="I97" s="135">
        <f t="shared" si="54"/>
        <v>2.6046900000000002</v>
      </c>
      <c r="J97" s="135">
        <f t="shared" si="54"/>
        <v>2.7603800000000001</v>
      </c>
      <c r="K97" s="135">
        <f t="shared" si="54"/>
        <v>3.0664899999999999</v>
      </c>
      <c r="L97" s="135">
        <f t="shared" si="54"/>
        <v>3.33378</v>
      </c>
      <c r="M97" s="135">
        <f t="shared" si="54"/>
        <v>3.4134899999999999</v>
      </c>
      <c r="N97" s="135">
        <f t="shared" si="54"/>
        <v>3.4232200000000002</v>
      </c>
      <c r="O97" s="135">
        <f t="shared" si="54"/>
        <v>3.4499200000000001</v>
      </c>
      <c r="P97" s="135">
        <f t="shared" si="54"/>
        <v>3.4498099999999998</v>
      </c>
      <c r="Q97" s="135">
        <f t="shared" si="54"/>
        <v>3.4613299999999998</v>
      </c>
      <c r="R97" s="135">
        <f t="shared" si="54"/>
        <v>3.4590700000000001</v>
      </c>
      <c r="S97" s="135">
        <f t="shared" si="54"/>
        <v>3.4462999999999999</v>
      </c>
      <c r="T97" s="135">
        <f t="shared" si="54"/>
        <v>3.4100799999999998</v>
      </c>
      <c r="U97" s="135">
        <f t="shared" si="54"/>
        <v>3.3743599999999998</v>
      </c>
      <c r="V97" s="135">
        <f t="shared" si="54"/>
        <v>3.3377599999999998</v>
      </c>
      <c r="W97" s="135">
        <f t="shared" si="54"/>
        <v>3.32131</v>
      </c>
      <c r="X97" s="135">
        <f t="shared" si="54"/>
        <v>3.3335400000000002</v>
      </c>
      <c r="Y97" s="135">
        <f t="shared" si="54"/>
        <v>3.38653</v>
      </c>
      <c r="Z97" s="135">
        <f t="shared" si="54"/>
        <v>3.2437900000000002</v>
      </c>
      <c r="AA97" s="135">
        <f t="shared" si="54"/>
        <v>2.9703400000000002</v>
      </c>
    </row>
    <row r="98" spans="1:27" ht="12.75" hidden="1" customHeight="1" outlineLevel="1" x14ac:dyDescent="0.2">
      <c r="A98" s="163" t="s">
        <v>328</v>
      </c>
      <c r="B98" s="94" t="s">
        <v>238</v>
      </c>
      <c r="C98" s="70" t="s">
        <v>79</v>
      </c>
      <c r="D98" s="71">
        <v>1242.8</v>
      </c>
      <c r="E98" s="71">
        <v>1095.8699999999999</v>
      </c>
      <c r="F98" s="71">
        <v>990.88</v>
      </c>
      <c r="G98" s="71">
        <v>940.29</v>
      </c>
      <c r="H98" s="71">
        <v>958.5</v>
      </c>
      <c r="I98" s="71">
        <v>1197.6300000000001</v>
      </c>
      <c r="J98" s="71">
        <v>1353.32</v>
      </c>
      <c r="K98" s="71">
        <v>1659.43</v>
      </c>
      <c r="L98" s="71">
        <v>1926.72</v>
      </c>
      <c r="M98" s="71">
        <v>2006.43</v>
      </c>
      <c r="N98" s="71">
        <v>2016.16</v>
      </c>
      <c r="O98" s="71">
        <v>2042.86</v>
      </c>
      <c r="P98" s="71">
        <v>2042.75</v>
      </c>
      <c r="Q98" s="71">
        <v>2054.27</v>
      </c>
      <c r="R98" s="71">
        <v>2052.0100000000002</v>
      </c>
      <c r="S98" s="71">
        <v>2039.24</v>
      </c>
      <c r="T98" s="71">
        <v>2003.02</v>
      </c>
      <c r="U98" s="71">
        <v>1967.3</v>
      </c>
      <c r="V98" s="71">
        <v>1930.7</v>
      </c>
      <c r="W98" s="71">
        <v>1914.25</v>
      </c>
      <c r="X98" s="71">
        <v>1926.48</v>
      </c>
      <c r="Y98" s="71">
        <v>1979.47</v>
      </c>
      <c r="Z98" s="71">
        <v>1836.73</v>
      </c>
      <c r="AA98" s="71">
        <v>1563.28</v>
      </c>
    </row>
    <row r="99" spans="1:27" ht="12.75" hidden="1" customHeight="1" outlineLevel="1" x14ac:dyDescent="0.2">
      <c r="A99" s="163" t="s">
        <v>329</v>
      </c>
      <c r="B99" s="94" t="s">
        <v>90</v>
      </c>
      <c r="C99" s="70" t="s">
        <v>79</v>
      </c>
      <c r="D99" s="71">
        <f t="shared" ref="D99:AA99" si="55">$D$9</f>
        <v>1071.42</v>
      </c>
      <c r="E99" s="71">
        <f t="shared" si="55"/>
        <v>1071.42</v>
      </c>
      <c r="F99" s="71">
        <f t="shared" si="55"/>
        <v>1071.42</v>
      </c>
      <c r="G99" s="71">
        <f t="shared" si="55"/>
        <v>1071.42</v>
      </c>
      <c r="H99" s="71">
        <f t="shared" si="55"/>
        <v>1071.42</v>
      </c>
      <c r="I99" s="71">
        <f t="shared" si="55"/>
        <v>1071.42</v>
      </c>
      <c r="J99" s="71">
        <f t="shared" si="55"/>
        <v>1071.42</v>
      </c>
      <c r="K99" s="71">
        <f t="shared" si="55"/>
        <v>1071.42</v>
      </c>
      <c r="L99" s="71">
        <f t="shared" si="55"/>
        <v>1071.42</v>
      </c>
      <c r="M99" s="71">
        <f t="shared" si="55"/>
        <v>1071.42</v>
      </c>
      <c r="N99" s="71">
        <f t="shared" si="55"/>
        <v>1071.42</v>
      </c>
      <c r="O99" s="71">
        <f t="shared" si="55"/>
        <v>1071.42</v>
      </c>
      <c r="P99" s="71">
        <f t="shared" si="55"/>
        <v>1071.42</v>
      </c>
      <c r="Q99" s="71">
        <f t="shared" si="55"/>
        <v>1071.42</v>
      </c>
      <c r="R99" s="71">
        <f t="shared" si="55"/>
        <v>1071.42</v>
      </c>
      <c r="S99" s="71">
        <f t="shared" si="55"/>
        <v>1071.42</v>
      </c>
      <c r="T99" s="71">
        <f t="shared" si="55"/>
        <v>1071.42</v>
      </c>
      <c r="U99" s="71">
        <f t="shared" si="55"/>
        <v>1071.42</v>
      </c>
      <c r="V99" s="71">
        <f t="shared" si="55"/>
        <v>1071.42</v>
      </c>
      <c r="W99" s="71">
        <f t="shared" si="55"/>
        <v>1071.42</v>
      </c>
      <c r="X99" s="71">
        <f t="shared" si="55"/>
        <v>1071.42</v>
      </c>
      <c r="Y99" s="71">
        <f t="shared" si="55"/>
        <v>1071.42</v>
      </c>
      <c r="Z99" s="71">
        <f t="shared" si="55"/>
        <v>1071.42</v>
      </c>
      <c r="AA99" s="71">
        <f t="shared" si="55"/>
        <v>1071.42</v>
      </c>
    </row>
    <row r="100" spans="1:27" ht="12.75" hidden="1" customHeight="1" outlineLevel="1" x14ac:dyDescent="0.2">
      <c r="A100" s="163" t="s">
        <v>330</v>
      </c>
      <c r="B100" s="94" t="s">
        <v>83</v>
      </c>
      <c r="C100" s="70" t="s">
        <v>79</v>
      </c>
      <c r="D100" s="71">
        <v>4.95</v>
      </c>
      <c r="E100" s="71">
        <v>4.95</v>
      </c>
      <c r="F100" s="71">
        <v>4.95</v>
      </c>
      <c r="G100" s="71">
        <v>4.95</v>
      </c>
      <c r="H100" s="71">
        <v>4.95</v>
      </c>
      <c r="I100" s="71">
        <v>4.95</v>
      </c>
      <c r="J100" s="71">
        <v>4.95</v>
      </c>
      <c r="K100" s="71">
        <v>4.95</v>
      </c>
      <c r="L100" s="71">
        <v>4.95</v>
      </c>
      <c r="M100" s="71">
        <v>4.95</v>
      </c>
      <c r="N100" s="71">
        <v>4.95</v>
      </c>
      <c r="O100" s="71">
        <v>4.95</v>
      </c>
      <c r="P100" s="71">
        <v>4.95</v>
      </c>
      <c r="Q100" s="71">
        <v>4.95</v>
      </c>
      <c r="R100" s="71">
        <v>4.95</v>
      </c>
      <c r="S100" s="71">
        <v>4.95</v>
      </c>
      <c r="T100" s="71">
        <v>4.95</v>
      </c>
      <c r="U100" s="71">
        <v>4.95</v>
      </c>
      <c r="V100" s="71">
        <v>4.95</v>
      </c>
      <c r="W100" s="71">
        <v>4.95</v>
      </c>
      <c r="X100" s="71">
        <v>4.95</v>
      </c>
      <c r="Y100" s="71">
        <v>4.95</v>
      </c>
      <c r="Z100" s="71">
        <v>4.95</v>
      </c>
      <c r="AA100" s="71">
        <v>4.95</v>
      </c>
    </row>
    <row r="101" spans="1:27" ht="12.75" hidden="1" customHeight="1" outlineLevel="1" x14ac:dyDescent="0.2">
      <c r="A101" s="163" t="s">
        <v>331</v>
      </c>
      <c r="B101" s="94" t="s">
        <v>81</v>
      </c>
      <c r="C101" s="70" t="s">
        <v>79</v>
      </c>
      <c r="D101" s="71">
        <f>$D$11</f>
        <v>330.69</v>
      </c>
      <c r="E101" s="71">
        <f t="shared" ref="E101:AA101" si="56">$D$11</f>
        <v>330.69</v>
      </c>
      <c r="F101" s="71">
        <f t="shared" si="56"/>
        <v>330.69</v>
      </c>
      <c r="G101" s="71">
        <f t="shared" si="56"/>
        <v>330.69</v>
      </c>
      <c r="H101" s="71">
        <f t="shared" si="56"/>
        <v>330.69</v>
      </c>
      <c r="I101" s="71">
        <f t="shared" si="56"/>
        <v>330.69</v>
      </c>
      <c r="J101" s="71">
        <f t="shared" si="56"/>
        <v>330.69</v>
      </c>
      <c r="K101" s="71">
        <f t="shared" si="56"/>
        <v>330.69</v>
      </c>
      <c r="L101" s="71">
        <f t="shared" si="56"/>
        <v>330.69</v>
      </c>
      <c r="M101" s="71">
        <f t="shared" si="56"/>
        <v>330.69</v>
      </c>
      <c r="N101" s="71">
        <f t="shared" si="56"/>
        <v>330.69</v>
      </c>
      <c r="O101" s="71">
        <f t="shared" si="56"/>
        <v>330.69</v>
      </c>
      <c r="P101" s="71">
        <f t="shared" si="56"/>
        <v>330.69</v>
      </c>
      <c r="Q101" s="71">
        <f t="shared" si="56"/>
        <v>330.69</v>
      </c>
      <c r="R101" s="71">
        <f t="shared" si="56"/>
        <v>330.69</v>
      </c>
      <c r="S101" s="71">
        <f t="shared" si="56"/>
        <v>330.69</v>
      </c>
      <c r="T101" s="71">
        <f t="shared" si="56"/>
        <v>330.69</v>
      </c>
      <c r="U101" s="71">
        <f t="shared" si="56"/>
        <v>330.69</v>
      </c>
      <c r="V101" s="71">
        <f t="shared" si="56"/>
        <v>330.69</v>
      </c>
      <c r="W101" s="71">
        <f t="shared" si="56"/>
        <v>330.69</v>
      </c>
      <c r="X101" s="71">
        <f t="shared" si="56"/>
        <v>330.69</v>
      </c>
      <c r="Y101" s="71">
        <f t="shared" si="56"/>
        <v>330.69</v>
      </c>
      <c r="Z101" s="71">
        <f t="shared" si="56"/>
        <v>330.69</v>
      </c>
      <c r="AA101" s="71">
        <f t="shared" si="56"/>
        <v>330.69</v>
      </c>
    </row>
    <row r="102" spans="1:27" ht="12.75" customHeight="1" collapsed="1" x14ac:dyDescent="0.2">
      <c r="A102" s="162" t="s">
        <v>332</v>
      </c>
      <c r="B102" s="54" t="str">
        <f>"20"&amp;"."&amp;$B$662&amp;"."&amp;$B$663</f>
        <v>20.05.2023</v>
      </c>
      <c r="C102" s="134" t="s">
        <v>76</v>
      </c>
      <c r="D102" s="135">
        <f>ROUND(((D103+D104+D106+D105)/1000),5)</f>
        <v>2.9143400000000002</v>
      </c>
      <c r="E102" s="135">
        <f>ROUND(((E103+E104+E106+E105)/1000),5)</f>
        <v>2.7644500000000001</v>
      </c>
      <c r="F102" s="135">
        <f>ROUND(((F103+F104+F106+F105)/1000),5)</f>
        <v>2.6773600000000002</v>
      </c>
      <c r="G102" s="135">
        <f t="shared" ref="G102:AA102" si="57">ROUND(((G103+G104+G106+G105)/1000),5)</f>
        <v>2.5778300000000001</v>
      </c>
      <c r="H102" s="135">
        <f t="shared" si="57"/>
        <v>2.55789</v>
      </c>
      <c r="I102" s="135">
        <f t="shared" si="57"/>
        <v>2.6032500000000001</v>
      </c>
      <c r="J102" s="135">
        <f t="shared" si="57"/>
        <v>2.6881699999999999</v>
      </c>
      <c r="K102" s="135">
        <f t="shared" si="57"/>
        <v>2.8526400000000001</v>
      </c>
      <c r="L102" s="135">
        <f t="shared" si="57"/>
        <v>3.0850399999999998</v>
      </c>
      <c r="M102" s="135">
        <f t="shared" si="57"/>
        <v>3.2673399999999999</v>
      </c>
      <c r="N102" s="135">
        <f t="shared" si="57"/>
        <v>3.3377500000000002</v>
      </c>
      <c r="O102" s="135">
        <f t="shared" si="57"/>
        <v>3.3336100000000002</v>
      </c>
      <c r="P102" s="135">
        <f t="shared" si="57"/>
        <v>3.2371500000000002</v>
      </c>
      <c r="Q102" s="135">
        <f t="shared" si="57"/>
        <v>3.2162700000000002</v>
      </c>
      <c r="R102" s="135">
        <f t="shared" si="57"/>
        <v>3.1998500000000001</v>
      </c>
      <c r="S102" s="135">
        <f t="shared" si="57"/>
        <v>3.1656200000000001</v>
      </c>
      <c r="T102" s="135">
        <f t="shared" si="57"/>
        <v>3.1351</v>
      </c>
      <c r="U102" s="135">
        <f t="shared" si="57"/>
        <v>3.0949900000000001</v>
      </c>
      <c r="V102" s="135">
        <f t="shared" si="57"/>
        <v>3.0988699999999998</v>
      </c>
      <c r="W102" s="135">
        <f t="shared" si="57"/>
        <v>3.17117</v>
      </c>
      <c r="X102" s="135">
        <f t="shared" si="57"/>
        <v>3.2264400000000002</v>
      </c>
      <c r="Y102" s="135">
        <f t="shared" si="57"/>
        <v>3.2504499999999998</v>
      </c>
      <c r="Z102" s="135">
        <f t="shared" si="57"/>
        <v>3.06582</v>
      </c>
      <c r="AA102" s="135">
        <f t="shared" si="57"/>
        <v>2.88483</v>
      </c>
    </row>
    <row r="103" spans="1:27" ht="12.75" hidden="1" customHeight="1" outlineLevel="1" x14ac:dyDescent="0.2">
      <c r="A103" s="163" t="s">
        <v>333</v>
      </c>
      <c r="B103" s="94" t="s">
        <v>238</v>
      </c>
      <c r="C103" s="70" t="s">
        <v>79</v>
      </c>
      <c r="D103" s="71">
        <v>1507.28</v>
      </c>
      <c r="E103" s="71">
        <v>1357.39</v>
      </c>
      <c r="F103" s="71">
        <v>1270.3</v>
      </c>
      <c r="G103" s="71">
        <v>1170.77</v>
      </c>
      <c r="H103" s="71">
        <v>1150.83</v>
      </c>
      <c r="I103" s="71">
        <v>1196.19</v>
      </c>
      <c r="J103" s="71">
        <v>1281.1099999999999</v>
      </c>
      <c r="K103" s="71">
        <v>1445.58</v>
      </c>
      <c r="L103" s="71">
        <v>1677.98</v>
      </c>
      <c r="M103" s="71">
        <v>1860.28</v>
      </c>
      <c r="N103" s="71">
        <v>1930.69</v>
      </c>
      <c r="O103" s="71">
        <v>1926.55</v>
      </c>
      <c r="P103" s="71">
        <v>1830.09</v>
      </c>
      <c r="Q103" s="71">
        <v>1809.21</v>
      </c>
      <c r="R103" s="71">
        <v>1792.79</v>
      </c>
      <c r="S103" s="71">
        <v>1758.56</v>
      </c>
      <c r="T103" s="71">
        <v>1728.04</v>
      </c>
      <c r="U103" s="71">
        <v>1687.93</v>
      </c>
      <c r="V103" s="71">
        <v>1691.81</v>
      </c>
      <c r="W103" s="71">
        <v>1764.11</v>
      </c>
      <c r="X103" s="71">
        <v>1819.38</v>
      </c>
      <c r="Y103" s="71">
        <v>1843.39</v>
      </c>
      <c r="Z103" s="71">
        <v>1658.76</v>
      </c>
      <c r="AA103" s="71">
        <v>1477.77</v>
      </c>
    </row>
    <row r="104" spans="1:27" ht="12.75" hidden="1" customHeight="1" outlineLevel="1" x14ac:dyDescent="0.2">
      <c r="A104" s="163" t="s">
        <v>334</v>
      </c>
      <c r="B104" s="94" t="s">
        <v>90</v>
      </c>
      <c r="C104" s="70" t="s">
        <v>79</v>
      </c>
      <c r="D104" s="71">
        <f t="shared" ref="D104:AA104" si="58">$D$9</f>
        <v>1071.42</v>
      </c>
      <c r="E104" s="71">
        <f t="shared" si="58"/>
        <v>1071.42</v>
      </c>
      <c r="F104" s="71">
        <f t="shared" si="58"/>
        <v>1071.42</v>
      </c>
      <c r="G104" s="71">
        <f t="shared" si="58"/>
        <v>1071.42</v>
      </c>
      <c r="H104" s="71">
        <f t="shared" si="58"/>
        <v>1071.42</v>
      </c>
      <c r="I104" s="71">
        <f t="shared" si="58"/>
        <v>1071.42</v>
      </c>
      <c r="J104" s="71">
        <f t="shared" si="58"/>
        <v>1071.42</v>
      </c>
      <c r="K104" s="71">
        <f t="shared" si="58"/>
        <v>1071.42</v>
      </c>
      <c r="L104" s="71">
        <f t="shared" si="58"/>
        <v>1071.42</v>
      </c>
      <c r="M104" s="71">
        <f t="shared" si="58"/>
        <v>1071.42</v>
      </c>
      <c r="N104" s="71">
        <f t="shared" si="58"/>
        <v>1071.42</v>
      </c>
      <c r="O104" s="71">
        <f t="shared" si="58"/>
        <v>1071.42</v>
      </c>
      <c r="P104" s="71">
        <f t="shared" si="58"/>
        <v>1071.42</v>
      </c>
      <c r="Q104" s="71">
        <f t="shared" si="58"/>
        <v>1071.42</v>
      </c>
      <c r="R104" s="71">
        <f t="shared" si="58"/>
        <v>1071.42</v>
      </c>
      <c r="S104" s="71">
        <f t="shared" si="58"/>
        <v>1071.42</v>
      </c>
      <c r="T104" s="71">
        <f t="shared" si="58"/>
        <v>1071.42</v>
      </c>
      <c r="U104" s="71">
        <f t="shared" si="58"/>
        <v>1071.42</v>
      </c>
      <c r="V104" s="71">
        <f t="shared" si="58"/>
        <v>1071.42</v>
      </c>
      <c r="W104" s="71">
        <f t="shared" si="58"/>
        <v>1071.42</v>
      </c>
      <c r="X104" s="71">
        <f t="shared" si="58"/>
        <v>1071.42</v>
      </c>
      <c r="Y104" s="71">
        <f t="shared" si="58"/>
        <v>1071.42</v>
      </c>
      <c r="Z104" s="71">
        <f t="shared" si="58"/>
        <v>1071.42</v>
      </c>
      <c r="AA104" s="71">
        <f t="shared" si="58"/>
        <v>1071.42</v>
      </c>
    </row>
    <row r="105" spans="1:27" ht="12.75" hidden="1" customHeight="1" outlineLevel="1" x14ac:dyDescent="0.2">
      <c r="A105" s="163" t="s">
        <v>335</v>
      </c>
      <c r="B105" s="94" t="s">
        <v>83</v>
      </c>
      <c r="C105" s="70" t="s">
        <v>79</v>
      </c>
      <c r="D105" s="71">
        <v>4.95</v>
      </c>
      <c r="E105" s="71">
        <v>4.95</v>
      </c>
      <c r="F105" s="71">
        <v>4.95</v>
      </c>
      <c r="G105" s="71">
        <v>4.95</v>
      </c>
      <c r="H105" s="71">
        <v>4.95</v>
      </c>
      <c r="I105" s="71">
        <v>4.95</v>
      </c>
      <c r="J105" s="71">
        <v>4.95</v>
      </c>
      <c r="K105" s="71">
        <v>4.95</v>
      </c>
      <c r="L105" s="71">
        <v>4.95</v>
      </c>
      <c r="M105" s="71">
        <v>4.95</v>
      </c>
      <c r="N105" s="71">
        <v>4.95</v>
      </c>
      <c r="O105" s="71">
        <v>4.95</v>
      </c>
      <c r="P105" s="71">
        <v>4.95</v>
      </c>
      <c r="Q105" s="71">
        <v>4.95</v>
      </c>
      <c r="R105" s="71">
        <v>4.95</v>
      </c>
      <c r="S105" s="71">
        <v>4.95</v>
      </c>
      <c r="T105" s="71">
        <v>4.95</v>
      </c>
      <c r="U105" s="71">
        <v>4.95</v>
      </c>
      <c r="V105" s="71">
        <v>4.95</v>
      </c>
      <c r="W105" s="71">
        <v>4.95</v>
      </c>
      <c r="X105" s="71">
        <v>4.95</v>
      </c>
      <c r="Y105" s="71">
        <v>4.95</v>
      </c>
      <c r="Z105" s="71">
        <v>4.95</v>
      </c>
      <c r="AA105" s="71">
        <v>4.95</v>
      </c>
    </row>
    <row r="106" spans="1:27" ht="12.75" hidden="1" customHeight="1" outlineLevel="1" x14ac:dyDescent="0.2">
      <c r="A106" s="163" t="s">
        <v>336</v>
      </c>
      <c r="B106" s="94" t="s">
        <v>81</v>
      </c>
      <c r="C106" s="70" t="s">
        <v>79</v>
      </c>
      <c r="D106" s="71">
        <f>$D$11</f>
        <v>330.69</v>
      </c>
      <c r="E106" s="71">
        <f t="shared" ref="E106:AA106" si="59">$D$11</f>
        <v>330.69</v>
      </c>
      <c r="F106" s="71">
        <f t="shared" si="59"/>
        <v>330.69</v>
      </c>
      <c r="G106" s="71">
        <f t="shared" si="59"/>
        <v>330.69</v>
      </c>
      <c r="H106" s="71">
        <f t="shared" si="59"/>
        <v>330.69</v>
      </c>
      <c r="I106" s="71">
        <f t="shared" si="59"/>
        <v>330.69</v>
      </c>
      <c r="J106" s="71">
        <f t="shared" si="59"/>
        <v>330.69</v>
      </c>
      <c r="K106" s="71">
        <f t="shared" si="59"/>
        <v>330.69</v>
      </c>
      <c r="L106" s="71">
        <f t="shared" si="59"/>
        <v>330.69</v>
      </c>
      <c r="M106" s="71">
        <f t="shared" si="59"/>
        <v>330.69</v>
      </c>
      <c r="N106" s="71">
        <f t="shared" si="59"/>
        <v>330.69</v>
      </c>
      <c r="O106" s="71">
        <f t="shared" si="59"/>
        <v>330.69</v>
      </c>
      <c r="P106" s="71">
        <f t="shared" si="59"/>
        <v>330.69</v>
      </c>
      <c r="Q106" s="71">
        <f t="shared" si="59"/>
        <v>330.69</v>
      </c>
      <c r="R106" s="71">
        <f t="shared" si="59"/>
        <v>330.69</v>
      </c>
      <c r="S106" s="71">
        <f t="shared" si="59"/>
        <v>330.69</v>
      </c>
      <c r="T106" s="71">
        <f t="shared" si="59"/>
        <v>330.69</v>
      </c>
      <c r="U106" s="71">
        <f t="shared" si="59"/>
        <v>330.69</v>
      </c>
      <c r="V106" s="71">
        <f t="shared" si="59"/>
        <v>330.69</v>
      </c>
      <c r="W106" s="71">
        <f t="shared" si="59"/>
        <v>330.69</v>
      </c>
      <c r="X106" s="71">
        <f t="shared" si="59"/>
        <v>330.69</v>
      </c>
      <c r="Y106" s="71">
        <f t="shared" si="59"/>
        <v>330.69</v>
      </c>
      <c r="Z106" s="71">
        <f t="shared" si="59"/>
        <v>330.69</v>
      </c>
      <c r="AA106" s="71">
        <f t="shared" si="59"/>
        <v>330.69</v>
      </c>
    </row>
    <row r="107" spans="1:27" ht="12.75" customHeight="1" collapsed="1" x14ac:dyDescent="0.2">
      <c r="A107" s="162" t="s">
        <v>337</v>
      </c>
      <c r="B107" s="54" t="str">
        <f>"21"&amp;"."&amp;$B$662&amp;"."&amp;$B$663</f>
        <v>21.05.2023</v>
      </c>
      <c r="C107" s="134" t="s">
        <v>76</v>
      </c>
      <c r="D107" s="135">
        <f>ROUND(((D108+D109+D111+D110)/1000),5)</f>
        <v>2.9300199999999998</v>
      </c>
      <c r="E107" s="135">
        <f>ROUND(((E108+E109+E111+E110)/1000),5)</f>
        <v>2.72024</v>
      </c>
      <c r="F107" s="135">
        <f>ROUND(((F108+F109+F111+F110)/1000),5)</f>
        <v>2.6051299999999999</v>
      </c>
      <c r="G107" s="135">
        <f t="shared" ref="G107:AA107" si="60">ROUND(((G108+G109+G111+G110)/1000),5)</f>
        <v>2.5207799999999998</v>
      </c>
      <c r="H107" s="135">
        <f t="shared" si="60"/>
        <v>2.50542</v>
      </c>
      <c r="I107" s="135">
        <f t="shared" si="60"/>
        <v>2.5015800000000001</v>
      </c>
      <c r="J107" s="135">
        <f t="shared" si="60"/>
        <v>2.5175900000000002</v>
      </c>
      <c r="K107" s="135">
        <f t="shared" si="60"/>
        <v>2.74254</v>
      </c>
      <c r="L107" s="135">
        <f t="shared" si="60"/>
        <v>2.9618600000000002</v>
      </c>
      <c r="M107" s="135">
        <f t="shared" si="60"/>
        <v>3.2221000000000002</v>
      </c>
      <c r="N107" s="135">
        <f t="shared" si="60"/>
        <v>3.3180800000000001</v>
      </c>
      <c r="O107" s="135">
        <f t="shared" si="60"/>
        <v>3.33033</v>
      </c>
      <c r="P107" s="135">
        <f t="shared" si="60"/>
        <v>3.3284500000000001</v>
      </c>
      <c r="Q107" s="135">
        <f t="shared" si="60"/>
        <v>3.32911</v>
      </c>
      <c r="R107" s="135">
        <f t="shared" si="60"/>
        <v>3.3286899999999999</v>
      </c>
      <c r="S107" s="135">
        <f t="shared" si="60"/>
        <v>3.3206500000000001</v>
      </c>
      <c r="T107" s="135">
        <f t="shared" si="60"/>
        <v>3.2608700000000002</v>
      </c>
      <c r="U107" s="135">
        <f t="shared" si="60"/>
        <v>3.1862599999999999</v>
      </c>
      <c r="V107" s="135">
        <f t="shared" si="60"/>
        <v>3.1897700000000002</v>
      </c>
      <c r="W107" s="135">
        <f t="shared" si="60"/>
        <v>3.2905600000000002</v>
      </c>
      <c r="X107" s="135">
        <f t="shared" si="60"/>
        <v>3.3359899999999998</v>
      </c>
      <c r="Y107" s="135">
        <f t="shared" si="60"/>
        <v>3.3298399999999999</v>
      </c>
      <c r="Z107" s="135">
        <f t="shared" si="60"/>
        <v>3.2543099999999998</v>
      </c>
      <c r="AA107" s="135">
        <f t="shared" si="60"/>
        <v>3.0149599999999999</v>
      </c>
    </row>
    <row r="108" spans="1:27" ht="12.75" hidden="1" customHeight="1" outlineLevel="1" x14ac:dyDescent="0.2">
      <c r="A108" s="163" t="s">
        <v>338</v>
      </c>
      <c r="B108" s="94" t="s">
        <v>238</v>
      </c>
      <c r="C108" s="70" t="s">
        <v>79</v>
      </c>
      <c r="D108" s="71">
        <v>1522.96</v>
      </c>
      <c r="E108" s="71">
        <v>1313.18</v>
      </c>
      <c r="F108" s="71">
        <v>1198.07</v>
      </c>
      <c r="G108" s="71">
        <v>1113.72</v>
      </c>
      <c r="H108" s="71">
        <v>1098.3599999999999</v>
      </c>
      <c r="I108" s="71">
        <v>1094.52</v>
      </c>
      <c r="J108" s="71">
        <v>1110.53</v>
      </c>
      <c r="K108" s="71">
        <v>1335.48</v>
      </c>
      <c r="L108" s="71">
        <v>1554.8</v>
      </c>
      <c r="M108" s="71">
        <v>1815.04</v>
      </c>
      <c r="N108" s="71">
        <v>1911.02</v>
      </c>
      <c r="O108" s="71">
        <v>1923.27</v>
      </c>
      <c r="P108" s="71">
        <v>1921.39</v>
      </c>
      <c r="Q108" s="71">
        <v>1922.05</v>
      </c>
      <c r="R108" s="71">
        <v>1921.63</v>
      </c>
      <c r="S108" s="71">
        <v>1913.59</v>
      </c>
      <c r="T108" s="71">
        <v>1853.81</v>
      </c>
      <c r="U108" s="71">
        <v>1779.2</v>
      </c>
      <c r="V108" s="71">
        <v>1782.71</v>
      </c>
      <c r="W108" s="71">
        <v>1883.5</v>
      </c>
      <c r="X108" s="71">
        <v>1928.93</v>
      </c>
      <c r="Y108" s="71">
        <v>1922.78</v>
      </c>
      <c r="Z108" s="71">
        <v>1847.25</v>
      </c>
      <c r="AA108" s="71">
        <v>1607.9</v>
      </c>
    </row>
    <row r="109" spans="1:27" ht="12.75" hidden="1" customHeight="1" outlineLevel="1" x14ac:dyDescent="0.2">
      <c r="A109" s="163" t="s">
        <v>339</v>
      </c>
      <c r="B109" s="94" t="s">
        <v>90</v>
      </c>
      <c r="C109" s="70" t="s">
        <v>79</v>
      </c>
      <c r="D109" s="71">
        <f t="shared" ref="D109:AA109" si="61">$D$9</f>
        <v>1071.42</v>
      </c>
      <c r="E109" s="71">
        <f t="shared" si="61"/>
        <v>1071.42</v>
      </c>
      <c r="F109" s="71">
        <f t="shared" si="61"/>
        <v>1071.42</v>
      </c>
      <c r="G109" s="71">
        <f t="shared" si="61"/>
        <v>1071.42</v>
      </c>
      <c r="H109" s="71">
        <f t="shared" si="61"/>
        <v>1071.42</v>
      </c>
      <c r="I109" s="71">
        <f t="shared" si="61"/>
        <v>1071.42</v>
      </c>
      <c r="J109" s="71">
        <f t="shared" si="61"/>
        <v>1071.42</v>
      </c>
      <c r="K109" s="71">
        <f t="shared" si="61"/>
        <v>1071.42</v>
      </c>
      <c r="L109" s="71">
        <f t="shared" si="61"/>
        <v>1071.42</v>
      </c>
      <c r="M109" s="71">
        <f t="shared" si="61"/>
        <v>1071.42</v>
      </c>
      <c r="N109" s="71">
        <f t="shared" si="61"/>
        <v>1071.42</v>
      </c>
      <c r="O109" s="71">
        <f t="shared" si="61"/>
        <v>1071.42</v>
      </c>
      <c r="P109" s="71">
        <f t="shared" si="61"/>
        <v>1071.42</v>
      </c>
      <c r="Q109" s="71">
        <f t="shared" si="61"/>
        <v>1071.42</v>
      </c>
      <c r="R109" s="71">
        <f t="shared" si="61"/>
        <v>1071.42</v>
      </c>
      <c r="S109" s="71">
        <f t="shared" si="61"/>
        <v>1071.42</v>
      </c>
      <c r="T109" s="71">
        <f t="shared" si="61"/>
        <v>1071.42</v>
      </c>
      <c r="U109" s="71">
        <f t="shared" si="61"/>
        <v>1071.42</v>
      </c>
      <c r="V109" s="71">
        <f t="shared" si="61"/>
        <v>1071.42</v>
      </c>
      <c r="W109" s="71">
        <f t="shared" si="61"/>
        <v>1071.42</v>
      </c>
      <c r="X109" s="71">
        <f t="shared" si="61"/>
        <v>1071.42</v>
      </c>
      <c r="Y109" s="71">
        <f t="shared" si="61"/>
        <v>1071.42</v>
      </c>
      <c r="Z109" s="71">
        <f t="shared" si="61"/>
        <v>1071.42</v>
      </c>
      <c r="AA109" s="71">
        <f t="shared" si="61"/>
        <v>1071.42</v>
      </c>
    </row>
    <row r="110" spans="1:27" ht="12.75" hidden="1" customHeight="1" outlineLevel="1" x14ac:dyDescent="0.2">
      <c r="A110" s="163" t="s">
        <v>340</v>
      </c>
      <c r="B110" s="94" t="s">
        <v>83</v>
      </c>
      <c r="C110" s="70" t="s">
        <v>79</v>
      </c>
      <c r="D110" s="71">
        <v>4.95</v>
      </c>
      <c r="E110" s="71">
        <v>4.95</v>
      </c>
      <c r="F110" s="71">
        <v>4.95</v>
      </c>
      <c r="G110" s="71">
        <v>4.95</v>
      </c>
      <c r="H110" s="71">
        <v>4.95</v>
      </c>
      <c r="I110" s="71">
        <v>4.95</v>
      </c>
      <c r="J110" s="71">
        <v>4.95</v>
      </c>
      <c r="K110" s="71">
        <v>4.95</v>
      </c>
      <c r="L110" s="71">
        <v>4.95</v>
      </c>
      <c r="M110" s="71">
        <v>4.95</v>
      </c>
      <c r="N110" s="71">
        <v>4.95</v>
      </c>
      <c r="O110" s="71">
        <v>4.95</v>
      </c>
      <c r="P110" s="71">
        <v>4.95</v>
      </c>
      <c r="Q110" s="71">
        <v>4.95</v>
      </c>
      <c r="R110" s="71">
        <v>4.95</v>
      </c>
      <c r="S110" s="71">
        <v>4.95</v>
      </c>
      <c r="T110" s="71">
        <v>4.95</v>
      </c>
      <c r="U110" s="71">
        <v>4.95</v>
      </c>
      <c r="V110" s="71">
        <v>4.95</v>
      </c>
      <c r="W110" s="71">
        <v>4.95</v>
      </c>
      <c r="X110" s="71">
        <v>4.95</v>
      </c>
      <c r="Y110" s="71">
        <v>4.95</v>
      </c>
      <c r="Z110" s="71">
        <v>4.95</v>
      </c>
      <c r="AA110" s="71">
        <v>4.95</v>
      </c>
    </row>
    <row r="111" spans="1:27" ht="12.75" hidden="1" customHeight="1" outlineLevel="1" x14ac:dyDescent="0.2">
      <c r="A111" s="163" t="s">
        <v>341</v>
      </c>
      <c r="B111" s="94" t="s">
        <v>81</v>
      </c>
      <c r="C111" s="70" t="s">
        <v>79</v>
      </c>
      <c r="D111" s="71">
        <f>$D$11</f>
        <v>330.69</v>
      </c>
      <c r="E111" s="71">
        <f t="shared" ref="E111:AA111" si="62">$D$11</f>
        <v>330.69</v>
      </c>
      <c r="F111" s="71">
        <f t="shared" si="62"/>
        <v>330.69</v>
      </c>
      <c r="G111" s="71">
        <f t="shared" si="62"/>
        <v>330.69</v>
      </c>
      <c r="H111" s="71">
        <f t="shared" si="62"/>
        <v>330.69</v>
      </c>
      <c r="I111" s="71">
        <f t="shared" si="62"/>
        <v>330.69</v>
      </c>
      <c r="J111" s="71">
        <f t="shared" si="62"/>
        <v>330.69</v>
      </c>
      <c r="K111" s="71">
        <f t="shared" si="62"/>
        <v>330.69</v>
      </c>
      <c r="L111" s="71">
        <f t="shared" si="62"/>
        <v>330.69</v>
      </c>
      <c r="M111" s="71">
        <f t="shared" si="62"/>
        <v>330.69</v>
      </c>
      <c r="N111" s="71">
        <f t="shared" si="62"/>
        <v>330.69</v>
      </c>
      <c r="O111" s="71">
        <f t="shared" si="62"/>
        <v>330.69</v>
      </c>
      <c r="P111" s="71">
        <f t="shared" si="62"/>
        <v>330.69</v>
      </c>
      <c r="Q111" s="71">
        <f t="shared" si="62"/>
        <v>330.69</v>
      </c>
      <c r="R111" s="71">
        <f t="shared" si="62"/>
        <v>330.69</v>
      </c>
      <c r="S111" s="71">
        <f t="shared" si="62"/>
        <v>330.69</v>
      </c>
      <c r="T111" s="71">
        <f t="shared" si="62"/>
        <v>330.69</v>
      </c>
      <c r="U111" s="71">
        <f t="shared" si="62"/>
        <v>330.69</v>
      </c>
      <c r="V111" s="71">
        <f t="shared" si="62"/>
        <v>330.69</v>
      </c>
      <c r="W111" s="71">
        <f t="shared" si="62"/>
        <v>330.69</v>
      </c>
      <c r="X111" s="71">
        <f t="shared" si="62"/>
        <v>330.69</v>
      </c>
      <c r="Y111" s="71">
        <f t="shared" si="62"/>
        <v>330.69</v>
      </c>
      <c r="Z111" s="71">
        <f t="shared" si="62"/>
        <v>330.69</v>
      </c>
      <c r="AA111" s="71">
        <f t="shared" si="62"/>
        <v>330.69</v>
      </c>
    </row>
    <row r="112" spans="1:27" ht="12.75" customHeight="1" collapsed="1" x14ac:dyDescent="0.2">
      <c r="A112" s="162" t="s">
        <v>342</v>
      </c>
      <c r="B112" s="54" t="str">
        <f>"22"&amp;"."&amp;$B$662&amp;"."&amp;$B$663</f>
        <v>22.05.2023</v>
      </c>
      <c r="C112" s="134" t="s">
        <v>76</v>
      </c>
      <c r="D112" s="135">
        <f>ROUND(((D113+D114+D116+D115)/1000),5)</f>
        <v>2.72315</v>
      </c>
      <c r="E112" s="135">
        <f>ROUND(((E113+E114+E116+E115)/1000),5)</f>
        <v>2.5764300000000002</v>
      </c>
      <c r="F112" s="135">
        <f>ROUND(((F113+F114+F116+F115)/1000),5)</f>
        <v>2.4969999999999999</v>
      </c>
      <c r="G112" s="135">
        <f t="shared" ref="G112:AA112" si="63">ROUND(((G113+G114+G116+G115)/1000),5)</f>
        <v>2.4699599999999999</v>
      </c>
      <c r="H112" s="135">
        <f t="shared" si="63"/>
        <v>2.4531499999999999</v>
      </c>
      <c r="I112" s="135">
        <f t="shared" si="63"/>
        <v>2.5086900000000001</v>
      </c>
      <c r="J112" s="135">
        <f t="shared" si="63"/>
        <v>2.7458499999999999</v>
      </c>
      <c r="K112" s="135">
        <f t="shared" si="63"/>
        <v>2.97485</v>
      </c>
      <c r="L112" s="135">
        <f t="shared" si="63"/>
        <v>3.2769699999999999</v>
      </c>
      <c r="M112" s="135">
        <f t="shared" si="63"/>
        <v>3.36449</v>
      </c>
      <c r="N112" s="135">
        <f t="shared" si="63"/>
        <v>3.3663799999999999</v>
      </c>
      <c r="O112" s="135">
        <f t="shared" si="63"/>
        <v>3.3774500000000001</v>
      </c>
      <c r="P112" s="135">
        <f t="shared" si="63"/>
        <v>3.40625</v>
      </c>
      <c r="Q112" s="135">
        <f t="shared" si="63"/>
        <v>3.4706999999999999</v>
      </c>
      <c r="R112" s="135">
        <f t="shared" si="63"/>
        <v>3.44441</v>
      </c>
      <c r="S112" s="135">
        <f t="shared" si="63"/>
        <v>3.4049999999999998</v>
      </c>
      <c r="T112" s="135">
        <f t="shared" si="63"/>
        <v>3.3736100000000002</v>
      </c>
      <c r="U112" s="135">
        <f t="shared" si="63"/>
        <v>3.3660800000000002</v>
      </c>
      <c r="V112" s="135">
        <f t="shared" si="63"/>
        <v>3.3290700000000002</v>
      </c>
      <c r="W112" s="135">
        <f t="shared" si="63"/>
        <v>3.1745999999999999</v>
      </c>
      <c r="X112" s="135">
        <f t="shared" si="63"/>
        <v>3.2661799999999999</v>
      </c>
      <c r="Y112" s="135">
        <f t="shared" si="63"/>
        <v>3.36103</v>
      </c>
      <c r="Z112" s="135">
        <f t="shared" si="63"/>
        <v>3.0826799999999999</v>
      </c>
      <c r="AA112" s="135">
        <f t="shared" si="63"/>
        <v>2.8816600000000001</v>
      </c>
    </row>
    <row r="113" spans="1:27" ht="12.75" hidden="1" customHeight="1" outlineLevel="1" x14ac:dyDescent="0.2">
      <c r="A113" s="163" t="s">
        <v>343</v>
      </c>
      <c r="B113" s="94" t="s">
        <v>238</v>
      </c>
      <c r="C113" s="70" t="s">
        <v>79</v>
      </c>
      <c r="D113" s="71">
        <v>1316.09</v>
      </c>
      <c r="E113" s="71">
        <v>1169.3699999999999</v>
      </c>
      <c r="F113" s="71">
        <v>1089.94</v>
      </c>
      <c r="G113" s="71">
        <v>1062.9000000000001</v>
      </c>
      <c r="H113" s="71">
        <v>1046.0899999999999</v>
      </c>
      <c r="I113" s="71">
        <v>1101.6300000000001</v>
      </c>
      <c r="J113" s="71">
        <v>1338.79</v>
      </c>
      <c r="K113" s="71">
        <v>1567.79</v>
      </c>
      <c r="L113" s="71">
        <v>1869.91</v>
      </c>
      <c r="M113" s="71">
        <v>1957.43</v>
      </c>
      <c r="N113" s="71">
        <v>1959.32</v>
      </c>
      <c r="O113" s="71">
        <v>1970.39</v>
      </c>
      <c r="P113" s="71">
        <v>1999.19</v>
      </c>
      <c r="Q113" s="71">
        <v>2063.64</v>
      </c>
      <c r="R113" s="71">
        <v>2037.35</v>
      </c>
      <c r="S113" s="71">
        <v>1997.94</v>
      </c>
      <c r="T113" s="71">
        <v>1966.55</v>
      </c>
      <c r="U113" s="71">
        <v>1959.02</v>
      </c>
      <c r="V113" s="71">
        <v>1922.01</v>
      </c>
      <c r="W113" s="71">
        <v>1767.54</v>
      </c>
      <c r="X113" s="71">
        <v>1859.12</v>
      </c>
      <c r="Y113" s="71">
        <v>1953.97</v>
      </c>
      <c r="Z113" s="71">
        <v>1675.62</v>
      </c>
      <c r="AA113" s="71">
        <v>1474.6</v>
      </c>
    </row>
    <row r="114" spans="1:27" ht="12.75" hidden="1" customHeight="1" outlineLevel="1" x14ac:dyDescent="0.2">
      <c r="A114" s="163" t="s">
        <v>344</v>
      </c>
      <c r="B114" s="94" t="s">
        <v>90</v>
      </c>
      <c r="C114" s="70" t="s">
        <v>79</v>
      </c>
      <c r="D114" s="71">
        <f t="shared" ref="D114:AA114" si="64">$D$9</f>
        <v>1071.42</v>
      </c>
      <c r="E114" s="71">
        <f t="shared" si="64"/>
        <v>1071.42</v>
      </c>
      <c r="F114" s="71">
        <f t="shared" si="64"/>
        <v>1071.42</v>
      </c>
      <c r="G114" s="71">
        <f t="shared" si="64"/>
        <v>1071.42</v>
      </c>
      <c r="H114" s="71">
        <f t="shared" si="64"/>
        <v>1071.42</v>
      </c>
      <c r="I114" s="71">
        <f t="shared" si="64"/>
        <v>1071.42</v>
      </c>
      <c r="J114" s="71">
        <f t="shared" si="64"/>
        <v>1071.42</v>
      </c>
      <c r="K114" s="71">
        <f t="shared" si="64"/>
        <v>1071.42</v>
      </c>
      <c r="L114" s="71">
        <f t="shared" si="64"/>
        <v>1071.42</v>
      </c>
      <c r="M114" s="71">
        <f t="shared" si="64"/>
        <v>1071.42</v>
      </c>
      <c r="N114" s="71">
        <f t="shared" si="64"/>
        <v>1071.42</v>
      </c>
      <c r="O114" s="71">
        <f t="shared" si="64"/>
        <v>1071.42</v>
      </c>
      <c r="P114" s="71">
        <f t="shared" si="64"/>
        <v>1071.42</v>
      </c>
      <c r="Q114" s="71">
        <f t="shared" si="64"/>
        <v>1071.42</v>
      </c>
      <c r="R114" s="71">
        <f t="shared" si="64"/>
        <v>1071.42</v>
      </c>
      <c r="S114" s="71">
        <f t="shared" si="64"/>
        <v>1071.42</v>
      </c>
      <c r="T114" s="71">
        <f t="shared" si="64"/>
        <v>1071.42</v>
      </c>
      <c r="U114" s="71">
        <f t="shared" si="64"/>
        <v>1071.42</v>
      </c>
      <c r="V114" s="71">
        <f t="shared" si="64"/>
        <v>1071.42</v>
      </c>
      <c r="W114" s="71">
        <f t="shared" si="64"/>
        <v>1071.42</v>
      </c>
      <c r="X114" s="71">
        <f t="shared" si="64"/>
        <v>1071.42</v>
      </c>
      <c r="Y114" s="71">
        <f t="shared" si="64"/>
        <v>1071.42</v>
      </c>
      <c r="Z114" s="71">
        <f t="shared" si="64"/>
        <v>1071.42</v>
      </c>
      <c r="AA114" s="71">
        <f t="shared" si="64"/>
        <v>1071.42</v>
      </c>
    </row>
    <row r="115" spans="1:27" ht="12.75" hidden="1" customHeight="1" outlineLevel="1" x14ac:dyDescent="0.2">
      <c r="A115" s="163" t="s">
        <v>345</v>
      </c>
      <c r="B115" s="94" t="s">
        <v>83</v>
      </c>
      <c r="C115" s="70" t="s">
        <v>79</v>
      </c>
      <c r="D115" s="71">
        <v>4.95</v>
      </c>
      <c r="E115" s="71">
        <v>4.95</v>
      </c>
      <c r="F115" s="71">
        <v>4.95</v>
      </c>
      <c r="G115" s="71">
        <v>4.95</v>
      </c>
      <c r="H115" s="71">
        <v>4.95</v>
      </c>
      <c r="I115" s="71">
        <v>4.95</v>
      </c>
      <c r="J115" s="71">
        <v>4.95</v>
      </c>
      <c r="K115" s="71">
        <v>4.95</v>
      </c>
      <c r="L115" s="71">
        <v>4.95</v>
      </c>
      <c r="M115" s="71">
        <v>4.95</v>
      </c>
      <c r="N115" s="71">
        <v>4.95</v>
      </c>
      <c r="O115" s="71">
        <v>4.95</v>
      </c>
      <c r="P115" s="71">
        <v>4.95</v>
      </c>
      <c r="Q115" s="71">
        <v>4.95</v>
      </c>
      <c r="R115" s="71">
        <v>4.95</v>
      </c>
      <c r="S115" s="71">
        <v>4.95</v>
      </c>
      <c r="T115" s="71">
        <v>4.95</v>
      </c>
      <c r="U115" s="71">
        <v>4.95</v>
      </c>
      <c r="V115" s="71">
        <v>4.95</v>
      </c>
      <c r="W115" s="71">
        <v>4.95</v>
      </c>
      <c r="X115" s="71">
        <v>4.95</v>
      </c>
      <c r="Y115" s="71">
        <v>4.95</v>
      </c>
      <c r="Z115" s="71">
        <v>4.95</v>
      </c>
      <c r="AA115" s="71">
        <v>4.95</v>
      </c>
    </row>
    <row r="116" spans="1:27" ht="12.75" hidden="1" customHeight="1" outlineLevel="1" x14ac:dyDescent="0.2">
      <c r="A116" s="163" t="s">
        <v>346</v>
      </c>
      <c r="B116" s="94" t="s">
        <v>81</v>
      </c>
      <c r="C116" s="70" t="s">
        <v>79</v>
      </c>
      <c r="D116" s="71">
        <f>$D$11</f>
        <v>330.69</v>
      </c>
      <c r="E116" s="71">
        <f t="shared" ref="E116:AA116" si="65">$D$11</f>
        <v>330.69</v>
      </c>
      <c r="F116" s="71">
        <f t="shared" si="65"/>
        <v>330.69</v>
      </c>
      <c r="G116" s="71">
        <f t="shared" si="65"/>
        <v>330.69</v>
      </c>
      <c r="H116" s="71">
        <f t="shared" si="65"/>
        <v>330.69</v>
      </c>
      <c r="I116" s="71">
        <f t="shared" si="65"/>
        <v>330.69</v>
      </c>
      <c r="J116" s="71">
        <f t="shared" si="65"/>
        <v>330.69</v>
      </c>
      <c r="K116" s="71">
        <f t="shared" si="65"/>
        <v>330.69</v>
      </c>
      <c r="L116" s="71">
        <f t="shared" si="65"/>
        <v>330.69</v>
      </c>
      <c r="M116" s="71">
        <f t="shared" si="65"/>
        <v>330.69</v>
      </c>
      <c r="N116" s="71">
        <f t="shared" si="65"/>
        <v>330.69</v>
      </c>
      <c r="O116" s="71">
        <f t="shared" si="65"/>
        <v>330.69</v>
      </c>
      <c r="P116" s="71">
        <f t="shared" si="65"/>
        <v>330.69</v>
      </c>
      <c r="Q116" s="71">
        <f t="shared" si="65"/>
        <v>330.69</v>
      </c>
      <c r="R116" s="71">
        <f t="shared" si="65"/>
        <v>330.69</v>
      </c>
      <c r="S116" s="71">
        <f t="shared" si="65"/>
        <v>330.69</v>
      </c>
      <c r="T116" s="71">
        <f t="shared" si="65"/>
        <v>330.69</v>
      </c>
      <c r="U116" s="71">
        <f t="shared" si="65"/>
        <v>330.69</v>
      </c>
      <c r="V116" s="71">
        <f t="shared" si="65"/>
        <v>330.69</v>
      </c>
      <c r="W116" s="71">
        <f t="shared" si="65"/>
        <v>330.69</v>
      </c>
      <c r="X116" s="71">
        <f t="shared" si="65"/>
        <v>330.69</v>
      </c>
      <c r="Y116" s="71">
        <f t="shared" si="65"/>
        <v>330.69</v>
      </c>
      <c r="Z116" s="71">
        <f t="shared" si="65"/>
        <v>330.69</v>
      </c>
      <c r="AA116" s="71">
        <f t="shared" si="65"/>
        <v>330.69</v>
      </c>
    </row>
    <row r="117" spans="1:27" ht="12.75" customHeight="1" collapsed="1" x14ac:dyDescent="0.2">
      <c r="A117" s="162" t="s">
        <v>347</v>
      </c>
      <c r="B117" s="54" t="str">
        <f>"23"&amp;"."&amp;$B$662&amp;"."&amp;$B$663</f>
        <v>23.05.2023</v>
      </c>
      <c r="C117" s="134" t="s">
        <v>76</v>
      </c>
      <c r="D117" s="135">
        <f>ROUND(((D118+D119+D121+D120)/1000),5)</f>
        <v>2.7029200000000002</v>
      </c>
      <c r="E117" s="135">
        <f>ROUND(((E118+E119+E121+E120)/1000),5)</f>
        <v>2.5324499999999999</v>
      </c>
      <c r="F117" s="135">
        <f>ROUND(((F118+F119+F121+F120)/1000),5)</f>
        <v>2.44448</v>
      </c>
      <c r="G117" s="135">
        <f t="shared" ref="G117:AA117" si="66">ROUND(((G118+G119+G121+G120)/1000),5)</f>
        <v>2.4060199999999998</v>
      </c>
      <c r="H117" s="135">
        <f t="shared" si="66"/>
        <v>2.4529899999999998</v>
      </c>
      <c r="I117" s="135">
        <f t="shared" si="66"/>
        <v>2.5989200000000001</v>
      </c>
      <c r="J117" s="135">
        <f t="shared" si="66"/>
        <v>2.7172499999999999</v>
      </c>
      <c r="K117" s="135">
        <f t="shared" si="66"/>
        <v>2.9512200000000002</v>
      </c>
      <c r="L117" s="135">
        <f t="shared" si="66"/>
        <v>3.1815500000000001</v>
      </c>
      <c r="M117" s="135">
        <f t="shared" si="66"/>
        <v>3.3006799999999998</v>
      </c>
      <c r="N117" s="135">
        <f t="shared" si="66"/>
        <v>3.2755999999999998</v>
      </c>
      <c r="O117" s="135">
        <f t="shared" si="66"/>
        <v>3.3341099999999999</v>
      </c>
      <c r="P117" s="135">
        <f t="shared" si="66"/>
        <v>3.3344399999999998</v>
      </c>
      <c r="Q117" s="135">
        <f t="shared" si="66"/>
        <v>3.3544499999999999</v>
      </c>
      <c r="R117" s="135">
        <f t="shared" si="66"/>
        <v>3.34965</v>
      </c>
      <c r="S117" s="135">
        <f t="shared" si="66"/>
        <v>3.33833</v>
      </c>
      <c r="T117" s="135">
        <f t="shared" si="66"/>
        <v>3.32931</v>
      </c>
      <c r="U117" s="135">
        <f t="shared" si="66"/>
        <v>3.2752300000000001</v>
      </c>
      <c r="V117" s="135">
        <f t="shared" si="66"/>
        <v>3.2151800000000001</v>
      </c>
      <c r="W117" s="135">
        <f t="shared" si="66"/>
        <v>3.15787</v>
      </c>
      <c r="X117" s="135">
        <f t="shared" si="66"/>
        <v>3.1833100000000001</v>
      </c>
      <c r="Y117" s="135">
        <f t="shared" si="66"/>
        <v>3.2824800000000001</v>
      </c>
      <c r="Z117" s="135">
        <f t="shared" si="66"/>
        <v>3.0763500000000001</v>
      </c>
      <c r="AA117" s="135">
        <f t="shared" si="66"/>
        <v>2.8210299999999999</v>
      </c>
    </row>
    <row r="118" spans="1:27" ht="12.75" hidden="1" customHeight="1" outlineLevel="1" x14ac:dyDescent="0.2">
      <c r="A118" s="163" t="s">
        <v>348</v>
      </c>
      <c r="B118" s="94" t="s">
        <v>238</v>
      </c>
      <c r="C118" s="70" t="s">
        <v>79</v>
      </c>
      <c r="D118" s="71">
        <v>1295.8599999999999</v>
      </c>
      <c r="E118" s="71">
        <v>1125.3900000000001</v>
      </c>
      <c r="F118" s="71">
        <v>1037.42</v>
      </c>
      <c r="G118" s="71">
        <v>998.96</v>
      </c>
      <c r="H118" s="71">
        <v>1045.93</v>
      </c>
      <c r="I118" s="71">
        <v>1191.8599999999999</v>
      </c>
      <c r="J118" s="71">
        <v>1310.19</v>
      </c>
      <c r="K118" s="71">
        <v>1544.16</v>
      </c>
      <c r="L118" s="71">
        <v>1774.49</v>
      </c>
      <c r="M118" s="71">
        <v>1893.62</v>
      </c>
      <c r="N118" s="71">
        <v>1868.54</v>
      </c>
      <c r="O118" s="71">
        <v>1927.05</v>
      </c>
      <c r="P118" s="71">
        <v>1927.38</v>
      </c>
      <c r="Q118" s="71">
        <v>1947.39</v>
      </c>
      <c r="R118" s="71">
        <v>1942.59</v>
      </c>
      <c r="S118" s="71">
        <v>1931.27</v>
      </c>
      <c r="T118" s="71">
        <v>1922.25</v>
      </c>
      <c r="U118" s="71">
        <v>1868.17</v>
      </c>
      <c r="V118" s="71">
        <v>1808.12</v>
      </c>
      <c r="W118" s="71">
        <v>1750.81</v>
      </c>
      <c r="X118" s="71">
        <v>1776.25</v>
      </c>
      <c r="Y118" s="71">
        <v>1875.42</v>
      </c>
      <c r="Z118" s="71">
        <v>1669.29</v>
      </c>
      <c r="AA118" s="71">
        <v>1413.97</v>
      </c>
    </row>
    <row r="119" spans="1:27" ht="12.75" hidden="1" customHeight="1" outlineLevel="1" x14ac:dyDescent="0.2">
      <c r="A119" s="163" t="s">
        <v>349</v>
      </c>
      <c r="B119" s="94" t="s">
        <v>90</v>
      </c>
      <c r="C119" s="70" t="s">
        <v>79</v>
      </c>
      <c r="D119" s="71">
        <f t="shared" ref="D119:AA119" si="67">$D$9</f>
        <v>1071.42</v>
      </c>
      <c r="E119" s="71">
        <f t="shared" si="67"/>
        <v>1071.42</v>
      </c>
      <c r="F119" s="71">
        <f t="shared" si="67"/>
        <v>1071.42</v>
      </c>
      <c r="G119" s="71">
        <f t="shared" si="67"/>
        <v>1071.42</v>
      </c>
      <c r="H119" s="71">
        <f t="shared" si="67"/>
        <v>1071.42</v>
      </c>
      <c r="I119" s="71">
        <f t="shared" si="67"/>
        <v>1071.42</v>
      </c>
      <c r="J119" s="71">
        <f t="shared" si="67"/>
        <v>1071.42</v>
      </c>
      <c r="K119" s="71">
        <f t="shared" si="67"/>
        <v>1071.42</v>
      </c>
      <c r="L119" s="71">
        <f t="shared" si="67"/>
        <v>1071.42</v>
      </c>
      <c r="M119" s="71">
        <f t="shared" si="67"/>
        <v>1071.42</v>
      </c>
      <c r="N119" s="71">
        <f t="shared" si="67"/>
        <v>1071.42</v>
      </c>
      <c r="O119" s="71">
        <f t="shared" si="67"/>
        <v>1071.42</v>
      </c>
      <c r="P119" s="71">
        <f t="shared" si="67"/>
        <v>1071.42</v>
      </c>
      <c r="Q119" s="71">
        <f t="shared" si="67"/>
        <v>1071.42</v>
      </c>
      <c r="R119" s="71">
        <f t="shared" si="67"/>
        <v>1071.42</v>
      </c>
      <c r="S119" s="71">
        <f t="shared" si="67"/>
        <v>1071.42</v>
      </c>
      <c r="T119" s="71">
        <f t="shared" si="67"/>
        <v>1071.42</v>
      </c>
      <c r="U119" s="71">
        <f t="shared" si="67"/>
        <v>1071.42</v>
      </c>
      <c r="V119" s="71">
        <f t="shared" si="67"/>
        <v>1071.42</v>
      </c>
      <c r="W119" s="71">
        <f t="shared" si="67"/>
        <v>1071.42</v>
      </c>
      <c r="X119" s="71">
        <f t="shared" si="67"/>
        <v>1071.42</v>
      </c>
      <c r="Y119" s="71">
        <f t="shared" si="67"/>
        <v>1071.42</v>
      </c>
      <c r="Z119" s="71">
        <f t="shared" si="67"/>
        <v>1071.42</v>
      </c>
      <c r="AA119" s="71">
        <f t="shared" si="67"/>
        <v>1071.42</v>
      </c>
    </row>
    <row r="120" spans="1:27" ht="12.75" hidden="1" customHeight="1" outlineLevel="1" x14ac:dyDescent="0.2">
      <c r="A120" s="163" t="s">
        <v>350</v>
      </c>
      <c r="B120" s="94" t="s">
        <v>83</v>
      </c>
      <c r="C120" s="70" t="s">
        <v>79</v>
      </c>
      <c r="D120" s="71">
        <v>4.95</v>
      </c>
      <c r="E120" s="71">
        <v>4.95</v>
      </c>
      <c r="F120" s="71">
        <v>4.95</v>
      </c>
      <c r="G120" s="71">
        <v>4.95</v>
      </c>
      <c r="H120" s="71">
        <v>4.95</v>
      </c>
      <c r="I120" s="71">
        <v>4.95</v>
      </c>
      <c r="J120" s="71">
        <v>4.95</v>
      </c>
      <c r="K120" s="71">
        <v>4.95</v>
      </c>
      <c r="L120" s="71">
        <v>4.95</v>
      </c>
      <c r="M120" s="71">
        <v>4.95</v>
      </c>
      <c r="N120" s="71">
        <v>4.95</v>
      </c>
      <c r="O120" s="71">
        <v>4.95</v>
      </c>
      <c r="P120" s="71">
        <v>4.95</v>
      </c>
      <c r="Q120" s="71">
        <v>4.95</v>
      </c>
      <c r="R120" s="71">
        <v>4.95</v>
      </c>
      <c r="S120" s="71">
        <v>4.95</v>
      </c>
      <c r="T120" s="71">
        <v>4.95</v>
      </c>
      <c r="U120" s="71">
        <v>4.95</v>
      </c>
      <c r="V120" s="71">
        <v>4.95</v>
      </c>
      <c r="W120" s="71">
        <v>4.95</v>
      </c>
      <c r="X120" s="71">
        <v>4.95</v>
      </c>
      <c r="Y120" s="71">
        <v>4.95</v>
      </c>
      <c r="Z120" s="71">
        <v>4.95</v>
      </c>
      <c r="AA120" s="71">
        <v>4.95</v>
      </c>
    </row>
    <row r="121" spans="1:27" ht="12.75" hidden="1" customHeight="1" outlineLevel="1" x14ac:dyDescent="0.2">
      <c r="A121" s="163" t="s">
        <v>351</v>
      </c>
      <c r="B121" s="94" t="s">
        <v>81</v>
      </c>
      <c r="C121" s="70" t="s">
        <v>79</v>
      </c>
      <c r="D121" s="71">
        <f>$D$11</f>
        <v>330.69</v>
      </c>
      <c r="E121" s="71">
        <f t="shared" ref="E121:AA121" si="68">$D$11</f>
        <v>330.69</v>
      </c>
      <c r="F121" s="71">
        <f t="shared" si="68"/>
        <v>330.69</v>
      </c>
      <c r="G121" s="71">
        <f t="shared" si="68"/>
        <v>330.69</v>
      </c>
      <c r="H121" s="71">
        <f t="shared" si="68"/>
        <v>330.69</v>
      </c>
      <c r="I121" s="71">
        <f t="shared" si="68"/>
        <v>330.69</v>
      </c>
      <c r="J121" s="71">
        <f t="shared" si="68"/>
        <v>330.69</v>
      </c>
      <c r="K121" s="71">
        <f t="shared" si="68"/>
        <v>330.69</v>
      </c>
      <c r="L121" s="71">
        <f t="shared" si="68"/>
        <v>330.69</v>
      </c>
      <c r="M121" s="71">
        <f t="shared" si="68"/>
        <v>330.69</v>
      </c>
      <c r="N121" s="71">
        <f t="shared" si="68"/>
        <v>330.69</v>
      </c>
      <c r="O121" s="71">
        <f t="shared" si="68"/>
        <v>330.69</v>
      </c>
      <c r="P121" s="71">
        <f t="shared" si="68"/>
        <v>330.69</v>
      </c>
      <c r="Q121" s="71">
        <f t="shared" si="68"/>
        <v>330.69</v>
      </c>
      <c r="R121" s="71">
        <f t="shared" si="68"/>
        <v>330.69</v>
      </c>
      <c r="S121" s="71">
        <f t="shared" si="68"/>
        <v>330.69</v>
      </c>
      <c r="T121" s="71">
        <f t="shared" si="68"/>
        <v>330.69</v>
      </c>
      <c r="U121" s="71">
        <f t="shared" si="68"/>
        <v>330.69</v>
      </c>
      <c r="V121" s="71">
        <f t="shared" si="68"/>
        <v>330.69</v>
      </c>
      <c r="W121" s="71">
        <f t="shared" si="68"/>
        <v>330.69</v>
      </c>
      <c r="X121" s="71">
        <f t="shared" si="68"/>
        <v>330.69</v>
      </c>
      <c r="Y121" s="71">
        <f t="shared" si="68"/>
        <v>330.69</v>
      </c>
      <c r="Z121" s="71">
        <f t="shared" si="68"/>
        <v>330.69</v>
      </c>
      <c r="AA121" s="71">
        <f t="shared" si="68"/>
        <v>330.69</v>
      </c>
    </row>
    <row r="122" spans="1:27" ht="12.75" customHeight="1" collapsed="1" x14ac:dyDescent="0.2">
      <c r="A122" s="162" t="s">
        <v>352</v>
      </c>
      <c r="B122" s="54" t="str">
        <f>"24"&amp;"."&amp;$B$662&amp;"."&amp;$B$663</f>
        <v>24.05.2023</v>
      </c>
      <c r="C122" s="134" t="s">
        <v>76</v>
      </c>
      <c r="D122" s="135">
        <f>ROUND(((D123+D124+D126+D125)/1000),5)</f>
        <v>2.7189800000000002</v>
      </c>
      <c r="E122" s="135">
        <f>ROUND(((E123+E124+E126+E125)/1000),5)</f>
        <v>2.51078</v>
      </c>
      <c r="F122" s="135">
        <f>ROUND(((F123+F124+F126+F125)/1000),5)</f>
        <v>2.4743599999999999</v>
      </c>
      <c r="G122" s="135">
        <f t="shared" ref="G122:AA122" si="69">ROUND(((G123+G124+G126+G125)/1000),5)</f>
        <v>2.4309599999999998</v>
      </c>
      <c r="H122" s="135">
        <f t="shared" si="69"/>
        <v>2.4365700000000001</v>
      </c>
      <c r="I122" s="135">
        <f t="shared" si="69"/>
        <v>2.5963599999999998</v>
      </c>
      <c r="J122" s="135">
        <f t="shared" si="69"/>
        <v>2.8576899999999998</v>
      </c>
      <c r="K122" s="135">
        <f t="shared" si="69"/>
        <v>3.1107</v>
      </c>
      <c r="L122" s="135">
        <f t="shared" si="69"/>
        <v>3.2922099999999999</v>
      </c>
      <c r="M122" s="135">
        <f t="shared" si="69"/>
        <v>3.3470300000000002</v>
      </c>
      <c r="N122" s="135">
        <f t="shared" si="69"/>
        <v>3.3535200000000001</v>
      </c>
      <c r="O122" s="135">
        <f t="shared" si="69"/>
        <v>3.3551700000000002</v>
      </c>
      <c r="P122" s="135">
        <f t="shared" si="69"/>
        <v>3.3404699999999998</v>
      </c>
      <c r="Q122" s="135">
        <f t="shared" si="69"/>
        <v>3.3458899999999998</v>
      </c>
      <c r="R122" s="135">
        <f t="shared" si="69"/>
        <v>3.35907</v>
      </c>
      <c r="S122" s="135">
        <f t="shared" si="69"/>
        <v>3.3722599999999998</v>
      </c>
      <c r="T122" s="135">
        <f t="shared" si="69"/>
        <v>3.3557399999999999</v>
      </c>
      <c r="U122" s="135">
        <f t="shared" si="69"/>
        <v>3.3418999999999999</v>
      </c>
      <c r="V122" s="135">
        <f t="shared" si="69"/>
        <v>3.3356499999999998</v>
      </c>
      <c r="W122" s="135">
        <f t="shared" si="69"/>
        <v>3.32735</v>
      </c>
      <c r="X122" s="135">
        <f t="shared" si="69"/>
        <v>3.3273100000000002</v>
      </c>
      <c r="Y122" s="135">
        <f t="shared" si="69"/>
        <v>3.3300999999999998</v>
      </c>
      <c r="Z122" s="135">
        <f t="shared" si="69"/>
        <v>3.1672199999999999</v>
      </c>
      <c r="AA122" s="135">
        <f t="shared" si="69"/>
        <v>2.84552</v>
      </c>
    </row>
    <row r="123" spans="1:27" ht="12.75" hidden="1" customHeight="1" outlineLevel="1" x14ac:dyDescent="0.2">
      <c r="A123" s="163" t="s">
        <v>353</v>
      </c>
      <c r="B123" s="94" t="s">
        <v>238</v>
      </c>
      <c r="C123" s="70" t="s">
        <v>79</v>
      </c>
      <c r="D123" s="71">
        <v>1311.92</v>
      </c>
      <c r="E123" s="71">
        <v>1103.72</v>
      </c>
      <c r="F123" s="71">
        <v>1067.3</v>
      </c>
      <c r="G123" s="71">
        <v>1023.9</v>
      </c>
      <c r="H123" s="71">
        <v>1029.51</v>
      </c>
      <c r="I123" s="71">
        <v>1189.3</v>
      </c>
      <c r="J123" s="71">
        <v>1450.63</v>
      </c>
      <c r="K123" s="71">
        <v>1703.64</v>
      </c>
      <c r="L123" s="71">
        <v>1885.15</v>
      </c>
      <c r="M123" s="71">
        <v>1939.97</v>
      </c>
      <c r="N123" s="71">
        <v>1946.46</v>
      </c>
      <c r="O123" s="71">
        <v>1948.11</v>
      </c>
      <c r="P123" s="71">
        <v>1933.41</v>
      </c>
      <c r="Q123" s="71">
        <v>1938.83</v>
      </c>
      <c r="R123" s="71">
        <v>1952.01</v>
      </c>
      <c r="S123" s="71">
        <v>1965.2</v>
      </c>
      <c r="T123" s="71">
        <v>1948.68</v>
      </c>
      <c r="U123" s="71">
        <v>1934.84</v>
      </c>
      <c r="V123" s="71">
        <v>1928.59</v>
      </c>
      <c r="W123" s="71">
        <v>1920.29</v>
      </c>
      <c r="X123" s="71">
        <v>1920.25</v>
      </c>
      <c r="Y123" s="71">
        <v>1923.04</v>
      </c>
      <c r="Z123" s="71">
        <v>1760.16</v>
      </c>
      <c r="AA123" s="71">
        <v>1438.46</v>
      </c>
    </row>
    <row r="124" spans="1:27" ht="12.75" hidden="1" customHeight="1" outlineLevel="1" x14ac:dyDescent="0.2">
      <c r="A124" s="163" t="s">
        <v>354</v>
      </c>
      <c r="B124" s="94" t="s">
        <v>90</v>
      </c>
      <c r="C124" s="70" t="s">
        <v>79</v>
      </c>
      <c r="D124" s="71">
        <f t="shared" ref="D124:AA124" si="70">$D$9</f>
        <v>1071.42</v>
      </c>
      <c r="E124" s="71">
        <f t="shared" si="70"/>
        <v>1071.42</v>
      </c>
      <c r="F124" s="71">
        <f t="shared" si="70"/>
        <v>1071.42</v>
      </c>
      <c r="G124" s="71">
        <f t="shared" si="70"/>
        <v>1071.42</v>
      </c>
      <c r="H124" s="71">
        <f t="shared" si="70"/>
        <v>1071.42</v>
      </c>
      <c r="I124" s="71">
        <f t="shared" si="70"/>
        <v>1071.42</v>
      </c>
      <c r="J124" s="71">
        <f t="shared" si="70"/>
        <v>1071.42</v>
      </c>
      <c r="K124" s="71">
        <f t="shared" si="70"/>
        <v>1071.42</v>
      </c>
      <c r="L124" s="71">
        <f t="shared" si="70"/>
        <v>1071.42</v>
      </c>
      <c r="M124" s="71">
        <f t="shared" si="70"/>
        <v>1071.42</v>
      </c>
      <c r="N124" s="71">
        <f t="shared" si="70"/>
        <v>1071.42</v>
      </c>
      <c r="O124" s="71">
        <f t="shared" si="70"/>
        <v>1071.42</v>
      </c>
      <c r="P124" s="71">
        <f t="shared" si="70"/>
        <v>1071.42</v>
      </c>
      <c r="Q124" s="71">
        <f t="shared" si="70"/>
        <v>1071.42</v>
      </c>
      <c r="R124" s="71">
        <f t="shared" si="70"/>
        <v>1071.42</v>
      </c>
      <c r="S124" s="71">
        <f t="shared" si="70"/>
        <v>1071.42</v>
      </c>
      <c r="T124" s="71">
        <f t="shared" si="70"/>
        <v>1071.42</v>
      </c>
      <c r="U124" s="71">
        <f t="shared" si="70"/>
        <v>1071.42</v>
      </c>
      <c r="V124" s="71">
        <f t="shared" si="70"/>
        <v>1071.42</v>
      </c>
      <c r="W124" s="71">
        <f t="shared" si="70"/>
        <v>1071.42</v>
      </c>
      <c r="X124" s="71">
        <f t="shared" si="70"/>
        <v>1071.42</v>
      </c>
      <c r="Y124" s="71">
        <f t="shared" si="70"/>
        <v>1071.42</v>
      </c>
      <c r="Z124" s="71">
        <f t="shared" si="70"/>
        <v>1071.42</v>
      </c>
      <c r="AA124" s="71">
        <f t="shared" si="70"/>
        <v>1071.42</v>
      </c>
    </row>
    <row r="125" spans="1:27" ht="12.75" hidden="1" customHeight="1" outlineLevel="1" x14ac:dyDescent="0.2">
      <c r="A125" s="163" t="s">
        <v>355</v>
      </c>
      <c r="B125" s="94" t="s">
        <v>83</v>
      </c>
      <c r="C125" s="70" t="s">
        <v>79</v>
      </c>
      <c r="D125" s="71">
        <v>4.95</v>
      </c>
      <c r="E125" s="71">
        <v>4.95</v>
      </c>
      <c r="F125" s="71">
        <v>4.95</v>
      </c>
      <c r="G125" s="71">
        <v>4.95</v>
      </c>
      <c r="H125" s="71">
        <v>4.95</v>
      </c>
      <c r="I125" s="71">
        <v>4.95</v>
      </c>
      <c r="J125" s="71">
        <v>4.95</v>
      </c>
      <c r="K125" s="71">
        <v>4.95</v>
      </c>
      <c r="L125" s="71">
        <v>4.95</v>
      </c>
      <c r="M125" s="71">
        <v>4.95</v>
      </c>
      <c r="N125" s="71">
        <v>4.95</v>
      </c>
      <c r="O125" s="71">
        <v>4.95</v>
      </c>
      <c r="P125" s="71">
        <v>4.95</v>
      </c>
      <c r="Q125" s="71">
        <v>4.95</v>
      </c>
      <c r="R125" s="71">
        <v>4.95</v>
      </c>
      <c r="S125" s="71">
        <v>4.95</v>
      </c>
      <c r="T125" s="71">
        <v>4.95</v>
      </c>
      <c r="U125" s="71">
        <v>4.95</v>
      </c>
      <c r="V125" s="71">
        <v>4.95</v>
      </c>
      <c r="W125" s="71">
        <v>4.95</v>
      </c>
      <c r="X125" s="71">
        <v>4.95</v>
      </c>
      <c r="Y125" s="71">
        <v>4.95</v>
      </c>
      <c r="Z125" s="71">
        <v>4.95</v>
      </c>
      <c r="AA125" s="71">
        <v>4.95</v>
      </c>
    </row>
    <row r="126" spans="1:27" ht="12.75" hidden="1" customHeight="1" outlineLevel="1" x14ac:dyDescent="0.2">
      <c r="A126" s="163" t="s">
        <v>356</v>
      </c>
      <c r="B126" s="94" t="s">
        <v>81</v>
      </c>
      <c r="C126" s="70" t="s">
        <v>79</v>
      </c>
      <c r="D126" s="71">
        <f>$D$11</f>
        <v>330.69</v>
      </c>
      <c r="E126" s="71">
        <f t="shared" ref="E126:AA126" si="71">$D$11</f>
        <v>330.69</v>
      </c>
      <c r="F126" s="71">
        <f t="shared" si="71"/>
        <v>330.69</v>
      </c>
      <c r="G126" s="71">
        <f t="shared" si="71"/>
        <v>330.69</v>
      </c>
      <c r="H126" s="71">
        <f t="shared" si="71"/>
        <v>330.69</v>
      </c>
      <c r="I126" s="71">
        <f t="shared" si="71"/>
        <v>330.69</v>
      </c>
      <c r="J126" s="71">
        <f t="shared" si="71"/>
        <v>330.69</v>
      </c>
      <c r="K126" s="71">
        <f t="shared" si="71"/>
        <v>330.69</v>
      </c>
      <c r="L126" s="71">
        <f t="shared" si="71"/>
        <v>330.69</v>
      </c>
      <c r="M126" s="71">
        <f t="shared" si="71"/>
        <v>330.69</v>
      </c>
      <c r="N126" s="71">
        <f t="shared" si="71"/>
        <v>330.69</v>
      </c>
      <c r="O126" s="71">
        <f t="shared" si="71"/>
        <v>330.69</v>
      </c>
      <c r="P126" s="71">
        <f t="shared" si="71"/>
        <v>330.69</v>
      </c>
      <c r="Q126" s="71">
        <f t="shared" si="71"/>
        <v>330.69</v>
      </c>
      <c r="R126" s="71">
        <f t="shared" si="71"/>
        <v>330.69</v>
      </c>
      <c r="S126" s="71">
        <f t="shared" si="71"/>
        <v>330.69</v>
      </c>
      <c r="T126" s="71">
        <f t="shared" si="71"/>
        <v>330.69</v>
      </c>
      <c r="U126" s="71">
        <f t="shared" si="71"/>
        <v>330.69</v>
      </c>
      <c r="V126" s="71">
        <f t="shared" si="71"/>
        <v>330.69</v>
      </c>
      <c r="W126" s="71">
        <f t="shared" si="71"/>
        <v>330.69</v>
      </c>
      <c r="X126" s="71">
        <f t="shared" si="71"/>
        <v>330.69</v>
      </c>
      <c r="Y126" s="71">
        <f t="shared" si="71"/>
        <v>330.69</v>
      </c>
      <c r="Z126" s="71">
        <f t="shared" si="71"/>
        <v>330.69</v>
      </c>
      <c r="AA126" s="71">
        <f t="shared" si="71"/>
        <v>330.69</v>
      </c>
    </row>
    <row r="127" spans="1:27" ht="12.75" customHeight="1" collapsed="1" x14ac:dyDescent="0.2">
      <c r="A127" s="162" t="s">
        <v>357</v>
      </c>
      <c r="B127" s="54" t="str">
        <f>"25"&amp;"."&amp;$B$662&amp;"."&amp;$B$663</f>
        <v>25.05.2023</v>
      </c>
      <c r="C127" s="134" t="s">
        <v>76</v>
      </c>
      <c r="D127" s="135">
        <f>ROUND(((D128+D129+D131+D130)/1000),5)</f>
        <v>2.5391599999999999</v>
      </c>
      <c r="E127" s="135">
        <f>ROUND(((E128+E129+E131+E130)/1000),5)</f>
        <v>2.4336600000000002</v>
      </c>
      <c r="F127" s="135">
        <f>ROUND(((F128+F129+F131+F130)/1000),5)</f>
        <v>2.3682699999999999</v>
      </c>
      <c r="G127" s="135">
        <f t="shared" ref="G127:AA127" si="72">ROUND(((G128+G129+G131+G130)/1000),5)</f>
        <v>2.3191600000000001</v>
      </c>
      <c r="H127" s="135">
        <f t="shared" si="72"/>
        <v>2.3186900000000001</v>
      </c>
      <c r="I127" s="135">
        <f t="shared" si="72"/>
        <v>2.48563</v>
      </c>
      <c r="J127" s="135">
        <f t="shared" si="72"/>
        <v>2.8668900000000002</v>
      </c>
      <c r="K127" s="135">
        <f t="shared" si="72"/>
        <v>3.03017</v>
      </c>
      <c r="L127" s="135">
        <f t="shared" si="72"/>
        <v>3.2472799999999999</v>
      </c>
      <c r="M127" s="135">
        <f t="shared" si="72"/>
        <v>3.3156300000000001</v>
      </c>
      <c r="N127" s="135">
        <f t="shared" si="72"/>
        <v>3.3286699999999998</v>
      </c>
      <c r="O127" s="135">
        <f t="shared" si="72"/>
        <v>3.33813</v>
      </c>
      <c r="P127" s="135">
        <f t="shared" si="72"/>
        <v>3.3209</v>
      </c>
      <c r="Q127" s="135">
        <f t="shared" si="72"/>
        <v>3.3231899999999999</v>
      </c>
      <c r="R127" s="135">
        <f t="shared" si="72"/>
        <v>3.3478500000000002</v>
      </c>
      <c r="S127" s="135">
        <f t="shared" si="72"/>
        <v>3.3632200000000001</v>
      </c>
      <c r="T127" s="135">
        <f t="shared" si="72"/>
        <v>3.3483299999999998</v>
      </c>
      <c r="U127" s="135">
        <f t="shared" si="72"/>
        <v>3.3348</v>
      </c>
      <c r="V127" s="135">
        <f t="shared" si="72"/>
        <v>3.3277100000000002</v>
      </c>
      <c r="W127" s="135">
        <f t="shared" si="72"/>
        <v>3.3215400000000002</v>
      </c>
      <c r="X127" s="135">
        <f t="shared" si="72"/>
        <v>3.3252799999999998</v>
      </c>
      <c r="Y127" s="135">
        <f t="shared" si="72"/>
        <v>3.3210600000000001</v>
      </c>
      <c r="Z127" s="135">
        <f t="shared" si="72"/>
        <v>3.1282100000000002</v>
      </c>
      <c r="AA127" s="135">
        <f t="shared" si="72"/>
        <v>2.7561599999999999</v>
      </c>
    </row>
    <row r="128" spans="1:27" ht="12.75" hidden="1" customHeight="1" outlineLevel="1" x14ac:dyDescent="0.2">
      <c r="A128" s="163" t="s">
        <v>358</v>
      </c>
      <c r="B128" s="94" t="s">
        <v>238</v>
      </c>
      <c r="C128" s="70" t="s">
        <v>79</v>
      </c>
      <c r="D128" s="71">
        <v>1132.0999999999999</v>
      </c>
      <c r="E128" s="71">
        <v>1026.5999999999999</v>
      </c>
      <c r="F128" s="71">
        <v>961.21</v>
      </c>
      <c r="G128" s="71">
        <v>912.1</v>
      </c>
      <c r="H128" s="71">
        <v>911.63</v>
      </c>
      <c r="I128" s="71">
        <v>1078.57</v>
      </c>
      <c r="J128" s="71">
        <v>1459.83</v>
      </c>
      <c r="K128" s="71">
        <v>1623.11</v>
      </c>
      <c r="L128" s="71">
        <v>1840.22</v>
      </c>
      <c r="M128" s="71">
        <v>1908.57</v>
      </c>
      <c r="N128" s="71">
        <v>1921.61</v>
      </c>
      <c r="O128" s="71">
        <v>1931.07</v>
      </c>
      <c r="P128" s="71">
        <v>1913.84</v>
      </c>
      <c r="Q128" s="71">
        <v>1916.13</v>
      </c>
      <c r="R128" s="71">
        <v>1940.79</v>
      </c>
      <c r="S128" s="71">
        <v>1956.16</v>
      </c>
      <c r="T128" s="71">
        <v>1941.27</v>
      </c>
      <c r="U128" s="71">
        <v>1927.74</v>
      </c>
      <c r="V128" s="71">
        <v>1920.65</v>
      </c>
      <c r="W128" s="71">
        <v>1914.48</v>
      </c>
      <c r="X128" s="71">
        <v>1918.22</v>
      </c>
      <c r="Y128" s="71">
        <v>1914</v>
      </c>
      <c r="Z128" s="71">
        <v>1721.15</v>
      </c>
      <c r="AA128" s="71">
        <v>1349.1</v>
      </c>
    </row>
    <row r="129" spans="1:27" ht="12.75" hidden="1" customHeight="1" outlineLevel="1" x14ac:dyDescent="0.2">
      <c r="A129" s="163" t="s">
        <v>359</v>
      </c>
      <c r="B129" s="94" t="s">
        <v>90</v>
      </c>
      <c r="C129" s="70" t="s">
        <v>79</v>
      </c>
      <c r="D129" s="71">
        <f t="shared" ref="D129:AA129" si="73">$D$9</f>
        <v>1071.42</v>
      </c>
      <c r="E129" s="71">
        <f t="shared" si="73"/>
        <v>1071.42</v>
      </c>
      <c r="F129" s="71">
        <f t="shared" si="73"/>
        <v>1071.42</v>
      </c>
      <c r="G129" s="71">
        <f t="shared" si="73"/>
        <v>1071.42</v>
      </c>
      <c r="H129" s="71">
        <f t="shared" si="73"/>
        <v>1071.42</v>
      </c>
      <c r="I129" s="71">
        <f t="shared" si="73"/>
        <v>1071.42</v>
      </c>
      <c r="J129" s="71">
        <f t="shared" si="73"/>
        <v>1071.42</v>
      </c>
      <c r="K129" s="71">
        <f t="shared" si="73"/>
        <v>1071.42</v>
      </c>
      <c r="L129" s="71">
        <f t="shared" si="73"/>
        <v>1071.42</v>
      </c>
      <c r="M129" s="71">
        <f t="shared" si="73"/>
        <v>1071.42</v>
      </c>
      <c r="N129" s="71">
        <f t="shared" si="73"/>
        <v>1071.42</v>
      </c>
      <c r="O129" s="71">
        <f t="shared" si="73"/>
        <v>1071.42</v>
      </c>
      <c r="P129" s="71">
        <f t="shared" si="73"/>
        <v>1071.42</v>
      </c>
      <c r="Q129" s="71">
        <f t="shared" si="73"/>
        <v>1071.42</v>
      </c>
      <c r="R129" s="71">
        <f t="shared" si="73"/>
        <v>1071.42</v>
      </c>
      <c r="S129" s="71">
        <f t="shared" si="73"/>
        <v>1071.42</v>
      </c>
      <c r="T129" s="71">
        <f t="shared" si="73"/>
        <v>1071.42</v>
      </c>
      <c r="U129" s="71">
        <f t="shared" si="73"/>
        <v>1071.42</v>
      </c>
      <c r="V129" s="71">
        <f t="shared" si="73"/>
        <v>1071.42</v>
      </c>
      <c r="W129" s="71">
        <f t="shared" si="73"/>
        <v>1071.42</v>
      </c>
      <c r="X129" s="71">
        <f t="shared" si="73"/>
        <v>1071.42</v>
      </c>
      <c r="Y129" s="71">
        <f t="shared" si="73"/>
        <v>1071.42</v>
      </c>
      <c r="Z129" s="71">
        <f t="shared" si="73"/>
        <v>1071.42</v>
      </c>
      <c r="AA129" s="71">
        <f t="shared" si="73"/>
        <v>1071.42</v>
      </c>
    </row>
    <row r="130" spans="1:27" ht="12.75" hidden="1" customHeight="1" outlineLevel="1" x14ac:dyDescent="0.2">
      <c r="A130" s="163" t="s">
        <v>360</v>
      </c>
      <c r="B130" s="94" t="s">
        <v>83</v>
      </c>
      <c r="C130" s="70" t="s">
        <v>79</v>
      </c>
      <c r="D130" s="71">
        <v>4.95</v>
      </c>
      <c r="E130" s="71">
        <v>4.95</v>
      </c>
      <c r="F130" s="71">
        <v>4.95</v>
      </c>
      <c r="G130" s="71">
        <v>4.95</v>
      </c>
      <c r="H130" s="71">
        <v>4.95</v>
      </c>
      <c r="I130" s="71">
        <v>4.95</v>
      </c>
      <c r="J130" s="71">
        <v>4.95</v>
      </c>
      <c r="K130" s="71">
        <v>4.95</v>
      </c>
      <c r="L130" s="71">
        <v>4.95</v>
      </c>
      <c r="M130" s="71">
        <v>4.95</v>
      </c>
      <c r="N130" s="71">
        <v>4.95</v>
      </c>
      <c r="O130" s="71">
        <v>4.95</v>
      </c>
      <c r="P130" s="71">
        <v>4.95</v>
      </c>
      <c r="Q130" s="71">
        <v>4.95</v>
      </c>
      <c r="R130" s="71">
        <v>4.95</v>
      </c>
      <c r="S130" s="71">
        <v>4.95</v>
      </c>
      <c r="T130" s="71">
        <v>4.95</v>
      </c>
      <c r="U130" s="71">
        <v>4.95</v>
      </c>
      <c r="V130" s="71">
        <v>4.95</v>
      </c>
      <c r="W130" s="71">
        <v>4.95</v>
      </c>
      <c r="X130" s="71">
        <v>4.95</v>
      </c>
      <c r="Y130" s="71">
        <v>4.95</v>
      </c>
      <c r="Z130" s="71">
        <v>4.95</v>
      </c>
      <c r="AA130" s="71">
        <v>4.95</v>
      </c>
    </row>
    <row r="131" spans="1:27" ht="12.75" hidden="1" customHeight="1" outlineLevel="1" x14ac:dyDescent="0.2">
      <c r="A131" s="163" t="s">
        <v>361</v>
      </c>
      <c r="B131" s="94" t="s">
        <v>81</v>
      </c>
      <c r="C131" s="70" t="s">
        <v>79</v>
      </c>
      <c r="D131" s="71">
        <f>$D$11</f>
        <v>330.69</v>
      </c>
      <c r="E131" s="71">
        <f t="shared" ref="E131:AA131" si="74">$D$11</f>
        <v>330.69</v>
      </c>
      <c r="F131" s="71">
        <f t="shared" si="74"/>
        <v>330.69</v>
      </c>
      <c r="G131" s="71">
        <f t="shared" si="74"/>
        <v>330.69</v>
      </c>
      <c r="H131" s="71">
        <f t="shared" si="74"/>
        <v>330.69</v>
      </c>
      <c r="I131" s="71">
        <f t="shared" si="74"/>
        <v>330.69</v>
      </c>
      <c r="J131" s="71">
        <f t="shared" si="74"/>
        <v>330.69</v>
      </c>
      <c r="K131" s="71">
        <f t="shared" si="74"/>
        <v>330.69</v>
      </c>
      <c r="L131" s="71">
        <f t="shared" si="74"/>
        <v>330.69</v>
      </c>
      <c r="M131" s="71">
        <f t="shared" si="74"/>
        <v>330.69</v>
      </c>
      <c r="N131" s="71">
        <f t="shared" si="74"/>
        <v>330.69</v>
      </c>
      <c r="O131" s="71">
        <f t="shared" si="74"/>
        <v>330.69</v>
      </c>
      <c r="P131" s="71">
        <f t="shared" si="74"/>
        <v>330.69</v>
      </c>
      <c r="Q131" s="71">
        <f t="shared" si="74"/>
        <v>330.69</v>
      </c>
      <c r="R131" s="71">
        <f t="shared" si="74"/>
        <v>330.69</v>
      </c>
      <c r="S131" s="71">
        <f t="shared" si="74"/>
        <v>330.69</v>
      </c>
      <c r="T131" s="71">
        <f t="shared" si="74"/>
        <v>330.69</v>
      </c>
      <c r="U131" s="71">
        <f t="shared" si="74"/>
        <v>330.69</v>
      </c>
      <c r="V131" s="71">
        <f t="shared" si="74"/>
        <v>330.69</v>
      </c>
      <c r="W131" s="71">
        <f t="shared" si="74"/>
        <v>330.69</v>
      </c>
      <c r="X131" s="71">
        <f t="shared" si="74"/>
        <v>330.69</v>
      </c>
      <c r="Y131" s="71">
        <f t="shared" si="74"/>
        <v>330.69</v>
      </c>
      <c r="Z131" s="71">
        <f t="shared" si="74"/>
        <v>330.69</v>
      </c>
      <c r="AA131" s="71">
        <f t="shared" si="74"/>
        <v>330.69</v>
      </c>
    </row>
    <row r="132" spans="1:27" ht="12.75" customHeight="1" collapsed="1" x14ac:dyDescent="0.2">
      <c r="A132" s="162" t="s">
        <v>362</v>
      </c>
      <c r="B132" s="54" t="str">
        <f>"26"&amp;"."&amp;$B$662&amp;"."&amp;$B$663</f>
        <v>26.05.2023</v>
      </c>
      <c r="C132" s="134" t="s">
        <v>76</v>
      </c>
      <c r="D132" s="135">
        <f>ROUND(((D133+D134+D136+D135)/1000),5)</f>
        <v>2.6507000000000001</v>
      </c>
      <c r="E132" s="135">
        <f>ROUND(((E133+E134+E136+E135)/1000),5)</f>
        <v>2.5083799999999998</v>
      </c>
      <c r="F132" s="135">
        <f>ROUND(((F133+F134+F136+F135)/1000),5)</f>
        <v>2.4461900000000001</v>
      </c>
      <c r="G132" s="135">
        <f t="shared" ref="G132:AA132" si="75">ROUND(((G133+G134+G136+G135)/1000),5)</f>
        <v>2.4006599999999998</v>
      </c>
      <c r="H132" s="135">
        <f t="shared" si="75"/>
        <v>2.4230700000000001</v>
      </c>
      <c r="I132" s="135">
        <f t="shared" si="75"/>
        <v>2.5121099999999998</v>
      </c>
      <c r="J132" s="135">
        <f t="shared" si="75"/>
        <v>2.91031</v>
      </c>
      <c r="K132" s="135">
        <f t="shared" si="75"/>
        <v>3.0879599999999998</v>
      </c>
      <c r="L132" s="135">
        <f t="shared" si="75"/>
        <v>3.3359200000000002</v>
      </c>
      <c r="M132" s="135">
        <f t="shared" si="75"/>
        <v>3.4022700000000001</v>
      </c>
      <c r="N132" s="135">
        <f t="shared" si="75"/>
        <v>3.4106299999999998</v>
      </c>
      <c r="O132" s="135">
        <f t="shared" si="75"/>
        <v>3.40421</v>
      </c>
      <c r="P132" s="135">
        <f t="shared" si="75"/>
        <v>3.3938899999999999</v>
      </c>
      <c r="Q132" s="135">
        <f t="shared" si="75"/>
        <v>3.4096199999999999</v>
      </c>
      <c r="R132" s="135">
        <f t="shared" si="75"/>
        <v>3.4062700000000001</v>
      </c>
      <c r="S132" s="135">
        <f t="shared" si="75"/>
        <v>3.4013200000000001</v>
      </c>
      <c r="T132" s="135">
        <f t="shared" si="75"/>
        <v>3.3881899999999998</v>
      </c>
      <c r="U132" s="135">
        <f t="shared" si="75"/>
        <v>3.3991899999999999</v>
      </c>
      <c r="V132" s="135">
        <f t="shared" si="75"/>
        <v>3.3949099999999999</v>
      </c>
      <c r="W132" s="135">
        <f t="shared" si="75"/>
        <v>3.3697599999999999</v>
      </c>
      <c r="X132" s="135">
        <f t="shared" si="75"/>
        <v>3.3740899999999998</v>
      </c>
      <c r="Y132" s="135">
        <f t="shared" si="75"/>
        <v>3.3959899999999998</v>
      </c>
      <c r="Z132" s="135">
        <f t="shared" si="75"/>
        <v>3.3397800000000002</v>
      </c>
      <c r="AA132" s="135">
        <f t="shared" si="75"/>
        <v>3.0133899999999998</v>
      </c>
    </row>
    <row r="133" spans="1:27" ht="12.75" hidden="1" customHeight="1" outlineLevel="1" x14ac:dyDescent="0.2">
      <c r="A133" s="163" t="s">
        <v>363</v>
      </c>
      <c r="B133" s="94" t="s">
        <v>238</v>
      </c>
      <c r="C133" s="70" t="s">
        <v>79</v>
      </c>
      <c r="D133" s="71">
        <v>1243.6400000000001</v>
      </c>
      <c r="E133" s="71">
        <v>1101.32</v>
      </c>
      <c r="F133" s="71">
        <v>1039.1300000000001</v>
      </c>
      <c r="G133" s="71">
        <v>993.6</v>
      </c>
      <c r="H133" s="71">
        <v>1016.01</v>
      </c>
      <c r="I133" s="71">
        <v>1105.05</v>
      </c>
      <c r="J133" s="71">
        <v>1503.25</v>
      </c>
      <c r="K133" s="71">
        <v>1680.9</v>
      </c>
      <c r="L133" s="71">
        <v>1928.86</v>
      </c>
      <c r="M133" s="71">
        <v>1995.21</v>
      </c>
      <c r="N133" s="71">
        <v>2003.57</v>
      </c>
      <c r="O133" s="71">
        <v>1997.15</v>
      </c>
      <c r="P133" s="71">
        <v>1986.83</v>
      </c>
      <c r="Q133" s="71">
        <v>2002.56</v>
      </c>
      <c r="R133" s="71">
        <v>1999.21</v>
      </c>
      <c r="S133" s="71">
        <v>1994.26</v>
      </c>
      <c r="T133" s="71">
        <v>1981.13</v>
      </c>
      <c r="U133" s="71">
        <v>1992.13</v>
      </c>
      <c r="V133" s="71">
        <v>1987.85</v>
      </c>
      <c r="W133" s="71">
        <v>1962.7</v>
      </c>
      <c r="X133" s="71">
        <v>1967.03</v>
      </c>
      <c r="Y133" s="71">
        <v>1988.93</v>
      </c>
      <c r="Z133" s="71">
        <v>1932.72</v>
      </c>
      <c r="AA133" s="71">
        <v>1606.33</v>
      </c>
    </row>
    <row r="134" spans="1:27" ht="12.75" hidden="1" customHeight="1" outlineLevel="1" x14ac:dyDescent="0.2">
      <c r="A134" s="163" t="s">
        <v>364</v>
      </c>
      <c r="B134" s="94" t="s">
        <v>90</v>
      </c>
      <c r="C134" s="70" t="s">
        <v>79</v>
      </c>
      <c r="D134" s="71">
        <f t="shared" ref="D134:AA134" si="76">$D$9</f>
        <v>1071.42</v>
      </c>
      <c r="E134" s="71">
        <f t="shared" si="76"/>
        <v>1071.42</v>
      </c>
      <c r="F134" s="71">
        <f t="shared" si="76"/>
        <v>1071.42</v>
      </c>
      <c r="G134" s="71">
        <f t="shared" si="76"/>
        <v>1071.42</v>
      </c>
      <c r="H134" s="71">
        <f t="shared" si="76"/>
        <v>1071.42</v>
      </c>
      <c r="I134" s="71">
        <f t="shared" si="76"/>
        <v>1071.42</v>
      </c>
      <c r="J134" s="71">
        <f t="shared" si="76"/>
        <v>1071.42</v>
      </c>
      <c r="K134" s="71">
        <f t="shared" si="76"/>
        <v>1071.42</v>
      </c>
      <c r="L134" s="71">
        <f t="shared" si="76"/>
        <v>1071.42</v>
      </c>
      <c r="M134" s="71">
        <f t="shared" si="76"/>
        <v>1071.42</v>
      </c>
      <c r="N134" s="71">
        <f t="shared" si="76"/>
        <v>1071.42</v>
      </c>
      <c r="O134" s="71">
        <f t="shared" si="76"/>
        <v>1071.42</v>
      </c>
      <c r="P134" s="71">
        <f t="shared" si="76"/>
        <v>1071.42</v>
      </c>
      <c r="Q134" s="71">
        <f t="shared" si="76"/>
        <v>1071.42</v>
      </c>
      <c r="R134" s="71">
        <f t="shared" si="76"/>
        <v>1071.42</v>
      </c>
      <c r="S134" s="71">
        <f t="shared" si="76"/>
        <v>1071.42</v>
      </c>
      <c r="T134" s="71">
        <f t="shared" si="76"/>
        <v>1071.42</v>
      </c>
      <c r="U134" s="71">
        <f t="shared" si="76"/>
        <v>1071.42</v>
      </c>
      <c r="V134" s="71">
        <f t="shared" si="76"/>
        <v>1071.42</v>
      </c>
      <c r="W134" s="71">
        <f t="shared" si="76"/>
        <v>1071.42</v>
      </c>
      <c r="X134" s="71">
        <f t="shared" si="76"/>
        <v>1071.42</v>
      </c>
      <c r="Y134" s="71">
        <f t="shared" si="76"/>
        <v>1071.42</v>
      </c>
      <c r="Z134" s="71">
        <f t="shared" si="76"/>
        <v>1071.42</v>
      </c>
      <c r="AA134" s="71">
        <f t="shared" si="76"/>
        <v>1071.42</v>
      </c>
    </row>
    <row r="135" spans="1:27" ht="12.75" hidden="1" customHeight="1" outlineLevel="1" x14ac:dyDescent="0.2">
      <c r="A135" s="163" t="s">
        <v>365</v>
      </c>
      <c r="B135" s="94" t="s">
        <v>83</v>
      </c>
      <c r="C135" s="70" t="s">
        <v>79</v>
      </c>
      <c r="D135" s="71">
        <v>4.95</v>
      </c>
      <c r="E135" s="71">
        <v>4.95</v>
      </c>
      <c r="F135" s="71">
        <v>4.95</v>
      </c>
      <c r="G135" s="71">
        <v>4.95</v>
      </c>
      <c r="H135" s="71">
        <v>4.95</v>
      </c>
      <c r="I135" s="71">
        <v>4.95</v>
      </c>
      <c r="J135" s="71">
        <v>4.95</v>
      </c>
      <c r="K135" s="71">
        <v>4.95</v>
      </c>
      <c r="L135" s="71">
        <v>4.95</v>
      </c>
      <c r="M135" s="71">
        <v>4.95</v>
      </c>
      <c r="N135" s="71">
        <v>4.95</v>
      </c>
      <c r="O135" s="71">
        <v>4.95</v>
      </c>
      <c r="P135" s="71">
        <v>4.95</v>
      </c>
      <c r="Q135" s="71">
        <v>4.95</v>
      </c>
      <c r="R135" s="71">
        <v>4.95</v>
      </c>
      <c r="S135" s="71">
        <v>4.95</v>
      </c>
      <c r="T135" s="71">
        <v>4.95</v>
      </c>
      <c r="U135" s="71">
        <v>4.95</v>
      </c>
      <c r="V135" s="71">
        <v>4.95</v>
      </c>
      <c r="W135" s="71">
        <v>4.95</v>
      </c>
      <c r="X135" s="71">
        <v>4.95</v>
      </c>
      <c r="Y135" s="71">
        <v>4.95</v>
      </c>
      <c r="Z135" s="71">
        <v>4.95</v>
      </c>
      <c r="AA135" s="71">
        <v>4.95</v>
      </c>
    </row>
    <row r="136" spans="1:27" ht="12.75" hidden="1" customHeight="1" outlineLevel="1" x14ac:dyDescent="0.2">
      <c r="A136" s="163" t="s">
        <v>366</v>
      </c>
      <c r="B136" s="94" t="s">
        <v>81</v>
      </c>
      <c r="C136" s="70" t="s">
        <v>79</v>
      </c>
      <c r="D136" s="71">
        <f>$D$11</f>
        <v>330.69</v>
      </c>
      <c r="E136" s="71">
        <f t="shared" ref="E136:AA136" si="77">$D$11</f>
        <v>330.69</v>
      </c>
      <c r="F136" s="71">
        <f t="shared" si="77"/>
        <v>330.69</v>
      </c>
      <c r="G136" s="71">
        <f t="shared" si="77"/>
        <v>330.69</v>
      </c>
      <c r="H136" s="71">
        <f t="shared" si="77"/>
        <v>330.69</v>
      </c>
      <c r="I136" s="71">
        <f t="shared" si="77"/>
        <v>330.69</v>
      </c>
      <c r="J136" s="71">
        <f t="shared" si="77"/>
        <v>330.69</v>
      </c>
      <c r="K136" s="71">
        <f t="shared" si="77"/>
        <v>330.69</v>
      </c>
      <c r="L136" s="71">
        <f t="shared" si="77"/>
        <v>330.69</v>
      </c>
      <c r="M136" s="71">
        <f t="shared" si="77"/>
        <v>330.69</v>
      </c>
      <c r="N136" s="71">
        <f t="shared" si="77"/>
        <v>330.69</v>
      </c>
      <c r="O136" s="71">
        <f t="shared" si="77"/>
        <v>330.69</v>
      </c>
      <c r="P136" s="71">
        <f t="shared" si="77"/>
        <v>330.69</v>
      </c>
      <c r="Q136" s="71">
        <f t="shared" si="77"/>
        <v>330.69</v>
      </c>
      <c r="R136" s="71">
        <f t="shared" si="77"/>
        <v>330.69</v>
      </c>
      <c r="S136" s="71">
        <f t="shared" si="77"/>
        <v>330.69</v>
      </c>
      <c r="T136" s="71">
        <f t="shared" si="77"/>
        <v>330.69</v>
      </c>
      <c r="U136" s="71">
        <f t="shared" si="77"/>
        <v>330.69</v>
      </c>
      <c r="V136" s="71">
        <f t="shared" si="77"/>
        <v>330.69</v>
      </c>
      <c r="W136" s="71">
        <f t="shared" si="77"/>
        <v>330.69</v>
      </c>
      <c r="X136" s="71">
        <f t="shared" si="77"/>
        <v>330.69</v>
      </c>
      <c r="Y136" s="71">
        <f t="shared" si="77"/>
        <v>330.69</v>
      </c>
      <c r="Z136" s="71">
        <f t="shared" si="77"/>
        <v>330.69</v>
      </c>
      <c r="AA136" s="71">
        <f t="shared" si="77"/>
        <v>330.69</v>
      </c>
    </row>
    <row r="137" spans="1:27" ht="12.75" customHeight="1" collapsed="1" x14ac:dyDescent="0.2">
      <c r="A137" s="162" t="s">
        <v>367</v>
      </c>
      <c r="B137" s="54" t="str">
        <f>"27"&amp;"."&amp;$B$662&amp;"."&amp;$B$663</f>
        <v>27.05.2023</v>
      </c>
      <c r="C137" s="134" t="s">
        <v>76</v>
      </c>
      <c r="D137" s="135">
        <f>ROUND(((D138+D139+D141+D140)/1000),5)</f>
        <v>2.9505699999999999</v>
      </c>
      <c r="E137" s="135">
        <f>ROUND(((E138+E139+E141+E140)/1000),5)</f>
        <v>2.7101500000000001</v>
      </c>
      <c r="F137" s="135">
        <f>ROUND(((F138+F139+F141+F140)/1000),5)</f>
        <v>2.5638999999999998</v>
      </c>
      <c r="G137" s="135">
        <f t="shared" ref="G137:AA137" si="78">ROUND(((G138+G139+G141+G140)/1000),5)</f>
        <v>2.5116499999999999</v>
      </c>
      <c r="H137" s="135">
        <f t="shared" si="78"/>
        <v>2.48908</v>
      </c>
      <c r="I137" s="135">
        <f t="shared" si="78"/>
        <v>2.4673500000000002</v>
      </c>
      <c r="J137" s="135">
        <f t="shared" si="78"/>
        <v>2.7734299999999998</v>
      </c>
      <c r="K137" s="135">
        <f t="shared" si="78"/>
        <v>2.9286300000000001</v>
      </c>
      <c r="L137" s="135">
        <f t="shared" si="78"/>
        <v>3.2018599999999999</v>
      </c>
      <c r="M137" s="135">
        <f t="shared" si="78"/>
        <v>3.3152599999999999</v>
      </c>
      <c r="N137" s="135">
        <f t="shared" si="78"/>
        <v>3.3475700000000002</v>
      </c>
      <c r="O137" s="135">
        <f t="shared" si="78"/>
        <v>3.3478599999999998</v>
      </c>
      <c r="P137" s="135">
        <f t="shared" si="78"/>
        <v>3.3427600000000002</v>
      </c>
      <c r="Q137" s="135">
        <f t="shared" si="78"/>
        <v>3.3434499999999998</v>
      </c>
      <c r="R137" s="135">
        <f t="shared" si="78"/>
        <v>3.3417400000000002</v>
      </c>
      <c r="S137" s="135">
        <f t="shared" si="78"/>
        <v>3.3202600000000002</v>
      </c>
      <c r="T137" s="135">
        <f t="shared" si="78"/>
        <v>3.3042899999999999</v>
      </c>
      <c r="U137" s="135">
        <f t="shared" si="78"/>
        <v>3.2393399999999999</v>
      </c>
      <c r="V137" s="135">
        <f t="shared" si="78"/>
        <v>3.2388699999999999</v>
      </c>
      <c r="W137" s="135">
        <f t="shared" si="78"/>
        <v>3.2386499999999998</v>
      </c>
      <c r="X137" s="135">
        <f t="shared" si="78"/>
        <v>3.2991799999999998</v>
      </c>
      <c r="Y137" s="135">
        <f t="shared" si="78"/>
        <v>3.3173900000000001</v>
      </c>
      <c r="Z137" s="135">
        <f t="shared" si="78"/>
        <v>3.2240199999999999</v>
      </c>
      <c r="AA137" s="135">
        <f t="shared" si="78"/>
        <v>2.92326</v>
      </c>
    </row>
    <row r="138" spans="1:27" ht="12.75" hidden="1" customHeight="1" outlineLevel="1" x14ac:dyDescent="0.2">
      <c r="A138" s="163" t="s">
        <v>368</v>
      </c>
      <c r="B138" s="94" t="s">
        <v>238</v>
      </c>
      <c r="C138" s="70" t="s">
        <v>79</v>
      </c>
      <c r="D138" s="71">
        <v>1543.51</v>
      </c>
      <c r="E138" s="71">
        <v>1303.0899999999999</v>
      </c>
      <c r="F138" s="71">
        <v>1156.8399999999999</v>
      </c>
      <c r="G138" s="71">
        <v>1104.5899999999999</v>
      </c>
      <c r="H138" s="71">
        <v>1082.02</v>
      </c>
      <c r="I138" s="71">
        <v>1060.29</v>
      </c>
      <c r="J138" s="71">
        <v>1366.37</v>
      </c>
      <c r="K138" s="71">
        <v>1521.57</v>
      </c>
      <c r="L138" s="71">
        <v>1794.8</v>
      </c>
      <c r="M138" s="71">
        <v>1908.2</v>
      </c>
      <c r="N138" s="71">
        <v>1940.51</v>
      </c>
      <c r="O138" s="71">
        <v>1940.8</v>
      </c>
      <c r="P138" s="71">
        <v>1935.7</v>
      </c>
      <c r="Q138" s="71">
        <v>1936.39</v>
      </c>
      <c r="R138" s="71">
        <v>1934.68</v>
      </c>
      <c r="S138" s="71">
        <v>1913.2</v>
      </c>
      <c r="T138" s="71">
        <v>1897.23</v>
      </c>
      <c r="U138" s="71">
        <v>1832.28</v>
      </c>
      <c r="V138" s="71">
        <v>1831.81</v>
      </c>
      <c r="W138" s="71">
        <v>1831.59</v>
      </c>
      <c r="X138" s="71">
        <v>1892.12</v>
      </c>
      <c r="Y138" s="71">
        <v>1910.33</v>
      </c>
      <c r="Z138" s="71">
        <v>1816.96</v>
      </c>
      <c r="AA138" s="71">
        <v>1516.2</v>
      </c>
    </row>
    <row r="139" spans="1:27" ht="12.75" hidden="1" customHeight="1" outlineLevel="1" x14ac:dyDescent="0.2">
      <c r="A139" s="163" t="s">
        <v>369</v>
      </c>
      <c r="B139" s="94" t="s">
        <v>90</v>
      </c>
      <c r="C139" s="70" t="s">
        <v>79</v>
      </c>
      <c r="D139" s="71">
        <f t="shared" ref="D139:AA139" si="79">$D$9</f>
        <v>1071.42</v>
      </c>
      <c r="E139" s="71">
        <f t="shared" si="79"/>
        <v>1071.42</v>
      </c>
      <c r="F139" s="71">
        <f t="shared" si="79"/>
        <v>1071.42</v>
      </c>
      <c r="G139" s="71">
        <f t="shared" si="79"/>
        <v>1071.42</v>
      </c>
      <c r="H139" s="71">
        <f t="shared" si="79"/>
        <v>1071.42</v>
      </c>
      <c r="I139" s="71">
        <f t="shared" si="79"/>
        <v>1071.42</v>
      </c>
      <c r="J139" s="71">
        <f t="shared" si="79"/>
        <v>1071.42</v>
      </c>
      <c r="K139" s="71">
        <f t="shared" si="79"/>
        <v>1071.42</v>
      </c>
      <c r="L139" s="71">
        <f t="shared" si="79"/>
        <v>1071.42</v>
      </c>
      <c r="M139" s="71">
        <f t="shared" si="79"/>
        <v>1071.42</v>
      </c>
      <c r="N139" s="71">
        <f t="shared" si="79"/>
        <v>1071.42</v>
      </c>
      <c r="O139" s="71">
        <f t="shared" si="79"/>
        <v>1071.42</v>
      </c>
      <c r="P139" s="71">
        <f t="shared" si="79"/>
        <v>1071.42</v>
      </c>
      <c r="Q139" s="71">
        <f t="shared" si="79"/>
        <v>1071.42</v>
      </c>
      <c r="R139" s="71">
        <f t="shared" si="79"/>
        <v>1071.42</v>
      </c>
      <c r="S139" s="71">
        <f t="shared" si="79"/>
        <v>1071.42</v>
      </c>
      <c r="T139" s="71">
        <f t="shared" si="79"/>
        <v>1071.42</v>
      </c>
      <c r="U139" s="71">
        <f t="shared" si="79"/>
        <v>1071.42</v>
      </c>
      <c r="V139" s="71">
        <f t="shared" si="79"/>
        <v>1071.42</v>
      </c>
      <c r="W139" s="71">
        <f t="shared" si="79"/>
        <v>1071.42</v>
      </c>
      <c r="X139" s="71">
        <f t="shared" si="79"/>
        <v>1071.42</v>
      </c>
      <c r="Y139" s="71">
        <f t="shared" si="79"/>
        <v>1071.42</v>
      </c>
      <c r="Z139" s="71">
        <f t="shared" si="79"/>
        <v>1071.42</v>
      </c>
      <c r="AA139" s="71">
        <f t="shared" si="79"/>
        <v>1071.42</v>
      </c>
    </row>
    <row r="140" spans="1:27" ht="12.75" hidden="1" customHeight="1" outlineLevel="1" x14ac:dyDescent="0.2">
      <c r="A140" s="163" t="s">
        <v>370</v>
      </c>
      <c r="B140" s="94" t="s">
        <v>83</v>
      </c>
      <c r="C140" s="70" t="s">
        <v>79</v>
      </c>
      <c r="D140" s="71">
        <v>4.95</v>
      </c>
      <c r="E140" s="71">
        <v>4.95</v>
      </c>
      <c r="F140" s="71">
        <v>4.95</v>
      </c>
      <c r="G140" s="71">
        <v>4.95</v>
      </c>
      <c r="H140" s="71">
        <v>4.95</v>
      </c>
      <c r="I140" s="71">
        <v>4.95</v>
      </c>
      <c r="J140" s="71">
        <v>4.95</v>
      </c>
      <c r="K140" s="71">
        <v>4.95</v>
      </c>
      <c r="L140" s="71">
        <v>4.95</v>
      </c>
      <c r="M140" s="71">
        <v>4.95</v>
      </c>
      <c r="N140" s="71">
        <v>4.95</v>
      </c>
      <c r="O140" s="71">
        <v>4.95</v>
      </c>
      <c r="P140" s="71">
        <v>4.95</v>
      </c>
      <c r="Q140" s="71">
        <v>4.95</v>
      </c>
      <c r="R140" s="71">
        <v>4.95</v>
      </c>
      <c r="S140" s="71">
        <v>4.95</v>
      </c>
      <c r="T140" s="71">
        <v>4.95</v>
      </c>
      <c r="U140" s="71">
        <v>4.95</v>
      </c>
      <c r="V140" s="71">
        <v>4.95</v>
      </c>
      <c r="W140" s="71">
        <v>4.95</v>
      </c>
      <c r="X140" s="71">
        <v>4.95</v>
      </c>
      <c r="Y140" s="71">
        <v>4.95</v>
      </c>
      <c r="Z140" s="71">
        <v>4.95</v>
      </c>
      <c r="AA140" s="71">
        <v>4.95</v>
      </c>
    </row>
    <row r="141" spans="1:27" ht="12.75" hidden="1" customHeight="1" outlineLevel="1" x14ac:dyDescent="0.2">
      <c r="A141" s="163" t="s">
        <v>371</v>
      </c>
      <c r="B141" s="94" t="s">
        <v>81</v>
      </c>
      <c r="C141" s="70" t="s">
        <v>79</v>
      </c>
      <c r="D141" s="71">
        <f>$D$11</f>
        <v>330.69</v>
      </c>
      <c r="E141" s="71">
        <f t="shared" ref="E141:AA141" si="80">$D$11</f>
        <v>330.69</v>
      </c>
      <c r="F141" s="71">
        <f t="shared" si="80"/>
        <v>330.69</v>
      </c>
      <c r="G141" s="71">
        <f t="shared" si="80"/>
        <v>330.69</v>
      </c>
      <c r="H141" s="71">
        <f t="shared" si="80"/>
        <v>330.69</v>
      </c>
      <c r="I141" s="71">
        <f t="shared" si="80"/>
        <v>330.69</v>
      </c>
      <c r="J141" s="71">
        <f t="shared" si="80"/>
        <v>330.69</v>
      </c>
      <c r="K141" s="71">
        <f t="shared" si="80"/>
        <v>330.69</v>
      </c>
      <c r="L141" s="71">
        <f t="shared" si="80"/>
        <v>330.69</v>
      </c>
      <c r="M141" s="71">
        <f t="shared" si="80"/>
        <v>330.69</v>
      </c>
      <c r="N141" s="71">
        <f t="shared" si="80"/>
        <v>330.69</v>
      </c>
      <c r="O141" s="71">
        <f t="shared" si="80"/>
        <v>330.69</v>
      </c>
      <c r="P141" s="71">
        <f t="shared" si="80"/>
        <v>330.69</v>
      </c>
      <c r="Q141" s="71">
        <f t="shared" si="80"/>
        <v>330.69</v>
      </c>
      <c r="R141" s="71">
        <f t="shared" si="80"/>
        <v>330.69</v>
      </c>
      <c r="S141" s="71">
        <f t="shared" si="80"/>
        <v>330.69</v>
      </c>
      <c r="T141" s="71">
        <f t="shared" si="80"/>
        <v>330.69</v>
      </c>
      <c r="U141" s="71">
        <f t="shared" si="80"/>
        <v>330.69</v>
      </c>
      <c r="V141" s="71">
        <f t="shared" si="80"/>
        <v>330.69</v>
      </c>
      <c r="W141" s="71">
        <f t="shared" si="80"/>
        <v>330.69</v>
      </c>
      <c r="X141" s="71">
        <f t="shared" si="80"/>
        <v>330.69</v>
      </c>
      <c r="Y141" s="71">
        <f t="shared" si="80"/>
        <v>330.69</v>
      </c>
      <c r="Z141" s="71">
        <f t="shared" si="80"/>
        <v>330.69</v>
      </c>
      <c r="AA141" s="71">
        <f t="shared" si="80"/>
        <v>330.69</v>
      </c>
    </row>
    <row r="142" spans="1:27" ht="12.75" customHeight="1" collapsed="1" x14ac:dyDescent="0.2">
      <c r="A142" s="162" t="s">
        <v>372</v>
      </c>
      <c r="B142" s="54" t="str">
        <f>"28"&amp;"."&amp;$B$662&amp;"."&amp;$B$663</f>
        <v>28.05.2023</v>
      </c>
      <c r="C142" s="134" t="s">
        <v>76</v>
      </c>
      <c r="D142" s="135">
        <f>ROUND(((D143+D144+D146+D145)/1000),5)</f>
        <v>2.80464</v>
      </c>
      <c r="E142" s="135">
        <f>ROUND(((E143+E144+E146+E145)/1000),5)</f>
        <v>2.6413000000000002</v>
      </c>
      <c r="F142" s="135">
        <f>ROUND(((F143+F144+F146+F145)/1000),5)</f>
        <v>2.5143499999999999</v>
      </c>
      <c r="G142" s="135">
        <f t="shared" ref="G142:AA142" si="81">ROUND(((G143+G144+G146+G145)/1000),5)</f>
        <v>2.4838800000000001</v>
      </c>
      <c r="H142" s="135">
        <f t="shared" si="81"/>
        <v>2.4559799999999998</v>
      </c>
      <c r="I142" s="135">
        <f t="shared" si="81"/>
        <v>2.43866</v>
      </c>
      <c r="J142" s="135">
        <f t="shared" si="81"/>
        <v>2.6299000000000001</v>
      </c>
      <c r="K142" s="135">
        <f t="shared" si="81"/>
        <v>2.7623500000000001</v>
      </c>
      <c r="L142" s="135">
        <f t="shared" si="81"/>
        <v>3.0293600000000001</v>
      </c>
      <c r="M142" s="135">
        <f t="shared" si="81"/>
        <v>3.2028099999999999</v>
      </c>
      <c r="N142" s="135">
        <f t="shared" si="81"/>
        <v>3.2463099999999998</v>
      </c>
      <c r="O142" s="135">
        <f t="shared" si="81"/>
        <v>3.2571500000000002</v>
      </c>
      <c r="P142" s="135">
        <f t="shared" si="81"/>
        <v>3.2510699999999999</v>
      </c>
      <c r="Q142" s="135">
        <f t="shared" si="81"/>
        <v>3.2562099999999998</v>
      </c>
      <c r="R142" s="135">
        <f t="shared" si="81"/>
        <v>3.2552099999999999</v>
      </c>
      <c r="S142" s="135">
        <f t="shared" si="81"/>
        <v>3.25345</v>
      </c>
      <c r="T142" s="135">
        <f t="shared" si="81"/>
        <v>3.2433399999999999</v>
      </c>
      <c r="U142" s="135">
        <f t="shared" si="81"/>
        <v>3.2233499999999999</v>
      </c>
      <c r="V142" s="135">
        <f t="shared" si="81"/>
        <v>3.23224</v>
      </c>
      <c r="W142" s="135">
        <f t="shared" si="81"/>
        <v>3.22939</v>
      </c>
      <c r="X142" s="135">
        <f t="shared" si="81"/>
        <v>3.2690700000000001</v>
      </c>
      <c r="Y142" s="135">
        <f t="shared" si="81"/>
        <v>3.2876400000000001</v>
      </c>
      <c r="Z142" s="135">
        <f t="shared" si="81"/>
        <v>3.1884700000000001</v>
      </c>
      <c r="AA142" s="135">
        <f t="shared" si="81"/>
        <v>2.8666499999999999</v>
      </c>
    </row>
    <row r="143" spans="1:27" ht="12.75" hidden="1" customHeight="1" outlineLevel="1" x14ac:dyDescent="0.2">
      <c r="A143" s="163" t="s">
        <v>373</v>
      </c>
      <c r="B143" s="94" t="s">
        <v>238</v>
      </c>
      <c r="C143" s="70" t="s">
        <v>79</v>
      </c>
      <c r="D143" s="71">
        <v>1397.58</v>
      </c>
      <c r="E143" s="71">
        <v>1234.24</v>
      </c>
      <c r="F143" s="71">
        <v>1107.29</v>
      </c>
      <c r="G143" s="71">
        <v>1076.82</v>
      </c>
      <c r="H143" s="71">
        <v>1048.92</v>
      </c>
      <c r="I143" s="71">
        <v>1031.5999999999999</v>
      </c>
      <c r="J143" s="71">
        <v>1222.8399999999999</v>
      </c>
      <c r="K143" s="71">
        <v>1355.29</v>
      </c>
      <c r="L143" s="71">
        <v>1622.3</v>
      </c>
      <c r="M143" s="71">
        <v>1795.75</v>
      </c>
      <c r="N143" s="71">
        <v>1839.25</v>
      </c>
      <c r="O143" s="71">
        <v>1850.09</v>
      </c>
      <c r="P143" s="71">
        <v>1844.01</v>
      </c>
      <c r="Q143" s="71">
        <v>1849.15</v>
      </c>
      <c r="R143" s="71">
        <v>1848.15</v>
      </c>
      <c r="S143" s="71">
        <v>1846.39</v>
      </c>
      <c r="T143" s="71">
        <v>1836.28</v>
      </c>
      <c r="U143" s="71">
        <v>1816.29</v>
      </c>
      <c r="V143" s="71">
        <v>1825.18</v>
      </c>
      <c r="W143" s="71">
        <v>1822.33</v>
      </c>
      <c r="X143" s="71">
        <v>1862.01</v>
      </c>
      <c r="Y143" s="71">
        <v>1880.58</v>
      </c>
      <c r="Z143" s="71">
        <v>1781.41</v>
      </c>
      <c r="AA143" s="71">
        <v>1459.59</v>
      </c>
    </row>
    <row r="144" spans="1:27" ht="12.75" hidden="1" customHeight="1" outlineLevel="1" x14ac:dyDescent="0.2">
      <c r="A144" s="163" t="s">
        <v>374</v>
      </c>
      <c r="B144" s="94" t="s">
        <v>90</v>
      </c>
      <c r="C144" s="70" t="s">
        <v>79</v>
      </c>
      <c r="D144" s="71">
        <f t="shared" ref="D144:AA144" si="82">$D$9</f>
        <v>1071.42</v>
      </c>
      <c r="E144" s="71">
        <f t="shared" si="82"/>
        <v>1071.42</v>
      </c>
      <c r="F144" s="71">
        <f t="shared" si="82"/>
        <v>1071.42</v>
      </c>
      <c r="G144" s="71">
        <f t="shared" si="82"/>
        <v>1071.42</v>
      </c>
      <c r="H144" s="71">
        <f t="shared" si="82"/>
        <v>1071.42</v>
      </c>
      <c r="I144" s="71">
        <f t="shared" si="82"/>
        <v>1071.42</v>
      </c>
      <c r="J144" s="71">
        <f t="shared" si="82"/>
        <v>1071.42</v>
      </c>
      <c r="K144" s="71">
        <f t="shared" si="82"/>
        <v>1071.42</v>
      </c>
      <c r="L144" s="71">
        <f t="shared" si="82"/>
        <v>1071.42</v>
      </c>
      <c r="M144" s="71">
        <f t="shared" si="82"/>
        <v>1071.42</v>
      </c>
      <c r="N144" s="71">
        <f t="shared" si="82"/>
        <v>1071.42</v>
      </c>
      <c r="O144" s="71">
        <f t="shared" si="82"/>
        <v>1071.42</v>
      </c>
      <c r="P144" s="71">
        <f t="shared" si="82"/>
        <v>1071.42</v>
      </c>
      <c r="Q144" s="71">
        <f t="shared" si="82"/>
        <v>1071.42</v>
      </c>
      <c r="R144" s="71">
        <f t="shared" si="82"/>
        <v>1071.42</v>
      </c>
      <c r="S144" s="71">
        <f t="shared" si="82"/>
        <v>1071.42</v>
      </c>
      <c r="T144" s="71">
        <f t="shared" si="82"/>
        <v>1071.42</v>
      </c>
      <c r="U144" s="71">
        <f t="shared" si="82"/>
        <v>1071.42</v>
      </c>
      <c r="V144" s="71">
        <f t="shared" si="82"/>
        <v>1071.42</v>
      </c>
      <c r="W144" s="71">
        <f t="shared" si="82"/>
        <v>1071.42</v>
      </c>
      <c r="X144" s="71">
        <f t="shared" si="82"/>
        <v>1071.42</v>
      </c>
      <c r="Y144" s="71">
        <f t="shared" si="82"/>
        <v>1071.42</v>
      </c>
      <c r="Z144" s="71">
        <f t="shared" si="82"/>
        <v>1071.42</v>
      </c>
      <c r="AA144" s="71">
        <f t="shared" si="82"/>
        <v>1071.42</v>
      </c>
    </row>
    <row r="145" spans="1:27" ht="12.75" hidden="1" customHeight="1" outlineLevel="1" x14ac:dyDescent="0.2">
      <c r="A145" s="163" t="s">
        <v>375</v>
      </c>
      <c r="B145" s="94" t="s">
        <v>83</v>
      </c>
      <c r="C145" s="70" t="s">
        <v>79</v>
      </c>
      <c r="D145" s="71">
        <v>4.95</v>
      </c>
      <c r="E145" s="71">
        <v>4.95</v>
      </c>
      <c r="F145" s="71">
        <v>4.95</v>
      </c>
      <c r="G145" s="71">
        <v>4.95</v>
      </c>
      <c r="H145" s="71">
        <v>4.95</v>
      </c>
      <c r="I145" s="71">
        <v>4.95</v>
      </c>
      <c r="J145" s="71">
        <v>4.95</v>
      </c>
      <c r="K145" s="71">
        <v>4.95</v>
      </c>
      <c r="L145" s="71">
        <v>4.95</v>
      </c>
      <c r="M145" s="71">
        <v>4.95</v>
      </c>
      <c r="N145" s="71">
        <v>4.95</v>
      </c>
      <c r="O145" s="71">
        <v>4.95</v>
      </c>
      <c r="P145" s="71">
        <v>4.95</v>
      </c>
      <c r="Q145" s="71">
        <v>4.95</v>
      </c>
      <c r="R145" s="71">
        <v>4.95</v>
      </c>
      <c r="S145" s="71">
        <v>4.95</v>
      </c>
      <c r="T145" s="71">
        <v>4.95</v>
      </c>
      <c r="U145" s="71">
        <v>4.95</v>
      </c>
      <c r="V145" s="71">
        <v>4.95</v>
      </c>
      <c r="W145" s="71">
        <v>4.95</v>
      </c>
      <c r="X145" s="71">
        <v>4.95</v>
      </c>
      <c r="Y145" s="71">
        <v>4.95</v>
      </c>
      <c r="Z145" s="71">
        <v>4.95</v>
      </c>
      <c r="AA145" s="71">
        <v>4.95</v>
      </c>
    </row>
    <row r="146" spans="1:27" ht="12.75" hidden="1" customHeight="1" outlineLevel="1" x14ac:dyDescent="0.2">
      <c r="A146" s="163" t="s">
        <v>376</v>
      </c>
      <c r="B146" s="94" t="s">
        <v>81</v>
      </c>
      <c r="C146" s="70" t="s">
        <v>79</v>
      </c>
      <c r="D146" s="71">
        <f>$D$11</f>
        <v>330.69</v>
      </c>
      <c r="E146" s="71">
        <f t="shared" ref="E146:AA146" si="83">$D$11</f>
        <v>330.69</v>
      </c>
      <c r="F146" s="71">
        <f t="shared" si="83"/>
        <v>330.69</v>
      </c>
      <c r="G146" s="71">
        <f t="shared" si="83"/>
        <v>330.69</v>
      </c>
      <c r="H146" s="71">
        <f t="shared" si="83"/>
        <v>330.69</v>
      </c>
      <c r="I146" s="71">
        <f t="shared" si="83"/>
        <v>330.69</v>
      </c>
      <c r="J146" s="71">
        <f t="shared" si="83"/>
        <v>330.69</v>
      </c>
      <c r="K146" s="71">
        <f t="shared" si="83"/>
        <v>330.69</v>
      </c>
      <c r="L146" s="71">
        <f t="shared" si="83"/>
        <v>330.69</v>
      </c>
      <c r="M146" s="71">
        <f t="shared" si="83"/>
        <v>330.69</v>
      </c>
      <c r="N146" s="71">
        <f t="shared" si="83"/>
        <v>330.69</v>
      </c>
      <c r="O146" s="71">
        <f t="shared" si="83"/>
        <v>330.69</v>
      </c>
      <c r="P146" s="71">
        <f t="shared" si="83"/>
        <v>330.69</v>
      </c>
      <c r="Q146" s="71">
        <f t="shared" si="83"/>
        <v>330.69</v>
      </c>
      <c r="R146" s="71">
        <f t="shared" si="83"/>
        <v>330.69</v>
      </c>
      <c r="S146" s="71">
        <f t="shared" si="83"/>
        <v>330.69</v>
      </c>
      <c r="T146" s="71">
        <f t="shared" si="83"/>
        <v>330.69</v>
      </c>
      <c r="U146" s="71">
        <f t="shared" si="83"/>
        <v>330.69</v>
      </c>
      <c r="V146" s="71">
        <f t="shared" si="83"/>
        <v>330.69</v>
      </c>
      <c r="W146" s="71">
        <f t="shared" si="83"/>
        <v>330.69</v>
      </c>
      <c r="X146" s="71">
        <f t="shared" si="83"/>
        <v>330.69</v>
      </c>
      <c r="Y146" s="71">
        <f t="shared" si="83"/>
        <v>330.69</v>
      </c>
      <c r="Z146" s="71">
        <f t="shared" si="83"/>
        <v>330.69</v>
      </c>
      <c r="AA146" s="71">
        <f t="shared" si="83"/>
        <v>330.69</v>
      </c>
    </row>
    <row r="147" spans="1:27" ht="12.75" customHeight="1" collapsed="1" x14ac:dyDescent="0.2">
      <c r="A147" s="162" t="s">
        <v>377</v>
      </c>
      <c r="B147" s="54" t="str">
        <f>"29"&amp;"."&amp;$B$662&amp;"."&amp;$B$663</f>
        <v>29.05.2023</v>
      </c>
      <c r="C147" s="134" t="s">
        <v>76</v>
      </c>
      <c r="D147" s="135">
        <f>ROUND(((D148+D149+D151+D150)/1000),5)</f>
        <v>2.74491</v>
      </c>
      <c r="E147" s="135">
        <f>ROUND(((E148+E149+E151+E150)/1000),5)</f>
        <v>2.56975</v>
      </c>
      <c r="F147" s="135">
        <f>ROUND(((F148+F149+F151+F150)/1000),5)</f>
        <v>2.4799600000000002</v>
      </c>
      <c r="G147" s="135">
        <f t="shared" ref="G147:AA147" si="84">ROUND(((G148+G149+G151+G150)/1000),5)</f>
        <v>2.4409200000000002</v>
      </c>
      <c r="H147" s="135">
        <f t="shared" si="84"/>
        <v>2.4452400000000001</v>
      </c>
      <c r="I147" s="135">
        <f t="shared" si="84"/>
        <v>2.50664</v>
      </c>
      <c r="J147" s="135">
        <f t="shared" si="84"/>
        <v>2.9240699999999999</v>
      </c>
      <c r="K147" s="135">
        <f t="shared" si="84"/>
        <v>3.1636000000000002</v>
      </c>
      <c r="L147" s="135">
        <f t="shared" si="84"/>
        <v>3.3604799999999999</v>
      </c>
      <c r="M147" s="135">
        <f t="shared" si="84"/>
        <v>3.3792</v>
      </c>
      <c r="N147" s="135">
        <f t="shared" si="84"/>
        <v>3.3976700000000002</v>
      </c>
      <c r="O147" s="135">
        <f t="shared" si="84"/>
        <v>3.4194200000000001</v>
      </c>
      <c r="P147" s="135">
        <f t="shared" si="84"/>
        <v>3.3941400000000002</v>
      </c>
      <c r="Q147" s="135">
        <f t="shared" si="84"/>
        <v>3.38815</v>
      </c>
      <c r="R147" s="135">
        <f t="shared" si="84"/>
        <v>3.4377499999999999</v>
      </c>
      <c r="S147" s="135">
        <f t="shared" si="84"/>
        <v>3.4260999999999999</v>
      </c>
      <c r="T147" s="135">
        <f t="shared" si="84"/>
        <v>3.40604</v>
      </c>
      <c r="U147" s="135">
        <f t="shared" si="84"/>
        <v>3.3891900000000001</v>
      </c>
      <c r="V147" s="135">
        <f t="shared" si="84"/>
        <v>3.3769900000000002</v>
      </c>
      <c r="W147" s="135">
        <f t="shared" si="84"/>
        <v>3.3634400000000002</v>
      </c>
      <c r="X147" s="135">
        <f t="shared" si="84"/>
        <v>3.3603700000000001</v>
      </c>
      <c r="Y147" s="135">
        <f t="shared" si="84"/>
        <v>3.3538800000000002</v>
      </c>
      <c r="Z147" s="135">
        <f t="shared" si="84"/>
        <v>3.2559399999999998</v>
      </c>
      <c r="AA147" s="135">
        <f t="shared" si="84"/>
        <v>2.8702100000000002</v>
      </c>
    </row>
    <row r="148" spans="1:27" ht="12.75" hidden="1" customHeight="1" outlineLevel="1" x14ac:dyDescent="0.2">
      <c r="A148" s="163" t="s">
        <v>378</v>
      </c>
      <c r="B148" s="94" t="s">
        <v>238</v>
      </c>
      <c r="C148" s="70" t="s">
        <v>79</v>
      </c>
      <c r="D148" s="71">
        <v>1337.85</v>
      </c>
      <c r="E148" s="71">
        <v>1162.69</v>
      </c>
      <c r="F148" s="71">
        <v>1072.9000000000001</v>
      </c>
      <c r="G148" s="71">
        <v>1033.8599999999999</v>
      </c>
      <c r="H148" s="71">
        <v>1038.18</v>
      </c>
      <c r="I148" s="71">
        <v>1099.58</v>
      </c>
      <c r="J148" s="71">
        <v>1517.01</v>
      </c>
      <c r="K148" s="71">
        <v>1756.54</v>
      </c>
      <c r="L148" s="71">
        <v>1953.42</v>
      </c>
      <c r="M148" s="71">
        <v>1972.14</v>
      </c>
      <c r="N148" s="71">
        <v>1990.61</v>
      </c>
      <c r="O148" s="71">
        <v>2012.36</v>
      </c>
      <c r="P148" s="71">
        <v>1987.08</v>
      </c>
      <c r="Q148" s="71">
        <v>1981.09</v>
      </c>
      <c r="R148" s="71">
        <v>2030.69</v>
      </c>
      <c r="S148" s="71">
        <v>2019.04</v>
      </c>
      <c r="T148" s="71">
        <v>1998.98</v>
      </c>
      <c r="U148" s="71">
        <v>1982.13</v>
      </c>
      <c r="V148" s="71">
        <v>1969.93</v>
      </c>
      <c r="W148" s="71">
        <v>1956.38</v>
      </c>
      <c r="X148" s="71">
        <v>1953.31</v>
      </c>
      <c r="Y148" s="71">
        <v>1946.82</v>
      </c>
      <c r="Z148" s="71">
        <v>1848.88</v>
      </c>
      <c r="AA148" s="71">
        <v>1463.15</v>
      </c>
    </row>
    <row r="149" spans="1:27" ht="12.75" hidden="1" customHeight="1" outlineLevel="1" x14ac:dyDescent="0.2">
      <c r="A149" s="163" t="s">
        <v>379</v>
      </c>
      <c r="B149" s="94" t="s">
        <v>90</v>
      </c>
      <c r="C149" s="70" t="s">
        <v>79</v>
      </c>
      <c r="D149" s="71">
        <f t="shared" ref="D149:AA149" si="85">$D$9</f>
        <v>1071.42</v>
      </c>
      <c r="E149" s="71">
        <f t="shared" si="85"/>
        <v>1071.42</v>
      </c>
      <c r="F149" s="71">
        <f t="shared" si="85"/>
        <v>1071.42</v>
      </c>
      <c r="G149" s="71">
        <f t="shared" si="85"/>
        <v>1071.42</v>
      </c>
      <c r="H149" s="71">
        <f t="shared" si="85"/>
        <v>1071.42</v>
      </c>
      <c r="I149" s="71">
        <f t="shared" si="85"/>
        <v>1071.42</v>
      </c>
      <c r="J149" s="71">
        <f t="shared" si="85"/>
        <v>1071.42</v>
      </c>
      <c r="K149" s="71">
        <f t="shared" si="85"/>
        <v>1071.42</v>
      </c>
      <c r="L149" s="71">
        <f t="shared" si="85"/>
        <v>1071.42</v>
      </c>
      <c r="M149" s="71">
        <f t="shared" si="85"/>
        <v>1071.42</v>
      </c>
      <c r="N149" s="71">
        <f t="shared" si="85"/>
        <v>1071.42</v>
      </c>
      <c r="O149" s="71">
        <f t="shared" si="85"/>
        <v>1071.42</v>
      </c>
      <c r="P149" s="71">
        <f t="shared" si="85"/>
        <v>1071.42</v>
      </c>
      <c r="Q149" s="71">
        <f t="shared" si="85"/>
        <v>1071.42</v>
      </c>
      <c r="R149" s="71">
        <f t="shared" si="85"/>
        <v>1071.42</v>
      </c>
      <c r="S149" s="71">
        <f t="shared" si="85"/>
        <v>1071.42</v>
      </c>
      <c r="T149" s="71">
        <f t="shared" si="85"/>
        <v>1071.42</v>
      </c>
      <c r="U149" s="71">
        <f t="shared" si="85"/>
        <v>1071.42</v>
      </c>
      <c r="V149" s="71">
        <f t="shared" si="85"/>
        <v>1071.42</v>
      </c>
      <c r="W149" s="71">
        <f t="shared" si="85"/>
        <v>1071.42</v>
      </c>
      <c r="X149" s="71">
        <f t="shared" si="85"/>
        <v>1071.42</v>
      </c>
      <c r="Y149" s="71">
        <f t="shared" si="85"/>
        <v>1071.42</v>
      </c>
      <c r="Z149" s="71">
        <f t="shared" si="85"/>
        <v>1071.42</v>
      </c>
      <c r="AA149" s="71">
        <f t="shared" si="85"/>
        <v>1071.42</v>
      </c>
    </row>
    <row r="150" spans="1:27" ht="12.75" hidden="1" customHeight="1" outlineLevel="1" x14ac:dyDescent="0.2">
      <c r="A150" s="163" t="s">
        <v>380</v>
      </c>
      <c r="B150" s="94" t="s">
        <v>83</v>
      </c>
      <c r="C150" s="70" t="s">
        <v>79</v>
      </c>
      <c r="D150" s="71">
        <v>4.95</v>
      </c>
      <c r="E150" s="71">
        <v>4.95</v>
      </c>
      <c r="F150" s="71">
        <v>4.95</v>
      </c>
      <c r="G150" s="71">
        <v>4.95</v>
      </c>
      <c r="H150" s="71">
        <v>4.95</v>
      </c>
      <c r="I150" s="71">
        <v>4.95</v>
      </c>
      <c r="J150" s="71">
        <v>4.95</v>
      </c>
      <c r="K150" s="71">
        <v>4.95</v>
      </c>
      <c r="L150" s="71">
        <v>4.95</v>
      </c>
      <c r="M150" s="71">
        <v>4.95</v>
      </c>
      <c r="N150" s="71">
        <v>4.95</v>
      </c>
      <c r="O150" s="71">
        <v>4.95</v>
      </c>
      <c r="P150" s="71">
        <v>4.95</v>
      </c>
      <c r="Q150" s="71">
        <v>4.95</v>
      </c>
      <c r="R150" s="71">
        <v>4.95</v>
      </c>
      <c r="S150" s="71">
        <v>4.95</v>
      </c>
      <c r="T150" s="71">
        <v>4.95</v>
      </c>
      <c r="U150" s="71">
        <v>4.95</v>
      </c>
      <c r="V150" s="71">
        <v>4.95</v>
      </c>
      <c r="W150" s="71">
        <v>4.95</v>
      </c>
      <c r="X150" s="71">
        <v>4.95</v>
      </c>
      <c r="Y150" s="71">
        <v>4.95</v>
      </c>
      <c r="Z150" s="71">
        <v>4.95</v>
      </c>
      <c r="AA150" s="71">
        <v>4.95</v>
      </c>
    </row>
    <row r="151" spans="1:27" ht="12.75" hidden="1" customHeight="1" outlineLevel="1" x14ac:dyDescent="0.2">
      <c r="A151" s="163" t="s">
        <v>381</v>
      </c>
      <c r="B151" s="94" t="s">
        <v>81</v>
      </c>
      <c r="C151" s="70" t="s">
        <v>79</v>
      </c>
      <c r="D151" s="71">
        <f>$D$11</f>
        <v>330.69</v>
      </c>
      <c r="E151" s="71">
        <f t="shared" ref="E151:AA151" si="86">$D$11</f>
        <v>330.69</v>
      </c>
      <c r="F151" s="71">
        <f t="shared" si="86"/>
        <v>330.69</v>
      </c>
      <c r="G151" s="71">
        <f t="shared" si="86"/>
        <v>330.69</v>
      </c>
      <c r="H151" s="71">
        <f t="shared" si="86"/>
        <v>330.69</v>
      </c>
      <c r="I151" s="71">
        <f t="shared" si="86"/>
        <v>330.69</v>
      </c>
      <c r="J151" s="71">
        <f t="shared" si="86"/>
        <v>330.69</v>
      </c>
      <c r="K151" s="71">
        <f t="shared" si="86"/>
        <v>330.69</v>
      </c>
      <c r="L151" s="71">
        <f t="shared" si="86"/>
        <v>330.69</v>
      </c>
      <c r="M151" s="71">
        <f t="shared" si="86"/>
        <v>330.69</v>
      </c>
      <c r="N151" s="71">
        <f t="shared" si="86"/>
        <v>330.69</v>
      </c>
      <c r="O151" s="71">
        <f t="shared" si="86"/>
        <v>330.69</v>
      </c>
      <c r="P151" s="71">
        <f t="shared" si="86"/>
        <v>330.69</v>
      </c>
      <c r="Q151" s="71">
        <f t="shared" si="86"/>
        <v>330.69</v>
      </c>
      <c r="R151" s="71">
        <f t="shared" si="86"/>
        <v>330.69</v>
      </c>
      <c r="S151" s="71">
        <f t="shared" si="86"/>
        <v>330.69</v>
      </c>
      <c r="T151" s="71">
        <f t="shared" si="86"/>
        <v>330.69</v>
      </c>
      <c r="U151" s="71">
        <f t="shared" si="86"/>
        <v>330.69</v>
      </c>
      <c r="V151" s="71">
        <f t="shared" si="86"/>
        <v>330.69</v>
      </c>
      <c r="W151" s="71">
        <f t="shared" si="86"/>
        <v>330.69</v>
      </c>
      <c r="X151" s="71">
        <f t="shared" si="86"/>
        <v>330.69</v>
      </c>
      <c r="Y151" s="71">
        <f t="shared" si="86"/>
        <v>330.69</v>
      </c>
      <c r="Z151" s="71">
        <f t="shared" si="86"/>
        <v>330.69</v>
      </c>
      <c r="AA151" s="71">
        <f t="shared" si="86"/>
        <v>330.69</v>
      </c>
    </row>
    <row r="152" spans="1:27" ht="12.75" customHeight="1" collapsed="1" x14ac:dyDescent="0.2">
      <c r="A152" s="162" t="s">
        <v>382</v>
      </c>
      <c r="B152" s="54" t="str">
        <f>"30"&amp;"."&amp;$B$662&amp;"."&amp;$B$663</f>
        <v>30.05.2023</v>
      </c>
      <c r="C152" s="134" t="s">
        <v>76</v>
      </c>
      <c r="D152" s="135">
        <f>ROUND(((D153+D154+D156+D155)/1000),5)</f>
        <v>2.6628099999999999</v>
      </c>
      <c r="E152" s="135">
        <f>ROUND(((E153+E154+E156+E155)/1000),5)</f>
        <v>2.5108999999999999</v>
      </c>
      <c r="F152" s="135">
        <f>ROUND(((F153+F154+F156+F155)/1000),5)</f>
        <v>2.47838</v>
      </c>
      <c r="G152" s="135">
        <f t="shared" ref="G152:AA152" si="87">ROUND(((G153+G154+G156+G155)/1000),5)</f>
        <v>2.44739</v>
      </c>
      <c r="H152" s="135">
        <f t="shared" si="87"/>
        <v>2.4522699999999999</v>
      </c>
      <c r="I152" s="135">
        <f t="shared" si="87"/>
        <v>2.5839799999999999</v>
      </c>
      <c r="J152" s="135">
        <f t="shared" si="87"/>
        <v>2.92218</v>
      </c>
      <c r="K152" s="135">
        <f t="shared" si="87"/>
        <v>3.1842199999999998</v>
      </c>
      <c r="L152" s="135">
        <f t="shared" si="87"/>
        <v>3.3511000000000002</v>
      </c>
      <c r="M152" s="135">
        <f t="shared" si="87"/>
        <v>3.41791</v>
      </c>
      <c r="N152" s="135">
        <f t="shared" si="87"/>
        <v>3.4357199999999999</v>
      </c>
      <c r="O152" s="135">
        <f t="shared" si="87"/>
        <v>3.4216299999999999</v>
      </c>
      <c r="P152" s="135">
        <f t="shared" si="87"/>
        <v>3.4135300000000002</v>
      </c>
      <c r="Q152" s="135">
        <f t="shared" si="87"/>
        <v>3.4311500000000001</v>
      </c>
      <c r="R152" s="135">
        <f t="shared" si="87"/>
        <v>3.4283000000000001</v>
      </c>
      <c r="S152" s="135">
        <f t="shared" si="87"/>
        <v>3.4160200000000001</v>
      </c>
      <c r="T152" s="135">
        <f t="shared" si="87"/>
        <v>3.4014799999999998</v>
      </c>
      <c r="U152" s="135">
        <f t="shared" si="87"/>
        <v>3.3910900000000002</v>
      </c>
      <c r="V152" s="135">
        <f t="shared" si="87"/>
        <v>3.3786299999999998</v>
      </c>
      <c r="W152" s="135">
        <f t="shared" si="87"/>
        <v>3.3725800000000001</v>
      </c>
      <c r="X152" s="135">
        <f t="shared" si="87"/>
        <v>3.36321</v>
      </c>
      <c r="Y152" s="135">
        <f t="shared" si="87"/>
        <v>3.36809</v>
      </c>
      <c r="Z152" s="135">
        <f t="shared" si="87"/>
        <v>3.2319800000000001</v>
      </c>
      <c r="AA152" s="135">
        <f t="shared" si="87"/>
        <v>2.8754</v>
      </c>
    </row>
    <row r="153" spans="1:27" ht="12.75" hidden="1" customHeight="1" outlineLevel="1" x14ac:dyDescent="0.2">
      <c r="A153" s="163" t="s">
        <v>383</v>
      </c>
      <c r="B153" s="94" t="s">
        <v>238</v>
      </c>
      <c r="C153" s="70" t="s">
        <v>79</v>
      </c>
      <c r="D153" s="71">
        <v>1255.75</v>
      </c>
      <c r="E153" s="71">
        <v>1103.8399999999999</v>
      </c>
      <c r="F153" s="71">
        <v>1071.32</v>
      </c>
      <c r="G153" s="71">
        <v>1040.33</v>
      </c>
      <c r="H153" s="71">
        <v>1045.21</v>
      </c>
      <c r="I153" s="71">
        <v>1176.92</v>
      </c>
      <c r="J153" s="71">
        <v>1515.12</v>
      </c>
      <c r="K153" s="71">
        <v>1777.16</v>
      </c>
      <c r="L153" s="71">
        <v>1944.04</v>
      </c>
      <c r="M153" s="71">
        <v>2010.85</v>
      </c>
      <c r="N153" s="71">
        <v>2028.66</v>
      </c>
      <c r="O153" s="71">
        <v>2014.57</v>
      </c>
      <c r="P153" s="71">
        <v>2006.47</v>
      </c>
      <c r="Q153" s="71">
        <v>2024.09</v>
      </c>
      <c r="R153" s="71">
        <v>2021.24</v>
      </c>
      <c r="S153" s="71">
        <v>2008.96</v>
      </c>
      <c r="T153" s="71">
        <v>1994.42</v>
      </c>
      <c r="U153" s="71">
        <v>1984.03</v>
      </c>
      <c r="V153" s="71">
        <v>1971.57</v>
      </c>
      <c r="W153" s="71">
        <v>1965.52</v>
      </c>
      <c r="X153" s="71">
        <v>1956.15</v>
      </c>
      <c r="Y153" s="71">
        <v>1961.03</v>
      </c>
      <c r="Z153" s="71">
        <v>1824.92</v>
      </c>
      <c r="AA153" s="71">
        <v>1468.34</v>
      </c>
    </row>
    <row r="154" spans="1:27" ht="12.75" hidden="1" customHeight="1" outlineLevel="1" x14ac:dyDescent="0.2">
      <c r="A154" s="163" t="s">
        <v>384</v>
      </c>
      <c r="B154" s="94" t="s">
        <v>90</v>
      </c>
      <c r="C154" s="70" t="s">
        <v>79</v>
      </c>
      <c r="D154" s="71">
        <f t="shared" ref="D154:AA154" si="88">$D$9</f>
        <v>1071.42</v>
      </c>
      <c r="E154" s="71">
        <f t="shared" si="88"/>
        <v>1071.42</v>
      </c>
      <c r="F154" s="71">
        <f t="shared" si="88"/>
        <v>1071.42</v>
      </c>
      <c r="G154" s="71">
        <f t="shared" si="88"/>
        <v>1071.42</v>
      </c>
      <c r="H154" s="71">
        <f t="shared" si="88"/>
        <v>1071.42</v>
      </c>
      <c r="I154" s="71">
        <f t="shared" si="88"/>
        <v>1071.42</v>
      </c>
      <c r="J154" s="71">
        <f t="shared" si="88"/>
        <v>1071.42</v>
      </c>
      <c r="K154" s="71">
        <f t="shared" si="88"/>
        <v>1071.42</v>
      </c>
      <c r="L154" s="71">
        <f t="shared" si="88"/>
        <v>1071.42</v>
      </c>
      <c r="M154" s="71">
        <f t="shared" si="88"/>
        <v>1071.42</v>
      </c>
      <c r="N154" s="71">
        <f t="shared" si="88"/>
        <v>1071.42</v>
      </c>
      <c r="O154" s="71">
        <f t="shared" si="88"/>
        <v>1071.42</v>
      </c>
      <c r="P154" s="71">
        <f t="shared" si="88"/>
        <v>1071.42</v>
      </c>
      <c r="Q154" s="71">
        <f t="shared" si="88"/>
        <v>1071.42</v>
      </c>
      <c r="R154" s="71">
        <f t="shared" si="88"/>
        <v>1071.42</v>
      </c>
      <c r="S154" s="71">
        <f t="shared" si="88"/>
        <v>1071.42</v>
      </c>
      <c r="T154" s="71">
        <f t="shared" si="88"/>
        <v>1071.42</v>
      </c>
      <c r="U154" s="71">
        <f t="shared" si="88"/>
        <v>1071.42</v>
      </c>
      <c r="V154" s="71">
        <f t="shared" si="88"/>
        <v>1071.42</v>
      </c>
      <c r="W154" s="71">
        <f t="shared" si="88"/>
        <v>1071.42</v>
      </c>
      <c r="X154" s="71">
        <f t="shared" si="88"/>
        <v>1071.42</v>
      </c>
      <c r="Y154" s="71">
        <f t="shared" si="88"/>
        <v>1071.42</v>
      </c>
      <c r="Z154" s="71">
        <f t="shared" si="88"/>
        <v>1071.42</v>
      </c>
      <c r="AA154" s="71">
        <f t="shared" si="88"/>
        <v>1071.42</v>
      </c>
    </row>
    <row r="155" spans="1:27" ht="12.75" hidden="1" customHeight="1" outlineLevel="1" x14ac:dyDescent="0.2">
      <c r="A155" s="163" t="s">
        <v>385</v>
      </c>
      <c r="B155" s="94" t="s">
        <v>83</v>
      </c>
      <c r="C155" s="70" t="s">
        <v>79</v>
      </c>
      <c r="D155" s="71">
        <v>4.95</v>
      </c>
      <c r="E155" s="71">
        <v>4.95</v>
      </c>
      <c r="F155" s="71">
        <v>4.95</v>
      </c>
      <c r="G155" s="71">
        <v>4.95</v>
      </c>
      <c r="H155" s="71">
        <v>4.95</v>
      </c>
      <c r="I155" s="71">
        <v>4.95</v>
      </c>
      <c r="J155" s="71">
        <v>4.95</v>
      </c>
      <c r="K155" s="71">
        <v>4.95</v>
      </c>
      <c r="L155" s="71">
        <v>4.95</v>
      </c>
      <c r="M155" s="71">
        <v>4.95</v>
      </c>
      <c r="N155" s="71">
        <v>4.95</v>
      </c>
      <c r="O155" s="71">
        <v>4.95</v>
      </c>
      <c r="P155" s="71">
        <v>4.95</v>
      </c>
      <c r="Q155" s="71">
        <v>4.95</v>
      </c>
      <c r="R155" s="71">
        <v>4.95</v>
      </c>
      <c r="S155" s="71">
        <v>4.95</v>
      </c>
      <c r="T155" s="71">
        <v>4.95</v>
      </c>
      <c r="U155" s="71">
        <v>4.95</v>
      </c>
      <c r="V155" s="71">
        <v>4.95</v>
      </c>
      <c r="W155" s="71">
        <v>4.95</v>
      </c>
      <c r="X155" s="71">
        <v>4.95</v>
      </c>
      <c r="Y155" s="71">
        <v>4.95</v>
      </c>
      <c r="Z155" s="71">
        <v>4.95</v>
      </c>
      <c r="AA155" s="71">
        <v>4.95</v>
      </c>
    </row>
    <row r="156" spans="1:27" ht="12.75" hidden="1" customHeight="1" outlineLevel="1" x14ac:dyDescent="0.2">
      <c r="A156" s="163" t="s">
        <v>386</v>
      </c>
      <c r="B156" s="94" t="s">
        <v>81</v>
      </c>
      <c r="C156" s="70" t="s">
        <v>79</v>
      </c>
      <c r="D156" s="71">
        <f>$D$11</f>
        <v>330.69</v>
      </c>
      <c r="E156" s="71">
        <f t="shared" ref="E156:AA156" si="89">$D$11</f>
        <v>330.69</v>
      </c>
      <c r="F156" s="71">
        <f t="shared" si="89"/>
        <v>330.69</v>
      </c>
      <c r="G156" s="71">
        <f t="shared" si="89"/>
        <v>330.69</v>
      </c>
      <c r="H156" s="71">
        <f t="shared" si="89"/>
        <v>330.69</v>
      </c>
      <c r="I156" s="71">
        <f t="shared" si="89"/>
        <v>330.69</v>
      </c>
      <c r="J156" s="71">
        <f t="shared" si="89"/>
        <v>330.69</v>
      </c>
      <c r="K156" s="71">
        <f t="shared" si="89"/>
        <v>330.69</v>
      </c>
      <c r="L156" s="71">
        <f t="shared" si="89"/>
        <v>330.69</v>
      </c>
      <c r="M156" s="71">
        <f t="shared" si="89"/>
        <v>330.69</v>
      </c>
      <c r="N156" s="71">
        <f t="shared" si="89"/>
        <v>330.69</v>
      </c>
      <c r="O156" s="71">
        <f t="shared" si="89"/>
        <v>330.69</v>
      </c>
      <c r="P156" s="71">
        <f t="shared" si="89"/>
        <v>330.69</v>
      </c>
      <c r="Q156" s="71">
        <f t="shared" si="89"/>
        <v>330.69</v>
      </c>
      <c r="R156" s="71">
        <f t="shared" si="89"/>
        <v>330.69</v>
      </c>
      <c r="S156" s="71">
        <f t="shared" si="89"/>
        <v>330.69</v>
      </c>
      <c r="T156" s="71">
        <f t="shared" si="89"/>
        <v>330.69</v>
      </c>
      <c r="U156" s="71">
        <f t="shared" si="89"/>
        <v>330.69</v>
      </c>
      <c r="V156" s="71">
        <f t="shared" si="89"/>
        <v>330.69</v>
      </c>
      <c r="W156" s="71">
        <f t="shared" si="89"/>
        <v>330.69</v>
      </c>
      <c r="X156" s="71">
        <f t="shared" si="89"/>
        <v>330.69</v>
      </c>
      <c r="Y156" s="71">
        <f t="shared" si="89"/>
        <v>330.69</v>
      </c>
      <c r="Z156" s="71">
        <f t="shared" si="89"/>
        <v>330.69</v>
      </c>
      <c r="AA156" s="71">
        <f t="shared" si="89"/>
        <v>330.69</v>
      </c>
    </row>
    <row r="157" spans="1:27" ht="12.75" customHeight="1" collapsed="1" x14ac:dyDescent="0.2">
      <c r="A157" s="162" t="s">
        <v>387</v>
      </c>
      <c r="B157" s="54" t="str">
        <f>"31"&amp;"."&amp;$B$662&amp;"."&amp;$B$663</f>
        <v>31.05.2023</v>
      </c>
      <c r="C157" s="134" t="s">
        <v>76</v>
      </c>
      <c r="D157" s="135">
        <f>ROUND(((D158+D159+D161+D160)/1000),5)</f>
        <v>2.61565</v>
      </c>
      <c r="E157" s="135">
        <f>ROUND(((E158+E159+E161+E160)/1000),5)</f>
        <v>2.48156</v>
      </c>
      <c r="F157" s="135">
        <f>ROUND(((F158+F159+F161+F160)/1000),5)</f>
        <v>2.4094000000000002</v>
      </c>
      <c r="G157" s="135">
        <f t="shared" ref="G157:AA157" si="90">ROUND(((G158+G159+G161+G160)/1000),5)</f>
        <v>2.3599399999999999</v>
      </c>
      <c r="H157" s="135">
        <f t="shared" si="90"/>
        <v>2.3403999999999998</v>
      </c>
      <c r="I157" s="135">
        <f t="shared" si="90"/>
        <v>2.4937200000000002</v>
      </c>
      <c r="J157" s="135">
        <f t="shared" si="90"/>
        <v>2.8721399999999999</v>
      </c>
      <c r="K157" s="135">
        <f t="shared" si="90"/>
        <v>3.1208800000000001</v>
      </c>
      <c r="L157" s="135">
        <f t="shared" si="90"/>
        <v>3.3691300000000002</v>
      </c>
      <c r="M157" s="135">
        <f t="shared" si="90"/>
        <v>3.42815</v>
      </c>
      <c r="N157" s="135">
        <f t="shared" si="90"/>
        <v>3.4504100000000002</v>
      </c>
      <c r="O157" s="135">
        <f t="shared" si="90"/>
        <v>3.44354</v>
      </c>
      <c r="P157" s="135">
        <f t="shared" si="90"/>
        <v>3.4262600000000001</v>
      </c>
      <c r="Q157" s="135">
        <f t="shared" si="90"/>
        <v>3.4466399999999999</v>
      </c>
      <c r="R157" s="135">
        <f t="shared" si="90"/>
        <v>3.4508000000000001</v>
      </c>
      <c r="S157" s="135">
        <f t="shared" si="90"/>
        <v>3.4737</v>
      </c>
      <c r="T157" s="135">
        <f t="shared" si="90"/>
        <v>3.4629400000000001</v>
      </c>
      <c r="U157" s="135">
        <f t="shared" si="90"/>
        <v>3.4458500000000001</v>
      </c>
      <c r="V157" s="135">
        <f t="shared" si="90"/>
        <v>3.4309400000000001</v>
      </c>
      <c r="W157" s="135">
        <f t="shared" si="90"/>
        <v>3.4093300000000002</v>
      </c>
      <c r="X157" s="135">
        <f t="shared" si="90"/>
        <v>3.40096</v>
      </c>
      <c r="Y157" s="135">
        <f t="shared" si="90"/>
        <v>3.3986999999999998</v>
      </c>
      <c r="Z157" s="135">
        <f t="shared" si="90"/>
        <v>3.2561200000000001</v>
      </c>
      <c r="AA157" s="135">
        <f t="shared" si="90"/>
        <v>2.9283100000000002</v>
      </c>
    </row>
    <row r="158" spans="1:27" ht="12.75" hidden="1" customHeight="1" outlineLevel="1" x14ac:dyDescent="0.2">
      <c r="A158" s="163" t="s">
        <v>388</v>
      </c>
      <c r="B158" s="94" t="s">
        <v>238</v>
      </c>
      <c r="C158" s="70" t="s">
        <v>79</v>
      </c>
      <c r="D158" s="71">
        <v>1208.5899999999999</v>
      </c>
      <c r="E158" s="71">
        <v>1074.5</v>
      </c>
      <c r="F158" s="71">
        <v>1002.34</v>
      </c>
      <c r="G158" s="71">
        <v>952.88</v>
      </c>
      <c r="H158" s="71">
        <v>933.34</v>
      </c>
      <c r="I158" s="71">
        <v>1086.6600000000001</v>
      </c>
      <c r="J158" s="71">
        <v>1465.08</v>
      </c>
      <c r="K158" s="71">
        <v>1713.82</v>
      </c>
      <c r="L158" s="71">
        <v>1962.07</v>
      </c>
      <c r="M158" s="71">
        <v>2021.09</v>
      </c>
      <c r="N158" s="71">
        <v>2043.35</v>
      </c>
      <c r="O158" s="71">
        <v>2036.48</v>
      </c>
      <c r="P158" s="71">
        <v>2019.2</v>
      </c>
      <c r="Q158" s="71">
        <v>2039.58</v>
      </c>
      <c r="R158" s="71">
        <v>2043.74</v>
      </c>
      <c r="S158" s="71">
        <v>2066.64</v>
      </c>
      <c r="T158" s="71">
        <v>2055.88</v>
      </c>
      <c r="U158" s="71">
        <v>2038.79</v>
      </c>
      <c r="V158" s="71">
        <v>2023.88</v>
      </c>
      <c r="W158" s="71">
        <v>2002.27</v>
      </c>
      <c r="X158" s="71">
        <v>1993.9</v>
      </c>
      <c r="Y158" s="71">
        <v>1991.64</v>
      </c>
      <c r="Z158" s="71">
        <v>1849.06</v>
      </c>
      <c r="AA158" s="71">
        <v>1521.25</v>
      </c>
    </row>
    <row r="159" spans="1:27" ht="12.75" hidden="1" customHeight="1" outlineLevel="1" x14ac:dyDescent="0.2">
      <c r="A159" s="163" t="s">
        <v>389</v>
      </c>
      <c r="B159" s="94" t="s">
        <v>90</v>
      </c>
      <c r="C159" s="70" t="s">
        <v>79</v>
      </c>
      <c r="D159" s="71">
        <f t="shared" ref="D159:AA159" si="91">$D$9</f>
        <v>1071.42</v>
      </c>
      <c r="E159" s="71">
        <f t="shared" si="91"/>
        <v>1071.42</v>
      </c>
      <c r="F159" s="71">
        <f t="shared" si="91"/>
        <v>1071.42</v>
      </c>
      <c r="G159" s="71">
        <f t="shared" si="91"/>
        <v>1071.42</v>
      </c>
      <c r="H159" s="71">
        <f t="shared" si="91"/>
        <v>1071.42</v>
      </c>
      <c r="I159" s="71">
        <f t="shared" si="91"/>
        <v>1071.42</v>
      </c>
      <c r="J159" s="71">
        <f t="shared" si="91"/>
        <v>1071.42</v>
      </c>
      <c r="K159" s="71">
        <f t="shared" si="91"/>
        <v>1071.42</v>
      </c>
      <c r="L159" s="71">
        <f t="shared" si="91"/>
        <v>1071.42</v>
      </c>
      <c r="M159" s="71">
        <f t="shared" si="91"/>
        <v>1071.42</v>
      </c>
      <c r="N159" s="71">
        <f t="shared" si="91"/>
        <v>1071.42</v>
      </c>
      <c r="O159" s="71">
        <f t="shared" si="91"/>
        <v>1071.42</v>
      </c>
      <c r="P159" s="71">
        <f t="shared" si="91"/>
        <v>1071.42</v>
      </c>
      <c r="Q159" s="71">
        <f t="shared" si="91"/>
        <v>1071.42</v>
      </c>
      <c r="R159" s="71">
        <f t="shared" si="91"/>
        <v>1071.42</v>
      </c>
      <c r="S159" s="71">
        <f t="shared" si="91"/>
        <v>1071.42</v>
      </c>
      <c r="T159" s="71">
        <f t="shared" si="91"/>
        <v>1071.42</v>
      </c>
      <c r="U159" s="71">
        <f t="shared" si="91"/>
        <v>1071.42</v>
      </c>
      <c r="V159" s="71">
        <f t="shared" si="91"/>
        <v>1071.42</v>
      </c>
      <c r="W159" s="71">
        <f t="shared" si="91"/>
        <v>1071.42</v>
      </c>
      <c r="X159" s="71">
        <f t="shared" si="91"/>
        <v>1071.42</v>
      </c>
      <c r="Y159" s="71">
        <f t="shared" si="91"/>
        <v>1071.42</v>
      </c>
      <c r="Z159" s="71">
        <f t="shared" si="91"/>
        <v>1071.42</v>
      </c>
      <c r="AA159" s="71">
        <f t="shared" si="91"/>
        <v>1071.42</v>
      </c>
    </row>
    <row r="160" spans="1:27" ht="12.75" hidden="1" customHeight="1" outlineLevel="1" x14ac:dyDescent="0.2">
      <c r="A160" s="163" t="s">
        <v>390</v>
      </c>
      <c r="B160" s="94" t="s">
        <v>83</v>
      </c>
      <c r="C160" s="70" t="s">
        <v>79</v>
      </c>
      <c r="D160" s="71">
        <v>4.95</v>
      </c>
      <c r="E160" s="71">
        <v>4.95</v>
      </c>
      <c r="F160" s="71">
        <v>4.95</v>
      </c>
      <c r="G160" s="71">
        <v>4.95</v>
      </c>
      <c r="H160" s="71">
        <v>4.95</v>
      </c>
      <c r="I160" s="71">
        <v>4.95</v>
      </c>
      <c r="J160" s="71">
        <v>4.95</v>
      </c>
      <c r="K160" s="71">
        <v>4.95</v>
      </c>
      <c r="L160" s="71">
        <v>4.95</v>
      </c>
      <c r="M160" s="71">
        <v>4.95</v>
      </c>
      <c r="N160" s="71">
        <v>4.95</v>
      </c>
      <c r="O160" s="71">
        <v>4.95</v>
      </c>
      <c r="P160" s="71">
        <v>4.95</v>
      </c>
      <c r="Q160" s="71">
        <v>4.95</v>
      </c>
      <c r="R160" s="71">
        <v>4.95</v>
      </c>
      <c r="S160" s="71">
        <v>4.95</v>
      </c>
      <c r="T160" s="71">
        <v>4.95</v>
      </c>
      <c r="U160" s="71">
        <v>4.95</v>
      </c>
      <c r="V160" s="71">
        <v>4.95</v>
      </c>
      <c r="W160" s="71">
        <v>4.95</v>
      </c>
      <c r="X160" s="71">
        <v>4.95</v>
      </c>
      <c r="Y160" s="71">
        <v>4.95</v>
      </c>
      <c r="Z160" s="71">
        <v>4.95</v>
      </c>
      <c r="AA160" s="71">
        <v>4.95</v>
      </c>
    </row>
    <row r="161" spans="1:27" ht="12.75" hidden="1" customHeight="1" outlineLevel="1" x14ac:dyDescent="0.2">
      <c r="A161" s="163" t="s">
        <v>391</v>
      </c>
      <c r="B161" s="94" t="s">
        <v>81</v>
      </c>
      <c r="C161" s="70" t="s">
        <v>79</v>
      </c>
      <c r="D161" s="71">
        <f>$D$11</f>
        <v>330.69</v>
      </c>
      <c r="E161" s="71">
        <f t="shared" ref="E161:AA161" si="92">$D$11</f>
        <v>330.69</v>
      </c>
      <c r="F161" s="71">
        <f t="shared" si="92"/>
        <v>330.69</v>
      </c>
      <c r="G161" s="71">
        <f t="shared" si="92"/>
        <v>330.69</v>
      </c>
      <c r="H161" s="71">
        <f t="shared" si="92"/>
        <v>330.69</v>
      </c>
      <c r="I161" s="71">
        <f t="shared" si="92"/>
        <v>330.69</v>
      </c>
      <c r="J161" s="71">
        <f t="shared" si="92"/>
        <v>330.69</v>
      </c>
      <c r="K161" s="71">
        <f t="shared" si="92"/>
        <v>330.69</v>
      </c>
      <c r="L161" s="71">
        <f t="shared" si="92"/>
        <v>330.69</v>
      </c>
      <c r="M161" s="71">
        <f t="shared" si="92"/>
        <v>330.69</v>
      </c>
      <c r="N161" s="71">
        <f t="shared" si="92"/>
        <v>330.69</v>
      </c>
      <c r="O161" s="71">
        <f t="shared" si="92"/>
        <v>330.69</v>
      </c>
      <c r="P161" s="71">
        <f t="shared" si="92"/>
        <v>330.69</v>
      </c>
      <c r="Q161" s="71">
        <f t="shared" si="92"/>
        <v>330.69</v>
      </c>
      <c r="R161" s="71">
        <f t="shared" si="92"/>
        <v>330.69</v>
      </c>
      <c r="S161" s="71">
        <f t="shared" si="92"/>
        <v>330.69</v>
      </c>
      <c r="T161" s="71">
        <f t="shared" si="92"/>
        <v>330.69</v>
      </c>
      <c r="U161" s="71">
        <f t="shared" si="92"/>
        <v>330.69</v>
      </c>
      <c r="V161" s="71">
        <f t="shared" si="92"/>
        <v>330.69</v>
      </c>
      <c r="W161" s="71">
        <f t="shared" si="92"/>
        <v>330.69</v>
      </c>
      <c r="X161" s="71">
        <f t="shared" si="92"/>
        <v>330.69</v>
      </c>
      <c r="Y161" s="71">
        <f t="shared" si="92"/>
        <v>330.69</v>
      </c>
      <c r="Z161" s="71">
        <f t="shared" si="92"/>
        <v>330.69</v>
      </c>
      <c r="AA161" s="71">
        <f t="shared" si="92"/>
        <v>330.69</v>
      </c>
    </row>
    <row r="162" spans="1:27" ht="12.75" customHeight="1" collapsed="1" x14ac:dyDescent="0.2">
      <c r="A162" s="164"/>
      <c r="B162" s="165" t="s">
        <v>392</v>
      </c>
      <c r="C162" s="166"/>
      <c r="D162" s="167"/>
      <c r="E162" s="167"/>
      <c r="F162" s="167"/>
      <c r="G162" s="167"/>
      <c r="I162" s="66"/>
    </row>
    <row r="163" spans="1:27" ht="12.75" customHeight="1" x14ac:dyDescent="0.2">
      <c r="A163" s="164"/>
      <c r="B163" s="165" t="s">
        <v>392</v>
      </c>
      <c r="C163" s="166"/>
      <c r="D163" s="167"/>
      <c r="E163" s="167"/>
      <c r="F163" s="167"/>
      <c r="G163" s="167"/>
      <c r="I163" s="66"/>
    </row>
    <row r="164" spans="1:27" x14ac:dyDescent="0.2">
      <c r="A164" s="157" t="s">
        <v>393</v>
      </c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9"/>
    </row>
    <row r="165" spans="1:27" ht="27" customHeight="1" x14ac:dyDescent="0.2">
      <c r="A165" s="160" t="s">
        <v>64</v>
      </c>
      <c r="B165" s="161" t="s">
        <v>210</v>
      </c>
      <c r="C165" s="160" t="s">
        <v>211</v>
      </c>
      <c r="D165" s="161" t="s">
        <v>212</v>
      </c>
      <c r="E165" s="161" t="s">
        <v>213</v>
      </c>
      <c r="F165" s="161" t="s">
        <v>214</v>
      </c>
      <c r="G165" s="161" t="s">
        <v>215</v>
      </c>
      <c r="H165" s="161" t="s">
        <v>216</v>
      </c>
      <c r="I165" s="161" t="s">
        <v>217</v>
      </c>
      <c r="J165" s="161" t="s">
        <v>218</v>
      </c>
      <c r="K165" s="161" t="s">
        <v>219</v>
      </c>
      <c r="L165" s="161" t="s">
        <v>220</v>
      </c>
      <c r="M165" s="161" t="s">
        <v>221</v>
      </c>
      <c r="N165" s="161" t="s">
        <v>222</v>
      </c>
      <c r="O165" s="161" t="s">
        <v>223</v>
      </c>
      <c r="P165" s="161" t="s">
        <v>224</v>
      </c>
      <c r="Q165" s="161" t="s">
        <v>225</v>
      </c>
      <c r="R165" s="161" t="s">
        <v>226</v>
      </c>
      <c r="S165" s="161" t="s">
        <v>227</v>
      </c>
      <c r="T165" s="161" t="s">
        <v>228</v>
      </c>
      <c r="U165" s="161" t="s">
        <v>229</v>
      </c>
      <c r="V165" s="161" t="s">
        <v>230</v>
      </c>
      <c r="W165" s="161" t="s">
        <v>231</v>
      </c>
      <c r="X165" s="161" t="s">
        <v>232</v>
      </c>
      <c r="Y165" s="161" t="s">
        <v>233</v>
      </c>
      <c r="Z165" s="161" t="s">
        <v>234</v>
      </c>
      <c r="AA165" s="161" t="s">
        <v>235</v>
      </c>
    </row>
    <row r="166" spans="1:27" x14ac:dyDescent="0.2">
      <c r="A166" s="162" t="s">
        <v>394</v>
      </c>
      <c r="B166" s="54" t="str">
        <f>"01"&amp;"."&amp;$B$662&amp;"."&amp;$B$663</f>
        <v>01.05.2023</v>
      </c>
      <c r="C166" s="134" t="s">
        <v>76</v>
      </c>
      <c r="D166" s="135">
        <f>ROUND(((D167+D168+D170+D169)/1000),5)</f>
        <v>3.6105</v>
      </c>
      <c r="E166" s="135">
        <f>ROUND(((E167+E168+E170+E169)/1000),5)</f>
        <v>3.48054</v>
      </c>
      <c r="F166" s="135">
        <f>ROUND(((F167+F168+F170+F169)/1000),5)</f>
        <v>3.3872599999999999</v>
      </c>
      <c r="G166" s="135">
        <f t="shared" ref="G166:AA166" si="93">ROUND(((G167+G168+G170+G169)/1000),5)</f>
        <v>3.3208799999999998</v>
      </c>
      <c r="H166" s="135">
        <f t="shared" si="93"/>
        <v>3.3013599999999999</v>
      </c>
      <c r="I166" s="135">
        <f t="shared" si="93"/>
        <v>3.3120599999999998</v>
      </c>
      <c r="J166" s="135">
        <f t="shared" si="93"/>
        <v>3.3416700000000001</v>
      </c>
      <c r="K166" s="135">
        <f t="shared" si="93"/>
        <v>3.5104500000000001</v>
      </c>
      <c r="L166" s="135">
        <f t="shared" si="93"/>
        <v>3.7639999999999998</v>
      </c>
      <c r="M166" s="135">
        <f t="shared" si="93"/>
        <v>3.94278</v>
      </c>
      <c r="N166" s="135">
        <f t="shared" si="93"/>
        <v>3.9576199999999999</v>
      </c>
      <c r="O166" s="135">
        <f t="shared" si="93"/>
        <v>3.9547699999999999</v>
      </c>
      <c r="P166" s="135">
        <f t="shared" si="93"/>
        <v>3.94476</v>
      </c>
      <c r="Q166" s="135">
        <f t="shared" si="93"/>
        <v>3.94462</v>
      </c>
      <c r="R166" s="135">
        <f t="shared" si="93"/>
        <v>3.9283100000000002</v>
      </c>
      <c r="S166" s="135">
        <f t="shared" si="93"/>
        <v>3.96922</v>
      </c>
      <c r="T166" s="135">
        <f t="shared" si="93"/>
        <v>4.0042900000000001</v>
      </c>
      <c r="U166" s="135">
        <f t="shared" si="93"/>
        <v>4.0198299999999998</v>
      </c>
      <c r="V166" s="135">
        <f t="shared" si="93"/>
        <v>4.05945</v>
      </c>
      <c r="W166" s="135">
        <f t="shared" si="93"/>
        <v>4.1390099999999999</v>
      </c>
      <c r="X166" s="135">
        <f t="shared" si="93"/>
        <v>4.3286100000000003</v>
      </c>
      <c r="Y166" s="135">
        <f t="shared" si="93"/>
        <v>4.1287399999999996</v>
      </c>
      <c r="Z166" s="135">
        <f t="shared" si="93"/>
        <v>3.9283399999999999</v>
      </c>
      <c r="AA166" s="135">
        <f t="shared" si="93"/>
        <v>3.7270300000000001</v>
      </c>
    </row>
    <row r="167" spans="1:27" ht="12.75" hidden="1" customHeight="1" outlineLevel="1" x14ac:dyDescent="0.2">
      <c r="A167" s="163" t="s">
        <v>395</v>
      </c>
      <c r="B167" s="94" t="s">
        <v>238</v>
      </c>
      <c r="C167" s="70" t="s">
        <v>79</v>
      </c>
      <c r="D167" s="71">
        <v>1557.89</v>
      </c>
      <c r="E167" s="71">
        <v>1427.93</v>
      </c>
      <c r="F167" s="71">
        <v>1334.65</v>
      </c>
      <c r="G167" s="71">
        <v>1268.27</v>
      </c>
      <c r="H167" s="71">
        <v>1248.75</v>
      </c>
      <c r="I167" s="71">
        <v>1259.45</v>
      </c>
      <c r="J167" s="71">
        <v>1289.06</v>
      </c>
      <c r="K167" s="71">
        <v>1457.84</v>
      </c>
      <c r="L167" s="71">
        <v>1711.39</v>
      </c>
      <c r="M167" s="71">
        <v>1890.17</v>
      </c>
      <c r="N167" s="71">
        <v>1905.01</v>
      </c>
      <c r="O167" s="71">
        <v>1902.16</v>
      </c>
      <c r="P167" s="71">
        <v>1892.15</v>
      </c>
      <c r="Q167" s="71">
        <v>1892.01</v>
      </c>
      <c r="R167" s="71">
        <v>1875.7</v>
      </c>
      <c r="S167" s="71">
        <v>1916.61</v>
      </c>
      <c r="T167" s="71">
        <v>1951.68</v>
      </c>
      <c r="U167" s="71">
        <v>1967.22</v>
      </c>
      <c r="V167" s="71">
        <v>2006.84</v>
      </c>
      <c r="W167" s="71">
        <v>2086.4</v>
      </c>
      <c r="X167" s="71">
        <v>2276</v>
      </c>
      <c r="Y167" s="71">
        <v>2076.13</v>
      </c>
      <c r="Z167" s="71">
        <v>1875.73</v>
      </c>
      <c r="AA167" s="71">
        <v>1674.42</v>
      </c>
    </row>
    <row r="168" spans="1:27" ht="12.75" hidden="1" customHeight="1" outlineLevel="1" x14ac:dyDescent="0.2">
      <c r="A168" s="163" t="s">
        <v>396</v>
      </c>
      <c r="B168" s="94" t="s">
        <v>90</v>
      </c>
      <c r="C168" s="70" t="s">
        <v>79</v>
      </c>
      <c r="D168" s="71">
        <v>1716.97</v>
      </c>
      <c r="E168" s="71">
        <f>$D$168</f>
        <v>1716.97</v>
      </c>
      <c r="F168" s="71">
        <f t="shared" ref="F168:AA168" si="94">$D$168</f>
        <v>1716.97</v>
      </c>
      <c r="G168" s="71">
        <f t="shared" si="94"/>
        <v>1716.97</v>
      </c>
      <c r="H168" s="71">
        <f t="shared" si="94"/>
        <v>1716.97</v>
      </c>
      <c r="I168" s="71">
        <f t="shared" si="94"/>
        <v>1716.97</v>
      </c>
      <c r="J168" s="71">
        <f t="shared" si="94"/>
        <v>1716.97</v>
      </c>
      <c r="K168" s="71">
        <f t="shared" si="94"/>
        <v>1716.97</v>
      </c>
      <c r="L168" s="71">
        <f t="shared" si="94"/>
        <v>1716.97</v>
      </c>
      <c r="M168" s="71">
        <f t="shared" si="94"/>
        <v>1716.97</v>
      </c>
      <c r="N168" s="71">
        <f t="shared" si="94"/>
        <v>1716.97</v>
      </c>
      <c r="O168" s="71">
        <f t="shared" si="94"/>
        <v>1716.97</v>
      </c>
      <c r="P168" s="71">
        <f t="shared" si="94"/>
        <v>1716.97</v>
      </c>
      <c r="Q168" s="71">
        <f t="shared" si="94"/>
        <v>1716.97</v>
      </c>
      <c r="R168" s="71">
        <f t="shared" si="94"/>
        <v>1716.97</v>
      </c>
      <c r="S168" s="71">
        <f t="shared" si="94"/>
        <v>1716.97</v>
      </c>
      <c r="T168" s="71">
        <f t="shared" si="94"/>
        <v>1716.97</v>
      </c>
      <c r="U168" s="71">
        <f t="shared" si="94"/>
        <v>1716.97</v>
      </c>
      <c r="V168" s="71">
        <f t="shared" si="94"/>
        <v>1716.97</v>
      </c>
      <c r="W168" s="71">
        <f t="shared" si="94"/>
        <v>1716.97</v>
      </c>
      <c r="X168" s="71">
        <f t="shared" si="94"/>
        <v>1716.97</v>
      </c>
      <c r="Y168" s="71">
        <f t="shared" si="94"/>
        <v>1716.97</v>
      </c>
      <c r="Z168" s="71">
        <f t="shared" si="94"/>
        <v>1716.97</v>
      </c>
      <c r="AA168" s="71">
        <f t="shared" si="94"/>
        <v>1716.97</v>
      </c>
    </row>
    <row r="169" spans="1:27" ht="12.75" hidden="1" customHeight="1" outlineLevel="1" x14ac:dyDescent="0.2">
      <c r="A169" s="163" t="s">
        <v>397</v>
      </c>
      <c r="B169" s="94" t="s">
        <v>83</v>
      </c>
      <c r="C169" s="70" t="s">
        <v>79</v>
      </c>
      <c r="D169" s="71">
        <v>4.95</v>
      </c>
      <c r="E169" s="71">
        <v>4.95</v>
      </c>
      <c r="F169" s="71">
        <v>4.95</v>
      </c>
      <c r="G169" s="71">
        <v>4.95</v>
      </c>
      <c r="H169" s="71">
        <v>4.95</v>
      </c>
      <c r="I169" s="71">
        <v>4.95</v>
      </c>
      <c r="J169" s="71">
        <v>4.95</v>
      </c>
      <c r="K169" s="71">
        <v>4.95</v>
      </c>
      <c r="L169" s="71">
        <v>4.95</v>
      </c>
      <c r="M169" s="71">
        <v>4.95</v>
      </c>
      <c r="N169" s="71">
        <v>4.95</v>
      </c>
      <c r="O169" s="71">
        <v>4.95</v>
      </c>
      <c r="P169" s="71">
        <v>4.95</v>
      </c>
      <c r="Q169" s="71">
        <v>4.95</v>
      </c>
      <c r="R169" s="71">
        <v>4.95</v>
      </c>
      <c r="S169" s="71">
        <v>4.95</v>
      </c>
      <c r="T169" s="71">
        <v>4.95</v>
      </c>
      <c r="U169" s="71">
        <v>4.95</v>
      </c>
      <c r="V169" s="71">
        <v>4.95</v>
      </c>
      <c r="W169" s="71">
        <v>4.95</v>
      </c>
      <c r="X169" s="71">
        <v>4.95</v>
      </c>
      <c r="Y169" s="71">
        <v>4.95</v>
      </c>
      <c r="Z169" s="71">
        <v>4.95</v>
      </c>
      <c r="AA169" s="71">
        <v>4.95</v>
      </c>
    </row>
    <row r="170" spans="1:27" ht="12.75" hidden="1" customHeight="1" outlineLevel="1" x14ac:dyDescent="0.2">
      <c r="A170" s="163" t="s">
        <v>398</v>
      </c>
      <c r="B170" s="94" t="s">
        <v>81</v>
      </c>
      <c r="C170" s="70" t="s">
        <v>79</v>
      </c>
      <c r="D170" s="71">
        <f>$D$11</f>
        <v>330.69</v>
      </c>
      <c r="E170" s="71">
        <f t="shared" ref="E170:AA170" si="95">$D$11</f>
        <v>330.69</v>
      </c>
      <c r="F170" s="71">
        <f t="shared" si="95"/>
        <v>330.69</v>
      </c>
      <c r="G170" s="71">
        <f t="shared" si="95"/>
        <v>330.69</v>
      </c>
      <c r="H170" s="71">
        <f t="shared" si="95"/>
        <v>330.69</v>
      </c>
      <c r="I170" s="71">
        <f t="shared" si="95"/>
        <v>330.69</v>
      </c>
      <c r="J170" s="71">
        <f t="shared" si="95"/>
        <v>330.69</v>
      </c>
      <c r="K170" s="71">
        <f t="shared" si="95"/>
        <v>330.69</v>
      </c>
      <c r="L170" s="71">
        <f t="shared" si="95"/>
        <v>330.69</v>
      </c>
      <c r="M170" s="71">
        <f t="shared" si="95"/>
        <v>330.69</v>
      </c>
      <c r="N170" s="71">
        <f t="shared" si="95"/>
        <v>330.69</v>
      </c>
      <c r="O170" s="71">
        <f t="shared" si="95"/>
        <v>330.69</v>
      </c>
      <c r="P170" s="71">
        <f t="shared" si="95"/>
        <v>330.69</v>
      </c>
      <c r="Q170" s="71">
        <f t="shared" si="95"/>
        <v>330.69</v>
      </c>
      <c r="R170" s="71">
        <f t="shared" si="95"/>
        <v>330.69</v>
      </c>
      <c r="S170" s="71">
        <f t="shared" si="95"/>
        <v>330.69</v>
      </c>
      <c r="T170" s="71">
        <f t="shared" si="95"/>
        <v>330.69</v>
      </c>
      <c r="U170" s="71">
        <f t="shared" si="95"/>
        <v>330.69</v>
      </c>
      <c r="V170" s="71">
        <f t="shared" si="95"/>
        <v>330.69</v>
      </c>
      <c r="W170" s="71">
        <f t="shared" si="95"/>
        <v>330.69</v>
      </c>
      <c r="X170" s="71">
        <f t="shared" si="95"/>
        <v>330.69</v>
      </c>
      <c r="Y170" s="71">
        <f t="shared" si="95"/>
        <v>330.69</v>
      </c>
      <c r="Z170" s="71">
        <f t="shared" si="95"/>
        <v>330.69</v>
      </c>
      <c r="AA170" s="71">
        <f t="shared" si="95"/>
        <v>330.69</v>
      </c>
    </row>
    <row r="171" spans="1:27" collapsed="1" x14ac:dyDescent="0.2">
      <c r="A171" s="162" t="s">
        <v>399</v>
      </c>
      <c r="B171" s="54" t="str">
        <f>"02"&amp;"."&amp;$B$662&amp;"."&amp;$B$663</f>
        <v>02.05.2023</v>
      </c>
      <c r="C171" s="134" t="s">
        <v>76</v>
      </c>
      <c r="D171" s="135">
        <f>ROUND(((D172+D173+D175+D174)/1000),5)</f>
        <v>3.4245999999999999</v>
      </c>
      <c r="E171" s="135">
        <f>ROUND(((E172+E173+E175+E174)/1000),5)</f>
        <v>3.2476799999999999</v>
      </c>
      <c r="F171" s="135">
        <f>ROUND(((F172+F173+F175+F174)/1000),5)</f>
        <v>3.1563699999999999</v>
      </c>
      <c r="G171" s="135">
        <f t="shared" ref="G171:AA171" si="96">ROUND(((G172+G173+G175+G174)/1000),5)</f>
        <v>3.1556299999999999</v>
      </c>
      <c r="H171" s="135">
        <f t="shared" si="96"/>
        <v>3.1795900000000001</v>
      </c>
      <c r="I171" s="135">
        <f t="shared" si="96"/>
        <v>3.2930000000000001</v>
      </c>
      <c r="J171" s="135">
        <f t="shared" si="96"/>
        <v>3.4945499999999998</v>
      </c>
      <c r="K171" s="135">
        <f t="shared" si="96"/>
        <v>3.7557999999999998</v>
      </c>
      <c r="L171" s="135">
        <f t="shared" si="96"/>
        <v>3.9447000000000001</v>
      </c>
      <c r="M171" s="135">
        <f t="shared" si="96"/>
        <v>4.0211899999999998</v>
      </c>
      <c r="N171" s="135">
        <f t="shared" si="96"/>
        <v>4.0418399999999997</v>
      </c>
      <c r="O171" s="135">
        <f t="shared" si="96"/>
        <v>3.98238</v>
      </c>
      <c r="P171" s="135">
        <f t="shared" si="96"/>
        <v>3.9835500000000001</v>
      </c>
      <c r="Q171" s="135">
        <f t="shared" si="96"/>
        <v>3.9867699999999999</v>
      </c>
      <c r="R171" s="135">
        <f t="shared" si="96"/>
        <v>3.9737200000000001</v>
      </c>
      <c r="S171" s="135">
        <f t="shared" si="96"/>
        <v>3.9395500000000001</v>
      </c>
      <c r="T171" s="135">
        <f t="shared" si="96"/>
        <v>3.8966400000000001</v>
      </c>
      <c r="U171" s="135">
        <f t="shared" si="96"/>
        <v>3.8832</v>
      </c>
      <c r="V171" s="135">
        <f t="shared" si="96"/>
        <v>3.9007499999999999</v>
      </c>
      <c r="W171" s="135">
        <f t="shared" si="96"/>
        <v>3.9168099999999999</v>
      </c>
      <c r="X171" s="135">
        <f t="shared" si="96"/>
        <v>4.0522299999999998</v>
      </c>
      <c r="Y171" s="135">
        <f t="shared" si="96"/>
        <v>3.9588399999999999</v>
      </c>
      <c r="Z171" s="135">
        <f t="shared" si="96"/>
        <v>3.7349299999999999</v>
      </c>
      <c r="AA171" s="135">
        <f t="shared" si="96"/>
        <v>3.4313500000000001</v>
      </c>
    </row>
    <row r="172" spans="1:27" ht="12.75" hidden="1" customHeight="1" outlineLevel="1" x14ac:dyDescent="0.2">
      <c r="A172" s="163" t="s">
        <v>400</v>
      </c>
      <c r="B172" s="94" t="s">
        <v>238</v>
      </c>
      <c r="C172" s="70" t="s">
        <v>79</v>
      </c>
      <c r="D172" s="71">
        <v>1371.99</v>
      </c>
      <c r="E172" s="71">
        <v>1195.07</v>
      </c>
      <c r="F172" s="71">
        <v>1103.76</v>
      </c>
      <c r="G172" s="71">
        <v>1103.02</v>
      </c>
      <c r="H172" s="71">
        <v>1126.98</v>
      </c>
      <c r="I172" s="71">
        <v>1240.3900000000001</v>
      </c>
      <c r="J172" s="71">
        <v>1441.94</v>
      </c>
      <c r="K172" s="71">
        <v>1703.19</v>
      </c>
      <c r="L172" s="71">
        <v>1892.09</v>
      </c>
      <c r="M172" s="71">
        <v>1968.58</v>
      </c>
      <c r="N172" s="71">
        <v>1989.23</v>
      </c>
      <c r="O172" s="71">
        <v>1929.77</v>
      </c>
      <c r="P172" s="71">
        <v>1930.94</v>
      </c>
      <c r="Q172" s="71">
        <v>1934.16</v>
      </c>
      <c r="R172" s="71">
        <v>1921.11</v>
      </c>
      <c r="S172" s="71">
        <v>1886.94</v>
      </c>
      <c r="T172" s="71">
        <v>1844.03</v>
      </c>
      <c r="U172" s="71">
        <v>1830.59</v>
      </c>
      <c r="V172" s="71">
        <v>1848.14</v>
      </c>
      <c r="W172" s="71">
        <v>1864.2</v>
      </c>
      <c r="X172" s="71">
        <v>1999.62</v>
      </c>
      <c r="Y172" s="71">
        <v>1906.23</v>
      </c>
      <c r="Z172" s="71">
        <v>1682.32</v>
      </c>
      <c r="AA172" s="71">
        <v>1378.74</v>
      </c>
    </row>
    <row r="173" spans="1:27" ht="12.75" hidden="1" customHeight="1" outlineLevel="1" x14ac:dyDescent="0.2">
      <c r="A173" s="163" t="s">
        <v>401</v>
      </c>
      <c r="B173" s="94" t="s">
        <v>90</v>
      </c>
      <c r="C173" s="70" t="s">
        <v>79</v>
      </c>
      <c r="D173" s="71">
        <f>$D$168</f>
        <v>1716.97</v>
      </c>
      <c r="E173" s="71">
        <f>$D$168</f>
        <v>1716.97</v>
      </c>
      <c r="F173" s="71">
        <f t="shared" ref="F173:AA173" si="97">$D$168</f>
        <v>1716.97</v>
      </c>
      <c r="G173" s="71">
        <f t="shared" si="97"/>
        <v>1716.97</v>
      </c>
      <c r="H173" s="71">
        <f t="shared" si="97"/>
        <v>1716.97</v>
      </c>
      <c r="I173" s="71">
        <f t="shared" si="97"/>
        <v>1716.97</v>
      </c>
      <c r="J173" s="71">
        <f t="shared" si="97"/>
        <v>1716.97</v>
      </c>
      <c r="K173" s="71">
        <f t="shared" si="97"/>
        <v>1716.97</v>
      </c>
      <c r="L173" s="71">
        <f t="shared" si="97"/>
        <v>1716.97</v>
      </c>
      <c r="M173" s="71">
        <f t="shared" si="97"/>
        <v>1716.97</v>
      </c>
      <c r="N173" s="71">
        <f t="shared" si="97"/>
        <v>1716.97</v>
      </c>
      <c r="O173" s="71">
        <f t="shared" si="97"/>
        <v>1716.97</v>
      </c>
      <c r="P173" s="71">
        <f t="shared" si="97"/>
        <v>1716.97</v>
      </c>
      <c r="Q173" s="71">
        <f t="shared" si="97"/>
        <v>1716.97</v>
      </c>
      <c r="R173" s="71">
        <f t="shared" si="97"/>
        <v>1716.97</v>
      </c>
      <c r="S173" s="71">
        <f t="shared" si="97"/>
        <v>1716.97</v>
      </c>
      <c r="T173" s="71">
        <f t="shared" si="97"/>
        <v>1716.97</v>
      </c>
      <c r="U173" s="71">
        <f t="shared" si="97"/>
        <v>1716.97</v>
      </c>
      <c r="V173" s="71">
        <f t="shared" si="97"/>
        <v>1716.97</v>
      </c>
      <c r="W173" s="71">
        <f t="shared" si="97"/>
        <v>1716.97</v>
      </c>
      <c r="X173" s="71">
        <f t="shared" si="97"/>
        <v>1716.97</v>
      </c>
      <c r="Y173" s="71">
        <f t="shared" si="97"/>
        <v>1716.97</v>
      </c>
      <c r="Z173" s="71">
        <f t="shared" si="97"/>
        <v>1716.97</v>
      </c>
      <c r="AA173" s="71">
        <f t="shared" si="97"/>
        <v>1716.97</v>
      </c>
    </row>
    <row r="174" spans="1:27" ht="12.75" hidden="1" customHeight="1" outlineLevel="1" x14ac:dyDescent="0.2">
      <c r="A174" s="163" t="s">
        <v>402</v>
      </c>
      <c r="B174" s="94" t="s">
        <v>83</v>
      </c>
      <c r="C174" s="70" t="s">
        <v>79</v>
      </c>
      <c r="D174" s="71">
        <v>4.95</v>
      </c>
      <c r="E174" s="71">
        <v>4.95</v>
      </c>
      <c r="F174" s="71">
        <v>4.95</v>
      </c>
      <c r="G174" s="71">
        <v>4.95</v>
      </c>
      <c r="H174" s="71">
        <v>4.95</v>
      </c>
      <c r="I174" s="71">
        <v>4.95</v>
      </c>
      <c r="J174" s="71">
        <v>4.95</v>
      </c>
      <c r="K174" s="71">
        <v>4.95</v>
      </c>
      <c r="L174" s="71">
        <v>4.95</v>
      </c>
      <c r="M174" s="71">
        <v>4.95</v>
      </c>
      <c r="N174" s="71">
        <v>4.95</v>
      </c>
      <c r="O174" s="71">
        <v>4.95</v>
      </c>
      <c r="P174" s="71">
        <v>4.95</v>
      </c>
      <c r="Q174" s="71">
        <v>4.95</v>
      </c>
      <c r="R174" s="71">
        <v>4.95</v>
      </c>
      <c r="S174" s="71">
        <v>4.95</v>
      </c>
      <c r="T174" s="71">
        <v>4.95</v>
      </c>
      <c r="U174" s="71">
        <v>4.95</v>
      </c>
      <c r="V174" s="71">
        <v>4.95</v>
      </c>
      <c r="W174" s="71">
        <v>4.95</v>
      </c>
      <c r="X174" s="71">
        <v>4.95</v>
      </c>
      <c r="Y174" s="71">
        <v>4.95</v>
      </c>
      <c r="Z174" s="71">
        <v>4.95</v>
      </c>
      <c r="AA174" s="71">
        <v>4.95</v>
      </c>
    </row>
    <row r="175" spans="1:27" ht="12.75" hidden="1" customHeight="1" outlineLevel="1" x14ac:dyDescent="0.2">
      <c r="A175" s="163" t="s">
        <v>403</v>
      </c>
      <c r="B175" s="94" t="s">
        <v>81</v>
      </c>
      <c r="C175" s="70" t="s">
        <v>79</v>
      </c>
      <c r="D175" s="71">
        <f>$D$11</f>
        <v>330.69</v>
      </c>
      <c r="E175" s="71">
        <f t="shared" ref="E175:AA175" si="98">$D$11</f>
        <v>330.69</v>
      </c>
      <c r="F175" s="71">
        <f t="shared" si="98"/>
        <v>330.69</v>
      </c>
      <c r="G175" s="71">
        <f t="shared" si="98"/>
        <v>330.69</v>
      </c>
      <c r="H175" s="71">
        <f t="shared" si="98"/>
        <v>330.69</v>
      </c>
      <c r="I175" s="71">
        <f t="shared" si="98"/>
        <v>330.69</v>
      </c>
      <c r="J175" s="71">
        <f t="shared" si="98"/>
        <v>330.69</v>
      </c>
      <c r="K175" s="71">
        <f t="shared" si="98"/>
        <v>330.69</v>
      </c>
      <c r="L175" s="71">
        <f t="shared" si="98"/>
        <v>330.69</v>
      </c>
      <c r="M175" s="71">
        <f t="shared" si="98"/>
        <v>330.69</v>
      </c>
      <c r="N175" s="71">
        <f t="shared" si="98"/>
        <v>330.69</v>
      </c>
      <c r="O175" s="71">
        <f t="shared" si="98"/>
        <v>330.69</v>
      </c>
      <c r="P175" s="71">
        <f t="shared" si="98"/>
        <v>330.69</v>
      </c>
      <c r="Q175" s="71">
        <f t="shared" si="98"/>
        <v>330.69</v>
      </c>
      <c r="R175" s="71">
        <f t="shared" si="98"/>
        <v>330.69</v>
      </c>
      <c r="S175" s="71">
        <f t="shared" si="98"/>
        <v>330.69</v>
      </c>
      <c r="T175" s="71">
        <f t="shared" si="98"/>
        <v>330.69</v>
      </c>
      <c r="U175" s="71">
        <f t="shared" si="98"/>
        <v>330.69</v>
      </c>
      <c r="V175" s="71">
        <f t="shared" si="98"/>
        <v>330.69</v>
      </c>
      <c r="W175" s="71">
        <f t="shared" si="98"/>
        <v>330.69</v>
      </c>
      <c r="X175" s="71">
        <f t="shared" si="98"/>
        <v>330.69</v>
      </c>
      <c r="Y175" s="71">
        <f t="shared" si="98"/>
        <v>330.69</v>
      </c>
      <c r="Z175" s="71">
        <f t="shared" si="98"/>
        <v>330.69</v>
      </c>
      <c r="AA175" s="71">
        <f t="shared" si="98"/>
        <v>330.69</v>
      </c>
    </row>
    <row r="176" spans="1:27" ht="12.75" customHeight="1" collapsed="1" x14ac:dyDescent="0.2">
      <c r="A176" s="162" t="s">
        <v>404</v>
      </c>
      <c r="B176" s="54" t="str">
        <f>"03"&amp;"."&amp;$B$662&amp;"."&amp;$B$663</f>
        <v>03.05.2023</v>
      </c>
      <c r="C176" s="134" t="s">
        <v>76</v>
      </c>
      <c r="D176" s="135">
        <f>ROUND(((D177+D178+D180+D179)/1000),5)</f>
        <v>3.2895400000000001</v>
      </c>
      <c r="E176" s="135">
        <f>ROUND(((E177+E178+E180+E179)/1000),5)</f>
        <v>3.15551</v>
      </c>
      <c r="F176" s="135">
        <f>ROUND(((F177+F178+F180+F179)/1000),5)</f>
        <v>3.1326700000000001</v>
      </c>
      <c r="G176" s="135">
        <f t="shared" ref="G176:AA176" si="99">ROUND(((G177+G178+G180+G179)/1000),5)</f>
        <v>3.1333500000000001</v>
      </c>
      <c r="H176" s="135">
        <f t="shared" si="99"/>
        <v>3.1516099999999998</v>
      </c>
      <c r="I176" s="135">
        <f t="shared" si="99"/>
        <v>3.2477399999999998</v>
      </c>
      <c r="J176" s="135">
        <f t="shared" si="99"/>
        <v>3.42727</v>
      </c>
      <c r="K176" s="135">
        <f t="shared" si="99"/>
        <v>3.6544300000000001</v>
      </c>
      <c r="L176" s="135">
        <f t="shared" si="99"/>
        <v>3.8687200000000002</v>
      </c>
      <c r="M176" s="135">
        <f t="shared" si="99"/>
        <v>3.9717600000000002</v>
      </c>
      <c r="N176" s="135">
        <f t="shared" si="99"/>
        <v>3.9792800000000002</v>
      </c>
      <c r="O176" s="135">
        <f t="shared" si="99"/>
        <v>3.9810500000000002</v>
      </c>
      <c r="P176" s="135">
        <f t="shared" si="99"/>
        <v>3.9805600000000001</v>
      </c>
      <c r="Q176" s="135">
        <f t="shared" si="99"/>
        <v>4.0007700000000002</v>
      </c>
      <c r="R176" s="135">
        <f t="shared" si="99"/>
        <v>3.9824199999999998</v>
      </c>
      <c r="S176" s="135">
        <f t="shared" si="99"/>
        <v>3.9801299999999999</v>
      </c>
      <c r="T176" s="135">
        <f t="shared" si="99"/>
        <v>3.9781200000000001</v>
      </c>
      <c r="U176" s="135">
        <f t="shared" si="99"/>
        <v>3.97418</v>
      </c>
      <c r="V176" s="135">
        <f t="shared" si="99"/>
        <v>3.9499</v>
      </c>
      <c r="W176" s="135">
        <f t="shared" si="99"/>
        <v>3.9462999999999999</v>
      </c>
      <c r="X176" s="135">
        <f t="shared" si="99"/>
        <v>3.9731399999999999</v>
      </c>
      <c r="Y176" s="135">
        <f t="shared" si="99"/>
        <v>3.9831799999999999</v>
      </c>
      <c r="Z176" s="135">
        <f t="shared" si="99"/>
        <v>3.7397</v>
      </c>
      <c r="AA176" s="135">
        <f t="shared" si="99"/>
        <v>3.4981399999999998</v>
      </c>
    </row>
    <row r="177" spans="1:27" ht="12.75" hidden="1" customHeight="1" outlineLevel="1" x14ac:dyDescent="0.2">
      <c r="A177" s="163" t="s">
        <v>405</v>
      </c>
      <c r="B177" s="94" t="s">
        <v>238</v>
      </c>
      <c r="C177" s="70" t="s">
        <v>79</v>
      </c>
      <c r="D177" s="71">
        <v>1236.93</v>
      </c>
      <c r="E177" s="71">
        <v>1102.9000000000001</v>
      </c>
      <c r="F177" s="71">
        <v>1080.06</v>
      </c>
      <c r="G177" s="71">
        <v>1080.74</v>
      </c>
      <c r="H177" s="71">
        <v>1099</v>
      </c>
      <c r="I177" s="71">
        <v>1195.1300000000001</v>
      </c>
      <c r="J177" s="71">
        <v>1374.66</v>
      </c>
      <c r="K177" s="71">
        <v>1601.82</v>
      </c>
      <c r="L177" s="71">
        <v>1816.11</v>
      </c>
      <c r="M177" s="71">
        <v>1919.15</v>
      </c>
      <c r="N177" s="71">
        <v>1926.67</v>
      </c>
      <c r="O177" s="71">
        <v>1928.44</v>
      </c>
      <c r="P177" s="71">
        <v>1927.95</v>
      </c>
      <c r="Q177" s="71">
        <v>1948.16</v>
      </c>
      <c r="R177" s="71">
        <v>1929.81</v>
      </c>
      <c r="S177" s="71">
        <v>1927.52</v>
      </c>
      <c r="T177" s="71">
        <v>1925.51</v>
      </c>
      <c r="U177" s="71">
        <v>1921.57</v>
      </c>
      <c r="V177" s="71">
        <v>1897.29</v>
      </c>
      <c r="W177" s="71">
        <v>1893.69</v>
      </c>
      <c r="X177" s="71">
        <v>1920.53</v>
      </c>
      <c r="Y177" s="71">
        <v>1930.57</v>
      </c>
      <c r="Z177" s="71">
        <v>1687.09</v>
      </c>
      <c r="AA177" s="71">
        <v>1445.53</v>
      </c>
    </row>
    <row r="178" spans="1:27" ht="12.75" hidden="1" customHeight="1" outlineLevel="1" x14ac:dyDescent="0.2">
      <c r="A178" s="163" t="s">
        <v>406</v>
      </c>
      <c r="B178" s="94" t="s">
        <v>90</v>
      </c>
      <c r="C178" s="70" t="s">
        <v>79</v>
      </c>
      <c r="D178" s="71">
        <f>$D$168</f>
        <v>1716.97</v>
      </c>
      <c r="E178" s="71">
        <f>$D$168</f>
        <v>1716.97</v>
      </c>
      <c r="F178" s="71">
        <f t="shared" ref="F178:AA178" si="100">$D$168</f>
        <v>1716.97</v>
      </c>
      <c r="G178" s="71">
        <f t="shared" si="100"/>
        <v>1716.97</v>
      </c>
      <c r="H178" s="71">
        <f t="shared" si="100"/>
        <v>1716.97</v>
      </c>
      <c r="I178" s="71">
        <f t="shared" si="100"/>
        <v>1716.97</v>
      </c>
      <c r="J178" s="71">
        <f t="shared" si="100"/>
        <v>1716.97</v>
      </c>
      <c r="K178" s="71">
        <f t="shared" si="100"/>
        <v>1716.97</v>
      </c>
      <c r="L178" s="71">
        <f t="shared" si="100"/>
        <v>1716.97</v>
      </c>
      <c r="M178" s="71">
        <f t="shared" si="100"/>
        <v>1716.97</v>
      </c>
      <c r="N178" s="71">
        <f t="shared" si="100"/>
        <v>1716.97</v>
      </c>
      <c r="O178" s="71">
        <f t="shared" si="100"/>
        <v>1716.97</v>
      </c>
      <c r="P178" s="71">
        <f t="shared" si="100"/>
        <v>1716.97</v>
      </c>
      <c r="Q178" s="71">
        <f t="shared" si="100"/>
        <v>1716.97</v>
      </c>
      <c r="R178" s="71">
        <f t="shared" si="100"/>
        <v>1716.97</v>
      </c>
      <c r="S178" s="71">
        <f t="shared" si="100"/>
        <v>1716.97</v>
      </c>
      <c r="T178" s="71">
        <f t="shared" si="100"/>
        <v>1716.97</v>
      </c>
      <c r="U178" s="71">
        <f t="shared" si="100"/>
        <v>1716.97</v>
      </c>
      <c r="V178" s="71">
        <f t="shared" si="100"/>
        <v>1716.97</v>
      </c>
      <c r="W178" s="71">
        <f t="shared" si="100"/>
        <v>1716.97</v>
      </c>
      <c r="X178" s="71">
        <f t="shared" si="100"/>
        <v>1716.97</v>
      </c>
      <c r="Y178" s="71">
        <f t="shared" si="100"/>
        <v>1716.97</v>
      </c>
      <c r="Z178" s="71">
        <f t="shared" si="100"/>
        <v>1716.97</v>
      </c>
      <c r="AA178" s="71">
        <f t="shared" si="100"/>
        <v>1716.97</v>
      </c>
    </row>
    <row r="179" spans="1:27" ht="12.75" hidden="1" customHeight="1" outlineLevel="1" x14ac:dyDescent="0.2">
      <c r="A179" s="163" t="s">
        <v>407</v>
      </c>
      <c r="B179" s="94" t="s">
        <v>83</v>
      </c>
      <c r="C179" s="70" t="s">
        <v>79</v>
      </c>
      <c r="D179" s="71">
        <v>4.95</v>
      </c>
      <c r="E179" s="71">
        <v>4.95</v>
      </c>
      <c r="F179" s="71">
        <v>4.95</v>
      </c>
      <c r="G179" s="71">
        <v>4.95</v>
      </c>
      <c r="H179" s="71">
        <v>4.95</v>
      </c>
      <c r="I179" s="71">
        <v>4.95</v>
      </c>
      <c r="J179" s="71">
        <v>4.95</v>
      </c>
      <c r="K179" s="71">
        <v>4.95</v>
      </c>
      <c r="L179" s="71">
        <v>4.95</v>
      </c>
      <c r="M179" s="71">
        <v>4.95</v>
      </c>
      <c r="N179" s="71">
        <v>4.95</v>
      </c>
      <c r="O179" s="71">
        <v>4.95</v>
      </c>
      <c r="P179" s="71">
        <v>4.95</v>
      </c>
      <c r="Q179" s="71">
        <v>4.95</v>
      </c>
      <c r="R179" s="71">
        <v>4.95</v>
      </c>
      <c r="S179" s="71">
        <v>4.95</v>
      </c>
      <c r="T179" s="71">
        <v>4.95</v>
      </c>
      <c r="U179" s="71">
        <v>4.95</v>
      </c>
      <c r="V179" s="71">
        <v>4.95</v>
      </c>
      <c r="W179" s="71">
        <v>4.95</v>
      </c>
      <c r="X179" s="71">
        <v>4.95</v>
      </c>
      <c r="Y179" s="71">
        <v>4.95</v>
      </c>
      <c r="Z179" s="71">
        <v>4.95</v>
      </c>
      <c r="AA179" s="71">
        <v>4.95</v>
      </c>
    </row>
    <row r="180" spans="1:27" ht="12.75" hidden="1" customHeight="1" outlineLevel="1" x14ac:dyDescent="0.2">
      <c r="A180" s="163" t="s">
        <v>408</v>
      </c>
      <c r="B180" s="94" t="s">
        <v>81</v>
      </c>
      <c r="C180" s="70" t="s">
        <v>79</v>
      </c>
      <c r="D180" s="71">
        <f>$D$11</f>
        <v>330.69</v>
      </c>
      <c r="E180" s="71">
        <f t="shared" ref="E180:AA180" si="101">$D$11</f>
        <v>330.69</v>
      </c>
      <c r="F180" s="71">
        <f t="shared" si="101"/>
        <v>330.69</v>
      </c>
      <c r="G180" s="71">
        <f t="shared" si="101"/>
        <v>330.69</v>
      </c>
      <c r="H180" s="71">
        <f t="shared" si="101"/>
        <v>330.69</v>
      </c>
      <c r="I180" s="71">
        <f t="shared" si="101"/>
        <v>330.69</v>
      </c>
      <c r="J180" s="71">
        <f t="shared" si="101"/>
        <v>330.69</v>
      </c>
      <c r="K180" s="71">
        <f t="shared" si="101"/>
        <v>330.69</v>
      </c>
      <c r="L180" s="71">
        <f t="shared" si="101"/>
        <v>330.69</v>
      </c>
      <c r="M180" s="71">
        <f t="shared" si="101"/>
        <v>330.69</v>
      </c>
      <c r="N180" s="71">
        <f t="shared" si="101"/>
        <v>330.69</v>
      </c>
      <c r="O180" s="71">
        <f t="shared" si="101"/>
        <v>330.69</v>
      </c>
      <c r="P180" s="71">
        <f t="shared" si="101"/>
        <v>330.69</v>
      </c>
      <c r="Q180" s="71">
        <f t="shared" si="101"/>
        <v>330.69</v>
      </c>
      <c r="R180" s="71">
        <f t="shared" si="101"/>
        <v>330.69</v>
      </c>
      <c r="S180" s="71">
        <f t="shared" si="101"/>
        <v>330.69</v>
      </c>
      <c r="T180" s="71">
        <f t="shared" si="101"/>
        <v>330.69</v>
      </c>
      <c r="U180" s="71">
        <f t="shared" si="101"/>
        <v>330.69</v>
      </c>
      <c r="V180" s="71">
        <f t="shared" si="101"/>
        <v>330.69</v>
      </c>
      <c r="W180" s="71">
        <f t="shared" si="101"/>
        <v>330.69</v>
      </c>
      <c r="X180" s="71">
        <f t="shared" si="101"/>
        <v>330.69</v>
      </c>
      <c r="Y180" s="71">
        <f t="shared" si="101"/>
        <v>330.69</v>
      </c>
      <c r="Z180" s="71">
        <f t="shared" si="101"/>
        <v>330.69</v>
      </c>
      <c r="AA180" s="71">
        <f t="shared" si="101"/>
        <v>330.69</v>
      </c>
    </row>
    <row r="181" spans="1:27" ht="12.75" customHeight="1" collapsed="1" x14ac:dyDescent="0.2">
      <c r="A181" s="162" t="s">
        <v>409</v>
      </c>
      <c r="B181" s="54" t="str">
        <f>"04"&amp;"."&amp;$B$662&amp;"."&amp;$B$663</f>
        <v>04.05.2023</v>
      </c>
      <c r="C181" s="134" t="s">
        <v>76</v>
      </c>
      <c r="D181" s="135">
        <f>ROUND(((D182+D183+D185+D184)/1000),5)</f>
        <v>3.2572299999999998</v>
      </c>
      <c r="E181" s="135">
        <f>ROUND(((E182+E183+E185+E184)/1000),5)</f>
        <v>3.1540900000000001</v>
      </c>
      <c r="F181" s="135">
        <f>ROUND(((F182+F183+F185+F184)/1000),5)</f>
        <v>3.07911</v>
      </c>
      <c r="G181" s="135">
        <f t="shared" ref="G181:AA181" si="102">ROUND(((G182+G183+G185+G184)/1000),5)</f>
        <v>3.0608300000000002</v>
      </c>
      <c r="H181" s="135">
        <f t="shared" si="102"/>
        <v>3.11408</v>
      </c>
      <c r="I181" s="135">
        <f t="shared" si="102"/>
        <v>3.1638600000000001</v>
      </c>
      <c r="J181" s="135">
        <f t="shared" si="102"/>
        <v>3.3680300000000001</v>
      </c>
      <c r="K181" s="135">
        <f t="shared" si="102"/>
        <v>3.6626699999999999</v>
      </c>
      <c r="L181" s="135">
        <f t="shared" si="102"/>
        <v>3.7665199999999999</v>
      </c>
      <c r="M181" s="135">
        <f t="shared" si="102"/>
        <v>3.9554</v>
      </c>
      <c r="N181" s="135">
        <f t="shared" si="102"/>
        <v>3.97682</v>
      </c>
      <c r="O181" s="135">
        <f t="shared" si="102"/>
        <v>4.0039899999999999</v>
      </c>
      <c r="P181" s="135">
        <f t="shared" si="102"/>
        <v>4.0062499999999996</v>
      </c>
      <c r="Q181" s="135">
        <f t="shared" si="102"/>
        <v>4.0202600000000004</v>
      </c>
      <c r="R181" s="135">
        <f t="shared" si="102"/>
        <v>3.9931100000000002</v>
      </c>
      <c r="S181" s="135">
        <f t="shared" si="102"/>
        <v>3.9510900000000002</v>
      </c>
      <c r="T181" s="135">
        <f t="shared" si="102"/>
        <v>3.89899</v>
      </c>
      <c r="U181" s="135">
        <f t="shared" si="102"/>
        <v>3.8551299999999999</v>
      </c>
      <c r="V181" s="135">
        <f t="shared" si="102"/>
        <v>3.8364099999999999</v>
      </c>
      <c r="W181" s="135">
        <f t="shared" si="102"/>
        <v>3.9089200000000002</v>
      </c>
      <c r="X181" s="135">
        <f t="shared" si="102"/>
        <v>4.03512</v>
      </c>
      <c r="Y181" s="135">
        <f t="shared" si="102"/>
        <v>3.9727800000000002</v>
      </c>
      <c r="Z181" s="135">
        <f t="shared" si="102"/>
        <v>3.7103000000000002</v>
      </c>
      <c r="AA181" s="135">
        <f t="shared" si="102"/>
        <v>3.5345300000000002</v>
      </c>
    </row>
    <row r="182" spans="1:27" ht="12.75" hidden="1" customHeight="1" outlineLevel="1" x14ac:dyDescent="0.2">
      <c r="A182" s="163" t="s">
        <v>410</v>
      </c>
      <c r="B182" s="94" t="s">
        <v>238</v>
      </c>
      <c r="C182" s="70" t="s">
        <v>79</v>
      </c>
      <c r="D182" s="71">
        <v>1204.6199999999999</v>
      </c>
      <c r="E182" s="71">
        <v>1101.48</v>
      </c>
      <c r="F182" s="71">
        <v>1026.5</v>
      </c>
      <c r="G182" s="71">
        <v>1008.22</v>
      </c>
      <c r="H182" s="71">
        <v>1061.47</v>
      </c>
      <c r="I182" s="71">
        <v>1111.25</v>
      </c>
      <c r="J182" s="71">
        <v>1315.42</v>
      </c>
      <c r="K182" s="71">
        <v>1610.06</v>
      </c>
      <c r="L182" s="71">
        <v>1713.91</v>
      </c>
      <c r="M182" s="71">
        <v>1902.79</v>
      </c>
      <c r="N182" s="71">
        <v>1924.21</v>
      </c>
      <c r="O182" s="71">
        <v>1951.38</v>
      </c>
      <c r="P182" s="71">
        <v>1953.64</v>
      </c>
      <c r="Q182" s="71">
        <v>1967.65</v>
      </c>
      <c r="R182" s="71">
        <v>1940.5</v>
      </c>
      <c r="S182" s="71">
        <v>1898.48</v>
      </c>
      <c r="T182" s="71">
        <v>1846.38</v>
      </c>
      <c r="U182" s="71">
        <v>1802.52</v>
      </c>
      <c r="V182" s="71">
        <v>1783.8</v>
      </c>
      <c r="W182" s="71">
        <v>1856.31</v>
      </c>
      <c r="X182" s="71">
        <v>1982.51</v>
      </c>
      <c r="Y182" s="71">
        <v>1920.17</v>
      </c>
      <c r="Z182" s="71">
        <v>1657.69</v>
      </c>
      <c r="AA182" s="71">
        <v>1481.92</v>
      </c>
    </row>
    <row r="183" spans="1:27" ht="12.75" hidden="1" customHeight="1" outlineLevel="1" x14ac:dyDescent="0.2">
      <c r="A183" s="163" t="s">
        <v>411</v>
      </c>
      <c r="B183" s="94" t="s">
        <v>90</v>
      </c>
      <c r="C183" s="70" t="s">
        <v>79</v>
      </c>
      <c r="D183" s="71">
        <f>$D$168</f>
        <v>1716.97</v>
      </c>
      <c r="E183" s="71">
        <f>$D$168</f>
        <v>1716.97</v>
      </c>
      <c r="F183" s="71">
        <f t="shared" ref="F183:AA183" si="103">$D$168</f>
        <v>1716.97</v>
      </c>
      <c r="G183" s="71">
        <f t="shared" si="103"/>
        <v>1716.97</v>
      </c>
      <c r="H183" s="71">
        <f t="shared" si="103"/>
        <v>1716.97</v>
      </c>
      <c r="I183" s="71">
        <f t="shared" si="103"/>
        <v>1716.97</v>
      </c>
      <c r="J183" s="71">
        <f t="shared" si="103"/>
        <v>1716.97</v>
      </c>
      <c r="K183" s="71">
        <f t="shared" si="103"/>
        <v>1716.97</v>
      </c>
      <c r="L183" s="71">
        <f t="shared" si="103"/>
        <v>1716.97</v>
      </c>
      <c r="M183" s="71">
        <f t="shared" si="103"/>
        <v>1716.97</v>
      </c>
      <c r="N183" s="71">
        <f t="shared" si="103"/>
        <v>1716.97</v>
      </c>
      <c r="O183" s="71">
        <f t="shared" si="103"/>
        <v>1716.97</v>
      </c>
      <c r="P183" s="71">
        <f t="shared" si="103"/>
        <v>1716.97</v>
      </c>
      <c r="Q183" s="71">
        <f t="shared" si="103"/>
        <v>1716.97</v>
      </c>
      <c r="R183" s="71">
        <f t="shared" si="103"/>
        <v>1716.97</v>
      </c>
      <c r="S183" s="71">
        <f t="shared" si="103"/>
        <v>1716.97</v>
      </c>
      <c r="T183" s="71">
        <f t="shared" si="103"/>
        <v>1716.97</v>
      </c>
      <c r="U183" s="71">
        <f t="shared" si="103"/>
        <v>1716.97</v>
      </c>
      <c r="V183" s="71">
        <f t="shared" si="103"/>
        <v>1716.97</v>
      </c>
      <c r="W183" s="71">
        <f t="shared" si="103"/>
        <v>1716.97</v>
      </c>
      <c r="X183" s="71">
        <f t="shared" si="103"/>
        <v>1716.97</v>
      </c>
      <c r="Y183" s="71">
        <f t="shared" si="103"/>
        <v>1716.97</v>
      </c>
      <c r="Z183" s="71">
        <f t="shared" si="103"/>
        <v>1716.97</v>
      </c>
      <c r="AA183" s="71">
        <f t="shared" si="103"/>
        <v>1716.97</v>
      </c>
    </row>
    <row r="184" spans="1:27" ht="12.75" hidden="1" customHeight="1" outlineLevel="1" x14ac:dyDescent="0.2">
      <c r="A184" s="163" t="s">
        <v>412</v>
      </c>
      <c r="B184" s="94" t="s">
        <v>83</v>
      </c>
      <c r="C184" s="70" t="s">
        <v>79</v>
      </c>
      <c r="D184" s="71">
        <v>4.95</v>
      </c>
      <c r="E184" s="71">
        <v>4.95</v>
      </c>
      <c r="F184" s="71">
        <v>4.95</v>
      </c>
      <c r="G184" s="71">
        <v>4.95</v>
      </c>
      <c r="H184" s="71">
        <v>4.95</v>
      </c>
      <c r="I184" s="71">
        <v>4.95</v>
      </c>
      <c r="J184" s="71">
        <v>4.95</v>
      </c>
      <c r="K184" s="71">
        <v>4.95</v>
      </c>
      <c r="L184" s="71">
        <v>4.95</v>
      </c>
      <c r="M184" s="71">
        <v>4.95</v>
      </c>
      <c r="N184" s="71">
        <v>4.95</v>
      </c>
      <c r="O184" s="71">
        <v>4.95</v>
      </c>
      <c r="P184" s="71">
        <v>4.95</v>
      </c>
      <c r="Q184" s="71">
        <v>4.95</v>
      </c>
      <c r="R184" s="71">
        <v>4.95</v>
      </c>
      <c r="S184" s="71">
        <v>4.95</v>
      </c>
      <c r="T184" s="71">
        <v>4.95</v>
      </c>
      <c r="U184" s="71">
        <v>4.95</v>
      </c>
      <c r="V184" s="71">
        <v>4.95</v>
      </c>
      <c r="W184" s="71">
        <v>4.95</v>
      </c>
      <c r="X184" s="71">
        <v>4.95</v>
      </c>
      <c r="Y184" s="71">
        <v>4.95</v>
      </c>
      <c r="Z184" s="71">
        <v>4.95</v>
      </c>
      <c r="AA184" s="71">
        <v>4.95</v>
      </c>
    </row>
    <row r="185" spans="1:27" ht="12.75" hidden="1" customHeight="1" outlineLevel="1" x14ac:dyDescent="0.2">
      <c r="A185" s="163" t="s">
        <v>413</v>
      </c>
      <c r="B185" s="94" t="s">
        <v>81</v>
      </c>
      <c r="C185" s="70" t="s">
        <v>79</v>
      </c>
      <c r="D185" s="71">
        <f>$D$11</f>
        <v>330.69</v>
      </c>
      <c r="E185" s="71">
        <f t="shared" ref="E185:AA185" si="104">$D$11</f>
        <v>330.69</v>
      </c>
      <c r="F185" s="71">
        <f t="shared" si="104"/>
        <v>330.69</v>
      </c>
      <c r="G185" s="71">
        <f t="shared" si="104"/>
        <v>330.69</v>
      </c>
      <c r="H185" s="71">
        <f t="shared" si="104"/>
        <v>330.69</v>
      </c>
      <c r="I185" s="71">
        <f t="shared" si="104"/>
        <v>330.69</v>
      </c>
      <c r="J185" s="71">
        <f t="shared" si="104"/>
        <v>330.69</v>
      </c>
      <c r="K185" s="71">
        <f t="shared" si="104"/>
        <v>330.69</v>
      </c>
      <c r="L185" s="71">
        <f t="shared" si="104"/>
        <v>330.69</v>
      </c>
      <c r="M185" s="71">
        <f t="shared" si="104"/>
        <v>330.69</v>
      </c>
      <c r="N185" s="71">
        <f t="shared" si="104"/>
        <v>330.69</v>
      </c>
      <c r="O185" s="71">
        <f t="shared" si="104"/>
        <v>330.69</v>
      </c>
      <c r="P185" s="71">
        <f t="shared" si="104"/>
        <v>330.69</v>
      </c>
      <c r="Q185" s="71">
        <f t="shared" si="104"/>
        <v>330.69</v>
      </c>
      <c r="R185" s="71">
        <f t="shared" si="104"/>
        <v>330.69</v>
      </c>
      <c r="S185" s="71">
        <f t="shared" si="104"/>
        <v>330.69</v>
      </c>
      <c r="T185" s="71">
        <f t="shared" si="104"/>
        <v>330.69</v>
      </c>
      <c r="U185" s="71">
        <f t="shared" si="104"/>
        <v>330.69</v>
      </c>
      <c r="V185" s="71">
        <f t="shared" si="104"/>
        <v>330.69</v>
      </c>
      <c r="W185" s="71">
        <f t="shared" si="104"/>
        <v>330.69</v>
      </c>
      <c r="X185" s="71">
        <f t="shared" si="104"/>
        <v>330.69</v>
      </c>
      <c r="Y185" s="71">
        <f t="shared" si="104"/>
        <v>330.69</v>
      </c>
      <c r="Z185" s="71">
        <f t="shared" si="104"/>
        <v>330.69</v>
      </c>
      <c r="AA185" s="71">
        <f t="shared" si="104"/>
        <v>330.69</v>
      </c>
    </row>
    <row r="186" spans="1:27" ht="12.75" customHeight="1" collapsed="1" x14ac:dyDescent="0.2">
      <c r="A186" s="162" t="s">
        <v>414</v>
      </c>
      <c r="B186" s="54" t="str">
        <f>"05"&amp;"."&amp;$B$662&amp;"."&amp;$B$663</f>
        <v>05.05.2023</v>
      </c>
      <c r="C186" s="134" t="s">
        <v>76</v>
      </c>
      <c r="D186" s="135">
        <f>ROUND(((D187+D188+D190+D189)/1000),5)</f>
        <v>3.45587</v>
      </c>
      <c r="E186" s="135">
        <f>ROUND(((E187+E188+E190+E189)/1000),5)</f>
        <v>3.2692899999999998</v>
      </c>
      <c r="F186" s="135">
        <f>ROUND(((F187+F188+F190+F189)/1000),5)</f>
        <v>3.19401</v>
      </c>
      <c r="G186" s="135">
        <f t="shared" ref="G186:AA186" si="105">ROUND(((G187+G188+G190+G189)/1000),5)</f>
        <v>3.17083</v>
      </c>
      <c r="H186" s="135">
        <f t="shared" si="105"/>
        <v>3.21801</v>
      </c>
      <c r="I186" s="135">
        <f t="shared" si="105"/>
        <v>3.3290899999999999</v>
      </c>
      <c r="J186" s="135">
        <f t="shared" si="105"/>
        <v>3.4525700000000001</v>
      </c>
      <c r="K186" s="135">
        <f t="shared" si="105"/>
        <v>3.68296</v>
      </c>
      <c r="L186" s="135">
        <f t="shared" si="105"/>
        <v>3.8904899999999998</v>
      </c>
      <c r="M186" s="135">
        <f t="shared" si="105"/>
        <v>3.96373</v>
      </c>
      <c r="N186" s="135">
        <f t="shared" si="105"/>
        <v>4.0658799999999999</v>
      </c>
      <c r="O186" s="135">
        <f t="shared" si="105"/>
        <v>4.0394699999999997</v>
      </c>
      <c r="P186" s="135">
        <f t="shared" si="105"/>
        <v>4.0228999999999999</v>
      </c>
      <c r="Q186" s="135">
        <f t="shared" si="105"/>
        <v>4.0380099999999999</v>
      </c>
      <c r="R186" s="135">
        <f t="shared" si="105"/>
        <v>4.0226600000000001</v>
      </c>
      <c r="S186" s="135">
        <f t="shared" si="105"/>
        <v>3.9861499999999999</v>
      </c>
      <c r="T186" s="135">
        <f t="shared" si="105"/>
        <v>3.95655</v>
      </c>
      <c r="U186" s="135">
        <f t="shared" si="105"/>
        <v>3.9487999999999999</v>
      </c>
      <c r="V186" s="135">
        <f t="shared" si="105"/>
        <v>3.95147</v>
      </c>
      <c r="W186" s="135">
        <f t="shared" si="105"/>
        <v>3.96014</v>
      </c>
      <c r="X186" s="135">
        <f t="shared" si="105"/>
        <v>4.0744999999999996</v>
      </c>
      <c r="Y186" s="135">
        <f t="shared" si="105"/>
        <v>4.0262700000000002</v>
      </c>
      <c r="Z186" s="135">
        <f t="shared" si="105"/>
        <v>3.8929499999999999</v>
      </c>
      <c r="AA186" s="135">
        <f t="shared" si="105"/>
        <v>3.68323</v>
      </c>
    </row>
    <row r="187" spans="1:27" ht="12.75" hidden="1" customHeight="1" outlineLevel="1" x14ac:dyDescent="0.2">
      <c r="A187" s="163" t="s">
        <v>415</v>
      </c>
      <c r="B187" s="94" t="s">
        <v>238</v>
      </c>
      <c r="C187" s="70" t="s">
        <v>79</v>
      </c>
      <c r="D187" s="71">
        <v>1403.26</v>
      </c>
      <c r="E187" s="71">
        <v>1216.68</v>
      </c>
      <c r="F187" s="71">
        <v>1141.4000000000001</v>
      </c>
      <c r="G187" s="71">
        <v>1118.22</v>
      </c>
      <c r="H187" s="71">
        <v>1165.4000000000001</v>
      </c>
      <c r="I187" s="71">
        <v>1276.48</v>
      </c>
      <c r="J187" s="71">
        <v>1399.96</v>
      </c>
      <c r="K187" s="71">
        <v>1630.35</v>
      </c>
      <c r="L187" s="71">
        <v>1837.88</v>
      </c>
      <c r="M187" s="71">
        <v>1911.12</v>
      </c>
      <c r="N187" s="71">
        <v>2013.27</v>
      </c>
      <c r="O187" s="71">
        <v>1986.86</v>
      </c>
      <c r="P187" s="71">
        <v>1970.29</v>
      </c>
      <c r="Q187" s="71">
        <v>1985.4</v>
      </c>
      <c r="R187" s="71">
        <v>1970.05</v>
      </c>
      <c r="S187" s="71">
        <v>1933.54</v>
      </c>
      <c r="T187" s="71">
        <v>1903.94</v>
      </c>
      <c r="U187" s="71">
        <v>1896.19</v>
      </c>
      <c r="V187" s="71">
        <v>1898.86</v>
      </c>
      <c r="W187" s="71">
        <v>1907.53</v>
      </c>
      <c r="X187" s="71">
        <v>2021.89</v>
      </c>
      <c r="Y187" s="71">
        <v>1973.66</v>
      </c>
      <c r="Z187" s="71">
        <v>1840.34</v>
      </c>
      <c r="AA187" s="71">
        <v>1630.62</v>
      </c>
    </row>
    <row r="188" spans="1:27" ht="12.75" hidden="1" customHeight="1" outlineLevel="1" x14ac:dyDescent="0.2">
      <c r="A188" s="163" t="s">
        <v>416</v>
      </c>
      <c r="B188" s="94" t="s">
        <v>90</v>
      </c>
      <c r="C188" s="70" t="s">
        <v>79</v>
      </c>
      <c r="D188" s="71">
        <f>$D$168</f>
        <v>1716.97</v>
      </c>
      <c r="E188" s="71">
        <f>$D$168</f>
        <v>1716.97</v>
      </c>
      <c r="F188" s="71">
        <f t="shared" ref="F188:AA188" si="106">$D$168</f>
        <v>1716.97</v>
      </c>
      <c r="G188" s="71">
        <f t="shared" si="106"/>
        <v>1716.97</v>
      </c>
      <c r="H188" s="71">
        <f t="shared" si="106"/>
        <v>1716.97</v>
      </c>
      <c r="I188" s="71">
        <f t="shared" si="106"/>
        <v>1716.97</v>
      </c>
      <c r="J188" s="71">
        <f t="shared" si="106"/>
        <v>1716.97</v>
      </c>
      <c r="K188" s="71">
        <f t="shared" si="106"/>
        <v>1716.97</v>
      </c>
      <c r="L188" s="71">
        <f t="shared" si="106"/>
        <v>1716.97</v>
      </c>
      <c r="M188" s="71">
        <f t="shared" si="106"/>
        <v>1716.97</v>
      </c>
      <c r="N188" s="71">
        <f t="shared" si="106"/>
        <v>1716.97</v>
      </c>
      <c r="O188" s="71">
        <f t="shared" si="106"/>
        <v>1716.97</v>
      </c>
      <c r="P188" s="71">
        <f t="shared" si="106"/>
        <v>1716.97</v>
      </c>
      <c r="Q188" s="71">
        <f t="shared" si="106"/>
        <v>1716.97</v>
      </c>
      <c r="R188" s="71">
        <f t="shared" si="106"/>
        <v>1716.97</v>
      </c>
      <c r="S188" s="71">
        <f t="shared" si="106"/>
        <v>1716.97</v>
      </c>
      <c r="T188" s="71">
        <f t="shared" si="106"/>
        <v>1716.97</v>
      </c>
      <c r="U188" s="71">
        <f t="shared" si="106"/>
        <v>1716.97</v>
      </c>
      <c r="V188" s="71">
        <f t="shared" si="106"/>
        <v>1716.97</v>
      </c>
      <c r="W188" s="71">
        <f t="shared" si="106"/>
        <v>1716.97</v>
      </c>
      <c r="X188" s="71">
        <f t="shared" si="106"/>
        <v>1716.97</v>
      </c>
      <c r="Y188" s="71">
        <f t="shared" si="106"/>
        <v>1716.97</v>
      </c>
      <c r="Z188" s="71">
        <f t="shared" si="106"/>
        <v>1716.97</v>
      </c>
      <c r="AA188" s="71">
        <f t="shared" si="106"/>
        <v>1716.97</v>
      </c>
    </row>
    <row r="189" spans="1:27" ht="12.75" hidden="1" customHeight="1" outlineLevel="1" x14ac:dyDescent="0.2">
      <c r="A189" s="163" t="s">
        <v>417</v>
      </c>
      <c r="B189" s="94" t="s">
        <v>83</v>
      </c>
      <c r="C189" s="70" t="s">
        <v>79</v>
      </c>
      <c r="D189" s="71">
        <v>4.95</v>
      </c>
      <c r="E189" s="71">
        <v>4.95</v>
      </c>
      <c r="F189" s="71">
        <v>4.95</v>
      </c>
      <c r="G189" s="71">
        <v>4.95</v>
      </c>
      <c r="H189" s="71">
        <v>4.95</v>
      </c>
      <c r="I189" s="71">
        <v>4.95</v>
      </c>
      <c r="J189" s="71">
        <v>4.95</v>
      </c>
      <c r="K189" s="71">
        <v>4.95</v>
      </c>
      <c r="L189" s="71">
        <v>4.95</v>
      </c>
      <c r="M189" s="71">
        <v>4.95</v>
      </c>
      <c r="N189" s="71">
        <v>4.95</v>
      </c>
      <c r="O189" s="71">
        <v>4.95</v>
      </c>
      <c r="P189" s="71">
        <v>4.95</v>
      </c>
      <c r="Q189" s="71">
        <v>4.95</v>
      </c>
      <c r="R189" s="71">
        <v>4.95</v>
      </c>
      <c r="S189" s="71">
        <v>4.95</v>
      </c>
      <c r="T189" s="71">
        <v>4.95</v>
      </c>
      <c r="U189" s="71">
        <v>4.95</v>
      </c>
      <c r="V189" s="71">
        <v>4.95</v>
      </c>
      <c r="W189" s="71">
        <v>4.95</v>
      </c>
      <c r="X189" s="71">
        <v>4.95</v>
      </c>
      <c r="Y189" s="71">
        <v>4.95</v>
      </c>
      <c r="Z189" s="71">
        <v>4.95</v>
      </c>
      <c r="AA189" s="71">
        <v>4.95</v>
      </c>
    </row>
    <row r="190" spans="1:27" ht="12.75" hidden="1" customHeight="1" outlineLevel="1" x14ac:dyDescent="0.2">
      <c r="A190" s="163" t="s">
        <v>418</v>
      </c>
      <c r="B190" s="94" t="s">
        <v>81</v>
      </c>
      <c r="C190" s="70" t="s">
        <v>79</v>
      </c>
      <c r="D190" s="71">
        <f>$D$11</f>
        <v>330.69</v>
      </c>
      <c r="E190" s="71">
        <f t="shared" ref="E190:AA190" si="107">$D$11</f>
        <v>330.69</v>
      </c>
      <c r="F190" s="71">
        <f t="shared" si="107"/>
        <v>330.69</v>
      </c>
      <c r="G190" s="71">
        <f t="shared" si="107"/>
        <v>330.69</v>
      </c>
      <c r="H190" s="71">
        <f t="shared" si="107"/>
        <v>330.69</v>
      </c>
      <c r="I190" s="71">
        <f t="shared" si="107"/>
        <v>330.69</v>
      </c>
      <c r="J190" s="71">
        <f t="shared" si="107"/>
        <v>330.69</v>
      </c>
      <c r="K190" s="71">
        <f t="shared" si="107"/>
        <v>330.69</v>
      </c>
      <c r="L190" s="71">
        <f t="shared" si="107"/>
        <v>330.69</v>
      </c>
      <c r="M190" s="71">
        <f t="shared" si="107"/>
        <v>330.69</v>
      </c>
      <c r="N190" s="71">
        <f t="shared" si="107"/>
        <v>330.69</v>
      </c>
      <c r="O190" s="71">
        <f t="shared" si="107"/>
        <v>330.69</v>
      </c>
      <c r="P190" s="71">
        <f t="shared" si="107"/>
        <v>330.69</v>
      </c>
      <c r="Q190" s="71">
        <f t="shared" si="107"/>
        <v>330.69</v>
      </c>
      <c r="R190" s="71">
        <f t="shared" si="107"/>
        <v>330.69</v>
      </c>
      <c r="S190" s="71">
        <f t="shared" si="107"/>
        <v>330.69</v>
      </c>
      <c r="T190" s="71">
        <f t="shared" si="107"/>
        <v>330.69</v>
      </c>
      <c r="U190" s="71">
        <f t="shared" si="107"/>
        <v>330.69</v>
      </c>
      <c r="V190" s="71">
        <f t="shared" si="107"/>
        <v>330.69</v>
      </c>
      <c r="W190" s="71">
        <f t="shared" si="107"/>
        <v>330.69</v>
      </c>
      <c r="X190" s="71">
        <f t="shared" si="107"/>
        <v>330.69</v>
      </c>
      <c r="Y190" s="71">
        <f t="shared" si="107"/>
        <v>330.69</v>
      </c>
      <c r="Z190" s="71">
        <f t="shared" si="107"/>
        <v>330.69</v>
      </c>
      <c r="AA190" s="71">
        <f t="shared" si="107"/>
        <v>330.69</v>
      </c>
    </row>
    <row r="191" spans="1:27" ht="12.75" customHeight="1" collapsed="1" x14ac:dyDescent="0.2">
      <c r="A191" s="162" t="s">
        <v>419</v>
      </c>
      <c r="B191" s="54" t="str">
        <f>"06"&amp;"."&amp;$B$662&amp;"."&amp;$B$663</f>
        <v>06.05.2023</v>
      </c>
      <c r="C191" s="134" t="s">
        <v>76</v>
      </c>
      <c r="D191" s="135">
        <f>ROUND(((D192+D193+D195+D194)/1000),5)</f>
        <v>3.5772200000000001</v>
      </c>
      <c r="E191" s="135">
        <f>ROUND(((E192+E193+E195+E194)/1000),5)</f>
        <v>3.5008900000000001</v>
      </c>
      <c r="F191" s="135">
        <f>ROUND(((F192+F193+F195+F194)/1000),5)</f>
        <v>3.3858899999999998</v>
      </c>
      <c r="G191" s="135">
        <f t="shared" ref="G191:AA191" si="108">ROUND(((G192+G193+G195+G194)/1000),5)</f>
        <v>3.2728299999999999</v>
      </c>
      <c r="H191" s="135">
        <f t="shared" si="108"/>
        <v>3.27047</v>
      </c>
      <c r="I191" s="135">
        <f t="shared" si="108"/>
        <v>3.3645700000000001</v>
      </c>
      <c r="J191" s="135">
        <f t="shared" si="108"/>
        <v>3.4112</v>
      </c>
      <c r="K191" s="135">
        <f t="shared" si="108"/>
        <v>3.52657</v>
      </c>
      <c r="L191" s="135">
        <f t="shared" si="108"/>
        <v>3.82165</v>
      </c>
      <c r="M191" s="135">
        <f t="shared" si="108"/>
        <v>3.9717500000000001</v>
      </c>
      <c r="N191" s="135">
        <f t="shared" si="108"/>
        <v>4.0512499999999996</v>
      </c>
      <c r="O191" s="135">
        <f t="shared" si="108"/>
        <v>4.0295500000000004</v>
      </c>
      <c r="P191" s="135">
        <f t="shared" si="108"/>
        <v>3.9742799999999998</v>
      </c>
      <c r="Q191" s="135">
        <f t="shared" si="108"/>
        <v>3.9726900000000001</v>
      </c>
      <c r="R191" s="135">
        <f t="shared" si="108"/>
        <v>3.9551099999999999</v>
      </c>
      <c r="S191" s="135">
        <f t="shared" si="108"/>
        <v>3.9502100000000002</v>
      </c>
      <c r="T191" s="135">
        <f t="shared" si="108"/>
        <v>3.91852</v>
      </c>
      <c r="U191" s="135">
        <f t="shared" si="108"/>
        <v>3.8906299999999998</v>
      </c>
      <c r="V191" s="135">
        <f t="shared" si="108"/>
        <v>3.8876400000000002</v>
      </c>
      <c r="W191" s="135">
        <f t="shared" si="108"/>
        <v>3.9282699999999999</v>
      </c>
      <c r="X191" s="135">
        <f t="shared" si="108"/>
        <v>4.0915299999999997</v>
      </c>
      <c r="Y191" s="135">
        <f t="shared" si="108"/>
        <v>4.0699300000000003</v>
      </c>
      <c r="Z191" s="135">
        <f t="shared" si="108"/>
        <v>3.8706999999999998</v>
      </c>
      <c r="AA191" s="135">
        <f t="shared" si="108"/>
        <v>3.7077800000000001</v>
      </c>
    </row>
    <row r="192" spans="1:27" ht="12.75" hidden="1" customHeight="1" outlineLevel="1" x14ac:dyDescent="0.2">
      <c r="A192" s="163" t="s">
        <v>420</v>
      </c>
      <c r="B192" s="94" t="s">
        <v>238</v>
      </c>
      <c r="C192" s="70" t="s">
        <v>79</v>
      </c>
      <c r="D192" s="71">
        <v>1524.61</v>
      </c>
      <c r="E192" s="71">
        <v>1448.28</v>
      </c>
      <c r="F192" s="71">
        <v>1333.28</v>
      </c>
      <c r="G192" s="71">
        <v>1220.22</v>
      </c>
      <c r="H192" s="71">
        <v>1217.8599999999999</v>
      </c>
      <c r="I192" s="71">
        <v>1311.96</v>
      </c>
      <c r="J192" s="71">
        <v>1358.59</v>
      </c>
      <c r="K192" s="71">
        <v>1473.96</v>
      </c>
      <c r="L192" s="71">
        <v>1769.04</v>
      </c>
      <c r="M192" s="71">
        <v>1919.14</v>
      </c>
      <c r="N192" s="71">
        <v>1998.64</v>
      </c>
      <c r="O192" s="71">
        <v>1976.94</v>
      </c>
      <c r="P192" s="71">
        <v>1921.67</v>
      </c>
      <c r="Q192" s="71">
        <v>1920.08</v>
      </c>
      <c r="R192" s="71">
        <v>1902.5</v>
      </c>
      <c r="S192" s="71">
        <v>1897.6</v>
      </c>
      <c r="T192" s="71">
        <v>1865.91</v>
      </c>
      <c r="U192" s="71">
        <v>1838.02</v>
      </c>
      <c r="V192" s="71">
        <v>1835.03</v>
      </c>
      <c r="W192" s="71">
        <v>1875.66</v>
      </c>
      <c r="X192" s="71">
        <v>2038.92</v>
      </c>
      <c r="Y192" s="71">
        <v>2017.32</v>
      </c>
      <c r="Z192" s="71">
        <v>1818.09</v>
      </c>
      <c r="AA192" s="71">
        <v>1655.17</v>
      </c>
    </row>
    <row r="193" spans="1:27" ht="12.75" hidden="1" customHeight="1" outlineLevel="1" x14ac:dyDescent="0.2">
      <c r="A193" s="163" t="s">
        <v>421</v>
      </c>
      <c r="B193" s="94" t="s">
        <v>90</v>
      </c>
      <c r="C193" s="70" t="s">
        <v>79</v>
      </c>
      <c r="D193" s="71">
        <f>$D$168</f>
        <v>1716.97</v>
      </c>
      <c r="E193" s="71">
        <f>$D$168</f>
        <v>1716.97</v>
      </c>
      <c r="F193" s="71">
        <f t="shared" ref="F193:AA193" si="109">$D$168</f>
        <v>1716.97</v>
      </c>
      <c r="G193" s="71">
        <f t="shared" si="109"/>
        <v>1716.97</v>
      </c>
      <c r="H193" s="71">
        <f t="shared" si="109"/>
        <v>1716.97</v>
      </c>
      <c r="I193" s="71">
        <f t="shared" si="109"/>
        <v>1716.97</v>
      </c>
      <c r="J193" s="71">
        <f t="shared" si="109"/>
        <v>1716.97</v>
      </c>
      <c r="K193" s="71">
        <f t="shared" si="109"/>
        <v>1716.97</v>
      </c>
      <c r="L193" s="71">
        <f t="shared" si="109"/>
        <v>1716.97</v>
      </c>
      <c r="M193" s="71">
        <f t="shared" si="109"/>
        <v>1716.97</v>
      </c>
      <c r="N193" s="71">
        <f t="shared" si="109"/>
        <v>1716.97</v>
      </c>
      <c r="O193" s="71">
        <f t="shared" si="109"/>
        <v>1716.97</v>
      </c>
      <c r="P193" s="71">
        <f t="shared" si="109"/>
        <v>1716.97</v>
      </c>
      <c r="Q193" s="71">
        <f t="shared" si="109"/>
        <v>1716.97</v>
      </c>
      <c r="R193" s="71">
        <f t="shared" si="109"/>
        <v>1716.97</v>
      </c>
      <c r="S193" s="71">
        <f t="shared" si="109"/>
        <v>1716.97</v>
      </c>
      <c r="T193" s="71">
        <f t="shared" si="109"/>
        <v>1716.97</v>
      </c>
      <c r="U193" s="71">
        <f t="shared" si="109"/>
        <v>1716.97</v>
      </c>
      <c r="V193" s="71">
        <f t="shared" si="109"/>
        <v>1716.97</v>
      </c>
      <c r="W193" s="71">
        <f t="shared" si="109"/>
        <v>1716.97</v>
      </c>
      <c r="X193" s="71">
        <f t="shared" si="109"/>
        <v>1716.97</v>
      </c>
      <c r="Y193" s="71">
        <f t="shared" si="109"/>
        <v>1716.97</v>
      </c>
      <c r="Z193" s="71">
        <f t="shared" si="109"/>
        <v>1716.97</v>
      </c>
      <c r="AA193" s="71">
        <f t="shared" si="109"/>
        <v>1716.97</v>
      </c>
    </row>
    <row r="194" spans="1:27" ht="12.75" hidden="1" customHeight="1" outlineLevel="1" x14ac:dyDescent="0.2">
      <c r="A194" s="163" t="s">
        <v>422</v>
      </c>
      <c r="B194" s="94" t="s">
        <v>83</v>
      </c>
      <c r="C194" s="70" t="s">
        <v>79</v>
      </c>
      <c r="D194" s="71">
        <v>4.95</v>
      </c>
      <c r="E194" s="71">
        <v>4.95</v>
      </c>
      <c r="F194" s="71">
        <v>4.95</v>
      </c>
      <c r="G194" s="71">
        <v>4.95</v>
      </c>
      <c r="H194" s="71">
        <v>4.95</v>
      </c>
      <c r="I194" s="71">
        <v>4.95</v>
      </c>
      <c r="J194" s="71">
        <v>4.95</v>
      </c>
      <c r="K194" s="71">
        <v>4.95</v>
      </c>
      <c r="L194" s="71">
        <v>4.95</v>
      </c>
      <c r="M194" s="71">
        <v>4.95</v>
      </c>
      <c r="N194" s="71">
        <v>4.95</v>
      </c>
      <c r="O194" s="71">
        <v>4.95</v>
      </c>
      <c r="P194" s="71">
        <v>4.95</v>
      </c>
      <c r="Q194" s="71">
        <v>4.95</v>
      </c>
      <c r="R194" s="71">
        <v>4.95</v>
      </c>
      <c r="S194" s="71">
        <v>4.95</v>
      </c>
      <c r="T194" s="71">
        <v>4.95</v>
      </c>
      <c r="U194" s="71">
        <v>4.95</v>
      </c>
      <c r="V194" s="71">
        <v>4.95</v>
      </c>
      <c r="W194" s="71">
        <v>4.95</v>
      </c>
      <c r="X194" s="71">
        <v>4.95</v>
      </c>
      <c r="Y194" s="71">
        <v>4.95</v>
      </c>
      <c r="Z194" s="71">
        <v>4.95</v>
      </c>
      <c r="AA194" s="71">
        <v>4.95</v>
      </c>
    </row>
    <row r="195" spans="1:27" ht="12.75" hidden="1" customHeight="1" outlineLevel="1" x14ac:dyDescent="0.2">
      <c r="A195" s="163" t="s">
        <v>423</v>
      </c>
      <c r="B195" s="94" t="s">
        <v>81</v>
      </c>
      <c r="C195" s="70" t="s">
        <v>79</v>
      </c>
      <c r="D195" s="71">
        <f>$D$11</f>
        <v>330.69</v>
      </c>
      <c r="E195" s="71">
        <f t="shared" ref="E195:AA195" si="110">$D$11</f>
        <v>330.69</v>
      </c>
      <c r="F195" s="71">
        <f t="shared" si="110"/>
        <v>330.69</v>
      </c>
      <c r="G195" s="71">
        <f t="shared" si="110"/>
        <v>330.69</v>
      </c>
      <c r="H195" s="71">
        <f t="shared" si="110"/>
        <v>330.69</v>
      </c>
      <c r="I195" s="71">
        <f t="shared" si="110"/>
        <v>330.69</v>
      </c>
      <c r="J195" s="71">
        <f t="shared" si="110"/>
        <v>330.69</v>
      </c>
      <c r="K195" s="71">
        <f t="shared" si="110"/>
        <v>330.69</v>
      </c>
      <c r="L195" s="71">
        <f t="shared" si="110"/>
        <v>330.69</v>
      </c>
      <c r="M195" s="71">
        <f t="shared" si="110"/>
        <v>330.69</v>
      </c>
      <c r="N195" s="71">
        <f t="shared" si="110"/>
        <v>330.69</v>
      </c>
      <c r="O195" s="71">
        <f t="shared" si="110"/>
        <v>330.69</v>
      </c>
      <c r="P195" s="71">
        <f t="shared" si="110"/>
        <v>330.69</v>
      </c>
      <c r="Q195" s="71">
        <f t="shared" si="110"/>
        <v>330.69</v>
      </c>
      <c r="R195" s="71">
        <f t="shared" si="110"/>
        <v>330.69</v>
      </c>
      <c r="S195" s="71">
        <f t="shared" si="110"/>
        <v>330.69</v>
      </c>
      <c r="T195" s="71">
        <f t="shared" si="110"/>
        <v>330.69</v>
      </c>
      <c r="U195" s="71">
        <f t="shared" si="110"/>
        <v>330.69</v>
      </c>
      <c r="V195" s="71">
        <f t="shared" si="110"/>
        <v>330.69</v>
      </c>
      <c r="W195" s="71">
        <f t="shared" si="110"/>
        <v>330.69</v>
      </c>
      <c r="X195" s="71">
        <f t="shared" si="110"/>
        <v>330.69</v>
      </c>
      <c r="Y195" s="71">
        <f t="shared" si="110"/>
        <v>330.69</v>
      </c>
      <c r="Z195" s="71">
        <f t="shared" si="110"/>
        <v>330.69</v>
      </c>
      <c r="AA195" s="71">
        <f t="shared" si="110"/>
        <v>330.69</v>
      </c>
    </row>
    <row r="196" spans="1:27" ht="12.75" customHeight="1" collapsed="1" x14ac:dyDescent="0.2">
      <c r="A196" s="162" t="s">
        <v>424</v>
      </c>
      <c r="B196" s="54" t="str">
        <f>"07"&amp;"."&amp;$B$662&amp;"."&amp;$B$663</f>
        <v>07.05.2023</v>
      </c>
      <c r="C196" s="134" t="s">
        <v>76</v>
      </c>
      <c r="D196" s="135">
        <f>ROUND(((D197+D198+D200+D199)/1000),5)</f>
        <v>3.5405700000000002</v>
      </c>
      <c r="E196" s="135">
        <f>ROUND(((E197+E198+E200+E199)/1000),5)</f>
        <v>3.3935</v>
      </c>
      <c r="F196" s="135">
        <f>ROUND(((F197+F198+F200+F199)/1000),5)</f>
        <v>3.2720600000000002</v>
      </c>
      <c r="G196" s="135">
        <f t="shared" ref="G196:AA196" si="111">ROUND(((G197+G198+G200+G199)/1000),5)</f>
        <v>3.22342</v>
      </c>
      <c r="H196" s="135">
        <f t="shared" si="111"/>
        <v>3.2017899999999999</v>
      </c>
      <c r="I196" s="135">
        <f t="shared" si="111"/>
        <v>3.1629399999999999</v>
      </c>
      <c r="J196" s="135">
        <f t="shared" si="111"/>
        <v>3.2608999999999999</v>
      </c>
      <c r="K196" s="135">
        <f t="shared" si="111"/>
        <v>3.35806</v>
      </c>
      <c r="L196" s="135">
        <f t="shared" si="111"/>
        <v>3.5391300000000001</v>
      </c>
      <c r="M196" s="135">
        <f t="shared" si="111"/>
        <v>3.7023199999999998</v>
      </c>
      <c r="N196" s="135">
        <f t="shared" si="111"/>
        <v>3.74112</v>
      </c>
      <c r="O196" s="135">
        <f t="shared" si="111"/>
        <v>3.7513999999999998</v>
      </c>
      <c r="P196" s="135">
        <f t="shared" si="111"/>
        <v>3.7456200000000002</v>
      </c>
      <c r="Q196" s="135">
        <f t="shared" si="111"/>
        <v>3.73834</v>
      </c>
      <c r="R196" s="135">
        <f t="shared" si="111"/>
        <v>3.7280600000000002</v>
      </c>
      <c r="S196" s="135">
        <f t="shared" si="111"/>
        <v>3.72227</v>
      </c>
      <c r="T196" s="135">
        <f t="shared" si="111"/>
        <v>3.7064900000000001</v>
      </c>
      <c r="U196" s="135">
        <f t="shared" si="111"/>
        <v>3.72207</v>
      </c>
      <c r="V196" s="135">
        <f t="shared" si="111"/>
        <v>3.7486999999999999</v>
      </c>
      <c r="W196" s="135">
        <f t="shared" si="111"/>
        <v>3.80836</v>
      </c>
      <c r="X196" s="135">
        <f t="shared" si="111"/>
        <v>3.9285800000000002</v>
      </c>
      <c r="Y196" s="135">
        <f t="shared" si="111"/>
        <v>3.9860500000000001</v>
      </c>
      <c r="Z196" s="135">
        <f t="shared" si="111"/>
        <v>3.7265000000000001</v>
      </c>
      <c r="AA196" s="135">
        <f t="shared" si="111"/>
        <v>3.5621700000000001</v>
      </c>
    </row>
    <row r="197" spans="1:27" ht="12.75" hidden="1" customHeight="1" outlineLevel="1" x14ac:dyDescent="0.2">
      <c r="A197" s="163" t="s">
        <v>425</v>
      </c>
      <c r="B197" s="94" t="s">
        <v>238</v>
      </c>
      <c r="C197" s="70" t="s">
        <v>79</v>
      </c>
      <c r="D197" s="71">
        <v>1487.96</v>
      </c>
      <c r="E197" s="71">
        <v>1340.89</v>
      </c>
      <c r="F197" s="71">
        <v>1219.45</v>
      </c>
      <c r="G197" s="71">
        <v>1170.81</v>
      </c>
      <c r="H197" s="71">
        <v>1149.18</v>
      </c>
      <c r="I197" s="71">
        <v>1110.33</v>
      </c>
      <c r="J197" s="71">
        <v>1208.29</v>
      </c>
      <c r="K197" s="71">
        <v>1305.45</v>
      </c>
      <c r="L197" s="71">
        <v>1486.52</v>
      </c>
      <c r="M197" s="71">
        <v>1649.71</v>
      </c>
      <c r="N197" s="71">
        <v>1688.51</v>
      </c>
      <c r="O197" s="71">
        <v>1698.79</v>
      </c>
      <c r="P197" s="71">
        <v>1693.01</v>
      </c>
      <c r="Q197" s="71">
        <v>1685.73</v>
      </c>
      <c r="R197" s="71">
        <v>1675.45</v>
      </c>
      <c r="S197" s="71">
        <v>1669.66</v>
      </c>
      <c r="T197" s="71">
        <v>1653.88</v>
      </c>
      <c r="U197" s="71">
        <v>1669.46</v>
      </c>
      <c r="V197" s="71">
        <v>1696.09</v>
      </c>
      <c r="W197" s="71">
        <v>1755.75</v>
      </c>
      <c r="X197" s="71">
        <v>1875.97</v>
      </c>
      <c r="Y197" s="71">
        <v>1933.44</v>
      </c>
      <c r="Z197" s="71">
        <v>1673.89</v>
      </c>
      <c r="AA197" s="71">
        <v>1509.56</v>
      </c>
    </row>
    <row r="198" spans="1:27" ht="12.75" hidden="1" customHeight="1" outlineLevel="1" x14ac:dyDescent="0.2">
      <c r="A198" s="163" t="s">
        <v>426</v>
      </c>
      <c r="B198" s="94" t="s">
        <v>90</v>
      </c>
      <c r="C198" s="70" t="s">
        <v>79</v>
      </c>
      <c r="D198" s="71">
        <f>$D$168</f>
        <v>1716.97</v>
      </c>
      <c r="E198" s="71">
        <f>$D$168</f>
        <v>1716.97</v>
      </c>
      <c r="F198" s="71">
        <f t="shared" ref="F198:AA198" si="112">$D$168</f>
        <v>1716.97</v>
      </c>
      <c r="G198" s="71">
        <f t="shared" si="112"/>
        <v>1716.97</v>
      </c>
      <c r="H198" s="71">
        <f t="shared" si="112"/>
        <v>1716.97</v>
      </c>
      <c r="I198" s="71">
        <f t="shared" si="112"/>
        <v>1716.97</v>
      </c>
      <c r="J198" s="71">
        <f t="shared" si="112"/>
        <v>1716.97</v>
      </c>
      <c r="K198" s="71">
        <f t="shared" si="112"/>
        <v>1716.97</v>
      </c>
      <c r="L198" s="71">
        <f t="shared" si="112"/>
        <v>1716.97</v>
      </c>
      <c r="M198" s="71">
        <f t="shared" si="112"/>
        <v>1716.97</v>
      </c>
      <c r="N198" s="71">
        <f t="shared" si="112"/>
        <v>1716.97</v>
      </c>
      <c r="O198" s="71">
        <f t="shared" si="112"/>
        <v>1716.97</v>
      </c>
      <c r="P198" s="71">
        <f t="shared" si="112"/>
        <v>1716.97</v>
      </c>
      <c r="Q198" s="71">
        <f t="shared" si="112"/>
        <v>1716.97</v>
      </c>
      <c r="R198" s="71">
        <f t="shared" si="112"/>
        <v>1716.97</v>
      </c>
      <c r="S198" s="71">
        <f t="shared" si="112"/>
        <v>1716.97</v>
      </c>
      <c r="T198" s="71">
        <f t="shared" si="112"/>
        <v>1716.97</v>
      </c>
      <c r="U198" s="71">
        <f t="shared" si="112"/>
        <v>1716.97</v>
      </c>
      <c r="V198" s="71">
        <f t="shared" si="112"/>
        <v>1716.97</v>
      </c>
      <c r="W198" s="71">
        <f t="shared" si="112"/>
        <v>1716.97</v>
      </c>
      <c r="X198" s="71">
        <f t="shared" si="112"/>
        <v>1716.97</v>
      </c>
      <c r="Y198" s="71">
        <f t="shared" si="112"/>
        <v>1716.97</v>
      </c>
      <c r="Z198" s="71">
        <f t="shared" si="112"/>
        <v>1716.97</v>
      </c>
      <c r="AA198" s="71">
        <f t="shared" si="112"/>
        <v>1716.97</v>
      </c>
    </row>
    <row r="199" spans="1:27" ht="12.75" hidden="1" customHeight="1" outlineLevel="1" x14ac:dyDescent="0.2">
      <c r="A199" s="163" t="s">
        <v>427</v>
      </c>
      <c r="B199" s="94" t="s">
        <v>83</v>
      </c>
      <c r="C199" s="70" t="s">
        <v>79</v>
      </c>
      <c r="D199" s="71">
        <v>4.95</v>
      </c>
      <c r="E199" s="71">
        <v>4.95</v>
      </c>
      <c r="F199" s="71">
        <v>4.95</v>
      </c>
      <c r="G199" s="71">
        <v>4.95</v>
      </c>
      <c r="H199" s="71">
        <v>4.95</v>
      </c>
      <c r="I199" s="71">
        <v>4.95</v>
      </c>
      <c r="J199" s="71">
        <v>4.95</v>
      </c>
      <c r="K199" s="71">
        <v>4.95</v>
      </c>
      <c r="L199" s="71">
        <v>4.95</v>
      </c>
      <c r="M199" s="71">
        <v>4.95</v>
      </c>
      <c r="N199" s="71">
        <v>4.95</v>
      </c>
      <c r="O199" s="71">
        <v>4.95</v>
      </c>
      <c r="P199" s="71">
        <v>4.95</v>
      </c>
      <c r="Q199" s="71">
        <v>4.95</v>
      </c>
      <c r="R199" s="71">
        <v>4.95</v>
      </c>
      <c r="S199" s="71">
        <v>4.95</v>
      </c>
      <c r="T199" s="71">
        <v>4.95</v>
      </c>
      <c r="U199" s="71">
        <v>4.95</v>
      </c>
      <c r="V199" s="71">
        <v>4.95</v>
      </c>
      <c r="W199" s="71">
        <v>4.95</v>
      </c>
      <c r="X199" s="71">
        <v>4.95</v>
      </c>
      <c r="Y199" s="71">
        <v>4.95</v>
      </c>
      <c r="Z199" s="71">
        <v>4.95</v>
      </c>
      <c r="AA199" s="71">
        <v>4.95</v>
      </c>
    </row>
    <row r="200" spans="1:27" ht="12.75" hidden="1" customHeight="1" outlineLevel="1" x14ac:dyDescent="0.2">
      <c r="A200" s="163" t="s">
        <v>428</v>
      </c>
      <c r="B200" s="94" t="s">
        <v>81</v>
      </c>
      <c r="C200" s="70" t="s">
        <v>79</v>
      </c>
      <c r="D200" s="71">
        <f>$D$11</f>
        <v>330.69</v>
      </c>
      <c r="E200" s="71">
        <f t="shared" ref="E200:AA200" si="113">$D$11</f>
        <v>330.69</v>
      </c>
      <c r="F200" s="71">
        <f t="shared" si="113"/>
        <v>330.69</v>
      </c>
      <c r="G200" s="71">
        <f t="shared" si="113"/>
        <v>330.69</v>
      </c>
      <c r="H200" s="71">
        <f t="shared" si="113"/>
        <v>330.69</v>
      </c>
      <c r="I200" s="71">
        <f t="shared" si="113"/>
        <v>330.69</v>
      </c>
      <c r="J200" s="71">
        <f t="shared" si="113"/>
        <v>330.69</v>
      </c>
      <c r="K200" s="71">
        <f t="shared" si="113"/>
        <v>330.69</v>
      </c>
      <c r="L200" s="71">
        <f t="shared" si="113"/>
        <v>330.69</v>
      </c>
      <c r="M200" s="71">
        <f t="shared" si="113"/>
        <v>330.69</v>
      </c>
      <c r="N200" s="71">
        <f t="shared" si="113"/>
        <v>330.69</v>
      </c>
      <c r="O200" s="71">
        <f t="shared" si="113"/>
        <v>330.69</v>
      </c>
      <c r="P200" s="71">
        <f t="shared" si="113"/>
        <v>330.69</v>
      </c>
      <c r="Q200" s="71">
        <f t="shared" si="113"/>
        <v>330.69</v>
      </c>
      <c r="R200" s="71">
        <f t="shared" si="113"/>
        <v>330.69</v>
      </c>
      <c r="S200" s="71">
        <f t="shared" si="113"/>
        <v>330.69</v>
      </c>
      <c r="T200" s="71">
        <f t="shared" si="113"/>
        <v>330.69</v>
      </c>
      <c r="U200" s="71">
        <f t="shared" si="113"/>
        <v>330.69</v>
      </c>
      <c r="V200" s="71">
        <f t="shared" si="113"/>
        <v>330.69</v>
      </c>
      <c r="W200" s="71">
        <f t="shared" si="113"/>
        <v>330.69</v>
      </c>
      <c r="X200" s="71">
        <f t="shared" si="113"/>
        <v>330.69</v>
      </c>
      <c r="Y200" s="71">
        <f t="shared" si="113"/>
        <v>330.69</v>
      </c>
      <c r="Z200" s="71">
        <f t="shared" si="113"/>
        <v>330.69</v>
      </c>
      <c r="AA200" s="71">
        <f t="shared" si="113"/>
        <v>330.69</v>
      </c>
    </row>
    <row r="201" spans="1:27" ht="12.75" customHeight="1" collapsed="1" x14ac:dyDescent="0.2">
      <c r="A201" s="162" t="s">
        <v>429</v>
      </c>
      <c r="B201" s="54" t="str">
        <f>"08"&amp;"."&amp;$B$662&amp;"."&amp;$B$663</f>
        <v>08.05.2023</v>
      </c>
      <c r="C201" s="134" t="s">
        <v>76</v>
      </c>
      <c r="D201" s="135">
        <f>ROUND(((D202+D203+D205+D204)/1000),5)</f>
        <v>3.5380099999999999</v>
      </c>
      <c r="E201" s="135">
        <f>ROUND(((E202+E203+E205+E204)/1000),5)</f>
        <v>3.4369999999999998</v>
      </c>
      <c r="F201" s="135">
        <f>ROUND(((F202+F203+F205+F204)/1000),5)</f>
        <v>3.3125599999999999</v>
      </c>
      <c r="G201" s="135">
        <f t="shared" ref="G201:AA201" si="114">ROUND(((G202+G203+G205+G204)/1000),5)</f>
        <v>3.2869000000000002</v>
      </c>
      <c r="H201" s="135">
        <f t="shared" si="114"/>
        <v>3.2661899999999999</v>
      </c>
      <c r="I201" s="135">
        <f t="shared" si="114"/>
        <v>3.27623</v>
      </c>
      <c r="J201" s="135">
        <f t="shared" si="114"/>
        <v>3.3086099999999998</v>
      </c>
      <c r="K201" s="135">
        <f t="shared" si="114"/>
        <v>3.4318399999999998</v>
      </c>
      <c r="L201" s="135">
        <f t="shared" si="114"/>
        <v>3.6500699999999999</v>
      </c>
      <c r="M201" s="135">
        <f t="shared" si="114"/>
        <v>3.8475299999999999</v>
      </c>
      <c r="N201" s="135">
        <f t="shared" si="114"/>
        <v>3.9084599999999998</v>
      </c>
      <c r="O201" s="135">
        <f t="shared" si="114"/>
        <v>3.9168400000000001</v>
      </c>
      <c r="P201" s="135">
        <f t="shared" si="114"/>
        <v>3.9040599999999999</v>
      </c>
      <c r="Q201" s="135">
        <f t="shared" si="114"/>
        <v>3.90063</v>
      </c>
      <c r="R201" s="135">
        <f t="shared" si="114"/>
        <v>3.8946900000000002</v>
      </c>
      <c r="S201" s="135">
        <f t="shared" si="114"/>
        <v>3.8880499999999998</v>
      </c>
      <c r="T201" s="135">
        <f t="shared" si="114"/>
        <v>3.8720400000000001</v>
      </c>
      <c r="U201" s="135">
        <f t="shared" si="114"/>
        <v>3.94347</v>
      </c>
      <c r="V201" s="135">
        <f t="shared" si="114"/>
        <v>3.9865499999999998</v>
      </c>
      <c r="W201" s="135">
        <f t="shared" si="114"/>
        <v>4.0321499999999997</v>
      </c>
      <c r="X201" s="135">
        <f t="shared" si="114"/>
        <v>4.0358700000000001</v>
      </c>
      <c r="Y201" s="135">
        <f t="shared" si="114"/>
        <v>4.12242</v>
      </c>
      <c r="Z201" s="135">
        <f t="shared" si="114"/>
        <v>3.79908</v>
      </c>
      <c r="AA201" s="135">
        <f t="shared" si="114"/>
        <v>3.6561400000000002</v>
      </c>
    </row>
    <row r="202" spans="1:27" ht="12.75" hidden="1" customHeight="1" outlineLevel="1" x14ac:dyDescent="0.2">
      <c r="A202" s="163" t="s">
        <v>430</v>
      </c>
      <c r="B202" s="94" t="s">
        <v>238</v>
      </c>
      <c r="C202" s="70" t="s">
        <v>79</v>
      </c>
      <c r="D202" s="71">
        <v>1485.4</v>
      </c>
      <c r="E202" s="71">
        <v>1384.39</v>
      </c>
      <c r="F202" s="71">
        <v>1259.95</v>
      </c>
      <c r="G202" s="71">
        <v>1234.29</v>
      </c>
      <c r="H202" s="71">
        <v>1213.58</v>
      </c>
      <c r="I202" s="71">
        <v>1223.6199999999999</v>
      </c>
      <c r="J202" s="71">
        <v>1256</v>
      </c>
      <c r="K202" s="71">
        <v>1379.23</v>
      </c>
      <c r="L202" s="71">
        <v>1597.46</v>
      </c>
      <c r="M202" s="71">
        <v>1794.92</v>
      </c>
      <c r="N202" s="71">
        <v>1855.85</v>
      </c>
      <c r="O202" s="71">
        <v>1864.23</v>
      </c>
      <c r="P202" s="71">
        <v>1851.45</v>
      </c>
      <c r="Q202" s="71">
        <v>1848.02</v>
      </c>
      <c r="R202" s="71">
        <v>1842.08</v>
      </c>
      <c r="S202" s="71">
        <v>1835.44</v>
      </c>
      <c r="T202" s="71">
        <v>1819.43</v>
      </c>
      <c r="U202" s="71">
        <v>1890.86</v>
      </c>
      <c r="V202" s="71">
        <v>1933.94</v>
      </c>
      <c r="W202" s="71">
        <v>1979.54</v>
      </c>
      <c r="X202" s="71">
        <v>1983.26</v>
      </c>
      <c r="Y202" s="71">
        <v>2069.81</v>
      </c>
      <c r="Z202" s="71">
        <v>1746.47</v>
      </c>
      <c r="AA202" s="71">
        <v>1603.53</v>
      </c>
    </row>
    <row r="203" spans="1:27" ht="12.75" hidden="1" customHeight="1" outlineLevel="1" x14ac:dyDescent="0.2">
      <c r="A203" s="163" t="s">
        <v>431</v>
      </c>
      <c r="B203" s="94" t="s">
        <v>90</v>
      </c>
      <c r="C203" s="70" t="s">
        <v>79</v>
      </c>
      <c r="D203" s="71">
        <f>$D$168</f>
        <v>1716.97</v>
      </c>
      <c r="E203" s="71">
        <f>$D$168</f>
        <v>1716.97</v>
      </c>
      <c r="F203" s="71">
        <f t="shared" ref="F203:AA203" si="115">$D$168</f>
        <v>1716.97</v>
      </c>
      <c r="G203" s="71">
        <f t="shared" si="115"/>
        <v>1716.97</v>
      </c>
      <c r="H203" s="71">
        <f t="shared" si="115"/>
        <v>1716.97</v>
      </c>
      <c r="I203" s="71">
        <f t="shared" si="115"/>
        <v>1716.97</v>
      </c>
      <c r="J203" s="71">
        <f t="shared" si="115"/>
        <v>1716.97</v>
      </c>
      <c r="K203" s="71">
        <f t="shared" si="115"/>
        <v>1716.97</v>
      </c>
      <c r="L203" s="71">
        <f t="shared" si="115"/>
        <v>1716.97</v>
      </c>
      <c r="M203" s="71">
        <f t="shared" si="115"/>
        <v>1716.97</v>
      </c>
      <c r="N203" s="71">
        <f t="shared" si="115"/>
        <v>1716.97</v>
      </c>
      <c r="O203" s="71">
        <f t="shared" si="115"/>
        <v>1716.97</v>
      </c>
      <c r="P203" s="71">
        <f t="shared" si="115"/>
        <v>1716.97</v>
      </c>
      <c r="Q203" s="71">
        <f t="shared" si="115"/>
        <v>1716.97</v>
      </c>
      <c r="R203" s="71">
        <f t="shared" si="115"/>
        <v>1716.97</v>
      </c>
      <c r="S203" s="71">
        <f t="shared" si="115"/>
        <v>1716.97</v>
      </c>
      <c r="T203" s="71">
        <f t="shared" si="115"/>
        <v>1716.97</v>
      </c>
      <c r="U203" s="71">
        <f t="shared" si="115"/>
        <v>1716.97</v>
      </c>
      <c r="V203" s="71">
        <f t="shared" si="115"/>
        <v>1716.97</v>
      </c>
      <c r="W203" s="71">
        <f t="shared" si="115"/>
        <v>1716.97</v>
      </c>
      <c r="X203" s="71">
        <f t="shared" si="115"/>
        <v>1716.97</v>
      </c>
      <c r="Y203" s="71">
        <f t="shared" si="115"/>
        <v>1716.97</v>
      </c>
      <c r="Z203" s="71">
        <f t="shared" si="115"/>
        <v>1716.97</v>
      </c>
      <c r="AA203" s="71">
        <f t="shared" si="115"/>
        <v>1716.97</v>
      </c>
    </row>
    <row r="204" spans="1:27" ht="12.75" hidden="1" customHeight="1" outlineLevel="1" x14ac:dyDescent="0.2">
      <c r="A204" s="163" t="s">
        <v>432</v>
      </c>
      <c r="B204" s="94" t="s">
        <v>83</v>
      </c>
      <c r="C204" s="70" t="s">
        <v>79</v>
      </c>
      <c r="D204" s="71">
        <v>4.95</v>
      </c>
      <c r="E204" s="71">
        <v>4.95</v>
      </c>
      <c r="F204" s="71">
        <v>4.95</v>
      </c>
      <c r="G204" s="71">
        <v>4.95</v>
      </c>
      <c r="H204" s="71">
        <v>4.95</v>
      </c>
      <c r="I204" s="71">
        <v>4.95</v>
      </c>
      <c r="J204" s="71">
        <v>4.95</v>
      </c>
      <c r="K204" s="71">
        <v>4.95</v>
      </c>
      <c r="L204" s="71">
        <v>4.95</v>
      </c>
      <c r="M204" s="71">
        <v>4.95</v>
      </c>
      <c r="N204" s="71">
        <v>4.95</v>
      </c>
      <c r="O204" s="71">
        <v>4.95</v>
      </c>
      <c r="P204" s="71">
        <v>4.95</v>
      </c>
      <c r="Q204" s="71">
        <v>4.95</v>
      </c>
      <c r="R204" s="71">
        <v>4.95</v>
      </c>
      <c r="S204" s="71">
        <v>4.95</v>
      </c>
      <c r="T204" s="71">
        <v>4.95</v>
      </c>
      <c r="U204" s="71">
        <v>4.95</v>
      </c>
      <c r="V204" s="71">
        <v>4.95</v>
      </c>
      <c r="W204" s="71">
        <v>4.95</v>
      </c>
      <c r="X204" s="71">
        <v>4.95</v>
      </c>
      <c r="Y204" s="71">
        <v>4.95</v>
      </c>
      <c r="Z204" s="71">
        <v>4.95</v>
      </c>
      <c r="AA204" s="71">
        <v>4.95</v>
      </c>
    </row>
    <row r="205" spans="1:27" ht="12.75" hidden="1" customHeight="1" outlineLevel="1" x14ac:dyDescent="0.2">
      <c r="A205" s="163" t="s">
        <v>433</v>
      </c>
      <c r="B205" s="94" t="s">
        <v>81</v>
      </c>
      <c r="C205" s="70" t="s">
        <v>79</v>
      </c>
      <c r="D205" s="71">
        <f>$D$11</f>
        <v>330.69</v>
      </c>
      <c r="E205" s="71">
        <f t="shared" ref="E205:AA205" si="116">$D$11</f>
        <v>330.69</v>
      </c>
      <c r="F205" s="71">
        <f t="shared" si="116"/>
        <v>330.69</v>
      </c>
      <c r="G205" s="71">
        <f t="shared" si="116"/>
        <v>330.69</v>
      </c>
      <c r="H205" s="71">
        <f t="shared" si="116"/>
        <v>330.69</v>
      </c>
      <c r="I205" s="71">
        <f t="shared" si="116"/>
        <v>330.69</v>
      </c>
      <c r="J205" s="71">
        <f t="shared" si="116"/>
        <v>330.69</v>
      </c>
      <c r="K205" s="71">
        <f t="shared" si="116"/>
        <v>330.69</v>
      </c>
      <c r="L205" s="71">
        <f t="shared" si="116"/>
        <v>330.69</v>
      </c>
      <c r="M205" s="71">
        <f t="shared" si="116"/>
        <v>330.69</v>
      </c>
      <c r="N205" s="71">
        <f t="shared" si="116"/>
        <v>330.69</v>
      </c>
      <c r="O205" s="71">
        <f t="shared" si="116"/>
        <v>330.69</v>
      </c>
      <c r="P205" s="71">
        <f t="shared" si="116"/>
        <v>330.69</v>
      </c>
      <c r="Q205" s="71">
        <f t="shared" si="116"/>
        <v>330.69</v>
      </c>
      <c r="R205" s="71">
        <f t="shared" si="116"/>
        <v>330.69</v>
      </c>
      <c r="S205" s="71">
        <f t="shared" si="116"/>
        <v>330.69</v>
      </c>
      <c r="T205" s="71">
        <f t="shared" si="116"/>
        <v>330.69</v>
      </c>
      <c r="U205" s="71">
        <f t="shared" si="116"/>
        <v>330.69</v>
      </c>
      <c r="V205" s="71">
        <f t="shared" si="116"/>
        <v>330.69</v>
      </c>
      <c r="W205" s="71">
        <f t="shared" si="116"/>
        <v>330.69</v>
      </c>
      <c r="X205" s="71">
        <f t="shared" si="116"/>
        <v>330.69</v>
      </c>
      <c r="Y205" s="71">
        <f t="shared" si="116"/>
        <v>330.69</v>
      </c>
      <c r="Z205" s="71">
        <f t="shared" si="116"/>
        <v>330.69</v>
      </c>
      <c r="AA205" s="71">
        <f t="shared" si="116"/>
        <v>330.69</v>
      </c>
    </row>
    <row r="206" spans="1:27" ht="12.75" customHeight="1" collapsed="1" x14ac:dyDescent="0.2">
      <c r="A206" s="162" t="s">
        <v>434</v>
      </c>
      <c r="B206" s="54" t="str">
        <f>"09"&amp;"."&amp;$B$662&amp;"."&amp;$B$663</f>
        <v>09.05.2023</v>
      </c>
      <c r="C206" s="134" t="s">
        <v>76</v>
      </c>
      <c r="D206" s="135">
        <f>ROUND(((D207+D208+D210+D209)/1000),5)</f>
        <v>3.5778300000000001</v>
      </c>
      <c r="E206" s="135">
        <f>ROUND(((E207+E208+E210+E209)/1000),5)</f>
        <v>3.4537300000000002</v>
      </c>
      <c r="F206" s="135">
        <f>ROUND(((F207+F208+F210+F209)/1000),5)</f>
        <v>3.3937400000000002</v>
      </c>
      <c r="G206" s="135">
        <f t="shared" ref="G206:AA206" si="117">ROUND(((G207+G208+G210+G209)/1000),5)</f>
        <v>3.3468800000000001</v>
      </c>
      <c r="H206" s="135">
        <f t="shared" si="117"/>
        <v>3.3074300000000001</v>
      </c>
      <c r="I206" s="135">
        <f t="shared" si="117"/>
        <v>3.2941400000000001</v>
      </c>
      <c r="J206" s="135">
        <f t="shared" si="117"/>
        <v>3.3133699999999999</v>
      </c>
      <c r="K206" s="135">
        <f t="shared" si="117"/>
        <v>3.4051100000000001</v>
      </c>
      <c r="L206" s="135">
        <f t="shared" si="117"/>
        <v>3.6505700000000001</v>
      </c>
      <c r="M206" s="135">
        <f t="shared" si="117"/>
        <v>3.7837299999999998</v>
      </c>
      <c r="N206" s="135">
        <f t="shared" si="117"/>
        <v>3.8807399999999999</v>
      </c>
      <c r="O206" s="135">
        <f t="shared" si="117"/>
        <v>3.8768400000000001</v>
      </c>
      <c r="P206" s="135">
        <f t="shared" si="117"/>
        <v>3.8708200000000001</v>
      </c>
      <c r="Q206" s="135">
        <f t="shared" si="117"/>
        <v>3.8701300000000001</v>
      </c>
      <c r="R206" s="135">
        <f t="shared" si="117"/>
        <v>3.8644099999999999</v>
      </c>
      <c r="S206" s="135">
        <f t="shared" si="117"/>
        <v>3.8242799999999999</v>
      </c>
      <c r="T206" s="135">
        <f t="shared" si="117"/>
        <v>3.8168799999999998</v>
      </c>
      <c r="U206" s="135">
        <f t="shared" si="117"/>
        <v>4.0837899999999996</v>
      </c>
      <c r="V206" s="135">
        <f t="shared" si="117"/>
        <v>4.0861099999999997</v>
      </c>
      <c r="W206" s="135">
        <f t="shared" si="117"/>
        <v>4.1318700000000002</v>
      </c>
      <c r="X206" s="135">
        <f t="shared" si="117"/>
        <v>4.2269800000000002</v>
      </c>
      <c r="Y206" s="135">
        <f t="shared" si="117"/>
        <v>4.2957900000000002</v>
      </c>
      <c r="Z206" s="135">
        <f t="shared" si="117"/>
        <v>3.8688400000000001</v>
      </c>
      <c r="AA206" s="135">
        <f t="shared" si="117"/>
        <v>3.7247300000000001</v>
      </c>
    </row>
    <row r="207" spans="1:27" ht="12.75" hidden="1" customHeight="1" outlineLevel="1" x14ac:dyDescent="0.2">
      <c r="A207" s="163" t="s">
        <v>435</v>
      </c>
      <c r="B207" s="94" t="s">
        <v>238</v>
      </c>
      <c r="C207" s="70" t="s">
        <v>79</v>
      </c>
      <c r="D207" s="71">
        <v>1525.22</v>
      </c>
      <c r="E207" s="71">
        <v>1401.12</v>
      </c>
      <c r="F207" s="71">
        <v>1341.13</v>
      </c>
      <c r="G207" s="71">
        <v>1294.27</v>
      </c>
      <c r="H207" s="71">
        <v>1254.82</v>
      </c>
      <c r="I207" s="71">
        <v>1241.53</v>
      </c>
      <c r="J207" s="71">
        <v>1260.76</v>
      </c>
      <c r="K207" s="71">
        <v>1352.5</v>
      </c>
      <c r="L207" s="71">
        <v>1597.96</v>
      </c>
      <c r="M207" s="71">
        <v>1731.12</v>
      </c>
      <c r="N207" s="71">
        <v>1828.13</v>
      </c>
      <c r="O207" s="71">
        <v>1824.23</v>
      </c>
      <c r="P207" s="71">
        <v>1818.21</v>
      </c>
      <c r="Q207" s="71">
        <v>1817.52</v>
      </c>
      <c r="R207" s="71">
        <v>1811.8</v>
      </c>
      <c r="S207" s="71">
        <v>1771.67</v>
      </c>
      <c r="T207" s="71">
        <v>1764.27</v>
      </c>
      <c r="U207" s="71">
        <v>2031.18</v>
      </c>
      <c r="V207" s="71">
        <v>2033.5</v>
      </c>
      <c r="W207" s="71">
        <v>2079.2600000000002</v>
      </c>
      <c r="X207" s="71">
        <v>2174.37</v>
      </c>
      <c r="Y207" s="71">
        <v>2243.1799999999998</v>
      </c>
      <c r="Z207" s="71">
        <v>1816.23</v>
      </c>
      <c r="AA207" s="71">
        <v>1672.12</v>
      </c>
    </row>
    <row r="208" spans="1:27" ht="12.75" hidden="1" customHeight="1" outlineLevel="1" x14ac:dyDescent="0.2">
      <c r="A208" s="163" t="s">
        <v>436</v>
      </c>
      <c r="B208" s="94" t="s">
        <v>90</v>
      </c>
      <c r="C208" s="70" t="s">
        <v>79</v>
      </c>
      <c r="D208" s="71">
        <f>$D$168</f>
        <v>1716.97</v>
      </c>
      <c r="E208" s="71">
        <f>$D$168</f>
        <v>1716.97</v>
      </c>
      <c r="F208" s="71">
        <f t="shared" ref="F208:AA208" si="118">$D$168</f>
        <v>1716.97</v>
      </c>
      <c r="G208" s="71">
        <f t="shared" si="118"/>
        <v>1716.97</v>
      </c>
      <c r="H208" s="71">
        <f t="shared" si="118"/>
        <v>1716.97</v>
      </c>
      <c r="I208" s="71">
        <f t="shared" si="118"/>
        <v>1716.97</v>
      </c>
      <c r="J208" s="71">
        <f t="shared" si="118"/>
        <v>1716.97</v>
      </c>
      <c r="K208" s="71">
        <f t="shared" si="118"/>
        <v>1716.97</v>
      </c>
      <c r="L208" s="71">
        <f t="shared" si="118"/>
        <v>1716.97</v>
      </c>
      <c r="M208" s="71">
        <f t="shared" si="118"/>
        <v>1716.97</v>
      </c>
      <c r="N208" s="71">
        <f t="shared" si="118"/>
        <v>1716.97</v>
      </c>
      <c r="O208" s="71">
        <f t="shared" si="118"/>
        <v>1716.97</v>
      </c>
      <c r="P208" s="71">
        <f t="shared" si="118"/>
        <v>1716.97</v>
      </c>
      <c r="Q208" s="71">
        <f t="shared" si="118"/>
        <v>1716.97</v>
      </c>
      <c r="R208" s="71">
        <f t="shared" si="118"/>
        <v>1716.97</v>
      </c>
      <c r="S208" s="71">
        <f t="shared" si="118"/>
        <v>1716.97</v>
      </c>
      <c r="T208" s="71">
        <f t="shared" si="118"/>
        <v>1716.97</v>
      </c>
      <c r="U208" s="71">
        <f t="shared" si="118"/>
        <v>1716.97</v>
      </c>
      <c r="V208" s="71">
        <f t="shared" si="118"/>
        <v>1716.97</v>
      </c>
      <c r="W208" s="71">
        <f t="shared" si="118"/>
        <v>1716.97</v>
      </c>
      <c r="X208" s="71">
        <f t="shared" si="118"/>
        <v>1716.97</v>
      </c>
      <c r="Y208" s="71">
        <f t="shared" si="118"/>
        <v>1716.97</v>
      </c>
      <c r="Z208" s="71">
        <f t="shared" si="118"/>
        <v>1716.97</v>
      </c>
      <c r="AA208" s="71">
        <f t="shared" si="118"/>
        <v>1716.97</v>
      </c>
    </row>
    <row r="209" spans="1:27" ht="12.75" hidden="1" customHeight="1" outlineLevel="1" x14ac:dyDescent="0.2">
      <c r="A209" s="163" t="s">
        <v>437</v>
      </c>
      <c r="B209" s="94" t="s">
        <v>83</v>
      </c>
      <c r="C209" s="70" t="s">
        <v>79</v>
      </c>
      <c r="D209" s="71">
        <v>4.95</v>
      </c>
      <c r="E209" s="71">
        <v>4.95</v>
      </c>
      <c r="F209" s="71">
        <v>4.95</v>
      </c>
      <c r="G209" s="71">
        <v>4.95</v>
      </c>
      <c r="H209" s="71">
        <v>4.95</v>
      </c>
      <c r="I209" s="71">
        <v>4.95</v>
      </c>
      <c r="J209" s="71">
        <v>4.95</v>
      </c>
      <c r="K209" s="71">
        <v>4.95</v>
      </c>
      <c r="L209" s="71">
        <v>4.95</v>
      </c>
      <c r="M209" s="71">
        <v>4.95</v>
      </c>
      <c r="N209" s="71">
        <v>4.95</v>
      </c>
      <c r="O209" s="71">
        <v>4.95</v>
      </c>
      <c r="P209" s="71">
        <v>4.95</v>
      </c>
      <c r="Q209" s="71">
        <v>4.95</v>
      </c>
      <c r="R209" s="71">
        <v>4.95</v>
      </c>
      <c r="S209" s="71">
        <v>4.95</v>
      </c>
      <c r="T209" s="71">
        <v>4.95</v>
      </c>
      <c r="U209" s="71">
        <v>4.95</v>
      </c>
      <c r="V209" s="71">
        <v>4.95</v>
      </c>
      <c r="W209" s="71">
        <v>4.95</v>
      </c>
      <c r="X209" s="71">
        <v>4.95</v>
      </c>
      <c r="Y209" s="71">
        <v>4.95</v>
      </c>
      <c r="Z209" s="71">
        <v>4.95</v>
      </c>
      <c r="AA209" s="71">
        <v>4.95</v>
      </c>
    </row>
    <row r="210" spans="1:27" ht="12.75" hidden="1" customHeight="1" outlineLevel="1" x14ac:dyDescent="0.2">
      <c r="A210" s="163" t="s">
        <v>438</v>
      </c>
      <c r="B210" s="94" t="s">
        <v>81</v>
      </c>
      <c r="C210" s="70" t="s">
        <v>79</v>
      </c>
      <c r="D210" s="71">
        <f>$D$11</f>
        <v>330.69</v>
      </c>
      <c r="E210" s="71">
        <f t="shared" ref="E210:AA210" si="119">$D$11</f>
        <v>330.69</v>
      </c>
      <c r="F210" s="71">
        <f t="shared" si="119"/>
        <v>330.69</v>
      </c>
      <c r="G210" s="71">
        <f t="shared" si="119"/>
        <v>330.69</v>
      </c>
      <c r="H210" s="71">
        <f t="shared" si="119"/>
        <v>330.69</v>
      </c>
      <c r="I210" s="71">
        <f t="shared" si="119"/>
        <v>330.69</v>
      </c>
      <c r="J210" s="71">
        <f t="shared" si="119"/>
        <v>330.69</v>
      </c>
      <c r="K210" s="71">
        <f t="shared" si="119"/>
        <v>330.69</v>
      </c>
      <c r="L210" s="71">
        <f t="shared" si="119"/>
        <v>330.69</v>
      </c>
      <c r="M210" s="71">
        <f t="shared" si="119"/>
        <v>330.69</v>
      </c>
      <c r="N210" s="71">
        <f t="shared" si="119"/>
        <v>330.69</v>
      </c>
      <c r="O210" s="71">
        <f t="shared" si="119"/>
        <v>330.69</v>
      </c>
      <c r="P210" s="71">
        <f t="shared" si="119"/>
        <v>330.69</v>
      </c>
      <c r="Q210" s="71">
        <f t="shared" si="119"/>
        <v>330.69</v>
      </c>
      <c r="R210" s="71">
        <f t="shared" si="119"/>
        <v>330.69</v>
      </c>
      <c r="S210" s="71">
        <f t="shared" si="119"/>
        <v>330.69</v>
      </c>
      <c r="T210" s="71">
        <f t="shared" si="119"/>
        <v>330.69</v>
      </c>
      <c r="U210" s="71">
        <f t="shared" si="119"/>
        <v>330.69</v>
      </c>
      <c r="V210" s="71">
        <f t="shared" si="119"/>
        <v>330.69</v>
      </c>
      <c r="W210" s="71">
        <f t="shared" si="119"/>
        <v>330.69</v>
      </c>
      <c r="X210" s="71">
        <f t="shared" si="119"/>
        <v>330.69</v>
      </c>
      <c r="Y210" s="71">
        <f t="shared" si="119"/>
        <v>330.69</v>
      </c>
      <c r="Z210" s="71">
        <f t="shared" si="119"/>
        <v>330.69</v>
      </c>
      <c r="AA210" s="71">
        <f t="shared" si="119"/>
        <v>330.69</v>
      </c>
    </row>
    <row r="211" spans="1:27" ht="12.75" customHeight="1" collapsed="1" x14ac:dyDescent="0.2">
      <c r="A211" s="162" t="s">
        <v>439</v>
      </c>
      <c r="B211" s="54" t="str">
        <f>"10"&amp;"."&amp;$B$662&amp;"."&amp;$B$663</f>
        <v>10.05.2023</v>
      </c>
      <c r="C211" s="134" t="s">
        <v>76</v>
      </c>
      <c r="D211" s="135">
        <f>ROUND(((D212+D213+D215+D214)/1000),5)</f>
        <v>3.6792400000000001</v>
      </c>
      <c r="E211" s="135">
        <f>ROUND(((E212+E213+E215+E214)/1000),5)</f>
        <v>3.4720800000000001</v>
      </c>
      <c r="F211" s="135">
        <f>ROUND(((F212+F213+F215+F214)/1000),5)</f>
        <v>3.3813599999999999</v>
      </c>
      <c r="G211" s="135">
        <f t="shared" ref="G211:AA211" si="120">ROUND(((G212+G213+G215+G214)/1000),5)</f>
        <v>3.3307000000000002</v>
      </c>
      <c r="H211" s="135">
        <f t="shared" si="120"/>
        <v>3.3520599999999998</v>
      </c>
      <c r="I211" s="135">
        <f t="shared" si="120"/>
        <v>3.4028900000000002</v>
      </c>
      <c r="J211" s="135">
        <f t="shared" si="120"/>
        <v>3.5835699999999999</v>
      </c>
      <c r="K211" s="135">
        <f t="shared" si="120"/>
        <v>3.7277399999999998</v>
      </c>
      <c r="L211" s="135">
        <f t="shared" si="120"/>
        <v>3.9413900000000002</v>
      </c>
      <c r="M211" s="135">
        <f t="shared" si="120"/>
        <v>4.1423899999999998</v>
      </c>
      <c r="N211" s="135">
        <f t="shared" si="120"/>
        <v>4.2097600000000002</v>
      </c>
      <c r="O211" s="135">
        <f t="shared" si="120"/>
        <v>4.0248299999999997</v>
      </c>
      <c r="P211" s="135">
        <f t="shared" si="120"/>
        <v>4.0296200000000004</v>
      </c>
      <c r="Q211" s="135">
        <f t="shared" si="120"/>
        <v>4.0436500000000004</v>
      </c>
      <c r="R211" s="135">
        <f t="shared" si="120"/>
        <v>4.0256100000000004</v>
      </c>
      <c r="S211" s="135">
        <f t="shared" si="120"/>
        <v>4.0246700000000004</v>
      </c>
      <c r="T211" s="135">
        <f t="shared" si="120"/>
        <v>3.9843700000000002</v>
      </c>
      <c r="U211" s="135">
        <f t="shared" si="120"/>
        <v>3.9509699999999999</v>
      </c>
      <c r="V211" s="135">
        <f t="shared" si="120"/>
        <v>3.9421599999999999</v>
      </c>
      <c r="W211" s="135">
        <f t="shared" si="120"/>
        <v>3.98794</v>
      </c>
      <c r="X211" s="135">
        <f t="shared" si="120"/>
        <v>4.0425599999999999</v>
      </c>
      <c r="Y211" s="135">
        <f t="shared" si="120"/>
        <v>3.9871599999999998</v>
      </c>
      <c r="Z211" s="135">
        <f t="shared" si="120"/>
        <v>3.8996499999999998</v>
      </c>
      <c r="AA211" s="135">
        <f t="shared" si="120"/>
        <v>3.6985199999999998</v>
      </c>
    </row>
    <row r="212" spans="1:27" ht="12.75" hidden="1" customHeight="1" outlineLevel="1" x14ac:dyDescent="0.2">
      <c r="A212" s="163" t="s">
        <v>440</v>
      </c>
      <c r="B212" s="94" t="s">
        <v>238</v>
      </c>
      <c r="C212" s="70" t="s">
        <v>79</v>
      </c>
      <c r="D212" s="71">
        <v>1626.63</v>
      </c>
      <c r="E212" s="71">
        <v>1419.47</v>
      </c>
      <c r="F212" s="71">
        <v>1328.75</v>
      </c>
      <c r="G212" s="71">
        <v>1278.0899999999999</v>
      </c>
      <c r="H212" s="71">
        <v>1299.45</v>
      </c>
      <c r="I212" s="71">
        <v>1350.28</v>
      </c>
      <c r="J212" s="71">
        <v>1530.96</v>
      </c>
      <c r="K212" s="71">
        <v>1675.13</v>
      </c>
      <c r="L212" s="71">
        <v>1888.78</v>
      </c>
      <c r="M212" s="71">
        <v>2089.7800000000002</v>
      </c>
      <c r="N212" s="71">
        <v>2157.15</v>
      </c>
      <c r="O212" s="71">
        <v>1972.22</v>
      </c>
      <c r="P212" s="71">
        <v>1977.01</v>
      </c>
      <c r="Q212" s="71">
        <v>1991.04</v>
      </c>
      <c r="R212" s="71">
        <v>1973</v>
      </c>
      <c r="S212" s="71">
        <v>1972.06</v>
      </c>
      <c r="T212" s="71">
        <v>1931.76</v>
      </c>
      <c r="U212" s="71">
        <v>1898.36</v>
      </c>
      <c r="V212" s="71">
        <v>1889.55</v>
      </c>
      <c r="W212" s="71">
        <v>1935.33</v>
      </c>
      <c r="X212" s="71">
        <v>1989.95</v>
      </c>
      <c r="Y212" s="71">
        <v>1934.55</v>
      </c>
      <c r="Z212" s="71">
        <v>1847.04</v>
      </c>
      <c r="AA212" s="71">
        <v>1645.91</v>
      </c>
    </row>
    <row r="213" spans="1:27" ht="12.75" hidden="1" customHeight="1" outlineLevel="1" x14ac:dyDescent="0.2">
      <c r="A213" s="163" t="s">
        <v>441</v>
      </c>
      <c r="B213" s="94" t="s">
        <v>90</v>
      </c>
      <c r="C213" s="70" t="s">
        <v>79</v>
      </c>
      <c r="D213" s="71">
        <f>$D$168</f>
        <v>1716.97</v>
      </c>
      <c r="E213" s="71">
        <f>$D$168</f>
        <v>1716.97</v>
      </c>
      <c r="F213" s="71">
        <f t="shared" ref="F213:AA213" si="121">$D$168</f>
        <v>1716.97</v>
      </c>
      <c r="G213" s="71">
        <f t="shared" si="121"/>
        <v>1716.97</v>
      </c>
      <c r="H213" s="71">
        <f t="shared" si="121"/>
        <v>1716.97</v>
      </c>
      <c r="I213" s="71">
        <f t="shared" si="121"/>
        <v>1716.97</v>
      </c>
      <c r="J213" s="71">
        <f t="shared" si="121"/>
        <v>1716.97</v>
      </c>
      <c r="K213" s="71">
        <f t="shared" si="121"/>
        <v>1716.97</v>
      </c>
      <c r="L213" s="71">
        <f t="shared" si="121"/>
        <v>1716.97</v>
      </c>
      <c r="M213" s="71">
        <f t="shared" si="121"/>
        <v>1716.97</v>
      </c>
      <c r="N213" s="71">
        <f t="shared" si="121"/>
        <v>1716.97</v>
      </c>
      <c r="O213" s="71">
        <f t="shared" si="121"/>
        <v>1716.97</v>
      </c>
      <c r="P213" s="71">
        <f t="shared" si="121"/>
        <v>1716.97</v>
      </c>
      <c r="Q213" s="71">
        <f t="shared" si="121"/>
        <v>1716.97</v>
      </c>
      <c r="R213" s="71">
        <f t="shared" si="121"/>
        <v>1716.97</v>
      </c>
      <c r="S213" s="71">
        <f t="shared" si="121"/>
        <v>1716.97</v>
      </c>
      <c r="T213" s="71">
        <f t="shared" si="121"/>
        <v>1716.97</v>
      </c>
      <c r="U213" s="71">
        <f t="shared" si="121"/>
        <v>1716.97</v>
      </c>
      <c r="V213" s="71">
        <f t="shared" si="121"/>
        <v>1716.97</v>
      </c>
      <c r="W213" s="71">
        <f t="shared" si="121"/>
        <v>1716.97</v>
      </c>
      <c r="X213" s="71">
        <f t="shared" si="121"/>
        <v>1716.97</v>
      </c>
      <c r="Y213" s="71">
        <f t="shared" si="121"/>
        <v>1716.97</v>
      </c>
      <c r="Z213" s="71">
        <f t="shared" si="121"/>
        <v>1716.97</v>
      </c>
      <c r="AA213" s="71">
        <f t="shared" si="121"/>
        <v>1716.97</v>
      </c>
    </row>
    <row r="214" spans="1:27" ht="12.75" hidden="1" customHeight="1" outlineLevel="1" x14ac:dyDescent="0.2">
      <c r="A214" s="163" t="s">
        <v>442</v>
      </c>
      <c r="B214" s="94" t="s">
        <v>83</v>
      </c>
      <c r="C214" s="70" t="s">
        <v>79</v>
      </c>
      <c r="D214" s="71">
        <v>4.95</v>
      </c>
      <c r="E214" s="71">
        <v>4.95</v>
      </c>
      <c r="F214" s="71">
        <v>4.95</v>
      </c>
      <c r="G214" s="71">
        <v>4.95</v>
      </c>
      <c r="H214" s="71">
        <v>4.95</v>
      </c>
      <c r="I214" s="71">
        <v>4.95</v>
      </c>
      <c r="J214" s="71">
        <v>4.95</v>
      </c>
      <c r="K214" s="71">
        <v>4.95</v>
      </c>
      <c r="L214" s="71">
        <v>4.95</v>
      </c>
      <c r="M214" s="71">
        <v>4.95</v>
      </c>
      <c r="N214" s="71">
        <v>4.95</v>
      </c>
      <c r="O214" s="71">
        <v>4.95</v>
      </c>
      <c r="P214" s="71">
        <v>4.95</v>
      </c>
      <c r="Q214" s="71">
        <v>4.95</v>
      </c>
      <c r="R214" s="71">
        <v>4.95</v>
      </c>
      <c r="S214" s="71">
        <v>4.95</v>
      </c>
      <c r="T214" s="71">
        <v>4.95</v>
      </c>
      <c r="U214" s="71">
        <v>4.95</v>
      </c>
      <c r="V214" s="71">
        <v>4.95</v>
      </c>
      <c r="W214" s="71">
        <v>4.95</v>
      </c>
      <c r="X214" s="71">
        <v>4.95</v>
      </c>
      <c r="Y214" s="71">
        <v>4.95</v>
      </c>
      <c r="Z214" s="71">
        <v>4.95</v>
      </c>
      <c r="AA214" s="71">
        <v>4.95</v>
      </c>
    </row>
    <row r="215" spans="1:27" ht="12.75" hidden="1" customHeight="1" outlineLevel="1" x14ac:dyDescent="0.2">
      <c r="A215" s="163" t="s">
        <v>443</v>
      </c>
      <c r="B215" s="94" t="s">
        <v>81</v>
      </c>
      <c r="C215" s="70" t="s">
        <v>79</v>
      </c>
      <c r="D215" s="71">
        <f>$D$11</f>
        <v>330.69</v>
      </c>
      <c r="E215" s="71">
        <f t="shared" ref="E215:AA215" si="122">$D$11</f>
        <v>330.69</v>
      </c>
      <c r="F215" s="71">
        <f t="shared" si="122"/>
        <v>330.69</v>
      </c>
      <c r="G215" s="71">
        <f t="shared" si="122"/>
        <v>330.69</v>
      </c>
      <c r="H215" s="71">
        <f t="shared" si="122"/>
        <v>330.69</v>
      </c>
      <c r="I215" s="71">
        <f t="shared" si="122"/>
        <v>330.69</v>
      </c>
      <c r="J215" s="71">
        <f t="shared" si="122"/>
        <v>330.69</v>
      </c>
      <c r="K215" s="71">
        <f t="shared" si="122"/>
        <v>330.69</v>
      </c>
      <c r="L215" s="71">
        <f t="shared" si="122"/>
        <v>330.69</v>
      </c>
      <c r="M215" s="71">
        <f t="shared" si="122"/>
        <v>330.69</v>
      </c>
      <c r="N215" s="71">
        <f t="shared" si="122"/>
        <v>330.69</v>
      </c>
      <c r="O215" s="71">
        <f t="shared" si="122"/>
        <v>330.69</v>
      </c>
      <c r="P215" s="71">
        <f t="shared" si="122"/>
        <v>330.69</v>
      </c>
      <c r="Q215" s="71">
        <f t="shared" si="122"/>
        <v>330.69</v>
      </c>
      <c r="R215" s="71">
        <f t="shared" si="122"/>
        <v>330.69</v>
      </c>
      <c r="S215" s="71">
        <f t="shared" si="122"/>
        <v>330.69</v>
      </c>
      <c r="T215" s="71">
        <f t="shared" si="122"/>
        <v>330.69</v>
      </c>
      <c r="U215" s="71">
        <f t="shared" si="122"/>
        <v>330.69</v>
      </c>
      <c r="V215" s="71">
        <f t="shared" si="122"/>
        <v>330.69</v>
      </c>
      <c r="W215" s="71">
        <f t="shared" si="122"/>
        <v>330.69</v>
      </c>
      <c r="X215" s="71">
        <f t="shared" si="122"/>
        <v>330.69</v>
      </c>
      <c r="Y215" s="71">
        <f t="shared" si="122"/>
        <v>330.69</v>
      </c>
      <c r="Z215" s="71">
        <f t="shared" si="122"/>
        <v>330.69</v>
      </c>
      <c r="AA215" s="71">
        <f t="shared" si="122"/>
        <v>330.69</v>
      </c>
    </row>
    <row r="216" spans="1:27" ht="12.75" customHeight="1" collapsed="1" x14ac:dyDescent="0.2">
      <c r="A216" s="162" t="s">
        <v>444</v>
      </c>
      <c r="B216" s="54" t="str">
        <f>"11"&amp;"."&amp;$B$662&amp;"."&amp;$B$663</f>
        <v>11.05.2023</v>
      </c>
      <c r="C216" s="134" t="s">
        <v>76</v>
      </c>
      <c r="D216" s="135">
        <f>ROUND(((D217+D218+D220+D219)/1000),5)</f>
        <v>3.2867199999999999</v>
      </c>
      <c r="E216" s="135">
        <f>ROUND(((E217+E218+E220+E219)/1000),5)</f>
        <v>3.1512500000000001</v>
      </c>
      <c r="F216" s="135">
        <f>ROUND(((F217+F218+F220+F219)/1000),5)</f>
        <v>3.1048399999999998</v>
      </c>
      <c r="G216" s="135">
        <f t="shared" ref="G216:AA216" si="123">ROUND(((G217+G218+G220+G219)/1000),5)</f>
        <v>3.0605699999999998</v>
      </c>
      <c r="H216" s="135">
        <f t="shared" si="123"/>
        <v>3.0792199999999998</v>
      </c>
      <c r="I216" s="135">
        <f t="shared" si="123"/>
        <v>3.15178</v>
      </c>
      <c r="J216" s="135">
        <f t="shared" si="123"/>
        <v>3.3080400000000001</v>
      </c>
      <c r="K216" s="135">
        <f t="shared" si="123"/>
        <v>3.5155099999999999</v>
      </c>
      <c r="L216" s="135">
        <f t="shared" si="123"/>
        <v>3.7823000000000002</v>
      </c>
      <c r="M216" s="135">
        <f t="shared" si="123"/>
        <v>3.8884099999999999</v>
      </c>
      <c r="N216" s="135">
        <f t="shared" si="123"/>
        <v>3.9027099999999999</v>
      </c>
      <c r="O216" s="135">
        <f t="shared" si="123"/>
        <v>3.93127</v>
      </c>
      <c r="P216" s="135">
        <f t="shared" si="123"/>
        <v>3.94272</v>
      </c>
      <c r="Q216" s="135">
        <f t="shared" si="123"/>
        <v>3.9441700000000002</v>
      </c>
      <c r="R216" s="135">
        <f t="shared" si="123"/>
        <v>3.9252400000000001</v>
      </c>
      <c r="S216" s="135">
        <f t="shared" si="123"/>
        <v>3.8431299999999999</v>
      </c>
      <c r="T216" s="135">
        <f t="shared" si="123"/>
        <v>3.8007</v>
      </c>
      <c r="U216" s="135">
        <f t="shared" si="123"/>
        <v>3.7604899999999999</v>
      </c>
      <c r="V216" s="135">
        <f t="shared" si="123"/>
        <v>3.7696800000000001</v>
      </c>
      <c r="W216" s="135">
        <f t="shared" si="123"/>
        <v>3.7855799999999999</v>
      </c>
      <c r="X216" s="135">
        <f t="shared" si="123"/>
        <v>3.8455699999999999</v>
      </c>
      <c r="Y216" s="135">
        <f t="shared" si="123"/>
        <v>3.8679000000000001</v>
      </c>
      <c r="Z216" s="135">
        <f t="shared" si="123"/>
        <v>3.7014100000000001</v>
      </c>
      <c r="AA216" s="135">
        <f t="shared" si="123"/>
        <v>3.4167100000000001</v>
      </c>
    </row>
    <row r="217" spans="1:27" ht="12.75" hidden="1" customHeight="1" outlineLevel="1" x14ac:dyDescent="0.2">
      <c r="A217" s="163" t="s">
        <v>445</v>
      </c>
      <c r="B217" s="94" t="s">
        <v>238</v>
      </c>
      <c r="C217" s="70" t="s">
        <v>79</v>
      </c>
      <c r="D217" s="71">
        <v>1234.1099999999999</v>
      </c>
      <c r="E217" s="71">
        <v>1098.6400000000001</v>
      </c>
      <c r="F217" s="71">
        <v>1052.23</v>
      </c>
      <c r="G217" s="71">
        <v>1007.96</v>
      </c>
      <c r="H217" s="71">
        <v>1026.6099999999999</v>
      </c>
      <c r="I217" s="71">
        <v>1099.17</v>
      </c>
      <c r="J217" s="71">
        <v>1255.43</v>
      </c>
      <c r="K217" s="71">
        <v>1462.9</v>
      </c>
      <c r="L217" s="71">
        <v>1729.69</v>
      </c>
      <c r="M217" s="71">
        <v>1835.8</v>
      </c>
      <c r="N217" s="71">
        <v>1850.1</v>
      </c>
      <c r="O217" s="71">
        <v>1878.66</v>
      </c>
      <c r="P217" s="71">
        <v>1890.11</v>
      </c>
      <c r="Q217" s="71">
        <v>1891.56</v>
      </c>
      <c r="R217" s="71">
        <v>1872.63</v>
      </c>
      <c r="S217" s="71">
        <v>1790.52</v>
      </c>
      <c r="T217" s="71">
        <v>1748.09</v>
      </c>
      <c r="U217" s="71">
        <v>1707.88</v>
      </c>
      <c r="V217" s="71">
        <v>1717.07</v>
      </c>
      <c r="W217" s="71">
        <v>1732.97</v>
      </c>
      <c r="X217" s="71">
        <v>1792.96</v>
      </c>
      <c r="Y217" s="71">
        <v>1815.29</v>
      </c>
      <c r="Z217" s="71">
        <v>1648.8</v>
      </c>
      <c r="AA217" s="71">
        <v>1364.1</v>
      </c>
    </row>
    <row r="218" spans="1:27" ht="12.75" hidden="1" customHeight="1" outlineLevel="1" x14ac:dyDescent="0.2">
      <c r="A218" s="163" t="s">
        <v>446</v>
      </c>
      <c r="B218" s="94" t="s">
        <v>90</v>
      </c>
      <c r="C218" s="70" t="s">
        <v>79</v>
      </c>
      <c r="D218" s="71">
        <f>$D$168</f>
        <v>1716.97</v>
      </c>
      <c r="E218" s="71">
        <f>$D$168</f>
        <v>1716.97</v>
      </c>
      <c r="F218" s="71">
        <f t="shared" ref="F218:AA218" si="124">$D$168</f>
        <v>1716.97</v>
      </c>
      <c r="G218" s="71">
        <f t="shared" si="124"/>
        <v>1716.97</v>
      </c>
      <c r="H218" s="71">
        <f t="shared" si="124"/>
        <v>1716.97</v>
      </c>
      <c r="I218" s="71">
        <f t="shared" si="124"/>
        <v>1716.97</v>
      </c>
      <c r="J218" s="71">
        <f t="shared" si="124"/>
        <v>1716.97</v>
      </c>
      <c r="K218" s="71">
        <f t="shared" si="124"/>
        <v>1716.97</v>
      </c>
      <c r="L218" s="71">
        <f t="shared" si="124"/>
        <v>1716.97</v>
      </c>
      <c r="M218" s="71">
        <f t="shared" si="124"/>
        <v>1716.97</v>
      </c>
      <c r="N218" s="71">
        <f t="shared" si="124"/>
        <v>1716.97</v>
      </c>
      <c r="O218" s="71">
        <f t="shared" si="124"/>
        <v>1716.97</v>
      </c>
      <c r="P218" s="71">
        <f t="shared" si="124"/>
        <v>1716.97</v>
      </c>
      <c r="Q218" s="71">
        <f t="shared" si="124"/>
        <v>1716.97</v>
      </c>
      <c r="R218" s="71">
        <f t="shared" si="124"/>
        <v>1716.97</v>
      </c>
      <c r="S218" s="71">
        <f t="shared" si="124"/>
        <v>1716.97</v>
      </c>
      <c r="T218" s="71">
        <f t="shared" si="124"/>
        <v>1716.97</v>
      </c>
      <c r="U218" s="71">
        <f t="shared" si="124"/>
        <v>1716.97</v>
      </c>
      <c r="V218" s="71">
        <f t="shared" si="124"/>
        <v>1716.97</v>
      </c>
      <c r="W218" s="71">
        <f t="shared" si="124"/>
        <v>1716.97</v>
      </c>
      <c r="X218" s="71">
        <f t="shared" si="124"/>
        <v>1716.97</v>
      </c>
      <c r="Y218" s="71">
        <f t="shared" si="124"/>
        <v>1716.97</v>
      </c>
      <c r="Z218" s="71">
        <f t="shared" si="124"/>
        <v>1716.97</v>
      </c>
      <c r="AA218" s="71">
        <f t="shared" si="124"/>
        <v>1716.97</v>
      </c>
    </row>
    <row r="219" spans="1:27" ht="12.75" hidden="1" customHeight="1" outlineLevel="1" x14ac:dyDescent="0.2">
      <c r="A219" s="163" t="s">
        <v>447</v>
      </c>
      <c r="B219" s="94" t="s">
        <v>83</v>
      </c>
      <c r="C219" s="70" t="s">
        <v>79</v>
      </c>
      <c r="D219" s="71">
        <v>4.95</v>
      </c>
      <c r="E219" s="71">
        <v>4.95</v>
      </c>
      <c r="F219" s="71">
        <v>4.95</v>
      </c>
      <c r="G219" s="71">
        <v>4.95</v>
      </c>
      <c r="H219" s="71">
        <v>4.95</v>
      </c>
      <c r="I219" s="71">
        <v>4.95</v>
      </c>
      <c r="J219" s="71">
        <v>4.95</v>
      </c>
      <c r="K219" s="71">
        <v>4.95</v>
      </c>
      <c r="L219" s="71">
        <v>4.95</v>
      </c>
      <c r="M219" s="71">
        <v>4.95</v>
      </c>
      <c r="N219" s="71">
        <v>4.95</v>
      </c>
      <c r="O219" s="71">
        <v>4.95</v>
      </c>
      <c r="P219" s="71">
        <v>4.95</v>
      </c>
      <c r="Q219" s="71">
        <v>4.95</v>
      </c>
      <c r="R219" s="71">
        <v>4.95</v>
      </c>
      <c r="S219" s="71">
        <v>4.95</v>
      </c>
      <c r="T219" s="71">
        <v>4.95</v>
      </c>
      <c r="U219" s="71">
        <v>4.95</v>
      </c>
      <c r="V219" s="71">
        <v>4.95</v>
      </c>
      <c r="W219" s="71">
        <v>4.95</v>
      </c>
      <c r="X219" s="71">
        <v>4.95</v>
      </c>
      <c r="Y219" s="71">
        <v>4.95</v>
      </c>
      <c r="Z219" s="71">
        <v>4.95</v>
      </c>
      <c r="AA219" s="71">
        <v>4.95</v>
      </c>
    </row>
    <row r="220" spans="1:27" ht="12.75" hidden="1" customHeight="1" outlineLevel="1" x14ac:dyDescent="0.2">
      <c r="A220" s="163" t="s">
        <v>448</v>
      </c>
      <c r="B220" s="94" t="s">
        <v>81</v>
      </c>
      <c r="C220" s="70" t="s">
        <v>79</v>
      </c>
      <c r="D220" s="71">
        <f>$D$11</f>
        <v>330.69</v>
      </c>
      <c r="E220" s="71">
        <f t="shared" ref="E220:AA220" si="125">$D$11</f>
        <v>330.69</v>
      </c>
      <c r="F220" s="71">
        <f t="shared" si="125"/>
        <v>330.69</v>
      </c>
      <c r="G220" s="71">
        <f t="shared" si="125"/>
        <v>330.69</v>
      </c>
      <c r="H220" s="71">
        <f t="shared" si="125"/>
        <v>330.69</v>
      </c>
      <c r="I220" s="71">
        <f t="shared" si="125"/>
        <v>330.69</v>
      </c>
      <c r="J220" s="71">
        <f t="shared" si="125"/>
        <v>330.69</v>
      </c>
      <c r="K220" s="71">
        <f t="shared" si="125"/>
        <v>330.69</v>
      </c>
      <c r="L220" s="71">
        <f t="shared" si="125"/>
        <v>330.69</v>
      </c>
      <c r="M220" s="71">
        <f t="shared" si="125"/>
        <v>330.69</v>
      </c>
      <c r="N220" s="71">
        <f t="shared" si="125"/>
        <v>330.69</v>
      </c>
      <c r="O220" s="71">
        <f t="shared" si="125"/>
        <v>330.69</v>
      </c>
      <c r="P220" s="71">
        <f t="shared" si="125"/>
        <v>330.69</v>
      </c>
      <c r="Q220" s="71">
        <f t="shared" si="125"/>
        <v>330.69</v>
      </c>
      <c r="R220" s="71">
        <f t="shared" si="125"/>
        <v>330.69</v>
      </c>
      <c r="S220" s="71">
        <f t="shared" si="125"/>
        <v>330.69</v>
      </c>
      <c r="T220" s="71">
        <f t="shared" si="125"/>
        <v>330.69</v>
      </c>
      <c r="U220" s="71">
        <f t="shared" si="125"/>
        <v>330.69</v>
      </c>
      <c r="V220" s="71">
        <f t="shared" si="125"/>
        <v>330.69</v>
      </c>
      <c r="W220" s="71">
        <f t="shared" si="125"/>
        <v>330.69</v>
      </c>
      <c r="X220" s="71">
        <f t="shared" si="125"/>
        <v>330.69</v>
      </c>
      <c r="Y220" s="71">
        <f t="shared" si="125"/>
        <v>330.69</v>
      </c>
      <c r="Z220" s="71">
        <f t="shared" si="125"/>
        <v>330.69</v>
      </c>
      <c r="AA220" s="71">
        <f t="shared" si="125"/>
        <v>330.69</v>
      </c>
    </row>
    <row r="221" spans="1:27" ht="12.75" customHeight="1" collapsed="1" x14ac:dyDescent="0.2">
      <c r="A221" s="162" t="s">
        <v>449</v>
      </c>
      <c r="B221" s="54" t="str">
        <f>"12"&amp;"."&amp;$B$662&amp;"."&amp;$B$663</f>
        <v>12.05.2023</v>
      </c>
      <c r="C221" s="134" t="s">
        <v>76</v>
      </c>
      <c r="D221" s="135">
        <f>ROUND(((D222+D223+D225+D224)/1000),5)</f>
        <v>3.2711800000000002</v>
      </c>
      <c r="E221" s="135">
        <f>ROUND(((E222+E223+E225+E224)/1000),5)</f>
        <v>3.14506</v>
      </c>
      <c r="F221" s="135">
        <f>ROUND(((F222+F223+F225+F224)/1000),5)</f>
        <v>3.0764800000000001</v>
      </c>
      <c r="G221" s="135">
        <f t="shared" ref="G221:AA221" si="126">ROUND(((G222+G223+G225+G224)/1000),5)</f>
        <v>3.0223300000000002</v>
      </c>
      <c r="H221" s="135">
        <f t="shared" si="126"/>
        <v>3.1058599999999998</v>
      </c>
      <c r="I221" s="135">
        <f t="shared" si="126"/>
        <v>3.15509</v>
      </c>
      <c r="J221" s="135">
        <f t="shared" si="126"/>
        <v>3.35148</v>
      </c>
      <c r="K221" s="135">
        <f t="shared" si="126"/>
        <v>3.58</v>
      </c>
      <c r="L221" s="135">
        <f t="shared" si="126"/>
        <v>3.8174199999999998</v>
      </c>
      <c r="M221" s="135">
        <f t="shared" si="126"/>
        <v>3.9304600000000001</v>
      </c>
      <c r="N221" s="135">
        <f t="shared" si="126"/>
        <v>3.9397600000000002</v>
      </c>
      <c r="O221" s="135">
        <f t="shared" si="126"/>
        <v>3.9434499999999999</v>
      </c>
      <c r="P221" s="135">
        <f t="shared" si="126"/>
        <v>3.9426399999999999</v>
      </c>
      <c r="Q221" s="135">
        <f t="shared" si="126"/>
        <v>3.9518300000000002</v>
      </c>
      <c r="R221" s="135">
        <f t="shared" si="126"/>
        <v>3.94923</v>
      </c>
      <c r="S221" s="135">
        <f t="shared" si="126"/>
        <v>3.9415100000000001</v>
      </c>
      <c r="T221" s="135">
        <f t="shared" si="126"/>
        <v>3.9337399999999998</v>
      </c>
      <c r="U221" s="135">
        <f t="shared" si="126"/>
        <v>3.9253300000000002</v>
      </c>
      <c r="V221" s="135">
        <f t="shared" si="126"/>
        <v>3.9042400000000002</v>
      </c>
      <c r="W221" s="135">
        <f t="shared" si="126"/>
        <v>3.8196500000000002</v>
      </c>
      <c r="X221" s="135">
        <f t="shared" si="126"/>
        <v>3.8891200000000001</v>
      </c>
      <c r="Y221" s="135">
        <f t="shared" si="126"/>
        <v>3.964</v>
      </c>
      <c r="Z221" s="135">
        <f t="shared" si="126"/>
        <v>3.82423</v>
      </c>
      <c r="AA221" s="135">
        <f t="shared" si="126"/>
        <v>3.6760000000000002</v>
      </c>
    </row>
    <row r="222" spans="1:27" ht="12.75" hidden="1" customHeight="1" outlineLevel="1" x14ac:dyDescent="0.2">
      <c r="A222" s="163" t="s">
        <v>450</v>
      </c>
      <c r="B222" s="94" t="s">
        <v>238</v>
      </c>
      <c r="C222" s="70" t="s">
        <v>79</v>
      </c>
      <c r="D222" s="71">
        <v>1218.57</v>
      </c>
      <c r="E222" s="71">
        <v>1092.45</v>
      </c>
      <c r="F222" s="71">
        <v>1023.87</v>
      </c>
      <c r="G222" s="71">
        <v>969.72</v>
      </c>
      <c r="H222" s="71">
        <v>1053.25</v>
      </c>
      <c r="I222" s="71">
        <v>1102.48</v>
      </c>
      <c r="J222" s="71">
        <v>1298.8699999999999</v>
      </c>
      <c r="K222" s="71">
        <v>1527.39</v>
      </c>
      <c r="L222" s="71">
        <v>1764.81</v>
      </c>
      <c r="M222" s="71">
        <v>1877.85</v>
      </c>
      <c r="N222" s="71">
        <v>1887.15</v>
      </c>
      <c r="O222" s="71">
        <v>1890.84</v>
      </c>
      <c r="P222" s="71">
        <v>1890.03</v>
      </c>
      <c r="Q222" s="71">
        <v>1899.22</v>
      </c>
      <c r="R222" s="71">
        <v>1896.62</v>
      </c>
      <c r="S222" s="71">
        <v>1888.9</v>
      </c>
      <c r="T222" s="71">
        <v>1881.13</v>
      </c>
      <c r="U222" s="71">
        <v>1872.72</v>
      </c>
      <c r="V222" s="71">
        <v>1851.63</v>
      </c>
      <c r="W222" s="71">
        <v>1767.04</v>
      </c>
      <c r="X222" s="71">
        <v>1836.51</v>
      </c>
      <c r="Y222" s="71">
        <v>1911.39</v>
      </c>
      <c r="Z222" s="71">
        <v>1771.62</v>
      </c>
      <c r="AA222" s="71">
        <v>1623.39</v>
      </c>
    </row>
    <row r="223" spans="1:27" ht="12.75" hidden="1" customHeight="1" outlineLevel="1" x14ac:dyDescent="0.2">
      <c r="A223" s="163" t="s">
        <v>451</v>
      </c>
      <c r="B223" s="94" t="s">
        <v>90</v>
      </c>
      <c r="C223" s="70" t="s">
        <v>79</v>
      </c>
      <c r="D223" s="71">
        <f>$D$168</f>
        <v>1716.97</v>
      </c>
      <c r="E223" s="71">
        <f>$D$168</f>
        <v>1716.97</v>
      </c>
      <c r="F223" s="71">
        <f t="shared" ref="F223:AA223" si="127">$D$168</f>
        <v>1716.97</v>
      </c>
      <c r="G223" s="71">
        <f t="shared" si="127"/>
        <v>1716.97</v>
      </c>
      <c r="H223" s="71">
        <f t="shared" si="127"/>
        <v>1716.97</v>
      </c>
      <c r="I223" s="71">
        <f t="shared" si="127"/>
        <v>1716.97</v>
      </c>
      <c r="J223" s="71">
        <f t="shared" si="127"/>
        <v>1716.97</v>
      </c>
      <c r="K223" s="71">
        <f t="shared" si="127"/>
        <v>1716.97</v>
      </c>
      <c r="L223" s="71">
        <f t="shared" si="127"/>
        <v>1716.97</v>
      </c>
      <c r="M223" s="71">
        <f t="shared" si="127"/>
        <v>1716.97</v>
      </c>
      <c r="N223" s="71">
        <f t="shared" si="127"/>
        <v>1716.97</v>
      </c>
      <c r="O223" s="71">
        <f t="shared" si="127"/>
        <v>1716.97</v>
      </c>
      <c r="P223" s="71">
        <f t="shared" si="127"/>
        <v>1716.97</v>
      </c>
      <c r="Q223" s="71">
        <f t="shared" si="127"/>
        <v>1716.97</v>
      </c>
      <c r="R223" s="71">
        <f t="shared" si="127"/>
        <v>1716.97</v>
      </c>
      <c r="S223" s="71">
        <f t="shared" si="127"/>
        <v>1716.97</v>
      </c>
      <c r="T223" s="71">
        <f t="shared" si="127"/>
        <v>1716.97</v>
      </c>
      <c r="U223" s="71">
        <f t="shared" si="127"/>
        <v>1716.97</v>
      </c>
      <c r="V223" s="71">
        <f t="shared" si="127"/>
        <v>1716.97</v>
      </c>
      <c r="W223" s="71">
        <f t="shared" si="127"/>
        <v>1716.97</v>
      </c>
      <c r="X223" s="71">
        <f t="shared" si="127"/>
        <v>1716.97</v>
      </c>
      <c r="Y223" s="71">
        <f t="shared" si="127"/>
        <v>1716.97</v>
      </c>
      <c r="Z223" s="71">
        <f t="shared" si="127"/>
        <v>1716.97</v>
      </c>
      <c r="AA223" s="71">
        <f t="shared" si="127"/>
        <v>1716.97</v>
      </c>
    </row>
    <row r="224" spans="1:27" ht="12.75" hidden="1" customHeight="1" outlineLevel="1" x14ac:dyDescent="0.2">
      <c r="A224" s="163" t="s">
        <v>452</v>
      </c>
      <c r="B224" s="94" t="s">
        <v>83</v>
      </c>
      <c r="C224" s="70" t="s">
        <v>79</v>
      </c>
      <c r="D224" s="71">
        <v>4.95</v>
      </c>
      <c r="E224" s="71">
        <v>4.95</v>
      </c>
      <c r="F224" s="71">
        <v>4.95</v>
      </c>
      <c r="G224" s="71">
        <v>4.95</v>
      </c>
      <c r="H224" s="71">
        <v>4.95</v>
      </c>
      <c r="I224" s="71">
        <v>4.95</v>
      </c>
      <c r="J224" s="71">
        <v>4.95</v>
      </c>
      <c r="K224" s="71">
        <v>4.95</v>
      </c>
      <c r="L224" s="71">
        <v>4.95</v>
      </c>
      <c r="M224" s="71">
        <v>4.95</v>
      </c>
      <c r="N224" s="71">
        <v>4.95</v>
      </c>
      <c r="O224" s="71">
        <v>4.95</v>
      </c>
      <c r="P224" s="71">
        <v>4.95</v>
      </c>
      <c r="Q224" s="71">
        <v>4.95</v>
      </c>
      <c r="R224" s="71">
        <v>4.95</v>
      </c>
      <c r="S224" s="71">
        <v>4.95</v>
      </c>
      <c r="T224" s="71">
        <v>4.95</v>
      </c>
      <c r="U224" s="71">
        <v>4.95</v>
      </c>
      <c r="V224" s="71">
        <v>4.95</v>
      </c>
      <c r="W224" s="71">
        <v>4.95</v>
      </c>
      <c r="X224" s="71">
        <v>4.95</v>
      </c>
      <c r="Y224" s="71">
        <v>4.95</v>
      </c>
      <c r="Z224" s="71">
        <v>4.95</v>
      </c>
      <c r="AA224" s="71">
        <v>4.95</v>
      </c>
    </row>
    <row r="225" spans="1:27" ht="12.75" hidden="1" customHeight="1" outlineLevel="1" x14ac:dyDescent="0.2">
      <c r="A225" s="163" t="s">
        <v>453</v>
      </c>
      <c r="B225" s="94" t="s">
        <v>81</v>
      </c>
      <c r="C225" s="70" t="s">
        <v>79</v>
      </c>
      <c r="D225" s="71">
        <f>$D$11</f>
        <v>330.69</v>
      </c>
      <c r="E225" s="71">
        <f t="shared" ref="E225:AA225" si="128">$D$11</f>
        <v>330.69</v>
      </c>
      <c r="F225" s="71">
        <f t="shared" si="128"/>
        <v>330.69</v>
      </c>
      <c r="G225" s="71">
        <f t="shared" si="128"/>
        <v>330.69</v>
      </c>
      <c r="H225" s="71">
        <f t="shared" si="128"/>
        <v>330.69</v>
      </c>
      <c r="I225" s="71">
        <f t="shared" si="128"/>
        <v>330.69</v>
      </c>
      <c r="J225" s="71">
        <f t="shared" si="128"/>
        <v>330.69</v>
      </c>
      <c r="K225" s="71">
        <f t="shared" si="128"/>
        <v>330.69</v>
      </c>
      <c r="L225" s="71">
        <f t="shared" si="128"/>
        <v>330.69</v>
      </c>
      <c r="M225" s="71">
        <f t="shared" si="128"/>
        <v>330.69</v>
      </c>
      <c r="N225" s="71">
        <f t="shared" si="128"/>
        <v>330.69</v>
      </c>
      <c r="O225" s="71">
        <f t="shared" si="128"/>
        <v>330.69</v>
      </c>
      <c r="P225" s="71">
        <f t="shared" si="128"/>
        <v>330.69</v>
      </c>
      <c r="Q225" s="71">
        <f t="shared" si="128"/>
        <v>330.69</v>
      </c>
      <c r="R225" s="71">
        <f t="shared" si="128"/>
        <v>330.69</v>
      </c>
      <c r="S225" s="71">
        <f t="shared" si="128"/>
        <v>330.69</v>
      </c>
      <c r="T225" s="71">
        <f t="shared" si="128"/>
        <v>330.69</v>
      </c>
      <c r="U225" s="71">
        <f t="shared" si="128"/>
        <v>330.69</v>
      </c>
      <c r="V225" s="71">
        <f t="shared" si="128"/>
        <v>330.69</v>
      </c>
      <c r="W225" s="71">
        <f t="shared" si="128"/>
        <v>330.69</v>
      </c>
      <c r="X225" s="71">
        <f t="shared" si="128"/>
        <v>330.69</v>
      </c>
      <c r="Y225" s="71">
        <f t="shared" si="128"/>
        <v>330.69</v>
      </c>
      <c r="Z225" s="71">
        <f t="shared" si="128"/>
        <v>330.69</v>
      </c>
      <c r="AA225" s="71">
        <f t="shared" si="128"/>
        <v>330.69</v>
      </c>
    </row>
    <row r="226" spans="1:27" ht="12.75" customHeight="1" collapsed="1" x14ac:dyDescent="0.2">
      <c r="A226" s="162" t="s">
        <v>454</v>
      </c>
      <c r="B226" s="54" t="str">
        <f>"13"&amp;"."&amp;$B$662&amp;"."&amp;$B$663</f>
        <v>13.05.2023</v>
      </c>
      <c r="C226" s="134" t="s">
        <v>76</v>
      </c>
      <c r="D226" s="135">
        <f>ROUND(((D227+D228+D230+D229)/1000),5)</f>
        <v>3.5995499999999998</v>
      </c>
      <c r="E226" s="135">
        <f>ROUND(((E227+E228+E230+E229)/1000),5)</f>
        <v>3.3327499999999999</v>
      </c>
      <c r="F226" s="135">
        <f>ROUND(((F227+F228+F230+F229)/1000),5)</f>
        <v>3.1924899999999998</v>
      </c>
      <c r="G226" s="135">
        <f t="shared" ref="G226:AA226" si="129">ROUND(((G227+G228+G230+G229)/1000),5)</f>
        <v>3.1570399999999998</v>
      </c>
      <c r="H226" s="135">
        <f t="shared" si="129"/>
        <v>3.1522899999999998</v>
      </c>
      <c r="I226" s="135">
        <f t="shared" si="129"/>
        <v>3.15625</v>
      </c>
      <c r="J226" s="135">
        <f t="shared" si="129"/>
        <v>3.2823799999999999</v>
      </c>
      <c r="K226" s="135">
        <f t="shared" si="129"/>
        <v>3.4623400000000002</v>
      </c>
      <c r="L226" s="135">
        <f t="shared" si="129"/>
        <v>3.6568100000000001</v>
      </c>
      <c r="M226" s="135">
        <f t="shared" si="129"/>
        <v>3.9360300000000001</v>
      </c>
      <c r="N226" s="135">
        <f t="shared" si="129"/>
        <v>3.96746</v>
      </c>
      <c r="O226" s="135">
        <f t="shared" si="129"/>
        <v>3.9697800000000001</v>
      </c>
      <c r="P226" s="135">
        <f t="shared" si="129"/>
        <v>3.95716</v>
      </c>
      <c r="Q226" s="135">
        <f t="shared" si="129"/>
        <v>3.9540600000000001</v>
      </c>
      <c r="R226" s="135">
        <f t="shared" si="129"/>
        <v>3.9499399999999998</v>
      </c>
      <c r="S226" s="135">
        <f t="shared" si="129"/>
        <v>3.9352800000000001</v>
      </c>
      <c r="T226" s="135">
        <f t="shared" si="129"/>
        <v>3.8812000000000002</v>
      </c>
      <c r="U226" s="135">
        <f t="shared" si="129"/>
        <v>3.9687199999999998</v>
      </c>
      <c r="V226" s="135">
        <f t="shared" si="129"/>
        <v>4.0157999999999996</v>
      </c>
      <c r="W226" s="135">
        <f t="shared" si="129"/>
        <v>4.05131</v>
      </c>
      <c r="X226" s="135">
        <f t="shared" si="129"/>
        <v>4.2178199999999997</v>
      </c>
      <c r="Y226" s="135">
        <f t="shared" si="129"/>
        <v>4.2227300000000003</v>
      </c>
      <c r="Z226" s="135">
        <f t="shared" si="129"/>
        <v>4.00197</v>
      </c>
      <c r="AA226" s="135">
        <f t="shared" si="129"/>
        <v>3.6735199999999999</v>
      </c>
    </row>
    <row r="227" spans="1:27" ht="12.75" hidden="1" customHeight="1" outlineLevel="1" x14ac:dyDescent="0.2">
      <c r="A227" s="163" t="s">
        <v>455</v>
      </c>
      <c r="B227" s="94" t="s">
        <v>238</v>
      </c>
      <c r="C227" s="70" t="s">
        <v>79</v>
      </c>
      <c r="D227" s="71">
        <v>1546.94</v>
      </c>
      <c r="E227" s="71">
        <v>1280.1400000000001</v>
      </c>
      <c r="F227" s="71">
        <v>1139.8800000000001</v>
      </c>
      <c r="G227" s="71">
        <v>1104.43</v>
      </c>
      <c r="H227" s="71">
        <v>1099.68</v>
      </c>
      <c r="I227" s="71">
        <v>1103.6400000000001</v>
      </c>
      <c r="J227" s="71">
        <v>1229.77</v>
      </c>
      <c r="K227" s="71">
        <v>1409.73</v>
      </c>
      <c r="L227" s="71">
        <v>1604.2</v>
      </c>
      <c r="M227" s="71">
        <v>1883.42</v>
      </c>
      <c r="N227" s="71">
        <v>1914.85</v>
      </c>
      <c r="O227" s="71">
        <v>1917.17</v>
      </c>
      <c r="P227" s="71">
        <v>1904.55</v>
      </c>
      <c r="Q227" s="71">
        <v>1901.45</v>
      </c>
      <c r="R227" s="71">
        <v>1897.33</v>
      </c>
      <c r="S227" s="71">
        <v>1882.67</v>
      </c>
      <c r="T227" s="71">
        <v>1828.59</v>
      </c>
      <c r="U227" s="71">
        <v>1916.11</v>
      </c>
      <c r="V227" s="71">
        <v>1963.19</v>
      </c>
      <c r="W227" s="71">
        <v>1998.7</v>
      </c>
      <c r="X227" s="71">
        <v>2165.21</v>
      </c>
      <c r="Y227" s="71">
        <v>2170.12</v>
      </c>
      <c r="Z227" s="71">
        <v>1949.36</v>
      </c>
      <c r="AA227" s="71">
        <v>1620.91</v>
      </c>
    </row>
    <row r="228" spans="1:27" ht="12.75" hidden="1" customHeight="1" outlineLevel="1" x14ac:dyDescent="0.2">
      <c r="A228" s="163" t="s">
        <v>456</v>
      </c>
      <c r="B228" s="94" t="s">
        <v>90</v>
      </c>
      <c r="C228" s="70" t="s">
        <v>79</v>
      </c>
      <c r="D228" s="71">
        <f>$D$168</f>
        <v>1716.97</v>
      </c>
      <c r="E228" s="71">
        <f>$D$168</f>
        <v>1716.97</v>
      </c>
      <c r="F228" s="71">
        <f t="shared" ref="F228:AA228" si="130">$D$168</f>
        <v>1716.97</v>
      </c>
      <c r="G228" s="71">
        <f t="shared" si="130"/>
        <v>1716.97</v>
      </c>
      <c r="H228" s="71">
        <f t="shared" si="130"/>
        <v>1716.97</v>
      </c>
      <c r="I228" s="71">
        <f t="shared" si="130"/>
        <v>1716.97</v>
      </c>
      <c r="J228" s="71">
        <f t="shared" si="130"/>
        <v>1716.97</v>
      </c>
      <c r="K228" s="71">
        <f t="shared" si="130"/>
        <v>1716.97</v>
      </c>
      <c r="L228" s="71">
        <f t="shared" si="130"/>
        <v>1716.97</v>
      </c>
      <c r="M228" s="71">
        <f t="shared" si="130"/>
        <v>1716.97</v>
      </c>
      <c r="N228" s="71">
        <f t="shared" si="130"/>
        <v>1716.97</v>
      </c>
      <c r="O228" s="71">
        <f t="shared" si="130"/>
        <v>1716.97</v>
      </c>
      <c r="P228" s="71">
        <f t="shared" si="130"/>
        <v>1716.97</v>
      </c>
      <c r="Q228" s="71">
        <f t="shared" si="130"/>
        <v>1716.97</v>
      </c>
      <c r="R228" s="71">
        <f t="shared" si="130"/>
        <v>1716.97</v>
      </c>
      <c r="S228" s="71">
        <f t="shared" si="130"/>
        <v>1716.97</v>
      </c>
      <c r="T228" s="71">
        <f t="shared" si="130"/>
        <v>1716.97</v>
      </c>
      <c r="U228" s="71">
        <f t="shared" si="130"/>
        <v>1716.97</v>
      </c>
      <c r="V228" s="71">
        <f t="shared" si="130"/>
        <v>1716.97</v>
      </c>
      <c r="W228" s="71">
        <f t="shared" si="130"/>
        <v>1716.97</v>
      </c>
      <c r="X228" s="71">
        <f t="shared" si="130"/>
        <v>1716.97</v>
      </c>
      <c r="Y228" s="71">
        <f t="shared" si="130"/>
        <v>1716.97</v>
      </c>
      <c r="Z228" s="71">
        <f t="shared" si="130"/>
        <v>1716.97</v>
      </c>
      <c r="AA228" s="71">
        <f t="shared" si="130"/>
        <v>1716.97</v>
      </c>
    </row>
    <row r="229" spans="1:27" ht="12.75" hidden="1" customHeight="1" outlineLevel="1" x14ac:dyDescent="0.2">
      <c r="A229" s="163" t="s">
        <v>457</v>
      </c>
      <c r="B229" s="94" t="s">
        <v>83</v>
      </c>
      <c r="C229" s="70" t="s">
        <v>79</v>
      </c>
      <c r="D229" s="71">
        <v>4.95</v>
      </c>
      <c r="E229" s="71">
        <v>4.95</v>
      </c>
      <c r="F229" s="71">
        <v>4.95</v>
      </c>
      <c r="G229" s="71">
        <v>4.95</v>
      </c>
      <c r="H229" s="71">
        <v>4.95</v>
      </c>
      <c r="I229" s="71">
        <v>4.95</v>
      </c>
      <c r="J229" s="71">
        <v>4.95</v>
      </c>
      <c r="K229" s="71">
        <v>4.95</v>
      </c>
      <c r="L229" s="71">
        <v>4.95</v>
      </c>
      <c r="M229" s="71">
        <v>4.95</v>
      </c>
      <c r="N229" s="71">
        <v>4.95</v>
      </c>
      <c r="O229" s="71">
        <v>4.95</v>
      </c>
      <c r="P229" s="71">
        <v>4.95</v>
      </c>
      <c r="Q229" s="71">
        <v>4.95</v>
      </c>
      <c r="R229" s="71">
        <v>4.95</v>
      </c>
      <c r="S229" s="71">
        <v>4.95</v>
      </c>
      <c r="T229" s="71">
        <v>4.95</v>
      </c>
      <c r="U229" s="71">
        <v>4.95</v>
      </c>
      <c r="V229" s="71">
        <v>4.95</v>
      </c>
      <c r="W229" s="71">
        <v>4.95</v>
      </c>
      <c r="X229" s="71">
        <v>4.95</v>
      </c>
      <c r="Y229" s="71">
        <v>4.95</v>
      </c>
      <c r="Z229" s="71">
        <v>4.95</v>
      </c>
      <c r="AA229" s="71">
        <v>4.95</v>
      </c>
    </row>
    <row r="230" spans="1:27" ht="12.75" hidden="1" customHeight="1" outlineLevel="1" x14ac:dyDescent="0.2">
      <c r="A230" s="163" t="s">
        <v>458</v>
      </c>
      <c r="B230" s="94" t="s">
        <v>81</v>
      </c>
      <c r="C230" s="70" t="s">
        <v>79</v>
      </c>
      <c r="D230" s="71">
        <f>$D$11</f>
        <v>330.69</v>
      </c>
      <c r="E230" s="71">
        <f t="shared" ref="E230:AA230" si="131">$D$11</f>
        <v>330.69</v>
      </c>
      <c r="F230" s="71">
        <f t="shared" si="131"/>
        <v>330.69</v>
      </c>
      <c r="G230" s="71">
        <f t="shared" si="131"/>
        <v>330.69</v>
      </c>
      <c r="H230" s="71">
        <f t="shared" si="131"/>
        <v>330.69</v>
      </c>
      <c r="I230" s="71">
        <f t="shared" si="131"/>
        <v>330.69</v>
      </c>
      <c r="J230" s="71">
        <f t="shared" si="131"/>
        <v>330.69</v>
      </c>
      <c r="K230" s="71">
        <f t="shared" si="131"/>
        <v>330.69</v>
      </c>
      <c r="L230" s="71">
        <f t="shared" si="131"/>
        <v>330.69</v>
      </c>
      <c r="M230" s="71">
        <f t="shared" si="131"/>
        <v>330.69</v>
      </c>
      <c r="N230" s="71">
        <f t="shared" si="131"/>
        <v>330.69</v>
      </c>
      <c r="O230" s="71">
        <f t="shared" si="131"/>
        <v>330.69</v>
      </c>
      <c r="P230" s="71">
        <f t="shared" si="131"/>
        <v>330.69</v>
      </c>
      <c r="Q230" s="71">
        <f t="shared" si="131"/>
        <v>330.69</v>
      </c>
      <c r="R230" s="71">
        <f t="shared" si="131"/>
        <v>330.69</v>
      </c>
      <c r="S230" s="71">
        <f t="shared" si="131"/>
        <v>330.69</v>
      </c>
      <c r="T230" s="71">
        <f t="shared" si="131"/>
        <v>330.69</v>
      </c>
      <c r="U230" s="71">
        <f t="shared" si="131"/>
        <v>330.69</v>
      </c>
      <c r="V230" s="71">
        <f t="shared" si="131"/>
        <v>330.69</v>
      </c>
      <c r="W230" s="71">
        <f t="shared" si="131"/>
        <v>330.69</v>
      </c>
      <c r="X230" s="71">
        <f t="shared" si="131"/>
        <v>330.69</v>
      </c>
      <c r="Y230" s="71">
        <f t="shared" si="131"/>
        <v>330.69</v>
      </c>
      <c r="Z230" s="71">
        <f t="shared" si="131"/>
        <v>330.69</v>
      </c>
      <c r="AA230" s="71">
        <f t="shared" si="131"/>
        <v>330.69</v>
      </c>
    </row>
    <row r="231" spans="1:27" ht="12.75" customHeight="1" collapsed="1" x14ac:dyDescent="0.2">
      <c r="A231" s="162" t="s">
        <v>459</v>
      </c>
      <c r="B231" s="54" t="str">
        <f>"14"&amp;"."&amp;$B$662&amp;"."&amp;$B$663</f>
        <v>14.05.2023</v>
      </c>
      <c r="C231" s="134" t="s">
        <v>76</v>
      </c>
      <c r="D231" s="135">
        <f>ROUND(((D232+D233+D235+D234)/1000),5)</f>
        <v>3.4386800000000002</v>
      </c>
      <c r="E231" s="135">
        <f>ROUND(((E232+E233+E235+E234)/1000),5)</f>
        <v>3.2347600000000001</v>
      </c>
      <c r="F231" s="135">
        <f>ROUND(((F232+F233+F235+F234)/1000),5)</f>
        <v>3.1538900000000001</v>
      </c>
      <c r="G231" s="135">
        <f t="shared" ref="G231:AA231" si="132">ROUND(((G232+G233+G235+G234)/1000),5)</f>
        <v>3.1427100000000001</v>
      </c>
      <c r="H231" s="135">
        <f t="shared" si="132"/>
        <v>3.1255899999999999</v>
      </c>
      <c r="I231" s="135">
        <f t="shared" si="132"/>
        <v>3.0411299999999999</v>
      </c>
      <c r="J231" s="135">
        <f t="shared" si="132"/>
        <v>3.0105</v>
      </c>
      <c r="K231" s="135">
        <f t="shared" si="132"/>
        <v>3.2072400000000001</v>
      </c>
      <c r="L231" s="135">
        <f t="shared" si="132"/>
        <v>3.4820600000000002</v>
      </c>
      <c r="M231" s="135">
        <f t="shared" si="132"/>
        <v>3.6470199999999999</v>
      </c>
      <c r="N231" s="135">
        <f t="shared" si="132"/>
        <v>3.74051</v>
      </c>
      <c r="O231" s="135">
        <f t="shared" si="132"/>
        <v>3.7478099999999999</v>
      </c>
      <c r="P231" s="135">
        <f t="shared" si="132"/>
        <v>3.7437399999999998</v>
      </c>
      <c r="Q231" s="135">
        <f t="shared" si="132"/>
        <v>3.74363</v>
      </c>
      <c r="R231" s="135">
        <f t="shared" si="132"/>
        <v>3.7413400000000001</v>
      </c>
      <c r="S231" s="135">
        <f t="shared" si="132"/>
        <v>3.7398099999999999</v>
      </c>
      <c r="T231" s="135">
        <f t="shared" si="132"/>
        <v>3.7578</v>
      </c>
      <c r="U231" s="135">
        <f t="shared" si="132"/>
        <v>3.72939</v>
      </c>
      <c r="V231" s="135">
        <f t="shared" si="132"/>
        <v>3.75529</v>
      </c>
      <c r="W231" s="135">
        <f t="shared" si="132"/>
        <v>3.9409399999999999</v>
      </c>
      <c r="X231" s="135">
        <f t="shared" si="132"/>
        <v>4.1010799999999996</v>
      </c>
      <c r="Y231" s="135">
        <f t="shared" si="132"/>
        <v>4.1105200000000002</v>
      </c>
      <c r="Z231" s="135">
        <f t="shared" si="132"/>
        <v>3.7783899999999999</v>
      </c>
      <c r="AA231" s="135">
        <f t="shared" si="132"/>
        <v>3.5927799999999999</v>
      </c>
    </row>
    <row r="232" spans="1:27" ht="12.75" hidden="1" customHeight="1" outlineLevel="1" x14ac:dyDescent="0.2">
      <c r="A232" s="163" t="s">
        <v>460</v>
      </c>
      <c r="B232" s="94" t="s">
        <v>238</v>
      </c>
      <c r="C232" s="70" t="s">
        <v>79</v>
      </c>
      <c r="D232" s="71">
        <v>1386.07</v>
      </c>
      <c r="E232" s="71">
        <v>1182.1500000000001</v>
      </c>
      <c r="F232" s="71">
        <v>1101.28</v>
      </c>
      <c r="G232" s="71">
        <v>1090.0999999999999</v>
      </c>
      <c r="H232" s="71">
        <v>1072.98</v>
      </c>
      <c r="I232" s="71">
        <v>988.52</v>
      </c>
      <c r="J232" s="71">
        <v>957.89</v>
      </c>
      <c r="K232" s="71">
        <v>1154.6300000000001</v>
      </c>
      <c r="L232" s="71">
        <v>1429.45</v>
      </c>
      <c r="M232" s="71">
        <v>1594.41</v>
      </c>
      <c r="N232" s="71">
        <v>1687.9</v>
      </c>
      <c r="O232" s="71">
        <v>1695.2</v>
      </c>
      <c r="P232" s="71">
        <v>1691.13</v>
      </c>
      <c r="Q232" s="71">
        <v>1691.02</v>
      </c>
      <c r="R232" s="71">
        <v>1688.73</v>
      </c>
      <c r="S232" s="71">
        <v>1687.2</v>
      </c>
      <c r="T232" s="71">
        <v>1705.19</v>
      </c>
      <c r="U232" s="71">
        <v>1676.78</v>
      </c>
      <c r="V232" s="71">
        <v>1702.68</v>
      </c>
      <c r="W232" s="71">
        <v>1888.33</v>
      </c>
      <c r="X232" s="71">
        <v>2048.4699999999998</v>
      </c>
      <c r="Y232" s="71">
        <v>2057.91</v>
      </c>
      <c r="Z232" s="71">
        <v>1725.78</v>
      </c>
      <c r="AA232" s="71">
        <v>1540.17</v>
      </c>
    </row>
    <row r="233" spans="1:27" ht="12.75" hidden="1" customHeight="1" outlineLevel="1" x14ac:dyDescent="0.2">
      <c r="A233" s="163" t="s">
        <v>461</v>
      </c>
      <c r="B233" s="94" t="s">
        <v>90</v>
      </c>
      <c r="C233" s="70" t="s">
        <v>79</v>
      </c>
      <c r="D233" s="71">
        <f>$D$168</f>
        <v>1716.97</v>
      </c>
      <c r="E233" s="71">
        <f>$D$168</f>
        <v>1716.97</v>
      </c>
      <c r="F233" s="71">
        <f t="shared" ref="F233:AA233" si="133">$D$168</f>
        <v>1716.97</v>
      </c>
      <c r="G233" s="71">
        <f t="shared" si="133"/>
        <v>1716.97</v>
      </c>
      <c r="H233" s="71">
        <f t="shared" si="133"/>
        <v>1716.97</v>
      </c>
      <c r="I233" s="71">
        <f t="shared" si="133"/>
        <v>1716.97</v>
      </c>
      <c r="J233" s="71">
        <f t="shared" si="133"/>
        <v>1716.97</v>
      </c>
      <c r="K233" s="71">
        <f t="shared" si="133"/>
        <v>1716.97</v>
      </c>
      <c r="L233" s="71">
        <f t="shared" si="133"/>
        <v>1716.97</v>
      </c>
      <c r="M233" s="71">
        <f t="shared" si="133"/>
        <v>1716.97</v>
      </c>
      <c r="N233" s="71">
        <f t="shared" si="133"/>
        <v>1716.97</v>
      </c>
      <c r="O233" s="71">
        <f t="shared" si="133"/>
        <v>1716.97</v>
      </c>
      <c r="P233" s="71">
        <f t="shared" si="133"/>
        <v>1716.97</v>
      </c>
      <c r="Q233" s="71">
        <f t="shared" si="133"/>
        <v>1716.97</v>
      </c>
      <c r="R233" s="71">
        <f t="shared" si="133"/>
        <v>1716.97</v>
      </c>
      <c r="S233" s="71">
        <f t="shared" si="133"/>
        <v>1716.97</v>
      </c>
      <c r="T233" s="71">
        <f t="shared" si="133"/>
        <v>1716.97</v>
      </c>
      <c r="U233" s="71">
        <f t="shared" si="133"/>
        <v>1716.97</v>
      </c>
      <c r="V233" s="71">
        <f t="shared" si="133"/>
        <v>1716.97</v>
      </c>
      <c r="W233" s="71">
        <f t="shared" si="133"/>
        <v>1716.97</v>
      </c>
      <c r="X233" s="71">
        <f t="shared" si="133"/>
        <v>1716.97</v>
      </c>
      <c r="Y233" s="71">
        <f t="shared" si="133"/>
        <v>1716.97</v>
      </c>
      <c r="Z233" s="71">
        <f t="shared" si="133"/>
        <v>1716.97</v>
      </c>
      <c r="AA233" s="71">
        <f t="shared" si="133"/>
        <v>1716.97</v>
      </c>
    </row>
    <row r="234" spans="1:27" ht="12.75" hidden="1" customHeight="1" outlineLevel="1" x14ac:dyDescent="0.2">
      <c r="A234" s="163" t="s">
        <v>462</v>
      </c>
      <c r="B234" s="94" t="s">
        <v>83</v>
      </c>
      <c r="C234" s="70" t="s">
        <v>79</v>
      </c>
      <c r="D234" s="71">
        <v>4.95</v>
      </c>
      <c r="E234" s="71">
        <v>4.95</v>
      </c>
      <c r="F234" s="71">
        <v>4.95</v>
      </c>
      <c r="G234" s="71">
        <v>4.95</v>
      </c>
      <c r="H234" s="71">
        <v>4.95</v>
      </c>
      <c r="I234" s="71">
        <v>4.95</v>
      </c>
      <c r="J234" s="71">
        <v>4.95</v>
      </c>
      <c r="K234" s="71">
        <v>4.95</v>
      </c>
      <c r="L234" s="71">
        <v>4.95</v>
      </c>
      <c r="M234" s="71">
        <v>4.95</v>
      </c>
      <c r="N234" s="71">
        <v>4.95</v>
      </c>
      <c r="O234" s="71">
        <v>4.95</v>
      </c>
      <c r="P234" s="71">
        <v>4.95</v>
      </c>
      <c r="Q234" s="71">
        <v>4.95</v>
      </c>
      <c r="R234" s="71">
        <v>4.95</v>
      </c>
      <c r="S234" s="71">
        <v>4.95</v>
      </c>
      <c r="T234" s="71">
        <v>4.95</v>
      </c>
      <c r="U234" s="71">
        <v>4.95</v>
      </c>
      <c r="V234" s="71">
        <v>4.95</v>
      </c>
      <c r="W234" s="71">
        <v>4.95</v>
      </c>
      <c r="X234" s="71">
        <v>4.95</v>
      </c>
      <c r="Y234" s="71">
        <v>4.95</v>
      </c>
      <c r="Z234" s="71">
        <v>4.95</v>
      </c>
      <c r="AA234" s="71">
        <v>4.95</v>
      </c>
    </row>
    <row r="235" spans="1:27" ht="12.75" hidden="1" customHeight="1" outlineLevel="1" x14ac:dyDescent="0.2">
      <c r="A235" s="163" t="s">
        <v>463</v>
      </c>
      <c r="B235" s="94" t="s">
        <v>81</v>
      </c>
      <c r="C235" s="70" t="s">
        <v>79</v>
      </c>
      <c r="D235" s="71">
        <f>$D$11</f>
        <v>330.69</v>
      </c>
      <c r="E235" s="71">
        <f t="shared" ref="E235:AA235" si="134">$D$11</f>
        <v>330.69</v>
      </c>
      <c r="F235" s="71">
        <f t="shared" si="134"/>
        <v>330.69</v>
      </c>
      <c r="G235" s="71">
        <f t="shared" si="134"/>
        <v>330.69</v>
      </c>
      <c r="H235" s="71">
        <f t="shared" si="134"/>
        <v>330.69</v>
      </c>
      <c r="I235" s="71">
        <f t="shared" si="134"/>
        <v>330.69</v>
      </c>
      <c r="J235" s="71">
        <f t="shared" si="134"/>
        <v>330.69</v>
      </c>
      <c r="K235" s="71">
        <f t="shared" si="134"/>
        <v>330.69</v>
      </c>
      <c r="L235" s="71">
        <f t="shared" si="134"/>
        <v>330.69</v>
      </c>
      <c r="M235" s="71">
        <f t="shared" si="134"/>
        <v>330.69</v>
      </c>
      <c r="N235" s="71">
        <f t="shared" si="134"/>
        <v>330.69</v>
      </c>
      <c r="O235" s="71">
        <f t="shared" si="134"/>
        <v>330.69</v>
      </c>
      <c r="P235" s="71">
        <f t="shared" si="134"/>
        <v>330.69</v>
      </c>
      <c r="Q235" s="71">
        <f t="shared" si="134"/>
        <v>330.69</v>
      </c>
      <c r="R235" s="71">
        <f t="shared" si="134"/>
        <v>330.69</v>
      </c>
      <c r="S235" s="71">
        <f t="shared" si="134"/>
        <v>330.69</v>
      </c>
      <c r="T235" s="71">
        <f t="shared" si="134"/>
        <v>330.69</v>
      </c>
      <c r="U235" s="71">
        <f t="shared" si="134"/>
        <v>330.69</v>
      </c>
      <c r="V235" s="71">
        <f t="shared" si="134"/>
        <v>330.69</v>
      </c>
      <c r="W235" s="71">
        <f t="shared" si="134"/>
        <v>330.69</v>
      </c>
      <c r="X235" s="71">
        <f t="shared" si="134"/>
        <v>330.69</v>
      </c>
      <c r="Y235" s="71">
        <f t="shared" si="134"/>
        <v>330.69</v>
      </c>
      <c r="Z235" s="71">
        <f t="shared" si="134"/>
        <v>330.69</v>
      </c>
      <c r="AA235" s="71">
        <f t="shared" si="134"/>
        <v>330.69</v>
      </c>
    </row>
    <row r="236" spans="1:27" ht="12.75" customHeight="1" collapsed="1" x14ac:dyDescent="0.2">
      <c r="A236" s="162" t="s">
        <v>464</v>
      </c>
      <c r="B236" s="54" t="str">
        <f>"15"&amp;"."&amp;$B$662&amp;"."&amp;$B$663</f>
        <v>15.05.2023</v>
      </c>
      <c r="C236" s="134" t="s">
        <v>76</v>
      </c>
      <c r="D236" s="135">
        <f>ROUND(((D237+D238+D240+D239)/1000),5)</f>
        <v>3.39134</v>
      </c>
      <c r="E236" s="135">
        <f>ROUND(((E237+E238+E240+E239)/1000),5)</f>
        <v>3.2057199999999999</v>
      </c>
      <c r="F236" s="135">
        <f>ROUND(((F237+F238+F240+F239)/1000),5)</f>
        <v>3.1485599999999998</v>
      </c>
      <c r="G236" s="135">
        <f t="shared" ref="G236:AA236" si="135">ROUND(((G237+G238+G240+G239)/1000),5)</f>
        <v>3.1200100000000002</v>
      </c>
      <c r="H236" s="135">
        <f t="shared" si="135"/>
        <v>3.1460599999999999</v>
      </c>
      <c r="I236" s="135">
        <f t="shared" si="135"/>
        <v>3.21204</v>
      </c>
      <c r="J236" s="135">
        <f t="shared" si="135"/>
        <v>3.41316</v>
      </c>
      <c r="K236" s="135">
        <f t="shared" si="135"/>
        <v>3.6488800000000001</v>
      </c>
      <c r="L236" s="135">
        <f t="shared" si="135"/>
        <v>3.9416699999999998</v>
      </c>
      <c r="M236" s="135">
        <f t="shared" si="135"/>
        <v>3.98861</v>
      </c>
      <c r="N236" s="135">
        <f t="shared" si="135"/>
        <v>3.99071</v>
      </c>
      <c r="O236" s="135">
        <f t="shared" si="135"/>
        <v>4.0049099999999997</v>
      </c>
      <c r="P236" s="135">
        <f t="shared" si="135"/>
        <v>3.99552</v>
      </c>
      <c r="Q236" s="135">
        <f t="shared" si="135"/>
        <v>4.0278099999999997</v>
      </c>
      <c r="R236" s="135">
        <f t="shared" si="135"/>
        <v>3.99343</v>
      </c>
      <c r="S236" s="135">
        <f t="shared" si="135"/>
        <v>3.98556</v>
      </c>
      <c r="T236" s="135">
        <f t="shared" si="135"/>
        <v>3.9539300000000002</v>
      </c>
      <c r="U236" s="135">
        <f t="shared" si="135"/>
        <v>3.9344700000000001</v>
      </c>
      <c r="V236" s="135">
        <f t="shared" si="135"/>
        <v>3.8933499999999999</v>
      </c>
      <c r="W236" s="135">
        <f t="shared" si="135"/>
        <v>3.8632300000000002</v>
      </c>
      <c r="X236" s="135">
        <f t="shared" si="135"/>
        <v>3.9529100000000001</v>
      </c>
      <c r="Y236" s="135">
        <f t="shared" si="135"/>
        <v>3.97464</v>
      </c>
      <c r="Z236" s="135">
        <f t="shared" si="135"/>
        <v>3.8048899999999999</v>
      </c>
      <c r="AA236" s="135">
        <f t="shared" si="135"/>
        <v>3.5880000000000001</v>
      </c>
    </row>
    <row r="237" spans="1:27" ht="12.75" hidden="1" customHeight="1" outlineLevel="1" x14ac:dyDescent="0.2">
      <c r="A237" s="163" t="s">
        <v>465</v>
      </c>
      <c r="B237" s="94" t="s">
        <v>238</v>
      </c>
      <c r="C237" s="70" t="s">
        <v>79</v>
      </c>
      <c r="D237" s="71">
        <v>1338.73</v>
      </c>
      <c r="E237" s="71">
        <v>1153.1099999999999</v>
      </c>
      <c r="F237" s="71">
        <v>1095.95</v>
      </c>
      <c r="G237" s="71">
        <v>1067.4000000000001</v>
      </c>
      <c r="H237" s="71">
        <v>1093.45</v>
      </c>
      <c r="I237" s="71">
        <v>1159.43</v>
      </c>
      <c r="J237" s="71">
        <v>1360.55</v>
      </c>
      <c r="K237" s="71">
        <v>1596.27</v>
      </c>
      <c r="L237" s="71">
        <v>1889.06</v>
      </c>
      <c r="M237" s="71">
        <v>1936</v>
      </c>
      <c r="N237" s="71">
        <v>1938.1</v>
      </c>
      <c r="O237" s="71">
        <v>1952.3</v>
      </c>
      <c r="P237" s="71">
        <v>1942.91</v>
      </c>
      <c r="Q237" s="71">
        <v>1975.2</v>
      </c>
      <c r="R237" s="71">
        <v>1940.82</v>
      </c>
      <c r="S237" s="71">
        <v>1932.95</v>
      </c>
      <c r="T237" s="71">
        <v>1901.32</v>
      </c>
      <c r="U237" s="71">
        <v>1881.86</v>
      </c>
      <c r="V237" s="71">
        <v>1840.74</v>
      </c>
      <c r="W237" s="71">
        <v>1810.62</v>
      </c>
      <c r="X237" s="71">
        <v>1900.3</v>
      </c>
      <c r="Y237" s="71">
        <v>1922.03</v>
      </c>
      <c r="Z237" s="71">
        <v>1752.28</v>
      </c>
      <c r="AA237" s="71">
        <v>1535.39</v>
      </c>
    </row>
    <row r="238" spans="1:27" ht="12.75" hidden="1" customHeight="1" outlineLevel="1" x14ac:dyDescent="0.2">
      <c r="A238" s="163" t="s">
        <v>466</v>
      </c>
      <c r="B238" s="94" t="s">
        <v>90</v>
      </c>
      <c r="C238" s="70" t="s">
        <v>79</v>
      </c>
      <c r="D238" s="71">
        <f>$D$168</f>
        <v>1716.97</v>
      </c>
      <c r="E238" s="71">
        <f>$D$168</f>
        <v>1716.97</v>
      </c>
      <c r="F238" s="71">
        <f t="shared" ref="F238:AA238" si="136">$D$168</f>
        <v>1716.97</v>
      </c>
      <c r="G238" s="71">
        <f t="shared" si="136"/>
        <v>1716.97</v>
      </c>
      <c r="H238" s="71">
        <f t="shared" si="136"/>
        <v>1716.97</v>
      </c>
      <c r="I238" s="71">
        <f t="shared" si="136"/>
        <v>1716.97</v>
      </c>
      <c r="J238" s="71">
        <f t="shared" si="136"/>
        <v>1716.97</v>
      </c>
      <c r="K238" s="71">
        <f t="shared" si="136"/>
        <v>1716.97</v>
      </c>
      <c r="L238" s="71">
        <f t="shared" si="136"/>
        <v>1716.97</v>
      </c>
      <c r="M238" s="71">
        <f t="shared" si="136"/>
        <v>1716.97</v>
      </c>
      <c r="N238" s="71">
        <f t="shared" si="136"/>
        <v>1716.97</v>
      </c>
      <c r="O238" s="71">
        <f t="shared" si="136"/>
        <v>1716.97</v>
      </c>
      <c r="P238" s="71">
        <f t="shared" si="136"/>
        <v>1716.97</v>
      </c>
      <c r="Q238" s="71">
        <f t="shared" si="136"/>
        <v>1716.97</v>
      </c>
      <c r="R238" s="71">
        <f t="shared" si="136"/>
        <v>1716.97</v>
      </c>
      <c r="S238" s="71">
        <f t="shared" si="136"/>
        <v>1716.97</v>
      </c>
      <c r="T238" s="71">
        <f t="shared" si="136"/>
        <v>1716.97</v>
      </c>
      <c r="U238" s="71">
        <f t="shared" si="136"/>
        <v>1716.97</v>
      </c>
      <c r="V238" s="71">
        <f t="shared" si="136"/>
        <v>1716.97</v>
      </c>
      <c r="W238" s="71">
        <f t="shared" si="136"/>
        <v>1716.97</v>
      </c>
      <c r="X238" s="71">
        <f t="shared" si="136"/>
        <v>1716.97</v>
      </c>
      <c r="Y238" s="71">
        <f t="shared" si="136"/>
        <v>1716.97</v>
      </c>
      <c r="Z238" s="71">
        <f t="shared" si="136"/>
        <v>1716.97</v>
      </c>
      <c r="AA238" s="71">
        <f t="shared" si="136"/>
        <v>1716.97</v>
      </c>
    </row>
    <row r="239" spans="1:27" ht="12.75" hidden="1" customHeight="1" outlineLevel="1" x14ac:dyDescent="0.2">
      <c r="A239" s="163" t="s">
        <v>467</v>
      </c>
      <c r="B239" s="94" t="s">
        <v>83</v>
      </c>
      <c r="C239" s="70" t="s">
        <v>79</v>
      </c>
      <c r="D239" s="71">
        <v>4.95</v>
      </c>
      <c r="E239" s="71">
        <v>4.95</v>
      </c>
      <c r="F239" s="71">
        <v>4.95</v>
      </c>
      <c r="G239" s="71">
        <v>4.95</v>
      </c>
      <c r="H239" s="71">
        <v>4.95</v>
      </c>
      <c r="I239" s="71">
        <v>4.95</v>
      </c>
      <c r="J239" s="71">
        <v>4.95</v>
      </c>
      <c r="K239" s="71">
        <v>4.95</v>
      </c>
      <c r="L239" s="71">
        <v>4.95</v>
      </c>
      <c r="M239" s="71">
        <v>4.95</v>
      </c>
      <c r="N239" s="71">
        <v>4.95</v>
      </c>
      <c r="O239" s="71">
        <v>4.95</v>
      </c>
      <c r="P239" s="71">
        <v>4.95</v>
      </c>
      <c r="Q239" s="71">
        <v>4.95</v>
      </c>
      <c r="R239" s="71">
        <v>4.95</v>
      </c>
      <c r="S239" s="71">
        <v>4.95</v>
      </c>
      <c r="T239" s="71">
        <v>4.95</v>
      </c>
      <c r="U239" s="71">
        <v>4.95</v>
      </c>
      <c r="V239" s="71">
        <v>4.95</v>
      </c>
      <c r="W239" s="71">
        <v>4.95</v>
      </c>
      <c r="X239" s="71">
        <v>4.95</v>
      </c>
      <c r="Y239" s="71">
        <v>4.95</v>
      </c>
      <c r="Z239" s="71">
        <v>4.95</v>
      </c>
      <c r="AA239" s="71">
        <v>4.95</v>
      </c>
    </row>
    <row r="240" spans="1:27" ht="12.75" hidden="1" customHeight="1" outlineLevel="1" x14ac:dyDescent="0.2">
      <c r="A240" s="163" t="s">
        <v>468</v>
      </c>
      <c r="B240" s="94" t="s">
        <v>81</v>
      </c>
      <c r="C240" s="70" t="s">
        <v>79</v>
      </c>
      <c r="D240" s="71">
        <f>$D$11</f>
        <v>330.69</v>
      </c>
      <c r="E240" s="71">
        <f t="shared" ref="E240:AA240" si="137">$D$11</f>
        <v>330.69</v>
      </c>
      <c r="F240" s="71">
        <f t="shared" si="137"/>
        <v>330.69</v>
      </c>
      <c r="G240" s="71">
        <f t="shared" si="137"/>
        <v>330.69</v>
      </c>
      <c r="H240" s="71">
        <f t="shared" si="137"/>
        <v>330.69</v>
      </c>
      <c r="I240" s="71">
        <f t="shared" si="137"/>
        <v>330.69</v>
      </c>
      <c r="J240" s="71">
        <f t="shared" si="137"/>
        <v>330.69</v>
      </c>
      <c r="K240" s="71">
        <f t="shared" si="137"/>
        <v>330.69</v>
      </c>
      <c r="L240" s="71">
        <f t="shared" si="137"/>
        <v>330.69</v>
      </c>
      <c r="M240" s="71">
        <f t="shared" si="137"/>
        <v>330.69</v>
      </c>
      <c r="N240" s="71">
        <f t="shared" si="137"/>
        <v>330.69</v>
      </c>
      <c r="O240" s="71">
        <f t="shared" si="137"/>
        <v>330.69</v>
      </c>
      <c r="P240" s="71">
        <f t="shared" si="137"/>
        <v>330.69</v>
      </c>
      <c r="Q240" s="71">
        <f t="shared" si="137"/>
        <v>330.69</v>
      </c>
      <c r="R240" s="71">
        <f t="shared" si="137"/>
        <v>330.69</v>
      </c>
      <c r="S240" s="71">
        <f t="shared" si="137"/>
        <v>330.69</v>
      </c>
      <c r="T240" s="71">
        <f t="shared" si="137"/>
        <v>330.69</v>
      </c>
      <c r="U240" s="71">
        <f t="shared" si="137"/>
        <v>330.69</v>
      </c>
      <c r="V240" s="71">
        <f t="shared" si="137"/>
        <v>330.69</v>
      </c>
      <c r="W240" s="71">
        <f t="shared" si="137"/>
        <v>330.69</v>
      </c>
      <c r="X240" s="71">
        <f t="shared" si="137"/>
        <v>330.69</v>
      </c>
      <c r="Y240" s="71">
        <f t="shared" si="137"/>
        <v>330.69</v>
      </c>
      <c r="Z240" s="71">
        <f t="shared" si="137"/>
        <v>330.69</v>
      </c>
      <c r="AA240" s="71">
        <f t="shared" si="137"/>
        <v>330.69</v>
      </c>
    </row>
    <row r="241" spans="1:27" ht="12.75" customHeight="1" collapsed="1" x14ac:dyDescent="0.2">
      <c r="A241" s="162" t="s">
        <v>469</v>
      </c>
      <c r="B241" s="54" t="str">
        <f>"16"&amp;"."&amp;$B$662&amp;"."&amp;$B$663</f>
        <v>16.05.2023</v>
      </c>
      <c r="C241" s="134" t="s">
        <v>76</v>
      </c>
      <c r="D241" s="135">
        <f>ROUND(((D242+D243+D245+D244)/1000),5)</f>
        <v>3.3362500000000002</v>
      </c>
      <c r="E241" s="135">
        <f>ROUND(((E242+E243+E245+E244)/1000),5)</f>
        <v>3.2391899999999998</v>
      </c>
      <c r="F241" s="135">
        <f>ROUND(((F242+F243+F245+F244)/1000),5)</f>
        <v>3.1533899999999999</v>
      </c>
      <c r="G241" s="135">
        <f t="shared" ref="G241:AA241" si="138">ROUND(((G242+G243+G245+G244)/1000),5)</f>
        <v>3.13958</v>
      </c>
      <c r="H241" s="135">
        <f t="shared" si="138"/>
        <v>3.1518099999999998</v>
      </c>
      <c r="I241" s="135">
        <f t="shared" si="138"/>
        <v>3.2833199999999998</v>
      </c>
      <c r="J241" s="135">
        <f t="shared" si="138"/>
        <v>3.4662999999999999</v>
      </c>
      <c r="K241" s="135">
        <f t="shared" si="138"/>
        <v>3.6524299999999998</v>
      </c>
      <c r="L241" s="135">
        <f t="shared" si="138"/>
        <v>3.8569599999999999</v>
      </c>
      <c r="M241" s="135">
        <f t="shared" si="138"/>
        <v>4.0424899999999999</v>
      </c>
      <c r="N241" s="135">
        <f t="shared" si="138"/>
        <v>4.0375399999999999</v>
      </c>
      <c r="O241" s="135">
        <f t="shared" si="138"/>
        <v>3.9364499999999998</v>
      </c>
      <c r="P241" s="135">
        <f t="shared" si="138"/>
        <v>3.9469699999999999</v>
      </c>
      <c r="Q241" s="135">
        <f t="shared" si="138"/>
        <v>3.9727000000000001</v>
      </c>
      <c r="R241" s="135">
        <f t="shared" si="138"/>
        <v>3.97004</v>
      </c>
      <c r="S241" s="135">
        <f t="shared" si="138"/>
        <v>3.9369000000000001</v>
      </c>
      <c r="T241" s="135">
        <f t="shared" si="138"/>
        <v>3.8347600000000002</v>
      </c>
      <c r="U241" s="135">
        <f t="shared" si="138"/>
        <v>3.79135</v>
      </c>
      <c r="V241" s="135">
        <f t="shared" si="138"/>
        <v>3.7867099999999998</v>
      </c>
      <c r="W241" s="135">
        <f t="shared" si="138"/>
        <v>3.7989299999999999</v>
      </c>
      <c r="X241" s="135">
        <f t="shared" si="138"/>
        <v>3.9885000000000002</v>
      </c>
      <c r="Y241" s="135">
        <f t="shared" si="138"/>
        <v>3.9662099999999998</v>
      </c>
      <c r="Z241" s="135">
        <f t="shared" si="138"/>
        <v>3.7386400000000002</v>
      </c>
      <c r="AA241" s="135">
        <f t="shared" si="138"/>
        <v>3.5276200000000002</v>
      </c>
    </row>
    <row r="242" spans="1:27" ht="12.75" hidden="1" customHeight="1" outlineLevel="1" x14ac:dyDescent="0.2">
      <c r="A242" s="163" t="s">
        <v>470</v>
      </c>
      <c r="B242" s="94" t="s">
        <v>238</v>
      </c>
      <c r="C242" s="70" t="s">
        <v>79</v>
      </c>
      <c r="D242" s="71">
        <v>1283.6400000000001</v>
      </c>
      <c r="E242" s="71">
        <v>1186.58</v>
      </c>
      <c r="F242" s="71">
        <v>1100.78</v>
      </c>
      <c r="G242" s="71">
        <v>1086.97</v>
      </c>
      <c r="H242" s="71">
        <v>1099.2</v>
      </c>
      <c r="I242" s="71">
        <v>1230.71</v>
      </c>
      <c r="J242" s="71">
        <v>1413.69</v>
      </c>
      <c r="K242" s="71">
        <v>1599.82</v>
      </c>
      <c r="L242" s="71">
        <v>1804.35</v>
      </c>
      <c r="M242" s="71">
        <v>1989.88</v>
      </c>
      <c r="N242" s="71">
        <v>1984.93</v>
      </c>
      <c r="O242" s="71">
        <v>1883.84</v>
      </c>
      <c r="P242" s="71">
        <v>1894.36</v>
      </c>
      <c r="Q242" s="71">
        <v>1920.09</v>
      </c>
      <c r="R242" s="71">
        <v>1917.43</v>
      </c>
      <c r="S242" s="71">
        <v>1884.29</v>
      </c>
      <c r="T242" s="71">
        <v>1782.15</v>
      </c>
      <c r="U242" s="71">
        <v>1738.74</v>
      </c>
      <c r="V242" s="71">
        <v>1734.1</v>
      </c>
      <c r="W242" s="71">
        <v>1746.32</v>
      </c>
      <c r="X242" s="71">
        <v>1935.89</v>
      </c>
      <c r="Y242" s="71">
        <v>1913.6</v>
      </c>
      <c r="Z242" s="71">
        <v>1686.03</v>
      </c>
      <c r="AA242" s="71">
        <v>1475.01</v>
      </c>
    </row>
    <row r="243" spans="1:27" ht="12.75" hidden="1" customHeight="1" outlineLevel="1" x14ac:dyDescent="0.2">
      <c r="A243" s="163" t="s">
        <v>471</v>
      </c>
      <c r="B243" s="94" t="s">
        <v>90</v>
      </c>
      <c r="C243" s="70" t="s">
        <v>79</v>
      </c>
      <c r="D243" s="71">
        <f>$D$168</f>
        <v>1716.97</v>
      </c>
      <c r="E243" s="71">
        <f>$D$168</f>
        <v>1716.97</v>
      </c>
      <c r="F243" s="71">
        <f t="shared" ref="F243:AA243" si="139">$D$168</f>
        <v>1716.97</v>
      </c>
      <c r="G243" s="71">
        <f t="shared" si="139"/>
        <v>1716.97</v>
      </c>
      <c r="H243" s="71">
        <f t="shared" si="139"/>
        <v>1716.97</v>
      </c>
      <c r="I243" s="71">
        <f t="shared" si="139"/>
        <v>1716.97</v>
      </c>
      <c r="J243" s="71">
        <f t="shared" si="139"/>
        <v>1716.97</v>
      </c>
      <c r="K243" s="71">
        <f t="shared" si="139"/>
        <v>1716.97</v>
      </c>
      <c r="L243" s="71">
        <f t="shared" si="139"/>
        <v>1716.97</v>
      </c>
      <c r="M243" s="71">
        <f t="shared" si="139"/>
        <v>1716.97</v>
      </c>
      <c r="N243" s="71">
        <f t="shared" si="139"/>
        <v>1716.97</v>
      </c>
      <c r="O243" s="71">
        <f t="shared" si="139"/>
        <v>1716.97</v>
      </c>
      <c r="P243" s="71">
        <f t="shared" si="139"/>
        <v>1716.97</v>
      </c>
      <c r="Q243" s="71">
        <f t="shared" si="139"/>
        <v>1716.97</v>
      </c>
      <c r="R243" s="71">
        <f t="shared" si="139"/>
        <v>1716.97</v>
      </c>
      <c r="S243" s="71">
        <f t="shared" si="139"/>
        <v>1716.97</v>
      </c>
      <c r="T243" s="71">
        <f t="shared" si="139"/>
        <v>1716.97</v>
      </c>
      <c r="U243" s="71">
        <f t="shared" si="139"/>
        <v>1716.97</v>
      </c>
      <c r="V243" s="71">
        <f t="shared" si="139"/>
        <v>1716.97</v>
      </c>
      <c r="W243" s="71">
        <f t="shared" si="139"/>
        <v>1716.97</v>
      </c>
      <c r="X243" s="71">
        <f t="shared" si="139"/>
        <v>1716.97</v>
      </c>
      <c r="Y243" s="71">
        <f t="shared" si="139"/>
        <v>1716.97</v>
      </c>
      <c r="Z243" s="71">
        <f t="shared" si="139"/>
        <v>1716.97</v>
      </c>
      <c r="AA243" s="71">
        <f t="shared" si="139"/>
        <v>1716.97</v>
      </c>
    </row>
    <row r="244" spans="1:27" ht="12.75" hidden="1" customHeight="1" outlineLevel="1" x14ac:dyDescent="0.2">
      <c r="A244" s="163" t="s">
        <v>472</v>
      </c>
      <c r="B244" s="94" t="s">
        <v>83</v>
      </c>
      <c r="C244" s="70" t="s">
        <v>79</v>
      </c>
      <c r="D244" s="71">
        <v>4.95</v>
      </c>
      <c r="E244" s="71">
        <v>4.95</v>
      </c>
      <c r="F244" s="71">
        <v>4.95</v>
      </c>
      <c r="G244" s="71">
        <v>4.95</v>
      </c>
      <c r="H244" s="71">
        <v>4.95</v>
      </c>
      <c r="I244" s="71">
        <v>4.95</v>
      </c>
      <c r="J244" s="71">
        <v>4.95</v>
      </c>
      <c r="K244" s="71">
        <v>4.95</v>
      </c>
      <c r="L244" s="71">
        <v>4.95</v>
      </c>
      <c r="M244" s="71">
        <v>4.95</v>
      </c>
      <c r="N244" s="71">
        <v>4.95</v>
      </c>
      <c r="O244" s="71">
        <v>4.95</v>
      </c>
      <c r="P244" s="71">
        <v>4.95</v>
      </c>
      <c r="Q244" s="71">
        <v>4.95</v>
      </c>
      <c r="R244" s="71">
        <v>4.95</v>
      </c>
      <c r="S244" s="71">
        <v>4.95</v>
      </c>
      <c r="T244" s="71">
        <v>4.95</v>
      </c>
      <c r="U244" s="71">
        <v>4.95</v>
      </c>
      <c r="V244" s="71">
        <v>4.95</v>
      </c>
      <c r="W244" s="71">
        <v>4.95</v>
      </c>
      <c r="X244" s="71">
        <v>4.95</v>
      </c>
      <c r="Y244" s="71">
        <v>4.95</v>
      </c>
      <c r="Z244" s="71">
        <v>4.95</v>
      </c>
      <c r="AA244" s="71">
        <v>4.95</v>
      </c>
    </row>
    <row r="245" spans="1:27" ht="12.75" hidden="1" customHeight="1" outlineLevel="1" x14ac:dyDescent="0.2">
      <c r="A245" s="163" t="s">
        <v>473</v>
      </c>
      <c r="B245" s="94" t="s">
        <v>81</v>
      </c>
      <c r="C245" s="70" t="s">
        <v>79</v>
      </c>
      <c r="D245" s="71">
        <f>$D$11</f>
        <v>330.69</v>
      </c>
      <c r="E245" s="71">
        <f t="shared" ref="E245:AA245" si="140">$D$11</f>
        <v>330.69</v>
      </c>
      <c r="F245" s="71">
        <f t="shared" si="140"/>
        <v>330.69</v>
      </c>
      <c r="G245" s="71">
        <f t="shared" si="140"/>
        <v>330.69</v>
      </c>
      <c r="H245" s="71">
        <f t="shared" si="140"/>
        <v>330.69</v>
      </c>
      <c r="I245" s="71">
        <f t="shared" si="140"/>
        <v>330.69</v>
      </c>
      <c r="J245" s="71">
        <f t="shared" si="140"/>
        <v>330.69</v>
      </c>
      <c r="K245" s="71">
        <f t="shared" si="140"/>
        <v>330.69</v>
      </c>
      <c r="L245" s="71">
        <f t="shared" si="140"/>
        <v>330.69</v>
      </c>
      <c r="M245" s="71">
        <f t="shared" si="140"/>
        <v>330.69</v>
      </c>
      <c r="N245" s="71">
        <f t="shared" si="140"/>
        <v>330.69</v>
      </c>
      <c r="O245" s="71">
        <f t="shared" si="140"/>
        <v>330.69</v>
      </c>
      <c r="P245" s="71">
        <f t="shared" si="140"/>
        <v>330.69</v>
      </c>
      <c r="Q245" s="71">
        <f t="shared" si="140"/>
        <v>330.69</v>
      </c>
      <c r="R245" s="71">
        <f t="shared" si="140"/>
        <v>330.69</v>
      </c>
      <c r="S245" s="71">
        <f t="shared" si="140"/>
        <v>330.69</v>
      </c>
      <c r="T245" s="71">
        <f t="shared" si="140"/>
        <v>330.69</v>
      </c>
      <c r="U245" s="71">
        <f t="shared" si="140"/>
        <v>330.69</v>
      </c>
      <c r="V245" s="71">
        <f t="shared" si="140"/>
        <v>330.69</v>
      </c>
      <c r="W245" s="71">
        <f t="shared" si="140"/>
        <v>330.69</v>
      </c>
      <c r="X245" s="71">
        <f t="shared" si="140"/>
        <v>330.69</v>
      </c>
      <c r="Y245" s="71">
        <f t="shared" si="140"/>
        <v>330.69</v>
      </c>
      <c r="Z245" s="71">
        <f t="shared" si="140"/>
        <v>330.69</v>
      </c>
      <c r="AA245" s="71">
        <f t="shared" si="140"/>
        <v>330.69</v>
      </c>
    </row>
    <row r="246" spans="1:27" ht="12.75" customHeight="1" collapsed="1" x14ac:dyDescent="0.2">
      <c r="A246" s="162" t="s">
        <v>474</v>
      </c>
      <c r="B246" s="54" t="str">
        <f>"17"&amp;"."&amp;$B$662&amp;"."&amp;$B$663</f>
        <v>17.05.2023</v>
      </c>
      <c r="C246" s="134" t="s">
        <v>76</v>
      </c>
      <c r="D246" s="135">
        <f>ROUND(((D247+D248+D250+D249)/1000),5)</f>
        <v>3.2436699999999998</v>
      </c>
      <c r="E246" s="135">
        <f>ROUND(((E247+E248+E250+E249)/1000),5)</f>
        <v>3.1485699999999999</v>
      </c>
      <c r="F246" s="135">
        <f>ROUND(((F247+F248+F250+F249)/1000),5)</f>
        <v>3.07247</v>
      </c>
      <c r="G246" s="135">
        <f t="shared" ref="G246:AA246" si="141">ROUND(((G247+G248+G250+G249)/1000),5)</f>
        <v>3.0144899999999999</v>
      </c>
      <c r="H246" s="135">
        <f t="shared" si="141"/>
        <v>3.0473400000000002</v>
      </c>
      <c r="I246" s="135">
        <f t="shared" si="141"/>
        <v>3.1515200000000001</v>
      </c>
      <c r="J246" s="135">
        <f t="shared" si="141"/>
        <v>3.40117</v>
      </c>
      <c r="K246" s="135">
        <f t="shared" si="141"/>
        <v>3.6145399999999999</v>
      </c>
      <c r="L246" s="135">
        <f t="shared" si="141"/>
        <v>3.7848299999999999</v>
      </c>
      <c r="M246" s="135">
        <f t="shared" si="141"/>
        <v>3.95458</v>
      </c>
      <c r="N246" s="135">
        <f t="shared" si="141"/>
        <v>3.92137</v>
      </c>
      <c r="O246" s="135">
        <f t="shared" si="141"/>
        <v>3.92862</v>
      </c>
      <c r="P246" s="135">
        <f t="shared" si="141"/>
        <v>3.9286099999999999</v>
      </c>
      <c r="Q246" s="135">
        <f t="shared" si="141"/>
        <v>3.9464600000000001</v>
      </c>
      <c r="R246" s="135">
        <f t="shared" si="141"/>
        <v>3.9429500000000002</v>
      </c>
      <c r="S246" s="135">
        <f t="shared" si="141"/>
        <v>3.8609399999999998</v>
      </c>
      <c r="T246" s="135">
        <f t="shared" si="141"/>
        <v>3.7852000000000001</v>
      </c>
      <c r="U246" s="135">
        <f t="shared" si="141"/>
        <v>3.7498300000000002</v>
      </c>
      <c r="V246" s="135">
        <f t="shared" si="141"/>
        <v>3.7296100000000001</v>
      </c>
      <c r="W246" s="135">
        <f t="shared" si="141"/>
        <v>3.77888</v>
      </c>
      <c r="X246" s="135">
        <f t="shared" si="141"/>
        <v>3.8252299999999999</v>
      </c>
      <c r="Y246" s="135">
        <f t="shared" si="141"/>
        <v>3.9189600000000002</v>
      </c>
      <c r="Z246" s="135">
        <f t="shared" si="141"/>
        <v>3.6844700000000001</v>
      </c>
      <c r="AA246" s="135">
        <f t="shared" si="141"/>
        <v>3.45289</v>
      </c>
    </row>
    <row r="247" spans="1:27" ht="12.75" hidden="1" customHeight="1" outlineLevel="1" x14ac:dyDescent="0.2">
      <c r="A247" s="163" t="s">
        <v>475</v>
      </c>
      <c r="B247" s="94" t="s">
        <v>238</v>
      </c>
      <c r="C247" s="70" t="s">
        <v>79</v>
      </c>
      <c r="D247" s="71">
        <v>1191.06</v>
      </c>
      <c r="E247" s="71">
        <v>1095.96</v>
      </c>
      <c r="F247" s="71">
        <v>1019.86</v>
      </c>
      <c r="G247" s="71">
        <v>961.88</v>
      </c>
      <c r="H247" s="71">
        <v>994.73</v>
      </c>
      <c r="I247" s="71">
        <v>1098.9100000000001</v>
      </c>
      <c r="J247" s="71">
        <v>1348.56</v>
      </c>
      <c r="K247" s="71">
        <v>1561.93</v>
      </c>
      <c r="L247" s="71">
        <v>1732.22</v>
      </c>
      <c r="M247" s="71">
        <v>1901.97</v>
      </c>
      <c r="N247" s="71">
        <v>1868.76</v>
      </c>
      <c r="O247" s="71">
        <v>1876.01</v>
      </c>
      <c r="P247" s="71">
        <v>1876</v>
      </c>
      <c r="Q247" s="71">
        <v>1893.85</v>
      </c>
      <c r="R247" s="71">
        <v>1890.34</v>
      </c>
      <c r="S247" s="71">
        <v>1808.33</v>
      </c>
      <c r="T247" s="71">
        <v>1732.59</v>
      </c>
      <c r="U247" s="71">
        <v>1697.22</v>
      </c>
      <c r="V247" s="71">
        <v>1677</v>
      </c>
      <c r="W247" s="71">
        <v>1726.27</v>
      </c>
      <c r="X247" s="71">
        <v>1772.62</v>
      </c>
      <c r="Y247" s="71">
        <v>1866.35</v>
      </c>
      <c r="Z247" s="71">
        <v>1631.86</v>
      </c>
      <c r="AA247" s="71">
        <v>1400.28</v>
      </c>
    </row>
    <row r="248" spans="1:27" ht="12.75" hidden="1" customHeight="1" outlineLevel="1" x14ac:dyDescent="0.2">
      <c r="A248" s="163" t="s">
        <v>476</v>
      </c>
      <c r="B248" s="94" t="s">
        <v>90</v>
      </c>
      <c r="C248" s="70" t="s">
        <v>79</v>
      </c>
      <c r="D248" s="71">
        <f>$D$168</f>
        <v>1716.97</v>
      </c>
      <c r="E248" s="71">
        <f>$D$168</f>
        <v>1716.97</v>
      </c>
      <c r="F248" s="71">
        <f t="shared" ref="F248:AA248" si="142">$D$168</f>
        <v>1716.97</v>
      </c>
      <c r="G248" s="71">
        <f t="shared" si="142"/>
        <v>1716.97</v>
      </c>
      <c r="H248" s="71">
        <f t="shared" si="142"/>
        <v>1716.97</v>
      </c>
      <c r="I248" s="71">
        <f t="shared" si="142"/>
        <v>1716.97</v>
      </c>
      <c r="J248" s="71">
        <f t="shared" si="142"/>
        <v>1716.97</v>
      </c>
      <c r="K248" s="71">
        <f t="shared" si="142"/>
        <v>1716.97</v>
      </c>
      <c r="L248" s="71">
        <f t="shared" si="142"/>
        <v>1716.97</v>
      </c>
      <c r="M248" s="71">
        <f t="shared" si="142"/>
        <v>1716.97</v>
      </c>
      <c r="N248" s="71">
        <f t="shared" si="142"/>
        <v>1716.97</v>
      </c>
      <c r="O248" s="71">
        <f t="shared" si="142"/>
        <v>1716.97</v>
      </c>
      <c r="P248" s="71">
        <f t="shared" si="142"/>
        <v>1716.97</v>
      </c>
      <c r="Q248" s="71">
        <f t="shared" si="142"/>
        <v>1716.97</v>
      </c>
      <c r="R248" s="71">
        <f t="shared" si="142"/>
        <v>1716.97</v>
      </c>
      <c r="S248" s="71">
        <f t="shared" si="142"/>
        <v>1716.97</v>
      </c>
      <c r="T248" s="71">
        <f t="shared" si="142"/>
        <v>1716.97</v>
      </c>
      <c r="U248" s="71">
        <f t="shared" si="142"/>
        <v>1716.97</v>
      </c>
      <c r="V248" s="71">
        <f t="shared" si="142"/>
        <v>1716.97</v>
      </c>
      <c r="W248" s="71">
        <f t="shared" si="142"/>
        <v>1716.97</v>
      </c>
      <c r="X248" s="71">
        <f t="shared" si="142"/>
        <v>1716.97</v>
      </c>
      <c r="Y248" s="71">
        <f t="shared" si="142"/>
        <v>1716.97</v>
      </c>
      <c r="Z248" s="71">
        <f t="shared" si="142"/>
        <v>1716.97</v>
      </c>
      <c r="AA248" s="71">
        <f t="shared" si="142"/>
        <v>1716.97</v>
      </c>
    </row>
    <row r="249" spans="1:27" ht="12.75" hidden="1" customHeight="1" outlineLevel="1" x14ac:dyDescent="0.2">
      <c r="A249" s="163" t="s">
        <v>477</v>
      </c>
      <c r="B249" s="94" t="s">
        <v>83</v>
      </c>
      <c r="C249" s="70" t="s">
        <v>79</v>
      </c>
      <c r="D249" s="71">
        <v>4.95</v>
      </c>
      <c r="E249" s="71">
        <v>4.95</v>
      </c>
      <c r="F249" s="71">
        <v>4.95</v>
      </c>
      <c r="G249" s="71">
        <v>4.95</v>
      </c>
      <c r="H249" s="71">
        <v>4.95</v>
      </c>
      <c r="I249" s="71">
        <v>4.95</v>
      </c>
      <c r="J249" s="71">
        <v>4.95</v>
      </c>
      <c r="K249" s="71">
        <v>4.95</v>
      </c>
      <c r="L249" s="71">
        <v>4.95</v>
      </c>
      <c r="M249" s="71">
        <v>4.95</v>
      </c>
      <c r="N249" s="71">
        <v>4.95</v>
      </c>
      <c r="O249" s="71">
        <v>4.95</v>
      </c>
      <c r="P249" s="71">
        <v>4.95</v>
      </c>
      <c r="Q249" s="71">
        <v>4.95</v>
      </c>
      <c r="R249" s="71">
        <v>4.95</v>
      </c>
      <c r="S249" s="71">
        <v>4.95</v>
      </c>
      <c r="T249" s="71">
        <v>4.95</v>
      </c>
      <c r="U249" s="71">
        <v>4.95</v>
      </c>
      <c r="V249" s="71">
        <v>4.95</v>
      </c>
      <c r="W249" s="71">
        <v>4.95</v>
      </c>
      <c r="X249" s="71">
        <v>4.95</v>
      </c>
      <c r="Y249" s="71">
        <v>4.95</v>
      </c>
      <c r="Z249" s="71">
        <v>4.95</v>
      </c>
      <c r="AA249" s="71">
        <v>4.95</v>
      </c>
    </row>
    <row r="250" spans="1:27" ht="12.75" hidden="1" customHeight="1" outlineLevel="1" x14ac:dyDescent="0.2">
      <c r="A250" s="163" t="s">
        <v>478</v>
      </c>
      <c r="B250" s="94" t="s">
        <v>81</v>
      </c>
      <c r="C250" s="70" t="s">
        <v>79</v>
      </c>
      <c r="D250" s="71">
        <f>$D$11</f>
        <v>330.69</v>
      </c>
      <c r="E250" s="71">
        <f t="shared" ref="E250:AA250" si="143">$D$11</f>
        <v>330.69</v>
      </c>
      <c r="F250" s="71">
        <f t="shared" si="143"/>
        <v>330.69</v>
      </c>
      <c r="G250" s="71">
        <f t="shared" si="143"/>
        <v>330.69</v>
      </c>
      <c r="H250" s="71">
        <f t="shared" si="143"/>
        <v>330.69</v>
      </c>
      <c r="I250" s="71">
        <f t="shared" si="143"/>
        <v>330.69</v>
      </c>
      <c r="J250" s="71">
        <f t="shared" si="143"/>
        <v>330.69</v>
      </c>
      <c r="K250" s="71">
        <f t="shared" si="143"/>
        <v>330.69</v>
      </c>
      <c r="L250" s="71">
        <f t="shared" si="143"/>
        <v>330.69</v>
      </c>
      <c r="M250" s="71">
        <f t="shared" si="143"/>
        <v>330.69</v>
      </c>
      <c r="N250" s="71">
        <f t="shared" si="143"/>
        <v>330.69</v>
      </c>
      <c r="O250" s="71">
        <f t="shared" si="143"/>
        <v>330.69</v>
      </c>
      <c r="P250" s="71">
        <f t="shared" si="143"/>
        <v>330.69</v>
      </c>
      <c r="Q250" s="71">
        <f t="shared" si="143"/>
        <v>330.69</v>
      </c>
      <c r="R250" s="71">
        <f t="shared" si="143"/>
        <v>330.69</v>
      </c>
      <c r="S250" s="71">
        <f t="shared" si="143"/>
        <v>330.69</v>
      </c>
      <c r="T250" s="71">
        <f t="shared" si="143"/>
        <v>330.69</v>
      </c>
      <c r="U250" s="71">
        <f t="shared" si="143"/>
        <v>330.69</v>
      </c>
      <c r="V250" s="71">
        <f t="shared" si="143"/>
        <v>330.69</v>
      </c>
      <c r="W250" s="71">
        <f t="shared" si="143"/>
        <v>330.69</v>
      </c>
      <c r="X250" s="71">
        <f t="shared" si="143"/>
        <v>330.69</v>
      </c>
      <c r="Y250" s="71">
        <f t="shared" si="143"/>
        <v>330.69</v>
      </c>
      <c r="Z250" s="71">
        <f t="shared" si="143"/>
        <v>330.69</v>
      </c>
      <c r="AA250" s="71">
        <f t="shared" si="143"/>
        <v>330.69</v>
      </c>
    </row>
    <row r="251" spans="1:27" ht="12.75" customHeight="1" collapsed="1" x14ac:dyDescent="0.2">
      <c r="A251" s="162" t="s">
        <v>479</v>
      </c>
      <c r="B251" s="54" t="str">
        <f>"18"&amp;"."&amp;$B$662&amp;"."&amp;$B$663</f>
        <v>18.05.2023</v>
      </c>
      <c r="C251" s="134" t="s">
        <v>76</v>
      </c>
      <c r="D251" s="135">
        <f>ROUND(((D252+D253+D255+D254)/1000),5)</f>
        <v>3.3128600000000001</v>
      </c>
      <c r="E251" s="135">
        <f>ROUND(((E252+E253+E255+E254)/1000),5)</f>
        <v>3.2043599999999999</v>
      </c>
      <c r="F251" s="135">
        <f>ROUND(((F252+F253+F255+F254)/1000),5)</f>
        <v>3.10249</v>
      </c>
      <c r="G251" s="135">
        <f t="shared" ref="G251:AA251" si="144">ROUND(((G252+G253+G255+G254)/1000),5)</f>
        <v>3.0765500000000001</v>
      </c>
      <c r="H251" s="135">
        <f t="shared" si="144"/>
        <v>3.1362100000000002</v>
      </c>
      <c r="I251" s="135">
        <f t="shared" si="144"/>
        <v>3.2164000000000001</v>
      </c>
      <c r="J251" s="135">
        <f t="shared" si="144"/>
        <v>3.4067799999999999</v>
      </c>
      <c r="K251" s="135">
        <f t="shared" si="144"/>
        <v>3.65001</v>
      </c>
      <c r="L251" s="135">
        <f t="shared" si="144"/>
        <v>3.9314800000000001</v>
      </c>
      <c r="M251" s="135">
        <f t="shared" si="144"/>
        <v>3.9986199999999998</v>
      </c>
      <c r="N251" s="135">
        <f t="shared" si="144"/>
        <v>4.0495599999999996</v>
      </c>
      <c r="O251" s="135">
        <f t="shared" si="144"/>
        <v>4.0169600000000001</v>
      </c>
      <c r="P251" s="135">
        <f t="shared" si="144"/>
        <v>4.0235900000000004</v>
      </c>
      <c r="Q251" s="135">
        <f t="shared" si="144"/>
        <v>4.0703199999999997</v>
      </c>
      <c r="R251" s="135">
        <f t="shared" si="144"/>
        <v>4.0431100000000004</v>
      </c>
      <c r="S251" s="135">
        <f t="shared" si="144"/>
        <v>4.0262700000000002</v>
      </c>
      <c r="T251" s="135">
        <f t="shared" si="144"/>
        <v>4.0175099999999997</v>
      </c>
      <c r="U251" s="135">
        <f t="shared" si="144"/>
        <v>4.0015299999999998</v>
      </c>
      <c r="V251" s="135">
        <f t="shared" si="144"/>
        <v>3.9758499999999999</v>
      </c>
      <c r="W251" s="135">
        <f t="shared" si="144"/>
        <v>3.9643700000000002</v>
      </c>
      <c r="X251" s="135">
        <f t="shared" si="144"/>
        <v>3.9799899999999999</v>
      </c>
      <c r="Y251" s="135">
        <f t="shared" si="144"/>
        <v>4.0491000000000001</v>
      </c>
      <c r="Z251" s="135">
        <f t="shared" si="144"/>
        <v>3.8468200000000001</v>
      </c>
      <c r="AA251" s="135">
        <f t="shared" si="144"/>
        <v>3.6161400000000001</v>
      </c>
    </row>
    <row r="252" spans="1:27" ht="12.75" hidden="1" customHeight="1" outlineLevel="1" x14ac:dyDescent="0.2">
      <c r="A252" s="163" t="s">
        <v>480</v>
      </c>
      <c r="B252" s="94" t="s">
        <v>238</v>
      </c>
      <c r="C252" s="70" t="s">
        <v>79</v>
      </c>
      <c r="D252" s="71">
        <v>1260.25</v>
      </c>
      <c r="E252" s="71">
        <v>1151.75</v>
      </c>
      <c r="F252" s="71">
        <v>1049.8800000000001</v>
      </c>
      <c r="G252" s="71">
        <v>1023.94</v>
      </c>
      <c r="H252" s="71">
        <v>1083.5999999999999</v>
      </c>
      <c r="I252" s="71">
        <v>1163.79</v>
      </c>
      <c r="J252" s="71">
        <v>1354.17</v>
      </c>
      <c r="K252" s="71">
        <v>1597.4</v>
      </c>
      <c r="L252" s="71">
        <v>1878.87</v>
      </c>
      <c r="M252" s="71">
        <v>1946.01</v>
      </c>
      <c r="N252" s="71">
        <v>1996.95</v>
      </c>
      <c r="O252" s="71">
        <v>1964.35</v>
      </c>
      <c r="P252" s="71">
        <v>1970.98</v>
      </c>
      <c r="Q252" s="71">
        <v>2017.71</v>
      </c>
      <c r="R252" s="71">
        <v>1990.5</v>
      </c>
      <c r="S252" s="71">
        <v>1973.66</v>
      </c>
      <c r="T252" s="71">
        <v>1964.9</v>
      </c>
      <c r="U252" s="71">
        <v>1948.92</v>
      </c>
      <c r="V252" s="71">
        <v>1923.24</v>
      </c>
      <c r="W252" s="71">
        <v>1911.76</v>
      </c>
      <c r="X252" s="71">
        <v>1927.38</v>
      </c>
      <c r="Y252" s="71">
        <v>1996.49</v>
      </c>
      <c r="Z252" s="71">
        <v>1794.21</v>
      </c>
      <c r="AA252" s="71">
        <v>1563.53</v>
      </c>
    </row>
    <row r="253" spans="1:27" ht="12.75" hidden="1" customHeight="1" outlineLevel="1" x14ac:dyDescent="0.2">
      <c r="A253" s="163" t="s">
        <v>481</v>
      </c>
      <c r="B253" s="94" t="s">
        <v>90</v>
      </c>
      <c r="C253" s="70" t="s">
        <v>79</v>
      </c>
      <c r="D253" s="71">
        <f>$D$168</f>
        <v>1716.97</v>
      </c>
      <c r="E253" s="71">
        <f>$D$168</f>
        <v>1716.97</v>
      </c>
      <c r="F253" s="71">
        <f t="shared" ref="F253:AA253" si="145">$D$168</f>
        <v>1716.97</v>
      </c>
      <c r="G253" s="71">
        <f t="shared" si="145"/>
        <v>1716.97</v>
      </c>
      <c r="H253" s="71">
        <f t="shared" si="145"/>
        <v>1716.97</v>
      </c>
      <c r="I253" s="71">
        <f t="shared" si="145"/>
        <v>1716.97</v>
      </c>
      <c r="J253" s="71">
        <f t="shared" si="145"/>
        <v>1716.97</v>
      </c>
      <c r="K253" s="71">
        <f t="shared" si="145"/>
        <v>1716.97</v>
      </c>
      <c r="L253" s="71">
        <f t="shared" si="145"/>
        <v>1716.97</v>
      </c>
      <c r="M253" s="71">
        <f t="shared" si="145"/>
        <v>1716.97</v>
      </c>
      <c r="N253" s="71">
        <f t="shared" si="145"/>
        <v>1716.97</v>
      </c>
      <c r="O253" s="71">
        <f t="shared" si="145"/>
        <v>1716.97</v>
      </c>
      <c r="P253" s="71">
        <f t="shared" si="145"/>
        <v>1716.97</v>
      </c>
      <c r="Q253" s="71">
        <f t="shared" si="145"/>
        <v>1716.97</v>
      </c>
      <c r="R253" s="71">
        <f t="shared" si="145"/>
        <v>1716.97</v>
      </c>
      <c r="S253" s="71">
        <f t="shared" si="145"/>
        <v>1716.97</v>
      </c>
      <c r="T253" s="71">
        <f t="shared" si="145"/>
        <v>1716.97</v>
      </c>
      <c r="U253" s="71">
        <f t="shared" si="145"/>
        <v>1716.97</v>
      </c>
      <c r="V253" s="71">
        <f t="shared" si="145"/>
        <v>1716.97</v>
      </c>
      <c r="W253" s="71">
        <f t="shared" si="145"/>
        <v>1716.97</v>
      </c>
      <c r="X253" s="71">
        <f t="shared" si="145"/>
        <v>1716.97</v>
      </c>
      <c r="Y253" s="71">
        <f t="shared" si="145"/>
        <v>1716.97</v>
      </c>
      <c r="Z253" s="71">
        <f t="shared" si="145"/>
        <v>1716.97</v>
      </c>
      <c r="AA253" s="71">
        <f t="shared" si="145"/>
        <v>1716.97</v>
      </c>
    </row>
    <row r="254" spans="1:27" ht="12.75" hidden="1" customHeight="1" outlineLevel="1" x14ac:dyDescent="0.2">
      <c r="A254" s="163" t="s">
        <v>482</v>
      </c>
      <c r="B254" s="94" t="s">
        <v>83</v>
      </c>
      <c r="C254" s="70" t="s">
        <v>79</v>
      </c>
      <c r="D254" s="71">
        <v>4.95</v>
      </c>
      <c r="E254" s="71">
        <v>4.95</v>
      </c>
      <c r="F254" s="71">
        <v>4.95</v>
      </c>
      <c r="G254" s="71">
        <v>4.95</v>
      </c>
      <c r="H254" s="71">
        <v>4.95</v>
      </c>
      <c r="I254" s="71">
        <v>4.95</v>
      </c>
      <c r="J254" s="71">
        <v>4.95</v>
      </c>
      <c r="K254" s="71">
        <v>4.95</v>
      </c>
      <c r="L254" s="71">
        <v>4.95</v>
      </c>
      <c r="M254" s="71">
        <v>4.95</v>
      </c>
      <c r="N254" s="71">
        <v>4.95</v>
      </c>
      <c r="O254" s="71">
        <v>4.95</v>
      </c>
      <c r="P254" s="71">
        <v>4.95</v>
      </c>
      <c r="Q254" s="71">
        <v>4.95</v>
      </c>
      <c r="R254" s="71">
        <v>4.95</v>
      </c>
      <c r="S254" s="71">
        <v>4.95</v>
      </c>
      <c r="T254" s="71">
        <v>4.95</v>
      </c>
      <c r="U254" s="71">
        <v>4.95</v>
      </c>
      <c r="V254" s="71">
        <v>4.95</v>
      </c>
      <c r="W254" s="71">
        <v>4.95</v>
      </c>
      <c r="X254" s="71">
        <v>4.95</v>
      </c>
      <c r="Y254" s="71">
        <v>4.95</v>
      </c>
      <c r="Z254" s="71">
        <v>4.95</v>
      </c>
      <c r="AA254" s="71">
        <v>4.95</v>
      </c>
    </row>
    <row r="255" spans="1:27" ht="12.75" hidden="1" customHeight="1" outlineLevel="1" x14ac:dyDescent="0.2">
      <c r="A255" s="163" t="s">
        <v>483</v>
      </c>
      <c r="B255" s="94" t="s">
        <v>81</v>
      </c>
      <c r="C255" s="70" t="s">
        <v>79</v>
      </c>
      <c r="D255" s="71">
        <f>$D$11</f>
        <v>330.69</v>
      </c>
      <c r="E255" s="71">
        <f t="shared" ref="E255:AA255" si="146">$D$11</f>
        <v>330.69</v>
      </c>
      <c r="F255" s="71">
        <f t="shared" si="146"/>
        <v>330.69</v>
      </c>
      <c r="G255" s="71">
        <f t="shared" si="146"/>
        <v>330.69</v>
      </c>
      <c r="H255" s="71">
        <f t="shared" si="146"/>
        <v>330.69</v>
      </c>
      <c r="I255" s="71">
        <f t="shared" si="146"/>
        <v>330.69</v>
      </c>
      <c r="J255" s="71">
        <f t="shared" si="146"/>
        <v>330.69</v>
      </c>
      <c r="K255" s="71">
        <f t="shared" si="146"/>
        <v>330.69</v>
      </c>
      <c r="L255" s="71">
        <f t="shared" si="146"/>
        <v>330.69</v>
      </c>
      <c r="M255" s="71">
        <f t="shared" si="146"/>
        <v>330.69</v>
      </c>
      <c r="N255" s="71">
        <f t="shared" si="146"/>
        <v>330.69</v>
      </c>
      <c r="O255" s="71">
        <f t="shared" si="146"/>
        <v>330.69</v>
      </c>
      <c r="P255" s="71">
        <f t="shared" si="146"/>
        <v>330.69</v>
      </c>
      <c r="Q255" s="71">
        <f t="shared" si="146"/>
        <v>330.69</v>
      </c>
      <c r="R255" s="71">
        <f t="shared" si="146"/>
        <v>330.69</v>
      </c>
      <c r="S255" s="71">
        <f t="shared" si="146"/>
        <v>330.69</v>
      </c>
      <c r="T255" s="71">
        <f t="shared" si="146"/>
        <v>330.69</v>
      </c>
      <c r="U255" s="71">
        <f t="shared" si="146"/>
        <v>330.69</v>
      </c>
      <c r="V255" s="71">
        <f t="shared" si="146"/>
        <v>330.69</v>
      </c>
      <c r="W255" s="71">
        <f t="shared" si="146"/>
        <v>330.69</v>
      </c>
      <c r="X255" s="71">
        <f t="shared" si="146"/>
        <v>330.69</v>
      </c>
      <c r="Y255" s="71">
        <f t="shared" si="146"/>
        <v>330.69</v>
      </c>
      <c r="Z255" s="71">
        <f t="shared" si="146"/>
        <v>330.69</v>
      </c>
      <c r="AA255" s="71">
        <f t="shared" si="146"/>
        <v>330.69</v>
      </c>
    </row>
    <row r="256" spans="1:27" ht="12.75" customHeight="1" collapsed="1" x14ac:dyDescent="0.2">
      <c r="A256" s="162" t="s">
        <v>484</v>
      </c>
      <c r="B256" s="54" t="str">
        <f>"19"&amp;"."&amp;$B$662&amp;"."&amp;$B$663</f>
        <v>19.05.2023</v>
      </c>
      <c r="C256" s="134" t="s">
        <v>76</v>
      </c>
      <c r="D256" s="135">
        <f>ROUND(((D257+D258+D260+D259)/1000),5)</f>
        <v>3.29541</v>
      </c>
      <c r="E256" s="135">
        <f>ROUND(((E257+E258+E260+E259)/1000),5)</f>
        <v>3.1484800000000002</v>
      </c>
      <c r="F256" s="135">
        <f>ROUND(((F257+F258+F260+F259)/1000),5)</f>
        <v>3.0434899999999998</v>
      </c>
      <c r="G256" s="135">
        <f t="shared" ref="G256:AA256" si="147">ROUND(((G257+G258+G260+G259)/1000),5)</f>
        <v>2.9929000000000001</v>
      </c>
      <c r="H256" s="135">
        <f t="shared" si="147"/>
        <v>3.01111</v>
      </c>
      <c r="I256" s="135">
        <f t="shared" si="147"/>
        <v>3.2502399999999998</v>
      </c>
      <c r="J256" s="135">
        <f t="shared" si="147"/>
        <v>3.4059300000000001</v>
      </c>
      <c r="K256" s="135">
        <f t="shared" si="147"/>
        <v>3.71204</v>
      </c>
      <c r="L256" s="135">
        <f t="shared" si="147"/>
        <v>3.97933</v>
      </c>
      <c r="M256" s="135">
        <f t="shared" si="147"/>
        <v>4.0590400000000004</v>
      </c>
      <c r="N256" s="135">
        <f t="shared" si="147"/>
        <v>4.0687699999999998</v>
      </c>
      <c r="O256" s="135">
        <f t="shared" si="147"/>
        <v>4.0954699999999997</v>
      </c>
      <c r="P256" s="135">
        <f t="shared" si="147"/>
        <v>4.0953600000000003</v>
      </c>
      <c r="Q256" s="135">
        <f t="shared" si="147"/>
        <v>4.1068800000000003</v>
      </c>
      <c r="R256" s="135">
        <f t="shared" si="147"/>
        <v>4.1046199999999997</v>
      </c>
      <c r="S256" s="135">
        <f t="shared" si="147"/>
        <v>4.09185</v>
      </c>
      <c r="T256" s="135">
        <f t="shared" si="147"/>
        <v>4.0556299999999998</v>
      </c>
      <c r="U256" s="135">
        <f t="shared" si="147"/>
        <v>4.0199100000000003</v>
      </c>
      <c r="V256" s="135">
        <f t="shared" si="147"/>
        <v>3.9833099999999999</v>
      </c>
      <c r="W256" s="135">
        <f t="shared" si="147"/>
        <v>3.9668600000000001</v>
      </c>
      <c r="X256" s="135">
        <f t="shared" si="147"/>
        <v>3.9790899999999998</v>
      </c>
      <c r="Y256" s="135">
        <f t="shared" si="147"/>
        <v>4.0320799999999997</v>
      </c>
      <c r="Z256" s="135">
        <f t="shared" si="147"/>
        <v>3.8893399999999998</v>
      </c>
      <c r="AA256" s="135">
        <f t="shared" si="147"/>
        <v>3.6158899999999998</v>
      </c>
    </row>
    <row r="257" spans="1:27" ht="12.75" hidden="1" customHeight="1" outlineLevel="1" x14ac:dyDescent="0.2">
      <c r="A257" s="163" t="s">
        <v>485</v>
      </c>
      <c r="B257" s="94" t="s">
        <v>238</v>
      </c>
      <c r="C257" s="70" t="s">
        <v>79</v>
      </c>
      <c r="D257" s="71">
        <v>1242.8</v>
      </c>
      <c r="E257" s="71">
        <v>1095.8699999999999</v>
      </c>
      <c r="F257" s="71">
        <v>990.88</v>
      </c>
      <c r="G257" s="71">
        <v>940.29</v>
      </c>
      <c r="H257" s="71">
        <v>958.5</v>
      </c>
      <c r="I257" s="71">
        <v>1197.6300000000001</v>
      </c>
      <c r="J257" s="71">
        <v>1353.32</v>
      </c>
      <c r="K257" s="71">
        <v>1659.43</v>
      </c>
      <c r="L257" s="71">
        <v>1926.72</v>
      </c>
      <c r="M257" s="71">
        <v>2006.43</v>
      </c>
      <c r="N257" s="71">
        <v>2016.16</v>
      </c>
      <c r="O257" s="71">
        <v>2042.86</v>
      </c>
      <c r="P257" s="71">
        <v>2042.75</v>
      </c>
      <c r="Q257" s="71">
        <v>2054.27</v>
      </c>
      <c r="R257" s="71">
        <v>2052.0100000000002</v>
      </c>
      <c r="S257" s="71">
        <v>2039.24</v>
      </c>
      <c r="T257" s="71">
        <v>2003.02</v>
      </c>
      <c r="U257" s="71">
        <v>1967.3</v>
      </c>
      <c r="V257" s="71">
        <v>1930.7</v>
      </c>
      <c r="W257" s="71">
        <v>1914.25</v>
      </c>
      <c r="X257" s="71">
        <v>1926.48</v>
      </c>
      <c r="Y257" s="71">
        <v>1979.47</v>
      </c>
      <c r="Z257" s="71">
        <v>1836.73</v>
      </c>
      <c r="AA257" s="71">
        <v>1563.28</v>
      </c>
    </row>
    <row r="258" spans="1:27" ht="12.75" hidden="1" customHeight="1" outlineLevel="1" x14ac:dyDescent="0.2">
      <c r="A258" s="163" t="s">
        <v>486</v>
      </c>
      <c r="B258" s="94" t="s">
        <v>90</v>
      </c>
      <c r="C258" s="70" t="s">
        <v>79</v>
      </c>
      <c r="D258" s="71">
        <f>$D$168</f>
        <v>1716.97</v>
      </c>
      <c r="E258" s="71">
        <f>$D$168</f>
        <v>1716.97</v>
      </c>
      <c r="F258" s="71">
        <f t="shared" ref="F258:AA258" si="148">$D$168</f>
        <v>1716.97</v>
      </c>
      <c r="G258" s="71">
        <f t="shared" si="148"/>
        <v>1716.97</v>
      </c>
      <c r="H258" s="71">
        <f t="shared" si="148"/>
        <v>1716.97</v>
      </c>
      <c r="I258" s="71">
        <f t="shared" si="148"/>
        <v>1716.97</v>
      </c>
      <c r="J258" s="71">
        <f t="shared" si="148"/>
        <v>1716.97</v>
      </c>
      <c r="K258" s="71">
        <f t="shared" si="148"/>
        <v>1716.97</v>
      </c>
      <c r="L258" s="71">
        <f t="shared" si="148"/>
        <v>1716.97</v>
      </c>
      <c r="M258" s="71">
        <f t="shared" si="148"/>
        <v>1716.97</v>
      </c>
      <c r="N258" s="71">
        <f t="shared" si="148"/>
        <v>1716.97</v>
      </c>
      <c r="O258" s="71">
        <f t="shared" si="148"/>
        <v>1716.97</v>
      </c>
      <c r="P258" s="71">
        <f t="shared" si="148"/>
        <v>1716.97</v>
      </c>
      <c r="Q258" s="71">
        <f t="shared" si="148"/>
        <v>1716.97</v>
      </c>
      <c r="R258" s="71">
        <f t="shared" si="148"/>
        <v>1716.97</v>
      </c>
      <c r="S258" s="71">
        <f t="shared" si="148"/>
        <v>1716.97</v>
      </c>
      <c r="T258" s="71">
        <f t="shared" si="148"/>
        <v>1716.97</v>
      </c>
      <c r="U258" s="71">
        <f t="shared" si="148"/>
        <v>1716.97</v>
      </c>
      <c r="V258" s="71">
        <f t="shared" si="148"/>
        <v>1716.97</v>
      </c>
      <c r="W258" s="71">
        <f t="shared" si="148"/>
        <v>1716.97</v>
      </c>
      <c r="X258" s="71">
        <f t="shared" si="148"/>
        <v>1716.97</v>
      </c>
      <c r="Y258" s="71">
        <f t="shared" si="148"/>
        <v>1716.97</v>
      </c>
      <c r="Z258" s="71">
        <f t="shared" si="148"/>
        <v>1716.97</v>
      </c>
      <c r="AA258" s="71">
        <f t="shared" si="148"/>
        <v>1716.97</v>
      </c>
    </row>
    <row r="259" spans="1:27" ht="12.75" hidden="1" customHeight="1" outlineLevel="1" x14ac:dyDescent="0.2">
      <c r="A259" s="163" t="s">
        <v>487</v>
      </c>
      <c r="B259" s="94" t="s">
        <v>83</v>
      </c>
      <c r="C259" s="70" t="s">
        <v>79</v>
      </c>
      <c r="D259" s="71">
        <v>4.95</v>
      </c>
      <c r="E259" s="71">
        <v>4.95</v>
      </c>
      <c r="F259" s="71">
        <v>4.95</v>
      </c>
      <c r="G259" s="71">
        <v>4.95</v>
      </c>
      <c r="H259" s="71">
        <v>4.95</v>
      </c>
      <c r="I259" s="71">
        <v>4.95</v>
      </c>
      <c r="J259" s="71">
        <v>4.95</v>
      </c>
      <c r="K259" s="71">
        <v>4.95</v>
      </c>
      <c r="L259" s="71">
        <v>4.95</v>
      </c>
      <c r="M259" s="71">
        <v>4.95</v>
      </c>
      <c r="N259" s="71">
        <v>4.95</v>
      </c>
      <c r="O259" s="71">
        <v>4.95</v>
      </c>
      <c r="P259" s="71">
        <v>4.95</v>
      </c>
      <c r="Q259" s="71">
        <v>4.95</v>
      </c>
      <c r="R259" s="71">
        <v>4.95</v>
      </c>
      <c r="S259" s="71">
        <v>4.95</v>
      </c>
      <c r="T259" s="71">
        <v>4.95</v>
      </c>
      <c r="U259" s="71">
        <v>4.95</v>
      </c>
      <c r="V259" s="71">
        <v>4.95</v>
      </c>
      <c r="W259" s="71">
        <v>4.95</v>
      </c>
      <c r="X259" s="71">
        <v>4.95</v>
      </c>
      <c r="Y259" s="71">
        <v>4.95</v>
      </c>
      <c r="Z259" s="71">
        <v>4.95</v>
      </c>
      <c r="AA259" s="71">
        <v>4.95</v>
      </c>
    </row>
    <row r="260" spans="1:27" ht="12.75" hidden="1" customHeight="1" outlineLevel="1" x14ac:dyDescent="0.2">
      <c r="A260" s="163" t="s">
        <v>488</v>
      </c>
      <c r="B260" s="94" t="s">
        <v>81</v>
      </c>
      <c r="C260" s="70" t="s">
        <v>79</v>
      </c>
      <c r="D260" s="71">
        <f>$D$11</f>
        <v>330.69</v>
      </c>
      <c r="E260" s="71">
        <f t="shared" ref="E260:AA260" si="149">$D$11</f>
        <v>330.69</v>
      </c>
      <c r="F260" s="71">
        <f t="shared" si="149"/>
        <v>330.69</v>
      </c>
      <c r="G260" s="71">
        <f t="shared" si="149"/>
        <v>330.69</v>
      </c>
      <c r="H260" s="71">
        <f t="shared" si="149"/>
        <v>330.69</v>
      </c>
      <c r="I260" s="71">
        <f t="shared" si="149"/>
        <v>330.69</v>
      </c>
      <c r="J260" s="71">
        <f t="shared" si="149"/>
        <v>330.69</v>
      </c>
      <c r="K260" s="71">
        <f t="shared" si="149"/>
        <v>330.69</v>
      </c>
      <c r="L260" s="71">
        <f t="shared" si="149"/>
        <v>330.69</v>
      </c>
      <c r="M260" s="71">
        <f t="shared" si="149"/>
        <v>330.69</v>
      </c>
      <c r="N260" s="71">
        <f t="shared" si="149"/>
        <v>330.69</v>
      </c>
      <c r="O260" s="71">
        <f t="shared" si="149"/>
        <v>330.69</v>
      </c>
      <c r="P260" s="71">
        <f t="shared" si="149"/>
        <v>330.69</v>
      </c>
      <c r="Q260" s="71">
        <f t="shared" si="149"/>
        <v>330.69</v>
      </c>
      <c r="R260" s="71">
        <f t="shared" si="149"/>
        <v>330.69</v>
      </c>
      <c r="S260" s="71">
        <f t="shared" si="149"/>
        <v>330.69</v>
      </c>
      <c r="T260" s="71">
        <f t="shared" si="149"/>
        <v>330.69</v>
      </c>
      <c r="U260" s="71">
        <f t="shared" si="149"/>
        <v>330.69</v>
      </c>
      <c r="V260" s="71">
        <f t="shared" si="149"/>
        <v>330.69</v>
      </c>
      <c r="W260" s="71">
        <f t="shared" si="149"/>
        <v>330.69</v>
      </c>
      <c r="X260" s="71">
        <f t="shared" si="149"/>
        <v>330.69</v>
      </c>
      <c r="Y260" s="71">
        <f t="shared" si="149"/>
        <v>330.69</v>
      </c>
      <c r="Z260" s="71">
        <f t="shared" si="149"/>
        <v>330.69</v>
      </c>
      <c r="AA260" s="71">
        <f t="shared" si="149"/>
        <v>330.69</v>
      </c>
    </row>
    <row r="261" spans="1:27" ht="12.75" customHeight="1" collapsed="1" x14ac:dyDescent="0.2">
      <c r="A261" s="162" t="s">
        <v>489</v>
      </c>
      <c r="B261" s="54" t="str">
        <f>"20"&amp;"."&amp;$B$662&amp;"."&amp;$B$663</f>
        <v>20.05.2023</v>
      </c>
      <c r="C261" s="134" t="s">
        <v>76</v>
      </c>
      <c r="D261" s="135">
        <f>ROUND(((D262+D263+D265+D264)/1000),5)</f>
        <v>3.5598900000000002</v>
      </c>
      <c r="E261" s="135">
        <f>ROUND(((E262+E263+E265+E264)/1000),5)</f>
        <v>3.41</v>
      </c>
      <c r="F261" s="135">
        <f>ROUND(((F262+F263+F265+F264)/1000),5)</f>
        <v>3.3229099999999998</v>
      </c>
      <c r="G261" s="135">
        <f t="shared" ref="G261:AA261" si="150">ROUND(((G262+G263+G265+G264)/1000),5)</f>
        <v>3.2233800000000001</v>
      </c>
      <c r="H261" s="135">
        <f t="shared" si="150"/>
        <v>3.2034400000000001</v>
      </c>
      <c r="I261" s="135">
        <f t="shared" si="150"/>
        <v>3.2488000000000001</v>
      </c>
      <c r="J261" s="135">
        <f t="shared" si="150"/>
        <v>3.33372</v>
      </c>
      <c r="K261" s="135">
        <f t="shared" si="150"/>
        <v>3.4981900000000001</v>
      </c>
      <c r="L261" s="135">
        <f t="shared" si="150"/>
        <v>3.7305899999999999</v>
      </c>
      <c r="M261" s="135">
        <f t="shared" si="150"/>
        <v>3.91289</v>
      </c>
      <c r="N261" s="135">
        <f t="shared" si="150"/>
        <v>3.9832999999999998</v>
      </c>
      <c r="O261" s="135">
        <f t="shared" si="150"/>
        <v>3.9791599999999998</v>
      </c>
      <c r="P261" s="135">
        <f t="shared" si="150"/>
        <v>3.8826999999999998</v>
      </c>
      <c r="Q261" s="135">
        <f t="shared" si="150"/>
        <v>3.8618199999999998</v>
      </c>
      <c r="R261" s="135">
        <f t="shared" si="150"/>
        <v>3.8454000000000002</v>
      </c>
      <c r="S261" s="135">
        <f t="shared" si="150"/>
        <v>3.8111700000000002</v>
      </c>
      <c r="T261" s="135">
        <f t="shared" si="150"/>
        <v>3.7806500000000001</v>
      </c>
      <c r="U261" s="135">
        <f t="shared" si="150"/>
        <v>3.7405400000000002</v>
      </c>
      <c r="V261" s="135">
        <f t="shared" si="150"/>
        <v>3.7444199999999999</v>
      </c>
      <c r="W261" s="135">
        <f t="shared" si="150"/>
        <v>3.8167200000000001</v>
      </c>
      <c r="X261" s="135">
        <f t="shared" si="150"/>
        <v>3.8719899999999998</v>
      </c>
      <c r="Y261" s="135">
        <f t="shared" si="150"/>
        <v>3.8959999999999999</v>
      </c>
      <c r="Z261" s="135">
        <f t="shared" si="150"/>
        <v>3.7113700000000001</v>
      </c>
      <c r="AA261" s="135">
        <f t="shared" si="150"/>
        <v>3.5303800000000001</v>
      </c>
    </row>
    <row r="262" spans="1:27" ht="12.75" hidden="1" customHeight="1" outlineLevel="1" x14ac:dyDescent="0.2">
      <c r="A262" s="163" t="s">
        <v>490</v>
      </c>
      <c r="B262" s="94" t="s">
        <v>238</v>
      </c>
      <c r="C262" s="70" t="s">
        <v>79</v>
      </c>
      <c r="D262" s="71">
        <v>1507.28</v>
      </c>
      <c r="E262" s="71">
        <v>1357.39</v>
      </c>
      <c r="F262" s="71">
        <v>1270.3</v>
      </c>
      <c r="G262" s="71">
        <v>1170.77</v>
      </c>
      <c r="H262" s="71">
        <v>1150.83</v>
      </c>
      <c r="I262" s="71">
        <v>1196.19</v>
      </c>
      <c r="J262" s="71">
        <v>1281.1099999999999</v>
      </c>
      <c r="K262" s="71">
        <v>1445.58</v>
      </c>
      <c r="L262" s="71">
        <v>1677.98</v>
      </c>
      <c r="M262" s="71">
        <v>1860.28</v>
      </c>
      <c r="N262" s="71">
        <v>1930.69</v>
      </c>
      <c r="O262" s="71">
        <v>1926.55</v>
      </c>
      <c r="P262" s="71">
        <v>1830.09</v>
      </c>
      <c r="Q262" s="71">
        <v>1809.21</v>
      </c>
      <c r="R262" s="71">
        <v>1792.79</v>
      </c>
      <c r="S262" s="71">
        <v>1758.56</v>
      </c>
      <c r="T262" s="71">
        <v>1728.04</v>
      </c>
      <c r="U262" s="71">
        <v>1687.93</v>
      </c>
      <c r="V262" s="71">
        <v>1691.81</v>
      </c>
      <c r="W262" s="71">
        <v>1764.11</v>
      </c>
      <c r="X262" s="71">
        <v>1819.38</v>
      </c>
      <c r="Y262" s="71">
        <v>1843.39</v>
      </c>
      <c r="Z262" s="71">
        <v>1658.76</v>
      </c>
      <c r="AA262" s="71">
        <v>1477.77</v>
      </c>
    </row>
    <row r="263" spans="1:27" ht="12.75" hidden="1" customHeight="1" outlineLevel="1" x14ac:dyDescent="0.2">
      <c r="A263" s="163" t="s">
        <v>491</v>
      </c>
      <c r="B263" s="94" t="s">
        <v>90</v>
      </c>
      <c r="C263" s="70" t="s">
        <v>79</v>
      </c>
      <c r="D263" s="71">
        <f>$D$168</f>
        <v>1716.97</v>
      </c>
      <c r="E263" s="71">
        <f>$D$168</f>
        <v>1716.97</v>
      </c>
      <c r="F263" s="71">
        <f t="shared" ref="F263:AA263" si="151">$D$168</f>
        <v>1716.97</v>
      </c>
      <c r="G263" s="71">
        <f t="shared" si="151"/>
        <v>1716.97</v>
      </c>
      <c r="H263" s="71">
        <f t="shared" si="151"/>
        <v>1716.97</v>
      </c>
      <c r="I263" s="71">
        <f t="shared" si="151"/>
        <v>1716.97</v>
      </c>
      <c r="J263" s="71">
        <f t="shared" si="151"/>
        <v>1716.97</v>
      </c>
      <c r="K263" s="71">
        <f t="shared" si="151"/>
        <v>1716.97</v>
      </c>
      <c r="L263" s="71">
        <f t="shared" si="151"/>
        <v>1716.97</v>
      </c>
      <c r="M263" s="71">
        <f t="shared" si="151"/>
        <v>1716.97</v>
      </c>
      <c r="N263" s="71">
        <f t="shared" si="151"/>
        <v>1716.97</v>
      </c>
      <c r="O263" s="71">
        <f t="shared" si="151"/>
        <v>1716.97</v>
      </c>
      <c r="P263" s="71">
        <f t="shared" si="151"/>
        <v>1716.97</v>
      </c>
      <c r="Q263" s="71">
        <f t="shared" si="151"/>
        <v>1716.97</v>
      </c>
      <c r="R263" s="71">
        <f t="shared" si="151"/>
        <v>1716.97</v>
      </c>
      <c r="S263" s="71">
        <f t="shared" si="151"/>
        <v>1716.97</v>
      </c>
      <c r="T263" s="71">
        <f t="shared" si="151"/>
        <v>1716.97</v>
      </c>
      <c r="U263" s="71">
        <f t="shared" si="151"/>
        <v>1716.97</v>
      </c>
      <c r="V263" s="71">
        <f t="shared" si="151"/>
        <v>1716.97</v>
      </c>
      <c r="W263" s="71">
        <f t="shared" si="151"/>
        <v>1716.97</v>
      </c>
      <c r="X263" s="71">
        <f t="shared" si="151"/>
        <v>1716.97</v>
      </c>
      <c r="Y263" s="71">
        <f t="shared" si="151"/>
        <v>1716.97</v>
      </c>
      <c r="Z263" s="71">
        <f t="shared" si="151"/>
        <v>1716.97</v>
      </c>
      <c r="AA263" s="71">
        <f t="shared" si="151"/>
        <v>1716.97</v>
      </c>
    </row>
    <row r="264" spans="1:27" ht="12.75" hidden="1" customHeight="1" outlineLevel="1" x14ac:dyDescent="0.2">
      <c r="A264" s="163" t="s">
        <v>492</v>
      </c>
      <c r="B264" s="94" t="s">
        <v>83</v>
      </c>
      <c r="C264" s="70" t="s">
        <v>79</v>
      </c>
      <c r="D264" s="71">
        <v>4.95</v>
      </c>
      <c r="E264" s="71">
        <v>4.95</v>
      </c>
      <c r="F264" s="71">
        <v>4.95</v>
      </c>
      <c r="G264" s="71">
        <v>4.95</v>
      </c>
      <c r="H264" s="71">
        <v>4.95</v>
      </c>
      <c r="I264" s="71">
        <v>4.95</v>
      </c>
      <c r="J264" s="71">
        <v>4.95</v>
      </c>
      <c r="K264" s="71">
        <v>4.95</v>
      </c>
      <c r="L264" s="71">
        <v>4.95</v>
      </c>
      <c r="M264" s="71">
        <v>4.95</v>
      </c>
      <c r="N264" s="71">
        <v>4.95</v>
      </c>
      <c r="O264" s="71">
        <v>4.95</v>
      </c>
      <c r="P264" s="71">
        <v>4.95</v>
      </c>
      <c r="Q264" s="71">
        <v>4.95</v>
      </c>
      <c r="R264" s="71">
        <v>4.95</v>
      </c>
      <c r="S264" s="71">
        <v>4.95</v>
      </c>
      <c r="T264" s="71">
        <v>4.95</v>
      </c>
      <c r="U264" s="71">
        <v>4.95</v>
      </c>
      <c r="V264" s="71">
        <v>4.95</v>
      </c>
      <c r="W264" s="71">
        <v>4.95</v>
      </c>
      <c r="X264" s="71">
        <v>4.95</v>
      </c>
      <c r="Y264" s="71">
        <v>4.95</v>
      </c>
      <c r="Z264" s="71">
        <v>4.95</v>
      </c>
      <c r="AA264" s="71">
        <v>4.95</v>
      </c>
    </row>
    <row r="265" spans="1:27" ht="12.75" hidden="1" customHeight="1" outlineLevel="1" x14ac:dyDescent="0.2">
      <c r="A265" s="163" t="s">
        <v>493</v>
      </c>
      <c r="B265" s="94" t="s">
        <v>81</v>
      </c>
      <c r="C265" s="70" t="s">
        <v>79</v>
      </c>
      <c r="D265" s="71">
        <f>$D$11</f>
        <v>330.69</v>
      </c>
      <c r="E265" s="71">
        <f t="shared" ref="E265:AA265" si="152">$D$11</f>
        <v>330.69</v>
      </c>
      <c r="F265" s="71">
        <f t="shared" si="152"/>
        <v>330.69</v>
      </c>
      <c r="G265" s="71">
        <f t="shared" si="152"/>
        <v>330.69</v>
      </c>
      <c r="H265" s="71">
        <f t="shared" si="152"/>
        <v>330.69</v>
      </c>
      <c r="I265" s="71">
        <f t="shared" si="152"/>
        <v>330.69</v>
      </c>
      <c r="J265" s="71">
        <f t="shared" si="152"/>
        <v>330.69</v>
      </c>
      <c r="K265" s="71">
        <f t="shared" si="152"/>
        <v>330.69</v>
      </c>
      <c r="L265" s="71">
        <f t="shared" si="152"/>
        <v>330.69</v>
      </c>
      <c r="M265" s="71">
        <f t="shared" si="152"/>
        <v>330.69</v>
      </c>
      <c r="N265" s="71">
        <f t="shared" si="152"/>
        <v>330.69</v>
      </c>
      <c r="O265" s="71">
        <f t="shared" si="152"/>
        <v>330.69</v>
      </c>
      <c r="P265" s="71">
        <f t="shared" si="152"/>
        <v>330.69</v>
      </c>
      <c r="Q265" s="71">
        <f t="shared" si="152"/>
        <v>330.69</v>
      </c>
      <c r="R265" s="71">
        <f t="shared" si="152"/>
        <v>330.69</v>
      </c>
      <c r="S265" s="71">
        <f t="shared" si="152"/>
        <v>330.69</v>
      </c>
      <c r="T265" s="71">
        <f t="shared" si="152"/>
        <v>330.69</v>
      </c>
      <c r="U265" s="71">
        <f t="shared" si="152"/>
        <v>330.69</v>
      </c>
      <c r="V265" s="71">
        <f t="shared" si="152"/>
        <v>330.69</v>
      </c>
      <c r="W265" s="71">
        <f t="shared" si="152"/>
        <v>330.69</v>
      </c>
      <c r="X265" s="71">
        <f t="shared" si="152"/>
        <v>330.69</v>
      </c>
      <c r="Y265" s="71">
        <f t="shared" si="152"/>
        <v>330.69</v>
      </c>
      <c r="Z265" s="71">
        <f t="shared" si="152"/>
        <v>330.69</v>
      </c>
      <c r="AA265" s="71">
        <f t="shared" si="152"/>
        <v>330.69</v>
      </c>
    </row>
    <row r="266" spans="1:27" ht="12.75" customHeight="1" collapsed="1" x14ac:dyDescent="0.2">
      <c r="A266" s="162" t="s">
        <v>494</v>
      </c>
      <c r="B266" s="54" t="str">
        <f>"21"&amp;"."&amp;$B$662&amp;"."&amp;$B$663</f>
        <v>21.05.2023</v>
      </c>
      <c r="C266" s="134" t="s">
        <v>76</v>
      </c>
      <c r="D266" s="135">
        <f>ROUND(((D267+D268+D270+D269)/1000),5)</f>
        <v>3.5755699999999999</v>
      </c>
      <c r="E266" s="135">
        <f>ROUND(((E267+E268+E270+E269)/1000),5)</f>
        <v>3.3657900000000001</v>
      </c>
      <c r="F266" s="135">
        <f>ROUND(((F267+F268+F270+F269)/1000),5)</f>
        <v>3.25068</v>
      </c>
      <c r="G266" s="135">
        <f t="shared" ref="G266:AA266" si="153">ROUND(((G267+G268+G270+G269)/1000),5)</f>
        <v>3.1663299999999999</v>
      </c>
      <c r="H266" s="135">
        <f t="shared" si="153"/>
        <v>3.15097</v>
      </c>
      <c r="I266" s="135">
        <f t="shared" si="153"/>
        <v>3.1471300000000002</v>
      </c>
      <c r="J266" s="135">
        <f t="shared" si="153"/>
        <v>3.1631399999999998</v>
      </c>
      <c r="K266" s="135">
        <f t="shared" si="153"/>
        <v>3.38809</v>
      </c>
      <c r="L266" s="135">
        <f t="shared" si="153"/>
        <v>3.6074099999999998</v>
      </c>
      <c r="M266" s="135">
        <f t="shared" si="153"/>
        <v>3.8676499999999998</v>
      </c>
      <c r="N266" s="135">
        <f t="shared" si="153"/>
        <v>3.9636300000000002</v>
      </c>
      <c r="O266" s="135">
        <f t="shared" si="153"/>
        <v>3.9758800000000001</v>
      </c>
      <c r="P266" s="135">
        <f t="shared" si="153"/>
        <v>3.9740000000000002</v>
      </c>
      <c r="Q266" s="135">
        <f t="shared" si="153"/>
        <v>3.9746600000000001</v>
      </c>
      <c r="R266" s="135">
        <f t="shared" si="153"/>
        <v>3.97424</v>
      </c>
      <c r="S266" s="135">
        <f t="shared" si="153"/>
        <v>3.9662000000000002</v>
      </c>
      <c r="T266" s="135">
        <f t="shared" si="153"/>
        <v>3.9064199999999998</v>
      </c>
      <c r="U266" s="135">
        <f t="shared" si="153"/>
        <v>3.8318099999999999</v>
      </c>
      <c r="V266" s="135">
        <f t="shared" si="153"/>
        <v>3.8353199999999998</v>
      </c>
      <c r="W266" s="135">
        <f t="shared" si="153"/>
        <v>3.9361100000000002</v>
      </c>
      <c r="X266" s="135">
        <f t="shared" si="153"/>
        <v>3.9815399999999999</v>
      </c>
      <c r="Y266" s="135">
        <f t="shared" si="153"/>
        <v>3.97539</v>
      </c>
      <c r="Z266" s="135">
        <f t="shared" si="153"/>
        <v>3.8998599999999999</v>
      </c>
      <c r="AA266" s="135">
        <f t="shared" si="153"/>
        <v>3.6605099999999999</v>
      </c>
    </row>
    <row r="267" spans="1:27" ht="12.75" hidden="1" customHeight="1" outlineLevel="1" x14ac:dyDescent="0.2">
      <c r="A267" s="163" t="s">
        <v>495</v>
      </c>
      <c r="B267" s="94" t="s">
        <v>238</v>
      </c>
      <c r="C267" s="70" t="s">
        <v>79</v>
      </c>
      <c r="D267" s="71">
        <v>1522.96</v>
      </c>
      <c r="E267" s="71">
        <v>1313.18</v>
      </c>
      <c r="F267" s="71">
        <v>1198.07</v>
      </c>
      <c r="G267" s="71">
        <v>1113.72</v>
      </c>
      <c r="H267" s="71">
        <v>1098.3599999999999</v>
      </c>
      <c r="I267" s="71">
        <v>1094.52</v>
      </c>
      <c r="J267" s="71">
        <v>1110.53</v>
      </c>
      <c r="K267" s="71">
        <v>1335.48</v>
      </c>
      <c r="L267" s="71">
        <v>1554.8</v>
      </c>
      <c r="M267" s="71">
        <v>1815.04</v>
      </c>
      <c r="N267" s="71">
        <v>1911.02</v>
      </c>
      <c r="O267" s="71">
        <v>1923.27</v>
      </c>
      <c r="P267" s="71">
        <v>1921.39</v>
      </c>
      <c r="Q267" s="71">
        <v>1922.05</v>
      </c>
      <c r="R267" s="71">
        <v>1921.63</v>
      </c>
      <c r="S267" s="71">
        <v>1913.59</v>
      </c>
      <c r="T267" s="71">
        <v>1853.81</v>
      </c>
      <c r="U267" s="71">
        <v>1779.2</v>
      </c>
      <c r="V267" s="71">
        <v>1782.71</v>
      </c>
      <c r="W267" s="71">
        <v>1883.5</v>
      </c>
      <c r="X267" s="71">
        <v>1928.93</v>
      </c>
      <c r="Y267" s="71">
        <v>1922.78</v>
      </c>
      <c r="Z267" s="71">
        <v>1847.25</v>
      </c>
      <c r="AA267" s="71">
        <v>1607.9</v>
      </c>
    </row>
    <row r="268" spans="1:27" ht="12.75" hidden="1" customHeight="1" outlineLevel="1" x14ac:dyDescent="0.2">
      <c r="A268" s="163" t="s">
        <v>496</v>
      </c>
      <c r="B268" s="94" t="s">
        <v>90</v>
      </c>
      <c r="C268" s="70" t="s">
        <v>79</v>
      </c>
      <c r="D268" s="71">
        <f>$D$168</f>
        <v>1716.97</v>
      </c>
      <c r="E268" s="71">
        <f>$D$168</f>
        <v>1716.97</v>
      </c>
      <c r="F268" s="71">
        <f t="shared" ref="F268:AA268" si="154">$D$168</f>
        <v>1716.97</v>
      </c>
      <c r="G268" s="71">
        <f t="shared" si="154"/>
        <v>1716.97</v>
      </c>
      <c r="H268" s="71">
        <f t="shared" si="154"/>
        <v>1716.97</v>
      </c>
      <c r="I268" s="71">
        <f t="shared" si="154"/>
        <v>1716.97</v>
      </c>
      <c r="J268" s="71">
        <f t="shared" si="154"/>
        <v>1716.97</v>
      </c>
      <c r="K268" s="71">
        <f t="shared" si="154"/>
        <v>1716.97</v>
      </c>
      <c r="L268" s="71">
        <f t="shared" si="154"/>
        <v>1716.97</v>
      </c>
      <c r="M268" s="71">
        <f t="shared" si="154"/>
        <v>1716.97</v>
      </c>
      <c r="N268" s="71">
        <f t="shared" si="154"/>
        <v>1716.97</v>
      </c>
      <c r="O268" s="71">
        <f t="shared" si="154"/>
        <v>1716.97</v>
      </c>
      <c r="P268" s="71">
        <f t="shared" si="154"/>
        <v>1716.97</v>
      </c>
      <c r="Q268" s="71">
        <f t="shared" si="154"/>
        <v>1716.97</v>
      </c>
      <c r="R268" s="71">
        <f t="shared" si="154"/>
        <v>1716.97</v>
      </c>
      <c r="S268" s="71">
        <f t="shared" si="154"/>
        <v>1716.97</v>
      </c>
      <c r="T268" s="71">
        <f t="shared" si="154"/>
        <v>1716.97</v>
      </c>
      <c r="U268" s="71">
        <f t="shared" si="154"/>
        <v>1716.97</v>
      </c>
      <c r="V268" s="71">
        <f t="shared" si="154"/>
        <v>1716.97</v>
      </c>
      <c r="W268" s="71">
        <f t="shared" si="154"/>
        <v>1716.97</v>
      </c>
      <c r="X268" s="71">
        <f t="shared" si="154"/>
        <v>1716.97</v>
      </c>
      <c r="Y268" s="71">
        <f t="shared" si="154"/>
        <v>1716.97</v>
      </c>
      <c r="Z268" s="71">
        <f t="shared" si="154"/>
        <v>1716.97</v>
      </c>
      <c r="AA268" s="71">
        <f t="shared" si="154"/>
        <v>1716.97</v>
      </c>
    </row>
    <row r="269" spans="1:27" ht="12.75" hidden="1" customHeight="1" outlineLevel="1" x14ac:dyDescent="0.2">
      <c r="A269" s="163" t="s">
        <v>497</v>
      </c>
      <c r="B269" s="94" t="s">
        <v>83</v>
      </c>
      <c r="C269" s="70" t="s">
        <v>79</v>
      </c>
      <c r="D269" s="71">
        <v>4.95</v>
      </c>
      <c r="E269" s="71">
        <v>4.95</v>
      </c>
      <c r="F269" s="71">
        <v>4.95</v>
      </c>
      <c r="G269" s="71">
        <v>4.95</v>
      </c>
      <c r="H269" s="71">
        <v>4.95</v>
      </c>
      <c r="I269" s="71">
        <v>4.95</v>
      </c>
      <c r="J269" s="71">
        <v>4.95</v>
      </c>
      <c r="K269" s="71">
        <v>4.95</v>
      </c>
      <c r="L269" s="71">
        <v>4.95</v>
      </c>
      <c r="M269" s="71">
        <v>4.95</v>
      </c>
      <c r="N269" s="71">
        <v>4.95</v>
      </c>
      <c r="O269" s="71">
        <v>4.95</v>
      </c>
      <c r="P269" s="71">
        <v>4.95</v>
      </c>
      <c r="Q269" s="71">
        <v>4.95</v>
      </c>
      <c r="R269" s="71">
        <v>4.95</v>
      </c>
      <c r="S269" s="71">
        <v>4.95</v>
      </c>
      <c r="T269" s="71">
        <v>4.95</v>
      </c>
      <c r="U269" s="71">
        <v>4.95</v>
      </c>
      <c r="V269" s="71">
        <v>4.95</v>
      </c>
      <c r="W269" s="71">
        <v>4.95</v>
      </c>
      <c r="X269" s="71">
        <v>4.95</v>
      </c>
      <c r="Y269" s="71">
        <v>4.95</v>
      </c>
      <c r="Z269" s="71">
        <v>4.95</v>
      </c>
      <c r="AA269" s="71">
        <v>4.95</v>
      </c>
    </row>
    <row r="270" spans="1:27" ht="12.75" hidden="1" customHeight="1" outlineLevel="1" x14ac:dyDescent="0.2">
      <c r="A270" s="163" t="s">
        <v>498</v>
      </c>
      <c r="B270" s="94" t="s">
        <v>81</v>
      </c>
      <c r="C270" s="70" t="s">
        <v>79</v>
      </c>
      <c r="D270" s="71">
        <f>$D$11</f>
        <v>330.69</v>
      </c>
      <c r="E270" s="71">
        <f t="shared" ref="E270:AA270" si="155">$D$11</f>
        <v>330.69</v>
      </c>
      <c r="F270" s="71">
        <f t="shared" si="155"/>
        <v>330.69</v>
      </c>
      <c r="G270" s="71">
        <f t="shared" si="155"/>
        <v>330.69</v>
      </c>
      <c r="H270" s="71">
        <f t="shared" si="155"/>
        <v>330.69</v>
      </c>
      <c r="I270" s="71">
        <f t="shared" si="155"/>
        <v>330.69</v>
      </c>
      <c r="J270" s="71">
        <f t="shared" si="155"/>
        <v>330.69</v>
      </c>
      <c r="K270" s="71">
        <f t="shared" si="155"/>
        <v>330.69</v>
      </c>
      <c r="L270" s="71">
        <f t="shared" si="155"/>
        <v>330.69</v>
      </c>
      <c r="M270" s="71">
        <f t="shared" si="155"/>
        <v>330.69</v>
      </c>
      <c r="N270" s="71">
        <f t="shared" si="155"/>
        <v>330.69</v>
      </c>
      <c r="O270" s="71">
        <f t="shared" si="155"/>
        <v>330.69</v>
      </c>
      <c r="P270" s="71">
        <f t="shared" si="155"/>
        <v>330.69</v>
      </c>
      <c r="Q270" s="71">
        <f t="shared" si="155"/>
        <v>330.69</v>
      </c>
      <c r="R270" s="71">
        <f t="shared" si="155"/>
        <v>330.69</v>
      </c>
      <c r="S270" s="71">
        <f t="shared" si="155"/>
        <v>330.69</v>
      </c>
      <c r="T270" s="71">
        <f t="shared" si="155"/>
        <v>330.69</v>
      </c>
      <c r="U270" s="71">
        <f t="shared" si="155"/>
        <v>330.69</v>
      </c>
      <c r="V270" s="71">
        <f t="shared" si="155"/>
        <v>330.69</v>
      </c>
      <c r="W270" s="71">
        <f t="shared" si="155"/>
        <v>330.69</v>
      </c>
      <c r="X270" s="71">
        <f t="shared" si="155"/>
        <v>330.69</v>
      </c>
      <c r="Y270" s="71">
        <f t="shared" si="155"/>
        <v>330.69</v>
      </c>
      <c r="Z270" s="71">
        <f t="shared" si="155"/>
        <v>330.69</v>
      </c>
      <c r="AA270" s="71">
        <f t="shared" si="155"/>
        <v>330.69</v>
      </c>
    </row>
    <row r="271" spans="1:27" ht="12.75" customHeight="1" collapsed="1" x14ac:dyDescent="0.2">
      <c r="A271" s="162" t="s">
        <v>499</v>
      </c>
      <c r="B271" s="54" t="str">
        <f>"22"&amp;"."&amp;$B$662&amp;"."&amp;$B$663</f>
        <v>22.05.2023</v>
      </c>
      <c r="C271" s="134" t="s">
        <v>76</v>
      </c>
      <c r="D271" s="135">
        <f>ROUND(((D272+D273+D275+D274)/1000),5)</f>
        <v>3.3687</v>
      </c>
      <c r="E271" s="135">
        <f>ROUND(((E272+E273+E275+E274)/1000),5)</f>
        <v>3.2219799999999998</v>
      </c>
      <c r="F271" s="135">
        <f>ROUND(((F272+F273+F275+F274)/1000),5)</f>
        <v>3.14255</v>
      </c>
      <c r="G271" s="135">
        <f t="shared" ref="G271:AA271" si="156">ROUND(((G272+G273+G275+G274)/1000),5)</f>
        <v>3.11551</v>
      </c>
      <c r="H271" s="135">
        <f t="shared" si="156"/>
        <v>3.0987</v>
      </c>
      <c r="I271" s="135">
        <f t="shared" si="156"/>
        <v>3.1542400000000002</v>
      </c>
      <c r="J271" s="135">
        <f t="shared" si="156"/>
        <v>3.3914</v>
      </c>
      <c r="K271" s="135">
        <f t="shared" si="156"/>
        <v>3.6204000000000001</v>
      </c>
      <c r="L271" s="135">
        <f t="shared" si="156"/>
        <v>3.92252</v>
      </c>
      <c r="M271" s="135">
        <f t="shared" si="156"/>
        <v>4.01004</v>
      </c>
      <c r="N271" s="135">
        <f t="shared" si="156"/>
        <v>4.0119300000000004</v>
      </c>
      <c r="O271" s="135">
        <f t="shared" si="156"/>
        <v>4.0229999999999997</v>
      </c>
      <c r="P271" s="135">
        <f t="shared" si="156"/>
        <v>4.0518000000000001</v>
      </c>
      <c r="Q271" s="135">
        <f t="shared" si="156"/>
        <v>4.11625</v>
      </c>
      <c r="R271" s="135">
        <f t="shared" si="156"/>
        <v>4.0899599999999996</v>
      </c>
      <c r="S271" s="135">
        <f t="shared" si="156"/>
        <v>4.0505500000000003</v>
      </c>
      <c r="T271" s="135">
        <f t="shared" si="156"/>
        <v>4.0191600000000003</v>
      </c>
      <c r="U271" s="135">
        <f t="shared" si="156"/>
        <v>4.0116300000000003</v>
      </c>
      <c r="V271" s="135">
        <f t="shared" si="156"/>
        <v>3.9746199999999998</v>
      </c>
      <c r="W271" s="135">
        <f t="shared" si="156"/>
        <v>3.8201499999999999</v>
      </c>
      <c r="X271" s="135">
        <f t="shared" si="156"/>
        <v>3.9117299999999999</v>
      </c>
      <c r="Y271" s="135">
        <f t="shared" si="156"/>
        <v>4.0065799999999996</v>
      </c>
      <c r="Z271" s="135">
        <f t="shared" si="156"/>
        <v>3.7282299999999999</v>
      </c>
      <c r="AA271" s="135">
        <f t="shared" si="156"/>
        <v>3.5272100000000002</v>
      </c>
    </row>
    <row r="272" spans="1:27" ht="12.75" hidden="1" customHeight="1" outlineLevel="1" x14ac:dyDescent="0.2">
      <c r="A272" s="163" t="s">
        <v>500</v>
      </c>
      <c r="B272" s="94" t="s">
        <v>238</v>
      </c>
      <c r="C272" s="70" t="s">
        <v>79</v>
      </c>
      <c r="D272" s="71">
        <v>1316.09</v>
      </c>
      <c r="E272" s="71">
        <v>1169.3699999999999</v>
      </c>
      <c r="F272" s="71">
        <v>1089.94</v>
      </c>
      <c r="G272" s="71">
        <v>1062.9000000000001</v>
      </c>
      <c r="H272" s="71">
        <v>1046.0899999999999</v>
      </c>
      <c r="I272" s="71">
        <v>1101.6300000000001</v>
      </c>
      <c r="J272" s="71">
        <v>1338.79</v>
      </c>
      <c r="K272" s="71">
        <v>1567.79</v>
      </c>
      <c r="L272" s="71">
        <v>1869.91</v>
      </c>
      <c r="M272" s="71">
        <v>1957.43</v>
      </c>
      <c r="N272" s="71">
        <v>1959.32</v>
      </c>
      <c r="O272" s="71">
        <v>1970.39</v>
      </c>
      <c r="P272" s="71">
        <v>1999.19</v>
      </c>
      <c r="Q272" s="71">
        <v>2063.64</v>
      </c>
      <c r="R272" s="71">
        <v>2037.35</v>
      </c>
      <c r="S272" s="71">
        <v>1997.94</v>
      </c>
      <c r="T272" s="71">
        <v>1966.55</v>
      </c>
      <c r="U272" s="71">
        <v>1959.02</v>
      </c>
      <c r="V272" s="71">
        <v>1922.01</v>
      </c>
      <c r="W272" s="71">
        <v>1767.54</v>
      </c>
      <c r="X272" s="71">
        <v>1859.12</v>
      </c>
      <c r="Y272" s="71">
        <v>1953.97</v>
      </c>
      <c r="Z272" s="71">
        <v>1675.62</v>
      </c>
      <c r="AA272" s="71">
        <v>1474.6</v>
      </c>
    </row>
    <row r="273" spans="1:27" ht="12.75" hidden="1" customHeight="1" outlineLevel="1" x14ac:dyDescent="0.2">
      <c r="A273" s="163" t="s">
        <v>501</v>
      </c>
      <c r="B273" s="94" t="s">
        <v>90</v>
      </c>
      <c r="C273" s="70" t="s">
        <v>79</v>
      </c>
      <c r="D273" s="71">
        <f>$D$168</f>
        <v>1716.97</v>
      </c>
      <c r="E273" s="71">
        <f>$D$168</f>
        <v>1716.97</v>
      </c>
      <c r="F273" s="71">
        <f t="shared" ref="F273:AA273" si="157">$D$168</f>
        <v>1716.97</v>
      </c>
      <c r="G273" s="71">
        <f t="shared" si="157"/>
        <v>1716.97</v>
      </c>
      <c r="H273" s="71">
        <f t="shared" si="157"/>
        <v>1716.97</v>
      </c>
      <c r="I273" s="71">
        <f t="shared" si="157"/>
        <v>1716.97</v>
      </c>
      <c r="J273" s="71">
        <f t="shared" si="157"/>
        <v>1716.97</v>
      </c>
      <c r="K273" s="71">
        <f t="shared" si="157"/>
        <v>1716.97</v>
      </c>
      <c r="L273" s="71">
        <f t="shared" si="157"/>
        <v>1716.97</v>
      </c>
      <c r="M273" s="71">
        <f t="shared" si="157"/>
        <v>1716.97</v>
      </c>
      <c r="N273" s="71">
        <f t="shared" si="157"/>
        <v>1716.97</v>
      </c>
      <c r="O273" s="71">
        <f t="shared" si="157"/>
        <v>1716.97</v>
      </c>
      <c r="P273" s="71">
        <f t="shared" si="157"/>
        <v>1716.97</v>
      </c>
      <c r="Q273" s="71">
        <f t="shared" si="157"/>
        <v>1716.97</v>
      </c>
      <c r="R273" s="71">
        <f t="shared" si="157"/>
        <v>1716.97</v>
      </c>
      <c r="S273" s="71">
        <f t="shared" si="157"/>
        <v>1716.97</v>
      </c>
      <c r="T273" s="71">
        <f t="shared" si="157"/>
        <v>1716.97</v>
      </c>
      <c r="U273" s="71">
        <f t="shared" si="157"/>
        <v>1716.97</v>
      </c>
      <c r="V273" s="71">
        <f t="shared" si="157"/>
        <v>1716.97</v>
      </c>
      <c r="W273" s="71">
        <f t="shared" si="157"/>
        <v>1716.97</v>
      </c>
      <c r="X273" s="71">
        <f t="shared" si="157"/>
        <v>1716.97</v>
      </c>
      <c r="Y273" s="71">
        <f t="shared" si="157"/>
        <v>1716.97</v>
      </c>
      <c r="Z273" s="71">
        <f t="shared" si="157"/>
        <v>1716.97</v>
      </c>
      <c r="AA273" s="71">
        <f t="shared" si="157"/>
        <v>1716.97</v>
      </c>
    </row>
    <row r="274" spans="1:27" ht="12.75" hidden="1" customHeight="1" outlineLevel="1" x14ac:dyDescent="0.2">
      <c r="A274" s="163" t="s">
        <v>502</v>
      </c>
      <c r="B274" s="94" t="s">
        <v>83</v>
      </c>
      <c r="C274" s="70" t="s">
        <v>79</v>
      </c>
      <c r="D274" s="71">
        <v>4.95</v>
      </c>
      <c r="E274" s="71">
        <v>4.95</v>
      </c>
      <c r="F274" s="71">
        <v>4.95</v>
      </c>
      <c r="G274" s="71">
        <v>4.95</v>
      </c>
      <c r="H274" s="71">
        <v>4.95</v>
      </c>
      <c r="I274" s="71">
        <v>4.95</v>
      </c>
      <c r="J274" s="71">
        <v>4.95</v>
      </c>
      <c r="K274" s="71">
        <v>4.95</v>
      </c>
      <c r="L274" s="71">
        <v>4.95</v>
      </c>
      <c r="M274" s="71">
        <v>4.95</v>
      </c>
      <c r="N274" s="71">
        <v>4.95</v>
      </c>
      <c r="O274" s="71">
        <v>4.95</v>
      </c>
      <c r="P274" s="71">
        <v>4.95</v>
      </c>
      <c r="Q274" s="71">
        <v>4.95</v>
      </c>
      <c r="R274" s="71">
        <v>4.95</v>
      </c>
      <c r="S274" s="71">
        <v>4.95</v>
      </c>
      <c r="T274" s="71">
        <v>4.95</v>
      </c>
      <c r="U274" s="71">
        <v>4.95</v>
      </c>
      <c r="V274" s="71">
        <v>4.95</v>
      </c>
      <c r="W274" s="71">
        <v>4.95</v>
      </c>
      <c r="X274" s="71">
        <v>4.95</v>
      </c>
      <c r="Y274" s="71">
        <v>4.95</v>
      </c>
      <c r="Z274" s="71">
        <v>4.95</v>
      </c>
      <c r="AA274" s="71">
        <v>4.95</v>
      </c>
    </row>
    <row r="275" spans="1:27" ht="12.75" hidden="1" customHeight="1" outlineLevel="1" x14ac:dyDescent="0.2">
      <c r="A275" s="163" t="s">
        <v>503</v>
      </c>
      <c r="B275" s="94" t="s">
        <v>81</v>
      </c>
      <c r="C275" s="70" t="s">
        <v>79</v>
      </c>
      <c r="D275" s="71">
        <f>$D$11</f>
        <v>330.69</v>
      </c>
      <c r="E275" s="71">
        <f t="shared" ref="E275:AA275" si="158">$D$11</f>
        <v>330.69</v>
      </c>
      <c r="F275" s="71">
        <f t="shared" si="158"/>
        <v>330.69</v>
      </c>
      <c r="G275" s="71">
        <f t="shared" si="158"/>
        <v>330.69</v>
      </c>
      <c r="H275" s="71">
        <f t="shared" si="158"/>
        <v>330.69</v>
      </c>
      <c r="I275" s="71">
        <f t="shared" si="158"/>
        <v>330.69</v>
      </c>
      <c r="J275" s="71">
        <f t="shared" si="158"/>
        <v>330.69</v>
      </c>
      <c r="K275" s="71">
        <f t="shared" si="158"/>
        <v>330.69</v>
      </c>
      <c r="L275" s="71">
        <f t="shared" si="158"/>
        <v>330.69</v>
      </c>
      <c r="M275" s="71">
        <f t="shared" si="158"/>
        <v>330.69</v>
      </c>
      <c r="N275" s="71">
        <f t="shared" si="158"/>
        <v>330.69</v>
      </c>
      <c r="O275" s="71">
        <f t="shared" si="158"/>
        <v>330.69</v>
      </c>
      <c r="P275" s="71">
        <f t="shared" si="158"/>
        <v>330.69</v>
      </c>
      <c r="Q275" s="71">
        <f t="shared" si="158"/>
        <v>330.69</v>
      </c>
      <c r="R275" s="71">
        <f t="shared" si="158"/>
        <v>330.69</v>
      </c>
      <c r="S275" s="71">
        <f t="shared" si="158"/>
        <v>330.69</v>
      </c>
      <c r="T275" s="71">
        <f t="shared" si="158"/>
        <v>330.69</v>
      </c>
      <c r="U275" s="71">
        <f t="shared" si="158"/>
        <v>330.69</v>
      </c>
      <c r="V275" s="71">
        <f t="shared" si="158"/>
        <v>330.69</v>
      </c>
      <c r="W275" s="71">
        <f t="shared" si="158"/>
        <v>330.69</v>
      </c>
      <c r="X275" s="71">
        <f t="shared" si="158"/>
        <v>330.69</v>
      </c>
      <c r="Y275" s="71">
        <f t="shared" si="158"/>
        <v>330.69</v>
      </c>
      <c r="Z275" s="71">
        <f t="shared" si="158"/>
        <v>330.69</v>
      </c>
      <c r="AA275" s="71">
        <f t="shared" si="158"/>
        <v>330.69</v>
      </c>
    </row>
    <row r="276" spans="1:27" ht="12.75" customHeight="1" collapsed="1" x14ac:dyDescent="0.2">
      <c r="A276" s="162" t="s">
        <v>504</v>
      </c>
      <c r="B276" s="54" t="str">
        <f>"23"&amp;"."&amp;$B$662&amp;"."&amp;$B$663</f>
        <v>23.05.2023</v>
      </c>
      <c r="C276" s="134" t="s">
        <v>76</v>
      </c>
      <c r="D276" s="135">
        <f>ROUND(((D277+D278+D280+D279)/1000),5)</f>
        <v>3.3484699999999998</v>
      </c>
      <c r="E276" s="135">
        <f>ROUND(((E277+E278+E280+E279)/1000),5)</f>
        <v>3.1779999999999999</v>
      </c>
      <c r="F276" s="135">
        <f>ROUND(((F277+F278+F280+F279)/1000),5)</f>
        <v>3.0900300000000001</v>
      </c>
      <c r="G276" s="135">
        <f t="shared" ref="G276:AA276" si="159">ROUND(((G277+G278+G280+G279)/1000),5)</f>
        <v>3.0515699999999999</v>
      </c>
      <c r="H276" s="135">
        <f t="shared" si="159"/>
        <v>3.0985399999999998</v>
      </c>
      <c r="I276" s="135">
        <f t="shared" si="159"/>
        <v>3.2444700000000002</v>
      </c>
      <c r="J276" s="135">
        <f t="shared" si="159"/>
        <v>3.3628</v>
      </c>
      <c r="K276" s="135">
        <f t="shared" si="159"/>
        <v>3.5967699999999998</v>
      </c>
      <c r="L276" s="135">
        <f t="shared" si="159"/>
        <v>3.8271000000000002</v>
      </c>
      <c r="M276" s="135">
        <f t="shared" si="159"/>
        <v>3.9462299999999999</v>
      </c>
      <c r="N276" s="135">
        <f t="shared" si="159"/>
        <v>3.9211499999999999</v>
      </c>
      <c r="O276" s="135">
        <f t="shared" si="159"/>
        <v>3.97966</v>
      </c>
      <c r="P276" s="135">
        <f t="shared" si="159"/>
        <v>3.9799899999999999</v>
      </c>
      <c r="Q276" s="135">
        <f t="shared" si="159"/>
        <v>4</v>
      </c>
      <c r="R276" s="135">
        <f t="shared" si="159"/>
        <v>3.9952000000000001</v>
      </c>
      <c r="S276" s="135">
        <f t="shared" si="159"/>
        <v>3.9838800000000001</v>
      </c>
      <c r="T276" s="135">
        <f t="shared" si="159"/>
        <v>3.9748600000000001</v>
      </c>
      <c r="U276" s="135">
        <f t="shared" si="159"/>
        <v>3.9207800000000002</v>
      </c>
      <c r="V276" s="135">
        <f t="shared" si="159"/>
        <v>3.8607300000000002</v>
      </c>
      <c r="W276" s="135">
        <f t="shared" si="159"/>
        <v>3.80342</v>
      </c>
      <c r="X276" s="135">
        <f t="shared" si="159"/>
        <v>3.8288600000000002</v>
      </c>
      <c r="Y276" s="135">
        <f t="shared" si="159"/>
        <v>3.9280300000000001</v>
      </c>
      <c r="Z276" s="135">
        <f t="shared" si="159"/>
        <v>3.7219000000000002</v>
      </c>
      <c r="AA276" s="135">
        <f t="shared" si="159"/>
        <v>3.46658</v>
      </c>
    </row>
    <row r="277" spans="1:27" ht="12.75" hidden="1" customHeight="1" outlineLevel="1" x14ac:dyDescent="0.2">
      <c r="A277" s="163" t="s">
        <v>505</v>
      </c>
      <c r="B277" s="94" t="s">
        <v>238</v>
      </c>
      <c r="C277" s="70" t="s">
        <v>79</v>
      </c>
      <c r="D277" s="71">
        <v>1295.8599999999999</v>
      </c>
      <c r="E277" s="71">
        <v>1125.3900000000001</v>
      </c>
      <c r="F277" s="71">
        <v>1037.42</v>
      </c>
      <c r="G277" s="71">
        <v>998.96</v>
      </c>
      <c r="H277" s="71">
        <v>1045.93</v>
      </c>
      <c r="I277" s="71">
        <v>1191.8599999999999</v>
      </c>
      <c r="J277" s="71">
        <v>1310.19</v>
      </c>
      <c r="K277" s="71">
        <v>1544.16</v>
      </c>
      <c r="L277" s="71">
        <v>1774.49</v>
      </c>
      <c r="M277" s="71">
        <v>1893.62</v>
      </c>
      <c r="N277" s="71">
        <v>1868.54</v>
      </c>
      <c r="O277" s="71">
        <v>1927.05</v>
      </c>
      <c r="P277" s="71">
        <v>1927.38</v>
      </c>
      <c r="Q277" s="71">
        <v>1947.39</v>
      </c>
      <c r="R277" s="71">
        <v>1942.59</v>
      </c>
      <c r="S277" s="71">
        <v>1931.27</v>
      </c>
      <c r="T277" s="71">
        <v>1922.25</v>
      </c>
      <c r="U277" s="71">
        <v>1868.17</v>
      </c>
      <c r="V277" s="71">
        <v>1808.12</v>
      </c>
      <c r="W277" s="71">
        <v>1750.81</v>
      </c>
      <c r="X277" s="71">
        <v>1776.25</v>
      </c>
      <c r="Y277" s="71">
        <v>1875.42</v>
      </c>
      <c r="Z277" s="71">
        <v>1669.29</v>
      </c>
      <c r="AA277" s="71">
        <v>1413.97</v>
      </c>
    </row>
    <row r="278" spans="1:27" ht="12.75" hidden="1" customHeight="1" outlineLevel="1" x14ac:dyDescent="0.2">
      <c r="A278" s="163" t="s">
        <v>506</v>
      </c>
      <c r="B278" s="94" t="s">
        <v>90</v>
      </c>
      <c r="C278" s="70" t="s">
        <v>79</v>
      </c>
      <c r="D278" s="71">
        <f>$D$168</f>
        <v>1716.97</v>
      </c>
      <c r="E278" s="71">
        <f>$D$168</f>
        <v>1716.97</v>
      </c>
      <c r="F278" s="71">
        <f t="shared" ref="F278:AA278" si="160">$D$168</f>
        <v>1716.97</v>
      </c>
      <c r="G278" s="71">
        <f t="shared" si="160"/>
        <v>1716.97</v>
      </c>
      <c r="H278" s="71">
        <f t="shared" si="160"/>
        <v>1716.97</v>
      </c>
      <c r="I278" s="71">
        <f t="shared" si="160"/>
        <v>1716.97</v>
      </c>
      <c r="J278" s="71">
        <f t="shared" si="160"/>
        <v>1716.97</v>
      </c>
      <c r="K278" s="71">
        <f t="shared" si="160"/>
        <v>1716.97</v>
      </c>
      <c r="L278" s="71">
        <f t="shared" si="160"/>
        <v>1716.97</v>
      </c>
      <c r="M278" s="71">
        <f t="shared" si="160"/>
        <v>1716.97</v>
      </c>
      <c r="N278" s="71">
        <f t="shared" si="160"/>
        <v>1716.97</v>
      </c>
      <c r="O278" s="71">
        <f t="shared" si="160"/>
        <v>1716.97</v>
      </c>
      <c r="P278" s="71">
        <f t="shared" si="160"/>
        <v>1716.97</v>
      </c>
      <c r="Q278" s="71">
        <f t="shared" si="160"/>
        <v>1716.97</v>
      </c>
      <c r="R278" s="71">
        <f t="shared" si="160"/>
        <v>1716.97</v>
      </c>
      <c r="S278" s="71">
        <f t="shared" si="160"/>
        <v>1716.97</v>
      </c>
      <c r="T278" s="71">
        <f t="shared" si="160"/>
        <v>1716.97</v>
      </c>
      <c r="U278" s="71">
        <f t="shared" si="160"/>
        <v>1716.97</v>
      </c>
      <c r="V278" s="71">
        <f t="shared" si="160"/>
        <v>1716.97</v>
      </c>
      <c r="W278" s="71">
        <f t="shared" si="160"/>
        <v>1716.97</v>
      </c>
      <c r="X278" s="71">
        <f t="shared" si="160"/>
        <v>1716.97</v>
      </c>
      <c r="Y278" s="71">
        <f t="shared" si="160"/>
        <v>1716.97</v>
      </c>
      <c r="Z278" s="71">
        <f t="shared" si="160"/>
        <v>1716.97</v>
      </c>
      <c r="AA278" s="71">
        <f t="shared" si="160"/>
        <v>1716.97</v>
      </c>
    </row>
    <row r="279" spans="1:27" ht="12.75" hidden="1" customHeight="1" outlineLevel="1" x14ac:dyDescent="0.2">
      <c r="A279" s="163" t="s">
        <v>507</v>
      </c>
      <c r="B279" s="94" t="s">
        <v>83</v>
      </c>
      <c r="C279" s="70" t="s">
        <v>79</v>
      </c>
      <c r="D279" s="71">
        <v>4.95</v>
      </c>
      <c r="E279" s="71">
        <v>4.95</v>
      </c>
      <c r="F279" s="71">
        <v>4.95</v>
      </c>
      <c r="G279" s="71">
        <v>4.95</v>
      </c>
      <c r="H279" s="71">
        <v>4.95</v>
      </c>
      <c r="I279" s="71">
        <v>4.95</v>
      </c>
      <c r="J279" s="71">
        <v>4.95</v>
      </c>
      <c r="K279" s="71">
        <v>4.95</v>
      </c>
      <c r="L279" s="71">
        <v>4.95</v>
      </c>
      <c r="M279" s="71">
        <v>4.95</v>
      </c>
      <c r="N279" s="71">
        <v>4.95</v>
      </c>
      <c r="O279" s="71">
        <v>4.95</v>
      </c>
      <c r="P279" s="71">
        <v>4.95</v>
      </c>
      <c r="Q279" s="71">
        <v>4.95</v>
      </c>
      <c r="R279" s="71">
        <v>4.95</v>
      </c>
      <c r="S279" s="71">
        <v>4.95</v>
      </c>
      <c r="T279" s="71">
        <v>4.95</v>
      </c>
      <c r="U279" s="71">
        <v>4.95</v>
      </c>
      <c r="V279" s="71">
        <v>4.95</v>
      </c>
      <c r="W279" s="71">
        <v>4.95</v>
      </c>
      <c r="X279" s="71">
        <v>4.95</v>
      </c>
      <c r="Y279" s="71">
        <v>4.95</v>
      </c>
      <c r="Z279" s="71">
        <v>4.95</v>
      </c>
      <c r="AA279" s="71">
        <v>4.95</v>
      </c>
    </row>
    <row r="280" spans="1:27" ht="12.75" hidden="1" customHeight="1" outlineLevel="1" x14ac:dyDescent="0.2">
      <c r="A280" s="163" t="s">
        <v>508</v>
      </c>
      <c r="B280" s="94" t="s">
        <v>81</v>
      </c>
      <c r="C280" s="70" t="s">
        <v>79</v>
      </c>
      <c r="D280" s="71">
        <f>$D$11</f>
        <v>330.69</v>
      </c>
      <c r="E280" s="71">
        <f t="shared" ref="E280:AA280" si="161">$D$11</f>
        <v>330.69</v>
      </c>
      <c r="F280" s="71">
        <f t="shared" si="161"/>
        <v>330.69</v>
      </c>
      <c r="G280" s="71">
        <f t="shared" si="161"/>
        <v>330.69</v>
      </c>
      <c r="H280" s="71">
        <f t="shared" si="161"/>
        <v>330.69</v>
      </c>
      <c r="I280" s="71">
        <f t="shared" si="161"/>
        <v>330.69</v>
      </c>
      <c r="J280" s="71">
        <f t="shared" si="161"/>
        <v>330.69</v>
      </c>
      <c r="K280" s="71">
        <f t="shared" si="161"/>
        <v>330.69</v>
      </c>
      <c r="L280" s="71">
        <f t="shared" si="161"/>
        <v>330.69</v>
      </c>
      <c r="M280" s="71">
        <f t="shared" si="161"/>
        <v>330.69</v>
      </c>
      <c r="N280" s="71">
        <f t="shared" si="161"/>
        <v>330.69</v>
      </c>
      <c r="O280" s="71">
        <f t="shared" si="161"/>
        <v>330.69</v>
      </c>
      <c r="P280" s="71">
        <f t="shared" si="161"/>
        <v>330.69</v>
      </c>
      <c r="Q280" s="71">
        <f t="shared" si="161"/>
        <v>330.69</v>
      </c>
      <c r="R280" s="71">
        <f t="shared" si="161"/>
        <v>330.69</v>
      </c>
      <c r="S280" s="71">
        <f t="shared" si="161"/>
        <v>330.69</v>
      </c>
      <c r="T280" s="71">
        <f t="shared" si="161"/>
        <v>330.69</v>
      </c>
      <c r="U280" s="71">
        <f t="shared" si="161"/>
        <v>330.69</v>
      </c>
      <c r="V280" s="71">
        <f t="shared" si="161"/>
        <v>330.69</v>
      </c>
      <c r="W280" s="71">
        <f t="shared" si="161"/>
        <v>330.69</v>
      </c>
      <c r="X280" s="71">
        <f t="shared" si="161"/>
        <v>330.69</v>
      </c>
      <c r="Y280" s="71">
        <f t="shared" si="161"/>
        <v>330.69</v>
      </c>
      <c r="Z280" s="71">
        <f t="shared" si="161"/>
        <v>330.69</v>
      </c>
      <c r="AA280" s="71">
        <f t="shared" si="161"/>
        <v>330.69</v>
      </c>
    </row>
    <row r="281" spans="1:27" ht="12.75" customHeight="1" collapsed="1" x14ac:dyDescent="0.2">
      <c r="A281" s="162" t="s">
        <v>509</v>
      </c>
      <c r="B281" s="54" t="str">
        <f>"24"&amp;"."&amp;$B$662&amp;"."&amp;$B$663</f>
        <v>24.05.2023</v>
      </c>
      <c r="C281" s="134" t="s">
        <v>76</v>
      </c>
      <c r="D281" s="135">
        <f>ROUND(((D282+D283+D285+D284)/1000),5)</f>
        <v>3.3645299999999998</v>
      </c>
      <c r="E281" s="135">
        <f>ROUND(((E282+E283+E285+E284)/1000),5)</f>
        <v>3.1563300000000001</v>
      </c>
      <c r="F281" s="135">
        <f>ROUND(((F282+F283+F285+F284)/1000),5)</f>
        <v>3.11991</v>
      </c>
      <c r="G281" s="135">
        <f t="shared" ref="G281:AA281" si="162">ROUND(((G282+G283+G285+G284)/1000),5)</f>
        <v>3.0765099999999999</v>
      </c>
      <c r="H281" s="135">
        <f t="shared" si="162"/>
        <v>3.0821200000000002</v>
      </c>
      <c r="I281" s="135">
        <f t="shared" si="162"/>
        <v>3.2419099999999998</v>
      </c>
      <c r="J281" s="135">
        <f t="shared" si="162"/>
        <v>3.5032399999999999</v>
      </c>
      <c r="K281" s="135">
        <f t="shared" si="162"/>
        <v>3.7562500000000001</v>
      </c>
      <c r="L281" s="135">
        <f t="shared" si="162"/>
        <v>3.9377599999999999</v>
      </c>
      <c r="M281" s="135">
        <f t="shared" si="162"/>
        <v>3.9925799999999998</v>
      </c>
      <c r="N281" s="135">
        <f t="shared" si="162"/>
        <v>3.9990700000000001</v>
      </c>
      <c r="O281" s="135">
        <f t="shared" si="162"/>
        <v>4.0007200000000003</v>
      </c>
      <c r="P281" s="135">
        <f t="shared" si="162"/>
        <v>3.9860199999999999</v>
      </c>
      <c r="Q281" s="135">
        <f t="shared" si="162"/>
        <v>3.9914399999999999</v>
      </c>
      <c r="R281" s="135">
        <f t="shared" si="162"/>
        <v>4.0046200000000001</v>
      </c>
      <c r="S281" s="135">
        <f t="shared" si="162"/>
        <v>4.0178099999999999</v>
      </c>
      <c r="T281" s="135">
        <f t="shared" si="162"/>
        <v>4.00129</v>
      </c>
      <c r="U281" s="135">
        <f t="shared" si="162"/>
        <v>3.9874499999999999</v>
      </c>
      <c r="V281" s="135">
        <f t="shared" si="162"/>
        <v>3.9811999999999999</v>
      </c>
      <c r="W281" s="135">
        <f t="shared" si="162"/>
        <v>3.9729000000000001</v>
      </c>
      <c r="X281" s="135">
        <f t="shared" si="162"/>
        <v>3.9728599999999998</v>
      </c>
      <c r="Y281" s="135">
        <f t="shared" si="162"/>
        <v>3.9756499999999999</v>
      </c>
      <c r="Z281" s="135">
        <f t="shared" si="162"/>
        <v>3.81277</v>
      </c>
      <c r="AA281" s="135">
        <f t="shared" si="162"/>
        <v>3.4910700000000001</v>
      </c>
    </row>
    <row r="282" spans="1:27" ht="12.75" hidden="1" customHeight="1" outlineLevel="1" x14ac:dyDescent="0.2">
      <c r="A282" s="163" t="s">
        <v>510</v>
      </c>
      <c r="B282" s="94" t="s">
        <v>238</v>
      </c>
      <c r="C282" s="70" t="s">
        <v>79</v>
      </c>
      <c r="D282" s="71">
        <v>1311.92</v>
      </c>
      <c r="E282" s="71">
        <v>1103.72</v>
      </c>
      <c r="F282" s="71">
        <v>1067.3</v>
      </c>
      <c r="G282" s="71">
        <v>1023.9</v>
      </c>
      <c r="H282" s="71">
        <v>1029.51</v>
      </c>
      <c r="I282" s="71">
        <v>1189.3</v>
      </c>
      <c r="J282" s="71">
        <v>1450.63</v>
      </c>
      <c r="K282" s="71">
        <v>1703.64</v>
      </c>
      <c r="L282" s="71">
        <v>1885.15</v>
      </c>
      <c r="M282" s="71">
        <v>1939.97</v>
      </c>
      <c r="N282" s="71">
        <v>1946.46</v>
      </c>
      <c r="O282" s="71">
        <v>1948.11</v>
      </c>
      <c r="P282" s="71">
        <v>1933.41</v>
      </c>
      <c r="Q282" s="71">
        <v>1938.83</v>
      </c>
      <c r="R282" s="71">
        <v>1952.01</v>
      </c>
      <c r="S282" s="71">
        <v>1965.2</v>
      </c>
      <c r="T282" s="71">
        <v>1948.68</v>
      </c>
      <c r="U282" s="71">
        <v>1934.84</v>
      </c>
      <c r="V282" s="71">
        <v>1928.59</v>
      </c>
      <c r="W282" s="71">
        <v>1920.29</v>
      </c>
      <c r="X282" s="71">
        <v>1920.25</v>
      </c>
      <c r="Y282" s="71">
        <v>1923.04</v>
      </c>
      <c r="Z282" s="71">
        <v>1760.16</v>
      </c>
      <c r="AA282" s="71">
        <v>1438.46</v>
      </c>
    </row>
    <row r="283" spans="1:27" ht="12.75" hidden="1" customHeight="1" outlineLevel="1" x14ac:dyDescent="0.2">
      <c r="A283" s="163" t="s">
        <v>511</v>
      </c>
      <c r="B283" s="94" t="s">
        <v>90</v>
      </c>
      <c r="C283" s="70" t="s">
        <v>79</v>
      </c>
      <c r="D283" s="71">
        <f>$D$168</f>
        <v>1716.97</v>
      </c>
      <c r="E283" s="71">
        <f>$D$168</f>
        <v>1716.97</v>
      </c>
      <c r="F283" s="71">
        <f t="shared" ref="F283:AA283" si="163">$D$168</f>
        <v>1716.97</v>
      </c>
      <c r="G283" s="71">
        <f t="shared" si="163"/>
        <v>1716.97</v>
      </c>
      <c r="H283" s="71">
        <f t="shared" si="163"/>
        <v>1716.97</v>
      </c>
      <c r="I283" s="71">
        <f t="shared" si="163"/>
        <v>1716.97</v>
      </c>
      <c r="J283" s="71">
        <f t="shared" si="163"/>
        <v>1716.97</v>
      </c>
      <c r="K283" s="71">
        <f t="shared" si="163"/>
        <v>1716.97</v>
      </c>
      <c r="L283" s="71">
        <f t="shared" si="163"/>
        <v>1716.97</v>
      </c>
      <c r="M283" s="71">
        <f t="shared" si="163"/>
        <v>1716.97</v>
      </c>
      <c r="N283" s="71">
        <f t="shared" si="163"/>
        <v>1716.97</v>
      </c>
      <c r="O283" s="71">
        <f t="shared" si="163"/>
        <v>1716.97</v>
      </c>
      <c r="P283" s="71">
        <f t="shared" si="163"/>
        <v>1716.97</v>
      </c>
      <c r="Q283" s="71">
        <f t="shared" si="163"/>
        <v>1716.97</v>
      </c>
      <c r="R283" s="71">
        <f t="shared" si="163"/>
        <v>1716.97</v>
      </c>
      <c r="S283" s="71">
        <f t="shared" si="163"/>
        <v>1716.97</v>
      </c>
      <c r="T283" s="71">
        <f t="shared" si="163"/>
        <v>1716.97</v>
      </c>
      <c r="U283" s="71">
        <f t="shared" si="163"/>
        <v>1716.97</v>
      </c>
      <c r="V283" s="71">
        <f t="shared" si="163"/>
        <v>1716.97</v>
      </c>
      <c r="W283" s="71">
        <f t="shared" si="163"/>
        <v>1716.97</v>
      </c>
      <c r="X283" s="71">
        <f t="shared" si="163"/>
        <v>1716.97</v>
      </c>
      <c r="Y283" s="71">
        <f t="shared" si="163"/>
        <v>1716.97</v>
      </c>
      <c r="Z283" s="71">
        <f t="shared" si="163"/>
        <v>1716.97</v>
      </c>
      <c r="AA283" s="71">
        <f t="shared" si="163"/>
        <v>1716.97</v>
      </c>
    </row>
    <row r="284" spans="1:27" ht="12.75" hidden="1" customHeight="1" outlineLevel="1" x14ac:dyDescent="0.2">
      <c r="A284" s="163" t="s">
        <v>512</v>
      </c>
      <c r="B284" s="94" t="s">
        <v>83</v>
      </c>
      <c r="C284" s="70" t="s">
        <v>79</v>
      </c>
      <c r="D284" s="71">
        <v>4.95</v>
      </c>
      <c r="E284" s="71">
        <v>4.95</v>
      </c>
      <c r="F284" s="71">
        <v>4.95</v>
      </c>
      <c r="G284" s="71">
        <v>4.95</v>
      </c>
      <c r="H284" s="71">
        <v>4.95</v>
      </c>
      <c r="I284" s="71">
        <v>4.95</v>
      </c>
      <c r="J284" s="71">
        <v>4.95</v>
      </c>
      <c r="K284" s="71">
        <v>4.95</v>
      </c>
      <c r="L284" s="71">
        <v>4.95</v>
      </c>
      <c r="M284" s="71">
        <v>4.95</v>
      </c>
      <c r="N284" s="71">
        <v>4.95</v>
      </c>
      <c r="O284" s="71">
        <v>4.95</v>
      </c>
      <c r="P284" s="71">
        <v>4.95</v>
      </c>
      <c r="Q284" s="71">
        <v>4.95</v>
      </c>
      <c r="R284" s="71">
        <v>4.95</v>
      </c>
      <c r="S284" s="71">
        <v>4.95</v>
      </c>
      <c r="T284" s="71">
        <v>4.95</v>
      </c>
      <c r="U284" s="71">
        <v>4.95</v>
      </c>
      <c r="V284" s="71">
        <v>4.95</v>
      </c>
      <c r="W284" s="71">
        <v>4.95</v>
      </c>
      <c r="X284" s="71">
        <v>4.95</v>
      </c>
      <c r="Y284" s="71">
        <v>4.95</v>
      </c>
      <c r="Z284" s="71">
        <v>4.95</v>
      </c>
      <c r="AA284" s="71">
        <v>4.95</v>
      </c>
    </row>
    <row r="285" spans="1:27" ht="12.75" hidden="1" customHeight="1" outlineLevel="1" x14ac:dyDescent="0.2">
      <c r="A285" s="163" t="s">
        <v>513</v>
      </c>
      <c r="B285" s="94" t="s">
        <v>81</v>
      </c>
      <c r="C285" s="70" t="s">
        <v>79</v>
      </c>
      <c r="D285" s="71">
        <f>$D$11</f>
        <v>330.69</v>
      </c>
      <c r="E285" s="71">
        <f t="shared" ref="E285:AA285" si="164">$D$11</f>
        <v>330.69</v>
      </c>
      <c r="F285" s="71">
        <f t="shared" si="164"/>
        <v>330.69</v>
      </c>
      <c r="G285" s="71">
        <f t="shared" si="164"/>
        <v>330.69</v>
      </c>
      <c r="H285" s="71">
        <f t="shared" si="164"/>
        <v>330.69</v>
      </c>
      <c r="I285" s="71">
        <f t="shared" si="164"/>
        <v>330.69</v>
      </c>
      <c r="J285" s="71">
        <f t="shared" si="164"/>
        <v>330.69</v>
      </c>
      <c r="K285" s="71">
        <f t="shared" si="164"/>
        <v>330.69</v>
      </c>
      <c r="L285" s="71">
        <f t="shared" si="164"/>
        <v>330.69</v>
      </c>
      <c r="M285" s="71">
        <f t="shared" si="164"/>
        <v>330.69</v>
      </c>
      <c r="N285" s="71">
        <f t="shared" si="164"/>
        <v>330.69</v>
      </c>
      <c r="O285" s="71">
        <f t="shared" si="164"/>
        <v>330.69</v>
      </c>
      <c r="P285" s="71">
        <f t="shared" si="164"/>
        <v>330.69</v>
      </c>
      <c r="Q285" s="71">
        <f t="shared" si="164"/>
        <v>330.69</v>
      </c>
      <c r="R285" s="71">
        <f t="shared" si="164"/>
        <v>330.69</v>
      </c>
      <c r="S285" s="71">
        <f t="shared" si="164"/>
        <v>330.69</v>
      </c>
      <c r="T285" s="71">
        <f t="shared" si="164"/>
        <v>330.69</v>
      </c>
      <c r="U285" s="71">
        <f t="shared" si="164"/>
        <v>330.69</v>
      </c>
      <c r="V285" s="71">
        <f t="shared" si="164"/>
        <v>330.69</v>
      </c>
      <c r="W285" s="71">
        <f t="shared" si="164"/>
        <v>330.69</v>
      </c>
      <c r="X285" s="71">
        <f t="shared" si="164"/>
        <v>330.69</v>
      </c>
      <c r="Y285" s="71">
        <f t="shared" si="164"/>
        <v>330.69</v>
      </c>
      <c r="Z285" s="71">
        <f t="shared" si="164"/>
        <v>330.69</v>
      </c>
      <c r="AA285" s="71">
        <f t="shared" si="164"/>
        <v>330.69</v>
      </c>
    </row>
    <row r="286" spans="1:27" ht="12.75" customHeight="1" collapsed="1" x14ac:dyDescent="0.2">
      <c r="A286" s="162" t="s">
        <v>514</v>
      </c>
      <c r="B286" s="54" t="str">
        <f>"25"&amp;"."&amp;$B$662&amp;"."&amp;$B$663</f>
        <v>25.05.2023</v>
      </c>
      <c r="C286" s="134" t="s">
        <v>76</v>
      </c>
      <c r="D286" s="135">
        <f>ROUND(((D287+D288+D290+D289)/1000),5)</f>
        <v>3.1847099999999999</v>
      </c>
      <c r="E286" s="135">
        <f>ROUND(((E287+E288+E290+E289)/1000),5)</f>
        <v>3.0792099999999998</v>
      </c>
      <c r="F286" s="135">
        <f>ROUND(((F287+F288+F290+F289)/1000),5)</f>
        <v>3.0138199999999999</v>
      </c>
      <c r="G286" s="135">
        <f t="shared" ref="G286:AA286" si="165">ROUND(((G287+G288+G290+G289)/1000),5)</f>
        <v>2.9647100000000002</v>
      </c>
      <c r="H286" s="135">
        <f t="shared" si="165"/>
        <v>2.9642400000000002</v>
      </c>
      <c r="I286" s="135">
        <f t="shared" si="165"/>
        <v>3.1311800000000001</v>
      </c>
      <c r="J286" s="135">
        <f t="shared" si="165"/>
        <v>3.5124399999999998</v>
      </c>
      <c r="K286" s="135">
        <f t="shared" si="165"/>
        <v>3.6757200000000001</v>
      </c>
      <c r="L286" s="135">
        <f t="shared" si="165"/>
        <v>3.89283</v>
      </c>
      <c r="M286" s="135">
        <f t="shared" si="165"/>
        <v>3.9611800000000001</v>
      </c>
      <c r="N286" s="135">
        <f t="shared" si="165"/>
        <v>3.9742199999999999</v>
      </c>
      <c r="O286" s="135">
        <f t="shared" si="165"/>
        <v>3.9836800000000001</v>
      </c>
      <c r="P286" s="135">
        <f t="shared" si="165"/>
        <v>3.96645</v>
      </c>
      <c r="Q286" s="135">
        <f t="shared" si="165"/>
        <v>3.9687399999999999</v>
      </c>
      <c r="R286" s="135">
        <f t="shared" si="165"/>
        <v>3.9933999999999998</v>
      </c>
      <c r="S286" s="135">
        <f t="shared" si="165"/>
        <v>4.0087700000000002</v>
      </c>
      <c r="T286" s="135">
        <f t="shared" si="165"/>
        <v>3.9938799999999999</v>
      </c>
      <c r="U286" s="135">
        <f t="shared" si="165"/>
        <v>3.9803500000000001</v>
      </c>
      <c r="V286" s="135">
        <f t="shared" si="165"/>
        <v>3.9732599999999998</v>
      </c>
      <c r="W286" s="135">
        <f t="shared" si="165"/>
        <v>3.9670899999999998</v>
      </c>
      <c r="X286" s="135">
        <f t="shared" si="165"/>
        <v>3.9708299999999999</v>
      </c>
      <c r="Y286" s="135">
        <f t="shared" si="165"/>
        <v>3.9666100000000002</v>
      </c>
      <c r="Z286" s="135">
        <f t="shared" si="165"/>
        <v>3.7737599999999998</v>
      </c>
      <c r="AA286" s="135">
        <f t="shared" si="165"/>
        <v>3.40171</v>
      </c>
    </row>
    <row r="287" spans="1:27" ht="12.75" hidden="1" customHeight="1" outlineLevel="1" x14ac:dyDescent="0.2">
      <c r="A287" s="163" t="s">
        <v>515</v>
      </c>
      <c r="B287" s="94" t="s">
        <v>238</v>
      </c>
      <c r="C287" s="70" t="s">
        <v>79</v>
      </c>
      <c r="D287" s="71">
        <v>1132.0999999999999</v>
      </c>
      <c r="E287" s="71">
        <v>1026.5999999999999</v>
      </c>
      <c r="F287" s="71">
        <v>961.21</v>
      </c>
      <c r="G287" s="71">
        <v>912.1</v>
      </c>
      <c r="H287" s="71">
        <v>911.63</v>
      </c>
      <c r="I287" s="71">
        <v>1078.57</v>
      </c>
      <c r="J287" s="71">
        <v>1459.83</v>
      </c>
      <c r="K287" s="71">
        <v>1623.11</v>
      </c>
      <c r="L287" s="71">
        <v>1840.22</v>
      </c>
      <c r="M287" s="71">
        <v>1908.57</v>
      </c>
      <c r="N287" s="71">
        <v>1921.61</v>
      </c>
      <c r="O287" s="71">
        <v>1931.07</v>
      </c>
      <c r="P287" s="71">
        <v>1913.84</v>
      </c>
      <c r="Q287" s="71">
        <v>1916.13</v>
      </c>
      <c r="R287" s="71">
        <v>1940.79</v>
      </c>
      <c r="S287" s="71">
        <v>1956.16</v>
      </c>
      <c r="T287" s="71">
        <v>1941.27</v>
      </c>
      <c r="U287" s="71">
        <v>1927.74</v>
      </c>
      <c r="V287" s="71">
        <v>1920.65</v>
      </c>
      <c r="W287" s="71">
        <v>1914.48</v>
      </c>
      <c r="X287" s="71">
        <v>1918.22</v>
      </c>
      <c r="Y287" s="71">
        <v>1914</v>
      </c>
      <c r="Z287" s="71">
        <v>1721.15</v>
      </c>
      <c r="AA287" s="71">
        <v>1349.1</v>
      </c>
    </row>
    <row r="288" spans="1:27" ht="12.75" hidden="1" customHeight="1" outlineLevel="1" x14ac:dyDescent="0.2">
      <c r="A288" s="163" t="s">
        <v>516</v>
      </c>
      <c r="B288" s="94" t="s">
        <v>90</v>
      </c>
      <c r="C288" s="70" t="s">
        <v>79</v>
      </c>
      <c r="D288" s="71">
        <f>$D$168</f>
        <v>1716.97</v>
      </c>
      <c r="E288" s="71">
        <f>$D$168</f>
        <v>1716.97</v>
      </c>
      <c r="F288" s="71">
        <f t="shared" ref="F288:AA288" si="166">$D$168</f>
        <v>1716.97</v>
      </c>
      <c r="G288" s="71">
        <f t="shared" si="166"/>
        <v>1716.97</v>
      </c>
      <c r="H288" s="71">
        <f t="shared" si="166"/>
        <v>1716.97</v>
      </c>
      <c r="I288" s="71">
        <f t="shared" si="166"/>
        <v>1716.97</v>
      </c>
      <c r="J288" s="71">
        <f t="shared" si="166"/>
        <v>1716.97</v>
      </c>
      <c r="K288" s="71">
        <f t="shared" si="166"/>
        <v>1716.97</v>
      </c>
      <c r="L288" s="71">
        <f t="shared" si="166"/>
        <v>1716.97</v>
      </c>
      <c r="M288" s="71">
        <f t="shared" si="166"/>
        <v>1716.97</v>
      </c>
      <c r="N288" s="71">
        <f t="shared" si="166"/>
        <v>1716.97</v>
      </c>
      <c r="O288" s="71">
        <f t="shared" si="166"/>
        <v>1716.97</v>
      </c>
      <c r="P288" s="71">
        <f t="shared" si="166"/>
        <v>1716.97</v>
      </c>
      <c r="Q288" s="71">
        <f t="shared" si="166"/>
        <v>1716.97</v>
      </c>
      <c r="R288" s="71">
        <f t="shared" si="166"/>
        <v>1716.97</v>
      </c>
      <c r="S288" s="71">
        <f t="shared" si="166"/>
        <v>1716.97</v>
      </c>
      <c r="T288" s="71">
        <f t="shared" si="166"/>
        <v>1716.97</v>
      </c>
      <c r="U288" s="71">
        <f t="shared" si="166"/>
        <v>1716.97</v>
      </c>
      <c r="V288" s="71">
        <f t="shared" si="166"/>
        <v>1716.97</v>
      </c>
      <c r="W288" s="71">
        <f t="shared" si="166"/>
        <v>1716.97</v>
      </c>
      <c r="X288" s="71">
        <f t="shared" si="166"/>
        <v>1716.97</v>
      </c>
      <c r="Y288" s="71">
        <f t="shared" si="166"/>
        <v>1716.97</v>
      </c>
      <c r="Z288" s="71">
        <f t="shared" si="166"/>
        <v>1716.97</v>
      </c>
      <c r="AA288" s="71">
        <f t="shared" si="166"/>
        <v>1716.97</v>
      </c>
    </row>
    <row r="289" spans="1:27" ht="12.75" hidden="1" customHeight="1" outlineLevel="1" x14ac:dyDescent="0.2">
      <c r="A289" s="163" t="s">
        <v>517</v>
      </c>
      <c r="B289" s="94" t="s">
        <v>83</v>
      </c>
      <c r="C289" s="70" t="s">
        <v>79</v>
      </c>
      <c r="D289" s="71">
        <v>4.95</v>
      </c>
      <c r="E289" s="71">
        <v>4.95</v>
      </c>
      <c r="F289" s="71">
        <v>4.95</v>
      </c>
      <c r="G289" s="71">
        <v>4.95</v>
      </c>
      <c r="H289" s="71">
        <v>4.95</v>
      </c>
      <c r="I289" s="71">
        <v>4.95</v>
      </c>
      <c r="J289" s="71">
        <v>4.95</v>
      </c>
      <c r="K289" s="71">
        <v>4.95</v>
      </c>
      <c r="L289" s="71">
        <v>4.95</v>
      </c>
      <c r="M289" s="71">
        <v>4.95</v>
      </c>
      <c r="N289" s="71">
        <v>4.95</v>
      </c>
      <c r="O289" s="71">
        <v>4.95</v>
      </c>
      <c r="P289" s="71">
        <v>4.95</v>
      </c>
      <c r="Q289" s="71">
        <v>4.95</v>
      </c>
      <c r="R289" s="71">
        <v>4.95</v>
      </c>
      <c r="S289" s="71">
        <v>4.95</v>
      </c>
      <c r="T289" s="71">
        <v>4.95</v>
      </c>
      <c r="U289" s="71">
        <v>4.95</v>
      </c>
      <c r="V289" s="71">
        <v>4.95</v>
      </c>
      <c r="W289" s="71">
        <v>4.95</v>
      </c>
      <c r="X289" s="71">
        <v>4.95</v>
      </c>
      <c r="Y289" s="71">
        <v>4.95</v>
      </c>
      <c r="Z289" s="71">
        <v>4.95</v>
      </c>
      <c r="AA289" s="71">
        <v>4.95</v>
      </c>
    </row>
    <row r="290" spans="1:27" ht="12.75" hidden="1" customHeight="1" outlineLevel="1" x14ac:dyDescent="0.2">
      <c r="A290" s="163" t="s">
        <v>518</v>
      </c>
      <c r="B290" s="94" t="s">
        <v>81</v>
      </c>
      <c r="C290" s="70" t="s">
        <v>79</v>
      </c>
      <c r="D290" s="71">
        <f>$D$11</f>
        <v>330.69</v>
      </c>
      <c r="E290" s="71">
        <f t="shared" ref="E290:AA290" si="167">$D$11</f>
        <v>330.69</v>
      </c>
      <c r="F290" s="71">
        <f t="shared" si="167"/>
        <v>330.69</v>
      </c>
      <c r="G290" s="71">
        <f t="shared" si="167"/>
        <v>330.69</v>
      </c>
      <c r="H290" s="71">
        <f t="shared" si="167"/>
        <v>330.69</v>
      </c>
      <c r="I290" s="71">
        <f t="shared" si="167"/>
        <v>330.69</v>
      </c>
      <c r="J290" s="71">
        <f t="shared" si="167"/>
        <v>330.69</v>
      </c>
      <c r="K290" s="71">
        <f t="shared" si="167"/>
        <v>330.69</v>
      </c>
      <c r="L290" s="71">
        <f t="shared" si="167"/>
        <v>330.69</v>
      </c>
      <c r="M290" s="71">
        <f t="shared" si="167"/>
        <v>330.69</v>
      </c>
      <c r="N290" s="71">
        <f t="shared" si="167"/>
        <v>330.69</v>
      </c>
      <c r="O290" s="71">
        <f t="shared" si="167"/>
        <v>330.69</v>
      </c>
      <c r="P290" s="71">
        <f t="shared" si="167"/>
        <v>330.69</v>
      </c>
      <c r="Q290" s="71">
        <f t="shared" si="167"/>
        <v>330.69</v>
      </c>
      <c r="R290" s="71">
        <f t="shared" si="167"/>
        <v>330.69</v>
      </c>
      <c r="S290" s="71">
        <f t="shared" si="167"/>
        <v>330.69</v>
      </c>
      <c r="T290" s="71">
        <f t="shared" si="167"/>
        <v>330.69</v>
      </c>
      <c r="U290" s="71">
        <f t="shared" si="167"/>
        <v>330.69</v>
      </c>
      <c r="V290" s="71">
        <f t="shared" si="167"/>
        <v>330.69</v>
      </c>
      <c r="W290" s="71">
        <f t="shared" si="167"/>
        <v>330.69</v>
      </c>
      <c r="X290" s="71">
        <f t="shared" si="167"/>
        <v>330.69</v>
      </c>
      <c r="Y290" s="71">
        <f t="shared" si="167"/>
        <v>330.69</v>
      </c>
      <c r="Z290" s="71">
        <f t="shared" si="167"/>
        <v>330.69</v>
      </c>
      <c r="AA290" s="71">
        <f t="shared" si="167"/>
        <v>330.69</v>
      </c>
    </row>
    <row r="291" spans="1:27" ht="12.75" customHeight="1" collapsed="1" x14ac:dyDescent="0.2">
      <c r="A291" s="162" t="s">
        <v>519</v>
      </c>
      <c r="B291" s="54" t="str">
        <f>"26"&amp;"."&amp;$B$662&amp;"."&amp;$B$663</f>
        <v>26.05.2023</v>
      </c>
      <c r="C291" s="134" t="s">
        <v>76</v>
      </c>
      <c r="D291" s="135">
        <f>ROUND(((D292+D293+D295+D294)/1000),5)</f>
        <v>3.2962500000000001</v>
      </c>
      <c r="E291" s="135">
        <f>ROUND(((E292+E293+E295+E294)/1000),5)</f>
        <v>3.1539299999999999</v>
      </c>
      <c r="F291" s="135">
        <f>ROUND(((F292+F293+F295+F294)/1000),5)</f>
        <v>3.0917400000000002</v>
      </c>
      <c r="G291" s="135">
        <f t="shared" ref="G291:AA291" si="168">ROUND(((G292+G293+G295+G294)/1000),5)</f>
        <v>3.0462099999999999</v>
      </c>
      <c r="H291" s="135">
        <f t="shared" si="168"/>
        <v>3.0686200000000001</v>
      </c>
      <c r="I291" s="135">
        <f t="shared" si="168"/>
        <v>3.1576599999999999</v>
      </c>
      <c r="J291" s="135">
        <f t="shared" si="168"/>
        <v>3.55586</v>
      </c>
      <c r="K291" s="135">
        <f t="shared" si="168"/>
        <v>3.7335099999999999</v>
      </c>
      <c r="L291" s="135">
        <f t="shared" si="168"/>
        <v>3.9814699999999998</v>
      </c>
      <c r="M291" s="135">
        <f t="shared" si="168"/>
        <v>4.0478199999999998</v>
      </c>
      <c r="N291" s="135">
        <f t="shared" si="168"/>
        <v>4.0561800000000003</v>
      </c>
      <c r="O291" s="135">
        <f t="shared" si="168"/>
        <v>4.04976</v>
      </c>
      <c r="P291" s="135">
        <f t="shared" si="168"/>
        <v>4.0394399999999999</v>
      </c>
      <c r="Q291" s="135">
        <f t="shared" si="168"/>
        <v>4.0551700000000004</v>
      </c>
      <c r="R291" s="135">
        <f t="shared" si="168"/>
        <v>4.0518200000000002</v>
      </c>
      <c r="S291" s="135">
        <f t="shared" si="168"/>
        <v>4.0468700000000002</v>
      </c>
      <c r="T291" s="135">
        <f t="shared" si="168"/>
        <v>4.0337399999999999</v>
      </c>
      <c r="U291" s="135">
        <f t="shared" si="168"/>
        <v>4.04474</v>
      </c>
      <c r="V291" s="135">
        <f t="shared" si="168"/>
        <v>4.0404600000000004</v>
      </c>
      <c r="W291" s="135">
        <f t="shared" si="168"/>
        <v>4.0153100000000004</v>
      </c>
      <c r="X291" s="135">
        <f t="shared" si="168"/>
        <v>4.0196399999999999</v>
      </c>
      <c r="Y291" s="135">
        <f t="shared" si="168"/>
        <v>4.0415400000000004</v>
      </c>
      <c r="Z291" s="135">
        <f t="shared" si="168"/>
        <v>3.9853299999999998</v>
      </c>
      <c r="AA291" s="135">
        <f t="shared" si="168"/>
        <v>3.6589399999999999</v>
      </c>
    </row>
    <row r="292" spans="1:27" ht="12.75" hidden="1" customHeight="1" outlineLevel="1" x14ac:dyDescent="0.2">
      <c r="A292" s="163" t="s">
        <v>520</v>
      </c>
      <c r="B292" s="94" t="s">
        <v>238</v>
      </c>
      <c r="C292" s="70" t="s">
        <v>79</v>
      </c>
      <c r="D292" s="71">
        <v>1243.6400000000001</v>
      </c>
      <c r="E292" s="71">
        <v>1101.32</v>
      </c>
      <c r="F292" s="71">
        <v>1039.1300000000001</v>
      </c>
      <c r="G292" s="71">
        <v>993.6</v>
      </c>
      <c r="H292" s="71">
        <v>1016.01</v>
      </c>
      <c r="I292" s="71">
        <v>1105.05</v>
      </c>
      <c r="J292" s="71">
        <v>1503.25</v>
      </c>
      <c r="K292" s="71">
        <v>1680.9</v>
      </c>
      <c r="L292" s="71">
        <v>1928.86</v>
      </c>
      <c r="M292" s="71">
        <v>1995.21</v>
      </c>
      <c r="N292" s="71">
        <v>2003.57</v>
      </c>
      <c r="O292" s="71">
        <v>1997.15</v>
      </c>
      <c r="P292" s="71">
        <v>1986.83</v>
      </c>
      <c r="Q292" s="71">
        <v>2002.56</v>
      </c>
      <c r="R292" s="71">
        <v>1999.21</v>
      </c>
      <c r="S292" s="71">
        <v>1994.26</v>
      </c>
      <c r="T292" s="71">
        <v>1981.13</v>
      </c>
      <c r="U292" s="71">
        <v>1992.13</v>
      </c>
      <c r="V292" s="71">
        <v>1987.85</v>
      </c>
      <c r="W292" s="71">
        <v>1962.7</v>
      </c>
      <c r="X292" s="71">
        <v>1967.03</v>
      </c>
      <c r="Y292" s="71">
        <v>1988.93</v>
      </c>
      <c r="Z292" s="71">
        <v>1932.72</v>
      </c>
      <c r="AA292" s="71">
        <v>1606.33</v>
      </c>
    </row>
    <row r="293" spans="1:27" ht="12.75" hidden="1" customHeight="1" outlineLevel="1" x14ac:dyDescent="0.2">
      <c r="A293" s="163" t="s">
        <v>521</v>
      </c>
      <c r="B293" s="94" t="s">
        <v>90</v>
      </c>
      <c r="C293" s="70" t="s">
        <v>79</v>
      </c>
      <c r="D293" s="71">
        <f>$D$168</f>
        <v>1716.97</v>
      </c>
      <c r="E293" s="71">
        <f>$D$168</f>
        <v>1716.97</v>
      </c>
      <c r="F293" s="71">
        <f t="shared" ref="F293:AA293" si="169">$D$168</f>
        <v>1716.97</v>
      </c>
      <c r="G293" s="71">
        <f t="shared" si="169"/>
        <v>1716.97</v>
      </c>
      <c r="H293" s="71">
        <f t="shared" si="169"/>
        <v>1716.97</v>
      </c>
      <c r="I293" s="71">
        <f t="shared" si="169"/>
        <v>1716.97</v>
      </c>
      <c r="J293" s="71">
        <f t="shared" si="169"/>
        <v>1716.97</v>
      </c>
      <c r="K293" s="71">
        <f t="shared" si="169"/>
        <v>1716.97</v>
      </c>
      <c r="L293" s="71">
        <f t="shared" si="169"/>
        <v>1716.97</v>
      </c>
      <c r="M293" s="71">
        <f t="shared" si="169"/>
        <v>1716.97</v>
      </c>
      <c r="N293" s="71">
        <f t="shared" si="169"/>
        <v>1716.97</v>
      </c>
      <c r="O293" s="71">
        <f t="shared" si="169"/>
        <v>1716.97</v>
      </c>
      <c r="P293" s="71">
        <f t="shared" si="169"/>
        <v>1716.97</v>
      </c>
      <c r="Q293" s="71">
        <f t="shared" si="169"/>
        <v>1716.97</v>
      </c>
      <c r="R293" s="71">
        <f t="shared" si="169"/>
        <v>1716.97</v>
      </c>
      <c r="S293" s="71">
        <f t="shared" si="169"/>
        <v>1716.97</v>
      </c>
      <c r="T293" s="71">
        <f t="shared" si="169"/>
        <v>1716.97</v>
      </c>
      <c r="U293" s="71">
        <f t="shared" si="169"/>
        <v>1716.97</v>
      </c>
      <c r="V293" s="71">
        <f t="shared" si="169"/>
        <v>1716.97</v>
      </c>
      <c r="W293" s="71">
        <f t="shared" si="169"/>
        <v>1716.97</v>
      </c>
      <c r="X293" s="71">
        <f t="shared" si="169"/>
        <v>1716.97</v>
      </c>
      <c r="Y293" s="71">
        <f t="shared" si="169"/>
        <v>1716.97</v>
      </c>
      <c r="Z293" s="71">
        <f t="shared" si="169"/>
        <v>1716.97</v>
      </c>
      <c r="AA293" s="71">
        <f t="shared" si="169"/>
        <v>1716.97</v>
      </c>
    </row>
    <row r="294" spans="1:27" ht="12.75" hidden="1" customHeight="1" outlineLevel="1" x14ac:dyDescent="0.2">
      <c r="A294" s="163" t="s">
        <v>522</v>
      </c>
      <c r="B294" s="94" t="s">
        <v>83</v>
      </c>
      <c r="C294" s="70" t="s">
        <v>79</v>
      </c>
      <c r="D294" s="71">
        <v>4.95</v>
      </c>
      <c r="E294" s="71">
        <v>4.95</v>
      </c>
      <c r="F294" s="71">
        <v>4.95</v>
      </c>
      <c r="G294" s="71">
        <v>4.95</v>
      </c>
      <c r="H294" s="71">
        <v>4.95</v>
      </c>
      <c r="I294" s="71">
        <v>4.95</v>
      </c>
      <c r="J294" s="71">
        <v>4.95</v>
      </c>
      <c r="K294" s="71">
        <v>4.95</v>
      </c>
      <c r="L294" s="71">
        <v>4.95</v>
      </c>
      <c r="M294" s="71">
        <v>4.95</v>
      </c>
      <c r="N294" s="71">
        <v>4.95</v>
      </c>
      <c r="O294" s="71">
        <v>4.95</v>
      </c>
      <c r="P294" s="71">
        <v>4.95</v>
      </c>
      <c r="Q294" s="71">
        <v>4.95</v>
      </c>
      <c r="R294" s="71">
        <v>4.95</v>
      </c>
      <c r="S294" s="71">
        <v>4.95</v>
      </c>
      <c r="T294" s="71">
        <v>4.95</v>
      </c>
      <c r="U294" s="71">
        <v>4.95</v>
      </c>
      <c r="V294" s="71">
        <v>4.95</v>
      </c>
      <c r="W294" s="71">
        <v>4.95</v>
      </c>
      <c r="X294" s="71">
        <v>4.95</v>
      </c>
      <c r="Y294" s="71">
        <v>4.95</v>
      </c>
      <c r="Z294" s="71">
        <v>4.95</v>
      </c>
      <c r="AA294" s="71">
        <v>4.95</v>
      </c>
    </row>
    <row r="295" spans="1:27" ht="12.75" hidden="1" customHeight="1" outlineLevel="1" x14ac:dyDescent="0.2">
      <c r="A295" s="163" t="s">
        <v>523</v>
      </c>
      <c r="B295" s="94" t="s">
        <v>81</v>
      </c>
      <c r="C295" s="70" t="s">
        <v>79</v>
      </c>
      <c r="D295" s="71">
        <f>$D$11</f>
        <v>330.69</v>
      </c>
      <c r="E295" s="71">
        <f t="shared" ref="E295:AA295" si="170">$D$11</f>
        <v>330.69</v>
      </c>
      <c r="F295" s="71">
        <f t="shared" si="170"/>
        <v>330.69</v>
      </c>
      <c r="G295" s="71">
        <f t="shared" si="170"/>
        <v>330.69</v>
      </c>
      <c r="H295" s="71">
        <f t="shared" si="170"/>
        <v>330.69</v>
      </c>
      <c r="I295" s="71">
        <f t="shared" si="170"/>
        <v>330.69</v>
      </c>
      <c r="J295" s="71">
        <f t="shared" si="170"/>
        <v>330.69</v>
      </c>
      <c r="K295" s="71">
        <f t="shared" si="170"/>
        <v>330.69</v>
      </c>
      <c r="L295" s="71">
        <f t="shared" si="170"/>
        <v>330.69</v>
      </c>
      <c r="M295" s="71">
        <f t="shared" si="170"/>
        <v>330.69</v>
      </c>
      <c r="N295" s="71">
        <f t="shared" si="170"/>
        <v>330.69</v>
      </c>
      <c r="O295" s="71">
        <f t="shared" si="170"/>
        <v>330.69</v>
      </c>
      <c r="P295" s="71">
        <f t="shared" si="170"/>
        <v>330.69</v>
      </c>
      <c r="Q295" s="71">
        <f t="shared" si="170"/>
        <v>330.69</v>
      </c>
      <c r="R295" s="71">
        <f t="shared" si="170"/>
        <v>330.69</v>
      </c>
      <c r="S295" s="71">
        <f t="shared" si="170"/>
        <v>330.69</v>
      </c>
      <c r="T295" s="71">
        <f t="shared" si="170"/>
        <v>330.69</v>
      </c>
      <c r="U295" s="71">
        <f t="shared" si="170"/>
        <v>330.69</v>
      </c>
      <c r="V295" s="71">
        <f t="shared" si="170"/>
        <v>330.69</v>
      </c>
      <c r="W295" s="71">
        <f t="shared" si="170"/>
        <v>330.69</v>
      </c>
      <c r="X295" s="71">
        <f t="shared" si="170"/>
        <v>330.69</v>
      </c>
      <c r="Y295" s="71">
        <f t="shared" si="170"/>
        <v>330.69</v>
      </c>
      <c r="Z295" s="71">
        <f t="shared" si="170"/>
        <v>330.69</v>
      </c>
      <c r="AA295" s="71">
        <f t="shared" si="170"/>
        <v>330.69</v>
      </c>
    </row>
    <row r="296" spans="1:27" ht="12.75" customHeight="1" collapsed="1" x14ac:dyDescent="0.2">
      <c r="A296" s="162" t="s">
        <v>524</v>
      </c>
      <c r="B296" s="54" t="str">
        <f>"27"&amp;"."&amp;$B$662&amp;"."&amp;$B$663</f>
        <v>27.05.2023</v>
      </c>
      <c r="C296" s="134" t="s">
        <v>76</v>
      </c>
      <c r="D296" s="135">
        <f>ROUND(((D297+D298+D300+D299)/1000),5)</f>
        <v>3.59612</v>
      </c>
      <c r="E296" s="135">
        <f>ROUND(((E297+E298+E300+E299)/1000),5)</f>
        <v>3.3557000000000001</v>
      </c>
      <c r="F296" s="135">
        <f>ROUND(((F297+F298+F300+F299)/1000),5)</f>
        <v>3.2094499999999999</v>
      </c>
      <c r="G296" s="135">
        <f t="shared" ref="G296:AA296" si="171">ROUND(((G297+G298+G300+G299)/1000),5)</f>
        <v>3.1572</v>
      </c>
      <c r="H296" s="135">
        <f t="shared" si="171"/>
        <v>3.13463</v>
      </c>
      <c r="I296" s="135">
        <f t="shared" si="171"/>
        <v>3.1128999999999998</v>
      </c>
      <c r="J296" s="135">
        <f t="shared" si="171"/>
        <v>3.4189799999999999</v>
      </c>
      <c r="K296" s="135">
        <f t="shared" si="171"/>
        <v>3.5741800000000001</v>
      </c>
      <c r="L296" s="135">
        <f t="shared" si="171"/>
        <v>3.84741</v>
      </c>
      <c r="M296" s="135">
        <f t="shared" si="171"/>
        <v>3.9608099999999999</v>
      </c>
      <c r="N296" s="135">
        <f t="shared" si="171"/>
        <v>3.9931199999999998</v>
      </c>
      <c r="O296" s="135">
        <f t="shared" si="171"/>
        <v>3.9934099999999999</v>
      </c>
      <c r="P296" s="135">
        <f t="shared" si="171"/>
        <v>3.9883099999999998</v>
      </c>
      <c r="Q296" s="135">
        <f t="shared" si="171"/>
        <v>3.9889999999999999</v>
      </c>
      <c r="R296" s="135">
        <f t="shared" si="171"/>
        <v>3.9872899999999998</v>
      </c>
      <c r="S296" s="135">
        <f t="shared" si="171"/>
        <v>3.9658099999999998</v>
      </c>
      <c r="T296" s="135">
        <f t="shared" si="171"/>
        <v>3.94984</v>
      </c>
      <c r="U296" s="135">
        <f t="shared" si="171"/>
        <v>3.88489</v>
      </c>
      <c r="V296" s="135">
        <f t="shared" si="171"/>
        <v>3.88442</v>
      </c>
      <c r="W296" s="135">
        <f t="shared" si="171"/>
        <v>3.8841999999999999</v>
      </c>
      <c r="X296" s="135">
        <f t="shared" si="171"/>
        <v>3.9447299999999998</v>
      </c>
      <c r="Y296" s="135">
        <f t="shared" si="171"/>
        <v>3.9629400000000001</v>
      </c>
      <c r="Z296" s="135">
        <f t="shared" si="171"/>
        <v>3.86957</v>
      </c>
      <c r="AA296" s="135">
        <f t="shared" si="171"/>
        <v>3.56881</v>
      </c>
    </row>
    <row r="297" spans="1:27" ht="12.75" hidden="1" customHeight="1" outlineLevel="1" x14ac:dyDescent="0.2">
      <c r="A297" s="163" t="s">
        <v>525</v>
      </c>
      <c r="B297" s="94" t="s">
        <v>238</v>
      </c>
      <c r="C297" s="70" t="s">
        <v>79</v>
      </c>
      <c r="D297" s="71">
        <v>1543.51</v>
      </c>
      <c r="E297" s="71">
        <v>1303.0899999999999</v>
      </c>
      <c r="F297" s="71">
        <v>1156.8399999999999</v>
      </c>
      <c r="G297" s="71">
        <v>1104.5899999999999</v>
      </c>
      <c r="H297" s="71">
        <v>1082.02</v>
      </c>
      <c r="I297" s="71">
        <v>1060.29</v>
      </c>
      <c r="J297" s="71">
        <v>1366.37</v>
      </c>
      <c r="K297" s="71">
        <v>1521.57</v>
      </c>
      <c r="L297" s="71">
        <v>1794.8</v>
      </c>
      <c r="M297" s="71">
        <v>1908.2</v>
      </c>
      <c r="N297" s="71">
        <v>1940.51</v>
      </c>
      <c r="O297" s="71">
        <v>1940.8</v>
      </c>
      <c r="P297" s="71">
        <v>1935.7</v>
      </c>
      <c r="Q297" s="71">
        <v>1936.39</v>
      </c>
      <c r="R297" s="71">
        <v>1934.68</v>
      </c>
      <c r="S297" s="71">
        <v>1913.2</v>
      </c>
      <c r="T297" s="71">
        <v>1897.23</v>
      </c>
      <c r="U297" s="71">
        <v>1832.28</v>
      </c>
      <c r="V297" s="71">
        <v>1831.81</v>
      </c>
      <c r="W297" s="71">
        <v>1831.59</v>
      </c>
      <c r="X297" s="71">
        <v>1892.12</v>
      </c>
      <c r="Y297" s="71">
        <v>1910.33</v>
      </c>
      <c r="Z297" s="71">
        <v>1816.96</v>
      </c>
      <c r="AA297" s="71">
        <v>1516.2</v>
      </c>
    </row>
    <row r="298" spans="1:27" ht="12.75" hidden="1" customHeight="1" outlineLevel="1" x14ac:dyDescent="0.2">
      <c r="A298" s="163" t="s">
        <v>526</v>
      </c>
      <c r="B298" s="94" t="s">
        <v>90</v>
      </c>
      <c r="C298" s="70" t="s">
        <v>79</v>
      </c>
      <c r="D298" s="71">
        <f>$D$168</f>
        <v>1716.97</v>
      </c>
      <c r="E298" s="71">
        <f>$D$168</f>
        <v>1716.97</v>
      </c>
      <c r="F298" s="71">
        <f t="shared" ref="F298:AA298" si="172">$D$168</f>
        <v>1716.97</v>
      </c>
      <c r="G298" s="71">
        <f t="shared" si="172"/>
        <v>1716.97</v>
      </c>
      <c r="H298" s="71">
        <f t="shared" si="172"/>
        <v>1716.97</v>
      </c>
      <c r="I298" s="71">
        <f t="shared" si="172"/>
        <v>1716.97</v>
      </c>
      <c r="J298" s="71">
        <f t="shared" si="172"/>
        <v>1716.97</v>
      </c>
      <c r="K298" s="71">
        <f t="shared" si="172"/>
        <v>1716.97</v>
      </c>
      <c r="L298" s="71">
        <f t="shared" si="172"/>
        <v>1716.97</v>
      </c>
      <c r="M298" s="71">
        <f t="shared" si="172"/>
        <v>1716.97</v>
      </c>
      <c r="N298" s="71">
        <f t="shared" si="172"/>
        <v>1716.97</v>
      </c>
      <c r="O298" s="71">
        <f t="shared" si="172"/>
        <v>1716.97</v>
      </c>
      <c r="P298" s="71">
        <f t="shared" si="172"/>
        <v>1716.97</v>
      </c>
      <c r="Q298" s="71">
        <f t="shared" si="172"/>
        <v>1716.97</v>
      </c>
      <c r="R298" s="71">
        <f t="shared" si="172"/>
        <v>1716.97</v>
      </c>
      <c r="S298" s="71">
        <f t="shared" si="172"/>
        <v>1716.97</v>
      </c>
      <c r="T298" s="71">
        <f t="shared" si="172"/>
        <v>1716.97</v>
      </c>
      <c r="U298" s="71">
        <f t="shared" si="172"/>
        <v>1716.97</v>
      </c>
      <c r="V298" s="71">
        <f t="shared" si="172"/>
        <v>1716.97</v>
      </c>
      <c r="W298" s="71">
        <f t="shared" si="172"/>
        <v>1716.97</v>
      </c>
      <c r="X298" s="71">
        <f t="shared" si="172"/>
        <v>1716.97</v>
      </c>
      <c r="Y298" s="71">
        <f t="shared" si="172"/>
        <v>1716.97</v>
      </c>
      <c r="Z298" s="71">
        <f t="shared" si="172"/>
        <v>1716.97</v>
      </c>
      <c r="AA298" s="71">
        <f t="shared" si="172"/>
        <v>1716.97</v>
      </c>
    </row>
    <row r="299" spans="1:27" ht="12.75" hidden="1" customHeight="1" outlineLevel="1" x14ac:dyDescent="0.2">
      <c r="A299" s="163" t="s">
        <v>527</v>
      </c>
      <c r="B299" s="94" t="s">
        <v>83</v>
      </c>
      <c r="C299" s="70" t="s">
        <v>79</v>
      </c>
      <c r="D299" s="71">
        <v>4.95</v>
      </c>
      <c r="E299" s="71">
        <v>4.95</v>
      </c>
      <c r="F299" s="71">
        <v>4.95</v>
      </c>
      <c r="G299" s="71">
        <v>4.95</v>
      </c>
      <c r="H299" s="71">
        <v>4.95</v>
      </c>
      <c r="I299" s="71">
        <v>4.95</v>
      </c>
      <c r="J299" s="71">
        <v>4.95</v>
      </c>
      <c r="K299" s="71">
        <v>4.95</v>
      </c>
      <c r="L299" s="71">
        <v>4.95</v>
      </c>
      <c r="M299" s="71">
        <v>4.95</v>
      </c>
      <c r="N299" s="71">
        <v>4.95</v>
      </c>
      <c r="O299" s="71">
        <v>4.95</v>
      </c>
      <c r="P299" s="71">
        <v>4.95</v>
      </c>
      <c r="Q299" s="71">
        <v>4.95</v>
      </c>
      <c r="R299" s="71">
        <v>4.95</v>
      </c>
      <c r="S299" s="71">
        <v>4.95</v>
      </c>
      <c r="T299" s="71">
        <v>4.95</v>
      </c>
      <c r="U299" s="71">
        <v>4.95</v>
      </c>
      <c r="V299" s="71">
        <v>4.95</v>
      </c>
      <c r="W299" s="71">
        <v>4.95</v>
      </c>
      <c r="X299" s="71">
        <v>4.95</v>
      </c>
      <c r="Y299" s="71">
        <v>4.95</v>
      </c>
      <c r="Z299" s="71">
        <v>4.95</v>
      </c>
      <c r="AA299" s="71">
        <v>4.95</v>
      </c>
    </row>
    <row r="300" spans="1:27" ht="12.75" hidden="1" customHeight="1" outlineLevel="1" x14ac:dyDescent="0.2">
      <c r="A300" s="163" t="s">
        <v>528</v>
      </c>
      <c r="B300" s="94" t="s">
        <v>81</v>
      </c>
      <c r="C300" s="70" t="s">
        <v>79</v>
      </c>
      <c r="D300" s="71">
        <f>$D$11</f>
        <v>330.69</v>
      </c>
      <c r="E300" s="71">
        <f t="shared" ref="E300:AA300" si="173">$D$11</f>
        <v>330.69</v>
      </c>
      <c r="F300" s="71">
        <f t="shared" si="173"/>
        <v>330.69</v>
      </c>
      <c r="G300" s="71">
        <f t="shared" si="173"/>
        <v>330.69</v>
      </c>
      <c r="H300" s="71">
        <f t="shared" si="173"/>
        <v>330.69</v>
      </c>
      <c r="I300" s="71">
        <f t="shared" si="173"/>
        <v>330.69</v>
      </c>
      <c r="J300" s="71">
        <f t="shared" si="173"/>
        <v>330.69</v>
      </c>
      <c r="K300" s="71">
        <f t="shared" si="173"/>
        <v>330.69</v>
      </c>
      <c r="L300" s="71">
        <f t="shared" si="173"/>
        <v>330.69</v>
      </c>
      <c r="M300" s="71">
        <f t="shared" si="173"/>
        <v>330.69</v>
      </c>
      <c r="N300" s="71">
        <f t="shared" si="173"/>
        <v>330.69</v>
      </c>
      <c r="O300" s="71">
        <f t="shared" si="173"/>
        <v>330.69</v>
      </c>
      <c r="P300" s="71">
        <f t="shared" si="173"/>
        <v>330.69</v>
      </c>
      <c r="Q300" s="71">
        <f t="shared" si="173"/>
        <v>330.69</v>
      </c>
      <c r="R300" s="71">
        <f t="shared" si="173"/>
        <v>330.69</v>
      </c>
      <c r="S300" s="71">
        <f t="shared" si="173"/>
        <v>330.69</v>
      </c>
      <c r="T300" s="71">
        <f t="shared" si="173"/>
        <v>330.69</v>
      </c>
      <c r="U300" s="71">
        <f t="shared" si="173"/>
        <v>330.69</v>
      </c>
      <c r="V300" s="71">
        <f t="shared" si="173"/>
        <v>330.69</v>
      </c>
      <c r="W300" s="71">
        <f t="shared" si="173"/>
        <v>330.69</v>
      </c>
      <c r="X300" s="71">
        <f t="shared" si="173"/>
        <v>330.69</v>
      </c>
      <c r="Y300" s="71">
        <f t="shared" si="173"/>
        <v>330.69</v>
      </c>
      <c r="Z300" s="71">
        <f t="shared" si="173"/>
        <v>330.69</v>
      </c>
      <c r="AA300" s="71">
        <f t="shared" si="173"/>
        <v>330.69</v>
      </c>
    </row>
    <row r="301" spans="1:27" ht="12.75" customHeight="1" collapsed="1" x14ac:dyDescent="0.2">
      <c r="A301" s="162" t="s">
        <v>529</v>
      </c>
      <c r="B301" s="54" t="str">
        <f>"28"&amp;"."&amp;$B$662&amp;"."&amp;$B$663</f>
        <v>28.05.2023</v>
      </c>
      <c r="C301" s="134" t="s">
        <v>76</v>
      </c>
      <c r="D301" s="135">
        <f>ROUND(((D302+D303+D305+D304)/1000),5)</f>
        <v>3.4501900000000001</v>
      </c>
      <c r="E301" s="135">
        <f>ROUND(((E302+E303+E305+E304)/1000),5)</f>
        <v>3.2868499999999998</v>
      </c>
      <c r="F301" s="135">
        <f>ROUND(((F302+F303+F305+F304)/1000),5)</f>
        <v>3.1598999999999999</v>
      </c>
      <c r="G301" s="135">
        <f t="shared" ref="G301:AA301" si="174">ROUND(((G302+G303+G305+G304)/1000),5)</f>
        <v>3.1294300000000002</v>
      </c>
      <c r="H301" s="135">
        <f t="shared" si="174"/>
        <v>3.1015299999999999</v>
      </c>
      <c r="I301" s="135">
        <f t="shared" si="174"/>
        <v>3.0842100000000001</v>
      </c>
      <c r="J301" s="135">
        <f t="shared" si="174"/>
        <v>3.2754500000000002</v>
      </c>
      <c r="K301" s="135">
        <f t="shared" si="174"/>
        <v>3.4079000000000002</v>
      </c>
      <c r="L301" s="135">
        <f t="shared" si="174"/>
        <v>3.6749100000000001</v>
      </c>
      <c r="M301" s="135">
        <f t="shared" si="174"/>
        <v>3.84836</v>
      </c>
      <c r="N301" s="135">
        <f t="shared" si="174"/>
        <v>3.8918599999999999</v>
      </c>
      <c r="O301" s="135">
        <f t="shared" si="174"/>
        <v>3.9026999999999998</v>
      </c>
      <c r="P301" s="135">
        <f t="shared" si="174"/>
        <v>3.89662</v>
      </c>
      <c r="Q301" s="135">
        <f t="shared" si="174"/>
        <v>3.9017599999999999</v>
      </c>
      <c r="R301" s="135">
        <f t="shared" si="174"/>
        <v>3.90076</v>
      </c>
      <c r="S301" s="135">
        <f t="shared" si="174"/>
        <v>3.899</v>
      </c>
      <c r="T301" s="135">
        <f t="shared" si="174"/>
        <v>3.88889</v>
      </c>
      <c r="U301" s="135">
        <f t="shared" si="174"/>
        <v>3.8689</v>
      </c>
      <c r="V301" s="135">
        <f t="shared" si="174"/>
        <v>3.8777900000000001</v>
      </c>
      <c r="W301" s="135">
        <f t="shared" si="174"/>
        <v>3.8749400000000001</v>
      </c>
      <c r="X301" s="135">
        <f t="shared" si="174"/>
        <v>3.9146200000000002</v>
      </c>
      <c r="Y301" s="135">
        <f t="shared" si="174"/>
        <v>3.9331900000000002</v>
      </c>
      <c r="Z301" s="135">
        <f t="shared" si="174"/>
        <v>3.8340200000000002</v>
      </c>
      <c r="AA301" s="135">
        <f t="shared" si="174"/>
        <v>3.5122</v>
      </c>
    </row>
    <row r="302" spans="1:27" ht="12.75" hidden="1" customHeight="1" outlineLevel="1" x14ac:dyDescent="0.2">
      <c r="A302" s="163" t="s">
        <v>530</v>
      </c>
      <c r="B302" s="94" t="s">
        <v>238</v>
      </c>
      <c r="C302" s="70" t="s">
        <v>79</v>
      </c>
      <c r="D302" s="71">
        <v>1397.58</v>
      </c>
      <c r="E302" s="71">
        <v>1234.24</v>
      </c>
      <c r="F302" s="71">
        <v>1107.29</v>
      </c>
      <c r="G302" s="71">
        <v>1076.82</v>
      </c>
      <c r="H302" s="71">
        <v>1048.92</v>
      </c>
      <c r="I302" s="71">
        <v>1031.5999999999999</v>
      </c>
      <c r="J302" s="71">
        <v>1222.8399999999999</v>
      </c>
      <c r="K302" s="71">
        <v>1355.29</v>
      </c>
      <c r="L302" s="71">
        <v>1622.3</v>
      </c>
      <c r="M302" s="71">
        <v>1795.75</v>
      </c>
      <c r="N302" s="71">
        <v>1839.25</v>
      </c>
      <c r="O302" s="71">
        <v>1850.09</v>
      </c>
      <c r="P302" s="71">
        <v>1844.01</v>
      </c>
      <c r="Q302" s="71">
        <v>1849.15</v>
      </c>
      <c r="R302" s="71">
        <v>1848.15</v>
      </c>
      <c r="S302" s="71">
        <v>1846.39</v>
      </c>
      <c r="T302" s="71">
        <v>1836.28</v>
      </c>
      <c r="U302" s="71">
        <v>1816.29</v>
      </c>
      <c r="V302" s="71">
        <v>1825.18</v>
      </c>
      <c r="W302" s="71">
        <v>1822.33</v>
      </c>
      <c r="X302" s="71">
        <v>1862.01</v>
      </c>
      <c r="Y302" s="71">
        <v>1880.58</v>
      </c>
      <c r="Z302" s="71">
        <v>1781.41</v>
      </c>
      <c r="AA302" s="71">
        <v>1459.59</v>
      </c>
    </row>
    <row r="303" spans="1:27" ht="12.75" hidden="1" customHeight="1" outlineLevel="1" x14ac:dyDescent="0.2">
      <c r="A303" s="163" t="s">
        <v>531</v>
      </c>
      <c r="B303" s="94" t="s">
        <v>90</v>
      </c>
      <c r="C303" s="70" t="s">
        <v>79</v>
      </c>
      <c r="D303" s="71">
        <f>$D$168</f>
        <v>1716.97</v>
      </c>
      <c r="E303" s="71">
        <f>$D$168</f>
        <v>1716.97</v>
      </c>
      <c r="F303" s="71">
        <f t="shared" ref="F303:AA303" si="175">$D$168</f>
        <v>1716.97</v>
      </c>
      <c r="G303" s="71">
        <f t="shared" si="175"/>
        <v>1716.97</v>
      </c>
      <c r="H303" s="71">
        <f t="shared" si="175"/>
        <v>1716.97</v>
      </c>
      <c r="I303" s="71">
        <f t="shared" si="175"/>
        <v>1716.97</v>
      </c>
      <c r="J303" s="71">
        <f t="shared" si="175"/>
        <v>1716.97</v>
      </c>
      <c r="K303" s="71">
        <f t="shared" si="175"/>
        <v>1716.97</v>
      </c>
      <c r="L303" s="71">
        <f t="shared" si="175"/>
        <v>1716.97</v>
      </c>
      <c r="M303" s="71">
        <f t="shared" si="175"/>
        <v>1716.97</v>
      </c>
      <c r="N303" s="71">
        <f t="shared" si="175"/>
        <v>1716.97</v>
      </c>
      <c r="O303" s="71">
        <f t="shared" si="175"/>
        <v>1716.97</v>
      </c>
      <c r="P303" s="71">
        <f t="shared" si="175"/>
        <v>1716.97</v>
      </c>
      <c r="Q303" s="71">
        <f t="shared" si="175"/>
        <v>1716.97</v>
      </c>
      <c r="R303" s="71">
        <f t="shared" si="175"/>
        <v>1716.97</v>
      </c>
      <c r="S303" s="71">
        <f t="shared" si="175"/>
        <v>1716.97</v>
      </c>
      <c r="T303" s="71">
        <f t="shared" si="175"/>
        <v>1716.97</v>
      </c>
      <c r="U303" s="71">
        <f t="shared" si="175"/>
        <v>1716.97</v>
      </c>
      <c r="V303" s="71">
        <f t="shared" si="175"/>
        <v>1716.97</v>
      </c>
      <c r="W303" s="71">
        <f t="shared" si="175"/>
        <v>1716.97</v>
      </c>
      <c r="X303" s="71">
        <f t="shared" si="175"/>
        <v>1716.97</v>
      </c>
      <c r="Y303" s="71">
        <f t="shared" si="175"/>
        <v>1716.97</v>
      </c>
      <c r="Z303" s="71">
        <f t="shared" si="175"/>
        <v>1716.97</v>
      </c>
      <c r="AA303" s="71">
        <f t="shared" si="175"/>
        <v>1716.97</v>
      </c>
    </row>
    <row r="304" spans="1:27" ht="12.75" hidden="1" customHeight="1" outlineLevel="1" x14ac:dyDescent="0.2">
      <c r="A304" s="163" t="s">
        <v>532</v>
      </c>
      <c r="B304" s="94" t="s">
        <v>83</v>
      </c>
      <c r="C304" s="70" t="s">
        <v>79</v>
      </c>
      <c r="D304" s="71">
        <v>4.95</v>
      </c>
      <c r="E304" s="71">
        <v>4.95</v>
      </c>
      <c r="F304" s="71">
        <v>4.95</v>
      </c>
      <c r="G304" s="71">
        <v>4.95</v>
      </c>
      <c r="H304" s="71">
        <v>4.95</v>
      </c>
      <c r="I304" s="71">
        <v>4.95</v>
      </c>
      <c r="J304" s="71">
        <v>4.95</v>
      </c>
      <c r="K304" s="71">
        <v>4.95</v>
      </c>
      <c r="L304" s="71">
        <v>4.95</v>
      </c>
      <c r="M304" s="71">
        <v>4.95</v>
      </c>
      <c r="N304" s="71">
        <v>4.95</v>
      </c>
      <c r="O304" s="71">
        <v>4.95</v>
      </c>
      <c r="P304" s="71">
        <v>4.95</v>
      </c>
      <c r="Q304" s="71">
        <v>4.95</v>
      </c>
      <c r="R304" s="71">
        <v>4.95</v>
      </c>
      <c r="S304" s="71">
        <v>4.95</v>
      </c>
      <c r="T304" s="71">
        <v>4.95</v>
      </c>
      <c r="U304" s="71">
        <v>4.95</v>
      </c>
      <c r="V304" s="71">
        <v>4.95</v>
      </c>
      <c r="W304" s="71">
        <v>4.95</v>
      </c>
      <c r="X304" s="71">
        <v>4.95</v>
      </c>
      <c r="Y304" s="71">
        <v>4.95</v>
      </c>
      <c r="Z304" s="71">
        <v>4.95</v>
      </c>
      <c r="AA304" s="71">
        <v>4.95</v>
      </c>
    </row>
    <row r="305" spans="1:27" ht="12.75" hidden="1" customHeight="1" outlineLevel="1" x14ac:dyDescent="0.2">
      <c r="A305" s="163" t="s">
        <v>533</v>
      </c>
      <c r="B305" s="94" t="s">
        <v>81</v>
      </c>
      <c r="C305" s="70" t="s">
        <v>79</v>
      </c>
      <c r="D305" s="71">
        <f>$D$11</f>
        <v>330.69</v>
      </c>
      <c r="E305" s="71">
        <f t="shared" ref="E305:AA305" si="176">$D$11</f>
        <v>330.69</v>
      </c>
      <c r="F305" s="71">
        <f t="shared" si="176"/>
        <v>330.69</v>
      </c>
      <c r="G305" s="71">
        <f t="shared" si="176"/>
        <v>330.69</v>
      </c>
      <c r="H305" s="71">
        <f t="shared" si="176"/>
        <v>330.69</v>
      </c>
      <c r="I305" s="71">
        <f t="shared" si="176"/>
        <v>330.69</v>
      </c>
      <c r="J305" s="71">
        <f t="shared" si="176"/>
        <v>330.69</v>
      </c>
      <c r="K305" s="71">
        <f t="shared" si="176"/>
        <v>330.69</v>
      </c>
      <c r="L305" s="71">
        <f t="shared" si="176"/>
        <v>330.69</v>
      </c>
      <c r="M305" s="71">
        <f t="shared" si="176"/>
        <v>330.69</v>
      </c>
      <c r="N305" s="71">
        <f t="shared" si="176"/>
        <v>330.69</v>
      </c>
      <c r="O305" s="71">
        <f t="shared" si="176"/>
        <v>330.69</v>
      </c>
      <c r="P305" s="71">
        <f t="shared" si="176"/>
        <v>330.69</v>
      </c>
      <c r="Q305" s="71">
        <f t="shared" si="176"/>
        <v>330.69</v>
      </c>
      <c r="R305" s="71">
        <f t="shared" si="176"/>
        <v>330.69</v>
      </c>
      <c r="S305" s="71">
        <f t="shared" si="176"/>
        <v>330.69</v>
      </c>
      <c r="T305" s="71">
        <f t="shared" si="176"/>
        <v>330.69</v>
      </c>
      <c r="U305" s="71">
        <f t="shared" si="176"/>
        <v>330.69</v>
      </c>
      <c r="V305" s="71">
        <f t="shared" si="176"/>
        <v>330.69</v>
      </c>
      <c r="W305" s="71">
        <f t="shared" si="176"/>
        <v>330.69</v>
      </c>
      <c r="X305" s="71">
        <f t="shared" si="176"/>
        <v>330.69</v>
      </c>
      <c r="Y305" s="71">
        <f t="shared" si="176"/>
        <v>330.69</v>
      </c>
      <c r="Z305" s="71">
        <f t="shared" si="176"/>
        <v>330.69</v>
      </c>
      <c r="AA305" s="71">
        <f t="shared" si="176"/>
        <v>330.69</v>
      </c>
    </row>
    <row r="306" spans="1:27" ht="12.75" customHeight="1" collapsed="1" x14ac:dyDescent="0.2">
      <c r="A306" s="162" t="s">
        <v>534</v>
      </c>
      <c r="B306" s="54" t="str">
        <f>"29"&amp;"."&amp;$B$662&amp;"."&amp;$B$663</f>
        <v>29.05.2023</v>
      </c>
      <c r="C306" s="134" t="s">
        <v>76</v>
      </c>
      <c r="D306" s="135">
        <f>ROUND(((D307+D308+D310+D309)/1000),5)</f>
        <v>3.39046</v>
      </c>
      <c r="E306" s="135">
        <f>ROUND(((E307+E308+E310+E309)/1000),5)</f>
        <v>3.2153</v>
      </c>
      <c r="F306" s="135">
        <f>ROUND(((F307+F308+F310+F309)/1000),5)</f>
        <v>3.1255099999999998</v>
      </c>
      <c r="G306" s="135">
        <f t="shared" ref="G306:AA306" si="177">ROUND(((G307+G308+G310+G309)/1000),5)</f>
        <v>3.0864699999999998</v>
      </c>
      <c r="H306" s="135">
        <f t="shared" si="177"/>
        <v>3.0907900000000001</v>
      </c>
      <c r="I306" s="135">
        <f t="shared" si="177"/>
        <v>3.15219</v>
      </c>
      <c r="J306" s="135">
        <f t="shared" si="177"/>
        <v>3.56962</v>
      </c>
      <c r="K306" s="135">
        <f t="shared" si="177"/>
        <v>3.8091499999999998</v>
      </c>
      <c r="L306" s="135">
        <f t="shared" si="177"/>
        <v>4.00603</v>
      </c>
      <c r="M306" s="135">
        <f t="shared" si="177"/>
        <v>4.02475</v>
      </c>
      <c r="N306" s="135">
        <f t="shared" si="177"/>
        <v>4.0432199999999998</v>
      </c>
      <c r="O306" s="135">
        <f t="shared" si="177"/>
        <v>4.0649699999999998</v>
      </c>
      <c r="P306" s="135">
        <f t="shared" si="177"/>
        <v>4.0396900000000002</v>
      </c>
      <c r="Q306" s="135">
        <f t="shared" si="177"/>
        <v>4.0336999999999996</v>
      </c>
      <c r="R306" s="135">
        <f t="shared" si="177"/>
        <v>4.0833000000000004</v>
      </c>
      <c r="S306" s="135">
        <f t="shared" si="177"/>
        <v>4.07165</v>
      </c>
      <c r="T306" s="135">
        <f t="shared" si="177"/>
        <v>4.05159</v>
      </c>
      <c r="U306" s="135">
        <f t="shared" si="177"/>
        <v>4.0347400000000002</v>
      </c>
      <c r="V306" s="135">
        <f t="shared" si="177"/>
        <v>4.0225400000000002</v>
      </c>
      <c r="W306" s="135">
        <f t="shared" si="177"/>
        <v>4.0089899999999998</v>
      </c>
      <c r="X306" s="135">
        <f t="shared" si="177"/>
        <v>4.0059199999999997</v>
      </c>
      <c r="Y306" s="135">
        <f t="shared" si="177"/>
        <v>3.9994299999999998</v>
      </c>
      <c r="Z306" s="135">
        <f t="shared" si="177"/>
        <v>3.9014899999999999</v>
      </c>
      <c r="AA306" s="135">
        <f t="shared" si="177"/>
        <v>3.5157600000000002</v>
      </c>
    </row>
    <row r="307" spans="1:27" ht="12.75" hidden="1" customHeight="1" outlineLevel="1" x14ac:dyDescent="0.2">
      <c r="A307" s="163" t="s">
        <v>535</v>
      </c>
      <c r="B307" s="94" t="s">
        <v>238</v>
      </c>
      <c r="C307" s="70" t="s">
        <v>79</v>
      </c>
      <c r="D307" s="71">
        <v>1337.85</v>
      </c>
      <c r="E307" s="71">
        <v>1162.69</v>
      </c>
      <c r="F307" s="71">
        <v>1072.9000000000001</v>
      </c>
      <c r="G307" s="71">
        <v>1033.8599999999999</v>
      </c>
      <c r="H307" s="71">
        <v>1038.18</v>
      </c>
      <c r="I307" s="71">
        <v>1099.58</v>
      </c>
      <c r="J307" s="71">
        <v>1517.01</v>
      </c>
      <c r="K307" s="71">
        <v>1756.54</v>
      </c>
      <c r="L307" s="71">
        <v>1953.42</v>
      </c>
      <c r="M307" s="71">
        <v>1972.14</v>
      </c>
      <c r="N307" s="71">
        <v>1990.61</v>
      </c>
      <c r="O307" s="71">
        <v>2012.36</v>
      </c>
      <c r="P307" s="71">
        <v>1987.08</v>
      </c>
      <c r="Q307" s="71">
        <v>1981.09</v>
      </c>
      <c r="R307" s="71">
        <v>2030.69</v>
      </c>
      <c r="S307" s="71">
        <v>2019.04</v>
      </c>
      <c r="T307" s="71">
        <v>1998.98</v>
      </c>
      <c r="U307" s="71">
        <v>1982.13</v>
      </c>
      <c r="V307" s="71">
        <v>1969.93</v>
      </c>
      <c r="W307" s="71">
        <v>1956.38</v>
      </c>
      <c r="X307" s="71">
        <v>1953.31</v>
      </c>
      <c r="Y307" s="71">
        <v>1946.82</v>
      </c>
      <c r="Z307" s="71">
        <v>1848.88</v>
      </c>
      <c r="AA307" s="71">
        <v>1463.15</v>
      </c>
    </row>
    <row r="308" spans="1:27" ht="12.75" hidden="1" customHeight="1" outlineLevel="1" x14ac:dyDescent="0.2">
      <c r="A308" s="163" t="s">
        <v>536</v>
      </c>
      <c r="B308" s="94" t="s">
        <v>90</v>
      </c>
      <c r="C308" s="70" t="s">
        <v>79</v>
      </c>
      <c r="D308" s="71">
        <f>$D$168</f>
        <v>1716.97</v>
      </c>
      <c r="E308" s="71">
        <f>$D$168</f>
        <v>1716.97</v>
      </c>
      <c r="F308" s="71">
        <f t="shared" ref="F308:AA308" si="178">$D$168</f>
        <v>1716.97</v>
      </c>
      <c r="G308" s="71">
        <f t="shared" si="178"/>
        <v>1716.97</v>
      </c>
      <c r="H308" s="71">
        <f t="shared" si="178"/>
        <v>1716.97</v>
      </c>
      <c r="I308" s="71">
        <f t="shared" si="178"/>
        <v>1716.97</v>
      </c>
      <c r="J308" s="71">
        <f t="shared" si="178"/>
        <v>1716.97</v>
      </c>
      <c r="K308" s="71">
        <f t="shared" si="178"/>
        <v>1716.97</v>
      </c>
      <c r="L308" s="71">
        <f t="shared" si="178"/>
        <v>1716.97</v>
      </c>
      <c r="M308" s="71">
        <f t="shared" si="178"/>
        <v>1716.97</v>
      </c>
      <c r="N308" s="71">
        <f t="shared" si="178"/>
        <v>1716.97</v>
      </c>
      <c r="O308" s="71">
        <f t="shared" si="178"/>
        <v>1716.97</v>
      </c>
      <c r="P308" s="71">
        <f t="shared" si="178"/>
        <v>1716.97</v>
      </c>
      <c r="Q308" s="71">
        <f t="shared" si="178"/>
        <v>1716.97</v>
      </c>
      <c r="R308" s="71">
        <f t="shared" si="178"/>
        <v>1716.97</v>
      </c>
      <c r="S308" s="71">
        <f t="shared" si="178"/>
        <v>1716.97</v>
      </c>
      <c r="T308" s="71">
        <f t="shared" si="178"/>
        <v>1716.97</v>
      </c>
      <c r="U308" s="71">
        <f t="shared" si="178"/>
        <v>1716.97</v>
      </c>
      <c r="V308" s="71">
        <f t="shared" si="178"/>
        <v>1716.97</v>
      </c>
      <c r="W308" s="71">
        <f t="shared" si="178"/>
        <v>1716.97</v>
      </c>
      <c r="X308" s="71">
        <f t="shared" si="178"/>
        <v>1716.97</v>
      </c>
      <c r="Y308" s="71">
        <f t="shared" si="178"/>
        <v>1716.97</v>
      </c>
      <c r="Z308" s="71">
        <f t="shared" si="178"/>
        <v>1716.97</v>
      </c>
      <c r="AA308" s="71">
        <f t="shared" si="178"/>
        <v>1716.97</v>
      </c>
    </row>
    <row r="309" spans="1:27" ht="12.75" hidden="1" customHeight="1" outlineLevel="1" x14ac:dyDescent="0.2">
      <c r="A309" s="163" t="s">
        <v>537</v>
      </c>
      <c r="B309" s="94" t="s">
        <v>83</v>
      </c>
      <c r="C309" s="70" t="s">
        <v>79</v>
      </c>
      <c r="D309" s="71">
        <v>4.95</v>
      </c>
      <c r="E309" s="71">
        <v>4.95</v>
      </c>
      <c r="F309" s="71">
        <v>4.95</v>
      </c>
      <c r="G309" s="71">
        <v>4.95</v>
      </c>
      <c r="H309" s="71">
        <v>4.95</v>
      </c>
      <c r="I309" s="71">
        <v>4.95</v>
      </c>
      <c r="J309" s="71">
        <v>4.95</v>
      </c>
      <c r="K309" s="71">
        <v>4.95</v>
      </c>
      <c r="L309" s="71">
        <v>4.95</v>
      </c>
      <c r="M309" s="71">
        <v>4.95</v>
      </c>
      <c r="N309" s="71">
        <v>4.95</v>
      </c>
      <c r="O309" s="71">
        <v>4.95</v>
      </c>
      <c r="P309" s="71">
        <v>4.95</v>
      </c>
      <c r="Q309" s="71">
        <v>4.95</v>
      </c>
      <c r="R309" s="71">
        <v>4.95</v>
      </c>
      <c r="S309" s="71">
        <v>4.95</v>
      </c>
      <c r="T309" s="71">
        <v>4.95</v>
      </c>
      <c r="U309" s="71">
        <v>4.95</v>
      </c>
      <c r="V309" s="71">
        <v>4.95</v>
      </c>
      <c r="W309" s="71">
        <v>4.95</v>
      </c>
      <c r="X309" s="71">
        <v>4.95</v>
      </c>
      <c r="Y309" s="71">
        <v>4.95</v>
      </c>
      <c r="Z309" s="71">
        <v>4.95</v>
      </c>
      <c r="AA309" s="71">
        <v>4.95</v>
      </c>
    </row>
    <row r="310" spans="1:27" ht="12.75" hidden="1" customHeight="1" outlineLevel="1" x14ac:dyDescent="0.2">
      <c r="A310" s="163" t="s">
        <v>538</v>
      </c>
      <c r="B310" s="94" t="s">
        <v>81</v>
      </c>
      <c r="C310" s="70" t="s">
        <v>79</v>
      </c>
      <c r="D310" s="71">
        <f>$D$11</f>
        <v>330.69</v>
      </c>
      <c r="E310" s="71">
        <f t="shared" ref="E310:AA310" si="179">$D$11</f>
        <v>330.69</v>
      </c>
      <c r="F310" s="71">
        <f t="shared" si="179"/>
        <v>330.69</v>
      </c>
      <c r="G310" s="71">
        <f t="shared" si="179"/>
        <v>330.69</v>
      </c>
      <c r="H310" s="71">
        <f t="shared" si="179"/>
        <v>330.69</v>
      </c>
      <c r="I310" s="71">
        <f t="shared" si="179"/>
        <v>330.69</v>
      </c>
      <c r="J310" s="71">
        <f t="shared" si="179"/>
        <v>330.69</v>
      </c>
      <c r="K310" s="71">
        <f t="shared" si="179"/>
        <v>330.69</v>
      </c>
      <c r="L310" s="71">
        <f t="shared" si="179"/>
        <v>330.69</v>
      </c>
      <c r="M310" s="71">
        <f t="shared" si="179"/>
        <v>330.69</v>
      </c>
      <c r="N310" s="71">
        <f t="shared" si="179"/>
        <v>330.69</v>
      </c>
      <c r="O310" s="71">
        <f t="shared" si="179"/>
        <v>330.69</v>
      </c>
      <c r="P310" s="71">
        <f t="shared" si="179"/>
        <v>330.69</v>
      </c>
      <c r="Q310" s="71">
        <f t="shared" si="179"/>
        <v>330.69</v>
      </c>
      <c r="R310" s="71">
        <f t="shared" si="179"/>
        <v>330.69</v>
      </c>
      <c r="S310" s="71">
        <f t="shared" si="179"/>
        <v>330.69</v>
      </c>
      <c r="T310" s="71">
        <f t="shared" si="179"/>
        <v>330.69</v>
      </c>
      <c r="U310" s="71">
        <f t="shared" si="179"/>
        <v>330.69</v>
      </c>
      <c r="V310" s="71">
        <f t="shared" si="179"/>
        <v>330.69</v>
      </c>
      <c r="W310" s="71">
        <f t="shared" si="179"/>
        <v>330.69</v>
      </c>
      <c r="X310" s="71">
        <f t="shared" si="179"/>
        <v>330.69</v>
      </c>
      <c r="Y310" s="71">
        <f t="shared" si="179"/>
        <v>330.69</v>
      </c>
      <c r="Z310" s="71">
        <f t="shared" si="179"/>
        <v>330.69</v>
      </c>
      <c r="AA310" s="71">
        <f t="shared" si="179"/>
        <v>330.69</v>
      </c>
    </row>
    <row r="311" spans="1:27" ht="12.75" customHeight="1" collapsed="1" x14ac:dyDescent="0.2">
      <c r="A311" s="162" t="s">
        <v>539</v>
      </c>
      <c r="B311" s="54" t="str">
        <f>"30"&amp;"."&amp;$B$662&amp;"."&amp;$B$663</f>
        <v>30.05.2023</v>
      </c>
      <c r="C311" s="134" t="s">
        <v>76</v>
      </c>
      <c r="D311" s="135">
        <f>ROUND(((D312+D313+D315+D314)/1000),5)</f>
        <v>3.30836</v>
      </c>
      <c r="E311" s="135">
        <f>ROUND(((E312+E313+E315+E314)/1000),5)</f>
        <v>3.15645</v>
      </c>
      <c r="F311" s="135">
        <f>ROUND(((F312+F313+F315+F314)/1000),5)</f>
        <v>3.1239300000000001</v>
      </c>
      <c r="G311" s="135">
        <f t="shared" ref="G311:AA311" si="180">ROUND(((G312+G313+G315+G314)/1000),5)</f>
        <v>3.09294</v>
      </c>
      <c r="H311" s="135">
        <f t="shared" si="180"/>
        <v>3.09782</v>
      </c>
      <c r="I311" s="135">
        <f t="shared" si="180"/>
        <v>3.22953</v>
      </c>
      <c r="J311" s="135">
        <f t="shared" si="180"/>
        <v>3.5677300000000001</v>
      </c>
      <c r="K311" s="135">
        <f t="shared" si="180"/>
        <v>3.8297699999999999</v>
      </c>
      <c r="L311" s="135">
        <f t="shared" si="180"/>
        <v>3.9966499999999998</v>
      </c>
      <c r="M311" s="135">
        <f t="shared" si="180"/>
        <v>4.0634600000000001</v>
      </c>
      <c r="N311" s="135">
        <f t="shared" si="180"/>
        <v>4.08127</v>
      </c>
      <c r="O311" s="135">
        <f t="shared" si="180"/>
        <v>4.0671799999999996</v>
      </c>
      <c r="P311" s="135">
        <f t="shared" si="180"/>
        <v>4.0590799999999998</v>
      </c>
      <c r="Q311" s="135">
        <f t="shared" si="180"/>
        <v>4.0766999999999998</v>
      </c>
      <c r="R311" s="135">
        <f t="shared" si="180"/>
        <v>4.0738500000000002</v>
      </c>
      <c r="S311" s="135">
        <f t="shared" si="180"/>
        <v>4.0615699999999997</v>
      </c>
      <c r="T311" s="135">
        <f t="shared" si="180"/>
        <v>4.0470300000000003</v>
      </c>
      <c r="U311" s="135">
        <f t="shared" si="180"/>
        <v>4.0366400000000002</v>
      </c>
      <c r="V311" s="135">
        <f t="shared" si="180"/>
        <v>4.0241800000000003</v>
      </c>
      <c r="W311" s="135">
        <f t="shared" si="180"/>
        <v>4.0181300000000002</v>
      </c>
      <c r="X311" s="135">
        <f t="shared" si="180"/>
        <v>4.0087599999999997</v>
      </c>
      <c r="Y311" s="135">
        <f t="shared" si="180"/>
        <v>4.0136399999999997</v>
      </c>
      <c r="Z311" s="135">
        <f t="shared" si="180"/>
        <v>3.8775300000000001</v>
      </c>
      <c r="AA311" s="135">
        <f t="shared" si="180"/>
        <v>3.52095</v>
      </c>
    </row>
    <row r="312" spans="1:27" ht="12.75" hidden="1" customHeight="1" outlineLevel="1" x14ac:dyDescent="0.2">
      <c r="A312" s="163" t="s">
        <v>540</v>
      </c>
      <c r="B312" s="94" t="s">
        <v>238</v>
      </c>
      <c r="C312" s="70" t="s">
        <v>79</v>
      </c>
      <c r="D312" s="71">
        <v>1255.75</v>
      </c>
      <c r="E312" s="71">
        <v>1103.8399999999999</v>
      </c>
      <c r="F312" s="71">
        <v>1071.32</v>
      </c>
      <c r="G312" s="71">
        <v>1040.33</v>
      </c>
      <c r="H312" s="71">
        <v>1045.21</v>
      </c>
      <c r="I312" s="71">
        <v>1176.92</v>
      </c>
      <c r="J312" s="71">
        <v>1515.12</v>
      </c>
      <c r="K312" s="71">
        <v>1777.16</v>
      </c>
      <c r="L312" s="71">
        <v>1944.04</v>
      </c>
      <c r="M312" s="71">
        <v>2010.85</v>
      </c>
      <c r="N312" s="71">
        <v>2028.66</v>
      </c>
      <c r="O312" s="71">
        <v>2014.57</v>
      </c>
      <c r="P312" s="71">
        <v>2006.47</v>
      </c>
      <c r="Q312" s="71">
        <v>2024.09</v>
      </c>
      <c r="R312" s="71">
        <v>2021.24</v>
      </c>
      <c r="S312" s="71">
        <v>2008.96</v>
      </c>
      <c r="T312" s="71">
        <v>1994.42</v>
      </c>
      <c r="U312" s="71">
        <v>1984.03</v>
      </c>
      <c r="V312" s="71">
        <v>1971.57</v>
      </c>
      <c r="W312" s="71">
        <v>1965.52</v>
      </c>
      <c r="X312" s="71">
        <v>1956.15</v>
      </c>
      <c r="Y312" s="71">
        <v>1961.03</v>
      </c>
      <c r="Z312" s="71">
        <v>1824.92</v>
      </c>
      <c r="AA312" s="71">
        <v>1468.34</v>
      </c>
    </row>
    <row r="313" spans="1:27" ht="12.75" hidden="1" customHeight="1" outlineLevel="1" x14ac:dyDescent="0.2">
      <c r="A313" s="163" t="s">
        <v>541</v>
      </c>
      <c r="B313" s="94" t="s">
        <v>90</v>
      </c>
      <c r="C313" s="70" t="s">
        <v>79</v>
      </c>
      <c r="D313" s="71">
        <f>$D$168</f>
        <v>1716.97</v>
      </c>
      <c r="E313" s="71">
        <f>$D$168</f>
        <v>1716.97</v>
      </c>
      <c r="F313" s="71">
        <f t="shared" ref="F313:AA313" si="181">$D$168</f>
        <v>1716.97</v>
      </c>
      <c r="G313" s="71">
        <f t="shared" si="181"/>
        <v>1716.97</v>
      </c>
      <c r="H313" s="71">
        <f t="shared" si="181"/>
        <v>1716.97</v>
      </c>
      <c r="I313" s="71">
        <f t="shared" si="181"/>
        <v>1716.97</v>
      </c>
      <c r="J313" s="71">
        <f t="shared" si="181"/>
        <v>1716.97</v>
      </c>
      <c r="K313" s="71">
        <f t="shared" si="181"/>
        <v>1716.97</v>
      </c>
      <c r="L313" s="71">
        <f t="shared" si="181"/>
        <v>1716.97</v>
      </c>
      <c r="M313" s="71">
        <f t="shared" si="181"/>
        <v>1716.97</v>
      </c>
      <c r="N313" s="71">
        <f t="shared" si="181"/>
        <v>1716.97</v>
      </c>
      <c r="O313" s="71">
        <f t="shared" si="181"/>
        <v>1716.97</v>
      </c>
      <c r="P313" s="71">
        <f t="shared" si="181"/>
        <v>1716.97</v>
      </c>
      <c r="Q313" s="71">
        <f t="shared" si="181"/>
        <v>1716.97</v>
      </c>
      <c r="R313" s="71">
        <f t="shared" si="181"/>
        <v>1716.97</v>
      </c>
      <c r="S313" s="71">
        <f t="shared" si="181"/>
        <v>1716.97</v>
      </c>
      <c r="T313" s="71">
        <f t="shared" si="181"/>
        <v>1716.97</v>
      </c>
      <c r="U313" s="71">
        <f t="shared" si="181"/>
        <v>1716.97</v>
      </c>
      <c r="V313" s="71">
        <f t="shared" si="181"/>
        <v>1716.97</v>
      </c>
      <c r="W313" s="71">
        <f t="shared" si="181"/>
        <v>1716.97</v>
      </c>
      <c r="X313" s="71">
        <f t="shared" si="181"/>
        <v>1716.97</v>
      </c>
      <c r="Y313" s="71">
        <f t="shared" si="181"/>
        <v>1716.97</v>
      </c>
      <c r="Z313" s="71">
        <f t="shared" si="181"/>
        <v>1716.97</v>
      </c>
      <c r="AA313" s="71">
        <f t="shared" si="181"/>
        <v>1716.97</v>
      </c>
    </row>
    <row r="314" spans="1:27" ht="12.75" hidden="1" customHeight="1" outlineLevel="1" x14ac:dyDescent="0.2">
      <c r="A314" s="163" t="s">
        <v>542</v>
      </c>
      <c r="B314" s="94" t="s">
        <v>83</v>
      </c>
      <c r="C314" s="70" t="s">
        <v>79</v>
      </c>
      <c r="D314" s="71">
        <v>4.95</v>
      </c>
      <c r="E314" s="71">
        <v>4.95</v>
      </c>
      <c r="F314" s="71">
        <v>4.95</v>
      </c>
      <c r="G314" s="71">
        <v>4.95</v>
      </c>
      <c r="H314" s="71">
        <v>4.95</v>
      </c>
      <c r="I314" s="71">
        <v>4.95</v>
      </c>
      <c r="J314" s="71">
        <v>4.95</v>
      </c>
      <c r="K314" s="71">
        <v>4.95</v>
      </c>
      <c r="L314" s="71">
        <v>4.95</v>
      </c>
      <c r="M314" s="71">
        <v>4.95</v>
      </c>
      <c r="N314" s="71">
        <v>4.95</v>
      </c>
      <c r="O314" s="71">
        <v>4.95</v>
      </c>
      <c r="P314" s="71">
        <v>4.95</v>
      </c>
      <c r="Q314" s="71">
        <v>4.95</v>
      </c>
      <c r="R314" s="71">
        <v>4.95</v>
      </c>
      <c r="S314" s="71">
        <v>4.95</v>
      </c>
      <c r="T314" s="71">
        <v>4.95</v>
      </c>
      <c r="U314" s="71">
        <v>4.95</v>
      </c>
      <c r="V314" s="71">
        <v>4.95</v>
      </c>
      <c r="W314" s="71">
        <v>4.95</v>
      </c>
      <c r="X314" s="71">
        <v>4.95</v>
      </c>
      <c r="Y314" s="71">
        <v>4.95</v>
      </c>
      <c r="Z314" s="71">
        <v>4.95</v>
      </c>
      <c r="AA314" s="71">
        <v>4.95</v>
      </c>
    </row>
    <row r="315" spans="1:27" ht="12.75" hidden="1" customHeight="1" outlineLevel="1" x14ac:dyDescent="0.2">
      <c r="A315" s="163" t="s">
        <v>543</v>
      </c>
      <c r="B315" s="94" t="s">
        <v>81</v>
      </c>
      <c r="C315" s="70" t="s">
        <v>79</v>
      </c>
      <c r="D315" s="71">
        <f>$D$11</f>
        <v>330.69</v>
      </c>
      <c r="E315" s="71">
        <f t="shared" ref="E315:AA315" si="182">$D$11</f>
        <v>330.69</v>
      </c>
      <c r="F315" s="71">
        <f t="shared" si="182"/>
        <v>330.69</v>
      </c>
      <c r="G315" s="71">
        <f t="shared" si="182"/>
        <v>330.69</v>
      </c>
      <c r="H315" s="71">
        <f t="shared" si="182"/>
        <v>330.69</v>
      </c>
      <c r="I315" s="71">
        <f t="shared" si="182"/>
        <v>330.69</v>
      </c>
      <c r="J315" s="71">
        <f t="shared" si="182"/>
        <v>330.69</v>
      </c>
      <c r="K315" s="71">
        <f t="shared" si="182"/>
        <v>330.69</v>
      </c>
      <c r="L315" s="71">
        <f t="shared" si="182"/>
        <v>330.69</v>
      </c>
      <c r="M315" s="71">
        <f t="shared" si="182"/>
        <v>330.69</v>
      </c>
      <c r="N315" s="71">
        <f t="shared" si="182"/>
        <v>330.69</v>
      </c>
      <c r="O315" s="71">
        <f t="shared" si="182"/>
        <v>330.69</v>
      </c>
      <c r="P315" s="71">
        <f t="shared" si="182"/>
        <v>330.69</v>
      </c>
      <c r="Q315" s="71">
        <f t="shared" si="182"/>
        <v>330.69</v>
      </c>
      <c r="R315" s="71">
        <f t="shared" si="182"/>
        <v>330.69</v>
      </c>
      <c r="S315" s="71">
        <f t="shared" si="182"/>
        <v>330.69</v>
      </c>
      <c r="T315" s="71">
        <f t="shared" si="182"/>
        <v>330.69</v>
      </c>
      <c r="U315" s="71">
        <f t="shared" si="182"/>
        <v>330.69</v>
      </c>
      <c r="V315" s="71">
        <f t="shared" si="182"/>
        <v>330.69</v>
      </c>
      <c r="W315" s="71">
        <f t="shared" si="182"/>
        <v>330.69</v>
      </c>
      <c r="X315" s="71">
        <f t="shared" si="182"/>
        <v>330.69</v>
      </c>
      <c r="Y315" s="71">
        <f t="shared" si="182"/>
        <v>330.69</v>
      </c>
      <c r="Z315" s="71">
        <f t="shared" si="182"/>
        <v>330.69</v>
      </c>
      <c r="AA315" s="71">
        <f t="shared" si="182"/>
        <v>330.69</v>
      </c>
    </row>
    <row r="316" spans="1:27" ht="12.75" customHeight="1" collapsed="1" x14ac:dyDescent="0.2">
      <c r="A316" s="162" t="s">
        <v>544</v>
      </c>
      <c r="B316" s="54" t="str">
        <f>"31"&amp;"."&amp;$B$662&amp;"."&amp;$B$663</f>
        <v>31.05.2023</v>
      </c>
      <c r="C316" s="134" t="s">
        <v>76</v>
      </c>
      <c r="D316" s="135">
        <f>ROUND(((D317+D318+D320+D319)/1000),5)</f>
        <v>3.2612000000000001</v>
      </c>
      <c r="E316" s="135">
        <f>ROUND(((E317+E318+E320+E319)/1000),5)</f>
        <v>3.1271100000000001</v>
      </c>
      <c r="F316" s="135">
        <f>ROUND(((F317+F318+F320+F319)/1000),5)</f>
        <v>3.0549499999999998</v>
      </c>
      <c r="G316" s="135">
        <f t="shared" ref="G316:AA316" si="183">ROUND(((G317+G318+G320+G319)/1000),5)</f>
        <v>3.00549</v>
      </c>
      <c r="H316" s="135">
        <f t="shared" si="183"/>
        <v>2.9859499999999999</v>
      </c>
      <c r="I316" s="135">
        <f t="shared" si="183"/>
        <v>3.1392699999999998</v>
      </c>
      <c r="J316" s="135">
        <f t="shared" si="183"/>
        <v>3.51769</v>
      </c>
      <c r="K316" s="135">
        <f t="shared" si="183"/>
        <v>3.7664300000000002</v>
      </c>
      <c r="L316" s="135">
        <f t="shared" si="183"/>
        <v>4.0146800000000002</v>
      </c>
      <c r="M316" s="135">
        <f t="shared" si="183"/>
        <v>4.0736999999999997</v>
      </c>
      <c r="N316" s="135">
        <f t="shared" si="183"/>
        <v>4.0959599999999998</v>
      </c>
      <c r="O316" s="135">
        <f t="shared" si="183"/>
        <v>4.0890899999999997</v>
      </c>
      <c r="P316" s="135">
        <f t="shared" si="183"/>
        <v>4.0718100000000002</v>
      </c>
      <c r="Q316" s="135">
        <f t="shared" si="183"/>
        <v>4.0921900000000004</v>
      </c>
      <c r="R316" s="135">
        <f t="shared" si="183"/>
        <v>4.0963500000000002</v>
      </c>
      <c r="S316" s="135">
        <f t="shared" si="183"/>
        <v>4.1192500000000001</v>
      </c>
      <c r="T316" s="135">
        <f t="shared" si="183"/>
        <v>4.1084899999999998</v>
      </c>
      <c r="U316" s="135">
        <f t="shared" si="183"/>
        <v>4.0914000000000001</v>
      </c>
      <c r="V316" s="135">
        <f t="shared" si="183"/>
        <v>4.0764899999999997</v>
      </c>
      <c r="W316" s="135">
        <f t="shared" si="183"/>
        <v>4.0548799999999998</v>
      </c>
      <c r="X316" s="135">
        <f t="shared" si="183"/>
        <v>4.0465099999999996</v>
      </c>
      <c r="Y316" s="135">
        <f t="shared" si="183"/>
        <v>4.0442499999999999</v>
      </c>
      <c r="Z316" s="135">
        <f t="shared" si="183"/>
        <v>3.9016700000000002</v>
      </c>
      <c r="AA316" s="135">
        <f t="shared" si="183"/>
        <v>3.5738599999999998</v>
      </c>
    </row>
    <row r="317" spans="1:27" ht="12.75" hidden="1" customHeight="1" outlineLevel="1" x14ac:dyDescent="0.2">
      <c r="A317" s="163" t="s">
        <v>545</v>
      </c>
      <c r="B317" s="94" t="s">
        <v>238</v>
      </c>
      <c r="C317" s="70" t="s">
        <v>79</v>
      </c>
      <c r="D317" s="71">
        <v>1208.5899999999999</v>
      </c>
      <c r="E317" s="71">
        <v>1074.5</v>
      </c>
      <c r="F317" s="71">
        <v>1002.34</v>
      </c>
      <c r="G317" s="71">
        <v>952.88</v>
      </c>
      <c r="H317" s="71">
        <v>933.34</v>
      </c>
      <c r="I317" s="71">
        <v>1086.6600000000001</v>
      </c>
      <c r="J317" s="71">
        <v>1465.08</v>
      </c>
      <c r="K317" s="71">
        <v>1713.82</v>
      </c>
      <c r="L317" s="71">
        <v>1962.07</v>
      </c>
      <c r="M317" s="71">
        <v>2021.09</v>
      </c>
      <c r="N317" s="71">
        <v>2043.35</v>
      </c>
      <c r="O317" s="71">
        <v>2036.48</v>
      </c>
      <c r="P317" s="71">
        <v>2019.2</v>
      </c>
      <c r="Q317" s="71">
        <v>2039.58</v>
      </c>
      <c r="R317" s="71">
        <v>2043.74</v>
      </c>
      <c r="S317" s="71">
        <v>2066.64</v>
      </c>
      <c r="T317" s="71">
        <v>2055.88</v>
      </c>
      <c r="U317" s="71">
        <v>2038.79</v>
      </c>
      <c r="V317" s="71">
        <v>2023.88</v>
      </c>
      <c r="W317" s="71">
        <v>2002.27</v>
      </c>
      <c r="X317" s="71">
        <v>1993.9</v>
      </c>
      <c r="Y317" s="71">
        <v>1991.64</v>
      </c>
      <c r="Z317" s="71">
        <v>1849.06</v>
      </c>
      <c r="AA317" s="71">
        <v>1521.25</v>
      </c>
    </row>
    <row r="318" spans="1:27" ht="12.75" hidden="1" customHeight="1" outlineLevel="1" x14ac:dyDescent="0.2">
      <c r="A318" s="163" t="s">
        <v>546</v>
      </c>
      <c r="B318" s="94" t="s">
        <v>90</v>
      </c>
      <c r="C318" s="70" t="s">
        <v>79</v>
      </c>
      <c r="D318" s="71">
        <f>$D$168</f>
        <v>1716.97</v>
      </c>
      <c r="E318" s="71">
        <f>$D$168</f>
        <v>1716.97</v>
      </c>
      <c r="F318" s="71">
        <f t="shared" ref="F318:AA318" si="184">$D$168</f>
        <v>1716.97</v>
      </c>
      <c r="G318" s="71">
        <f t="shared" si="184"/>
        <v>1716.97</v>
      </c>
      <c r="H318" s="71">
        <f t="shared" si="184"/>
        <v>1716.97</v>
      </c>
      <c r="I318" s="71">
        <f t="shared" si="184"/>
        <v>1716.97</v>
      </c>
      <c r="J318" s="71">
        <f t="shared" si="184"/>
        <v>1716.97</v>
      </c>
      <c r="K318" s="71">
        <f t="shared" si="184"/>
        <v>1716.97</v>
      </c>
      <c r="L318" s="71">
        <f t="shared" si="184"/>
        <v>1716.97</v>
      </c>
      <c r="M318" s="71">
        <f t="shared" si="184"/>
        <v>1716.97</v>
      </c>
      <c r="N318" s="71">
        <f t="shared" si="184"/>
        <v>1716.97</v>
      </c>
      <c r="O318" s="71">
        <f t="shared" si="184"/>
        <v>1716.97</v>
      </c>
      <c r="P318" s="71">
        <f t="shared" si="184"/>
        <v>1716.97</v>
      </c>
      <c r="Q318" s="71">
        <f t="shared" si="184"/>
        <v>1716.97</v>
      </c>
      <c r="R318" s="71">
        <f t="shared" si="184"/>
        <v>1716.97</v>
      </c>
      <c r="S318" s="71">
        <f t="shared" si="184"/>
        <v>1716.97</v>
      </c>
      <c r="T318" s="71">
        <f t="shared" si="184"/>
        <v>1716.97</v>
      </c>
      <c r="U318" s="71">
        <f t="shared" si="184"/>
        <v>1716.97</v>
      </c>
      <c r="V318" s="71">
        <f t="shared" si="184"/>
        <v>1716.97</v>
      </c>
      <c r="W318" s="71">
        <f t="shared" si="184"/>
        <v>1716.97</v>
      </c>
      <c r="X318" s="71">
        <f t="shared" si="184"/>
        <v>1716.97</v>
      </c>
      <c r="Y318" s="71">
        <f t="shared" si="184"/>
        <v>1716.97</v>
      </c>
      <c r="Z318" s="71">
        <f t="shared" si="184"/>
        <v>1716.97</v>
      </c>
      <c r="AA318" s="71">
        <f t="shared" si="184"/>
        <v>1716.97</v>
      </c>
    </row>
    <row r="319" spans="1:27" ht="12.75" hidden="1" customHeight="1" outlineLevel="1" x14ac:dyDescent="0.2">
      <c r="A319" s="163" t="s">
        <v>547</v>
      </c>
      <c r="B319" s="94" t="s">
        <v>83</v>
      </c>
      <c r="C319" s="70" t="s">
        <v>79</v>
      </c>
      <c r="D319" s="71">
        <v>4.95</v>
      </c>
      <c r="E319" s="71">
        <v>4.95</v>
      </c>
      <c r="F319" s="71">
        <v>4.95</v>
      </c>
      <c r="G319" s="71">
        <v>4.95</v>
      </c>
      <c r="H319" s="71">
        <v>4.95</v>
      </c>
      <c r="I319" s="71">
        <v>4.95</v>
      </c>
      <c r="J319" s="71">
        <v>4.95</v>
      </c>
      <c r="K319" s="71">
        <v>4.95</v>
      </c>
      <c r="L319" s="71">
        <v>4.95</v>
      </c>
      <c r="M319" s="71">
        <v>4.95</v>
      </c>
      <c r="N319" s="71">
        <v>4.95</v>
      </c>
      <c r="O319" s="71">
        <v>4.95</v>
      </c>
      <c r="P319" s="71">
        <v>4.95</v>
      </c>
      <c r="Q319" s="71">
        <v>4.95</v>
      </c>
      <c r="R319" s="71">
        <v>4.95</v>
      </c>
      <c r="S319" s="71">
        <v>4.95</v>
      </c>
      <c r="T319" s="71">
        <v>4.95</v>
      </c>
      <c r="U319" s="71">
        <v>4.95</v>
      </c>
      <c r="V319" s="71">
        <v>4.95</v>
      </c>
      <c r="W319" s="71">
        <v>4.95</v>
      </c>
      <c r="X319" s="71">
        <v>4.95</v>
      </c>
      <c r="Y319" s="71">
        <v>4.95</v>
      </c>
      <c r="Z319" s="71">
        <v>4.95</v>
      </c>
      <c r="AA319" s="71">
        <v>4.95</v>
      </c>
    </row>
    <row r="320" spans="1:27" ht="12.75" hidden="1" customHeight="1" outlineLevel="1" x14ac:dyDescent="0.2">
      <c r="A320" s="163" t="s">
        <v>548</v>
      </c>
      <c r="B320" s="94" t="s">
        <v>81</v>
      </c>
      <c r="C320" s="70" t="s">
        <v>79</v>
      </c>
      <c r="D320" s="71">
        <f>$D$11</f>
        <v>330.69</v>
      </c>
      <c r="E320" s="71">
        <f t="shared" ref="E320:AA320" si="185">$D$11</f>
        <v>330.69</v>
      </c>
      <c r="F320" s="71">
        <f t="shared" si="185"/>
        <v>330.69</v>
      </c>
      <c r="G320" s="71">
        <f t="shared" si="185"/>
        <v>330.69</v>
      </c>
      <c r="H320" s="71">
        <f t="shared" si="185"/>
        <v>330.69</v>
      </c>
      <c r="I320" s="71">
        <f t="shared" si="185"/>
        <v>330.69</v>
      </c>
      <c r="J320" s="71">
        <f t="shared" si="185"/>
        <v>330.69</v>
      </c>
      <c r="K320" s="71">
        <f t="shared" si="185"/>
        <v>330.69</v>
      </c>
      <c r="L320" s="71">
        <f t="shared" si="185"/>
        <v>330.69</v>
      </c>
      <c r="M320" s="71">
        <f t="shared" si="185"/>
        <v>330.69</v>
      </c>
      <c r="N320" s="71">
        <f t="shared" si="185"/>
        <v>330.69</v>
      </c>
      <c r="O320" s="71">
        <f t="shared" si="185"/>
        <v>330.69</v>
      </c>
      <c r="P320" s="71">
        <f t="shared" si="185"/>
        <v>330.69</v>
      </c>
      <c r="Q320" s="71">
        <f t="shared" si="185"/>
        <v>330.69</v>
      </c>
      <c r="R320" s="71">
        <f t="shared" si="185"/>
        <v>330.69</v>
      </c>
      <c r="S320" s="71">
        <f t="shared" si="185"/>
        <v>330.69</v>
      </c>
      <c r="T320" s="71">
        <f t="shared" si="185"/>
        <v>330.69</v>
      </c>
      <c r="U320" s="71">
        <f t="shared" si="185"/>
        <v>330.69</v>
      </c>
      <c r="V320" s="71">
        <f t="shared" si="185"/>
        <v>330.69</v>
      </c>
      <c r="W320" s="71">
        <f t="shared" si="185"/>
        <v>330.69</v>
      </c>
      <c r="X320" s="71">
        <f t="shared" si="185"/>
        <v>330.69</v>
      </c>
      <c r="Y320" s="71">
        <f t="shared" si="185"/>
        <v>330.69</v>
      </c>
      <c r="Z320" s="71">
        <f t="shared" si="185"/>
        <v>330.69</v>
      </c>
      <c r="AA320" s="71">
        <f t="shared" si="185"/>
        <v>330.69</v>
      </c>
    </row>
    <row r="321" spans="1:27" ht="12.75" customHeight="1" collapsed="1" x14ac:dyDescent="0.2">
      <c r="A321" s="164"/>
      <c r="B321" s="165" t="s">
        <v>392</v>
      </c>
      <c r="C321" s="166"/>
      <c r="D321" s="167"/>
      <c r="E321" s="167"/>
      <c r="F321" s="167"/>
      <c r="G321" s="167"/>
      <c r="I321" s="66"/>
    </row>
    <row r="322" spans="1:27" ht="12.75" customHeight="1" x14ac:dyDescent="0.2">
      <c r="A322" s="164"/>
      <c r="B322" s="165" t="s">
        <v>392</v>
      </c>
      <c r="C322" s="166"/>
      <c r="D322" s="167"/>
      <c r="E322" s="167"/>
      <c r="F322" s="167"/>
      <c r="G322" s="167"/>
      <c r="I322" s="66"/>
    </row>
    <row r="323" spans="1:27" ht="12.75" customHeight="1" x14ac:dyDescent="0.2">
      <c r="A323" s="157" t="s">
        <v>549</v>
      </c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9"/>
    </row>
    <row r="324" spans="1:27" ht="25.5" x14ac:dyDescent="0.2">
      <c r="A324" s="160" t="s">
        <v>64</v>
      </c>
      <c r="B324" s="161" t="s">
        <v>210</v>
      </c>
      <c r="C324" s="160" t="s">
        <v>211</v>
      </c>
      <c r="D324" s="161" t="s">
        <v>212</v>
      </c>
      <c r="E324" s="161" t="s">
        <v>213</v>
      </c>
      <c r="F324" s="161" t="s">
        <v>214</v>
      </c>
      <c r="G324" s="161" t="s">
        <v>215</v>
      </c>
      <c r="H324" s="161" t="s">
        <v>216</v>
      </c>
      <c r="I324" s="161" t="s">
        <v>217</v>
      </c>
      <c r="J324" s="161" t="s">
        <v>218</v>
      </c>
      <c r="K324" s="161" t="s">
        <v>219</v>
      </c>
      <c r="L324" s="161" t="s">
        <v>220</v>
      </c>
      <c r="M324" s="161" t="s">
        <v>221</v>
      </c>
      <c r="N324" s="161" t="s">
        <v>222</v>
      </c>
      <c r="O324" s="161" t="s">
        <v>223</v>
      </c>
      <c r="P324" s="161" t="s">
        <v>224</v>
      </c>
      <c r="Q324" s="161" t="s">
        <v>225</v>
      </c>
      <c r="R324" s="161" t="s">
        <v>226</v>
      </c>
      <c r="S324" s="161" t="s">
        <v>227</v>
      </c>
      <c r="T324" s="161" t="s">
        <v>228</v>
      </c>
      <c r="U324" s="161" t="s">
        <v>229</v>
      </c>
      <c r="V324" s="161" t="s">
        <v>230</v>
      </c>
      <c r="W324" s="161" t="s">
        <v>231</v>
      </c>
      <c r="X324" s="161" t="s">
        <v>232</v>
      </c>
      <c r="Y324" s="161" t="s">
        <v>233</v>
      </c>
      <c r="Z324" s="161" t="s">
        <v>234</v>
      </c>
      <c r="AA324" s="161" t="s">
        <v>235</v>
      </c>
    </row>
    <row r="325" spans="1:27" ht="12.75" customHeight="1" x14ac:dyDescent="0.2">
      <c r="A325" s="162" t="s">
        <v>550</v>
      </c>
      <c r="B325" s="54" t="str">
        <f>"01"&amp;"."&amp;$B$662&amp;"."&amp;$B$663</f>
        <v>01.05.2023</v>
      </c>
      <c r="C325" s="134" t="s">
        <v>76</v>
      </c>
      <c r="D325" s="135">
        <f>ROUND(((D326+D327+D329+D328)/1000),5)</f>
        <v>4.1164199999999997</v>
      </c>
      <c r="E325" s="135">
        <f>ROUND(((E326+E327+E329+E328)/1000),5)</f>
        <v>3.9864600000000001</v>
      </c>
      <c r="F325" s="135">
        <f>ROUND(((F326+F327+F329+F328)/1000),5)</f>
        <v>3.8931800000000001</v>
      </c>
      <c r="G325" s="135">
        <f t="shared" ref="G325:AA325" si="186">ROUND(((G326+G327+G329+G328)/1000),5)</f>
        <v>3.8268</v>
      </c>
      <c r="H325" s="135">
        <f t="shared" si="186"/>
        <v>3.80728</v>
      </c>
      <c r="I325" s="135">
        <f t="shared" si="186"/>
        <v>3.8179799999999999</v>
      </c>
      <c r="J325" s="135">
        <f t="shared" si="186"/>
        <v>3.8475899999999998</v>
      </c>
      <c r="K325" s="135">
        <f t="shared" si="186"/>
        <v>4.0163700000000002</v>
      </c>
      <c r="L325" s="135">
        <f t="shared" si="186"/>
        <v>4.2699199999999999</v>
      </c>
      <c r="M325" s="135">
        <f t="shared" si="186"/>
        <v>4.4486999999999997</v>
      </c>
      <c r="N325" s="135">
        <f t="shared" si="186"/>
        <v>4.4635400000000001</v>
      </c>
      <c r="O325" s="135">
        <f t="shared" si="186"/>
        <v>4.4606899999999996</v>
      </c>
      <c r="P325" s="135">
        <f t="shared" si="186"/>
        <v>4.4506800000000002</v>
      </c>
      <c r="Q325" s="135">
        <f t="shared" si="186"/>
        <v>4.4505400000000002</v>
      </c>
      <c r="R325" s="135">
        <f t="shared" si="186"/>
        <v>4.4342300000000003</v>
      </c>
      <c r="S325" s="135">
        <f t="shared" si="186"/>
        <v>4.4751399999999997</v>
      </c>
      <c r="T325" s="135">
        <f t="shared" si="186"/>
        <v>4.5102099999999998</v>
      </c>
      <c r="U325" s="135">
        <f t="shared" si="186"/>
        <v>4.5257500000000004</v>
      </c>
      <c r="V325" s="135">
        <f t="shared" si="186"/>
        <v>4.5653699999999997</v>
      </c>
      <c r="W325" s="135">
        <f t="shared" si="186"/>
        <v>4.6449299999999996</v>
      </c>
      <c r="X325" s="135">
        <f t="shared" si="186"/>
        <v>4.83453</v>
      </c>
      <c r="Y325" s="135">
        <f t="shared" si="186"/>
        <v>4.6346600000000002</v>
      </c>
      <c r="Z325" s="135">
        <f t="shared" si="186"/>
        <v>4.4342600000000001</v>
      </c>
      <c r="AA325" s="135">
        <f t="shared" si="186"/>
        <v>4.2329499999999998</v>
      </c>
    </row>
    <row r="326" spans="1:27" ht="12.75" hidden="1" customHeight="1" outlineLevel="1" x14ac:dyDescent="0.2">
      <c r="A326" s="163" t="s">
        <v>551</v>
      </c>
      <c r="B326" s="94" t="s">
        <v>238</v>
      </c>
      <c r="C326" s="70" t="s">
        <v>79</v>
      </c>
      <c r="D326" s="71">
        <v>1557.89</v>
      </c>
      <c r="E326" s="71">
        <v>1427.93</v>
      </c>
      <c r="F326" s="71">
        <v>1334.65</v>
      </c>
      <c r="G326" s="71">
        <v>1268.27</v>
      </c>
      <c r="H326" s="71">
        <v>1248.75</v>
      </c>
      <c r="I326" s="71">
        <v>1259.45</v>
      </c>
      <c r="J326" s="71">
        <v>1289.06</v>
      </c>
      <c r="K326" s="71">
        <v>1457.84</v>
      </c>
      <c r="L326" s="71">
        <v>1711.39</v>
      </c>
      <c r="M326" s="71">
        <v>1890.17</v>
      </c>
      <c r="N326" s="71">
        <v>1905.01</v>
      </c>
      <c r="O326" s="71">
        <v>1902.16</v>
      </c>
      <c r="P326" s="71">
        <v>1892.15</v>
      </c>
      <c r="Q326" s="71">
        <v>1892.01</v>
      </c>
      <c r="R326" s="71">
        <v>1875.7</v>
      </c>
      <c r="S326" s="71">
        <v>1916.61</v>
      </c>
      <c r="T326" s="71">
        <v>1951.68</v>
      </c>
      <c r="U326" s="71">
        <v>1967.22</v>
      </c>
      <c r="V326" s="71">
        <v>2006.84</v>
      </c>
      <c r="W326" s="71">
        <v>2086.4</v>
      </c>
      <c r="X326" s="71">
        <v>2276</v>
      </c>
      <c r="Y326" s="71">
        <v>2076.13</v>
      </c>
      <c r="Z326" s="71">
        <v>1875.73</v>
      </c>
      <c r="AA326" s="71">
        <v>1674.42</v>
      </c>
    </row>
    <row r="327" spans="1:27" ht="12.75" hidden="1" customHeight="1" outlineLevel="1" x14ac:dyDescent="0.2">
      <c r="A327" s="163" t="s">
        <v>552</v>
      </c>
      <c r="B327" s="94" t="s">
        <v>90</v>
      </c>
      <c r="C327" s="70" t="s">
        <v>79</v>
      </c>
      <c r="D327" s="71">
        <v>2222.89</v>
      </c>
      <c r="E327" s="71">
        <f>$D$327</f>
        <v>2222.89</v>
      </c>
      <c r="F327" s="71">
        <f t="shared" ref="F327:AA327" si="187">$D$327</f>
        <v>2222.89</v>
      </c>
      <c r="G327" s="71">
        <f t="shared" si="187"/>
        <v>2222.89</v>
      </c>
      <c r="H327" s="71">
        <f t="shared" si="187"/>
        <v>2222.89</v>
      </c>
      <c r="I327" s="71">
        <f t="shared" si="187"/>
        <v>2222.89</v>
      </c>
      <c r="J327" s="71">
        <f t="shared" si="187"/>
        <v>2222.89</v>
      </c>
      <c r="K327" s="71">
        <f t="shared" si="187"/>
        <v>2222.89</v>
      </c>
      <c r="L327" s="71">
        <f t="shared" si="187"/>
        <v>2222.89</v>
      </c>
      <c r="M327" s="71">
        <f t="shared" si="187"/>
        <v>2222.89</v>
      </c>
      <c r="N327" s="71">
        <f t="shared" si="187"/>
        <v>2222.89</v>
      </c>
      <c r="O327" s="71">
        <f t="shared" si="187"/>
        <v>2222.89</v>
      </c>
      <c r="P327" s="71">
        <f t="shared" si="187"/>
        <v>2222.89</v>
      </c>
      <c r="Q327" s="71">
        <f t="shared" si="187"/>
        <v>2222.89</v>
      </c>
      <c r="R327" s="71">
        <f t="shared" si="187"/>
        <v>2222.89</v>
      </c>
      <c r="S327" s="71">
        <f t="shared" si="187"/>
        <v>2222.89</v>
      </c>
      <c r="T327" s="71">
        <f t="shared" si="187"/>
        <v>2222.89</v>
      </c>
      <c r="U327" s="71">
        <f t="shared" si="187"/>
        <v>2222.89</v>
      </c>
      <c r="V327" s="71">
        <f t="shared" si="187"/>
        <v>2222.89</v>
      </c>
      <c r="W327" s="71">
        <f t="shared" si="187"/>
        <v>2222.89</v>
      </c>
      <c r="X327" s="71">
        <f t="shared" si="187"/>
        <v>2222.89</v>
      </c>
      <c r="Y327" s="71">
        <f t="shared" si="187"/>
        <v>2222.89</v>
      </c>
      <c r="Z327" s="71">
        <f t="shared" si="187"/>
        <v>2222.89</v>
      </c>
      <c r="AA327" s="71">
        <f t="shared" si="187"/>
        <v>2222.89</v>
      </c>
    </row>
    <row r="328" spans="1:27" ht="12.75" hidden="1" customHeight="1" outlineLevel="1" x14ac:dyDescent="0.2">
      <c r="A328" s="163" t="s">
        <v>553</v>
      </c>
      <c r="B328" s="94" t="s">
        <v>83</v>
      </c>
      <c r="C328" s="70" t="s">
        <v>79</v>
      </c>
      <c r="D328" s="71">
        <v>4.95</v>
      </c>
      <c r="E328" s="71">
        <v>4.95</v>
      </c>
      <c r="F328" s="71">
        <v>4.95</v>
      </c>
      <c r="G328" s="71">
        <v>4.95</v>
      </c>
      <c r="H328" s="71">
        <v>4.95</v>
      </c>
      <c r="I328" s="71">
        <v>4.95</v>
      </c>
      <c r="J328" s="71">
        <v>4.95</v>
      </c>
      <c r="K328" s="71">
        <v>4.95</v>
      </c>
      <c r="L328" s="71">
        <v>4.95</v>
      </c>
      <c r="M328" s="71">
        <v>4.95</v>
      </c>
      <c r="N328" s="71">
        <v>4.95</v>
      </c>
      <c r="O328" s="71">
        <v>4.95</v>
      </c>
      <c r="P328" s="71">
        <v>4.95</v>
      </c>
      <c r="Q328" s="71">
        <v>4.95</v>
      </c>
      <c r="R328" s="71">
        <v>4.95</v>
      </c>
      <c r="S328" s="71">
        <v>4.95</v>
      </c>
      <c r="T328" s="71">
        <v>4.95</v>
      </c>
      <c r="U328" s="71">
        <v>4.95</v>
      </c>
      <c r="V328" s="71">
        <v>4.95</v>
      </c>
      <c r="W328" s="71">
        <v>4.95</v>
      </c>
      <c r="X328" s="71">
        <v>4.95</v>
      </c>
      <c r="Y328" s="71">
        <v>4.95</v>
      </c>
      <c r="Z328" s="71">
        <v>4.95</v>
      </c>
      <c r="AA328" s="71">
        <v>4.95</v>
      </c>
    </row>
    <row r="329" spans="1:27" ht="12.75" hidden="1" customHeight="1" outlineLevel="1" x14ac:dyDescent="0.2">
      <c r="A329" s="163" t="s">
        <v>554</v>
      </c>
      <c r="B329" s="94" t="s">
        <v>81</v>
      </c>
      <c r="C329" s="70" t="s">
        <v>79</v>
      </c>
      <c r="D329" s="71">
        <f>$D$11</f>
        <v>330.69</v>
      </c>
      <c r="E329" s="71">
        <f t="shared" ref="E329:AA329" si="188">$D$11</f>
        <v>330.69</v>
      </c>
      <c r="F329" s="71">
        <f t="shared" si="188"/>
        <v>330.69</v>
      </c>
      <c r="G329" s="71">
        <f t="shared" si="188"/>
        <v>330.69</v>
      </c>
      <c r="H329" s="71">
        <f t="shared" si="188"/>
        <v>330.69</v>
      </c>
      <c r="I329" s="71">
        <f t="shared" si="188"/>
        <v>330.69</v>
      </c>
      <c r="J329" s="71">
        <f t="shared" si="188"/>
        <v>330.69</v>
      </c>
      <c r="K329" s="71">
        <f t="shared" si="188"/>
        <v>330.69</v>
      </c>
      <c r="L329" s="71">
        <f t="shared" si="188"/>
        <v>330.69</v>
      </c>
      <c r="M329" s="71">
        <f t="shared" si="188"/>
        <v>330.69</v>
      </c>
      <c r="N329" s="71">
        <f t="shared" si="188"/>
        <v>330.69</v>
      </c>
      <c r="O329" s="71">
        <f t="shared" si="188"/>
        <v>330.69</v>
      </c>
      <c r="P329" s="71">
        <f t="shared" si="188"/>
        <v>330.69</v>
      </c>
      <c r="Q329" s="71">
        <f t="shared" si="188"/>
        <v>330.69</v>
      </c>
      <c r="R329" s="71">
        <f t="shared" si="188"/>
        <v>330.69</v>
      </c>
      <c r="S329" s="71">
        <f t="shared" si="188"/>
        <v>330.69</v>
      </c>
      <c r="T329" s="71">
        <f t="shared" si="188"/>
        <v>330.69</v>
      </c>
      <c r="U329" s="71">
        <f t="shared" si="188"/>
        <v>330.69</v>
      </c>
      <c r="V329" s="71">
        <f t="shared" si="188"/>
        <v>330.69</v>
      </c>
      <c r="W329" s="71">
        <f t="shared" si="188"/>
        <v>330.69</v>
      </c>
      <c r="X329" s="71">
        <f t="shared" si="188"/>
        <v>330.69</v>
      </c>
      <c r="Y329" s="71">
        <f t="shared" si="188"/>
        <v>330.69</v>
      </c>
      <c r="Z329" s="71">
        <f t="shared" si="188"/>
        <v>330.69</v>
      </c>
      <c r="AA329" s="71">
        <f t="shared" si="188"/>
        <v>330.69</v>
      </c>
    </row>
    <row r="330" spans="1:27" ht="12.75" customHeight="1" collapsed="1" x14ac:dyDescent="0.2">
      <c r="A330" s="162" t="s">
        <v>555</v>
      </c>
      <c r="B330" s="54" t="str">
        <f>"02"&amp;"."&amp;$B$662&amp;"."&amp;$B$663</f>
        <v>02.05.2023</v>
      </c>
      <c r="C330" s="134" t="s">
        <v>76</v>
      </c>
      <c r="D330" s="135">
        <f>ROUND(((D331+D332+D334+D333)/1000),5)</f>
        <v>3.93052</v>
      </c>
      <c r="E330" s="135">
        <f>ROUND(((E331+E332+E334+E333)/1000),5)</f>
        <v>3.7536</v>
      </c>
      <c r="F330" s="135">
        <f>ROUND(((F331+F332+F334+F333)/1000),5)</f>
        <v>3.66229</v>
      </c>
      <c r="G330" s="135">
        <f t="shared" ref="G330:AA330" si="189">ROUND(((G331+G332+G334+G333)/1000),5)</f>
        <v>3.6615500000000001</v>
      </c>
      <c r="H330" s="135">
        <f t="shared" si="189"/>
        <v>3.6855099999999998</v>
      </c>
      <c r="I330" s="135">
        <f t="shared" si="189"/>
        <v>3.7989199999999999</v>
      </c>
      <c r="J330" s="135">
        <f t="shared" si="189"/>
        <v>4.00047</v>
      </c>
      <c r="K330" s="135">
        <f t="shared" si="189"/>
        <v>4.2617200000000004</v>
      </c>
      <c r="L330" s="135">
        <f t="shared" si="189"/>
        <v>4.4506199999999998</v>
      </c>
      <c r="M330" s="135">
        <f t="shared" si="189"/>
        <v>4.5271100000000004</v>
      </c>
      <c r="N330" s="135">
        <f t="shared" si="189"/>
        <v>4.5477600000000002</v>
      </c>
      <c r="O330" s="135">
        <f t="shared" si="189"/>
        <v>4.4882999999999997</v>
      </c>
      <c r="P330" s="135">
        <f t="shared" si="189"/>
        <v>4.4894699999999998</v>
      </c>
      <c r="Q330" s="135">
        <f t="shared" si="189"/>
        <v>4.4926899999999996</v>
      </c>
      <c r="R330" s="135">
        <f t="shared" si="189"/>
        <v>4.4796399999999998</v>
      </c>
      <c r="S330" s="135">
        <f t="shared" si="189"/>
        <v>4.4454700000000003</v>
      </c>
      <c r="T330" s="135">
        <f t="shared" si="189"/>
        <v>4.4025600000000003</v>
      </c>
      <c r="U330" s="135">
        <f t="shared" si="189"/>
        <v>4.3891200000000001</v>
      </c>
      <c r="V330" s="135">
        <f t="shared" si="189"/>
        <v>4.4066700000000001</v>
      </c>
      <c r="W330" s="135">
        <f t="shared" si="189"/>
        <v>4.4227299999999996</v>
      </c>
      <c r="X330" s="135">
        <f t="shared" si="189"/>
        <v>4.5581500000000004</v>
      </c>
      <c r="Y330" s="135">
        <f t="shared" si="189"/>
        <v>4.4647600000000001</v>
      </c>
      <c r="Z330" s="135">
        <f t="shared" si="189"/>
        <v>4.24085</v>
      </c>
      <c r="AA330" s="135">
        <f t="shared" si="189"/>
        <v>3.9372699999999998</v>
      </c>
    </row>
    <row r="331" spans="1:27" ht="12.75" hidden="1" customHeight="1" outlineLevel="1" x14ac:dyDescent="0.2">
      <c r="A331" s="163" t="s">
        <v>556</v>
      </c>
      <c r="B331" s="94" t="s">
        <v>238</v>
      </c>
      <c r="C331" s="70" t="s">
        <v>79</v>
      </c>
      <c r="D331" s="71">
        <v>1371.99</v>
      </c>
      <c r="E331" s="71">
        <v>1195.07</v>
      </c>
      <c r="F331" s="71">
        <v>1103.76</v>
      </c>
      <c r="G331" s="71">
        <v>1103.02</v>
      </c>
      <c r="H331" s="71">
        <v>1126.98</v>
      </c>
      <c r="I331" s="71">
        <v>1240.3900000000001</v>
      </c>
      <c r="J331" s="71">
        <v>1441.94</v>
      </c>
      <c r="K331" s="71">
        <v>1703.19</v>
      </c>
      <c r="L331" s="71">
        <v>1892.09</v>
      </c>
      <c r="M331" s="71">
        <v>1968.58</v>
      </c>
      <c r="N331" s="71">
        <v>1989.23</v>
      </c>
      <c r="O331" s="71">
        <v>1929.77</v>
      </c>
      <c r="P331" s="71">
        <v>1930.94</v>
      </c>
      <c r="Q331" s="71">
        <v>1934.16</v>
      </c>
      <c r="R331" s="71">
        <v>1921.11</v>
      </c>
      <c r="S331" s="71">
        <v>1886.94</v>
      </c>
      <c r="T331" s="71">
        <v>1844.03</v>
      </c>
      <c r="U331" s="71">
        <v>1830.59</v>
      </c>
      <c r="V331" s="71">
        <v>1848.14</v>
      </c>
      <c r="W331" s="71">
        <v>1864.2</v>
      </c>
      <c r="X331" s="71">
        <v>1999.62</v>
      </c>
      <c r="Y331" s="71">
        <v>1906.23</v>
      </c>
      <c r="Z331" s="71">
        <v>1682.32</v>
      </c>
      <c r="AA331" s="71">
        <v>1378.74</v>
      </c>
    </row>
    <row r="332" spans="1:27" ht="12.75" hidden="1" customHeight="1" outlineLevel="1" x14ac:dyDescent="0.2">
      <c r="A332" s="163" t="s">
        <v>557</v>
      </c>
      <c r="B332" s="94" t="s">
        <v>90</v>
      </c>
      <c r="C332" s="70" t="s">
        <v>79</v>
      </c>
      <c r="D332" s="71">
        <f>$D$327</f>
        <v>2222.89</v>
      </c>
      <c r="E332" s="71">
        <f t="shared" ref="E332:AA332" si="190">$D$327</f>
        <v>2222.89</v>
      </c>
      <c r="F332" s="71">
        <f t="shared" si="190"/>
        <v>2222.89</v>
      </c>
      <c r="G332" s="71">
        <f t="shared" si="190"/>
        <v>2222.89</v>
      </c>
      <c r="H332" s="71">
        <f t="shared" si="190"/>
        <v>2222.89</v>
      </c>
      <c r="I332" s="71">
        <f t="shared" si="190"/>
        <v>2222.89</v>
      </c>
      <c r="J332" s="71">
        <f t="shared" si="190"/>
        <v>2222.89</v>
      </c>
      <c r="K332" s="71">
        <f t="shared" si="190"/>
        <v>2222.89</v>
      </c>
      <c r="L332" s="71">
        <f t="shared" si="190"/>
        <v>2222.89</v>
      </c>
      <c r="M332" s="71">
        <f t="shared" si="190"/>
        <v>2222.89</v>
      </c>
      <c r="N332" s="71">
        <f t="shared" si="190"/>
        <v>2222.89</v>
      </c>
      <c r="O332" s="71">
        <f t="shared" si="190"/>
        <v>2222.89</v>
      </c>
      <c r="P332" s="71">
        <f t="shared" si="190"/>
        <v>2222.89</v>
      </c>
      <c r="Q332" s="71">
        <f t="shared" si="190"/>
        <v>2222.89</v>
      </c>
      <c r="R332" s="71">
        <f t="shared" si="190"/>
        <v>2222.89</v>
      </c>
      <c r="S332" s="71">
        <f t="shared" si="190"/>
        <v>2222.89</v>
      </c>
      <c r="T332" s="71">
        <f t="shared" si="190"/>
        <v>2222.89</v>
      </c>
      <c r="U332" s="71">
        <f t="shared" si="190"/>
        <v>2222.89</v>
      </c>
      <c r="V332" s="71">
        <f t="shared" si="190"/>
        <v>2222.89</v>
      </c>
      <c r="W332" s="71">
        <f t="shared" si="190"/>
        <v>2222.89</v>
      </c>
      <c r="X332" s="71">
        <f t="shared" si="190"/>
        <v>2222.89</v>
      </c>
      <c r="Y332" s="71">
        <f t="shared" si="190"/>
        <v>2222.89</v>
      </c>
      <c r="Z332" s="71">
        <f t="shared" si="190"/>
        <v>2222.89</v>
      </c>
      <c r="AA332" s="71">
        <f t="shared" si="190"/>
        <v>2222.89</v>
      </c>
    </row>
    <row r="333" spans="1:27" ht="12.75" hidden="1" customHeight="1" outlineLevel="1" x14ac:dyDescent="0.2">
      <c r="A333" s="163" t="s">
        <v>558</v>
      </c>
      <c r="B333" s="94" t="s">
        <v>83</v>
      </c>
      <c r="C333" s="70" t="s">
        <v>79</v>
      </c>
      <c r="D333" s="71">
        <v>4.95</v>
      </c>
      <c r="E333" s="71">
        <v>4.95</v>
      </c>
      <c r="F333" s="71">
        <v>4.95</v>
      </c>
      <c r="G333" s="71">
        <v>4.95</v>
      </c>
      <c r="H333" s="71">
        <v>4.95</v>
      </c>
      <c r="I333" s="71">
        <v>4.95</v>
      </c>
      <c r="J333" s="71">
        <v>4.95</v>
      </c>
      <c r="K333" s="71">
        <v>4.95</v>
      </c>
      <c r="L333" s="71">
        <v>4.95</v>
      </c>
      <c r="M333" s="71">
        <v>4.95</v>
      </c>
      <c r="N333" s="71">
        <v>4.95</v>
      </c>
      <c r="O333" s="71">
        <v>4.95</v>
      </c>
      <c r="P333" s="71">
        <v>4.95</v>
      </c>
      <c r="Q333" s="71">
        <v>4.95</v>
      </c>
      <c r="R333" s="71">
        <v>4.95</v>
      </c>
      <c r="S333" s="71">
        <v>4.95</v>
      </c>
      <c r="T333" s="71">
        <v>4.95</v>
      </c>
      <c r="U333" s="71">
        <v>4.95</v>
      </c>
      <c r="V333" s="71">
        <v>4.95</v>
      </c>
      <c r="W333" s="71">
        <v>4.95</v>
      </c>
      <c r="X333" s="71">
        <v>4.95</v>
      </c>
      <c r="Y333" s="71">
        <v>4.95</v>
      </c>
      <c r="Z333" s="71">
        <v>4.95</v>
      </c>
      <c r="AA333" s="71">
        <v>4.95</v>
      </c>
    </row>
    <row r="334" spans="1:27" ht="12.75" hidden="1" customHeight="1" outlineLevel="1" x14ac:dyDescent="0.2">
      <c r="A334" s="163" t="s">
        <v>559</v>
      </c>
      <c r="B334" s="94" t="s">
        <v>81</v>
      </c>
      <c r="C334" s="70" t="s">
        <v>79</v>
      </c>
      <c r="D334" s="71">
        <f>$D$11</f>
        <v>330.69</v>
      </c>
      <c r="E334" s="71">
        <f t="shared" ref="E334:AA334" si="191">$D$11</f>
        <v>330.69</v>
      </c>
      <c r="F334" s="71">
        <f t="shared" si="191"/>
        <v>330.69</v>
      </c>
      <c r="G334" s="71">
        <f t="shared" si="191"/>
        <v>330.69</v>
      </c>
      <c r="H334" s="71">
        <f t="shared" si="191"/>
        <v>330.69</v>
      </c>
      <c r="I334" s="71">
        <f t="shared" si="191"/>
        <v>330.69</v>
      </c>
      <c r="J334" s="71">
        <f t="shared" si="191"/>
        <v>330.69</v>
      </c>
      <c r="K334" s="71">
        <f t="shared" si="191"/>
        <v>330.69</v>
      </c>
      <c r="L334" s="71">
        <f t="shared" si="191"/>
        <v>330.69</v>
      </c>
      <c r="M334" s="71">
        <f t="shared" si="191"/>
        <v>330.69</v>
      </c>
      <c r="N334" s="71">
        <f t="shared" si="191"/>
        <v>330.69</v>
      </c>
      <c r="O334" s="71">
        <f t="shared" si="191"/>
        <v>330.69</v>
      </c>
      <c r="P334" s="71">
        <f t="shared" si="191"/>
        <v>330.69</v>
      </c>
      <c r="Q334" s="71">
        <f t="shared" si="191"/>
        <v>330.69</v>
      </c>
      <c r="R334" s="71">
        <f t="shared" si="191"/>
        <v>330.69</v>
      </c>
      <c r="S334" s="71">
        <f t="shared" si="191"/>
        <v>330.69</v>
      </c>
      <c r="T334" s="71">
        <f t="shared" si="191"/>
        <v>330.69</v>
      </c>
      <c r="U334" s="71">
        <f t="shared" si="191"/>
        <v>330.69</v>
      </c>
      <c r="V334" s="71">
        <f t="shared" si="191"/>
        <v>330.69</v>
      </c>
      <c r="W334" s="71">
        <f t="shared" si="191"/>
        <v>330.69</v>
      </c>
      <c r="X334" s="71">
        <f t="shared" si="191"/>
        <v>330.69</v>
      </c>
      <c r="Y334" s="71">
        <f t="shared" si="191"/>
        <v>330.69</v>
      </c>
      <c r="Z334" s="71">
        <f t="shared" si="191"/>
        <v>330.69</v>
      </c>
      <c r="AA334" s="71">
        <f t="shared" si="191"/>
        <v>330.69</v>
      </c>
    </row>
    <row r="335" spans="1:27" ht="12.75" customHeight="1" collapsed="1" x14ac:dyDescent="0.2">
      <c r="A335" s="162" t="s">
        <v>560</v>
      </c>
      <c r="B335" s="54" t="str">
        <f>"03"&amp;"."&amp;$B$662&amp;"."&amp;$B$663</f>
        <v>03.05.2023</v>
      </c>
      <c r="C335" s="134" t="s">
        <v>76</v>
      </c>
      <c r="D335" s="135">
        <f>ROUND(((D336+D337+D339+D338)/1000),5)</f>
        <v>3.7954599999999998</v>
      </c>
      <c r="E335" s="135">
        <f>ROUND(((E336+E337+E339+E338)/1000),5)</f>
        <v>3.6614300000000002</v>
      </c>
      <c r="F335" s="135">
        <f>ROUND(((F336+F337+F339+F338)/1000),5)</f>
        <v>3.6385900000000002</v>
      </c>
      <c r="G335" s="135">
        <f t="shared" ref="G335:AA335" si="192">ROUND(((G336+G337+G339+G338)/1000),5)</f>
        <v>3.6392699999999998</v>
      </c>
      <c r="H335" s="135">
        <f t="shared" si="192"/>
        <v>3.6575299999999999</v>
      </c>
      <c r="I335" s="135">
        <f t="shared" si="192"/>
        <v>3.75366</v>
      </c>
      <c r="J335" s="135">
        <f t="shared" si="192"/>
        <v>3.9331900000000002</v>
      </c>
      <c r="K335" s="135">
        <f t="shared" si="192"/>
        <v>4.1603500000000002</v>
      </c>
      <c r="L335" s="135">
        <f t="shared" si="192"/>
        <v>4.3746400000000003</v>
      </c>
      <c r="M335" s="135">
        <f t="shared" si="192"/>
        <v>4.4776800000000003</v>
      </c>
      <c r="N335" s="135">
        <f t="shared" si="192"/>
        <v>4.4851999999999999</v>
      </c>
      <c r="O335" s="135">
        <f t="shared" si="192"/>
        <v>4.4869700000000003</v>
      </c>
      <c r="P335" s="135">
        <f t="shared" si="192"/>
        <v>4.4864800000000002</v>
      </c>
      <c r="Q335" s="135">
        <f t="shared" si="192"/>
        <v>4.5066899999999999</v>
      </c>
      <c r="R335" s="135">
        <f t="shared" si="192"/>
        <v>4.48834</v>
      </c>
      <c r="S335" s="135">
        <f t="shared" si="192"/>
        <v>4.4860499999999996</v>
      </c>
      <c r="T335" s="135">
        <f t="shared" si="192"/>
        <v>4.4840400000000002</v>
      </c>
      <c r="U335" s="135">
        <f t="shared" si="192"/>
        <v>4.4801000000000002</v>
      </c>
      <c r="V335" s="135">
        <f t="shared" si="192"/>
        <v>4.4558200000000001</v>
      </c>
      <c r="W335" s="135">
        <f t="shared" si="192"/>
        <v>4.4522199999999996</v>
      </c>
      <c r="X335" s="135">
        <f t="shared" si="192"/>
        <v>4.4790599999999996</v>
      </c>
      <c r="Y335" s="135">
        <f t="shared" si="192"/>
        <v>4.4890999999999996</v>
      </c>
      <c r="Z335" s="135">
        <f t="shared" si="192"/>
        <v>4.2456199999999997</v>
      </c>
      <c r="AA335" s="135">
        <f t="shared" si="192"/>
        <v>4.00406</v>
      </c>
    </row>
    <row r="336" spans="1:27" ht="12.75" hidden="1" customHeight="1" outlineLevel="1" x14ac:dyDescent="0.2">
      <c r="A336" s="163" t="s">
        <v>561</v>
      </c>
      <c r="B336" s="94" t="s">
        <v>238</v>
      </c>
      <c r="C336" s="70" t="s">
        <v>79</v>
      </c>
      <c r="D336" s="71">
        <v>1236.93</v>
      </c>
      <c r="E336" s="71">
        <v>1102.9000000000001</v>
      </c>
      <c r="F336" s="71">
        <v>1080.06</v>
      </c>
      <c r="G336" s="71">
        <v>1080.74</v>
      </c>
      <c r="H336" s="71">
        <v>1099</v>
      </c>
      <c r="I336" s="71">
        <v>1195.1300000000001</v>
      </c>
      <c r="J336" s="71">
        <v>1374.66</v>
      </c>
      <c r="K336" s="71">
        <v>1601.82</v>
      </c>
      <c r="L336" s="71">
        <v>1816.11</v>
      </c>
      <c r="M336" s="71">
        <v>1919.15</v>
      </c>
      <c r="N336" s="71">
        <v>1926.67</v>
      </c>
      <c r="O336" s="71">
        <v>1928.44</v>
      </c>
      <c r="P336" s="71">
        <v>1927.95</v>
      </c>
      <c r="Q336" s="71">
        <v>1948.16</v>
      </c>
      <c r="R336" s="71">
        <v>1929.81</v>
      </c>
      <c r="S336" s="71">
        <v>1927.52</v>
      </c>
      <c r="T336" s="71">
        <v>1925.51</v>
      </c>
      <c r="U336" s="71">
        <v>1921.57</v>
      </c>
      <c r="V336" s="71">
        <v>1897.29</v>
      </c>
      <c r="W336" s="71">
        <v>1893.69</v>
      </c>
      <c r="X336" s="71">
        <v>1920.53</v>
      </c>
      <c r="Y336" s="71">
        <v>1930.57</v>
      </c>
      <c r="Z336" s="71">
        <v>1687.09</v>
      </c>
      <c r="AA336" s="71">
        <v>1445.53</v>
      </c>
    </row>
    <row r="337" spans="1:27" ht="12.75" hidden="1" customHeight="1" outlineLevel="1" x14ac:dyDescent="0.2">
      <c r="A337" s="163" t="s">
        <v>562</v>
      </c>
      <c r="B337" s="94" t="s">
        <v>90</v>
      </c>
      <c r="C337" s="70" t="s">
        <v>79</v>
      </c>
      <c r="D337" s="71">
        <f>$D$327</f>
        <v>2222.89</v>
      </c>
      <c r="E337" s="71">
        <f t="shared" ref="E337:AA337" si="193">$D$327</f>
        <v>2222.89</v>
      </c>
      <c r="F337" s="71">
        <f t="shared" si="193"/>
        <v>2222.89</v>
      </c>
      <c r="G337" s="71">
        <f t="shared" si="193"/>
        <v>2222.89</v>
      </c>
      <c r="H337" s="71">
        <f t="shared" si="193"/>
        <v>2222.89</v>
      </c>
      <c r="I337" s="71">
        <f t="shared" si="193"/>
        <v>2222.89</v>
      </c>
      <c r="J337" s="71">
        <f t="shared" si="193"/>
        <v>2222.89</v>
      </c>
      <c r="K337" s="71">
        <f t="shared" si="193"/>
        <v>2222.89</v>
      </c>
      <c r="L337" s="71">
        <f t="shared" si="193"/>
        <v>2222.89</v>
      </c>
      <c r="M337" s="71">
        <f t="shared" si="193"/>
        <v>2222.89</v>
      </c>
      <c r="N337" s="71">
        <f t="shared" si="193"/>
        <v>2222.89</v>
      </c>
      <c r="O337" s="71">
        <f t="shared" si="193"/>
        <v>2222.89</v>
      </c>
      <c r="P337" s="71">
        <f t="shared" si="193"/>
        <v>2222.89</v>
      </c>
      <c r="Q337" s="71">
        <f t="shared" si="193"/>
        <v>2222.89</v>
      </c>
      <c r="R337" s="71">
        <f t="shared" si="193"/>
        <v>2222.89</v>
      </c>
      <c r="S337" s="71">
        <f t="shared" si="193"/>
        <v>2222.89</v>
      </c>
      <c r="T337" s="71">
        <f t="shared" si="193"/>
        <v>2222.89</v>
      </c>
      <c r="U337" s="71">
        <f t="shared" si="193"/>
        <v>2222.89</v>
      </c>
      <c r="V337" s="71">
        <f t="shared" si="193"/>
        <v>2222.89</v>
      </c>
      <c r="W337" s="71">
        <f t="shared" si="193"/>
        <v>2222.89</v>
      </c>
      <c r="X337" s="71">
        <f t="shared" si="193"/>
        <v>2222.89</v>
      </c>
      <c r="Y337" s="71">
        <f t="shared" si="193"/>
        <v>2222.89</v>
      </c>
      <c r="Z337" s="71">
        <f t="shared" si="193"/>
        <v>2222.89</v>
      </c>
      <c r="AA337" s="71">
        <f t="shared" si="193"/>
        <v>2222.89</v>
      </c>
    </row>
    <row r="338" spans="1:27" ht="12.75" hidden="1" customHeight="1" outlineLevel="1" x14ac:dyDescent="0.2">
      <c r="A338" s="163" t="s">
        <v>563</v>
      </c>
      <c r="B338" s="94" t="s">
        <v>83</v>
      </c>
      <c r="C338" s="70" t="s">
        <v>79</v>
      </c>
      <c r="D338" s="71">
        <v>4.95</v>
      </c>
      <c r="E338" s="71">
        <v>4.95</v>
      </c>
      <c r="F338" s="71">
        <v>4.95</v>
      </c>
      <c r="G338" s="71">
        <v>4.95</v>
      </c>
      <c r="H338" s="71">
        <v>4.95</v>
      </c>
      <c r="I338" s="71">
        <v>4.95</v>
      </c>
      <c r="J338" s="71">
        <v>4.95</v>
      </c>
      <c r="K338" s="71">
        <v>4.95</v>
      </c>
      <c r="L338" s="71">
        <v>4.95</v>
      </c>
      <c r="M338" s="71">
        <v>4.95</v>
      </c>
      <c r="N338" s="71">
        <v>4.95</v>
      </c>
      <c r="O338" s="71">
        <v>4.95</v>
      </c>
      <c r="P338" s="71">
        <v>4.95</v>
      </c>
      <c r="Q338" s="71">
        <v>4.95</v>
      </c>
      <c r="R338" s="71">
        <v>4.95</v>
      </c>
      <c r="S338" s="71">
        <v>4.95</v>
      </c>
      <c r="T338" s="71">
        <v>4.95</v>
      </c>
      <c r="U338" s="71">
        <v>4.95</v>
      </c>
      <c r="V338" s="71">
        <v>4.95</v>
      </c>
      <c r="W338" s="71">
        <v>4.95</v>
      </c>
      <c r="X338" s="71">
        <v>4.95</v>
      </c>
      <c r="Y338" s="71">
        <v>4.95</v>
      </c>
      <c r="Z338" s="71">
        <v>4.95</v>
      </c>
      <c r="AA338" s="71">
        <v>4.95</v>
      </c>
    </row>
    <row r="339" spans="1:27" ht="12.75" hidden="1" customHeight="1" outlineLevel="1" x14ac:dyDescent="0.2">
      <c r="A339" s="163" t="s">
        <v>564</v>
      </c>
      <c r="B339" s="94" t="s">
        <v>81</v>
      </c>
      <c r="C339" s="70" t="s">
        <v>79</v>
      </c>
      <c r="D339" s="71">
        <f>$D$11</f>
        <v>330.69</v>
      </c>
      <c r="E339" s="71">
        <f t="shared" ref="E339:AA339" si="194">$D$11</f>
        <v>330.69</v>
      </c>
      <c r="F339" s="71">
        <f t="shared" si="194"/>
        <v>330.69</v>
      </c>
      <c r="G339" s="71">
        <f t="shared" si="194"/>
        <v>330.69</v>
      </c>
      <c r="H339" s="71">
        <f t="shared" si="194"/>
        <v>330.69</v>
      </c>
      <c r="I339" s="71">
        <f t="shared" si="194"/>
        <v>330.69</v>
      </c>
      <c r="J339" s="71">
        <f t="shared" si="194"/>
        <v>330.69</v>
      </c>
      <c r="K339" s="71">
        <f t="shared" si="194"/>
        <v>330.69</v>
      </c>
      <c r="L339" s="71">
        <f t="shared" si="194"/>
        <v>330.69</v>
      </c>
      <c r="M339" s="71">
        <f t="shared" si="194"/>
        <v>330.69</v>
      </c>
      <c r="N339" s="71">
        <f t="shared" si="194"/>
        <v>330.69</v>
      </c>
      <c r="O339" s="71">
        <f t="shared" si="194"/>
        <v>330.69</v>
      </c>
      <c r="P339" s="71">
        <f t="shared" si="194"/>
        <v>330.69</v>
      </c>
      <c r="Q339" s="71">
        <f t="shared" si="194"/>
        <v>330.69</v>
      </c>
      <c r="R339" s="71">
        <f t="shared" si="194"/>
        <v>330.69</v>
      </c>
      <c r="S339" s="71">
        <f t="shared" si="194"/>
        <v>330.69</v>
      </c>
      <c r="T339" s="71">
        <f t="shared" si="194"/>
        <v>330.69</v>
      </c>
      <c r="U339" s="71">
        <f t="shared" si="194"/>
        <v>330.69</v>
      </c>
      <c r="V339" s="71">
        <f t="shared" si="194"/>
        <v>330.69</v>
      </c>
      <c r="W339" s="71">
        <f t="shared" si="194"/>
        <v>330.69</v>
      </c>
      <c r="X339" s="71">
        <f t="shared" si="194"/>
        <v>330.69</v>
      </c>
      <c r="Y339" s="71">
        <f t="shared" si="194"/>
        <v>330.69</v>
      </c>
      <c r="Z339" s="71">
        <f t="shared" si="194"/>
        <v>330.69</v>
      </c>
      <c r="AA339" s="71">
        <f t="shared" si="194"/>
        <v>330.69</v>
      </c>
    </row>
    <row r="340" spans="1:27" ht="12.75" customHeight="1" collapsed="1" x14ac:dyDescent="0.2">
      <c r="A340" s="162" t="s">
        <v>565</v>
      </c>
      <c r="B340" s="54" t="str">
        <f>"04"&amp;"."&amp;$B$662&amp;"."&amp;$B$663</f>
        <v>04.05.2023</v>
      </c>
      <c r="C340" s="134" t="s">
        <v>76</v>
      </c>
      <c r="D340" s="135">
        <f>ROUND(((D341+D342+D344+D343)/1000),5)</f>
        <v>3.76315</v>
      </c>
      <c r="E340" s="135">
        <f>ROUND(((E341+E342+E344+E343)/1000),5)</f>
        <v>3.6600100000000002</v>
      </c>
      <c r="F340" s="135">
        <f>ROUND(((F341+F342+F344+F343)/1000),5)</f>
        <v>3.5850300000000002</v>
      </c>
      <c r="G340" s="135">
        <f t="shared" ref="G340:AA340" si="195">ROUND(((G341+G342+G344+G343)/1000),5)</f>
        <v>3.5667499999999999</v>
      </c>
      <c r="H340" s="135">
        <f t="shared" si="195"/>
        <v>3.62</v>
      </c>
      <c r="I340" s="135">
        <f t="shared" si="195"/>
        <v>3.6697799999999998</v>
      </c>
      <c r="J340" s="135">
        <f t="shared" si="195"/>
        <v>3.8739499999999998</v>
      </c>
      <c r="K340" s="135">
        <f t="shared" si="195"/>
        <v>4.16859</v>
      </c>
      <c r="L340" s="135">
        <f t="shared" si="195"/>
        <v>4.2724399999999996</v>
      </c>
      <c r="M340" s="135">
        <f t="shared" si="195"/>
        <v>4.4613199999999997</v>
      </c>
      <c r="N340" s="135">
        <f t="shared" si="195"/>
        <v>4.4827399999999997</v>
      </c>
      <c r="O340" s="135">
        <f t="shared" si="195"/>
        <v>4.5099099999999996</v>
      </c>
      <c r="P340" s="135">
        <f t="shared" si="195"/>
        <v>4.5121700000000002</v>
      </c>
      <c r="Q340" s="135">
        <f t="shared" si="195"/>
        <v>4.5261800000000001</v>
      </c>
      <c r="R340" s="135">
        <f t="shared" si="195"/>
        <v>4.4990300000000003</v>
      </c>
      <c r="S340" s="135">
        <f t="shared" si="195"/>
        <v>4.4570100000000004</v>
      </c>
      <c r="T340" s="135">
        <f t="shared" si="195"/>
        <v>4.4049100000000001</v>
      </c>
      <c r="U340" s="135">
        <f t="shared" si="195"/>
        <v>4.3610499999999996</v>
      </c>
      <c r="V340" s="135">
        <f t="shared" si="195"/>
        <v>4.3423299999999996</v>
      </c>
      <c r="W340" s="135">
        <f t="shared" si="195"/>
        <v>4.4148399999999999</v>
      </c>
      <c r="X340" s="135">
        <f t="shared" si="195"/>
        <v>4.5410399999999997</v>
      </c>
      <c r="Y340" s="135">
        <f t="shared" si="195"/>
        <v>4.4786999999999999</v>
      </c>
      <c r="Z340" s="135">
        <f t="shared" si="195"/>
        <v>4.2162199999999999</v>
      </c>
      <c r="AA340" s="135">
        <f t="shared" si="195"/>
        <v>4.0404499999999999</v>
      </c>
    </row>
    <row r="341" spans="1:27" ht="12.75" hidden="1" customHeight="1" outlineLevel="1" x14ac:dyDescent="0.2">
      <c r="A341" s="163" t="s">
        <v>566</v>
      </c>
      <c r="B341" s="94" t="s">
        <v>238</v>
      </c>
      <c r="C341" s="70" t="s">
        <v>79</v>
      </c>
      <c r="D341" s="71">
        <v>1204.6199999999999</v>
      </c>
      <c r="E341" s="71">
        <v>1101.48</v>
      </c>
      <c r="F341" s="71">
        <v>1026.5</v>
      </c>
      <c r="G341" s="71">
        <v>1008.22</v>
      </c>
      <c r="H341" s="71">
        <v>1061.47</v>
      </c>
      <c r="I341" s="71">
        <v>1111.25</v>
      </c>
      <c r="J341" s="71">
        <v>1315.42</v>
      </c>
      <c r="K341" s="71">
        <v>1610.06</v>
      </c>
      <c r="L341" s="71">
        <v>1713.91</v>
      </c>
      <c r="M341" s="71">
        <v>1902.79</v>
      </c>
      <c r="N341" s="71">
        <v>1924.21</v>
      </c>
      <c r="O341" s="71">
        <v>1951.38</v>
      </c>
      <c r="P341" s="71">
        <v>1953.64</v>
      </c>
      <c r="Q341" s="71">
        <v>1967.65</v>
      </c>
      <c r="R341" s="71">
        <v>1940.5</v>
      </c>
      <c r="S341" s="71">
        <v>1898.48</v>
      </c>
      <c r="T341" s="71">
        <v>1846.38</v>
      </c>
      <c r="U341" s="71">
        <v>1802.52</v>
      </c>
      <c r="V341" s="71">
        <v>1783.8</v>
      </c>
      <c r="W341" s="71">
        <v>1856.31</v>
      </c>
      <c r="X341" s="71">
        <v>1982.51</v>
      </c>
      <c r="Y341" s="71">
        <v>1920.17</v>
      </c>
      <c r="Z341" s="71">
        <v>1657.69</v>
      </c>
      <c r="AA341" s="71">
        <v>1481.92</v>
      </c>
    </row>
    <row r="342" spans="1:27" ht="12.75" hidden="1" customHeight="1" outlineLevel="1" x14ac:dyDescent="0.2">
      <c r="A342" s="163" t="s">
        <v>567</v>
      </c>
      <c r="B342" s="94" t="s">
        <v>90</v>
      </c>
      <c r="C342" s="70" t="s">
        <v>79</v>
      </c>
      <c r="D342" s="71">
        <f>$D$327</f>
        <v>2222.89</v>
      </c>
      <c r="E342" s="71">
        <f t="shared" ref="E342:AA342" si="196">$D$327</f>
        <v>2222.89</v>
      </c>
      <c r="F342" s="71">
        <f t="shared" si="196"/>
        <v>2222.89</v>
      </c>
      <c r="G342" s="71">
        <f t="shared" si="196"/>
        <v>2222.89</v>
      </c>
      <c r="H342" s="71">
        <f t="shared" si="196"/>
        <v>2222.89</v>
      </c>
      <c r="I342" s="71">
        <f t="shared" si="196"/>
        <v>2222.89</v>
      </c>
      <c r="J342" s="71">
        <f t="shared" si="196"/>
        <v>2222.89</v>
      </c>
      <c r="K342" s="71">
        <f t="shared" si="196"/>
        <v>2222.89</v>
      </c>
      <c r="L342" s="71">
        <f t="shared" si="196"/>
        <v>2222.89</v>
      </c>
      <c r="M342" s="71">
        <f t="shared" si="196"/>
        <v>2222.89</v>
      </c>
      <c r="N342" s="71">
        <f t="shared" si="196"/>
        <v>2222.89</v>
      </c>
      <c r="O342" s="71">
        <f t="shared" si="196"/>
        <v>2222.89</v>
      </c>
      <c r="P342" s="71">
        <f t="shared" si="196"/>
        <v>2222.89</v>
      </c>
      <c r="Q342" s="71">
        <f t="shared" si="196"/>
        <v>2222.89</v>
      </c>
      <c r="R342" s="71">
        <f t="shared" si="196"/>
        <v>2222.89</v>
      </c>
      <c r="S342" s="71">
        <f t="shared" si="196"/>
        <v>2222.89</v>
      </c>
      <c r="T342" s="71">
        <f t="shared" si="196"/>
        <v>2222.89</v>
      </c>
      <c r="U342" s="71">
        <f t="shared" si="196"/>
        <v>2222.89</v>
      </c>
      <c r="V342" s="71">
        <f t="shared" si="196"/>
        <v>2222.89</v>
      </c>
      <c r="W342" s="71">
        <f t="shared" si="196"/>
        <v>2222.89</v>
      </c>
      <c r="X342" s="71">
        <f t="shared" si="196"/>
        <v>2222.89</v>
      </c>
      <c r="Y342" s="71">
        <f t="shared" si="196"/>
        <v>2222.89</v>
      </c>
      <c r="Z342" s="71">
        <f t="shared" si="196"/>
        <v>2222.89</v>
      </c>
      <c r="AA342" s="71">
        <f t="shared" si="196"/>
        <v>2222.89</v>
      </c>
    </row>
    <row r="343" spans="1:27" ht="12.75" hidden="1" customHeight="1" outlineLevel="1" x14ac:dyDescent="0.2">
      <c r="A343" s="163" t="s">
        <v>568</v>
      </c>
      <c r="B343" s="94" t="s">
        <v>83</v>
      </c>
      <c r="C343" s="70" t="s">
        <v>79</v>
      </c>
      <c r="D343" s="71">
        <v>4.95</v>
      </c>
      <c r="E343" s="71">
        <v>4.95</v>
      </c>
      <c r="F343" s="71">
        <v>4.95</v>
      </c>
      <c r="G343" s="71">
        <v>4.95</v>
      </c>
      <c r="H343" s="71">
        <v>4.95</v>
      </c>
      <c r="I343" s="71">
        <v>4.95</v>
      </c>
      <c r="J343" s="71">
        <v>4.95</v>
      </c>
      <c r="K343" s="71">
        <v>4.95</v>
      </c>
      <c r="L343" s="71">
        <v>4.95</v>
      </c>
      <c r="M343" s="71">
        <v>4.95</v>
      </c>
      <c r="N343" s="71">
        <v>4.95</v>
      </c>
      <c r="O343" s="71">
        <v>4.95</v>
      </c>
      <c r="P343" s="71">
        <v>4.95</v>
      </c>
      <c r="Q343" s="71">
        <v>4.95</v>
      </c>
      <c r="R343" s="71">
        <v>4.95</v>
      </c>
      <c r="S343" s="71">
        <v>4.95</v>
      </c>
      <c r="T343" s="71">
        <v>4.95</v>
      </c>
      <c r="U343" s="71">
        <v>4.95</v>
      </c>
      <c r="V343" s="71">
        <v>4.95</v>
      </c>
      <c r="W343" s="71">
        <v>4.95</v>
      </c>
      <c r="X343" s="71">
        <v>4.95</v>
      </c>
      <c r="Y343" s="71">
        <v>4.95</v>
      </c>
      <c r="Z343" s="71">
        <v>4.95</v>
      </c>
      <c r="AA343" s="71">
        <v>4.95</v>
      </c>
    </row>
    <row r="344" spans="1:27" ht="12.75" hidden="1" customHeight="1" outlineLevel="1" x14ac:dyDescent="0.2">
      <c r="A344" s="163" t="s">
        <v>569</v>
      </c>
      <c r="B344" s="94" t="s">
        <v>81</v>
      </c>
      <c r="C344" s="70" t="s">
        <v>79</v>
      </c>
      <c r="D344" s="71">
        <f>$D$11</f>
        <v>330.69</v>
      </c>
      <c r="E344" s="71">
        <f t="shared" ref="E344:AA344" si="197">$D$11</f>
        <v>330.69</v>
      </c>
      <c r="F344" s="71">
        <f t="shared" si="197"/>
        <v>330.69</v>
      </c>
      <c r="G344" s="71">
        <f t="shared" si="197"/>
        <v>330.69</v>
      </c>
      <c r="H344" s="71">
        <f t="shared" si="197"/>
        <v>330.69</v>
      </c>
      <c r="I344" s="71">
        <f t="shared" si="197"/>
        <v>330.69</v>
      </c>
      <c r="J344" s="71">
        <f t="shared" si="197"/>
        <v>330.69</v>
      </c>
      <c r="K344" s="71">
        <f t="shared" si="197"/>
        <v>330.69</v>
      </c>
      <c r="L344" s="71">
        <f t="shared" si="197"/>
        <v>330.69</v>
      </c>
      <c r="M344" s="71">
        <f t="shared" si="197"/>
        <v>330.69</v>
      </c>
      <c r="N344" s="71">
        <f t="shared" si="197"/>
        <v>330.69</v>
      </c>
      <c r="O344" s="71">
        <f t="shared" si="197"/>
        <v>330.69</v>
      </c>
      <c r="P344" s="71">
        <f t="shared" si="197"/>
        <v>330.69</v>
      </c>
      <c r="Q344" s="71">
        <f t="shared" si="197"/>
        <v>330.69</v>
      </c>
      <c r="R344" s="71">
        <f t="shared" si="197"/>
        <v>330.69</v>
      </c>
      <c r="S344" s="71">
        <f t="shared" si="197"/>
        <v>330.69</v>
      </c>
      <c r="T344" s="71">
        <f t="shared" si="197"/>
        <v>330.69</v>
      </c>
      <c r="U344" s="71">
        <f t="shared" si="197"/>
        <v>330.69</v>
      </c>
      <c r="V344" s="71">
        <f t="shared" si="197"/>
        <v>330.69</v>
      </c>
      <c r="W344" s="71">
        <f t="shared" si="197"/>
        <v>330.69</v>
      </c>
      <c r="X344" s="71">
        <f t="shared" si="197"/>
        <v>330.69</v>
      </c>
      <c r="Y344" s="71">
        <f t="shared" si="197"/>
        <v>330.69</v>
      </c>
      <c r="Z344" s="71">
        <f t="shared" si="197"/>
        <v>330.69</v>
      </c>
      <c r="AA344" s="71">
        <f t="shared" si="197"/>
        <v>330.69</v>
      </c>
    </row>
    <row r="345" spans="1:27" ht="12.75" customHeight="1" collapsed="1" x14ac:dyDescent="0.2">
      <c r="A345" s="162" t="s">
        <v>570</v>
      </c>
      <c r="B345" s="54" t="str">
        <f>"05"&amp;"."&amp;$B$662&amp;"."&amp;$B$663</f>
        <v>05.05.2023</v>
      </c>
      <c r="C345" s="134" t="s">
        <v>76</v>
      </c>
      <c r="D345" s="135">
        <f>ROUND(((D346+D347+D349+D348)/1000),5)</f>
        <v>3.9617900000000001</v>
      </c>
      <c r="E345" s="135">
        <f>ROUND(((E346+E347+E349+E348)/1000),5)</f>
        <v>3.77521</v>
      </c>
      <c r="F345" s="135">
        <f>ROUND(((F346+F347+F349+F348)/1000),5)</f>
        <v>3.6999300000000002</v>
      </c>
      <c r="G345" s="135">
        <f t="shared" ref="G345:AA345" si="198">ROUND(((G346+G347+G349+G348)/1000),5)</f>
        <v>3.6767500000000002</v>
      </c>
      <c r="H345" s="135">
        <f t="shared" si="198"/>
        <v>3.7239300000000002</v>
      </c>
      <c r="I345" s="135">
        <f t="shared" si="198"/>
        <v>3.83501</v>
      </c>
      <c r="J345" s="135">
        <f t="shared" si="198"/>
        <v>3.9584899999999998</v>
      </c>
      <c r="K345" s="135">
        <f t="shared" si="198"/>
        <v>4.1888800000000002</v>
      </c>
      <c r="L345" s="135">
        <f t="shared" si="198"/>
        <v>4.3964100000000004</v>
      </c>
      <c r="M345" s="135">
        <f t="shared" si="198"/>
        <v>4.4696499999999997</v>
      </c>
      <c r="N345" s="135">
        <f t="shared" si="198"/>
        <v>4.5717999999999996</v>
      </c>
      <c r="O345" s="135">
        <f t="shared" si="198"/>
        <v>4.5453900000000003</v>
      </c>
      <c r="P345" s="135">
        <f t="shared" si="198"/>
        <v>4.5288199999999996</v>
      </c>
      <c r="Q345" s="135">
        <f t="shared" si="198"/>
        <v>4.5439299999999996</v>
      </c>
      <c r="R345" s="135">
        <f t="shared" si="198"/>
        <v>4.5285799999999998</v>
      </c>
      <c r="S345" s="135">
        <f t="shared" si="198"/>
        <v>4.49207</v>
      </c>
      <c r="T345" s="135">
        <f t="shared" si="198"/>
        <v>4.4624699999999997</v>
      </c>
      <c r="U345" s="135">
        <f t="shared" si="198"/>
        <v>4.45472</v>
      </c>
      <c r="V345" s="135">
        <f t="shared" si="198"/>
        <v>4.4573900000000002</v>
      </c>
      <c r="W345" s="135">
        <f t="shared" si="198"/>
        <v>4.4660599999999997</v>
      </c>
      <c r="X345" s="135">
        <f t="shared" si="198"/>
        <v>4.5804200000000002</v>
      </c>
      <c r="Y345" s="135">
        <f t="shared" si="198"/>
        <v>4.5321899999999999</v>
      </c>
      <c r="Z345" s="135">
        <f t="shared" si="198"/>
        <v>4.3988699999999996</v>
      </c>
      <c r="AA345" s="135">
        <f t="shared" si="198"/>
        <v>4.1891499999999997</v>
      </c>
    </row>
    <row r="346" spans="1:27" ht="12.75" hidden="1" customHeight="1" outlineLevel="1" x14ac:dyDescent="0.2">
      <c r="A346" s="163" t="s">
        <v>571</v>
      </c>
      <c r="B346" s="94" t="s">
        <v>238</v>
      </c>
      <c r="C346" s="70" t="s">
        <v>79</v>
      </c>
      <c r="D346" s="71">
        <v>1403.26</v>
      </c>
      <c r="E346" s="71">
        <v>1216.68</v>
      </c>
      <c r="F346" s="71">
        <v>1141.4000000000001</v>
      </c>
      <c r="G346" s="71">
        <v>1118.22</v>
      </c>
      <c r="H346" s="71">
        <v>1165.4000000000001</v>
      </c>
      <c r="I346" s="71">
        <v>1276.48</v>
      </c>
      <c r="J346" s="71">
        <v>1399.96</v>
      </c>
      <c r="K346" s="71">
        <v>1630.35</v>
      </c>
      <c r="L346" s="71">
        <v>1837.88</v>
      </c>
      <c r="M346" s="71">
        <v>1911.12</v>
      </c>
      <c r="N346" s="71">
        <v>2013.27</v>
      </c>
      <c r="O346" s="71">
        <v>1986.86</v>
      </c>
      <c r="P346" s="71">
        <v>1970.29</v>
      </c>
      <c r="Q346" s="71">
        <v>1985.4</v>
      </c>
      <c r="R346" s="71">
        <v>1970.05</v>
      </c>
      <c r="S346" s="71">
        <v>1933.54</v>
      </c>
      <c r="T346" s="71">
        <v>1903.94</v>
      </c>
      <c r="U346" s="71">
        <v>1896.19</v>
      </c>
      <c r="V346" s="71">
        <v>1898.86</v>
      </c>
      <c r="W346" s="71">
        <v>1907.53</v>
      </c>
      <c r="X346" s="71">
        <v>2021.89</v>
      </c>
      <c r="Y346" s="71">
        <v>1973.66</v>
      </c>
      <c r="Z346" s="71">
        <v>1840.34</v>
      </c>
      <c r="AA346" s="71">
        <v>1630.62</v>
      </c>
    </row>
    <row r="347" spans="1:27" ht="12.75" hidden="1" customHeight="1" outlineLevel="1" x14ac:dyDescent="0.2">
      <c r="A347" s="163" t="s">
        <v>572</v>
      </c>
      <c r="B347" s="94" t="s">
        <v>90</v>
      </c>
      <c r="C347" s="70" t="s">
        <v>79</v>
      </c>
      <c r="D347" s="71">
        <f>$D$327</f>
        <v>2222.89</v>
      </c>
      <c r="E347" s="71">
        <f t="shared" ref="E347:AA347" si="199">$D$327</f>
        <v>2222.89</v>
      </c>
      <c r="F347" s="71">
        <f t="shared" si="199"/>
        <v>2222.89</v>
      </c>
      <c r="G347" s="71">
        <f t="shared" si="199"/>
        <v>2222.89</v>
      </c>
      <c r="H347" s="71">
        <f t="shared" si="199"/>
        <v>2222.89</v>
      </c>
      <c r="I347" s="71">
        <f t="shared" si="199"/>
        <v>2222.89</v>
      </c>
      <c r="J347" s="71">
        <f t="shared" si="199"/>
        <v>2222.89</v>
      </c>
      <c r="K347" s="71">
        <f t="shared" si="199"/>
        <v>2222.89</v>
      </c>
      <c r="L347" s="71">
        <f t="shared" si="199"/>
        <v>2222.89</v>
      </c>
      <c r="M347" s="71">
        <f t="shared" si="199"/>
        <v>2222.89</v>
      </c>
      <c r="N347" s="71">
        <f t="shared" si="199"/>
        <v>2222.89</v>
      </c>
      <c r="O347" s="71">
        <f t="shared" si="199"/>
        <v>2222.89</v>
      </c>
      <c r="P347" s="71">
        <f t="shared" si="199"/>
        <v>2222.89</v>
      </c>
      <c r="Q347" s="71">
        <f t="shared" si="199"/>
        <v>2222.89</v>
      </c>
      <c r="R347" s="71">
        <f t="shared" si="199"/>
        <v>2222.89</v>
      </c>
      <c r="S347" s="71">
        <f t="shared" si="199"/>
        <v>2222.89</v>
      </c>
      <c r="T347" s="71">
        <f t="shared" si="199"/>
        <v>2222.89</v>
      </c>
      <c r="U347" s="71">
        <f t="shared" si="199"/>
        <v>2222.89</v>
      </c>
      <c r="V347" s="71">
        <f t="shared" si="199"/>
        <v>2222.89</v>
      </c>
      <c r="W347" s="71">
        <f t="shared" si="199"/>
        <v>2222.89</v>
      </c>
      <c r="X347" s="71">
        <f t="shared" si="199"/>
        <v>2222.89</v>
      </c>
      <c r="Y347" s="71">
        <f t="shared" si="199"/>
        <v>2222.89</v>
      </c>
      <c r="Z347" s="71">
        <f t="shared" si="199"/>
        <v>2222.89</v>
      </c>
      <c r="AA347" s="71">
        <f t="shared" si="199"/>
        <v>2222.89</v>
      </c>
    </row>
    <row r="348" spans="1:27" ht="12.75" hidden="1" customHeight="1" outlineLevel="1" x14ac:dyDescent="0.2">
      <c r="A348" s="163" t="s">
        <v>573</v>
      </c>
      <c r="B348" s="94" t="s">
        <v>83</v>
      </c>
      <c r="C348" s="70" t="s">
        <v>79</v>
      </c>
      <c r="D348" s="71">
        <v>4.95</v>
      </c>
      <c r="E348" s="71">
        <v>4.95</v>
      </c>
      <c r="F348" s="71">
        <v>4.95</v>
      </c>
      <c r="G348" s="71">
        <v>4.95</v>
      </c>
      <c r="H348" s="71">
        <v>4.95</v>
      </c>
      <c r="I348" s="71">
        <v>4.95</v>
      </c>
      <c r="J348" s="71">
        <v>4.95</v>
      </c>
      <c r="K348" s="71">
        <v>4.95</v>
      </c>
      <c r="L348" s="71">
        <v>4.95</v>
      </c>
      <c r="M348" s="71">
        <v>4.95</v>
      </c>
      <c r="N348" s="71">
        <v>4.95</v>
      </c>
      <c r="O348" s="71">
        <v>4.95</v>
      </c>
      <c r="P348" s="71">
        <v>4.95</v>
      </c>
      <c r="Q348" s="71">
        <v>4.95</v>
      </c>
      <c r="R348" s="71">
        <v>4.95</v>
      </c>
      <c r="S348" s="71">
        <v>4.95</v>
      </c>
      <c r="T348" s="71">
        <v>4.95</v>
      </c>
      <c r="U348" s="71">
        <v>4.95</v>
      </c>
      <c r="V348" s="71">
        <v>4.95</v>
      </c>
      <c r="W348" s="71">
        <v>4.95</v>
      </c>
      <c r="X348" s="71">
        <v>4.95</v>
      </c>
      <c r="Y348" s="71">
        <v>4.95</v>
      </c>
      <c r="Z348" s="71">
        <v>4.95</v>
      </c>
      <c r="AA348" s="71">
        <v>4.95</v>
      </c>
    </row>
    <row r="349" spans="1:27" ht="12.75" hidden="1" customHeight="1" outlineLevel="1" x14ac:dyDescent="0.2">
      <c r="A349" s="163" t="s">
        <v>574</v>
      </c>
      <c r="B349" s="94" t="s">
        <v>81</v>
      </c>
      <c r="C349" s="70" t="s">
        <v>79</v>
      </c>
      <c r="D349" s="71">
        <f>$D$11</f>
        <v>330.69</v>
      </c>
      <c r="E349" s="71">
        <f t="shared" ref="E349:AA349" si="200">$D$11</f>
        <v>330.69</v>
      </c>
      <c r="F349" s="71">
        <f t="shared" si="200"/>
        <v>330.69</v>
      </c>
      <c r="G349" s="71">
        <f t="shared" si="200"/>
        <v>330.69</v>
      </c>
      <c r="H349" s="71">
        <f t="shared" si="200"/>
        <v>330.69</v>
      </c>
      <c r="I349" s="71">
        <f t="shared" si="200"/>
        <v>330.69</v>
      </c>
      <c r="J349" s="71">
        <f t="shared" si="200"/>
        <v>330.69</v>
      </c>
      <c r="K349" s="71">
        <f t="shared" si="200"/>
        <v>330.69</v>
      </c>
      <c r="L349" s="71">
        <f t="shared" si="200"/>
        <v>330.69</v>
      </c>
      <c r="M349" s="71">
        <f t="shared" si="200"/>
        <v>330.69</v>
      </c>
      <c r="N349" s="71">
        <f t="shared" si="200"/>
        <v>330.69</v>
      </c>
      <c r="O349" s="71">
        <f t="shared" si="200"/>
        <v>330.69</v>
      </c>
      <c r="P349" s="71">
        <f t="shared" si="200"/>
        <v>330.69</v>
      </c>
      <c r="Q349" s="71">
        <f t="shared" si="200"/>
        <v>330.69</v>
      </c>
      <c r="R349" s="71">
        <f t="shared" si="200"/>
        <v>330.69</v>
      </c>
      <c r="S349" s="71">
        <f t="shared" si="200"/>
        <v>330.69</v>
      </c>
      <c r="T349" s="71">
        <f t="shared" si="200"/>
        <v>330.69</v>
      </c>
      <c r="U349" s="71">
        <f t="shared" si="200"/>
        <v>330.69</v>
      </c>
      <c r="V349" s="71">
        <f t="shared" si="200"/>
        <v>330.69</v>
      </c>
      <c r="W349" s="71">
        <f t="shared" si="200"/>
        <v>330.69</v>
      </c>
      <c r="X349" s="71">
        <f t="shared" si="200"/>
        <v>330.69</v>
      </c>
      <c r="Y349" s="71">
        <f t="shared" si="200"/>
        <v>330.69</v>
      </c>
      <c r="Z349" s="71">
        <f t="shared" si="200"/>
        <v>330.69</v>
      </c>
      <c r="AA349" s="71">
        <f t="shared" si="200"/>
        <v>330.69</v>
      </c>
    </row>
    <row r="350" spans="1:27" ht="12.75" customHeight="1" collapsed="1" x14ac:dyDescent="0.2">
      <c r="A350" s="162" t="s">
        <v>575</v>
      </c>
      <c r="B350" s="54" t="str">
        <f>"06"&amp;"."&amp;$B$662&amp;"."&amp;$B$663</f>
        <v>06.05.2023</v>
      </c>
      <c r="C350" s="134" t="s">
        <v>76</v>
      </c>
      <c r="D350" s="135">
        <f>ROUND(((D351+D352+D354+D353)/1000),5)</f>
        <v>4.0831400000000002</v>
      </c>
      <c r="E350" s="135">
        <f>ROUND(((E351+E352+E354+E353)/1000),5)</f>
        <v>4.0068099999999998</v>
      </c>
      <c r="F350" s="135">
        <f>ROUND(((F351+F352+F354+F353)/1000),5)</f>
        <v>3.89181</v>
      </c>
      <c r="G350" s="135">
        <f t="shared" ref="G350:AA350" si="201">ROUND(((G351+G352+G354+G353)/1000),5)</f>
        <v>3.7787500000000001</v>
      </c>
      <c r="H350" s="135">
        <f t="shared" si="201"/>
        <v>3.7763900000000001</v>
      </c>
      <c r="I350" s="135">
        <f t="shared" si="201"/>
        <v>3.8704900000000002</v>
      </c>
      <c r="J350" s="135">
        <f t="shared" si="201"/>
        <v>3.9171200000000002</v>
      </c>
      <c r="K350" s="135">
        <f t="shared" si="201"/>
        <v>4.0324900000000001</v>
      </c>
      <c r="L350" s="135">
        <f t="shared" si="201"/>
        <v>4.3275699999999997</v>
      </c>
      <c r="M350" s="135">
        <f t="shared" si="201"/>
        <v>4.4776699999999998</v>
      </c>
      <c r="N350" s="135">
        <f t="shared" si="201"/>
        <v>4.5571700000000002</v>
      </c>
      <c r="O350" s="135">
        <f t="shared" si="201"/>
        <v>4.5354700000000001</v>
      </c>
      <c r="P350" s="135">
        <f t="shared" si="201"/>
        <v>4.4802</v>
      </c>
      <c r="Q350" s="135">
        <f t="shared" si="201"/>
        <v>4.4786099999999998</v>
      </c>
      <c r="R350" s="135">
        <f t="shared" si="201"/>
        <v>4.4610300000000001</v>
      </c>
      <c r="S350" s="135">
        <f t="shared" si="201"/>
        <v>4.4561299999999999</v>
      </c>
      <c r="T350" s="135">
        <f t="shared" si="201"/>
        <v>4.4244399999999997</v>
      </c>
      <c r="U350" s="135">
        <f t="shared" si="201"/>
        <v>4.3965500000000004</v>
      </c>
      <c r="V350" s="135">
        <f t="shared" si="201"/>
        <v>4.3935599999999999</v>
      </c>
      <c r="W350" s="135">
        <f t="shared" si="201"/>
        <v>4.4341900000000001</v>
      </c>
      <c r="X350" s="135">
        <f t="shared" si="201"/>
        <v>4.5974500000000003</v>
      </c>
      <c r="Y350" s="135">
        <f t="shared" si="201"/>
        <v>4.57585</v>
      </c>
      <c r="Z350" s="135">
        <f t="shared" si="201"/>
        <v>4.37662</v>
      </c>
      <c r="AA350" s="135">
        <f t="shared" si="201"/>
        <v>4.2137000000000002</v>
      </c>
    </row>
    <row r="351" spans="1:27" ht="12.75" hidden="1" customHeight="1" outlineLevel="1" x14ac:dyDescent="0.2">
      <c r="A351" s="163" t="s">
        <v>576</v>
      </c>
      <c r="B351" s="94" t="s">
        <v>238</v>
      </c>
      <c r="C351" s="70" t="s">
        <v>79</v>
      </c>
      <c r="D351" s="71">
        <v>1524.61</v>
      </c>
      <c r="E351" s="71">
        <v>1448.28</v>
      </c>
      <c r="F351" s="71">
        <v>1333.28</v>
      </c>
      <c r="G351" s="71">
        <v>1220.22</v>
      </c>
      <c r="H351" s="71">
        <v>1217.8599999999999</v>
      </c>
      <c r="I351" s="71">
        <v>1311.96</v>
      </c>
      <c r="J351" s="71">
        <v>1358.59</v>
      </c>
      <c r="K351" s="71">
        <v>1473.96</v>
      </c>
      <c r="L351" s="71">
        <v>1769.04</v>
      </c>
      <c r="M351" s="71">
        <v>1919.14</v>
      </c>
      <c r="N351" s="71">
        <v>1998.64</v>
      </c>
      <c r="O351" s="71">
        <v>1976.94</v>
      </c>
      <c r="P351" s="71">
        <v>1921.67</v>
      </c>
      <c r="Q351" s="71">
        <v>1920.08</v>
      </c>
      <c r="R351" s="71">
        <v>1902.5</v>
      </c>
      <c r="S351" s="71">
        <v>1897.6</v>
      </c>
      <c r="T351" s="71">
        <v>1865.91</v>
      </c>
      <c r="U351" s="71">
        <v>1838.02</v>
      </c>
      <c r="V351" s="71">
        <v>1835.03</v>
      </c>
      <c r="W351" s="71">
        <v>1875.66</v>
      </c>
      <c r="X351" s="71">
        <v>2038.92</v>
      </c>
      <c r="Y351" s="71">
        <v>2017.32</v>
      </c>
      <c r="Z351" s="71">
        <v>1818.09</v>
      </c>
      <c r="AA351" s="71">
        <v>1655.17</v>
      </c>
    </row>
    <row r="352" spans="1:27" ht="12.75" hidden="1" customHeight="1" outlineLevel="1" x14ac:dyDescent="0.2">
      <c r="A352" s="163" t="s">
        <v>577</v>
      </c>
      <c r="B352" s="94" t="s">
        <v>90</v>
      </c>
      <c r="C352" s="70" t="s">
        <v>79</v>
      </c>
      <c r="D352" s="71">
        <f>$D$327</f>
        <v>2222.89</v>
      </c>
      <c r="E352" s="71">
        <f t="shared" ref="E352:AA352" si="202">$D$327</f>
        <v>2222.89</v>
      </c>
      <c r="F352" s="71">
        <f t="shared" si="202"/>
        <v>2222.89</v>
      </c>
      <c r="G352" s="71">
        <f t="shared" si="202"/>
        <v>2222.89</v>
      </c>
      <c r="H352" s="71">
        <f t="shared" si="202"/>
        <v>2222.89</v>
      </c>
      <c r="I352" s="71">
        <f t="shared" si="202"/>
        <v>2222.89</v>
      </c>
      <c r="J352" s="71">
        <f t="shared" si="202"/>
        <v>2222.89</v>
      </c>
      <c r="K352" s="71">
        <f t="shared" si="202"/>
        <v>2222.89</v>
      </c>
      <c r="L352" s="71">
        <f t="shared" si="202"/>
        <v>2222.89</v>
      </c>
      <c r="M352" s="71">
        <f t="shared" si="202"/>
        <v>2222.89</v>
      </c>
      <c r="N352" s="71">
        <f t="shared" si="202"/>
        <v>2222.89</v>
      </c>
      <c r="O352" s="71">
        <f t="shared" si="202"/>
        <v>2222.89</v>
      </c>
      <c r="P352" s="71">
        <f t="shared" si="202"/>
        <v>2222.89</v>
      </c>
      <c r="Q352" s="71">
        <f t="shared" si="202"/>
        <v>2222.89</v>
      </c>
      <c r="R352" s="71">
        <f t="shared" si="202"/>
        <v>2222.89</v>
      </c>
      <c r="S352" s="71">
        <f t="shared" si="202"/>
        <v>2222.89</v>
      </c>
      <c r="T352" s="71">
        <f t="shared" si="202"/>
        <v>2222.89</v>
      </c>
      <c r="U352" s="71">
        <f t="shared" si="202"/>
        <v>2222.89</v>
      </c>
      <c r="V352" s="71">
        <f t="shared" si="202"/>
        <v>2222.89</v>
      </c>
      <c r="W352" s="71">
        <f t="shared" si="202"/>
        <v>2222.89</v>
      </c>
      <c r="X352" s="71">
        <f t="shared" si="202"/>
        <v>2222.89</v>
      </c>
      <c r="Y352" s="71">
        <f t="shared" si="202"/>
        <v>2222.89</v>
      </c>
      <c r="Z352" s="71">
        <f t="shared" si="202"/>
        <v>2222.89</v>
      </c>
      <c r="AA352" s="71">
        <f t="shared" si="202"/>
        <v>2222.89</v>
      </c>
    </row>
    <row r="353" spans="1:27" ht="12.75" hidden="1" customHeight="1" outlineLevel="1" x14ac:dyDescent="0.2">
      <c r="A353" s="163" t="s">
        <v>578</v>
      </c>
      <c r="B353" s="94" t="s">
        <v>83</v>
      </c>
      <c r="C353" s="70" t="s">
        <v>79</v>
      </c>
      <c r="D353" s="71">
        <v>4.95</v>
      </c>
      <c r="E353" s="71">
        <v>4.95</v>
      </c>
      <c r="F353" s="71">
        <v>4.95</v>
      </c>
      <c r="G353" s="71">
        <v>4.95</v>
      </c>
      <c r="H353" s="71">
        <v>4.95</v>
      </c>
      <c r="I353" s="71">
        <v>4.95</v>
      </c>
      <c r="J353" s="71">
        <v>4.95</v>
      </c>
      <c r="K353" s="71">
        <v>4.95</v>
      </c>
      <c r="L353" s="71">
        <v>4.95</v>
      </c>
      <c r="M353" s="71">
        <v>4.95</v>
      </c>
      <c r="N353" s="71">
        <v>4.95</v>
      </c>
      <c r="O353" s="71">
        <v>4.95</v>
      </c>
      <c r="P353" s="71">
        <v>4.95</v>
      </c>
      <c r="Q353" s="71">
        <v>4.95</v>
      </c>
      <c r="R353" s="71">
        <v>4.95</v>
      </c>
      <c r="S353" s="71">
        <v>4.95</v>
      </c>
      <c r="T353" s="71">
        <v>4.95</v>
      </c>
      <c r="U353" s="71">
        <v>4.95</v>
      </c>
      <c r="V353" s="71">
        <v>4.95</v>
      </c>
      <c r="W353" s="71">
        <v>4.95</v>
      </c>
      <c r="X353" s="71">
        <v>4.95</v>
      </c>
      <c r="Y353" s="71">
        <v>4.95</v>
      </c>
      <c r="Z353" s="71">
        <v>4.95</v>
      </c>
      <c r="AA353" s="71">
        <v>4.95</v>
      </c>
    </row>
    <row r="354" spans="1:27" ht="12.75" hidden="1" customHeight="1" outlineLevel="1" x14ac:dyDescent="0.2">
      <c r="A354" s="163" t="s">
        <v>579</v>
      </c>
      <c r="B354" s="94" t="s">
        <v>81</v>
      </c>
      <c r="C354" s="70" t="s">
        <v>79</v>
      </c>
      <c r="D354" s="71">
        <f>$D$11</f>
        <v>330.69</v>
      </c>
      <c r="E354" s="71">
        <f t="shared" ref="E354:AA354" si="203">$D$11</f>
        <v>330.69</v>
      </c>
      <c r="F354" s="71">
        <f t="shared" si="203"/>
        <v>330.69</v>
      </c>
      <c r="G354" s="71">
        <f t="shared" si="203"/>
        <v>330.69</v>
      </c>
      <c r="H354" s="71">
        <f t="shared" si="203"/>
        <v>330.69</v>
      </c>
      <c r="I354" s="71">
        <f t="shared" si="203"/>
        <v>330.69</v>
      </c>
      <c r="J354" s="71">
        <f t="shared" si="203"/>
        <v>330.69</v>
      </c>
      <c r="K354" s="71">
        <f t="shared" si="203"/>
        <v>330.69</v>
      </c>
      <c r="L354" s="71">
        <f t="shared" si="203"/>
        <v>330.69</v>
      </c>
      <c r="M354" s="71">
        <f t="shared" si="203"/>
        <v>330.69</v>
      </c>
      <c r="N354" s="71">
        <f t="shared" si="203"/>
        <v>330.69</v>
      </c>
      <c r="O354" s="71">
        <f t="shared" si="203"/>
        <v>330.69</v>
      </c>
      <c r="P354" s="71">
        <f t="shared" si="203"/>
        <v>330.69</v>
      </c>
      <c r="Q354" s="71">
        <f t="shared" si="203"/>
        <v>330.69</v>
      </c>
      <c r="R354" s="71">
        <f t="shared" si="203"/>
        <v>330.69</v>
      </c>
      <c r="S354" s="71">
        <f t="shared" si="203"/>
        <v>330.69</v>
      </c>
      <c r="T354" s="71">
        <f t="shared" si="203"/>
        <v>330.69</v>
      </c>
      <c r="U354" s="71">
        <f t="shared" si="203"/>
        <v>330.69</v>
      </c>
      <c r="V354" s="71">
        <f t="shared" si="203"/>
        <v>330.69</v>
      </c>
      <c r="W354" s="71">
        <f t="shared" si="203"/>
        <v>330.69</v>
      </c>
      <c r="X354" s="71">
        <f t="shared" si="203"/>
        <v>330.69</v>
      </c>
      <c r="Y354" s="71">
        <f t="shared" si="203"/>
        <v>330.69</v>
      </c>
      <c r="Z354" s="71">
        <f t="shared" si="203"/>
        <v>330.69</v>
      </c>
      <c r="AA354" s="71">
        <f t="shared" si="203"/>
        <v>330.69</v>
      </c>
    </row>
    <row r="355" spans="1:27" ht="12.75" customHeight="1" collapsed="1" x14ac:dyDescent="0.2">
      <c r="A355" s="162" t="s">
        <v>580</v>
      </c>
      <c r="B355" s="54" t="str">
        <f>"07"&amp;"."&amp;$B$662&amp;"."&amp;$B$663</f>
        <v>07.05.2023</v>
      </c>
      <c r="C355" s="134" t="s">
        <v>76</v>
      </c>
      <c r="D355" s="135">
        <f>ROUND(((D356+D357+D359+D358)/1000),5)</f>
        <v>4.0464900000000004</v>
      </c>
      <c r="E355" s="135">
        <f>ROUND(((E356+E357+E359+E358)/1000),5)</f>
        <v>3.8994200000000001</v>
      </c>
      <c r="F355" s="135">
        <f>ROUND(((F356+F357+F359+F358)/1000),5)</f>
        <v>3.7779799999999999</v>
      </c>
      <c r="G355" s="135">
        <f t="shared" ref="G355:AA355" si="204">ROUND(((G356+G357+G359+G358)/1000),5)</f>
        <v>3.7293400000000001</v>
      </c>
      <c r="H355" s="135">
        <f t="shared" si="204"/>
        <v>3.7077100000000001</v>
      </c>
      <c r="I355" s="135">
        <f t="shared" si="204"/>
        <v>3.66886</v>
      </c>
      <c r="J355" s="135">
        <f t="shared" si="204"/>
        <v>3.7668200000000001</v>
      </c>
      <c r="K355" s="135">
        <f t="shared" si="204"/>
        <v>3.8639800000000002</v>
      </c>
      <c r="L355" s="135">
        <f t="shared" si="204"/>
        <v>4.0450499999999998</v>
      </c>
      <c r="M355" s="135">
        <f t="shared" si="204"/>
        <v>4.20824</v>
      </c>
      <c r="N355" s="135">
        <f t="shared" si="204"/>
        <v>4.2470400000000001</v>
      </c>
      <c r="O355" s="135">
        <f t="shared" si="204"/>
        <v>4.25732</v>
      </c>
      <c r="P355" s="135">
        <f t="shared" si="204"/>
        <v>4.2515400000000003</v>
      </c>
      <c r="Q355" s="135">
        <f t="shared" si="204"/>
        <v>4.2442599999999997</v>
      </c>
      <c r="R355" s="135">
        <f t="shared" si="204"/>
        <v>4.2339799999999999</v>
      </c>
      <c r="S355" s="135">
        <f t="shared" si="204"/>
        <v>4.2281899999999997</v>
      </c>
      <c r="T355" s="135">
        <f t="shared" si="204"/>
        <v>4.2124100000000002</v>
      </c>
      <c r="U355" s="135">
        <f t="shared" si="204"/>
        <v>4.2279900000000001</v>
      </c>
      <c r="V355" s="135">
        <f t="shared" si="204"/>
        <v>4.2546200000000001</v>
      </c>
      <c r="W355" s="135">
        <f t="shared" si="204"/>
        <v>4.3142800000000001</v>
      </c>
      <c r="X355" s="135">
        <f t="shared" si="204"/>
        <v>4.4344999999999999</v>
      </c>
      <c r="Y355" s="135">
        <f t="shared" si="204"/>
        <v>4.4919700000000002</v>
      </c>
      <c r="Z355" s="135">
        <f t="shared" si="204"/>
        <v>4.2324200000000003</v>
      </c>
      <c r="AA355" s="135">
        <f t="shared" si="204"/>
        <v>4.0680899999999998</v>
      </c>
    </row>
    <row r="356" spans="1:27" ht="12.75" hidden="1" customHeight="1" outlineLevel="1" x14ac:dyDescent="0.2">
      <c r="A356" s="163" t="s">
        <v>581</v>
      </c>
      <c r="B356" s="94" t="s">
        <v>238</v>
      </c>
      <c r="C356" s="70" t="s">
        <v>79</v>
      </c>
      <c r="D356" s="71">
        <v>1487.96</v>
      </c>
      <c r="E356" s="71">
        <v>1340.89</v>
      </c>
      <c r="F356" s="71">
        <v>1219.45</v>
      </c>
      <c r="G356" s="71">
        <v>1170.81</v>
      </c>
      <c r="H356" s="71">
        <v>1149.18</v>
      </c>
      <c r="I356" s="71">
        <v>1110.33</v>
      </c>
      <c r="J356" s="71">
        <v>1208.29</v>
      </c>
      <c r="K356" s="71">
        <v>1305.45</v>
      </c>
      <c r="L356" s="71">
        <v>1486.52</v>
      </c>
      <c r="M356" s="71">
        <v>1649.71</v>
      </c>
      <c r="N356" s="71">
        <v>1688.51</v>
      </c>
      <c r="O356" s="71">
        <v>1698.79</v>
      </c>
      <c r="P356" s="71">
        <v>1693.01</v>
      </c>
      <c r="Q356" s="71">
        <v>1685.73</v>
      </c>
      <c r="R356" s="71">
        <v>1675.45</v>
      </c>
      <c r="S356" s="71">
        <v>1669.66</v>
      </c>
      <c r="T356" s="71">
        <v>1653.88</v>
      </c>
      <c r="U356" s="71">
        <v>1669.46</v>
      </c>
      <c r="V356" s="71">
        <v>1696.09</v>
      </c>
      <c r="W356" s="71">
        <v>1755.75</v>
      </c>
      <c r="X356" s="71">
        <v>1875.97</v>
      </c>
      <c r="Y356" s="71">
        <v>1933.44</v>
      </c>
      <c r="Z356" s="71">
        <v>1673.89</v>
      </c>
      <c r="AA356" s="71">
        <v>1509.56</v>
      </c>
    </row>
    <row r="357" spans="1:27" ht="12.75" hidden="1" customHeight="1" outlineLevel="1" x14ac:dyDescent="0.2">
      <c r="A357" s="163" t="s">
        <v>582</v>
      </c>
      <c r="B357" s="94" t="s">
        <v>90</v>
      </c>
      <c r="C357" s="70" t="s">
        <v>79</v>
      </c>
      <c r="D357" s="71">
        <f>$D$327</f>
        <v>2222.89</v>
      </c>
      <c r="E357" s="71">
        <f t="shared" ref="E357:AA357" si="205">$D$327</f>
        <v>2222.89</v>
      </c>
      <c r="F357" s="71">
        <f t="shared" si="205"/>
        <v>2222.89</v>
      </c>
      <c r="G357" s="71">
        <f t="shared" si="205"/>
        <v>2222.89</v>
      </c>
      <c r="H357" s="71">
        <f t="shared" si="205"/>
        <v>2222.89</v>
      </c>
      <c r="I357" s="71">
        <f t="shared" si="205"/>
        <v>2222.89</v>
      </c>
      <c r="J357" s="71">
        <f t="shared" si="205"/>
        <v>2222.89</v>
      </c>
      <c r="K357" s="71">
        <f t="shared" si="205"/>
        <v>2222.89</v>
      </c>
      <c r="L357" s="71">
        <f t="shared" si="205"/>
        <v>2222.89</v>
      </c>
      <c r="M357" s="71">
        <f t="shared" si="205"/>
        <v>2222.89</v>
      </c>
      <c r="N357" s="71">
        <f t="shared" si="205"/>
        <v>2222.89</v>
      </c>
      <c r="O357" s="71">
        <f t="shared" si="205"/>
        <v>2222.89</v>
      </c>
      <c r="P357" s="71">
        <f t="shared" si="205"/>
        <v>2222.89</v>
      </c>
      <c r="Q357" s="71">
        <f t="shared" si="205"/>
        <v>2222.89</v>
      </c>
      <c r="R357" s="71">
        <f t="shared" si="205"/>
        <v>2222.89</v>
      </c>
      <c r="S357" s="71">
        <f t="shared" si="205"/>
        <v>2222.89</v>
      </c>
      <c r="T357" s="71">
        <f t="shared" si="205"/>
        <v>2222.89</v>
      </c>
      <c r="U357" s="71">
        <f t="shared" si="205"/>
        <v>2222.89</v>
      </c>
      <c r="V357" s="71">
        <f t="shared" si="205"/>
        <v>2222.89</v>
      </c>
      <c r="W357" s="71">
        <f t="shared" si="205"/>
        <v>2222.89</v>
      </c>
      <c r="X357" s="71">
        <f t="shared" si="205"/>
        <v>2222.89</v>
      </c>
      <c r="Y357" s="71">
        <f t="shared" si="205"/>
        <v>2222.89</v>
      </c>
      <c r="Z357" s="71">
        <f t="shared" si="205"/>
        <v>2222.89</v>
      </c>
      <c r="AA357" s="71">
        <f t="shared" si="205"/>
        <v>2222.89</v>
      </c>
    </row>
    <row r="358" spans="1:27" ht="12.75" hidden="1" customHeight="1" outlineLevel="1" x14ac:dyDescent="0.2">
      <c r="A358" s="163" t="s">
        <v>583</v>
      </c>
      <c r="B358" s="94" t="s">
        <v>83</v>
      </c>
      <c r="C358" s="70" t="s">
        <v>79</v>
      </c>
      <c r="D358" s="71">
        <v>4.95</v>
      </c>
      <c r="E358" s="71">
        <v>4.95</v>
      </c>
      <c r="F358" s="71">
        <v>4.95</v>
      </c>
      <c r="G358" s="71">
        <v>4.95</v>
      </c>
      <c r="H358" s="71">
        <v>4.95</v>
      </c>
      <c r="I358" s="71">
        <v>4.95</v>
      </c>
      <c r="J358" s="71">
        <v>4.95</v>
      </c>
      <c r="K358" s="71">
        <v>4.95</v>
      </c>
      <c r="L358" s="71">
        <v>4.95</v>
      </c>
      <c r="M358" s="71">
        <v>4.95</v>
      </c>
      <c r="N358" s="71">
        <v>4.95</v>
      </c>
      <c r="O358" s="71">
        <v>4.95</v>
      </c>
      <c r="P358" s="71">
        <v>4.95</v>
      </c>
      <c r="Q358" s="71">
        <v>4.95</v>
      </c>
      <c r="R358" s="71">
        <v>4.95</v>
      </c>
      <c r="S358" s="71">
        <v>4.95</v>
      </c>
      <c r="T358" s="71">
        <v>4.95</v>
      </c>
      <c r="U358" s="71">
        <v>4.95</v>
      </c>
      <c r="V358" s="71">
        <v>4.95</v>
      </c>
      <c r="W358" s="71">
        <v>4.95</v>
      </c>
      <c r="X358" s="71">
        <v>4.95</v>
      </c>
      <c r="Y358" s="71">
        <v>4.95</v>
      </c>
      <c r="Z358" s="71">
        <v>4.95</v>
      </c>
      <c r="AA358" s="71">
        <v>4.95</v>
      </c>
    </row>
    <row r="359" spans="1:27" ht="12.75" hidden="1" customHeight="1" outlineLevel="1" x14ac:dyDescent="0.2">
      <c r="A359" s="163" t="s">
        <v>584</v>
      </c>
      <c r="B359" s="94" t="s">
        <v>81</v>
      </c>
      <c r="C359" s="70" t="s">
        <v>79</v>
      </c>
      <c r="D359" s="71">
        <f>$D$11</f>
        <v>330.69</v>
      </c>
      <c r="E359" s="71">
        <f t="shared" ref="E359:AA359" si="206">$D$11</f>
        <v>330.69</v>
      </c>
      <c r="F359" s="71">
        <f t="shared" si="206"/>
        <v>330.69</v>
      </c>
      <c r="G359" s="71">
        <f t="shared" si="206"/>
        <v>330.69</v>
      </c>
      <c r="H359" s="71">
        <f t="shared" si="206"/>
        <v>330.69</v>
      </c>
      <c r="I359" s="71">
        <f t="shared" si="206"/>
        <v>330.69</v>
      </c>
      <c r="J359" s="71">
        <f t="shared" si="206"/>
        <v>330.69</v>
      </c>
      <c r="K359" s="71">
        <f t="shared" si="206"/>
        <v>330.69</v>
      </c>
      <c r="L359" s="71">
        <f t="shared" si="206"/>
        <v>330.69</v>
      </c>
      <c r="M359" s="71">
        <f t="shared" si="206"/>
        <v>330.69</v>
      </c>
      <c r="N359" s="71">
        <f t="shared" si="206"/>
        <v>330.69</v>
      </c>
      <c r="O359" s="71">
        <f t="shared" si="206"/>
        <v>330.69</v>
      </c>
      <c r="P359" s="71">
        <f t="shared" si="206"/>
        <v>330.69</v>
      </c>
      <c r="Q359" s="71">
        <f t="shared" si="206"/>
        <v>330.69</v>
      </c>
      <c r="R359" s="71">
        <f t="shared" si="206"/>
        <v>330.69</v>
      </c>
      <c r="S359" s="71">
        <f t="shared" si="206"/>
        <v>330.69</v>
      </c>
      <c r="T359" s="71">
        <f t="shared" si="206"/>
        <v>330.69</v>
      </c>
      <c r="U359" s="71">
        <f t="shared" si="206"/>
        <v>330.69</v>
      </c>
      <c r="V359" s="71">
        <f t="shared" si="206"/>
        <v>330.69</v>
      </c>
      <c r="W359" s="71">
        <f t="shared" si="206"/>
        <v>330.69</v>
      </c>
      <c r="X359" s="71">
        <f t="shared" si="206"/>
        <v>330.69</v>
      </c>
      <c r="Y359" s="71">
        <f t="shared" si="206"/>
        <v>330.69</v>
      </c>
      <c r="Z359" s="71">
        <f t="shared" si="206"/>
        <v>330.69</v>
      </c>
      <c r="AA359" s="71">
        <f t="shared" si="206"/>
        <v>330.69</v>
      </c>
    </row>
    <row r="360" spans="1:27" ht="12.75" customHeight="1" collapsed="1" x14ac:dyDescent="0.2">
      <c r="A360" s="162" t="s">
        <v>585</v>
      </c>
      <c r="B360" s="54" t="str">
        <f>"08"&amp;"."&amp;$B$662&amp;"."&amp;$B$663</f>
        <v>08.05.2023</v>
      </c>
      <c r="C360" s="134" t="s">
        <v>76</v>
      </c>
      <c r="D360" s="135">
        <f>ROUND(((D361+D362+D364+D363)/1000),5)</f>
        <v>4.0439299999999996</v>
      </c>
      <c r="E360" s="135">
        <f>ROUND(((E361+E362+E364+E363)/1000),5)</f>
        <v>3.94292</v>
      </c>
      <c r="F360" s="135">
        <f>ROUND(((F361+F362+F364+F363)/1000),5)</f>
        <v>3.8184800000000001</v>
      </c>
      <c r="G360" s="135">
        <f t="shared" ref="G360:AA360" si="207">ROUND(((G361+G362+G364+G363)/1000),5)</f>
        <v>3.7928199999999999</v>
      </c>
      <c r="H360" s="135">
        <f t="shared" si="207"/>
        <v>3.7721100000000001</v>
      </c>
      <c r="I360" s="135">
        <f t="shared" si="207"/>
        <v>3.7821500000000001</v>
      </c>
      <c r="J360" s="135">
        <f t="shared" si="207"/>
        <v>3.81453</v>
      </c>
      <c r="K360" s="135">
        <f t="shared" si="207"/>
        <v>3.9377599999999999</v>
      </c>
      <c r="L360" s="135">
        <f t="shared" si="207"/>
        <v>4.1559900000000001</v>
      </c>
      <c r="M360" s="135">
        <f t="shared" si="207"/>
        <v>4.3534499999999996</v>
      </c>
      <c r="N360" s="135">
        <f t="shared" si="207"/>
        <v>4.4143800000000004</v>
      </c>
      <c r="O360" s="135">
        <f t="shared" si="207"/>
        <v>4.4227600000000002</v>
      </c>
      <c r="P360" s="135">
        <f t="shared" si="207"/>
        <v>4.40998</v>
      </c>
      <c r="Q360" s="135">
        <f t="shared" si="207"/>
        <v>4.4065500000000002</v>
      </c>
      <c r="R360" s="135">
        <f t="shared" si="207"/>
        <v>4.4006100000000004</v>
      </c>
      <c r="S360" s="135">
        <f t="shared" si="207"/>
        <v>4.3939700000000004</v>
      </c>
      <c r="T360" s="135">
        <f t="shared" si="207"/>
        <v>4.3779599999999999</v>
      </c>
      <c r="U360" s="135">
        <f t="shared" si="207"/>
        <v>4.4493900000000002</v>
      </c>
      <c r="V360" s="135">
        <f t="shared" si="207"/>
        <v>4.49247</v>
      </c>
      <c r="W360" s="135">
        <f t="shared" si="207"/>
        <v>4.5380700000000003</v>
      </c>
      <c r="X360" s="135">
        <f t="shared" si="207"/>
        <v>4.5417899999999998</v>
      </c>
      <c r="Y360" s="135">
        <f t="shared" si="207"/>
        <v>4.6283399999999997</v>
      </c>
      <c r="Z360" s="135">
        <f t="shared" si="207"/>
        <v>4.3049999999999997</v>
      </c>
      <c r="AA360" s="135">
        <f t="shared" si="207"/>
        <v>4.1620600000000003</v>
      </c>
    </row>
    <row r="361" spans="1:27" ht="12.75" hidden="1" customHeight="1" outlineLevel="1" x14ac:dyDescent="0.2">
      <c r="A361" s="163" t="s">
        <v>586</v>
      </c>
      <c r="B361" s="94" t="s">
        <v>238</v>
      </c>
      <c r="C361" s="70" t="s">
        <v>79</v>
      </c>
      <c r="D361" s="71">
        <v>1485.4</v>
      </c>
      <c r="E361" s="71">
        <v>1384.39</v>
      </c>
      <c r="F361" s="71">
        <v>1259.95</v>
      </c>
      <c r="G361" s="71">
        <v>1234.29</v>
      </c>
      <c r="H361" s="71">
        <v>1213.58</v>
      </c>
      <c r="I361" s="71">
        <v>1223.6199999999999</v>
      </c>
      <c r="J361" s="71">
        <v>1256</v>
      </c>
      <c r="K361" s="71">
        <v>1379.23</v>
      </c>
      <c r="L361" s="71">
        <v>1597.46</v>
      </c>
      <c r="M361" s="71">
        <v>1794.92</v>
      </c>
      <c r="N361" s="71">
        <v>1855.85</v>
      </c>
      <c r="O361" s="71">
        <v>1864.23</v>
      </c>
      <c r="P361" s="71">
        <v>1851.45</v>
      </c>
      <c r="Q361" s="71">
        <v>1848.02</v>
      </c>
      <c r="R361" s="71">
        <v>1842.08</v>
      </c>
      <c r="S361" s="71">
        <v>1835.44</v>
      </c>
      <c r="T361" s="71">
        <v>1819.43</v>
      </c>
      <c r="U361" s="71">
        <v>1890.86</v>
      </c>
      <c r="V361" s="71">
        <v>1933.94</v>
      </c>
      <c r="W361" s="71">
        <v>1979.54</v>
      </c>
      <c r="X361" s="71">
        <v>1983.26</v>
      </c>
      <c r="Y361" s="71">
        <v>2069.81</v>
      </c>
      <c r="Z361" s="71">
        <v>1746.47</v>
      </c>
      <c r="AA361" s="71">
        <v>1603.53</v>
      </c>
    </row>
    <row r="362" spans="1:27" ht="12.75" hidden="1" customHeight="1" outlineLevel="1" x14ac:dyDescent="0.2">
      <c r="A362" s="163" t="s">
        <v>587</v>
      </c>
      <c r="B362" s="94" t="s">
        <v>90</v>
      </c>
      <c r="C362" s="70" t="s">
        <v>79</v>
      </c>
      <c r="D362" s="71">
        <f>$D$327</f>
        <v>2222.89</v>
      </c>
      <c r="E362" s="71">
        <f t="shared" ref="E362:AA362" si="208">$D$327</f>
        <v>2222.89</v>
      </c>
      <c r="F362" s="71">
        <f t="shared" si="208"/>
        <v>2222.89</v>
      </c>
      <c r="G362" s="71">
        <f t="shared" si="208"/>
        <v>2222.89</v>
      </c>
      <c r="H362" s="71">
        <f t="shared" si="208"/>
        <v>2222.89</v>
      </c>
      <c r="I362" s="71">
        <f t="shared" si="208"/>
        <v>2222.89</v>
      </c>
      <c r="J362" s="71">
        <f t="shared" si="208"/>
        <v>2222.89</v>
      </c>
      <c r="K362" s="71">
        <f t="shared" si="208"/>
        <v>2222.89</v>
      </c>
      <c r="L362" s="71">
        <f t="shared" si="208"/>
        <v>2222.89</v>
      </c>
      <c r="M362" s="71">
        <f t="shared" si="208"/>
        <v>2222.89</v>
      </c>
      <c r="N362" s="71">
        <f t="shared" si="208"/>
        <v>2222.89</v>
      </c>
      <c r="O362" s="71">
        <f t="shared" si="208"/>
        <v>2222.89</v>
      </c>
      <c r="P362" s="71">
        <f t="shared" si="208"/>
        <v>2222.89</v>
      </c>
      <c r="Q362" s="71">
        <f t="shared" si="208"/>
        <v>2222.89</v>
      </c>
      <c r="R362" s="71">
        <f t="shared" si="208"/>
        <v>2222.89</v>
      </c>
      <c r="S362" s="71">
        <f t="shared" si="208"/>
        <v>2222.89</v>
      </c>
      <c r="T362" s="71">
        <f t="shared" si="208"/>
        <v>2222.89</v>
      </c>
      <c r="U362" s="71">
        <f t="shared" si="208"/>
        <v>2222.89</v>
      </c>
      <c r="V362" s="71">
        <f t="shared" si="208"/>
        <v>2222.89</v>
      </c>
      <c r="W362" s="71">
        <f t="shared" si="208"/>
        <v>2222.89</v>
      </c>
      <c r="X362" s="71">
        <f t="shared" si="208"/>
        <v>2222.89</v>
      </c>
      <c r="Y362" s="71">
        <f t="shared" si="208"/>
        <v>2222.89</v>
      </c>
      <c r="Z362" s="71">
        <f t="shared" si="208"/>
        <v>2222.89</v>
      </c>
      <c r="AA362" s="71">
        <f t="shared" si="208"/>
        <v>2222.89</v>
      </c>
    </row>
    <row r="363" spans="1:27" ht="12.75" hidden="1" customHeight="1" outlineLevel="1" x14ac:dyDescent="0.2">
      <c r="A363" s="163" t="s">
        <v>588</v>
      </c>
      <c r="B363" s="94" t="s">
        <v>83</v>
      </c>
      <c r="C363" s="70" t="s">
        <v>79</v>
      </c>
      <c r="D363" s="71">
        <v>4.95</v>
      </c>
      <c r="E363" s="71">
        <v>4.95</v>
      </c>
      <c r="F363" s="71">
        <v>4.95</v>
      </c>
      <c r="G363" s="71">
        <v>4.95</v>
      </c>
      <c r="H363" s="71">
        <v>4.95</v>
      </c>
      <c r="I363" s="71">
        <v>4.95</v>
      </c>
      <c r="J363" s="71">
        <v>4.95</v>
      </c>
      <c r="K363" s="71">
        <v>4.95</v>
      </c>
      <c r="L363" s="71">
        <v>4.95</v>
      </c>
      <c r="M363" s="71">
        <v>4.95</v>
      </c>
      <c r="N363" s="71">
        <v>4.95</v>
      </c>
      <c r="O363" s="71">
        <v>4.95</v>
      </c>
      <c r="P363" s="71">
        <v>4.95</v>
      </c>
      <c r="Q363" s="71">
        <v>4.95</v>
      </c>
      <c r="R363" s="71">
        <v>4.95</v>
      </c>
      <c r="S363" s="71">
        <v>4.95</v>
      </c>
      <c r="T363" s="71">
        <v>4.95</v>
      </c>
      <c r="U363" s="71">
        <v>4.95</v>
      </c>
      <c r="V363" s="71">
        <v>4.95</v>
      </c>
      <c r="W363" s="71">
        <v>4.95</v>
      </c>
      <c r="X363" s="71">
        <v>4.95</v>
      </c>
      <c r="Y363" s="71">
        <v>4.95</v>
      </c>
      <c r="Z363" s="71">
        <v>4.95</v>
      </c>
      <c r="AA363" s="71">
        <v>4.95</v>
      </c>
    </row>
    <row r="364" spans="1:27" ht="12.75" hidden="1" customHeight="1" outlineLevel="1" x14ac:dyDescent="0.2">
      <c r="A364" s="163" t="s">
        <v>589</v>
      </c>
      <c r="B364" s="94" t="s">
        <v>81</v>
      </c>
      <c r="C364" s="70" t="s">
        <v>79</v>
      </c>
      <c r="D364" s="71">
        <f>$D$11</f>
        <v>330.69</v>
      </c>
      <c r="E364" s="71">
        <f t="shared" ref="E364:AA364" si="209">$D$11</f>
        <v>330.69</v>
      </c>
      <c r="F364" s="71">
        <f t="shared" si="209"/>
        <v>330.69</v>
      </c>
      <c r="G364" s="71">
        <f t="shared" si="209"/>
        <v>330.69</v>
      </c>
      <c r="H364" s="71">
        <f t="shared" si="209"/>
        <v>330.69</v>
      </c>
      <c r="I364" s="71">
        <f t="shared" si="209"/>
        <v>330.69</v>
      </c>
      <c r="J364" s="71">
        <f t="shared" si="209"/>
        <v>330.69</v>
      </c>
      <c r="K364" s="71">
        <f t="shared" si="209"/>
        <v>330.69</v>
      </c>
      <c r="L364" s="71">
        <f t="shared" si="209"/>
        <v>330.69</v>
      </c>
      <c r="M364" s="71">
        <f t="shared" si="209"/>
        <v>330.69</v>
      </c>
      <c r="N364" s="71">
        <f t="shared" si="209"/>
        <v>330.69</v>
      </c>
      <c r="O364" s="71">
        <f t="shared" si="209"/>
        <v>330.69</v>
      </c>
      <c r="P364" s="71">
        <f t="shared" si="209"/>
        <v>330.69</v>
      </c>
      <c r="Q364" s="71">
        <f t="shared" si="209"/>
        <v>330.69</v>
      </c>
      <c r="R364" s="71">
        <f t="shared" si="209"/>
        <v>330.69</v>
      </c>
      <c r="S364" s="71">
        <f t="shared" si="209"/>
        <v>330.69</v>
      </c>
      <c r="T364" s="71">
        <f t="shared" si="209"/>
        <v>330.69</v>
      </c>
      <c r="U364" s="71">
        <f t="shared" si="209"/>
        <v>330.69</v>
      </c>
      <c r="V364" s="71">
        <f t="shared" si="209"/>
        <v>330.69</v>
      </c>
      <c r="W364" s="71">
        <f t="shared" si="209"/>
        <v>330.69</v>
      </c>
      <c r="X364" s="71">
        <f t="shared" si="209"/>
        <v>330.69</v>
      </c>
      <c r="Y364" s="71">
        <f t="shared" si="209"/>
        <v>330.69</v>
      </c>
      <c r="Z364" s="71">
        <f t="shared" si="209"/>
        <v>330.69</v>
      </c>
      <c r="AA364" s="71">
        <f t="shared" si="209"/>
        <v>330.69</v>
      </c>
    </row>
    <row r="365" spans="1:27" ht="12.75" customHeight="1" collapsed="1" x14ac:dyDescent="0.2">
      <c r="A365" s="162" t="s">
        <v>590</v>
      </c>
      <c r="B365" s="54" t="str">
        <f>"09"&amp;"."&amp;$B$662&amp;"."&amp;$B$663</f>
        <v>09.05.2023</v>
      </c>
      <c r="C365" s="134" t="s">
        <v>76</v>
      </c>
      <c r="D365" s="135">
        <f>ROUND(((D366+D367+D369+D368)/1000),5)</f>
        <v>4.0837500000000002</v>
      </c>
      <c r="E365" s="135">
        <f>ROUND(((E366+E367+E369+E368)/1000),5)</f>
        <v>3.9596499999999999</v>
      </c>
      <c r="F365" s="135">
        <f>ROUND(((F366+F367+F369+F368)/1000),5)</f>
        <v>3.8996599999999999</v>
      </c>
      <c r="G365" s="135">
        <f t="shared" ref="G365:AA365" si="210">ROUND(((G366+G367+G369+G368)/1000),5)</f>
        <v>3.8527999999999998</v>
      </c>
      <c r="H365" s="135">
        <f t="shared" si="210"/>
        <v>3.8133499999999998</v>
      </c>
      <c r="I365" s="135">
        <f t="shared" si="210"/>
        <v>3.8000600000000002</v>
      </c>
      <c r="J365" s="135">
        <f t="shared" si="210"/>
        <v>3.8192900000000001</v>
      </c>
      <c r="K365" s="135">
        <f t="shared" si="210"/>
        <v>3.9110299999999998</v>
      </c>
      <c r="L365" s="135">
        <f t="shared" si="210"/>
        <v>4.1564899999999998</v>
      </c>
      <c r="M365" s="135">
        <f t="shared" si="210"/>
        <v>4.28965</v>
      </c>
      <c r="N365" s="135">
        <f t="shared" si="210"/>
        <v>4.38666</v>
      </c>
      <c r="O365" s="135">
        <f t="shared" si="210"/>
        <v>4.3827600000000002</v>
      </c>
      <c r="P365" s="135">
        <f t="shared" si="210"/>
        <v>4.3767399999999999</v>
      </c>
      <c r="Q365" s="135">
        <f t="shared" si="210"/>
        <v>4.3760500000000002</v>
      </c>
      <c r="R365" s="135">
        <f t="shared" si="210"/>
        <v>4.37033</v>
      </c>
      <c r="S365" s="135">
        <f t="shared" si="210"/>
        <v>4.3301999999999996</v>
      </c>
      <c r="T365" s="135">
        <f t="shared" si="210"/>
        <v>4.3228</v>
      </c>
      <c r="U365" s="135">
        <f t="shared" si="210"/>
        <v>4.5897100000000002</v>
      </c>
      <c r="V365" s="135">
        <f t="shared" si="210"/>
        <v>4.5920300000000003</v>
      </c>
      <c r="W365" s="135">
        <f t="shared" si="210"/>
        <v>4.6377899999999999</v>
      </c>
      <c r="X365" s="135">
        <f t="shared" si="210"/>
        <v>4.7328999999999999</v>
      </c>
      <c r="Y365" s="135">
        <f t="shared" si="210"/>
        <v>4.8017099999999999</v>
      </c>
      <c r="Z365" s="135">
        <f t="shared" si="210"/>
        <v>4.3747600000000002</v>
      </c>
      <c r="AA365" s="135">
        <f t="shared" si="210"/>
        <v>4.2306499999999998</v>
      </c>
    </row>
    <row r="366" spans="1:27" ht="12.75" hidden="1" customHeight="1" outlineLevel="1" x14ac:dyDescent="0.2">
      <c r="A366" s="163" t="s">
        <v>591</v>
      </c>
      <c r="B366" s="94" t="s">
        <v>238</v>
      </c>
      <c r="C366" s="70" t="s">
        <v>79</v>
      </c>
      <c r="D366" s="71">
        <v>1525.22</v>
      </c>
      <c r="E366" s="71">
        <v>1401.12</v>
      </c>
      <c r="F366" s="71">
        <v>1341.13</v>
      </c>
      <c r="G366" s="71">
        <v>1294.27</v>
      </c>
      <c r="H366" s="71">
        <v>1254.82</v>
      </c>
      <c r="I366" s="71">
        <v>1241.53</v>
      </c>
      <c r="J366" s="71">
        <v>1260.76</v>
      </c>
      <c r="K366" s="71">
        <v>1352.5</v>
      </c>
      <c r="L366" s="71">
        <v>1597.96</v>
      </c>
      <c r="M366" s="71">
        <v>1731.12</v>
      </c>
      <c r="N366" s="71">
        <v>1828.13</v>
      </c>
      <c r="O366" s="71">
        <v>1824.23</v>
      </c>
      <c r="P366" s="71">
        <v>1818.21</v>
      </c>
      <c r="Q366" s="71">
        <v>1817.52</v>
      </c>
      <c r="R366" s="71">
        <v>1811.8</v>
      </c>
      <c r="S366" s="71">
        <v>1771.67</v>
      </c>
      <c r="T366" s="71">
        <v>1764.27</v>
      </c>
      <c r="U366" s="71">
        <v>2031.18</v>
      </c>
      <c r="V366" s="71">
        <v>2033.5</v>
      </c>
      <c r="W366" s="71">
        <v>2079.2600000000002</v>
      </c>
      <c r="X366" s="71">
        <v>2174.37</v>
      </c>
      <c r="Y366" s="71">
        <v>2243.1799999999998</v>
      </c>
      <c r="Z366" s="71">
        <v>1816.23</v>
      </c>
      <c r="AA366" s="71">
        <v>1672.12</v>
      </c>
    </row>
    <row r="367" spans="1:27" ht="12.75" hidden="1" customHeight="1" outlineLevel="1" x14ac:dyDescent="0.2">
      <c r="A367" s="163" t="s">
        <v>592</v>
      </c>
      <c r="B367" s="94" t="s">
        <v>90</v>
      </c>
      <c r="C367" s="70" t="s">
        <v>79</v>
      </c>
      <c r="D367" s="71">
        <f>$D$327</f>
        <v>2222.89</v>
      </c>
      <c r="E367" s="71">
        <f t="shared" ref="E367:AA367" si="211">$D$327</f>
        <v>2222.89</v>
      </c>
      <c r="F367" s="71">
        <f t="shared" si="211"/>
        <v>2222.89</v>
      </c>
      <c r="G367" s="71">
        <f t="shared" si="211"/>
        <v>2222.89</v>
      </c>
      <c r="H367" s="71">
        <f t="shared" si="211"/>
        <v>2222.89</v>
      </c>
      <c r="I367" s="71">
        <f t="shared" si="211"/>
        <v>2222.89</v>
      </c>
      <c r="J367" s="71">
        <f t="shared" si="211"/>
        <v>2222.89</v>
      </c>
      <c r="K367" s="71">
        <f t="shared" si="211"/>
        <v>2222.89</v>
      </c>
      <c r="L367" s="71">
        <f t="shared" si="211"/>
        <v>2222.89</v>
      </c>
      <c r="M367" s="71">
        <f t="shared" si="211"/>
        <v>2222.89</v>
      </c>
      <c r="N367" s="71">
        <f t="shared" si="211"/>
        <v>2222.89</v>
      </c>
      <c r="O367" s="71">
        <f t="shared" si="211"/>
        <v>2222.89</v>
      </c>
      <c r="P367" s="71">
        <f t="shared" si="211"/>
        <v>2222.89</v>
      </c>
      <c r="Q367" s="71">
        <f t="shared" si="211"/>
        <v>2222.89</v>
      </c>
      <c r="R367" s="71">
        <f t="shared" si="211"/>
        <v>2222.89</v>
      </c>
      <c r="S367" s="71">
        <f t="shared" si="211"/>
        <v>2222.89</v>
      </c>
      <c r="T367" s="71">
        <f t="shared" si="211"/>
        <v>2222.89</v>
      </c>
      <c r="U367" s="71">
        <f t="shared" si="211"/>
        <v>2222.89</v>
      </c>
      <c r="V367" s="71">
        <f t="shared" si="211"/>
        <v>2222.89</v>
      </c>
      <c r="W367" s="71">
        <f t="shared" si="211"/>
        <v>2222.89</v>
      </c>
      <c r="X367" s="71">
        <f t="shared" si="211"/>
        <v>2222.89</v>
      </c>
      <c r="Y367" s="71">
        <f t="shared" si="211"/>
        <v>2222.89</v>
      </c>
      <c r="Z367" s="71">
        <f t="shared" si="211"/>
        <v>2222.89</v>
      </c>
      <c r="AA367" s="71">
        <f t="shared" si="211"/>
        <v>2222.89</v>
      </c>
    </row>
    <row r="368" spans="1:27" ht="12.75" hidden="1" customHeight="1" outlineLevel="1" x14ac:dyDescent="0.2">
      <c r="A368" s="163" t="s">
        <v>593</v>
      </c>
      <c r="B368" s="94" t="s">
        <v>83</v>
      </c>
      <c r="C368" s="70" t="s">
        <v>79</v>
      </c>
      <c r="D368" s="71">
        <v>4.95</v>
      </c>
      <c r="E368" s="71">
        <v>4.95</v>
      </c>
      <c r="F368" s="71">
        <v>4.95</v>
      </c>
      <c r="G368" s="71">
        <v>4.95</v>
      </c>
      <c r="H368" s="71">
        <v>4.95</v>
      </c>
      <c r="I368" s="71">
        <v>4.95</v>
      </c>
      <c r="J368" s="71">
        <v>4.95</v>
      </c>
      <c r="K368" s="71">
        <v>4.95</v>
      </c>
      <c r="L368" s="71">
        <v>4.95</v>
      </c>
      <c r="M368" s="71">
        <v>4.95</v>
      </c>
      <c r="N368" s="71">
        <v>4.95</v>
      </c>
      <c r="O368" s="71">
        <v>4.95</v>
      </c>
      <c r="P368" s="71">
        <v>4.95</v>
      </c>
      <c r="Q368" s="71">
        <v>4.95</v>
      </c>
      <c r="R368" s="71">
        <v>4.95</v>
      </c>
      <c r="S368" s="71">
        <v>4.95</v>
      </c>
      <c r="T368" s="71">
        <v>4.95</v>
      </c>
      <c r="U368" s="71">
        <v>4.95</v>
      </c>
      <c r="V368" s="71">
        <v>4.95</v>
      </c>
      <c r="W368" s="71">
        <v>4.95</v>
      </c>
      <c r="X368" s="71">
        <v>4.95</v>
      </c>
      <c r="Y368" s="71">
        <v>4.95</v>
      </c>
      <c r="Z368" s="71">
        <v>4.95</v>
      </c>
      <c r="AA368" s="71">
        <v>4.95</v>
      </c>
    </row>
    <row r="369" spans="1:27" ht="12.75" hidden="1" customHeight="1" outlineLevel="1" x14ac:dyDescent="0.2">
      <c r="A369" s="163" t="s">
        <v>594</v>
      </c>
      <c r="B369" s="94" t="s">
        <v>81</v>
      </c>
      <c r="C369" s="70" t="s">
        <v>79</v>
      </c>
      <c r="D369" s="71">
        <f>$D$11</f>
        <v>330.69</v>
      </c>
      <c r="E369" s="71">
        <f t="shared" ref="E369:AA369" si="212">$D$11</f>
        <v>330.69</v>
      </c>
      <c r="F369" s="71">
        <f t="shared" si="212"/>
        <v>330.69</v>
      </c>
      <c r="G369" s="71">
        <f t="shared" si="212"/>
        <v>330.69</v>
      </c>
      <c r="H369" s="71">
        <f t="shared" si="212"/>
        <v>330.69</v>
      </c>
      <c r="I369" s="71">
        <f t="shared" si="212"/>
        <v>330.69</v>
      </c>
      <c r="J369" s="71">
        <f t="shared" si="212"/>
        <v>330.69</v>
      </c>
      <c r="K369" s="71">
        <f t="shared" si="212"/>
        <v>330.69</v>
      </c>
      <c r="L369" s="71">
        <f t="shared" si="212"/>
        <v>330.69</v>
      </c>
      <c r="M369" s="71">
        <f t="shared" si="212"/>
        <v>330.69</v>
      </c>
      <c r="N369" s="71">
        <f t="shared" si="212"/>
        <v>330.69</v>
      </c>
      <c r="O369" s="71">
        <f t="shared" si="212"/>
        <v>330.69</v>
      </c>
      <c r="P369" s="71">
        <f t="shared" si="212"/>
        <v>330.69</v>
      </c>
      <c r="Q369" s="71">
        <f t="shared" si="212"/>
        <v>330.69</v>
      </c>
      <c r="R369" s="71">
        <f t="shared" si="212"/>
        <v>330.69</v>
      </c>
      <c r="S369" s="71">
        <f t="shared" si="212"/>
        <v>330.69</v>
      </c>
      <c r="T369" s="71">
        <f t="shared" si="212"/>
        <v>330.69</v>
      </c>
      <c r="U369" s="71">
        <f t="shared" si="212"/>
        <v>330.69</v>
      </c>
      <c r="V369" s="71">
        <f t="shared" si="212"/>
        <v>330.69</v>
      </c>
      <c r="W369" s="71">
        <f t="shared" si="212"/>
        <v>330.69</v>
      </c>
      <c r="X369" s="71">
        <f t="shared" si="212"/>
        <v>330.69</v>
      </c>
      <c r="Y369" s="71">
        <f t="shared" si="212"/>
        <v>330.69</v>
      </c>
      <c r="Z369" s="71">
        <f t="shared" si="212"/>
        <v>330.69</v>
      </c>
      <c r="AA369" s="71">
        <f t="shared" si="212"/>
        <v>330.69</v>
      </c>
    </row>
    <row r="370" spans="1:27" ht="12.75" customHeight="1" collapsed="1" x14ac:dyDescent="0.2">
      <c r="A370" s="162" t="s">
        <v>595</v>
      </c>
      <c r="B370" s="54" t="str">
        <f>"10"&amp;"."&amp;$B$662&amp;"."&amp;$B$663</f>
        <v>10.05.2023</v>
      </c>
      <c r="C370" s="134" t="s">
        <v>76</v>
      </c>
      <c r="D370" s="135">
        <f>ROUND(((D371+D372+D374+D373)/1000),5)</f>
        <v>4.1851599999999998</v>
      </c>
      <c r="E370" s="135">
        <f>ROUND(((E371+E372+E374+E373)/1000),5)</f>
        <v>3.9780000000000002</v>
      </c>
      <c r="F370" s="135">
        <f>ROUND(((F371+F372+F374+F373)/1000),5)</f>
        <v>3.8872800000000001</v>
      </c>
      <c r="G370" s="135">
        <f t="shared" ref="G370:AA370" si="213">ROUND(((G371+G372+G374+G373)/1000),5)</f>
        <v>3.8366199999999999</v>
      </c>
      <c r="H370" s="135">
        <f t="shared" si="213"/>
        <v>3.85798</v>
      </c>
      <c r="I370" s="135">
        <f t="shared" si="213"/>
        <v>3.9088099999999999</v>
      </c>
      <c r="J370" s="135">
        <f t="shared" si="213"/>
        <v>4.0894899999999996</v>
      </c>
      <c r="K370" s="135">
        <f t="shared" si="213"/>
        <v>4.2336600000000004</v>
      </c>
      <c r="L370" s="135">
        <f t="shared" si="213"/>
        <v>4.4473099999999999</v>
      </c>
      <c r="M370" s="135">
        <f t="shared" si="213"/>
        <v>4.6483100000000004</v>
      </c>
      <c r="N370" s="135">
        <f t="shared" si="213"/>
        <v>4.7156799999999999</v>
      </c>
      <c r="O370" s="135">
        <f t="shared" si="213"/>
        <v>4.5307500000000003</v>
      </c>
      <c r="P370" s="135">
        <f t="shared" si="213"/>
        <v>4.5355400000000001</v>
      </c>
      <c r="Q370" s="135">
        <f t="shared" si="213"/>
        <v>4.5495700000000001</v>
      </c>
      <c r="R370" s="135">
        <f t="shared" si="213"/>
        <v>4.5315300000000001</v>
      </c>
      <c r="S370" s="135">
        <f t="shared" si="213"/>
        <v>4.5305900000000001</v>
      </c>
      <c r="T370" s="135">
        <f t="shared" si="213"/>
        <v>4.4902899999999999</v>
      </c>
      <c r="U370" s="135">
        <f t="shared" si="213"/>
        <v>4.4568899999999996</v>
      </c>
      <c r="V370" s="135">
        <f t="shared" si="213"/>
        <v>4.44808</v>
      </c>
      <c r="W370" s="135">
        <f t="shared" si="213"/>
        <v>4.4938599999999997</v>
      </c>
      <c r="X370" s="135">
        <f t="shared" si="213"/>
        <v>4.5484799999999996</v>
      </c>
      <c r="Y370" s="135">
        <f t="shared" si="213"/>
        <v>4.49308</v>
      </c>
      <c r="Z370" s="135">
        <f t="shared" si="213"/>
        <v>4.40557</v>
      </c>
      <c r="AA370" s="135">
        <f t="shared" si="213"/>
        <v>4.20444</v>
      </c>
    </row>
    <row r="371" spans="1:27" ht="12.75" hidden="1" customHeight="1" outlineLevel="1" x14ac:dyDescent="0.2">
      <c r="A371" s="163" t="s">
        <v>596</v>
      </c>
      <c r="B371" s="94" t="s">
        <v>238</v>
      </c>
      <c r="C371" s="70" t="s">
        <v>79</v>
      </c>
      <c r="D371" s="71">
        <v>1626.63</v>
      </c>
      <c r="E371" s="71">
        <v>1419.47</v>
      </c>
      <c r="F371" s="71">
        <v>1328.75</v>
      </c>
      <c r="G371" s="71">
        <v>1278.0899999999999</v>
      </c>
      <c r="H371" s="71">
        <v>1299.45</v>
      </c>
      <c r="I371" s="71">
        <v>1350.28</v>
      </c>
      <c r="J371" s="71">
        <v>1530.96</v>
      </c>
      <c r="K371" s="71">
        <v>1675.13</v>
      </c>
      <c r="L371" s="71">
        <v>1888.78</v>
      </c>
      <c r="M371" s="71">
        <v>2089.7800000000002</v>
      </c>
      <c r="N371" s="71">
        <v>2157.15</v>
      </c>
      <c r="O371" s="71">
        <v>1972.22</v>
      </c>
      <c r="P371" s="71">
        <v>1977.01</v>
      </c>
      <c r="Q371" s="71">
        <v>1991.04</v>
      </c>
      <c r="R371" s="71">
        <v>1973</v>
      </c>
      <c r="S371" s="71">
        <v>1972.06</v>
      </c>
      <c r="T371" s="71">
        <v>1931.76</v>
      </c>
      <c r="U371" s="71">
        <v>1898.36</v>
      </c>
      <c r="V371" s="71">
        <v>1889.55</v>
      </c>
      <c r="W371" s="71">
        <v>1935.33</v>
      </c>
      <c r="X371" s="71">
        <v>1989.95</v>
      </c>
      <c r="Y371" s="71">
        <v>1934.55</v>
      </c>
      <c r="Z371" s="71">
        <v>1847.04</v>
      </c>
      <c r="AA371" s="71">
        <v>1645.91</v>
      </c>
    </row>
    <row r="372" spans="1:27" ht="12.75" hidden="1" customHeight="1" outlineLevel="1" x14ac:dyDescent="0.2">
      <c r="A372" s="163" t="s">
        <v>597</v>
      </c>
      <c r="B372" s="94" t="s">
        <v>90</v>
      </c>
      <c r="C372" s="70" t="s">
        <v>79</v>
      </c>
      <c r="D372" s="71">
        <f>$D$327</f>
        <v>2222.89</v>
      </c>
      <c r="E372" s="71">
        <f t="shared" ref="E372:AA372" si="214">$D$327</f>
        <v>2222.89</v>
      </c>
      <c r="F372" s="71">
        <f t="shared" si="214"/>
        <v>2222.89</v>
      </c>
      <c r="G372" s="71">
        <f t="shared" si="214"/>
        <v>2222.89</v>
      </c>
      <c r="H372" s="71">
        <f t="shared" si="214"/>
        <v>2222.89</v>
      </c>
      <c r="I372" s="71">
        <f t="shared" si="214"/>
        <v>2222.89</v>
      </c>
      <c r="J372" s="71">
        <f t="shared" si="214"/>
        <v>2222.89</v>
      </c>
      <c r="K372" s="71">
        <f t="shared" si="214"/>
        <v>2222.89</v>
      </c>
      <c r="L372" s="71">
        <f t="shared" si="214"/>
        <v>2222.89</v>
      </c>
      <c r="M372" s="71">
        <f t="shared" si="214"/>
        <v>2222.89</v>
      </c>
      <c r="N372" s="71">
        <f t="shared" si="214"/>
        <v>2222.89</v>
      </c>
      <c r="O372" s="71">
        <f t="shared" si="214"/>
        <v>2222.89</v>
      </c>
      <c r="P372" s="71">
        <f t="shared" si="214"/>
        <v>2222.89</v>
      </c>
      <c r="Q372" s="71">
        <f t="shared" si="214"/>
        <v>2222.89</v>
      </c>
      <c r="R372" s="71">
        <f t="shared" si="214"/>
        <v>2222.89</v>
      </c>
      <c r="S372" s="71">
        <f t="shared" si="214"/>
        <v>2222.89</v>
      </c>
      <c r="T372" s="71">
        <f t="shared" si="214"/>
        <v>2222.89</v>
      </c>
      <c r="U372" s="71">
        <f t="shared" si="214"/>
        <v>2222.89</v>
      </c>
      <c r="V372" s="71">
        <f t="shared" si="214"/>
        <v>2222.89</v>
      </c>
      <c r="W372" s="71">
        <f t="shared" si="214"/>
        <v>2222.89</v>
      </c>
      <c r="X372" s="71">
        <f t="shared" si="214"/>
        <v>2222.89</v>
      </c>
      <c r="Y372" s="71">
        <f t="shared" si="214"/>
        <v>2222.89</v>
      </c>
      <c r="Z372" s="71">
        <f t="shared" si="214"/>
        <v>2222.89</v>
      </c>
      <c r="AA372" s="71">
        <f t="shared" si="214"/>
        <v>2222.89</v>
      </c>
    </row>
    <row r="373" spans="1:27" ht="12.75" hidden="1" customHeight="1" outlineLevel="1" x14ac:dyDescent="0.2">
      <c r="A373" s="163" t="s">
        <v>598</v>
      </c>
      <c r="B373" s="94" t="s">
        <v>83</v>
      </c>
      <c r="C373" s="70" t="s">
        <v>79</v>
      </c>
      <c r="D373" s="71">
        <v>4.95</v>
      </c>
      <c r="E373" s="71">
        <v>4.95</v>
      </c>
      <c r="F373" s="71">
        <v>4.95</v>
      </c>
      <c r="G373" s="71">
        <v>4.95</v>
      </c>
      <c r="H373" s="71">
        <v>4.95</v>
      </c>
      <c r="I373" s="71">
        <v>4.95</v>
      </c>
      <c r="J373" s="71">
        <v>4.95</v>
      </c>
      <c r="K373" s="71">
        <v>4.95</v>
      </c>
      <c r="L373" s="71">
        <v>4.95</v>
      </c>
      <c r="M373" s="71">
        <v>4.95</v>
      </c>
      <c r="N373" s="71">
        <v>4.95</v>
      </c>
      <c r="O373" s="71">
        <v>4.95</v>
      </c>
      <c r="P373" s="71">
        <v>4.95</v>
      </c>
      <c r="Q373" s="71">
        <v>4.95</v>
      </c>
      <c r="R373" s="71">
        <v>4.95</v>
      </c>
      <c r="S373" s="71">
        <v>4.95</v>
      </c>
      <c r="T373" s="71">
        <v>4.95</v>
      </c>
      <c r="U373" s="71">
        <v>4.95</v>
      </c>
      <c r="V373" s="71">
        <v>4.95</v>
      </c>
      <c r="W373" s="71">
        <v>4.95</v>
      </c>
      <c r="X373" s="71">
        <v>4.95</v>
      </c>
      <c r="Y373" s="71">
        <v>4.95</v>
      </c>
      <c r="Z373" s="71">
        <v>4.95</v>
      </c>
      <c r="AA373" s="71">
        <v>4.95</v>
      </c>
    </row>
    <row r="374" spans="1:27" ht="12.75" hidden="1" customHeight="1" outlineLevel="1" x14ac:dyDescent="0.2">
      <c r="A374" s="163" t="s">
        <v>599</v>
      </c>
      <c r="B374" s="94" t="s">
        <v>81</v>
      </c>
      <c r="C374" s="70" t="s">
        <v>79</v>
      </c>
      <c r="D374" s="71">
        <f>$D$11</f>
        <v>330.69</v>
      </c>
      <c r="E374" s="71">
        <f t="shared" ref="E374:AA374" si="215">$D$11</f>
        <v>330.69</v>
      </c>
      <c r="F374" s="71">
        <f t="shared" si="215"/>
        <v>330.69</v>
      </c>
      <c r="G374" s="71">
        <f t="shared" si="215"/>
        <v>330.69</v>
      </c>
      <c r="H374" s="71">
        <f t="shared" si="215"/>
        <v>330.69</v>
      </c>
      <c r="I374" s="71">
        <f t="shared" si="215"/>
        <v>330.69</v>
      </c>
      <c r="J374" s="71">
        <f t="shared" si="215"/>
        <v>330.69</v>
      </c>
      <c r="K374" s="71">
        <f t="shared" si="215"/>
        <v>330.69</v>
      </c>
      <c r="L374" s="71">
        <f t="shared" si="215"/>
        <v>330.69</v>
      </c>
      <c r="M374" s="71">
        <f t="shared" si="215"/>
        <v>330.69</v>
      </c>
      <c r="N374" s="71">
        <f t="shared" si="215"/>
        <v>330.69</v>
      </c>
      <c r="O374" s="71">
        <f t="shared" si="215"/>
        <v>330.69</v>
      </c>
      <c r="P374" s="71">
        <f t="shared" si="215"/>
        <v>330.69</v>
      </c>
      <c r="Q374" s="71">
        <f t="shared" si="215"/>
        <v>330.69</v>
      </c>
      <c r="R374" s="71">
        <f t="shared" si="215"/>
        <v>330.69</v>
      </c>
      <c r="S374" s="71">
        <f t="shared" si="215"/>
        <v>330.69</v>
      </c>
      <c r="T374" s="71">
        <f t="shared" si="215"/>
        <v>330.69</v>
      </c>
      <c r="U374" s="71">
        <f t="shared" si="215"/>
        <v>330.69</v>
      </c>
      <c r="V374" s="71">
        <f t="shared" si="215"/>
        <v>330.69</v>
      </c>
      <c r="W374" s="71">
        <f t="shared" si="215"/>
        <v>330.69</v>
      </c>
      <c r="X374" s="71">
        <f t="shared" si="215"/>
        <v>330.69</v>
      </c>
      <c r="Y374" s="71">
        <f t="shared" si="215"/>
        <v>330.69</v>
      </c>
      <c r="Z374" s="71">
        <f t="shared" si="215"/>
        <v>330.69</v>
      </c>
      <c r="AA374" s="71">
        <f t="shared" si="215"/>
        <v>330.69</v>
      </c>
    </row>
    <row r="375" spans="1:27" ht="12.75" customHeight="1" collapsed="1" x14ac:dyDescent="0.2">
      <c r="A375" s="162" t="s">
        <v>600</v>
      </c>
      <c r="B375" s="54" t="str">
        <f>"11"&amp;"."&amp;$B$662&amp;"."&amp;$B$663</f>
        <v>11.05.2023</v>
      </c>
      <c r="C375" s="134" t="s">
        <v>76</v>
      </c>
      <c r="D375" s="135">
        <f>ROUND(((D376+D377+D379+D378)/1000),5)</f>
        <v>3.79264</v>
      </c>
      <c r="E375" s="135">
        <f>ROUND(((E376+E377+E379+E378)/1000),5)</f>
        <v>3.6571699999999998</v>
      </c>
      <c r="F375" s="135">
        <f>ROUND(((F376+F377+F379+F378)/1000),5)</f>
        <v>3.61076</v>
      </c>
      <c r="G375" s="135">
        <f t="shared" ref="G375:AA375" si="216">ROUND(((G376+G377+G379+G378)/1000),5)</f>
        <v>3.5664899999999999</v>
      </c>
      <c r="H375" s="135">
        <f t="shared" si="216"/>
        <v>3.58514</v>
      </c>
      <c r="I375" s="135">
        <f t="shared" si="216"/>
        <v>3.6577000000000002</v>
      </c>
      <c r="J375" s="135">
        <f t="shared" si="216"/>
        <v>3.8139599999999998</v>
      </c>
      <c r="K375" s="135">
        <f t="shared" si="216"/>
        <v>4.0214299999999996</v>
      </c>
      <c r="L375" s="135">
        <f t="shared" si="216"/>
        <v>4.2882199999999999</v>
      </c>
      <c r="M375" s="135">
        <f t="shared" si="216"/>
        <v>4.3943300000000001</v>
      </c>
      <c r="N375" s="135">
        <f t="shared" si="216"/>
        <v>4.4086299999999996</v>
      </c>
      <c r="O375" s="135">
        <f t="shared" si="216"/>
        <v>4.4371900000000002</v>
      </c>
      <c r="P375" s="135">
        <f t="shared" si="216"/>
        <v>4.4486400000000001</v>
      </c>
      <c r="Q375" s="135">
        <f t="shared" si="216"/>
        <v>4.4500900000000003</v>
      </c>
      <c r="R375" s="135">
        <f t="shared" si="216"/>
        <v>4.4311600000000002</v>
      </c>
      <c r="S375" s="135">
        <f t="shared" si="216"/>
        <v>4.3490500000000001</v>
      </c>
      <c r="T375" s="135">
        <f t="shared" si="216"/>
        <v>4.3066199999999997</v>
      </c>
      <c r="U375" s="135">
        <f t="shared" si="216"/>
        <v>4.2664099999999996</v>
      </c>
      <c r="V375" s="135">
        <f t="shared" si="216"/>
        <v>4.2755999999999998</v>
      </c>
      <c r="W375" s="135">
        <f t="shared" si="216"/>
        <v>4.2915000000000001</v>
      </c>
      <c r="X375" s="135">
        <f t="shared" si="216"/>
        <v>4.3514900000000001</v>
      </c>
      <c r="Y375" s="135">
        <f t="shared" si="216"/>
        <v>4.3738200000000003</v>
      </c>
      <c r="Z375" s="135">
        <f t="shared" si="216"/>
        <v>4.2073299999999998</v>
      </c>
      <c r="AA375" s="135">
        <f t="shared" si="216"/>
        <v>3.9226299999999998</v>
      </c>
    </row>
    <row r="376" spans="1:27" ht="12.75" hidden="1" customHeight="1" outlineLevel="1" x14ac:dyDescent="0.2">
      <c r="A376" s="163" t="s">
        <v>601</v>
      </c>
      <c r="B376" s="94" t="s">
        <v>238</v>
      </c>
      <c r="C376" s="70" t="s">
        <v>79</v>
      </c>
      <c r="D376" s="71">
        <v>1234.1099999999999</v>
      </c>
      <c r="E376" s="71">
        <v>1098.6400000000001</v>
      </c>
      <c r="F376" s="71">
        <v>1052.23</v>
      </c>
      <c r="G376" s="71">
        <v>1007.96</v>
      </c>
      <c r="H376" s="71">
        <v>1026.6099999999999</v>
      </c>
      <c r="I376" s="71">
        <v>1099.17</v>
      </c>
      <c r="J376" s="71">
        <v>1255.43</v>
      </c>
      <c r="K376" s="71">
        <v>1462.9</v>
      </c>
      <c r="L376" s="71">
        <v>1729.69</v>
      </c>
      <c r="M376" s="71">
        <v>1835.8</v>
      </c>
      <c r="N376" s="71">
        <v>1850.1</v>
      </c>
      <c r="O376" s="71">
        <v>1878.66</v>
      </c>
      <c r="P376" s="71">
        <v>1890.11</v>
      </c>
      <c r="Q376" s="71">
        <v>1891.56</v>
      </c>
      <c r="R376" s="71">
        <v>1872.63</v>
      </c>
      <c r="S376" s="71">
        <v>1790.52</v>
      </c>
      <c r="T376" s="71">
        <v>1748.09</v>
      </c>
      <c r="U376" s="71">
        <v>1707.88</v>
      </c>
      <c r="V376" s="71">
        <v>1717.07</v>
      </c>
      <c r="W376" s="71">
        <v>1732.97</v>
      </c>
      <c r="X376" s="71">
        <v>1792.96</v>
      </c>
      <c r="Y376" s="71">
        <v>1815.29</v>
      </c>
      <c r="Z376" s="71">
        <v>1648.8</v>
      </c>
      <c r="AA376" s="71">
        <v>1364.1</v>
      </c>
    </row>
    <row r="377" spans="1:27" ht="12.75" hidden="1" customHeight="1" outlineLevel="1" x14ac:dyDescent="0.2">
      <c r="A377" s="163" t="s">
        <v>602</v>
      </c>
      <c r="B377" s="94" t="s">
        <v>90</v>
      </c>
      <c r="C377" s="70" t="s">
        <v>79</v>
      </c>
      <c r="D377" s="71">
        <f>$D$327</f>
        <v>2222.89</v>
      </c>
      <c r="E377" s="71">
        <f t="shared" ref="E377:AA377" si="217">$D$327</f>
        <v>2222.89</v>
      </c>
      <c r="F377" s="71">
        <f t="shared" si="217"/>
        <v>2222.89</v>
      </c>
      <c r="G377" s="71">
        <f t="shared" si="217"/>
        <v>2222.89</v>
      </c>
      <c r="H377" s="71">
        <f t="shared" si="217"/>
        <v>2222.89</v>
      </c>
      <c r="I377" s="71">
        <f t="shared" si="217"/>
        <v>2222.89</v>
      </c>
      <c r="J377" s="71">
        <f t="shared" si="217"/>
        <v>2222.89</v>
      </c>
      <c r="K377" s="71">
        <f t="shared" si="217"/>
        <v>2222.89</v>
      </c>
      <c r="L377" s="71">
        <f t="shared" si="217"/>
        <v>2222.89</v>
      </c>
      <c r="M377" s="71">
        <f t="shared" si="217"/>
        <v>2222.89</v>
      </c>
      <c r="N377" s="71">
        <f t="shared" si="217"/>
        <v>2222.89</v>
      </c>
      <c r="O377" s="71">
        <f t="shared" si="217"/>
        <v>2222.89</v>
      </c>
      <c r="P377" s="71">
        <f t="shared" si="217"/>
        <v>2222.89</v>
      </c>
      <c r="Q377" s="71">
        <f t="shared" si="217"/>
        <v>2222.89</v>
      </c>
      <c r="R377" s="71">
        <f t="shared" si="217"/>
        <v>2222.89</v>
      </c>
      <c r="S377" s="71">
        <f t="shared" si="217"/>
        <v>2222.89</v>
      </c>
      <c r="T377" s="71">
        <f t="shared" si="217"/>
        <v>2222.89</v>
      </c>
      <c r="U377" s="71">
        <f t="shared" si="217"/>
        <v>2222.89</v>
      </c>
      <c r="V377" s="71">
        <f t="shared" si="217"/>
        <v>2222.89</v>
      </c>
      <c r="W377" s="71">
        <f t="shared" si="217"/>
        <v>2222.89</v>
      </c>
      <c r="X377" s="71">
        <f t="shared" si="217"/>
        <v>2222.89</v>
      </c>
      <c r="Y377" s="71">
        <f t="shared" si="217"/>
        <v>2222.89</v>
      </c>
      <c r="Z377" s="71">
        <f t="shared" si="217"/>
        <v>2222.89</v>
      </c>
      <c r="AA377" s="71">
        <f t="shared" si="217"/>
        <v>2222.89</v>
      </c>
    </row>
    <row r="378" spans="1:27" ht="12.75" hidden="1" customHeight="1" outlineLevel="1" x14ac:dyDescent="0.2">
      <c r="A378" s="163" t="s">
        <v>603</v>
      </c>
      <c r="B378" s="94" t="s">
        <v>83</v>
      </c>
      <c r="C378" s="70" t="s">
        <v>79</v>
      </c>
      <c r="D378" s="71">
        <v>4.95</v>
      </c>
      <c r="E378" s="71">
        <v>4.95</v>
      </c>
      <c r="F378" s="71">
        <v>4.95</v>
      </c>
      <c r="G378" s="71">
        <v>4.95</v>
      </c>
      <c r="H378" s="71">
        <v>4.95</v>
      </c>
      <c r="I378" s="71">
        <v>4.95</v>
      </c>
      <c r="J378" s="71">
        <v>4.95</v>
      </c>
      <c r="K378" s="71">
        <v>4.95</v>
      </c>
      <c r="L378" s="71">
        <v>4.95</v>
      </c>
      <c r="M378" s="71">
        <v>4.95</v>
      </c>
      <c r="N378" s="71">
        <v>4.95</v>
      </c>
      <c r="O378" s="71">
        <v>4.95</v>
      </c>
      <c r="P378" s="71">
        <v>4.95</v>
      </c>
      <c r="Q378" s="71">
        <v>4.95</v>
      </c>
      <c r="R378" s="71">
        <v>4.95</v>
      </c>
      <c r="S378" s="71">
        <v>4.95</v>
      </c>
      <c r="T378" s="71">
        <v>4.95</v>
      </c>
      <c r="U378" s="71">
        <v>4.95</v>
      </c>
      <c r="V378" s="71">
        <v>4.95</v>
      </c>
      <c r="W378" s="71">
        <v>4.95</v>
      </c>
      <c r="X378" s="71">
        <v>4.95</v>
      </c>
      <c r="Y378" s="71">
        <v>4.95</v>
      </c>
      <c r="Z378" s="71">
        <v>4.95</v>
      </c>
      <c r="AA378" s="71">
        <v>4.95</v>
      </c>
    </row>
    <row r="379" spans="1:27" ht="12.75" hidden="1" customHeight="1" outlineLevel="1" x14ac:dyDescent="0.2">
      <c r="A379" s="163" t="s">
        <v>604</v>
      </c>
      <c r="B379" s="94" t="s">
        <v>81</v>
      </c>
      <c r="C379" s="70" t="s">
        <v>79</v>
      </c>
      <c r="D379" s="71">
        <f>$D$11</f>
        <v>330.69</v>
      </c>
      <c r="E379" s="71">
        <f t="shared" ref="E379:AA379" si="218">$D$11</f>
        <v>330.69</v>
      </c>
      <c r="F379" s="71">
        <f t="shared" si="218"/>
        <v>330.69</v>
      </c>
      <c r="G379" s="71">
        <f t="shared" si="218"/>
        <v>330.69</v>
      </c>
      <c r="H379" s="71">
        <f t="shared" si="218"/>
        <v>330.69</v>
      </c>
      <c r="I379" s="71">
        <f t="shared" si="218"/>
        <v>330.69</v>
      </c>
      <c r="J379" s="71">
        <f t="shared" si="218"/>
        <v>330.69</v>
      </c>
      <c r="K379" s="71">
        <f t="shared" si="218"/>
        <v>330.69</v>
      </c>
      <c r="L379" s="71">
        <f t="shared" si="218"/>
        <v>330.69</v>
      </c>
      <c r="M379" s="71">
        <f t="shared" si="218"/>
        <v>330.69</v>
      </c>
      <c r="N379" s="71">
        <f t="shared" si="218"/>
        <v>330.69</v>
      </c>
      <c r="O379" s="71">
        <f t="shared" si="218"/>
        <v>330.69</v>
      </c>
      <c r="P379" s="71">
        <f t="shared" si="218"/>
        <v>330.69</v>
      </c>
      <c r="Q379" s="71">
        <f t="shared" si="218"/>
        <v>330.69</v>
      </c>
      <c r="R379" s="71">
        <f t="shared" si="218"/>
        <v>330.69</v>
      </c>
      <c r="S379" s="71">
        <f t="shared" si="218"/>
        <v>330.69</v>
      </c>
      <c r="T379" s="71">
        <f t="shared" si="218"/>
        <v>330.69</v>
      </c>
      <c r="U379" s="71">
        <f t="shared" si="218"/>
        <v>330.69</v>
      </c>
      <c r="V379" s="71">
        <f t="shared" si="218"/>
        <v>330.69</v>
      </c>
      <c r="W379" s="71">
        <f t="shared" si="218"/>
        <v>330.69</v>
      </c>
      <c r="X379" s="71">
        <f t="shared" si="218"/>
        <v>330.69</v>
      </c>
      <c r="Y379" s="71">
        <f t="shared" si="218"/>
        <v>330.69</v>
      </c>
      <c r="Z379" s="71">
        <f t="shared" si="218"/>
        <v>330.69</v>
      </c>
      <c r="AA379" s="71">
        <f t="shared" si="218"/>
        <v>330.69</v>
      </c>
    </row>
    <row r="380" spans="1:27" ht="12.75" customHeight="1" collapsed="1" x14ac:dyDescent="0.2">
      <c r="A380" s="162" t="s">
        <v>605</v>
      </c>
      <c r="B380" s="54" t="str">
        <f>"12"&amp;"."&amp;$B$662&amp;"."&amp;$B$663</f>
        <v>12.05.2023</v>
      </c>
      <c r="C380" s="134" t="s">
        <v>76</v>
      </c>
      <c r="D380" s="135">
        <f>ROUND(((D381+D382+D384+D383)/1000),5)</f>
        <v>3.7770999999999999</v>
      </c>
      <c r="E380" s="135">
        <f>ROUND(((E381+E382+E384+E383)/1000),5)</f>
        <v>3.6509800000000001</v>
      </c>
      <c r="F380" s="135">
        <f>ROUND(((F381+F382+F384+F383)/1000),5)</f>
        <v>3.5823999999999998</v>
      </c>
      <c r="G380" s="135">
        <f t="shared" ref="G380:AA380" si="219">ROUND(((G381+G382+G384+G383)/1000),5)</f>
        <v>3.5282499999999999</v>
      </c>
      <c r="H380" s="135">
        <f t="shared" si="219"/>
        <v>3.61178</v>
      </c>
      <c r="I380" s="135">
        <f t="shared" si="219"/>
        <v>3.6610100000000001</v>
      </c>
      <c r="J380" s="135">
        <f t="shared" si="219"/>
        <v>3.8574000000000002</v>
      </c>
      <c r="K380" s="135">
        <f t="shared" si="219"/>
        <v>4.0859199999999998</v>
      </c>
      <c r="L380" s="135">
        <f t="shared" si="219"/>
        <v>4.32334</v>
      </c>
      <c r="M380" s="135">
        <f t="shared" si="219"/>
        <v>4.4363799999999998</v>
      </c>
      <c r="N380" s="135">
        <f t="shared" si="219"/>
        <v>4.4456800000000003</v>
      </c>
      <c r="O380" s="135">
        <f t="shared" si="219"/>
        <v>4.44937</v>
      </c>
      <c r="P380" s="135">
        <f t="shared" si="219"/>
        <v>4.4485599999999996</v>
      </c>
      <c r="Q380" s="135">
        <f t="shared" si="219"/>
        <v>4.4577499999999999</v>
      </c>
      <c r="R380" s="135">
        <f t="shared" si="219"/>
        <v>4.4551499999999997</v>
      </c>
      <c r="S380" s="135">
        <f t="shared" si="219"/>
        <v>4.4474299999999998</v>
      </c>
      <c r="T380" s="135">
        <f t="shared" si="219"/>
        <v>4.4396599999999999</v>
      </c>
      <c r="U380" s="135">
        <f t="shared" si="219"/>
        <v>4.4312500000000004</v>
      </c>
      <c r="V380" s="135">
        <f t="shared" si="219"/>
        <v>4.4101600000000003</v>
      </c>
      <c r="W380" s="135">
        <f t="shared" si="219"/>
        <v>4.3255699999999999</v>
      </c>
      <c r="X380" s="135">
        <f t="shared" si="219"/>
        <v>4.3950399999999998</v>
      </c>
      <c r="Y380" s="135">
        <f t="shared" si="219"/>
        <v>4.4699200000000001</v>
      </c>
      <c r="Z380" s="135">
        <f t="shared" si="219"/>
        <v>4.3301499999999997</v>
      </c>
      <c r="AA380" s="135">
        <f t="shared" si="219"/>
        <v>4.1819199999999999</v>
      </c>
    </row>
    <row r="381" spans="1:27" ht="12.75" hidden="1" customHeight="1" outlineLevel="1" x14ac:dyDescent="0.2">
      <c r="A381" s="163" t="s">
        <v>606</v>
      </c>
      <c r="B381" s="94" t="s">
        <v>238</v>
      </c>
      <c r="C381" s="70" t="s">
        <v>79</v>
      </c>
      <c r="D381" s="71">
        <v>1218.57</v>
      </c>
      <c r="E381" s="71">
        <v>1092.45</v>
      </c>
      <c r="F381" s="71">
        <v>1023.87</v>
      </c>
      <c r="G381" s="71">
        <v>969.72</v>
      </c>
      <c r="H381" s="71">
        <v>1053.25</v>
      </c>
      <c r="I381" s="71">
        <v>1102.48</v>
      </c>
      <c r="J381" s="71">
        <v>1298.8699999999999</v>
      </c>
      <c r="K381" s="71">
        <v>1527.39</v>
      </c>
      <c r="L381" s="71">
        <v>1764.81</v>
      </c>
      <c r="M381" s="71">
        <v>1877.85</v>
      </c>
      <c r="N381" s="71">
        <v>1887.15</v>
      </c>
      <c r="O381" s="71">
        <v>1890.84</v>
      </c>
      <c r="P381" s="71">
        <v>1890.03</v>
      </c>
      <c r="Q381" s="71">
        <v>1899.22</v>
      </c>
      <c r="R381" s="71">
        <v>1896.62</v>
      </c>
      <c r="S381" s="71">
        <v>1888.9</v>
      </c>
      <c r="T381" s="71">
        <v>1881.13</v>
      </c>
      <c r="U381" s="71">
        <v>1872.72</v>
      </c>
      <c r="V381" s="71">
        <v>1851.63</v>
      </c>
      <c r="W381" s="71">
        <v>1767.04</v>
      </c>
      <c r="X381" s="71">
        <v>1836.51</v>
      </c>
      <c r="Y381" s="71">
        <v>1911.39</v>
      </c>
      <c r="Z381" s="71">
        <v>1771.62</v>
      </c>
      <c r="AA381" s="71">
        <v>1623.39</v>
      </c>
    </row>
    <row r="382" spans="1:27" ht="12.75" hidden="1" customHeight="1" outlineLevel="1" x14ac:dyDescent="0.2">
      <c r="A382" s="163" t="s">
        <v>607</v>
      </c>
      <c r="B382" s="94" t="s">
        <v>90</v>
      </c>
      <c r="C382" s="70" t="s">
        <v>79</v>
      </c>
      <c r="D382" s="71">
        <f>$D$327</f>
        <v>2222.89</v>
      </c>
      <c r="E382" s="71">
        <f t="shared" ref="E382:AA382" si="220">$D$327</f>
        <v>2222.89</v>
      </c>
      <c r="F382" s="71">
        <f t="shared" si="220"/>
        <v>2222.89</v>
      </c>
      <c r="G382" s="71">
        <f t="shared" si="220"/>
        <v>2222.89</v>
      </c>
      <c r="H382" s="71">
        <f t="shared" si="220"/>
        <v>2222.89</v>
      </c>
      <c r="I382" s="71">
        <f t="shared" si="220"/>
        <v>2222.89</v>
      </c>
      <c r="J382" s="71">
        <f t="shared" si="220"/>
        <v>2222.89</v>
      </c>
      <c r="K382" s="71">
        <f t="shared" si="220"/>
        <v>2222.89</v>
      </c>
      <c r="L382" s="71">
        <f t="shared" si="220"/>
        <v>2222.89</v>
      </c>
      <c r="M382" s="71">
        <f t="shared" si="220"/>
        <v>2222.89</v>
      </c>
      <c r="N382" s="71">
        <f t="shared" si="220"/>
        <v>2222.89</v>
      </c>
      <c r="O382" s="71">
        <f t="shared" si="220"/>
        <v>2222.89</v>
      </c>
      <c r="P382" s="71">
        <f t="shared" si="220"/>
        <v>2222.89</v>
      </c>
      <c r="Q382" s="71">
        <f t="shared" si="220"/>
        <v>2222.89</v>
      </c>
      <c r="R382" s="71">
        <f t="shared" si="220"/>
        <v>2222.89</v>
      </c>
      <c r="S382" s="71">
        <f t="shared" si="220"/>
        <v>2222.89</v>
      </c>
      <c r="T382" s="71">
        <f t="shared" si="220"/>
        <v>2222.89</v>
      </c>
      <c r="U382" s="71">
        <f t="shared" si="220"/>
        <v>2222.89</v>
      </c>
      <c r="V382" s="71">
        <f t="shared" si="220"/>
        <v>2222.89</v>
      </c>
      <c r="W382" s="71">
        <f t="shared" si="220"/>
        <v>2222.89</v>
      </c>
      <c r="X382" s="71">
        <f t="shared" si="220"/>
        <v>2222.89</v>
      </c>
      <c r="Y382" s="71">
        <f t="shared" si="220"/>
        <v>2222.89</v>
      </c>
      <c r="Z382" s="71">
        <f t="shared" si="220"/>
        <v>2222.89</v>
      </c>
      <c r="AA382" s="71">
        <f t="shared" si="220"/>
        <v>2222.89</v>
      </c>
    </row>
    <row r="383" spans="1:27" ht="12.75" hidden="1" customHeight="1" outlineLevel="1" x14ac:dyDescent="0.2">
      <c r="A383" s="163" t="s">
        <v>608</v>
      </c>
      <c r="B383" s="94" t="s">
        <v>83</v>
      </c>
      <c r="C383" s="70" t="s">
        <v>79</v>
      </c>
      <c r="D383" s="71">
        <v>4.95</v>
      </c>
      <c r="E383" s="71">
        <v>4.95</v>
      </c>
      <c r="F383" s="71">
        <v>4.95</v>
      </c>
      <c r="G383" s="71">
        <v>4.95</v>
      </c>
      <c r="H383" s="71">
        <v>4.95</v>
      </c>
      <c r="I383" s="71">
        <v>4.95</v>
      </c>
      <c r="J383" s="71">
        <v>4.95</v>
      </c>
      <c r="K383" s="71">
        <v>4.95</v>
      </c>
      <c r="L383" s="71">
        <v>4.95</v>
      </c>
      <c r="M383" s="71">
        <v>4.95</v>
      </c>
      <c r="N383" s="71">
        <v>4.95</v>
      </c>
      <c r="O383" s="71">
        <v>4.95</v>
      </c>
      <c r="P383" s="71">
        <v>4.95</v>
      </c>
      <c r="Q383" s="71">
        <v>4.95</v>
      </c>
      <c r="R383" s="71">
        <v>4.95</v>
      </c>
      <c r="S383" s="71">
        <v>4.95</v>
      </c>
      <c r="T383" s="71">
        <v>4.95</v>
      </c>
      <c r="U383" s="71">
        <v>4.95</v>
      </c>
      <c r="V383" s="71">
        <v>4.95</v>
      </c>
      <c r="W383" s="71">
        <v>4.95</v>
      </c>
      <c r="X383" s="71">
        <v>4.95</v>
      </c>
      <c r="Y383" s="71">
        <v>4.95</v>
      </c>
      <c r="Z383" s="71">
        <v>4.95</v>
      </c>
      <c r="AA383" s="71">
        <v>4.95</v>
      </c>
    </row>
    <row r="384" spans="1:27" ht="12.75" hidden="1" customHeight="1" outlineLevel="1" x14ac:dyDescent="0.2">
      <c r="A384" s="163" t="s">
        <v>609</v>
      </c>
      <c r="B384" s="94" t="s">
        <v>81</v>
      </c>
      <c r="C384" s="70" t="s">
        <v>79</v>
      </c>
      <c r="D384" s="71">
        <f>$D$11</f>
        <v>330.69</v>
      </c>
      <c r="E384" s="71">
        <f t="shared" ref="E384:AA384" si="221">$D$11</f>
        <v>330.69</v>
      </c>
      <c r="F384" s="71">
        <f t="shared" si="221"/>
        <v>330.69</v>
      </c>
      <c r="G384" s="71">
        <f t="shared" si="221"/>
        <v>330.69</v>
      </c>
      <c r="H384" s="71">
        <f t="shared" si="221"/>
        <v>330.69</v>
      </c>
      <c r="I384" s="71">
        <f t="shared" si="221"/>
        <v>330.69</v>
      </c>
      <c r="J384" s="71">
        <f t="shared" si="221"/>
        <v>330.69</v>
      </c>
      <c r="K384" s="71">
        <f t="shared" si="221"/>
        <v>330.69</v>
      </c>
      <c r="L384" s="71">
        <f t="shared" si="221"/>
        <v>330.69</v>
      </c>
      <c r="M384" s="71">
        <f t="shared" si="221"/>
        <v>330.69</v>
      </c>
      <c r="N384" s="71">
        <f t="shared" si="221"/>
        <v>330.69</v>
      </c>
      <c r="O384" s="71">
        <f t="shared" si="221"/>
        <v>330.69</v>
      </c>
      <c r="P384" s="71">
        <f t="shared" si="221"/>
        <v>330.69</v>
      </c>
      <c r="Q384" s="71">
        <f t="shared" si="221"/>
        <v>330.69</v>
      </c>
      <c r="R384" s="71">
        <f t="shared" si="221"/>
        <v>330.69</v>
      </c>
      <c r="S384" s="71">
        <f t="shared" si="221"/>
        <v>330.69</v>
      </c>
      <c r="T384" s="71">
        <f t="shared" si="221"/>
        <v>330.69</v>
      </c>
      <c r="U384" s="71">
        <f t="shared" si="221"/>
        <v>330.69</v>
      </c>
      <c r="V384" s="71">
        <f t="shared" si="221"/>
        <v>330.69</v>
      </c>
      <c r="W384" s="71">
        <f t="shared" si="221"/>
        <v>330.69</v>
      </c>
      <c r="X384" s="71">
        <f t="shared" si="221"/>
        <v>330.69</v>
      </c>
      <c r="Y384" s="71">
        <f t="shared" si="221"/>
        <v>330.69</v>
      </c>
      <c r="Z384" s="71">
        <f t="shared" si="221"/>
        <v>330.69</v>
      </c>
      <c r="AA384" s="71">
        <f t="shared" si="221"/>
        <v>330.69</v>
      </c>
    </row>
    <row r="385" spans="1:27" ht="12.75" customHeight="1" collapsed="1" x14ac:dyDescent="0.2">
      <c r="A385" s="162" t="s">
        <v>610</v>
      </c>
      <c r="B385" s="54" t="str">
        <f>"13"&amp;"."&amp;$B$662&amp;"."&amp;$B$663</f>
        <v>13.05.2023</v>
      </c>
      <c r="C385" s="134" t="s">
        <v>76</v>
      </c>
      <c r="D385" s="135">
        <f>ROUND(((D386+D387+D389+D388)/1000),5)</f>
        <v>4.1054700000000004</v>
      </c>
      <c r="E385" s="135">
        <f>ROUND(((E386+E387+E389+E388)/1000),5)</f>
        <v>3.83867</v>
      </c>
      <c r="F385" s="135">
        <f>ROUND(((F386+F387+F389+F388)/1000),5)</f>
        <v>3.69841</v>
      </c>
      <c r="G385" s="135">
        <f t="shared" ref="G385:AA385" si="222">ROUND(((G386+G387+G389+G388)/1000),5)</f>
        <v>3.66296</v>
      </c>
      <c r="H385" s="135">
        <f t="shared" si="222"/>
        <v>3.65821</v>
      </c>
      <c r="I385" s="135">
        <f t="shared" si="222"/>
        <v>3.6621700000000001</v>
      </c>
      <c r="J385" s="135">
        <f t="shared" si="222"/>
        <v>3.7883</v>
      </c>
      <c r="K385" s="135">
        <f t="shared" si="222"/>
        <v>3.9682599999999999</v>
      </c>
      <c r="L385" s="135">
        <f t="shared" si="222"/>
        <v>4.1627299999999998</v>
      </c>
      <c r="M385" s="135">
        <f t="shared" si="222"/>
        <v>4.4419500000000003</v>
      </c>
      <c r="N385" s="135">
        <f t="shared" si="222"/>
        <v>4.4733799999999997</v>
      </c>
      <c r="O385" s="135">
        <f t="shared" si="222"/>
        <v>4.4756999999999998</v>
      </c>
      <c r="P385" s="135">
        <f t="shared" si="222"/>
        <v>4.4630799999999997</v>
      </c>
      <c r="Q385" s="135">
        <f t="shared" si="222"/>
        <v>4.4599799999999998</v>
      </c>
      <c r="R385" s="135">
        <f t="shared" si="222"/>
        <v>4.4558600000000004</v>
      </c>
      <c r="S385" s="135">
        <f t="shared" si="222"/>
        <v>4.4412000000000003</v>
      </c>
      <c r="T385" s="135">
        <f t="shared" si="222"/>
        <v>4.3871200000000004</v>
      </c>
      <c r="U385" s="135">
        <f t="shared" si="222"/>
        <v>4.47464</v>
      </c>
      <c r="V385" s="135">
        <f t="shared" si="222"/>
        <v>4.5217200000000002</v>
      </c>
      <c r="W385" s="135">
        <f t="shared" si="222"/>
        <v>4.5572299999999997</v>
      </c>
      <c r="X385" s="135">
        <f t="shared" si="222"/>
        <v>4.7237400000000003</v>
      </c>
      <c r="Y385" s="135">
        <f t="shared" si="222"/>
        <v>4.72865</v>
      </c>
      <c r="Z385" s="135">
        <f t="shared" si="222"/>
        <v>4.5078899999999997</v>
      </c>
      <c r="AA385" s="135">
        <f t="shared" si="222"/>
        <v>4.1794399999999996</v>
      </c>
    </row>
    <row r="386" spans="1:27" ht="12.75" hidden="1" customHeight="1" outlineLevel="1" x14ac:dyDescent="0.2">
      <c r="A386" s="163" t="s">
        <v>611</v>
      </c>
      <c r="B386" s="94" t="s">
        <v>238</v>
      </c>
      <c r="C386" s="70" t="s">
        <v>79</v>
      </c>
      <c r="D386" s="71">
        <v>1546.94</v>
      </c>
      <c r="E386" s="71">
        <v>1280.1400000000001</v>
      </c>
      <c r="F386" s="71">
        <v>1139.8800000000001</v>
      </c>
      <c r="G386" s="71">
        <v>1104.43</v>
      </c>
      <c r="H386" s="71">
        <v>1099.68</v>
      </c>
      <c r="I386" s="71">
        <v>1103.6400000000001</v>
      </c>
      <c r="J386" s="71">
        <v>1229.77</v>
      </c>
      <c r="K386" s="71">
        <v>1409.73</v>
      </c>
      <c r="L386" s="71">
        <v>1604.2</v>
      </c>
      <c r="M386" s="71">
        <v>1883.42</v>
      </c>
      <c r="N386" s="71">
        <v>1914.85</v>
      </c>
      <c r="O386" s="71">
        <v>1917.17</v>
      </c>
      <c r="P386" s="71">
        <v>1904.55</v>
      </c>
      <c r="Q386" s="71">
        <v>1901.45</v>
      </c>
      <c r="R386" s="71">
        <v>1897.33</v>
      </c>
      <c r="S386" s="71">
        <v>1882.67</v>
      </c>
      <c r="T386" s="71">
        <v>1828.59</v>
      </c>
      <c r="U386" s="71">
        <v>1916.11</v>
      </c>
      <c r="V386" s="71">
        <v>1963.19</v>
      </c>
      <c r="W386" s="71">
        <v>1998.7</v>
      </c>
      <c r="X386" s="71">
        <v>2165.21</v>
      </c>
      <c r="Y386" s="71">
        <v>2170.12</v>
      </c>
      <c r="Z386" s="71">
        <v>1949.36</v>
      </c>
      <c r="AA386" s="71">
        <v>1620.91</v>
      </c>
    </row>
    <row r="387" spans="1:27" ht="12.75" hidden="1" customHeight="1" outlineLevel="1" x14ac:dyDescent="0.2">
      <c r="A387" s="163" t="s">
        <v>612</v>
      </c>
      <c r="B387" s="94" t="s">
        <v>90</v>
      </c>
      <c r="C387" s="70" t="s">
        <v>79</v>
      </c>
      <c r="D387" s="71">
        <f>$D$327</f>
        <v>2222.89</v>
      </c>
      <c r="E387" s="71">
        <f t="shared" ref="E387:AA387" si="223">$D$327</f>
        <v>2222.89</v>
      </c>
      <c r="F387" s="71">
        <f t="shared" si="223"/>
        <v>2222.89</v>
      </c>
      <c r="G387" s="71">
        <f t="shared" si="223"/>
        <v>2222.89</v>
      </c>
      <c r="H387" s="71">
        <f t="shared" si="223"/>
        <v>2222.89</v>
      </c>
      <c r="I387" s="71">
        <f t="shared" si="223"/>
        <v>2222.89</v>
      </c>
      <c r="J387" s="71">
        <f t="shared" si="223"/>
        <v>2222.89</v>
      </c>
      <c r="K387" s="71">
        <f t="shared" si="223"/>
        <v>2222.89</v>
      </c>
      <c r="L387" s="71">
        <f t="shared" si="223"/>
        <v>2222.89</v>
      </c>
      <c r="M387" s="71">
        <f t="shared" si="223"/>
        <v>2222.89</v>
      </c>
      <c r="N387" s="71">
        <f t="shared" si="223"/>
        <v>2222.89</v>
      </c>
      <c r="O387" s="71">
        <f t="shared" si="223"/>
        <v>2222.89</v>
      </c>
      <c r="P387" s="71">
        <f t="shared" si="223"/>
        <v>2222.89</v>
      </c>
      <c r="Q387" s="71">
        <f t="shared" si="223"/>
        <v>2222.89</v>
      </c>
      <c r="R387" s="71">
        <f t="shared" si="223"/>
        <v>2222.89</v>
      </c>
      <c r="S387" s="71">
        <f t="shared" si="223"/>
        <v>2222.89</v>
      </c>
      <c r="T387" s="71">
        <f t="shared" si="223"/>
        <v>2222.89</v>
      </c>
      <c r="U387" s="71">
        <f t="shared" si="223"/>
        <v>2222.89</v>
      </c>
      <c r="V387" s="71">
        <f t="shared" si="223"/>
        <v>2222.89</v>
      </c>
      <c r="W387" s="71">
        <f t="shared" si="223"/>
        <v>2222.89</v>
      </c>
      <c r="X387" s="71">
        <f t="shared" si="223"/>
        <v>2222.89</v>
      </c>
      <c r="Y387" s="71">
        <f t="shared" si="223"/>
        <v>2222.89</v>
      </c>
      <c r="Z387" s="71">
        <f t="shared" si="223"/>
        <v>2222.89</v>
      </c>
      <c r="AA387" s="71">
        <f t="shared" si="223"/>
        <v>2222.89</v>
      </c>
    </row>
    <row r="388" spans="1:27" ht="12.75" hidden="1" customHeight="1" outlineLevel="1" x14ac:dyDescent="0.2">
      <c r="A388" s="163" t="s">
        <v>613</v>
      </c>
      <c r="B388" s="94" t="s">
        <v>83</v>
      </c>
      <c r="C388" s="70" t="s">
        <v>79</v>
      </c>
      <c r="D388" s="71">
        <v>4.95</v>
      </c>
      <c r="E388" s="71">
        <v>4.95</v>
      </c>
      <c r="F388" s="71">
        <v>4.95</v>
      </c>
      <c r="G388" s="71">
        <v>4.95</v>
      </c>
      <c r="H388" s="71">
        <v>4.95</v>
      </c>
      <c r="I388" s="71">
        <v>4.95</v>
      </c>
      <c r="J388" s="71">
        <v>4.95</v>
      </c>
      <c r="K388" s="71">
        <v>4.95</v>
      </c>
      <c r="L388" s="71">
        <v>4.95</v>
      </c>
      <c r="M388" s="71">
        <v>4.95</v>
      </c>
      <c r="N388" s="71">
        <v>4.95</v>
      </c>
      <c r="O388" s="71">
        <v>4.95</v>
      </c>
      <c r="P388" s="71">
        <v>4.95</v>
      </c>
      <c r="Q388" s="71">
        <v>4.95</v>
      </c>
      <c r="R388" s="71">
        <v>4.95</v>
      </c>
      <c r="S388" s="71">
        <v>4.95</v>
      </c>
      <c r="T388" s="71">
        <v>4.95</v>
      </c>
      <c r="U388" s="71">
        <v>4.95</v>
      </c>
      <c r="V388" s="71">
        <v>4.95</v>
      </c>
      <c r="W388" s="71">
        <v>4.95</v>
      </c>
      <c r="X388" s="71">
        <v>4.95</v>
      </c>
      <c r="Y388" s="71">
        <v>4.95</v>
      </c>
      <c r="Z388" s="71">
        <v>4.95</v>
      </c>
      <c r="AA388" s="71">
        <v>4.95</v>
      </c>
    </row>
    <row r="389" spans="1:27" ht="12.75" hidden="1" customHeight="1" outlineLevel="1" x14ac:dyDescent="0.2">
      <c r="A389" s="163" t="s">
        <v>614</v>
      </c>
      <c r="B389" s="94" t="s">
        <v>81</v>
      </c>
      <c r="C389" s="70" t="s">
        <v>79</v>
      </c>
      <c r="D389" s="71">
        <f>$D$11</f>
        <v>330.69</v>
      </c>
      <c r="E389" s="71">
        <f t="shared" ref="E389:AA389" si="224">$D$11</f>
        <v>330.69</v>
      </c>
      <c r="F389" s="71">
        <f t="shared" si="224"/>
        <v>330.69</v>
      </c>
      <c r="G389" s="71">
        <f t="shared" si="224"/>
        <v>330.69</v>
      </c>
      <c r="H389" s="71">
        <f t="shared" si="224"/>
        <v>330.69</v>
      </c>
      <c r="I389" s="71">
        <f t="shared" si="224"/>
        <v>330.69</v>
      </c>
      <c r="J389" s="71">
        <f t="shared" si="224"/>
        <v>330.69</v>
      </c>
      <c r="K389" s="71">
        <f t="shared" si="224"/>
        <v>330.69</v>
      </c>
      <c r="L389" s="71">
        <f t="shared" si="224"/>
        <v>330.69</v>
      </c>
      <c r="M389" s="71">
        <f t="shared" si="224"/>
        <v>330.69</v>
      </c>
      <c r="N389" s="71">
        <f t="shared" si="224"/>
        <v>330.69</v>
      </c>
      <c r="O389" s="71">
        <f t="shared" si="224"/>
        <v>330.69</v>
      </c>
      <c r="P389" s="71">
        <f t="shared" si="224"/>
        <v>330.69</v>
      </c>
      <c r="Q389" s="71">
        <f t="shared" si="224"/>
        <v>330.69</v>
      </c>
      <c r="R389" s="71">
        <f t="shared" si="224"/>
        <v>330.69</v>
      </c>
      <c r="S389" s="71">
        <f t="shared" si="224"/>
        <v>330.69</v>
      </c>
      <c r="T389" s="71">
        <f t="shared" si="224"/>
        <v>330.69</v>
      </c>
      <c r="U389" s="71">
        <f t="shared" si="224"/>
        <v>330.69</v>
      </c>
      <c r="V389" s="71">
        <f t="shared" si="224"/>
        <v>330.69</v>
      </c>
      <c r="W389" s="71">
        <f t="shared" si="224"/>
        <v>330.69</v>
      </c>
      <c r="X389" s="71">
        <f t="shared" si="224"/>
        <v>330.69</v>
      </c>
      <c r="Y389" s="71">
        <f t="shared" si="224"/>
        <v>330.69</v>
      </c>
      <c r="Z389" s="71">
        <f t="shared" si="224"/>
        <v>330.69</v>
      </c>
      <c r="AA389" s="71">
        <f t="shared" si="224"/>
        <v>330.69</v>
      </c>
    </row>
    <row r="390" spans="1:27" ht="12.75" customHeight="1" collapsed="1" x14ac:dyDescent="0.2">
      <c r="A390" s="162" t="s">
        <v>615</v>
      </c>
      <c r="B390" s="54" t="str">
        <f>"14"&amp;"."&amp;$B$662&amp;"."&amp;$B$663</f>
        <v>14.05.2023</v>
      </c>
      <c r="C390" s="134" t="s">
        <v>76</v>
      </c>
      <c r="D390" s="135">
        <f>ROUND(((D391+D392+D394+D393)/1000),5)</f>
        <v>3.9445999999999999</v>
      </c>
      <c r="E390" s="135">
        <f>ROUND(((E391+E392+E394+E393)/1000),5)</f>
        <v>3.7406799999999998</v>
      </c>
      <c r="F390" s="135">
        <f>ROUND(((F391+F392+F394+F393)/1000),5)</f>
        <v>3.6598099999999998</v>
      </c>
      <c r="G390" s="135">
        <f t="shared" ref="G390:AA390" si="225">ROUND(((G391+G392+G394+G393)/1000),5)</f>
        <v>3.6486299999999998</v>
      </c>
      <c r="H390" s="135">
        <f t="shared" si="225"/>
        <v>3.63151</v>
      </c>
      <c r="I390" s="135">
        <f t="shared" si="225"/>
        <v>3.54705</v>
      </c>
      <c r="J390" s="135">
        <f t="shared" si="225"/>
        <v>3.5164200000000001</v>
      </c>
      <c r="K390" s="135">
        <f t="shared" si="225"/>
        <v>3.7131599999999998</v>
      </c>
      <c r="L390" s="135">
        <f t="shared" si="225"/>
        <v>3.9879799999999999</v>
      </c>
      <c r="M390" s="135">
        <f t="shared" si="225"/>
        <v>4.1529400000000001</v>
      </c>
      <c r="N390" s="135">
        <f t="shared" si="225"/>
        <v>4.2464300000000001</v>
      </c>
      <c r="O390" s="135">
        <f t="shared" si="225"/>
        <v>4.25373</v>
      </c>
      <c r="P390" s="135">
        <f t="shared" si="225"/>
        <v>4.2496600000000004</v>
      </c>
      <c r="Q390" s="135">
        <f t="shared" si="225"/>
        <v>4.2495500000000002</v>
      </c>
      <c r="R390" s="135">
        <f t="shared" si="225"/>
        <v>4.2472599999999998</v>
      </c>
      <c r="S390" s="135">
        <f t="shared" si="225"/>
        <v>4.24573</v>
      </c>
      <c r="T390" s="135">
        <f t="shared" si="225"/>
        <v>4.2637200000000002</v>
      </c>
      <c r="U390" s="135">
        <f t="shared" si="225"/>
        <v>4.2353100000000001</v>
      </c>
      <c r="V390" s="135">
        <f t="shared" si="225"/>
        <v>4.2612100000000002</v>
      </c>
      <c r="W390" s="135">
        <f t="shared" si="225"/>
        <v>4.44686</v>
      </c>
      <c r="X390" s="135">
        <f t="shared" si="225"/>
        <v>4.6070000000000002</v>
      </c>
      <c r="Y390" s="135">
        <f t="shared" si="225"/>
        <v>4.6164399999999999</v>
      </c>
      <c r="Z390" s="135">
        <f t="shared" si="225"/>
        <v>4.2843099999999996</v>
      </c>
      <c r="AA390" s="135">
        <f t="shared" si="225"/>
        <v>4.0987</v>
      </c>
    </row>
    <row r="391" spans="1:27" ht="12.75" hidden="1" customHeight="1" outlineLevel="1" x14ac:dyDescent="0.2">
      <c r="A391" s="163" t="s">
        <v>616</v>
      </c>
      <c r="B391" s="94" t="s">
        <v>238</v>
      </c>
      <c r="C391" s="70" t="s">
        <v>79</v>
      </c>
      <c r="D391" s="71">
        <v>1386.07</v>
      </c>
      <c r="E391" s="71">
        <v>1182.1500000000001</v>
      </c>
      <c r="F391" s="71">
        <v>1101.28</v>
      </c>
      <c r="G391" s="71">
        <v>1090.0999999999999</v>
      </c>
      <c r="H391" s="71">
        <v>1072.98</v>
      </c>
      <c r="I391" s="71">
        <v>988.52</v>
      </c>
      <c r="J391" s="71">
        <v>957.89</v>
      </c>
      <c r="K391" s="71">
        <v>1154.6300000000001</v>
      </c>
      <c r="L391" s="71">
        <v>1429.45</v>
      </c>
      <c r="M391" s="71">
        <v>1594.41</v>
      </c>
      <c r="N391" s="71">
        <v>1687.9</v>
      </c>
      <c r="O391" s="71">
        <v>1695.2</v>
      </c>
      <c r="P391" s="71">
        <v>1691.13</v>
      </c>
      <c r="Q391" s="71">
        <v>1691.02</v>
      </c>
      <c r="R391" s="71">
        <v>1688.73</v>
      </c>
      <c r="S391" s="71">
        <v>1687.2</v>
      </c>
      <c r="T391" s="71">
        <v>1705.19</v>
      </c>
      <c r="U391" s="71">
        <v>1676.78</v>
      </c>
      <c r="V391" s="71">
        <v>1702.68</v>
      </c>
      <c r="W391" s="71">
        <v>1888.33</v>
      </c>
      <c r="X391" s="71">
        <v>2048.4699999999998</v>
      </c>
      <c r="Y391" s="71">
        <v>2057.91</v>
      </c>
      <c r="Z391" s="71">
        <v>1725.78</v>
      </c>
      <c r="AA391" s="71">
        <v>1540.17</v>
      </c>
    </row>
    <row r="392" spans="1:27" ht="12.75" hidden="1" customHeight="1" outlineLevel="1" x14ac:dyDescent="0.2">
      <c r="A392" s="163" t="s">
        <v>617</v>
      </c>
      <c r="B392" s="94" t="s">
        <v>90</v>
      </c>
      <c r="C392" s="70" t="s">
        <v>79</v>
      </c>
      <c r="D392" s="71">
        <f>$D$327</f>
        <v>2222.89</v>
      </c>
      <c r="E392" s="71">
        <f t="shared" ref="E392:AA392" si="226">$D$327</f>
        <v>2222.89</v>
      </c>
      <c r="F392" s="71">
        <f t="shared" si="226"/>
        <v>2222.89</v>
      </c>
      <c r="G392" s="71">
        <f t="shared" si="226"/>
        <v>2222.89</v>
      </c>
      <c r="H392" s="71">
        <f t="shared" si="226"/>
        <v>2222.89</v>
      </c>
      <c r="I392" s="71">
        <f t="shared" si="226"/>
        <v>2222.89</v>
      </c>
      <c r="J392" s="71">
        <f t="shared" si="226"/>
        <v>2222.89</v>
      </c>
      <c r="K392" s="71">
        <f t="shared" si="226"/>
        <v>2222.89</v>
      </c>
      <c r="L392" s="71">
        <f t="shared" si="226"/>
        <v>2222.89</v>
      </c>
      <c r="M392" s="71">
        <f t="shared" si="226"/>
        <v>2222.89</v>
      </c>
      <c r="N392" s="71">
        <f t="shared" si="226"/>
        <v>2222.89</v>
      </c>
      <c r="O392" s="71">
        <f t="shared" si="226"/>
        <v>2222.89</v>
      </c>
      <c r="P392" s="71">
        <f t="shared" si="226"/>
        <v>2222.89</v>
      </c>
      <c r="Q392" s="71">
        <f t="shared" si="226"/>
        <v>2222.89</v>
      </c>
      <c r="R392" s="71">
        <f t="shared" si="226"/>
        <v>2222.89</v>
      </c>
      <c r="S392" s="71">
        <f t="shared" si="226"/>
        <v>2222.89</v>
      </c>
      <c r="T392" s="71">
        <f t="shared" si="226"/>
        <v>2222.89</v>
      </c>
      <c r="U392" s="71">
        <f t="shared" si="226"/>
        <v>2222.89</v>
      </c>
      <c r="V392" s="71">
        <f t="shared" si="226"/>
        <v>2222.89</v>
      </c>
      <c r="W392" s="71">
        <f t="shared" si="226"/>
        <v>2222.89</v>
      </c>
      <c r="X392" s="71">
        <f t="shared" si="226"/>
        <v>2222.89</v>
      </c>
      <c r="Y392" s="71">
        <f t="shared" si="226"/>
        <v>2222.89</v>
      </c>
      <c r="Z392" s="71">
        <f t="shared" si="226"/>
        <v>2222.89</v>
      </c>
      <c r="AA392" s="71">
        <f t="shared" si="226"/>
        <v>2222.89</v>
      </c>
    </row>
    <row r="393" spans="1:27" ht="12.75" hidden="1" customHeight="1" outlineLevel="1" x14ac:dyDescent="0.2">
      <c r="A393" s="163" t="s">
        <v>618</v>
      </c>
      <c r="B393" s="94" t="s">
        <v>83</v>
      </c>
      <c r="C393" s="70" t="s">
        <v>79</v>
      </c>
      <c r="D393" s="71">
        <v>4.95</v>
      </c>
      <c r="E393" s="71">
        <v>4.95</v>
      </c>
      <c r="F393" s="71">
        <v>4.95</v>
      </c>
      <c r="G393" s="71">
        <v>4.95</v>
      </c>
      <c r="H393" s="71">
        <v>4.95</v>
      </c>
      <c r="I393" s="71">
        <v>4.95</v>
      </c>
      <c r="J393" s="71">
        <v>4.95</v>
      </c>
      <c r="K393" s="71">
        <v>4.95</v>
      </c>
      <c r="L393" s="71">
        <v>4.95</v>
      </c>
      <c r="M393" s="71">
        <v>4.95</v>
      </c>
      <c r="N393" s="71">
        <v>4.95</v>
      </c>
      <c r="O393" s="71">
        <v>4.95</v>
      </c>
      <c r="P393" s="71">
        <v>4.95</v>
      </c>
      <c r="Q393" s="71">
        <v>4.95</v>
      </c>
      <c r="R393" s="71">
        <v>4.95</v>
      </c>
      <c r="S393" s="71">
        <v>4.95</v>
      </c>
      <c r="T393" s="71">
        <v>4.95</v>
      </c>
      <c r="U393" s="71">
        <v>4.95</v>
      </c>
      <c r="V393" s="71">
        <v>4.95</v>
      </c>
      <c r="W393" s="71">
        <v>4.95</v>
      </c>
      <c r="X393" s="71">
        <v>4.95</v>
      </c>
      <c r="Y393" s="71">
        <v>4.95</v>
      </c>
      <c r="Z393" s="71">
        <v>4.95</v>
      </c>
      <c r="AA393" s="71">
        <v>4.95</v>
      </c>
    </row>
    <row r="394" spans="1:27" ht="12.75" hidden="1" customHeight="1" outlineLevel="1" x14ac:dyDescent="0.2">
      <c r="A394" s="163" t="s">
        <v>619</v>
      </c>
      <c r="B394" s="94" t="s">
        <v>81</v>
      </c>
      <c r="C394" s="70" t="s">
        <v>79</v>
      </c>
      <c r="D394" s="71">
        <f>$D$11</f>
        <v>330.69</v>
      </c>
      <c r="E394" s="71">
        <f t="shared" ref="E394:AA394" si="227">$D$11</f>
        <v>330.69</v>
      </c>
      <c r="F394" s="71">
        <f t="shared" si="227"/>
        <v>330.69</v>
      </c>
      <c r="G394" s="71">
        <f t="shared" si="227"/>
        <v>330.69</v>
      </c>
      <c r="H394" s="71">
        <f t="shared" si="227"/>
        <v>330.69</v>
      </c>
      <c r="I394" s="71">
        <f t="shared" si="227"/>
        <v>330.69</v>
      </c>
      <c r="J394" s="71">
        <f t="shared" si="227"/>
        <v>330.69</v>
      </c>
      <c r="K394" s="71">
        <f t="shared" si="227"/>
        <v>330.69</v>
      </c>
      <c r="L394" s="71">
        <f t="shared" si="227"/>
        <v>330.69</v>
      </c>
      <c r="M394" s="71">
        <f t="shared" si="227"/>
        <v>330.69</v>
      </c>
      <c r="N394" s="71">
        <f t="shared" si="227"/>
        <v>330.69</v>
      </c>
      <c r="O394" s="71">
        <f t="shared" si="227"/>
        <v>330.69</v>
      </c>
      <c r="P394" s="71">
        <f t="shared" si="227"/>
        <v>330.69</v>
      </c>
      <c r="Q394" s="71">
        <f t="shared" si="227"/>
        <v>330.69</v>
      </c>
      <c r="R394" s="71">
        <f t="shared" si="227"/>
        <v>330.69</v>
      </c>
      <c r="S394" s="71">
        <f t="shared" si="227"/>
        <v>330.69</v>
      </c>
      <c r="T394" s="71">
        <f t="shared" si="227"/>
        <v>330.69</v>
      </c>
      <c r="U394" s="71">
        <f t="shared" si="227"/>
        <v>330.69</v>
      </c>
      <c r="V394" s="71">
        <f t="shared" si="227"/>
        <v>330.69</v>
      </c>
      <c r="W394" s="71">
        <f t="shared" si="227"/>
        <v>330.69</v>
      </c>
      <c r="X394" s="71">
        <f t="shared" si="227"/>
        <v>330.69</v>
      </c>
      <c r="Y394" s="71">
        <f t="shared" si="227"/>
        <v>330.69</v>
      </c>
      <c r="Z394" s="71">
        <f t="shared" si="227"/>
        <v>330.69</v>
      </c>
      <c r="AA394" s="71">
        <f t="shared" si="227"/>
        <v>330.69</v>
      </c>
    </row>
    <row r="395" spans="1:27" ht="12.75" customHeight="1" collapsed="1" x14ac:dyDescent="0.2">
      <c r="A395" s="162" t="s">
        <v>620</v>
      </c>
      <c r="B395" s="54" t="str">
        <f>"15"&amp;"."&amp;$B$662&amp;"."&amp;$B$663</f>
        <v>15.05.2023</v>
      </c>
      <c r="C395" s="134" t="s">
        <v>76</v>
      </c>
      <c r="D395" s="135">
        <f>ROUND(((D396+D397+D399+D398)/1000),5)</f>
        <v>3.8972600000000002</v>
      </c>
      <c r="E395" s="135">
        <f>ROUND(((E396+E397+E399+E398)/1000),5)</f>
        <v>3.7116400000000001</v>
      </c>
      <c r="F395" s="135">
        <f>ROUND(((F396+F397+F399+F398)/1000),5)</f>
        <v>3.65448</v>
      </c>
      <c r="G395" s="135">
        <f t="shared" ref="G395:AA395" si="228">ROUND(((G396+G397+G399+G398)/1000),5)</f>
        <v>3.6259299999999999</v>
      </c>
      <c r="H395" s="135">
        <f t="shared" si="228"/>
        <v>3.65198</v>
      </c>
      <c r="I395" s="135">
        <f t="shared" si="228"/>
        <v>3.7179600000000002</v>
      </c>
      <c r="J395" s="135">
        <f t="shared" si="228"/>
        <v>3.9190800000000001</v>
      </c>
      <c r="K395" s="135">
        <f t="shared" si="228"/>
        <v>4.1547999999999998</v>
      </c>
      <c r="L395" s="135">
        <f t="shared" si="228"/>
        <v>4.4475899999999999</v>
      </c>
      <c r="M395" s="135">
        <f t="shared" si="228"/>
        <v>4.4945300000000001</v>
      </c>
      <c r="N395" s="135">
        <f t="shared" si="228"/>
        <v>4.4966299999999997</v>
      </c>
      <c r="O395" s="135">
        <f t="shared" si="228"/>
        <v>4.5108300000000003</v>
      </c>
      <c r="P395" s="135">
        <f t="shared" si="228"/>
        <v>4.5014399999999997</v>
      </c>
      <c r="Q395" s="135">
        <f t="shared" si="228"/>
        <v>4.5337300000000003</v>
      </c>
      <c r="R395" s="135">
        <f t="shared" si="228"/>
        <v>4.4993499999999997</v>
      </c>
      <c r="S395" s="135">
        <f t="shared" si="228"/>
        <v>4.4914800000000001</v>
      </c>
      <c r="T395" s="135">
        <f t="shared" si="228"/>
        <v>4.4598500000000003</v>
      </c>
      <c r="U395" s="135">
        <f t="shared" si="228"/>
        <v>4.4403899999999998</v>
      </c>
      <c r="V395" s="135">
        <f t="shared" si="228"/>
        <v>4.3992699999999996</v>
      </c>
      <c r="W395" s="135">
        <f t="shared" si="228"/>
        <v>4.3691500000000003</v>
      </c>
      <c r="X395" s="135">
        <f t="shared" si="228"/>
        <v>4.4588299999999998</v>
      </c>
      <c r="Y395" s="135">
        <f t="shared" si="228"/>
        <v>4.4805599999999997</v>
      </c>
      <c r="Z395" s="135">
        <f t="shared" si="228"/>
        <v>4.31081</v>
      </c>
      <c r="AA395" s="135">
        <f t="shared" si="228"/>
        <v>4.0939199999999998</v>
      </c>
    </row>
    <row r="396" spans="1:27" ht="12.75" hidden="1" customHeight="1" outlineLevel="1" x14ac:dyDescent="0.2">
      <c r="A396" s="163" t="s">
        <v>621</v>
      </c>
      <c r="B396" s="94" t="s">
        <v>238</v>
      </c>
      <c r="C396" s="70" t="s">
        <v>79</v>
      </c>
      <c r="D396" s="71">
        <v>1338.73</v>
      </c>
      <c r="E396" s="71">
        <v>1153.1099999999999</v>
      </c>
      <c r="F396" s="71">
        <v>1095.95</v>
      </c>
      <c r="G396" s="71">
        <v>1067.4000000000001</v>
      </c>
      <c r="H396" s="71">
        <v>1093.45</v>
      </c>
      <c r="I396" s="71">
        <v>1159.43</v>
      </c>
      <c r="J396" s="71">
        <v>1360.55</v>
      </c>
      <c r="K396" s="71">
        <v>1596.27</v>
      </c>
      <c r="L396" s="71">
        <v>1889.06</v>
      </c>
      <c r="M396" s="71">
        <v>1936</v>
      </c>
      <c r="N396" s="71">
        <v>1938.1</v>
      </c>
      <c r="O396" s="71">
        <v>1952.3</v>
      </c>
      <c r="P396" s="71">
        <v>1942.91</v>
      </c>
      <c r="Q396" s="71">
        <v>1975.2</v>
      </c>
      <c r="R396" s="71">
        <v>1940.82</v>
      </c>
      <c r="S396" s="71">
        <v>1932.95</v>
      </c>
      <c r="T396" s="71">
        <v>1901.32</v>
      </c>
      <c r="U396" s="71">
        <v>1881.86</v>
      </c>
      <c r="V396" s="71">
        <v>1840.74</v>
      </c>
      <c r="W396" s="71">
        <v>1810.62</v>
      </c>
      <c r="X396" s="71">
        <v>1900.3</v>
      </c>
      <c r="Y396" s="71">
        <v>1922.03</v>
      </c>
      <c r="Z396" s="71">
        <v>1752.28</v>
      </c>
      <c r="AA396" s="71">
        <v>1535.39</v>
      </c>
    </row>
    <row r="397" spans="1:27" ht="12.75" hidden="1" customHeight="1" outlineLevel="1" x14ac:dyDescent="0.2">
      <c r="A397" s="163" t="s">
        <v>622</v>
      </c>
      <c r="B397" s="94" t="s">
        <v>90</v>
      </c>
      <c r="C397" s="70" t="s">
        <v>79</v>
      </c>
      <c r="D397" s="71">
        <f>$D$327</f>
        <v>2222.89</v>
      </c>
      <c r="E397" s="71">
        <f t="shared" ref="E397:AA397" si="229">$D$327</f>
        <v>2222.89</v>
      </c>
      <c r="F397" s="71">
        <f t="shared" si="229"/>
        <v>2222.89</v>
      </c>
      <c r="G397" s="71">
        <f t="shared" si="229"/>
        <v>2222.89</v>
      </c>
      <c r="H397" s="71">
        <f t="shared" si="229"/>
        <v>2222.89</v>
      </c>
      <c r="I397" s="71">
        <f t="shared" si="229"/>
        <v>2222.89</v>
      </c>
      <c r="J397" s="71">
        <f t="shared" si="229"/>
        <v>2222.89</v>
      </c>
      <c r="K397" s="71">
        <f t="shared" si="229"/>
        <v>2222.89</v>
      </c>
      <c r="L397" s="71">
        <f t="shared" si="229"/>
        <v>2222.89</v>
      </c>
      <c r="M397" s="71">
        <f t="shared" si="229"/>
        <v>2222.89</v>
      </c>
      <c r="N397" s="71">
        <f t="shared" si="229"/>
        <v>2222.89</v>
      </c>
      <c r="O397" s="71">
        <f t="shared" si="229"/>
        <v>2222.89</v>
      </c>
      <c r="P397" s="71">
        <f t="shared" si="229"/>
        <v>2222.89</v>
      </c>
      <c r="Q397" s="71">
        <f t="shared" si="229"/>
        <v>2222.89</v>
      </c>
      <c r="R397" s="71">
        <f t="shared" si="229"/>
        <v>2222.89</v>
      </c>
      <c r="S397" s="71">
        <f t="shared" si="229"/>
        <v>2222.89</v>
      </c>
      <c r="T397" s="71">
        <f t="shared" si="229"/>
        <v>2222.89</v>
      </c>
      <c r="U397" s="71">
        <f t="shared" si="229"/>
        <v>2222.89</v>
      </c>
      <c r="V397" s="71">
        <f t="shared" si="229"/>
        <v>2222.89</v>
      </c>
      <c r="W397" s="71">
        <f t="shared" si="229"/>
        <v>2222.89</v>
      </c>
      <c r="X397" s="71">
        <f t="shared" si="229"/>
        <v>2222.89</v>
      </c>
      <c r="Y397" s="71">
        <f t="shared" si="229"/>
        <v>2222.89</v>
      </c>
      <c r="Z397" s="71">
        <f t="shared" si="229"/>
        <v>2222.89</v>
      </c>
      <c r="AA397" s="71">
        <f t="shared" si="229"/>
        <v>2222.89</v>
      </c>
    </row>
    <row r="398" spans="1:27" ht="12.75" hidden="1" customHeight="1" outlineLevel="1" x14ac:dyDescent="0.2">
      <c r="A398" s="163" t="s">
        <v>623</v>
      </c>
      <c r="B398" s="94" t="s">
        <v>83</v>
      </c>
      <c r="C398" s="70" t="s">
        <v>79</v>
      </c>
      <c r="D398" s="71">
        <v>4.95</v>
      </c>
      <c r="E398" s="71">
        <v>4.95</v>
      </c>
      <c r="F398" s="71">
        <v>4.95</v>
      </c>
      <c r="G398" s="71">
        <v>4.95</v>
      </c>
      <c r="H398" s="71">
        <v>4.95</v>
      </c>
      <c r="I398" s="71">
        <v>4.95</v>
      </c>
      <c r="J398" s="71">
        <v>4.95</v>
      </c>
      <c r="K398" s="71">
        <v>4.95</v>
      </c>
      <c r="L398" s="71">
        <v>4.95</v>
      </c>
      <c r="M398" s="71">
        <v>4.95</v>
      </c>
      <c r="N398" s="71">
        <v>4.95</v>
      </c>
      <c r="O398" s="71">
        <v>4.95</v>
      </c>
      <c r="P398" s="71">
        <v>4.95</v>
      </c>
      <c r="Q398" s="71">
        <v>4.95</v>
      </c>
      <c r="R398" s="71">
        <v>4.95</v>
      </c>
      <c r="S398" s="71">
        <v>4.95</v>
      </c>
      <c r="T398" s="71">
        <v>4.95</v>
      </c>
      <c r="U398" s="71">
        <v>4.95</v>
      </c>
      <c r="V398" s="71">
        <v>4.95</v>
      </c>
      <c r="W398" s="71">
        <v>4.95</v>
      </c>
      <c r="X398" s="71">
        <v>4.95</v>
      </c>
      <c r="Y398" s="71">
        <v>4.95</v>
      </c>
      <c r="Z398" s="71">
        <v>4.95</v>
      </c>
      <c r="AA398" s="71">
        <v>4.95</v>
      </c>
    </row>
    <row r="399" spans="1:27" ht="12.75" hidden="1" customHeight="1" outlineLevel="1" x14ac:dyDescent="0.2">
      <c r="A399" s="163" t="s">
        <v>624</v>
      </c>
      <c r="B399" s="94" t="s">
        <v>81</v>
      </c>
      <c r="C399" s="70" t="s">
        <v>79</v>
      </c>
      <c r="D399" s="71">
        <f>$D$11</f>
        <v>330.69</v>
      </c>
      <c r="E399" s="71">
        <f t="shared" ref="E399:AA399" si="230">$D$11</f>
        <v>330.69</v>
      </c>
      <c r="F399" s="71">
        <f t="shared" si="230"/>
        <v>330.69</v>
      </c>
      <c r="G399" s="71">
        <f t="shared" si="230"/>
        <v>330.69</v>
      </c>
      <c r="H399" s="71">
        <f t="shared" si="230"/>
        <v>330.69</v>
      </c>
      <c r="I399" s="71">
        <f t="shared" si="230"/>
        <v>330.69</v>
      </c>
      <c r="J399" s="71">
        <f t="shared" si="230"/>
        <v>330.69</v>
      </c>
      <c r="K399" s="71">
        <f t="shared" si="230"/>
        <v>330.69</v>
      </c>
      <c r="L399" s="71">
        <f t="shared" si="230"/>
        <v>330.69</v>
      </c>
      <c r="M399" s="71">
        <f t="shared" si="230"/>
        <v>330.69</v>
      </c>
      <c r="N399" s="71">
        <f t="shared" si="230"/>
        <v>330.69</v>
      </c>
      <c r="O399" s="71">
        <f t="shared" si="230"/>
        <v>330.69</v>
      </c>
      <c r="P399" s="71">
        <f t="shared" si="230"/>
        <v>330.69</v>
      </c>
      <c r="Q399" s="71">
        <f t="shared" si="230"/>
        <v>330.69</v>
      </c>
      <c r="R399" s="71">
        <f t="shared" si="230"/>
        <v>330.69</v>
      </c>
      <c r="S399" s="71">
        <f t="shared" si="230"/>
        <v>330.69</v>
      </c>
      <c r="T399" s="71">
        <f t="shared" si="230"/>
        <v>330.69</v>
      </c>
      <c r="U399" s="71">
        <f t="shared" si="230"/>
        <v>330.69</v>
      </c>
      <c r="V399" s="71">
        <f t="shared" si="230"/>
        <v>330.69</v>
      </c>
      <c r="W399" s="71">
        <f t="shared" si="230"/>
        <v>330.69</v>
      </c>
      <c r="X399" s="71">
        <f t="shared" si="230"/>
        <v>330.69</v>
      </c>
      <c r="Y399" s="71">
        <f t="shared" si="230"/>
        <v>330.69</v>
      </c>
      <c r="Z399" s="71">
        <f t="shared" si="230"/>
        <v>330.69</v>
      </c>
      <c r="AA399" s="71">
        <f t="shared" si="230"/>
        <v>330.69</v>
      </c>
    </row>
    <row r="400" spans="1:27" ht="12.75" customHeight="1" collapsed="1" x14ac:dyDescent="0.2">
      <c r="A400" s="162" t="s">
        <v>625</v>
      </c>
      <c r="B400" s="54" t="str">
        <f>"16"&amp;"."&amp;$B$662&amp;"."&amp;$B$663</f>
        <v>16.05.2023</v>
      </c>
      <c r="C400" s="134" t="s">
        <v>76</v>
      </c>
      <c r="D400" s="135">
        <f>ROUND(((D401+D402+D404+D403)/1000),5)</f>
        <v>3.8421699999999999</v>
      </c>
      <c r="E400" s="135">
        <f>ROUND(((E401+E402+E404+E403)/1000),5)</f>
        <v>3.7451099999999999</v>
      </c>
      <c r="F400" s="135">
        <f>ROUND(((F401+F402+F404+F403)/1000),5)</f>
        <v>3.6593100000000001</v>
      </c>
      <c r="G400" s="135">
        <f t="shared" ref="G400:AA400" si="231">ROUND(((G401+G402+G404+G403)/1000),5)</f>
        <v>3.6455000000000002</v>
      </c>
      <c r="H400" s="135">
        <f t="shared" si="231"/>
        <v>3.6577299999999999</v>
      </c>
      <c r="I400" s="135">
        <f t="shared" si="231"/>
        <v>3.7892399999999999</v>
      </c>
      <c r="J400" s="135">
        <f t="shared" si="231"/>
        <v>3.9722200000000001</v>
      </c>
      <c r="K400" s="135">
        <f t="shared" si="231"/>
        <v>4.1583500000000004</v>
      </c>
      <c r="L400" s="135">
        <f t="shared" si="231"/>
        <v>4.3628799999999996</v>
      </c>
      <c r="M400" s="135">
        <f t="shared" si="231"/>
        <v>4.5484099999999996</v>
      </c>
      <c r="N400" s="135">
        <f t="shared" si="231"/>
        <v>4.5434599999999996</v>
      </c>
      <c r="O400" s="135">
        <f t="shared" si="231"/>
        <v>4.4423700000000004</v>
      </c>
      <c r="P400" s="135">
        <f t="shared" si="231"/>
        <v>4.45289</v>
      </c>
      <c r="Q400" s="135">
        <f t="shared" si="231"/>
        <v>4.4786200000000003</v>
      </c>
      <c r="R400" s="135">
        <f t="shared" si="231"/>
        <v>4.4759599999999997</v>
      </c>
      <c r="S400" s="135">
        <f t="shared" si="231"/>
        <v>4.4428200000000002</v>
      </c>
      <c r="T400" s="135">
        <f t="shared" si="231"/>
        <v>4.3406799999999999</v>
      </c>
      <c r="U400" s="135">
        <f t="shared" si="231"/>
        <v>4.2972700000000001</v>
      </c>
      <c r="V400" s="135">
        <f t="shared" si="231"/>
        <v>4.2926299999999999</v>
      </c>
      <c r="W400" s="135">
        <f t="shared" si="231"/>
        <v>4.3048500000000001</v>
      </c>
      <c r="X400" s="135">
        <f t="shared" si="231"/>
        <v>4.4944199999999999</v>
      </c>
      <c r="Y400" s="135">
        <f t="shared" si="231"/>
        <v>4.4721299999999999</v>
      </c>
      <c r="Z400" s="135">
        <f t="shared" si="231"/>
        <v>4.2445599999999999</v>
      </c>
      <c r="AA400" s="135">
        <f t="shared" si="231"/>
        <v>4.0335400000000003</v>
      </c>
    </row>
    <row r="401" spans="1:27" ht="12.75" hidden="1" customHeight="1" outlineLevel="1" x14ac:dyDescent="0.2">
      <c r="A401" s="163" t="s">
        <v>626</v>
      </c>
      <c r="B401" s="94" t="s">
        <v>238</v>
      </c>
      <c r="C401" s="70" t="s">
        <v>79</v>
      </c>
      <c r="D401" s="71">
        <v>1283.6400000000001</v>
      </c>
      <c r="E401" s="71">
        <v>1186.58</v>
      </c>
      <c r="F401" s="71">
        <v>1100.78</v>
      </c>
      <c r="G401" s="71">
        <v>1086.97</v>
      </c>
      <c r="H401" s="71">
        <v>1099.2</v>
      </c>
      <c r="I401" s="71">
        <v>1230.71</v>
      </c>
      <c r="J401" s="71">
        <v>1413.69</v>
      </c>
      <c r="K401" s="71">
        <v>1599.82</v>
      </c>
      <c r="L401" s="71">
        <v>1804.35</v>
      </c>
      <c r="M401" s="71">
        <v>1989.88</v>
      </c>
      <c r="N401" s="71">
        <v>1984.93</v>
      </c>
      <c r="O401" s="71">
        <v>1883.84</v>
      </c>
      <c r="P401" s="71">
        <v>1894.36</v>
      </c>
      <c r="Q401" s="71">
        <v>1920.09</v>
      </c>
      <c r="R401" s="71">
        <v>1917.43</v>
      </c>
      <c r="S401" s="71">
        <v>1884.29</v>
      </c>
      <c r="T401" s="71">
        <v>1782.15</v>
      </c>
      <c r="U401" s="71">
        <v>1738.74</v>
      </c>
      <c r="V401" s="71">
        <v>1734.1</v>
      </c>
      <c r="W401" s="71">
        <v>1746.32</v>
      </c>
      <c r="X401" s="71">
        <v>1935.89</v>
      </c>
      <c r="Y401" s="71">
        <v>1913.6</v>
      </c>
      <c r="Z401" s="71">
        <v>1686.03</v>
      </c>
      <c r="AA401" s="71">
        <v>1475.01</v>
      </c>
    </row>
    <row r="402" spans="1:27" ht="12.75" hidden="1" customHeight="1" outlineLevel="1" x14ac:dyDescent="0.2">
      <c r="A402" s="163" t="s">
        <v>627</v>
      </c>
      <c r="B402" s="94" t="s">
        <v>90</v>
      </c>
      <c r="C402" s="70" t="s">
        <v>79</v>
      </c>
      <c r="D402" s="71">
        <f>$D$327</f>
        <v>2222.89</v>
      </c>
      <c r="E402" s="71">
        <f t="shared" ref="E402:AA402" si="232">$D$327</f>
        <v>2222.89</v>
      </c>
      <c r="F402" s="71">
        <f t="shared" si="232"/>
        <v>2222.89</v>
      </c>
      <c r="G402" s="71">
        <f t="shared" si="232"/>
        <v>2222.89</v>
      </c>
      <c r="H402" s="71">
        <f t="shared" si="232"/>
        <v>2222.89</v>
      </c>
      <c r="I402" s="71">
        <f t="shared" si="232"/>
        <v>2222.89</v>
      </c>
      <c r="J402" s="71">
        <f t="shared" si="232"/>
        <v>2222.89</v>
      </c>
      <c r="K402" s="71">
        <f t="shared" si="232"/>
        <v>2222.89</v>
      </c>
      <c r="L402" s="71">
        <f t="shared" si="232"/>
        <v>2222.89</v>
      </c>
      <c r="M402" s="71">
        <f t="shared" si="232"/>
        <v>2222.89</v>
      </c>
      <c r="N402" s="71">
        <f t="shared" si="232"/>
        <v>2222.89</v>
      </c>
      <c r="O402" s="71">
        <f t="shared" si="232"/>
        <v>2222.89</v>
      </c>
      <c r="P402" s="71">
        <f t="shared" si="232"/>
        <v>2222.89</v>
      </c>
      <c r="Q402" s="71">
        <f t="shared" si="232"/>
        <v>2222.89</v>
      </c>
      <c r="R402" s="71">
        <f t="shared" si="232"/>
        <v>2222.89</v>
      </c>
      <c r="S402" s="71">
        <f t="shared" si="232"/>
        <v>2222.89</v>
      </c>
      <c r="T402" s="71">
        <f t="shared" si="232"/>
        <v>2222.89</v>
      </c>
      <c r="U402" s="71">
        <f t="shared" si="232"/>
        <v>2222.89</v>
      </c>
      <c r="V402" s="71">
        <f t="shared" si="232"/>
        <v>2222.89</v>
      </c>
      <c r="W402" s="71">
        <f t="shared" si="232"/>
        <v>2222.89</v>
      </c>
      <c r="X402" s="71">
        <f t="shared" si="232"/>
        <v>2222.89</v>
      </c>
      <c r="Y402" s="71">
        <f t="shared" si="232"/>
        <v>2222.89</v>
      </c>
      <c r="Z402" s="71">
        <f t="shared" si="232"/>
        <v>2222.89</v>
      </c>
      <c r="AA402" s="71">
        <f t="shared" si="232"/>
        <v>2222.89</v>
      </c>
    </row>
    <row r="403" spans="1:27" ht="12.75" hidden="1" customHeight="1" outlineLevel="1" x14ac:dyDescent="0.2">
      <c r="A403" s="163" t="s">
        <v>628</v>
      </c>
      <c r="B403" s="94" t="s">
        <v>83</v>
      </c>
      <c r="C403" s="70" t="s">
        <v>79</v>
      </c>
      <c r="D403" s="71">
        <v>4.95</v>
      </c>
      <c r="E403" s="71">
        <v>4.95</v>
      </c>
      <c r="F403" s="71">
        <v>4.95</v>
      </c>
      <c r="G403" s="71">
        <v>4.95</v>
      </c>
      <c r="H403" s="71">
        <v>4.95</v>
      </c>
      <c r="I403" s="71">
        <v>4.95</v>
      </c>
      <c r="J403" s="71">
        <v>4.95</v>
      </c>
      <c r="K403" s="71">
        <v>4.95</v>
      </c>
      <c r="L403" s="71">
        <v>4.95</v>
      </c>
      <c r="M403" s="71">
        <v>4.95</v>
      </c>
      <c r="N403" s="71">
        <v>4.95</v>
      </c>
      <c r="O403" s="71">
        <v>4.95</v>
      </c>
      <c r="P403" s="71">
        <v>4.95</v>
      </c>
      <c r="Q403" s="71">
        <v>4.95</v>
      </c>
      <c r="R403" s="71">
        <v>4.95</v>
      </c>
      <c r="S403" s="71">
        <v>4.95</v>
      </c>
      <c r="T403" s="71">
        <v>4.95</v>
      </c>
      <c r="U403" s="71">
        <v>4.95</v>
      </c>
      <c r="V403" s="71">
        <v>4.95</v>
      </c>
      <c r="W403" s="71">
        <v>4.95</v>
      </c>
      <c r="X403" s="71">
        <v>4.95</v>
      </c>
      <c r="Y403" s="71">
        <v>4.95</v>
      </c>
      <c r="Z403" s="71">
        <v>4.95</v>
      </c>
      <c r="AA403" s="71">
        <v>4.95</v>
      </c>
    </row>
    <row r="404" spans="1:27" ht="12.75" hidden="1" customHeight="1" outlineLevel="1" x14ac:dyDescent="0.2">
      <c r="A404" s="163" t="s">
        <v>629</v>
      </c>
      <c r="B404" s="94" t="s">
        <v>81</v>
      </c>
      <c r="C404" s="70" t="s">
        <v>79</v>
      </c>
      <c r="D404" s="71">
        <f>$D$11</f>
        <v>330.69</v>
      </c>
      <c r="E404" s="71">
        <f t="shared" ref="E404:AA404" si="233">$D$11</f>
        <v>330.69</v>
      </c>
      <c r="F404" s="71">
        <f t="shared" si="233"/>
        <v>330.69</v>
      </c>
      <c r="G404" s="71">
        <f t="shared" si="233"/>
        <v>330.69</v>
      </c>
      <c r="H404" s="71">
        <f t="shared" si="233"/>
        <v>330.69</v>
      </c>
      <c r="I404" s="71">
        <f t="shared" si="233"/>
        <v>330.69</v>
      </c>
      <c r="J404" s="71">
        <f t="shared" si="233"/>
        <v>330.69</v>
      </c>
      <c r="K404" s="71">
        <f t="shared" si="233"/>
        <v>330.69</v>
      </c>
      <c r="L404" s="71">
        <f t="shared" si="233"/>
        <v>330.69</v>
      </c>
      <c r="M404" s="71">
        <f t="shared" si="233"/>
        <v>330.69</v>
      </c>
      <c r="N404" s="71">
        <f t="shared" si="233"/>
        <v>330.69</v>
      </c>
      <c r="O404" s="71">
        <f t="shared" si="233"/>
        <v>330.69</v>
      </c>
      <c r="P404" s="71">
        <f t="shared" si="233"/>
        <v>330.69</v>
      </c>
      <c r="Q404" s="71">
        <f t="shared" si="233"/>
        <v>330.69</v>
      </c>
      <c r="R404" s="71">
        <f t="shared" si="233"/>
        <v>330.69</v>
      </c>
      <c r="S404" s="71">
        <f t="shared" si="233"/>
        <v>330.69</v>
      </c>
      <c r="T404" s="71">
        <f t="shared" si="233"/>
        <v>330.69</v>
      </c>
      <c r="U404" s="71">
        <f t="shared" si="233"/>
        <v>330.69</v>
      </c>
      <c r="V404" s="71">
        <f t="shared" si="233"/>
        <v>330.69</v>
      </c>
      <c r="W404" s="71">
        <f t="shared" si="233"/>
        <v>330.69</v>
      </c>
      <c r="X404" s="71">
        <f t="shared" si="233"/>
        <v>330.69</v>
      </c>
      <c r="Y404" s="71">
        <f t="shared" si="233"/>
        <v>330.69</v>
      </c>
      <c r="Z404" s="71">
        <f t="shared" si="233"/>
        <v>330.69</v>
      </c>
      <c r="AA404" s="71">
        <f t="shared" si="233"/>
        <v>330.69</v>
      </c>
    </row>
    <row r="405" spans="1:27" ht="12.75" customHeight="1" collapsed="1" x14ac:dyDescent="0.2">
      <c r="A405" s="162" t="s">
        <v>630</v>
      </c>
      <c r="B405" s="54" t="str">
        <f>"17"&amp;"."&amp;$B$662&amp;"."&amp;$B$663</f>
        <v>17.05.2023</v>
      </c>
      <c r="C405" s="134" t="s">
        <v>76</v>
      </c>
      <c r="D405" s="135">
        <f>ROUND(((D406+D407+D409+D408)/1000),5)</f>
        <v>3.74959</v>
      </c>
      <c r="E405" s="135">
        <f>ROUND(((E406+E407+E409+E408)/1000),5)</f>
        <v>3.65449</v>
      </c>
      <c r="F405" s="135">
        <f>ROUND(((F406+F407+F409+F408)/1000),5)</f>
        <v>3.5783900000000002</v>
      </c>
      <c r="G405" s="135">
        <f t="shared" ref="G405:AA405" si="234">ROUND(((G406+G407+G409+G408)/1000),5)</f>
        <v>3.52041</v>
      </c>
      <c r="H405" s="135">
        <f t="shared" si="234"/>
        <v>3.5532599999999999</v>
      </c>
      <c r="I405" s="135">
        <f t="shared" si="234"/>
        <v>3.6574399999999998</v>
      </c>
      <c r="J405" s="135">
        <f t="shared" si="234"/>
        <v>3.9070900000000002</v>
      </c>
      <c r="K405" s="135">
        <f t="shared" si="234"/>
        <v>4.1204599999999996</v>
      </c>
      <c r="L405" s="135">
        <f t="shared" si="234"/>
        <v>4.2907500000000001</v>
      </c>
      <c r="M405" s="135">
        <f t="shared" si="234"/>
        <v>4.4604999999999997</v>
      </c>
      <c r="N405" s="135">
        <f t="shared" si="234"/>
        <v>4.4272900000000002</v>
      </c>
      <c r="O405" s="135">
        <f t="shared" si="234"/>
        <v>4.4345400000000001</v>
      </c>
      <c r="P405" s="135">
        <f t="shared" si="234"/>
        <v>4.4345299999999996</v>
      </c>
      <c r="Q405" s="135">
        <f t="shared" si="234"/>
        <v>4.4523799999999998</v>
      </c>
      <c r="R405" s="135">
        <f t="shared" si="234"/>
        <v>4.4488700000000003</v>
      </c>
      <c r="S405" s="135">
        <f t="shared" si="234"/>
        <v>4.36686</v>
      </c>
      <c r="T405" s="135">
        <f t="shared" si="234"/>
        <v>4.2911200000000003</v>
      </c>
      <c r="U405" s="135">
        <f t="shared" si="234"/>
        <v>4.2557499999999999</v>
      </c>
      <c r="V405" s="135">
        <f t="shared" si="234"/>
        <v>4.2355299999999998</v>
      </c>
      <c r="W405" s="135">
        <f t="shared" si="234"/>
        <v>4.2847999999999997</v>
      </c>
      <c r="X405" s="135">
        <f t="shared" si="234"/>
        <v>4.3311500000000001</v>
      </c>
      <c r="Y405" s="135">
        <f t="shared" si="234"/>
        <v>4.4248799999999999</v>
      </c>
      <c r="Z405" s="135">
        <f t="shared" si="234"/>
        <v>4.1903899999999998</v>
      </c>
      <c r="AA405" s="135">
        <f t="shared" si="234"/>
        <v>3.9588100000000002</v>
      </c>
    </row>
    <row r="406" spans="1:27" ht="12.75" hidden="1" customHeight="1" outlineLevel="1" x14ac:dyDescent="0.2">
      <c r="A406" s="163" t="s">
        <v>631</v>
      </c>
      <c r="B406" s="94" t="s">
        <v>238</v>
      </c>
      <c r="C406" s="70" t="s">
        <v>79</v>
      </c>
      <c r="D406" s="71">
        <v>1191.06</v>
      </c>
      <c r="E406" s="71">
        <v>1095.96</v>
      </c>
      <c r="F406" s="71">
        <v>1019.86</v>
      </c>
      <c r="G406" s="71">
        <v>961.88</v>
      </c>
      <c r="H406" s="71">
        <v>994.73</v>
      </c>
      <c r="I406" s="71">
        <v>1098.9100000000001</v>
      </c>
      <c r="J406" s="71">
        <v>1348.56</v>
      </c>
      <c r="K406" s="71">
        <v>1561.93</v>
      </c>
      <c r="L406" s="71">
        <v>1732.22</v>
      </c>
      <c r="M406" s="71">
        <v>1901.97</v>
      </c>
      <c r="N406" s="71">
        <v>1868.76</v>
      </c>
      <c r="O406" s="71">
        <v>1876.01</v>
      </c>
      <c r="P406" s="71">
        <v>1876</v>
      </c>
      <c r="Q406" s="71">
        <v>1893.85</v>
      </c>
      <c r="R406" s="71">
        <v>1890.34</v>
      </c>
      <c r="S406" s="71">
        <v>1808.33</v>
      </c>
      <c r="T406" s="71">
        <v>1732.59</v>
      </c>
      <c r="U406" s="71">
        <v>1697.22</v>
      </c>
      <c r="V406" s="71">
        <v>1677</v>
      </c>
      <c r="W406" s="71">
        <v>1726.27</v>
      </c>
      <c r="X406" s="71">
        <v>1772.62</v>
      </c>
      <c r="Y406" s="71">
        <v>1866.35</v>
      </c>
      <c r="Z406" s="71">
        <v>1631.86</v>
      </c>
      <c r="AA406" s="71">
        <v>1400.28</v>
      </c>
    </row>
    <row r="407" spans="1:27" ht="12.75" hidden="1" customHeight="1" outlineLevel="1" x14ac:dyDescent="0.2">
      <c r="A407" s="163" t="s">
        <v>632</v>
      </c>
      <c r="B407" s="94" t="s">
        <v>90</v>
      </c>
      <c r="C407" s="70" t="s">
        <v>79</v>
      </c>
      <c r="D407" s="71">
        <f>$D$327</f>
        <v>2222.89</v>
      </c>
      <c r="E407" s="71">
        <f t="shared" ref="E407:AA407" si="235">$D$327</f>
        <v>2222.89</v>
      </c>
      <c r="F407" s="71">
        <f t="shared" si="235"/>
        <v>2222.89</v>
      </c>
      <c r="G407" s="71">
        <f t="shared" si="235"/>
        <v>2222.89</v>
      </c>
      <c r="H407" s="71">
        <f t="shared" si="235"/>
        <v>2222.89</v>
      </c>
      <c r="I407" s="71">
        <f t="shared" si="235"/>
        <v>2222.89</v>
      </c>
      <c r="J407" s="71">
        <f t="shared" si="235"/>
        <v>2222.89</v>
      </c>
      <c r="K407" s="71">
        <f t="shared" si="235"/>
        <v>2222.89</v>
      </c>
      <c r="L407" s="71">
        <f t="shared" si="235"/>
        <v>2222.89</v>
      </c>
      <c r="M407" s="71">
        <f t="shared" si="235"/>
        <v>2222.89</v>
      </c>
      <c r="N407" s="71">
        <f t="shared" si="235"/>
        <v>2222.89</v>
      </c>
      <c r="O407" s="71">
        <f t="shared" si="235"/>
        <v>2222.89</v>
      </c>
      <c r="P407" s="71">
        <f t="shared" si="235"/>
        <v>2222.89</v>
      </c>
      <c r="Q407" s="71">
        <f t="shared" si="235"/>
        <v>2222.89</v>
      </c>
      <c r="R407" s="71">
        <f t="shared" si="235"/>
        <v>2222.89</v>
      </c>
      <c r="S407" s="71">
        <f t="shared" si="235"/>
        <v>2222.89</v>
      </c>
      <c r="T407" s="71">
        <f t="shared" si="235"/>
        <v>2222.89</v>
      </c>
      <c r="U407" s="71">
        <f t="shared" si="235"/>
        <v>2222.89</v>
      </c>
      <c r="V407" s="71">
        <f t="shared" si="235"/>
        <v>2222.89</v>
      </c>
      <c r="W407" s="71">
        <f t="shared" si="235"/>
        <v>2222.89</v>
      </c>
      <c r="X407" s="71">
        <f t="shared" si="235"/>
        <v>2222.89</v>
      </c>
      <c r="Y407" s="71">
        <f t="shared" si="235"/>
        <v>2222.89</v>
      </c>
      <c r="Z407" s="71">
        <f t="shared" si="235"/>
        <v>2222.89</v>
      </c>
      <c r="AA407" s="71">
        <f t="shared" si="235"/>
        <v>2222.89</v>
      </c>
    </row>
    <row r="408" spans="1:27" ht="12.75" hidden="1" customHeight="1" outlineLevel="1" x14ac:dyDescent="0.2">
      <c r="A408" s="163" t="s">
        <v>633</v>
      </c>
      <c r="B408" s="94" t="s">
        <v>83</v>
      </c>
      <c r="C408" s="70" t="s">
        <v>79</v>
      </c>
      <c r="D408" s="71">
        <v>4.95</v>
      </c>
      <c r="E408" s="71">
        <v>4.95</v>
      </c>
      <c r="F408" s="71">
        <v>4.95</v>
      </c>
      <c r="G408" s="71">
        <v>4.95</v>
      </c>
      <c r="H408" s="71">
        <v>4.95</v>
      </c>
      <c r="I408" s="71">
        <v>4.95</v>
      </c>
      <c r="J408" s="71">
        <v>4.95</v>
      </c>
      <c r="K408" s="71">
        <v>4.95</v>
      </c>
      <c r="L408" s="71">
        <v>4.95</v>
      </c>
      <c r="M408" s="71">
        <v>4.95</v>
      </c>
      <c r="N408" s="71">
        <v>4.95</v>
      </c>
      <c r="O408" s="71">
        <v>4.95</v>
      </c>
      <c r="P408" s="71">
        <v>4.95</v>
      </c>
      <c r="Q408" s="71">
        <v>4.95</v>
      </c>
      <c r="R408" s="71">
        <v>4.95</v>
      </c>
      <c r="S408" s="71">
        <v>4.95</v>
      </c>
      <c r="T408" s="71">
        <v>4.95</v>
      </c>
      <c r="U408" s="71">
        <v>4.95</v>
      </c>
      <c r="V408" s="71">
        <v>4.95</v>
      </c>
      <c r="W408" s="71">
        <v>4.95</v>
      </c>
      <c r="X408" s="71">
        <v>4.95</v>
      </c>
      <c r="Y408" s="71">
        <v>4.95</v>
      </c>
      <c r="Z408" s="71">
        <v>4.95</v>
      </c>
      <c r="AA408" s="71">
        <v>4.95</v>
      </c>
    </row>
    <row r="409" spans="1:27" ht="12.75" hidden="1" customHeight="1" outlineLevel="1" x14ac:dyDescent="0.2">
      <c r="A409" s="163" t="s">
        <v>634</v>
      </c>
      <c r="B409" s="94" t="s">
        <v>81</v>
      </c>
      <c r="C409" s="70" t="s">
        <v>79</v>
      </c>
      <c r="D409" s="71">
        <f>$D$11</f>
        <v>330.69</v>
      </c>
      <c r="E409" s="71">
        <f t="shared" ref="E409:AA409" si="236">$D$11</f>
        <v>330.69</v>
      </c>
      <c r="F409" s="71">
        <f t="shared" si="236"/>
        <v>330.69</v>
      </c>
      <c r="G409" s="71">
        <f t="shared" si="236"/>
        <v>330.69</v>
      </c>
      <c r="H409" s="71">
        <f t="shared" si="236"/>
        <v>330.69</v>
      </c>
      <c r="I409" s="71">
        <f t="shared" si="236"/>
        <v>330.69</v>
      </c>
      <c r="J409" s="71">
        <f t="shared" si="236"/>
        <v>330.69</v>
      </c>
      <c r="K409" s="71">
        <f t="shared" si="236"/>
        <v>330.69</v>
      </c>
      <c r="L409" s="71">
        <f t="shared" si="236"/>
        <v>330.69</v>
      </c>
      <c r="M409" s="71">
        <f t="shared" si="236"/>
        <v>330.69</v>
      </c>
      <c r="N409" s="71">
        <f t="shared" si="236"/>
        <v>330.69</v>
      </c>
      <c r="O409" s="71">
        <f t="shared" si="236"/>
        <v>330.69</v>
      </c>
      <c r="P409" s="71">
        <f t="shared" si="236"/>
        <v>330.69</v>
      </c>
      <c r="Q409" s="71">
        <f t="shared" si="236"/>
        <v>330.69</v>
      </c>
      <c r="R409" s="71">
        <f t="shared" si="236"/>
        <v>330.69</v>
      </c>
      <c r="S409" s="71">
        <f t="shared" si="236"/>
        <v>330.69</v>
      </c>
      <c r="T409" s="71">
        <f t="shared" si="236"/>
        <v>330.69</v>
      </c>
      <c r="U409" s="71">
        <f t="shared" si="236"/>
        <v>330.69</v>
      </c>
      <c r="V409" s="71">
        <f t="shared" si="236"/>
        <v>330.69</v>
      </c>
      <c r="W409" s="71">
        <f t="shared" si="236"/>
        <v>330.69</v>
      </c>
      <c r="X409" s="71">
        <f t="shared" si="236"/>
        <v>330.69</v>
      </c>
      <c r="Y409" s="71">
        <f t="shared" si="236"/>
        <v>330.69</v>
      </c>
      <c r="Z409" s="71">
        <f t="shared" si="236"/>
        <v>330.69</v>
      </c>
      <c r="AA409" s="71">
        <f t="shared" si="236"/>
        <v>330.69</v>
      </c>
    </row>
    <row r="410" spans="1:27" ht="12.75" customHeight="1" collapsed="1" x14ac:dyDescent="0.2">
      <c r="A410" s="162" t="s">
        <v>635</v>
      </c>
      <c r="B410" s="54" t="str">
        <f>"18"&amp;"."&amp;$B$662&amp;"."&amp;$B$663</f>
        <v>18.05.2023</v>
      </c>
      <c r="C410" s="134" t="s">
        <v>76</v>
      </c>
      <c r="D410" s="135">
        <f>ROUND(((D411+D412+D414+D413)/1000),5)</f>
        <v>3.8187799999999998</v>
      </c>
      <c r="E410" s="135">
        <f>ROUND(((E411+E412+E414+E413)/1000),5)</f>
        <v>3.71028</v>
      </c>
      <c r="F410" s="135">
        <f>ROUND(((F411+F412+F414+F413)/1000),5)</f>
        <v>3.6084100000000001</v>
      </c>
      <c r="G410" s="135">
        <f t="shared" ref="G410:AA410" si="237">ROUND(((G411+G412+G414+G413)/1000),5)</f>
        <v>3.5824699999999998</v>
      </c>
      <c r="H410" s="135">
        <f t="shared" si="237"/>
        <v>3.6421299999999999</v>
      </c>
      <c r="I410" s="135">
        <f t="shared" si="237"/>
        <v>3.7223199999999999</v>
      </c>
      <c r="J410" s="135">
        <f t="shared" si="237"/>
        <v>3.9127000000000001</v>
      </c>
      <c r="K410" s="135">
        <f t="shared" si="237"/>
        <v>4.1559299999999997</v>
      </c>
      <c r="L410" s="135">
        <f t="shared" si="237"/>
        <v>4.4374000000000002</v>
      </c>
      <c r="M410" s="135">
        <f t="shared" si="237"/>
        <v>4.5045400000000004</v>
      </c>
      <c r="N410" s="135">
        <f t="shared" si="237"/>
        <v>4.5554800000000002</v>
      </c>
      <c r="O410" s="135">
        <f t="shared" si="237"/>
        <v>4.5228799999999998</v>
      </c>
      <c r="P410" s="135">
        <f t="shared" si="237"/>
        <v>4.5295100000000001</v>
      </c>
      <c r="Q410" s="135">
        <f t="shared" si="237"/>
        <v>4.5762400000000003</v>
      </c>
      <c r="R410" s="135">
        <f t="shared" si="237"/>
        <v>4.5490300000000001</v>
      </c>
      <c r="S410" s="135">
        <f t="shared" si="237"/>
        <v>4.5321899999999999</v>
      </c>
      <c r="T410" s="135">
        <f t="shared" si="237"/>
        <v>4.5234300000000003</v>
      </c>
      <c r="U410" s="135">
        <f t="shared" si="237"/>
        <v>4.5074500000000004</v>
      </c>
      <c r="V410" s="135">
        <f t="shared" si="237"/>
        <v>4.48177</v>
      </c>
      <c r="W410" s="135">
        <f t="shared" si="237"/>
        <v>4.4702900000000003</v>
      </c>
      <c r="X410" s="135">
        <f t="shared" si="237"/>
        <v>4.4859099999999996</v>
      </c>
      <c r="Y410" s="135">
        <f t="shared" si="237"/>
        <v>4.5550199999999998</v>
      </c>
      <c r="Z410" s="135">
        <f t="shared" si="237"/>
        <v>4.3527399999999998</v>
      </c>
      <c r="AA410" s="135">
        <f t="shared" si="237"/>
        <v>4.1220600000000003</v>
      </c>
    </row>
    <row r="411" spans="1:27" ht="12.75" hidden="1" customHeight="1" outlineLevel="1" x14ac:dyDescent="0.2">
      <c r="A411" s="163" t="s">
        <v>636</v>
      </c>
      <c r="B411" s="94" t="s">
        <v>238</v>
      </c>
      <c r="C411" s="70" t="s">
        <v>79</v>
      </c>
      <c r="D411" s="71">
        <v>1260.25</v>
      </c>
      <c r="E411" s="71">
        <v>1151.75</v>
      </c>
      <c r="F411" s="71">
        <v>1049.8800000000001</v>
      </c>
      <c r="G411" s="71">
        <v>1023.94</v>
      </c>
      <c r="H411" s="71">
        <v>1083.5999999999999</v>
      </c>
      <c r="I411" s="71">
        <v>1163.79</v>
      </c>
      <c r="J411" s="71">
        <v>1354.17</v>
      </c>
      <c r="K411" s="71">
        <v>1597.4</v>
      </c>
      <c r="L411" s="71">
        <v>1878.87</v>
      </c>
      <c r="M411" s="71">
        <v>1946.01</v>
      </c>
      <c r="N411" s="71">
        <v>1996.95</v>
      </c>
      <c r="O411" s="71">
        <v>1964.35</v>
      </c>
      <c r="P411" s="71">
        <v>1970.98</v>
      </c>
      <c r="Q411" s="71">
        <v>2017.71</v>
      </c>
      <c r="R411" s="71">
        <v>1990.5</v>
      </c>
      <c r="S411" s="71">
        <v>1973.66</v>
      </c>
      <c r="T411" s="71">
        <v>1964.9</v>
      </c>
      <c r="U411" s="71">
        <v>1948.92</v>
      </c>
      <c r="V411" s="71">
        <v>1923.24</v>
      </c>
      <c r="W411" s="71">
        <v>1911.76</v>
      </c>
      <c r="X411" s="71">
        <v>1927.38</v>
      </c>
      <c r="Y411" s="71">
        <v>1996.49</v>
      </c>
      <c r="Z411" s="71">
        <v>1794.21</v>
      </c>
      <c r="AA411" s="71">
        <v>1563.53</v>
      </c>
    </row>
    <row r="412" spans="1:27" ht="12.75" hidden="1" customHeight="1" outlineLevel="1" x14ac:dyDescent="0.2">
      <c r="A412" s="163" t="s">
        <v>637</v>
      </c>
      <c r="B412" s="94" t="s">
        <v>90</v>
      </c>
      <c r="C412" s="70" t="s">
        <v>79</v>
      </c>
      <c r="D412" s="71">
        <f>$D$327</f>
        <v>2222.89</v>
      </c>
      <c r="E412" s="71">
        <f t="shared" ref="E412:AA412" si="238">$D$327</f>
        <v>2222.89</v>
      </c>
      <c r="F412" s="71">
        <f t="shared" si="238"/>
        <v>2222.89</v>
      </c>
      <c r="G412" s="71">
        <f t="shared" si="238"/>
        <v>2222.89</v>
      </c>
      <c r="H412" s="71">
        <f t="shared" si="238"/>
        <v>2222.89</v>
      </c>
      <c r="I412" s="71">
        <f t="shared" si="238"/>
        <v>2222.89</v>
      </c>
      <c r="J412" s="71">
        <f t="shared" si="238"/>
        <v>2222.89</v>
      </c>
      <c r="K412" s="71">
        <f t="shared" si="238"/>
        <v>2222.89</v>
      </c>
      <c r="L412" s="71">
        <f t="shared" si="238"/>
        <v>2222.89</v>
      </c>
      <c r="M412" s="71">
        <f t="shared" si="238"/>
        <v>2222.89</v>
      </c>
      <c r="N412" s="71">
        <f t="shared" si="238"/>
        <v>2222.89</v>
      </c>
      <c r="O412" s="71">
        <f t="shared" si="238"/>
        <v>2222.89</v>
      </c>
      <c r="P412" s="71">
        <f t="shared" si="238"/>
        <v>2222.89</v>
      </c>
      <c r="Q412" s="71">
        <f t="shared" si="238"/>
        <v>2222.89</v>
      </c>
      <c r="R412" s="71">
        <f t="shared" si="238"/>
        <v>2222.89</v>
      </c>
      <c r="S412" s="71">
        <f t="shared" si="238"/>
        <v>2222.89</v>
      </c>
      <c r="T412" s="71">
        <f t="shared" si="238"/>
        <v>2222.89</v>
      </c>
      <c r="U412" s="71">
        <f t="shared" si="238"/>
        <v>2222.89</v>
      </c>
      <c r="V412" s="71">
        <f t="shared" si="238"/>
        <v>2222.89</v>
      </c>
      <c r="W412" s="71">
        <f t="shared" si="238"/>
        <v>2222.89</v>
      </c>
      <c r="X412" s="71">
        <f t="shared" si="238"/>
        <v>2222.89</v>
      </c>
      <c r="Y412" s="71">
        <f t="shared" si="238"/>
        <v>2222.89</v>
      </c>
      <c r="Z412" s="71">
        <f t="shared" si="238"/>
        <v>2222.89</v>
      </c>
      <c r="AA412" s="71">
        <f t="shared" si="238"/>
        <v>2222.89</v>
      </c>
    </row>
    <row r="413" spans="1:27" ht="12.75" hidden="1" customHeight="1" outlineLevel="1" x14ac:dyDescent="0.2">
      <c r="A413" s="163" t="s">
        <v>638</v>
      </c>
      <c r="B413" s="94" t="s">
        <v>83</v>
      </c>
      <c r="C413" s="70" t="s">
        <v>79</v>
      </c>
      <c r="D413" s="71">
        <v>4.95</v>
      </c>
      <c r="E413" s="71">
        <v>4.95</v>
      </c>
      <c r="F413" s="71">
        <v>4.95</v>
      </c>
      <c r="G413" s="71">
        <v>4.95</v>
      </c>
      <c r="H413" s="71">
        <v>4.95</v>
      </c>
      <c r="I413" s="71">
        <v>4.95</v>
      </c>
      <c r="J413" s="71">
        <v>4.95</v>
      </c>
      <c r="K413" s="71">
        <v>4.95</v>
      </c>
      <c r="L413" s="71">
        <v>4.95</v>
      </c>
      <c r="M413" s="71">
        <v>4.95</v>
      </c>
      <c r="N413" s="71">
        <v>4.95</v>
      </c>
      <c r="O413" s="71">
        <v>4.95</v>
      </c>
      <c r="P413" s="71">
        <v>4.95</v>
      </c>
      <c r="Q413" s="71">
        <v>4.95</v>
      </c>
      <c r="R413" s="71">
        <v>4.95</v>
      </c>
      <c r="S413" s="71">
        <v>4.95</v>
      </c>
      <c r="T413" s="71">
        <v>4.95</v>
      </c>
      <c r="U413" s="71">
        <v>4.95</v>
      </c>
      <c r="V413" s="71">
        <v>4.95</v>
      </c>
      <c r="W413" s="71">
        <v>4.95</v>
      </c>
      <c r="X413" s="71">
        <v>4.95</v>
      </c>
      <c r="Y413" s="71">
        <v>4.95</v>
      </c>
      <c r="Z413" s="71">
        <v>4.95</v>
      </c>
      <c r="AA413" s="71">
        <v>4.95</v>
      </c>
    </row>
    <row r="414" spans="1:27" ht="12.75" hidden="1" customHeight="1" outlineLevel="1" x14ac:dyDescent="0.2">
      <c r="A414" s="163" t="s">
        <v>639</v>
      </c>
      <c r="B414" s="94" t="s">
        <v>81</v>
      </c>
      <c r="C414" s="70" t="s">
        <v>79</v>
      </c>
      <c r="D414" s="71">
        <f>$D$11</f>
        <v>330.69</v>
      </c>
      <c r="E414" s="71">
        <f t="shared" ref="E414:AA414" si="239">$D$11</f>
        <v>330.69</v>
      </c>
      <c r="F414" s="71">
        <f t="shared" si="239"/>
        <v>330.69</v>
      </c>
      <c r="G414" s="71">
        <f t="shared" si="239"/>
        <v>330.69</v>
      </c>
      <c r="H414" s="71">
        <f t="shared" si="239"/>
        <v>330.69</v>
      </c>
      <c r="I414" s="71">
        <f t="shared" si="239"/>
        <v>330.69</v>
      </c>
      <c r="J414" s="71">
        <f t="shared" si="239"/>
        <v>330.69</v>
      </c>
      <c r="K414" s="71">
        <f t="shared" si="239"/>
        <v>330.69</v>
      </c>
      <c r="L414" s="71">
        <f t="shared" si="239"/>
        <v>330.69</v>
      </c>
      <c r="M414" s="71">
        <f t="shared" si="239"/>
        <v>330.69</v>
      </c>
      <c r="N414" s="71">
        <f t="shared" si="239"/>
        <v>330.69</v>
      </c>
      <c r="O414" s="71">
        <f t="shared" si="239"/>
        <v>330.69</v>
      </c>
      <c r="P414" s="71">
        <f t="shared" si="239"/>
        <v>330.69</v>
      </c>
      <c r="Q414" s="71">
        <f t="shared" si="239"/>
        <v>330.69</v>
      </c>
      <c r="R414" s="71">
        <f t="shared" si="239"/>
        <v>330.69</v>
      </c>
      <c r="S414" s="71">
        <f t="shared" si="239"/>
        <v>330.69</v>
      </c>
      <c r="T414" s="71">
        <f t="shared" si="239"/>
        <v>330.69</v>
      </c>
      <c r="U414" s="71">
        <f t="shared" si="239"/>
        <v>330.69</v>
      </c>
      <c r="V414" s="71">
        <f t="shared" si="239"/>
        <v>330.69</v>
      </c>
      <c r="W414" s="71">
        <f t="shared" si="239"/>
        <v>330.69</v>
      </c>
      <c r="X414" s="71">
        <f t="shared" si="239"/>
        <v>330.69</v>
      </c>
      <c r="Y414" s="71">
        <f t="shared" si="239"/>
        <v>330.69</v>
      </c>
      <c r="Z414" s="71">
        <f t="shared" si="239"/>
        <v>330.69</v>
      </c>
      <c r="AA414" s="71">
        <f t="shared" si="239"/>
        <v>330.69</v>
      </c>
    </row>
    <row r="415" spans="1:27" ht="12.75" customHeight="1" collapsed="1" x14ac:dyDescent="0.2">
      <c r="A415" s="162" t="s">
        <v>640</v>
      </c>
      <c r="B415" s="54" t="str">
        <f>"19"&amp;"."&amp;$B$662&amp;"."&amp;$B$663</f>
        <v>19.05.2023</v>
      </c>
      <c r="C415" s="134" t="s">
        <v>76</v>
      </c>
      <c r="D415" s="135">
        <f>ROUND(((D416+D417+D419+D418)/1000),5)</f>
        <v>3.8013300000000001</v>
      </c>
      <c r="E415" s="135">
        <f>ROUND(((E416+E417+E419+E418)/1000),5)</f>
        <v>3.6543999999999999</v>
      </c>
      <c r="F415" s="135">
        <f>ROUND(((F416+F417+F419+F418)/1000),5)</f>
        <v>3.54941</v>
      </c>
      <c r="G415" s="135">
        <f t="shared" ref="G415:AA415" si="240">ROUND(((G416+G417+G419+G418)/1000),5)</f>
        <v>3.4988199999999998</v>
      </c>
      <c r="H415" s="135">
        <f t="shared" si="240"/>
        <v>3.5170300000000001</v>
      </c>
      <c r="I415" s="135">
        <f t="shared" si="240"/>
        <v>3.7561599999999999</v>
      </c>
      <c r="J415" s="135">
        <f t="shared" si="240"/>
        <v>3.9118499999999998</v>
      </c>
      <c r="K415" s="135">
        <f t="shared" si="240"/>
        <v>4.2179599999999997</v>
      </c>
      <c r="L415" s="135">
        <f t="shared" si="240"/>
        <v>4.4852499999999997</v>
      </c>
      <c r="M415" s="135">
        <f t="shared" si="240"/>
        <v>4.5649600000000001</v>
      </c>
      <c r="N415" s="135">
        <f t="shared" si="240"/>
        <v>4.5746900000000004</v>
      </c>
      <c r="O415" s="135">
        <f t="shared" si="240"/>
        <v>4.6013900000000003</v>
      </c>
      <c r="P415" s="135">
        <f t="shared" si="240"/>
        <v>4.60128</v>
      </c>
      <c r="Q415" s="135">
        <f t="shared" si="240"/>
        <v>4.6128</v>
      </c>
      <c r="R415" s="135">
        <f t="shared" si="240"/>
        <v>4.6105400000000003</v>
      </c>
      <c r="S415" s="135">
        <f t="shared" si="240"/>
        <v>4.5977699999999997</v>
      </c>
      <c r="T415" s="135">
        <f t="shared" si="240"/>
        <v>4.5615500000000004</v>
      </c>
      <c r="U415" s="135">
        <f t="shared" si="240"/>
        <v>4.52583</v>
      </c>
      <c r="V415" s="135">
        <f t="shared" si="240"/>
        <v>4.4892300000000001</v>
      </c>
      <c r="W415" s="135">
        <f t="shared" si="240"/>
        <v>4.4727800000000002</v>
      </c>
      <c r="X415" s="135">
        <f t="shared" si="240"/>
        <v>4.4850099999999999</v>
      </c>
      <c r="Y415" s="135">
        <f t="shared" si="240"/>
        <v>4.5380000000000003</v>
      </c>
      <c r="Z415" s="135">
        <f t="shared" si="240"/>
        <v>4.3952600000000004</v>
      </c>
      <c r="AA415" s="135">
        <f t="shared" si="240"/>
        <v>4.12181</v>
      </c>
    </row>
    <row r="416" spans="1:27" ht="12.75" hidden="1" customHeight="1" outlineLevel="1" x14ac:dyDescent="0.2">
      <c r="A416" s="163" t="s">
        <v>641</v>
      </c>
      <c r="B416" s="94" t="s">
        <v>238</v>
      </c>
      <c r="C416" s="70" t="s">
        <v>79</v>
      </c>
      <c r="D416" s="71">
        <v>1242.8</v>
      </c>
      <c r="E416" s="71">
        <v>1095.8699999999999</v>
      </c>
      <c r="F416" s="71">
        <v>990.88</v>
      </c>
      <c r="G416" s="71">
        <v>940.29</v>
      </c>
      <c r="H416" s="71">
        <v>958.5</v>
      </c>
      <c r="I416" s="71">
        <v>1197.6300000000001</v>
      </c>
      <c r="J416" s="71">
        <v>1353.32</v>
      </c>
      <c r="K416" s="71">
        <v>1659.43</v>
      </c>
      <c r="L416" s="71">
        <v>1926.72</v>
      </c>
      <c r="M416" s="71">
        <v>2006.43</v>
      </c>
      <c r="N416" s="71">
        <v>2016.16</v>
      </c>
      <c r="O416" s="71">
        <v>2042.86</v>
      </c>
      <c r="P416" s="71">
        <v>2042.75</v>
      </c>
      <c r="Q416" s="71">
        <v>2054.27</v>
      </c>
      <c r="R416" s="71">
        <v>2052.0100000000002</v>
      </c>
      <c r="S416" s="71">
        <v>2039.24</v>
      </c>
      <c r="T416" s="71">
        <v>2003.02</v>
      </c>
      <c r="U416" s="71">
        <v>1967.3</v>
      </c>
      <c r="V416" s="71">
        <v>1930.7</v>
      </c>
      <c r="W416" s="71">
        <v>1914.25</v>
      </c>
      <c r="X416" s="71">
        <v>1926.48</v>
      </c>
      <c r="Y416" s="71">
        <v>1979.47</v>
      </c>
      <c r="Z416" s="71">
        <v>1836.73</v>
      </c>
      <c r="AA416" s="71">
        <v>1563.28</v>
      </c>
    </row>
    <row r="417" spans="1:27" ht="12.75" hidden="1" customHeight="1" outlineLevel="1" x14ac:dyDescent="0.2">
      <c r="A417" s="163" t="s">
        <v>642</v>
      </c>
      <c r="B417" s="94" t="s">
        <v>90</v>
      </c>
      <c r="C417" s="70" t="s">
        <v>79</v>
      </c>
      <c r="D417" s="71">
        <f>$D$327</f>
        <v>2222.89</v>
      </c>
      <c r="E417" s="71">
        <f t="shared" ref="E417:AA417" si="241">$D$327</f>
        <v>2222.89</v>
      </c>
      <c r="F417" s="71">
        <f t="shared" si="241"/>
        <v>2222.89</v>
      </c>
      <c r="G417" s="71">
        <f t="shared" si="241"/>
        <v>2222.89</v>
      </c>
      <c r="H417" s="71">
        <f t="shared" si="241"/>
        <v>2222.89</v>
      </c>
      <c r="I417" s="71">
        <f t="shared" si="241"/>
        <v>2222.89</v>
      </c>
      <c r="J417" s="71">
        <f t="shared" si="241"/>
        <v>2222.89</v>
      </c>
      <c r="K417" s="71">
        <f t="shared" si="241"/>
        <v>2222.89</v>
      </c>
      <c r="L417" s="71">
        <f t="shared" si="241"/>
        <v>2222.89</v>
      </c>
      <c r="M417" s="71">
        <f t="shared" si="241"/>
        <v>2222.89</v>
      </c>
      <c r="N417" s="71">
        <f t="shared" si="241"/>
        <v>2222.89</v>
      </c>
      <c r="O417" s="71">
        <f t="shared" si="241"/>
        <v>2222.89</v>
      </c>
      <c r="P417" s="71">
        <f t="shared" si="241"/>
        <v>2222.89</v>
      </c>
      <c r="Q417" s="71">
        <f t="shared" si="241"/>
        <v>2222.89</v>
      </c>
      <c r="R417" s="71">
        <f t="shared" si="241"/>
        <v>2222.89</v>
      </c>
      <c r="S417" s="71">
        <f t="shared" si="241"/>
        <v>2222.89</v>
      </c>
      <c r="T417" s="71">
        <f t="shared" si="241"/>
        <v>2222.89</v>
      </c>
      <c r="U417" s="71">
        <f t="shared" si="241"/>
        <v>2222.89</v>
      </c>
      <c r="V417" s="71">
        <f t="shared" si="241"/>
        <v>2222.89</v>
      </c>
      <c r="W417" s="71">
        <f t="shared" si="241"/>
        <v>2222.89</v>
      </c>
      <c r="X417" s="71">
        <f t="shared" si="241"/>
        <v>2222.89</v>
      </c>
      <c r="Y417" s="71">
        <f t="shared" si="241"/>
        <v>2222.89</v>
      </c>
      <c r="Z417" s="71">
        <f t="shared" si="241"/>
        <v>2222.89</v>
      </c>
      <c r="AA417" s="71">
        <f t="shared" si="241"/>
        <v>2222.89</v>
      </c>
    </row>
    <row r="418" spans="1:27" ht="12.75" hidden="1" customHeight="1" outlineLevel="1" x14ac:dyDescent="0.2">
      <c r="A418" s="163" t="s">
        <v>643</v>
      </c>
      <c r="B418" s="94" t="s">
        <v>83</v>
      </c>
      <c r="C418" s="70" t="s">
        <v>79</v>
      </c>
      <c r="D418" s="71">
        <v>4.95</v>
      </c>
      <c r="E418" s="71">
        <v>4.95</v>
      </c>
      <c r="F418" s="71">
        <v>4.95</v>
      </c>
      <c r="G418" s="71">
        <v>4.95</v>
      </c>
      <c r="H418" s="71">
        <v>4.95</v>
      </c>
      <c r="I418" s="71">
        <v>4.95</v>
      </c>
      <c r="J418" s="71">
        <v>4.95</v>
      </c>
      <c r="K418" s="71">
        <v>4.95</v>
      </c>
      <c r="L418" s="71">
        <v>4.95</v>
      </c>
      <c r="M418" s="71">
        <v>4.95</v>
      </c>
      <c r="N418" s="71">
        <v>4.95</v>
      </c>
      <c r="O418" s="71">
        <v>4.95</v>
      </c>
      <c r="P418" s="71">
        <v>4.95</v>
      </c>
      <c r="Q418" s="71">
        <v>4.95</v>
      </c>
      <c r="R418" s="71">
        <v>4.95</v>
      </c>
      <c r="S418" s="71">
        <v>4.95</v>
      </c>
      <c r="T418" s="71">
        <v>4.95</v>
      </c>
      <c r="U418" s="71">
        <v>4.95</v>
      </c>
      <c r="V418" s="71">
        <v>4.95</v>
      </c>
      <c r="W418" s="71">
        <v>4.95</v>
      </c>
      <c r="X418" s="71">
        <v>4.95</v>
      </c>
      <c r="Y418" s="71">
        <v>4.95</v>
      </c>
      <c r="Z418" s="71">
        <v>4.95</v>
      </c>
      <c r="AA418" s="71">
        <v>4.95</v>
      </c>
    </row>
    <row r="419" spans="1:27" ht="12.75" hidden="1" customHeight="1" outlineLevel="1" x14ac:dyDescent="0.2">
      <c r="A419" s="163" t="s">
        <v>644</v>
      </c>
      <c r="B419" s="94" t="s">
        <v>81</v>
      </c>
      <c r="C419" s="70" t="s">
        <v>79</v>
      </c>
      <c r="D419" s="71">
        <f>$D$11</f>
        <v>330.69</v>
      </c>
      <c r="E419" s="71">
        <f t="shared" ref="E419:AA419" si="242">$D$11</f>
        <v>330.69</v>
      </c>
      <c r="F419" s="71">
        <f t="shared" si="242"/>
        <v>330.69</v>
      </c>
      <c r="G419" s="71">
        <f t="shared" si="242"/>
        <v>330.69</v>
      </c>
      <c r="H419" s="71">
        <f t="shared" si="242"/>
        <v>330.69</v>
      </c>
      <c r="I419" s="71">
        <f t="shared" si="242"/>
        <v>330.69</v>
      </c>
      <c r="J419" s="71">
        <f t="shared" si="242"/>
        <v>330.69</v>
      </c>
      <c r="K419" s="71">
        <f t="shared" si="242"/>
        <v>330.69</v>
      </c>
      <c r="L419" s="71">
        <f t="shared" si="242"/>
        <v>330.69</v>
      </c>
      <c r="M419" s="71">
        <f t="shared" si="242"/>
        <v>330.69</v>
      </c>
      <c r="N419" s="71">
        <f t="shared" si="242"/>
        <v>330.69</v>
      </c>
      <c r="O419" s="71">
        <f t="shared" si="242"/>
        <v>330.69</v>
      </c>
      <c r="P419" s="71">
        <f t="shared" si="242"/>
        <v>330.69</v>
      </c>
      <c r="Q419" s="71">
        <f t="shared" si="242"/>
        <v>330.69</v>
      </c>
      <c r="R419" s="71">
        <f t="shared" si="242"/>
        <v>330.69</v>
      </c>
      <c r="S419" s="71">
        <f t="shared" si="242"/>
        <v>330.69</v>
      </c>
      <c r="T419" s="71">
        <f t="shared" si="242"/>
        <v>330.69</v>
      </c>
      <c r="U419" s="71">
        <f t="shared" si="242"/>
        <v>330.69</v>
      </c>
      <c r="V419" s="71">
        <f t="shared" si="242"/>
        <v>330.69</v>
      </c>
      <c r="W419" s="71">
        <f t="shared" si="242"/>
        <v>330.69</v>
      </c>
      <c r="X419" s="71">
        <f t="shared" si="242"/>
        <v>330.69</v>
      </c>
      <c r="Y419" s="71">
        <f t="shared" si="242"/>
        <v>330.69</v>
      </c>
      <c r="Z419" s="71">
        <f t="shared" si="242"/>
        <v>330.69</v>
      </c>
      <c r="AA419" s="71">
        <f t="shared" si="242"/>
        <v>330.69</v>
      </c>
    </row>
    <row r="420" spans="1:27" ht="12.75" customHeight="1" collapsed="1" x14ac:dyDescent="0.2">
      <c r="A420" s="162" t="s">
        <v>645</v>
      </c>
      <c r="B420" s="54" t="str">
        <f>"20"&amp;"."&amp;$B$662&amp;"."&amp;$B$663</f>
        <v>20.05.2023</v>
      </c>
      <c r="C420" s="134" t="s">
        <v>76</v>
      </c>
      <c r="D420" s="135">
        <f>ROUND(((D421+D422+D424+D423)/1000),5)</f>
        <v>4.0658099999999999</v>
      </c>
      <c r="E420" s="135">
        <f>ROUND(((E421+E422+E424+E423)/1000),5)</f>
        <v>3.9159199999999998</v>
      </c>
      <c r="F420" s="135">
        <f>ROUND(((F421+F422+F424+F423)/1000),5)</f>
        <v>3.82883</v>
      </c>
      <c r="G420" s="135">
        <f t="shared" ref="G420:AA420" si="243">ROUND(((G421+G422+G424+G423)/1000),5)</f>
        <v>3.7292999999999998</v>
      </c>
      <c r="H420" s="135">
        <f t="shared" si="243"/>
        <v>3.7093600000000002</v>
      </c>
      <c r="I420" s="135">
        <f t="shared" si="243"/>
        <v>3.7547199999999998</v>
      </c>
      <c r="J420" s="135">
        <f t="shared" si="243"/>
        <v>3.8396400000000002</v>
      </c>
      <c r="K420" s="135">
        <f t="shared" si="243"/>
        <v>4.0041099999999998</v>
      </c>
      <c r="L420" s="135">
        <f t="shared" si="243"/>
        <v>4.23651</v>
      </c>
      <c r="M420" s="135">
        <f t="shared" si="243"/>
        <v>4.4188099999999997</v>
      </c>
      <c r="N420" s="135">
        <f t="shared" si="243"/>
        <v>4.4892200000000004</v>
      </c>
      <c r="O420" s="135">
        <f t="shared" si="243"/>
        <v>4.48508</v>
      </c>
      <c r="P420" s="135">
        <f t="shared" si="243"/>
        <v>4.3886200000000004</v>
      </c>
      <c r="Q420" s="135">
        <f t="shared" si="243"/>
        <v>4.3677400000000004</v>
      </c>
      <c r="R420" s="135">
        <f t="shared" si="243"/>
        <v>4.3513200000000003</v>
      </c>
      <c r="S420" s="135">
        <f t="shared" si="243"/>
        <v>4.3170900000000003</v>
      </c>
      <c r="T420" s="135">
        <f t="shared" si="243"/>
        <v>4.2865700000000002</v>
      </c>
      <c r="U420" s="135">
        <f t="shared" si="243"/>
        <v>4.2464599999999999</v>
      </c>
      <c r="V420" s="135">
        <f t="shared" si="243"/>
        <v>4.2503399999999996</v>
      </c>
      <c r="W420" s="135">
        <f t="shared" si="243"/>
        <v>4.3226399999999998</v>
      </c>
      <c r="X420" s="135">
        <f t="shared" si="243"/>
        <v>4.37791</v>
      </c>
      <c r="Y420" s="135">
        <f t="shared" si="243"/>
        <v>4.4019199999999996</v>
      </c>
      <c r="Z420" s="135">
        <f t="shared" si="243"/>
        <v>4.2172900000000002</v>
      </c>
      <c r="AA420" s="135">
        <f t="shared" si="243"/>
        <v>4.0362999999999998</v>
      </c>
    </row>
    <row r="421" spans="1:27" ht="12.75" hidden="1" customHeight="1" outlineLevel="1" x14ac:dyDescent="0.2">
      <c r="A421" s="163" t="s">
        <v>646</v>
      </c>
      <c r="B421" s="94" t="s">
        <v>238</v>
      </c>
      <c r="C421" s="70" t="s">
        <v>79</v>
      </c>
      <c r="D421" s="71">
        <v>1507.28</v>
      </c>
      <c r="E421" s="71">
        <v>1357.39</v>
      </c>
      <c r="F421" s="71">
        <v>1270.3</v>
      </c>
      <c r="G421" s="71">
        <v>1170.77</v>
      </c>
      <c r="H421" s="71">
        <v>1150.83</v>
      </c>
      <c r="I421" s="71">
        <v>1196.19</v>
      </c>
      <c r="J421" s="71">
        <v>1281.1099999999999</v>
      </c>
      <c r="K421" s="71">
        <v>1445.58</v>
      </c>
      <c r="L421" s="71">
        <v>1677.98</v>
      </c>
      <c r="M421" s="71">
        <v>1860.28</v>
      </c>
      <c r="N421" s="71">
        <v>1930.69</v>
      </c>
      <c r="O421" s="71">
        <v>1926.55</v>
      </c>
      <c r="P421" s="71">
        <v>1830.09</v>
      </c>
      <c r="Q421" s="71">
        <v>1809.21</v>
      </c>
      <c r="R421" s="71">
        <v>1792.79</v>
      </c>
      <c r="S421" s="71">
        <v>1758.56</v>
      </c>
      <c r="T421" s="71">
        <v>1728.04</v>
      </c>
      <c r="U421" s="71">
        <v>1687.93</v>
      </c>
      <c r="V421" s="71">
        <v>1691.81</v>
      </c>
      <c r="W421" s="71">
        <v>1764.11</v>
      </c>
      <c r="X421" s="71">
        <v>1819.38</v>
      </c>
      <c r="Y421" s="71">
        <v>1843.39</v>
      </c>
      <c r="Z421" s="71">
        <v>1658.76</v>
      </c>
      <c r="AA421" s="71">
        <v>1477.77</v>
      </c>
    </row>
    <row r="422" spans="1:27" ht="12.75" hidden="1" customHeight="1" outlineLevel="1" x14ac:dyDescent="0.2">
      <c r="A422" s="163" t="s">
        <v>647</v>
      </c>
      <c r="B422" s="94" t="s">
        <v>90</v>
      </c>
      <c r="C422" s="70" t="s">
        <v>79</v>
      </c>
      <c r="D422" s="71">
        <f>$D$327</f>
        <v>2222.89</v>
      </c>
      <c r="E422" s="71">
        <f t="shared" ref="E422:AA422" si="244">$D$327</f>
        <v>2222.89</v>
      </c>
      <c r="F422" s="71">
        <f t="shared" si="244"/>
        <v>2222.89</v>
      </c>
      <c r="G422" s="71">
        <f t="shared" si="244"/>
        <v>2222.89</v>
      </c>
      <c r="H422" s="71">
        <f t="shared" si="244"/>
        <v>2222.89</v>
      </c>
      <c r="I422" s="71">
        <f t="shared" si="244"/>
        <v>2222.89</v>
      </c>
      <c r="J422" s="71">
        <f t="shared" si="244"/>
        <v>2222.89</v>
      </c>
      <c r="K422" s="71">
        <f t="shared" si="244"/>
        <v>2222.89</v>
      </c>
      <c r="L422" s="71">
        <f t="shared" si="244"/>
        <v>2222.89</v>
      </c>
      <c r="M422" s="71">
        <f t="shared" si="244"/>
        <v>2222.89</v>
      </c>
      <c r="N422" s="71">
        <f t="shared" si="244"/>
        <v>2222.89</v>
      </c>
      <c r="O422" s="71">
        <f t="shared" si="244"/>
        <v>2222.89</v>
      </c>
      <c r="P422" s="71">
        <f t="shared" si="244"/>
        <v>2222.89</v>
      </c>
      <c r="Q422" s="71">
        <f t="shared" si="244"/>
        <v>2222.89</v>
      </c>
      <c r="R422" s="71">
        <f t="shared" si="244"/>
        <v>2222.89</v>
      </c>
      <c r="S422" s="71">
        <f t="shared" si="244"/>
        <v>2222.89</v>
      </c>
      <c r="T422" s="71">
        <f t="shared" si="244"/>
        <v>2222.89</v>
      </c>
      <c r="U422" s="71">
        <f t="shared" si="244"/>
        <v>2222.89</v>
      </c>
      <c r="V422" s="71">
        <f t="shared" si="244"/>
        <v>2222.89</v>
      </c>
      <c r="W422" s="71">
        <f t="shared" si="244"/>
        <v>2222.89</v>
      </c>
      <c r="X422" s="71">
        <f t="shared" si="244"/>
        <v>2222.89</v>
      </c>
      <c r="Y422" s="71">
        <f t="shared" si="244"/>
        <v>2222.89</v>
      </c>
      <c r="Z422" s="71">
        <f t="shared" si="244"/>
        <v>2222.89</v>
      </c>
      <c r="AA422" s="71">
        <f t="shared" si="244"/>
        <v>2222.89</v>
      </c>
    </row>
    <row r="423" spans="1:27" ht="12.75" hidden="1" customHeight="1" outlineLevel="1" x14ac:dyDescent="0.2">
      <c r="A423" s="163" t="s">
        <v>648</v>
      </c>
      <c r="B423" s="94" t="s">
        <v>83</v>
      </c>
      <c r="C423" s="70" t="s">
        <v>79</v>
      </c>
      <c r="D423" s="71">
        <v>4.95</v>
      </c>
      <c r="E423" s="71">
        <v>4.95</v>
      </c>
      <c r="F423" s="71">
        <v>4.95</v>
      </c>
      <c r="G423" s="71">
        <v>4.95</v>
      </c>
      <c r="H423" s="71">
        <v>4.95</v>
      </c>
      <c r="I423" s="71">
        <v>4.95</v>
      </c>
      <c r="J423" s="71">
        <v>4.95</v>
      </c>
      <c r="K423" s="71">
        <v>4.95</v>
      </c>
      <c r="L423" s="71">
        <v>4.95</v>
      </c>
      <c r="M423" s="71">
        <v>4.95</v>
      </c>
      <c r="N423" s="71">
        <v>4.95</v>
      </c>
      <c r="O423" s="71">
        <v>4.95</v>
      </c>
      <c r="P423" s="71">
        <v>4.95</v>
      </c>
      <c r="Q423" s="71">
        <v>4.95</v>
      </c>
      <c r="R423" s="71">
        <v>4.95</v>
      </c>
      <c r="S423" s="71">
        <v>4.95</v>
      </c>
      <c r="T423" s="71">
        <v>4.95</v>
      </c>
      <c r="U423" s="71">
        <v>4.95</v>
      </c>
      <c r="V423" s="71">
        <v>4.95</v>
      </c>
      <c r="W423" s="71">
        <v>4.95</v>
      </c>
      <c r="X423" s="71">
        <v>4.95</v>
      </c>
      <c r="Y423" s="71">
        <v>4.95</v>
      </c>
      <c r="Z423" s="71">
        <v>4.95</v>
      </c>
      <c r="AA423" s="71">
        <v>4.95</v>
      </c>
    </row>
    <row r="424" spans="1:27" ht="12.75" hidden="1" customHeight="1" outlineLevel="1" x14ac:dyDescent="0.2">
      <c r="A424" s="163" t="s">
        <v>649</v>
      </c>
      <c r="B424" s="94" t="s">
        <v>81</v>
      </c>
      <c r="C424" s="70" t="s">
        <v>79</v>
      </c>
      <c r="D424" s="71">
        <f>$D$11</f>
        <v>330.69</v>
      </c>
      <c r="E424" s="71">
        <f t="shared" ref="E424:AA424" si="245">$D$11</f>
        <v>330.69</v>
      </c>
      <c r="F424" s="71">
        <f t="shared" si="245"/>
        <v>330.69</v>
      </c>
      <c r="G424" s="71">
        <f t="shared" si="245"/>
        <v>330.69</v>
      </c>
      <c r="H424" s="71">
        <f t="shared" si="245"/>
        <v>330.69</v>
      </c>
      <c r="I424" s="71">
        <f t="shared" si="245"/>
        <v>330.69</v>
      </c>
      <c r="J424" s="71">
        <f t="shared" si="245"/>
        <v>330.69</v>
      </c>
      <c r="K424" s="71">
        <f t="shared" si="245"/>
        <v>330.69</v>
      </c>
      <c r="L424" s="71">
        <f t="shared" si="245"/>
        <v>330.69</v>
      </c>
      <c r="M424" s="71">
        <f t="shared" si="245"/>
        <v>330.69</v>
      </c>
      <c r="N424" s="71">
        <f t="shared" si="245"/>
        <v>330.69</v>
      </c>
      <c r="O424" s="71">
        <f t="shared" si="245"/>
        <v>330.69</v>
      </c>
      <c r="P424" s="71">
        <f t="shared" si="245"/>
        <v>330.69</v>
      </c>
      <c r="Q424" s="71">
        <f t="shared" si="245"/>
        <v>330.69</v>
      </c>
      <c r="R424" s="71">
        <f t="shared" si="245"/>
        <v>330.69</v>
      </c>
      <c r="S424" s="71">
        <f t="shared" si="245"/>
        <v>330.69</v>
      </c>
      <c r="T424" s="71">
        <f t="shared" si="245"/>
        <v>330.69</v>
      </c>
      <c r="U424" s="71">
        <f t="shared" si="245"/>
        <v>330.69</v>
      </c>
      <c r="V424" s="71">
        <f t="shared" si="245"/>
        <v>330.69</v>
      </c>
      <c r="W424" s="71">
        <f t="shared" si="245"/>
        <v>330.69</v>
      </c>
      <c r="X424" s="71">
        <f t="shared" si="245"/>
        <v>330.69</v>
      </c>
      <c r="Y424" s="71">
        <f t="shared" si="245"/>
        <v>330.69</v>
      </c>
      <c r="Z424" s="71">
        <f t="shared" si="245"/>
        <v>330.69</v>
      </c>
      <c r="AA424" s="71">
        <f t="shared" si="245"/>
        <v>330.69</v>
      </c>
    </row>
    <row r="425" spans="1:27" ht="12.75" customHeight="1" collapsed="1" x14ac:dyDescent="0.2">
      <c r="A425" s="162" t="s">
        <v>650</v>
      </c>
      <c r="B425" s="54" t="str">
        <f>"21"&amp;"."&amp;$B$662&amp;"."&amp;$B$663</f>
        <v>21.05.2023</v>
      </c>
      <c r="C425" s="134" t="s">
        <v>76</v>
      </c>
      <c r="D425" s="135">
        <f>ROUND(((D426+D427+D429+D428)/1000),5)</f>
        <v>4.0814899999999996</v>
      </c>
      <c r="E425" s="135">
        <f>ROUND(((E426+E427+E429+E428)/1000),5)</f>
        <v>3.8717100000000002</v>
      </c>
      <c r="F425" s="135">
        <f>ROUND(((F426+F427+F429+F428)/1000),5)</f>
        <v>3.7566000000000002</v>
      </c>
      <c r="G425" s="135">
        <f t="shared" ref="G425:AA425" si="246">ROUND(((G426+G427+G429+G428)/1000),5)</f>
        <v>3.67225</v>
      </c>
      <c r="H425" s="135">
        <f t="shared" si="246"/>
        <v>3.6568900000000002</v>
      </c>
      <c r="I425" s="135">
        <f t="shared" si="246"/>
        <v>3.6530499999999999</v>
      </c>
      <c r="J425" s="135">
        <f t="shared" si="246"/>
        <v>3.66906</v>
      </c>
      <c r="K425" s="135">
        <f t="shared" si="246"/>
        <v>3.8940100000000002</v>
      </c>
      <c r="L425" s="135">
        <f t="shared" si="246"/>
        <v>4.1133300000000004</v>
      </c>
      <c r="M425" s="135">
        <f t="shared" si="246"/>
        <v>4.37357</v>
      </c>
      <c r="N425" s="135">
        <f t="shared" si="246"/>
        <v>4.4695499999999999</v>
      </c>
      <c r="O425" s="135">
        <f t="shared" si="246"/>
        <v>4.4817999999999998</v>
      </c>
      <c r="P425" s="135">
        <f t="shared" si="246"/>
        <v>4.4799199999999999</v>
      </c>
      <c r="Q425" s="135">
        <f t="shared" si="246"/>
        <v>4.4805799999999998</v>
      </c>
      <c r="R425" s="135">
        <f t="shared" si="246"/>
        <v>4.4801599999999997</v>
      </c>
      <c r="S425" s="135">
        <f t="shared" si="246"/>
        <v>4.4721200000000003</v>
      </c>
      <c r="T425" s="135">
        <f t="shared" si="246"/>
        <v>4.4123400000000004</v>
      </c>
      <c r="U425" s="135">
        <f t="shared" si="246"/>
        <v>4.3377299999999996</v>
      </c>
      <c r="V425" s="135">
        <f t="shared" si="246"/>
        <v>4.34124</v>
      </c>
      <c r="W425" s="135">
        <f t="shared" si="246"/>
        <v>4.4420299999999999</v>
      </c>
      <c r="X425" s="135">
        <f t="shared" si="246"/>
        <v>4.4874599999999996</v>
      </c>
      <c r="Y425" s="135">
        <f t="shared" si="246"/>
        <v>4.4813099999999997</v>
      </c>
      <c r="Z425" s="135">
        <f t="shared" si="246"/>
        <v>4.40578</v>
      </c>
      <c r="AA425" s="135">
        <f t="shared" si="246"/>
        <v>4.1664300000000001</v>
      </c>
    </row>
    <row r="426" spans="1:27" ht="12.75" hidden="1" customHeight="1" outlineLevel="1" x14ac:dyDescent="0.2">
      <c r="A426" s="163" t="s">
        <v>651</v>
      </c>
      <c r="B426" s="94" t="s">
        <v>238</v>
      </c>
      <c r="C426" s="70" t="s">
        <v>79</v>
      </c>
      <c r="D426" s="71">
        <v>1522.96</v>
      </c>
      <c r="E426" s="71">
        <v>1313.18</v>
      </c>
      <c r="F426" s="71">
        <v>1198.07</v>
      </c>
      <c r="G426" s="71">
        <v>1113.72</v>
      </c>
      <c r="H426" s="71">
        <v>1098.3599999999999</v>
      </c>
      <c r="I426" s="71">
        <v>1094.52</v>
      </c>
      <c r="J426" s="71">
        <v>1110.53</v>
      </c>
      <c r="K426" s="71">
        <v>1335.48</v>
      </c>
      <c r="L426" s="71">
        <v>1554.8</v>
      </c>
      <c r="M426" s="71">
        <v>1815.04</v>
      </c>
      <c r="N426" s="71">
        <v>1911.02</v>
      </c>
      <c r="O426" s="71">
        <v>1923.27</v>
      </c>
      <c r="P426" s="71">
        <v>1921.39</v>
      </c>
      <c r="Q426" s="71">
        <v>1922.05</v>
      </c>
      <c r="R426" s="71">
        <v>1921.63</v>
      </c>
      <c r="S426" s="71">
        <v>1913.59</v>
      </c>
      <c r="T426" s="71">
        <v>1853.81</v>
      </c>
      <c r="U426" s="71">
        <v>1779.2</v>
      </c>
      <c r="V426" s="71">
        <v>1782.71</v>
      </c>
      <c r="W426" s="71">
        <v>1883.5</v>
      </c>
      <c r="X426" s="71">
        <v>1928.93</v>
      </c>
      <c r="Y426" s="71">
        <v>1922.78</v>
      </c>
      <c r="Z426" s="71">
        <v>1847.25</v>
      </c>
      <c r="AA426" s="71">
        <v>1607.9</v>
      </c>
    </row>
    <row r="427" spans="1:27" ht="12.75" hidden="1" customHeight="1" outlineLevel="1" x14ac:dyDescent="0.2">
      <c r="A427" s="163" t="s">
        <v>652</v>
      </c>
      <c r="B427" s="94" t="s">
        <v>90</v>
      </c>
      <c r="C427" s="70" t="s">
        <v>79</v>
      </c>
      <c r="D427" s="71">
        <f>$D$327</f>
        <v>2222.89</v>
      </c>
      <c r="E427" s="71">
        <f t="shared" ref="E427:AA427" si="247">$D$327</f>
        <v>2222.89</v>
      </c>
      <c r="F427" s="71">
        <f t="shared" si="247"/>
        <v>2222.89</v>
      </c>
      <c r="G427" s="71">
        <f t="shared" si="247"/>
        <v>2222.89</v>
      </c>
      <c r="H427" s="71">
        <f t="shared" si="247"/>
        <v>2222.89</v>
      </c>
      <c r="I427" s="71">
        <f t="shared" si="247"/>
        <v>2222.89</v>
      </c>
      <c r="J427" s="71">
        <f t="shared" si="247"/>
        <v>2222.89</v>
      </c>
      <c r="K427" s="71">
        <f t="shared" si="247"/>
        <v>2222.89</v>
      </c>
      <c r="L427" s="71">
        <f t="shared" si="247"/>
        <v>2222.89</v>
      </c>
      <c r="M427" s="71">
        <f t="shared" si="247"/>
        <v>2222.89</v>
      </c>
      <c r="N427" s="71">
        <f t="shared" si="247"/>
        <v>2222.89</v>
      </c>
      <c r="O427" s="71">
        <f t="shared" si="247"/>
        <v>2222.89</v>
      </c>
      <c r="P427" s="71">
        <f t="shared" si="247"/>
        <v>2222.89</v>
      </c>
      <c r="Q427" s="71">
        <f t="shared" si="247"/>
        <v>2222.89</v>
      </c>
      <c r="R427" s="71">
        <f t="shared" si="247"/>
        <v>2222.89</v>
      </c>
      <c r="S427" s="71">
        <f t="shared" si="247"/>
        <v>2222.89</v>
      </c>
      <c r="T427" s="71">
        <f t="shared" si="247"/>
        <v>2222.89</v>
      </c>
      <c r="U427" s="71">
        <f t="shared" si="247"/>
        <v>2222.89</v>
      </c>
      <c r="V427" s="71">
        <f t="shared" si="247"/>
        <v>2222.89</v>
      </c>
      <c r="W427" s="71">
        <f t="shared" si="247"/>
        <v>2222.89</v>
      </c>
      <c r="X427" s="71">
        <f t="shared" si="247"/>
        <v>2222.89</v>
      </c>
      <c r="Y427" s="71">
        <f t="shared" si="247"/>
        <v>2222.89</v>
      </c>
      <c r="Z427" s="71">
        <f t="shared" si="247"/>
        <v>2222.89</v>
      </c>
      <c r="AA427" s="71">
        <f t="shared" si="247"/>
        <v>2222.89</v>
      </c>
    </row>
    <row r="428" spans="1:27" ht="12.75" hidden="1" customHeight="1" outlineLevel="1" x14ac:dyDescent="0.2">
      <c r="A428" s="163" t="s">
        <v>653</v>
      </c>
      <c r="B428" s="94" t="s">
        <v>83</v>
      </c>
      <c r="C428" s="70" t="s">
        <v>79</v>
      </c>
      <c r="D428" s="71">
        <v>4.95</v>
      </c>
      <c r="E428" s="71">
        <v>4.95</v>
      </c>
      <c r="F428" s="71">
        <v>4.95</v>
      </c>
      <c r="G428" s="71">
        <v>4.95</v>
      </c>
      <c r="H428" s="71">
        <v>4.95</v>
      </c>
      <c r="I428" s="71">
        <v>4.95</v>
      </c>
      <c r="J428" s="71">
        <v>4.95</v>
      </c>
      <c r="K428" s="71">
        <v>4.95</v>
      </c>
      <c r="L428" s="71">
        <v>4.95</v>
      </c>
      <c r="M428" s="71">
        <v>4.95</v>
      </c>
      <c r="N428" s="71">
        <v>4.95</v>
      </c>
      <c r="O428" s="71">
        <v>4.95</v>
      </c>
      <c r="P428" s="71">
        <v>4.95</v>
      </c>
      <c r="Q428" s="71">
        <v>4.95</v>
      </c>
      <c r="R428" s="71">
        <v>4.95</v>
      </c>
      <c r="S428" s="71">
        <v>4.95</v>
      </c>
      <c r="T428" s="71">
        <v>4.95</v>
      </c>
      <c r="U428" s="71">
        <v>4.95</v>
      </c>
      <c r="V428" s="71">
        <v>4.95</v>
      </c>
      <c r="W428" s="71">
        <v>4.95</v>
      </c>
      <c r="X428" s="71">
        <v>4.95</v>
      </c>
      <c r="Y428" s="71">
        <v>4.95</v>
      </c>
      <c r="Z428" s="71">
        <v>4.95</v>
      </c>
      <c r="AA428" s="71">
        <v>4.95</v>
      </c>
    </row>
    <row r="429" spans="1:27" ht="12.75" hidden="1" customHeight="1" outlineLevel="1" x14ac:dyDescent="0.2">
      <c r="A429" s="163" t="s">
        <v>654</v>
      </c>
      <c r="B429" s="94" t="s">
        <v>81</v>
      </c>
      <c r="C429" s="70" t="s">
        <v>79</v>
      </c>
      <c r="D429" s="71">
        <f>$D$11</f>
        <v>330.69</v>
      </c>
      <c r="E429" s="71">
        <f t="shared" ref="E429:AA429" si="248">$D$11</f>
        <v>330.69</v>
      </c>
      <c r="F429" s="71">
        <f t="shared" si="248"/>
        <v>330.69</v>
      </c>
      <c r="G429" s="71">
        <f t="shared" si="248"/>
        <v>330.69</v>
      </c>
      <c r="H429" s="71">
        <f t="shared" si="248"/>
        <v>330.69</v>
      </c>
      <c r="I429" s="71">
        <f t="shared" si="248"/>
        <v>330.69</v>
      </c>
      <c r="J429" s="71">
        <f t="shared" si="248"/>
        <v>330.69</v>
      </c>
      <c r="K429" s="71">
        <f t="shared" si="248"/>
        <v>330.69</v>
      </c>
      <c r="L429" s="71">
        <f t="shared" si="248"/>
        <v>330.69</v>
      </c>
      <c r="M429" s="71">
        <f t="shared" si="248"/>
        <v>330.69</v>
      </c>
      <c r="N429" s="71">
        <f t="shared" si="248"/>
        <v>330.69</v>
      </c>
      <c r="O429" s="71">
        <f t="shared" si="248"/>
        <v>330.69</v>
      </c>
      <c r="P429" s="71">
        <f t="shared" si="248"/>
        <v>330.69</v>
      </c>
      <c r="Q429" s="71">
        <f t="shared" si="248"/>
        <v>330.69</v>
      </c>
      <c r="R429" s="71">
        <f t="shared" si="248"/>
        <v>330.69</v>
      </c>
      <c r="S429" s="71">
        <f t="shared" si="248"/>
        <v>330.69</v>
      </c>
      <c r="T429" s="71">
        <f t="shared" si="248"/>
        <v>330.69</v>
      </c>
      <c r="U429" s="71">
        <f t="shared" si="248"/>
        <v>330.69</v>
      </c>
      <c r="V429" s="71">
        <f t="shared" si="248"/>
        <v>330.69</v>
      </c>
      <c r="W429" s="71">
        <f t="shared" si="248"/>
        <v>330.69</v>
      </c>
      <c r="X429" s="71">
        <f t="shared" si="248"/>
        <v>330.69</v>
      </c>
      <c r="Y429" s="71">
        <f t="shared" si="248"/>
        <v>330.69</v>
      </c>
      <c r="Z429" s="71">
        <f t="shared" si="248"/>
        <v>330.69</v>
      </c>
      <c r="AA429" s="71">
        <f t="shared" si="248"/>
        <v>330.69</v>
      </c>
    </row>
    <row r="430" spans="1:27" ht="12.75" customHeight="1" collapsed="1" x14ac:dyDescent="0.2">
      <c r="A430" s="162" t="s">
        <v>655</v>
      </c>
      <c r="B430" s="54" t="str">
        <f>"22"&amp;"."&amp;$B$662&amp;"."&amp;$B$663</f>
        <v>22.05.2023</v>
      </c>
      <c r="C430" s="134" t="s">
        <v>76</v>
      </c>
      <c r="D430" s="135">
        <f>ROUND(((D431+D432+D434+D433)/1000),5)</f>
        <v>3.8746200000000002</v>
      </c>
      <c r="E430" s="135">
        <f>ROUND(((E431+E432+E434+E433)/1000),5)</f>
        <v>3.7279</v>
      </c>
      <c r="F430" s="135">
        <f>ROUND(((F431+F432+F434+F433)/1000),5)</f>
        <v>3.6484700000000001</v>
      </c>
      <c r="G430" s="135">
        <f t="shared" ref="G430:AA430" si="249">ROUND(((G431+G432+G434+G433)/1000),5)</f>
        <v>3.6214300000000001</v>
      </c>
      <c r="H430" s="135">
        <f t="shared" si="249"/>
        <v>3.6046200000000002</v>
      </c>
      <c r="I430" s="135">
        <f t="shared" si="249"/>
        <v>3.6601599999999999</v>
      </c>
      <c r="J430" s="135">
        <f t="shared" si="249"/>
        <v>3.8973200000000001</v>
      </c>
      <c r="K430" s="135">
        <f t="shared" si="249"/>
        <v>4.1263199999999998</v>
      </c>
      <c r="L430" s="135">
        <f t="shared" si="249"/>
        <v>4.4284400000000002</v>
      </c>
      <c r="M430" s="135">
        <f t="shared" si="249"/>
        <v>4.5159599999999998</v>
      </c>
      <c r="N430" s="135">
        <f t="shared" si="249"/>
        <v>4.5178500000000001</v>
      </c>
      <c r="O430" s="135">
        <f t="shared" si="249"/>
        <v>4.5289200000000003</v>
      </c>
      <c r="P430" s="135">
        <f t="shared" si="249"/>
        <v>4.5577199999999998</v>
      </c>
      <c r="Q430" s="135">
        <f t="shared" si="249"/>
        <v>4.6221699999999997</v>
      </c>
      <c r="R430" s="135">
        <f t="shared" si="249"/>
        <v>4.5958800000000002</v>
      </c>
      <c r="S430" s="135">
        <f t="shared" si="249"/>
        <v>4.55647</v>
      </c>
      <c r="T430" s="135">
        <f t="shared" si="249"/>
        <v>4.52508</v>
      </c>
      <c r="U430" s="135">
        <f t="shared" si="249"/>
        <v>4.51755</v>
      </c>
      <c r="V430" s="135">
        <f t="shared" si="249"/>
        <v>4.4805400000000004</v>
      </c>
      <c r="W430" s="135">
        <f t="shared" si="249"/>
        <v>4.3260699999999996</v>
      </c>
      <c r="X430" s="135">
        <f t="shared" si="249"/>
        <v>4.4176500000000001</v>
      </c>
      <c r="Y430" s="135">
        <f t="shared" si="249"/>
        <v>4.5125000000000002</v>
      </c>
      <c r="Z430" s="135">
        <f t="shared" si="249"/>
        <v>4.2341499999999996</v>
      </c>
      <c r="AA430" s="135">
        <f t="shared" si="249"/>
        <v>4.0331299999999999</v>
      </c>
    </row>
    <row r="431" spans="1:27" ht="12.75" hidden="1" customHeight="1" outlineLevel="1" x14ac:dyDescent="0.2">
      <c r="A431" s="163" t="s">
        <v>656</v>
      </c>
      <c r="B431" s="94" t="s">
        <v>238</v>
      </c>
      <c r="C431" s="70" t="s">
        <v>79</v>
      </c>
      <c r="D431" s="71">
        <v>1316.09</v>
      </c>
      <c r="E431" s="71">
        <v>1169.3699999999999</v>
      </c>
      <c r="F431" s="71">
        <v>1089.94</v>
      </c>
      <c r="G431" s="71">
        <v>1062.9000000000001</v>
      </c>
      <c r="H431" s="71">
        <v>1046.0899999999999</v>
      </c>
      <c r="I431" s="71">
        <v>1101.6300000000001</v>
      </c>
      <c r="J431" s="71">
        <v>1338.79</v>
      </c>
      <c r="K431" s="71">
        <v>1567.79</v>
      </c>
      <c r="L431" s="71">
        <v>1869.91</v>
      </c>
      <c r="M431" s="71">
        <v>1957.43</v>
      </c>
      <c r="N431" s="71">
        <v>1959.32</v>
      </c>
      <c r="O431" s="71">
        <v>1970.39</v>
      </c>
      <c r="P431" s="71">
        <v>1999.19</v>
      </c>
      <c r="Q431" s="71">
        <v>2063.64</v>
      </c>
      <c r="R431" s="71">
        <v>2037.35</v>
      </c>
      <c r="S431" s="71">
        <v>1997.94</v>
      </c>
      <c r="T431" s="71">
        <v>1966.55</v>
      </c>
      <c r="U431" s="71">
        <v>1959.02</v>
      </c>
      <c r="V431" s="71">
        <v>1922.01</v>
      </c>
      <c r="W431" s="71">
        <v>1767.54</v>
      </c>
      <c r="X431" s="71">
        <v>1859.12</v>
      </c>
      <c r="Y431" s="71">
        <v>1953.97</v>
      </c>
      <c r="Z431" s="71">
        <v>1675.62</v>
      </c>
      <c r="AA431" s="71">
        <v>1474.6</v>
      </c>
    </row>
    <row r="432" spans="1:27" ht="12.75" hidden="1" customHeight="1" outlineLevel="1" x14ac:dyDescent="0.2">
      <c r="A432" s="163" t="s">
        <v>657</v>
      </c>
      <c r="B432" s="94" t="s">
        <v>90</v>
      </c>
      <c r="C432" s="70" t="s">
        <v>79</v>
      </c>
      <c r="D432" s="71">
        <f>$D$327</f>
        <v>2222.89</v>
      </c>
      <c r="E432" s="71">
        <f t="shared" ref="E432:AA432" si="250">$D$327</f>
        <v>2222.89</v>
      </c>
      <c r="F432" s="71">
        <f t="shared" si="250"/>
        <v>2222.89</v>
      </c>
      <c r="G432" s="71">
        <f t="shared" si="250"/>
        <v>2222.89</v>
      </c>
      <c r="H432" s="71">
        <f t="shared" si="250"/>
        <v>2222.89</v>
      </c>
      <c r="I432" s="71">
        <f t="shared" si="250"/>
        <v>2222.89</v>
      </c>
      <c r="J432" s="71">
        <f t="shared" si="250"/>
        <v>2222.89</v>
      </c>
      <c r="K432" s="71">
        <f t="shared" si="250"/>
        <v>2222.89</v>
      </c>
      <c r="L432" s="71">
        <f t="shared" si="250"/>
        <v>2222.89</v>
      </c>
      <c r="M432" s="71">
        <f t="shared" si="250"/>
        <v>2222.89</v>
      </c>
      <c r="N432" s="71">
        <f t="shared" si="250"/>
        <v>2222.89</v>
      </c>
      <c r="O432" s="71">
        <f t="shared" si="250"/>
        <v>2222.89</v>
      </c>
      <c r="P432" s="71">
        <f t="shared" si="250"/>
        <v>2222.89</v>
      </c>
      <c r="Q432" s="71">
        <f t="shared" si="250"/>
        <v>2222.89</v>
      </c>
      <c r="R432" s="71">
        <f t="shared" si="250"/>
        <v>2222.89</v>
      </c>
      <c r="S432" s="71">
        <f t="shared" si="250"/>
        <v>2222.89</v>
      </c>
      <c r="T432" s="71">
        <f t="shared" si="250"/>
        <v>2222.89</v>
      </c>
      <c r="U432" s="71">
        <f t="shared" si="250"/>
        <v>2222.89</v>
      </c>
      <c r="V432" s="71">
        <f t="shared" si="250"/>
        <v>2222.89</v>
      </c>
      <c r="W432" s="71">
        <f t="shared" si="250"/>
        <v>2222.89</v>
      </c>
      <c r="X432" s="71">
        <f t="shared" si="250"/>
        <v>2222.89</v>
      </c>
      <c r="Y432" s="71">
        <f t="shared" si="250"/>
        <v>2222.89</v>
      </c>
      <c r="Z432" s="71">
        <f t="shared" si="250"/>
        <v>2222.89</v>
      </c>
      <c r="AA432" s="71">
        <f t="shared" si="250"/>
        <v>2222.89</v>
      </c>
    </row>
    <row r="433" spans="1:27" ht="12.75" hidden="1" customHeight="1" outlineLevel="1" x14ac:dyDescent="0.2">
      <c r="A433" s="163" t="s">
        <v>658</v>
      </c>
      <c r="B433" s="94" t="s">
        <v>83</v>
      </c>
      <c r="C433" s="70" t="s">
        <v>79</v>
      </c>
      <c r="D433" s="71">
        <v>4.95</v>
      </c>
      <c r="E433" s="71">
        <v>4.95</v>
      </c>
      <c r="F433" s="71">
        <v>4.95</v>
      </c>
      <c r="G433" s="71">
        <v>4.95</v>
      </c>
      <c r="H433" s="71">
        <v>4.95</v>
      </c>
      <c r="I433" s="71">
        <v>4.95</v>
      </c>
      <c r="J433" s="71">
        <v>4.95</v>
      </c>
      <c r="K433" s="71">
        <v>4.95</v>
      </c>
      <c r="L433" s="71">
        <v>4.95</v>
      </c>
      <c r="M433" s="71">
        <v>4.95</v>
      </c>
      <c r="N433" s="71">
        <v>4.95</v>
      </c>
      <c r="O433" s="71">
        <v>4.95</v>
      </c>
      <c r="P433" s="71">
        <v>4.95</v>
      </c>
      <c r="Q433" s="71">
        <v>4.95</v>
      </c>
      <c r="R433" s="71">
        <v>4.95</v>
      </c>
      <c r="S433" s="71">
        <v>4.95</v>
      </c>
      <c r="T433" s="71">
        <v>4.95</v>
      </c>
      <c r="U433" s="71">
        <v>4.95</v>
      </c>
      <c r="V433" s="71">
        <v>4.95</v>
      </c>
      <c r="W433" s="71">
        <v>4.95</v>
      </c>
      <c r="X433" s="71">
        <v>4.95</v>
      </c>
      <c r="Y433" s="71">
        <v>4.95</v>
      </c>
      <c r="Z433" s="71">
        <v>4.95</v>
      </c>
      <c r="AA433" s="71">
        <v>4.95</v>
      </c>
    </row>
    <row r="434" spans="1:27" ht="12.75" hidden="1" customHeight="1" outlineLevel="1" x14ac:dyDescent="0.2">
      <c r="A434" s="163" t="s">
        <v>659</v>
      </c>
      <c r="B434" s="94" t="s">
        <v>81</v>
      </c>
      <c r="C434" s="70" t="s">
        <v>79</v>
      </c>
      <c r="D434" s="71">
        <f>$D$11</f>
        <v>330.69</v>
      </c>
      <c r="E434" s="71">
        <f t="shared" ref="E434:AA434" si="251">$D$11</f>
        <v>330.69</v>
      </c>
      <c r="F434" s="71">
        <f t="shared" si="251"/>
        <v>330.69</v>
      </c>
      <c r="G434" s="71">
        <f t="shared" si="251"/>
        <v>330.69</v>
      </c>
      <c r="H434" s="71">
        <f t="shared" si="251"/>
        <v>330.69</v>
      </c>
      <c r="I434" s="71">
        <f t="shared" si="251"/>
        <v>330.69</v>
      </c>
      <c r="J434" s="71">
        <f t="shared" si="251"/>
        <v>330.69</v>
      </c>
      <c r="K434" s="71">
        <f t="shared" si="251"/>
        <v>330.69</v>
      </c>
      <c r="L434" s="71">
        <f t="shared" si="251"/>
        <v>330.69</v>
      </c>
      <c r="M434" s="71">
        <f t="shared" si="251"/>
        <v>330.69</v>
      </c>
      <c r="N434" s="71">
        <f t="shared" si="251"/>
        <v>330.69</v>
      </c>
      <c r="O434" s="71">
        <f t="shared" si="251"/>
        <v>330.69</v>
      </c>
      <c r="P434" s="71">
        <f t="shared" si="251"/>
        <v>330.69</v>
      </c>
      <c r="Q434" s="71">
        <f t="shared" si="251"/>
        <v>330.69</v>
      </c>
      <c r="R434" s="71">
        <f t="shared" si="251"/>
        <v>330.69</v>
      </c>
      <c r="S434" s="71">
        <f t="shared" si="251"/>
        <v>330.69</v>
      </c>
      <c r="T434" s="71">
        <f t="shared" si="251"/>
        <v>330.69</v>
      </c>
      <c r="U434" s="71">
        <f t="shared" si="251"/>
        <v>330.69</v>
      </c>
      <c r="V434" s="71">
        <f t="shared" si="251"/>
        <v>330.69</v>
      </c>
      <c r="W434" s="71">
        <f t="shared" si="251"/>
        <v>330.69</v>
      </c>
      <c r="X434" s="71">
        <f t="shared" si="251"/>
        <v>330.69</v>
      </c>
      <c r="Y434" s="71">
        <f t="shared" si="251"/>
        <v>330.69</v>
      </c>
      <c r="Z434" s="71">
        <f t="shared" si="251"/>
        <v>330.69</v>
      </c>
      <c r="AA434" s="71">
        <f t="shared" si="251"/>
        <v>330.69</v>
      </c>
    </row>
    <row r="435" spans="1:27" ht="12.75" customHeight="1" collapsed="1" x14ac:dyDescent="0.2">
      <c r="A435" s="162" t="s">
        <v>660</v>
      </c>
      <c r="B435" s="54" t="str">
        <f>"23"&amp;"."&amp;$B$662&amp;"."&amp;$B$663</f>
        <v>23.05.2023</v>
      </c>
      <c r="C435" s="134" t="s">
        <v>76</v>
      </c>
      <c r="D435" s="135">
        <f>ROUND(((D436+D437+D439+D438)/1000),5)</f>
        <v>3.85439</v>
      </c>
      <c r="E435" s="135">
        <f>ROUND(((E436+E437+E439+E438)/1000),5)</f>
        <v>3.6839200000000001</v>
      </c>
      <c r="F435" s="135">
        <f>ROUND(((F436+F437+F439+F438)/1000),5)</f>
        <v>3.5959500000000002</v>
      </c>
      <c r="G435" s="135">
        <f t="shared" ref="G435:AA435" si="252">ROUND(((G436+G437+G439+G438)/1000),5)</f>
        <v>3.55749</v>
      </c>
      <c r="H435" s="135">
        <f t="shared" si="252"/>
        <v>3.60446</v>
      </c>
      <c r="I435" s="135">
        <f t="shared" si="252"/>
        <v>3.7503899999999999</v>
      </c>
      <c r="J435" s="135">
        <f t="shared" si="252"/>
        <v>3.8687200000000002</v>
      </c>
      <c r="K435" s="135">
        <f t="shared" si="252"/>
        <v>4.1026899999999999</v>
      </c>
      <c r="L435" s="135">
        <f t="shared" si="252"/>
        <v>4.3330200000000003</v>
      </c>
      <c r="M435" s="135">
        <f t="shared" si="252"/>
        <v>4.4521499999999996</v>
      </c>
      <c r="N435" s="135">
        <f t="shared" si="252"/>
        <v>4.4270699999999996</v>
      </c>
      <c r="O435" s="135">
        <f t="shared" si="252"/>
        <v>4.4855799999999997</v>
      </c>
      <c r="P435" s="135">
        <f t="shared" si="252"/>
        <v>4.4859099999999996</v>
      </c>
      <c r="Q435" s="135">
        <f t="shared" si="252"/>
        <v>4.5059199999999997</v>
      </c>
      <c r="R435" s="135">
        <f t="shared" si="252"/>
        <v>4.5011200000000002</v>
      </c>
      <c r="S435" s="135">
        <f t="shared" si="252"/>
        <v>4.4897999999999998</v>
      </c>
      <c r="T435" s="135">
        <f t="shared" si="252"/>
        <v>4.4807800000000002</v>
      </c>
      <c r="U435" s="135">
        <f t="shared" si="252"/>
        <v>4.4267000000000003</v>
      </c>
      <c r="V435" s="135">
        <f t="shared" si="252"/>
        <v>4.3666499999999999</v>
      </c>
      <c r="W435" s="135">
        <f t="shared" si="252"/>
        <v>4.3093399999999997</v>
      </c>
      <c r="X435" s="135">
        <f t="shared" si="252"/>
        <v>4.3347800000000003</v>
      </c>
      <c r="Y435" s="135">
        <f t="shared" si="252"/>
        <v>4.4339500000000003</v>
      </c>
      <c r="Z435" s="135">
        <f t="shared" si="252"/>
        <v>4.2278200000000004</v>
      </c>
      <c r="AA435" s="135">
        <f t="shared" si="252"/>
        <v>3.9725000000000001</v>
      </c>
    </row>
    <row r="436" spans="1:27" ht="12.75" hidden="1" customHeight="1" outlineLevel="1" x14ac:dyDescent="0.2">
      <c r="A436" s="163" t="s">
        <v>661</v>
      </c>
      <c r="B436" s="94" t="s">
        <v>238</v>
      </c>
      <c r="C436" s="70" t="s">
        <v>79</v>
      </c>
      <c r="D436" s="71">
        <v>1295.8599999999999</v>
      </c>
      <c r="E436" s="71">
        <v>1125.3900000000001</v>
      </c>
      <c r="F436" s="71">
        <v>1037.42</v>
      </c>
      <c r="G436" s="71">
        <v>998.96</v>
      </c>
      <c r="H436" s="71">
        <v>1045.93</v>
      </c>
      <c r="I436" s="71">
        <v>1191.8599999999999</v>
      </c>
      <c r="J436" s="71">
        <v>1310.19</v>
      </c>
      <c r="K436" s="71">
        <v>1544.16</v>
      </c>
      <c r="L436" s="71">
        <v>1774.49</v>
      </c>
      <c r="M436" s="71">
        <v>1893.62</v>
      </c>
      <c r="N436" s="71">
        <v>1868.54</v>
      </c>
      <c r="O436" s="71">
        <v>1927.05</v>
      </c>
      <c r="P436" s="71">
        <v>1927.38</v>
      </c>
      <c r="Q436" s="71">
        <v>1947.39</v>
      </c>
      <c r="R436" s="71">
        <v>1942.59</v>
      </c>
      <c r="S436" s="71">
        <v>1931.27</v>
      </c>
      <c r="T436" s="71">
        <v>1922.25</v>
      </c>
      <c r="U436" s="71">
        <v>1868.17</v>
      </c>
      <c r="V436" s="71">
        <v>1808.12</v>
      </c>
      <c r="W436" s="71">
        <v>1750.81</v>
      </c>
      <c r="X436" s="71">
        <v>1776.25</v>
      </c>
      <c r="Y436" s="71">
        <v>1875.42</v>
      </c>
      <c r="Z436" s="71">
        <v>1669.29</v>
      </c>
      <c r="AA436" s="71">
        <v>1413.97</v>
      </c>
    </row>
    <row r="437" spans="1:27" ht="12.75" hidden="1" customHeight="1" outlineLevel="1" x14ac:dyDescent="0.2">
      <c r="A437" s="163" t="s">
        <v>662</v>
      </c>
      <c r="B437" s="94" t="s">
        <v>90</v>
      </c>
      <c r="C437" s="70" t="s">
        <v>79</v>
      </c>
      <c r="D437" s="71">
        <f>$D$327</f>
        <v>2222.89</v>
      </c>
      <c r="E437" s="71">
        <f t="shared" ref="E437:AA437" si="253">$D$327</f>
        <v>2222.89</v>
      </c>
      <c r="F437" s="71">
        <f t="shared" si="253"/>
        <v>2222.89</v>
      </c>
      <c r="G437" s="71">
        <f t="shared" si="253"/>
        <v>2222.89</v>
      </c>
      <c r="H437" s="71">
        <f t="shared" si="253"/>
        <v>2222.89</v>
      </c>
      <c r="I437" s="71">
        <f t="shared" si="253"/>
        <v>2222.89</v>
      </c>
      <c r="J437" s="71">
        <f t="shared" si="253"/>
        <v>2222.89</v>
      </c>
      <c r="K437" s="71">
        <f t="shared" si="253"/>
        <v>2222.89</v>
      </c>
      <c r="L437" s="71">
        <f t="shared" si="253"/>
        <v>2222.89</v>
      </c>
      <c r="M437" s="71">
        <f t="shared" si="253"/>
        <v>2222.89</v>
      </c>
      <c r="N437" s="71">
        <f t="shared" si="253"/>
        <v>2222.89</v>
      </c>
      <c r="O437" s="71">
        <f t="shared" si="253"/>
        <v>2222.89</v>
      </c>
      <c r="P437" s="71">
        <f t="shared" si="253"/>
        <v>2222.89</v>
      </c>
      <c r="Q437" s="71">
        <f t="shared" si="253"/>
        <v>2222.89</v>
      </c>
      <c r="R437" s="71">
        <f t="shared" si="253"/>
        <v>2222.89</v>
      </c>
      <c r="S437" s="71">
        <f t="shared" si="253"/>
        <v>2222.89</v>
      </c>
      <c r="T437" s="71">
        <f t="shared" si="253"/>
        <v>2222.89</v>
      </c>
      <c r="U437" s="71">
        <f t="shared" si="253"/>
        <v>2222.89</v>
      </c>
      <c r="V437" s="71">
        <f t="shared" si="253"/>
        <v>2222.89</v>
      </c>
      <c r="W437" s="71">
        <f t="shared" si="253"/>
        <v>2222.89</v>
      </c>
      <c r="X437" s="71">
        <f t="shared" si="253"/>
        <v>2222.89</v>
      </c>
      <c r="Y437" s="71">
        <f t="shared" si="253"/>
        <v>2222.89</v>
      </c>
      <c r="Z437" s="71">
        <f t="shared" si="253"/>
        <v>2222.89</v>
      </c>
      <c r="AA437" s="71">
        <f t="shared" si="253"/>
        <v>2222.89</v>
      </c>
    </row>
    <row r="438" spans="1:27" ht="12.75" hidden="1" customHeight="1" outlineLevel="1" x14ac:dyDescent="0.2">
      <c r="A438" s="163" t="s">
        <v>663</v>
      </c>
      <c r="B438" s="94" t="s">
        <v>83</v>
      </c>
      <c r="C438" s="70" t="s">
        <v>79</v>
      </c>
      <c r="D438" s="71">
        <v>4.95</v>
      </c>
      <c r="E438" s="71">
        <v>4.95</v>
      </c>
      <c r="F438" s="71">
        <v>4.95</v>
      </c>
      <c r="G438" s="71">
        <v>4.95</v>
      </c>
      <c r="H438" s="71">
        <v>4.95</v>
      </c>
      <c r="I438" s="71">
        <v>4.95</v>
      </c>
      <c r="J438" s="71">
        <v>4.95</v>
      </c>
      <c r="K438" s="71">
        <v>4.95</v>
      </c>
      <c r="L438" s="71">
        <v>4.95</v>
      </c>
      <c r="M438" s="71">
        <v>4.95</v>
      </c>
      <c r="N438" s="71">
        <v>4.95</v>
      </c>
      <c r="O438" s="71">
        <v>4.95</v>
      </c>
      <c r="P438" s="71">
        <v>4.95</v>
      </c>
      <c r="Q438" s="71">
        <v>4.95</v>
      </c>
      <c r="R438" s="71">
        <v>4.95</v>
      </c>
      <c r="S438" s="71">
        <v>4.95</v>
      </c>
      <c r="T438" s="71">
        <v>4.95</v>
      </c>
      <c r="U438" s="71">
        <v>4.95</v>
      </c>
      <c r="V438" s="71">
        <v>4.95</v>
      </c>
      <c r="W438" s="71">
        <v>4.95</v>
      </c>
      <c r="X438" s="71">
        <v>4.95</v>
      </c>
      <c r="Y438" s="71">
        <v>4.95</v>
      </c>
      <c r="Z438" s="71">
        <v>4.95</v>
      </c>
      <c r="AA438" s="71">
        <v>4.95</v>
      </c>
    </row>
    <row r="439" spans="1:27" ht="12.75" hidden="1" customHeight="1" outlineLevel="1" x14ac:dyDescent="0.2">
      <c r="A439" s="163" t="s">
        <v>664</v>
      </c>
      <c r="B439" s="94" t="s">
        <v>81</v>
      </c>
      <c r="C439" s="70" t="s">
        <v>79</v>
      </c>
      <c r="D439" s="71">
        <f>$D$11</f>
        <v>330.69</v>
      </c>
      <c r="E439" s="71">
        <f t="shared" ref="E439:AA439" si="254">$D$11</f>
        <v>330.69</v>
      </c>
      <c r="F439" s="71">
        <f t="shared" si="254"/>
        <v>330.69</v>
      </c>
      <c r="G439" s="71">
        <f t="shared" si="254"/>
        <v>330.69</v>
      </c>
      <c r="H439" s="71">
        <f t="shared" si="254"/>
        <v>330.69</v>
      </c>
      <c r="I439" s="71">
        <f t="shared" si="254"/>
        <v>330.69</v>
      </c>
      <c r="J439" s="71">
        <f t="shared" si="254"/>
        <v>330.69</v>
      </c>
      <c r="K439" s="71">
        <f t="shared" si="254"/>
        <v>330.69</v>
      </c>
      <c r="L439" s="71">
        <f t="shared" si="254"/>
        <v>330.69</v>
      </c>
      <c r="M439" s="71">
        <f t="shared" si="254"/>
        <v>330.69</v>
      </c>
      <c r="N439" s="71">
        <f t="shared" si="254"/>
        <v>330.69</v>
      </c>
      <c r="O439" s="71">
        <f t="shared" si="254"/>
        <v>330.69</v>
      </c>
      <c r="P439" s="71">
        <f t="shared" si="254"/>
        <v>330.69</v>
      </c>
      <c r="Q439" s="71">
        <f t="shared" si="254"/>
        <v>330.69</v>
      </c>
      <c r="R439" s="71">
        <f t="shared" si="254"/>
        <v>330.69</v>
      </c>
      <c r="S439" s="71">
        <f t="shared" si="254"/>
        <v>330.69</v>
      </c>
      <c r="T439" s="71">
        <f t="shared" si="254"/>
        <v>330.69</v>
      </c>
      <c r="U439" s="71">
        <f t="shared" si="254"/>
        <v>330.69</v>
      </c>
      <c r="V439" s="71">
        <f t="shared" si="254"/>
        <v>330.69</v>
      </c>
      <c r="W439" s="71">
        <f t="shared" si="254"/>
        <v>330.69</v>
      </c>
      <c r="X439" s="71">
        <f t="shared" si="254"/>
        <v>330.69</v>
      </c>
      <c r="Y439" s="71">
        <f t="shared" si="254"/>
        <v>330.69</v>
      </c>
      <c r="Z439" s="71">
        <f t="shared" si="254"/>
        <v>330.69</v>
      </c>
      <c r="AA439" s="71">
        <f t="shared" si="254"/>
        <v>330.69</v>
      </c>
    </row>
    <row r="440" spans="1:27" ht="12.75" customHeight="1" collapsed="1" x14ac:dyDescent="0.2">
      <c r="A440" s="162" t="s">
        <v>665</v>
      </c>
      <c r="B440" s="54" t="str">
        <f>"24"&amp;"."&amp;$B$662&amp;"."&amp;$B$663</f>
        <v>24.05.2023</v>
      </c>
      <c r="C440" s="134" t="s">
        <v>76</v>
      </c>
      <c r="D440" s="135">
        <f>ROUND(((D441+D442+D444+D443)/1000),5)</f>
        <v>3.8704499999999999</v>
      </c>
      <c r="E440" s="135">
        <f>ROUND(((E441+E442+E444+E443)/1000),5)</f>
        <v>3.6622499999999998</v>
      </c>
      <c r="F440" s="135">
        <f>ROUND(((F441+F442+F444+F443)/1000),5)</f>
        <v>3.6258300000000001</v>
      </c>
      <c r="G440" s="135">
        <f t="shared" ref="G440:AA440" si="255">ROUND(((G441+G442+G444+G443)/1000),5)</f>
        <v>3.58243</v>
      </c>
      <c r="H440" s="135">
        <f t="shared" si="255"/>
        <v>3.5880399999999999</v>
      </c>
      <c r="I440" s="135">
        <f t="shared" si="255"/>
        <v>3.74783</v>
      </c>
      <c r="J440" s="135">
        <f t="shared" si="255"/>
        <v>4.0091599999999996</v>
      </c>
      <c r="K440" s="135">
        <f t="shared" si="255"/>
        <v>4.2621700000000002</v>
      </c>
      <c r="L440" s="135">
        <f t="shared" si="255"/>
        <v>4.4436799999999996</v>
      </c>
      <c r="M440" s="135">
        <f t="shared" si="255"/>
        <v>4.4984999999999999</v>
      </c>
      <c r="N440" s="135">
        <f t="shared" si="255"/>
        <v>4.5049900000000003</v>
      </c>
      <c r="O440" s="135">
        <f t="shared" si="255"/>
        <v>4.50664</v>
      </c>
      <c r="P440" s="135">
        <f t="shared" si="255"/>
        <v>4.4919399999999996</v>
      </c>
      <c r="Q440" s="135">
        <f t="shared" si="255"/>
        <v>4.4973599999999996</v>
      </c>
      <c r="R440" s="135">
        <f t="shared" si="255"/>
        <v>4.5105399999999998</v>
      </c>
      <c r="S440" s="135">
        <f t="shared" si="255"/>
        <v>4.5237299999999996</v>
      </c>
      <c r="T440" s="135">
        <f t="shared" si="255"/>
        <v>4.5072099999999997</v>
      </c>
      <c r="U440" s="135">
        <f t="shared" si="255"/>
        <v>4.4933699999999996</v>
      </c>
      <c r="V440" s="135">
        <f t="shared" si="255"/>
        <v>4.48712</v>
      </c>
      <c r="W440" s="135">
        <f t="shared" si="255"/>
        <v>4.4788199999999998</v>
      </c>
      <c r="X440" s="135">
        <f t="shared" si="255"/>
        <v>4.4787800000000004</v>
      </c>
      <c r="Y440" s="135">
        <f t="shared" si="255"/>
        <v>4.4815699999999996</v>
      </c>
      <c r="Z440" s="135">
        <f t="shared" si="255"/>
        <v>4.3186900000000001</v>
      </c>
      <c r="AA440" s="135">
        <f t="shared" si="255"/>
        <v>3.9969899999999998</v>
      </c>
    </row>
    <row r="441" spans="1:27" ht="12.75" hidden="1" customHeight="1" outlineLevel="1" x14ac:dyDescent="0.2">
      <c r="A441" s="163" t="s">
        <v>666</v>
      </c>
      <c r="B441" s="94" t="s">
        <v>238</v>
      </c>
      <c r="C441" s="70" t="s">
        <v>79</v>
      </c>
      <c r="D441" s="71">
        <v>1311.92</v>
      </c>
      <c r="E441" s="71">
        <v>1103.72</v>
      </c>
      <c r="F441" s="71">
        <v>1067.3</v>
      </c>
      <c r="G441" s="71">
        <v>1023.9</v>
      </c>
      <c r="H441" s="71">
        <v>1029.51</v>
      </c>
      <c r="I441" s="71">
        <v>1189.3</v>
      </c>
      <c r="J441" s="71">
        <v>1450.63</v>
      </c>
      <c r="K441" s="71">
        <v>1703.64</v>
      </c>
      <c r="L441" s="71">
        <v>1885.15</v>
      </c>
      <c r="M441" s="71">
        <v>1939.97</v>
      </c>
      <c r="N441" s="71">
        <v>1946.46</v>
      </c>
      <c r="O441" s="71">
        <v>1948.11</v>
      </c>
      <c r="P441" s="71">
        <v>1933.41</v>
      </c>
      <c r="Q441" s="71">
        <v>1938.83</v>
      </c>
      <c r="R441" s="71">
        <v>1952.01</v>
      </c>
      <c r="S441" s="71">
        <v>1965.2</v>
      </c>
      <c r="T441" s="71">
        <v>1948.68</v>
      </c>
      <c r="U441" s="71">
        <v>1934.84</v>
      </c>
      <c r="V441" s="71">
        <v>1928.59</v>
      </c>
      <c r="W441" s="71">
        <v>1920.29</v>
      </c>
      <c r="X441" s="71">
        <v>1920.25</v>
      </c>
      <c r="Y441" s="71">
        <v>1923.04</v>
      </c>
      <c r="Z441" s="71">
        <v>1760.16</v>
      </c>
      <c r="AA441" s="71">
        <v>1438.46</v>
      </c>
    </row>
    <row r="442" spans="1:27" ht="12.75" hidden="1" customHeight="1" outlineLevel="1" x14ac:dyDescent="0.2">
      <c r="A442" s="163" t="s">
        <v>667</v>
      </c>
      <c r="B442" s="94" t="s">
        <v>90</v>
      </c>
      <c r="C442" s="70" t="s">
        <v>79</v>
      </c>
      <c r="D442" s="71">
        <f>$D$327</f>
        <v>2222.89</v>
      </c>
      <c r="E442" s="71">
        <f t="shared" ref="E442:AA442" si="256">$D$327</f>
        <v>2222.89</v>
      </c>
      <c r="F442" s="71">
        <f t="shared" si="256"/>
        <v>2222.89</v>
      </c>
      <c r="G442" s="71">
        <f t="shared" si="256"/>
        <v>2222.89</v>
      </c>
      <c r="H442" s="71">
        <f t="shared" si="256"/>
        <v>2222.89</v>
      </c>
      <c r="I442" s="71">
        <f t="shared" si="256"/>
        <v>2222.89</v>
      </c>
      <c r="J442" s="71">
        <f t="shared" si="256"/>
        <v>2222.89</v>
      </c>
      <c r="K442" s="71">
        <f t="shared" si="256"/>
        <v>2222.89</v>
      </c>
      <c r="L442" s="71">
        <f t="shared" si="256"/>
        <v>2222.89</v>
      </c>
      <c r="M442" s="71">
        <f t="shared" si="256"/>
        <v>2222.89</v>
      </c>
      <c r="N442" s="71">
        <f t="shared" si="256"/>
        <v>2222.89</v>
      </c>
      <c r="O442" s="71">
        <f t="shared" si="256"/>
        <v>2222.89</v>
      </c>
      <c r="P442" s="71">
        <f t="shared" si="256"/>
        <v>2222.89</v>
      </c>
      <c r="Q442" s="71">
        <f t="shared" si="256"/>
        <v>2222.89</v>
      </c>
      <c r="R442" s="71">
        <f t="shared" si="256"/>
        <v>2222.89</v>
      </c>
      <c r="S442" s="71">
        <f t="shared" si="256"/>
        <v>2222.89</v>
      </c>
      <c r="T442" s="71">
        <f t="shared" si="256"/>
        <v>2222.89</v>
      </c>
      <c r="U442" s="71">
        <f t="shared" si="256"/>
        <v>2222.89</v>
      </c>
      <c r="V442" s="71">
        <f t="shared" si="256"/>
        <v>2222.89</v>
      </c>
      <c r="W442" s="71">
        <f t="shared" si="256"/>
        <v>2222.89</v>
      </c>
      <c r="X442" s="71">
        <f t="shared" si="256"/>
        <v>2222.89</v>
      </c>
      <c r="Y442" s="71">
        <f t="shared" si="256"/>
        <v>2222.89</v>
      </c>
      <c r="Z442" s="71">
        <f t="shared" si="256"/>
        <v>2222.89</v>
      </c>
      <c r="AA442" s="71">
        <f t="shared" si="256"/>
        <v>2222.89</v>
      </c>
    </row>
    <row r="443" spans="1:27" ht="12.75" hidden="1" customHeight="1" outlineLevel="1" x14ac:dyDescent="0.2">
      <c r="A443" s="163" t="s">
        <v>668</v>
      </c>
      <c r="B443" s="94" t="s">
        <v>83</v>
      </c>
      <c r="C443" s="70" t="s">
        <v>79</v>
      </c>
      <c r="D443" s="71">
        <v>4.95</v>
      </c>
      <c r="E443" s="71">
        <v>4.95</v>
      </c>
      <c r="F443" s="71">
        <v>4.95</v>
      </c>
      <c r="G443" s="71">
        <v>4.95</v>
      </c>
      <c r="H443" s="71">
        <v>4.95</v>
      </c>
      <c r="I443" s="71">
        <v>4.95</v>
      </c>
      <c r="J443" s="71">
        <v>4.95</v>
      </c>
      <c r="K443" s="71">
        <v>4.95</v>
      </c>
      <c r="L443" s="71">
        <v>4.95</v>
      </c>
      <c r="M443" s="71">
        <v>4.95</v>
      </c>
      <c r="N443" s="71">
        <v>4.95</v>
      </c>
      <c r="O443" s="71">
        <v>4.95</v>
      </c>
      <c r="P443" s="71">
        <v>4.95</v>
      </c>
      <c r="Q443" s="71">
        <v>4.95</v>
      </c>
      <c r="R443" s="71">
        <v>4.95</v>
      </c>
      <c r="S443" s="71">
        <v>4.95</v>
      </c>
      <c r="T443" s="71">
        <v>4.95</v>
      </c>
      <c r="U443" s="71">
        <v>4.95</v>
      </c>
      <c r="V443" s="71">
        <v>4.95</v>
      </c>
      <c r="W443" s="71">
        <v>4.95</v>
      </c>
      <c r="X443" s="71">
        <v>4.95</v>
      </c>
      <c r="Y443" s="71">
        <v>4.95</v>
      </c>
      <c r="Z443" s="71">
        <v>4.95</v>
      </c>
      <c r="AA443" s="71">
        <v>4.95</v>
      </c>
    </row>
    <row r="444" spans="1:27" ht="12.75" hidden="1" customHeight="1" outlineLevel="1" x14ac:dyDescent="0.2">
      <c r="A444" s="163" t="s">
        <v>669</v>
      </c>
      <c r="B444" s="94" t="s">
        <v>81</v>
      </c>
      <c r="C444" s="70" t="s">
        <v>79</v>
      </c>
      <c r="D444" s="71">
        <f>$D$11</f>
        <v>330.69</v>
      </c>
      <c r="E444" s="71">
        <f t="shared" ref="E444:AA444" si="257">$D$11</f>
        <v>330.69</v>
      </c>
      <c r="F444" s="71">
        <f t="shared" si="257"/>
        <v>330.69</v>
      </c>
      <c r="G444" s="71">
        <f t="shared" si="257"/>
        <v>330.69</v>
      </c>
      <c r="H444" s="71">
        <f t="shared" si="257"/>
        <v>330.69</v>
      </c>
      <c r="I444" s="71">
        <f t="shared" si="257"/>
        <v>330.69</v>
      </c>
      <c r="J444" s="71">
        <f t="shared" si="257"/>
        <v>330.69</v>
      </c>
      <c r="K444" s="71">
        <f t="shared" si="257"/>
        <v>330.69</v>
      </c>
      <c r="L444" s="71">
        <f t="shared" si="257"/>
        <v>330.69</v>
      </c>
      <c r="M444" s="71">
        <f t="shared" si="257"/>
        <v>330.69</v>
      </c>
      <c r="N444" s="71">
        <f t="shared" si="257"/>
        <v>330.69</v>
      </c>
      <c r="O444" s="71">
        <f t="shared" si="257"/>
        <v>330.69</v>
      </c>
      <c r="P444" s="71">
        <f t="shared" si="257"/>
        <v>330.69</v>
      </c>
      <c r="Q444" s="71">
        <f t="shared" si="257"/>
        <v>330.69</v>
      </c>
      <c r="R444" s="71">
        <f t="shared" si="257"/>
        <v>330.69</v>
      </c>
      <c r="S444" s="71">
        <f t="shared" si="257"/>
        <v>330.69</v>
      </c>
      <c r="T444" s="71">
        <f t="shared" si="257"/>
        <v>330.69</v>
      </c>
      <c r="U444" s="71">
        <f t="shared" si="257"/>
        <v>330.69</v>
      </c>
      <c r="V444" s="71">
        <f t="shared" si="257"/>
        <v>330.69</v>
      </c>
      <c r="W444" s="71">
        <f t="shared" si="257"/>
        <v>330.69</v>
      </c>
      <c r="X444" s="71">
        <f t="shared" si="257"/>
        <v>330.69</v>
      </c>
      <c r="Y444" s="71">
        <f t="shared" si="257"/>
        <v>330.69</v>
      </c>
      <c r="Z444" s="71">
        <f t="shared" si="257"/>
        <v>330.69</v>
      </c>
      <c r="AA444" s="71">
        <f t="shared" si="257"/>
        <v>330.69</v>
      </c>
    </row>
    <row r="445" spans="1:27" collapsed="1" x14ac:dyDescent="0.2">
      <c r="A445" s="162" t="s">
        <v>670</v>
      </c>
      <c r="B445" s="54" t="str">
        <f>"25"&amp;"."&amp;$B$662&amp;"."&amp;$B$663</f>
        <v>25.05.2023</v>
      </c>
      <c r="C445" s="134" t="s">
        <v>76</v>
      </c>
      <c r="D445" s="135">
        <f>ROUND(((D446+D447+D449+D448)/1000),5)</f>
        <v>3.6906300000000001</v>
      </c>
      <c r="E445" s="135">
        <f>ROUND(((E446+E447+E449+E448)/1000),5)</f>
        <v>3.5851299999999999</v>
      </c>
      <c r="F445" s="135">
        <f>ROUND(((F446+F447+F449+F448)/1000),5)</f>
        <v>3.5197400000000001</v>
      </c>
      <c r="G445" s="135">
        <f t="shared" ref="G445:AA445" si="258">ROUND(((G446+G447+G449+G448)/1000),5)</f>
        <v>3.4706299999999999</v>
      </c>
      <c r="H445" s="135">
        <f t="shared" si="258"/>
        <v>3.4701599999999999</v>
      </c>
      <c r="I445" s="135">
        <f t="shared" si="258"/>
        <v>3.6371000000000002</v>
      </c>
      <c r="J445" s="135">
        <f t="shared" si="258"/>
        <v>4.0183600000000004</v>
      </c>
      <c r="K445" s="135">
        <f t="shared" si="258"/>
        <v>4.1816399999999998</v>
      </c>
      <c r="L445" s="135">
        <f t="shared" si="258"/>
        <v>4.3987499999999997</v>
      </c>
      <c r="M445" s="135">
        <f t="shared" si="258"/>
        <v>4.4671000000000003</v>
      </c>
      <c r="N445" s="135">
        <f t="shared" si="258"/>
        <v>4.4801399999999996</v>
      </c>
      <c r="O445" s="135">
        <f t="shared" si="258"/>
        <v>4.4896000000000003</v>
      </c>
      <c r="P445" s="135">
        <f t="shared" si="258"/>
        <v>4.4723699999999997</v>
      </c>
      <c r="Q445" s="135">
        <f t="shared" si="258"/>
        <v>4.4746600000000001</v>
      </c>
      <c r="R445" s="135">
        <f t="shared" si="258"/>
        <v>4.49932</v>
      </c>
      <c r="S445" s="135">
        <f t="shared" si="258"/>
        <v>4.5146899999999999</v>
      </c>
      <c r="T445" s="135">
        <f t="shared" si="258"/>
        <v>4.4997999999999996</v>
      </c>
      <c r="U445" s="135">
        <f t="shared" si="258"/>
        <v>4.4862700000000002</v>
      </c>
      <c r="V445" s="135">
        <f t="shared" si="258"/>
        <v>4.4791800000000004</v>
      </c>
      <c r="W445" s="135">
        <f t="shared" si="258"/>
        <v>4.4730100000000004</v>
      </c>
      <c r="X445" s="135">
        <f t="shared" si="258"/>
        <v>4.47675</v>
      </c>
      <c r="Y445" s="135">
        <f t="shared" si="258"/>
        <v>4.4725299999999999</v>
      </c>
      <c r="Z445" s="135">
        <f t="shared" si="258"/>
        <v>4.2796799999999999</v>
      </c>
      <c r="AA445" s="135">
        <f t="shared" si="258"/>
        <v>3.9076300000000002</v>
      </c>
    </row>
    <row r="446" spans="1:27" ht="12.75" hidden="1" customHeight="1" outlineLevel="1" x14ac:dyDescent="0.2">
      <c r="A446" s="163" t="s">
        <v>671</v>
      </c>
      <c r="B446" s="94" t="s">
        <v>238</v>
      </c>
      <c r="C446" s="70" t="s">
        <v>79</v>
      </c>
      <c r="D446" s="71">
        <v>1132.0999999999999</v>
      </c>
      <c r="E446" s="71">
        <v>1026.5999999999999</v>
      </c>
      <c r="F446" s="71">
        <v>961.21</v>
      </c>
      <c r="G446" s="71">
        <v>912.1</v>
      </c>
      <c r="H446" s="71">
        <v>911.63</v>
      </c>
      <c r="I446" s="71">
        <v>1078.57</v>
      </c>
      <c r="J446" s="71">
        <v>1459.83</v>
      </c>
      <c r="K446" s="71">
        <v>1623.11</v>
      </c>
      <c r="L446" s="71">
        <v>1840.22</v>
      </c>
      <c r="M446" s="71">
        <v>1908.57</v>
      </c>
      <c r="N446" s="71">
        <v>1921.61</v>
      </c>
      <c r="O446" s="71">
        <v>1931.07</v>
      </c>
      <c r="P446" s="71">
        <v>1913.84</v>
      </c>
      <c r="Q446" s="71">
        <v>1916.13</v>
      </c>
      <c r="R446" s="71">
        <v>1940.79</v>
      </c>
      <c r="S446" s="71">
        <v>1956.16</v>
      </c>
      <c r="T446" s="71">
        <v>1941.27</v>
      </c>
      <c r="U446" s="71">
        <v>1927.74</v>
      </c>
      <c r="V446" s="71">
        <v>1920.65</v>
      </c>
      <c r="W446" s="71">
        <v>1914.48</v>
      </c>
      <c r="X446" s="71">
        <v>1918.22</v>
      </c>
      <c r="Y446" s="71">
        <v>1914</v>
      </c>
      <c r="Z446" s="71">
        <v>1721.15</v>
      </c>
      <c r="AA446" s="71">
        <v>1349.1</v>
      </c>
    </row>
    <row r="447" spans="1:27" ht="12.75" hidden="1" customHeight="1" outlineLevel="1" x14ac:dyDescent="0.2">
      <c r="A447" s="163" t="s">
        <v>672</v>
      </c>
      <c r="B447" s="94" t="s">
        <v>90</v>
      </c>
      <c r="C447" s="70" t="s">
        <v>79</v>
      </c>
      <c r="D447" s="71">
        <f>$D$327</f>
        <v>2222.89</v>
      </c>
      <c r="E447" s="71">
        <f t="shared" ref="E447:AA447" si="259">$D$327</f>
        <v>2222.89</v>
      </c>
      <c r="F447" s="71">
        <f t="shared" si="259"/>
        <v>2222.89</v>
      </c>
      <c r="G447" s="71">
        <f t="shared" si="259"/>
        <v>2222.89</v>
      </c>
      <c r="H447" s="71">
        <f t="shared" si="259"/>
        <v>2222.89</v>
      </c>
      <c r="I447" s="71">
        <f t="shared" si="259"/>
        <v>2222.89</v>
      </c>
      <c r="J447" s="71">
        <f t="shared" si="259"/>
        <v>2222.89</v>
      </c>
      <c r="K447" s="71">
        <f t="shared" si="259"/>
        <v>2222.89</v>
      </c>
      <c r="L447" s="71">
        <f t="shared" si="259"/>
        <v>2222.89</v>
      </c>
      <c r="M447" s="71">
        <f t="shared" si="259"/>
        <v>2222.89</v>
      </c>
      <c r="N447" s="71">
        <f t="shared" si="259"/>
        <v>2222.89</v>
      </c>
      <c r="O447" s="71">
        <f t="shared" si="259"/>
        <v>2222.89</v>
      </c>
      <c r="P447" s="71">
        <f t="shared" si="259"/>
        <v>2222.89</v>
      </c>
      <c r="Q447" s="71">
        <f t="shared" si="259"/>
        <v>2222.89</v>
      </c>
      <c r="R447" s="71">
        <f t="shared" si="259"/>
        <v>2222.89</v>
      </c>
      <c r="S447" s="71">
        <f t="shared" si="259"/>
        <v>2222.89</v>
      </c>
      <c r="T447" s="71">
        <f t="shared" si="259"/>
        <v>2222.89</v>
      </c>
      <c r="U447" s="71">
        <f t="shared" si="259"/>
        <v>2222.89</v>
      </c>
      <c r="V447" s="71">
        <f t="shared" si="259"/>
        <v>2222.89</v>
      </c>
      <c r="W447" s="71">
        <f t="shared" si="259"/>
        <v>2222.89</v>
      </c>
      <c r="X447" s="71">
        <f t="shared" si="259"/>
        <v>2222.89</v>
      </c>
      <c r="Y447" s="71">
        <f t="shared" si="259"/>
        <v>2222.89</v>
      </c>
      <c r="Z447" s="71">
        <f t="shared" si="259"/>
        <v>2222.89</v>
      </c>
      <c r="AA447" s="71">
        <f t="shared" si="259"/>
        <v>2222.89</v>
      </c>
    </row>
    <row r="448" spans="1:27" ht="12.75" hidden="1" customHeight="1" outlineLevel="1" x14ac:dyDescent="0.2">
      <c r="A448" s="163" t="s">
        <v>673</v>
      </c>
      <c r="B448" s="94" t="s">
        <v>83</v>
      </c>
      <c r="C448" s="70" t="s">
        <v>79</v>
      </c>
      <c r="D448" s="71">
        <v>4.95</v>
      </c>
      <c r="E448" s="71">
        <v>4.95</v>
      </c>
      <c r="F448" s="71">
        <v>4.95</v>
      </c>
      <c r="G448" s="71">
        <v>4.95</v>
      </c>
      <c r="H448" s="71">
        <v>4.95</v>
      </c>
      <c r="I448" s="71">
        <v>4.95</v>
      </c>
      <c r="J448" s="71">
        <v>4.95</v>
      </c>
      <c r="K448" s="71">
        <v>4.95</v>
      </c>
      <c r="L448" s="71">
        <v>4.95</v>
      </c>
      <c r="M448" s="71">
        <v>4.95</v>
      </c>
      <c r="N448" s="71">
        <v>4.95</v>
      </c>
      <c r="O448" s="71">
        <v>4.95</v>
      </c>
      <c r="P448" s="71">
        <v>4.95</v>
      </c>
      <c r="Q448" s="71">
        <v>4.95</v>
      </c>
      <c r="R448" s="71">
        <v>4.95</v>
      </c>
      <c r="S448" s="71">
        <v>4.95</v>
      </c>
      <c r="T448" s="71">
        <v>4.95</v>
      </c>
      <c r="U448" s="71">
        <v>4.95</v>
      </c>
      <c r="V448" s="71">
        <v>4.95</v>
      </c>
      <c r="W448" s="71">
        <v>4.95</v>
      </c>
      <c r="X448" s="71">
        <v>4.95</v>
      </c>
      <c r="Y448" s="71">
        <v>4.95</v>
      </c>
      <c r="Z448" s="71">
        <v>4.95</v>
      </c>
      <c r="AA448" s="71">
        <v>4.95</v>
      </c>
    </row>
    <row r="449" spans="1:27" ht="12.75" hidden="1" customHeight="1" outlineLevel="1" x14ac:dyDescent="0.2">
      <c r="A449" s="163" t="s">
        <v>674</v>
      </c>
      <c r="B449" s="94" t="s">
        <v>81</v>
      </c>
      <c r="C449" s="70" t="s">
        <v>79</v>
      </c>
      <c r="D449" s="71">
        <f>$D$11</f>
        <v>330.69</v>
      </c>
      <c r="E449" s="71">
        <f t="shared" ref="E449:AA449" si="260">$D$11</f>
        <v>330.69</v>
      </c>
      <c r="F449" s="71">
        <f t="shared" si="260"/>
        <v>330.69</v>
      </c>
      <c r="G449" s="71">
        <f t="shared" si="260"/>
        <v>330.69</v>
      </c>
      <c r="H449" s="71">
        <f t="shared" si="260"/>
        <v>330.69</v>
      </c>
      <c r="I449" s="71">
        <f t="shared" si="260"/>
        <v>330.69</v>
      </c>
      <c r="J449" s="71">
        <f t="shared" si="260"/>
        <v>330.69</v>
      </c>
      <c r="K449" s="71">
        <f t="shared" si="260"/>
        <v>330.69</v>
      </c>
      <c r="L449" s="71">
        <f t="shared" si="260"/>
        <v>330.69</v>
      </c>
      <c r="M449" s="71">
        <f t="shared" si="260"/>
        <v>330.69</v>
      </c>
      <c r="N449" s="71">
        <f t="shared" si="260"/>
        <v>330.69</v>
      </c>
      <c r="O449" s="71">
        <f t="shared" si="260"/>
        <v>330.69</v>
      </c>
      <c r="P449" s="71">
        <f t="shared" si="260"/>
        <v>330.69</v>
      </c>
      <c r="Q449" s="71">
        <f t="shared" si="260"/>
        <v>330.69</v>
      </c>
      <c r="R449" s="71">
        <f t="shared" si="260"/>
        <v>330.69</v>
      </c>
      <c r="S449" s="71">
        <f t="shared" si="260"/>
        <v>330.69</v>
      </c>
      <c r="T449" s="71">
        <f t="shared" si="260"/>
        <v>330.69</v>
      </c>
      <c r="U449" s="71">
        <f t="shared" si="260"/>
        <v>330.69</v>
      </c>
      <c r="V449" s="71">
        <f t="shared" si="260"/>
        <v>330.69</v>
      </c>
      <c r="W449" s="71">
        <f t="shared" si="260"/>
        <v>330.69</v>
      </c>
      <c r="X449" s="71">
        <f t="shared" si="260"/>
        <v>330.69</v>
      </c>
      <c r="Y449" s="71">
        <f t="shared" si="260"/>
        <v>330.69</v>
      </c>
      <c r="Z449" s="71">
        <f t="shared" si="260"/>
        <v>330.69</v>
      </c>
      <c r="AA449" s="71">
        <f t="shared" si="260"/>
        <v>330.69</v>
      </c>
    </row>
    <row r="450" spans="1:27" collapsed="1" x14ac:dyDescent="0.2">
      <c r="A450" s="162" t="s">
        <v>675</v>
      </c>
      <c r="B450" s="54" t="str">
        <f>"26"&amp;"."&amp;$B$662&amp;"."&amp;$B$663</f>
        <v>26.05.2023</v>
      </c>
      <c r="C450" s="134" t="s">
        <v>76</v>
      </c>
      <c r="D450" s="135">
        <f>ROUND(((D451+D452+D454+D453)/1000),5)</f>
        <v>3.8021699999999998</v>
      </c>
      <c r="E450" s="135">
        <f>ROUND(((E451+E452+E454+E453)/1000),5)</f>
        <v>3.65985</v>
      </c>
      <c r="F450" s="135">
        <f>ROUND(((F451+F452+F454+F453)/1000),5)</f>
        <v>3.5976599999999999</v>
      </c>
      <c r="G450" s="135">
        <f t="shared" ref="G450:AA450" si="261">ROUND(((G451+G452+G454+G453)/1000),5)</f>
        <v>3.55213</v>
      </c>
      <c r="H450" s="135">
        <f t="shared" si="261"/>
        <v>3.5745399999999998</v>
      </c>
      <c r="I450" s="135">
        <f t="shared" si="261"/>
        <v>3.6635800000000001</v>
      </c>
      <c r="J450" s="135">
        <f t="shared" si="261"/>
        <v>4.0617799999999997</v>
      </c>
      <c r="K450" s="135">
        <f t="shared" si="261"/>
        <v>4.2394299999999996</v>
      </c>
      <c r="L450" s="135">
        <f t="shared" si="261"/>
        <v>4.4873900000000004</v>
      </c>
      <c r="M450" s="135">
        <f t="shared" si="261"/>
        <v>4.5537400000000003</v>
      </c>
      <c r="N450" s="135">
        <f t="shared" si="261"/>
        <v>4.5621</v>
      </c>
      <c r="O450" s="135">
        <f t="shared" si="261"/>
        <v>4.5556799999999997</v>
      </c>
      <c r="P450" s="135">
        <f t="shared" si="261"/>
        <v>4.5453599999999996</v>
      </c>
      <c r="Q450" s="135">
        <f t="shared" si="261"/>
        <v>4.5610900000000001</v>
      </c>
      <c r="R450" s="135">
        <f t="shared" si="261"/>
        <v>4.5577399999999999</v>
      </c>
      <c r="S450" s="135">
        <f t="shared" si="261"/>
        <v>4.5527899999999999</v>
      </c>
      <c r="T450" s="135">
        <f t="shared" si="261"/>
        <v>4.5396599999999996</v>
      </c>
      <c r="U450" s="135">
        <f t="shared" si="261"/>
        <v>4.5506599999999997</v>
      </c>
      <c r="V450" s="135">
        <f t="shared" si="261"/>
        <v>4.5463800000000001</v>
      </c>
      <c r="W450" s="135">
        <f t="shared" si="261"/>
        <v>4.5212300000000001</v>
      </c>
      <c r="X450" s="135">
        <f t="shared" si="261"/>
        <v>4.5255599999999996</v>
      </c>
      <c r="Y450" s="135">
        <f t="shared" si="261"/>
        <v>4.5474600000000001</v>
      </c>
      <c r="Z450" s="135">
        <f t="shared" si="261"/>
        <v>4.49125</v>
      </c>
      <c r="AA450" s="135">
        <f t="shared" si="261"/>
        <v>4.16486</v>
      </c>
    </row>
    <row r="451" spans="1:27" ht="12.75" hidden="1" customHeight="1" outlineLevel="1" x14ac:dyDescent="0.2">
      <c r="A451" s="163" t="s">
        <v>676</v>
      </c>
      <c r="B451" s="94" t="s">
        <v>238</v>
      </c>
      <c r="C451" s="70" t="s">
        <v>79</v>
      </c>
      <c r="D451" s="71">
        <v>1243.6400000000001</v>
      </c>
      <c r="E451" s="71">
        <v>1101.32</v>
      </c>
      <c r="F451" s="71">
        <v>1039.1300000000001</v>
      </c>
      <c r="G451" s="71">
        <v>993.6</v>
      </c>
      <c r="H451" s="71">
        <v>1016.01</v>
      </c>
      <c r="I451" s="71">
        <v>1105.05</v>
      </c>
      <c r="J451" s="71">
        <v>1503.25</v>
      </c>
      <c r="K451" s="71">
        <v>1680.9</v>
      </c>
      <c r="L451" s="71">
        <v>1928.86</v>
      </c>
      <c r="M451" s="71">
        <v>1995.21</v>
      </c>
      <c r="N451" s="71">
        <v>2003.57</v>
      </c>
      <c r="O451" s="71">
        <v>1997.15</v>
      </c>
      <c r="P451" s="71">
        <v>1986.83</v>
      </c>
      <c r="Q451" s="71">
        <v>2002.56</v>
      </c>
      <c r="R451" s="71">
        <v>1999.21</v>
      </c>
      <c r="S451" s="71">
        <v>1994.26</v>
      </c>
      <c r="T451" s="71">
        <v>1981.13</v>
      </c>
      <c r="U451" s="71">
        <v>1992.13</v>
      </c>
      <c r="V451" s="71">
        <v>1987.85</v>
      </c>
      <c r="W451" s="71">
        <v>1962.7</v>
      </c>
      <c r="X451" s="71">
        <v>1967.03</v>
      </c>
      <c r="Y451" s="71">
        <v>1988.93</v>
      </c>
      <c r="Z451" s="71">
        <v>1932.72</v>
      </c>
      <c r="AA451" s="71">
        <v>1606.33</v>
      </c>
    </row>
    <row r="452" spans="1:27" ht="12.75" hidden="1" customHeight="1" outlineLevel="1" x14ac:dyDescent="0.2">
      <c r="A452" s="163" t="s">
        <v>677</v>
      </c>
      <c r="B452" s="94" t="s">
        <v>90</v>
      </c>
      <c r="C452" s="70" t="s">
        <v>79</v>
      </c>
      <c r="D452" s="71">
        <f>$D$327</f>
        <v>2222.89</v>
      </c>
      <c r="E452" s="71">
        <f t="shared" ref="E452:AA452" si="262">$D$327</f>
        <v>2222.89</v>
      </c>
      <c r="F452" s="71">
        <f t="shared" si="262"/>
        <v>2222.89</v>
      </c>
      <c r="G452" s="71">
        <f t="shared" si="262"/>
        <v>2222.89</v>
      </c>
      <c r="H452" s="71">
        <f t="shared" si="262"/>
        <v>2222.89</v>
      </c>
      <c r="I452" s="71">
        <f t="shared" si="262"/>
        <v>2222.89</v>
      </c>
      <c r="J452" s="71">
        <f t="shared" si="262"/>
        <v>2222.89</v>
      </c>
      <c r="K452" s="71">
        <f t="shared" si="262"/>
        <v>2222.89</v>
      </c>
      <c r="L452" s="71">
        <f t="shared" si="262"/>
        <v>2222.89</v>
      </c>
      <c r="M452" s="71">
        <f t="shared" si="262"/>
        <v>2222.89</v>
      </c>
      <c r="N452" s="71">
        <f t="shared" si="262"/>
        <v>2222.89</v>
      </c>
      <c r="O452" s="71">
        <f t="shared" si="262"/>
        <v>2222.89</v>
      </c>
      <c r="P452" s="71">
        <f t="shared" si="262"/>
        <v>2222.89</v>
      </c>
      <c r="Q452" s="71">
        <f t="shared" si="262"/>
        <v>2222.89</v>
      </c>
      <c r="R452" s="71">
        <f t="shared" si="262"/>
        <v>2222.89</v>
      </c>
      <c r="S452" s="71">
        <f t="shared" si="262"/>
        <v>2222.89</v>
      </c>
      <c r="T452" s="71">
        <f t="shared" si="262"/>
        <v>2222.89</v>
      </c>
      <c r="U452" s="71">
        <f t="shared" si="262"/>
        <v>2222.89</v>
      </c>
      <c r="V452" s="71">
        <f t="shared" si="262"/>
        <v>2222.89</v>
      </c>
      <c r="W452" s="71">
        <f t="shared" si="262"/>
        <v>2222.89</v>
      </c>
      <c r="X452" s="71">
        <f t="shared" si="262"/>
        <v>2222.89</v>
      </c>
      <c r="Y452" s="71">
        <f t="shared" si="262"/>
        <v>2222.89</v>
      </c>
      <c r="Z452" s="71">
        <f t="shared" si="262"/>
        <v>2222.89</v>
      </c>
      <c r="AA452" s="71">
        <f t="shared" si="262"/>
        <v>2222.89</v>
      </c>
    </row>
    <row r="453" spans="1:27" ht="12.75" hidden="1" customHeight="1" outlineLevel="1" x14ac:dyDescent="0.2">
      <c r="A453" s="163" t="s">
        <v>678</v>
      </c>
      <c r="B453" s="94" t="s">
        <v>83</v>
      </c>
      <c r="C453" s="70" t="s">
        <v>79</v>
      </c>
      <c r="D453" s="71">
        <v>4.95</v>
      </c>
      <c r="E453" s="71">
        <v>4.95</v>
      </c>
      <c r="F453" s="71">
        <v>4.95</v>
      </c>
      <c r="G453" s="71">
        <v>4.95</v>
      </c>
      <c r="H453" s="71">
        <v>4.95</v>
      </c>
      <c r="I453" s="71">
        <v>4.95</v>
      </c>
      <c r="J453" s="71">
        <v>4.95</v>
      </c>
      <c r="K453" s="71">
        <v>4.95</v>
      </c>
      <c r="L453" s="71">
        <v>4.95</v>
      </c>
      <c r="M453" s="71">
        <v>4.95</v>
      </c>
      <c r="N453" s="71">
        <v>4.95</v>
      </c>
      <c r="O453" s="71">
        <v>4.95</v>
      </c>
      <c r="P453" s="71">
        <v>4.95</v>
      </c>
      <c r="Q453" s="71">
        <v>4.95</v>
      </c>
      <c r="R453" s="71">
        <v>4.95</v>
      </c>
      <c r="S453" s="71">
        <v>4.95</v>
      </c>
      <c r="T453" s="71">
        <v>4.95</v>
      </c>
      <c r="U453" s="71">
        <v>4.95</v>
      </c>
      <c r="V453" s="71">
        <v>4.95</v>
      </c>
      <c r="W453" s="71">
        <v>4.95</v>
      </c>
      <c r="X453" s="71">
        <v>4.95</v>
      </c>
      <c r="Y453" s="71">
        <v>4.95</v>
      </c>
      <c r="Z453" s="71">
        <v>4.95</v>
      </c>
      <c r="AA453" s="71">
        <v>4.95</v>
      </c>
    </row>
    <row r="454" spans="1:27" ht="12.75" hidden="1" customHeight="1" outlineLevel="1" x14ac:dyDescent="0.2">
      <c r="A454" s="163" t="s">
        <v>679</v>
      </c>
      <c r="B454" s="94" t="s">
        <v>81</v>
      </c>
      <c r="C454" s="70" t="s">
        <v>79</v>
      </c>
      <c r="D454" s="71">
        <f>$D$11</f>
        <v>330.69</v>
      </c>
      <c r="E454" s="71">
        <f t="shared" ref="E454:AA454" si="263">$D$11</f>
        <v>330.69</v>
      </c>
      <c r="F454" s="71">
        <f t="shared" si="263"/>
        <v>330.69</v>
      </c>
      <c r="G454" s="71">
        <f t="shared" si="263"/>
        <v>330.69</v>
      </c>
      <c r="H454" s="71">
        <f t="shared" si="263"/>
        <v>330.69</v>
      </c>
      <c r="I454" s="71">
        <f t="shared" si="263"/>
        <v>330.69</v>
      </c>
      <c r="J454" s="71">
        <f t="shared" si="263"/>
        <v>330.69</v>
      </c>
      <c r="K454" s="71">
        <f t="shared" si="263"/>
        <v>330.69</v>
      </c>
      <c r="L454" s="71">
        <f t="shared" si="263"/>
        <v>330.69</v>
      </c>
      <c r="M454" s="71">
        <f t="shared" si="263"/>
        <v>330.69</v>
      </c>
      <c r="N454" s="71">
        <f t="shared" si="263"/>
        <v>330.69</v>
      </c>
      <c r="O454" s="71">
        <f t="shared" si="263"/>
        <v>330.69</v>
      </c>
      <c r="P454" s="71">
        <f t="shared" si="263"/>
        <v>330.69</v>
      </c>
      <c r="Q454" s="71">
        <f t="shared" si="263"/>
        <v>330.69</v>
      </c>
      <c r="R454" s="71">
        <f t="shared" si="263"/>
        <v>330.69</v>
      </c>
      <c r="S454" s="71">
        <f t="shared" si="263"/>
        <v>330.69</v>
      </c>
      <c r="T454" s="71">
        <f t="shared" si="263"/>
        <v>330.69</v>
      </c>
      <c r="U454" s="71">
        <f t="shared" si="263"/>
        <v>330.69</v>
      </c>
      <c r="V454" s="71">
        <f t="shared" si="263"/>
        <v>330.69</v>
      </c>
      <c r="W454" s="71">
        <f t="shared" si="263"/>
        <v>330.69</v>
      </c>
      <c r="X454" s="71">
        <f t="shared" si="263"/>
        <v>330.69</v>
      </c>
      <c r="Y454" s="71">
        <f t="shared" si="263"/>
        <v>330.69</v>
      </c>
      <c r="Z454" s="71">
        <f t="shared" si="263"/>
        <v>330.69</v>
      </c>
      <c r="AA454" s="71">
        <f t="shared" si="263"/>
        <v>330.69</v>
      </c>
    </row>
    <row r="455" spans="1:27" collapsed="1" x14ac:dyDescent="0.2">
      <c r="A455" s="162" t="s">
        <v>680</v>
      </c>
      <c r="B455" s="54" t="str">
        <f>"27"&amp;"."&amp;$B$662&amp;"."&amp;$B$663</f>
        <v>27.05.2023</v>
      </c>
      <c r="C455" s="134" t="s">
        <v>76</v>
      </c>
      <c r="D455" s="135">
        <f>ROUND(((D456+D457+D459+D458)/1000),5)</f>
        <v>4.1020399999999997</v>
      </c>
      <c r="E455" s="135">
        <f>ROUND(((E456+E457+E459+E458)/1000),5)</f>
        <v>3.8616199999999998</v>
      </c>
      <c r="F455" s="135">
        <f>ROUND(((F456+F457+F459+F458)/1000),5)</f>
        <v>3.7153700000000001</v>
      </c>
      <c r="G455" s="135">
        <f t="shared" ref="G455:AA455" si="264">ROUND(((G456+G457+G459+G458)/1000),5)</f>
        <v>3.6631200000000002</v>
      </c>
      <c r="H455" s="135">
        <f t="shared" si="264"/>
        <v>3.6405500000000002</v>
      </c>
      <c r="I455" s="135">
        <f t="shared" si="264"/>
        <v>3.6188199999999999</v>
      </c>
      <c r="J455" s="135">
        <f t="shared" si="264"/>
        <v>3.9249000000000001</v>
      </c>
      <c r="K455" s="135">
        <f t="shared" si="264"/>
        <v>4.0800999999999998</v>
      </c>
      <c r="L455" s="135">
        <f t="shared" si="264"/>
        <v>4.3533299999999997</v>
      </c>
      <c r="M455" s="135">
        <f t="shared" si="264"/>
        <v>4.4667300000000001</v>
      </c>
      <c r="N455" s="135">
        <f t="shared" si="264"/>
        <v>4.4990399999999999</v>
      </c>
      <c r="O455" s="135">
        <f t="shared" si="264"/>
        <v>4.4993299999999996</v>
      </c>
      <c r="P455" s="135">
        <f t="shared" si="264"/>
        <v>4.4942299999999999</v>
      </c>
      <c r="Q455" s="135">
        <f t="shared" si="264"/>
        <v>4.4949199999999996</v>
      </c>
      <c r="R455" s="135">
        <f t="shared" si="264"/>
        <v>4.4932100000000004</v>
      </c>
      <c r="S455" s="135">
        <f t="shared" si="264"/>
        <v>4.47173</v>
      </c>
      <c r="T455" s="135">
        <f t="shared" si="264"/>
        <v>4.4557599999999997</v>
      </c>
      <c r="U455" s="135">
        <f t="shared" si="264"/>
        <v>4.3908100000000001</v>
      </c>
      <c r="V455" s="135">
        <f t="shared" si="264"/>
        <v>4.3903400000000001</v>
      </c>
      <c r="W455" s="135">
        <f t="shared" si="264"/>
        <v>4.3901199999999996</v>
      </c>
      <c r="X455" s="135">
        <f t="shared" si="264"/>
        <v>4.4506500000000004</v>
      </c>
      <c r="Y455" s="135">
        <f t="shared" si="264"/>
        <v>4.4688600000000003</v>
      </c>
      <c r="Z455" s="135">
        <f t="shared" si="264"/>
        <v>4.3754900000000001</v>
      </c>
      <c r="AA455" s="135">
        <f t="shared" si="264"/>
        <v>4.0747299999999997</v>
      </c>
    </row>
    <row r="456" spans="1:27" ht="12.75" hidden="1" customHeight="1" outlineLevel="1" x14ac:dyDescent="0.2">
      <c r="A456" s="163" t="s">
        <v>681</v>
      </c>
      <c r="B456" s="94" t="s">
        <v>238</v>
      </c>
      <c r="C456" s="70" t="s">
        <v>79</v>
      </c>
      <c r="D456" s="71">
        <v>1543.51</v>
      </c>
      <c r="E456" s="71">
        <v>1303.0899999999999</v>
      </c>
      <c r="F456" s="71">
        <v>1156.8399999999999</v>
      </c>
      <c r="G456" s="71">
        <v>1104.5899999999999</v>
      </c>
      <c r="H456" s="71">
        <v>1082.02</v>
      </c>
      <c r="I456" s="71">
        <v>1060.29</v>
      </c>
      <c r="J456" s="71">
        <v>1366.37</v>
      </c>
      <c r="K456" s="71">
        <v>1521.57</v>
      </c>
      <c r="L456" s="71">
        <v>1794.8</v>
      </c>
      <c r="M456" s="71">
        <v>1908.2</v>
      </c>
      <c r="N456" s="71">
        <v>1940.51</v>
      </c>
      <c r="O456" s="71">
        <v>1940.8</v>
      </c>
      <c r="P456" s="71">
        <v>1935.7</v>
      </c>
      <c r="Q456" s="71">
        <v>1936.39</v>
      </c>
      <c r="R456" s="71">
        <v>1934.68</v>
      </c>
      <c r="S456" s="71">
        <v>1913.2</v>
      </c>
      <c r="T456" s="71">
        <v>1897.23</v>
      </c>
      <c r="U456" s="71">
        <v>1832.28</v>
      </c>
      <c r="V456" s="71">
        <v>1831.81</v>
      </c>
      <c r="W456" s="71">
        <v>1831.59</v>
      </c>
      <c r="X456" s="71">
        <v>1892.12</v>
      </c>
      <c r="Y456" s="71">
        <v>1910.33</v>
      </c>
      <c r="Z456" s="71">
        <v>1816.96</v>
      </c>
      <c r="AA456" s="71">
        <v>1516.2</v>
      </c>
    </row>
    <row r="457" spans="1:27" ht="12.75" hidden="1" customHeight="1" outlineLevel="1" x14ac:dyDescent="0.2">
      <c r="A457" s="163" t="s">
        <v>682</v>
      </c>
      <c r="B457" s="94" t="s">
        <v>90</v>
      </c>
      <c r="C457" s="70" t="s">
        <v>79</v>
      </c>
      <c r="D457" s="71">
        <f>$D$327</f>
        <v>2222.89</v>
      </c>
      <c r="E457" s="71">
        <f t="shared" ref="E457:AA457" si="265">$D$327</f>
        <v>2222.89</v>
      </c>
      <c r="F457" s="71">
        <f t="shared" si="265"/>
        <v>2222.89</v>
      </c>
      <c r="G457" s="71">
        <f t="shared" si="265"/>
        <v>2222.89</v>
      </c>
      <c r="H457" s="71">
        <f t="shared" si="265"/>
        <v>2222.89</v>
      </c>
      <c r="I457" s="71">
        <f t="shared" si="265"/>
        <v>2222.89</v>
      </c>
      <c r="J457" s="71">
        <f t="shared" si="265"/>
        <v>2222.89</v>
      </c>
      <c r="K457" s="71">
        <f t="shared" si="265"/>
        <v>2222.89</v>
      </c>
      <c r="L457" s="71">
        <f t="shared" si="265"/>
        <v>2222.89</v>
      </c>
      <c r="M457" s="71">
        <f t="shared" si="265"/>
        <v>2222.89</v>
      </c>
      <c r="N457" s="71">
        <f t="shared" si="265"/>
        <v>2222.89</v>
      </c>
      <c r="O457" s="71">
        <f t="shared" si="265"/>
        <v>2222.89</v>
      </c>
      <c r="P457" s="71">
        <f t="shared" si="265"/>
        <v>2222.89</v>
      </c>
      <c r="Q457" s="71">
        <f t="shared" si="265"/>
        <v>2222.89</v>
      </c>
      <c r="R457" s="71">
        <f t="shared" si="265"/>
        <v>2222.89</v>
      </c>
      <c r="S457" s="71">
        <f t="shared" si="265"/>
        <v>2222.89</v>
      </c>
      <c r="T457" s="71">
        <f t="shared" si="265"/>
        <v>2222.89</v>
      </c>
      <c r="U457" s="71">
        <f t="shared" si="265"/>
        <v>2222.89</v>
      </c>
      <c r="V457" s="71">
        <f t="shared" si="265"/>
        <v>2222.89</v>
      </c>
      <c r="W457" s="71">
        <f t="shared" si="265"/>
        <v>2222.89</v>
      </c>
      <c r="X457" s="71">
        <f t="shared" si="265"/>
        <v>2222.89</v>
      </c>
      <c r="Y457" s="71">
        <f t="shared" si="265"/>
        <v>2222.89</v>
      </c>
      <c r="Z457" s="71">
        <f t="shared" si="265"/>
        <v>2222.89</v>
      </c>
      <c r="AA457" s="71">
        <f t="shared" si="265"/>
        <v>2222.89</v>
      </c>
    </row>
    <row r="458" spans="1:27" ht="12.75" hidden="1" customHeight="1" outlineLevel="1" x14ac:dyDescent="0.2">
      <c r="A458" s="163" t="s">
        <v>683</v>
      </c>
      <c r="B458" s="94" t="s">
        <v>83</v>
      </c>
      <c r="C458" s="70" t="s">
        <v>79</v>
      </c>
      <c r="D458" s="71">
        <v>4.95</v>
      </c>
      <c r="E458" s="71">
        <v>4.95</v>
      </c>
      <c r="F458" s="71">
        <v>4.95</v>
      </c>
      <c r="G458" s="71">
        <v>4.95</v>
      </c>
      <c r="H458" s="71">
        <v>4.95</v>
      </c>
      <c r="I458" s="71">
        <v>4.95</v>
      </c>
      <c r="J458" s="71">
        <v>4.95</v>
      </c>
      <c r="K458" s="71">
        <v>4.95</v>
      </c>
      <c r="L458" s="71">
        <v>4.95</v>
      </c>
      <c r="M458" s="71">
        <v>4.95</v>
      </c>
      <c r="N458" s="71">
        <v>4.95</v>
      </c>
      <c r="O458" s="71">
        <v>4.95</v>
      </c>
      <c r="P458" s="71">
        <v>4.95</v>
      </c>
      <c r="Q458" s="71">
        <v>4.95</v>
      </c>
      <c r="R458" s="71">
        <v>4.95</v>
      </c>
      <c r="S458" s="71">
        <v>4.95</v>
      </c>
      <c r="T458" s="71">
        <v>4.95</v>
      </c>
      <c r="U458" s="71">
        <v>4.95</v>
      </c>
      <c r="V458" s="71">
        <v>4.95</v>
      </c>
      <c r="W458" s="71">
        <v>4.95</v>
      </c>
      <c r="X458" s="71">
        <v>4.95</v>
      </c>
      <c r="Y458" s="71">
        <v>4.95</v>
      </c>
      <c r="Z458" s="71">
        <v>4.95</v>
      </c>
      <c r="AA458" s="71">
        <v>4.95</v>
      </c>
    </row>
    <row r="459" spans="1:27" ht="12.75" hidden="1" customHeight="1" outlineLevel="1" x14ac:dyDescent="0.2">
      <c r="A459" s="163" t="s">
        <v>684</v>
      </c>
      <c r="B459" s="94" t="s">
        <v>81</v>
      </c>
      <c r="C459" s="70" t="s">
        <v>79</v>
      </c>
      <c r="D459" s="71">
        <f>$D$11</f>
        <v>330.69</v>
      </c>
      <c r="E459" s="71">
        <f t="shared" ref="E459:AA459" si="266">$D$11</f>
        <v>330.69</v>
      </c>
      <c r="F459" s="71">
        <f t="shared" si="266"/>
        <v>330.69</v>
      </c>
      <c r="G459" s="71">
        <f t="shared" si="266"/>
        <v>330.69</v>
      </c>
      <c r="H459" s="71">
        <f t="shared" si="266"/>
        <v>330.69</v>
      </c>
      <c r="I459" s="71">
        <f t="shared" si="266"/>
        <v>330.69</v>
      </c>
      <c r="J459" s="71">
        <f t="shared" si="266"/>
        <v>330.69</v>
      </c>
      <c r="K459" s="71">
        <f t="shared" si="266"/>
        <v>330.69</v>
      </c>
      <c r="L459" s="71">
        <f t="shared" si="266"/>
        <v>330.69</v>
      </c>
      <c r="M459" s="71">
        <f t="shared" si="266"/>
        <v>330.69</v>
      </c>
      <c r="N459" s="71">
        <f t="shared" si="266"/>
        <v>330.69</v>
      </c>
      <c r="O459" s="71">
        <f t="shared" si="266"/>
        <v>330.69</v>
      </c>
      <c r="P459" s="71">
        <f t="shared" si="266"/>
        <v>330.69</v>
      </c>
      <c r="Q459" s="71">
        <f t="shared" si="266"/>
        <v>330.69</v>
      </c>
      <c r="R459" s="71">
        <f t="shared" si="266"/>
        <v>330.69</v>
      </c>
      <c r="S459" s="71">
        <f t="shared" si="266"/>
        <v>330.69</v>
      </c>
      <c r="T459" s="71">
        <f t="shared" si="266"/>
        <v>330.69</v>
      </c>
      <c r="U459" s="71">
        <f t="shared" si="266"/>
        <v>330.69</v>
      </c>
      <c r="V459" s="71">
        <f t="shared" si="266"/>
        <v>330.69</v>
      </c>
      <c r="W459" s="71">
        <f t="shared" si="266"/>
        <v>330.69</v>
      </c>
      <c r="X459" s="71">
        <f t="shared" si="266"/>
        <v>330.69</v>
      </c>
      <c r="Y459" s="71">
        <f t="shared" si="266"/>
        <v>330.69</v>
      </c>
      <c r="Z459" s="71">
        <f t="shared" si="266"/>
        <v>330.69</v>
      </c>
      <c r="AA459" s="71">
        <f t="shared" si="266"/>
        <v>330.69</v>
      </c>
    </row>
    <row r="460" spans="1:27" collapsed="1" x14ac:dyDescent="0.2">
      <c r="A460" s="162" t="s">
        <v>685</v>
      </c>
      <c r="B460" s="54" t="str">
        <f>"28"&amp;"."&amp;$B$662&amp;"."&amp;$B$663</f>
        <v>28.05.2023</v>
      </c>
      <c r="C460" s="134" t="s">
        <v>76</v>
      </c>
      <c r="D460" s="135">
        <f>ROUND(((D461+D462+D464+D463)/1000),5)</f>
        <v>3.9561099999999998</v>
      </c>
      <c r="E460" s="135">
        <f>ROUND(((E461+E462+E464+E463)/1000),5)</f>
        <v>3.79277</v>
      </c>
      <c r="F460" s="135">
        <f>ROUND(((F461+F462+F464+F463)/1000),5)</f>
        <v>3.6658200000000001</v>
      </c>
      <c r="G460" s="135">
        <f t="shared" ref="G460:AA460" si="267">ROUND(((G461+G462+G464+G463)/1000),5)</f>
        <v>3.6353499999999999</v>
      </c>
      <c r="H460" s="135">
        <f t="shared" si="267"/>
        <v>3.60745</v>
      </c>
      <c r="I460" s="135">
        <f t="shared" si="267"/>
        <v>3.5901299999999998</v>
      </c>
      <c r="J460" s="135">
        <f t="shared" si="267"/>
        <v>3.7813699999999999</v>
      </c>
      <c r="K460" s="135">
        <f t="shared" si="267"/>
        <v>3.9138199999999999</v>
      </c>
      <c r="L460" s="135">
        <f t="shared" si="267"/>
        <v>4.1808300000000003</v>
      </c>
      <c r="M460" s="135">
        <f t="shared" si="267"/>
        <v>4.3542800000000002</v>
      </c>
      <c r="N460" s="135">
        <f t="shared" si="267"/>
        <v>4.39778</v>
      </c>
      <c r="O460" s="135">
        <f t="shared" si="267"/>
        <v>4.40862</v>
      </c>
      <c r="P460" s="135">
        <f t="shared" si="267"/>
        <v>4.4025400000000001</v>
      </c>
      <c r="Q460" s="135">
        <f t="shared" si="267"/>
        <v>4.40768</v>
      </c>
      <c r="R460" s="135">
        <f t="shared" si="267"/>
        <v>4.4066799999999997</v>
      </c>
      <c r="S460" s="135">
        <f t="shared" si="267"/>
        <v>4.4049199999999997</v>
      </c>
      <c r="T460" s="135">
        <f t="shared" si="267"/>
        <v>4.3948099999999997</v>
      </c>
      <c r="U460" s="135">
        <f t="shared" si="267"/>
        <v>4.3748199999999997</v>
      </c>
      <c r="V460" s="135">
        <f t="shared" si="267"/>
        <v>4.3837099999999998</v>
      </c>
      <c r="W460" s="135">
        <f t="shared" si="267"/>
        <v>4.3808600000000002</v>
      </c>
      <c r="X460" s="135">
        <f t="shared" si="267"/>
        <v>4.4205399999999999</v>
      </c>
      <c r="Y460" s="135">
        <f t="shared" si="267"/>
        <v>4.4391100000000003</v>
      </c>
      <c r="Z460" s="135">
        <f t="shared" si="267"/>
        <v>4.3399400000000004</v>
      </c>
      <c r="AA460" s="135">
        <f t="shared" si="267"/>
        <v>4.0181199999999997</v>
      </c>
    </row>
    <row r="461" spans="1:27" ht="12.75" hidden="1" customHeight="1" outlineLevel="1" x14ac:dyDescent="0.2">
      <c r="A461" s="163" t="s">
        <v>686</v>
      </c>
      <c r="B461" s="94" t="s">
        <v>238</v>
      </c>
      <c r="C461" s="70" t="s">
        <v>79</v>
      </c>
      <c r="D461" s="71">
        <v>1397.58</v>
      </c>
      <c r="E461" s="71">
        <v>1234.24</v>
      </c>
      <c r="F461" s="71">
        <v>1107.29</v>
      </c>
      <c r="G461" s="71">
        <v>1076.82</v>
      </c>
      <c r="H461" s="71">
        <v>1048.92</v>
      </c>
      <c r="I461" s="71">
        <v>1031.5999999999999</v>
      </c>
      <c r="J461" s="71">
        <v>1222.8399999999999</v>
      </c>
      <c r="K461" s="71">
        <v>1355.29</v>
      </c>
      <c r="L461" s="71">
        <v>1622.3</v>
      </c>
      <c r="M461" s="71">
        <v>1795.75</v>
      </c>
      <c r="N461" s="71">
        <v>1839.25</v>
      </c>
      <c r="O461" s="71">
        <v>1850.09</v>
      </c>
      <c r="P461" s="71">
        <v>1844.01</v>
      </c>
      <c r="Q461" s="71">
        <v>1849.15</v>
      </c>
      <c r="R461" s="71">
        <v>1848.15</v>
      </c>
      <c r="S461" s="71">
        <v>1846.39</v>
      </c>
      <c r="T461" s="71">
        <v>1836.28</v>
      </c>
      <c r="U461" s="71">
        <v>1816.29</v>
      </c>
      <c r="V461" s="71">
        <v>1825.18</v>
      </c>
      <c r="W461" s="71">
        <v>1822.33</v>
      </c>
      <c r="X461" s="71">
        <v>1862.01</v>
      </c>
      <c r="Y461" s="71">
        <v>1880.58</v>
      </c>
      <c r="Z461" s="71">
        <v>1781.41</v>
      </c>
      <c r="AA461" s="71">
        <v>1459.59</v>
      </c>
    </row>
    <row r="462" spans="1:27" ht="12.75" hidden="1" customHeight="1" outlineLevel="1" x14ac:dyDescent="0.2">
      <c r="A462" s="163" t="s">
        <v>687</v>
      </c>
      <c r="B462" s="94" t="s">
        <v>90</v>
      </c>
      <c r="C462" s="70" t="s">
        <v>79</v>
      </c>
      <c r="D462" s="71">
        <f>$D$327</f>
        <v>2222.89</v>
      </c>
      <c r="E462" s="71">
        <f t="shared" ref="E462:AA462" si="268">$D$327</f>
        <v>2222.89</v>
      </c>
      <c r="F462" s="71">
        <f t="shared" si="268"/>
        <v>2222.89</v>
      </c>
      <c r="G462" s="71">
        <f t="shared" si="268"/>
        <v>2222.89</v>
      </c>
      <c r="H462" s="71">
        <f t="shared" si="268"/>
        <v>2222.89</v>
      </c>
      <c r="I462" s="71">
        <f t="shared" si="268"/>
        <v>2222.89</v>
      </c>
      <c r="J462" s="71">
        <f t="shared" si="268"/>
        <v>2222.89</v>
      </c>
      <c r="K462" s="71">
        <f t="shared" si="268"/>
        <v>2222.89</v>
      </c>
      <c r="L462" s="71">
        <f t="shared" si="268"/>
        <v>2222.89</v>
      </c>
      <c r="M462" s="71">
        <f t="shared" si="268"/>
        <v>2222.89</v>
      </c>
      <c r="N462" s="71">
        <f t="shared" si="268"/>
        <v>2222.89</v>
      </c>
      <c r="O462" s="71">
        <f t="shared" si="268"/>
        <v>2222.89</v>
      </c>
      <c r="P462" s="71">
        <f t="shared" si="268"/>
        <v>2222.89</v>
      </c>
      <c r="Q462" s="71">
        <f t="shared" si="268"/>
        <v>2222.89</v>
      </c>
      <c r="R462" s="71">
        <f t="shared" si="268"/>
        <v>2222.89</v>
      </c>
      <c r="S462" s="71">
        <f t="shared" si="268"/>
        <v>2222.89</v>
      </c>
      <c r="T462" s="71">
        <f t="shared" si="268"/>
        <v>2222.89</v>
      </c>
      <c r="U462" s="71">
        <f t="shared" si="268"/>
        <v>2222.89</v>
      </c>
      <c r="V462" s="71">
        <f t="shared" si="268"/>
        <v>2222.89</v>
      </c>
      <c r="W462" s="71">
        <f t="shared" si="268"/>
        <v>2222.89</v>
      </c>
      <c r="X462" s="71">
        <f t="shared" si="268"/>
        <v>2222.89</v>
      </c>
      <c r="Y462" s="71">
        <f t="shared" si="268"/>
        <v>2222.89</v>
      </c>
      <c r="Z462" s="71">
        <f t="shared" si="268"/>
        <v>2222.89</v>
      </c>
      <c r="AA462" s="71">
        <f t="shared" si="268"/>
        <v>2222.89</v>
      </c>
    </row>
    <row r="463" spans="1:27" ht="12.75" hidden="1" customHeight="1" outlineLevel="1" x14ac:dyDescent="0.2">
      <c r="A463" s="163" t="s">
        <v>688</v>
      </c>
      <c r="B463" s="94" t="s">
        <v>83</v>
      </c>
      <c r="C463" s="70" t="s">
        <v>79</v>
      </c>
      <c r="D463" s="71">
        <v>4.95</v>
      </c>
      <c r="E463" s="71">
        <v>4.95</v>
      </c>
      <c r="F463" s="71">
        <v>4.95</v>
      </c>
      <c r="G463" s="71">
        <v>4.95</v>
      </c>
      <c r="H463" s="71">
        <v>4.95</v>
      </c>
      <c r="I463" s="71">
        <v>4.95</v>
      </c>
      <c r="J463" s="71">
        <v>4.95</v>
      </c>
      <c r="K463" s="71">
        <v>4.95</v>
      </c>
      <c r="L463" s="71">
        <v>4.95</v>
      </c>
      <c r="M463" s="71">
        <v>4.95</v>
      </c>
      <c r="N463" s="71">
        <v>4.95</v>
      </c>
      <c r="O463" s="71">
        <v>4.95</v>
      </c>
      <c r="P463" s="71">
        <v>4.95</v>
      </c>
      <c r="Q463" s="71">
        <v>4.95</v>
      </c>
      <c r="R463" s="71">
        <v>4.95</v>
      </c>
      <c r="S463" s="71">
        <v>4.95</v>
      </c>
      <c r="T463" s="71">
        <v>4.95</v>
      </c>
      <c r="U463" s="71">
        <v>4.95</v>
      </c>
      <c r="V463" s="71">
        <v>4.95</v>
      </c>
      <c r="W463" s="71">
        <v>4.95</v>
      </c>
      <c r="X463" s="71">
        <v>4.95</v>
      </c>
      <c r="Y463" s="71">
        <v>4.95</v>
      </c>
      <c r="Z463" s="71">
        <v>4.95</v>
      </c>
      <c r="AA463" s="71">
        <v>4.95</v>
      </c>
    </row>
    <row r="464" spans="1:27" ht="12.75" hidden="1" customHeight="1" outlineLevel="1" x14ac:dyDescent="0.2">
      <c r="A464" s="163" t="s">
        <v>689</v>
      </c>
      <c r="B464" s="94" t="s">
        <v>81</v>
      </c>
      <c r="C464" s="70" t="s">
        <v>79</v>
      </c>
      <c r="D464" s="71">
        <f>$D$11</f>
        <v>330.69</v>
      </c>
      <c r="E464" s="71">
        <f t="shared" ref="E464:AA464" si="269">$D$11</f>
        <v>330.69</v>
      </c>
      <c r="F464" s="71">
        <f t="shared" si="269"/>
        <v>330.69</v>
      </c>
      <c r="G464" s="71">
        <f t="shared" si="269"/>
        <v>330.69</v>
      </c>
      <c r="H464" s="71">
        <f t="shared" si="269"/>
        <v>330.69</v>
      </c>
      <c r="I464" s="71">
        <f t="shared" si="269"/>
        <v>330.69</v>
      </c>
      <c r="J464" s="71">
        <f t="shared" si="269"/>
        <v>330.69</v>
      </c>
      <c r="K464" s="71">
        <f t="shared" si="269"/>
        <v>330.69</v>
      </c>
      <c r="L464" s="71">
        <f t="shared" si="269"/>
        <v>330.69</v>
      </c>
      <c r="M464" s="71">
        <f t="shared" si="269"/>
        <v>330.69</v>
      </c>
      <c r="N464" s="71">
        <f t="shared" si="269"/>
        <v>330.69</v>
      </c>
      <c r="O464" s="71">
        <f t="shared" si="269"/>
        <v>330.69</v>
      </c>
      <c r="P464" s="71">
        <f t="shared" si="269"/>
        <v>330.69</v>
      </c>
      <c r="Q464" s="71">
        <f t="shared" si="269"/>
        <v>330.69</v>
      </c>
      <c r="R464" s="71">
        <f t="shared" si="269"/>
        <v>330.69</v>
      </c>
      <c r="S464" s="71">
        <f t="shared" si="269"/>
        <v>330.69</v>
      </c>
      <c r="T464" s="71">
        <f t="shared" si="269"/>
        <v>330.69</v>
      </c>
      <c r="U464" s="71">
        <f t="shared" si="269"/>
        <v>330.69</v>
      </c>
      <c r="V464" s="71">
        <f t="shared" si="269"/>
        <v>330.69</v>
      </c>
      <c r="W464" s="71">
        <f t="shared" si="269"/>
        <v>330.69</v>
      </c>
      <c r="X464" s="71">
        <f t="shared" si="269"/>
        <v>330.69</v>
      </c>
      <c r="Y464" s="71">
        <f t="shared" si="269"/>
        <v>330.69</v>
      </c>
      <c r="Z464" s="71">
        <f t="shared" si="269"/>
        <v>330.69</v>
      </c>
      <c r="AA464" s="71">
        <f t="shared" si="269"/>
        <v>330.69</v>
      </c>
    </row>
    <row r="465" spans="1:27" collapsed="1" x14ac:dyDescent="0.2">
      <c r="A465" s="162" t="s">
        <v>690</v>
      </c>
      <c r="B465" s="54" t="str">
        <f>"29"&amp;"."&amp;$B$662&amp;"."&amp;$B$663</f>
        <v>29.05.2023</v>
      </c>
      <c r="C465" s="134" t="s">
        <v>76</v>
      </c>
      <c r="D465" s="135">
        <f>ROUND(((D466+D467+D469+D468)/1000),5)</f>
        <v>3.8963800000000002</v>
      </c>
      <c r="E465" s="135">
        <f>ROUND(((E466+E467+E469+E468)/1000),5)</f>
        <v>3.7212200000000002</v>
      </c>
      <c r="F465" s="135">
        <f>ROUND(((F466+F467+F469+F468)/1000),5)</f>
        <v>3.6314299999999999</v>
      </c>
      <c r="G465" s="135">
        <f t="shared" ref="G465:AA465" si="270">ROUND(((G466+G467+G469+G468)/1000),5)</f>
        <v>3.59239</v>
      </c>
      <c r="H465" s="135">
        <f t="shared" si="270"/>
        <v>3.5967099999999999</v>
      </c>
      <c r="I465" s="135">
        <f t="shared" si="270"/>
        <v>3.6581100000000002</v>
      </c>
      <c r="J465" s="135">
        <f t="shared" si="270"/>
        <v>4.0755400000000002</v>
      </c>
      <c r="K465" s="135">
        <f t="shared" si="270"/>
        <v>4.3150700000000004</v>
      </c>
      <c r="L465" s="135">
        <f t="shared" si="270"/>
        <v>4.5119499999999997</v>
      </c>
      <c r="M465" s="135">
        <f t="shared" si="270"/>
        <v>4.5306699999999998</v>
      </c>
      <c r="N465" s="135">
        <f t="shared" si="270"/>
        <v>4.5491400000000004</v>
      </c>
      <c r="O465" s="135">
        <f t="shared" si="270"/>
        <v>4.5708900000000003</v>
      </c>
      <c r="P465" s="135">
        <f t="shared" si="270"/>
        <v>4.5456099999999999</v>
      </c>
      <c r="Q465" s="135">
        <f t="shared" si="270"/>
        <v>4.5396200000000002</v>
      </c>
      <c r="R465" s="135">
        <f t="shared" si="270"/>
        <v>4.5892200000000001</v>
      </c>
      <c r="S465" s="135">
        <f t="shared" si="270"/>
        <v>4.5775699999999997</v>
      </c>
      <c r="T465" s="135">
        <f t="shared" si="270"/>
        <v>4.5575099999999997</v>
      </c>
      <c r="U465" s="135">
        <f t="shared" si="270"/>
        <v>4.5406599999999999</v>
      </c>
      <c r="V465" s="135">
        <f t="shared" si="270"/>
        <v>4.5284599999999999</v>
      </c>
      <c r="W465" s="135">
        <f t="shared" si="270"/>
        <v>4.5149100000000004</v>
      </c>
      <c r="X465" s="135">
        <f t="shared" si="270"/>
        <v>4.5118400000000003</v>
      </c>
      <c r="Y465" s="135">
        <f t="shared" si="270"/>
        <v>4.50535</v>
      </c>
      <c r="Z465" s="135">
        <f t="shared" si="270"/>
        <v>4.4074099999999996</v>
      </c>
      <c r="AA465" s="135">
        <f t="shared" si="270"/>
        <v>4.0216799999999999</v>
      </c>
    </row>
    <row r="466" spans="1:27" ht="12.75" hidden="1" customHeight="1" outlineLevel="1" x14ac:dyDescent="0.2">
      <c r="A466" s="163" t="s">
        <v>691</v>
      </c>
      <c r="B466" s="94" t="s">
        <v>238</v>
      </c>
      <c r="C466" s="70" t="s">
        <v>79</v>
      </c>
      <c r="D466" s="71">
        <v>1337.85</v>
      </c>
      <c r="E466" s="71">
        <v>1162.69</v>
      </c>
      <c r="F466" s="71">
        <v>1072.9000000000001</v>
      </c>
      <c r="G466" s="71">
        <v>1033.8599999999999</v>
      </c>
      <c r="H466" s="71">
        <v>1038.18</v>
      </c>
      <c r="I466" s="71">
        <v>1099.58</v>
      </c>
      <c r="J466" s="71">
        <v>1517.01</v>
      </c>
      <c r="K466" s="71">
        <v>1756.54</v>
      </c>
      <c r="L466" s="71">
        <v>1953.42</v>
      </c>
      <c r="M466" s="71">
        <v>1972.14</v>
      </c>
      <c r="N466" s="71">
        <v>1990.61</v>
      </c>
      <c r="O466" s="71">
        <v>2012.36</v>
      </c>
      <c r="P466" s="71">
        <v>1987.08</v>
      </c>
      <c r="Q466" s="71">
        <v>1981.09</v>
      </c>
      <c r="R466" s="71">
        <v>2030.69</v>
      </c>
      <c r="S466" s="71">
        <v>2019.04</v>
      </c>
      <c r="T466" s="71">
        <v>1998.98</v>
      </c>
      <c r="U466" s="71">
        <v>1982.13</v>
      </c>
      <c r="V466" s="71">
        <v>1969.93</v>
      </c>
      <c r="W466" s="71">
        <v>1956.38</v>
      </c>
      <c r="X466" s="71">
        <v>1953.31</v>
      </c>
      <c r="Y466" s="71">
        <v>1946.82</v>
      </c>
      <c r="Z466" s="71">
        <v>1848.88</v>
      </c>
      <c r="AA466" s="71">
        <v>1463.15</v>
      </c>
    </row>
    <row r="467" spans="1:27" ht="12.75" hidden="1" customHeight="1" outlineLevel="1" x14ac:dyDescent="0.2">
      <c r="A467" s="163" t="s">
        <v>692</v>
      </c>
      <c r="B467" s="94" t="s">
        <v>90</v>
      </c>
      <c r="C467" s="70" t="s">
        <v>79</v>
      </c>
      <c r="D467" s="71">
        <f>$D$327</f>
        <v>2222.89</v>
      </c>
      <c r="E467" s="71">
        <f t="shared" ref="E467:AA467" si="271">$D$327</f>
        <v>2222.89</v>
      </c>
      <c r="F467" s="71">
        <f t="shared" si="271"/>
        <v>2222.89</v>
      </c>
      <c r="G467" s="71">
        <f t="shared" si="271"/>
        <v>2222.89</v>
      </c>
      <c r="H467" s="71">
        <f t="shared" si="271"/>
        <v>2222.89</v>
      </c>
      <c r="I467" s="71">
        <f t="shared" si="271"/>
        <v>2222.89</v>
      </c>
      <c r="J467" s="71">
        <f t="shared" si="271"/>
        <v>2222.89</v>
      </c>
      <c r="K467" s="71">
        <f t="shared" si="271"/>
        <v>2222.89</v>
      </c>
      <c r="L467" s="71">
        <f t="shared" si="271"/>
        <v>2222.89</v>
      </c>
      <c r="M467" s="71">
        <f t="shared" si="271"/>
        <v>2222.89</v>
      </c>
      <c r="N467" s="71">
        <f t="shared" si="271"/>
        <v>2222.89</v>
      </c>
      <c r="O467" s="71">
        <f t="shared" si="271"/>
        <v>2222.89</v>
      </c>
      <c r="P467" s="71">
        <f t="shared" si="271"/>
        <v>2222.89</v>
      </c>
      <c r="Q467" s="71">
        <f t="shared" si="271"/>
        <v>2222.89</v>
      </c>
      <c r="R467" s="71">
        <f t="shared" si="271"/>
        <v>2222.89</v>
      </c>
      <c r="S467" s="71">
        <f t="shared" si="271"/>
        <v>2222.89</v>
      </c>
      <c r="T467" s="71">
        <f t="shared" si="271"/>
        <v>2222.89</v>
      </c>
      <c r="U467" s="71">
        <f t="shared" si="271"/>
        <v>2222.89</v>
      </c>
      <c r="V467" s="71">
        <f t="shared" si="271"/>
        <v>2222.89</v>
      </c>
      <c r="W467" s="71">
        <f t="shared" si="271"/>
        <v>2222.89</v>
      </c>
      <c r="X467" s="71">
        <f t="shared" si="271"/>
        <v>2222.89</v>
      </c>
      <c r="Y467" s="71">
        <f t="shared" si="271"/>
        <v>2222.89</v>
      </c>
      <c r="Z467" s="71">
        <f t="shared" si="271"/>
        <v>2222.89</v>
      </c>
      <c r="AA467" s="71">
        <f t="shared" si="271"/>
        <v>2222.89</v>
      </c>
    </row>
    <row r="468" spans="1:27" ht="12.75" hidden="1" customHeight="1" outlineLevel="1" x14ac:dyDescent="0.2">
      <c r="A468" s="163" t="s">
        <v>693</v>
      </c>
      <c r="B468" s="94" t="s">
        <v>83</v>
      </c>
      <c r="C468" s="70" t="s">
        <v>79</v>
      </c>
      <c r="D468" s="71">
        <v>4.95</v>
      </c>
      <c r="E468" s="71">
        <v>4.95</v>
      </c>
      <c r="F468" s="71">
        <v>4.95</v>
      </c>
      <c r="G468" s="71">
        <v>4.95</v>
      </c>
      <c r="H468" s="71">
        <v>4.95</v>
      </c>
      <c r="I468" s="71">
        <v>4.95</v>
      </c>
      <c r="J468" s="71">
        <v>4.95</v>
      </c>
      <c r="K468" s="71">
        <v>4.95</v>
      </c>
      <c r="L468" s="71">
        <v>4.95</v>
      </c>
      <c r="M468" s="71">
        <v>4.95</v>
      </c>
      <c r="N468" s="71">
        <v>4.95</v>
      </c>
      <c r="O468" s="71">
        <v>4.95</v>
      </c>
      <c r="P468" s="71">
        <v>4.95</v>
      </c>
      <c r="Q468" s="71">
        <v>4.95</v>
      </c>
      <c r="R468" s="71">
        <v>4.95</v>
      </c>
      <c r="S468" s="71">
        <v>4.95</v>
      </c>
      <c r="T468" s="71">
        <v>4.95</v>
      </c>
      <c r="U468" s="71">
        <v>4.95</v>
      </c>
      <c r="V468" s="71">
        <v>4.95</v>
      </c>
      <c r="W468" s="71">
        <v>4.95</v>
      </c>
      <c r="X468" s="71">
        <v>4.95</v>
      </c>
      <c r="Y468" s="71">
        <v>4.95</v>
      </c>
      <c r="Z468" s="71">
        <v>4.95</v>
      </c>
      <c r="AA468" s="71">
        <v>4.95</v>
      </c>
    </row>
    <row r="469" spans="1:27" ht="12.75" hidden="1" customHeight="1" outlineLevel="1" x14ac:dyDescent="0.2">
      <c r="A469" s="163" t="s">
        <v>694</v>
      </c>
      <c r="B469" s="94" t="s">
        <v>81</v>
      </c>
      <c r="C469" s="70" t="s">
        <v>79</v>
      </c>
      <c r="D469" s="71">
        <f>$D$11</f>
        <v>330.69</v>
      </c>
      <c r="E469" s="71">
        <f t="shared" ref="E469:AA469" si="272">$D$11</f>
        <v>330.69</v>
      </c>
      <c r="F469" s="71">
        <f t="shared" si="272"/>
        <v>330.69</v>
      </c>
      <c r="G469" s="71">
        <f t="shared" si="272"/>
        <v>330.69</v>
      </c>
      <c r="H469" s="71">
        <f t="shared" si="272"/>
        <v>330.69</v>
      </c>
      <c r="I469" s="71">
        <f t="shared" si="272"/>
        <v>330.69</v>
      </c>
      <c r="J469" s="71">
        <f t="shared" si="272"/>
        <v>330.69</v>
      </c>
      <c r="K469" s="71">
        <f t="shared" si="272"/>
        <v>330.69</v>
      </c>
      <c r="L469" s="71">
        <f t="shared" si="272"/>
        <v>330.69</v>
      </c>
      <c r="M469" s="71">
        <f t="shared" si="272"/>
        <v>330.69</v>
      </c>
      <c r="N469" s="71">
        <f t="shared" si="272"/>
        <v>330.69</v>
      </c>
      <c r="O469" s="71">
        <f t="shared" si="272"/>
        <v>330.69</v>
      </c>
      <c r="P469" s="71">
        <f t="shared" si="272"/>
        <v>330.69</v>
      </c>
      <c r="Q469" s="71">
        <f t="shared" si="272"/>
        <v>330.69</v>
      </c>
      <c r="R469" s="71">
        <f t="shared" si="272"/>
        <v>330.69</v>
      </c>
      <c r="S469" s="71">
        <f t="shared" si="272"/>
        <v>330.69</v>
      </c>
      <c r="T469" s="71">
        <f t="shared" si="272"/>
        <v>330.69</v>
      </c>
      <c r="U469" s="71">
        <f t="shared" si="272"/>
        <v>330.69</v>
      </c>
      <c r="V469" s="71">
        <f t="shared" si="272"/>
        <v>330.69</v>
      </c>
      <c r="W469" s="71">
        <f t="shared" si="272"/>
        <v>330.69</v>
      </c>
      <c r="X469" s="71">
        <f t="shared" si="272"/>
        <v>330.69</v>
      </c>
      <c r="Y469" s="71">
        <f t="shared" si="272"/>
        <v>330.69</v>
      </c>
      <c r="Z469" s="71">
        <f t="shared" si="272"/>
        <v>330.69</v>
      </c>
      <c r="AA469" s="71">
        <f t="shared" si="272"/>
        <v>330.69</v>
      </c>
    </row>
    <row r="470" spans="1:27" collapsed="1" x14ac:dyDescent="0.2">
      <c r="A470" s="162" t="s">
        <v>695</v>
      </c>
      <c r="B470" s="54" t="str">
        <f>"30"&amp;"."&amp;$B$662&amp;"."&amp;$B$663</f>
        <v>30.05.2023</v>
      </c>
      <c r="C470" s="134" t="s">
        <v>76</v>
      </c>
      <c r="D470" s="135">
        <f>ROUND(((D471+D472+D474+D473)/1000),5)</f>
        <v>3.8142800000000001</v>
      </c>
      <c r="E470" s="135">
        <f>ROUND(((E471+E472+E474+E473)/1000),5)</f>
        <v>3.6623700000000001</v>
      </c>
      <c r="F470" s="135">
        <f>ROUND(((F471+F472+F474+F473)/1000),5)</f>
        <v>3.6298499999999998</v>
      </c>
      <c r="G470" s="135">
        <f t="shared" ref="G470:AA470" si="273">ROUND(((G471+G472+G474+G473)/1000),5)</f>
        <v>3.5988600000000002</v>
      </c>
      <c r="H470" s="135">
        <f t="shared" si="273"/>
        <v>3.6037400000000002</v>
      </c>
      <c r="I470" s="135">
        <f t="shared" si="273"/>
        <v>3.7354500000000002</v>
      </c>
      <c r="J470" s="135">
        <f t="shared" si="273"/>
        <v>4.0736499999999998</v>
      </c>
      <c r="K470" s="135">
        <f t="shared" si="273"/>
        <v>4.3356899999999996</v>
      </c>
      <c r="L470" s="135">
        <f t="shared" si="273"/>
        <v>4.5025700000000004</v>
      </c>
      <c r="M470" s="135">
        <f t="shared" si="273"/>
        <v>4.5693799999999998</v>
      </c>
      <c r="N470" s="135">
        <f t="shared" si="273"/>
        <v>4.5871899999999997</v>
      </c>
      <c r="O470" s="135">
        <f t="shared" si="273"/>
        <v>4.5731000000000002</v>
      </c>
      <c r="P470" s="135">
        <f t="shared" si="273"/>
        <v>4.5650000000000004</v>
      </c>
      <c r="Q470" s="135">
        <f t="shared" si="273"/>
        <v>4.5826200000000004</v>
      </c>
      <c r="R470" s="135">
        <f t="shared" si="273"/>
        <v>4.5797699999999999</v>
      </c>
      <c r="S470" s="135">
        <f t="shared" si="273"/>
        <v>4.5674900000000003</v>
      </c>
      <c r="T470" s="135">
        <f t="shared" si="273"/>
        <v>4.5529500000000001</v>
      </c>
      <c r="U470" s="135">
        <f t="shared" si="273"/>
        <v>4.5425599999999999</v>
      </c>
      <c r="V470" s="135">
        <f t="shared" si="273"/>
        <v>4.5301</v>
      </c>
      <c r="W470" s="135">
        <f t="shared" si="273"/>
        <v>4.5240499999999999</v>
      </c>
      <c r="X470" s="135">
        <f t="shared" si="273"/>
        <v>4.5146800000000002</v>
      </c>
      <c r="Y470" s="135">
        <f t="shared" si="273"/>
        <v>4.5195600000000002</v>
      </c>
      <c r="Z470" s="135">
        <f t="shared" si="273"/>
        <v>4.3834499999999998</v>
      </c>
      <c r="AA470" s="135">
        <f t="shared" si="273"/>
        <v>4.0268699999999997</v>
      </c>
    </row>
    <row r="471" spans="1:27" ht="12.75" hidden="1" customHeight="1" outlineLevel="1" x14ac:dyDescent="0.2">
      <c r="A471" s="163" t="s">
        <v>696</v>
      </c>
      <c r="B471" s="94" t="s">
        <v>238</v>
      </c>
      <c r="C471" s="70" t="s">
        <v>79</v>
      </c>
      <c r="D471" s="71">
        <v>1255.75</v>
      </c>
      <c r="E471" s="71">
        <v>1103.8399999999999</v>
      </c>
      <c r="F471" s="71">
        <v>1071.32</v>
      </c>
      <c r="G471" s="71">
        <v>1040.33</v>
      </c>
      <c r="H471" s="71">
        <v>1045.21</v>
      </c>
      <c r="I471" s="71">
        <v>1176.92</v>
      </c>
      <c r="J471" s="71">
        <v>1515.12</v>
      </c>
      <c r="K471" s="71">
        <v>1777.16</v>
      </c>
      <c r="L471" s="71">
        <v>1944.04</v>
      </c>
      <c r="M471" s="71">
        <v>2010.85</v>
      </c>
      <c r="N471" s="71">
        <v>2028.66</v>
      </c>
      <c r="O471" s="71">
        <v>2014.57</v>
      </c>
      <c r="P471" s="71">
        <v>2006.47</v>
      </c>
      <c r="Q471" s="71">
        <v>2024.09</v>
      </c>
      <c r="R471" s="71">
        <v>2021.24</v>
      </c>
      <c r="S471" s="71">
        <v>2008.96</v>
      </c>
      <c r="T471" s="71">
        <v>1994.42</v>
      </c>
      <c r="U471" s="71">
        <v>1984.03</v>
      </c>
      <c r="V471" s="71">
        <v>1971.57</v>
      </c>
      <c r="W471" s="71">
        <v>1965.52</v>
      </c>
      <c r="X471" s="71">
        <v>1956.15</v>
      </c>
      <c r="Y471" s="71">
        <v>1961.03</v>
      </c>
      <c r="Z471" s="71">
        <v>1824.92</v>
      </c>
      <c r="AA471" s="71">
        <v>1468.34</v>
      </c>
    </row>
    <row r="472" spans="1:27" ht="12.75" hidden="1" customHeight="1" outlineLevel="1" x14ac:dyDescent="0.2">
      <c r="A472" s="163" t="s">
        <v>697</v>
      </c>
      <c r="B472" s="94" t="s">
        <v>90</v>
      </c>
      <c r="C472" s="70" t="s">
        <v>79</v>
      </c>
      <c r="D472" s="71">
        <f>$D$327</f>
        <v>2222.89</v>
      </c>
      <c r="E472" s="71">
        <f t="shared" ref="E472:AA472" si="274">$D$327</f>
        <v>2222.89</v>
      </c>
      <c r="F472" s="71">
        <f t="shared" si="274"/>
        <v>2222.89</v>
      </c>
      <c r="G472" s="71">
        <f t="shared" si="274"/>
        <v>2222.89</v>
      </c>
      <c r="H472" s="71">
        <f t="shared" si="274"/>
        <v>2222.89</v>
      </c>
      <c r="I472" s="71">
        <f t="shared" si="274"/>
        <v>2222.89</v>
      </c>
      <c r="J472" s="71">
        <f t="shared" si="274"/>
        <v>2222.89</v>
      </c>
      <c r="K472" s="71">
        <f t="shared" si="274"/>
        <v>2222.89</v>
      </c>
      <c r="L472" s="71">
        <f t="shared" si="274"/>
        <v>2222.89</v>
      </c>
      <c r="M472" s="71">
        <f t="shared" si="274"/>
        <v>2222.89</v>
      </c>
      <c r="N472" s="71">
        <f t="shared" si="274"/>
        <v>2222.89</v>
      </c>
      <c r="O472" s="71">
        <f t="shared" si="274"/>
        <v>2222.89</v>
      </c>
      <c r="P472" s="71">
        <f t="shared" si="274"/>
        <v>2222.89</v>
      </c>
      <c r="Q472" s="71">
        <f t="shared" si="274"/>
        <v>2222.89</v>
      </c>
      <c r="R472" s="71">
        <f t="shared" si="274"/>
        <v>2222.89</v>
      </c>
      <c r="S472" s="71">
        <f t="shared" si="274"/>
        <v>2222.89</v>
      </c>
      <c r="T472" s="71">
        <f t="shared" si="274"/>
        <v>2222.89</v>
      </c>
      <c r="U472" s="71">
        <f t="shared" si="274"/>
        <v>2222.89</v>
      </c>
      <c r="V472" s="71">
        <f t="shared" si="274"/>
        <v>2222.89</v>
      </c>
      <c r="W472" s="71">
        <f t="shared" si="274"/>
        <v>2222.89</v>
      </c>
      <c r="X472" s="71">
        <f t="shared" si="274"/>
        <v>2222.89</v>
      </c>
      <c r="Y472" s="71">
        <f t="shared" si="274"/>
        <v>2222.89</v>
      </c>
      <c r="Z472" s="71">
        <f t="shared" si="274"/>
        <v>2222.89</v>
      </c>
      <c r="AA472" s="71">
        <f t="shared" si="274"/>
        <v>2222.89</v>
      </c>
    </row>
    <row r="473" spans="1:27" ht="12.75" hidden="1" customHeight="1" outlineLevel="1" x14ac:dyDescent="0.2">
      <c r="A473" s="163" t="s">
        <v>698</v>
      </c>
      <c r="B473" s="94" t="s">
        <v>83</v>
      </c>
      <c r="C473" s="70" t="s">
        <v>79</v>
      </c>
      <c r="D473" s="71">
        <v>4.95</v>
      </c>
      <c r="E473" s="71">
        <v>4.95</v>
      </c>
      <c r="F473" s="71">
        <v>4.95</v>
      </c>
      <c r="G473" s="71">
        <v>4.95</v>
      </c>
      <c r="H473" s="71">
        <v>4.95</v>
      </c>
      <c r="I473" s="71">
        <v>4.95</v>
      </c>
      <c r="J473" s="71">
        <v>4.95</v>
      </c>
      <c r="K473" s="71">
        <v>4.95</v>
      </c>
      <c r="L473" s="71">
        <v>4.95</v>
      </c>
      <c r="M473" s="71">
        <v>4.95</v>
      </c>
      <c r="N473" s="71">
        <v>4.95</v>
      </c>
      <c r="O473" s="71">
        <v>4.95</v>
      </c>
      <c r="P473" s="71">
        <v>4.95</v>
      </c>
      <c r="Q473" s="71">
        <v>4.95</v>
      </c>
      <c r="R473" s="71">
        <v>4.95</v>
      </c>
      <c r="S473" s="71">
        <v>4.95</v>
      </c>
      <c r="T473" s="71">
        <v>4.95</v>
      </c>
      <c r="U473" s="71">
        <v>4.95</v>
      </c>
      <c r="V473" s="71">
        <v>4.95</v>
      </c>
      <c r="W473" s="71">
        <v>4.95</v>
      </c>
      <c r="X473" s="71">
        <v>4.95</v>
      </c>
      <c r="Y473" s="71">
        <v>4.95</v>
      </c>
      <c r="Z473" s="71">
        <v>4.95</v>
      </c>
      <c r="AA473" s="71">
        <v>4.95</v>
      </c>
    </row>
    <row r="474" spans="1:27" ht="12.75" hidden="1" customHeight="1" outlineLevel="1" x14ac:dyDescent="0.2">
      <c r="A474" s="163" t="s">
        <v>699</v>
      </c>
      <c r="B474" s="94" t="s">
        <v>81</v>
      </c>
      <c r="C474" s="70" t="s">
        <v>79</v>
      </c>
      <c r="D474" s="71">
        <f>$D$11</f>
        <v>330.69</v>
      </c>
      <c r="E474" s="71">
        <f t="shared" ref="E474:AA474" si="275">$D$11</f>
        <v>330.69</v>
      </c>
      <c r="F474" s="71">
        <f t="shared" si="275"/>
        <v>330.69</v>
      </c>
      <c r="G474" s="71">
        <f t="shared" si="275"/>
        <v>330.69</v>
      </c>
      <c r="H474" s="71">
        <f t="shared" si="275"/>
        <v>330.69</v>
      </c>
      <c r="I474" s="71">
        <f t="shared" si="275"/>
        <v>330.69</v>
      </c>
      <c r="J474" s="71">
        <f t="shared" si="275"/>
        <v>330.69</v>
      </c>
      <c r="K474" s="71">
        <f t="shared" si="275"/>
        <v>330.69</v>
      </c>
      <c r="L474" s="71">
        <f t="shared" si="275"/>
        <v>330.69</v>
      </c>
      <c r="M474" s="71">
        <f t="shared" si="275"/>
        <v>330.69</v>
      </c>
      <c r="N474" s="71">
        <f t="shared" si="275"/>
        <v>330.69</v>
      </c>
      <c r="O474" s="71">
        <f t="shared" si="275"/>
        <v>330.69</v>
      </c>
      <c r="P474" s="71">
        <f t="shared" si="275"/>
        <v>330.69</v>
      </c>
      <c r="Q474" s="71">
        <f t="shared" si="275"/>
        <v>330.69</v>
      </c>
      <c r="R474" s="71">
        <f t="shared" si="275"/>
        <v>330.69</v>
      </c>
      <c r="S474" s="71">
        <f t="shared" si="275"/>
        <v>330.69</v>
      </c>
      <c r="T474" s="71">
        <f t="shared" si="275"/>
        <v>330.69</v>
      </c>
      <c r="U474" s="71">
        <f t="shared" si="275"/>
        <v>330.69</v>
      </c>
      <c r="V474" s="71">
        <f t="shared" si="275"/>
        <v>330.69</v>
      </c>
      <c r="W474" s="71">
        <f t="shared" si="275"/>
        <v>330.69</v>
      </c>
      <c r="X474" s="71">
        <f t="shared" si="275"/>
        <v>330.69</v>
      </c>
      <c r="Y474" s="71">
        <f t="shared" si="275"/>
        <v>330.69</v>
      </c>
      <c r="Z474" s="71">
        <f t="shared" si="275"/>
        <v>330.69</v>
      </c>
      <c r="AA474" s="71">
        <f t="shared" si="275"/>
        <v>330.69</v>
      </c>
    </row>
    <row r="475" spans="1:27" collapsed="1" x14ac:dyDescent="0.2">
      <c r="A475" s="162" t="s">
        <v>700</v>
      </c>
      <c r="B475" s="54" t="str">
        <f>"31"&amp;"."&amp;$B$662&amp;"."&amp;$B$663</f>
        <v>31.05.2023</v>
      </c>
      <c r="C475" s="134" t="s">
        <v>76</v>
      </c>
      <c r="D475" s="135">
        <f>ROUND(((D476+D477+D479+D478)/1000),5)</f>
        <v>3.7671199999999998</v>
      </c>
      <c r="E475" s="135">
        <f>ROUND(((E476+E477+E479+E478)/1000),5)</f>
        <v>3.6330300000000002</v>
      </c>
      <c r="F475" s="135">
        <f>ROUND(((F476+F477+F479+F478)/1000),5)</f>
        <v>3.56087</v>
      </c>
      <c r="G475" s="135">
        <f t="shared" ref="G475:AA475" si="276">ROUND(((G476+G477+G479+G478)/1000),5)</f>
        <v>3.5114100000000001</v>
      </c>
      <c r="H475" s="135">
        <f t="shared" si="276"/>
        <v>3.49187</v>
      </c>
      <c r="I475" s="135">
        <f t="shared" si="276"/>
        <v>3.6451899999999999</v>
      </c>
      <c r="J475" s="135">
        <f t="shared" si="276"/>
        <v>4.0236099999999997</v>
      </c>
      <c r="K475" s="135">
        <f t="shared" si="276"/>
        <v>4.2723500000000003</v>
      </c>
      <c r="L475" s="135">
        <f t="shared" si="276"/>
        <v>4.5206</v>
      </c>
      <c r="M475" s="135">
        <f t="shared" si="276"/>
        <v>4.5796200000000002</v>
      </c>
      <c r="N475" s="135">
        <f t="shared" si="276"/>
        <v>4.6018800000000004</v>
      </c>
      <c r="O475" s="135">
        <f t="shared" si="276"/>
        <v>4.5950100000000003</v>
      </c>
      <c r="P475" s="135">
        <f t="shared" si="276"/>
        <v>4.5777299999999999</v>
      </c>
      <c r="Q475" s="135">
        <f t="shared" si="276"/>
        <v>4.5981100000000001</v>
      </c>
      <c r="R475" s="135">
        <f t="shared" si="276"/>
        <v>4.6022699999999999</v>
      </c>
      <c r="S475" s="135">
        <f t="shared" si="276"/>
        <v>4.6251699999999998</v>
      </c>
      <c r="T475" s="135">
        <f t="shared" si="276"/>
        <v>4.6144100000000003</v>
      </c>
      <c r="U475" s="135">
        <f t="shared" si="276"/>
        <v>4.5973199999999999</v>
      </c>
      <c r="V475" s="135">
        <f t="shared" si="276"/>
        <v>4.5824100000000003</v>
      </c>
      <c r="W475" s="135">
        <f t="shared" si="276"/>
        <v>4.5608000000000004</v>
      </c>
      <c r="X475" s="135">
        <f t="shared" si="276"/>
        <v>4.5524300000000002</v>
      </c>
      <c r="Y475" s="135">
        <f t="shared" si="276"/>
        <v>4.5501699999999996</v>
      </c>
      <c r="Z475" s="135">
        <f t="shared" si="276"/>
        <v>4.4075899999999999</v>
      </c>
      <c r="AA475" s="135">
        <f t="shared" si="276"/>
        <v>4.0797800000000004</v>
      </c>
    </row>
    <row r="476" spans="1:27" ht="12.75" hidden="1" customHeight="1" outlineLevel="1" x14ac:dyDescent="0.2">
      <c r="A476" s="163" t="s">
        <v>701</v>
      </c>
      <c r="B476" s="94" t="s">
        <v>238</v>
      </c>
      <c r="C476" s="70" t="s">
        <v>79</v>
      </c>
      <c r="D476" s="71">
        <v>1208.5899999999999</v>
      </c>
      <c r="E476" s="71">
        <v>1074.5</v>
      </c>
      <c r="F476" s="71">
        <v>1002.34</v>
      </c>
      <c r="G476" s="71">
        <v>952.88</v>
      </c>
      <c r="H476" s="71">
        <v>933.34</v>
      </c>
      <c r="I476" s="71">
        <v>1086.6600000000001</v>
      </c>
      <c r="J476" s="71">
        <v>1465.08</v>
      </c>
      <c r="K476" s="71">
        <v>1713.82</v>
      </c>
      <c r="L476" s="71">
        <v>1962.07</v>
      </c>
      <c r="M476" s="71">
        <v>2021.09</v>
      </c>
      <c r="N476" s="71">
        <v>2043.35</v>
      </c>
      <c r="O476" s="71">
        <v>2036.48</v>
      </c>
      <c r="P476" s="71">
        <v>2019.2</v>
      </c>
      <c r="Q476" s="71">
        <v>2039.58</v>
      </c>
      <c r="R476" s="71">
        <v>2043.74</v>
      </c>
      <c r="S476" s="71">
        <v>2066.64</v>
      </c>
      <c r="T476" s="71">
        <v>2055.88</v>
      </c>
      <c r="U476" s="71">
        <v>2038.79</v>
      </c>
      <c r="V476" s="71">
        <v>2023.88</v>
      </c>
      <c r="W476" s="71">
        <v>2002.27</v>
      </c>
      <c r="X476" s="71">
        <v>1993.9</v>
      </c>
      <c r="Y476" s="71">
        <v>1991.64</v>
      </c>
      <c r="Z476" s="71">
        <v>1849.06</v>
      </c>
      <c r="AA476" s="71">
        <v>1521.25</v>
      </c>
    </row>
    <row r="477" spans="1:27" ht="12.75" hidden="1" customHeight="1" outlineLevel="1" x14ac:dyDescent="0.2">
      <c r="A477" s="163" t="s">
        <v>702</v>
      </c>
      <c r="B477" s="94" t="s">
        <v>90</v>
      </c>
      <c r="C477" s="70" t="s">
        <v>79</v>
      </c>
      <c r="D477" s="71">
        <f>$D$327</f>
        <v>2222.89</v>
      </c>
      <c r="E477" s="71">
        <f t="shared" ref="E477:AA477" si="277">$D$327</f>
        <v>2222.89</v>
      </c>
      <c r="F477" s="71">
        <f t="shared" si="277"/>
        <v>2222.89</v>
      </c>
      <c r="G477" s="71">
        <f t="shared" si="277"/>
        <v>2222.89</v>
      </c>
      <c r="H477" s="71">
        <f t="shared" si="277"/>
        <v>2222.89</v>
      </c>
      <c r="I477" s="71">
        <f t="shared" si="277"/>
        <v>2222.89</v>
      </c>
      <c r="J477" s="71">
        <f t="shared" si="277"/>
        <v>2222.89</v>
      </c>
      <c r="K477" s="71">
        <f t="shared" si="277"/>
        <v>2222.89</v>
      </c>
      <c r="L477" s="71">
        <f t="shared" si="277"/>
        <v>2222.89</v>
      </c>
      <c r="M477" s="71">
        <f t="shared" si="277"/>
        <v>2222.89</v>
      </c>
      <c r="N477" s="71">
        <f t="shared" si="277"/>
        <v>2222.89</v>
      </c>
      <c r="O477" s="71">
        <f t="shared" si="277"/>
        <v>2222.89</v>
      </c>
      <c r="P477" s="71">
        <f t="shared" si="277"/>
        <v>2222.89</v>
      </c>
      <c r="Q477" s="71">
        <f t="shared" si="277"/>
        <v>2222.89</v>
      </c>
      <c r="R477" s="71">
        <f t="shared" si="277"/>
        <v>2222.89</v>
      </c>
      <c r="S477" s="71">
        <f t="shared" si="277"/>
        <v>2222.89</v>
      </c>
      <c r="T477" s="71">
        <f t="shared" si="277"/>
        <v>2222.89</v>
      </c>
      <c r="U477" s="71">
        <f t="shared" si="277"/>
        <v>2222.89</v>
      </c>
      <c r="V477" s="71">
        <f t="shared" si="277"/>
        <v>2222.89</v>
      </c>
      <c r="W477" s="71">
        <f t="shared" si="277"/>
        <v>2222.89</v>
      </c>
      <c r="X477" s="71">
        <f t="shared" si="277"/>
        <v>2222.89</v>
      </c>
      <c r="Y477" s="71">
        <f t="shared" si="277"/>
        <v>2222.89</v>
      </c>
      <c r="Z477" s="71">
        <f t="shared" si="277"/>
        <v>2222.89</v>
      </c>
      <c r="AA477" s="71">
        <f t="shared" si="277"/>
        <v>2222.89</v>
      </c>
    </row>
    <row r="478" spans="1:27" ht="12.75" hidden="1" customHeight="1" outlineLevel="1" x14ac:dyDescent="0.2">
      <c r="A478" s="163" t="s">
        <v>703</v>
      </c>
      <c r="B478" s="94" t="s">
        <v>83</v>
      </c>
      <c r="C478" s="70" t="s">
        <v>79</v>
      </c>
      <c r="D478" s="71">
        <v>4.95</v>
      </c>
      <c r="E478" s="71">
        <v>4.95</v>
      </c>
      <c r="F478" s="71">
        <v>4.95</v>
      </c>
      <c r="G478" s="71">
        <v>4.95</v>
      </c>
      <c r="H478" s="71">
        <v>4.95</v>
      </c>
      <c r="I478" s="71">
        <v>4.95</v>
      </c>
      <c r="J478" s="71">
        <v>4.95</v>
      </c>
      <c r="K478" s="71">
        <v>4.95</v>
      </c>
      <c r="L478" s="71">
        <v>4.95</v>
      </c>
      <c r="M478" s="71">
        <v>4.95</v>
      </c>
      <c r="N478" s="71">
        <v>4.95</v>
      </c>
      <c r="O478" s="71">
        <v>4.95</v>
      </c>
      <c r="P478" s="71">
        <v>4.95</v>
      </c>
      <c r="Q478" s="71">
        <v>4.95</v>
      </c>
      <c r="R478" s="71">
        <v>4.95</v>
      </c>
      <c r="S478" s="71">
        <v>4.95</v>
      </c>
      <c r="T478" s="71">
        <v>4.95</v>
      </c>
      <c r="U478" s="71">
        <v>4.95</v>
      </c>
      <c r="V478" s="71">
        <v>4.95</v>
      </c>
      <c r="W478" s="71">
        <v>4.95</v>
      </c>
      <c r="X478" s="71">
        <v>4.95</v>
      </c>
      <c r="Y478" s="71">
        <v>4.95</v>
      </c>
      <c r="Z478" s="71">
        <v>4.95</v>
      </c>
      <c r="AA478" s="71">
        <v>4.95</v>
      </c>
    </row>
    <row r="479" spans="1:27" ht="12.75" hidden="1" customHeight="1" outlineLevel="1" x14ac:dyDescent="0.2">
      <c r="A479" s="163" t="s">
        <v>704</v>
      </c>
      <c r="B479" s="94" t="s">
        <v>81</v>
      </c>
      <c r="C479" s="70" t="s">
        <v>79</v>
      </c>
      <c r="D479" s="71">
        <f>$D$11</f>
        <v>330.69</v>
      </c>
      <c r="E479" s="71">
        <f t="shared" ref="E479:AA479" si="278">$D$11</f>
        <v>330.69</v>
      </c>
      <c r="F479" s="71">
        <f t="shared" si="278"/>
        <v>330.69</v>
      </c>
      <c r="G479" s="71">
        <f t="shared" si="278"/>
        <v>330.69</v>
      </c>
      <c r="H479" s="71">
        <f t="shared" si="278"/>
        <v>330.69</v>
      </c>
      <c r="I479" s="71">
        <f t="shared" si="278"/>
        <v>330.69</v>
      </c>
      <c r="J479" s="71">
        <f t="shared" si="278"/>
        <v>330.69</v>
      </c>
      <c r="K479" s="71">
        <f t="shared" si="278"/>
        <v>330.69</v>
      </c>
      <c r="L479" s="71">
        <f t="shared" si="278"/>
        <v>330.69</v>
      </c>
      <c r="M479" s="71">
        <f t="shared" si="278"/>
        <v>330.69</v>
      </c>
      <c r="N479" s="71">
        <f t="shared" si="278"/>
        <v>330.69</v>
      </c>
      <c r="O479" s="71">
        <f t="shared" si="278"/>
        <v>330.69</v>
      </c>
      <c r="P479" s="71">
        <f t="shared" si="278"/>
        <v>330.69</v>
      </c>
      <c r="Q479" s="71">
        <f t="shared" si="278"/>
        <v>330.69</v>
      </c>
      <c r="R479" s="71">
        <f t="shared" si="278"/>
        <v>330.69</v>
      </c>
      <c r="S479" s="71">
        <f t="shared" si="278"/>
        <v>330.69</v>
      </c>
      <c r="T479" s="71">
        <f t="shared" si="278"/>
        <v>330.69</v>
      </c>
      <c r="U479" s="71">
        <f t="shared" si="278"/>
        <v>330.69</v>
      </c>
      <c r="V479" s="71">
        <f t="shared" si="278"/>
        <v>330.69</v>
      </c>
      <c r="W479" s="71">
        <f t="shared" si="278"/>
        <v>330.69</v>
      </c>
      <c r="X479" s="71">
        <f t="shared" si="278"/>
        <v>330.69</v>
      </c>
      <c r="Y479" s="71">
        <f t="shared" si="278"/>
        <v>330.69</v>
      </c>
      <c r="Z479" s="71">
        <f t="shared" si="278"/>
        <v>330.69</v>
      </c>
      <c r="AA479" s="71">
        <f t="shared" si="278"/>
        <v>330.69</v>
      </c>
    </row>
    <row r="480" spans="1:27" collapsed="1" x14ac:dyDescent="0.2">
      <c r="B480" s="165" t="s">
        <v>392</v>
      </c>
    </row>
    <row r="481" spans="1:27" x14ac:dyDescent="0.2">
      <c r="B481" s="165" t="s">
        <v>392</v>
      </c>
    </row>
    <row r="482" spans="1:27" x14ac:dyDescent="0.2">
      <c r="A482" s="157" t="s">
        <v>705</v>
      </c>
      <c r="B482" s="158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9"/>
    </row>
    <row r="483" spans="1:27" ht="25.5" x14ac:dyDescent="0.2">
      <c r="A483" s="160" t="s">
        <v>64</v>
      </c>
      <c r="B483" s="161" t="s">
        <v>210</v>
      </c>
      <c r="C483" s="160" t="s">
        <v>211</v>
      </c>
      <c r="D483" s="161" t="s">
        <v>212</v>
      </c>
      <c r="E483" s="161" t="s">
        <v>213</v>
      </c>
      <c r="F483" s="161" t="s">
        <v>214</v>
      </c>
      <c r="G483" s="161" t="s">
        <v>215</v>
      </c>
      <c r="H483" s="161" t="s">
        <v>216</v>
      </c>
      <c r="I483" s="161" t="s">
        <v>217</v>
      </c>
      <c r="J483" s="161" t="s">
        <v>218</v>
      </c>
      <c r="K483" s="161" t="s">
        <v>219</v>
      </c>
      <c r="L483" s="161" t="s">
        <v>220</v>
      </c>
      <c r="M483" s="161" t="s">
        <v>221</v>
      </c>
      <c r="N483" s="161" t="s">
        <v>222</v>
      </c>
      <c r="O483" s="161" t="s">
        <v>223</v>
      </c>
      <c r="P483" s="161" t="s">
        <v>224</v>
      </c>
      <c r="Q483" s="161" t="s">
        <v>225</v>
      </c>
      <c r="R483" s="161" t="s">
        <v>226</v>
      </c>
      <c r="S483" s="161" t="s">
        <v>227</v>
      </c>
      <c r="T483" s="161" t="s">
        <v>228</v>
      </c>
      <c r="U483" s="161" t="s">
        <v>229</v>
      </c>
      <c r="V483" s="161" t="s">
        <v>230</v>
      </c>
      <c r="W483" s="161" t="s">
        <v>231</v>
      </c>
      <c r="X483" s="161" t="s">
        <v>232</v>
      </c>
      <c r="Y483" s="161" t="s">
        <v>233</v>
      </c>
      <c r="Z483" s="161" t="s">
        <v>234</v>
      </c>
      <c r="AA483" s="161" t="s">
        <v>235</v>
      </c>
    </row>
    <row r="484" spans="1:27" x14ac:dyDescent="0.2">
      <c r="A484" s="162" t="s">
        <v>706</v>
      </c>
      <c r="B484" s="54" t="str">
        <f>"01"&amp;"."&amp;$B$662&amp;"."&amp;$B$663</f>
        <v>01.05.2023</v>
      </c>
      <c r="C484" s="134" t="s">
        <v>76</v>
      </c>
      <c r="D484" s="135">
        <f>ROUND(((D485+D486+D488+D487)/1000),5)</f>
        <v>5.4532999999999996</v>
      </c>
      <c r="E484" s="135">
        <f>ROUND(((E485+E486+E488+E487)/1000),5)</f>
        <v>5.32334</v>
      </c>
      <c r="F484" s="135">
        <f>ROUND(((F485+F486+F488+F487)/1000),5)</f>
        <v>5.2300599999999999</v>
      </c>
      <c r="G484" s="135">
        <f t="shared" ref="G484:AA484" si="279">ROUND(((G485+G486+G488+G487)/1000),5)</f>
        <v>5.1636800000000003</v>
      </c>
      <c r="H484" s="135">
        <f t="shared" si="279"/>
        <v>5.1441600000000003</v>
      </c>
      <c r="I484" s="135">
        <f t="shared" si="279"/>
        <v>5.1548600000000002</v>
      </c>
      <c r="J484" s="135">
        <f t="shared" si="279"/>
        <v>5.1844700000000001</v>
      </c>
      <c r="K484" s="135">
        <f t="shared" si="279"/>
        <v>5.3532500000000001</v>
      </c>
      <c r="L484" s="135">
        <f t="shared" si="279"/>
        <v>5.6067999999999998</v>
      </c>
      <c r="M484" s="135">
        <f t="shared" si="279"/>
        <v>5.7855800000000004</v>
      </c>
      <c r="N484" s="135">
        <f t="shared" si="279"/>
        <v>5.8004199999999999</v>
      </c>
      <c r="O484" s="135">
        <f t="shared" si="279"/>
        <v>5.7975700000000003</v>
      </c>
      <c r="P484" s="135">
        <f t="shared" si="279"/>
        <v>5.78756</v>
      </c>
      <c r="Q484" s="135">
        <f t="shared" si="279"/>
        <v>5.78742</v>
      </c>
      <c r="R484" s="135">
        <f t="shared" si="279"/>
        <v>5.7711100000000002</v>
      </c>
      <c r="S484" s="135">
        <f t="shared" si="279"/>
        <v>5.8120200000000004</v>
      </c>
      <c r="T484" s="135">
        <f t="shared" si="279"/>
        <v>5.8470899999999997</v>
      </c>
      <c r="U484" s="135">
        <f t="shared" si="279"/>
        <v>5.8626300000000002</v>
      </c>
      <c r="V484" s="135">
        <f t="shared" si="279"/>
        <v>5.9022500000000004</v>
      </c>
      <c r="W484" s="135">
        <f t="shared" si="279"/>
        <v>5.9818100000000003</v>
      </c>
      <c r="X484" s="135">
        <f t="shared" si="279"/>
        <v>6.1714099999999998</v>
      </c>
      <c r="Y484" s="135">
        <f t="shared" si="279"/>
        <v>5.9715400000000001</v>
      </c>
      <c r="Z484" s="135">
        <f t="shared" si="279"/>
        <v>5.7711399999999999</v>
      </c>
      <c r="AA484" s="135">
        <f t="shared" si="279"/>
        <v>5.5698299999999996</v>
      </c>
    </row>
    <row r="485" spans="1:27" ht="12.75" hidden="1" customHeight="1" outlineLevel="1" x14ac:dyDescent="0.2">
      <c r="A485" s="163" t="s">
        <v>707</v>
      </c>
      <c r="B485" s="94" t="s">
        <v>238</v>
      </c>
      <c r="C485" s="70" t="s">
        <v>79</v>
      </c>
      <c r="D485" s="71">
        <v>1557.89</v>
      </c>
      <c r="E485" s="71">
        <v>1427.93</v>
      </c>
      <c r="F485" s="71">
        <v>1334.65</v>
      </c>
      <c r="G485" s="71">
        <v>1268.27</v>
      </c>
      <c r="H485" s="71">
        <v>1248.75</v>
      </c>
      <c r="I485" s="71">
        <v>1259.45</v>
      </c>
      <c r="J485" s="71">
        <v>1289.06</v>
      </c>
      <c r="K485" s="71">
        <v>1457.84</v>
      </c>
      <c r="L485" s="71">
        <v>1711.39</v>
      </c>
      <c r="M485" s="71">
        <v>1890.17</v>
      </c>
      <c r="N485" s="71">
        <v>1905.01</v>
      </c>
      <c r="O485" s="71">
        <v>1902.16</v>
      </c>
      <c r="P485" s="71">
        <v>1892.15</v>
      </c>
      <c r="Q485" s="71">
        <v>1892.01</v>
      </c>
      <c r="R485" s="71">
        <v>1875.7</v>
      </c>
      <c r="S485" s="71">
        <v>1916.61</v>
      </c>
      <c r="T485" s="71">
        <v>1951.68</v>
      </c>
      <c r="U485" s="71">
        <v>1967.22</v>
      </c>
      <c r="V485" s="71">
        <v>2006.84</v>
      </c>
      <c r="W485" s="71">
        <v>2086.4</v>
      </c>
      <c r="X485" s="71">
        <v>2276</v>
      </c>
      <c r="Y485" s="71">
        <v>2076.13</v>
      </c>
      <c r="Z485" s="71">
        <v>1875.73</v>
      </c>
      <c r="AA485" s="71">
        <v>1674.42</v>
      </c>
    </row>
    <row r="486" spans="1:27" ht="12.75" hidden="1" customHeight="1" outlineLevel="1" x14ac:dyDescent="0.2">
      <c r="A486" s="163" t="s">
        <v>708</v>
      </c>
      <c r="B486" s="94" t="s">
        <v>90</v>
      </c>
      <c r="C486" s="70" t="s">
        <v>79</v>
      </c>
      <c r="D486" s="71">
        <v>3559.77</v>
      </c>
      <c r="E486" s="71">
        <f>$D$486</f>
        <v>3559.77</v>
      </c>
      <c r="F486" s="71">
        <f t="shared" ref="F486:AA486" si="280">$D$486</f>
        <v>3559.77</v>
      </c>
      <c r="G486" s="71">
        <f t="shared" si="280"/>
        <v>3559.77</v>
      </c>
      <c r="H486" s="71">
        <f t="shared" si="280"/>
        <v>3559.77</v>
      </c>
      <c r="I486" s="71">
        <f t="shared" si="280"/>
        <v>3559.77</v>
      </c>
      <c r="J486" s="71">
        <f t="shared" si="280"/>
        <v>3559.77</v>
      </c>
      <c r="K486" s="71">
        <f t="shared" si="280"/>
        <v>3559.77</v>
      </c>
      <c r="L486" s="71">
        <f t="shared" si="280"/>
        <v>3559.77</v>
      </c>
      <c r="M486" s="71">
        <f t="shared" si="280"/>
        <v>3559.77</v>
      </c>
      <c r="N486" s="71">
        <f t="shared" si="280"/>
        <v>3559.77</v>
      </c>
      <c r="O486" s="71">
        <f t="shared" si="280"/>
        <v>3559.77</v>
      </c>
      <c r="P486" s="71">
        <f t="shared" si="280"/>
        <v>3559.77</v>
      </c>
      <c r="Q486" s="71">
        <f t="shared" si="280"/>
        <v>3559.77</v>
      </c>
      <c r="R486" s="71">
        <f t="shared" si="280"/>
        <v>3559.77</v>
      </c>
      <c r="S486" s="71">
        <f t="shared" si="280"/>
        <v>3559.77</v>
      </c>
      <c r="T486" s="71">
        <f t="shared" si="280"/>
        <v>3559.77</v>
      </c>
      <c r="U486" s="71">
        <f t="shared" si="280"/>
        <v>3559.77</v>
      </c>
      <c r="V486" s="71">
        <f t="shared" si="280"/>
        <v>3559.77</v>
      </c>
      <c r="W486" s="71">
        <f t="shared" si="280"/>
        <v>3559.77</v>
      </c>
      <c r="X486" s="71">
        <f t="shared" si="280"/>
        <v>3559.77</v>
      </c>
      <c r="Y486" s="71">
        <f t="shared" si="280"/>
        <v>3559.77</v>
      </c>
      <c r="Z486" s="71">
        <f t="shared" si="280"/>
        <v>3559.77</v>
      </c>
      <c r="AA486" s="71">
        <f t="shared" si="280"/>
        <v>3559.77</v>
      </c>
    </row>
    <row r="487" spans="1:27" ht="12.75" hidden="1" customHeight="1" outlineLevel="1" x14ac:dyDescent="0.2">
      <c r="A487" s="163" t="s">
        <v>709</v>
      </c>
      <c r="B487" s="94" t="s">
        <v>83</v>
      </c>
      <c r="C487" s="70" t="s">
        <v>79</v>
      </c>
      <c r="D487" s="71">
        <v>4.95</v>
      </c>
      <c r="E487" s="71">
        <v>4.95</v>
      </c>
      <c r="F487" s="71">
        <v>4.95</v>
      </c>
      <c r="G487" s="71">
        <v>4.95</v>
      </c>
      <c r="H487" s="71">
        <v>4.95</v>
      </c>
      <c r="I487" s="71">
        <v>4.95</v>
      </c>
      <c r="J487" s="71">
        <v>4.95</v>
      </c>
      <c r="K487" s="71">
        <v>4.95</v>
      </c>
      <c r="L487" s="71">
        <v>4.95</v>
      </c>
      <c r="M487" s="71">
        <v>4.95</v>
      </c>
      <c r="N487" s="71">
        <v>4.95</v>
      </c>
      <c r="O487" s="71">
        <v>4.95</v>
      </c>
      <c r="P487" s="71">
        <v>4.95</v>
      </c>
      <c r="Q487" s="71">
        <v>4.95</v>
      </c>
      <c r="R487" s="71">
        <v>4.95</v>
      </c>
      <c r="S487" s="71">
        <v>4.95</v>
      </c>
      <c r="T487" s="71">
        <v>4.95</v>
      </c>
      <c r="U487" s="71">
        <v>4.95</v>
      </c>
      <c r="V487" s="71">
        <v>4.95</v>
      </c>
      <c r="W487" s="71">
        <v>4.95</v>
      </c>
      <c r="X487" s="71">
        <v>4.95</v>
      </c>
      <c r="Y487" s="71">
        <v>4.95</v>
      </c>
      <c r="Z487" s="71">
        <v>4.95</v>
      </c>
      <c r="AA487" s="71">
        <v>4.95</v>
      </c>
    </row>
    <row r="488" spans="1:27" ht="12.75" hidden="1" customHeight="1" outlineLevel="1" x14ac:dyDescent="0.2">
      <c r="A488" s="163" t="s">
        <v>710</v>
      </c>
      <c r="B488" s="94" t="s">
        <v>81</v>
      </c>
      <c r="C488" s="70" t="s">
        <v>79</v>
      </c>
      <c r="D488" s="71">
        <f>$D$11</f>
        <v>330.69</v>
      </c>
      <c r="E488" s="71">
        <f t="shared" ref="E488:AA488" si="281">$D$11</f>
        <v>330.69</v>
      </c>
      <c r="F488" s="71">
        <f t="shared" si="281"/>
        <v>330.69</v>
      </c>
      <c r="G488" s="71">
        <f t="shared" si="281"/>
        <v>330.69</v>
      </c>
      <c r="H488" s="71">
        <f t="shared" si="281"/>
        <v>330.69</v>
      </c>
      <c r="I488" s="71">
        <f t="shared" si="281"/>
        <v>330.69</v>
      </c>
      <c r="J488" s="71">
        <f t="shared" si="281"/>
        <v>330.69</v>
      </c>
      <c r="K488" s="71">
        <f t="shared" si="281"/>
        <v>330.69</v>
      </c>
      <c r="L488" s="71">
        <f t="shared" si="281"/>
        <v>330.69</v>
      </c>
      <c r="M488" s="71">
        <f t="shared" si="281"/>
        <v>330.69</v>
      </c>
      <c r="N488" s="71">
        <f t="shared" si="281"/>
        <v>330.69</v>
      </c>
      <c r="O488" s="71">
        <f t="shared" si="281"/>
        <v>330.69</v>
      </c>
      <c r="P488" s="71">
        <f t="shared" si="281"/>
        <v>330.69</v>
      </c>
      <c r="Q488" s="71">
        <f t="shared" si="281"/>
        <v>330.69</v>
      </c>
      <c r="R488" s="71">
        <f t="shared" si="281"/>
        <v>330.69</v>
      </c>
      <c r="S488" s="71">
        <f t="shared" si="281"/>
        <v>330.69</v>
      </c>
      <c r="T488" s="71">
        <f t="shared" si="281"/>
        <v>330.69</v>
      </c>
      <c r="U488" s="71">
        <f t="shared" si="281"/>
        <v>330.69</v>
      </c>
      <c r="V488" s="71">
        <f t="shared" si="281"/>
        <v>330.69</v>
      </c>
      <c r="W488" s="71">
        <f t="shared" si="281"/>
        <v>330.69</v>
      </c>
      <c r="X488" s="71">
        <f t="shared" si="281"/>
        <v>330.69</v>
      </c>
      <c r="Y488" s="71">
        <f t="shared" si="281"/>
        <v>330.69</v>
      </c>
      <c r="Z488" s="71">
        <f t="shared" si="281"/>
        <v>330.69</v>
      </c>
      <c r="AA488" s="71">
        <f t="shared" si="281"/>
        <v>330.69</v>
      </c>
    </row>
    <row r="489" spans="1:27" collapsed="1" x14ac:dyDescent="0.2">
      <c r="A489" s="162" t="s">
        <v>711</v>
      </c>
      <c r="B489" s="54" t="str">
        <f>"02"&amp;"."&amp;$B$662&amp;"."&amp;$B$663</f>
        <v>02.05.2023</v>
      </c>
      <c r="C489" s="134" t="s">
        <v>76</v>
      </c>
      <c r="D489" s="135">
        <f>ROUND(((D490+D491+D493+D492)/1000),5)</f>
        <v>5.2674000000000003</v>
      </c>
      <c r="E489" s="135">
        <f>ROUND(((E490+E491+E493+E492)/1000),5)</f>
        <v>5.0904800000000003</v>
      </c>
      <c r="F489" s="135">
        <f>ROUND(((F490+F491+F493+F492)/1000),5)</f>
        <v>4.9991700000000003</v>
      </c>
      <c r="G489" s="135">
        <f t="shared" ref="G489:AA489" si="282">ROUND(((G490+G491+G493+G492)/1000),5)</f>
        <v>4.9984299999999999</v>
      </c>
      <c r="H489" s="135">
        <f t="shared" si="282"/>
        <v>5.0223899999999997</v>
      </c>
      <c r="I489" s="135">
        <f t="shared" si="282"/>
        <v>5.1357999999999997</v>
      </c>
      <c r="J489" s="135">
        <f t="shared" si="282"/>
        <v>5.3373499999999998</v>
      </c>
      <c r="K489" s="135">
        <f t="shared" si="282"/>
        <v>5.5986000000000002</v>
      </c>
      <c r="L489" s="135">
        <f t="shared" si="282"/>
        <v>5.7874999999999996</v>
      </c>
      <c r="M489" s="135">
        <f t="shared" si="282"/>
        <v>5.8639900000000003</v>
      </c>
      <c r="N489" s="135">
        <f t="shared" si="282"/>
        <v>5.8846400000000001</v>
      </c>
      <c r="O489" s="135">
        <f t="shared" si="282"/>
        <v>5.8251799999999996</v>
      </c>
      <c r="P489" s="135">
        <f t="shared" si="282"/>
        <v>5.8263499999999997</v>
      </c>
      <c r="Q489" s="135">
        <f t="shared" si="282"/>
        <v>5.8295700000000004</v>
      </c>
      <c r="R489" s="135">
        <f t="shared" si="282"/>
        <v>5.8165199999999997</v>
      </c>
      <c r="S489" s="135">
        <f t="shared" si="282"/>
        <v>5.7823500000000001</v>
      </c>
      <c r="T489" s="135">
        <f t="shared" si="282"/>
        <v>5.7394400000000001</v>
      </c>
      <c r="U489" s="135">
        <f t="shared" si="282"/>
        <v>5.726</v>
      </c>
      <c r="V489" s="135">
        <f t="shared" si="282"/>
        <v>5.7435499999999999</v>
      </c>
      <c r="W489" s="135">
        <f t="shared" si="282"/>
        <v>5.7596100000000003</v>
      </c>
      <c r="X489" s="135">
        <f t="shared" si="282"/>
        <v>5.8950300000000002</v>
      </c>
      <c r="Y489" s="135">
        <f t="shared" si="282"/>
        <v>5.8016399999999999</v>
      </c>
      <c r="Z489" s="135">
        <f t="shared" si="282"/>
        <v>5.5777299999999999</v>
      </c>
      <c r="AA489" s="135">
        <f t="shared" si="282"/>
        <v>5.2741499999999997</v>
      </c>
    </row>
    <row r="490" spans="1:27" ht="12.75" hidden="1" customHeight="1" outlineLevel="1" x14ac:dyDescent="0.2">
      <c r="A490" s="163" t="s">
        <v>712</v>
      </c>
      <c r="B490" s="94" t="s">
        <v>238</v>
      </c>
      <c r="C490" s="70" t="s">
        <v>79</v>
      </c>
      <c r="D490" s="71">
        <v>1371.99</v>
      </c>
      <c r="E490" s="71">
        <v>1195.07</v>
      </c>
      <c r="F490" s="71">
        <v>1103.76</v>
      </c>
      <c r="G490" s="71">
        <v>1103.02</v>
      </c>
      <c r="H490" s="71">
        <v>1126.98</v>
      </c>
      <c r="I490" s="71">
        <v>1240.3900000000001</v>
      </c>
      <c r="J490" s="71">
        <v>1441.94</v>
      </c>
      <c r="K490" s="71">
        <v>1703.19</v>
      </c>
      <c r="L490" s="71">
        <v>1892.09</v>
      </c>
      <c r="M490" s="71">
        <v>1968.58</v>
      </c>
      <c r="N490" s="71">
        <v>1989.23</v>
      </c>
      <c r="O490" s="71">
        <v>1929.77</v>
      </c>
      <c r="P490" s="71">
        <v>1930.94</v>
      </c>
      <c r="Q490" s="71">
        <v>1934.16</v>
      </c>
      <c r="R490" s="71">
        <v>1921.11</v>
      </c>
      <c r="S490" s="71">
        <v>1886.94</v>
      </c>
      <c r="T490" s="71">
        <v>1844.03</v>
      </c>
      <c r="U490" s="71">
        <v>1830.59</v>
      </c>
      <c r="V490" s="71">
        <v>1848.14</v>
      </c>
      <c r="W490" s="71">
        <v>1864.2</v>
      </c>
      <c r="X490" s="71">
        <v>1999.62</v>
      </c>
      <c r="Y490" s="71">
        <v>1906.23</v>
      </c>
      <c r="Z490" s="71">
        <v>1682.32</v>
      </c>
      <c r="AA490" s="71">
        <v>1378.74</v>
      </c>
    </row>
    <row r="491" spans="1:27" ht="12.75" hidden="1" customHeight="1" outlineLevel="1" x14ac:dyDescent="0.2">
      <c r="A491" s="163" t="s">
        <v>713</v>
      </c>
      <c r="B491" s="94" t="s">
        <v>90</v>
      </c>
      <c r="C491" s="70" t="s">
        <v>79</v>
      </c>
      <c r="D491" s="71">
        <f>$D$486</f>
        <v>3559.77</v>
      </c>
      <c r="E491" s="71">
        <f t="shared" ref="E491:AA491" si="283">$D$486</f>
        <v>3559.77</v>
      </c>
      <c r="F491" s="71">
        <f t="shared" si="283"/>
        <v>3559.77</v>
      </c>
      <c r="G491" s="71">
        <f t="shared" si="283"/>
        <v>3559.77</v>
      </c>
      <c r="H491" s="71">
        <f t="shared" si="283"/>
        <v>3559.77</v>
      </c>
      <c r="I491" s="71">
        <f t="shared" si="283"/>
        <v>3559.77</v>
      </c>
      <c r="J491" s="71">
        <f t="shared" si="283"/>
        <v>3559.77</v>
      </c>
      <c r="K491" s="71">
        <f t="shared" si="283"/>
        <v>3559.77</v>
      </c>
      <c r="L491" s="71">
        <f t="shared" si="283"/>
        <v>3559.77</v>
      </c>
      <c r="M491" s="71">
        <f t="shared" si="283"/>
        <v>3559.77</v>
      </c>
      <c r="N491" s="71">
        <f t="shared" si="283"/>
        <v>3559.77</v>
      </c>
      <c r="O491" s="71">
        <f t="shared" si="283"/>
        <v>3559.77</v>
      </c>
      <c r="P491" s="71">
        <f t="shared" si="283"/>
        <v>3559.77</v>
      </c>
      <c r="Q491" s="71">
        <f t="shared" si="283"/>
        <v>3559.77</v>
      </c>
      <c r="R491" s="71">
        <f t="shared" si="283"/>
        <v>3559.77</v>
      </c>
      <c r="S491" s="71">
        <f t="shared" si="283"/>
        <v>3559.77</v>
      </c>
      <c r="T491" s="71">
        <f t="shared" si="283"/>
        <v>3559.77</v>
      </c>
      <c r="U491" s="71">
        <f t="shared" si="283"/>
        <v>3559.77</v>
      </c>
      <c r="V491" s="71">
        <f t="shared" si="283"/>
        <v>3559.77</v>
      </c>
      <c r="W491" s="71">
        <f t="shared" si="283"/>
        <v>3559.77</v>
      </c>
      <c r="X491" s="71">
        <f t="shared" si="283"/>
        <v>3559.77</v>
      </c>
      <c r="Y491" s="71">
        <f t="shared" si="283"/>
        <v>3559.77</v>
      </c>
      <c r="Z491" s="71">
        <f t="shared" si="283"/>
        <v>3559.77</v>
      </c>
      <c r="AA491" s="71">
        <f t="shared" si="283"/>
        <v>3559.77</v>
      </c>
    </row>
    <row r="492" spans="1:27" ht="12.75" hidden="1" customHeight="1" outlineLevel="1" x14ac:dyDescent="0.2">
      <c r="A492" s="163" t="s">
        <v>714</v>
      </c>
      <c r="B492" s="94" t="s">
        <v>83</v>
      </c>
      <c r="C492" s="70" t="s">
        <v>79</v>
      </c>
      <c r="D492" s="71">
        <v>4.95</v>
      </c>
      <c r="E492" s="71">
        <v>4.95</v>
      </c>
      <c r="F492" s="71">
        <v>4.95</v>
      </c>
      <c r="G492" s="71">
        <v>4.95</v>
      </c>
      <c r="H492" s="71">
        <v>4.95</v>
      </c>
      <c r="I492" s="71">
        <v>4.95</v>
      </c>
      <c r="J492" s="71">
        <v>4.95</v>
      </c>
      <c r="K492" s="71">
        <v>4.95</v>
      </c>
      <c r="L492" s="71">
        <v>4.95</v>
      </c>
      <c r="M492" s="71">
        <v>4.95</v>
      </c>
      <c r="N492" s="71">
        <v>4.95</v>
      </c>
      <c r="O492" s="71">
        <v>4.95</v>
      </c>
      <c r="P492" s="71">
        <v>4.95</v>
      </c>
      <c r="Q492" s="71">
        <v>4.95</v>
      </c>
      <c r="R492" s="71">
        <v>4.95</v>
      </c>
      <c r="S492" s="71">
        <v>4.95</v>
      </c>
      <c r="T492" s="71">
        <v>4.95</v>
      </c>
      <c r="U492" s="71">
        <v>4.95</v>
      </c>
      <c r="V492" s="71">
        <v>4.95</v>
      </c>
      <c r="W492" s="71">
        <v>4.95</v>
      </c>
      <c r="X492" s="71">
        <v>4.95</v>
      </c>
      <c r="Y492" s="71">
        <v>4.95</v>
      </c>
      <c r="Z492" s="71">
        <v>4.95</v>
      </c>
      <c r="AA492" s="71">
        <v>4.95</v>
      </c>
    </row>
    <row r="493" spans="1:27" ht="12.75" hidden="1" customHeight="1" outlineLevel="1" x14ac:dyDescent="0.2">
      <c r="A493" s="163" t="s">
        <v>715</v>
      </c>
      <c r="B493" s="94" t="s">
        <v>81</v>
      </c>
      <c r="C493" s="70" t="s">
        <v>79</v>
      </c>
      <c r="D493" s="71">
        <f>$D$11</f>
        <v>330.69</v>
      </c>
      <c r="E493" s="71">
        <f t="shared" ref="E493:AA493" si="284">$D$11</f>
        <v>330.69</v>
      </c>
      <c r="F493" s="71">
        <f t="shared" si="284"/>
        <v>330.69</v>
      </c>
      <c r="G493" s="71">
        <f t="shared" si="284"/>
        <v>330.69</v>
      </c>
      <c r="H493" s="71">
        <f t="shared" si="284"/>
        <v>330.69</v>
      </c>
      <c r="I493" s="71">
        <f t="shared" si="284"/>
        <v>330.69</v>
      </c>
      <c r="J493" s="71">
        <f t="shared" si="284"/>
        <v>330.69</v>
      </c>
      <c r="K493" s="71">
        <f t="shared" si="284"/>
        <v>330.69</v>
      </c>
      <c r="L493" s="71">
        <f t="shared" si="284"/>
        <v>330.69</v>
      </c>
      <c r="M493" s="71">
        <f t="shared" si="284"/>
        <v>330.69</v>
      </c>
      <c r="N493" s="71">
        <f t="shared" si="284"/>
        <v>330.69</v>
      </c>
      <c r="O493" s="71">
        <f t="shared" si="284"/>
        <v>330.69</v>
      </c>
      <c r="P493" s="71">
        <f t="shared" si="284"/>
        <v>330.69</v>
      </c>
      <c r="Q493" s="71">
        <f t="shared" si="284"/>
        <v>330.69</v>
      </c>
      <c r="R493" s="71">
        <f t="shared" si="284"/>
        <v>330.69</v>
      </c>
      <c r="S493" s="71">
        <f t="shared" si="284"/>
        <v>330.69</v>
      </c>
      <c r="T493" s="71">
        <f t="shared" si="284"/>
        <v>330.69</v>
      </c>
      <c r="U493" s="71">
        <f t="shared" si="284"/>
        <v>330.69</v>
      </c>
      <c r="V493" s="71">
        <f t="shared" si="284"/>
        <v>330.69</v>
      </c>
      <c r="W493" s="71">
        <f t="shared" si="284"/>
        <v>330.69</v>
      </c>
      <c r="X493" s="71">
        <f t="shared" si="284"/>
        <v>330.69</v>
      </c>
      <c r="Y493" s="71">
        <f t="shared" si="284"/>
        <v>330.69</v>
      </c>
      <c r="Z493" s="71">
        <f t="shared" si="284"/>
        <v>330.69</v>
      </c>
      <c r="AA493" s="71">
        <f t="shared" si="284"/>
        <v>330.69</v>
      </c>
    </row>
    <row r="494" spans="1:27" collapsed="1" x14ac:dyDescent="0.2">
      <c r="A494" s="162" t="s">
        <v>716</v>
      </c>
      <c r="B494" s="54" t="str">
        <f>"03"&amp;"."&amp;$B$662&amp;"."&amp;$B$663</f>
        <v>03.05.2023</v>
      </c>
      <c r="C494" s="134" t="s">
        <v>76</v>
      </c>
      <c r="D494" s="135">
        <f>ROUND(((D495+D496+D498+D497)/1000),5)</f>
        <v>5.1323400000000001</v>
      </c>
      <c r="E494" s="135">
        <f>ROUND(((E495+E496+E498+E497)/1000),5)</f>
        <v>4.99831</v>
      </c>
      <c r="F494" s="135">
        <f>ROUND(((F495+F496+F498+F497)/1000),5)</f>
        <v>4.9754699999999996</v>
      </c>
      <c r="G494" s="135">
        <f t="shared" ref="G494:AA494" si="285">ROUND(((G495+G496+G498+G497)/1000),5)</f>
        <v>4.9761499999999996</v>
      </c>
      <c r="H494" s="135">
        <f t="shared" si="285"/>
        <v>4.9944100000000002</v>
      </c>
      <c r="I494" s="135">
        <f t="shared" si="285"/>
        <v>5.0905399999999998</v>
      </c>
      <c r="J494" s="135">
        <f t="shared" si="285"/>
        <v>5.2700699999999996</v>
      </c>
      <c r="K494" s="135">
        <f t="shared" si="285"/>
        <v>5.4972300000000001</v>
      </c>
      <c r="L494" s="135">
        <f t="shared" si="285"/>
        <v>5.7115200000000002</v>
      </c>
      <c r="M494" s="135">
        <f t="shared" si="285"/>
        <v>5.8145600000000002</v>
      </c>
      <c r="N494" s="135">
        <f t="shared" si="285"/>
        <v>5.8220799999999997</v>
      </c>
      <c r="O494" s="135">
        <f t="shared" si="285"/>
        <v>5.8238500000000002</v>
      </c>
      <c r="P494" s="135">
        <f t="shared" si="285"/>
        <v>5.8233600000000001</v>
      </c>
      <c r="Q494" s="135">
        <f t="shared" si="285"/>
        <v>5.8435699999999997</v>
      </c>
      <c r="R494" s="135">
        <f t="shared" si="285"/>
        <v>5.8252199999999998</v>
      </c>
      <c r="S494" s="135">
        <f t="shared" si="285"/>
        <v>5.8229300000000004</v>
      </c>
      <c r="T494" s="135">
        <f t="shared" si="285"/>
        <v>5.8209200000000001</v>
      </c>
      <c r="U494" s="135">
        <f t="shared" si="285"/>
        <v>5.81698</v>
      </c>
      <c r="V494" s="135">
        <f t="shared" si="285"/>
        <v>5.7927</v>
      </c>
      <c r="W494" s="135">
        <f t="shared" si="285"/>
        <v>5.7891000000000004</v>
      </c>
      <c r="X494" s="135">
        <f t="shared" si="285"/>
        <v>5.8159400000000003</v>
      </c>
      <c r="Y494" s="135">
        <f t="shared" si="285"/>
        <v>5.8259800000000004</v>
      </c>
      <c r="Z494" s="135">
        <f t="shared" si="285"/>
        <v>5.5824999999999996</v>
      </c>
      <c r="AA494" s="135">
        <f t="shared" si="285"/>
        <v>5.3409399999999998</v>
      </c>
    </row>
    <row r="495" spans="1:27" ht="12.75" hidden="1" customHeight="1" outlineLevel="1" x14ac:dyDescent="0.2">
      <c r="A495" s="163" t="s">
        <v>717</v>
      </c>
      <c r="B495" s="94" t="s">
        <v>238</v>
      </c>
      <c r="C495" s="70" t="s">
        <v>79</v>
      </c>
      <c r="D495" s="71">
        <v>1236.93</v>
      </c>
      <c r="E495" s="71">
        <v>1102.9000000000001</v>
      </c>
      <c r="F495" s="71">
        <v>1080.06</v>
      </c>
      <c r="G495" s="71">
        <v>1080.74</v>
      </c>
      <c r="H495" s="71">
        <v>1099</v>
      </c>
      <c r="I495" s="71">
        <v>1195.1300000000001</v>
      </c>
      <c r="J495" s="71">
        <v>1374.66</v>
      </c>
      <c r="K495" s="71">
        <v>1601.82</v>
      </c>
      <c r="L495" s="71">
        <v>1816.11</v>
      </c>
      <c r="M495" s="71">
        <v>1919.15</v>
      </c>
      <c r="N495" s="71">
        <v>1926.67</v>
      </c>
      <c r="O495" s="71">
        <v>1928.44</v>
      </c>
      <c r="P495" s="71">
        <v>1927.95</v>
      </c>
      <c r="Q495" s="71">
        <v>1948.16</v>
      </c>
      <c r="R495" s="71">
        <v>1929.81</v>
      </c>
      <c r="S495" s="71">
        <v>1927.52</v>
      </c>
      <c r="T495" s="71">
        <v>1925.51</v>
      </c>
      <c r="U495" s="71">
        <v>1921.57</v>
      </c>
      <c r="V495" s="71">
        <v>1897.29</v>
      </c>
      <c r="W495" s="71">
        <v>1893.69</v>
      </c>
      <c r="X495" s="71">
        <v>1920.53</v>
      </c>
      <c r="Y495" s="71">
        <v>1930.57</v>
      </c>
      <c r="Z495" s="71">
        <v>1687.09</v>
      </c>
      <c r="AA495" s="71">
        <v>1445.53</v>
      </c>
    </row>
    <row r="496" spans="1:27" ht="12.75" hidden="1" customHeight="1" outlineLevel="1" x14ac:dyDescent="0.2">
      <c r="A496" s="163" t="s">
        <v>718</v>
      </c>
      <c r="B496" s="94" t="s">
        <v>90</v>
      </c>
      <c r="C496" s="70" t="s">
        <v>79</v>
      </c>
      <c r="D496" s="71">
        <f>$D$486</f>
        <v>3559.77</v>
      </c>
      <c r="E496" s="71">
        <f t="shared" ref="E496:AA496" si="286">$D$486</f>
        <v>3559.77</v>
      </c>
      <c r="F496" s="71">
        <f t="shared" si="286"/>
        <v>3559.77</v>
      </c>
      <c r="G496" s="71">
        <f t="shared" si="286"/>
        <v>3559.77</v>
      </c>
      <c r="H496" s="71">
        <f t="shared" si="286"/>
        <v>3559.77</v>
      </c>
      <c r="I496" s="71">
        <f t="shared" si="286"/>
        <v>3559.77</v>
      </c>
      <c r="J496" s="71">
        <f t="shared" si="286"/>
        <v>3559.77</v>
      </c>
      <c r="K496" s="71">
        <f t="shared" si="286"/>
        <v>3559.77</v>
      </c>
      <c r="L496" s="71">
        <f t="shared" si="286"/>
        <v>3559.77</v>
      </c>
      <c r="M496" s="71">
        <f t="shared" si="286"/>
        <v>3559.77</v>
      </c>
      <c r="N496" s="71">
        <f t="shared" si="286"/>
        <v>3559.77</v>
      </c>
      <c r="O496" s="71">
        <f t="shared" si="286"/>
        <v>3559.77</v>
      </c>
      <c r="P496" s="71">
        <f t="shared" si="286"/>
        <v>3559.77</v>
      </c>
      <c r="Q496" s="71">
        <f t="shared" si="286"/>
        <v>3559.77</v>
      </c>
      <c r="R496" s="71">
        <f t="shared" si="286"/>
        <v>3559.77</v>
      </c>
      <c r="S496" s="71">
        <f t="shared" si="286"/>
        <v>3559.77</v>
      </c>
      <c r="T496" s="71">
        <f t="shared" si="286"/>
        <v>3559.77</v>
      </c>
      <c r="U496" s="71">
        <f t="shared" si="286"/>
        <v>3559.77</v>
      </c>
      <c r="V496" s="71">
        <f t="shared" si="286"/>
        <v>3559.77</v>
      </c>
      <c r="W496" s="71">
        <f t="shared" si="286"/>
        <v>3559.77</v>
      </c>
      <c r="X496" s="71">
        <f t="shared" si="286"/>
        <v>3559.77</v>
      </c>
      <c r="Y496" s="71">
        <f t="shared" si="286"/>
        <v>3559.77</v>
      </c>
      <c r="Z496" s="71">
        <f t="shared" si="286"/>
        <v>3559.77</v>
      </c>
      <c r="AA496" s="71">
        <f t="shared" si="286"/>
        <v>3559.77</v>
      </c>
    </row>
    <row r="497" spans="1:27" ht="12.75" hidden="1" customHeight="1" outlineLevel="1" x14ac:dyDescent="0.2">
      <c r="A497" s="163" t="s">
        <v>719</v>
      </c>
      <c r="B497" s="94" t="s">
        <v>83</v>
      </c>
      <c r="C497" s="70" t="s">
        <v>79</v>
      </c>
      <c r="D497" s="71">
        <v>4.95</v>
      </c>
      <c r="E497" s="71">
        <v>4.95</v>
      </c>
      <c r="F497" s="71">
        <v>4.95</v>
      </c>
      <c r="G497" s="71">
        <v>4.95</v>
      </c>
      <c r="H497" s="71">
        <v>4.95</v>
      </c>
      <c r="I497" s="71">
        <v>4.95</v>
      </c>
      <c r="J497" s="71">
        <v>4.95</v>
      </c>
      <c r="K497" s="71">
        <v>4.95</v>
      </c>
      <c r="L497" s="71">
        <v>4.95</v>
      </c>
      <c r="M497" s="71">
        <v>4.95</v>
      </c>
      <c r="N497" s="71">
        <v>4.95</v>
      </c>
      <c r="O497" s="71">
        <v>4.95</v>
      </c>
      <c r="P497" s="71">
        <v>4.95</v>
      </c>
      <c r="Q497" s="71">
        <v>4.95</v>
      </c>
      <c r="R497" s="71">
        <v>4.95</v>
      </c>
      <c r="S497" s="71">
        <v>4.95</v>
      </c>
      <c r="T497" s="71">
        <v>4.95</v>
      </c>
      <c r="U497" s="71">
        <v>4.95</v>
      </c>
      <c r="V497" s="71">
        <v>4.95</v>
      </c>
      <c r="W497" s="71">
        <v>4.95</v>
      </c>
      <c r="X497" s="71">
        <v>4.95</v>
      </c>
      <c r="Y497" s="71">
        <v>4.95</v>
      </c>
      <c r="Z497" s="71">
        <v>4.95</v>
      </c>
      <c r="AA497" s="71">
        <v>4.95</v>
      </c>
    </row>
    <row r="498" spans="1:27" ht="12.75" hidden="1" customHeight="1" outlineLevel="1" x14ac:dyDescent="0.2">
      <c r="A498" s="163" t="s">
        <v>720</v>
      </c>
      <c r="B498" s="94" t="s">
        <v>81</v>
      </c>
      <c r="C498" s="70" t="s">
        <v>79</v>
      </c>
      <c r="D498" s="71">
        <f>$D$11</f>
        <v>330.69</v>
      </c>
      <c r="E498" s="71">
        <f t="shared" ref="E498:AA498" si="287">$D$11</f>
        <v>330.69</v>
      </c>
      <c r="F498" s="71">
        <f t="shared" si="287"/>
        <v>330.69</v>
      </c>
      <c r="G498" s="71">
        <f t="shared" si="287"/>
        <v>330.69</v>
      </c>
      <c r="H498" s="71">
        <f t="shared" si="287"/>
        <v>330.69</v>
      </c>
      <c r="I498" s="71">
        <f t="shared" si="287"/>
        <v>330.69</v>
      </c>
      <c r="J498" s="71">
        <f t="shared" si="287"/>
        <v>330.69</v>
      </c>
      <c r="K498" s="71">
        <f t="shared" si="287"/>
        <v>330.69</v>
      </c>
      <c r="L498" s="71">
        <f t="shared" si="287"/>
        <v>330.69</v>
      </c>
      <c r="M498" s="71">
        <f t="shared" si="287"/>
        <v>330.69</v>
      </c>
      <c r="N498" s="71">
        <f t="shared" si="287"/>
        <v>330.69</v>
      </c>
      <c r="O498" s="71">
        <f t="shared" si="287"/>
        <v>330.69</v>
      </c>
      <c r="P498" s="71">
        <f t="shared" si="287"/>
        <v>330.69</v>
      </c>
      <c r="Q498" s="71">
        <f t="shared" si="287"/>
        <v>330.69</v>
      </c>
      <c r="R498" s="71">
        <f t="shared" si="287"/>
        <v>330.69</v>
      </c>
      <c r="S498" s="71">
        <f t="shared" si="287"/>
        <v>330.69</v>
      </c>
      <c r="T498" s="71">
        <f t="shared" si="287"/>
        <v>330.69</v>
      </c>
      <c r="U498" s="71">
        <f t="shared" si="287"/>
        <v>330.69</v>
      </c>
      <c r="V498" s="71">
        <f t="shared" si="287"/>
        <v>330.69</v>
      </c>
      <c r="W498" s="71">
        <f t="shared" si="287"/>
        <v>330.69</v>
      </c>
      <c r="X498" s="71">
        <f t="shared" si="287"/>
        <v>330.69</v>
      </c>
      <c r="Y498" s="71">
        <f t="shared" si="287"/>
        <v>330.69</v>
      </c>
      <c r="Z498" s="71">
        <f t="shared" si="287"/>
        <v>330.69</v>
      </c>
      <c r="AA498" s="71">
        <f t="shared" si="287"/>
        <v>330.69</v>
      </c>
    </row>
    <row r="499" spans="1:27" collapsed="1" x14ac:dyDescent="0.2">
      <c r="A499" s="162" t="s">
        <v>721</v>
      </c>
      <c r="B499" s="54" t="str">
        <f>"04"&amp;"."&amp;$B$662&amp;"."&amp;$B$663</f>
        <v>04.05.2023</v>
      </c>
      <c r="C499" s="134" t="s">
        <v>76</v>
      </c>
      <c r="D499" s="135">
        <f>ROUND(((D500+D501+D503+D502)/1000),5)</f>
        <v>5.1000300000000003</v>
      </c>
      <c r="E499" s="135">
        <f>ROUND(((E500+E501+E503+E502)/1000),5)</f>
        <v>4.9968899999999996</v>
      </c>
      <c r="F499" s="135">
        <f>ROUND(((F500+F501+F503+F502)/1000),5)</f>
        <v>4.9219099999999996</v>
      </c>
      <c r="G499" s="135">
        <f t="shared" ref="G499:AA499" si="288">ROUND(((G500+G501+G503+G502)/1000),5)</f>
        <v>4.9036299999999997</v>
      </c>
      <c r="H499" s="135">
        <f t="shared" si="288"/>
        <v>4.95688</v>
      </c>
      <c r="I499" s="135">
        <f t="shared" si="288"/>
        <v>5.0066600000000001</v>
      </c>
      <c r="J499" s="135">
        <f t="shared" si="288"/>
        <v>5.2108299999999996</v>
      </c>
      <c r="K499" s="135">
        <f t="shared" si="288"/>
        <v>5.5054699999999999</v>
      </c>
      <c r="L499" s="135">
        <f t="shared" si="288"/>
        <v>5.6093200000000003</v>
      </c>
      <c r="M499" s="135">
        <f t="shared" si="288"/>
        <v>5.7981999999999996</v>
      </c>
      <c r="N499" s="135">
        <f t="shared" si="288"/>
        <v>5.8196199999999996</v>
      </c>
      <c r="O499" s="135">
        <f t="shared" si="288"/>
        <v>5.8467900000000004</v>
      </c>
      <c r="P499" s="135">
        <f t="shared" si="288"/>
        <v>5.8490500000000001</v>
      </c>
      <c r="Q499" s="135">
        <f t="shared" si="288"/>
        <v>5.8630599999999999</v>
      </c>
      <c r="R499" s="135">
        <f t="shared" si="288"/>
        <v>5.8359100000000002</v>
      </c>
      <c r="S499" s="135">
        <f t="shared" si="288"/>
        <v>5.7938900000000002</v>
      </c>
      <c r="T499" s="135">
        <f t="shared" si="288"/>
        <v>5.7417899999999999</v>
      </c>
      <c r="U499" s="135">
        <f t="shared" si="288"/>
        <v>5.6979300000000004</v>
      </c>
      <c r="V499" s="135">
        <f t="shared" si="288"/>
        <v>5.6792100000000003</v>
      </c>
      <c r="W499" s="135">
        <f t="shared" si="288"/>
        <v>5.7517199999999997</v>
      </c>
      <c r="X499" s="135">
        <f t="shared" si="288"/>
        <v>5.8779199999999996</v>
      </c>
      <c r="Y499" s="135">
        <f t="shared" si="288"/>
        <v>5.8155799999999997</v>
      </c>
      <c r="Z499" s="135">
        <f t="shared" si="288"/>
        <v>5.5530999999999997</v>
      </c>
      <c r="AA499" s="135">
        <f t="shared" si="288"/>
        <v>5.3773299999999997</v>
      </c>
    </row>
    <row r="500" spans="1:27" ht="12.75" hidden="1" customHeight="1" outlineLevel="1" x14ac:dyDescent="0.2">
      <c r="A500" s="163" t="s">
        <v>722</v>
      </c>
      <c r="B500" s="94" t="s">
        <v>238</v>
      </c>
      <c r="C500" s="70" t="s">
        <v>79</v>
      </c>
      <c r="D500" s="71">
        <v>1204.6199999999999</v>
      </c>
      <c r="E500" s="71">
        <v>1101.48</v>
      </c>
      <c r="F500" s="71">
        <v>1026.5</v>
      </c>
      <c r="G500" s="71">
        <v>1008.22</v>
      </c>
      <c r="H500" s="71">
        <v>1061.47</v>
      </c>
      <c r="I500" s="71">
        <v>1111.25</v>
      </c>
      <c r="J500" s="71">
        <v>1315.42</v>
      </c>
      <c r="K500" s="71">
        <v>1610.06</v>
      </c>
      <c r="L500" s="71">
        <v>1713.91</v>
      </c>
      <c r="M500" s="71">
        <v>1902.79</v>
      </c>
      <c r="N500" s="71">
        <v>1924.21</v>
      </c>
      <c r="O500" s="71">
        <v>1951.38</v>
      </c>
      <c r="P500" s="71">
        <v>1953.64</v>
      </c>
      <c r="Q500" s="71">
        <v>1967.65</v>
      </c>
      <c r="R500" s="71">
        <v>1940.5</v>
      </c>
      <c r="S500" s="71">
        <v>1898.48</v>
      </c>
      <c r="T500" s="71">
        <v>1846.38</v>
      </c>
      <c r="U500" s="71">
        <v>1802.52</v>
      </c>
      <c r="V500" s="71">
        <v>1783.8</v>
      </c>
      <c r="W500" s="71">
        <v>1856.31</v>
      </c>
      <c r="X500" s="71">
        <v>1982.51</v>
      </c>
      <c r="Y500" s="71">
        <v>1920.17</v>
      </c>
      <c r="Z500" s="71">
        <v>1657.69</v>
      </c>
      <c r="AA500" s="71">
        <v>1481.92</v>
      </c>
    </row>
    <row r="501" spans="1:27" ht="12.75" hidden="1" customHeight="1" outlineLevel="1" x14ac:dyDescent="0.2">
      <c r="A501" s="163" t="s">
        <v>723</v>
      </c>
      <c r="B501" s="94" t="s">
        <v>90</v>
      </c>
      <c r="C501" s="70" t="s">
        <v>79</v>
      </c>
      <c r="D501" s="71">
        <f>$D$486</f>
        <v>3559.77</v>
      </c>
      <c r="E501" s="71">
        <f t="shared" ref="E501:AA501" si="289">$D$486</f>
        <v>3559.77</v>
      </c>
      <c r="F501" s="71">
        <f t="shared" si="289"/>
        <v>3559.77</v>
      </c>
      <c r="G501" s="71">
        <f t="shared" si="289"/>
        <v>3559.77</v>
      </c>
      <c r="H501" s="71">
        <f t="shared" si="289"/>
        <v>3559.77</v>
      </c>
      <c r="I501" s="71">
        <f t="shared" si="289"/>
        <v>3559.77</v>
      </c>
      <c r="J501" s="71">
        <f t="shared" si="289"/>
        <v>3559.77</v>
      </c>
      <c r="K501" s="71">
        <f t="shared" si="289"/>
        <v>3559.77</v>
      </c>
      <c r="L501" s="71">
        <f t="shared" si="289"/>
        <v>3559.77</v>
      </c>
      <c r="M501" s="71">
        <f t="shared" si="289"/>
        <v>3559.77</v>
      </c>
      <c r="N501" s="71">
        <f t="shared" si="289"/>
        <v>3559.77</v>
      </c>
      <c r="O501" s="71">
        <f t="shared" si="289"/>
        <v>3559.77</v>
      </c>
      <c r="P501" s="71">
        <f t="shared" si="289"/>
        <v>3559.77</v>
      </c>
      <c r="Q501" s="71">
        <f t="shared" si="289"/>
        <v>3559.77</v>
      </c>
      <c r="R501" s="71">
        <f t="shared" si="289"/>
        <v>3559.77</v>
      </c>
      <c r="S501" s="71">
        <f t="shared" si="289"/>
        <v>3559.77</v>
      </c>
      <c r="T501" s="71">
        <f t="shared" si="289"/>
        <v>3559.77</v>
      </c>
      <c r="U501" s="71">
        <f t="shared" si="289"/>
        <v>3559.77</v>
      </c>
      <c r="V501" s="71">
        <f t="shared" si="289"/>
        <v>3559.77</v>
      </c>
      <c r="W501" s="71">
        <f t="shared" si="289"/>
        <v>3559.77</v>
      </c>
      <c r="X501" s="71">
        <f t="shared" si="289"/>
        <v>3559.77</v>
      </c>
      <c r="Y501" s="71">
        <f t="shared" si="289"/>
        <v>3559.77</v>
      </c>
      <c r="Z501" s="71">
        <f t="shared" si="289"/>
        <v>3559.77</v>
      </c>
      <c r="AA501" s="71">
        <f t="shared" si="289"/>
        <v>3559.77</v>
      </c>
    </row>
    <row r="502" spans="1:27" ht="12.75" hidden="1" customHeight="1" outlineLevel="1" x14ac:dyDescent="0.2">
      <c r="A502" s="163" t="s">
        <v>724</v>
      </c>
      <c r="B502" s="94" t="s">
        <v>83</v>
      </c>
      <c r="C502" s="70" t="s">
        <v>79</v>
      </c>
      <c r="D502" s="71">
        <v>4.95</v>
      </c>
      <c r="E502" s="71">
        <v>4.95</v>
      </c>
      <c r="F502" s="71">
        <v>4.95</v>
      </c>
      <c r="G502" s="71">
        <v>4.95</v>
      </c>
      <c r="H502" s="71">
        <v>4.95</v>
      </c>
      <c r="I502" s="71">
        <v>4.95</v>
      </c>
      <c r="J502" s="71">
        <v>4.95</v>
      </c>
      <c r="K502" s="71">
        <v>4.95</v>
      </c>
      <c r="L502" s="71">
        <v>4.95</v>
      </c>
      <c r="M502" s="71">
        <v>4.95</v>
      </c>
      <c r="N502" s="71">
        <v>4.95</v>
      </c>
      <c r="O502" s="71">
        <v>4.95</v>
      </c>
      <c r="P502" s="71">
        <v>4.95</v>
      </c>
      <c r="Q502" s="71">
        <v>4.95</v>
      </c>
      <c r="R502" s="71">
        <v>4.95</v>
      </c>
      <c r="S502" s="71">
        <v>4.95</v>
      </c>
      <c r="T502" s="71">
        <v>4.95</v>
      </c>
      <c r="U502" s="71">
        <v>4.95</v>
      </c>
      <c r="V502" s="71">
        <v>4.95</v>
      </c>
      <c r="W502" s="71">
        <v>4.95</v>
      </c>
      <c r="X502" s="71">
        <v>4.95</v>
      </c>
      <c r="Y502" s="71">
        <v>4.95</v>
      </c>
      <c r="Z502" s="71">
        <v>4.95</v>
      </c>
      <c r="AA502" s="71">
        <v>4.95</v>
      </c>
    </row>
    <row r="503" spans="1:27" ht="12.75" hidden="1" customHeight="1" outlineLevel="1" x14ac:dyDescent="0.2">
      <c r="A503" s="163" t="s">
        <v>725</v>
      </c>
      <c r="B503" s="94" t="s">
        <v>81</v>
      </c>
      <c r="C503" s="70" t="s">
        <v>79</v>
      </c>
      <c r="D503" s="71">
        <f>$D$11</f>
        <v>330.69</v>
      </c>
      <c r="E503" s="71">
        <f t="shared" ref="E503:AA503" si="290">$D$11</f>
        <v>330.69</v>
      </c>
      <c r="F503" s="71">
        <f t="shared" si="290"/>
        <v>330.69</v>
      </c>
      <c r="G503" s="71">
        <f t="shared" si="290"/>
        <v>330.69</v>
      </c>
      <c r="H503" s="71">
        <f t="shared" si="290"/>
        <v>330.69</v>
      </c>
      <c r="I503" s="71">
        <f t="shared" si="290"/>
        <v>330.69</v>
      </c>
      <c r="J503" s="71">
        <f t="shared" si="290"/>
        <v>330.69</v>
      </c>
      <c r="K503" s="71">
        <f t="shared" si="290"/>
        <v>330.69</v>
      </c>
      <c r="L503" s="71">
        <f t="shared" si="290"/>
        <v>330.69</v>
      </c>
      <c r="M503" s="71">
        <f t="shared" si="290"/>
        <v>330.69</v>
      </c>
      <c r="N503" s="71">
        <f t="shared" si="290"/>
        <v>330.69</v>
      </c>
      <c r="O503" s="71">
        <f t="shared" si="290"/>
        <v>330.69</v>
      </c>
      <c r="P503" s="71">
        <f t="shared" si="290"/>
        <v>330.69</v>
      </c>
      <c r="Q503" s="71">
        <f t="shared" si="290"/>
        <v>330.69</v>
      </c>
      <c r="R503" s="71">
        <f t="shared" si="290"/>
        <v>330.69</v>
      </c>
      <c r="S503" s="71">
        <f t="shared" si="290"/>
        <v>330.69</v>
      </c>
      <c r="T503" s="71">
        <f t="shared" si="290"/>
        <v>330.69</v>
      </c>
      <c r="U503" s="71">
        <f t="shared" si="290"/>
        <v>330.69</v>
      </c>
      <c r="V503" s="71">
        <f t="shared" si="290"/>
        <v>330.69</v>
      </c>
      <c r="W503" s="71">
        <f t="shared" si="290"/>
        <v>330.69</v>
      </c>
      <c r="X503" s="71">
        <f t="shared" si="290"/>
        <v>330.69</v>
      </c>
      <c r="Y503" s="71">
        <f t="shared" si="290"/>
        <v>330.69</v>
      </c>
      <c r="Z503" s="71">
        <f t="shared" si="290"/>
        <v>330.69</v>
      </c>
      <c r="AA503" s="71">
        <f t="shared" si="290"/>
        <v>330.69</v>
      </c>
    </row>
    <row r="504" spans="1:27" collapsed="1" x14ac:dyDescent="0.2">
      <c r="A504" s="162" t="s">
        <v>726</v>
      </c>
      <c r="B504" s="54" t="str">
        <f>"05"&amp;"."&amp;$B$662&amp;"."&amp;$B$663</f>
        <v>05.05.2023</v>
      </c>
      <c r="C504" s="134" t="s">
        <v>76</v>
      </c>
      <c r="D504" s="135">
        <f>ROUND(((D505+D506+D508+D507)/1000),5)</f>
        <v>5.2986700000000004</v>
      </c>
      <c r="E504" s="135">
        <f>ROUND(((E505+E506+E508+E507)/1000),5)</f>
        <v>5.1120900000000002</v>
      </c>
      <c r="F504" s="135">
        <f>ROUND(((F505+F506+F508+F507)/1000),5)</f>
        <v>5.03681</v>
      </c>
      <c r="G504" s="135">
        <f t="shared" ref="G504:AA504" si="291">ROUND(((G505+G506+G508+G507)/1000),5)</f>
        <v>5.01363</v>
      </c>
      <c r="H504" s="135">
        <f t="shared" si="291"/>
        <v>5.06081</v>
      </c>
      <c r="I504" s="135">
        <f t="shared" si="291"/>
        <v>5.1718900000000003</v>
      </c>
      <c r="J504" s="135">
        <f t="shared" si="291"/>
        <v>5.2953700000000001</v>
      </c>
      <c r="K504" s="135">
        <f t="shared" si="291"/>
        <v>5.52576</v>
      </c>
      <c r="L504" s="135">
        <f t="shared" si="291"/>
        <v>5.7332900000000002</v>
      </c>
      <c r="M504" s="135">
        <f t="shared" si="291"/>
        <v>5.8065300000000004</v>
      </c>
      <c r="N504" s="135">
        <f t="shared" si="291"/>
        <v>5.9086800000000004</v>
      </c>
      <c r="O504" s="135">
        <f t="shared" si="291"/>
        <v>5.8822700000000001</v>
      </c>
      <c r="P504" s="135">
        <f t="shared" si="291"/>
        <v>5.8657000000000004</v>
      </c>
      <c r="Q504" s="135">
        <f t="shared" si="291"/>
        <v>5.8808100000000003</v>
      </c>
      <c r="R504" s="135">
        <f t="shared" si="291"/>
        <v>5.8654599999999997</v>
      </c>
      <c r="S504" s="135">
        <f t="shared" si="291"/>
        <v>5.8289499999999999</v>
      </c>
      <c r="T504" s="135">
        <f t="shared" si="291"/>
        <v>5.7993499999999996</v>
      </c>
      <c r="U504" s="135">
        <f t="shared" si="291"/>
        <v>5.7915999999999999</v>
      </c>
      <c r="V504" s="135">
        <f t="shared" si="291"/>
        <v>5.79427</v>
      </c>
      <c r="W504" s="135">
        <f t="shared" si="291"/>
        <v>5.8029400000000004</v>
      </c>
      <c r="X504" s="135">
        <f t="shared" si="291"/>
        <v>5.9173</v>
      </c>
      <c r="Y504" s="135">
        <f t="shared" si="291"/>
        <v>5.8690699999999998</v>
      </c>
      <c r="Z504" s="135">
        <f t="shared" si="291"/>
        <v>5.7357500000000003</v>
      </c>
      <c r="AA504" s="135">
        <f t="shared" si="291"/>
        <v>5.5260300000000004</v>
      </c>
    </row>
    <row r="505" spans="1:27" ht="12.75" hidden="1" customHeight="1" outlineLevel="1" x14ac:dyDescent="0.2">
      <c r="A505" s="163" t="s">
        <v>727</v>
      </c>
      <c r="B505" s="94" t="s">
        <v>238</v>
      </c>
      <c r="C505" s="70" t="s">
        <v>79</v>
      </c>
      <c r="D505" s="71">
        <v>1403.26</v>
      </c>
      <c r="E505" s="71">
        <v>1216.68</v>
      </c>
      <c r="F505" s="71">
        <v>1141.4000000000001</v>
      </c>
      <c r="G505" s="71">
        <v>1118.22</v>
      </c>
      <c r="H505" s="71">
        <v>1165.4000000000001</v>
      </c>
      <c r="I505" s="71">
        <v>1276.48</v>
      </c>
      <c r="J505" s="71">
        <v>1399.96</v>
      </c>
      <c r="K505" s="71">
        <v>1630.35</v>
      </c>
      <c r="L505" s="71">
        <v>1837.88</v>
      </c>
      <c r="M505" s="71">
        <v>1911.12</v>
      </c>
      <c r="N505" s="71">
        <v>2013.27</v>
      </c>
      <c r="O505" s="71">
        <v>1986.86</v>
      </c>
      <c r="P505" s="71">
        <v>1970.29</v>
      </c>
      <c r="Q505" s="71">
        <v>1985.4</v>
      </c>
      <c r="R505" s="71">
        <v>1970.05</v>
      </c>
      <c r="S505" s="71">
        <v>1933.54</v>
      </c>
      <c r="T505" s="71">
        <v>1903.94</v>
      </c>
      <c r="U505" s="71">
        <v>1896.19</v>
      </c>
      <c r="V505" s="71">
        <v>1898.86</v>
      </c>
      <c r="W505" s="71">
        <v>1907.53</v>
      </c>
      <c r="X505" s="71">
        <v>2021.89</v>
      </c>
      <c r="Y505" s="71">
        <v>1973.66</v>
      </c>
      <c r="Z505" s="71">
        <v>1840.34</v>
      </c>
      <c r="AA505" s="71">
        <v>1630.62</v>
      </c>
    </row>
    <row r="506" spans="1:27" ht="12.75" hidden="1" customHeight="1" outlineLevel="1" x14ac:dyDescent="0.2">
      <c r="A506" s="163" t="s">
        <v>728</v>
      </c>
      <c r="B506" s="94" t="s">
        <v>90</v>
      </c>
      <c r="C506" s="70" t="s">
        <v>79</v>
      </c>
      <c r="D506" s="71">
        <f>$D$486</f>
        <v>3559.77</v>
      </c>
      <c r="E506" s="71">
        <f t="shared" ref="E506:AA506" si="292">$D$486</f>
        <v>3559.77</v>
      </c>
      <c r="F506" s="71">
        <f t="shared" si="292"/>
        <v>3559.77</v>
      </c>
      <c r="G506" s="71">
        <f t="shared" si="292"/>
        <v>3559.77</v>
      </c>
      <c r="H506" s="71">
        <f t="shared" si="292"/>
        <v>3559.77</v>
      </c>
      <c r="I506" s="71">
        <f t="shared" si="292"/>
        <v>3559.77</v>
      </c>
      <c r="J506" s="71">
        <f t="shared" si="292"/>
        <v>3559.77</v>
      </c>
      <c r="K506" s="71">
        <f t="shared" si="292"/>
        <v>3559.77</v>
      </c>
      <c r="L506" s="71">
        <f t="shared" si="292"/>
        <v>3559.77</v>
      </c>
      <c r="M506" s="71">
        <f t="shared" si="292"/>
        <v>3559.77</v>
      </c>
      <c r="N506" s="71">
        <f t="shared" si="292"/>
        <v>3559.77</v>
      </c>
      <c r="O506" s="71">
        <f t="shared" si="292"/>
        <v>3559.77</v>
      </c>
      <c r="P506" s="71">
        <f t="shared" si="292"/>
        <v>3559.77</v>
      </c>
      <c r="Q506" s="71">
        <f t="shared" si="292"/>
        <v>3559.77</v>
      </c>
      <c r="R506" s="71">
        <f t="shared" si="292"/>
        <v>3559.77</v>
      </c>
      <c r="S506" s="71">
        <f t="shared" si="292"/>
        <v>3559.77</v>
      </c>
      <c r="T506" s="71">
        <f t="shared" si="292"/>
        <v>3559.77</v>
      </c>
      <c r="U506" s="71">
        <f t="shared" si="292"/>
        <v>3559.77</v>
      </c>
      <c r="V506" s="71">
        <f t="shared" si="292"/>
        <v>3559.77</v>
      </c>
      <c r="W506" s="71">
        <f t="shared" si="292"/>
        <v>3559.77</v>
      </c>
      <c r="X506" s="71">
        <f t="shared" si="292"/>
        <v>3559.77</v>
      </c>
      <c r="Y506" s="71">
        <f t="shared" si="292"/>
        <v>3559.77</v>
      </c>
      <c r="Z506" s="71">
        <f t="shared" si="292"/>
        <v>3559.77</v>
      </c>
      <c r="AA506" s="71">
        <f t="shared" si="292"/>
        <v>3559.77</v>
      </c>
    </row>
    <row r="507" spans="1:27" ht="12.75" hidden="1" customHeight="1" outlineLevel="1" x14ac:dyDescent="0.2">
      <c r="A507" s="163" t="s">
        <v>729</v>
      </c>
      <c r="B507" s="94" t="s">
        <v>83</v>
      </c>
      <c r="C507" s="70" t="s">
        <v>79</v>
      </c>
      <c r="D507" s="71">
        <v>4.95</v>
      </c>
      <c r="E507" s="71">
        <v>4.95</v>
      </c>
      <c r="F507" s="71">
        <v>4.95</v>
      </c>
      <c r="G507" s="71">
        <v>4.95</v>
      </c>
      <c r="H507" s="71">
        <v>4.95</v>
      </c>
      <c r="I507" s="71">
        <v>4.95</v>
      </c>
      <c r="J507" s="71">
        <v>4.95</v>
      </c>
      <c r="K507" s="71">
        <v>4.95</v>
      </c>
      <c r="L507" s="71">
        <v>4.95</v>
      </c>
      <c r="M507" s="71">
        <v>4.95</v>
      </c>
      <c r="N507" s="71">
        <v>4.95</v>
      </c>
      <c r="O507" s="71">
        <v>4.95</v>
      </c>
      <c r="P507" s="71">
        <v>4.95</v>
      </c>
      <c r="Q507" s="71">
        <v>4.95</v>
      </c>
      <c r="R507" s="71">
        <v>4.95</v>
      </c>
      <c r="S507" s="71">
        <v>4.95</v>
      </c>
      <c r="T507" s="71">
        <v>4.95</v>
      </c>
      <c r="U507" s="71">
        <v>4.95</v>
      </c>
      <c r="V507" s="71">
        <v>4.95</v>
      </c>
      <c r="W507" s="71">
        <v>4.95</v>
      </c>
      <c r="X507" s="71">
        <v>4.95</v>
      </c>
      <c r="Y507" s="71">
        <v>4.95</v>
      </c>
      <c r="Z507" s="71">
        <v>4.95</v>
      </c>
      <c r="AA507" s="71">
        <v>4.95</v>
      </c>
    </row>
    <row r="508" spans="1:27" ht="12.75" hidden="1" customHeight="1" outlineLevel="1" x14ac:dyDescent="0.2">
      <c r="A508" s="163" t="s">
        <v>730</v>
      </c>
      <c r="B508" s="94" t="s">
        <v>81</v>
      </c>
      <c r="C508" s="70" t="s">
        <v>79</v>
      </c>
      <c r="D508" s="71">
        <f>$D$11</f>
        <v>330.69</v>
      </c>
      <c r="E508" s="71">
        <f t="shared" ref="E508:AA508" si="293">$D$11</f>
        <v>330.69</v>
      </c>
      <c r="F508" s="71">
        <f t="shared" si="293"/>
        <v>330.69</v>
      </c>
      <c r="G508" s="71">
        <f t="shared" si="293"/>
        <v>330.69</v>
      </c>
      <c r="H508" s="71">
        <f t="shared" si="293"/>
        <v>330.69</v>
      </c>
      <c r="I508" s="71">
        <f t="shared" si="293"/>
        <v>330.69</v>
      </c>
      <c r="J508" s="71">
        <f t="shared" si="293"/>
        <v>330.69</v>
      </c>
      <c r="K508" s="71">
        <f t="shared" si="293"/>
        <v>330.69</v>
      </c>
      <c r="L508" s="71">
        <f t="shared" si="293"/>
        <v>330.69</v>
      </c>
      <c r="M508" s="71">
        <f t="shared" si="293"/>
        <v>330.69</v>
      </c>
      <c r="N508" s="71">
        <f t="shared" si="293"/>
        <v>330.69</v>
      </c>
      <c r="O508" s="71">
        <f t="shared" si="293"/>
        <v>330.69</v>
      </c>
      <c r="P508" s="71">
        <f t="shared" si="293"/>
        <v>330.69</v>
      </c>
      <c r="Q508" s="71">
        <f t="shared" si="293"/>
        <v>330.69</v>
      </c>
      <c r="R508" s="71">
        <f t="shared" si="293"/>
        <v>330.69</v>
      </c>
      <c r="S508" s="71">
        <f t="shared" si="293"/>
        <v>330.69</v>
      </c>
      <c r="T508" s="71">
        <f t="shared" si="293"/>
        <v>330.69</v>
      </c>
      <c r="U508" s="71">
        <f t="shared" si="293"/>
        <v>330.69</v>
      </c>
      <c r="V508" s="71">
        <f t="shared" si="293"/>
        <v>330.69</v>
      </c>
      <c r="W508" s="71">
        <f t="shared" si="293"/>
        <v>330.69</v>
      </c>
      <c r="X508" s="71">
        <f t="shared" si="293"/>
        <v>330.69</v>
      </c>
      <c r="Y508" s="71">
        <f t="shared" si="293"/>
        <v>330.69</v>
      </c>
      <c r="Z508" s="71">
        <f t="shared" si="293"/>
        <v>330.69</v>
      </c>
      <c r="AA508" s="71">
        <f t="shared" si="293"/>
        <v>330.69</v>
      </c>
    </row>
    <row r="509" spans="1:27" collapsed="1" x14ac:dyDescent="0.2">
      <c r="A509" s="162" t="s">
        <v>731</v>
      </c>
      <c r="B509" s="54" t="str">
        <f>"06"&amp;"."&amp;$B$662&amp;"."&amp;$B$663</f>
        <v>06.05.2023</v>
      </c>
      <c r="C509" s="134" t="s">
        <v>76</v>
      </c>
      <c r="D509" s="135">
        <f>ROUND(((D510+D511+D513+D512)/1000),5)</f>
        <v>5.4200200000000001</v>
      </c>
      <c r="E509" s="135">
        <f>ROUND(((E510+E511+E513+E512)/1000),5)</f>
        <v>5.3436899999999996</v>
      </c>
      <c r="F509" s="135">
        <f>ROUND(((F510+F511+F513+F512)/1000),5)</f>
        <v>5.2286900000000003</v>
      </c>
      <c r="G509" s="135">
        <f t="shared" ref="G509:AA509" si="294">ROUND(((G510+G511+G513+G512)/1000),5)</f>
        <v>5.1156300000000003</v>
      </c>
      <c r="H509" s="135">
        <f t="shared" si="294"/>
        <v>5.11327</v>
      </c>
      <c r="I509" s="135">
        <f t="shared" si="294"/>
        <v>5.2073700000000001</v>
      </c>
      <c r="J509" s="135">
        <f t="shared" si="294"/>
        <v>5.2539999999999996</v>
      </c>
      <c r="K509" s="135">
        <f t="shared" si="294"/>
        <v>5.36937</v>
      </c>
      <c r="L509" s="135">
        <f t="shared" si="294"/>
        <v>5.6644500000000004</v>
      </c>
      <c r="M509" s="135">
        <f t="shared" si="294"/>
        <v>5.8145499999999997</v>
      </c>
      <c r="N509" s="135">
        <f t="shared" si="294"/>
        <v>5.89405</v>
      </c>
      <c r="O509" s="135">
        <f t="shared" si="294"/>
        <v>5.87235</v>
      </c>
      <c r="P509" s="135">
        <f t="shared" si="294"/>
        <v>5.8170799999999998</v>
      </c>
      <c r="Q509" s="135">
        <f t="shared" si="294"/>
        <v>5.8154899999999996</v>
      </c>
      <c r="R509" s="135">
        <f t="shared" si="294"/>
        <v>5.7979099999999999</v>
      </c>
      <c r="S509" s="135">
        <f t="shared" si="294"/>
        <v>5.7930099999999998</v>
      </c>
      <c r="T509" s="135">
        <f t="shared" si="294"/>
        <v>5.7613200000000004</v>
      </c>
      <c r="U509" s="135">
        <f t="shared" si="294"/>
        <v>5.7334300000000002</v>
      </c>
      <c r="V509" s="135">
        <f t="shared" si="294"/>
        <v>5.7304399999999998</v>
      </c>
      <c r="W509" s="135">
        <f t="shared" si="294"/>
        <v>5.7710699999999999</v>
      </c>
      <c r="X509" s="135">
        <f t="shared" si="294"/>
        <v>5.9343300000000001</v>
      </c>
      <c r="Y509" s="135">
        <f t="shared" si="294"/>
        <v>5.9127299999999998</v>
      </c>
      <c r="Z509" s="135">
        <f t="shared" si="294"/>
        <v>5.7134999999999998</v>
      </c>
      <c r="AA509" s="135">
        <f t="shared" si="294"/>
        <v>5.5505800000000001</v>
      </c>
    </row>
    <row r="510" spans="1:27" ht="12.75" hidden="1" customHeight="1" outlineLevel="1" x14ac:dyDescent="0.2">
      <c r="A510" s="163" t="s">
        <v>732</v>
      </c>
      <c r="B510" s="94" t="s">
        <v>238</v>
      </c>
      <c r="C510" s="70" t="s">
        <v>79</v>
      </c>
      <c r="D510" s="71">
        <v>1524.61</v>
      </c>
      <c r="E510" s="71">
        <v>1448.28</v>
      </c>
      <c r="F510" s="71">
        <v>1333.28</v>
      </c>
      <c r="G510" s="71">
        <v>1220.22</v>
      </c>
      <c r="H510" s="71">
        <v>1217.8599999999999</v>
      </c>
      <c r="I510" s="71">
        <v>1311.96</v>
      </c>
      <c r="J510" s="71">
        <v>1358.59</v>
      </c>
      <c r="K510" s="71">
        <v>1473.96</v>
      </c>
      <c r="L510" s="71">
        <v>1769.04</v>
      </c>
      <c r="M510" s="71">
        <v>1919.14</v>
      </c>
      <c r="N510" s="71">
        <v>1998.64</v>
      </c>
      <c r="O510" s="71">
        <v>1976.94</v>
      </c>
      <c r="P510" s="71">
        <v>1921.67</v>
      </c>
      <c r="Q510" s="71">
        <v>1920.08</v>
      </c>
      <c r="R510" s="71">
        <v>1902.5</v>
      </c>
      <c r="S510" s="71">
        <v>1897.6</v>
      </c>
      <c r="T510" s="71">
        <v>1865.91</v>
      </c>
      <c r="U510" s="71">
        <v>1838.02</v>
      </c>
      <c r="V510" s="71">
        <v>1835.03</v>
      </c>
      <c r="W510" s="71">
        <v>1875.66</v>
      </c>
      <c r="X510" s="71">
        <v>2038.92</v>
      </c>
      <c r="Y510" s="71">
        <v>2017.32</v>
      </c>
      <c r="Z510" s="71">
        <v>1818.09</v>
      </c>
      <c r="AA510" s="71">
        <v>1655.17</v>
      </c>
    </row>
    <row r="511" spans="1:27" ht="12.75" hidden="1" customHeight="1" outlineLevel="1" x14ac:dyDescent="0.2">
      <c r="A511" s="163" t="s">
        <v>733</v>
      </c>
      <c r="B511" s="94" t="s">
        <v>90</v>
      </c>
      <c r="C511" s="70" t="s">
        <v>79</v>
      </c>
      <c r="D511" s="71">
        <f>$D$486</f>
        <v>3559.77</v>
      </c>
      <c r="E511" s="71">
        <f t="shared" ref="E511:AA511" si="295">$D$486</f>
        <v>3559.77</v>
      </c>
      <c r="F511" s="71">
        <f t="shared" si="295"/>
        <v>3559.77</v>
      </c>
      <c r="G511" s="71">
        <f t="shared" si="295"/>
        <v>3559.77</v>
      </c>
      <c r="H511" s="71">
        <f t="shared" si="295"/>
        <v>3559.77</v>
      </c>
      <c r="I511" s="71">
        <f t="shared" si="295"/>
        <v>3559.77</v>
      </c>
      <c r="J511" s="71">
        <f t="shared" si="295"/>
        <v>3559.77</v>
      </c>
      <c r="K511" s="71">
        <f t="shared" si="295"/>
        <v>3559.77</v>
      </c>
      <c r="L511" s="71">
        <f t="shared" si="295"/>
        <v>3559.77</v>
      </c>
      <c r="M511" s="71">
        <f t="shared" si="295"/>
        <v>3559.77</v>
      </c>
      <c r="N511" s="71">
        <f t="shared" si="295"/>
        <v>3559.77</v>
      </c>
      <c r="O511" s="71">
        <f t="shared" si="295"/>
        <v>3559.77</v>
      </c>
      <c r="P511" s="71">
        <f t="shared" si="295"/>
        <v>3559.77</v>
      </c>
      <c r="Q511" s="71">
        <f t="shared" si="295"/>
        <v>3559.77</v>
      </c>
      <c r="R511" s="71">
        <f t="shared" si="295"/>
        <v>3559.77</v>
      </c>
      <c r="S511" s="71">
        <f t="shared" si="295"/>
        <v>3559.77</v>
      </c>
      <c r="T511" s="71">
        <f t="shared" si="295"/>
        <v>3559.77</v>
      </c>
      <c r="U511" s="71">
        <f t="shared" si="295"/>
        <v>3559.77</v>
      </c>
      <c r="V511" s="71">
        <f t="shared" si="295"/>
        <v>3559.77</v>
      </c>
      <c r="W511" s="71">
        <f t="shared" si="295"/>
        <v>3559.77</v>
      </c>
      <c r="X511" s="71">
        <f t="shared" si="295"/>
        <v>3559.77</v>
      </c>
      <c r="Y511" s="71">
        <f t="shared" si="295"/>
        <v>3559.77</v>
      </c>
      <c r="Z511" s="71">
        <f t="shared" si="295"/>
        <v>3559.77</v>
      </c>
      <c r="AA511" s="71">
        <f t="shared" si="295"/>
        <v>3559.77</v>
      </c>
    </row>
    <row r="512" spans="1:27" ht="12.75" hidden="1" customHeight="1" outlineLevel="1" x14ac:dyDescent="0.2">
      <c r="A512" s="163" t="s">
        <v>734</v>
      </c>
      <c r="B512" s="94" t="s">
        <v>83</v>
      </c>
      <c r="C512" s="70" t="s">
        <v>79</v>
      </c>
      <c r="D512" s="71">
        <v>4.95</v>
      </c>
      <c r="E512" s="71">
        <v>4.95</v>
      </c>
      <c r="F512" s="71">
        <v>4.95</v>
      </c>
      <c r="G512" s="71">
        <v>4.95</v>
      </c>
      <c r="H512" s="71">
        <v>4.95</v>
      </c>
      <c r="I512" s="71">
        <v>4.95</v>
      </c>
      <c r="J512" s="71">
        <v>4.95</v>
      </c>
      <c r="K512" s="71">
        <v>4.95</v>
      </c>
      <c r="L512" s="71">
        <v>4.95</v>
      </c>
      <c r="M512" s="71">
        <v>4.95</v>
      </c>
      <c r="N512" s="71">
        <v>4.95</v>
      </c>
      <c r="O512" s="71">
        <v>4.95</v>
      </c>
      <c r="P512" s="71">
        <v>4.95</v>
      </c>
      <c r="Q512" s="71">
        <v>4.95</v>
      </c>
      <c r="R512" s="71">
        <v>4.95</v>
      </c>
      <c r="S512" s="71">
        <v>4.95</v>
      </c>
      <c r="T512" s="71">
        <v>4.95</v>
      </c>
      <c r="U512" s="71">
        <v>4.95</v>
      </c>
      <c r="V512" s="71">
        <v>4.95</v>
      </c>
      <c r="W512" s="71">
        <v>4.95</v>
      </c>
      <c r="X512" s="71">
        <v>4.95</v>
      </c>
      <c r="Y512" s="71">
        <v>4.95</v>
      </c>
      <c r="Z512" s="71">
        <v>4.95</v>
      </c>
      <c r="AA512" s="71">
        <v>4.95</v>
      </c>
    </row>
    <row r="513" spans="1:27" ht="12.75" hidden="1" customHeight="1" outlineLevel="1" x14ac:dyDescent="0.2">
      <c r="A513" s="163" t="s">
        <v>735</v>
      </c>
      <c r="B513" s="94" t="s">
        <v>81</v>
      </c>
      <c r="C513" s="70" t="s">
        <v>79</v>
      </c>
      <c r="D513" s="71">
        <f>$D$11</f>
        <v>330.69</v>
      </c>
      <c r="E513" s="71">
        <f t="shared" ref="E513:AA513" si="296">$D$11</f>
        <v>330.69</v>
      </c>
      <c r="F513" s="71">
        <f t="shared" si="296"/>
        <v>330.69</v>
      </c>
      <c r="G513" s="71">
        <f t="shared" si="296"/>
        <v>330.69</v>
      </c>
      <c r="H513" s="71">
        <f t="shared" si="296"/>
        <v>330.69</v>
      </c>
      <c r="I513" s="71">
        <f t="shared" si="296"/>
        <v>330.69</v>
      </c>
      <c r="J513" s="71">
        <f t="shared" si="296"/>
        <v>330.69</v>
      </c>
      <c r="K513" s="71">
        <f t="shared" si="296"/>
        <v>330.69</v>
      </c>
      <c r="L513" s="71">
        <f t="shared" si="296"/>
        <v>330.69</v>
      </c>
      <c r="M513" s="71">
        <f t="shared" si="296"/>
        <v>330.69</v>
      </c>
      <c r="N513" s="71">
        <f t="shared" si="296"/>
        <v>330.69</v>
      </c>
      <c r="O513" s="71">
        <f t="shared" si="296"/>
        <v>330.69</v>
      </c>
      <c r="P513" s="71">
        <f t="shared" si="296"/>
        <v>330.69</v>
      </c>
      <c r="Q513" s="71">
        <f t="shared" si="296"/>
        <v>330.69</v>
      </c>
      <c r="R513" s="71">
        <f t="shared" si="296"/>
        <v>330.69</v>
      </c>
      <c r="S513" s="71">
        <f t="shared" si="296"/>
        <v>330.69</v>
      </c>
      <c r="T513" s="71">
        <f t="shared" si="296"/>
        <v>330.69</v>
      </c>
      <c r="U513" s="71">
        <f t="shared" si="296"/>
        <v>330.69</v>
      </c>
      <c r="V513" s="71">
        <f t="shared" si="296"/>
        <v>330.69</v>
      </c>
      <c r="W513" s="71">
        <f t="shared" si="296"/>
        <v>330.69</v>
      </c>
      <c r="X513" s="71">
        <f t="shared" si="296"/>
        <v>330.69</v>
      </c>
      <c r="Y513" s="71">
        <f t="shared" si="296"/>
        <v>330.69</v>
      </c>
      <c r="Z513" s="71">
        <f t="shared" si="296"/>
        <v>330.69</v>
      </c>
      <c r="AA513" s="71">
        <f t="shared" si="296"/>
        <v>330.69</v>
      </c>
    </row>
    <row r="514" spans="1:27" collapsed="1" x14ac:dyDescent="0.2">
      <c r="A514" s="162" t="s">
        <v>736</v>
      </c>
      <c r="B514" s="54" t="str">
        <f>"07"&amp;"."&amp;$B$662&amp;"."&amp;$B$663</f>
        <v>07.05.2023</v>
      </c>
      <c r="C514" s="134" t="s">
        <v>76</v>
      </c>
      <c r="D514" s="135">
        <f>ROUND(((D515+D516+D518+D517)/1000),5)</f>
        <v>5.3833700000000002</v>
      </c>
      <c r="E514" s="135">
        <f>ROUND(((E515+E516+E518+E517)/1000),5)</f>
        <v>5.2363</v>
      </c>
      <c r="F514" s="135">
        <f>ROUND(((F515+F516+F518+F517)/1000),5)</f>
        <v>5.1148600000000002</v>
      </c>
      <c r="G514" s="135">
        <f t="shared" ref="G514:AA514" si="297">ROUND(((G515+G516+G518+G517)/1000),5)</f>
        <v>5.0662200000000004</v>
      </c>
      <c r="H514" s="135">
        <f t="shared" si="297"/>
        <v>5.0445900000000004</v>
      </c>
      <c r="I514" s="135">
        <f t="shared" si="297"/>
        <v>5.0057400000000003</v>
      </c>
      <c r="J514" s="135">
        <f t="shared" si="297"/>
        <v>5.1036999999999999</v>
      </c>
      <c r="K514" s="135">
        <f t="shared" si="297"/>
        <v>5.2008599999999996</v>
      </c>
      <c r="L514" s="135">
        <f t="shared" si="297"/>
        <v>5.3819299999999997</v>
      </c>
      <c r="M514" s="135">
        <f t="shared" si="297"/>
        <v>5.5451199999999998</v>
      </c>
      <c r="N514" s="135">
        <f t="shared" si="297"/>
        <v>5.58392</v>
      </c>
      <c r="O514" s="135">
        <f t="shared" si="297"/>
        <v>5.5941999999999998</v>
      </c>
      <c r="P514" s="135">
        <f t="shared" si="297"/>
        <v>5.5884200000000002</v>
      </c>
      <c r="Q514" s="135">
        <f t="shared" si="297"/>
        <v>5.5811400000000004</v>
      </c>
      <c r="R514" s="135">
        <f t="shared" si="297"/>
        <v>5.5708599999999997</v>
      </c>
      <c r="S514" s="135">
        <f t="shared" si="297"/>
        <v>5.5650700000000004</v>
      </c>
      <c r="T514" s="135">
        <f t="shared" si="297"/>
        <v>5.5492900000000001</v>
      </c>
      <c r="U514" s="135">
        <f t="shared" si="297"/>
        <v>5.56487</v>
      </c>
      <c r="V514" s="135">
        <f t="shared" si="297"/>
        <v>5.5914999999999999</v>
      </c>
      <c r="W514" s="135">
        <f t="shared" si="297"/>
        <v>5.65116</v>
      </c>
      <c r="X514" s="135">
        <f t="shared" si="297"/>
        <v>5.7713799999999997</v>
      </c>
      <c r="Y514" s="135">
        <f t="shared" si="297"/>
        <v>5.8288500000000001</v>
      </c>
      <c r="Z514" s="135">
        <f t="shared" si="297"/>
        <v>5.5693000000000001</v>
      </c>
      <c r="AA514" s="135">
        <f t="shared" si="297"/>
        <v>5.4049699999999996</v>
      </c>
    </row>
    <row r="515" spans="1:27" ht="12.75" hidden="1" customHeight="1" outlineLevel="1" x14ac:dyDescent="0.2">
      <c r="A515" s="163" t="s">
        <v>737</v>
      </c>
      <c r="B515" s="94" t="s">
        <v>238</v>
      </c>
      <c r="C515" s="70" t="s">
        <v>79</v>
      </c>
      <c r="D515" s="71">
        <v>1487.96</v>
      </c>
      <c r="E515" s="71">
        <v>1340.89</v>
      </c>
      <c r="F515" s="71">
        <v>1219.45</v>
      </c>
      <c r="G515" s="71">
        <v>1170.81</v>
      </c>
      <c r="H515" s="71">
        <v>1149.18</v>
      </c>
      <c r="I515" s="71">
        <v>1110.33</v>
      </c>
      <c r="J515" s="71">
        <v>1208.29</v>
      </c>
      <c r="K515" s="71">
        <v>1305.45</v>
      </c>
      <c r="L515" s="71">
        <v>1486.52</v>
      </c>
      <c r="M515" s="71">
        <v>1649.71</v>
      </c>
      <c r="N515" s="71">
        <v>1688.51</v>
      </c>
      <c r="O515" s="71">
        <v>1698.79</v>
      </c>
      <c r="P515" s="71">
        <v>1693.01</v>
      </c>
      <c r="Q515" s="71">
        <v>1685.73</v>
      </c>
      <c r="R515" s="71">
        <v>1675.45</v>
      </c>
      <c r="S515" s="71">
        <v>1669.66</v>
      </c>
      <c r="T515" s="71">
        <v>1653.88</v>
      </c>
      <c r="U515" s="71">
        <v>1669.46</v>
      </c>
      <c r="V515" s="71">
        <v>1696.09</v>
      </c>
      <c r="W515" s="71">
        <v>1755.75</v>
      </c>
      <c r="X515" s="71">
        <v>1875.97</v>
      </c>
      <c r="Y515" s="71">
        <v>1933.44</v>
      </c>
      <c r="Z515" s="71">
        <v>1673.89</v>
      </c>
      <c r="AA515" s="71">
        <v>1509.56</v>
      </c>
    </row>
    <row r="516" spans="1:27" ht="12.75" hidden="1" customHeight="1" outlineLevel="1" x14ac:dyDescent="0.2">
      <c r="A516" s="163" t="s">
        <v>738</v>
      </c>
      <c r="B516" s="94" t="s">
        <v>90</v>
      </c>
      <c r="C516" s="70" t="s">
        <v>79</v>
      </c>
      <c r="D516" s="71">
        <f>$D$486</f>
        <v>3559.77</v>
      </c>
      <c r="E516" s="71">
        <f t="shared" ref="E516:AA516" si="298">$D$486</f>
        <v>3559.77</v>
      </c>
      <c r="F516" s="71">
        <f t="shared" si="298"/>
        <v>3559.77</v>
      </c>
      <c r="G516" s="71">
        <f t="shared" si="298"/>
        <v>3559.77</v>
      </c>
      <c r="H516" s="71">
        <f t="shared" si="298"/>
        <v>3559.77</v>
      </c>
      <c r="I516" s="71">
        <f t="shared" si="298"/>
        <v>3559.77</v>
      </c>
      <c r="J516" s="71">
        <f t="shared" si="298"/>
        <v>3559.77</v>
      </c>
      <c r="K516" s="71">
        <f t="shared" si="298"/>
        <v>3559.77</v>
      </c>
      <c r="L516" s="71">
        <f t="shared" si="298"/>
        <v>3559.77</v>
      </c>
      <c r="M516" s="71">
        <f t="shared" si="298"/>
        <v>3559.77</v>
      </c>
      <c r="N516" s="71">
        <f t="shared" si="298"/>
        <v>3559.77</v>
      </c>
      <c r="O516" s="71">
        <f t="shared" si="298"/>
        <v>3559.77</v>
      </c>
      <c r="P516" s="71">
        <f t="shared" si="298"/>
        <v>3559.77</v>
      </c>
      <c r="Q516" s="71">
        <f t="shared" si="298"/>
        <v>3559.77</v>
      </c>
      <c r="R516" s="71">
        <f t="shared" si="298"/>
        <v>3559.77</v>
      </c>
      <c r="S516" s="71">
        <f t="shared" si="298"/>
        <v>3559.77</v>
      </c>
      <c r="T516" s="71">
        <f t="shared" si="298"/>
        <v>3559.77</v>
      </c>
      <c r="U516" s="71">
        <f t="shared" si="298"/>
        <v>3559.77</v>
      </c>
      <c r="V516" s="71">
        <f t="shared" si="298"/>
        <v>3559.77</v>
      </c>
      <c r="W516" s="71">
        <f t="shared" si="298"/>
        <v>3559.77</v>
      </c>
      <c r="X516" s="71">
        <f t="shared" si="298"/>
        <v>3559.77</v>
      </c>
      <c r="Y516" s="71">
        <f t="shared" si="298"/>
        <v>3559.77</v>
      </c>
      <c r="Z516" s="71">
        <f t="shared" si="298"/>
        <v>3559.77</v>
      </c>
      <c r="AA516" s="71">
        <f t="shared" si="298"/>
        <v>3559.77</v>
      </c>
    </row>
    <row r="517" spans="1:27" ht="12.75" hidden="1" customHeight="1" outlineLevel="1" x14ac:dyDescent="0.2">
      <c r="A517" s="163" t="s">
        <v>739</v>
      </c>
      <c r="B517" s="94" t="s">
        <v>83</v>
      </c>
      <c r="C517" s="70" t="s">
        <v>79</v>
      </c>
      <c r="D517" s="71">
        <v>4.95</v>
      </c>
      <c r="E517" s="71">
        <v>4.95</v>
      </c>
      <c r="F517" s="71">
        <v>4.95</v>
      </c>
      <c r="G517" s="71">
        <v>4.95</v>
      </c>
      <c r="H517" s="71">
        <v>4.95</v>
      </c>
      <c r="I517" s="71">
        <v>4.95</v>
      </c>
      <c r="J517" s="71">
        <v>4.95</v>
      </c>
      <c r="K517" s="71">
        <v>4.95</v>
      </c>
      <c r="L517" s="71">
        <v>4.95</v>
      </c>
      <c r="M517" s="71">
        <v>4.95</v>
      </c>
      <c r="N517" s="71">
        <v>4.95</v>
      </c>
      <c r="O517" s="71">
        <v>4.95</v>
      </c>
      <c r="P517" s="71">
        <v>4.95</v>
      </c>
      <c r="Q517" s="71">
        <v>4.95</v>
      </c>
      <c r="R517" s="71">
        <v>4.95</v>
      </c>
      <c r="S517" s="71">
        <v>4.95</v>
      </c>
      <c r="T517" s="71">
        <v>4.95</v>
      </c>
      <c r="U517" s="71">
        <v>4.95</v>
      </c>
      <c r="V517" s="71">
        <v>4.95</v>
      </c>
      <c r="W517" s="71">
        <v>4.95</v>
      </c>
      <c r="X517" s="71">
        <v>4.95</v>
      </c>
      <c r="Y517" s="71">
        <v>4.95</v>
      </c>
      <c r="Z517" s="71">
        <v>4.95</v>
      </c>
      <c r="AA517" s="71">
        <v>4.95</v>
      </c>
    </row>
    <row r="518" spans="1:27" ht="12.75" hidden="1" customHeight="1" outlineLevel="1" x14ac:dyDescent="0.2">
      <c r="A518" s="163" t="s">
        <v>740</v>
      </c>
      <c r="B518" s="94" t="s">
        <v>81</v>
      </c>
      <c r="C518" s="70" t="s">
        <v>79</v>
      </c>
      <c r="D518" s="71">
        <f>$D$11</f>
        <v>330.69</v>
      </c>
      <c r="E518" s="71">
        <f t="shared" ref="E518:AA518" si="299">$D$11</f>
        <v>330.69</v>
      </c>
      <c r="F518" s="71">
        <f t="shared" si="299"/>
        <v>330.69</v>
      </c>
      <c r="G518" s="71">
        <f t="shared" si="299"/>
        <v>330.69</v>
      </c>
      <c r="H518" s="71">
        <f t="shared" si="299"/>
        <v>330.69</v>
      </c>
      <c r="I518" s="71">
        <f t="shared" si="299"/>
        <v>330.69</v>
      </c>
      <c r="J518" s="71">
        <f t="shared" si="299"/>
        <v>330.69</v>
      </c>
      <c r="K518" s="71">
        <f t="shared" si="299"/>
        <v>330.69</v>
      </c>
      <c r="L518" s="71">
        <f t="shared" si="299"/>
        <v>330.69</v>
      </c>
      <c r="M518" s="71">
        <f t="shared" si="299"/>
        <v>330.69</v>
      </c>
      <c r="N518" s="71">
        <f t="shared" si="299"/>
        <v>330.69</v>
      </c>
      <c r="O518" s="71">
        <f t="shared" si="299"/>
        <v>330.69</v>
      </c>
      <c r="P518" s="71">
        <f t="shared" si="299"/>
        <v>330.69</v>
      </c>
      <c r="Q518" s="71">
        <f t="shared" si="299"/>
        <v>330.69</v>
      </c>
      <c r="R518" s="71">
        <f t="shared" si="299"/>
        <v>330.69</v>
      </c>
      <c r="S518" s="71">
        <f t="shared" si="299"/>
        <v>330.69</v>
      </c>
      <c r="T518" s="71">
        <f t="shared" si="299"/>
        <v>330.69</v>
      </c>
      <c r="U518" s="71">
        <f t="shared" si="299"/>
        <v>330.69</v>
      </c>
      <c r="V518" s="71">
        <f t="shared" si="299"/>
        <v>330.69</v>
      </c>
      <c r="W518" s="71">
        <f t="shared" si="299"/>
        <v>330.69</v>
      </c>
      <c r="X518" s="71">
        <f t="shared" si="299"/>
        <v>330.69</v>
      </c>
      <c r="Y518" s="71">
        <f t="shared" si="299"/>
        <v>330.69</v>
      </c>
      <c r="Z518" s="71">
        <f t="shared" si="299"/>
        <v>330.69</v>
      </c>
      <c r="AA518" s="71">
        <f t="shared" si="299"/>
        <v>330.69</v>
      </c>
    </row>
    <row r="519" spans="1:27" collapsed="1" x14ac:dyDescent="0.2">
      <c r="A519" s="162" t="s">
        <v>741</v>
      </c>
      <c r="B519" s="54" t="str">
        <f>"08"&amp;"."&amp;$B$662&amp;"."&amp;$B$663</f>
        <v>08.05.2023</v>
      </c>
      <c r="C519" s="134" t="s">
        <v>76</v>
      </c>
      <c r="D519" s="135">
        <f>ROUND(((D520+D521+D523+D522)/1000),5)</f>
        <v>5.3808100000000003</v>
      </c>
      <c r="E519" s="135">
        <f>ROUND(((E520+E521+E523+E522)/1000),5)</f>
        <v>5.2797999999999998</v>
      </c>
      <c r="F519" s="135">
        <f>ROUND(((F520+F521+F523+F522)/1000),5)</f>
        <v>5.1553599999999999</v>
      </c>
      <c r="G519" s="135">
        <f t="shared" ref="G519:AA519" si="300">ROUND(((G520+G521+G523+G522)/1000),5)</f>
        <v>5.1296999999999997</v>
      </c>
      <c r="H519" s="135">
        <f t="shared" si="300"/>
        <v>5.1089900000000004</v>
      </c>
      <c r="I519" s="135">
        <f t="shared" si="300"/>
        <v>5.1190300000000004</v>
      </c>
      <c r="J519" s="135">
        <f t="shared" si="300"/>
        <v>5.1514100000000003</v>
      </c>
      <c r="K519" s="135">
        <f t="shared" si="300"/>
        <v>5.2746399999999998</v>
      </c>
      <c r="L519" s="135">
        <f t="shared" si="300"/>
        <v>5.4928699999999999</v>
      </c>
      <c r="M519" s="135">
        <f t="shared" si="300"/>
        <v>5.6903300000000003</v>
      </c>
      <c r="N519" s="135">
        <f t="shared" si="300"/>
        <v>5.7512600000000003</v>
      </c>
      <c r="O519" s="135">
        <f t="shared" si="300"/>
        <v>5.7596400000000001</v>
      </c>
      <c r="P519" s="135">
        <f t="shared" si="300"/>
        <v>5.7468599999999999</v>
      </c>
      <c r="Q519" s="135">
        <f t="shared" si="300"/>
        <v>5.74343</v>
      </c>
      <c r="R519" s="135">
        <f t="shared" si="300"/>
        <v>5.7374900000000002</v>
      </c>
      <c r="S519" s="135">
        <f t="shared" si="300"/>
        <v>5.7308500000000002</v>
      </c>
      <c r="T519" s="135">
        <f t="shared" si="300"/>
        <v>5.7148399999999997</v>
      </c>
      <c r="U519" s="135">
        <f t="shared" si="300"/>
        <v>5.78627</v>
      </c>
      <c r="V519" s="135">
        <f t="shared" si="300"/>
        <v>5.8293499999999998</v>
      </c>
      <c r="W519" s="135">
        <f t="shared" si="300"/>
        <v>5.8749500000000001</v>
      </c>
      <c r="X519" s="135">
        <f t="shared" si="300"/>
        <v>5.8786699999999996</v>
      </c>
      <c r="Y519" s="135">
        <f t="shared" si="300"/>
        <v>5.9652200000000004</v>
      </c>
      <c r="Z519" s="135">
        <f t="shared" si="300"/>
        <v>5.6418799999999996</v>
      </c>
      <c r="AA519" s="135">
        <f t="shared" si="300"/>
        <v>5.4989400000000002</v>
      </c>
    </row>
    <row r="520" spans="1:27" ht="12.75" hidden="1" customHeight="1" outlineLevel="1" x14ac:dyDescent="0.2">
      <c r="A520" s="163" t="s">
        <v>742</v>
      </c>
      <c r="B520" s="94" t="s">
        <v>238</v>
      </c>
      <c r="C520" s="70" t="s">
        <v>79</v>
      </c>
      <c r="D520" s="71">
        <v>1485.4</v>
      </c>
      <c r="E520" s="71">
        <v>1384.39</v>
      </c>
      <c r="F520" s="71">
        <v>1259.95</v>
      </c>
      <c r="G520" s="71">
        <v>1234.29</v>
      </c>
      <c r="H520" s="71">
        <v>1213.58</v>
      </c>
      <c r="I520" s="71">
        <v>1223.6199999999999</v>
      </c>
      <c r="J520" s="71">
        <v>1256</v>
      </c>
      <c r="K520" s="71">
        <v>1379.23</v>
      </c>
      <c r="L520" s="71">
        <v>1597.46</v>
      </c>
      <c r="M520" s="71">
        <v>1794.92</v>
      </c>
      <c r="N520" s="71">
        <v>1855.85</v>
      </c>
      <c r="O520" s="71">
        <v>1864.23</v>
      </c>
      <c r="P520" s="71">
        <v>1851.45</v>
      </c>
      <c r="Q520" s="71">
        <v>1848.02</v>
      </c>
      <c r="R520" s="71">
        <v>1842.08</v>
      </c>
      <c r="S520" s="71">
        <v>1835.44</v>
      </c>
      <c r="T520" s="71">
        <v>1819.43</v>
      </c>
      <c r="U520" s="71">
        <v>1890.86</v>
      </c>
      <c r="V520" s="71">
        <v>1933.94</v>
      </c>
      <c r="W520" s="71">
        <v>1979.54</v>
      </c>
      <c r="X520" s="71">
        <v>1983.26</v>
      </c>
      <c r="Y520" s="71">
        <v>2069.81</v>
      </c>
      <c r="Z520" s="71">
        <v>1746.47</v>
      </c>
      <c r="AA520" s="71">
        <v>1603.53</v>
      </c>
    </row>
    <row r="521" spans="1:27" ht="12.75" hidden="1" customHeight="1" outlineLevel="1" x14ac:dyDescent="0.2">
      <c r="A521" s="163" t="s">
        <v>743</v>
      </c>
      <c r="B521" s="94" t="s">
        <v>90</v>
      </c>
      <c r="C521" s="70" t="s">
        <v>79</v>
      </c>
      <c r="D521" s="71">
        <f>$D$486</f>
        <v>3559.77</v>
      </c>
      <c r="E521" s="71">
        <f t="shared" ref="E521:AA521" si="301">$D$486</f>
        <v>3559.77</v>
      </c>
      <c r="F521" s="71">
        <f t="shared" si="301"/>
        <v>3559.77</v>
      </c>
      <c r="G521" s="71">
        <f t="shared" si="301"/>
        <v>3559.77</v>
      </c>
      <c r="H521" s="71">
        <f t="shared" si="301"/>
        <v>3559.77</v>
      </c>
      <c r="I521" s="71">
        <f t="shared" si="301"/>
        <v>3559.77</v>
      </c>
      <c r="J521" s="71">
        <f t="shared" si="301"/>
        <v>3559.77</v>
      </c>
      <c r="K521" s="71">
        <f t="shared" si="301"/>
        <v>3559.77</v>
      </c>
      <c r="L521" s="71">
        <f t="shared" si="301"/>
        <v>3559.77</v>
      </c>
      <c r="M521" s="71">
        <f t="shared" si="301"/>
        <v>3559.77</v>
      </c>
      <c r="N521" s="71">
        <f t="shared" si="301"/>
        <v>3559.77</v>
      </c>
      <c r="O521" s="71">
        <f t="shared" si="301"/>
        <v>3559.77</v>
      </c>
      <c r="P521" s="71">
        <f t="shared" si="301"/>
        <v>3559.77</v>
      </c>
      <c r="Q521" s="71">
        <f t="shared" si="301"/>
        <v>3559.77</v>
      </c>
      <c r="R521" s="71">
        <f t="shared" si="301"/>
        <v>3559.77</v>
      </c>
      <c r="S521" s="71">
        <f t="shared" si="301"/>
        <v>3559.77</v>
      </c>
      <c r="T521" s="71">
        <f t="shared" si="301"/>
        <v>3559.77</v>
      </c>
      <c r="U521" s="71">
        <f t="shared" si="301"/>
        <v>3559.77</v>
      </c>
      <c r="V521" s="71">
        <f t="shared" si="301"/>
        <v>3559.77</v>
      </c>
      <c r="W521" s="71">
        <f t="shared" si="301"/>
        <v>3559.77</v>
      </c>
      <c r="X521" s="71">
        <f t="shared" si="301"/>
        <v>3559.77</v>
      </c>
      <c r="Y521" s="71">
        <f t="shared" si="301"/>
        <v>3559.77</v>
      </c>
      <c r="Z521" s="71">
        <f t="shared" si="301"/>
        <v>3559.77</v>
      </c>
      <c r="AA521" s="71">
        <f t="shared" si="301"/>
        <v>3559.77</v>
      </c>
    </row>
    <row r="522" spans="1:27" ht="12.75" hidden="1" customHeight="1" outlineLevel="1" x14ac:dyDescent="0.2">
      <c r="A522" s="163" t="s">
        <v>744</v>
      </c>
      <c r="B522" s="94" t="s">
        <v>83</v>
      </c>
      <c r="C522" s="70" t="s">
        <v>79</v>
      </c>
      <c r="D522" s="71">
        <v>4.95</v>
      </c>
      <c r="E522" s="71">
        <v>4.95</v>
      </c>
      <c r="F522" s="71">
        <v>4.95</v>
      </c>
      <c r="G522" s="71">
        <v>4.95</v>
      </c>
      <c r="H522" s="71">
        <v>4.95</v>
      </c>
      <c r="I522" s="71">
        <v>4.95</v>
      </c>
      <c r="J522" s="71">
        <v>4.95</v>
      </c>
      <c r="K522" s="71">
        <v>4.95</v>
      </c>
      <c r="L522" s="71">
        <v>4.95</v>
      </c>
      <c r="M522" s="71">
        <v>4.95</v>
      </c>
      <c r="N522" s="71">
        <v>4.95</v>
      </c>
      <c r="O522" s="71">
        <v>4.95</v>
      </c>
      <c r="P522" s="71">
        <v>4.95</v>
      </c>
      <c r="Q522" s="71">
        <v>4.95</v>
      </c>
      <c r="R522" s="71">
        <v>4.95</v>
      </c>
      <c r="S522" s="71">
        <v>4.95</v>
      </c>
      <c r="T522" s="71">
        <v>4.95</v>
      </c>
      <c r="U522" s="71">
        <v>4.95</v>
      </c>
      <c r="V522" s="71">
        <v>4.95</v>
      </c>
      <c r="W522" s="71">
        <v>4.95</v>
      </c>
      <c r="X522" s="71">
        <v>4.95</v>
      </c>
      <c r="Y522" s="71">
        <v>4.95</v>
      </c>
      <c r="Z522" s="71">
        <v>4.95</v>
      </c>
      <c r="AA522" s="71">
        <v>4.95</v>
      </c>
    </row>
    <row r="523" spans="1:27" ht="12.75" hidden="1" customHeight="1" outlineLevel="1" x14ac:dyDescent="0.2">
      <c r="A523" s="163" t="s">
        <v>745</v>
      </c>
      <c r="B523" s="94" t="s">
        <v>81</v>
      </c>
      <c r="C523" s="70" t="s">
        <v>79</v>
      </c>
      <c r="D523" s="71">
        <f>$D$11</f>
        <v>330.69</v>
      </c>
      <c r="E523" s="71">
        <f t="shared" ref="E523:AA523" si="302">$D$11</f>
        <v>330.69</v>
      </c>
      <c r="F523" s="71">
        <f t="shared" si="302"/>
        <v>330.69</v>
      </c>
      <c r="G523" s="71">
        <f t="shared" si="302"/>
        <v>330.69</v>
      </c>
      <c r="H523" s="71">
        <f t="shared" si="302"/>
        <v>330.69</v>
      </c>
      <c r="I523" s="71">
        <f t="shared" si="302"/>
        <v>330.69</v>
      </c>
      <c r="J523" s="71">
        <f t="shared" si="302"/>
        <v>330.69</v>
      </c>
      <c r="K523" s="71">
        <f t="shared" si="302"/>
        <v>330.69</v>
      </c>
      <c r="L523" s="71">
        <f t="shared" si="302"/>
        <v>330.69</v>
      </c>
      <c r="M523" s="71">
        <f t="shared" si="302"/>
        <v>330.69</v>
      </c>
      <c r="N523" s="71">
        <f t="shared" si="302"/>
        <v>330.69</v>
      </c>
      <c r="O523" s="71">
        <f t="shared" si="302"/>
        <v>330.69</v>
      </c>
      <c r="P523" s="71">
        <f t="shared" si="302"/>
        <v>330.69</v>
      </c>
      <c r="Q523" s="71">
        <f t="shared" si="302"/>
        <v>330.69</v>
      </c>
      <c r="R523" s="71">
        <f t="shared" si="302"/>
        <v>330.69</v>
      </c>
      <c r="S523" s="71">
        <f t="shared" si="302"/>
        <v>330.69</v>
      </c>
      <c r="T523" s="71">
        <f t="shared" si="302"/>
        <v>330.69</v>
      </c>
      <c r="U523" s="71">
        <f t="shared" si="302"/>
        <v>330.69</v>
      </c>
      <c r="V523" s="71">
        <f t="shared" si="302"/>
        <v>330.69</v>
      </c>
      <c r="W523" s="71">
        <f t="shared" si="302"/>
        <v>330.69</v>
      </c>
      <c r="X523" s="71">
        <f t="shared" si="302"/>
        <v>330.69</v>
      </c>
      <c r="Y523" s="71">
        <f t="shared" si="302"/>
        <v>330.69</v>
      </c>
      <c r="Z523" s="71">
        <f t="shared" si="302"/>
        <v>330.69</v>
      </c>
      <c r="AA523" s="71">
        <f t="shared" si="302"/>
        <v>330.69</v>
      </c>
    </row>
    <row r="524" spans="1:27" collapsed="1" x14ac:dyDescent="0.2">
      <c r="A524" s="162" t="s">
        <v>746</v>
      </c>
      <c r="B524" s="54" t="str">
        <f>"09"&amp;"."&amp;$B$662&amp;"."&amp;$B$663</f>
        <v>09.05.2023</v>
      </c>
      <c r="C524" s="134" t="s">
        <v>76</v>
      </c>
      <c r="D524" s="135">
        <f>ROUND(((D525+D526+D528+D527)/1000),5)</f>
        <v>5.4206300000000001</v>
      </c>
      <c r="E524" s="135">
        <f>ROUND(((E525+E526+E528+E527)/1000),5)</f>
        <v>5.2965299999999997</v>
      </c>
      <c r="F524" s="135">
        <f>ROUND(((F525+F526+F528+F527)/1000),5)</f>
        <v>5.2365399999999998</v>
      </c>
      <c r="G524" s="135">
        <f t="shared" ref="G524:AA524" si="303">ROUND(((G525+G526+G528+G527)/1000),5)</f>
        <v>5.1896800000000001</v>
      </c>
      <c r="H524" s="135">
        <f t="shared" si="303"/>
        <v>5.1502299999999996</v>
      </c>
      <c r="I524" s="135">
        <f t="shared" si="303"/>
        <v>5.1369400000000001</v>
      </c>
      <c r="J524" s="135">
        <f t="shared" si="303"/>
        <v>5.1561700000000004</v>
      </c>
      <c r="K524" s="135">
        <f t="shared" si="303"/>
        <v>5.2479100000000001</v>
      </c>
      <c r="L524" s="135">
        <f t="shared" si="303"/>
        <v>5.4933699999999996</v>
      </c>
      <c r="M524" s="135">
        <f t="shared" si="303"/>
        <v>5.6265299999999998</v>
      </c>
      <c r="N524" s="135">
        <f t="shared" si="303"/>
        <v>5.7235399999999998</v>
      </c>
      <c r="O524" s="135">
        <f t="shared" si="303"/>
        <v>5.7196400000000001</v>
      </c>
      <c r="P524" s="135">
        <f t="shared" si="303"/>
        <v>5.7136199999999997</v>
      </c>
      <c r="Q524" s="135">
        <f t="shared" si="303"/>
        <v>5.7129300000000001</v>
      </c>
      <c r="R524" s="135">
        <f t="shared" si="303"/>
        <v>5.7072099999999999</v>
      </c>
      <c r="S524" s="135">
        <f t="shared" si="303"/>
        <v>5.6670800000000003</v>
      </c>
      <c r="T524" s="135">
        <f t="shared" si="303"/>
        <v>5.6596799999999998</v>
      </c>
      <c r="U524" s="135">
        <f t="shared" si="303"/>
        <v>5.92659</v>
      </c>
      <c r="V524" s="135">
        <f t="shared" si="303"/>
        <v>5.9289100000000001</v>
      </c>
      <c r="W524" s="135">
        <f t="shared" si="303"/>
        <v>5.9746699999999997</v>
      </c>
      <c r="X524" s="135">
        <f t="shared" si="303"/>
        <v>6.0697799999999997</v>
      </c>
      <c r="Y524" s="135">
        <f t="shared" si="303"/>
        <v>6.1385899999999998</v>
      </c>
      <c r="Z524" s="135">
        <f t="shared" si="303"/>
        <v>5.7116400000000001</v>
      </c>
      <c r="AA524" s="135">
        <f t="shared" si="303"/>
        <v>5.5675299999999996</v>
      </c>
    </row>
    <row r="525" spans="1:27" ht="12.75" hidden="1" customHeight="1" outlineLevel="1" x14ac:dyDescent="0.2">
      <c r="A525" s="163" t="s">
        <v>747</v>
      </c>
      <c r="B525" s="94" t="s">
        <v>238</v>
      </c>
      <c r="C525" s="70" t="s">
        <v>79</v>
      </c>
      <c r="D525" s="71">
        <v>1525.22</v>
      </c>
      <c r="E525" s="71">
        <v>1401.12</v>
      </c>
      <c r="F525" s="71">
        <v>1341.13</v>
      </c>
      <c r="G525" s="71">
        <v>1294.27</v>
      </c>
      <c r="H525" s="71">
        <v>1254.82</v>
      </c>
      <c r="I525" s="71">
        <v>1241.53</v>
      </c>
      <c r="J525" s="71">
        <v>1260.76</v>
      </c>
      <c r="K525" s="71">
        <v>1352.5</v>
      </c>
      <c r="L525" s="71">
        <v>1597.96</v>
      </c>
      <c r="M525" s="71">
        <v>1731.12</v>
      </c>
      <c r="N525" s="71">
        <v>1828.13</v>
      </c>
      <c r="O525" s="71">
        <v>1824.23</v>
      </c>
      <c r="P525" s="71">
        <v>1818.21</v>
      </c>
      <c r="Q525" s="71">
        <v>1817.52</v>
      </c>
      <c r="R525" s="71">
        <v>1811.8</v>
      </c>
      <c r="S525" s="71">
        <v>1771.67</v>
      </c>
      <c r="T525" s="71">
        <v>1764.27</v>
      </c>
      <c r="U525" s="71">
        <v>2031.18</v>
      </c>
      <c r="V525" s="71">
        <v>2033.5</v>
      </c>
      <c r="W525" s="71">
        <v>2079.2600000000002</v>
      </c>
      <c r="X525" s="71">
        <v>2174.37</v>
      </c>
      <c r="Y525" s="71">
        <v>2243.1799999999998</v>
      </c>
      <c r="Z525" s="71">
        <v>1816.23</v>
      </c>
      <c r="AA525" s="71">
        <v>1672.12</v>
      </c>
    </row>
    <row r="526" spans="1:27" ht="12.75" hidden="1" customHeight="1" outlineLevel="1" x14ac:dyDescent="0.2">
      <c r="A526" s="163" t="s">
        <v>748</v>
      </c>
      <c r="B526" s="94" t="s">
        <v>90</v>
      </c>
      <c r="C526" s="70" t="s">
        <v>79</v>
      </c>
      <c r="D526" s="71">
        <f>$D$486</f>
        <v>3559.77</v>
      </c>
      <c r="E526" s="71">
        <f t="shared" ref="E526:AA526" si="304">$D$486</f>
        <v>3559.77</v>
      </c>
      <c r="F526" s="71">
        <f t="shared" si="304"/>
        <v>3559.77</v>
      </c>
      <c r="G526" s="71">
        <f t="shared" si="304"/>
        <v>3559.77</v>
      </c>
      <c r="H526" s="71">
        <f t="shared" si="304"/>
        <v>3559.77</v>
      </c>
      <c r="I526" s="71">
        <f t="shared" si="304"/>
        <v>3559.77</v>
      </c>
      <c r="J526" s="71">
        <f t="shared" si="304"/>
        <v>3559.77</v>
      </c>
      <c r="K526" s="71">
        <f t="shared" si="304"/>
        <v>3559.77</v>
      </c>
      <c r="L526" s="71">
        <f t="shared" si="304"/>
        <v>3559.77</v>
      </c>
      <c r="M526" s="71">
        <f t="shared" si="304"/>
        <v>3559.77</v>
      </c>
      <c r="N526" s="71">
        <f t="shared" si="304"/>
        <v>3559.77</v>
      </c>
      <c r="O526" s="71">
        <f t="shared" si="304"/>
        <v>3559.77</v>
      </c>
      <c r="P526" s="71">
        <f t="shared" si="304"/>
        <v>3559.77</v>
      </c>
      <c r="Q526" s="71">
        <f t="shared" si="304"/>
        <v>3559.77</v>
      </c>
      <c r="R526" s="71">
        <f t="shared" si="304"/>
        <v>3559.77</v>
      </c>
      <c r="S526" s="71">
        <f t="shared" si="304"/>
        <v>3559.77</v>
      </c>
      <c r="T526" s="71">
        <f t="shared" si="304"/>
        <v>3559.77</v>
      </c>
      <c r="U526" s="71">
        <f t="shared" si="304"/>
        <v>3559.77</v>
      </c>
      <c r="V526" s="71">
        <f t="shared" si="304"/>
        <v>3559.77</v>
      </c>
      <c r="W526" s="71">
        <f t="shared" si="304"/>
        <v>3559.77</v>
      </c>
      <c r="X526" s="71">
        <f t="shared" si="304"/>
        <v>3559.77</v>
      </c>
      <c r="Y526" s="71">
        <f t="shared" si="304"/>
        <v>3559.77</v>
      </c>
      <c r="Z526" s="71">
        <f t="shared" si="304"/>
        <v>3559.77</v>
      </c>
      <c r="AA526" s="71">
        <f t="shared" si="304"/>
        <v>3559.77</v>
      </c>
    </row>
    <row r="527" spans="1:27" ht="12.75" hidden="1" customHeight="1" outlineLevel="1" x14ac:dyDescent="0.2">
      <c r="A527" s="163" t="s">
        <v>749</v>
      </c>
      <c r="B527" s="94" t="s">
        <v>83</v>
      </c>
      <c r="C527" s="70" t="s">
        <v>79</v>
      </c>
      <c r="D527" s="71">
        <v>4.95</v>
      </c>
      <c r="E527" s="71">
        <v>4.95</v>
      </c>
      <c r="F527" s="71">
        <v>4.95</v>
      </c>
      <c r="G527" s="71">
        <v>4.95</v>
      </c>
      <c r="H527" s="71">
        <v>4.95</v>
      </c>
      <c r="I527" s="71">
        <v>4.95</v>
      </c>
      <c r="J527" s="71">
        <v>4.95</v>
      </c>
      <c r="K527" s="71">
        <v>4.95</v>
      </c>
      <c r="L527" s="71">
        <v>4.95</v>
      </c>
      <c r="M527" s="71">
        <v>4.95</v>
      </c>
      <c r="N527" s="71">
        <v>4.95</v>
      </c>
      <c r="O527" s="71">
        <v>4.95</v>
      </c>
      <c r="P527" s="71">
        <v>4.95</v>
      </c>
      <c r="Q527" s="71">
        <v>4.95</v>
      </c>
      <c r="R527" s="71">
        <v>4.95</v>
      </c>
      <c r="S527" s="71">
        <v>4.95</v>
      </c>
      <c r="T527" s="71">
        <v>4.95</v>
      </c>
      <c r="U527" s="71">
        <v>4.95</v>
      </c>
      <c r="V527" s="71">
        <v>4.95</v>
      </c>
      <c r="W527" s="71">
        <v>4.95</v>
      </c>
      <c r="X527" s="71">
        <v>4.95</v>
      </c>
      <c r="Y527" s="71">
        <v>4.95</v>
      </c>
      <c r="Z527" s="71">
        <v>4.95</v>
      </c>
      <c r="AA527" s="71">
        <v>4.95</v>
      </c>
    </row>
    <row r="528" spans="1:27" ht="12.75" hidden="1" customHeight="1" outlineLevel="1" x14ac:dyDescent="0.2">
      <c r="A528" s="163" t="s">
        <v>750</v>
      </c>
      <c r="B528" s="94" t="s">
        <v>81</v>
      </c>
      <c r="C528" s="70" t="s">
        <v>79</v>
      </c>
      <c r="D528" s="71">
        <f>$D$11</f>
        <v>330.69</v>
      </c>
      <c r="E528" s="71">
        <f t="shared" ref="E528:AA528" si="305">$D$11</f>
        <v>330.69</v>
      </c>
      <c r="F528" s="71">
        <f t="shared" si="305"/>
        <v>330.69</v>
      </c>
      <c r="G528" s="71">
        <f t="shared" si="305"/>
        <v>330.69</v>
      </c>
      <c r="H528" s="71">
        <f t="shared" si="305"/>
        <v>330.69</v>
      </c>
      <c r="I528" s="71">
        <f t="shared" si="305"/>
        <v>330.69</v>
      </c>
      <c r="J528" s="71">
        <f t="shared" si="305"/>
        <v>330.69</v>
      </c>
      <c r="K528" s="71">
        <f t="shared" si="305"/>
        <v>330.69</v>
      </c>
      <c r="L528" s="71">
        <f t="shared" si="305"/>
        <v>330.69</v>
      </c>
      <c r="M528" s="71">
        <f t="shared" si="305"/>
        <v>330.69</v>
      </c>
      <c r="N528" s="71">
        <f t="shared" si="305"/>
        <v>330.69</v>
      </c>
      <c r="O528" s="71">
        <f t="shared" si="305"/>
        <v>330.69</v>
      </c>
      <c r="P528" s="71">
        <f t="shared" si="305"/>
        <v>330.69</v>
      </c>
      <c r="Q528" s="71">
        <f t="shared" si="305"/>
        <v>330.69</v>
      </c>
      <c r="R528" s="71">
        <f t="shared" si="305"/>
        <v>330.69</v>
      </c>
      <c r="S528" s="71">
        <f t="shared" si="305"/>
        <v>330.69</v>
      </c>
      <c r="T528" s="71">
        <f t="shared" si="305"/>
        <v>330.69</v>
      </c>
      <c r="U528" s="71">
        <f t="shared" si="305"/>
        <v>330.69</v>
      </c>
      <c r="V528" s="71">
        <f t="shared" si="305"/>
        <v>330.69</v>
      </c>
      <c r="W528" s="71">
        <f t="shared" si="305"/>
        <v>330.69</v>
      </c>
      <c r="X528" s="71">
        <f t="shared" si="305"/>
        <v>330.69</v>
      </c>
      <c r="Y528" s="71">
        <f t="shared" si="305"/>
        <v>330.69</v>
      </c>
      <c r="Z528" s="71">
        <f t="shared" si="305"/>
        <v>330.69</v>
      </c>
      <c r="AA528" s="71">
        <f t="shared" si="305"/>
        <v>330.69</v>
      </c>
    </row>
    <row r="529" spans="1:27" collapsed="1" x14ac:dyDescent="0.2">
      <c r="A529" s="162" t="s">
        <v>751</v>
      </c>
      <c r="B529" s="54" t="str">
        <f>"10"&amp;"."&amp;$B$662&amp;"."&amp;$B$663</f>
        <v>10.05.2023</v>
      </c>
      <c r="C529" s="134" t="s">
        <v>76</v>
      </c>
      <c r="D529" s="135">
        <f>ROUND(((D530+D531+D533+D532)/1000),5)</f>
        <v>5.5220399999999996</v>
      </c>
      <c r="E529" s="135">
        <f>ROUND(((E530+E531+E533+E532)/1000),5)</f>
        <v>5.3148799999999996</v>
      </c>
      <c r="F529" s="135">
        <f>ROUND(((F530+F531+F533+F532)/1000),5)</f>
        <v>5.2241600000000004</v>
      </c>
      <c r="G529" s="135">
        <f t="shared" ref="G529:AA529" si="306">ROUND(((G530+G531+G533+G532)/1000),5)</f>
        <v>5.1734999999999998</v>
      </c>
      <c r="H529" s="135">
        <f t="shared" si="306"/>
        <v>5.1948600000000003</v>
      </c>
      <c r="I529" s="135">
        <f t="shared" si="306"/>
        <v>5.2456899999999997</v>
      </c>
      <c r="J529" s="135">
        <f t="shared" si="306"/>
        <v>5.4263700000000004</v>
      </c>
      <c r="K529" s="135">
        <f t="shared" si="306"/>
        <v>5.5705400000000003</v>
      </c>
      <c r="L529" s="135">
        <f t="shared" si="306"/>
        <v>5.7841899999999997</v>
      </c>
      <c r="M529" s="135">
        <f t="shared" si="306"/>
        <v>5.9851900000000002</v>
      </c>
      <c r="N529" s="135">
        <f t="shared" si="306"/>
        <v>6.0525599999999997</v>
      </c>
      <c r="O529" s="135">
        <f t="shared" si="306"/>
        <v>5.8676300000000001</v>
      </c>
      <c r="P529" s="135">
        <f t="shared" si="306"/>
        <v>5.87242</v>
      </c>
      <c r="Q529" s="135">
        <f t="shared" si="306"/>
        <v>5.88645</v>
      </c>
      <c r="R529" s="135">
        <f t="shared" si="306"/>
        <v>5.8684099999999999</v>
      </c>
      <c r="S529" s="135">
        <f t="shared" si="306"/>
        <v>5.86747</v>
      </c>
      <c r="T529" s="135">
        <f t="shared" si="306"/>
        <v>5.8271699999999997</v>
      </c>
      <c r="U529" s="135">
        <f t="shared" si="306"/>
        <v>5.7937700000000003</v>
      </c>
      <c r="V529" s="135">
        <f t="shared" si="306"/>
        <v>5.7849599999999999</v>
      </c>
      <c r="W529" s="135">
        <f t="shared" si="306"/>
        <v>5.8307399999999996</v>
      </c>
      <c r="X529" s="135">
        <f t="shared" si="306"/>
        <v>5.8853600000000004</v>
      </c>
      <c r="Y529" s="135">
        <f t="shared" si="306"/>
        <v>5.8299599999999998</v>
      </c>
      <c r="Z529" s="135">
        <f t="shared" si="306"/>
        <v>5.7424499999999998</v>
      </c>
      <c r="AA529" s="135">
        <f t="shared" si="306"/>
        <v>5.5413199999999998</v>
      </c>
    </row>
    <row r="530" spans="1:27" ht="12.75" hidden="1" customHeight="1" outlineLevel="1" x14ac:dyDescent="0.2">
      <c r="A530" s="163" t="s">
        <v>752</v>
      </c>
      <c r="B530" s="94" t="s">
        <v>238</v>
      </c>
      <c r="C530" s="70" t="s">
        <v>79</v>
      </c>
      <c r="D530" s="71">
        <v>1626.63</v>
      </c>
      <c r="E530" s="71">
        <v>1419.47</v>
      </c>
      <c r="F530" s="71">
        <v>1328.75</v>
      </c>
      <c r="G530" s="71">
        <v>1278.0899999999999</v>
      </c>
      <c r="H530" s="71">
        <v>1299.45</v>
      </c>
      <c r="I530" s="71">
        <v>1350.28</v>
      </c>
      <c r="J530" s="71">
        <v>1530.96</v>
      </c>
      <c r="K530" s="71">
        <v>1675.13</v>
      </c>
      <c r="L530" s="71">
        <v>1888.78</v>
      </c>
      <c r="M530" s="71">
        <v>2089.7800000000002</v>
      </c>
      <c r="N530" s="71">
        <v>2157.15</v>
      </c>
      <c r="O530" s="71">
        <v>1972.22</v>
      </c>
      <c r="P530" s="71">
        <v>1977.01</v>
      </c>
      <c r="Q530" s="71">
        <v>1991.04</v>
      </c>
      <c r="R530" s="71">
        <v>1973</v>
      </c>
      <c r="S530" s="71">
        <v>1972.06</v>
      </c>
      <c r="T530" s="71">
        <v>1931.76</v>
      </c>
      <c r="U530" s="71">
        <v>1898.36</v>
      </c>
      <c r="V530" s="71">
        <v>1889.55</v>
      </c>
      <c r="W530" s="71">
        <v>1935.33</v>
      </c>
      <c r="X530" s="71">
        <v>1989.95</v>
      </c>
      <c r="Y530" s="71">
        <v>1934.55</v>
      </c>
      <c r="Z530" s="71">
        <v>1847.04</v>
      </c>
      <c r="AA530" s="71">
        <v>1645.91</v>
      </c>
    </row>
    <row r="531" spans="1:27" ht="12.75" hidden="1" customHeight="1" outlineLevel="1" x14ac:dyDescent="0.2">
      <c r="A531" s="163" t="s">
        <v>753</v>
      </c>
      <c r="B531" s="94" t="s">
        <v>90</v>
      </c>
      <c r="C531" s="70" t="s">
        <v>79</v>
      </c>
      <c r="D531" s="71">
        <f>$D$486</f>
        <v>3559.77</v>
      </c>
      <c r="E531" s="71">
        <f t="shared" ref="E531:AA531" si="307">$D$486</f>
        <v>3559.77</v>
      </c>
      <c r="F531" s="71">
        <f t="shared" si="307"/>
        <v>3559.77</v>
      </c>
      <c r="G531" s="71">
        <f t="shared" si="307"/>
        <v>3559.77</v>
      </c>
      <c r="H531" s="71">
        <f t="shared" si="307"/>
        <v>3559.77</v>
      </c>
      <c r="I531" s="71">
        <f t="shared" si="307"/>
        <v>3559.77</v>
      </c>
      <c r="J531" s="71">
        <f t="shared" si="307"/>
        <v>3559.77</v>
      </c>
      <c r="K531" s="71">
        <f t="shared" si="307"/>
        <v>3559.77</v>
      </c>
      <c r="L531" s="71">
        <f t="shared" si="307"/>
        <v>3559.77</v>
      </c>
      <c r="M531" s="71">
        <f t="shared" si="307"/>
        <v>3559.77</v>
      </c>
      <c r="N531" s="71">
        <f t="shared" si="307"/>
        <v>3559.77</v>
      </c>
      <c r="O531" s="71">
        <f t="shared" si="307"/>
        <v>3559.77</v>
      </c>
      <c r="P531" s="71">
        <f t="shared" si="307"/>
        <v>3559.77</v>
      </c>
      <c r="Q531" s="71">
        <f t="shared" si="307"/>
        <v>3559.77</v>
      </c>
      <c r="R531" s="71">
        <f t="shared" si="307"/>
        <v>3559.77</v>
      </c>
      <c r="S531" s="71">
        <f t="shared" si="307"/>
        <v>3559.77</v>
      </c>
      <c r="T531" s="71">
        <f t="shared" si="307"/>
        <v>3559.77</v>
      </c>
      <c r="U531" s="71">
        <f t="shared" si="307"/>
        <v>3559.77</v>
      </c>
      <c r="V531" s="71">
        <f t="shared" si="307"/>
        <v>3559.77</v>
      </c>
      <c r="W531" s="71">
        <f t="shared" si="307"/>
        <v>3559.77</v>
      </c>
      <c r="X531" s="71">
        <f t="shared" si="307"/>
        <v>3559.77</v>
      </c>
      <c r="Y531" s="71">
        <f t="shared" si="307"/>
        <v>3559.77</v>
      </c>
      <c r="Z531" s="71">
        <f t="shared" si="307"/>
        <v>3559.77</v>
      </c>
      <c r="AA531" s="71">
        <f t="shared" si="307"/>
        <v>3559.77</v>
      </c>
    </row>
    <row r="532" spans="1:27" ht="12.75" hidden="1" customHeight="1" outlineLevel="1" x14ac:dyDescent="0.2">
      <c r="A532" s="163" t="s">
        <v>754</v>
      </c>
      <c r="B532" s="94" t="s">
        <v>83</v>
      </c>
      <c r="C532" s="70" t="s">
        <v>79</v>
      </c>
      <c r="D532" s="71">
        <v>4.95</v>
      </c>
      <c r="E532" s="71">
        <v>4.95</v>
      </c>
      <c r="F532" s="71">
        <v>4.95</v>
      </c>
      <c r="G532" s="71">
        <v>4.95</v>
      </c>
      <c r="H532" s="71">
        <v>4.95</v>
      </c>
      <c r="I532" s="71">
        <v>4.95</v>
      </c>
      <c r="J532" s="71">
        <v>4.95</v>
      </c>
      <c r="K532" s="71">
        <v>4.95</v>
      </c>
      <c r="L532" s="71">
        <v>4.95</v>
      </c>
      <c r="M532" s="71">
        <v>4.95</v>
      </c>
      <c r="N532" s="71">
        <v>4.95</v>
      </c>
      <c r="O532" s="71">
        <v>4.95</v>
      </c>
      <c r="P532" s="71">
        <v>4.95</v>
      </c>
      <c r="Q532" s="71">
        <v>4.95</v>
      </c>
      <c r="R532" s="71">
        <v>4.95</v>
      </c>
      <c r="S532" s="71">
        <v>4.95</v>
      </c>
      <c r="T532" s="71">
        <v>4.95</v>
      </c>
      <c r="U532" s="71">
        <v>4.95</v>
      </c>
      <c r="V532" s="71">
        <v>4.95</v>
      </c>
      <c r="W532" s="71">
        <v>4.95</v>
      </c>
      <c r="X532" s="71">
        <v>4.95</v>
      </c>
      <c r="Y532" s="71">
        <v>4.95</v>
      </c>
      <c r="Z532" s="71">
        <v>4.95</v>
      </c>
      <c r="AA532" s="71">
        <v>4.95</v>
      </c>
    </row>
    <row r="533" spans="1:27" ht="12.75" hidden="1" customHeight="1" outlineLevel="1" x14ac:dyDescent="0.2">
      <c r="A533" s="163" t="s">
        <v>755</v>
      </c>
      <c r="B533" s="94" t="s">
        <v>81</v>
      </c>
      <c r="C533" s="70" t="s">
        <v>79</v>
      </c>
      <c r="D533" s="71">
        <f>$D$11</f>
        <v>330.69</v>
      </c>
      <c r="E533" s="71">
        <f t="shared" ref="E533:AA533" si="308">$D$11</f>
        <v>330.69</v>
      </c>
      <c r="F533" s="71">
        <f t="shared" si="308"/>
        <v>330.69</v>
      </c>
      <c r="G533" s="71">
        <f t="shared" si="308"/>
        <v>330.69</v>
      </c>
      <c r="H533" s="71">
        <f t="shared" si="308"/>
        <v>330.69</v>
      </c>
      <c r="I533" s="71">
        <f t="shared" si="308"/>
        <v>330.69</v>
      </c>
      <c r="J533" s="71">
        <f t="shared" si="308"/>
        <v>330.69</v>
      </c>
      <c r="K533" s="71">
        <f t="shared" si="308"/>
        <v>330.69</v>
      </c>
      <c r="L533" s="71">
        <f t="shared" si="308"/>
        <v>330.69</v>
      </c>
      <c r="M533" s="71">
        <f t="shared" si="308"/>
        <v>330.69</v>
      </c>
      <c r="N533" s="71">
        <f t="shared" si="308"/>
        <v>330.69</v>
      </c>
      <c r="O533" s="71">
        <f t="shared" si="308"/>
        <v>330.69</v>
      </c>
      <c r="P533" s="71">
        <f t="shared" si="308"/>
        <v>330.69</v>
      </c>
      <c r="Q533" s="71">
        <f t="shared" si="308"/>
        <v>330.69</v>
      </c>
      <c r="R533" s="71">
        <f t="shared" si="308"/>
        <v>330.69</v>
      </c>
      <c r="S533" s="71">
        <f t="shared" si="308"/>
        <v>330.69</v>
      </c>
      <c r="T533" s="71">
        <f t="shared" si="308"/>
        <v>330.69</v>
      </c>
      <c r="U533" s="71">
        <f t="shared" si="308"/>
        <v>330.69</v>
      </c>
      <c r="V533" s="71">
        <f t="shared" si="308"/>
        <v>330.69</v>
      </c>
      <c r="W533" s="71">
        <f t="shared" si="308"/>
        <v>330.69</v>
      </c>
      <c r="X533" s="71">
        <f t="shared" si="308"/>
        <v>330.69</v>
      </c>
      <c r="Y533" s="71">
        <f t="shared" si="308"/>
        <v>330.69</v>
      </c>
      <c r="Z533" s="71">
        <f t="shared" si="308"/>
        <v>330.69</v>
      </c>
      <c r="AA533" s="71">
        <f t="shared" si="308"/>
        <v>330.69</v>
      </c>
    </row>
    <row r="534" spans="1:27" collapsed="1" x14ac:dyDescent="0.2">
      <c r="A534" s="162" t="s">
        <v>756</v>
      </c>
      <c r="B534" s="54" t="str">
        <f>"11"&amp;"."&amp;$B$662&amp;"."&amp;$B$663</f>
        <v>11.05.2023</v>
      </c>
      <c r="C534" s="134" t="s">
        <v>76</v>
      </c>
      <c r="D534" s="135">
        <f>ROUND(((D535+D536+D538+D537)/1000),5)</f>
        <v>5.1295200000000003</v>
      </c>
      <c r="E534" s="135">
        <f>ROUND(((E535+E536+E538+E537)/1000),5)</f>
        <v>4.9940499999999997</v>
      </c>
      <c r="F534" s="135">
        <f>ROUND(((F535+F536+F538+F537)/1000),5)</f>
        <v>4.9476399999999998</v>
      </c>
      <c r="G534" s="135">
        <f t="shared" ref="G534:AA534" si="309">ROUND(((G535+G536+G538+G537)/1000),5)</f>
        <v>4.9033699999999998</v>
      </c>
      <c r="H534" s="135">
        <f t="shared" si="309"/>
        <v>4.9220199999999998</v>
      </c>
      <c r="I534" s="135">
        <f t="shared" si="309"/>
        <v>4.99458</v>
      </c>
      <c r="J534" s="135">
        <f t="shared" si="309"/>
        <v>5.1508399999999996</v>
      </c>
      <c r="K534" s="135">
        <f t="shared" si="309"/>
        <v>5.3583100000000004</v>
      </c>
      <c r="L534" s="135">
        <f t="shared" si="309"/>
        <v>5.6250999999999998</v>
      </c>
      <c r="M534" s="135">
        <f t="shared" si="309"/>
        <v>5.7312099999999999</v>
      </c>
      <c r="N534" s="135">
        <f t="shared" si="309"/>
        <v>5.7455100000000003</v>
      </c>
      <c r="O534" s="135">
        <f t="shared" si="309"/>
        <v>5.77407</v>
      </c>
      <c r="P534" s="135">
        <f t="shared" si="309"/>
        <v>5.78552</v>
      </c>
      <c r="Q534" s="135">
        <f t="shared" si="309"/>
        <v>5.7869700000000002</v>
      </c>
      <c r="R534" s="135">
        <f t="shared" si="309"/>
        <v>5.7680400000000001</v>
      </c>
      <c r="S534" s="135">
        <f t="shared" si="309"/>
        <v>5.6859299999999999</v>
      </c>
      <c r="T534" s="135">
        <f t="shared" si="309"/>
        <v>5.6435000000000004</v>
      </c>
      <c r="U534" s="135">
        <f t="shared" si="309"/>
        <v>5.6032900000000003</v>
      </c>
      <c r="V534" s="135">
        <f t="shared" si="309"/>
        <v>5.6124799999999997</v>
      </c>
      <c r="W534" s="135">
        <f t="shared" si="309"/>
        <v>5.6283799999999999</v>
      </c>
      <c r="X534" s="135">
        <f t="shared" si="309"/>
        <v>5.6883699999999999</v>
      </c>
      <c r="Y534" s="135">
        <f t="shared" si="309"/>
        <v>5.7107000000000001</v>
      </c>
      <c r="Z534" s="135">
        <f t="shared" si="309"/>
        <v>5.5442099999999996</v>
      </c>
      <c r="AA534" s="135">
        <f t="shared" si="309"/>
        <v>5.2595099999999997</v>
      </c>
    </row>
    <row r="535" spans="1:27" ht="12.75" hidden="1" customHeight="1" outlineLevel="1" x14ac:dyDescent="0.2">
      <c r="A535" s="163" t="s">
        <v>757</v>
      </c>
      <c r="B535" s="94" t="s">
        <v>238</v>
      </c>
      <c r="C535" s="70" t="s">
        <v>79</v>
      </c>
      <c r="D535" s="71">
        <v>1234.1099999999999</v>
      </c>
      <c r="E535" s="71">
        <v>1098.6400000000001</v>
      </c>
      <c r="F535" s="71">
        <v>1052.23</v>
      </c>
      <c r="G535" s="71">
        <v>1007.96</v>
      </c>
      <c r="H535" s="71">
        <v>1026.6099999999999</v>
      </c>
      <c r="I535" s="71">
        <v>1099.17</v>
      </c>
      <c r="J535" s="71">
        <v>1255.43</v>
      </c>
      <c r="K535" s="71">
        <v>1462.9</v>
      </c>
      <c r="L535" s="71">
        <v>1729.69</v>
      </c>
      <c r="M535" s="71">
        <v>1835.8</v>
      </c>
      <c r="N535" s="71">
        <v>1850.1</v>
      </c>
      <c r="O535" s="71">
        <v>1878.66</v>
      </c>
      <c r="P535" s="71">
        <v>1890.11</v>
      </c>
      <c r="Q535" s="71">
        <v>1891.56</v>
      </c>
      <c r="R535" s="71">
        <v>1872.63</v>
      </c>
      <c r="S535" s="71">
        <v>1790.52</v>
      </c>
      <c r="T535" s="71">
        <v>1748.09</v>
      </c>
      <c r="U535" s="71">
        <v>1707.88</v>
      </c>
      <c r="V535" s="71">
        <v>1717.07</v>
      </c>
      <c r="W535" s="71">
        <v>1732.97</v>
      </c>
      <c r="X535" s="71">
        <v>1792.96</v>
      </c>
      <c r="Y535" s="71">
        <v>1815.29</v>
      </c>
      <c r="Z535" s="71">
        <v>1648.8</v>
      </c>
      <c r="AA535" s="71">
        <v>1364.1</v>
      </c>
    </row>
    <row r="536" spans="1:27" ht="12.75" hidden="1" customHeight="1" outlineLevel="1" x14ac:dyDescent="0.2">
      <c r="A536" s="163" t="s">
        <v>758</v>
      </c>
      <c r="B536" s="94" t="s">
        <v>90</v>
      </c>
      <c r="C536" s="70" t="s">
        <v>79</v>
      </c>
      <c r="D536" s="71">
        <f>$D$486</f>
        <v>3559.77</v>
      </c>
      <c r="E536" s="71">
        <f t="shared" ref="E536:AA536" si="310">$D$486</f>
        <v>3559.77</v>
      </c>
      <c r="F536" s="71">
        <f t="shared" si="310"/>
        <v>3559.77</v>
      </c>
      <c r="G536" s="71">
        <f t="shared" si="310"/>
        <v>3559.77</v>
      </c>
      <c r="H536" s="71">
        <f t="shared" si="310"/>
        <v>3559.77</v>
      </c>
      <c r="I536" s="71">
        <f t="shared" si="310"/>
        <v>3559.77</v>
      </c>
      <c r="J536" s="71">
        <f t="shared" si="310"/>
        <v>3559.77</v>
      </c>
      <c r="K536" s="71">
        <f t="shared" si="310"/>
        <v>3559.77</v>
      </c>
      <c r="L536" s="71">
        <f t="shared" si="310"/>
        <v>3559.77</v>
      </c>
      <c r="M536" s="71">
        <f t="shared" si="310"/>
        <v>3559.77</v>
      </c>
      <c r="N536" s="71">
        <f t="shared" si="310"/>
        <v>3559.77</v>
      </c>
      <c r="O536" s="71">
        <f t="shared" si="310"/>
        <v>3559.77</v>
      </c>
      <c r="P536" s="71">
        <f t="shared" si="310"/>
        <v>3559.77</v>
      </c>
      <c r="Q536" s="71">
        <f t="shared" si="310"/>
        <v>3559.77</v>
      </c>
      <c r="R536" s="71">
        <f t="shared" si="310"/>
        <v>3559.77</v>
      </c>
      <c r="S536" s="71">
        <f t="shared" si="310"/>
        <v>3559.77</v>
      </c>
      <c r="T536" s="71">
        <f t="shared" si="310"/>
        <v>3559.77</v>
      </c>
      <c r="U536" s="71">
        <f t="shared" si="310"/>
        <v>3559.77</v>
      </c>
      <c r="V536" s="71">
        <f t="shared" si="310"/>
        <v>3559.77</v>
      </c>
      <c r="W536" s="71">
        <f t="shared" si="310"/>
        <v>3559.77</v>
      </c>
      <c r="X536" s="71">
        <f t="shared" si="310"/>
        <v>3559.77</v>
      </c>
      <c r="Y536" s="71">
        <f t="shared" si="310"/>
        <v>3559.77</v>
      </c>
      <c r="Z536" s="71">
        <f t="shared" si="310"/>
        <v>3559.77</v>
      </c>
      <c r="AA536" s="71">
        <f t="shared" si="310"/>
        <v>3559.77</v>
      </c>
    </row>
    <row r="537" spans="1:27" ht="12.75" hidden="1" customHeight="1" outlineLevel="1" x14ac:dyDescent="0.2">
      <c r="A537" s="163" t="s">
        <v>759</v>
      </c>
      <c r="B537" s="94" t="s">
        <v>83</v>
      </c>
      <c r="C537" s="70" t="s">
        <v>79</v>
      </c>
      <c r="D537" s="71">
        <v>4.95</v>
      </c>
      <c r="E537" s="71">
        <v>4.95</v>
      </c>
      <c r="F537" s="71">
        <v>4.95</v>
      </c>
      <c r="G537" s="71">
        <v>4.95</v>
      </c>
      <c r="H537" s="71">
        <v>4.95</v>
      </c>
      <c r="I537" s="71">
        <v>4.95</v>
      </c>
      <c r="J537" s="71">
        <v>4.95</v>
      </c>
      <c r="K537" s="71">
        <v>4.95</v>
      </c>
      <c r="L537" s="71">
        <v>4.95</v>
      </c>
      <c r="M537" s="71">
        <v>4.95</v>
      </c>
      <c r="N537" s="71">
        <v>4.95</v>
      </c>
      <c r="O537" s="71">
        <v>4.95</v>
      </c>
      <c r="P537" s="71">
        <v>4.95</v>
      </c>
      <c r="Q537" s="71">
        <v>4.95</v>
      </c>
      <c r="R537" s="71">
        <v>4.95</v>
      </c>
      <c r="S537" s="71">
        <v>4.95</v>
      </c>
      <c r="T537" s="71">
        <v>4.95</v>
      </c>
      <c r="U537" s="71">
        <v>4.95</v>
      </c>
      <c r="V537" s="71">
        <v>4.95</v>
      </c>
      <c r="W537" s="71">
        <v>4.95</v>
      </c>
      <c r="X537" s="71">
        <v>4.95</v>
      </c>
      <c r="Y537" s="71">
        <v>4.95</v>
      </c>
      <c r="Z537" s="71">
        <v>4.95</v>
      </c>
      <c r="AA537" s="71">
        <v>4.95</v>
      </c>
    </row>
    <row r="538" spans="1:27" ht="12.75" hidden="1" customHeight="1" outlineLevel="1" x14ac:dyDescent="0.2">
      <c r="A538" s="163" t="s">
        <v>760</v>
      </c>
      <c r="B538" s="94" t="s">
        <v>81</v>
      </c>
      <c r="C538" s="70" t="s">
        <v>79</v>
      </c>
      <c r="D538" s="71">
        <f>$D$11</f>
        <v>330.69</v>
      </c>
      <c r="E538" s="71">
        <f t="shared" ref="E538:AA538" si="311">$D$11</f>
        <v>330.69</v>
      </c>
      <c r="F538" s="71">
        <f t="shared" si="311"/>
        <v>330.69</v>
      </c>
      <c r="G538" s="71">
        <f t="shared" si="311"/>
        <v>330.69</v>
      </c>
      <c r="H538" s="71">
        <f t="shared" si="311"/>
        <v>330.69</v>
      </c>
      <c r="I538" s="71">
        <f t="shared" si="311"/>
        <v>330.69</v>
      </c>
      <c r="J538" s="71">
        <f t="shared" si="311"/>
        <v>330.69</v>
      </c>
      <c r="K538" s="71">
        <f t="shared" si="311"/>
        <v>330.69</v>
      </c>
      <c r="L538" s="71">
        <f t="shared" si="311"/>
        <v>330.69</v>
      </c>
      <c r="M538" s="71">
        <f t="shared" si="311"/>
        <v>330.69</v>
      </c>
      <c r="N538" s="71">
        <f t="shared" si="311"/>
        <v>330.69</v>
      </c>
      <c r="O538" s="71">
        <f t="shared" si="311"/>
        <v>330.69</v>
      </c>
      <c r="P538" s="71">
        <f t="shared" si="311"/>
        <v>330.69</v>
      </c>
      <c r="Q538" s="71">
        <f t="shared" si="311"/>
        <v>330.69</v>
      </c>
      <c r="R538" s="71">
        <f t="shared" si="311"/>
        <v>330.69</v>
      </c>
      <c r="S538" s="71">
        <f t="shared" si="311"/>
        <v>330.69</v>
      </c>
      <c r="T538" s="71">
        <f t="shared" si="311"/>
        <v>330.69</v>
      </c>
      <c r="U538" s="71">
        <f t="shared" si="311"/>
        <v>330.69</v>
      </c>
      <c r="V538" s="71">
        <f t="shared" si="311"/>
        <v>330.69</v>
      </c>
      <c r="W538" s="71">
        <f t="shared" si="311"/>
        <v>330.69</v>
      </c>
      <c r="X538" s="71">
        <f t="shared" si="311"/>
        <v>330.69</v>
      </c>
      <c r="Y538" s="71">
        <f t="shared" si="311"/>
        <v>330.69</v>
      </c>
      <c r="Z538" s="71">
        <f t="shared" si="311"/>
        <v>330.69</v>
      </c>
      <c r="AA538" s="71">
        <f t="shared" si="311"/>
        <v>330.69</v>
      </c>
    </row>
    <row r="539" spans="1:27" collapsed="1" x14ac:dyDescent="0.2">
      <c r="A539" s="162" t="s">
        <v>761</v>
      </c>
      <c r="B539" s="54" t="str">
        <f>"12"&amp;"."&amp;$B$662&amp;"."&amp;$B$663</f>
        <v>12.05.2023</v>
      </c>
      <c r="C539" s="134" t="s">
        <v>76</v>
      </c>
      <c r="D539" s="135">
        <f>ROUND(((D540+D541+D543+D542)/1000),5)</f>
        <v>5.1139799999999997</v>
      </c>
      <c r="E539" s="135">
        <f>ROUND(((E540+E541+E543+E542)/1000),5)</f>
        <v>4.9878600000000004</v>
      </c>
      <c r="F539" s="135">
        <f>ROUND(((F540+F541+F543+F542)/1000),5)</f>
        <v>4.9192799999999997</v>
      </c>
      <c r="G539" s="135">
        <f t="shared" ref="G539:AA539" si="312">ROUND(((G540+G541+G543+G542)/1000),5)</f>
        <v>4.8651299999999997</v>
      </c>
      <c r="H539" s="135">
        <f t="shared" si="312"/>
        <v>4.9486600000000003</v>
      </c>
      <c r="I539" s="135">
        <f t="shared" si="312"/>
        <v>4.9978899999999999</v>
      </c>
      <c r="J539" s="135">
        <f t="shared" si="312"/>
        <v>5.19428</v>
      </c>
      <c r="K539" s="135">
        <f t="shared" si="312"/>
        <v>5.4227999999999996</v>
      </c>
      <c r="L539" s="135">
        <f t="shared" si="312"/>
        <v>5.6602199999999998</v>
      </c>
      <c r="M539" s="135">
        <f t="shared" si="312"/>
        <v>5.7732599999999996</v>
      </c>
      <c r="N539" s="135">
        <f t="shared" si="312"/>
        <v>5.7825600000000001</v>
      </c>
      <c r="O539" s="135">
        <f t="shared" si="312"/>
        <v>5.7862499999999999</v>
      </c>
      <c r="P539" s="135">
        <f t="shared" si="312"/>
        <v>5.7854400000000004</v>
      </c>
      <c r="Q539" s="135">
        <f t="shared" si="312"/>
        <v>5.7946299999999997</v>
      </c>
      <c r="R539" s="135">
        <f t="shared" si="312"/>
        <v>5.7920299999999996</v>
      </c>
      <c r="S539" s="135">
        <f t="shared" si="312"/>
        <v>5.7843099999999996</v>
      </c>
      <c r="T539" s="135">
        <f t="shared" si="312"/>
        <v>5.7765399999999998</v>
      </c>
      <c r="U539" s="135">
        <f t="shared" si="312"/>
        <v>5.7681300000000002</v>
      </c>
      <c r="V539" s="135">
        <f t="shared" si="312"/>
        <v>5.7470400000000001</v>
      </c>
      <c r="W539" s="135">
        <f t="shared" si="312"/>
        <v>5.6624499999999998</v>
      </c>
      <c r="X539" s="135">
        <f t="shared" si="312"/>
        <v>5.7319199999999997</v>
      </c>
      <c r="Y539" s="135">
        <f t="shared" si="312"/>
        <v>5.8068</v>
      </c>
      <c r="Z539" s="135">
        <f t="shared" si="312"/>
        <v>5.6670299999999996</v>
      </c>
      <c r="AA539" s="135">
        <f t="shared" si="312"/>
        <v>5.5187999999999997</v>
      </c>
    </row>
    <row r="540" spans="1:27" ht="12.75" hidden="1" customHeight="1" outlineLevel="1" x14ac:dyDescent="0.2">
      <c r="A540" s="163" t="s">
        <v>762</v>
      </c>
      <c r="B540" s="94" t="s">
        <v>238</v>
      </c>
      <c r="C540" s="70" t="s">
        <v>79</v>
      </c>
      <c r="D540" s="71">
        <v>1218.57</v>
      </c>
      <c r="E540" s="71">
        <v>1092.45</v>
      </c>
      <c r="F540" s="71">
        <v>1023.87</v>
      </c>
      <c r="G540" s="71">
        <v>969.72</v>
      </c>
      <c r="H540" s="71">
        <v>1053.25</v>
      </c>
      <c r="I540" s="71">
        <v>1102.48</v>
      </c>
      <c r="J540" s="71">
        <v>1298.8699999999999</v>
      </c>
      <c r="K540" s="71">
        <v>1527.39</v>
      </c>
      <c r="L540" s="71">
        <v>1764.81</v>
      </c>
      <c r="M540" s="71">
        <v>1877.85</v>
      </c>
      <c r="N540" s="71">
        <v>1887.15</v>
      </c>
      <c r="O540" s="71">
        <v>1890.84</v>
      </c>
      <c r="P540" s="71">
        <v>1890.03</v>
      </c>
      <c r="Q540" s="71">
        <v>1899.22</v>
      </c>
      <c r="R540" s="71">
        <v>1896.62</v>
      </c>
      <c r="S540" s="71">
        <v>1888.9</v>
      </c>
      <c r="T540" s="71">
        <v>1881.13</v>
      </c>
      <c r="U540" s="71">
        <v>1872.72</v>
      </c>
      <c r="V540" s="71">
        <v>1851.63</v>
      </c>
      <c r="W540" s="71">
        <v>1767.04</v>
      </c>
      <c r="X540" s="71">
        <v>1836.51</v>
      </c>
      <c r="Y540" s="71">
        <v>1911.39</v>
      </c>
      <c r="Z540" s="71">
        <v>1771.62</v>
      </c>
      <c r="AA540" s="71">
        <v>1623.39</v>
      </c>
    </row>
    <row r="541" spans="1:27" ht="12.75" hidden="1" customHeight="1" outlineLevel="1" x14ac:dyDescent="0.2">
      <c r="A541" s="163" t="s">
        <v>763</v>
      </c>
      <c r="B541" s="94" t="s">
        <v>90</v>
      </c>
      <c r="C541" s="70" t="s">
        <v>79</v>
      </c>
      <c r="D541" s="71">
        <f>$D$486</f>
        <v>3559.77</v>
      </c>
      <c r="E541" s="71">
        <f t="shared" ref="E541:AA541" si="313">$D$486</f>
        <v>3559.77</v>
      </c>
      <c r="F541" s="71">
        <f t="shared" si="313"/>
        <v>3559.77</v>
      </c>
      <c r="G541" s="71">
        <f t="shared" si="313"/>
        <v>3559.77</v>
      </c>
      <c r="H541" s="71">
        <f t="shared" si="313"/>
        <v>3559.77</v>
      </c>
      <c r="I541" s="71">
        <f t="shared" si="313"/>
        <v>3559.77</v>
      </c>
      <c r="J541" s="71">
        <f t="shared" si="313"/>
        <v>3559.77</v>
      </c>
      <c r="K541" s="71">
        <f t="shared" si="313"/>
        <v>3559.77</v>
      </c>
      <c r="L541" s="71">
        <f t="shared" si="313"/>
        <v>3559.77</v>
      </c>
      <c r="M541" s="71">
        <f t="shared" si="313"/>
        <v>3559.77</v>
      </c>
      <c r="N541" s="71">
        <f t="shared" si="313"/>
        <v>3559.77</v>
      </c>
      <c r="O541" s="71">
        <f t="shared" si="313"/>
        <v>3559.77</v>
      </c>
      <c r="P541" s="71">
        <f t="shared" si="313"/>
        <v>3559.77</v>
      </c>
      <c r="Q541" s="71">
        <f t="shared" si="313"/>
        <v>3559.77</v>
      </c>
      <c r="R541" s="71">
        <f t="shared" si="313"/>
        <v>3559.77</v>
      </c>
      <c r="S541" s="71">
        <f t="shared" si="313"/>
        <v>3559.77</v>
      </c>
      <c r="T541" s="71">
        <f t="shared" si="313"/>
        <v>3559.77</v>
      </c>
      <c r="U541" s="71">
        <f t="shared" si="313"/>
        <v>3559.77</v>
      </c>
      <c r="V541" s="71">
        <f t="shared" si="313"/>
        <v>3559.77</v>
      </c>
      <c r="W541" s="71">
        <f t="shared" si="313"/>
        <v>3559.77</v>
      </c>
      <c r="X541" s="71">
        <f t="shared" si="313"/>
        <v>3559.77</v>
      </c>
      <c r="Y541" s="71">
        <f t="shared" si="313"/>
        <v>3559.77</v>
      </c>
      <c r="Z541" s="71">
        <f t="shared" si="313"/>
        <v>3559.77</v>
      </c>
      <c r="AA541" s="71">
        <f t="shared" si="313"/>
        <v>3559.77</v>
      </c>
    </row>
    <row r="542" spans="1:27" ht="12.75" hidden="1" customHeight="1" outlineLevel="1" x14ac:dyDescent="0.2">
      <c r="A542" s="163" t="s">
        <v>764</v>
      </c>
      <c r="B542" s="94" t="s">
        <v>83</v>
      </c>
      <c r="C542" s="70" t="s">
        <v>79</v>
      </c>
      <c r="D542" s="71">
        <v>4.95</v>
      </c>
      <c r="E542" s="71">
        <v>4.95</v>
      </c>
      <c r="F542" s="71">
        <v>4.95</v>
      </c>
      <c r="G542" s="71">
        <v>4.95</v>
      </c>
      <c r="H542" s="71">
        <v>4.95</v>
      </c>
      <c r="I542" s="71">
        <v>4.95</v>
      </c>
      <c r="J542" s="71">
        <v>4.95</v>
      </c>
      <c r="K542" s="71">
        <v>4.95</v>
      </c>
      <c r="L542" s="71">
        <v>4.95</v>
      </c>
      <c r="M542" s="71">
        <v>4.95</v>
      </c>
      <c r="N542" s="71">
        <v>4.95</v>
      </c>
      <c r="O542" s="71">
        <v>4.95</v>
      </c>
      <c r="P542" s="71">
        <v>4.95</v>
      </c>
      <c r="Q542" s="71">
        <v>4.95</v>
      </c>
      <c r="R542" s="71">
        <v>4.95</v>
      </c>
      <c r="S542" s="71">
        <v>4.95</v>
      </c>
      <c r="T542" s="71">
        <v>4.95</v>
      </c>
      <c r="U542" s="71">
        <v>4.95</v>
      </c>
      <c r="V542" s="71">
        <v>4.95</v>
      </c>
      <c r="W542" s="71">
        <v>4.95</v>
      </c>
      <c r="X542" s="71">
        <v>4.95</v>
      </c>
      <c r="Y542" s="71">
        <v>4.95</v>
      </c>
      <c r="Z542" s="71">
        <v>4.95</v>
      </c>
      <c r="AA542" s="71">
        <v>4.95</v>
      </c>
    </row>
    <row r="543" spans="1:27" ht="12.75" hidden="1" customHeight="1" outlineLevel="1" x14ac:dyDescent="0.2">
      <c r="A543" s="163" t="s">
        <v>765</v>
      </c>
      <c r="B543" s="94" t="s">
        <v>81</v>
      </c>
      <c r="C543" s="70" t="s">
        <v>79</v>
      </c>
      <c r="D543" s="71">
        <f>$D$11</f>
        <v>330.69</v>
      </c>
      <c r="E543" s="71">
        <f t="shared" ref="E543:AA543" si="314">$D$11</f>
        <v>330.69</v>
      </c>
      <c r="F543" s="71">
        <f t="shared" si="314"/>
        <v>330.69</v>
      </c>
      <c r="G543" s="71">
        <f t="shared" si="314"/>
        <v>330.69</v>
      </c>
      <c r="H543" s="71">
        <f t="shared" si="314"/>
        <v>330.69</v>
      </c>
      <c r="I543" s="71">
        <f t="shared" si="314"/>
        <v>330.69</v>
      </c>
      <c r="J543" s="71">
        <f t="shared" si="314"/>
        <v>330.69</v>
      </c>
      <c r="K543" s="71">
        <f t="shared" si="314"/>
        <v>330.69</v>
      </c>
      <c r="L543" s="71">
        <f t="shared" si="314"/>
        <v>330.69</v>
      </c>
      <c r="M543" s="71">
        <f t="shared" si="314"/>
        <v>330.69</v>
      </c>
      <c r="N543" s="71">
        <f t="shared" si="314"/>
        <v>330.69</v>
      </c>
      <c r="O543" s="71">
        <f t="shared" si="314"/>
        <v>330.69</v>
      </c>
      <c r="P543" s="71">
        <f t="shared" si="314"/>
        <v>330.69</v>
      </c>
      <c r="Q543" s="71">
        <f t="shared" si="314"/>
        <v>330.69</v>
      </c>
      <c r="R543" s="71">
        <f t="shared" si="314"/>
        <v>330.69</v>
      </c>
      <c r="S543" s="71">
        <f t="shared" si="314"/>
        <v>330.69</v>
      </c>
      <c r="T543" s="71">
        <f t="shared" si="314"/>
        <v>330.69</v>
      </c>
      <c r="U543" s="71">
        <f t="shared" si="314"/>
        <v>330.69</v>
      </c>
      <c r="V543" s="71">
        <f t="shared" si="314"/>
        <v>330.69</v>
      </c>
      <c r="W543" s="71">
        <f t="shared" si="314"/>
        <v>330.69</v>
      </c>
      <c r="X543" s="71">
        <f t="shared" si="314"/>
        <v>330.69</v>
      </c>
      <c r="Y543" s="71">
        <f t="shared" si="314"/>
        <v>330.69</v>
      </c>
      <c r="Z543" s="71">
        <f t="shared" si="314"/>
        <v>330.69</v>
      </c>
      <c r="AA543" s="71">
        <f t="shared" si="314"/>
        <v>330.69</v>
      </c>
    </row>
    <row r="544" spans="1:27" collapsed="1" x14ac:dyDescent="0.2">
      <c r="A544" s="162" t="s">
        <v>766</v>
      </c>
      <c r="B544" s="54" t="str">
        <f>"13"&amp;"."&amp;$B$662&amp;"."&amp;$B$663</f>
        <v>13.05.2023</v>
      </c>
      <c r="C544" s="134" t="s">
        <v>76</v>
      </c>
      <c r="D544" s="135">
        <f>ROUND(((D545+D546+D548+D547)/1000),5)</f>
        <v>5.4423500000000002</v>
      </c>
      <c r="E544" s="135">
        <f>ROUND(((E545+E546+E548+E547)/1000),5)</f>
        <v>5.1755500000000003</v>
      </c>
      <c r="F544" s="135">
        <f>ROUND(((F545+F546+F548+F547)/1000),5)</f>
        <v>5.0352899999999998</v>
      </c>
      <c r="G544" s="135">
        <f t="shared" ref="G544:AA544" si="315">ROUND(((G545+G546+G548+G547)/1000),5)</f>
        <v>4.9998399999999998</v>
      </c>
      <c r="H544" s="135">
        <f t="shared" si="315"/>
        <v>4.9950900000000003</v>
      </c>
      <c r="I544" s="135">
        <f t="shared" si="315"/>
        <v>4.9990500000000004</v>
      </c>
      <c r="J544" s="135">
        <f t="shared" si="315"/>
        <v>5.1251800000000003</v>
      </c>
      <c r="K544" s="135">
        <f t="shared" si="315"/>
        <v>5.3051399999999997</v>
      </c>
      <c r="L544" s="135">
        <f t="shared" si="315"/>
        <v>5.4996099999999997</v>
      </c>
      <c r="M544" s="135">
        <f t="shared" si="315"/>
        <v>5.7788300000000001</v>
      </c>
      <c r="N544" s="135">
        <f t="shared" si="315"/>
        <v>5.8102600000000004</v>
      </c>
      <c r="O544" s="135">
        <f t="shared" si="315"/>
        <v>5.8125799999999996</v>
      </c>
      <c r="P544" s="135">
        <f t="shared" si="315"/>
        <v>5.7999599999999996</v>
      </c>
      <c r="Q544" s="135">
        <f t="shared" si="315"/>
        <v>5.7968599999999997</v>
      </c>
      <c r="R544" s="135">
        <f t="shared" si="315"/>
        <v>5.7927400000000002</v>
      </c>
      <c r="S544" s="135">
        <f t="shared" si="315"/>
        <v>5.7780800000000001</v>
      </c>
      <c r="T544" s="135">
        <f t="shared" si="315"/>
        <v>5.7240000000000002</v>
      </c>
      <c r="U544" s="135">
        <f t="shared" si="315"/>
        <v>5.8115199999999998</v>
      </c>
      <c r="V544" s="135">
        <f t="shared" si="315"/>
        <v>5.8586</v>
      </c>
      <c r="W544" s="135">
        <f t="shared" si="315"/>
        <v>5.8941100000000004</v>
      </c>
      <c r="X544" s="135">
        <f t="shared" si="315"/>
        <v>6.0606200000000001</v>
      </c>
      <c r="Y544" s="135">
        <f t="shared" si="315"/>
        <v>6.0655299999999999</v>
      </c>
      <c r="Z544" s="135">
        <f t="shared" si="315"/>
        <v>5.8447699999999996</v>
      </c>
      <c r="AA544" s="135">
        <f t="shared" si="315"/>
        <v>5.5163200000000003</v>
      </c>
    </row>
    <row r="545" spans="1:27" ht="12.75" hidden="1" customHeight="1" outlineLevel="1" x14ac:dyDescent="0.2">
      <c r="A545" s="163" t="s">
        <v>767</v>
      </c>
      <c r="B545" s="94" t="s">
        <v>238</v>
      </c>
      <c r="C545" s="70" t="s">
        <v>79</v>
      </c>
      <c r="D545" s="71">
        <v>1546.94</v>
      </c>
      <c r="E545" s="71">
        <v>1280.1400000000001</v>
      </c>
      <c r="F545" s="71">
        <v>1139.8800000000001</v>
      </c>
      <c r="G545" s="71">
        <v>1104.43</v>
      </c>
      <c r="H545" s="71">
        <v>1099.68</v>
      </c>
      <c r="I545" s="71">
        <v>1103.6400000000001</v>
      </c>
      <c r="J545" s="71">
        <v>1229.77</v>
      </c>
      <c r="K545" s="71">
        <v>1409.73</v>
      </c>
      <c r="L545" s="71">
        <v>1604.2</v>
      </c>
      <c r="M545" s="71">
        <v>1883.42</v>
      </c>
      <c r="N545" s="71">
        <v>1914.85</v>
      </c>
      <c r="O545" s="71">
        <v>1917.17</v>
      </c>
      <c r="P545" s="71">
        <v>1904.55</v>
      </c>
      <c r="Q545" s="71">
        <v>1901.45</v>
      </c>
      <c r="R545" s="71">
        <v>1897.33</v>
      </c>
      <c r="S545" s="71">
        <v>1882.67</v>
      </c>
      <c r="T545" s="71">
        <v>1828.59</v>
      </c>
      <c r="U545" s="71">
        <v>1916.11</v>
      </c>
      <c r="V545" s="71">
        <v>1963.19</v>
      </c>
      <c r="W545" s="71">
        <v>1998.7</v>
      </c>
      <c r="X545" s="71">
        <v>2165.21</v>
      </c>
      <c r="Y545" s="71">
        <v>2170.12</v>
      </c>
      <c r="Z545" s="71">
        <v>1949.36</v>
      </c>
      <c r="AA545" s="71">
        <v>1620.91</v>
      </c>
    </row>
    <row r="546" spans="1:27" ht="12.75" hidden="1" customHeight="1" outlineLevel="1" x14ac:dyDescent="0.2">
      <c r="A546" s="163" t="s">
        <v>768</v>
      </c>
      <c r="B546" s="94" t="s">
        <v>90</v>
      </c>
      <c r="C546" s="70" t="s">
        <v>79</v>
      </c>
      <c r="D546" s="71">
        <f>$D$486</f>
        <v>3559.77</v>
      </c>
      <c r="E546" s="71">
        <f t="shared" ref="E546:AA546" si="316">$D$486</f>
        <v>3559.77</v>
      </c>
      <c r="F546" s="71">
        <f t="shared" si="316"/>
        <v>3559.77</v>
      </c>
      <c r="G546" s="71">
        <f t="shared" si="316"/>
        <v>3559.77</v>
      </c>
      <c r="H546" s="71">
        <f t="shared" si="316"/>
        <v>3559.77</v>
      </c>
      <c r="I546" s="71">
        <f t="shared" si="316"/>
        <v>3559.77</v>
      </c>
      <c r="J546" s="71">
        <f t="shared" si="316"/>
        <v>3559.77</v>
      </c>
      <c r="K546" s="71">
        <f t="shared" si="316"/>
        <v>3559.77</v>
      </c>
      <c r="L546" s="71">
        <f t="shared" si="316"/>
        <v>3559.77</v>
      </c>
      <c r="M546" s="71">
        <f t="shared" si="316"/>
        <v>3559.77</v>
      </c>
      <c r="N546" s="71">
        <f t="shared" si="316"/>
        <v>3559.77</v>
      </c>
      <c r="O546" s="71">
        <f t="shared" si="316"/>
        <v>3559.77</v>
      </c>
      <c r="P546" s="71">
        <f t="shared" si="316"/>
        <v>3559.77</v>
      </c>
      <c r="Q546" s="71">
        <f t="shared" si="316"/>
        <v>3559.77</v>
      </c>
      <c r="R546" s="71">
        <f t="shared" si="316"/>
        <v>3559.77</v>
      </c>
      <c r="S546" s="71">
        <f t="shared" si="316"/>
        <v>3559.77</v>
      </c>
      <c r="T546" s="71">
        <f t="shared" si="316"/>
        <v>3559.77</v>
      </c>
      <c r="U546" s="71">
        <f t="shared" si="316"/>
        <v>3559.77</v>
      </c>
      <c r="V546" s="71">
        <f t="shared" si="316"/>
        <v>3559.77</v>
      </c>
      <c r="W546" s="71">
        <f t="shared" si="316"/>
        <v>3559.77</v>
      </c>
      <c r="X546" s="71">
        <f t="shared" si="316"/>
        <v>3559.77</v>
      </c>
      <c r="Y546" s="71">
        <f t="shared" si="316"/>
        <v>3559.77</v>
      </c>
      <c r="Z546" s="71">
        <f t="shared" si="316"/>
        <v>3559.77</v>
      </c>
      <c r="AA546" s="71">
        <f t="shared" si="316"/>
        <v>3559.77</v>
      </c>
    </row>
    <row r="547" spans="1:27" ht="12.75" hidden="1" customHeight="1" outlineLevel="1" x14ac:dyDescent="0.2">
      <c r="A547" s="163" t="s">
        <v>769</v>
      </c>
      <c r="B547" s="94" t="s">
        <v>83</v>
      </c>
      <c r="C547" s="70" t="s">
        <v>79</v>
      </c>
      <c r="D547" s="71">
        <v>4.95</v>
      </c>
      <c r="E547" s="71">
        <v>4.95</v>
      </c>
      <c r="F547" s="71">
        <v>4.95</v>
      </c>
      <c r="G547" s="71">
        <v>4.95</v>
      </c>
      <c r="H547" s="71">
        <v>4.95</v>
      </c>
      <c r="I547" s="71">
        <v>4.95</v>
      </c>
      <c r="J547" s="71">
        <v>4.95</v>
      </c>
      <c r="K547" s="71">
        <v>4.95</v>
      </c>
      <c r="L547" s="71">
        <v>4.95</v>
      </c>
      <c r="M547" s="71">
        <v>4.95</v>
      </c>
      <c r="N547" s="71">
        <v>4.95</v>
      </c>
      <c r="O547" s="71">
        <v>4.95</v>
      </c>
      <c r="P547" s="71">
        <v>4.95</v>
      </c>
      <c r="Q547" s="71">
        <v>4.95</v>
      </c>
      <c r="R547" s="71">
        <v>4.95</v>
      </c>
      <c r="S547" s="71">
        <v>4.95</v>
      </c>
      <c r="T547" s="71">
        <v>4.95</v>
      </c>
      <c r="U547" s="71">
        <v>4.95</v>
      </c>
      <c r="V547" s="71">
        <v>4.95</v>
      </c>
      <c r="W547" s="71">
        <v>4.95</v>
      </c>
      <c r="X547" s="71">
        <v>4.95</v>
      </c>
      <c r="Y547" s="71">
        <v>4.95</v>
      </c>
      <c r="Z547" s="71">
        <v>4.95</v>
      </c>
      <c r="AA547" s="71">
        <v>4.95</v>
      </c>
    </row>
    <row r="548" spans="1:27" ht="12.75" hidden="1" customHeight="1" outlineLevel="1" x14ac:dyDescent="0.2">
      <c r="A548" s="163" t="s">
        <v>770</v>
      </c>
      <c r="B548" s="94" t="s">
        <v>81</v>
      </c>
      <c r="C548" s="70" t="s">
        <v>79</v>
      </c>
      <c r="D548" s="71">
        <f>$D$11</f>
        <v>330.69</v>
      </c>
      <c r="E548" s="71">
        <f t="shared" ref="E548:AA548" si="317">$D$11</f>
        <v>330.69</v>
      </c>
      <c r="F548" s="71">
        <f t="shared" si="317"/>
        <v>330.69</v>
      </c>
      <c r="G548" s="71">
        <f t="shared" si="317"/>
        <v>330.69</v>
      </c>
      <c r="H548" s="71">
        <f t="shared" si="317"/>
        <v>330.69</v>
      </c>
      <c r="I548" s="71">
        <f t="shared" si="317"/>
        <v>330.69</v>
      </c>
      <c r="J548" s="71">
        <f t="shared" si="317"/>
        <v>330.69</v>
      </c>
      <c r="K548" s="71">
        <f t="shared" si="317"/>
        <v>330.69</v>
      </c>
      <c r="L548" s="71">
        <f t="shared" si="317"/>
        <v>330.69</v>
      </c>
      <c r="M548" s="71">
        <f t="shared" si="317"/>
        <v>330.69</v>
      </c>
      <c r="N548" s="71">
        <f t="shared" si="317"/>
        <v>330.69</v>
      </c>
      <c r="O548" s="71">
        <f t="shared" si="317"/>
        <v>330.69</v>
      </c>
      <c r="P548" s="71">
        <f t="shared" si="317"/>
        <v>330.69</v>
      </c>
      <c r="Q548" s="71">
        <f t="shared" si="317"/>
        <v>330.69</v>
      </c>
      <c r="R548" s="71">
        <f t="shared" si="317"/>
        <v>330.69</v>
      </c>
      <c r="S548" s="71">
        <f t="shared" si="317"/>
        <v>330.69</v>
      </c>
      <c r="T548" s="71">
        <f t="shared" si="317"/>
        <v>330.69</v>
      </c>
      <c r="U548" s="71">
        <f t="shared" si="317"/>
        <v>330.69</v>
      </c>
      <c r="V548" s="71">
        <f t="shared" si="317"/>
        <v>330.69</v>
      </c>
      <c r="W548" s="71">
        <f t="shared" si="317"/>
        <v>330.69</v>
      </c>
      <c r="X548" s="71">
        <f t="shared" si="317"/>
        <v>330.69</v>
      </c>
      <c r="Y548" s="71">
        <f t="shared" si="317"/>
        <v>330.69</v>
      </c>
      <c r="Z548" s="71">
        <f t="shared" si="317"/>
        <v>330.69</v>
      </c>
      <c r="AA548" s="71">
        <f t="shared" si="317"/>
        <v>330.69</v>
      </c>
    </row>
    <row r="549" spans="1:27" collapsed="1" x14ac:dyDescent="0.2">
      <c r="A549" s="162" t="s">
        <v>771</v>
      </c>
      <c r="B549" s="54" t="str">
        <f>"14"&amp;"."&amp;$B$662&amp;"."&amp;$B$663</f>
        <v>14.05.2023</v>
      </c>
      <c r="C549" s="134" t="s">
        <v>76</v>
      </c>
      <c r="D549" s="135">
        <f>ROUND(((D550+D551+D553+D552)/1000),5)</f>
        <v>5.2814800000000002</v>
      </c>
      <c r="E549" s="135">
        <f>ROUND(((E550+E551+E553+E552)/1000),5)</f>
        <v>5.0775600000000001</v>
      </c>
      <c r="F549" s="135">
        <f>ROUND(((F550+F551+F553+F552)/1000),5)</f>
        <v>4.9966900000000001</v>
      </c>
      <c r="G549" s="135">
        <f t="shared" ref="G549:AA549" si="318">ROUND(((G550+G551+G553+G552)/1000),5)</f>
        <v>4.9855099999999997</v>
      </c>
      <c r="H549" s="135">
        <f t="shared" si="318"/>
        <v>4.9683900000000003</v>
      </c>
      <c r="I549" s="135">
        <f t="shared" si="318"/>
        <v>4.8839300000000003</v>
      </c>
      <c r="J549" s="135">
        <f t="shared" si="318"/>
        <v>4.8532999999999999</v>
      </c>
      <c r="K549" s="135">
        <f t="shared" si="318"/>
        <v>5.0500400000000001</v>
      </c>
      <c r="L549" s="135">
        <f t="shared" si="318"/>
        <v>5.3248600000000001</v>
      </c>
      <c r="M549" s="135">
        <f t="shared" si="318"/>
        <v>5.4898199999999999</v>
      </c>
      <c r="N549" s="135">
        <f t="shared" si="318"/>
        <v>5.58331</v>
      </c>
      <c r="O549" s="135">
        <f t="shared" si="318"/>
        <v>5.5906099999999999</v>
      </c>
      <c r="P549" s="135">
        <f t="shared" si="318"/>
        <v>5.5865400000000003</v>
      </c>
      <c r="Q549" s="135">
        <f t="shared" si="318"/>
        <v>5.58643</v>
      </c>
      <c r="R549" s="135">
        <f t="shared" si="318"/>
        <v>5.5841399999999997</v>
      </c>
      <c r="S549" s="135">
        <f t="shared" si="318"/>
        <v>5.5826099999999999</v>
      </c>
      <c r="T549" s="135">
        <f t="shared" si="318"/>
        <v>5.6006</v>
      </c>
      <c r="U549" s="135">
        <f t="shared" si="318"/>
        <v>5.57219</v>
      </c>
      <c r="V549" s="135">
        <f t="shared" si="318"/>
        <v>5.59809</v>
      </c>
      <c r="W549" s="135">
        <f t="shared" si="318"/>
        <v>5.7837399999999999</v>
      </c>
      <c r="X549" s="135">
        <f t="shared" si="318"/>
        <v>5.9438800000000001</v>
      </c>
      <c r="Y549" s="135">
        <f t="shared" si="318"/>
        <v>5.9533199999999997</v>
      </c>
      <c r="Z549" s="135">
        <f t="shared" si="318"/>
        <v>5.6211900000000004</v>
      </c>
      <c r="AA549" s="135">
        <f t="shared" si="318"/>
        <v>5.4355799999999999</v>
      </c>
    </row>
    <row r="550" spans="1:27" ht="12.75" hidden="1" customHeight="1" outlineLevel="1" x14ac:dyDescent="0.2">
      <c r="A550" s="163" t="s">
        <v>772</v>
      </c>
      <c r="B550" s="94" t="s">
        <v>238</v>
      </c>
      <c r="C550" s="70" t="s">
        <v>79</v>
      </c>
      <c r="D550" s="71">
        <v>1386.07</v>
      </c>
      <c r="E550" s="71">
        <v>1182.1500000000001</v>
      </c>
      <c r="F550" s="71">
        <v>1101.28</v>
      </c>
      <c r="G550" s="71">
        <v>1090.0999999999999</v>
      </c>
      <c r="H550" s="71">
        <v>1072.98</v>
      </c>
      <c r="I550" s="71">
        <v>988.52</v>
      </c>
      <c r="J550" s="71">
        <v>957.89</v>
      </c>
      <c r="K550" s="71">
        <v>1154.6300000000001</v>
      </c>
      <c r="L550" s="71">
        <v>1429.45</v>
      </c>
      <c r="M550" s="71">
        <v>1594.41</v>
      </c>
      <c r="N550" s="71">
        <v>1687.9</v>
      </c>
      <c r="O550" s="71">
        <v>1695.2</v>
      </c>
      <c r="P550" s="71">
        <v>1691.13</v>
      </c>
      <c r="Q550" s="71">
        <v>1691.02</v>
      </c>
      <c r="R550" s="71">
        <v>1688.73</v>
      </c>
      <c r="S550" s="71">
        <v>1687.2</v>
      </c>
      <c r="T550" s="71">
        <v>1705.19</v>
      </c>
      <c r="U550" s="71">
        <v>1676.78</v>
      </c>
      <c r="V550" s="71">
        <v>1702.68</v>
      </c>
      <c r="W550" s="71">
        <v>1888.33</v>
      </c>
      <c r="X550" s="71">
        <v>2048.4699999999998</v>
      </c>
      <c r="Y550" s="71">
        <v>2057.91</v>
      </c>
      <c r="Z550" s="71">
        <v>1725.78</v>
      </c>
      <c r="AA550" s="71">
        <v>1540.17</v>
      </c>
    </row>
    <row r="551" spans="1:27" ht="12.75" hidden="1" customHeight="1" outlineLevel="1" x14ac:dyDescent="0.2">
      <c r="A551" s="163" t="s">
        <v>773</v>
      </c>
      <c r="B551" s="94" t="s">
        <v>90</v>
      </c>
      <c r="C551" s="70" t="s">
        <v>79</v>
      </c>
      <c r="D551" s="71">
        <f>$D$486</f>
        <v>3559.77</v>
      </c>
      <c r="E551" s="71">
        <f t="shared" ref="E551:AA551" si="319">$D$486</f>
        <v>3559.77</v>
      </c>
      <c r="F551" s="71">
        <f t="shared" si="319"/>
        <v>3559.77</v>
      </c>
      <c r="G551" s="71">
        <f t="shared" si="319"/>
        <v>3559.77</v>
      </c>
      <c r="H551" s="71">
        <f t="shared" si="319"/>
        <v>3559.77</v>
      </c>
      <c r="I551" s="71">
        <f t="shared" si="319"/>
        <v>3559.77</v>
      </c>
      <c r="J551" s="71">
        <f t="shared" si="319"/>
        <v>3559.77</v>
      </c>
      <c r="K551" s="71">
        <f t="shared" si="319"/>
        <v>3559.77</v>
      </c>
      <c r="L551" s="71">
        <f t="shared" si="319"/>
        <v>3559.77</v>
      </c>
      <c r="M551" s="71">
        <f t="shared" si="319"/>
        <v>3559.77</v>
      </c>
      <c r="N551" s="71">
        <f t="shared" si="319"/>
        <v>3559.77</v>
      </c>
      <c r="O551" s="71">
        <f t="shared" si="319"/>
        <v>3559.77</v>
      </c>
      <c r="P551" s="71">
        <f t="shared" si="319"/>
        <v>3559.77</v>
      </c>
      <c r="Q551" s="71">
        <f t="shared" si="319"/>
        <v>3559.77</v>
      </c>
      <c r="R551" s="71">
        <f t="shared" si="319"/>
        <v>3559.77</v>
      </c>
      <c r="S551" s="71">
        <f t="shared" si="319"/>
        <v>3559.77</v>
      </c>
      <c r="T551" s="71">
        <f t="shared" si="319"/>
        <v>3559.77</v>
      </c>
      <c r="U551" s="71">
        <f t="shared" si="319"/>
        <v>3559.77</v>
      </c>
      <c r="V551" s="71">
        <f t="shared" si="319"/>
        <v>3559.77</v>
      </c>
      <c r="W551" s="71">
        <f t="shared" si="319"/>
        <v>3559.77</v>
      </c>
      <c r="X551" s="71">
        <f t="shared" si="319"/>
        <v>3559.77</v>
      </c>
      <c r="Y551" s="71">
        <f t="shared" si="319"/>
        <v>3559.77</v>
      </c>
      <c r="Z551" s="71">
        <f t="shared" si="319"/>
        <v>3559.77</v>
      </c>
      <c r="AA551" s="71">
        <f t="shared" si="319"/>
        <v>3559.77</v>
      </c>
    </row>
    <row r="552" spans="1:27" ht="12.75" hidden="1" customHeight="1" outlineLevel="1" x14ac:dyDescent="0.2">
      <c r="A552" s="163" t="s">
        <v>774</v>
      </c>
      <c r="B552" s="94" t="s">
        <v>83</v>
      </c>
      <c r="C552" s="70" t="s">
        <v>79</v>
      </c>
      <c r="D552" s="71">
        <v>4.95</v>
      </c>
      <c r="E552" s="71">
        <v>4.95</v>
      </c>
      <c r="F552" s="71">
        <v>4.95</v>
      </c>
      <c r="G552" s="71">
        <v>4.95</v>
      </c>
      <c r="H552" s="71">
        <v>4.95</v>
      </c>
      <c r="I552" s="71">
        <v>4.95</v>
      </c>
      <c r="J552" s="71">
        <v>4.95</v>
      </c>
      <c r="K552" s="71">
        <v>4.95</v>
      </c>
      <c r="L552" s="71">
        <v>4.95</v>
      </c>
      <c r="M552" s="71">
        <v>4.95</v>
      </c>
      <c r="N552" s="71">
        <v>4.95</v>
      </c>
      <c r="O552" s="71">
        <v>4.95</v>
      </c>
      <c r="P552" s="71">
        <v>4.95</v>
      </c>
      <c r="Q552" s="71">
        <v>4.95</v>
      </c>
      <c r="R552" s="71">
        <v>4.95</v>
      </c>
      <c r="S552" s="71">
        <v>4.95</v>
      </c>
      <c r="T552" s="71">
        <v>4.95</v>
      </c>
      <c r="U552" s="71">
        <v>4.95</v>
      </c>
      <c r="V552" s="71">
        <v>4.95</v>
      </c>
      <c r="W552" s="71">
        <v>4.95</v>
      </c>
      <c r="X552" s="71">
        <v>4.95</v>
      </c>
      <c r="Y552" s="71">
        <v>4.95</v>
      </c>
      <c r="Z552" s="71">
        <v>4.95</v>
      </c>
      <c r="AA552" s="71">
        <v>4.95</v>
      </c>
    </row>
    <row r="553" spans="1:27" ht="12.75" hidden="1" customHeight="1" outlineLevel="1" x14ac:dyDescent="0.2">
      <c r="A553" s="163" t="s">
        <v>775</v>
      </c>
      <c r="B553" s="94" t="s">
        <v>81</v>
      </c>
      <c r="C553" s="70" t="s">
        <v>79</v>
      </c>
      <c r="D553" s="71">
        <f>$D$11</f>
        <v>330.69</v>
      </c>
      <c r="E553" s="71">
        <f t="shared" ref="E553:AA553" si="320">$D$11</f>
        <v>330.69</v>
      </c>
      <c r="F553" s="71">
        <f t="shared" si="320"/>
        <v>330.69</v>
      </c>
      <c r="G553" s="71">
        <f t="shared" si="320"/>
        <v>330.69</v>
      </c>
      <c r="H553" s="71">
        <f t="shared" si="320"/>
        <v>330.69</v>
      </c>
      <c r="I553" s="71">
        <f t="shared" si="320"/>
        <v>330.69</v>
      </c>
      <c r="J553" s="71">
        <f t="shared" si="320"/>
        <v>330.69</v>
      </c>
      <c r="K553" s="71">
        <f t="shared" si="320"/>
        <v>330.69</v>
      </c>
      <c r="L553" s="71">
        <f t="shared" si="320"/>
        <v>330.69</v>
      </c>
      <c r="M553" s="71">
        <f t="shared" si="320"/>
        <v>330.69</v>
      </c>
      <c r="N553" s="71">
        <f t="shared" si="320"/>
        <v>330.69</v>
      </c>
      <c r="O553" s="71">
        <f t="shared" si="320"/>
        <v>330.69</v>
      </c>
      <c r="P553" s="71">
        <f t="shared" si="320"/>
        <v>330.69</v>
      </c>
      <c r="Q553" s="71">
        <f t="shared" si="320"/>
        <v>330.69</v>
      </c>
      <c r="R553" s="71">
        <f t="shared" si="320"/>
        <v>330.69</v>
      </c>
      <c r="S553" s="71">
        <f t="shared" si="320"/>
        <v>330.69</v>
      </c>
      <c r="T553" s="71">
        <f t="shared" si="320"/>
        <v>330.69</v>
      </c>
      <c r="U553" s="71">
        <f t="shared" si="320"/>
        <v>330.69</v>
      </c>
      <c r="V553" s="71">
        <f t="shared" si="320"/>
        <v>330.69</v>
      </c>
      <c r="W553" s="71">
        <f t="shared" si="320"/>
        <v>330.69</v>
      </c>
      <c r="X553" s="71">
        <f t="shared" si="320"/>
        <v>330.69</v>
      </c>
      <c r="Y553" s="71">
        <f t="shared" si="320"/>
        <v>330.69</v>
      </c>
      <c r="Z553" s="71">
        <f t="shared" si="320"/>
        <v>330.69</v>
      </c>
      <c r="AA553" s="71">
        <f t="shared" si="320"/>
        <v>330.69</v>
      </c>
    </row>
    <row r="554" spans="1:27" collapsed="1" x14ac:dyDescent="0.2">
      <c r="A554" s="162" t="s">
        <v>776</v>
      </c>
      <c r="B554" s="54" t="str">
        <f>"15"&amp;"."&amp;$B$662&amp;"."&amp;$B$663</f>
        <v>15.05.2023</v>
      </c>
      <c r="C554" s="134" t="s">
        <v>76</v>
      </c>
      <c r="D554" s="135">
        <f>ROUND(((D555+D556+D558+D557)/1000),5)</f>
        <v>5.23414</v>
      </c>
      <c r="E554" s="135">
        <f>ROUND(((E555+E556+E558+E557)/1000),5)</f>
        <v>5.0485199999999999</v>
      </c>
      <c r="F554" s="135">
        <f>ROUND(((F555+F556+F558+F557)/1000),5)</f>
        <v>4.9913600000000002</v>
      </c>
      <c r="G554" s="135">
        <f t="shared" ref="G554:AA554" si="321">ROUND(((G555+G556+G558+G557)/1000),5)</f>
        <v>4.9628100000000002</v>
      </c>
      <c r="H554" s="135">
        <f t="shared" si="321"/>
        <v>4.9888599999999999</v>
      </c>
      <c r="I554" s="135">
        <f t="shared" si="321"/>
        <v>5.0548400000000004</v>
      </c>
      <c r="J554" s="135">
        <f t="shared" si="321"/>
        <v>5.25596</v>
      </c>
      <c r="K554" s="135">
        <f t="shared" si="321"/>
        <v>5.4916799999999997</v>
      </c>
      <c r="L554" s="135">
        <f t="shared" si="321"/>
        <v>5.7844699999999998</v>
      </c>
      <c r="M554" s="135">
        <f t="shared" si="321"/>
        <v>5.83141</v>
      </c>
      <c r="N554" s="135">
        <f t="shared" si="321"/>
        <v>5.8335100000000004</v>
      </c>
      <c r="O554" s="135">
        <f t="shared" si="321"/>
        <v>5.8477100000000002</v>
      </c>
      <c r="P554" s="135">
        <f t="shared" si="321"/>
        <v>5.8383200000000004</v>
      </c>
      <c r="Q554" s="135">
        <f t="shared" si="321"/>
        <v>5.8706100000000001</v>
      </c>
      <c r="R554" s="135">
        <f t="shared" si="321"/>
        <v>5.8362299999999996</v>
      </c>
      <c r="S554" s="135">
        <f t="shared" si="321"/>
        <v>5.82836</v>
      </c>
      <c r="T554" s="135">
        <f t="shared" si="321"/>
        <v>5.7967300000000002</v>
      </c>
      <c r="U554" s="135">
        <f t="shared" si="321"/>
        <v>5.7772699999999997</v>
      </c>
      <c r="V554" s="135">
        <f t="shared" si="321"/>
        <v>5.7361500000000003</v>
      </c>
      <c r="W554" s="135">
        <f t="shared" si="321"/>
        <v>5.7060300000000002</v>
      </c>
      <c r="X554" s="135">
        <f t="shared" si="321"/>
        <v>5.7957099999999997</v>
      </c>
      <c r="Y554" s="135">
        <f t="shared" si="321"/>
        <v>5.8174400000000004</v>
      </c>
      <c r="Z554" s="135">
        <f t="shared" si="321"/>
        <v>5.6476899999999999</v>
      </c>
      <c r="AA554" s="135">
        <f t="shared" si="321"/>
        <v>5.4307999999999996</v>
      </c>
    </row>
    <row r="555" spans="1:27" ht="12.75" hidden="1" customHeight="1" outlineLevel="1" x14ac:dyDescent="0.2">
      <c r="A555" s="163" t="s">
        <v>777</v>
      </c>
      <c r="B555" s="94" t="s">
        <v>238</v>
      </c>
      <c r="C555" s="70" t="s">
        <v>79</v>
      </c>
      <c r="D555" s="71">
        <v>1338.73</v>
      </c>
      <c r="E555" s="71">
        <v>1153.1099999999999</v>
      </c>
      <c r="F555" s="71">
        <v>1095.95</v>
      </c>
      <c r="G555" s="71">
        <v>1067.4000000000001</v>
      </c>
      <c r="H555" s="71">
        <v>1093.45</v>
      </c>
      <c r="I555" s="71">
        <v>1159.43</v>
      </c>
      <c r="J555" s="71">
        <v>1360.55</v>
      </c>
      <c r="K555" s="71">
        <v>1596.27</v>
      </c>
      <c r="L555" s="71">
        <v>1889.06</v>
      </c>
      <c r="M555" s="71">
        <v>1936</v>
      </c>
      <c r="N555" s="71">
        <v>1938.1</v>
      </c>
      <c r="O555" s="71">
        <v>1952.3</v>
      </c>
      <c r="P555" s="71">
        <v>1942.91</v>
      </c>
      <c r="Q555" s="71">
        <v>1975.2</v>
      </c>
      <c r="R555" s="71">
        <v>1940.82</v>
      </c>
      <c r="S555" s="71">
        <v>1932.95</v>
      </c>
      <c r="T555" s="71">
        <v>1901.32</v>
      </c>
      <c r="U555" s="71">
        <v>1881.86</v>
      </c>
      <c r="V555" s="71">
        <v>1840.74</v>
      </c>
      <c r="W555" s="71">
        <v>1810.62</v>
      </c>
      <c r="X555" s="71">
        <v>1900.3</v>
      </c>
      <c r="Y555" s="71">
        <v>1922.03</v>
      </c>
      <c r="Z555" s="71">
        <v>1752.28</v>
      </c>
      <c r="AA555" s="71">
        <v>1535.39</v>
      </c>
    </row>
    <row r="556" spans="1:27" ht="12.75" hidden="1" customHeight="1" outlineLevel="1" x14ac:dyDescent="0.2">
      <c r="A556" s="163" t="s">
        <v>778</v>
      </c>
      <c r="B556" s="94" t="s">
        <v>90</v>
      </c>
      <c r="C556" s="70" t="s">
        <v>79</v>
      </c>
      <c r="D556" s="71">
        <f>$D$486</f>
        <v>3559.77</v>
      </c>
      <c r="E556" s="71">
        <f t="shared" ref="E556:AA556" si="322">$D$486</f>
        <v>3559.77</v>
      </c>
      <c r="F556" s="71">
        <f t="shared" si="322"/>
        <v>3559.77</v>
      </c>
      <c r="G556" s="71">
        <f t="shared" si="322"/>
        <v>3559.77</v>
      </c>
      <c r="H556" s="71">
        <f t="shared" si="322"/>
        <v>3559.77</v>
      </c>
      <c r="I556" s="71">
        <f t="shared" si="322"/>
        <v>3559.77</v>
      </c>
      <c r="J556" s="71">
        <f t="shared" si="322"/>
        <v>3559.77</v>
      </c>
      <c r="K556" s="71">
        <f t="shared" si="322"/>
        <v>3559.77</v>
      </c>
      <c r="L556" s="71">
        <f t="shared" si="322"/>
        <v>3559.77</v>
      </c>
      <c r="M556" s="71">
        <f t="shared" si="322"/>
        <v>3559.77</v>
      </c>
      <c r="N556" s="71">
        <f t="shared" si="322"/>
        <v>3559.77</v>
      </c>
      <c r="O556" s="71">
        <f t="shared" si="322"/>
        <v>3559.77</v>
      </c>
      <c r="P556" s="71">
        <f t="shared" si="322"/>
        <v>3559.77</v>
      </c>
      <c r="Q556" s="71">
        <f t="shared" si="322"/>
        <v>3559.77</v>
      </c>
      <c r="R556" s="71">
        <f t="shared" si="322"/>
        <v>3559.77</v>
      </c>
      <c r="S556" s="71">
        <f t="shared" si="322"/>
        <v>3559.77</v>
      </c>
      <c r="T556" s="71">
        <f t="shared" si="322"/>
        <v>3559.77</v>
      </c>
      <c r="U556" s="71">
        <f t="shared" si="322"/>
        <v>3559.77</v>
      </c>
      <c r="V556" s="71">
        <f t="shared" si="322"/>
        <v>3559.77</v>
      </c>
      <c r="W556" s="71">
        <f t="shared" si="322"/>
        <v>3559.77</v>
      </c>
      <c r="X556" s="71">
        <f t="shared" si="322"/>
        <v>3559.77</v>
      </c>
      <c r="Y556" s="71">
        <f t="shared" si="322"/>
        <v>3559.77</v>
      </c>
      <c r="Z556" s="71">
        <f t="shared" si="322"/>
        <v>3559.77</v>
      </c>
      <c r="AA556" s="71">
        <f t="shared" si="322"/>
        <v>3559.77</v>
      </c>
    </row>
    <row r="557" spans="1:27" ht="12.75" hidden="1" customHeight="1" outlineLevel="1" x14ac:dyDescent="0.2">
      <c r="A557" s="163" t="s">
        <v>779</v>
      </c>
      <c r="B557" s="94" t="s">
        <v>83</v>
      </c>
      <c r="C557" s="70" t="s">
        <v>79</v>
      </c>
      <c r="D557" s="71">
        <v>4.95</v>
      </c>
      <c r="E557" s="71">
        <v>4.95</v>
      </c>
      <c r="F557" s="71">
        <v>4.95</v>
      </c>
      <c r="G557" s="71">
        <v>4.95</v>
      </c>
      <c r="H557" s="71">
        <v>4.95</v>
      </c>
      <c r="I557" s="71">
        <v>4.95</v>
      </c>
      <c r="J557" s="71">
        <v>4.95</v>
      </c>
      <c r="K557" s="71">
        <v>4.95</v>
      </c>
      <c r="L557" s="71">
        <v>4.95</v>
      </c>
      <c r="M557" s="71">
        <v>4.95</v>
      </c>
      <c r="N557" s="71">
        <v>4.95</v>
      </c>
      <c r="O557" s="71">
        <v>4.95</v>
      </c>
      <c r="P557" s="71">
        <v>4.95</v>
      </c>
      <c r="Q557" s="71">
        <v>4.95</v>
      </c>
      <c r="R557" s="71">
        <v>4.95</v>
      </c>
      <c r="S557" s="71">
        <v>4.95</v>
      </c>
      <c r="T557" s="71">
        <v>4.95</v>
      </c>
      <c r="U557" s="71">
        <v>4.95</v>
      </c>
      <c r="V557" s="71">
        <v>4.95</v>
      </c>
      <c r="W557" s="71">
        <v>4.95</v>
      </c>
      <c r="X557" s="71">
        <v>4.95</v>
      </c>
      <c r="Y557" s="71">
        <v>4.95</v>
      </c>
      <c r="Z557" s="71">
        <v>4.95</v>
      </c>
      <c r="AA557" s="71">
        <v>4.95</v>
      </c>
    </row>
    <row r="558" spans="1:27" ht="12.75" hidden="1" customHeight="1" outlineLevel="1" x14ac:dyDescent="0.2">
      <c r="A558" s="163" t="s">
        <v>780</v>
      </c>
      <c r="B558" s="94" t="s">
        <v>81</v>
      </c>
      <c r="C558" s="70" t="s">
        <v>79</v>
      </c>
      <c r="D558" s="71">
        <f>$D$11</f>
        <v>330.69</v>
      </c>
      <c r="E558" s="71">
        <f t="shared" ref="E558:AA558" si="323">$D$11</f>
        <v>330.69</v>
      </c>
      <c r="F558" s="71">
        <f t="shared" si="323"/>
        <v>330.69</v>
      </c>
      <c r="G558" s="71">
        <f t="shared" si="323"/>
        <v>330.69</v>
      </c>
      <c r="H558" s="71">
        <f t="shared" si="323"/>
        <v>330.69</v>
      </c>
      <c r="I558" s="71">
        <f t="shared" si="323"/>
        <v>330.69</v>
      </c>
      <c r="J558" s="71">
        <f t="shared" si="323"/>
        <v>330.69</v>
      </c>
      <c r="K558" s="71">
        <f t="shared" si="323"/>
        <v>330.69</v>
      </c>
      <c r="L558" s="71">
        <f t="shared" si="323"/>
        <v>330.69</v>
      </c>
      <c r="M558" s="71">
        <f t="shared" si="323"/>
        <v>330.69</v>
      </c>
      <c r="N558" s="71">
        <f t="shared" si="323"/>
        <v>330.69</v>
      </c>
      <c r="O558" s="71">
        <f t="shared" si="323"/>
        <v>330.69</v>
      </c>
      <c r="P558" s="71">
        <f t="shared" si="323"/>
        <v>330.69</v>
      </c>
      <c r="Q558" s="71">
        <f t="shared" si="323"/>
        <v>330.69</v>
      </c>
      <c r="R558" s="71">
        <f t="shared" si="323"/>
        <v>330.69</v>
      </c>
      <c r="S558" s="71">
        <f t="shared" si="323"/>
        <v>330.69</v>
      </c>
      <c r="T558" s="71">
        <f t="shared" si="323"/>
        <v>330.69</v>
      </c>
      <c r="U558" s="71">
        <f t="shared" si="323"/>
        <v>330.69</v>
      </c>
      <c r="V558" s="71">
        <f t="shared" si="323"/>
        <v>330.69</v>
      </c>
      <c r="W558" s="71">
        <f t="shared" si="323"/>
        <v>330.69</v>
      </c>
      <c r="X558" s="71">
        <f t="shared" si="323"/>
        <v>330.69</v>
      </c>
      <c r="Y558" s="71">
        <f t="shared" si="323"/>
        <v>330.69</v>
      </c>
      <c r="Z558" s="71">
        <f t="shared" si="323"/>
        <v>330.69</v>
      </c>
      <c r="AA558" s="71">
        <f t="shared" si="323"/>
        <v>330.69</v>
      </c>
    </row>
    <row r="559" spans="1:27" collapsed="1" x14ac:dyDescent="0.2">
      <c r="A559" s="162" t="s">
        <v>781</v>
      </c>
      <c r="B559" s="54" t="str">
        <f>"16"&amp;"."&amp;$B$662&amp;"."&amp;$B$663</f>
        <v>16.05.2023</v>
      </c>
      <c r="C559" s="134" t="s">
        <v>76</v>
      </c>
      <c r="D559" s="135">
        <f>ROUND(((D560+D561+D563+D562)/1000),5)</f>
        <v>5.1790500000000002</v>
      </c>
      <c r="E559" s="135">
        <f>ROUND(((E560+E561+E563+E562)/1000),5)</f>
        <v>5.0819900000000002</v>
      </c>
      <c r="F559" s="135">
        <f>ROUND(((F560+F561+F563+F562)/1000),5)</f>
        <v>4.9961900000000004</v>
      </c>
      <c r="G559" s="135">
        <f t="shared" ref="G559:AA559" si="324">ROUND(((G560+G561+G563+G562)/1000),5)</f>
        <v>4.98238</v>
      </c>
      <c r="H559" s="135">
        <f t="shared" si="324"/>
        <v>4.9946099999999998</v>
      </c>
      <c r="I559" s="135">
        <f t="shared" si="324"/>
        <v>5.1261200000000002</v>
      </c>
      <c r="J559" s="135">
        <f t="shared" si="324"/>
        <v>5.3090999999999999</v>
      </c>
      <c r="K559" s="135">
        <f t="shared" si="324"/>
        <v>5.4952300000000003</v>
      </c>
      <c r="L559" s="135">
        <f t="shared" si="324"/>
        <v>5.6997600000000004</v>
      </c>
      <c r="M559" s="135">
        <f t="shared" si="324"/>
        <v>5.8852900000000004</v>
      </c>
      <c r="N559" s="135">
        <f t="shared" si="324"/>
        <v>5.8803400000000003</v>
      </c>
      <c r="O559" s="135">
        <f t="shared" si="324"/>
        <v>5.7792500000000002</v>
      </c>
      <c r="P559" s="135">
        <f t="shared" si="324"/>
        <v>5.7897699999999999</v>
      </c>
      <c r="Q559" s="135">
        <f t="shared" si="324"/>
        <v>5.8155000000000001</v>
      </c>
      <c r="R559" s="135">
        <f t="shared" si="324"/>
        <v>5.8128399999999996</v>
      </c>
      <c r="S559" s="135">
        <f t="shared" si="324"/>
        <v>5.7797000000000001</v>
      </c>
      <c r="T559" s="135">
        <f t="shared" si="324"/>
        <v>5.6775599999999997</v>
      </c>
      <c r="U559" s="135">
        <f t="shared" si="324"/>
        <v>5.63415</v>
      </c>
      <c r="V559" s="135">
        <f t="shared" si="324"/>
        <v>5.6295099999999998</v>
      </c>
      <c r="W559" s="135">
        <f t="shared" si="324"/>
        <v>5.6417299999999999</v>
      </c>
      <c r="X559" s="135">
        <f t="shared" si="324"/>
        <v>5.8312999999999997</v>
      </c>
      <c r="Y559" s="135">
        <f t="shared" si="324"/>
        <v>5.8090099999999998</v>
      </c>
      <c r="Z559" s="135">
        <f t="shared" si="324"/>
        <v>5.5814399999999997</v>
      </c>
      <c r="AA559" s="135">
        <f t="shared" si="324"/>
        <v>5.3704200000000002</v>
      </c>
    </row>
    <row r="560" spans="1:27" ht="12.75" hidden="1" customHeight="1" outlineLevel="1" x14ac:dyDescent="0.2">
      <c r="A560" s="163" t="s">
        <v>782</v>
      </c>
      <c r="B560" s="94" t="s">
        <v>238</v>
      </c>
      <c r="C560" s="70" t="s">
        <v>79</v>
      </c>
      <c r="D560" s="71">
        <v>1283.6400000000001</v>
      </c>
      <c r="E560" s="71">
        <v>1186.58</v>
      </c>
      <c r="F560" s="71">
        <v>1100.78</v>
      </c>
      <c r="G560" s="71">
        <v>1086.97</v>
      </c>
      <c r="H560" s="71">
        <v>1099.2</v>
      </c>
      <c r="I560" s="71">
        <v>1230.71</v>
      </c>
      <c r="J560" s="71">
        <v>1413.69</v>
      </c>
      <c r="K560" s="71">
        <v>1599.82</v>
      </c>
      <c r="L560" s="71">
        <v>1804.35</v>
      </c>
      <c r="M560" s="71">
        <v>1989.88</v>
      </c>
      <c r="N560" s="71">
        <v>1984.93</v>
      </c>
      <c r="O560" s="71">
        <v>1883.84</v>
      </c>
      <c r="P560" s="71">
        <v>1894.36</v>
      </c>
      <c r="Q560" s="71">
        <v>1920.09</v>
      </c>
      <c r="R560" s="71">
        <v>1917.43</v>
      </c>
      <c r="S560" s="71">
        <v>1884.29</v>
      </c>
      <c r="T560" s="71">
        <v>1782.15</v>
      </c>
      <c r="U560" s="71">
        <v>1738.74</v>
      </c>
      <c r="V560" s="71">
        <v>1734.1</v>
      </c>
      <c r="W560" s="71">
        <v>1746.32</v>
      </c>
      <c r="X560" s="71">
        <v>1935.89</v>
      </c>
      <c r="Y560" s="71">
        <v>1913.6</v>
      </c>
      <c r="Z560" s="71">
        <v>1686.03</v>
      </c>
      <c r="AA560" s="71">
        <v>1475.01</v>
      </c>
    </row>
    <row r="561" spans="1:27" ht="12.75" hidden="1" customHeight="1" outlineLevel="1" x14ac:dyDescent="0.2">
      <c r="A561" s="163" t="s">
        <v>783</v>
      </c>
      <c r="B561" s="94" t="s">
        <v>90</v>
      </c>
      <c r="C561" s="70" t="s">
        <v>79</v>
      </c>
      <c r="D561" s="71">
        <f>$D$486</f>
        <v>3559.77</v>
      </c>
      <c r="E561" s="71">
        <f t="shared" ref="E561:AA561" si="325">$D$486</f>
        <v>3559.77</v>
      </c>
      <c r="F561" s="71">
        <f t="shared" si="325"/>
        <v>3559.77</v>
      </c>
      <c r="G561" s="71">
        <f t="shared" si="325"/>
        <v>3559.77</v>
      </c>
      <c r="H561" s="71">
        <f t="shared" si="325"/>
        <v>3559.77</v>
      </c>
      <c r="I561" s="71">
        <f t="shared" si="325"/>
        <v>3559.77</v>
      </c>
      <c r="J561" s="71">
        <f t="shared" si="325"/>
        <v>3559.77</v>
      </c>
      <c r="K561" s="71">
        <f t="shared" si="325"/>
        <v>3559.77</v>
      </c>
      <c r="L561" s="71">
        <f t="shared" si="325"/>
        <v>3559.77</v>
      </c>
      <c r="M561" s="71">
        <f t="shared" si="325"/>
        <v>3559.77</v>
      </c>
      <c r="N561" s="71">
        <f t="shared" si="325"/>
        <v>3559.77</v>
      </c>
      <c r="O561" s="71">
        <f t="shared" si="325"/>
        <v>3559.77</v>
      </c>
      <c r="P561" s="71">
        <f t="shared" si="325"/>
        <v>3559.77</v>
      </c>
      <c r="Q561" s="71">
        <f t="shared" si="325"/>
        <v>3559.77</v>
      </c>
      <c r="R561" s="71">
        <f t="shared" si="325"/>
        <v>3559.77</v>
      </c>
      <c r="S561" s="71">
        <f t="shared" si="325"/>
        <v>3559.77</v>
      </c>
      <c r="T561" s="71">
        <f t="shared" si="325"/>
        <v>3559.77</v>
      </c>
      <c r="U561" s="71">
        <f t="shared" si="325"/>
        <v>3559.77</v>
      </c>
      <c r="V561" s="71">
        <f t="shared" si="325"/>
        <v>3559.77</v>
      </c>
      <c r="W561" s="71">
        <f t="shared" si="325"/>
        <v>3559.77</v>
      </c>
      <c r="X561" s="71">
        <f t="shared" si="325"/>
        <v>3559.77</v>
      </c>
      <c r="Y561" s="71">
        <f t="shared" si="325"/>
        <v>3559.77</v>
      </c>
      <c r="Z561" s="71">
        <f t="shared" si="325"/>
        <v>3559.77</v>
      </c>
      <c r="AA561" s="71">
        <f t="shared" si="325"/>
        <v>3559.77</v>
      </c>
    </row>
    <row r="562" spans="1:27" ht="12.75" hidden="1" customHeight="1" outlineLevel="1" x14ac:dyDescent="0.2">
      <c r="A562" s="163" t="s">
        <v>784</v>
      </c>
      <c r="B562" s="94" t="s">
        <v>83</v>
      </c>
      <c r="C562" s="70" t="s">
        <v>79</v>
      </c>
      <c r="D562" s="71">
        <v>4.95</v>
      </c>
      <c r="E562" s="71">
        <v>4.95</v>
      </c>
      <c r="F562" s="71">
        <v>4.95</v>
      </c>
      <c r="G562" s="71">
        <v>4.95</v>
      </c>
      <c r="H562" s="71">
        <v>4.95</v>
      </c>
      <c r="I562" s="71">
        <v>4.95</v>
      </c>
      <c r="J562" s="71">
        <v>4.95</v>
      </c>
      <c r="K562" s="71">
        <v>4.95</v>
      </c>
      <c r="L562" s="71">
        <v>4.95</v>
      </c>
      <c r="M562" s="71">
        <v>4.95</v>
      </c>
      <c r="N562" s="71">
        <v>4.95</v>
      </c>
      <c r="O562" s="71">
        <v>4.95</v>
      </c>
      <c r="P562" s="71">
        <v>4.95</v>
      </c>
      <c r="Q562" s="71">
        <v>4.95</v>
      </c>
      <c r="R562" s="71">
        <v>4.95</v>
      </c>
      <c r="S562" s="71">
        <v>4.95</v>
      </c>
      <c r="T562" s="71">
        <v>4.95</v>
      </c>
      <c r="U562" s="71">
        <v>4.95</v>
      </c>
      <c r="V562" s="71">
        <v>4.95</v>
      </c>
      <c r="W562" s="71">
        <v>4.95</v>
      </c>
      <c r="X562" s="71">
        <v>4.95</v>
      </c>
      <c r="Y562" s="71">
        <v>4.95</v>
      </c>
      <c r="Z562" s="71">
        <v>4.95</v>
      </c>
      <c r="AA562" s="71">
        <v>4.95</v>
      </c>
    </row>
    <row r="563" spans="1:27" ht="12.75" hidden="1" customHeight="1" outlineLevel="1" x14ac:dyDescent="0.2">
      <c r="A563" s="163" t="s">
        <v>785</v>
      </c>
      <c r="B563" s="94" t="s">
        <v>81</v>
      </c>
      <c r="C563" s="70" t="s">
        <v>79</v>
      </c>
      <c r="D563" s="71">
        <f>$D$11</f>
        <v>330.69</v>
      </c>
      <c r="E563" s="71">
        <f t="shared" ref="E563:AA563" si="326">$D$11</f>
        <v>330.69</v>
      </c>
      <c r="F563" s="71">
        <f t="shared" si="326"/>
        <v>330.69</v>
      </c>
      <c r="G563" s="71">
        <f t="shared" si="326"/>
        <v>330.69</v>
      </c>
      <c r="H563" s="71">
        <f t="shared" si="326"/>
        <v>330.69</v>
      </c>
      <c r="I563" s="71">
        <f t="shared" si="326"/>
        <v>330.69</v>
      </c>
      <c r="J563" s="71">
        <f t="shared" si="326"/>
        <v>330.69</v>
      </c>
      <c r="K563" s="71">
        <f t="shared" si="326"/>
        <v>330.69</v>
      </c>
      <c r="L563" s="71">
        <f t="shared" si="326"/>
        <v>330.69</v>
      </c>
      <c r="M563" s="71">
        <f t="shared" si="326"/>
        <v>330.69</v>
      </c>
      <c r="N563" s="71">
        <f t="shared" si="326"/>
        <v>330.69</v>
      </c>
      <c r="O563" s="71">
        <f t="shared" si="326"/>
        <v>330.69</v>
      </c>
      <c r="P563" s="71">
        <f t="shared" si="326"/>
        <v>330.69</v>
      </c>
      <c r="Q563" s="71">
        <f t="shared" si="326"/>
        <v>330.69</v>
      </c>
      <c r="R563" s="71">
        <f t="shared" si="326"/>
        <v>330.69</v>
      </c>
      <c r="S563" s="71">
        <f t="shared" si="326"/>
        <v>330.69</v>
      </c>
      <c r="T563" s="71">
        <f t="shared" si="326"/>
        <v>330.69</v>
      </c>
      <c r="U563" s="71">
        <f t="shared" si="326"/>
        <v>330.69</v>
      </c>
      <c r="V563" s="71">
        <f t="shared" si="326"/>
        <v>330.69</v>
      </c>
      <c r="W563" s="71">
        <f t="shared" si="326"/>
        <v>330.69</v>
      </c>
      <c r="X563" s="71">
        <f t="shared" si="326"/>
        <v>330.69</v>
      </c>
      <c r="Y563" s="71">
        <f t="shared" si="326"/>
        <v>330.69</v>
      </c>
      <c r="Z563" s="71">
        <f t="shared" si="326"/>
        <v>330.69</v>
      </c>
      <c r="AA563" s="71">
        <f t="shared" si="326"/>
        <v>330.69</v>
      </c>
    </row>
    <row r="564" spans="1:27" collapsed="1" x14ac:dyDescent="0.2">
      <c r="A564" s="162" t="s">
        <v>786</v>
      </c>
      <c r="B564" s="54" t="str">
        <f>"17"&amp;"."&amp;$B$662&amp;"."&amp;$B$663</f>
        <v>17.05.2023</v>
      </c>
      <c r="C564" s="134" t="s">
        <v>76</v>
      </c>
      <c r="D564" s="135">
        <f>ROUND(((D565+D566+D568+D567)/1000),5)</f>
        <v>5.0864700000000003</v>
      </c>
      <c r="E564" s="135">
        <f>ROUND(((E565+E566+E568+E567)/1000),5)</f>
        <v>4.9913699999999999</v>
      </c>
      <c r="F564" s="135">
        <f>ROUND(((F565+F566+F568+F567)/1000),5)</f>
        <v>4.9152699999999996</v>
      </c>
      <c r="G564" s="135">
        <f t="shared" ref="G564:AA564" si="327">ROUND(((G565+G566+G568+G567)/1000),5)</f>
        <v>4.8572899999999999</v>
      </c>
      <c r="H564" s="135">
        <f t="shared" si="327"/>
        <v>4.8901399999999997</v>
      </c>
      <c r="I564" s="135">
        <f t="shared" si="327"/>
        <v>4.9943200000000001</v>
      </c>
      <c r="J564" s="135">
        <f t="shared" si="327"/>
        <v>5.24397</v>
      </c>
      <c r="K564" s="135">
        <f t="shared" si="327"/>
        <v>5.4573400000000003</v>
      </c>
      <c r="L564" s="135">
        <f t="shared" si="327"/>
        <v>5.6276299999999999</v>
      </c>
      <c r="M564" s="135">
        <f t="shared" si="327"/>
        <v>5.7973800000000004</v>
      </c>
      <c r="N564" s="135">
        <f t="shared" si="327"/>
        <v>5.76417</v>
      </c>
      <c r="O564" s="135">
        <f t="shared" si="327"/>
        <v>5.77142</v>
      </c>
      <c r="P564" s="135">
        <f t="shared" si="327"/>
        <v>5.7714100000000004</v>
      </c>
      <c r="Q564" s="135">
        <f t="shared" si="327"/>
        <v>5.7892599999999996</v>
      </c>
      <c r="R564" s="135">
        <f t="shared" si="327"/>
        <v>5.7857500000000002</v>
      </c>
      <c r="S564" s="135">
        <f t="shared" si="327"/>
        <v>5.7037399999999998</v>
      </c>
      <c r="T564" s="135">
        <f t="shared" si="327"/>
        <v>5.6280000000000001</v>
      </c>
      <c r="U564" s="135">
        <f t="shared" si="327"/>
        <v>5.5926299999999998</v>
      </c>
      <c r="V564" s="135">
        <f t="shared" si="327"/>
        <v>5.5724099999999996</v>
      </c>
      <c r="W564" s="135">
        <f t="shared" si="327"/>
        <v>5.6216799999999996</v>
      </c>
      <c r="X564" s="135">
        <f t="shared" si="327"/>
        <v>5.6680299999999999</v>
      </c>
      <c r="Y564" s="135">
        <f t="shared" si="327"/>
        <v>5.7617599999999998</v>
      </c>
      <c r="Z564" s="135">
        <f t="shared" si="327"/>
        <v>5.5272699999999997</v>
      </c>
      <c r="AA564" s="135">
        <f t="shared" si="327"/>
        <v>5.2956899999999996</v>
      </c>
    </row>
    <row r="565" spans="1:27" ht="12.75" hidden="1" customHeight="1" outlineLevel="1" x14ac:dyDescent="0.2">
      <c r="A565" s="163" t="s">
        <v>787</v>
      </c>
      <c r="B565" s="94" t="s">
        <v>238</v>
      </c>
      <c r="C565" s="70" t="s">
        <v>79</v>
      </c>
      <c r="D565" s="71">
        <v>1191.06</v>
      </c>
      <c r="E565" s="71">
        <v>1095.96</v>
      </c>
      <c r="F565" s="71">
        <v>1019.86</v>
      </c>
      <c r="G565" s="71">
        <v>961.88</v>
      </c>
      <c r="H565" s="71">
        <v>994.73</v>
      </c>
      <c r="I565" s="71">
        <v>1098.9100000000001</v>
      </c>
      <c r="J565" s="71">
        <v>1348.56</v>
      </c>
      <c r="K565" s="71">
        <v>1561.93</v>
      </c>
      <c r="L565" s="71">
        <v>1732.22</v>
      </c>
      <c r="M565" s="71">
        <v>1901.97</v>
      </c>
      <c r="N565" s="71">
        <v>1868.76</v>
      </c>
      <c r="O565" s="71">
        <v>1876.01</v>
      </c>
      <c r="P565" s="71">
        <v>1876</v>
      </c>
      <c r="Q565" s="71">
        <v>1893.85</v>
      </c>
      <c r="R565" s="71">
        <v>1890.34</v>
      </c>
      <c r="S565" s="71">
        <v>1808.33</v>
      </c>
      <c r="T565" s="71">
        <v>1732.59</v>
      </c>
      <c r="U565" s="71">
        <v>1697.22</v>
      </c>
      <c r="V565" s="71">
        <v>1677</v>
      </c>
      <c r="W565" s="71">
        <v>1726.27</v>
      </c>
      <c r="X565" s="71">
        <v>1772.62</v>
      </c>
      <c r="Y565" s="71">
        <v>1866.35</v>
      </c>
      <c r="Z565" s="71">
        <v>1631.86</v>
      </c>
      <c r="AA565" s="71">
        <v>1400.28</v>
      </c>
    </row>
    <row r="566" spans="1:27" ht="12.75" hidden="1" customHeight="1" outlineLevel="1" x14ac:dyDescent="0.2">
      <c r="A566" s="163" t="s">
        <v>788</v>
      </c>
      <c r="B566" s="94" t="s">
        <v>90</v>
      </c>
      <c r="C566" s="70" t="s">
        <v>79</v>
      </c>
      <c r="D566" s="71">
        <f>$D$486</f>
        <v>3559.77</v>
      </c>
      <c r="E566" s="71">
        <f t="shared" ref="E566:AA566" si="328">$D$486</f>
        <v>3559.77</v>
      </c>
      <c r="F566" s="71">
        <f t="shared" si="328"/>
        <v>3559.77</v>
      </c>
      <c r="G566" s="71">
        <f t="shared" si="328"/>
        <v>3559.77</v>
      </c>
      <c r="H566" s="71">
        <f t="shared" si="328"/>
        <v>3559.77</v>
      </c>
      <c r="I566" s="71">
        <f t="shared" si="328"/>
        <v>3559.77</v>
      </c>
      <c r="J566" s="71">
        <f t="shared" si="328"/>
        <v>3559.77</v>
      </c>
      <c r="K566" s="71">
        <f t="shared" si="328"/>
        <v>3559.77</v>
      </c>
      <c r="L566" s="71">
        <f t="shared" si="328"/>
        <v>3559.77</v>
      </c>
      <c r="M566" s="71">
        <f t="shared" si="328"/>
        <v>3559.77</v>
      </c>
      <c r="N566" s="71">
        <f t="shared" si="328"/>
        <v>3559.77</v>
      </c>
      <c r="O566" s="71">
        <f t="shared" si="328"/>
        <v>3559.77</v>
      </c>
      <c r="P566" s="71">
        <f t="shared" si="328"/>
        <v>3559.77</v>
      </c>
      <c r="Q566" s="71">
        <f t="shared" si="328"/>
        <v>3559.77</v>
      </c>
      <c r="R566" s="71">
        <f t="shared" si="328"/>
        <v>3559.77</v>
      </c>
      <c r="S566" s="71">
        <f t="shared" si="328"/>
        <v>3559.77</v>
      </c>
      <c r="T566" s="71">
        <f t="shared" si="328"/>
        <v>3559.77</v>
      </c>
      <c r="U566" s="71">
        <f t="shared" si="328"/>
        <v>3559.77</v>
      </c>
      <c r="V566" s="71">
        <f t="shared" si="328"/>
        <v>3559.77</v>
      </c>
      <c r="W566" s="71">
        <f t="shared" si="328"/>
        <v>3559.77</v>
      </c>
      <c r="X566" s="71">
        <f t="shared" si="328"/>
        <v>3559.77</v>
      </c>
      <c r="Y566" s="71">
        <f t="shared" si="328"/>
        <v>3559.77</v>
      </c>
      <c r="Z566" s="71">
        <f t="shared" si="328"/>
        <v>3559.77</v>
      </c>
      <c r="AA566" s="71">
        <f t="shared" si="328"/>
        <v>3559.77</v>
      </c>
    </row>
    <row r="567" spans="1:27" ht="12.75" hidden="1" customHeight="1" outlineLevel="1" x14ac:dyDescent="0.2">
      <c r="A567" s="163" t="s">
        <v>789</v>
      </c>
      <c r="B567" s="94" t="s">
        <v>83</v>
      </c>
      <c r="C567" s="70" t="s">
        <v>79</v>
      </c>
      <c r="D567" s="71">
        <v>4.95</v>
      </c>
      <c r="E567" s="71">
        <v>4.95</v>
      </c>
      <c r="F567" s="71">
        <v>4.95</v>
      </c>
      <c r="G567" s="71">
        <v>4.95</v>
      </c>
      <c r="H567" s="71">
        <v>4.95</v>
      </c>
      <c r="I567" s="71">
        <v>4.95</v>
      </c>
      <c r="J567" s="71">
        <v>4.95</v>
      </c>
      <c r="K567" s="71">
        <v>4.95</v>
      </c>
      <c r="L567" s="71">
        <v>4.95</v>
      </c>
      <c r="M567" s="71">
        <v>4.95</v>
      </c>
      <c r="N567" s="71">
        <v>4.95</v>
      </c>
      <c r="O567" s="71">
        <v>4.95</v>
      </c>
      <c r="P567" s="71">
        <v>4.95</v>
      </c>
      <c r="Q567" s="71">
        <v>4.95</v>
      </c>
      <c r="R567" s="71">
        <v>4.95</v>
      </c>
      <c r="S567" s="71">
        <v>4.95</v>
      </c>
      <c r="T567" s="71">
        <v>4.95</v>
      </c>
      <c r="U567" s="71">
        <v>4.95</v>
      </c>
      <c r="V567" s="71">
        <v>4.95</v>
      </c>
      <c r="W567" s="71">
        <v>4.95</v>
      </c>
      <c r="X567" s="71">
        <v>4.95</v>
      </c>
      <c r="Y567" s="71">
        <v>4.95</v>
      </c>
      <c r="Z567" s="71">
        <v>4.95</v>
      </c>
      <c r="AA567" s="71">
        <v>4.95</v>
      </c>
    </row>
    <row r="568" spans="1:27" ht="12.75" hidden="1" customHeight="1" outlineLevel="1" x14ac:dyDescent="0.2">
      <c r="A568" s="163" t="s">
        <v>790</v>
      </c>
      <c r="B568" s="94" t="s">
        <v>81</v>
      </c>
      <c r="C568" s="70" t="s">
        <v>79</v>
      </c>
      <c r="D568" s="71">
        <f>$D$11</f>
        <v>330.69</v>
      </c>
      <c r="E568" s="71">
        <f t="shared" ref="E568:AA568" si="329">$D$11</f>
        <v>330.69</v>
      </c>
      <c r="F568" s="71">
        <f t="shared" si="329"/>
        <v>330.69</v>
      </c>
      <c r="G568" s="71">
        <f t="shared" si="329"/>
        <v>330.69</v>
      </c>
      <c r="H568" s="71">
        <f t="shared" si="329"/>
        <v>330.69</v>
      </c>
      <c r="I568" s="71">
        <f t="shared" si="329"/>
        <v>330.69</v>
      </c>
      <c r="J568" s="71">
        <f t="shared" si="329"/>
        <v>330.69</v>
      </c>
      <c r="K568" s="71">
        <f t="shared" si="329"/>
        <v>330.69</v>
      </c>
      <c r="L568" s="71">
        <f t="shared" si="329"/>
        <v>330.69</v>
      </c>
      <c r="M568" s="71">
        <f t="shared" si="329"/>
        <v>330.69</v>
      </c>
      <c r="N568" s="71">
        <f t="shared" si="329"/>
        <v>330.69</v>
      </c>
      <c r="O568" s="71">
        <f t="shared" si="329"/>
        <v>330.69</v>
      </c>
      <c r="P568" s="71">
        <f t="shared" si="329"/>
        <v>330.69</v>
      </c>
      <c r="Q568" s="71">
        <f t="shared" si="329"/>
        <v>330.69</v>
      </c>
      <c r="R568" s="71">
        <f t="shared" si="329"/>
        <v>330.69</v>
      </c>
      <c r="S568" s="71">
        <f t="shared" si="329"/>
        <v>330.69</v>
      </c>
      <c r="T568" s="71">
        <f t="shared" si="329"/>
        <v>330.69</v>
      </c>
      <c r="U568" s="71">
        <f t="shared" si="329"/>
        <v>330.69</v>
      </c>
      <c r="V568" s="71">
        <f t="shared" si="329"/>
        <v>330.69</v>
      </c>
      <c r="W568" s="71">
        <f t="shared" si="329"/>
        <v>330.69</v>
      </c>
      <c r="X568" s="71">
        <f t="shared" si="329"/>
        <v>330.69</v>
      </c>
      <c r="Y568" s="71">
        <f t="shared" si="329"/>
        <v>330.69</v>
      </c>
      <c r="Z568" s="71">
        <f t="shared" si="329"/>
        <v>330.69</v>
      </c>
      <c r="AA568" s="71">
        <f t="shared" si="329"/>
        <v>330.69</v>
      </c>
    </row>
    <row r="569" spans="1:27" collapsed="1" x14ac:dyDescent="0.2">
      <c r="A569" s="162" t="s">
        <v>791</v>
      </c>
      <c r="B569" s="54" t="str">
        <f>"18"&amp;"."&amp;$B$662&amp;"."&amp;$B$663</f>
        <v>18.05.2023</v>
      </c>
      <c r="C569" s="134" t="s">
        <v>76</v>
      </c>
      <c r="D569" s="135">
        <f>ROUND(((D570+D571+D573+D572)/1000),5)</f>
        <v>5.1556600000000001</v>
      </c>
      <c r="E569" s="135">
        <f>ROUND(((E570+E571+E573+E572)/1000),5)</f>
        <v>5.0471599999999999</v>
      </c>
      <c r="F569" s="135">
        <f>ROUND(((F570+F571+F573+F572)/1000),5)</f>
        <v>4.94529</v>
      </c>
      <c r="G569" s="135">
        <f t="shared" ref="G569:AA569" si="330">ROUND(((G570+G571+G573+G572)/1000),5)</f>
        <v>4.9193499999999997</v>
      </c>
      <c r="H569" s="135">
        <f t="shared" si="330"/>
        <v>4.9790099999999997</v>
      </c>
      <c r="I569" s="135">
        <f t="shared" si="330"/>
        <v>5.0591999999999997</v>
      </c>
      <c r="J569" s="135">
        <f t="shared" si="330"/>
        <v>5.2495799999999999</v>
      </c>
      <c r="K569" s="135">
        <f t="shared" si="330"/>
        <v>5.4928100000000004</v>
      </c>
      <c r="L569" s="135">
        <f t="shared" si="330"/>
        <v>5.7742800000000001</v>
      </c>
      <c r="M569" s="135">
        <f t="shared" si="330"/>
        <v>5.8414200000000003</v>
      </c>
      <c r="N569" s="135">
        <f t="shared" si="330"/>
        <v>5.89236</v>
      </c>
      <c r="O569" s="135">
        <f t="shared" si="330"/>
        <v>5.8597599999999996</v>
      </c>
      <c r="P569" s="135">
        <f t="shared" si="330"/>
        <v>5.86639</v>
      </c>
      <c r="Q569" s="135">
        <f t="shared" si="330"/>
        <v>5.9131200000000002</v>
      </c>
      <c r="R569" s="135">
        <f t="shared" si="330"/>
        <v>5.88591</v>
      </c>
      <c r="S569" s="135">
        <f t="shared" si="330"/>
        <v>5.8690699999999998</v>
      </c>
      <c r="T569" s="135">
        <f t="shared" si="330"/>
        <v>5.8603100000000001</v>
      </c>
      <c r="U569" s="135">
        <f t="shared" si="330"/>
        <v>5.8443300000000002</v>
      </c>
      <c r="V569" s="135">
        <f t="shared" si="330"/>
        <v>5.8186499999999999</v>
      </c>
      <c r="W569" s="135">
        <f t="shared" si="330"/>
        <v>5.8071700000000002</v>
      </c>
      <c r="X569" s="135">
        <f t="shared" si="330"/>
        <v>5.8227900000000004</v>
      </c>
      <c r="Y569" s="135">
        <f t="shared" si="330"/>
        <v>5.8918999999999997</v>
      </c>
      <c r="Z569" s="135">
        <f t="shared" si="330"/>
        <v>5.6896199999999997</v>
      </c>
      <c r="AA569" s="135">
        <f t="shared" si="330"/>
        <v>5.4589400000000001</v>
      </c>
    </row>
    <row r="570" spans="1:27" ht="12.75" hidden="1" customHeight="1" outlineLevel="1" x14ac:dyDescent="0.2">
      <c r="A570" s="163" t="s">
        <v>792</v>
      </c>
      <c r="B570" s="94" t="s">
        <v>238</v>
      </c>
      <c r="C570" s="70" t="s">
        <v>79</v>
      </c>
      <c r="D570" s="71">
        <v>1260.25</v>
      </c>
      <c r="E570" s="71">
        <v>1151.75</v>
      </c>
      <c r="F570" s="71">
        <v>1049.8800000000001</v>
      </c>
      <c r="G570" s="71">
        <v>1023.94</v>
      </c>
      <c r="H570" s="71">
        <v>1083.5999999999999</v>
      </c>
      <c r="I570" s="71">
        <v>1163.79</v>
      </c>
      <c r="J570" s="71">
        <v>1354.17</v>
      </c>
      <c r="K570" s="71">
        <v>1597.4</v>
      </c>
      <c r="L570" s="71">
        <v>1878.87</v>
      </c>
      <c r="M570" s="71">
        <v>1946.01</v>
      </c>
      <c r="N570" s="71">
        <v>1996.95</v>
      </c>
      <c r="O570" s="71">
        <v>1964.35</v>
      </c>
      <c r="P570" s="71">
        <v>1970.98</v>
      </c>
      <c r="Q570" s="71">
        <v>2017.71</v>
      </c>
      <c r="R570" s="71">
        <v>1990.5</v>
      </c>
      <c r="S570" s="71">
        <v>1973.66</v>
      </c>
      <c r="T570" s="71">
        <v>1964.9</v>
      </c>
      <c r="U570" s="71">
        <v>1948.92</v>
      </c>
      <c r="V570" s="71">
        <v>1923.24</v>
      </c>
      <c r="W570" s="71">
        <v>1911.76</v>
      </c>
      <c r="X570" s="71">
        <v>1927.38</v>
      </c>
      <c r="Y570" s="71">
        <v>1996.49</v>
      </c>
      <c r="Z570" s="71">
        <v>1794.21</v>
      </c>
      <c r="AA570" s="71">
        <v>1563.53</v>
      </c>
    </row>
    <row r="571" spans="1:27" ht="12.75" hidden="1" customHeight="1" outlineLevel="1" x14ac:dyDescent="0.2">
      <c r="A571" s="163" t="s">
        <v>793</v>
      </c>
      <c r="B571" s="94" t="s">
        <v>90</v>
      </c>
      <c r="C571" s="70" t="s">
        <v>79</v>
      </c>
      <c r="D571" s="71">
        <f>$D$486</f>
        <v>3559.77</v>
      </c>
      <c r="E571" s="71">
        <f t="shared" ref="E571:AA571" si="331">$D$486</f>
        <v>3559.77</v>
      </c>
      <c r="F571" s="71">
        <f t="shared" si="331"/>
        <v>3559.77</v>
      </c>
      <c r="G571" s="71">
        <f t="shared" si="331"/>
        <v>3559.77</v>
      </c>
      <c r="H571" s="71">
        <f t="shared" si="331"/>
        <v>3559.77</v>
      </c>
      <c r="I571" s="71">
        <f t="shared" si="331"/>
        <v>3559.77</v>
      </c>
      <c r="J571" s="71">
        <f t="shared" si="331"/>
        <v>3559.77</v>
      </c>
      <c r="K571" s="71">
        <f t="shared" si="331"/>
        <v>3559.77</v>
      </c>
      <c r="L571" s="71">
        <f t="shared" si="331"/>
        <v>3559.77</v>
      </c>
      <c r="M571" s="71">
        <f t="shared" si="331"/>
        <v>3559.77</v>
      </c>
      <c r="N571" s="71">
        <f t="shared" si="331"/>
        <v>3559.77</v>
      </c>
      <c r="O571" s="71">
        <f t="shared" si="331"/>
        <v>3559.77</v>
      </c>
      <c r="P571" s="71">
        <f t="shared" si="331"/>
        <v>3559.77</v>
      </c>
      <c r="Q571" s="71">
        <f t="shared" si="331"/>
        <v>3559.77</v>
      </c>
      <c r="R571" s="71">
        <f t="shared" si="331"/>
        <v>3559.77</v>
      </c>
      <c r="S571" s="71">
        <f t="shared" si="331"/>
        <v>3559.77</v>
      </c>
      <c r="T571" s="71">
        <f t="shared" si="331"/>
        <v>3559.77</v>
      </c>
      <c r="U571" s="71">
        <f t="shared" si="331"/>
        <v>3559.77</v>
      </c>
      <c r="V571" s="71">
        <f t="shared" si="331"/>
        <v>3559.77</v>
      </c>
      <c r="W571" s="71">
        <f t="shared" si="331"/>
        <v>3559.77</v>
      </c>
      <c r="X571" s="71">
        <f t="shared" si="331"/>
        <v>3559.77</v>
      </c>
      <c r="Y571" s="71">
        <f t="shared" si="331"/>
        <v>3559.77</v>
      </c>
      <c r="Z571" s="71">
        <f t="shared" si="331"/>
        <v>3559.77</v>
      </c>
      <c r="AA571" s="71">
        <f t="shared" si="331"/>
        <v>3559.77</v>
      </c>
    </row>
    <row r="572" spans="1:27" ht="12.75" hidden="1" customHeight="1" outlineLevel="1" x14ac:dyDescent="0.2">
      <c r="A572" s="163" t="s">
        <v>794</v>
      </c>
      <c r="B572" s="94" t="s">
        <v>83</v>
      </c>
      <c r="C572" s="70" t="s">
        <v>79</v>
      </c>
      <c r="D572" s="71">
        <v>4.95</v>
      </c>
      <c r="E572" s="71">
        <v>4.95</v>
      </c>
      <c r="F572" s="71">
        <v>4.95</v>
      </c>
      <c r="G572" s="71">
        <v>4.95</v>
      </c>
      <c r="H572" s="71">
        <v>4.95</v>
      </c>
      <c r="I572" s="71">
        <v>4.95</v>
      </c>
      <c r="J572" s="71">
        <v>4.95</v>
      </c>
      <c r="K572" s="71">
        <v>4.95</v>
      </c>
      <c r="L572" s="71">
        <v>4.95</v>
      </c>
      <c r="M572" s="71">
        <v>4.95</v>
      </c>
      <c r="N572" s="71">
        <v>4.95</v>
      </c>
      <c r="O572" s="71">
        <v>4.95</v>
      </c>
      <c r="P572" s="71">
        <v>4.95</v>
      </c>
      <c r="Q572" s="71">
        <v>4.95</v>
      </c>
      <c r="R572" s="71">
        <v>4.95</v>
      </c>
      <c r="S572" s="71">
        <v>4.95</v>
      </c>
      <c r="T572" s="71">
        <v>4.95</v>
      </c>
      <c r="U572" s="71">
        <v>4.95</v>
      </c>
      <c r="V572" s="71">
        <v>4.95</v>
      </c>
      <c r="W572" s="71">
        <v>4.95</v>
      </c>
      <c r="X572" s="71">
        <v>4.95</v>
      </c>
      <c r="Y572" s="71">
        <v>4.95</v>
      </c>
      <c r="Z572" s="71">
        <v>4.95</v>
      </c>
      <c r="AA572" s="71">
        <v>4.95</v>
      </c>
    </row>
    <row r="573" spans="1:27" ht="12.75" hidden="1" customHeight="1" outlineLevel="1" x14ac:dyDescent="0.2">
      <c r="A573" s="163" t="s">
        <v>795</v>
      </c>
      <c r="B573" s="94" t="s">
        <v>81</v>
      </c>
      <c r="C573" s="70" t="s">
        <v>79</v>
      </c>
      <c r="D573" s="71">
        <f>$D$11</f>
        <v>330.69</v>
      </c>
      <c r="E573" s="71">
        <f t="shared" ref="E573:AA573" si="332">$D$11</f>
        <v>330.69</v>
      </c>
      <c r="F573" s="71">
        <f t="shared" si="332"/>
        <v>330.69</v>
      </c>
      <c r="G573" s="71">
        <f t="shared" si="332"/>
        <v>330.69</v>
      </c>
      <c r="H573" s="71">
        <f t="shared" si="332"/>
        <v>330.69</v>
      </c>
      <c r="I573" s="71">
        <f t="shared" si="332"/>
        <v>330.69</v>
      </c>
      <c r="J573" s="71">
        <f t="shared" si="332"/>
        <v>330.69</v>
      </c>
      <c r="K573" s="71">
        <f t="shared" si="332"/>
        <v>330.69</v>
      </c>
      <c r="L573" s="71">
        <f t="shared" si="332"/>
        <v>330.69</v>
      </c>
      <c r="M573" s="71">
        <f t="shared" si="332"/>
        <v>330.69</v>
      </c>
      <c r="N573" s="71">
        <f t="shared" si="332"/>
        <v>330.69</v>
      </c>
      <c r="O573" s="71">
        <f t="shared" si="332"/>
        <v>330.69</v>
      </c>
      <c r="P573" s="71">
        <f t="shared" si="332"/>
        <v>330.69</v>
      </c>
      <c r="Q573" s="71">
        <f t="shared" si="332"/>
        <v>330.69</v>
      </c>
      <c r="R573" s="71">
        <f t="shared" si="332"/>
        <v>330.69</v>
      </c>
      <c r="S573" s="71">
        <f t="shared" si="332"/>
        <v>330.69</v>
      </c>
      <c r="T573" s="71">
        <f t="shared" si="332"/>
        <v>330.69</v>
      </c>
      <c r="U573" s="71">
        <f t="shared" si="332"/>
        <v>330.69</v>
      </c>
      <c r="V573" s="71">
        <f t="shared" si="332"/>
        <v>330.69</v>
      </c>
      <c r="W573" s="71">
        <f t="shared" si="332"/>
        <v>330.69</v>
      </c>
      <c r="X573" s="71">
        <f t="shared" si="332"/>
        <v>330.69</v>
      </c>
      <c r="Y573" s="71">
        <f t="shared" si="332"/>
        <v>330.69</v>
      </c>
      <c r="Z573" s="71">
        <f t="shared" si="332"/>
        <v>330.69</v>
      </c>
      <c r="AA573" s="71">
        <f t="shared" si="332"/>
        <v>330.69</v>
      </c>
    </row>
    <row r="574" spans="1:27" collapsed="1" x14ac:dyDescent="0.2">
      <c r="A574" s="162" t="s">
        <v>796</v>
      </c>
      <c r="B574" s="54" t="str">
        <f>"19"&amp;"."&amp;$B$662&amp;"."&amp;$B$663</f>
        <v>19.05.2023</v>
      </c>
      <c r="C574" s="134" t="s">
        <v>76</v>
      </c>
      <c r="D574" s="135">
        <f>ROUND(((D575+D576+D578+D577)/1000),5)</f>
        <v>5.1382099999999999</v>
      </c>
      <c r="E574" s="135">
        <f>ROUND(((E575+E576+E578+E577)/1000),5)</f>
        <v>4.9912799999999997</v>
      </c>
      <c r="F574" s="135">
        <f>ROUND(((F575+F576+F578+F577)/1000),5)</f>
        <v>4.8862899999999998</v>
      </c>
      <c r="G574" s="135">
        <f t="shared" ref="G574:AA574" si="333">ROUND(((G575+G576+G578+G577)/1000),5)</f>
        <v>4.8357000000000001</v>
      </c>
      <c r="H574" s="135">
        <f t="shared" si="333"/>
        <v>4.8539099999999999</v>
      </c>
      <c r="I574" s="135">
        <f t="shared" si="333"/>
        <v>5.0930400000000002</v>
      </c>
      <c r="J574" s="135">
        <f t="shared" si="333"/>
        <v>5.2487300000000001</v>
      </c>
      <c r="K574" s="135">
        <f t="shared" si="333"/>
        <v>5.5548400000000004</v>
      </c>
      <c r="L574" s="135">
        <f t="shared" si="333"/>
        <v>5.8221299999999996</v>
      </c>
      <c r="M574" s="135">
        <f t="shared" si="333"/>
        <v>5.90184</v>
      </c>
      <c r="N574" s="135">
        <f t="shared" si="333"/>
        <v>5.9115700000000002</v>
      </c>
      <c r="O574" s="135">
        <f t="shared" si="333"/>
        <v>5.9382700000000002</v>
      </c>
      <c r="P574" s="135">
        <f t="shared" si="333"/>
        <v>5.9381599999999999</v>
      </c>
      <c r="Q574" s="135">
        <f t="shared" si="333"/>
        <v>5.9496799999999999</v>
      </c>
      <c r="R574" s="135">
        <f t="shared" si="333"/>
        <v>5.9474200000000002</v>
      </c>
      <c r="S574" s="135">
        <f t="shared" si="333"/>
        <v>5.9346500000000004</v>
      </c>
      <c r="T574" s="135">
        <f t="shared" si="333"/>
        <v>5.8984300000000003</v>
      </c>
      <c r="U574" s="135">
        <f t="shared" si="333"/>
        <v>5.8627099999999999</v>
      </c>
      <c r="V574" s="135">
        <f t="shared" si="333"/>
        <v>5.8261099999999999</v>
      </c>
      <c r="W574" s="135">
        <f t="shared" si="333"/>
        <v>5.80966</v>
      </c>
      <c r="X574" s="135">
        <f t="shared" si="333"/>
        <v>5.8218899999999998</v>
      </c>
      <c r="Y574" s="135">
        <f t="shared" si="333"/>
        <v>5.8748800000000001</v>
      </c>
      <c r="Z574" s="135">
        <f t="shared" si="333"/>
        <v>5.7321400000000002</v>
      </c>
      <c r="AA574" s="135">
        <f t="shared" si="333"/>
        <v>5.4586899999999998</v>
      </c>
    </row>
    <row r="575" spans="1:27" ht="12.75" hidden="1" customHeight="1" outlineLevel="1" x14ac:dyDescent="0.2">
      <c r="A575" s="163" t="s">
        <v>797</v>
      </c>
      <c r="B575" s="94" t="s">
        <v>238</v>
      </c>
      <c r="C575" s="70" t="s">
        <v>79</v>
      </c>
      <c r="D575" s="71">
        <v>1242.8</v>
      </c>
      <c r="E575" s="71">
        <v>1095.8699999999999</v>
      </c>
      <c r="F575" s="71">
        <v>990.88</v>
      </c>
      <c r="G575" s="71">
        <v>940.29</v>
      </c>
      <c r="H575" s="71">
        <v>958.5</v>
      </c>
      <c r="I575" s="71">
        <v>1197.6300000000001</v>
      </c>
      <c r="J575" s="71">
        <v>1353.32</v>
      </c>
      <c r="K575" s="71">
        <v>1659.43</v>
      </c>
      <c r="L575" s="71">
        <v>1926.72</v>
      </c>
      <c r="M575" s="71">
        <v>2006.43</v>
      </c>
      <c r="N575" s="71">
        <v>2016.16</v>
      </c>
      <c r="O575" s="71">
        <v>2042.86</v>
      </c>
      <c r="P575" s="71">
        <v>2042.75</v>
      </c>
      <c r="Q575" s="71">
        <v>2054.27</v>
      </c>
      <c r="R575" s="71">
        <v>2052.0100000000002</v>
      </c>
      <c r="S575" s="71">
        <v>2039.24</v>
      </c>
      <c r="T575" s="71">
        <v>2003.02</v>
      </c>
      <c r="U575" s="71">
        <v>1967.3</v>
      </c>
      <c r="V575" s="71">
        <v>1930.7</v>
      </c>
      <c r="W575" s="71">
        <v>1914.25</v>
      </c>
      <c r="X575" s="71">
        <v>1926.48</v>
      </c>
      <c r="Y575" s="71">
        <v>1979.47</v>
      </c>
      <c r="Z575" s="71">
        <v>1836.73</v>
      </c>
      <c r="AA575" s="71">
        <v>1563.28</v>
      </c>
    </row>
    <row r="576" spans="1:27" ht="12.75" hidden="1" customHeight="1" outlineLevel="1" x14ac:dyDescent="0.2">
      <c r="A576" s="163" t="s">
        <v>798</v>
      </c>
      <c r="B576" s="94" t="s">
        <v>90</v>
      </c>
      <c r="C576" s="70" t="s">
        <v>79</v>
      </c>
      <c r="D576" s="71">
        <f>$D$486</f>
        <v>3559.77</v>
      </c>
      <c r="E576" s="71">
        <f t="shared" ref="E576:AA576" si="334">$D$486</f>
        <v>3559.77</v>
      </c>
      <c r="F576" s="71">
        <f t="shared" si="334"/>
        <v>3559.77</v>
      </c>
      <c r="G576" s="71">
        <f t="shared" si="334"/>
        <v>3559.77</v>
      </c>
      <c r="H576" s="71">
        <f t="shared" si="334"/>
        <v>3559.77</v>
      </c>
      <c r="I576" s="71">
        <f t="shared" si="334"/>
        <v>3559.77</v>
      </c>
      <c r="J576" s="71">
        <f t="shared" si="334"/>
        <v>3559.77</v>
      </c>
      <c r="K576" s="71">
        <f t="shared" si="334"/>
        <v>3559.77</v>
      </c>
      <c r="L576" s="71">
        <f t="shared" si="334"/>
        <v>3559.77</v>
      </c>
      <c r="M576" s="71">
        <f t="shared" si="334"/>
        <v>3559.77</v>
      </c>
      <c r="N576" s="71">
        <f t="shared" si="334"/>
        <v>3559.77</v>
      </c>
      <c r="O576" s="71">
        <f t="shared" si="334"/>
        <v>3559.77</v>
      </c>
      <c r="P576" s="71">
        <f t="shared" si="334"/>
        <v>3559.77</v>
      </c>
      <c r="Q576" s="71">
        <f t="shared" si="334"/>
        <v>3559.77</v>
      </c>
      <c r="R576" s="71">
        <f t="shared" si="334"/>
        <v>3559.77</v>
      </c>
      <c r="S576" s="71">
        <f t="shared" si="334"/>
        <v>3559.77</v>
      </c>
      <c r="T576" s="71">
        <f t="shared" si="334"/>
        <v>3559.77</v>
      </c>
      <c r="U576" s="71">
        <f t="shared" si="334"/>
        <v>3559.77</v>
      </c>
      <c r="V576" s="71">
        <f t="shared" si="334"/>
        <v>3559.77</v>
      </c>
      <c r="W576" s="71">
        <f t="shared" si="334"/>
        <v>3559.77</v>
      </c>
      <c r="X576" s="71">
        <f t="shared" si="334"/>
        <v>3559.77</v>
      </c>
      <c r="Y576" s="71">
        <f t="shared" si="334"/>
        <v>3559.77</v>
      </c>
      <c r="Z576" s="71">
        <f t="shared" si="334"/>
        <v>3559.77</v>
      </c>
      <c r="AA576" s="71">
        <f t="shared" si="334"/>
        <v>3559.77</v>
      </c>
    </row>
    <row r="577" spans="1:27" ht="12.75" hidden="1" customHeight="1" outlineLevel="1" x14ac:dyDescent="0.2">
      <c r="A577" s="163" t="s">
        <v>799</v>
      </c>
      <c r="B577" s="94" t="s">
        <v>83</v>
      </c>
      <c r="C577" s="70" t="s">
        <v>79</v>
      </c>
      <c r="D577" s="71">
        <v>4.95</v>
      </c>
      <c r="E577" s="71">
        <v>4.95</v>
      </c>
      <c r="F577" s="71">
        <v>4.95</v>
      </c>
      <c r="G577" s="71">
        <v>4.95</v>
      </c>
      <c r="H577" s="71">
        <v>4.95</v>
      </c>
      <c r="I577" s="71">
        <v>4.95</v>
      </c>
      <c r="J577" s="71">
        <v>4.95</v>
      </c>
      <c r="K577" s="71">
        <v>4.95</v>
      </c>
      <c r="L577" s="71">
        <v>4.95</v>
      </c>
      <c r="M577" s="71">
        <v>4.95</v>
      </c>
      <c r="N577" s="71">
        <v>4.95</v>
      </c>
      <c r="O577" s="71">
        <v>4.95</v>
      </c>
      <c r="P577" s="71">
        <v>4.95</v>
      </c>
      <c r="Q577" s="71">
        <v>4.95</v>
      </c>
      <c r="R577" s="71">
        <v>4.95</v>
      </c>
      <c r="S577" s="71">
        <v>4.95</v>
      </c>
      <c r="T577" s="71">
        <v>4.95</v>
      </c>
      <c r="U577" s="71">
        <v>4.95</v>
      </c>
      <c r="V577" s="71">
        <v>4.95</v>
      </c>
      <c r="W577" s="71">
        <v>4.95</v>
      </c>
      <c r="X577" s="71">
        <v>4.95</v>
      </c>
      <c r="Y577" s="71">
        <v>4.95</v>
      </c>
      <c r="Z577" s="71">
        <v>4.95</v>
      </c>
      <c r="AA577" s="71">
        <v>4.95</v>
      </c>
    </row>
    <row r="578" spans="1:27" ht="12.75" hidden="1" customHeight="1" outlineLevel="1" x14ac:dyDescent="0.2">
      <c r="A578" s="163" t="s">
        <v>800</v>
      </c>
      <c r="B578" s="94" t="s">
        <v>81</v>
      </c>
      <c r="C578" s="70" t="s">
        <v>79</v>
      </c>
      <c r="D578" s="71">
        <f>$D$11</f>
        <v>330.69</v>
      </c>
      <c r="E578" s="71">
        <f t="shared" ref="E578:AA578" si="335">$D$11</f>
        <v>330.69</v>
      </c>
      <c r="F578" s="71">
        <f t="shared" si="335"/>
        <v>330.69</v>
      </c>
      <c r="G578" s="71">
        <f t="shared" si="335"/>
        <v>330.69</v>
      </c>
      <c r="H578" s="71">
        <f t="shared" si="335"/>
        <v>330.69</v>
      </c>
      <c r="I578" s="71">
        <f t="shared" si="335"/>
        <v>330.69</v>
      </c>
      <c r="J578" s="71">
        <f t="shared" si="335"/>
        <v>330.69</v>
      </c>
      <c r="K578" s="71">
        <f t="shared" si="335"/>
        <v>330.69</v>
      </c>
      <c r="L578" s="71">
        <f t="shared" si="335"/>
        <v>330.69</v>
      </c>
      <c r="M578" s="71">
        <f t="shared" si="335"/>
        <v>330.69</v>
      </c>
      <c r="N578" s="71">
        <f t="shared" si="335"/>
        <v>330.69</v>
      </c>
      <c r="O578" s="71">
        <f t="shared" si="335"/>
        <v>330.69</v>
      </c>
      <c r="P578" s="71">
        <f t="shared" si="335"/>
        <v>330.69</v>
      </c>
      <c r="Q578" s="71">
        <f t="shared" si="335"/>
        <v>330.69</v>
      </c>
      <c r="R578" s="71">
        <f t="shared" si="335"/>
        <v>330.69</v>
      </c>
      <c r="S578" s="71">
        <f t="shared" si="335"/>
        <v>330.69</v>
      </c>
      <c r="T578" s="71">
        <f t="shared" si="335"/>
        <v>330.69</v>
      </c>
      <c r="U578" s="71">
        <f t="shared" si="335"/>
        <v>330.69</v>
      </c>
      <c r="V578" s="71">
        <f t="shared" si="335"/>
        <v>330.69</v>
      </c>
      <c r="W578" s="71">
        <f t="shared" si="335"/>
        <v>330.69</v>
      </c>
      <c r="X578" s="71">
        <f t="shared" si="335"/>
        <v>330.69</v>
      </c>
      <c r="Y578" s="71">
        <f t="shared" si="335"/>
        <v>330.69</v>
      </c>
      <c r="Z578" s="71">
        <f t="shared" si="335"/>
        <v>330.69</v>
      </c>
      <c r="AA578" s="71">
        <f t="shared" si="335"/>
        <v>330.69</v>
      </c>
    </row>
    <row r="579" spans="1:27" collapsed="1" x14ac:dyDescent="0.2">
      <c r="A579" s="162" t="s">
        <v>801</v>
      </c>
      <c r="B579" s="54" t="str">
        <f>"20"&amp;"."&amp;$B$662&amp;"."&amp;$B$663</f>
        <v>20.05.2023</v>
      </c>
      <c r="C579" s="134" t="s">
        <v>76</v>
      </c>
      <c r="D579" s="135">
        <f>ROUND(((D580+D581+D583+D582)/1000),5)</f>
        <v>5.4026899999999998</v>
      </c>
      <c r="E579" s="135">
        <f>ROUND(((E580+E581+E583+E582)/1000),5)</f>
        <v>5.2527999999999997</v>
      </c>
      <c r="F579" s="135">
        <f>ROUND(((F580+F581+F583+F582)/1000),5)</f>
        <v>5.1657099999999998</v>
      </c>
      <c r="G579" s="135">
        <f t="shared" ref="G579:AA579" si="336">ROUND(((G580+G581+G583+G582)/1000),5)</f>
        <v>5.0661800000000001</v>
      </c>
      <c r="H579" s="135">
        <f t="shared" si="336"/>
        <v>5.0462400000000001</v>
      </c>
      <c r="I579" s="135">
        <f t="shared" si="336"/>
        <v>5.0915999999999997</v>
      </c>
      <c r="J579" s="135">
        <f t="shared" si="336"/>
        <v>5.17652</v>
      </c>
      <c r="K579" s="135">
        <f t="shared" si="336"/>
        <v>5.3409899999999997</v>
      </c>
      <c r="L579" s="135">
        <f t="shared" si="336"/>
        <v>5.5733899999999998</v>
      </c>
      <c r="M579" s="135">
        <f t="shared" si="336"/>
        <v>5.7556900000000004</v>
      </c>
      <c r="N579" s="135">
        <f t="shared" si="336"/>
        <v>5.8261000000000003</v>
      </c>
      <c r="O579" s="135">
        <f t="shared" si="336"/>
        <v>5.8219599999999998</v>
      </c>
      <c r="P579" s="135">
        <f t="shared" si="336"/>
        <v>5.7255000000000003</v>
      </c>
      <c r="Q579" s="135">
        <f t="shared" si="336"/>
        <v>5.7046200000000002</v>
      </c>
      <c r="R579" s="135">
        <f t="shared" si="336"/>
        <v>5.6882000000000001</v>
      </c>
      <c r="S579" s="135">
        <f t="shared" si="336"/>
        <v>5.6539700000000002</v>
      </c>
      <c r="T579" s="135">
        <f t="shared" si="336"/>
        <v>5.6234500000000001</v>
      </c>
      <c r="U579" s="135">
        <f t="shared" si="336"/>
        <v>5.5833399999999997</v>
      </c>
      <c r="V579" s="135">
        <f t="shared" si="336"/>
        <v>5.5872200000000003</v>
      </c>
      <c r="W579" s="135">
        <f t="shared" si="336"/>
        <v>5.6595199999999997</v>
      </c>
      <c r="X579" s="135">
        <f t="shared" si="336"/>
        <v>5.7147899999999998</v>
      </c>
      <c r="Y579" s="135">
        <f t="shared" si="336"/>
        <v>5.7388000000000003</v>
      </c>
      <c r="Z579" s="135">
        <f t="shared" si="336"/>
        <v>5.5541700000000001</v>
      </c>
      <c r="AA579" s="135">
        <f t="shared" si="336"/>
        <v>5.3731799999999996</v>
      </c>
    </row>
    <row r="580" spans="1:27" ht="12.75" hidden="1" customHeight="1" outlineLevel="1" x14ac:dyDescent="0.2">
      <c r="A580" s="163" t="s">
        <v>802</v>
      </c>
      <c r="B580" s="94" t="s">
        <v>238</v>
      </c>
      <c r="C580" s="70" t="s">
        <v>79</v>
      </c>
      <c r="D580" s="71">
        <v>1507.28</v>
      </c>
      <c r="E580" s="71">
        <v>1357.39</v>
      </c>
      <c r="F580" s="71">
        <v>1270.3</v>
      </c>
      <c r="G580" s="71">
        <v>1170.77</v>
      </c>
      <c r="H580" s="71">
        <v>1150.83</v>
      </c>
      <c r="I580" s="71">
        <v>1196.19</v>
      </c>
      <c r="J580" s="71">
        <v>1281.1099999999999</v>
      </c>
      <c r="K580" s="71">
        <v>1445.58</v>
      </c>
      <c r="L580" s="71">
        <v>1677.98</v>
      </c>
      <c r="M580" s="71">
        <v>1860.28</v>
      </c>
      <c r="N580" s="71">
        <v>1930.69</v>
      </c>
      <c r="O580" s="71">
        <v>1926.55</v>
      </c>
      <c r="P580" s="71">
        <v>1830.09</v>
      </c>
      <c r="Q580" s="71">
        <v>1809.21</v>
      </c>
      <c r="R580" s="71">
        <v>1792.79</v>
      </c>
      <c r="S580" s="71">
        <v>1758.56</v>
      </c>
      <c r="T580" s="71">
        <v>1728.04</v>
      </c>
      <c r="U580" s="71">
        <v>1687.93</v>
      </c>
      <c r="V580" s="71">
        <v>1691.81</v>
      </c>
      <c r="W580" s="71">
        <v>1764.11</v>
      </c>
      <c r="X580" s="71">
        <v>1819.38</v>
      </c>
      <c r="Y580" s="71">
        <v>1843.39</v>
      </c>
      <c r="Z580" s="71">
        <v>1658.76</v>
      </c>
      <c r="AA580" s="71">
        <v>1477.77</v>
      </c>
    </row>
    <row r="581" spans="1:27" ht="12.75" hidden="1" customHeight="1" outlineLevel="1" x14ac:dyDescent="0.2">
      <c r="A581" s="163" t="s">
        <v>803</v>
      </c>
      <c r="B581" s="94" t="s">
        <v>90</v>
      </c>
      <c r="C581" s="70" t="s">
        <v>79</v>
      </c>
      <c r="D581" s="71">
        <f>$D$486</f>
        <v>3559.77</v>
      </c>
      <c r="E581" s="71">
        <f t="shared" ref="E581:AA581" si="337">$D$486</f>
        <v>3559.77</v>
      </c>
      <c r="F581" s="71">
        <f t="shared" si="337"/>
        <v>3559.77</v>
      </c>
      <c r="G581" s="71">
        <f t="shared" si="337"/>
        <v>3559.77</v>
      </c>
      <c r="H581" s="71">
        <f t="shared" si="337"/>
        <v>3559.77</v>
      </c>
      <c r="I581" s="71">
        <f t="shared" si="337"/>
        <v>3559.77</v>
      </c>
      <c r="J581" s="71">
        <f t="shared" si="337"/>
        <v>3559.77</v>
      </c>
      <c r="K581" s="71">
        <f t="shared" si="337"/>
        <v>3559.77</v>
      </c>
      <c r="L581" s="71">
        <f t="shared" si="337"/>
        <v>3559.77</v>
      </c>
      <c r="M581" s="71">
        <f t="shared" si="337"/>
        <v>3559.77</v>
      </c>
      <c r="N581" s="71">
        <f t="shared" si="337"/>
        <v>3559.77</v>
      </c>
      <c r="O581" s="71">
        <f t="shared" si="337"/>
        <v>3559.77</v>
      </c>
      <c r="P581" s="71">
        <f t="shared" si="337"/>
        <v>3559.77</v>
      </c>
      <c r="Q581" s="71">
        <f t="shared" si="337"/>
        <v>3559.77</v>
      </c>
      <c r="R581" s="71">
        <f t="shared" si="337"/>
        <v>3559.77</v>
      </c>
      <c r="S581" s="71">
        <f t="shared" si="337"/>
        <v>3559.77</v>
      </c>
      <c r="T581" s="71">
        <f t="shared" si="337"/>
        <v>3559.77</v>
      </c>
      <c r="U581" s="71">
        <f t="shared" si="337"/>
        <v>3559.77</v>
      </c>
      <c r="V581" s="71">
        <f t="shared" si="337"/>
        <v>3559.77</v>
      </c>
      <c r="W581" s="71">
        <f t="shared" si="337"/>
        <v>3559.77</v>
      </c>
      <c r="X581" s="71">
        <f t="shared" si="337"/>
        <v>3559.77</v>
      </c>
      <c r="Y581" s="71">
        <f t="shared" si="337"/>
        <v>3559.77</v>
      </c>
      <c r="Z581" s="71">
        <f t="shared" si="337"/>
        <v>3559.77</v>
      </c>
      <c r="AA581" s="71">
        <f t="shared" si="337"/>
        <v>3559.77</v>
      </c>
    </row>
    <row r="582" spans="1:27" ht="12.75" hidden="1" customHeight="1" outlineLevel="1" x14ac:dyDescent="0.2">
      <c r="A582" s="163" t="s">
        <v>804</v>
      </c>
      <c r="B582" s="94" t="s">
        <v>83</v>
      </c>
      <c r="C582" s="70" t="s">
        <v>79</v>
      </c>
      <c r="D582" s="71">
        <v>4.95</v>
      </c>
      <c r="E582" s="71">
        <v>4.95</v>
      </c>
      <c r="F582" s="71">
        <v>4.95</v>
      </c>
      <c r="G582" s="71">
        <v>4.95</v>
      </c>
      <c r="H582" s="71">
        <v>4.95</v>
      </c>
      <c r="I582" s="71">
        <v>4.95</v>
      </c>
      <c r="J582" s="71">
        <v>4.95</v>
      </c>
      <c r="K582" s="71">
        <v>4.95</v>
      </c>
      <c r="L582" s="71">
        <v>4.95</v>
      </c>
      <c r="M582" s="71">
        <v>4.95</v>
      </c>
      <c r="N582" s="71">
        <v>4.95</v>
      </c>
      <c r="O582" s="71">
        <v>4.95</v>
      </c>
      <c r="P582" s="71">
        <v>4.95</v>
      </c>
      <c r="Q582" s="71">
        <v>4.95</v>
      </c>
      <c r="R582" s="71">
        <v>4.95</v>
      </c>
      <c r="S582" s="71">
        <v>4.95</v>
      </c>
      <c r="T582" s="71">
        <v>4.95</v>
      </c>
      <c r="U582" s="71">
        <v>4.95</v>
      </c>
      <c r="V582" s="71">
        <v>4.95</v>
      </c>
      <c r="W582" s="71">
        <v>4.95</v>
      </c>
      <c r="X582" s="71">
        <v>4.95</v>
      </c>
      <c r="Y582" s="71">
        <v>4.95</v>
      </c>
      <c r="Z582" s="71">
        <v>4.95</v>
      </c>
      <c r="AA582" s="71">
        <v>4.95</v>
      </c>
    </row>
    <row r="583" spans="1:27" ht="12.75" hidden="1" customHeight="1" outlineLevel="1" x14ac:dyDescent="0.2">
      <c r="A583" s="163" t="s">
        <v>805</v>
      </c>
      <c r="B583" s="94" t="s">
        <v>81</v>
      </c>
      <c r="C583" s="70" t="s">
        <v>79</v>
      </c>
      <c r="D583" s="71">
        <f>$D$11</f>
        <v>330.69</v>
      </c>
      <c r="E583" s="71">
        <f t="shared" ref="E583:AA583" si="338">$D$11</f>
        <v>330.69</v>
      </c>
      <c r="F583" s="71">
        <f t="shared" si="338"/>
        <v>330.69</v>
      </c>
      <c r="G583" s="71">
        <f t="shared" si="338"/>
        <v>330.69</v>
      </c>
      <c r="H583" s="71">
        <f t="shared" si="338"/>
        <v>330.69</v>
      </c>
      <c r="I583" s="71">
        <f t="shared" si="338"/>
        <v>330.69</v>
      </c>
      <c r="J583" s="71">
        <f t="shared" si="338"/>
        <v>330.69</v>
      </c>
      <c r="K583" s="71">
        <f t="shared" si="338"/>
        <v>330.69</v>
      </c>
      <c r="L583" s="71">
        <f t="shared" si="338"/>
        <v>330.69</v>
      </c>
      <c r="M583" s="71">
        <f t="shared" si="338"/>
        <v>330.69</v>
      </c>
      <c r="N583" s="71">
        <f t="shared" si="338"/>
        <v>330.69</v>
      </c>
      <c r="O583" s="71">
        <f t="shared" si="338"/>
        <v>330.69</v>
      </c>
      <c r="P583" s="71">
        <f t="shared" si="338"/>
        <v>330.69</v>
      </c>
      <c r="Q583" s="71">
        <f t="shared" si="338"/>
        <v>330.69</v>
      </c>
      <c r="R583" s="71">
        <f t="shared" si="338"/>
        <v>330.69</v>
      </c>
      <c r="S583" s="71">
        <f t="shared" si="338"/>
        <v>330.69</v>
      </c>
      <c r="T583" s="71">
        <f t="shared" si="338"/>
        <v>330.69</v>
      </c>
      <c r="U583" s="71">
        <f t="shared" si="338"/>
        <v>330.69</v>
      </c>
      <c r="V583" s="71">
        <f t="shared" si="338"/>
        <v>330.69</v>
      </c>
      <c r="W583" s="71">
        <f t="shared" si="338"/>
        <v>330.69</v>
      </c>
      <c r="X583" s="71">
        <f t="shared" si="338"/>
        <v>330.69</v>
      </c>
      <c r="Y583" s="71">
        <f t="shared" si="338"/>
        <v>330.69</v>
      </c>
      <c r="Z583" s="71">
        <f t="shared" si="338"/>
        <v>330.69</v>
      </c>
      <c r="AA583" s="71">
        <f t="shared" si="338"/>
        <v>330.69</v>
      </c>
    </row>
    <row r="584" spans="1:27" collapsed="1" x14ac:dyDescent="0.2">
      <c r="A584" s="162" t="s">
        <v>806</v>
      </c>
      <c r="B584" s="54" t="str">
        <f>"21"&amp;"."&amp;$B$662&amp;"."&amp;$B$663</f>
        <v>21.05.2023</v>
      </c>
      <c r="C584" s="134" t="s">
        <v>76</v>
      </c>
      <c r="D584" s="135">
        <f>ROUND(((D585+D586+D588+D587)/1000),5)</f>
        <v>5.4183700000000004</v>
      </c>
      <c r="E584" s="135">
        <f>ROUND(((E585+E586+E588+E587)/1000),5)</f>
        <v>5.2085900000000001</v>
      </c>
      <c r="F584" s="135">
        <f>ROUND(((F585+F586+F588+F587)/1000),5)</f>
        <v>5.0934799999999996</v>
      </c>
      <c r="G584" s="135">
        <f t="shared" ref="G584:AA584" si="339">ROUND(((G585+G586+G588+G587)/1000),5)</f>
        <v>5.0091299999999999</v>
      </c>
      <c r="H584" s="135">
        <f t="shared" si="339"/>
        <v>4.9937699999999996</v>
      </c>
      <c r="I584" s="135">
        <f t="shared" si="339"/>
        <v>4.9899300000000002</v>
      </c>
      <c r="J584" s="135">
        <f t="shared" si="339"/>
        <v>5.0059399999999998</v>
      </c>
      <c r="K584" s="135">
        <f t="shared" si="339"/>
        <v>5.2308899999999996</v>
      </c>
      <c r="L584" s="135">
        <f t="shared" si="339"/>
        <v>5.4502100000000002</v>
      </c>
      <c r="M584" s="135">
        <f t="shared" si="339"/>
        <v>5.7104499999999998</v>
      </c>
      <c r="N584" s="135">
        <f t="shared" si="339"/>
        <v>5.8064299999999998</v>
      </c>
      <c r="O584" s="135">
        <f t="shared" si="339"/>
        <v>5.8186799999999996</v>
      </c>
      <c r="P584" s="135">
        <f t="shared" si="339"/>
        <v>5.8167999999999997</v>
      </c>
      <c r="Q584" s="135">
        <f t="shared" si="339"/>
        <v>5.8174599999999996</v>
      </c>
      <c r="R584" s="135">
        <f t="shared" si="339"/>
        <v>5.8170400000000004</v>
      </c>
      <c r="S584" s="135">
        <f t="shared" si="339"/>
        <v>5.8090000000000002</v>
      </c>
      <c r="T584" s="135">
        <f t="shared" si="339"/>
        <v>5.7492200000000002</v>
      </c>
      <c r="U584" s="135">
        <f t="shared" si="339"/>
        <v>5.6746100000000004</v>
      </c>
      <c r="V584" s="135">
        <f t="shared" si="339"/>
        <v>5.6781199999999998</v>
      </c>
      <c r="W584" s="135">
        <f t="shared" si="339"/>
        <v>5.7789099999999998</v>
      </c>
      <c r="X584" s="135">
        <f t="shared" si="339"/>
        <v>5.8243400000000003</v>
      </c>
      <c r="Y584" s="135">
        <f t="shared" si="339"/>
        <v>5.8181900000000004</v>
      </c>
      <c r="Z584" s="135">
        <f t="shared" si="339"/>
        <v>5.7426599999999999</v>
      </c>
      <c r="AA584" s="135">
        <f t="shared" si="339"/>
        <v>5.5033099999999999</v>
      </c>
    </row>
    <row r="585" spans="1:27" ht="12.75" hidden="1" customHeight="1" outlineLevel="1" x14ac:dyDescent="0.2">
      <c r="A585" s="163" t="s">
        <v>807</v>
      </c>
      <c r="B585" s="94" t="s">
        <v>238</v>
      </c>
      <c r="C585" s="70" t="s">
        <v>79</v>
      </c>
      <c r="D585" s="71">
        <v>1522.96</v>
      </c>
      <c r="E585" s="71">
        <v>1313.18</v>
      </c>
      <c r="F585" s="71">
        <v>1198.07</v>
      </c>
      <c r="G585" s="71">
        <v>1113.72</v>
      </c>
      <c r="H585" s="71">
        <v>1098.3599999999999</v>
      </c>
      <c r="I585" s="71">
        <v>1094.52</v>
      </c>
      <c r="J585" s="71">
        <v>1110.53</v>
      </c>
      <c r="K585" s="71">
        <v>1335.48</v>
      </c>
      <c r="L585" s="71">
        <v>1554.8</v>
      </c>
      <c r="M585" s="71">
        <v>1815.04</v>
      </c>
      <c r="N585" s="71">
        <v>1911.02</v>
      </c>
      <c r="O585" s="71">
        <v>1923.27</v>
      </c>
      <c r="P585" s="71">
        <v>1921.39</v>
      </c>
      <c r="Q585" s="71">
        <v>1922.05</v>
      </c>
      <c r="R585" s="71">
        <v>1921.63</v>
      </c>
      <c r="S585" s="71">
        <v>1913.59</v>
      </c>
      <c r="T585" s="71">
        <v>1853.81</v>
      </c>
      <c r="U585" s="71">
        <v>1779.2</v>
      </c>
      <c r="V585" s="71">
        <v>1782.71</v>
      </c>
      <c r="W585" s="71">
        <v>1883.5</v>
      </c>
      <c r="X585" s="71">
        <v>1928.93</v>
      </c>
      <c r="Y585" s="71">
        <v>1922.78</v>
      </c>
      <c r="Z585" s="71">
        <v>1847.25</v>
      </c>
      <c r="AA585" s="71">
        <v>1607.9</v>
      </c>
    </row>
    <row r="586" spans="1:27" ht="12.75" hidden="1" customHeight="1" outlineLevel="1" x14ac:dyDescent="0.2">
      <c r="A586" s="163" t="s">
        <v>808</v>
      </c>
      <c r="B586" s="94" t="s">
        <v>90</v>
      </c>
      <c r="C586" s="70" t="s">
        <v>79</v>
      </c>
      <c r="D586" s="71">
        <f>$D$486</f>
        <v>3559.77</v>
      </c>
      <c r="E586" s="71">
        <f t="shared" ref="E586:AA586" si="340">$D$486</f>
        <v>3559.77</v>
      </c>
      <c r="F586" s="71">
        <f t="shared" si="340"/>
        <v>3559.77</v>
      </c>
      <c r="G586" s="71">
        <f t="shared" si="340"/>
        <v>3559.77</v>
      </c>
      <c r="H586" s="71">
        <f t="shared" si="340"/>
        <v>3559.77</v>
      </c>
      <c r="I586" s="71">
        <f t="shared" si="340"/>
        <v>3559.77</v>
      </c>
      <c r="J586" s="71">
        <f t="shared" si="340"/>
        <v>3559.77</v>
      </c>
      <c r="K586" s="71">
        <f t="shared" si="340"/>
        <v>3559.77</v>
      </c>
      <c r="L586" s="71">
        <f t="shared" si="340"/>
        <v>3559.77</v>
      </c>
      <c r="M586" s="71">
        <f t="shared" si="340"/>
        <v>3559.77</v>
      </c>
      <c r="N586" s="71">
        <f t="shared" si="340"/>
        <v>3559.77</v>
      </c>
      <c r="O586" s="71">
        <f t="shared" si="340"/>
        <v>3559.77</v>
      </c>
      <c r="P586" s="71">
        <f t="shared" si="340"/>
        <v>3559.77</v>
      </c>
      <c r="Q586" s="71">
        <f t="shared" si="340"/>
        <v>3559.77</v>
      </c>
      <c r="R586" s="71">
        <f t="shared" si="340"/>
        <v>3559.77</v>
      </c>
      <c r="S586" s="71">
        <f t="shared" si="340"/>
        <v>3559.77</v>
      </c>
      <c r="T586" s="71">
        <f t="shared" si="340"/>
        <v>3559.77</v>
      </c>
      <c r="U586" s="71">
        <f t="shared" si="340"/>
        <v>3559.77</v>
      </c>
      <c r="V586" s="71">
        <f t="shared" si="340"/>
        <v>3559.77</v>
      </c>
      <c r="W586" s="71">
        <f t="shared" si="340"/>
        <v>3559.77</v>
      </c>
      <c r="X586" s="71">
        <f t="shared" si="340"/>
        <v>3559.77</v>
      </c>
      <c r="Y586" s="71">
        <f t="shared" si="340"/>
        <v>3559.77</v>
      </c>
      <c r="Z586" s="71">
        <f t="shared" si="340"/>
        <v>3559.77</v>
      </c>
      <c r="AA586" s="71">
        <f t="shared" si="340"/>
        <v>3559.77</v>
      </c>
    </row>
    <row r="587" spans="1:27" ht="12.75" hidden="1" customHeight="1" outlineLevel="1" x14ac:dyDescent="0.2">
      <c r="A587" s="163" t="s">
        <v>809</v>
      </c>
      <c r="B587" s="94" t="s">
        <v>83</v>
      </c>
      <c r="C587" s="70" t="s">
        <v>79</v>
      </c>
      <c r="D587" s="71">
        <v>4.95</v>
      </c>
      <c r="E587" s="71">
        <v>4.95</v>
      </c>
      <c r="F587" s="71">
        <v>4.95</v>
      </c>
      <c r="G587" s="71">
        <v>4.95</v>
      </c>
      <c r="H587" s="71">
        <v>4.95</v>
      </c>
      <c r="I587" s="71">
        <v>4.95</v>
      </c>
      <c r="J587" s="71">
        <v>4.95</v>
      </c>
      <c r="K587" s="71">
        <v>4.95</v>
      </c>
      <c r="L587" s="71">
        <v>4.95</v>
      </c>
      <c r="M587" s="71">
        <v>4.95</v>
      </c>
      <c r="N587" s="71">
        <v>4.95</v>
      </c>
      <c r="O587" s="71">
        <v>4.95</v>
      </c>
      <c r="P587" s="71">
        <v>4.95</v>
      </c>
      <c r="Q587" s="71">
        <v>4.95</v>
      </c>
      <c r="R587" s="71">
        <v>4.95</v>
      </c>
      <c r="S587" s="71">
        <v>4.95</v>
      </c>
      <c r="T587" s="71">
        <v>4.95</v>
      </c>
      <c r="U587" s="71">
        <v>4.95</v>
      </c>
      <c r="V587" s="71">
        <v>4.95</v>
      </c>
      <c r="W587" s="71">
        <v>4.95</v>
      </c>
      <c r="X587" s="71">
        <v>4.95</v>
      </c>
      <c r="Y587" s="71">
        <v>4.95</v>
      </c>
      <c r="Z587" s="71">
        <v>4.95</v>
      </c>
      <c r="AA587" s="71">
        <v>4.95</v>
      </c>
    </row>
    <row r="588" spans="1:27" ht="12.75" hidden="1" customHeight="1" outlineLevel="1" x14ac:dyDescent="0.2">
      <c r="A588" s="163" t="s">
        <v>810</v>
      </c>
      <c r="B588" s="94" t="s">
        <v>81</v>
      </c>
      <c r="C588" s="70" t="s">
        <v>79</v>
      </c>
      <c r="D588" s="71">
        <f>$D$11</f>
        <v>330.69</v>
      </c>
      <c r="E588" s="71">
        <f t="shared" ref="E588:AA588" si="341">$D$11</f>
        <v>330.69</v>
      </c>
      <c r="F588" s="71">
        <f t="shared" si="341"/>
        <v>330.69</v>
      </c>
      <c r="G588" s="71">
        <f t="shared" si="341"/>
        <v>330.69</v>
      </c>
      <c r="H588" s="71">
        <f t="shared" si="341"/>
        <v>330.69</v>
      </c>
      <c r="I588" s="71">
        <f t="shared" si="341"/>
        <v>330.69</v>
      </c>
      <c r="J588" s="71">
        <f t="shared" si="341"/>
        <v>330.69</v>
      </c>
      <c r="K588" s="71">
        <f t="shared" si="341"/>
        <v>330.69</v>
      </c>
      <c r="L588" s="71">
        <f t="shared" si="341"/>
        <v>330.69</v>
      </c>
      <c r="M588" s="71">
        <f t="shared" si="341"/>
        <v>330.69</v>
      </c>
      <c r="N588" s="71">
        <f t="shared" si="341"/>
        <v>330.69</v>
      </c>
      <c r="O588" s="71">
        <f t="shared" si="341"/>
        <v>330.69</v>
      </c>
      <c r="P588" s="71">
        <f t="shared" si="341"/>
        <v>330.69</v>
      </c>
      <c r="Q588" s="71">
        <f t="shared" si="341"/>
        <v>330.69</v>
      </c>
      <c r="R588" s="71">
        <f t="shared" si="341"/>
        <v>330.69</v>
      </c>
      <c r="S588" s="71">
        <f t="shared" si="341"/>
        <v>330.69</v>
      </c>
      <c r="T588" s="71">
        <f t="shared" si="341"/>
        <v>330.69</v>
      </c>
      <c r="U588" s="71">
        <f t="shared" si="341"/>
        <v>330.69</v>
      </c>
      <c r="V588" s="71">
        <f t="shared" si="341"/>
        <v>330.69</v>
      </c>
      <c r="W588" s="71">
        <f t="shared" si="341"/>
        <v>330.69</v>
      </c>
      <c r="X588" s="71">
        <f t="shared" si="341"/>
        <v>330.69</v>
      </c>
      <c r="Y588" s="71">
        <f t="shared" si="341"/>
        <v>330.69</v>
      </c>
      <c r="Z588" s="71">
        <f t="shared" si="341"/>
        <v>330.69</v>
      </c>
      <c r="AA588" s="71">
        <f t="shared" si="341"/>
        <v>330.69</v>
      </c>
    </row>
    <row r="589" spans="1:27" collapsed="1" x14ac:dyDescent="0.2">
      <c r="A589" s="162" t="s">
        <v>811</v>
      </c>
      <c r="B589" s="54" t="str">
        <f>"22"&amp;"."&amp;$B$662&amp;"."&amp;$B$663</f>
        <v>22.05.2023</v>
      </c>
      <c r="C589" s="134" t="s">
        <v>76</v>
      </c>
      <c r="D589" s="135">
        <f>ROUND(((D590+D591+D593+D592)/1000),5)</f>
        <v>5.2115</v>
      </c>
      <c r="E589" s="135">
        <f>ROUND(((E590+E591+E593+E592)/1000),5)</f>
        <v>5.0647799999999998</v>
      </c>
      <c r="F589" s="135">
        <f>ROUND(((F590+F591+F593+F592)/1000),5)</f>
        <v>4.9853500000000004</v>
      </c>
      <c r="G589" s="135">
        <f t="shared" ref="G589:AA589" si="342">ROUND(((G590+G591+G593+G592)/1000),5)</f>
        <v>4.95831</v>
      </c>
      <c r="H589" s="135">
        <f t="shared" si="342"/>
        <v>4.9414999999999996</v>
      </c>
      <c r="I589" s="135">
        <f t="shared" si="342"/>
        <v>4.9970400000000001</v>
      </c>
      <c r="J589" s="135">
        <f t="shared" si="342"/>
        <v>5.2342000000000004</v>
      </c>
      <c r="K589" s="135">
        <f t="shared" si="342"/>
        <v>5.4631999999999996</v>
      </c>
      <c r="L589" s="135">
        <f t="shared" si="342"/>
        <v>5.76532</v>
      </c>
      <c r="M589" s="135">
        <f t="shared" si="342"/>
        <v>5.8528399999999996</v>
      </c>
      <c r="N589" s="135">
        <f t="shared" si="342"/>
        <v>5.85473</v>
      </c>
      <c r="O589" s="135">
        <f t="shared" si="342"/>
        <v>5.8658000000000001</v>
      </c>
      <c r="P589" s="135">
        <f t="shared" si="342"/>
        <v>5.8945999999999996</v>
      </c>
      <c r="Q589" s="135">
        <f t="shared" si="342"/>
        <v>5.9590500000000004</v>
      </c>
      <c r="R589" s="135">
        <f t="shared" si="342"/>
        <v>5.93276</v>
      </c>
      <c r="S589" s="135">
        <f t="shared" si="342"/>
        <v>5.8933499999999999</v>
      </c>
      <c r="T589" s="135">
        <f t="shared" si="342"/>
        <v>5.8619599999999998</v>
      </c>
      <c r="U589" s="135">
        <f t="shared" si="342"/>
        <v>5.8544299999999998</v>
      </c>
      <c r="V589" s="135">
        <f t="shared" si="342"/>
        <v>5.8174200000000003</v>
      </c>
      <c r="W589" s="135">
        <f t="shared" si="342"/>
        <v>5.6629500000000004</v>
      </c>
      <c r="X589" s="135">
        <f t="shared" si="342"/>
        <v>5.7545299999999999</v>
      </c>
      <c r="Y589" s="135">
        <f t="shared" si="342"/>
        <v>5.84938</v>
      </c>
      <c r="Z589" s="135">
        <f t="shared" si="342"/>
        <v>5.5710300000000004</v>
      </c>
      <c r="AA589" s="135">
        <f t="shared" si="342"/>
        <v>5.3700099999999997</v>
      </c>
    </row>
    <row r="590" spans="1:27" ht="12.75" hidden="1" customHeight="1" outlineLevel="1" x14ac:dyDescent="0.2">
      <c r="A590" s="163" t="s">
        <v>812</v>
      </c>
      <c r="B590" s="94" t="s">
        <v>238</v>
      </c>
      <c r="C590" s="70" t="s">
        <v>79</v>
      </c>
      <c r="D590" s="71">
        <v>1316.09</v>
      </c>
      <c r="E590" s="71">
        <v>1169.3699999999999</v>
      </c>
      <c r="F590" s="71">
        <v>1089.94</v>
      </c>
      <c r="G590" s="71">
        <v>1062.9000000000001</v>
      </c>
      <c r="H590" s="71">
        <v>1046.0899999999999</v>
      </c>
      <c r="I590" s="71">
        <v>1101.6300000000001</v>
      </c>
      <c r="J590" s="71">
        <v>1338.79</v>
      </c>
      <c r="K590" s="71">
        <v>1567.79</v>
      </c>
      <c r="L590" s="71">
        <v>1869.91</v>
      </c>
      <c r="M590" s="71">
        <v>1957.43</v>
      </c>
      <c r="N590" s="71">
        <v>1959.32</v>
      </c>
      <c r="O590" s="71">
        <v>1970.39</v>
      </c>
      <c r="P590" s="71">
        <v>1999.19</v>
      </c>
      <c r="Q590" s="71">
        <v>2063.64</v>
      </c>
      <c r="R590" s="71">
        <v>2037.35</v>
      </c>
      <c r="S590" s="71">
        <v>1997.94</v>
      </c>
      <c r="T590" s="71">
        <v>1966.55</v>
      </c>
      <c r="U590" s="71">
        <v>1959.02</v>
      </c>
      <c r="V590" s="71">
        <v>1922.01</v>
      </c>
      <c r="W590" s="71">
        <v>1767.54</v>
      </c>
      <c r="X590" s="71">
        <v>1859.12</v>
      </c>
      <c r="Y590" s="71">
        <v>1953.97</v>
      </c>
      <c r="Z590" s="71">
        <v>1675.62</v>
      </c>
      <c r="AA590" s="71">
        <v>1474.6</v>
      </c>
    </row>
    <row r="591" spans="1:27" ht="12.75" hidden="1" customHeight="1" outlineLevel="1" x14ac:dyDescent="0.2">
      <c r="A591" s="163" t="s">
        <v>813</v>
      </c>
      <c r="B591" s="94" t="s">
        <v>90</v>
      </c>
      <c r="C591" s="70" t="s">
        <v>79</v>
      </c>
      <c r="D591" s="71">
        <f>$D$486</f>
        <v>3559.77</v>
      </c>
      <c r="E591" s="71">
        <f t="shared" ref="E591:AA591" si="343">$D$486</f>
        <v>3559.77</v>
      </c>
      <c r="F591" s="71">
        <f t="shared" si="343"/>
        <v>3559.77</v>
      </c>
      <c r="G591" s="71">
        <f t="shared" si="343"/>
        <v>3559.77</v>
      </c>
      <c r="H591" s="71">
        <f t="shared" si="343"/>
        <v>3559.77</v>
      </c>
      <c r="I591" s="71">
        <f t="shared" si="343"/>
        <v>3559.77</v>
      </c>
      <c r="J591" s="71">
        <f t="shared" si="343"/>
        <v>3559.77</v>
      </c>
      <c r="K591" s="71">
        <f t="shared" si="343"/>
        <v>3559.77</v>
      </c>
      <c r="L591" s="71">
        <f t="shared" si="343"/>
        <v>3559.77</v>
      </c>
      <c r="M591" s="71">
        <f t="shared" si="343"/>
        <v>3559.77</v>
      </c>
      <c r="N591" s="71">
        <f t="shared" si="343"/>
        <v>3559.77</v>
      </c>
      <c r="O591" s="71">
        <f t="shared" si="343"/>
        <v>3559.77</v>
      </c>
      <c r="P591" s="71">
        <f t="shared" si="343"/>
        <v>3559.77</v>
      </c>
      <c r="Q591" s="71">
        <f t="shared" si="343"/>
        <v>3559.77</v>
      </c>
      <c r="R591" s="71">
        <f t="shared" si="343"/>
        <v>3559.77</v>
      </c>
      <c r="S591" s="71">
        <f t="shared" si="343"/>
        <v>3559.77</v>
      </c>
      <c r="T591" s="71">
        <f t="shared" si="343"/>
        <v>3559.77</v>
      </c>
      <c r="U591" s="71">
        <f t="shared" si="343"/>
        <v>3559.77</v>
      </c>
      <c r="V591" s="71">
        <f t="shared" si="343"/>
        <v>3559.77</v>
      </c>
      <c r="W591" s="71">
        <f t="shared" si="343"/>
        <v>3559.77</v>
      </c>
      <c r="X591" s="71">
        <f t="shared" si="343"/>
        <v>3559.77</v>
      </c>
      <c r="Y591" s="71">
        <f t="shared" si="343"/>
        <v>3559.77</v>
      </c>
      <c r="Z591" s="71">
        <f t="shared" si="343"/>
        <v>3559.77</v>
      </c>
      <c r="AA591" s="71">
        <f t="shared" si="343"/>
        <v>3559.77</v>
      </c>
    </row>
    <row r="592" spans="1:27" ht="12.75" hidden="1" customHeight="1" outlineLevel="1" x14ac:dyDescent="0.2">
      <c r="A592" s="163" t="s">
        <v>814</v>
      </c>
      <c r="B592" s="94" t="s">
        <v>83</v>
      </c>
      <c r="C592" s="70" t="s">
        <v>79</v>
      </c>
      <c r="D592" s="71">
        <v>4.95</v>
      </c>
      <c r="E592" s="71">
        <v>4.95</v>
      </c>
      <c r="F592" s="71">
        <v>4.95</v>
      </c>
      <c r="G592" s="71">
        <v>4.95</v>
      </c>
      <c r="H592" s="71">
        <v>4.95</v>
      </c>
      <c r="I592" s="71">
        <v>4.95</v>
      </c>
      <c r="J592" s="71">
        <v>4.95</v>
      </c>
      <c r="K592" s="71">
        <v>4.95</v>
      </c>
      <c r="L592" s="71">
        <v>4.95</v>
      </c>
      <c r="M592" s="71">
        <v>4.95</v>
      </c>
      <c r="N592" s="71">
        <v>4.95</v>
      </c>
      <c r="O592" s="71">
        <v>4.95</v>
      </c>
      <c r="P592" s="71">
        <v>4.95</v>
      </c>
      <c r="Q592" s="71">
        <v>4.95</v>
      </c>
      <c r="R592" s="71">
        <v>4.95</v>
      </c>
      <c r="S592" s="71">
        <v>4.95</v>
      </c>
      <c r="T592" s="71">
        <v>4.95</v>
      </c>
      <c r="U592" s="71">
        <v>4.95</v>
      </c>
      <c r="V592" s="71">
        <v>4.95</v>
      </c>
      <c r="W592" s="71">
        <v>4.95</v>
      </c>
      <c r="X592" s="71">
        <v>4.95</v>
      </c>
      <c r="Y592" s="71">
        <v>4.95</v>
      </c>
      <c r="Z592" s="71">
        <v>4.95</v>
      </c>
      <c r="AA592" s="71">
        <v>4.95</v>
      </c>
    </row>
    <row r="593" spans="1:27" ht="12.75" hidden="1" customHeight="1" outlineLevel="1" x14ac:dyDescent="0.2">
      <c r="A593" s="163" t="s">
        <v>815</v>
      </c>
      <c r="B593" s="94" t="s">
        <v>81</v>
      </c>
      <c r="C593" s="70" t="s">
        <v>79</v>
      </c>
      <c r="D593" s="71">
        <f>$D$11</f>
        <v>330.69</v>
      </c>
      <c r="E593" s="71">
        <f t="shared" ref="E593:AA593" si="344">$D$11</f>
        <v>330.69</v>
      </c>
      <c r="F593" s="71">
        <f t="shared" si="344"/>
        <v>330.69</v>
      </c>
      <c r="G593" s="71">
        <f t="shared" si="344"/>
        <v>330.69</v>
      </c>
      <c r="H593" s="71">
        <f t="shared" si="344"/>
        <v>330.69</v>
      </c>
      <c r="I593" s="71">
        <f t="shared" si="344"/>
        <v>330.69</v>
      </c>
      <c r="J593" s="71">
        <f t="shared" si="344"/>
        <v>330.69</v>
      </c>
      <c r="K593" s="71">
        <f t="shared" si="344"/>
        <v>330.69</v>
      </c>
      <c r="L593" s="71">
        <f t="shared" si="344"/>
        <v>330.69</v>
      </c>
      <c r="M593" s="71">
        <f t="shared" si="344"/>
        <v>330.69</v>
      </c>
      <c r="N593" s="71">
        <f t="shared" si="344"/>
        <v>330.69</v>
      </c>
      <c r="O593" s="71">
        <f t="shared" si="344"/>
        <v>330.69</v>
      </c>
      <c r="P593" s="71">
        <f t="shared" si="344"/>
        <v>330.69</v>
      </c>
      <c r="Q593" s="71">
        <f t="shared" si="344"/>
        <v>330.69</v>
      </c>
      <c r="R593" s="71">
        <f t="shared" si="344"/>
        <v>330.69</v>
      </c>
      <c r="S593" s="71">
        <f t="shared" si="344"/>
        <v>330.69</v>
      </c>
      <c r="T593" s="71">
        <f t="shared" si="344"/>
        <v>330.69</v>
      </c>
      <c r="U593" s="71">
        <f t="shared" si="344"/>
        <v>330.69</v>
      </c>
      <c r="V593" s="71">
        <f t="shared" si="344"/>
        <v>330.69</v>
      </c>
      <c r="W593" s="71">
        <f t="shared" si="344"/>
        <v>330.69</v>
      </c>
      <c r="X593" s="71">
        <f t="shared" si="344"/>
        <v>330.69</v>
      </c>
      <c r="Y593" s="71">
        <f t="shared" si="344"/>
        <v>330.69</v>
      </c>
      <c r="Z593" s="71">
        <f t="shared" si="344"/>
        <v>330.69</v>
      </c>
      <c r="AA593" s="71">
        <f t="shared" si="344"/>
        <v>330.69</v>
      </c>
    </row>
    <row r="594" spans="1:27" collapsed="1" x14ac:dyDescent="0.2">
      <c r="A594" s="162" t="s">
        <v>816</v>
      </c>
      <c r="B594" s="54" t="str">
        <f>"23"&amp;"."&amp;$B$662&amp;"."&amp;$B$663</f>
        <v>23.05.2023</v>
      </c>
      <c r="C594" s="134" t="s">
        <v>76</v>
      </c>
      <c r="D594" s="135">
        <f>ROUND(((D595+D596+D598+D597)/1000),5)</f>
        <v>5.1912700000000003</v>
      </c>
      <c r="E594" s="135">
        <f>ROUND(((E595+E596+E598+E597)/1000),5)</f>
        <v>5.0208000000000004</v>
      </c>
      <c r="F594" s="135">
        <f>ROUND(((F595+F596+F598+F597)/1000),5)</f>
        <v>4.93283</v>
      </c>
      <c r="G594" s="135">
        <f t="shared" ref="G594:AA594" si="345">ROUND(((G595+G596+G598+G597)/1000),5)</f>
        <v>4.8943700000000003</v>
      </c>
      <c r="H594" s="135">
        <f t="shared" si="345"/>
        <v>4.9413400000000003</v>
      </c>
      <c r="I594" s="135">
        <f t="shared" si="345"/>
        <v>5.0872700000000002</v>
      </c>
      <c r="J594" s="135">
        <f t="shared" si="345"/>
        <v>5.2055999999999996</v>
      </c>
      <c r="K594" s="135">
        <f t="shared" si="345"/>
        <v>5.4395699999999998</v>
      </c>
      <c r="L594" s="135">
        <f t="shared" si="345"/>
        <v>5.6699000000000002</v>
      </c>
      <c r="M594" s="135">
        <f t="shared" si="345"/>
        <v>5.7890300000000003</v>
      </c>
      <c r="N594" s="135">
        <f t="shared" si="345"/>
        <v>5.7639500000000004</v>
      </c>
      <c r="O594" s="135">
        <f t="shared" si="345"/>
        <v>5.8224600000000004</v>
      </c>
      <c r="P594" s="135">
        <f t="shared" si="345"/>
        <v>5.8227900000000004</v>
      </c>
      <c r="Q594" s="135">
        <f t="shared" si="345"/>
        <v>5.8428000000000004</v>
      </c>
      <c r="R594" s="135">
        <f t="shared" si="345"/>
        <v>5.8380000000000001</v>
      </c>
      <c r="S594" s="135">
        <f t="shared" si="345"/>
        <v>5.8266799999999996</v>
      </c>
      <c r="T594" s="135">
        <f t="shared" si="345"/>
        <v>5.8176600000000001</v>
      </c>
      <c r="U594" s="135">
        <f t="shared" si="345"/>
        <v>5.7635800000000001</v>
      </c>
      <c r="V594" s="135">
        <f t="shared" si="345"/>
        <v>5.7035299999999998</v>
      </c>
      <c r="W594" s="135">
        <f t="shared" si="345"/>
        <v>5.6462199999999996</v>
      </c>
      <c r="X594" s="135">
        <f t="shared" si="345"/>
        <v>5.6716600000000001</v>
      </c>
      <c r="Y594" s="135">
        <f t="shared" si="345"/>
        <v>5.7708300000000001</v>
      </c>
      <c r="Z594" s="135">
        <f t="shared" si="345"/>
        <v>5.5647000000000002</v>
      </c>
      <c r="AA594" s="135">
        <f t="shared" si="345"/>
        <v>5.30938</v>
      </c>
    </row>
    <row r="595" spans="1:27" ht="12.75" hidden="1" customHeight="1" outlineLevel="1" x14ac:dyDescent="0.2">
      <c r="A595" s="163" t="s">
        <v>817</v>
      </c>
      <c r="B595" s="94" t="s">
        <v>238</v>
      </c>
      <c r="C595" s="70" t="s">
        <v>79</v>
      </c>
      <c r="D595" s="71">
        <v>1295.8599999999999</v>
      </c>
      <c r="E595" s="71">
        <v>1125.3900000000001</v>
      </c>
      <c r="F595" s="71">
        <v>1037.42</v>
      </c>
      <c r="G595" s="71">
        <v>998.96</v>
      </c>
      <c r="H595" s="71">
        <v>1045.93</v>
      </c>
      <c r="I595" s="71">
        <v>1191.8599999999999</v>
      </c>
      <c r="J595" s="71">
        <v>1310.19</v>
      </c>
      <c r="K595" s="71">
        <v>1544.16</v>
      </c>
      <c r="L595" s="71">
        <v>1774.49</v>
      </c>
      <c r="M595" s="71">
        <v>1893.62</v>
      </c>
      <c r="N595" s="71">
        <v>1868.54</v>
      </c>
      <c r="O595" s="71">
        <v>1927.05</v>
      </c>
      <c r="P595" s="71">
        <v>1927.38</v>
      </c>
      <c r="Q595" s="71">
        <v>1947.39</v>
      </c>
      <c r="R595" s="71">
        <v>1942.59</v>
      </c>
      <c r="S595" s="71">
        <v>1931.27</v>
      </c>
      <c r="T595" s="71">
        <v>1922.25</v>
      </c>
      <c r="U595" s="71">
        <v>1868.17</v>
      </c>
      <c r="V595" s="71">
        <v>1808.12</v>
      </c>
      <c r="W595" s="71">
        <v>1750.81</v>
      </c>
      <c r="X595" s="71">
        <v>1776.25</v>
      </c>
      <c r="Y595" s="71">
        <v>1875.42</v>
      </c>
      <c r="Z595" s="71">
        <v>1669.29</v>
      </c>
      <c r="AA595" s="71">
        <v>1413.97</v>
      </c>
    </row>
    <row r="596" spans="1:27" ht="12.75" hidden="1" customHeight="1" outlineLevel="1" x14ac:dyDescent="0.2">
      <c r="A596" s="163" t="s">
        <v>818</v>
      </c>
      <c r="B596" s="94" t="s">
        <v>90</v>
      </c>
      <c r="C596" s="70" t="s">
        <v>79</v>
      </c>
      <c r="D596" s="71">
        <f>$D$486</f>
        <v>3559.77</v>
      </c>
      <c r="E596" s="71">
        <f t="shared" ref="E596:AA596" si="346">$D$486</f>
        <v>3559.77</v>
      </c>
      <c r="F596" s="71">
        <f t="shared" si="346"/>
        <v>3559.77</v>
      </c>
      <c r="G596" s="71">
        <f t="shared" si="346"/>
        <v>3559.77</v>
      </c>
      <c r="H596" s="71">
        <f t="shared" si="346"/>
        <v>3559.77</v>
      </c>
      <c r="I596" s="71">
        <f t="shared" si="346"/>
        <v>3559.77</v>
      </c>
      <c r="J596" s="71">
        <f t="shared" si="346"/>
        <v>3559.77</v>
      </c>
      <c r="K596" s="71">
        <f t="shared" si="346"/>
        <v>3559.77</v>
      </c>
      <c r="L596" s="71">
        <f t="shared" si="346"/>
        <v>3559.77</v>
      </c>
      <c r="M596" s="71">
        <f t="shared" si="346"/>
        <v>3559.77</v>
      </c>
      <c r="N596" s="71">
        <f t="shared" si="346"/>
        <v>3559.77</v>
      </c>
      <c r="O596" s="71">
        <f t="shared" si="346"/>
        <v>3559.77</v>
      </c>
      <c r="P596" s="71">
        <f t="shared" si="346"/>
        <v>3559.77</v>
      </c>
      <c r="Q596" s="71">
        <f t="shared" si="346"/>
        <v>3559.77</v>
      </c>
      <c r="R596" s="71">
        <f t="shared" si="346"/>
        <v>3559.77</v>
      </c>
      <c r="S596" s="71">
        <f t="shared" si="346"/>
        <v>3559.77</v>
      </c>
      <c r="T596" s="71">
        <f t="shared" si="346"/>
        <v>3559.77</v>
      </c>
      <c r="U596" s="71">
        <f t="shared" si="346"/>
        <v>3559.77</v>
      </c>
      <c r="V596" s="71">
        <f t="shared" si="346"/>
        <v>3559.77</v>
      </c>
      <c r="W596" s="71">
        <f t="shared" si="346"/>
        <v>3559.77</v>
      </c>
      <c r="X596" s="71">
        <f t="shared" si="346"/>
        <v>3559.77</v>
      </c>
      <c r="Y596" s="71">
        <f t="shared" si="346"/>
        <v>3559.77</v>
      </c>
      <c r="Z596" s="71">
        <f t="shared" si="346"/>
        <v>3559.77</v>
      </c>
      <c r="AA596" s="71">
        <f t="shared" si="346"/>
        <v>3559.77</v>
      </c>
    </row>
    <row r="597" spans="1:27" ht="12.75" hidden="1" customHeight="1" outlineLevel="1" x14ac:dyDescent="0.2">
      <c r="A597" s="163" t="s">
        <v>819</v>
      </c>
      <c r="B597" s="94" t="s">
        <v>83</v>
      </c>
      <c r="C597" s="70" t="s">
        <v>79</v>
      </c>
      <c r="D597" s="71">
        <v>4.95</v>
      </c>
      <c r="E597" s="71">
        <v>4.95</v>
      </c>
      <c r="F597" s="71">
        <v>4.95</v>
      </c>
      <c r="G597" s="71">
        <v>4.95</v>
      </c>
      <c r="H597" s="71">
        <v>4.95</v>
      </c>
      <c r="I597" s="71">
        <v>4.95</v>
      </c>
      <c r="J597" s="71">
        <v>4.95</v>
      </c>
      <c r="K597" s="71">
        <v>4.95</v>
      </c>
      <c r="L597" s="71">
        <v>4.95</v>
      </c>
      <c r="M597" s="71">
        <v>4.95</v>
      </c>
      <c r="N597" s="71">
        <v>4.95</v>
      </c>
      <c r="O597" s="71">
        <v>4.95</v>
      </c>
      <c r="P597" s="71">
        <v>4.95</v>
      </c>
      <c r="Q597" s="71">
        <v>4.95</v>
      </c>
      <c r="R597" s="71">
        <v>4.95</v>
      </c>
      <c r="S597" s="71">
        <v>4.95</v>
      </c>
      <c r="T597" s="71">
        <v>4.95</v>
      </c>
      <c r="U597" s="71">
        <v>4.95</v>
      </c>
      <c r="V597" s="71">
        <v>4.95</v>
      </c>
      <c r="W597" s="71">
        <v>4.95</v>
      </c>
      <c r="X597" s="71">
        <v>4.95</v>
      </c>
      <c r="Y597" s="71">
        <v>4.95</v>
      </c>
      <c r="Z597" s="71">
        <v>4.95</v>
      </c>
      <c r="AA597" s="71">
        <v>4.95</v>
      </c>
    </row>
    <row r="598" spans="1:27" ht="12.75" hidden="1" customHeight="1" outlineLevel="1" x14ac:dyDescent="0.2">
      <c r="A598" s="163" t="s">
        <v>820</v>
      </c>
      <c r="B598" s="94" t="s">
        <v>81</v>
      </c>
      <c r="C598" s="70" t="s">
        <v>79</v>
      </c>
      <c r="D598" s="71">
        <f>$D$11</f>
        <v>330.69</v>
      </c>
      <c r="E598" s="71">
        <f t="shared" ref="E598:AA598" si="347">$D$11</f>
        <v>330.69</v>
      </c>
      <c r="F598" s="71">
        <f t="shared" si="347"/>
        <v>330.69</v>
      </c>
      <c r="G598" s="71">
        <f t="shared" si="347"/>
        <v>330.69</v>
      </c>
      <c r="H598" s="71">
        <f t="shared" si="347"/>
        <v>330.69</v>
      </c>
      <c r="I598" s="71">
        <f t="shared" si="347"/>
        <v>330.69</v>
      </c>
      <c r="J598" s="71">
        <f t="shared" si="347"/>
        <v>330.69</v>
      </c>
      <c r="K598" s="71">
        <f t="shared" si="347"/>
        <v>330.69</v>
      </c>
      <c r="L598" s="71">
        <f t="shared" si="347"/>
        <v>330.69</v>
      </c>
      <c r="M598" s="71">
        <f t="shared" si="347"/>
        <v>330.69</v>
      </c>
      <c r="N598" s="71">
        <f t="shared" si="347"/>
        <v>330.69</v>
      </c>
      <c r="O598" s="71">
        <f t="shared" si="347"/>
        <v>330.69</v>
      </c>
      <c r="P598" s="71">
        <f t="shared" si="347"/>
        <v>330.69</v>
      </c>
      <c r="Q598" s="71">
        <f t="shared" si="347"/>
        <v>330.69</v>
      </c>
      <c r="R598" s="71">
        <f t="shared" si="347"/>
        <v>330.69</v>
      </c>
      <c r="S598" s="71">
        <f t="shared" si="347"/>
        <v>330.69</v>
      </c>
      <c r="T598" s="71">
        <f t="shared" si="347"/>
        <v>330.69</v>
      </c>
      <c r="U598" s="71">
        <f t="shared" si="347"/>
        <v>330.69</v>
      </c>
      <c r="V598" s="71">
        <f t="shared" si="347"/>
        <v>330.69</v>
      </c>
      <c r="W598" s="71">
        <f t="shared" si="347"/>
        <v>330.69</v>
      </c>
      <c r="X598" s="71">
        <f t="shared" si="347"/>
        <v>330.69</v>
      </c>
      <c r="Y598" s="71">
        <f t="shared" si="347"/>
        <v>330.69</v>
      </c>
      <c r="Z598" s="71">
        <f t="shared" si="347"/>
        <v>330.69</v>
      </c>
      <c r="AA598" s="71">
        <f t="shared" si="347"/>
        <v>330.69</v>
      </c>
    </row>
    <row r="599" spans="1:27" collapsed="1" x14ac:dyDescent="0.2">
      <c r="A599" s="162" t="s">
        <v>821</v>
      </c>
      <c r="B599" s="54" t="str">
        <f>"24"&amp;"."&amp;$B$662&amp;"."&amp;$B$663</f>
        <v>24.05.2023</v>
      </c>
      <c r="C599" s="134" t="s">
        <v>76</v>
      </c>
      <c r="D599" s="135">
        <f>ROUND(((D600+D601+D603+D602)/1000),5)</f>
        <v>5.2073299999999998</v>
      </c>
      <c r="E599" s="135">
        <f>ROUND(((E600+E601+E603+E602)/1000),5)</f>
        <v>4.9991300000000001</v>
      </c>
      <c r="F599" s="135">
        <f>ROUND(((F600+F601+F603+F602)/1000),5)</f>
        <v>4.9627100000000004</v>
      </c>
      <c r="G599" s="135">
        <f t="shared" ref="G599:AA599" si="348">ROUND(((G600+G601+G603+G602)/1000),5)</f>
        <v>4.9193100000000003</v>
      </c>
      <c r="H599" s="135">
        <f t="shared" si="348"/>
        <v>4.9249200000000002</v>
      </c>
      <c r="I599" s="135">
        <f t="shared" si="348"/>
        <v>5.0847100000000003</v>
      </c>
      <c r="J599" s="135">
        <f t="shared" si="348"/>
        <v>5.3460400000000003</v>
      </c>
      <c r="K599" s="135">
        <f t="shared" si="348"/>
        <v>5.5990500000000001</v>
      </c>
      <c r="L599" s="135">
        <f t="shared" si="348"/>
        <v>5.7805600000000004</v>
      </c>
      <c r="M599" s="135">
        <f t="shared" si="348"/>
        <v>5.8353799999999998</v>
      </c>
      <c r="N599" s="135">
        <f t="shared" si="348"/>
        <v>5.8418700000000001</v>
      </c>
      <c r="O599" s="135">
        <f t="shared" si="348"/>
        <v>5.8435199999999998</v>
      </c>
      <c r="P599" s="135">
        <f t="shared" si="348"/>
        <v>5.8288200000000003</v>
      </c>
      <c r="Q599" s="135">
        <f t="shared" si="348"/>
        <v>5.8342400000000003</v>
      </c>
      <c r="R599" s="135">
        <f t="shared" si="348"/>
        <v>5.8474199999999996</v>
      </c>
      <c r="S599" s="135">
        <f t="shared" si="348"/>
        <v>5.8606100000000003</v>
      </c>
      <c r="T599" s="135">
        <f t="shared" si="348"/>
        <v>5.8440899999999996</v>
      </c>
      <c r="U599" s="135">
        <f t="shared" si="348"/>
        <v>5.8302500000000004</v>
      </c>
      <c r="V599" s="135">
        <f t="shared" si="348"/>
        <v>5.8239999999999998</v>
      </c>
      <c r="W599" s="135">
        <f t="shared" si="348"/>
        <v>5.8156999999999996</v>
      </c>
      <c r="X599" s="135">
        <f t="shared" si="348"/>
        <v>5.8156600000000003</v>
      </c>
      <c r="Y599" s="135">
        <f t="shared" si="348"/>
        <v>5.8184500000000003</v>
      </c>
      <c r="Z599" s="135">
        <f t="shared" si="348"/>
        <v>5.65557</v>
      </c>
      <c r="AA599" s="135">
        <f t="shared" si="348"/>
        <v>5.3338700000000001</v>
      </c>
    </row>
    <row r="600" spans="1:27" ht="12.75" hidden="1" customHeight="1" outlineLevel="1" x14ac:dyDescent="0.2">
      <c r="A600" s="163" t="s">
        <v>822</v>
      </c>
      <c r="B600" s="94" t="s">
        <v>238</v>
      </c>
      <c r="C600" s="70" t="s">
        <v>79</v>
      </c>
      <c r="D600" s="71">
        <v>1311.92</v>
      </c>
      <c r="E600" s="71">
        <v>1103.72</v>
      </c>
      <c r="F600" s="71">
        <v>1067.3</v>
      </c>
      <c r="G600" s="71">
        <v>1023.9</v>
      </c>
      <c r="H600" s="71">
        <v>1029.51</v>
      </c>
      <c r="I600" s="71">
        <v>1189.3</v>
      </c>
      <c r="J600" s="71">
        <v>1450.63</v>
      </c>
      <c r="K600" s="71">
        <v>1703.64</v>
      </c>
      <c r="L600" s="71">
        <v>1885.15</v>
      </c>
      <c r="M600" s="71">
        <v>1939.97</v>
      </c>
      <c r="N600" s="71">
        <v>1946.46</v>
      </c>
      <c r="O600" s="71">
        <v>1948.11</v>
      </c>
      <c r="P600" s="71">
        <v>1933.41</v>
      </c>
      <c r="Q600" s="71">
        <v>1938.83</v>
      </c>
      <c r="R600" s="71">
        <v>1952.01</v>
      </c>
      <c r="S600" s="71">
        <v>1965.2</v>
      </c>
      <c r="T600" s="71">
        <v>1948.68</v>
      </c>
      <c r="U600" s="71">
        <v>1934.84</v>
      </c>
      <c r="V600" s="71">
        <v>1928.59</v>
      </c>
      <c r="W600" s="71">
        <v>1920.29</v>
      </c>
      <c r="X600" s="71">
        <v>1920.25</v>
      </c>
      <c r="Y600" s="71">
        <v>1923.04</v>
      </c>
      <c r="Z600" s="71">
        <v>1760.16</v>
      </c>
      <c r="AA600" s="71">
        <v>1438.46</v>
      </c>
    </row>
    <row r="601" spans="1:27" ht="12.75" hidden="1" customHeight="1" outlineLevel="1" x14ac:dyDescent="0.2">
      <c r="A601" s="163" t="s">
        <v>823</v>
      </c>
      <c r="B601" s="94" t="s">
        <v>90</v>
      </c>
      <c r="C601" s="70" t="s">
        <v>79</v>
      </c>
      <c r="D601" s="71">
        <f>$D$486</f>
        <v>3559.77</v>
      </c>
      <c r="E601" s="71">
        <f t="shared" ref="E601:AA601" si="349">$D$486</f>
        <v>3559.77</v>
      </c>
      <c r="F601" s="71">
        <f t="shared" si="349"/>
        <v>3559.77</v>
      </c>
      <c r="G601" s="71">
        <f t="shared" si="349"/>
        <v>3559.77</v>
      </c>
      <c r="H601" s="71">
        <f t="shared" si="349"/>
        <v>3559.77</v>
      </c>
      <c r="I601" s="71">
        <f t="shared" si="349"/>
        <v>3559.77</v>
      </c>
      <c r="J601" s="71">
        <f t="shared" si="349"/>
        <v>3559.77</v>
      </c>
      <c r="K601" s="71">
        <f t="shared" si="349"/>
        <v>3559.77</v>
      </c>
      <c r="L601" s="71">
        <f t="shared" si="349"/>
        <v>3559.77</v>
      </c>
      <c r="M601" s="71">
        <f t="shared" si="349"/>
        <v>3559.77</v>
      </c>
      <c r="N601" s="71">
        <f t="shared" si="349"/>
        <v>3559.77</v>
      </c>
      <c r="O601" s="71">
        <f t="shared" si="349"/>
        <v>3559.77</v>
      </c>
      <c r="P601" s="71">
        <f t="shared" si="349"/>
        <v>3559.77</v>
      </c>
      <c r="Q601" s="71">
        <f t="shared" si="349"/>
        <v>3559.77</v>
      </c>
      <c r="R601" s="71">
        <f t="shared" si="349"/>
        <v>3559.77</v>
      </c>
      <c r="S601" s="71">
        <f t="shared" si="349"/>
        <v>3559.77</v>
      </c>
      <c r="T601" s="71">
        <f t="shared" si="349"/>
        <v>3559.77</v>
      </c>
      <c r="U601" s="71">
        <f t="shared" si="349"/>
        <v>3559.77</v>
      </c>
      <c r="V601" s="71">
        <f t="shared" si="349"/>
        <v>3559.77</v>
      </c>
      <c r="W601" s="71">
        <f t="shared" si="349"/>
        <v>3559.77</v>
      </c>
      <c r="X601" s="71">
        <f t="shared" si="349"/>
        <v>3559.77</v>
      </c>
      <c r="Y601" s="71">
        <f t="shared" si="349"/>
        <v>3559.77</v>
      </c>
      <c r="Z601" s="71">
        <f t="shared" si="349"/>
        <v>3559.77</v>
      </c>
      <c r="AA601" s="71">
        <f t="shared" si="349"/>
        <v>3559.77</v>
      </c>
    </row>
    <row r="602" spans="1:27" ht="12.75" hidden="1" customHeight="1" outlineLevel="1" x14ac:dyDescent="0.2">
      <c r="A602" s="163" t="s">
        <v>824</v>
      </c>
      <c r="B602" s="94" t="s">
        <v>83</v>
      </c>
      <c r="C602" s="70" t="s">
        <v>79</v>
      </c>
      <c r="D602" s="71">
        <v>4.95</v>
      </c>
      <c r="E602" s="71">
        <v>4.95</v>
      </c>
      <c r="F602" s="71">
        <v>4.95</v>
      </c>
      <c r="G602" s="71">
        <v>4.95</v>
      </c>
      <c r="H602" s="71">
        <v>4.95</v>
      </c>
      <c r="I602" s="71">
        <v>4.95</v>
      </c>
      <c r="J602" s="71">
        <v>4.95</v>
      </c>
      <c r="K602" s="71">
        <v>4.95</v>
      </c>
      <c r="L602" s="71">
        <v>4.95</v>
      </c>
      <c r="M602" s="71">
        <v>4.95</v>
      </c>
      <c r="N602" s="71">
        <v>4.95</v>
      </c>
      <c r="O602" s="71">
        <v>4.95</v>
      </c>
      <c r="P602" s="71">
        <v>4.95</v>
      </c>
      <c r="Q602" s="71">
        <v>4.95</v>
      </c>
      <c r="R602" s="71">
        <v>4.95</v>
      </c>
      <c r="S602" s="71">
        <v>4.95</v>
      </c>
      <c r="T602" s="71">
        <v>4.95</v>
      </c>
      <c r="U602" s="71">
        <v>4.95</v>
      </c>
      <c r="V602" s="71">
        <v>4.95</v>
      </c>
      <c r="W602" s="71">
        <v>4.95</v>
      </c>
      <c r="X602" s="71">
        <v>4.95</v>
      </c>
      <c r="Y602" s="71">
        <v>4.95</v>
      </c>
      <c r="Z602" s="71">
        <v>4.95</v>
      </c>
      <c r="AA602" s="71">
        <v>4.95</v>
      </c>
    </row>
    <row r="603" spans="1:27" ht="12.75" hidden="1" customHeight="1" outlineLevel="1" x14ac:dyDescent="0.2">
      <c r="A603" s="163" t="s">
        <v>825</v>
      </c>
      <c r="B603" s="94" t="s">
        <v>81</v>
      </c>
      <c r="C603" s="70" t="s">
        <v>79</v>
      </c>
      <c r="D603" s="71">
        <f>$D$11</f>
        <v>330.69</v>
      </c>
      <c r="E603" s="71">
        <f t="shared" ref="E603:AA603" si="350">$D$11</f>
        <v>330.69</v>
      </c>
      <c r="F603" s="71">
        <f t="shared" si="350"/>
        <v>330.69</v>
      </c>
      <c r="G603" s="71">
        <f t="shared" si="350"/>
        <v>330.69</v>
      </c>
      <c r="H603" s="71">
        <f t="shared" si="350"/>
        <v>330.69</v>
      </c>
      <c r="I603" s="71">
        <f t="shared" si="350"/>
        <v>330.69</v>
      </c>
      <c r="J603" s="71">
        <f t="shared" si="350"/>
        <v>330.69</v>
      </c>
      <c r="K603" s="71">
        <f t="shared" si="350"/>
        <v>330.69</v>
      </c>
      <c r="L603" s="71">
        <f t="shared" si="350"/>
        <v>330.69</v>
      </c>
      <c r="M603" s="71">
        <f t="shared" si="350"/>
        <v>330.69</v>
      </c>
      <c r="N603" s="71">
        <f t="shared" si="350"/>
        <v>330.69</v>
      </c>
      <c r="O603" s="71">
        <f t="shared" si="350"/>
        <v>330.69</v>
      </c>
      <c r="P603" s="71">
        <f t="shared" si="350"/>
        <v>330.69</v>
      </c>
      <c r="Q603" s="71">
        <f t="shared" si="350"/>
        <v>330.69</v>
      </c>
      <c r="R603" s="71">
        <f t="shared" si="350"/>
        <v>330.69</v>
      </c>
      <c r="S603" s="71">
        <f t="shared" si="350"/>
        <v>330.69</v>
      </c>
      <c r="T603" s="71">
        <f t="shared" si="350"/>
        <v>330.69</v>
      </c>
      <c r="U603" s="71">
        <f t="shared" si="350"/>
        <v>330.69</v>
      </c>
      <c r="V603" s="71">
        <f t="shared" si="350"/>
        <v>330.69</v>
      </c>
      <c r="W603" s="71">
        <f t="shared" si="350"/>
        <v>330.69</v>
      </c>
      <c r="X603" s="71">
        <f t="shared" si="350"/>
        <v>330.69</v>
      </c>
      <c r="Y603" s="71">
        <f t="shared" si="350"/>
        <v>330.69</v>
      </c>
      <c r="Z603" s="71">
        <f t="shared" si="350"/>
        <v>330.69</v>
      </c>
      <c r="AA603" s="71">
        <f t="shared" si="350"/>
        <v>330.69</v>
      </c>
    </row>
    <row r="604" spans="1:27" collapsed="1" x14ac:dyDescent="0.2">
      <c r="A604" s="162" t="s">
        <v>826</v>
      </c>
      <c r="B604" s="54" t="str">
        <f>"25"&amp;"."&amp;$B$662&amp;"."&amp;$B$663</f>
        <v>25.05.2023</v>
      </c>
      <c r="C604" s="134" t="s">
        <v>76</v>
      </c>
      <c r="D604" s="135">
        <f>ROUND(((D605+D606+D608+D607)/1000),5)</f>
        <v>5.0275100000000004</v>
      </c>
      <c r="E604" s="135">
        <f>ROUND(((E605+E606+E608+E607)/1000),5)</f>
        <v>4.9220100000000002</v>
      </c>
      <c r="F604" s="135">
        <f>ROUND(((F605+F606+F608+F607)/1000),5)</f>
        <v>4.8566200000000004</v>
      </c>
      <c r="G604" s="135">
        <f t="shared" ref="G604:AA604" si="351">ROUND(((G605+G606+G608+G607)/1000),5)</f>
        <v>4.8075099999999997</v>
      </c>
      <c r="H604" s="135">
        <f t="shared" si="351"/>
        <v>4.8070399999999998</v>
      </c>
      <c r="I604" s="135">
        <f t="shared" si="351"/>
        <v>4.9739800000000001</v>
      </c>
      <c r="J604" s="135">
        <f t="shared" si="351"/>
        <v>5.3552400000000002</v>
      </c>
      <c r="K604" s="135">
        <f t="shared" si="351"/>
        <v>5.5185199999999996</v>
      </c>
      <c r="L604" s="135">
        <f t="shared" si="351"/>
        <v>5.7356299999999996</v>
      </c>
      <c r="M604" s="135">
        <f t="shared" si="351"/>
        <v>5.8039800000000001</v>
      </c>
      <c r="N604" s="135">
        <f t="shared" si="351"/>
        <v>5.8170200000000003</v>
      </c>
      <c r="O604" s="135">
        <f t="shared" si="351"/>
        <v>5.8264800000000001</v>
      </c>
      <c r="P604" s="135">
        <f t="shared" si="351"/>
        <v>5.8092499999999996</v>
      </c>
      <c r="Q604" s="135">
        <f t="shared" si="351"/>
        <v>5.8115399999999999</v>
      </c>
      <c r="R604" s="135">
        <f t="shared" si="351"/>
        <v>5.8361999999999998</v>
      </c>
      <c r="S604" s="135">
        <f t="shared" si="351"/>
        <v>5.8515699999999997</v>
      </c>
      <c r="T604" s="135">
        <f t="shared" si="351"/>
        <v>5.8366800000000003</v>
      </c>
      <c r="U604" s="135">
        <f t="shared" si="351"/>
        <v>5.82315</v>
      </c>
      <c r="V604" s="135">
        <f t="shared" si="351"/>
        <v>5.8160600000000002</v>
      </c>
      <c r="W604" s="135">
        <f t="shared" si="351"/>
        <v>5.8098900000000002</v>
      </c>
      <c r="X604" s="135">
        <f t="shared" si="351"/>
        <v>5.8136299999999999</v>
      </c>
      <c r="Y604" s="135">
        <f t="shared" si="351"/>
        <v>5.8094099999999997</v>
      </c>
      <c r="Z604" s="135">
        <f t="shared" si="351"/>
        <v>5.6165599999999998</v>
      </c>
      <c r="AA604" s="135">
        <f t="shared" si="351"/>
        <v>5.24451</v>
      </c>
    </row>
    <row r="605" spans="1:27" ht="12.75" hidden="1" customHeight="1" outlineLevel="1" x14ac:dyDescent="0.2">
      <c r="A605" s="163" t="s">
        <v>827</v>
      </c>
      <c r="B605" s="94" t="s">
        <v>238</v>
      </c>
      <c r="C605" s="70" t="s">
        <v>79</v>
      </c>
      <c r="D605" s="71">
        <v>1132.0999999999999</v>
      </c>
      <c r="E605" s="71">
        <v>1026.5999999999999</v>
      </c>
      <c r="F605" s="71">
        <v>961.21</v>
      </c>
      <c r="G605" s="71">
        <v>912.1</v>
      </c>
      <c r="H605" s="71">
        <v>911.63</v>
      </c>
      <c r="I605" s="71">
        <v>1078.57</v>
      </c>
      <c r="J605" s="71">
        <v>1459.83</v>
      </c>
      <c r="K605" s="71">
        <v>1623.11</v>
      </c>
      <c r="L605" s="71">
        <v>1840.22</v>
      </c>
      <c r="M605" s="71">
        <v>1908.57</v>
      </c>
      <c r="N605" s="71">
        <v>1921.61</v>
      </c>
      <c r="O605" s="71">
        <v>1931.07</v>
      </c>
      <c r="P605" s="71">
        <v>1913.84</v>
      </c>
      <c r="Q605" s="71">
        <v>1916.13</v>
      </c>
      <c r="R605" s="71">
        <v>1940.79</v>
      </c>
      <c r="S605" s="71">
        <v>1956.16</v>
      </c>
      <c r="T605" s="71">
        <v>1941.27</v>
      </c>
      <c r="U605" s="71">
        <v>1927.74</v>
      </c>
      <c r="V605" s="71">
        <v>1920.65</v>
      </c>
      <c r="W605" s="71">
        <v>1914.48</v>
      </c>
      <c r="X605" s="71">
        <v>1918.22</v>
      </c>
      <c r="Y605" s="71">
        <v>1914</v>
      </c>
      <c r="Z605" s="71">
        <v>1721.15</v>
      </c>
      <c r="AA605" s="71">
        <v>1349.1</v>
      </c>
    </row>
    <row r="606" spans="1:27" ht="12.75" hidden="1" customHeight="1" outlineLevel="1" x14ac:dyDescent="0.2">
      <c r="A606" s="163" t="s">
        <v>828</v>
      </c>
      <c r="B606" s="94" t="s">
        <v>90</v>
      </c>
      <c r="C606" s="70" t="s">
        <v>79</v>
      </c>
      <c r="D606" s="71">
        <f>$D$486</f>
        <v>3559.77</v>
      </c>
      <c r="E606" s="71">
        <f t="shared" ref="E606:AA606" si="352">$D$486</f>
        <v>3559.77</v>
      </c>
      <c r="F606" s="71">
        <f t="shared" si="352"/>
        <v>3559.77</v>
      </c>
      <c r="G606" s="71">
        <f t="shared" si="352"/>
        <v>3559.77</v>
      </c>
      <c r="H606" s="71">
        <f t="shared" si="352"/>
        <v>3559.77</v>
      </c>
      <c r="I606" s="71">
        <f t="shared" si="352"/>
        <v>3559.77</v>
      </c>
      <c r="J606" s="71">
        <f t="shared" si="352"/>
        <v>3559.77</v>
      </c>
      <c r="K606" s="71">
        <f t="shared" si="352"/>
        <v>3559.77</v>
      </c>
      <c r="L606" s="71">
        <f t="shared" si="352"/>
        <v>3559.77</v>
      </c>
      <c r="M606" s="71">
        <f t="shared" si="352"/>
        <v>3559.77</v>
      </c>
      <c r="N606" s="71">
        <f t="shared" si="352"/>
        <v>3559.77</v>
      </c>
      <c r="O606" s="71">
        <f t="shared" si="352"/>
        <v>3559.77</v>
      </c>
      <c r="P606" s="71">
        <f t="shared" si="352"/>
        <v>3559.77</v>
      </c>
      <c r="Q606" s="71">
        <f t="shared" si="352"/>
        <v>3559.77</v>
      </c>
      <c r="R606" s="71">
        <f t="shared" si="352"/>
        <v>3559.77</v>
      </c>
      <c r="S606" s="71">
        <f t="shared" si="352"/>
        <v>3559.77</v>
      </c>
      <c r="T606" s="71">
        <f t="shared" si="352"/>
        <v>3559.77</v>
      </c>
      <c r="U606" s="71">
        <f t="shared" si="352"/>
        <v>3559.77</v>
      </c>
      <c r="V606" s="71">
        <f t="shared" si="352"/>
        <v>3559.77</v>
      </c>
      <c r="W606" s="71">
        <f t="shared" si="352"/>
        <v>3559.77</v>
      </c>
      <c r="X606" s="71">
        <f t="shared" si="352"/>
        <v>3559.77</v>
      </c>
      <c r="Y606" s="71">
        <f t="shared" si="352"/>
        <v>3559.77</v>
      </c>
      <c r="Z606" s="71">
        <f t="shared" si="352"/>
        <v>3559.77</v>
      </c>
      <c r="AA606" s="71">
        <f t="shared" si="352"/>
        <v>3559.77</v>
      </c>
    </row>
    <row r="607" spans="1:27" ht="12.75" hidden="1" customHeight="1" outlineLevel="1" x14ac:dyDescent="0.2">
      <c r="A607" s="163" t="s">
        <v>829</v>
      </c>
      <c r="B607" s="94" t="s">
        <v>83</v>
      </c>
      <c r="C607" s="70" t="s">
        <v>79</v>
      </c>
      <c r="D607" s="71">
        <v>4.95</v>
      </c>
      <c r="E607" s="71">
        <v>4.95</v>
      </c>
      <c r="F607" s="71">
        <v>4.95</v>
      </c>
      <c r="G607" s="71">
        <v>4.95</v>
      </c>
      <c r="H607" s="71">
        <v>4.95</v>
      </c>
      <c r="I607" s="71">
        <v>4.95</v>
      </c>
      <c r="J607" s="71">
        <v>4.95</v>
      </c>
      <c r="K607" s="71">
        <v>4.95</v>
      </c>
      <c r="L607" s="71">
        <v>4.95</v>
      </c>
      <c r="M607" s="71">
        <v>4.95</v>
      </c>
      <c r="N607" s="71">
        <v>4.95</v>
      </c>
      <c r="O607" s="71">
        <v>4.95</v>
      </c>
      <c r="P607" s="71">
        <v>4.95</v>
      </c>
      <c r="Q607" s="71">
        <v>4.95</v>
      </c>
      <c r="R607" s="71">
        <v>4.95</v>
      </c>
      <c r="S607" s="71">
        <v>4.95</v>
      </c>
      <c r="T607" s="71">
        <v>4.95</v>
      </c>
      <c r="U607" s="71">
        <v>4.95</v>
      </c>
      <c r="V607" s="71">
        <v>4.95</v>
      </c>
      <c r="W607" s="71">
        <v>4.95</v>
      </c>
      <c r="X607" s="71">
        <v>4.95</v>
      </c>
      <c r="Y607" s="71">
        <v>4.95</v>
      </c>
      <c r="Z607" s="71">
        <v>4.95</v>
      </c>
      <c r="AA607" s="71">
        <v>4.95</v>
      </c>
    </row>
    <row r="608" spans="1:27" ht="12.75" hidden="1" customHeight="1" outlineLevel="1" x14ac:dyDescent="0.2">
      <c r="A608" s="163" t="s">
        <v>830</v>
      </c>
      <c r="B608" s="94" t="s">
        <v>81</v>
      </c>
      <c r="C608" s="70" t="s">
        <v>79</v>
      </c>
      <c r="D608" s="71">
        <f>$D$11</f>
        <v>330.69</v>
      </c>
      <c r="E608" s="71">
        <f t="shared" ref="E608:AA608" si="353">$D$11</f>
        <v>330.69</v>
      </c>
      <c r="F608" s="71">
        <f t="shared" si="353"/>
        <v>330.69</v>
      </c>
      <c r="G608" s="71">
        <f t="shared" si="353"/>
        <v>330.69</v>
      </c>
      <c r="H608" s="71">
        <f t="shared" si="353"/>
        <v>330.69</v>
      </c>
      <c r="I608" s="71">
        <f t="shared" si="353"/>
        <v>330.69</v>
      </c>
      <c r="J608" s="71">
        <f t="shared" si="353"/>
        <v>330.69</v>
      </c>
      <c r="K608" s="71">
        <f t="shared" si="353"/>
        <v>330.69</v>
      </c>
      <c r="L608" s="71">
        <f t="shared" si="353"/>
        <v>330.69</v>
      </c>
      <c r="M608" s="71">
        <f t="shared" si="353"/>
        <v>330.69</v>
      </c>
      <c r="N608" s="71">
        <f t="shared" si="353"/>
        <v>330.69</v>
      </c>
      <c r="O608" s="71">
        <f t="shared" si="353"/>
        <v>330.69</v>
      </c>
      <c r="P608" s="71">
        <f t="shared" si="353"/>
        <v>330.69</v>
      </c>
      <c r="Q608" s="71">
        <f t="shared" si="353"/>
        <v>330.69</v>
      </c>
      <c r="R608" s="71">
        <f t="shared" si="353"/>
        <v>330.69</v>
      </c>
      <c r="S608" s="71">
        <f t="shared" si="353"/>
        <v>330.69</v>
      </c>
      <c r="T608" s="71">
        <f t="shared" si="353"/>
        <v>330.69</v>
      </c>
      <c r="U608" s="71">
        <f t="shared" si="353"/>
        <v>330.69</v>
      </c>
      <c r="V608" s="71">
        <f t="shared" si="353"/>
        <v>330.69</v>
      </c>
      <c r="W608" s="71">
        <f t="shared" si="353"/>
        <v>330.69</v>
      </c>
      <c r="X608" s="71">
        <f t="shared" si="353"/>
        <v>330.69</v>
      </c>
      <c r="Y608" s="71">
        <f t="shared" si="353"/>
        <v>330.69</v>
      </c>
      <c r="Z608" s="71">
        <f t="shared" si="353"/>
        <v>330.69</v>
      </c>
      <c r="AA608" s="71">
        <f t="shared" si="353"/>
        <v>330.69</v>
      </c>
    </row>
    <row r="609" spans="1:27" collapsed="1" x14ac:dyDescent="0.2">
      <c r="A609" s="162" t="s">
        <v>831</v>
      </c>
      <c r="B609" s="54" t="str">
        <f>"26"&amp;"."&amp;$B$662&amp;"."&amp;$B$663</f>
        <v>26.05.2023</v>
      </c>
      <c r="C609" s="134" t="s">
        <v>76</v>
      </c>
      <c r="D609" s="135">
        <f>ROUND(((D610+D611+D613+D612)/1000),5)</f>
        <v>5.1390500000000001</v>
      </c>
      <c r="E609" s="135">
        <f>ROUND(((E610+E611+E613+E612)/1000),5)</f>
        <v>4.9967300000000003</v>
      </c>
      <c r="F609" s="135">
        <f>ROUND(((F610+F611+F613+F612)/1000),5)</f>
        <v>4.9345400000000001</v>
      </c>
      <c r="G609" s="135">
        <f t="shared" ref="G609:AA609" si="354">ROUND(((G610+G611+G613+G612)/1000),5)</f>
        <v>4.8890099999999999</v>
      </c>
      <c r="H609" s="135">
        <f t="shared" si="354"/>
        <v>4.9114199999999997</v>
      </c>
      <c r="I609" s="135">
        <f t="shared" si="354"/>
        <v>5.0004600000000003</v>
      </c>
      <c r="J609" s="135">
        <f t="shared" si="354"/>
        <v>5.3986599999999996</v>
      </c>
      <c r="K609" s="135">
        <f t="shared" si="354"/>
        <v>5.5763100000000003</v>
      </c>
      <c r="L609" s="135">
        <f t="shared" si="354"/>
        <v>5.8242700000000003</v>
      </c>
      <c r="M609" s="135">
        <f t="shared" si="354"/>
        <v>5.8906200000000002</v>
      </c>
      <c r="N609" s="135">
        <f t="shared" si="354"/>
        <v>5.8989799999999999</v>
      </c>
      <c r="O609" s="135">
        <f t="shared" si="354"/>
        <v>5.8925599999999996</v>
      </c>
      <c r="P609" s="135">
        <f t="shared" si="354"/>
        <v>5.8822400000000004</v>
      </c>
      <c r="Q609" s="135">
        <f t="shared" si="354"/>
        <v>5.8979699999999999</v>
      </c>
      <c r="R609" s="135">
        <f t="shared" si="354"/>
        <v>5.8946199999999997</v>
      </c>
      <c r="S609" s="135">
        <f t="shared" si="354"/>
        <v>5.8896699999999997</v>
      </c>
      <c r="T609" s="135">
        <f t="shared" si="354"/>
        <v>5.8765400000000003</v>
      </c>
      <c r="U609" s="135">
        <f t="shared" si="354"/>
        <v>5.8875400000000004</v>
      </c>
      <c r="V609" s="135">
        <f t="shared" si="354"/>
        <v>5.8832599999999999</v>
      </c>
      <c r="W609" s="135">
        <f t="shared" si="354"/>
        <v>5.8581099999999999</v>
      </c>
      <c r="X609" s="135">
        <f t="shared" si="354"/>
        <v>5.8624400000000003</v>
      </c>
      <c r="Y609" s="135">
        <f t="shared" si="354"/>
        <v>5.8843399999999999</v>
      </c>
      <c r="Z609" s="135">
        <f t="shared" si="354"/>
        <v>5.8281299999999998</v>
      </c>
      <c r="AA609" s="135">
        <f t="shared" si="354"/>
        <v>5.5017399999999999</v>
      </c>
    </row>
    <row r="610" spans="1:27" ht="12.75" hidden="1" customHeight="1" outlineLevel="1" x14ac:dyDescent="0.2">
      <c r="A610" s="163" t="s">
        <v>832</v>
      </c>
      <c r="B610" s="94" t="s">
        <v>238</v>
      </c>
      <c r="C610" s="70" t="s">
        <v>79</v>
      </c>
      <c r="D610" s="71">
        <v>1243.6400000000001</v>
      </c>
      <c r="E610" s="71">
        <v>1101.32</v>
      </c>
      <c r="F610" s="71">
        <v>1039.1300000000001</v>
      </c>
      <c r="G610" s="71">
        <v>993.6</v>
      </c>
      <c r="H610" s="71">
        <v>1016.01</v>
      </c>
      <c r="I610" s="71">
        <v>1105.05</v>
      </c>
      <c r="J610" s="71">
        <v>1503.25</v>
      </c>
      <c r="K610" s="71">
        <v>1680.9</v>
      </c>
      <c r="L610" s="71">
        <v>1928.86</v>
      </c>
      <c r="M610" s="71">
        <v>1995.21</v>
      </c>
      <c r="N610" s="71">
        <v>2003.57</v>
      </c>
      <c r="O610" s="71">
        <v>1997.15</v>
      </c>
      <c r="P610" s="71">
        <v>1986.83</v>
      </c>
      <c r="Q610" s="71">
        <v>2002.56</v>
      </c>
      <c r="R610" s="71">
        <v>1999.21</v>
      </c>
      <c r="S610" s="71">
        <v>1994.26</v>
      </c>
      <c r="T610" s="71">
        <v>1981.13</v>
      </c>
      <c r="U610" s="71">
        <v>1992.13</v>
      </c>
      <c r="V610" s="71">
        <v>1987.85</v>
      </c>
      <c r="W610" s="71">
        <v>1962.7</v>
      </c>
      <c r="X610" s="71">
        <v>1967.03</v>
      </c>
      <c r="Y610" s="71">
        <v>1988.93</v>
      </c>
      <c r="Z610" s="71">
        <v>1932.72</v>
      </c>
      <c r="AA610" s="71">
        <v>1606.33</v>
      </c>
    </row>
    <row r="611" spans="1:27" ht="12.75" hidden="1" customHeight="1" outlineLevel="1" x14ac:dyDescent="0.2">
      <c r="A611" s="163" t="s">
        <v>833</v>
      </c>
      <c r="B611" s="94" t="s">
        <v>90</v>
      </c>
      <c r="C611" s="70" t="s">
        <v>79</v>
      </c>
      <c r="D611" s="71">
        <f>$D$486</f>
        <v>3559.77</v>
      </c>
      <c r="E611" s="71">
        <f t="shared" ref="E611:AA611" si="355">$D$486</f>
        <v>3559.77</v>
      </c>
      <c r="F611" s="71">
        <f t="shared" si="355"/>
        <v>3559.77</v>
      </c>
      <c r="G611" s="71">
        <f t="shared" si="355"/>
        <v>3559.77</v>
      </c>
      <c r="H611" s="71">
        <f t="shared" si="355"/>
        <v>3559.77</v>
      </c>
      <c r="I611" s="71">
        <f t="shared" si="355"/>
        <v>3559.77</v>
      </c>
      <c r="J611" s="71">
        <f t="shared" si="355"/>
        <v>3559.77</v>
      </c>
      <c r="K611" s="71">
        <f t="shared" si="355"/>
        <v>3559.77</v>
      </c>
      <c r="L611" s="71">
        <f t="shared" si="355"/>
        <v>3559.77</v>
      </c>
      <c r="M611" s="71">
        <f t="shared" si="355"/>
        <v>3559.77</v>
      </c>
      <c r="N611" s="71">
        <f t="shared" si="355"/>
        <v>3559.77</v>
      </c>
      <c r="O611" s="71">
        <f t="shared" si="355"/>
        <v>3559.77</v>
      </c>
      <c r="P611" s="71">
        <f t="shared" si="355"/>
        <v>3559.77</v>
      </c>
      <c r="Q611" s="71">
        <f t="shared" si="355"/>
        <v>3559.77</v>
      </c>
      <c r="R611" s="71">
        <f t="shared" si="355"/>
        <v>3559.77</v>
      </c>
      <c r="S611" s="71">
        <f t="shared" si="355"/>
        <v>3559.77</v>
      </c>
      <c r="T611" s="71">
        <f t="shared" si="355"/>
        <v>3559.77</v>
      </c>
      <c r="U611" s="71">
        <f t="shared" si="355"/>
        <v>3559.77</v>
      </c>
      <c r="V611" s="71">
        <f t="shared" si="355"/>
        <v>3559.77</v>
      </c>
      <c r="W611" s="71">
        <f t="shared" si="355"/>
        <v>3559.77</v>
      </c>
      <c r="X611" s="71">
        <f t="shared" si="355"/>
        <v>3559.77</v>
      </c>
      <c r="Y611" s="71">
        <f t="shared" si="355"/>
        <v>3559.77</v>
      </c>
      <c r="Z611" s="71">
        <f t="shared" si="355"/>
        <v>3559.77</v>
      </c>
      <c r="AA611" s="71">
        <f t="shared" si="355"/>
        <v>3559.77</v>
      </c>
    </row>
    <row r="612" spans="1:27" ht="12.75" hidden="1" customHeight="1" outlineLevel="1" x14ac:dyDescent="0.2">
      <c r="A612" s="163" t="s">
        <v>834</v>
      </c>
      <c r="B612" s="94" t="s">
        <v>83</v>
      </c>
      <c r="C612" s="70" t="s">
        <v>79</v>
      </c>
      <c r="D612" s="71">
        <v>4.95</v>
      </c>
      <c r="E612" s="71">
        <v>4.95</v>
      </c>
      <c r="F612" s="71">
        <v>4.95</v>
      </c>
      <c r="G612" s="71">
        <v>4.95</v>
      </c>
      <c r="H612" s="71">
        <v>4.95</v>
      </c>
      <c r="I612" s="71">
        <v>4.95</v>
      </c>
      <c r="J612" s="71">
        <v>4.95</v>
      </c>
      <c r="K612" s="71">
        <v>4.95</v>
      </c>
      <c r="L612" s="71">
        <v>4.95</v>
      </c>
      <c r="M612" s="71">
        <v>4.95</v>
      </c>
      <c r="N612" s="71">
        <v>4.95</v>
      </c>
      <c r="O612" s="71">
        <v>4.95</v>
      </c>
      <c r="P612" s="71">
        <v>4.95</v>
      </c>
      <c r="Q612" s="71">
        <v>4.95</v>
      </c>
      <c r="R612" s="71">
        <v>4.95</v>
      </c>
      <c r="S612" s="71">
        <v>4.95</v>
      </c>
      <c r="T612" s="71">
        <v>4.95</v>
      </c>
      <c r="U612" s="71">
        <v>4.95</v>
      </c>
      <c r="V612" s="71">
        <v>4.95</v>
      </c>
      <c r="W612" s="71">
        <v>4.95</v>
      </c>
      <c r="X612" s="71">
        <v>4.95</v>
      </c>
      <c r="Y612" s="71">
        <v>4.95</v>
      </c>
      <c r="Z612" s="71">
        <v>4.95</v>
      </c>
      <c r="AA612" s="71">
        <v>4.95</v>
      </c>
    </row>
    <row r="613" spans="1:27" ht="12.75" hidden="1" customHeight="1" outlineLevel="1" x14ac:dyDescent="0.2">
      <c r="A613" s="163" t="s">
        <v>835</v>
      </c>
      <c r="B613" s="94" t="s">
        <v>81</v>
      </c>
      <c r="C613" s="70" t="s">
        <v>79</v>
      </c>
      <c r="D613" s="71">
        <f>$D$11</f>
        <v>330.69</v>
      </c>
      <c r="E613" s="71">
        <f t="shared" ref="E613:AA613" si="356">$D$11</f>
        <v>330.69</v>
      </c>
      <c r="F613" s="71">
        <f t="shared" si="356"/>
        <v>330.69</v>
      </c>
      <c r="G613" s="71">
        <f t="shared" si="356"/>
        <v>330.69</v>
      </c>
      <c r="H613" s="71">
        <f t="shared" si="356"/>
        <v>330.69</v>
      </c>
      <c r="I613" s="71">
        <f t="shared" si="356"/>
        <v>330.69</v>
      </c>
      <c r="J613" s="71">
        <f t="shared" si="356"/>
        <v>330.69</v>
      </c>
      <c r="K613" s="71">
        <f t="shared" si="356"/>
        <v>330.69</v>
      </c>
      <c r="L613" s="71">
        <f t="shared" si="356"/>
        <v>330.69</v>
      </c>
      <c r="M613" s="71">
        <f t="shared" si="356"/>
        <v>330.69</v>
      </c>
      <c r="N613" s="71">
        <f t="shared" si="356"/>
        <v>330.69</v>
      </c>
      <c r="O613" s="71">
        <f t="shared" si="356"/>
        <v>330.69</v>
      </c>
      <c r="P613" s="71">
        <f t="shared" si="356"/>
        <v>330.69</v>
      </c>
      <c r="Q613" s="71">
        <f t="shared" si="356"/>
        <v>330.69</v>
      </c>
      <c r="R613" s="71">
        <f t="shared" si="356"/>
        <v>330.69</v>
      </c>
      <c r="S613" s="71">
        <f t="shared" si="356"/>
        <v>330.69</v>
      </c>
      <c r="T613" s="71">
        <f t="shared" si="356"/>
        <v>330.69</v>
      </c>
      <c r="U613" s="71">
        <f t="shared" si="356"/>
        <v>330.69</v>
      </c>
      <c r="V613" s="71">
        <f t="shared" si="356"/>
        <v>330.69</v>
      </c>
      <c r="W613" s="71">
        <f t="shared" si="356"/>
        <v>330.69</v>
      </c>
      <c r="X613" s="71">
        <f t="shared" si="356"/>
        <v>330.69</v>
      </c>
      <c r="Y613" s="71">
        <f t="shared" si="356"/>
        <v>330.69</v>
      </c>
      <c r="Z613" s="71">
        <f t="shared" si="356"/>
        <v>330.69</v>
      </c>
      <c r="AA613" s="71">
        <f t="shared" si="356"/>
        <v>330.69</v>
      </c>
    </row>
    <row r="614" spans="1:27" collapsed="1" x14ac:dyDescent="0.2">
      <c r="A614" s="162" t="s">
        <v>836</v>
      </c>
      <c r="B614" s="54" t="str">
        <f>"27"&amp;"."&amp;$B$662&amp;"."&amp;$B$663</f>
        <v>27.05.2023</v>
      </c>
      <c r="C614" s="134" t="s">
        <v>76</v>
      </c>
      <c r="D614" s="135">
        <f>ROUND(((D615+D616+D618+D617)/1000),5)</f>
        <v>5.4389200000000004</v>
      </c>
      <c r="E614" s="135">
        <f>ROUND(((E615+E616+E618+E617)/1000),5)</f>
        <v>5.1985000000000001</v>
      </c>
      <c r="F614" s="135">
        <f>ROUND(((F615+F616+F618+F617)/1000),5)</f>
        <v>5.0522499999999999</v>
      </c>
      <c r="G614" s="135">
        <f t="shared" ref="G614:AA614" si="357">ROUND(((G615+G616+G618+G617)/1000),5)</f>
        <v>5</v>
      </c>
      <c r="H614" s="135">
        <f t="shared" si="357"/>
        <v>4.97743</v>
      </c>
      <c r="I614" s="135">
        <f t="shared" si="357"/>
        <v>4.9557000000000002</v>
      </c>
      <c r="J614" s="135">
        <f t="shared" si="357"/>
        <v>5.2617799999999999</v>
      </c>
      <c r="K614" s="135">
        <f t="shared" si="357"/>
        <v>5.4169799999999997</v>
      </c>
      <c r="L614" s="135">
        <f t="shared" si="357"/>
        <v>5.6902100000000004</v>
      </c>
      <c r="M614" s="135">
        <f t="shared" si="357"/>
        <v>5.8036099999999999</v>
      </c>
      <c r="N614" s="135">
        <f t="shared" si="357"/>
        <v>5.8359199999999998</v>
      </c>
      <c r="O614" s="135">
        <f t="shared" si="357"/>
        <v>5.8362100000000003</v>
      </c>
      <c r="P614" s="135">
        <f t="shared" si="357"/>
        <v>5.8311099999999998</v>
      </c>
      <c r="Q614" s="135">
        <f t="shared" si="357"/>
        <v>5.8318000000000003</v>
      </c>
      <c r="R614" s="135">
        <f t="shared" si="357"/>
        <v>5.8300900000000002</v>
      </c>
      <c r="S614" s="135">
        <f t="shared" si="357"/>
        <v>5.8086099999999998</v>
      </c>
      <c r="T614" s="135">
        <f t="shared" si="357"/>
        <v>5.7926399999999996</v>
      </c>
      <c r="U614" s="135">
        <f t="shared" si="357"/>
        <v>5.7276899999999999</v>
      </c>
      <c r="V614" s="135">
        <f t="shared" si="357"/>
        <v>5.72722</v>
      </c>
      <c r="W614" s="135">
        <f t="shared" si="357"/>
        <v>5.7270000000000003</v>
      </c>
      <c r="X614" s="135">
        <f t="shared" si="357"/>
        <v>5.7875300000000003</v>
      </c>
      <c r="Y614" s="135">
        <f t="shared" si="357"/>
        <v>5.8057400000000001</v>
      </c>
      <c r="Z614" s="135">
        <f t="shared" si="357"/>
        <v>5.7123699999999999</v>
      </c>
      <c r="AA614" s="135">
        <f t="shared" si="357"/>
        <v>5.4116099999999996</v>
      </c>
    </row>
    <row r="615" spans="1:27" ht="12.75" hidden="1" customHeight="1" outlineLevel="1" x14ac:dyDescent="0.2">
      <c r="A615" s="163" t="s">
        <v>837</v>
      </c>
      <c r="B615" s="94" t="s">
        <v>238</v>
      </c>
      <c r="C615" s="70" t="s">
        <v>79</v>
      </c>
      <c r="D615" s="71">
        <v>1543.51</v>
      </c>
      <c r="E615" s="71">
        <v>1303.0899999999999</v>
      </c>
      <c r="F615" s="71">
        <v>1156.8399999999999</v>
      </c>
      <c r="G615" s="71">
        <v>1104.5899999999999</v>
      </c>
      <c r="H615" s="71">
        <v>1082.02</v>
      </c>
      <c r="I615" s="71">
        <v>1060.29</v>
      </c>
      <c r="J615" s="71">
        <v>1366.37</v>
      </c>
      <c r="K615" s="71">
        <v>1521.57</v>
      </c>
      <c r="L615" s="71">
        <v>1794.8</v>
      </c>
      <c r="M615" s="71">
        <v>1908.2</v>
      </c>
      <c r="N615" s="71">
        <v>1940.51</v>
      </c>
      <c r="O615" s="71">
        <v>1940.8</v>
      </c>
      <c r="P615" s="71">
        <v>1935.7</v>
      </c>
      <c r="Q615" s="71">
        <v>1936.39</v>
      </c>
      <c r="R615" s="71">
        <v>1934.68</v>
      </c>
      <c r="S615" s="71">
        <v>1913.2</v>
      </c>
      <c r="T615" s="71">
        <v>1897.23</v>
      </c>
      <c r="U615" s="71">
        <v>1832.28</v>
      </c>
      <c r="V615" s="71">
        <v>1831.81</v>
      </c>
      <c r="W615" s="71">
        <v>1831.59</v>
      </c>
      <c r="X615" s="71">
        <v>1892.12</v>
      </c>
      <c r="Y615" s="71">
        <v>1910.33</v>
      </c>
      <c r="Z615" s="71">
        <v>1816.96</v>
      </c>
      <c r="AA615" s="71">
        <v>1516.2</v>
      </c>
    </row>
    <row r="616" spans="1:27" ht="12.75" hidden="1" customHeight="1" outlineLevel="1" x14ac:dyDescent="0.2">
      <c r="A616" s="163" t="s">
        <v>838</v>
      </c>
      <c r="B616" s="94" t="s">
        <v>90</v>
      </c>
      <c r="C616" s="70" t="s">
        <v>79</v>
      </c>
      <c r="D616" s="71">
        <f>$D$486</f>
        <v>3559.77</v>
      </c>
      <c r="E616" s="71">
        <f t="shared" ref="E616:AA616" si="358">$D$486</f>
        <v>3559.77</v>
      </c>
      <c r="F616" s="71">
        <f t="shared" si="358"/>
        <v>3559.77</v>
      </c>
      <c r="G616" s="71">
        <f t="shared" si="358"/>
        <v>3559.77</v>
      </c>
      <c r="H616" s="71">
        <f t="shared" si="358"/>
        <v>3559.77</v>
      </c>
      <c r="I616" s="71">
        <f t="shared" si="358"/>
        <v>3559.77</v>
      </c>
      <c r="J616" s="71">
        <f t="shared" si="358"/>
        <v>3559.77</v>
      </c>
      <c r="K616" s="71">
        <f t="shared" si="358"/>
        <v>3559.77</v>
      </c>
      <c r="L616" s="71">
        <f t="shared" si="358"/>
        <v>3559.77</v>
      </c>
      <c r="M616" s="71">
        <f t="shared" si="358"/>
        <v>3559.77</v>
      </c>
      <c r="N616" s="71">
        <f t="shared" si="358"/>
        <v>3559.77</v>
      </c>
      <c r="O616" s="71">
        <f t="shared" si="358"/>
        <v>3559.77</v>
      </c>
      <c r="P616" s="71">
        <f t="shared" si="358"/>
        <v>3559.77</v>
      </c>
      <c r="Q616" s="71">
        <f t="shared" si="358"/>
        <v>3559.77</v>
      </c>
      <c r="R616" s="71">
        <f t="shared" si="358"/>
        <v>3559.77</v>
      </c>
      <c r="S616" s="71">
        <f t="shared" si="358"/>
        <v>3559.77</v>
      </c>
      <c r="T616" s="71">
        <f t="shared" si="358"/>
        <v>3559.77</v>
      </c>
      <c r="U616" s="71">
        <f t="shared" si="358"/>
        <v>3559.77</v>
      </c>
      <c r="V616" s="71">
        <f t="shared" si="358"/>
        <v>3559.77</v>
      </c>
      <c r="W616" s="71">
        <f t="shared" si="358"/>
        <v>3559.77</v>
      </c>
      <c r="X616" s="71">
        <f t="shared" si="358"/>
        <v>3559.77</v>
      </c>
      <c r="Y616" s="71">
        <f t="shared" si="358"/>
        <v>3559.77</v>
      </c>
      <c r="Z616" s="71">
        <f t="shared" si="358"/>
        <v>3559.77</v>
      </c>
      <c r="AA616" s="71">
        <f t="shared" si="358"/>
        <v>3559.77</v>
      </c>
    </row>
    <row r="617" spans="1:27" ht="12.75" hidden="1" customHeight="1" outlineLevel="1" x14ac:dyDescent="0.2">
      <c r="A617" s="163" t="s">
        <v>839</v>
      </c>
      <c r="B617" s="94" t="s">
        <v>83</v>
      </c>
      <c r="C617" s="70" t="s">
        <v>79</v>
      </c>
      <c r="D617" s="71">
        <v>4.95</v>
      </c>
      <c r="E617" s="71">
        <v>4.95</v>
      </c>
      <c r="F617" s="71">
        <v>4.95</v>
      </c>
      <c r="G617" s="71">
        <v>4.95</v>
      </c>
      <c r="H617" s="71">
        <v>4.95</v>
      </c>
      <c r="I617" s="71">
        <v>4.95</v>
      </c>
      <c r="J617" s="71">
        <v>4.95</v>
      </c>
      <c r="K617" s="71">
        <v>4.95</v>
      </c>
      <c r="L617" s="71">
        <v>4.95</v>
      </c>
      <c r="M617" s="71">
        <v>4.95</v>
      </c>
      <c r="N617" s="71">
        <v>4.95</v>
      </c>
      <c r="O617" s="71">
        <v>4.95</v>
      </c>
      <c r="P617" s="71">
        <v>4.95</v>
      </c>
      <c r="Q617" s="71">
        <v>4.95</v>
      </c>
      <c r="R617" s="71">
        <v>4.95</v>
      </c>
      <c r="S617" s="71">
        <v>4.95</v>
      </c>
      <c r="T617" s="71">
        <v>4.95</v>
      </c>
      <c r="U617" s="71">
        <v>4.95</v>
      </c>
      <c r="V617" s="71">
        <v>4.95</v>
      </c>
      <c r="W617" s="71">
        <v>4.95</v>
      </c>
      <c r="X617" s="71">
        <v>4.95</v>
      </c>
      <c r="Y617" s="71">
        <v>4.95</v>
      </c>
      <c r="Z617" s="71">
        <v>4.95</v>
      </c>
      <c r="AA617" s="71">
        <v>4.95</v>
      </c>
    </row>
    <row r="618" spans="1:27" ht="12.75" hidden="1" customHeight="1" outlineLevel="1" x14ac:dyDescent="0.2">
      <c r="A618" s="163" t="s">
        <v>840</v>
      </c>
      <c r="B618" s="94" t="s">
        <v>81</v>
      </c>
      <c r="C618" s="70" t="s">
        <v>79</v>
      </c>
      <c r="D618" s="71">
        <f>$D$11</f>
        <v>330.69</v>
      </c>
      <c r="E618" s="71">
        <f t="shared" ref="E618:AA618" si="359">$D$11</f>
        <v>330.69</v>
      </c>
      <c r="F618" s="71">
        <f t="shared" si="359"/>
        <v>330.69</v>
      </c>
      <c r="G618" s="71">
        <f t="shared" si="359"/>
        <v>330.69</v>
      </c>
      <c r="H618" s="71">
        <f t="shared" si="359"/>
        <v>330.69</v>
      </c>
      <c r="I618" s="71">
        <f t="shared" si="359"/>
        <v>330.69</v>
      </c>
      <c r="J618" s="71">
        <f t="shared" si="359"/>
        <v>330.69</v>
      </c>
      <c r="K618" s="71">
        <f t="shared" si="359"/>
        <v>330.69</v>
      </c>
      <c r="L618" s="71">
        <f t="shared" si="359"/>
        <v>330.69</v>
      </c>
      <c r="M618" s="71">
        <f t="shared" si="359"/>
        <v>330.69</v>
      </c>
      <c r="N618" s="71">
        <f t="shared" si="359"/>
        <v>330.69</v>
      </c>
      <c r="O618" s="71">
        <f t="shared" si="359"/>
        <v>330.69</v>
      </c>
      <c r="P618" s="71">
        <f t="shared" si="359"/>
        <v>330.69</v>
      </c>
      <c r="Q618" s="71">
        <f t="shared" si="359"/>
        <v>330.69</v>
      </c>
      <c r="R618" s="71">
        <f t="shared" si="359"/>
        <v>330.69</v>
      </c>
      <c r="S618" s="71">
        <f t="shared" si="359"/>
        <v>330.69</v>
      </c>
      <c r="T618" s="71">
        <f t="shared" si="359"/>
        <v>330.69</v>
      </c>
      <c r="U618" s="71">
        <f t="shared" si="359"/>
        <v>330.69</v>
      </c>
      <c r="V618" s="71">
        <f t="shared" si="359"/>
        <v>330.69</v>
      </c>
      <c r="W618" s="71">
        <f t="shared" si="359"/>
        <v>330.69</v>
      </c>
      <c r="X618" s="71">
        <f t="shared" si="359"/>
        <v>330.69</v>
      </c>
      <c r="Y618" s="71">
        <f t="shared" si="359"/>
        <v>330.69</v>
      </c>
      <c r="Z618" s="71">
        <f t="shared" si="359"/>
        <v>330.69</v>
      </c>
      <c r="AA618" s="71">
        <f t="shared" si="359"/>
        <v>330.69</v>
      </c>
    </row>
    <row r="619" spans="1:27" collapsed="1" x14ac:dyDescent="0.2">
      <c r="A619" s="162" t="s">
        <v>841</v>
      </c>
      <c r="B619" s="54" t="str">
        <f>"28"&amp;"."&amp;$B$662&amp;"."&amp;$B$663</f>
        <v>28.05.2023</v>
      </c>
      <c r="C619" s="134" t="s">
        <v>76</v>
      </c>
      <c r="D619" s="135">
        <f>ROUND(((D620+D621+D623+D622)/1000),5)</f>
        <v>5.2929899999999996</v>
      </c>
      <c r="E619" s="135">
        <f>ROUND(((E620+E621+E623+E622)/1000),5)</f>
        <v>5.1296499999999998</v>
      </c>
      <c r="F619" s="135">
        <f>ROUND(((F620+F621+F623+F622)/1000),5)</f>
        <v>5.0026999999999999</v>
      </c>
      <c r="G619" s="135">
        <f t="shared" ref="G619:AA619" si="360">ROUND(((G620+G621+G623+G622)/1000),5)</f>
        <v>4.9722299999999997</v>
      </c>
      <c r="H619" s="135">
        <f t="shared" si="360"/>
        <v>4.9443299999999999</v>
      </c>
      <c r="I619" s="135">
        <f t="shared" si="360"/>
        <v>4.9270100000000001</v>
      </c>
      <c r="J619" s="135">
        <f t="shared" si="360"/>
        <v>5.1182499999999997</v>
      </c>
      <c r="K619" s="135">
        <f t="shared" si="360"/>
        <v>5.2507000000000001</v>
      </c>
      <c r="L619" s="135">
        <f t="shared" si="360"/>
        <v>5.5177100000000001</v>
      </c>
      <c r="M619" s="135">
        <f t="shared" si="360"/>
        <v>5.69116</v>
      </c>
      <c r="N619" s="135">
        <f t="shared" si="360"/>
        <v>5.7346599999999999</v>
      </c>
      <c r="O619" s="135">
        <f t="shared" si="360"/>
        <v>5.7454999999999998</v>
      </c>
      <c r="P619" s="135">
        <f t="shared" si="360"/>
        <v>5.73942</v>
      </c>
      <c r="Q619" s="135">
        <f t="shared" si="360"/>
        <v>5.7445599999999999</v>
      </c>
      <c r="R619" s="135">
        <f t="shared" si="360"/>
        <v>5.7435600000000004</v>
      </c>
      <c r="S619" s="135">
        <f t="shared" si="360"/>
        <v>5.7417999999999996</v>
      </c>
      <c r="T619" s="135">
        <f t="shared" si="360"/>
        <v>5.7316900000000004</v>
      </c>
      <c r="U619" s="135">
        <f t="shared" si="360"/>
        <v>5.7117000000000004</v>
      </c>
      <c r="V619" s="135">
        <f t="shared" si="360"/>
        <v>5.7205899999999996</v>
      </c>
      <c r="W619" s="135">
        <f t="shared" si="360"/>
        <v>5.71774</v>
      </c>
      <c r="X619" s="135">
        <f t="shared" si="360"/>
        <v>5.7574199999999998</v>
      </c>
      <c r="Y619" s="135">
        <f t="shared" si="360"/>
        <v>5.7759900000000002</v>
      </c>
      <c r="Z619" s="135">
        <f t="shared" si="360"/>
        <v>5.6768200000000002</v>
      </c>
      <c r="AA619" s="135">
        <f t="shared" si="360"/>
        <v>5.3550000000000004</v>
      </c>
    </row>
    <row r="620" spans="1:27" ht="12.75" hidden="1" customHeight="1" outlineLevel="1" x14ac:dyDescent="0.2">
      <c r="A620" s="163" t="s">
        <v>842</v>
      </c>
      <c r="B620" s="94" t="s">
        <v>238</v>
      </c>
      <c r="C620" s="70" t="s">
        <v>79</v>
      </c>
      <c r="D620" s="71">
        <v>1397.58</v>
      </c>
      <c r="E620" s="71">
        <v>1234.24</v>
      </c>
      <c r="F620" s="71">
        <v>1107.29</v>
      </c>
      <c r="G620" s="71">
        <v>1076.82</v>
      </c>
      <c r="H620" s="71">
        <v>1048.92</v>
      </c>
      <c r="I620" s="71">
        <v>1031.5999999999999</v>
      </c>
      <c r="J620" s="71">
        <v>1222.8399999999999</v>
      </c>
      <c r="K620" s="71">
        <v>1355.29</v>
      </c>
      <c r="L620" s="71">
        <v>1622.3</v>
      </c>
      <c r="M620" s="71">
        <v>1795.75</v>
      </c>
      <c r="N620" s="71">
        <v>1839.25</v>
      </c>
      <c r="O620" s="71">
        <v>1850.09</v>
      </c>
      <c r="P620" s="71">
        <v>1844.01</v>
      </c>
      <c r="Q620" s="71">
        <v>1849.15</v>
      </c>
      <c r="R620" s="71">
        <v>1848.15</v>
      </c>
      <c r="S620" s="71">
        <v>1846.39</v>
      </c>
      <c r="T620" s="71">
        <v>1836.28</v>
      </c>
      <c r="U620" s="71">
        <v>1816.29</v>
      </c>
      <c r="V620" s="71">
        <v>1825.18</v>
      </c>
      <c r="W620" s="71">
        <v>1822.33</v>
      </c>
      <c r="X620" s="71">
        <v>1862.01</v>
      </c>
      <c r="Y620" s="71">
        <v>1880.58</v>
      </c>
      <c r="Z620" s="71">
        <v>1781.41</v>
      </c>
      <c r="AA620" s="71">
        <v>1459.59</v>
      </c>
    </row>
    <row r="621" spans="1:27" ht="12.75" hidden="1" customHeight="1" outlineLevel="1" x14ac:dyDescent="0.2">
      <c r="A621" s="163" t="s">
        <v>843</v>
      </c>
      <c r="B621" s="94" t="s">
        <v>90</v>
      </c>
      <c r="C621" s="70" t="s">
        <v>79</v>
      </c>
      <c r="D621" s="71">
        <f>$D$486</f>
        <v>3559.77</v>
      </c>
      <c r="E621" s="71">
        <f t="shared" ref="E621:AA621" si="361">$D$486</f>
        <v>3559.77</v>
      </c>
      <c r="F621" s="71">
        <f t="shared" si="361"/>
        <v>3559.77</v>
      </c>
      <c r="G621" s="71">
        <f t="shared" si="361"/>
        <v>3559.77</v>
      </c>
      <c r="H621" s="71">
        <f t="shared" si="361"/>
        <v>3559.77</v>
      </c>
      <c r="I621" s="71">
        <f t="shared" si="361"/>
        <v>3559.77</v>
      </c>
      <c r="J621" s="71">
        <f t="shared" si="361"/>
        <v>3559.77</v>
      </c>
      <c r="K621" s="71">
        <f t="shared" si="361"/>
        <v>3559.77</v>
      </c>
      <c r="L621" s="71">
        <f t="shared" si="361"/>
        <v>3559.77</v>
      </c>
      <c r="M621" s="71">
        <f t="shared" si="361"/>
        <v>3559.77</v>
      </c>
      <c r="N621" s="71">
        <f t="shared" si="361"/>
        <v>3559.77</v>
      </c>
      <c r="O621" s="71">
        <f t="shared" si="361"/>
        <v>3559.77</v>
      </c>
      <c r="P621" s="71">
        <f t="shared" si="361"/>
        <v>3559.77</v>
      </c>
      <c r="Q621" s="71">
        <f t="shared" si="361"/>
        <v>3559.77</v>
      </c>
      <c r="R621" s="71">
        <f t="shared" si="361"/>
        <v>3559.77</v>
      </c>
      <c r="S621" s="71">
        <f t="shared" si="361"/>
        <v>3559.77</v>
      </c>
      <c r="T621" s="71">
        <f t="shared" si="361"/>
        <v>3559.77</v>
      </c>
      <c r="U621" s="71">
        <f t="shared" si="361"/>
        <v>3559.77</v>
      </c>
      <c r="V621" s="71">
        <f t="shared" si="361"/>
        <v>3559.77</v>
      </c>
      <c r="W621" s="71">
        <f t="shared" si="361"/>
        <v>3559.77</v>
      </c>
      <c r="X621" s="71">
        <f t="shared" si="361"/>
        <v>3559.77</v>
      </c>
      <c r="Y621" s="71">
        <f t="shared" si="361"/>
        <v>3559.77</v>
      </c>
      <c r="Z621" s="71">
        <f t="shared" si="361"/>
        <v>3559.77</v>
      </c>
      <c r="AA621" s="71">
        <f t="shared" si="361"/>
        <v>3559.77</v>
      </c>
    </row>
    <row r="622" spans="1:27" ht="12.75" hidden="1" customHeight="1" outlineLevel="1" x14ac:dyDescent="0.2">
      <c r="A622" s="163" t="s">
        <v>844</v>
      </c>
      <c r="B622" s="94" t="s">
        <v>83</v>
      </c>
      <c r="C622" s="70" t="s">
        <v>79</v>
      </c>
      <c r="D622" s="71">
        <v>4.95</v>
      </c>
      <c r="E622" s="71">
        <v>4.95</v>
      </c>
      <c r="F622" s="71">
        <v>4.95</v>
      </c>
      <c r="G622" s="71">
        <v>4.95</v>
      </c>
      <c r="H622" s="71">
        <v>4.95</v>
      </c>
      <c r="I622" s="71">
        <v>4.95</v>
      </c>
      <c r="J622" s="71">
        <v>4.95</v>
      </c>
      <c r="K622" s="71">
        <v>4.95</v>
      </c>
      <c r="L622" s="71">
        <v>4.95</v>
      </c>
      <c r="M622" s="71">
        <v>4.95</v>
      </c>
      <c r="N622" s="71">
        <v>4.95</v>
      </c>
      <c r="O622" s="71">
        <v>4.95</v>
      </c>
      <c r="P622" s="71">
        <v>4.95</v>
      </c>
      <c r="Q622" s="71">
        <v>4.95</v>
      </c>
      <c r="R622" s="71">
        <v>4.95</v>
      </c>
      <c r="S622" s="71">
        <v>4.95</v>
      </c>
      <c r="T622" s="71">
        <v>4.95</v>
      </c>
      <c r="U622" s="71">
        <v>4.95</v>
      </c>
      <c r="V622" s="71">
        <v>4.95</v>
      </c>
      <c r="W622" s="71">
        <v>4.95</v>
      </c>
      <c r="X622" s="71">
        <v>4.95</v>
      </c>
      <c r="Y622" s="71">
        <v>4.95</v>
      </c>
      <c r="Z622" s="71">
        <v>4.95</v>
      </c>
      <c r="AA622" s="71">
        <v>4.95</v>
      </c>
    </row>
    <row r="623" spans="1:27" ht="12.75" hidden="1" customHeight="1" outlineLevel="1" x14ac:dyDescent="0.2">
      <c r="A623" s="163" t="s">
        <v>845</v>
      </c>
      <c r="B623" s="94" t="s">
        <v>81</v>
      </c>
      <c r="C623" s="70" t="s">
        <v>79</v>
      </c>
      <c r="D623" s="71">
        <f>$D$11</f>
        <v>330.69</v>
      </c>
      <c r="E623" s="71">
        <f t="shared" ref="E623:AA623" si="362">$D$11</f>
        <v>330.69</v>
      </c>
      <c r="F623" s="71">
        <f t="shared" si="362"/>
        <v>330.69</v>
      </c>
      <c r="G623" s="71">
        <f t="shared" si="362"/>
        <v>330.69</v>
      </c>
      <c r="H623" s="71">
        <f t="shared" si="362"/>
        <v>330.69</v>
      </c>
      <c r="I623" s="71">
        <f t="shared" si="362"/>
        <v>330.69</v>
      </c>
      <c r="J623" s="71">
        <f t="shared" si="362"/>
        <v>330.69</v>
      </c>
      <c r="K623" s="71">
        <f t="shared" si="362"/>
        <v>330.69</v>
      </c>
      <c r="L623" s="71">
        <f t="shared" si="362"/>
        <v>330.69</v>
      </c>
      <c r="M623" s="71">
        <f t="shared" si="362"/>
        <v>330.69</v>
      </c>
      <c r="N623" s="71">
        <f t="shared" si="362"/>
        <v>330.69</v>
      </c>
      <c r="O623" s="71">
        <f t="shared" si="362"/>
        <v>330.69</v>
      </c>
      <c r="P623" s="71">
        <f t="shared" si="362"/>
        <v>330.69</v>
      </c>
      <c r="Q623" s="71">
        <f t="shared" si="362"/>
        <v>330.69</v>
      </c>
      <c r="R623" s="71">
        <f t="shared" si="362"/>
        <v>330.69</v>
      </c>
      <c r="S623" s="71">
        <f t="shared" si="362"/>
        <v>330.69</v>
      </c>
      <c r="T623" s="71">
        <f t="shared" si="362"/>
        <v>330.69</v>
      </c>
      <c r="U623" s="71">
        <f t="shared" si="362"/>
        <v>330.69</v>
      </c>
      <c r="V623" s="71">
        <f t="shared" si="362"/>
        <v>330.69</v>
      </c>
      <c r="W623" s="71">
        <f t="shared" si="362"/>
        <v>330.69</v>
      </c>
      <c r="X623" s="71">
        <f t="shared" si="362"/>
        <v>330.69</v>
      </c>
      <c r="Y623" s="71">
        <f t="shared" si="362"/>
        <v>330.69</v>
      </c>
      <c r="Z623" s="71">
        <f t="shared" si="362"/>
        <v>330.69</v>
      </c>
      <c r="AA623" s="71">
        <f t="shared" si="362"/>
        <v>330.69</v>
      </c>
    </row>
    <row r="624" spans="1:27" collapsed="1" x14ac:dyDescent="0.2">
      <c r="A624" s="162" t="s">
        <v>846</v>
      </c>
      <c r="B624" s="54" t="str">
        <f>"29"&amp;"."&amp;$B$662&amp;"."&amp;$B$663</f>
        <v>29.05.2023</v>
      </c>
      <c r="C624" s="134" t="s">
        <v>76</v>
      </c>
      <c r="D624" s="135">
        <f>ROUND(((D625+D626+D628+D627)/1000),5)</f>
        <v>5.2332599999999996</v>
      </c>
      <c r="E624" s="135">
        <f>ROUND(((E625+E626+E628+E627)/1000),5)</f>
        <v>5.0580999999999996</v>
      </c>
      <c r="F624" s="135">
        <f>ROUND(((F625+F626+F628+F627)/1000),5)</f>
        <v>4.9683099999999998</v>
      </c>
      <c r="G624" s="135">
        <f t="shared" ref="G624:AA624" si="363">ROUND(((G625+G626+G628+G627)/1000),5)</f>
        <v>4.9292699999999998</v>
      </c>
      <c r="H624" s="135">
        <f t="shared" si="363"/>
        <v>4.9335899999999997</v>
      </c>
      <c r="I624" s="135">
        <f t="shared" si="363"/>
        <v>4.9949899999999996</v>
      </c>
      <c r="J624" s="135">
        <f t="shared" si="363"/>
        <v>5.41242</v>
      </c>
      <c r="K624" s="135">
        <f t="shared" si="363"/>
        <v>5.6519500000000003</v>
      </c>
      <c r="L624" s="135">
        <f t="shared" si="363"/>
        <v>5.8488300000000004</v>
      </c>
      <c r="M624" s="135">
        <f t="shared" si="363"/>
        <v>5.8675499999999996</v>
      </c>
      <c r="N624" s="135">
        <f t="shared" si="363"/>
        <v>5.8860200000000003</v>
      </c>
      <c r="O624" s="135">
        <f t="shared" si="363"/>
        <v>5.9077700000000002</v>
      </c>
      <c r="P624" s="135">
        <f t="shared" si="363"/>
        <v>5.8824899999999998</v>
      </c>
      <c r="Q624" s="135">
        <f t="shared" si="363"/>
        <v>5.8765000000000001</v>
      </c>
      <c r="R624" s="135">
        <f t="shared" si="363"/>
        <v>5.9260999999999999</v>
      </c>
      <c r="S624" s="135">
        <f t="shared" si="363"/>
        <v>5.9144500000000004</v>
      </c>
      <c r="T624" s="135">
        <f t="shared" si="363"/>
        <v>5.8943899999999996</v>
      </c>
      <c r="U624" s="135">
        <f t="shared" si="363"/>
        <v>5.8775399999999998</v>
      </c>
      <c r="V624" s="135">
        <f t="shared" si="363"/>
        <v>5.8653399999999998</v>
      </c>
      <c r="W624" s="135">
        <f t="shared" si="363"/>
        <v>5.8517900000000003</v>
      </c>
      <c r="X624" s="135">
        <f t="shared" si="363"/>
        <v>5.8487200000000001</v>
      </c>
      <c r="Y624" s="135">
        <f t="shared" si="363"/>
        <v>5.8422299999999998</v>
      </c>
      <c r="Z624" s="135">
        <f t="shared" si="363"/>
        <v>5.7442900000000003</v>
      </c>
      <c r="AA624" s="135">
        <f t="shared" si="363"/>
        <v>5.3585599999999998</v>
      </c>
    </row>
    <row r="625" spans="1:27" ht="12.75" hidden="1" customHeight="1" outlineLevel="1" x14ac:dyDescent="0.2">
      <c r="A625" s="163" t="s">
        <v>847</v>
      </c>
      <c r="B625" s="94" t="s">
        <v>238</v>
      </c>
      <c r="C625" s="70" t="s">
        <v>79</v>
      </c>
      <c r="D625" s="71">
        <v>1337.85</v>
      </c>
      <c r="E625" s="71">
        <v>1162.69</v>
      </c>
      <c r="F625" s="71">
        <v>1072.9000000000001</v>
      </c>
      <c r="G625" s="71">
        <v>1033.8599999999999</v>
      </c>
      <c r="H625" s="71">
        <v>1038.18</v>
      </c>
      <c r="I625" s="71">
        <v>1099.58</v>
      </c>
      <c r="J625" s="71">
        <v>1517.01</v>
      </c>
      <c r="K625" s="71">
        <v>1756.54</v>
      </c>
      <c r="L625" s="71">
        <v>1953.42</v>
      </c>
      <c r="M625" s="71">
        <v>1972.14</v>
      </c>
      <c r="N625" s="71">
        <v>1990.61</v>
      </c>
      <c r="O625" s="71">
        <v>2012.36</v>
      </c>
      <c r="P625" s="71">
        <v>1987.08</v>
      </c>
      <c r="Q625" s="71">
        <v>1981.09</v>
      </c>
      <c r="R625" s="71">
        <v>2030.69</v>
      </c>
      <c r="S625" s="71">
        <v>2019.04</v>
      </c>
      <c r="T625" s="71">
        <v>1998.98</v>
      </c>
      <c r="U625" s="71">
        <v>1982.13</v>
      </c>
      <c r="V625" s="71">
        <v>1969.93</v>
      </c>
      <c r="W625" s="71">
        <v>1956.38</v>
      </c>
      <c r="X625" s="71">
        <v>1953.31</v>
      </c>
      <c r="Y625" s="71">
        <v>1946.82</v>
      </c>
      <c r="Z625" s="71">
        <v>1848.88</v>
      </c>
      <c r="AA625" s="71">
        <v>1463.15</v>
      </c>
    </row>
    <row r="626" spans="1:27" ht="12.75" hidden="1" customHeight="1" outlineLevel="1" x14ac:dyDescent="0.2">
      <c r="A626" s="163" t="s">
        <v>848</v>
      </c>
      <c r="B626" s="94" t="s">
        <v>90</v>
      </c>
      <c r="C626" s="70" t="s">
        <v>79</v>
      </c>
      <c r="D626" s="71">
        <f>$D$486</f>
        <v>3559.77</v>
      </c>
      <c r="E626" s="71">
        <f t="shared" ref="E626:AA626" si="364">$D$486</f>
        <v>3559.77</v>
      </c>
      <c r="F626" s="71">
        <f t="shared" si="364"/>
        <v>3559.77</v>
      </c>
      <c r="G626" s="71">
        <f t="shared" si="364"/>
        <v>3559.77</v>
      </c>
      <c r="H626" s="71">
        <f t="shared" si="364"/>
        <v>3559.77</v>
      </c>
      <c r="I626" s="71">
        <f t="shared" si="364"/>
        <v>3559.77</v>
      </c>
      <c r="J626" s="71">
        <f t="shared" si="364"/>
        <v>3559.77</v>
      </c>
      <c r="K626" s="71">
        <f t="shared" si="364"/>
        <v>3559.77</v>
      </c>
      <c r="L626" s="71">
        <f t="shared" si="364"/>
        <v>3559.77</v>
      </c>
      <c r="M626" s="71">
        <f t="shared" si="364"/>
        <v>3559.77</v>
      </c>
      <c r="N626" s="71">
        <f t="shared" si="364"/>
        <v>3559.77</v>
      </c>
      <c r="O626" s="71">
        <f t="shared" si="364"/>
        <v>3559.77</v>
      </c>
      <c r="P626" s="71">
        <f t="shared" si="364"/>
        <v>3559.77</v>
      </c>
      <c r="Q626" s="71">
        <f t="shared" si="364"/>
        <v>3559.77</v>
      </c>
      <c r="R626" s="71">
        <f t="shared" si="364"/>
        <v>3559.77</v>
      </c>
      <c r="S626" s="71">
        <f t="shared" si="364"/>
        <v>3559.77</v>
      </c>
      <c r="T626" s="71">
        <f t="shared" si="364"/>
        <v>3559.77</v>
      </c>
      <c r="U626" s="71">
        <f t="shared" si="364"/>
        <v>3559.77</v>
      </c>
      <c r="V626" s="71">
        <f t="shared" si="364"/>
        <v>3559.77</v>
      </c>
      <c r="W626" s="71">
        <f t="shared" si="364"/>
        <v>3559.77</v>
      </c>
      <c r="X626" s="71">
        <f t="shared" si="364"/>
        <v>3559.77</v>
      </c>
      <c r="Y626" s="71">
        <f t="shared" si="364"/>
        <v>3559.77</v>
      </c>
      <c r="Z626" s="71">
        <f t="shared" si="364"/>
        <v>3559.77</v>
      </c>
      <c r="AA626" s="71">
        <f t="shared" si="364"/>
        <v>3559.77</v>
      </c>
    </row>
    <row r="627" spans="1:27" ht="12.75" hidden="1" customHeight="1" outlineLevel="1" x14ac:dyDescent="0.2">
      <c r="A627" s="163" t="s">
        <v>849</v>
      </c>
      <c r="B627" s="94" t="s">
        <v>83</v>
      </c>
      <c r="C627" s="70" t="s">
        <v>79</v>
      </c>
      <c r="D627" s="71">
        <v>4.95</v>
      </c>
      <c r="E627" s="71">
        <v>4.95</v>
      </c>
      <c r="F627" s="71">
        <v>4.95</v>
      </c>
      <c r="G627" s="71">
        <v>4.95</v>
      </c>
      <c r="H627" s="71">
        <v>4.95</v>
      </c>
      <c r="I627" s="71">
        <v>4.95</v>
      </c>
      <c r="J627" s="71">
        <v>4.95</v>
      </c>
      <c r="K627" s="71">
        <v>4.95</v>
      </c>
      <c r="L627" s="71">
        <v>4.95</v>
      </c>
      <c r="M627" s="71">
        <v>4.95</v>
      </c>
      <c r="N627" s="71">
        <v>4.95</v>
      </c>
      <c r="O627" s="71">
        <v>4.95</v>
      </c>
      <c r="P627" s="71">
        <v>4.95</v>
      </c>
      <c r="Q627" s="71">
        <v>4.95</v>
      </c>
      <c r="R627" s="71">
        <v>4.95</v>
      </c>
      <c r="S627" s="71">
        <v>4.95</v>
      </c>
      <c r="T627" s="71">
        <v>4.95</v>
      </c>
      <c r="U627" s="71">
        <v>4.95</v>
      </c>
      <c r="V627" s="71">
        <v>4.95</v>
      </c>
      <c r="W627" s="71">
        <v>4.95</v>
      </c>
      <c r="X627" s="71">
        <v>4.95</v>
      </c>
      <c r="Y627" s="71">
        <v>4.95</v>
      </c>
      <c r="Z627" s="71">
        <v>4.95</v>
      </c>
      <c r="AA627" s="71">
        <v>4.95</v>
      </c>
    </row>
    <row r="628" spans="1:27" ht="12.75" hidden="1" customHeight="1" outlineLevel="1" x14ac:dyDescent="0.2">
      <c r="A628" s="163" t="s">
        <v>850</v>
      </c>
      <c r="B628" s="94" t="s">
        <v>81</v>
      </c>
      <c r="C628" s="70" t="s">
        <v>79</v>
      </c>
      <c r="D628" s="71">
        <f>$D$11</f>
        <v>330.69</v>
      </c>
      <c r="E628" s="71">
        <f t="shared" ref="E628:AA628" si="365">$D$11</f>
        <v>330.69</v>
      </c>
      <c r="F628" s="71">
        <f t="shared" si="365"/>
        <v>330.69</v>
      </c>
      <c r="G628" s="71">
        <f t="shared" si="365"/>
        <v>330.69</v>
      </c>
      <c r="H628" s="71">
        <f t="shared" si="365"/>
        <v>330.69</v>
      </c>
      <c r="I628" s="71">
        <f t="shared" si="365"/>
        <v>330.69</v>
      </c>
      <c r="J628" s="71">
        <f t="shared" si="365"/>
        <v>330.69</v>
      </c>
      <c r="K628" s="71">
        <f t="shared" si="365"/>
        <v>330.69</v>
      </c>
      <c r="L628" s="71">
        <f t="shared" si="365"/>
        <v>330.69</v>
      </c>
      <c r="M628" s="71">
        <f t="shared" si="365"/>
        <v>330.69</v>
      </c>
      <c r="N628" s="71">
        <f t="shared" si="365"/>
        <v>330.69</v>
      </c>
      <c r="O628" s="71">
        <f t="shared" si="365"/>
        <v>330.69</v>
      </c>
      <c r="P628" s="71">
        <f t="shared" si="365"/>
        <v>330.69</v>
      </c>
      <c r="Q628" s="71">
        <f t="shared" si="365"/>
        <v>330.69</v>
      </c>
      <c r="R628" s="71">
        <f t="shared" si="365"/>
        <v>330.69</v>
      </c>
      <c r="S628" s="71">
        <f t="shared" si="365"/>
        <v>330.69</v>
      </c>
      <c r="T628" s="71">
        <f t="shared" si="365"/>
        <v>330.69</v>
      </c>
      <c r="U628" s="71">
        <f t="shared" si="365"/>
        <v>330.69</v>
      </c>
      <c r="V628" s="71">
        <f t="shared" si="365"/>
        <v>330.69</v>
      </c>
      <c r="W628" s="71">
        <f t="shared" si="365"/>
        <v>330.69</v>
      </c>
      <c r="X628" s="71">
        <f t="shared" si="365"/>
        <v>330.69</v>
      </c>
      <c r="Y628" s="71">
        <f t="shared" si="365"/>
        <v>330.69</v>
      </c>
      <c r="Z628" s="71">
        <f t="shared" si="365"/>
        <v>330.69</v>
      </c>
      <c r="AA628" s="71">
        <f t="shared" si="365"/>
        <v>330.69</v>
      </c>
    </row>
    <row r="629" spans="1:27" collapsed="1" x14ac:dyDescent="0.2">
      <c r="A629" s="162" t="s">
        <v>851</v>
      </c>
      <c r="B629" s="54" t="str">
        <f>"30"&amp;"."&amp;$B$662&amp;"."&amp;$B$663</f>
        <v>30.05.2023</v>
      </c>
      <c r="C629" s="134" t="s">
        <v>76</v>
      </c>
      <c r="D629" s="135">
        <f>ROUND(((D630+D631+D633+D632)/1000),5)</f>
        <v>5.15116</v>
      </c>
      <c r="E629" s="135">
        <f>ROUND(((E630+E631+E633+E632)/1000),5)</f>
        <v>4.99925</v>
      </c>
      <c r="F629" s="135">
        <f>ROUND(((F630+F631+F633+F632)/1000),5)</f>
        <v>4.9667300000000001</v>
      </c>
      <c r="G629" s="135">
        <f t="shared" ref="G629:AA629" si="366">ROUND(((G630+G631+G633+G632)/1000),5)</f>
        <v>4.93574</v>
      </c>
      <c r="H629" s="135">
        <f t="shared" si="366"/>
        <v>4.94062</v>
      </c>
      <c r="I629" s="135">
        <f t="shared" si="366"/>
        <v>5.07233</v>
      </c>
      <c r="J629" s="135">
        <f t="shared" si="366"/>
        <v>5.4105299999999996</v>
      </c>
      <c r="K629" s="135">
        <f t="shared" si="366"/>
        <v>5.6725700000000003</v>
      </c>
      <c r="L629" s="135">
        <f t="shared" si="366"/>
        <v>5.8394500000000003</v>
      </c>
      <c r="M629" s="135">
        <f t="shared" si="366"/>
        <v>5.9062599999999996</v>
      </c>
      <c r="N629" s="135">
        <f t="shared" si="366"/>
        <v>5.9240700000000004</v>
      </c>
      <c r="O629" s="135">
        <f t="shared" si="366"/>
        <v>5.90998</v>
      </c>
      <c r="P629" s="135">
        <f t="shared" si="366"/>
        <v>5.9018800000000002</v>
      </c>
      <c r="Q629" s="135">
        <f t="shared" si="366"/>
        <v>5.9195000000000002</v>
      </c>
      <c r="R629" s="135">
        <f t="shared" si="366"/>
        <v>5.9166499999999997</v>
      </c>
      <c r="S629" s="135">
        <f t="shared" si="366"/>
        <v>5.9043700000000001</v>
      </c>
      <c r="T629" s="135">
        <f t="shared" si="366"/>
        <v>5.8898299999999999</v>
      </c>
      <c r="U629" s="135">
        <f t="shared" si="366"/>
        <v>5.8794399999999998</v>
      </c>
      <c r="V629" s="135">
        <f t="shared" si="366"/>
        <v>5.8669799999999999</v>
      </c>
      <c r="W629" s="135">
        <f t="shared" si="366"/>
        <v>5.8609299999999998</v>
      </c>
      <c r="X629" s="135">
        <f t="shared" si="366"/>
        <v>5.8515600000000001</v>
      </c>
      <c r="Y629" s="135">
        <f t="shared" si="366"/>
        <v>5.8564400000000001</v>
      </c>
      <c r="Z629" s="135">
        <f t="shared" si="366"/>
        <v>5.7203299999999997</v>
      </c>
      <c r="AA629" s="135">
        <f t="shared" si="366"/>
        <v>5.3637499999999996</v>
      </c>
    </row>
    <row r="630" spans="1:27" ht="12.75" hidden="1" customHeight="1" outlineLevel="1" x14ac:dyDescent="0.2">
      <c r="A630" s="163" t="s">
        <v>852</v>
      </c>
      <c r="B630" s="94" t="s">
        <v>238</v>
      </c>
      <c r="C630" s="70" t="s">
        <v>79</v>
      </c>
      <c r="D630" s="71">
        <v>1255.75</v>
      </c>
      <c r="E630" s="71">
        <v>1103.8399999999999</v>
      </c>
      <c r="F630" s="71">
        <v>1071.32</v>
      </c>
      <c r="G630" s="71">
        <v>1040.33</v>
      </c>
      <c r="H630" s="71">
        <v>1045.21</v>
      </c>
      <c r="I630" s="71">
        <v>1176.92</v>
      </c>
      <c r="J630" s="71">
        <v>1515.12</v>
      </c>
      <c r="K630" s="71">
        <v>1777.16</v>
      </c>
      <c r="L630" s="71">
        <v>1944.04</v>
      </c>
      <c r="M630" s="71">
        <v>2010.85</v>
      </c>
      <c r="N630" s="71">
        <v>2028.66</v>
      </c>
      <c r="O630" s="71">
        <v>2014.57</v>
      </c>
      <c r="P630" s="71">
        <v>2006.47</v>
      </c>
      <c r="Q630" s="71">
        <v>2024.09</v>
      </c>
      <c r="R630" s="71">
        <v>2021.24</v>
      </c>
      <c r="S630" s="71">
        <v>2008.96</v>
      </c>
      <c r="T630" s="71">
        <v>1994.42</v>
      </c>
      <c r="U630" s="71">
        <v>1984.03</v>
      </c>
      <c r="V630" s="71">
        <v>1971.57</v>
      </c>
      <c r="W630" s="71">
        <v>1965.52</v>
      </c>
      <c r="X630" s="71">
        <v>1956.15</v>
      </c>
      <c r="Y630" s="71">
        <v>1961.03</v>
      </c>
      <c r="Z630" s="71">
        <v>1824.92</v>
      </c>
      <c r="AA630" s="71">
        <v>1468.34</v>
      </c>
    </row>
    <row r="631" spans="1:27" ht="12.75" hidden="1" customHeight="1" outlineLevel="1" x14ac:dyDescent="0.2">
      <c r="A631" s="163" t="s">
        <v>853</v>
      </c>
      <c r="B631" s="94" t="s">
        <v>90</v>
      </c>
      <c r="C631" s="70" t="s">
        <v>79</v>
      </c>
      <c r="D631" s="71">
        <f>$D$486</f>
        <v>3559.77</v>
      </c>
      <c r="E631" s="71">
        <f t="shared" ref="E631:AA631" si="367">$D$486</f>
        <v>3559.77</v>
      </c>
      <c r="F631" s="71">
        <f t="shared" si="367"/>
        <v>3559.77</v>
      </c>
      <c r="G631" s="71">
        <f t="shared" si="367"/>
        <v>3559.77</v>
      </c>
      <c r="H631" s="71">
        <f t="shared" si="367"/>
        <v>3559.77</v>
      </c>
      <c r="I631" s="71">
        <f t="shared" si="367"/>
        <v>3559.77</v>
      </c>
      <c r="J631" s="71">
        <f t="shared" si="367"/>
        <v>3559.77</v>
      </c>
      <c r="K631" s="71">
        <f t="shared" si="367"/>
        <v>3559.77</v>
      </c>
      <c r="L631" s="71">
        <f t="shared" si="367"/>
        <v>3559.77</v>
      </c>
      <c r="M631" s="71">
        <f t="shared" si="367"/>
        <v>3559.77</v>
      </c>
      <c r="N631" s="71">
        <f t="shared" si="367"/>
        <v>3559.77</v>
      </c>
      <c r="O631" s="71">
        <f t="shared" si="367"/>
        <v>3559.77</v>
      </c>
      <c r="P631" s="71">
        <f t="shared" si="367"/>
        <v>3559.77</v>
      </c>
      <c r="Q631" s="71">
        <f t="shared" si="367"/>
        <v>3559.77</v>
      </c>
      <c r="R631" s="71">
        <f t="shared" si="367"/>
        <v>3559.77</v>
      </c>
      <c r="S631" s="71">
        <f t="shared" si="367"/>
        <v>3559.77</v>
      </c>
      <c r="T631" s="71">
        <f t="shared" si="367"/>
        <v>3559.77</v>
      </c>
      <c r="U631" s="71">
        <f t="shared" si="367"/>
        <v>3559.77</v>
      </c>
      <c r="V631" s="71">
        <f t="shared" si="367"/>
        <v>3559.77</v>
      </c>
      <c r="W631" s="71">
        <f t="shared" si="367"/>
        <v>3559.77</v>
      </c>
      <c r="X631" s="71">
        <f t="shared" si="367"/>
        <v>3559.77</v>
      </c>
      <c r="Y631" s="71">
        <f t="shared" si="367"/>
        <v>3559.77</v>
      </c>
      <c r="Z631" s="71">
        <f t="shared" si="367"/>
        <v>3559.77</v>
      </c>
      <c r="AA631" s="71">
        <f t="shared" si="367"/>
        <v>3559.77</v>
      </c>
    </row>
    <row r="632" spans="1:27" ht="12.75" hidden="1" customHeight="1" outlineLevel="1" x14ac:dyDescent="0.2">
      <c r="A632" s="163" t="s">
        <v>854</v>
      </c>
      <c r="B632" s="94" t="s">
        <v>83</v>
      </c>
      <c r="C632" s="70" t="s">
        <v>79</v>
      </c>
      <c r="D632" s="71">
        <v>4.95</v>
      </c>
      <c r="E632" s="71">
        <v>4.95</v>
      </c>
      <c r="F632" s="71">
        <v>4.95</v>
      </c>
      <c r="G632" s="71">
        <v>4.95</v>
      </c>
      <c r="H632" s="71">
        <v>4.95</v>
      </c>
      <c r="I632" s="71">
        <v>4.95</v>
      </c>
      <c r="J632" s="71">
        <v>4.95</v>
      </c>
      <c r="K632" s="71">
        <v>4.95</v>
      </c>
      <c r="L632" s="71">
        <v>4.95</v>
      </c>
      <c r="M632" s="71">
        <v>4.95</v>
      </c>
      <c r="N632" s="71">
        <v>4.95</v>
      </c>
      <c r="O632" s="71">
        <v>4.95</v>
      </c>
      <c r="P632" s="71">
        <v>4.95</v>
      </c>
      <c r="Q632" s="71">
        <v>4.95</v>
      </c>
      <c r="R632" s="71">
        <v>4.95</v>
      </c>
      <c r="S632" s="71">
        <v>4.95</v>
      </c>
      <c r="T632" s="71">
        <v>4.95</v>
      </c>
      <c r="U632" s="71">
        <v>4.95</v>
      </c>
      <c r="V632" s="71">
        <v>4.95</v>
      </c>
      <c r="W632" s="71">
        <v>4.95</v>
      </c>
      <c r="X632" s="71">
        <v>4.95</v>
      </c>
      <c r="Y632" s="71">
        <v>4.95</v>
      </c>
      <c r="Z632" s="71">
        <v>4.95</v>
      </c>
      <c r="AA632" s="71">
        <v>4.95</v>
      </c>
    </row>
    <row r="633" spans="1:27" ht="12.75" hidden="1" customHeight="1" outlineLevel="1" x14ac:dyDescent="0.2">
      <c r="A633" s="163" t="s">
        <v>855</v>
      </c>
      <c r="B633" s="94" t="s">
        <v>81</v>
      </c>
      <c r="C633" s="70" t="s">
        <v>79</v>
      </c>
      <c r="D633" s="71">
        <f>$D$11</f>
        <v>330.69</v>
      </c>
      <c r="E633" s="71">
        <f t="shared" ref="E633:AA633" si="368">$D$11</f>
        <v>330.69</v>
      </c>
      <c r="F633" s="71">
        <f t="shared" si="368"/>
        <v>330.69</v>
      </c>
      <c r="G633" s="71">
        <f t="shared" si="368"/>
        <v>330.69</v>
      </c>
      <c r="H633" s="71">
        <f t="shared" si="368"/>
        <v>330.69</v>
      </c>
      <c r="I633" s="71">
        <f t="shared" si="368"/>
        <v>330.69</v>
      </c>
      <c r="J633" s="71">
        <f t="shared" si="368"/>
        <v>330.69</v>
      </c>
      <c r="K633" s="71">
        <f t="shared" si="368"/>
        <v>330.69</v>
      </c>
      <c r="L633" s="71">
        <f t="shared" si="368"/>
        <v>330.69</v>
      </c>
      <c r="M633" s="71">
        <f t="shared" si="368"/>
        <v>330.69</v>
      </c>
      <c r="N633" s="71">
        <f t="shared" si="368"/>
        <v>330.69</v>
      </c>
      <c r="O633" s="71">
        <f t="shared" si="368"/>
        <v>330.69</v>
      </c>
      <c r="P633" s="71">
        <f t="shared" si="368"/>
        <v>330.69</v>
      </c>
      <c r="Q633" s="71">
        <f t="shared" si="368"/>
        <v>330.69</v>
      </c>
      <c r="R633" s="71">
        <f t="shared" si="368"/>
        <v>330.69</v>
      </c>
      <c r="S633" s="71">
        <f t="shared" si="368"/>
        <v>330.69</v>
      </c>
      <c r="T633" s="71">
        <f t="shared" si="368"/>
        <v>330.69</v>
      </c>
      <c r="U633" s="71">
        <f t="shared" si="368"/>
        <v>330.69</v>
      </c>
      <c r="V633" s="71">
        <f t="shared" si="368"/>
        <v>330.69</v>
      </c>
      <c r="W633" s="71">
        <f t="shared" si="368"/>
        <v>330.69</v>
      </c>
      <c r="X633" s="71">
        <f t="shared" si="368"/>
        <v>330.69</v>
      </c>
      <c r="Y633" s="71">
        <f t="shared" si="368"/>
        <v>330.69</v>
      </c>
      <c r="Z633" s="71">
        <f t="shared" si="368"/>
        <v>330.69</v>
      </c>
      <c r="AA633" s="71">
        <f t="shared" si="368"/>
        <v>330.69</v>
      </c>
    </row>
    <row r="634" spans="1:27" collapsed="1" x14ac:dyDescent="0.2">
      <c r="A634" s="162" t="s">
        <v>856</v>
      </c>
      <c r="B634" s="54" t="str">
        <f>"31"&amp;"."&amp;$B$662&amp;"."&amp;$B$663</f>
        <v>31.05.2023</v>
      </c>
      <c r="C634" s="134" t="s">
        <v>76</v>
      </c>
      <c r="D634" s="135">
        <f>ROUND(((D635+D636+D638+D637)/1000),5)</f>
        <v>5.1040000000000001</v>
      </c>
      <c r="E634" s="135">
        <f>ROUND(((E635+E636+E638+E637)/1000),5)</f>
        <v>4.9699099999999996</v>
      </c>
      <c r="F634" s="135">
        <f>ROUND(((F635+F636+F638+F637)/1000),5)</f>
        <v>4.8977500000000003</v>
      </c>
      <c r="G634" s="135">
        <f t="shared" ref="G634:AA634" si="369">ROUND(((G635+G636+G638+G637)/1000),5)</f>
        <v>4.8482900000000004</v>
      </c>
      <c r="H634" s="135">
        <f t="shared" si="369"/>
        <v>4.8287500000000003</v>
      </c>
      <c r="I634" s="135">
        <f t="shared" si="369"/>
        <v>4.9820700000000002</v>
      </c>
      <c r="J634" s="135">
        <f t="shared" si="369"/>
        <v>5.3604900000000004</v>
      </c>
      <c r="K634" s="135">
        <f t="shared" si="369"/>
        <v>5.6092300000000002</v>
      </c>
      <c r="L634" s="135">
        <f t="shared" si="369"/>
        <v>5.8574799999999998</v>
      </c>
      <c r="M634" s="135">
        <f t="shared" si="369"/>
        <v>5.9165000000000001</v>
      </c>
      <c r="N634" s="135">
        <f t="shared" si="369"/>
        <v>5.9387600000000003</v>
      </c>
      <c r="O634" s="135">
        <f t="shared" si="369"/>
        <v>5.9318900000000001</v>
      </c>
      <c r="P634" s="135">
        <f t="shared" si="369"/>
        <v>5.9146099999999997</v>
      </c>
      <c r="Q634" s="135">
        <f t="shared" si="369"/>
        <v>5.93499</v>
      </c>
      <c r="R634" s="135">
        <f t="shared" si="369"/>
        <v>5.9391499999999997</v>
      </c>
      <c r="S634" s="135">
        <f t="shared" si="369"/>
        <v>5.9620499999999996</v>
      </c>
      <c r="T634" s="135">
        <f t="shared" si="369"/>
        <v>5.9512900000000002</v>
      </c>
      <c r="U634" s="135">
        <f t="shared" si="369"/>
        <v>5.9341999999999997</v>
      </c>
      <c r="V634" s="135">
        <f t="shared" si="369"/>
        <v>5.9192900000000002</v>
      </c>
      <c r="W634" s="135">
        <f t="shared" si="369"/>
        <v>5.8976800000000003</v>
      </c>
      <c r="X634" s="135">
        <f t="shared" si="369"/>
        <v>5.88931</v>
      </c>
      <c r="Y634" s="135">
        <f t="shared" si="369"/>
        <v>5.8870500000000003</v>
      </c>
      <c r="Z634" s="135">
        <f t="shared" si="369"/>
        <v>5.7444699999999997</v>
      </c>
      <c r="AA634" s="135">
        <f t="shared" si="369"/>
        <v>5.4166600000000003</v>
      </c>
    </row>
    <row r="635" spans="1:27" ht="12.75" hidden="1" customHeight="1" outlineLevel="1" x14ac:dyDescent="0.2">
      <c r="A635" s="163" t="s">
        <v>857</v>
      </c>
      <c r="B635" s="94" t="s">
        <v>238</v>
      </c>
      <c r="C635" s="70" t="s">
        <v>79</v>
      </c>
      <c r="D635" s="71">
        <v>1208.5899999999999</v>
      </c>
      <c r="E635" s="71">
        <v>1074.5</v>
      </c>
      <c r="F635" s="71">
        <v>1002.34</v>
      </c>
      <c r="G635" s="71">
        <v>952.88</v>
      </c>
      <c r="H635" s="71">
        <v>933.34</v>
      </c>
      <c r="I635" s="71">
        <v>1086.6600000000001</v>
      </c>
      <c r="J635" s="71">
        <v>1465.08</v>
      </c>
      <c r="K635" s="71">
        <v>1713.82</v>
      </c>
      <c r="L635" s="71">
        <v>1962.07</v>
      </c>
      <c r="M635" s="71">
        <v>2021.09</v>
      </c>
      <c r="N635" s="71">
        <v>2043.35</v>
      </c>
      <c r="O635" s="71">
        <v>2036.48</v>
      </c>
      <c r="P635" s="71">
        <v>2019.2</v>
      </c>
      <c r="Q635" s="71">
        <v>2039.58</v>
      </c>
      <c r="R635" s="71">
        <v>2043.74</v>
      </c>
      <c r="S635" s="71">
        <v>2066.64</v>
      </c>
      <c r="T635" s="71">
        <v>2055.88</v>
      </c>
      <c r="U635" s="71">
        <v>2038.79</v>
      </c>
      <c r="V635" s="71">
        <v>2023.88</v>
      </c>
      <c r="W635" s="71">
        <v>2002.27</v>
      </c>
      <c r="X635" s="71">
        <v>1993.9</v>
      </c>
      <c r="Y635" s="71">
        <v>1991.64</v>
      </c>
      <c r="Z635" s="71">
        <v>1849.06</v>
      </c>
      <c r="AA635" s="71">
        <v>1521.25</v>
      </c>
    </row>
    <row r="636" spans="1:27" ht="12.75" hidden="1" customHeight="1" outlineLevel="1" x14ac:dyDescent="0.2">
      <c r="A636" s="163" t="s">
        <v>858</v>
      </c>
      <c r="B636" s="94" t="s">
        <v>90</v>
      </c>
      <c r="C636" s="70" t="s">
        <v>79</v>
      </c>
      <c r="D636" s="71">
        <f>$D$486</f>
        <v>3559.77</v>
      </c>
      <c r="E636" s="71">
        <f t="shared" ref="E636:AA636" si="370">$D$486</f>
        <v>3559.77</v>
      </c>
      <c r="F636" s="71">
        <f t="shared" si="370"/>
        <v>3559.77</v>
      </c>
      <c r="G636" s="71">
        <f t="shared" si="370"/>
        <v>3559.77</v>
      </c>
      <c r="H636" s="71">
        <f t="shared" si="370"/>
        <v>3559.77</v>
      </c>
      <c r="I636" s="71">
        <f t="shared" si="370"/>
        <v>3559.77</v>
      </c>
      <c r="J636" s="71">
        <f t="shared" si="370"/>
        <v>3559.77</v>
      </c>
      <c r="K636" s="71">
        <f t="shared" si="370"/>
        <v>3559.77</v>
      </c>
      <c r="L636" s="71">
        <f t="shared" si="370"/>
        <v>3559.77</v>
      </c>
      <c r="M636" s="71">
        <f t="shared" si="370"/>
        <v>3559.77</v>
      </c>
      <c r="N636" s="71">
        <f t="shared" si="370"/>
        <v>3559.77</v>
      </c>
      <c r="O636" s="71">
        <f t="shared" si="370"/>
        <v>3559.77</v>
      </c>
      <c r="P636" s="71">
        <f t="shared" si="370"/>
        <v>3559.77</v>
      </c>
      <c r="Q636" s="71">
        <f t="shared" si="370"/>
        <v>3559.77</v>
      </c>
      <c r="R636" s="71">
        <f t="shared" si="370"/>
        <v>3559.77</v>
      </c>
      <c r="S636" s="71">
        <f t="shared" si="370"/>
        <v>3559.77</v>
      </c>
      <c r="T636" s="71">
        <f t="shared" si="370"/>
        <v>3559.77</v>
      </c>
      <c r="U636" s="71">
        <f t="shared" si="370"/>
        <v>3559.77</v>
      </c>
      <c r="V636" s="71">
        <f t="shared" si="370"/>
        <v>3559.77</v>
      </c>
      <c r="W636" s="71">
        <f t="shared" si="370"/>
        <v>3559.77</v>
      </c>
      <c r="X636" s="71">
        <f t="shared" si="370"/>
        <v>3559.77</v>
      </c>
      <c r="Y636" s="71">
        <f t="shared" si="370"/>
        <v>3559.77</v>
      </c>
      <c r="Z636" s="71">
        <f t="shared" si="370"/>
        <v>3559.77</v>
      </c>
      <c r="AA636" s="71">
        <f t="shared" si="370"/>
        <v>3559.77</v>
      </c>
    </row>
    <row r="637" spans="1:27" ht="12.75" hidden="1" customHeight="1" outlineLevel="1" x14ac:dyDescent="0.2">
      <c r="A637" s="163" t="s">
        <v>859</v>
      </c>
      <c r="B637" s="94" t="s">
        <v>83</v>
      </c>
      <c r="C637" s="70" t="s">
        <v>79</v>
      </c>
      <c r="D637" s="71">
        <v>4.95</v>
      </c>
      <c r="E637" s="71">
        <v>4.95</v>
      </c>
      <c r="F637" s="71">
        <v>4.95</v>
      </c>
      <c r="G637" s="71">
        <v>4.95</v>
      </c>
      <c r="H637" s="71">
        <v>4.95</v>
      </c>
      <c r="I637" s="71">
        <v>4.95</v>
      </c>
      <c r="J637" s="71">
        <v>4.95</v>
      </c>
      <c r="K637" s="71">
        <v>4.95</v>
      </c>
      <c r="L637" s="71">
        <v>4.95</v>
      </c>
      <c r="M637" s="71">
        <v>4.95</v>
      </c>
      <c r="N637" s="71">
        <v>4.95</v>
      </c>
      <c r="O637" s="71">
        <v>4.95</v>
      </c>
      <c r="P637" s="71">
        <v>4.95</v>
      </c>
      <c r="Q637" s="71">
        <v>4.95</v>
      </c>
      <c r="R637" s="71">
        <v>4.95</v>
      </c>
      <c r="S637" s="71">
        <v>4.95</v>
      </c>
      <c r="T637" s="71">
        <v>4.95</v>
      </c>
      <c r="U637" s="71">
        <v>4.95</v>
      </c>
      <c r="V637" s="71">
        <v>4.95</v>
      </c>
      <c r="W637" s="71">
        <v>4.95</v>
      </c>
      <c r="X637" s="71">
        <v>4.95</v>
      </c>
      <c r="Y637" s="71">
        <v>4.95</v>
      </c>
      <c r="Z637" s="71">
        <v>4.95</v>
      </c>
      <c r="AA637" s="71">
        <v>4.95</v>
      </c>
    </row>
    <row r="638" spans="1:27" ht="12.75" hidden="1" customHeight="1" outlineLevel="1" x14ac:dyDescent="0.2">
      <c r="A638" s="163" t="s">
        <v>860</v>
      </c>
      <c r="B638" s="94" t="s">
        <v>81</v>
      </c>
      <c r="C638" s="70" t="s">
        <v>79</v>
      </c>
      <c r="D638" s="71">
        <f>$D$11</f>
        <v>330.69</v>
      </c>
      <c r="E638" s="71">
        <f t="shared" ref="E638:AA638" si="371">$D$11</f>
        <v>330.69</v>
      </c>
      <c r="F638" s="71">
        <f t="shared" si="371"/>
        <v>330.69</v>
      </c>
      <c r="G638" s="71">
        <f t="shared" si="371"/>
        <v>330.69</v>
      </c>
      <c r="H638" s="71">
        <f t="shared" si="371"/>
        <v>330.69</v>
      </c>
      <c r="I638" s="71">
        <f t="shared" si="371"/>
        <v>330.69</v>
      </c>
      <c r="J638" s="71">
        <f t="shared" si="371"/>
        <v>330.69</v>
      </c>
      <c r="K638" s="71">
        <f t="shared" si="371"/>
        <v>330.69</v>
      </c>
      <c r="L638" s="71">
        <f t="shared" si="371"/>
        <v>330.69</v>
      </c>
      <c r="M638" s="71">
        <f t="shared" si="371"/>
        <v>330.69</v>
      </c>
      <c r="N638" s="71">
        <f t="shared" si="371"/>
        <v>330.69</v>
      </c>
      <c r="O638" s="71">
        <f t="shared" si="371"/>
        <v>330.69</v>
      </c>
      <c r="P638" s="71">
        <f t="shared" si="371"/>
        <v>330.69</v>
      </c>
      <c r="Q638" s="71">
        <f t="shared" si="371"/>
        <v>330.69</v>
      </c>
      <c r="R638" s="71">
        <f t="shared" si="371"/>
        <v>330.69</v>
      </c>
      <c r="S638" s="71">
        <f t="shared" si="371"/>
        <v>330.69</v>
      </c>
      <c r="T638" s="71">
        <f t="shared" si="371"/>
        <v>330.69</v>
      </c>
      <c r="U638" s="71">
        <f t="shared" si="371"/>
        <v>330.69</v>
      </c>
      <c r="V638" s="71">
        <f t="shared" si="371"/>
        <v>330.69</v>
      </c>
      <c r="W638" s="71">
        <f t="shared" si="371"/>
        <v>330.69</v>
      </c>
      <c r="X638" s="71">
        <f t="shared" si="371"/>
        <v>330.69</v>
      </c>
      <c r="Y638" s="71">
        <f t="shared" si="371"/>
        <v>330.69</v>
      </c>
      <c r="Z638" s="71">
        <f t="shared" si="371"/>
        <v>330.69</v>
      </c>
      <c r="AA638" s="71">
        <f t="shared" si="371"/>
        <v>330.69</v>
      </c>
    </row>
    <row r="639" spans="1:27" collapsed="1" x14ac:dyDescent="0.2">
      <c r="B639" s="165" t="s">
        <v>392</v>
      </c>
    </row>
    <row r="640" spans="1:27" x14ac:dyDescent="0.2">
      <c r="B640" s="165" t="s">
        <v>392</v>
      </c>
    </row>
    <row r="641" spans="1:27" x14ac:dyDescent="0.2">
      <c r="A641" s="157" t="s">
        <v>861</v>
      </c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9"/>
    </row>
    <row r="642" spans="1:27" ht="15" customHeight="1" x14ac:dyDescent="0.2">
      <c r="A642" s="168" t="s">
        <v>862</v>
      </c>
      <c r="B642" s="169" t="s">
        <v>863</v>
      </c>
      <c r="C642" s="170" t="s">
        <v>864</v>
      </c>
      <c r="D642" s="161" t="s">
        <v>69</v>
      </c>
      <c r="E642" s="161" t="s">
        <v>70</v>
      </c>
      <c r="F642" s="161" t="s">
        <v>865</v>
      </c>
      <c r="G642" s="161" t="s">
        <v>866</v>
      </c>
      <c r="H642" s="171"/>
      <c r="I642" s="171"/>
      <c r="J642" s="171"/>
      <c r="K642" s="171"/>
      <c r="L642" s="171"/>
      <c r="M642" s="171"/>
      <c r="N642" s="171"/>
      <c r="O642" s="171"/>
      <c r="P642" s="171"/>
      <c r="Q642" s="171"/>
      <c r="R642" s="171"/>
      <c r="S642" s="171"/>
      <c r="T642" s="171"/>
      <c r="U642" s="171"/>
      <c r="V642" s="171"/>
      <c r="W642" s="171"/>
      <c r="X642" s="171"/>
      <c r="Y642" s="171"/>
      <c r="Z642" s="171"/>
      <c r="AA642" s="171"/>
    </row>
    <row r="643" spans="1:27" x14ac:dyDescent="0.2">
      <c r="A643" s="172"/>
      <c r="B643" s="173"/>
      <c r="C643" s="174"/>
      <c r="D643" s="175">
        <f>D644</f>
        <v>872323.24</v>
      </c>
      <c r="E643" s="175">
        <f t="shared" ref="E643:G643" si="372">E644</f>
        <v>872323.24</v>
      </c>
      <c r="F643" s="175">
        <f t="shared" si="372"/>
        <v>872323.24</v>
      </c>
      <c r="G643" s="175">
        <f t="shared" si="372"/>
        <v>872323.24</v>
      </c>
    </row>
    <row r="644" spans="1:27" ht="12.75" hidden="1" customHeight="1" outlineLevel="1" x14ac:dyDescent="0.2">
      <c r="A644" s="176" t="s">
        <v>867</v>
      </c>
      <c r="B644" s="177" t="s">
        <v>868</v>
      </c>
      <c r="C644" s="178" t="s">
        <v>864</v>
      </c>
      <c r="D644" s="71">
        <v>872323.24</v>
      </c>
      <c r="E644" s="71">
        <f>$D644</f>
        <v>872323.24</v>
      </c>
      <c r="F644" s="71">
        <f>$D644</f>
        <v>872323.24</v>
      </c>
      <c r="G644" s="71">
        <f>$D644</f>
        <v>872323.24</v>
      </c>
    </row>
    <row r="645" spans="1:27" collapsed="1" x14ac:dyDescent="0.2"/>
    <row r="647" spans="1:27" ht="12.75" customHeight="1" x14ac:dyDescent="0.25">
      <c r="A647" s="179" t="s">
        <v>84</v>
      </c>
      <c r="B647" s="179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1:27" ht="12.75" customHeight="1" x14ac:dyDescent="0.25">
      <c r="A648" s="180" t="s">
        <v>3163</v>
      </c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/>
      <c r="Q648"/>
      <c r="R648"/>
      <c r="S648"/>
      <c r="T648"/>
      <c r="U648"/>
      <c r="V648"/>
      <c r="W648"/>
      <c r="X648"/>
      <c r="Y648"/>
      <c r="Z648"/>
      <c r="AA648"/>
    </row>
    <row r="650" spans="1:27" x14ac:dyDescent="0.2">
      <c r="A650" s="83"/>
      <c r="B650" s="84"/>
    </row>
    <row r="651" spans="1:27" x14ac:dyDescent="0.2">
      <c r="A651" s="83"/>
      <c r="B651" s="85"/>
    </row>
    <row r="662" spans="2:2" hidden="1" x14ac:dyDescent="0.2">
      <c r="B662" s="181" t="s">
        <v>3164</v>
      </c>
    </row>
    <row r="663" spans="2:2" hidden="1" x14ac:dyDescent="0.2">
      <c r="B663" s="182" t="s">
        <v>3165</v>
      </c>
    </row>
  </sheetData>
  <autoFilter ref="B6:C584" xr:uid="{00000000-0001-0000-0500-000000000000}"/>
  <mergeCells count="12">
    <mergeCell ref="A641:AA641"/>
    <mergeCell ref="A642:A643"/>
    <mergeCell ref="B642:B643"/>
    <mergeCell ref="C642:C643"/>
    <mergeCell ref="A647:B647"/>
    <mergeCell ref="A648:O648"/>
    <mergeCell ref="A1:AA3"/>
    <mergeCell ref="A4:AA4"/>
    <mergeCell ref="A5:AA5"/>
    <mergeCell ref="A164:AA164"/>
    <mergeCell ref="A323:AA323"/>
    <mergeCell ref="A482:AA482"/>
  </mergeCells>
  <pageMargins left="0.25" right="0.25" top="0.75" bottom="0.75" header="0.3" footer="0.3"/>
  <pageSetup paperSize="9" scale="42" fitToHeight="0" orientation="landscape" r:id="rId1"/>
  <colBreaks count="1" manualBreakCount="1">
    <brk id="12" max="64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A552A-F34C-4C95-BFF8-1E56495333F0}">
  <sheetPr>
    <tabColor rgb="FF00B0F0"/>
    <pageSetUpPr fitToPage="1"/>
  </sheetPr>
  <dimension ref="A1:AA663"/>
  <sheetViews>
    <sheetView view="pageBreakPreview" zoomScale="75" zoomScaleNormal="100" zoomScaleSheetLayoutView="75" workbookViewId="0">
      <pane ySplit="4" topLeftCell="A5" activePane="bottomLeft" state="frozen"/>
      <selection activeCell="B26" sqref="B26:L26"/>
      <selection pane="bottomLeft" activeCell="B26" sqref="B26:L26"/>
    </sheetView>
  </sheetViews>
  <sheetFormatPr defaultRowHeight="12.75" outlineLevelRow="1" x14ac:dyDescent="0.2"/>
  <cols>
    <col min="1" max="1" width="9.140625" style="45"/>
    <col min="2" max="2" width="32.140625" style="45" bestFit="1" customWidth="1"/>
    <col min="3" max="3" width="13.42578125" style="45" customWidth="1"/>
    <col min="4" max="27" width="12" style="45" customWidth="1"/>
    <col min="28" max="16384" width="9.140625" style="45"/>
  </cols>
  <sheetData>
    <row r="1" spans="1:27" x14ac:dyDescent="0.2">
      <c r="A1" s="151" t="s">
        <v>207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</row>
    <row r="2" spans="1:27" x14ac:dyDescent="0.2">
      <c r="A2" s="152"/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</row>
    <row r="3" spans="1:27" x14ac:dyDescent="0.2">
      <c r="A3" s="153"/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</row>
    <row r="4" spans="1:27" ht="15" x14ac:dyDescent="0.25">
      <c r="A4" s="154" t="s">
        <v>869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6"/>
    </row>
    <row r="5" spans="1:27" x14ac:dyDescent="0.2">
      <c r="A5" s="157" t="s">
        <v>209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9"/>
    </row>
    <row r="6" spans="1:27" ht="27" customHeight="1" x14ac:dyDescent="0.2">
      <c r="A6" s="160" t="s">
        <v>64</v>
      </c>
      <c r="B6" s="161" t="s">
        <v>210</v>
      </c>
      <c r="C6" s="160" t="s">
        <v>211</v>
      </c>
      <c r="D6" s="161" t="s">
        <v>212</v>
      </c>
      <c r="E6" s="161" t="s">
        <v>213</v>
      </c>
      <c r="F6" s="161" t="s">
        <v>214</v>
      </c>
      <c r="G6" s="161" t="s">
        <v>215</v>
      </c>
      <c r="H6" s="161" t="s">
        <v>216</v>
      </c>
      <c r="I6" s="161" t="s">
        <v>217</v>
      </c>
      <c r="J6" s="161" t="s">
        <v>218</v>
      </c>
      <c r="K6" s="161" t="s">
        <v>219</v>
      </c>
      <c r="L6" s="161" t="s">
        <v>220</v>
      </c>
      <c r="M6" s="161" t="s">
        <v>221</v>
      </c>
      <c r="N6" s="161" t="s">
        <v>222</v>
      </c>
      <c r="O6" s="161" t="s">
        <v>223</v>
      </c>
      <c r="P6" s="161" t="s">
        <v>224</v>
      </c>
      <c r="Q6" s="161" t="s">
        <v>225</v>
      </c>
      <c r="R6" s="161" t="s">
        <v>226</v>
      </c>
      <c r="S6" s="161" t="s">
        <v>227</v>
      </c>
      <c r="T6" s="161" t="s">
        <v>228</v>
      </c>
      <c r="U6" s="161" t="s">
        <v>229</v>
      </c>
      <c r="V6" s="161" t="s">
        <v>230</v>
      </c>
      <c r="W6" s="161" t="s">
        <v>231</v>
      </c>
      <c r="X6" s="161" t="s">
        <v>232</v>
      </c>
      <c r="Y6" s="161" t="s">
        <v>233</v>
      </c>
      <c r="Z6" s="161" t="s">
        <v>234</v>
      </c>
      <c r="AA6" s="161" t="s">
        <v>235</v>
      </c>
    </row>
    <row r="7" spans="1:27" x14ac:dyDescent="0.2">
      <c r="A7" s="162" t="s">
        <v>236</v>
      </c>
      <c r="B7" s="54" t="str">
        <f>"01"&amp;"."&amp;$B$662&amp;"."&amp;$B$663</f>
        <v>01.05.2023</v>
      </c>
      <c r="C7" s="134" t="s">
        <v>76</v>
      </c>
      <c r="D7" s="135">
        <f>ROUND(((D8+D9+D11+D10)/1000),5)</f>
        <v>2.8506200000000002</v>
      </c>
      <c r="E7" s="135">
        <f>ROUND(((E8+E9+E11+E10)/1000),5)</f>
        <v>2.7206600000000001</v>
      </c>
      <c r="F7" s="135">
        <f>ROUND(((F8+F9+F11+F10)/1000),5)</f>
        <v>2.62738</v>
      </c>
      <c r="G7" s="135">
        <f t="shared" ref="G7:AA7" si="0">ROUND(((G8+G9+G11+G10)/1000),5)</f>
        <v>2.5609999999999999</v>
      </c>
      <c r="H7" s="135">
        <f t="shared" si="0"/>
        <v>2.54148</v>
      </c>
      <c r="I7" s="135">
        <f t="shared" si="0"/>
        <v>2.5521799999999999</v>
      </c>
      <c r="J7" s="135">
        <f t="shared" si="0"/>
        <v>2.5817899999999998</v>
      </c>
      <c r="K7" s="135">
        <f t="shared" si="0"/>
        <v>2.7505700000000002</v>
      </c>
      <c r="L7" s="135">
        <f t="shared" si="0"/>
        <v>3.0041199999999999</v>
      </c>
      <c r="M7" s="135">
        <f t="shared" si="0"/>
        <v>3.1829000000000001</v>
      </c>
      <c r="N7" s="135">
        <f t="shared" si="0"/>
        <v>3.19774</v>
      </c>
      <c r="O7" s="135">
        <f t="shared" si="0"/>
        <v>3.19489</v>
      </c>
      <c r="P7" s="135">
        <f t="shared" si="0"/>
        <v>3.1848800000000002</v>
      </c>
      <c r="Q7" s="135">
        <f t="shared" si="0"/>
        <v>3.1847400000000001</v>
      </c>
      <c r="R7" s="135">
        <f t="shared" si="0"/>
        <v>3.1684299999999999</v>
      </c>
      <c r="S7" s="135">
        <f t="shared" si="0"/>
        <v>3.2093400000000001</v>
      </c>
      <c r="T7" s="135">
        <f t="shared" si="0"/>
        <v>3.2444099999999998</v>
      </c>
      <c r="U7" s="135">
        <f t="shared" si="0"/>
        <v>3.2599499999999999</v>
      </c>
      <c r="V7" s="135">
        <f t="shared" si="0"/>
        <v>3.2995700000000001</v>
      </c>
      <c r="W7" s="135">
        <f t="shared" si="0"/>
        <v>3.37913</v>
      </c>
      <c r="X7" s="135">
        <f t="shared" si="0"/>
        <v>3.56873</v>
      </c>
      <c r="Y7" s="135">
        <f t="shared" si="0"/>
        <v>3.3688600000000002</v>
      </c>
      <c r="Z7" s="135">
        <f t="shared" si="0"/>
        <v>3.1684600000000001</v>
      </c>
      <c r="AA7" s="135">
        <f t="shared" si="0"/>
        <v>2.9671500000000002</v>
      </c>
    </row>
    <row r="8" spans="1:27" ht="12.75" hidden="1" customHeight="1" outlineLevel="1" x14ac:dyDescent="0.2">
      <c r="A8" s="163" t="s">
        <v>237</v>
      </c>
      <c r="B8" s="94" t="s">
        <v>238</v>
      </c>
      <c r="C8" s="70" t="s">
        <v>79</v>
      </c>
      <c r="D8" s="71">
        <v>1557.89</v>
      </c>
      <c r="E8" s="71">
        <v>1427.93</v>
      </c>
      <c r="F8" s="71">
        <v>1334.65</v>
      </c>
      <c r="G8" s="71">
        <v>1268.27</v>
      </c>
      <c r="H8" s="71">
        <v>1248.75</v>
      </c>
      <c r="I8" s="71">
        <v>1259.45</v>
      </c>
      <c r="J8" s="71">
        <v>1289.06</v>
      </c>
      <c r="K8" s="71">
        <v>1457.84</v>
      </c>
      <c r="L8" s="71">
        <v>1711.39</v>
      </c>
      <c r="M8" s="71">
        <v>1890.17</v>
      </c>
      <c r="N8" s="71">
        <v>1905.01</v>
      </c>
      <c r="O8" s="71">
        <v>1902.16</v>
      </c>
      <c r="P8" s="71">
        <v>1892.15</v>
      </c>
      <c r="Q8" s="71">
        <v>1892.01</v>
      </c>
      <c r="R8" s="71">
        <v>1875.7</v>
      </c>
      <c r="S8" s="71">
        <v>1916.61</v>
      </c>
      <c r="T8" s="71">
        <v>1951.68</v>
      </c>
      <c r="U8" s="71">
        <v>1967.22</v>
      </c>
      <c r="V8" s="71">
        <v>2006.84</v>
      </c>
      <c r="W8" s="71">
        <v>2086.4</v>
      </c>
      <c r="X8" s="71">
        <v>2276</v>
      </c>
      <c r="Y8" s="71">
        <v>2076.13</v>
      </c>
      <c r="Z8" s="71">
        <v>1875.73</v>
      </c>
      <c r="AA8" s="71">
        <v>1674.42</v>
      </c>
    </row>
    <row r="9" spans="1:27" ht="12.75" hidden="1" customHeight="1" outlineLevel="1" x14ac:dyDescent="0.2">
      <c r="A9" s="163" t="s">
        <v>239</v>
      </c>
      <c r="B9" s="94" t="s">
        <v>90</v>
      </c>
      <c r="C9" s="70" t="s">
        <v>79</v>
      </c>
      <c r="D9" s="71">
        <v>1071.42</v>
      </c>
      <c r="E9" s="71">
        <f>$D$9</f>
        <v>1071.42</v>
      </c>
      <c r="F9" s="71">
        <f t="shared" ref="F9:AA9" si="1">$D$9</f>
        <v>1071.42</v>
      </c>
      <c r="G9" s="71">
        <f t="shared" si="1"/>
        <v>1071.42</v>
      </c>
      <c r="H9" s="71">
        <f t="shared" si="1"/>
        <v>1071.42</v>
      </c>
      <c r="I9" s="71">
        <f t="shared" si="1"/>
        <v>1071.42</v>
      </c>
      <c r="J9" s="71">
        <f t="shared" si="1"/>
        <v>1071.42</v>
      </c>
      <c r="K9" s="71">
        <f t="shared" si="1"/>
        <v>1071.42</v>
      </c>
      <c r="L9" s="71">
        <f t="shared" si="1"/>
        <v>1071.42</v>
      </c>
      <c r="M9" s="71">
        <f t="shared" si="1"/>
        <v>1071.42</v>
      </c>
      <c r="N9" s="71">
        <f t="shared" si="1"/>
        <v>1071.42</v>
      </c>
      <c r="O9" s="71">
        <f t="shared" si="1"/>
        <v>1071.42</v>
      </c>
      <c r="P9" s="71">
        <f t="shared" si="1"/>
        <v>1071.42</v>
      </c>
      <c r="Q9" s="71">
        <f t="shared" si="1"/>
        <v>1071.42</v>
      </c>
      <c r="R9" s="71">
        <f t="shared" si="1"/>
        <v>1071.42</v>
      </c>
      <c r="S9" s="71">
        <f t="shared" si="1"/>
        <v>1071.42</v>
      </c>
      <c r="T9" s="71">
        <f t="shared" si="1"/>
        <v>1071.42</v>
      </c>
      <c r="U9" s="71">
        <f t="shared" si="1"/>
        <v>1071.42</v>
      </c>
      <c r="V9" s="71">
        <f t="shared" si="1"/>
        <v>1071.42</v>
      </c>
      <c r="W9" s="71">
        <f t="shared" si="1"/>
        <v>1071.42</v>
      </c>
      <c r="X9" s="71">
        <f t="shared" si="1"/>
        <v>1071.42</v>
      </c>
      <c r="Y9" s="71">
        <f t="shared" si="1"/>
        <v>1071.42</v>
      </c>
      <c r="Z9" s="71">
        <f t="shared" si="1"/>
        <v>1071.42</v>
      </c>
      <c r="AA9" s="71">
        <f t="shared" si="1"/>
        <v>1071.42</v>
      </c>
    </row>
    <row r="10" spans="1:27" ht="12.75" hidden="1" customHeight="1" outlineLevel="1" x14ac:dyDescent="0.2">
      <c r="A10" s="163" t="s">
        <v>240</v>
      </c>
      <c r="B10" s="94" t="s">
        <v>83</v>
      </c>
      <c r="C10" s="70" t="s">
        <v>79</v>
      </c>
      <c r="D10" s="71">
        <v>4.95</v>
      </c>
      <c r="E10" s="71">
        <v>4.95</v>
      </c>
      <c r="F10" s="71">
        <v>4.95</v>
      </c>
      <c r="G10" s="71">
        <v>4.95</v>
      </c>
      <c r="H10" s="71">
        <v>4.95</v>
      </c>
      <c r="I10" s="71">
        <v>4.95</v>
      </c>
      <c r="J10" s="71">
        <v>4.95</v>
      </c>
      <c r="K10" s="71">
        <v>4.95</v>
      </c>
      <c r="L10" s="71">
        <v>4.95</v>
      </c>
      <c r="M10" s="71">
        <v>4.95</v>
      </c>
      <c r="N10" s="71">
        <v>4.95</v>
      </c>
      <c r="O10" s="71">
        <v>4.95</v>
      </c>
      <c r="P10" s="71">
        <v>4.95</v>
      </c>
      <c r="Q10" s="71">
        <v>4.95</v>
      </c>
      <c r="R10" s="71">
        <v>4.95</v>
      </c>
      <c r="S10" s="71">
        <v>4.95</v>
      </c>
      <c r="T10" s="71">
        <v>4.95</v>
      </c>
      <c r="U10" s="71">
        <v>4.95</v>
      </c>
      <c r="V10" s="71">
        <v>4.95</v>
      </c>
      <c r="W10" s="71">
        <v>4.95</v>
      </c>
      <c r="X10" s="71">
        <v>4.95</v>
      </c>
      <c r="Y10" s="71">
        <v>4.95</v>
      </c>
      <c r="Z10" s="71">
        <v>4.95</v>
      </c>
      <c r="AA10" s="71">
        <v>4.95</v>
      </c>
    </row>
    <row r="11" spans="1:27" ht="12.75" hidden="1" customHeight="1" outlineLevel="1" x14ac:dyDescent="0.2">
      <c r="A11" s="163" t="s">
        <v>241</v>
      </c>
      <c r="B11" s="94" t="s">
        <v>81</v>
      </c>
      <c r="C11" s="70" t="s">
        <v>79</v>
      </c>
      <c r="D11" s="71">
        <v>216.36</v>
      </c>
      <c r="E11" s="71">
        <f>$D$11</f>
        <v>216.36</v>
      </c>
      <c r="F11" s="71">
        <f t="shared" ref="F11:AA11" si="2">$D$11</f>
        <v>216.36</v>
      </c>
      <c r="G11" s="71">
        <f t="shared" si="2"/>
        <v>216.36</v>
      </c>
      <c r="H11" s="71">
        <f t="shared" si="2"/>
        <v>216.36</v>
      </c>
      <c r="I11" s="71">
        <f t="shared" si="2"/>
        <v>216.36</v>
      </c>
      <c r="J11" s="71">
        <f t="shared" si="2"/>
        <v>216.36</v>
      </c>
      <c r="K11" s="71">
        <f t="shared" si="2"/>
        <v>216.36</v>
      </c>
      <c r="L11" s="71">
        <f t="shared" si="2"/>
        <v>216.36</v>
      </c>
      <c r="M11" s="71">
        <f t="shared" si="2"/>
        <v>216.36</v>
      </c>
      <c r="N11" s="71">
        <f t="shared" si="2"/>
        <v>216.36</v>
      </c>
      <c r="O11" s="71">
        <f t="shared" si="2"/>
        <v>216.36</v>
      </c>
      <c r="P11" s="71">
        <f t="shared" si="2"/>
        <v>216.36</v>
      </c>
      <c r="Q11" s="71">
        <f t="shared" si="2"/>
        <v>216.36</v>
      </c>
      <c r="R11" s="71">
        <f t="shared" si="2"/>
        <v>216.36</v>
      </c>
      <c r="S11" s="71">
        <f t="shared" si="2"/>
        <v>216.36</v>
      </c>
      <c r="T11" s="71">
        <f t="shared" si="2"/>
        <v>216.36</v>
      </c>
      <c r="U11" s="71">
        <f t="shared" si="2"/>
        <v>216.36</v>
      </c>
      <c r="V11" s="71">
        <f t="shared" si="2"/>
        <v>216.36</v>
      </c>
      <c r="W11" s="71">
        <f t="shared" si="2"/>
        <v>216.36</v>
      </c>
      <c r="X11" s="71">
        <f t="shared" si="2"/>
        <v>216.36</v>
      </c>
      <c r="Y11" s="71">
        <f t="shared" si="2"/>
        <v>216.36</v>
      </c>
      <c r="Z11" s="71">
        <f t="shared" si="2"/>
        <v>216.36</v>
      </c>
      <c r="AA11" s="71">
        <f t="shared" si="2"/>
        <v>216.36</v>
      </c>
    </row>
    <row r="12" spans="1:27" collapsed="1" x14ac:dyDescent="0.2">
      <c r="A12" s="162" t="s">
        <v>242</v>
      </c>
      <c r="B12" s="54" t="str">
        <f>"02"&amp;"."&amp;$B$662&amp;"."&amp;$B$663</f>
        <v>02.05.2023</v>
      </c>
      <c r="C12" s="134" t="s">
        <v>76</v>
      </c>
      <c r="D12" s="135">
        <f>ROUND(((D13+D14+D16+D15)/1000),5)</f>
        <v>2.66472</v>
      </c>
      <c r="E12" s="135">
        <f>ROUND(((E13+E14+E16+E15)/1000),5)</f>
        <v>2.4878</v>
      </c>
      <c r="F12" s="135">
        <f>ROUND(((F13+F14+F16+F15)/1000),5)</f>
        <v>2.39649</v>
      </c>
      <c r="G12" s="135">
        <f t="shared" ref="G12:AA12" si="3">ROUND(((G13+G14+G16+G15)/1000),5)</f>
        <v>2.39575</v>
      </c>
      <c r="H12" s="135">
        <f t="shared" si="3"/>
        <v>2.4197099999999998</v>
      </c>
      <c r="I12" s="135">
        <f t="shared" si="3"/>
        <v>2.5331199999999998</v>
      </c>
      <c r="J12" s="135">
        <f t="shared" si="3"/>
        <v>2.7346699999999999</v>
      </c>
      <c r="K12" s="135">
        <f t="shared" si="3"/>
        <v>2.9959199999999999</v>
      </c>
      <c r="L12" s="135">
        <f t="shared" si="3"/>
        <v>3.1848200000000002</v>
      </c>
      <c r="M12" s="135">
        <f t="shared" si="3"/>
        <v>3.2613099999999999</v>
      </c>
      <c r="N12" s="135">
        <f t="shared" si="3"/>
        <v>3.2819600000000002</v>
      </c>
      <c r="O12" s="135">
        <f t="shared" si="3"/>
        <v>3.2225000000000001</v>
      </c>
      <c r="P12" s="135">
        <f t="shared" si="3"/>
        <v>3.2236699999999998</v>
      </c>
      <c r="Q12" s="135">
        <f t="shared" si="3"/>
        <v>3.22689</v>
      </c>
      <c r="R12" s="135">
        <f t="shared" si="3"/>
        <v>3.2138399999999998</v>
      </c>
      <c r="S12" s="135">
        <f t="shared" si="3"/>
        <v>3.1796700000000002</v>
      </c>
      <c r="T12" s="135">
        <f t="shared" si="3"/>
        <v>3.1367600000000002</v>
      </c>
      <c r="U12" s="135">
        <f t="shared" si="3"/>
        <v>3.1233200000000001</v>
      </c>
      <c r="V12" s="135">
        <f t="shared" si="3"/>
        <v>3.1408700000000001</v>
      </c>
      <c r="W12" s="135">
        <f t="shared" si="3"/>
        <v>3.15693</v>
      </c>
      <c r="X12" s="135">
        <f t="shared" si="3"/>
        <v>3.2923499999999999</v>
      </c>
      <c r="Y12" s="135">
        <f t="shared" si="3"/>
        <v>3.19896</v>
      </c>
      <c r="Z12" s="135">
        <f t="shared" si="3"/>
        <v>2.97505</v>
      </c>
      <c r="AA12" s="135">
        <f t="shared" si="3"/>
        <v>2.6714699999999998</v>
      </c>
    </row>
    <row r="13" spans="1:27" ht="12.75" hidden="1" customHeight="1" outlineLevel="1" x14ac:dyDescent="0.2">
      <c r="A13" s="163" t="s">
        <v>243</v>
      </c>
      <c r="B13" s="94" t="s">
        <v>238</v>
      </c>
      <c r="C13" s="70" t="s">
        <v>79</v>
      </c>
      <c r="D13" s="71">
        <v>1371.99</v>
      </c>
      <c r="E13" s="71">
        <v>1195.07</v>
      </c>
      <c r="F13" s="71">
        <v>1103.76</v>
      </c>
      <c r="G13" s="71">
        <v>1103.02</v>
      </c>
      <c r="H13" s="71">
        <v>1126.98</v>
      </c>
      <c r="I13" s="71">
        <v>1240.3900000000001</v>
      </c>
      <c r="J13" s="71">
        <v>1441.94</v>
      </c>
      <c r="K13" s="71">
        <v>1703.19</v>
      </c>
      <c r="L13" s="71">
        <v>1892.09</v>
      </c>
      <c r="M13" s="71">
        <v>1968.58</v>
      </c>
      <c r="N13" s="71">
        <v>1989.23</v>
      </c>
      <c r="O13" s="71">
        <v>1929.77</v>
      </c>
      <c r="P13" s="71">
        <v>1930.94</v>
      </c>
      <c r="Q13" s="71">
        <v>1934.16</v>
      </c>
      <c r="R13" s="71">
        <v>1921.11</v>
      </c>
      <c r="S13" s="71">
        <v>1886.94</v>
      </c>
      <c r="T13" s="71">
        <v>1844.03</v>
      </c>
      <c r="U13" s="71">
        <v>1830.59</v>
      </c>
      <c r="V13" s="71">
        <v>1848.14</v>
      </c>
      <c r="W13" s="71">
        <v>1864.2</v>
      </c>
      <c r="X13" s="71">
        <v>1999.62</v>
      </c>
      <c r="Y13" s="71">
        <v>1906.23</v>
      </c>
      <c r="Z13" s="71">
        <v>1682.32</v>
      </c>
      <c r="AA13" s="71">
        <v>1378.74</v>
      </c>
    </row>
    <row r="14" spans="1:27" ht="12.75" hidden="1" customHeight="1" outlineLevel="1" x14ac:dyDescent="0.2">
      <c r="A14" s="163" t="s">
        <v>244</v>
      </c>
      <c r="B14" s="94" t="s">
        <v>90</v>
      </c>
      <c r="C14" s="70" t="s">
        <v>79</v>
      </c>
      <c r="D14" s="71">
        <f>$D$9</f>
        <v>1071.42</v>
      </c>
      <c r="E14" s="71">
        <f t="shared" ref="E14:AA14" si="4">$D$9</f>
        <v>1071.42</v>
      </c>
      <c r="F14" s="71">
        <f t="shared" si="4"/>
        <v>1071.42</v>
      </c>
      <c r="G14" s="71">
        <f t="shared" si="4"/>
        <v>1071.42</v>
      </c>
      <c r="H14" s="71">
        <f t="shared" si="4"/>
        <v>1071.42</v>
      </c>
      <c r="I14" s="71">
        <f t="shared" si="4"/>
        <v>1071.42</v>
      </c>
      <c r="J14" s="71">
        <f t="shared" si="4"/>
        <v>1071.42</v>
      </c>
      <c r="K14" s="71">
        <f t="shared" si="4"/>
        <v>1071.42</v>
      </c>
      <c r="L14" s="71">
        <f t="shared" si="4"/>
        <v>1071.42</v>
      </c>
      <c r="M14" s="71">
        <f t="shared" si="4"/>
        <v>1071.42</v>
      </c>
      <c r="N14" s="71">
        <f t="shared" si="4"/>
        <v>1071.42</v>
      </c>
      <c r="O14" s="71">
        <f t="shared" si="4"/>
        <v>1071.42</v>
      </c>
      <c r="P14" s="71">
        <f t="shared" si="4"/>
        <v>1071.42</v>
      </c>
      <c r="Q14" s="71">
        <f t="shared" si="4"/>
        <v>1071.42</v>
      </c>
      <c r="R14" s="71">
        <f t="shared" si="4"/>
        <v>1071.42</v>
      </c>
      <c r="S14" s="71">
        <f t="shared" si="4"/>
        <v>1071.42</v>
      </c>
      <c r="T14" s="71">
        <f t="shared" si="4"/>
        <v>1071.42</v>
      </c>
      <c r="U14" s="71">
        <f t="shared" si="4"/>
        <v>1071.42</v>
      </c>
      <c r="V14" s="71">
        <f t="shared" si="4"/>
        <v>1071.42</v>
      </c>
      <c r="W14" s="71">
        <f t="shared" si="4"/>
        <v>1071.42</v>
      </c>
      <c r="X14" s="71">
        <f t="shared" si="4"/>
        <v>1071.42</v>
      </c>
      <c r="Y14" s="71">
        <f t="shared" si="4"/>
        <v>1071.42</v>
      </c>
      <c r="Z14" s="71">
        <f t="shared" si="4"/>
        <v>1071.42</v>
      </c>
      <c r="AA14" s="71">
        <f t="shared" si="4"/>
        <v>1071.42</v>
      </c>
    </row>
    <row r="15" spans="1:27" ht="12.75" hidden="1" customHeight="1" outlineLevel="1" x14ac:dyDescent="0.2">
      <c r="A15" s="163" t="s">
        <v>245</v>
      </c>
      <c r="B15" s="94" t="s">
        <v>83</v>
      </c>
      <c r="C15" s="70" t="s">
        <v>79</v>
      </c>
      <c r="D15" s="71">
        <v>4.95</v>
      </c>
      <c r="E15" s="71">
        <v>4.95</v>
      </c>
      <c r="F15" s="71">
        <v>4.95</v>
      </c>
      <c r="G15" s="71">
        <v>4.95</v>
      </c>
      <c r="H15" s="71">
        <v>4.95</v>
      </c>
      <c r="I15" s="71">
        <v>4.95</v>
      </c>
      <c r="J15" s="71">
        <v>4.95</v>
      </c>
      <c r="K15" s="71">
        <v>4.95</v>
      </c>
      <c r="L15" s="71">
        <v>4.95</v>
      </c>
      <c r="M15" s="71">
        <v>4.95</v>
      </c>
      <c r="N15" s="71">
        <v>4.95</v>
      </c>
      <c r="O15" s="71">
        <v>4.95</v>
      </c>
      <c r="P15" s="71">
        <v>4.95</v>
      </c>
      <c r="Q15" s="71">
        <v>4.95</v>
      </c>
      <c r="R15" s="71">
        <v>4.95</v>
      </c>
      <c r="S15" s="71">
        <v>4.95</v>
      </c>
      <c r="T15" s="71">
        <v>4.95</v>
      </c>
      <c r="U15" s="71">
        <v>4.95</v>
      </c>
      <c r="V15" s="71">
        <v>4.95</v>
      </c>
      <c r="W15" s="71">
        <v>4.95</v>
      </c>
      <c r="X15" s="71">
        <v>4.95</v>
      </c>
      <c r="Y15" s="71">
        <v>4.95</v>
      </c>
      <c r="Z15" s="71">
        <v>4.95</v>
      </c>
      <c r="AA15" s="71">
        <v>4.95</v>
      </c>
    </row>
    <row r="16" spans="1:27" ht="12.75" hidden="1" customHeight="1" outlineLevel="1" x14ac:dyDescent="0.2">
      <c r="A16" s="163" t="s">
        <v>246</v>
      </c>
      <c r="B16" s="94" t="s">
        <v>81</v>
      </c>
      <c r="C16" s="70" t="s">
        <v>79</v>
      </c>
      <c r="D16" s="71">
        <f>$D$11</f>
        <v>216.36</v>
      </c>
      <c r="E16" s="71">
        <f t="shared" ref="E16:AA16" si="5">$D$11</f>
        <v>216.36</v>
      </c>
      <c r="F16" s="71">
        <f t="shared" si="5"/>
        <v>216.36</v>
      </c>
      <c r="G16" s="71">
        <f t="shared" si="5"/>
        <v>216.36</v>
      </c>
      <c r="H16" s="71">
        <f t="shared" si="5"/>
        <v>216.36</v>
      </c>
      <c r="I16" s="71">
        <f t="shared" si="5"/>
        <v>216.36</v>
      </c>
      <c r="J16" s="71">
        <f t="shared" si="5"/>
        <v>216.36</v>
      </c>
      <c r="K16" s="71">
        <f t="shared" si="5"/>
        <v>216.36</v>
      </c>
      <c r="L16" s="71">
        <f t="shared" si="5"/>
        <v>216.36</v>
      </c>
      <c r="M16" s="71">
        <f t="shared" si="5"/>
        <v>216.36</v>
      </c>
      <c r="N16" s="71">
        <f t="shared" si="5"/>
        <v>216.36</v>
      </c>
      <c r="O16" s="71">
        <f t="shared" si="5"/>
        <v>216.36</v>
      </c>
      <c r="P16" s="71">
        <f t="shared" si="5"/>
        <v>216.36</v>
      </c>
      <c r="Q16" s="71">
        <f t="shared" si="5"/>
        <v>216.36</v>
      </c>
      <c r="R16" s="71">
        <f t="shared" si="5"/>
        <v>216.36</v>
      </c>
      <c r="S16" s="71">
        <f t="shared" si="5"/>
        <v>216.36</v>
      </c>
      <c r="T16" s="71">
        <f t="shared" si="5"/>
        <v>216.36</v>
      </c>
      <c r="U16" s="71">
        <f t="shared" si="5"/>
        <v>216.36</v>
      </c>
      <c r="V16" s="71">
        <f t="shared" si="5"/>
        <v>216.36</v>
      </c>
      <c r="W16" s="71">
        <f t="shared" si="5"/>
        <v>216.36</v>
      </c>
      <c r="X16" s="71">
        <f t="shared" si="5"/>
        <v>216.36</v>
      </c>
      <c r="Y16" s="71">
        <f t="shared" si="5"/>
        <v>216.36</v>
      </c>
      <c r="Z16" s="71">
        <f t="shared" si="5"/>
        <v>216.36</v>
      </c>
      <c r="AA16" s="71">
        <f t="shared" si="5"/>
        <v>216.36</v>
      </c>
    </row>
    <row r="17" spans="1:27" ht="12.75" customHeight="1" collapsed="1" x14ac:dyDescent="0.2">
      <c r="A17" s="162" t="s">
        <v>247</v>
      </c>
      <c r="B17" s="54" t="str">
        <f>"03"&amp;"."&amp;$B$662&amp;"."&amp;$B$663</f>
        <v>03.05.2023</v>
      </c>
      <c r="C17" s="134" t="s">
        <v>76</v>
      </c>
      <c r="D17" s="135">
        <f>ROUND(((D18+D19+D21+D20)/1000),5)</f>
        <v>2.5296599999999998</v>
      </c>
      <c r="E17" s="135">
        <f>ROUND(((E18+E19+E21+E20)/1000),5)</f>
        <v>2.3956300000000001</v>
      </c>
      <c r="F17" s="135">
        <f>ROUND(((F18+F19+F21+F20)/1000),5)</f>
        <v>2.3727900000000002</v>
      </c>
      <c r="G17" s="135">
        <f t="shared" ref="G17:AA17" si="6">ROUND(((G18+G19+G21+G20)/1000),5)</f>
        <v>2.3734700000000002</v>
      </c>
      <c r="H17" s="135">
        <f t="shared" si="6"/>
        <v>2.3917299999999999</v>
      </c>
      <c r="I17" s="135">
        <f t="shared" si="6"/>
        <v>2.48786</v>
      </c>
      <c r="J17" s="135">
        <f t="shared" si="6"/>
        <v>2.6673900000000001</v>
      </c>
      <c r="K17" s="135">
        <f t="shared" si="6"/>
        <v>2.8945500000000002</v>
      </c>
      <c r="L17" s="135">
        <f t="shared" si="6"/>
        <v>3.1088399999999998</v>
      </c>
      <c r="M17" s="135">
        <f t="shared" si="6"/>
        <v>3.2118799999999998</v>
      </c>
      <c r="N17" s="135">
        <f t="shared" si="6"/>
        <v>3.2193999999999998</v>
      </c>
      <c r="O17" s="135">
        <f t="shared" si="6"/>
        <v>3.2211699999999999</v>
      </c>
      <c r="P17" s="135">
        <f t="shared" si="6"/>
        <v>3.2206800000000002</v>
      </c>
      <c r="Q17" s="135">
        <f t="shared" si="6"/>
        <v>3.2408899999999998</v>
      </c>
      <c r="R17" s="135">
        <f t="shared" si="6"/>
        <v>3.22254</v>
      </c>
      <c r="S17" s="135">
        <f t="shared" si="6"/>
        <v>3.2202500000000001</v>
      </c>
      <c r="T17" s="135">
        <f t="shared" si="6"/>
        <v>3.2182400000000002</v>
      </c>
      <c r="U17" s="135">
        <f t="shared" si="6"/>
        <v>3.2143000000000002</v>
      </c>
      <c r="V17" s="135">
        <f t="shared" si="6"/>
        <v>3.1900200000000001</v>
      </c>
      <c r="W17" s="135">
        <f t="shared" si="6"/>
        <v>3.18642</v>
      </c>
      <c r="X17" s="135">
        <f t="shared" si="6"/>
        <v>3.21326</v>
      </c>
      <c r="Y17" s="135">
        <f t="shared" si="6"/>
        <v>3.2233000000000001</v>
      </c>
      <c r="Z17" s="135">
        <f t="shared" si="6"/>
        <v>2.9798200000000001</v>
      </c>
      <c r="AA17" s="135">
        <f t="shared" si="6"/>
        <v>2.7382599999999999</v>
      </c>
    </row>
    <row r="18" spans="1:27" ht="12.75" hidden="1" customHeight="1" outlineLevel="1" x14ac:dyDescent="0.2">
      <c r="A18" s="163" t="s">
        <v>248</v>
      </c>
      <c r="B18" s="94" t="s">
        <v>238</v>
      </c>
      <c r="C18" s="70" t="s">
        <v>79</v>
      </c>
      <c r="D18" s="71">
        <v>1236.93</v>
      </c>
      <c r="E18" s="71">
        <v>1102.9000000000001</v>
      </c>
      <c r="F18" s="71">
        <v>1080.06</v>
      </c>
      <c r="G18" s="71">
        <v>1080.74</v>
      </c>
      <c r="H18" s="71">
        <v>1099</v>
      </c>
      <c r="I18" s="71">
        <v>1195.1300000000001</v>
      </c>
      <c r="J18" s="71">
        <v>1374.66</v>
      </c>
      <c r="K18" s="71">
        <v>1601.82</v>
      </c>
      <c r="L18" s="71">
        <v>1816.11</v>
      </c>
      <c r="M18" s="71">
        <v>1919.15</v>
      </c>
      <c r="N18" s="71">
        <v>1926.67</v>
      </c>
      <c r="O18" s="71">
        <v>1928.44</v>
      </c>
      <c r="P18" s="71">
        <v>1927.95</v>
      </c>
      <c r="Q18" s="71">
        <v>1948.16</v>
      </c>
      <c r="R18" s="71">
        <v>1929.81</v>
      </c>
      <c r="S18" s="71">
        <v>1927.52</v>
      </c>
      <c r="T18" s="71">
        <v>1925.51</v>
      </c>
      <c r="U18" s="71">
        <v>1921.57</v>
      </c>
      <c r="V18" s="71">
        <v>1897.29</v>
      </c>
      <c r="W18" s="71">
        <v>1893.69</v>
      </c>
      <c r="X18" s="71">
        <v>1920.53</v>
      </c>
      <c r="Y18" s="71">
        <v>1930.57</v>
      </c>
      <c r="Z18" s="71">
        <v>1687.09</v>
      </c>
      <c r="AA18" s="71">
        <v>1445.53</v>
      </c>
    </row>
    <row r="19" spans="1:27" ht="12.75" hidden="1" customHeight="1" outlineLevel="1" x14ac:dyDescent="0.2">
      <c r="A19" s="163" t="s">
        <v>249</v>
      </c>
      <c r="B19" s="94" t="s">
        <v>90</v>
      </c>
      <c r="C19" s="70" t="s">
        <v>79</v>
      </c>
      <c r="D19" s="71">
        <f>$D$9</f>
        <v>1071.42</v>
      </c>
      <c r="E19" s="71">
        <f t="shared" ref="E19:AA19" si="7">$D$9</f>
        <v>1071.42</v>
      </c>
      <c r="F19" s="71">
        <f t="shared" si="7"/>
        <v>1071.42</v>
      </c>
      <c r="G19" s="71">
        <f t="shared" si="7"/>
        <v>1071.42</v>
      </c>
      <c r="H19" s="71">
        <f t="shared" si="7"/>
        <v>1071.42</v>
      </c>
      <c r="I19" s="71">
        <f t="shared" si="7"/>
        <v>1071.42</v>
      </c>
      <c r="J19" s="71">
        <f t="shared" si="7"/>
        <v>1071.42</v>
      </c>
      <c r="K19" s="71">
        <f t="shared" si="7"/>
        <v>1071.42</v>
      </c>
      <c r="L19" s="71">
        <f t="shared" si="7"/>
        <v>1071.42</v>
      </c>
      <c r="M19" s="71">
        <f t="shared" si="7"/>
        <v>1071.42</v>
      </c>
      <c r="N19" s="71">
        <f t="shared" si="7"/>
        <v>1071.42</v>
      </c>
      <c r="O19" s="71">
        <f t="shared" si="7"/>
        <v>1071.42</v>
      </c>
      <c r="P19" s="71">
        <f t="shared" si="7"/>
        <v>1071.42</v>
      </c>
      <c r="Q19" s="71">
        <f t="shared" si="7"/>
        <v>1071.42</v>
      </c>
      <c r="R19" s="71">
        <f t="shared" si="7"/>
        <v>1071.42</v>
      </c>
      <c r="S19" s="71">
        <f t="shared" si="7"/>
        <v>1071.42</v>
      </c>
      <c r="T19" s="71">
        <f t="shared" si="7"/>
        <v>1071.42</v>
      </c>
      <c r="U19" s="71">
        <f t="shared" si="7"/>
        <v>1071.42</v>
      </c>
      <c r="V19" s="71">
        <f t="shared" si="7"/>
        <v>1071.42</v>
      </c>
      <c r="W19" s="71">
        <f t="shared" si="7"/>
        <v>1071.42</v>
      </c>
      <c r="X19" s="71">
        <f t="shared" si="7"/>
        <v>1071.42</v>
      </c>
      <c r="Y19" s="71">
        <f t="shared" si="7"/>
        <v>1071.42</v>
      </c>
      <c r="Z19" s="71">
        <f t="shared" si="7"/>
        <v>1071.42</v>
      </c>
      <c r="AA19" s="71">
        <f t="shared" si="7"/>
        <v>1071.42</v>
      </c>
    </row>
    <row r="20" spans="1:27" ht="12.75" hidden="1" customHeight="1" outlineLevel="1" x14ac:dyDescent="0.2">
      <c r="A20" s="163" t="s">
        <v>250</v>
      </c>
      <c r="B20" s="94" t="s">
        <v>83</v>
      </c>
      <c r="C20" s="70" t="s">
        <v>79</v>
      </c>
      <c r="D20" s="71">
        <v>4.95</v>
      </c>
      <c r="E20" s="71">
        <v>4.95</v>
      </c>
      <c r="F20" s="71">
        <v>4.95</v>
      </c>
      <c r="G20" s="71">
        <v>4.95</v>
      </c>
      <c r="H20" s="71">
        <v>4.95</v>
      </c>
      <c r="I20" s="71">
        <v>4.95</v>
      </c>
      <c r="J20" s="71">
        <v>4.95</v>
      </c>
      <c r="K20" s="71">
        <v>4.95</v>
      </c>
      <c r="L20" s="71">
        <v>4.95</v>
      </c>
      <c r="M20" s="71">
        <v>4.95</v>
      </c>
      <c r="N20" s="71">
        <v>4.95</v>
      </c>
      <c r="O20" s="71">
        <v>4.95</v>
      </c>
      <c r="P20" s="71">
        <v>4.95</v>
      </c>
      <c r="Q20" s="71">
        <v>4.95</v>
      </c>
      <c r="R20" s="71">
        <v>4.95</v>
      </c>
      <c r="S20" s="71">
        <v>4.95</v>
      </c>
      <c r="T20" s="71">
        <v>4.95</v>
      </c>
      <c r="U20" s="71">
        <v>4.95</v>
      </c>
      <c r="V20" s="71">
        <v>4.95</v>
      </c>
      <c r="W20" s="71">
        <v>4.95</v>
      </c>
      <c r="X20" s="71">
        <v>4.95</v>
      </c>
      <c r="Y20" s="71">
        <v>4.95</v>
      </c>
      <c r="Z20" s="71">
        <v>4.95</v>
      </c>
      <c r="AA20" s="71">
        <v>4.95</v>
      </c>
    </row>
    <row r="21" spans="1:27" ht="12.75" hidden="1" customHeight="1" outlineLevel="1" x14ac:dyDescent="0.2">
      <c r="A21" s="163" t="s">
        <v>251</v>
      </c>
      <c r="B21" s="94" t="s">
        <v>81</v>
      </c>
      <c r="C21" s="70" t="s">
        <v>79</v>
      </c>
      <c r="D21" s="71">
        <f>$D$11</f>
        <v>216.36</v>
      </c>
      <c r="E21" s="71">
        <f t="shared" ref="E21:AA21" si="8">$D$11</f>
        <v>216.36</v>
      </c>
      <c r="F21" s="71">
        <f t="shared" si="8"/>
        <v>216.36</v>
      </c>
      <c r="G21" s="71">
        <f t="shared" si="8"/>
        <v>216.36</v>
      </c>
      <c r="H21" s="71">
        <f t="shared" si="8"/>
        <v>216.36</v>
      </c>
      <c r="I21" s="71">
        <f t="shared" si="8"/>
        <v>216.36</v>
      </c>
      <c r="J21" s="71">
        <f t="shared" si="8"/>
        <v>216.36</v>
      </c>
      <c r="K21" s="71">
        <f t="shared" si="8"/>
        <v>216.36</v>
      </c>
      <c r="L21" s="71">
        <f t="shared" si="8"/>
        <v>216.36</v>
      </c>
      <c r="M21" s="71">
        <f t="shared" si="8"/>
        <v>216.36</v>
      </c>
      <c r="N21" s="71">
        <f t="shared" si="8"/>
        <v>216.36</v>
      </c>
      <c r="O21" s="71">
        <f t="shared" si="8"/>
        <v>216.36</v>
      </c>
      <c r="P21" s="71">
        <f t="shared" si="8"/>
        <v>216.36</v>
      </c>
      <c r="Q21" s="71">
        <f t="shared" si="8"/>
        <v>216.36</v>
      </c>
      <c r="R21" s="71">
        <f t="shared" si="8"/>
        <v>216.36</v>
      </c>
      <c r="S21" s="71">
        <f t="shared" si="8"/>
        <v>216.36</v>
      </c>
      <c r="T21" s="71">
        <f t="shared" si="8"/>
        <v>216.36</v>
      </c>
      <c r="U21" s="71">
        <f t="shared" si="8"/>
        <v>216.36</v>
      </c>
      <c r="V21" s="71">
        <f t="shared" si="8"/>
        <v>216.36</v>
      </c>
      <c r="W21" s="71">
        <f t="shared" si="8"/>
        <v>216.36</v>
      </c>
      <c r="X21" s="71">
        <f t="shared" si="8"/>
        <v>216.36</v>
      </c>
      <c r="Y21" s="71">
        <f t="shared" si="8"/>
        <v>216.36</v>
      </c>
      <c r="Z21" s="71">
        <f t="shared" si="8"/>
        <v>216.36</v>
      </c>
      <c r="AA21" s="71">
        <f t="shared" si="8"/>
        <v>216.36</v>
      </c>
    </row>
    <row r="22" spans="1:27" ht="12.75" customHeight="1" collapsed="1" x14ac:dyDescent="0.2">
      <c r="A22" s="162" t="s">
        <v>252</v>
      </c>
      <c r="B22" s="54" t="str">
        <f>"04"&amp;"."&amp;$B$662&amp;"."&amp;$B$663</f>
        <v>04.05.2023</v>
      </c>
      <c r="C22" s="134" t="s">
        <v>76</v>
      </c>
      <c r="D22" s="135">
        <f>ROUND(((D23+D24+D26+D25)/1000),5)</f>
        <v>2.49735</v>
      </c>
      <c r="E22" s="135">
        <f>ROUND(((E23+E24+E26+E25)/1000),5)</f>
        <v>2.3942100000000002</v>
      </c>
      <c r="F22" s="135">
        <f>ROUND(((F23+F24+F26+F25)/1000),5)</f>
        <v>2.3192300000000001</v>
      </c>
      <c r="G22" s="135">
        <f t="shared" ref="G22:AA22" si="9">ROUND(((G23+G24+G26+G25)/1000),5)</f>
        <v>2.3009499999999998</v>
      </c>
      <c r="H22" s="135">
        <f t="shared" si="9"/>
        <v>2.3542000000000001</v>
      </c>
      <c r="I22" s="135">
        <f t="shared" si="9"/>
        <v>2.4039799999999998</v>
      </c>
      <c r="J22" s="135">
        <f t="shared" si="9"/>
        <v>2.6081500000000002</v>
      </c>
      <c r="K22" s="135">
        <f t="shared" si="9"/>
        <v>2.90279</v>
      </c>
      <c r="L22" s="135">
        <f t="shared" si="9"/>
        <v>3.00664</v>
      </c>
      <c r="M22" s="135">
        <f t="shared" si="9"/>
        <v>3.1955200000000001</v>
      </c>
      <c r="N22" s="135">
        <f t="shared" si="9"/>
        <v>3.2169400000000001</v>
      </c>
      <c r="O22" s="135">
        <f t="shared" si="9"/>
        <v>3.24411</v>
      </c>
      <c r="P22" s="135">
        <f t="shared" si="9"/>
        <v>3.2463700000000002</v>
      </c>
      <c r="Q22" s="135">
        <f t="shared" si="9"/>
        <v>3.2603800000000001</v>
      </c>
      <c r="R22" s="135">
        <f t="shared" si="9"/>
        <v>3.2332299999999998</v>
      </c>
      <c r="S22" s="135">
        <f t="shared" si="9"/>
        <v>3.1912099999999999</v>
      </c>
      <c r="T22" s="135">
        <f t="shared" si="9"/>
        <v>3.1391100000000001</v>
      </c>
      <c r="U22" s="135">
        <f t="shared" si="9"/>
        <v>3.0952500000000001</v>
      </c>
      <c r="V22" s="135">
        <f t="shared" si="9"/>
        <v>3.07653</v>
      </c>
      <c r="W22" s="135">
        <f t="shared" si="9"/>
        <v>3.1490399999999998</v>
      </c>
      <c r="X22" s="135">
        <f t="shared" si="9"/>
        <v>3.2752400000000002</v>
      </c>
      <c r="Y22" s="135">
        <f t="shared" si="9"/>
        <v>3.2128999999999999</v>
      </c>
      <c r="Z22" s="135">
        <f t="shared" si="9"/>
        <v>2.9504199999999998</v>
      </c>
      <c r="AA22" s="135">
        <f t="shared" si="9"/>
        <v>2.7746499999999998</v>
      </c>
    </row>
    <row r="23" spans="1:27" ht="12.75" hidden="1" customHeight="1" outlineLevel="1" x14ac:dyDescent="0.2">
      <c r="A23" s="163" t="s">
        <v>253</v>
      </c>
      <c r="B23" s="94" t="s">
        <v>238</v>
      </c>
      <c r="C23" s="70" t="s">
        <v>79</v>
      </c>
      <c r="D23" s="71">
        <v>1204.6199999999999</v>
      </c>
      <c r="E23" s="71">
        <v>1101.48</v>
      </c>
      <c r="F23" s="71">
        <v>1026.5</v>
      </c>
      <c r="G23" s="71">
        <v>1008.22</v>
      </c>
      <c r="H23" s="71">
        <v>1061.47</v>
      </c>
      <c r="I23" s="71">
        <v>1111.25</v>
      </c>
      <c r="J23" s="71">
        <v>1315.42</v>
      </c>
      <c r="K23" s="71">
        <v>1610.06</v>
      </c>
      <c r="L23" s="71">
        <v>1713.91</v>
      </c>
      <c r="M23" s="71">
        <v>1902.79</v>
      </c>
      <c r="N23" s="71">
        <v>1924.21</v>
      </c>
      <c r="O23" s="71">
        <v>1951.38</v>
      </c>
      <c r="P23" s="71">
        <v>1953.64</v>
      </c>
      <c r="Q23" s="71">
        <v>1967.65</v>
      </c>
      <c r="R23" s="71">
        <v>1940.5</v>
      </c>
      <c r="S23" s="71">
        <v>1898.48</v>
      </c>
      <c r="T23" s="71">
        <v>1846.38</v>
      </c>
      <c r="U23" s="71">
        <v>1802.52</v>
      </c>
      <c r="V23" s="71">
        <v>1783.8</v>
      </c>
      <c r="W23" s="71">
        <v>1856.31</v>
      </c>
      <c r="X23" s="71">
        <v>1982.51</v>
      </c>
      <c r="Y23" s="71">
        <v>1920.17</v>
      </c>
      <c r="Z23" s="71">
        <v>1657.69</v>
      </c>
      <c r="AA23" s="71">
        <v>1481.92</v>
      </c>
    </row>
    <row r="24" spans="1:27" ht="12.75" hidden="1" customHeight="1" outlineLevel="1" x14ac:dyDescent="0.2">
      <c r="A24" s="163" t="s">
        <v>254</v>
      </c>
      <c r="B24" s="94" t="s">
        <v>90</v>
      </c>
      <c r="C24" s="70" t="s">
        <v>79</v>
      </c>
      <c r="D24" s="71">
        <f>$D$9</f>
        <v>1071.42</v>
      </c>
      <c r="E24" s="71">
        <f t="shared" ref="E24:AA24" si="10">$D$9</f>
        <v>1071.42</v>
      </c>
      <c r="F24" s="71">
        <f t="shared" si="10"/>
        <v>1071.42</v>
      </c>
      <c r="G24" s="71">
        <f t="shared" si="10"/>
        <v>1071.42</v>
      </c>
      <c r="H24" s="71">
        <f t="shared" si="10"/>
        <v>1071.42</v>
      </c>
      <c r="I24" s="71">
        <f t="shared" si="10"/>
        <v>1071.42</v>
      </c>
      <c r="J24" s="71">
        <f t="shared" si="10"/>
        <v>1071.42</v>
      </c>
      <c r="K24" s="71">
        <f t="shared" si="10"/>
        <v>1071.42</v>
      </c>
      <c r="L24" s="71">
        <f t="shared" si="10"/>
        <v>1071.42</v>
      </c>
      <c r="M24" s="71">
        <f t="shared" si="10"/>
        <v>1071.42</v>
      </c>
      <c r="N24" s="71">
        <f t="shared" si="10"/>
        <v>1071.42</v>
      </c>
      <c r="O24" s="71">
        <f t="shared" si="10"/>
        <v>1071.42</v>
      </c>
      <c r="P24" s="71">
        <f t="shared" si="10"/>
        <v>1071.42</v>
      </c>
      <c r="Q24" s="71">
        <f t="shared" si="10"/>
        <v>1071.42</v>
      </c>
      <c r="R24" s="71">
        <f t="shared" si="10"/>
        <v>1071.42</v>
      </c>
      <c r="S24" s="71">
        <f t="shared" si="10"/>
        <v>1071.42</v>
      </c>
      <c r="T24" s="71">
        <f t="shared" si="10"/>
        <v>1071.42</v>
      </c>
      <c r="U24" s="71">
        <f t="shared" si="10"/>
        <v>1071.42</v>
      </c>
      <c r="V24" s="71">
        <f t="shared" si="10"/>
        <v>1071.42</v>
      </c>
      <c r="W24" s="71">
        <f t="shared" si="10"/>
        <v>1071.42</v>
      </c>
      <c r="X24" s="71">
        <f t="shared" si="10"/>
        <v>1071.42</v>
      </c>
      <c r="Y24" s="71">
        <f t="shared" si="10"/>
        <v>1071.42</v>
      </c>
      <c r="Z24" s="71">
        <f t="shared" si="10"/>
        <v>1071.42</v>
      </c>
      <c r="AA24" s="71">
        <f t="shared" si="10"/>
        <v>1071.42</v>
      </c>
    </row>
    <row r="25" spans="1:27" ht="12.75" hidden="1" customHeight="1" outlineLevel="1" x14ac:dyDescent="0.2">
      <c r="A25" s="163" t="s">
        <v>255</v>
      </c>
      <c r="B25" s="94" t="s">
        <v>83</v>
      </c>
      <c r="C25" s="70" t="s">
        <v>79</v>
      </c>
      <c r="D25" s="71">
        <v>4.95</v>
      </c>
      <c r="E25" s="71">
        <v>4.95</v>
      </c>
      <c r="F25" s="71">
        <v>4.95</v>
      </c>
      <c r="G25" s="71">
        <v>4.95</v>
      </c>
      <c r="H25" s="71">
        <v>4.95</v>
      </c>
      <c r="I25" s="71">
        <v>4.95</v>
      </c>
      <c r="J25" s="71">
        <v>4.95</v>
      </c>
      <c r="K25" s="71">
        <v>4.95</v>
      </c>
      <c r="L25" s="71">
        <v>4.95</v>
      </c>
      <c r="M25" s="71">
        <v>4.95</v>
      </c>
      <c r="N25" s="71">
        <v>4.95</v>
      </c>
      <c r="O25" s="71">
        <v>4.95</v>
      </c>
      <c r="P25" s="71">
        <v>4.95</v>
      </c>
      <c r="Q25" s="71">
        <v>4.95</v>
      </c>
      <c r="R25" s="71">
        <v>4.95</v>
      </c>
      <c r="S25" s="71">
        <v>4.95</v>
      </c>
      <c r="T25" s="71">
        <v>4.95</v>
      </c>
      <c r="U25" s="71">
        <v>4.95</v>
      </c>
      <c r="V25" s="71">
        <v>4.95</v>
      </c>
      <c r="W25" s="71">
        <v>4.95</v>
      </c>
      <c r="X25" s="71">
        <v>4.95</v>
      </c>
      <c r="Y25" s="71">
        <v>4.95</v>
      </c>
      <c r="Z25" s="71">
        <v>4.95</v>
      </c>
      <c r="AA25" s="71">
        <v>4.95</v>
      </c>
    </row>
    <row r="26" spans="1:27" ht="12.75" hidden="1" customHeight="1" outlineLevel="1" x14ac:dyDescent="0.2">
      <c r="A26" s="163" t="s">
        <v>256</v>
      </c>
      <c r="B26" s="94" t="s">
        <v>81</v>
      </c>
      <c r="C26" s="70" t="s">
        <v>79</v>
      </c>
      <c r="D26" s="71">
        <f>$D$11</f>
        <v>216.36</v>
      </c>
      <c r="E26" s="71">
        <f t="shared" ref="E26:AA26" si="11">$D$11</f>
        <v>216.36</v>
      </c>
      <c r="F26" s="71">
        <f t="shared" si="11"/>
        <v>216.36</v>
      </c>
      <c r="G26" s="71">
        <f t="shared" si="11"/>
        <v>216.36</v>
      </c>
      <c r="H26" s="71">
        <f t="shared" si="11"/>
        <v>216.36</v>
      </c>
      <c r="I26" s="71">
        <f t="shared" si="11"/>
        <v>216.36</v>
      </c>
      <c r="J26" s="71">
        <f t="shared" si="11"/>
        <v>216.36</v>
      </c>
      <c r="K26" s="71">
        <f t="shared" si="11"/>
        <v>216.36</v>
      </c>
      <c r="L26" s="71">
        <f t="shared" si="11"/>
        <v>216.36</v>
      </c>
      <c r="M26" s="71">
        <f t="shared" si="11"/>
        <v>216.36</v>
      </c>
      <c r="N26" s="71">
        <f t="shared" si="11"/>
        <v>216.36</v>
      </c>
      <c r="O26" s="71">
        <f t="shared" si="11"/>
        <v>216.36</v>
      </c>
      <c r="P26" s="71">
        <f t="shared" si="11"/>
        <v>216.36</v>
      </c>
      <c r="Q26" s="71">
        <f t="shared" si="11"/>
        <v>216.36</v>
      </c>
      <c r="R26" s="71">
        <f t="shared" si="11"/>
        <v>216.36</v>
      </c>
      <c r="S26" s="71">
        <f t="shared" si="11"/>
        <v>216.36</v>
      </c>
      <c r="T26" s="71">
        <f t="shared" si="11"/>
        <v>216.36</v>
      </c>
      <c r="U26" s="71">
        <f t="shared" si="11"/>
        <v>216.36</v>
      </c>
      <c r="V26" s="71">
        <f t="shared" si="11"/>
        <v>216.36</v>
      </c>
      <c r="W26" s="71">
        <f t="shared" si="11"/>
        <v>216.36</v>
      </c>
      <c r="X26" s="71">
        <f t="shared" si="11"/>
        <v>216.36</v>
      </c>
      <c r="Y26" s="71">
        <f t="shared" si="11"/>
        <v>216.36</v>
      </c>
      <c r="Z26" s="71">
        <f t="shared" si="11"/>
        <v>216.36</v>
      </c>
      <c r="AA26" s="71">
        <f t="shared" si="11"/>
        <v>216.36</v>
      </c>
    </row>
    <row r="27" spans="1:27" ht="12.75" customHeight="1" collapsed="1" x14ac:dyDescent="0.2">
      <c r="A27" s="162" t="s">
        <v>257</v>
      </c>
      <c r="B27" s="54" t="str">
        <f>"05"&amp;"."&amp;$B$662&amp;"."&amp;$B$663</f>
        <v>05.05.2023</v>
      </c>
      <c r="C27" s="134" t="s">
        <v>76</v>
      </c>
      <c r="D27" s="135">
        <f>ROUND(((D28+D29+D31+D30)/1000),5)</f>
        <v>2.6959900000000001</v>
      </c>
      <c r="E27" s="135">
        <f>ROUND(((E28+E29+E31+E30)/1000),5)</f>
        <v>2.5094099999999999</v>
      </c>
      <c r="F27" s="135">
        <f>ROUND(((F28+F29+F31+F30)/1000),5)</f>
        <v>2.4341300000000001</v>
      </c>
      <c r="G27" s="135">
        <f t="shared" ref="G27:AA27" si="12">ROUND(((G28+G29+G31+G30)/1000),5)</f>
        <v>2.4109500000000001</v>
      </c>
      <c r="H27" s="135">
        <f t="shared" si="12"/>
        <v>2.4581300000000001</v>
      </c>
      <c r="I27" s="135">
        <f t="shared" si="12"/>
        <v>2.56921</v>
      </c>
      <c r="J27" s="135">
        <f t="shared" si="12"/>
        <v>2.6926899999999998</v>
      </c>
      <c r="K27" s="135">
        <f t="shared" si="12"/>
        <v>2.9230800000000001</v>
      </c>
      <c r="L27" s="135">
        <f t="shared" si="12"/>
        <v>3.1306099999999999</v>
      </c>
      <c r="M27" s="135">
        <f t="shared" si="12"/>
        <v>3.2038500000000001</v>
      </c>
      <c r="N27" s="135">
        <f t="shared" si="12"/>
        <v>3.306</v>
      </c>
      <c r="O27" s="135">
        <f t="shared" si="12"/>
        <v>3.2795899999999998</v>
      </c>
      <c r="P27" s="135">
        <f t="shared" si="12"/>
        <v>3.26302</v>
      </c>
      <c r="Q27" s="135">
        <f t="shared" si="12"/>
        <v>3.27813</v>
      </c>
      <c r="R27" s="135">
        <f t="shared" si="12"/>
        <v>3.2627799999999998</v>
      </c>
      <c r="S27" s="135">
        <f t="shared" si="12"/>
        <v>3.22627</v>
      </c>
      <c r="T27" s="135">
        <f t="shared" si="12"/>
        <v>3.1966700000000001</v>
      </c>
      <c r="U27" s="135">
        <f t="shared" si="12"/>
        <v>3.18892</v>
      </c>
      <c r="V27" s="135">
        <f t="shared" si="12"/>
        <v>3.1915900000000001</v>
      </c>
      <c r="W27" s="135">
        <f t="shared" si="12"/>
        <v>3.2002600000000001</v>
      </c>
      <c r="X27" s="135">
        <f t="shared" si="12"/>
        <v>3.3146200000000001</v>
      </c>
      <c r="Y27" s="135">
        <f t="shared" si="12"/>
        <v>3.2663899999999999</v>
      </c>
      <c r="Z27" s="135">
        <f t="shared" si="12"/>
        <v>3.13307</v>
      </c>
      <c r="AA27" s="135">
        <f t="shared" si="12"/>
        <v>2.9233500000000001</v>
      </c>
    </row>
    <row r="28" spans="1:27" ht="12.75" hidden="1" customHeight="1" outlineLevel="1" x14ac:dyDescent="0.2">
      <c r="A28" s="163" t="s">
        <v>258</v>
      </c>
      <c r="B28" s="94" t="s">
        <v>238</v>
      </c>
      <c r="C28" s="70" t="s">
        <v>79</v>
      </c>
      <c r="D28" s="71">
        <v>1403.26</v>
      </c>
      <c r="E28" s="71">
        <v>1216.68</v>
      </c>
      <c r="F28" s="71">
        <v>1141.4000000000001</v>
      </c>
      <c r="G28" s="71">
        <v>1118.22</v>
      </c>
      <c r="H28" s="71">
        <v>1165.4000000000001</v>
      </c>
      <c r="I28" s="71">
        <v>1276.48</v>
      </c>
      <c r="J28" s="71">
        <v>1399.96</v>
      </c>
      <c r="K28" s="71">
        <v>1630.35</v>
      </c>
      <c r="L28" s="71">
        <v>1837.88</v>
      </c>
      <c r="M28" s="71">
        <v>1911.12</v>
      </c>
      <c r="N28" s="71">
        <v>2013.27</v>
      </c>
      <c r="O28" s="71">
        <v>1986.86</v>
      </c>
      <c r="P28" s="71">
        <v>1970.29</v>
      </c>
      <c r="Q28" s="71">
        <v>1985.4</v>
      </c>
      <c r="R28" s="71">
        <v>1970.05</v>
      </c>
      <c r="S28" s="71">
        <v>1933.54</v>
      </c>
      <c r="T28" s="71">
        <v>1903.94</v>
      </c>
      <c r="U28" s="71">
        <v>1896.19</v>
      </c>
      <c r="V28" s="71">
        <v>1898.86</v>
      </c>
      <c r="W28" s="71">
        <v>1907.53</v>
      </c>
      <c r="X28" s="71">
        <v>2021.89</v>
      </c>
      <c r="Y28" s="71">
        <v>1973.66</v>
      </c>
      <c r="Z28" s="71">
        <v>1840.34</v>
      </c>
      <c r="AA28" s="71">
        <v>1630.62</v>
      </c>
    </row>
    <row r="29" spans="1:27" ht="12.75" hidden="1" customHeight="1" outlineLevel="1" x14ac:dyDescent="0.2">
      <c r="A29" s="163" t="s">
        <v>259</v>
      </c>
      <c r="B29" s="94" t="s">
        <v>90</v>
      </c>
      <c r="C29" s="70" t="s">
        <v>79</v>
      </c>
      <c r="D29" s="71">
        <f>$D$9</f>
        <v>1071.42</v>
      </c>
      <c r="E29" s="71">
        <f t="shared" ref="E29:AA29" si="13">$D$9</f>
        <v>1071.42</v>
      </c>
      <c r="F29" s="71">
        <f t="shared" si="13"/>
        <v>1071.42</v>
      </c>
      <c r="G29" s="71">
        <f t="shared" si="13"/>
        <v>1071.42</v>
      </c>
      <c r="H29" s="71">
        <f t="shared" si="13"/>
        <v>1071.42</v>
      </c>
      <c r="I29" s="71">
        <f t="shared" si="13"/>
        <v>1071.42</v>
      </c>
      <c r="J29" s="71">
        <f t="shared" si="13"/>
        <v>1071.42</v>
      </c>
      <c r="K29" s="71">
        <f t="shared" si="13"/>
        <v>1071.42</v>
      </c>
      <c r="L29" s="71">
        <f t="shared" si="13"/>
        <v>1071.42</v>
      </c>
      <c r="M29" s="71">
        <f t="shared" si="13"/>
        <v>1071.42</v>
      </c>
      <c r="N29" s="71">
        <f t="shared" si="13"/>
        <v>1071.42</v>
      </c>
      <c r="O29" s="71">
        <f t="shared" si="13"/>
        <v>1071.42</v>
      </c>
      <c r="P29" s="71">
        <f t="shared" si="13"/>
        <v>1071.42</v>
      </c>
      <c r="Q29" s="71">
        <f t="shared" si="13"/>
        <v>1071.42</v>
      </c>
      <c r="R29" s="71">
        <f t="shared" si="13"/>
        <v>1071.42</v>
      </c>
      <c r="S29" s="71">
        <f t="shared" si="13"/>
        <v>1071.42</v>
      </c>
      <c r="T29" s="71">
        <f t="shared" si="13"/>
        <v>1071.42</v>
      </c>
      <c r="U29" s="71">
        <f t="shared" si="13"/>
        <v>1071.42</v>
      </c>
      <c r="V29" s="71">
        <f t="shared" si="13"/>
        <v>1071.42</v>
      </c>
      <c r="W29" s="71">
        <f t="shared" si="13"/>
        <v>1071.42</v>
      </c>
      <c r="X29" s="71">
        <f t="shared" si="13"/>
        <v>1071.42</v>
      </c>
      <c r="Y29" s="71">
        <f t="shared" si="13"/>
        <v>1071.42</v>
      </c>
      <c r="Z29" s="71">
        <f t="shared" si="13"/>
        <v>1071.42</v>
      </c>
      <c r="AA29" s="71">
        <f t="shared" si="13"/>
        <v>1071.42</v>
      </c>
    </row>
    <row r="30" spans="1:27" ht="12.75" hidden="1" customHeight="1" outlineLevel="1" x14ac:dyDescent="0.2">
      <c r="A30" s="163" t="s">
        <v>260</v>
      </c>
      <c r="B30" s="94" t="s">
        <v>83</v>
      </c>
      <c r="C30" s="70" t="s">
        <v>79</v>
      </c>
      <c r="D30" s="71">
        <v>4.95</v>
      </c>
      <c r="E30" s="71">
        <v>4.95</v>
      </c>
      <c r="F30" s="71">
        <v>4.95</v>
      </c>
      <c r="G30" s="71">
        <v>4.95</v>
      </c>
      <c r="H30" s="71">
        <v>4.95</v>
      </c>
      <c r="I30" s="71">
        <v>4.95</v>
      </c>
      <c r="J30" s="71">
        <v>4.95</v>
      </c>
      <c r="K30" s="71">
        <v>4.95</v>
      </c>
      <c r="L30" s="71">
        <v>4.95</v>
      </c>
      <c r="M30" s="71">
        <v>4.95</v>
      </c>
      <c r="N30" s="71">
        <v>4.95</v>
      </c>
      <c r="O30" s="71">
        <v>4.95</v>
      </c>
      <c r="P30" s="71">
        <v>4.95</v>
      </c>
      <c r="Q30" s="71">
        <v>4.95</v>
      </c>
      <c r="R30" s="71">
        <v>4.95</v>
      </c>
      <c r="S30" s="71">
        <v>4.95</v>
      </c>
      <c r="T30" s="71">
        <v>4.95</v>
      </c>
      <c r="U30" s="71">
        <v>4.95</v>
      </c>
      <c r="V30" s="71">
        <v>4.95</v>
      </c>
      <c r="W30" s="71">
        <v>4.95</v>
      </c>
      <c r="X30" s="71">
        <v>4.95</v>
      </c>
      <c r="Y30" s="71">
        <v>4.95</v>
      </c>
      <c r="Z30" s="71">
        <v>4.95</v>
      </c>
      <c r="AA30" s="71">
        <v>4.95</v>
      </c>
    </row>
    <row r="31" spans="1:27" ht="12.75" hidden="1" customHeight="1" outlineLevel="1" x14ac:dyDescent="0.2">
      <c r="A31" s="163" t="s">
        <v>261</v>
      </c>
      <c r="B31" s="94" t="s">
        <v>81</v>
      </c>
      <c r="C31" s="70" t="s">
        <v>79</v>
      </c>
      <c r="D31" s="71">
        <f>$D$11</f>
        <v>216.36</v>
      </c>
      <c r="E31" s="71">
        <f t="shared" ref="E31:AA31" si="14">$D$11</f>
        <v>216.36</v>
      </c>
      <c r="F31" s="71">
        <f t="shared" si="14"/>
        <v>216.36</v>
      </c>
      <c r="G31" s="71">
        <f t="shared" si="14"/>
        <v>216.36</v>
      </c>
      <c r="H31" s="71">
        <f t="shared" si="14"/>
        <v>216.36</v>
      </c>
      <c r="I31" s="71">
        <f t="shared" si="14"/>
        <v>216.36</v>
      </c>
      <c r="J31" s="71">
        <f t="shared" si="14"/>
        <v>216.36</v>
      </c>
      <c r="K31" s="71">
        <f t="shared" si="14"/>
        <v>216.36</v>
      </c>
      <c r="L31" s="71">
        <f t="shared" si="14"/>
        <v>216.36</v>
      </c>
      <c r="M31" s="71">
        <f t="shared" si="14"/>
        <v>216.36</v>
      </c>
      <c r="N31" s="71">
        <f t="shared" si="14"/>
        <v>216.36</v>
      </c>
      <c r="O31" s="71">
        <f t="shared" si="14"/>
        <v>216.36</v>
      </c>
      <c r="P31" s="71">
        <f t="shared" si="14"/>
        <v>216.36</v>
      </c>
      <c r="Q31" s="71">
        <f t="shared" si="14"/>
        <v>216.36</v>
      </c>
      <c r="R31" s="71">
        <f t="shared" si="14"/>
        <v>216.36</v>
      </c>
      <c r="S31" s="71">
        <f t="shared" si="14"/>
        <v>216.36</v>
      </c>
      <c r="T31" s="71">
        <f t="shared" si="14"/>
        <v>216.36</v>
      </c>
      <c r="U31" s="71">
        <f t="shared" si="14"/>
        <v>216.36</v>
      </c>
      <c r="V31" s="71">
        <f t="shared" si="14"/>
        <v>216.36</v>
      </c>
      <c r="W31" s="71">
        <f t="shared" si="14"/>
        <v>216.36</v>
      </c>
      <c r="X31" s="71">
        <f t="shared" si="14"/>
        <v>216.36</v>
      </c>
      <c r="Y31" s="71">
        <f t="shared" si="14"/>
        <v>216.36</v>
      </c>
      <c r="Z31" s="71">
        <f t="shared" si="14"/>
        <v>216.36</v>
      </c>
      <c r="AA31" s="71">
        <f t="shared" si="14"/>
        <v>216.36</v>
      </c>
    </row>
    <row r="32" spans="1:27" ht="12.75" customHeight="1" collapsed="1" x14ac:dyDescent="0.2">
      <c r="A32" s="162" t="s">
        <v>262</v>
      </c>
      <c r="B32" s="54" t="str">
        <f>"06"&amp;"."&amp;$B$662&amp;"."&amp;$B$663</f>
        <v>06.05.2023</v>
      </c>
      <c r="C32" s="134" t="s">
        <v>76</v>
      </c>
      <c r="D32" s="135">
        <f>ROUND(((D33+D34+D36+D35)/1000),5)</f>
        <v>2.8173400000000002</v>
      </c>
      <c r="E32" s="135">
        <f>ROUND(((E33+E34+E36+E35)/1000),5)</f>
        <v>2.7410100000000002</v>
      </c>
      <c r="F32" s="135">
        <f>ROUND(((F33+F34+F36+F35)/1000),5)</f>
        <v>2.62601</v>
      </c>
      <c r="G32" s="135">
        <f t="shared" ref="G32:AA32" si="15">ROUND(((G33+G34+G36+G35)/1000),5)</f>
        <v>2.51295</v>
      </c>
      <c r="H32" s="135">
        <f t="shared" si="15"/>
        <v>2.5105900000000001</v>
      </c>
      <c r="I32" s="135">
        <f t="shared" si="15"/>
        <v>2.6046900000000002</v>
      </c>
      <c r="J32" s="135">
        <f t="shared" si="15"/>
        <v>2.6513200000000001</v>
      </c>
      <c r="K32" s="135">
        <f t="shared" si="15"/>
        <v>2.7666900000000001</v>
      </c>
      <c r="L32" s="135">
        <f t="shared" si="15"/>
        <v>3.0617700000000001</v>
      </c>
      <c r="M32" s="135">
        <f t="shared" si="15"/>
        <v>3.2118699999999998</v>
      </c>
      <c r="N32" s="135">
        <f t="shared" si="15"/>
        <v>3.2913700000000001</v>
      </c>
      <c r="O32" s="135">
        <f t="shared" si="15"/>
        <v>3.2696700000000001</v>
      </c>
      <c r="P32" s="135">
        <f t="shared" si="15"/>
        <v>3.2143999999999999</v>
      </c>
      <c r="Q32" s="135">
        <f t="shared" si="15"/>
        <v>3.2128100000000002</v>
      </c>
      <c r="R32" s="135">
        <f t="shared" si="15"/>
        <v>3.19523</v>
      </c>
      <c r="S32" s="135">
        <f t="shared" si="15"/>
        <v>3.1903299999999999</v>
      </c>
      <c r="T32" s="135">
        <f t="shared" si="15"/>
        <v>3.1586400000000001</v>
      </c>
      <c r="U32" s="135">
        <f t="shared" si="15"/>
        <v>3.1307499999999999</v>
      </c>
      <c r="V32" s="135">
        <f t="shared" si="15"/>
        <v>3.1277599999999999</v>
      </c>
      <c r="W32" s="135">
        <f t="shared" si="15"/>
        <v>3.16839</v>
      </c>
      <c r="X32" s="135">
        <f t="shared" si="15"/>
        <v>3.3316499999999998</v>
      </c>
      <c r="Y32" s="135">
        <f t="shared" si="15"/>
        <v>3.3100499999999999</v>
      </c>
      <c r="Z32" s="135">
        <f t="shared" si="15"/>
        <v>3.1108199999999999</v>
      </c>
      <c r="AA32" s="135">
        <f t="shared" si="15"/>
        <v>2.9479000000000002</v>
      </c>
    </row>
    <row r="33" spans="1:27" ht="12.75" hidden="1" customHeight="1" outlineLevel="1" x14ac:dyDescent="0.2">
      <c r="A33" s="163" t="s">
        <v>263</v>
      </c>
      <c r="B33" s="94" t="s">
        <v>238</v>
      </c>
      <c r="C33" s="70" t="s">
        <v>79</v>
      </c>
      <c r="D33" s="71">
        <v>1524.61</v>
      </c>
      <c r="E33" s="71">
        <v>1448.28</v>
      </c>
      <c r="F33" s="71">
        <v>1333.28</v>
      </c>
      <c r="G33" s="71">
        <v>1220.22</v>
      </c>
      <c r="H33" s="71">
        <v>1217.8599999999999</v>
      </c>
      <c r="I33" s="71">
        <v>1311.96</v>
      </c>
      <c r="J33" s="71">
        <v>1358.59</v>
      </c>
      <c r="K33" s="71">
        <v>1473.96</v>
      </c>
      <c r="L33" s="71">
        <v>1769.04</v>
      </c>
      <c r="M33" s="71">
        <v>1919.14</v>
      </c>
      <c r="N33" s="71">
        <v>1998.64</v>
      </c>
      <c r="O33" s="71">
        <v>1976.94</v>
      </c>
      <c r="P33" s="71">
        <v>1921.67</v>
      </c>
      <c r="Q33" s="71">
        <v>1920.08</v>
      </c>
      <c r="R33" s="71">
        <v>1902.5</v>
      </c>
      <c r="S33" s="71">
        <v>1897.6</v>
      </c>
      <c r="T33" s="71">
        <v>1865.91</v>
      </c>
      <c r="U33" s="71">
        <v>1838.02</v>
      </c>
      <c r="V33" s="71">
        <v>1835.03</v>
      </c>
      <c r="W33" s="71">
        <v>1875.66</v>
      </c>
      <c r="X33" s="71">
        <v>2038.92</v>
      </c>
      <c r="Y33" s="71">
        <v>2017.32</v>
      </c>
      <c r="Z33" s="71">
        <v>1818.09</v>
      </c>
      <c r="AA33" s="71">
        <v>1655.17</v>
      </c>
    </row>
    <row r="34" spans="1:27" ht="12.75" hidden="1" customHeight="1" outlineLevel="1" x14ac:dyDescent="0.2">
      <c r="A34" s="163" t="s">
        <v>264</v>
      </c>
      <c r="B34" s="94" t="s">
        <v>90</v>
      </c>
      <c r="C34" s="70" t="s">
        <v>79</v>
      </c>
      <c r="D34" s="71">
        <f>$D$9</f>
        <v>1071.42</v>
      </c>
      <c r="E34" s="71">
        <f t="shared" ref="E34:AA34" si="16">$D$9</f>
        <v>1071.42</v>
      </c>
      <c r="F34" s="71">
        <f t="shared" si="16"/>
        <v>1071.42</v>
      </c>
      <c r="G34" s="71">
        <f t="shared" si="16"/>
        <v>1071.42</v>
      </c>
      <c r="H34" s="71">
        <f t="shared" si="16"/>
        <v>1071.42</v>
      </c>
      <c r="I34" s="71">
        <f t="shared" si="16"/>
        <v>1071.42</v>
      </c>
      <c r="J34" s="71">
        <f t="shared" si="16"/>
        <v>1071.42</v>
      </c>
      <c r="K34" s="71">
        <f t="shared" si="16"/>
        <v>1071.42</v>
      </c>
      <c r="L34" s="71">
        <f t="shared" si="16"/>
        <v>1071.42</v>
      </c>
      <c r="M34" s="71">
        <f t="shared" si="16"/>
        <v>1071.42</v>
      </c>
      <c r="N34" s="71">
        <f t="shared" si="16"/>
        <v>1071.42</v>
      </c>
      <c r="O34" s="71">
        <f t="shared" si="16"/>
        <v>1071.42</v>
      </c>
      <c r="P34" s="71">
        <f t="shared" si="16"/>
        <v>1071.42</v>
      </c>
      <c r="Q34" s="71">
        <f t="shared" si="16"/>
        <v>1071.42</v>
      </c>
      <c r="R34" s="71">
        <f t="shared" si="16"/>
        <v>1071.42</v>
      </c>
      <c r="S34" s="71">
        <f t="shared" si="16"/>
        <v>1071.42</v>
      </c>
      <c r="T34" s="71">
        <f t="shared" si="16"/>
        <v>1071.42</v>
      </c>
      <c r="U34" s="71">
        <f t="shared" si="16"/>
        <v>1071.42</v>
      </c>
      <c r="V34" s="71">
        <f t="shared" si="16"/>
        <v>1071.42</v>
      </c>
      <c r="W34" s="71">
        <f t="shared" si="16"/>
        <v>1071.42</v>
      </c>
      <c r="X34" s="71">
        <f t="shared" si="16"/>
        <v>1071.42</v>
      </c>
      <c r="Y34" s="71">
        <f t="shared" si="16"/>
        <v>1071.42</v>
      </c>
      <c r="Z34" s="71">
        <f t="shared" si="16"/>
        <v>1071.42</v>
      </c>
      <c r="AA34" s="71">
        <f t="shared" si="16"/>
        <v>1071.42</v>
      </c>
    </row>
    <row r="35" spans="1:27" ht="12.75" hidden="1" customHeight="1" outlineLevel="1" x14ac:dyDescent="0.2">
      <c r="A35" s="163" t="s">
        <v>265</v>
      </c>
      <c r="B35" s="94" t="s">
        <v>83</v>
      </c>
      <c r="C35" s="70" t="s">
        <v>79</v>
      </c>
      <c r="D35" s="71">
        <v>4.95</v>
      </c>
      <c r="E35" s="71">
        <v>4.95</v>
      </c>
      <c r="F35" s="71">
        <v>4.95</v>
      </c>
      <c r="G35" s="71">
        <v>4.95</v>
      </c>
      <c r="H35" s="71">
        <v>4.95</v>
      </c>
      <c r="I35" s="71">
        <v>4.95</v>
      </c>
      <c r="J35" s="71">
        <v>4.95</v>
      </c>
      <c r="K35" s="71">
        <v>4.95</v>
      </c>
      <c r="L35" s="71">
        <v>4.95</v>
      </c>
      <c r="M35" s="71">
        <v>4.95</v>
      </c>
      <c r="N35" s="71">
        <v>4.95</v>
      </c>
      <c r="O35" s="71">
        <v>4.95</v>
      </c>
      <c r="P35" s="71">
        <v>4.95</v>
      </c>
      <c r="Q35" s="71">
        <v>4.95</v>
      </c>
      <c r="R35" s="71">
        <v>4.95</v>
      </c>
      <c r="S35" s="71">
        <v>4.95</v>
      </c>
      <c r="T35" s="71">
        <v>4.95</v>
      </c>
      <c r="U35" s="71">
        <v>4.95</v>
      </c>
      <c r="V35" s="71">
        <v>4.95</v>
      </c>
      <c r="W35" s="71">
        <v>4.95</v>
      </c>
      <c r="X35" s="71">
        <v>4.95</v>
      </c>
      <c r="Y35" s="71">
        <v>4.95</v>
      </c>
      <c r="Z35" s="71">
        <v>4.95</v>
      </c>
      <c r="AA35" s="71">
        <v>4.95</v>
      </c>
    </row>
    <row r="36" spans="1:27" ht="12.75" hidden="1" customHeight="1" outlineLevel="1" x14ac:dyDescent="0.2">
      <c r="A36" s="163" t="s">
        <v>266</v>
      </c>
      <c r="B36" s="94" t="s">
        <v>81</v>
      </c>
      <c r="C36" s="70" t="s">
        <v>79</v>
      </c>
      <c r="D36" s="71">
        <f>$D$11</f>
        <v>216.36</v>
      </c>
      <c r="E36" s="71">
        <f t="shared" ref="E36:AA36" si="17">$D$11</f>
        <v>216.36</v>
      </c>
      <c r="F36" s="71">
        <f t="shared" si="17"/>
        <v>216.36</v>
      </c>
      <c r="G36" s="71">
        <f t="shared" si="17"/>
        <v>216.36</v>
      </c>
      <c r="H36" s="71">
        <f t="shared" si="17"/>
        <v>216.36</v>
      </c>
      <c r="I36" s="71">
        <f t="shared" si="17"/>
        <v>216.36</v>
      </c>
      <c r="J36" s="71">
        <f t="shared" si="17"/>
        <v>216.36</v>
      </c>
      <c r="K36" s="71">
        <f t="shared" si="17"/>
        <v>216.36</v>
      </c>
      <c r="L36" s="71">
        <f t="shared" si="17"/>
        <v>216.36</v>
      </c>
      <c r="M36" s="71">
        <f t="shared" si="17"/>
        <v>216.36</v>
      </c>
      <c r="N36" s="71">
        <f t="shared" si="17"/>
        <v>216.36</v>
      </c>
      <c r="O36" s="71">
        <f t="shared" si="17"/>
        <v>216.36</v>
      </c>
      <c r="P36" s="71">
        <f t="shared" si="17"/>
        <v>216.36</v>
      </c>
      <c r="Q36" s="71">
        <f t="shared" si="17"/>
        <v>216.36</v>
      </c>
      <c r="R36" s="71">
        <f t="shared" si="17"/>
        <v>216.36</v>
      </c>
      <c r="S36" s="71">
        <f t="shared" si="17"/>
        <v>216.36</v>
      </c>
      <c r="T36" s="71">
        <f t="shared" si="17"/>
        <v>216.36</v>
      </c>
      <c r="U36" s="71">
        <f t="shared" si="17"/>
        <v>216.36</v>
      </c>
      <c r="V36" s="71">
        <f t="shared" si="17"/>
        <v>216.36</v>
      </c>
      <c r="W36" s="71">
        <f t="shared" si="17"/>
        <v>216.36</v>
      </c>
      <c r="X36" s="71">
        <f t="shared" si="17"/>
        <v>216.36</v>
      </c>
      <c r="Y36" s="71">
        <f t="shared" si="17"/>
        <v>216.36</v>
      </c>
      <c r="Z36" s="71">
        <f t="shared" si="17"/>
        <v>216.36</v>
      </c>
      <c r="AA36" s="71">
        <f t="shared" si="17"/>
        <v>216.36</v>
      </c>
    </row>
    <row r="37" spans="1:27" ht="12.75" customHeight="1" collapsed="1" x14ac:dyDescent="0.2">
      <c r="A37" s="162" t="s">
        <v>267</v>
      </c>
      <c r="B37" s="54" t="str">
        <f>"07"&amp;"."&amp;$B$662&amp;"."&amp;$B$663</f>
        <v>07.05.2023</v>
      </c>
      <c r="C37" s="134" t="s">
        <v>76</v>
      </c>
      <c r="D37" s="135">
        <f>ROUND(((D38+D39+D41+D40)/1000),5)</f>
        <v>2.7806899999999999</v>
      </c>
      <c r="E37" s="135">
        <f>ROUND(((E38+E39+E41+E40)/1000),5)</f>
        <v>2.6336200000000001</v>
      </c>
      <c r="F37" s="135">
        <f>ROUND(((F38+F39+F41+F40)/1000),5)</f>
        <v>2.5121799999999999</v>
      </c>
      <c r="G37" s="135">
        <f t="shared" ref="G37:AA37" si="18">ROUND(((G38+G39+G41+G40)/1000),5)</f>
        <v>2.4635400000000001</v>
      </c>
      <c r="H37" s="135">
        <f t="shared" si="18"/>
        <v>2.44191</v>
      </c>
      <c r="I37" s="135">
        <f t="shared" si="18"/>
        <v>2.40306</v>
      </c>
      <c r="J37" s="135">
        <f t="shared" si="18"/>
        <v>2.50102</v>
      </c>
      <c r="K37" s="135">
        <f t="shared" si="18"/>
        <v>2.5981800000000002</v>
      </c>
      <c r="L37" s="135">
        <f t="shared" si="18"/>
        <v>2.7792500000000002</v>
      </c>
      <c r="M37" s="135">
        <f t="shared" si="18"/>
        <v>2.9424399999999999</v>
      </c>
      <c r="N37" s="135">
        <f t="shared" si="18"/>
        <v>2.9812400000000001</v>
      </c>
      <c r="O37" s="135">
        <f t="shared" si="18"/>
        <v>2.99152</v>
      </c>
      <c r="P37" s="135">
        <f t="shared" si="18"/>
        <v>2.9857399999999998</v>
      </c>
      <c r="Q37" s="135">
        <f t="shared" si="18"/>
        <v>2.9784600000000001</v>
      </c>
      <c r="R37" s="135">
        <f t="shared" si="18"/>
        <v>2.9681799999999998</v>
      </c>
      <c r="S37" s="135">
        <f t="shared" si="18"/>
        <v>2.9623900000000001</v>
      </c>
      <c r="T37" s="135">
        <f t="shared" si="18"/>
        <v>2.9466100000000002</v>
      </c>
      <c r="U37" s="135">
        <f t="shared" si="18"/>
        <v>2.9621900000000001</v>
      </c>
      <c r="V37" s="135">
        <f t="shared" si="18"/>
        <v>2.98882</v>
      </c>
      <c r="W37" s="135">
        <f t="shared" si="18"/>
        <v>3.0484800000000001</v>
      </c>
      <c r="X37" s="135">
        <f t="shared" si="18"/>
        <v>3.1686999999999999</v>
      </c>
      <c r="Y37" s="135">
        <f t="shared" si="18"/>
        <v>3.2261700000000002</v>
      </c>
      <c r="Z37" s="135">
        <f t="shared" si="18"/>
        <v>2.9666199999999998</v>
      </c>
      <c r="AA37" s="135">
        <f t="shared" si="18"/>
        <v>2.8022900000000002</v>
      </c>
    </row>
    <row r="38" spans="1:27" ht="12.75" hidden="1" customHeight="1" outlineLevel="1" x14ac:dyDescent="0.2">
      <c r="A38" s="163" t="s">
        <v>268</v>
      </c>
      <c r="B38" s="94" t="s">
        <v>238</v>
      </c>
      <c r="C38" s="70" t="s">
        <v>79</v>
      </c>
      <c r="D38" s="71">
        <v>1487.96</v>
      </c>
      <c r="E38" s="71">
        <v>1340.89</v>
      </c>
      <c r="F38" s="71">
        <v>1219.45</v>
      </c>
      <c r="G38" s="71">
        <v>1170.81</v>
      </c>
      <c r="H38" s="71">
        <v>1149.18</v>
      </c>
      <c r="I38" s="71">
        <v>1110.33</v>
      </c>
      <c r="J38" s="71">
        <v>1208.29</v>
      </c>
      <c r="K38" s="71">
        <v>1305.45</v>
      </c>
      <c r="L38" s="71">
        <v>1486.52</v>
      </c>
      <c r="M38" s="71">
        <v>1649.71</v>
      </c>
      <c r="N38" s="71">
        <v>1688.51</v>
      </c>
      <c r="O38" s="71">
        <v>1698.79</v>
      </c>
      <c r="P38" s="71">
        <v>1693.01</v>
      </c>
      <c r="Q38" s="71">
        <v>1685.73</v>
      </c>
      <c r="R38" s="71">
        <v>1675.45</v>
      </c>
      <c r="S38" s="71">
        <v>1669.66</v>
      </c>
      <c r="T38" s="71">
        <v>1653.88</v>
      </c>
      <c r="U38" s="71">
        <v>1669.46</v>
      </c>
      <c r="V38" s="71">
        <v>1696.09</v>
      </c>
      <c r="W38" s="71">
        <v>1755.75</v>
      </c>
      <c r="X38" s="71">
        <v>1875.97</v>
      </c>
      <c r="Y38" s="71">
        <v>1933.44</v>
      </c>
      <c r="Z38" s="71">
        <v>1673.89</v>
      </c>
      <c r="AA38" s="71">
        <v>1509.56</v>
      </c>
    </row>
    <row r="39" spans="1:27" ht="12.75" hidden="1" customHeight="1" outlineLevel="1" x14ac:dyDescent="0.2">
      <c r="A39" s="163" t="s">
        <v>269</v>
      </c>
      <c r="B39" s="94" t="s">
        <v>90</v>
      </c>
      <c r="C39" s="70" t="s">
        <v>79</v>
      </c>
      <c r="D39" s="71">
        <f>$D$9</f>
        <v>1071.42</v>
      </c>
      <c r="E39" s="71">
        <f t="shared" ref="E39:AA39" si="19">$D$9</f>
        <v>1071.42</v>
      </c>
      <c r="F39" s="71">
        <f t="shared" si="19"/>
        <v>1071.42</v>
      </c>
      <c r="G39" s="71">
        <f t="shared" si="19"/>
        <v>1071.42</v>
      </c>
      <c r="H39" s="71">
        <f t="shared" si="19"/>
        <v>1071.42</v>
      </c>
      <c r="I39" s="71">
        <f t="shared" si="19"/>
        <v>1071.42</v>
      </c>
      <c r="J39" s="71">
        <f t="shared" si="19"/>
        <v>1071.42</v>
      </c>
      <c r="K39" s="71">
        <f t="shared" si="19"/>
        <v>1071.42</v>
      </c>
      <c r="L39" s="71">
        <f t="shared" si="19"/>
        <v>1071.42</v>
      </c>
      <c r="M39" s="71">
        <f t="shared" si="19"/>
        <v>1071.42</v>
      </c>
      <c r="N39" s="71">
        <f t="shared" si="19"/>
        <v>1071.42</v>
      </c>
      <c r="O39" s="71">
        <f t="shared" si="19"/>
        <v>1071.42</v>
      </c>
      <c r="P39" s="71">
        <f t="shared" si="19"/>
        <v>1071.42</v>
      </c>
      <c r="Q39" s="71">
        <f t="shared" si="19"/>
        <v>1071.42</v>
      </c>
      <c r="R39" s="71">
        <f t="shared" si="19"/>
        <v>1071.42</v>
      </c>
      <c r="S39" s="71">
        <f t="shared" si="19"/>
        <v>1071.42</v>
      </c>
      <c r="T39" s="71">
        <f t="shared" si="19"/>
        <v>1071.42</v>
      </c>
      <c r="U39" s="71">
        <f t="shared" si="19"/>
        <v>1071.42</v>
      </c>
      <c r="V39" s="71">
        <f t="shared" si="19"/>
        <v>1071.42</v>
      </c>
      <c r="W39" s="71">
        <f t="shared" si="19"/>
        <v>1071.42</v>
      </c>
      <c r="X39" s="71">
        <f t="shared" si="19"/>
        <v>1071.42</v>
      </c>
      <c r="Y39" s="71">
        <f t="shared" si="19"/>
        <v>1071.42</v>
      </c>
      <c r="Z39" s="71">
        <f t="shared" si="19"/>
        <v>1071.42</v>
      </c>
      <c r="AA39" s="71">
        <f t="shared" si="19"/>
        <v>1071.42</v>
      </c>
    </row>
    <row r="40" spans="1:27" ht="12.75" hidden="1" customHeight="1" outlineLevel="1" x14ac:dyDescent="0.2">
      <c r="A40" s="163" t="s">
        <v>270</v>
      </c>
      <c r="B40" s="94" t="s">
        <v>83</v>
      </c>
      <c r="C40" s="70" t="s">
        <v>79</v>
      </c>
      <c r="D40" s="71">
        <v>4.95</v>
      </c>
      <c r="E40" s="71">
        <v>4.95</v>
      </c>
      <c r="F40" s="71">
        <v>4.95</v>
      </c>
      <c r="G40" s="71">
        <v>4.95</v>
      </c>
      <c r="H40" s="71">
        <v>4.95</v>
      </c>
      <c r="I40" s="71">
        <v>4.95</v>
      </c>
      <c r="J40" s="71">
        <v>4.95</v>
      </c>
      <c r="K40" s="71">
        <v>4.95</v>
      </c>
      <c r="L40" s="71">
        <v>4.95</v>
      </c>
      <c r="M40" s="71">
        <v>4.95</v>
      </c>
      <c r="N40" s="71">
        <v>4.95</v>
      </c>
      <c r="O40" s="71">
        <v>4.95</v>
      </c>
      <c r="P40" s="71">
        <v>4.95</v>
      </c>
      <c r="Q40" s="71">
        <v>4.95</v>
      </c>
      <c r="R40" s="71">
        <v>4.95</v>
      </c>
      <c r="S40" s="71">
        <v>4.95</v>
      </c>
      <c r="T40" s="71">
        <v>4.95</v>
      </c>
      <c r="U40" s="71">
        <v>4.95</v>
      </c>
      <c r="V40" s="71">
        <v>4.95</v>
      </c>
      <c r="W40" s="71">
        <v>4.95</v>
      </c>
      <c r="X40" s="71">
        <v>4.95</v>
      </c>
      <c r="Y40" s="71">
        <v>4.95</v>
      </c>
      <c r="Z40" s="71">
        <v>4.95</v>
      </c>
      <c r="AA40" s="71">
        <v>4.95</v>
      </c>
    </row>
    <row r="41" spans="1:27" ht="12.75" hidden="1" customHeight="1" outlineLevel="1" x14ac:dyDescent="0.2">
      <c r="A41" s="163" t="s">
        <v>271</v>
      </c>
      <c r="B41" s="94" t="s">
        <v>81</v>
      </c>
      <c r="C41" s="70" t="s">
        <v>79</v>
      </c>
      <c r="D41" s="71">
        <f>$D$11</f>
        <v>216.36</v>
      </c>
      <c r="E41" s="71">
        <f t="shared" ref="E41:AA41" si="20">$D$11</f>
        <v>216.36</v>
      </c>
      <c r="F41" s="71">
        <f t="shared" si="20"/>
        <v>216.36</v>
      </c>
      <c r="G41" s="71">
        <f t="shared" si="20"/>
        <v>216.36</v>
      </c>
      <c r="H41" s="71">
        <f t="shared" si="20"/>
        <v>216.36</v>
      </c>
      <c r="I41" s="71">
        <f t="shared" si="20"/>
        <v>216.36</v>
      </c>
      <c r="J41" s="71">
        <f t="shared" si="20"/>
        <v>216.36</v>
      </c>
      <c r="K41" s="71">
        <f t="shared" si="20"/>
        <v>216.36</v>
      </c>
      <c r="L41" s="71">
        <f t="shared" si="20"/>
        <v>216.36</v>
      </c>
      <c r="M41" s="71">
        <f t="shared" si="20"/>
        <v>216.36</v>
      </c>
      <c r="N41" s="71">
        <f t="shared" si="20"/>
        <v>216.36</v>
      </c>
      <c r="O41" s="71">
        <f t="shared" si="20"/>
        <v>216.36</v>
      </c>
      <c r="P41" s="71">
        <f t="shared" si="20"/>
        <v>216.36</v>
      </c>
      <c r="Q41" s="71">
        <f t="shared" si="20"/>
        <v>216.36</v>
      </c>
      <c r="R41" s="71">
        <f t="shared" si="20"/>
        <v>216.36</v>
      </c>
      <c r="S41" s="71">
        <f t="shared" si="20"/>
        <v>216.36</v>
      </c>
      <c r="T41" s="71">
        <f t="shared" si="20"/>
        <v>216.36</v>
      </c>
      <c r="U41" s="71">
        <f t="shared" si="20"/>
        <v>216.36</v>
      </c>
      <c r="V41" s="71">
        <f t="shared" si="20"/>
        <v>216.36</v>
      </c>
      <c r="W41" s="71">
        <f t="shared" si="20"/>
        <v>216.36</v>
      </c>
      <c r="X41" s="71">
        <f t="shared" si="20"/>
        <v>216.36</v>
      </c>
      <c r="Y41" s="71">
        <f t="shared" si="20"/>
        <v>216.36</v>
      </c>
      <c r="Z41" s="71">
        <f t="shared" si="20"/>
        <v>216.36</v>
      </c>
      <c r="AA41" s="71">
        <f t="shared" si="20"/>
        <v>216.36</v>
      </c>
    </row>
    <row r="42" spans="1:27" ht="12.75" customHeight="1" collapsed="1" x14ac:dyDescent="0.2">
      <c r="A42" s="162" t="s">
        <v>272</v>
      </c>
      <c r="B42" s="54" t="str">
        <f>"08"&amp;"."&amp;$B$662&amp;"."&amp;$B$663</f>
        <v>08.05.2023</v>
      </c>
      <c r="C42" s="134" t="s">
        <v>76</v>
      </c>
      <c r="D42" s="135">
        <f>ROUND(((D43+D44+D46+D45)/1000),5)</f>
        <v>2.77813</v>
      </c>
      <c r="E42" s="135">
        <f>ROUND(((E43+E44+E46+E45)/1000),5)</f>
        <v>2.6771199999999999</v>
      </c>
      <c r="F42" s="135">
        <f>ROUND(((F43+F44+F46+F45)/1000),5)</f>
        <v>2.5526800000000001</v>
      </c>
      <c r="G42" s="135">
        <f t="shared" ref="G42:AA42" si="21">ROUND(((G43+G44+G46+G45)/1000),5)</f>
        <v>2.5270199999999998</v>
      </c>
      <c r="H42" s="135">
        <f t="shared" si="21"/>
        <v>2.50631</v>
      </c>
      <c r="I42" s="135">
        <f t="shared" si="21"/>
        <v>2.5163500000000001</v>
      </c>
      <c r="J42" s="135">
        <f t="shared" si="21"/>
        <v>2.5487299999999999</v>
      </c>
      <c r="K42" s="135">
        <f t="shared" si="21"/>
        <v>2.6719599999999999</v>
      </c>
      <c r="L42" s="135">
        <f t="shared" si="21"/>
        <v>2.89019</v>
      </c>
      <c r="M42" s="135">
        <f t="shared" si="21"/>
        <v>3.08765</v>
      </c>
      <c r="N42" s="135">
        <f t="shared" si="21"/>
        <v>3.1485799999999999</v>
      </c>
      <c r="O42" s="135">
        <f t="shared" si="21"/>
        <v>3.1569600000000002</v>
      </c>
      <c r="P42" s="135">
        <f t="shared" si="21"/>
        <v>3.14418</v>
      </c>
      <c r="Q42" s="135">
        <f t="shared" si="21"/>
        <v>3.1407500000000002</v>
      </c>
      <c r="R42" s="135">
        <f t="shared" si="21"/>
        <v>3.1348099999999999</v>
      </c>
      <c r="S42" s="135">
        <f t="shared" si="21"/>
        <v>3.1281699999999999</v>
      </c>
      <c r="T42" s="135">
        <f t="shared" si="21"/>
        <v>3.1121599999999998</v>
      </c>
      <c r="U42" s="135">
        <f t="shared" si="21"/>
        <v>3.1835900000000001</v>
      </c>
      <c r="V42" s="135">
        <f t="shared" si="21"/>
        <v>3.2266699999999999</v>
      </c>
      <c r="W42" s="135">
        <f t="shared" si="21"/>
        <v>3.2722699999999998</v>
      </c>
      <c r="X42" s="135">
        <f t="shared" si="21"/>
        <v>3.2759900000000002</v>
      </c>
      <c r="Y42" s="135">
        <f t="shared" si="21"/>
        <v>3.3625400000000001</v>
      </c>
      <c r="Z42" s="135">
        <f t="shared" si="21"/>
        <v>3.0392000000000001</v>
      </c>
      <c r="AA42" s="135">
        <f t="shared" si="21"/>
        <v>2.8962599999999998</v>
      </c>
    </row>
    <row r="43" spans="1:27" ht="12.75" hidden="1" customHeight="1" outlineLevel="1" x14ac:dyDescent="0.2">
      <c r="A43" s="163" t="s">
        <v>273</v>
      </c>
      <c r="B43" s="94" t="s">
        <v>238</v>
      </c>
      <c r="C43" s="70" t="s">
        <v>79</v>
      </c>
      <c r="D43" s="71">
        <v>1485.4</v>
      </c>
      <c r="E43" s="71">
        <v>1384.39</v>
      </c>
      <c r="F43" s="71">
        <v>1259.95</v>
      </c>
      <c r="G43" s="71">
        <v>1234.29</v>
      </c>
      <c r="H43" s="71">
        <v>1213.58</v>
      </c>
      <c r="I43" s="71">
        <v>1223.6199999999999</v>
      </c>
      <c r="J43" s="71">
        <v>1256</v>
      </c>
      <c r="K43" s="71">
        <v>1379.23</v>
      </c>
      <c r="L43" s="71">
        <v>1597.46</v>
      </c>
      <c r="M43" s="71">
        <v>1794.92</v>
      </c>
      <c r="N43" s="71">
        <v>1855.85</v>
      </c>
      <c r="O43" s="71">
        <v>1864.23</v>
      </c>
      <c r="P43" s="71">
        <v>1851.45</v>
      </c>
      <c r="Q43" s="71">
        <v>1848.02</v>
      </c>
      <c r="R43" s="71">
        <v>1842.08</v>
      </c>
      <c r="S43" s="71">
        <v>1835.44</v>
      </c>
      <c r="T43" s="71">
        <v>1819.43</v>
      </c>
      <c r="U43" s="71">
        <v>1890.86</v>
      </c>
      <c r="V43" s="71">
        <v>1933.94</v>
      </c>
      <c r="W43" s="71">
        <v>1979.54</v>
      </c>
      <c r="X43" s="71">
        <v>1983.26</v>
      </c>
      <c r="Y43" s="71">
        <v>2069.81</v>
      </c>
      <c r="Z43" s="71">
        <v>1746.47</v>
      </c>
      <c r="AA43" s="71">
        <v>1603.53</v>
      </c>
    </row>
    <row r="44" spans="1:27" ht="12.75" hidden="1" customHeight="1" outlineLevel="1" x14ac:dyDescent="0.2">
      <c r="A44" s="163" t="s">
        <v>274</v>
      </c>
      <c r="B44" s="94" t="s">
        <v>90</v>
      </c>
      <c r="C44" s="70" t="s">
        <v>79</v>
      </c>
      <c r="D44" s="71">
        <f>$D$9</f>
        <v>1071.42</v>
      </c>
      <c r="E44" s="71">
        <f t="shared" ref="E44:AA44" si="22">$D$9</f>
        <v>1071.42</v>
      </c>
      <c r="F44" s="71">
        <f t="shared" si="22"/>
        <v>1071.42</v>
      </c>
      <c r="G44" s="71">
        <f t="shared" si="22"/>
        <v>1071.42</v>
      </c>
      <c r="H44" s="71">
        <f t="shared" si="22"/>
        <v>1071.42</v>
      </c>
      <c r="I44" s="71">
        <f t="shared" si="22"/>
        <v>1071.42</v>
      </c>
      <c r="J44" s="71">
        <f t="shared" si="22"/>
        <v>1071.42</v>
      </c>
      <c r="K44" s="71">
        <f t="shared" si="22"/>
        <v>1071.42</v>
      </c>
      <c r="L44" s="71">
        <f t="shared" si="22"/>
        <v>1071.42</v>
      </c>
      <c r="M44" s="71">
        <f t="shared" si="22"/>
        <v>1071.42</v>
      </c>
      <c r="N44" s="71">
        <f t="shared" si="22"/>
        <v>1071.42</v>
      </c>
      <c r="O44" s="71">
        <f t="shared" si="22"/>
        <v>1071.42</v>
      </c>
      <c r="P44" s="71">
        <f t="shared" si="22"/>
        <v>1071.42</v>
      </c>
      <c r="Q44" s="71">
        <f t="shared" si="22"/>
        <v>1071.42</v>
      </c>
      <c r="R44" s="71">
        <f t="shared" si="22"/>
        <v>1071.42</v>
      </c>
      <c r="S44" s="71">
        <f t="shared" si="22"/>
        <v>1071.42</v>
      </c>
      <c r="T44" s="71">
        <f t="shared" si="22"/>
        <v>1071.42</v>
      </c>
      <c r="U44" s="71">
        <f t="shared" si="22"/>
        <v>1071.42</v>
      </c>
      <c r="V44" s="71">
        <f t="shared" si="22"/>
        <v>1071.42</v>
      </c>
      <c r="W44" s="71">
        <f t="shared" si="22"/>
        <v>1071.42</v>
      </c>
      <c r="X44" s="71">
        <f t="shared" si="22"/>
        <v>1071.42</v>
      </c>
      <c r="Y44" s="71">
        <f t="shared" si="22"/>
        <v>1071.42</v>
      </c>
      <c r="Z44" s="71">
        <f t="shared" si="22"/>
        <v>1071.42</v>
      </c>
      <c r="AA44" s="71">
        <f t="shared" si="22"/>
        <v>1071.42</v>
      </c>
    </row>
    <row r="45" spans="1:27" ht="12.75" hidden="1" customHeight="1" outlineLevel="1" x14ac:dyDescent="0.2">
      <c r="A45" s="163" t="s">
        <v>275</v>
      </c>
      <c r="B45" s="94" t="s">
        <v>83</v>
      </c>
      <c r="C45" s="70" t="s">
        <v>79</v>
      </c>
      <c r="D45" s="71">
        <v>4.95</v>
      </c>
      <c r="E45" s="71">
        <v>4.95</v>
      </c>
      <c r="F45" s="71">
        <v>4.95</v>
      </c>
      <c r="G45" s="71">
        <v>4.95</v>
      </c>
      <c r="H45" s="71">
        <v>4.95</v>
      </c>
      <c r="I45" s="71">
        <v>4.95</v>
      </c>
      <c r="J45" s="71">
        <v>4.95</v>
      </c>
      <c r="K45" s="71">
        <v>4.95</v>
      </c>
      <c r="L45" s="71">
        <v>4.95</v>
      </c>
      <c r="M45" s="71">
        <v>4.95</v>
      </c>
      <c r="N45" s="71">
        <v>4.95</v>
      </c>
      <c r="O45" s="71">
        <v>4.95</v>
      </c>
      <c r="P45" s="71">
        <v>4.95</v>
      </c>
      <c r="Q45" s="71">
        <v>4.95</v>
      </c>
      <c r="R45" s="71">
        <v>4.95</v>
      </c>
      <c r="S45" s="71">
        <v>4.95</v>
      </c>
      <c r="T45" s="71">
        <v>4.95</v>
      </c>
      <c r="U45" s="71">
        <v>4.95</v>
      </c>
      <c r="V45" s="71">
        <v>4.95</v>
      </c>
      <c r="W45" s="71">
        <v>4.95</v>
      </c>
      <c r="X45" s="71">
        <v>4.95</v>
      </c>
      <c r="Y45" s="71">
        <v>4.95</v>
      </c>
      <c r="Z45" s="71">
        <v>4.95</v>
      </c>
      <c r="AA45" s="71">
        <v>4.95</v>
      </c>
    </row>
    <row r="46" spans="1:27" ht="12.75" hidden="1" customHeight="1" outlineLevel="1" x14ac:dyDescent="0.2">
      <c r="A46" s="163" t="s">
        <v>276</v>
      </c>
      <c r="B46" s="94" t="s">
        <v>81</v>
      </c>
      <c r="C46" s="70" t="s">
        <v>79</v>
      </c>
      <c r="D46" s="71">
        <f>$D$11</f>
        <v>216.36</v>
      </c>
      <c r="E46" s="71">
        <f t="shared" ref="E46:AA46" si="23">$D$11</f>
        <v>216.36</v>
      </c>
      <c r="F46" s="71">
        <f t="shared" si="23"/>
        <v>216.36</v>
      </c>
      <c r="G46" s="71">
        <f t="shared" si="23"/>
        <v>216.36</v>
      </c>
      <c r="H46" s="71">
        <f t="shared" si="23"/>
        <v>216.36</v>
      </c>
      <c r="I46" s="71">
        <f t="shared" si="23"/>
        <v>216.36</v>
      </c>
      <c r="J46" s="71">
        <f t="shared" si="23"/>
        <v>216.36</v>
      </c>
      <c r="K46" s="71">
        <f t="shared" si="23"/>
        <v>216.36</v>
      </c>
      <c r="L46" s="71">
        <f t="shared" si="23"/>
        <v>216.36</v>
      </c>
      <c r="M46" s="71">
        <f t="shared" si="23"/>
        <v>216.36</v>
      </c>
      <c r="N46" s="71">
        <f t="shared" si="23"/>
        <v>216.36</v>
      </c>
      <c r="O46" s="71">
        <f t="shared" si="23"/>
        <v>216.36</v>
      </c>
      <c r="P46" s="71">
        <f t="shared" si="23"/>
        <v>216.36</v>
      </c>
      <c r="Q46" s="71">
        <f t="shared" si="23"/>
        <v>216.36</v>
      </c>
      <c r="R46" s="71">
        <f t="shared" si="23"/>
        <v>216.36</v>
      </c>
      <c r="S46" s="71">
        <f t="shared" si="23"/>
        <v>216.36</v>
      </c>
      <c r="T46" s="71">
        <f t="shared" si="23"/>
        <v>216.36</v>
      </c>
      <c r="U46" s="71">
        <f t="shared" si="23"/>
        <v>216.36</v>
      </c>
      <c r="V46" s="71">
        <f t="shared" si="23"/>
        <v>216.36</v>
      </c>
      <c r="W46" s="71">
        <f t="shared" si="23"/>
        <v>216.36</v>
      </c>
      <c r="X46" s="71">
        <f t="shared" si="23"/>
        <v>216.36</v>
      </c>
      <c r="Y46" s="71">
        <f t="shared" si="23"/>
        <v>216.36</v>
      </c>
      <c r="Z46" s="71">
        <f t="shared" si="23"/>
        <v>216.36</v>
      </c>
      <c r="AA46" s="71">
        <f t="shared" si="23"/>
        <v>216.36</v>
      </c>
    </row>
    <row r="47" spans="1:27" ht="12.75" customHeight="1" collapsed="1" x14ac:dyDescent="0.2">
      <c r="A47" s="162" t="s">
        <v>277</v>
      </c>
      <c r="B47" s="54" t="str">
        <f>"09"&amp;"."&amp;$B$662&amp;"."&amp;$B$663</f>
        <v>09.05.2023</v>
      </c>
      <c r="C47" s="134" t="s">
        <v>76</v>
      </c>
      <c r="D47" s="135">
        <f>ROUND(((D48+D49+D51+D50)/1000),5)</f>
        <v>2.8179500000000002</v>
      </c>
      <c r="E47" s="135">
        <f>ROUND(((E48+E49+E51+E50)/1000),5)</f>
        <v>2.6938499999999999</v>
      </c>
      <c r="F47" s="135">
        <f>ROUND(((F48+F49+F51+F50)/1000),5)</f>
        <v>2.6338599999999999</v>
      </c>
      <c r="G47" s="135">
        <f t="shared" ref="G47:AA47" si="24">ROUND(((G48+G49+G51+G50)/1000),5)</f>
        <v>2.5870000000000002</v>
      </c>
      <c r="H47" s="135">
        <f t="shared" si="24"/>
        <v>2.5475500000000002</v>
      </c>
      <c r="I47" s="135">
        <f t="shared" si="24"/>
        <v>2.5342600000000002</v>
      </c>
      <c r="J47" s="135">
        <f t="shared" si="24"/>
        <v>2.55349</v>
      </c>
      <c r="K47" s="135">
        <f t="shared" si="24"/>
        <v>2.6452300000000002</v>
      </c>
      <c r="L47" s="135">
        <f t="shared" si="24"/>
        <v>2.8906900000000002</v>
      </c>
      <c r="M47" s="135">
        <f t="shared" si="24"/>
        <v>3.0238499999999999</v>
      </c>
      <c r="N47" s="135">
        <f t="shared" si="24"/>
        <v>3.12086</v>
      </c>
      <c r="O47" s="135">
        <f t="shared" si="24"/>
        <v>3.1169600000000002</v>
      </c>
      <c r="P47" s="135">
        <f t="shared" si="24"/>
        <v>3.1109399999999998</v>
      </c>
      <c r="Q47" s="135">
        <f t="shared" si="24"/>
        <v>3.1102500000000002</v>
      </c>
      <c r="R47" s="135">
        <f t="shared" si="24"/>
        <v>3.10453</v>
      </c>
      <c r="S47" s="135">
        <f t="shared" si="24"/>
        <v>3.0644</v>
      </c>
      <c r="T47" s="135">
        <f t="shared" si="24"/>
        <v>3.0569999999999999</v>
      </c>
      <c r="U47" s="135">
        <f t="shared" si="24"/>
        <v>3.3239100000000001</v>
      </c>
      <c r="V47" s="135">
        <f t="shared" si="24"/>
        <v>3.3262299999999998</v>
      </c>
      <c r="W47" s="135">
        <f t="shared" si="24"/>
        <v>3.3719899999999998</v>
      </c>
      <c r="X47" s="135">
        <f t="shared" si="24"/>
        <v>3.4670999999999998</v>
      </c>
      <c r="Y47" s="135">
        <f t="shared" si="24"/>
        <v>3.5359099999999999</v>
      </c>
      <c r="Z47" s="135">
        <f t="shared" si="24"/>
        <v>3.1089600000000002</v>
      </c>
      <c r="AA47" s="135">
        <f t="shared" si="24"/>
        <v>2.9648500000000002</v>
      </c>
    </row>
    <row r="48" spans="1:27" ht="12.75" hidden="1" customHeight="1" outlineLevel="1" x14ac:dyDescent="0.2">
      <c r="A48" s="163" t="s">
        <v>278</v>
      </c>
      <c r="B48" s="94" t="s">
        <v>238</v>
      </c>
      <c r="C48" s="70" t="s">
        <v>79</v>
      </c>
      <c r="D48" s="71">
        <v>1525.22</v>
      </c>
      <c r="E48" s="71">
        <v>1401.12</v>
      </c>
      <c r="F48" s="71">
        <v>1341.13</v>
      </c>
      <c r="G48" s="71">
        <v>1294.27</v>
      </c>
      <c r="H48" s="71">
        <v>1254.82</v>
      </c>
      <c r="I48" s="71">
        <v>1241.53</v>
      </c>
      <c r="J48" s="71">
        <v>1260.76</v>
      </c>
      <c r="K48" s="71">
        <v>1352.5</v>
      </c>
      <c r="L48" s="71">
        <v>1597.96</v>
      </c>
      <c r="M48" s="71">
        <v>1731.12</v>
      </c>
      <c r="N48" s="71">
        <v>1828.13</v>
      </c>
      <c r="O48" s="71">
        <v>1824.23</v>
      </c>
      <c r="P48" s="71">
        <v>1818.21</v>
      </c>
      <c r="Q48" s="71">
        <v>1817.52</v>
      </c>
      <c r="R48" s="71">
        <v>1811.8</v>
      </c>
      <c r="S48" s="71">
        <v>1771.67</v>
      </c>
      <c r="T48" s="71">
        <v>1764.27</v>
      </c>
      <c r="U48" s="71">
        <v>2031.18</v>
      </c>
      <c r="V48" s="71">
        <v>2033.5</v>
      </c>
      <c r="W48" s="71">
        <v>2079.2600000000002</v>
      </c>
      <c r="X48" s="71">
        <v>2174.37</v>
      </c>
      <c r="Y48" s="71">
        <v>2243.1799999999998</v>
      </c>
      <c r="Z48" s="71">
        <v>1816.23</v>
      </c>
      <c r="AA48" s="71">
        <v>1672.12</v>
      </c>
    </row>
    <row r="49" spans="1:27" ht="12.75" hidden="1" customHeight="1" outlineLevel="1" x14ac:dyDescent="0.2">
      <c r="A49" s="163" t="s">
        <v>279</v>
      </c>
      <c r="B49" s="94" t="s">
        <v>90</v>
      </c>
      <c r="C49" s="70" t="s">
        <v>79</v>
      </c>
      <c r="D49" s="71">
        <f>$D$9</f>
        <v>1071.42</v>
      </c>
      <c r="E49" s="71">
        <f t="shared" ref="E49:AA49" si="25">$D$9</f>
        <v>1071.42</v>
      </c>
      <c r="F49" s="71">
        <f t="shared" si="25"/>
        <v>1071.42</v>
      </c>
      <c r="G49" s="71">
        <f t="shared" si="25"/>
        <v>1071.42</v>
      </c>
      <c r="H49" s="71">
        <f t="shared" si="25"/>
        <v>1071.42</v>
      </c>
      <c r="I49" s="71">
        <f t="shared" si="25"/>
        <v>1071.42</v>
      </c>
      <c r="J49" s="71">
        <f t="shared" si="25"/>
        <v>1071.42</v>
      </c>
      <c r="K49" s="71">
        <f t="shared" si="25"/>
        <v>1071.42</v>
      </c>
      <c r="L49" s="71">
        <f t="shared" si="25"/>
        <v>1071.42</v>
      </c>
      <c r="M49" s="71">
        <f t="shared" si="25"/>
        <v>1071.42</v>
      </c>
      <c r="N49" s="71">
        <f t="shared" si="25"/>
        <v>1071.42</v>
      </c>
      <c r="O49" s="71">
        <f t="shared" si="25"/>
        <v>1071.42</v>
      </c>
      <c r="P49" s="71">
        <f t="shared" si="25"/>
        <v>1071.42</v>
      </c>
      <c r="Q49" s="71">
        <f t="shared" si="25"/>
        <v>1071.42</v>
      </c>
      <c r="R49" s="71">
        <f t="shared" si="25"/>
        <v>1071.42</v>
      </c>
      <c r="S49" s="71">
        <f t="shared" si="25"/>
        <v>1071.42</v>
      </c>
      <c r="T49" s="71">
        <f t="shared" si="25"/>
        <v>1071.42</v>
      </c>
      <c r="U49" s="71">
        <f t="shared" si="25"/>
        <v>1071.42</v>
      </c>
      <c r="V49" s="71">
        <f t="shared" si="25"/>
        <v>1071.42</v>
      </c>
      <c r="W49" s="71">
        <f t="shared" si="25"/>
        <v>1071.42</v>
      </c>
      <c r="X49" s="71">
        <f t="shared" si="25"/>
        <v>1071.42</v>
      </c>
      <c r="Y49" s="71">
        <f t="shared" si="25"/>
        <v>1071.42</v>
      </c>
      <c r="Z49" s="71">
        <f t="shared" si="25"/>
        <v>1071.42</v>
      </c>
      <c r="AA49" s="71">
        <f t="shared" si="25"/>
        <v>1071.42</v>
      </c>
    </row>
    <row r="50" spans="1:27" ht="12.75" hidden="1" customHeight="1" outlineLevel="1" x14ac:dyDescent="0.2">
      <c r="A50" s="163" t="s">
        <v>280</v>
      </c>
      <c r="B50" s="94" t="s">
        <v>83</v>
      </c>
      <c r="C50" s="70" t="s">
        <v>79</v>
      </c>
      <c r="D50" s="71">
        <v>4.95</v>
      </c>
      <c r="E50" s="71">
        <v>4.95</v>
      </c>
      <c r="F50" s="71">
        <v>4.95</v>
      </c>
      <c r="G50" s="71">
        <v>4.95</v>
      </c>
      <c r="H50" s="71">
        <v>4.95</v>
      </c>
      <c r="I50" s="71">
        <v>4.95</v>
      </c>
      <c r="J50" s="71">
        <v>4.95</v>
      </c>
      <c r="K50" s="71">
        <v>4.95</v>
      </c>
      <c r="L50" s="71">
        <v>4.95</v>
      </c>
      <c r="M50" s="71">
        <v>4.95</v>
      </c>
      <c r="N50" s="71">
        <v>4.95</v>
      </c>
      <c r="O50" s="71">
        <v>4.95</v>
      </c>
      <c r="P50" s="71">
        <v>4.95</v>
      </c>
      <c r="Q50" s="71">
        <v>4.95</v>
      </c>
      <c r="R50" s="71">
        <v>4.95</v>
      </c>
      <c r="S50" s="71">
        <v>4.95</v>
      </c>
      <c r="T50" s="71">
        <v>4.95</v>
      </c>
      <c r="U50" s="71">
        <v>4.95</v>
      </c>
      <c r="V50" s="71">
        <v>4.95</v>
      </c>
      <c r="W50" s="71">
        <v>4.95</v>
      </c>
      <c r="X50" s="71">
        <v>4.95</v>
      </c>
      <c r="Y50" s="71">
        <v>4.95</v>
      </c>
      <c r="Z50" s="71">
        <v>4.95</v>
      </c>
      <c r="AA50" s="71">
        <v>4.95</v>
      </c>
    </row>
    <row r="51" spans="1:27" ht="12.75" hidden="1" customHeight="1" outlineLevel="1" x14ac:dyDescent="0.2">
      <c r="A51" s="163" t="s">
        <v>281</v>
      </c>
      <c r="B51" s="94" t="s">
        <v>81</v>
      </c>
      <c r="C51" s="70" t="s">
        <v>79</v>
      </c>
      <c r="D51" s="71">
        <f>$D$11</f>
        <v>216.36</v>
      </c>
      <c r="E51" s="71">
        <f t="shared" ref="E51:AA51" si="26">$D$11</f>
        <v>216.36</v>
      </c>
      <c r="F51" s="71">
        <f t="shared" si="26"/>
        <v>216.36</v>
      </c>
      <c r="G51" s="71">
        <f t="shared" si="26"/>
        <v>216.36</v>
      </c>
      <c r="H51" s="71">
        <f t="shared" si="26"/>
        <v>216.36</v>
      </c>
      <c r="I51" s="71">
        <f t="shared" si="26"/>
        <v>216.36</v>
      </c>
      <c r="J51" s="71">
        <f t="shared" si="26"/>
        <v>216.36</v>
      </c>
      <c r="K51" s="71">
        <f t="shared" si="26"/>
        <v>216.36</v>
      </c>
      <c r="L51" s="71">
        <f t="shared" si="26"/>
        <v>216.36</v>
      </c>
      <c r="M51" s="71">
        <f t="shared" si="26"/>
        <v>216.36</v>
      </c>
      <c r="N51" s="71">
        <f t="shared" si="26"/>
        <v>216.36</v>
      </c>
      <c r="O51" s="71">
        <f t="shared" si="26"/>
        <v>216.36</v>
      </c>
      <c r="P51" s="71">
        <f t="shared" si="26"/>
        <v>216.36</v>
      </c>
      <c r="Q51" s="71">
        <f t="shared" si="26"/>
        <v>216.36</v>
      </c>
      <c r="R51" s="71">
        <f t="shared" si="26"/>
        <v>216.36</v>
      </c>
      <c r="S51" s="71">
        <f t="shared" si="26"/>
        <v>216.36</v>
      </c>
      <c r="T51" s="71">
        <f t="shared" si="26"/>
        <v>216.36</v>
      </c>
      <c r="U51" s="71">
        <f t="shared" si="26"/>
        <v>216.36</v>
      </c>
      <c r="V51" s="71">
        <f t="shared" si="26"/>
        <v>216.36</v>
      </c>
      <c r="W51" s="71">
        <f t="shared" si="26"/>
        <v>216.36</v>
      </c>
      <c r="X51" s="71">
        <f t="shared" si="26"/>
        <v>216.36</v>
      </c>
      <c r="Y51" s="71">
        <f t="shared" si="26"/>
        <v>216.36</v>
      </c>
      <c r="Z51" s="71">
        <f t="shared" si="26"/>
        <v>216.36</v>
      </c>
      <c r="AA51" s="71">
        <f t="shared" si="26"/>
        <v>216.36</v>
      </c>
    </row>
    <row r="52" spans="1:27" ht="12.75" customHeight="1" collapsed="1" x14ac:dyDescent="0.2">
      <c r="A52" s="162" t="s">
        <v>282</v>
      </c>
      <c r="B52" s="54" t="str">
        <f>"10"&amp;"."&amp;$B$662&amp;"."&amp;$B$663</f>
        <v>10.05.2023</v>
      </c>
      <c r="C52" s="134" t="s">
        <v>76</v>
      </c>
      <c r="D52" s="135">
        <f>ROUND(((D53+D54+D56+D55)/1000),5)</f>
        <v>2.9193600000000002</v>
      </c>
      <c r="E52" s="135">
        <f>ROUND(((E53+E54+E56+E55)/1000),5)</f>
        <v>2.7122000000000002</v>
      </c>
      <c r="F52" s="135">
        <f>ROUND(((F53+F54+F56+F55)/1000),5)</f>
        <v>2.62148</v>
      </c>
      <c r="G52" s="135">
        <f t="shared" ref="G52:AA52" si="27">ROUND(((G53+G54+G56+G55)/1000),5)</f>
        <v>2.5708199999999999</v>
      </c>
      <c r="H52" s="135">
        <f t="shared" si="27"/>
        <v>2.5921799999999999</v>
      </c>
      <c r="I52" s="135">
        <f t="shared" si="27"/>
        <v>2.6430099999999999</v>
      </c>
      <c r="J52" s="135">
        <f t="shared" si="27"/>
        <v>2.82369</v>
      </c>
      <c r="K52" s="135">
        <f t="shared" si="27"/>
        <v>2.9678599999999999</v>
      </c>
      <c r="L52" s="135">
        <f t="shared" si="27"/>
        <v>3.1815099999999998</v>
      </c>
      <c r="M52" s="135">
        <f t="shared" si="27"/>
        <v>3.3825099999999999</v>
      </c>
      <c r="N52" s="135">
        <f t="shared" si="27"/>
        <v>3.4498799999999998</v>
      </c>
      <c r="O52" s="135">
        <f t="shared" si="27"/>
        <v>3.2649499999999998</v>
      </c>
      <c r="P52" s="135">
        <f t="shared" si="27"/>
        <v>3.2697400000000001</v>
      </c>
      <c r="Q52" s="135">
        <f t="shared" si="27"/>
        <v>3.2837700000000001</v>
      </c>
      <c r="R52" s="135">
        <f t="shared" si="27"/>
        <v>3.26573</v>
      </c>
      <c r="S52" s="135">
        <f t="shared" si="27"/>
        <v>3.2647900000000001</v>
      </c>
      <c r="T52" s="135">
        <f t="shared" si="27"/>
        <v>3.2244899999999999</v>
      </c>
      <c r="U52" s="135">
        <f t="shared" si="27"/>
        <v>3.19109</v>
      </c>
      <c r="V52" s="135">
        <f t="shared" si="27"/>
        <v>3.18228</v>
      </c>
      <c r="W52" s="135">
        <f t="shared" si="27"/>
        <v>3.2280600000000002</v>
      </c>
      <c r="X52" s="135">
        <f t="shared" si="27"/>
        <v>3.28268</v>
      </c>
      <c r="Y52" s="135">
        <f t="shared" si="27"/>
        <v>3.2272799999999999</v>
      </c>
      <c r="Z52" s="135">
        <f t="shared" si="27"/>
        <v>3.1397699999999999</v>
      </c>
      <c r="AA52" s="135">
        <f t="shared" si="27"/>
        <v>2.9386399999999999</v>
      </c>
    </row>
    <row r="53" spans="1:27" ht="12.75" hidden="1" customHeight="1" outlineLevel="1" x14ac:dyDescent="0.2">
      <c r="A53" s="163" t="s">
        <v>283</v>
      </c>
      <c r="B53" s="94" t="s">
        <v>238</v>
      </c>
      <c r="C53" s="70" t="s">
        <v>79</v>
      </c>
      <c r="D53" s="71">
        <v>1626.63</v>
      </c>
      <c r="E53" s="71">
        <v>1419.47</v>
      </c>
      <c r="F53" s="71">
        <v>1328.75</v>
      </c>
      <c r="G53" s="71">
        <v>1278.0899999999999</v>
      </c>
      <c r="H53" s="71">
        <v>1299.45</v>
      </c>
      <c r="I53" s="71">
        <v>1350.28</v>
      </c>
      <c r="J53" s="71">
        <v>1530.96</v>
      </c>
      <c r="K53" s="71">
        <v>1675.13</v>
      </c>
      <c r="L53" s="71">
        <v>1888.78</v>
      </c>
      <c r="M53" s="71">
        <v>2089.7800000000002</v>
      </c>
      <c r="N53" s="71">
        <v>2157.15</v>
      </c>
      <c r="O53" s="71">
        <v>1972.22</v>
      </c>
      <c r="P53" s="71">
        <v>1977.01</v>
      </c>
      <c r="Q53" s="71">
        <v>1991.04</v>
      </c>
      <c r="R53" s="71">
        <v>1973</v>
      </c>
      <c r="S53" s="71">
        <v>1972.06</v>
      </c>
      <c r="T53" s="71">
        <v>1931.76</v>
      </c>
      <c r="U53" s="71">
        <v>1898.36</v>
      </c>
      <c r="V53" s="71">
        <v>1889.55</v>
      </c>
      <c r="W53" s="71">
        <v>1935.33</v>
      </c>
      <c r="X53" s="71">
        <v>1989.95</v>
      </c>
      <c r="Y53" s="71">
        <v>1934.55</v>
      </c>
      <c r="Z53" s="71">
        <v>1847.04</v>
      </c>
      <c r="AA53" s="71">
        <v>1645.91</v>
      </c>
    </row>
    <row r="54" spans="1:27" ht="12.75" hidden="1" customHeight="1" outlineLevel="1" x14ac:dyDescent="0.2">
      <c r="A54" s="163" t="s">
        <v>284</v>
      </c>
      <c r="B54" s="94" t="s">
        <v>90</v>
      </c>
      <c r="C54" s="70" t="s">
        <v>79</v>
      </c>
      <c r="D54" s="71">
        <f>$D$9</f>
        <v>1071.42</v>
      </c>
      <c r="E54" s="71">
        <f t="shared" ref="E54:AA54" si="28">$D$9</f>
        <v>1071.42</v>
      </c>
      <c r="F54" s="71">
        <f t="shared" si="28"/>
        <v>1071.42</v>
      </c>
      <c r="G54" s="71">
        <f t="shared" si="28"/>
        <v>1071.42</v>
      </c>
      <c r="H54" s="71">
        <f t="shared" si="28"/>
        <v>1071.42</v>
      </c>
      <c r="I54" s="71">
        <f t="shared" si="28"/>
        <v>1071.42</v>
      </c>
      <c r="J54" s="71">
        <f t="shared" si="28"/>
        <v>1071.42</v>
      </c>
      <c r="K54" s="71">
        <f t="shared" si="28"/>
        <v>1071.42</v>
      </c>
      <c r="L54" s="71">
        <f t="shared" si="28"/>
        <v>1071.42</v>
      </c>
      <c r="M54" s="71">
        <f t="shared" si="28"/>
        <v>1071.42</v>
      </c>
      <c r="N54" s="71">
        <f t="shared" si="28"/>
        <v>1071.42</v>
      </c>
      <c r="O54" s="71">
        <f t="shared" si="28"/>
        <v>1071.42</v>
      </c>
      <c r="P54" s="71">
        <f t="shared" si="28"/>
        <v>1071.42</v>
      </c>
      <c r="Q54" s="71">
        <f t="shared" si="28"/>
        <v>1071.42</v>
      </c>
      <c r="R54" s="71">
        <f t="shared" si="28"/>
        <v>1071.42</v>
      </c>
      <c r="S54" s="71">
        <f t="shared" si="28"/>
        <v>1071.42</v>
      </c>
      <c r="T54" s="71">
        <f t="shared" si="28"/>
        <v>1071.42</v>
      </c>
      <c r="U54" s="71">
        <f t="shared" si="28"/>
        <v>1071.42</v>
      </c>
      <c r="V54" s="71">
        <f t="shared" si="28"/>
        <v>1071.42</v>
      </c>
      <c r="W54" s="71">
        <f t="shared" si="28"/>
        <v>1071.42</v>
      </c>
      <c r="X54" s="71">
        <f t="shared" si="28"/>
        <v>1071.42</v>
      </c>
      <c r="Y54" s="71">
        <f t="shared" si="28"/>
        <v>1071.42</v>
      </c>
      <c r="Z54" s="71">
        <f t="shared" si="28"/>
        <v>1071.42</v>
      </c>
      <c r="AA54" s="71">
        <f t="shared" si="28"/>
        <v>1071.42</v>
      </c>
    </row>
    <row r="55" spans="1:27" ht="12.75" hidden="1" customHeight="1" outlineLevel="1" x14ac:dyDescent="0.2">
      <c r="A55" s="163" t="s">
        <v>285</v>
      </c>
      <c r="B55" s="94" t="s">
        <v>83</v>
      </c>
      <c r="C55" s="70" t="s">
        <v>79</v>
      </c>
      <c r="D55" s="71">
        <v>4.95</v>
      </c>
      <c r="E55" s="71">
        <v>4.95</v>
      </c>
      <c r="F55" s="71">
        <v>4.95</v>
      </c>
      <c r="G55" s="71">
        <v>4.95</v>
      </c>
      <c r="H55" s="71">
        <v>4.95</v>
      </c>
      <c r="I55" s="71">
        <v>4.95</v>
      </c>
      <c r="J55" s="71">
        <v>4.95</v>
      </c>
      <c r="K55" s="71">
        <v>4.95</v>
      </c>
      <c r="L55" s="71">
        <v>4.95</v>
      </c>
      <c r="M55" s="71">
        <v>4.95</v>
      </c>
      <c r="N55" s="71">
        <v>4.95</v>
      </c>
      <c r="O55" s="71">
        <v>4.95</v>
      </c>
      <c r="P55" s="71">
        <v>4.95</v>
      </c>
      <c r="Q55" s="71">
        <v>4.95</v>
      </c>
      <c r="R55" s="71">
        <v>4.95</v>
      </c>
      <c r="S55" s="71">
        <v>4.95</v>
      </c>
      <c r="T55" s="71">
        <v>4.95</v>
      </c>
      <c r="U55" s="71">
        <v>4.95</v>
      </c>
      <c r="V55" s="71">
        <v>4.95</v>
      </c>
      <c r="W55" s="71">
        <v>4.95</v>
      </c>
      <c r="X55" s="71">
        <v>4.95</v>
      </c>
      <c r="Y55" s="71">
        <v>4.95</v>
      </c>
      <c r="Z55" s="71">
        <v>4.95</v>
      </c>
      <c r="AA55" s="71">
        <v>4.95</v>
      </c>
    </row>
    <row r="56" spans="1:27" ht="12.75" hidden="1" customHeight="1" outlineLevel="1" x14ac:dyDescent="0.2">
      <c r="A56" s="163" t="s">
        <v>286</v>
      </c>
      <c r="B56" s="94" t="s">
        <v>81</v>
      </c>
      <c r="C56" s="70" t="s">
        <v>79</v>
      </c>
      <c r="D56" s="71">
        <f>$D$11</f>
        <v>216.36</v>
      </c>
      <c r="E56" s="71">
        <f t="shared" ref="E56:AA56" si="29">$D$11</f>
        <v>216.36</v>
      </c>
      <c r="F56" s="71">
        <f t="shared" si="29"/>
        <v>216.36</v>
      </c>
      <c r="G56" s="71">
        <f t="shared" si="29"/>
        <v>216.36</v>
      </c>
      <c r="H56" s="71">
        <f t="shared" si="29"/>
        <v>216.36</v>
      </c>
      <c r="I56" s="71">
        <f t="shared" si="29"/>
        <v>216.36</v>
      </c>
      <c r="J56" s="71">
        <f t="shared" si="29"/>
        <v>216.36</v>
      </c>
      <c r="K56" s="71">
        <f t="shared" si="29"/>
        <v>216.36</v>
      </c>
      <c r="L56" s="71">
        <f t="shared" si="29"/>
        <v>216.36</v>
      </c>
      <c r="M56" s="71">
        <f t="shared" si="29"/>
        <v>216.36</v>
      </c>
      <c r="N56" s="71">
        <f t="shared" si="29"/>
        <v>216.36</v>
      </c>
      <c r="O56" s="71">
        <f t="shared" si="29"/>
        <v>216.36</v>
      </c>
      <c r="P56" s="71">
        <f t="shared" si="29"/>
        <v>216.36</v>
      </c>
      <c r="Q56" s="71">
        <f t="shared" si="29"/>
        <v>216.36</v>
      </c>
      <c r="R56" s="71">
        <f t="shared" si="29"/>
        <v>216.36</v>
      </c>
      <c r="S56" s="71">
        <f t="shared" si="29"/>
        <v>216.36</v>
      </c>
      <c r="T56" s="71">
        <f t="shared" si="29"/>
        <v>216.36</v>
      </c>
      <c r="U56" s="71">
        <f t="shared" si="29"/>
        <v>216.36</v>
      </c>
      <c r="V56" s="71">
        <f t="shared" si="29"/>
        <v>216.36</v>
      </c>
      <c r="W56" s="71">
        <f t="shared" si="29"/>
        <v>216.36</v>
      </c>
      <c r="X56" s="71">
        <f t="shared" si="29"/>
        <v>216.36</v>
      </c>
      <c r="Y56" s="71">
        <f t="shared" si="29"/>
        <v>216.36</v>
      </c>
      <c r="Z56" s="71">
        <f t="shared" si="29"/>
        <v>216.36</v>
      </c>
      <c r="AA56" s="71">
        <f t="shared" si="29"/>
        <v>216.36</v>
      </c>
    </row>
    <row r="57" spans="1:27" ht="12.75" customHeight="1" collapsed="1" x14ac:dyDescent="0.2">
      <c r="A57" s="162" t="s">
        <v>287</v>
      </c>
      <c r="B57" s="54" t="str">
        <f>"11"&amp;"."&amp;$B$662&amp;"."&amp;$B$663</f>
        <v>11.05.2023</v>
      </c>
      <c r="C57" s="134" t="s">
        <v>76</v>
      </c>
      <c r="D57" s="135">
        <f>ROUND(((D58+D59+D61+D60)/1000),5)</f>
        <v>2.52684</v>
      </c>
      <c r="E57" s="135">
        <f>ROUND(((E58+E59+E61+E60)/1000),5)</f>
        <v>2.3913700000000002</v>
      </c>
      <c r="F57" s="135">
        <f>ROUND(((F58+F59+F61+F60)/1000),5)</f>
        <v>2.3449599999999999</v>
      </c>
      <c r="G57" s="135">
        <f t="shared" ref="G57:AA57" si="30">ROUND(((G58+G59+G61+G60)/1000),5)</f>
        <v>2.3006899999999999</v>
      </c>
      <c r="H57" s="135">
        <f t="shared" si="30"/>
        <v>2.31934</v>
      </c>
      <c r="I57" s="135">
        <f t="shared" si="30"/>
        <v>2.3919000000000001</v>
      </c>
      <c r="J57" s="135">
        <f t="shared" si="30"/>
        <v>2.5481600000000002</v>
      </c>
      <c r="K57" s="135">
        <f t="shared" si="30"/>
        <v>2.75563</v>
      </c>
      <c r="L57" s="135">
        <f t="shared" si="30"/>
        <v>3.0224199999999999</v>
      </c>
      <c r="M57" s="135">
        <f t="shared" si="30"/>
        <v>3.12853</v>
      </c>
      <c r="N57" s="135">
        <f t="shared" si="30"/>
        <v>3.14283</v>
      </c>
      <c r="O57" s="135">
        <f t="shared" si="30"/>
        <v>3.1713900000000002</v>
      </c>
      <c r="P57" s="135">
        <f t="shared" si="30"/>
        <v>3.1828400000000001</v>
      </c>
      <c r="Q57" s="135">
        <f t="shared" si="30"/>
        <v>3.1842899999999998</v>
      </c>
      <c r="R57" s="135">
        <f t="shared" si="30"/>
        <v>3.1653600000000002</v>
      </c>
      <c r="S57" s="135">
        <f t="shared" si="30"/>
        <v>3.08325</v>
      </c>
      <c r="T57" s="135">
        <f t="shared" si="30"/>
        <v>3.0408200000000001</v>
      </c>
      <c r="U57" s="135">
        <f t="shared" si="30"/>
        <v>3.00061</v>
      </c>
      <c r="V57" s="135">
        <f t="shared" si="30"/>
        <v>3.0097999999999998</v>
      </c>
      <c r="W57" s="135">
        <f t="shared" si="30"/>
        <v>3.0257000000000001</v>
      </c>
      <c r="X57" s="135">
        <f t="shared" si="30"/>
        <v>3.08569</v>
      </c>
      <c r="Y57" s="135">
        <f t="shared" si="30"/>
        <v>3.1080199999999998</v>
      </c>
      <c r="Z57" s="135">
        <f t="shared" si="30"/>
        <v>2.9415300000000002</v>
      </c>
      <c r="AA57" s="135">
        <f t="shared" si="30"/>
        <v>2.6568299999999998</v>
      </c>
    </row>
    <row r="58" spans="1:27" ht="12.75" hidden="1" customHeight="1" outlineLevel="1" x14ac:dyDescent="0.2">
      <c r="A58" s="163" t="s">
        <v>288</v>
      </c>
      <c r="B58" s="94" t="s">
        <v>238</v>
      </c>
      <c r="C58" s="70" t="s">
        <v>79</v>
      </c>
      <c r="D58" s="71">
        <v>1234.1099999999999</v>
      </c>
      <c r="E58" s="71">
        <v>1098.6400000000001</v>
      </c>
      <c r="F58" s="71">
        <v>1052.23</v>
      </c>
      <c r="G58" s="71">
        <v>1007.96</v>
      </c>
      <c r="H58" s="71">
        <v>1026.6099999999999</v>
      </c>
      <c r="I58" s="71">
        <v>1099.17</v>
      </c>
      <c r="J58" s="71">
        <v>1255.43</v>
      </c>
      <c r="K58" s="71">
        <v>1462.9</v>
      </c>
      <c r="L58" s="71">
        <v>1729.69</v>
      </c>
      <c r="M58" s="71">
        <v>1835.8</v>
      </c>
      <c r="N58" s="71">
        <v>1850.1</v>
      </c>
      <c r="O58" s="71">
        <v>1878.66</v>
      </c>
      <c r="P58" s="71">
        <v>1890.11</v>
      </c>
      <c r="Q58" s="71">
        <v>1891.56</v>
      </c>
      <c r="R58" s="71">
        <v>1872.63</v>
      </c>
      <c r="S58" s="71">
        <v>1790.52</v>
      </c>
      <c r="T58" s="71">
        <v>1748.09</v>
      </c>
      <c r="U58" s="71">
        <v>1707.88</v>
      </c>
      <c r="V58" s="71">
        <v>1717.07</v>
      </c>
      <c r="W58" s="71">
        <v>1732.97</v>
      </c>
      <c r="X58" s="71">
        <v>1792.96</v>
      </c>
      <c r="Y58" s="71">
        <v>1815.29</v>
      </c>
      <c r="Z58" s="71">
        <v>1648.8</v>
      </c>
      <c r="AA58" s="71">
        <v>1364.1</v>
      </c>
    </row>
    <row r="59" spans="1:27" ht="12.75" hidden="1" customHeight="1" outlineLevel="1" x14ac:dyDescent="0.2">
      <c r="A59" s="163" t="s">
        <v>289</v>
      </c>
      <c r="B59" s="94" t="s">
        <v>90</v>
      </c>
      <c r="C59" s="70" t="s">
        <v>79</v>
      </c>
      <c r="D59" s="71">
        <f>$D$9</f>
        <v>1071.42</v>
      </c>
      <c r="E59" s="71">
        <f t="shared" ref="E59:AA59" si="31">$D$9</f>
        <v>1071.42</v>
      </c>
      <c r="F59" s="71">
        <f t="shared" si="31"/>
        <v>1071.42</v>
      </c>
      <c r="G59" s="71">
        <f t="shared" si="31"/>
        <v>1071.42</v>
      </c>
      <c r="H59" s="71">
        <f t="shared" si="31"/>
        <v>1071.42</v>
      </c>
      <c r="I59" s="71">
        <f t="shared" si="31"/>
        <v>1071.42</v>
      </c>
      <c r="J59" s="71">
        <f t="shared" si="31"/>
        <v>1071.42</v>
      </c>
      <c r="K59" s="71">
        <f t="shared" si="31"/>
        <v>1071.42</v>
      </c>
      <c r="L59" s="71">
        <f t="shared" si="31"/>
        <v>1071.42</v>
      </c>
      <c r="M59" s="71">
        <f t="shared" si="31"/>
        <v>1071.42</v>
      </c>
      <c r="N59" s="71">
        <f t="shared" si="31"/>
        <v>1071.42</v>
      </c>
      <c r="O59" s="71">
        <f t="shared" si="31"/>
        <v>1071.42</v>
      </c>
      <c r="P59" s="71">
        <f t="shared" si="31"/>
        <v>1071.42</v>
      </c>
      <c r="Q59" s="71">
        <f t="shared" si="31"/>
        <v>1071.42</v>
      </c>
      <c r="R59" s="71">
        <f t="shared" si="31"/>
        <v>1071.42</v>
      </c>
      <c r="S59" s="71">
        <f t="shared" si="31"/>
        <v>1071.42</v>
      </c>
      <c r="T59" s="71">
        <f t="shared" si="31"/>
        <v>1071.42</v>
      </c>
      <c r="U59" s="71">
        <f t="shared" si="31"/>
        <v>1071.42</v>
      </c>
      <c r="V59" s="71">
        <f t="shared" si="31"/>
        <v>1071.42</v>
      </c>
      <c r="W59" s="71">
        <f t="shared" si="31"/>
        <v>1071.42</v>
      </c>
      <c r="X59" s="71">
        <f t="shared" si="31"/>
        <v>1071.42</v>
      </c>
      <c r="Y59" s="71">
        <f t="shared" si="31"/>
        <v>1071.42</v>
      </c>
      <c r="Z59" s="71">
        <f t="shared" si="31"/>
        <v>1071.42</v>
      </c>
      <c r="AA59" s="71">
        <f t="shared" si="31"/>
        <v>1071.42</v>
      </c>
    </row>
    <row r="60" spans="1:27" ht="12.75" hidden="1" customHeight="1" outlineLevel="1" x14ac:dyDescent="0.2">
      <c r="A60" s="163" t="s">
        <v>290</v>
      </c>
      <c r="B60" s="94" t="s">
        <v>83</v>
      </c>
      <c r="C60" s="70" t="s">
        <v>79</v>
      </c>
      <c r="D60" s="71">
        <v>4.95</v>
      </c>
      <c r="E60" s="71">
        <v>4.95</v>
      </c>
      <c r="F60" s="71">
        <v>4.95</v>
      </c>
      <c r="G60" s="71">
        <v>4.95</v>
      </c>
      <c r="H60" s="71">
        <v>4.95</v>
      </c>
      <c r="I60" s="71">
        <v>4.95</v>
      </c>
      <c r="J60" s="71">
        <v>4.95</v>
      </c>
      <c r="K60" s="71">
        <v>4.95</v>
      </c>
      <c r="L60" s="71">
        <v>4.95</v>
      </c>
      <c r="M60" s="71">
        <v>4.95</v>
      </c>
      <c r="N60" s="71">
        <v>4.95</v>
      </c>
      <c r="O60" s="71">
        <v>4.95</v>
      </c>
      <c r="P60" s="71">
        <v>4.95</v>
      </c>
      <c r="Q60" s="71">
        <v>4.95</v>
      </c>
      <c r="R60" s="71">
        <v>4.95</v>
      </c>
      <c r="S60" s="71">
        <v>4.95</v>
      </c>
      <c r="T60" s="71">
        <v>4.95</v>
      </c>
      <c r="U60" s="71">
        <v>4.95</v>
      </c>
      <c r="V60" s="71">
        <v>4.95</v>
      </c>
      <c r="W60" s="71">
        <v>4.95</v>
      </c>
      <c r="X60" s="71">
        <v>4.95</v>
      </c>
      <c r="Y60" s="71">
        <v>4.95</v>
      </c>
      <c r="Z60" s="71">
        <v>4.95</v>
      </c>
      <c r="AA60" s="71">
        <v>4.95</v>
      </c>
    </row>
    <row r="61" spans="1:27" ht="12.75" hidden="1" customHeight="1" outlineLevel="1" x14ac:dyDescent="0.2">
      <c r="A61" s="163" t="s">
        <v>291</v>
      </c>
      <c r="B61" s="94" t="s">
        <v>81</v>
      </c>
      <c r="C61" s="70" t="s">
        <v>79</v>
      </c>
      <c r="D61" s="71">
        <f>$D$11</f>
        <v>216.36</v>
      </c>
      <c r="E61" s="71">
        <f t="shared" ref="E61:AA61" si="32">$D$11</f>
        <v>216.36</v>
      </c>
      <c r="F61" s="71">
        <f t="shared" si="32"/>
        <v>216.36</v>
      </c>
      <c r="G61" s="71">
        <f t="shared" si="32"/>
        <v>216.36</v>
      </c>
      <c r="H61" s="71">
        <f t="shared" si="32"/>
        <v>216.36</v>
      </c>
      <c r="I61" s="71">
        <f t="shared" si="32"/>
        <v>216.36</v>
      </c>
      <c r="J61" s="71">
        <f t="shared" si="32"/>
        <v>216.36</v>
      </c>
      <c r="K61" s="71">
        <f t="shared" si="32"/>
        <v>216.36</v>
      </c>
      <c r="L61" s="71">
        <f t="shared" si="32"/>
        <v>216.36</v>
      </c>
      <c r="M61" s="71">
        <f t="shared" si="32"/>
        <v>216.36</v>
      </c>
      <c r="N61" s="71">
        <f t="shared" si="32"/>
        <v>216.36</v>
      </c>
      <c r="O61" s="71">
        <f t="shared" si="32"/>
        <v>216.36</v>
      </c>
      <c r="P61" s="71">
        <f t="shared" si="32"/>
        <v>216.36</v>
      </c>
      <c r="Q61" s="71">
        <f t="shared" si="32"/>
        <v>216.36</v>
      </c>
      <c r="R61" s="71">
        <f t="shared" si="32"/>
        <v>216.36</v>
      </c>
      <c r="S61" s="71">
        <f t="shared" si="32"/>
        <v>216.36</v>
      </c>
      <c r="T61" s="71">
        <f t="shared" si="32"/>
        <v>216.36</v>
      </c>
      <c r="U61" s="71">
        <f t="shared" si="32"/>
        <v>216.36</v>
      </c>
      <c r="V61" s="71">
        <f t="shared" si="32"/>
        <v>216.36</v>
      </c>
      <c r="W61" s="71">
        <f t="shared" si="32"/>
        <v>216.36</v>
      </c>
      <c r="X61" s="71">
        <f t="shared" si="32"/>
        <v>216.36</v>
      </c>
      <c r="Y61" s="71">
        <f t="shared" si="32"/>
        <v>216.36</v>
      </c>
      <c r="Z61" s="71">
        <f t="shared" si="32"/>
        <v>216.36</v>
      </c>
      <c r="AA61" s="71">
        <f t="shared" si="32"/>
        <v>216.36</v>
      </c>
    </row>
    <row r="62" spans="1:27" ht="12.75" customHeight="1" collapsed="1" x14ac:dyDescent="0.2">
      <c r="A62" s="162" t="s">
        <v>292</v>
      </c>
      <c r="B62" s="54" t="str">
        <f>"12"&amp;"."&amp;$B$662&amp;"."&amp;$B$663</f>
        <v>12.05.2023</v>
      </c>
      <c r="C62" s="134" t="s">
        <v>76</v>
      </c>
      <c r="D62" s="135">
        <f>ROUND(((D63+D64+D66+D65)/1000),5)</f>
        <v>2.5112999999999999</v>
      </c>
      <c r="E62" s="135">
        <f>ROUND(((E63+E64+E66+E65)/1000),5)</f>
        <v>2.3851800000000001</v>
      </c>
      <c r="F62" s="135">
        <f>ROUND(((F63+F64+F66+F65)/1000),5)</f>
        <v>2.3166000000000002</v>
      </c>
      <c r="G62" s="135">
        <f t="shared" ref="G62:AA62" si="33">ROUND(((G63+G64+G66+G65)/1000),5)</f>
        <v>2.2624499999999999</v>
      </c>
      <c r="H62" s="135">
        <f t="shared" si="33"/>
        <v>2.34598</v>
      </c>
      <c r="I62" s="135">
        <f t="shared" si="33"/>
        <v>2.3952100000000001</v>
      </c>
      <c r="J62" s="135">
        <f t="shared" si="33"/>
        <v>2.5916000000000001</v>
      </c>
      <c r="K62" s="135">
        <f t="shared" si="33"/>
        <v>2.8201200000000002</v>
      </c>
      <c r="L62" s="135">
        <f t="shared" si="33"/>
        <v>3.0575399999999999</v>
      </c>
      <c r="M62" s="135">
        <f t="shared" si="33"/>
        <v>3.1705800000000002</v>
      </c>
      <c r="N62" s="135">
        <f t="shared" si="33"/>
        <v>3.1798799999999998</v>
      </c>
      <c r="O62" s="135">
        <f t="shared" si="33"/>
        <v>3.18357</v>
      </c>
      <c r="P62" s="135">
        <f t="shared" si="33"/>
        <v>3.18276</v>
      </c>
      <c r="Q62" s="135">
        <f t="shared" si="33"/>
        <v>3.1919499999999998</v>
      </c>
      <c r="R62" s="135">
        <f t="shared" si="33"/>
        <v>3.1893500000000001</v>
      </c>
      <c r="S62" s="135">
        <f t="shared" si="33"/>
        <v>3.1816300000000002</v>
      </c>
      <c r="T62" s="135">
        <f t="shared" si="33"/>
        <v>3.1738599999999999</v>
      </c>
      <c r="U62" s="135">
        <f t="shared" si="33"/>
        <v>3.1654499999999999</v>
      </c>
      <c r="V62" s="135">
        <f t="shared" si="33"/>
        <v>3.1443599999999998</v>
      </c>
      <c r="W62" s="135">
        <f t="shared" si="33"/>
        <v>3.0597699999999999</v>
      </c>
      <c r="X62" s="135">
        <f t="shared" si="33"/>
        <v>3.1292399999999998</v>
      </c>
      <c r="Y62" s="135">
        <f t="shared" si="33"/>
        <v>3.2041200000000001</v>
      </c>
      <c r="Z62" s="135">
        <f t="shared" si="33"/>
        <v>3.0643500000000001</v>
      </c>
      <c r="AA62" s="135">
        <f t="shared" si="33"/>
        <v>2.9161199999999998</v>
      </c>
    </row>
    <row r="63" spans="1:27" ht="12.75" hidden="1" customHeight="1" outlineLevel="1" x14ac:dyDescent="0.2">
      <c r="A63" s="163" t="s">
        <v>293</v>
      </c>
      <c r="B63" s="94" t="s">
        <v>238</v>
      </c>
      <c r="C63" s="70" t="s">
        <v>79</v>
      </c>
      <c r="D63" s="71">
        <v>1218.57</v>
      </c>
      <c r="E63" s="71">
        <v>1092.45</v>
      </c>
      <c r="F63" s="71">
        <v>1023.87</v>
      </c>
      <c r="G63" s="71">
        <v>969.72</v>
      </c>
      <c r="H63" s="71">
        <v>1053.25</v>
      </c>
      <c r="I63" s="71">
        <v>1102.48</v>
      </c>
      <c r="J63" s="71">
        <v>1298.8699999999999</v>
      </c>
      <c r="K63" s="71">
        <v>1527.39</v>
      </c>
      <c r="L63" s="71">
        <v>1764.81</v>
      </c>
      <c r="M63" s="71">
        <v>1877.85</v>
      </c>
      <c r="N63" s="71">
        <v>1887.15</v>
      </c>
      <c r="O63" s="71">
        <v>1890.84</v>
      </c>
      <c r="P63" s="71">
        <v>1890.03</v>
      </c>
      <c r="Q63" s="71">
        <v>1899.22</v>
      </c>
      <c r="R63" s="71">
        <v>1896.62</v>
      </c>
      <c r="S63" s="71">
        <v>1888.9</v>
      </c>
      <c r="T63" s="71">
        <v>1881.13</v>
      </c>
      <c r="U63" s="71">
        <v>1872.72</v>
      </c>
      <c r="V63" s="71">
        <v>1851.63</v>
      </c>
      <c r="W63" s="71">
        <v>1767.04</v>
      </c>
      <c r="X63" s="71">
        <v>1836.51</v>
      </c>
      <c r="Y63" s="71">
        <v>1911.39</v>
      </c>
      <c r="Z63" s="71">
        <v>1771.62</v>
      </c>
      <c r="AA63" s="71">
        <v>1623.39</v>
      </c>
    </row>
    <row r="64" spans="1:27" ht="12.75" hidden="1" customHeight="1" outlineLevel="1" x14ac:dyDescent="0.2">
      <c r="A64" s="163" t="s">
        <v>294</v>
      </c>
      <c r="B64" s="94" t="s">
        <v>90</v>
      </c>
      <c r="C64" s="70" t="s">
        <v>79</v>
      </c>
      <c r="D64" s="71">
        <f>$D$9</f>
        <v>1071.42</v>
      </c>
      <c r="E64" s="71">
        <f t="shared" ref="E64:AA64" si="34">$D$9</f>
        <v>1071.42</v>
      </c>
      <c r="F64" s="71">
        <f t="shared" si="34"/>
        <v>1071.42</v>
      </c>
      <c r="G64" s="71">
        <f t="shared" si="34"/>
        <v>1071.42</v>
      </c>
      <c r="H64" s="71">
        <f t="shared" si="34"/>
        <v>1071.42</v>
      </c>
      <c r="I64" s="71">
        <f t="shared" si="34"/>
        <v>1071.42</v>
      </c>
      <c r="J64" s="71">
        <f t="shared" si="34"/>
        <v>1071.42</v>
      </c>
      <c r="K64" s="71">
        <f t="shared" si="34"/>
        <v>1071.42</v>
      </c>
      <c r="L64" s="71">
        <f t="shared" si="34"/>
        <v>1071.42</v>
      </c>
      <c r="M64" s="71">
        <f t="shared" si="34"/>
        <v>1071.42</v>
      </c>
      <c r="N64" s="71">
        <f t="shared" si="34"/>
        <v>1071.42</v>
      </c>
      <c r="O64" s="71">
        <f t="shared" si="34"/>
        <v>1071.42</v>
      </c>
      <c r="P64" s="71">
        <f t="shared" si="34"/>
        <v>1071.42</v>
      </c>
      <c r="Q64" s="71">
        <f t="shared" si="34"/>
        <v>1071.42</v>
      </c>
      <c r="R64" s="71">
        <f t="shared" si="34"/>
        <v>1071.42</v>
      </c>
      <c r="S64" s="71">
        <f t="shared" si="34"/>
        <v>1071.42</v>
      </c>
      <c r="T64" s="71">
        <f t="shared" si="34"/>
        <v>1071.42</v>
      </c>
      <c r="U64" s="71">
        <f t="shared" si="34"/>
        <v>1071.42</v>
      </c>
      <c r="V64" s="71">
        <f t="shared" si="34"/>
        <v>1071.42</v>
      </c>
      <c r="W64" s="71">
        <f t="shared" si="34"/>
        <v>1071.42</v>
      </c>
      <c r="X64" s="71">
        <f t="shared" si="34"/>
        <v>1071.42</v>
      </c>
      <c r="Y64" s="71">
        <f t="shared" si="34"/>
        <v>1071.42</v>
      </c>
      <c r="Z64" s="71">
        <f t="shared" si="34"/>
        <v>1071.42</v>
      </c>
      <c r="AA64" s="71">
        <f t="shared" si="34"/>
        <v>1071.42</v>
      </c>
    </row>
    <row r="65" spans="1:27" ht="12.75" hidden="1" customHeight="1" outlineLevel="1" x14ac:dyDescent="0.2">
      <c r="A65" s="163" t="s">
        <v>295</v>
      </c>
      <c r="B65" s="94" t="s">
        <v>83</v>
      </c>
      <c r="C65" s="70" t="s">
        <v>79</v>
      </c>
      <c r="D65" s="71">
        <v>4.95</v>
      </c>
      <c r="E65" s="71">
        <v>4.95</v>
      </c>
      <c r="F65" s="71">
        <v>4.95</v>
      </c>
      <c r="G65" s="71">
        <v>4.95</v>
      </c>
      <c r="H65" s="71">
        <v>4.95</v>
      </c>
      <c r="I65" s="71">
        <v>4.95</v>
      </c>
      <c r="J65" s="71">
        <v>4.95</v>
      </c>
      <c r="K65" s="71">
        <v>4.95</v>
      </c>
      <c r="L65" s="71">
        <v>4.95</v>
      </c>
      <c r="M65" s="71">
        <v>4.95</v>
      </c>
      <c r="N65" s="71">
        <v>4.95</v>
      </c>
      <c r="O65" s="71">
        <v>4.95</v>
      </c>
      <c r="P65" s="71">
        <v>4.95</v>
      </c>
      <c r="Q65" s="71">
        <v>4.95</v>
      </c>
      <c r="R65" s="71">
        <v>4.95</v>
      </c>
      <c r="S65" s="71">
        <v>4.95</v>
      </c>
      <c r="T65" s="71">
        <v>4.95</v>
      </c>
      <c r="U65" s="71">
        <v>4.95</v>
      </c>
      <c r="V65" s="71">
        <v>4.95</v>
      </c>
      <c r="W65" s="71">
        <v>4.95</v>
      </c>
      <c r="X65" s="71">
        <v>4.95</v>
      </c>
      <c r="Y65" s="71">
        <v>4.95</v>
      </c>
      <c r="Z65" s="71">
        <v>4.95</v>
      </c>
      <c r="AA65" s="71">
        <v>4.95</v>
      </c>
    </row>
    <row r="66" spans="1:27" ht="12.75" hidden="1" customHeight="1" outlineLevel="1" x14ac:dyDescent="0.2">
      <c r="A66" s="163" t="s">
        <v>296</v>
      </c>
      <c r="B66" s="94" t="s">
        <v>81</v>
      </c>
      <c r="C66" s="70" t="s">
        <v>79</v>
      </c>
      <c r="D66" s="71">
        <f>$D$11</f>
        <v>216.36</v>
      </c>
      <c r="E66" s="71">
        <f t="shared" ref="E66:AA66" si="35">$D$11</f>
        <v>216.36</v>
      </c>
      <c r="F66" s="71">
        <f t="shared" si="35"/>
        <v>216.36</v>
      </c>
      <c r="G66" s="71">
        <f t="shared" si="35"/>
        <v>216.36</v>
      </c>
      <c r="H66" s="71">
        <f t="shared" si="35"/>
        <v>216.36</v>
      </c>
      <c r="I66" s="71">
        <f t="shared" si="35"/>
        <v>216.36</v>
      </c>
      <c r="J66" s="71">
        <f t="shared" si="35"/>
        <v>216.36</v>
      </c>
      <c r="K66" s="71">
        <f t="shared" si="35"/>
        <v>216.36</v>
      </c>
      <c r="L66" s="71">
        <f t="shared" si="35"/>
        <v>216.36</v>
      </c>
      <c r="M66" s="71">
        <f t="shared" si="35"/>
        <v>216.36</v>
      </c>
      <c r="N66" s="71">
        <f t="shared" si="35"/>
        <v>216.36</v>
      </c>
      <c r="O66" s="71">
        <f t="shared" si="35"/>
        <v>216.36</v>
      </c>
      <c r="P66" s="71">
        <f t="shared" si="35"/>
        <v>216.36</v>
      </c>
      <c r="Q66" s="71">
        <f t="shared" si="35"/>
        <v>216.36</v>
      </c>
      <c r="R66" s="71">
        <f t="shared" si="35"/>
        <v>216.36</v>
      </c>
      <c r="S66" s="71">
        <f t="shared" si="35"/>
        <v>216.36</v>
      </c>
      <c r="T66" s="71">
        <f t="shared" si="35"/>
        <v>216.36</v>
      </c>
      <c r="U66" s="71">
        <f t="shared" si="35"/>
        <v>216.36</v>
      </c>
      <c r="V66" s="71">
        <f t="shared" si="35"/>
        <v>216.36</v>
      </c>
      <c r="W66" s="71">
        <f t="shared" si="35"/>
        <v>216.36</v>
      </c>
      <c r="X66" s="71">
        <f t="shared" si="35"/>
        <v>216.36</v>
      </c>
      <c r="Y66" s="71">
        <f t="shared" si="35"/>
        <v>216.36</v>
      </c>
      <c r="Z66" s="71">
        <f t="shared" si="35"/>
        <v>216.36</v>
      </c>
      <c r="AA66" s="71">
        <f t="shared" si="35"/>
        <v>216.36</v>
      </c>
    </row>
    <row r="67" spans="1:27" ht="12.75" customHeight="1" collapsed="1" x14ac:dyDescent="0.2">
      <c r="A67" s="162" t="s">
        <v>297</v>
      </c>
      <c r="B67" s="54" t="str">
        <f>"13"&amp;"."&amp;$B$662&amp;"."&amp;$B$663</f>
        <v>13.05.2023</v>
      </c>
      <c r="C67" s="134" t="s">
        <v>76</v>
      </c>
      <c r="D67" s="135">
        <f>ROUND(((D68+D69+D71+D70)/1000),5)</f>
        <v>2.8396699999999999</v>
      </c>
      <c r="E67" s="135">
        <f>ROUND(((E68+E69+E71+E70)/1000),5)</f>
        <v>2.57287</v>
      </c>
      <c r="F67" s="135">
        <f>ROUND(((F68+F69+F71+F70)/1000),5)</f>
        <v>2.4326099999999999</v>
      </c>
      <c r="G67" s="135">
        <f t="shared" ref="G67:AA67" si="36">ROUND(((G68+G69+G71+G70)/1000),5)</f>
        <v>2.39716</v>
      </c>
      <c r="H67" s="135">
        <f t="shared" si="36"/>
        <v>2.3924099999999999</v>
      </c>
      <c r="I67" s="135">
        <f t="shared" si="36"/>
        <v>2.3963700000000001</v>
      </c>
      <c r="J67" s="135">
        <f t="shared" si="36"/>
        <v>2.5225</v>
      </c>
      <c r="K67" s="135">
        <f t="shared" si="36"/>
        <v>2.7024599999999999</v>
      </c>
      <c r="L67" s="135">
        <f t="shared" si="36"/>
        <v>2.8969299999999998</v>
      </c>
      <c r="M67" s="135">
        <f t="shared" si="36"/>
        <v>3.1761499999999998</v>
      </c>
      <c r="N67" s="135">
        <f t="shared" si="36"/>
        <v>3.2075800000000001</v>
      </c>
      <c r="O67" s="135">
        <f t="shared" si="36"/>
        <v>3.2099000000000002</v>
      </c>
      <c r="P67" s="135">
        <f t="shared" si="36"/>
        <v>3.1972800000000001</v>
      </c>
      <c r="Q67" s="135">
        <f t="shared" si="36"/>
        <v>3.1941799999999998</v>
      </c>
      <c r="R67" s="135">
        <f t="shared" si="36"/>
        <v>3.1900599999999999</v>
      </c>
      <c r="S67" s="135">
        <f t="shared" si="36"/>
        <v>3.1753999999999998</v>
      </c>
      <c r="T67" s="135">
        <f t="shared" si="36"/>
        <v>3.1213199999999999</v>
      </c>
      <c r="U67" s="135">
        <f t="shared" si="36"/>
        <v>3.2088399999999999</v>
      </c>
      <c r="V67" s="135">
        <f t="shared" si="36"/>
        <v>3.2559200000000001</v>
      </c>
      <c r="W67" s="135">
        <f t="shared" si="36"/>
        <v>3.2914300000000001</v>
      </c>
      <c r="X67" s="135">
        <f t="shared" si="36"/>
        <v>3.4579399999999998</v>
      </c>
      <c r="Y67" s="135">
        <f t="shared" si="36"/>
        <v>3.46285</v>
      </c>
      <c r="Z67" s="135">
        <f t="shared" si="36"/>
        <v>3.2420900000000001</v>
      </c>
      <c r="AA67" s="135">
        <f t="shared" si="36"/>
        <v>2.91364</v>
      </c>
    </row>
    <row r="68" spans="1:27" ht="12.75" hidden="1" customHeight="1" outlineLevel="1" x14ac:dyDescent="0.2">
      <c r="A68" s="163" t="s">
        <v>298</v>
      </c>
      <c r="B68" s="94" t="s">
        <v>238</v>
      </c>
      <c r="C68" s="70" t="s">
        <v>79</v>
      </c>
      <c r="D68" s="71">
        <v>1546.94</v>
      </c>
      <c r="E68" s="71">
        <v>1280.1400000000001</v>
      </c>
      <c r="F68" s="71">
        <v>1139.8800000000001</v>
      </c>
      <c r="G68" s="71">
        <v>1104.43</v>
      </c>
      <c r="H68" s="71">
        <v>1099.68</v>
      </c>
      <c r="I68" s="71">
        <v>1103.6400000000001</v>
      </c>
      <c r="J68" s="71">
        <v>1229.77</v>
      </c>
      <c r="K68" s="71">
        <v>1409.73</v>
      </c>
      <c r="L68" s="71">
        <v>1604.2</v>
      </c>
      <c r="M68" s="71">
        <v>1883.42</v>
      </c>
      <c r="N68" s="71">
        <v>1914.85</v>
      </c>
      <c r="O68" s="71">
        <v>1917.17</v>
      </c>
      <c r="P68" s="71">
        <v>1904.55</v>
      </c>
      <c r="Q68" s="71">
        <v>1901.45</v>
      </c>
      <c r="R68" s="71">
        <v>1897.33</v>
      </c>
      <c r="S68" s="71">
        <v>1882.67</v>
      </c>
      <c r="T68" s="71">
        <v>1828.59</v>
      </c>
      <c r="U68" s="71">
        <v>1916.11</v>
      </c>
      <c r="V68" s="71">
        <v>1963.19</v>
      </c>
      <c r="W68" s="71">
        <v>1998.7</v>
      </c>
      <c r="X68" s="71">
        <v>2165.21</v>
      </c>
      <c r="Y68" s="71">
        <v>2170.12</v>
      </c>
      <c r="Z68" s="71">
        <v>1949.36</v>
      </c>
      <c r="AA68" s="71">
        <v>1620.91</v>
      </c>
    </row>
    <row r="69" spans="1:27" ht="12.75" hidden="1" customHeight="1" outlineLevel="1" x14ac:dyDescent="0.2">
      <c r="A69" s="163" t="s">
        <v>299</v>
      </c>
      <c r="B69" s="94" t="s">
        <v>90</v>
      </c>
      <c r="C69" s="70" t="s">
        <v>79</v>
      </c>
      <c r="D69" s="71">
        <f>$D$9</f>
        <v>1071.42</v>
      </c>
      <c r="E69" s="71">
        <f t="shared" ref="E69:AA69" si="37">$D$9</f>
        <v>1071.42</v>
      </c>
      <c r="F69" s="71">
        <f t="shared" si="37"/>
        <v>1071.42</v>
      </c>
      <c r="G69" s="71">
        <f t="shared" si="37"/>
        <v>1071.42</v>
      </c>
      <c r="H69" s="71">
        <f t="shared" si="37"/>
        <v>1071.42</v>
      </c>
      <c r="I69" s="71">
        <f t="shared" si="37"/>
        <v>1071.42</v>
      </c>
      <c r="J69" s="71">
        <f t="shared" si="37"/>
        <v>1071.42</v>
      </c>
      <c r="K69" s="71">
        <f t="shared" si="37"/>
        <v>1071.42</v>
      </c>
      <c r="L69" s="71">
        <f t="shared" si="37"/>
        <v>1071.42</v>
      </c>
      <c r="M69" s="71">
        <f t="shared" si="37"/>
        <v>1071.42</v>
      </c>
      <c r="N69" s="71">
        <f t="shared" si="37"/>
        <v>1071.42</v>
      </c>
      <c r="O69" s="71">
        <f t="shared" si="37"/>
        <v>1071.42</v>
      </c>
      <c r="P69" s="71">
        <f t="shared" si="37"/>
        <v>1071.42</v>
      </c>
      <c r="Q69" s="71">
        <f t="shared" si="37"/>
        <v>1071.42</v>
      </c>
      <c r="R69" s="71">
        <f t="shared" si="37"/>
        <v>1071.42</v>
      </c>
      <c r="S69" s="71">
        <f t="shared" si="37"/>
        <v>1071.42</v>
      </c>
      <c r="T69" s="71">
        <f t="shared" si="37"/>
        <v>1071.42</v>
      </c>
      <c r="U69" s="71">
        <f t="shared" si="37"/>
        <v>1071.42</v>
      </c>
      <c r="V69" s="71">
        <f t="shared" si="37"/>
        <v>1071.42</v>
      </c>
      <c r="W69" s="71">
        <f t="shared" si="37"/>
        <v>1071.42</v>
      </c>
      <c r="X69" s="71">
        <f t="shared" si="37"/>
        <v>1071.42</v>
      </c>
      <c r="Y69" s="71">
        <f t="shared" si="37"/>
        <v>1071.42</v>
      </c>
      <c r="Z69" s="71">
        <f t="shared" si="37"/>
        <v>1071.42</v>
      </c>
      <c r="AA69" s="71">
        <f t="shared" si="37"/>
        <v>1071.42</v>
      </c>
    </row>
    <row r="70" spans="1:27" ht="12.75" hidden="1" customHeight="1" outlineLevel="1" x14ac:dyDescent="0.2">
      <c r="A70" s="163" t="s">
        <v>300</v>
      </c>
      <c r="B70" s="94" t="s">
        <v>83</v>
      </c>
      <c r="C70" s="70" t="s">
        <v>79</v>
      </c>
      <c r="D70" s="71">
        <v>4.95</v>
      </c>
      <c r="E70" s="71">
        <v>4.95</v>
      </c>
      <c r="F70" s="71">
        <v>4.95</v>
      </c>
      <c r="G70" s="71">
        <v>4.95</v>
      </c>
      <c r="H70" s="71">
        <v>4.95</v>
      </c>
      <c r="I70" s="71">
        <v>4.95</v>
      </c>
      <c r="J70" s="71">
        <v>4.95</v>
      </c>
      <c r="K70" s="71">
        <v>4.95</v>
      </c>
      <c r="L70" s="71">
        <v>4.95</v>
      </c>
      <c r="M70" s="71">
        <v>4.95</v>
      </c>
      <c r="N70" s="71">
        <v>4.95</v>
      </c>
      <c r="O70" s="71">
        <v>4.95</v>
      </c>
      <c r="P70" s="71">
        <v>4.95</v>
      </c>
      <c r="Q70" s="71">
        <v>4.95</v>
      </c>
      <c r="R70" s="71">
        <v>4.95</v>
      </c>
      <c r="S70" s="71">
        <v>4.95</v>
      </c>
      <c r="T70" s="71">
        <v>4.95</v>
      </c>
      <c r="U70" s="71">
        <v>4.95</v>
      </c>
      <c r="V70" s="71">
        <v>4.95</v>
      </c>
      <c r="W70" s="71">
        <v>4.95</v>
      </c>
      <c r="X70" s="71">
        <v>4.95</v>
      </c>
      <c r="Y70" s="71">
        <v>4.95</v>
      </c>
      <c r="Z70" s="71">
        <v>4.95</v>
      </c>
      <c r="AA70" s="71">
        <v>4.95</v>
      </c>
    </row>
    <row r="71" spans="1:27" ht="12.75" hidden="1" customHeight="1" outlineLevel="1" x14ac:dyDescent="0.2">
      <c r="A71" s="163" t="s">
        <v>301</v>
      </c>
      <c r="B71" s="94" t="s">
        <v>81</v>
      </c>
      <c r="C71" s="70" t="s">
        <v>79</v>
      </c>
      <c r="D71" s="71">
        <f>$D$11</f>
        <v>216.36</v>
      </c>
      <c r="E71" s="71">
        <f t="shared" ref="E71:AA71" si="38">$D$11</f>
        <v>216.36</v>
      </c>
      <c r="F71" s="71">
        <f t="shared" si="38"/>
        <v>216.36</v>
      </c>
      <c r="G71" s="71">
        <f t="shared" si="38"/>
        <v>216.36</v>
      </c>
      <c r="H71" s="71">
        <f t="shared" si="38"/>
        <v>216.36</v>
      </c>
      <c r="I71" s="71">
        <f t="shared" si="38"/>
        <v>216.36</v>
      </c>
      <c r="J71" s="71">
        <f t="shared" si="38"/>
        <v>216.36</v>
      </c>
      <c r="K71" s="71">
        <f t="shared" si="38"/>
        <v>216.36</v>
      </c>
      <c r="L71" s="71">
        <f t="shared" si="38"/>
        <v>216.36</v>
      </c>
      <c r="M71" s="71">
        <f t="shared" si="38"/>
        <v>216.36</v>
      </c>
      <c r="N71" s="71">
        <f t="shared" si="38"/>
        <v>216.36</v>
      </c>
      <c r="O71" s="71">
        <f t="shared" si="38"/>
        <v>216.36</v>
      </c>
      <c r="P71" s="71">
        <f t="shared" si="38"/>
        <v>216.36</v>
      </c>
      <c r="Q71" s="71">
        <f t="shared" si="38"/>
        <v>216.36</v>
      </c>
      <c r="R71" s="71">
        <f t="shared" si="38"/>
        <v>216.36</v>
      </c>
      <c r="S71" s="71">
        <f t="shared" si="38"/>
        <v>216.36</v>
      </c>
      <c r="T71" s="71">
        <f t="shared" si="38"/>
        <v>216.36</v>
      </c>
      <c r="U71" s="71">
        <f t="shared" si="38"/>
        <v>216.36</v>
      </c>
      <c r="V71" s="71">
        <f t="shared" si="38"/>
        <v>216.36</v>
      </c>
      <c r="W71" s="71">
        <f t="shared" si="38"/>
        <v>216.36</v>
      </c>
      <c r="X71" s="71">
        <f t="shared" si="38"/>
        <v>216.36</v>
      </c>
      <c r="Y71" s="71">
        <f t="shared" si="38"/>
        <v>216.36</v>
      </c>
      <c r="Z71" s="71">
        <f t="shared" si="38"/>
        <v>216.36</v>
      </c>
      <c r="AA71" s="71">
        <f t="shared" si="38"/>
        <v>216.36</v>
      </c>
    </row>
    <row r="72" spans="1:27" ht="12.75" customHeight="1" collapsed="1" x14ac:dyDescent="0.2">
      <c r="A72" s="162" t="s">
        <v>302</v>
      </c>
      <c r="B72" s="54" t="str">
        <f>"14"&amp;"."&amp;$B$662&amp;"."&amp;$B$663</f>
        <v>14.05.2023</v>
      </c>
      <c r="C72" s="134" t="s">
        <v>76</v>
      </c>
      <c r="D72" s="135">
        <f>ROUND(((D73+D74+D76+D75)/1000),5)</f>
        <v>2.6787999999999998</v>
      </c>
      <c r="E72" s="135">
        <f>ROUND(((E73+E74+E76+E75)/1000),5)</f>
        <v>2.4748800000000002</v>
      </c>
      <c r="F72" s="135">
        <f>ROUND(((F73+F74+F76+F75)/1000),5)</f>
        <v>2.3940100000000002</v>
      </c>
      <c r="G72" s="135">
        <f t="shared" ref="G72:AA72" si="39">ROUND(((G73+G74+G76+G75)/1000),5)</f>
        <v>2.3828299999999998</v>
      </c>
      <c r="H72" s="135">
        <f t="shared" si="39"/>
        <v>2.36571</v>
      </c>
      <c r="I72" s="135">
        <f t="shared" si="39"/>
        <v>2.28125</v>
      </c>
      <c r="J72" s="135">
        <f t="shared" si="39"/>
        <v>2.2506200000000001</v>
      </c>
      <c r="K72" s="135">
        <f t="shared" si="39"/>
        <v>2.4473600000000002</v>
      </c>
      <c r="L72" s="135">
        <f t="shared" si="39"/>
        <v>2.7221799999999998</v>
      </c>
      <c r="M72" s="135">
        <f t="shared" si="39"/>
        <v>2.88714</v>
      </c>
      <c r="N72" s="135">
        <f t="shared" si="39"/>
        <v>2.9806300000000001</v>
      </c>
      <c r="O72" s="135">
        <f t="shared" si="39"/>
        <v>2.98793</v>
      </c>
      <c r="P72" s="135">
        <f t="shared" si="39"/>
        <v>2.98386</v>
      </c>
      <c r="Q72" s="135">
        <f t="shared" si="39"/>
        <v>2.9837500000000001</v>
      </c>
      <c r="R72" s="135">
        <f t="shared" si="39"/>
        <v>2.9814600000000002</v>
      </c>
      <c r="S72" s="135">
        <f t="shared" si="39"/>
        <v>2.97993</v>
      </c>
      <c r="T72" s="135">
        <f t="shared" si="39"/>
        <v>2.9979200000000001</v>
      </c>
      <c r="U72" s="135">
        <f t="shared" si="39"/>
        <v>2.9695100000000001</v>
      </c>
      <c r="V72" s="135">
        <f t="shared" si="39"/>
        <v>2.9954100000000001</v>
      </c>
      <c r="W72" s="135">
        <f t="shared" si="39"/>
        <v>3.18106</v>
      </c>
      <c r="X72" s="135">
        <f t="shared" si="39"/>
        <v>3.3412000000000002</v>
      </c>
      <c r="Y72" s="135">
        <f t="shared" si="39"/>
        <v>3.3506399999999998</v>
      </c>
      <c r="Z72" s="135">
        <f t="shared" si="39"/>
        <v>3.01851</v>
      </c>
      <c r="AA72" s="135">
        <f t="shared" si="39"/>
        <v>2.8329</v>
      </c>
    </row>
    <row r="73" spans="1:27" ht="12.75" hidden="1" customHeight="1" outlineLevel="1" x14ac:dyDescent="0.2">
      <c r="A73" s="163" t="s">
        <v>303</v>
      </c>
      <c r="B73" s="94" t="s">
        <v>238</v>
      </c>
      <c r="C73" s="70" t="s">
        <v>79</v>
      </c>
      <c r="D73" s="71">
        <v>1386.07</v>
      </c>
      <c r="E73" s="71">
        <v>1182.1500000000001</v>
      </c>
      <c r="F73" s="71">
        <v>1101.28</v>
      </c>
      <c r="G73" s="71">
        <v>1090.0999999999999</v>
      </c>
      <c r="H73" s="71">
        <v>1072.98</v>
      </c>
      <c r="I73" s="71">
        <v>988.52</v>
      </c>
      <c r="J73" s="71">
        <v>957.89</v>
      </c>
      <c r="K73" s="71">
        <v>1154.6300000000001</v>
      </c>
      <c r="L73" s="71">
        <v>1429.45</v>
      </c>
      <c r="M73" s="71">
        <v>1594.41</v>
      </c>
      <c r="N73" s="71">
        <v>1687.9</v>
      </c>
      <c r="O73" s="71">
        <v>1695.2</v>
      </c>
      <c r="P73" s="71">
        <v>1691.13</v>
      </c>
      <c r="Q73" s="71">
        <v>1691.02</v>
      </c>
      <c r="R73" s="71">
        <v>1688.73</v>
      </c>
      <c r="S73" s="71">
        <v>1687.2</v>
      </c>
      <c r="T73" s="71">
        <v>1705.19</v>
      </c>
      <c r="U73" s="71">
        <v>1676.78</v>
      </c>
      <c r="V73" s="71">
        <v>1702.68</v>
      </c>
      <c r="W73" s="71">
        <v>1888.33</v>
      </c>
      <c r="X73" s="71">
        <v>2048.4699999999998</v>
      </c>
      <c r="Y73" s="71">
        <v>2057.91</v>
      </c>
      <c r="Z73" s="71">
        <v>1725.78</v>
      </c>
      <c r="AA73" s="71">
        <v>1540.17</v>
      </c>
    </row>
    <row r="74" spans="1:27" ht="12.75" hidden="1" customHeight="1" outlineLevel="1" x14ac:dyDescent="0.2">
      <c r="A74" s="163" t="s">
        <v>304</v>
      </c>
      <c r="B74" s="94" t="s">
        <v>90</v>
      </c>
      <c r="C74" s="70" t="s">
        <v>79</v>
      </c>
      <c r="D74" s="71">
        <f>$D$9</f>
        <v>1071.42</v>
      </c>
      <c r="E74" s="71">
        <f t="shared" ref="E74:AA74" si="40">$D$9</f>
        <v>1071.42</v>
      </c>
      <c r="F74" s="71">
        <f t="shared" si="40"/>
        <v>1071.42</v>
      </c>
      <c r="G74" s="71">
        <f t="shared" si="40"/>
        <v>1071.42</v>
      </c>
      <c r="H74" s="71">
        <f t="shared" si="40"/>
        <v>1071.42</v>
      </c>
      <c r="I74" s="71">
        <f t="shared" si="40"/>
        <v>1071.42</v>
      </c>
      <c r="J74" s="71">
        <f t="shared" si="40"/>
        <v>1071.42</v>
      </c>
      <c r="K74" s="71">
        <f t="shared" si="40"/>
        <v>1071.42</v>
      </c>
      <c r="L74" s="71">
        <f t="shared" si="40"/>
        <v>1071.42</v>
      </c>
      <c r="M74" s="71">
        <f t="shared" si="40"/>
        <v>1071.42</v>
      </c>
      <c r="N74" s="71">
        <f t="shared" si="40"/>
        <v>1071.42</v>
      </c>
      <c r="O74" s="71">
        <f t="shared" si="40"/>
        <v>1071.42</v>
      </c>
      <c r="P74" s="71">
        <f t="shared" si="40"/>
        <v>1071.42</v>
      </c>
      <c r="Q74" s="71">
        <f t="shared" si="40"/>
        <v>1071.42</v>
      </c>
      <c r="R74" s="71">
        <f t="shared" si="40"/>
        <v>1071.42</v>
      </c>
      <c r="S74" s="71">
        <f t="shared" si="40"/>
        <v>1071.42</v>
      </c>
      <c r="T74" s="71">
        <f t="shared" si="40"/>
        <v>1071.42</v>
      </c>
      <c r="U74" s="71">
        <f t="shared" si="40"/>
        <v>1071.42</v>
      </c>
      <c r="V74" s="71">
        <f t="shared" si="40"/>
        <v>1071.42</v>
      </c>
      <c r="W74" s="71">
        <f t="shared" si="40"/>
        <v>1071.42</v>
      </c>
      <c r="X74" s="71">
        <f t="shared" si="40"/>
        <v>1071.42</v>
      </c>
      <c r="Y74" s="71">
        <f t="shared" si="40"/>
        <v>1071.42</v>
      </c>
      <c r="Z74" s="71">
        <f t="shared" si="40"/>
        <v>1071.42</v>
      </c>
      <c r="AA74" s="71">
        <f t="shared" si="40"/>
        <v>1071.42</v>
      </c>
    </row>
    <row r="75" spans="1:27" ht="12.75" hidden="1" customHeight="1" outlineLevel="1" x14ac:dyDescent="0.2">
      <c r="A75" s="163" t="s">
        <v>305</v>
      </c>
      <c r="B75" s="94" t="s">
        <v>83</v>
      </c>
      <c r="C75" s="70" t="s">
        <v>79</v>
      </c>
      <c r="D75" s="71">
        <v>4.95</v>
      </c>
      <c r="E75" s="71">
        <v>4.95</v>
      </c>
      <c r="F75" s="71">
        <v>4.95</v>
      </c>
      <c r="G75" s="71">
        <v>4.95</v>
      </c>
      <c r="H75" s="71">
        <v>4.95</v>
      </c>
      <c r="I75" s="71">
        <v>4.95</v>
      </c>
      <c r="J75" s="71">
        <v>4.95</v>
      </c>
      <c r="K75" s="71">
        <v>4.95</v>
      </c>
      <c r="L75" s="71">
        <v>4.95</v>
      </c>
      <c r="M75" s="71">
        <v>4.95</v>
      </c>
      <c r="N75" s="71">
        <v>4.95</v>
      </c>
      <c r="O75" s="71">
        <v>4.95</v>
      </c>
      <c r="P75" s="71">
        <v>4.95</v>
      </c>
      <c r="Q75" s="71">
        <v>4.95</v>
      </c>
      <c r="R75" s="71">
        <v>4.95</v>
      </c>
      <c r="S75" s="71">
        <v>4.95</v>
      </c>
      <c r="T75" s="71">
        <v>4.95</v>
      </c>
      <c r="U75" s="71">
        <v>4.95</v>
      </c>
      <c r="V75" s="71">
        <v>4.95</v>
      </c>
      <c r="W75" s="71">
        <v>4.95</v>
      </c>
      <c r="X75" s="71">
        <v>4.95</v>
      </c>
      <c r="Y75" s="71">
        <v>4.95</v>
      </c>
      <c r="Z75" s="71">
        <v>4.95</v>
      </c>
      <c r="AA75" s="71">
        <v>4.95</v>
      </c>
    </row>
    <row r="76" spans="1:27" ht="12.75" hidden="1" customHeight="1" outlineLevel="1" x14ac:dyDescent="0.2">
      <c r="A76" s="163" t="s">
        <v>306</v>
      </c>
      <c r="B76" s="94" t="s">
        <v>81</v>
      </c>
      <c r="C76" s="70" t="s">
        <v>79</v>
      </c>
      <c r="D76" s="71">
        <f>$D$11</f>
        <v>216.36</v>
      </c>
      <c r="E76" s="71">
        <f t="shared" ref="E76:AA76" si="41">$D$11</f>
        <v>216.36</v>
      </c>
      <c r="F76" s="71">
        <f t="shared" si="41"/>
        <v>216.36</v>
      </c>
      <c r="G76" s="71">
        <f t="shared" si="41"/>
        <v>216.36</v>
      </c>
      <c r="H76" s="71">
        <f t="shared" si="41"/>
        <v>216.36</v>
      </c>
      <c r="I76" s="71">
        <f t="shared" si="41"/>
        <v>216.36</v>
      </c>
      <c r="J76" s="71">
        <f t="shared" si="41"/>
        <v>216.36</v>
      </c>
      <c r="K76" s="71">
        <f t="shared" si="41"/>
        <v>216.36</v>
      </c>
      <c r="L76" s="71">
        <f t="shared" si="41"/>
        <v>216.36</v>
      </c>
      <c r="M76" s="71">
        <f t="shared" si="41"/>
        <v>216.36</v>
      </c>
      <c r="N76" s="71">
        <f t="shared" si="41"/>
        <v>216.36</v>
      </c>
      <c r="O76" s="71">
        <f t="shared" si="41"/>
        <v>216.36</v>
      </c>
      <c r="P76" s="71">
        <f t="shared" si="41"/>
        <v>216.36</v>
      </c>
      <c r="Q76" s="71">
        <f t="shared" si="41"/>
        <v>216.36</v>
      </c>
      <c r="R76" s="71">
        <f t="shared" si="41"/>
        <v>216.36</v>
      </c>
      <c r="S76" s="71">
        <f t="shared" si="41"/>
        <v>216.36</v>
      </c>
      <c r="T76" s="71">
        <f t="shared" si="41"/>
        <v>216.36</v>
      </c>
      <c r="U76" s="71">
        <f t="shared" si="41"/>
        <v>216.36</v>
      </c>
      <c r="V76" s="71">
        <f t="shared" si="41"/>
        <v>216.36</v>
      </c>
      <c r="W76" s="71">
        <f t="shared" si="41"/>
        <v>216.36</v>
      </c>
      <c r="X76" s="71">
        <f t="shared" si="41"/>
        <v>216.36</v>
      </c>
      <c r="Y76" s="71">
        <f t="shared" si="41"/>
        <v>216.36</v>
      </c>
      <c r="Z76" s="71">
        <f t="shared" si="41"/>
        <v>216.36</v>
      </c>
      <c r="AA76" s="71">
        <f t="shared" si="41"/>
        <v>216.36</v>
      </c>
    </row>
    <row r="77" spans="1:27" ht="12.75" customHeight="1" collapsed="1" x14ac:dyDescent="0.2">
      <c r="A77" s="162" t="s">
        <v>307</v>
      </c>
      <c r="B77" s="54" t="str">
        <f>"15"&amp;"."&amp;$B$662&amp;"."&amp;$B$663</f>
        <v>15.05.2023</v>
      </c>
      <c r="C77" s="134" t="s">
        <v>76</v>
      </c>
      <c r="D77" s="135">
        <f>ROUND(((D78+D79+D81+D80)/1000),5)</f>
        <v>2.6314600000000001</v>
      </c>
      <c r="E77" s="135">
        <f>ROUND(((E78+E79+E81+E80)/1000),5)</f>
        <v>2.44584</v>
      </c>
      <c r="F77" s="135">
        <f>ROUND(((F78+F79+F81+F80)/1000),5)</f>
        <v>2.3886799999999999</v>
      </c>
      <c r="G77" s="135">
        <f t="shared" ref="G77:AA77" si="42">ROUND(((G78+G79+G81+G80)/1000),5)</f>
        <v>2.3601299999999998</v>
      </c>
      <c r="H77" s="135">
        <f t="shared" si="42"/>
        <v>2.38618</v>
      </c>
      <c r="I77" s="135">
        <f t="shared" si="42"/>
        <v>2.4521600000000001</v>
      </c>
      <c r="J77" s="135">
        <f t="shared" si="42"/>
        <v>2.6532800000000001</v>
      </c>
      <c r="K77" s="135">
        <f t="shared" si="42"/>
        <v>2.8889999999999998</v>
      </c>
      <c r="L77" s="135">
        <f t="shared" si="42"/>
        <v>3.1817899999999999</v>
      </c>
      <c r="M77" s="135">
        <f t="shared" si="42"/>
        <v>3.2287300000000001</v>
      </c>
      <c r="N77" s="135">
        <f t="shared" si="42"/>
        <v>3.2308300000000001</v>
      </c>
      <c r="O77" s="135">
        <f t="shared" si="42"/>
        <v>3.2450299999999999</v>
      </c>
      <c r="P77" s="135">
        <f t="shared" si="42"/>
        <v>3.2356400000000001</v>
      </c>
      <c r="Q77" s="135">
        <f t="shared" si="42"/>
        <v>3.2679299999999998</v>
      </c>
      <c r="R77" s="135">
        <f t="shared" si="42"/>
        <v>3.2335500000000001</v>
      </c>
      <c r="S77" s="135">
        <f t="shared" si="42"/>
        <v>3.2256800000000001</v>
      </c>
      <c r="T77" s="135">
        <f t="shared" si="42"/>
        <v>3.1940499999999998</v>
      </c>
      <c r="U77" s="135">
        <f t="shared" si="42"/>
        <v>3.1745899999999998</v>
      </c>
      <c r="V77" s="135">
        <f t="shared" si="42"/>
        <v>3.13347</v>
      </c>
      <c r="W77" s="135">
        <f t="shared" si="42"/>
        <v>3.1033499999999998</v>
      </c>
      <c r="X77" s="135">
        <f t="shared" si="42"/>
        <v>3.1930299999999998</v>
      </c>
      <c r="Y77" s="135">
        <f t="shared" si="42"/>
        <v>3.2147600000000001</v>
      </c>
      <c r="Z77" s="135">
        <f t="shared" si="42"/>
        <v>3.04501</v>
      </c>
      <c r="AA77" s="135">
        <f t="shared" si="42"/>
        <v>2.8281200000000002</v>
      </c>
    </row>
    <row r="78" spans="1:27" ht="12.75" hidden="1" customHeight="1" outlineLevel="1" x14ac:dyDescent="0.2">
      <c r="A78" s="163" t="s">
        <v>308</v>
      </c>
      <c r="B78" s="94" t="s">
        <v>238</v>
      </c>
      <c r="C78" s="70" t="s">
        <v>79</v>
      </c>
      <c r="D78" s="71">
        <v>1338.73</v>
      </c>
      <c r="E78" s="71">
        <v>1153.1099999999999</v>
      </c>
      <c r="F78" s="71">
        <v>1095.95</v>
      </c>
      <c r="G78" s="71">
        <v>1067.4000000000001</v>
      </c>
      <c r="H78" s="71">
        <v>1093.45</v>
      </c>
      <c r="I78" s="71">
        <v>1159.43</v>
      </c>
      <c r="J78" s="71">
        <v>1360.55</v>
      </c>
      <c r="K78" s="71">
        <v>1596.27</v>
      </c>
      <c r="L78" s="71">
        <v>1889.06</v>
      </c>
      <c r="M78" s="71">
        <v>1936</v>
      </c>
      <c r="N78" s="71">
        <v>1938.1</v>
      </c>
      <c r="O78" s="71">
        <v>1952.3</v>
      </c>
      <c r="P78" s="71">
        <v>1942.91</v>
      </c>
      <c r="Q78" s="71">
        <v>1975.2</v>
      </c>
      <c r="R78" s="71">
        <v>1940.82</v>
      </c>
      <c r="S78" s="71">
        <v>1932.95</v>
      </c>
      <c r="T78" s="71">
        <v>1901.32</v>
      </c>
      <c r="U78" s="71">
        <v>1881.86</v>
      </c>
      <c r="V78" s="71">
        <v>1840.74</v>
      </c>
      <c r="W78" s="71">
        <v>1810.62</v>
      </c>
      <c r="X78" s="71">
        <v>1900.3</v>
      </c>
      <c r="Y78" s="71">
        <v>1922.03</v>
      </c>
      <c r="Z78" s="71">
        <v>1752.28</v>
      </c>
      <c r="AA78" s="71">
        <v>1535.39</v>
      </c>
    </row>
    <row r="79" spans="1:27" ht="12.75" hidden="1" customHeight="1" outlineLevel="1" x14ac:dyDescent="0.2">
      <c r="A79" s="163" t="s">
        <v>309</v>
      </c>
      <c r="B79" s="94" t="s">
        <v>90</v>
      </c>
      <c r="C79" s="70" t="s">
        <v>79</v>
      </c>
      <c r="D79" s="71">
        <f>$D$9</f>
        <v>1071.42</v>
      </c>
      <c r="E79" s="71">
        <f t="shared" ref="E79:AA79" si="43">$D$9</f>
        <v>1071.42</v>
      </c>
      <c r="F79" s="71">
        <f t="shared" si="43"/>
        <v>1071.42</v>
      </c>
      <c r="G79" s="71">
        <f t="shared" si="43"/>
        <v>1071.42</v>
      </c>
      <c r="H79" s="71">
        <f t="shared" si="43"/>
        <v>1071.42</v>
      </c>
      <c r="I79" s="71">
        <f t="shared" si="43"/>
        <v>1071.42</v>
      </c>
      <c r="J79" s="71">
        <f t="shared" si="43"/>
        <v>1071.42</v>
      </c>
      <c r="K79" s="71">
        <f t="shared" si="43"/>
        <v>1071.42</v>
      </c>
      <c r="L79" s="71">
        <f t="shared" si="43"/>
        <v>1071.42</v>
      </c>
      <c r="M79" s="71">
        <f t="shared" si="43"/>
        <v>1071.42</v>
      </c>
      <c r="N79" s="71">
        <f t="shared" si="43"/>
        <v>1071.42</v>
      </c>
      <c r="O79" s="71">
        <f t="shared" si="43"/>
        <v>1071.42</v>
      </c>
      <c r="P79" s="71">
        <f t="shared" si="43"/>
        <v>1071.42</v>
      </c>
      <c r="Q79" s="71">
        <f t="shared" si="43"/>
        <v>1071.42</v>
      </c>
      <c r="R79" s="71">
        <f t="shared" si="43"/>
        <v>1071.42</v>
      </c>
      <c r="S79" s="71">
        <f t="shared" si="43"/>
        <v>1071.42</v>
      </c>
      <c r="T79" s="71">
        <f t="shared" si="43"/>
        <v>1071.42</v>
      </c>
      <c r="U79" s="71">
        <f t="shared" si="43"/>
        <v>1071.42</v>
      </c>
      <c r="V79" s="71">
        <f t="shared" si="43"/>
        <v>1071.42</v>
      </c>
      <c r="W79" s="71">
        <f t="shared" si="43"/>
        <v>1071.42</v>
      </c>
      <c r="X79" s="71">
        <f t="shared" si="43"/>
        <v>1071.42</v>
      </c>
      <c r="Y79" s="71">
        <f t="shared" si="43"/>
        <v>1071.42</v>
      </c>
      <c r="Z79" s="71">
        <f t="shared" si="43"/>
        <v>1071.42</v>
      </c>
      <c r="AA79" s="71">
        <f t="shared" si="43"/>
        <v>1071.42</v>
      </c>
    </row>
    <row r="80" spans="1:27" ht="12.75" hidden="1" customHeight="1" outlineLevel="1" x14ac:dyDescent="0.2">
      <c r="A80" s="163" t="s">
        <v>310</v>
      </c>
      <c r="B80" s="94" t="s">
        <v>83</v>
      </c>
      <c r="C80" s="70" t="s">
        <v>79</v>
      </c>
      <c r="D80" s="71">
        <v>4.95</v>
      </c>
      <c r="E80" s="71">
        <v>4.95</v>
      </c>
      <c r="F80" s="71">
        <v>4.95</v>
      </c>
      <c r="G80" s="71">
        <v>4.95</v>
      </c>
      <c r="H80" s="71">
        <v>4.95</v>
      </c>
      <c r="I80" s="71">
        <v>4.95</v>
      </c>
      <c r="J80" s="71">
        <v>4.95</v>
      </c>
      <c r="K80" s="71">
        <v>4.95</v>
      </c>
      <c r="L80" s="71">
        <v>4.95</v>
      </c>
      <c r="M80" s="71">
        <v>4.95</v>
      </c>
      <c r="N80" s="71">
        <v>4.95</v>
      </c>
      <c r="O80" s="71">
        <v>4.95</v>
      </c>
      <c r="P80" s="71">
        <v>4.95</v>
      </c>
      <c r="Q80" s="71">
        <v>4.95</v>
      </c>
      <c r="R80" s="71">
        <v>4.95</v>
      </c>
      <c r="S80" s="71">
        <v>4.95</v>
      </c>
      <c r="T80" s="71">
        <v>4.95</v>
      </c>
      <c r="U80" s="71">
        <v>4.95</v>
      </c>
      <c r="V80" s="71">
        <v>4.95</v>
      </c>
      <c r="W80" s="71">
        <v>4.95</v>
      </c>
      <c r="X80" s="71">
        <v>4.95</v>
      </c>
      <c r="Y80" s="71">
        <v>4.95</v>
      </c>
      <c r="Z80" s="71">
        <v>4.95</v>
      </c>
      <c r="AA80" s="71">
        <v>4.95</v>
      </c>
    </row>
    <row r="81" spans="1:27" ht="12.75" hidden="1" customHeight="1" outlineLevel="1" x14ac:dyDescent="0.2">
      <c r="A81" s="163" t="s">
        <v>311</v>
      </c>
      <c r="B81" s="94" t="s">
        <v>81</v>
      </c>
      <c r="C81" s="70" t="s">
        <v>79</v>
      </c>
      <c r="D81" s="71">
        <f>$D$11</f>
        <v>216.36</v>
      </c>
      <c r="E81" s="71">
        <f t="shared" ref="E81:AA81" si="44">$D$11</f>
        <v>216.36</v>
      </c>
      <c r="F81" s="71">
        <f t="shared" si="44"/>
        <v>216.36</v>
      </c>
      <c r="G81" s="71">
        <f t="shared" si="44"/>
        <v>216.36</v>
      </c>
      <c r="H81" s="71">
        <f t="shared" si="44"/>
        <v>216.36</v>
      </c>
      <c r="I81" s="71">
        <f t="shared" si="44"/>
        <v>216.36</v>
      </c>
      <c r="J81" s="71">
        <f t="shared" si="44"/>
        <v>216.36</v>
      </c>
      <c r="K81" s="71">
        <f t="shared" si="44"/>
        <v>216.36</v>
      </c>
      <c r="L81" s="71">
        <f t="shared" si="44"/>
        <v>216.36</v>
      </c>
      <c r="M81" s="71">
        <f t="shared" si="44"/>
        <v>216.36</v>
      </c>
      <c r="N81" s="71">
        <f t="shared" si="44"/>
        <v>216.36</v>
      </c>
      <c r="O81" s="71">
        <f t="shared" si="44"/>
        <v>216.36</v>
      </c>
      <c r="P81" s="71">
        <f t="shared" si="44"/>
        <v>216.36</v>
      </c>
      <c r="Q81" s="71">
        <f t="shared" si="44"/>
        <v>216.36</v>
      </c>
      <c r="R81" s="71">
        <f t="shared" si="44"/>
        <v>216.36</v>
      </c>
      <c r="S81" s="71">
        <f t="shared" si="44"/>
        <v>216.36</v>
      </c>
      <c r="T81" s="71">
        <f t="shared" si="44"/>
        <v>216.36</v>
      </c>
      <c r="U81" s="71">
        <f t="shared" si="44"/>
        <v>216.36</v>
      </c>
      <c r="V81" s="71">
        <f t="shared" si="44"/>
        <v>216.36</v>
      </c>
      <c r="W81" s="71">
        <f t="shared" si="44"/>
        <v>216.36</v>
      </c>
      <c r="X81" s="71">
        <f t="shared" si="44"/>
        <v>216.36</v>
      </c>
      <c r="Y81" s="71">
        <f t="shared" si="44"/>
        <v>216.36</v>
      </c>
      <c r="Z81" s="71">
        <f t="shared" si="44"/>
        <v>216.36</v>
      </c>
      <c r="AA81" s="71">
        <f t="shared" si="44"/>
        <v>216.36</v>
      </c>
    </row>
    <row r="82" spans="1:27" ht="12.75" customHeight="1" collapsed="1" x14ac:dyDescent="0.2">
      <c r="A82" s="162" t="s">
        <v>312</v>
      </c>
      <c r="B82" s="54" t="str">
        <f>"16"&amp;"."&amp;$B$662&amp;"."&amp;$B$663</f>
        <v>16.05.2023</v>
      </c>
      <c r="C82" s="134" t="s">
        <v>76</v>
      </c>
      <c r="D82" s="135">
        <f>ROUND(((D83+D84+D86+D85)/1000),5)</f>
        <v>2.5763699999999998</v>
      </c>
      <c r="E82" s="135">
        <f>ROUND(((E83+E84+E86+E85)/1000),5)</f>
        <v>2.4793099999999999</v>
      </c>
      <c r="F82" s="135">
        <f>ROUND(((F83+F84+F86+F85)/1000),5)</f>
        <v>2.39351</v>
      </c>
      <c r="G82" s="135">
        <f t="shared" ref="G82:AA82" si="45">ROUND(((G83+G84+G86+G85)/1000),5)</f>
        <v>2.3797000000000001</v>
      </c>
      <c r="H82" s="135">
        <f t="shared" si="45"/>
        <v>2.3919299999999999</v>
      </c>
      <c r="I82" s="135">
        <f t="shared" si="45"/>
        <v>2.5234399999999999</v>
      </c>
      <c r="J82" s="135">
        <f t="shared" si="45"/>
        <v>2.70642</v>
      </c>
      <c r="K82" s="135">
        <f t="shared" si="45"/>
        <v>2.89255</v>
      </c>
      <c r="L82" s="135">
        <f t="shared" si="45"/>
        <v>3.0970800000000001</v>
      </c>
      <c r="M82" s="135">
        <f t="shared" si="45"/>
        <v>3.28261</v>
      </c>
      <c r="N82" s="135">
        <f t="shared" si="45"/>
        <v>3.27766</v>
      </c>
      <c r="O82" s="135">
        <f t="shared" si="45"/>
        <v>3.1765699999999999</v>
      </c>
      <c r="P82" s="135">
        <f t="shared" si="45"/>
        <v>3.18709</v>
      </c>
      <c r="Q82" s="135">
        <f t="shared" si="45"/>
        <v>3.2128199999999998</v>
      </c>
      <c r="R82" s="135">
        <f t="shared" si="45"/>
        <v>3.2101600000000001</v>
      </c>
      <c r="S82" s="135">
        <f t="shared" si="45"/>
        <v>3.1770200000000002</v>
      </c>
      <c r="T82" s="135">
        <f t="shared" si="45"/>
        <v>3.0748799999999998</v>
      </c>
      <c r="U82" s="135">
        <f t="shared" si="45"/>
        <v>3.0314700000000001</v>
      </c>
      <c r="V82" s="135">
        <f t="shared" si="45"/>
        <v>3.0268299999999999</v>
      </c>
      <c r="W82" s="135">
        <f t="shared" si="45"/>
        <v>3.03905</v>
      </c>
      <c r="X82" s="135">
        <f t="shared" si="45"/>
        <v>3.2286199999999998</v>
      </c>
      <c r="Y82" s="135">
        <f t="shared" si="45"/>
        <v>3.2063299999999999</v>
      </c>
      <c r="Z82" s="135">
        <f t="shared" si="45"/>
        <v>2.9787599999999999</v>
      </c>
      <c r="AA82" s="135">
        <f t="shared" si="45"/>
        <v>2.7677399999999999</v>
      </c>
    </row>
    <row r="83" spans="1:27" ht="12.75" hidden="1" customHeight="1" outlineLevel="1" x14ac:dyDescent="0.2">
      <c r="A83" s="163" t="s">
        <v>313</v>
      </c>
      <c r="B83" s="94" t="s">
        <v>238</v>
      </c>
      <c r="C83" s="70" t="s">
        <v>79</v>
      </c>
      <c r="D83" s="71">
        <v>1283.6400000000001</v>
      </c>
      <c r="E83" s="71">
        <v>1186.58</v>
      </c>
      <c r="F83" s="71">
        <v>1100.78</v>
      </c>
      <c r="G83" s="71">
        <v>1086.97</v>
      </c>
      <c r="H83" s="71">
        <v>1099.2</v>
      </c>
      <c r="I83" s="71">
        <v>1230.71</v>
      </c>
      <c r="J83" s="71">
        <v>1413.69</v>
      </c>
      <c r="K83" s="71">
        <v>1599.82</v>
      </c>
      <c r="L83" s="71">
        <v>1804.35</v>
      </c>
      <c r="M83" s="71">
        <v>1989.88</v>
      </c>
      <c r="N83" s="71">
        <v>1984.93</v>
      </c>
      <c r="O83" s="71">
        <v>1883.84</v>
      </c>
      <c r="P83" s="71">
        <v>1894.36</v>
      </c>
      <c r="Q83" s="71">
        <v>1920.09</v>
      </c>
      <c r="R83" s="71">
        <v>1917.43</v>
      </c>
      <c r="S83" s="71">
        <v>1884.29</v>
      </c>
      <c r="T83" s="71">
        <v>1782.15</v>
      </c>
      <c r="U83" s="71">
        <v>1738.74</v>
      </c>
      <c r="V83" s="71">
        <v>1734.1</v>
      </c>
      <c r="W83" s="71">
        <v>1746.32</v>
      </c>
      <c r="X83" s="71">
        <v>1935.89</v>
      </c>
      <c r="Y83" s="71">
        <v>1913.6</v>
      </c>
      <c r="Z83" s="71">
        <v>1686.03</v>
      </c>
      <c r="AA83" s="71">
        <v>1475.01</v>
      </c>
    </row>
    <row r="84" spans="1:27" ht="12.75" hidden="1" customHeight="1" outlineLevel="1" x14ac:dyDescent="0.2">
      <c r="A84" s="163" t="s">
        <v>314</v>
      </c>
      <c r="B84" s="94" t="s">
        <v>90</v>
      </c>
      <c r="C84" s="70" t="s">
        <v>79</v>
      </c>
      <c r="D84" s="71">
        <f>$D$9</f>
        <v>1071.42</v>
      </c>
      <c r="E84" s="71">
        <f t="shared" ref="E84:AA84" si="46">$D$9</f>
        <v>1071.42</v>
      </c>
      <c r="F84" s="71">
        <f t="shared" si="46"/>
        <v>1071.42</v>
      </c>
      <c r="G84" s="71">
        <f t="shared" si="46"/>
        <v>1071.42</v>
      </c>
      <c r="H84" s="71">
        <f t="shared" si="46"/>
        <v>1071.42</v>
      </c>
      <c r="I84" s="71">
        <f t="shared" si="46"/>
        <v>1071.42</v>
      </c>
      <c r="J84" s="71">
        <f t="shared" si="46"/>
        <v>1071.42</v>
      </c>
      <c r="K84" s="71">
        <f t="shared" si="46"/>
        <v>1071.42</v>
      </c>
      <c r="L84" s="71">
        <f t="shared" si="46"/>
        <v>1071.42</v>
      </c>
      <c r="M84" s="71">
        <f t="shared" si="46"/>
        <v>1071.42</v>
      </c>
      <c r="N84" s="71">
        <f t="shared" si="46"/>
        <v>1071.42</v>
      </c>
      <c r="O84" s="71">
        <f t="shared" si="46"/>
        <v>1071.42</v>
      </c>
      <c r="P84" s="71">
        <f t="shared" si="46"/>
        <v>1071.42</v>
      </c>
      <c r="Q84" s="71">
        <f t="shared" si="46"/>
        <v>1071.42</v>
      </c>
      <c r="R84" s="71">
        <f t="shared" si="46"/>
        <v>1071.42</v>
      </c>
      <c r="S84" s="71">
        <f t="shared" si="46"/>
        <v>1071.42</v>
      </c>
      <c r="T84" s="71">
        <f t="shared" si="46"/>
        <v>1071.42</v>
      </c>
      <c r="U84" s="71">
        <f t="shared" si="46"/>
        <v>1071.42</v>
      </c>
      <c r="V84" s="71">
        <f t="shared" si="46"/>
        <v>1071.42</v>
      </c>
      <c r="W84" s="71">
        <f t="shared" si="46"/>
        <v>1071.42</v>
      </c>
      <c r="X84" s="71">
        <f t="shared" si="46"/>
        <v>1071.42</v>
      </c>
      <c r="Y84" s="71">
        <f t="shared" si="46"/>
        <v>1071.42</v>
      </c>
      <c r="Z84" s="71">
        <f t="shared" si="46"/>
        <v>1071.42</v>
      </c>
      <c r="AA84" s="71">
        <f t="shared" si="46"/>
        <v>1071.42</v>
      </c>
    </row>
    <row r="85" spans="1:27" ht="12.75" hidden="1" customHeight="1" outlineLevel="1" x14ac:dyDescent="0.2">
      <c r="A85" s="163" t="s">
        <v>315</v>
      </c>
      <c r="B85" s="94" t="s">
        <v>83</v>
      </c>
      <c r="C85" s="70" t="s">
        <v>79</v>
      </c>
      <c r="D85" s="71">
        <v>4.95</v>
      </c>
      <c r="E85" s="71">
        <v>4.95</v>
      </c>
      <c r="F85" s="71">
        <v>4.95</v>
      </c>
      <c r="G85" s="71">
        <v>4.95</v>
      </c>
      <c r="H85" s="71">
        <v>4.95</v>
      </c>
      <c r="I85" s="71">
        <v>4.95</v>
      </c>
      <c r="J85" s="71">
        <v>4.95</v>
      </c>
      <c r="K85" s="71">
        <v>4.95</v>
      </c>
      <c r="L85" s="71">
        <v>4.95</v>
      </c>
      <c r="M85" s="71">
        <v>4.95</v>
      </c>
      <c r="N85" s="71">
        <v>4.95</v>
      </c>
      <c r="O85" s="71">
        <v>4.95</v>
      </c>
      <c r="P85" s="71">
        <v>4.95</v>
      </c>
      <c r="Q85" s="71">
        <v>4.95</v>
      </c>
      <c r="R85" s="71">
        <v>4.95</v>
      </c>
      <c r="S85" s="71">
        <v>4.95</v>
      </c>
      <c r="T85" s="71">
        <v>4.95</v>
      </c>
      <c r="U85" s="71">
        <v>4.95</v>
      </c>
      <c r="V85" s="71">
        <v>4.95</v>
      </c>
      <c r="W85" s="71">
        <v>4.95</v>
      </c>
      <c r="X85" s="71">
        <v>4.95</v>
      </c>
      <c r="Y85" s="71">
        <v>4.95</v>
      </c>
      <c r="Z85" s="71">
        <v>4.95</v>
      </c>
      <c r="AA85" s="71">
        <v>4.95</v>
      </c>
    </row>
    <row r="86" spans="1:27" ht="12.75" hidden="1" customHeight="1" outlineLevel="1" x14ac:dyDescent="0.2">
      <c r="A86" s="163" t="s">
        <v>316</v>
      </c>
      <c r="B86" s="94" t="s">
        <v>81</v>
      </c>
      <c r="C86" s="70" t="s">
        <v>79</v>
      </c>
      <c r="D86" s="71">
        <f>$D$11</f>
        <v>216.36</v>
      </c>
      <c r="E86" s="71">
        <f t="shared" ref="E86:AA86" si="47">$D$11</f>
        <v>216.36</v>
      </c>
      <c r="F86" s="71">
        <f t="shared" si="47"/>
        <v>216.36</v>
      </c>
      <c r="G86" s="71">
        <f t="shared" si="47"/>
        <v>216.36</v>
      </c>
      <c r="H86" s="71">
        <f t="shared" si="47"/>
        <v>216.36</v>
      </c>
      <c r="I86" s="71">
        <f t="shared" si="47"/>
        <v>216.36</v>
      </c>
      <c r="J86" s="71">
        <f t="shared" si="47"/>
        <v>216.36</v>
      </c>
      <c r="K86" s="71">
        <f t="shared" si="47"/>
        <v>216.36</v>
      </c>
      <c r="L86" s="71">
        <f t="shared" si="47"/>
        <v>216.36</v>
      </c>
      <c r="M86" s="71">
        <f t="shared" si="47"/>
        <v>216.36</v>
      </c>
      <c r="N86" s="71">
        <f t="shared" si="47"/>
        <v>216.36</v>
      </c>
      <c r="O86" s="71">
        <f t="shared" si="47"/>
        <v>216.36</v>
      </c>
      <c r="P86" s="71">
        <f t="shared" si="47"/>
        <v>216.36</v>
      </c>
      <c r="Q86" s="71">
        <f t="shared" si="47"/>
        <v>216.36</v>
      </c>
      <c r="R86" s="71">
        <f t="shared" si="47"/>
        <v>216.36</v>
      </c>
      <c r="S86" s="71">
        <f t="shared" si="47"/>
        <v>216.36</v>
      </c>
      <c r="T86" s="71">
        <f t="shared" si="47"/>
        <v>216.36</v>
      </c>
      <c r="U86" s="71">
        <f t="shared" si="47"/>
        <v>216.36</v>
      </c>
      <c r="V86" s="71">
        <f t="shared" si="47"/>
        <v>216.36</v>
      </c>
      <c r="W86" s="71">
        <f t="shared" si="47"/>
        <v>216.36</v>
      </c>
      <c r="X86" s="71">
        <f t="shared" si="47"/>
        <v>216.36</v>
      </c>
      <c r="Y86" s="71">
        <f t="shared" si="47"/>
        <v>216.36</v>
      </c>
      <c r="Z86" s="71">
        <f t="shared" si="47"/>
        <v>216.36</v>
      </c>
      <c r="AA86" s="71">
        <f t="shared" si="47"/>
        <v>216.36</v>
      </c>
    </row>
    <row r="87" spans="1:27" ht="12.75" customHeight="1" collapsed="1" x14ac:dyDescent="0.2">
      <c r="A87" s="162" t="s">
        <v>317</v>
      </c>
      <c r="B87" s="54" t="str">
        <f>"17"&amp;"."&amp;$B$662&amp;"."&amp;$B$663</f>
        <v>17.05.2023</v>
      </c>
      <c r="C87" s="134" t="s">
        <v>76</v>
      </c>
      <c r="D87" s="135">
        <f>ROUND(((D88+D89+D91+D90)/1000),5)</f>
        <v>2.4837899999999999</v>
      </c>
      <c r="E87" s="135">
        <f>ROUND(((E88+E89+E91+E90)/1000),5)</f>
        <v>2.38869</v>
      </c>
      <c r="F87" s="135">
        <f>ROUND(((F88+F89+F91+F90)/1000),5)</f>
        <v>2.3125900000000001</v>
      </c>
      <c r="G87" s="135">
        <f t="shared" ref="G87:AA87" si="48">ROUND(((G88+G89+G91+G90)/1000),5)</f>
        <v>2.25461</v>
      </c>
      <c r="H87" s="135">
        <f t="shared" si="48"/>
        <v>2.2874599999999998</v>
      </c>
      <c r="I87" s="135">
        <f t="shared" si="48"/>
        <v>2.3916400000000002</v>
      </c>
      <c r="J87" s="135">
        <f t="shared" si="48"/>
        <v>2.6412900000000001</v>
      </c>
      <c r="K87" s="135">
        <f t="shared" si="48"/>
        <v>2.85466</v>
      </c>
      <c r="L87" s="135">
        <f t="shared" si="48"/>
        <v>3.02495</v>
      </c>
      <c r="M87" s="135">
        <f t="shared" si="48"/>
        <v>3.1947000000000001</v>
      </c>
      <c r="N87" s="135">
        <f t="shared" si="48"/>
        <v>3.1614900000000001</v>
      </c>
      <c r="O87" s="135">
        <f t="shared" si="48"/>
        <v>3.1687400000000001</v>
      </c>
      <c r="P87" s="135">
        <f t="shared" si="48"/>
        <v>3.16873</v>
      </c>
      <c r="Q87" s="135">
        <f t="shared" si="48"/>
        <v>3.1865800000000002</v>
      </c>
      <c r="R87" s="135">
        <f t="shared" si="48"/>
        <v>3.1830699999999998</v>
      </c>
      <c r="S87" s="135">
        <f t="shared" si="48"/>
        <v>3.1010599999999999</v>
      </c>
      <c r="T87" s="135">
        <f t="shared" si="48"/>
        <v>3.0253199999999998</v>
      </c>
      <c r="U87" s="135">
        <f t="shared" si="48"/>
        <v>2.9899499999999999</v>
      </c>
      <c r="V87" s="135">
        <f t="shared" si="48"/>
        <v>2.9697300000000002</v>
      </c>
      <c r="W87" s="135">
        <f t="shared" si="48"/>
        <v>3.0190000000000001</v>
      </c>
      <c r="X87" s="135">
        <f t="shared" si="48"/>
        <v>3.06535</v>
      </c>
      <c r="Y87" s="135">
        <f t="shared" si="48"/>
        <v>3.1590799999999999</v>
      </c>
      <c r="Z87" s="135">
        <f t="shared" si="48"/>
        <v>2.9245899999999998</v>
      </c>
      <c r="AA87" s="135">
        <f t="shared" si="48"/>
        <v>2.6930100000000001</v>
      </c>
    </row>
    <row r="88" spans="1:27" ht="12.75" hidden="1" customHeight="1" outlineLevel="1" x14ac:dyDescent="0.2">
      <c r="A88" s="163" t="s">
        <v>318</v>
      </c>
      <c r="B88" s="94" t="s">
        <v>238</v>
      </c>
      <c r="C88" s="70" t="s">
        <v>79</v>
      </c>
      <c r="D88" s="71">
        <v>1191.06</v>
      </c>
      <c r="E88" s="71">
        <v>1095.96</v>
      </c>
      <c r="F88" s="71">
        <v>1019.86</v>
      </c>
      <c r="G88" s="71">
        <v>961.88</v>
      </c>
      <c r="H88" s="71">
        <v>994.73</v>
      </c>
      <c r="I88" s="71">
        <v>1098.9100000000001</v>
      </c>
      <c r="J88" s="71">
        <v>1348.56</v>
      </c>
      <c r="K88" s="71">
        <v>1561.93</v>
      </c>
      <c r="L88" s="71">
        <v>1732.22</v>
      </c>
      <c r="M88" s="71">
        <v>1901.97</v>
      </c>
      <c r="N88" s="71">
        <v>1868.76</v>
      </c>
      <c r="O88" s="71">
        <v>1876.01</v>
      </c>
      <c r="P88" s="71">
        <v>1876</v>
      </c>
      <c r="Q88" s="71">
        <v>1893.85</v>
      </c>
      <c r="R88" s="71">
        <v>1890.34</v>
      </c>
      <c r="S88" s="71">
        <v>1808.33</v>
      </c>
      <c r="T88" s="71">
        <v>1732.59</v>
      </c>
      <c r="U88" s="71">
        <v>1697.22</v>
      </c>
      <c r="V88" s="71">
        <v>1677</v>
      </c>
      <c r="W88" s="71">
        <v>1726.27</v>
      </c>
      <c r="X88" s="71">
        <v>1772.62</v>
      </c>
      <c r="Y88" s="71">
        <v>1866.35</v>
      </c>
      <c r="Z88" s="71">
        <v>1631.86</v>
      </c>
      <c r="AA88" s="71">
        <v>1400.28</v>
      </c>
    </row>
    <row r="89" spans="1:27" ht="12.75" hidden="1" customHeight="1" outlineLevel="1" x14ac:dyDescent="0.2">
      <c r="A89" s="163" t="s">
        <v>319</v>
      </c>
      <c r="B89" s="94" t="s">
        <v>90</v>
      </c>
      <c r="C89" s="70" t="s">
        <v>79</v>
      </c>
      <c r="D89" s="71">
        <f>$D$9</f>
        <v>1071.42</v>
      </c>
      <c r="E89" s="71">
        <f t="shared" ref="E89:AA89" si="49">$D$9</f>
        <v>1071.42</v>
      </c>
      <c r="F89" s="71">
        <f t="shared" si="49"/>
        <v>1071.42</v>
      </c>
      <c r="G89" s="71">
        <f t="shared" si="49"/>
        <v>1071.42</v>
      </c>
      <c r="H89" s="71">
        <f t="shared" si="49"/>
        <v>1071.42</v>
      </c>
      <c r="I89" s="71">
        <f t="shared" si="49"/>
        <v>1071.42</v>
      </c>
      <c r="J89" s="71">
        <f t="shared" si="49"/>
        <v>1071.42</v>
      </c>
      <c r="K89" s="71">
        <f t="shared" si="49"/>
        <v>1071.42</v>
      </c>
      <c r="L89" s="71">
        <f t="shared" si="49"/>
        <v>1071.42</v>
      </c>
      <c r="M89" s="71">
        <f t="shared" si="49"/>
        <v>1071.42</v>
      </c>
      <c r="N89" s="71">
        <f t="shared" si="49"/>
        <v>1071.42</v>
      </c>
      <c r="O89" s="71">
        <f t="shared" si="49"/>
        <v>1071.42</v>
      </c>
      <c r="P89" s="71">
        <f t="shared" si="49"/>
        <v>1071.42</v>
      </c>
      <c r="Q89" s="71">
        <f t="shared" si="49"/>
        <v>1071.42</v>
      </c>
      <c r="R89" s="71">
        <f t="shared" si="49"/>
        <v>1071.42</v>
      </c>
      <c r="S89" s="71">
        <f t="shared" si="49"/>
        <v>1071.42</v>
      </c>
      <c r="T89" s="71">
        <f t="shared" si="49"/>
        <v>1071.42</v>
      </c>
      <c r="U89" s="71">
        <f t="shared" si="49"/>
        <v>1071.42</v>
      </c>
      <c r="V89" s="71">
        <f t="shared" si="49"/>
        <v>1071.42</v>
      </c>
      <c r="W89" s="71">
        <f t="shared" si="49"/>
        <v>1071.42</v>
      </c>
      <c r="X89" s="71">
        <f t="shared" si="49"/>
        <v>1071.42</v>
      </c>
      <c r="Y89" s="71">
        <f t="shared" si="49"/>
        <v>1071.42</v>
      </c>
      <c r="Z89" s="71">
        <f t="shared" si="49"/>
        <v>1071.42</v>
      </c>
      <c r="AA89" s="71">
        <f t="shared" si="49"/>
        <v>1071.42</v>
      </c>
    </row>
    <row r="90" spans="1:27" ht="12.75" hidden="1" customHeight="1" outlineLevel="1" x14ac:dyDescent="0.2">
      <c r="A90" s="163" t="s">
        <v>320</v>
      </c>
      <c r="B90" s="94" t="s">
        <v>83</v>
      </c>
      <c r="C90" s="70" t="s">
        <v>79</v>
      </c>
      <c r="D90" s="71">
        <v>4.95</v>
      </c>
      <c r="E90" s="71">
        <v>4.95</v>
      </c>
      <c r="F90" s="71">
        <v>4.95</v>
      </c>
      <c r="G90" s="71">
        <v>4.95</v>
      </c>
      <c r="H90" s="71">
        <v>4.95</v>
      </c>
      <c r="I90" s="71">
        <v>4.95</v>
      </c>
      <c r="J90" s="71">
        <v>4.95</v>
      </c>
      <c r="K90" s="71">
        <v>4.95</v>
      </c>
      <c r="L90" s="71">
        <v>4.95</v>
      </c>
      <c r="M90" s="71">
        <v>4.95</v>
      </c>
      <c r="N90" s="71">
        <v>4.95</v>
      </c>
      <c r="O90" s="71">
        <v>4.95</v>
      </c>
      <c r="P90" s="71">
        <v>4.95</v>
      </c>
      <c r="Q90" s="71">
        <v>4.95</v>
      </c>
      <c r="R90" s="71">
        <v>4.95</v>
      </c>
      <c r="S90" s="71">
        <v>4.95</v>
      </c>
      <c r="T90" s="71">
        <v>4.95</v>
      </c>
      <c r="U90" s="71">
        <v>4.95</v>
      </c>
      <c r="V90" s="71">
        <v>4.95</v>
      </c>
      <c r="W90" s="71">
        <v>4.95</v>
      </c>
      <c r="X90" s="71">
        <v>4.95</v>
      </c>
      <c r="Y90" s="71">
        <v>4.95</v>
      </c>
      <c r="Z90" s="71">
        <v>4.95</v>
      </c>
      <c r="AA90" s="71">
        <v>4.95</v>
      </c>
    </row>
    <row r="91" spans="1:27" ht="12.75" hidden="1" customHeight="1" outlineLevel="1" x14ac:dyDescent="0.2">
      <c r="A91" s="163" t="s">
        <v>321</v>
      </c>
      <c r="B91" s="94" t="s">
        <v>81</v>
      </c>
      <c r="C91" s="70" t="s">
        <v>79</v>
      </c>
      <c r="D91" s="71">
        <f>$D$11</f>
        <v>216.36</v>
      </c>
      <c r="E91" s="71">
        <f t="shared" ref="E91:AA91" si="50">$D$11</f>
        <v>216.36</v>
      </c>
      <c r="F91" s="71">
        <f t="shared" si="50"/>
        <v>216.36</v>
      </c>
      <c r="G91" s="71">
        <f t="shared" si="50"/>
        <v>216.36</v>
      </c>
      <c r="H91" s="71">
        <f t="shared" si="50"/>
        <v>216.36</v>
      </c>
      <c r="I91" s="71">
        <f t="shared" si="50"/>
        <v>216.36</v>
      </c>
      <c r="J91" s="71">
        <f t="shared" si="50"/>
        <v>216.36</v>
      </c>
      <c r="K91" s="71">
        <f t="shared" si="50"/>
        <v>216.36</v>
      </c>
      <c r="L91" s="71">
        <f t="shared" si="50"/>
        <v>216.36</v>
      </c>
      <c r="M91" s="71">
        <f t="shared" si="50"/>
        <v>216.36</v>
      </c>
      <c r="N91" s="71">
        <f t="shared" si="50"/>
        <v>216.36</v>
      </c>
      <c r="O91" s="71">
        <f t="shared" si="50"/>
        <v>216.36</v>
      </c>
      <c r="P91" s="71">
        <f t="shared" si="50"/>
        <v>216.36</v>
      </c>
      <c r="Q91" s="71">
        <f t="shared" si="50"/>
        <v>216.36</v>
      </c>
      <c r="R91" s="71">
        <f t="shared" si="50"/>
        <v>216.36</v>
      </c>
      <c r="S91" s="71">
        <f t="shared" si="50"/>
        <v>216.36</v>
      </c>
      <c r="T91" s="71">
        <f t="shared" si="50"/>
        <v>216.36</v>
      </c>
      <c r="U91" s="71">
        <f t="shared" si="50"/>
        <v>216.36</v>
      </c>
      <c r="V91" s="71">
        <f t="shared" si="50"/>
        <v>216.36</v>
      </c>
      <c r="W91" s="71">
        <f t="shared" si="50"/>
        <v>216.36</v>
      </c>
      <c r="X91" s="71">
        <f t="shared" si="50"/>
        <v>216.36</v>
      </c>
      <c r="Y91" s="71">
        <f t="shared" si="50"/>
        <v>216.36</v>
      </c>
      <c r="Z91" s="71">
        <f t="shared" si="50"/>
        <v>216.36</v>
      </c>
      <c r="AA91" s="71">
        <f t="shared" si="50"/>
        <v>216.36</v>
      </c>
    </row>
    <row r="92" spans="1:27" ht="12.75" customHeight="1" collapsed="1" x14ac:dyDescent="0.2">
      <c r="A92" s="162" t="s">
        <v>322</v>
      </c>
      <c r="B92" s="54" t="str">
        <f>"18"&amp;"."&amp;$B$662&amp;"."&amp;$B$663</f>
        <v>18.05.2023</v>
      </c>
      <c r="C92" s="134" t="s">
        <v>76</v>
      </c>
      <c r="D92" s="135">
        <f>ROUND(((D93+D94+D96+D95)/1000),5)</f>
        <v>2.5529799999999998</v>
      </c>
      <c r="E92" s="135">
        <f>ROUND(((E93+E94+E96+E95)/1000),5)</f>
        <v>2.44448</v>
      </c>
      <c r="F92" s="135">
        <f>ROUND(((F93+F94+F96+F95)/1000),5)</f>
        <v>2.3426100000000001</v>
      </c>
      <c r="G92" s="135">
        <f t="shared" ref="G92:AA92" si="51">ROUND(((G93+G94+G96+G95)/1000),5)</f>
        <v>2.3166699999999998</v>
      </c>
      <c r="H92" s="135">
        <f t="shared" si="51"/>
        <v>2.3763299999999998</v>
      </c>
      <c r="I92" s="135">
        <f t="shared" si="51"/>
        <v>2.4565199999999998</v>
      </c>
      <c r="J92" s="135">
        <f t="shared" si="51"/>
        <v>2.6469</v>
      </c>
      <c r="K92" s="135">
        <f t="shared" si="51"/>
        <v>2.8901300000000001</v>
      </c>
      <c r="L92" s="135">
        <f t="shared" si="51"/>
        <v>3.1716000000000002</v>
      </c>
      <c r="M92" s="135">
        <f t="shared" si="51"/>
        <v>3.23874</v>
      </c>
      <c r="N92" s="135">
        <f t="shared" si="51"/>
        <v>3.2896800000000002</v>
      </c>
      <c r="O92" s="135">
        <f t="shared" si="51"/>
        <v>3.2570800000000002</v>
      </c>
      <c r="P92" s="135">
        <f t="shared" si="51"/>
        <v>3.2637100000000001</v>
      </c>
      <c r="Q92" s="135">
        <f t="shared" si="51"/>
        <v>3.3104399999999998</v>
      </c>
      <c r="R92" s="135">
        <f t="shared" si="51"/>
        <v>3.2832300000000001</v>
      </c>
      <c r="S92" s="135">
        <f t="shared" si="51"/>
        <v>3.2663899999999999</v>
      </c>
      <c r="T92" s="135">
        <f t="shared" si="51"/>
        <v>3.2576299999999998</v>
      </c>
      <c r="U92" s="135">
        <f t="shared" si="51"/>
        <v>3.2416499999999999</v>
      </c>
      <c r="V92" s="135">
        <f t="shared" si="51"/>
        <v>3.21597</v>
      </c>
      <c r="W92" s="135">
        <f t="shared" si="51"/>
        <v>3.2044899999999998</v>
      </c>
      <c r="X92" s="135">
        <f t="shared" si="51"/>
        <v>3.22011</v>
      </c>
      <c r="Y92" s="135">
        <f t="shared" si="51"/>
        <v>3.2892199999999998</v>
      </c>
      <c r="Z92" s="135">
        <f t="shared" si="51"/>
        <v>3.0869399999999998</v>
      </c>
      <c r="AA92" s="135">
        <f t="shared" si="51"/>
        <v>2.8562599999999998</v>
      </c>
    </row>
    <row r="93" spans="1:27" ht="12.75" hidden="1" customHeight="1" outlineLevel="1" x14ac:dyDescent="0.2">
      <c r="A93" s="163" t="s">
        <v>323</v>
      </c>
      <c r="B93" s="94" t="s">
        <v>238</v>
      </c>
      <c r="C93" s="70" t="s">
        <v>79</v>
      </c>
      <c r="D93" s="71">
        <v>1260.25</v>
      </c>
      <c r="E93" s="71">
        <v>1151.75</v>
      </c>
      <c r="F93" s="71">
        <v>1049.8800000000001</v>
      </c>
      <c r="G93" s="71">
        <v>1023.94</v>
      </c>
      <c r="H93" s="71">
        <v>1083.5999999999999</v>
      </c>
      <c r="I93" s="71">
        <v>1163.79</v>
      </c>
      <c r="J93" s="71">
        <v>1354.17</v>
      </c>
      <c r="K93" s="71">
        <v>1597.4</v>
      </c>
      <c r="L93" s="71">
        <v>1878.87</v>
      </c>
      <c r="M93" s="71">
        <v>1946.01</v>
      </c>
      <c r="N93" s="71">
        <v>1996.95</v>
      </c>
      <c r="O93" s="71">
        <v>1964.35</v>
      </c>
      <c r="P93" s="71">
        <v>1970.98</v>
      </c>
      <c r="Q93" s="71">
        <v>2017.71</v>
      </c>
      <c r="R93" s="71">
        <v>1990.5</v>
      </c>
      <c r="S93" s="71">
        <v>1973.66</v>
      </c>
      <c r="T93" s="71">
        <v>1964.9</v>
      </c>
      <c r="U93" s="71">
        <v>1948.92</v>
      </c>
      <c r="V93" s="71">
        <v>1923.24</v>
      </c>
      <c r="W93" s="71">
        <v>1911.76</v>
      </c>
      <c r="X93" s="71">
        <v>1927.38</v>
      </c>
      <c r="Y93" s="71">
        <v>1996.49</v>
      </c>
      <c r="Z93" s="71">
        <v>1794.21</v>
      </c>
      <c r="AA93" s="71">
        <v>1563.53</v>
      </c>
    </row>
    <row r="94" spans="1:27" ht="12.75" hidden="1" customHeight="1" outlineLevel="1" x14ac:dyDescent="0.2">
      <c r="A94" s="163" t="s">
        <v>324</v>
      </c>
      <c r="B94" s="94" t="s">
        <v>90</v>
      </c>
      <c r="C94" s="70" t="s">
        <v>79</v>
      </c>
      <c r="D94" s="71">
        <f>$D$9</f>
        <v>1071.42</v>
      </c>
      <c r="E94" s="71">
        <f t="shared" ref="E94:AA94" si="52">$D$9</f>
        <v>1071.42</v>
      </c>
      <c r="F94" s="71">
        <f t="shared" si="52"/>
        <v>1071.42</v>
      </c>
      <c r="G94" s="71">
        <f t="shared" si="52"/>
        <v>1071.42</v>
      </c>
      <c r="H94" s="71">
        <f t="shared" si="52"/>
        <v>1071.42</v>
      </c>
      <c r="I94" s="71">
        <f t="shared" si="52"/>
        <v>1071.42</v>
      </c>
      <c r="J94" s="71">
        <f t="shared" si="52"/>
        <v>1071.42</v>
      </c>
      <c r="K94" s="71">
        <f t="shared" si="52"/>
        <v>1071.42</v>
      </c>
      <c r="L94" s="71">
        <f t="shared" si="52"/>
        <v>1071.42</v>
      </c>
      <c r="M94" s="71">
        <f t="shared" si="52"/>
        <v>1071.42</v>
      </c>
      <c r="N94" s="71">
        <f t="shared" si="52"/>
        <v>1071.42</v>
      </c>
      <c r="O94" s="71">
        <f t="shared" si="52"/>
        <v>1071.42</v>
      </c>
      <c r="P94" s="71">
        <f t="shared" si="52"/>
        <v>1071.42</v>
      </c>
      <c r="Q94" s="71">
        <f t="shared" si="52"/>
        <v>1071.42</v>
      </c>
      <c r="R94" s="71">
        <f t="shared" si="52"/>
        <v>1071.42</v>
      </c>
      <c r="S94" s="71">
        <f t="shared" si="52"/>
        <v>1071.42</v>
      </c>
      <c r="T94" s="71">
        <f t="shared" si="52"/>
        <v>1071.42</v>
      </c>
      <c r="U94" s="71">
        <f t="shared" si="52"/>
        <v>1071.42</v>
      </c>
      <c r="V94" s="71">
        <f t="shared" si="52"/>
        <v>1071.42</v>
      </c>
      <c r="W94" s="71">
        <f t="shared" si="52"/>
        <v>1071.42</v>
      </c>
      <c r="X94" s="71">
        <f t="shared" si="52"/>
        <v>1071.42</v>
      </c>
      <c r="Y94" s="71">
        <f t="shared" si="52"/>
        <v>1071.42</v>
      </c>
      <c r="Z94" s="71">
        <f t="shared" si="52"/>
        <v>1071.42</v>
      </c>
      <c r="AA94" s="71">
        <f t="shared" si="52"/>
        <v>1071.42</v>
      </c>
    </row>
    <row r="95" spans="1:27" ht="12.75" hidden="1" customHeight="1" outlineLevel="1" x14ac:dyDescent="0.2">
      <c r="A95" s="163" t="s">
        <v>325</v>
      </c>
      <c r="B95" s="94" t="s">
        <v>83</v>
      </c>
      <c r="C95" s="70" t="s">
        <v>79</v>
      </c>
      <c r="D95" s="71">
        <v>4.95</v>
      </c>
      <c r="E95" s="71">
        <v>4.95</v>
      </c>
      <c r="F95" s="71">
        <v>4.95</v>
      </c>
      <c r="G95" s="71">
        <v>4.95</v>
      </c>
      <c r="H95" s="71">
        <v>4.95</v>
      </c>
      <c r="I95" s="71">
        <v>4.95</v>
      </c>
      <c r="J95" s="71">
        <v>4.95</v>
      </c>
      <c r="K95" s="71">
        <v>4.95</v>
      </c>
      <c r="L95" s="71">
        <v>4.95</v>
      </c>
      <c r="M95" s="71">
        <v>4.95</v>
      </c>
      <c r="N95" s="71">
        <v>4.95</v>
      </c>
      <c r="O95" s="71">
        <v>4.95</v>
      </c>
      <c r="P95" s="71">
        <v>4.95</v>
      </c>
      <c r="Q95" s="71">
        <v>4.95</v>
      </c>
      <c r="R95" s="71">
        <v>4.95</v>
      </c>
      <c r="S95" s="71">
        <v>4.95</v>
      </c>
      <c r="T95" s="71">
        <v>4.95</v>
      </c>
      <c r="U95" s="71">
        <v>4.95</v>
      </c>
      <c r="V95" s="71">
        <v>4.95</v>
      </c>
      <c r="W95" s="71">
        <v>4.95</v>
      </c>
      <c r="X95" s="71">
        <v>4.95</v>
      </c>
      <c r="Y95" s="71">
        <v>4.95</v>
      </c>
      <c r="Z95" s="71">
        <v>4.95</v>
      </c>
      <c r="AA95" s="71">
        <v>4.95</v>
      </c>
    </row>
    <row r="96" spans="1:27" ht="12.75" hidden="1" customHeight="1" outlineLevel="1" x14ac:dyDescent="0.2">
      <c r="A96" s="163" t="s">
        <v>326</v>
      </c>
      <c r="B96" s="94" t="s">
        <v>81</v>
      </c>
      <c r="C96" s="70" t="s">
        <v>79</v>
      </c>
      <c r="D96" s="71">
        <f>$D$11</f>
        <v>216.36</v>
      </c>
      <c r="E96" s="71">
        <f t="shared" ref="E96:AA96" si="53">$D$11</f>
        <v>216.36</v>
      </c>
      <c r="F96" s="71">
        <f t="shared" si="53"/>
        <v>216.36</v>
      </c>
      <c r="G96" s="71">
        <f t="shared" si="53"/>
        <v>216.36</v>
      </c>
      <c r="H96" s="71">
        <f t="shared" si="53"/>
        <v>216.36</v>
      </c>
      <c r="I96" s="71">
        <f t="shared" si="53"/>
        <v>216.36</v>
      </c>
      <c r="J96" s="71">
        <f t="shared" si="53"/>
        <v>216.36</v>
      </c>
      <c r="K96" s="71">
        <f t="shared" si="53"/>
        <v>216.36</v>
      </c>
      <c r="L96" s="71">
        <f t="shared" si="53"/>
        <v>216.36</v>
      </c>
      <c r="M96" s="71">
        <f t="shared" si="53"/>
        <v>216.36</v>
      </c>
      <c r="N96" s="71">
        <f t="shared" si="53"/>
        <v>216.36</v>
      </c>
      <c r="O96" s="71">
        <f t="shared" si="53"/>
        <v>216.36</v>
      </c>
      <c r="P96" s="71">
        <f t="shared" si="53"/>
        <v>216.36</v>
      </c>
      <c r="Q96" s="71">
        <f t="shared" si="53"/>
        <v>216.36</v>
      </c>
      <c r="R96" s="71">
        <f t="shared" si="53"/>
        <v>216.36</v>
      </c>
      <c r="S96" s="71">
        <f t="shared" si="53"/>
        <v>216.36</v>
      </c>
      <c r="T96" s="71">
        <f t="shared" si="53"/>
        <v>216.36</v>
      </c>
      <c r="U96" s="71">
        <f t="shared" si="53"/>
        <v>216.36</v>
      </c>
      <c r="V96" s="71">
        <f t="shared" si="53"/>
        <v>216.36</v>
      </c>
      <c r="W96" s="71">
        <f t="shared" si="53"/>
        <v>216.36</v>
      </c>
      <c r="X96" s="71">
        <f t="shared" si="53"/>
        <v>216.36</v>
      </c>
      <c r="Y96" s="71">
        <f t="shared" si="53"/>
        <v>216.36</v>
      </c>
      <c r="Z96" s="71">
        <f t="shared" si="53"/>
        <v>216.36</v>
      </c>
      <c r="AA96" s="71">
        <f t="shared" si="53"/>
        <v>216.36</v>
      </c>
    </row>
    <row r="97" spans="1:27" ht="12.75" customHeight="1" collapsed="1" x14ac:dyDescent="0.2">
      <c r="A97" s="162" t="s">
        <v>327</v>
      </c>
      <c r="B97" s="54" t="str">
        <f>"19"&amp;"."&amp;$B$662&amp;"."&amp;$B$663</f>
        <v>19.05.2023</v>
      </c>
      <c r="C97" s="134" t="s">
        <v>76</v>
      </c>
      <c r="D97" s="135">
        <f>ROUND(((D98+D99+D101+D100)/1000),5)</f>
        <v>2.5355300000000001</v>
      </c>
      <c r="E97" s="135">
        <f>ROUND(((E98+E99+E101+E100)/1000),5)</f>
        <v>2.3885999999999998</v>
      </c>
      <c r="F97" s="135">
        <f>ROUND(((F98+F99+F101+F100)/1000),5)</f>
        <v>2.2836099999999999</v>
      </c>
      <c r="G97" s="135">
        <f t="shared" ref="G97:AA97" si="54">ROUND(((G98+G99+G101+G100)/1000),5)</f>
        <v>2.2330199999999998</v>
      </c>
      <c r="H97" s="135">
        <f t="shared" si="54"/>
        <v>2.2512300000000001</v>
      </c>
      <c r="I97" s="135">
        <f t="shared" si="54"/>
        <v>2.4903599999999999</v>
      </c>
      <c r="J97" s="135">
        <f t="shared" si="54"/>
        <v>2.6460499999999998</v>
      </c>
      <c r="K97" s="135">
        <f t="shared" si="54"/>
        <v>2.9521600000000001</v>
      </c>
      <c r="L97" s="135">
        <f t="shared" si="54"/>
        <v>3.2194500000000001</v>
      </c>
      <c r="M97" s="135">
        <f t="shared" si="54"/>
        <v>3.2991600000000001</v>
      </c>
      <c r="N97" s="135">
        <f t="shared" si="54"/>
        <v>3.3088899999999999</v>
      </c>
      <c r="O97" s="135">
        <f t="shared" si="54"/>
        <v>3.3355899999999998</v>
      </c>
      <c r="P97" s="135">
        <f t="shared" si="54"/>
        <v>3.33548</v>
      </c>
      <c r="Q97" s="135">
        <f t="shared" si="54"/>
        <v>3.347</v>
      </c>
      <c r="R97" s="135">
        <f t="shared" si="54"/>
        <v>3.3447399999999998</v>
      </c>
      <c r="S97" s="135">
        <f t="shared" si="54"/>
        <v>3.3319700000000001</v>
      </c>
      <c r="T97" s="135">
        <f t="shared" si="54"/>
        <v>3.29575</v>
      </c>
      <c r="U97" s="135">
        <f t="shared" si="54"/>
        <v>3.26003</v>
      </c>
      <c r="V97" s="135">
        <f t="shared" si="54"/>
        <v>3.22343</v>
      </c>
      <c r="W97" s="135">
        <f t="shared" si="54"/>
        <v>3.2069800000000002</v>
      </c>
      <c r="X97" s="135">
        <f t="shared" si="54"/>
        <v>3.2192099999999999</v>
      </c>
      <c r="Y97" s="135">
        <f t="shared" si="54"/>
        <v>3.2722000000000002</v>
      </c>
      <c r="Z97" s="135">
        <f t="shared" si="54"/>
        <v>3.1294599999999999</v>
      </c>
      <c r="AA97" s="135">
        <f t="shared" si="54"/>
        <v>2.8560099999999999</v>
      </c>
    </row>
    <row r="98" spans="1:27" ht="12.75" hidden="1" customHeight="1" outlineLevel="1" x14ac:dyDescent="0.2">
      <c r="A98" s="163" t="s">
        <v>328</v>
      </c>
      <c r="B98" s="94" t="s">
        <v>238</v>
      </c>
      <c r="C98" s="70" t="s">
        <v>79</v>
      </c>
      <c r="D98" s="71">
        <v>1242.8</v>
      </c>
      <c r="E98" s="71">
        <v>1095.8699999999999</v>
      </c>
      <c r="F98" s="71">
        <v>990.88</v>
      </c>
      <c r="G98" s="71">
        <v>940.29</v>
      </c>
      <c r="H98" s="71">
        <v>958.5</v>
      </c>
      <c r="I98" s="71">
        <v>1197.6300000000001</v>
      </c>
      <c r="J98" s="71">
        <v>1353.32</v>
      </c>
      <c r="K98" s="71">
        <v>1659.43</v>
      </c>
      <c r="L98" s="71">
        <v>1926.72</v>
      </c>
      <c r="M98" s="71">
        <v>2006.43</v>
      </c>
      <c r="N98" s="71">
        <v>2016.16</v>
      </c>
      <c r="O98" s="71">
        <v>2042.86</v>
      </c>
      <c r="P98" s="71">
        <v>2042.75</v>
      </c>
      <c r="Q98" s="71">
        <v>2054.27</v>
      </c>
      <c r="R98" s="71">
        <v>2052.0100000000002</v>
      </c>
      <c r="S98" s="71">
        <v>2039.24</v>
      </c>
      <c r="T98" s="71">
        <v>2003.02</v>
      </c>
      <c r="U98" s="71">
        <v>1967.3</v>
      </c>
      <c r="V98" s="71">
        <v>1930.7</v>
      </c>
      <c r="W98" s="71">
        <v>1914.25</v>
      </c>
      <c r="X98" s="71">
        <v>1926.48</v>
      </c>
      <c r="Y98" s="71">
        <v>1979.47</v>
      </c>
      <c r="Z98" s="71">
        <v>1836.73</v>
      </c>
      <c r="AA98" s="71">
        <v>1563.28</v>
      </c>
    </row>
    <row r="99" spans="1:27" ht="12.75" hidden="1" customHeight="1" outlineLevel="1" x14ac:dyDescent="0.2">
      <c r="A99" s="163" t="s">
        <v>329</v>
      </c>
      <c r="B99" s="94" t="s">
        <v>90</v>
      </c>
      <c r="C99" s="70" t="s">
        <v>79</v>
      </c>
      <c r="D99" s="71">
        <f>$D$9</f>
        <v>1071.42</v>
      </c>
      <c r="E99" s="71">
        <f t="shared" ref="E99:AA99" si="55">$D$9</f>
        <v>1071.42</v>
      </c>
      <c r="F99" s="71">
        <f t="shared" si="55"/>
        <v>1071.42</v>
      </c>
      <c r="G99" s="71">
        <f t="shared" si="55"/>
        <v>1071.42</v>
      </c>
      <c r="H99" s="71">
        <f t="shared" si="55"/>
        <v>1071.42</v>
      </c>
      <c r="I99" s="71">
        <f t="shared" si="55"/>
        <v>1071.42</v>
      </c>
      <c r="J99" s="71">
        <f t="shared" si="55"/>
        <v>1071.42</v>
      </c>
      <c r="K99" s="71">
        <f t="shared" si="55"/>
        <v>1071.42</v>
      </c>
      <c r="L99" s="71">
        <f t="shared" si="55"/>
        <v>1071.42</v>
      </c>
      <c r="M99" s="71">
        <f t="shared" si="55"/>
        <v>1071.42</v>
      </c>
      <c r="N99" s="71">
        <f t="shared" si="55"/>
        <v>1071.42</v>
      </c>
      <c r="O99" s="71">
        <f t="shared" si="55"/>
        <v>1071.42</v>
      </c>
      <c r="P99" s="71">
        <f t="shared" si="55"/>
        <v>1071.42</v>
      </c>
      <c r="Q99" s="71">
        <f t="shared" si="55"/>
        <v>1071.42</v>
      </c>
      <c r="R99" s="71">
        <f t="shared" si="55"/>
        <v>1071.42</v>
      </c>
      <c r="S99" s="71">
        <f t="shared" si="55"/>
        <v>1071.42</v>
      </c>
      <c r="T99" s="71">
        <f t="shared" si="55"/>
        <v>1071.42</v>
      </c>
      <c r="U99" s="71">
        <f t="shared" si="55"/>
        <v>1071.42</v>
      </c>
      <c r="V99" s="71">
        <f t="shared" si="55"/>
        <v>1071.42</v>
      </c>
      <c r="W99" s="71">
        <f t="shared" si="55"/>
        <v>1071.42</v>
      </c>
      <c r="X99" s="71">
        <f t="shared" si="55"/>
        <v>1071.42</v>
      </c>
      <c r="Y99" s="71">
        <f t="shared" si="55"/>
        <v>1071.42</v>
      </c>
      <c r="Z99" s="71">
        <f t="shared" si="55"/>
        <v>1071.42</v>
      </c>
      <c r="AA99" s="71">
        <f t="shared" si="55"/>
        <v>1071.42</v>
      </c>
    </row>
    <row r="100" spans="1:27" ht="12.75" hidden="1" customHeight="1" outlineLevel="1" x14ac:dyDescent="0.2">
      <c r="A100" s="163" t="s">
        <v>330</v>
      </c>
      <c r="B100" s="94" t="s">
        <v>83</v>
      </c>
      <c r="C100" s="70" t="s">
        <v>79</v>
      </c>
      <c r="D100" s="71">
        <v>4.95</v>
      </c>
      <c r="E100" s="71">
        <v>4.95</v>
      </c>
      <c r="F100" s="71">
        <v>4.95</v>
      </c>
      <c r="G100" s="71">
        <v>4.95</v>
      </c>
      <c r="H100" s="71">
        <v>4.95</v>
      </c>
      <c r="I100" s="71">
        <v>4.95</v>
      </c>
      <c r="J100" s="71">
        <v>4.95</v>
      </c>
      <c r="K100" s="71">
        <v>4.95</v>
      </c>
      <c r="L100" s="71">
        <v>4.95</v>
      </c>
      <c r="M100" s="71">
        <v>4.95</v>
      </c>
      <c r="N100" s="71">
        <v>4.95</v>
      </c>
      <c r="O100" s="71">
        <v>4.95</v>
      </c>
      <c r="P100" s="71">
        <v>4.95</v>
      </c>
      <c r="Q100" s="71">
        <v>4.95</v>
      </c>
      <c r="R100" s="71">
        <v>4.95</v>
      </c>
      <c r="S100" s="71">
        <v>4.95</v>
      </c>
      <c r="T100" s="71">
        <v>4.95</v>
      </c>
      <c r="U100" s="71">
        <v>4.95</v>
      </c>
      <c r="V100" s="71">
        <v>4.95</v>
      </c>
      <c r="W100" s="71">
        <v>4.95</v>
      </c>
      <c r="X100" s="71">
        <v>4.95</v>
      </c>
      <c r="Y100" s="71">
        <v>4.95</v>
      </c>
      <c r="Z100" s="71">
        <v>4.95</v>
      </c>
      <c r="AA100" s="71">
        <v>4.95</v>
      </c>
    </row>
    <row r="101" spans="1:27" ht="12.75" hidden="1" customHeight="1" outlineLevel="1" x14ac:dyDescent="0.2">
      <c r="A101" s="163" t="s">
        <v>331</v>
      </c>
      <c r="B101" s="94" t="s">
        <v>81</v>
      </c>
      <c r="C101" s="70" t="s">
        <v>79</v>
      </c>
      <c r="D101" s="71">
        <f>$D$11</f>
        <v>216.36</v>
      </c>
      <c r="E101" s="71">
        <f t="shared" ref="E101:AA101" si="56">$D$11</f>
        <v>216.36</v>
      </c>
      <c r="F101" s="71">
        <f t="shared" si="56"/>
        <v>216.36</v>
      </c>
      <c r="G101" s="71">
        <f t="shared" si="56"/>
        <v>216.36</v>
      </c>
      <c r="H101" s="71">
        <f t="shared" si="56"/>
        <v>216.36</v>
      </c>
      <c r="I101" s="71">
        <f t="shared" si="56"/>
        <v>216.36</v>
      </c>
      <c r="J101" s="71">
        <f t="shared" si="56"/>
        <v>216.36</v>
      </c>
      <c r="K101" s="71">
        <f t="shared" si="56"/>
        <v>216.36</v>
      </c>
      <c r="L101" s="71">
        <f t="shared" si="56"/>
        <v>216.36</v>
      </c>
      <c r="M101" s="71">
        <f t="shared" si="56"/>
        <v>216.36</v>
      </c>
      <c r="N101" s="71">
        <f t="shared" si="56"/>
        <v>216.36</v>
      </c>
      <c r="O101" s="71">
        <f t="shared" si="56"/>
        <v>216.36</v>
      </c>
      <c r="P101" s="71">
        <f t="shared" si="56"/>
        <v>216.36</v>
      </c>
      <c r="Q101" s="71">
        <f t="shared" si="56"/>
        <v>216.36</v>
      </c>
      <c r="R101" s="71">
        <f t="shared" si="56"/>
        <v>216.36</v>
      </c>
      <c r="S101" s="71">
        <f t="shared" si="56"/>
        <v>216.36</v>
      </c>
      <c r="T101" s="71">
        <f t="shared" si="56"/>
        <v>216.36</v>
      </c>
      <c r="U101" s="71">
        <f t="shared" si="56"/>
        <v>216.36</v>
      </c>
      <c r="V101" s="71">
        <f t="shared" si="56"/>
        <v>216.36</v>
      </c>
      <c r="W101" s="71">
        <f t="shared" si="56"/>
        <v>216.36</v>
      </c>
      <c r="X101" s="71">
        <f t="shared" si="56"/>
        <v>216.36</v>
      </c>
      <c r="Y101" s="71">
        <f t="shared" si="56"/>
        <v>216.36</v>
      </c>
      <c r="Z101" s="71">
        <f t="shared" si="56"/>
        <v>216.36</v>
      </c>
      <c r="AA101" s="71">
        <f t="shared" si="56"/>
        <v>216.36</v>
      </c>
    </row>
    <row r="102" spans="1:27" ht="12.75" customHeight="1" collapsed="1" x14ac:dyDescent="0.2">
      <c r="A102" s="162" t="s">
        <v>332</v>
      </c>
      <c r="B102" s="54" t="str">
        <f>"20"&amp;"."&amp;$B$662&amp;"."&amp;$B$663</f>
        <v>20.05.2023</v>
      </c>
      <c r="C102" s="134" t="s">
        <v>76</v>
      </c>
      <c r="D102" s="135">
        <f>ROUND(((D103+D104+D106+D105)/1000),5)</f>
        <v>2.8000099999999999</v>
      </c>
      <c r="E102" s="135">
        <f>ROUND(((E103+E104+E106+E105)/1000),5)</f>
        <v>2.6501199999999998</v>
      </c>
      <c r="F102" s="135">
        <f>ROUND(((F103+F104+F106+F105)/1000),5)</f>
        <v>2.5630299999999999</v>
      </c>
      <c r="G102" s="135">
        <f t="shared" ref="G102:AA102" si="57">ROUND(((G103+G104+G106+G105)/1000),5)</f>
        <v>2.4634999999999998</v>
      </c>
      <c r="H102" s="135">
        <f t="shared" si="57"/>
        <v>2.4435600000000002</v>
      </c>
      <c r="I102" s="135">
        <f t="shared" si="57"/>
        <v>2.4889199999999998</v>
      </c>
      <c r="J102" s="135">
        <f t="shared" si="57"/>
        <v>2.5738400000000001</v>
      </c>
      <c r="K102" s="135">
        <f t="shared" si="57"/>
        <v>2.7383099999999998</v>
      </c>
      <c r="L102" s="135">
        <f t="shared" si="57"/>
        <v>2.97071</v>
      </c>
      <c r="M102" s="135">
        <f t="shared" si="57"/>
        <v>3.1530100000000001</v>
      </c>
      <c r="N102" s="135">
        <f t="shared" si="57"/>
        <v>3.22342</v>
      </c>
      <c r="O102" s="135">
        <f t="shared" si="57"/>
        <v>3.2192799999999999</v>
      </c>
      <c r="P102" s="135">
        <f t="shared" si="57"/>
        <v>3.1228199999999999</v>
      </c>
      <c r="Q102" s="135">
        <f t="shared" si="57"/>
        <v>3.1019399999999999</v>
      </c>
      <c r="R102" s="135">
        <f t="shared" si="57"/>
        <v>3.0855199999999998</v>
      </c>
      <c r="S102" s="135">
        <f t="shared" si="57"/>
        <v>3.0512899999999998</v>
      </c>
      <c r="T102" s="135">
        <f t="shared" si="57"/>
        <v>3.0207700000000002</v>
      </c>
      <c r="U102" s="135">
        <f t="shared" si="57"/>
        <v>2.9806599999999999</v>
      </c>
      <c r="V102" s="135">
        <f t="shared" si="57"/>
        <v>2.98454</v>
      </c>
      <c r="W102" s="135">
        <f t="shared" si="57"/>
        <v>3.0568399999999998</v>
      </c>
      <c r="X102" s="135">
        <f t="shared" si="57"/>
        <v>3.1121099999999999</v>
      </c>
      <c r="Y102" s="135">
        <f t="shared" si="57"/>
        <v>3.13612</v>
      </c>
      <c r="Z102" s="135">
        <f t="shared" si="57"/>
        <v>2.9514900000000002</v>
      </c>
      <c r="AA102" s="135">
        <f t="shared" si="57"/>
        <v>2.7705000000000002</v>
      </c>
    </row>
    <row r="103" spans="1:27" ht="12.75" hidden="1" customHeight="1" outlineLevel="1" x14ac:dyDescent="0.2">
      <c r="A103" s="163" t="s">
        <v>333</v>
      </c>
      <c r="B103" s="94" t="s">
        <v>238</v>
      </c>
      <c r="C103" s="70" t="s">
        <v>79</v>
      </c>
      <c r="D103" s="71">
        <v>1507.28</v>
      </c>
      <c r="E103" s="71">
        <v>1357.39</v>
      </c>
      <c r="F103" s="71">
        <v>1270.3</v>
      </c>
      <c r="G103" s="71">
        <v>1170.77</v>
      </c>
      <c r="H103" s="71">
        <v>1150.83</v>
      </c>
      <c r="I103" s="71">
        <v>1196.19</v>
      </c>
      <c r="J103" s="71">
        <v>1281.1099999999999</v>
      </c>
      <c r="K103" s="71">
        <v>1445.58</v>
      </c>
      <c r="L103" s="71">
        <v>1677.98</v>
      </c>
      <c r="M103" s="71">
        <v>1860.28</v>
      </c>
      <c r="N103" s="71">
        <v>1930.69</v>
      </c>
      <c r="O103" s="71">
        <v>1926.55</v>
      </c>
      <c r="P103" s="71">
        <v>1830.09</v>
      </c>
      <c r="Q103" s="71">
        <v>1809.21</v>
      </c>
      <c r="R103" s="71">
        <v>1792.79</v>
      </c>
      <c r="S103" s="71">
        <v>1758.56</v>
      </c>
      <c r="T103" s="71">
        <v>1728.04</v>
      </c>
      <c r="U103" s="71">
        <v>1687.93</v>
      </c>
      <c r="V103" s="71">
        <v>1691.81</v>
      </c>
      <c r="W103" s="71">
        <v>1764.11</v>
      </c>
      <c r="X103" s="71">
        <v>1819.38</v>
      </c>
      <c r="Y103" s="71">
        <v>1843.39</v>
      </c>
      <c r="Z103" s="71">
        <v>1658.76</v>
      </c>
      <c r="AA103" s="71">
        <v>1477.77</v>
      </c>
    </row>
    <row r="104" spans="1:27" ht="12.75" hidden="1" customHeight="1" outlineLevel="1" x14ac:dyDescent="0.2">
      <c r="A104" s="163" t="s">
        <v>334</v>
      </c>
      <c r="B104" s="94" t="s">
        <v>90</v>
      </c>
      <c r="C104" s="70" t="s">
        <v>79</v>
      </c>
      <c r="D104" s="71">
        <f>$D$9</f>
        <v>1071.42</v>
      </c>
      <c r="E104" s="71">
        <f t="shared" ref="E104:AA104" si="58">$D$9</f>
        <v>1071.42</v>
      </c>
      <c r="F104" s="71">
        <f t="shared" si="58"/>
        <v>1071.42</v>
      </c>
      <c r="G104" s="71">
        <f t="shared" si="58"/>
        <v>1071.42</v>
      </c>
      <c r="H104" s="71">
        <f t="shared" si="58"/>
        <v>1071.42</v>
      </c>
      <c r="I104" s="71">
        <f t="shared" si="58"/>
        <v>1071.42</v>
      </c>
      <c r="J104" s="71">
        <f t="shared" si="58"/>
        <v>1071.42</v>
      </c>
      <c r="K104" s="71">
        <f t="shared" si="58"/>
        <v>1071.42</v>
      </c>
      <c r="L104" s="71">
        <f t="shared" si="58"/>
        <v>1071.42</v>
      </c>
      <c r="M104" s="71">
        <f t="shared" si="58"/>
        <v>1071.42</v>
      </c>
      <c r="N104" s="71">
        <f t="shared" si="58"/>
        <v>1071.42</v>
      </c>
      <c r="O104" s="71">
        <f t="shared" si="58"/>
        <v>1071.42</v>
      </c>
      <c r="P104" s="71">
        <f t="shared" si="58"/>
        <v>1071.42</v>
      </c>
      <c r="Q104" s="71">
        <f t="shared" si="58"/>
        <v>1071.42</v>
      </c>
      <c r="R104" s="71">
        <f t="shared" si="58"/>
        <v>1071.42</v>
      </c>
      <c r="S104" s="71">
        <f t="shared" si="58"/>
        <v>1071.42</v>
      </c>
      <c r="T104" s="71">
        <f t="shared" si="58"/>
        <v>1071.42</v>
      </c>
      <c r="U104" s="71">
        <f t="shared" si="58"/>
        <v>1071.42</v>
      </c>
      <c r="V104" s="71">
        <f t="shared" si="58"/>
        <v>1071.42</v>
      </c>
      <c r="W104" s="71">
        <f t="shared" si="58"/>
        <v>1071.42</v>
      </c>
      <c r="X104" s="71">
        <f t="shared" si="58"/>
        <v>1071.42</v>
      </c>
      <c r="Y104" s="71">
        <f t="shared" si="58"/>
        <v>1071.42</v>
      </c>
      <c r="Z104" s="71">
        <f t="shared" si="58"/>
        <v>1071.42</v>
      </c>
      <c r="AA104" s="71">
        <f t="shared" si="58"/>
        <v>1071.42</v>
      </c>
    </row>
    <row r="105" spans="1:27" ht="12.75" hidden="1" customHeight="1" outlineLevel="1" x14ac:dyDescent="0.2">
      <c r="A105" s="163" t="s">
        <v>335</v>
      </c>
      <c r="B105" s="94" t="s">
        <v>83</v>
      </c>
      <c r="C105" s="70" t="s">
        <v>79</v>
      </c>
      <c r="D105" s="71">
        <v>4.95</v>
      </c>
      <c r="E105" s="71">
        <v>4.95</v>
      </c>
      <c r="F105" s="71">
        <v>4.95</v>
      </c>
      <c r="G105" s="71">
        <v>4.95</v>
      </c>
      <c r="H105" s="71">
        <v>4.95</v>
      </c>
      <c r="I105" s="71">
        <v>4.95</v>
      </c>
      <c r="J105" s="71">
        <v>4.95</v>
      </c>
      <c r="K105" s="71">
        <v>4.95</v>
      </c>
      <c r="L105" s="71">
        <v>4.95</v>
      </c>
      <c r="M105" s="71">
        <v>4.95</v>
      </c>
      <c r="N105" s="71">
        <v>4.95</v>
      </c>
      <c r="O105" s="71">
        <v>4.95</v>
      </c>
      <c r="P105" s="71">
        <v>4.95</v>
      </c>
      <c r="Q105" s="71">
        <v>4.95</v>
      </c>
      <c r="R105" s="71">
        <v>4.95</v>
      </c>
      <c r="S105" s="71">
        <v>4.95</v>
      </c>
      <c r="T105" s="71">
        <v>4.95</v>
      </c>
      <c r="U105" s="71">
        <v>4.95</v>
      </c>
      <c r="V105" s="71">
        <v>4.95</v>
      </c>
      <c r="W105" s="71">
        <v>4.95</v>
      </c>
      <c r="X105" s="71">
        <v>4.95</v>
      </c>
      <c r="Y105" s="71">
        <v>4.95</v>
      </c>
      <c r="Z105" s="71">
        <v>4.95</v>
      </c>
      <c r="AA105" s="71">
        <v>4.95</v>
      </c>
    </row>
    <row r="106" spans="1:27" ht="12.75" hidden="1" customHeight="1" outlineLevel="1" x14ac:dyDescent="0.2">
      <c r="A106" s="163" t="s">
        <v>336</v>
      </c>
      <c r="B106" s="94" t="s">
        <v>81</v>
      </c>
      <c r="C106" s="70" t="s">
        <v>79</v>
      </c>
      <c r="D106" s="71">
        <f>$D$11</f>
        <v>216.36</v>
      </c>
      <c r="E106" s="71">
        <f t="shared" ref="E106:AA106" si="59">$D$11</f>
        <v>216.36</v>
      </c>
      <c r="F106" s="71">
        <f t="shared" si="59"/>
        <v>216.36</v>
      </c>
      <c r="G106" s="71">
        <f t="shared" si="59"/>
        <v>216.36</v>
      </c>
      <c r="H106" s="71">
        <f t="shared" si="59"/>
        <v>216.36</v>
      </c>
      <c r="I106" s="71">
        <f t="shared" si="59"/>
        <v>216.36</v>
      </c>
      <c r="J106" s="71">
        <f t="shared" si="59"/>
        <v>216.36</v>
      </c>
      <c r="K106" s="71">
        <f t="shared" si="59"/>
        <v>216.36</v>
      </c>
      <c r="L106" s="71">
        <f t="shared" si="59"/>
        <v>216.36</v>
      </c>
      <c r="M106" s="71">
        <f t="shared" si="59"/>
        <v>216.36</v>
      </c>
      <c r="N106" s="71">
        <f t="shared" si="59"/>
        <v>216.36</v>
      </c>
      <c r="O106" s="71">
        <f t="shared" si="59"/>
        <v>216.36</v>
      </c>
      <c r="P106" s="71">
        <f t="shared" si="59"/>
        <v>216.36</v>
      </c>
      <c r="Q106" s="71">
        <f t="shared" si="59"/>
        <v>216.36</v>
      </c>
      <c r="R106" s="71">
        <f t="shared" si="59"/>
        <v>216.36</v>
      </c>
      <c r="S106" s="71">
        <f t="shared" si="59"/>
        <v>216.36</v>
      </c>
      <c r="T106" s="71">
        <f t="shared" si="59"/>
        <v>216.36</v>
      </c>
      <c r="U106" s="71">
        <f t="shared" si="59"/>
        <v>216.36</v>
      </c>
      <c r="V106" s="71">
        <f t="shared" si="59"/>
        <v>216.36</v>
      </c>
      <c r="W106" s="71">
        <f t="shared" si="59"/>
        <v>216.36</v>
      </c>
      <c r="X106" s="71">
        <f t="shared" si="59"/>
        <v>216.36</v>
      </c>
      <c r="Y106" s="71">
        <f t="shared" si="59"/>
        <v>216.36</v>
      </c>
      <c r="Z106" s="71">
        <f t="shared" si="59"/>
        <v>216.36</v>
      </c>
      <c r="AA106" s="71">
        <f t="shared" si="59"/>
        <v>216.36</v>
      </c>
    </row>
    <row r="107" spans="1:27" ht="12.75" customHeight="1" collapsed="1" x14ac:dyDescent="0.2">
      <c r="A107" s="162" t="s">
        <v>337</v>
      </c>
      <c r="B107" s="54" t="str">
        <f>"21"&amp;"."&amp;$B$662&amp;"."&amp;$B$663</f>
        <v>21.05.2023</v>
      </c>
      <c r="C107" s="134" t="s">
        <v>76</v>
      </c>
      <c r="D107" s="135">
        <f>ROUND(((D108+D109+D111+D110)/1000),5)</f>
        <v>2.81569</v>
      </c>
      <c r="E107" s="135">
        <f>ROUND(((E108+E109+E111+E110)/1000),5)</f>
        <v>2.6059100000000002</v>
      </c>
      <c r="F107" s="135">
        <f>ROUND(((F108+F109+F111+F110)/1000),5)</f>
        <v>2.4908000000000001</v>
      </c>
      <c r="G107" s="135">
        <f t="shared" ref="G107:AA107" si="60">ROUND(((G108+G109+G111+G110)/1000),5)</f>
        <v>2.40645</v>
      </c>
      <c r="H107" s="135">
        <f t="shared" si="60"/>
        <v>2.3910900000000002</v>
      </c>
      <c r="I107" s="135">
        <f t="shared" si="60"/>
        <v>2.3872499999999999</v>
      </c>
      <c r="J107" s="135">
        <f t="shared" si="60"/>
        <v>2.40326</v>
      </c>
      <c r="K107" s="135">
        <f t="shared" si="60"/>
        <v>2.6282100000000002</v>
      </c>
      <c r="L107" s="135">
        <f t="shared" si="60"/>
        <v>2.8475299999999999</v>
      </c>
      <c r="M107" s="135">
        <f t="shared" si="60"/>
        <v>3.1077699999999999</v>
      </c>
      <c r="N107" s="135">
        <f t="shared" si="60"/>
        <v>3.2037499999999999</v>
      </c>
      <c r="O107" s="135">
        <f t="shared" si="60"/>
        <v>3.2160000000000002</v>
      </c>
      <c r="P107" s="135">
        <f t="shared" si="60"/>
        <v>3.2141199999999999</v>
      </c>
      <c r="Q107" s="135">
        <f t="shared" si="60"/>
        <v>3.2147800000000002</v>
      </c>
      <c r="R107" s="135">
        <f t="shared" si="60"/>
        <v>3.2143600000000001</v>
      </c>
      <c r="S107" s="135">
        <f t="shared" si="60"/>
        <v>3.2063199999999998</v>
      </c>
      <c r="T107" s="135">
        <f t="shared" si="60"/>
        <v>3.1465399999999999</v>
      </c>
      <c r="U107" s="135">
        <f t="shared" si="60"/>
        <v>3.07193</v>
      </c>
      <c r="V107" s="135">
        <f t="shared" si="60"/>
        <v>3.07544</v>
      </c>
      <c r="W107" s="135">
        <f t="shared" si="60"/>
        <v>3.1762299999999999</v>
      </c>
      <c r="X107" s="135">
        <f t="shared" si="60"/>
        <v>3.22166</v>
      </c>
      <c r="Y107" s="135">
        <f t="shared" si="60"/>
        <v>3.2155100000000001</v>
      </c>
      <c r="Z107" s="135">
        <f t="shared" si="60"/>
        <v>3.13998</v>
      </c>
      <c r="AA107" s="135">
        <f t="shared" si="60"/>
        <v>2.90063</v>
      </c>
    </row>
    <row r="108" spans="1:27" ht="12.75" hidden="1" customHeight="1" outlineLevel="1" x14ac:dyDescent="0.2">
      <c r="A108" s="163" t="s">
        <v>338</v>
      </c>
      <c r="B108" s="94" t="s">
        <v>238</v>
      </c>
      <c r="C108" s="70" t="s">
        <v>79</v>
      </c>
      <c r="D108" s="71">
        <v>1522.96</v>
      </c>
      <c r="E108" s="71">
        <v>1313.18</v>
      </c>
      <c r="F108" s="71">
        <v>1198.07</v>
      </c>
      <c r="G108" s="71">
        <v>1113.72</v>
      </c>
      <c r="H108" s="71">
        <v>1098.3599999999999</v>
      </c>
      <c r="I108" s="71">
        <v>1094.52</v>
      </c>
      <c r="J108" s="71">
        <v>1110.53</v>
      </c>
      <c r="K108" s="71">
        <v>1335.48</v>
      </c>
      <c r="L108" s="71">
        <v>1554.8</v>
      </c>
      <c r="M108" s="71">
        <v>1815.04</v>
      </c>
      <c r="N108" s="71">
        <v>1911.02</v>
      </c>
      <c r="O108" s="71">
        <v>1923.27</v>
      </c>
      <c r="P108" s="71">
        <v>1921.39</v>
      </c>
      <c r="Q108" s="71">
        <v>1922.05</v>
      </c>
      <c r="R108" s="71">
        <v>1921.63</v>
      </c>
      <c r="S108" s="71">
        <v>1913.59</v>
      </c>
      <c r="T108" s="71">
        <v>1853.81</v>
      </c>
      <c r="U108" s="71">
        <v>1779.2</v>
      </c>
      <c r="V108" s="71">
        <v>1782.71</v>
      </c>
      <c r="W108" s="71">
        <v>1883.5</v>
      </c>
      <c r="X108" s="71">
        <v>1928.93</v>
      </c>
      <c r="Y108" s="71">
        <v>1922.78</v>
      </c>
      <c r="Z108" s="71">
        <v>1847.25</v>
      </c>
      <c r="AA108" s="71">
        <v>1607.9</v>
      </c>
    </row>
    <row r="109" spans="1:27" ht="12.75" hidden="1" customHeight="1" outlineLevel="1" x14ac:dyDescent="0.2">
      <c r="A109" s="163" t="s">
        <v>339</v>
      </c>
      <c r="B109" s="94" t="s">
        <v>90</v>
      </c>
      <c r="C109" s="70" t="s">
        <v>79</v>
      </c>
      <c r="D109" s="71">
        <f>$D$9</f>
        <v>1071.42</v>
      </c>
      <c r="E109" s="71">
        <f t="shared" ref="E109:AA109" si="61">$D$9</f>
        <v>1071.42</v>
      </c>
      <c r="F109" s="71">
        <f t="shared" si="61"/>
        <v>1071.42</v>
      </c>
      <c r="G109" s="71">
        <f t="shared" si="61"/>
        <v>1071.42</v>
      </c>
      <c r="H109" s="71">
        <f t="shared" si="61"/>
        <v>1071.42</v>
      </c>
      <c r="I109" s="71">
        <f t="shared" si="61"/>
        <v>1071.42</v>
      </c>
      <c r="J109" s="71">
        <f t="shared" si="61"/>
        <v>1071.42</v>
      </c>
      <c r="K109" s="71">
        <f t="shared" si="61"/>
        <v>1071.42</v>
      </c>
      <c r="L109" s="71">
        <f t="shared" si="61"/>
        <v>1071.42</v>
      </c>
      <c r="M109" s="71">
        <f t="shared" si="61"/>
        <v>1071.42</v>
      </c>
      <c r="N109" s="71">
        <f t="shared" si="61"/>
        <v>1071.42</v>
      </c>
      <c r="O109" s="71">
        <f t="shared" si="61"/>
        <v>1071.42</v>
      </c>
      <c r="P109" s="71">
        <f t="shared" si="61"/>
        <v>1071.42</v>
      </c>
      <c r="Q109" s="71">
        <f t="shared" si="61"/>
        <v>1071.42</v>
      </c>
      <c r="R109" s="71">
        <f t="shared" si="61"/>
        <v>1071.42</v>
      </c>
      <c r="S109" s="71">
        <f t="shared" si="61"/>
        <v>1071.42</v>
      </c>
      <c r="T109" s="71">
        <f t="shared" si="61"/>
        <v>1071.42</v>
      </c>
      <c r="U109" s="71">
        <f t="shared" si="61"/>
        <v>1071.42</v>
      </c>
      <c r="V109" s="71">
        <f t="shared" si="61"/>
        <v>1071.42</v>
      </c>
      <c r="W109" s="71">
        <f t="shared" si="61"/>
        <v>1071.42</v>
      </c>
      <c r="X109" s="71">
        <f t="shared" si="61"/>
        <v>1071.42</v>
      </c>
      <c r="Y109" s="71">
        <f t="shared" si="61"/>
        <v>1071.42</v>
      </c>
      <c r="Z109" s="71">
        <f t="shared" si="61"/>
        <v>1071.42</v>
      </c>
      <c r="AA109" s="71">
        <f t="shared" si="61"/>
        <v>1071.42</v>
      </c>
    </row>
    <row r="110" spans="1:27" ht="12.75" hidden="1" customHeight="1" outlineLevel="1" x14ac:dyDescent="0.2">
      <c r="A110" s="163" t="s">
        <v>340</v>
      </c>
      <c r="B110" s="94" t="s">
        <v>83</v>
      </c>
      <c r="C110" s="70" t="s">
        <v>79</v>
      </c>
      <c r="D110" s="71">
        <v>4.95</v>
      </c>
      <c r="E110" s="71">
        <v>4.95</v>
      </c>
      <c r="F110" s="71">
        <v>4.95</v>
      </c>
      <c r="G110" s="71">
        <v>4.95</v>
      </c>
      <c r="H110" s="71">
        <v>4.95</v>
      </c>
      <c r="I110" s="71">
        <v>4.95</v>
      </c>
      <c r="J110" s="71">
        <v>4.95</v>
      </c>
      <c r="K110" s="71">
        <v>4.95</v>
      </c>
      <c r="L110" s="71">
        <v>4.95</v>
      </c>
      <c r="M110" s="71">
        <v>4.95</v>
      </c>
      <c r="N110" s="71">
        <v>4.95</v>
      </c>
      <c r="O110" s="71">
        <v>4.95</v>
      </c>
      <c r="P110" s="71">
        <v>4.95</v>
      </c>
      <c r="Q110" s="71">
        <v>4.95</v>
      </c>
      <c r="R110" s="71">
        <v>4.95</v>
      </c>
      <c r="S110" s="71">
        <v>4.95</v>
      </c>
      <c r="T110" s="71">
        <v>4.95</v>
      </c>
      <c r="U110" s="71">
        <v>4.95</v>
      </c>
      <c r="V110" s="71">
        <v>4.95</v>
      </c>
      <c r="W110" s="71">
        <v>4.95</v>
      </c>
      <c r="X110" s="71">
        <v>4.95</v>
      </c>
      <c r="Y110" s="71">
        <v>4.95</v>
      </c>
      <c r="Z110" s="71">
        <v>4.95</v>
      </c>
      <c r="AA110" s="71">
        <v>4.95</v>
      </c>
    </row>
    <row r="111" spans="1:27" ht="12.75" hidden="1" customHeight="1" outlineLevel="1" x14ac:dyDescent="0.2">
      <c r="A111" s="163" t="s">
        <v>341</v>
      </c>
      <c r="B111" s="94" t="s">
        <v>81</v>
      </c>
      <c r="C111" s="70" t="s">
        <v>79</v>
      </c>
      <c r="D111" s="71">
        <f>$D$11</f>
        <v>216.36</v>
      </c>
      <c r="E111" s="71">
        <f t="shared" ref="E111:AA111" si="62">$D$11</f>
        <v>216.36</v>
      </c>
      <c r="F111" s="71">
        <f t="shared" si="62"/>
        <v>216.36</v>
      </c>
      <c r="G111" s="71">
        <f t="shared" si="62"/>
        <v>216.36</v>
      </c>
      <c r="H111" s="71">
        <f t="shared" si="62"/>
        <v>216.36</v>
      </c>
      <c r="I111" s="71">
        <f t="shared" si="62"/>
        <v>216.36</v>
      </c>
      <c r="J111" s="71">
        <f t="shared" si="62"/>
        <v>216.36</v>
      </c>
      <c r="K111" s="71">
        <f t="shared" si="62"/>
        <v>216.36</v>
      </c>
      <c r="L111" s="71">
        <f t="shared" si="62"/>
        <v>216.36</v>
      </c>
      <c r="M111" s="71">
        <f t="shared" si="62"/>
        <v>216.36</v>
      </c>
      <c r="N111" s="71">
        <f t="shared" si="62"/>
        <v>216.36</v>
      </c>
      <c r="O111" s="71">
        <f t="shared" si="62"/>
        <v>216.36</v>
      </c>
      <c r="P111" s="71">
        <f t="shared" si="62"/>
        <v>216.36</v>
      </c>
      <c r="Q111" s="71">
        <f t="shared" si="62"/>
        <v>216.36</v>
      </c>
      <c r="R111" s="71">
        <f t="shared" si="62"/>
        <v>216.36</v>
      </c>
      <c r="S111" s="71">
        <f t="shared" si="62"/>
        <v>216.36</v>
      </c>
      <c r="T111" s="71">
        <f t="shared" si="62"/>
        <v>216.36</v>
      </c>
      <c r="U111" s="71">
        <f t="shared" si="62"/>
        <v>216.36</v>
      </c>
      <c r="V111" s="71">
        <f t="shared" si="62"/>
        <v>216.36</v>
      </c>
      <c r="W111" s="71">
        <f t="shared" si="62"/>
        <v>216.36</v>
      </c>
      <c r="X111" s="71">
        <f t="shared" si="62"/>
        <v>216.36</v>
      </c>
      <c r="Y111" s="71">
        <f t="shared" si="62"/>
        <v>216.36</v>
      </c>
      <c r="Z111" s="71">
        <f t="shared" si="62"/>
        <v>216.36</v>
      </c>
      <c r="AA111" s="71">
        <f t="shared" si="62"/>
        <v>216.36</v>
      </c>
    </row>
    <row r="112" spans="1:27" ht="12.75" customHeight="1" collapsed="1" x14ac:dyDescent="0.2">
      <c r="A112" s="162" t="s">
        <v>342</v>
      </c>
      <c r="B112" s="54" t="str">
        <f>"22"&amp;"."&amp;$B$662&amp;"."&amp;$B$663</f>
        <v>22.05.2023</v>
      </c>
      <c r="C112" s="134" t="s">
        <v>76</v>
      </c>
      <c r="D112" s="135">
        <f>ROUND(((D113+D114+D116+D115)/1000),5)</f>
        <v>2.6088200000000001</v>
      </c>
      <c r="E112" s="135">
        <f>ROUND(((E113+E114+E116+E115)/1000),5)</f>
        <v>2.4621</v>
      </c>
      <c r="F112" s="135">
        <f>ROUND(((F113+F114+F116+F115)/1000),5)</f>
        <v>2.3826700000000001</v>
      </c>
      <c r="G112" s="135">
        <f t="shared" ref="G112:AA112" si="63">ROUND(((G113+G114+G116+G115)/1000),5)</f>
        <v>2.3556300000000001</v>
      </c>
      <c r="H112" s="135">
        <f t="shared" si="63"/>
        <v>2.3388200000000001</v>
      </c>
      <c r="I112" s="135">
        <f t="shared" si="63"/>
        <v>2.3943599999999998</v>
      </c>
      <c r="J112" s="135">
        <f t="shared" si="63"/>
        <v>2.6315200000000001</v>
      </c>
      <c r="K112" s="135">
        <f t="shared" si="63"/>
        <v>2.8605200000000002</v>
      </c>
      <c r="L112" s="135">
        <f t="shared" si="63"/>
        <v>3.1626400000000001</v>
      </c>
      <c r="M112" s="135">
        <f t="shared" si="63"/>
        <v>3.2501600000000002</v>
      </c>
      <c r="N112" s="135">
        <f t="shared" si="63"/>
        <v>3.2520500000000001</v>
      </c>
      <c r="O112" s="135">
        <f t="shared" si="63"/>
        <v>3.2631199999999998</v>
      </c>
      <c r="P112" s="135">
        <f t="shared" si="63"/>
        <v>3.2919200000000002</v>
      </c>
      <c r="Q112" s="135">
        <f t="shared" si="63"/>
        <v>3.3563700000000001</v>
      </c>
      <c r="R112" s="135">
        <f t="shared" si="63"/>
        <v>3.3300800000000002</v>
      </c>
      <c r="S112" s="135">
        <f t="shared" si="63"/>
        <v>3.29067</v>
      </c>
      <c r="T112" s="135">
        <f t="shared" si="63"/>
        <v>3.25928</v>
      </c>
      <c r="U112" s="135">
        <f t="shared" si="63"/>
        <v>3.2517499999999999</v>
      </c>
      <c r="V112" s="135">
        <f t="shared" si="63"/>
        <v>3.2147399999999999</v>
      </c>
      <c r="W112" s="135">
        <f t="shared" si="63"/>
        <v>3.06027</v>
      </c>
      <c r="X112" s="135">
        <f t="shared" si="63"/>
        <v>3.15185</v>
      </c>
      <c r="Y112" s="135">
        <f t="shared" si="63"/>
        <v>3.2467000000000001</v>
      </c>
      <c r="Z112" s="135">
        <f t="shared" si="63"/>
        <v>2.96835</v>
      </c>
      <c r="AA112" s="135">
        <f t="shared" si="63"/>
        <v>2.7673299999999998</v>
      </c>
    </row>
    <row r="113" spans="1:27" ht="12.75" hidden="1" customHeight="1" outlineLevel="1" x14ac:dyDescent="0.2">
      <c r="A113" s="163" t="s">
        <v>343</v>
      </c>
      <c r="B113" s="94" t="s">
        <v>238</v>
      </c>
      <c r="C113" s="70" t="s">
        <v>79</v>
      </c>
      <c r="D113" s="71">
        <v>1316.09</v>
      </c>
      <c r="E113" s="71">
        <v>1169.3699999999999</v>
      </c>
      <c r="F113" s="71">
        <v>1089.94</v>
      </c>
      <c r="G113" s="71">
        <v>1062.9000000000001</v>
      </c>
      <c r="H113" s="71">
        <v>1046.0899999999999</v>
      </c>
      <c r="I113" s="71">
        <v>1101.6300000000001</v>
      </c>
      <c r="J113" s="71">
        <v>1338.79</v>
      </c>
      <c r="K113" s="71">
        <v>1567.79</v>
      </c>
      <c r="L113" s="71">
        <v>1869.91</v>
      </c>
      <c r="M113" s="71">
        <v>1957.43</v>
      </c>
      <c r="N113" s="71">
        <v>1959.32</v>
      </c>
      <c r="O113" s="71">
        <v>1970.39</v>
      </c>
      <c r="P113" s="71">
        <v>1999.19</v>
      </c>
      <c r="Q113" s="71">
        <v>2063.64</v>
      </c>
      <c r="R113" s="71">
        <v>2037.35</v>
      </c>
      <c r="S113" s="71">
        <v>1997.94</v>
      </c>
      <c r="T113" s="71">
        <v>1966.55</v>
      </c>
      <c r="U113" s="71">
        <v>1959.02</v>
      </c>
      <c r="V113" s="71">
        <v>1922.01</v>
      </c>
      <c r="W113" s="71">
        <v>1767.54</v>
      </c>
      <c r="X113" s="71">
        <v>1859.12</v>
      </c>
      <c r="Y113" s="71">
        <v>1953.97</v>
      </c>
      <c r="Z113" s="71">
        <v>1675.62</v>
      </c>
      <c r="AA113" s="71">
        <v>1474.6</v>
      </c>
    </row>
    <row r="114" spans="1:27" ht="12.75" hidden="1" customHeight="1" outlineLevel="1" x14ac:dyDescent="0.2">
      <c r="A114" s="163" t="s">
        <v>344</v>
      </c>
      <c r="B114" s="94" t="s">
        <v>90</v>
      </c>
      <c r="C114" s="70" t="s">
        <v>79</v>
      </c>
      <c r="D114" s="71">
        <f>$D$9</f>
        <v>1071.42</v>
      </c>
      <c r="E114" s="71">
        <f t="shared" ref="E114:AA114" si="64">$D$9</f>
        <v>1071.42</v>
      </c>
      <c r="F114" s="71">
        <f t="shared" si="64"/>
        <v>1071.42</v>
      </c>
      <c r="G114" s="71">
        <f t="shared" si="64"/>
        <v>1071.42</v>
      </c>
      <c r="H114" s="71">
        <f t="shared" si="64"/>
        <v>1071.42</v>
      </c>
      <c r="I114" s="71">
        <f t="shared" si="64"/>
        <v>1071.42</v>
      </c>
      <c r="J114" s="71">
        <f t="shared" si="64"/>
        <v>1071.42</v>
      </c>
      <c r="K114" s="71">
        <f t="shared" si="64"/>
        <v>1071.42</v>
      </c>
      <c r="L114" s="71">
        <f t="shared" si="64"/>
        <v>1071.42</v>
      </c>
      <c r="M114" s="71">
        <f t="shared" si="64"/>
        <v>1071.42</v>
      </c>
      <c r="N114" s="71">
        <f t="shared" si="64"/>
        <v>1071.42</v>
      </c>
      <c r="O114" s="71">
        <f t="shared" si="64"/>
        <v>1071.42</v>
      </c>
      <c r="P114" s="71">
        <f t="shared" si="64"/>
        <v>1071.42</v>
      </c>
      <c r="Q114" s="71">
        <f t="shared" si="64"/>
        <v>1071.42</v>
      </c>
      <c r="R114" s="71">
        <f t="shared" si="64"/>
        <v>1071.42</v>
      </c>
      <c r="S114" s="71">
        <f t="shared" si="64"/>
        <v>1071.42</v>
      </c>
      <c r="T114" s="71">
        <f t="shared" si="64"/>
        <v>1071.42</v>
      </c>
      <c r="U114" s="71">
        <f t="shared" si="64"/>
        <v>1071.42</v>
      </c>
      <c r="V114" s="71">
        <f t="shared" si="64"/>
        <v>1071.42</v>
      </c>
      <c r="W114" s="71">
        <f t="shared" si="64"/>
        <v>1071.42</v>
      </c>
      <c r="X114" s="71">
        <f t="shared" si="64"/>
        <v>1071.42</v>
      </c>
      <c r="Y114" s="71">
        <f t="shared" si="64"/>
        <v>1071.42</v>
      </c>
      <c r="Z114" s="71">
        <f t="shared" si="64"/>
        <v>1071.42</v>
      </c>
      <c r="AA114" s="71">
        <f t="shared" si="64"/>
        <v>1071.42</v>
      </c>
    </row>
    <row r="115" spans="1:27" ht="12.75" hidden="1" customHeight="1" outlineLevel="1" x14ac:dyDescent="0.2">
      <c r="A115" s="163" t="s">
        <v>345</v>
      </c>
      <c r="B115" s="94" t="s">
        <v>83</v>
      </c>
      <c r="C115" s="70" t="s">
        <v>79</v>
      </c>
      <c r="D115" s="71">
        <v>4.95</v>
      </c>
      <c r="E115" s="71">
        <v>4.95</v>
      </c>
      <c r="F115" s="71">
        <v>4.95</v>
      </c>
      <c r="G115" s="71">
        <v>4.95</v>
      </c>
      <c r="H115" s="71">
        <v>4.95</v>
      </c>
      <c r="I115" s="71">
        <v>4.95</v>
      </c>
      <c r="J115" s="71">
        <v>4.95</v>
      </c>
      <c r="K115" s="71">
        <v>4.95</v>
      </c>
      <c r="L115" s="71">
        <v>4.95</v>
      </c>
      <c r="M115" s="71">
        <v>4.95</v>
      </c>
      <c r="N115" s="71">
        <v>4.95</v>
      </c>
      <c r="O115" s="71">
        <v>4.95</v>
      </c>
      <c r="P115" s="71">
        <v>4.95</v>
      </c>
      <c r="Q115" s="71">
        <v>4.95</v>
      </c>
      <c r="R115" s="71">
        <v>4.95</v>
      </c>
      <c r="S115" s="71">
        <v>4.95</v>
      </c>
      <c r="T115" s="71">
        <v>4.95</v>
      </c>
      <c r="U115" s="71">
        <v>4.95</v>
      </c>
      <c r="V115" s="71">
        <v>4.95</v>
      </c>
      <c r="W115" s="71">
        <v>4.95</v>
      </c>
      <c r="X115" s="71">
        <v>4.95</v>
      </c>
      <c r="Y115" s="71">
        <v>4.95</v>
      </c>
      <c r="Z115" s="71">
        <v>4.95</v>
      </c>
      <c r="AA115" s="71">
        <v>4.95</v>
      </c>
    </row>
    <row r="116" spans="1:27" ht="12.75" hidden="1" customHeight="1" outlineLevel="1" x14ac:dyDescent="0.2">
      <c r="A116" s="163" t="s">
        <v>346</v>
      </c>
      <c r="B116" s="94" t="s">
        <v>81</v>
      </c>
      <c r="C116" s="70" t="s">
        <v>79</v>
      </c>
      <c r="D116" s="71">
        <f>$D$11</f>
        <v>216.36</v>
      </c>
      <c r="E116" s="71">
        <f t="shared" ref="E116:AA116" si="65">$D$11</f>
        <v>216.36</v>
      </c>
      <c r="F116" s="71">
        <f t="shared" si="65"/>
        <v>216.36</v>
      </c>
      <c r="G116" s="71">
        <f t="shared" si="65"/>
        <v>216.36</v>
      </c>
      <c r="H116" s="71">
        <f t="shared" si="65"/>
        <v>216.36</v>
      </c>
      <c r="I116" s="71">
        <f t="shared" si="65"/>
        <v>216.36</v>
      </c>
      <c r="J116" s="71">
        <f t="shared" si="65"/>
        <v>216.36</v>
      </c>
      <c r="K116" s="71">
        <f t="shared" si="65"/>
        <v>216.36</v>
      </c>
      <c r="L116" s="71">
        <f t="shared" si="65"/>
        <v>216.36</v>
      </c>
      <c r="M116" s="71">
        <f t="shared" si="65"/>
        <v>216.36</v>
      </c>
      <c r="N116" s="71">
        <f t="shared" si="65"/>
        <v>216.36</v>
      </c>
      <c r="O116" s="71">
        <f t="shared" si="65"/>
        <v>216.36</v>
      </c>
      <c r="P116" s="71">
        <f t="shared" si="65"/>
        <v>216.36</v>
      </c>
      <c r="Q116" s="71">
        <f t="shared" si="65"/>
        <v>216.36</v>
      </c>
      <c r="R116" s="71">
        <f t="shared" si="65"/>
        <v>216.36</v>
      </c>
      <c r="S116" s="71">
        <f t="shared" si="65"/>
        <v>216.36</v>
      </c>
      <c r="T116" s="71">
        <f t="shared" si="65"/>
        <v>216.36</v>
      </c>
      <c r="U116" s="71">
        <f t="shared" si="65"/>
        <v>216.36</v>
      </c>
      <c r="V116" s="71">
        <f t="shared" si="65"/>
        <v>216.36</v>
      </c>
      <c r="W116" s="71">
        <f t="shared" si="65"/>
        <v>216.36</v>
      </c>
      <c r="X116" s="71">
        <f t="shared" si="65"/>
        <v>216.36</v>
      </c>
      <c r="Y116" s="71">
        <f t="shared" si="65"/>
        <v>216.36</v>
      </c>
      <c r="Z116" s="71">
        <f t="shared" si="65"/>
        <v>216.36</v>
      </c>
      <c r="AA116" s="71">
        <f t="shared" si="65"/>
        <v>216.36</v>
      </c>
    </row>
    <row r="117" spans="1:27" ht="12.75" customHeight="1" collapsed="1" x14ac:dyDescent="0.2">
      <c r="A117" s="162" t="s">
        <v>347</v>
      </c>
      <c r="B117" s="54" t="str">
        <f>"23"&amp;"."&amp;$B$662&amp;"."&amp;$B$663</f>
        <v>23.05.2023</v>
      </c>
      <c r="C117" s="134" t="s">
        <v>76</v>
      </c>
      <c r="D117" s="135">
        <f>ROUND(((D118+D119+D121+D120)/1000),5)</f>
        <v>2.5885899999999999</v>
      </c>
      <c r="E117" s="135">
        <f>ROUND(((E118+E119+E121+E120)/1000),5)</f>
        <v>2.41812</v>
      </c>
      <c r="F117" s="135">
        <f>ROUND(((F118+F119+F121+F120)/1000),5)</f>
        <v>2.3301500000000002</v>
      </c>
      <c r="G117" s="135">
        <f t="shared" ref="G117:AA117" si="66">ROUND(((G118+G119+G121+G120)/1000),5)</f>
        <v>2.29169</v>
      </c>
      <c r="H117" s="135">
        <f t="shared" si="66"/>
        <v>2.33866</v>
      </c>
      <c r="I117" s="135">
        <f t="shared" si="66"/>
        <v>2.4845899999999999</v>
      </c>
      <c r="J117" s="135">
        <f t="shared" si="66"/>
        <v>2.6029200000000001</v>
      </c>
      <c r="K117" s="135">
        <f t="shared" si="66"/>
        <v>2.8368899999999999</v>
      </c>
      <c r="L117" s="135">
        <f t="shared" si="66"/>
        <v>3.0672199999999998</v>
      </c>
      <c r="M117" s="135">
        <f t="shared" si="66"/>
        <v>3.18635</v>
      </c>
      <c r="N117" s="135">
        <f t="shared" si="66"/>
        <v>3.16127</v>
      </c>
      <c r="O117" s="135">
        <f t="shared" si="66"/>
        <v>3.2197800000000001</v>
      </c>
      <c r="P117" s="135">
        <f t="shared" si="66"/>
        <v>3.22011</v>
      </c>
      <c r="Q117" s="135">
        <f t="shared" si="66"/>
        <v>3.2401200000000001</v>
      </c>
      <c r="R117" s="135">
        <f t="shared" si="66"/>
        <v>3.2353200000000002</v>
      </c>
      <c r="S117" s="135">
        <f t="shared" si="66"/>
        <v>3.2240000000000002</v>
      </c>
      <c r="T117" s="135">
        <f t="shared" si="66"/>
        <v>3.2149800000000002</v>
      </c>
      <c r="U117" s="135">
        <f t="shared" si="66"/>
        <v>3.1608999999999998</v>
      </c>
      <c r="V117" s="135">
        <f t="shared" si="66"/>
        <v>3.1008499999999999</v>
      </c>
      <c r="W117" s="135">
        <f t="shared" si="66"/>
        <v>3.0435400000000001</v>
      </c>
      <c r="X117" s="135">
        <f t="shared" si="66"/>
        <v>3.0689799999999998</v>
      </c>
      <c r="Y117" s="135">
        <f t="shared" si="66"/>
        <v>3.1681499999999998</v>
      </c>
      <c r="Z117" s="135">
        <f t="shared" si="66"/>
        <v>2.9620199999999999</v>
      </c>
      <c r="AA117" s="135">
        <f t="shared" si="66"/>
        <v>2.7067000000000001</v>
      </c>
    </row>
    <row r="118" spans="1:27" ht="12.75" hidden="1" customHeight="1" outlineLevel="1" x14ac:dyDescent="0.2">
      <c r="A118" s="163" t="s">
        <v>348</v>
      </c>
      <c r="B118" s="94" t="s">
        <v>238</v>
      </c>
      <c r="C118" s="70" t="s">
        <v>79</v>
      </c>
      <c r="D118" s="71">
        <v>1295.8599999999999</v>
      </c>
      <c r="E118" s="71">
        <v>1125.3900000000001</v>
      </c>
      <c r="F118" s="71">
        <v>1037.42</v>
      </c>
      <c r="G118" s="71">
        <v>998.96</v>
      </c>
      <c r="H118" s="71">
        <v>1045.93</v>
      </c>
      <c r="I118" s="71">
        <v>1191.8599999999999</v>
      </c>
      <c r="J118" s="71">
        <v>1310.19</v>
      </c>
      <c r="K118" s="71">
        <v>1544.16</v>
      </c>
      <c r="L118" s="71">
        <v>1774.49</v>
      </c>
      <c r="M118" s="71">
        <v>1893.62</v>
      </c>
      <c r="N118" s="71">
        <v>1868.54</v>
      </c>
      <c r="O118" s="71">
        <v>1927.05</v>
      </c>
      <c r="P118" s="71">
        <v>1927.38</v>
      </c>
      <c r="Q118" s="71">
        <v>1947.39</v>
      </c>
      <c r="R118" s="71">
        <v>1942.59</v>
      </c>
      <c r="S118" s="71">
        <v>1931.27</v>
      </c>
      <c r="T118" s="71">
        <v>1922.25</v>
      </c>
      <c r="U118" s="71">
        <v>1868.17</v>
      </c>
      <c r="V118" s="71">
        <v>1808.12</v>
      </c>
      <c r="W118" s="71">
        <v>1750.81</v>
      </c>
      <c r="X118" s="71">
        <v>1776.25</v>
      </c>
      <c r="Y118" s="71">
        <v>1875.42</v>
      </c>
      <c r="Z118" s="71">
        <v>1669.29</v>
      </c>
      <c r="AA118" s="71">
        <v>1413.97</v>
      </c>
    </row>
    <row r="119" spans="1:27" ht="12.75" hidden="1" customHeight="1" outlineLevel="1" x14ac:dyDescent="0.2">
      <c r="A119" s="163" t="s">
        <v>349</v>
      </c>
      <c r="B119" s="94" t="s">
        <v>90</v>
      </c>
      <c r="C119" s="70" t="s">
        <v>79</v>
      </c>
      <c r="D119" s="71">
        <f>$D$9</f>
        <v>1071.42</v>
      </c>
      <c r="E119" s="71">
        <f t="shared" ref="E119:AA119" si="67">$D$9</f>
        <v>1071.42</v>
      </c>
      <c r="F119" s="71">
        <f t="shared" si="67"/>
        <v>1071.42</v>
      </c>
      <c r="G119" s="71">
        <f t="shared" si="67"/>
        <v>1071.42</v>
      </c>
      <c r="H119" s="71">
        <f t="shared" si="67"/>
        <v>1071.42</v>
      </c>
      <c r="I119" s="71">
        <f t="shared" si="67"/>
        <v>1071.42</v>
      </c>
      <c r="J119" s="71">
        <f t="shared" si="67"/>
        <v>1071.42</v>
      </c>
      <c r="K119" s="71">
        <f t="shared" si="67"/>
        <v>1071.42</v>
      </c>
      <c r="L119" s="71">
        <f t="shared" si="67"/>
        <v>1071.42</v>
      </c>
      <c r="M119" s="71">
        <f t="shared" si="67"/>
        <v>1071.42</v>
      </c>
      <c r="N119" s="71">
        <f t="shared" si="67"/>
        <v>1071.42</v>
      </c>
      <c r="O119" s="71">
        <f t="shared" si="67"/>
        <v>1071.42</v>
      </c>
      <c r="P119" s="71">
        <f t="shared" si="67"/>
        <v>1071.42</v>
      </c>
      <c r="Q119" s="71">
        <f t="shared" si="67"/>
        <v>1071.42</v>
      </c>
      <c r="R119" s="71">
        <f t="shared" si="67"/>
        <v>1071.42</v>
      </c>
      <c r="S119" s="71">
        <f t="shared" si="67"/>
        <v>1071.42</v>
      </c>
      <c r="T119" s="71">
        <f t="shared" si="67"/>
        <v>1071.42</v>
      </c>
      <c r="U119" s="71">
        <f t="shared" si="67"/>
        <v>1071.42</v>
      </c>
      <c r="V119" s="71">
        <f t="shared" si="67"/>
        <v>1071.42</v>
      </c>
      <c r="W119" s="71">
        <f t="shared" si="67"/>
        <v>1071.42</v>
      </c>
      <c r="X119" s="71">
        <f t="shared" si="67"/>
        <v>1071.42</v>
      </c>
      <c r="Y119" s="71">
        <f t="shared" si="67"/>
        <v>1071.42</v>
      </c>
      <c r="Z119" s="71">
        <f t="shared" si="67"/>
        <v>1071.42</v>
      </c>
      <c r="AA119" s="71">
        <f t="shared" si="67"/>
        <v>1071.42</v>
      </c>
    </row>
    <row r="120" spans="1:27" ht="12.75" hidden="1" customHeight="1" outlineLevel="1" x14ac:dyDescent="0.2">
      <c r="A120" s="163" t="s">
        <v>350</v>
      </c>
      <c r="B120" s="94" t="s">
        <v>83</v>
      </c>
      <c r="C120" s="70" t="s">
        <v>79</v>
      </c>
      <c r="D120" s="71">
        <v>4.95</v>
      </c>
      <c r="E120" s="71">
        <v>4.95</v>
      </c>
      <c r="F120" s="71">
        <v>4.95</v>
      </c>
      <c r="G120" s="71">
        <v>4.95</v>
      </c>
      <c r="H120" s="71">
        <v>4.95</v>
      </c>
      <c r="I120" s="71">
        <v>4.95</v>
      </c>
      <c r="J120" s="71">
        <v>4.95</v>
      </c>
      <c r="K120" s="71">
        <v>4.95</v>
      </c>
      <c r="L120" s="71">
        <v>4.95</v>
      </c>
      <c r="M120" s="71">
        <v>4.95</v>
      </c>
      <c r="N120" s="71">
        <v>4.95</v>
      </c>
      <c r="O120" s="71">
        <v>4.95</v>
      </c>
      <c r="P120" s="71">
        <v>4.95</v>
      </c>
      <c r="Q120" s="71">
        <v>4.95</v>
      </c>
      <c r="R120" s="71">
        <v>4.95</v>
      </c>
      <c r="S120" s="71">
        <v>4.95</v>
      </c>
      <c r="T120" s="71">
        <v>4.95</v>
      </c>
      <c r="U120" s="71">
        <v>4.95</v>
      </c>
      <c r="V120" s="71">
        <v>4.95</v>
      </c>
      <c r="W120" s="71">
        <v>4.95</v>
      </c>
      <c r="X120" s="71">
        <v>4.95</v>
      </c>
      <c r="Y120" s="71">
        <v>4.95</v>
      </c>
      <c r="Z120" s="71">
        <v>4.95</v>
      </c>
      <c r="AA120" s="71">
        <v>4.95</v>
      </c>
    </row>
    <row r="121" spans="1:27" ht="12.75" hidden="1" customHeight="1" outlineLevel="1" x14ac:dyDescent="0.2">
      <c r="A121" s="163" t="s">
        <v>351</v>
      </c>
      <c r="B121" s="94" t="s">
        <v>81</v>
      </c>
      <c r="C121" s="70" t="s">
        <v>79</v>
      </c>
      <c r="D121" s="71">
        <f>$D$11</f>
        <v>216.36</v>
      </c>
      <c r="E121" s="71">
        <f t="shared" ref="E121:AA121" si="68">$D$11</f>
        <v>216.36</v>
      </c>
      <c r="F121" s="71">
        <f t="shared" si="68"/>
        <v>216.36</v>
      </c>
      <c r="G121" s="71">
        <f t="shared" si="68"/>
        <v>216.36</v>
      </c>
      <c r="H121" s="71">
        <f t="shared" si="68"/>
        <v>216.36</v>
      </c>
      <c r="I121" s="71">
        <f t="shared" si="68"/>
        <v>216.36</v>
      </c>
      <c r="J121" s="71">
        <f t="shared" si="68"/>
        <v>216.36</v>
      </c>
      <c r="K121" s="71">
        <f t="shared" si="68"/>
        <v>216.36</v>
      </c>
      <c r="L121" s="71">
        <f t="shared" si="68"/>
        <v>216.36</v>
      </c>
      <c r="M121" s="71">
        <f t="shared" si="68"/>
        <v>216.36</v>
      </c>
      <c r="N121" s="71">
        <f t="shared" si="68"/>
        <v>216.36</v>
      </c>
      <c r="O121" s="71">
        <f t="shared" si="68"/>
        <v>216.36</v>
      </c>
      <c r="P121" s="71">
        <f t="shared" si="68"/>
        <v>216.36</v>
      </c>
      <c r="Q121" s="71">
        <f t="shared" si="68"/>
        <v>216.36</v>
      </c>
      <c r="R121" s="71">
        <f t="shared" si="68"/>
        <v>216.36</v>
      </c>
      <c r="S121" s="71">
        <f t="shared" si="68"/>
        <v>216.36</v>
      </c>
      <c r="T121" s="71">
        <f t="shared" si="68"/>
        <v>216.36</v>
      </c>
      <c r="U121" s="71">
        <f t="shared" si="68"/>
        <v>216.36</v>
      </c>
      <c r="V121" s="71">
        <f t="shared" si="68"/>
        <v>216.36</v>
      </c>
      <c r="W121" s="71">
        <f t="shared" si="68"/>
        <v>216.36</v>
      </c>
      <c r="X121" s="71">
        <f t="shared" si="68"/>
        <v>216.36</v>
      </c>
      <c r="Y121" s="71">
        <f t="shared" si="68"/>
        <v>216.36</v>
      </c>
      <c r="Z121" s="71">
        <f t="shared" si="68"/>
        <v>216.36</v>
      </c>
      <c r="AA121" s="71">
        <f t="shared" si="68"/>
        <v>216.36</v>
      </c>
    </row>
    <row r="122" spans="1:27" ht="12.75" customHeight="1" collapsed="1" x14ac:dyDescent="0.2">
      <c r="A122" s="162" t="s">
        <v>352</v>
      </c>
      <c r="B122" s="54" t="str">
        <f>"24"&amp;"."&amp;$B$662&amp;"."&amp;$B$663</f>
        <v>24.05.2023</v>
      </c>
      <c r="C122" s="134" t="s">
        <v>76</v>
      </c>
      <c r="D122" s="135">
        <f>ROUND(((D123+D124+D126+D125)/1000),5)</f>
        <v>2.6046499999999999</v>
      </c>
      <c r="E122" s="135">
        <f>ROUND(((E123+E124+E126+E125)/1000),5)</f>
        <v>2.3964500000000002</v>
      </c>
      <c r="F122" s="135">
        <f>ROUND(((F123+F124+F126+F125)/1000),5)</f>
        <v>2.3600300000000001</v>
      </c>
      <c r="G122" s="135">
        <f t="shared" ref="G122:AA122" si="69">ROUND(((G123+G124+G126+G125)/1000),5)</f>
        <v>2.31663</v>
      </c>
      <c r="H122" s="135">
        <f t="shared" si="69"/>
        <v>2.3222399999999999</v>
      </c>
      <c r="I122" s="135">
        <f t="shared" si="69"/>
        <v>2.48203</v>
      </c>
      <c r="J122" s="135">
        <f t="shared" si="69"/>
        <v>2.74336</v>
      </c>
      <c r="K122" s="135">
        <f t="shared" si="69"/>
        <v>2.9963700000000002</v>
      </c>
      <c r="L122" s="135">
        <f t="shared" si="69"/>
        <v>3.17788</v>
      </c>
      <c r="M122" s="135">
        <f t="shared" si="69"/>
        <v>3.2326999999999999</v>
      </c>
      <c r="N122" s="135">
        <f t="shared" si="69"/>
        <v>3.2391899999999998</v>
      </c>
      <c r="O122" s="135">
        <f t="shared" si="69"/>
        <v>3.2408399999999999</v>
      </c>
      <c r="P122" s="135">
        <f t="shared" si="69"/>
        <v>3.22614</v>
      </c>
      <c r="Q122" s="135">
        <f t="shared" si="69"/>
        <v>3.23156</v>
      </c>
      <c r="R122" s="135">
        <f t="shared" si="69"/>
        <v>3.2447400000000002</v>
      </c>
      <c r="S122" s="135">
        <f t="shared" si="69"/>
        <v>3.25793</v>
      </c>
      <c r="T122" s="135">
        <f t="shared" si="69"/>
        <v>3.2414100000000001</v>
      </c>
      <c r="U122" s="135">
        <f t="shared" si="69"/>
        <v>3.2275700000000001</v>
      </c>
      <c r="V122" s="135">
        <f t="shared" si="69"/>
        <v>3.22132</v>
      </c>
      <c r="W122" s="135">
        <f t="shared" si="69"/>
        <v>3.2130200000000002</v>
      </c>
      <c r="X122" s="135">
        <f t="shared" si="69"/>
        <v>3.2129799999999999</v>
      </c>
      <c r="Y122" s="135">
        <f t="shared" si="69"/>
        <v>3.21577</v>
      </c>
      <c r="Z122" s="135">
        <f t="shared" si="69"/>
        <v>3.0528900000000001</v>
      </c>
      <c r="AA122" s="135">
        <f t="shared" si="69"/>
        <v>2.7311899999999998</v>
      </c>
    </row>
    <row r="123" spans="1:27" ht="12.75" hidden="1" customHeight="1" outlineLevel="1" x14ac:dyDescent="0.2">
      <c r="A123" s="163" t="s">
        <v>353</v>
      </c>
      <c r="B123" s="94" t="s">
        <v>238</v>
      </c>
      <c r="C123" s="70" t="s">
        <v>79</v>
      </c>
      <c r="D123" s="71">
        <v>1311.92</v>
      </c>
      <c r="E123" s="71">
        <v>1103.72</v>
      </c>
      <c r="F123" s="71">
        <v>1067.3</v>
      </c>
      <c r="G123" s="71">
        <v>1023.9</v>
      </c>
      <c r="H123" s="71">
        <v>1029.51</v>
      </c>
      <c r="I123" s="71">
        <v>1189.3</v>
      </c>
      <c r="J123" s="71">
        <v>1450.63</v>
      </c>
      <c r="K123" s="71">
        <v>1703.64</v>
      </c>
      <c r="L123" s="71">
        <v>1885.15</v>
      </c>
      <c r="M123" s="71">
        <v>1939.97</v>
      </c>
      <c r="N123" s="71">
        <v>1946.46</v>
      </c>
      <c r="O123" s="71">
        <v>1948.11</v>
      </c>
      <c r="P123" s="71">
        <v>1933.41</v>
      </c>
      <c r="Q123" s="71">
        <v>1938.83</v>
      </c>
      <c r="R123" s="71">
        <v>1952.01</v>
      </c>
      <c r="S123" s="71">
        <v>1965.2</v>
      </c>
      <c r="T123" s="71">
        <v>1948.68</v>
      </c>
      <c r="U123" s="71">
        <v>1934.84</v>
      </c>
      <c r="V123" s="71">
        <v>1928.59</v>
      </c>
      <c r="W123" s="71">
        <v>1920.29</v>
      </c>
      <c r="X123" s="71">
        <v>1920.25</v>
      </c>
      <c r="Y123" s="71">
        <v>1923.04</v>
      </c>
      <c r="Z123" s="71">
        <v>1760.16</v>
      </c>
      <c r="AA123" s="71">
        <v>1438.46</v>
      </c>
    </row>
    <row r="124" spans="1:27" ht="12.75" hidden="1" customHeight="1" outlineLevel="1" x14ac:dyDescent="0.2">
      <c r="A124" s="163" t="s">
        <v>354</v>
      </c>
      <c r="B124" s="94" t="s">
        <v>90</v>
      </c>
      <c r="C124" s="70" t="s">
        <v>79</v>
      </c>
      <c r="D124" s="71">
        <f>$D$9</f>
        <v>1071.42</v>
      </c>
      <c r="E124" s="71">
        <f t="shared" ref="E124:AA124" si="70">$D$9</f>
        <v>1071.42</v>
      </c>
      <c r="F124" s="71">
        <f t="shared" si="70"/>
        <v>1071.42</v>
      </c>
      <c r="G124" s="71">
        <f t="shared" si="70"/>
        <v>1071.42</v>
      </c>
      <c r="H124" s="71">
        <f t="shared" si="70"/>
        <v>1071.42</v>
      </c>
      <c r="I124" s="71">
        <f t="shared" si="70"/>
        <v>1071.42</v>
      </c>
      <c r="J124" s="71">
        <f t="shared" si="70"/>
        <v>1071.42</v>
      </c>
      <c r="K124" s="71">
        <f t="shared" si="70"/>
        <v>1071.42</v>
      </c>
      <c r="L124" s="71">
        <f t="shared" si="70"/>
        <v>1071.42</v>
      </c>
      <c r="M124" s="71">
        <f t="shared" si="70"/>
        <v>1071.42</v>
      </c>
      <c r="N124" s="71">
        <f t="shared" si="70"/>
        <v>1071.42</v>
      </c>
      <c r="O124" s="71">
        <f t="shared" si="70"/>
        <v>1071.42</v>
      </c>
      <c r="P124" s="71">
        <f t="shared" si="70"/>
        <v>1071.42</v>
      </c>
      <c r="Q124" s="71">
        <f t="shared" si="70"/>
        <v>1071.42</v>
      </c>
      <c r="R124" s="71">
        <f t="shared" si="70"/>
        <v>1071.42</v>
      </c>
      <c r="S124" s="71">
        <f t="shared" si="70"/>
        <v>1071.42</v>
      </c>
      <c r="T124" s="71">
        <f t="shared" si="70"/>
        <v>1071.42</v>
      </c>
      <c r="U124" s="71">
        <f t="shared" si="70"/>
        <v>1071.42</v>
      </c>
      <c r="V124" s="71">
        <f t="shared" si="70"/>
        <v>1071.42</v>
      </c>
      <c r="W124" s="71">
        <f t="shared" si="70"/>
        <v>1071.42</v>
      </c>
      <c r="X124" s="71">
        <f t="shared" si="70"/>
        <v>1071.42</v>
      </c>
      <c r="Y124" s="71">
        <f t="shared" si="70"/>
        <v>1071.42</v>
      </c>
      <c r="Z124" s="71">
        <f t="shared" si="70"/>
        <v>1071.42</v>
      </c>
      <c r="AA124" s="71">
        <f t="shared" si="70"/>
        <v>1071.42</v>
      </c>
    </row>
    <row r="125" spans="1:27" ht="12.75" hidden="1" customHeight="1" outlineLevel="1" x14ac:dyDescent="0.2">
      <c r="A125" s="163" t="s">
        <v>355</v>
      </c>
      <c r="B125" s="94" t="s">
        <v>83</v>
      </c>
      <c r="C125" s="70" t="s">
        <v>79</v>
      </c>
      <c r="D125" s="71">
        <v>4.95</v>
      </c>
      <c r="E125" s="71">
        <v>4.95</v>
      </c>
      <c r="F125" s="71">
        <v>4.95</v>
      </c>
      <c r="G125" s="71">
        <v>4.95</v>
      </c>
      <c r="H125" s="71">
        <v>4.95</v>
      </c>
      <c r="I125" s="71">
        <v>4.95</v>
      </c>
      <c r="J125" s="71">
        <v>4.95</v>
      </c>
      <c r="K125" s="71">
        <v>4.95</v>
      </c>
      <c r="L125" s="71">
        <v>4.95</v>
      </c>
      <c r="M125" s="71">
        <v>4.95</v>
      </c>
      <c r="N125" s="71">
        <v>4.95</v>
      </c>
      <c r="O125" s="71">
        <v>4.95</v>
      </c>
      <c r="P125" s="71">
        <v>4.95</v>
      </c>
      <c r="Q125" s="71">
        <v>4.95</v>
      </c>
      <c r="R125" s="71">
        <v>4.95</v>
      </c>
      <c r="S125" s="71">
        <v>4.95</v>
      </c>
      <c r="T125" s="71">
        <v>4.95</v>
      </c>
      <c r="U125" s="71">
        <v>4.95</v>
      </c>
      <c r="V125" s="71">
        <v>4.95</v>
      </c>
      <c r="W125" s="71">
        <v>4.95</v>
      </c>
      <c r="X125" s="71">
        <v>4.95</v>
      </c>
      <c r="Y125" s="71">
        <v>4.95</v>
      </c>
      <c r="Z125" s="71">
        <v>4.95</v>
      </c>
      <c r="AA125" s="71">
        <v>4.95</v>
      </c>
    </row>
    <row r="126" spans="1:27" ht="12.75" hidden="1" customHeight="1" outlineLevel="1" x14ac:dyDescent="0.2">
      <c r="A126" s="163" t="s">
        <v>356</v>
      </c>
      <c r="B126" s="94" t="s">
        <v>81</v>
      </c>
      <c r="C126" s="70" t="s">
        <v>79</v>
      </c>
      <c r="D126" s="71">
        <f>$D$11</f>
        <v>216.36</v>
      </c>
      <c r="E126" s="71">
        <f t="shared" ref="E126:AA126" si="71">$D$11</f>
        <v>216.36</v>
      </c>
      <c r="F126" s="71">
        <f t="shared" si="71"/>
        <v>216.36</v>
      </c>
      <c r="G126" s="71">
        <f t="shared" si="71"/>
        <v>216.36</v>
      </c>
      <c r="H126" s="71">
        <f t="shared" si="71"/>
        <v>216.36</v>
      </c>
      <c r="I126" s="71">
        <f t="shared" si="71"/>
        <v>216.36</v>
      </c>
      <c r="J126" s="71">
        <f t="shared" si="71"/>
        <v>216.36</v>
      </c>
      <c r="K126" s="71">
        <f t="shared" si="71"/>
        <v>216.36</v>
      </c>
      <c r="L126" s="71">
        <f t="shared" si="71"/>
        <v>216.36</v>
      </c>
      <c r="M126" s="71">
        <f t="shared" si="71"/>
        <v>216.36</v>
      </c>
      <c r="N126" s="71">
        <f t="shared" si="71"/>
        <v>216.36</v>
      </c>
      <c r="O126" s="71">
        <f t="shared" si="71"/>
        <v>216.36</v>
      </c>
      <c r="P126" s="71">
        <f t="shared" si="71"/>
        <v>216.36</v>
      </c>
      <c r="Q126" s="71">
        <f t="shared" si="71"/>
        <v>216.36</v>
      </c>
      <c r="R126" s="71">
        <f t="shared" si="71"/>
        <v>216.36</v>
      </c>
      <c r="S126" s="71">
        <f t="shared" si="71"/>
        <v>216.36</v>
      </c>
      <c r="T126" s="71">
        <f t="shared" si="71"/>
        <v>216.36</v>
      </c>
      <c r="U126" s="71">
        <f t="shared" si="71"/>
        <v>216.36</v>
      </c>
      <c r="V126" s="71">
        <f t="shared" si="71"/>
        <v>216.36</v>
      </c>
      <c r="W126" s="71">
        <f t="shared" si="71"/>
        <v>216.36</v>
      </c>
      <c r="X126" s="71">
        <f t="shared" si="71"/>
        <v>216.36</v>
      </c>
      <c r="Y126" s="71">
        <f t="shared" si="71"/>
        <v>216.36</v>
      </c>
      <c r="Z126" s="71">
        <f t="shared" si="71"/>
        <v>216.36</v>
      </c>
      <c r="AA126" s="71">
        <f t="shared" si="71"/>
        <v>216.36</v>
      </c>
    </row>
    <row r="127" spans="1:27" ht="12.75" customHeight="1" collapsed="1" x14ac:dyDescent="0.2">
      <c r="A127" s="162" t="s">
        <v>357</v>
      </c>
      <c r="B127" s="54" t="str">
        <f>"25"&amp;"."&amp;$B$662&amp;"."&amp;$B$663</f>
        <v>25.05.2023</v>
      </c>
      <c r="C127" s="134" t="s">
        <v>76</v>
      </c>
      <c r="D127" s="135">
        <f>ROUND(((D128+D129+D131+D130)/1000),5)</f>
        <v>2.42483</v>
      </c>
      <c r="E127" s="135">
        <f>ROUND(((E128+E129+E131+E130)/1000),5)</f>
        <v>2.3193299999999999</v>
      </c>
      <c r="F127" s="135">
        <f>ROUND(((F128+F129+F131+F130)/1000),5)</f>
        <v>2.2539400000000001</v>
      </c>
      <c r="G127" s="135">
        <f t="shared" ref="G127:AA127" si="72">ROUND(((G128+G129+G131+G130)/1000),5)</f>
        <v>2.2048299999999998</v>
      </c>
      <c r="H127" s="135">
        <f t="shared" si="72"/>
        <v>2.2043599999999999</v>
      </c>
      <c r="I127" s="135">
        <f t="shared" si="72"/>
        <v>2.3713000000000002</v>
      </c>
      <c r="J127" s="135">
        <f t="shared" si="72"/>
        <v>2.7525599999999999</v>
      </c>
      <c r="K127" s="135">
        <f t="shared" si="72"/>
        <v>2.9158400000000002</v>
      </c>
      <c r="L127" s="135">
        <f t="shared" si="72"/>
        <v>3.1329500000000001</v>
      </c>
      <c r="M127" s="135">
        <f t="shared" si="72"/>
        <v>3.2012999999999998</v>
      </c>
      <c r="N127" s="135">
        <f t="shared" si="72"/>
        <v>3.21434</v>
      </c>
      <c r="O127" s="135">
        <f t="shared" si="72"/>
        <v>3.2238000000000002</v>
      </c>
      <c r="P127" s="135">
        <f t="shared" si="72"/>
        <v>3.2065700000000001</v>
      </c>
      <c r="Q127" s="135">
        <f t="shared" si="72"/>
        <v>3.20886</v>
      </c>
      <c r="R127" s="135">
        <f t="shared" si="72"/>
        <v>3.2335199999999999</v>
      </c>
      <c r="S127" s="135">
        <f t="shared" si="72"/>
        <v>3.2488899999999998</v>
      </c>
      <c r="T127" s="135">
        <f t="shared" si="72"/>
        <v>3.234</v>
      </c>
      <c r="U127" s="135">
        <f t="shared" si="72"/>
        <v>3.2204700000000002</v>
      </c>
      <c r="V127" s="135">
        <f t="shared" si="72"/>
        <v>3.2133799999999999</v>
      </c>
      <c r="W127" s="135">
        <f t="shared" si="72"/>
        <v>3.2072099999999999</v>
      </c>
      <c r="X127" s="135">
        <f t="shared" si="72"/>
        <v>3.21095</v>
      </c>
      <c r="Y127" s="135">
        <f t="shared" si="72"/>
        <v>3.2067299999999999</v>
      </c>
      <c r="Z127" s="135">
        <f t="shared" si="72"/>
        <v>3.0138799999999999</v>
      </c>
      <c r="AA127" s="135">
        <f t="shared" si="72"/>
        <v>2.6418300000000001</v>
      </c>
    </row>
    <row r="128" spans="1:27" ht="12.75" hidden="1" customHeight="1" outlineLevel="1" x14ac:dyDescent="0.2">
      <c r="A128" s="163" t="s">
        <v>358</v>
      </c>
      <c r="B128" s="94" t="s">
        <v>238</v>
      </c>
      <c r="C128" s="70" t="s">
        <v>79</v>
      </c>
      <c r="D128" s="71">
        <v>1132.0999999999999</v>
      </c>
      <c r="E128" s="71">
        <v>1026.5999999999999</v>
      </c>
      <c r="F128" s="71">
        <v>961.21</v>
      </c>
      <c r="G128" s="71">
        <v>912.1</v>
      </c>
      <c r="H128" s="71">
        <v>911.63</v>
      </c>
      <c r="I128" s="71">
        <v>1078.57</v>
      </c>
      <c r="J128" s="71">
        <v>1459.83</v>
      </c>
      <c r="K128" s="71">
        <v>1623.11</v>
      </c>
      <c r="L128" s="71">
        <v>1840.22</v>
      </c>
      <c r="M128" s="71">
        <v>1908.57</v>
      </c>
      <c r="N128" s="71">
        <v>1921.61</v>
      </c>
      <c r="O128" s="71">
        <v>1931.07</v>
      </c>
      <c r="P128" s="71">
        <v>1913.84</v>
      </c>
      <c r="Q128" s="71">
        <v>1916.13</v>
      </c>
      <c r="R128" s="71">
        <v>1940.79</v>
      </c>
      <c r="S128" s="71">
        <v>1956.16</v>
      </c>
      <c r="T128" s="71">
        <v>1941.27</v>
      </c>
      <c r="U128" s="71">
        <v>1927.74</v>
      </c>
      <c r="V128" s="71">
        <v>1920.65</v>
      </c>
      <c r="W128" s="71">
        <v>1914.48</v>
      </c>
      <c r="X128" s="71">
        <v>1918.22</v>
      </c>
      <c r="Y128" s="71">
        <v>1914</v>
      </c>
      <c r="Z128" s="71">
        <v>1721.15</v>
      </c>
      <c r="AA128" s="71">
        <v>1349.1</v>
      </c>
    </row>
    <row r="129" spans="1:27" ht="12.75" hidden="1" customHeight="1" outlineLevel="1" x14ac:dyDescent="0.2">
      <c r="A129" s="163" t="s">
        <v>359</v>
      </c>
      <c r="B129" s="94" t="s">
        <v>90</v>
      </c>
      <c r="C129" s="70" t="s">
        <v>79</v>
      </c>
      <c r="D129" s="71">
        <f>$D$9</f>
        <v>1071.42</v>
      </c>
      <c r="E129" s="71">
        <f t="shared" ref="E129:AA129" si="73">$D$9</f>
        <v>1071.42</v>
      </c>
      <c r="F129" s="71">
        <f t="shared" si="73"/>
        <v>1071.42</v>
      </c>
      <c r="G129" s="71">
        <f t="shared" si="73"/>
        <v>1071.42</v>
      </c>
      <c r="H129" s="71">
        <f t="shared" si="73"/>
        <v>1071.42</v>
      </c>
      <c r="I129" s="71">
        <f t="shared" si="73"/>
        <v>1071.42</v>
      </c>
      <c r="J129" s="71">
        <f t="shared" si="73"/>
        <v>1071.42</v>
      </c>
      <c r="K129" s="71">
        <f t="shared" si="73"/>
        <v>1071.42</v>
      </c>
      <c r="L129" s="71">
        <f t="shared" si="73"/>
        <v>1071.42</v>
      </c>
      <c r="M129" s="71">
        <f t="shared" si="73"/>
        <v>1071.42</v>
      </c>
      <c r="N129" s="71">
        <f t="shared" si="73"/>
        <v>1071.42</v>
      </c>
      <c r="O129" s="71">
        <f t="shared" si="73"/>
        <v>1071.42</v>
      </c>
      <c r="P129" s="71">
        <f t="shared" si="73"/>
        <v>1071.42</v>
      </c>
      <c r="Q129" s="71">
        <f t="shared" si="73"/>
        <v>1071.42</v>
      </c>
      <c r="R129" s="71">
        <f t="shared" si="73"/>
        <v>1071.42</v>
      </c>
      <c r="S129" s="71">
        <f t="shared" si="73"/>
        <v>1071.42</v>
      </c>
      <c r="T129" s="71">
        <f t="shared" si="73"/>
        <v>1071.42</v>
      </c>
      <c r="U129" s="71">
        <f t="shared" si="73"/>
        <v>1071.42</v>
      </c>
      <c r="V129" s="71">
        <f t="shared" si="73"/>
        <v>1071.42</v>
      </c>
      <c r="W129" s="71">
        <f t="shared" si="73"/>
        <v>1071.42</v>
      </c>
      <c r="X129" s="71">
        <f t="shared" si="73"/>
        <v>1071.42</v>
      </c>
      <c r="Y129" s="71">
        <f t="shared" si="73"/>
        <v>1071.42</v>
      </c>
      <c r="Z129" s="71">
        <f t="shared" si="73"/>
        <v>1071.42</v>
      </c>
      <c r="AA129" s="71">
        <f t="shared" si="73"/>
        <v>1071.42</v>
      </c>
    </row>
    <row r="130" spans="1:27" ht="12.75" hidden="1" customHeight="1" outlineLevel="1" x14ac:dyDescent="0.2">
      <c r="A130" s="163" t="s">
        <v>360</v>
      </c>
      <c r="B130" s="94" t="s">
        <v>83</v>
      </c>
      <c r="C130" s="70" t="s">
        <v>79</v>
      </c>
      <c r="D130" s="71">
        <v>4.95</v>
      </c>
      <c r="E130" s="71">
        <v>4.95</v>
      </c>
      <c r="F130" s="71">
        <v>4.95</v>
      </c>
      <c r="G130" s="71">
        <v>4.95</v>
      </c>
      <c r="H130" s="71">
        <v>4.95</v>
      </c>
      <c r="I130" s="71">
        <v>4.95</v>
      </c>
      <c r="J130" s="71">
        <v>4.95</v>
      </c>
      <c r="K130" s="71">
        <v>4.95</v>
      </c>
      <c r="L130" s="71">
        <v>4.95</v>
      </c>
      <c r="M130" s="71">
        <v>4.95</v>
      </c>
      <c r="N130" s="71">
        <v>4.95</v>
      </c>
      <c r="O130" s="71">
        <v>4.95</v>
      </c>
      <c r="P130" s="71">
        <v>4.95</v>
      </c>
      <c r="Q130" s="71">
        <v>4.95</v>
      </c>
      <c r="R130" s="71">
        <v>4.95</v>
      </c>
      <c r="S130" s="71">
        <v>4.95</v>
      </c>
      <c r="T130" s="71">
        <v>4.95</v>
      </c>
      <c r="U130" s="71">
        <v>4.95</v>
      </c>
      <c r="V130" s="71">
        <v>4.95</v>
      </c>
      <c r="W130" s="71">
        <v>4.95</v>
      </c>
      <c r="X130" s="71">
        <v>4.95</v>
      </c>
      <c r="Y130" s="71">
        <v>4.95</v>
      </c>
      <c r="Z130" s="71">
        <v>4.95</v>
      </c>
      <c r="AA130" s="71">
        <v>4.95</v>
      </c>
    </row>
    <row r="131" spans="1:27" ht="12.75" hidden="1" customHeight="1" outlineLevel="1" x14ac:dyDescent="0.2">
      <c r="A131" s="163" t="s">
        <v>361</v>
      </c>
      <c r="B131" s="94" t="s">
        <v>81</v>
      </c>
      <c r="C131" s="70" t="s">
        <v>79</v>
      </c>
      <c r="D131" s="71">
        <f>$D$11</f>
        <v>216.36</v>
      </c>
      <c r="E131" s="71">
        <f t="shared" ref="E131:AA131" si="74">$D$11</f>
        <v>216.36</v>
      </c>
      <c r="F131" s="71">
        <f t="shared" si="74"/>
        <v>216.36</v>
      </c>
      <c r="G131" s="71">
        <f t="shared" si="74"/>
        <v>216.36</v>
      </c>
      <c r="H131" s="71">
        <f t="shared" si="74"/>
        <v>216.36</v>
      </c>
      <c r="I131" s="71">
        <f t="shared" si="74"/>
        <v>216.36</v>
      </c>
      <c r="J131" s="71">
        <f t="shared" si="74"/>
        <v>216.36</v>
      </c>
      <c r="K131" s="71">
        <f t="shared" si="74"/>
        <v>216.36</v>
      </c>
      <c r="L131" s="71">
        <f t="shared" si="74"/>
        <v>216.36</v>
      </c>
      <c r="M131" s="71">
        <f t="shared" si="74"/>
        <v>216.36</v>
      </c>
      <c r="N131" s="71">
        <f t="shared" si="74"/>
        <v>216.36</v>
      </c>
      <c r="O131" s="71">
        <f t="shared" si="74"/>
        <v>216.36</v>
      </c>
      <c r="P131" s="71">
        <f t="shared" si="74"/>
        <v>216.36</v>
      </c>
      <c r="Q131" s="71">
        <f t="shared" si="74"/>
        <v>216.36</v>
      </c>
      <c r="R131" s="71">
        <f t="shared" si="74"/>
        <v>216.36</v>
      </c>
      <c r="S131" s="71">
        <f t="shared" si="74"/>
        <v>216.36</v>
      </c>
      <c r="T131" s="71">
        <f t="shared" si="74"/>
        <v>216.36</v>
      </c>
      <c r="U131" s="71">
        <f t="shared" si="74"/>
        <v>216.36</v>
      </c>
      <c r="V131" s="71">
        <f t="shared" si="74"/>
        <v>216.36</v>
      </c>
      <c r="W131" s="71">
        <f t="shared" si="74"/>
        <v>216.36</v>
      </c>
      <c r="X131" s="71">
        <f t="shared" si="74"/>
        <v>216.36</v>
      </c>
      <c r="Y131" s="71">
        <f t="shared" si="74"/>
        <v>216.36</v>
      </c>
      <c r="Z131" s="71">
        <f t="shared" si="74"/>
        <v>216.36</v>
      </c>
      <c r="AA131" s="71">
        <f t="shared" si="74"/>
        <v>216.36</v>
      </c>
    </row>
    <row r="132" spans="1:27" ht="12.75" customHeight="1" collapsed="1" x14ac:dyDescent="0.2">
      <c r="A132" s="162" t="s">
        <v>362</v>
      </c>
      <c r="B132" s="54" t="str">
        <f>"26"&amp;"."&amp;$B$662&amp;"."&amp;$B$663</f>
        <v>26.05.2023</v>
      </c>
      <c r="C132" s="134" t="s">
        <v>76</v>
      </c>
      <c r="D132" s="135">
        <f>ROUND(((D133+D134+D136+D135)/1000),5)</f>
        <v>2.5363699999999998</v>
      </c>
      <c r="E132" s="135">
        <f>ROUND(((E133+E134+E136+E135)/1000),5)</f>
        <v>2.39405</v>
      </c>
      <c r="F132" s="135">
        <f>ROUND(((F133+F134+F136+F135)/1000),5)</f>
        <v>2.3318599999999998</v>
      </c>
      <c r="G132" s="135">
        <f t="shared" ref="G132:AA132" si="75">ROUND(((G133+G134+G136+G135)/1000),5)</f>
        <v>2.28633</v>
      </c>
      <c r="H132" s="135">
        <f t="shared" si="75"/>
        <v>2.3087399999999998</v>
      </c>
      <c r="I132" s="135">
        <f t="shared" si="75"/>
        <v>2.39778</v>
      </c>
      <c r="J132" s="135">
        <f t="shared" si="75"/>
        <v>2.7959800000000001</v>
      </c>
      <c r="K132" s="135">
        <f t="shared" si="75"/>
        <v>2.97363</v>
      </c>
      <c r="L132" s="135">
        <f t="shared" si="75"/>
        <v>3.22159</v>
      </c>
      <c r="M132" s="135">
        <f t="shared" si="75"/>
        <v>3.2879399999999999</v>
      </c>
      <c r="N132" s="135">
        <f t="shared" si="75"/>
        <v>3.2963</v>
      </c>
      <c r="O132" s="135">
        <f t="shared" si="75"/>
        <v>3.2898800000000001</v>
      </c>
      <c r="P132" s="135">
        <f t="shared" si="75"/>
        <v>3.27956</v>
      </c>
      <c r="Q132" s="135">
        <f t="shared" si="75"/>
        <v>3.2952900000000001</v>
      </c>
      <c r="R132" s="135">
        <f t="shared" si="75"/>
        <v>3.2919399999999999</v>
      </c>
      <c r="S132" s="135">
        <f t="shared" si="75"/>
        <v>3.2869899999999999</v>
      </c>
      <c r="T132" s="135">
        <f t="shared" si="75"/>
        <v>3.27386</v>
      </c>
      <c r="U132" s="135">
        <f t="shared" si="75"/>
        <v>3.2848600000000001</v>
      </c>
      <c r="V132" s="135">
        <f t="shared" si="75"/>
        <v>3.2805800000000001</v>
      </c>
      <c r="W132" s="135">
        <f t="shared" si="75"/>
        <v>3.25543</v>
      </c>
      <c r="X132" s="135">
        <f t="shared" si="75"/>
        <v>3.25976</v>
      </c>
      <c r="Y132" s="135">
        <f t="shared" si="75"/>
        <v>3.28166</v>
      </c>
      <c r="Z132" s="135">
        <f t="shared" si="75"/>
        <v>3.2254499999999999</v>
      </c>
      <c r="AA132" s="135">
        <f t="shared" si="75"/>
        <v>2.89906</v>
      </c>
    </row>
    <row r="133" spans="1:27" ht="12.75" hidden="1" customHeight="1" outlineLevel="1" x14ac:dyDescent="0.2">
      <c r="A133" s="163" t="s">
        <v>363</v>
      </c>
      <c r="B133" s="94" t="s">
        <v>238</v>
      </c>
      <c r="C133" s="70" t="s">
        <v>79</v>
      </c>
      <c r="D133" s="71">
        <v>1243.6400000000001</v>
      </c>
      <c r="E133" s="71">
        <v>1101.32</v>
      </c>
      <c r="F133" s="71">
        <v>1039.1300000000001</v>
      </c>
      <c r="G133" s="71">
        <v>993.6</v>
      </c>
      <c r="H133" s="71">
        <v>1016.01</v>
      </c>
      <c r="I133" s="71">
        <v>1105.05</v>
      </c>
      <c r="J133" s="71">
        <v>1503.25</v>
      </c>
      <c r="K133" s="71">
        <v>1680.9</v>
      </c>
      <c r="L133" s="71">
        <v>1928.86</v>
      </c>
      <c r="M133" s="71">
        <v>1995.21</v>
      </c>
      <c r="N133" s="71">
        <v>2003.57</v>
      </c>
      <c r="O133" s="71">
        <v>1997.15</v>
      </c>
      <c r="P133" s="71">
        <v>1986.83</v>
      </c>
      <c r="Q133" s="71">
        <v>2002.56</v>
      </c>
      <c r="R133" s="71">
        <v>1999.21</v>
      </c>
      <c r="S133" s="71">
        <v>1994.26</v>
      </c>
      <c r="T133" s="71">
        <v>1981.13</v>
      </c>
      <c r="U133" s="71">
        <v>1992.13</v>
      </c>
      <c r="V133" s="71">
        <v>1987.85</v>
      </c>
      <c r="W133" s="71">
        <v>1962.7</v>
      </c>
      <c r="X133" s="71">
        <v>1967.03</v>
      </c>
      <c r="Y133" s="71">
        <v>1988.93</v>
      </c>
      <c r="Z133" s="71">
        <v>1932.72</v>
      </c>
      <c r="AA133" s="71">
        <v>1606.33</v>
      </c>
    </row>
    <row r="134" spans="1:27" ht="12.75" hidden="1" customHeight="1" outlineLevel="1" x14ac:dyDescent="0.2">
      <c r="A134" s="163" t="s">
        <v>364</v>
      </c>
      <c r="B134" s="94" t="s">
        <v>90</v>
      </c>
      <c r="C134" s="70" t="s">
        <v>79</v>
      </c>
      <c r="D134" s="71">
        <f>$D$9</f>
        <v>1071.42</v>
      </c>
      <c r="E134" s="71">
        <f t="shared" ref="E134:AA134" si="76">$D$9</f>
        <v>1071.42</v>
      </c>
      <c r="F134" s="71">
        <f t="shared" si="76"/>
        <v>1071.42</v>
      </c>
      <c r="G134" s="71">
        <f t="shared" si="76"/>
        <v>1071.42</v>
      </c>
      <c r="H134" s="71">
        <f t="shared" si="76"/>
        <v>1071.42</v>
      </c>
      <c r="I134" s="71">
        <f t="shared" si="76"/>
        <v>1071.42</v>
      </c>
      <c r="J134" s="71">
        <f t="shared" si="76"/>
        <v>1071.42</v>
      </c>
      <c r="K134" s="71">
        <f t="shared" si="76"/>
        <v>1071.42</v>
      </c>
      <c r="L134" s="71">
        <f t="shared" si="76"/>
        <v>1071.42</v>
      </c>
      <c r="M134" s="71">
        <f t="shared" si="76"/>
        <v>1071.42</v>
      </c>
      <c r="N134" s="71">
        <f t="shared" si="76"/>
        <v>1071.42</v>
      </c>
      <c r="O134" s="71">
        <f t="shared" si="76"/>
        <v>1071.42</v>
      </c>
      <c r="P134" s="71">
        <f t="shared" si="76"/>
        <v>1071.42</v>
      </c>
      <c r="Q134" s="71">
        <f t="shared" si="76"/>
        <v>1071.42</v>
      </c>
      <c r="R134" s="71">
        <f t="shared" si="76"/>
        <v>1071.42</v>
      </c>
      <c r="S134" s="71">
        <f t="shared" si="76"/>
        <v>1071.42</v>
      </c>
      <c r="T134" s="71">
        <f t="shared" si="76"/>
        <v>1071.42</v>
      </c>
      <c r="U134" s="71">
        <f t="shared" si="76"/>
        <v>1071.42</v>
      </c>
      <c r="V134" s="71">
        <f t="shared" si="76"/>
        <v>1071.42</v>
      </c>
      <c r="W134" s="71">
        <f t="shared" si="76"/>
        <v>1071.42</v>
      </c>
      <c r="X134" s="71">
        <f t="shared" si="76"/>
        <v>1071.42</v>
      </c>
      <c r="Y134" s="71">
        <f t="shared" si="76"/>
        <v>1071.42</v>
      </c>
      <c r="Z134" s="71">
        <f t="shared" si="76"/>
        <v>1071.42</v>
      </c>
      <c r="AA134" s="71">
        <f t="shared" si="76"/>
        <v>1071.42</v>
      </c>
    </row>
    <row r="135" spans="1:27" ht="12.75" hidden="1" customHeight="1" outlineLevel="1" x14ac:dyDescent="0.2">
      <c r="A135" s="163" t="s">
        <v>365</v>
      </c>
      <c r="B135" s="94" t="s">
        <v>83</v>
      </c>
      <c r="C135" s="70" t="s">
        <v>79</v>
      </c>
      <c r="D135" s="71">
        <v>4.95</v>
      </c>
      <c r="E135" s="71">
        <v>4.95</v>
      </c>
      <c r="F135" s="71">
        <v>4.95</v>
      </c>
      <c r="G135" s="71">
        <v>4.95</v>
      </c>
      <c r="H135" s="71">
        <v>4.95</v>
      </c>
      <c r="I135" s="71">
        <v>4.95</v>
      </c>
      <c r="J135" s="71">
        <v>4.95</v>
      </c>
      <c r="K135" s="71">
        <v>4.95</v>
      </c>
      <c r="L135" s="71">
        <v>4.95</v>
      </c>
      <c r="M135" s="71">
        <v>4.95</v>
      </c>
      <c r="N135" s="71">
        <v>4.95</v>
      </c>
      <c r="O135" s="71">
        <v>4.95</v>
      </c>
      <c r="P135" s="71">
        <v>4.95</v>
      </c>
      <c r="Q135" s="71">
        <v>4.95</v>
      </c>
      <c r="R135" s="71">
        <v>4.95</v>
      </c>
      <c r="S135" s="71">
        <v>4.95</v>
      </c>
      <c r="T135" s="71">
        <v>4.95</v>
      </c>
      <c r="U135" s="71">
        <v>4.95</v>
      </c>
      <c r="V135" s="71">
        <v>4.95</v>
      </c>
      <c r="W135" s="71">
        <v>4.95</v>
      </c>
      <c r="X135" s="71">
        <v>4.95</v>
      </c>
      <c r="Y135" s="71">
        <v>4.95</v>
      </c>
      <c r="Z135" s="71">
        <v>4.95</v>
      </c>
      <c r="AA135" s="71">
        <v>4.95</v>
      </c>
    </row>
    <row r="136" spans="1:27" ht="12.75" hidden="1" customHeight="1" outlineLevel="1" x14ac:dyDescent="0.2">
      <c r="A136" s="163" t="s">
        <v>366</v>
      </c>
      <c r="B136" s="94" t="s">
        <v>81</v>
      </c>
      <c r="C136" s="70" t="s">
        <v>79</v>
      </c>
      <c r="D136" s="71">
        <f>$D$11</f>
        <v>216.36</v>
      </c>
      <c r="E136" s="71">
        <f t="shared" ref="E136:AA136" si="77">$D$11</f>
        <v>216.36</v>
      </c>
      <c r="F136" s="71">
        <f t="shared" si="77"/>
        <v>216.36</v>
      </c>
      <c r="G136" s="71">
        <f t="shared" si="77"/>
        <v>216.36</v>
      </c>
      <c r="H136" s="71">
        <f t="shared" si="77"/>
        <v>216.36</v>
      </c>
      <c r="I136" s="71">
        <f t="shared" si="77"/>
        <v>216.36</v>
      </c>
      <c r="J136" s="71">
        <f t="shared" si="77"/>
        <v>216.36</v>
      </c>
      <c r="K136" s="71">
        <f t="shared" si="77"/>
        <v>216.36</v>
      </c>
      <c r="L136" s="71">
        <f t="shared" si="77"/>
        <v>216.36</v>
      </c>
      <c r="M136" s="71">
        <f t="shared" si="77"/>
        <v>216.36</v>
      </c>
      <c r="N136" s="71">
        <f t="shared" si="77"/>
        <v>216.36</v>
      </c>
      <c r="O136" s="71">
        <f t="shared" si="77"/>
        <v>216.36</v>
      </c>
      <c r="P136" s="71">
        <f t="shared" si="77"/>
        <v>216.36</v>
      </c>
      <c r="Q136" s="71">
        <f t="shared" si="77"/>
        <v>216.36</v>
      </c>
      <c r="R136" s="71">
        <f t="shared" si="77"/>
        <v>216.36</v>
      </c>
      <c r="S136" s="71">
        <f t="shared" si="77"/>
        <v>216.36</v>
      </c>
      <c r="T136" s="71">
        <f t="shared" si="77"/>
        <v>216.36</v>
      </c>
      <c r="U136" s="71">
        <f t="shared" si="77"/>
        <v>216.36</v>
      </c>
      <c r="V136" s="71">
        <f t="shared" si="77"/>
        <v>216.36</v>
      </c>
      <c r="W136" s="71">
        <f t="shared" si="77"/>
        <v>216.36</v>
      </c>
      <c r="X136" s="71">
        <f t="shared" si="77"/>
        <v>216.36</v>
      </c>
      <c r="Y136" s="71">
        <f t="shared" si="77"/>
        <v>216.36</v>
      </c>
      <c r="Z136" s="71">
        <f t="shared" si="77"/>
        <v>216.36</v>
      </c>
      <c r="AA136" s="71">
        <f t="shared" si="77"/>
        <v>216.36</v>
      </c>
    </row>
    <row r="137" spans="1:27" ht="12.75" customHeight="1" collapsed="1" x14ac:dyDescent="0.2">
      <c r="A137" s="162" t="s">
        <v>367</v>
      </c>
      <c r="B137" s="54" t="str">
        <f>"27"&amp;"."&amp;$B$662&amp;"."&amp;$B$663</f>
        <v>27.05.2023</v>
      </c>
      <c r="C137" s="134" t="s">
        <v>76</v>
      </c>
      <c r="D137" s="135">
        <f>ROUND(((D138+D139+D141+D140)/1000),5)</f>
        <v>2.8362400000000001</v>
      </c>
      <c r="E137" s="135">
        <f>ROUND(((E138+E139+E141+E140)/1000),5)</f>
        <v>2.5958199999999998</v>
      </c>
      <c r="F137" s="135">
        <f>ROUND(((F138+F139+F141+F140)/1000),5)</f>
        <v>2.44957</v>
      </c>
      <c r="G137" s="135">
        <f t="shared" ref="G137:AA137" si="78">ROUND(((G138+G139+G141+G140)/1000),5)</f>
        <v>2.3973200000000001</v>
      </c>
      <c r="H137" s="135">
        <f t="shared" si="78"/>
        <v>2.3747500000000001</v>
      </c>
      <c r="I137" s="135">
        <f t="shared" si="78"/>
        <v>2.3530199999999999</v>
      </c>
      <c r="J137" s="135">
        <f t="shared" si="78"/>
        <v>2.6591</v>
      </c>
      <c r="K137" s="135">
        <f t="shared" si="78"/>
        <v>2.8142999999999998</v>
      </c>
      <c r="L137" s="135">
        <f t="shared" si="78"/>
        <v>3.0875300000000001</v>
      </c>
      <c r="M137" s="135">
        <f t="shared" si="78"/>
        <v>3.2009300000000001</v>
      </c>
      <c r="N137" s="135">
        <f t="shared" si="78"/>
        <v>3.2332399999999999</v>
      </c>
      <c r="O137" s="135">
        <f t="shared" si="78"/>
        <v>3.23353</v>
      </c>
      <c r="P137" s="135">
        <f t="shared" si="78"/>
        <v>3.2284299999999999</v>
      </c>
      <c r="Q137" s="135">
        <f t="shared" si="78"/>
        <v>3.22912</v>
      </c>
      <c r="R137" s="135">
        <f t="shared" si="78"/>
        <v>3.2274099999999999</v>
      </c>
      <c r="S137" s="135">
        <f t="shared" si="78"/>
        <v>3.2059299999999999</v>
      </c>
      <c r="T137" s="135">
        <f t="shared" si="78"/>
        <v>3.1899600000000001</v>
      </c>
      <c r="U137" s="135">
        <f t="shared" si="78"/>
        <v>3.1250100000000001</v>
      </c>
      <c r="V137" s="135">
        <f t="shared" si="78"/>
        <v>3.1245400000000001</v>
      </c>
      <c r="W137" s="135">
        <f t="shared" si="78"/>
        <v>3.12432</v>
      </c>
      <c r="X137" s="135">
        <f t="shared" si="78"/>
        <v>3.18485</v>
      </c>
      <c r="Y137" s="135">
        <f t="shared" si="78"/>
        <v>3.2030599999999998</v>
      </c>
      <c r="Z137" s="135">
        <f t="shared" si="78"/>
        <v>3.1096900000000001</v>
      </c>
      <c r="AA137" s="135">
        <f t="shared" si="78"/>
        <v>2.8089300000000001</v>
      </c>
    </row>
    <row r="138" spans="1:27" ht="12.75" hidden="1" customHeight="1" outlineLevel="1" x14ac:dyDescent="0.2">
      <c r="A138" s="163" t="s">
        <v>368</v>
      </c>
      <c r="B138" s="94" t="s">
        <v>238</v>
      </c>
      <c r="C138" s="70" t="s">
        <v>79</v>
      </c>
      <c r="D138" s="71">
        <v>1543.51</v>
      </c>
      <c r="E138" s="71">
        <v>1303.0899999999999</v>
      </c>
      <c r="F138" s="71">
        <v>1156.8399999999999</v>
      </c>
      <c r="G138" s="71">
        <v>1104.5899999999999</v>
      </c>
      <c r="H138" s="71">
        <v>1082.02</v>
      </c>
      <c r="I138" s="71">
        <v>1060.29</v>
      </c>
      <c r="J138" s="71">
        <v>1366.37</v>
      </c>
      <c r="K138" s="71">
        <v>1521.57</v>
      </c>
      <c r="L138" s="71">
        <v>1794.8</v>
      </c>
      <c r="M138" s="71">
        <v>1908.2</v>
      </c>
      <c r="N138" s="71">
        <v>1940.51</v>
      </c>
      <c r="O138" s="71">
        <v>1940.8</v>
      </c>
      <c r="P138" s="71">
        <v>1935.7</v>
      </c>
      <c r="Q138" s="71">
        <v>1936.39</v>
      </c>
      <c r="R138" s="71">
        <v>1934.68</v>
      </c>
      <c r="S138" s="71">
        <v>1913.2</v>
      </c>
      <c r="T138" s="71">
        <v>1897.23</v>
      </c>
      <c r="U138" s="71">
        <v>1832.28</v>
      </c>
      <c r="V138" s="71">
        <v>1831.81</v>
      </c>
      <c r="W138" s="71">
        <v>1831.59</v>
      </c>
      <c r="X138" s="71">
        <v>1892.12</v>
      </c>
      <c r="Y138" s="71">
        <v>1910.33</v>
      </c>
      <c r="Z138" s="71">
        <v>1816.96</v>
      </c>
      <c r="AA138" s="71">
        <v>1516.2</v>
      </c>
    </row>
    <row r="139" spans="1:27" ht="12.75" hidden="1" customHeight="1" outlineLevel="1" x14ac:dyDescent="0.2">
      <c r="A139" s="163" t="s">
        <v>369</v>
      </c>
      <c r="B139" s="94" t="s">
        <v>90</v>
      </c>
      <c r="C139" s="70" t="s">
        <v>79</v>
      </c>
      <c r="D139" s="71">
        <f>$D$9</f>
        <v>1071.42</v>
      </c>
      <c r="E139" s="71">
        <f t="shared" ref="E139:AA139" si="79">$D$9</f>
        <v>1071.42</v>
      </c>
      <c r="F139" s="71">
        <f t="shared" si="79"/>
        <v>1071.42</v>
      </c>
      <c r="G139" s="71">
        <f t="shared" si="79"/>
        <v>1071.42</v>
      </c>
      <c r="H139" s="71">
        <f t="shared" si="79"/>
        <v>1071.42</v>
      </c>
      <c r="I139" s="71">
        <f t="shared" si="79"/>
        <v>1071.42</v>
      </c>
      <c r="J139" s="71">
        <f t="shared" si="79"/>
        <v>1071.42</v>
      </c>
      <c r="K139" s="71">
        <f t="shared" si="79"/>
        <v>1071.42</v>
      </c>
      <c r="L139" s="71">
        <f t="shared" si="79"/>
        <v>1071.42</v>
      </c>
      <c r="M139" s="71">
        <f t="shared" si="79"/>
        <v>1071.42</v>
      </c>
      <c r="N139" s="71">
        <f t="shared" si="79"/>
        <v>1071.42</v>
      </c>
      <c r="O139" s="71">
        <f t="shared" si="79"/>
        <v>1071.42</v>
      </c>
      <c r="P139" s="71">
        <f t="shared" si="79"/>
        <v>1071.42</v>
      </c>
      <c r="Q139" s="71">
        <f t="shared" si="79"/>
        <v>1071.42</v>
      </c>
      <c r="R139" s="71">
        <f t="shared" si="79"/>
        <v>1071.42</v>
      </c>
      <c r="S139" s="71">
        <f t="shared" si="79"/>
        <v>1071.42</v>
      </c>
      <c r="T139" s="71">
        <f t="shared" si="79"/>
        <v>1071.42</v>
      </c>
      <c r="U139" s="71">
        <f t="shared" si="79"/>
        <v>1071.42</v>
      </c>
      <c r="V139" s="71">
        <f t="shared" si="79"/>
        <v>1071.42</v>
      </c>
      <c r="W139" s="71">
        <f t="shared" si="79"/>
        <v>1071.42</v>
      </c>
      <c r="X139" s="71">
        <f t="shared" si="79"/>
        <v>1071.42</v>
      </c>
      <c r="Y139" s="71">
        <f t="shared" si="79"/>
        <v>1071.42</v>
      </c>
      <c r="Z139" s="71">
        <f t="shared" si="79"/>
        <v>1071.42</v>
      </c>
      <c r="AA139" s="71">
        <f t="shared" si="79"/>
        <v>1071.42</v>
      </c>
    </row>
    <row r="140" spans="1:27" ht="12.75" hidden="1" customHeight="1" outlineLevel="1" x14ac:dyDescent="0.2">
      <c r="A140" s="163" t="s">
        <v>370</v>
      </c>
      <c r="B140" s="94" t="s">
        <v>83</v>
      </c>
      <c r="C140" s="70" t="s">
        <v>79</v>
      </c>
      <c r="D140" s="71">
        <v>4.95</v>
      </c>
      <c r="E140" s="71">
        <v>4.95</v>
      </c>
      <c r="F140" s="71">
        <v>4.95</v>
      </c>
      <c r="G140" s="71">
        <v>4.95</v>
      </c>
      <c r="H140" s="71">
        <v>4.95</v>
      </c>
      <c r="I140" s="71">
        <v>4.95</v>
      </c>
      <c r="J140" s="71">
        <v>4.95</v>
      </c>
      <c r="K140" s="71">
        <v>4.95</v>
      </c>
      <c r="L140" s="71">
        <v>4.95</v>
      </c>
      <c r="M140" s="71">
        <v>4.95</v>
      </c>
      <c r="N140" s="71">
        <v>4.95</v>
      </c>
      <c r="O140" s="71">
        <v>4.95</v>
      </c>
      <c r="P140" s="71">
        <v>4.95</v>
      </c>
      <c r="Q140" s="71">
        <v>4.95</v>
      </c>
      <c r="R140" s="71">
        <v>4.95</v>
      </c>
      <c r="S140" s="71">
        <v>4.95</v>
      </c>
      <c r="T140" s="71">
        <v>4.95</v>
      </c>
      <c r="U140" s="71">
        <v>4.95</v>
      </c>
      <c r="V140" s="71">
        <v>4.95</v>
      </c>
      <c r="W140" s="71">
        <v>4.95</v>
      </c>
      <c r="X140" s="71">
        <v>4.95</v>
      </c>
      <c r="Y140" s="71">
        <v>4.95</v>
      </c>
      <c r="Z140" s="71">
        <v>4.95</v>
      </c>
      <c r="AA140" s="71">
        <v>4.95</v>
      </c>
    </row>
    <row r="141" spans="1:27" ht="12.75" hidden="1" customHeight="1" outlineLevel="1" x14ac:dyDescent="0.2">
      <c r="A141" s="163" t="s">
        <v>371</v>
      </c>
      <c r="B141" s="94" t="s">
        <v>81</v>
      </c>
      <c r="C141" s="70" t="s">
        <v>79</v>
      </c>
      <c r="D141" s="71">
        <f>$D$11</f>
        <v>216.36</v>
      </c>
      <c r="E141" s="71">
        <f t="shared" ref="E141:AA141" si="80">$D$11</f>
        <v>216.36</v>
      </c>
      <c r="F141" s="71">
        <f t="shared" si="80"/>
        <v>216.36</v>
      </c>
      <c r="G141" s="71">
        <f t="shared" si="80"/>
        <v>216.36</v>
      </c>
      <c r="H141" s="71">
        <f t="shared" si="80"/>
        <v>216.36</v>
      </c>
      <c r="I141" s="71">
        <f t="shared" si="80"/>
        <v>216.36</v>
      </c>
      <c r="J141" s="71">
        <f t="shared" si="80"/>
        <v>216.36</v>
      </c>
      <c r="K141" s="71">
        <f t="shared" si="80"/>
        <v>216.36</v>
      </c>
      <c r="L141" s="71">
        <f t="shared" si="80"/>
        <v>216.36</v>
      </c>
      <c r="M141" s="71">
        <f t="shared" si="80"/>
        <v>216.36</v>
      </c>
      <c r="N141" s="71">
        <f t="shared" si="80"/>
        <v>216.36</v>
      </c>
      <c r="O141" s="71">
        <f t="shared" si="80"/>
        <v>216.36</v>
      </c>
      <c r="P141" s="71">
        <f t="shared" si="80"/>
        <v>216.36</v>
      </c>
      <c r="Q141" s="71">
        <f t="shared" si="80"/>
        <v>216.36</v>
      </c>
      <c r="R141" s="71">
        <f t="shared" si="80"/>
        <v>216.36</v>
      </c>
      <c r="S141" s="71">
        <f t="shared" si="80"/>
        <v>216.36</v>
      </c>
      <c r="T141" s="71">
        <f t="shared" si="80"/>
        <v>216.36</v>
      </c>
      <c r="U141" s="71">
        <f t="shared" si="80"/>
        <v>216.36</v>
      </c>
      <c r="V141" s="71">
        <f t="shared" si="80"/>
        <v>216.36</v>
      </c>
      <c r="W141" s="71">
        <f t="shared" si="80"/>
        <v>216.36</v>
      </c>
      <c r="X141" s="71">
        <f t="shared" si="80"/>
        <v>216.36</v>
      </c>
      <c r="Y141" s="71">
        <f t="shared" si="80"/>
        <v>216.36</v>
      </c>
      <c r="Z141" s="71">
        <f t="shared" si="80"/>
        <v>216.36</v>
      </c>
      <c r="AA141" s="71">
        <f t="shared" si="80"/>
        <v>216.36</v>
      </c>
    </row>
    <row r="142" spans="1:27" ht="12.75" customHeight="1" collapsed="1" x14ac:dyDescent="0.2">
      <c r="A142" s="162" t="s">
        <v>372</v>
      </c>
      <c r="B142" s="54" t="str">
        <f>"28"&amp;"."&amp;$B$662&amp;"."&amp;$B$663</f>
        <v>28.05.2023</v>
      </c>
      <c r="C142" s="134" t="s">
        <v>76</v>
      </c>
      <c r="D142" s="135">
        <f>ROUND(((D143+D144+D146+D145)/1000),5)</f>
        <v>2.6903100000000002</v>
      </c>
      <c r="E142" s="135">
        <f>ROUND(((E143+E144+E146+E145)/1000),5)</f>
        <v>2.5269699999999999</v>
      </c>
      <c r="F142" s="135">
        <f>ROUND(((F143+F144+F146+F145)/1000),5)</f>
        <v>2.40002</v>
      </c>
      <c r="G142" s="135">
        <f t="shared" ref="G142:AA142" si="81">ROUND(((G143+G144+G146+G145)/1000),5)</f>
        <v>2.3695499999999998</v>
      </c>
      <c r="H142" s="135">
        <f t="shared" si="81"/>
        <v>2.34165</v>
      </c>
      <c r="I142" s="135">
        <f t="shared" si="81"/>
        <v>2.3243299999999998</v>
      </c>
      <c r="J142" s="135">
        <f t="shared" si="81"/>
        <v>2.5155699999999999</v>
      </c>
      <c r="K142" s="135">
        <f t="shared" si="81"/>
        <v>2.6480199999999998</v>
      </c>
      <c r="L142" s="135">
        <f t="shared" si="81"/>
        <v>2.9150299999999998</v>
      </c>
      <c r="M142" s="135">
        <f t="shared" si="81"/>
        <v>3.0884800000000001</v>
      </c>
      <c r="N142" s="135">
        <f t="shared" si="81"/>
        <v>3.13198</v>
      </c>
      <c r="O142" s="135">
        <f t="shared" si="81"/>
        <v>3.1428199999999999</v>
      </c>
      <c r="P142" s="135">
        <f t="shared" si="81"/>
        <v>3.1367400000000001</v>
      </c>
      <c r="Q142" s="135">
        <f t="shared" si="81"/>
        <v>3.14188</v>
      </c>
      <c r="R142" s="135">
        <f t="shared" si="81"/>
        <v>3.1408800000000001</v>
      </c>
      <c r="S142" s="135">
        <f t="shared" si="81"/>
        <v>3.1391200000000001</v>
      </c>
      <c r="T142" s="135">
        <f t="shared" si="81"/>
        <v>3.1290100000000001</v>
      </c>
      <c r="U142" s="135">
        <f t="shared" si="81"/>
        <v>3.1090200000000001</v>
      </c>
      <c r="V142" s="135">
        <f t="shared" si="81"/>
        <v>3.1179100000000002</v>
      </c>
      <c r="W142" s="135">
        <f t="shared" si="81"/>
        <v>3.1150600000000002</v>
      </c>
      <c r="X142" s="135">
        <f t="shared" si="81"/>
        <v>3.1547399999999999</v>
      </c>
      <c r="Y142" s="135">
        <f t="shared" si="81"/>
        <v>3.1733099999999999</v>
      </c>
      <c r="Z142" s="135">
        <f t="shared" si="81"/>
        <v>3.0741399999999999</v>
      </c>
      <c r="AA142" s="135">
        <f t="shared" si="81"/>
        <v>2.7523200000000001</v>
      </c>
    </row>
    <row r="143" spans="1:27" ht="12.75" hidden="1" customHeight="1" outlineLevel="1" x14ac:dyDescent="0.2">
      <c r="A143" s="163" t="s">
        <v>373</v>
      </c>
      <c r="B143" s="94" t="s">
        <v>238</v>
      </c>
      <c r="C143" s="70" t="s">
        <v>79</v>
      </c>
      <c r="D143" s="71">
        <v>1397.58</v>
      </c>
      <c r="E143" s="71">
        <v>1234.24</v>
      </c>
      <c r="F143" s="71">
        <v>1107.29</v>
      </c>
      <c r="G143" s="71">
        <v>1076.82</v>
      </c>
      <c r="H143" s="71">
        <v>1048.92</v>
      </c>
      <c r="I143" s="71">
        <v>1031.5999999999999</v>
      </c>
      <c r="J143" s="71">
        <v>1222.8399999999999</v>
      </c>
      <c r="K143" s="71">
        <v>1355.29</v>
      </c>
      <c r="L143" s="71">
        <v>1622.3</v>
      </c>
      <c r="M143" s="71">
        <v>1795.75</v>
      </c>
      <c r="N143" s="71">
        <v>1839.25</v>
      </c>
      <c r="O143" s="71">
        <v>1850.09</v>
      </c>
      <c r="P143" s="71">
        <v>1844.01</v>
      </c>
      <c r="Q143" s="71">
        <v>1849.15</v>
      </c>
      <c r="R143" s="71">
        <v>1848.15</v>
      </c>
      <c r="S143" s="71">
        <v>1846.39</v>
      </c>
      <c r="T143" s="71">
        <v>1836.28</v>
      </c>
      <c r="U143" s="71">
        <v>1816.29</v>
      </c>
      <c r="V143" s="71">
        <v>1825.18</v>
      </c>
      <c r="W143" s="71">
        <v>1822.33</v>
      </c>
      <c r="X143" s="71">
        <v>1862.01</v>
      </c>
      <c r="Y143" s="71">
        <v>1880.58</v>
      </c>
      <c r="Z143" s="71">
        <v>1781.41</v>
      </c>
      <c r="AA143" s="71">
        <v>1459.59</v>
      </c>
    </row>
    <row r="144" spans="1:27" ht="12.75" hidden="1" customHeight="1" outlineLevel="1" x14ac:dyDescent="0.2">
      <c r="A144" s="163" t="s">
        <v>374</v>
      </c>
      <c r="B144" s="94" t="s">
        <v>90</v>
      </c>
      <c r="C144" s="70" t="s">
        <v>79</v>
      </c>
      <c r="D144" s="71">
        <f>$D$9</f>
        <v>1071.42</v>
      </c>
      <c r="E144" s="71">
        <f t="shared" ref="E144:AA144" si="82">$D$9</f>
        <v>1071.42</v>
      </c>
      <c r="F144" s="71">
        <f t="shared" si="82"/>
        <v>1071.42</v>
      </c>
      <c r="G144" s="71">
        <f t="shared" si="82"/>
        <v>1071.42</v>
      </c>
      <c r="H144" s="71">
        <f t="shared" si="82"/>
        <v>1071.42</v>
      </c>
      <c r="I144" s="71">
        <f t="shared" si="82"/>
        <v>1071.42</v>
      </c>
      <c r="J144" s="71">
        <f t="shared" si="82"/>
        <v>1071.42</v>
      </c>
      <c r="K144" s="71">
        <f t="shared" si="82"/>
        <v>1071.42</v>
      </c>
      <c r="L144" s="71">
        <f t="shared" si="82"/>
        <v>1071.42</v>
      </c>
      <c r="M144" s="71">
        <f t="shared" si="82"/>
        <v>1071.42</v>
      </c>
      <c r="N144" s="71">
        <f t="shared" si="82"/>
        <v>1071.42</v>
      </c>
      <c r="O144" s="71">
        <f t="shared" si="82"/>
        <v>1071.42</v>
      </c>
      <c r="P144" s="71">
        <f t="shared" si="82"/>
        <v>1071.42</v>
      </c>
      <c r="Q144" s="71">
        <f t="shared" si="82"/>
        <v>1071.42</v>
      </c>
      <c r="R144" s="71">
        <f t="shared" si="82"/>
        <v>1071.42</v>
      </c>
      <c r="S144" s="71">
        <f t="shared" si="82"/>
        <v>1071.42</v>
      </c>
      <c r="T144" s="71">
        <f t="shared" si="82"/>
        <v>1071.42</v>
      </c>
      <c r="U144" s="71">
        <f t="shared" si="82"/>
        <v>1071.42</v>
      </c>
      <c r="V144" s="71">
        <f t="shared" si="82"/>
        <v>1071.42</v>
      </c>
      <c r="W144" s="71">
        <f t="shared" si="82"/>
        <v>1071.42</v>
      </c>
      <c r="X144" s="71">
        <f t="shared" si="82"/>
        <v>1071.42</v>
      </c>
      <c r="Y144" s="71">
        <f t="shared" si="82"/>
        <v>1071.42</v>
      </c>
      <c r="Z144" s="71">
        <f t="shared" si="82"/>
        <v>1071.42</v>
      </c>
      <c r="AA144" s="71">
        <f t="shared" si="82"/>
        <v>1071.42</v>
      </c>
    </row>
    <row r="145" spans="1:27" ht="12.75" hidden="1" customHeight="1" outlineLevel="1" x14ac:dyDescent="0.2">
      <c r="A145" s="163" t="s">
        <v>375</v>
      </c>
      <c r="B145" s="94" t="s">
        <v>83</v>
      </c>
      <c r="C145" s="70" t="s">
        <v>79</v>
      </c>
      <c r="D145" s="71">
        <v>4.95</v>
      </c>
      <c r="E145" s="71">
        <v>4.95</v>
      </c>
      <c r="F145" s="71">
        <v>4.95</v>
      </c>
      <c r="G145" s="71">
        <v>4.95</v>
      </c>
      <c r="H145" s="71">
        <v>4.95</v>
      </c>
      <c r="I145" s="71">
        <v>4.95</v>
      </c>
      <c r="J145" s="71">
        <v>4.95</v>
      </c>
      <c r="K145" s="71">
        <v>4.95</v>
      </c>
      <c r="L145" s="71">
        <v>4.95</v>
      </c>
      <c r="M145" s="71">
        <v>4.95</v>
      </c>
      <c r="N145" s="71">
        <v>4.95</v>
      </c>
      <c r="O145" s="71">
        <v>4.95</v>
      </c>
      <c r="P145" s="71">
        <v>4.95</v>
      </c>
      <c r="Q145" s="71">
        <v>4.95</v>
      </c>
      <c r="R145" s="71">
        <v>4.95</v>
      </c>
      <c r="S145" s="71">
        <v>4.95</v>
      </c>
      <c r="T145" s="71">
        <v>4.95</v>
      </c>
      <c r="U145" s="71">
        <v>4.95</v>
      </c>
      <c r="V145" s="71">
        <v>4.95</v>
      </c>
      <c r="W145" s="71">
        <v>4.95</v>
      </c>
      <c r="X145" s="71">
        <v>4.95</v>
      </c>
      <c r="Y145" s="71">
        <v>4.95</v>
      </c>
      <c r="Z145" s="71">
        <v>4.95</v>
      </c>
      <c r="AA145" s="71">
        <v>4.95</v>
      </c>
    </row>
    <row r="146" spans="1:27" ht="12.75" hidden="1" customHeight="1" outlineLevel="1" x14ac:dyDescent="0.2">
      <c r="A146" s="163" t="s">
        <v>376</v>
      </c>
      <c r="B146" s="94" t="s">
        <v>81</v>
      </c>
      <c r="C146" s="70" t="s">
        <v>79</v>
      </c>
      <c r="D146" s="71">
        <f>$D$11</f>
        <v>216.36</v>
      </c>
      <c r="E146" s="71">
        <f t="shared" ref="E146:AA146" si="83">$D$11</f>
        <v>216.36</v>
      </c>
      <c r="F146" s="71">
        <f t="shared" si="83"/>
        <v>216.36</v>
      </c>
      <c r="G146" s="71">
        <f t="shared" si="83"/>
        <v>216.36</v>
      </c>
      <c r="H146" s="71">
        <f t="shared" si="83"/>
        <v>216.36</v>
      </c>
      <c r="I146" s="71">
        <f t="shared" si="83"/>
        <v>216.36</v>
      </c>
      <c r="J146" s="71">
        <f t="shared" si="83"/>
        <v>216.36</v>
      </c>
      <c r="K146" s="71">
        <f t="shared" si="83"/>
        <v>216.36</v>
      </c>
      <c r="L146" s="71">
        <f t="shared" si="83"/>
        <v>216.36</v>
      </c>
      <c r="M146" s="71">
        <f t="shared" si="83"/>
        <v>216.36</v>
      </c>
      <c r="N146" s="71">
        <f t="shared" si="83"/>
        <v>216.36</v>
      </c>
      <c r="O146" s="71">
        <f t="shared" si="83"/>
        <v>216.36</v>
      </c>
      <c r="P146" s="71">
        <f t="shared" si="83"/>
        <v>216.36</v>
      </c>
      <c r="Q146" s="71">
        <f t="shared" si="83"/>
        <v>216.36</v>
      </c>
      <c r="R146" s="71">
        <f t="shared" si="83"/>
        <v>216.36</v>
      </c>
      <c r="S146" s="71">
        <f t="shared" si="83"/>
        <v>216.36</v>
      </c>
      <c r="T146" s="71">
        <f t="shared" si="83"/>
        <v>216.36</v>
      </c>
      <c r="U146" s="71">
        <f t="shared" si="83"/>
        <v>216.36</v>
      </c>
      <c r="V146" s="71">
        <f t="shared" si="83"/>
        <v>216.36</v>
      </c>
      <c r="W146" s="71">
        <f t="shared" si="83"/>
        <v>216.36</v>
      </c>
      <c r="X146" s="71">
        <f t="shared" si="83"/>
        <v>216.36</v>
      </c>
      <c r="Y146" s="71">
        <f t="shared" si="83"/>
        <v>216.36</v>
      </c>
      <c r="Z146" s="71">
        <f t="shared" si="83"/>
        <v>216.36</v>
      </c>
      <c r="AA146" s="71">
        <f t="shared" si="83"/>
        <v>216.36</v>
      </c>
    </row>
    <row r="147" spans="1:27" ht="12.75" customHeight="1" collapsed="1" x14ac:dyDescent="0.2">
      <c r="A147" s="162" t="s">
        <v>377</v>
      </c>
      <c r="B147" s="54" t="str">
        <f>"29"&amp;"."&amp;$B$662&amp;"."&amp;$B$663</f>
        <v>29.05.2023</v>
      </c>
      <c r="C147" s="134" t="s">
        <v>76</v>
      </c>
      <c r="D147" s="135">
        <f>ROUND(((D148+D149+D151+D150)/1000),5)</f>
        <v>2.6305800000000001</v>
      </c>
      <c r="E147" s="135">
        <f>ROUND(((E148+E149+E151+E150)/1000),5)</f>
        <v>2.4554200000000002</v>
      </c>
      <c r="F147" s="135">
        <f>ROUND(((F148+F149+F151+F150)/1000),5)</f>
        <v>2.3656299999999999</v>
      </c>
      <c r="G147" s="135">
        <f t="shared" ref="G147:AA147" si="84">ROUND(((G148+G149+G151+G150)/1000),5)</f>
        <v>2.3265899999999999</v>
      </c>
      <c r="H147" s="135">
        <f t="shared" si="84"/>
        <v>2.3309099999999998</v>
      </c>
      <c r="I147" s="135">
        <f t="shared" si="84"/>
        <v>2.3923100000000002</v>
      </c>
      <c r="J147" s="135">
        <f t="shared" si="84"/>
        <v>2.8097400000000001</v>
      </c>
      <c r="K147" s="135">
        <f t="shared" si="84"/>
        <v>3.0492699999999999</v>
      </c>
      <c r="L147" s="135">
        <f t="shared" si="84"/>
        <v>3.2461500000000001</v>
      </c>
      <c r="M147" s="135">
        <f t="shared" si="84"/>
        <v>3.2648700000000002</v>
      </c>
      <c r="N147" s="135">
        <f t="shared" si="84"/>
        <v>3.2833399999999999</v>
      </c>
      <c r="O147" s="135">
        <f t="shared" si="84"/>
        <v>3.3050899999999999</v>
      </c>
      <c r="P147" s="135">
        <f t="shared" si="84"/>
        <v>3.2798099999999999</v>
      </c>
      <c r="Q147" s="135">
        <f t="shared" si="84"/>
        <v>3.2738200000000002</v>
      </c>
      <c r="R147" s="135">
        <f t="shared" si="84"/>
        <v>3.32342</v>
      </c>
      <c r="S147" s="135">
        <f t="shared" si="84"/>
        <v>3.3117700000000001</v>
      </c>
      <c r="T147" s="135">
        <f t="shared" si="84"/>
        <v>3.2917100000000001</v>
      </c>
      <c r="U147" s="135">
        <f t="shared" si="84"/>
        <v>3.2748599999999999</v>
      </c>
      <c r="V147" s="135">
        <f t="shared" si="84"/>
        <v>3.2626599999999999</v>
      </c>
      <c r="W147" s="135">
        <f t="shared" si="84"/>
        <v>3.2491099999999999</v>
      </c>
      <c r="X147" s="135">
        <f t="shared" si="84"/>
        <v>3.2460399999999998</v>
      </c>
      <c r="Y147" s="135">
        <f t="shared" si="84"/>
        <v>3.2395499999999999</v>
      </c>
      <c r="Z147" s="135">
        <f t="shared" si="84"/>
        <v>3.14161</v>
      </c>
      <c r="AA147" s="135">
        <f t="shared" si="84"/>
        <v>2.7558799999999999</v>
      </c>
    </row>
    <row r="148" spans="1:27" ht="12.75" hidden="1" customHeight="1" outlineLevel="1" x14ac:dyDescent="0.2">
      <c r="A148" s="163" t="s">
        <v>378</v>
      </c>
      <c r="B148" s="94" t="s">
        <v>238</v>
      </c>
      <c r="C148" s="70" t="s">
        <v>79</v>
      </c>
      <c r="D148" s="71">
        <v>1337.85</v>
      </c>
      <c r="E148" s="71">
        <v>1162.69</v>
      </c>
      <c r="F148" s="71">
        <v>1072.9000000000001</v>
      </c>
      <c r="G148" s="71">
        <v>1033.8599999999999</v>
      </c>
      <c r="H148" s="71">
        <v>1038.18</v>
      </c>
      <c r="I148" s="71">
        <v>1099.58</v>
      </c>
      <c r="J148" s="71">
        <v>1517.01</v>
      </c>
      <c r="K148" s="71">
        <v>1756.54</v>
      </c>
      <c r="L148" s="71">
        <v>1953.42</v>
      </c>
      <c r="M148" s="71">
        <v>1972.14</v>
      </c>
      <c r="N148" s="71">
        <v>1990.61</v>
      </c>
      <c r="O148" s="71">
        <v>2012.36</v>
      </c>
      <c r="P148" s="71">
        <v>1987.08</v>
      </c>
      <c r="Q148" s="71">
        <v>1981.09</v>
      </c>
      <c r="R148" s="71">
        <v>2030.69</v>
      </c>
      <c r="S148" s="71">
        <v>2019.04</v>
      </c>
      <c r="T148" s="71">
        <v>1998.98</v>
      </c>
      <c r="U148" s="71">
        <v>1982.13</v>
      </c>
      <c r="V148" s="71">
        <v>1969.93</v>
      </c>
      <c r="W148" s="71">
        <v>1956.38</v>
      </c>
      <c r="X148" s="71">
        <v>1953.31</v>
      </c>
      <c r="Y148" s="71">
        <v>1946.82</v>
      </c>
      <c r="Z148" s="71">
        <v>1848.88</v>
      </c>
      <c r="AA148" s="71">
        <v>1463.15</v>
      </c>
    </row>
    <row r="149" spans="1:27" ht="12.75" hidden="1" customHeight="1" outlineLevel="1" x14ac:dyDescent="0.2">
      <c r="A149" s="163" t="s">
        <v>379</v>
      </c>
      <c r="B149" s="94" t="s">
        <v>90</v>
      </c>
      <c r="C149" s="70" t="s">
        <v>79</v>
      </c>
      <c r="D149" s="71">
        <f>$D$9</f>
        <v>1071.42</v>
      </c>
      <c r="E149" s="71">
        <f t="shared" ref="E149:AA149" si="85">$D$9</f>
        <v>1071.42</v>
      </c>
      <c r="F149" s="71">
        <f t="shared" si="85"/>
        <v>1071.42</v>
      </c>
      <c r="G149" s="71">
        <f t="shared" si="85"/>
        <v>1071.42</v>
      </c>
      <c r="H149" s="71">
        <f t="shared" si="85"/>
        <v>1071.42</v>
      </c>
      <c r="I149" s="71">
        <f t="shared" si="85"/>
        <v>1071.42</v>
      </c>
      <c r="J149" s="71">
        <f t="shared" si="85"/>
        <v>1071.42</v>
      </c>
      <c r="K149" s="71">
        <f t="shared" si="85"/>
        <v>1071.42</v>
      </c>
      <c r="L149" s="71">
        <f t="shared" si="85"/>
        <v>1071.42</v>
      </c>
      <c r="M149" s="71">
        <f t="shared" si="85"/>
        <v>1071.42</v>
      </c>
      <c r="N149" s="71">
        <f t="shared" si="85"/>
        <v>1071.42</v>
      </c>
      <c r="O149" s="71">
        <f t="shared" si="85"/>
        <v>1071.42</v>
      </c>
      <c r="P149" s="71">
        <f t="shared" si="85"/>
        <v>1071.42</v>
      </c>
      <c r="Q149" s="71">
        <f t="shared" si="85"/>
        <v>1071.42</v>
      </c>
      <c r="R149" s="71">
        <f t="shared" si="85"/>
        <v>1071.42</v>
      </c>
      <c r="S149" s="71">
        <f t="shared" si="85"/>
        <v>1071.42</v>
      </c>
      <c r="T149" s="71">
        <f t="shared" si="85"/>
        <v>1071.42</v>
      </c>
      <c r="U149" s="71">
        <f t="shared" si="85"/>
        <v>1071.42</v>
      </c>
      <c r="V149" s="71">
        <f t="shared" si="85"/>
        <v>1071.42</v>
      </c>
      <c r="W149" s="71">
        <f t="shared" si="85"/>
        <v>1071.42</v>
      </c>
      <c r="X149" s="71">
        <f t="shared" si="85"/>
        <v>1071.42</v>
      </c>
      <c r="Y149" s="71">
        <f t="shared" si="85"/>
        <v>1071.42</v>
      </c>
      <c r="Z149" s="71">
        <f t="shared" si="85"/>
        <v>1071.42</v>
      </c>
      <c r="AA149" s="71">
        <f t="shared" si="85"/>
        <v>1071.42</v>
      </c>
    </row>
    <row r="150" spans="1:27" ht="12.75" hidden="1" customHeight="1" outlineLevel="1" x14ac:dyDescent="0.2">
      <c r="A150" s="163" t="s">
        <v>380</v>
      </c>
      <c r="B150" s="94" t="s">
        <v>83</v>
      </c>
      <c r="C150" s="70" t="s">
        <v>79</v>
      </c>
      <c r="D150" s="71">
        <v>4.95</v>
      </c>
      <c r="E150" s="71">
        <v>4.95</v>
      </c>
      <c r="F150" s="71">
        <v>4.95</v>
      </c>
      <c r="G150" s="71">
        <v>4.95</v>
      </c>
      <c r="H150" s="71">
        <v>4.95</v>
      </c>
      <c r="I150" s="71">
        <v>4.95</v>
      </c>
      <c r="J150" s="71">
        <v>4.95</v>
      </c>
      <c r="K150" s="71">
        <v>4.95</v>
      </c>
      <c r="L150" s="71">
        <v>4.95</v>
      </c>
      <c r="M150" s="71">
        <v>4.95</v>
      </c>
      <c r="N150" s="71">
        <v>4.95</v>
      </c>
      <c r="O150" s="71">
        <v>4.95</v>
      </c>
      <c r="P150" s="71">
        <v>4.95</v>
      </c>
      <c r="Q150" s="71">
        <v>4.95</v>
      </c>
      <c r="R150" s="71">
        <v>4.95</v>
      </c>
      <c r="S150" s="71">
        <v>4.95</v>
      </c>
      <c r="T150" s="71">
        <v>4.95</v>
      </c>
      <c r="U150" s="71">
        <v>4.95</v>
      </c>
      <c r="V150" s="71">
        <v>4.95</v>
      </c>
      <c r="W150" s="71">
        <v>4.95</v>
      </c>
      <c r="X150" s="71">
        <v>4.95</v>
      </c>
      <c r="Y150" s="71">
        <v>4.95</v>
      </c>
      <c r="Z150" s="71">
        <v>4.95</v>
      </c>
      <c r="AA150" s="71">
        <v>4.95</v>
      </c>
    </row>
    <row r="151" spans="1:27" ht="12.75" hidden="1" customHeight="1" outlineLevel="1" x14ac:dyDescent="0.2">
      <c r="A151" s="163" t="s">
        <v>381</v>
      </c>
      <c r="B151" s="94" t="s">
        <v>81</v>
      </c>
      <c r="C151" s="70" t="s">
        <v>79</v>
      </c>
      <c r="D151" s="71">
        <f>$D$11</f>
        <v>216.36</v>
      </c>
      <c r="E151" s="71">
        <f t="shared" ref="E151:AA151" si="86">$D$11</f>
        <v>216.36</v>
      </c>
      <c r="F151" s="71">
        <f t="shared" si="86"/>
        <v>216.36</v>
      </c>
      <c r="G151" s="71">
        <f t="shared" si="86"/>
        <v>216.36</v>
      </c>
      <c r="H151" s="71">
        <f t="shared" si="86"/>
        <v>216.36</v>
      </c>
      <c r="I151" s="71">
        <f t="shared" si="86"/>
        <v>216.36</v>
      </c>
      <c r="J151" s="71">
        <f t="shared" si="86"/>
        <v>216.36</v>
      </c>
      <c r="K151" s="71">
        <f t="shared" si="86"/>
        <v>216.36</v>
      </c>
      <c r="L151" s="71">
        <f t="shared" si="86"/>
        <v>216.36</v>
      </c>
      <c r="M151" s="71">
        <f t="shared" si="86"/>
        <v>216.36</v>
      </c>
      <c r="N151" s="71">
        <f t="shared" si="86"/>
        <v>216.36</v>
      </c>
      <c r="O151" s="71">
        <f t="shared" si="86"/>
        <v>216.36</v>
      </c>
      <c r="P151" s="71">
        <f t="shared" si="86"/>
        <v>216.36</v>
      </c>
      <c r="Q151" s="71">
        <f t="shared" si="86"/>
        <v>216.36</v>
      </c>
      <c r="R151" s="71">
        <f t="shared" si="86"/>
        <v>216.36</v>
      </c>
      <c r="S151" s="71">
        <f t="shared" si="86"/>
        <v>216.36</v>
      </c>
      <c r="T151" s="71">
        <f t="shared" si="86"/>
        <v>216.36</v>
      </c>
      <c r="U151" s="71">
        <f t="shared" si="86"/>
        <v>216.36</v>
      </c>
      <c r="V151" s="71">
        <f t="shared" si="86"/>
        <v>216.36</v>
      </c>
      <c r="W151" s="71">
        <f t="shared" si="86"/>
        <v>216.36</v>
      </c>
      <c r="X151" s="71">
        <f t="shared" si="86"/>
        <v>216.36</v>
      </c>
      <c r="Y151" s="71">
        <f t="shared" si="86"/>
        <v>216.36</v>
      </c>
      <c r="Z151" s="71">
        <f t="shared" si="86"/>
        <v>216.36</v>
      </c>
      <c r="AA151" s="71">
        <f t="shared" si="86"/>
        <v>216.36</v>
      </c>
    </row>
    <row r="152" spans="1:27" ht="12.75" customHeight="1" collapsed="1" x14ac:dyDescent="0.2">
      <c r="A152" s="162" t="s">
        <v>382</v>
      </c>
      <c r="B152" s="54" t="str">
        <f>"30"&amp;"."&amp;$B$662&amp;"."&amp;$B$663</f>
        <v>30.05.2023</v>
      </c>
      <c r="C152" s="134" t="s">
        <v>76</v>
      </c>
      <c r="D152" s="135">
        <f>ROUND(((D153+D154+D156+D155)/1000),5)</f>
        <v>2.5484800000000001</v>
      </c>
      <c r="E152" s="135">
        <f>ROUND(((E153+E154+E156+E155)/1000),5)</f>
        <v>2.3965700000000001</v>
      </c>
      <c r="F152" s="135">
        <f>ROUND(((F153+F154+F156+F155)/1000),5)</f>
        <v>2.3640500000000002</v>
      </c>
      <c r="G152" s="135">
        <f t="shared" ref="G152:AA152" si="87">ROUND(((G153+G154+G156+G155)/1000),5)</f>
        <v>2.3330600000000001</v>
      </c>
      <c r="H152" s="135">
        <f t="shared" si="87"/>
        <v>2.3379400000000001</v>
      </c>
      <c r="I152" s="135">
        <f t="shared" si="87"/>
        <v>2.4696500000000001</v>
      </c>
      <c r="J152" s="135">
        <f t="shared" si="87"/>
        <v>2.8078500000000002</v>
      </c>
      <c r="K152" s="135">
        <f t="shared" si="87"/>
        <v>3.06989</v>
      </c>
      <c r="L152" s="135">
        <f t="shared" si="87"/>
        <v>3.2367699999999999</v>
      </c>
      <c r="M152" s="135">
        <f t="shared" si="87"/>
        <v>3.3035800000000002</v>
      </c>
      <c r="N152" s="135">
        <f t="shared" si="87"/>
        <v>3.3213900000000001</v>
      </c>
      <c r="O152" s="135">
        <f t="shared" si="87"/>
        <v>3.3073000000000001</v>
      </c>
      <c r="P152" s="135">
        <f t="shared" si="87"/>
        <v>3.2991999999999999</v>
      </c>
      <c r="Q152" s="135">
        <f t="shared" si="87"/>
        <v>3.3168199999999999</v>
      </c>
      <c r="R152" s="135">
        <f t="shared" si="87"/>
        <v>3.3139699999999999</v>
      </c>
      <c r="S152" s="135">
        <f t="shared" si="87"/>
        <v>3.3016899999999998</v>
      </c>
      <c r="T152" s="135">
        <f t="shared" si="87"/>
        <v>3.28715</v>
      </c>
      <c r="U152" s="135">
        <f t="shared" si="87"/>
        <v>3.2767599999999999</v>
      </c>
      <c r="V152" s="135">
        <f t="shared" si="87"/>
        <v>3.2643</v>
      </c>
      <c r="W152" s="135">
        <f t="shared" si="87"/>
        <v>3.2582499999999999</v>
      </c>
      <c r="X152" s="135">
        <f t="shared" si="87"/>
        <v>3.2488800000000002</v>
      </c>
      <c r="Y152" s="135">
        <f t="shared" si="87"/>
        <v>3.2537600000000002</v>
      </c>
      <c r="Z152" s="135">
        <f t="shared" si="87"/>
        <v>3.1176499999999998</v>
      </c>
      <c r="AA152" s="135">
        <f t="shared" si="87"/>
        <v>2.7610700000000001</v>
      </c>
    </row>
    <row r="153" spans="1:27" ht="12.75" hidden="1" customHeight="1" outlineLevel="1" x14ac:dyDescent="0.2">
      <c r="A153" s="163" t="s">
        <v>383</v>
      </c>
      <c r="B153" s="94" t="s">
        <v>238</v>
      </c>
      <c r="C153" s="70" t="s">
        <v>79</v>
      </c>
      <c r="D153" s="71">
        <v>1255.75</v>
      </c>
      <c r="E153" s="71">
        <v>1103.8399999999999</v>
      </c>
      <c r="F153" s="71">
        <v>1071.32</v>
      </c>
      <c r="G153" s="71">
        <v>1040.33</v>
      </c>
      <c r="H153" s="71">
        <v>1045.21</v>
      </c>
      <c r="I153" s="71">
        <v>1176.92</v>
      </c>
      <c r="J153" s="71">
        <v>1515.12</v>
      </c>
      <c r="K153" s="71">
        <v>1777.16</v>
      </c>
      <c r="L153" s="71">
        <v>1944.04</v>
      </c>
      <c r="M153" s="71">
        <v>2010.85</v>
      </c>
      <c r="N153" s="71">
        <v>2028.66</v>
      </c>
      <c r="O153" s="71">
        <v>2014.57</v>
      </c>
      <c r="P153" s="71">
        <v>2006.47</v>
      </c>
      <c r="Q153" s="71">
        <v>2024.09</v>
      </c>
      <c r="R153" s="71">
        <v>2021.24</v>
      </c>
      <c r="S153" s="71">
        <v>2008.96</v>
      </c>
      <c r="T153" s="71">
        <v>1994.42</v>
      </c>
      <c r="U153" s="71">
        <v>1984.03</v>
      </c>
      <c r="V153" s="71">
        <v>1971.57</v>
      </c>
      <c r="W153" s="71">
        <v>1965.52</v>
      </c>
      <c r="X153" s="71">
        <v>1956.15</v>
      </c>
      <c r="Y153" s="71">
        <v>1961.03</v>
      </c>
      <c r="Z153" s="71">
        <v>1824.92</v>
      </c>
      <c r="AA153" s="71">
        <v>1468.34</v>
      </c>
    </row>
    <row r="154" spans="1:27" ht="12.75" hidden="1" customHeight="1" outlineLevel="1" x14ac:dyDescent="0.2">
      <c r="A154" s="163" t="s">
        <v>384</v>
      </c>
      <c r="B154" s="94" t="s">
        <v>90</v>
      </c>
      <c r="C154" s="70" t="s">
        <v>79</v>
      </c>
      <c r="D154" s="71">
        <f>$D$9</f>
        <v>1071.42</v>
      </c>
      <c r="E154" s="71">
        <f t="shared" ref="E154:AA154" si="88">$D$9</f>
        <v>1071.42</v>
      </c>
      <c r="F154" s="71">
        <f t="shared" si="88"/>
        <v>1071.42</v>
      </c>
      <c r="G154" s="71">
        <f t="shared" si="88"/>
        <v>1071.42</v>
      </c>
      <c r="H154" s="71">
        <f t="shared" si="88"/>
        <v>1071.42</v>
      </c>
      <c r="I154" s="71">
        <f t="shared" si="88"/>
        <v>1071.42</v>
      </c>
      <c r="J154" s="71">
        <f t="shared" si="88"/>
        <v>1071.42</v>
      </c>
      <c r="K154" s="71">
        <f t="shared" si="88"/>
        <v>1071.42</v>
      </c>
      <c r="L154" s="71">
        <f t="shared" si="88"/>
        <v>1071.42</v>
      </c>
      <c r="M154" s="71">
        <f t="shared" si="88"/>
        <v>1071.42</v>
      </c>
      <c r="N154" s="71">
        <f t="shared" si="88"/>
        <v>1071.42</v>
      </c>
      <c r="O154" s="71">
        <f t="shared" si="88"/>
        <v>1071.42</v>
      </c>
      <c r="P154" s="71">
        <f t="shared" si="88"/>
        <v>1071.42</v>
      </c>
      <c r="Q154" s="71">
        <f t="shared" si="88"/>
        <v>1071.42</v>
      </c>
      <c r="R154" s="71">
        <f t="shared" si="88"/>
        <v>1071.42</v>
      </c>
      <c r="S154" s="71">
        <f t="shared" si="88"/>
        <v>1071.42</v>
      </c>
      <c r="T154" s="71">
        <f t="shared" si="88"/>
        <v>1071.42</v>
      </c>
      <c r="U154" s="71">
        <f t="shared" si="88"/>
        <v>1071.42</v>
      </c>
      <c r="V154" s="71">
        <f t="shared" si="88"/>
        <v>1071.42</v>
      </c>
      <c r="W154" s="71">
        <f t="shared" si="88"/>
        <v>1071.42</v>
      </c>
      <c r="X154" s="71">
        <f t="shared" si="88"/>
        <v>1071.42</v>
      </c>
      <c r="Y154" s="71">
        <f t="shared" si="88"/>
        <v>1071.42</v>
      </c>
      <c r="Z154" s="71">
        <f t="shared" si="88"/>
        <v>1071.42</v>
      </c>
      <c r="AA154" s="71">
        <f t="shared" si="88"/>
        <v>1071.42</v>
      </c>
    </row>
    <row r="155" spans="1:27" ht="12.75" hidden="1" customHeight="1" outlineLevel="1" x14ac:dyDescent="0.2">
      <c r="A155" s="163" t="s">
        <v>385</v>
      </c>
      <c r="B155" s="94" t="s">
        <v>83</v>
      </c>
      <c r="C155" s="70" t="s">
        <v>79</v>
      </c>
      <c r="D155" s="71">
        <v>4.95</v>
      </c>
      <c r="E155" s="71">
        <v>4.95</v>
      </c>
      <c r="F155" s="71">
        <v>4.95</v>
      </c>
      <c r="G155" s="71">
        <v>4.95</v>
      </c>
      <c r="H155" s="71">
        <v>4.95</v>
      </c>
      <c r="I155" s="71">
        <v>4.95</v>
      </c>
      <c r="J155" s="71">
        <v>4.95</v>
      </c>
      <c r="K155" s="71">
        <v>4.95</v>
      </c>
      <c r="L155" s="71">
        <v>4.95</v>
      </c>
      <c r="M155" s="71">
        <v>4.95</v>
      </c>
      <c r="N155" s="71">
        <v>4.95</v>
      </c>
      <c r="O155" s="71">
        <v>4.95</v>
      </c>
      <c r="P155" s="71">
        <v>4.95</v>
      </c>
      <c r="Q155" s="71">
        <v>4.95</v>
      </c>
      <c r="R155" s="71">
        <v>4.95</v>
      </c>
      <c r="S155" s="71">
        <v>4.95</v>
      </c>
      <c r="T155" s="71">
        <v>4.95</v>
      </c>
      <c r="U155" s="71">
        <v>4.95</v>
      </c>
      <c r="V155" s="71">
        <v>4.95</v>
      </c>
      <c r="W155" s="71">
        <v>4.95</v>
      </c>
      <c r="X155" s="71">
        <v>4.95</v>
      </c>
      <c r="Y155" s="71">
        <v>4.95</v>
      </c>
      <c r="Z155" s="71">
        <v>4.95</v>
      </c>
      <c r="AA155" s="71">
        <v>4.95</v>
      </c>
    </row>
    <row r="156" spans="1:27" ht="12.75" hidden="1" customHeight="1" outlineLevel="1" x14ac:dyDescent="0.2">
      <c r="A156" s="163" t="s">
        <v>386</v>
      </c>
      <c r="B156" s="94" t="s">
        <v>81</v>
      </c>
      <c r="C156" s="70" t="s">
        <v>79</v>
      </c>
      <c r="D156" s="71">
        <f>$D$11</f>
        <v>216.36</v>
      </c>
      <c r="E156" s="71">
        <f t="shared" ref="E156:AA156" si="89">$D$11</f>
        <v>216.36</v>
      </c>
      <c r="F156" s="71">
        <f t="shared" si="89"/>
        <v>216.36</v>
      </c>
      <c r="G156" s="71">
        <f t="shared" si="89"/>
        <v>216.36</v>
      </c>
      <c r="H156" s="71">
        <f t="shared" si="89"/>
        <v>216.36</v>
      </c>
      <c r="I156" s="71">
        <f t="shared" si="89"/>
        <v>216.36</v>
      </c>
      <c r="J156" s="71">
        <f t="shared" si="89"/>
        <v>216.36</v>
      </c>
      <c r="K156" s="71">
        <f t="shared" si="89"/>
        <v>216.36</v>
      </c>
      <c r="L156" s="71">
        <f t="shared" si="89"/>
        <v>216.36</v>
      </c>
      <c r="M156" s="71">
        <f t="shared" si="89"/>
        <v>216.36</v>
      </c>
      <c r="N156" s="71">
        <f t="shared" si="89"/>
        <v>216.36</v>
      </c>
      <c r="O156" s="71">
        <f t="shared" si="89"/>
        <v>216.36</v>
      </c>
      <c r="P156" s="71">
        <f t="shared" si="89"/>
        <v>216.36</v>
      </c>
      <c r="Q156" s="71">
        <f t="shared" si="89"/>
        <v>216.36</v>
      </c>
      <c r="R156" s="71">
        <f t="shared" si="89"/>
        <v>216.36</v>
      </c>
      <c r="S156" s="71">
        <f t="shared" si="89"/>
        <v>216.36</v>
      </c>
      <c r="T156" s="71">
        <f t="shared" si="89"/>
        <v>216.36</v>
      </c>
      <c r="U156" s="71">
        <f t="shared" si="89"/>
        <v>216.36</v>
      </c>
      <c r="V156" s="71">
        <f t="shared" si="89"/>
        <v>216.36</v>
      </c>
      <c r="W156" s="71">
        <f t="shared" si="89"/>
        <v>216.36</v>
      </c>
      <c r="X156" s="71">
        <f t="shared" si="89"/>
        <v>216.36</v>
      </c>
      <c r="Y156" s="71">
        <f t="shared" si="89"/>
        <v>216.36</v>
      </c>
      <c r="Z156" s="71">
        <f t="shared" si="89"/>
        <v>216.36</v>
      </c>
      <c r="AA156" s="71">
        <f t="shared" si="89"/>
        <v>216.36</v>
      </c>
    </row>
    <row r="157" spans="1:27" ht="12.75" customHeight="1" collapsed="1" x14ac:dyDescent="0.2">
      <c r="A157" s="162" t="s">
        <v>387</v>
      </c>
      <c r="B157" s="54" t="str">
        <f>"31"&amp;"."&amp;$B$662&amp;"."&amp;$B$663</f>
        <v>31.05.2023</v>
      </c>
      <c r="C157" s="134" t="s">
        <v>76</v>
      </c>
      <c r="D157" s="135">
        <f>ROUND(((D158+D159+D161+D160)/1000),5)</f>
        <v>2.5013200000000002</v>
      </c>
      <c r="E157" s="135">
        <f>ROUND(((E158+E159+E161+E160)/1000),5)</f>
        <v>2.3672300000000002</v>
      </c>
      <c r="F157" s="135">
        <f>ROUND(((F158+F159+F161+F160)/1000),5)</f>
        <v>2.2950699999999999</v>
      </c>
      <c r="G157" s="135">
        <f t="shared" ref="G157:AA157" si="90">ROUND(((G158+G159+G161+G160)/1000),5)</f>
        <v>2.2456100000000001</v>
      </c>
      <c r="H157" s="135">
        <f t="shared" si="90"/>
        <v>2.22607</v>
      </c>
      <c r="I157" s="135">
        <f t="shared" si="90"/>
        <v>2.3793899999999999</v>
      </c>
      <c r="J157" s="135">
        <f t="shared" si="90"/>
        <v>2.7578100000000001</v>
      </c>
      <c r="K157" s="135">
        <f t="shared" si="90"/>
        <v>3.0065499999999998</v>
      </c>
      <c r="L157" s="135">
        <f t="shared" si="90"/>
        <v>3.2547999999999999</v>
      </c>
      <c r="M157" s="135">
        <f t="shared" si="90"/>
        <v>3.3138200000000002</v>
      </c>
      <c r="N157" s="135">
        <f t="shared" si="90"/>
        <v>3.3360799999999999</v>
      </c>
      <c r="O157" s="135">
        <f t="shared" si="90"/>
        <v>3.3292099999999998</v>
      </c>
      <c r="P157" s="135">
        <f t="shared" si="90"/>
        <v>3.3119299999999998</v>
      </c>
      <c r="Q157" s="135">
        <f t="shared" si="90"/>
        <v>3.3323100000000001</v>
      </c>
      <c r="R157" s="135">
        <f t="shared" si="90"/>
        <v>3.3364699999999998</v>
      </c>
      <c r="S157" s="135">
        <f t="shared" si="90"/>
        <v>3.3593700000000002</v>
      </c>
      <c r="T157" s="135">
        <f t="shared" si="90"/>
        <v>3.3486099999999999</v>
      </c>
      <c r="U157" s="135">
        <f t="shared" si="90"/>
        <v>3.3315199999999998</v>
      </c>
      <c r="V157" s="135">
        <f t="shared" si="90"/>
        <v>3.3166099999999998</v>
      </c>
      <c r="W157" s="135">
        <f t="shared" si="90"/>
        <v>3.2949999999999999</v>
      </c>
      <c r="X157" s="135">
        <f t="shared" si="90"/>
        <v>3.2866300000000002</v>
      </c>
      <c r="Y157" s="135">
        <f t="shared" si="90"/>
        <v>3.28437</v>
      </c>
      <c r="Z157" s="135">
        <f t="shared" si="90"/>
        <v>3.1417899999999999</v>
      </c>
      <c r="AA157" s="135">
        <f t="shared" si="90"/>
        <v>2.8139799999999999</v>
      </c>
    </row>
    <row r="158" spans="1:27" ht="12.75" hidden="1" customHeight="1" outlineLevel="1" x14ac:dyDescent="0.2">
      <c r="A158" s="163" t="s">
        <v>388</v>
      </c>
      <c r="B158" s="94" t="s">
        <v>238</v>
      </c>
      <c r="C158" s="70" t="s">
        <v>79</v>
      </c>
      <c r="D158" s="71">
        <v>1208.5899999999999</v>
      </c>
      <c r="E158" s="71">
        <v>1074.5</v>
      </c>
      <c r="F158" s="71">
        <v>1002.34</v>
      </c>
      <c r="G158" s="71">
        <v>952.88</v>
      </c>
      <c r="H158" s="71">
        <v>933.34</v>
      </c>
      <c r="I158" s="71">
        <v>1086.6600000000001</v>
      </c>
      <c r="J158" s="71">
        <v>1465.08</v>
      </c>
      <c r="K158" s="71">
        <v>1713.82</v>
      </c>
      <c r="L158" s="71">
        <v>1962.07</v>
      </c>
      <c r="M158" s="71">
        <v>2021.09</v>
      </c>
      <c r="N158" s="71">
        <v>2043.35</v>
      </c>
      <c r="O158" s="71">
        <v>2036.48</v>
      </c>
      <c r="P158" s="71">
        <v>2019.2</v>
      </c>
      <c r="Q158" s="71">
        <v>2039.58</v>
      </c>
      <c r="R158" s="71">
        <v>2043.74</v>
      </c>
      <c r="S158" s="71">
        <v>2066.64</v>
      </c>
      <c r="T158" s="71">
        <v>2055.88</v>
      </c>
      <c r="U158" s="71">
        <v>2038.79</v>
      </c>
      <c r="V158" s="71">
        <v>2023.88</v>
      </c>
      <c r="W158" s="71">
        <v>2002.27</v>
      </c>
      <c r="X158" s="71">
        <v>1993.9</v>
      </c>
      <c r="Y158" s="71">
        <v>1991.64</v>
      </c>
      <c r="Z158" s="71">
        <v>1849.06</v>
      </c>
      <c r="AA158" s="71">
        <v>1521.25</v>
      </c>
    </row>
    <row r="159" spans="1:27" ht="12.75" hidden="1" customHeight="1" outlineLevel="1" x14ac:dyDescent="0.2">
      <c r="A159" s="163" t="s">
        <v>389</v>
      </c>
      <c r="B159" s="94" t="s">
        <v>90</v>
      </c>
      <c r="C159" s="70" t="s">
        <v>79</v>
      </c>
      <c r="D159" s="71">
        <f>$D$9</f>
        <v>1071.42</v>
      </c>
      <c r="E159" s="71">
        <f t="shared" ref="E159:AA159" si="91">$D$9</f>
        <v>1071.42</v>
      </c>
      <c r="F159" s="71">
        <f t="shared" si="91"/>
        <v>1071.42</v>
      </c>
      <c r="G159" s="71">
        <f t="shared" si="91"/>
        <v>1071.42</v>
      </c>
      <c r="H159" s="71">
        <f t="shared" si="91"/>
        <v>1071.42</v>
      </c>
      <c r="I159" s="71">
        <f t="shared" si="91"/>
        <v>1071.42</v>
      </c>
      <c r="J159" s="71">
        <f t="shared" si="91"/>
        <v>1071.42</v>
      </c>
      <c r="K159" s="71">
        <f t="shared" si="91"/>
        <v>1071.42</v>
      </c>
      <c r="L159" s="71">
        <f t="shared" si="91"/>
        <v>1071.42</v>
      </c>
      <c r="M159" s="71">
        <f t="shared" si="91"/>
        <v>1071.42</v>
      </c>
      <c r="N159" s="71">
        <f t="shared" si="91"/>
        <v>1071.42</v>
      </c>
      <c r="O159" s="71">
        <f t="shared" si="91"/>
        <v>1071.42</v>
      </c>
      <c r="P159" s="71">
        <f t="shared" si="91"/>
        <v>1071.42</v>
      </c>
      <c r="Q159" s="71">
        <f t="shared" si="91"/>
        <v>1071.42</v>
      </c>
      <c r="R159" s="71">
        <f t="shared" si="91"/>
        <v>1071.42</v>
      </c>
      <c r="S159" s="71">
        <f t="shared" si="91"/>
        <v>1071.42</v>
      </c>
      <c r="T159" s="71">
        <f t="shared" si="91"/>
        <v>1071.42</v>
      </c>
      <c r="U159" s="71">
        <f t="shared" si="91"/>
        <v>1071.42</v>
      </c>
      <c r="V159" s="71">
        <f t="shared" si="91"/>
        <v>1071.42</v>
      </c>
      <c r="W159" s="71">
        <f t="shared" si="91"/>
        <v>1071.42</v>
      </c>
      <c r="X159" s="71">
        <f t="shared" si="91"/>
        <v>1071.42</v>
      </c>
      <c r="Y159" s="71">
        <f t="shared" si="91"/>
        <v>1071.42</v>
      </c>
      <c r="Z159" s="71">
        <f t="shared" si="91"/>
        <v>1071.42</v>
      </c>
      <c r="AA159" s="71">
        <f t="shared" si="91"/>
        <v>1071.42</v>
      </c>
    </row>
    <row r="160" spans="1:27" ht="12.75" hidden="1" customHeight="1" outlineLevel="1" x14ac:dyDescent="0.2">
      <c r="A160" s="163" t="s">
        <v>390</v>
      </c>
      <c r="B160" s="94" t="s">
        <v>83</v>
      </c>
      <c r="C160" s="70" t="s">
        <v>79</v>
      </c>
      <c r="D160" s="71">
        <v>4.95</v>
      </c>
      <c r="E160" s="71">
        <v>4.95</v>
      </c>
      <c r="F160" s="71">
        <v>4.95</v>
      </c>
      <c r="G160" s="71">
        <v>4.95</v>
      </c>
      <c r="H160" s="71">
        <v>4.95</v>
      </c>
      <c r="I160" s="71">
        <v>4.95</v>
      </c>
      <c r="J160" s="71">
        <v>4.95</v>
      </c>
      <c r="K160" s="71">
        <v>4.95</v>
      </c>
      <c r="L160" s="71">
        <v>4.95</v>
      </c>
      <c r="M160" s="71">
        <v>4.95</v>
      </c>
      <c r="N160" s="71">
        <v>4.95</v>
      </c>
      <c r="O160" s="71">
        <v>4.95</v>
      </c>
      <c r="P160" s="71">
        <v>4.95</v>
      </c>
      <c r="Q160" s="71">
        <v>4.95</v>
      </c>
      <c r="R160" s="71">
        <v>4.95</v>
      </c>
      <c r="S160" s="71">
        <v>4.95</v>
      </c>
      <c r="T160" s="71">
        <v>4.95</v>
      </c>
      <c r="U160" s="71">
        <v>4.95</v>
      </c>
      <c r="V160" s="71">
        <v>4.95</v>
      </c>
      <c r="W160" s="71">
        <v>4.95</v>
      </c>
      <c r="X160" s="71">
        <v>4.95</v>
      </c>
      <c r="Y160" s="71">
        <v>4.95</v>
      </c>
      <c r="Z160" s="71">
        <v>4.95</v>
      </c>
      <c r="AA160" s="71">
        <v>4.95</v>
      </c>
    </row>
    <row r="161" spans="1:27" ht="12.75" hidden="1" customHeight="1" outlineLevel="1" x14ac:dyDescent="0.2">
      <c r="A161" s="163" t="s">
        <v>391</v>
      </c>
      <c r="B161" s="94" t="s">
        <v>81</v>
      </c>
      <c r="C161" s="70" t="s">
        <v>79</v>
      </c>
      <c r="D161" s="71">
        <f>$D$11</f>
        <v>216.36</v>
      </c>
      <c r="E161" s="71">
        <f t="shared" ref="E161:AA161" si="92">$D$11</f>
        <v>216.36</v>
      </c>
      <c r="F161" s="71">
        <f t="shared" si="92"/>
        <v>216.36</v>
      </c>
      <c r="G161" s="71">
        <f t="shared" si="92"/>
        <v>216.36</v>
      </c>
      <c r="H161" s="71">
        <f t="shared" si="92"/>
        <v>216.36</v>
      </c>
      <c r="I161" s="71">
        <f t="shared" si="92"/>
        <v>216.36</v>
      </c>
      <c r="J161" s="71">
        <f t="shared" si="92"/>
        <v>216.36</v>
      </c>
      <c r="K161" s="71">
        <f t="shared" si="92"/>
        <v>216.36</v>
      </c>
      <c r="L161" s="71">
        <f t="shared" si="92"/>
        <v>216.36</v>
      </c>
      <c r="M161" s="71">
        <f t="shared" si="92"/>
        <v>216.36</v>
      </c>
      <c r="N161" s="71">
        <f t="shared" si="92"/>
        <v>216.36</v>
      </c>
      <c r="O161" s="71">
        <f t="shared" si="92"/>
        <v>216.36</v>
      </c>
      <c r="P161" s="71">
        <f t="shared" si="92"/>
        <v>216.36</v>
      </c>
      <c r="Q161" s="71">
        <f t="shared" si="92"/>
        <v>216.36</v>
      </c>
      <c r="R161" s="71">
        <f t="shared" si="92"/>
        <v>216.36</v>
      </c>
      <c r="S161" s="71">
        <f t="shared" si="92"/>
        <v>216.36</v>
      </c>
      <c r="T161" s="71">
        <f t="shared" si="92"/>
        <v>216.36</v>
      </c>
      <c r="U161" s="71">
        <f t="shared" si="92"/>
        <v>216.36</v>
      </c>
      <c r="V161" s="71">
        <f t="shared" si="92"/>
        <v>216.36</v>
      </c>
      <c r="W161" s="71">
        <f t="shared" si="92"/>
        <v>216.36</v>
      </c>
      <c r="X161" s="71">
        <f t="shared" si="92"/>
        <v>216.36</v>
      </c>
      <c r="Y161" s="71">
        <f t="shared" si="92"/>
        <v>216.36</v>
      </c>
      <c r="Z161" s="71">
        <f t="shared" si="92"/>
        <v>216.36</v>
      </c>
      <c r="AA161" s="71">
        <f t="shared" si="92"/>
        <v>216.36</v>
      </c>
    </row>
    <row r="162" spans="1:27" ht="12.75" customHeight="1" collapsed="1" x14ac:dyDescent="0.2">
      <c r="A162" s="164"/>
      <c r="B162" s="165" t="s">
        <v>392</v>
      </c>
      <c r="C162" s="166"/>
      <c r="D162" s="167"/>
      <c r="E162" s="167"/>
      <c r="F162" s="167"/>
      <c r="G162" s="167"/>
      <c r="I162" s="66"/>
    </row>
    <row r="163" spans="1:27" ht="12.75" customHeight="1" x14ac:dyDescent="0.2">
      <c r="A163" s="164"/>
      <c r="B163" s="165" t="s">
        <v>392</v>
      </c>
      <c r="C163" s="166"/>
      <c r="D163" s="167"/>
      <c r="E163" s="167"/>
      <c r="F163" s="167"/>
      <c r="G163" s="167"/>
      <c r="I163" s="66"/>
    </row>
    <row r="164" spans="1:27" x14ac:dyDescent="0.2">
      <c r="A164" s="157" t="s">
        <v>393</v>
      </c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9"/>
    </row>
    <row r="165" spans="1:27" ht="27" customHeight="1" x14ac:dyDescent="0.2">
      <c r="A165" s="160" t="s">
        <v>64</v>
      </c>
      <c r="B165" s="161" t="s">
        <v>210</v>
      </c>
      <c r="C165" s="160" t="s">
        <v>211</v>
      </c>
      <c r="D165" s="161" t="s">
        <v>212</v>
      </c>
      <c r="E165" s="161" t="s">
        <v>213</v>
      </c>
      <c r="F165" s="161" t="s">
        <v>214</v>
      </c>
      <c r="G165" s="161" t="s">
        <v>215</v>
      </c>
      <c r="H165" s="161" t="s">
        <v>216</v>
      </c>
      <c r="I165" s="161" t="s">
        <v>217</v>
      </c>
      <c r="J165" s="161" t="s">
        <v>218</v>
      </c>
      <c r="K165" s="161" t="s">
        <v>219</v>
      </c>
      <c r="L165" s="161" t="s">
        <v>220</v>
      </c>
      <c r="M165" s="161" t="s">
        <v>221</v>
      </c>
      <c r="N165" s="161" t="s">
        <v>222</v>
      </c>
      <c r="O165" s="161" t="s">
        <v>223</v>
      </c>
      <c r="P165" s="161" t="s">
        <v>224</v>
      </c>
      <c r="Q165" s="161" t="s">
        <v>225</v>
      </c>
      <c r="R165" s="161" t="s">
        <v>226</v>
      </c>
      <c r="S165" s="161" t="s">
        <v>227</v>
      </c>
      <c r="T165" s="161" t="s">
        <v>228</v>
      </c>
      <c r="U165" s="161" t="s">
        <v>229</v>
      </c>
      <c r="V165" s="161" t="s">
        <v>230</v>
      </c>
      <c r="W165" s="161" t="s">
        <v>231</v>
      </c>
      <c r="X165" s="161" t="s">
        <v>232</v>
      </c>
      <c r="Y165" s="161" t="s">
        <v>233</v>
      </c>
      <c r="Z165" s="161" t="s">
        <v>234</v>
      </c>
      <c r="AA165" s="161" t="s">
        <v>235</v>
      </c>
    </row>
    <row r="166" spans="1:27" x14ac:dyDescent="0.2">
      <c r="A166" s="162" t="s">
        <v>394</v>
      </c>
      <c r="B166" s="54" t="str">
        <f>"01"&amp;"."&amp;$B$662&amp;"."&amp;$B$663</f>
        <v>01.05.2023</v>
      </c>
      <c r="C166" s="134" t="s">
        <v>76</v>
      </c>
      <c r="D166" s="135">
        <f>ROUND(((D167+D168+D170+D169)/1000),5)</f>
        <v>3.4961700000000002</v>
      </c>
      <c r="E166" s="135">
        <f>ROUND(((E167+E168+E170+E169)/1000),5)</f>
        <v>3.3662100000000001</v>
      </c>
      <c r="F166" s="135">
        <f>ROUND(((F167+F168+F170+F169)/1000),5)</f>
        <v>3.2729300000000001</v>
      </c>
      <c r="G166" s="135">
        <f t="shared" ref="G166:AA166" si="93">ROUND(((G167+G168+G170+G169)/1000),5)</f>
        <v>3.20655</v>
      </c>
      <c r="H166" s="135">
        <f t="shared" si="93"/>
        <v>3.18703</v>
      </c>
      <c r="I166" s="135">
        <f t="shared" si="93"/>
        <v>3.19773</v>
      </c>
      <c r="J166" s="135">
        <f t="shared" si="93"/>
        <v>3.2273399999999999</v>
      </c>
      <c r="K166" s="135">
        <f t="shared" si="93"/>
        <v>3.3961199999999998</v>
      </c>
      <c r="L166" s="135">
        <f t="shared" si="93"/>
        <v>3.64967</v>
      </c>
      <c r="M166" s="135">
        <f t="shared" si="93"/>
        <v>3.8284500000000001</v>
      </c>
      <c r="N166" s="135">
        <f t="shared" si="93"/>
        <v>3.8432900000000001</v>
      </c>
      <c r="O166" s="135">
        <f t="shared" si="93"/>
        <v>3.8404400000000001</v>
      </c>
      <c r="P166" s="135">
        <f t="shared" si="93"/>
        <v>3.8304299999999998</v>
      </c>
      <c r="Q166" s="135">
        <f t="shared" si="93"/>
        <v>3.8302900000000002</v>
      </c>
      <c r="R166" s="135">
        <f t="shared" si="93"/>
        <v>3.8139799999999999</v>
      </c>
      <c r="S166" s="135">
        <f t="shared" si="93"/>
        <v>3.8548900000000001</v>
      </c>
      <c r="T166" s="135">
        <f t="shared" si="93"/>
        <v>3.8899599999999999</v>
      </c>
      <c r="U166" s="135">
        <f t="shared" si="93"/>
        <v>3.9055</v>
      </c>
      <c r="V166" s="135">
        <f t="shared" si="93"/>
        <v>3.9451200000000002</v>
      </c>
      <c r="W166" s="135">
        <f t="shared" si="93"/>
        <v>4.02468</v>
      </c>
      <c r="X166" s="135">
        <f t="shared" si="93"/>
        <v>4.2142799999999996</v>
      </c>
      <c r="Y166" s="135">
        <f t="shared" si="93"/>
        <v>4.0144099999999998</v>
      </c>
      <c r="Z166" s="135">
        <f t="shared" si="93"/>
        <v>3.8140100000000001</v>
      </c>
      <c r="AA166" s="135">
        <f t="shared" si="93"/>
        <v>3.6126999999999998</v>
      </c>
    </row>
    <row r="167" spans="1:27" ht="12.75" hidden="1" customHeight="1" outlineLevel="1" x14ac:dyDescent="0.2">
      <c r="A167" s="163" t="s">
        <v>395</v>
      </c>
      <c r="B167" s="94" t="s">
        <v>238</v>
      </c>
      <c r="C167" s="70" t="s">
        <v>79</v>
      </c>
      <c r="D167" s="71">
        <v>1557.89</v>
      </c>
      <c r="E167" s="71">
        <v>1427.93</v>
      </c>
      <c r="F167" s="71">
        <v>1334.65</v>
      </c>
      <c r="G167" s="71">
        <v>1268.27</v>
      </c>
      <c r="H167" s="71">
        <v>1248.75</v>
      </c>
      <c r="I167" s="71">
        <v>1259.45</v>
      </c>
      <c r="J167" s="71">
        <v>1289.06</v>
      </c>
      <c r="K167" s="71">
        <v>1457.84</v>
      </c>
      <c r="L167" s="71">
        <v>1711.39</v>
      </c>
      <c r="M167" s="71">
        <v>1890.17</v>
      </c>
      <c r="N167" s="71">
        <v>1905.01</v>
      </c>
      <c r="O167" s="71">
        <v>1902.16</v>
      </c>
      <c r="P167" s="71">
        <v>1892.15</v>
      </c>
      <c r="Q167" s="71">
        <v>1892.01</v>
      </c>
      <c r="R167" s="71">
        <v>1875.7</v>
      </c>
      <c r="S167" s="71">
        <v>1916.61</v>
      </c>
      <c r="T167" s="71">
        <v>1951.68</v>
      </c>
      <c r="U167" s="71">
        <v>1967.22</v>
      </c>
      <c r="V167" s="71">
        <v>2006.84</v>
      </c>
      <c r="W167" s="71">
        <v>2086.4</v>
      </c>
      <c r="X167" s="71">
        <v>2276</v>
      </c>
      <c r="Y167" s="71">
        <v>2076.13</v>
      </c>
      <c r="Z167" s="71">
        <v>1875.73</v>
      </c>
      <c r="AA167" s="71">
        <v>1674.42</v>
      </c>
    </row>
    <row r="168" spans="1:27" ht="12.75" hidden="1" customHeight="1" outlineLevel="1" x14ac:dyDescent="0.2">
      <c r="A168" s="163" t="s">
        <v>396</v>
      </c>
      <c r="B168" s="94" t="s">
        <v>90</v>
      </c>
      <c r="C168" s="70" t="s">
        <v>79</v>
      </c>
      <c r="D168" s="71">
        <v>1716.97</v>
      </c>
      <c r="E168" s="71">
        <f>$D$168</f>
        <v>1716.97</v>
      </c>
      <c r="F168" s="71">
        <f t="shared" ref="F168:AA168" si="94">$D$168</f>
        <v>1716.97</v>
      </c>
      <c r="G168" s="71">
        <f t="shared" si="94"/>
        <v>1716.97</v>
      </c>
      <c r="H168" s="71">
        <f t="shared" si="94"/>
        <v>1716.97</v>
      </c>
      <c r="I168" s="71">
        <f t="shared" si="94"/>
        <v>1716.97</v>
      </c>
      <c r="J168" s="71">
        <f t="shared" si="94"/>
        <v>1716.97</v>
      </c>
      <c r="K168" s="71">
        <f t="shared" si="94"/>
        <v>1716.97</v>
      </c>
      <c r="L168" s="71">
        <f t="shared" si="94"/>
        <v>1716.97</v>
      </c>
      <c r="M168" s="71">
        <f t="shared" si="94"/>
        <v>1716.97</v>
      </c>
      <c r="N168" s="71">
        <f t="shared" si="94"/>
        <v>1716.97</v>
      </c>
      <c r="O168" s="71">
        <f t="shared" si="94"/>
        <v>1716.97</v>
      </c>
      <c r="P168" s="71">
        <f t="shared" si="94"/>
        <v>1716.97</v>
      </c>
      <c r="Q168" s="71">
        <f t="shared" si="94"/>
        <v>1716.97</v>
      </c>
      <c r="R168" s="71">
        <f t="shared" si="94"/>
        <v>1716.97</v>
      </c>
      <c r="S168" s="71">
        <f t="shared" si="94"/>
        <v>1716.97</v>
      </c>
      <c r="T168" s="71">
        <f t="shared" si="94"/>
        <v>1716.97</v>
      </c>
      <c r="U168" s="71">
        <f t="shared" si="94"/>
        <v>1716.97</v>
      </c>
      <c r="V168" s="71">
        <f t="shared" si="94"/>
        <v>1716.97</v>
      </c>
      <c r="W168" s="71">
        <f t="shared" si="94"/>
        <v>1716.97</v>
      </c>
      <c r="X168" s="71">
        <f t="shared" si="94"/>
        <v>1716.97</v>
      </c>
      <c r="Y168" s="71">
        <f t="shared" si="94"/>
        <v>1716.97</v>
      </c>
      <c r="Z168" s="71">
        <f t="shared" si="94"/>
        <v>1716.97</v>
      </c>
      <c r="AA168" s="71">
        <f t="shared" si="94"/>
        <v>1716.97</v>
      </c>
    </row>
    <row r="169" spans="1:27" ht="12.75" hidden="1" customHeight="1" outlineLevel="1" x14ac:dyDescent="0.2">
      <c r="A169" s="163" t="s">
        <v>397</v>
      </c>
      <c r="B169" s="94" t="s">
        <v>83</v>
      </c>
      <c r="C169" s="70" t="s">
        <v>79</v>
      </c>
      <c r="D169" s="71">
        <v>4.95</v>
      </c>
      <c r="E169" s="71">
        <v>4.95</v>
      </c>
      <c r="F169" s="71">
        <v>4.95</v>
      </c>
      <c r="G169" s="71">
        <v>4.95</v>
      </c>
      <c r="H169" s="71">
        <v>4.95</v>
      </c>
      <c r="I169" s="71">
        <v>4.95</v>
      </c>
      <c r="J169" s="71">
        <v>4.95</v>
      </c>
      <c r="K169" s="71">
        <v>4.95</v>
      </c>
      <c r="L169" s="71">
        <v>4.95</v>
      </c>
      <c r="M169" s="71">
        <v>4.95</v>
      </c>
      <c r="N169" s="71">
        <v>4.95</v>
      </c>
      <c r="O169" s="71">
        <v>4.95</v>
      </c>
      <c r="P169" s="71">
        <v>4.95</v>
      </c>
      <c r="Q169" s="71">
        <v>4.95</v>
      </c>
      <c r="R169" s="71">
        <v>4.95</v>
      </c>
      <c r="S169" s="71">
        <v>4.95</v>
      </c>
      <c r="T169" s="71">
        <v>4.95</v>
      </c>
      <c r="U169" s="71">
        <v>4.95</v>
      </c>
      <c r="V169" s="71">
        <v>4.95</v>
      </c>
      <c r="W169" s="71">
        <v>4.95</v>
      </c>
      <c r="X169" s="71">
        <v>4.95</v>
      </c>
      <c r="Y169" s="71">
        <v>4.95</v>
      </c>
      <c r="Z169" s="71">
        <v>4.95</v>
      </c>
      <c r="AA169" s="71">
        <v>4.95</v>
      </c>
    </row>
    <row r="170" spans="1:27" ht="12.75" hidden="1" customHeight="1" outlineLevel="1" x14ac:dyDescent="0.2">
      <c r="A170" s="163" t="s">
        <v>398</v>
      </c>
      <c r="B170" s="94" t="s">
        <v>81</v>
      </c>
      <c r="C170" s="70" t="s">
        <v>79</v>
      </c>
      <c r="D170" s="71">
        <f>$D$11</f>
        <v>216.36</v>
      </c>
      <c r="E170" s="71">
        <f t="shared" ref="E170:AA170" si="95">$D$11</f>
        <v>216.36</v>
      </c>
      <c r="F170" s="71">
        <f t="shared" si="95"/>
        <v>216.36</v>
      </c>
      <c r="G170" s="71">
        <f t="shared" si="95"/>
        <v>216.36</v>
      </c>
      <c r="H170" s="71">
        <f t="shared" si="95"/>
        <v>216.36</v>
      </c>
      <c r="I170" s="71">
        <f t="shared" si="95"/>
        <v>216.36</v>
      </c>
      <c r="J170" s="71">
        <f t="shared" si="95"/>
        <v>216.36</v>
      </c>
      <c r="K170" s="71">
        <f t="shared" si="95"/>
        <v>216.36</v>
      </c>
      <c r="L170" s="71">
        <f t="shared" si="95"/>
        <v>216.36</v>
      </c>
      <c r="M170" s="71">
        <f t="shared" si="95"/>
        <v>216.36</v>
      </c>
      <c r="N170" s="71">
        <f t="shared" si="95"/>
        <v>216.36</v>
      </c>
      <c r="O170" s="71">
        <f t="shared" si="95"/>
        <v>216.36</v>
      </c>
      <c r="P170" s="71">
        <f t="shared" si="95"/>
        <v>216.36</v>
      </c>
      <c r="Q170" s="71">
        <f t="shared" si="95"/>
        <v>216.36</v>
      </c>
      <c r="R170" s="71">
        <f t="shared" si="95"/>
        <v>216.36</v>
      </c>
      <c r="S170" s="71">
        <f t="shared" si="95"/>
        <v>216.36</v>
      </c>
      <c r="T170" s="71">
        <f t="shared" si="95"/>
        <v>216.36</v>
      </c>
      <c r="U170" s="71">
        <f t="shared" si="95"/>
        <v>216.36</v>
      </c>
      <c r="V170" s="71">
        <f t="shared" si="95"/>
        <v>216.36</v>
      </c>
      <c r="W170" s="71">
        <f t="shared" si="95"/>
        <v>216.36</v>
      </c>
      <c r="X170" s="71">
        <f t="shared" si="95"/>
        <v>216.36</v>
      </c>
      <c r="Y170" s="71">
        <f t="shared" si="95"/>
        <v>216.36</v>
      </c>
      <c r="Z170" s="71">
        <f t="shared" si="95"/>
        <v>216.36</v>
      </c>
      <c r="AA170" s="71">
        <f t="shared" si="95"/>
        <v>216.36</v>
      </c>
    </row>
    <row r="171" spans="1:27" collapsed="1" x14ac:dyDescent="0.2">
      <c r="A171" s="162" t="s">
        <v>399</v>
      </c>
      <c r="B171" s="54" t="str">
        <f>"02"&amp;"."&amp;$B$662&amp;"."&amp;$B$663</f>
        <v>02.05.2023</v>
      </c>
      <c r="C171" s="134" t="s">
        <v>76</v>
      </c>
      <c r="D171" s="135">
        <f>ROUND(((D172+D173+D175+D174)/1000),5)</f>
        <v>3.31027</v>
      </c>
      <c r="E171" s="135">
        <f>ROUND(((E172+E173+E175+E174)/1000),5)</f>
        <v>3.1333500000000001</v>
      </c>
      <c r="F171" s="135">
        <f>ROUND(((F172+F173+F175+F174)/1000),5)</f>
        <v>3.0420400000000001</v>
      </c>
      <c r="G171" s="135">
        <f t="shared" ref="G171:AA171" si="96">ROUND(((G172+G173+G175+G174)/1000),5)</f>
        <v>3.0413000000000001</v>
      </c>
      <c r="H171" s="135">
        <f t="shared" si="96"/>
        <v>3.0652599999999999</v>
      </c>
      <c r="I171" s="135">
        <f t="shared" si="96"/>
        <v>3.1786699999999999</v>
      </c>
      <c r="J171" s="135">
        <f t="shared" si="96"/>
        <v>3.38022</v>
      </c>
      <c r="K171" s="135">
        <f t="shared" si="96"/>
        <v>3.64147</v>
      </c>
      <c r="L171" s="135">
        <f t="shared" si="96"/>
        <v>3.8303699999999998</v>
      </c>
      <c r="M171" s="135">
        <f t="shared" si="96"/>
        <v>3.90686</v>
      </c>
      <c r="N171" s="135">
        <f t="shared" si="96"/>
        <v>3.9275099999999998</v>
      </c>
      <c r="O171" s="135">
        <f t="shared" si="96"/>
        <v>3.8680500000000002</v>
      </c>
      <c r="P171" s="135">
        <f t="shared" si="96"/>
        <v>3.8692199999999999</v>
      </c>
      <c r="Q171" s="135">
        <f t="shared" si="96"/>
        <v>3.8724400000000001</v>
      </c>
      <c r="R171" s="135">
        <f t="shared" si="96"/>
        <v>3.8593899999999999</v>
      </c>
      <c r="S171" s="135">
        <f t="shared" si="96"/>
        <v>3.8252199999999998</v>
      </c>
      <c r="T171" s="135">
        <f t="shared" si="96"/>
        <v>3.7823099999999998</v>
      </c>
      <c r="U171" s="135">
        <f t="shared" si="96"/>
        <v>3.7688700000000002</v>
      </c>
      <c r="V171" s="135">
        <f t="shared" si="96"/>
        <v>3.7864200000000001</v>
      </c>
      <c r="W171" s="135">
        <f t="shared" si="96"/>
        <v>3.8024800000000001</v>
      </c>
      <c r="X171" s="135">
        <f t="shared" si="96"/>
        <v>3.9379</v>
      </c>
      <c r="Y171" s="135">
        <f t="shared" si="96"/>
        <v>3.8445100000000001</v>
      </c>
      <c r="Z171" s="135">
        <f t="shared" si="96"/>
        <v>3.6206</v>
      </c>
      <c r="AA171" s="135">
        <f t="shared" si="96"/>
        <v>3.3170199999999999</v>
      </c>
    </row>
    <row r="172" spans="1:27" ht="12.75" hidden="1" customHeight="1" outlineLevel="1" x14ac:dyDescent="0.2">
      <c r="A172" s="163" t="s">
        <v>400</v>
      </c>
      <c r="B172" s="94" t="s">
        <v>238</v>
      </c>
      <c r="C172" s="70" t="s">
        <v>79</v>
      </c>
      <c r="D172" s="71">
        <v>1371.99</v>
      </c>
      <c r="E172" s="71">
        <v>1195.07</v>
      </c>
      <c r="F172" s="71">
        <v>1103.76</v>
      </c>
      <c r="G172" s="71">
        <v>1103.02</v>
      </c>
      <c r="H172" s="71">
        <v>1126.98</v>
      </c>
      <c r="I172" s="71">
        <v>1240.3900000000001</v>
      </c>
      <c r="J172" s="71">
        <v>1441.94</v>
      </c>
      <c r="K172" s="71">
        <v>1703.19</v>
      </c>
      <c r="L172" s="71">
        <v>1892.09</v>
      </c>
      <c r="M172" s="71">
        <v>1968.58</v>
      </c>
      <c r="N172" s="71">
        <v>1989.23</v>
      </c>
      <c r="O172" s="71">
        <v>1929.77</v>
      </c>
      <c r="P172" s="71">
        <v>1930.94</v>
      </c>
      <c r="Q172" s="71">
        <v>1934.16</v>
      </c>
      <c r="R172" s="71">
        <v>1921.11</v>
      </c>
      <c r="S172" s="71">
        <v>1886.94</v>
      </c>
      <c r="T172" s="71">
        <v>1844.03</v>
      </c>
      <c r="U172" s="71">
        <v>1830.59</v>
      </c>
      <c r="V172" s="71">
        <v>1848.14</v>
      </c>
      <c r="W172" s="71">
        <v>1864.2</v>
      </c>
      <c r="X172" s="71">
        <v>1999.62</v>
      </c>
      <c r="Y172" s="71">
        <v>1906.23</v>
      </c>
      <c r="Z172" s="71">
        <v>1682.32</v>
      </c>
      <c r="AA172" s="71">
        <v>1378.74</v>
      </c>
    </row>
    <row r="173" spans="1:27" ht="12.75" hidden="1" customHeight="1" outlineLevel="1" x14ac:dyDescent="0.2">
      <c r="A173" s="163" t="s">
        <v>401</v>
      </c>
      <c r="B173" s="94" t="s">
        <v>90</v>
      </c>
      <c r="C173" s="70" t="s">
        <v>79</v>
      </c>
      <c r="D173" s="71">
        <f>$D$168</f>
        <v>1716.97</v>
      </c>
      <c r="E173" s="71">
        <f t="shared" ref="E173:AA173" si="97">$D$168</f>
        <v>1716.97</v>
      </c>
      <c r="F173" s="71">
        <f t="shared" si="97"/>
        <v>1716.97</v>
      </c>
      <c r="G173" s="71">
        <f t="shared" si="97"/>
        <v>1716.97</v>
      </c>
      <c r="H173" s="71">
        <f t="shared" si="97"/>
        <v>1716.97</v>
      </c>
      <c r="I173" s="71">
        <f t="shared" si="97"/>
        <v>1716.97</v>
      </c>
      <c r="J173" s="71">
        <f t="shared" si="97"/>
        <v>1716.97</v>
      </c>
      <c r="K173" s="71">
        <f t="shared" si="97"/>
        <v>1716.97</v>
      </c>
      <c r="L173" s="71">
        <f t="shared" si="97"/>
        <v>1716.97</v>
      </c>
      <c r="M173" s="71">
        <f t="shared" si="97"/>
        <v>1716.97</v>
      </c>
      <c r="N173" s="71">
        <f t="shared" si="97"/>
        <v>1716.97</v>
      </c>
      <c r="O173" s="71">
        <f t="shared" si="97"/>
        <v>1716.97</v>
      </c>
      <c r="P173" s="71">
        <f t="shared" si="97"/>
        <v>1716.97</v>
      </c>
      <c r="Q173" s="71">
        <f t="shared" si="97"/>
        <v>1716.97</v>
      </c>
      <c r="R173" s="71">
        <f t="shared" si="97"/>
        <v>1716.97</v>
      </c>
      <c r="S173" s="71">
        <f t="shared" si="97"/>
        <v>1716.97</v>
      </c>
      <c r="T173" s="71">
        <f t="shared" si="97"/>
        <v>1716.97</v>
      </c>
      <c r="U173" s="71">
        <f t="shared" si="97"/>
        <v>1716.97</v>
      </c>
      <c r="V173" s="71">
        <f t="shared" si="97"/>
        <v>1716.97</v>
      </c>
      <c r="W173" s="71">
        <f t="shared" si="97"/>
        <v>1716.97</v>
      </c>
      <c r="X173" s="71">
        <f t="shared" si="97"/>
        <v>1716.97</v>
      </c>
      <c r="Y173" s="71">
        <f t="shared" si="97"/>
        <v>1716.97</v>
      </c>
      <c r="Z173" s="71">
        <f t="shared" si="97"/>
        <v>1716.97</v>
      </c>
      <c r="AA173" s="71">
        <f t="shared" si="97"/>
        <v>1716.97</v>
      </c>
    </row>
    <row r="174" spans="1:27" ht="12.75" hidden="1" customHeight="1" outlineLevel="1" x14ac:dyDescent="0.2">
      <c r="A174" s="163" t="s">
        <v>402</v>
      </c>
      <c r="B174" s="94" t="s">
        <v>83</v>
      </c>
      <c r="C174" s="70" t="s">
        <v>79</v>
      </c>
      <c r="D174" s="71">
        <v>4.95</v>
      </c>
      <c r="E174" s="71">
        <v>4.95</v>
      </c>
      <c r="F174" s="71">
        <v>4.95</v>
      </c>
      <c r="G174" s="71">
        <v>4.95</v>
      </c>
      <c r="H174" s="71">
        <v>4.95</v>
      </c>
      <c r="I174" s="71">
        <v>4.95</v>
      </c>
      <c r="J174" s="71">
        <v>4.95</v>
      </c>
      <c r="K174" s="71">
        <v>4.95</v>
      </c>
      <c r="L174" s="71">
        <v>4.95</v>
      </c>
      <c r="M174" s="71">
        <v>4.95</v>
      </c>
      <c r="N174" s="71">
        <v>4.95</v>
      </c>
      <c r="O174" s="71">
        <v>4.95</v>
      </c>
      <c r="P174" s="71">
        <v>4.95</v>
      </c>
      <c r="Q174" s="71">
        <v>4.95</v>
      </c>
      <c r="R174" s="71">
        <v>4.95</v>
      </c>
      <c r="S174" s="71">
        <v>4.95</v>
      </c>
      <c r="T174" s="71">
        <v>4.95</v>
      </c>
      <c r="U174" s="71">
        <v>4.95</v>
      </c>
      <c r="V174" s="71">
        <v>4.95</v>
      </c>
      <c r="W174" s="71">
        <v>4.95</v>
      </c>
      <c r="X174" s="71">
        <v>4.95</v>
      </c>
      <c r="Y174" s="71">
        <v>4.95</v>
      </c>
      <c r="Z174" s="71">
        <v>4.95</v>
      </c>
      <c r="AA174" s="71">
        <v>4.95</v>
      </c>
    </row>
    <row r="175" spans="1:27" ht="12.75" hidden="1" customHeight="1" outlineLevel="1" x14ac:dyDescent="0.2">
      <c r="A175" s="163" t="s">
        <v>403</v>
      </c>
      <c r="B175" s="94" t="s">
        <v>81</v>
      </c>
      <c r="C175" s="70" t="s">
        <v>79</v>
      </c>
      <c r="D175" s="71">
        <f>$D$11</f>
        <v>216.36</v>
      </c>
      <c r="E175" s="71">
        <f t="shared" ref="E175:AA175" si="98">$D$11</f>
        <v>216.36</v>
      </c>
      <c r="F175" s="71">
        <f t="shared" si="98"/>
        <v>216.36</v>
      </c>
      <c r="G175" s="71">
        <f t="shared" si="98"/>
        <v>216.36</v>
      </c>
      <c r="H175" s="71">
        <f t="shared" si="98"/>
        <v>216.36</v>
      </c>
      <c r="I175" s="71">
        <f t="shared" si="98"/>
        <v>216.36</v>
      </c>
      <c r="J175" s="71">
        <f t="shared" si="98"/>
        <v>216.36</v>
      </c>
      <c r="K175" s="71">
        <f t="shared" si="98"/>
        <v>216.36</v>
      </c>
      <c r="L175" s="71">
        <f t="shared" si="98"/>
        <v>216.36</v>
      </c>
      <c r="M175" s="71">
        <f t="shared" si="98"/>
        <v>216.36</v>
      </c>
      <c r="N175" s="71">
        <f t="shared" si="98"/>
        <v>216.36</v>
      </c>
      <c r="O175" s="71">
        <f t="shared" si="98"/>
        <v>216.36</v>
      </c>
      <c r="P175" s="71">
        <f t="shared" si="98"/>
        <v>216.36</v>
      </c>
      <c r="Q175" s="71">
        <f t="shared" si="98"/>
        <v>216.36</v>
      </c>
      <c r="R175" s="71">
        <f t="shared" si="98"/>
        <v>216.36</v>
      </c>
      <c r="S175" s="71">
        <f t="shared" si="98"/>
        <v>216.36</v>
      </c>
      <c r="T175" s="71">
        <f t="shared" si="98"/>
        <v>216.36</v>
      </c>
      <c r="U175" s="71">
        <f t="shared" si="98"/>
        <v>216.36</v>
      </c>
      <c r="V175" s="71">
        <f t="shared" si="98"/>
        <v>216.36</v>
      </c>
      <c r="W175" s="71">
        <f t="shared" si="98"/>
        <v>216.36</v>
      </c>
      <c r="X175" s="71">
        <f t="shared" si="98"/>
        <v>216.36</v>
      </c>
      <c r="Y175" s="71">
        <f t="shared" si="98"/>
        <v>216.36</v>
      </c>
      <c r="Z175" s="71">
        <f t="shared" si="98"/>
        <v>216.36</v>
      </c>
      <c r="AA175" s="71">
        <f t="shared" si="98"/>
        <v>216.36</v>
      </c>
    </row>
    <row r="176" spans="1:27" ht="12.75" customHeight="1" collapsed="1" x14ac:dyDescent="0.2">
      <c r="A176" s="162" t="s">
        <v>404</v>
      </c>
      <c r="B176" s="54" t="str">
        <f>"03"&amp;"."&amp;$B$662&amp;"."&amp;$B$663</f>
        <v>03.05.2023</v>
      </c>
      <c r="C176" s="134" t="s">
        <v>76</v>
      </c>
      <c r="D176" s="135">
        <f>ROUND(((D177+D178+D180+D179)/1000),5)</f>
        <v>3.1752099999999999</v>
      </c>
      <c r="E176" s="135">
        <f>ROUND(((E177+E178+E180+E179)/1000),5)</f>
        <v>3.0411800000000002</v>
      </c>
      <c r="F176" s="135">
        <f>ROUND(((F177+F178+F180+F179)/1000),5)</f>
        <v>3.0183399999999998</v>
      </c>
      <c r="G176" s="135">
        <f t="shared" ref="G176:AA176" si="99">ROUND(((G177+G178+G180+G179)/1000),5)</f>
        <v>3.0190199999999998</v>
      </c>
      <c r="H176" s="135">
        <f t="shared" si="99"/>
        <v>3.03728</v>
      </c>
      <c r="I176" s="135">
        <f t="shared" si="99"/>
        <v>3.13341</v>
      </c>
      <c r="J176" s="135">
        <f t="shared" si="99"/>
        <v>3.3129400000000002</v>
      </c>
      <c r="K176" s="135">
        <f t="shared" si="99"/>
        <v>3.5400999999999998</v>
      </c>
      <c r="L176" s="135">
        <f t="shared" si="99"/>
        <v>3.7543899999999999</v>
      </c>
      <c r="M176" s="135">
        <f t="shared" si="99"/>
        <v>3.8574299999999999</v>
      </c>
      <c r="N176" s="135">
        <f t="shared" si="99"/>
        <v>3.8649499999999999</v>
      </c>
      <c r="O176" s="135">
        <f t="shared" si="99"/>
        <v>3.8667199999999999</v>
      </c>
      <c r="P176" s="135">
        <f t="shared" si="99"/>
        <v>3.8662299999999998</v>
      </c>
      <c r="Q176" s="135">
        <f t="shared" si="99"/>
        <v>3.8864399999999999</v>
      </c>
      <c r="R176" s="135">
        <f t="shared" si="99"/>
        <v>3.86809</v>
      </c>
      <c r="S176" s="135">
        <f t="shared" si="99"/>
        <v>3.8658000000000001</v>
      </c>
      <c r="T176" s="135">
        <f t="shared" si="99"/>
        <v>3.8637899999999998</v>
      </c>
      <c r="U176" s="135">
        <f t="shared" si="99"/>
        <v>3.8598499999999998</v>
      </c>
      <c r="V176" s="135">
        <f t="shared" si="99"/>
        <v>3.8355700000000001</v>
      </c>
      <c r="W176" s="135">
        <f t="shared" si="99"/>
        <v>3.8319700000000001</v>
      </c>
      <c r="X176" s="135">
        <f t="shared" si="99"/>
        <v>3.8588100000000001</v>
      </c>
      <c r="Y176" s="135">
        <f t="shared" si="99"/>
        <v>3.8688500000000001</v>
      </c>
      <c r="Z176" s="135">
        <f t="shared" si="99"/>
        <v>3.6253700000000002</v>
      </c>
      <c r="AA176" s="135">
        <f t="shared" si="99"/>
        <v>3.38381</v>
      </c>
    </row>
    <row r="177" spans="1:27" ht="12.75" hidden="1" customHeight="1" outlineLevel="1" x14ac:dyDescent="0.2">
      <c r="A177" s="163" t="s">
        <v>405</v>
      </c>
      <c r="B177" s="94" t="s">
        <v>238</v>
      </c>
      <c r="C177" s="70" t="s">
        <v>79</v>
      </c>
      <c r="D177" s="71">
        <v>1236.93</v>
      </c>
      <c r="E177" s="71">
        <v>1102.9000000000001</v>
      </c>
      <c r="F177" s="71">
        <v>1080.06</v>
      </c>
      <c r="G177" s="71">
        <v>1080.74</v>
      </c>
      <c r="H177" s="71">
        <v>1099</v>
      </c>
      <c r="I177" s="71">
        <v>1195.1300000000001</v>
      </c>
      <c r="J177" s="71">
        <v>1374.66</v>
      </c>
      <c r="K177" s="71">
        <v>1601.82</v>
      </c>
      <c r="L177" s="71">
        <v>1816.11</v>
      </c>
      <c r="M177" s="71">
        <v>1919.15</v>
      </c>
      <c r="N177" s="71">
        <v>1926.67</v>
      </c>
      <c r="O177" s="71">
        <v>1928.44</v>
      </c>
      <c r="P177" s="71">
        <v>1927.95</v>
      </c>
      <c r="Q177" s="71">
        <v>1948.16</v>
      </c>
      <c r="R177" s="71">
        <v>1929.81</v>
      </c>
      <c r="S177" s="71">
        <v>1927.52</v>
      </c>
      <c r="T177" s="71">
        <v>1925.51</v>
      </c>
      <c r="U177" s="71">
        <v>1921.57</v>
      </c>
      <c r="V177" s="71">
        <v>1897.29</v>
      </c>
      <c r="W177" s="71">
        <v>1893.69</v>
      </c>
      <c r="X177" s="71">
        <v>1920.53</v>
      </c>
      <c r="Y177" s="71">
        <v>1930.57</v>
      </c>
      <c r="Z177" s="71">
        <v>1687.09</v>
      </c>
      <c r="AA177" s="71">
        <v>1445.53</v>
      </c>
    </row>
    <row r="178" spans="1:27" ht="12.75" hidden="1" customHeight="1" outlineLevel="1" x14ac:dyDescent="0.2">
      <c r="A178" s="163" t="s">
        <v>406</v>
      </c>
      <c r="B178" s="94" t="s">
        <v>90</v>
      </c>
      <c r="C178" s="70" t="s">
        <v>79</v>
      </c>
      <c r="D178" s="71">
        <f>$D$168</f>
        <v>1716.97</v>
      </c>
      <c r="E178" s="71">
        <f t="shared" ref="E178:AA178" si="100">$D$168</f>
        <v>1716.97</v>
      </c>
      <c r="F178" s="71">
        <f t="shared" si="100"/>
        <v>1716.97</v>
      </c>
      <c r="G178" s="71">
        <f t="shared" si="100"/>
        <v>1716.97</v>
      </c>
      <c r="H178" s="71">
        <f t="shared" si="100"/>
        <v>1716.97</v>
      </c>
      <c r="I178" s="71">
        <f t="shared" si="100"/>
        <v>1716.97</v>
      </c>
      <c r="J178" s="71">
        <f t="shared" si="100"/>
        <v>1716.97</v>
      </c>
      <c r="K178" s="71">
        <f t="shared" si="100"/>
        <v>1716.97</v>
      </c>
      <c r="L178" s="71">
        <f t="shared" si="100"/>
        <v>1716.97</v>
      </c>
      <c r="M178" s="71">
        <f t="shared" si="100"/>
        <v>1716.97</v>
      </c>
      <c r="N178" s="71">
        <f t="shared" si="100"/>
        <v>1716.97</v>
      </c>
      <c r="O178" s="71">
        <f t="shared" si="100"/>
        <v>1716.97</v>
      </c>
      <c r="P178" s="71">
        <f t="shared" si="100"/>
        <v>1716.97</v>
      </c>
      <c r="Q178" s="71">
        <f t="shared" si="100"/>
        <v>1716.97</v>
      </c>
      <c r="R178" s="71">
        <f t="shared" si="100"/>
        <v>1716.97</v>
      </c>
      <c r="S178" s="71">
        <f t="shared" si="100"/>
        <v>1716.97</v>
      </c>
      <c r="T178" s="71">
        <f t="shared" si="100"/>
        <v>1716.97</v>
      </c>
      <c r="U178" s="71">
        <f t="shared" si="100"/>
        <v>1716.97</v>
      </c>
      <c r="V178" s="71">
        <f t="shared" si="100"/>
        <v>1716.97</v>
      </c>
      <c r="W178" s="71">
        <f t="shared" si="100"/>
        <v>1716.97</v>
      </c>
      <c r="X178" s="71">
        <f t="shared" si="100"/>
        <v>1716.97</v>
      </c>
      <c r="Y178" s="71">
        <f t="shared" si="100"/>
        <v>1716.97</v>
      </c>
      <c r="Z178" s="71">
        <f t="shared" si="100"/>
        <v>1716.97</v>
      </c>
      <c r="AA178" s="71">
        <f t="shared" si="100"/>
        <v>1716.97</v>
      </c>
    </row>
    <row r="179" spans="1:27" ht="12.75" hidden="1" customHeight="1" outlineLevel="1" x14ac:dyDescent="0.2">
      <c r="A179" s="163" t="s">
        <v>407</v>
      </c>
      <c r="B179" s="94" t="s">
        <v>83</v>
      </c>
      <c r="C179" s="70" t="s">
        <v>79</v>
      </c>
      <c r="D179" s="71">
        <v>4.95</v>
      </c>
      <c r="E179" s="71">
        <v>4.95</v>
      </c>
      <c r="F179" s="71">
        <v>4.95</v>
      </c>
      <c r="G179" s="71">
        <v>4.95</v>
      </c>
      <c r="H179" s="71">
        <v>4.95</v>
      </c>
      <c r="I179" s="71">
        <v>4.95</v>
      </c>
      <c r="J179" s="71">
        <v>4.95</v>
      </c>
      <c r="K179" s="71">
        <v>4.95</v>
      </c>
      <c r="L179" s="71">
        <v>4.95</v>
      </c>
      <c r="M179" s="71">
        <v>4.95</v>
      </c>
      <c r="N179" s="71">
        <v>4.95</v>
      </c>
      <c r="O179" s="71">
        <v>4.95</v>
      </c>
      <c r="P179" s="71">
        <v>4.95</v>
      </c>
      <c r="Q179" s="71">
        <v>4.95</v>
      </c>
      <c r="R179" s="71">
        <v>4.95</v>
      </c>
      <c r="S179" s="71">
        <v>4.95</v>
      </c>
      <c r="T179" s="71">
        <v>4.95</v>
      </c>
      <c r="U179" s="71">
        <v>4.95</v>
      </c>
      <c r="V179" s="71">
        <v>4.95</v>
      </c>
      <c r="W179" s="71">
        <v>4.95</v>
      </c>
      <c r="X179" s="71">
        <v>4.95</v>
      </c>
      <c r="Y179" s="71">
        <v>4.95</v>
      </c>
      <c r="Z179" s="71">
        <v>4.95</v>
      </c>
      <c r="AA179" s="71">
        <v>4.95</v>
      </c>
    </row>
    <row r="180" spans="1:27" ht="12.75" hidden="1" customHeight="1" outlineLevel="1" x14ac:dyDescent="0.2">
      <c r="A180" s="163" t="s">
        <v>408</v>
      </c>
      <c r="B180" s="94" t="s">
        <v>81</v>
      </c>
      <c r="C180" s="70" t="s">
        <v>79</v>
      </c>
      <c r="D180" s="71">
        <f>$D$11</f>
        <v>216.36</v>
      </c>
      <c r="E180" s="71">
        <f t="shared" ref="E180:AA180" si="101">$D$11</f>
        <v>216.36</v>
      </c>
      <c r="F180" s="71">
        <f t="shared" si="101"/>
        <v>216.36</v>
      </c>
      <c r="G180" s="71">
        <f t="shared" si="101"/>
        <v>216.36</v>
      </c>
      <c r="H180" s="71">
        <f t="shared" si="101"/>
        <v>216.36</v>
      </c>
      <c r="I180" s="71">
        <f t="shared" si="101"/>
        <v>216.36</v>
      </c>
      <c r="J180" s="71">
        <f t="shared" si="101"/>
        <v>216.36</v>
      </c>
      <c r="K180" s="71">
        <f t="shared" si="101"/>
        <v>216.36</v>
      </c>
      <c r="L180" s="71">
        <f t="shared" si="101"/>
        <v>216.36</v>
      </c>
      <c r="M180" s="71">
        <f t="shared" si="101"/>
        <v>216.36</v>
      </c>
      <c r="N180" s="71">
        <f t="shared" si="101"/>
        <v>216.36</v>
      </c>
      <c r="O180" s="71">
        <f t="shared" si="101"/>
        <v>216.36</v>
      </c>
      <c r="P180" s="71">
        <f t="shared" si="101"/>
        <v>216.36</v>
      </c>
      <c r="Q180" s="71">
        <f t="shared" si="101"/>
        <v>216.36</v>
      </c>
      <c r="R180" s="71">
        <f t="shared" si="101"/>
        <v>216.36</v>
      </c>
      <c r="S180" s="71">
        <f t="shared" si="101"/>
        <v>216.36</v>
      </c>
      <c r="T180" s="71">
        <f t="shared" si="101"/>
        <v>216.36</v>
      </c>
      <c r="U180" s="71">
        <f t="shared" si="101"/>
        <v>216.36</v>
      </c>
      <c r="V180" s="71">
        <f t="shared" si="101"/>
        <v>216.36</v>
      </c>
      <c r="W180" s="71">
        <f t="shared" si="101"/>
        <v>216.36</v>
      </c>
      <c r="X180" s="71">
        <f t="shared" si="101"/>
        <v>216.36</v>
      </c>
      <c r="Y180" s="71">
        <f t="shared" si="101"/>
        <v>216.36</v>
      </c>
      <c r="Z180" s="71">
        <f t="shared" si="101"/>
        <v>216.36</v>
      </c>
      <c r="AA180" s="71">
        <f t="shared" si="101"/>
        <v>216.36</v>
      </c>
    </row>
    <row r="181" spans="1:27" ht="12.75" customHeight="1" collapsed="1" x14ac:dyDescent="0.2">
      <c r="A181" s="162" t="s">
        <v>409</v>
      </c>
      <c r="B181" s="54" t="str">
        <f>"04"&amp;"."&amp;$B$662&amp;"."&amp;$B$663</f>
        <v>04.05.2023</v>
      </c>
      <c r="C181" s="134" t="s">
        <v>76</v>
      </c>
      <c r="D181" s="135">
        <f>ROUND(((D182+D183+D185+D184)/1000),5)</f>
        <v>3.1429</v>
      </c>
      <c r="E181" s="135">
        <f>ROUND(((E182+E183+E185+E184)/1000),5)</f>
        <v>3.0397599999999998</v>
      </c>
      <c r="F181" s="135">
        <f>ROUND(((F182+F183+F185+F184)/1000),5)</f>
        <v>2.9647800000000002</v>
      </c>
      <c r="G181" s="135">
        <f t="shared" ref="G181:AA181" si="102">ROUND(((G182+G183+G185+G184)/1000),5)</f>
        <v>2.9464999999999999</v>
      </c>
      <c r="H181" s="135">
        <f t="shared" si="102"/>
        <v>2.9997500000000001</v>
      </c>
      <c r="I181" s="135">
        <f t="shared" si="102"/>
        <v>3.0495299999999999</v>
      </c>
      <c r="J181" s="135">
        <f t="shared" si="102"/>
        <v>3.2536999999999998</v>
      </c>
      <c r="K181" s="135">
        <f t="shared" si="102"/>
        <v>3.54834</v>
      </c>
      <c r="L181" s="135">
        <f t="shared" si="102"/>
        <v>3.65219</v>
      </c>
      <c r="M181" s="135">
        <f t="shared" si="102"/>
        <v>3.8410700000000002</v>
      </c>
      <c r="N181" s="135">
        <f t="shared" si="102"/>
        <v>3.8624900000000002</v>
      </c>
      <c r="O181" s="135">
        <f t="shared" si="102"/>
        <v>3.8896600000000001</v>
      </c>
      <c r="P181" s="135">
        <f t="shared" si="102"/>
        <v>3.8919199999999998</v>
      </c>
      <c r="Q181" s="135">
        <f t="shared" si="102"/>
        <v>3.9059300000000001</v>
      </c>
      <c r="R181" s="135">
        <f t="shared" si="102"/>
        <v>3.8787799999999999</v>
      </c>
      <c r="S181" s="135">
        <f t="shared" si="102"/>
        <v>3.8367599999999999</v>
      </c>
      <c r="T181" s="135">
        <f t="shared" si="102"/>
        <v>3.7846600000000001</v>
      </c>
      <c r="U181" s="135">
        <f t="shared" si="102"/>
        <v>3.7408000000000001</v>
      </c>
      <c r="V181" s="135">
        <f t="shared" si="102"/>
        <v>3.7220800000000001</v>
      </c>
      <c r="W181" s="135">
        <f t="shared" si="102"/>
        <v>3.7945899999999999</v>
      </c>
      <c r="X181" s="135">
        <f t="shared" si="102"/>
        <v>3.9207900000000002</v>
      </c>
      <c r="Y181" s="135">
        <f t="shared" si="102"/>
        <v>3.8584499999999999</v>
      </c>
      <c r="Z181" s="135">
        <f t="shared" si="102"/>
        <v>3.5959699999999999</v>
      </c>
      <c r="AA181" s="135">
        <f t="shared" si="102"/>
        <v>3.4201999999999999</v>
      </c>
    </row>
    <row r="182" spans="1:27" ht="12.75" hidden="1" customHeight="1" outlineLevel="1" x14ac:dyDescent="0.2">
      <c r="A182" s="163" t="s">
        <v>410</v>
      </c>
      <c r="B182" s="94" t="s">
        <v>238</v>
      </c>
      <c r="C182" s="70" t="s">
        <v>79</v>
      </c>
      <c r="D182" s="71">
        <v>1204.6199999999999</v>
      </c>
      <c r="E182" s="71">
        <v>1101.48</v>
      </c>
      <c r="F182" s="71">
        <v>1026.5</v>
      </c>
      <c r="G182" s="71">
        <v>1008.22</v>
      </c>
      <c r="H182" s="71">
        <v>1061.47</v>
      </c>
      <c r="I182" s="71">
        <v>1111.25</v>
      </c>
      <c r="J182" s="71">
        <v>1315.42</v>
      </c>
      <c r="K182" s="71">
        <v>1610.06</v>
      </c>
      <c r="L182" s="71">
        <v>1713.91</v>
      </c>
      <c r="M182" s="71">
        <v>1902.79</v>
      </c>
      <c r="N182" s="71">
        <v>1924.21</v>
      </c>
      <c r="O182" s="71">
        <v>1951.38</v>
      </c>
      <c r="P182" s="71">
        <v>1953.64</v>
      </c>
      <c r="Q182" s="71">
        <v>1967.65</v>
      </c>
      <c r="R182" s="71">
        <v>1940.5</v>
      </c>
      <c r="S182" s="71">
        <v>1898.48</v>
      </c>
      <c r="T182" s="71">
        <v>1846.38</v>
      </c>
      <c r="U182" s="71">
        <v>1802.52</v>
      </c>
      <c r="V182" s="71">
        <v>1783.8</v>
      </c>
      <c r="W182" s="71">
        <v>1856.31</v>
      </c>
      <c r="X182" s="71">
        <v>1982.51</v>
      </c>
      <c r="Y182" s="71">
        <v>1920.17</v>
      </c>
      <c r="Z182" s="71">
        <v>1657.69</v>
      </c>
      <c r="AA182" s="71">
        <v>1481.92</v>
      </c>
    </row>
    <row r="183" spans="1:27" ht="12.75" hidden="1" customHeight="1" outlineLevel="1" x14ac:dyDescent="0.2">
      <c r="A183" s="163" t="s">
        <v>411</v>
      </c>
      <c r="B183" s="94" t="s">
        <v>90</v>
      </c>
      <c r="C183" s="70" t="s">
        <v>79</v>
      </c>
      <c r="D183" s="71">
        <f>$D$168</f>
        <v>1716.97</v>
      </c>
      <c r="E183" s="71">
        <f t="shared" ref="E183:AA183" si="103">$D$168</f>
        <v>1716.97</v>
      </c>
      <c r="F183" s="71">
        <f t="shared" si="103"/>
        <v>1716.97</v>
      </c>
      <c r="G183" s="71">
        <f t="shared" si="103"/>
        <v>1716.97</v>
      </c>
      <c r="H183" s="71">
        <f t="shared" si="103"/>
        <v>1716.97</v>
      </c>
      <c r="I183" s="71">
        <f t="shared" si="103"/>
        <v>1716.97</v>
      </c>
      <c r="J183" s="71">
        <f t="shared" si="103"/>
        <v>1716.97</v>
      </c>
      <c r="K183" s="71">
        <f t="shared" si="103"/>
        <v>1716.97</v>
      </c>
      <c r="L183" s="71">
        <f t="shared" si="103"/>
        <v>1716.97</v>
      </c>
      <c r="M183" s="71">
        <f t="shared" si="103"/>
        <v>1716.97</v>
      </c>
      <c r="N183" s="71">
        <f t="shared" si="103"/>
        <v>1716.97</v>
      </c>
      <c r="O183" s="71">
        <f t="shared" si="103"/>
        <v>1716.97</v>
      </c>
      <c r="P183" s="71">
        <f t="shared" si="103"/>
        <v>1716.97</v>
      </c>
      <c r="Q183" s="71">
        <f t="shared" si="103"/>
        <v>1716.97</v>
      </c>
      <c r="R183" s="71">
        <f t="shared" si="103"/>
        <v>1716.97</v>
      </c>
      <c r="S183" s="71">
        <f t="shared" si="103"/>
        <v>1716.97</v>
      </c>
      <c r="T183" s="71">
        <f t="shared" si="103"/>
        <v>1716.97</v>
      </c>
      <c r="U183" s="71">
        <f t="shared" si="103"/>
        <v>1716.97</v>
      </c>
      <c r="V183" s="71">
        <f t="shared" si="103"/>
        <v>1716.97</v>
      </c>
      <c r="W183" s="71">
        <f t="shared" si="103"/>
        <v>1716.97</v>
      </c>
      <c r="X183" s="71">
        <f t="shared" si="103"/>
        <v>1716.97</v>
      </c>
      <c r="Y183" s="71">
        <f t="shared" si="103"/>
        <v>1716.97</v>
      </c>
      <c r="Z183" s="71">
        <f t="shared" si="103"/>
        <v>1716.97</v>
      </c>
      <c r="AA183" s="71">
        <f t="shared" si="103"/>
        <v>1716.97</v>
      </c>
    </row>
    <row r="184" spans="1:27" ht="12.75" hidden="1" customHeight="1" outlineLevel="1" x14ac:dyDescent="0.2">
      <c r="A184" s="163" t="s">
        <v>412</v>
      </c>
      <c r="B184" s="94" t="s">
        <v>83</v>
      </c>
      <c r="C184" s="70" t="s">
        <v>79</v>
      </c>
      <c r="D184" s="71">
        <v>4.95</v>
      </c>
      <c r="E184" s="71">
        <v>4.95</v>
      </c>
      <c r="F184" s="71">
        <v>4.95</v>
      </c>
      <c r="G184" s="71">
        <v>4.95</v>
      </c>
      <c r="H184" s="71">
        <v>4.95</v>
      </c>
      <c r="I184" s="71">
        <v>4.95</v>
      </c>
      <c r="J184" s="71">
        <v>4.95</v>
      </c>
      <c r="K184" s="71">
        <v>4.95</v>
      </c>
      <c r="L184" s="71">
        <v>4.95</v>
      </c>
      <c r="M184" s="71">
        <v>4.95</v>
      </c>
      <c r="N184" s="71">
        <v>4.95</v>
      </c>
      <c r="O184" s="71">
        <v>4.95</v>
      </c>
      <c r="P184" s="71">
        <v>4.95</v>
      </c>
      <c r="Q184" s="71">
        <v>4.95</v>
      </c>
      <c r="R184" s="71">
        <v>4.95</v>
      </c>
      <c r="S184" s="71">
        <v>4.95</v>
      </c>
      <c r="T184" s="71">
        <v>4.95</v>
      </c>
      <c r="U184" s="71">
        <v>4.95</v>
      </c>
      <c r="V184" s="71">
        <v>4.95</v>
      </c>
      <c r="W184" s="71">
        <v>4.95</v>
      </c>
      <c r="X184" s="71">
        <v>4.95</v>
      </c>
      <c r="Y184" s="71">
        <v>4.95</v>
      </c>
      <c r="Z184" s="71">
        <v>4.95</v>
      </c>
      <c r="AA184" s="71">
        <v>4.95</v>
      </c>
    </row>
    <row r="185" spans="1:27" ht="12.75" hidden="1" customHeight="1" outlineLevel="1" x14ac:dyDescent="0.2">
      <c r="A185" s="163" t="s">
        <v>413</v>
      </c>
      <c r="B185" s="94" t="s">
        <v>81</v>
      </c>
      <c r="C185" s="70" t="s">
        <v>79</v>
      </c>
      <c r="D185" s="71">
        <f>$D$11</f>
        <v>216.36</v>
      </c>
      <c r="E185" s="71">
        <f t="shared" ref="E185:AA185" si="104">$D$11</f>
        <v>216.36</v>
      </c>
      <c r="F185" s="71">
        <f t="shared" si="104"/>
        <v>216.36</v>
      </c>
      <c r="G185" s="71">
        <f t="shared" si="104"/>
        <v>216.36</v>
      </c>
      <c r="H185" s="71">
        <f t="shared" si="104"/>
        <v>216.36</v>
      </c>
      <c r="I185" s="71">
        <f t="shared" si="104"/>
        <v>216.36</v>
      </c>
      <c r="J185" s="71">
        <f t="shared" si="104"/>
        <v>216.36</v>
      </c>
      <c r="K185" s="71">
        <f t="shared" si="104"/>
        <v>216.36</v>
      </c>
      <c r="L185" s="71">
        <f t="shared" si="104"/>
        <v>216.36</v>
      </c>
      <c r="M185" s="71">
        <f t="shared" si="104"/>
        <v>216.36</v>
      </c>
      <c r="N185" s="71">
        <f t="shared" si="104"/>
        <v>216.36</v>
      </c>
      <c r="O185" s="71">
        <f t="shared" si="104"/>
        <v>216.36</v>
      </c>
      <c r="P185" s="71">
        <f t="shared" si="104"/>
        <v>216.36</v>
      </c>
      <c r="Q185" s="71">
        <f t="shared" si="104"/>
        <v>216.36</v>
      </c>
      <c r="R185" s="71">
        <f t="shared" si="104"/>
        <v>216.36</v>
      </c>
      <c r="S185" s="71">
        <f t="shared" si="104"/>
        <v>216.36</v>
      </c>
      <c r="T185" s="71">
        <f t="shared" si="104"/>
        <v>216.36</v>
      </c>
      <c r="U185" s="71">
        <f t="shared" si="104"/>
        <v>216.36</v>
      </c>
      <c r="V185" s="71">
        <f t="shared" si="104"/>
        <v>216.36</v>
      </c>
      <c r="W185" s="71">
        <f t="shared" si="104"/>
        <v>216.36</v>
      </c>
      <c r="X185" s="71">
        <f t="shared" si="104"/>
        <v>216.36</v>
      </c>
      <c r="Y185" s="71">
        <f t="shared" si="104"/>
        <v>216.36</v>
      </c>
      <c r="Z185" s="71">
        <f t="shared" si="104"/>
        <v>216.36</v>
      </c>
      <c r="AA185" s="71">
        <f t="shared" si="104"/>
        <v>216.36</v>
      </c>
    </row>
    <row r="186" spans="1:27" ht="12.75" customHeight="1" collapsed="1" x14ac:dyDescent="0.2">
      <c r="A186" s="162" t="s">
        <v>414</v>
      </c>
      <c r="B186" s="54" t="str">
        <f>"05"&amp;"."&amp;$B$662&amp;"."&amp;$B$663</f>
        <v>05.05.2023</v>
      </c>
      <c r="C186" s="134" t="s">
        <v>76</v>
      </c>
      <c r="D186" s="135">
        <f>ROUND(((D187+D188+D190+D189)/1000),5)</f>
        <v>3.3415400000000002</v>
      </c>
      <c r="E186" s="135">
        <f>ROUND(((E187+E188+E190+E189)/1000),5)</f>
        <v>3.15496</v>
      </c>
      <c r="F186" s="135">
        <f>ROUND(((F187+F188+F190+F189)/1000),5)</f>
        <v>3.0796800000000002</v>
      </c>
      <c r="G186" s="135">
        <f t="shared" ref="G186:AA186" si="105">ROUND(((G187+G188+G190+G189)/1000),5)</f>
        <v>3.0565000000000002</v>
      </c>
      <c r="H186" s="135">
        <f t="shared" si="105"/>
        <v>3.1036800000000002</v>
      </c>
      <c r="I186" s="135">
        <f t="shared" si="105"/>
        <v>3.2147600000000001</v>
      </c>
      <c r="J186" s="135">
        <f t="shared" si="105"/>
        <v>3.3382399999999999</v>
      </c>
      <c r="K186" s="135">
        <f t="shared" si="105"/>
        <v>3.5686300000000002</v>
      </c>
      <c r="L186" s="135">
        <f t="shared" si="105"/>
        <v>3.77616</v>
      </c>
      <c r="M186" s="135">
        <f t="shared" si="105"/>
        <v>3.8494000000000002</v>
      </c>
      <c r="N186" s="135">
        <f t="shared" si="105"/>
        <v>3.9515500000000001</v>
      </c>
      <c r="O186" s="135">
        <f t="shared" si="105"/>
        <v>3.9251399999999999</v>
      </c>
      <c r="P186" s="135">
        <f t="shared" si="105"/>
        <v>3.9085700000000001</v>
      </c>
      <c r="Q186" s="135">
        <f t="shared" si="105"/>
        <v>3.9236800000000001</v>
      </c>
      <c r="R186" s="135">
        <f t="shared" si="105"/>
        <v>3.9083299999999999</v>
      </c>
      <c r="S186" s="135">
        <f t="shared" si="105"/>
        <v>3.87182</v>
      </c>
      <c r="T186" s="135">
        <f t="shared" si="105"/>
        <v>3.8422200000000002</v>
      </c>
      <c r="U186" s="135">
        <f t="shared" si="105"/>
        <v>3.83447</v>
      </c>
      <c r="V186" s="135">
        <f t="shared" si="105"/>
        <v>3.8371400000000002</v>
      </c>
      <c r="W186" s="135">
        <f t="shared" si="105"/>
        <v>3.8458100000000002</v>
      </c>
      <c r="X186" s="135">
        <f t="shared" si="105"/>
        <v>3.9601700000000002</v>
      </c>
      <c r="Y186" s="135">
        <f t="shared" si="105"/>
        <v>3.91194</v>
      </c>
      <c r="Z186" s="135">
        <f t="shared" si="105"/>
        <v>3.7786200000000001</v>
      </c>
      <c r="AA186" s="135">
        <f t="shared" si="105"/>
        <v>3.5689000000000002</v>
      </c>
    </row>
    <row r="187" spans="1:27" ht="12.75" hidden="1" customHeight="1" outlineLevel="1" x14ac:dyDescent="0.2">
      <c r="A187" s="163" t="s">
        <v>415</v>
      </c>
      <c r="B187" s="94" t="s">
        <v>238</v>
      </c>
      <c r="C187" s="70" t="s">
        <v>79</v>
      </c>
      <c r="D187" s="71">
        <v>1403.26</v>
      </c>
      <c r="E187" s="71">
        <v>1216.68</v>
      </c>
      <c r="F187" s="71">
        <v>1141.4000000000001</v>
      </c>
      <c r="G187" s="71">
        <v>1118.22</v>
      </c>
      <c r="H187" s="71">
        <v>1165.4000000000001</v>
      </c>
      <c r="I187" s="71">
        <v>1276.48</v>
      </c>
      <c r="J187" s="71">
        <v>1399.96</v>
      </c>
      <c r="K187" s="71">
        <v>1630.35</v>
      </c>
      <c r="L187" s="71">
        <v>1837.88</v>
      </c>
      <c r="M187" s="71">
        <v>1911.12</v>
      </c>
      <c r="N187" s="71">
        <v>2013.27</v>
      </c>
      <c r="O187" s="71">
        <v>1986.86</v>
      </c>
      <c r="P187" s="71">
        <v>1970.29</v>
      </c>
      <c r="Q187" s="71">
        <v>1985.4</v>
      </c>
      <c r="R187" s="71">
        <v>1970.05</v>
      </c>
      <c r="S187" s="71">
        <v>1933.54</v>
      </c>
      <c r="T187" s="71">
        <v>1903.94</v>
      </c>
      <c r="U187" s="71">
        <v>1896.19</v>
      </c>
      <c r="V187" s="71">
        <v>1898.86</v>
      </c>
      <c r="W187" s="71">
        <v>1907.53</v>
      </c>
      <c r="X187" s="71">
        <v>2021.89</v>
      </c>
      <c r="Y187" s="71">
        <v>1973.66</v>
      </c>
      <c r="Z187" s="71">
        <v>1840.34</v>
      </c>
      <c r="AA187" s="71">
        <v>1630.62</v>
      </c>
    </row>
    <row r="188" spans="1:27" ht="12.75" hidden="1" customHeight="1" outlineLevel="1" x14ac:dyDescent="0.2">
      <c r="A188" s="163" t="s">
        <v>416</v>
      </c>
      <c r="B188" s="94" t="s">
        <v>90</v>
      </c>
      <c r="C188" s="70" t="s">
        <v>79</v>
      </c>
      <c r="D188" s="71">
        <f>$D$168</f>
        <v>1716.97</v>
      </c>
      <c r="E188" s="71">
        <f t="shared" ref="E188:AA188" si="106">$D$168</f>
        <v>1716.97</v>
      </c>
      <c r="F188" s="71">
        <f t="shared" si="106"/>
        <v>1716.97</v>
      </c>
      <c r="G188" s="71">
        <f t="shared" si="106"/>
        <v>1716.97</v>
      </c>
      <c r="H188" s="71">
        <f t="shared" si="106"/>
        <v>1716.97</v>
      </c>
      <c r="I188" s="71">
        <f t="shared" si="106"/>
        <v>1716.97</v>
      </c>
      <c r="J188" s="71">
        <f t="shared" si="106"/>
        <v>1716.97</v>
      </c>
      <c r="K188" s="71">
        <f t="shared" si="106"/>
        <v>1716.97</v>
      </c>
      <c r="L188" s="71">
        <f t="shared" si="106"/>
        <v>1716.97</v>
      </c>
      <c r="M188" s="71">
        <f t="shared" si="106"/>
        <v>1716.97</v>
      </c>
      <c r="N188" s="71">
        <f t="shared" si="106"/>
        <v>1716.97</v>
      </c>
      <c r="O188" s="71">
        <f t="shared" si="106"/>
        <v>1716.97</v>
      </c>
      <c r="P188" s="71">
        <f t="shared" si="106"/>
        <v>1716.97</v>
      </c>
      <c r="Q188" s="71">
        <f t="shared" si="106"/>
        <v>1716.97</v>
      </c>
      <c r="R188" s="71">
        <f t="shared" si="106"/>
        <v>1716.97</v>
      </c>
      <c r="S188" s="71">
        <f t="shared" si="106"/>
        <v>1716.97</v>
      </c>
      <c r="T188" s="71">
        <f t="shared" si="106"/>
        <v>1716.97</v>
      </c>
      <c r="U188" s="71">
        <f t="shared" si="106"/>
        <v>1716.97</v>
      </c>
      <c r="V188" s="71">
        <f t="shared" si="106"/>
        <v>1716.97</v>
      </c>
      <c r="W188" s="71">
        <f t="shared" si="106"/>
        <v>1716.97</v>
      </c>
      <c r="X188" s="71">
        <f t="shared" si="106"/>
        <v>1716.97</v>
      </c>
      <c r="Y188" s="71">
        <f t="shared" si="106"/>
        <v>1716.97</v>
      </c>
      <c r="Z188" s="71">
        <f t="shared" si="106"/>
        <v>1716.97</v>
      </c>
      <c r="AA188" s="71">
        <f t="shared" si="106"/>
        <v>1716.97</v>
      </c>
    </row>
    <row r="189" spans="1:27" ht="12.75" hidden="1" customHeight="1" outlineLevel="1" x14ac:dyDescent="0.2">
      <c r="A189" s="163" t="s">
        <v>417</v>
      </c>
      <c r="B189" s="94" t="s">
        <v>83</v>
      </c>
      <c r="C189" s="70" t="s">
        <v>79</v>
      </c>
      <c r="D189" s="71">
        <v>4.95</v>
      </c>
      <c r="E189" s="71">
        <v>4.95</v>
      </c>
      <c r="F189" s="71">
        <v>4.95</v>
      </c>
      <c r="G189" s="71">
        <v>4.95</v>
      </c>
      <c r="H189" s="71">
        <v>4.95</v>
      </c>
      <c r="I189" s="71">
        <v>4.95</v>
      </c>
      <c r="J189" s="71">
        <v>4.95</v>
      </c>
      <c r="K189" s="71">
        <v>4.95</v>
      </c>
      <c r="L189" s="71">
        <v>4.95</v>
      </c>
      <c r="M189" s="71">
        <v>4.95</v>
      </c>
      <c r="N189" s="71">
        <v>4.95</v>
      </c>
      <c r="O189" s="71">
        <v>4.95</v>
      </c>
      <c r="P189" s="71">
        <v>4.95</v>
      </c>
      <c r="Q189" s="71">
        <v>4.95</v>
      </c>
      <c r="R189" s="71">
        <v>4.95</v>
      </c>
      <c r="S189" s="71">
        <v>4.95</v>
      </c>
      <c r="T189" s="71">
        <v>4.95</v>
      </c>
      <c r="U189" s="71">
        <v>4.95</v>
      </c>
      <c r="V189" s="71">
        <v>4.95</v>
      </c>
      <c r="W189" s="71">
        <v>4.95</v>
      </c>
      <c r="X189" s="71">
        <v>4.95</v>
      </c>
      <c r="Y189" s="71">
        <v>4.95</v>
      </c>
      <c r="Z189" s="71">
        <v>4.95</v>
      </c>
      <c r="AA189" s="71">
        <v>4.95</v>
      </c>
    </row>
    <row r="190" spans="1:27" ht="12.75" hidden="1" customHeight="1" outlineLevel="1" x14ac:dyDescent="0.2">
      <c r="A190" s="163" t="s">
        <v>418</v>
      </c>
      <c r="B190" s="94" t="s">
        <v>81</v>
      </c>
      <c r="C190" s="70" t="s">
        <v>79</v>
      </c>
      <c r="D190" s="71">
        <f>$D$11</f>
        <v>216.36</v>
      </c>
      <c r="E190" s="71">
        <f t="shared" ref="E190:AA190" si="107">$D$11</f>
        <v>216.36</v>
      </c>
      <c r="F190" s="71">
        <f t="shared" si="107"/>
        <v>216.36</v>
      </c>
      <c r="G190" s="71">
        <f t="shared" si="107"/>
        <v>216.36</v>
      </c>
      <c r="H190" s="71">
        <f t="shared" si="107"/>
        <v>216.36</v>
      </c>
      <c r="I190" s="71">
        <f t="shared" si="107"/>
        <v>216.36</v>
      </c>
      <c r="J190" s="71">
        <f t="shared" si="107"/>
        <v>216.36</v>
      </c>
      <c r="K190" s="71">
        <f t="shared" si="107"/>
        <v>216.36</v>
      </c>
      <c r="L190" s="71">
        <f t="shared" si="107"/>
        <v>216.36</v>
      </c>
      <c r="M190" s="71">
        <f t="shared" si="107"/>
        <v>216.36</v>
      </c>
      <c r="N190" s="71">
        <f t="shared" si="107"/>
        <v>216.36</v>
      </c>
      <c r="O190" s="71">
        <f t="shared" si="107"/>
        <v>216.36</v>
      </c>
      <c r="P190" s="71">
        <f t="shared" si="107"/>
        <v>216.36</v>
      </c>
      <c r="Q190" s="71">
        <f t="shared" si="107"/>
        <v>216.36</v>
      </c>
      <c r="R190" s="71">
        <f t="shared" si="107"/>
        <v>216.36</v>
      </c>
      <c r="S190" s="71">
        <f t="shared" si="107"/>
        <v>216.36</v>
      </c>
      <c r="T190" s="71">
        <f t="shared" si="107"/>
        <v>216.36</v>
      </c>
      <c r="U190" s="71">
        <f t="shared" si="107"/>
        <v>216.36</v>
      </c>
      <c r="V190" s="71">
        <f t="shared" si="107"/>
        <v>216.36</v>
      </c>
      <c r="W190" s="71">
        <f t="shared" si="107"/>
        <v>216.36</v>
      </c>
      <c r="X190" s="71">
        <f t="shared" si="107"/>
        <v>216.36</v>
      </c>
      <c r="Y190" s="71">
        <f t="shared" si="107"/>
        <v>216.36</v>
      </c>
      <c r="Z190" s="71">
        <f t="shared" si="107"/>
        <v>216.36</v>
      </c>
      <c r="AA190" s="71">
        <f t="shared" si="107"/>
        <v>216.36</v>
      </c>
    </row>
    <row r="191" spans="1:27" ht="12.75" customHeight="1" collapsed="1" x14ac:dyDescent="0.2">
      <c r="A191" s="162" t="s">
        <v>419</v>
      </c>
      <c r="B191" s="54" t="str">
        <f>"06"&amp;"."&amp;$B$662&amp;"."&amp;$B$663</f>
        <v>06.05.2023</v>
      </c>
      <c r="C191" s="134" t="s">
        <v>76</v>
      </c>
      <c r="D191" s="135">
        <f>ROUND(((D192+D193+D195+D194)/1000),5)</f>
        <v>3.4628899999999998</v>
      </c>
      <c r="E191" s="135">
        <f>ROUND(((E192+E193+E195+E194)/1000),5)</f>
        <v>3.3865599999999998</v>
      </c>
      <c r="F191" s="135">
        <f>ROUND(((F192+F193+F195+F194)/1000),5)</f>
        <v>3.27156</v>
      </c>
      <c r="G191" s="135">
        <f t="shared" ref="G191:AA191" si="108">ROUND(((G192+G193+G195+G194)/1000),5)</f>
        <v>3.1585000000000001</v>
      </c>
      <c r="H191" s="135">
        <f t="shared" si="108"/>
        <v>3.1561400000000002</v>
      </c>
      <c r="I191" s="135">
        <f t="shared" si="108"/>
        <v>3.2502399999999998</v>
      </c>
      <c r="J191" s="135">
        <f t="shared" si="108"/>
        <v>3.2968700000000002</v>
      </c>
      <c r="K191" s="135">
        <f t="shared" si="108"/>
        <v>3.4122400000000002</v>
      </c>
      <c r="L191" s="135">
        <f t="shared" si="108"/>
        <v>3.7073200000000002</v>
      </c>
      <c r="M191" s="135">
        <f t="shared" si="108"/>
        <v>3.8574199999999998</v>
      </c>
      <c r="N191" s="135">
        <f t="shared" si="108"/>
        <v>3.9369200000000002</v>
      </c>
      <c r="O191" s="135">
        <f t="shared" si="108"/>
        <v>3.9152200000000001</v>
      </c>
      <c r="P191" s="135">
        <f t="shared" si="108"/>
        <v>3.85995</v>
      </c>
      <c r="Q191" s="135">
        <f t="shared" si="108"/>
        <v>3.8583599999999998</v>
      </c>
      <c r="R191" s="135">
        <f t="shared" si="108"/>
        <v>3.8407800000000001</v>
      </c>
      <c r="S191" s="135">
        <f t="shared" si="108"/>
        <v>3.83588</v>
      </c>
      <c r="T191" s="135">
        <f t="shared" si="108"/>
        <v>3.8041900000000002</v>
      </c>
      <c r="U191" s="135">
        <f t="shared" si="108"/>
        <v>3.7763</v>
      </c>
      <c r="V191" s="135">
        <f t="shared" si="108"/>
        <v>3.7733099999999999</v>
      </c>
      <c r="W191" s="135">
        <f t="shared" si="108"/>
        <v>3.8139400000000001</v>
      </c>
      <c r="X191" s="135">
        <f t="shared" si="108"/>
        <v>3.9771999999999998</v>
      </c>
      <c r="Y191" s="135">
        <f t="shared" si="108"/>
        <v>3.9556</v>
      </c>
      <c r="Z191" s="135">
        <f t="shared" si="108"/>
        <v>3.75637</v>
      </c>
      <c r="AA191" s="135">
        <f t="shared" si="108"/>
        <v>3.5934499999999998</v>
      </c>
    </row>
    <row r="192" spans="1:27" ht="12.75" hidden="1" customHeight="1" outlineLevel="1" x14ac:dyDescent="0.2">
      <c r="A192" s="163" t="s">
        <v>420</v>
      </c>
      <c r="B192" s="94" t="s">
        <v>238</v>
      </c>
      <c r="C192" s="70" t="s">
        <v>79</v>
      </c>
      <c r="D192" s="71">
        <v>1524.61</v>
      </c>
      <c r="E192" s="71">
        <v>1448.28</v>
      </c>
      <c r="F192" s="71">
        <v>1333.28</v>
      </c>
      <c r="G192" s="71">
        <v>1220.22</v>
      </c>
      <c r="H192" s="71">
        <v>1217.8599999999999</v>
      </c>
      <c r="I192" s="71">
        <v>1311.96</v>
      </c>
      <c r="J192" s="71">
        <v>1358.59</v>
      </c>
      <c r="K192" s="71">
        <v>1473.96</v>
      </c>
      <c r="L192" s="71">
        <v>1769.04</v>
      </c>
      <c r="M192" s="71">
        <v>1919.14</v>
      </c>
      <c r="N192" s="71">
        <v>1998.64</v>
      </c>
      <c r="O192" s="71">
        <v>1976.94</v>
      </c>
      <c r="P192" s="71">
        <v>1921.67</v>
      </c>
      <c r="Q192" s="71">
        <v>1920.08</v>
      </c>
      <c r="R192" s="71">
        <v>1902.5</v>
      </c>
      <c r="S192" s="71">
        <v>1897.6</v>
      </c>
      <c r="T192" s="71">
        <v>1865.91</v>
      </c>
      <c r="U192" s="71">
        <v>1838.02</v>
      </c>
      <c r="V192" s="71">
        <v>1835.03</v>
      </c>
      <c r="W192" s="71">
        <v>1875.66</v>
      </c>
      <c r="X192" s="71">
        <v>2038.92</v>
      </c>
      <c r="Y192" s="71">
        <v>2017.32</v>
      </c>
      <c r="Z192" s="71">
        <v>1818.09</v>
      </c>
      <c r="AA192" s="71">
        <v>1655.17</v>
      </c>
    </row>
    <row r="193" spans="1:27" ht="12.75" hidden="1" customHeight="1" outlineLevel="1" x14ac:dyDescent="0.2">
      <c r="A193" s="163" t="s">
        <v>421</v>
      </c>
      <c r="B193" s="94" t="s">
        <v>90</v>
      </c>
      <c r="C193" s="70" t="s">
        <v>79</v>
      </c>
      <c r="D193" s="71">
        <f>$D$168</f>
        <v>1716.97</v>
      </c>
      <c r="E193" s="71">
        <f t="shared" ref="E193:AA193" si="109">$D$168</f>
        <v>1716.97</v>
      </c>
      <c r="F193" s="71">
        <f t="shared" si="109"/>
        <v>1716.97</v>
      </c>
      <c r="G193" s="71">
        <f t="shared" si="109"/>
        <v>1716.97</v>
      </c>
      <c r="H193" s="71">
        <f t="shared" si="109"/>
        <v>1716.97</v>
      </c>
      <c r="I193" s="71">
        <f t="shared" si="109"/>
        <v>1716.97</v>
      </c>
      <c r="J193" s="71">
        <f t="shared" si="109"/>
        <v>1716.97</v>
      </c>
      <c r="K193" s="71">
        <f t="shared" si="109"/>
        <v>1716.97</v>
      </c>
      <c r="L193" s="71">
        <f t="shared" si="109"/>
        <v>1716.97</v>
      </c>
      <c r="M193" s="71">
        <f t="shared" si="109"/>
        <v>1716.97</v>
      </c>
      <c r="N193" s="71">
        <f t="shared" si="109"/>
        <v>1716.97</v>
      </c>
      <c r="O193" s="71">
        <f t="shared" si="109"/>
        <v>1716.97</v>
      </c>
      <c r="P193" s="71">
        <f t="shared" si="109"/>
        <v>1716.97</v>
      </c>
      <c r="Q193" s="71">
        <f t="shared" si="109"/>
        <v>1716.97</v>
      </c>
      <c r="R193" s="71">
        <f t="shared" si="109"/>
        <v>1716.97</v>
      </c>
      <c r="S193" s="71">
        <f t="shared" si="109"/>
        <v>1716.97</v>
      </c>
      <c r="T193" s="71">
        <f t="shared" si="109"/>
        <v>1716.97</v>
      </c>
      <c r="U193" s="71">
        <f t="shared" si="109"/>
        <v>1716.97</v>
      </c>
      <c r="V193" s="71">
        <f t="shared" si="109"/>
        <v>1716.97</v>
      </c>
      <c r="W193" s="71">
        <f t="shared" si="109"/>
        <v>1716.97</v>
      </c>
      <c r="X193" s="71">
        <f t="shared" si="109"/>
        <v>1716.97</v>
      </c>
      <c r="Y193" s="71">
        <f t="shared" si="109"/>
        <v>1716.97</v>
      </c>
      <c r="Z193" s="71">
        <f t="shared" si="109"/>
        <v>1716.97</v>
      </c>
      <c r="AA193" s="71">
        <f t="shared" si="109"/>
        <v>1716.97</v>
      </c>
    </row>
    <row r="194" spans="1:27" ht="12.75" hidden="1" customHeight="1" outlineLevel="1" x14ac:dyDescent="0.2">
      <c r="A194" s="163" t="s">
        <v>422</v>
      </c>
      <c r="B194" s="94" t="s">
        <v>83</v>
      </c>
      <c r="C194" s="70" t="s">
        <v>79</v>
      </c>
      <c r="D194" s="71">
        <v>4.95</v>
      </c>
      <c r="E194" s="71">
        <v>4.95</v>
      </c>
      <c r="F194" s="71">
        <v>4.95</v>
      </c>
      <c r="G194" s="71">
        <v>4.95</v>
      </c>
      <c r="H194" s="71">
        <v>4.95</v>
      </c>
      <c r="I194" s="71">
        <v>4.95</v>
      </c>
      <c r="J194" s="71">
        <v>4.95</v>
      </c>
      <c r="K194" s="71">
        <v>4.95</v>
      </c>
      <c r="L194" s="71">
        <v>4.95</v>
      </c>
      <c r="M194" s="71">
        <v>4.95</v>
      </c>
      <c r="N194" s="71">
        <v>4.95</v>
      </c>
      <c r="O194" s="71">
        <v>4.95</v>
      </c>
      <c r="P194" s="71">
        <v>4.95</v>
      </c>
      <c r="Q194" s="71">
        <v>4.95</v>
      </c>
      <c r="R194" s="71">
        <v>4.95</v>
      </c>
      <c r="S194" s="71">
        <v>4.95</v>
      </c>
      <c r="T194" s="71">
        <v>4.95</v>
      </c>
      <c r="U194" s="71">
        <v>4.95</v>
      </c>
      <c r="V194" s="71">
        <v>4.95</v>
      </c>
      <c r="W194" s="71">
        <v>4.95</v>
      </c>
      <c r="X194" s="71">
        <v>4.95</v>
      </c>
      <c r="Y194" s="71">
        <v>4.95</v>
      </c>
      <c r="Z194" s="71">
        <v>4.95</v>
      </c>
      <c r="AA194" s="71">
        <v>4.95</v>
      </c>
    </row>
    <row r="195" spans="1:27" ht="12.75" hidden="1" customHeight="1" outlineLevel="1" x14ac:dyDescent="0.2">
      <c r="A195" s="163" t="s">
        <v>423</v>
      </c>
      <c r="B195" s="94" t="s">
        <v>81</v>
      </c>
      <c r="C195" s="70" t="s">
        <v>79</v>
      </c>
      <c r="D195" s="71">
        <f>$D$11</f>
        <v>216.36</v>
      </c>
      <c r="E195" s="71">
        <f t="shared" ref="E195:AA195" si="110">$D$11</f>
        <v>216.36</v>
      </c>
      <c r="F195" s="71">
        <f t="shared" si="110"/>
        <v>216.36</v>
      </c>
      <c r="G195" s="71">
        <f t="shared" si="110"/>
        <v>216.36</v>
      </c>
      <c r="H195" s="71">
        <f t="shared" si="110"/>
        <v>216.36</v>
      </c>
      <c r="I195" s="71">
        <f t="shared" si="110"/>
        <v>216.36</v>
      </c>
      <c r="J195" s="71">
        <f t="shared" si="110"/>
        <v>216.36</v>
      </c>
      <c r="K195" s="71">
        <f t="shared" si="110"/>
        <v>216.36</v>
      </c>
      <c r="L195" s="71">
        <f t="shared" si="110"/>
        <v>216.36</v>
      </c>
      <c r="M195" s="71">
        <f t="shared" si="110"/>
        <v>216.36</v>
      </c>
      <c r="N195" s="71">
        <f t="shared" si="110"/>
        <v>216.36</v>
      </c>
      <c r="O195" s="71">
        <f t="shared" si="110"/>
        <v>216.36</v>
      </c>
      <c r="P195" s="71">
        <f t="shared" si="110"/>
        <v>216.36</v>
      </c>
      <c r="Q195" s="71">
        <f t="shared" si="110"/>
        <v>216.36</v>
      </c>
      <c r="R195" s="71">
        <f t="shared" si="110"/>
        <v>216.36</v>
      </c>
      <c r="S195" s="71">
        <f t="shared" si="110"/>
        <v>216.36</v>
      </c>
      <c r="T195" s="71">
        <f t="shared" si="110"/>
        <v>216.36</v>
      </c>
      <c r="U195" s="71">
        <f t="shared" si="110"/>
        <v>216.36</v>
      </c>
      <c r="V195" s="71">
        <f t="shared" si="110"/>
        <v>216.36</v>
      </c>
      <c r="W195" s="71">
        <f t="shared" si="110"/>
        <v>216.36</v>
      </c>
      <c r="X195" s="71">
        <f t="shared" si="110"/>
        <v>216.36</v>
      </c>
      <c r="Y195" s="71">
        <f t="shared" si="110"/>
        <v>216.36</v>
      </c>
      <c r="Z195" s="71">
        <f t="shared" si="110"/>
        <v>216.36</v>
      </c>
      <c r="AA195" s="71">
        <f t="shared" si="110"/>
        <v>216.36</v>
      </c>
    </row>
    <row r="196" spans="1:27" ht="12.75" customHeight="1" collapsed="1" x14ac:dyDescent="0.2">
      <c r="A196" s="162" t="s">
        <v>424</v>
      </c>
      <c r="B196" s="54" t="str">
        <f>"07"&amp;"."&amp;$B$662&amp;"."&amp;$B$663</f>
        <v>07.05.2023</v>
      </c>
      <c r="C196" s="134" t="s">
        <v>76</v>
      </c>
      <c r="D196" s="135">
        <f>ROUND(((D197+D198+D200+D199)/1000),5)</f>
        <v>3.42624</v>
      </c>
      <c r="E196" s="135">
        <f>ROUND(((E197+E198+E200+E199)/1000),5)</f>
        <v>3.2791700000000001</v>
      </c>
      <c r="F196" s="135">
        <f>ROUND(((F197+F198+F200+F199)/1000),5)</f>
        <v>3.1577299999999999</v>
      </c>
      <c r="G196" s="135">
        <f t="shared" ref="G196:AA196" si="111">ROUND(((G197+G198+G200+G199)/1000),5)</f>
        <v>3.1090900000000001</v>
      </c>
      <c r="H196" s="135">
        <f t="shared" si="111"/>
        <v>3.0874600000000001</v>
      </c>
      <c r="I196" s="135">
        <f t="shared" si="111"/>
        <v>3.04861</v>
      </c>
      <c r="J196" s="135">
        <f t="shared" si="111"/>
        <v>3.1465700000000001</v>
      </c>
      <c r="K196" s="135">
        <f t="shared" si="111"/>
        <v>3.2437299999999998</v>
      </c>
      <c r="L196" s="135">
        <f t="shared" si="111"/>
        <v>3.4247999999999998</v>
      </c>
      <c r="M196" s="135">
        <f t="shared" si="111"/>
        <v>3.58799</v>
      </c>
      <c r="N196" s="135">
        <f t="shared" si="111"/>
        <v>3.6267900000000002</v>
      </c>
      <c r="O196" s="135">
        <f t="shared" si="111"/>
        <v>3.63707</v>
      </c>
      <c r="P196" s="135">
        <f t="shared" si="111"/>
        <v>3.6312899999999999</v>
      </c>
      <c r="Q196" s="135">
        <f t="shared" si="111"/>
        <v>3.6240100000000002</v>
      </c>
      <c r="R196" s="135">
        <f t="shared" si="111"/>
        <v>3.6137299999999999</v>
      </c>
      <c r="S196" s="135">
        <f t="shared" si="111"/>
        <v>3.6079400000000001</v>
      </c>
      <c r="T196" s="135">
        <f t="shared" si="111"/>
        <v>3.5921599999999998</v>
      </c>
      <c r="U196" s="135">
        <f t="shared" si="111"/>
        <v>3.6077400000000002</v>
      </c>
      <c r="V196" s="135">
        <f t="shared" si="111"/>
        <v>3.6343700000000001</v>
      </c>
      <c r="W196" s="135">
        <f t="shared" si="111"/>
        <v>3.6940300000000001</v>
      </c>
      <c r="X196" s="135">
        <f t="shared" si="111"/>
        <v>3.8142499999999999</v>
      </c>
      <c r="Y196" s="135">
        <f t="shared" si="111"/>
        <v>3.8717199999999998</v>
      </c>
      <c r="Z196" s="135">
        <f t="shared" si="111"/>
        <v>3.6121699999999999</v>
      </c>
      <c r="AA196" s="135">
        <f t="shared" si="111"/>
        <v>3.4478399999999998</v>
      </c>
    </row>
    <row r="197" spans="1:27" ht="12.75" hidden="1" customHeight="1" outlineLevel="1" x14ac:dyDescent="0.2">
      <c r="A197" s="163" t="s">
        <v>425</v>
      </c>
      <c r="B197" s="94" t="s">
        <v>238</v>
      </c>
      <c r="C197" s="70" t="s">
        <v>79</v>
      </c>
      <c r="D197" s="71">
        <v>1487.96</v>
      </c>
      <c r="E197" s="71">
        <v>1340.89</v>
      </c>
      <c r="F197" s="71">
        <v>1219.45</v>
      </c>
      <c r="G197" s="71">
        <v>1170.81</v>
      </c>
      <c r="H197" s="71">
        <v>1149.18</v>
      </c>
      <c r="I197" s="71">
        <v>1110.33</v>
      </c>
      <c r="J197" s="71">
        <v>1208.29</v>
      </c>
      <c r="K197" s="71">
        <v>1305.45</v>
      </c>
      <c r="L197" s="71">
        <v>1486.52</v>
      </c>
      <c r="M197" s="71">
        <v>1649.71</v>
      </c>
      <c r="N197" s="71">
        <v>1688.51</v>
      </c>
      <c r="O197" s="71">
        <v>1698.79</v>
      </c>
      <c r="P197" s="71">
        <v>1693.01</v>
      </c>
      <c r="Q197" s="71">
        <v>1685.73</v>
      </c>
      <c r="R197" s="71">
        <v>1675.45</v>
      </c>
      <c r="S197" s="71">
        <v>1669.66</v>
      </c>
      <c r="T197" s="71">
        <v>1653.88</v>
      </c>
      <c r="U197" s="71">
        <v>1669.46</v>
      </c>
      <c r="V197" s="71">
        <v>1696.09</v>
      </c>
      <c r="W197" s="71">
        <v>1755.75</v>
      </c>
      <c r="X197" s="71">
        <v>1875.97</v>
      </c>
      <c r="Y197" s="71">
        <v>1933.44</v>
      </c>
      <c r="Z197" s="71">
        <v>1673.89</v>
      </c>
      <c r="AA197" s="71">
        <v>1509.56</v>
      </c>
    </row>
    <row r="198" spans="1:27" ht="12.75" hidden="1" customHeight="1" outlineLevel="1" x14ac:dyDescent="0.2">
      <c r="A198" s="163" t="s">
        <v>426</v>
      </c>
      <c r="B198" s="94" t="s">
        <v>90</v>
      </c>
      <c r="C198" s="70" t="s">
        <v>79</v>
      </c>
      <c r="D198" s="71">
        <f>$D$168</f>
        <v>1716.97</v>
      </c>
      <c r="E198" s="71">
        <f t="shared" ref="E198:AA198" si="112">$D$168</f>
        <v>1716.97</v>
      </c>
      <c r="F198" s="71">
        <f t="shared" si="112"/>
        <v>1716.97</v>
      </c>
      <c r="G198" s="71">
        <f t="shared" si="112"/>
        <v>1716.97</v>
      </c>
      <c r="H198" s="71">
        <f t="shared" si="112"/>
        <v>1716.97</v>
      </c>
      <c r="I198" s="71">
        <f t="shared" si="112"/>
        <v>1716.97</v>
      </c>
      <c r="J198" s="71">
        <f t="shared" si="112"/>
        <v>1716.97</v>
      </c>
      <c r="K198" s="71">
        <f t="shared" si="112"/>
        <v>1716.97</v>
      </c>
      <c r="L198" s="71">
        <f t="shared" si="112"/>
        <v>1716.97</v>
      </c>
      <c r="M198" s="71">
        <f t="shared" si="112"/>
        <v>1716.97</v>
      </c>
      <c r="N198" s="71">
        <f t="shared" si="112"/>
        <v>1716.97</v>
      </c>
      <c r="O198" s="71">
        <f t="shared" si="112"/>
        <v>1716.97</v>
      </c>
      <c r="P198" s="71">
        <f t="shared" si="112"/>
        <v>1716.97</v>
      </c>
      <c r="Q198" s="71">
        <f t="shared" si="112"/>
        <v>1716.97</v>
      </c>
      <c r="R198" s="71">
        <f t="shared" si="112"/>
        <v>1716.97</v>
      </c>
      <c r="S198" s="71">
        <f t="shared" si="112"/>
        <v>1716.97</v>
      </c>
      <c r="T198" s="71">
        <f t="shared" si="112"/>
        <v>1716.97</v>
      </c>
      <c r="U198" s="71">
        <f t="shared" si="112"/>
        <v>1716.97</v>
      </c>
      <c r="V198" s="71">
        <f t="shared" si="112"/>
        <v>1716.97</v>
      </c>
      <c r="W198" s="71">
        <f t="shared" si="112"/>
        <v>1716.97</v>
      </c>
      <c r="X198" s="71">
        <f t="shared" si="112"/>
        <v>1716.97</v>
      </c>
      <c r="Y198" s="71">
        <f t="shared" si="112"/>
        <v>1716.97</v>
      </c>
      <c r="Z198" s="71">
        <f t="shared" si="112"/>
        <v>1716.97</v>
      </c>
      <c r="AA198" s="71">
        <f t="shared" si="112"/>
        <v>1716.97</v>
      </c>
    </row>
    <row r="199" spans="1:27" ht="12.75" hidden="1" customHeight="1" outlineLevel="1" x14ac:dyDescent="0.2">
      <c r="A199" s="163" t="s">
        <v>427</v>
      </c>
      <c r="B199" s="94" t="s">
        <v>83</v>
      </c>
      <c r="C199" s="70" t="s">
        <v>79</v>
      </c>
      <c r="D199" s="71">
        <v>4.95</v>
      </c>
      <c r="E199" s="71">
        <v>4.95</v>
      </c>
      <c r="F199" s="71">
        <v>4.95</v>
      </c>
      <c r="G199" s="71">
        <v>4.95</v>
      </c>
      <c r="H199" s="71">
        <v>4.95</v>
      </c>
      <c r="I199" s="71">
        <v>4.95</v>
      </c>
      <c r="J199" s="71">
        <v>4.95</v>
      </c>
      <c r="K199" s="71">
        <v>4.95</v>
      </c>
      <c r="L199" s="71">
        <v>4.95</v>
      </c>
      <c r="M199" s="71">
        <v>4.95</v>
      </c>
      <c r="N199" s="71">
        <v>4.95</v>
      </c>
      <c r="O199" s="71">
        <v>4.95</v>
      </c>
      <c r="P199" s="71">
        <v>4.95</v>
      </c>
      <c r="Q199" s="71">
        <v>4.95</v>
      </c>
      <c r="R199" s="71">
        <v>4.95</v>
      </c>
      <c r="S199" s="71">
        <v>4.95</v>
      </c>
      <c r="T199" s="71">
        <v>4.95</v>
      </c>
      <c r="U199" s="71">
        <v>4.95</v>
      </c>
      <c r="V199" s="71">
        <v>4.95</v>
      </c>
      <c r="W199" s="71">
        <v>4.95</v>
      </c>
      <c r="X199" s="71">
        <v>4.95</v>
      </c>
      <c r="Y199" s="71">
        <v>4.95</v>
      </c>
      <c r="Z199" s="71">
        <v>4.95</v>
      </c>
      <c r="AA199" s="71">
        <v>4.95</v>
      </c>
    </row>
    <row r="200" spans="1:27" ht="12.75" hidden="1" customHeight="1" outlineLevel="1" x14ac:dyDescent="0.2">
      <c r="A200" s="163" t="s">
        <v>428</v>
      </c>
      <c r="B200" s="94" t="s">
        <v>81</v>
      </c>
      <c r="C200" s="70" t="s">
        <v>79</v>
      </c>
      <c r="D200" s="71">
        <f>$D$11</f>
        <v>216.36</v>
      </c>
      <c r="E200" s="71">
        <f t="shared" ref="E200:AA200" si="113">$D$11</f>
        <v>216.36</v>
      </c>
      <c r="F200" s="71">
        <f t="shared" si="113"/>
        <v>216.36</v>
      </c>
      <c r="G200" s="71">
        <f t="shared" si="113"/>
        <v>216.36</v>
      </c>
      <c r="H200" s="71">
        <f t="shared" si="113"/>
        <v>216.36</v>
      </c>
      <c r="I200" s="71">
        <f t="shared" si="113"/>
        <v>216.36</v>
      </c>
      <c r="J200" s="71">
        <f t="shared" si="113"/>
        <v>216.36</v>
      </c>
      <c r="K200" s="71">
        <f t="shared" si="113"/>
        <v>216.36</v>
      </c>
      <c r="L200" s="71">
        <f t="shared" si="113"/>
        <v>216.36</v>
      </c>
      <c r="M200" s="71">
        <f t="shared" si="113"/>
        <v>216.36</v>
      </c>
      <c r="N200" s="71">
        <f t="shared" si="113"/>
        <v>216.36</v>
      </c>
      <c r="O200" s="71">
        <f t="shared" si="113"/>
        <v>216.36</v>
      </c>
      <c r="P200" s="71">
        <f t="shared" si="113"/>
        <v>216.36</v>
      </c>
      <c r="Q200" s="71">
        <f t="shared" si="113"/>
        <v>216.36</v>
      </c>
      <c r="R200" s="71">
        <f t="shared" si="113"/>
        <v>216.36</v>
      </c>
      <c r="S200" s="71">
        <f t="shared" si="113"/>
        <v>216.36</v>
      </c>
      <c r="T200" s="71">
        <f t="shared" si="113"/>
        <v>216.36</v>
      </c>
      <c r="U200" s="71">
        <f t="shared" si="113"/>
        <v>216.36</v>
      </c>
      <c r="V200" s="71">
        <f t="shared" si="113"/>
        <v>216.36</v>
      </c>
      <c r="W200" s="71">
        <f t="shared" si="113"/>
        <v>216.36</v>
      </c>
      <c r="X200" s="71">
        <f t="shared" si="113"/>
        <v>216.36</v>
      </c>
      <c r="Y200" s="71">
        <f t="shared" si="113"/>
        <v>216.36</v>
      </c>
      <c r="Z200" s="71">
        <f t="shared" si="113"/>
        <v>216.36</v>
      </c>
      <c r="AA200" s="71">
        <f t="shared" si="113"/>
        <v>216.36</v>
      </c>
    </row>
    <row r="201" spans="1:27" ht="12.75" customHeight="1" collapsed="1" x14ac:dyDescent="0.2">
      <c r="A201" s="162" t="s">
        <v>429</v>
      </c>
      <c r="B201" s="54" t="str">
        <f>"08"&amp;"."&amp;$B$662&amp;"."&amp;$B$663</f>
        <v>08.05.2023</v>
      </c>
      <c r="C201" s="134" t="s">
        <v>76</v>
      </c>
      <c r="D201" s="135">
        <f>ROUND(((D202+D203+D205+D204)/1000),5)</f>
        <v>3.4236800000000001</v>
      </c>
      <c r="E201" s="135">
        <f>ROUND(((E202+E203+E205+E204)/1000),5)</f>
        <v>3.32267</v>
      </c>
      <c r="F201" s="135">
        <f>ROUND(((F202+F203+F205+F204)/1000),5)</f>
        <v>3.1982300000000001</v>
      </c>
      <c r="G201" s="135">
        <f t="shared" ref="G201:AA201" si="114">ROUND(((G202+G203+G205+G204)/1000),5)</f>
        <v>3.1725699999999999</v>
      </c>
      <c r="H201" s="135">
        <f t="shared" si="114"/>
        <v>3.1518600000000001</v>
      </c>
      <c r="I201" s="135">
        <f t="shared" si="114"/>
        <v>3.1619000000000002</v>
      </c>
      <c r="J201" s="135">
        <f t="shared" si="114"/>
        <v>3.19428</v>
      </c>
      <c r="K201" s="135">
        <f t="shared" si="114"/>
        <v>3.31751</v>
      </c>
      <c r="L201" s="135">
        <f t="shared" si="114"/>
        <v>3.5357400000000001</v>
      </c>
      <c r="M201" s="135">
        <f t="shared" si="114"/>
        <v>3.7332000000000001</v>
      </c>
      <c r="N201" s="135">
        <f t="shared" si="114"/>
        <v>3.79413</v>
      </c>
      <c r="O201" s="135">
        <f t="shared" si="114"/>
        <v>3.8025099999999998</v>
      </c>
      <c r="P201" s="135">
        <f t="shared" si="114"/>
        <v>3.78973</v>
      </c>
      <c r="Q201" s="135">
        <f t="shared" si="114"/>
        <v>3.7863000000000002</v>
      </c>
      <c r="R201" s="135">
        <f t="shared" si="114"/>
        <v>3.7803599999999999</v>
      </c>
      <c r="S201" s="135">
        <f t="shared" si="114"/>
        <v>3.77372</v>
      </c>
      <c r="T201" s="135">
        <f t="shared" si="114"/>
        <v>3.7577099999999999</v>
      </c>
      <c r="U201" s="135">
        <f t="shared" si="114"/>
        <v>3.8291400000000002</v>
      </c>
      <c r="V201" s="135">
        <f t="shared" si="114"/>
        <v>3.87222</v>
      </c>
      <c r="W201" s="135">
        <f t="shared" si="114"/>
        <v>3.9178199999999999</v>
      </c>
      <c r="X201" s="135">
        <f t="shared" si="114"/>
        <v>3.9215399999999998</v>
      </c>
      <c r="Y201" s="135">
        <f t="shared" si="114"/>
        <v>4.0080900000000002</v>
      </c>
      <c r="Z201" s="135">
        <f t="shared" si="114"/>
        <v>3.6847500000000002</v>
      </c>
      <c r="AA201" s="135">
        <f t="shared" si="114"/>
        <v>3.5418099999999999</v>
      </c>
    </row>
    <row r="202" spans="1:27" ht="12.75" hidden="1" customHeight="1" outlineLevel="1" x14ac:dyDescent="0.2">
      <c r="A202" s="163" t="s">
        <v>430</v>
      </c>
      <c r="B202" s="94" t="s">
        <v>238</v>
      </c>
      <c r="C202" s="70" t="s">
        <v>79</v>
      </c>
      <c r="D202" s="71">
        <v>1485.4</v>
      </c>
      <c r="E202" s="71">
        <v>1384.39</v>
      </c>
      <c r="F202" s="71">
        <v>1259.95</v>
      </c>
      <c r="G202" s="71">
        <v>1234.29</v>
      </c>
      <c r="H202" s="71">
        <v>1213.58</v>
      </c>
      <c r="I202" s="71">
        <v>1223.6199999999999</v>
      </c>
      <c r="J202" s="71">
        <v>1256</v>
      </c>
      <c r="K202" s="71">
        <v>1379.23</v>
      </c>
      <c r="L202" s="71">
        <v>1597.46</v>
      </c>
      <c r="M202" s="71">
        <v>1794.92</v>
      </c>
      <c r="N202" s="71">
        <v>1855.85</v>
      </c>
      <c r="O202" s="71">
        <v>1864.23</v>
      </c>
      <c r="P202" s="71">
        <v>1851.45</v>
      </c>
      <c r="Q202" s="71">
        <v>1848.02</v>
      </c>
      <c r="R202" s="71">
        <v>1842.08</v>
      </c>
      <c r="S202" s="71">
        <v>1835.44</v>
      </c>
      <c r="T202" s="71">
        <v>1819.43</v>
      </c>
      <c r="U202" s="71">
        <v>1890.86</v>
      </c>
      <c r="V202" s="71">
        <v>1933.94</v>
      </c>
      <c r="W202" s="71">
        <v>1979.54</v>
      </c>
      <c r="X202" s="71">
        <v>1983.26</v>
      </c>
      <c r="Y202" s="71">
        <v>2069.81</v>
      </c>
      <c r="Z202" s="71">
        <v>1746.47</v>
      </c>
      <c r="AA202" s="71">
        <v>1603.53</v>
      </c>
    </row>
    <row r="203" spans="1:27" ht="12.75" hidden="1" customHeight="1" outlineLevel="1" x14ac:dyDescent="0.2">
      <c r="A203" s="163" t="s">
        <v>431</v>
      </c>
      <c r="B203" s="94" t="s">
        <v>90</v>
      </c>
      <c r="C203" s="70" t="s">
        <v>79</v>
      </c>
      <c r="D203" s="71">
        <f>$D$168</f>
        <v>1716.97</v>
      </c>
      <c r="E203" s="71">
        <f t="shared" ref="E203:AA203" si="115">$D$168</f>
        <v>1716.97</v>
      </c>
      <c r="F203" s="71">
        <f t="shared" si="115"/>
        <v>1716.97</v>
      </c>
      <c r="G203" s="71">
        <f t="shared" si="115"/>
        <v>1716.97</v>
      </c>
      <c r="H203" s="71">
        <f t="shared" si="115"/>
        <v>1716.97</v>
      </c>
      <c r="I203" s="71">
        <f t="shared" si="115"/>
        <v>1716.97</v>
      </c>
      <c r="J203" s="71">
        <f t="shared" si="115"/>
        <v>1716.97</v>
      </c>
      <c r="K203" s="71">
        <f t="shared" si="115"/>
        <v>1716.97</v>
      </c>
      <c r="L203" s="71">
        <f t="shared" si="115"/>
        <v>1716.97</v>
      </c>
      <c r="M203" s="71">
        <f t="shared" si="115"/>
        <v>1716.97</v>
      </c>
      <c r="N203" s="71">
        <f t="shared" si="115"/>
        <v>1716.97</v>
      </c>
      <c r="O203" s="71">
        <f t="shared" si="115"/>
        <v>1716.97</v>
      </c>
      <c r="P203" s="71">
        <f t="shared" si="115"/>
        <v>1716.97</v>
      </c>
      <c r="Q203" s="71">
        <f t="shared" si="115"/>
        <v>1716.97</v>
      </c>
      <c r="R203" s="71">
        <f t="shared" si="115"/>
        <v>1716.97</v>
      </c>
      <c r="S203" s="71">
        <f t="shared" si="115"/>
        <v>1716.97</v>
      </c>
      <c r="T203" s="71">
        <f t="shared" si="115"/>
        <v>1716.97</v>
      </c>
      <c r="U203" s="71">
        <f t="shared" si="115"/>
        <v>1716.97</v>
      </c>
      <c r="V203" s="71">
        <f t="shared" si="115"/>
        <v>1716.97</v>
      </c>
      <c r="W203" s="71">
        <f t="shared" si="115"/>
        <v>1716.97</v>
      </c>
      <c r="X203" s="71">
        <f t="shared" si="115"/>
        <v>1716.97</v>
      </c>
      <c r="Y203" s="71">
        <f t="shared" si="115"/>
        <v>1716.97</v>
      </c>
      <c r="Z203" s="71">
        <f t="shared" si="115"/>
        <v>1716.97</v>
      </c>
      <c r="AA203" s="71">
        <f t="shared" si="115"/>
        <v>1716.97</v>
      </c>
    </row>
    <row r="204" spans="1:27" ht="12.75" hidden="1" customHeight="1" outlineLevel="1" x14ac:dyDescent="0.2">
      <c r="A204" s="163" t="s">
        <v>432</v>
      </c>
      <c r="B204" s="94" t="s">
        <v>83</v>
      </c>
      <c r="C204" s="70" t="s">
        <v>79</v>
      </c>
      <c r="D204" s="71">
        <v>4.95</v>
      </c>
      <c r="E204" s="71">
        <v>4.95</v>
      </c>
      <c r="F204" s="71">
        <v>4.95</v>
      </c>
      <c r="G204" s="71">
        <v>4.95</v>
      </c>
      <c r="H204" s="71">
        <v>4.95</v>
      </c>
      <c r="I204" s="71">
        <v>4.95</v>
      </c>
      <c r="J204" s="71">
        <v>4.95</v>
      </c>
      <c r="K204" s="71">
        <v>4.95</v>
      </c>
      <c r="L204" s="71">
        <v>4.95</v>
      </c>
      <c r="M204" s="71">
        <v>4.95</v>
      </c>
      <c r="N204" s="71">
        <v>4.95</v>
      </c>
      <c r="O204" s="71">
        <v>4.95</v>
      </c>
      <c r="P204" s="71">
        <v>4.95</v>
      </c>
      <c r="Q204" s="71">
        <v>4.95</v>
      </c>
      <c r="R204" s="71">
        <v>4.95</v>
      </c>
      <c r="S204" s="71">
        <v>4.95</v>
      </c>
      <c r="T204" s="71">
        <v>4.95</v>
      </c>
      <c r="U204" s="71">
        <v>4.95</v>
      </c>
      <c r="V204" s="71">
        <v>4.95</v>
      </c>
      <c r="W204" s="71">
        <v>4.95</v>
      </c>
      <c r="X204" s="71">
        <v>4.95</v>
      </c>
      <c r="Y204" s="71">
        <v>4.95</v>
      </c>
      <c r="Z204" s="71">
        <v>4.95</v>
      </c>
      <c r="AA204" s="71">
        <v>4.95</v>
      </c>
    </row>
    <row r="205" spans="1:27" ht="12.75" hidden="1" customHeight="1" outlineLevel="1" x14ac:dyDescent="0.2">
      <c r="A205" s="163" t="s">
        <v>433</v>
      </c>
      <c r="B205" s="94" t="s">
        <v>81</v>
      </c>
      <c r="C205" s="70" t="s">
        <v>79</v>
      </c>
      <c r="D205" s="71">
        <f>$D$11</f>
        <v>216.36</v>
      </c>
      <c r="E205" s="71">
        <f t="shared" ref="E205:AA205" si="116">$D$11</f>
        <v>216.36</v>
      </c>
      <c r="F205" s="71">
        <f t="shared" si="116"/>
        <v>216.36</v>
      </c>
      <c r="G205" s="71">
        <f t="shared" si="116"/>
        <v>216.36</v>
      </c>
      <c r="H205" s="71">
        <f t="shared" si="116"/>
        <v>216.36</v>
      </c>
      <c r="I205" s="71">
        <f t="shared" si="116"/>
        <v>216.36</v>
      </c>
      <c r="J205" s="71">
        <f t="shared" si="116"/>
        <v>216.36</v>
      </c>
      <c r="K205" s="71">
        <f t="shared" si="116"/>
        <v>216.36</v>
      </c>
      <c r="L205" s="71">
        <f t="shared" si="116"/>
        <v>216.36</v>
      </c>
      <c r="M205" s="71">
        <f t="shared" si="116"/>
        <v>216.36</v>
      </c>
      <c r="N205" s="71">
        <f t="shared" si="116"/>
        <v>216.36</v>
      </c>
      <c r="O205" s="71">
        <f t="shared" si="116"/>
        <v>216.36</v>
      </c>
      <c r="P205" s="71">
        <f t="shared" si="116"/>
        <v>216.36</v>
      </c>
      <c r="Q205" s="71">
        <f t="shared" si="116"/>
        <v>216.36</v>
      </c>
      <c r="R205" s="71">
        <f t="shared" si="116"/>
        <v>216.36</v>
      </c>
      <c r="S205" s="71">
        <f t="shared" si="116"/>
        <v>216.36</v>
      </c>
      <c r="T205" s="71">
        <f t="shared" si="116"/>
        <v>216.36</v>
      </c>
      <c r="U205" s="71">
        <f t="shared" si="116"/>
        <v>216.36</v>
      </c>
      <c r="V205" s="71">
        <f t="shared" si="116"/>
        <v>216.36</v>
      </c>
      <c r="W205" s="71">
        <f t="shared" si="116"/>
        <v>216.36</v>
      </c>
      <c r="X205" s="71">
        <f t="shared" si="116"/>
        <v>216.36</v>
      </c>
      <c r="Y205" s="71">
        <f t="shared" si="116"/>
        <v>216.36</v>
      </c>
      <c r="Z205" s="71">
        <f t="shared" si="116"/>
        <v>216.36</v>
      </c>
      <c r="AA205" s="71">
        <f t="shared" si="116"/>
        <v>216.36</v>
      </c>
    </row>
    <row r="206" spans="1:27" ht="12.75" customHeight="1" collapsed="1" x14ac:dyDescent="0.2">
      <c r="A206" s="162" t="s">
        <v>434</v>
      </c>
      <c r="B206" s="54" t="str">
        <f>"09"&amp;"."&amp;$B$662&amp;"."&amp;$B$663</f>
        <v>09.05.2023</v>
      </c>
      <c r="C206" s="134" t="s">
        <v>76</v>
      </c>
      <c r="D206" s="135">
        <f>ROUND(((D207+D208+D210+D209)/1000),5)</f>
        <v>3.4634999999999998</v>
      </c>
      <c r="E206" s="135">
        <f>ROUND(((E207+E208+E210+E209)/1000),5)</f>
        <v>3.3393999999999999</v>
      </c>
      <c r="F206" s="135">
        <f>ROUND(((F207+F208+F210+F209)/1000),5)</f>
        <v>3.2794099999999999</v>
      </c>
      <c r="G206" s="135">
        <f t="shared" ref="G206:AA206" si="117">ROUND(((G207+G208+G210+G209)/1000),5)</f>
        <v>3.2325499999999998</v>
      </c>
      <c r="H206" s="135">
        <f t="shared" si="117"/>
        <v>3.1930999999999998</v>
      </c>
      <c r="I206" s="135">
        <f t="shared" si="117"/>
        <v>3.1798099999999998</v>
      </c>
      <c r="J206" s="135">
        <f t="shared" si="117"/>
        <v>3.1990400000000001</v>
      </c>
      <c r="K206" s="135">
        <f t="shared" si="117"/>
        <v>3.2907799999999998</v>
      </c>
      <c r="L206" s="135">
        <f t="shared" si="117"/>
        <v>3.5362399999999998</v>
      </c>
      <c r="M206" s="135">
        <f t="shared" si="117"/>
        <v>3.6694</v>
      </c>
      <c r="N206" s="135">
        <f t="shared" si="117"/>
        <v>3.76641</v>
      </c>
      <c r="O206" s="135">
        <f t="shared" si="117"/>
        <v>3.7625099999999998</v>
      </c>
      <c r="P206" s="135">
        <f t="shared" si="117"/>
        <v>3.7564899999999999</v>
      </c>
      <c r="Q206" s="135">
        <f t="shared" si="117"/>
        <v>3.7557999999999998</v>
      </c>
      <c r="R206" s="135">
        <f t="shared" si="117"/>
        <v>3.7500800000000001</v>
      </c>
      <c r="S206" s="135">
        <f t="shared" si="117"/>
        <v>3.7099500000000001</v>
      </c>
      <c r="T206" s="135">
        <f t="shared" si="117"/>
        <v>3.70255</v>
      </c>
      <c r="U206" s="135">
        <f t="shared" si="117"/>
        <v>3.9694600000000002</v>
      </c>
      <c r="V206" s="135">
        <f t="shared" si="117"/>
        <v>3.9717799999999999</v>
      </c>
      <c r="W206" s="135">
        <f t="shared" si="117"/>
        <v>4.0175400000000003</v>
      </c>
      <c r="X206" s="135">
        <f t="shared" si="117"/>
        <v>4.1126500000000004</v>
      </c>
      <c r="Y206" s="135">
        <f t="shared" si="117"/>
        <v>4.1814600000000004</v>
      </c>
      <c r="Z206" s="135">
        <f t="shared" si="117"/>
        <v>3.7545099999999998</v>
      </c>
      <c r="AA206" s="135">
        <f t="shared" si="117"/>
        <v>3.6103999999999998</v>
      </c>
    </row>
    <row r="207" spans="1:27" ht="12.75" hidden="1" customHeight="1" outlineLevel="1" x14ac:dyDescent="0.2">
      <c r="A207" s="163" t="s">
        <v>435</v>
      </c>
      <c r="B207" s="94" t="s">
        <v>238</v>
      </c>
      <c r="C207" s="70" t="s">
        <v>79</v>
      </c>
      <c r="D207" s="71">
        <v>1525.22</v>
      </c>
      <c r="E207" s="71">
        <v>1401.12</v>
      </c>
      <c r="F207" s="71">
        <v>1341.13</v>
      </c>
      <c r="G207" s="71">
        <v>1294.27</v>
      </c>
      <c r="H207" s="71">
        <v>1254.82</v>
      </c>
      <c r="I207" s="71">
        <v>1241.53</v>
      </c>
      <c r="J207" s="71">
        <v>1260.76</v>
      </c>
      <c r="K207" s="71">
        <v>1352.5</v>
      </c>
      <c r="L207" s="71">
        <v>1597.96</v>
      </c>
      <c r="M207" s="71">
        <v>1731.12</v>
      </c>
      <c r="N207" s="71">
        <v>1828.13</v>
      </c>
      <c r="O207" s="71">
        <v>1824.23</v>
      </c>
      <c r="P207" s="71">
        <v>1818.21</v>
      </c>
      <c r="Q207" s="71">
        <v>1817.52</v>
      </c>
      <c r="R207" s="71">
        <v>1811.8</v>
      </c>
      <c r="S207" s="71">
        <v>1771.67</v>
      </c>
      <c r="T207" s="71">
        <v>1764.27</v>
      </c>
      <c r="U207" s="71">
        <v>2031.18</v>
      </c>
      <c r="V207" s="71">
        <v>2033.5</v>
      </c>
      <c r="W207" s="71">
        <v>2079.2600000000002</v>
      </c>
      <c r="X207" s="71">
        <v>2174.37</v>
      </c>
      <c r="Y207" s="71">
        <v>2243.1799999999998</v>
      </c>
      <c r="Z207" s="71">
        <v>1816.23</v>
      </c>
      <c r="AA207" s="71">
        <v>1672.12</v>
      </c>
    </row>
    <row r="208" spans="1:27" ht="12.75" hidden="1" customHeight="1" outlineLevel="1" x14ac:dyDescent="0.2">
      <c r="A208" s="163" t="s">
        <v>436</v>
      </c>
      <c r="B208" s="94" t="s">
        <v>90</v>
      </c>
      <c r="C208" s="70" t="s">
        <v>79</v>
      </c>
      <c r="D208" s="71">
        <f>$D$168</f>
        <v>1716.97</v>
      </c>
      <c r="E208" s="71">
        <f t="shared" ref="E208:AA208" si="118">$D$168</f>
        <v>1716.97</v>
      </c>
      <c r="F208" s="71">
        <f t="shared" si="118"/>
        <v>1716.97</v>
      </c>
      <c r="G208" s="71">
        <f t="shared" si="118"/>
        <v>1716.97</v>
      </c>
      <c r="H208" s="71">
        <f t="shared" si="118"/>
        <v>1716.97</v>
      </c>
      <c r="I208" s="71">
        <f t="shared" si="118"/>
        <v>1716.97</v>
      </c>
      <c r="J208" s="71">
        <f t="shared" si="118"/>
        <v>1716.97</v>
      </c>
      <c r="K208" s="71">
        <f t="shared" si="118"/>
        <v>1716.97</v>
      </c>
      <c r="L208" s="71">
        <f t="shared" si="118"/>
        <v>1716.97</v>
      </c>
      <c r="M208" s="71">
        <f t="shared" si="118"/>
        <v>1716.97</v>
      </c>
      <c r="N208" s="71">
        <f t="shared" si="118"/>
        <v>1716.97</v>
      </c>
      <c r="O208" s="71">
        <f t="shared" si="118"/>
        <v>1716.97</v>
      </c>
      <c r="P208" s="71">
        <f t="shared" si="118"/>
        <v>1716.97</v>
      </c>
      <c r="Q208" s="71">
        <f t="shared" si="118"/>
        <v>1716.97</v>
      </c>
      <c r="R208" s="71">
        <f t="shared" si="118"/>
        <v>1716.97</v>
      </c>
      <c r="S208" s="71">
        <f t="shared" si="118"/>
        <v>1716.97</v>
      </c>
      <c r="T208" s="71">
        <f t="shared" si="118"/>
        <v>1716.97</v>
      </c>
      <c r="U208" s="71">
        <f t="shared" si="118"/>
        <v>1716.97</v>
      </c>
      <c r="V208" s="71">
        <f t="shared" si="118"/>
        <v>1716.97</v>
      </c>
      <c r="W208" s="71">
        <f t="shared" si="118"/>
        <v>1716.97</v>
      </c>
      <c r="X208" s="71">
        <f t="shared" si="118"/>
        <v>1716.97</v>
      </c>
      <c r="Y208" s="71">
        <f t="shared" si="118"/>
        <v>1716.97</v>
      </c>
      <c r="Z208" s="71">
        <f t="shared" si="118"/>
        <v>1716.97</v>
      </c>
      <c r="AA208" s="71">
        <f t="shared" si="118"/>
        <v>1716.97</v>
      </c>
    </row>
    <row r="209" spans="1:27" ht="12.75" hidden="1" customHeight="1" outlineLevel="1" x14ac:dyDescent="0.2">
      <c r="A209" s="163" t="s">
        <v>437</v>
      </c>
      <c r="B209" s="94" t="s">
        <v>83</v>
      </c>
      <c r="C209" s="70" t="s">
        <v>79</v>
      </c>
      <c r="D209" s="71">
        <v>4.95</v>
      </c>
      <c r="E209" s="71">
        <v>4.95</v>
      </c>
      <c r="F209" s="71">
        <v>4.95</v>
      </c>
      <c r="G209" s="71">
        <v>4.95</v>
      </c>
      <c r="H209" s="71">
        <v>4.95</v>
      </c>
      <c r="I209" s="71">
        <v>4.95</v>
      </c>
      <c r="J209" s="71">
        <v>4.95</v>
      </c>
      <c r="K209" s="71">
        <v>4.95</v>
      </c>
      <c r="L209" s="71">
        <v>4.95</v>
      </c>
      <c r="M209" s="71">
        <v>4.95</v>
      </c>
      <c r="N209" s="71">
        <v>4.95</v>
      </c>
      <c r="O209" s="71">
        <v>4.95</v>
      </c>
      <c r="P209" s="71">
        <v>4.95</v>
      </c>
      <c r="Q209" s="71">
        <v>4.95</v>
      </c>
      <c r="R209" s="71">
        <v>4.95</v>
      </c>
      <c r="S209" s="71">
        <v>4.95</v>
      </c>
      <c r="T209" s="71">
        <v>4.95</v>
      </c>
      <c r="U209" s="71">
        <v>4.95</v>
      </c>
      <c r="V209" s="71">
        <v>4.95</v>
      </c>
      <c r="W209" s="71">
        <v>4.95</v>
      </c>
      <c r="X209" s="71">
        <v>4.95</v>
      </c>
      <c r="Y209" s="71">
        <v>4.95</v>
      </c>
      <c r="Z209" s="71">
        <v>4.95</v>
      </c>
      <c r="AA209" s="71">
        <v>4.95</v>
      </c>
    </row>
    <row r="210" spans="1:27" ht="12.75" hidden="1" customHeight="1" outlineLevel="1" x14ac:dyDescent="0.2">
      <c r="A210" s="163" t="s">
        <v>438</v>
      </c>
      <c r="B210" s="94" t="s">
        <v>81</v>
      </c>
      <c r="C210" s="70" t="s">
        <v>79</v>
      </c>
      <c r="D210" s="71">
        <f>$D$11</f>
        <v>216.36</v>
      </c>
      <c r="E210" s="71">
        <f t="shared" ref="E210:AA210" si="119">$D$11</f>
        <v>216.36</v>
      </c>
      <c r="F210" s="71">
        <f t="shared" si="119"/>
        <v>216.36</v>
      </c>
      <c r="G210" s="71">
        <f t="shared" si="119"/>
        <v>216.36</v>
      </c>
      <c r="H210" s="71">
        <f t="shared" si="119"/>
        <v>216.36</v>
      </c>
      <c r="I210" s="71">
        <f t="shared" si="119"/>
        <v>216.36</v>
      </c>
      <c r="J210" s="71">
        <f t="shared" si="119"/>
        <v>216.36</v>
      </c>
      <c r="K210" s="71">
        <f t="shared" si="119"/>
        <v>216.36</v>
      </c>
      <c r="L210" s="71">
        <f t="shared" si="119"/>
        <v>216.36</v>
      </c>
      <c r="M210" s="71">
        <f t="shared" si="119"/>
        <v>216.36</v>
      </c>
      <c r="N210" s="71">
        <f t="shared" si="119"/>
        <v>216.36</v>
      </c>
      <c r="O210" s="71">
        <f t="shared" si="119"/>
        <v>216.36</v>
      </c>
      <c r="P210" s="71">
        <f t="shared" si="119"/>
        <v>216.36</v>
      </c>
      <c r="Q210" s="71">
        <f t="shared" si="119"/>
        <v>216.36</v>
      </c>
      <c r="R210" s="71">
        <f t="shared" si="119"/>
        <v>216.36</v>
      </c>
      <c r="S210" s="71">
        <f t="shared" si="119"/>
        <v>216.36</v>
      </c>
      <c r="T210" s="71">
        <f t="shared" si="119"/>
        <v>216.36</v>
      </c>
      <c r="U210" s="71">
        <f t="shared" si="119"/>
        <v>216.36</v>
      </c>
      <c r="V210" s="71">
        <f t="shared" si="119"/>
        <v>216.36</v>
      </c>
      <c r="W210" s="71">
        <f t="shared" si="119"/>
        <v>216.36</v>
      </c>
      <c r="X210" s="71">
        <f t="shared" si="119"/>
        <v>216.36</v>
      </c>
      <c r="Y210" s="71">
        <f t="shared" si="119"/>
        <v>216.36</v>
      </c>
      <c r="Z210" s="71">
        <f t="shared" si="119"/>
        <v>216.36</v>
      </c>
      <c r="AA210" s="71">
        <f t="shared" si="119"/>
        <v>216.36</v>
      </c>
    </row>
    <row r="211" spans="1:27" ht="12.75" customHeight="1" collapsed="1" x14ac:dyDescent="0.2">
      <c r="A211" s="162" t="s">
        <v>439</v>
      </c>
      <c r="B211" s="54" t="str">
        <f>"10"&amp;"."&amp;$B$662&amp;"."&amp;$B$663</f>
        <v>10.05.2023</v>
      </c>
      <c r="C211" s="134" t="s">
        <v>76</v>
      </c>
      <c r="D211" s="135">
        <f>ROUND(((D212+D213+D215+D214)/1000),5)</f>
        <v>3.5649099999999998</v>
      </c>
      <c r="E211" s="135">
        <f>ROUND(((E212+E213+E215+E214)/1000),5)</f>
        <v>3.3577499999999998</v>
      </c>
      <c r="F211" s="135">
        <f>ROUND(((F212+F213+F215+F214)/1000),5)</f>
        <v>3.2670300000000001</v>
      </c>
      <c r="G211" s="135">
        <f t="shared" ref="G211:AA211" si="120">ROUND(((G212+G213+G215+G214)/1000),5)</f>
        <v>3.21637</v>
      </c>
      <c r="H211" s="135">
        <f t="shared" si="120"/>
        <v>3.23773</v>
      </c>
      <c r="I211" s="135">
        <f t="shared" si="120"/>
        <v>3.2885599999999999</v>
      </c>
      <c r="J211" s="135">
        <f t="shared" si="120"/>
        <v>3.4692400000000001</v>
      </c>
      <c r="K211" s="135">
        <f t="shared" si="120"/>
        <v>3.61341</v>
      </c>
      <c r="L211" s="135">
        <f t="shared" si="120"/>
        <v>3.8270599999999999</v>
      </c>
      <c r="M211" s="135">
        <f t="shared" si="120"/>
        <v>4.02806</v>
      </c>
      <c r="N211" s="135">
        <f t="shared" si="120"/>
        <v>4.0954300000000003</v>
      </c>
      <c r="O211" s="135">
        <f t="shared" si="120"/>
        <v>3.9104999999999999</v>
      </c>
      <c r="P211" s="135">
        <f t="shared" si="120"/>
        <v>3.9152900000000002</v>
      </c>
      <c r="Q211" s="135">
        <f t="shared" si="120"/>
        <v>3.9293200000000001</v>
      </c>
      <c r="R211" s="135">
        <f t="shared" si="120"/>
        <v>3.9112800000000001</v>
      </c>
      <c r="S211" s="135">
        <f t="shared" si="120"/>
        <v>3.9103400000000001</v>
      </c>
      <c r="T211" s="135">
        <f t="shared" si="120"/>
        <v>3.8700399999999999</v>
      </c>
      <c r="U211" s="135">
        <f t="shared" si="120"/>
        <v>3.8366400000000001</v>
      </c>
      <c r="V211" s="135">
        <f t="shared" si="120"/>
        <v>3.8278300000000001</v>
      </c>
      <c r="W211" s="135">
        <f t="shared" si="120"/>
        <v>3.8736100000000002</v>
      </c>
      <c r="X211" s="135">
        <f t="shared" si="120"/>
        <v>3.9282300000000001</v>
      </c>
      <c r="Y211" s="135">
        <f t="shared" si="120"/>
        <v>3.87283</v>
      </c>
      <c r="Z211" s="135">
        <f t="shared" si="120"/>
        <v>3.78532</v>
      </c>
      <c r="AA211" s="135">
        <f t="shared" si="120"/>
        <v>3.58419</v>
      </c>
    </row>
    <row r="212" spans="1:27" ht="12.75" hidden="1" customHeight="1" outlineLevel="1" x14ac:dyDescent="0.2">
      <c r="A212" s="163" t="s">
        <v>440</v>
      </c>
      <c r="B212" s="94" t="s">
        <v>238</v>
      </c>
      <c r="C212" s="70" t="s">
        <v>79</v>
      </c>
      <c r="D212" s="71">
        <v>1626.63</v>
      </c>
      <c r="E212" s="71">
        <v>1419.47</v>
      </c>
      <c r="F212" s="71">
        <v>1328.75</v>
      </c>
      <c r="G212" s="71">
        <v>1278.0899999999999</v>
      </c>
      <c r="H212" s="71">
        <v>1299.45</v>
      </c>
      <c r="I212" s="71">
        <v>1350.28</v>
      </c>
      <c r="J212" s="71">
        <v>1530.96</v>
      </c>
      <c r="K212" s="71">
        <v>1675.13</v>
      </c>
      <c r="L212" s="71">
        <v>1888.78</v>
      </c>
      <c r="M212" s="71">
        <v>2089.7800000000002</v>
      </c>
      <c r="N212" s="71">
        <v>2157.15</v>
      </c>
      <c r="O212" s="71">
        <v>1972.22</v>
      </c>
      <c r="P212" s="71">
        <v>1977.01</v>
      </c>
      <c r="Q212" s="71">
        <v>1991.04</v>
      </c>
      <c r="R212" s="71">
        <v>1973</v>
      </c>
      <c r="S212" s="71">
        <v>1972.06</v>
      </c>
      <c r="T212" s="71">
        <v>1931.76</v>
      </c>
      <c r="U212" s="71">
        <v>1898.36</v>
      </c>
      <c r="V212" s="71">
        <v>1889.55</v>
      </c>
      <c r="W212" s="71">
        <v>1935.33</v>
      </c>
      <c r="X212" s="71">
        <v>1989.95</v>
      </c>
      <c r="Y212" s="71">
        <v>1934.55</v>
      </c>
      <c r="Z212" s="71">
        <v>1847.04</v>
      </c>
      <c r="AA212" s="71">
        <v>1645.91</v>
      </c>
    </row>
    <row r="213" spans="1:27" ht="12.75" hidden="1" customHeight="1" outlineLevel="1" x14ac:dyDescent="0.2">
      <c r="A213" s="163" t="s">
        <v>441</v>
      </c>
      <c r="B213" s="94" t="s">
        <v>90</v>
      </c>
      <c r="C213" s="70" t="s">
        <v>79</v>
      </c>
      <c r="D213" s="71">
        <f>$D$168</f>
        <v>1716.97</v>
      </c>
      <c r="E213" s="71">
        <f t="shared" ref="E213:AA213" si="121">$D$168</f>
        <v>1716.97</v>
      </c>
      <c r="F213" s="71">
        <f t="shared" si="121"/>
        <v>1716.97</v>
      </c>
      <c r="G213" s="71">
        <f t="shared" si="121"/>
        <v>1716.97</v>
      </c>
      <c r="H213" s="71">
        <f t="shared" si="121"/>
        <v>1716.97</v>
      </c>
      <c r="I213" s="71">
        <f t="shared" si="121"/>
        <v>1716.97</v>
      </c>
      <c r="J213" s="71">
        <f t="shared" si="121"/>
        <v>1716.97</v>
      </c>
      <c r="K213" s="71">
        <f t="shared" si="121"/>
        <v>1716.97</v>
      </c>
      <c r="L213" s="71">
        <f t="shared" si="121"/>
        <v>1716.97</v>
      </c>
      <c r="M213" s="71">
        <f t="shared" si="121"/>
        <v>1716.97</v>
      </c>
      <c r="N213" s="71">
        <f t="shared" si="121"/>
        <v>1716.97</v>
      </c>
      <c r="O213" s="71">
        <f t="shared" si="121"/>
        <v>1716.97</v>
      </c>
      <c r="P213" s="71">
        <f t="shared" si="121"/>
        <v>1716.97</v>
      </c>
      <c r="Q213" s="71">
        <f t="shared" si="121"/>
        <v>1716.97</v>
      </c>
      <c r="R213" s="71">
        <f t="shared" si="121"/>
        <v>1716.97</v>
      </c>
      <c r="S213" s="71">
        <f t="shared" si="121"/>
        <v>1716.97</v>
      </c>
      <c r="T213" s="71">
        <f t="shared" si="121"/>
        <v>1716.97</v>
      </c>
      <c r="U213" s="71">
        <f t="shared" si="121"/>
        <v>1716.97</v>
      </c>
      <c r="V213" s="71">
        <f t="shared" si="121"/>
        <v>1716.97</v>
      </c>
      <c r="W213" s="71">
        <f t="shared" si="121"/>
        <v>1716.97</v>
      </c>
      <c r="X213" s="71">
        <f t="shared" si="121"/>
        <v>1716.97</v>
      </c>
      <c r="Y213" s="71">
        <f t="shared" si="121"/>
        <v>1716.97</v>
      </c>
      <c r="Z213" s="71">
        <f t="shared" si="121"/>
        <v>1716.97</v>
      </c>
      <c r="AA213" s="71">
        <f t="shared" si="121"/>
        <v>1716.97</v>
      </c>
    </row>
    <row r="214" spans="1:27" ht="12.75" hidden="1" customHeight="1" outlineLevel="1" x14ac:dyDescent="0.2">
      <c r="A214" s="163" t="s">
        <v>442</v>
      </c>
      <c r="B214" s="94" t="s">
        <v>83</v>
      </c>
      <c r="C214" s="70" t="s">
        <v>79</v>
      </c>
      <c r="D214" s="71">
        <v>4.95</v>
      </c>
      <c r="E214" s="71">
        <v>4.95</v>
      </c>
      <c r="F214" s="71">
        <v>4.95</v>
      </c>
      <c r="G214" s="71">
        <v>4.95</v>
      </c>
      <c r="H214" s="71">
        <v>4.95</v>
      </c>
      <c r="I214" s="71">
        <v>4.95</v>
      </c>
      <c r="J214" s="71">
        <v>4.95</v>
      </c>
      <c r="K214" s="71">
        <v>4.95</v>
      </c>
      <c r="L214" s="71">
        <v>4.95</v>
      </c>
      <c r="M214" s="71">
        <v>4.95</v>
      </c>
      <c r="N214" s="71">
        <v>4.95</v>
      </c>
      <c r="O214" s="71">
        <v>4.95</v>
      </c>
      <c r="P214" s="71">
        <v>4.95</v>
      </c>
      <c r="Q214" s="71">
        <v>4.95</v>
      </c>
      <c r="R214" s="71">
        <v>4.95</v>
      </c>
      <c r="S214" s="71">
        <v>4.95</v>
      </c>
      <c r="T214" s="71">
        <v>4.95</v>
      </c>
      <c r="U214" s="71">
        <v>4.95</v>
      </c>
      <c r="V214" s="71">
        <v>4.95</v>
      </c>
      <c r="W214" s="71">
        <v>4.95</v>
      </c>
      <c r="X214" s="71">
        <v>4.95</v>
      </c>
      <c r="Y214" s="71">
        <v>4.95</v>
      </c>
      <c r="Z214" s="71">
        <v>4.95</v>
      </c>
      <c r="AA214" s="71">
        <v>4.95</v>
      </c>
    </row>
    <row r="215" spans="1:27" ht="12.75" hidden="1" customHeight="1" outlineLevel="1" x14ac:dyDescent="0.2">
      <c r="A215" s="163" t="s">
        <v>443</v>
      </c>
      <c r="B215" s="94" t="s">
        <v>81</v>
      </c>
      <c r="C215" s="70" t="s">
        <v>79</v>
      </c>
      <c r="D215" s="71">
        <f>$D$11</f>
        <v>216.36</v>
      </c>
      <c r="E215" s="71">
        <f t="shared" ref="E215:AA215" si="122">$D$11</f>
        <v>216.36</v>
      </c>
      <c r="F215" s="71">
        <f t="shared" si="122"/>
        <v>216.36</v>
      </c>
      <c r="G215" s="71">
        <f t="shared" si="122"/>
        <v>216.36</v>
      </c>
      <c r="H215" s="71">
        <f t="shared" si="122"/>
        <v>216.36</v>
      </c>
      <c r="I215" s="71">
        <f t="shared" si="122"/>
        <v>216.36</v>
      </c>
      <c r="J215" s="71">
        <f t="shared" si="122"/>
        <v>216.36</v>
      </c>
      <c r="K215" s="71">
        <f t="shared" si="122"/>
        <v>216.36</v>
      </c>
      <c r="L215" s="71">
        <f t="shared" si="122"/>
        <v>216.36</v>
      </c>
      <c r="M215" s="71">
        <f t="shared" si="122"/>
        <v>216.36</v>
      </c>
      <c r="N215" s="71">
        <f t="shared" si="122"/>
        <v>216.36</v>
      </c>
      <c r="O215" s="71">
        <f t="shared" si="122"/>
        <v>216.36</v>
      </c>
      <c r="P215" s="71">
        <f t="shared" si="122"/>
        <v>216.36</v>
      </c>
      <c r="Q215" s="71">
        <f t="shared" si="122"/>
        <v>216.36</v>
      </c>
      <c r="R215" s="71">
        <f t="shared" si="122"/>
        <v>216.36</v>
      </c>
      <c r="S215" s="71">
        <f t="shared" si="122"/>
        <v>216.36</v>
      </c>
      <c r="T215" s="71">
        <f t="shared" si="122"/>
        <v>216.36</v>
      </c>
      <c r="U215" s="71">
        <f t="shared" si="122"/>
        <v>216.36</v>
      </c>
      <c r="V215" s="71">
        <f t="shared" si="122"/>
        <v>216.36</v>
      </c>
      <c r="W215" s="71">
        <f t="shared" si="122"/>
        <v>216.36</v>
      </c>
      <c r="X215" s="71">
        <f t="shared" si="122"/>
        <v>216.36</v>
      </c>
      <c r="Y215" s="71">
        <f t="shared" si="122"/>
        <v>216.36</v>
      </c>
      <c r="Z215" s="71">
        <f t="shared" si="122"/>
        <v>216.36</v>
      </c>
      <c r="AA215" s="71">
        <f t="shared" si="122"/>
        <v>216.36</v>
      </c>
    </row>
    <row r="216" spans="1:27" ht="12.75" customHeight="1" collapsed="1" x14ac:dyDescent="0.2">
      <c r="A216" s="162" t="s">
        <v>444</v>
      </c>
      <c r="B216" s="54" t="str">
        <f>"11"&amp;"."&amp;$B$662&amp;"."&amp;$B$663</f>
        <v>11.05.2023</v>
      </c>
      <c r="C216" s="134" t="s">
        <v>76</v>
      </c>
      <c r="D216" s="135">
        <f>ROUND(((D217+D218+D220+D219)/1000),5)</f>
        <v>3.17239</v>
      </c>
      <c r="E216" s="135">
        <f>ROUND(((E217+E218+E220+E219)/1000),5)</f>
        <v>3.0369199999999998</v>
      </c>
      <c r="F216" s="135">
        <f>ROUND(((F217+F218+F220+F219)/1000),5)</f>
        <v>2.99051</v>
      </c>
      <c r="G216" s="135">
        <f t="shared" ref="G216:AA216" si="123">ROUND(((G217+G218+G220+G219)/1000),5)</f>
        <v>2.94624</v>
      </c>
      <c r="H216" s="135">
        <f t="shared" si="123"/>
        <v>2.96489</v>
      </c>
      <c r="I216" s="135">
        <f t="shared" si="123"/>
        <v>3.0374500000000002</v>
      </c>
      <c r="J216" s="135">
        <f t="shared" si="123"/>
        <v>3.1937099999999998</v>
      </c>
      <c r="K216" s="135">
        <f t="shared" si="123"/>
        <v>3.4011800000000001</v>
      </c>
      <c r="L216" s="135">
        <f t="shared" si="123"/>
        <v>3.66797</v>
      </c>
      <c r="M216" s="135">
        <f t="shared" si="123"/>
        <v>3.7740800000000001</v>
      </c>
      <c r="N216" s="135">
        <f t="shared" si="123"/>
        <v>3.7883800000000001</v>
      </c>
      <c r="O216" s="135">
        <f t="shared" si="123"/>
        <v>3.8169400000000002</v>
      </c>
      <c r="P216" s="135">
        <f t="shared" si="123"/>
        <v>3.8283900000000002</v>
      </c>
      <c r="Q216" s="135">
        <f t="shared" si="123"/>
        <v>3.8298399999999999</v>
      </c>
      <c r="R216" s="135">
        <f t="shared" si="123"/>
        <v>3.8109099999999998</v>
      </c>
      <c r="S216" s="135">
        <f t="shared" si="123"/>
        <v>3.7288000000000001</v>
      </c>
      <c r="T216" s="135">
        <f t="shared" si="123"/>
        <v>3.6863700000000001</v>
      </c>
      <c r="U216" s="135">
        <f t="shared" si="123"/>
        <v>3.6461600000000001</v>
      </c>
      <c r="V216" s="135">
        <f t="shared" si="123"/>
        <v>3.6553499999999999</v>
      </c>
      <c r="W216" s="135">
        <f t="shared" si="123"/>
        <v>3.6712500000000001</v>
      </c>
      <c r="X216" s="135">
        <f t="shared" si="123"/>
        <v>3.7312400000000001</v>
      </c>
      <c r="Y216" s="135">
        <f t="shared" si="123"/>
        <v>3.7535699999999999</v>
      </c>
      <c r="Z216" s="135">
        <f t="shared" si="123"/>
        <v>3.5870799999999998</v>
      </c>
      <c r="AA216" s="135">
        <f t="shared" si="123"/>
        <v>3.3023799999999999</v>
      </c>
    </row>
    <row r="217" spans="1:27" ht="12.75" hidden="1" customHeight="1" outlineLevel="1" x14ac:dyDescent="0.2">
      <c r="A217" s="163" t="s">
        <v>445</v>
      </c>
      <c r="B217" s="94" t="s">
        <v>238</v>
      </c>
      <c r="C217" s="70" t="s">
        <v>79</v>
      </c>
      <c r="D217" s="71">
        <v>1234.1099999999999</v>
      </c>
      <c r="E217" s="71">
        <v>1098.6400000000001</v>
      </c>
      <c r="F217" s="71">
        <v>1052.23</v>
      </c>
      <c r="G217" s="71">
        <v>1007.96</v>
      </c>
      <c r="H217" s="71">
        <v>1026.6099999999999</v>
      </c>
      <c r="I217" s="71">
        <v>1099.17</v>
      </c>
      <c r="J217" s="71">
        <v>1255.43</v>
      </c>
      <c r="K217" s="71">
        <v>1462.9</v>
      </c>
      <c r="L217" s="71">
        <v>1729.69</v>
      </c>
      <c r="M217" s="71">
        <v>1835.8</v>
      </c>
      <c r="N217" s="71">
        <v>1850.1</v>
      </c>
      <c r="O217" s="71">
        <v>1878.66</v>
      </c>
      <c r="P217" s="71">
        <v>1890.11</v>
      </c>
      <c r="Q217" s="71">
        <v>1891.56</v>
      </c>
      <c r="R217" s="71">
        <v>1872.63</v>
      </c>
      <c r="S217" s="71">
        <v>1790.52</v>
      </c>
      <c r="T217" s="71">
        <v>1748.09</v>
      </c>
      <c r="U217" s="71">
        <v>1707.88</v>
      </c>
      <c r="V217" s="71">
        <v>1717.07</v>
      </c>
      <c r="W217" s="71">
        <v>1732.97</v>
      </c>
      <c r="X217" s="71">
        <v>1792.96</v>
      </c>
      <c r="Y217" s="71">
        <v>1815.29</v>
      </c>
      <c r="Z217" s="71">
        <v>1648.8</v>
      </c>
      <c r="AA217" s="71">
        <v>1364.1</v>
      </c>
    </row>
    <row r="218" spans="1:27" ht="12.75" hidden="1" customHeight="1" outlineLevel="1" x14ac:dyDescent="0.2">
      <c r="A218" s="163" t="s">
        <v>446</v>
      </c>
      <c r="B218" s="94" t="s">
        <v>90</v>
      </c>
      <c r="C218" s="70" t="s">
        <v>79</v>
      </c>
      <c r="D218" s="71">
        <f>$D$168</f>
        <v>1716.97</v>
      </c>
      <c r="E218" s="71">
        <f t="shared" ref="E218:AA218" si="124">$D$168</f>
        <v>1716.97</v>
      </c>
      <c r="F218" s="71">
        <f t="shared" si="124"/>
        <v>1716.97</v>
      </c>
      <c r="G218" s="71">
        <f t="shared" si="124"/>
        <v>1716.97</v>
      </c>
      <c r="H218" s="71">
        <f t="shared" si="124"/>
        <v>1716.97</v>
      </c>
      <c r="I218" s="71">
        <f t="shared" si="124"/>
        <v>1716.97</v>
      </c>
      <c r="J218" s="71">
        <f t="shared" si="124"/>
        <v>1716.97</v>
      </c>
      <c r="K218" s="71">
        <f t="shared" si="124"/>
        <v>1716.97</v>
      </c>
      <c r="L218" s="71">
        <f t="shared" si="124"/>
        <v>1716.97</v>
      </c>
      <c r="M218" s="71">
        <f t="shared" si="124"/>
        <v>1716.97</v>
      </c>
      <c r="N218" s="71">
        <f t="shared" si="124"/>
        <v>1716.97</v>
      </c>
      <c r="O218" s="71">
        <f t="shared" si="124"/>
        <v>1716.97</v>
      </c>
      <c r="P218" s="71">
        <f t="shared" si="124"/>
        <v>1716.97</v>
      </c>
      <c r="Q218" s="71">
        <f t="shared" si="124"/>
        <v>1716.97</v>
      </c>
      <c r="R218" s="71">
        <f t="shared" si="124"/>
        <v>1716.97</v>
      </c>
      <c r="S218" s="71">
        <f t="shared" si="124"/>
        <v>1716.97</v>
      </c>
      <c r="T218" s="71">
        <f t="shared" si="124"/>
        <v>1716.97</v>
      </c>
      <c r="U218" s="71">
        <f t="shared" si="124"/>
        <v>1716.97</v>
      </c>
      <c r="V218" s="71">
        <f t="shared" si="124"/>
        <v>1716.97</v>
      </c>
      <c r="W218" s="71">
        <f t="shared" si="124"/>
        <v>1716.97</v>
      </c>
      <c r="X218" s="71">
        <f t="shared" si="124"/>
        <v>1716.97</v>
      </c>
      <c r="Y218" s="71">
        <f t="shared" si="124"/>
        <v>1716.97</v>
      </c>
      <c r="Z218" s="71">
        <f t="shared" si="124"/>
        <v>1716.97</v>
      </c>
      <c r="AA218" s="71">
        <f t="shared" si="124"/>
        <v>1716.97</v>
      </c>
    </row>
    <row r="219" spans="1:27" ht="12.75" hidden="1" customHeight="1" outlineLevel="1" x14ac:dyDescent="0.2">
      <c r="A219" s="163" t="s">
        <v>447</v>
      </c>
      <c r="B219" s="94" t="s">
        <v>83</v>
      </c>
      <c r="C219" s="70" t="s">
        <v>79</v>
      </c>
      <c r="D219" s="71">
        <v>4.95</v>
      </c>
      <c r="E219" s="71">
        <v>4.95</v>
      </c>
      <c r="F219" s="71">
        <v>4.95</v>
      </c>
      <c r="G219" s="71">
        <v>4.95</v>
      </c>
      <c r="H219" s="71">
        <v>4.95</v>
      </c>
      <c r="I219" s="71">
        <v>4.95</v>
      </c>
      <c r="J219" s="71">
        <v>4.95</v>
      </c>
      <c r="K219" s="71">
        <v>4.95</v>
      </c>
      <c r="L219" s="71">
        <v>4.95</v>
      </c>
      <c r="M219" s="71">
        <v>4.95</v>
      </c>
      <c r="N219" s="71">
        <v>4.95</v>
      </c>
      <c r="O219" s="71">
        <v>4.95</v>
      </c>
      <c r="P219" s="71">
        <v>4.95</v>
      </c>
      <c r="Q219" s="71">
        <v>4.95</v>
      </c>
      <c r="R219" s="71">
        <v>4.95</v>
      </c>
      <c r="S219" s="71">
        <v>4.95</v>
      </c>
      <c r="T219" s="71">
        <v>4.95</v>
      </c>
      <c r="U219" s="71">
        <v>4.95</v>
      </c>
      <c r="V219" s="71">
        <v>4.95</v>
      </c>
      <c r="W219" s="71">
        <v>4.95</v>
      </c>
      <c r="X219" s="71">
        <v>4.95</v>
      </c>
      <c r="Y219" s="71">
        <v>4.95</v>
      </c>
      <c r="Z219" s="71">
        <v>4.95</v>
      </c>
      <c r="AA219" s="71">
        <v>4.95</v>
      </c>
    </row>
    <row r="220" spans="1:27" ht="12.75" hidden="1" customHeight="1" outlineLevel="1" x14ac:dyDescent="0.2">
      <c r="A220" s="163" t="s">
        <v>448</v>
      </c>
      <c r="B220" s="94" t="s">
        <v>81</v>
      </c>
      <c r="C220" s="70" t="s">
        <v>79</v>
      </c>
      <c r="D220" s="71">
        <f>$D$11</f>
        <v>216.36</v>
      </c>
      <c r="E220" s="71">
        <f t="shared" ref="E220:AA220" si="125">$D$11</f>
        <v>216.36</v>
      </c>
      <c r="F220" s="71">
        <f t="shared" si="125"/>
        <v>216.36</v>
      </c>
      <c r="G220" s="71">
        <f t="shared" si="125"/>
        <v>216.36</v>
      </c>
      <c r="H220" s="71">
        <f t="shared" si="125"/>
        <v>216.36</v>
      </c>
      <c r="I220" s="71">
        <f t="shared" si="125"/>
        <v>216.36</v>
      </c>
      <c r="J220" s="71">
        <f t="shared" si="125"/>
        <v>216.36</v>
      </c>
      <c r="K220" s="71">
        <f t="shared" si="125"/>
        <v>216.36</v>
      </c>
      <c r="L220" s="71">
        <f t="shared" si="125"/>
        <v>216.36</v>
      </c>
      <c r="M220" s="71">
        <f t="shared" si="125"/>
        <v>216.36</v>
      </c>
      <c r="N220" s="71">
        <f t="shared" si="125"/>
        <v>216.36</v>
      </c>
      <c r="O220" s="71">
        <f t="shared" si="125"/>
        <v>216.36</v>
      </c>
      <c r="P220" s="71">
        <f t="shared" si="125"/>
        <v>216.36</v>
      </c>
      <c r="Q220" s="71">
        <f t="shared" si="125"/>
        <v>216.36</v>
      </c>
      <c r="R220" s="71">
        <f t="shared" si="125"/>
        <v>216.36</v>
      </c>
      <c r="S220" s="71">
        <f t="shared" si="125"/>
        <v>216.36</v>
      </c>
      <c r="T220" s="71">
        <f t="shared" si="125"/>
        <v>216.36</v>
      </c>
      <c r="U220" s="71">
        <f t="shared" si="125"/>
        <v>216.36</v>
      </c>
      <c r="V220" s="71">
        <f t="shared" si="125"/>
        <v>216.36</v>
      </c>
      <c r="W220" s="71">
        <f t="shared" si="125"/>
        <v>216.36</v>
      </c>
      <c r="X220" s="71">
        <f t="shared" si="125"/>
        <v>216.36</v>
      </c>
      <c r="Y220" s="71">
        <f t="shared" si="125"/>
        <v>216.36</v>
      </c>
      <c r="Z220" s="71">
        <f t="shared" si="125"/>
        <v>216.36</v>
      </c>
      <c r="AA220" s="71">
        <f t="shared" si="125"/>
        <v>216.36</v>
      </c>
    </row>
    <row r="221" spans="1:27" ht="12.75" customHeight="1" collapsed="1" x14ac:dyDescent="0.2">
      <c r="A221" s="162" t="s">
        <v>449</v>
      </c>
      <c r="B221" s="54" t="str">
        <f>"12"&amp;"."&amp;$B$662&amp;"."&amp;$B$663</f>
        <v>12.05.2023</v>
      </c>
      <c r="C221" s="134" t="s">
        <v>76</v>
      </c>
      <c r="D221" s="135">
        <f>ROUND(((D222+D223+D225+D224)/1000),5)</f>
        <v>3.1568499999999999</v>
      </c>
      <c r="E221" s="135">
        <f>ROUND(((E222+E223+E225+E224)/1000),5)</f>
        <v>3.0307300000000001</v>
      </c>
      <c r="F221" s="135">
        <f>ROUND(((F222+F223+F225+F224)/1000),5)</f>
        <v>2.9621499999999998</v>
      </c>
      <c r="G221" s="135">
        <f t="shared" ref="G221:AA221" si="126">ROUND(((G222+G223+G225+G224)/1000),5)</f>
        <v>2.9079999999999999</v>
      </c>
      <c r="H221" s="135">
        <f t="shared" si="126"/>
        <v>2.99153</v>
      </c>
      <c r="I221" s="135">
        <f t="shared" si="126"/>
        <v>3.0407600000000001</v>
      </c>
      <c r="J221" s="135">
        <f t="shared" si="126"/>
        <v>3.2371500000000002</v>
      </c>
      <c r="K221" s="135">
        <f t="shared" si="126"/>
        <v>3.4656699999999998</v>
      </c>
      <c r="L221" s="135">
        <f t="shared" si="126"/>
        <v>3.70309</v>
      </c>
      <c r="M221" s="135">
        <f t="shared" si="126"/>
        <v>3.8161299999999998</v>
      </c>
      <c r="N221" s="135">
        <f t="shared" si="126"/>
        <v>3.8254299999999999</v>
      </c>
      <c r="O221" s="135">
        <f t="shared" si="126"/>
        <v>3.8291200000000001</v>
      </c>
      <c r="P221" s="135">
        <f t="shared" si="126"/>
        <v>3.8283100000000001</v>
      </c>
      <c r="Q221" s="135">
        <f t="shared" si="126"/>
        <v>3.8374999999999999</v>
      </c>
      <c r="R221" s="135">
        <f t="shared" si="126"/>
        <v>3.8349000000000002</v>
      </c>
      <c r="S221" s="135">
        <f t="shared" si="126"/>
        <v>3.8271799999999998</v>
      </c>
      <c r="T221" s="135">
        <f t="shared" si="126"/>
        <v>3.81941</v>
      </c>
      <c r="U221" s="135">
        <f t="shared" si="126"/>
        <v>3.8109999999999999</v>
      </c>
      <c r="V221" s="135">
        <f t="shared" si="126"/>
        <v>3.7899099999999999</v>
      </c>
      <c r="W221" s="135">
        <f t="shared" si="126"/>
        <v>3.7053199999999999</v>
      </c>
      <c r="X221" s="135">
        <f t="shared" si="126"/>
        <v>3.7747899999999999</v>
      </c>
      <c r="Y221" s="135">
        <f t="shared" si="126"/>
        <v>3.8496700000000001</v>
      </c>
      <c r="Z221" s="135">
        <f t="shared" si="126"/>
        <v>3.7099000000000002</v>
      </c>
      <c r="AA221" s="135">
        <f t="shared" si="126"/>
        <v>3.5616699999999999</v>
      </c>
    </row>
    <row r="222" spans="1:27" ht="12.75" hidden="1" customHeight="1" outlineLevel="1" x14ac:dyDescent="0.2">
      <c r="A222" s="163" t="s">
        <v>450</v>
      </c>
      <c r="B222" s="94" t="s">
        <v>238</v>
      </c>
      <c r="C222" s="70" t="s">
        <v>79</v>
      </c>
      <c r="D222" s="71">
        <v>1218.57</v>
      </c>
      <c r="E222" s="71">
        <v>1092.45</v>
      </c>
      <c r="F222" s="71">
        <v>1023.87</v>
      </c>
      <c r="G222" s="71">
        <v>969.72</v>
      </c>
      <c r="H222" s="71">
        <v>1053.25</v>
      </c>
      <c r="I222" s="71">
        <v>1102.48</v>
      </c>
      <c r="J222" s="71">
        <v>1298.8699999999999</v>
      </c>
      <c r="K222" s="71">
        <v>1527.39</v>
      </c>
      <c r="L222" s="71">
        <v>1764.81</v>
      </c>
      <c r="M222" s="71">
        <v>1877.85</v>
      </c>
      <c r="N222" s="71">
        <v>1887.15</v>
      </c>
      <c r="O222" s="71">
        <v>1890.84</v>
      </c>
      <c r="P222" s="71">
        <v>1890.03</v>
      </c>
      <c r="Q222" s="71">
        <v>1899.22</v>
      </c>
      <c r="R222" s="71">
        <v>1896.62</v>
      </c>
      <c r="S222" s="71">
        <v>1888.9</v>
      </c>
      <c r="T222" s="71">
        <v>1881.13</v>
      </c>
      <c r="U222" s="71">
        <v>1872.72</v>
      </c>
      <c r="V222" s="71">
        <v>1851.63</v>
      </c>
      <c r="W222" s="71">
        <v>1767.04</v>
      </c>
      <c r="X222" s="71">
        <v>1836.51</v>
      </c>
      <c r="Y222" s="71">
        <v>1911.39</v>
      </c>
      <c r="Z222" s="71">
        <v>1771.62</v>
      </c>
      <c r="AA222" s="71">
        <v>1623.39</v>
      </c>
    </row>
    <row r="223" spans="1:27" ht="12.75" hidden="1" customHeight="1" outlineLevel="1" x14ac:dyDescent="0.2">
      <c r="A223" s="163" t="s">
        <v>451</v>
      </c>
      <c r="B223" s="94" t="s">
        <v>90</v>
      </c>
      <c r="C223" s="70" t="s">
        <v>79</v>
      </c>
      <c r="D223" s="71">
        <f>$D$168</f>
        <v>1716.97</v>
      </c>
      <c r="E223" s="71">
        <f t="shared" ref="E223:AA223" si="127">$D$168</f>
        <v>1716.97</v>
      </c>
      <c r="F223" s="71">
        <f t="shared" si="127"/>
        <v>1716.97</v>
      </c>
      <c r="G223" s="71">
        <f t="shared" si="127"/>
        <v>1716.97</v>
      </c>
      <c r="H223" s="71">
        <f t="shared" si="127"/>
        <v>1716.97</v>
      </c>
      <c r="I223" s="71">
        <f t="shared" si="127"/>
        <v>1716.97</v>
      </c>
      <c r="J223" s="71">
        <f t="shared" si="127"/>
        <v>1716.97</v>
      </c>
      <c r="K223" s="71">
        <f t="shared" si="127"/>
        <v>1716.97</v>
      </c>
      <c r="L223" s="71">
        <f t="shared" si="127"/>
        <v>1716.97</v>
      </c>
      <c r="M223" s="71">
        <f t="shared" si="127"/>
        <v>1716.97</v>
      </c>
      <c r="N223" s="71">
        <f t="shared" si="127"/>
        <v>1716.97</v>
      </c>
      <c r="O223" s="71">
        <f t="shared" si="127"/>
        <v>1716.97</v>
      </c>
      <c r="P223" s="71">
        <f t="shared" si="127"/>
        <v>1716.97</v>
      </c>
      <c r="Q223" s="71">
        <f t="shared" si="127"/>
        <v>1716.97</v>
      </c>
      <c r="R223" s="71">
        <f t="shared" si="127"/>
        <v>1716.97</v>
      </c>
      <c r="S223" s="71">
        <f t="shared" si="127"/>
        <v>1716.97</v>
      </c>
      <c r="T223" s="71">
        <f t="shared" si="127"/>
        <v>1716.97</v>
      </c>
      <c r="U223" s="71">
        <f t="shared" si="127"/>
        <v>1716.97</v>
      </c>
      <c r="V223" s="71">
        <f t="shared" si="127"/>
        <v>1716.97</v>
      </c>
      <c r="W223" s="71">
        <f t="shared" si="127"/>
        <v>1716.97</v>
      </c>
      <c r="X223" s="71">
        <f t="shared" si="127"/>
        <v>1716.97</v>
      </c>
      <c r="Y223" s="71">
        <f t="shared" si="127"/>
        <v>1716.97</v>
      </c>
      <c r="Z223" s="71">
        <f t="shared" si="127"/>
        <v>1716.97</v>
      </c>
      <c r="AA223" s="71">
        <f t="shared" si="127"/>
        <v>1716.97</v>
      </c>
    </row>
    <row r="224" spans="1:27" ht="12.75" hidden="1" customHeight="1" outlineLevel="1" x14ac:dyDescent="0.2">
      <c r="A224" s="163" t="s">
        <v>452</v>
      </c>
      <c r="B224" s="94" t="s">
        <v>83</v>
      </c>
      <c r="C224" s="70" t="s">
        <v>79</v>
      </c>
      <c r="D224" s="71">
        <v>4.95</v>
      </c>
      <c r="E224" s="71">
        <v>4.95</v>
      </c>
      <c r="F224" s="71">
        <v>4.95</v>
      </c>
      <c r="G224" s="71">
        <v>4.95</v>
      </c>
      <c r="H224" s="71">
        <v>4.95</v>
      </c>
      <c r="I224" s="71">
        <v>4.95</v>
      </c>
      <c r="J224" s="71">
        <v>4.95</v>
      </c>
      <c r="K224" s="71">
        <v>4.95</v>
      </c>
      <c r="L224" s="71">
        <v>4.95</v>
      </c>
      <c r="M224" s="71">
        <v>4.95</v>
      </c>
      <c r="N224" s="71">
        <v>4.95</v>
      </c>
      <c r="O224" s="71">
        <v>4.95</v>
      </c>
      <c r="P224" s="71">
        <v>4.95</v>
      </c>
      <c r="Q224" s="71">
        <v>4.95</v>
      </c>
      <c r="R224" s="71">
        <v>4.95</v>
      </c>
      <c r="S224" s="71">
        <v>4.95</v>
      </c>
      <c r="T224" s="71">
        <v>4.95</v>
      </c>
      <c r="U224" s="71">
        <v>4.95</v>
      </c>
      <c r="V224" s="71">
        <v>4.95</v>
      </c>
      <c r="W224" s="71">
        <v>4.95</v>
      </c>
      <c r="X224" s="71">
        <v>4.95</v>
      </c>
      <c r="Y224" s="71">
        <v>4.95</v>
      </c>
      <c r="Z224" s="71">
        <v>4.95</v>
      </c>
      <c r="AA224" s="71">
        <v>4.95</v>
      </c>
    </row>
    <row r="225" spans="1:27" ht="12.75" hidden="1" customHeight="1" outlineLevel="1" x14ac:dyDescent="0.2">
      <c r="A225" s="163" t="s">
        <v>453</v>
      </c>
      <c r="B225" s="94" t="s">
        <v>81</v>
      </c>
      <c r="C225" s="70" t="s">
        <v>79</v>
      </c>
      <c r="D225" s="71">
        <f>$D$11</f>
        <v>216.36</v>
      </c>
      <c r="E225" s="71">
        <f t="shared" ref="E225:AA225" si="128">$D$11</f>
        <v>216.36</v>
      </c>
      <c r="F225" s="71">
        <f t="shared" si="128"/>
        <v>216.36</v>
      </c>
      <c r="G225" s="71">
        <f t="shared" si="128"/>
        <v>216.36</v>
      </c>
      <c r="H225" s="71">
        <f t="shared" si="128"/>
        <v>216.36</v>
      </c>
      <c r="I225" s="71">
        <f t="shared" si="128"/>
        <v>216.36</v>
      </c>
      <c r="J225" s="71">
        <f t="shared" si="128"/>
        <v>216.36</v>
      </c>
      <c r="K225" s="71">
        <f t="shared" si="128"/>
        <v>216.36</v>
      </c>
      <c r="L225" s="71">
        <f t="shared" si="128"/>
        <v>216.36</v>
      </c>
      <c r="M225" s="71">
        <f t="shared" si="128"/>
        <v>216.36</v>
      </c>
      <c r="N225" s="71">
        <f t="shared" si="128"/>
        <v>216.36</v>
      </c>
      <c r="O225" s="71">
        <f t="shared" si="128"/>
        <v>216.36</v>
      </c>
      <c r="P225" s="71">
        <f t="shared" si="128"/>
        <v>216.36</v>
      </c>
      <c r="Q225" s="71">
        <f t="shared" si="128"/>
        <v>216.36</v>
      </c>
      <c r="R225" s="71">
        <f t="shared" si="128"/>
        <v>216.36</v>
      </c>
      <c r="S225" s="71">
        <f t="shared" si="128"/>
        <v>216.36</v>
      </c>
      <c r="T225" s="71">
        <f t="shared" si="128"/>
        <v>216.36</v>
      </c>
      <c r="U225" s="71">
        <f t="shared" si="128"/>
        <v>216.36</v>
      </c>
      <c r="V225" s="71">
        <f t="shared" si="128"/>
        <v>216.36</v>
      </c>
      <c r="W225" s="71">
        <f t="shared" si="128"/>
        <v>216.36</v>
      </c>
      <c r="X225" s="71">
        <f t="shared" si="128"/>
        <v>216.36</v>
      </c>
      <c r="Y225" s="71">
        <f t="shared" si="128"/>
        <v>216.36</v>
      </c>
      <c r="Z225" s="71">
        <f t="shared" si="128"/>
        <v>216.36</v>
      </c>
      <c r="AA225" s="71">
        <f t="shared" si="128"/>
        <v>216.36</v>
      </c>
    </row>
    <row r="226" spans="1:27" ht="12.75" customHeight="1" collapsed="1" x14ac:dyDescent="0.2">
      <c r="A226" s="162" t="s">
        <v>454</v>
      </c>
      <c r="B226" s="54" t="str">
        <f>"13"&amp;"."&amp;$B$662&amp;"."&amp;$B$663</f>
        <v>13.05.2023</v>
      </c>
      <c r="C226" s="134" t="s">
        <v>76</v>
      </c>
      <c r="D226" s="135">
        <f>ROUND(((D227+D228+D230+D229)/1000),5)</f>
        <v>3.48522</v>
      </c>
      <c r="E226" s="135">
        <f>ROUND(((E227+E228+E230+E229)/1000),5)</f>
        <v>3.2184200000000001</v>
      </c>
      <c r="F226" s="135">
        <f>ROUND(((F227+F228+F230+F229)/1000),5)</f>
        <v>3.07816</v>
      </c>
      <c r="G226" s="135">
        <f t="shared" ref="G226:AA226" si="129">ROUND(((G227+G228+G230+G229)/1000),5)</f>
        <v>3.04271</v>
      </c>
      <c r="H226" s="135">
        <f t="shared" si="129"/>
        <v>3.03796</v>
      </c>
      <c r="I226" s="135">
        <f t="shared" si="129"/>
        <v>3.0419200000000002</v>
      </c>
      <c r="J226" s="135">
        <f t="shared" si="129"/>
        <v>3.16805</v>
      </c>
      <c r="K226" s="135">
        <f t="shared" si="129"/>
        <v>3.3480099999999999</v>
      </c>
      <c r="L226" s="135">
        <f t="shared" si="129"/>
        <v>3.5424799999999999</v>
      </c>
      <c r="M226" s="135">
        <f t="shared" si="129"/>
        <v>3.8216999999999999</v>
      </c>
      <c r="N226" s="135">
        <f t="shared" si="129"/>
        <v>3.8531300000000002</v>
      </c>
      <c r="O226" s="135">
        <f t="shared" si="129"/>
        <v>3.8554499999999998</v>
      </c>
      <c r="P226" s="135">
        <f t="shared" si="129"/>
        <v>3.8428300000000002</v>
      </c>
      <c r="Q226" s="135">
        <f t="shared" si="129"/>
        <v>3.8397299999999999</v>
      </c>
      <c r="R226" s="135">
        <f t="shared" si="129"/>
        <v>3.83561</v>
      </c>
      <c r="S226" s="135">
        <f t="shared" si="129"/>
        <v>3.8209499999999998</v>
      </c>
      <c r="T226" s="135">
        <f t="shared" si="129"/>
        <v>3.7668699999999999</v>
      </c>
      <c r="U226" s="135">
        <f t="shared" si="129"/>
        <v>3.85439</v>
      </c>
      <c r="V226" s="135">
        <f t="shared" si="129"/>
        <v>3.9014700000000002</v>
      </c>
      <c r="W226" s="135">
        <f t="shared" si="129"/>
        <v>3.9369800000000001</v>
      </c>
      <c r="X226" s="135">
        <f t="shared" si="129"/>
        <v>4.1034899999999999</v>
      </c>
      <c r="Y226" s="135">
        <f t="shared" si="129"/>
        <v>4.1083999999999996</v>
      </c>
      <c r="Z226" s="135">
        <f t="shared" si="129"/>
        <v>3.8876400000000002</v>
      </c>
      <c r="AA226" s="135">
        <f t="shared" si="129"/>
        <v>3.5591900000000001</v>
      </c>
    </row>
    <row r="227" spans="1:27" ht="12.75" hidden="1" customHeight="1" outlineLevel="1" x14ac:dyDescent="0.2">
      <c r="A227" s="163" t="s">
        <v>455</v>
      </c>
      <c r="B227" s="94" t="s">
        <v>238</v>
      </c>
      <c r="C227" s="70" t="s">
        <v>79</v>
      </c>
      <c r="D227" s="71">
        <v>1546.94</v>
      </c>
      <c r="E227" s="71">
        <v>1280.1400000000001</v>
      </c>
      <c r="F227" s="71">
        <v>1139.8800000000001</v>
      </c>
      <c r="G227" s="71">
        <v>1104.43</v>
      </c>
      <c r="H227" s="71">
        <v>1099.68</v>
      </c>
      <c r="I227" s="71">
        <v>1103.6400000000001</v>
      </c>
      <c r="J227" s="71">
        <v>1229.77</v>
      </c>
      <c r="K227" s="71">
        <v>1409.73</v>
      </c>
      <c r="L227" s="71">
        <v>1604.2</v>
      </c>
      <c r="M227" s="71">
        <v>1883.42</v>
      </c>
      <c r="N227" s="71">
        <v>1914.85</v>
      </c>
      <c r="O227" s="71">
        <v>1917.17</v>
      </c>
      <c r="P227" s="71">
        <v>1904.55</v>
      </c>
      <c r="Q227" s="71">
        <v>1901.45</v>
      </c>
      <c r="R227" s="71">
        <v>1897.33</v>
      </c>
      <c r="S227" s="71">
        <v>1882.67</v>
      </c>
      <c r="T227" s="71">
        <v>1828.59</v>
      </c>
      <c r="U227" s="71">
        <v>1916.11</v>
      </c>
      <c r="V227" s="71">
        <v>1963.19</v>
      </c>
      <c r="W227" s="71">
        <v>1998.7</v>
      </c>
      <c r="X227" s="71">
        <v>2165.21</v>
      </c>
      <c r="Y227" s="71">
        <v>2170.12</v>
      </c>
      <c r="Z227" s="71">
        <v>1949.36</v>
      </c>
      <c r="AA227" s="71">
        <v>1620.91</v>
      </c>
    </row>
    <row r="228" spans="1:27" ht="12.75" hidden="1" customHeight="1" outlineLevel="1" x14ac:dyDescent="0.2">
      <c r="A228" s="163" t="s">
        <v>456</v>
      </c>
      <c r="B228" s="94" t="s">
        <v>90</v>
      </c>
      <c r="C228" s="70" t="s">
        <v>79</v>
      </c>
      <c r="D228" s="71">
        <f>$D$168</f>
        <v>1716.97</v>
      </c>
      <c r="E228" s="71">
        <f t="shared" ref="E228:AA228" si="130">$D$168</f>
        <v>1716.97</v>
      </c>
      <c r="F228" s="71">
        <f t="shared" si="130"/>
        <v>1716.97</v>
      </c>
      <c r="G228" s="71">
        <f t="shared" si="130"/>
        <v>1716.97</v>
      </c>
      <c r="H228" s="71">
        <f t="shared" si="130"/>
        <v>1716.97</v>
      </c>
      <c r="I228" s="71">
        <f t="shared" si="130"/>
        <v>1716.97</v>
      </c>
      <c r="J228" s="71">
        <f t="shared" si="130"/>
        <v>1716.97</v>
      </c>
      <c r="K228" s="71">
        <f t="shared" si="130"/>
        <v>1716.97</v>
      </c>
      <c r="L228" s="71">
        <f t="shared" si="130"/>
        <v>1716.97</v>
      </c>
      <c r="M228" s="71">
        <f t="shared" si="130"/>
        <v>1716.97</v>
      </c>
      <c r="N228" s="71">
        <f t="shared" si="130"/>
        <v>1716.97</v>
      </c>
      <c r="O228" s="71">
        <f t="shared" si="130"/>
        <v>1716.97</v>
      </c>
      <c r="P228" s="71">
        <f t="shared" si="130"/>
        <v>1716.97</v>
      </c>
      <c r="Q228" s="71">
        <f t="shared" si="130"/>
        <v>1716.97</v>
      </c>
      <c r="R228" s="71">
        <f t="shared" si="130"/>
        <v>1716.97</v>
      </c>
      <c r="S228" s="71">
        <f t="shared" si="130"/>
        <v>1716.97</v>
      </c>
      <c r="T228" s="71">
        <f t="shared" si="130"/>
        <v>1716.97</v>
      </c>
      <c r="U228" s="71">
        <f t="shared" si="130"/>
        <v>1716.97</v>
      </c>
      <c r="V228" s="71">
        <f t="shared" si="130"/>
        <v>1716.97</v>
      </c>
      <c r="W228" s="71">
        <f t="shared" si="130"/>
        <v>1716.97</v>
      </c>
      <c r="X228" s="71">
        <f t="shared" si="130"/>
        <v>1716.97</v>
      </c>
      <c r="Y228" s="71">
        <f t="shared" si="130"/>
        <v>1716.97</v>
      </c>
      <c r="Z228" s="71">
        <f t="shared" si="130"/>
        <v>1716.97</v>
      </c>
      <c r="AA228" s="71">
        <f t="shared" si="130"/>
        <v>1716.97</v>
      </c>
    </row>
    <row r="229" spans="1:27" ht="12.75" hidden="1" customHeight="1" outlineLevel="1" x14ac:dyDescent="0.2">
      <c r="A229" s="163" t="s">
        <v>457</v>
      </c>
      <c r="B229" s="94" t="s">
        <v>83</v>
      </c>
      <c r="C229" s="70" t="s">
        <v>79</v>
      </c>
      <c r="D229" s="71">
        <v>4.95</v>
      </c>
      <c r="E229" s="71">
        <v>4.95</v>
      </c>
      <c r="F229" s="71">
        <v>4.95</v>
      </c>
      <c r="G229" s="71">
        <v>4.95</v>
      </c>
      <c r="H229" s="71">
        <v>4.95</v>
      </c>
      <c r="I229" s="71">
        <v>4.95</v>
      </c>
      <c r="J229" s="71">
        <v>4.95</v>
      </c>
      <c r="K229" s="71">
        <v>4.95</v>
      </c>
      <c r="L229" s="71">
        <v>4.95</v>
      </c>
      <c r="M229" s="71">
        <v>4.95</v>
      </c>
      <c r="N229" s="71">
        <v>4.95</v>
      </c>
      <c r="O229" s="71">
        <v>4.95</v>
      </c>
      <c r="P229" s="71">
        <v>4.95</v>
      </c>
      <c r="Q229" s="71">
        <v>4.95</v>
      </c>
      <c r="R229" s="71">
        <v>4.95</v>
      </c>
      <c r="S229" s="71">
        <v>4.95</v>
      </c>
      <c r="T229" s="71">
        <v>4.95</v>
      </c>
      <c r="U229" s="71">
        <v>4.95</v>
      </c>
      <c r="V229" s="71">
        <v>4.95</v>
      </c>
      <c r="W229" s="71">
        <v>4.95</v>
      </c>
      <c r="X229" s="71">
        <v>4.95</v>
      </c>
      <c r="Y229" s="71">
        <v>4.95</v>
      </c>
      <c r="Z229" s="71">
        <v>4.95</v>
      </c>
      <c r="AA229" s="71">
        <v>4.95</v>
      </c>
    </row>
    <row r="230" spans="1:27" ht="12.75" hidden="1" customHeight="1" outlineLevel="1" x14ac:dyDescent="0.2">
      <c r="A230" s="163" t="s">
        <v>458</v>
      </c>
      <c r="B230" s="94" t="s">
        <v>81</v>
      </c>
      <c r="C230" s="70" t="s">
        <v>79</v>
      </c>
      <c r="D230" s="71">
        <f>$D$11</f>
        <v>216.36</v>
      </c>
      <c r="E230" s="71">
        <f t="shared" ref="E230:AA230" si="131">$D$11</f>
        <v>216.36</v>
      </c>
      <c r="F230" s="71">
        <f t="shared" si="131"/>
        <v>216.36</v>
      </c>
      <c r="G230" s="71">
        <f t="shared" si="131"/>
        <v>216.36</v>
      </c>
      <c r="H230" s="71">
        <f t="shared" si="131"/>
        <v>216.36</v>
      </c>
      <c r="I230" s="71">
        <f t="shared" si="131"/>
        <v>216.36</v>
      </c>
      <c r="J230" s="71">
        <f t="shared" si="131"/>
        <v>216.36</v>
      </c>
      <c r="K230" s="71">
        <f t="shared" si="131"/>
        <v>216.36</v>
      </c>
      <c r="L230" s="71">
        <f t="shared" si="131"/>
        <v>216.36</v>
      </c>
      <c r="M230" s="71">
        <f t="shared" si="131"/>
        <v>216.36</v>
      </c>
      <c r="N230" s="71">
        <f t="shared" si="131"/>
        <v>216.36</v>
      </c>
      <c r="O230" s="71">
        <f t="shared" si="131"/>
        <v>216.36</v>
      </c>
      <c r="P230" s="71">
        <f t="shared" si="131"/>
        <v>216.36</v>
      </c>
      <c r="Q230" s="71">
        <f t="shared" si="131"/>
        <v>216.36</v>
      </c>
      <c r="R230" s="71">
        <f t="shared" si="131"/>
        <v>216.36</v>
      </c>
      <c r="S230" s="71">
        <f t="shared" si="131"/>
        <v>216.36</v>
      </c>
      <c r="T230" s="71">
        <f t="shared" si="131"/>
        <v>216.36</v>
      </c>
      <c r="U230" s="71">
        <f t="shared" si="131"/>
        <v>216.36</v>
      </c>
      <c r="V230" s="71">
        <f t="shared" si="131"/>
        <v>216.36</v>
      </c>
      <c r="W230" s="71">
        <f t="shared" si="131"/>
        <v>216.36</v>
      </c>
      <c r="X230" s="71">
        <f t="shared" si="131"/>
        <v>216.36</v>
      </c>
      <c r="Y230" s="71">
        <f t="shared" si="131"/>
        <v>216.36</v>
      </c>
      <c r="Z230" s="71">
        <f t="shared" si="131"/>
        <v>216.36</v>
      </c>
      <c r="AA230" s="71">
        <f t="shared" si="131"/>
        <v>216.36</v>
      </c>
    </row>
    <row r="231" spans="1:27" ht="12.75" customHeight="1" collapsed="1" x14ac:dyDescent="0.2">
      <c r="A231" s="162" t="s">
        <v>459</v>
      </c>
      <c r="B231" s="54" t="str">
        <f>"14"&amp;"."&amp;$B$662&amp;"."&amp;$B$663</f>
        <v>14.05.2023</v>
      </c>
      <c r="C231" s="134" t="s">
        <v>76</v>
      </c>
      <c r="D231" s="135">
        <f>ROUND(((D232+D233+D235+D234)/1000),5)</f>
        <v>3.3243499999999999</v>
      </c>
      <c r="E231" s="135">
        <f>ROUND(((E232+E233+E235+E234)/1000),5)</f>
        <v>3.1204299999999998</v>
      </c>
      <c r="F231" s="135">
        <f>ROUND(((F232+F233+F235+F234)/1000),5)</f>
        <v>3.0395599999999998</v>
      </c>
      <c r="G231" s="135">
        <f t="shared" ref="G231:AA231" si="132">ROUND(((G232+G233+G235+G234)/1000),5)</f>
        <v>3.0283799999999998</v>
      </c>
      <c r="H231" s="135">
        <f t="shared" si="132"/>
        <v>3.01126</v>
      </c>
      <c r="I231" s="135">
        <f t="shared" si="132"/>
        <v>2.9268000000000001</v>
      </c>
      <c r="J231" s="135">
        <f t="shared" si="132"/>
        <v>2.8961700000000001</v>
      </c>
      <c r="K231" s="135">
        <f t="shared" si="132"/>
        <v>3.0929099999999998</v>
      </c>
      <c r="L231" s="135">
        <f t="shared" si="132"/>
        <v>3.3677299999999999</v>
      </c>
      <c r="M231" s="135">
        <f t="shared" si="132"/>
        <v>3.5326900000000001</v>
      </c>
      <c r="N231" s="135">
        <f t="shared" si="132"/>
        <v>3.6261800000000002</v>
      </c>
      <c r="O231" s="135">
        <f t="shared" si="132"/>
        <v>3.63348</v>
      </c>
      <c r="P231" s="135">
        <f t="shared" si="132"/>
        <v>3.62941</v>
      </c>
      <c r="Q231" s="135">
        <f t="shared" si="132"/>
        <v>3.6293000000000002</v>
      </c>
      <c r="R231" s="135">
        <f t="shared" si="132"/>
        <v>3.6270099999999998</v>
      </c>
      <c r="S231" s="135">
        <f t="shared" si="132"/>
        <v>3.62548</v>
      </c>
      <c r="T231" s="135">
        <f t="shared" si="132"/>
        <v>3.6434700000000002</v>
      </c>
      <c r="U231" s="135">
        <f t="shared" si="132"/>
        <v>3.6150600000000002</v>
      </c>
      <c r="V231" s="135">
        <f t="shared" si="132"/>
        <v>3.6409600000000002</v>
      </c>
      <c r="W231" s="135">
        <f t="shared" si="132"/>
        <v>3.8266100000000001</v>
      </c>
      <c r="X231" s="135">
        <f t="shared" si="132"/>
        <v>3.9867499999999998</v>
      </c>
      <c r="Y231" s="135">
        <f t="shared" si="132"/>
        <v>3.9961899999999999</v>
      </c>
      <c r="Z231" s="135">
        <f t="shared" si="132"/>
        <v>3.6640600000000001</v>
      </c>
      <c r="AA231" s="135">
        <f t="shared" si="132"/>
        <v>3.47845</v>
      </c>
    </row>
    <row r="232" spans="1:27" ht="12.75" hidden="1" customHeight="1" outlineLevel="1" x14ac:dyDescent="0.2">
      <c r="A232" s="163" t="s">
        <v>460</v>
      </c>
      <c r="B232" s="94" t="s">
        <v>238</v>
      </c>
      <c r="C232" s="70" t="s">
        <v>79</v>
      </c>
      <c r="D232" s="71">
        <v>1386.07</v>
      </c>
      <c r="E232" s="71">
        <v>1182.1500000000001</v>
      </c>
      <c r="F232" s="71">
        <v>1101.28</v>
      </c>
      <c r="G232" s="71">
        <v>1090.0999999999999</v>
      </c>
      <c r="H232" s="71">
        <v>1072.98</v>
      </c>
      <c r="I232" s="71">
        <v>988.52</v>
      </c>
      <c r="J232" s="71">
        <v>957.89</v>
      </c>
      <c r="K232" s="71">
        <v>1154.6300000000001</v>
      </c>
      <c r="L232" s="71">
        <v>1429.45</v>
      </c>
      <c r="M232" s="71">
        <v>1594.41</v>
      </c>
      <c r="N232" s="71">
        <v>1687.9</v>
      </c>
      <c r="O232" s="71">
        <v>1695.2</v>
      </c>
      <c r="P232" s="71">
        <v>1691.13</v>
      </c>
      <c r="Q232" s="71">
        <v>1691.02</v>
      </c>
      <c r="R232" s="71">
        <v>1688.73</v>
      </c>
      <c r="S232" s="71">
        <v>1687.2</v>
      </c>
      <c r="T232" s="71">
        <v>1705.19</v>
      </c>
      <c r="U232" s="71">
        <v>1676.78</v>
      </c>
      <c r="V232" s="71">
        <v>1702.68</v>
      </c>
      <c r="W232" s="71">
        <v>1888.33</v>
      </c>
      <c r="X232" s="71">
        <v>2048.4699999999998</v>
      </c>
      <c r="Y232" s="71">
        <v>2057.91</v>
      </c>
      <c r="Z232" s="71">
        <v>1725.78</v>
      </c>
      <c r="AA232" s="71">
        <v>1540.17</v>
      </c>
    </row>
    <row r="233" spans="1:27" ht="12.75" hidden="1" customHeight="1" outlineLevel="1" x14ac:dyDescent="0.2">
      <c r="A233" s="163" t="s">
        <v>461</v>
      </c>
      <c r="B233" s="94" t="s">
        <v>90</v>
      </c>
      <c r="C233" s="70" t="s">
        <v>79</v>
      </c>
      <c r="D233" s="71">
        <f>$D$168</f>
        <v>1716.97</v>
      </c>
      <c r="E233" s="71">
        <f t="shared" ref="E233:AA233" si="133">$D$168</f>
        <v>1716.97</v>
      </c>
      <c r="F233" s="71">
        <f t="shared" si="133"/>
        <v>1716.97</v>
      </c>
      <c r="G233" s="71">
        <f t="shared" si="133"/>
        <v>1716.97</v>
      </c>
      <c r="H233" s="71">
        <f t="shared" si="133"/>
        <v>1716.97</v>
      </c>
      <c r="I233" s="71">
        <f t="shared" si="133"/>
        <v>1716.97</v>
      </c>
      <c r="J233" s="71">
        <f t="shared" si="133"/>
        <v>1716.97</v>
      </c>
      <c r="K233" s="71">
        <f t="shared" si="133"/>
        <v>1716.97</v>
      </c>
      <c r="L233" s="71">
        <f t="shared" si="133"/>
        <v>1716.97</v>
      </c>
      <c r="M233" s="71">
        <f t="shared" si="133"/>
        <v>1716.97</v>
      </c>
      <c r="N233" s="71">
        <f t="shared" si="133"/>
        <v>1716.97</v>
      </c>
      <c r="O233" s="71">
        <f t="shared" si="133"/>
        <v>1716.97</v>
      </c>
      <c r="P233" s="71">
        <f t="shared" si="133"/>
        <v>1716.97</v>
      </c>
      <c r="Q233" s="71">
        <f t="shared" si="133"/>
        <v>1716.97</v>
      </c>
      <c r="R233" s="71">
        <f t="shared" si="133"/>
        <v>1716.97</v>
      </c>
      <c r="S233" s="71">
        <f t="shared" si="133"/>
        <v>1716.97</v>
      </c>
      <c r="T233" s="71">
        <f t="shared" si="133"/>
        <v>1716.97</v>
      </c>
      <c r="U233" s="71">
        <f t="shared" si="133"/>
        <v>1716.97</v>
      </c>
      <c r="V233" s="71">
        <f t="shared" si="133"/>
        <v>1716.97</v>
      </c>
      <c r="W233" s="71">
        <f t="shared" si="133"/>
        <v>1716.97</v>
      </c>
      <c r="X233" s="71">
        <f t="shared" si="133"/>
        <v>1716.97</v>
      </c>
      <c r="Y233" s="71">
        <f t="shared" si="133"/>
        <v>1716.97</v>
      </c>
      <c r="Z233" s="71">
        <f t="shared" si="133"/>
        <v>1716.97</v>
      </c>
      <c r="AA233" s="71">
        <f t="shared" si="133"/>
        <v>1716.97</v>
      </c>
    </row>
    <row r="234" spans="1:27" ht="12.75" hidden="1" customHeight="1" outlineLevel="1" x14ac:dyDescent="0.2">
      <c r="A234" s="163" t="s">
        <v>462</v>
      </c>
      <c r="B234" s="94" t="s">
        <v>83</v>
      </c>
      <c r="C234" s="70" t="s">
        <v>79</v>
      </c>
      <c r="D234" s="71">
        <v>4.95</v>
      </c>
      <c r="E234" s="71">
        <v>4.95</v>
      </c>
      <c r="F234" s="71">
        <v>4.95</v>
      </c>
      <c r="G234" s="71">
        <v>4.95</v>
      </c>
      <c r="H234" s="71">
        <v>4.95</v>
      </c>
      <c r="I234" s="71">
        <v>4.95</v>
      </c>
      <c r="J234" s="71">
        <v>4.95</v>
      </c>
      <c r="K234" s="71">
        <v>4.95</v>
      </c>
      <c r="L234" s="71">
        <v>4.95</v>
      </c>
      <c r="M234" s="71">
        <v>4.95</v>
      </c>
      <c r="N234" s="71">
        <v>4.95</v>
      </c>
      <c r="O234" s="71">
        <v>4.95</v>
      </c>
      <c r="P234" s="71">
        <v>4.95</v>
      </c>
      <c r="Q234" s="71">
        <v>4.95</v>
      </c>
      <c r="R234" s="71">
        <v>4.95</v>
      </c>
      <c r="S234" s="71">
        <v>4.95</v>
      </c>
      <c r="T234" s="71">
        <v>4.95</v>
      </c>
      <c r="U234" s="71">
        <v>4.95</v>
      </c>
      <c r="V234" s="71">
        <v>4.95</v>
      </c>
      <c r="W234" s="71">
        <v>4.95</v>
      </c>
      <c r="X234" s="71">
        <v>4.95</v>
      </c>
      <c r="Y234" s="71">
        <v>4.95</v>
      </c>
      <c r="Z234" s="71">
        <v>4.95</v>
      </c>
      <c r="AA234" s="71">
        <v>4.95</v>
      </c>
    </row>
    <row r="235" spans="1:27" ht="12.75" hidden="1" customHeight="1" outlineLevel="1" x14ac:dyDescent="0.2">
      <c r="A235" s="163" t="s">
        <v>463</v>
      </c>
      <c r="B235" s="94" t="s">
        <v>81</v>
      </c>
      <c r="C235" s="70" t="s">
        <v>79</v>
      </c>
      <c r="D235" s="71">
        <f>$D$11</f>
        <v>216.36</v>
      </c>
      <c r="E235" s="71">
        <f t="shared" ref="E235:AA235" si="134">$D$11</f>
        <v>216.36</v>
      </c>
      <c r="F235" s="71">
        <f t="shared" si="134"/>
        <v>216.36</v>
      </c>
      <c r="G235" s="71">
        <f t="shared" si="134"/>
        <v>216.36</v>
      </c>
      <c r="H235" s="71">
        <f t="shared" si="134"/>
        <v>216.36</v>
      </c>
      <c r="I235" s="71">
        <f t="shared" si="134"/>
        <v>216.36</v>
      </c>
      <c r="J235" s="71">
        <f t="shared" si="134"/>
        <v>216.36</v>
      </c>
      <c r="K235" s="71">
        <f t="shared" si="134"/>
        <v>216.36</v>
      </c>
      <c r="L235" s="71">
        <f t="shared" si="134"/>
        <v>216.36</v>
      </c>
      <c r="M235" s="71">
        <f t="shared" si="134"/>
        <v>216.36</v>
      </c>
      <c r="N235" s="71">
        <f t="shared" si="134"/>
        <v>216.36</v>
      </c>
      <c r="O235" s="71">
        <f t="shared" si="134"/>
        <v>216.36</v>
      </c>
      <c r="P235" s="71">
        <f t="shared" si="134"/>
        <v>216.36</v>
      </c>
      <c r="Q235" s="71">
        <f t="shared" si="134"/>
        <v>216.36</v>
      </c>
      <c r="R235" s="71">
        <f t="shared" si="134"/>
        <v>216.36</v>
      </c>
      <c r="S235" s="71">
        <f t="shared" si="134"/>
        <v>216.36</v>
      </c>
      <c r="T235" s="71">
        <f t="shared" si="134"/>
        <v>216.36</v>
      </c>
      <c r="U235" s="71">
        <f t="shared" si="134"/>
        <v>216.36</v>
      </c>
      <c r="V235" s="71">
        <f t="shared" si="134"/>
        <v>216.36</v>
      </c>
      <c r="W235" s="71">
        <f t="shared" si="134"/>
        <v>216.36</v>
      </c>
      <c r="X235" s="71">
        <f t="shared" si="134"/>
        <v>216.36</v>
      </c>
      <c r="Y235" s="71">
        <f t="shared" si="134"/>
        <v>216.36</v>
      </c>
      <c r="Z235" s="71">
        <f t="shared" si="134"/>
        <v>216.36</v>
      </c>
      <c r="AA235" s="71">
        <f t="shared" si="134"/>
        <v>216.36</v>
      </c>
    </row>
    <row r="236" spans="1:27" ht="12.75" customHeight="1" collapsed="1" x14ac:dyDescent="0.2">
      <c r="A236" s="162" t="s">
        <v>464</v>
      </c>
      <c r="B236" s="54" t="str">
        <f>"15"&amp;"."&amp;$B$662&amp;"."&amp;$B$663</f>
        <v>15.05.2023</v>
      </c>
      <c r="C236" s="134" t="s">
        <v>76</v>
      </c>
      <c r="D236" s="135">
        <f>ROUND(((D237+D238+D240+D239)/1000),5)</f>
        <v>3.2770100000000002</v>
      </c>
      <c r="E236" s="135">
        <f>ROUND(((E237+E238+E240+E239)/1000),5)</f>
        <v>3.0913900000000001</v>
      </c>
      <c r="F236" s="135">
        <f>ROUND(((F237+F238+F240+F239)/1000),5)</f>
        <v>3.03423</v>
      </c>
      <c r="G236" s="135">
        <f t="shared" ref="G236:AA236" si="135">ROUND(((G237+G238+G240+G239)/1000),5)</f>
        <v>3.0056799999999999</v>
      </c>
      <c r="H236" s="135">
        <f t="shared" si="135"/>
        <v>3.03173</v>
      </c>
      <c r="I236" s="135">
        <f t="shared" si="135"/>
        <v>3.0977100000000002</v>
      </c>
      <c r="J236" s="135">
        <f t="shared" si="135"/>
        <v>3.2988300000000002</v>
      </c>
      <c r="K236" s="135">
        <f t="shared" si="135"/>
        <v>3.5345499999999999</v>
      </c>
      <c r="L236" s="135">
        <f t="shared" si="135"/>
        <v>3.82734</v>
      </c>
      <c r="M236" s="135">
        <f t="shared" si="135"/>
        <v>3.8742800000000002</v>
      </c>
      <c r="N236" s="135">
        <f t="shared" si="135"/>
        <v>3.8763800000000002</v>
      </c>
      <c r="O236" s="135">
        <f t="shared" si="135"/>
        <v>3.8905799999999999</v>
      </c>
      <c r="P236" s="135">
        <f t="shared" si="135"/>
        <v>3.8811900000000001</v>
      </c>
      <c r="Q236" s="135">
        <f t="shared" si="135"/>
        <v>3.9134799999999998</v>
      </c>
      <c r="R236" s="135">
        <f t="shared" si="135"/>
        <v>3.8791000000000002</v>
      </c>
      <c r="S236" s="135">
        <f t="shared" si="135"/>
        <v>3.8712300000000002</v>
      </c>
      <c r="T236" s="135">
        <f t="shared" si="135"/>
        <v>3.8395999999999999</v>
      </c>
      <c r="U236" s="135">
        <f t="shared" si="135"/>
        <v>3.8201399999999999</v>
      </c>
      <c r="V236" s="135">
        <f t="shared" si="135"/>
        <v>3.77902</v>
      </c>
      <c r="W236" s="135">
        <f t="shared" si="135"/>
        <v>3.7488999999999999</v>
      </c>
      <c r="X236" s="135">
        <f t="shared" si="135"/>
        <v>3.8385799999999999</v>
      </c>
      <c r="Y236" s="135">
        <f t="shared" si="135"/>
        <v>3.8603100000000001</v>
      </c>
      <c r="Z236" s="135">
        <f t="shared" si="135"/>
        <v>3.6905600000000001</v>
      </c>
      <c r="AA236" s="135">
        <f t="shared" si="135"/>
        <v>3.4736699999999998</v>
      </c>
    </row>
    <row r="237" spans="1:27" ht="12.75" hidden="1" customHeight="1" outlineLevel="1" x14ac:dyDescent="0.2">
      <c r="A237" s="163" t="s">
        <v>465</v>
      </c>
      <c r="B237" s="94" t="s">
        <v>238</v>
      </c>
      <c r="C237" s="70" t="s">
        <v>79</v>
      </c>
      <c r="D237" s="71">
        <v>1338.73</v>
      </c>
      <c r="E237" s="71">
        <v>1153.1099999999999</v>
      </c>
      <c r="F237" s="71">
        <v>1095.95</v>
      </c>
      <c r="G237" s="71">
        <v>1067.4000000000001</v>
      </c>
      <c r="H237" s="71">
        <v>1093.45</v>
      </c>
      <c r="I237" s="71">
        <v>1159.43</v>
      </c>
      <c r="J237" s="71">
        <v>1360.55</v>
      </c>
      <c r="K237" s="71">
        <v>1596.27</v>
      </c>
      <c r="L237" s="71">
        <v>1889.06</v>
      </c>
      <c r="M237" s="71">
        <v>1936</v>
      </c>
      <c r="N237" s="71">
        <v>1938.1</v>
      </c>
      <c r="O237" s="71">
        <v>1952.3</v>
      </c>
      <c r="P237" s="71">
        <v>1942.91</v>
      </c>
      <c r="Q237" s="71">
        <v>1975.2</v>
      </c>
      <c r="R237" s="71">
        <v>1940.82</v>
      </c>
      <c r="S237" s="71">
        <v>1932.95</v>
      </c>
      <c r="T237" s="71">
        <v>1901.32</v>
      </c>
      <c r="U237" s="71">
        <v>1881.86</v>
      </c>
      <c r="V237" s="71">
        <v>1840.74</v>
      </c>
      <c r="W237" s="71">
        <v>1810.62</v>
      </c>
      <c r="X237" s="71">
        <v>1900.3</v>
      </c>
      <c r="Y237" s="71">
        <v>1922.03</v>
      </c>
      <c r="Z237" s="71">
        <v>1752.28</v>
      </c>
      <c r="AA237" s="71">
        <v>1535.39</v>
      </c>
    </row>
    <row r="238" spans="1:27" ht="12.75" hidden="1" customHeight="1" outlineLevel="1" x14ac:dyDescent="0.2">
      <c r="A238" s="163" t="s">
        <v>466</v>
      </c>
      <c r="B238" s="94" t="s">
        <v>90</v>
      </c>
      <c r="C238" s="70" t="s">
        <v>79</v>
      </c>
      <c r="D238" s="71">
        <f>$D$168</f>
        <v>1716.97</v>
      </c>
      <c r="E238" s="71">
        <f t="shared" ref="E238:AA238" si="136">$D$168</f>
        <v>1716.97</v>
      </c>
      <c r="F238" s="71">
        <f t="shared" si="136"/>
        <v>1716.97</v>
      </c>
      <c r="G238" s="71">
        <f t="shared" si="136"/>
        <v>1716.97</v>
      </c>
      <c r="H238" s="71">
        <f t="shared" si="136"/>
        <v>1716.97</v>
      </c>
      <c r="I238" s="71">
        <f t="shared" si="136"/>
        <v>1716.97</v>
      </c>
      <c r="J238" s="71">
        <f t="shared" si="136"/>
        <v>1716.97</v>
      </c>
      <c r="K238" s="71">
        <f t="shared" si="136"/>
        <v>1716.97</v>
      </c>
      <c r="L238" s="71">
        <f t="shared" si="136"/>
        <v>1716.97</v>
      </c>
      <c r="M238" s="71">
        <f t="shared" si="136"/>
        <v>1716.97</v>
      </c>
      <c r="N238" s="71">
        <f t="shared" si="136"/>
        <v>1716.97</v>
      </c>
      <c r="O238" s="71">
        <f t="shared" si="136"/>
        <v>1716.97</v>
      </c>
      <c r="P238" s="71">
        <f t="shared" si="136"/>
        <v>1716.97</v>
      </c>
      <c r="Q238" s="71">
        <f t="shared" si="136"/>
        <v>1716.97</v>
      </c>
      <c r="R238" s="71">
        <f t="shared" si="136"/>
        <v>1716.97</v>
      </c>
      <c r="S238" s="71">
        <f t="shared" si="136"/>
        <v>1716.97</v>
      </c>
      <c r="T238" s="71">
        <f t="shared" si="136"/>
        <v>1716.97</v>
      </c>
      <c r="U238" s="71">
        <f t="shared" si="136"/>
        <v>1716.97</v>
      </c>
      <c r="V238" s="71">
        <f t="shared" si="136"/>
        <v>1716.97</v>
      </c>
      <c r="W238" s="71">
        <f t="shared" si="136"/>
        <v>1716.97</v>
      </c>
      <c r="X238" s="71">
        <f t="shared" si="136"/>
        <v>1716.97</v>
      </c>
      <c r="Y238" s="71">
        <f t="shared" si="136"/>
        <v>1716.97</v>
      </c>
      <c r="Z238" s="71">
        <f t="shared" si="136"/>
        <v>1716.97</v>
      </c>
      <c r="AA238" s="71">
        <f t="shared" si="136"/>
        <v>1716.97</v>
      </c>
    </row>
    <row r="239" spans="1:27" ht="12.75" hidden="1" customHeight="1" outlineLevel="1" x14ac:dyDescent="0.2">
      <c r="A239" s="163" t="s">
        <v>467</v>
      </c>
      <c r="B239" s="94" t="s">
        <v>83</v>
      </c>
      <c r="C239" s="70" t="s">
        <v>79</v>
      </c>
      <c r="D239" s="71">
        <v>4.95</v>
      </c>
      <c r="E239" s="71">
        <v>4.95</v>
      </c>
      <c r="F239" s="71">
        <v>4.95</v>
      </c>
      <c r="G239" s="71">
        <v>4.95</v>
      </c>
      <c r="H239" s="71">
        <v>4.95</v>
      </c>
      <c r="I239" s="71">
        <v>4.95</v>
      </c>
      <c r="J239" s="71">
        <v>4.95</v>
      </c>
      <c r="K239" s="71">
        <v>4.95</v>
      </c>
      <c r="L239" s="71">
        <v>4.95</v>
      </c>
      <c r="M239" s="71">
        <v>4.95</v>
      </c>
      <c r="N239" s="71">
        <v>4.95</v>
      </c>
      <c r="O239" s="71">
        <v>4.95</v>
      </c>
      <c r="P239" s="71">
        <v>4.95</v>
      </c>
      <c r="Q239" s="71">
        <v>4.95</v>
      </c>
      <c r="R239" s="71">
        <v>4.95</v>
      </c>
      <c r="S239" s="71">
        <v>4.95</v>
      </c>
      <c r="T239" s="71">
        <v>4.95</v>
      </c>
      <c r="U239" s="71">
        <v>4.95</v>
      </c>
      <c r="V239" s="71">
        <v>4.95</v>
      </c>
      <c r="W239" s="71">
        <v>4.95</v>
      </c>
      <c r="X239" s="71">
        <v>4.95</v>
      </c>
      <c r="Y239" s="71">
        <v>4.95</v>
      </c>
      <c r="Z239" s="71">
        <v>4.95</v>
      </c>
      <c r="AA239" s="71">
        <v>4.95</v>
      </c>
    </row>
    <row r="240" spans="1:27" ht="12.75" hidden="1" customHeight="1" outlineLevel="1" x14ac:dyDescent="0.2">
      <c r="A240" s="163" t="s">
        <v>468</v>
      </c>
      <c r="B240" s="94" t="s">
        <v>81</v>
      </c>
      <c r="C240" s="70" t="s">
        <v>79</v>
      </c>
      <c r="D240" s="71">
        <f>$D$11</f>
        <v>216.36</v>
      </c>
      <c r="E240" s="71">
        <f t="shared" ref="E240:AA240" si="137">$D$11</f>
        <v>216.36</v>
      </c>
      <c r="F240" s="71">
        <f t="shared" si="137"/>
        <v>216.36</v>
      </c>
      <c r="G240" s="71">
        <f t="shared" si="137"/>
        <v>216.36</v>
      </c>
      <c r="H240" s="71">
        <f t="shared" si="137"/>
        <v>216.36</v>
      </c>
      <c r="I240" s="71">
        <f t="shared" si="137"/>
        <v>216.36</v>
      </c>
      <c r="J240" s="71">
        <f t="shared" si="137"/>
        <v>216.36</v>
      </c>
      <c r="K240" s="71">
        <f t="shared" si="137"/>
        <v>216.36</v>
      </c>
      <c r="L240" s="71">
        <f t="shared" si="137"/>
        <v>216.36</v>
      </c>
      <c r="M240" s="71">
        <f t="shared" si="137"/>
        <v>216.36</v>
      </c>
      <c r="N240" s="71">
        <f t="shared" si="137"/>
        <v>216.36</v>
      </c>
      <c r="O240" s="71">
        <f t="shared" si="137"/>
        <v>216.36</v>
      </c>
      <c r="P240" s="71">
        <f t="shared" si="137"/>
        <v>216.36</v>
      </c>
      <c r="Q240" s="71">
        <f t="shared" si="137"/>
        <v>216.36</v>
      </c>
      <c r="R240" s="71">
        <f t="shared" si="137"/>
        <v>216.36</v>
      </c>
      <c r="S240" s="71">
        <f t="shared" si="137"/>
        <v>216.36</v>
      </c>
      <c r="T240" s="71">
        <f t="shared" si="137"/>
        <v>216.36</v>
      </c>
      <c r="U240" s="71">
        <f t="shared" si="137"/>
        <v>216.36</v>
      </c>
      <c r="V240" s="71">
        <f t="shared" si="137"/>
        <v>216.36</v>
      </c>
      <c r="W240" s="71">
        <f t="shared" si="137"/>
        <v>216.36</v>
      </c>
      <c r="X240" s="71">
        <f t="shared" si="137"/>
        <v>216.36</v>
      </c>
      <c r="Y240" s="71">
        <f t="shared" si="137"/>
        <v>216.36</v>
      </c>
      <c r="Z240" s="71">
        <f t="shared" si="137"/>
        <v>216.36</v>
      </c>
      <c r="AA240" s="71">
        <f t="shared" si="137"/>
        <v>216.36</v>
      </c>
    </row>
    <row r="241" spans="1:27" ht="12.75" customHeight="1" collapsed="1" x14ac:dyDescent="0.2">
      <c r="A241" s="162" t="s">
        <v>469</v>
      </c>
      <c r="B241" s="54" t="str">
        <f>"16"&amp;"."&amp;$B$662&amp;"."&amp;$B$663</f>
        <v>16.05.2023</v>
      </c>
      <c r="C241" s="134" t="s">
        <v>76</v>
      </c>
      <c r="D241" s="135">
        <f>ROUND(((D242+D243+D245+D244)/1000),5)</f>
        <v>3.2219199999999999</v>
      </c>
      <c r="E241" s="135">
        <f>ROUND(((E242+E243+E245+E244)/1000),5)</f>
        <v>3.12486</v>
      </c>
      <c r="F241" s="135">
        <f>ROUND(((F242+F243+F245+F244)/1000),5)</f>
        <v>3.0390600000000001</v>
      </c>
      <c r="G241" s="135">
        <f t="shared" ref="G241:AA241" si="138">ROUND(((G242+G243+G245+G244)/1000),5)</f>
        <v>3.0252500000000002</v>
      </c>
      <c r="H241" s="135">
        <f t="shared" si="138"/>
        <v>3.03748</v>
      </c>
      <c r="I241" s="135">
        <f t="shared" si="138"/>
        <v>3.16899</v>
      </c>
      <c r="J241" s="135">
        <f t="shared" si="138"/>
        <v>3.3519700000000001</v>
      </c>
      <c r="K241" s="135">
        <f t="shared" si="138"/>
        <v>3.5381</v>
      </c>
      <c r="L241" s="135">
        <f t="shared" si="138"/>
        <v>3.7426300000000001</v>
      </c>
      <c r="M241" s="135">
        <f t="shared" si="138"/>
        <v>3.9281600000000001</v>
      </c>
      <c r="N241" s="135">
        <f t="shared" si="138"/>
        <v>3.9232100000000001</v>
      </c>
      <c r="O241" s="135">
        <f t="shared" si="138"/>
        <v>3.82212</v>
      </c>
      <c r="P241" s="135">
        <f t="shared" si="138"/>
        <v>3.83264</v>
      </c>
      <c r="Q241" s="135">
        <f t="shared" si="138"/>
        <v>3.8583699999999999</v>
      </c>
      <c r="R241" s="135">
        <f t="shared" si="138"/>
        <v>3.8557100000000002</v>
      </c>
      <c r="S241" s="135">
        <f t="shared" si="138"/>
        <v>3.8225699999999998</v>
      </c>
      <c r="T241" s="135">
        <f t="shared" si="138"/>
        <v>3.7204299999999999</v>
      </c>
      <c r="U241" s="135">
        <f t="shared" si="138"/>
        <v>3.6770200000000002</v>
      </c>
      <c r="V241" s="135">
        <f t="shared" si="138"/>
        <v>3.67238</v>
      </c>
      <c r="W241" s="135">
        <f t="shared" si="138"/>
        <v>3.6846000000000001</v>
      </c>
      <c r="X241" s="135">
        <f t="shared" si="138"/>
        <v>3.8741699999999999</v>
      </c>
      <c r="Y241" s="135">
        <f t="shared" si="138"/>
        <v>3.85188</v>
      </c>
      <c r="Z241" s="135">
        <f t="shared" si="138"/>
        <v>3.6243099999999999</v>
      </c>
      <c r="AA241" s="135">
        <f t="shared" si="138"/>
        <v>3.4132899999999999</v>
      </c>
    </row>
    <row r="242" spans="1:27" ht="12.75" hidden="1" customHeight="1" outlineLevel="1" x14ac:dyDescent="0.2">
      <c r="A242" s="163" t="s">
        <v>470</v>
      </c>
      <c r="B242" s="94" t="s">
        <v>238</v>
      </c>
      <c r="C242" s="70" t="s">
        <v>79</v>
      </c>
      <c r="D242" s="71">
        <v>1283.6400000000001</v>
      </c>
      <c r="E242" s="71">
        <v>1186.58</v>
      </c>
      <c r="F242" s="71">
        <v>1100.78</v>
      </c>
      <c r="G242" s="71">
        <v>1086.97</v>
      </c>
      <c r="H242" s="71">
        <v>1099.2</v>
      </c>
      <c r="I242" s="71">
        <v>1230.71</v>
      </c>
      <c r="J242" s="71">
        <v>1413.69</v>
      </c>
      <c r="K242" s="71">
        <v>1599.82</v>
      </c>
      <c r="L242" s="71">
        <v>1804.35</v>
      </c>
      <c r="M242" s="71">
        <v>1989.88</v>
      </c>
      <c r="N242" s="71">
        <v>1984.93</v>
      </c>
      <c r="O242" s="71">
        <v>1883.84</v>
      </c>
      <c r="P242" s="71">
        <v>1894.36</v>
      </c>
      <c r="Q242" s="71">
        <v>1920.09</v>
      </c>
      <c r="R242" s="71">
        <v>1917.43</v>
      </c>
      <c r="S242" s="71">
        <v>1884.29</v>
      </c>
      <c r="T242" s="71">
        <v>1782.15</v>
      </c>
      <c r="U242" s="71">
        <v>1738.74</v>
      </c>
      <c r="V242" s="71">
        <v>1734.1</v>
      </c>
      <c r="W242" s="71">
        <v>1746.32</v>
      </c>
      <c r="X242" s="71">
        <v>1935.89</v>
      </c>
      <c r="Y242" s="71">
        <v>1913.6</v>
      </c>
      <c r="Z242" s="71">
        <v>1686.03</v>
      </c>
      <c r="AA242" s="71">
        <v>1475.01</v>
      </c>
    </row>
    <row r="243" spans="1:27" ht="12.75" hidden="1" customHeight="1" outlineLevel="1" x14ac:dyDescent="0.2">
      <c r="A243" s="163" t="s">
        <v>471</v>
      </c>
      <c r="B243" s="94" t="s">
        <v>90</v>
      </c>
      <c r="C243" s="70" t="s">
        <v>79</v>
      </c>
      <c r="D243" s="71">
        <f>$D$168</f>
        <v>1716.97</v>
      </c>
      <c r="E243" s="71">
        <f t="shared" ref="E243:AA243" si="139">$D$168</f>
        <v>1716.97</v>
      </c>
      <c r="F243" s="71">
        <f t="shared" si="139"/>
        <v>1716.97</v>
      </c>
      <c r="G243" s="71">
        <f t="shared" si="139"/>
        <v>1716.97</v>
      </c>
      <c r="H243" s="71">
        <f t="shared" si="139"/>
        <v>1716.97</v>
      </c>
      <c r="I243" s="71">
        <f t="shared" si="139"/>
        <v>1716.97</v>
      </c>
      <c r="J243" s="71">
        <f t="shared" si="139"/>
        <v>1716.97</v>
      </c>
      <c r="K243" s="71">
        <f t="shared" si="139"/>
        <v>1716.97</v>
      </c>
      <c r="L243" s="71">
        <f t="shared" si="139"/>
        <v>1716.97</v>
      </c>
      <c r="M243" s="71">
        <f t="shared" si="139"/>
        <v>1716.97</v>
      </c>
      <c r="N243" s="71">
        <f t="shared" si="139"/>
        <v>1716.97</v>
      </c>
      <c r="O243" s="71">
        <f t="shared" si="139"/>
        <v>1716.97</v>
      </c>
      <c r="P243" s="71">
        <f t="shared" si="139"/>
        <v>1716.97</v>
      </c>
      <c r="Q243" s="71">
        <f t="shared" si="139"/>
        <v>1716.97</v>
      </c>
      <c r="R243" s="71">
        <f t="shared" si="139"/>
        <v>1716.97</v>
      </c>
      <c r="S243" s="71">
        <f t="shared" si="139"/>
        <v>1716.97</v>
      </c>
      <c r="T243" s="71">
        <f t="shared" si="139"/>
        <v>1716.97</v>
      </c>
      <c r="U243" s="71">
        <f t="shared" si="139"/>
        <v>1716.97</v>
      </c>
      <c r="V243" s="71">
        <f t="shared" si="139"/>
        <v>1716.97</v>
      </c>
      <c r="W243" s="71">
        <f t="shared" si="139"/>
        <v>1716.97</v>
      </c>
      <c r="X243" s="71">
        <f t="shared" si="139"/>
        <v>1716.97</v>
      </c>
      <c r="Y243" s="71">
        <f t="shared" si="139"/>
        <v>1716.97</v>
      </c>
      <c r="Z243" s="71">
        <f t="shared" si="139"/>
        <v>1716.97</v>
      </c>
      <c r="AA243" s="71">
        <f t="shared" si="139"/>
        <v>1716.97</v>
      </c>
    </row>
    <row r="244" spans="1:27" ht="12.75" hidden="1" customHeight="1" outlineLevel="1" x14ac:dyDescent="0.2">
      <c r="A244" s="163" t="s">
        <v>472</v>
      </c>
      <c r="B244" s="94" t="s">
        <v>83</v>
      </c>
      <c r="C244" s="70" t="s">
        <v>79</v>
      </c>
      <c r="D244" s="71">
        <v>4.95</v>
      </c>
      <c r="E244" s="71">
        <v>4.95</v>
      </c>
      <c r="F244" s="71">
        <v>4.95</v>
      </c>
      <c r="G244" s="71">
        <v>4.95</v>
      </c>
      <c r="H244" s="71">
        <v>4.95</v>
      </c>
      <c r="I244" s="71">
        <v>4.95</v>
      </c>
      <c r="J244" s="71">
        <v>4.95</v>
      </c>
      <c r="K244" s="71">
        <v>4.95</v>
      </c>
      <c r="L244" s="71">
        <v>4.95</v>
      </c>
      <c r="M244" s="71">
        <v>4.95</v>
      </c>
      <c r="N244" s="71">
        <v>4.95</v>
      </c>
      <c r="O244" s="71">
        <v>4.95</v>
      </c>
      <c r="P244" s="71">
        <v>4.95</v>
      </c>
      <c r="Q244" s="71">
        <v>4.95</v>
      </c>
      <c r="R244" s="71">
        <v>4.95</v>
      </c>
      <c r="S244" s="71">
        <v>4.95</v>
      </c>
      <c r="T244" s="71">
        <v>4.95</v>
      </c>
      <c r="U244" s="71">
        <v>4.95</v>
      </c>
      <c r="V244" s="71">
        <v>4.95</v>
      </c>
      <c r="W244" s="71">
        <v>4.95</v>
      </c>
      <c r="X244" s="71">
        <v>4.95</v>
      </c>
      <c r="Y244" s="71">
        <v>4.95</v>
      </c>
      <c r="Z244" s="71">
        <v>4.95</v>
      </c>
      <c r="AA244" s="71">
        <v>4.95</v>
      </c>
    </row>
    <row r="245" spans="1:27" ht="12.75" hidden="1" customHeight="1" outlineLevel="1" x14ac:dyDescent="0.2">
      <c r="A245" s="163" t="s">
        <v>473</v>
      </c>
      <c r="B245" s="94" t="s">
        <v>81</v>
      </c>
      <c r="C245" s="70" t="s">
        <v>79</v>
      </c>
      <c r="D245" s="71">
        <f>$D$11</f>
        <v>216.36</v>
      </c>
      <c r="E245" s="71">
        <f t="shared" ref="E245:AA245" si="140">$D$11</f>
        <v>216.36</v>
      </c>
      <c r="F245" s="71">
        <f t="shared" si="140"/>
        <v>216.36</v>
      </c>
      <c r="G245" s="71">
        <f t="shared" si="140"/>
        <v>216.36</v>
      </c>
      <c r="H245" s="71">
        <f t="shared" si="140"/>
        <v>216.36</v>
      </c>
      <c r="I245" s="71">
        <f t="shared" si="140"/>
        <v>216.36</v>
      </c>
      <c r="J245" s="71">
        <f t="shared" si="140"/>
        <v>216.36</v>
      </c>
      <c r="K245" s="71">
        <f t="shared" si="140"/>
        <v>216.36</v>
      </c>
      <c r="L245" s="71">
        <f t="shared" si="140"/>
        <v>216.36</v>
      </c>
      <c r="M245" s="71">
        <f t="shared" si="140"/>
        <v>216.36</v>
      </c>
      <c r="N245" s="71">
        <f t="shared" si="140"/>
        <v>216.36</v>
      </c>
      <c r="O245" s="71">
        <f t="shared" si="140"/>
        <v>216.36</v>
      </c>
      <c r="P245" s="71">
        <f t="shared" si="140"/>
        <v>216.36</v>
      </c>
      <c r="Q245" s="71">
        <f t="shared" si="140"/>
        <v>216.36</v>
      </c>
      <c r="R245" s="71">
        <f t="shared" si="140"/>
        <v>216.36</v>
      </c>
      <c r="S245" s="71">
        <f t="shared" si="140"/>
        <v>216.36</v>
      </c>
      <c r="T245" s="71">
        <f t="shared" si="140"/>
        <v>216.36</v>
      </c>
      <c r="U245" s="71">
        <f t="shared" si="140"/>
        <v>216.36</v>
      </c>
      <c r="V245" s="71">
        <f t="shared" si="140"/>
        <v>216.36</v>
      </c>
      <c r="W245" s="71">
        <f t="shared" si="140"/>
        <v>216.36</v>
      </c>
      <c r="X245" s="71">
        <f t="shared" si="140"/>
        <v>216.36</v>
      </c>
      <c r="Y245" s="71">
        <f t="shared" si="140"/>
        <v>216.36</v>
      </c>
      <c r="Z245" s="71">
        <f t="shared" si="140"/>
        <v>216.36</v>
      </c>
      <c r="AA245" s="71">
        <f t="shared" si="140"/>
        <v>216.36</v>
      </c>
    </row>
    <row r="246" spans="1:27" ht="12.75" customHeight="1" collapsed="1" x14ac:dyDescent="0.2">
      <c r="A246" s="162" t="s">
        <v>474</v>
      </c>
      <c r="B246" s="54" t="str">
        <f>"17"&amp;"."&amp;$B$662&amp;"."&amp;$B$663</f>
        <v>17.05.2023</v>
      </c>
      <c r="C246" s="134" t="s">
        <v>76</v>
      </c>
      <c r="D246" s="135">
        <f>ROUND(((D247+D248+D250+D249)/1000),5)</f>
        <v>3.12934</v>
      </c>
      <c r="E246" s="135">
        <f>ROUND(((E247+E248+E250+E249)/1000),5)</f>
        <v>3.03424</v>
      </c>
      <c r="F246" s="135">
        <f>ROUND(((F247+F248+F250+F249)/1000),5)</f>
        <v>2.9581400000000002</v>
      </c>
      <c r="G246" s="135">
        <f t="shared" ref="G246:AA246" si="141">ROUND(((G247+G248+G250+G249)/1000),5)</f>
        <v>2.9001600000000001</v>
      </c>
      <c r="H246" s="135">
        <f t="shared" si="141"/>
        <v>2.9330099999999999</v>
      </c>
      <c r="I246" s="135">
        <f t="shared" si="141"/>
        <v>3.0371899999999998</v>
      </c>
      <c r="J246" s="135">
        <f t="shared" si="141"/>
        <v>3.2868400000000002</v>
      </c>
      <c r="K246" s="135">
        <f t="shared" si="141"/>
        <v>3.50021</v>
      </c>
      <c r="L246" s="135">
        <f t="shared" si="141"/>
        <v>3.6705000000000001</v>
      </c>
      <c r="M246" s="135">
        <f t="shared" si="141"/>
        <v>3.8402500000000002</v>
      </c>
      <c r="N246" s="135">
        <f t="shared" si="141"/>
        <v>3.8070400000000002</v>
      </c>
      <c r="O246" s="135">
        <f t="shared" si="141"/>
        <v>3.8142900000000002</v>
      </c>
      <c r="P246" s="135">
        <f t="shared" si="141"/>
        <v>3.8142800000000001</v>
      </c>
      <c r="Q246" s="135">
        <f t="shared" si="141"/>
        <v>3.8321299999999998</v>
      </c>
      <c r="R246" s="135">
        <f t="shared" si="141"/>
        <v>3.8286199999999999</v>
      </c>
      <c r="S246" s="135">
        <f t="shared" si="141"/>
        <v>3.74661</v>
      </c>
      <c r="T246" s="135">
        <f t="shared" si="141"/>
        <v>3.6708699999999999</v>
      </c>
      <c r="U246" s="135">
        <f t="shared" si="141"/>
        <v>3.6355</v>
      </c>
      <c r="V246" s="135">
        <f t="shared" si="141"/>
        <v>3.6152799999999998</v>
      </c>
      <c r="W246" s="135">
        <f t="shared" si="141"/>
        <v>3.6645500000000002</v>
      </c>
      <c r="X246" s="135">
        <f t="shared" si="141"/>
        <v>3.7109000000000001</v>
      </c>
      <c r="Y246" s="135">
        <f t="shared" si="141"/>
        <v>3.80463</v>
      </c>
      <c r="Z246" s="135">
        <f t="shared" si="141"/>
        <v>3.5701399999999999</v>
      </c>
      <c r="AA246" s="135">
        <f t="shared" si="141"/>
        <v>3.3385600000000002</v>
      </c>
    </row>
    <row r="247" spans="1:27" ht="12.75" hidden="1" customHeight="1" outlineLevel="1" x14ac:dyDescent="0.2">
      <c r="A247" s="163" t="s">
        <v>475</v>
      </c>
      <c r="B247" s="94" t="s">
        <v>238</v>
      </c>
      <c r="C247" s="70" t="s">
        <v>79</v>
      </c>
      <c r="D247" s="71">
        <v>1191.06</v>
      </c>
      <c r="E247" s="71">
        <v>1095.96</v>
      </c>
      <c r="F247" s="71">
        <v>1019.86</v>
      </c>
      <c r="G247" s="71">
        <v>961.88</v>
      </c>
      <c r="H247" s="71">
        <v>994.73</v>
      </c>
      <c r="I247" s="71">
        <v>1098.9100000000001</v>
      </c>
      <c r="J247" s="71">
        <v>1348.56</v>
      </c>
      <c r="K247" s="71">
        <v>1561.93</v>
      </c>
      <c r="L247" s="71">
        <v>1732.22</v>
      </c>
      <c r="M247" s="71">
        <v>1901.97</v>
      </c>
      <c r="N247" s="71">
        <v>1868.76</v>
      </c>
      <c r="O247" s="71">
        <v>1876.01</v>
      </c>
      <c r="P247" s="71">
        <v>1876</v>
      </c>
      <c r="Q247" s="71">
        <v>1893.85</v>
      </c>
      <c r="R247" s="71">
        <v>1890.34</v>
      </c>
      <c r="S247" s="71">
        <v>1808.33</v>
      </c>
      <c r="T247" s="71">
        <v>1732.59</v>
      </c>
      <c r="U247" s="71">
        <v>1697.22</v>
      </c>
      <c r="V247" s="71">
        <v>1677</v>
      </c>
      <c r="W247" s="71">
        <v>1726.27</v>
      </c>
      <c r="X247" s="71">
        <v>1772.62</v>
      </c>
      <c r="Y247" s="71">
        <v>1866.35</v>
      </c>
      <c r="Z247" s="71">
        <v>1631.86</v>
      </c>
      <c r="AA247" s="71">
        <v>1400.28</v>
      </c>
    </row>
    <row r="248" spans="1:27" ht="12.75" hidden="1" customHeight="1" outlineLevel="1" x14ac:dyDescent="0.2">
      <c r="A248" s="163" t="s">
        <v>476</v>
      </c>
      <c r="B248" s="94" t="s">
        <v>90</v>
      </c>
      <c r="C248" s="70" t="s">
        <v>79</v>
      </c>
      <c r="D248" s="71">
        <f>$D$168</f>
        <v>1716.97</v>
      </c>
      <c r="E248" s="71">
        <f t="shared" ref="E248:AA248" si="142">$D$168</f>
        <v>1716.97</v>
      </c>
      <c r="F248" s="71">
        <f t="shared" si="142"/>
        <v>1716.97</v>
      </c>
      <c r="G248" s="71">
        <f t="shared" si="142"/>
        <v>1716.97</v>
      </c>
      <c r="H248" s="71">
        <f t="shared" si="142"/>
        <v>1716.97</v>
      </c>
      <c r="I248" s="71">
        <f t="shared" si="142"/>
        <v>1716.97</v>
      </c>
      <c r="J248" s="71">
        <f t="shared" si="142"/>
        <v>1716.97</v>
      </c>
      <c r="K248" s="71">
        <f t="shared" si="142"/>
        <v>1716.97</v>
      </c>
      <c r="L248" s="71">
        <f t="shared" si="142"/>
        <v>1716.97</v>
      </c>
      <c r="M248" s="71">
        <f t="shared" si="142"/>
        <v>1716.97</v>
      </c>
      <c r="N248" s="71">
        <f t="shared" si="142"/>
        <v>1716.97</v>
      </c>
      <c r="O248" s="71">
        <f t="shared" si="142"/>
        <v>1716.97</v>
      </c>
      <c r="P248" s="71">
        <f t="shared" si="142"/>
        <v>1716.97</v>
      </c>
      <c r="Q248" s="71">
        <f t="shared" si="142"/>
        <v>1716.97</v>
      </c>
      <c r="R248" s="71">
        <f t="shared" si="142"/>
        <v>1716.97</v>
      </c>
      <c r="S248" s="71">
        <f t="shared" si="142"/>
        <v>1716.97</v>
      </c>
      <c r="T248" s="71">
        <f t="shared" si="142"/>
        <v>1716.97</v>
      </c>
      <c r="U248" s="71">
        <f t="shared" si="142"/>
        <v>1716.97</v>
      </c>
      <c r="V248" s="71">
        <f t="shared" si="142"/>
        <v>1716.97</v>
      </c>
      <c r="W248" s="71">
        <f t="shared" si="142"/>
        <v>1716.97</v>
      </c>
      <c r="X248" s="71">
        <f t="shared" si="142"/>
        <v>1716.97</v>
      </c>
      <c r="Y248" s="71">
        <f t="shared" si="142"/>
        <v>1716.97</v>
      </c>
      <c r="Z248" s="71">
        <f t="shared" si="142"/>
        <v>1716.97</v>
      </c>
      <c r="AA248" s="71">
        <f t="shared" si="142"/>
        <v>1716.97</v>
      </c>
    </row>
    <row r="249" spans="1:27" ht="12.75" hidden="1" customHeight="1" outlineLevel="1" x14ac:dyDescent="0.2">
      <c r="A249" s="163" t="s">
        <v>477</v>
      </c>
      <c r="B249" s="94" t="s">
        <v>83</v>
      </c>
      <c r="C249" s="70" t="s">
        <v>79</v>
      </c>
      <c r="D249" s="71">
        <v>4.95</v>
      </c>
      <c r="E249" s="71">
        <v>4.95</v>
      </c>
      <c r="F249" s="71">
        <v>4.95</v>
      </c>
      <c r="G249" s="71">
        <v>4.95</v>
      </c>
      <c r="H249" s="71">
        <v>4.95</v>
      </c>
      <c r="I249" s="71">
        <v>4.95</v>
      </c>
      <c r="J249" s="71">
        <v>4.95</v>
      </c>
      <c r="K249" s="71">
        <v>4.95</v>
      </c>
      <c r="L249" s="71">
        <v>4.95</v>
      </c>
      <c r="M249" s="71">
        <v>4.95</v>
      </c>
      <c r="N249" s="71">
        <v>4.95</v>
      </c>
      <c r="O249" s="71">
        <v>4.95</v>
      </c>
      <c r="P249" s="71">
        <v>4.95</v>
      </c>
      <c r="Q249" s="71">
        <v>4.95</v>
      </c>
      <c r="R249" s="71">
        <v>4.95</v>
      </c>
      <c r="S249" s="71">
        <v>4.95</v>
      </c>
      <c r="T249" s="71">
        <v>4.95</v>
      </c>
      <c r="U249" s="71">
        <v>4.95</v>
      </c>
      <c r="V249" s="71">
        <v>4.95</v>
      </c>
      <c r="W249" s="71">
        <v>4.95</v>
      </c>
      <c r="X249" s="71">
        <v>4.95</v>
      </c>
      <c r="Y249" s="71">
        <v>4.95</v>
      </c>
      <c r="Z249" s="71">
        <v>4.95</v>
      </c>
      <c r="AA249" s="71">
        <v>4.95</v>
      </c>
    </row>
    <row r="250" spans="1:27" ht="12.75" hidden="1" customHeight="1" outlineLevel="1" x14ac:dyDescent="0.2">
      <c r="A250" s="163" t="s">
        <v>478</v>
      </c>
      <c r="B250" s="94" t="s">
        <v>81</v>
      </c>
      <c r="C250" s="70" t="s">
        <v>79</v>
      </c>
      <c r="D250" s="71">
        <f>$D$11</f>
        <v>216.36</v>
      </c>
      <c r="E250" s="71">
        <f t="shared" ref="E250:AA250" si="143">$D$11</f>
        <v>216.36</v>
      </c>
      <c r="F250" s="71">
        <f t="shared" si="143"/>
        <v>216.36</v>
      </c>
      <c r="G250" s="71">
        <f t="shared" si="143"/>
        <v>216.36</v>
      </c>
      <c r="H250" s="71">
        <f t="shared" si="143"/>
        <v>216.36</v>
      </c>
      <c r="I250" s="71">
        <f t="shared" si="143"/>
        <v>216.36</v>
      </c>
      <c r="J250" s="71">
        <f t="shared" si="143"/>
        <v>216.36</v>
      </c>
      <c r="K250" s="71">
        <f t="shared" si="143"/>
        <v>216.36</v>
      </c>
      <c r="L250" s="71">
        <f t="shared" si="143"/>
        <v>216.36</v>
      </c>
      <c r="M250" s="71">
        <f t="shared" si="143"/>
        <v>216.36</v>
      </c>
      <c r="N250" s="71">
        <f t="shared" si="143"/>
        <v>216.36</v>
      </c>
      <c r="O250" s="71">
        <f t="shared" si="143"/>
        <v>216.36</v>
      </c>
      <c r="P250" s="71">
        <f t="shared" si="143"/>
        <v>216.36</v>
      </c>
      <c r="Q250" s="71">
        <f t="shared" si="143"/>
        <v>216.36</v>
      </c>
      <c r="R250" s="71">
        <f t="shared" si="143"/>
        <v>216.36</v>
      </c>
      <c r="S250" s="71">
        <f t="shared" si="143"/>
        <v>216.36</v>
      </c>
      <c r="T250" s="71">
        <f t="shared" si="143"/>
        <v>216.36</v>
      </c>
      <c r="U250" s="71">
        <f t="shared" si="143"/>
        <v>216.36</v>
      </c>
      <c r="V250" s="71">
        <f t="shared" si="143"/>
        <v>216.36</v>
      </c>
      <c r="W250" s="71">
        <f t="shared" si="143"/>
        <v>216.36</v>
      </c>
      <c r="X250" s="71">
        <f t="shared" si="143"/>
        <v>216.36</v>
      </c>
      <c r="Y250" s="71">
        <f t="shared" si="143"/>
        <v>216.36</v>
      </c>
      <c r="Z250" s="71">
        <f t="shared" si="143"/>
        <v>216.36</v>
      </c>
      <c r="AA250" s="71">
        <f t="shared" si="143"/>
        <v>216.36</v>
      </c>
    </row>
    <row r="251" spans="1:27" ht="12.75" customHeight="1" collapsed="1" x14ac:dyDescent="0.2">
      <c r="A251" s="162" t="s">
        <v>479</v>
      </c>
      <c r="B251" s="54" t="str">
        <f>"18"&amp;"."&amp;$B$662&amp;"."&amp;$B$663</f>
        <v>18.05.2023</v>
      </c>
      <c r="C251" s="134" t="s">
        <v>76</v>
      </c>
      <c r="D251" s="135">
        <f>ROUND(((D252+D253+D255+D254)/1000),5)</f>
        <v>3.1985299999999999</v>
      </c>
      <c r="E251" s="135">
        <f>ROUND(((E252+E253+E255+E254)/1000),5)</f>
        <v>3.0900300000000001</v>
      </c>
      <c r="F251" s="135">
        <f>ROUND(((F252+F253+F255+F254)/1000),5)</f>
        <v>2.9881600000000001</v>
      </c>
      <c r="G251" s="135">
        <f t="shared" ref="G251:AA251" si="144">ROUND(((G252+G253+G255+G254)/1000),5)</f>
        <v>2.9622199999999999</v>
      </c>
      <c r="H251" s="135">
        <f t="shared" si="144"/>
        <v>3.0218799999999999</v>
      </c>
      <c r="I251" s="135">
        <f t="shared" si="144"/>
        <v>3.1020699999999999</v>
      </c>
      <c r="J251" s="135">
        <f t="shared" si="144"/>
        <v>3.2924500000000001</v>
      </c>
      <c r="K251" s="135">
        <f t="shared" si="144"/>
        <v>3.5356800000000002</v>
      </c>
      <c r="L251" s="135">
        <f t="shared" si="144"/>
        <v>3.8171499999999998</v>
      </c>
      <c r="M251" s="135">
        <f t="shared" si="144"/>
        <v>3.88429</v>
      </c>
      <c r="N251" s="135">
        <f t="shared" si="144"/>
        <v>3.9352299999999998</v>
      </c>
      <c r="O251" s="135">
        <f t="shared" si="144"/>
        <v>3.9026299999999998</v>
      </c>
      <c r="P251" s="135">
        <f t="shared" si="144"/>
        <v>3.9092600000000002</v>
      </c>
      <c r="Q251" s="135">
        <f t="shared" si="144"/>
        <v>3.9559899999999999</v>
      </c>
      <c r="R251" s="135">
        <f t="shared" si="144"/>
        <v>3.9287800000000002</v>
      </c>
      <c r="S251" s="135">
        <f t="shared" si="144"/>
        <v>3.91194</v>
      </c>
      <c r="T251" s="135">
        <f t="shared" si="144"/>
        <v>3.9031799999999999</v>
      </c>
      <c r="U251" s="135">
        <f t="shared" si="144"/>
        <v>3.8872</v>
      </c>
      <c r="V251" s="135">
        <f t="shared" si="144"/>
        <v>3.8615200000000001</v>
      </c>
      <c r="W251" s="135">
        <f t="shared" si="144"/>
        <v>3.8500399999999999</v>
      </c>
      <c r="X251" s="135">
        <f t="shared" si="144"/>
        <v>3.8656600000000001</v>
      </c>
      <c r="Y251" s="135">
        <f t="shared" si="144"/>
        <v>3.9347699999999999</v>
      </c>
      <c r="Z251" s="135">
        <f t="shared" si="144"/>
        <v>3.7324899999999999</v>
      </c>
      <c r="AA251" s="135">
        <f t="shared" si="144"/>
        <v>3.5018099999999999</v>
      </c>
    </row>
    <row r="252" spans="1:27" ht="12.75" hidden="1" customHeight="1" outlineLevel="1" x14ac:dyDescent="0.2">
      <c r="A252" s="163" t="s">
        <v>480</v>
      </c>
      <c r="B252" s="94" t="s">
        <v>238</v>
      </c>
      <c r="C252" s="70" t="s">
        <v>79</v>
      </c>
      <c r="D252" s="71">
        <v>1260.25</v>
      </c>
      <c r="E252" s="71">
        <v>1151.75</v>
      </c>
      <c r="F252" s="71">
        <v>1049.8800000000001</v>
      </c>
      <c r="G252" s="71">
        <v>1023.94</v>
      </c>
      <c r="H252" s="71">
        <v>1083.5999999999999</v>
      </c>
      <c r="I252" s="71">
        <v>1163.79</v>
      </c>
      <c r="J252" s="71">
        <v>1354.17</v>
      </c>
      <c r="K252" s="71">
        <v>1597.4</v>
      </c>
      <c r="L252" s="71">
        <v>1878.87</v>
      </c>
      <c r="M252" s="71">
        <v>1946.01</v>
      </c>
      <c r="N252" s="71">
        <v>1996.95</v>
      </c>
      <c r="O252" s="71">
        <v>1964.35</v>
      </c>
      <c r="P252" s="71">
        <v>1970.98</v>
      </c>
      <c r="Q252" s="71">
        <v>2017.71</v>
      </c>
      <c r="R252" s="71">
        <v>1990.5</v>
      </c>
      <c r="S252" s="71">
        <v>1973.66</v>
      </c>
      <c r="T252" s="71">
        <v>1964.9</v>
      </c>
      <c r="U252" s="71">
        <v>1948.92</v>
      </c>
      <c r="V252" s="71">
        <v>1923.24</v>
      </c>
      <c r="W252" s="71">
        <v>1911.76</v>
      </c>
      <c r="X252" s="71">
        <v>1927.38</v>
      </c>
      <c r="Y252" s="71">
        <v>1996.49</v>
      </c>
      <c r="Z252" s="71">
        <v>1794.21</v>
      </c>
      <c r="AA252" s="71">
        <v>1563.53</v>
      </c>
    </row>
    <row r="253" spans="1:27" ht="12.75" hidden="1" customHeight="1" outlineLevel="1" x14ac:dyDescent="0.2">
      <c r="A253" s="163" t="s">
        <v>481</v>
      </c>
      <c r="B253" s="94" t="s">
        <v>90</v>
      </c>
      <c r="C253" s="70" t="s">
        <v>79</v>
      </c>
      <c r="D253" s="71">
        <f>$D$168</f>
        <v>1716.97</v>
      </c>
      <c r="E253" s="71">
        <f t="shared" ref="E253:AA253" si="145">$D$168</f>
        <v>1716.97</v>
      </c>
      <c r="F253" s="71">
        <f t="shared" si="145"/>
        <v>1716.97</v>
      </c>
      <c r="G253" s="71">
        <f t="shared" si="145"/>
        <v>1716.97</v>
      </c>
      <c r="H253" s="71">
        <f t="shared" si="145"/>
        <v>1716.97</v>
      </c>
      <c r="I253" s="71">
        <f t="shared" si="145"/>
        <v>1716.97</v>
      </c>
      <c r="J253" s="71">
        <f t="shared" si="145"/>
        <v>1716.97</v>
      </c>
      <c r="K253" s="71">
        <f t="shared" si="145"/>
        <v>1716.97</v>
      </c>
      <c r="L253" s="71">
        <f t="shared" si="145"/>
        <v>1716.97</v>
      </c>
      <c r="M253" s="71">
        <f t="shared" si="145"/>
        <v>1716.97</v>
      </c>
      <c r="N253" s="71">
        <f t="shared" si="145"/>
        <v>1716.97</v>
      </c>
      <c r="O253" s="71">
        <f t="shared" si="145"/>
        <v>1716.97</v>
      </c>
      <c r="P253" s="71">
        <f t="shared" si="145"/>
        <v>1716.97</v>
      </c>
      <c r="Q253" s="71">
        <f t="shared" si="145"/>
        <v>1716.97</v>
      </c>
      <c r="R253" s="71">
        <f t="shared" si="145"/>
        <v>1716.97</v>
      </c>
      <c r="S253" s="71">
        <f t="shared" si="145"/>
        <v>1716.97</v>
      </c>
      <c r="T253" s="71">
        <f t="shared" si="145"/>
        <v>1716.97</v>
      </c>
      <c r="U253" s="71">
        <f t="shared" si="145"/>
        <v>1716.97</v>
      </c>
      <c r="V253" s="71">
        <f t="shared" si="145"/>
        <v>1716.97</v>
      </c>
      <c r="W253" s="71">
        <f t="shared" si="145"/>
        <v>1716.97</v>
      </c>
      <c r="X253" s="71">
        <f t="shared" si="145"/>
        <v>1716.97</v>
      </c>
      <c r="Y253" s="71">
        <f t="shared" si="145"/>
        <v>1716.97</v>
      </c>
      <c r="Z253" s="71">
        <f t="shared" si="145"/>
        <v>1716.97</v>
      </c>
      <c r="AA253" s="71">
        <f t="shared" si="145"/>
        <v>1716.97</v>
      </c>
    </row>
    <row r="254" spans="1:27" ht="12.75" hidden="1" customHeight="1" outlineLevel="1" x14ac:dyDescent="0.2">
      <c r="A254" s="163" t="s">
        <v>482</v>
      </c>
      <c r="B254" s="94" t="s">
        <v>83</v>
      </c>
      <c r="C254" s="70" t="s">
        <v>79</v>
      </c>
      <c r="D254" s="71">
        <v>4.95</v>
      </c>
      <c r="E254" s="71">
        <v>4.95</v>
      </c>
      <c r="F254" s="71">
        <v>4.95</v>
      </c>
      <c r="G254" s="71">
        <v>4.95</v>
      </c>
      <c r="H254" s="71">
        <v>4.95</v>
      </c>
      <c r="I254" s="71">
        <v>4.95</v>
      </c>
      <c r="J254" s="71">
        <v>4.95</v>
      </c>
      <c r="K254" s="71">
        <v>4.95</v>
      </c>
      <c r="L254" s="71">
        <v>4.95</v>
      </c>
      <c r="M254" s="71">
        <v>4.95</v>
      </c>
      <c r="N254" s="71">
        <v>4.95</v>
      </c>
      <c r="O254" s="71">
        <v>4.95</v>
      </c>
      <c r="P254" s="71">
        <v>4.95</v>
      </c>
      <c r="Q254" s="71">
        <v>4.95</v>
      </c>
      <c r="R254" s="71">
        <v>4.95</v>
      </c>
      <c r="S254" s="71">
        <v>4.95</v>
      </c>
      <c r="T254" s="71">
        <v>4.95</v>
      </c>
      <c r="U254" s="71">
        <v>4.95</v>
      </c>
      <c r="V254" s="71">
        <v>4.95</v>
      </c>
      <c r="W254" s="71">
        <v>4.95</v>
      </c>
      <c r="X254" s="71">
        <v>4.95</v>
      </c>
      <c r="Y254" s="71">
        <v>4.95</v>
      </c>
      <c r="Z254" s="71">
        <v>4.95</v>
      </c>
      <c r="AA254" s="71">
        <v>4.95</v>
      </c>
    </row>
    <row r="255" spans="1:27" ht="12.75" hidden="1" customHeight="1" outlineLevel="1" x14ac:dyDescent="0.2">
      <c r="A255" s="163" t="s">
        <v>483</v>
      </c>
      <c r="B255" s="94" t="s">
        <v>81</v>
      </c>
      <c r="C255" s="70" t="s">
        <v>79</v>
      </c>
      <c r="D255" s="71">
        <f>$D$11</f>
        <v>216.36</v>
      </c>
      <c r="E255" s="71">
        <f t="shared" ref="E255:AA255" si="146">$D$11</f>
        <v>216.36</v>
      </c>
      <c r="F255" s="71">
        <f t="shared" si="146"/>
        <v>216.36</v>
      </c>
      <c r="G255" s="71">
        <f t="shared" si="146"/>
        <v>216.36</v>
      </c>
      <c r="H255" s="71">
        <f t="shared" si="146"/>
        <v>216.36</v>
      </c>
      <c r="I255" s="71">
        <f t="shared" si="146"/>
        <v>216.36</v>
      </c>
      <c r="J255" s="71">
        <f t="shared" si="146"/>
        <v>216.36</v>
      </c>
      <c r="K255" s="71">
        <f t="shared" si="146"/>
        <v>216.36</v>
      </c>
      <c r="L255" s="71">
        <f t="shared" si="146"/>
        <v>216.36</v>
      </c>
      <c r="M255" s="71">
        <f t="shared" si="146"/>
        <v>216.36</v>
      </c>
      <c r="N255" s="71">
        <f t="shared" si="146"/>
        <v>216.36</v>
      </c>
      <c r="O255" s="71">
        <f t="shared" si="146"/>
        <v>216.36</v>
      </c>
      <c r="P255" s="71">
        <f t="shared" si="146"/>
        <v>216.36</v>
      </c>
      <c r="Q255" s="71">
        <f t="shared" si="146"/>
        <v>216.36</v>
      </c>
      <c r="R255" s="71">
        <f t="shared" si="146"/>
        <v>216.36</v>
      </c>
      <c r="S255" s="71">
        <f t="shared" si="146"/>
        <v>216.36</v>
      </c>
      <c r="T255" s="71">
        <f t="shared" si="146"/>
        <v>216.36</v>
      </c>
      <c r="U255" s="71">
        <f t="shared" si="146"/>
        <v>216.36</v>
      </c>
      <c r="V255" s="71">
        <f t="shared" si="146"/>
        <v>216.36</v>
      </c>
      <c r="W255" s="71">
        <f t="shared" si="146"/>
        <v>216.36</v>
      </c>
      <c r="X255" s="71">
        <f t="shared" si="146"/>
        <v>216.36</v>
      </c>
      <c r="Y255" s="71">
        <f t="shared" si="146"/>
        <v>216.36</v>
      </c>
      <c r="Z255" s="71">
        <f t="shared" si="146"/>
        <v>216.36</v>
      </c>
      <c r="AA255" s="71">
        <f t="shared" si="146"/>
        <v>216.36</v>
      </c>
    </row>
    <row r="256" spans="1:27" ht="12.75" customHeight="1" collapsed="1" x14ac:dyDescent="0.2">
      <c r="A256" s="162" t="s">
        <v>484</v>
      </c>
      <c r="B256" s="54" t="str">
        <f>"19"&amp;"."&amp;$B$662&amp;"."&amp;$B$663</f>
        <v>19.05.2023</v>
      </c>
      <c r="C256" s="134" t="s">
        <v>76</v>
      </c>
      <c r="D256" s="135">
        <f>ROUND(((D257+D258+D260+D259)/1000),5)</f>
        <v>3.1810800000000001</v>
      </c>
      <c r="E256" s="135">
        <f>ROUND(((E257+E258+E260+E259)/1000),5)</f>
        <v>3.0341499999999999</v>
      </c>
      <c r="F256" s="135">
        <f>ROUND(((F257+F258+F260+F259)/1000),5)</f>
        <v>2.92916</v>
      </c>
      <c r="G256" s="135">
        <f t="shared" ref="G256:AA256" si="147">ROUND(((G257+G258+G260+G259)/1000),5)</f>
        <v>2.8785699999999999</v>
      </c>
      <c r="H256" s="135">
        <f t="shared" si="147"/>
        <v>2.8967800000000001</v>
      </c>
      <c r="I256" s="135">
        <f t="shared" si="147"/>
        <v>3.13591</v>
      </c>
      <c r="J256" s="135">
        <f t="shared" si="147"/>
        <v>3.2915999999999999</v>
      </c>
      <c r="K256" s="135">
        <f t="shared" si="147"/>
        <v>3.5977100000000002</v>
      </c>
      <c r="L256" s="135">
        <f t="shared" si="147"/>
        <v>3.8650000000000002</v>
      </c>
      <c r="M256" s="135">
        <f t="shared" si="147"/>
        <v>3.9447100000000002</v>
      </c>
      <c r="N256" s="135">
        <f t="shared" si="147"/>
        <v>3.95444</v>
      </c>
      <c r="O256" s="135">
        <f t="shared" si="147"/>
        <v>3.9811399999999999</v>
      </c>
      <c r="P256" s="135">
        <f t="shared" si="147"/>
        <v>3.9810300000000001</v>
      </c>
      <c r="Q256" s="135">
        <f t="shared" si="147"/>
        <v>3.99255</v>
      </c>
      <c r="R256" s="135">
        <f t="shared" si="147"/>
        <v>3.9902899999999999</v>
      </c>
      <c r="S256" s="135">
        <f t="shared" si="147"/>
        <v>3.9775200000000002</v>
      </c>
      <c r="T256" s="135">
        <f t="shared" si="147"/>
        <v>3.9413</v>
      </c>
      <c r="U256" s="135">
        <f t="shared" si="147"/>
        <v>3.9055800000000001</v>
      </c>
      <c r="V256" s="135">
        <f t="shared" si="147"/>
        <v>3.8689800000000001</v>
      </c>
      <c r="W256" s="135">
        <f t="shared" si="147"/>
        <v>3.8525299999999998</v>
      </c>
      <c r="X256" s="135">
        <f t="shared" si="147"/>
        <v>3.86476</v>
      </c>
      <c r="Y256" s="135">
        <f t="shared" si="147"/>
        <v>3.9177499999999998</v>
      </c>
      <c r="Z256" s="135">
        <f t="shared" si="147"/>
        <v>3.77501</v>
      </c>
      <c r="AA256" s="135">
        <f t="shared" si="147"/>
        <v>3.50156</v>
      </c>
    </row>
    <row r="257" spans="1:27" ht="12.75" hidden="1" customHeight="1" outlineLevel="1" x14ac:dyDescent="0.2">
      <c r="A257" s="163" t="s">
        <v>485</v>
      </c>
      <c r="B257" s="94" t="s">
        <v>238</v>
      </c>
      <c r="C257" s="70" t="s">
        <v>79</v>
      </c>
      <c r="D257" s="71">
        <v>1242.8</v>
      </c>
      <c r="E257" s="71">
        <v>1095.8699999999999</v>
      </c>
      <c r="F257" s="71">
        <v>990.88</v>
      </c>
      <c r="G257" s="71">
        <v>940.29</v>
      </c>
      <c r="H257" s="71">
        <v>958.5</v>
      </c>
      <c r="I257" s="71">
        <v>1197.6300000000001</v>
      </c>
      <c r="J257" s="71">
        <v>1353.32</v>
      </c>
      <c r="K257" s="71">
        <v>1659.43</v>
      </c>
      <c r="L257" s="71">
        <v>1926.72</v>
      </c>
      <c r="M257" s="71">
        <v>2006.43</v>
      </c>
      <c r="N257" s="71">
        <v>2016.16</v>
      </c>
      <c r="O257" s="71">
        <v>2042.86</v>
      </c>
      <c r="P257" s="71">
        <v>2042.75</v>
      </c>
      <c r="Q257" s="71">
        <v>2054.27</v>
      </c>
      <c r="R257" s="71">
        <v>2052.0100000000002</v>
      </c>
      <c r="S257" s="71">
        <v>2039.24</v>
      </c>
      <c r="T257" s="71">
        <v>2003.02</v>
      </c>
      <c r="U257" s="71">
        <v>1967.3</v>
      </c>
      <c r="V257" s="71">
        <v>1930.7</v>
      </c>
      <c r="W257" s="71">
        <v>1914.25</v>
      </c>
      <c r="X257" s="71">
        <v>1926.48</v>
      </c>
      <c r="Y257" s="71">
        <v>1979.47</v>
      </c>
      <c r="Z257" s="71">
        <v>1836.73</v>
      </c>
      <c r="AA257" s="71">
        <v>1563.28</v>
      </c>
    </row>
    <row r="258" spans="1:27" ht="12.75" hidden="1" customHeight="1" outlineLevel="1" x14ac:dyDescent="0.2">
      <c r="A258" s="163" t="s">
        <v>486</v>
      </c>
      <c r="B258" s="94" t="s">
        <v>90</v>
      </c>
      <c r="C258" s="70" t="s">
        <v>79</v>
      </c>
      <c r="D258" s="71">
        <f>$D$168</f>
        <v>1716.97</v>
      </c>
      <c r="E258" s="71">
        <f t="shared" ref="E258:AA258" si="148">$D$168</f>
        <v>1716.97</v>
      </c>
      <c r="F258" s="71">
        <f t="shared" si="148"/>
        <v>1716.97</v>
      </c>
      <c r="G258" s="71">
        <f t="shared" si="148"/>
        <v>1716.97</v>
      </c>
      <c r="H258" s="71">
        <f t="shared" si="148"/>
        <v>1716.97</v>
      </c>
      <c r="I258" s="71">
        <f t="shared" si="148"/>
        <v>1716.97</v>
      </c>
      <c r="J258" s="71">
        <f t="shared" si="148"/>
        <v>1716.97</v>
      </c>
      <c r="K258" s="71">
        <f t="shared" si="148"/>
        <v>1716.97</v>
      </c>
      <c r="L258" s="71">
        <f t="shared" si="148"/>
        <v>1716.97</v>
      </c>
      <c r="M258" s="71">
        <f t="shared" si="148"/>
        <v>1716.97</v>
      </c>
      <c r="N258" s="71">
        <f t="shared" si="148"/>
        <v>1716.97</v>
      </c>
      <c r="O258" s="71">
        <f t="shared" si="148"/>
        <v>1716.97</v>
      </c>
      <c r="P258" s="71">
        <f t="shared" si="148"/>
        <v>1716.97</v>
      </c>
      <c r="Q258" s="71">
        <f t="shared" si="148"/>
        <v>1716.97</v>
      </c>
      <c r="R258" s="71">
        <f t="shared" si="148"/>
        <v>1716.97</v>
      </c>
      <c r="S258" s="71">
        <f t="shared" si="148"/>
        <v>1716.97</v>
      </c>
      <c r="T258" s="71">
        <f t="shared" si="148"/>
        <v>1716.97</v>
      </c>
      <c r="U258" s="71">
        <f t="shared" si="148"/>
        <v>1716.97</v>
      </c>
      <c r="V258" s="71">
        <f t="shared" si="148"/>
        <v>1716.97</v>
      </c>
      <c r="W258" s="71">
        <f t="shared" si="148"/>
        <v>1716.97</v>
      </c>
      <c r="X258" s="71">
        <f t="shared" si="148"/>
        <v>1716.97</v>
      </c>
      <c r="Y258" s="71">
        <f t="shared" si="148"/>
        <v>1716.97</v>
      </c>
      <c r="Z258" s="71">
        <f t="shared" si="148"/>
        <v>1716.97</v>
      </c>
      <c r="AA258" s="71">
        <f t="shared" si="148"/>
        <v>1716.97</v>
      </c>
    </row>
    <row r="259" spans="1:27" ht="12.75" hidden="1" customHeight="1" outlineLevel="1" x14ac:dyDescent="0.2">
      <c r="A259" s="163" t="s">
        <v>487</v>
      </c>
      <c r="B259" s="94" t="s">
        <v>83</v>
      </c>
      <c r="C259" s="70" t="s">
        <v>79</v>
      </c>
      <c r="D259" s="71">
        <v>4.95</v>
      </c>
      <c r="E259" s="71">
        <v>4.95</v>
      </c>
      <c r="F259" s="71">
        <v>4.95</v>
      </c>
      <c r="G259" s="71">
        <v>4.95</v>
      </c>
      <c r="H259" s="71">
        <v>4.95</v>
      </c>
      <c r="I259" s="71">
        <v>4.95</v>
      </c>
      <c r="J259" s="71">
        <v>4.95</v>
      </c>
      <c r="K259" s="71">
        <v>4.95</v>
      </c>
      <c r="L259" s="71">
        <v>4.95</v>
      </c>
      <c r="M259" s="71">
        <v>4.95</v>
      </c>
      <c r="N259" s="71">
        <v>4.95</v>
      </c>
      <c r="O259" s="71">
        <v>4.95</v>
      </c>
      <c r="P259" s="71">
        <v>4.95</v>
      </c>
      <c r="Q259" s="71">
        <v>4.95</v>
      </c>
      <c r="R259" s="71">
        <v>4.95</v>
      </c>
      <c r="S259" s="71">
        <v>4.95</v>
      </c>
      <c r="T259" s="71">
        <v>4.95</v>
      </c>
      <c r="U259" s="71">
        <v>4.95</v>
      </c>
      <c r="V259" s="71">
        <v>4.95</v>
      </c>
      <c r="W259" s="71">
        <v>4.95</v>
      </c>
      <c r="X259" s="71">
        <v>4.95</v>
      </c>
      <c r="Y259" s="71">
        <v>4.95</v>
      </c>
      <c r="Z259" s="71">
        <v>4.95</v>
      </c>
      <c r="AA259" s="71">
        <v>4.95</v>
      </c>
    </row>
    <row r="260" spans="1:27" ht="12.75" hidden="1" customHeight="1" outlineLevel="1" x14ac:dyDescent="0.2">
      <c r="A260" s="163" t="s">
        <v>488</v>
      </c>
      <c r="B260" s="94" t="s">
        <v>81</v>
      </c>
      <c r="C260" s="70" t="s">
        <v>79</v>
      </c>
      <c r="D260" s="71">
        <f>$D$11</f>
        <v>216.36</v>
      </c>
      <c r="E260" s="71">
        <f t="shared" ref="E260:AA260" si="149">$D$11</f>
        <v>216.36</v>
      </c>
      <c r="F260" s="71">
        <f t="shared" si="149"/>
        <v>216.36</v>
      </c>
      <c r="G260" s="71">
        <f t="shared" si="149"/>
        <v>216.36</v>
      </c>
      <c r="H260" s="71">
        <f t="shared" si="149"/>
        <v>216.36</v>
      </c>
      <c r="I260" s="71">
        <f t="shared" si="149"/>
        <v>216.36</v>
      </c>
      <c r="J260" s="71">
        <f t="shared" si="149"/>
        <v>216.36</v>
      </c>
      <c r="K260" s="71">
        <f t="shared" si="149"/>
        <v>216.36</v>
      </c>
      <c r="L260" s="71">
        <f t="shared" si="149"/>
        <v>216.36</v>
      </c>
      <c r="M260" s="71">
        <f t="shared" si="149"/>
        <v>216.36</v>
      </c>
      <c r="N260" s="71">
        <f t="shared" si="149"/>
        <v>216.36</v>
      </c>
      <c r="O260" s="71">
        <f t="shared" si="149"/>
        <v>216.36</v>
      </c>
      <c r="P260" s="71">
        <f t="shared" si="149"/>
        <v>216.36</v>
      </c>
      <c r="Q260" s="71">
        <f t="shared" si="149"/>
        <v>216.36</v>
      </c>
      <c r="R260" s="71">
        <f t="shared" si="149"/>
        <v>216.36</v>
      </c>
      <c r="S260" s="71">
        <f t="shared" si="149"/>
        <v>216.36</v>
      </c>
      <c r="T260" s="71">
        <f t="shared" si="149"/>
        <v>216.36</v>
      </c>
      <c r="U260" s="71">
        <f t="shared" si="149"/>
        <v>216.36</v>
      </c>
      <c r="V260" s="71">
        <f t="shared" si="149"/>
        <v>216.36</v>
      </c>
      <c r="W260" s="71">
        <f t="shared" si="149"/>
        <v>216.36</v>
      </c>
      <c r="X260" s="71">
        <f t="shared" si="149"/>
        <v>216.36</v>
      </c>
      <c r="Y260" s="71">
        <f t="shared" si="149"/>
        <v>216.36</v>
      </c>
      <c r="Z260" s="71">
        <f t="shared" si="149"/>
        <v>216.36</v>
      </c>
      <c r="AA260" s="71">
        <f t="shared" si="149"/>
        <v>216.36</v>
      </c>
    </row>
    <row r="261" spans="1:27" ht="12.75" customHeight="1" collapsed="1" x14ac:dyDescent="0.2">
      <c r="A261" s="162" t="s">
        <v>489</v>
      </c>
      <c r="B261" s="54" t="str">
        <f>"20"&amp;"."&amp;$B$662&amp;"."&amp;$B$663</f>
        <v>20.05.2023</v>
      </c>
      <c r="C261" s="134" t="s">
        <v>76</v>
      </c>
      <c r="D261" s="135">
        <f>ROUND(((D262+D263+D265+D264)/1000),5)</f>
        <v>3.44556</v>
      </c>
      <c r="E261" s="135">
        <f>ROUND(((E262+E263+E265+E264)/1000),5)</f>
        <v>3.2956699999999999</v>
      </c>
      <c r="F261" s="135">
        <f>ROUND(((F262+F263+F265+F264)/1000),5)</f>
        <v>3.20858</v>
      </c>
      <c r="G261" s="135">
        <f t="shared" ref="G261:AA261" si="150">ROUND(((G262+G263+G265+G264)/1000),5)</f>
        <v>3.1090499999999999</v>
      </c>
      <c r="H261" s="135">
        <f t="shared" si="150"/>
        <v>3.0891099999999998</v>
      </c>
      <c r="I261" s="135">
        <f t="shared" si="150"/>
        <v>3.1344699999999999</v>
      </c>
      <c r="J261" s="135">
        <f t="shared" si="150"/>
        <v>3.2193900000000002</v>
      </c>
      <c r="K261" s="135">
        <f t="shared" si="150"/>
        <v>3.3838599999999999</v>
      </c>
      <c r="L261" s="135">
        <f t="shared" si="150"/>
        <v>3.61626</v>
      </c>
      <c r="M261" s="135">
        <f t="shared" si="150"/>
        <v>3.7985600000000002</v>
      </c>
      <c r="N261" s="135">
        <f t="shared" si="150"/>
        <v>3.86897</v>
      </c>
      <c r="O261" s="135">
        <f t="shared" si="150"/>
        <v>3.86483</v>
      </c>
      <c r="P261" s="135">
        <f t="shared" si="150"/>
        <v>3.76837</v>
      </c>
      <c r="Q261" s="135">
        <f t="shared" si="150"/>
        <v>3.74749</v>
      </c>
      <c r="R261" s="135">
        <f t="shared" si="150"/>
        <v>3.7310699999999999</v>
      </c>
      <c r="S261" s="135">
        <f t="shared" si="150"/>
        <v>3.6968399999999999</v>
      </c>
      <c r="T261" s="135">
        <f t="shared" si="150"/>
        <v>3.6663199999999998</v>
      </c>
      <c r="U261" s="135">
        <f t="shared" si="150"/>
        <v>3.6262099999999999</v>
      </c>
      <c r="V261" s="135">
        <f t="shared" si="150"/>
        <v>3.63009</v>
      </c>
      <c r="W261" s="135">
        <f t="shared" si="150"/>
        <v>3.7023899999999998</v>
      </c>
      <c r="X261" s="135">
        <f t="shared" si="150"/>
        <v>3.75766</v>
      </c>
      <c r="Y261" s="135">
        <f t="shared" si="150"/>
        <v>3.7816700000000001</v>
      </c>
      <c r="Z261" s="135">
        <f t="shared" si="150"/>
        <v>3.5970399999999998</v>
      </c>
      <c r="AA261" s="135">
        <f t="shared" si="150"/>
        <v>3.4160499999999998</v>
      </c>
    </row>
    <row r="262" spans="1:27" ht="12.75" hidden="1" customHeight="1" outlineLevel="1" x14ac:dyDescent="0.2">
      <c r="A262" s="163" t="s">
        <v>490</v>
      </c>
      <c r="B262" s="94" t="s">
        <v>238</v>
      </c>
      <c r="C262" s="70" t="s">
        <v>79</v>
      </c>
      <c r="D262" s="71">
        <v>1507.28</v>
      </c>
      <c r="E262" s="71">
        <v>1357.39</v>
      </c>
      <c r="F262" s="71">
        <v>1270.3</v>
      </c>
      <c r="G262" s="71">
        <v>1170.77</v>
      </c>
      <c r="H262" s="71">
        <v>1150.83</v>
      </c>
      <c r="I262" s="71">
        <v>1196.19</v>
      </c>
      <c r="J262" s="71">
        <v>1281.1099999999999</v>
      </c>
      <c r="K262" s="71">
        <v>1445.58</v>
      </c>
      <c r="L262" s="71">
        <v>1677.98</v>
      </c>
      <c r="M262" s="71">
        <v>1860.28</v>
      </c>
      <c r="N262" s="71">
        <v>1930.69</v>
      </c>
      <c r="O262" s="71">
        <v>1926.55</v>
      </c>
      <c r="P262" s="71">
        <v>1830.09</v>
      </c>
      <c r="Q262" s="71">
        <v>1809.21</v>
      </c>
      <c r="R262" s="71">
        <v>1792.79</v>
      </c>
      <c r="S262" s="71">
        <v>1758.56</v>
      </c>
      <c r="T262" s="71">
        <v>1728.04</v>
      </c>
      <c r="U262" s="71">
        <v>1687.93</v>
      </c>
      <c r="V262" s="71">
        <v>1691.81</v>
      </c>
      <c r="W262" s="71">
        <v>1764.11</v>
      </c>
      <c r="X262" s="71">
        <v>1819.38</v>
      </c>
      <c r="Y262" s="71">
        <v>1843.39</v>
      </c>
      <c r="Z262" s="71">
        <v>1658.76</v>
      </c>
      <c r="AA262" s="71">
        <v>1477.77</v>
      </c>
    </row>
    <row r="263" spans="1:27" ht="12.75" hidden="1" customHeight="1" outlineLevel="1" x14ac:dyDescent="0.2">
      <c r="A263" s="163" t="s">
        <v>491</v>
      </c>
      <c r="B263" s="94" t="s">
        <v>90</v>
      </c>
      <c r="C263" s="70" t="s">
        <v>79</v>
      </c>
      <c r="D263" s="71">
        <f>$D$168</f>
        <v>1716.97</v>
      </c>
      <c r="E263" s="71">
        <f t="shared" ref="E263:AA263" si="151">$D$168</f>
        <v>1716.97</v>
      </c>
      <c r="F263" s="71">
        <f t="shared" si="151"/>
        <v>1716.97</v>
      </c>
      <c r="G263" s="71">
        <f t="shared" si="151"/>
        <v>1716.97</v>
      </c>
      <c r="H263" s="71">
        <f t="shared" si="151"/>
        <v>1716.97</v>
      </c>
      <c r="I263" s="71">
        <f t="shared" si="151"/>
        <v>1716.97</v>
      </c>
      <c r="J263" s="71">
        <f t="shared" si="151"/>
        <v>1716.97</v>
      </c>
      <c r="K263" s="71">
        <f t="shared" si="151"/>
        <v>1716.97</v>
      </c>
      <c r="L263" s="71">
        <f t="shared" si="151"/>
        <v>1716.97</v>
      </c>
      <c r="M263" s="71">
        <f t="shared" si="151"/>
        <v>1716.97</v>
      </c>
      <c r="N263" s="71">
        <f t="shared" si="151"/>
        <v>1716.97</v>
      </c>
      <c r="O263" s="71">
        <f t="shared" si="151"/>
        <v>1716.97</v>
      </c>
      <c r="P263" s="71">
        <f t="shared" si="151"/>
        <v>1716.97</v>
      </c>
      <c r="Q263" s="71">
        <f t="shared" si="151"/>
        <v>1716.97</v>
      </c>
      <c r="R263" s="71">
        <f t="shared" si="151"/>
        <v>1716.97</v>
      </c>
      <c r="S263" s="71">
        <f t="shared" si="151"/>
        <v>1716.97</v>
      </c>
      <c r="T263" s="71">
        <f t="shared" si="151"/>
        <v>1716.97</v>
      </c>
      <c r="U263" s="71">
        <f t="shared" si="151"/>
        <v>1716.97</v>
      </c>
      <c r="V263" s="71">
        <f t="shared" si="151"/>
        <v>1716.97</v>
      </c>
      <c r="W263" s="71">
        <f t="shared" si="151"/>
        <v>1716.97</v>
      </c>
      <c r="X263" s="71">
        <f t="shared" si="151"/>
        <v>1716.97</v>
      </c>
      <c r="Y263" s="71">
        <f t="shared" si="151"/>
        <v>1716.97</v>
      </c>
      <c r="Z263" s="71">
        <f t="shared" si="151"/>
        <v>1716.97</v>
      </c>
      <c r="AA263" s="71">
        <f t="shared" si="151"/>
        <v>1716.97</v>
      </c>
    </row>
    <row r="264" spans="1:27" ht="12.75" hidden="1" customHeight="1" outlineLevel="1" x14ac:dyDescent="0.2">
      <c r="A264" s="163" t="s">
        <v>492</v>
      </c>
      <c r="B264" s="94" t="s">
        <v>83</v>
      </c>
      <c r="C264" s="70" t="s">
        <v>79</v>
      </c>
      <c r="D264" s="71">
        <v>4.95</v>
      </c>
      <c r="E264" s="71">
        <v>4.95</v>
      </c>
      <c r="F264" s="71">
        <v>4.95</v>
      </c>
      <c r="G264" s="71">
        <v>4.95</v>
      </c>
      <c r="H264" s="71">
        <v>4.95</v>
      </c>
      <c r="I264" s="71">
        <v>4.95</v>
      </c>
      <c r="J264" s="71">
        <v>4.95</v>
      </c>
      <c r="K264" s="71">
        <v>4.95</v>
      </c>
      <c r="L264" s="71">
        <v>4.95</v>
      </c>
      <c r="M264" s="71">
        <v>4.95</v>
      </c>
      <c r="N264" s="71">
        <v>4.95</v>
      </c>
      <c r="O264" s="71">
        <v>4.95</v>
      </c>
      <c r="P264" s="71">
        <v>4.95</v>
      </c>
      <c r="Q264" s="71">
        <v>4.95</v>
      </c>
      <c r="R264" s="71">
        <v>4.95</v>
      </c>
      <c r="S264" s="71">
        <v>4.95</v>
      </c>
      <c r="T264" s="71">
        <v>4.95</v>
      </c>
      <c r="U264" s="71">
        <v>4.95</v>
      </c>
      <c r="V264" s="71">
        <v>4.95</v>
      </c>
      <c r="W264" s="71">
        <v>4.95</v>
      </c>
      <c r="X264" s="71">
        <v>4.95</v>
      </c>
      <c r="Y264" s="71">
        <v>4.95</v>
      </c>
      <c r="Z264" s="71">
        <v>4.95</v>
      </c>
      <c r="AA264" s="71">
        <v>4.95</v>
      </c>
    </row>
    <row r="265" spans="1:27" ht="12.75" hidden="1" customHeight="1" outlineLevel="1" x14ac:dyDescent="0.2">
      <c r="A265" s="163" t="s">
        <v>493</v>
      </c>
      <c r="B265" s="94" t="s">
        <v>81</v>
      </c>
      <c r="C265" s="70" t="s">
        <v>79</v>
      </c>
      <c r="D265" s="71">
        <f>$D$11</f>
        <v>216.36</v>
      </c>
      <c r="E265" s="71">
        <f t="shared" ref="E265:AA265" si="152">$D$11</f>
        <v>216.36</v>
      </c>
      <c r="F265" s="71">
        <f t="shared" si="152"/>
        <v>216.36</v>
      </c>
      <c r="G265" s="71">
        <f t="shared" si="152"/>
        <v>216.36</v>
      </c>
      <c r="H265" s="71">
        <f t="shared" si="152"/>
        <v>216.36</v>
      </c>
      <c r="I265" s="71">
        <f t="shared" si="152"/>
        <v>216.36</v>
      </c>
      <c r="J265" s="71">
        <f t="shared" si="152"/>
        <v>216.36</v>
      </c>
      <c r="K265" s="71">
        <f t="shared" si="152"/>
        <v>216.36</v>
      </c>
      <c r="L265" s="71">
        <f t="shared" si="152"/>
        <v>216.36</v>
      </c>
      <c r="M265" s="71">
        <f t="shared" si="152"/>
        <v>216.36</v>
      </c>
      <c r="N265" s="71">
        <f t="shared" si="152"/>
        <v>216.36</v>
      </c>
      <c r="O265" s="71">
        <f t="shared" si="152"/>
        <v>216.36</v>
      </c>
      <c r="P265" s="71">
        <f t="shared" si="152"/>
        <v>216.36</v>
      </c>
      <c r="Q265" s="71">
        <f t="shared" si="152"/>
        <v>216.36</v>
      </c>
      <c r="R265" s="71">
        <f t="shared" si="152"/>
        <v>216.36</v>
      </c>
      <c r="S265" s="71">
        <f t="shared" si="152"/>
        <v>216.36</v>
      </c>
      <c r="T265" s="71">
        <f t="shared" si="152"/>
        <v>216.36</v>
      </c>
      <c r="U265" s="71">
        <f t="shared" si="152"/>
        <v>216.36</v>
      </c>
      <c r="V265" s="71">
        <f t="shared" si="152"/>
        <v>216.36</v>
      </c>
      <c r="W265" s="71">
        <f t="shared" si="152"/>
        <v>216.36</v>
      </c>
      <c r="X265" s="71">
        <f t="shared" si="152"/>
        <v>216.36</v>
      </c>
      <c r="Y265" s="71">
        <f t="shared" si="152"/>
        <v>216.36</v>
      </c>
      <c r="Z265" s="71">
        <f t="shared" si="152"/>
        <v>216.36</v>
      </c>
      <c r="AA265" s="71">
        <f t="shared" si="152"/>
        <v>216.36</v>
      </c>
    </row>
    <row r="266" spans="1:27" ht="12.75" customHeight="1" collapsed="1" x14ac:dyDescent="0.2">
      <c r="A266" s="162" t="s">
        <v>494</v>
      </c>
      <c r="B266" s="54" t="str">
        <f>"21"&amp;"."&amp;$B$662&amp;"."&amp;$B$663</f>
        <v>21.05.2023</v>
      </c>
      <c r="C266" s="134" t="s">
        <v>76</v>
      </c>
      <c r="D266" s="135">
        <f>ROUND(((D267+D268+D270+D269)/1000),5)</f>
        <v>3.4612400000000001</v>
      </c>
      <c r="E266" s="135">
        <f>ROUND(((E267+E268+E270+E269)/1000),5)</f>
        <v>3.2514599999999998</v>
      </c>
      <c r="F266" s="135">
        <f>ROUND(((F267+F268+F270+F269)/1000),5)</f>
        <v>3.1363500000000002</v>
      </c>
      <c r="G266" s="135">
        <f t="shared" ref="G266:AA266" si="153">ROUND(((G267+G268+G270+G269)/1000),5)</f>
        <v>3.052</v>
      </c>
      <c r="H266" s="135">
        <f t="shared" si="153"/>
        <v>3.0366399999999998</v>
      </c>
      <c r="I266" s="135">
        <f t="shared" si="153"/>
        <v>3.0327999999999999</v>
      </c>
      <c r="J266" s="135">
        <f t="shared" si="153"/>
        <v>3.04881</v>
      </c>
      <c r="K266" s="135">
        <f t="shared" si="153"/>
        <v>3.2737599999999998</v>
      </c>
      <c r="L266" s="135">
        <f t="shared" si="153"/>
        <v>3.49308</v>
      </c>
      <c r="M266" s="135">
        <f t="shared" si="153"/>
        <v>3.75332</v>
      </c>
      <c r="N266" s="135">
        <f t="shared" si="153"/>
        <v>3.8492999999999999</v>
      </c>
      <c r="O266" s="135">
        <f t="shared" si="153"/>
        <v>3.8615499999999998</v>
      </c>
      <c r="P266" s="135">
        <f t="shared" si="153"/>
        <v>3.8596699999999999</v>
      </c>
      <c r="Q266" s="135">
        <f t="shared" si="153"/>
        <v>3.8603299999999998</v>
      </c>
      <c r="R266" s="135">
        <f t="shared" si="153"/>
        <v>3.8599100000000002</v>
      </c>
      <c r="S266" s="135">
        <f t="shared" si="153"/>
        <v>3.8518699999999999</v>
      </c>
      <c r="T266" s="135">
        <f t="shared" si="153"/>
        <v>3.79209</v>
      </c>
      <c r="U266" s="135">
        <f t="shared" si="153"/>
        <v>3.7174800000000001</v>
      </c>
      <c r="V266" s="135">
        <f t="shared" si="153"/>
        <v>3.72099</v>
      </c>
      <c r="W266" s="135">
        <f t="shared" si="153"/>
        <v>3.82178</v>
      </c>
      <c r="X266" s="135">
        <f t="shared" si="153"/>
        <v>3.86721</v>
      </c>
      <c r="Y266" s="135">
        <f t="shared" si="153"/>
        <v>3.8610600000000002</v>
      </c>
      <c r="Z266" s="135">
        <f t="shared" si="153"/>
        <v>3.7855300000000001</v>
      </c>
      <c r="AA266" s="135">
        <f t="shared" si="153"/>
        <v>3.5461800000000001</v>
      </c>
    </row>
    <row r="267" spans="1:27" ht="12.75" hidden="1" customHeight="1" outlineLevel="1" x14ac:dyDescent="0.2">
      <c r="A267" s="163" t="s">
        <v>495</v>
      </c>
      <c r="B267" s="94" t="s">
        <v>238</v>
      </c>
      <c r="C267" s="70" t="s">
        <v>79</v>
      </c>
      <c r="D267" s="71">
        <v>1522.96</v>
      </c>
      <c r="E267" s="71">
        <v>1313.18</v>
      </c>
      <c r="F267" s="71">
        <v>1198.07</v>
      </c>
      <c r="G267" s="71">
        <v>1113.72</v>
      </c>
      <c r="H267" s="71">
        <v>1098.3599999999999</v>
      </c>
      <c r="I267" s="71">
        <v>1094.52</v>
      </c>
      <c r="J267" s="71">
        <v>1110.53</v>
      </c>
      <c r="K267" s="71">
        <v>1335.48</v>
      </c>
      <c r="L267" s="71">
        <v>1554.8</v>
      </c>
      <c r="M267" s="71">
        <v>1815.04</v>
      </c>
      <c r="N267" s="71">
        <v>1911.02</v>
      </c>
      <c r="O267" s="71">
        <v>1923.27</v>
      </c>
      <c r="P267" s="71">
        <v>1921.39</v>
      </c>
      <c r="Q267" s="71">
        <v>1922.05</v>
      </c>
      <c r="R267" s="71">
        <v>1921.63</v>
      </c>
      <c r="S267" s="71">
        <v>1913.59</v>
      </c>
      <c r="T267" s="71">
        <v>1853.81</v>
      </c>
      <c r="U267" s="71">
        <v>1779.2</v>
      </c>
      <c r="V267" s="71">
        <v>1782.71</v>
      </c>
      <c r="W267" s="71">
        <v>1883.5</v>
      </c>
      <c r="X267" s="71">
        <v>1928.93</v>
      </c>
      <c r="Y267" s="71">
        <v>1922.78</v>
      </c>
      <c r="Z267" s="71">
        <v>1847.25</v>
      </c>
      <c r="AA267" s="71">
        <v>1607.9</v>
      </c>
    </row>
    <row r="268" spans="1:27" ht="12.75" hidden="1" customHeight="1" outlineLevel="1" x14ac:dyDescent="0.2">
      <c r="A268" s="163" t="s">
        <v>496</v>
      </c>
      <c r="B268" s="94" t="s">
        <v>90</v>
      </c>
      <c r="C268" s="70" t="s">
        <v>79</v>
      </c>
      <c r="D268" s="71">
        <f>$D$168</f>
        <v>1716.97</v>
      </c>
      <c r="E268" s="71">
        <f t="shared" ref="E268:AA268" si="154">$D$168</f>
        <v>1716.97</v>
      </c>
      <c r="F268" s="71">
        <f t="shared" si="154"/>
        <v>1716.97</v>
      </c>
      <c r="G268" s="71">
        <f t="shared" si="154"/>
        <v>1716.97</v>
      </c>
      <c r="H268" s="71">
        <f t="shared" si="154"/>
        <v>1716.97</v>
      </c>
      <c r="I268" s="71">
        <f t="shared" si="154"/>
        <v>1716.97</v>
      </c>
      <c r="J268" s="71">
        <f t="shared" si="154"/>
        <v>1716.97</v>
      </c>
      <c r="K268" s="71">
        <f t="shared" si="154"/>
        <v>1716.97</v>
      </c>
      <c r="L268" s="71">
        <f t="shared" si="154"/>
        <v>1716.97</v>
      </c>
      <c r="M268" s="71">
        <f t="shared" si="154"/>
        <v>1716.97</v>
      </c>
      <c r="N268" s="71">
        <f t="shared" si="154"/>
        <v>1716.97</v>
      </c>
      <c r="O268" s="71">
        <f t="shared" si="154"/>
        <v>1716.97</v>
      </c>
      <c r="P268" s="71">
        <f t="shared" si="154"/>
        <v>1716.97</v>
      </c>
      <c r="Q268" s="71">
        <f t="shared" si="154"/>
        <v>1716.97</v>
      </c>
      <c r="R268" s="71">
        <f t="shared" si="154"/>
        <v>1716.97</v>
      </c>
      <c r="S268" s="71">
        <f t="shared" si="154"/>
        <v>1716.97</v>
      </c>
      <c r="T268" s="71">
        <f t="shared" si="154"/>
        <v>1716.97</v>
      </c>
      <c r="U268" s="71">
        <f t="shared" si="154"/>
        <v>1716.97</v>
      </c>
      <c r="V268" s="71">
        <f t="shared" si="154"/>
        <v>1716.97</v>
      </c>
      <c r="W268" s="71">
        <f t="shared" si="154"/>
        <v>1716.97</v>
      </c>
      <c r="X268" s="71">
        <f t="shared" si="154"/>
        <v>1716.97</v>
      </c>
      <c r="Y268" s="71">
        <f t="shared" si="154"/>
        <v>1716.97</v>
      </c>
      <c r="Z268" s="71">
        <f t="shared" si="154"/>
        <v>1716.97</v>
      </c>
      <c r="AA268" s="71">
        <f t="shared" si="154"/>
        <v>1716.97</v>
      </c>
    </row>
    <row r="269" spans="1:27" ht="12.75" hidden="1" customHeight="1" outlineLevel="1" x14ac:dyDescent="0.2">
      <c r="A269" s="163" t="s">
        <v>497</v>
      </c>
      <c r="B269" s="94" t="s">
        <v>83</v>
      </c>
      <c r="C269" s="70" t="s">
        <v>79</v>
      </c>
      <c r="D269" s="71">
        <v>4.95</v>
      </c>
      <c r="E269" s="71">
        <v>4.95</v>
      </c>
      <c r="F269" s="71">
        <v>4.95</v>
      </c>
      <c r="G269" s="71">
        <v>4.95</v>
      </c>
      <c r="H269" s="71">
        <v>4.95</v>
      </c>
      <c r="I269" s="71">
        <v>4.95</v>
      </c>
      <c r="J269" s="71">
        <v>4.95</v>
      </c>
      <c r="K269" s="71">
        <v>4.95</v>
      </c>
      <c r="L269" s="71">
        <v>4.95</v>
      </c>
      <c r="M269" s="71">
        <v>4.95</v>
      </c>
      <c r="N269" s="71">
        <v>4.95</v>
      </c>
      <c r="O269" s="71">
        <v>4.95</v>
      </c>
      <c r="P269" s="71">
        <v>4.95</v>
      </c>
      <c r="Q269" s="71">
        <v>4.95</v>
      </c>
      <c r="R269" s="71">
        <v>4.95</v>
      </c>
      <c r="S269" s="71">
        <v>4.95</v>
      </c>
      <c r="T269" s="71">
        <v>4.95</v>
      </c>
      <c r="U269" s="71">
        <v>4.95</v>
      </c>
      <c r="V269" s="71">
        <v>4.95</v>
      </c>
      <c r="W269" s="71">
        <v>4.95</v>
      </c>
      <c r="X269" s="71">
        <v>4.95</v>
      </c>
      <c r="Y269" s="71">
        <v>4.95</v>
      </c>
      <c r="Z269" s="71">
        <v>4.95</v>
      </c>
      <c r="AA269" s="71">
        <v>4.95</v>
      </c>
    </row>
    <row r="270" spans="1:27" ht="12.75" hidden="1" customHeight="1" outlineLevel="1" x14ac:dyDescent="0.2">
      <c r="A270" s="163" t="s">
        <v>498</v>
      </c>
      <c r="B270" s="94" t="s">
        <v>81</v>
      </c>
      <c r="C270" s="70" t="s">
        <v>79</v>
      </c>
      <c r="D270" s="71">
        <f>$D$11</f>
        <v>216.36</v>
      </c>
      <c r="E270" s="71">
        <f t="shared" ref="E270:AA270" si="155">$D$11</f>
        <v>216.36</v>
      </c>
      <c r="F270" s="71">
        <f t="shared" si="155"/>
        <v>216.36</v>
      </c>
      <c r="G270" s="71">
        <f t="shared" si="155"/>
        <v>216.36</v>
      </c>
      <c r="H270" s="71">
        <f t="shared" si="155"/>
        <v>216.36</v>
      </c>
      <c r="I270" s="71">
        <f t="shared" si="155"/>
        <v>216.36</v>
      </c>
      <c r="J270" s="71">
        <f t="shared" si="155"/>
        <v>216.36</v>
      </c>
      <c r="K270" s="71">
        <f t="shared" si="155"/>
        <v>216.36</v>
      </c>
      <c r="L270" s="71">
        <f t="shared" si="155"/>
        <v>216.36</v>
      </c>
      <c r="M270" s="71">
        <f t="shared" si="155"/>
        <v>216.36</v>
      </c>
      <c r="N270" s="71">
        <f t="shared" si="155"/>
        <v>216.36</v>
      </c>
      <c r="O270" s="71">
        <f t="shared" si="155"/>
        <v>216.36</v>
      </c>
      <c r="P270" s="71">
        <f t="shared" si="155"/>
        <v>216.36</v>
      </c>
      <c r="Q270" s="71">
        <f t="shared" si="155"/>
        <v>216.36</v>
      </c>
      <c r="R270" s="71">
        <f t="shared" si="155"/>
        <v>216.36</v>
      </c>
      <c r="S270" s="71">
        <f t="shared" si="155"/>
        <v>216.36</v>
      </c>
      <c r="T270" s="71">
        <f t="shared" si="155"/>
        <v>216.36</v>
      </c>
      <c r="U270" s="71">
        <f t="shared" si="155"/>
        <v>216.36</v>
      </c>
      <c r="V270" s="71">
        <f t="shared" si="155"/>
        <v>216.36</v>
      </c>
      <c r="W270" s="71">
        <f t="shared" si="155"/>
        <v>216.36</v>
      </c>
      <c r="X270" s="71">
        <f t="shared" si="155"/>
        <v>216.36</v>
      </c>
      <c r="Y270" s="71">
        <f t="shared" si="155"/>
        <v>216.36</v>
      </c>
      <c r="Z270" s="71">
        <f t="shared" si="155"/>
        <v>216.36</v>
      </c>
      <c r="AA270" s="71">
        <f t="shared" si="155"/>
        <v>216.36</v>
      </c>
    </row>
    <row r="271" spans="1:27" ht="12.75" customHeight="1" collapsed="1" x14ac:dyDescent="0.2">
      <c r="A271" s="162" t="s">
        <v>499</v>
      </c>
      <c r="B271" s="54" t="str">
        <f>"22"&amp;"."&amp;$B$662&amp;"."&amp;$B$663</f>
        <v>22.05.2023</v>
      </c>
      <c r="C271" s="134" t="s">
        <v>76</v>
      </c>
      <c r="D271" s="135">
        <f>ROUND(((D272+D273+D275+D274)/1000),5)</f>
        <v>3.2543700000000002</v>
      </c>
      <c r="E271" s="135">
        <f>ROUND(((E272+E273+E275+E274)/1000),5)</f>
        <v>3.10765</v>
      </c>
      <c r="F271" s="135">
        <f>ROUND(((F272+F273+F275+F274)/1000),5)</f>
        <v>3.0282200000000001</v>
      </c>
      <c r="G271" s="135">
        <f t="shared" ref="G271:AA271" si="156">ROUND(((G272+G273+G275+G274)/1000),5)</f>
        <v>3.0011800000000002</v>
      </c>
      <c r="H271" s="135">
        <f t="shared" si="156"/>
        <v>2.9843700000000002</v>
      </c>
      <c r="I271" s="135">
        <f t="shared" si="156"/>
        <v>3.0399099999999999</v>
      </c>
      <c r="J271" s="135">
        <f t="shared" si="156"/>
        <v>3.2770700000000001</v>
      </c>
      <c r="K271" s="135">
        <f t="shared" si="156"/>
        <v>3.5060699999999998</v>
      </c>
      <c r="L271" s="135">
        <f t="shared" si="156"/>
        <v>3.8081900000000002</v>
      </c>
      <c r="M271" s="135">
        <f t="shared" si="156"/>
        <v>3.8957099999999998</v>
      </c>
      <c r="N271" s="135">
        <f t="shared" si="156"/>
        <v>3.8976000000000002</v>
      </c>
      <c r="O271" s="135">
        <f t="shared" si="156"/>
        <v>3.9086699999999999</v>
      </c>
      <c r="P271" s="135">
        <f t="shared" si="156"/>
        <v>3.9374699999999998</v>
      </c>
      <c r="Q271" s="135">
        <f t="shared" si="156"/>
        <v>4.0019200000000001</v>
      </c>
      <c r="R271" s="135">
        <f t="shared" si="156"/>
        <v>3.9756300000000002</v>
      </c>
      <c r="S271" s="135">
        <f t="shared" si="156"/>
        <v>3.9362200000000001</v>
      </c>
      <c r="T271" s="135">
        <f t="shared" si="156"/>
        <v>3.90483</v>
      </c>
      <c r="U271" s="135">
        <f t="shared" si="156"/>
        <v>3.8973</v>
      </c>
      <c r="V271" s="135">
        <f t="shared" si="156"/>
        <v>3.86029</v>
      </c>
      <c r="W271" s="135">
        <f t="shared" si="156"/>
        <v>3.7058200000000001</v>
      </c>
      <c r="X271" s="135">
        <f t="shared" si="156"/>
        <v>3.7974000000000001</v>
      </c>
      <c r="Y271" s="135">
        <f t="shared" si="156"/>
        <v>3.8922500000000002</v>
      </c>
      <c r="Z271" s="135">
        <f t="shared" si="156"/>
        <v>3.6139000000000001</v>
      </c>
      <c r="AA271" s="135">
        <f t="shared" si="156"/>
        <v>3.4128799999999999</v>
      </c>
    </row>
    <row r="272" spans="1:27" ht="12.75" hidden="1" customHeight="1" outlineLevel="1" x14ac:dyDescent="0.2">
      <c r="A272" s="163" t="s">
        <v>500</v>
      </c>
      <c r="B272" s="94" t="s">
        <v>238</v>
      </c>
      <c r="C272" s="70" t="s">
        <v>79</v>
      </c>
      <c r="D272" s="71">
        <v>1316.09</v>
      </c>
      <c r="E272" s="71">
        <v>1169.3699999999999</v>
      </c>
      <c r="F272" s="71">
        <v>1089.94</v>
      </c>
      <c r="G272" s="71">
        <v>1062.9000000000001</v>
      </c>
      <c r="H272" s="71">
        <v>1046.0899999999999</v>
      </c>
      <c r="I272" s="71">
        <v>1101.6300000000001</v>
      </c>
      <c r="J272" s="71">
        <v>1338.79</v>
      </c>
      <c r="K272" s="71">
        <v>1567.79</v>
      </c>
      <c r="L272" s="71">
        <v>1869.91</v>
      </c>
      <c r="M272" s="71">
        <v>1957.43</v>
      </c>
      <c r="N272" s="71">
        <v>1959.32</v>
      </c>
      <c r="O272" s="71">
        <v>1970.39</v>
      </c>
      <c r="P272" s="71">
        <v>1999.19</v>
      </c>
      <c r="Q272" s="71">
        <v>2063.64</v>
      </c>
      <c r="R272" s="71">
        <v>2037.35</v>
      </c>
      <c r="S272" s="71">
        <v>1997.94</v>
      </c>
      <c r="T272" s="71">
        <v>1966.55</v>
      </c>
      <c r="U272" s="71">
        <v>1959.02</v>
      </c>
      <c r="V272" s="71">
        <v>1922.01</v>
      </c>
      <c r="W272" s="71">
        <v>1767.54</v>
      </c>
      <c r="X272" s="71">
        <v>1859.12</v>
      </c>
      <c r="Y272" s="71">
        <v>1953.97</v>
      </c>
      <c r="Z272" s="71">
        <v>1675.62</v>
      </c>
      <c r="AA272" s="71">
        <v>1474.6</v>
      </c>
    </row>
    <row r="273" spans="1:27" ht="12.75" hidden="1" customHeight="1" outlineLevel="1" x14ac:dyDescent="0.2">
      <c r="A273" s="163" t="s">
        <v>501</v>
      </c>
      <c r="B273" s="94" t="s">
        <v>90</v>
      </c>
      <c r="C273" s="70" t="s">
        <v>79</v>
      </c>
      <c r="D273" s="71">
        <f>$D$168</f>
        <v>1716.97</v>
      </c>
      <c r="E273" s="71">
        <f t="shared" ref="E273:AA273" si="157">$D$168</f>
        <v>1716.97</v>
      </c>
      <c r="F273" s="71">
        <f t="shared" si="157"/>
        <v>1716.97</v>
      </c>
      <c r="G273" s="71">
        <f t="shared" si="157"/>
        <v>1716.97</v>
      </c>
      <c r="H273" s="71">
        <f t="shared" si="157"/>
        <v>1716.97</v>
      </c>
      <c r="I273" s="71">
        <f t="shared" si="157"/>
        <v>1716.97</v>
      </c>
      <c r="J273" s="71">
        <f t="shared" si="157"/>
        <v>1716.97</v>
      </c>
      <c r="K273" s="71">
        <f t="shared" si="157"/>
        <v>1716.97</v>
      </c>
      <c r="L273" s="71">
        <f t="shared" si="157"/>
        <v>1716.97</v>
      </c>
      <c r="M273" s="71">
        <f t="shared" si="157"/>
        <v>1716.97</v>
      </c>
      <c r="N273" s="71">
        <f t="shared" si="157"/>
        <v>1716.97</v>
      </c>
      <c r="O273" s="71">
        <f t="shared" si="157"/>
        <v>1716.97</v>
      </c>
      <c r="P273" s="71">
        <f t="shared" si="157"/>
        <v>1716.97</v>
      </c>
      <c r="Q273" s="71">
        <f t="shared" si="157"/>
        <v>1716.97</v>
      </c>
      <c r="R273" s="71">
        <f t="shared" si="157"/>
        <v>1716.97</v>
      </c>
      <c r="S273" s="71">
        <f t="shared" si="157"/>
        <v>1716.97</v>
      </c>
      <c r="T273" s="71">
        <f t="shared" si="157"/>
        <v>1716.97</v>
      </c>
      <c r="U273" s="71">
        <f t="shared" si="157"/>
        <v>1716.97</v>
      </c>
      <c r="V273" s="71">
        <f t="shared" si="157"/>
        <v>1716.97</v>
      </c>
      <c r="W273" s="71">
        <f t="shared" si="157"/>
        <v>1716.97</v>
      </c>
      <c r="X273" s="71">
        <f t="shared" si="157"/>
        <v>1716.97</v>
      </c>
      <c r="Y273" s="71">
        <f t="shared" si="157"/>
        <v>1716.97</v>
      </c>
      <c r="Z273" s="71">
        <f t="shared" si="157"/>
        <v>1716.97</v>
      </c>
      <c r="AA273" s="71">
        <f t="shared" si="157"/>
        <v>1716.97</v>
      </c>
    </row>
    <row r="274" spans="1:27" ht="12.75" hidden="1" customHeight="1" outlineLevel="1" x14ac:dyDescent="0.2">
      <c r="A274" s="163" t="s">
        <v>502</v>
      </c>
      <c r="B274" s="94" t="s">
        <v>83</v>
      </c>
      <c r="C274" s="70" t="s">
        <v>79</v>
      </c>
      <c r="D274" s="71">
        <v>4.95</v>
      </c>
      <c r="E274" s="71">
        <v>4.95</v>
      </c>
      <c r="F274" s="71">
        <v>4.95</v>
      </c>
      <c r="G274" s="71">
        <v>4.95</v>
      </c>
      <c r="H274" s="71">
        <v>4.95</v>
      </c>
      <c r="I274" s="71">
        <v>4.95</v>
      </c>
      <c r="J274" s="71">
        <v>4.95</v>
      </c>
      <c r="K274" s="71">
        <v>4.95</v>
      </c>
      <c r="L274" s="71">
        <v>4.95</v>
      </c>
      <c r="M274" s="71">
        <v>4.95</v>
      </c>
      <c r="N274" s="71">
        <v>4.95</v>
      </c>
      <c r="O274" s="71">
        <v>4.95</v>
      </c>
      <c r="P274" s="71">
        <v>4.95</v>
      </c>
      <c r="Q274" s="71">
        <v>4.95</v>
      </c>
      <c r="R274" s="71">
        <v>4.95</v>
      </c>
      <c r="S274" s="71">
        <v>4.95</v>
      </c>
      <c r="T274" s="71">
        <v>4.95</v>
      </c>
      <c r="U274" s="71">
        <v>4.95</v>
      </c>
      <c r="V274" s="71">
        <v>4.95</v>
      </c>
      <c r="W274" s="71">
        <v>4.95</v>
      </c>
      <c r="X274" s="71">
        <v>4.95</v>
      </c>
      <c r="Y274" s="71">
        <v>4.95</v>
      </c>
      <c r="Z274" s="71">
        <v>4.95</v>
      </c>
      <c r="AA274" s="71">
        <v>4.95</v>
      </c>
    </row>
    <row r="275" spans="1:27" ht="12.75" hidden="1" customHeight="1" outlineLevel="1" x14ac:dyDescent="0.2">
      <c r="A275" s="163" t="s">
        <v>503</v>
      </c>
      <c r="B275" s="94" t="s">
        <v>81</v>
      </c>
      <c r="C275" s="70" t="s">
        <v>79</v>
      </c>
      <c r="D275" s="71">
        <f>$D$11</f>
        <v>216.36</v>
      </c>
      <c r="E275" s="71">
        <f t="shared" ref="E275:AA275" si="158">$D$11</f>
        <v>216.36</v>
      </c>
      <c r="F275" s="71">
        <f t="shared" si="158"/>
        <v>216.36</v>
      </c>
      <c r="G275" s="71">
        <f t="shared" si="158"/>
        <v>216.36</v>
      </c>
      <c r="H275" s="71">
        <f t="shared" si="158"/>
        <v>216.36</v>
      </c>
      <c r="I275" s="71">
        <f t="shared" si="158"/>
        <v>216.36</v>
      </c>
      <c r="J275" s="71">
        <f t="shared" si="158"/>
        <v>216.36</v>
      </c>
      <c r="K275" s="71">
        <f t="shared" si="158"/>
        <v>216.36</v>
      </c>
      <c r="L275" s="71">
        <f t="shared" si="158"/>
        <v>216.36</v>
      </c>
      <c r="M275" s="71">
        <f t="shared" si="158"/>
        <v>216.36</v>
      </c>
      <c r="N275" s="71">
        <f t="shared" si="158"/>
        <v>216.36</v>
      </c>
      <c r="O275" s="71">
        <f t="shared" si="158"/>
        <v>216.36</v>
      </c>
      <c r="P275" s="71">
        <f t="shared" si="158"/>
        <v>216.36</v>
      </c>
      <c r="Q275" s="71">
        <f t="shared" si="158"/>
        <v>216.36</v>
      </c>
      <c r="R275" s="71">
        <f t="shared" si="158"/>
        <v>216.36</v>
      </c>
      <c r="S275" s="71">
        <f t="shared" si="158"/>
        <v>216.36</v>
      </c>
      <c r="T275" s="71">
        <f t="shared" si="158"/>
        <v>216.36</v>
      </c>
      <c r="U275" s="71">
        <f t="shared" si="158"/>
        <v>216.36</v>
      </c>
      <c r="V275" s="71">
        <f t="shared" si="158"/>
        <v>216.36</v>
      </c>
      <c r="W275" s="71">
        <f t="shared" si="158"/>
        <v>216.36</v>
      </c>
      <c r="X275" s="71">
        <f t="shared" si="158"/>
        <v>216.36</v>
      </c>
      <c r="Y275" s="71">
        <f t="shared" si="158"/>
        <v>216.36</v>
      </c>
      <c r="Z275" s="71">
        <f t="shared" si="158"/>
        <v>216.36</v>
      </c>
      <c r="AA275" s="71">
        <f t="shared" si="158"/>
        <v>216.36</v>
      </c>
    </row>
    <row r="276" spans="1:27" ht="12.75" customHeight="1" collapsed="1" x14ac:dyDescent="0.2">
      <c r="A276" s="162" t="s">
        <v>504</v>
      </c>
      <c r="B276" s="54" t="str">
        <f>"23"&amp;"."&amp;$B$662&amp;"."&amp;$B$663</f>
        <v>23.05.2023</v>
      </c>
      <c r="C276" s="134" t="s">
        <v>76</v>
      </c>
      <c r="D276" s="135">
        <f>ROUND(((D277+D278+D280+D279)/1000),5)</f>
        <v>3.23414</v>
      </c>
      <c r="E276" s="135">
        <f>ROUND(((E277+E278+E280+E279)/1000),5)</f>
        <v>3.0636700000000001</v>
      </c>
      <c r="F276" s="135">
        <f>ROUND(((F277+F278+F280+F279)/1000),5)</f>
        <v>2.9756999999999998</v>
      </c>
      <c r="G276" s="135">
        <f t="shared" ref="G276:AA276" si="159">ROUND(((G277+G278+G280+G279)/1000),5)</f>
        <v>2.9372400000000001</v>
      </c>
      <c r="H276" s="135">
        <f t="shared" si="159"/>
        <v>2.98421</v>
      </c>
      <c r="I276" s="135">
        <f t="shared" si="159"/>
        <v>3.1301399999999999</v>
      </c>
      <c r="J276" s="135">
        <f t="shared" si="159"/>
        <v>3.2484700000000002</v>
      </c>
      <c r="K276" s="135">
        <f t="shared" si="159"/>
        <v>3.48244</v>
      </c>
      <c r="L276" s="135">
        <f t="shared" si="159"/>
        <v>3.7127699999999999</v>
      </c>
      <c r="M276" s="135">
        <f t="shared" si="159"/>
        <v>3.8319000000000001</v>
      </c>
      <c r="N276" s="135">
        <f t="shared" si="159"/>
        <v>3.8068200000000001</v>
      </c>
      <c r="O276" s="135">
        <f t="shared" si="159"/>
        <v>3.8653300000000002</v>
      </c>
      <c r="P276" s="135">
        <f t="shared" si="159"/>
        <v>3.8656600000000001</v>
      </c>
      <c r="Q276" s="135">
        <f t="shared" si="159"/>
        <v>3.8856700000000002</v>
      </c>
      <c r="R276" s="135">
        <f t="shared" si="159"/>
        <v>3.8808699999999998</v>
      </c>
      <c r="S276" s="135">
        <f t="shared" si="159"/>
        <v>3.8695499999999998</v>
      </c>
      <c r="T276" s="135">
        <f t="shared" si="159"/>
        <v>3.8605299999999998</v>
      </c>
      <c r="U276" s="135">
        <f t="shared" si="159"/>
        <v>3.8064499999999999</v>
      </c>
      <c r="V276" s="135">
        <f t="shared" si="159"/>
        <v>3.7464</v>
      </c>
      <c r="W276" s="135">
        <f t="shared" si="159"/>
        <v>3.6890900000000002</v>
      </c>
      <c r="X276" s="135">
        <f t="shared" si="159"/>
        <v>3.7145299999999999</v>
      </c>
      <c r="Y276" s="135">
        <f t="shared" si="159"/>
        <v>3.8136999999999999</v>
      </c>
      <c r="Z276" s="135">
        <f t="shared" si="159"/>
        <v>3.6075699999999999</v>
      </c>
      <c r="AA276" s="135">
        <f t="shared" si="159"/>
        <v>3.3522500000000002</v>
      </c>
    </row>
    <row r="277" spans="1:27" ht="12.75" hidden="1" customHeight="1" outlineLevel="1" x14ac:dyDescent="0.2">
      <c r="A277" s="163" t="s">
        <v>505</v>
      </c>
      <c r="B277" s="94" t="s">
        <v>238</v>
      </c>
      <c r="C277" s="70" t="s">
        <v>79</v>
      </c>
      <c r="D277" s="71">
        <v>1295.8599999999999</v>
      </c>
      <c r="E277" s="71">
        <v>1125.3900000000001</v>
      </c>
      <c r="F277" s="71">
        <v>1037.42</v>
      </c>
      <c r="G277" s="71">
        <v>998.96</v>
      </c>
      <c r="H277" s="71">
        <v>1045.93</v>
      </c>
      <c r="I277" s="71">
        <v>1191.8599999999999</v>
      </c>
      <c r="J277" s="71">
        <v>1310.19</v>
      </c>
      <c r="K277" s="71">
        <v>1544.16</v>
      </c>
      <c r="L277" s="71">
        <v>1774.49</v>
      </c>
      <c r="M277" s="71">
        <v>1893.62</v>
      </c>
      <c r="N277" s="71">
        <v>1868.54</v>
      </c>
      <c r="O277" s="71">
        <v>1927.05</v>
      </c>
      <c r="P277" s="71">
        <v>1927.38</v>
      </c>
      <c r="Q277" s="71">
        <v>1947.39</v>
      </c>
      <c r="R277" s="71">
        <v>1942.59</v>
      </c>
      <c r="S277" s="71">
        <v>1931.27</v>
      </c>
      <c r="T277" s="71">
        <v>1922.25</v>
      </c>
      <c r="U277" s="71">
        <v>1868.17</v>
      </c>
      <c r="V277" s="71">
        <v>1808.12</v>
      </c>
      <c r="W277" s="71">
        <v>1750.81</v>
      </c>
      <c r="X277" s="71">
        <v>1776.25</v>
      </c>
      <c r="Y277" s="71">
        <v>1875.42</v>
      </c>
      <c r="Z277" s="71">
        <v>1669.29</v>
      </c>
      <c r="AA277" s="71">
        <v>1413.97</v>
      </c>
    </row>
    <row r="278" spans="1:27" ht="12.75" hidden="1" customHeight="1" outlineLevel="1" x14ac:dyDescent="0.2">
      <c r="A278" s="163" t="s">
        <v>506</v>
      </c>
      <c r="B278" s="94" t="s">
        <v>90</v>
      </c>
      <c r="C278" s="70" t="s">
        <v>79</v>
      </c>
      <c r="D278" s="71">
        <f>$D$168</f>
        <v>1716.97</v>
      </c>
      <c r="E278" s="71">
        <f t="shared" ref="E278:AA278" si="160">$D$168</f>
        <v>1716.97</v>
      </c>
      <c r="F278" s="71">
        <f t="shared" si="160"/>
        <v>1716.97</v>
      </c>
      <c r="G278" s="71">
        <f t="shared" si="160"/>
        <v>1716.97</v>
      </c>
      <c r="H278" s="71">
        <f t="shared" si="160"/>
        <v>1716.97</v>
      </c>
      <c r="I278" s="71">
        <f t="shared" si="160"/>
        <v>1716.97</v>
      </c>
      <c r="J278" s="71">
        <f t="shared" si="160"/>
        <v>1716.97</v>
      </c>
      <c r="K278" s="71">
        <f t="shared" si="160"/>
        <v>1716.97</v>
      </c>
      <c r="L278" s="71">
        <f t="shared" si="160"/>
        <v>1716.97</v>
      </c>
      <c r="M278" s="71">
        <f t="shared" si="160"/>
        <v>1716.97</v>
      </c>
      <c r="N278" s="71">
        <f t="shared" si="160"/>
        <v>1716.97</v>
      </c>
      <c r="O278" s="71">
        <f t="shared" si="160"/>
        <v>1716.97</v>
      </c>
      <c r="P278" s="71">
        <f t="shared" si="160"/>
        <v>1716.97</v>
      </c>
      <c r="Q278" s="71">
        <f t="shared" si="160"/>
        <v>1716.97</v>
      </c>
      <c r="R278" s="71">
        <f t="shared" si="160"/>
        <v>1716.97</v>
      </c>
      <c r="S278" s="71">
        <f t="shared" si="160"/>
        <v>1716.97</v>
      </c>
      <c r="T278" s="71">
        <f t="shared" si="160"/>
        <v>1716.97</v>
      </c>
      <c r="U278" s="71">
        <f t="shared" si="160"/>
        <v>1716.97</v>
      </c>
      <c r="V278" s="71">
        <f t="shared" si="160"/>
        <v>1716.97</v>
      </c>
      <c r="W278" s="71">
        <f t="shared" si="160"/>
        <v>1716.97</v>
      </c>
      <c r="X278" s="71">
        <f t="shared" si="160"/>
        <v>1716.97</v>
      </c>
      <c r="Y278" s="71">
        <f t="shared" si="160"/>
        <v>1716.97</v>
      </c>
      <c r="Z278" s="71">
        <f t="shared" si="160"/>
        <v>1716.97</v>
      </c>
      <c r="AA278" s="71">
        <f t="shared" si="160"/>
        <v>1716.97</v>
      </c>
    </row>
    <row r="279" spans="1:27" ht="12.75" hidden="1" customHeight="1" outlineLevel="1" x14ac:dyDescent="0.2">
      <c r="A279" s="163" t="s">
        <v>507</v>
      </c>
      <c r="B279" s="94" t="s">
        <v>83</v>
      </c>
      <c r="C279" s="70" t="s">
        <v>79</v>
      </c>
      <c r="D279" s="71">
        <v>4.95</v>
      </c>
      <c r="E279" s="71">
        <v>4.95</v>
      </c>
      <c r="F279" s="71">
        <v>4.95</v>
      </c>
      <c r="G279" s="71">
        <v>4.95</v>
      </c>
      <c r="H279" s="71">
        <v>4.95</v>
      </c>
      <c r="I279" s="71">
        <v>4.95</v>
      </c>
      <c r="J279" s="71">
        <v>4.95</v>
      </c>
      <c r="K279" s="71">
        <v>4.95</v>
      </c>
      <c r="L279" s="71">
        <v>4.95</v>
      </c>
      <c r="M279" s="71">
        <v>4.95</v>
      </c>
      <c r="N279" s="71">
        <v>4.95</v>
      </c>
      <c r="O279" s="71">
        <v>4.95</v>
      </c>
      <c r="P279" s="71">
        <v>4.95</v>
      </c>
      <c r="Q279" s="71">
        <v>4.95</v>
      </c>
      <c r="R279" s="71">
        <v>4.95</v>
      </c>
      <c r="S279" s="71">
        <v>4.95</v>
      </c>
      <c r="T279" s="71">
        <v>4.95</v>
      </c>
      <c r="U279" s="71">
        <v>4.95</v>
      </c>
      <c r="V279" s="71">
        <v>4.95</v>
      </c>
      <c r="W279" s="71">
        <v>4.95</v>
      </c>
      <c r="X279" s="71">
        <v>4.95</v>
      </c>
      <c r="Y279" s="71">
        <v>4.95</v>
      </c>
      <c r="Z279" s="71">
        <v>4.95</v>
      </c>
      <c r="AA279" s="71">
        <v>4.95</v>
      </c>
    </row>
    <row r="280" spans="1:27" ht="12.75" hidden="1" customHeight="1" outlineLevel="1" x14ac:dyDescent="0.2">
      <c r="A280" s="163" t="s">
        <v>508</v>
      </c>
      <c r="B280" s="94" t="s">
        <v>81</v>
      </c>
      <c r="C280" s="70" t="s">
        <v>79</v>
      </c>
      <c r="D280" s="71">
        <f>$D$11</f>
        <v>216.36</v>
      </c>
      <c r="E280" s="71">
        <f t="shared" ref="E280:AA280" si="161">$D$11</f>
        <v>216.36</v>
      </c>
      <c r="F280" s="71">
        <f t="shared" si="161"/>
        <v>216.36</v>
      </c>
      <c r="G280" s="71">
        <f t="shared" si="161"/>
        <v>216.36</v>
      </c>
      <c r="H280" s="71">
        <f t="shared" si="161"/>
        <v>216.36</v>
      </c>
      <c r="I280" s="71">
        <f t="shared" si="161"/>
        <v>216.36</v>
      </c>
      <c r="J280" s="71">
        <f t="shared" si="161"/>
        <v>216.36</v>
      </c>
      <c r="K280" s="71">
        <f t="shared" si="161"/>
        <v>216.36</v>
      </c>
      <c r="L280" s="71">
        <f t="shared" si="161"/>
        <v>216.36</v>
      </c>
      <c r="M280" s="71">
        <f t="shared" si="161"/>
        <v>216.36</v>
      </c>
      <c r="N280" s="71">
        <f t="shared" si="161"/>
        <v>216.36</v>
      </c>
      <c r="O280" s="71">
        <f t="shared" si="161"/>
        <v>216.36</v>
      </c>
      <c r="P280" s="71">
        <f t="shared" si="161"/>
        <v>216.36</v>
      </c>
      <c r="Q280" s="71">
        <f t="shared" si="161"/>
        <v>216.36</v>
      </c>
      <c r="R280" s="71">
        <f t="shared" si="161"/>
        <v>216.36</v>
      </c>
      <c r="S280" s="71">
        <f t="shared" si="161"/>
        <v>216.36</v>
      </c>
      <c r="T280" s="71">
        <f t="shared" si="161"/>
        <v>216.36</v>
      </c>
      <c r="U280" s="71">
        <f t="shared" si="161"/>
        <v>216.36</v>
      </c>
      <c r="V280" s="71">
        <f t="shared" si="161"/>
        <v>216.36</v>
      </c>
      <c r="W280" s="71">
        <f t="shared" si="161"/>
        <v>216.36</v>
      </c>
      <c r="X280" s="71">
        <f t="shared" si="161"/>
        <v>216.36</v>
      </c>
      <c r="Y280" s="71">
        <f t="shared" si="161"/>
        <v>216.36</v>
      </c>
      <c r="Z280" s="71">
        <f t="shared" si="161"/>
        <v>216.36</v>
      </c>
      <c r="AA280" s="71">
        <f t="shared" si="161"/>
        <v>216.36</v>
      </c>
    </row>
    <row r="281" spans="1:27" ht="12.75" customHeight="1" collapsed="1" x14ac:dyDescent="0.2">
      <c r="A281" s="162" t="s">
        <v>509</v>
      </c>
      <c r="B281" s="54" t="str">
        <f>"24"&amp;"."&amp;$B$662&amp;"."&amp;$B$663</f>
        <v>24.05.2023</v>
      </c>
      <c r="C281" s="134" t="s">
        <v>76</v>
      </c>
      <c r="D281" s="135">
        <f>ROUND(((D282+D283+D285+D284)/1000),5)</f>
        <v>3.2502</v>
      </c>
      <c r="E281" s="135">
        <f>ROUND(((E282+E283+E285+E284)/1000),5)</f>
        <v>3.0419999999999998</v>
      </c>
      <c r="F281" s="135">
        <f>ROUND(((F282+F283+F285+F284)/1000),5)</f>
        <v>3.0055800000000001</v>
      </c>
      <c r="G281" s="135">
        <f t="shared" ref="G281:AA281" si="162">ROUND(((G282+G283+G285+G284)/1000),5)</f>
        <v>2.96218</v>
      </c>
      <c r="H281" s="135">
        <f t="shared" si="162"/>
        <v>2.9677899999999999</v>
      </c>
      <c r="I281" s="135">
        <f t="shared" si="162"/>
        <v>3.12758</v>
      </c>
      <c r="J281" s="135">
        <f t="shared" si="162"/>
        <v>3.3889100000000001</v>
      </c>
      <c r="K281" s="135">
        <f t="shared" si="162"/>
        <v>3.6419199999999998</v>
      </c>
      <c r="L281" s="135">
        <f t="shared" si="162"/>
        <v>3.8234300000000001</v>
      </c>
      <c r="M281" s="135">
        <f t="shared" si="162"/>
        <v>3.87825</v>
      </c>
      <c r="N281" s="135">
        <f t="shared" si="162"/>
        <v>3.8847399999999999</v>
      </c>
      <c r="O281" s="135">
        <f t="shared" si="162"/>
        <v>3.88639</v>
      </c>
      <c r="P281" s="135">
        <f t="shared" si="162"/>
        <v>3.8716900000000001</v>
      </c>
      <c r="Q281" s="135">
        <f t="shared" si="162"/>
        <v>3.8771100000000001</v>
      </c>
      <c r="R281" s="135">
        <f t="shared" si="162"/>
        <v>3.8902899999999998</v>
      </c>
      <c r="S281" s="135">
        <f t="shared" si="162"/>
        <v>3.9034800000000001</v>
      </c>
      <c r="T281" s="135">
        <f t="shared" si="162"/>
        <v>3.8869600000000002</v>
      </c>
      <c r="U281" s="135">
        <f t="shared" si="162"/>
        <v>3.8731200000000001</v>
      </c>
      <c r="V281" s="135">
        <f t="shared" si="162"/>
        <v>3.86687</v>
      </c>
      <c r="W281" s="135">
        <f t="shared" si="162"/>
        <v>3.8585699999999998</v>
      </c>
      <c r="X281" s="135">
        <f t="shared" si="162"/>
        <v>3.85853</v>
      </c>
      <c r="Y281" s="135">
        <f t="shared" si="162"/>
        <v>3.8613200000000001</v>
      </c>
      <c r="Z281" s="135">
        <f t="shared" si="162"/>
        <v>3.6984400000000002</v>
      </c>
      <c r="AA281" s="135">
        <f t="shared" si="162"/>
        <v>3.3767399999999999</v>
      </c>
    </row>
    <row r="282" spans="1:27" ht="12.75" hidden="1" customHeight="1" outlineLevel="1" x14ac:dyDescent="0.2">
      <c r="A282" s="163" t="s">
        <v>510</v>
      </c>
      <c r="B282" s="94" t="s">
        <v>238</v>
      </c>
      <c r="C282" s="70" t="s">
        <v>79</v>
      </c>
      <c r="D282" s="71">
        <v>1311.92</v>
      </c>
      <c r="E282" s="71">
        <v>1103.72</v>
      </c>
      <c r="F282" s="71">
        <v>1067.3</v>
      </c>
      <c r="G282" s="71">
        <v>1023.9</v>
      </c>
      <c r="H282" s="71">
        <v>1029.51</v>
      </c>
      <c r="I282" s="71">
        <v>1189.3</v>
      </c>
      <c r="J282" s="71">
        <v>1450.63</v>
      </c>
      <c r="K282" s="71">
        <v>1703.64</v>
      </c>
      <c r="L282" s="71">
        <v>1885.15</v>
      </c>
      <c r="M282" s="71">
        <v>1939.97</v>
      </c>
      <c r="N282" s="71">
        <v>1946.46</v>
      </c>
      <c r="O282" s="71">
        <v>1948.11</v>
      </c>
      <c r="P282" s="71">
        <v>1933.41</v>
      </c>
      <c r="Q282" s="71">
        <v>1938.83</v>
      </c>
      <c r="R282" s="71">
        <v>1952.01</v>
      </c>
      <c r="S282" s="71">
        <v>1965.2</v>
      </c>
      <c r="T282" s="71">
        <v>1948.68</v>
      </c>
      <c r="U282" s="71">
        <v>1934.84</v>
      </c>
      <c r="V282" s="71">
        <v>1928.59</v>
      </c>
      <c r="W282" s="71">
        <v>1920.29</v>
      </c>
      <c r="X282" s="71">
        <v>1920.25</v>
      </c>
      <c r="Y282" s="71">
        <v>1923.04</v>
      </c>
      <c r="Z282" s="71">
        <v>1760.16</v>
      </c>
      <c r="AA282" s="71">
        <v>1438.46</v>
      </c>
    </row>
    <row r="283" spans="1:27" ht="12.75" hidden="1" customHeight="1" outlineLevel="1" x14ac:dyDescent="0.2">
      <c r="A283" s="163" t="s">
        <v>511</v>
      </c>
      <c r="B283" s="94" t="s">
        <v>90</v>
      </c>
      <c r="C283" s="70" t="s">
        <v>79</v>
      </c>
      <c r="D283" s="71">
        <f>$D$168</f>
        <v>1716.97</v>
      </c>
      <c r="E283" s="71">
        <f t="shared" ref="E283:AA283" si="163">$D$168</f>
        <v>1716.97</v>
      </c>
      <c r="F283" s="71">
        <f t="shared" si="163"/>
        <v>1716.97</v>
      </c>
      <c r="G283" s="71">
        <f t="shared" si="163"/>
        <v>1716.97</v>
      </c>
      <c r="H283" s="71">
        <f t="shared" si="163"/>
        <v>1716.97</v>
      </c>
      <c r="I283" s="71">
        <f t="shared" si="163"/>
        <v>1716.97</v>
      </c>
      <c r="J283" s="71">
        <f t="shared" si="163"/>
        <v>1716.97</v>
      </c>
      <c r="K283" s="71">
        <f t="shared" si="163"/>
        <v>1716.97</v>
      </c>
      <c r="L283" s="71">
        <f t="shared" si="163"/>
        <v>1716.97</v>
      </c>
      <c r="M283" s="71">
        <f t="shared" si="163"/>
        <v>1716.97</v>
      </c>
      <c r="N283" s="71">
        <f t="shared" si="163"/>
        <v>1716.97</v>
      </c>
      <c r="O283" s="71">
        <f t="shared" si="163"/>
        <v>1716.97</v>
      </c>
      <c r="P283" s="71">
        <f t="shared" si="163"/>
        <v>1716.97</v>
      </c>
      <c r="Q283" s="71">
        <f t="shared" si="163"/>
        <v>1716.97</v>
      </c>
      <c r="R283" s="71">
        <f t="shared" si="163"/>
        <v>1716.97</v>
      </c>
      <c r="S283" s="71">
        <f t="shared" si="163"/>
        <v>1716.97</v>
      </c>
      <c r="T283" s="71">
        <f t="shared" si="163"/>
        <v>1716.97</v>
      </c>
      <c r="U283" s="71">
        <f t="shared" si="163"/>
        <v>1716.97</v>
      </c>
      <c r="V283" s="71">
        <f t="shared" si="163"/>
        <v>1716.97</v>
      </c>
      <c r="W283" s="71">
        <f t="shared" si="163"/>
        <v>1716.97</v>
      </c>
      <c r="X283" s="71">
        <f t="shared" si="163"/>
        <v>1716.97</v>
      </c>
      <c r="Y283" s="71">
        <f t="shared" si="163"/>
        <v>1716.97</v>
      </c>
      <c r="Z283" s="71">
        <f t="shared" si="163"/>
        <v>1716.97</v>
      </c>
      <c r="AA283" s="71">
        <f t="shared" si="163"/>
        <v>1716.97</v>
      </c>
    </row>
    <row r="284" spans="1:27" ht="12.75" hidden="1" customHeight="1" outlineLevel="1" x14ac:dyDescent="0.2">
      <c r="A284" s="163" t="s">
        <v>512</v>
      </c>
      <c r="B284" s="94" t="s">
        <v>83</v>
      </c>
      <c r="C284" s="70" t="s">
        <v>79</v>
      </c>
      <c r="D284" s="71">
        <v>4.95</v>
      </c>
      <c r="E284" s="71">
        <v>4.95</v>
      </c>
      <c r="F284" s="71">
        <v>4.95</v>
      </c>
      <c r="G284" s="71">
        <v>4.95</v>
      </c>
      <c r="H284" s="71">
        <v>4.95</v>
      </c>
      <c r="I284" s="71">
        <v>4.95</v>
      </c>
      <c r="J284" s="71">
        <v>4.95</v>
      </c>
      <c r="K284" s="71">
        <v>4.95</v>
      </c>
      <c r="L284" s="71">
        <v>4.95</v>
      </c>
      <c r="M284" s="71">
        <v>4.95</v>
      </c>
      <c r="N284" s="71">
        <v>4.95</v>
      </c>
      <c r="O284" s="71">
        <v>4.95</v>
      </c>
      <c r="P284" s="71">
        <v>4.95</v>
      </c>
      <c r="Q284" s="71">
        <v>4.95</v>
      </c>
      <c r="R284" s="71">
        <v>4.95</v>
      </c>
      <c r="S284" s="71">
        <v>4.95</v>
      </c>
      <c r="T284" s="71">
        <v>4.95</v>
      </c>
      <c r="U284" s="71">
        <v>4.95</v>
      </c>
      <c r="V284" s="71">
        <v>4.95</v>
      </c>
      <c r="W284" s="71">
        <v>4.95</v>
      </c>
      <c r="X284" s="71">
        <v>4.95</v>
      </c>
      <c r="Y284" s="71">
        <v>4.95</v>
      </c>
      <c r="Z284" s="71">
        <v>4.95</v>
      </c>
      <c r="AA284" s="71">
        <v>4.95</v>
      </c>
    </row>
    <row r="285" spans="1:27" ht="12.75" hidden="1" customHeight="1" outlineLevel="1" x14ac:dyDescent="0.2">
      <c r="A285" s="163" t="s">
        <v>513</v>
      </c>
      <c r="B285" s="94" t="s">
        <v>81</v>
      </c>
      <c r="C285" s="70" t="s">
        <v>79</v>
      </c>
      <c r="D285" s="71">
        <f>$D$11</f>
        <v>216.36</v>
      </c>
      <c r="E285" s="71">
        <f t="shared" ref="E285:AA285" si="164">$D$11</f>
        <v>216.36</v>
      </c>
      <c r="F285" s="71">
        <f t="shared" si="164"/>
        <v>216.36</v>
      </c>
      <c r="G285" s="71">
        <f t="shared" si="164"/>
        <v>216.36</v>
      </c>
      <c r="H285" s="71">
        <f t="shared" si="164"/>
        <v>216.36</v>
      </c>
      <c r="I285" s="71">
        <f t="shared" si="164"/>
        <v>216.36</v>
      </c>
      <c r="J285" s="71">
        <f t="shared" si="164"/>
        <v>216.36</v>
      </c>
      <c r="K285" s="71">
        <f t="shared" si="164"/>
        <v>216.36</v>
      </c>
      <c r="L285" s="71">
        <f t="shared" si="164"/>
        <v>216.36</v>
      </c>
      <c r="M285" s="71">
        <f t="shared" si="164"/>
        <v>216.36</v>
      </c>
      <c r="N285" s="71">
        <f t="shared" si="164"/>
        <v>216.36</v>
      </c>
      <c r="O285" s="71">
        <f t="shared" si="164"/>
        <v>216.36</v>
      </c>
      <c r="P285" s="71">
        <f t="shared" si="164"/>
        <v>216.36</v>
      </c>
      <c r="Q285" s="71">
        <f t="shared" si="164"/>
        <v>216.36</v>
      </c>
      <c r="R285" s="71">
        <f t="shared" si="164"/>
        <v>216.36</v>
      </c>
      <c r="S285" s="71">
        <f t="shared" si="164"/>
        <v>216.36</v>
      </c>
      <c r="T285" s="71">
        <f t="shared" si="164"/>
        <v>216.36</v>
      </c>
      <c r="U285" s="71">
        <f t="shared" si="164"/>
        <v>216.36</v>
      </c>
      <c r="V285" s="71">
        <f t="shared" si="164"/>
        <v>216.36</v>
      </c>
      <c r="W285" s="71">
        <f t="shared" si="164"/>
        <v>216.36</v>
      </c>
      <c r="X285" s="71">
        <f t="shared" si="164"/>
        <v>216.36</v>
      </c>
      <c r="Y285" s="71">
        <f t="shared" si="164"/>
        <v>216.36</v>
      </c>
      <c r="Z285" s="71">
        <f t="shared" si="164"/>
        <v>216.36</v>
      </c>
      <c r="AA285" s="71">
        <f t="shared" si="164"/>
        <v>216.36</v>
      </c>
    </row>
    <row r="286" spans="1:27" ht="12.75" customHeight="1" collapsed="1" x14ac:dyDescent="0.2">
      <c r="A286" s="162" t="s">
        <v>514</v>
      </c>
      <c r="B286" s="54" t="str">
        <f>"25"&amp;"."&amp;$B$662&amp;"."&amp;$B$663</f>
        <v>25.05.2023</v>
      </c>
      <c r="C286" s="134" t="s">
        <v>76</v>
      </c>
      <c r="D286" s="135">
        <f>ROUND(((D287+D288+D290+D289)/1000),5)</f>
        <v>3.0703800000000001</v>
      </c>
      <c r="E286" s="135">
        <f>ROUND(((E287+E288+E290+E289)/1000),5)</f>
        <v>2.96488</v>
      </c>
      <c r="F286" s="135">
        <f>ROUND(((F287+F288+F290+F289)/1000),5)</f>
        <v>2.8994900000000001</v>
      </c>
      <c r="G286" s="135">
        <f t="shared" ref="G286:AA286" si="165">ROUND(((G287+G288+G290+G289)/1000),5)</f>
        <v>2.8503799999999999</v>
      </c>
      <c r="H286" s="135">
        <f t="shared" si="165"/>
        <v>2.8499099999999999</v>
      </c>
      <c r="I286" s="135">
        <f t="shared" si="165"/>
        <v>3.0168499999999998</v>
      </c>
      <c r="J286" s="135">
        <f t="shared" si="165"/>
        <v>3.39811</v>
      </c>
      <c r="K286" s="135">
        <f t="shared" si="165"/>
        <v>3.5613899999999998</v>
      </c>
      <c r="L286" s="135">
        <f t="shared" si="165"/>
        <v>3.7785000000000002</v>
      </c>
      <c r="M286" s="135">
        <f t="shared" si="165"/>
        <v>3.8468499999999999</v>
      </c>
      <c r="N286" s="135">
        <f t="shared" si="165"/>
        <v>3.85989</v>
      </c>
      <c r="O286" s="135">
        <f t="shared" si="165"/>
        <v>3.8693499999999998</v>
      </c>
      <c r="P286" s="135">
        <f t="shared" si="165"/>
        <v>3.8521200000000002</v>
      </c>
      <c r="Q286" s="135">
        <f t="shared" si="165"/>
        <v>3.8544100000000001</v>
      </c>
      <c r="R286" s="135">
        <f t="shared" si="165"/>
        <v>3.87907</v>
      </c>
      <c r="S286" s="135">
        <f t="shared" si="165"/>
        <v>3.8944399999999999</v>
      </c>
      <c r="T286" s="135">
        <f t="shared" si="165"/>
        <v>3.8795500000000001</v>
      </c>
      <c r="U286" s="135">
        <f t="shared" si="165"/>
        <v>3.8660199999999998</v>
      </c>
      <c r="V286" s="135">
        <f t="shared" si="165"/>
        <v>3.85893</v>
      </c>
      <c r="W286" s="135">
        <f t="shared" si="165"/>
        <v>3.85276</v>
      </c>
      <c r="X286" s="135">
        <f t="shared" si="165"/>
        <v>3.8565</v>
      </c>
      <c r="Y286" s="135">
        <f t="shared" si="165"/>
        <v>3.8522799999999999</v>
      </c>
      <c r="Z286" s="135">
        <f t="shared" si="165"/>
        <v>3.65943</v>
      </c>
      <c r="AA286" s="135">
        <f t="shared" si="165"/>
        <v>3.2873800000000002</v>
      </c>
    </row>
    <row r="287" spans="1:27" ht="12.75" hidden="1" customHeight="1" outlineLevel="1" x14ac:dyDescent="0.2">
      <c r="A287" s="163" t="s">
        <v>515</v>
      </c>
      <c r="B287" s="94" t="s">
        <v>238</v>
      </c>
      <c r="C287" s="70" t="s">
        <v>79</v>
      </c>
      <c r="D287" s="71">
        <v>1132.0999999999999</v>
      </c>
      <c r="E287" s="71">
        <v>1026.5999999999999</v>
      </c>
      <c r="F287" s="71">
        <v>961.21</v>
      </c>
      <c r="G287" s="71">
        <v>912.1</v>
      </c>
      <c r="H287" s="71">
        <v>911.63</v>
      </c>
      <c r="I287" s="71">
        <v>1078.57</v>
      </c>
      <c r="J287" s="71">
        <v>1459.83</v>
      </c>
      <c r="K287" s="71">
        <v>1623.11</v>
      </c>
      <c r="L287" s="71">
        <v>1840.22</v>
      </c>
      <c r="M287" s="71">
        <v>1908.57</v>
      </c>
      <c r="N287" s="71">
        <v>1921.61</v>
      </c>
      <c r="O287" s="71">
        <v>1931.07</v>
      </c>
      <c r="P287" s="71">
        <v>1913.84</v>
      </c>
      <c r="Q287" s="71">
        <v>1916.13</v>
      </c>
      <c r="R287" s="71">
        <v>1940.79</v>
      </c>
      <c r="S287" s="71">
        <v>1956.16</v>
      </c>
      <c r="T287" s="71">
        <v>1941.27</v>
      </c>
      <c r="U287" s="71">
        <v>1927.74</v>
      </c>
      <c r="V287" s="71">
        <v>1920.65</v>
      </c>
      <c r="W287" s="71">
        <v>1914.48</v>
      </c>
      <c r="X287" s="71">
        <v>1918.22</v>
      </c>
      <c r="Y287" s="71">
        <v>1914</v>
      </c>
      <c r="Z287" s="71">
        <v>1721.15</v>
      </c>
      <c r="AA287" s="71">
        <v>1349.1</v>
      </c>
    </row>
    <row r="288" spans="1:27" ht="12.75" hidden="1" customHeight="1" outlineLevel="1" x14ac:dyDescent="0.2">
      <c r="A288" s="163" t="s">
        <v>516</v>
      </c>
      <c r="B288" s="94" t="s">
        <v>90</v>
      </c>
      <c r="C288" s="70" t="s">
        <v>79</v>
      </c>
      <c r="D288" s="71">
        <f>$D$168</f>
        <v>1716.97</v>
      </c>
      <c r="E288" s="71">
        <f t="shared" ref="E288:AA288" si="166">$D$168</f>
        <v>1716.97</v>
      </c>
      <c r="F288" s="71">
        <f t="shared" si="166"/>
        <v>1716.97</v>
      </c>
      <c r="G288" s="71">
        <f t="shared" si="166"/>
        <v>1716.97</v>
      </c>
      <c r="H288" s="71">
        <f t="shared" si="166"/>
        <v>1716.97</v>
      </c>
      <c r="I288" s="71">
        <f t="shared" si="166"/>
        <v>1716.97</v>
      </c>
      <c r="J288" s="71">
        <f t="shared" si="166"/>
        <v>1716.97</v>
      </c>
      <c r="K288" s="71">
        <f t="shared" si="166"/>
        <v>1716.97</v>
      </c>
      <c r="L288" s="71">
        <f t="shared" si="166"/>
        <v>1716.97</v>
      </c>
      <c r="M288" s="71">
        <f t="shared" si="166"/>
        <v>1716.97</v>
      </c>
      <c r="N288" s="71">
        <f t="shared" si="166"/>
        <v>1716.97</v>
      </c>
      <c r="O288" s="71">
        <f t="shared" si="166"/>
        <v>1716.97</v>
      </c>
      <c r="P288" s="71">
        <f t="shared" si="166"/>
        <v>1716.97</v>
      </c>
      <c r="Q288" s="71">
        <f t="shared" si="166"/>
        <v>1716.97</v>
      </c>
      <c r="R288" s="71">
        <f t="shared" si="166"/>
        <v>1716.97</v>
      </c>
      <c r="S288" s="71">
        <f t="shared" si="166"/>
        <v>1716.97</v>
      </c>
      <c r="T288" s="71">
        <f t="shared" si="166"/>
        <v>1716.97</v>
      </c>
      <c r="U288" s="71">
        <f t="shared" si="166"/>
        <v>1716.97</v>
      </c>
      <c r="V288" s="71">
        <f t="shared" si="166"/>
        <v>1716.97</v>
      </c>
      <c r="W288" s="71">
        <f t="shared" si="166"/>
        <v>1716.97</v>
      </c>
      <c r="X288" s="71">
        <f t="shared" si="166"/>
        <v>1716.97</v>
      </c>
      <c r="Y288" s="71">
        <f t="shared" si="166"/>
        <v>1716.97</v>
      </c>
      <c r="Z288" s="71">
        <f t="shared" si="166"/>
        <v>1716.97</v>
      </c>
      <c r="AA288" s="71">
        <f t="shared" si="166"/>
        <v>1716.97</v>
      </c>
    </row>
    <row r="289" spans="1:27" ht="12.75" hidden="1" customHeight="1" outlineLevel="1" x14ac:dyDescent="0.2">
      <c r="A289" s="163" t="s">
        <v>517</v>
      </c>
      <c r="B289" s="94" t="s">
        <v>83</v>
      </c>
      <c r="C289" s="70" t="s">
        <v>79</v>
      </c>
      <c r="D289" s="71">
        <v>4.95</v>
      </c>
      <c r="E289" s="71">
        <v>4.95</v>
      </c>
      <c r="F289" s="71">
        <v>4.95</v>
      </c>
      <c r="G289" s="71">
        <v>4.95</v>
      </c>
      <c r="H289" s="71">
        <v>4.95</v>
      </c>
      <c r="I289" s="71">
        <v>4.95</v>
      </c>
      <c r="J289" s="71">
        <v>4.95</v>
      </c>
      <c r="K289" s="71">
        <v>4.95</v>
      </c>
      <c r="L289" s="71">
        <v>4.95</v>
      </c>
      <c r="M289" s="71">
        <v>4.95</v>
      </c>
      <c r="N289" s="71">
        <v>4.95</v>
      </c>
      <c r="O289" s="71">
        <v>4.95</v>
      </c>
      <c r="P289" s="71">
        <v>4.95</v>
      </c>
      <c r="Q289" s="71">
        <v>4.95</v>
      </c>
      <c r="R289" s="71">
        <v>4.95</v>
      </c>
      <c r="S289" s="71">
        <v>4.95</v>
      </c>
      <c r="T289" s="71">
        <v>4.95</v>
      </c>
      <c r="U289" s="71">
        <v>4.95</v>
      </c>
      <c r="V289" s="71">
        <v>4.95</v>
      </c>
      <c r="W289" s="71">
        <v>4.95</v>
      </c>
      <c r="X289" s="71">
        <v>4.95</v>
      </c>
      <c r="Y289" s="71">
        <v>4.95</v>
      </c>
      <c r="Z289" s="71">
        <v>4.95</v>
      </c>
      <c r="AA289" s="71">
        <v>4.95</v>
      </c>
    </row>
    <row r="290" spans="1:27" ht="12.75" hidden="1" customHeight="1" outlineLevel="1" x14ac:dyDescent="0.2">
      <c r="A290" s="163" t="s">
        <v>518</v>
      </c>
      <c r="B290" s="94" t="s">
        <v>81</v>
      </c>
      <c r="C290" s="70" t="s">
        <v>79</v>
      </c>
      <c r="D290" s="71">
        <f>$D$11</f>
        <v>216.36</v>
      </c>
      <c r="E290" s="71">
        <f t="shared" ref="E290:AA290" si="167">$D$11</f>
        <v>216.36</v>
      </c>
      <c r="F290" s="71">
        <f t="shared" si="167"/>
        <v>216.36</v>
      </c>
      <c r="G290" s="71">
        <f t="shared" si="167"/>
        <v>216.36</v>
      </c>
      <c r="H290" s="71">
        <f t="shared" si="167"/>
        <v>216.36</v>
      </c>
      <c r="I290" s="71">
        <f t="shared" si="167"/>
        <v>216.36</v>
      </c>
      <c r="J290" s="71">
        <f t="shared" si="167"/>
        <v>216.36</v>
      </c>
      <c r="K290" s="71">
        <f t="shared" si="167"/>
        <v>216.36</v>
      </c>
      <c r="L290" s="71">
        <f t="shared" si="167"/>
        <v>216.36</v>
      </c>
      <c r="M290" s="71">
        <f t="shared" si="167"/>
        <v>216.36</v>
      </c>
      <c r="N290" s="71">
        <f t="shared" si="167"/>
        <v>216.36</v>
      </c>
      <c r="O290" s="71">
        <f t="shared" si="167"/>
        <v>216.36</v>
      </c>
      <c r="P290" s="71">
        <f t="shared" si="167"/>
        <v>216.36</v>
      </c>
      <c r="Q290" s="71">
        <f t="shared" si="167"/>
        <v>216.36</v>
      </c>
      <c r="R290" s="71">
        <f t="shared" si="167"/>
        <v>216.36</v>
      </c>
      <c r="S290" s="71">
        <f t="shared" si="167"/>
        <v>216.36</v>
      </c>
      <c r="T290" s="71">
        <f t="shared" si="167"/>
        <v>216.36</v>
      </c>
      <c r="U290" s="71">
        <f t="shared" si="167"/>
        <v>216.36</v>
      </c>
      <c r="V290" s="71">
        <f t="shared" si="167"/>
        <v>216.36</v>
      </c>
      <c r="W290" s="71">
        <f t="shared" si="167"/>
        <v>216.36</v>
      </c>
      <c r="X290" s="71">
        <f t="shared" si="167"/>
        <v>216.36</v>
      </c>
      <c r="Y290" s="71">
        <f t="shared" si="167"/>
        <v>216.36</v>
      </c>
      <c r="Z290" s="71">
        <f t="shared" si="167"/>
        <v>216.36</v>
      </c>
      <c r="AA290" s="71">
        <f t="shared" si="167"/>
        <v>216.36</v>
      </c>
    </row>
    <row r="291" spans="1:27" ht="12.75" customHeight="1" collapsed="1" x14ac:dyDescent="0.2">
      <c r="A291" s="162" t="s">
        <v>519</v>
      </c>
      <c r="B291" s="54" t="str">
        <f>"26"&amp;"."&amp;$B$662&amp;"."&amp;$B$663</f>
        <v>26.05.2023</v>
      </c>
      <c r="C291" s="134" t="s">
        <v>76</v>
      </c>
      <c r="D291" s="135">
        <f>ROUND(((D292+D293+D295+D294)/1000),5)</f>
        <v>3.1819199999999999</v>
      </c>
      <c r="E291" s="135">
        <f>ROUND(((E292+E293+E295+E294)/1000),5)</f>
        <v>3.0396000000000001</v>
      </c>
      <c r="F291" s="135">
        <f>ROUND(((F292+F293+F295+F294)/1000),5)</f>
        <v>2.9774099999999999</v>
      </c>
      <c r="G291" s="135">
        <f t="shared" ref="G291:AA291" si="168">ROUND(((G292+G293+G295+G294)/1000),5)</f>
        <v>2.93188</v>
      </c>
      <c r="H291" s="135">
        <f t="shared" si="168"/>
        <v>2.9542899999999999</v>
      </c>
      <c r="I291" s="135">
        <f t="shared" si="168"/>
        <v>3.0433300000000001</v>
      </c>
      <c r="J291" s="135">
        <f t="shared" si="168"/>
        <v>3.4415300000000002</v>
      </c>
      <c r="K291" s="135">
        <f t="shared" si="168"/>
        <v>3.6191800000000001</v>
      </c>
      <c r="L291" s="135">
        <f t="shared" si="168"/>
        <v>3.86714</v>
      </c>
      <c r="M291" s="135">
        <f t="shared" si="168"/>
        <v>3.9334899999999999</v>
      </c>
      <c r="N291" s="135">
        <f t="shared" si="168"/>
        <v>3.9418500000000001</v>
      </c>
      <c r="O291" s="135">
        <f t="shared" si="168"/>
        <v>3.9354300000000002</v>
      </c>
      <c r="P291" s="135">
        <f t="shared" si="168"/>
        <v>3.9251100000000001</v>
      </c>
      <c r="Q291" s="135">
        <f t="shared" si="168"/>
        <v>3.9408400000000001</v>
      </c>
      <c r="R291" s="135">
        <f t="shared" si="168"/>
        <v>3.9374899999999999</v>
      </c>
      <c r="S291" s="135">
        <f t="shared" si="168"/>
        <v>3.9325399999999999</v>
      </c>
      <c r="T291" s="135">
        <f t="shared" si="168"/>
        <v>3.9194100000000001</v>
      </c>
      <c r="U291" s="135">
        <f t="shared" si="168"/>
        <v>3.9304100000000002</v>
      </c>
      <c r="V291" s="135">
        <f t="shared" si="168"/>
        <v>3.9261300000000001</v>
      </c>
      <c r="W291" s="135">
        <f t="shared" si="168"/>
        <v>3.9009800000000001</v>
      </c>
      <c r="X291" s="135">
        <f t="shared" si="168"/>
        <v>3.9053100000000001</v>
      </c>
      <c r="Y291" s="135">
        <f t="shared" si="168"/>
        <v>3.9272100000000001</v>
      </c>
      <c r="Z291" s="135">
        <f t="shared" si="168"/>
        <v>3.871</v>
      </c>
      <c r="AA291" s="135">
        <f t="shared" si="168"/>
        <v>3.54461</v>
      </c>
    </row>
    <row r="292" spans="1:27" ht="12.75" hidden="1" customHeight="1" outlineLevel="1" x14ac:dyDescent="0.2">
      <c r="A292" s="163" t="s">
        <v>520</v>
      </c>
      <c r="B292" s="94" t="s">
        <v>238</v>
      </c>
      <c r="C292" s="70" t="s">
        <v>79</v>
      </c>
      <c r="D292" s="71">
        <v>1243.6400000000001</v>
      </c>
      <c r="E292" s="71">
        <v>1101.32</v>
      </c>
      <c r="F292" s="71">
        <v>1039.1300000000001</v>
      </c>
      <c r="G292" s="71">
        <v>993.6</v>
      </c>
      <c r="H292" s="71">
        <v>1016.01</v>
      </c>
      <c r="I292" s="71">
        <v>1105.05</v>
      </c>
      <c r="J292" s="71">
        <v>1503.25</v>
      </c>
      <c r="K292" s="71">
        <v>1680.9</v>
      </c>
      <c r="L292" s="71">
        <v>1928.86</v>
      </c>
      <c r="M292" s="71">
        <v>1995.21</v>
      </c>
      <c r="N292" s="71">
        <v>2003.57</v>
      </c>
      <c r="O292" s="71">
        <v>1997.15</v>
      </c>
      <c r="P292" s="71">
        <v>1986.83</v>
      </c>
      <c r="Q292" s="71">
        <v>2002.56</v>
      </c>
      <c r="R292" s="71">
        <v>1999.21</v>
      </c>
      <c r="S292" s="71">
        <v>1994.26</v>
      </c>
      <c r="T292" s="71">
        <v>1981.13</v>
      </c>
      <c r="U292" s="71">
        <v>1992.13</v>
      </c>
      <c r="V292" s="71">
        <v>1987.85</v>
      </c>
      <c r="W292" s="71">
        <v>1962.7</v>
      </c>
      <c r="X292" s="71">
        <v>1967.03</v>
      </c>
      <c r="Y292" s="71">
        <v>1988.93</v>
      </c>
      <c r="Z292" s="71">
        <v>1932.72</v>
      </c>
      <c r="AA292" s="71">
        <v>1606.33</v>
      </c>
    </row>
    <row r="293" spans="1:27" ht="12.75" hidden="1" customHeight="1" outlineLevel="1" x14ac:dyDescent="0.2">
      <c r="A293" s="163" t="s">
        <v>521</v>
      </c>
      <c r="B293" s="94" t="s">
        <v>90</v>
      </c>
      <c r="C293" s="70" t="s">
        <v>79</v>
      </c>
      <c r="D293" s="71">
        <f>$D$168</f>
        <v>1716.97</v>
      </c>
      <c r="E293" s="71">
        <f t="shared" ref="E293:AA293" si="169">$D$168</f>
        <v>1716.97</v>
      </c>
      <c r="F293" s="71">
        <f t="shared" si="169"/>
        <v>1716.97</v>
      </c>
      <c r="G293" s="71">
        <f t="shared" si="169"/>
        <v>1716.97</v>
      </c>
      <c r="H293" s="71">
        <f t="shared" si="169"/>
        <v>1716.97</v>
      </c>
      <c r="I293" s="71">
        <f t="shared" si="169"/>
        <v>1716.97</v>
      </c>
      <c r="J293" s="71">
        <f t="shared" si="169"/>
        <v>1716.97</v>
      </c>
      <c r="K293" s="71">
        <f t="shared" si="169"/>
        <v>1716.97</v>
      </c>
      <c r="L293" s="71">
        <f t="shared" si="169"/>
        <v>1716.97</v>
      </c>
      <c r="M293" s="71">
        <f t="shared" si="169"/>
        <v>1716.97</v>
      </c>
      <c r="N293" s="71">
        <f t="shared" si="169"/>
        <v>1716.97</v>
      </c>
      <c r="O293" s="71">
        <f t="shared" si="169"/>
        <v>1716.97</v>
      </c>
      <c r="P293" s="71">
        <f t="shared" si="169"/>
        <v>1716.97</v>
      </c>
      <c r="Q293" s="71">
        <f t="shared" si="169"/>
        <v>1716.97</v>
      </c>
      <c r="R293" s="71">
        <f t="shared" si="169"/>
        <v>1716.97</v>
      </c>
      <c r="S293" s="71">
        <f t="shared" si="169"/>
        <v>1716.97</v>
      </c>
      <c r="T293" s="71">
        <f t="shared" si="169"/>
        <v>1716.97</v>
      </c>
      <c r="U293" s="71">
        <f t="shared" si="169"/>
        <v>1716.97</v>
      </c>
      <c r="V293" s="71">
        <f t="shared" si="169"/>
        <v>1716.97</v>
      </c>
      <c r="W293" s="71">
        <f t="shared" si="169"/>
        <v>1716.97</v>
      </c>
      <c r="X293" s="71">
        <f t="shared" si="169"/>
        <v>1716.97</v>
      </c>
      <c r="Y293" s="71">
        <f t="shared" si="169"/>
        <v>1716.97</v>
      </c>
      <c r="Z293" s="71">
        <f t="shared" si="169"/>
        <v>1716.97</v>
      </c>
      <c r="AA293" s="71">
        <f t="shared" si="169"/>
        <v>1716.97</v>
      </c>
    </row>
    <row r="294" spans="1:27" ht="12.75" hidden="1" customHeight="1" outlineLevel="1" x14ac:dyDescent="0.2">
      <c r="A294" s="163" t="s">
        <v>522</v>
      </c>
      <c r="B294" s="94" t="s">
        <v>83</v>
      </c>
      <c r="C294" s="70" t="s">
        <v>79</v>
      </c>
      <c r="D294" s="71">
        <v>4.95</v>
      </c>
      <c r="E294" s="71">
        <v>4.95</v>
      </c>
      <c r="F294" s="71">
        <v>4.95</v>
      </c>
      <c r="G294" s="71">
        <v>4.95</v>
      </c>
      <c r="H294" s="71">
        <v>4.95</v>
      </c>
      <c r="I294" s="71">
        <v>4.95</v>
      </c>
      <c r="J294" s="71">
        <v>4.95</v>
      </c>
      <c r="K294" s="71">
        <v>4.95</v>
      </c>
      <c r="L294" s="71">
        <v>4.95</v>
      </c>
      <c r="M294" s="71">
        <v>4.95</v>
      </c>
      <c r="N294" s="71">
        <v>4.95</v>
      </c>
      <c r="O294" s="71">
        <v>4.95</v>
      </c>
      <c r="P294" s="71">
        <v>4.95</v>
      </c>
      <c r="Q294" s="71">
        <v>4.95</v>
      </c>
      <c r="R294" s="71">
        <v>4.95</v>
      </c>
      <c r="S294" s="71">
        <v>4.95</v>
      </c>
      <c r="T294" s="71">
        <v>4.95</v>
      </c>
      <c r="U294" s="71">
        <v>4.95</v>
      </c>
      <c r="V294" s="71">
        <v>4.95</v>
      </c>
      <c r="W294" s="71">
        <v>4.95</v>
      </c>
      <c r="X294" s="71">
        <v>4.95</v>
      </c>
      <c r="Y294" s="71">
        <v>4.95</v>
      </c>
      <c r="Z294" s="71">
        <v>4.95</v>
      </c>
      <c r="AA294" s="71">
        <v>4.95</v>
      </c>
    </row>
    <row r="295" spans="1:27" ht="12.75" hidden="1" customHeight="1" outlineLevel="1" x14ac:dyDescent="0.2">
      <c r="A295" s="163" t="s">
        <v>523</v>
      </c>
      <c r="B295" s="94" t="s">
        <v>81</v>
      </c>
      <c r="C295" s="70" t="s">
        <v>79</v>
      </c>
      <c r="D295" s="71">
        <f>$D$11</f>
        <v>216.36</v>
      </c>
      <c r="E295" s="71">
        <f t="shared" ref="E295:AA295" si="170">$D$11</f>
        <v>216.36</v>
      </c>
      <c r="F295" s="71">
        <f t="shared" si="170"/>
        <v>216.36</v>
      </c>
      <c r="G295" s="71">
        <f t="shared" si="170"/>
        <v>216.36</v>
      </c>
      <c r="H295" s="71">
        <f t="shared" si="170"/>
        <v>216.36</v>
      </c>
      <c r="I295" s="71">
        <f t="shared" si="170"/>
        <v>216.36</v>
      </c>
      <c r="J295" s="71">
        <f t="shared" si="170"/>
        <v>216.36</v>
      </c>
      <c r="K295" s="71">
        <f t="shared" si="170"/>
        <v>216.36</v>
      </c>
      <c r="L295" s="71">
        <f t="shared" si="170"/>
        <v>216.36</v>
      </c>
      <c r="M295" s="71">
        <f t="shared" si="170"/>
        <v>216.36</v>
      </c>
      <c r="N295" s="71">
        <f t="shared" si="170"/>
        <v>216.36</v>
      </c>
      <c r="O295" s="71">
        <f t="shared" si="170"/>
        <v>216.36</v>
      </c>
      <c r="P295" s="71">
        <f t="shared" si="170"/>
        <v>216.36</v>
      </c>
      <c r="Q295" s="71">
        <f t="shared" si="170"/>
        <v>216.36</v>
      </c>
      <c r="R295" s="71">
        <f t="shared" si="170"/>
        <v>216.36</v>
      </c>
      <c r="S295" s="71">
        <f t="shared" si="170"/>
        <v>216.36</v>
      </c>
      <c r="T295" s="71">
        <f t="shared" si="170"/>
        <v>216.36</v>
      </c>
      <c r="U295" s="71">
        <f t="shared" si="170"/>
        <v>216.36</v>
      </c>
      <c r="V295" s="71">
        <f t="shared" si="170"/>
        <v>216.36</v>
      </c>
      <c r="W295" s="71">
        <f t="shared" si="170"/>
        <v>216.36</v>
      </c>
      <c r="X295" s="71">
        <f t="shared" si="170"/>
        <v>216.36</v>
      </c>
      <c r="Y295" s="71">
        <f t="shared" si="170"/>
        <v>216.36</v>
      </c>
      <c r="Z295" s="71">
        <f t="shared" si="170"/>
        <v>216.36</v>
      </c>
      <c r="AA295" s="71">
        <f t="shared" si="170"/>
        <v>216.36</v>
      </c>
    </row>
    <row r="296" spans="1:27" ht="12.75" customHeight="1" collapsed="1" x14ac:dyDescent="0.2">
      <c r="A296" s="162" t="s">
        <v>524</v>
      </c>
      <c r="B296" s="54" t="str">
        <f>"27"&amp;"."&amp;$B$662&amp;"."&amp;$B$663</f>
        <v>27.05.2023</v>
      </c>
      <c r="C296" s="134" t="s">
        <v>76</v>
      </c>
      <c r="D296" s="135">
        <f>ROUND(((D297+D298+D300+D299)/1000),5)</f>
        <v>3.4817900000000002</v>
      </c>
      <c r="E296" s="135">
        <f>ROUND(((E297+E298+E300+E299)/1000),5)</f>
        <v>3.2413699999999999</v>
      </c>
      <c r="F296" s="135">
        <f>ROUND(((F297+F298+F300+F299)/1000),5)</f>
        <v>3.0951200000000001</v>
      </c>
      <c r="G296" s="135">
        <f t="shared" ref="G296:AA296" si="171">ROUND(((G297+G298+G300+G299)/1000),5)</f>
        <v>3.0428700000000002</v>
      </c>
      <c r="H296" s="135">
        <f t="shared" si="171"/>
        <v>3.0203000000000002</v>
      </c>
      <c r="I296" s="135">
        <f t="shared" si="171"/>
        <v>2.99857</v>
      </c>
      <c r="J296" s="135">
        <f t="shared" si="171"/>
        <v>3.3046500000000001</v>
      </c>
      <c r="K296" s="135">
        <f t="shared" si="171"/>
        <v>3.4598499999999999</v>
      </c>
      <c r="L296" s="135">
        <f t="shared" si="171"/>
        <v>3.7330800000000002</v>
      </c>
      <c r="M296" s="135">
        <f t="shared" si="171"/>
        <v>3.8464800000000001</v>
      </c>
      <c r="N296" s="135">
        <f t="shared" si="171"/>
        <v>3.87879</v>
      </c>
      <c r="O296" s="135">
        <f t="shared" si="171"/>
        <v>3.8790800000000001</v>
      </c>
      <c r="P296" s="135">
        <f t="shared" si="171"/>
        <v>3.87398</v>
      </c>
      <c r="Q296" s="135">
        <f t="shared" si="171"/>
        <v>3.8746700000000001</v>
      </c>
      <c r="R296" s="135">
        <f t="shared" si="171"/>
        <v>3.87296</v>
      </c>
      <c r="S296" s="135">
        <f t="shared" si="171"/>
        <v>3.85148</v>
      </c>
      <c r="T296" s="135">
        <f t="shared" si="171"/>
        <v>3.8355100000000002</v>
      </c>
      <c r="U296" s="135">
        <f t="shared" si="171"/>
        <v>3.7705600000000001</v>
      </c>
      <c r="V296" s="135">
        <f t="shared" si="171"/>
        <v>3.7700900000000002</v>
      </c>
      <c r="W296" s="135">
        <f t="shared" si="171"/>
        <v>3.7698700000000001</v>
      </c>
      <c r="X296" s="135">
        <f t="shared" si="171"/>
        <v>3.8304</v>
      </c>
      <c r="Y296" s="135">
        <f t="shared" si="171"/>
        <v>3.8486099999999999</v>
      </c>
      <c r="Z296" s="135">
        <f t="shared" si="171"/>
        <v>3.7552400000000001</v>
      </c>
      <c r="AA296" s="135">
        <f t="shared" si="171"/>
        <v>3.4544800000000002</v>
      </c>
    </row>
    <row r="297" spans="1:27" ht="12.75" hidden="1" customHeight="1" outlineLevel="1" x14ac:dyDescent="0.2">
      <c r="A297" s="163" t="s">
        <v>525</v>
      </c>
      <c r="B297" s="94" t="s">
        <v>238</v>
      </c>
      <c r="C297" s="70" t="s">
        <v>79</v>
      </c>
      <c r="D297" s="71">
        <v>1543.51</v>
      </c>
      <c r="E297" s="71">
        <v>1303.0899999999999</v>
      </c>
      <c r="F297" s="71">
        <v>1156.8399999999999</v>
      </c>
      <c r="G297" s="71">
        <v>1104.5899999999999</v>
      </c>
      <c r="H297" s="71">
        <v>1082.02</v>
      </c>
      <c r="I297" s="71">
        <v>1060.29</v>
      </c>
      <c r="J297" s="71">
        <v>1366.37</v>
      </c>
      <c r="K297" s="71">
        <v>1521.57</v>
      </c>
      <c r="L297" s="71">
        <v>1794.8</v>
      </c>
      <c r="M297" s="71">
        <v>1908.2</v>
      </c>
      <c r="N297" s="71">
        <v>1940.51</v>
      </c>
      <c r="O297" s="71">
        <v>1940.8</v>
      </c>
      <c r="P297" s="71">
        <v>1935.7</v>
      </c>
      <c r="Q297" s="71">
        <v>1936.39</v>
      </c>
      <c r="R297" s="71">
        <v>1934.68</v>
      </c>
      <c r="S297" s="71">
        <v>1913.2</v>
      </c>
      <c r="T297" s="71">
        <v>1897.23</v>
      </c>
      <c r="U297" s="71">
        <v>1832.28</v>
      </c>
      <c r="V297" s="71">
        <v>1831.81</v>
      </c>
      <c r="W297" s="71">
        <v>1831.59</v>
      </c>
      <c r="X297" s="71">
        <v>1892.12</v>
      </c>
      <c r="Y297" s="71">
        <v>1910.33</v>
      </c>
      <c r="Z297" s="71">
        <v>1816.96</v>
      </c>
      <c r="AA297" s="71">
        <v>1516.2</v>
      </c>
    </row>
    <row r="298" spans="1:27" ht="12.75" hidden="1" customHeight="1" outlineLevel="1" x14ac:dyDescent="0.2">
      <c r="A298" s="163" t="s">
        <v>526</v>
      </c>
      <c r="B298" s="94" t="s">
        <v>90</v>
      </c>
      <c r="C298" s="70" t="s">
        <v>79</v>
      </c>
      <c r="D298" s="71">
        <f>$D$168</f>
        <v>1716.97</v>
      </c>
      <c r="E298" s="71">
        <f t="shared" ref="E298:AA298" si="172">$D$168</f>
        <v>1716.97</v>
      </c>
      <c r="F298" s="71">
        <f t="shared" si="172"/>
        <v>1716.97</v>
      </c>
      <c r="G298" s="71">
        <f t="shared" si="172"/>
        <v>1716.97</v>
      </c>
      <c r="H298" s="71">
        <f t="shared" si="172"/>
        <v>1716.97</v>
      </c>
      <c r="I298" s="71">
        <f t="shared" si="172"/>
        <v>1716.97</v>
      </c>
      <c r="J298" s="71">
        <f t="shared" si="172"/>
        <v>1716.97</v>
      </c>
      <c r="K298" s="71">
        <f t="shared" si="172"/>
        <v>1716.97</v>
      </c>
      <c r="L298" s="71">
        <f t="shared" si="172"/>
        <v>1716.97</v>
      </c>
      <c r="M298" s="71">
        <f t="shared" si="172"/>
        <v>1716.97</v>
      </c>
      <c r="N298" s="71">
        <f t="shared" si="172"/>
        <v>1716.97</v>
      </c>
      <c r="O298" s="71">
        <f t="shared" si="172"/>
        <v>1716.97</v>
      </c>
      <c r="P298" s="71">
        <f t="shared" si="172"/>
        <v>1716.97</v>
      </c>
      <c r="Q298" s="71">
        <f t="shared" si="172"/>
        <v>1716.97</v>
      </c>
      <c r="R298" s="71">
        <f t="shared" si="172"/>
        <v>1716.97</v>
      </c>
      <c r="S298" s="71">
        <f t="shared" si="172"/>
        <v>1716.97</v>
      </c>
      <c r="T298" s="71">
        <f t="shared" si="172"/>
        <v>1716.97</v>
      </c>
      <c r="U298" s="71">
        <f t="shared" si="172"/>
        <v>1716.97</v>
      </c>
      <c r="V298" s="71">
        <f t="shared" si="172"/>
        <v>1716.97</v>
      </c>
      <c r="W298" s="71">
        <f t="shared" si="172"/>
        <v>1716.97</v>
      </c>
      <c r="X298" s="71">
        <f t="shared" si="172"/>
        <v>1716.97</v>
      </c>
      <c r="Y298" s="71">
        <f t="shared" si="172"/>
        <v>1716.97</v>
      </c>
      <c r="Z298" s="71">
        <f t="shared" si="172"/>
        <v>1716.97</v>
      </c>
      <c r="AA298" s="71">
        <f t="shared" si="172"/>
        <v>1716.97</v>
      </c>
    </row>
    <row r="299" spans="1:27" ht="12.75" hidden="1" customHeight="1" outlineLevel="1" x14ac:dyDescent="0.2">
      <c r="A299" s="163" t="s">
        <v>527</v>
      </c>
      <c r="B299" s="94" t="s">
        <v>83</v>
      </c>
      <c r="C299" s="70" t="s">
        <v>79</v>
      </c>
      <c r="D299" s="71">
        <v>4.95</v>
      </c>
      <c r="E299" s="71">
        <v>4.95</v>
      </c>
      <c r="F299" s="71">
        <v>4.95</v>
      </c>
      <c r="G299" s="71">
        <v>4.95</v>
      </c>
      <c r="H299" s="71">
        <v>4.95</v>
      </c>
      <c r="I299" s="71">
        <v>4.95</v>
      </c>
      <c r="J299" s="71">
        <v>4.95</v>
      </c>
      <c r="K299" s="71">
        <v>4.95</v>
      </c>
      <c r="L299" s="71">
        <v>4.95</v>
      </c>
      <c r="M299" s="71">
        <v>4.95</v>
      </c>
      <c r="N299" s="71">
        <v>4.95</v>
      </c>
      <c r="O299" s="71">
        <v>4.95</v>
      </c>
      <c r="P299" s="71">
        <v>4.95</v>
      </c>
      <c r="Q299" s="71">
        <v>4.95</v>
      </c>
      <c r="R299" s="71">
        <v>4.95</v>
      </c>
      <c r="S299" s="71">
        <v>4.95</v>
      </c>
      <c r="T299" s="71">
        <v>4.95</v>
      </c>
      <c r="U299" s="71">
        <v>4.95</v>
      </c>
      <c r="V299" s="71">
        <v>4.95</v>
      </c>
      <c r="W299" s="71">
        <v>4.95</v>
      </c>
      <c r="X299" s="71">
        <v>4.95</v>
      </c>
      <c r="Y299" s="71">
        <v>4.95</v>
      </c>
      <c r="Z299" s="71">
        <v>4.95</v>
      </c>
      <c r="AA299" s="71">
        <v>4.95</v>
      </c>
    </row>
    <row r="300" spans="1:27" ht="12.75" hidden="1" customHeight="1" outlineLevel="1" x14ac:dyDescent="0.2">
      <c r="A300" s="163" t="s">
        <v>528</v>
      </c>
      <c r="B300" s="94" t="s">
        <v>81</v>
      </c>
      <c r="C300" s="70" t="s">
        <v>79</v>
      </c>
      <c r="D300" s="71">
        <f>$D$11</f>
        <v>216.36</v>
      </c>
      <c r="E300" s="71">
        <f t="shared" ref="E300:AA300" si="173">$D$11</f>
        <v>216.36</v>
      </c>
      <c r="F300" s="71">
        <f t="shared" si="173"/>
        <v>216.36</v>
      </c>
      <c r="G300" s="71">
        <f t="shared" si="173"/>
        <v>216.36</v>
      </c>
      <c r="H300" s="71">
        <f t="shared" si="173"/>
        <v>216.36</v>
      </c>
      <c r="I300" s="71">
        <f t="shared" si="173"/>
        <v>216.36</v>
      </c>
      <c r="J300" s="71">
        <f t="shared" si="173"/>
        <v>216.36</v>
      </c>
      <c r="K300" s="71">
        <f t="shared" si="173"/>
        <v>216.36</v>
      </c>
      <c r="L300" s="71">
        <f t="shared" si="173"/>
        <v>216.36</v>
      </c>
      <c r="M300" s="71">
        <f t="shared" si="173"/>
        <v>216.36</v>
      </c>
      <c r="N300" s="71">
        <f t="shared" si="173"/>
        <v>216.36</v>
      </c>
      <c r="O300" s="71">
        <f t="shared" si="173"/>
        <v>216.36</v>
      </c>
      <c r="P300" s="71">
        <f t="shared" si="173"/>
        <v>216.36</v>
      </c>
      <c r="Q300" s="71">
        <f t="shared" si="173"/>
        <v>216.36</v>
      </c>
      <c r="R300" s="71">
        <f t="shared" si="173"/>
        <v>216.36</v>
      </c>
      <c r="S300" s="71">
        <f t="shared" si="173"/>
        <v>216.36</v>
      </c>
      <c r="T300" s="71">
        <f t="shared" si="173"/>
        <v>216.36</v>
      </c>
      <c r="U300" s="71">
        <f t="shared" si="173"/>
        <v>216.36</v>
      </c>
      <c r="V300" s="71">
        <f t="shared" si="173"/>
        <v>216.36</v>
      </c>
      <c r="W300" s="71">
        <f t="shared" si="173"/>
        <v>216.36</v>
      </c>
      <c r="X300" s="71">
        <f t="shared" si="173"/>
        <v>216.36</v>
      </c>
      <c r="Y300" s="71">
        <f t="shared" si="173"/>
        <v>216.36</v>
      </c>
      <c r="Z300" s="71">
        <f t="shared" si="173"/>
        <v>216.36</v>
      </c>
      <c r="AA300" s="71">
        <f t="shared" si="173"/>
        <v>216.36</v>
      </c>
    </row>
    <row r="301" spans="1:27" ht="12.75" customHeight="1" collapsed="1" x14ac:dyDescent="0.2">
      <c r="A301" s="162" t="s">
        <v>529</v>
      </c>
      <c r="B301" s="54" t="str">
        <f>"28"&amp;"."&amp;$B$662&amp;"."&amp;$B$663</f>
        <v>28.05.2023</v>
      </c>
      <c r="C301" s="134" t="s">
        <v>76</v>
      </c>
      <c r="D301" s="135">
        <f>ROUND(((D302+D303+D305+D304)/1000),5)</f>
        <v>3.3358599999999998</v>
      </c>
      <c r="E301" s="135">
        <f>ROUND(((E302+E303+E305+E304)/1000),5)</f>
        <v>3.17252</v>
      </c>
      <c r="F301" s="135">
        <f>ROUND(((F302+F303+F305+F304)/1000),5)</f>
        <v>3.0455700000000001</v>
      </c>
      <c r="G301" s="135">
        <f t="shared" ref="G301:AA301" si="174">ROUND(((G302+G303+G305+G304)/1000),5)</f>
        <v>3.0150999999999999</v>
      </c>
      <c r="H301" s="135">
        <f t="shared" si="174"/>
        <v>2.9872000000000001</v>
      </c>
      <c r="I301" s="135">
        <f t="shared" si="174"/>
        <v>2.9698799999999999</v>
      </c>
      <c r="J301" s="135">
        <f t="shared" si="174"/>
        <v>3.1611199999999999</v>
      </c>
      <c r="K301" s="135">
        <f t="shared" si="174"/>
        <v>3.2935699999999999</v>
      </c>
      <c r="L301" s="135">
        <f t="shared" si="174"/>
        <v>3.5605799999999999</v>
      </c>
      <c r="M301" s="135">
        <f t="shared" si="174"/>
        <v>3.7340300000000002</v>
      </c>
      <c r="N301" s="135">
        <f t="shared" si="174"/>
        <v>3.7775300000000001</v>
      </c>
      <c r="O301" s="135">
        <f t="shared" si="174"/>
        <v>3.78837</v>
      </c>
      <c r="P301" s="135">
        <f t="shared" si="174"/>
        <v>3.7822900000000002</v>
      </c>
      <c r="Q301" s="135">
        <f t="shared" si="174"/>
        <v>3.7874300000000001</v>
      </c>
      <c r="R301" s="135">
        <f t="shared" si="174"/>
        <v>3.7864300000000002</v>
      </c>
      <c r="S301" s="135">
        <f t="shared" si="174"/>
        <v>3.7846700000000002</v>
      </c>
      <c r="T301" s="135">
        <f t="shared" si="174"/>
        <v>3.7745600000000001</v>
      </c>
      <c r="U301" s="135">
        <f t="shared" si="174"/>
        <v>3.7545700000000002</v>
      </c>
      <c r="V301" s="135">
        <f t="shared" si="174"/>
        <v>3.7634599999999998</v>
      </c>
      <c r="W301" s="135">
        <f t="shared" si="174"/>
        <v>3.7606099999999998</v>
      </c>
      <c r="X301" s="135">
        <f t="shared" si="174"/>
        <v>3.8002899999999999</v>
      </c>
      <c r="Y301" s="135">
        <f t="shared" si="174"/>
        <v>3.8188599999999999</v>
      </c>
      <c r="Z301" s="135">
        <f t="shared" si="174"/>
        <v>3.7196899999999999</v>
      </c>
      <c r="AA301" s="135">
        <f t="shared" si="174"/>
        <v>3.3978700000000002</v>
      </c>
    </row>
    <row r="302" spans="1:27" ht="12.75" hidden="1" customHeight="1" outlineLevel="1" x14ac:dyDescent="0.2">
      <c r="A302" s="163" t="s">
        <v>530</v>
      </c>
      <c r="B302" s="94" t="s">
        <v>238</v>
      </c>
      <c r="C302" s="70" t="s">
        <v>79</v>
      </c>
      <c r="D302" s="71">
        <v>1397.58</v>
      </c>
      <c r="E302" s="71">
        <v>1234.24</v>
      </c>
      <c r="F302" s="71">
        <v>1107.29</v>
      </c>
      <c r="G302" s="71">
        <v>1076.82</v>
      </c>
      <c r="H302" s="71">
        <v>1048.92</v>
      </c>
      <c r="I302" s="71">
        <v>1031.5999999999999</v>
      </c>
      <c r="J302" s="71">
        <v>1222.8399999999999</v>
      </c>
      <c r="K302" s="71">
        <v>1355.29</v>
      </c>
      <c r="L302" s="71">
        <v>1622.3</v>
      </c>
      <c r="M302" s="71">
        <v>1795.75</v>
      </c>
      <c r="N302" s="71">
        <v>1839.25</v>
      </c>
      <c r="O302" s="71">
        <v>1850.09</v>
      </c>
      <c r="P302" s="71">
        <v>1844.01</v>
      </c>
      <c r="Q302" s="71">
        <v>1849.15</v>
      </c>
      <c r="R302" s="71">
        <v>1848.15</v>
      </c>
      <c r="S302" s="71">
        <v>1846.39</v>
      </c>
      <c r="T302" s="71">
        <v>1836.28</v>
      </c>
      <c r="U302" s="71">
        <v>1816.29</v>
      </c>
      <c r="V302" s="71">
        <v>1825.18</v>
      </c>
      <c r="W302" s="71">
        <v>1822.33</v>
      </c>
      <c r="X302" s="71">
        <v>1862.01</v>
      </c>
      <c r="Y302" s="71">
        <v>1880.58</v>
      </c>
      <c r="Z302" s="71">
        <v>1781.41</v>
      </c>
      <c r="AA302" s="71">
        <v>1459.59</v>
      </c>
    </row>
    <row r="303" spans="1:27" ht="12.75" hidden="1" customHeight="1" outlineLevel="1" x14ac:dyDescent="0.2">
      <c r="A303" s="163" t="s">
        <v>531</v>
      </c>
      <c r="B303" s="94" t="s">
        <v>90</v>
      </c>
      <c r="C303" s="70" t="s">
        <v>79</v>
      </c>
      <c r="D303" s="71">
        <f>$D$168</f>
        <v>1716.97</v>
      </c>
      <c r="E303" s="71">
        <f t="shared" ref="E303:AA303" si="175">$D$168</f>
        <v>1716.97</v>
      </c>
      <c r="F303" s="71">
        <f t="shared" si="175"/>
        <v>1716.97</v>
      </c>
      <c r="G303" s="71">
        <f t="shared" si="175"/>
        <v>1716.97</v>
      </c>
      <c r="H303" s="71">
        <f t="shared" si="175"/>
        <v>1716.97</v>
      </c>
      <c r="I303" s="71">
        <f t="shared" si="175"/>
        <v>1716.97</v>
      </c>
      <c r="J303" s="71">
        <f t="shared" si="175"/>
        <v>1716.97</v>
      </c>
      <c r="K303" s="71">
        <f t="shared" si="175"/>
        <v>1716.97</v>
      </c>
      <c r="L303" s="71">
        <f t="shared" si="175"/>
        <v>1716.97</v>
      </c>
      <c r="M303" s="71">
        <f t="shared" si="175"/>
        <v>1716.97</v>
      </c>
      <c r="N303" s="71">
        <f t="shared" si="175"/>
        <v>1716.97</v>
      </c>
      <c r="O303" s="71">
        <f t="shared" si="175"/>
        <v>1716.97</v>
      </c>
      <c r="P303" s="71">
        <f t="shared" si="175"/>
        <v>1716.97</v>
      </c>
      <c r="Q303" s="71">
        <f t="shared" si="175"/>
        <v>1716.97</v>
      </c>
      <c r="R303" s="71">
        <f t="shared" si="175"/>
        <v>1716.97</v>
      </c>
      <c r="S303" s="71">
        <f t="shared" si="175"/>
        <v>1716.97</v>
      </c>
      <c r="T303" s="71">
        <f t="shared" si="175"/>
        <v>1716.97</v>
      </c>
      <c r="U303" s="71">
        <f t="shared" si="175"/>
        <v>1716.97</v>
      </c>
      <c r="V303" s="71">
        <f t="shared" si="175"/>
        <v>1716.97</v>
      </c>
      <c r="W303" s="71">
        <f t="shared" si="175"/>
        <v>1716.97</v>
      </c>
      <c r="X303" s="71">
        <f t="shared" si="175"/>
        <v>1716.97</v>
      </c>
      <c r="Y303" s="71">
        <f t="shared" si="175"/>
        <v>1716.97</v>
      </c>
      <c r="Z303" s="71">
        <f t="shared" si="175"/>
        <v>1716.97</v>
      </c>
      <c r="AA303" s="71">
        <f t="shared" si="175"/>
        <v>1716.97</v>
      </c>
    </row>
    <row r="304" spans="1:27" ht="12.75" hidden="1" customHeight="1" outlineLevel="1" x14ac:dyDescent="0.2">
      <c r="A304" s="163" t="s">
        <v>532</v>
      </c>
      <c r="B304" s="94" t="s">
        <v>83</v>
      </c>
      <c r="C304" s="70" t="s">
        <v>79</v>
      </c>
      <c r="D304" s="71">
        <v>4.95</v>
      </c>
      <c r="E304" s="71">
        <v>4.95</v>
      </c>
      <c r="F304" s="71">
        <v>4.95</v>
      </c>
      <c r="G304" s="71">
        <v>4.95</v>
      </c>
      <c r="H304" s="71">
        <v>4.95</v>
      </c>
      <c r="I304" s="71">
        <v>4.95</v>
      </c>
      <c r="J304" s="71">
        <v>4.95</v>
      </c>
      <c r="K304" s="71">
        <v>4.95</v>
      </c>
      <c r="L304" s="71">
        <v>4.95</v>
      </c>
      <c r="M304" s="71">
        <v>4.95</v>
      </c>
      <c r="N304" s="71">
        <v>4.95</v>
      </c>
      <c r="O304" s="71">
        <v>4.95</v>
      </c>
      <c r="P304" s="71">
        <v>4.95</v>
      </c>
      <c r="Q304" s="71">
        <v>4.95</v>
      </c>
      <c r="R304" s="71">
        <v>4.95</v>
      </c>
      <c r="S304" s="71">
        <v>4.95</v>
      </c>
      <c r="T304" s="71">
        <v>4.95</v>
      </c>
      <c r="U304" s="71">
        <v>4.95</v>
      </c>
      <c r="V304" s="71">
        <v>4.95</v>
      </c>
      <c r="W304" s="71">
        <v>4.95</v>
      </c>
      <c r="X304" s="71">
        <v>4.95</v>
      </c>
      <c r="Y304" s="71">
        <v>4.95</v>
      </c>
      <c r="Z304" s="71">
        <v>4.95</v>
      </c>
      <c r="AA304" s="71">
        <v>4.95</v>
      </c>
    </row>
    <row r="305" spans="1:27" ht="12.75" hidden="1" customHeight="1" outlineLevel="1" x14ac:dyDescent="0.2">
      <c r="A305" s="163" t="s">
        <v>533</v>
      </c>
      <c r="B305" s="94" t="s">
        <v>81</v>
      </c>
      <c r="C305" s="70" t="s">
        <v>79</v>
      </c>
      <c r="D305" s="71">
        <f>$D$11</f>
        <v>216.36</v>
      </c>
      <c r="E305" s="71">
        <f t="shared" ref="E305:AA305" si="176">$D$11</f>
        <v>216.36</v>
      </c>
      <c r="F305" s="71">
        <f t="shared" si="176"/>
        <v>216.36</v>
      </c>
      <c r="G305" s="71">
        <f t="shared" si="176"/>
        <v>216.36</v>
      </c>
      <c r="H305" s="71">
        <f t="shared" si="176"/>
        <v>216.36</v>
      </c>
      <c r="I305" s="71">
        <f t="shared" si="176"/>
        <v>216.36</v>
      </c>
      <c r="J305" s="71">
        <f t="shared" si="176"/>
        <v>216.36</v>
      </c>
      <c r="K305" s="71">
        <f t="shared" si="176"/>
        <v>216.36</v>
      </c>
      <c r="L305" s="71">
        <f t="shared" si="176"/>
        <v>216.36</v>
      </c>
      <c r="M305" s="71">
        <f t="shared" si="176"/>
        <v>216.36</v>
      </c>
      <c r="N305" s="71">
        <f t="shared" si="176"/>
        <v>216.36</v>
      </c>
      <c r="O305" s="71">
        <f t="shared" si="176"/>
        <v>216.36</v>
      </c>
      <c r="P305" s="71">
        <f t="shared" si="176"/>
        <v>216.36</v>
      </c>
      <c r="Q305" s="71">
        <f t="shared" si="176"/>
        <v>216.36</v>
      </c>
      <c r="R305" s="71">
        <f t="shared" si="176"/>
        <v>216.36</v>
      </c>
      <c r="S305" s="71">
        <f t="shared" si="176"/>
        <v>216.36</v>
      </c>
      <c r="T305" s="71">
        <f t="shared" si="176"/>
        <v>216.36</v>
      </c>
      <c r="U305" s="71">
        <f t="shared" si="176"/>
        <v>216.36</v>
      </c>
      <c r="V305" s="71">
        <f t="shared" si="176"/>
        <v>216.36</v>
      </c>
      <c r="W305" s="71">
        <f t="shared" si="176"/>
        <v>216.36</v>
      </c>
      <c r="X305" s="71">
        <f t="shared" si="176"/>
        <v>216.36</v>
      </c>
      <c r="Y305" s="71">
        <f t="shared" si="176"/>
        <v>216.36</v>
      </c>
      <c r="Z305" s="71">
        <f t="shared" si="176"/>
        <v>216.36</v>
      </c>
      <c r="AA305" s="71">
        <f t="shared" si="176"/>
        <v>216.36</v>
      </c>
    </row>
    <row r="306" spans="1:27" ht="12.75" customHeight="1" collapsed="1" x14ac:dyDescent="0.2">
      <c r="A306" s="162" t="s">
        <v>534</v>
      </c>
      <c r="B306" s="54" t="str">
        <f>"29"&amp;"."&amp;$B$662&amp;"."&amp;$B$663</f>
        <v>29.05.2023</v>
      </c>
      <c r="C306" s="134" t="s">
        <v>76</v>
      </c>
      <c r="D306" s="135">
        <f>ROUND(((D307+D308+D310+D309)/1000),5)</f>
        <v>3.2761300000000002</v>
      </c>
      <c r="E306" s="135">
        <f>ROUND(((E307+E308+E310+E309)/1000),5)</f>
        <v>3.1009699999999998</v>
      </c>
      <c r="F306" s="135">
        <f>ROUND(((F307+F308+F310+F309)/1000),5)</f>
        <v>3.01118</v>
      </c>
      <c r="G306" s="135">
        <f t="shared" ref="G306:AA306" si="177">ROUND(((G307+G308+G310+G309)/1000),5)</f>
        <v>2.97214</v>
      </c>
      <c r="H306" s="135">
        <f t="shared" si="177"/>
        <v>2.9764599999999999</v>
      </c>
      <c r="I306" s="135">
        <f t="shared" si="177"/>
        <v>3.0378599999999998</v>
      </c>
      <c r="J306" s="135">
        <f t="shared" si="177"/>
        <v>3.4552900000000002</v>
      </c>
      <c r="K306" s="135">
        <f t="shared" si="177"/>
        <v>3.69482</v>
      </c>
      <c r="L306" s="135">
        <f t="shared" si="177"/>
        <v>3.8917000000000002</v>
      </c>
      <c r="M306" s="135">
        <f t="shared" si="177"/>
        <v>3.9104199999999998</v>
      </c>
      <c r="N306" s="135">
        <f t="shared" si="177"/>
        <v>3.92889</v>
      </c>
      <c r="O306" s="135">
        <f t="shared" si="177"/>
        <v>3.9506399999999999</v>
      </c>
      <c r="P306" s="135">
        <f t="shared" si="177"/>
        <v>3.92536</v>
      </c>
      <c r="Q306" s="135">
        <f t="shared" si="177"/>
        <v>3.9193699999999998</v>
      </c>
      <c r="R306" s="135">
        <f t="shared" si="177"/>
        <v>3.9689700000000001</v>
      </c>
      <c r="S306" s="135">
        <f t="shared" si="177"/>
        <v>3.9573200000000002</v>
      </c>
      <c r="T306" s="135">
        <f t="shared" si="177"/>
        <v>3.9372600000000002</v>
      </c>
      <c r="U306" s="135">
        <f t="shared" si="177"/>
        <v>3.92041</v>
      </c>
      <c r="V306" s="135">
        <f t="shared" si="177"/>
        <v>3.90821</v>
      </c>
      <c r="W306" s="135">
        <f t="shared" si="177"/>
        <v>3.89466</v>
      </c>
      <c r="X306" s="135">
        <f t="shared" si="177"/>
        <v>3.8915899999999999</v>
      </c>
      <c r="Y306" s="135">
        <f t="shared" si="177"/>
        <v>3.8851</v>
      </c>
      <c r="Z306" s="135">
        <f t="shared" si="177"/>
        <v>3.7871600000000001</v>
      </c>
      <c r="AA306" s="135">
        <f t="shared" si="177"/>
        <v>3.40143</v>
      </c>
    </row>
    <row r="307" spans="1:27" ht="12.75" hidden="1" customHeight="1" outlineLevel="1" x14ac:dyDescent="0.2">
      <c r="A307" s="163" t="s">
        <v>535</v>
      </c>
      <c r="B307" s="94" t="s">
        <v>238</v>
      </c>
      <c r="C307" s="70" t="s">
        <v>79</v>
      </c>
      <c r="D307" s="71">
        <v>1337.85</v>
      </c>
      <c r="E307" s="71">
        <v>1162.69</v>
      </c>
      <c r="F307" s="71">
        <v>1072.9000000000001</v>
      </c>
      <c r="G307" s="71">
        <v>1033.8599999999999</v>
      </c>
      <c r="H307" s="71">
        <v>1038.18</v>
      </c>
      <c r="I307" s="71">
        <v>1099.58</v>
      </c>
      <c r="J307" s="71">
        <v>1517.01</v>
      </c>
      <c r="K307" s="71">
        <v>1756.54</v>
      </c>
      <c r="L307" s="71">
        <v>1953.42</v>
      </c>
      <c r="M307" s="71">
        <v>1972.14</v>
      </c>
      <c r="N307" s="71">
        <v>1990.61</v>
      </c>
      <c r="O307" s="71">
        <v>2012.36</v>
      </c>
      <c r="P307" s="71">
        <v>1987.08</v>
      </c>
      <c r="Q307" s="71">
        <v>1981.09</v>
      </c>
      <c r="R307" s="71">
        <v>2030.69</v>
      </c>
      <c r="S307" s="71">
        <v>2019.04</v>
      </c>
      <c r="T307" s="71">
        <v>1998.98</v>
      </c>
      <c r="U307" s="71">
        <v>1982.13</v>
      </c>
      <c r="V307" s="71">
        <v>1969.93</v>
      </c>
      <c r="W307" s="71">
        <v>1956.38</v>
      </c>
      <c r="X307" s="71">
        <v>1953.31</v>
      </c>
      <c r="Y307" s="71">
        <v>1946.82</v>
      </c>
      <c r="Z307" s="71">
        <v>1848.88</v>
      </c>
      <c r="AA307" s="71">
        <v>1463.15</v>
      </c>
    </row>
    <row r="308" spans="1:27" ht="12.75" hidden="1" customHeight="1" outlineLevel="1" x14ac:dyDescent="0.2">
      <c r="A308" s="163" t="s">
        <v>536</v>
      </c>
      <c r="B308" s="94" t="s">
        <v>90</v>
      </c>
      <c r="C308" s="70" t="s">
        <v>79</v>
      </c>
      <c r="D308" s="71">
        <f>$D$168</f>
        <v>1716.97</v>
      </c>
      <c r="E308" s="71">
        <f t="shared" ref="E308:AA308" si="178">$D$168</f>
        <v>1716.97</v>
      </c>
      <c r="F308" s="71">
        <f t="shared" si="178"/>
        <v>1716.97</v>
      </c>
      <c r="G308" s="71">
        <f t="shared" si="178"/>
        <v>1716.97</v>
      </c>
      <c r="H308" s="71">
        <f t="shared" si="178"/>
        <v>1716.97</v>
      </c>
      <c r="I308" s="71">
        <f t="shared" si="178"/>
        <v>1716.97</v>
      </c>
      <c r="J308" s="71">
        <f t="shared" si="178"/>
        <v>1716.97</v>
      </c>
      <c r="K308" s="71">
        <f t="shared" si="178"/>
        <v>1716.97</v>
      </c>
      <c r="L308" s="71">
        <f t="shared" si="178"/>
        <v>1716.97</v>
      </c>
      <c r="M308" s="71">
        <f t="shared" si="178"/>
        <v>1716.97</v>
      </c>
      <c r="N308" s="71">
        <f t="shared" si="178"/>
        <v>1716.97</v>
      </c>
      <c r="O308" s="71">
        <f t="shared" si="178"/>
        <v>1716.97</v>
      </c>
      <c r="P308" s="71">
        <f t="shared" si="178"/>
        <v>1716.97</v>
      </c>
      <c r="Q308" s="71">
        <f t="shared" si="178"/>
        <v>1716.97</v>
      </c>
      <c r="R308" s="71">
        <f t="shared" si="178"/>
        <v>1716.97</v>
      </c>
      <c r="S308" s="71">
        <f t="shared" si="178"/>
        <v>1716.97</v>
      </c>
      <c r="T308" s="71">
        <f t="shared" si="178"/>
        <v>1716.97</v>
      </c>
      <c r="U308" s="71">
        <f t="shared" si="178"/>
        <v>1716.97</v>
      </c>
      <c r="V308" s="71">
        <f t="shared" si="178"/>
        <v>1716.97</v>
      </c>
      <c r="W308" s="71">
        <f t="shared" si="178"/>
        <v>1716.97</v>
      </c>
      <c r="X308" s="71">
        <f t="shared" si="178"/>
        <v>1716.97</v>
      </c>
      <c r="Y308" s="71">
        <f t="shared" si="178"/>
        <v>1716.97</v>
      </c>
      <c r="Z308" s="71">
        <f t="shared" si="178"/>
        <v>1716.97</v>
      </c>
      <c r="AA308" s="71">
        <f t="shared" si="178"/>
        <v>1716.97</v>
      </c>
    </row>
    <row r="309" spans="1:27" ht="12.75" hidden="1" customHeight="1" outlineLevel="1" x14ac:dyDescent="0.2">
      <c r="A309" s="163" t="s">
        <v>537</v>
      </c>
      <c r="B309" s="94" t="s">
        <v>83</v>
      </c>
      <c r="C309" s="70" t="s">
        <v>79</v>
      </c>
      <c r="D309" s="71">
        <v>4.95</v>
      </c>
      <c r="E309" s="71">
        <v>4.95</v>
      </c>
      <c r="F309" s="71">
        <v>4.95</v>
      </c>
      <c r="G309" s="71">
        <v>4.95</v>
      </c>
      <c r="H309" s="71">
        <v>4.95</v>
      </c>
      <c r="I309" s="71">
        <v>4.95</v>
      </c>
      <c r="J309" s="71">
        <v>4.95</v>
      </c>
      <c r="K309" s="71">
        <v>4.95</v>
      </c>
      <c r="L309" s="71">
        <v>4.95</v>
      </c>
      <c r="M309" s="71">
        <v>4.95</v>
      </c>
      <c r="N309" s="71">
        <v>4.95</v>
      </c>
      <c r="O309" s="71">
        <v>4.95</v>
      </c>
      <c r="P309" s="71">
        <v>4.95</v>
      </c>
      <c r="Q309" s="71">
        <v>4.95</v>
      </c>
      <c r="R309" s="71">
        <v>4.95</v>
      </c>
      <c r="S309" s="71">
        <v>4.95</v>
      </c>
      <c r="T309" s="71">
        <v>4.95</v>
      </c>
      <c r="U309" s="71">
        <v>4.95</v>
      </c>
      <c r="V309" s="71">
        <v>4.95</v>
      </c>
      <c r="W309" s="71">
        <v>4.95</v>
      </c>
      <c r="X309" s="71">
        <v>4.95</v>
      </c>
      <c r="Y309" s="71">
        <v>4.95</v>
      </c>
      <c r="Z309" s="71">
        <v>4.95</v>
      </c>
      <c r="AA309" s="71">
        <v>4.95</v>
      </c>
    </row>
    <row r="310" spans="1:27" ht="12.75" hidden="1" customHeight="1" outlineLevel="1" x14ac:dyDescent="0.2">
      <c r="A310" s="163" t="s">
        <v>538</v>
      </c>
      <c r="B310" s="94" t="s">
        <v>81</v>
      </c>
      <c r="C310" s="70" t="s">
        <v>79</v>
      </c>
      <c r="D310" s="71">
        <f>$D$11</f>
        <v>216.36</v>
      </c>
      <c r="E310" s="71">
        <f t="shared" ref="E310:AA310" si="179">$D$11</f>
        <v>216.36</v>
      </c>
      <c r="F310" s="71">
        <f t="shared" si="179"/>
        <v>216.36</v>
      </c>
      <c r="G310" s="71">
        <f t="shared" si="179"/>
        <v>216.36</v>
      </c>
      <c r="H310" s="71">
        <f t="shared" si="179"/>
        <v>216.36</v>
      </c>
      <c r="I310" s="71">
        <f t="shared" si="179"/>
        <v>216.36</v>
      </c>
      <c r="J310" s="71">
        <f t="shared" si="179"/>
        <v>216.36</v>
      </c>
      <c r="K310" s="71">
        <f t="shared" si="179"/>
        <v>216.36</v>
      </c>
      <c r="L310" s="71">
        <f t="shared" si="179"/>
        <v>216.36</v>
      </c>
      <c r="M310" s="71">
        <f t="shared" si="179"/>
        <v>216.36</v>
      </c>
      <c r="N310" s="71">
        <f t="shared" si="179"/>
        <v>216.36</v>
      </c>
      <c r="O310" s="71">
        <f t="shared" si="179"/>
        <v>216.36</v>
      </c>
      <c r="P310" s="71">
        <f t="shared" si="179"/>
        <v>216.36</v>
      </c>
      <c r="Q310" s="71">
        <f t="shared" si="179"/>
        <v>216.36</v>
      </c>
      <c r="R310" s="71">
        <f t="shared" si="179"/>
        <v>216.36</v>
      </c>
      <c r="S310" s="71">
        <f t="shared" si="179"/>
        <v>216.36</v>
      </c>
      <c r="T310" s="71">
        <f t="shared" si="179"/>
        <v>216.36</v>
      </c>
      <c r="U310" s="71">
        <f t="shared" si="179"/>
        <v>216.36</v>
      </c>
      <c r="V310" s="71">
        <f t="shared" si="179"/>
        <v>216.36</v>
      </c>
      <c r="W310" s="71">
        <f t="shared" si="179"/>
        <v>216.36</v>
      </c>
      <c r="X310" s="71">
        <f t="shared" si="179"/>
        <v>216.36</v>
      </c>
      <c r="Y310" s="71">
        <f t="shared" si="179"/>
        <v>216.36</v>
      </c>
      <c r="Z310" s="71">
        <f t="shared" si="179"/>
        <v>216.36</v>
      </c>
      <c r="AA310" s="71">
        <f t="shared" si="179"/>
        <v>216.36</v>
      </c>
    </row>
    <row r="311" spans="1:27" ht="12.75" customHeight="1" collapsed="1" x14ac:dyDescent="0.2">
      <c r="A311" s="162" t="s">
        <v>539</v>
      </c>
      <c r="B311" s="54" t="str">
        <f>"30"&amp;"."&amp;$B$662&amp;"."&amp;$B$663</f>
        <v>30.05.2023</v>
      </c>
      <c r="C311" s="134" t="s">
        <v>76</v>
      </c>
      <c r="D311" s="135">
        <f>ROUND(((D312+D313+D315+D314)/1000),5)</f>
        <v>3.1940300000000001</v>
      </c>
      <c r="E311" s="135">
        <f>ROUND(((E312+E313+E315+E314)/1000),5)</f>
        <v>3.0421200000000002</v>
      </c>
      <c r="F311" s="135">
        <f>ROUND(((F312+F313+F315+F314)/1000),5)</f>
        <v>3.0095999999999998</v>
      </c>
      <c r="G311" s="135">
        <f t="shared" ref="G311:AA311" si="180">ROUND(((G312+G313+G315+G314)/1000),5)</f>
        <v>2.9786100000000002</v>
      </c>
      <c r="H311" s="135">
        <f t="shared" si="180"/>
        <v>2.9834900000000002</v>
      </c>
      <c r="I311" s="135">
        <f t="shared" si="180"/>
        <v>3.1152000000000002</v>
      </c>
      <c r="J311" s="135">
        <f t="shared" si="180"/>
        <v>3.4533999999999998</v>
      </c>
      <c r="K311" s="135">
        <f t="shared" si="180"/>
        <v>3.7154400000000001</v>
      </c>
      <c r="L311" s="135">
        <f t="shared" si="180"/>
        <v>3.88232</v>
      </c>
      <c r="M311" s="135">
        <f t="shared" si="180"/>
        <v>3.9491299999999998</v>
      </c>
      <c r="N311" s="135">
        <f t="shared" si="180"/>
        <v>3.9669400000000001</v>
      </c>
      <c r="O311" s="135">
        <f t="shared" si="180"/>
        <v>3.9528500000000002</v>
      </c>
      <c r="P311" s="135">
        <f t="shared" si="180"/>
        <v>3.94475</v>
      </c>
      <c r="Q311" s="135">
        <f t="shared" si="180"/>
        <v>3.9623699999999999</v>
      </c>
      <c r="R311" s="135">
        <f t="shared" si="180"/>
        <v>3.9595199999999999</v>
      </c>
      <c r="S311" s="135">
        <f t="shared" si="180"/>
        <v>3.9472399999999999</v>
      </c>
      <c r="T311" s="135">
        <f t="shared" si="180"/>
        <v>3.9327000000000001</v>
      </c>
      <c r="U311" s="135">
        <f t="shared" si="180"/>
        <v>3.92231</v>
      </c>
      <c r="V311" s="135">
        <f t="shared" si="180"/>
        <v>3.90985</v>
      </c>
      <c r="W311" s="135">
        <f t="shared" si="180"/>
        <v>3.9037999999999999</v>
      </c>
      <c r="X311" s="135">
        <f t="shared" si="180"/>
        <v>3.8944299999999998</v>
      </c>
      <c r="Y311" s="135">
        <f t="shared" si="180"/>
        <v>3.8993099999999998</v>
      </c>
      <c r="Z311" s="135">
        <f t="shared" si="180"/>
        <v>3.7631999999999999</v>
      </c>
      <c r="AA311" s="135">
        <f t="shared" si="180"/>
        <v>3.4066200000000002</v>
      </c>
    </row>
    <row r="312" spans="1:27" ht="12.75" hidden="1" customHeight="1" outlineLevel="1" x14ac:dyDescent="0.2">
      <c r="A312" s="163" t="s">
        <v>540</v>
      </c>
      <c r="B312" s="94" t="s">
        <v>238</v>
      </c>
      <c r="C312" s="70" t="s">
        <v>79</v>
      </c>
      <c r="D312" s="71">
        <v>1255.75</v>
      </c>
      <c r="E312" s="71">
        <v>1103.8399999999999</v>
      </c>
      <c r="F312" s="71">
        <v>1071.32</v>
      </c>
      <c r="G312" s="71">
        <v>1040.33</v>
      </c>
      <c r="H312" s="71">
        <v>1045.21</v>
      </c>
      <c r="I312" s="71">
        <v>1176.92</v>
      </c>
      <c r="J312" s="71">
        <v>1515.12</v>
      </c>
      <c r="K312" s="71">
        <v>1777.16</v>
      </c>
      <c r="L312" s="71">
        <v>1944.04</v>
      </c>
      <c r="M312" s="71">
        <v>2010.85</v>
      </c>
      <c r="N312" s="71">
        <v>2028.66</v>
      </c>
      <c r="O312" s="71">
        <v>2014.57</v>
      </c>
      <c r="P312" s="71">
        <v>2006.47</v>
      </c>
      <c r="Q312" s="71">
        <v>2024.09</v>
      </c>
      <c r="R312" s="71">
        <v>2021.24</v>
      </c>
      <c r="S312" s="71">
        <v>2008.96</v>
      </c>
      <c r="T312" s="71">
        <v>1994.42</v>
      </c>
      <c r="U312" s="71">
        <v>1984.03</v>
      </c>
      <c r="V312" s="71">
        <v>1971.57</v>
      </c>
      <c r="W312" s="71">
        <v>1965.52</v>
      </c>
      <c r="X312" s="71">
        <v>1956.15</v>
      </c>
      <c r="Y312" s="71">
        <v>1961.03</v>
      </c>
      <c r="Z312" s="71">
        <v>1824.92</v>
      </c>
      <c r="AA312" s="71">
        <v>1468.34</v>
      </c>
    </row>
    <row r="313" spans="1:27" ht="12.75" hidden="1" customHeight="1" outlineLevel="1" x14ac:dyDescent="0.2">
      <c r="A313" s="163" t="s">
        <v>541</v>
      </c>
      <c r="B313" s="94" t="s">
        <v>90</v>
      </c>
      <c r="C313" s="70" t="s">
        <v>79</v>
      </c>
      <c r="D313" s="71">
        <f>$D$168</f>
        <v>1716.97</v>
      </c>
      <c r="E313" s="71">
        <f t="shared" ref="E313:AA313" si="181">$D$168</f>
        <v>1716.97</v>
      </c>
      <c r="F313" s="71">
        <f t="shared" si="181"/>
        <v>1716.97</v>
      </c>
      <c r="G313" s="71">
        <f t="shared" si="181"/>
        <v>1716.97</v>
      </c>
      <c r="H313" s="71">
        <f t="shared" si="181"/>
        <v>1716.97</v>
      </c>
      <c r="I313" s="71">
        <f t="shared" si="181"/>
        <v>1716.97</v>
      </c>
      <c r="J313" s="71">
        <f t="shared" si="181"/>
        <v>1716.97</v>
      </c>
      <c r="K313" s="71">
        <f t="shared" si="181"/>
        <v>1716.97</v>
      </c>
      <c r="L313" s="71">
        <f t="shared" si="181"/>
        <v>1716.97</v>
      </c>
      <c r="M313" s="71">
        <f t="shared" si="181"/>
        <v>1716.97</v>
      </c>
      <c r="N313" s="71">
        <f t="shared" si="181"/>
        <v>1716.97</v>
      </c>
      <c r="O313" s="71">
        <f t="shared" si="181"/>
        <v>1716.97</v>
      </c>
      <c r="P313" s="71">
        <f t="shared" si="181"/>
        <v>1716.97</v>
      </c>
      <c r="Q313" s="71">
        <f t="shared" si="181"/>
        <v>1716.97</v>
      </c>
      <c r="R313" s="71">
        <f t="shared" si="181"/>
        <v>1716.97</v>
      </c>
      <c r="S313" s="71">
        <f t="shared" si="181"/>
        <v>1716.97</v>
      </c>
      <c r="T313" s="71">
        <f t="shared" si="181"/>
        <v>1716.97</v>
      </c>
      <c r="U313" s="71">
        <f t="shared" si="181"/>
        <v>1716.97</v>
      </c>
      <c r="V313" s="71">
        <f t="shared" si="181"/>
        <v>1716.97</v>
      </c>
      <c r="W313" s="71">
        <f t="shared" si="181"/>
        <v>1716.97</v>
      </c>
      <c r="X313" s="71">
        <f t="shared" si="181"/>
        <v>1716.97</v>
      </c>
      <c r="Y313" s="71">
        <f t="shared" si="181"/>
        <v>1716.97</v>
      </c>
      <c r="Z313" s="71">
        <f t="shared" si="181"/>
        <v>1716.97</v>
      </c>
      <c r="AA313" s="71">
        <f t="shared" si="181"/>
        <v>1716.97</v>
      </c>
    </row>
    <row r="314" spans="1:27" ht="12.75" hidden="1" customHeight="1" outlineLevel="1" x14ac:dyDescent="0.2">
      <c r="A314" s="163" t="s">
        <v>542</v>
      </c>
      <c r="B314" s="94" t="s">
        <v>83</v>
      </c>
      <c r="C314" s="70" t="s">
        <v>79</v>
      </c>
      <c r="D314" s="71">
        <v>4.95</v>
      </c>
      <c r="E314" s="71">
        <v>4.95</v>
      </c>
      <c r="F314" s="71">
        <v>4.95</v>
      </c>
      <c r="G314" s="71">
        <v>4.95</v>
      </c>
      <c r="H314" s="71">
        <v>4.95</v>
      </c>
      <c r="I314" s="71">
        <v>4.95</v>
      </c>
      <c r="J314" s="71">
        <v>4.95</v>
      </c>
      <c r="K314" s="71">
        <v>4.95</v>
      </c>
      <c r="L314" s="71">
        <v>4.95</v>
      </c>
      <c r="M314" s="71">
        <v>4.95</v>
      </c>
      <c r="N314" s="71">
        <v>4.95</v>
      </c>
      <c r="O314" s="71">
        <v>4.95</v>
      </c>
      <c r="P314" s="71">
        <v>4.95</v>
      </c>
      <c r="Q314" s="71">
        <v>4.95</v>
      </c>
      <c r="R314" s="71">
        <v>4.95</v>
      </c>
      <c r="S314" s="71">
        <v>4.95</v>
      </c>
      <c r="T314" s="71">
        <v>4.95</v>
      </c>
      <c r="U314" s="71">
        <v>4.95</v>
      </c>
      <c r="V314" s="71">
        <v>4.95</v>
      </c>
      <c r="W314" s="71">
        <v>4.95</v>
      </c>
      <c r="X314" s="71">
        <v>4.95</v>
      </c>
      <c r="Y314" s="71">
        <v>4.95</v>
      </c>
      <c r="Z314" s="71">
        <v>4.95</v>
      </c>
      <c r="AA314" s="71">
        <v>4.95</v>
      </c>
    </row>
    <row r="315" spans="1:27" ht="12.75" hidden="1" customHeight="1" outlineLevel="1" x14ac:dyDescent="0.2">
      <c r="A315" s="163" t="s">
        <v>543</v>
      </c>
      <c r="B315" s="94" t="s">
        <v>81</v>
      </c>
      <c r="C315" s="70" t="s">
        <v>79</v>
      </c>
      <c r="D315" s="71">
        <f>$D$11</f>
        <v>216.36</v>
      </c>
      <c r="E315" s="71">
        <f t="shared" ref="E315:AA315" si="182">$D$11</f>
        <v>216.36</v>
      </c>
      <c r="F315" s="71">
        <f t="shared" si="182"/>
        <v>216.36</v>
      </c>
      <c r="G315" s="71">
        <f t="shared" si="182"/>
        <v>216.36</v>
      </c>
      <c r="H315" s="71">
        <f t="shared" si="182"/>
        <v>216.36</v>
      </c>
      <c r="I315" s="71">
        <f t="shared" si="182"/>
        <v>216.36</v>
      </c>
      <c r="J315" s="71">
        <f t="shared" si="182"/>
        <v>216.36</v>
      </c>
      <c r="K315" s="71">
        <f t="shared" si="182"/>
        <v>216.36</v>
      </c>
      <c r="L315" s="71">
        <f t="shared" si="182"/>
        <v>216.36</v>
      </c>
      <c r="M315" s="71">
        <f t="shared" si="182"/>
        <v>216.36</v>
      </c>
      <c r="N315" s="71">
        <f t="shared" si="182"/>
        <v>216.36</v>
      </c>
      <c r="O315" s="71">
        <f t="shared" si="182"/>
        <v>216.36</v>
      </c>
      <c r="P315" s="71">
        <f t="shared" si="182"/>
        <v>216.36</v>
      </c>
      <c r="Q315" s="71">
        <f t="shared" si="182"/>
        <v>216.36</v>
      </c>
      <c r="R315" s="71">
        <f t="shared" si="182"/>
        <v>216.36</v>
      </c>
      <c r="S315" s="71">
        <f t="shared" si="182"/>
        <v>216.36</v>
      </c>
      <c r="T315" s="71">
        <f t="shared" si="182"/>
        <v>216.36</v>
      </c>
      <c r="U315" s="71">
        <f t="shared" si="182"/>
        <v>216.36</v>
      </c>
      <c r="V315" s="71">
        <f t="shared" si="182"/>
        <v>216.36</v>
      </c>
      <c r="W315" s="71">
        <f t="shared" si="182"/>
        <v>216.36</v>
      </c>
      <c r="X315" s="71">
        <f t="shared" si="182"/>
        <v>216.36</v>
      </c>
      <c r="Y315" s="71">
        <f t="shared" si="182"/>
        <v>216.36</v>
      </c>
      <c r="Z315" s="71">
        <f t="shared" si="182"/>
        <v>216.36</v>
      </c>
      <c r="AA315" s="71">
        <f t="shared" si="182"/>
        <v>216.36</v>
      </c>
    </row>
    <row r="316" spans="1:27" ht="12.75" customHeight="1" collapsed="1" x14ac:dyDescent="0.2">
      <c r="A316" s="162" t="s">
        <v>544</v>
      </c>
      <c r="B316" s="54" t="str">
        <f>"31"&amp;"."&amp;$B$662&amp;"."&amp;$B$663</f>
        <v>31.05.2023</v>
      </c>
      <c r="C316" s="134" t="s">
        <v>76</v>
      </c>
      <c r="D316" s="135">
        <f>ROUND(((D317+D318+D320+D319)/1000),5)</f>
        <v>3.1468699999999998</v>
      </c>
      <c r="E316" s="135">
        <f>ROUND(((E317+E318+E320+E319)/1000),5)</f>
        <v>3.0127799999999998</v>
      </c>
      <c r="F316" s="135">
        <f>ROUND(((F317+F318+F320+F319)/1000),5)</f>
        <v>2.94062</v>
      </c>
      <c r="G316" s="135">
        <f t="shared" ref="G316:AA316" si="183">ROUND(((G317+G318+G320+G319)/1000),5)</f>
        <v>2.8911600000000002</v>
      </c>
      <c r="H316" s="135">
        <f t="shared" si="183"/>
        <v>2.8716200000000001</v>
      </c>
      <c r="I316" s="135">
        <f t="shared" si="183"/>
        <v>3.02494</v>
      </c>
      <c r="J316" s="135">
        <f t="shared" si="183"/>
        <v>3.4033600000000002</v>
      </c>
      <c r="K316" s="135">
        <f t="shared" si="183"/>
        <v>3.6520999999999999</v>
      </c>
      <c r="L316" s="135">
        <f t="shared" si="183"/>
        <v>3.90035</v>
      </c>
      <c r="M316" s="135">
        <f t="shared" si="183"/>
        <v>3.9593699999999998</v>
      </c>
      <c r="N316" s="135">
        <f t="shared" si="183"/>
        <v>3.98163</v>
      </c>
      <c r="O316" s="135">
        <f t="shared" si="183"/>
        <v>3.9747599999999998</v>
      </c>
      <c r="P316" s="135">
        <f t="shared" si="183"/>
        <v>3.9574799999999999</v>
      </c>
      <c r="Q316" s="135">
        <f t="shared" si="183"/>
        <v>3.9778600000000002</v>
      </c>
      <c r="R316" s="135">
        <f t="shared" si="183"/>
        <v>3.9820199999999999</v>
      </c>
      <c r="S316" s="135">
        <f t="shared" si="183"/>
        <v>4.0049200000000003</v>
      </c>
      <c r="T316" s="135">
        <f t="shared" si="183"/>
        <v>3.9941599999999999</v>
      </c>
      <c r="U316" s="135">
        <f t="shared" si="183"/>
        <v>3.9770699999999999</v>
      </c>
      <c r="V316" s="135">
        <f t="shared" si="183"/>
        <v>3.9621599999999999</v>
      </c>
      <c r="W316" s="135">
        <f t="shared" si="183"/>
        <v>3.94055</v>
      </c>
      <c r="X316" s="135">
        <f t="shared" si="183"/>
        <v>3.9321799999999998</v>
      </c>
      <c r="Y316" s="135">
        <f t="shared" si="183"/>
        <v>3.9299200000000001</v>
      </c>
      <c r="Z316" s="135">
        <f t="shared" si="183"/>
        <v>3.7873399999999999</v>
      </c>
      <c r="AA316" s="135">
        <f t="shared" si="183"/>
        <v>3.45953</v>
      </c>
    </row>
    <row r="317" spans="1:27" ht="12.75" hidden="1" customHeight="1" outlineLevel="1" x14ac:dyDescent="0.2">
      <c r="A317" s="163" t="s">
        <v>545</v>
      </c>
      <c r="B317" s="94" t="s">
        <v>238</v>
      </c>
      <c r="C317" s="70" t="s">
        <v>79</v>
      </c>
      <c r="D317" s="71">
        <v>1208.5899999999999</v>
      </c>
      <c r="E317" s="71">
        <v>1074.5</v>
      </c>
      <c r="F317" s="71">
        <v>1002.34</v>
      </c>
      <c r="G317" s="71">
        <v>952.88</v>
      </c>
      <c r="H317" s="71">
        <v>933.34</v>
      </c>
      <c r="I317" s="71">
        <v>1086.6600000000001</v>
      </c>
      <c r="J317" s="71">
        <v>1465.08</v>
      </c>
      <c r="K317" s="71">
        <v>1713.82</v>
      </c>
      <c r="L317" s="71">
        <v>1962.07</v>
      </c>
      <c r="M317" s="71">
        <v>2021.09</v>
      </c>
      <c r="N317" s="71">
        <v>2043.35</v>
      </c>
      <c r="O317" s="71">
        <v>2036.48</v>
      </c>
      <c r="P317" s="71">
        <v>2019.2</v>
      </c>
      <c r="Q317" s="71">
        <v>2039.58</v>
      </c>
      <c r="R317" s="71">
        <v>2043.74</v>
      </c>
      <c r="S317" s="71">
        <v>2066.64</v>
      </c>
      <c r="T317" s="71">
        <v>2055.88</v>
      </c>
      <c r="U317" s="71">
        <v>2038.79</v>
      </c>
      <c r="V317" s="71">
        <v>2023.88</v>
      </c>
      <c r="W317" s="71">
        <v>2002.27</v>
      </c>
      <c r="X317" s="71">
        <v>1993.9</v>
      </c>
      <c r="Y317" s="71">
        <v>1991.64</v>
      </c>
      <c r="Z317" s="71">
        <v>1849.06</v>
      </c>
      <c r="AA317" s="71">
        <v>1521.25</v>
      </c>
    </row>
    <row r="318" spans="1:27" ht="12.75" hidden="1" customHeight="1" outlineLevel="1" x14ac:dyDescent="0.2">
      <c r="A318" s="163" t="s">
        <v>546</v>
      </c>
      <c r="B318" s="94" t="s">
        <v>90</v>
      </c>
      <c r="C318" s="70" t="s">
        <v>79</v>
      </c>
      <c r="D318" s="71">
        <f>$D$168</f>
        <v>1716.97</v>
      </c>
      <c r="E318" s="71">
        <f t="shared" ref="E318:AA318" si="184">$D$168</f>
        <v>1716.97</v>
      </c>
      <c r="F318" s="71">
        <f t="shared" si="184"/>
        <v>1716.97</v>
      </c>
      <c r="G318" s="71">
        <f t="shared" si="184"/>
        <v>1716.97</v>
      </c>
      <c r="H318" s="71">
        <f t="shared" si="184"/>
        <v>1716.97</v>
      </c>
      <c r="I318" s="71">
        <f t="shared" si="184"/>
        <v>1716.97</v>
      </c>
      <c r="J318" s="71">
        <f t="shared" si="184"/>
        <v>1716.97</v>
      </c>
      <c r="K318" s="71">
        <f t="shared" si="184"/>
        <v>1716.97</v>
      </c>
      <c r="L318" s="71">
        <f t="shared" si="184"/>
        <v>1716.97</v>
      </c>
      <c r="M318" s="71">
        <f t="shared" si="184"/>
        <v>1716.97</v>
      </c>
      <c r="N318" s="71">
        <f t="shared" si="184"/>
        <v>1716.97</v>
      </c>
      <c r="O318" s="71">
        <f t="shared" si="184"/>
        <v>1716.97</v>
      </c>
      <c r="P318" s="71">
        <f t="shared" si="184"/>
        <v>1716.97</v>
      </c>
      <c r="Q318" s="71">
        <f t="shared" si="184"/>
        <v>1716.97</v>
      </c>
      <c r="R318" s="71">
        <f t="shared" si="184"/>
        <v>1716.97</v>
      </c>
      <c r="S318" s="71">
        <f t="shared" si="184"/>
        <v>1716.97</v>
      </c>
      <c r="T318" s="71">
        <f t="shared" si="184"/>
        <v>1716.97</v>
      </c>
      <c r="U318" s="71">
        <f t="shared" si="184"/>
        <v>1716.97</v>
      </c>
      <c r="V318" s="71">
        <f t="shared" si="184"/>
        <v>1716.97</v>
      </c>
      <c r="W318" s="71">
        <f t="shared" si="184"/>
        <v>1716.97</v>
      </c>
      <c r="X318" s="71">
        <f t="shared" si="184"/>
        <v>1716.97</v>
      </c>
      <c r="Y318" s="71">
        <f t="shared" si="184"/>
        <v>1716.97</v>
      </c>
      <c r="Z318" s="71">
        <f t="shared" si="184"/>
        <v>1716.97</v>
      </c>
      <c r="AA318" s="71">
        <f t="shared" si="184"/>
        <v>1716.97</v>
      </c>
    </row>
    <row r="319" spans="1:27" ht="12.75" hidden="1" customHeight="1" outlineLevel="1" x14ac:dyDescent="0.2">
      <c r="A319" s="163" t="s">
        <v>547</v>
      </c>
      <c r="B319" s="94" t="s">
        <v>83</v>
      </c>
      <c r="C319" s="70" t="s">
        <v>79</v>
      </c>
      <c r="D319" s="71">
        <v>4.95</v>
      </c>
      <c r="E319" s="71">
        <v>4.95</v>
      </c>
      <c r="F319" s="71">
        <v>4.95</v>
      </c>
      <c r="G319" s="71">
        <v>4.95</v>
      </c>
      <c r="H319" s="71">
        <v>4.95</v>
      </c>
      <c r="I319" s="71">
        <v>4.95</v>
      </c>
      <c r="J319" s="71">
        <v>4.95</v>
      </c>
      <c r="K319" s="71">
        <v>4.95</v>
      </c>
      <c r="L319" s="71">
        <v>4.95</v>
      </c>
      <c r="M319" s="71">
        <v>4.95</v>
      </c>
      <c r="N319" s="71">
        <v>4.95</v>
      </c>
      <c r="O319" s="71">
        <v>4.95</v>
      </c>
      <c r="P319" s="71">
        <v>4.95</v>
      </c>
      <c r="Q319" s="71">
        <v>4.95</v>
      </c>
      <c r="R319" s="71">
        <v>4.95</v>
      </c>
      <c r="S319" s="71">
        <v>4.95</v>
      </c>
      <c r="T319" s="71">
        <v>4.95</v>
      </c>
      <c r="U319" s="71">
        <v>4.95</v>
      </c>
      <c r="V319" s="71">
        <v>4.95</v>
      </c>
      <c r="W319" s="71">
        <v>4.95</v>
      </c>
      <c r="X319" s="71">
        <v>4.95</v>
      </c>
      <c r="Y319" s="71">
        <v>4.95</v>
      </c>
      <c r="Z319" s="71">
        <v>4.95</v>
      </c>
      <c r="AA319" s="71">
        <v>4.95</v>
      </c>
    </row>
    <row r="320" spans="1:27" ht="12.75" hidden="1" customHeight="1" outlineLevel="1" x14ac:dyDescent="0.2">
      <c r="A320" s="163" t="s">
        <v>548</v>
      </c>
      <c r="B320" s="94" t="s">
        <v>81</v>
      </c>
      <c r="C320" s="70" t="s">
        <v>79</v>
      </c>
      <c r="D320" s="71">
        <f>$D$11</f>
        <v>216.36</v>
      </c>
      <c r="E320" s="71">
        <f t="shared" ref="E320:AA320" si="185">$D$11</f>
        <v>216.36</v>
      </c>
      <c r="F320" s="71">
        <f t="shared" si="185"/>
        <v>216.36</v>
      </c>
      <c r="G320" s="71">
        <f t="shared" si="185"/>
        <v>216.36</v>
      </c>
      <c r="H320" s="71">
        <f t="shared" si="185"/>
        <v>216.36</v>
      </c>
      <c r="I320" s="71">
        <f t="shared" si="185"/>
        <v>216.36</v>
      </c>
      <c r="J320" s="71">
        <f t="shared" si="185"/>
        <v>216.36</v>
      </c>
      <c r="K320" s="71">
        <f t="shared" si="185"/>
        <v>216.36</v>
      </c>
      <c r="L320" s="71">
        <f t="shared" si="185"/>
        <v>216.36</v>
      </c>
      <c r="M320" s="71">
        <f t="shared" si="185"/>
        <v>216.36</v>
      </c>
      <c r="N320" s="71">
        <f t="shared" si="185"/>
        <v>216.36</v>
      </c>
      <c r="O320" s="71">
        <f t="shared" si="185"/>
        <v>216.36</v>
      </c>
      <c r="P320" s="71">
        <f t="shared" si="185"/>
        <v>216.36</v>
      </c>
      <c r="Q320" s="71">
        <f t="shared" si="185"/>
        <v>216.36</v>
      </c>
      <c r="R320" s="71">
        <f t="shared" si="185"/>
        <v>216.36</v>
      </c>
      <c r="S320" s="71">
        <f t="shared" si="185"/>
        <v>216.36</v>
      </c>
      <c r="T320" s="71">
        <f t="shared" si="185"/>
        <v>216.36</v>
      </c>
      <c r="U320" s="71">
        <f t="shared" si="185"/>
        <v>216.36</v>
      </c>
      <c r="V320" s="71">
        <f t="shared" si="185"/>
        <v>216.36</v>
      </c>
      <c r="W320" s="71">
        <f t="shared" si="185"/>
        <v>216.36</v>
      </c>
      <c r="X320" s="71">
        <f t="shared" si="185"/>
        <v>216.36</v>
      </c>
      <c r="Y320" s="71">
        <f t="shared" si="185"/>
        <v>216.36</v>
      </c>
      <c r="Z320" s="71">
        <f t="shared" si="185"/>
        <v>216.36</v>
      </c>
      <c r="AA320" s="71">
        <f t="shared" si="185"/>
        <v>216.36</v>
      </c>
    </row>
    <row r="321" spans="1:27" ht="12.75" customHeight="1" collapsed="1" x14ac:dyDescent="0.2">
      <c r="A321" s="164"/>
      <c r="B321" s="165" t="s">
        <v>392</v>
      </c>
      <c r="C321" s="166"/>
      <c r="D321" s="167"/>
      <c r="E321" s="167"/>
      <c r="F321" s="167"/>
      <c r="G321" s="167"/>
      <c r="I321" s="66"/>
    </row>
    <row r="322" spans="1:27" ht="12.75" customHeight="1" x14ac:dyDescent="0.2">
      <c r="A322" s="164"/>
      <c r="B322" s="165" t="s">
        <v>392</v>
      </c>
      <c r="C322" s="166"/>
      <c r="D322" s="167"/>
      <c r="E322" s="167"/>
      <c r="F322" s="167"/>
      <c r="G322" s="167"/>
      <c r="I322" s="66"/>
    </row>
    <row r="323" spans="1:27" ht="12.75" customHeight="1" x14ac:dyDescent="0.2">
      <c r="A323" s="157" t="s">
        <v>549</v>
      </c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9"/>
    </row>
    <row r="324" spans="1:27" ht="25.5" x14ac:dyDescent="0.2">
      <c r="A324" s="160" t="s">
        <v>64</v>
      </c>
      <c r="B324" s="161" t="s">
        <v>210</v>
      </c>
      <c r="C324" s="160" t="s">
        <v>211</v>
      </c>
      <c r="D324" s="161" t="s">
        <v>212</v>
      </c>
      <c r="E324" s="161" t="s">
        <v>213</v>
      </c>
      <c r="F324" s="161" t="s">
        <v>214</v>
      </c>
      <c r="G324" s="161" t="s">
        <v>215</v>
      </c>
      <c r="H324" s="161" t="s">
        <v>216</v>
      </c>
      <c r="I324" s="161" t="s">
        <v>217</v>
      </c>
      <c r="J324" s="161" t="s">
        <v>218</v>
      </c>
      <c r="K324" s="161" t="s">
        <v>219</v>
      </c>
      <c r="L324" s="161" t="s">
        <v>220</v>
      </c>
      <c r="M324" s="161" t="s">
        <v>221</v>
      </c>
      <c r="N324" s="161" t="s">
        <v>222</v>
      </c>
      <c r="O324" s="161" t="s">
        <v>223</v>
      </c>
      <c r="P324" s="161" t="s">
        <v>224</v>
      </c>
      <c r="Q324" s="161" t="s">
        <v>225</v>
      </c>
      <c r="R324" s="161" t="s">
        <v>226</v>
      </c>
      <c r="S324" s="161" t="s">
        <v>227</v>
      </c>
      <c r="T324" s="161" t="s">
        <v>228</v>
      </c>
      <c r="U324" s="161" t="s">
        <v>229</v>
      </c>
      <c r="V324" s="161" t="s">
        <v>230</v>
      </c>
      <c r="W324" s="161" t="s">
        <v>231</v>
      </c>
      <c r="X324" s="161" t="s">
        <v>232</v>
      </c>
      <c r="Y324" s="161" t="s">
        <v>233</v>
      </c>
      <c r="Z324" s="161" t="s">
        <v>234</v>
      </c>
      <c r="AA324" s="161" t="s">
        <v>235</v>
      </c>
    </row>
    <row r="325" spans="1:27" ht="12.75" customHeight="1" x14ac:dyDescent="0.2">
      <c r="A325" s="162" t="s">
        <v>550</v>
      </c>
      <c r="B325" s="54" t="str">
        <f>"01"&amp;"."&amp;$B$662&amp;"."&amp;$B$663</f>
        <v>01.05.2023</v>
      </c>
      <c r="C325" s="134" t="s">
        <v>76</v>
      </c>
      <c r="D325" s="135">
        <f>ROUND(((D326+D327+D329+D328)/1000),5)</f>
        <v>4.0020899999999999</v>
      </c>
      <c r="E325" s="135">
        <f>ROUND(((E326+E327+E329+E328)/1000),5)</f>
        <v>3.8721299999999998</v>
      </c>
      <c r="F325" s="135">
        <f>ROUND(((F326+F327+F329+F328)/1000),5)</f>
        <v>3.7788499999999998</v>
      </c>
      <c r="G325" s="135">
        <f t="shared" ref="G325:AA325" si="186">ROUND(((G326+G327+G329+G328)/1000),5)</f>
        <v>3.7124700000000002</v>
      </c>
      <c r="H325" s="135">
        <f t="shared" si="186"/>
        <v>3.6929500000000002</v>
      </c>
      <c r="I325" s="135">
        <f t="shared" si="186"/>
        <v>3.7036500000000001</v>
      </c>
      <c r="J325" s="135">
        <f t="shared" si="186"/>
        <v>3.73326</v>
      </c>
      <c r="K325" s="135">
        <f t="shared" si="186"/>
        <v>3.90204</v>
      </c>
      <c r="L325" s="135">
        <f t="shared" si="186"/>
        <v>4.1555900000000001</v>
      </c>
      <c r="M325" s="135">
        <f t="shared" si="186"/>
        <v>4.3343699999999998</v>
      </c>
      <c r="N325" s="135">
        <f t="shared" si="186"/>
        <v>4.3492100000000002</v>
      </c>
      <c r="O325" s="135">
        <f t="shared" si="186"/>
        <v>4.3463599999999998</v>
      </c>
      <c r="P325" s="135">
        <f t="shared" si="186"/>
        <v>4.3363500000000004</v>
      </c>
      <c r="Q325" s="135">
        <f t="shared" si="186"/>
        <v>4.3362100000000003</v>
      </c>
      <c r="R325" s="135">
        <f t="shared" si="186"/>
        <v>4.3198999999999996</v>
      </c>
      <c r="S325" s="135">
        <f t="shared" si="186"/>
        <v>4.3608099999999999</v>
      </c>
      <c r="T325" s="135">
        <f t="shared" si="186"/>
        <v>4.39588</v>
      </c>
      <c r="U325" s="135">
        <f t="shared" si="186"/>
        <v>4.4114199999999997</v>
      </c>
      <c r="V325" s="135">
        <f t="shared" si="186"/>
        <v>4.4510399999999999</v>
      </c>
      <c r="W325" s="135">
        <f t="shared" si="186"/>
        <v>4.5305999999999997</v>
      </c>
      <c r="X325" s="135">
        <f t="shared" si="186"/>
        <v>4.7202000000000002</v>
      </c>
      <c r="Y325" s="135">
        <f t="shared" si="186"/>
        <v>4.5203300000000004</v>
      </c>
      <c r="Z325" s="135">
        <f t="shared" si="186"/>
        <v>4.3199300000000003</v>
      </c>
      <c r="AA325" s="135">
        <f t="shared" si="186"/>
        <v>4.1186199999999999</v>
      </c>
    </row>
    <row r="326" spans="1:27" ht="12.75" hidden="1" customHeight="1" outlineLevel="1" x14ac:dyDescent="0.2">
      <c r="A326" s="163" t="s">
        <v>551</v>
      </c>
      <c r="B326" s="94" t="s">
        <v>238</v>
      </c>
      <c r="C326" s="70" t="s">
        <v>79</v>
      </c>
      <c r="D326" s="71">
        <v>1557.89</v>
      </c>
      <c r="E326" s="71">
        <v>1427.93</v>
      </c>
      <c r="F326" s="71">
        <v>1334.65</v>
      </c>
      <c r="G326" s="71">
        <v>1268.27</v>
      </c>
      <c r="H326" s="71">
        <v>1248.75</v>
      </c>
      <c r="I326" s="71">
        <v>1259.45</v>
      </c>
      <c r="J326" s="71">
        <v>1289.06</v>
      </c>
      <c r="K326" s="71">
        <v>1457.84</v>
      </c>
      <c r="L326" s="71">
        <v>1711.39</v>
      </c>
      <c r="M326" s="71">
        <v>1890.17</v>
      </c>
      <c r="N326" s="71">
        <v>1905.01</v>
      </c>
      <c r="O326" s="71">
        <v>1902.16</v>
      </c>
      <c r="P326" s="71">
        <v>1892.15</v>
      </c>
      <c r="Q326" s="71">
        <v>1892.01</v>
      </c>
      <c r="R326" s="71">
        <v>1875.7</v>
      </c>
      <c r="S326" s="71">
        <v>1916.61</v>
      </c>
      <c r="T326" s="71">
        <v>1951.68</v>
      </c>
      <c r="U326" s="71">
        <v>1967.22</v>
      </c>
      <c r="V326" s="71">
        <v>2006.84</v>
      </c>
      <c r="W326" s="71">
        <v>2086.4</v>
      </c>
      <c r="X326" s="71">
        <v>2276</v>
      </c>
      <c r="Y326" s="71">
        <v>2076.13</v>
      </c>
      <c r="Z326" s="71">
        <v>1875.73</v>
      </c>
      <c r="AA326" s="71">
        <v>1674.42</v>
      </c>
    </row>
    <row r="327" spans="1:27" ht="12.75" hidden="1" customHeight="1" outlineLevel="1" x14ac:dyDescent="0.2">
      <c r="A327" s="163" t="s">
        <v>552</v>
      </c>
      <c r="B327" s="94" t="s">
        <v>90</v>
      </c>
      <c r="C327" s="70" t="s">
        <v>79</v>
      </c>
      <c r="D327" s="71">
        <v>2222.89</v>
      </c>
      <c r="E327" s="71">
        <f>$D$327</f>
        <v>2222.89</v>
      </c>
      <c r="F327" s="71">
        <f t="shared" ref="F327:AA327" si="187">$D$327</f>
        <v>2222.89</v>
      </c>
      <c r="G327" s="71">
        <f t="shared" si="187"/>
        <v>2222.89</v>
      </c>
      <c r="H327" s="71">
        <f t="shared" si="187"/>
        <v>2222.89</v>
      </c>
      <c r="I327" s="71">
        <f t="shared" si="187"/>
        <v>2222.89</v>
      </c>
      <c r="J327" s="71">
        <f t="shared" si="187"/>
        <v>2222.89</v>
      </c>
      <c r="K327" s="71">
        <f t="shared" si="187"/>
        <v>2222.89</v>
      </c>
      <c r="L327" s="71">
        <f t="shared" si="187"/>
        <v>2222.89</v>
      </c>
      <c r="M327" s="71">
        <f t="shared" si="187"/>
        <v>2222.89</v>
      </c>
      <c r="N327" s="71">
        <f t="shared" si="187"/>
        <v>2222.89</v>
      </c>
      <c r="O327" s="71">
        <f t="shared" si="187"/>
        <v>2222.89</v>
      </c>
      <c r="P327" s="71">
        <f t="shared" si="187"/>
        <v>2222.89</v>
      </c>
      <c r="Q327" s="71">
        <f t="shared" si="187"/>
        <v>2222.89</v>
      </c>
      <c r="R327" s="71">
        <f t="shared" si="187"/>
        <v>2222.89</v>
      </c>
      <c r="S327" s="71">
        <f t="shared" si="187"/>
        <v>2222.89</v>
      </c>
      <c r="T327" s="71">
        <f t="shared" si="187"/>
        <v>2222.89</v>
      </c>
      <c r="U327" s="71">
        <f t="shared" si="187"/>
        <v>2222.89</v>
      </c>
      <c r="V327" s="71">
        <f t="shared" si="187"/>
        <v>2222.89</v>
      </c>
      <c r="W327" s="71">
        <f t="shared" si="187"/>
        <v>2222.89</v>
      </c>
      <c r="X327" s="71">
        <f t="shared" si="187"/>
        <v>2222.89</v>
      </c>
      <c r="Y327" s="71">
        <f t="shared" si="187"/>
        <v>2222.89</v>
      </c>
      <c r="Z327" s="71">
        <f t="shared" si="187"/>
        <v>2222.89</v>
      </c>
      <c r="AA327" s="71">
        <f t="shared" si="187"/>
        <v>2222.89</v>
      </c>
    </row>
    <row r="328" spans="1:27" ht="12.75" hidden="1" customHeight="1" outlineLevel="1" x14ac:dyDescent="0.2">
      <c r="A328" s="163" t="s">
        <v>553</v>
      </c>
      <c r="B328" s="94" t="s">
        <v>83</v>
      </c>
      <c r="C328" s="70" t="s">
        <v>79</v>
      </c>
      <c r="D328" s="71">
        <v>4.95</v>
      </c>
      <c r="E328" s="71">
        <v>4.95</v>
      </c>
      <c r="F328" s="71">
        <v>4.95</v>
      </c>
      <c r="G328" s="71">
        <v>4.95</v>
      </c>
      <c r="H328" s="71">
        <v>4.95</v>
      </c>
      <c r="I328" s="71">
        <v>4.95</v>
      </c>
      <c r="J328" s="71">
        <v>4.95</v>
      </c>
      <c r="K328" s="71">
        <v>4.95</v>
      </c>
      <c r="L328" s="71">
        <v>4.95</v>
      </c>
      <c r="M328" s="71">
        <v>4.95</v>
      </c>
      <c r="N328" s="71">
        <v>4.95</v>
      </c>
      <c r="O328" s="71">
        <v>4.95</v>
      </c>
      <c r="P328" s="71">
        <v>4.95</v>
      </c>
      <c r="Q328" s="71">
        <v>4.95</v>
      </c>
      <c r="R328" s="71">
        <v>4.95</v>
      </c>
      <c r="S328" s="71">
        <v>4.95</v>
      </c>
      <c r="T328" s="71">
        <v>4.95</v>
      </c>
      <c r="U328" s="71">
        <v>4.95</v>
      </c>
      <c r="V328" s="71">
        <v>4.95</v>
      </c>
      <c r="W328" s="71">
        <v>4.95</v>
      </c>
      <c r="X328" s="71">
        <v>4.95</v>
      </c>
      <c r="Y328" s="71">
        <v>4.95</v>
      </c>
      <c r="Z328" s="71">
        <v>4.95</v>
      </c>
      <c r="AA328" s="71">
        <v>4.95</v>
      </c>
    </row>
    <row r="329" spans="1:27" ht="12.75" hidden="1" customHeight="1" outlineLevel="1" x14ac:dyDescent="0.2">
      <c r="A329" s="163" t="s">
        <v>554</v>
      </c>
      <c r="B329" s="94" t="s">
        <v>81</v>
      </c>
      <c r="C329" s="70" t="s">
        <v>79</v>
      </c>
      <c r="D329" s="71">
        <f>$D$11</f>
        <v>216.36</v>
      </c>
      <c r="E329" s="71">
        <f t="shared" ref="E329:AA329" si="188">$D$11</f>
        <v>216.36</v>
      </c>
      <c r="F329" s="71">
        <f t="shared" si="188"/>
        <v>216.36</v>
      </c>
      <c r="G329" s="71">
        <f t="shared" si="188"/>
        <v>216.36</v>
      </c>
      <c r="H329" s="71">
        <f t="shared" si="188"/>
        <v>216.36</v>
      </c>
      <c r="I329" s="71">
        <f t="shared" si="188"/>
        <v>216.36</v>
      </c>
      <c r="J329" s="71">
        <f t="shared" si="188"/>
        <v>216.36</v>
      </c>
      <c r="K329" s="71">
        <f t="shared" si="188"/>
        <v>216.36</v>
      </c>
      <c r="L329" s="71">
        <f t="shared" si="188"/>
        <v>216.36</v>
      </c>
      <c r="M329" s="71">
        <f t="shared" si="188"/>
        <v>216.36</v>
      </c>
      <c r="N329" s="71">
        <f t="shared" si="188"/>
        <v>216.36</v>
      </c>
      <c r="O329" s="71">
        <f t="shared" si="188"/>
        <v>216.36</v>
      </c>
      <c r="P329" s="71">
        <f t="shared" si="188"/>
        <v>216.36</v>
      </c>
      <c r="Q329" s="71">
        <f t="shared" si="188"/>
        <v>216.36</v>
      </c>
      <c r="R329" s="71">
        <f t="shared" si="188"/>
        <v>216.36</v>
      </c>
      <c r="S329" s="71">
        <f t="shared" si="188"/>
        <v>216.36</v>
      </c>
      <c r="T329" s="71">
        <f t="shared" si="188"/>
        <v>216.36</v>
      </c>
      <c r="U329" s="71">
        <f t="shared" si="188"/>
        <v>216.36</v>
      </c>
      <c r="V329" s="71">
        <f t="shared" si="188"/>
        <v>216.36</v>
      </c>
      <c r="W329" s="71">
        <f t="shared" si="188"/>
        <v>216.36</v>
      </c>
      <c r="X329" s="71">
        <f t="shared" si="188"/>
        <v>216.36</v>
      </c>
      <c r="Y329" s="71">
        <f t="shared" si="188"/>
        <v>216.36</v>
      </c>
      <c r="Z329" s="71">
        <f t="shared" si="188"/>
        <v>216.36</v>
      </c>
      <c r="AA329" s="71">
        <f t="shared" si="188"/>
        <v>216.36</v>
      </c>
    </row>
    <row r="330" spans="1:27" ht="12.75" customHeight="1" collapsed="1" x14ac:dyDescent="0.2">
      <c r="A330" s="162" t="s">
        <v>555</v>
      </c>
      <c r="B330" s="54" t="str">
        <f>"02"&amp;"."&amp;$B$662&amp;"."&amp;$B$663</f>
        <v>02.05.2023</v>
      </c>
      <c r="C330" s="134" t="s">
        <v>76</v>
      </c>
      <c r="D330" s="135">
        <f>ROUND(((D331+D332+D334+D333)/1000),5)</f>
        <v>3.8161900000000002</v>
      </c>
      <c r="E330" s="135">
        <f>ROUND(((E331+E332+E334+E333)/1000),5)</f>
        <v>3.6392699999999998</v>
      </c>
      <c r="F330" s="135">
        <f>ROUND(((F331+F332+F334+F333)/1000),5)</f>
        <v>3.5479599999999998</v>
      </c>
      <c r="G330" s="135">
        <f t="shared" ref="G330:AA330" si="189">ROUND(((G331+G332+G334+G333)/1000),5)</f>
        <v>3.5472199999999998</v>
      </c>
      <c r="H330" s="135">
        <f t="shared" si="189"/>
        <v>3.57118</v>
      </c>
      <c r="I330" s="135">
        <f t="shared" si="189"/>
        <v>3.68459</v>
      </c>
      <c r="J330" s="135">
        <f t="shared" si="189"/>
        <v>3.8861400000000001</v>
      </c>
      <c r="K330" s="135">
        <f t="shared" si="189"/>
        <v>4.1473899999999997</v>
      </c>
      <c r="L330" s="135">
        <f t="shared" si="189"/>
        <v>4.33629</v>
      </c>
      <c r="M330" s="135">
        <f t="shared" si="189"/>
        <v>4.4127799999999997</v>
      </c>
      <c r="N330" s="135">
        <f t="shared" si="189"/>
        <v>4.4334300000000004</v>
      </c>
      <c r="O330" s="135">
        <f t="shared" si="189"/>
        <v>4.3739699999999999</v>
      </c>
      <c r="P330" s="135">
        <f t="shared" si="189"/>
        <v>4.37514</v>
      </c>
      <c r="Q330" s="135">
        <f t="shared" si="189"/>
        <v>4.3783599999999998</v>
      </c>
      <c r="R330" s="135">
        <f t="shared" si="189"/>
        <v>4.36531</v>
      </c>
      <c r="S330" s="135">
        <f t="shared" si="189"/>
        <v>4.3311400000000004</v>
      </c>
      <c r="T330" s="135">
        <f t="shared" si="189"/>
        <v>4.2882300000000004</v>
      </c>
      <c r="U330" s="135">
        <f t="shared" si="189"/>
        <v>4.2747900000000003</v>
      </c>
      <c r="V330" s="135">
        <f t="shared" si="189"/>
        <v>4.2923400000000003</v>
      </c>
      <c r="W330" s="135">
        <f t="shared" si="189"/>
        <v>4.3083999999999998</v>
      </c>
      <c r="X330" s="135">
        <f t="shared" si="189"/>
        <v>4.4438199999999997</v>
      </c>
      <c r="Y330" s="135">
        <f t="shared" si="189"/>
        <v>4.3504300000000002</v>
      </c>
      <c r="Z330" s="135">
        <f t="shared" si="189"/>
        <v>4.1265200000000002</v>
      </c>
      <c r="AA330" s="135">
        <f t="shared" si="189"/>
        <v>3.82294</v>
      </c>
    </row>
    <row r="331" spans="1:27" ht="12.75" hidden="1" customHeight="1" outlineLevel="1" x14ac:dyDescent="0.2">
      <c r="A331" s="163" t="s">
        <v>556</v>
      </c>
      <c r="B331" s="94" t="s">
        <v>238</v>
      </c>
      <c r="C331" s="70" t="s">
        <v>79</v>
      </c>
      <c r="D331" s="71">
        <v>1371.99</v>
      </c>
      <c r="E331" s="71">
        <v>1195.07</v>
      </c>
      <c r="F331" s="71">
        <v>1103.76</v>
      </c>
      <c r="G331" s="71">
        <v>1103.02</v>
      </c>
      <c r="H331" s="71">
        <v>1126.98</v>
      </c>
      <c r="I331" s="71">
        <v>1240.3900000000001</v>
      </c>
      <c r="J331" s="71">
        <v>1441.94</v>
      </c>
      <c r="K331" s="71">
        <v>1703.19</v>
      </c>
      <c r="L331" s="71">
        <v>1892.09</v>
      </c>
      <c r="M331" s="71">
        <v>1968.58</v>
      </c>
      <c r="N331" s="71">
        <v>1989.23</v>
      </c>
      <c r="O331" s="71">
        <v>1929.77</v>
      </c>
      <c r="P331" s="71">
        <v>1930.94</v>
      </c>
      <c r="Q331" s="71">
        <v>1934.16</v>
      </c>
      <c r="R331" s="71">
        <v>1921.11</v>
      </c>
      <c r="S331" s="71">
        <v>1886.94</v>
      </c>
      <c r="T331" s="71">
        <v>1844.03</v>
      </c>
      <c r="U331" s="71">
        <v>1830.59</v>
      </c>
      <c r="V331" s="71">
        <v>1848.14</v>
      </c>
      <c r="W331" s="71">
        <v>1864.2</v>
      </c>
      <c r="X331" s="71">
        <v>1999.62</v>
      </c>
      <c r="Y331" s="71">
        <v>1906.23</v>
      </c>
      <c r="Z331" s="71">
        <v>1682.32</v>
      </c>
      <c r="AA331" s="71">
        <v>1378.74</v>
      </c>
    </row>
    <row r="332" spans="1:27" ht="12.75" hidden="1" customHeight="1" outlineLevel="1" x14ac:dyDescent="0.2">
      <c r="A332" s="163" t="s">
        <v>557</v>
      </c>
      <c r="B332" s="94" t="s">
        <v>90</v>
      </c>
      <c r="C332" s="70" t="s">
        <v>79</v>
      </c>
      <c r="D332" s="71">
        <f t="shared" ref="D332:AA332" si="190">$D$327</f>
        <v>2222.89</v>
      </c>
      <c r="E332" s="71">
        <f t="shared" si="190"/>
        <v>2222.89</v>
      </c>
      <c r="F332" s="71">
        <f t="shared" si="190"/>
        <v>2222.89</v>
      </c>
      <c r="G332" s="71">
        <f t="shared" si="190"/>
        <v>2222.89</v>
      </c>
      <c r="H332" s="71">
        <f t="shared" si="190"/>
        <v>2222.89</v>
      </c>
      <c r="I332" s="71">
        <f t="shared" si="190"/>
        <v>2222.89</v>
      </c>
      <c r="J332" s="71">
        <f t="shared" si="190"/>
        <v>2222.89</v>
      </c>
      <c r="K332" s="71">
        <f t="shared" si="190"/>
        <v>2222.89</v>
      </c>
      <c r="L332" s="71">
        <f t="shared" si="190"/>
        <v>2222.89</v>
      </c>
      <c r="M332" s="71">
        <f t="shared" si="190"/>
        <v>2222.89</v>
      </c>
      <c r="N332" s="71">
        <f t="shared" si="190"/>
        <v>2222.89</v>
      </c>
      <c r="O332" s="71">
        <f t="shared" si="190"/>
        <v>2222.89</v>
      </c>
      <c r="P332" s="71">
        <f t="shared" si="190"/>
        <v>2222.89</v>
      </c>
      <c r="Q332" s="71">
        <f t="shared" si="190"/>
        <v>2222.89</v>
      </c>
      <c r="R332" s="71">
        <f t="shared" si="190"/>
        <v>2222.89</v>
      </c>
      <c r="S332" s="71">
        <f t="shared" si="190"/>
        <v>2222.89</v>
      </c>
      <c r="T332" s="71">
        <f t="shared" si="190"/>
        <v>2222.89</v>
      </c>
      <c r="U332" s="71">
        <f t="shared" si="190"/>
        <v>2222.89</v>
      </c>
      <c r="V332" s="71">
        <f t="shared" si="190"/>
        <v>2222.89</v>
      </c>
      <c r="W332" s="71">
        <f t="shared" si="190"/>
        <v>2222.89</v>
      </c>
      <c r="X332" s="71">
        <f t="shared" si="190"/>
        <v>2222.89</v>
      </c>
      <c r="Y332" s="71">
        <f t="shared" si="190"/>
        <v>2222.89</v>
      </c>
      <c r="Z332" s="71">
        <f t="shared" si="190"/>
        <v>2222.89</v>
      </c>
      <c r="AA332" s="71">
        <f t="shared" si="190"/>
        <v>2222.89</v>
      </c>
    </row>
    <row r="333" spans="1:27" ht="12.75" hidden="1" customHeight="1" outlineLevel="1" x14ac:dyDescent="0.2">
      <c r="A333" s="163" t="s">
        <v>558</v>
      </c>
      <c r="B333" s="94" t="s">
        <v>83</v>
      </c>
      <c r="C333" s="70" t="s">
        <v>79</v>
      </c>
      <c r="D333" s="71">
        <v>4.95</v>
      </c>
      <c r="E333" s="71">
        <v>4.95</v>
      </c>
      <c r="F333" s="71">
        <v>4.95</v>
      </c>
      <c r="G333" s="71">
        <v>4.95</v>
      </c>
      <c r="H333" s="71">
        <v>4.95</v>
      </c>
      <c r="I333" s="71">
        <v>4.95</v>
      </c>
      <c r="J333" s="71">
        <v>4.95</v>
      </c>
      <c r="K333" s="71">
        <v>4.95</v>
      </c>
      <c r="L333" s="71">
        <v>4.95</v>
      </c>
      <c r="M333" s="71">
        <v>4.95</v>
      </c>
      <c r="N333" s="71">
        <v>4.95</v>
      </c>
      <c r="O333" s="71">
        <v>4.95</v>
      </c>
      <c r="P333" s="71">
        <v>4.95</v>
      </c>
      <c r="Q333" s="71">
        <v>4.95</v>
      </c>
      <c r="R333" s="71">
        <v>4.95</v>
      </c>
      <c r="S333" s="71">
        <v>4.95</v>
      </c>
      <c r="T333" s="71">
        <v>4.95</v>
      </c>
      <c r="U333" s="71">
        <v>4.95</v>
      </c>
      <c r="V333" s="71">
        <v>4.95</v>
      </c>
      <c r="W333" s="71">
        <v>4.95</v>
      </c>
      <c r="X333" s="71">
        <v>4.95</v>
      </c>
      <c r="Y333" s="71">
        <v>4.95</v>
      </c>
      <c r="Z333" s="71">
        <v>4.95</v>
      </c>
      <c r="AA333" s="71">
        <v>4.95</v>
      </c>
    </row>
    <row r="334" spans="1:27" ht="12.75" hidden="1" customHeight="1" outlineLevel="1" x14ac:dyDescent="0.2">
      <c r="A334" s="163" t="s">
        <v>559</v>
      </c>
      <c r="B334" s="94" t="s">
        <v>81</v>
      </c>
      <c r="C334" s="70" t="s">
        <v>79</v>
      </c>
      <c r="D334" s="71">
        <f>$D$11</f>
        <v>216.36</v>
      </c>
      <c r="E334" s="71">
        <f t="shared" ref="E334:AA334" si="191">$D$11</f>
        <v>216.36</v>
      </c>
      <c r="F334" s="71">
        <f t="shared" si="191"/>
        <v>216.36</v>
      </c>
      <c r="G334" s="71">
        <f t="shared" si="191"/>
        <v>216.36</v>
      </c>
      <c r="H334" s="71">
        <f t="shared" si="191"/>
        <v>216.36</v>
      </c>
      <c r="I334" s="71">
        <f t="shared" si="191"/>
        <v>216.36</v>
      </c>
      <c r="J334" s="71">
        <f t="shared" si="191"/>
        <v>216.36</v>
      </c>
      <c r="K334" s="71">
        <f t="shared" si="191"/>
        <v>216.36</v>
      </c>
      <c r="L334" s="71">
        <f t="shared" si="191"/>
        <v>216.36</v>
      </c>
      <c r="M334" s="71">
        <f t="shared" si="191"/>
        <v>216.36</v>
      </c>
      <c r="N334" s="71">
        <f t="shared" si="191"/>
        <v>216.36</v>
      </c>
      <c r="O334" s="71">
        <f t="shared" si="191"/>
        <v>216.36</v>
      </c>
      <c r="P334" s="71">
        <f t="shared" si="191"/>
        <v>216.36</v>
      </c>
      <c r="Q334" s="71">
        <f t="shared" si="191"/>
        <v>216.36</v>
      </c>
      <c r="R334" s="71">
        <f t="shared" si="191"/>
        <v>216.36</v>
      </c>
      <c r="S334" s="71">
        <f t="shared" si="191"/>
        <v>216.36</v>
      </c>
      <c r="T334" s="71">
        <f t="shared" si="191"/>
        <v>216.36</v>
      </c>
      <c r="U334" s="71">
        <f t="shared" si="191"/>
        <v>216.36</v>
      </c>
      <c r="V334" s="71">
        <f t="shared" si="191"/>
        <v>216.36</v>
      </c>
      <c r="W334" s="71">
        <f t="shared" si="191"/>
        <v>216.36</v>
      </c>
      <c r="X334" s="71">
        <f t="shared" si="191"/>
        <v>216.36</v>
      </c>
      <c r="Y334" s="71">
        <f t="shared" si="191"/>
        <v>216.36</v>
      </c>
      <c r="Z334" s="71">
        <f t="shared" si="191"/>
        <v>216.36</v>
      </c>
      <c r="AA334" s="71">
        <f t="shared" si="191"/>
        <v>216.36</v>
      </c>
    </row>
    <row r="335" spans="1:27" ht="12.75" customHeight="1" collapsed="1" x14ac:dyDescent="0.2">
      <c r="A335" s="162" t="s">
        <v>560</v>
      </c>
      <c r="B335" s="54" t="str">
        <f>"03"&amp;"."&amp;$B$662&amp;"."&amp;$B$663</f>
        <v>03.05.2023</v>
      </c>
      <c r="C335" s="134" t="s">
        <v>76</v>
      </c>
      <c r="D335" s="135">
        <f>ROUND(((D336+D337+D339+D338)/1000),5)</f>
        <v>3.68113</v>
      </c>
      <c r="E335" s="135">
        <f>ROUND(((E336+E337+E339+E338)/1000),5)</f>
        <v>3.5470999999999999</v>
      </c>
      <c r="F335" s="135">
        <f>ROUND(((F336+F337+F339+F338)/1000),5)</f>
        <v>3.5242599999999999</v>
      </c>
      <c r="G335" s="135">
        <f t="shared" ref="G335:AA335" si="192">ROUND(((G336+G337+G339+G338)/1000),5)</f>
        <v>3.52494</v>
      </c>
      <c r="H335" s="135">
        <f t="shared" si="192"/>
        <v>3.5432000000000001</v>
      </c>
      <c r="I335" s="135">
        <f t="shared" si="192"/>
        <v>3.6393300000000002</v>
      </c>
      <c r="J335" s="135">
        <f t="shared" si="192"/>
        <v>3.8188599999999999</v>
      </c>
      <c r="K335" s="135">
        <f t="shared" si="192"/>
        <v>4.0460200000000004</v>
      </c>
      <c r="L335" s="135">
        <f t="shared" si="192"/>
        <v>4.2603099999999996</v>
      </c>
      <c r="M335" s="135">
        <f t="shared" si="192"/>
        <v>4.3633499999999996</v>
      </c>
      <c r="N335" s="135">
        <f t="shared" si="192"/>
        <v>4.37087</v>
      </c>
      <c r="O335" s="135">
        <f t="shared" si="192"/>
        <v>4.3726399999999996</v>
      </c>
      <c r="P335" s="135">
        <f t="shared" si="192"/>
        <v>4.3721500000000004</v>
      </c>
      <c r="Q335" s="135">
        <f t="shared" si="192"/>
        <v>4.39236</v>
      </c>
      <c r="R335" s="135">
        <f t="shared" si="192"/>
        <v>4.3740100000000002</v>
      </c>
      <c r="S335" s="135">
        <f t="shared" si="192"/>
        <v>4.3717199999999998</v>
      </c>
      <c r="T335" s="135">
        <f t="shared" si="192"/>
        <v>4.3697100000000004</v>
      </c>
      <c r="U335" s="135">
        <f t="shared" si="192"/>
        <v>4.3657700000000004</v>
      </c>
      <c r="V335" s="135">
        <f t="shared" si="192"/>
        <v>4.3414900000000003</v>
      </c>
      <c r="W335" s="135">
        <f t="shared" si="192"/>
        <v>4.3378899999999998</v>
      </c>
      <c r="X335" s="135">
        <f t="shared" si="192"/>
        <v>4.3647299999999998</v>
      </c>
      <c r="Y335" s="135">
        <f t="shared" si="192"/>
        <v>4.3747699999999998</v>
      </c>
      <c r="Z335" s="135">
        <f t="shared" si="192"/>
        <v>4.1312899999999999</v>
      </c>
      <c r="AA335" s="135">
        <f t="shared" si="192"/>
        <v>3.8897300000000001</v>
      </c>
    </row>
    <row r="336" spans="1:27" ht="12.75" hidden="1" customHeight="1" outlineLevel="1" x14ac:dyDescent="0.2">
      <c r="A336" s="163" t="s">
        <v>561</v>
      </c>
      <c r="B336" s="94" t="s">
        <v>238</v>
      </c>
      <c r="C336" s="70" t="s">
        <v>79</v>
      </c>
      <c r="D336" s="71">
        <v>1236.93</v>
      </c>
      <c r="E336" s="71">
        <v>1102.9000000000001</v>
      </c>
      <c r="F336" s="71">
        <v>1080.06</v>
      </c>
      <c r="G336" s="71">
        <v>1080.74</v>
      </c>
      <c r="H336" s="71">
        <v>1099</v>
      </c>
      <c r="I336" s="71">
        <v>1195.1300000000001</v>
      </c>
      <c r="J336" s="71">
        <v>1374.66</v>
      </c>
      <c r="K336" s="71">
        <v>1601.82</v>
      </c>
      <c r="L336" s="71">
        <v>1816.11</v>
      </c>
      <c r="M336" s="71">
        <v>1919.15</v>
      </c>
      <c r="N336" s="71">
        <v>1926.67</v>
      </c>
      <c r="O336" s="71">
        <v>1928.44</v>
      </c>
      <c r="P336" s="71">
        <v>1927.95</v>
      </c>
      <c r="Q336" s="71">
        <v>1948.16</v>
      </c>
      <c r="R336" s="71">
        <v>1929.81</v>
      </c>
      <c r="S336" s="71">
        <v>1927.52</v>
      </c>
      <c r="T336" s="71">
        <v>1925.51</v>
      </c>
      <c r="U336" s="71">
        <v>1921.57</v>
      </c>
      <c r="V336" s="71">
        <v>1897.29</v>
      </c>
      <c r="W336" s="71">
        <v>1893.69</v>
      </c>
      <c r="X336" s="71">
        <v>1920.53</v>
      </c>
      <c r="Y336" s="71">
        <v>1930.57</v>
      </c>
      <c r="Z336" s="71">
        <v>1687.09</v>
      </c>
      <c r="AA336" s="71">
        <v>1445.53</v>
      </c>
    </row>
    <row r="337" spans="1:27" ht="12.75" hidden="1" customHeight="1" outlineLevel="1" x14ac:dyDescent="0.2">
      <c r="A337" s="163" t="s">
        <v>562</v>
      </c>
      <c r="B337" s="94" t="s">
        <v>90</v>
      </c>
      <c r="C337" s="70" t="s">
        <v>79</v>
      </c>
      <c r="D337" s="71">
        <f t="shared" ref="D337:AA337" si="193">$D$327</f>
        <v>2222.89</v>
      </c>
      <c r="E337" s="71">
        <f t="shared" si="193"/>
        <v>2222.89</v>
      </c>
      <c r="F337" s="71">
        <f t="shared" si="193"/>
        <v>2222.89</v>
      </c>
      <c r="G337" s="71">
        <f t="shared" si="193"/>
        <v>2222.89</v>
      </c>
      <c r="H337" s="71">
        <f t="shared" si="193"/>
        <v>2222.89</v>
      </c>
      <c r="I337" s="71">
        <f t="shared" si="193"/>
        <v>2222.89</v>
      </c>
      <c r="J337" s="71">
        <f t="shared" si="193"/>
        <v>2222.89</v>
      </c>
      <c r="K337" s="71">
        <f t="shared" si="193"/>
        <v>2222.89</v>
      </c>
      <c r="L337" s="71">
        <f t="shared" si="193"/>
        <v>2222.89</v>
      </c>
      <c r="M337" s="71">
        <f t="shared" si="193"/>
        <v>2222.89</v>
      </c>
      <c r="N337" s="71">
        <f t="shared" si="193"/>
        <v>2222.89</v>
      </c>
      <c r="O337" s="71">
        <f t="shared" si="193"/>
        <v>2222.89</v>
      </c>
      <c r="P337" s="71">
        <f t="shared" si="193"/>
        <v>2222.89</v>
      </c>
      <c r="Q337" s="71">
        <f t="shared" si="193"/>
        <v>2222.89</v>
      </c>
      <c r="R337" s="71">
        <f t="shared" si="193"/>
        <v>2222.89</v>
      </c>
      <c r="S337" s="71">
        <f t="shared" si="193"/>
        <v>2222.89</v>
      </c>
      <c r="T337" s="71">
        <f t="shared" si="193"/>
        <v>2222.89</v>
      </c>
      <c r="U337" s="71">
        <f t="shared" si="193"/>
        <v>2222.89</v>
      </c>
      <c r="V337" s="71">
        <f t="shared" si="193"/>
        <v>2222.89</v>
      </c>
      <c r="W337" s="71">
        <f t="shared" si="193"/>
        <v>2222.89</v>
      </c>
      <c r="X337" s="71">
        <f t="shared" si="193"/>
        <v>2222.89</v>
      </c>
      <c r="Y337" s="71">
        <f t="shared" si="193"/>
        <v>2222.89</v>
      </c>
      <c r="Z337" s="71">
        <f t="shared" si="193"/>
        <v>2222.89</v>
      </c>
      <c r="AA337" s="71">
        <f t="shared" si="193"/>
        <v>2222.89</v>
      </c>
    </row>
    <row r="338" spans="1:27" ht="12.75" hidden="1" customHeight="1" outlineLevel="1" x14ac:dyDescent="0.2">
      <c r="A338" s="163" t="s">
        <v>563</v>
      </c>
      <c r="B338" s="94" t="s">
        <v>83</v>
      </c>
      <c r="C338" s="70" t="s">
        <v>79</v>
      </c>
      <c r="D338" s="71">
        <v>4.95</v>
      </c>
      <c r="E338" s="71">
        <v>4.95</v>
      </c>
      <c r="F338" s="71">
        <v>4.95</v>
      </c>
      <c r="G338" s="71">
        <v>4.95</v>
      </c>
      <c r="H338" s="71">
        <v>4.95</v>
      </c>
      <c r="I338" s="71">
        <v>4.95</v>
      </c>
      <c r="J338" s="71">
        <v>4.95</v>
      </c>
      <c r="K338" s="71">
        <v>4.95</v>
      </c>
      <c r="L338" s="71">
        <v>4.95</v>
      </c>
      <c r="M338" s="71">
        <v>4.95</v>
      </c>
      <c r="N338" s="71">
        <v>4.95</v>
      </c>
      <c r="O338" s="71">
        <v>4.95</v>
      </c>
      <c r="P338" s="71">
        <v>4.95</v>
      </c>
      <c r="Q338" s="71">
        <v>4.95</v>
      </c>
      <c r="R338" s="71">
        <v>4.95</v>
      </c>
      <c r="S338" s="71">
        <v>4.95</v>
      </c>
      <c r="T338" s="71">
        <v>4.95</v>
      </c>
      <c r="U338" s="71">
        <v>4.95</v>
      </c>
      <c r="V338" s="71">
        <v>4.95</v>
      </c>
      <c r="W338" s="71">
        <v>4.95</v>
      </c>
      <c r="X338" s="71">
        <v>4.95</v>
      </c>
      <c r="Y338" s="71">
        <v>4.95</v>
      </c>
      <c r="Z338" s="71">
        <v>4.95</v>
      </c>
      <c r="AA338" s="71">
        <v>4.95</v>
      </c>
    </row>
    <row r="339" spans="1:27" ht="12.75" hidden="1" customHeight="1" outlineLevel="1" x14ac:dyDescent="0.2">
      <c r="A339" s="163" t="s">
        <v>564</v>
      </c>
      <c r="B339" s="94" t="s">
        <v>81</v>
      </c>
      <c r="C339" s="70" t="s">
        <v>79</v>
      </c>
      <c r="D339" s="71">
        <f>$D$11</f>
        <v>216.36</v>
      </c>
      <c r="E339" s="71">
        <f t="shared" ref="E339:AA339" si="194">$D$11</f>
        <v>216.36</v>
      </c>
      <c r="F339" s="71">
        <f t="shared" si="194"/>
        <v>216.36</v>
      </c>
      <c r="G339" s="71">
        <f t="shared" si="194"/>
        <v>216.36</v>
      </c>
      <c r="H339" s="71">
        <f t="shared" si="194"/>
        <v>216.36</v>
      </c>
      <c r="I339" s="71">
        <f t="shared" si="194"/>
        <v>216.36</v>
      </c>
      <c r="J339" s="71">
        <f t="shared" si="194"/>
        <v>216.36</v>
      </c>
      <c r="K339" s="71">
        <f t="shared" si="194"/>
        <v>216.36</v>
      </c>
      <c r="L339" s="71">
        <f t="shared" si="194"/>
        <v>216.36</v>
      </c>
      <c r="M339" s="71">
        <f t="shared" si="194"/>
        <v>216.36</v>
      </c>
      <c r="N339" s="71">
        <f t="shared" si="194"/>
        <v>216.36</v>
      </c>
      <c r="O339" s="71">
        <f t="shared" si="194"/>
        <v>216.36</v>
      </c>
      <c r="P339" s="71">
        <f t="shared" si="194"/>
        <v>216.36</v>
      </c>
      <c r="Q339" s="71">
        <f t="shared" si="194"/>
        <v>216.36</v>
      </c>
      <c r="R339" s="71">
        <f t="shared" si="194"/>
        <v>216.36</v>
      </c>
      <c r="S339" s="71">
        <f t="shared" si="194"/>
        <v>216.36</v>
      </c>
      <c r="T339" s="71">
        <f t="shared" si="194"/>
        <v>216.36</v>
      </c>
      <c r="U339" s="71">
        <f t="shared" si="194"/>
        <v>216.36</v>
      </c>
      <c r="V339" s="71">
        <f t="shared" si="194"/>
        <v>216.36</v>
      </c>
      <c r="W339" s="71">
        <f t="shared" si="194"/>
        <v>216.36</v>
      </c>
      <c r="X339" s="71">
        <f t="shared" si="194"/>
        <v>216.36</v>
      </c>
      <c r="Y339" s="71">
        <f t="shared" si="194"/>
        <v>216.36</v>
      </c>
      <c r="Z339" s="71">
        <f t="shared" si="194"/>
        <v>216.36</v>
      </c>
      <c r="AA339" s="71">
        <f t="shared" si="194"/>
        <v>216.36</v>
      </c>
    </row>
    <row r="340" spans="1:27" ht="12.75" customHeight="1" collapsed="1" x14ac:dyDescent="0.2">
      <c r="A340" s="162" t="s">
        <v>565</v>
      </c>
      <c r="B340" s="54" t="str">
        <f>"04"&amp;"."&amp;$B$662&amp;"."&amp;$B$663</f>
        <v>04.05.2023</v>
      </c>
      <c r="C340" s="134" t="s">
        <v>76</v>
      </c>
      <c r="D340" s="135">
        <f>ROUND(((D341+D342+D344+D343)/1000),5)</f>
        <v>3.6488200000000002</v>
      </c>
      <c r="E340" s="135">
        <f>ROUND(((E341+E342+E344+E343)/1000),5)</f>
        <v>3.5456799999999999</v>
      </c>
      <c r="F340" s="135">
        <f>ROUND(((F341+F342+F344+F343)/1000),5)</f>
        <v>3.4706999999999999</v>
      </c>
      <c r="G340" s="135">
        <f t="shared" ref="G340:AA340" si="195">ROUND(((G341+G342+G344+G343)/1000),5)</f>
        <v>3.45242</v>
      </c>
      <c r="H340" s="135">
        <f t="shared" si="195"/>
        <v>3.5056699999999998</v>
      </c>
      <c r="I340" s="135">
        <f t="shared" si="195"/>
        <v>3.55545</v>
      </c>
      <c r="J340" s="135">
        <f t="shared" si="195"/>
        <v>3.75962</v>
      </c>
      <c r="K340" s="135">
        <f t="shared" si="195"/>
        <v>4.0542600000000002</v>
      </c>
      <c r="L340" s="135">
        <f t="shared" si="195"/>
        <v>4.1581099999999998</v>
      </c>
      <c r="M340" s="135">
        <f t="shared" si="195"/>
        <v>4.3469899999999999</v>
      </c>
      <c r="N340" s="135">
        <f t="shared" si="195"/>
        <v>4.3684099999999999</v>
      </c>
      <c r="O340" s="135">
        <f t="shared" si="195"/>
        <v>4.3955799999999998</v>
      </c>
      <c r="P340" s="135">
        <f t="shared" si="195"/>
        <v>4.3978400000000004</v>
      </c>
      <c r="Q340" s="135">
        <f t="shared" si="195"/>
        <v>4.4118500000000003</v>
      </c>
      <c r="R340" s="135">
        <f t="shared" si="195"/>
        <v>4.3846999999999996</v>
      </c>
      <c r="S340" s="135">
        <f t="shared" si="195"/>
        <v>4.3426799999999997</v>
      </c>
      <c r="T340" s="135">
        <f t="shared" si="195"/>
        <v>4.2905800000000003</v>
      </c>
      <c r="U340" s="135">
        <f t="shared" si="195"/>
        <v>4.2467199999999998</v>
      </c>
      <c r="V340" s="135">
        <f t="shared" si="195"/>
        <v>4.2279999999999998</v>
      </c>
      <c r="W340" s="135">
        <f t="shared" si="195"/>
        <v>4.3005100000000001</v>
      </c>
      <c r="X340" s="135">
        <f t="shared" si="195"/>
        <v>4.4267099999999999</v>
      </c>
      <c r="Y340" s="135">
        <f t="shared" si="195"/>
        <v>4.3643700000000001</v>
      </c>
      <c r="Z340" s="135">
        <f t="shared" si="195"/>
        <v>4.10189</v>
      </c>
      <c r="AA340" s="135">
        <f t="shared" si="195"/>
        <v>3.9261200000000001</v>
      </c>
    </row>
    <row r="341" spans="1:27" ht="12.75" hidden="1" customHeight="1" outlineLevel="1" x14ac:dyDescent="0.2">
      <c r="A341" s="163" t="s">
        <v>566</v>
      </c>
      <c r="B341" s="94" t="s">
        <v>238</v>
      </c>
      <c r="C341" s="70" t="s">
        <v>79</v>
      </c>
      <c r="D341" s="71">
        <v>1204.6199999999999</v>
      </c>
      <c r="E341" s="71">
        <v>1101.48</v>
      </c>
      <c r="F341" s="71">
        <v>1026.5</v>
      </c>
      <c r="G341" s="71">
        <v>1008.22</v>
      </c>
      <c r="H341" s="71">
        <v>1061.47</v>
      </c>
      <c r="I341" s="71">
        <v>1111.25</v>
      </c>
      <c r="J341" s="71">
        <v>1315.42</v>
      </c>
      <c r="K341" s="71">
        <v>1610.06</v>
      </c>
      <c r="L341" s="71">
        <v>1713.91</v>
      </c>
      <c r="M341" s="71">
        <v>1902.79</v>
      </c>
      <c r="N341" s="71">
        <v>1924.21</v>
      </c>
      <c r="O341" s="71">
        <v>1951.38</v>
      </c>
      <c r="P341" s="71">
        <v>1953.64</v>
      </c>
      <c r="Q341" s="71">
        <v>1967.65</v>
      </c>
      <c r="R341" s="71">
        <v>1940.5</v>
      </c>
      <c r="S341" s="71">
        <v>1898.48</v>
      </c>
      <c r="T341" s="71">
        <v>1846.38</v>
      </c>
      <c r="U341" s="71">
        <v>1802.52</v>
      </c>
      <c r="V341" s="71">
        <v>1783.8</v>
      </c>
      <c r="W341" s="71">
        <v>1856.31</v>
      </c>
      <c r="X341" s="71">
        <v>1982.51</v>
      </c>
      <c r="Y341" s="71">
        <v>1920.17</v>
      </c>
      <c r="Z341" s="71">
        <v>1657.69</v>
      </c>
      <c r="AA341" s="71">
        <v>1481.92</v>
      </c>
    </row>
    <row r="342" spans="1:27" ht="12.75" hidden="1" customHeight="1" outlineLevel="1" x14ac:dyDescent="0.2">
      <c r="A342" s="163" t="s">
        <v>567</v>
      </c>
      <c r="B342" s="94" t="s">
        <v>90</v>
      </c>
      <c r="C342" s="70" t="s">
        <v>79</v>
      </c>
      <c r="D342" s="71">
        <f t="shared" ref="D342:AA342" si="196">$D$327</f>
        <v>2222.89</v>
      </c>
      <c r="E342" s="71">
        <f t="shared" si="196"/>
        <v>2222.89</v>
      </c>
      <c r="F342" s="71">
        <f t="shared" si="196"/>
        <v>2222.89</v>
      </c>
      <c r="G342" s="71">
        <f t="shared" si="196"/>
        <v>2222.89</v>
      </c>
      <c r="H342" s="71">
        <f t="shared" si="196"/>
        <v>2222.89</v>
      </c>
      <c r="I342" s="71">
        <f t="shared" si="196"/>
        <v>2222.89</v>
      </c>
      <c r="J342" s="71">
        <f t="shared" si="196"/>
        <v>2222.89</v>
      </c>
      <c r="K342" s="71">
        <f t="shared" si="196"/>
        <v>2222.89</v>
      </c>
      <c r="L342" s="71">
        <f t="shared" si="196"/>
        <v>2222.89</v>
      </c>
      <c r="M342" s="71">
        <f t="shared" si="196"/>
        <v>2222.89</v>
      </c>
      <c r="N342" s="71">
        <f t="shared" si="196"/>
        <v>2222.89</v>
      </c>
      <c r="O342" s="71">
        <f t="shared" si="196"/>
        <v>2222.89</v>
      </c>
      <c r="P342" s="71">
        <f t="shared" si="196"/>
        <v>2222.89</v>
      </c>
      <c r="Q342" s="71">
        <f t="shared" si="196"/>
        <v>2222.89</v>
      </c>
      <c r="R342" s="71">
        <f t="shared" si="196"/>
        <v>2222.89</v>
      </c>
      <c r="S342" s="71">
        <f t="shared" si="196"/>
        <v>2222.89</v>
      </c>
      <c r="T342" s="71">
        <f t="shared" si="196"/>
        <v>2222.89</v>
      </c>
      <c r="U342" s="71">
        <f t="shared" si="196"/>
        <v>2222.89</v>
      </c>
      <c r="V342" s="71">
        <f t="shared" si="196"/>
        <v>2222.89</v>
      </c>
      <c r="W342" s="71">
        <f t="shared" si="196"/>
        <v>2222.89</v>
      </c>
      <c r="X342" s="71">
        <f t="shared" si="196"/>
        <v>2222.89</v>
      </c>
      <c r="Y342" s="71">
        <f t="shared" si="196"/>
        <v>2222.89</v>
      </c>
      <c r="Z342" s="71">
        <f t="shared" si="196"/>
        <v>2222.89</v>
      </c>
      <c r="AA342" s="71">
        <f t="shared" si="196"/>
        <v>2222.89</v>
      </c>
    </row>
    <row r="343" spans="1:27" ht="12.75" hidden="1" customHeight="1" outlineLevel="1" x14ac:dyDescent="0.2">
      <c r="A343" s="163" t="s">
        <v>568</v>
      </c>
      <c r="B343" s="94" t="s">
        <v>83</v>
      </c>
      <c r="C343" s="70" t="s">
        <v>79</v>
      </c>
      <c r="D343" s="71">
        <v>4.95</v>
      </c>
      <c r="E343" s="71">
        <v>4.95</v>
      </c>
      <c r="F343" s="71">
        <v>4.95</v>
      </c>
      <c r="G343" s="71">
        <v>4.95</v>
      </c>
      <c r="H343" s="71">
        <v>4.95</v>
      </c>
      <c r="I343" s="71">
        <v>4.95</v>
      </c>
      <c r="J343" s="71">
        <v>4.95</v>
      </c>
      <c r="K343" s="71">
        <v>4.95</v>
      </c>
      <c r="L343" s="71">
        <v>4.95</v>
      </c>
      <c r="M343" s="71">
        <v>4.95</v>
      </c>
      <c r="N343" s="71">
        <v>4.95</v>
      </c>
      <c r="O343" s="71">
        <v>4.95</v>
      </c>
      <c r="P343" s="71">
        <v>4.95</v>
      </c>
      <c r="Q343" s="71">
        <v>4.95</v>
      </c>
      <c r="R343" s="71">
        <v>4.95</v>
      </c>
      <c r="S343" s="71">
        <v>4.95</v>
      </c>
      <c r="T343" s="71">
        <v>4.95</v>
      </c>
      <c r="U343" s="71">
        <v>4.95</v>
      </c>
      <c r="V343" s="71">
        <v>4.95</v>
      </c>
      <c r="W343" s="71">
        <v>4.95</v>
      </c>
      <c r="X343" s="71">
        <v>4.95</v>
      </c>
      <c r="Y343" s="71">
        <v>4.95</v>
      </c>
      <c r="Z343" s="71">
        <v>4.95</v>
      </c>
      <c r="AA343" s="71">
        <v>4.95</v>
      </c>
    </row>
    <row r="344" spans="1:27" ht="12.75" hidden="1" customHeight="1" outlineLevel="1" x14ac:dyDescent="0.2">
      <c r="A344" s="163" t="s">
        <v>569</v>
      </c>
      <c r="B344" s="94" t="s">
        <v>81</v>
      </c>
      <c r="C344" s="70" t="s">
        <v>79</v>
      </c>
      <c r="D344" s="71">
        <f>$D$11</f>
        <v>216.36</v>
      </c>
      <c r="E344" s="71">
        <f t="shared" ref="E344:AA344" si="197">$D$11</f>
        <v>216.36</v>
      </c>
      <c r="F344" s="71">
        <f t="shared" si="197"/>
        <v>216.36</v>
      </c>
      <c r="G344" s="71">
        <f t="shared" si="197"/>
        <v>216.36</v>
      </c>
      <c r="H344" s="71">
        <f t="shared" si="197"/>
        <v>216.36</v>
      </c>
      <c r="I344" s="71">
        <f t="shared" si="197"/>
        <v>216.36</v>
      </c>
      <c r="J344" s="71">
        <f t="shared" si="197"/>
        <v>216.36</v>
      </c>
      <c r="K344" s="71">
        <f t="shared" si="197"/>
        <v>216.36</v>
      </c>
      <c r="L344" s="71">
        <f t="shared" si="197"/>
        <v>216.36</v>
      </c>
      <c r="M344" s="71">
        <f t="shared" si="197"/>
        <v>216.36</v>
      </c>
      <c r="N344" s="71">
        <f t="shared" si="197"/>
        <v>216.36</v>
      </c>
      <c r="O344" s="71">
        <f t="shared" si="197"/>
        <v>216.36</v>
      </c>
      <c r="P344" s="71">
        <f t="shared" si="197"/>
        <v>216.36</v>
      </c>
      <c r="Q344" s="71">
        <f t="shared" si="197"/>
        <v>216.36</v>
      </c>
      <c r="R344" s="71">
        <f t="shared" si="197"/>
        <v>216.36</v>
      </c>
      <c r="S344" s="71">
        <f t="shared" si="197"/>
        <v>216.36</v>
      </c>
      <c r="T344" s="71">
        <f t="shared" si="197"/>
        <v>216.36</v>
      </c>
      <c r="U344" s="71">
        <f t="shared" si="197"/>
        <v>216.36</v>
      </c>
      <c r="V344" s="71">
        <f t="shared" si="197"/>
        <v>216.36</v>
      </c>
      <c r="W344" s="71">
        <f t="shared" si="197"/>
        <v>216.36</v>
      </c>
      <c r="X344" s="71">
        <f t="shared" si="197"/>
        <v>216.36</v>
      </c>
      <c r="Y344" s="71">
        <f t="shared" si="197"/>
        <v>216.36</v>
      </c>
      <c r="Z344" s="71">
        <f t="shared" si="197"/>
        <v>216.36</v>
      </c>
      <c r="AA344" s="71">
        <f t="shared" si="197"/>
        <v>216.36</v>
      </c>
    </row>
    <row r="345" spans="1:27" ht="12.75" customHeight="1" collapsed="1" x14ac:dyDescent="0.2">
      <c r="A345" s="162" t="s">
        <v>570</v>
      </c>
      <c r="B345" s="54" t="str">
        <f>"05"&amp;"."&amp;$B$662&amp;"."&amp;$B$663</f>
        <v>05.05.2023</v>
      </c>
      <c r="C345" s="134" t="s">
        <v>76</v>
      </c>
      <c r="D345" s="135">
        <f>ROUND(((D346+D347+D349+D348)/1000),5)</f>
        <v>3.8474599999999999</v>
      </c>
      <c r="E345" s="135">
        <f>ROUND(((E346+E347+E349+E348)/1000),5)</f>
        <v>3.6608800000000001</v>
      </c>
      <c r="F345" s="135">
        <f>ROUND(((F346+F347+F349+F348)/1000),5)</f>
        <v>3.5855999999999999</v>
      </c>
      <c r="G345" s="135">
        <f t="shared" ref="G345:AA345" si="198">ROUND(((G346+G347+G349+G348)/1000),5)</f>
        <v>3.5624199999999999</v>
      </c>
      <c r="H345" s="135">
        <f t="shared" si="198"/>
        <v>3.6095999999999999</v>
      </c>
      <c r="I345" s="135">
        <f t="shared" si="198"/>
        <v>3.7206800000000002</v>
      </c>
      <c r="J345" s="135">
        <f t="shared" si="198"/>
        <v>3.84416</v>
      </c>
      <c r="K345" s="135">
        <f t="shared" si="198"/>
        <v>4.0745500000000003</v>
      </c>
      <c r="L345" s="135">
        <f t="shared" si="198"/>
        <v>4.2820799999999997</v>
      </c>
      <c r="M345" s="135">
        <f t="shared" si="198"/>
        <v>4.3553199999999999</v>
      </c>
      <c r="N345" s="135">
        <f t="shared" si="198"/>
        <v>4.4574699999999998</v>
      </c>
      <c r="O345" s="135">
        <f t="shared" si="198"/>
        <v>4.4310600000000004</v>
      </c>
      <c r="P345" s="135">
        <f t="shared" si="198"/>
        <v>4.4144899999999998</v>
      </c>
      <c r="Q345" s="135">
        <f t="shared" si="198"/>
        <v>4.4295999999999998</v>
      </c>
      <c r="R345" s="135">
        <f t="shared" si="198"/>
        <v>4.41425</v>
      </c>
      <c r="S345" s="135">
        <f t="shared" si="198"/>
        <v>4.3777400000000002</v>
      </c>
      <c r="T345" s="135">
        <f t="shared" si="198"/>
        <v>4.3481399999999999</v>
      </c>
      <c r="U345" s="135">
        <f t="shared" si="198"/>
        <v>4.3403900000000002</v>
      </c>
      <c r="V345" s="135">
        <f t="shared" si="198"/>
        <v>4.3430600000000004</v>
      </c>
      <c r="W345" s="135">
        <f t="shared" si="198"/>
        <v>4.3517299999999999</v>
      </c>
      <c r="X345" s="135">
        <f t="shared" si="198"/>
        <v>4.4660900000000003</v>
      </c>
      <c r="Y345" s="135">
        <f t="shared" si="198"/>
        <v>4.4178600000000001</v>
      </c>
      <c r="Z345" s="135">
        <f t="shared" si="198"/>
        <v>4.2845399999999998</v>
      </c>
      <c r="AA345" s="135">
        <f t="shared" si="198"/>
        <v>4.0748199999999999</v>
      </c>
    </row>
    <row r="346" spans="1:27" ht="12.75" hidden="1" customHeight="1" outlineLevel="1" x14ac:dyDescent="0.2">
      <c r="A346" s="163" t="s">
        <v>571</v>
      </c>
      <c r="B346" s="94" t="s">
        <v>238</v>
      </c>
      <c r="C346" s="70" t="s">
        <v>79</v>
      </c>
      <c r="D346" s="71">
        <v>1403.26</v>
      </c>
      <c r="E346" s="71">
        <v>1216.68</v>
      </c>
      <c r="F346" s="71">
        <v>1141.4000000000001</v>
      </c>
      <c r="G346" s="71">
        <v>1118.22</v>
      </c>
      <c r="H346" s="71">
        <v>1165.4000000000001</v>
      </c>
      <c r="I346" s="71">
        <v>1276.48</v>
      </c>
      <c r="J346" s="71">
        <v>1399.96</v>
      </c>
      <c r="K346" s="71">
        <v>1630.35</v>
      </c>
      <c r="L346" s="71">
        <v>1837.88</v>
      </c>
      <c r="M346" s="71">
        <v>1911.12</v>
      </c>
      <c r="N346" s="71">
        <v>2013.27</v>
      </c>
      <c r="O346" s="71">
        <v>1986.86</v>
      </c>
      <c r="P346" s="71">
        <v>1970.29</v>
      </c>
      <c r="Q346" s="71">
        <v>1985.4</v>
      </c>
      <c r="R346" s="71">
        <v>1970.05</v>
      </c>
      <c r="S346" s="71">
        <v>1933.54</v>
      </c>
      <c r="T346" s="71">
        <v>1903.94</v>
      </c>
      <c r="U346" s="71">
        <v>1896.19</v>
      </c>
      <c r="V346" s="71">
        <v>1898.86</v>
      </c>
      <c r="W346" s="71">
        <v>1907.53</v>
      </c>
      <c r="X346" s="71">
        <v>2021.89</v>
      </c>
      <c r="Y346" s="71">
        <v>1973.66</v>
      </c>
      <c r="Z346" s="71">
        <v>1840.34</v>
      </c>
      <c r="AA346" s="71">
        <v>1630.62</v>
      </c>
    </row>
    <row r="347" spans="1:27" ht="12.75" hidden="1" customHeight="1" outlineLevel="1" x14ac:dyDescent="0.2">
      <c r="A347" s="163" t="s">
        <v>572</v>
      </c>
      <c r="B347" s="94" t="s">
        <v>90</v>
      </c>
      <c r="C347" s="70" t="s">
        <v>79</v>
      </c>
      <c r="D347" s="71">
        <f t="shared" ref="D347:AA347" si="199">$D$327</f>
        <v>2222.89</v>
      </c>
      <c r="E347" s="71">
        <f t="shared" si="199"/>
        <v>2222.89</v>
      </c>
      <c r="F347" s="71">
        <f t="shared" si="199"/>
        <v>2222.89</v>
      </c>
      <c r="G347" s="71">
        <f t="shared" si="199"/>
        <v>2222.89</v>
      </c>
      <c r="H347" s="71">
        <f t="shared" si="199"/>
        <v>2222.89</v>
      </c>
      <c r="I347" s="71">
        <f t="shared" si="199"/>
        <v>2222.89</v>
      </c>
      <c r="J347" s="71">
        <f t="shared" si="199"/>
        <v>2222.89</v>
      </c>
      <c r="K347" s="71">
        <f t="shared" si="199"/>
        <v>2222.89</v>
      </c>
      <c r="L347" s="71">
        <f t="shared" si="199"/>
        <v>2222.89</v>
      </c>
      <c r="M347" s="71">
        <f t="shared" si="199"/>
        <v>2222.89</v>
      </c>
      <c r="N347" s="71">
        <f t="shared" si="199"/>
        <v>2222.89</v>
      </c>
      <c r="O347" s="71">
        <f t="shared" si="199"/>
        <v>2222.89</v>
      </c>
      <c r="P347" s="71">
        <f t="shared" si="199"/>
        <v>2222.89</v>
      </c>
      <c r="Q347" s="71">
        <f t="shared" si="199"/>
        <v>2222.89</v>
      </c>
      <c r="R347" s="71">
        <f t="shared" si="199"/>
        <v>2222.89</v>
      </c>
      <c r="S347" s="71">
        <f t="shared" si="199"/>
        <v>2222.89</v>
      </c>
      <c r="T347" s="71">
        <f t="shared" si="199"/>
        <v>2222.89</v>
      </c>
      <c r="U347" s="71">
        <f t="shared" si="199"/>
        <v>2222.89</v>
      </c>
      <c r="V347" s="71">
        <f t="shared" si="199"/>
        <v>2222.89</v>
      </c>
      <c r="W347" s="71">
        <f t="shared" si="199"/>
        <v>2222.89</v>
      </c>
      <c r="X347" s="71">
        <f t="shared" si="199"/>
        <v>2222.89</v>
      </c>
      <c r="Y347" s="71">
        <f t="shared" si="199"/>
        <v>2222.89</v>
      </c>
      <c r="Z347" s="71">
        <f t="shared" si="199"/>
        <v>2222.89</v>
      </c>
      <c r="AA347" s="71">
        <f t="shared" si="199"/>
        <v>2222.89</v>
      </c>
    </row>
    <row r="348" spans="1:27" ht="12.75" hidden="1" customHeight="1" outlineLevel="1" x14ac:dyDescent="0.2">
      <c r="A348" s="163" t="s">
        <v>573</v>
      </c>
      <c r="B348" s="94" t="s">
        <v>83</v>
      </c>
      <c r="C348" s="70" t="s">
        <v>79</v>
      </c>
      <c r="D348" s="71">
        <v>4.95</v>
      </c>
      <c r="E348" s="71">
        <v>4.95</v>
      </c>
      <c r="F348" s="71">
        <v>4.95</v>
      </c>
      <c r="G348" s="71">
        <v>4.95</v>
      </c>
      <c r="H348" s="71">
        <v>4.95</v>
      </c>
      <c r="I348" s="71">
        <v>4.95</v>
      </c>
      <c r="J348" s="71">
        <v>4.95</v>
      </c>
      <c r="K348" s="71">
        <v>4.95</v>
      </c>
      <c r="L348" s="71">
        <v>4.95</v>
      </c>
      <c r="M348" s="71">
        <v>4.95</v>
      </c>
      <c r="N348" s="71">
        <v>4.95</v>
      </c>
      <c r="O348" s="71">
        <v>4.95</v>
      </c>
      <c r="P348" s="71">
        <v>4.95</v>
      </c>
      <c r="Q348" s="71">
        <v>4.95</v>
      </c>
      <c r="R348" s="71">
        <v>4.95</v>
      </c>
      <c r="S348" s="71">
        <v>4.95</v>
      </c>
      <c r="T348" s="71">
        <v>4.95</v>
      </c>
      <c r="U348" s="71">
        <v>4.95</v>
      </c>
      <c r="V348" s="71">
        <v>4.95</v>
      </c>
      <c r="W348" s="71">
        <v>4.95</v>
      </c>
      <c r="X348" s="71">
        <v>4.95</v>
      </c>
      <c r="Y348" s="71">
        <v>4.95</v>
      </c>
      <c r="Z348" s="71">
        <v>4.95</v>
      </c>
      <c r="AA348" s="71">
        <v>4.95</v>
      </c>
    </row>
    <row r="349" spans="1:27" ht="12.75" hidden="1" customHeight="1" outlineLevel="1" x14ac:dyDescent="0.2">
      <c r="A349" s="163" t="s">
        <v>574</v>
      </c>
      <c r="B349" s="94" t="s">
        <v>81</v>
      </c>
      <c r="C349" s="70" t="s">
        <v>79</v>
      </c>
      <c r="D349" s="71">
        <f>$D$11</f>
        <v>216.36</v>
      </c>
      <c r="E349" s="71">
        <f t="shared" ref="E349:AA349" si="200">$D$11</f>
        <v>216.36</v>
      </c>
      <c r="F349" s="71">
        <f t="shared" si="200"/>
        <v>216.36</v>
      </c>
      <c r="G349" s="71">
        <f t="shared" si="200"/>
        <v>216.36</v>
      </c>
      <c r="H349" s="71">
        <f t="shared" si="200"/>
        <v>216.36</v>
      </c>
      <c r="I349" s="71">
        <f t="shared" si="200"/>
        <v>216.36</v>
      </c>
      <c r="J349" s="71">
        <f t="shared" si="200"/>
        <v>216.36</v>
      </c>
      <c r="K349" s="71">
        <f t="shared" si="200"/>
        <v>216.36</v>
      </c>
      <c r="L349" s="71">
        <f t="shared" si="200"/>
        <v>216.36</v>
      </c>
      <c r="M349" s="71">
        <f t="shared" si="200"/>
        <v>216.36</v>
      </c>
      <c r="N349" s="71">
        <f t="shared" si="200"/>
        <v>216.36</v>
      </c>
      <c r="O349" s="71">
        <f t="shared" si="200"/>
        <v>216.36</v>
      </c>
      <c r="P349" s="71">
        <f t="shared" si="200"/>
        <v>216.36</v>
      </c>
      <c r="Q349" s="71">
        <f t="shared" si="200"/>
        <v>216.36</v>
      </c>
      <c r="R349" s="71">
        <f t="shared" si="200"/>
        <v>216.36</v>
      </c>
      <c r="S349" s="71">
        <f t="shared" si="200"/>
        <v>216.36</v>
      </c>
      <c r="T349" s="71">
        <f t="shared" si="200"/>
        <v>216.36</v>
      </c>
      <c r="U349" s="71">
        <f t="shared" si="200"/>
        <v>216.36</v>
      </c>
      <c r="V349" s="71">
        <f t="shared" si="200"/>
        <v>216.36</v>
      </c>
      <c r="W349" s="71">
        <f t="shared" si="200"/>
        <v>216.36</v>
      </c>
      <c r="X349" s="71">
        <f t="shared" si="200"/>
        <v>216.36</v>
      </c>
      <c r="Y349" s="71">
        <f t="shared" si="200"/>
        <v>216.36</v>
      </c>
      <c r="Z349" s="71">
        <f t="shared" si="200"/>
        <v>216.36</v>
      </c>
      <c r="AA349" s="71">
        <f t="shared" si="200"/>
        <v>216.36</v>
      </c>
    </row>
    <row r="350" spans="1:27" ht="12.75" customHeight="1" collapsed="1" x14ac:dyDescent="0.2">
      <c r="A350" s="162" t="s">
        <v>575</v>
      </c>
      <c r="B350" s="54" t="str">
        <f>"06"&amp;"."&amp;$B$662&amp;"."&amp;$B$663</f>
        <v>06.05.2023</v>
      </c>
      <c r="C350" s="134" t="s">
        <v>76</v>
      </c>
      <c r="D350" s="135">
        <f>ROUND(((D351+D352+D354+D353)/1000),5)</f>
        <v>3.9688099999999999</v>
      </c>
      <c r="E350" s="135">
        <f>ROUND(((E351+E352+E354+E353)/1000),5)</f>
        <v>3.8924799999999999</v>
      </c>
      <c r="F350" s="135">
        <f>ROUND(((F351+F352+F354+F353)/1000),5)</f>
        <v>3.7774800000000002</v>
      </c>
      <c r="G350" s="135">
        <f t="shared" ref="G350:AA350" si="201">ROUND(((G351+G352+G354+G353)/1000),5)</f>
        <v>3.6644199999999998</v>
      </c>
      <c r="H350" s="135">
        <f t="shared" si="201"/>
        <v>3.6620599999999999</v>
      </c>
      <c r="I350" s="135">
        <f t="shared" si="201"/>
        <v>3.7561599999999999</v>
      </c>
      <c r="J350" s="135">
        <f t="shared" si="201"/>
        <v>3.8027899999999999</v>
      </c>
      <c r="K350" s="135">
        <f t="shared" si="201"/>
        <v>3.9181599999999999</v>
      </c>
      <c r="L350" s="135">
        <f t="shared" si="201"/>
        <v>4.2132399999999999</v>
      </c>
      <c r="M350" s="135">
        <f t="shared" si="201"/>
        <v>4.36334</v>
      </c>
      <c r="N350" s="135">
        <f t="shared" si="201"/>
        <v>4.4428400000000003</v>
      </c>
      <c r="O350" s="135">
        <f t="shared" si="201"/>
        <v>4.4211400000000003</v>
      </c>
      <c r="P350" s="135">
        <f t="shared" si="201"/>
        <v>4.3658700000000001</v>
      </c>
      <c r="Q350" s="135">
        <f t="shared" si="201"/>
        <v>4.3642799999999999</v>
      </c>
      <c r="R350" s="135">
        <f t="shared" si="201"/>
        <v>4.3467000000000002</v>
      </c>
      <c r="S350" s="135">
        <f t="shared" si="201"/>
        <v>4.3418000000000001</v>
      </c>
      <c r="T350" s="135">
        <f t="shared" si="201"/>
        <v>4.3101099999999999</v>
      </c>
      <c r="U350" s="135">
        <f t="shared" si="201"/>
        <v>4.2822199999999997</v>
      </c>
      <c r="V350" s="135">
        <f t="shared" si="201"/>
        <v>4.2792300000000001</v>
      </c>
      <c r="W350" s="135">
        <f t="shared" si="201"/>
        <v>4.3198600000000003</v>
      </c>
      <c r="X350" s="135">
        <f t="shared" si="201"/>
        <v>4.4831200000000004</v>
      </c>
      <c r="Y350" s="135">
        <f t="shared" si="201"/>
        <v>4.4615200000000002</v>
      </c>
      <c r="Z350" s="135">
        <f t="shared" si="201"/>
        <v>4.2622900000000001</v>
      </c>
      <c r="AA350" s="135">
        <f t="shared" si="201"/>
        <v>4.0993700000000004</v>
      </c>
    </row>
    <row r="351" spans="1:27" ht="12.75" hidden="1" customHeight="1" outlineLevel="1" x14ac:dyDescent="0.2">
      <c r="A351" s="163" t="s">
        <v>576</v>
      </c>
      <c r="B351" s="94" t="s">
        <v>238</v>
      </c>
      <c r="C351" s="70" t="s">
        <v>79</v>
      </c>
      <c r="D351" s="71">
        <v>1524.61</v>
      </c>
      <c r="E351" s="71">
        <v>1448.28</v>
      </c>
      <c r="F351" s="71">
        <v>1333.28</v>
      </c>
      <c r="G351" s="71">
        <v>1220.22</v>
      </c>
      <c r="H351" s="71">
        <v>1217.8599999999999</v>
      </c>
      <c r="I351" s="71">
        <v>1311.96</v>
      </c>
      <c r="J351" s="71">
        <v>1358.59</v>
      </c>
      <c r="K351" s="71">
        <v>1473.96</v>
      </c>
      <c r="L351" s="71">
        <v>1769.04</v>
      </c>
      <c r="M351" s="71">
        <v>1919.14</v>
      </c>
      <c r="N351" s="71">
        <v>1998.64</v>
      </c>
      <c r="O351" s="71">
        <v>1976.94</v>
      </c>
      <c r="P351" s="71">
        <v>1921.67</v>
      </c>
      <c r="Q351" s="71">
        <v>1920.08</v>
      </c>
      <c r="R351" s="71">
        <v>1902.5</v>
      </c>
      <c r="S351" s="71">
        <v>1897.6</v>
      </c>
      <c r="T351" s="71">
        <v>1865.91</v>
      </c>
      <c r="U351" s="71">
        <v>1838.02</v>
      </c>
      <c r="V351" s="71">
        <v>1835.03</v>
      </c>
      <c r="W351" s="71">
        <v>1875.66</v>
      </c>
      <c r="X351" s="71">
        <v>2038.92</v>
      </c>
      <c r="Y351" s="71">
        <v>2017.32</v>
      </c>
      <c r="Z351" s="71">
        <v>1818.09</v>
      </c>
      <c r="AA351" s="71">
        <v>1655.17</v>
      </c>
    </row>
    <row r="352" spans="1:27" ht="12.75" hidden="1" customHeight="1" outlineLevel="1" x14ac:dyDescent="0.2">
      <c r="A352" s="163" t="s">
        <v>577</v>
      </c>
      <c r="B352" s="94" t="s">
        <v>90</v>
      </c>
      <c r="C352" s="70" t="s">
        <v>79</v>
      </c>
      <c r="D352" s="71">
        <f t="shared" ref="D352:AA352" si="202">$D$327</f>
        <v>2222.89</v>
      </c>
      <c r="E352" s="71">
        <f t="shared" si="202"/>
        <v>2222.89</v>
      </c>
      <c r="F352" s="71">
        <f t="shared" si="202"/>
        <v>2222.89</v>
      </c>
      <c r="G352" s="71">
        <f t="shared" si="202"/>
        <v>2222.89</v>
      </c>
      <c r="H352" s="71">
        <f t="shared" si="202"/>
        <v>2222.89</v>
      </c>
      <c r="I352" s="71">
        <f t="shared" si="202"/>
        <v>2222.89</v>
      </c>
      <c r="J352" s="71">
        <f t="shared" si="202"/>
        <v>2222.89</v>
      </c>
      <c r="K352" s="71">
        <f t="shared" si="202"/>
        <v>2222.89</v>
      </c>
      <c r="L352" s="71">
        <f t="shared" si="202"/>
        <v>2222.89</v>
      </c>
      <c r="M352" s="71">
        <f t="shared" si="202"/>
        <v>2222.89</v>
      </c>
      <c r="N352" s="71">
        <f t="shared" si="202"/>
        <v>2222.89</v>
      </c>
      <c r="O352" s="71">
        <f t="shared" si="202"/>
        <v>2222.89</v>
      </c>
      <c r="P352" s="71">
        <f t="shared" si="202"/>
        <v>2222.89</v>
      </c>
      <c r="Q352" s="71">
        <f t="shared" si="202"/>
        <v>2222.89</v>
      </c>
      <c r="R352" s="71">
        <f t="shared" si="202"/>
        <v>2222.89</v>
      </c>
      <c r="S352" s="71">
        <f t="shared" si="202"/>
        <v>2222.89</v>
      </c>
      <c r="T352" s="71">
        <f t="shared" si="202"/>
        <v>2222.89</v>
      </c>
      <c r="U352" s="71">
        <f t="shared" si="202"/>
        <v>2222.89</v>
      </c>
      <c r="V352" s="71">
        <f t="shared" si="202"/>
        <v>2222.89</v>
      </c>
      <c r="W352" s="71">
        <f t="shared" si="202"/>
        <v>2222.89</v>
      </c>
      <c r="X352" s="71">
        <f t="shared" si="202"/>
        <v>2222.89</v>
      </c>
      <c r="Y352" s="71">
        <f t="shared" si="202"/>
        <v>2222.89</v>
      </c>
      <c r="Z352" s="71">
        <f t="shared" si="202"/>
        <v>2222.89</v>
      </c>
      <c r="AA352" s="71">
        <f t="shared" si="202"/>
        <v>2222.89</v>
      </c>
    </row>
    <row r="353" spans="1:27" ht="12.75" hidden="1" customHeight="1" outlineLevel="1" x14ac:dyDescent="0.2">
      <c r="A353" s="163" t="s">
        <v>578</v>
      </c>
      <c r="B353" s="94" t="s">
        <v>83</v>
      </c>
      <c r="C353" s="70" t="s">
        <v>79</v>
      </c>
      <c r="D353" s="71">
        <v>4.95</v>
      </c>
      <c r="E353" s="71">
        <v>4.95</v>
      </c>
      <c r="F353" s="71">
        <v>4.95</v>
      </c>
      <c r="G353" s="71">
        <v>4.95</v>
      </c>
      <c r="H353" s="71">
        <v>4.95</v>
      </c>
      <c r="I353" s="71">
        <v>4.95</v>
      </c>
      <c r="J353" s="71">
        <v>4.95</v>
      </c>
      <c r="K353" s="71">
        <v>4.95</v>
      </c>
      <c r="L353" s="71">
        <v>4.95</v>
      </c>
      <c r="M353" s="71">
        <v>4.95</v>
      </c>
      <c r="N353" s="71">
        <v>4.95</v>
      </c>
      <c r="O353" s="71">
        <v>4.95</v>
      </c>
      <c r="P353" s="71">
        <v>4.95</v>
      </c>
      <c r="Q353" s="71">
        <v>4.95</v>
      </c>
      <c r="R353" s="71">
        <v>4.95</v>
      </c>
      <c r="S353" s="71">
        <v>4.95</v>
      </c>
      <c r="T353" s="71">
        <v>4.95</v>
      </c>
      <c r="U353" s="71">
        <v>4.95</v>
      </c>
      <c r="V353" s="71">
        <v>4.95</v>
      </c>
      <c r="W353" s="71">
        <v>4.95</v>
      </c>
      <c r="X353" s="71">
        <v>4.95</v>
      </c>
      <c r="Y353" s="71">
        <v>4.95</v>
      </c>
      <c r="Z353" s="71">
        <v>4.95</v>
      </c>
      <c r="AA353" s="71">
        <v>4.95</v>
      </c>
    </row>
    <row r="354" spans="1:27" ht="12.75" hidden="1" customHeight="1" outlineLevel="1" x14ac:dyDescent="0.2">
      <c r="A354" s="163" t="s">
        <v>579</v>
      </c>
      <c r="B354" s="94" t="s">
        <v>81</v>
      </c>
      <c r="C354" s="70" t="s">
        <v>79</v>
      </c>
      <c r="D354" s="71">
        <f>$D$11</f>
        <v>216.36</v>
      </c>
      <c r="E354" s="71">
        <f t="shared" ref="E354:AA354" si="203">$D$11</f>
        <v>216.36</v>
      </c>
      <c r="F354" s="71">
        <f t="shared" si="203"/>
        <v>216.36</v>
      </c>
      <c r="G354" s="71">
        <f t="shared" si="203"/>
        <v>216.36</v>
      </c>
      <c r="H354" s="71">
        <f t="shared" si="203"/>
        <v>216.36</v>
      </c>
      <c r="I354" s="71">
        <f t="shared" si="203"/>
        <v>216.36</v>
      </c>
      <c r="J354" s="71">
        <f t="shared" si="203"/>
        <v>216.36</v>
      </c>
      <c r="K354" s="71">
        <f t="shared" si="203"/>
        <v>216.36</v>
      </c>
      <c r="L354" s="71">
        <f t="shared" si="203"/>
        <v>216.36</v>
      </c>
      <c r="M354" s="71">
        <f t="shared" si="203"/>
        <v>216.36</v>
      </c>
      <c r="N354" s="71">
        <f t="shared" si="203"/>
        <v>216.36</v>
      </c>
      <c r="O354" s="71">
        <f t="shared" si="203"/>
        <v>216.36</v>
      </c>
      <c r="P354" s="71">
        <f t="shared" si="203"/>
        <v>216.36</v>
      </c>
      <c r="Q354" s="71">
        <f t="shared" si="203"/>
        <v>216.36</v>
      </c>
      <c r="R354" s="71">
        <f t="shared" si="203"/>
        <v>216.36</v>
      </c>
      <c r="S354" s="71">
        <f t="shared" si="203"/>
        <v>216.36</v>
      </c>
      <c r="T354" s="71">
        <f t="shared" si="203"/>
        <v>216.36</v>
      </c>
      <c r="U354" s="71">
        <f t="shared" si="203"/>
        <v>216.36</v>
      </c>
      <c r="V354" s="71">
        <f t="shared" si="203"/>
        <v>216.36</v>
      </c>
      <c r="W354" s="71">
        <f t="shared" si="203"/>
        <v>216.36</v>
      </c>
      <c r="X354" s="71">
        <f t="shared" si="203"/>
        <v>216.36</v>
      </c>
      <c r="Y354" s="71">
        <f t="shared" si="203"/>
        <v>216.36</v>
      </c>
      <c r="Z354" s="71">
        <f t="shared" si="203"/>
        <v>216.36</v>
      </c>
      <c r="AA354" s="71">
        <f t="shared" si="203"/>
        <v>216.36</v>
      </c>
    </row>
    <row r="355" spans="1:27" ht="12.75" customHeight="1" collapsed="1" x14ac:dyDescent="0.2">
      <c r="A355" s="162" t="s">
        <v>580</v>
      </c>
      <c r="B355" s="54" t="str">
        <f>"07"&amp;"."&amp;$B$662&amp;"."&amp;$B$663</f>
        <v>07.05.2023</v>
      </c>
      <c r="C355" s="134" t="s">
        <v>76</v>
      </c>
      <c r="D355" s="135">
        <f>ROUND(((D356+D357+D359+D358)/1000),5)</f>
        <v>3.9321600000000001</v>
      </c>
      <c r="E355" s="135">
        <f>ROUND(((E356+E357+E359+E358)/1000),5)</f>
        <v>3.7850899999999998</v>
      </c>
      <c r="F355" s="135">
        <f>ROUND(((F356+F357+F359+F358)/1000),5)</f>
        <v>3.6636500000000001</v>
      </c>
      <c r="G355" s="135">
        <f t="shared" ref="G355:AA355" si="204">ROUND(((G356+G357+G359+G358)/1000),5)</f>
        <v>3.6150099999999998</v>
      </c>
      <c r="H355" s="135">
        <f t="shared" si="204"/>
        <v>3.5933799999999998</v>
      </c>
      <c r="I355" s="135">
        <f t="shared" si="204"/>
        <v>3.5545300000000002</v>
      </c>
      <c r="J355" s="135">
        <f t="shared" si="204"/>
        <v>3.6524899999999998</v>
      </c>
      <c r="K355" s="135">
        <f t="shared" si="204"/>
        <v>3.7496499999999999</v>
      </c>
      <c r="L355" s="135">
        <f t="shared" si="204"/>
        <v>3.93072</v>
      </c>
      <c r="M355" s="135">
        <f t="shared" si="204"/>
        <v>4.0939100000000002</v>
      </c>
      <c r="N355" s="135">
        <f t="shared" si="204"/>
        <v>4.1327100000000003</v>
      </c>
      <c r="O355" s="135">
        <f t="shared" si="204"/>
        <v>4.1429900000000002</v>
      </c>
      <c r="P355" s="135">
        <f t="shared" si="204"/>
        <v>4.1372099999999996</v>
      </c>
      <c r="Q355" s="135">
        <f t="shared" si="204"/>
        <v>4.1299299999999999</v>
      </c>
      <c r="R355" s="135">
        <f t="shared" si="204"/>
        <v>4.11965</v>
      </c>
      <c r="S355" s="135">
        <f t="shared" si="204"/>
        <v>4.1138599999999999</v>
      </c>
      <c r="T355" s="135">
        <f t="shared" si="204"/>
        <v>4.0980800000000004</v>
      </c>
      <c r="U355" s="135">
        <f t="shared" si="204"/>
        <v>4.1136600000000003</v>
      </c>
      <c r="V355" s="135">
        <f t="shared" si="204"/>
        <v>4.1402900000000002</v>
      </c>
      <c r="W355" s="135">
        <f t="shared" si="204"/>
        <v>4.1999500000000003</v>
      </c>
      <c r="X355" s="135">
        <f t="shared" si="204"/>
        <v>4.3201700000000001</v>
      </c>
      <c r="Y355" s="135">
        <f t="shared" si="204"/>
        <v>4.3776400000000004</v>
      </c>
      <c r="Z355" s="135">
        <f t="shared" si="204"/>
        <v>4.1180899999999996</v>
      </c>
      <c r="AA355" s="135">
        <f t="shared" si="204"/>
        <v>3.9537599999999999</v>
      </c>
    </row>
    <row r="356" spans="1:27" ht="12.75" hidden="1" customHeight="1" outlineLevel="1" x14ac:dyDescent="0.2">
      <c r="A356" s="163" t="s">
        <v>581</v>
      </c>
      <c r="B356" s="94" t="s">
        <v>238</v>
      </c>
      <c r="C356" s="70" t="s">
        <v>79</v>
      </c>
      <c r="D356" s="71">
        <v>1487.96</v>
      </c>
      <c r="E356" s="71">
        <v>1340.89</v>
      </c>
      <c r="F356" s="71">
        <v>1219.45</v>
      </c>
      <c r="G356" s="71">
        <v>1170.81</v>
      </c>
      <c r="H356" s="71">
        <v>1149.18</v>
      </c>
      <c r="I356" s="71">
        <v>1110.33</v>
      </c>
      <c r="J356" s="71">
        <v>1208.29</v>
      </c>
      <c r="K356" s="71">
        <v>1305.45</v>
      </c>
      <c r="L356" s="71">
        <v>1486.52</v>
      </c>
      <c r="M356" s="71">
        <v>1649.71</v>
      </c>
      <c r="N356" s="71">
        <v>1688.51</v>
      </c>
      <c r="O356" s="71">
        <v>1698.79</v>
      </c>
      <c r="P356" s="71">
        <v>1693.01</v>
      </c>
      <c r="Q356" s="71">
        <v>1685.73</v>
      </c>
      <c r="R356" s="71">
        <v>1675.45</v>
      </c>
      <c r="S356" s="71">
        <v>1669.66</v>
      </c>
      <c r="T356" s="71">
        <v>1653.88</v>
      </c>
      <c r="U356" s="71">
        <v>1669.46</v>
      </c>
      <c r="V356" s="71">
        <v>1696.09</v>
      </c>
      <c r="W356" s="71">
        <v>1755.75</v>
      </c>
      <c r="X356" s="71">
        <v>1875.97</v>
      </c>
      <c r="Y356" s="71">
        <v>1933.44</v>
      </c>
      <c r="Z356" s="71">
        <v>1673.89</v>
      </c>
      <c r="AA356" s="71">
        <v>1509.56</v>
      </c>
    </row>
    <row r="357" spans="1:27" ht="12.75" hidden="1" customHeight="1" outlineLevel="1" x14ac:dyDescent="0.2">
      <c r="A357" s="163" t="s">
        <v>582</v>
      </c>
      <c r="B357" s="94" t="s">
        <v>90</v>
      </c>
      <c r="C357" s="70" t="s">
        <v>79</v>
      </c>
      <c r="D357" s="71">
        <f t="shared" ref="D357:AA357" si="205">$D$327</f>
        <v>2222.89</v>
      </c>
      <c r="E357" s="71">
        <f t="shared" si="205"/>
        <v>2222.89</v>
      </c>
      <c r="F357" s="71">
        <f t="shared" si="205"/>
        <v>2222.89</v>
      </c>
      <c r="G357" s="71">
        <f t="shared" si="205"/>
        <v>2222.89</v>
      </c>
      <c r="H357" s="71">
        <f t="shared" si="205"/>
        <v>2222.89</v>
      </c>
      <c r="I357" s="71">
        <f t="shared" si="205"/>
        <v>2222.89</v>
      </c>
      <c r="J357" s="71">
        <f t="shared" si="205"/>
        <v>2222.89</v>
      </c>
      <c r="K357" s="71">
        <f t="shared" si="205"/>
        <v>2222.89</v>
      </c>
      <c r="L357" s="71">
        <f t="shared" si="205"/>
        <v>2222.89</v>
      </c>
      <c r="M357" s="71">
        <f t="shared" si="205"/>
        <v>2222.89</v>
      </c>
      <c r="N357" s="71">
        <f t="shared" si="205"/>
        <v>2222.89</v>
      </c>
      <c r="O357" s="71">
        <f t="shared" si="205"/>
        <v>2222.89</v>
      </c>
      <c r="P357" s="71">
        <f t="shared" si="205"/>
        <v>2222.89</v>
      </c>
      <c r="Q357" s="71">
        <f t="shared" si="205"/>
        <v>2222.89</v>
      </c>
      <c r="R357" s="71">
        <f t="shared" si="205"/>
        <v>2222.89</v>
      </c>
      <c r="S357" s="71">
        <f t="shared" si="205"/>
        <v>2222.89</v>
      </c>
      <c r="T357" s="71">
        <f t="shared" si="205"/>
        <v>2222.89</v>
      </c>
      <c r="U357" s="71">
        <f t="shared" si="205"/>
        <v>2222.89</v>
      </c>
      <c r="V357" s="71">
        <f t="shared" si="205"/>
        <v>2222.89</v>
      </c>
      <c r="W357" s="71">
        <f t="shared" si="205"/>
        <v>2222.89</v>
      </c>
      <c r="X357" s="71">
        <f t="shared" si="205"/>
        <v>2222.89</v>
      </c>
      <c r="Y357" s="71">
        <f t="shared" si="205"/>
        <v>2222.89</v>
      </c>
      <c r="Z357" s="71">
        <f t="shared" si="205"/>
        <v>2222.89</v>
      </c>
      <c r="AA357" s="71">
        <f t="shared" si="205"/>
        <v>2222.89</v>
      </c>
    </row>
    <row r="358" spans="1:27" ht="12.75" hidden="1" customHeight="1" outlineLevel="1" x14ac:dyDescent="0.2">
      <c r="A358" s="163" t="s">
        <v>583</v>
      </c>
      <c r="B358" s="94" t="s">
        <v>83</v>
      </c>
      <c r="C358" s="70" t="s">
        <v>79</v>
      </c>
      <c r="D358" s="71">
        <v>4.95</v>
      </c>
      <c r="E358" s="71">
        <v>4.95</v>
      </c>
      <c r="F358" s="71">
        <v>4.95</v>
      </c>
      <c r="G358" s="71">
        <v>4.95</v>
      </c>
      <c r="H358" s="71">
        <v>4.95</v>
      </c>
      <c r="I358" s="71">
        <v>4.95</v>
      </c>
      <c r="J358" s="71">
        <v>4.95</v>
      </c>
      <c r="K358" s="71">
        <v>4.95</v>
      </c>
      <c r="L358" s="71">
        <v>4.95</v>
      </c>
      <c r="M358" s="71">
        <v>4.95</v>
      </c>
      <c r="N358" s="71">
        <v>4.95</v>
      </c>
      <c r="O358" s="71">
        <v>4.95</v>
      </c>
      <c r="P358" s="71">
        <v>4.95</v>
      </c>
      <c r="Q358" s="71">
        <v>4.95</v>
      </c>
      <c r="R358" s="71">
        <v>4.95</v>
      </c>
      <c r="S358" s="71">
        <v>4.95</v>
      </c>
      <c r="T358" s="71">
        <v>4.95</v>
      </c>
      <c r="U358" s="71">
        <v>4.95</v>
      </c>
      <c r="V358" s="71">
        <v>4.95</v>
      </c>
      <c r="W358" s="71">
        <v>4.95</v>
      </c>
      <c r="X358" s="71">
        <v>4.95</v>
      </c>
      <c r="Y358" s="71">
        <v>4.95</v>
      </c>
      <c r="Z358" s="71">
        <v>4.95</v>
      </c>
      <c r="AA358" s="71">
        <v>4.95</v>
      </c>
    </row>
    <row r="359" spans="1:27" ht="12.75" hidden="1" customHeight="1" outlineLevel="1" x14ac:dyDescent="0.2">
      <c r="A359" s="163" t="s">
        <v>584</v>
      </c>
      <c r="B359" s="94" t="s">
        <v>81</v>
      </c>
      <c r="C359" s="70" t="s">
        <v>79</v>
      </c>
      <c r="D359" s="71">
        <f>$D$11</f>
        <v>216.36</v>
      </c>
      <c r="E359" s="71">
        <f t="shared" ref="E359:AA359" si="206">$D$11</f>
        <v>216.36</v>
      </c>
      <c r="F359" s="71">
        <f t="shared" si="206"/>
        <v>216.36</v>
      </c>
      <c r="G359" s="71">
        <f t="shared" si="206"/>
        <v>216.36</v>
      </c>
      <c r="H359" s="71">
        <f t="shared" si="206"/>
        <v>216.36</v>
      </c>
      <c r="I359" s="71">
        <f t="shared" si="206"/>
        <v>216.36</v>
      </c>
      <c r="J359" s="71">
        <f t="shared" si="206"/>
        <v>216.36</v>
      </c>
      <c r="K359" s="71">
        <f t="shared" si="206"/>
        <v>216.36</v>
      </c>
      <c r="L359" s="71">
        <f t="shared" si="206"/>
        <v>216.36</v>
      </c>
      <c r="M359" s="71">
        <f t="shared" si="206"/>
        <v>216.36</v>
      </c>
      <c r="N359" s="71">
        <f t="shared" si="206"/>
        <v>216.36</v>
      </c>
      <c r="O359" s="71">
        <f t="shared" si="206"/>
        <v>216.36</v>
      </c>
      <c r="P359" s="71">
        <f t="shared" si="206"/>
        <v>216.36</v>
      </c>
      <c r="Q359" s="71">
        <f t="shared" si="206"/>
        <v>216.36</v>
      </c>
      <c r="R359" s="71">
        <f t="shared" si="206"/>
        <v>216.36</v>
      </c>
      <c r="S359" s="71">
        <f t="shared" si="206"/>
        <v>216.36</v>
      </c>
      <c r="T359" s="71">
        <f t="shared" si="206"/>
        <v>216.36</v>
      </c>
      <c r="U359" s="71">
        <f t="shared" si="206"/>
        <v>216.36</v>
      </c>
      <c r="V359" s="71">
        <f t="shared" si="206"/>
        <v>216.36</v>
      </c>
      <c r="W359" s="71">
        <f t="shared" si="206"/>
        <v>216.36</v>
      </c>
      <c r="X359" s="71">
        <f t="shared" si="206"/>
        <v>216.36</v>
      </c>
      <c r="Y359" s="71">
        <f t="shared" si="206"/>
        <v>216.36</v>
      </c>
      <c r="Z359" s="71">
        <f t="shared" si="206"/>
        <v>216.36</v>
      </c>
      <c r="AA359" s="71">
        <f t="shared" si="206"/>
        <v>216.36</v>
      </c>
    </row>
    <row r="360" spans="1:27" ht="12.75" customHeight="1" collapsed="1" x14ac:dyDescent="0.2">
      <c r="A360" s="162" t="s">
        <v>585</v>
      </c>
      <c r="B360" s="54" t="str">
        <f>"08"&amp;"."&amp;$B$662&amp;"."&amp;$B$663</f>
        <v>08.05.2023</v>
      </c>
      <c r="C360" s="134" t="s">
        <v>76</v>
      </c>
      <c r="D360" s="135">
        <f>ROUND(((D361+D362+D364+D363)/1000),5)</f>
        <v>3.9296000000000002</v>
      </c>
      <c r="E360" s="135">
        <f>ROUND(((E361+E362+E364+E363)/1000),5)</f>
        <v>3.8285900000000002</v>
      </c>
      <c r="F360" s="135">
        <f>ROUND(((F361+F362+F364+F363)/1000),5)</f>
        <v>3.7041499999999998</v>
      </c>
      <c r="G360" s="135">
        <f t="shared" ref="G360:AA360" si="207">ROUND(((G361+G362+G364+G363)/1000),5)</f>
        <v>3.67849</v>
      </c>
      <c r="H360" s="135">
        <f t="shared" si="207"/>
        <v>3.6577799999999998</v>
      </c>
      <c r="I360" s="135">
        <f t="shared" si="207"/>
        <v>3.6678199999999999</v>
      </c>
      <c r="J360" s="135">
        <f t="shared" si="207"/>
        <v>3.7002000000000002</v>
      </c>
      <c r="K360" s="135">
        <f t="shared" si="207"/>
        <v>3.8234300000000001</v>
      </c>
      <c r="L360" s="135">
        <f t="shared" si="207"/>
        <v>4.0416600000000003</v>
      </c>
      <c r="M360" s="135">
        <f t="shared" si="207"/>
        <v>4.2391199999999998</v>
      </c>
      <c r="N360" s="135">
        <f t="shared" si="207"/>
        <v>4.3000499999999997</v>
      </c>
      <c r="O360" s="135">
        <f t="shared" si="207"/>
        <v>4.3084300000000004</v>
      </c>
      <c r="P360" s="135">
        <f t="shared" si="207"/>
        <v>4.2956500000000002</v>
      </c>
      <c r="Q360" s="135">
        <f t="shared" si="207"/>
        <v>4.2922200000000004</v>
      </c>
      <c r="R360" s="135">
        <f t="shared" si="207"/>
        <v>4.2862799999999996</v>
      </c>
      <c r="S360" s="135">
        <f t="shared" si="207"/>
        <v>4.2796399999999997</v>
      </c>
      <c r="T360" s="135">
        <f t="shared" si="207"/>
        <v>4.26363</v>
      </c>
      <c r="U360" s="135">
        <f t="shared" si="207"/>
        <v>4.3350600000000004</v>
      </c>
      <c r="V360" s="135">
        <f t="shared" si="207"/>
        <v>4.3781400000000001</v>
      </c>
      <c r="W360" s="135">
        <f t="shared" si="207"/>
        <v>4.4237399999999996</v>
      </c>
      <c r="X360" s="135">
        <f t="shared" si="207"/>
        <v>4.42746</v>
      </c>
      <c r="Y360" s="135">
        <f t="shared" si="207"/>
        <v>4.5140099999999999</v>
      </c>
      <c r="Z360" s="135">
        <f t="shared" si="207"/>
        <v>4.1906699999999999</v>
      </c>
      <c r="AA360" s="135">
        <f t="shared" si="207"/>
        <v>4.0477299999999996</v>
      </c>
    </row>
    <row r="361" spans="1:27" ht="12.75" hidden="1" customHeight="1" outlineLevel="1" x14ac:dyDescent="0.2">
      <c r="A361" s="163" t="s">
        <v>586</v>
      </c>
      <c r="B361" s="94" t="s">
        <v>238</v>
      </c>
      <c r="C361" s="70" t="s">
        <v>79</v>
      </c>
      <c r="D361" s="71">
        <v>1485.4</v>
      </c>
      <c r="E361" s="71">
        <v>1384.39</v>
      </c>
      <c r="F361" s="71">
        <v>1259.95</v>
      </c>
      <c r="G361" s="71">
        <v>1234.29</v>
      </c>
      <c r="H361" s="71">
        <v>1213.58</v>
      </c>
      <c r="I361" s="71">
        <v>1223.6199999999999</v>
      </c>
      <c r="J361" s="71">
        <v>1256</v>
      </c>
      <c r="K361" s="71">
        <v>1379.23</v>
      </c>
      <c r="L361" s="71">
        <v>1597.46</v>
      </c>
      <c r="M361" s="71">
        <v>1794.92</v>
      </c>
      <c r="N361" s="71">
        <v>1855.85</v>
      </c>
      <c r="O361" s="71">
        <v>1864.23</v>
      </c>
      <c r="P361" s="71">
        <v>1851.45</v>
      </c>
      <c r="Q361" s="71">
        <v>1848.02</v>
      </c>
      <c r="R361" s="71">
        <v>1842.08</v>
      </c>
      <c r="S361" s="71">
        <v>1835.44</v>
      </c>
      <c r="T361" s="71">
        <v>1819.43</v>
      </c>
      <c r="U361" s="71">
        <v>1890.86</v>
      </c>
      <c r="V361" s="71">
        <v>1933.94</v>
      </c>
      <c r="W361" s="71">
        <v>1979.54</v>
      </c>
      <c r="X361" s="71">
        <v>1983.26</v>
      </c>
      <c r="Y361" s="71">
        <v>2069.81</v>
      </c>
      <c r="Z361" s="71">
        <v>1746.47</v>
      </c>
      <c r="AA361" s="71">
        <v>1603.53</v>
      </c>
    </row>
    <row r="362" spans="1:27" ht="12.75" hidden="1" customHeight="1" outlineLevel="1" x14ac:dyDescent="0.2">
      <c r="A362" s="163" t="s">
        <v>587</v>
      </c>
      <c r="B362" s="94" t="s">
        <v>90</v>
      </c>
      <c r="C362" s="70" t="s">
        <v>79</v>
      </c>
      <c r="D362" s="71">
        <f t="shared" ref="D362:AA362" si="208">$D$327</f>
        <v>2222.89</v>
      </c>
      <c r="E362" s="71">
        <f t="shared" si="208"/>
        <v>2222.89</v>
      </c>
      <c r="F362" s="71">
        <f t="shared" si="208"/>
        <v>2222.89</v>
      </c>
      <c r="G362" s="71">
        <f t="shared" si="208"/>
        <v>2222.89</v>
      </c>
      <c r="H362" s="71">
        <f t="shared" si="208"/>
        <v>2222.89</v>
      </c>
      <c r="I362" s="71">
        <f t="shared" si="208"/>
        <v>2222.89</v>
      </c>
      <c r="J362" s="71">
        <f t="shared" si="208"/>
        <v>2222.89</v>
      </c>
      <c r="K362" s="71">
        <f t="shared" si="208"/>
        <v>2222.89</v>
      </c>
      <c r="L362" s="71">
        <f t="shared" si="208"/>
        <v>2222.89</v>
      </c>
      <c r="M362" s="71">
        <f t="shared" si="208"/>
        <v>2222.89</v>
      </c>
      <c r="N362" s="71">
        <f t="shared" si="208"/>
        <v>2222.89</v>
      </c>
      <c r="O362" s="71">
        <f t="shared" si="208"/>
        <v>2222.89</v>
      </c>
      <c r="P362" s="71">
        <f t="shared" si="208"/>
        <v>2222.89</v>
      </c>
      <c r="Q362" s="71">
        <f t="shared" si="208"/>
        <v>2222.89</v>
      </c>
      <c r="R362" s="71">
        <f t="shared" si="208"/>
        <v>2222.89</v>
      </c>
      <c r="S362" s="71">
        <f t="shared" si="208"/>
        <v>2222.89</v>
      </c>
      <c r="T362" s="71">
        <f t="shared" si="208"/>
        <v>2222.89</v>
      </c>
      <c r="U362" s="71">
        <f t="shared" si="208"/>
        <v>2222.89</v>
      </c>
      <c r="V362" s="71">
        <f t="shared" si="208"/>
        <v>2222.89</v>
      </c>
      <c r="W362" s="71">
        <f t="shared" si="208"/>
        <v>2222.89</v>
      </c>
      <c r="X362" s="71">
        <f t="shared" si="208"/>
        <v>2222.89</v>
      </c>
      <c r="Y362" s="71">
        <f t="shared" si="208"/>
        <v>2222.89</v>
      </c>
      <c r="Z362" s="71">
        <f t="shared" si="208"/>
        <v>2222.89</v>
      </c>
      <c r="AA362" s="71">
        <f t="shared" si="208"/>
        <v>2222.89</v>
      </c>
    </row>
    <row r="363" spans="1:27" ht="12.75" hidden="1" customHeight="1" outlineLevel="1" x14ac:dyDescent="0.2">
      <c r="A363" s="163" t="s">
        <v>588</v>
      </c>
      <c r="B363" s="94" t="s">
        <v>83</v>
      </c>
      <c r="C363" s="70" t="s">
        <v>79</v>
      </c>
      <c r="D363" s="71">
        <v>4.95</v>
      </c>
      <c r="E363" s="71">
        <v>4.95</v>
      </c>
      <c r="F363" s="71">
        <v>4.95</v>
      </c>
      <c r="G363" s="71">
        <v>4.95</v>
      </c>
      <c r="H363" s="71">
        <v>4.95</v>
      </c>
      <c r="I363" s="71">
        <v>4.95</v>
      </c>
      <c r="J363" s="71">
        <v>4.95</v>
      </c>
      <c r="K363" s="71">
        <v>4.95</v>
      </c>
      <c r="L363" s="71">
        <v>4.95</v>
      </c>
      <c r="M363" s="71">
        <v>4.95</v>
      </c>
      <c r="N363" s="71">
        <v>4.95</v>
      </c>
      <c r="O363" s="71">
        <v>4.95</v>
      </c>
      <c r="P363" s="71">
        <v>4.95</v>
      </c>
      <c r="Q363" s="71">
        <v>4.95</v>
      </c>
      <c r="R363" s="71">
        <v>4.95</v>
      </c>
      <c r="S363" s="71">
        <v>4.95</v>
      </c>
      <c r="T363" s="71">
        <v>4.95</v>
      </c>
      <c r="U363" s="71">
        <v>4.95</v>
      </c>
      <c r="V363" s="71">
        <v>4.95</v>
      </c>
      <c r="W363" s="71">
        <v>4.95</v>
      </c>
      <c r="X363" s="71">
        <v>4.95</v>
      </c>
      <c r="Y363" s="71">
        <v>4.95</v>
      </c>
      <c r="Z363" s="71">
        <v>4.95</v>
      </c>
      <c r="AA363" s="71">
        <v>4.95</v>
      </c>
    </row>
    <row r="364" spans="1:27" ht="12.75" hidden="1" customHeight="1" outlineLevel="1" x14ac:dyDescent="0.2">
      <c r="A364" s="163" t="s">
        <v>589</v>
      </c>
      <c r="B364" s="94" t="s">
        <v>81</v>
      </c>
      <c r="C364" s="70" t="s">
        <v>79</v>
      </c>
      <c r="D364" s="71">
        <f>$D$11</f>
        <v>216.36</v>
      </c>
      <c r="E364" s="71">
        <f t="shared" ref="E364:AA364" si="209">$D$11</f>
        <v>216.36</v>
      </c>
      <c r="F364" s="71">
        <f t="shared" si="209"/>
        <v>216.36</v>
      </c>
      <c r="G364" s="71">
        <f t="shared" si="209"/>
        <v>216.36</v>
      </c>
      <c r="H364" s="71">
        <f t="shared" si="209"/>
        <v>216.36</v>
      </c>
      <c r="I364" s="71">
        <f t="shared" si="209"/>
        <v>216.36</v>
      </c>
      <c r="J364" s="71">
        <f t="shared" si="209"/>
        <v>216.36</v>
      </c>
      <c r="K364" s="71">
        <f t="shared" si="209"/>
        <v>216.36</v>
      </c>
      <c r="L364" s="71">
        <f t="shared" si="209"/>
        <v>216.36</v>
      </c>
      <c r="M364" s="71">
        <f t="shared" si="209"/>
        <v>216.36</v>
      </c>
      <c r="N364" s="71">
        <f t="shared" si="209"/>
        <v>216.36</v>
      </c>
      <c r="O364" s="71">
        <f t="shared" si="209"/>
        <v>216.36</v>
      </c>
      <c r="P364" s="71">
        <f t="shared" si="209"/>
        <v>216.36</v>
      </c>
      <c r="Q364" s="71">
        <f t="shared" si="209"/>
        <v>216.36</v>
      </c>
      <c r="R364" s="71">
        <f t="shared" si="209"/>
        <v>216.36</v>
      </c>
      <c r="S364" s="71">
        <f t="shared" si="209"/>
        <v>216.36</v>
      </c>
      <c r="T364" s="71">
        <f t="shared" si="209"/>
        <v>216.36</v>
      </c>
      <c r="U364" s="71">
        <f t="shared" si="209"/>
        <v>216.36</v>
      </c>
      <c r="V364" s="71">
        <f t="shared" si="209"/>
        <v>216.36</v>
      </c>
      <c r="W364" s="71">
        <f t="shared" si="209"/>
        <v>216.36</v>
      </c>
      <c r="X364" s="71">
        <f t="shared" si="209"/>
        <v>216.36</v>
      </c>
      <c r="Y364" s="71">
        <f t="shared" si="209"/>
        <v>216.36</v>
      </c>
      <c r="Z364" s="71">
        <f t="shared" si="209"/>
        <v>216.36</v>
      </c>
      <c r="AA364" s="71">
        <f t="shared" si="209"/>
        <v>216.36</v>
      </c>
    </row>
    <row r="365" spans="1:27" ht="12.75" customHeight="1" collapsed="1" x14ac:dyDescent="0.2">
      <c r="A365" s="162" t="s">
        <v>590</v>
      </c>
      <c r="B365" s="54" t="str">
        <f>"09"&amp;"."&amp;$B$662&amp;"."&amp;$B$663</f>
        <v>09.05.2023</v>
      </c>
      <c r="C365" s="134" t="s">
        <v>76</v>
      </c>
      <c r="D365" s="135">
        <f>ROUND(((D366+D367+D369+D368)/1000),5)</f>
        <v>3.9694199999999999</v>
      </c>
      <c r="E365" s="135">
        <f>ROUND(((E366+E367+E369+E368)/1000),5)</f>
        <v>3.8453200000000001</v>
      </c>
      <c r="F365" s="135">
        <f>ROUND(((F366+F367+F369+F368)/1000),5)</f>
        <v>3.7853300000000001</v>
      </c>
      <c r="G365" s="135">
        <f t="shared" ref="G365:AA365" si="210">ROUND(((G366+G367+G369+G368)/1000),5)</f>
        <v>3.73847</v>
      </c>
      <c r="H365" s="135">
        <f t="shared" si="210"/>
        <v>3.69902</v>
      </c>
      <c r="I365" s="135">
        <f t="shared" si="210"/>
        <v>3.68573</v>
      </c>
      <c r="J365" s="135">
        <f t="shared" si="210"/>
        <v>3.7049599999999998</v>
      </c>
      <c r="K365" s="135">
        <f t="shared" si="210"/>
        <v>3.7967</v>
      </c>
      <c r="L365" s="135">
        <f t="shared" si="210"/>
        <v>4.04216</v>
      </c>
      <c r="M365" s="135">
        <f t="shared" si="210"/>
        <v>4.1753200000000001</v>
      </c>
      <c r="N365" s="135">
        <f t="shared" si="210"/>
        <v>4.2723300000000002</v>
      </c>
      <c r="O365" s="135">
        <f t="shared" si="210"/>
        <v>4.2684300000000004</v>
      </c>
      <c r="P365" s="135">
        <f t="shared" si="210"/>
        <v>4.26241</v>
      </c>
      <c r="Q365" s="135">
        <f t="shared" si="210"/>
        <v>4.2617200000000004</v>
      </c>
      <c r="R365" s="135">
        <f t="shared" si="210"/>
        <v>4.2560000000000002</v>
      </c>
      <c r="S365" s="135">
        <f t="shared" si="210"/>
        <v>4.2158699999999998</v>
      </c>
      <c r="T365" s="135">
        <f t="shared" si="210"/>
        <v>4.2084700000000002</v>
      </c>
      <c r="U365" s="135">
        <f t="shared" si="210"/>
        <v>4.4753800000000004</v>
      </c>
      <c r="V365" s="135">
        <f t="shared" si="210"/>
        <v>4.4776999999999996</v>
      </c>
      <c r="W365" s="135">
        <f t="shared" si="210"/>
        <v>4.52346</v>
      </c>
      <c r="X365" s="135">
        <f t="shared" si="210"/>
        <v>4.6185700000000001</v>
      </c>
      <c r="Y365" s="135">
        <f t="shared" si="210"/>
        <v>4.6873800000000001</v>
      </c>
      <c r="Z365" s="135">
        <f t="shared" si="210"/>
        <v>4.2604300000000004</v>
      </c>
      <c r="AA365" s="135">
        <f t="shared" si="210"/>
        <v>4.11632</v>
      </c>
    </row>
    <row r="366" spans="1:27" ht="12.75" hidden="1" customHeight="1" outlineLevel="1" x14ac:dyDescent="0.2">
      <c r="A366" s="163" t="s">
        <v>591</v>
      </c>
      <c r="B366" s="94" t="s">
        <v>238</v>
      </c>
      <c r="C366" s="70" t="s">
        <v>79</v>
      </c>
      <c r="D366" s="71">
        <v>1525.22</v>
      </c>
      <c r="E366" s="71">
        <v>1401.12</v>
      </c>
      <c r="F366" s="71">
        <v>1341.13</v>
      </c>
      <c r="G366" s="71">
        <v>1294.27</v>
      </c>
      <c r="H366" s="71">
        <v>1254.82</v>
      </c>
      <c r="I366" s="71">
        <v>1241.53</v>
      </c>
      <c r="J366" s="71">
        <v>1260.76</v>
      </c>
      <c r="K366" s="71">
        <v>1352.5</v>
      </c>
      <c r="L366" s="71">
        <v>1597.96</v>
      </c>
      <c r="M366" s="71">
        <v>1731.12</v>
      </c>
      <c r="N366" s="71">
        <v>1828.13</v>
      </c>
      <c r="O366" s="71">
        <v>1824.23</v>
      </c>
      <c r="P366" s="71">
        <v>1818.21</v>
      </c>
      <c r="Q366" s="71">
        <v>1817.52</v>
      </c>
      <c r="R366" s="71">
        <v>1811.8</v>
      </c>
      <c r="S366" s="71">
        <v>1771.67</v>
      </c>
      <c r="T366" s="71">
        <v>1764.27</v>
      </c>
      <c r="U366" s="71">
        <v>2031.18</v>
      </c>
      <c r="V366" s="71">
        <v>2033.5</v>
      </c>
      <c r="W366" s="71">
        <v>2079.2600000000002</v>
      </c>
      <c r="X366" s="71">
        <v>2174.37</v>
      </c>
      <c r="Y366" s="71">
        <v>2243.1799999999998</v>
      </c>
      <c r="Z366" s="71">
        <v>1816.23</v>
      </c>
      <c r="AA366" s="71">
        <v>1672.12</v>
      </c>
    </row>
    <row r="367" spans="1:27" ht="12.75" hidden="1" customHeight="1" outlineLevel="1" x14ac:dyDescent="0.2">
      <c r="A367" s="163" t="s">
        <v>592</v>
      </c>
      <c r="B367" s="94" t="s">
        <v>90</v>
      </c>
      <c r="C367" s="70" t="s">
        <v>79</v>
      </c>
      <c r="D367" s="71">
        <f t="shared" ref="D367:AA367" si="211">$D$327</f>
        <v>2222.89</v>
      </c>
      <c r="E367" s="71">
        <f t="shared" si="211"/>
        <v>2222.89</v>
      </c>
      <c r="F367" s="71">
        <f t="shared" si="211"/>
        <v>2222.89</v>
      </c>
      <c r="G367" s="71">
        <f t="shared" si="211"/>
        <v>2222.89</v>
      </c>
      <c r="H367" s="71">
        <f t="shared" si="211"/>
        <v>2222.89</v>
      </c>
      <c r="I367" s="71">
        <f t="shared" si="211"/>
        <v>2222.89</v>
      </c>
      <c r="J367" s="71">
        <f t="shared" si="211"/>
        <v>2222.89</v>
      </c>
      <c r="K367" s="71">
        <f t="shared" si="211"/>
        <v>2222.89</v>
      </c>
      <c r="L367" s="71">
        <f t="shared" si="211"/>
        <v>2222.89</v>
      </c>
      <c r="M367" s="71">
        <f t="shared" si="211"/>
        <v>2222.89</v>
      </c>
      <c r="N367" s="71">
        <f t="shared" si="211"/>
        <v>2222.89</v>
      </c>
      <c r="O367" s="71">
        <f t="shared" si="211"/>
        <v>2222.89</v>
      </c>
      <c r="P367" s="71">
        <f t="shared" si="211"/>
        <v>2222.89</v>
      </c>
      <c r="Q367" s="71">
        <f t="shared" si="211"/>
        <v>2222.89</v>
      </c>
      <c r="R367" s="71">
        <f t="shared" si="211"/>
        <v>2222.89</v>
      </c>
      <c r="S367" s="71">
        <f t="shared" si="211"/>
        <v>2222.89</v>
      </c>
      <c r="T367" s="71">
        <f t="shared" si="211"/>
        <v>2222.89</v>
      </c>
      <c r="U367" s="71">
        <f t="shared" si="211"/>
        <v>2222.89</v>
      </c>
      <c r="V367" s="71">
        <f t="shared" si="211"/>
        <v>2222.89</v>
      </c>
      <c r="W367" s="71">
        <f t="shared" si="211"/>
        <v>2222.89</v>
      </c>
      <c r="X367" s="71">
        <f t="shared" si="211"/>
        <v>2222.89</v>
      </c>
      <c r="Y367" s="71">
        <f t="shared" si="211"/>
        <v>2222.89</v>
      </c>
      <c r="Z367" s="71">
        <f t="shared" si="211"/>
        <v>2222.89</v>
      </c>
      <c r="AA367" s="71">
        <f t="shared" si="211"/>
        <v>2222.89</v>
      </c>
    </row>
    <row r="368" spans="1:27" ht="12.75" hidden="1" customHeight="1" outlineLevel="1" x14ac:dyDescent="0.2">
      <c r="A368" s="163" t="s">
        <v>593</v>
      </c>
      <c r="B368" s="94" t="s">
        <v>83</v>
      </c>
      <c r="C368" s="70" t="s">
        <v>79</v>
      </c>
      <c r="D368" s="71">
        <v>4.95</v>
      </c>
      <c r="E368" s="71">
        <v>4.95</v>
      </c>
      <c r="F368" s="71">
        <v>4.95</v>
      </c>
      <c r="G368" s="71">
        <v>4.95</v>
      </c>
      <c r="H368" s="71">
        <v>4.95</v>
      </c>
      <c r="I368" s="71">
        <v>4.95</v>
      </c>
      <c r="J368" s="71">
        <v>4.95</v>
      </c>
      <c r="K368" s="71">
        <v>4.95</v>
      </c>
      <c r="L368" s="71">
        <v>4.95</v>
      </c>
      <c r="M368" s="71">
        <v>4.95</v>
      </c>
      <c r="N368" s="71">
        <v>4.95</v>
      </c>
      <c r="O368" s="71">
        <v>4.95</v>
      </c>
      <c r="P368" s="71">
        <v>4.95</v>
      </c>
      <c r="Q368" s="71">
        <v>4.95</v>
      </c>
      <c r="R368" s="71">
        <v>4.95</v>
      </c>
      <c r="S368" s="71">
        <v>4.95</v>
      </c>
      <c r="T368" s="71">
        <v>4.95</v>
      </c>
      <c r="U368" s="71">
        <v>4.95</v>
      </c>
      <c r="V368" s="71">
        <v>4.95</v>
      </c>
      <c r="W368" s="71">
        <v>4.95</v>
      </c>
      <c r="X368" s="71">
        <v>4.95</v>
      </c>
      <c r="Y368" s="71">
        <v>4.95</v>
      </c>
      <c r="Z368" s="71">
        <v>4.95</v>
      </c>
      <c r="AA368" s="71">
        <v>4.95</v>
      </c>
    </row>
    <row r="369" spans="1:27" ht="12.75" hidden="1" customHeight="1" outlineLevel="1" x14ac:dyDescent="0.2">
      <c r="A369" s="163" t="s">
        <v>594</v>
      </c>
      <c r="B369" s="94" t="s">
        <v>81</v>
      </c>
      <c r="C369" s="70" t="s">
        <v>79</v>
      </c>
      <c r="D369" s="71">
        <f>$D$11</f>
        <v>216.36</v>
      </c>
      <c r="E369" s="71">
        <f t="shared" ref="E369:AA369" si="212">$D$11</f>
        <v>216.36</v>
      </c>
      <c r="F369" s="71">
        <f t="shared" si="212"/>
        <v>216.36</v>
      </c>
      <c r="G369" s="71">
        <f t="shared" si="212"/>
        <v>216.36</v>
      </c>
      <c r="H369" s="71">
        <f t="shared" si="212"/>
        <v>216.36</v>
      </c>
      <c r="I369" s="71">
        <f t="shared" si="212"/>
        <v>216.36</v>
      </c>
      <c r="J369" s="71">
        <f t="shared" si="212"/>
        <v>216.36</v>
      </c>
      <c r="K369" s="71">
        <f t="shared" si="212"/>
        <v>216.36</v>
      </c>
      <c r="L369" s="71">
        <f t="shared" si="212"/>
        <v>216.36</v>
      </c>
      <c r="M369" s="71">
        <f t="shared" si="212"/>
        <v>216.36</v>
      </c>
      <c r="N369" s="71">
        <f t="shared" si="212"/>
        <v>216.36</v>
      </c>
      <c r="O369" s="71">
        <f t="shared" si="212"/>
        <v>216.36</v>
      </c>
      <c r="P369" s="71">
        <f t="shared" si="212"/>
        <v>216.36</v>
      </c>
      <c r="Q369" s="71">
        <f t="shared" si="212"/>
        <v>216.36</v>
      </c>
      <c r="R369" s="71">
        <f t="shared" si="212"/>
        <v>216.36</v>
      </c>
      <c r="S369" s="71">
        <f t="shared" si="212"/>
        <v>216.36</v>
      </c>
      <c r="T369" s="71">
        <f t="shared" si="212"/>
        <v>216.36</v>
      </c>
      <c r="U369" s="71">
        <f t="shared" si="212"/>
        <v>216.36</v>
      </c>
      <c r="V369" s="71">
        <f t="shared" si="212"/>
        <v>216.36</v>
      </c>
      <c r="W369" s="71">
        <f t="shared" si="212"/>
        <v>216.36</v>
      </c>
      <c r="X369" s="71">
        <f t="shared" si="212"/>
        <v>216.36</v>
      </c>
      <c r="Y369" s="71">
        <f t="shared" si="212"/>
        <v>216.36</v>
      </c>
      <c r="Z369" s="71">
        <f t="shared" si="212"/>
        <v>216.36</v>
      </c>
      <c r="AA369" s="71">
        <f t="shared" si="212"/>
        <v>216.36</v>
      </c>
    </row>
    <row r="370" spans="1:27" ht="12.75" customHeight="1" collapsed="1" x14ac:dyDescent="0.2">
      <c r="A370" s="162" t="s">
        <v>595</v>
      </c>
      <c r="B370" s="54" t="str">
        <f>"10"&amp;"."&amp;$B$662&amp;"."&amp;$B$663</f>
        <v>10.05.2023</v>
      </c>
      <c r="C370" s="134" t="s">
        <v>76</v>
      </c>
      <c r="D370" s="135">
        <f>ROUND(((D371+D372+D374+D373)/1000),5)</f>
        <v>4.0708299999999999</v>
      </c>
      <c r="E370" s="135">
        <f>ROUND(((E371+E372+E374+E373)/1000),5)</f>
        <v>3.8636699999999999</v>
      </c>
      <c r="F370" s="135">
        <f>ROUND(((F371+F372+F374+F373)/1000),5)</f>
        <v>3.7729499999999998</v>
      </c>
      <c r="G370" s="135">
        <f t="shared" ref="G370:AA370" si="213">ROUND(((G371+G372+G374+G373)/1000),5)</f>
        <v>3.7222900000000001</v>
      </c>
      <c r="H370" s="135">
        <f t="shared" si="213"/>
        <v>3.7436500000000001</v>
      </c>
      <c r="I370" s="135">
        <f t="shared" si="213"/>
        <v>3.7944800000000001</v>
      </c>
      <c r="J370" s="135">
        <f t="shared" si="213"/>
        <v>3.9751599999999998</v>
      </c>
      <c r="K370" s="135">
        <f t="shared" si="213"/>
        <v>4.1193299999999997</v>
      </c>
      <c r="L370" s="135">
        <f t="shared" si="213"/>
        <v>4.3329800000000001</v>
      </c>
      <c r="M370" s="135">
        <f t="shared" si="213"/>
        <v>4.5339799999999997</v>
      </c>
      <c r="N370" s="135">
        <f t="shared" si="213"/>
        <v>4.6013500000000001</v>
      </c>
      <c r="O370" s="135">
        <f t="shared" si="213"/>
        <v>4.4164199999999996</v>
      </c>
      <c r="P370" s="135">
        <f t="shared" si="213"/>
        <v>4.4212100000000003</v>
      </c>
      <c r="Q370" s="135">
        <f t="shared" si="213"/>
        <v>4.4352400000000003</v>
      </c>
      <c r="R370" s="135">
        <f t="shared" si="213"/>
        <v>4.4172000000000002</v>
      </c>
      <c r="S370" s="135">
        <f t="shared" si="213"/>
        <v>4.4162600000000003</v>
      </c>
      <c r="T370" s="135">
        <f t="shared" si="213"/>
        <v>4.3759600000000001</v>
      </c>
      <c r="U370" s="135">
        <f t="shared" si="213"/>
        <v>4.3425599999999998</v>
      </c>
      <c r="V370" s="135">
        <f t="shared" si="213"/>
        <v>4.3337500000000002</v>
      </c>
      <c r="W370" s="135">
        <f t="shared" si="213"/>
        <v>4.3795299999999999</v>
      </c>
      <c r="X370" s="135">
        <f t="shared" si="213"/>
        <v>4.4341499999999998</v>
      </c>
      <c r="Y370" s="135">
        <f t="shared" si="213"/>
        <v>4.3787500000000001</v>
      </c>
      <c r="Z370" s="135">
        <f t="shared" si="213"/>
        <v>4.2912400000000002</v>
      </c>
      <c r="AA370" s="135">
        <f t="shared" si="213"/>
        <v>4.0901100000000001</v>
      </c>
    </row>
    <row r="371" spans="1:27" ht="12.75" hidden="1" customHeight="1" outlineLevel="1" x14ac:dyDescent="0.2">
      <c r="A371" s="163" t="s">
        <v>596</v>
      </c>
      <c r="B371" s="94" t="s">
        <v>238</v>
      </c>
      <c r="C371" s="70" t="s">
        <v>79</v>
      </c>
      <c r="D371" s="71">
        <v>1626.63</v>
      </c>
      <c r="E371" s="71">
        <v>1419.47</v>
      </c>
      <c r="F371" s="71">
        <v>1328.75</v>
      </c>
      <c r="G371" s="71">
        <v>1278.0899999999999</v>
      </c>
      <c r="H371" s="71">
        <v>1299.45</v>
      </c>
      <c r="I371" s="71">
        <v>1350.28</v>
      </c>
      <c r="J371" s="71">
        <v>1530.96</v>
      </c>
      <c r="K371" s="71">
        <v>1675.13</v>
      </c>
      <c r="L371" s="71">
        <v>1888.78</v>
      </c>
      <c r="M371" s="71">
        <v>2089.7800000000002</v>
      </c>
      <c r="N371" s="71">
        <v>2157.15</v>
      </c>
      <c r="O371" s="71">
        <v>1972.22</v>
      </c>
      <c r="P371" s="71">
        <v>1977.01</v>
      </c>
      <c r="Q371" s="71">
        <v>1991.04</v>
      </c>
      <c r="R371" s="71">
        <v>1973</v>
      </c>
      <c r="S371" s="71">
        <v>1972.06</v>
      </c>
      <c r="T371" s="71">
        <v>1931.76</v>
      </c>
      <c r="U371" s="71">
        <v>1898.36</v>
      </c>
      <c r="V371" s="71">
        <v>1889.55</v>
      </c>
      <c r="W371" s="71">
        <v>1935.33</v>
      </c>
      <c r="X371" s="71">
        <v>1989.95</v>
      </c>
      <c r="Y371" s="71">
        <v>1934.55</v>
      </c>
      <c r="Z371" s="71">
        <v>1847.04</v>
      </c>
      <c r="AA371" s="71">
        <v>1645.91</v>
      </c>
    </row>
    <row r="372" spans="1:27" ht="12.75" hidden="1" customHeight="1" outlineLevel="1" x14ac:dyDescent="0.2">
      <c r="A372" s="163" t="s">
        <v>597</v>
      </c>
      <c r="B372" s="94" t="s">
        <v>90</v>
      </c>
      <c r="C372" s="70" t="s">
        <v>79</v>
      </c>
      <c r="D372" s="71">
        <f t="shared" ref="D372:AA372" si="214">$D$327</f>
        <v>2222.89</v>
      </c>
      <c r="E372" s="71">
        <f t="shared" si="214"/>
        <v>2222.89</v>
      </c>
      <c r="F372" s="71">
        <f t="shared" si="214"/>
        <v>2222.89</v>
      </c>
      <c r="G372" s="71">
        <f t="shared" si="214"/>
        <v>2222.89</v>
      </c>
      <c r="H372" s="71">
        <f t="shared" si="214"/>
        <v>2222.89</v>
      </c>
      <c r="I372" s="71">
        <f t="shared" si="214"/>
        <v>2222.89</v>
      </c>
      <c r="J372" s="71">
        <f t="shared" si="214"/>
        <v>2222.89</v>
      </c>
      <c r="K372" s="71">
        <f t="shared" si="214"/>
        <v>2222.89</v>
      </c>
      <c r="L372" s="71">
        <f t="shared" si="214"/>
        <v>2222.89</v>
      </c>
      <c r="M372" s="71">
        <f t="shared" si="214"/>
        <v>2222.89</v>
      </c>
      <c r="N372" s="71">
        <f t="shared" si="214"/>
        <v>2222.89</v>
      </c>
      <c r="O372" s="71">
        <f t="shared" si="214"/>
        <v>2222.89</v>
      </c>
      <c r="P372" s="71">
        <f t="shared" si="214"/>
        <v>2222.89</v>
      </c>
      <c r="Q372" s="71">
        <f t="shared" si="214"/>
        <v>2222.89</v>
      </c>
      <c r="R372" s="71">
        <f t="shared" si="214"/>
        <v>2222.89</v>
      </c>
      <c r="S372" s="71">
        <f t="shared" si="214"/>
        <v>2222.89</v>
      </c>
      <c r="T372" s="71">
        <f t="shared" si="214"/>
        <v>2222.89</v>
      </c>
      <c r="U372" s="71">
        <f t="shared" si="214"/>
        <v>2222.89</v>
      </c>
      <c r="V372" s="71">
        <f t="shared" si="214"/>
        <v>2222.89</v>
      </c>
      <c r="W372" s="71">
        <f t="shared" si="214"/>
        <v>2222.89</v>
      </c>
      <c r="X372" s="71">
        <f t="shared" si="214"/>
        <v>2222.89</v>
      </c>
      <c r="Y372" s="71">
        <f t="shared" si="214"/>
        <v>2222.89</v>
      </c>
      <c r="Z372" s="71">
        <f t="shared" si="214"/>
        <v>2222.89</v>
      </c>
      <c r="AA372" s="71">
        <f t="shared" si="214"/>
        <v>2222.89</v>
      </c>
    </row>
    <row r="373" spans="1:27" ht="12.75" hidden="1" customHeight="1" outlineLevel="1" x14ac:dyDescent="0.2">
      <c r="A373" s="163" t="s">
        <v>598</v>
      </c>
      <c r="B373" s="94" t="s">
        <v>83</v>
      </c>
      <c r="C373" s="70" t="s">
        <v>79</v>
      </c>
      <c r="D373" s="71">
        <v>4.95</v>
      </c>
      <c r="E373" s="71">
        <v>4.95</v>
      </c>
      <c r="F373" s="71">
        <v>4.95</v>
      </c>
      <c r="G373" s="71">
        <v>4.95</v>
      </c>
      <c r="H373" s="71">
        <v>4.95</v>
      </c>
      <c r="I373" s="71">
        <v>4.95</v>
      </c>
      <c r="J373" s="71">
        <v>4.95</v>
      </c>
      <c r="K373" s="71">
        <v>4.95</v>
      </c>
      <c r="L373" s="71">
        <v>4.95</v>
      </c>
      <c r="M373" s="71">
        <v>4.95</v>
      </c>
      <c r="N373" s="71">
        <v>4.95</v>
      </c>
      <c r="O373" s="71">
        <v>4.95</v>
      </c>
      <c r="P373" s="71">
        <v>4.95</v>
      </c>
      <c r="Q373" s="71">
        <v>4.95</v>
      </c>
      <c r="R373" s="71">
        <v>4.95</v>
      </c>
      <c r="S373" s="71">
        <v>4.95</v>
      </c>
      <c r="T373" s="71">
        <v>4.95</v>
      </c>
      <c r="U373" s="71">
        <v>4.95</v>
      </c>
      <c r="V373" s="71">
        <v>4.95</v>
      </c>
      <c r="W373" s="71">
        <v>4.95</v>
      </c>
      <c r="X373" s="71">
        <v>4.95</v>
      </c>
      <c r="Y373" s="71">
        <v>4.95</v>
      </c>
      <c r="Z373" s="71">
        <v>4.95</v>
      </c>
      <c r="AA373" s="71">
        <v>4.95</v>
      </c>
    </row>
    <row r="374" spans="1:27" ht="12.75" hidden="1" customHeight="1" outlineLevel="1" x14ac:dyDescent="0.2">
      <c r="A374" s="163" t="s">
        <v>599</v>
      </c>
      <c r="B374" s="94" t="s">
        <v>81</v>
      </c>
      <c r="C374" s="70" t="s">
        <v>79</v>
      </c>
      <c r="D374" s="71">
        <f>$D$11</f>
        <v>216.36</v>
      </c>
      <c r="E374" s="71">
        <f t="shared" ref="E374:AA374" si="215">$D$11</f>
        <v>216.36</v>
      </c>
      <c r="F374" s="71">
        <f t="shared" si="215"/>
        <v>216.36</v>
      </c>
      <c r="G374" s="71">
        <f t="shared" si="215"/>
        <v>216.36</v>
      </c>
      <c r="H374" s="71">
        <f t="shared" si="215"/>
        <v>216.36</v>
      </c>
      <c r="I374" s="71">
        <f t="shared" si="215"/>
        <v>216.36</v>
      </c>
      <c r="J374" s="71">
        <f t="shared" si="215"/>
        <v>216.36</v>
      </c>
      <c r="K374" s="71">
        <f t="shared" si="215"/>
        <v>216.36</v>
      </c>
      <c r="L374" s="71">
        <f t="shared" si="215"/>
        <v>216.36</v>
      </c>
      <c r="M374" s="71">
        <f t="shared" si="215"/>
        <v>216.36</v>
      </c>
      <c r="N374" s="71">
        <f t="shared" si="215"/>
        <v>216.36</v>
      </c>
      <c r="O374" s="71">
        <f t="shared" si="215"/>
        <v>216.36</v>
      </c>
      <c r="P374" s="71">
        <f t="shared" si="215"/>
        <v>216.36</v>
      </c>
      <c r="Q374" s="71">
        <f t="shared" si="215"/>
        <v>216.36</v>
      </c>
      <c r="R374" s="71">
        <f t="shared" si="215"/>
        <v>216.36</v>
      </c>
      <c r="S374" s="71">
        <f t="shared" si="215"/>
        <v>216.36</v>
      </c>
      <c r="T374" s="71">
        <f t="shared" si="215"/>
        <v>216.36</v>
      </c>
      <c r="U374" s="71">
        <f t="shared" si="215"/>
        <v>216.36</v>
      </c>
      <c r="V374" s="71">
        <f t="shared" si="215"/>
        <v>216.36</v>
      </c>
      <c r="W374" s="71">
        <f t="shared" si="215"/>
        <v>216.36</v>
      </c>
      <c r="X374" s="71">
        <f t="shared" si="215"/>
        <v>216.36</v>
      </c>
      <c r="Y374" s="71">
        <f t="shared" si="215"/>
        <v>216.36</v>
      </c>
      <c r="Z374" s="71">
        <f t="shared" si="215"/>
        <v>216.36</v>
      </c>
      <c r="AA374" s="71">
        <f t="shared" si="215"/>
        <v>216.36</v>
      </c>
    </row>
    <row r="375" spans="1:27" ht="12.75" customHeight="1" collapsed="1" x14ac:dyDescent="0.2">
      <c r="A375" s="162" t="s">
        <v>600</v>
      </c>
      <c r="B375" s="54" t="str">
        <f>"11"&amp;"."&amp;$B$662&amp;"."&amp;$B$663</f>
        <v>11.05.2023</v>
      </c>
      <c r="C375" s="134" t="s">
        <v>76</v>
      </c>
      <c r="D375" s="135">
        <f>ROUND(((D376+D377+D379+D378)/1000),5)</f>
        <v>3.6783100000000002</v>
      </c>
      <c r="E375" s="135">
        <f>ROUND(((E376+E377+E379+E378)/1000),5)</f>
        <v>3.54284</v>
      </c>
      <c r="F375" s="135">
        <f>ROUND(((F376+F377+F379+F378)/1000),5)</f>
        <v>3.4964300000000001</v>
      </c>
      <c r="G375" s="135">
        <f t="shared" ref="G375:AA375" si="216">ROUND(((G376+G377+G379+G378)/1000),5)</f>
        <v>3.4521600000000001</v>
      </c>
      <c r="H375" s="135">
        <f t="shared" si="216"/>
        <v>3.4708100000000002</v>
      </c>
      <c r="I375" s="135">
        <f t="shared" si="216"/>
        <v>3.5433699999999999</v>
      </c>
      <c r="J375" s="135">
        <f t="shared" si="216"/>
        <v>3.69963</v>
      </c>
      <c r="K375" s="135">
        <f t="shared" si="216"/>
        <v>3.9070999999999998</v>
      </c>
      <c r="L375" s="135">
        <f t="shared" si="216"/>
        <v>4.1738900000000001</v>
      </c>
      <c r="M375" s="135">
        <f t="shared" si="216"/>
        <v>4.28</v>
      </c>
      <c r="N375" s="135">
        <f t="shared" si="216"/>
        <v>4.2942999999999998</v>
      </c>
      <c r="O375" s="135">
        <f t="shared" si="216"/>
        <v>4.3228600000000004</v>
      </c>
      <c r="P375" s="135">
        <f t="shared" si="216"/>
        <v>4.3343100000000003</v>
      </c>
      <c r="Q375" s="135">
        <f t="shared" si="216"/>
        <v>4.3357599999999996</v>
      </c>
      <c r="R375" s="135">
        <f t="shared" si="216"/>
        <v>4.3168300000000004</v>
      </c>
      <c r="S375" s="135">
        <f t="shared" si="216"/>
        <v>4.2347200000000003</v>
      </c>
      <c r="T375" s="135">
        <f t="shared" si="216"/>
        <v>4.1922899999999998</v>
      </c>
      <c r="U375" s="135">
        <f t="shared" si="216"/>
        <v>4.1520799999999998</v>
      </c>
      <c r="V375" s="135">
        <f t="shared" si="216"/>
        <v>4.16127</v>
      </c>
      <c r="W375" s="135">
        <f t="shared" si="216"/>
        <v>4.1771700000000003</v>
      </c>
      <c r="X375" s="135">
        <f t="shared" si="216"/>
        <v>4.2371600000000003</v>
      </c>
      <c r="Y375" s="135">
        <f t="shared" si="216"/>
        <v>4.2594900000000004</v>
      </c>
      <c r="Z375" s="135">
        <f t="shared" si="216"/>
        <v>4.093</v>
      </c>
      <c r="AA375" s="135">
        <f t="shared" si="216"/>
        <v>3.8083</v>
      </c>
    </row>
    <row r="376" spans="1:27" ht="12.75" hidden="1" customHeight="1" outlineLevel="1" x14ac:dyDescent="0.2">
      <c r="A376" s="163" t="s">
        <v>601</v>
      </c>
      <c r="B376" s="94" t="s">
        <v>238</v>
      </c>
      <c r="C376" s="70" t="s">
        <v>79</v>
      </c>
      <c r="D376" s="71">
        <v>1234.1099999999999</v>
      </c>
      <c r="E376" s="71">
        <v>1098.6400000000001</v>
      </c>
      <c r="F376" s="71">
        <v>1052.23</v>
      </c>
      <c r="G376" s="71">
        <v>1007.96</v>
      </c>
      <c r="H376" s="71">
        <v>1026.6099999999999</v>
      </c>
      <c r="I376" s="71">
        <v>1099.17</v>
      </c>
      <c r="J376" s="71">
        <v>1255.43</v>
      </c>
      <c r="K376" s="71">
        <v>1462.9</v>
      </c>
      <c r="L376" s="71">
        <v>1729.69</v>
      </c>
      <c r="M376" s="71">
        <v>1835.8</v>
      </c>
      <c r="N376" s="71">
        <v>1850.1</v>
      </c>
      <c r="O376" s="71">
        <v>1878.66</v>
      </c>
      <c r="P376" s="71">
        <v>1890.11</v>
      </c>
      <c r="Q376" s="71">
        <v>1891.56</v>
      </c>
      <c r="R376" s="71">
        <v>1872.63</v>
      </c>
      <c r="S376" s="71">
        <v>1790.52</v>
      </c>
      <c r="T376" s="71">
        <v>1748.09</v>
      </c>
      <c r="U376" s="71">
        <v>1707.88</v>
      </c>
      <c r="V376" s="71">
        <v>1717.07</v>
      </c>
      <c r="W376" s="71">
        <v>1732.97</v>
      </c>
      <c r="X376" s="71">
        <v>1792.96</v>
      </c>
      <c r="Y376" s="71">
        <v>1815.29</v>
      </c>
      <c r="Z376" s="71">
        <v>1648.8</v>
      </c>
      <c r="AA376" s="71">
        <v>1364.1</v>
      </c>
    </row>
    <row r="377" spans="1:27" ht="12.75" hidden="1" customHeight="1" outlineLevel="1" x14ac:dyDescent="0.2">
      <c r="A377" s="163" t="s">
        <v>602</v>
      </c>
      <c r="B377" s="94" t="s">
        <v>90</v>
      </c>
      <c r="C377" s="70" t="s">
        <v>79</v>
      </c>
      <c r="D377" s="71">
        <f t="shared" ref="D377:AA377" si="217">$D$327</f>
        <v>2222.89</v>
      </c>
      <c r="E377" s="71">
        <f t="shared" si="217"/>
        <v>2222.89</v>
      </c>
      <c r="F377" s="71">
        <f t="shared" si="217"/>
        <v>2222.89</v>
      </c>
      <c r="G377" s="71">
        <f t="shared" si="217"/>
        <v>2222.89</v>
      </c>
      <c r="H377" s="71">
        <f t="shared" si="217"/>
        <v>2222.89</v>
      </c>
      <c r="I377" s="71">
        <f t="shared" si="217"/>
        <v>2222.89</v>
      </c>
      <c r="J377" s="71">
        <f t="shared" si="217"/>
        <v>2222.89</v>
      </c>
      <c r="K377" s="71">
        <f t="shared" si="217"/>
        <v>2222.89</v>
      </c>
      <c r="L377" s="71">
        <f t="shared" si="217"/>
        <v>2222.89</v>
      </c>
      <c r="M377" s="71">
        <f t="shared" si="217"/>
        <v>2222.89</v>
      </c>
      <c r="N377" s="71">
        <f t="shared" si="217"/>
        <v>2222.89</v>
      </c>
      <c r="O377" s="71">
        <f t="shared" si="217"/>
        <v>2222.89</v>
      </c>
      <c r="P377" s="71">
        <f t="shared" si="217"/>
        <v>2222.89</v>
      </c>
      <c r="Q377" s="71">
        <f t="shared" si="217"/>
        <v>2222.89</v>
      </c>
      <c r="R377" s="71">
        <f t="shared" si="217"/>
        <v>2222.89</v>
      </c>
      <c r="S377" s="71">
        <f t="shared" si="217"/>
        <v>2222.89</v>
      </c>
      <c r="T377" s="71">
        <f t="shared" si="217"/>
        <v>2222.89</v>
      </c>
      <c r="U377" s="71">
        <f t="shared" si="217"/>
        <v>2222.89</v>
      </c>
      <c r="V377" s="71">
        <f t="shared" si="217"/>
        <v>2222.89</v>
      </c>
      <c r="W377" s="71">
        <f t="shared" si="217"/>
        <v>2222.89</v>
      </c>
      <c r="X377" s="71">
        <f t="shared" si="217"/>
        <v>2222.89</v>
      </c>
      <c r="Y377" s="71">
        <f t="shared" si="217"/>
        <v>2222.89</v>
      </c>
      <c r="Z377" s="71">
        <f t="shared" si="217"/>
        <v>2222.89</v>
      </c>
      <c r="AA377" s="71">
        <f t="shared" si="217"/>
        <v>2222.89</v>
      </c>
    </row>
    <row r="378" spans="1:27" ht="12.75" hidden="1" customHeight="1" outlineLevel="1" x14ac:dyDescent="0.2">
      <c r="A378" s="163" t="s">
        <v>603</v>
      </c>
      <c r="B378" s="94" t="s">
        <v>83</v>
      </c>
      <c r="C378" s="70" t="s">
        <v>79</v>
      </c>
      <c r="D378" s="71">
        <v>4.95</v>
      </c>
      <c r="E378" s="71">
        <v>4.95</v>
      </c>
      <c r="F378" s="71">
        <v>4.95</v>
      </c>
      <c r="G378" s="71">
        <v>4.95</v>
      </c>
      <c r="H378" s="71">
        <v>4.95</v>
      </c>
      <c r="I378" s="71">
        <v>4.95</v>
      </c>
      <c r="J378" s="71">
        <v>4.95</v>
      </c>
      <c r="K378" s="71">
        <v>4.95</v>
      </c>
      <c r="L378" s="71">
        <v>4.95</v>
      </c>
      <c r="M378" s="71">
        <v>4.95</v>
      </c>
      <c r="N378" s="71">
        <v>4.95</v>
      </c>
      <c r="O378" s="71">
        <v>4.95</v>
      </c>
      <c r="P378" s="71">
        <v>4.95</v>
      </c>
      <c r="Q378" s="71">
        <v>4.95</v>
      </c>
      <c r="R378" s="71">
        <v>4.95</v>
      </c>
      <c r="S378" s="71">
        <v>4.95</v>
      </c>
      <c r="T378" s="71">
        <v>4.95</v>
      </c>
      <c r="U378" s="71">
        <v>4.95</v>
      </c>
      <c r="V378" s="71">
        <v>4.95</v>
      </c>
      <c r="W378" s="71">
        <v>4.95</v>
      </c>
      <c r="X378" s="71">
        <v>4.95</v>
      </c>
      <c r="Y378" s="71">
        <v>4.95</v>
      </c>
      <c r="Z378" s="71">
        <v>4.95</v>
      </c>
      <c r="AA378" s="71">
        <v>4.95</v>
      </c>
    </row>
    <row r="379" spans="1:27" ht="12.75" hidden="1" customHeight="1" outlineLevel="1" x14ac:dyDescent="0.2">
      <c r="A379" s="163" t="s">
        <v>604</v>
      </c>
      <c r="B379" s="94" t="s">
        <v>81</v>
      </c>
      <c r="C379" s="70" t="s">
        <v>79</v>
      </c>
      <c r="D379" s="71">
        <f>$D$11</f>
        <v>216.36</v>
      </c>
      <c r="E379" s="71">
        <f t="shared" ref="E379:AA379" si="218">$D$11</f>
        <v>216.36</v>
      </c>
      <c r="F379" s="71">
        <f t="shared" si="218"/>
        <v>216.36</v>
      </c>
      <c r="G379" s="71">
        <f t="shared" si="218"/>
        <v>216.36</v>
      </c>
      <c r="H379" s="71">
        <f t="shared" si="218"/>
        <v>216.36</v>
      </c>
      <c r="I379" s="71">
        <f t="shared" si="218"/>
        <v>216.36</v>
      </c>
      <c r="J379" s="71">
        <f t="shared" si="218"/>
        <v>216.36</v>
      </c>
      <c r="K379" s="71">
        <f t="shared" si="218"/>
        <v>216.36</v>
      </c>
      <c r="L379" s="71">
        <f t="shared" si="218"/>
        <v>216.36</v>
      </c>
      <c r="M379" s="71">
        <f t="shared" si="218"/>
        <v>216.36</v>
      </c>
      <c r="N379" s="71">
        <f t="shared" si="218"/>
        <v>216.36</v>
      </c>
      <c r="O379" s="71">
        <f t="shared" si="218"/>
        <v>216.36</v>
      </c>
      <c r="P379" s="71">
        <f t="shared" si="218"/>
        <v>216.36</v>
      </c>
      <c r="Q379" s="71">
        <f t="shared" si="218"/>
        <v>216.36</v>
      </c>
      <c r="R379" s="71">
        <f t="shared" si="218"/>
        <v>216.36</v>
      </c>
      <c r="S379" s="71">
        <f t="shared" si="218"/>
        <v>216.36</v>
      </c>
      <c r="T379" s="71">
        <f t="shared" si="218"/>
        <v>216.36</v>
      </c>
      <c r="U379" s="71">
        <f t="shared" si="218"/>
        <v>216.36</v>
      </c>
      <c r="V379" s="71">
        <f t="shared" si="218"/>
        <v>216.36</v>
      </c>
      <c r="W379" s="71">
        <f t="shared" si="218"/>
        <v>216.36</v>
      </c>
      <c r="X379" s="71">
        <f t="shared" si="218"/>
        <v>216.36</v>
      </c>
      <c r="Y379" s="71">
        <f t="shared" si="218"/>
        <v>216.36</v>
      </c>
      <c r="Z379" s="71">
        <f t="shared" si="218"/>
        <v>216.36</v>
      </c>
      <c r="AA379" s="71">
        <f t="shared" si="218"/>
        <v>216.36</v>
      </c>
    </row>
    <row r="380" spans="1:27" ht="12.75" customHeight="1" collapsed="1" x14ac:dyDescent="0.2">
      <c r="A380" s="162" t="s">
        <v>605</v>
      </c>
      <c r="B380" s="54" t="str">
        <f>"12"&amp;"."&amp;$B$662&amp;"."&amp;$B$663</f>
        <v>12.05.2023</v>
      </c>
      <c r="C380" s="134" t="s">
        <v>76</v>
      </c>
      <c r="D380" s="135">
        <f>ROUND(((D381+D382+D384+D383)/1000),5)</f>
        <v>3.6627700000000001</v>
      </c>
      <c r="E380" s="135">
        <f>ROUND(((E381+E382+E384+E383)/1000),5)</f>
        <v>3.5366499999999998</v>
      </c>
      <c r="F380" s="135">
        <f>ROUND(((F381+F382+F384+F383)/1000),5)</f>
        <v>3.46807</v>
      </c>
      <c r="G380" s="135">
        <f t="shared" ref="G380:AA380" si="219">ROUND(((G381+G382+G384+G383)/1000),5)</f>
        <v>3.4139200000000001</v>
      </c>
      <c r="H380" s="135">
        <f t="shared" si="219"/>
        <v>3.4974500000000002</v>
      </c>
      <c r="I380" s="135">
        <f t="shared" si="219"/>
        <v>3.5466799999999998</v>
      </c>
      <c r="J380" s="135">
        <f t="shared" si="219"/>
        <v>3.7430699999999999</v>
      </c>
      <c r="K380" s="135">
        <f t="shared" si="219"/>
        <v>3.97159</v>
      </c>
      <c r="L380" s="135">
        <f t="shared" si="219"/>
        <v>4.2090100000000001</v>
      </c>
      <c r="M380" s="135">
        <f t="shared" si="219"/>
        <v>4.3220499999999999</v>
      </c>
      <c r="N380" s="135">
        <f t="shared" si="219"/>
        <v>4.3313499999999996</v>
      </c>
      <c r="O380" s="135">
        <f t="shared" si="219"/>
        <v>4.3350400000000002</v>
      </c>
      <c r="P380" s="135">
        <f t="shared" si="219"/>
        <v>4.3342299999999998</v>
      </c>
      <c r="Q380" s="135">
        <f t="shared" si="219"/>
        <v>4.3434200000000001</v>
      </c>
      <c r="R380" s="135">
        <f t="shared" si="219"/>
        <v>4.3408199999999999</v>
      </c>
      <c r="S380" s="135">
        <f t="shared" si="219"/>
        <v>4.3331</v>
      </c>
      <c r="T380" s="135">
        <f t="shared" si="219"/>
        <v>4.3253300000000001</v>
      </c>
      <c r="U380" s="135">
        <f t="shared" si="219"/>
        <v>4.3169199999999996</v>
      </c>
      <c r="V380" s="135">
        <f t="shared" si="219"/>
        <v>4.2958299999999996</v>
      </c>
      <c r="W380" s="135">
        <f t="shared" si="219"/>
        <v>4.2112400000000001</v>
      </c>
      <c r="X380" s="135">
        <f t="shared" si="219"/>
        <v>4.28071</v>
      </c>
      <c r="Y380" s="135">
        <f t="shared" si="219"/>
        <v>4.3555900000000003</v>
      </c>
      <c r="Z380" s="135">
        <f t="shared" si="219"/>
        <v>4.2158199999999999</v>
      </c>
      <c r="AA380" s="135">
        <f t="shared" si="219"/>
        <v>4.06759</v>
      </c>
    </row>
    <row r="381" spans="1:27" ht="12.75" hidden="1" customHeight="1" outlineLevel="1" x14ac:dyDescent="0.2">
      <c r="A381" s="163" t="s">
        <v>606</v>
      </c>
      <c r="B381" s="94" t="s">
        <v>238</v>
      </c>
      <c r="C381" s="70" t="s">
        <v>79</v>
      </c>
      <c r="D381" s="71">
        <v>1218.57</v>
      </c>
      <c r="E381" s="71">
        <v>1092.45</v>
      </c>
      <c r="F381" s="71">
        <v>1023.87</v>
      </c>
      <c r="G381" s="71">
        <v>969.72</v>
      </c>
      <c r="H381" s="71">
        <v>1053.25</v>
      </c>
      <c r="I381" s="71">
        <v>1102.48</v>
      </c>
      <c r="J381" s="71">
        <v>1298.8699999999999</v>
      </c>
      <c r="K381" s="71">
        <v>1527.39</v>
      </c>
      <c r="L381" s="71">
        <v>1764.81</v>
      </c>
      <c r="M381" s="71">
        <v>1877.85</v>
      </c>
      <c r="N381" s="71">
        <v>1887.15</v>
      </c>
      <c r="O381" s="71">
        <v>1890.84</v>
      </c>
      <c r="P381" s="71">
        <v>1890.03</v>
      </c>
      <c r="Q381" s="71">
        <v>1899.22</v>
      </c>
      <c r="R381" s="71">
        <v>1896.62</v>
      </c>
      <c r="S381" s="71">
        <v>1888.9</v>
      </c>
      <c r="T381" s="71">
        <v>1881.13</v>
      </c>
      <c r="U381" s="71">
        <v>1872.72</v>
      </c>
      <c r="V381" s="71">
        <v>1851.63</v>
      </c>
      <c r="W381" s="71">
        <v>1767.04</v>
      </c>
      <c r="X381" s="71">
        <v>1836.51</v>
      </c>
      <c r="Y381" s="71">
        <v>1911.39</v>
      </c>
      <c r="Z381" s="71">
        <v>1771.62</v>
      </c>
      <c r="AA381" s="71">
        <v>1623.39</v>
      </c>
    </row>
    <row r="382" spans="1:27" ht="12.75" hidden="1" customHeight="1" outlineLevel="1" x14ac:dyDescent="0.2">
      <c r="A382" s="163" t="s">
        <v>607</v>
      </c>
      <c r="B382" s="94" t="s">
        <v>90</v>
      </c>
      <c r="C382" s="70" t="s">
        <v>79</v>
      </c>
      <c r="D382" s="71">
        <f t="shared" ref="D382:AA382" si="220">$D$327</f>
        <v>2222.89</v>
      </c>
      <c r="E382" s="71">
        <f t="shared" si="220"/>
        <v>2222.89</v>
      </c>
      <c r="F382" s="71">
        <f t="shared" si="220"/>
        <v>2222.89</v>
      </c>
      <c r="G382" s="71">
        <f t="shared" si="220"/>
        <v>2222.89</v>
      </c>
      <c r="H382" s="71">
        <f t="shared" si="220"/>
        <v>2222.89</v>
      </c>
      <c r="I382" s="71">
        <f t="shared" si="220"/>
        <v>2222.89</v>
      </c>
      <c r="J382" s="71">
        <f t="shared" si="220"/>
        <v>2222.89</v>
      </c>
      <c r="K382" s="71">
        <f t="shared" si="220"/>
        <v>2222.89</v>
      </c>
      <c r="L382" s="71">
        <f t="shared" si="220"/>
        <v>2222.89</v>
      </c>
      <c r="M382" s="71">
        <f t="shared" si="220"/>
        <v>2222.89</v>
      </c>
      <c r="N382" s="71">
        <f t="shared" si="220"/>
        <v>2222.89</v>
      </c>
      <c r="O382" s="71">
        <f t="shared" si="220"/>
        <v>2222.89</v>
      </c>
      <c r="P382" s="71">
        <f t="shared" si="220"/>
        <v>2222.89</v>
      </c>
      <c r="Q382" s="71">
        <f t="shared" si="220"/>
        <v>2222.89</v>
      </c>
      <c r="R382" s="71">
        <f t="shared" si="220"/>
        <v>2222.89</v>
      </c>
      <c r="S382" s="71">
        <f t="shared" si="220"/>
        <v>2222.89</v>
      </c>
      <c r="T382" s="71">
        <f t="shared" si="220"/>
        <v>2222.89</v>
      </c>
      <c r="U382" s="71">
        <f t="shared" si="220"/>
        <v>2222.89</v>
      </c>
      <c r="V382" s="71">
        <f t="shared" si="220"/>
        <v>2222.89</v>
      </c>
      <c r="W382" s="71">
        <f t="shared" si="220"/>
        <v>2222.89</v>
      </c>
      <c r="X382" s="71">
        <f t="shared" si="220"/>
        <v>2222.89</v>
      </c>
      <c r="Y382" s="71">
        <f t="shared" si="220"/>
        <v>2222.89</v>
      </c>
      <c r="Z382" s="71">
        <f t="shared" si="220"/>
        <v>2222.89</v>
      </c>
      <c r="AA382" s="71">
        <f t="shared" si="220"/>
        <v>2222.89</v>
      </c>
    </row>
    <row r="383" spans="1:27" ht="12.75" hidden="1" customHeight="1" outlineLevel="1" x14ac:dyDescent="0.2">
      <c r="A383" s="163" t="s">
        <v>608</v>
      </c>
      <c r="B383" s="94" t="s">
        <v>83</v>
      </c>
      <c r="C383" s="70" t="s">
        <v>79</v>
      </c>
      <c r="D383" s="71">
        <v>4.95</v>
      </c>
      <c r="E383" s="71">
        <v>4.95</v>
      </c>
      <c r="F383" s="71">
        <v>4.95</v>
      </c>
      <c r="G383" s="71">
        <v>4.95</v>
      </c>
      <c r="H383" s="71">
        <v>4.95</v>
      </c>
      <c r="I383" s="71">
        <v>4.95</v>
      </c>
      <c r="J383" s="71">
        <v>4.95</v>
      </c>
      <c r="K383" s="71">
        <v>4.95</v>
      </c>
      <c r="L383" s="71">
        <v>4.95</v>
      </c>
      <c r="M383" s="71">
        <v>4.95</v>
      </c>
      <c r="N383" s="71">
        <v>4.95</v>
      </c>
      <c r="O383" s="71">
        <v>4.95</v>
      </c>
      <c r="P383" s="71">
        <v>4.95</v>
      </c>
      <c r="Q383" s="71">
        <v>4.95</v>
      </c>
      <c r="R383" s="71">
        <v>4.95</v>
      </c>
      <c r="S383" s="71">
        <v>4.95</v>
      </c>
      <c r="T383" s="71">
        <v>4.95</v>
      </c>
      <c r="U383" s="71">
        <v>4.95</v>
      </c>
      <c r="V383" s="71">
        <v>4.95</v>
      </c>
      <c r="W383" s="71">
        <v>4.95</v>
      </c>
      <c r="X383" s="71">
        <v>4.95</v>
      </c>
      <c r="Y383" s="71">
        <v>4.95</v>
      </c>
      <c r="Z383" s="71">
        <v>4.95</v>
      </c>
      <c r="AA383" s="71">
        <v>4.95</v>
      </c>
    </row>
    <row r="384" spans="1:27" ht="12.75" hidden="1" customHeight="1" outlineLevel="1" x14ac:dyDescent="0.2">
      <c r="A384" s="163" t="s">
        <v>609</v>
      </c>
      <c r="B384" s="94" t="s">
        <v>81</v>
      </c>
      <c r="C384" s="70" t="s">
        <v>79</v>
      </c>
      <c r="D384" s="71">
        <f>$D$11</f>
        <v>216.36</v>
      </c>
      <c r="E384" s="71">
        <f t="shared" ref="E384:AA384" si="221">$D$11</f>
        <v>216.36</v>
      </c>
      <c r="F384" s="71">
        <f t="shared" si="221"/>
        <v>216.36</v>
      </c>
      <c r="G384" s="71">
        <f t="shared" si="221"/>
        <v>216.36</v>
      </c>
      <c r="H384" s="71">
        <f t="shared" si="221"/>
        <v>216.36</v>
      </c>
      <c r="I384" s="71">
        <f t="shared" si="221"/>
        <v>216.36</v>
      </c>
      <c r="J384" s="71">
        <f t="shared" si="221"/>
        <v>216.36</v>
      </c>
      <c r="K384" s="71">
        <f t="shared" si="221"/>
        <v>216.36</v>
      </c>
      <c r="L384" s="71">
        <f t="shared" si="221"/>
        <v>216.36</v>
      </c>
      <c r="M384" s="71">
        <f t="shared" si="221"/>
        <v>216.36</v>
      </c>
      <c r="N384" s="71">
        <f t="shared" si="221"/>
        <v>216.36</v>
      </c>
      <c r="O384" s="71">
        <f t="shared" si="221"/>
        <v>216.36</v>
      </c>
      <c r="P384" s="71">
        <f t="shared" si="221"/>
        <v>216.36</v>
      </c>
      <c r="Q384" s="71">
        <f t="shared" si="221"/>
        <v>216.36</v>
      </c>
      <c r="R384" s="71">
        <f t="shared" si="221"/>
        <v>216.36</v>
      </c>
      <c r="S384" s="71">
        <f t="shared" si="221"/>
        <v>216.36</v>
      </c>
      <c r="T384" s="71">
        <f t="shared" si="221"/>
        <v>216.36</v>
      </c>
      <c r="U384" s="71">
        <f t="shared" si="221"/>
        <v>216.36</v>
      </c>
      <c r="V384" s="71">
        <f t="shared" si="221"/>
        <v>216.36</v>
      </c>
      <c r="W384" s="71">
        <f t="shared" si="221"/>
        <v>216.36</v>
      </c>
      <c r="X384" s="71">
        <f t="shared" si="221"/>
        <v>216.36</v>
      </c>
      <c r="Y384" s="71">
        <f t="shared" si="221"/>
        <v>216.36</v>
      </c>
      <c r="Z384" s="71">
        <f t="shared" si="221"/>
        <v>216.36</v>
      </c>
      <c r="AA384" s="71">
        <f t="shared" si="221"/>
        <v>216.36</v>
      </c>
    </row>
    <row r="385" spans="1:27" ht="12.75" customHeight="1" collapsed="1" x14ac:dyDescent="0.2">
      <c r="A385" s="162" t="s">
        <v>610</v>
      </c>
      <c r="B385" s="54" t="str">
        <f>"13"&amp;"."&amp;$B$662&amp;"."&amp;$B$663</f>
        <v>13.05.2023</v>
      </c>
      <c r="C385" s="134" t="s">
        <v>76</v>
      </c>
      <c r="D385" s="135">
        <f>ROUND(((D386+D387+D389+D388)/1000),5)</f>
        <v>3.9911400000000001</v>
      </c>
      <c r="E385" s="135">
        <f>ROUND(((E386+E387+E389+E388)/1000),5)</f>
        <v>3.7243400000000002</v>
      </c>
      <c r="F385" s="135">
        <f>ROUND(((F386+F387+F389+F388)/1000),5)</f>
        <v>3.5840800000000002</v>
      </c>
      <c r="G385" s="135">
        <f t="shared" ref="G385:AA385" si="222">ROUND(((G386+G387+G389+G388)/1000),5)</f>
        <v>3.5486300000000002</v>
      </c>
      <c r="H385" s="135">
        <f t="shared" si="222"/>
        <v>3.5438800000000001</v>
      </c>
      <c r="I385" s="135">
        <f t="shared" si="222"/>
        <v>3.5478399999999999</v>
      </c>
      <c r="J385" s="135">
        <f t="shared" si="222"/>
        <v>3.6739700000000002</v>
      </c>
      <c r="K385" s="135">
        <f t="shared" si="222"/>
        <v>3.8539300000000001</v>
      </c>
      <c r="L385" s="135">
        <f t="shared" si="222"/>
        <v>4.0484</v>
      </c>
      <c r="M385" s="135">
        <f t="shared" si="222"/>
        <v>4.3276199999999996</v>
      </c>
      <c r="N385" s="135">
        <f t="shared" si="222"/>
        <v>4.3590499999999999</v>
      </c>
      <c r="O385" s="135">
        <f t="shared" si="222"/>
        <v>4.36137</v>
      </c>
      <c r="P385" s="135">
        <f t="shared" si="222"/>
        <v>4.3487499999999999</v>
      </c>
      <c r="Q385" s="135">
        <f t="shared" si="222"/>
        <v>4.34565</v>
      </c>
      <c r="R385" s="135">
        <f t="shared" si="222"/>
        <v>4.3415299999999997</v>
      </c>
      <c r="S385" s="135">
        <f t="shared" si="222"/>
        <v>4.3268700000000004</v>
      </c>
      <c r="T385" s="135">
        <f t="shared" si="222"/>
        <v>4.2727899999999996</v>
      </c>
      <c r="U385" s="135">
        <f t="shared" si="222"/>
        <v>4.3603100000000001</v>
      </c>
      <c r="V385" s="135">
        <f t="shared" si="222"/>
        <v>4.4073900000000004</v>
      </c>
      <c r="W385" s="135">
        <f t="shared" si="222"/>
        <v>4.4428999999999998</v>
      </c>
      <c r="X385" s="135">
        <f t="shared" si="222"/>
        <v>4.6094099999999996</v>
      </c>
      <c r="Y385" s="135">
        <f t="shared" si="222"/>
        <v>4.6143200000000002</v>
      </c>
      <c r="Z385" s="135">
        <f t="shared" si="222"/>
        <v>4.3935599999999999</v>
      </c>
      <c r="AA385" s="135">
        <f t="shared" si="222"/>
        <v>4.0651099999999998</v>
      </c>
    </row>
    <row r="386" spans="1:27" ht="12.75" hidden="1" customHeight="1" outlineLevel="1" x14ac:dyDescent="0.2">
      <c r="A386" s="163" t="s">
        <v>611</v>
      </c>
      <c r="B386" s="94" t="s">
        <v>238</v>
      </c>
      <c r="C386" s="70" t="s">
        <v>79</v>
      </c>
      <c r="D386" s="71">
        <v>1546.94</v>
      </c>
      <c r="E386" s="71">
        <v>1280.1400000000001</v>
      </c>
      <c r="F386" s="71">
        <v>1139.8800000000001</v>
      </c>
      <c r="G386" s="71">
        <v>1104.43</v>
      </c>
      <c r="H386" s="71">
        <v>1099.68</v>
      </c>
      <c r="I386" s="71">
        <v>1103.6400000000001</v>
      </c>
      <c r="J386" s="71">
        <v>1229.77</v>
      </c>
      <c r="K386" s="71">
        <v>1409.73</v>
      </c>
      <c r="L386" s="71">
        <v>1604.2</v>
      </c>
      <c r="M386" s="71">
        <v>1883.42</v>
      </c>
      <c r="N386" s="71">
        <v>1914.85</v>
      </c>
      <c r="O386" s="71">
        <v>1917.17</v>
      </c>
      <c r="P386" s="71">
        <v>1904.55</v>
      </c>
      <c r="Q386" s="71">
        <v>1901.45</v>
      </c>
      <c r="R386" s="71">
        <v>1897.33</v>
      </c>
      <c r="S386" s="71">
        <v>1882.67</v>
      </c>
      <c r="T386" s="71">
        <v>1828.59</v>
      </c>
      <c r="U386" s="71">
        <v>1916.11</v>
      </c>
      <c r="V386" s="71">
        <v>1963.19</v>
      </c>
      <c r="W386" s="71">
        <v>1998.7</v>
      </c>
      <c r="X386" s="71">
        <v>2165.21</v>
      </c>
      <c r="Y386" s="71">
        <v>2170.12</v>
      </c>
      <c r="Z386" s="71">
        <v>1949.36</v>
      </c>
      <c r="AA386" s="71">
        <v>1620.91</v>
      </c>
    </row>
    <row r="387" spans="1:27" ht="12.75" hidden="1" customHeight="1" outlineLevel="1" x14ac:dyDescent="0.2">
      <c r="A387" s="163" t="s">
        <v>612</v>
      </c>
      <c r="B387" s="94" t="s">
        <v>90</v>
      </c>
      <c r="C387" s="70" t="s">
        <v>79</v>
      </c>
      <c r="D387" s="71">
        <f t="shared" ref="D387:AA387" si="223">$D$327</f>
        <v>2222.89</v>
      </c>
      <c r="E387" s="71">
        <f t="shared" si="223"/>
        <v>2222.89</v>
      </c>
      <c r="F387" s="71">
        <f t="shared" si="223"/>
        <v>2222.89</v>
      </c>
      <c r="G387" s="71">
        <f t="shared" si="223"/>
        <v>2222.89</v>
      </c>
      <c r="H387" s="71">
        <f t="shared" si="223"/>
        <v>2222.89</v>
      </c>
      <c r="I387" s="71">
        <f t="shared" si="223"/>
        <v>2222.89</v>
      </c>
      <c r="J387" s="71">
        <f t="shared" si="223"/>
        <v>2222.89</v>
      </c>
      <c r="K387" s="71">
        <f t="shared" si="223"/>
        <v>2222.89</v>
      </c>
      <c r="L387" s="71">
        <f t="shared" si="223"/>
        <v>2222.89</v>
      </c>
      <c r="M387" s="71">
        <f t="shared" si="223"/>
        <v>2222.89</v>
      </c>
      <c r="N387" s="71">
        <f t="shared" si="223"/>
        <v>2222.89</v>
      </c>
      <c r="O387" s="71">
        <f t="shared" si="223"/>
        <v>2222.89</v>
      </c>
      <c r="P387" s="71">
        <f t="shared" si="223"/>
        <v>2222.89</v>
      </c>
      <c r="Q387" s="71">
        <f t="shared" si="223"/>
        <v>2222.89</v>
      </c>
      <c r="R387" s="71">
        <f t="shared" si="223"/>
        <v>2222.89</v>
      </c>
      <c r="S387" s="71">
        <f t="shared" si="223"/>
        <v>2222.89</v>
      </c>
      <c r="T387" s="71">
        <f t="shared" si="223"/>
        <v>2222.89</v>
      </c>
      <c r="U387" s="71">
        <f t="shared" si="223"/>
        <v>2222.89</v>
      </c>
      <c r="V387" s="71">
        <f t="shared" si="223"/>
        <v>2222.89</v>
      </c>
      <c r="W387" s="71">
        <f t="shared" si="223"/>
        <v>2222.89</v>
      </c>
      <c r="X387" s="71">
        <f t="shared" si="223"/>
        <v>2222.89</v>
      </c>
      <c r="Y387" s="71">
        <f t="shared" si="223"/>
        <v>2222.89</v>
      </c>
      <c r="Z387" s="71">
        <f t="shared" si="223"/>
        <v>2222.89</v>
      </c>
      <c r="AA387" s="71">
        <f t="shared" si="223"/>
        <v>2222.89</v>
      </c>
    </row>
    <row r="388" spans="1:27" ht="12.75" hidden="1" customHeight="1" outlineLevel="1" x14ac:dyDescent="0.2">
      <c r="A388" s="163" t="s">
        <v>613</v>
      </c>
      <c r="B388" s="94" t="s">
        <v>83</v>
      </c>
      <c r="C388" s="70" t="s">
        <v>79</v>
      </c>
      <c r="D388" s="71">
        <v>4.95</v>
      </c>
      <c r="E388" s="71">
        <v>4.95</v>
      </c>
      <c r="F388" s="71">
        <v>4.95</v>
      </c>
      <c r="G388" s="71">
        <v>4.95</v>
      </c>
      <c r="H388" s="71">
        <v>4.95</v>
      </c>
      <c r="I388" s="71">
        <v>4.95</v>
      </c>
      <c r="J388" s="71">
        <v>4.95</v>
      </c>
      <c r="K388" s="71">
        <v>4.95</v>
      </c>
      <c r="L388" s="71">
        <v>4.95</v>
      </c>
      <c r="M388" s="71">
        <v>4.95</v>
      </c>
      <c r="N388" s="71">
        <v>4.95</v>
      </c>
      <c r="O388" s="71">
        <v>4.95</v>
      </c>
      <c r="P388" s="71">
        <v>4.95</v>
      </c>
      <c r="Q388" s="71">
        <v>4.95</v>
      </c>
      <c r="R388" s="71">
        <v>4.95</v>
      </c>
      <c r="S388" s="71">
        <v>4.95</v>
      </c>
      <c r="T388" s="71">
        <v>4.95</v>
      </c>
      <c r="U388" s="71">
        <v>4.95</v>
      </c>
      <c r="V388" s="71">
        <v>4.95</v>
      </c>
      <c r="W388" s="71">
        <v>4.95</v>
      </c>
      <c r="X388" s="71">
        <v>4.95</v>
      </c>
      <c r="Y388" s="71">
        <v>4.95</v>
      </c>
      <c r="Z388" s="71">
        <v>4.95</v>
      </c>
      <c r="AA388" s="71">
        <v>4.95</v>
      </c>
    </row>
    <row r="389" spans="1:27" ht="12.75" hidden="1" customHeight="1" outlineLevel="1" x14ac:dyDescent="0.2">
      <c r="A389" s="163" t="s">
        <v>614</v>
      </c>
      <c r="B389" s="94" t="s">
        <v>81</v>
      </c>
      <c r="C389" s="70" t="s">
        <v>79</v>
      </c>
      <c r="D389" s="71">
        <f>$D$11</f>
        <v>216.36</v>
      </c>
      <c r="E389" s="71">
        <f t="shared" ref="E389:AA389" si="224">$D$11</f>
        <v>216.36</v>
      </c>
      <c r="F389" s="71">
        <f t="shared" si="224"/>
        <v>216.36</v>
      </c>
      <c r="G389" s="71">
        <f t="shared" si="224"/>
        <v>216.36</v>
      </c>
      <c r="H389" s="71">
        <f t="shared" si="224"/>
        <v>216.36</v>
      </c>
      <c r="I389" s="71">
        <f t="shared" si="224"/>
        <v>216.36</v>
      </c>
      <c r="J389" s="71">
        <f t="shared" si="224"/>
        <v>216.36</v>
      </c>
      <c r="K389" s="71">
        <f t="shared" si="224"/>
        <v>216.36</v>
      </c>
      <c r="L389" s="71">
        <f t="shared" si="224"/>
        <v>216.36</v>
      </c>
      <c r="M389" s="71">
        <f t="shared" si="224"/>
        <v>216.36</v>
      </c>
      <c r="N389" s="71">
        <f t="shared" si="224"/>
        <v>216.36</v>
      </c>
      <c r="O389" s="71">
        <f t="shared" si="224"/>
        <v>216.36</v>
      </c>
      <c r="P389" s="71">
        <f t="shared" si="224"/>
        <v>216.36</v>
      </c>
      <c r="Q389" s="71">
        <f t="shared" si="224"/>
        <v>216.36</v>
      </c>
      <c r="R389" s="71">
        <f t="shared" si="224"/>
        <v>216.36</v>
      </c>
      <c r="S389" s="71">
        <f t="shared" si="224"/>
        <v>216.36</v>
      </c>
      <c r="T389" s="71">
        <f t="shared" si="224"/>
        <v>216.36</v>
      </c>
      <c r="U389" s="71">
        <f t="shared" si="224"/>
        <v>216.36</v>
      </c>
      <c r="V389" s="71">
        <f t="shared" si="224"/>
        <v>216.36</v>
      </c>
      <c r="W389" s="71">
        <f t="shared" si="224"/>
        <v>216.36</v>
      </c>
      <c r="X389" s="71">
        <f t="shared" si="224"/>
        <v>216.36</v>
      </c>
      <c r="Y389" s="71">
        <f t="shared" si="224"/>
        <v>216.36</v>
      </c>
      <c r="Z389" s="71">
        <f t="shared" si="224"/>
        <v>216.36</v>
      </c>
      <c r="AA389" s="71">
        <f t="shared" si="224"/>
        <v>216.36</v>
      </c>
    </row>
    <row r="390" spans="1:27" ht="12.75" customHeight="1" collapsed="1" x14ac:dyDescent="0.2">
      <c r="A390" s="162" t="s">
        <v>615</v>
      </c>
      <c r="B390" s="54" t="str">
        <f>"14"&amp;"."&amp;$B$662&amp;"."&amp;$B$663</f>
        <v>14.05.2023</v>
      </c>
      <c r="C390" s="134" t="s">
        <v>76</v>
      </c>
      <c r="D390" s="135">
        <f>ROUND(((D391+D392+D394+D393)/1000),5)</f>
        <v>3.8302700000000001</v>
      </c>
      <c r="E390" s="135">
        <f>ROUND(((E391+E392+E394+E393)/1000),5)</f>
        <v>3.62635</v>
      </c>
      <c r="F390" s="135">
        <f>ROUND(((F391+F392+F394+F393)/1000),5)</f>
        <v>3.54548</v>
      </c>
      <c r="G390" s="135">
        <f t="shared" ref="G390:AA390" si="225">ROUND(((G391+G392+G394+G393)/1000),5)</f>
        <v>3.5343</v>
      </c>
      <c r="H390" s="135">
        <f t="shared" si="225"/>
        <v>3.5171800000000002</v>
      </c>
      <c r="I390" s="135">
        <f t="shared" si="225"/>
        <v>3.4327200000000002</v>
      </c>
      <c r="J390" s="135">
        <f t="shared" si="225"/>
        <v>3.4020899999999998</v>
      </c>
      <c r="K390" s="135">
        <f t="shared" si="225"/>
        <v>3.59883</v>
      </c>
      <c r="L390" s="135">
        <f t="shared" si="225"/>
        <v>3.87365</v>
      </c>
      <c r="M390" s="135">
        <f t="shared" si="225"/>
        <v>4.0386100000000003</v>
      </c>
      <c r="N390" s="135">
        <f t="shared" si="225"/>
        <v>4.1321000000000003</v>
      </c>
      <c r="O390" s="135">
        <f t="shared" si="225"/>
        <v>4.1394000000000002</v>
      </c>
      <c r="P390" s="135">
        <f t="shared" si="225"/>
        <v>4.1353299999999997</v>
      </c>
      <c r="Q390" s="135">
        <f t="shared" si="225"/>
        <v>4.1352200000000003</v>
      </c>
      <c r="R390" s="135">
        <f t="shared" si="225"/>
        <v>4.13293</v>
      </c>
      <c r="S390" s="135">
        <f t="shared" si="225"/>
        <v>4.1314000000000002</v>
      </c>
      <c r="T390" s="135">
        <f t="shared" si="225"/>
        <v>4.1493900000000004</v>
      </c>
      <c r="U390" s="135">
        <f t="shared" si="225"/>
        <v>4.1209800000000003</v>
      </c>
      <c r="V390" s="135">
        <f t="shared" si="225"/>
        <v>4.1468800000000003</v>
      </c>
      <c r="W390" s="135">
        <f t="shared" si="225"/>
        <v>4.3325300000000002</v>
      </c>
      <c r="X390" s="135">
        <f t="shared" si="225"/>
        <v>4.4926700000000004</v>
      </c>
      <c r="Y390" s="135">
        <f t="shared" si="225"/>
        <v>4.5021100000000001</v>
      </c>
      <c r="Z390" s="135">
        <f t="shared" si="225"/>
        <v>4.1699799999999998</v>
      </c>
      <c r="AA390" s="135">
        <f t="shared" si="225"/>
        <v>3.9843700000000002</v>
      </c>
    </row>
    <row r="391" spans="1:27" ht="12.75" hidden="1" customHeight="1" outlineLevel="1" x14ac:dyDescent="0.2">
      <c r="A391" s="163" t="s">
        <v>616</v>
      </c>
      <c r="B391" s="94" t="s">
        <v>238</v>
      </c>
      <c r="C391" s="70" t="s">
        <v>79</v>
      </c>
      <c r="D391" s="71">
        <v>1386.07</v>
      </c>
      <c r="E391" s="71">
        <v>1182.1500000000001</v>
      </c>
      <c r="F391" s="71">
        <v>1101.28</v>
      </c>
      <c r="G391" s="71">
        <v>1090.0999999999999</v>
      </c>
      <c r="H391" s="71">
        <v>1072.98</v>
      </c>
      <c r="I391" s="71">
        <v>988.52</v>
      </c>
      <c r="J391" s="71">
        <v>957.89</v>
      </c>
      <c r="K391" s="71">
        <v>1154.6300000000001</v>
      </c>
      <c r="L391" s="71">
        <v>1429.45</v>
      </c>
      <c r="M391" s="71">
        <v>1594.41</v>
      </c>
      <c r="N391" s="71">
        <v>1687.9</v>
      </c>
      <c r="O391" s="71">
        <v>1695.2</v>
      </c>
      <c r="P391" s="71">
        <v>1691.13</v>
      </c>
      <c r="Q391" s="71">
        <v>1691.02</v>
      </c>
      <c r="R391" s="71">
        <v>1688.73</v>
      </c>
      <c r="S391" s="71">
        <v>1687.2</v>
      </c>
      <c r="T391" s="71">
        <v>1705.19</v>
      </c>
      <c r="U391" s="71">
        <v>1676.78</v>
      </c>
      <c r="V391" s="71">
        <v>1702.68</v>
      </c>
      <c r="W391" s="71">
        <v>1888.33</v>
      </c>
      <c r="X391" s="71">
        <v>2048.4699999999998</v>
      </c>
      <c r="Y391" s="71">
        <v>2057.91</v>
      </c>
      <c r="Z391" s="71">
        <v>1725.78</v>
      </c>
      <c r="AA391" s="71">
        <v>1540.17</v>
      </c>
    </row>
    <row r="392" spans="1:27" ht="12.75" hidden="1" customHeight="1" outlineLevel="1" x14ac:dyDescent="0.2">
      <c r="A392" s="163" t="s">
        <v>617</v>
      </c>
      <c r="B392" s="94" t="s">
        <v>90</v>
      </c>
      <c r="C392" s="70" t="s">
        <v>79</v>
      </c>
      <c r="D392" s="71">
        <f t="shared" ref="D392:AA392" si="226">$D$327</f>
        <v>2222.89</v>
      </c>
      <c r="E392" s="71">
        <f t="shared" si="226"/>
        <v>2222.89</v>
      </c>
      <c r="F392" s="71">
        <f t="shared" si="226"/>
        <v>2222.89</v>
      </c>
      <c r="G392" s="71">
        <f t="shared" si="226"/>
        <v>2222.89</v>
      </c>
      <c r="H392" s="71">
        <f t="shared" si="226"/>
        <v>2222.89</v>
      </c>
      <c r="I392" s="71">
        <f t="shared" si="226"/>
        <v>2222.89</v>
      </c>
      <c r="J392" s="71">
        <f t="shared" si="226"/>
        <v>2222.89</v>
      </c>
      <c r="K392" s="71">
        <f t="shared" si="226"/>
        <v>2222.89</v>
      </c>
      <c r="L392" s="71">
        <f t="shared" si="226"/>
        <v>2222.89</v>
      </c>
      <c r="M392" s="71">
        <f t="shared" si="226"/>
        <v>2222.89</v>
      </c>
      <c r="N392" s="71">
        <f t="shared" si="226"/>
        <v>2222.89</v>
      </c>
      <c r="O392" s="71">
        <f t="shared" si="226"/>
        <v>2222.89</v>
      </c>
      <c r="P392" s="71">
        <f t="shared" si="226"/>
        <v>2222.89</v>
      </c>
      <c r="Q392" s="71">
        <f t="shared" si="226"/>
        <v>2222.89</v>
      </c>
      <c r="R392" s="71">
        <f t="shared" si="226"/>
        <v>2222.89</v>
      </c>
      <c r="S392" s="71">
        <f t="shared" si="226"/>
        <v>2222.89</v>
      </c>
      <c r="T392" s="71">
        <f t="shared" si="226"/>
        <v>2222.89</v>
      </c>
      <c r="U392" s="71">
        <f t="shared" si="226"/>
        <v>2222.89</v>
      </c>
      <c r="V392" s="71">
        <f t="shared" si="226"/>
        <v>2222.89</v>
      </c>
      <c r="W392" s="71">
        <f t="shared" si="226"/>
        <v>2222.89</v>
      </c>
      <c r="X392" s="71">
        <f t="shared" si="226"/>
        <v>2222.89</v>
      </c>
      <c r="Y392" s="71">
        <f t="shared" si="226"/>
        <v>2222.89</v>
      </c>
      <c r="Z392" s="71">
        <f t="shared" si="226"/>
        <v>2222.89</v>
      </c>
      <c r="AA392" s="71">
        <f t="shared" si="226"/>
        <v>2222.89</v>
      </c>
    </row>
    <row r="393" spans="1:27" ht="12.75" hidden="1" customHeight="1" outlineLevel="1" x14ac:dyDescent="0.2">
      <c r="A393" s="163" t="s">
        <v>618</v>
      </c>
      <c r="B393" s="94" t="s">
        <v>83</v>
      </c>
      <c r="C393" s="70" t="s">
        <v>79</v>
      </c>
      <c r="D393" s="71">
        <v>4.95</v>
      </c>
      <c r="E393" s="71">
        <v>4.95</v>
      </c>
      <c r="F393" s="71">
        <v>4.95</v>
      </c>
      <c r="G393" s="71">
        <v>4.95</v>
      </c>
      <c r="H393" s="71">
        <v>4.95</v>
      </c>
      <c r="I393" s="71">
        <v>4.95</v>
      </c>
      <c r="J393" s="71">
        <v>4.95</v>
      </c>
      <c r="K393" s="71">
        <v>4.95</v>
      </c>
      <c r="L393" s="71">
        <v>4.95</v>
      </c>
      <c r="M393" s="71">
        <v>4.95</v>
      </c>
      <c r="N393" s="71">
        <v>4.95</v>
      </c>
      <c r="O393" s="71">
        <v>4.95</v>
      </c>
      <c r="P393" s="71">
        <v>4.95</v>
      </c>
      <c r="Q393" s="71">
        <v>4.95</v>
      </c>
      <c r="R393" s="71">
        <v>4.95</v>
      </c>
      <c r="S393" s="71">
        <v>4.95</v>
      </c>
      <c r="T393" s="71">
        <v>4.95</v>
      </c>
      <c r="U393" s="71">
        <v>4.95</v>
      </c>
      <c r="V393" s="71">
        <v>4.95</v>
      </c>
      <c r="W393" s="71">
        <v>4.95</v>
      </c>
      <c r="X393" s="71">
        <v>4.95</v>
      </c>
      <c r="Y393" s="71">
        <v>4.95</v>
      </c>
      <c r="Z393" s="71">
        <v>4.95</v>
      </c>
      <c r="AA393" s="71">
        <v>4.95</v>
      </c>
    </row>
    <row r="394" spans="1:27" ht="12.75" hidden="1" customHeight="1" outlineLevel="1" x14ac:dyDescent="0.2">
      <c r="A394" s="163" t="s">
        <v>619</v>
      </c>
      <c r="B394" s="94" t="s">
        <v>81</v>
      </c>
      <c r="C394" s="70" t="s">
        <v>79</v>
      </c>
      <c r="D394" s="71">
        <f>$D$11</f>
        <v>216.36</v>
      </c>
      <c r="E394" s="71">
        <f t="shared" ref="E394:AA394" si="227">$D$11</f>
        <v>216.36</v>
      </c>
      <c r="F394" s="71">
        <f t="shared" si="227"/>
        <v>216.36</v>
      </c>
      <c r="G394" s="71">
        <f t="shared" si="227"/>
        <v>216.36</v>
      </c>
      <c r="H394" s="71">
        <f t="shared" si="227"/>
        <v>216.36</v>
      </c>
      <c r="I394" s="71">
        <f t="shared" si="227"/>
        <v>216.36</v>
      </c>
      <c r="J394" s="71">
        <f t="shared" si="227"/>
        <v>216.36</v>
      </c>
      <c r="K394" s="71">
        <f t="shared" si="227"/>
        <v>216.36</v>
      </c>
      <c r="L394" s="71">
        <f t="shared" si="227"/>
        <v>216.36</v>
      </c>
      <c r="M394" s="71">
        <f t="shared" si="227"/>
        <v>216.36</v>
      </c>
      <c r="N394" s="71">
        <f t="shared" si="227"/>
        <v>216.36</v>
      </c>
      <c r="O394" s="71">
        <f t="shared" si="227"/>
        <v>216.36</v>
      </c>
      <c r="P394" s="71">
        <f t="shared" si="227"/>
        <v>216.36</v>
      </c>
      <c r="Q394" s="71">
        <f t="shared" si="227"/>
        <v>216.36</v>
      </c>
      <c r="R394" s="71">
        <f t="shared" si="227"/>
        <v>216.36</v>
      </c>
      <c r="S394" s="71">
        <f t="shared" si="227"/>
        <v>216.36</v>
      </c>
      <c r="T394" s="71">
        <f t="shared" si="227"/>
        <v>216.36</v>
      </c>
      <c r="U394" s="71">
        <f t="shared" si="227"/>
        <v>216.36</v>
      </c>
      <c r="V394" s="71">
        <f t="shared" si="227"/>
        <v>216.36</v>
      </c>
      <c r="W394" s="71">
        <f t="shared" si="227"/>
        <v>216.36</v>
      </c>
      <c r="X394" s="71">
        <f t="shared" si="227"/>
        <v>216.36</v>
      </c>
      <c r="Y394" s="71">
        <f t="shared" si="227"/>
        <v>216.36</v>
      </c>
      <c r="Z394" s="71">
        <f t="shared" si="227"/>
        <v>216.36</v>
      </c>
      <c r="AA394" s="71">
        <f t="shared" si="227"/>
        <v>216.36</v>
      </c>
    </row>
    <row r="395" spans="1:27" ht="12.75" customHeight="1" collapsed="1" x14ac:dyDescent="0.2">
      <c r="A395" s="162" t="s">
        <v>620</v>
      </c>
      <c r="B395" s="54" t="str">
        <f>"15"&amp;"."&amp;$B$662&amp;"."&amp;$B$663</f>
        <v>15.05.2023</v>
      </c>
      <c r="C395" s="134" t="s">
        <v>76</v>
      </c>
      <c r="D395" s="135">
        <f>ROUND(((D396+D397+D399+D398)/1000),5)</f>
        <v>3.7829299999999999</v>
      </c>
      <c r="E395" s="135">
        <f>ROUND(((E396+E397+E399+E398)/1000),5)</f>
        <v>3.5973099999999998</v>
      </c>
      <c r="F395" s="135">
        <f>ROUND(((F396+F397+F399+F398)/1000),5)</f>
        <v>3.5401500000000001</v>
      </c>
      <c r="G395" s="135">
        <f t="shared" ref="G395:AA395" si="228">ROUND(((G396+G397+G399+G398)/1000),5)</f>
        <v>3.5116000000000001</v>
      </c>
      <c r="H395" s="135">
        <f t="shared" si="228"/>
        <v>3.5376500000000002</v>
      </c>
      <c r="I395" s="135">
        <f t="shared" si="228"/>
        <v>3.6036299999999999</v>
      </c>
      <c r="J395" s="135">
        <f t="shared" si="228"/>
        <v>3.8047499999999999</v>
      </c>
      <c r="K395" s="135">
        <f t="shared" si="228"/>
        <v>4.04047</v>
      </c>
      <c r="L395" s="135">
        <f t="shared" si="228"/>
        <v>4.3332600000000001</v>
      </c>
      <c r="M395" s="135">
        <f t="shared" si="228"/>
        <v>4.3802000000000003</v>
      </c>
      <c r="N395" s="135">
        <f t="shared" si="228"/>
        <v>4.3822999999999999</v>
      </c>
      <c r="O395" s="135">
        <f t="shared" si="228"/>
        <v>4.3964999999999996</v>
      </c>
      <c r="P395" s="135">
        <f t="shared" si="228"/>
        <v>4.3871099999999998</v>
      </c>
      <c r="Q395" s="135">
        <f t="shared" si="228"/>
        <v>4.4194000000000004</v>
      </c>
      <c r="R395" s="135">
        <f t="shared" si="228"/>
        <v>4.3850199999999999</v>
      </c>
      <c r="S395" s="135">
        <f t="shared" si="228"/>
        <v>4.3771500000000003</v>
      </c>
      <c r="T395" s="135">
        <f t="shared" si="228"/>
        <v>4.3455199999999996</v>
      </c>
      <c r="U395" s="135">
        <f t="shared" si="228"/>
        <v>4.32606</v>
      </c>
      <c r="V395" s="135">
        <f t="shared" si="228"/>
        <v>4.2849399999999997</v>
      </c>
      <c r="W395" s="135">
        <f t="shared" si="228"/>
        <v>4.2548199999999996</v>
      </c>
      <c r="X395" s="135">
        <f t="shared" si="228"/>
        <v>4.3445</v>
      </c>
      <c r="Y395" s="135">
        <f t="shared" si="228"/>
        <v>4.3662299999999998</v>
      </c>
      <c r="Z395" s="135">
        <f t="shared" si="228"/>
        <v>4.1964800000000002</v>
      </c>
      <c r="AA395" s="135">
        <f t="shared" si="228"/>
        <v>3.97959</v>
      </c>
    </row>
    <row r="396" spans="1:27" ht="12.75" hidden="1" customHeight="1" outlineLevel="1" x14ac:dyDescent="0.2">
      <c r="A396" s="163" t="s">
        <v>621</v>
      </c>
      <c r="B396" s="94" t="s">
        <v>238</v>
      </c>
      <c r="C396" s="70" t="s">
        <v>79</v>
      </c>
      <c r="D396" s="71">
        <v>1338.73</v>
      </c>
      <c r="E396" s="71">
        <v>1153.1099999999999</v>
      </c>
      <c r="F396" s="71">
        <v>1095.95</v>
      </c>
      <c r="G396" s="71">
        <v>1067.4000000000001</v>
      </c>
      <c r="H396" s="71">
        <v>1093.45</v>
      </c>
      <c r="I396" s="71">
        <v>1159.43</v>
      </c>
      <c r="J396" s="71">
        <v>1360.55</v>
      </c>
      <c r="K396" s="71">
        <v>1596.27</v>
      </c>
      <c r="L396" s="71">
        <v>1889.06</v>
      </c>
      <c r="M396" s="71">
        <v>1936</v>
      </c>
      <c r="N396" s="71">
        <v>1938.1</v>
      </c>
      <c r="O396" s="71">
        <v>1952.3</v>
      </c>
      <c r="P396" s="71">
        <v>1942.91</v>
      </c>
      <c r="Q396" s="71">
        <v>1975.2</v>
      </c>
      <c r="R396" s="71">
        <v>1940.82</v>
      </c>
      <c r="S396" s="71">
        <v>1932.95</v>
      </c>
      <c r="T396" s="71">
        <v>1901.32</v>
      </c>
      <c r="U396" s="71">
        <v>1881.86</v>
      </c>
      <c r="V396" s="71">
        <v>1840.74</v>
      </c>
      <c r="W396" s="71">
        <v>1810.62</v>
      </c>
      <c r="X396" s="71">
        <v>1900.3</v>
      </c>
      <c r="Y396" s="71">
        <v>1922.03</v>
      </c>
      <c r="Z396" s="71">
        <v>1752.28</v>
      </c>
      <c r="AA396" s="71">
        <v>1535.39</v>
      </c>
    </row>
    <row r="397" spans="1:27" ht="12.75" hidden="1" customHeight="1" outlineLevel="1" x14ac:dyDescent="0.2">
      <c r="A397" s="163" t="s">
        <v>622</v>
      </c>
      <c r="B397" s="94" t="s">
        <v>90</v>
      </c>
      <c r="C397" s="70" t="s">
        <v>79</v>
      </c>
      <c r="D397" s="71">
        <f t="shared" ref="D397:AA397" si="229">$D$327</f>
        <v>2222.89</v>
      </c>
      <c r="E397" s="71">
        <f t="shared" si="229"/>
        <v>2222.89</v>
      </c>
      <c r="F397" s="71">
        <f t="shared" si="229"/>
        <v>2222.89</v>
      </c>
      <c r="G397" s="71">
        <f t="shared" si="229"/>
        <v>2222.89</v>
      </c>
      <c r="H397" s="71">
        <f t="shared" si="229"/>
        <v>2222.89</v>
      </c>
      <c r="I397" s="71">
        <f t="shared" si="229"/>
        <v>2222.89</v>
      </c>
      <c r="J397" s="71">
        <f t="shared" si="229"/>
        <v>2222.89</v>
      </c>
      <c r="K397" s="71">
        <f t="shared" si="229"/>
        <v>2222.89</v>
      </c>
      <c r="L397" s="71">
        <f t="shared" si="229"/>
        <v>2222.89</v>
      </c>
      <c r="M397" s="71">
        <f t="shared" si="229"/>
        <v>2222.89</v>
      </c>
      <c r="N397" s="71">
        <f t="shared" si="229"/>
        <v>2222.89</v>
      </c>
      <c r="O397" s="71">
        <f t="shared" si="229"/>
        <v>2222.89</v>
      </c>
      <c r="P397" s="71">
        <f t="shared" si="229"/>
        <v>2222.89</v>
      </c>
      <c r="Q397" s="71">
        <f t="shared" si="229"/>
        <v>2222.89</v>
      </c>
      <c r="R397" s="71">
        <f t="shared" si="229"/>
        <v>2222.89</v>
      </c>
      <c r="S397" s="71">
        <f t="shared" si="229"/>
        <v>2222.89</v>
      </c>
      <c r="T397" s="71">
        <f t="shared" si="229"/>
        <v>2222.89</v>
      </c>
      <c r="U397" s="71">
        <f t="shared" si="229"/>
        <v>2222.89</v>
      </c>
      <c r="V397" s="71">
        <f t="shared" si="229"/>
        <v>2222.89</v>
      </c>
      <c r="W397" s="71">
        <f t="shared" si="229"/>
        <v>2222.89</v>
      </c>
      <c r="X397" s="71">
        <f t="shared" si="229"/>
        <v>2222.89</v>
      </c>
      <c r="Y397" s="71">
        <f t="shared" si="229"/>
        <v>2222.89</v>
      </c>
      <c r="Z397" s="71">
        <f t="shared" si="229"/>
        <v>2222.89</v>
      </c>
      <c r="AA397" s="71">
        <f t="shared" si="229"/>
        <v>2222.89</v>
      </c>
    </row>
    <row r="398" spans="1:27" ht="12.75" hidden="1" customHeight="1" outlineLevel="1" x14ac:dyDescent="0.2">
      <c r="A398" s="163" t="s">
        <v>623</v>
      </c>
      <c r="B398" s="94" t="s">
        <v>83</v>
      </c>
      <c r="C398" s="70" t="s">
        <v>79</v>
      </c>
      <c r="D398" s="71">
        <v>4.95</v>
      </c>
      <c r="E398" s="71">
        <v>4.95</v>
      </c>
      <c r="F398" s="71">
        <v>4.95</v>
      </c>
      <c r="G398" s="71">
        <v>4.95</v>
      </c>
      <c r="H398" s="71">
        <v>4.95</v>
      </c>
      <c r="I398" s="71">
        <v>4.95</v>
      </c>
      <c r="J398" s="71">
        <v>4.95</v>
      </c>
      <c r="K398" s="71">
        <v>4.95</v>
      </c>
      <c r="L398" s="71">
        <v>4.95</v>
      </c>
      <c r="M398" s="71">
        <v>4.95</v>
      </c>
      <c r="N398" s="71">
        <v>4.95</v>
      </c>
      <c r="O398" s="71">
        <v>4.95</v>
      </c>
      <c r="P398" s="71">
        <v>4.95</v>
      </c>
      <c r="Q398" s="71">
        <v>4.95</v>
      </c>
      <c r="R398" s="71">
        <v>4.95</v>
      </c>
      <c r="S398" s="71">
        <v>4.95</v>
      </c>
      <c r="T398" s="71">
        <v>4.95</v>
      </c>
      <c r="U398" s="71">
        <v>4.95</v>
      </c>
      <c r="V398" s="71">
        <v>4.95</v>
      </c>
      <c r="W398" s="71">
        <v>4.95</v>
      </c>
      <c r="X398" s="71">
        <v>4.95</v>
      </c>
      <c r="Y398" s="71">
        <v>4.95</v>
      </c>
      <c r="Z398" s="71">
        <v>4.95</v>
      </c>
      <c r="AA398" s="71">
        <v>4.95</v>
      </c>
    </row>
    <row r="399" spans="1:27" ht="12.75" hidden="1" customHeight="1" outlineLevel="1" x14ac:dyDescent="0.2">
      <c r="A399" s="163" t="s">
        <v>624</v>
      </c>
      <c r="B399" s="94" t="s">
        <v>81</v>
      </c>
      <c r="C399" s="70" t="s">
        <v>79</v>
      </c>
      <c r="D399" s="71">
        <f>$D$11</f>
        <v>216.36</v>
      </c>
      <c r="E399" s="71">
        <f t="shared" ref="E399:AA399" si="230">$D$11</f>
        <v>216.36</v>
      </c>
      <c r="F399" s="71">
        <f t="shared" si="230"/>
        <v>216.36</v>
      </c>
      <c r="G399" s="71">
        <f t="shared" si="230"/>
        <v>216.36</v>
      </c>
      <c r="H399" s="71">
        <f t="shared" si="230"/>
        <v>216.36</v>
      </c>
      <c r="I399" s="71">
        <f t="shared" si="230"/>
        <v>216.36</v>
      </c>
      <c r="J399" s="71">
        <f t="shared" si="230"/>
        <v>216.36</v>
      </c>
      <c r="K399" s="71">
        <f t="shared" si="230"/>
        <v>216.36</v>
      </c>
      <c r="L399" s="71">
        <f t="shared" si="230"/>
        <v>216.36</v>
      </c>
      <c r="M399" s="71">
        <f t="shared" si="230"/>
        <v>216.36</v>
      </c>
      <c r="N399" s="71">
        <f t="shared" si="230"/>
        <v>216.36</v>
      </c>
      <c r="O399" s="71">
        <f t="shared" si="230"/>
        <v>216.36</v>
      </c>
      <c r="P399" s="71">
        <f t="shared" si="230"/>
        <v>216.36</v>
      </c>
      <c r="Q399" s="71">
        <f t="shared" si="230"/>
        <v>216.36</v>
      </c>
      <c r="R399" s="71">
        <f t="shared" si="230"/>
        <v>216.36</v>
      </c>
      <c r="S399" s="71">
        <f t="shared" si="230"/>
        <v>216.36</v>
      </c>
      <c r="T399" s="71">
        <f t="shared" si="230"/>
        <v>216.36</v>
      </c>
      <c r="U399" s="71">
        <f t="shared" si="230"/>
        <v>216.36</v>
      </c>
      <c r="V399" s="71">
        <f t="shared" si="230"/>
        <v>216.36</v>
      </c>
      <c r="W399" s="71">
        <f t="shared" si="230"/>
        <v>216.36</v>
      </c>
      <c r="X399" s="71">
        <f t="shared" si="230"/>
        <v>216.36</v>
      </c>
      <c r="Y399" s="71">
        <f t="shared" si="230"/>
        <v>216.36</v>
      </c>
      <c r="Z399" s="71">
        <f t="shared" si="230"/>
        <v>216.36</v>
      </c>
      <c r="AA399" s="71">
        <f t="shared" si="230"/>
        <v>216.36</v>
      </c>
    </row>
    <row r="400" spans="1:27" ht="12.75" customHeight="1" collapsed="1" x14ac:dyDescent="0.2">
      <c r="A400" s="162" t="s">
        <v>625</v>
      </c>
      <c r="B400" s="54" t="str">
        <f>"16"&amp;"."&amp;$B$662&amp;"."&amp;$B$663</f>
        <v>16.05.2023</v>
      </c>
      <c r="C400" s="134" t="s">
        <v>76</v>
      </c>
      <c r="D400" s="135">
        <f>ROUND(((D401+D402+D404+D403)/1000),5)</f>
        <v>3.72784</v>
      </c>
      <c r="E400" s="135">
        <f>ROUND(((E401+E402+E404+E403)/1000),5)</f>
        <v>3.6307800000000001</v>
      </c>
      <c r="F400" s="135">
        <f>ROUND(((F401+F402+F404+F403)/1000),5)</f>
        <v>3.5449799999999998</v>
      </c>
      <c r="G400" s="135">
        <f t="shared" ref="G400:AA400" si="231">ROUND(((G401+G402+G404+G403)/1000),5)</f>
        <v>3.5311699999999999</v>
      </c>
      <c r="H400" s="135">
        <f t="shared" si="231"/>
        <v>3.5434000000000001</v>
      </c>
      <c r="I400" s="135">
        <f t="shared" si="231"/>
        <v>3.6749100000000001</v>
      </c>
      <c r="J400" s="135">
        <f t="shared" si="231"/>
        <v>3.8578899999999998</v>
      </c>
      <c r="K400" s="135">
        <f t="shared" si="231"/>
        <v>4.0440199999999997</v>
      </c>
      <c r="L400" s="135">
        <f t="shared" si="231"/>
        <v>4.2485499999999998</v>
      </c>
      <c r="M400" s="135">
        <f t="shared" si="231"/>
        <v>4.4340799999999998</v>
      </c>
      <c r="N400" s="135">
        <f t="shared" si="231"/>
        <v>4.4291299999999998</v>
      </c>
      <c r="O400" s="135">
        <f t="shared" si="231"/>
        <v>4.3280399999999997</v>
      </c>
      <c r="P400" s="135">
        <f t="shared" si="231"/>
        <v>4.3385600000000002</v>
      </c>
      <c r="Q400" s="135">
        <f t="shared" si="231"/>
        <v>4.3642899999999996</v>
      </c>
      <c r="R400" s="135">
        <f t="shared" si="231"/>
        <v>4.3616299999999999</v>
      </c>
      <c r="S400" s="135">
        <f t="shared" si="231"/>
        <v>4.3284900000000004</v>
      </c>
      <c r="T400" s="135">
        <f t="shared" si="231"/>
        <v>4.2263500000000001</v>
      </c>
      <c r="U400" s="135">
        <f t="shared" si="231"/>
        <v>4.1829400000000003</v>
      </c>
      <c r="V400" s="135">
        <f t="shared" si="231"/>
        <v>4.1783000000000001</v>
      </c>
      <c r="W400" s="135">
        <f t="shared" si="231"/>
        <v>4.1905200000000002</v>
      </c>
      <c r="X400" s="135">
        <f t="shared" si="231"/>
        <v>4.38009</v>
      </c>
      <c r="Y400" s="135">
        <f t="shared" si="231"/>
        <v>4.3578000000000001</v>
      </c>
      <c r="Z400" s="135">
        <f t="shared" si="231"/>
        <v>4.1302300000000001</v>
      </c>
      <c r="AA400" s="135">
        <f t="shared" si="231"/>
        <v>3.9192100000000001</v>
      </c>
    </row>
    <row r="401" spans="1:27" ht="12.75" hidden="1" customHeight="1" outlineLevel="1" x14ac:dyDescent="0.2">
      <c r="A401" s="163" t="s">
        <v>626</v>
      </c>
      <c r="B401" s="94" t="s">
        <v>238</v>
      </c>
      <c r="C401" s="70" t="s">
        <v>79</v>
      </c>
      <c r="D401" s="71">
        <v>1283.6400000000001</v>
      </c>
      <c r="E401" s="71">
        <v>1186.58</v>
      </c>
      <c r="F401" s="71">
        <v>1100.78</v>
      </c>
      <c r="G401" s="71">
        <v>1086.97</v>
      </c>
      <c r="H401" s="71">
        <v>1099.2</v>
      </c>
      <c r="I401" s="71">
        <v>1230.71</v>
      </c>
      <c r="J401" s="71">
        <v>1413.69</v>
      </c>
      <c r="K401" s="71">
        <v>1599.82</v>
      </c>
      <c r="L401" s="71">
        <v>1804.35</v>
      </c>
      <c r="M401" s="71">
        <v>1989.88</v>
      </c>
      <c r="N401" s="71">
        <v>1984.93</v>
      </c>
      <c r="O401" s="71">
        <v>1883.84</v>
      </c>
      <c r="P401" s="71">
        <v>1894.36</v>
      </c>
      <c r="Q401" s="71">
        <v>1920.09</v>
      </c>
      <c r="R401" s="71">
        <v>1917.43</v>
      </c>
      <c r="S401" s="71">
        <v>1884.29</v>
      </c>
      <c r="T401" s="71">
        <v>1782.15</v>
      </c>
      <c r="U401" s="71">
        <v>1738.74</v>
      </c>
      <c r="V401" s="71">
        <v>1734.1</v>
      </c>
      <c r="W401" s="71">
        <v>1746.32</v>
      </c>
      <c r="X401" s="71">
        <v>1935.89</v>
      </c>
      <c r="Y401" s="71">
        <v>1913.6</v>
      </c>
      <c r="Z401" s="71">
        <v>1686.03</v>
      </c>
      <c r="AA401" s="71">
        <v>1475.01</v>
      </c>
    </row>
    <row r="402" spans="1:27" ht="12.75" hidden="1" customHeight="1" outlineLevel="1" x14ac:dyDescent="0.2">
      <c r="A402" s="163" t="s">
        <v>627</v>
      </c>
      <c r="B402" s="94" t="s">
        <v>90</v>
      </c>
      <c r="C402" s="70" t="s">
        <v>79</v>
      </c>
      <c r="D402" s="71">
        <f t="shared" ref="D402:AA402" si="232">$D$327</f>
        <v>2222.89</v>
      </c>
      <c r="E402" s="71">
        <f t="shared" si="232"/>
        <v>2222.89</v>
      </c>
      <c r="F402" s="71">
        <f t="shared" si="232"/>
        <v>2222.89</v>
      </c>
      <c r="G402" s="71">
        <f t="shared" si="232"/>
        <v>2222.89</v>
      </c>
      <c r="H402" s="71">
        <f t="shared" si="232"/>
        <v>2222.89</v>
      </c>
      <c r="I402" s="71">
        <f t="shared" si="232"/>
        <v>2222.89</v>
      </c>
      <c r="J402" s="71">
        <f t="shared" si="232"/>
        <v>2222.89</v>
      </c>
      <c r="K402" s="71">
        <f t="shared" si="232"/>
        <v>2222.89</v>
      </c>
      <c r="L402" s="71">
        <f t="shared" si="232"/>
        <v>2222.89</v>
      </c>
      <c r="M402" s="71">
        <f t="shared" si="232"/>
        <v>2222.89</v>
      </c>
      <c r="N402" s="71">
        <f t="shared" si="232"/>
        <v>2222.89</v>
      </c>
      <c r="O402" s="71">
        <f t="shared" si="232"/>
        <v>2222.89</v>
      </c>
      <c r="P402" s="71">
        <f t="shared" si="232"/>
        <v>2222.89</v>
      </c>
      <c r="Q402" s="71">
        <f t="shared" si="232"/>
        <v>2222.89</v>
      </c>
      <c r="R402" s="71">
        <f t="shared" si="232"/>
        <v>2222.89</v>
      </c>
      <c r="S402" s="71">
        <f t="shared" si="232"/>
        <v>2222.89</v>
      </c>
      <c r="T402" s="71">
        <f t="shared" si="232"/>
        <v>2222.89</v>
      </c>
      <c r="U402" s="71">
        <f t="shared" si="232"/>
        <v>2222.89</v>
      </c>
      <c r="V402" s="71">
        <f t="shared" si="232"/>
        <v>2222.89</v>
      </c>
      <c r="W402" s="71">
        <f t="shared" si="232"/>
        <v>2222.89</v>
      </c>
      <c r="X402" s="71">
        <f t="shared" si="232"/>
        <v>2222.89</v>
      </c>
      <c r="Y402" s="71">
        <f t="shared" si="232"/>
        <v>2222.89</v>
      </c>
      <c r="Z402" s="71">
        <f t="shared" si="232"/>
        <v>2222.89</v>
      </c>
      <c r="AA402" s="71">
        <f t="shared" si="232"/>
        <v>2222.89</v>
      </c>
    </row>
    <row r="403" spans="1:27" ht="12.75" hidden="1" customHeight="1" outlineLevel="1" x14ac:dyDescent="0.2">
      <c r="A403" s="163" t="s">
        <v>628</v>
      </c>
      <c r="B403" s="94" t="s">
        <v>83</v>
      </c>
      <c r="C403" s="70" t="s">
        <v>79</v>
      </c>
      <c r="D403" s="71">
        <v>4.95</v>
      </c>
      <c r="E403" s="71">
        <v>4.95</v>
      </c>
      <c r="F403" s="71">
        <v>4.95</v>
      </c>
      <c r="G403" s="71">
        <v>4.95</v>
      </c>
      <c r="H403" s="71">
        <v>4.95</v>
      </c>
      <c r="I403" s="71">
        <v>4.95</v>
      </c>
      <c r="J403" s="71">
        <v>4.95</v>
      </c>
      <c r="K403" s="71">
        <v>4.95</v>
      </c>
      <c r="L403" s="71">
        <v>4.95</v>
      </c>
      <c r="M403" s="71">
        <v>4.95</v>
      </c>
      <c r="N403" s="71">
        <v>4.95</v>
      </c>
      <c r="O403" s="71">
        <v>4.95</v>
      </c>
      <c r="P403" s="71">
        <v>4.95</v>
      </c>
      <c r="Q403" s="71">
        <v>4.95</v>
      </c>
      <c r="R403" s="71">
        <v>4.95</v>
      </c>
      <c r="S403" s="71">
        <v>4.95</v>
      </c>
      <c r="T403" s="71">
        <v>4.95</v>
      </c>
      <c r="U403" s="71">
        <v>4.95</v>
      </c>
      <c r="V403" s="71">
        <v>4.95</v>
      </c>
      <c r="W403" s="71">
        <v>4.95</v>
      </c>
      <c r="X403" s="71">
        <v>4.95</v>
      </c>
      <c r="Y403" s="71">
        <v>4.95</v>
      </c>
      <c r="Z403" s="71">
        <v>4.95</v>
      </c>
      <c r="AA403" s="71">
        <v>4.95</v>
      </c>
    </row>
    <row r="404" spans="1:27" ht="12.75" hidden="1" customHeight="1" outlineLevel="1" x14ac:dyDescent="0.2">
      <c r="A404" s="163" t="s">
        <v>629</v>
      </c>
      <c r="B404" s="94" t="s">
        <v>81</v>
      </c>
      <c r="C404" s="70" t="s">
        <v>79</v>
      </c>
      <c r="D404" s="71">
        <f>$D$11</f>
        <v>216.36</v>
      </c>
      <c r="E404" s="71">
        <f t="shared" ref="E404:AA404" si="233">$D$11</f>
        <v>216.36</v>
      </c>
      <c r="F404" s="71">
        <f t="shared" si="233"/>
        <v>216.36</v>
      </c>
      <c r="G404" s="71">
        <f t="shared" si="233"/>
        <v>216.36</v>
      </c>
      <c r="H404" s="71">
        <f t="shared" si="233"/>
        <v>216.36</v>
      </c>
      <c r="I404" s="71">
        <f t="shared" si="233"/>
        <v>216.36</v>
      </c>
      <c r="J404" s="71">
        <f t="shared" si="233"/>
        <v>216.36</v>
      </c>
      <c r="K404" s="71">
        <f t="shared" si="233"/>
        <v>216.36</v>
      </c>
      <c r="L404" s="71">
        <f t="shared" si="233"/>
        <v>216.36</v>
      </c>
      <c r="M404" s="71">
        <f t="shared" si="233"/>
        <v>216.36</v>
      </c>
      <c r="N404" s="71">
        <f t="shared" si="233"/>
        <v>216.36</v>
      </c>
      <c r="O404" s="71">
        <f t="shared" si="233"/>
        <v>216.36</v>
      </c>
      <c r="P404" s="71">
        <f t="shared" si="233"/>
        <v>216.36</v>
      </c>
      <c r="Q404" s="71">
        <f t="shared" si="233"/>
        <v>216.36</v>
      </c>
      <c r="R404" s="71">
        <f t="shared" si="233"/>
        <v>216.36</v>
      </c>
      <c r="S404" s="71">
        <f t="shared" si="233"/>
        <v>216.36</v>
      </c>
      <c r="T404" s="71">
        <f t="shared" si="233"/>
        <v>216.36</v>
      </c>
      <c r="U404" s="71">
        <f t="shared" si="233"/>
        <v>216.36</v>
      </c>
      <c r="V404" s="71">
        <f t="shared" si="233"/>
        <v>216.36</v>
      </c>
      <c r="W404" s="71">
        <f t="shared" si="233"/>
        <v>216.36</v>
      </c>
      <c r="X404" s="71">
        <f t="shared" si="233"/>
        <v>216.36</v>
      </c>
      <c r="Y404" s="71">
        <f t="shared" si="233"/>
        <v>216.36</v>
      </c>
      <c r="Z404" s="71">
        <f t="shared" si="233"/>
        <v>216.36</v>
      </c>
      <c r="AA404" s="71">
        <f t="shared" si="233"/>
        <v>216.36</v>
      </c>
    </row>
    <row r="405" spans="1:27" ht="12.75" customHeight="1" collapsed="1" x14ac:dyDescent="0.2">
      <c r="A405" s="162" t="s">
        <v>630</v>
      </c>
      <c r="B405" s="54" t="str">
        <f>"17"&amp;"."&amp;$B$662&amp;"."&amp;$B$663</f>
        <v>17.05.2023</v>
      </c>
      <c r="C405" s="134" t="s">
        <v>76</v>
      </c>
      <c r="D405" s="135">
        <f>ROUND(((D406+D407+D409+D408)/1000),5)</f>
        <v>3.6352600000000002</v>
      </c>
      <c r="E405" s="135">
        <f>ROUND(((E406+E407+E409+E408)/1000),5)</f>
        <v>3.5401600000000002</v>
      </c>
      <c r="F405" s="135">
        <f>ROUND(((F406+F407+F409+F408)/1000),5)</f>
        <v>3.4640599999999999</v>
      </c>
      <c r="G405" s="135">
        <f t="shared" ref="G405:AA405" si="234">ROUND(((G406+G407+G409+G408)/1000),5)</f>
        <v>3.4060800000000002</v>
      </c>
      <c r="H405" s="135">
        <f t="shared" si="234"/>
        <v>3.43893</v>
      </c>
      <c r="I405" s="135">
        <f t="shared" si="234"/>
        <v>3.54311</v>
      </c>
      <c r="J405" s="135">
        <f t="shared" si="234"/>
        <v>3.7927599999999999</v>
      </c>
      <c r="K405" s="135">
        <f t="shared" si="234"/>
        <v>4.0061299999999997</v>
      </c>
      <c r="L405" s="135">
        <f t="shared" si="234"/>
        <v>4.1764200000000002</v>
      </c>
      <c r="M405" s="135">
        <f t="shared" si="234"/>
        <v>4.3461699999999999</v>
      </c>
      <c r="N405" s="135">
        <f t="shared" si="234"/>
        <v>4.3129600000000003</v>
      </c>
      <c r="O405" s="135">
        <f t="shared" si="234"/>
        <v>4.3202100000000003</v>
      </c>
      <c r="P405" s="135">
        <f t="shared" si="234"/>
        <v>4.3201999999999998</v>
      </c>
      <c r="Q405" s="135">
        <f t="shared" si="234"/>
        <v>4.33805</v>
      </c>
      <c r="R405" s="135">
        <f t="shared" si="234"/>
        <v>4.3345399999999996</v>
      </c>
      <c r="S405" s="135">
        <f t="shared" si="234"/>
        <v>4.2525300000000001</v>
      </c>
      <c r="T405" s="135">
        <f t="shared" si="234"/>
        <v>4.1767899999999996</v>
      </c>
      <c r="U405" s="135">
        <f t="shared" si="234"/>
        <v>4.1414200000000001</v>
      </c>
      <c r="V405" s="135">
        <f t="shared" si="234"/>
        <v>4.1212</v>
      </c>
      <c r="W405" s="135">
        <f t="shared" si="234"/>
        <v>4.1704699999999999</v>
      </c>
      <c r="X405" s="135">
        <f t="shared" si="234"/>
        <v>4.2168200000000002</v>
      </c>
      <c r="Y405" s="135">
        <f t="shared" si="234"/>
        <v>4.3105500000000001</v>
      </c>
      <c r="Z405" s="135">
        <f t="shared" si="234"/>
        <v>4.07606</v>
      </c>
      <c r="AA405" s="135">
        <f t="shared" si="234"/>
        <v>3.8444799999999999</v>
      </c>
    </row>
    <row r="406" spans="1:27" ht="12.75" hidden="1" customHeight="1" outlineLevel="1" x14ac:dyDescent="0.2">
      <c r="A406" s="163" t="s">
        <v>631</v>
      </c>
      <c r="B406" s="94" t="s">
        <v>238</v>
      </c>
      <c r="C406" s="70" t="s">
        <v>79</v>
      </c>
      <c r="D406" s="71">
        <v>1191.06</v>
      </c>
      <c r="E406" s="71">
        <v>1095.96</v>
      </c>
      <c r="F406" s="71">
        <v>1019.86</v>
      </c>
      <c r="G406" s="71">
        <v>961.88</v>
      </c>
      <c r="H406" s="71">
        <v>994.73</v>
      </c>
      <c r="I406" s="71">
        <v>1098.9100000000001</v>
      </c>
      <c r="J406" s="71">
        <v>1348.56</v>
      </c>
      <c r="K406" s="71">
        <v>1561.93</v>
      </c>
      <c r="L406" s="71">
        <v>1732.22</v>
      </c>
      <c r="M406" s="71">
        <v>1901.97</v>
      </c>
      <c r="N406" s="71">
        <v>1868.76</v>
      </c>
      <c r="O406" s="71">
        <v>1876.01</v>
      </c>
      <c r="P406" s="71">
        <v>1876</v>
      </c>
      <c r="Q406" s="71">
        <v>1893.85</v>
      </c>
      <c r="R406" s="71">
        <v>1890.34</v>
      </c>
      <c r="S406" s="71">
        <v>1808.33</v>
      </c>
      <c r="T406" s="71">
        <v>1732.59</v>
      </c>
      <c r="U406" s="71">
        <v>1697.22</v>
      </c>
      <c r="V406" s="71">
        <v>1677</v>
      </c>
      <c r="W406" s="71">
        <v>1726.27</v>
      </c>
      <c r="X406" s="71">
        <v>1772.62</v>
      </c>
      <c r="Y406" s="71">
        <v>1866.35</v>
      </c>
      <c r="Z406" s="71">
        <v>1631.86</v>
      </c>
      <c r="AA406" s="71">
        <v>1400.28</v>
      </c>
    </row>
    <row r="407" spans="1:27" ht="12.75" hidden="1" customHeight="1" outlineLevel="1" x14ac:dyDescent="0.2">
      <c r="A407" s="163" t="s">
        <v>632</v>
      </c>
      <c r="B407" s="94" t="s">
        <v>90</v>
      </c>
      <c r="C407" s="70" t="s">
        <v>79</v>
      </c>
      <c r="D407" s="71">
        <f t="shared" ref="D407:AA407" si="235">$D$327</f>
        <v>2222.89</v>
      </c>
      <c r="E407" s="71">
        <f t="shared" si="235"/>
        <v>2222.89</v>
      </c>
      <c r="F407" s="71">
        <f t="shared" si="235"/>
        <v>2222.89</v>
      </c>
      <c r="G407" s="71">
        <f t="shared" si="235"/>
        <v>2222.89</v>
      </c>
      <c r="H407" s="71">
        <f t="shared" si="235"/>
        <v>2222.89</v>
      </c>
      <c r="I407" s="71">
        <f t="shared" si="235"/>
        <v>2222.89</v>
      </c>
      <c r="J407" s="71">
        <f t="shared" si="235"/>
        <v>2222.89</v>
      </c>
      <c r="K407" s="71">
        <f t="shared" si="235"/>
        <v>2222.89</v>
      </c>
      <c r="L407" s="71">
        <f t="shared" si="235"/>
        <v>2222.89</v>
      </c>
      <c r="M407" s="71">
        <f t="shared" si="235"/>
        <v>2222.89</v>
      </c>
      <c r="N407" s="71">
        <f t="shared" si="235"/>
        <v>2222.89</v>
      </c>
      <c r="O407" s="71">
        <f t="shared" si="235"/>
        <v>2222.89</v>
      </c>
      <c r="P407" s="71">
        <f t="shared" si="235"/>
        <v>2222.89</v>
      </c>
      <c r="Q407" s="71">
        <f t="shared" si="235"/>
        <v>2222.89</v>
      </c>
      <c r="R407" s="71">
        <f t="shared" si="235"/>
        <v>2222.89</v>
      </c>
      <c r="S407" s="71">
        <f t="shared" si="235"/>
        <v>2222.89</v>
      </c>
      <c r="T407" s="71">
        <f t="shared" si="235"/>
        <v>2222.89</v>
      </c>
      <c r="U407" s="71">
        <f t="shared" si="235"/>
        <v>2222.89</v>
      </c>
      <c r="V407" s="71">
        <f t="shared" si="235"/>
        <v>2222.89</v>
      </c>
      <c r="W407" s="71">
        <f t="shared" si="235"/>
        <v>2222.89</v>
      </c>
      <c r="X407" s="71">
        <f t="shared" si="235"/>
        <v>2222.89</v>
      </c>
      <c r="Y407" s="71">
        <f t="shared" si="235"/>
        <v>2222.89</v>
      </c>
      <c r="Z407" s="71">
        <f t="shared" si="235"/>
        <v>2222.89</v>
      </c>
      <c r="AA407" s="71">
        <f t="shared" si="235"/>
        <v>2222.89</v>
      </c>
    </row>
    <row r="408" spans="1:27" ht="12.75" hidden="1" customHeight="1" outlineLevel="1" x14ac:dyDescent="0.2">
      <c r="A408" s="163" t="s">
        <v>633</v>
      </c>
      <c r="B408" s="94" t="s">
        <v>83</v>
      </c>
      <c r="C408" s="70" t="s">
        <v>79</v>
      </c>
      <c r="D408" s="71">
        <v>4.95</v>
      </c>
      <c r="E408" s="71">
        <v>4.95</v>
      </c>
      <c r="F408" s="71">
        <v>4.95</v>
      </c>
      <c r="G408" s="71">
        <v>4.95</v>
      </c>
      <c r="H408" s="71">
        <v>4.95</v>
      </c>
      <c r="I408" s="71">
        <v>4.95</v>
      </c>
      <c r="J408" s="71">
        <v>4.95</v>
      </c>
      <c r="K408" s="71">
        <v>4.95</v>
      </c>
      <c r="L408" s="71">
        <v>4.95</v>
      </c>
      <c r="M408" s="71">
        <v>4.95</v>
      </c>
      <c r="N408" s="71">
        <v>4.95</v>
      </c>
      <c r="O408" s="71">
        <v>4.95</v>
      </c>
      <c r="P408" s="71">
        <v>4.95</v>
      </c>
      <c r="Q408" s="71">
        <v>4.95</v>
      </c>
      <c r="R408" s="71">
        <v>4.95</v>
      </c>
      <c r="S408" s="71">
        <v>4.95</v>
      </c>
      <c r="T408" s="71">
        <v>4.95</v>
      </c>
      <c r="U408" s="71">
        <v>4.95</v>
      </c>
      <c r="V408" s="71">
        <v>4.95</v>
      </c>
      <c r="W408" s="71">
        <v>4.95</v>
      </c>
      <c r="X408" s="71">
        <v>4.95</v>
      </c>
      <c r="Y408" s="71">
        <v>4.95</v>
      </c>
      <c r="Z408" s="71">
        <v>4.95</v>
      </c>
      <c r="AA408" s="71">
        <v>4.95</v>
      </c>
    </row>
    <row r="409" spans="1:27" ht="12.75" hidden="1" customHeight="1" outlineLevel="1" x14ac:dyDescent="0.2">
      <c r="A409" s="163" t="s">
        <v>634</v>
      </c>
      <c r="B409" s="94" t="s">
        <v>81</v>
      </c>
      <c r="C409" s="70" t="s">
        <v>79</v>
      </c>
      <c r="D409" s="71">
        <f>$D$11</f>
        <v>216.36</v>
      </c>
      <c r="E409" s="71">
        <f t="shared" ref="E409:AA409" si="236">$D$11</f>
        <v>216.36</v>
      </c>
      <c r="F409" s="71">
        <f t="shared" si="236"/>
        <v>216.36</v>
      </c>
      <c r="G409" s="71">
        <f t="shared" si="236"/>
        <v>216.36</v>
      </c>
      <c r="H409" s="71">
        <f t="shared" si="236"/>
        <v>216.36</v>
      </c>
      <c r="I409" s="71">
        <f t="shared" si="236"/>
        <v>216.36</v>
      </c>
      <c r="J409" s="71">
        <f t="shared" si="236"/>
        <v>216.36</v>
      </c>
      <c r="K409" s="71">
        <f t="shared" si="236"/>
        <v>216.36</v>
      </c>
      <c r="L409" s="71">
        <f t="shared" si="236"/>
        <v>216.36</v>
      </c>
      <c r="M409" s="71">
        <f t="shared" si="236"/>
        <v>216.36</v>
      </c>
      <c r="N409" s="71">
        <f t="shared" si="236"/>
        <v>216.36</v>
      </c>
      <c r="O409" s="71">
        <f t="shared" si="236"/>
        <v>216.36</v>
      </c>
      <c r="P409" s="71">
        <f t="shared" si="236"/>
        <v>216.36</v>
      </c>
      <c r="Q409" s="71">
        <f t="shared" si="236"/>
        <v>216.36</v>
      </c>
      <c r="R409" s="71">
        <f t="shared" si="236"/>
        <v>216.36</v>
      </c>
      <c r="S409" s="71">
        <f t="shared" si="236"/>
        <v>216.36</v>
      </c>
      <c r="T409" s="71">
        <f t="shared" si="236"/>
        <v>216.36</v>
      </c>
      <c r="U409" s="71">
        <f t="shared" si="236"/>
        <v>216.36</v>
      </c>
      <c r="V409" s="71">
        <f t="shared" si="236"/>
        <v>216.36</v>
      </c>
      <c r="W409" s="71">
        <f t="shared" si="236"/>
        <v>216.36</v>
      </c>
      <c r="X409" s="71">
        <f t="shared" si="236"/>
        <v>216.36</v>
      </c>
      <c r="Y409" s="71">
        <f t="shared" si="236"/>
        <v>216.36</v>
      </c>
      <c r="Z409" s="71">
        <f t="shared" si="236"/>
        <v>216.36</v>
      </c>
      <c r="AA409" s="71">
        <f t="shared" si="236"/>
        <v>216.36</v>
      </c>
    </row>
    <row r="410" spans="1:27" ht="12.75" customHeight="1" collapsed="1" x14ac:dyDescent="0.2">
      <c r="A410" s="162" t="s">
        <v>635</v>
      </c>
      <c r="B410" s="54" t="str">
        <f>"18"&amp;"."&amp;$B$662&amp;"."&amp;$B$663</f>
        <v>18.05.2023</v>
      </c>
      <c r="C410" s="134" t="s">
        <v>76</v>
      </c>
      <c r="D410" s="135">
        <f>ROUND(((D411+D412+D414+D413)/1000),5)</f>
        <v>3.70445</v>
      </c>
      <c r="E410" s="135">
        <f>ROUND(((E411+E412+E414+E413)/1000),5)</f>
        <v>3.5959500000000002</v>
      </c>
      <c r="F410" s="135">
        <f>ROUND(((F411+F412+F414+F413)/1000),5)</f>
        <v>3.4940799999999999</v>
      </c>
      <c r="G410" s="135">
        <f t="shared" ref="G410:AA410" si="237">ROUND(((G411+G412+G414+G413)/1000),5)</f>
        <v>3.46814</v>
      </c>
      <c r="H410" s="135">
        <f t="shared" si="237"/>
        <v>3.5278</v>
      </c>
      <c r="I410" s="135">
        <f t="shared" si="237"/>
        <v>3.60799</v>
      </c>
      <c r="J410" s="135">
        <f t="shared" si="237"/>
        <v>3.7983699999999998</v>
      </c>
      <c r="K410" s="135">
        <f t="shared" si="237"/>
        <v>4.0415999999999999</v>
      </c>
      <c r="L410" s="135">
        <f t="shared" si="237"/>
        <v>4.3230700000000004</v>
      </c>
      <c r="M410" s="135">
        <f t="shared" si="237"/>
        <v>4.3902099999999997</v>
      </c>
      <c r="N410" s="135">
        <f t="shared" si="237"/>
        <v>4.4411500000000004</v>
      </c>
      <c r="O410" s="135">
        <f t="shared" si="237"/>
        <v>4.40855</v>
      </c>
      <c r="P410" s="135">
        <f t="shared" si="237"/>
        <v>4.4151800000000003</v>
      </c>
      <c r="Q410" s="135">
        <f t="shared" si="237"/>
        <v>4.4619099999999996</v>
      </c>
      <c r="R410" s="135">
        <f t="shared" si="237"/>
        <v>4.4347000000000003</v>
      </c>
      <c r="S410" s="135">
        <f t="shared" si="237"/>
        <v>4.4178600000000001</v>
      </c>
      <c r="T410" s="135">
        <f t="shared" si="237"/>
        <v>4.4090999999999996</v>
      </c>
      <c r="U410" s="135">
        <f t="shared" si="237"/>
        <v>4.3931199999999997</v>
      </c>
      <c r="V410" s="135">
        <f t="shared" si="237"/>
        <v>4.3674400000000002</v>
      </c>
      <c r="W410" s="135">
        <f t="shared" si="237"/>
        <v>4.3559599999999996</v>
      </c>
      <c r="X410" s="135">
        <f t="shared" si="237"/>
        <v>4.3715799999999998</v>
      </c>
      <c r="Y410" s="135">
        <f t="shared" si="237"/>
        <v>4.44069</v>
      </c>
      <c r="Z410" s="135">
        <f t="shared" si="237"/>
        <v>4.23841</v>
      </c>
      <c r="AA410" s="135">
        <f t="shared" si="237"/>
        <v>4.0077299999999996</v>
      </c>
    </row>
    <row r="411" spans="1:27" ht="12.75" hidden="1" customHeight="1" outlineLevel="1" x14ac:dyDescent="0.2">
      <c r="A411" s="163" t="s">
        <v>636</v>
      </c>
      <c r="B411" s="94" t="s">
        <v>238</v>
      </c>
      <c r="C411" s="70" t="s">
        <v>79</v>
      </c>
      <c r="D411" s="71">
        <v>1260.25</v>
      </c>
      <c r="E411" s="71">
        <v>1151.75</v>
      </c>
      <c r="F411" s="71">
        <v>1049.8800000000001</v>
      </c>
      <c r="G411" s="71">
        <v>1023.94</v>
      </c>
      <c r="H411" s="71">
        <v>1083.5999999999999</v>
      </c>
      <c r="I411" s="71">
        <v>1163.79</v>
      </c>
      <c r="J411" s="71">
        <v>1354.17</v>
      </c>
      <c r="K411" s="71">
        <v>1597.4</v>
      </c>
      <c r="L411" s="71">
        <v>1878.87</v>
      </c>
      <c r="M411" s="71">
        <v>1946.01</v>
      </c>
      <c r="N411" s="71">
        <v>1996.95</v>
      </c>
      <c r="O411" s="71">
        <v>1964.35</v>
      </c>
      <c r="P411" s="71">
        <v>1970.98</v>
      </c>
      <c r="Q411" s="71">
        <v>2017.71</v>
      </c>
      <c r="R411" s="71">
        <v>1990.5</v>
      </c>
      <c r="S411" s="71">
        <v>1973.66</v>
      </c>
      <c r="T411" s="71">
        <v>1964.9</v>
      </c>
      <c r="U411" s="71">
        <v>1948.92</v>
      </c>
      <c r="V411" s="71">
        <v>1923.24</v>
      </c>
      <c r="W411" s="71">
        <v>1911.76</v>
      </c>
      <c r="X411" s="71">
        <v>1927.38</v>
      </c>
      <c r="Y411" s="71">
        <v>1996.49</v>
      </c>
      <c r="Z411" s="71">
        <v>1794.21</v>
      </c>
      <c r="AA411" s="71">
        <v>1563.53</v>
      </c>
    </row>
    <row r="412" spans="1:27" ht="12.75" hidden="1" customHeight="1" outlineLevel="1" x14ac:dyDescent="0.2">
      <c r="A412" s="163" t="s">
        <v>637</v>
      </c>
      <c r="B412" s="94" t="s">
        <v>90</v>
      </c>
      <c r="C412" s="70" t="s">
        <v>79</v>
      </c>
      <c r="D412" s="71">
        <f t="shared" ref="D412:AA412" si="238">$D$327</f>
        <v>2222.89</v>
      </c>
      <c r="E412" s="71">
        <f t="shared" si="238"/>
        <v>2222.89</v>
      </c>
      <c r="F412" s="71">
        <f t="shared" si="238"/>
        <v>2222.89</v>
      </c>
      <c r="G412" s="71">
        <f t="shared" si="238"/>
        <v>2222.89</v>
      </c>
      <c r="H412" s="71">
        <f t="shared" si="238"/>
        <v>2222.89</v>
      </c>
      <c r="I412" s="71">
        <f t="shared" si="238"/>
        <v>2222.89</v>
      </c>
      <c r="J412" s="71">
        <f t="shared" si="238"/>
        <v>2222.89</v>
      </c>
      <c r="K412" s="71">
        <f t="shared" si="238"/>
        <v>2222.89</v>
      </c>
      <c r="L412" s="71">
        <f t="shared" si="238"/>
        <v>2222.89</v>
      </c>
      <c r="M412" s="71">
        <f t="shared" si="238"/>
        <v>2222.89</v>
      </c>
      <c r="N412" s="71">
        <f t="shared" si="238"/>
        <v>2222.89</v>
      </c>
      <c r="O412" s="71">
        <f t="shared" si="238"/>
        <v>2222.89</v>
      </c>
      <c r="P412" s="71">
        <f t="shared" si="238"/>
        <v>2222.89</v>
      </c>
      <c r="Q412" s="71">
        <f t="shared" si="238"/>
        <v>2222.89</v>
      </c>
      <c r="R412" s="71">
        <f t="shared" si="238"/>
        <v>2222.89</v>
      </c>
      <c r="S412" s="71">
        <f t="shared" si="238"/>
        <v>2222.89</v>
      </c>
      <c r="T412" s="71">
        <f t="shared" si="238"/>
        <v>2222.89</v>
      </c>
      <c r="U412" s="71">
        <f t="shared" si="238"/>
        <v>2222.89</v>
      </c>
      <c r="V412" s="71">
        <f t="shared" si="238"/>
        <v>2222.89</v>
      </c>
      <c r="W412" s="71">
        <f t="shared" si="238"/>
        <v>2222.89</v>
      </c>
      <c r="X412" s="71">
        <f t="shared" si="238"/>
        <v>2222.89</v>
      </c>
      <c r="Y412" s="71">
        <f t="shared" si="238"/>
        <v>2222.89</v>
      </c>
      <c r="Z412" s="71">
        <f t="shared" si="238"/>
        <v>2222.89</v>
      </c>
      <c r="AA412" s="71">
        <f t="shared" si="238"/>
        <v>2222.89</v>
      </c>
    </row>
    <row r="413" spans="1:27" ht="12.75" hidden="1" customHeight="1" outlineLevel="1" x14ac:dyDescent="0.2">
      <c r="A413" s="163" t="s">
        <v>638</v>
      </c>
      <c r="B413" s="94" t="s">
        <v>83</v>
      </c>
      <c r="C413" s="70" t="s">
        <v>79</v>
      </c>
      <c r="D413" s="71">
        <v>4.95</v>
      </c>
      <c r="E413" s="71">
        <v>4.95</v>
      </c>
      <c r="F413" s="71">
        <v>4.95</v>
      </c>
      <c r="G413" s="71">
        <v>4.95</v>
      </c>
      <c r="H413" s="71">
        <v>4.95</v>
      </c>
      <c r="I413" s="71">
        <v>4.95</v>
      </c>
      <c r="J413" s="71">
        <v>4.95</v>
      </c>
      <c r="K413" s="71">
        <v>4.95</v>
      </c>
      <c r="L413" s="71">
        <v>4.95</v>
      </c>
      <c r="M413" s="71">
        <v>4.95</v>
      </c>
      <c r="N413" s="71">
        <v>4.95</v>
      </c>
      <c r="O413" s="71">
        <v>4.95</v>
      </c>
      <c r="P413" s="71">
        <v>4.95</v>
      </c>
      <c r="Q413" s="71">
        <v>4.95</v>
      </c>
      <c r="R413" s="71">
        <v>4.95</v>
      </c>
      <c r="S413" s="71">
        <v>4.95</v>
      </c>
      <c r="T413" s="71">
        <v>4.95</v>
      </c>
      <c r="U413" s="71">
        <v>4.95</v>
      </c>
      <c r="V413" s="71">
        <v>4.95</v>
      </c>
      <c r="W413" s="71">
        <v>4.95</v>
      </c>
      <c r="X413" s="71">
        <v>4.95</v>
      </c>
      <c r="Y413" s="71">
        <v>4.95</v>
      </c>
      <c r="Z413" s="71">
        <v>4.95</v>
      </c>
      <c r="AA413" s="71">
        <v>4.95</v>
      </c>
    </row>
    <row r="414" spans="1:27" ht="12.75" hidden="1" customHeight="1" outlineLevel="1" x14ac:dyDescent="0.2">
      <c r="A414" s="163" t="s">
        <v>639</v>
      </c>
      <c r="B414" s="94" t="s">
        <v>81</v>
      </c>
      <c r="C414" s="70" t="s">
        <v>79</v>
      </c>
      <c r="D414" s="71">
        <f>$D$11</f>
        <v>216.36</v>
      </c>
      <c r="E414" s="71">
        <f t="shared" ref="E414:AA414" si="239">$D$11</f>
        <v>216.36</v>
      </c>
      <c r="F414" s="71">
        <f t="shared" si="239"/>
        <v>216.36</v>
      </c>
      <c r="G414" s="71">
        <f t="shared" si="239"/>
        <v>216.36</v>
      </c>
      <c r="H414" s="71">
        <f t="shared" si="239"/>
        <v>216.36</v>
      </c>
      <c r="I414" s="71">
        <f t="shared" si="239"/>
        <v>216.36</v>
      </c>
      <c r="J414" s="71">
        <f t="shared" si="239"/>
        <v>216.36</v>
      </c>
      <c r="K414" s="71">
        <f t="shared" si="239"/>
        <v>216.36</v>
      </c>
      <c r="L414" s="71">
        <f t="shared" si="239"/>
        <v>216.36</v>
      </c>
      <c r="M414" s="71">
        <f t="shared" si="239"/>
        <v>216.36</v>
      </c>
      <c r="N414" s="71">
        <f t="shared" si="239"/>
        <v>216.36</v>
      </c>
      <c r="O414" s="71">
        <f t="shared" si="239"/>
        <v>216.36</v>
      </c>
      <c r="P414" s="71">
        <f t="shared" si="239"/>
        <v>216.36</v>
      </c>
      <c r="Q414" s="71">
        <f t="shared" si="239"/>
        <v>216.36</v>
      </c>
      <c r="R414" s="71">
        <f t="shared" si="239"/>
        <v>216.36</v>
      </c>
      <c r="S414" s="71">
        <f t="shared" si="239"/>
        <v>216.36</v>
      </c>
      <c r="T414" s="71">
        <f t="shared" si="239"/>
        <v>216.36</v>
      </c>
      <c r="U414" s="71">
        <f t="shared" si="239"/>
        <v>216.36</v>
      </c>
      <c r="V414" s="71">
        <f t="shared" si="239"/>
        <v>216.36</v>
      </c>
      <c r="W414" s="71">
        <f t="shared" si="239"/>
        <v>216.36</v>
      </c>
      <c r="X414" s="71">
        <f t="shared" si="239"/>
        <v>216.36</v>
      </c>
      <c r="Y414" s="71">
        <f t="shared" si="239"/>
        <v>216.36</v>
      </c>
      <c r="Z414" s="71">
        <f t="shared" si="239"/>
        <v>216.36</v>
      </c>
      <c r="AA414" s="71">
        <f t="shared" si="239"/>
        <v>216.36</v>
      </c>
    </row>
    <row r="415" spans="1:27" ht="12.75" customHeight="1" collapsed="1" x14ac:dyDescent="0.2">
      <c r="A415" s="162" t="s">
        <v>640</v>
      </c>
      <c r="B415" s="54" t="str">
        <f>"19"&amp;"."&amp;$B$662&amp;"."&amp;$B$663</f>
        <v>19.05.2023</v>
      </c>
      <c r="C415" s="134" t="s">
        <v>76</v>
      </c>
      <c r="D415" s="135">
        <f>ROUND(((D416+D417+D419+D418)/1000),5)</f>
        <v>3.6869999999999998</v>
      </c>
      <c r="E415" s="135">
        <f>ROUND(((E416+E417+E419+E418)/1000),5)</f>
        <v>3.5400700000000001</v>
      </c>
      <c r="F415" s="135">
        <f>ROUND(((F416+F417+F419+F418)/1000),5)</f>
        <v>3.4350800000000001</v>
      </c>
      <c r="G415" s="135">
        <f t="shared" ref="G415:AA415" si="240">ROUND(((G416+G417+G419+G418)/1000),5)</f>
        <v>3.38449</v>
      </c>
      <c r="H415" s="135">
        <f t="shared" si="240"/>
        <v>3.4026999999999998</v>
      </c>
      <c r="I415" s="135">
        <f t="shared" si="240"/>
        <v>3.6418300000000001</v>
      </c>
      <c r="J415" s="135">
        <f t="shared" si="240"/>
        <v>3.79752</v>
      </c>
      <c r="K415" s="135">
        <f t="shared" si="240"/>
        <v>4.1036299999999999</v>
      </c>
      <c r="L415" s="135">
        <f t="shared" si="240"/>
        <v>4.3709199999999999</v>
      </c>
      <c r="M415" s="135">
        <f t="shared" si="240"/>
        <v>4.4506300000000003</v>
      </c>
      <c r="N415" s="135">
        <f t="shared" si="240"/>
        <v>4.4603599999999997</v>
      </c>
      <c r="O415" s="135">
        <f t="shared" si="240"/>
        <v>4.4870599999999996</v>
      </c>
      <c r="P415" s="135">
        <f t="shared" si="240"/>
        <v>4.4869500000000002</v>
      </c>
      <c r="Q415" s="135">
        <f t="shared" si="240"/>
        <v>4.4984700000000002</v>
      </c>
      <c r="R415" s="135">
        <f t="shared" si="240"/>
        <v>4.4962099999999996</v>
      </c>
      <c r="S415" s="135">
        <f t="shared" si="240"/>
        <v>4.4834399999999999</v>
      </c>
      <c r="T415" s="135">
        <f t="shared" si="240"/>
        <v>4.4472199999999997</v>
      </c>
      <c r="U415" s="135">
        <f t="shared" si="240"/>
        <v>4.4115000000000002</v>
      </c>
      <c r="V415" s="135">
        <f t="shared" si="240"/>
        <v>4.3749000000000002</v>
      </c>
      <c r="W415" s="135">
        <f t="shared" si="240"/>
        <v>4.3584500000000004</v>
      </c>
      <c r="X415" s="135">
        <f t="shared" si="240"/>
        <v>4.3706800000000001</v>
      </c>
      <c r="Y415" s="135">
        <f t="shared" si="240"/>
        <v>4.4236700000000004</v>
      </c>
      <c r="Z415" s="135">
        <f t="shared" si="240"/>
        <v>4.2809299999999997</v>
      </c>
      <c r="AA415" s="135">
        <f t="shared" si="240"/>
        <v>4.0074800000000002</v>
      </c>
    </row>
    <row r="416" spans="1:27" ht="12.75" hidden="1" customHeight="1" outlineLevel="1" x14ac:dyDescent="0.2">
      <c r="A416" s="163" t="s">
        <v>641</v>
      </c>
      <c r="B416" s="94" t="s">
        <v>238</v>
      </c>
      <c r="C416" s="70" t="s">
        <v>79</v>
      </c>
      <c r="D416" s="71">
        <v>1242.8</v>
      </c>
      <c r="E416" s="71">
        <v>1095.8699999999999</v>
      </c>
      <c r="F416" s="71">
        <v>990.88</v>
      </c>
      <c r="G416" s="71">
        <v>940.29</v>
      </c>
      <c r="H416" s="71">
        <v>958.5</v>
      </c>
      <c r="I416" s="71">
        <v>1197.6300000000001</v>
      </c>
      <c r="J416" s="71">
        <v>1353.32</v>
      </c>
      <c r="K416" s="71">
        <v>1659.43</v>
      </c>
      <c r="L416" s="71">
        <v>1926.72</v>
      </c>
      <c r="M416" s="71">
        <v>2006.43</v>
      </c>
      <c r="N416" s="71">
        <v>2016.16</v>
      </c>
      <c r="O416" s="71">
        <v>2042.86</v>
      </c>
      <c r="P416" s="71">
        <v>2042.75</v>
      </c>
      <c r="Q416" s="71">
        <v>2054.27</v>
      </c>
      <c r="R416" s="71">
        <v>2052.0100000000002</v>
      </c>
      <c r="S416" s="71">
        <v>2039.24</v>
      </c>
      <c r="T416" s="71">
        <v>2003.02</v>
      </c>
      <c r="U416" s="71">
        <v>1967.3</v>
      </c>
      <c r="V416" s="71">
        <v>1930.7</v>
      </c>
      <c r="W416" s="71">
        <v>1914.25</v>
      </c>
      <c r="X416" s="71">
        <v>1926.48</v>
      </c>
      <c r="Y416" s="71">
        <v>1979.47</v>
      </c>
      <c r="Z416" s="71">
        <v>1836.73</v>
      </c>
      <c r="AA416" s="71">
        <v>1563.28</v>
      </c>
    </row>
    <row r="417" spans="1:27" ht="12.75" hidden="1" customHeight="1" outlineLevel="1" x14ac:dyDescent="0.2">
      <c r="A417" s="163" t="s">
        <v>642</v>
      </c>
      <c r="B417" s="94" t="s">
        <v>90</v>
      </c>
      <c r="C417" s="70" t="s">
        <v>79</v>
      </c>
      <c r="D417" s="71">
        <f t="shared" ref="D417:AA417" si="241">$D$327</f>
        <v>2222.89</v>
      </c>
      <c r="E417" s="71">
        <f t="shared" si="241"/>
        <v>2222.89</v>
      </c>
      <c r="F417" s="71">
        <f t="shared" si="241"/>
        <v>2222.89</v>
      </c>
      <c r="G417" s="71">
        <f t="shared" si="241"/>
        <v>2222.89</v>
      </c>
      <c r="H417" s="71">
        <f t="shared" si="241"/>
        <v>2222.89</v>
      </c>
      <c r="I417" s="71">
        <f t="shared" si="241"/>
        <v>2222.89</v>
      </c>
      <c r="J417" s="71">
        <f t="shared" si="241"/>
        <v>2222.89</v>
      </c>
      <c r="K417" s="71">
        <f t="shared" si="241"/>
        <v>2222.89</v>
      </c>
      <c r="L417" s="71">
        <f t="shared" si="241"/>
        <v>2222.89</v>
      </c>
      <c r="M417" s="71">
        <f t="shared" si="241"/>
        <v>2222.89</v>
      </c>
      <c r="N417" s="71">
        <f t="shared" si="241"/>
        <v>2222.89</v>
      </c>
      <c r="O417" s="71">
        <f t="shared" si="241"/>
        <v>2222.89</v>
      </c>
      <c r="P417" s="71">
        <f t="shared" si="241"/>
        <v>2222.89</v>
      </c>
      <c r="Q417" s="71">
        <f t="shared" si="241"/>
        <v>2222.89</v>
      </c>
      <c r="R417" s="71">
        <f t="shared" si="241"/>
        <v>2222.89</v>
      </c>
      <c r="S417" s="71">
        <f t="shared" si="241"/>
        <v>2222.89</v>
      </c>
      <c r="T417" s="71">
        <f t="shared" si="241"/>
        <v>2222.89</v>
      </c>
      <c r="U417" s="71">
        <f t="shared" si="241"/>
        <v>2222.89</v>
      </c>
      <c r="V417" s="71">
        <f t="shared" si="241"/>
        <v>2222.89</v>
      </c>
      <c r="W417" s="71">
        <f t="shared" si="241"/>
        <v>2222.89</v>
      </c>
      <c r="X417" s="71">
        <f t="shared" si="241"/>
        <v>2222.89</v>
      </c>
      <c r="Y417" s="71">
        <f t="shared" si="241"/>
        <v>2222.89</v>
      </c>
      <c r="Z417" s="71">
        <f t="shared" si="241"/>
        <v>2222.89</v>
      </c>
      <c r="AA417" s="71">
        <f t="shared" si="241"/>
        <v>2222.89</v>
      </c>
    </row>
    <row r="418" spans="1:27" ht="12.75" hidden="1" customHeight="1" outlineLevel="1" x14ac:dyDescent="0.2">
      <c r="A418" s="163" t="s">
        <v>643</v>
      </c>
      <c r="B418" s="94" t="s">
        <v>83</v>
      </c>
      <c r="C418" s="70" t="s">
        <v>79</v>
      </c>
      <c r="D418" s="183">
        <v>4.95</v>
      </c>
      <c r="E418" s="183">
        <v>4.95</v>
      </c>
      <c r="F418" s="183">
        <v>4.95</v>
      </c>
      <c r="G418" s="183">
        <v>4.95</v>
      </c>
      <c r="H418" s="183">
        <v>4.95</v>
      </c>
      <c r="I418" s="183">
        <v>4.95</v>
      </c>
      <c r="J418" s="183">
        <v>4.95</v>
      </c>
      <c r="K418" s="183">
        <v>4.95</v>
      </c>
      <c r="L418" s="183">
        <v>4.95</v>
      </c>
      <c r="M418" s="183">
        <v>4.95</v>
      </c>
      <c r="N418" s="183">
        <v>4.95</v>
      </c>
      <c r="O418" s="183">
        <v>4.95</v>
      </c>
      <c r="P418" s="183">
        <v>4.95</v>
      </c>
      <c r="Q418" s="183">
        <v>4.95</v>
      </c>
      <c r="R418" s="183">
        <v>4.95</v>
      </c>
      <c r="S418" s="183">
        <v>4.95</v>
      </c>
      <c r="T418" s="183">
        <v>4.95</v>
      </c>
      <c r="U418" s="183">
        <v>4.95</v>
      </c>
      <c r="V418" s="183">
        <v>4.95</v>
      </c>
      <c r="W418" s="183">
        <v>4.95</v>
      </c>
      <c r="X418" s="183">
        <v>4.95</v>
      </c>
      <c r="Y418" s="183">
        <v>4.95</v>
      </c>
      <c r="Z418" s="183">
        <v>4.95</v>
      </c>
      <c r="AA418" s="183">
        <v>4.95</v>
      </c>
    </row>
    <row r="419" spans="1:27" ht="12.75" hidden="1" customHeight="1" outlineLevel="1" x14ac:dyDescent="0.2">
      <c r="A419" s="163" t="s">
        <v>644</v>
      </c>
      <c r="B419" s="94" t="s">
        <v>81</v>
      </c>
      <c r="C419" s="70" t="s">
        <v>79</v>
      </c>
      <c r="D419" s="71">
        <f>$D$11</f>
        <v>216.36</v>
      </c>
      <c r="E419" s="71">
        <f t="shared" ref="E419:AA419" si="242">$D$11</f>
        <v>216.36</v>
      </c>
      <c r="F419" s="71">
        <f t="shared" si="242"/>
        <v>216.36</v>
      </c>
      <c r="G419" s="71">
        <f t="shared" si="242"/>
        <v>216.36</v>
      </c>
      <c r="H419" s="71">
        <f t="shared" si="242"/>
        <v>216.36</v>
      </c>
      <c r="I419" s="71">
        <f t="shared" si="242"/>
        <v>216.36</v>
      </c>
      <c r="J419" s="71">
        <f t="shared" si="242"/>
        <v>216.36</v>
      </c>
      <c r="K419" s="71">
        <f t="shared" si="242"/>
        <v>216.36</v>
      </c>
      <c r="L419" s="71">
        <f t="shared" si="242"/>
        <v>216.36</v>
      </c>
      <c r="M419" s="71">
        <f t="shared" si="242"/>
        <v>216.36</v>
      </c>
      <c r="N419" s="71">
        <f t="shared" si="242"/>
        <v>216.36</v>
      </c>
      <c r="O419" s="71">
        <f t="shared" si="242"/>
        <v>216.36</v>
      </c>
      <c r="P419" s="71">
        <f t="shared" si="242"/>
        <v>216.36</v>
      </c>
      <c r="Q419" s="71">
        <f t="shared" si="242"/>
        <v>216.36</v>
      </c>
      <c r="R419" s="71">
        <f t="shared" si="242"/>
        <v>216.36</v>
      </c>
      <c r="S419" s="71">
        <f t="shared" si="242"/>
        <v>216.36</v>
      </c>
      <c r="T419" s="71">
        <f t="shared" si="242"/>
        <v>216.36</v>
      </c>
      <c r="U419" s="71">
        <f t="shared" si="242"/>
        <v>216.36</v>
      </c>
      <c r="V419" s="71">
        <f t="shared" si="242"/>
        <v>216.36</v>
      </c>
      <c r="W419" s="71">
        <f t="shared" si="242"/>
        <v>216.36</v>
      </c>
      <c r="X419" s="71">
        <f t="shared" si="242"/>
        <v>216.36</v>
      </c>
      <c r="Y419" s="71">
        <f t="shared" si="242"/>
        <v>216.36</v>
      </c>
      <c r="Z419" s="71">
        <f t="shared" si="242"/>
        <v>216.36</v>
      </c>
      <c r="AA419" s="71">
        <f t="shared" si="242"/>
        <v>216.36</v>
      </c>
    </row>
    <row r="420" spans="1:27" ht="12.75" customHeight="1" collapsed="1" x14ac:dyDescent="0.2">
      <c r="A420" s="162" t="s">
        <v>645</v>
      </c>
      <c r="B420" s="54" t="str">
        <f>"20"&amp;"."&amp;$B$662&amp;"."&amp;$B$663</f>
        <v>20.05.2023</v>
      </c>
      <c r="C420" s="134" t="s">
        <v>76</v>
      </c>
      <c r="D420" s="135">
        <f>ROUND(((D421+D422+D424+D423)/1000),5)</f>
        <v>3.9514800000000001</v>
      </c>
      <c r="E420" s="135">
        <f>ROUND(((E421+E422+E424+E423)/1000),5)</f>
        <v>3.80159</v>
      </c>
      <c r="F420" s="135">
        <f>ROUND(((F421+F422+F424+F423)/1000),5)</f>
        <v>3.7145000000000001</v>
      </c>
      <c r="G420" s="135">
        <f t="shared" ref="G420:AA420" si="243">ROUND(((G421+G422+G424+G423)/1000),5)</f>
        <v>3.61497</v>
      </c>
      <c r="H420" s="135">
        <f t="shared" si="243"/>
        <v>3.5950299999999999</v>
      </c>
      <c r="I420" s="135">
        <f t="shared" si="243"/>
        <v>3.64039</v>
      </c>
      <c r="J420" s="135">
        <f t="shared" si="243"/>
        <v>3.7253099999999999</v>
      </c>
      <c r="K420" s="135">
        <f t="shared" si="243"/>
        <v>3.88978</v>
      </c>
      <c r="L420" s="135">
        <f t="shared" si="243"/>
        <v>4.1221800000000002</v>
      </c>
      <c r="M420" s="135">
        <f t="shared" si="243"/>
        <v>4.3044799999999999</v>
      </c>
      <c r="N420" s="135">
        <f t="shared" si="243"/>
        <v>4.3748899999999997</v>
      </c>
      <c r="O420" s="135">
        <f t="shared" si="243"/>
        <v>4.3707500000000001</v>
      </c>
      <c r="P420" s="135">
        <f t="shared" si="243"/>
        <v>4.2742899999999997</v>
      </c>
      <c r="Q420" s="135">
        <f t="shared" si="243"/>
        <v>4.2534099999999997</v>
      </c>
      <c r="R420" s="135">
        <f t="shared" si="243"/>
        <v>4.2369899999999996</v>
      </c>
      <c r="S420" s="135">
        <f t="shared" si="243"/>
        <v>4.2027599999999996</v>
      </c>
      <c r="T420" s="135">
        <f t="shared" si="243"/>
        <v>4.1722400000000004</v>
      </c>
      <c r="U420" s="135">
        <f t="shared" si="243"/>
        <v>4.1321300000000001</v>
      </c>
      <c r="V420" s="135">
        <f t="shared" si="243"/>
        <v>4.1360099999999997</v>
      </c>
      <c r="W420" s="135">
        <f t="shared" si="243"/>
        <v>4.20831</v>
      </c>
      <c r="X420" s="135">
        <f t="shared" si="243"/>
        <v>4.2635800000000001</v>
      </c>
      <c r="Y420" s="135">
        <f t="shared" si="243"/>
        <v>4.2875899999999998</v>
      </c>
      <c r="Z420" s="135">
        <f t="shared" si="243"/>
        <v>4.1029600000000004</v>
      </c>
      <c r="AA420" s="135">
        <f t="shared" si="243"/>
        <v>3.92197</v>
      </c>
    </row>
    <row r="421" spans="1:27" ht="12.75" hidden="1" customHeight="1" outlineLevel="1" x14ac:dyDescent="0.2">
      <c r="A421" s="163" t="s">
        <v>646</v>
      </c>
      <c r="B421" s="94" t="s">
        <v>238</v>
      </c>
      <c r="C421" s="70" t="s">
        <v>79</v>
      </c>
      <c r="D421" s="71">
        <v>1507.28</v>
      </c>
      <c r="E421" s="71">
        <v>1357.39</v>
      </c>
      <c r="F421" s="71">
        <v>1270.3</v>
      </c>
      <c r="G421" s="71">
        <v>1170.77</v>
      </c>
      <c r="H421" s="71">
        <v>1150.83</v>
      </c>
      <c r="I421" s="71">
        <v>1196.19</v>
      </c>
      <c r="J421" s="71">
        <v>1281.1099999999999</v>
      </c>
      <c r="K421" s="71">
        <v>1445.58</v>
      </c>
      <c r="L421" s="71">
        <v>1677.98</v>
      </c>
      <c r="M421" s="71">
        <v>1860.28</v>
      </c>
      <c r="N421" s="71">
        <v>1930.69</v>
      </c>
      <c r="O421" s="71">
        <v>1926.55</v>
      </c>
      <c r="P421" s="71">
        <v>1830.09</v>
      </c>
      <c r="Q421" s="71">
        <v>1809.21</v>
      </c>
      <c r="R421" s="71">
        <v>1792.79</v>
      </c>
      <c r="S421" s="71">
        <v>1758.56</v>
      </c>
      <c r="T421" s="71">
        <v>1728.04</v>
      </c>
      <c r="U421" s="71">
        <v>1687.93</v>
      </c>
      <c r="V421" s="71">
        <v>1691.81</v>
      </c>
      <c r="W421" s="71">
        <v>1764.11</v>
      </c>
      <c r="X421" s="71">
        <v>1819.38</v>
      </c>
      <c r="Y421" s="71">
        <v>1843.39</v>
      </c>
      <c r="Z421" s="71">
        <v>1658.76</v>
      </c>
      <c r="AA421" s="71">
        <v>1477.77</v>
      </c>
    </row>
    <row r="422" spans="1:27" ht="12.75" hidden="1" customHeight="1" outlineLevel="1" x14ac:dyDescent="0.2">
      <c r="A422" s="163" t="s">
        <v>647</v>
      </c>
      <c r="B422" s="94" t="s">
        <v>90</v>
      </c>
      <c r="C422" s="70" t="s">
        <v>79</v>
      </c>
      <c r="D422" s="71">
        <f t="shared" ref="D422:AA422" si="244">$D$327</f>
        <v>2222.89</v>
      </c>
      <c r="E422" s="71">
        <f t="shared" si="244"/>
        <v>2222.89</v>
      </c>
      <c r="F422" s="71">
        <f t="shared" si="244"/>
        <v>2222.89</v>
      </c>
      <c r="G422" s="71">
        <f t="shared" si="244"/>
        <v>2222.89</v>
      </c>
      <c r="H422" s="71">
        <f t="shared" si="244"/>
        <v>2222.89</v>
      </c>
      <c r="I422" s="71">
        <f t="shared" si="244"/>
        <v>2222.89</v>
      </c>
      <c r="J422" s="71">
        <f t="shared" si="244"/>
        <v>2222.89</v>
      </c>
      <c r="K422" s="71">
        <f t="shared" si="244"/>
        <v>2222.89</v>
      </c>
      <c r="L422" s="71">
        <f t="shared" si="244"/>
        <v>2222.89</v>
      </c>
      <c r="M422" s="71">
        <f t="shared" si="244"/>
        <v>2222.89</v>
      </c>
      <c r="N422" s="71">
        <f t="shared" si="244"/>
        <v>2222.89</v>
      </c>
      <c r="O422" s="71">
        <f t="shared" si="244"/>
        <v>2222.89</v>
      </c>
      <c r="P422" s="71">
        <f t="shared" si="244"/>
        <v>2222.89</v>
      </c>
      <c r="Q422" s="71">
        <f t="shared" si="244"/>
        <v>2222.89</v>
      </c>
      <c r="R422" s="71">
        <f t="shared" si="244"/>
        <v>2222.89</v>
      </c>
      <c r="S422" s="71">
        <f t="shared" si="244"/>
        <v>2222.89</v>
      </c>
      <c r="T422" s="71">
        <f t="shared" si="244"/>
        <v>2222.89</v>
      </c>
      <c r="U422" s="71">
        <f t="shared" si="244"/>
        <v>2222.89</v>
      </c>
      <c r="V422" s="71">
        <f t="shared" si="244"/>
        <v>2222.89</v>
      </c>
      <c r="W422" s="71">
        <f t="shared" si="244"/>
        <v>2222.89</v>
      </c>
      <c r="X422" s="71">
        <f t="shared" si="244"/>
        <v>2222.89</v>
      </c>
      <c r="Y422" s="71">
        <f t="shared" si="244"/>
        <v>2222.89</v>
      </c>
      <c r="Z422" s="71">
        <f t="shared" si="244"/>
        <v>2222.89</v>
      </c>
      <c r="AA422" s="71">
        <f t="shared" si="244"/>
        <v>2222.89</v>
      </c>
    </row>
    <row r="423" spans="1:27" ht="12.75" hidden="1" customHeight="1" outlineLevel="1" x14ac:dyDescent="0.2">
      <c r="A423" s="163" t="s">
        <v>648</v>
      </c>
      <c r="B423" s="94" t="s">
        <v>83</v>
      </c>
      <c r="C423" s="70" t="s">
        <v>79</v>
      </c>
      <c r="D423" s="71">
        <v>4.95</v>
      </c>
      <c r="E423" s="71">
        <v>4.95</v>
      </c>
      <c r="F423" s="71">
        <v>4.95</v>
      </c>
      <c r="G423" s="71">
        <v>4.95</v>
      </c>
      <c r="H423" s="71">
        <v>4.95</v>
      </c>
      <c r="I423" s="71">
        <v>4.95</v>
      </c>
      <c r="J423" s="71">
        <v>4.95</v>
      </c>
      <c r="K423" s="71">
        <v>4.95</v>
      </c>
      <c r="L423" s="71">
        <v>4.95</v>
      </c>
      <c r="M423" s="71">
        <v>4.95</v>
      </c>
      <c r="N423" s="71">
        <v>4.95</v>
      </c>
      <c r="O423" s="71">
        <v>4.95</v>
      </c>
      <c r="P423" s="71">
        <v>4.95</v>
      </c>
      <c r="Q423" s="71">
        <v>4.95</v>
      </c>
      <c r="R423" s="71">
        <v>4.95</v>
      </c>
      <c r="S423" s="71">
        <v>4.95</v>
      </c>
      <c r="T423" s="71">
        <v>4.95</v>
      </c>
      <c r="U423" s="71">
        <v>4.95</v>
      </c>
      <c r="V423" s="71">
        <v>4.95</v>
      </c>
      <c r="W423" s="71">
        <v>4.95</v>
      </c>
      <c r="X423" s="71">
        <v>4.95</v>
      </c>
      <c r="Y423" s="71">
        <v>4.95</v>
      </c>
      <c r="Z423" s="71">
        <v>4.95</v>
      </c>
      <c r="AA423" s="71">
        <v>4.95</v>
      </c>
    </row>
    <row r="424" spans="1:27" ht="12.75" hidden="1" customHeight="1" outlineLevel="1" x14ac:dyDescent="0.2">
      <c r="A424" s="163" t="s">
        <v>649</v>
      </c>
      <c r="B424" s="94" t="s">
        <v>81</v>
      </c>
      <c r="C424" s="70" t="s">
        <v>79</v>
      </c>
      <c r="D424" s="71">
        <f>$D$11</f>
        <v>216.36</v>
      </c>
      <c r="E424" s="71">
        <f t="shared" ref="E424:AA424" si="245">$D$11</f>
        <v>216.36</v>
      </c>
      <c r="F424" s="71">
        <f t="shared" si="245"/>
        <v>216.36</v>
      </c>
      <c r="G424" s="71">
        <f t="shared" si="245"/>
        <v>216.36</v>
      </c>
      <c r="H424" s="71">
        <f t="shared" si="245"/>
        <v>216.36</v>
      </c>
      <c r="I424" s="71">
        <f t="shared" si="245"/>
        <v>216.36</v>
      </c>
      <c r="J424" s="71">
        <f t="shared" si="245"/>
        <v>216.36</v>
      </c>
      <c r="K424" s="71">
        <f t="shared" si="245"/>
        <v>216.36</v>
      </c>
      <c r="L424" s="71">
        <f t="shared" si="245"/>
        <v>216.36</v>
      </c>
      <c r="M424" s="71">
        <f t="shared" si="245"/>
        <v>216.36</v>
      </c>
      <c r="N424" s="71">
        <f t="shared" si="245"/>
        <v>216.36</v>
      </c>
      <c r="O424" s="71">
        <f t="shared" si="245"/>
        <v>216.36</v>
      </c>
      <c r="P424" s="71">
        <f t="shared" si="245"/>
        <v>216.36</v>
      </c>
      <c r="Q424" s="71">
        <f t="shared" si="245"/>
        <v>216.36</v>
      </c>
      <c r="R424" s="71">
        <f t="shared" si="245"/>
        <v>216.36</v>
      </c>
      <c r="S424" s="71">
        <f t="shared" si="245"/>
        <v>216.36</v>
      </c>
      <c r="T424" s="71">
        <f t="shared" si="245"/>
        <v>216.36</v>
      </c>
      <c r="U424" s="71">
        <f t="shared" si="245"/>
        <v>216.36</v>
      </c>
      <c r="V424" s="71">
        <f t="shared" si="245"/>
        <v>216.36</v>
      </c>
      <c r="W424" s="71">
        <f t="shared" si="245"/>
        <v>216.36</v>
      </c>
      <c r="X424" s="71">
        <f t="shared" si="245"/>
        <v>216.36</v>
      </c>
      <c r="Y424" s="71">
        <f t="shared" si="245"/>
        <v>216.36</v>
      </c>
      <c r="Z424" s="71">
        <f t="shared" si="245"/>
        <v>216.36</v>
      </c>
      <c r="AA424" s="71">
        <f t="shared" si="245"/>
        <v>216.36</v>
      </c>
    </row>
    <row r="425" spans="1:27" ht="12.75" customHeight="1" collapsed="1" x14ac:dyDescent="0.2">
      <c r="A425" s="162" t="s">
        <v>650</v>
      </c>
      <c r="B425" s="54" t="str">
        <f>"21"&amp;"."&amp;$B$662&amp;"."&amp;$B$663</f>
        <v>21.05.2023</v>
      </c>
      <c r="C425" s="134" t="s">
        <v>76</v>
      </c>
      <c r="D425" s="135">
        <f>ROUND(((D426+D427+D429+D428)/1000),5)</f>
        <v>3.9671599999999998</v>
      </c>
      <c r="E425" s="135">
        <f>ROUND(((E426+E427+E429+E428)/1000),5)</f>
        <v>3.7573799999999999</v>
      </c>
      <c r="F425" s="135">
        <f>ROUND(((F426+F427+F429+F428)/1000),5)</f>
        <v>3.6422699999999999</v>
      </c>
      <c r="G425" s="135">
        <f t="shared" ref="G425:AA425" si="246">ROUND(((G426+G427+G429+G428)/1000),5)</f>
        <v>3.5579200000000002</v>
      </c>
      <c r="H425" s="135">
        <f t="shared" si="246"/>
        <v>3.5425599999999999</v>
      </c>
      <c r="I425" s="135">
        <f t="shared" si="246"/>
        <v>3.5387200000000001</v>
      </c>
      <c r="J425" s="135">
        <f t="shared" si="246"/>
        <v>3.5547300000000002</v>
      </c>
      <c r="K425" s="135">
        <f t="shared" si="246"/>
        <v>3.7796799999999999</v>
      </c>
      <c r="L425" s="135">
        <f t="shared" si="246"/>
        <v>3.9990000000000001</v>
      </c>
      <c r="M425" s="135">
        <f t="shared" si="246"/>
        <v>4.2592400000000001</v>
      </c>
      <c r="N425" s="135">
        <f t="shared" si="246"/>
        <v>4.3552200000000001</v>
      </c>
      <c r="O425" s="135">
        <f t="shared" si="246"/>
        <v>4.36747</v>
      </c>
      <c r="P425" s="135">
        <f t="shared" si="246"/>
        <v>4.3655900000000001</v>
      </c>
      <c r="Q425" s="135">
        <f t="shared" si="246"/>
        <v>4.36625</v>
      </c>
      <c r="R425" s="135">
        <f t="shared" si="246"/>
        <v>4.3658299999999999</v>
      </c>
      <c r="S425" s="135">
        <f t="shared" si="246"/>
        <v>4.3577899999999996</v>
      </c>
      <c r="T425" s="135">
        <f t="shared" si="246"/>
        <v>4.2980099999999997</v>
      </c>
      <c r="U425" s="135">
        <f t="shared" si="246"/>
        <v>4.2233999999999998</v>
      </c>
      <c r="V425" s="135">
        <f t="shared" si="246"/>
        <v>4.2269100000000002</v>
      </c>
      <c r="W425" s="135">
        <f t="shared" si="246"/>
        <v>4.3277000000000001</v>
      </c>
      <c r="X425" s="135">
        <f t="shared" si="246"/>
        <v>4.3731299999999997</v>
      </c>
      <c r="Y425" s="135">
        <f t="shared" si="246"/>
        <v>4.3669799999999999</v>
      </c>
      <c r="Z425" s="135">
        <f t="shared" si="246"/>
        <v>4.2914500000000002</v>
      </c>
      <c r="AA425" s="135">
        <f t="shared" si="246"/>
        <v>4.0521000000000003</v>
      </c>
    </row>
    <row r="426" spans="1:27" ht="12.75" hidden="1" customHeight="1" outlineLevel="1" x14ac:dyDescent="0.2">
      <c r="A426" s="163" t="s">
        <v>651</v>
      </c>
      <c r="B426" s="94" t="s">
        <v>238</v>
      </c>
      <c r="C426" s="70" t="s">
        <v>79</v>
      </c>
      <c r="D426" s="71">
        <v>1522.96</v>
      </c>
      <c r="E426" s="71">
        <v>1313.18</v>
      </c>
      <c r="F426" s="71">
        <v>1198.07</v>
      </c>
      <c r="G426" s="71">
        <v>1113.72</v>
      </c>
      <c r="H426" s="71">
        <v>1098.3599999999999</v>
      </c>
      <c r="I426" s="71">
        <v>1094.52</v>
      </c>
      <c r="J426" s="71">
        <v>1110.53</v>
      </c>
      <c r="K426" s="71">
        <v>1335.48</v>
      </c>
      <c r="L426" s="71">
        <v>1554.8</v>
      </c>
      <c r="M426" s="71">
        <v>1815.04</v>
      </c>
      <c r="N426" s="71">
        <v>1911.02</v>
      </c>
      <c r="O426" s="71">
        <v>1923.27</v>
      </c>
      <c r="P426" s="71">
        <v>1921.39</v>
      </c>
      <c r="Q426" s="71">
        <v>1922.05</v>
      </c>
      <c r="R426" s="71">
        <v>1921.63</v>
      </c>
      <c r="S426" s="71">
        <v>1913.59</v>
      </c>
      <c r="T426" s="71">
        <v>1853.81</v>
      </c>
      <c r="U426" s="71">
        <v>1779.2</v>
      </c>
      <c r="V426" s="71">
        <v>1782.71</v>
      </c>
      <c r="W426" s="71">
        <v>1883.5</v>
      </c>
      <c r="X426" s="71">
        <v>1928.93</v>
      </c>
      <c r="Y426" s="71">
        <v>1922.78</v>
      </c>
      <c r="Z426" s="71">
        <v>1847.25</v>
      </c>
      <c r="AA426" s="71">
        <v>1607.9</v>
      </c>
    </row>
    <row r="427" spans="1:27" ht="12.75" hidden="1" customHeight="1" outlineLevel="1" x14ac:dyDescent="0.2">
      <c r="A427" s="163" t="s">
        <v>652</v>
      </c>
      <c r="B427" s="94" t="s">
        <v>90</v>
      </c>
      <c r="C427" s="70" t="s">
        <v>79</v>
      </c>
      <c r="D427" s="71">
        <f t="shared" ref="D427:AA427" si="247">$D$327</f>
        <v>2222.89</v>
      </c>
      <c r="E427" s="71">
        <f t="shared" si="247"/>
        <v>2222.89</v>
      </c>
      <c r="F427" s="71">
        <f t="shared" si="247"/>
        <v>2222.89</v>
      </c>
      <c r="G427" s="71">
        <f t="shared" si="247"/>
        <v>2222.89</v>
      </c>
      <c r="H427" s="71">
        <f t="shared" si="247"/>
        <v>2222.89</v>
      </c>
      <c r="I427" s="71">
        <f t="shared" si="247"/>
        <v>2222.89</v>
      </c>
      <c r="J427" s="71">
        <f t="shared" si="247"/>
        <v>2222.89</v>
      </c>
      <c r="K427" s="71">
        <f t="shared" si="247"/>
        <v>2222.89</v>
      </c>
      <c r="L427" s="71">
        <f t="shared" si="247"/>
        <v>2222.89</v>
      </c>
      <c r="M427" s="71">
        <f t="shared" si="247"/>
        <v>2222.89</v>
      </c>
      <c r="N427" s="71">
        <f t="shared" si="247"/>
        <v>2222.89</v>
      </c>
      <c r="O427" s="71">
        <f t="shared" si="247"/>
        <v>2222.89</v>
      </c>
      <c r="P427" s="71">
        <f t="shared" si="247"/>
        <v>2222.89</v>
      </c>
      <c r="Q427" s="71">
        <f t="shared" si="247"/>
        <v>2222.89</v>
      </c>
      <c r="R427" s="71">
        <f t="shared" si="247"/>
        <v>2222.89</v>
      </c>
      <c r="S427" s="71">
        <f t="shared" si="247"/>
        <v>2222.89</v>
      </c>
      <c r="T427" s="71">
        <f t="shared" si="247"/>
        <v>2222.89</v>
      </c>
      <c r="U427" s="71">
        <f t="shared" si="247"/>
        <v>2222.89</v>
      </c>
      <c r="V427" s="71">
        <f t="shared" si="247"/>
        <v>2222.89</v>
      </c>
      <c r="W427" s="71">
        <f t="shared" si="247"/>
        <v>2222.89</v>
      </c>
      <c r="X427" s="71">
        <f t="shared" si="247"/>
        <v>2222.89</v>
      </c>
      <c r="Y427" s="71">
        <f t="shared" si="247"/>
        <v>2222.89</v>
      </c>
      <c r="Z427" s="71">
        <f t="shared" si="247"/>
        <v>2222.89</v>
      </c>
      <c r="AA427" s="71">
        <f t="shared" si="247"/>
        <v>2222.89</v>
      </c>
    </row>
    <row r="428" spans="1:27" ht="12.75" hidden="1" customHeight="1" outlineLevel="1" x14ac:dyDescent="0.2">
      <c r="A428" s="163" t="s">
        <v>653</v>
      </c>
      <c r="B428" s="94" t="s">
        <v>83</v>
      </c>
      <c r="C428" s="70" t="s">
        <v>79</v>
      </c>
      <c r="D428" s="71">
        <v>4.95</v>
      </c>
      <c r="E428" s="71">
        <v>4.95</v>
      </c>
      <c r="F428" s="71">
        <v>4.95</v>
      </c>
      <c r="G428" s="71">
        <v>4.95</v>
      </c>
      <c r="H428" s="71">
        <v>4.95</v>
      </c>
      <c r="I428" s="71">
        <v>4.95</v>
      </c>
      <c r="J428" s="71">
        <v>4.95</v>
      </c>
      <c r="K428" s="71">
        <v>4.95</v>
      </c>
      <c r="L428" s="71">
        <v>4.95</v>
      </c>
      <c r="M428" s="71">
        <v>4.95</v>
      </c>
      <c r="N428" s="71">
        <v>4.95</v>
      </c>
      <c r="O428" s="71">
        <v>4.95</v>
      </c>
      <c r="P428" s="71">
        <v>4.95</v>
      </c>
      <c r="Q428" s="71">
        <v>4.95</v>
      </c>
      <c r="R428" s="71">
        <v>4.95</v>
      </c>
      <c r="S428" s="71">
        <v>4.95</v>
      </c>
      <c r="T428" s="71">
        <v>4.95</v>
      </c>
      <c r="U428" s="71">
        <v>4.95</v>
      </c>
      <c r="V428" s="71">
        <v>4.95</v>
      </c>
      <c r="W428" s="71">
        <v>4.95</v>
      </c>
      <c r="X428" s="71">
        <v>4.95</v>
      </c>
      <c r="Y428" s="71">
        <v>4.95</v>
      </c>
      <c r="Z428" s="71">
        <v>4.95</v>
      </c>
      <c r="AA428" s="71">
        <v>4.95</v>
      </c>
    </row>
    <row r="429" spans="1:27" ht="12.75" hidden="1" customHeight="1" outlineLevel="1" x14ac:dyDescent="0.2">
      <c r="A429" s="163" t="s">
        <v>654</v>
      </c>
      <c r="B429" s="94" t="s">
        <v>81</v>
      </c>
      <c r="C429" s="70" t="s">
        <v>79</v>
      </c>
      <c r="D429" s="71">
        <f>$D$11</f>
        <v>216.36</v>
      </c>
      <c r="E429" s="71">
        <f t="shared" ref="E429:AA429" si="248">$D$11</f>
        <v>216.36</v>
      </c>
      <c r="F429" s="71">
        <f t="shared" si="248"/>
        <v>216.36</v>
      </c>
      <c r="G429" s="71">
        <f t="shared" si="248"/>
        <v>216.36</v>
      </c>
      <c r="H429" s="71">
        <f t="shared" si="248"/>
        <v>216.36</v>
      </c>
      <c r="I429" s="71">
        <f t="shared" si="248"/>
        <v>216.36</v>
      </c>
      <c r="J429" s="71">
        <f t="shared" si="248"/>
        <v>216.36</v>
      </c>
      <c r="K429" s="71">
        <f t="shared" si="248"/>
        <v>216.36</v>
      </c>
      <c r="L429" s="71">
        <f t="shared" si="248"/>
        <v>216.36</v>
      </c>
      <c r="M429" s="71">
        <f t="shared" si="248"/>
        <v>216.36</v>
      </c>
      <c r="N429" s="71">
        <f t="shared" si="248"/>
        <v>216.36</v>
      </c>
      <c r="O429" s="71">
        <f t="shared" si="248"/>
        <v>216.36</v>
      </c>
      <c r="P429" s="71">
        <f t="shared" si="248"/>
        <v>216.36</v>
      </c>
      <c r="Q429" s="71">
        <f t="shared" si="248"/>
        <v>216.36</v>
      </c>
      <c r="R429" s="71">
        <f t="shared" si="248"/>
        <v>216.36</v>
      </c>
      <c r="S429" s="71">
        <f t="shared" si="248"/>
        <v>216.36</v>
      </c>
      <c r="T429" s="71">
        <f t="shared" si="248"/>
        <v>216.36</v>
      </c>
      <c r="U429" s="71">
        <f t="shared" si="248"/>
        <v>216.36</v>
      </c>
      <c r="V429" s="71">
        <f t="shared" si="248"/>
        <v>216.36</v>
      </c>
      <c r="W429" s="71">
        <f t="shared" si="248"/>
        <v>216.36</v>
      </c>
      <c r="X429" s="71">
        <f t="shared" si="248"/>
        <v>216.36</v>
      </c>
      <c r="Y429" s="71">
        <f t="shared" si="248"/>
        <v>216.36</v>
      </c>
      <c r="Z429" s="71">
        <f t="shared" si="248"/>
        <v>216.36</v>
      </c>
      <c r="AA429" s="71">
        <f t="shared" si="248"/>
        <v>216.36</v>
      </c>
    </row>
    <row r="430" spans="1:27" ht="12.75" customHeight="1" collapsed="1" x14ac:dyDescent="0.2">
      <c r="A430" s="162" t="s">
        <v>655</v>
      </c>
      <c r="B430" s="54" t="str">
        <f>"22"&amp;"."&amp;$B$662&amp;"."&amp;$B$663</f>
        <v>22.05.2023</v>
      </c>
      <c r="C430" s="134" t="s">
        <v>76</v>
      </c>
      <c r="D430" s="135">
        <f>ROUND(((D431+D432+D434+D433)/1000),5)</f>
        <v>3.7602899999999999</v>
      </c>
      <c r="E430" s="135">
        <f>ROUND(((E431+E432+E434+E433)/1000),5)</f>
        <v>3.6135700000000002</v>
      </c>
      <c r="F430" s="135">
        <f>ROUND(((F431+F432+F434+F433)/1000),5)</f>
        <v>3.5341399999999998</v>
      </c>
      <c r="G430" s="135">
        <f t="shared" ref="G430:AA430" si="249">ROUND(((G431+G432+G434+G433)/1000),5)</f>
        <v>3.5070999999999999</v>
      </c>
      <c r="H430" s="135">
        <f t="shared" si="249"/>
        <v>3.4902899999999999</v>
      </c>
      <c r="I430" s="135">
        <f t="shared" si="249"/>
        <v>3.54583</v>
      </c>
      <c r="J430" s="135">
        <f t="shared" si="249"/>
        <v>3.7829899999999999</v>
      </c>
      <c r="K430" s="135">
        <f t="shared" si="249"/>
        <v>4.0119899999999999</v>
      </c>
      <c r="L430" s="135">
        <f t="shared" si="249"/>
        <v>4.3141100000000003</v>
      </c>
      <c r="M430" s="135">
        <f t="shared" si="249"/>
        <v>4.4016299999999999</v>
      </c>
      <c r="N430" s="135">
        <f t="shared" si="249"/>
        <v>4.4035200000000003</v>
      </c>
      <c r="O430" s="135">
        <f t="shared" si="249"/>
        <v>4.4145899999999996</v>
      </c>
      <c r="P430" s="135">
        <f t="shared" si="249"/>
        <v>4.44339</v>
      </c>
      <c r="Q430" s="135">
        <f t="shared" si="249"/>
        <v>4.5078399999999998</v>
      </c>
      <c r="R430" s="135">
        <f t="shared" si="249"/>
        <v>4.4815500000000004</v>
      </c>
      <c r="S430" s="135">
        <f t="shared" si="249"/>
        <v>4.4421400000000002</v>
      </c>
      <c r="T430" s="135">
        <f t="shared" si="249"/>
        <v>4.4107500000000002</v>
      </c>
      <c r="U430" s="135">
        <f t="shared" si="249"/>
        <v>4.4032200000000001</v>
      </c>
      <c r="V430" s="135">
        <f t="shared" si="249"/>
        <v>4.3662099999999997</v>
      </c>
      <c r="W430" s="135">
        <f t="shared" si="249"/>
        <v>4.2117399999999998</v>
      </c>
      <c r="X430" s="135">
        <f t="shared" si="249"/>
        <v>4.3033200000000003</v>
      </c>
      <c r="Y430" s="135">
        <f t="shared" si="249"/>
        <v>4.3981700000000004</v>
      </c>
      <c r="Z430" s="135">
        <f t="shared" si="249"/>
        <v>4.1198199999999998</v>
      </c>
      <c r="AA430" s="135">
        <f t="shared" si="249"/>
        <v>3.9188000000000001</v>
      </c>
    </row>
    <row r="431" spans="1:27" ht="12.75" hidden="1" customHeight="1" outlineLevel="1" x14ac:dyDescent="0.2">
      <c r="A431" s="163" t="s">
        <v>656</v>
      </c>
      <c r="B431" s="94" t="s">
        <v>238</v>
      </c>
      <c r="C431" s="70" t="s">
        <v>79</v>
      </c>
      <c r="D431" s="71">
        <v>1316.09</v>
      </c>
      <c r="E431" s="71">
        <v>1169.3699999999999</v>
      </c>
      <c r="F431" s="71">
        <v>1089.94</v>
      </c>
      <c r="G431" s="71">
        <v>1062.9000000000001</v>
      </c>
      <c r="H431" s="71">
        <v>1046.0899999999999</v>
      </c>
      <c r="I431" s="71">
        <v>1101.6300000000001</v>
      </c>
      <c r="J431" s="71">
        <v>1338.79</v>
      </c>
      <c r="K431" s="71">
        <v>1567.79</v>
      </c>
      <c r="L431" s="71">
        <v>1869.91</v>
      </c>
      <c r="M431" s="71">
        <v>1957.43</v>
      </c>
      <c r="N431" s="71">
        <v>1959.32</v>
      </c>
      <c r="O431" s="71">
        <v>1970.39</v>
      </c>
      <c r="P431" s="71">
        <v>1999.19</v>
      </c>
      <c r="Q431" s="71">
        <v>2063.64</v>
      </c>
      <c r="R431" s="71">
        <v>2037.35</v>
      </c>
      <c r="S431" s="71">
        <v>1997.94</v>
      </c>
      <c r="T431" s="71">
        <v>1966.55</v>
      </c>
      <c r="U431" s="71">
        <v>1959.02</v>
      </c>
      <c r="V431" s="71">
        <v>1922.01</v>
      </c>
      <c r="W431" s="71">
        <v>1767.54</v>
      </c>
      <c r="X431" s="71">
        <v>1859.12</v>
      </c>
      <c r="Y431" s="71">
        <v>1953.97</v>
      </c>
      <c r="Z431" s="71">
        <v>1675.62</v>
      </c>
      <c r="AA431" s="71">
        <v>1474.6</v>
      </c>
    </row>
    <row r="432" spans="1:27" ht="12.75" hidden="1" customHeight="1" outlineLevel="1" x14ac:dyDescent="0.2">
      <c r="A432" s="163" t="s">
        <v>657</v>
      </c>
      <c r="B432" s="94" t="s">
        <v>90</v>
      </c>
      <c r="C432" s="70" t="s">
        <v>79</v>
      </c>
      <c r="D432" s="71">
        <f t="shared" ref="D432:AA432" si="250">$D$327</f>
        <v>2222.89</v>
      </c>
      <c r="E432" s="71">
        <f t="shared" si="250"/>
        <v>2222.89</v>
      </c>
      <c r="F432" s="71">
        <f t="shared" si="250"/>
        <v>2222.89</v>
      </c>
      <c r="G432" s="71">
        <f t="shared" si="250"/>
        <v>2222.89</v>
      </c>
      <c r="H432" s="71">
        <f t="shared" si="250"/>
        <v>2222.89</v>
      </c>
      <c r="I432" s="71">
        <f t="shared" si="250"/>
        <v>2222.89</v>
      </c>
      <c r="J432" s="71">
        <f t="shared" si="250"/>
        <v>2222.89</v>
      </c>
      <c r="K432" s="71">
        <f t="shared" si="250"/>
        <v>2222.89</v>
      </c>
      <c r="L432" s="71">
        <f t="shared" si="250"/>
        <v>2222.89</v>
      </c>
      <c r="M432" s="71">
        <f t="shared" si="250"/>
        <v>2222.89</v>
      </c>
      <c r="N432" s="71">
        <f t="shared" si="250"/>
        <v>2222.89</v>
      </c>
      <c r="O432" s="71">
        <f t="shared" si="250"/>
        <v>2222.89</v>
      </c>
      <c r="P432" s="71">
        <f t="shared" si="250"/>
        <v>2222.89</v>
      </c>
      <c r="Q432" s="71">
        <f t="shared" si="250"/>
        <v>2222.89</v>
      </c>
      <c r="R432" s="71">
        <f t="shared" si="250"/>
        <v>2222.89</v>
      </c>
      <c r="S432" s="71">
        <f t="shared" si="250"/>
        <v>2222.89</v>
      </c>
      <c r="T432" s="71">
        <f t="shared" si="250"/>
        <v>2222.89</v>
      </c>
      <c r="U432" s="71">
        <f t="shared" si="250"/>
        <v>2222.89</v>
      </c>
      <c r="V432" s="71">
        <f t="shared" si="250"/>
        <v>2222.89</v>
      </c>
      <c r="W432" s="71">
        <f t="shared" si="250"/>
        <v>2222.89</v>
      </c>
      <c r="X432" s="71">
        <f t="shared" si="250"/>
        <v>2222.89</v>
      </c>
      <c r="Y432" s="71">
        <f t="shared" si="250"/>
        <v>2222.89</v>
      </c>
      <c r="Z432" s="71">
        <f t="shared" si="250"/>
        <v>2222.89</v>
      </c>
      <c r="AA432" s="71">
        <f t="shared" si="250"/>
        <v>2222.89</v>
      </c>
    </row>
    <row r="433" spans="1:27" ht="12.75" hidden="1" customHeight="1" outlineLevel="1" x14ac:dyDescent="0.2">
      <c r="A433" s="163" t="s">
        <v>658</v>
      </c>
      <c r="B433" s="94" t="s">
        <v>83</v>
      </c>
      <c r="C433" s="70" t="s">
        <v>79</v>
      </c>
      <c r="D433" s="71">
        <v>4.95</v>
      </c>
      <c r="E433" s="71">
        <v>4.95</v>
      </c>
      <c r="F433" s="71">
        <v>4.95</v>
      </c>
      <c r="G433" s="71">
        <v>4.95</v>
      </c>
      <c r="H433" s="71">
        <v>4.95</v>
      </c>
      <c r="I433" s="71">
        <v>4.95</v>
      </c>
      <c r="J433" s="71">
        <v>4.95</v>
      </c>
      <c r="K433" s="71">
        <v>4.95</v>
      </c>
      <c r="L433" s="71">
        <v>4.95</v>
      </c>
      <c r="M433" s="71">
        <v>4.95</v>
      </c>
      <c r="N433" s="71">
        <v>4.95</v>
      </c>
      <c r="O433" s="71">
        <v>4.95</v>
      </c>
      <c r="P433" s="71">
        <v>4.95</v>
      </c>
      <c r="Q433" s="71">
        <v>4.95</v>
      </c>
      <c r="R433" s="71">
        <v>4.95</v>
      </c>
      <c r="S433" s="71">
        <v>4.95</v>
      </c>
      <c r="T433" s="71">
        <v>4.95</v>
      </c>
      <c r="U433" s="71">
        <v>4.95</v>
      </c>
      <c r="V433" s="71">
        <v>4.95</v>
      </c>
      <c r="W433" s="71">
        <v>4.95</v>
      </c>
      <c r="X433" s="71">
        <v>4.95</v>
      </c>
      <c r="Y433" s="71">
        <v>4.95</v>
      </c>
      <c r="Z433" s="71">
        <v>4.95</v>
      </c>
      <c r="AA433" s="71">
        <v>4.95</v>
      </c>
    </row>
    <row r="434" spans="1:27" ht="12.75" hidden="1" customHeight="1" outlineLevel="1" x14ac:dyDescent="0.2">
      <c r="A434" s="163" t="s">
        <v>659</v>
      </c>
      <c r="B434" s="94" t="s">
        <v>81</v>
      </c>
      <c r="C434" s="70" t="s">
        <v>79</v>
      </c>
      <c r="D434" s="71">
        <f>$D$11</f>
        <v>216.36</v>
      </c>
      <c r="E434" s="71">
        <f t="shared" ref="E434:AA434" si="251">$D$11</f>
        <v>216.36</v>
      </c>
      <c r="F434" s="71">
        <f t="shared" si="251"/>
        <v>216.36</v>
      </c>
      <c r="G434" s="71">
        <f t="shared" si="251"/>
        <v>216.36</v>
      </c>
      <c r="H434" s="71">
        <f t="shared" si="251"/>
        <v>216.36</v>
      </c>
      <c r="I434" s="71">
        <f t="shared" si="251"/>
        <v>216.36</v>
      </c>
      <c r="J434" s="71">
        <f t="shared" si="251"/>
        <v>216.36</v>
      </c>
      <c r="K434" s="71">
        <f t="shared" si="251"/>
        <v>216.36</v>
      </c>
      <c r="L434" s="71">
        <f t="shared" si="251"/>
        <v>216.36</v>
      </c>
      <c r="M434" s="71">
        <f t="shared" si="251"/>
        <v>216.36</v>
      </c>
      <c r="N434" s="71">
        <f t="shared" si="251"/>
        <v>216.36</v>
      </c>
      <c r="O434" s="71">
        <f t="shared" si="251"/>
        <v>216.36</v>
      </c>
      <c r="P434" s="71">
        <f t="shared" si="251"/>
        <v>216.36</v>
      </c>
      <c r="Q434" s="71">
        <f t="shared" si="251"/>
        <v>216.36</v>
      </c>
      <c r="R434" s="71">
        <f t="shared" si="251"/>
        <v>216.36</v>
      </c>
      <c r="S434" s="71">
        <f t="shared" si="251"/>
        <v>216.36</v>
      </c>
      <c r="T434" s="71">
        <f t="shared" si="251"/>
        <v>216.36</v>
      </c>
      <c r="U434" s="71">
        <f t="shared" si="251"/>
        <v>216.36</v>
      </c>
      <c r="V434" s="71">
        <f t="shared" si="251"/>
        <v>216.36</v>
      </c>
      <c r="W434" s="71">
        <f t="shared" si="251"/>
        <v>216.36</v>
      </c>
      <c r="X434" s="71">
        <f t="shared" si="251"/>
        <v>216.36</v>
      </c>
      <c r="Y434" s="71">
        <f t="shared" si="251"/>
        <v>216.36</v>
      </c>
      <c r="Z434" s="71">
        <f t="shared" si="251"/>
        <v>216.36</v>
      </c>
      <c r="AA434" s="71">
        <f t="shared" si="251"/>
        <v>216.36</v>
      </c>
    </row>
    <row r="435" spans="1:27" ht="12.75" customHeight="1" collapsed="1" x14ac:dyDescent="0.2">
      <c r="A435" s="162" t="s">
        <v>660</v>
      </c>
      <c r="B435" s="54" t="str">
        <f>"23"&amp;"."&amp;$B$662&amp;"."&amp;$B$663</f>
        <v>23.05.2023</v>
      </c>
      <c r="C435" s="134" t="s">
        <v>76</v>
      </c>
      <c r="D435" s="135">
        <f>ROUND(((D436+D437+D439+D438)/1000),5)</f>
        <v>3.7400600000000002</v>
      </c>
      <c r="E435" s="135">
        <f>ROUND(((E436+E437+E439+E438)/1000),5)</f>
        <v>3.5695899999999998</v>
      </c>
      <c r="F435" s="135">
        <f>ROUND(((F436+F437+F439+F438)/1000),5)</f>
        <v>3.4816199999999999</v>
      </c>
      <c r="G435" s="135">
        <f t="shared" ref="G435:AA435" si="252">ROUND(((G436+G437+G439+G438)/1000),5)</f>
        <v>3.4431600000000002</v>
      </c>
      <c r="H435" s="135">
        <f t="shared" si="252"/>
        <v>3.4901300000000002</v>
      </c>
      <c r="I435" s="135">
        <f t="shared" si="252"/>
        <v>3.6360600000000001</v>
      </c>
      <c r="J435" s="135">
        <f t="shared" si="252"/>
        <v>3.7543899999999999</v>
      </c>
      <c r="K435" s="135">
        <f t="shared" si="252"/>
        <v>3.9883600000000001</v>
      </c>
      <c r="L435" s="135">
        <f t="shared" si="252"/>
        <v>4.2186899999999996</v>
      </c>
      <c r="M435" s="135">
        <f t="shared" si="252"/>
        <v>4.3378199999999998</v>
      </c>
      <c r="N435" s="135">
        <f t="shared" si="252"/>
        <v>4.3127399999999998</v>
      </c>
      <c r="O435" s="135">
        <f t="shared" si="252"/>
        <v>4.3712499999999999</v>
      </c>
      <c r="P435" s="135">
        <f t="shared" si="252"/>
        <v>4.3715799999999998</v>
      </c>
      <c r="Q435" s="135">
        <f t="shared" si="252"/>
        <v>4.3915899999999999</v>
      </c>
      <c r="R435" s="135">
        <f t="shared" si="252"/>
        <v>4.3867900000000004</v>
      </c>
      <c r="S435" s="135">
        <f t="shared" si="252"/>
        <v>4.37547</v>
      </c>
      <c r="T435" s="135">
        <f t="shared" si="252"/>
        <v>4.3664500000000004</v>
      </c>
      <c r="U435" s="135">
        <f t="shared" si="252"/>
        <v>4.3123699999999996</v>
      </c>
      <c r="V435" s="135">
        <f t="shared" si="252"/>
        <v>4.2523200000000001</v>
      </c>
      <c r="W435" s="135">
        <f t="shared" si="252"/>
        <v>4.1950099999999999</v>
      </c>
      <c r="X435" s="135">
        <f t="shared" si="252"/>
        <v>4.2204499999999996</v>
      </c>
      <c r="Y435" s="135">
        <f t="shared" si="252"/>
        <v>4.3196199999999996</v>
      </c>
      <c r="Z435" s="135">
        <f t="shared" si="252"/>
        <v>4.1134899999999996</v>
      </c>
      <c r="AA435" s="135">
        <f t="shared" si="252"/>
        <v>3.8581699999999999</v>
      </c>
    </row>
    <row r="436" spans="1:27" ht="12.75" hidden="1" customHeight="1" outlineLevel="1" x14ac:dyDescent="0.2">
      <c r="A436" s="163" t="s">
        <v>661</v>
      </c>
      <c r="B436" s="94" t="s">
        <v>238</v>
      </c>
      <c r="C436" s="70" t="s">
        <v>79</v>
      </c>
      <c r="D436" s="71">
        <v>1295.8599999999999</v>
      </c>
      <c r="E436" s="71">
        <v>1125.3900000000001</v>
      </c>
      <c r="F436" s="71">
        <v>1037.42</v>
      </c>
      <c r="G436" s="71">
        <v>998.96</v>
      </c>
      <c r="H436" s="71">
        <v>1045.93</v>
      </c>
      <c r="I436" s="71">
        <v>1191.8599999999999</v>
      </c>
      <c r="J436" s="71">
        <v>1310.19</v>
      </c>
      <c r="K436" s="71">
        <v>1544.16</v>
      </c>
      <c r="L436" s="71">
        <v>1774.49</v>
      </c>
      <c r="M436" s="71">
        <v>1893.62</v>
      </c>
      <c r="N436" s="71">
        <v>1868.54</v>
      </c>
      <c r="O436" s="71">
        <v>1927.05</v>
      </c>
      <c r="P436" s="71">
        <v>1927.38</v>
      </c>
      <c r="Q436" s="71">
        <v>1947.39</v>
      </c>
      <c r="R436" s="71">
        <v>1942.59</v>
      </c>
      <c r="S436" s="71">
        <v>1931.27</v>
      </c>
      <c r="T436" s="71">
        <v>1922.25</v>
      </c>
      <c r="U436" s="71">
        <v>1868.17</v>
      </c>
      <c r="V436" s="71">
        <v>1808.12</v>
      </c>
      <c r="W436" s="71">
        <v>1750.81</v>
      </c>
      <c r="X436" s="71">
        <v>1776.25</v>
      </c>
      <c r="Y436" s="71">
        <v>1875.42</v>
      </c>
      <c r="Z436" s="71">
        <v>1669.29</v>
      </c>
      <c r="AA436" s="71">
        <v>1413.97</v>
      </c>
    </row>
    <row r="437" spans="1:27" ht="12.75" hidden="1" customHeight="1" outlineLevel="1" x14ac:dyDescent="0.2">
      <c r="A437" s="163" t="s">
        <v>662</v>
      </c>
      <c r="B437" s="94" t="s">
        <v>90</v>
      </c>
      <c r="C437" s="70" t="s">
        <v>79</v>
      </c>
      <c r="D437" s="71">
        <f t="shared" ref="D437:AA437" si="253">$D$327</f>
        <v>2222.89</v>
      </c>
      <c r="E437" s="71">
        <f t="shared" si="253"/>
        <v>2222.89</v>
      </c>
      <c r="F437" s="71">
        <f t="shared" si="253"/>
        <v>2222.89</v>
      </c>
      <c r="G437" s="71">
        <f t="shared" si="253"/>
        <v>2222.89</v>
      </c>
      <c r="H437" s="71">
        <f t="shared" si="253"/>
        <v>2222.89</v>
      </c>
      <c r="I437" s="71">
        <f t="shared" si="253"/>
        <v>2222.89</v>
      </c>
      <c r="J437" s="71">
        <f t="shared" si="253"/>
        <v>2222.89</v>
      </c>
      <c r="K437" s="71">
        <f t="shared" si="253"/>
        <v>2222.89</v>
      </c>
      <c r="L437" s="71">
        <f t="shared" si="253"/>
        <v>2222.89</v>
      </c>
      <c r="M437" s="71">
        <f t="shared" si="253"/>
        <v>2222.89</v>
      </c>
      <c r="N437" s="71">
        <f t="shared" si="253"/>
        <v>2222.89</v>
      </c>
      <c r="O437" s="71">
        <f t="shared" si="253"/>
        <v>2222.89</v>
      </c>
      <c r="P437" s="71">
        <f t="shared" si="253"/>
        <v>2222.89</v>
      </c>
      <c r="Q437" s="71">
        <f t="shared" si="253"/>
        <v>2222.89</v>
      </c>
      <c r="R437" s="71">
        <f t="shared" si="253"/>
        <v>2222.89</v>
      </c>
      <c r="S437" s="71">
        <f t="shared" si="253"/>
        <v>2222.89</v>
      </c>
      <c r="T437" s="71">
        <f t="shared" si="253"/>
        <v>2222.89</v>
      </c>
      <c r="U437" s="71">
        <f t="shared" si="253"/>
        <v>2222.89</v>
      </c>
      <c r="V437" s="71">
        <f t="shared" si="253"/>
        <v>2222.89</v>
      </c>
      <c r="W437" s="71">
        <f t="shared" si="253"/>
        <v>2222.89</v>
      </c>
      <c r="X437" s="71">
        <f t="shared" si="253"/>
        <v>2222.89</v>
      </c>
      <c r="Y437" s="71">
        <f t="shared" si="253"/>
        <v>2222.89</v>
      </c>
      <c r="Z437" s="71">
        <f t="shared" si="253"/>
        <v>2222.89</v>
      </c>
      <c r="AA437" s="71">
        <f t="shared" si="253"/>
        <v>2222.89</v>
      </c>
    </row>
    <row r="438" spans="1:27" ht="12.75" hidden="1" customHeight="1" outlineLevel="1" x14ac:dyDescent="0.2">
      <c r="A438" s="163" t="s">
        <v>663</v>
      </c>
      <c r="B438" s="94" t="s">
        <v>83</v>
      </c>
      <c r="C438" s="70" t="s">
        <v>79</v>
      </c>
      <c r="D438" s="71">
        <v>4.95</v>
      </c>
      <c r="E438" s="71">
        <v>4.95</v>
      </c>
      <c r="F438" s="71">
        <v>4.95</v>
      </c>
      <c r="G438" s="71">
        <v>4.95</v>
      </c>
      <c r="H438" s="71">
        <v>4.95</v>
      </c>
      <c r="I438" s="71">
        <v>4.95</v>
      </c>
      <c r="J438" s="71">
        <v>4.95</v>
      </c>
      <c r="K438" s="71">
        <v>4.95</v>
      </c>
      <c r="L438" s="71">
        <v>4.95</v>
      </c>
      <c r="M438" s="71">
        <v>4.95</v>
      </c>
      <c r="N438" s="71">
        <v>4.95</v>
      </c>
      <c r="O438" s="71">
        <v>4.95</v>
      </c>
      <c r="P438" s="71">
        <v>4.95</v>
      </c>
      <c r="Q438" s="71">
        <v>4.95</v>
      </c>
      <c r="R438" s="71">
        <v>4.95</v>
      </c>
      <c r="S438" s="71">
        <v>4.95</v>
      </c>
      <c r="T438" s="71">
        <v>4.95</v>
      </c>
      <c r="U438" s="71">
        <v>4.95</v>
      </c>
      <c r="V438" s="71">
        <v>4.95</v>
      </c>
      <c r="W438" s="71">
        <v>4.95</v>
      </c>
      <c r="X438" s="71">
        <v>4.95</v>
      </c>
      <c r="Y438" s="71">
        <v>4.95</v>
      </c>
      <c r="Z438" s="71">
        <v>4.95</v>
      </c>
      <c r="AA438" s="71">
        <v>4.95</v>
      </c>
    </row>
    <row r="439" spans="1:27" ht="12.75" hidden="1" customHeight="1" outlineLevel="1" x14ac:dyDescent="0.2">
      <c r="A439" s="163" t="s">
        <v>664</v>
      </c>
      <c r="B439" s="94" t="s">
        <v>81</v>
      </c>
      <c r="C439" s="70" t="s">
        <v>79</v>
      </c>
      <c r="D439" s="71">
        <f>$D$11</f>
        <v>216.36</v>
      </c>
      <c r="E439" s="71">
        <f t="shared" ref="E439:AA439" si="254">$D$11</f>
        <v>216.36</v>
      </c>
      <c r="F439" s="71">
        <f t="shared" si="254"/>
        <v>216.36</v>
      </c>
      <c r="G439" s="71">
        <f t="shared" si="254"/>
        <v>216.36</v>
      </c>
      <c r="H439" s="71">
        <f t="shared" si="254"/>
        <v>216.36</v>
      </c>
      <c r="I439" s="71">
        <f t="shared" si="254"/>
        <v>216.36</v>
      </c>
      <c r="J439" s="71">
        <f t="shared" si="254"/>
        <v>216.36</v>
      </c>
      <c r="K439" s="71">
        <f t="shared" si="254"/>
        <v>216.36</v>
      </c>
      <c r="L439" s="71">
        <f t="shared" si="254"/>
        <v>216.36</v>
      </c>
      <c r="M439" s="71">
        <f t="shared" si="254"/>
        <v>216.36</v>
      </c>
      <c r="N439" s="71">
        <f t="shared" si="254"/>
        <v>216.36</v>
      </c>
      <c r="O439" s="71">
        <f t="shared" si="254"/>
        <v>216.36</v>
      </c>
      <c r="P439" s="71">
        <f t="shared" si="254"/>
        <v>216.36</v>
      </c>
      <c r="Q439" s="71">
        <f t="shared" si="254"/>
        <v>216.36</v>
      </c>
      <c r="R439" s="71">
        <f t="shared" si="254"/>
        <v>216.36</v>
      </c>
      <c r="S439" s="71">
        <f t="shared" si="254"/>
        <v>216.36</v>
      </c>
      <c r="T439" s="71">
        <f t="shared" si="254"/>
        <v>216.36</v>
      </c>
      <c r="U439" s="71">
        <f t="shared" si="254"/>
        <v>216.36</v>
      </c>
      <c r="V439" s="71">
        <f t="shared" si="254"/>
        <v>216.36</v>
      </c>
      <c r="W439" s="71">
        <f t="shared" si="254"/>
        <v>216.36</v>
      </c>
      <c r="X439" s="71">
        <f t="shared" si="254"/>
        <v>216.36</v>
      </c>
      <c r="Y439" s="71">
        <f t="shared" si="254"/>
        <v>216.36</v>
      </c>
      <c r="Z439" s="71">
        <f t="shared" si="254"/>
        <v>216.36</v>
      </c>
      <c r="AA439" s="71">
        <f t="shared" si="254"/>
        <v>216.36</v>
      </c>
    </row>
    <row r="440" spans="1:27" ht="12.75" customHeight="1" collapsed="1" x14ac:dyDescent="0.2">
      <c r="A440" s="162" t="s">
        <v>665</v>
      </c>
      <c r="B440" s="54" t="str">
        <f>"24"&amp;"."&amp;$B$662&amp;"."&amp;$B$663</f>
        <v>24.05.2023</v>
      </c>
      <c r="C440" s="134" t="s">
        <v>76</v>
      </c>
      <c r="D440" s="135">
        <f>ROUND(((D441+D442+D444+D443)/1000),5)</f>
        <v>3.7561200000000001</v>
      </c>
      <c r="E440" s="135">
        <f>ROUND(((E441+E442+E444+E443)/1000),5)</f>
        <v>3.54792</v>
      </c>
      <c r="F440" s="135">
        <f>ROUND(((F441+F442+F444+F443)/1000),5)</f>
        <v>3.5114999999999998</v>
      </c>
      <c r="G440" s="135">
        <f t="shared" ref="G440:AA440" si="255">ROUND(((G441+G442+G444+G443)/1000),5)</f>
        <v>3.4681000000000002</v>
      </c>
      <c r="H440" s="135">
        <f t="shared" si="255"/>
        <v>3.4737100000000001</v>
      </c>
      <c r="I440" s="135">
        <f t="shared" si="255"/>
        <v>3.6335000000000002</v>
      </c>
      <c r="J440" s="135">
        <f t="shared" si="255"/>
        <v>3.8948299999999998</v>
      </c>
      <c r="K440" s="135">
        <f t="shared" si="255"/>
        <v>4.1478400000000004</v>
      </c>
      <c r="L440" s="135">
        <f t="shared" si="255"/>
        <v>4.3293499999999998</v>
      </c>
      <c r="M440" s="135">
        <f t="shared" si="255"/>
        <v>4.3841700000000001</v>
      </c>
      <c r="N440" s="135">
        <f t="shared" si="255"/>
        <v>4.3906599999999996</v>
      </c>
      <c r="O440" s="135">
        <f t="shared" si="255"/>
        <v>4.3923100000000002</v>
      </c>
      <c r="P440" s="135">
        <f t="shared" si="255"/>
        <v>4.3776099999999998</v>
      </c>
      <c r="Q440" s="135">
        <f t="shared" si="255"/>
        <v>4.3830299999999998</v>
      </c>
      <c r="R440" s="135">
        <f t="shared" si="255"/>
        <v>4.39621</v>
      </c>
      <c r="S440" s="135">
        <f t="shared" si="255"/>
        <v>4.4093999999999998</v>
      </c>
      <c r="T440" s="135">
        <f t="shared" si="255"/>
        <v>4.3928799999999999</v>
      </c>
      <c r="U440" s="135">
        <f t="shared" si="255"/>
        <v>4.3790399999999998</v>
      </c>
      <c r="V440" s="135">
        <f t="shared" si="255"/>
        <v>4.3727900000000002</v>
      </c>
      <c r="W440" s="135">
        <f t="shared" si="255"/>
        <v>4.36449</v>
      </c>
      <c r="X440" s="135">
        <f t="shared" si="255"/>
        <v>4.3644499999999997</v>
      </c>
      <c r="Y440" s="135">
        <f t="shared" si="255"/>
        <v>4.3672399999999998</v>
      </c>
      <c r="Z440" s="135">
        <f t="shared" si="255"/>
        <v>4.2043600000000003</v>
      </c>
      <c r="AA440" s="135">
        <f t="shared" si="255"/>
        <v>3.88266</v>
      </c>
    </row>
    <row r="441" spans="1:27" ht="12.75" hidden="1" customHeight="1" outlineLevel="1" x14ac:dyDescent="0.2">
      <c r="A441" s="163" t="s">
        <v>666</v>
      </c>
      <c r="B441" s="94" t="s">
        <v>238</v>
      </c>
      <c r="C441" s="70" t="s">
        <v>79</v>
      </c>
      <c r="D441" s="71">
        <v>1311.92</v>
      </c>
      <c r="E441" s="71">
        <v>1103.72</v>
      </c>
      <c r="F441" s="71">
        <v>1067.3</v>
      </c>
      <c r="G441" s="71">
        <v>1023.9</v>
      </c>
      <c r="H441" s="71">
        <v>1029.51</v>
      </c>
      <c r="I441" s="71">
        <v>1189.3</v>
      </c>
      <c r="J441" s="71">
        <v>1450.63</v>
      </c>
      <c r="K441" s="71">
        <v>1703.64</v>
      </c>
      <c r="L441" s="71">
        <v>1885.15</v>
      </c>
      <c r="M441" s="71">
        <v>1939.97</v>
      </c>
      <c r="N441" s="71">
        <v>1946.46</v>
      </c>
      <c r="O441" s="71">
        <v>1948.11</v>
      </c>
      <c r="P441" s="71">
        <v>1933.41</v>
      </c>
      <c r="Q441" s="71">
        <v>1938.83</v>
      </c>
      <c r="R441" s="71">
        <v>1952.01</v>
      </c>
      <c r="S441" s="71">
        <v>1965.2</v>
      </c>
      <c r="T441" s="71">
        <v>1948.68</v>
      </c>
      <c r="U441" s="71">
        <v>1934.84</v>
      </c>
      <c r="V441" s="71">
        <v>1928.59</v>
      </c>
      <c r="W441" s="71">
        <v>1920.29</v>
      </c>
      <c r="X441" s="71">
        <v>1920.25</v>
      </c>
      <c r="Y441" s="71">
        <v>1923.04</v>
      </c>
      <c r="Z441" s="71">
        <v>1760.16</v>
      </c>
      <c r="AA441" s="71">
        <v>1438.46</v>
      </c>
    </row>
    <row r="442" spans="1:27" ht="12.75" hidden="1" customHeight="1" outlineLevel="1" x14ac:dyDescent="0.2">
      <c r="A442" s="163" t="s">
        <v>667</v>
      </c>
      <c r="B442" s="94" t="s">
        <v>90</v>
      </c>
      <c r="C442" s="70" t="s">
        <v>79</v>
      </c>
      <c r="D442" s="71">
        <f t="shared" ref="D442:AA442" si="256">$D$327</f>
        <v>2222.89</v>
      </c>
      <c r="E442" s="71">
        <f t="shared" si="256"/>
        <v>2222.89</v>
      </c>
      <c r="F442" s="71">
        <f t="shared" si="256"/>
        <v>2222.89</v>
      </c>
      <c r="G442" s="71">
        <f t="shared" si="256"/>
        <v>2222.89</v>
      </c>
      <c r="H442" s="71">
        <f t="shared" si="256"/>
        <v>2222.89</v>
      </c>
      <c r="I442" s="71">
        <f t="shared" si="256"/>
        <v>2222.89</v>
      </c>
      <c r="J442" s="71">
        <f t="shared" si="256"/>
        <v>2222.89</v>
      </c>
      <c r="K442" s="71">
        <f t="shared" si="256"/>
        <v>2222.89</v>
      </c>
      <c r="L442" s="71">
        <f t="shared" si="256"/>
        <v>2222.89</v>
      </c>
      <c r="M442" s="71">
        <f t="shared" si="256"/>
        <v>2222.89</v>
      </c>
      <c r="N442" s="71">
        <f t="shared" si="256"/>
        <v>2222.89</v>
      </c>
      <c r="O442" s="71">
        <f t="shared" si="256"/>
        <v>2222.89</v>
      </c>
      <c r="P442" s="71">
        <f t="shared" si="256"/>
        <v>2222.89</v>
      </c>
      <c r="Q442" s="71">
        <f t="shared" si="256"/>
        <v>2222.89</v>
      </c>
      <c r="R442" s="71">
        <f t="shared" si="256"/>
        <v>2222.89</v>
      </c>
      <c r="S442" s="71">
        <f t="shared" si="256"/>
        <v>2222.89</v>
      </c>
      <c r="T442" s="71">
        <f t="shared" si="256"/>
        <v>2222.89</v>
      </c>
      <c r="U442" s="71">
        <f t="shared" si="256"/>
        <v>2222.89</v>
      </c>
      <c r="V442" s="71">
        <f t="shared" si="256"/>
        <v>2222.89</v>
      </c>
      <c r="W442" s="71">
        <f t="shared" si="256"/>
        <v>2222.89</v>
      </c>
      <c r="X442" s="71">
        <f t="shared" si="256"/>
        <v>2222.89</v>
      </c>
      <c r="Y442" s="71">
        <f t="shared" si="256"/>
        <v>2222.89</v>
      </c>
      <c r="Z442" s="71">
        <f t="shared" si="256"/>
        <v>2222.89</v>
      </c>
      <c r="AA442" s="71">
        <f t="shared" si="256"/>
        <v>2222.89</v>
      </c>
    </row>
    <row r="443" spans="1:27" ht="12.75" hidden="1" customHeight="1" outlineLevel="1" x14ac:dyDescent="0.2">
      <c r="A443" s="163" t="s">
        <v>668</v>
      </c>
      <c r="B443" s="94" t="s">
        <v>83</v>
      </c>
      <c r="C443" s="70" t="s">
        <v>79</v>
      </c>
      <c r="D443" s="71">
        <v>4.95</v>
      </c>
      <c r="E443" s="71">
        <v>4.95</v>
      </c>
      <c r="F443" s="71">
        <v>4.95</v>
      </c>
      <c r="G443" s="71">
        <v>4.95</v>
      </c>
      <c r="H443" s="71">
        <v>4.95</v>
      </c>
      <c r="I443" s="71">
        <v>4.95</v>
      </c>
      <c r="J443" s="71">
        <v>4.95</v>
      </c>
      <c r="K443" s="71">
        <v>4.95</v>
      </c>
      <c r="L443" s="71">
        <v>4.95</v>
      </c>
      <c r="M443" s="71">
        <v>4.95</v>
      </c>
      <c r="N443" s="71">
        <v>4.95</v>
      </c>
      <c r="O443" s="71">
        <v>4.95</v>
      </c>
      <c r="P443" s="71">
        <v>4.95</v>
      </c>
      <c r="Q443" s="71">
        <v>4.95</v>
      </c>
      <c r="R443" s="71">
        <v>4.95</v>
      </c>
      <c r="S443" s="71">
        <v>4.95</v>
      </c>
      <c r="T443" s="71">
        <v>4.95</v>
      </c>
      <c r="U443" s="71">
        <v>4.95</v>
      </c>
      <c r="V443" s="71">
        <v>4.95</v>
      </c>
      <c r="W443" s="71">
        <v>4.95</v>
      </c>
      <c r="X443" s="71">
        <v>4.95</v>
      </c>
      <c r="Y443" s="71">
        <v>4.95</v>
      </c>
      <c r="Z443" s="71">
        <v>4.95</v>
      </c>
      <c r="AA443" s="71">
        <v>4.95</v>
      </c>
    </row>
    <row r="444" spans="1:27" ht="12.75" hidden="1" customHeight="1" outlineLevel="1" x14ac:dyDescent="0.2">
      <c r="A444" s="163" t="s">
        <v>669</v>
      </c>
      <c r="B444" s="94" t="s">
        <v>81</v>
      </c>
      <c r="C444" s="70" t="s">
        <v>79</v>
      </c>
      <c r="D444" s="71">
        <f>$D$11</f>
        <v>216.36</v>
      </c>
      <c r="E444" s="71">
        <f t="shared" ref="E444:AA444" si="257">$D$11</f>
        <v>216.36</v>
      </c>
      <c r="F444" s="71">
        <f t="shared" si="257"/>
        <v>216.36</v>
      </c>
      <c r="G444" s="71">
        <f t="shared" si="257"/>
        <v>216.36</v>
      </c>
      <c r="H444" s="71">
        <f t="shared" si="257"/>
        <v>216.36</v>
      </c>
      <c r="I444" s="71">
        <f t="shared" si="257"/>
        <v>216.36</v>
      </c>
      <c r="J444" s="71">
        <f t="shared" si="257"/>
        <v>216.36</v>
      </c>
      <c r="K444" s="71">
        <f t="shared" si="257"/>
        <v>216.36</v>
      </c>
      <c r="L444" s="71">
        <f t="shared" si="257"/>
        <v>216.36</v>
      </c>
      <c r="M444" s="71">
        <f t="shared" si="257"/>
        <v>216.36</v>
      </c>
      <c r="N444" s="71">
        <f t="shared" si="257"/>
        <v>216.36</v>
      </c>
      <c r="O444" s="71">
        <f t="shared" si="257"/>
        <v>216.36</v>
      </c>
      <c r="P444" s="71">
        <f t="shared" si="257"/>
        <v>216.36</v>
      </c>
      <c r="Q444" s="71">
        <f t="shared" si="257"/>
        <v>216.36</v>
      </c>
      <c r="R444" s="71">
        <f t="shared" si="257"/>
        <v>216.36</v>
      </c>
      <c r="S444" s="71">
        <f t="shared" si="257"/>
        <v>216.36</v>
      </c>
      <c r="T444" s="71">
        <f t="shared" si="257"/>
        <v>216.36</v>
      </c>
      <c r="U444" s="71">
        <f t="shared" si="257"/>
        <v>216.36</v>
      </c>
      <c r="V444" s="71">
        <f t="shared" si="257"/>
        <v>216.36</v>
      </c>
      <c r="W444" s="71">
        <f t="shared" si="257"/>
        <v>216.36</v>
      </c>
      <c r="X444" s="71">
        <f t="shared" si="257"/>
        <v>216.36</v>
      </c>
      <c r="Y444" s="71">
        <f t="shared" si="257"/>
        <v>216.36</v>
      </c>
      <c r="Z444" s="71">
        <f t="shared" si="257"/>
        <v>216.36</v>
      </c>
      <c r="AA444" s="71">
        <f t="shared" si="257"/>
        <v>216.36</v>
      </c>
    </row>
    <row r="445" spans="1:27" collapsed="1" x14ac:dyDescent="0.2">
      <c r="A445" s="162" t="s">
        <v>670</v>
      </c>
      <c r="B445" s="54" t="str">
        <f>"25"&amp;"."&amp;$B$662&amp;"."&amp;$B$663</f>
        <v>25.05.2023</v>
      </c>
      <c r="C445" s="134" t="s">
        <v>76</v>
      </c>
      <c r="D445" s="135">
        <f>ROUND(((D446+D447+D449+D448)/1000),5)</f>
        <v>3.5762999999999998</v>
      </c>
      <c r="E445" s="135">
        <f>ROUND(((E446+E447+E449+E448)/1000),5)</f>
        <v>3.4708000000000001</v>
      </c>
      <c r="F445" s="135">
        <f>ROUND(((F446+F447+F449+F448)/1000),5)</f>
        <v>3.4054099999999998</v>
      </c>
      <c r="G445" s="135">
        <f t="shared" ref="G445:AA445" si="258">ROUND(((G446+G447+G449+G448)/1000),5)</f>
        <v>3.3563000000000001</v>
      </c>
      <c r="H445" s="135">
        <f t="shared" si="258"/>
        <v>3.3558300000000001</v>
      </c>
      <c r="I445" s="135">
        <f t="shared" si="258"/>
        <v>3.52277</v>
      </c>
      <c r="J445" s="135">
        <f t="shared" si="258"/>
        <v>3.9040300000000001</v>
      </c>
      <c r="K445" s="135">
        <f t="shared" si="258"/>
        <v>4.06731</v>
      </c>
      <c r="L445" s="135">
        <f t="shared" si="258"/>
        <v>4.2844199999999999</v>
      </c>
      <c r="M445" s="135">
        <f t="shared" si="258"/>
        <v>4.3527699999999996</v>
      </c>
      <c r="N445" s="135">
        <f t="shared" si="258"/>
        <v>4.3658099999999997</v>
      </c>
      <c r="O445" s="135">
        <f t="shared" si="258"/>
        <v>4.3752700000000004</v>
      </c>
      <c r="P445" s="135">
        <f t="shared" si="258"/>
        <v>4.3580399999999999</v>
      </c>
      <c r="Q445" s="135">
        <f t="shared" si="258"/>
        <v>4.3603300000000003</v>
      </c>
      <c r="R445" s="135">
        <f t="shared" si="258"/>
        <v>4.3849900000000002</v>
      </c>
      <c r="S445" s="135">
        <f t="shared" si="258"/>
        <v>4.40036</v>
      </c>
      <c r="T445" s="135">
        <f t="shared" si="258"/>
        <v>4.3854699999999998</v>
      </c>
      <c r="U445" s="135">
        <f t="shared" si="258"/>
        <v>4.3719400000000004</v>
      </c>
      <c r="V445" s="135">
        <f t="shared" si="258"/>
        <v>4.3648499999999997</v>
      </c>
      <c r="W445" s="135">
        <f t="shared" si="258"/>
        <v>4.3586799999999997</v>
      </c>
      <c r="X445" s="135">
        <f t="shared" si="258"/>
        <v>4.3624200000000002</v>
      </c>
      <c r="Y445" s="135">
        <f t="shared" si="258"/>
        <v>4.3582000000000001</v>
      </c>
      <c r="Z445" s="135">
        <f t="shared" si="258"/>
        <v>4.1653500000000001</v>
      </c>
      <c r="AA445" s="135">
        <f t="shared" si="258"/>
        <v>3.7932999999999999</v>
      </c>
    </row>
    <row r="446" spans="1:27" ht="12.75" hidden="1" customHeight="1" outlineLevel="1" x14ac:dyDescent="0.2">
      <c r="A446" s="163" t="s">
        <v>671</v>
      </c>
      <c r="B446" s="94" t="s">
        <v>238</v>
      </c>
      <c r="C446" s="70" t="s">
        <v>79</v>
      </c>
      <c r="D446" s="71">
        <v>1132.0999999999999</v>
      </c>
      <c r="E446" s="71">
        <v>1026.5999999999999</v>
      </c>
      <c r="F446" s="71">
        <v>961.21</v>
      </c>
      <c r="G446" s="71">
        <v>912.1</v>
      </c>
      <c r="H446" s="71">
        <v>911.63</v>
      </c>
      <c r="I446" s="71">
        <v>1078.57</v>
      </c>
      <c r="J446" s="71">
        <v>1459.83</v>
      </c>
      <c r="K446" s="71">
        <v>1623.11</v>
      </c>
      <c r="L446" s="71">
        <v>1840.22</v>
      </c>
      <c r="M446" s="71">
        <v>1908.57</v>
      </c>
      <c r="N446" s="71">
        <v>1921.61</v>
      </c>
      <c r="O446" s="71">
        <v>1931.07</v>
      </c>
      <c r="P446" s="71">
        <v>1913.84</v>
      </c>
      <c r="Q446" s="71">
        <v>1916.13</v>
      </c>
      <c r="R446" s="71">
        <v>1940.79</v>
      </c>
      <c r="S446" s="71">
        <v>1956.16</v>
      </c>
      <c r="T446" s="71">
        <v>1941.27</v>
      </c>
      <c r="U446" s="71">
        <v>1927.74</v>
      </c>
      <c r="V446" s="71">
        <v>1920.65</v>
      </c>
      <c r="W446" s="71">
        <v>1914.48</v>
      </c>
      <c r="X446" s="71">
        <v>1918.22</v>
      </c>
      <c r="Y446" s="71">
        <v>1914</v>
      </c>
      <c r="Z446" s="71">
        <v>1721.15</v>
      </c>
      <c r="AA446" s="71">
        <v>1349.1</v>
      </c>
    </row>
    <row r="447" spans="1:27" ht="12.75" hidden="1" customHeight="1" outlineLevel="1" x14ac:dyDescent="0.2">
      <c r="A447" s="163" t="s">
        <v>672</v>
      </c>
      <c r="B447" s="94" t="s">
        <v>90</v>
      </c>
      <c r="C447" s="70" t="s">
        <v>79</v>
      </c>
      <c r="D447" s="71">
        <f t="shared" ref="D447:AA447" si="259">$D$327</f>
        <v>2222.89</v>
      </c>
      <c r="E447" s="71">
        <f t="shared" si="259"/>
        <v>2222.89</v>
      </c>
      <c r="F447" s="71">
        <f t="shared" si="259"/>
        <v>2222.89</v>
      </c>
      <c r="G447" s="71">
        <f t="shared" si="259"/>
        <v>2222.89</v>
      </c>
      <c r="H447" s="71">
        <f t="shared" si="259"/>
        <v>2222.89</v>
      </c>
      <c r="I447" s="71">
        <f t="shared" si="259"/>
        <v>2222.89</v>
      </c>
      <c r="J447" s="71">
        <f t="shared" si="259"/>
        <v>2222.89</v>
      </c>
      <c r="K447" s="71">
        <f t="shared" si="259"/>
        <v>2222.89</v>
      </c>
      <c r="L447" s="71">
        <f t="shared" si="259"/>
        <v>2222.89</v>
      </c>
      <c r="M447" s="71">
        <f t="shared" si="259"/>
        <v>2222.89</v>
      </c>
      <c r="N447" s="71">
        <f t="shared" si="259"/>
        <v>2222.89</v>
      </c>
      <c r="O447" s="71">
        <f t="shared" si="259"/>
        <v>2222.89</v>
      </c>
      <c r="P447" s="71">
        <f t="shared" si="259"/>
        <v>2222.89</v>
      </c>
      <c r="Q447" s="71">
        <f t="shared" si="259"/>
        <v>2222.89</v>
      </c>
      <c r="R447" s="71">
        <f t="shared" si="259"/>
        <v>2222.89</v>
      </c>
      <c r="S447" s="71">
        <f t="shared" si="259"/>
        <v>2222.89</v>
      </c>
      <c r="T447" s="71">
        <f t="shared" si="259"/>
        <v>2222.89</v>
      </c>
      <c r="U447" s="71">
        <f t="shared" si="259"/>
        <v>2222.89</v>
      </c>
      <c r="V447" s="71">
        <f t="shared" si="259"/>
        <v>2222.89</v>
      </c>
      <c r="W447" s="71">
        <f t="shared" si="259"/>
        <v>2222.89</v>
      </c>
      <c r="X447" s="71">
        <f t="shared" si="259"/>
        <v>2222.89</v>
      </c>
      <c r="Y447" s="71">
        <f t="shared" si="259"/>
        <v>2222.89</v>
      </c>
      <c r="Z447" s="71">
        <f t="shared" si="259"/>
        <v>2222.89</v>
      </c>
      <c r="AA447" s="71">
        <f t="shared" si="259"/>
        <v>2222.89</v>
      </c>
    </row>
    <row r="448" spans="1:27" ht="12.75" hidden="1" customHeight="1" outlineLevel="1" x14ac:dyDescent="0.2">
      <c r="A448" s="163" t="s">
        <v>673</v>
      </c>
      <c r="B448" s="94" t="s">
        <v>83</v>
      </c>
      <c r="C448" s="70" t="s">
        <v>79</v>
      </c>
      <c r="D448" s="71">
        <v>4.95</v>
      </c>
      <c r="E448" s="71">
        <v>4.95</v>
      </c>
      <c r="F448" s="71">
        <v>4.95</v>
      </c>
      <c r="G448" s="71">
        <v>4.95</v>
      </c>
      <c r="H448" s="71">
        <v>4.95</v>
      </c>
      <c r="I448" s="71">
        <v>4.95</v>
      </c>
      <c r="J448" s="71">
        <v>4.95</v>
      </c>
      <c r="K448" s="71">
        <v>4.95</v>
      </c>
      <c r="L448" s="71">
        <v>4.95</v>
      </c>
      <c r="M448" s="71">
        <v>4.95</v>
      </c>
      <c r="N448" s="71">
        <v>4.95</v>
      </c>
      <c r="O448" s="71">
        <v>4.95</v>
      </c>
      <c r="P448" s="71">
        <v>4.95</v>
      </c>
      <c r="Q448" s="71">
        <v>4.95</v>
      </c>
      <c r="R448" s="71">
        <v>4.95</v>
      </c>
      <c r="S448" s="71">
        <v>4.95</v>
      </c>
      <c r="T448" s="71">
        <v>4.95</v>
      </c>
      <c r="U448" s="71">
        <v>4.95</v>
      </c>
      <c r="V448" s="71">
        <v>4.95</v>
      </c>
      <c r="W448" s="71">
        <v>4.95</v>
      </c>
      <c r="X448" s="71">
        <v>4.95</v>
      </c>
      <c r="Y448" s="71">
        <v>4.95</v>
      </c>
      <c r="Z448" s="71">
        <v>4.95</v>
      </c>
      <c r="AA448" s="71">
        <v>4.95</v>
      </c>
    </row>
    <row r="449" spans="1:27" ht="12.75" hidden="1" customHeight="1" outlineLevel="1" x14ac:dyDescent="0.2">
      <c r="A449" s="163" t="s">
        <v>674</v>
      </c>
      <c r="B449" s="94" t="s">
        <v>81</v>
      </c>
      <c r="C449" s="70" t="s">
        <v>79</v>
      </c>
      <c r="D449" s="71">
        <f>$D$11</f>
        <v>216.36</v>
      </c>
      <c r="E449" s="71">
        <f t="shared" ref="E449:AA449" si="260">$D$11</f>
        <v>216.36</v>
      </c>
      <c r="F449" s="71">
        <f t="shared" si="260"/>
        <v>216.36</v>
      </c>
      <c r="G449" s="71">
        <f t="shared" si="260"/>
        <v>216.36</v>
      </c>
      <c r="H449" s="71">
        <f t="shared" si="260"/>
        <v>216.36</v>
      </c>
      <c r="I449" s="71">
        <f t="shared" si="260"/>
        <v>216.36</v>
      </c>
      <c r="J449" s="71">
        <f t="shared" si="260"/>
        <v>216.36</v>
      </c>
      <c r="K449" s="71">
        <f t="shared" si="260"/>
        <v>216.36</v>
      </c>
      <c r="L449" s="71">
        <f t="shared" si="260"/>
        <v>216.36</v>
      </c>
      <c r="M449" s="71">
        <f t="shared" si="260"/>
        <v>216.36</v>
      </c>
      <c r="N449" s="71">
        <f t="shared" si="260"/>
        <v>216.36</v>
      </c>
      <c r="O449" s="71">
        <f t="shared" si="260"/>
        <v>216.36</v>
      </c>
      <c r="P449" s="71">
        <f t="shared" si="260"/>
        <v>216.36</v>
      </c>
      <c r="Q449" s="71">
        <f t="shared" si="260"/>
        <v>216.36</v>
      </c>
      <c r="R449" s="71">
        <f t="shared" si="260"/>
        <v>216.36</v>
      </c>
      <c r="S449" s="71">
        <f t="shared" si="260"/>
        <v>216.36</v>
      </c>
      <c r="T449" s="71">
        <f t="shared" si="260"/>
        <v>216.36</v>
      </c>
      <c r="U449" s="71">
        <f t="shared" si="260"/>
        <v>216.36</v>
      </c>
      <c r="V449" s="71">
        <f t="shared" si="260"/>
        <v>216.36</v>
      </c>
      <c r="W449" s="71">
        <f t="shared" si="260"/>
        <v>216.36</v>
      </c>
      <c r="X449" s="71">
        <f t="shared" si="260"/>
        <v>216.36</v>
      </c>
      <c r="Y449" s="71">
        <f t="shared" si="260"/>
        <v>216.36</v>
      </c>
      <c r="Z449" s="71">
        <f t="shared" si="260"/>
        <v>216.36</v>
      </c>
      <c r="AA449" s="71">
        <f t="shared" si="260"/>
        <v>216.36</v>
      </c>
    </row>
    <row r="450" spans="1:27" collapsed="1" x14ac:dyDescent="0.2">
      <c r="A450" s="162" t="s">
        <v>675</v>
      </c>
      <c r="B450" s="54" t="str">
        <f>"26"&amp;"."&amp;$B$662&amp;"."&amp;$B$663</f>
        <v>26.05.2023</v>
      </c>
      <c r="C450" s="134" t="s">
        <v>76</v>
      </c>
      <c r="D450" s="135">
        <f>ROUND(((D451+D452+D454+D453)/1000),5)</f>
        <v>3.68784</v>
      </c>
      <c r="E450" s="135">
        <f>ROUND(((E451+E452+E454+E453)/1000),5)</f>
        <v>3.5455199999999998</v>
      </c>
      <c r="F450" s="135">
        <f>ROUND(((F451+F452+F454+F453)/1000),5)</f>
        <v>3.48333</v>
      </c>
      <c r="G450" s="135">
        <f t="shared" ref="G450:AA450" si="261">ROUND(((G451+G452+G454+G453)/1000),5)</f>
        <v>3.4378000000000002</v>
      </c>
      <c r="H450" s="135">
        <f t="shared" si="261"/>
        <v>3.46021</v>
      </c>
      <c r="I450" s="135">
        <f t="shared" si="261"/>
        <v>3.5492499999999998</v>
      </c>
      <c r="J450" s="135">
        <f t="shared" si="261"/>
        <v>3.9474499999999999</v>
      </c>
      <c r="K450" s="135">
        <f t="shared" si="261"/>
        <v>4.1250999999999998</v>
      </c>
      <c r="L450" s="135">
        <f t="shared" si="261"/>
        <v>4.3730599999999997</v>
      </c>
      <c r="M450" s="135">
        <f t="shared" si="261"/>
        <v>4.4394099999999996</v>
      </c>
      <c r="N450" s="135">
        <f t="shared" si="261"/>
        <v>4.4477700000000002</v>
      </c>
      <c r="O450" s="135">
        <f t="shared" si="261"/>
        <v>4.4413499999999999</v>
      </c>
      <c r="P450" s="135">
        <f t="shared" si="261"/>
        <v>4.4310299999999998</v>
      </c>
      <c r="Q450" s="135">
        <f t="shared" si="261"/>
        <v>4.4467600000000003</v>
      </c>
      <c r="R450" s="135">
        <f t="shared" si="261"/>
        <v>4.4434100000000001</v>
      </c>
      <c r="S450" s="135">
        <f t="shared" si="261"/>
        <v>4.4384600000000001</v>
      </c>
      <c r="T450" s="135">
        <f t="shared" si="261"/>
        <v>4.4253299999999998</v>
      </c>
      <c r="U450" s="135">
        <f t="shared" si="261"/>
        <v>4.4363299999999999</v>
      </c>
      <c r="V450" s="135">
        <f t="shared" si="261"/>
        <v>4.4320500000000003</v>
      </c>
      <c r="W450" s="135">
        <f t="shared" si="261"/>
        <v>4.4069000000000003</v>
      </c>
      <c r="X450" s="135">
        <f t="shared" si="261"/>
        <v>4.4112299999999998</v>
      </c>
      <c r="Y450" s="135">
        <f t="shared" si="261"/>
        <v>4.4331300000000002</v>
      </c>
      <c r="Z450" s="135">
        <f t="shared" si="261"/>
        <v>4.3769200000000001</v>
      </c>
      <c r="AA450" s="135">
        <f t="shared" si="261"/>
        <v>4.0505300000000002</v>
      </c>
    </row>
    <row r="451" spans="1:27" ht="12.75" hidden="1" customHeight="1" outlineLevel="1" x14ac:dyDescent="0.2">
      <c r="A451" s="163" t="s">
        <v>676</v>
      </c>
      <c r="B451" s="94" t="s">
        <v>238</v>
      </c>
      <c r="C451" s="70" t="s">
        <v>79</v>
      </c>
      <c r="D451" s="71">
        <v>1243.6400000000001</v>
      </c>
      <c r="E451" s="71">
        <v>1101.32</v>
      </c>
      <c r="F451" s="71">
        <v>1039.1300000000001</v>
      </c>
      <c r="G451" s="71">
        <v>993.6</v>
      </c>
      <c r="H451" s="71">
        <v>1016.01</v>
      </c>
      <c r="I451" s="71">
        <v>1105.05</v>
      </c>
      <c r="J451" s="71">
        <v>1503.25</v>
      </c>
      <c r="K451" s="71">
        <v>1680.9</v>
      </c>
      <c r="L451" s="71">
        <v>1928.86</v>
      </c>
      <c r="M451" s="71">
        <v>1995.21</v>
      </c>
      <c r="N451" s="71">
        <v>2003.57</v>
      </c>
      <c r="O451" s="71">
        <v>1997.15</v>
      </c>
      <c r="P451" s="71">
        <v>1986.83</v>
      </c>
      <c r="Q451" s="71">
        <v>2002.56</v>
      </c>
      <c r="R451" s="71">
        <v>1999.21</v>
      </c>
      <c r="S451" s="71">
        <v>1994.26</v>
      </c>
      <c r="T451" s="71">
        <v>1981.13</v>
      </c>
      <c r="U451" s="71">
        <v>1992.13</v>
      </c>
      <c r="V451" s="71">
        <v>1987.85</v>
      </c>
      <c r="W451" s="71">
        <v>1962.7</v>
      </c>
      <c r="X451" s="71">
        <v>1967.03</v>
      </c>
      <c r="Y451" s="71">
        <v>1988.93</v>
      </c>
      <c r="Z451" s="71">
        <v>1932.72</v>
      </c>
      <c r="AA451" s="71">
        <v>1606.33</v>
      </c>
    </row>
    <row r="452" spans="1:27" ht="12.75" hidden="1" customHeight="1" outlineLevel="1" x14ac:dyDescent="0.2">
      <c r="A452" s="163" t="s">
        <v>677</v>
      </c>
      <c r="B452" s="94" t="s">
        <v>90</v>
      </c>
      <c r="C452" s="70" t="s">
        <v>79</v>
      </c>
      <c r="D452" s="71">
        <f t="shared" ref="D452:AA452" si="262">$D$327</f>
        <v>2222.89</v>
      </c>
      <c r="E452" s="71">
        <f t="shared" si="262"/>
        <v>2222.89</v>
      </c>
      <c r="F452" s="71">
        <f t="shared" si="262"/>
        <v>2222.89</v>
      </c>
      <c r="G452" s="71">
        <f t="shared" si="262"/>
        <v>2222.89</v>
      </c>
      <c r="H452" s="71">
        <f t="shared" si="262"/>
        <v>2222.89</v>
      </c>
      <c r="I452" s="71">
        <f t="shared" si="262"/>
        <v>2222.89</v>
      </c>
      <c r="J452" s="71">
        <f t="shared" si="262"/>
        <v>2222.89</v>
      </c>
      <c r="K452" s="71">
        <f t="shared" si="262"/>
        <v>2222.89</v>
      </c>
      <c r="L452" s="71">
        <f t="shared" si="262"/>
        <v>2222.89</v>
      </c>
      <c r="M452" s="71">
        <f t="shared" si="262"/>
        <v>2222.89</v>
      </c>
      <c r="N452" s="71">
        <f t="shared" si="262"/>
        <v>2222.89</v>
      </c>
      <c r="O452" s="71">
        <f t="shared" si="262"/>
        <v>2222.89</v>
      </c>
      <c r="P452" s="71">
        <f t="shared" si="262"/>
        <v>2222.89</v>
      </c>
      <c r="Q452" s="71">
        <f t="shared" si="262"/>
        <v>2222.89</v>
      </c>
      <c r="R452" s="71">
        <f t="shared" si="262"/>
        <v>2222.89</v>
      </c>
      <c r="S452" s="71">
        <f t="shared" si="262"/>
        <v>2222.89</v>
      </c>
      <c r="T452" s="71">
        <f t="shared" si="262"/>
        <v>2222.89</v>
      </c>
      <c r="U452" s="71">
        <f t="shared" si="262"/>
        <v>2222.89</v>
      </c>
      <c r="V452" s="71">
        <f t="shared" si="262"/>
        <v>2222.89</v>
      </c>
      <c r="W452" s="71">
        <f t="shared" si="262"/>
        <v>2222.89</v>
      </c>
      <c r="X452" s="71">
        <f t="shared" si="262"/>
        <v>2222.89</v>
      </c>
      <c r="Y452" s="71">
        <f t="shared" si="262"/>
        <v>2222.89</v>
      </c>
      <c r="Z452" s="71">
        <f t="shared" si="262"/>
        <v>2222.89</v>
      </c>
      <c r="AA452" s="71">
        <f t="shared" si="262"/>
        <v>2222.89</v>
      </c>
    </row>
    <row r="453" spans="1:27" ht="12.75" hidden="1" customHeight="1" outlineLevel="1" x14ac:dyDescent="0.2">
      <c r="A453" s="163" t="s">
        <v>678</v>
      </c>
      <c r="B453" s="94" t="s">
        <v>83</v>
      </c>
      <c r="C453" s="70" t="s">
        <v>79</v>
      </c>
      <c r="D453" s="71">
        <v>4.95</v>
      </c>
      <c r="E453" s="71">
        <v>4.95</v>
      </c>
      <c r="F453" s="71">
        <v>4.95</v>
      </c>
      <c r="G453" s="71">
        <v>4.95</v>
      </c>
      <c r="H453" s="71">
        <v>4.95</v>
      </c>
      <c r="I453" s="71">
        <v>4.95</v>
      </c>
      <c r="J453" s="71">
        <v>4.95</v>
      </c>
      <c r="K453" s="71">
        <v>4.95</v>
      </c>
      <c r="L453" s="71">
        <v>4.95</v>
      </c>
      <c r="M453" s="71">
        <v>4.95</v>
      </c>
      <c r="N453" s="71">
        <v>4.95</v>
      </c>
      <c r="O453" s="71">
        <v>4.95</v>
      </c>
      <c r="P453" s="71">
        <v>4.95</v>
      </c>
      <c r="Q453" s="71">
        <v>4.95</v>
      </c>
      <c r="R453" s="71">
        <v>4.95</v>
      </c>
      <c r="S453" s="71">
        <v>4.95</v>
      </c>
      <c r="T453" s="71">
        <v>4.95</v>
      </c>
      <c r="U453" s="71">
        <v>4.95</v>
      </c>
      <c r="V453" s="71">
        <v>4.95</v>
      </c>
      <c r="W453" s="71">
        <v>4.95</v>
      </c>
      <c r="X453" s="71">
        <v>4.95</v>
      </c>
      <c r="Y453" s="71">
        <v>4.95</v>
      </c>
      <c r="Z453" s="71">
        <v>4.95</v>
      </c>
      <c r="AA453" s="71">
        <v>4.95</v>
      </c>
    </row>
    <row r="454" spans="1:27" ht="12.75" hidden="1" customHeight="1" outlineLevel="1" x14ac:dyDescent="0.2">
      <c r="A454" s="163" t="s">
        <v>679</v>
      </c>
      <c r="B454" s="94" t="s">
        <v>81</v>
      </c>
      <c r="C454" s="70" t="s">
        <v>79</v>
      </c>
      <c r="D454" s="71">
        <f>$D$11</f>
        <v>216.36</v>
      </c>
      <c r="E454" s="71">
        <f t="shared" ref="E454:AA454" si="263">$D$11</f>
        <v>216.36</v>
      </c>
      <c r="F454" s="71">
        <f t="shared" si="263"/>
        <v>216.36</v>
      </c>
      <c r="G454" s="71">
        <f t="shared" si="263"/>
        <v>216.36</v>
      </c>
      <c r="H454" s="71">
        <f t="shared" si="263"/>
        <v>216.36</v>
      </c>
      <c r="I454" s="71">
        <f t="shared" si="263"/>
        <v>216.36</v>
      </c>
      <c r="J454" s="71">
        <f t="shared" si="263"/>
        <v>216.36</v>
      </c>
      <c r="K454" s="71">
        <f t="shared" si="263"/>
        <v>216.36</v>
      </c>
      <c r="L454" s="71">
        <f t="shared" si="263"/>
        <v>216.36</v>
      </c>
      <c r="M454" s="71">
        <f t="shared" si="263"/>
        <v>216.36</v>
      </c>
      <c r="N454" s="71">
        <f t="shared" si="263"/>
        <v>216.36</v>
      </c>
      <c r="O454" s="71">
        <f t="shared" si="263"/>
        <v>216.36</v>
      </c>
      <c r="P454" s="71">
        <f t="shared" si="263"/>
        <v>216.36</v>
      </c>
      <c r="Q454" s="71">
        <f t="shared" si="263"/>
        <v>216.36</v>
      </c>
      <c r="R454" s="71">
        <f t="shared" si="263"/>
        <v>216.36</v>
      </c>
      <c r="S454" s="71">
        <f t="shared" si="263"/>
        <v>216.36</v>
      </c>
      <c r="T454" s="71">
        <f t="shared" si="263"/>
        <v>216.36</v>
      </c>
      <c r="U454" s="71">
        <f t="shared" si="263"/>
        <v>216.36</v>
      </c>
      <c r="V454" s="71">
        <f t="shared" si="263"/>
        <v>216.36</v>
      </c>
      <c r="W454" s="71">
        <f t="shared" si="263"/>
        <v>216.36</v>
      </c>
      <c r="X454" s="71">
        <f t="shared" si="263"/>
        <v>216.36</v>
      </c>
      <c r="Y454" s="71">
        <f t="shared" si="263"/>
        <v>216.36</v>
      </c>
      <c r="Z454" s="71">
        <f t="shared" si="263"/>
        <v>216.36</v>
      </c>
      <c r="AA454" s="71">
        <f t="shared" si="263"/>
        <v>216.36</v>
      </c>
    </row>
    <row r="455" spans="1:27" collapsed="1" x14ac:dyDescent="0.2">
      <c r="A455" s="162" t="s">
        <v>680</v>
      </c>
      <c r="B455" s="54" t="str">
        <f>"27"&amp;"."&amp;$B$662&amp;"."&amp;$B$663</f>
        <v>27.05.2023</v>
      </c>
      <c r="C455" s="134" t="s">
        <v>76</v>
      </c>
      <c r="D455" s="135">
        <f>ROUND(((D456+D457+D459+D458)/1000),5)</f>
        <v>3.9877099999999999</v>
      </c>
      <c r="E455" s="135">
        <f>ROUND(((E456+E457+E459+E458)/1000),5)</f>
        <v>3.74729</v>
      </c>
      <c r="F455" s="135">
        <f>ROUND(((F456+F457+F459+F458)/1000),5)</f>
        <v>3.6010399999999998</v>
      </c>
      <c r="G455" s="135">
        <f t="shared" ref="G455:AA455" si="264">ROUND(((G456+G457+G459+G458)/1000),5)</f>
        <v>3.5487899999999999</v>
      </c>
      <c r="H455" s="135">
        <f t="shared" si="264"/>
        <v>3.5262199999999999</v>
      </c>
      <c r="I455" s="135">
        <f t="shared" si="264"/>
        <v>3.5044900000000001</v>
      </c>
      <c r="J455" s="135">
        <f t="shared" si="264"/>
        <v>3.8105699999999998</v>
      </c>
      <c r="K455" s="135">
        <f t="shared" si="264"/>
        <v>3.96577</v>
      </c>
      <c r="L455" s="135">
        <f t="shared" si="264"/>
        <v>4.2389999999999999</v>
      </c>
      <c r="M455" s="135">
        <f t="shared" si="264"/>
        <v>4.3524000000000003</v>
      </c>
      <c r="N455" s="135">
        <f t="shared" si="264"/>
        <v>4.3847100000000001</v>
      </c>
      <c r="O455" s="135">
        <f t="shared" si="264"/>
        <v>4.3849999999999998</v>
      </c>
      <c r="P455" s="135">
        <f t="shared" si="264"/>
        <v>4.3799000000000001</v>
      </c>
      <c r="Q455" s="135">
        <f t="shared" si="264"/>
        <v>4.3805899999999998</v>
      </c>
      <c r="R455" s="135">
        <f t="shared" si="264"/>
        <v>4.3788799999999997</v>
      </c>
      <c r="S455" s="135">
        <f t="shared" si="264"/>
        <v>4.3574000000000002</v>
      </c>
      <c r="T455" s="135">
        <f t="shared" si="264"/>
        <v>4.3414299999999999</v>
      </c>
      <c r="U455" s="135">
        <f t="shared" si="264"/>
        <v>4.2764800000000003</v>
      </c>
      <c r="V455" s="135">
        <f t="shared" si="264"/>
        <v>4.2760100000000003</v>
      </c>
      <c r="W455" s="135">
        <f t="shared" si="264"/>
        <v>4.2757899999999998</v>
      </c>
      <c r="X455" s="135">
        <f t="shared" si="264"/>
        <v>4.3363199999999997</v>
      </c>
      <c r="Y455" s="135">
        <f t="shared" si="264"/>
        <v>4.3545299999999996</v>
      </c>
      <c r="Z455" s="135">
        <f t="shared" si="264"/>
        <v>4.2611600000000003</v>
      </c>
      <c r="AA455" s="135">
        <f t="shared" si="264"/>
        <v>3.9603999999999999</v>
      </c>
    </row>
    <row r="456" spans="1:27" ht="12.75" hidden="1" customHeight="1" outlineLevel="1" x14ac:dyDescent="0.2">
      <c r="A456" s="163" t="s">
        <v>681</v>
      </c>
      <c r="B456" s="94" t="s">
        <v>238</v>
      </c>
      <c r="C456" s="70" t="s">
        <v>79</v>
      </c>
      <c r="D456" s="71">
        <v>1543.51</v>
      </c>
      <c r="E456" s="71">
        <v>1303.0899999999999</v>
      </c>
      <c r="F456" s="71">
        <v>1156.8399999999999</v>
      </c>
      <c r="G456" s="71">
        <v>1104.5899999999999</v>
      </c>
      <c r="H456" s="71">
        <v>1082.02</v>
      </c>
      <c r="I456" s="71">
        <v>1060.29</v>
      </c>
      <c r="J456" s="71">
        <v>1366.37</v>
      </c>
      <c r="K456" s="71">
        <v>1521.57</v>
      </c>
      <c r="L456" s="71">
        <v>1794.8</v>
      </c>
      <c r="M456" s="71">
        <v>1908.2</v>
      </c>
      <c r="N456" s="71">
        <v>1940.51</v>
      </c>
      <c r="O456" s="71">
        <v>1940.8</v>
      </c>
      <c r="P456" s="71">
        <v>1935.7</v>
      </c>
      <c r="Q456" s="71">
        <v>1936.39</v>
      </c>
      <c r="R456" s="71">
        <v>1934.68</v>
      </c>
      <c r="S456" s="71">
        <v>1913.2</v>
      </c>
      <c r="T456" s="71">
        <v>1897.23</v>
      </c>
      <c r="U456" s="71">
        <v>1832.28</v>
      </c>
      <c r="V456" s="71">
        <v>1831.81</v>
      </c>
      <c r="W456" s="71">
        <v>1831.59</v>
      </c>
      <c r="X456" s="71">
        <v>1892.12</v>
      </c>
      <c r="Y456" s="71">
        <v>1910.33</v>
      </c>
      <c r="Z456" s="71">
        <v>1816.96</v>
      </c>
      <c r="AA456" s="71">
        <v>1516.2</v>
      </c>
    </row>
    <row r="457" spans="1:27" ht="12.75" hidden="1" customHeight="1" outlineLevel="1" x14ac:dyDescent="0.2">
      <c r="A457" s="163" t="s">
        <v>682</v>
      </c>
      <c r="B457" s="94" t="s">
        <v>90</v>
      </c>
      <c r="C457" s="70" t="s">
        <v>79</v>
      </c>
      <c r="D457" s="71">
        <f t="shared" ref="D457:AA457" si="265">$D$327</f>
        <v>2222.89</v>
      </c>
      <c r="E457" s="71">
        <f t="shared" si="265"/>
        <v>2222.89</v>
      </c>
      <c r="F457" s="71">
        <f t="shared" si="265"/>
        <v>2222.89</v>
      </c>
      <c r="G457" s="71">
        <f t="shared" si="265"/>
        <v>2222.89</v>
      </c>
      <c r="H457" s="71">
        <f t="shared" si="265"/>
        <v>2222.89</v>
      </c>
      <c r="I457" s="71">
        <f t="shared" si="265"/>
        <v>2222.89</v>
      </c>
      <c r="J457" s="71">
        <f t="shared" si="265"/>
        <v>2222.89</v>
      </c>
      <c r="K457" s="71">
        <f t="shared" si="265"/>
        <v>2222.89</v>
      </c>
      <c r="L457" s="71">
        <f t="shared" si="265"/>
        <v>2222.89</v>
      </c>
      <c r="M457" s="71">
        <f t="shared" si="265"/>
        <v>2222.89</v>
      </c>
      <c r="N457" s="71">
        <f t="shared" si="265"/>
        <v>2222.89</v>
      </c>
      <c r="O457" s="71">
        <f t="shared" si="265"/>
        <v>2222.89</v>
      </c>
      <c r="P457" s="71">
        <f t="shared" si="265"/>
        <v>2222.89</v>
      </c>
      <c r="Q457" s="71">
        <f t="shared" si="265"/>
        <v>2222.89</v>
      </c>
      <c r="R457" s="71">
        <f t="shared" si="265"/>
        <v>2222.89</v>
      </c>
      <c r="S457" s="71">
        <f t="shared" si="265"/>
        <v>2222.89</v>
      </c>
      <c r="T457" s="71">
        <f t="shared" si="265"/>
        <v>2222.89</v>
      </c>
      <c r="U457" s="71">
        <f t="shared" si="265"/>
        <v>2222.89</v>
      </c>
      <c r="V457" s="71">
        <f t="shared" si="265"/>
        <v>2222.89</v>
      </c>
      <c r="W457" s="71">
        <f t="shared" si="265"/>
        <v>2222.89</v>
      </c>
      <c r="X457" s="71">
        <f t="shared" si="265"/>
        <v>2222.89</v>
      </c>
      <c r="Y457" s="71">
        <f t="shared" si="265"/>
        <v>2222.89</v>
      </c>
      <c r="Z457" s="71">
        <f t="shared" si="265"/>
        <v>2222.89</v>
      </c>
      <c r="AA457" s="71">
        <f t="shared" si="265"/>
        <v>2222.89</v>
      </c>
    </row>
    <row r="458" spans="1:27" ht="12.75" hidden="1" customHeight="1" outlineLevel="1" x14ac:dyDescent="0.2">
      <c r="A458" s="163" t="s">
        <v>683</v>
      </c>
      <c r="B458" s="94" t="s">
        <v>83</v>
      </c>
      <c r="C458" s="70" t="s">
        <v>79</v>
      </c>
      <c r="D458" s="71">
        <v>4.95</v>
      </c>
      <c r="E458" s="71">
        <v>4.95</v>
      </c>
      <c r="F458" s="71">
        <v>4.95</v>
      </c>
      <c r="G458" s="71">
        <v>4.95</v>
      </c>
      <c r="H458" s="71">
        <v>4.95</v>
      </c>
      <c r="I458" s="71">
        <v>4.95</v>
      </c>
      <c r="J458" s="71">
        <v>4.95</v>
      </c>
      <c r="K458" s="71">
        <v>4.95</v>
      </c>
      <c r="L458" s="71">
        <v>4.95</v>
      </c>
      <c r="M458" s="71">
        <v>4.95</v>
      </c>
      <c r="N458" s="71">
        <v>4.95</v>
      </c>
      <c r="O458" s="71">
        <v>4.95</v>
      </c>
      <c r="P458" s="71">
        <v>4.95</v>
      </c>
      <c r="Q458" s="71">
        <v>4.95</v>
      </c>
      <c r="R458" s="71">
        <v>4.95</v>
      </c>
      <c r="S458" s="71">
        <v>4.95</v>
      </c>
      <c r="T458" s="71">
        <v>4.95</v>
      </c>
      <c r="U458" s="71">
        <v>4.95</v>
      </c>
      <c r="V458" s="71">
        <v>4.95</v>
      </c>
      <c r="W458" s="71">
        <v>4.95</v>
      </c>
      <c r="X458" s="71">
        <v>4.95</v>
      </c>
      <c r="Y458" s="71">
        <v>4.95</v>
      </c>
      <c r="Z458" s="71">
        <v>4.95</v>
      </c>
      <c r="AA458" s="71">
        <v>4.95</v>
      </c>
    </row>
    <row r="459" spans="1:27" ht="12.75" hidden="1" customHeight="1" outlineLevel="1" x14ac:dyDescent="0.2">
      <c r="A459" s="163" t="s">
        <v>684</v>
      </c>
      <c r="B459" s="94" t="s">
        <v>81</v>
      </c>
      <c r="C459" s="70" t="s">
        <v>79</v>
      </c>
      <c r="D459" s="71">
        <f>$D$11</f>
        <v>216.36</v>
      </c>
      <c r="E459" s="71">
        <f t="shared" ref="E459:AA459" si="266">$D$11</f>
        <v>216.36</v>
      </c>
      <c r="F459" s="71">
        <f t="shared" si="266"/>
        <v>216.36</v>
      </c>
      <c r="G459" s="71">
        <f t="shared" si="266"/>
        <v>216.36</v>
      </c>
      <c r="H459" s="71">
        <f t="shared" si="266"/>
        <v>216.36</v>
      </c>
      <c r="I459" s="71">
        <f t="shared" si="266"/>
        <v>216.36</v>
      </c>
      <c r="J459" s="71">
        <f t="shared" si="266"/>
        <v>216.36</v>
      </c>
      <c r="K459" s="71">
        <f t="shared" si="266"/>
        <v>216.36</v>
      </c>
      <c r="L459" s="71">
        <f t="shared" si="266"/>
        <v>216.36</v>
      </c>
      <c r="M459" s="71">
        <f t="shared" si="266"/>
        <v>216.36</v>
      </c>
      <c r="N459" s="71">
        <f t="shared" si="266"/>
        <v>216.36</v>
      </c>
      <c r="O459" s="71">
        <f t="shared" si="266"/>
        <v>216.36</v>
      </c>
      <c r="P459" s="71">
        <f t="shared" si="266"/>
        <v>216.36</v>
      </c>
      <c r="Q459" s="71">
        <f t="shared" si="266"/>
        <v>216.36</v>
      </c>
      <c r="R459" s="71">
        <f t="shared" si="266"/>
        <v>216.36</v>
      </c>
      <c r="S459" s="71">
        <f t="shared" si="266"/>
        <v>216.36</v>
      </c>
      <c r="T459" s="71">
        <f t="shared" si="266"/>
        <v>216.36</v>
      </c>
      <c r="U459" s="71">
        <f t="shared" si="266"/>
        <v>216.36</v>
      </c>
      <c r="V459" s="71">
        <f t="shared" si="266"/>
        <v>216.36</v>
      </c>
      <c r="W459" s="71">
        <f t="shared" si="266"/>
        <v>216.36</v>
      </c>
      <c r="X459" s="71">
        <f t="shared" si="266"/>
        <v>216.36</v>
      </c>
      <c r="Y459" s="71">
        <f t="shared" si="266"/>
        <v>216.36</v>
      </c>
      <c r="Z459" s="71">
        <f t="shared" si="266"/>
        <v>216.36</v>
      </c>
      <c r="AA459" s="71">
        <f t="shared" si="266"/>
        <v>216.36</v>
      </c>
    </row>
    <row r="460" spans="1:27" collapsed="1" x14ac:dyDescent="0.2">
      <c r="A460" s="162" t="s">
        <v>685</v>
      </c>
      <c r="B460" s="54" t="str">
        <f>"28"&amp;"."&amp;$B$662&amp;"."&amp;$B$663</f>
        <v>28.05.2023</v>
      </c>
      <c r="C460" s="134" t="s">
        <v>76</v>
      </c>
      <c r="D460" s="135">
        <f>ROUND(((D461+D462+D464+D463)/1000),5)</f>
        <v>3.84178</v>
      </c>
      <c r="E460" s="135">
        <f>ROUND(((E461+E462+E464+E463)/1000),5)</f>
        <v>3.6784400000000002</v>
      </c>
      <c r="F460" s="135">
        <f>ROUND(((F461+F462+F464+F463)/1000),5)</f>
        <v>3.5514899999999998</v>
      </c>
      <c r="G460" s="135">
        <f t="shared" ref="G460:AA460" si="267">ROUND(((G461+G462+G464+G463)/1000),5)</f>
        <v>3.52102</v>
      </c>
      <c r="H460" s="135">
        <f t="shared" si="267"/>
        <v>3.4931199999999998</v>
      </c>
      <c r="I460" s="135">
        <f t="shared" si="267"/>
        <v>3.4758</v>
      </c>
      <c r="J460" s="135">
        <f t="shared" si="267"/>
        <v>3.6670400000000001</v>
      </c>
      <c r="K460" s="135">
        <f t="shared" si="267"/>
        <v>3.79949</v>
      </c>
      <c r="L460" s="135">
        <f t="shared" si="267"/>
        <v>4.0664999999999996</v>
      </c>
      <c r="M460" s="135">
        <f t="shared" si="267"/>
        <v>4.2399500000000003</v>
      </c>
      <c r="N460" s="135">
        <f t="shared" si="267"/>
        <v>4.2834500000000002</v>
      </c>
      <c r="O460" s="135">
        <f t="shared" si="267"/>
        <v>4.2942900000000002</v>
      </c>
      <c r="P460" s="135">
        <f t="shared" si="267"/>
        <v>4.2882100000000003</v>
      </c>
      <c r="Q460" s="135">
        <f t="shared" si="267"/>
        <v>4.2933500000000002</v>
      </c>
      <c r="R460" s="135">
        <f t="shared" si="267"/>
        <v>4.2923499999999999</v>
      </c>
      <c r="S460" s="135">
        <f t="shared" si="267"/>
        <v>4.2905899999999999</v>
      </c>
      <c r="T460" s="135">
        <f t="shared" si="267"/>
        <v>4.2804799999999998</v>
      </c>
      <c r="U460" s="135">
        <f t="shared" si="267"/>
        <v>4.2604899999999999</v>
      </c>
      <c r="V460" s="135">
        <f t="shared" si="267"/>
        <v>4.26938</v>
      </c>
      <c r="W460" s="135">
        <f t="shared" si="267"/>
        <v>4.2665300000000004</v>
      </c>
      <c r="X460" s="135">
        <f t="shared" si="267"/>
        <v>4.3062100000000001</v>
      </c>
      <c r="Y460" s="135">
        <f t="shared" si="267"/>
        <v>4.3247799999999996</v>
      </c>
      <c r="Z460" s="135">
        <f t="shared" si="267"/>
        <v>4.2256099999999996</v>
      </c>
      <c r="AA460" s="135">
        <f t="shared" si="267"/>
        <v>3.9037899999999999</v>
      </c>
    </row>
    <row r="461" spans="1:27" ht="12.75" hidden="1" customHeight="1" outlineLevel="1" x14ac:dyDescent="0.2">
      <c r="A461" s="163" t="s">
        <v>686</v>
      </c>
      <c r="B461" s="94" t="s">
        <v>238</v>
      </c>
      <c r="C461" s="70" t="s">
        <v>79</v>
      </c>
      <c r="D461" s="71">
        <v>1397.58</v>
      </c>
      <c r="E461" s="71">
        <v>1234.24</v>
      </c>
      <c r="F461" s="71">
        <v>1107.29</v>
      </c>
      <c r="G461" s="71">
        <v>1076.82</v>
      </c>
      <c r="H461" s="71">
        <v>1048.92</v>
      </c>
      <c r="I461" s="71">
        <v>1031.5999999999999</v>
      </c>
      <c r="J461" s="71">
        <v>1222.8399999999999</v>
      </c>
      <c r="K461" s="71">
        <v>1355.29</v>
      </c>
      <c r="L461" s="71">
        <v>1622.3</v>
      </c>
      <c r="M461" s="71">
        <v>1795.75</v>
      </c>
      <c r="N461" s="71">
        <v>1839.25</v>
      </c>
      <c r="O461" s="71">
        <v>1850.09</v>
      </c>
      <c r="P461" s="71">
        <v>1844.01</v>
      </c>
      <c r="Q461" s="71">
        <v>1849.15</v>
      </c>
      <c r="R461" s="71">
        <v>1848.15</v>
      </c>
      <c r="S461" s="71">
        <v>1846.39</v>
      </c>
      <c r="T461" s="71">
        <v>1836.28</v>
      </c>
      <c r="U461" s="71">
        <v>1816.29</v>
      </c>
      <c r="V461" s="71">
        <v>1825.18</v>
      </c>
      <c r="W461" s="71">
        <v>1822.33</v>
      </c>
      <c r="X461" s="71">
        <v>1862.01</v>
      </c>
      <c r="Y461" s="71">
        <v>1880.58</v>
      </c>
      <c r="Z461" s="71">
        <v>1781.41</v>
      </c>
      <c r="AA461" s="71">
        <v>1459.59</v>
      </c>
    </row>
    <row r="462" spans="1:27" ht="12.75" hidden="1" customHeight="1" outlineLevel="1" x14ac:dyDescent="0.2">
      <c r="A462" s="163" t="s">
        <v>687</v>
      </c>
      <c r="B462" s="94" t="s">
        <v>90</v>
      </c>
      <c r="C462" s="70" t="s">
        <v>79</v>
      </c>
      <c r="D462" s="71">
        <f t="shared" ref="D462:AA462" si="268">$D$327</f>
        <v>2222.89</v>
      </c>
      <c r="E462" s="71">
        <f t="shared" si="268"/>
        <v>2222.89</v>
      </c>
      <c r="F462" s="71">
        <f t="shared" si="268"/>
        <v>2222.89</v>
      </c>
      <c r="G462" s="71">
        <f t="shared" si="268"/>
        <v>2222.89</v>
      </c>
      <c r="H462" s="71">
        <f t="shared" si="268"/>
        <v>2222.89</v>
      </c>
      <c r="I462" s="71">
        <f t="shared" si="268"/>
        <v>2222.89</v>
      </c>
      <c r="J462" s="71">
        <f t="shared" si="268"/>
        <v>2222.89</v>
      </c>
      <c r="K462" s="71">
        <f t="shared" si="268"/>
        <v>2222.89</v>
      </c>
      <c r="L462" s="71">
        <f t="shared" si="268"/>
        <v>2222.89</v>
      </c>
      <c r="M462" s="71">
        <f t="shared" si="268"/>
        <v>2222.89</v>
      </c>
      <c r="N462" s="71">
        <f t="shared" si="268"/>
        <v>2222.89</v>
      </c>
      <c r="O462" s="71">
        <f t="shared" si="268"/>
        <v>2222.89</v>
      </c>
      <c r="P462" s="71">
        <f t="shared" si="268"/>
        <v>2222.89</v>
      </c>
      <c r="Q462" s="71">
        <f t="shared" si="268"/>
        <v>2222.89</v>
      </c>
      <c r="R462" s="71">
        <f t="shared" si="268"/>
        <v>2222.89</v>
      </c>
      <c r="S462" s="71">
        <f t="shared" si="268"/>
        <v>2222.89</v>
      </c>
      <c r="T462" s="71">
        <f t="shared" si="268"/>
        <v>2222.89</v>
      </c>
      <c r="U462" s="71">
        <f t="shared" si="268"/>
        <v>2222.89</v>
      </c>
      <c r="V462" s="71">
        <f t="shared" si="268"/>
        <v>2222.89</v>
      </c>
      <c r="W462" s="71">
        <f t="shared" si="268"/>
        <v>2222.89</v>
      </c>
      <c r="X462" s="71">
        <f t="shared" si="268"/>
        <v>2222.89</v>
      </c>
      <c r="Y462" s="71">
        <f t="shared" si="268"/>
        <v>2222.89</v>
      </c>
      <c r="Z462" s="71">
        <f t="shared" si="268"/>
        <v>2222.89</v>
      </c>
      <c r="AA462" s="71">
        <f t="shared" si="268"/>
        <v>2222.89</v>
      </c>
    </row>
    <row r="463" spans="1:27" ht="12.75" hidden="1" customHeight="1" outlineLevel="1" x14ac:dyDescent="0.2">
      <c r="A463" s="163" t="s">
        <v>688</v>
      </c>
      <c r="B463" s="94" t="s">
        <v>83</v>
      </c>
      <c r="C463" s="70" t="s">
        <v>79</v>
      </c>
      <c r="D463" s="71">
        <v>4.95</v>
      </c>
      <c r="E463" s="71">
        <v>4.95</v>
      </c>
      <c r="F463" s="71">
        <v>4.95</v>
      </c>
      <c r="G463" s="71">
        <v>4.95</v>
      </c>
      <c r="H463" s="71">
        <v>4.95</v>
      </c>
      <c r="I463" s="71">
        <v>4.95</v>
      </c>
      <c r="J463" s="71">
        <v>4.95</v>
      </c>
      <c r="K463" s="71">
        <v>4.95</v>
      </c>
      <c r="L463" s="71">
        <v>4.95</v>
      </c>
      <c r="M463" s="71">
        <v>4.95</v>
      </c>
      <c r="N463" s="71">
        <v>4.95</v>
      </c>
      <c r="O463" s="71">
        <v>4.95</v>
      </c>
      <c r="P463" s="71">
        <v>4.95</v>
      </c>
      <c r="Q463" s="71">
        <v>4.95</v>
      </c>
      <c r="R463" s="71">
        <v>4.95</v>
      </c>
      <c r="S463" s="71">
        <v>4.95</v>
      </c>
      <c r="T463" s="71">
        <v>4.95</v>
      </c>
      <c r="U463" s="71">
        <v>4.95</v>
      </c>
      <c r="V463" s="71">
        <v>4.95</v>
      </c>
      <c r="W463" s="71">
        <v>4.95</v>
      </c>
      <c r="X463" s="71">
        <v>4.95</v>
      </c>
      <c r="Y463" s="71">
        <v>4.95</v>
      </c>
      <c r="Z463" s="71">
        <v>4.95</v>
      </c>
      <c r="AA463" s="71">
        <v>4.95</v>
      </c>
    </row>
    <row r="464" spans="1:27" ht="12.75" hidden="1" customHeight="1" outlineLevel="1" x14ac:dyDescent="0.2">
      <c r="A464" s="163" t="s">
        <v>689</v>
      </c>
      <c r="B464" s="94" t="s">
        <v>81</v>
      </c>
      <c r="C464" s="70" t="s">
        <v>79</v>
      </c>
      <c r="D464" s="71">
        <f>$D$11</f>
        <v>216.36</v>
      </c>
      <c r="E464" s="71">
        <f t="shared" ref="E464:AA464" si="269">$D$11</f>
        <v>216.36</v>
      </c>
      <c r="F464" s="71">
        <f t="shared" si="269"/>
        <v>216.36</v>
      </c>
      <c r="G464" s="71">
        <f t="shared" si="269"/>
        <v>216.36</v>
      </c>
      <c r="H464" s="71">
        <f t="shared" si="269"/>
        <v>216.36</v>
      </c>
      <c r="I464" s="71">
        <f t="shared" si="269"/>
        <v>216.36</v>
      </c>
      <c r="J464" s="71">
        <f t="shared" si="269"/>
        <v>216.36</v>
      </c>
      <c r="K464" s="71">
        <f t="shared" si="269"/>
        <v>216.36</v>
      </c>
      <c r="L464" s="71">
        <f t="shared" si="269"/>
        <v>216.36</v>
      </c>
      <c r="M464" s="71">
        <f t="shared" si="269"/>
        <v>216.36</v>
      </c>
      <c r="N464" s="71">
        <f t="shared" si="269"/>
        <v>216.36</v>
      </c>
      <c r="O464" s="71">
        <f t="shared" si="269"/>
        <v>216.36</v>
      </c>
      <c r="P464" s="71">
        <f t="shared" si="269"/>
        <v>216.36</v>
      </c>
      <c r="Q464" s="71">
        <f t="shared" si="269"/>
        <v>216.36</v>
      </c>
      <c r="R464" s="71">
        <f t="shared" si="269"/>
        <v>216.36</v>
      </c>
      <c r="S464" s="71">
        <f t="shared" si="269"/>
        <v>216.36</v>
      </c>
      <c r="T464" s="71">
        <f t="shared" si="269"/>
        <v>216.36</v>
      </c>
      <c r="U464" s="71">
        <f t="shared" si="269"/>
        <v>216.36</v>
      </c>
      <c r="V464" s="71">
        <f t="shared" si="269"/>
        <v>216.36</v>
      </c>
      <c r="W464" s="71">
        <f t="shared" si="269"/>
        <v>216.36</v>
      </c>
      <c r="X464" s="71">
        <f t="shared" si="269"/>
        <v>216.36</v>
      </c>
      <c r="Y464" s="71">
        <f t="shared" si="269"/>
        <v>216.36</v>
      </c>
      <c r="Z464" s="71">
        <f t="shared" si="269"/>
        <v>216.36</v>
      </c>
      <c r="AA464" s="71">
        <f t="shared" si="269"/>
        <v>216.36</v>
      </c>
    </row>
    <row r="465" spans="1:27" collapsed="1" x14ac:dyDescent="0.2">
      <c r="A465" s="162" t="s">
        <v>690</v>
      </c>
      <c r="B465" s="54" t="str">
        <f>"29"&amp;"."&amp;$B$662&amp;"."&amp;$B$663</f>
        <v>29.05.2023</v>
      </c>
      <c r="C465" s="134" t="s">
        <v>76</v>
      </c>
      <c r="D465" s="135">
        <f>ROUND(((D466+D467+D469+D468)/1000),5)</f>
        <v>3.7820499999999999</v>
      </c>
      <c r="E465" s="135">
        <f>ROUND(((E466+E467+E469+E468)/1000),5)</f>
        <v>3.6068899999999999</v>
      </c>
      <c r="F465" s="135">
        <f>ROUND(((F466+F467+F469+F468)/1000),5)</f>
        <v>3.5171000000000001</v>
      </c>
      <c r="G465" s="135">
        <f t="shared" ref="G465:AA465" si="270">ROUND(((G466+G467+G469+G468)/1000),5)</f>
        <v>3.4780600000000002</v>
      </c>
      <c r="H465" s="135">
        <f t="shared" si="270"/>
        <v>3.48238</v>
      </c>
      <c r="I465" s="135">
        <f t="shared" si="270"/>
        <v>3.5437799999999999</v>
      </c>
      <c r="J465" s="135">
        <f t="shared" si="270"/>
        <v>3.9612099999999999</v>
      </c>
      <c r="K465" s="135">
        <f t="shared" si="270"/>
        <v>4.2007399999999997</v>
      </c>
      <c r="L465" s="135">
        <f t="shared" si="270"/>
        <v>4.3976199999999999</v>
      </c>
      <c r="M465" s="135">
        <f t="shared" si="270"/>
        <v>4.4163399999999999</v>
      </c>
      <c r="N465" s="135">
        <f t="shared" si="270"/>
        <v>4.4348099999999997</v>
      </c>
      <c r="O465" s="135">
        <f t="shared" si="270"/>
        <v>4.4565599999999996</v>
      </c>
      <c r="P465" s="135">
        <f t="shared" si="270"/>
        <v>4.4312800000000001</v>
      </c>
      <c r="Q465" s="135">
        <f t="shared" si="270"/>
        <v>4.4252900000000004</v>
      </c>
      <c r="R465" s="135">
        <f t="shared" si="270"/>
        <v>4.4748900000000003</v>
      </c>
      <c r="S465" s="135">
        <f t="shared" si="270"/>
        <v>4.4632399999999999</v>
      </c>
      <c r="T465" s="135">
        <f t="shared" si="270"/>
        <v>4.4431799999999999</v>
      </c>
      <c r="U465" s="135">
        <f t="shared" si="270"/>
        <v>4.4263300000000001</v>
      </c>
      <c r="V465" s="135">
        <f t="shared" si="270"/>
        <v>4.4141300000000001</v>
      </c>
      <c r="W465" s="135">
        <f t="shared" si="270"/>
        <v>4.4005799999999997</v>
      </c>
      <c r="X465" s="135">
        <f t="shared" si="270"/>
        <v>4.3975099999999996</v>
      </c>
      <c r="Y465" s="135">
        <f t="shared" si="270"/>
        <v>4.3910200000000001</v>
      </c>
      <c r="Z465" s="135">
        <f t="shared" si="270"/>
        <v>4.2930799999999998</v>
      </c>
      <c r="AA465" s="135">
        <f t="shared" si="270"/>
        <v>3.9073500000000001</v>
      </c>
    </row>
    <row r="466" spans="1:27" ht="12.75" hidden="1" customHeight="1" outlineLevel="1" x14ac:dyDescent="0.2">
      <c r="A466" s="163" t="s">
        <v>691</v>
      </c>
      <c r="B466" s="94" t="s">
        <v>238</v>
      </c>
      <c r="C466" s="70" t="s">
        <v>79</v>
      </c>
      <c r="D466" s="71">
        <v>1337.85</v>
      </c>
      <c r="E466" s="71">
        <v>1162.69</v>
      </c>
      <c r="F466" s="71">
        <v>1072.9000000000001</v>
      </c>
      <c r="G466" s="71">
        <v>1033.8599999999999</v>
      </c>
      <c r="H466" s="71">
        <v>1038.18</v>
      </c>
      <c r="I466" s="71">
        <v>1099.58</v>
      </c>
      <c r="J466" s="71">
        <v>1517.01</v>
      </c>
      <c r="K466" s="71">
        <v>1756.54</v>
      </c>
      <c r="L466" s="71">
        <v>1953.42</v>
      </c>
      <c r="M466" s="71">
        <v>1972.14</v>
      </c>
      <c r="N466" s="71">
        <v>1990.61</v>
      </c>
      <c r="O466" s="71">
        <v>2012.36</v>
      </c>
      <c r="P466" s="71">
        <v>1987.08</v>
      </c>
      <c r="Q466" s="71">
        <v>1981.09</v>
      </c>
      <c r="R466" s="71">
        <v>2030.69</v>
      </c>
      <c r="S466" s="71">
        <v>2019.04</v>
      </c>
      <c r="T466" s="71">
        <v>1998.98</v>
      </c>
      <c r="U466" s="71">
        <v>1982.13</v>
      </c>
      <c r="V466" s="71">
        <v>1969.93</v>
      </c>
      <c r="W466" s="71">
        <v>1956.38</v>
      </c>
      <c r="X466" s="71">
        <v>1953.31</v>
      </c>
      <c r="Y466" s="71">
        <v>1946.82</v>
      </c>
      <c r="Z466" s="71">
        <v>1848.88</v>
      </c>
      <c r="AA466" s="71">
        <v>1463.15</v>
      </c>
    </row>
    <row r="467" spans="1:27" ht="12.75" hidden="1" customHeight="1" outlineLevel="1" x14ac:dyDescent="0.2">
      <c r="A467" s="163" t="s">
        <v>692</v>
      </c>
      <c r="B467" s="94" t="s">
        <v>90</v>
      </c>
      <c r="C467" s="70" t="s">
        <v>79</v>
      </c>
      <c r="D467" s="71">
        <f t="shared" ref="D467:AA467" si="271">$D$327</f>
        <v>2222.89</v>
      </c>
      <c r="E467" s="71">
        <f t="shared" si="271"/>
        <v>2222.89</v>
      </c>
      <c r="F467" s="71">
        <f t="shared" si="271"/>
        <v>2222.89</v>
      </c>
      <c r="G467" s="71">
        <f t="shared" si="271"/>
        <v>2222.89</v>
      </c>
      <c r="H467" s="71">
        <f t="shared" si="271"/>
        <v>2222.89</v>
      </c>
      <c r="I467" s="71">
        <f t="shared" si="271"/>
        <v>2222.89</v>
      </c>
      <c r="J467" s="71">
        <f t="shared" si="271"/>
        <v>2222.89</v>
      </c>
      <c r="K467" s="71">
        <f t="shared" si="271"/>
        <v>2222.89</v>
      </c>
      <c r="L467" s="71">
        <f t="shared" si="271"/>
        <v>2222.89</v>
      </c>
      <c r="M467" s="71">
        <f t="shared" si="271"/>
        <v>2222.89</v>
      </c>
      <c r="N467" s="71">
        <f t="shared" si="271"/>
        <v>2222.89</v>
      </c>
      <c r="O467" s="71">
        <f t="shared" si="271"/>
        <v>2222.89</v>
      </c>
      <c r="P467" s="71">
        <f t="shared" si="271"/>
        <v>2222.89</v>
      </c>
      <c r="Q467" s="71">
        <f t="shared" si="271"/>
        <v>2222.89</v>
      </c>
      <c r="R467" s="71">
        <f t="shared" si="271"/>
        <v>2222.89</v>
      </c>
      <c r="S467" s="71">
        <f t="shared" si="271"/>
        <v>2222.89</v>
      </c>
      <c r="T467" s="71">
        <f t="shared" si="271"/>
        <v>2222.89</v>
      </c>
      <c r="U467" s="71">
        <f t="shared" si="271"/>
        <v>2222.89</v>
      </c>
      <c r="V467" s="71">
        <f t="shared" si="271"/>
        <v>2222.89</v>
      </c>
      <c r="W467" s="71">
        <f t="shared" si="271"/>
        <v>2222.89</v>
      </c>
      <c r="X467" s="71">
        <f t="shared" si="271"/>
        <v>2222.89</v>
      </c>
      <c r="Y467" s="71">
        <f t="shared" si="271"/>
        <v>2222.89</v>
      </c>
      <c r="Z467" s="71">
        <f t="shared" si="271"/>
        <v>2222.89</v>
      </c>
      <c r="AA467" s="71">
        <f t="shared" si="271"/>
        <v>2222.89</v>
      </c>
    </row>
    <row r="468" spans="1:27" ht="12.75" hidden="1" customHeight="1" outlineLevel="1" x14ac:dyDescent="0.2">
      <c r="A468" s="163" t="s">
        <v>693</v>
      </c>
      <c r="B468" s="94" t="s">
        <v>83</v>
      </c>
      <c r="C468" s="70" t="s">
        <v>79</v>
      </c>
      <c r="D468" s="71">
        <v>4.95</v>
      </c>
      <c r="E468" s="71">
        <v>4.95</v>
      </c>
      <c r="F468" s="71">
        <v>4.95</v>
      </c>
      <c r="G468" s="71">
        <v>4.95</v>
      </c>
      <c r="H468" s="71">
        <v>4.95</v>
      </c>
      <c r="I468" s="71">
        <v>4.95</v>
      </c>
      <c r="J468" s="71">
        <v>4.95</v>
      </c>
      <c r="K468" s="71">
        <v>4.95</v>
      </c>
      <c r="L468" s="71">
        <v>4.95</v>
      </c>
      <c r="M468" s="71">
        <v>4.95</v>
      </c>
      <c r="N468" s="71">
        <v>4.95</v>
      </c>
      <c r="O468" s="71">
        <v>4.95</v>
      </c>
      <c r="P468" s="71">
        <v>4.95</v>
      </c>
      <c r="Q468" s="71">
        <v>4.95</v>
      </c>
      <c r="R468" s="71">
        <v>4.95</v>
      </c>
      <c r="S468" s="71">
        <v>4.95</v>
      </c>
      <c r="T468" s="71">
        <v>4.95</v>
      </c>
      <c r="U468" s="71">
        <v>4.95</v>
      </c>
      <c r="V468" s="71">
        <v>4.95</v>
      </c>
      <c r="W468" s="71">
        <v>4.95</v>
      </c>
      <c r="X468" s="71">
        <v>4.95</v>
      </c>
      <c r="Y468" s="71">
        <v>4.95</v>
      </c>
      <c r="Z468" s="71">
        <v>4.95</v>
      </c>
      <c r="AA468" s="71">
        <v>4.95</v>
      </c>
    </row>
    <row r="469" spans="1:27" ht="12.75" hidden="1" customHeight="1" outlineLevel="1" x14ac:dyDescent="0.2">
      <c r="A469" s="163" t="s">
        <v>694</v>
      </c>
      <c r="B469" s="94" t="s">
        <v>81</v>
      </c>
      <c r="C469" s="70" t="s">
        <v>79</v>
      </c>
      <c r="D469" s="71">
        <f>$D$11</f>
        <v>216.36</v>
      </c>
      <c r="E469" s="71">
        <f t="shared" ref="E469:AA469" si="272">$D$11</f>
        <v>216.36</v>
      </c>
      <c r="F469" s="71">
        <f t="shared" si="272"/>
        <v>216.36</v>
      </c>
      <c r="G469" s="71">
        <f t="shared" si="272"/>
        <v>216.36</v>
      </c>
      <c r="H469" s="71">
        <f t="shared" si="272"/>
        <v>216.36</v>
      </c>
      <c r="I469" s="71">
        <f t="shared" si="272"/>
        <v>216.36</v>
      </c>
      <c r="J469" s="71">
        <f t="shared" si="272"/>
        <v>216.36</v>
      </c>
      <c r="K469" s="71">
        <f t="shared" si="272"/>
        <v>216.36</v>
      </c>
      <c r="L469" s="71">
        <f t="shared" si="272"/>
        <v>216.36</v>
      </c>
      <c r="M469" s="71">
        <f t="shared" si="272"/>
        <v>216.36</v>
      </c>
      <c r="N469" s="71">
        <f t="shared" si="272"/>
        <v>216.36</v>
      </c>
      <c r="O469" s="71">
        <f t="shared" si="272"/>
        <v>216.36</v>
      </c>
      <c r="P469" s="71">
        <f t="shared" si="272"/>
        <v>216.36</v>
      </c>
      <c r="Q469" s="71">
        <f t="shared" si="272"/>
        <v>216.36</v>
      </c>
      <c r="R469" s="71">
        <f t="shared" si="272"/>
        <v>216.36</v>
      </c>
      <c r="S469" s="71">
        <f t="shared" si="272"/>
        <v>216.36</v>
      </c>
      <c r="T469" s="71">
        <f t="shared" si="272"/>
        <v>216.36</v>
      </c>
      <c r="U469" s="71">
        <f t="shared" si="272"/>
        <v>216.36</v>
      </c>
      <c r="V469" s="71">
        <f t="shared" si="272"/>
        <v>216.36</v>
      </c>
      <c r="W469" s="71">
        <f t="shared" si="272"/>
        <v>216.36</v>
      </c>
      <c r="X469" s="71">
        <f t="shared" si="272"/>
        <v>216.36</v>
      </c>
      <c r="Y469" s="71">
        <f t="shared" si="272"/>
        <v>216.36</v>
      </c>
      <c r="Z469" s="71">
        <f t="shared" si="272"/>
        <v>216.36</v>
      </c>
      <c r="AA469" s="71">
        <f t="shared" si="272"/>
        <v>216.36</v>
      </c>
    </row>
    <row r="470" spans="1:27" collapsed="1" x14ac:dyDescent="0.2">
      <c r="A470" s="162" t="s">
        <v>695</v>
      </c>
      <c r="B470" s="54" t="str">
        <f>"30"&amp;"."&amp;$B$662&amp;"."&amp;$B$663</f>
        <v>30.05.2023</v>
      </c>
      <c r="C470" s="134" t="s">
        <v>76</v>
      </c>
      <c r="D470" s="135">
        <f>ROUND(((D471+D472+D474+D473)/1000),5)</f>
        <v>3.6999499999999999</v>
      </c>
      <c r="E470" s="135">
        <f>ROUND(((E471+E472+E474+E473)/1000),5)</f>
        <v>3.5480399999999999</v>
      </c>
      <c r="F470" s="135">
        <f>ROUND(((F471+F472+F474+F473)/1000),5)</f>
        <v>3.51552</v>
      </c>
      <c r="G470" s="135">
        <f t="shared" ref="G470:AA470" si="273">ROUND(((G471+G472+G474+G473)/1000),5)</f>
        <v>3.4845299999999999</v>
      </c>
      <c r="H470" s="135">
        <f t="shared" si="273"/>
        <v>3.4894099999999999</v>
      </c>
      <c r="I470" s="135">
        <f t="shared" si="273"/>
        <v>3.6211199999999999</v>
      </c>
      <c r="J470" s="135">
        <f t="shared" si="273"/>
        <v>3.95932</v>
      </c>
      <c r="K470" s="135">
        <f t="shared" si="273"/>
        <v>4.2213599999999998</v>
      </c>
      <c r="L470" s="135">
        <f t="shared" si="273"/>
        <v>4.3882399999999997</v>
      </c>
      <c r="M470" s="135">
        <f t="shared" si="273"/>
        <v>4.45505</v>
      </c>
      <c r="N470" s="135">
        <f t="shared" si="273"/>
        <v>4.4728599999999998</v>
      </c>
      <c r="O470" s="135">
        <f t="shared" si="273"/>
        <v>4.4587700000000003</v>
      </c>
      <c r="P470" s="135">
        <f t="shared" si="273"/>
        <v>4.4506699999999997</v>
      </c>
      <c r="Q470" s="135">
        <f t="shared" si="273"/>
        <v>4.4682899999999997</v>
      </c>
      <c r="R470" s="135">
        <f t="shared" si="273"/>
        <v>4.4654400000000001</v>
      </c>
      <c r="S470" s="135">
        <f t="shared" si="273"/>
        <v>4.4531599999999996</v>
      </c>
      <c r="T470" s="135">
        <f t="shared" si="273"/>
        <v>4.4386200000000002</v>
      </c>
      <c r="U470" s="135">
        <f t="shared" si="273"/>
        <v>4.4282300000000001</v>
      </c>
      <c r="V470" s="135">
        <f t="shared" si="273"/>
        <v>4.4157700000000002</v>
      </c>
      <c r="W470" s="135">
        <f t="shared" si="273"/>
        <v>4.4097200000000001</v>
      </c>
      <c r="X470" s="135">
        <f t="shared" si="273"/>
        <v>4.4003500000000004</v>
      </c>
      <c r="Y470" s="135">
        <f t="shared" si="273"/>
        <v>4.4052300000000004</v>
      </c>
      <c r="Z470" s="135">
        <f t="shared" si="273"/>
        <v>4.26912</v>
      </c>
      <c r="AA470" s="135">
        <f t="shared" si="273"/>
        <v>3.9125399999999999</v>
      </c>
    </row>
    <row r="471" spans="1:27" ht="12.75" hidden="1" customHeight="1" outlineLevel="1" x14ac:dyDescent="0.2">
      <c r="A471" s="163" t="s">
        <v>696</v>
      </c>
      <c r="B471" s="94" t="s">
        <v>238</v>
      </c>
      <c r="C471" s="70" t="s">
        <v>79</v>
      </c>
      <c r="D471" s="71">
        <v>1255.75</v>
      </c>
      <c r="E471" s="71">
        <v>1103.8399999999999</v>
      </c>
      <c r="F471" s="71">
        <v>1071.32</v>
      </c>
      <c r="G471" s="71">
        <v>1040.33</v>
      </c>
      <c r="H471" s="71">
        <v>1045.21</v>
      </c>
      <c r="I471" s="71">
        <v>1176.92</v>
      </c>
      <c r="J471" s="71">
        <v>1515.12</v>
      </c>
      <c r="K471" s="71">
        <v>1777.16</v>
      </c>
      <c r="L471" s="71">
        <v>1944.04</v>
      </c>
      <c r="M471" s="71">
        <v>2010.85</v>
      </c>
      <c r="N471" s="71">
        <v>2028.66</v>
      </c>
      <c r="O471" s="71">
        <v>2014.57</v>
      </c>
      <c r="P471" s="71">
        <v>2006.47</v>
      </c>
      <c r="Q471" s="71">
        <v>2024.09</v>
      </c>
      <c r="R471" s="71">
        <v>2021.24</v>
      </c>
      <c r="S471" s="71">
        <v>2008.96</v>
      </c>
      <c r="T471" s="71">
        <v>1994.42</v>
      </c>
      <c r="U471" s="71">
        <v>1984.03</v>
      </c>
      <c r="V471" s="71">
        <v>1971.57</v>
      </c>
      <c r="W471" s="71">
        <v>1965.52</v>
      </c>
      <c r="X471" s="71">
        <v>1956.15</v>
      </c>
      <c r="Y471" s="71">
        <v>1961.03</v>
      </c>
      <c r="Z471" s="71">
        <v>1824.92</v>
      </c>
      <c r="AA471" s="71">
        <v>1468.34</v>
      </c>
    </row>
    <row r="472" spans="1:27" ht="12.75" hidden="1" customHeight="1" outlineLevel="1" x14ac:dyDescent="0.2">
      <c r="A472" s="163" t="s">
        <v>697</v>
      </c>
      <c r="B472" s="94" t="s">
        <v>90</v>
      </c>
      <c r="C472" s="70" t="s">
        <v>79</v>
      </c>
      <c r="D472" s="71">
        <f t="shared" ref="D472:AA472" si="274">$D$327</f>
        <v>2222.89</v>
      </c>
      <c r="E472" s="71">
        <f t="shared" si="274"/>
        <v>2222.89</v>
      </c>
      <c r="F472" s="71">
        <f t="shared" si="274"/>
        <v>2222.89</v>
      </c>
      <c r="G472" s="71">
        <f t="shared" si="274"/>
        <v>2222.89</v>
      </c>
      <c r="H472" s="71">
        <f t="shared" si="274"/>
        <v>2222.89</v>
      </c>
      <c r="I472" s="71">
        <f t="shared" si="274"/>
        <v>2222.89</v>
      </c>
      <c r="J472" s="71">
        <f t="shared" si="274"/>
        <v>2222.89</v>
      </c>
      <c r="K472" s="71">
        <f t="shared" si="274"/>
        <v>2222.89</v>
      </c>
      <c r="L472" s="71">
        <f t="shared" si="274"/>
        <v>2222.89</v>
      </c>
      <c r="M472" s="71">
        <f t="shared" si="274"/>
        <v>2222.89</v>
      </c>
      <c r="N472" s="71">
        <f t="shared" si="274"/>
        <v>2222.89</v>
      </c>
      <c r="O472" s="71">
        <f t="shared" si="274"/>
        <v>2222.89</v>
      </c>
      <c r="P472" s="71">
        <f t="shared" si="274"/>
        <v>2222.89</v>
      </c>
      <c r="Q472" s="71">
        <f t="shared" si="274"/>
        <v>2222.89</v>
      </c>
      <c r="R472" s="71">
        <f t="shared" si="274"/>
        <v>2222.89</v>
      </c>
      <c r="S472" s="71">
        <f t="shared" si="274"/>
        <v>2222.89</v>
      </c>
      <c r="T472" s="71">
        <f t="shared" si="274"/>
        <v>2222.89</v>
      </c>
      <c r="U472" s="71">
        <f t="shared" si="274"/>
        <v>2222.89</v>
      </c>
      <c r="V472" s="71">
        <f t="shared" si="274"/>
        <v>2222.89</v>
      </c>
      <c r="W472" s="71">
        <f t="shared" si="274"/>
        <v>2222.89</v>
      </c>
      <c r="X472" s="71">
        <f t="shared" si="274"/>
        <v>2222.89</v>
      </c>
      <c r="Y472" s="71">
        <f t="shared" si="274"/>
        <v>2222.89</v>
      </c>
      <c r="Z472" s="71">
        <f t="shared" si="274"/>
        <v>2222.89</v>
      </c>
      <c r="AA472" s="71">
        <f t="shared" si="274"/>
        <v>2222.89</v>
      </c>
    </row>
    <row r="473" spans="1:27" ht="12.75" hidden="1" customHeight="1" outlineLevel="1" x14ac:dyDescent="0.2">
      <c r="A473" s="163" t="s">
        <v>698</v>
      </c>
      <c r="B473" s="94" t="s">
        <v>83</v>
      </c>
      <c r="C473" s="70" t="s">
        <v>79</v>
      </c>
      <c r="D473" s="71">
        <v>4.95</v>
      </c>
      <c r="E473" s="71">
        <v>4.95</v>
      </c>
      <c r="F473" s="71">
        <v>4.95</v>
      </c>
      <c r="G473" s="71">
        <v>4.95</v>
      </c>
      <c r="H473" s="71">
        <v>4.95</v>
      </c>
      <c r="I473" s="71">
        <v>4.95</v>
      </c>
      <c r="J473" s="71">
        <v>4.95</v>
      </c>
      <c r="K473" s="71">
        <v>4.95</v>
      </c>
      <c r="L473" s="71">
        <v>4.95</v>
      </c>
      <c r="M473" s="71">
        <v>4.95</v>
      </c>
      <c r="N473" s="71">
        <v>4.95</v>
      </c>
      <c r="O473" s="71">
        <v>4.95</v>
      </c>
      <c r="P473" s="71">
        <v>4.95</v>
      </c>
      <c r="Q473" s="71">
        <v>4.95</v>
      </c>
      <c r="R473" s="71">
        <v>4.95</v>
      </c>
      <c r="S473" s="71">
        <v>4.95</v>
      </c>
      <c r="T473" s="71">
        <v>4.95</v>
      </c>
      <c r="U473" s="71">
        <v>4.95</v>
      </c>
      <c r="V473" s="71">
        <v>4.95</v>
      </c>
      <c r="W473" s="71">
        <v>4.95</v>
      </c>
      <c r="X473" s="71">
        <v>4.95</v>
      </c>
      <c r="Y473" s="71">
        <v>4.95</v>
      </c>
      <c r="Z473" s="71">
        <v>4.95</v>
      </c>
      <c r="AA473" s="71">
        <v>4.95</v>
      </c>
    </row>
    <row r="474" spans="1:27" ht="12.75" hidden="1" customHeight="1" outlineLevel="1" x14ac:dyDescent="0.2">
      <c r="A474" s="163" t="s">
        <v>699</v>
      </c>
      <c r="B474" s="94" t="s">
        <v>81</v>
      </c>
      <c r="C474" s="70" t="s">
        <v>79</v>
      </c>
      <c r="D474" s="71">
        <f>$D$11</f>
        <v>216.36</v>
      </c>
      <c r="E474" s="71">
        <f t="shared" ref="E474:AA474" si="275">$D$11</f>
        <v>216.36</v>
      </c>
      <c r="F474" s="71">
        <f t="shared" si="275"/>
        <v>216.36</v>
      </c>
      <c r="G474" s="71">
        <f t="shared" si="275"/>
        <v>216.36</v>
      </c>
      <c r="H474" s="71">
        <f t="shared" si="275"/>
        <v>216.36</v>
      </c>
      <c r="I474" s="71">
        <f t="shared" si="275"/>
        <v>216.36</v>
      </c>
      <c r="J474" s="71">
        <f t="shared" si="275"/>
        <v>216.36</v>
      </c>
      <c r="K474" s="71">
        <f t="shared" si="275"/>
        <v>216.36</v>
      </c>
      <c r="L474" s="71">
        <f t="shared" si="275"/>
        <v>216.36</v>
      </c>
      <c r="M474" s="71">
        <f t="shared" si="275"/>
        <v>216.36</v>
      </c>
      <c r="N474" s="71">
        <f t="shared" si="275"/>
        <v>216.36</v>
      </c>
      <c r="O474" s="71">
        <f t="shared" si="275"/>
        <v>216.36</v>
      </c>
      <c r="P474" s="71">
        <f t="shared" si="275"/>
        <v>216.36</v>
      </c>
      <c r="Q474" s="71">
        <f t="shared" si="275"/>
        <v>216.36</v>
      </c>
      <c r="R474" s="71">
        <f t="shared" si="275"/>
        <v>216.36</v>
      </c>
      <c r="S474" s="71">
        <f t="shared" si="275"/>
        <v>216.36</v>
      </c>
      <c r="T474" s="71">
        <f t="shared" si="275"/>
        <v>216.36</v>
      </c>
      <c r="U474" s="71">
        <f t="shared" si="275"/>
        <v>216.36</v>
      </c>
      <c r="V474" s="71">
        <f t="shared" si="275"/>
        <v>216.36</v>
      </c>
      <c r="W474" s="71">
        <f t="shared" si="275"/>
        <v>216.36</v>
      </c>
      <c r="X474" s="71">
        <f t="shared" si="275"/>
        <v>216.36</v>
      </c>
      <c r="Y474" s="71">
        <f t="shared" si="275"/>
        <v>216.36</v>
      </c>
      <c r="Z474" s="71">
        <f t="shared" si="275"/>
        <v>216.36</v>
      </c>
      <c r="AA474" s="71">
        <f t="shared" si="275"/>
        <v>216.36</v>
      </c>
    </row>
    <row r="475" spans="1:27" collapsed="1" x14ac:dyDescent="0.2">
      <c r="A475" s="162" t="s">
        <v>700</v>
      </c>
      <c r="B475" s="54" t="str">
        <f>"31"&amp;"."&amp;$B$662&amp;"."&amp;$B$663</f>
        <v>31.05.2023</v>
      </c>
      <c r="C475" s="134" t="s">
        <v>76</v>
      </c>
      <c r="D475" s="135">
        <f>ROUND(((D476+D477+D479+D478)/1000),5)</f>
        <v>3.65279</v>
      </c>
      <c r="E475" s="135">
        <f>ROUND(((E476+E477+E479+E478)/1000),5)</f>
        <v>3.5186999999999999</v>
      </c>
      <c r="F475" s="135">
        <f>ROUND(((F476+F477+F479+F478)/1000),5)</f>
        <v>3.4465400000000002</v>
      </c>
      <c r="G475" s="135">
        <f t="shared" ref="G475:AA475" si="276">ROUND(((G476+G477+G479+G478)/1000),5)</f>
        <v>3.3970799999999999</v>
      </c>
      <c r="H475" s="135">
        <f t="shared" si="276"/>
        <v>3.3775400000000002</v>
      </c>
      <c r="I475" s="135">
        <f t="shared" si="276"/>
        <v>3.5308600000000001</v>
      </c>
      <c r="J475" s="135">
        <f t="shared" si="276"/>
        <v>3.9092799999999999</v>
      </c>
      <c r="K475" s="135">
        <f t="shared" si="276"/>
        <v>4.1580199999999996</v>
      </c>
      <c r="L475" s="135">
        <f t="shared" si="276"/>
        <v>4.4062700000000001</v>
      </c>
      <c r="M475" s="135">
        <f t="shared" si="276"/>
        <v>4.4652900000000004</v>
      </c>
      <c r="N475" s="135">
        <f t="shared" si="276"/>
        <v>4.4875499999999997</v>
      </c>
      <c r="O475" s="135">
        <f t="shared" si="276"/>
        <v>4.4806800000000004</v>
      </c>
      <c r="P475" s="135">
        <f t="shared" si="276"/>
        <v>4.4634</v>
      </c>
      <c r="Q475" s="135">
        <f t="shared" si="276"/>
        <v>4.4837800000000003</v>
      </c>
      <c r="R475" s="135">
        <f t="shared" si="276"/>
        <v>4.48794</v>
      </c>
      <c r="S475" s="135">
        <f t="shared" si="276"/>
        <v>4.51084</v>
      </c>
      <c r="T475" s="135">
        <f t="shared" si="276"/>
        <v>4.5000799999999996</v>
      </c>
      <c r="U475" s="135">
        <f t="shared" si="276"/>
        <v>4.48299</v>
      </c>
      <c r="V475" s="135">
        <f t="shared" si="276"/>
        <v>4.4680799999999996</v>
      </c>
      <c r="W475" s="135">
        <f t="shared" si="276"/>
        <v>4.4464699999999997</v>
      </c>
      <c r="X475" s="135">
        <f t="shared" si="276"/>
        <v>4.4381000000000004</v>
      </c>
      <c r="Y475" s="135">
        <f t="shared" si="276"/>
        <v>4.4358399999999998</v>
      </c>
      <c r="Z475" s="135">
        <f t="shared" si="276"/>
        <v>4.2932600000000001</v>
      </c>
      <c r="AA475" s="135">
        <f t="shared" si="276"/>
        <v>3.9654500000000001</v>
      </c>
    </row>
    <row r="476" spans="1:27" ht="12.75" hidden="1" customHeight="1" outlineLevel="1" x14ac:dyDescent="0.2">
      <c r="A476" s="163" t="s">
        <v>701</v>
      </c>
      <c r="B476" s="94" t="s">
        <v>238</v>
      </c>
      <c r="C476" s="70" t="s">
        <v>79</v>
      </c>
      <c r="D476" s="71">
        <v>1208.5899999999999</v>
      </c>
      <c r="E476" s="71">
        <v>1074.5</v>
      </c>
      <c r="F476" s="71">
        <v>1002.34</v>
      </c>
      <c r="G476" s="71">
        <v>952.88</v>
      </c>
      <c r="H476" s="71">
        <v>933.34</v>
      </c>
      <c r="I476" s="71">
        <v>1086.6600000000001</v>
      </c>
      <c r="J476" s="71">
        <v>1465.08</v>
      </c>
      <c r="K476" s="71">
        <v>1713.82</v>
      </c>
      <c r="L476" s="71">
        <v>1962.07</v>
      </c>
      <c r="M476" s="71">
        <v>2021.09</v>
      </c>
      <c r="N476" s="71">
        <v>2043.35</v>
      </c>
      <c r="O476" s="71">
        <v>2036.48</v>
      </c>
      <c r="P476" s="71">
        <v>2019.2</v>
      </c>
      <c r="Q476" s="71">
        <v>2039.58</v>
      </c>
      <c r="R476" s="71">
        <v>2043.74</v>
      </c>
      <c r="S476" s="71">
        <v>2066.64</v>
      </c>
      <c r="T476" s="71">
        <v>2055.88</v>
      </c>
      <c r="U476" s="71">
        <v>2038.79</v>
      </c>
      <c r="V476" s="71">
        <v>2023.88</v>
      </c>
      <c r="W476" s="71">
        <v>2002.27</v>
      </c>
      <c r="X476" s="71">
        <v>1993.9</v>
      </c>
      <c r="Y476" s="71">
        <v>1991.64</v>
      </c>
      <c r="Z476" s="71">
        <v>1849.06</v>
      </c>
      <c r="AA476" s="71">
        <v>1521.25</v>
      </c>
    </row>
    <row r="477" spans="1:27" ht="12.75" hidden="1" customHeight="1" outlineLevel="1" x14ac:dyDescent="0.2">
      <c r="A477" s="163" t="s">
        <v>702</v>
      </c>
      <c r="B477" s="94" t="s">
        <v>90</v>
      </c>
      <c r="C477" s="70" t="s">
        <v>79</v>
      </c>
      <c r="D477" s="71">
        <f t="shared" ref="D477:AA477" si="277">$D$327</f>
        <v>2222.89</v>
      </c>
      <c r="E477" s="71">
        <f t="shared" si="277"/>
        <v>2222.89</v>
      </c>
      <c r="F477" s="71">
        <f t="shared" si="277"/>
        <v>2222.89</v>
      </c>
      <c r="G477" s="71">
        <f t="shared" si="277"/>
        <v>2222.89</v>
      </c>
      <c r="H477" s="71">
        <f t="shared" si="277"/>
        <v>2222.89</v>
      </c>
      <c r="I477" s="71">
        <f t="shared" si="277"/>
        <v>2222.89</v>
      </c>
      <c r="J477" s="71">
        <f t="shared" si="277"/>
        <v>2222.89</v>
      </c>
      <c r="K477" s="71">
        <f t="shared" si="277"/>
        <v>2222.89</v>
      </c>
      <c r="L477" s="71">
        <f t="shared" si="277"/>
        <v>2222.89</v>
      </c>
      <c r="M477" s="71">
        <f t="shared" si="277"/>
        <v>2222.89</v>
      </c>
      <c r="N477" s="71">
        <f t="shared" si="277"/>
        <v>2222.89</v>
      </c>
      <c r="O477" s="71">
        <f t="shared" si="277"/>
        <v>2222.89</v>
      </c>
      <c r="P477" s="71">
        <f t="shared" si="277"/>
        <v>2222.89</v>
      </c>
      <c r="Q477" s="71">
        <f t="shared" si="277"/>
        <v>2222.89</v>
      </c>
      <c r="R477" s="71">
        <f t="shared" si="277"/>
        <v>2222.89</v>
      </c>
      <c r="S477" s="71">
        <f t="shared" si="277"/>
        <v>2222.89</v>
      </c>
      <c r="T477" s="71">
        <f t="shared" si="277"/>
        <v>2222.89</v>
      </c>
      <c r="U477" s="71">
        <f t="shared" si="277"/>
        <v>2222.89</v>
      </c>
      <c r="V477" s="71">
        <f t="shared" si="277"/>
        <v>2222.89</v>
      </c>
      <c r="W477" s="71">
        <f t="shared" si="277"/>
        <v>2222.89</v>
      </c>
      <c r="X477" s="71">
        <f t="shared" si="277"/>
        <v>2222.89</v>
      </c>
      <c r="Y477" s="71">
        <f t="shared" si="277"/>
        <v>2222.89</v>
      </c>
      <c r="Z477" s="71">
        <f t="shared" si="277"/>
        <v>2222.89</v>
      </c>
      <c r="AA477" s="71">
        <f t="shared" si="277"/>
        <v>2222.89</v>
      </c>
    </row>
    <row r="478" spans="1:27" ht="12.75" hidden="1" customHeight="1" outlineLevel="1" x14ac:dyDescent="0.2">
      <c r="A478" s="163" t="s">
        <v>703</v>
      </c>
      <c r="B478" s="94" t="s">
        <v>83</v>
      </c>
      <c r="C478" s="70" t="s">
        <v>79</v>
      </c>
      <c r="D478" s="71">
        <v>4.95</v>
      </c>
      <c r="E478" s="71">
        <v>4.95</v>
      </c>
      <c r="F478" s="71">
        <v>4.95</v>
      </c>
      <c r="G478" s="71">
        <v>4.95</v>
      </c>
      <c r="H478" s="71">
        <v>4.95</v>
      </c>
      <c r="I478" s="71">
        <v>4.95</v>
      </c>
      <c r="J478" s="71">
        <v>4.95</v>
      </c>
      <c r="K478" s="71">
        <v>4.95</v>
      </c>
      <c r="L478" s="71">
        <v>4.95</v>
      </c>
      <c r="M478" s="71">
        <v>4.95</v>
      </c>
      <c r="N478" s="71">
        <v>4.95</v>
      </c>
      <c r="O478" s="71">
        <v>4.95</v>
      </c>
      <c r="P478" s="71">
        <v>4.95</v>
      </c>
      <c r="Q478" s="71">
        <v>4.95</v>
      </c>
      <c r="R478" s="71">
        <v>4.95</v>
      </c>
      <c r="S478" s="71">
        <v>4.95</v>
      </c>
      <c r="T478" s="71">
        <v>4.95</v>
      </c>
      <c r="U478" s="71">
        <v>4.95</v>
      </c>
      <c r="V478" s="71">
        <v>4.95</v>
      </c>
      <c r="W478" s="71">
        <v>4.95</v>
      </c>
      <c r="X478" s="71">
        <v>4.95</v>
      </c>
      <c r="Y478" s="71">
        <v>4.95</v>
      </c>
      <c r="Z478" s="71">
        <v>4.95</v>
      </c>
      <c r="AA478" s="71">
        <v>4.95</v>
      </c>
    </row>
    <row r="479" spans="1:27" ht="12.75" hidden="1" customHeight="1" outlineLevel="1" x14ac:dyDescent="0.2">
      <c r="A479" s="163" t="s">
        <v>704</v>
      </c>
      <c r="B479" s="94" t="s">
        <v>81</v>
      </c>
      <c r="C479" s="70" t="s">
        <v>79</v>
      </c>
      <c r="D479" s="71">
        <f>$D$11</f>
        <v>216.36</v>
      </c>
      <c r="E479" s="71">
        <f t="shared" ref="E479:AA479" si="278">$D$11</f>
        <v>216.36</v>
      </c>
      <c r="F479" s="71">
        <f t="shared" si="278"/>
        <v>216.36</v>
      </c>
      <c r="G479" s="71">
        <f t="shared" si="278"/>
        <v>216.36</v>
      </c>
      <c r="H479" s="71">
        <f t="shared" si="278"/>
        <v>216.36</v>
      </c>
      <c r="I479" s="71">
        <f t="shared" si="278"/>
        <v>216.36</v>
      </c>
      <c r="J479" s="71">
        <f t="shared" si="278"/>
        <v>216.36</v>
      </c>
      <c r="K479" s="71">
        <f t="shared" si="278"/>
        <v>216.36</v>
      </c>
      <c r="L479" s="71">
        <f t="shared" si="278"/>
        <v>216.36</v>
      </c>
      <c r="M479" s="71">
        <f t="shared" si="278"/>
        <v>216.36</v>
      </c>
      <c r="N479" s="71">
        <f t="shared" si="278"/>
        <v>216.36</v>
      </c>
      <c r="O479" s="71">
        <f t="shared" si="278"/>
        <v>216.36</v>
      </c>
      <c r="P479" s="71">
        <f t="shared" si="278"/>
        <v>216.36</v>
      </c>
      <c r="Q479" s="71">
        <f t="shared" si="278"/>
        <v>216.36</v>
      </c>
      <c r="R479" s="71">
        <f t="shared" si="278"/>
        <v>216.36</v>
      </c>
      <c r="S479" s="71">
        <f t="shared" si="278"/>
        <v>216.36</v>
      </c>
      <c r="T479" s="71">
        <f t="shared" si="278"/>
        <v>216.36</v>
      </c>
      <c r="U479" s="71">
        <f t="shared" si="278"/>
        <v>216.36</v>
      </c>
      <c r="V479" s="71">
        <f t="shared" si="278"/>
        <v>216.36</v>
      </c>
      <c r="W479" s="71">
        <f t="shared" si="278"/>
        <v>216.36</v>
      </c>
      <c r="X479" s="71">
        <f t="shared" si="278"/>
        <v>216.36</v>
      </c>
      <c r="Y479" s="71">
        <f t="shared" si="278"/>
        <v>216.36</v>
      </c>
      <c r="Z479" s="71">
        <f t="shared" si="278"/>
        <v>216.36</v>
      </c>
      <c r="AA479" s="71">
        <f t="shared" si="278"/>
        <v>216.36</v>
      </c>
    </row>
    <row r="480" spans="1:27" collapsed="1" x14ac:dyDescent="0.2">
      <c r="B480" s="165" t="s">
        <v>392</v>
      </c>
    </row>
    <row r="481" spans="1:27" x14ac:dyDescent="0.2">
      <c r="B481" s="165" t="s">
        <v>392</v>
      </c>
    </row>
    <row r="482" spans="1:27" x14ac:dyDescent="0.2">
      <c r="A482" s="157" t="s">
        <v>705</v>
      </c>
      <c r="B482" s="158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9"/>
    </row>
    <row r="483" spans="1:27" ht="25.5" x14ac:dyDescent="0.2">
      <c r="A483" s="160" t="s">
        <v>64</v>
      </c>
      <c r="B483" s="161" t="s">
        <v>210</v>
      </c>
      <c r="C483" s="160" t="s">
        <v>211</v>
      </c>
      <c r="D483" s="161" t="s">
        <v>212</v>
      </c>
      <c r="E483" s="161" t="s">
        <v>213</v>
      </c>
      <c r="F483" s="161" t="s">
        <v>214</v>
      </c>
      <c r="G483" s="161" t="s">
        <v>215</v>
      </c>
      <c r="H483" s="161" t="s">
        <v>216</v>
      </c>
      <c r="I483" s="161" t="s">
        <v>217</v>
      </c>
      <c r="J483" s="161" t="s">
        <v>218</v>
      </c>
      <c r="K483" s="161" t="s">
        <v>219</v>
      </c>
      <c r="L483" s="161" t="s">
        <v>220</v>
      </c>
      <c r="M483" s="161" t="s">
        <v>221</v>
      </c>
      <c r="N483" s="161" t="s">
        <v>222</v>
      </c>
      <c r="O483" s="161" t="s">
        <v>223</v>
      </c>
      <c r="P483" s="161" t="s">
        <v>224</v>
      </c>
      <c r="Q483" s="161" t="s">
        <v>225</v>
      </c>
      <c r="R483" s="161" t="s">
        <v>226</v>
      </c>
      <c r="S483" s="161" t="s">
        <v>227</v>
      </c>
      <c r="T483" s="161" t="s">
        <v>228</v>
      </c>
      <c r="U483" s="161" t="s">
        <v>229</v>
      </c>
      <c r="V483" s="161" t="s">
        <v>230</v>
      </c>
      <c r="W483" s="161" t="s">
        <v>231</v>
      </c>
      <c r="X483" s="161" t="s">
        <v>232</v>
      </c>
      <c r="Y483" s="161" t="s">
        <v>233</v>
      </c>
      <c r="Z483" s="161" t="s">
        <v>234</v>
      </c>
      <c r="AA483" s="161" t="s">
        <v>235</v>
      </c>
    </row>
    <row r="484" spans="1:27" x14ac:dyDescent="0.2">
      <c r="A484" s="162" t="s">
        <v>706</v>
      </c>
      <c r="B484" s="54" t="str">
        <f>"01"&amp;"."&amp;$B$662&amp;"."&amp;$B$663</f>
        <v>01.05.2023</v>
      </c>
      <c r="C484" s="134" t="s">
        <v>76</v>
      </c>
      <c r="D484" s="135">
        <f>ROUND(((D485+D486+D488+D487)/1000),5)</f>
        <v>5.3389699999999998</v>
      </c>
      <c r="E484" s="135">
        <f>ROUND(((E485+E486+E488+E487)/1000),5)</f>
        <v>5.2090100000000001</v>
      </c>
      <c r="F484" s="135">
        <f>ROUND(((F485+F486+F488+F487)/1000),5)</f>
        <v>5.1157300000000001</v>
      </c>
      <c r="G484" s="135">
        <f t="shared" ref="G484:AA484" si="279">ROUND(((G485+G486+G488+G487)/1000),5)</f>
        <v>5.0493499999999996</v>
      </c>
      <c r="H484" s="135">
        <f t="shared" si="279"/>
        <v>5.0298299999999996</v>
      </c>
      <c r="I484" s="135">
        <f t="shared" si="279"/>
        <v>5.0405300000000004</v>
      </c>
      <c r="J484" s="135">
        <f t="shared" si="279"/>
        <v>5.0701400000000003</v>
      </c>
      <c r="K484" s="135">
        <f t="shared" si="279"/>
        <v>5.2389200000000002</v>
      </c>
      <c r="L484" s="135">
        <f t="shared" si="279"/>
        <v>5.49247</v>
      </c>
      <c r="M484" s="135">
        <f t="shared" si="279"/>
        <v>5.6712499999999997</v>
      </c>
      <c r="N484" s="135">
        <f t="shared" si="279"/>
        <v>5.6860900000000001</v>
      </c>
      <c r="O484" s="135">
        <f t="shared" si="279"/>
        <v>5.6832399999999996</v>
      </c>
      <c r="P484" s="135">
        <f t="shared" si="279"/>
        <v>5.6732300000000002</v>
      </c>
      <c r="Q484" s="135">
        <f t="shared" si="279"/>
        <v>5.6730900000000002</v>
      </c>
      <c r="R484" s="135">
        <f t="shared" si="279"/>
        <v>5.6567800000000004</v>
      </c>
      <c r="S484" s="135">
        <f t="shared" si="279"/>
        <v>5.6976899999999997</v>
      </c>
      <c r="T484" s="135">
        <f t="shared" si="279"/>
        <v>5.7327599999999999</v>
      </c>
      <c r="U484" s="135">
        <f t="shared" si="279"/>
        <v>5.7483000000000004</v>
      </c>
      <c r="V484" s="135">
        <f t="shared" si="279"/>
        <v>5.7879199999999997</v>
      </c>
      <c r="W484" s="135">
        <f t="shared" si="279"/>
        <v>5.8674799999999996</v>
      </c>
      <c r="X484" s="135">
        <f t="shared" si="279"/>
        <v>6.05708</v>
      </c>
      <c r="Y484" s="135">
        <f t="shared" si="279"/>
        <v>5.8572100000000002</v>
      </c>
      <c r="Z484" s="135">
        <f t="shared" si="279"/>
        <v>5.6568100000000001</v>
      </c>
      <c r="AA484" s="135">
        <f t="shared" si="279"/>
        <v>5.4554999999999998</v>
      </c>
    </row>
    <row r="485" spans="1:27" ht="12.75" hidden="1" customHeight="1" outlineLevel="1" x14ac:dyDescent="0.2">
      <c r="A485" s="163" t="s">
        <v>707</v>
      </c>
      <c r="B485" s="94" t="s">
        <v>238</v>
      </c>
      <c r="C485" s="70" t="s">
        <v>79</v>
      </c>
      <c r="D485" s="71">
        <v>1557.89</v>
      </c>
      <c r="E485" s="71">
        <v>1427.93</v>
      </c>
      <c r="F485" s="71">
        <v>1334.65</v>
      </c>
      <c r="G485" s="71">
        <v>1268.27</v>
      </c>
      <c r="H485" s="71">
        <v>1248.75</v>
      </c>
      <c r="I485" s="71">
        <v>1259.45</v>
      </c>
      <c r="J485" s="71">
        <v>1289.06</v>
      </c>
      <c r="K485" s="71">
        <v>1457.84</v>
      </c>
      <c r="L485" s="71">
        <v>1711.39</v>
      </c>
      <c r="M485" s="71">
        <v>1890.17</v>
      </c>
      <c r="N485" s="71">
        <v>1905.01</v>
      </c>
      <c r="O485" s="71">
        <v>1902.16</v>
      </c>
      <c r="P485" s="71">
        <v>1892.15</v>
      </c>
      <c r="Q485" s="71">
        <v>1892.01</v>
      </c>
      <c r="R485" s="71">
        <v>1875.7</v>
      </c>
      <c r="S485" s="71">
        <v>1916.61</v>
      </c>
      <c r="T485" s="71">
        <v>1951.68</v>
      </c>
      <c r="U485" s="71">
        <v>1967.22</v>
      </c>
      <c r="V485" s="71">
        <v>2006.84</v>
      </c>
      <c r="W485" s="71">
        <v>2086.4</v>
      </c>
      <c r="X485" s="71">
        <v>2276</v>
      </c>
      <c r="Y485" s="71">
        <v>2076.13</v>
      </c>
      <c r="Z485" s="71">
        <v>1875.73</v>
      </c>
      <c r="AA485" s="71">
        <v>1674.42</v>
      </c>
    </row>
    <row r="486" spans="1:27" ht="12.75" hidden="1" customHeight="1" outlineLevel="1" x14ac:dyDescent="0.2">
      <c r="A486" s="163" t="s">
        <v>708</v>
      </c>
      <c r="B486" s="94" t="s">
        <v>90</v>
      </c>
      <c r="C486" s="70" t="s">
        <v>79</v>
      </c>
      <c r="D486" s="71">
        <v>3559.77</v>
      </c>
      <c r="E486" s="71">
        <f>$D$486</f>
        <v>3559.77</v>
      </c>
      <c r="F486" s="71">
        <f t="shared" ref="F486:AA486" si="280">$D$486</f>
        <v>3559.77</v>
      </c>
      <c r="G486" s="71">
        <f t="shared" si="280"/>
        <v>3559.77</v>
      </c>
      <c r="H486" s="71">
        <f t="shared" si="280"/>
        <v>3559.77</v>
      </c>
      <c r="I486" s="71">
        <f t="shared" si="280"/>
        <v>3559.77</v>
      </c>
      <c r="J486" s="71">
        <f t="shared" si="280"/>
        <v>3559.77</v>
      </c>
      <c r="K486" s="71">
        <f t="shared" si="280"/>
        <v>3559.77</v>
      </c>
      <c r="L486" s="71">
        <f t="shared" si="280"/>
        <v>3559.77</v>
      </c>
      <c r="M486" s="71">
        <f t="shared" si="280"/>
        <v>3559.77</v>
      </c>
      <c r="N486" s="71">
        <f t="shared" si="280"/>
        <v>3559.77</v>
      </c>
      <c r="O486" s="71">
        <f t="shared" si="280"/>
        <v>3559.77</v>
      </c>
      <c r="P486" s="71">
        <f t="shared" si="280"/>
        <v>3559.77</v>
      </c>
      <c r="Q486" s="71">
        <f t="shared" si="280"/>
        <v>3559.77</v>
      </c>
      <c r="R486" s="71">
        <f t="shared" si="280"/>
        <v>3559.77</v>
      </c>
      <c r="S486" s="71">
        <f t="shared" si="280"/>
        <v>3559.77</v>
      </c>
      <c r="T486" s="71">
        <f t="shared" si="280"/>
        <v>3559.77</v>
      </c>
      <c r="U486" s="71">
        <f t="shared" si="280"/>
        <v>3559.77</v>
      </c>
      <c r="V486" s="71">
        <f t="shared" si="280"/>
        <v>3559.77</v>
      </c>
      <c r="W486" s="71">
        <f t="shared" si="280"/>
        <v>3559.77</v>
      </c>
      <c r="X486" s="71">
        <f t="shared" si="280"/>
        <v>3559.77</v>
      </c>
      <c r="Y486" s="71">
        <f t="shared" si="280"/>
        <v>3559.77</v>
      </c>
      <c r="Z486" s="71">
        <f t="shared" si="280"/>
        <v>3559.77</v>
      </c>
      <c r="AA486" s="71">
        <f t="shared" si="280"/>
        <v>3559.77</v>
      </c>
    </row>
    <row r="487" spans="1:27" ht="12.75" hidden="1" customHeight="1" outlineLevel="1" x14ac:dyDescent="0.2">
      <c r="A487" s="163" t="s">
        <v>709</v>
      </c>
      <c r="B487" s="94" t="s">
        <v>83</v>
      </c>
      <c r="C487" s="70" t="s">
        <v>79</v>
      </c>
      <c r="D487" s="71">
        <v>4.95</v>
      </c>
      <c r="E487" s="71">
        <v>4.95</v>
      </c>
      <c r="F487" s="71">
        <v>4.95</v>
      </c>
      <c r="G487" s="71">
        <v>4.95</v>
      </c>
      <c r="H487" s="71">
        <v>4.95</v>
      </c>
      <c r="I487" s="71">
        <v>4.95</v>
      </c>
      <c r="J487" s="71">
        <v>4.95</v>
      </c>
      <c r="K487" s="71">
        <v>4.95</v>
      </c>
      <c r="L487" s="71">
        <v>4.95</v>
      </c>
      <c r="M487" s="71">
        <v>4.95</v>
      </c>
      <c r="N487" s="71">
        <v>4.95</v>
      </c>
      <c r="O487" s="71">
        <v>4.95</v>
      </c>
      <c r="P487" s="71">
        <v>4.95</v>
      </c>
      <c r="Q487" s="71">
        <v>4.95</v>
      </c>
      <c r="R487" s="71">
        <v>4.95</v>
      </c>
      <c r="S487" s="71">
        <v>4.95</v>
      </c>
      <c r="T487" s="71">
        <v>4.95</v>
      </c>
      <c r="U487" s="71">
        <v>4.95</v>
      </c>
      <c r="V487" s="71">
        <v>4.95</v>
      </c>
      <c r="W487" s="71">
        <v>4.95</v>
      </c>
      <c r="X487" s="71">
        <v>4.95</v>
      </c>
      <c r="Y487" s="71">
        <v>4.95</v>
      </c>
      <c r="Z487" s="71">
        <v>4.95</v>
      </c>
      <c r="AA487" s="71">
        <v>4.95</v>
      </c>
    </row>
    <row r="488" spans="1:27" ht="12.75" hidden="1" customHeight="1" outlineLevel="1" x14ac:dyDescent="0.2">
      <c r="A488" s="163" t="s">
        <v>710</v>
      </c>
      <c r="B488" s="94" t="s">
        <v>81</v>
      </c>
      <c r="C488" s="70" t="s">
        <v>79</v>
      </c>
      <c r="D488" s="71">
        <f>$D$11</f>
        <v>216.36</v>
      </c>
      <c r="E488" s="71">
        <f t="shared" ref="E488:AA488" si="281">$D$11</f>
        <v>216.36</v>
      </c>
      <c r="F488" s="71">
        <f t="shared" si="281"/>
        <v>216.36</v>
      </c>
      <c r="G488" s="71">
        <f t="shared" si="281"/>
        <v>216.36</v>
      </c>
      <c r="H488" s="71">
        <f t="shared" si="281"/>
        <v>216.36</v>
      </c>
      <c r="I488" s="71">
        <f t="shared" si="281"/>
        <v>216.36</v>
      </c>
      <c r="J488" s="71">
        <f t="shared" si="281"/>
        <v>216.36</v>
      </c>
      <c r="K488" s="71">
        <f t="shared" si="281"/>
        <v>216.36</v>
      </c>
      <c r="L488" s="71">
        <f t="shared" si="281"/>
        <v>216.36</v>
      </c>
      <c r="M488" s="71">
        <f t="shared" si="281"/>
        <v>216.36</v>
      </c>
      <c r="N488" s="71">
        <f t="shared" si="281"/>
        <v>216.36</v>
      </c>
      <c r="O488" s="71">
        <f t="shared" si="281"/>
        <v>216.36</v>
      </c>
      <c r="P488" s="71">
        <f t="shared" si="281"/>
        <v>216.36</v>
      </c>
      <c r="Q488" s="71">
        <f t="shared" si="281"/>
        <v>216.36</v>
      </c>
      <c r="R488" s="71">
        <f t="shared" si="281"/>
        <v>216.36</v>
      </c>
      <c r="S488" s="71">
        <f t="shared" si="281"/>
        <v>216.36</v>
      </c>
      <c r="T488" s="71">
        <f t="shared" si="281"/>
        <v>216.36</v>
      </c>
      <c r="U488" s="71">
        <f t="shared" si="281"/>
        <v>216.36</v>
      </c>
      <c r="V488" s="71">
        <f t="shared" si="281"/>
        <v>216.36</v>
      </c>
      <c r="W488" s="71">
        <f t="shared" si="281"/>
        <v>216.36</v>
      </c>
      <c r="X488" s="71">
        <f t="shared" si="281"/>
        <v>216.36</v>
      </c>
      <c r="Y488" s="71">
        <f t="shared" si="281"/>
        <v>216.36</v>
      </c>
      <c r="Z488" s="71">
        <f t="shared" si="281"/>
        <v>216.36</v>
      </c>
      <c r="AA488" s="71">
        <f t="shared" si="281"/>
        <v>216.36</v>
      </c>
    </row>
    <row r="489" spans="1:27" collapsed="1" x14ac:dyDescent="0.2">
      <c r="A489" s="162" t="s">
        <v>711</v>
      </c>
      <c r="B489" s="54" t="str">
        <f>"02"&amp;"."&amp;$B$662&amp;"."&amp;$B$663</f>
        <v>02.05.2023</v>
      </c>
      <c r="C489" s="134" t="s">
        <v>76</v>
      </c>
      <c r="D489" s="135">
        <f>ROUND(((D490+D491+D493+D492)/1000),5)</f>
        <v>5.1530699999999996</v>
      </c>
      <c r="E489" s="135">
        <f>ROUND(((E490+E491+E493+E492)/1000),5)</f>
        <v>4.9761499999999996</v>
      </c>
      <c r="F489" s="135">
        <f>ROUND(((F490+F491+F493+F492)/1000),5)</f>
        <v>4.8848399999999996</v>
      </c>
      <c r="G489" s="135">
        <f t="shared" ref="G489:AA489" si="282">ROUND(((G490+G491+G493+G492)/1000),5)</f>
        <v>4.8841000000000001</v>
      </c>
      <c r="H489" s="135">
        <f t="shared" si="282"/>
        <v>4.9080599999999999</v>
      </c>
      <c r="I489" s="135">
        <f t="shared" si="282"/>
        <v>5.0214699999999999</v>
      </c>
      <c r="J489" s="135">
        <f t="shared" si="282"/>
        <v>5.22302</v>
      </c>
      <c r="K489" s="135">
        <f t="shared" si="282"/>
        <v>5.4842700000000004</v>
      </c>
      <c r="L489" s="135">
        <f t="shared" si="282"/>
        <v>5.6731699999999998</v>
      </c>
      <c r="M489" s="135">
        <f t="shared" si="282"/>
        <v>5.7496600000000004</v>
      </c>
      <c r="N489" s="135">
        <f t="shared" si="282"/>
        <v>5.7703100000000003</v>
      </c>
      <c r="O489" s="135">
        <f t="shared" si="282"/>
        <v>5.7108499999999998</v>
      </c>
      <c r="P489" s="135">
        <f t="shared" si="282"/>
        <v>5.7120199999999999</v>
      </c>
      <c r="Q489" s="135">
        <f t="shared" si="282"/>
        <v>5.7152399999999997</v>
      </c>
      <c r="R489" s="135">
        <f t="shared" si="282"/>
        <v>5.7021899999999999</v>
      </c>
      <c r="S489" s="135">
        <f t="shared" si="282"/>
        <v>5.6680200000000003</v>
      </c>
      <c r="T489" s="135">
        <f t="shared" si="282"/>
        <v>5.6251100000000003</v>
      </c>
      <c r="U489" s="135">
        <f t="shared" si="282"/>
        <v>5.6116700000000002</v>
      </c>
      <c r="V489" s="135">
        <f t="shared" si="282"/>
        <v>5.6292200000000001</v>
      </c>
      <c r="W489" s="135">
        <f t="shared" si="282"/>
        <v>5.6452799999999996</v>
      </c>
      <c r="X489" s="135">
        <f t="shared" si="282"/>
        <v>5.7807000000000004</v>
      </c>
      <c r="Y489" s="135">
        <f t="shared" si="282"/>
        <v>5.6873100000000001</v>
      </c>
      <c r="Z489" s="135">
        <f t="shared" si="282"/>
        <v>5.4634</v>
      </c>
      <c r="AA489" s="135">
        <f t="shared" si="282"/>
        <v>5.1598199999999999</v>
      </c>
    </row>
    <row r="490" spans="1:27" ht="12.75" hidden="1" customHeight="1" outlineLevel="1" x14ac:dyDescent="0.2">
      <c r="A490" s="163" t="s">
        <v>712</v>
      </c>
      <c r="B490" s="94" t="s">
        <v>238</v>
      </c>
      <c r="C490" s="70" t="s">
        <v>79</v>
      </c>
      <c r="D490" s="71">
        <v>1371.99</v>
      </c>
      <c r="E490" s="71">
        <v>1195.07</v>
      </c>
      <c r="F490" s="71">
        <v>1103.76</v>
      </c>
      <c r="G490" s="71">
        <v>1103.02</v>
      </c>
      <c r="H490" s="71">
        <v>1126.98</v>
      </c>
      <c r="I490" s="71">
        <v>1240.3900000000001</v>
      </c>
      <c r="J490" s="71">
        <v>1441.94</v>
      </c>
      <c r="K490" s="71">
        <v>1703.19</v>
      </c>
      <c r="L490" s="71">
        <v>1892.09</v>
      </c>
      <c r="M490" s="71">
        <v>1968.58</v>
      </c>
      <c r="N490" s="71">
        <v>1989.23</v>
      </c>
      <c r="O490" s="71">
        <v>1929.77</v>
      </c>
      <c r="P490" s="71">
        <v>1930.94</v>
      </c>
      <c r="Q490" s="71">
        <v>1934.16</v>
      </c>
      <c r="R490" s="71">
        <v>1921.11</v>
      </c>
      <c r="S490" s="71">
        <v>1886.94</v>
      </c>
      <c r="T490" s="71">
        <v>1844.03</v>
      </c>
      <c r="U490" s="71">
        <v>1830.59</v>
      </c>
      <c r="V490" s="71">
        <v>1848.14</v>
      </c>
      <c r="W490" s="71">
        <v>1864.2</v>
      </c>
      <c r="X490" s="71">
        <v>1999.62</v>
      </c>
      <c r="Y490" s="71">
        <v>1906.23</v>
      </c>
      <c r="Z490" s="71">
        <v>1682.32</v>
      </c>
      <c r="AA490" s="71">
        <v>1378.74</v>
      </c>
    </row>
    <row r="491" spans="1:27" ht="12.75" hidden="1" customHeight="1" outlineLevel="1" x14ac:dyDescent="0.2">
      <c r="A491" s="163" t="s">
        <v>713</v>
      </c>
      <c r="B491" s="94" t="s">
        <v>90</v>
      </c>
      <c r="C491" s="70" t="s">
        <v>79</v>
      </c>
      <c r="D491" s="71">
        <f>$D$486</f>
        <v>3559.77</v>
      </c>
      <c r="E491" s="71">
        <f t="shared" ref="E491:AA491" si="283">$D$486</f>
        <v>3559.77</v>
      </c>
      <c r="F491" s="71">
        <f t="shared" si="283"/>
        <v>3559.77</v>
      </c>
      <c r="G491" s="71">
        <f t="shared" si="283"/>
        <v>3559.77</v>
      </c>
      <c r="H491" s="71">
        <f t="shared" si="283"/>
        <v>3559.77</v>
      </c>
      <c r="I491" s="71">
        <f t="shared" si="283"/>
        <v>3559.77</v>
      </c>
      <c r="J491" s="71">
        <f t="shared" si="283"/>
        <v>3559.77</v>
      </c>
      <c r="K491" s="71">
        <f t="shared" si="283"/>
        <v>3559.77</v>
      </c>
      <c r="L491" s="71">
        <f t="shared" si="283"/>
        <v>3559.77</v>
      </c>
      <c r="M491" s="71">
        <f t="shared" si="283"/>
        <v>3559.77</v>
      </c>
      <c r="N491" s="71">
        <f t="shared" si="283"/>
        <v>3559.77</v>
      </c>
      <c r="O491" s="71">
        <f t="shared" si="283"/>
        <v>3559.77</v>
      </c>
      <c r="P491" s="71">
        <f t="shared" si="283"/>
        <v>3559.77</v>
      </c>
      <c r="Q491" s="71">
        <f t="shared" si="283"/>
        <v>3559.77</v>
      </c>
      <c r="R491" s="71">
        <f t="shared" si="283"/>
        <v>3559.77</v>
      </c>
      <c r="S491" s="71">
        <f t="shared" si="283"/>
        <v>3559.77</v>
      </c>
      <c r="T491" s="71">
        <f t="shared" si="283"/>
        <v>3559.77</v>
      </c>
      <c r="U491" s="71">
        <f t="shared" si="283"/>
        <v>3559.77</v>
      </c>
      <c r="V491" s="71">
        <f t="shared" si="283"/>
        <v>3559.77</v>
      </c>
      <c r="W491" s="71">
        <f t="shared" si="283"/>
        <v>3559.77</v>
      </c>
      <c r="X491" s="71">
        <f t="shared" si="283"/>
        <v>3559.77</v>
      </c>
      <c r="Y491" s="71">
        <f t="shared" si="283"/>
        <v>3559.77</v>
      </c>
      <c r="Z491" s="71">
        <f t="shared" si="283"/>
        <v>3559.77</v>
      </c>
      <c r="AA491" s="71">
        <f t="shared" si="283"/>
        <v>3559.77</v>
      </c>
    </row>
    <row r="492" spans="1:27" ht="12.75" hidden="1" customHeight="1" outlineLevel="1" x14ac:dyDescent="0.2">
      <c r="A492" s="163" t="s">
        <v>714</v>
      </c>
      <c r="B492" s="94" t="s">
        <v>83</v>
      </c>
      <c r="C492" s="70" t="s">
        <v>79</v>
      </c>
      <c r="D492" s="71">
        <v>4.95</v>
      </c>
      <c r="E492" s="71">
        <v>4.95</v>
      </c>
      <c r="F492" s="71">
        <v>4.95</v>
      </c>
      <c r="G492" s="71">
        <v>4.95</v>
      </c>
      <c r="H492" s="71">
        <v>4.95</v>
      </c>
      <c r="I492" s="71">
        <v>4.95</v>
      </c>
      <c r="J492" s="71">
        <v>4.95</v>
      </c>
      <c r="K492" s="71">
        <v>4.95</v>
      </c>
      <c r="L492" s="71">
        <v>4.95</v>
      </c>
      <c r="M492" s="71">
        <v>4.95</v>
      </c>
      <c r="N492" s="71">
        <v>4.95</v>
      </c>
      <c r="O492" s="71">
        <v>4.95</v>
      </c>
      <c r="P492" s="71">
        <v>4.95</v>
      </c>
      <c r="Q492" s="71">
        <v>4.95</v>
      </c>
      <c r="R492" s="71">
        <v>4.95</v>
      </c>
      <c r="S492" s="71">
        <v>4.95</v>
      </c>
      <c r="T492" s="71">
        <v>4.95</v>
      </c>
      <c r="U492" s="71">
        <v>4.95</v>
      </c>
      <c r="V492" s="71">
        <v>4.95</v>
      </c>
      <c r="W492" s="71">
        <v>4.95</v>
      </c>
      <c r="X492" s="71">
        <v>4.95</v>
      </c>
      <c r="Y492" s="71">
        <v>4.95</v>
      </c>
      <c r="Z492" s="71">
        <v>4.95</v>
      </c>
      <c r="AA492" s="71">
        <v>4.95</v>
      </c>
    </row>
    <row r="493" spans="1:27" ht="12.75" hidden="1" customHeight="1" outlineLevel="1" x14ac:dyDescent="0.2">
      <c r="A493" s="163" t="s">
        <v>715</v>
      </c>
      <c r="B493" s="94" t="s">
        <v>81</v>
      </c>
      <c r="C493" s="70" t="s">
        <v>79</v>
      </c>
      <c r="D493" s="71">
        <f>$D$11</f>
        <v>216.36</v>
      </c>
      <c r="E493" s="71">
        <f t="shared" ref="E493:AA493" si="284">$D$11</f>
        <v>216.36</v>
      </c>
      <c r="F493" s="71">
        <f t="shared" si="284"/>
        <v>216.36</v>
      </c>
      <c r="G493" s="71">
        <f t="shared" si="284"/>
        <v>216.36</v>
      </c>
      <c r="H493" s="71">
        <f t="shared" si="284"/>
        <v>216.36</v>
      </c>
      <c r="I493" s="71">
        <f t="shared" si="284"/>
        <v>216.36</v>
      </c>
      <c r="J493" s="71">
        <f t="shared" si="284"/>
        <v>216.36</v>
      </c>
      <c r="K493" s="71">
        <f t="shared" si="284"/>
        <v>216.36</v>
      </c>
      <c r="L493" s="71">
        <f t="shared" si="284"/>
        <v>216.36</v>
      </c>
      <c r="M493" s="71">
        <f t="shared" si="284"/>
        <v>216.36</v>
      </c>
      <c r="N493" s="71">
        <f t="shared" si="284"/>
        <v>216.36</v>
      </c>
      <c r="O493" s="71">
        <f t="shared" si="284"/>
        <v>216.36</v>
      </c>
      <c r="P493" s="71">
        <f t="shared" si="284"/>
        <v>216.36</v>
      </c>
      <c r="Q493" s="71">
        <f t="shared" si="284"/>
        <v>216.36</v>
      </c>
      <c r="R493" s="71">
        <f t="shared" si="284"/>
        <v>216.36</v>
      </c>
      <c r="S493" s="71">
        <f t="shared" si="284"/>
        <v>216.36</v>
      </c>
      <c r="T493" s="71">
        <f t="shared" si="284"/>
        <v>216.36</v>
      </c>
      <c r="U493" s="71">
        <f t="shared" si="284"/>
        <v>216.36</v>
      </c>
      <c r="V493" s="71">
        <f t="shared" si="284"/>
        <v>216.36</v>
      </c>
      <c r="W493" s="71">
        <f t="shared" si="284"/>
        <v>216.36</v>
      </c>
      <c r="X493" s="71">
        <f t="shared" si="284"/>
        <v>216.36</v>
      </c>
      <c r="Y493" s="71">
        <f t="shared" si="284"/>
        <v>216.36</v>
      </c>
      <c r="Z493" s="71">
        <f t="shared" si="284"/>
        <v>216.36</v>
      </c>
      <c r="AA493" s="71">
        <f t="shared" si="284"/>
        <v>216.36</v>
      </c>
    </row>
    <row r="494" spans="1:27" collapsed="1" x14ac:dyDescent="0.2">
      <c r="A494" s="162" t="s">
        <v>716</v>
      </c>
      <c r="B494" s="54" t="str">
        <f>"03"&amp;"."&amp;$B$662&amp;"."&amp;$B$663</f>
        <v>03.05.2023</v>
      </c>
      <c r="C494" s="134" t="s">
        <v>76</v>
      </c>
      <c r="D494" s="135">
        <f>ROUND(((D495+D496+D498+D497)/1000),5)</f>
        <v>5.0180100000000003</v>
      </c>
      <c r="E494" s="135">
        <f>ROUND(((E495+E496+E498+E497)/1000),5)</f>
        <v>4.8839800000000002</v>
      </c>
      <c r="F494" s="135">
        <f>ROUND(((F495+F496+F498+F497)/1000),5)</f>
        <v>4.8611399999999998</v>
      </c>
      <c r="G494" s="135">
        <f t="shared" ref="G494:AA494" si="285">ROUND(((G495+G496+G498+G497)/1000),5)</f>
        <v>4.8618199999999998</v>
      </c>
      <c r="H494" s="135">
        <f t="shared" si="285"/>
        <v>4.8800800000000004</v>
      </c>
      <c r="I494" s="135">
        <f t="shared" si="285"/>
        <v>4.97621</v>
      </c>
      <c r="J494" s="135">
        <f t="shared" si="285"/>
        <v>5.1557399999999998</v>
      </c>
      <c r="K494" s="135">
        <f t="shared" si="285"/>
        <v>5.3829000000000002</v>
      </c>
      <c r="L494" s="135">
        <f t="shared" si="285"/>
        <v>5.5971900000000003</v>
      </c>
      <c r="M494" s="135">
        <f t="shared" si="285"/>
        <v>5.7002300000000004</v>
      </c>
      <c r="N494" s="135">
        <f t="shared" si="285"/>
        <v>5.7077499999999999</v>
      </c>
      <c r="O494" s="135">
        <f t="shared" si="285"/>
        <v>5.7095200000000004</v>
      </c>
      <c r="P494" s="135">
        <f t="shared" si="285"/>
        <v>5.7090300000000003</v>
      </c>
      <c r="Q494" s="135">
        <f t="shared" si="285"/>
        <v>5.7292399999999999</v>
      </c>
      <c r="R494" s="135">
        <f t="shared" si="285"/>
        <v>5.71089</v>
      </c>
      <c r="S494" s="135">
        <f t="shared" si="285"/>
        <v>5.7085999999999997</v>
      </c>
      <c r="T494" s="135">
        <f t="shared" si="285"/>
        <v>5.7065900000000003</v>
      </c>
      <c r="U494" s="135">
        <f t="shared" si="285"/>
        <v>5.7026500000000002</v>
      </c>
      <c r="V494" s="135">
        <f t="shared" si="285"/>
        <v>5.6783700000000001</v>
      </c>
      <c r="W494" s="135">
        <f t="shared" si="285"/>
        <v>5.6747699999999996</v>
      </c>
      <c r="X494" s="135">
        <f t="shared" si="285"/>
        <v>5.7016099999999996</v>
      </c>
      <c r="Y494" s="135">
        <f t="shared" si="285"/>
        <v>5.7116499999999997</v>
      </c>
      <c r="Z494" s="135">
        <f t="shared" si="285"/>
        <v>5.4681699999999998</v>
      </c>
      <c r="AA494" s="135">
        <f t="shared" si="285"/>
        <v>5.22661</v>
      </c>
    </row>
    <row r="495" spans="1:27" ht="12.75" hidden="1" customHeight="1" outlineLevel="1" x14ac:dyDescent="0.2">
      <c r="A495" s="163" t="s">
        <v>717</v>
      </c>
      <c r="B495" s="94" t="s">
        <v>238</v>
      </c>
      <c r="C495" s="70" t="s">
        <v>79</v>
      </c>
      <c r="D495" s="71">
        <v>1236.93</v>
      </c>
      <c r="E495" s="71">
        <v>1102.9000000000001</v>
      </c>
      <c r="F495" s="71">
        <v>1080.06</v>
      </c>
      <c r="G495" s="71">
        <v>1080.74</v>
      </c>
      <c r="H495" s="71">
        <v>1099</v>
      </c>
      <c r="I495" s="71">
        <v>1195.1300000000001</v>
      </c>
      <c r="J495" s="71">
        <v>1374.66</v>
      </c>
      <c r="K495" s="71">
        <v>1601.82</v>
      </c>
      <c r="L495" s="71">
        <v>1816.11</v>
      </c>
      <c r="M495" s="71">
        <v>1919.15</v>
      </c>
      <c r="N495" s="71">
        <v>1926.67</v>
      </c>
      <c r="O495" s="71">
        <v>1928.44</v>
      </c>
      <c r="P495" s="71">
        <v>1927.95</v>
      </c>
      <c r="Q495" s="71">
        <v>1948.16</v>
      </c>
      <c r="R495" s="71">
        <v>1929.81</v>
      </c>
      <c r="S495" s="71">
        <v>1927.52</v>
      </c>
      <c r="T495" s="71">
        <v>1925.51</v>
      </c>
      <c r="U495" s="71">
        <v>1921.57</v>
      </c>
      <c r="V495" s="71">
        <v>1897.29</v>
      </c>
      <c r="W495" s="71">
        <v>1893.69</v>
      </c>
      <c r="X495" s="71">
        <v>1920.53</v>
      </c>
      <c r="Y495" s="71">
        <v>1930.57</v>
      </c>
      <c r="Z495" s="71">
        <v>1687.09</v>
      </c>
      <c r="AA495" s="71">
        <v>1445.53</v>
      </c>
    </row>
    <row r="496" spans="1:27" ht="12.75" hidden="1" customHeight="1" outlineLevel="1" x14ac:dyDescent="0.2">
      <c r="A496" s="163" t="s">
        <v>718</v>
      </c>
      <c r="B496" s="94" t="s">
        <v>90</v>
      </c>
      <c r="C496" s="70" t="s">
        <v>79</v>
      </c>
      <c r="D496" s="71">
        <f>$D$486</f>
        <v>3559.77</v>
      </c>
      <c r="E496" s="71">
        <f t="shared" ref="E496:AA496" si="286">$D$486</f>
        <v>3559.77</v>
      </c>
      <c r="F496" s="71">
        <f t="shared" si="286"/>
        <v>3559.77</v>
      </c>
      <c r="G496" s="71">
        <f t="shared" si="286"/>
        <v>3559.77</v>
      </c>
      <c r="H496" s="71">
        <f t="shared" si="286"/>
        <v>3559.77</v>
      </c>
      <c r="I496" s="71">
        <f t="shared" si="286"/>
        <v>3559.77</v>
      </c>
      <c r="J496" s="71">
        <f t="shared" si="286"/>
        <v>3559.77</v>
      </c>
      <c r="K496" s="71">
        <f t="shared" si="286"/>
        <v>3559.77</v>
      </c>
      <c r="L496" s="71">
        <f t="shared" si="286"/>
        <v>3559.77</v>
      </c>
      <c r="M496" s="71">
        <f t="shared" si="286"/>
        <v>3559.77</v>
      </c>
      <c r="N496" s="71">
        <f t="shared" si="286"/>
        <v>3559.77</v>
      </c>
      <c r="O496" s="71">
        <f t="shared" si="286"/>
        <v>3559.77</v>
      </c>
      <c r="P496" s="71">
        <f t="shared" si="286"/>
        <v>3559.77</v>
      </c>
      <c r="Q496" s="71">
        <f t="shared" si="286"/>
        <v>3559.77</v>
      </c>
      <c r="R496" s="71">
        <f t="shared" si="286"/>
        <v>3559.77</v>
      </c>
      <c r="S496" s="71">
        <f t="shared" si="286"/>
        <v>3559.77</v>
      </c>
      <c r="T496" s="71">
        <f t="shared" si="286"/>
        <v>3559.77</v>
      </c>
      <c r="U496" s="71">
        <f t="shared" si="286"/>
        <v>3559.77</v>
      </c>
      <c r="V496" s="71">
        <f t="shared" si="286"/>
        <v>3559.77</v>
      </c>
      <c r="W496" s="71">
        <f t="shared" si="286"/>
        <v>3559.77</v>
      </c>
      <c r="X496" s="71">
        <f t="shared" si="286"/>
        <v>3559.77</v>
      </c>
      <c r="Y496" s="71">
        <f t="shared" si="286"/>
        <v>3559.77</v>
      </c>
      <c r="Z496" s="71">
        <f t="shared" si="286"/>
        <v>3559.77</v>
      </c>
      <c r="AA496" s="71">
        <f t="shared" si="286"/>
        <v>3559.77</v>
      </c>
    </row>
    <row r="497" spans="1:27" ht="12.75" hidden="1" customHeight="1" outlineLevel="1" x14ac:dyDescent="0.2">
      <c r="A497" s="163" t="s">
        <v>719</v>
      </c>
      <c r="B497" s="94" t="s">
        <v>83</v>
      </c>
      <c r="C497" s="70" t="s">
        <v>79</v>
      </c>
      <c r="D497" s="71">
        <v>4.95</v>
      </c>
      <c r="E497" s="71">
        <v>4.95</v>
      </c>
      <c r="F497" s="71">
        <v>4.95</v>
      </c>
      <c r="G497" s="71">
        <v>4.95</v>
      </c>
      <c r="H497" s="71">
        <v>4.95</v>
      </c>
      <c r="I497" s="71">
        <v>4.95</v>
      </c>
      <c r="J497" s="71">
        <v>4.95</v>
      </c>
      <c r="K497" s="71">
        <v>4.95</v>
      </c>
      <c r="L497" s="71">
        <v>4.95</v>
      </c>
      <c r="M497" s="71">
        <v>4.95</v>
      </c>
      <c r="N497" s="71">
        <v>4.95</v>
      </c>
      <c r="O497" s="71">
        <v>4.95</v>
      </c>
      <c r="P497" s="71">
        <v>4.95</v>
      </c>
      <c r="Q497" s="71">
        <v>4.95</v>
      </c>
      <c r="R497" s="71">
        <v>4.95</v>
      </c>
      <c r="S497" s="71">
        <v>4.95</v>
      </c>
      <c r="T497" s="71">
        <v>4.95</v>
      </c>
      <c r="U497" s="71">
        <v>4.95</v>
      </c>
      <c r="V497" s="71">
        <v>4.95</v>
      </c>
      <c r="W497" s="71">
        <v>4.95</v>
      </c>
      <c r="X497" s="71">
        <v>4.95</v>
      </c>
      <c r="Y497" s="71">
        <v>4.95</v>
      </c>
      <c r="Z497" s="71">
        <v>4.95</v>
      </c>
      <c r="AA497" s="71">
        <v>4.95</v>
      </c>
    </row>
    <row r="498" spans="1:27" ht="12.75" hidden="1" customHeight="1" outlineLevel="1" x14ac:dyDescent="0.2">
      <c r="A498" s="163" t="s">
        <v>720</v>
      </c>
      <c r="B498" s="94" t="s">
        <v>81</v>
      </c>
      <c r="C498" s="70" t="s">
        <v>79</v>
      </c>
      <c r="D498" s="71">
        <f>$D$11</f>
        <v>216.36</v>
      </c>
      <c r="E498" s="71">
        <f t="shared" ref="E498:AA498" si="287">$D$11</f>
        <v>216.36</v>
      </c>
      <c r="F498" s="71">
        <f t="shared" si="287"/>
        <v>216.36</v>
      </c>
      <c r="G498" s="71">
        <f t="shared" si="287"/>
        <v>216.36</v>
      </c>
      <c r="H498" s="71">
        <f t="shared" si="287"/>
        <v>216.36</v>
      </c>
      <c r="I498" s="71">
        <f t="shared" si="287"/>
        <v>216.36</v>
      </c>
      <c r="J498" s="71">
        <f t="shared" si="287"/>
        <v>216.36</v>
      </c>
      <c r="K498" s="71">
        <f t="shared" si="287"/>
        <v>216.36</v>
      </c>
      <c r="L498" s="71">
        <f t="shared" si="287"/>
        <v>216.36</v>
      </c>
      <c r="M498" s="71">
        <f t="shared" si="287"/>
        <v>216.36</v>
      </c>
      <c r="N498" s="71">
        <f t="shared" si="287"/>
        <v>216.36</v>
      </c>
      <c r="O498" s="71">
        <f t="shared" si="287"/>
        <v>216.36</v>
      </c>
      <c r="P498" s="71">
        <f t="shared" si="287"/>
        <v>216.36</v>
      </c>
      <c r="Q498" s="71">
        <f t="shared" si="287"/>
        <v>216.36</v>
      </c>
      <c r="R498" s="71">
        <f t="shared" si="287"/>
        <v>216.36</v>
      </c>
      <c r="S498" s="71">
        <f t="shared" si="287"/>
        <v>216.36</v>
      </c>
      <c r="T498" s="71">
        <f t="shared" si="287"/>
        <v>216.36</v>
      </c>
      <c r="U498" s="71">
        <f t="shared" si="287"/>
        <v>216.36</v>
      </c>
      <c r="V498" s="71">
        <f t="shared" si="287"/>
        <v>216.36</v>
      </c>
      <c r="W498" s="71">
        <f t="shared" si="287"/>
        <v>216.36</v>
      </c>
      <c r="X498" s="71">
        <f t="shared" si="287"/>
        <v>216.36</v>
      </c>
      <c r="Y498" s="71">
        <f t="shared" si="287"/>
        <v>216.36</v>
      </c>
      <c r="Z498" s="71">
        <f t="shared" si="287"/>
        <v>216.36</v>
      </c>
      <c r="AA498" s="71">
        <f t="shared" si="287"/>
        <v>216.36</v>
      </c>
    </row>
    <row r="499" spans="1:27" collapsed="1" x14ac:dyDescent="0.2">
      <c r="A499" s="162" t="s">
        <v>721</v>
      </c>
      <c r="B499" s="54" t="str">
        <f>"04"&amp;"."&amp;$B$662&amp;"."&amp;$B$663</f>
        <v>04.05.2023</v>
      </c>
      <c r="C499" s="134" t="s">
        <v>76</v>
      </c>
      <c r="D499" s="135">
        <f>ROUND(((D500+D501+D503+D502)/1000),5)</f>
        <v>4.9856999999999996</v>
      </c>
      <c r="E499" s="135">
        <f>ROUND(((E500+E501+E503+E502)/1000),5)</f>
        <v>4.8825599999999998</v>
      </c>
      <c r="F499" s="135">
        <f>ROUND(((F500+F501+F503+F502)/1000),5)</f>
        <v>4.8075799999999997</v>
      </c>
      <c r="G499" s="135">
        <f t="shared" ref="G499:AA499" si="288">ROUND(((G500+G501+G503+G502)/1000),5)</f>
        <v>4.7892999999999999</v>
      </c>
      <c r="H499" s="135">
        <f t="shared" si="288"/>
        <v>4.8425500000000001</v>
      </c>
      <c r="I499" s="135">
        <f t="shared" si="288"/>
        <v>4.8923300000000003</v>
      </c>
      <c r="J499" s="135">
        <f t="shared" si="288"/>
        <v>5.0964999999999998</v>
      </c>
      <c r="K499" s="135">
        <f t="shared" si="288"/>
        <v>5.39114</v>
      </c>
      <c r="L499" s="135">
        <f t="shared" si="288"/>
        <v>5.4949899999999996</v>
      </c>
      <c r="M499" s="135">
        <f t="shared" si="288"/>
        <v>5.6838699999999998</v>
      </c>
      <c r="N499" s="135">
        <f t="shared" si="288"/>
        <v>5.7052899999999998</v>
      </c>
      <c r="O499" s="135">
        <f t="shared" si="288"/>
        <v>5.7324599999999997</v>
      </c>
      <c r="P499" s="135">
        <f t="shared" si="288"/>
        <v>5.7347200000000003</v>
      </c>
      <c r="Q499" s="135">
        <f t="shared" si="288"/>
        <v>5.7487300000000001</v>
      </c>
      <c r="R499" s="135">
        <f t="shared" si="288"/>
        <v>5.7215800000000003</v>
      </c>
      <c r="S499" s="135">
        <f t="shared" si="288"/>
        <v>5.6795600000000004</v>
      </c>
      <c r="T499" s="135">
        <f t="shared" si="288"/>
        <v>5.6274600000000001</v>
      </c>
      <c r="U499" s="135">
        <f t="shared" si="288"/>
        <v>5.5835999999999997</v>
      </c>
      <c r="V499" s="135">
        <f t="shared" si="288"/>
        <v>5.5648799999999996</v>
      </c>
      <c r="W499" s="135">
        <f t="shared" si="288"/>
        <v>5.6373899999999999</v>
      </c>
      <c r="X499" s="135">
        <f t="shared" si="288"/>
        <v>5.7635899999999998</v>
      </c>
      <c r="Y499" s="135">
        <f t="shared" si="288"/>
        <v>5.7012499999999999</v>
      </c>
      <c r="Z499" s="135">
        <f t="shared" si="288"/>
        <v>5.4387699999999999</v>
      </c>
      <c r="AA499" s="135">
        <f t="shared" si="288"/>
        <v>5.2629999999999999</v>
      </c>
    </row>
    <row r="500" spans="1:27" ht="12.75" hidden="1" customHeight="1" outlineLevel="1" x14ac:dyDescent="0.2">
      <c r="A500" s="163" t="s">
        <v>722</v>
      </c>
      <c r="B500" s="94" t="s">
        <v>238</v>
      </c>
      <c r="C500" s="70" t="s">
        <v>79</v>
      </c>
      <c r="D500" s="71">
        <v>1204.6199999999999</v>
      </c>
      <c r="E500" s="71">
        <v>1101.48</v>
      </c>
      <c r="F500" s="71">
        <v>1026.5</v>
      </c>
      <c r="G500" s="71">
        <v>1008.22</v>
      </c>
      <c r="H500" s="71">
        <v>1061.47</v>
      </c>
      <c r="I500" s="71">
        <v>1111.25</v>
      </c>
      <c r="J500" s="71">
        <v>1315.42</v>
      </c>
      <c r="K500" s="71">
        <v>1610.06</v>
      </c>
      <c r="L500" s="71">
        <v>1713.91</v>
      </c>
      <c r="M500" s="71">
        <v>1902.79</v>
      </c>
      <c r="N500" s="71">
        <v>1924.21</v>
      </c>
      <c r="O500" s="71">
        <v>1951.38</v>
      </c>
      <c r="P500" s="71">
        <v>1953.64</v>
      </c>
      <c r="Q500" s="71">
        <v>1967.65</v>
      </c>
      <c r="R500" s="71">
        <v>1940.5</v>
      </c>
      <c r="S500" s="71">
        <v>1898.48</v>
      </c>
      <c r="T500" s="71">
        <v>1846.38</v>
      </c>
      <c r="U500" s="71">
        <v>1802.52</v>
      </c>
      <c r="V500" s="71">
        <v>1783.8</v>
      </c>
      <c r="W500" s="71">
        <v>1856.31</v>
      </c>
      <c r="X500" s="71">
        <v>1982.51</v>
      </c>
      <c r="Y500" s="71">
        <v>1920.17</v>
      </c>
      <c r="Z500" s="71">
        <v>1657.69</v>
      </c>
      <c r="AA500" s="71">
        <v>1481.92</v>
      </c>
    </row>
    <row r="501" spans="1:27" ht="12.75" hidden="1" customHeight="1" outlineLevel="1" x14ac:dyDescent="0.2">
      <c r="A501" s="163" t="s">
        <v>723</v>
      </c>
      <c r="B501" s="94" t="s">
        <v>90</v>
      </c>
      <c r="C501" s="70" t="s">
        <v>79</v>
      </c>
      <c r="D501" s="71">
        <f>$D$486</f>
        <v>3559.77</v>
      </c>
      <c r="E501" s="71">
        <f t="shared" ref="E501:AA501" si="289">$D$486</f>
        <v>3559.77</v>
      </c>
      <c r="F501" s="71">
        <f t="shared" si="289"/>
        <v>3559.77</v>
      </c>
      <c r="G501" s="71">
        <f t="shared" si="289"/>
        <v>3559.77</v>
      </c>
      <c r="H501" s="71">
        <f t="shared" si="289"/>
        <v>3559.77</v>
      </c>
      <c r="I501" s="71">
        <f t="shared" si="289"/>
        <v>3559.77</v>
      </c>
      <c r="J501" s="71">
        <f t="shared" si="289"/>
        <v>3559.77</v>
      </c>
      <c r="K501" s="71">
        <f t="shared" si="289"/>
        <v>3559.77</v>
      </c>
      <c r="L501" s="71">
        <f t="shared" si="289"/>
        <v>3559.77</v>
      </c>
      <c r="M501" s="71">
        <f t="shared" si="289"/>
        <v>3559.77</v>
      </c>
      <c r="N501" s="71">
        <f t="shared" si="289"/>
        <v>3559.77</v>
      </c>
      <c r="O501" s="71">
        <f t="shared" si="289"/>
        <v>3559.77</v>
      </c>
      <c r="P501" s="71">
        <f t="shared" si="289"/>
        <v>3559.77</v>
      </c>
      <c r="Q501" s="71">
        <f t="shared" si="289"/>
        <v>3559.77</v>
      </c>
      <c r="R501" s="71">
        <f t="shared" si="289"/>
        <v>3559.77</v>
      </c>
      <c r="S501" s="71">
        <f t="shared" si="289"/>
        <v>3559.77</v>
      </c>
      <c r="T501" s="71">
        <f t="shared" si="289"/>
        <v>3559.77</v>
      </c>
      <c r="U501" s="71">
        <f t="shared" si="289"/>
        <v>3559.77</v>
      </c>
      <c r="V501" s="71">
        <f t="shared" si="289"/>
        <v>3559.77</v>
      </c>
      <c r="W501" s="71">
        <f t="shared" si="289"/>
        <v>3559.77</v>
      </c>
      <c r="X501" s="71">
        <f t="shared" si="289"/>
        <v>3559.77</v>
      </c>
      <c r="Y501" s="71">
        <f t="shared" si="289"/>
        <v>3559.77</v>
      </c>
      <c r="Z501" s="71">
        <f t="shared" si="289"/>
        <v>3559.77</v>
      </c>
      <c r="AA501" s="71">
        <f t="shared" si="289"/>
        <v>3559.77</v>
      </c>
    </row>
    <row r="502" spans="1:27" ht="12.75" hidden="1" customHeight="1" outlineLevel="1" x14ac:dyDescent="0.2">
      <c r="A502" s="163" t="s">
        <v>724</v>
      </c>
      <c r="B502" s="94" t="s">
        <v>83</v>
      </c>
      <c r="C502" s="70" t="s">
        <v>79</v>
      </c>
      <c r="D502" s="71">
        <v>4.95</v>
      </c>
      <c r="E502" s="71">
        <v>4.95</v>
      </c>
      <c r="F502" s="71">
        <v>4.95</v>
      </c>
      <c r="G502" s="71">
        <v>4.95</v>
      </c>
      <c r="H502" s="71">
        <v>4.95</v>
      </c>
      <c r="I502" s="71">
        <v>4.95</v>
      </c>
      <c r="J502" s="71">
        <v>4.95</v>
      </c>
      <c r="K502" s="71">
        <v>4.95</v>
      </c>
      <c r="L502" s="71">
        <v>4.95</v>
      </c>
      <c r="M502" s="71">
        <v>4.95</v>
      </c>
      <c r="N502" s="71">
        <v>4.95</v>
      </c>
      <c r="O502" s="71">
        <v>4.95</v>
      </c>
      <c r="P502" s="71">
        <v>4.95</v>
      </c>
      <c r="Q502" s="71">
        <v>4.95</v>
      </c>
      <c r="R502" s="71">
        <v>4.95</v>
      </c>
      <c r="S502" s="71">
        <v>4.95</v>
      </c>
      <c r="T502" s="71">
        <v>4.95</v>
      </c>
      <c r="U502" s="71">
        <v>4.95</v>
      </c>
      <c r="V502" s="71">
        <v>4.95</v>
      </c>
      <c r="W502" s="71">
        <v>4.95</v>
      </c>
      <c r="X502" s="71">
        <v>4.95</v>
      </c>
      <c r="Y502" s="71">
        <v>4.95</v>
      </c>
      <c r="Z502" s="71">
        <v>4.95</v>
      </c>
      <c r="AA502" s="71">
        <v>4.95</v>
      </c>
    </row>
    <row r="503" spans="1:27" ht="12.75" hidden="1" customHeight="1" outlineLevel="1" x14ac:dyDescent="0.2">
      <c r="A503" s="163" t="s">
        <v>725</v>
      </c>
      <c r="B503" s="94" t="s">
        <v>81</v>
      </c>
      <c r="C503" s="70" t="s">
        <v>79</v>
      </c>
      <c r="D503" s="71">
        <f>$D$11</f>
        <v>216.36</v>
      </c>
      <c r="E503" s="71">
        <f t="shared" ref="E503:AA503" si="290">$D$11</f>
        <v>216.36</v>
      </c>
      <c r="F503" s="71">
        <f t="shared" si="290"/>
        <v>216.36</v>
      </c>
      <c r="G503" s="71">
        <f t="shared" si="290"/>
        <v>216.36</v>
      </c>
      <c r="H503" s="71">
        <f t="shared" si="290"/>
        <v>216.36</v>
      </c>
      <c r="I503" s="71">
        <f t="shared" si="290"/>
        <v>216.36</v>
      </c>
      <c r="J503" s="71">
        <f t="shared" si="290"/>
        <v>216.36</v>
      </c>
      <c r="K503" s="71">
        <f t="shared" si="290"/>
        <v>216.36</v>
      </c>
      <c r="L503" s="71">
        <f t="shared" si="290"/>
        <v>216.36</v>
      </c>
      <c r="M503" s="71">
        <f t="shared" si="290"/>
        <v>216.36</v>
      </c>
      <c r="N503" s="71">
        <f t="shared" si="290"/>
        <v>216.36</v>
      </c>
      <c r="O503" s="71">
        <f t="shared" si="290"/>
        <v>216.36</v>
      </c>
      <c r="P503" s="71">
        <f t="shared" si="290"/>
        <v>216.36</v>
      </c>
      <c r="Q503" s="71">
        <f t="shared" si="290"/>
        <v>216.36</v>
      </c>
      <c r="R503" s="71">
        <f t="shared" si="290"/>
        <v>216.36</v>
      </c>
      <c r="S503" s="71">
        <f t="shared" si="290"/>
        <v>216.36</v>
      </c>
      <c r="T503" s="71">
        <f t="shared" si="290"/>
        <v>216.36</v>
      </c>
      <c r="U503" s="71">
        <f t="shared" si="290"/>
        <v>216.36</v>
      </c>
      <c r="V503" s="71">
        <f t="shared" si="290"/>
        <v>216.36</v>
      </c>
      <c r="W503" s="71">
        <f t="shared" si="290"/>
        <v>216.36</v>
      </c>
      <c r="X503" s="71">
        <f t="shared" si="290"/>
        <v>216.36</v>
      </c>
      <c r="Y503" s="71">
        <f t="shared" si="290"/>
        <v>216.36</v>
      </c>
      <c r="Z503" s="71">
        <f t="shared" si="290"/>
        <v>216.36</v>
      </c>
      <c r="AA503" s="71">
        <f t="shared" si="290"/>
        <v>216.36</v>
      </c>
    </row>
    <row r="504" spans="1:27" collapsed="1" x14ac:dyDescent="0.2">
      <c r="A504" s="162" t="s">
        <v>726</v>
      </c>
      <c r="B504" s="54" t="str">
        <f>"05"&amp;"."&amp;$B$662&amp;"."&amp;$B$663</f>
        <v>05.05.2023</v>
      </c>
      <c r="C504" s="134" t="s">
        <v>76</v>
      </c>
      <c r="D504" s="135">
        <f>ROUND(((D505+D506+D508+D507)/1000),5)</f>
        <v>5.1843399999999997</v>
      </c>
      <c r="E504" s="135">
        <f>ROUND(((E505+E506+E508+E507)/1000),5)</f>
        <v>4.9977600000000004</v>
      </c>
      <c r="F504" s="135">
        <f>ROUND(((F505+F506+F508+F507)/1000),5)</f>
        <v>4.9224800000000002</v>
      </c>
      <c r="G504" s="135">
        <f t="shared" ref="G504:AA504" si="291">ROUND(((G505+G506+G508+G507)/1000),5)</f>
        <v>4.8993000000000002</v>
      </c>
      <c r="H504" s="135">
        <f t="shared" si="291"/>
        <v>4.9464800000000002</v>
      </c>
      <c r="I504" s="135">
        <f t="shared" si="291"/>
        <v>5.0575599999999996</v>
      </c>
      <c r="J504" s="135">
        <f t="shared" si="291"/>
        <v>5.1810400000000003</v>
      </c>
      <c r="K504" s="135">
        <f t="shared" si="291"/>
        <v>5.4114300000000002</v>
      </c>
      <c r="L504" s="135">
        <f t="shared" si="291"/>
        <v>5.6189600000000004</v>
      </c>
      <c r="M504" s="135">
        <f t="shared" si="291"/>
        <v>5.6921999999999997</v>
      </c>
      <c r="N504" s="135">
        <f t="shared" si="291"/>
        <v>5.7943499999999997</v>
      </c>
      <c r="O504" s="135">
        <f t="shared" si="291"/>
        <v>5.7679400000000003</v>
      </c>
      <c r="P504" s="135">
        <f t="shared" si="291"/>
        <v>5.7513699999999996</v>
      </c>
      <c r="Q504" s="135">
        <f t="shared" si="291"/>
        <v>5.7664799999999996</v>
      </c>
      <c r="R504" s="135">
        <f t="shared" si="291"/>
        <v>5.7511299999999999</v>
      </c>
      <c r="S504" s="135">
        <f t="shared" si="291"/>
        <v>5.71462</v>
      </c>
      <c r="T504" s="135">
        <f t="shared" si="291"/>
        <v>5.6850199999999997</v>
      </c>
      <c r="U504" s="135">
        <f t="shared" si="291"/>
        <v>5.67727</v>
      </c>
      <c r="V504" s="135">
        <f t="shared" si="291"/>
        <v>5.6799400000000002</v>
      </c>
      <c r="W504" s="135">
        <f t="shared" si="291"/>
        <v>5.6886099999999997</v>
      </c>
      <c r="X504" s="135">
        <f t="shared" si="291"/>
        <v>5.8029700000000002</v>
      </c>
      <c r="Y504" s="135">
        <f t="shared" si="291"/>
        <v>5.75474</v>
      </c>
      <c r="Z504" s="135">
        <f t="shared" si="291"/>
        <v>5.6214199999999996</v>
      </c>
      <c r="AA504" s="135">
        <f t="shared" si="291"/>
        <v>5.4116999999999997</v>
      </c>
    </row>
    <row r="505" spans="1:27" ht="12.75" hidden="1" customHeight="1" outlineLevel="1" x14ac:dyDescent="0.2">
      <c r="A505" s="163" t="s">
        <v>727</v>
      </c>
      <c r="B505" s="94" t="s">
        <v>238</v>
      </c>
      <c r="C505" s="70" t="s">
        <v>79</v>
      </c>
      <c r="D505" s="71">
        <v>1403.26</v>
      </c>
      <c r="E505" s="71">
        <v>1216.68</v>
      </c>
      <c r="F505" s="71">
        <v>1141.4000000000001</v>
      </c>
      <c r="G505" s="71">
        <v>1118.22</v>
      </c>
      <c r="H505" s="71">
        <v>1165.4000000000001</v>
      </c>
      <c r="I505" s="71">
        <v>1276.48</v>
      </c>
      <c r="J505" s="71">
        <v>1399.96</v>
      </c>
      <c r="K505" s="71">
        <v>1630.35</v>
      </c>
      <c r="L505" s="71">
        <v>1837.88</v>
      </c>
      <c r="M505" s="71">
        <v>1911.12</v>
      </c>
      <c r="N505" s="71">
        <v>2013.27</v>
      </c>
      <c r="O505" s="71">
        <v>1986.86</v>
      </c>
      <c r="P505" s="71">
        <v>1970.29</v>
      </c>
      <c r="Q505" s="71">
        <v>1985.4</v>
      </c>
      <c r="R505" s="71">
        <v>1970.05</v>
      </c>
      <c r="S505" s="71">
        <v>1933.54</v>
      </c>
      <c r="T505" s="71">
        <v>1903.94</v>
      </c>
      <c r="U505" s="71">
        <v>1896.19</v>
      </c>
      <c r="V505" s="71">
        <v>1898.86</v>
      </c>
      <c r="W505" s="71">
        <v>1907.53</v>
      </c>
      <c r="X505" s="71">
        <v>2021.89</v>
      </c>
      <c r="Y505" s="71">
        <v>1973.66</v>
      </c>
      <c r="Z505" s="71">
        <v>1840.34</v>
      </c>
      <c r="AA505" s="71">
        <v>1630.62</v>
      </c>
    </row>
    <row r="506" spans="1:27" ht="12.75" hidden="1" customHeight="1" outlineLevel="1" x14ac:dyDescent="0.2">
      <c r="A506" s="163" t="s">
        <v>728</v>
      </c>
      <c r="B506" s="94" t="s">
        <v>90</v>
      </c>
      <c r="C506" s="70" t="s">
        <v>79</v>
      </c>
      <c r="D506" s="71">
        <f>$D$486</f>
        <v>3559.77</v>
      </c>
      <c r="E506" s="71">
        <f t="shared" ref="E506:AA506" si="292">$D$486</f>
        <v>3559.77</v>
      </c>
      <c r="F506" s="71">
        <f t="shared" si="292"/>
        <v>3559.77</v>
      </c>
      <c r="G506" s="71">
        <f t="shared" si="292"/>
        <v>3559.77</v>
      </c>
      <c r="H506" s="71">
        <f t="shared" si="292"/>
        <v>3559.77</v>
      </c>
      <c r="I506" s="71">
        <f t="shared" si="292"/>
        <v>3559.77</v>
      </c>
      <c r="J506" s="71">
        <f t="shared" si="292"/>
        <v>3559.77</v>
      </c>
      <c r="K506" s="71">
        <f t="shared" si="292"/>
        <v>3559.77</v>
      </c>
      <c r="L506" s="71">
        <f t="shared" si="292"/>
        <v>3559.77</v>
      </c>
      <c r="M506" s="71">
        <f t="shared" si="292"/>
        <v>3559.77</v>
      </c>
      <c r="N506" s="71">
        <f t="shared" si="292"/>
        <v>3559.77</v>
      </c>
      <c r="O506" s="71">
        <f t="shared" si="292"/>
        <v>3559.77</v>
      </c>
      <c r="P506" s="71">
        <f t="shared" si="292"/>
        <v>3559.77</v>
      </c>
      <c r="Q506" s="71">
        <f t="shared" si="292"/>
        <v>3559.77</v>
      </c>
      <c r="R506" s="71">
        <f t="shared" si="292"/>
        <v>3559.77</v>
      </c>
      <c r="S506" s="71">
        <f t="shared" si="292"/>
        <v>3559.77</v>
      </c>
      <c r="T506" s="71">
        <f t="shared" si="292"/>
        <v>3559.77</v>
      </c>
      <c r="U506" s="71">
        <f t="shared" si="292"/>
        <v>3559.77</v>
      </c>
      <c r="V506" s="71">
        <f t="shared" si="292"/>
        <v>3559.77</v>
      </c>
      <c r="W506" s="71">
        <f t="shared" si="292"/>
        <v>3559.77</v>
      </c>
      <c r="X506" s="71">
        <f t="shared" si="292"/>
        <v>3559.77</v>
      </c>
      <c r="Y506" s="71">
        <f t="shared" si="292"/>
        <v>3559.77</v>
      </c>
      <c r="Z506" s="71">
        <f t="shared" si="292"/>
        <v>3559.77</v>
      </c>
      <c r="AA506" s="71">
        <f t="shared" si="292"/>
        <v>3559.77</v>
      </c>
    </row>
    <row r="507" spans="1:27" ht="12.75" hidden="1" customHeight="1" outlineLevel="1" x14ac:dyDescent="0.2">
      <c r="A507" s="163" t="s">
        <v>729</v>
      </c>
      <c r="B507" s="94" t="s">
        <v>83</v>
      </c>
      <c r="C507" s="70" t="s">
        <v>79</v>
      </c>
      <c r="D507" s="71">
        <v>4.95</v>
      </c>
      <c r="E507" s="71">
        <v>4.95</v>
      </c>
      <c r="F507" s="71">
        <v>4.95</v>
      </c>
      <c r="G507" s="71">
        <v>4.95</v>
      </c>
      <c r="H507" s="71">
        <v>4.95</v>
      </c>
      <c r="I507" s="71">
        <v>4.95</v>
      </c>
      <c r="J507" s="71">
        <v>4.95</v>
      </c>
      <c r="K507" s="71">
        <v>4.95</v>
      </c>
      <c r="L507" s="71">
        <v>4.95</v>
      </c>
      <c r="M507" s="71">
        <v>4.95</v>
      </c>
      <c r="N507" s="71">
        <v>4.95</v>
      </c>
      <c r="O507" s="71">
        <v>4.95</v>
      </c>
      <c r="P507" s="71">
        <v>4.95</v>
      </c>
      <c r="Q507" s="71">
        <v>4.95</v>
      </c>
      <c r="R507" s="71">
        <v>4.95</v>
      </c>
      <c r="S507" s="71">
        <v>4.95</v>
      </c>
      <c r="T507" s="71">
        <v>4.95</v>
      </c>
      <c r="U507" s="71">
        <v>4.95</v>
      </c>
      <c r="V507" s="71">
        <v>4.95</v>
      </c>
      <c r="W507" s="71">
        <v>4.95</v>
      </c>
      <c r="X507" s="71">
        <v>4.95</v>
      </c>
      <c r="Y507" s="71">
        <v>4.95</v>
      </c>
      <c r="Z507" s="71">
        <v>4.95</v>
      </c>
      <c r="AA507" s="71">
        <v>4.95</v>
      </c>
    </row>
    <row r="508" spans="1:27" ht="12.75" hidden="1" customHeight="1" outlineLevel="1" x14ac:dyDescent="0.2">
      <c r="A508" s="163" t="s">
        <v>730</v>
      </c>
      <c r="B508" s="94" t="s">
        <v>81</v>
      </c>
      <c r="C508" s="70" t="s">
        <v>79</v>
      </c>
      <c r="D508" s="71">
        <f>$D$11</f>
        <v>216.36</v>
      </c>
      <c r="E508" s="71">
        <f t="shared" ref="E508:AA508" si="293">$D$11</f>
        <v>216.36</v>
      </c>
      <c r="F508" s="71">
        <f t="shared" si="293"/>
        <v>216.36</v>
      </c>
      <c r="G508" s="71">
        <f t="shared" si="293"/>
        <v>216.36</v>
      </c>
      <c r="H508" s="71">
        <f t="shared" si="293"/>
        <v>216.36</v>
      </c>
      <c r="I508" s="71">
        <f t="shared" si="293"/>
        <v>216.36</v>
      </c>
      <c r="J508" s="71">
        <f t="shared" si="293"/>
        <v>216.36</v>
      </c>
      <c r="K508" s="71">
        <f t="shared" si="293"/>
        <v>216.36</v>
      </c>
      <c r="L508" s="71">
        <f t="shared" si="293"/>
        <v>216.36</v>
      </c>
      <c r="M508" s="71">
        <f t="shared" si="293"/>
        <v>216.36</v>
      </c>
      <c r="N508" s="71">
        <f t="shared" si="293"/>
        <v>216.36</v>
      </c>
      <c r="O508" s="71">
        <f t="shared" si="293"/>
        <v>216.36</v>
      </c>
      <c r="P508" s="71">
        <f t="shared" si="293"/>
        <v>216.36</v>
      </c>
      <c r="Q508" s="71">
        <f t="shared" si="293"/>
        <v>216.36</v>
      </c>
      <c r="R508" s="71">
        <f t="shared" si="293"/>
        <v>216.36</v>
      </c>
      <c r="S508" s="71">
        <f t="shared" si="293"/>
        <v>216.36</v>
      </c>
      <c r="T508" s="71">
        <f t="shared" si="293"/>
        <v>216.36</v>
      </c>
      <c r="U508" s="71">
        <f t="shared" si="293"/>
        <v>216.36</v>
      </c>
      <c r="V508" s="71">
        <f t="shared" si="293"/>
        <v>216.36</v>
      </c>
      <c r="W508" s="71">
        <f t="shared" si="293"/>
        <v>216.36</v>
      </c>
      <c r="X508" s="71">
        <f t="shared" si="293"/>
        <v>216.36</v>
      </c>
      <c r="Y508" s="71">
        <f t="shared" si="293"/>
        <v>216.36</v>
      </c>
      <c r="Z508" s="71">
        <f t="shared" si="293"/>
        <v>216.36</v>
      </c>
      <c r="AA508" s="71">
        <f t="shared" si="293"/>
        <v>216.36</v>
      </c>
    </row>
    <row r="509" spans="1:27" collapsed="1" x14ac:dyDescent="0.2">
      <c r="A509" s="162" t="s">
        <v>731</v>
      </c>
      <c r="B509" s="54" t="str">
        <f>"06"&amp;"."&amp;$B$662&amp;"."&amp;$B$663</f>
        <v>06.05.2023</v>
      </c>
      <c r="C509" s="134" t="s">
        <v>76</v>
      </c>
      <c r="D509" s="135">
        <f>ROUND(((D510+D511+D513+D512)/1000),5)</f>
        <v>5.3056900000000002</v>
      </c>
      <c r="E509" s="135">
        <f>ROUND(((E510+E511+E513+E512)/1000),5)</f>
        <v>5.2293599999999998</v>
      </c>
      <c r="F509" s="135">
        <f>ROUND(((F510+F511+F513+F512)/1000),5)</f>
        <v>5.1143599999999996</v>
      </c>
      <c r="G509" s="135">
        <f t="shared" ref="G509:AA509" si="294">ROUND(((G510+G511+G513+G512)/1000),5)</f>
        <v>5.0012999999999996</v>
      </c>
      <c r="H509" s="135">
        <f t="shared" si="294"/>
        <v>4.9989400000000002</v>
      </c>
      <c r="I509" s="135">
        <f t="shared" si="294"/>
        <v>5.0930400000000002</v>
      </c>
      <c r="J509" s="135">
        <f t="shared" si="294"/>
        <v>5.1396699999999997</v>
      </c>
      <c r="K509" s="135">
        <f t="shared" si="294"/>
        <v>5.2550400000000002</v>
      </c>
      <c r="L509" s="135">
        <f t="shared" si="294"/>
        <v>5.5501199999999997</v>
      </c>
      <c r="M509" s="135">
        <f t="shared" si="294"/>
        <v>5.7002199999999998</v>
      </c>
      <c r="N509" s="135">
        <f t="shared" si="294"/>
        <v>5.7797200000000002</v>
      </c>
      <c r="O509" s="135">
        <f t="shared" si="294"/>
        <v>5.7580200000000001</v>
      </c>
      <c r="P509" s="135">
        <f t="shared" si="294"/>
        <v>5.70275</v>
      </c>
      <c r="Q509" s="135">
        <f t="shared" si="294"/>
        <v>5.7011599999999998</v>
      </c>
      <c r="R509" s="135">
        <f t="shared" si="294"/>
        <v>5.6835800000000001</v>
      </c>
      <c r="S509" s="135">
        <f t="shared" si="294"/>
        <v>5.6786799999999999</v>
      </c>
      <c r="T509" s="135">
        <f t="shared" si="294"/>
        <v>5.6469899999999997</v>
      </c>
      <c r="U509" s="135">
        <f t="shared" si="294"/>
        <v>5.6191000000000004</v>
      </c>
      <c r="V509" s="135">
        <f t="shared" si="294"/>
        <v>5.6161099999999999</v>
      </c>
      <c r="W509" s="135">
        <f t="shared" si="294"/>
        <v>5.6567400000000001</v>
      </c>
      <c r="X509" s="135">
        <f t="shared" si="294"/>
        <v>5.82</v>
      </c>
      <c r="Y509" s="135">
        <f t="shared" si="294"/>
        <v>5.7984</v>
      </c>
      <c r="Z509" s="135">
        <f t="shared" si="294"/>
        <v>5.59917</v>
      </c>
      <c r="AA509" s="135">
        <f t="shared" si="294"/>
        <v>5.4362500000000002</v>
      </c>
    </row>
    <row r="510" spans="1:27" ht="12.75" hidden="1" customHeight="1" outlineLevel="1" x14ac:dyDescent="0.2">
      <c r="A510" s="163" t="s">
        <v>732</v>
      </c>
      <c r="B510" s="94" t="s">
        <v>238</v>
      </c>
      <c r="C510" s="70" t="s">
        <v>79</v>
      </c>
      <c r="D510" s="71">
        <v>1524.61</v>
      </c>
      <c r="E510" s="71">
        <v>1448.28</v>
      </c>
      <c r="F510" s="71">
        <v>1333.28</v>
      </c>
      <c r="G510" s="71">
        <v>1220.22</v>
      </c>
      <c r="H510" s="71">
        <v>1217.8599999999999</v>
      </c>
      <c r="I510" s="71">
        <v>1311.96</v>
      </c>
      <c r="J510" s="71">
        <v>1358.59</v>
      </c>
      <c r="K510" s="71">
        <v>1473.96</v>
      </c>
      <c r="L510" s="71">
        <v>1769.04</v>
      </c>
      <c r="M510" s="71">
        <v>1919.14</v>
      </c>
      <c r="N510" s="71">
        <v>1998.64</v>
      </c>
      <c r="O510" s="71">
        <v>1976.94</v>
      </c>
      <c r="P510" s="71">
        <v>1921.67</v>
      </c>
      <c r="Q510" s="71">
        <v>1920.08</v>
      </c>
      <c r="R510" s="71">
        <v>1902.5</v>
      </c>
      <c r="S510" s="71">
        <v>1897.6</v>
      </c>
      <c r="T510" s="71">
        <v>1865.91</v>
      </c>
      <c r="U510" s="71">
        <v>1838.02</v>
      </c>
      <c r="V510" s="71">
        <v>1835.03</v>
      </c>
      <c r="W510" s="71">
        <v>1875.66</v>
      </c>
      <c r="X510" s="71">
        <v>2038.92</v>
      </c>
      <c r="Y510" s="71">
        <v>2017.32</v>
      </c>
      <c r="Z510" s="71">
        <v>1818.09</v>
      </c>
      <c r="AA510" s="71">
        <v>1655.17</v>
      </c>
    </row>
    <row r="511" spans="1:27" ht="12.75" hidden="1" customHeight="1" outlineLevel="1" x14ac:dyDescent="0.2">
      <c r="A511" s="163" t="s">
        <v>733</v>
      </c>
      <c r="B511" s="94" t="s">
        <v>90</v>
      </c>
      <c r="C511" s="70" t="s">
        <v>79</v>
      </c>
      <c r="D511" s="71">
        <f>$D$486</f>
        <v>3559.77</v>
      </c>
      <c r="E511" s="71">
        <f t="shared" ref="E511:AA511" si="295">$D$486</f>
        <v>3559.77</v>
      </c>
      <c r="F511" s="71">
        <f t="shared" si="295"/>
        <v>3559.77</v>
      </c>
      <c r="G511" s="71">
        <f t="shared" si="295"/>
        <v>3559.77</v>
      </c>
      <c r="H511" s="71">
        <f t="shared" si="295"/>
        <v>3559.77</v>
      </c>
      <c r="I511" s="71">
        <f t="shared" si="295"/>
        <v>3559.77</v>
      </c>
      <c r="J511" s="71">
        <f t="shared" si="295"/>
        <v>3559.77</v>
      </c>
      <c r="K511" s="71">
        <f t="shared" si="295"/>
        <v>3559.77</v>
      </c>
      <c r="L511" s="71">
        <f t="shared" si="295"/>
        <v>3559.77</v>
      </c>
      <c r="M511" s="71">
        <f t="shared" si="295"/>
        <v>3559.77</v>
      </c>
      <c r="N511" s="71">
        <f t="shared" si="295"/>
        <v>3559.77</v>
      </c>
      <c r="O511" s="71">
        <f t="shared" si="295"/>
        <v>3559.77</v>
      </c>
      <c r="P511" s="71">
        <f t="shared" si="295"/>
        <v>3559.77</v>
      </c>
      <c r="Q511" s="71">
        <f t="shared" si="295"/>
        <v>3559.77</v>
      </c>
      <c r="R511" s="71">
        <f t="shared" si="295"/>
        <v>3559.77</v>
      </c>
      <c r="S511" s="71">
        <f t="shared" si="295"/>
        <v>3559.77</v>
      </c>
      <c r="T511" s="71">
        <f t="shared" si="295"/>
        <v>3559.77</v>
      </c>
      <c r="U511" s="71">
        <f t="shared" si="295"/>
        <v>3559.77</v>
      </c>
      <c r="V511" s="71">
        <f t="shared" si="295"/>
        <v>3559.77</v>
      </c>
      <c r="W511" s="71">
        <f t="shared" si="295"/>
        <v>3559.77</v>
      </c>
      <c r="X511" s="71">
        <f t="shared" si="295"/>
        <v>3559.77</v>
      </c>
      <c r="Y511" s="71">
        <f t="shared" si="295"/>
        <v>3559.77</v>
      </c>
      <c r="Z511" s="71">
        <f t="shared" si="295"/>
        <v>3559.77</v>
      </c>
      <c r="AA511" s="71">
        <f t="shared" si="295"/>
        <v>3559.77</v>
      </c>
    </row>
    <row r="512" spans="1:27" ht="12.75" hidden="1" customHeight="1" outlineLevel="1" x14ac:dyDescent="0.2">
      <c r="A512" s="163" t="s">
        <v>734</v>
      </c>
      <c r="B512" s="94" t="s">
        <v>83</v>
      </c>
      <c r="C512" s="70" t="s">
        <v>79</v>
      </c>
      <c r="D512" s="71">
        <v>4.95</v>
      </c>
      <c r="E512" s="71">
        <v>4.95</v>
      </c>
      <c r="F512" s="71">
        <v>4.95</v>
      </c>
      <c r="G512" s="71">
        <v>4.95</v>
      </c>
      <c r="H512" s="71">
        <v>4.95</v>
      </c>
      <c r="I512" s="71">
        <v>4.95</v>
      </c>
      <c r="J512" s="71">
        <v>4.95</v>
      </c>
      <c r="K512" s="71">
        <v>4.95</v>
      </c>
      <c r="L512" s="71">
        <v>4.95</v>
      </c>
      <c r="M512" s="71">
        <v>4.95</v>
      </c>
      <c r="N512" s="71">
        <v>4.95</v>
      </c>
      <c r="O512" s="71">
        <v>4.95</v>
      </c>
      <c r="P512" s="71">
        <v>4.95</v>
      </c>
      <c r="Q512" s="71">
        <v>4.95</v>
      </c>
      <c r="R512" s="71">
        <v>4.95</v>
      </c>
      <c r="S512" s="71">
        <v>4.95</v>
      </c>
      <c r="T512" s="71">
        <v>4.95</v>
      </c>
      <c r="U512" s="71">
        <v>4.95</v>
      </c>
      <c r="V512" s="71">
        <v>4.95</v>
      </c>
      <c r="W512" s="71">
        <v>4.95</v>
      </c>
      <c r="X512" s="71">
        <v>4.95</v>
      </c>
      <c r="Y512" s="71">
        <v>4.95</v>
      </c>
      <c r="Z512" s="71">
        <v>4.95</v>
      </c>
      <c r="AA512" s="71">
        <v>4.95</v>
      </c>
    </row>
    <row r="513" spans="1:27" ht="12.75" hidden="1" customHeight="1" outlineLevel="1" x14ac:dyDescent="0.2">
      <c r="A513" s="163" t="s">
        <v>735</v>
      </c>
      <c r="B513" s="94" t="s">
        <v>81</v>
      </c>
      <c r="C513" s="70" t="s">
        <v>79</v>
      </c>
      <c r="D513" s="71">
        <f>$D$11</f>
        <v>216.36</v>
      </c>
      <c r="E513" s="71">
        <f t="shared" ref="E513:AA513" si="296">$D$11</f>
        <v>216.36</v>
      </c>
      <c r="F513" s="71">
        <f t="shared" si="296"/>
        <v>216.36</v>
      </c>
      <c r="G513" s="71">
        <f t="shared" si="296"/>
        <v>216.36</v>
      </c>
      <c r="H513" s="71">
        <f t="shared" si="296"/>
        <v>216.36</v>
      </c>
      <c r="I513" s="71">
        <f t="shared" si="296"/>
        <v>216.36</v>
      </c>
      <c r="J513" s="71">
        <f t="shared" si="296"/>
        <v>216.36</v>
      </c>
      <c r="K513" s="71">
        <f t="shared" si="296"/>
        <v>216.36</v>
      </c>
      <c r="L513" s="71">
        <f t="shared" si="296"/>
        <v>216.36</v>
      </c>
      <c r="M513" s="71">
        <f t="shared" si="296"/>
        <v>216.36</v>
      </c>
      <c r="N513" s="71">
        <f t="shared" si="296"/>
        <v>216.36</v>
      </c>
      <c r="O513" s="71">
        <f t="shared" si="296"/>
        <v>216.36</v>
      </c>
      <c r="P513" s="71">
        <f t="shared" si="296"/>
        <v>216.36</v>
      </c>
      <c r="Q513" s="71">
        <f t="shared" si="296"/>
        <v>216.36</v>
      </c>
      <c r="R513" s="71">
        <f t="shared" si="296"/>
        <v>216.36</v>
      </c>
      <c r="S513" s="71">
        <f t="shared" si="296"/>
        <v>216.36</v>
      </c>
      <c r="T513" s="71">
        <f t="shared" si="296"/>
        <v>216.36</v>
      </c>
      <c r="U513" s="71">
        <f t="shared" si="296"/>
        <v>216.36</v>
      </c>
      <c r="V513" s="71">
        <f t="shared" si="296"/>
        <v>216.36</v>
      </c>
      <c r="W513" s="71">
        <f t="shared" si="296"/>
        <v>216.36</v>
      </c>
      <c r="X513" s="71">
        <f t="shared" si="296"/>
        <v>216.36</v>
      </c>
      <c r="Y513" s="71">
        <f t="shared" si="296"/>
        <v>216.36</v>
      </c>
      <c r="Z513" s="71">
        <f t="shared" si="296"/>
        <v>216.36</v>
      </c>
      <c r="AA513" s="71">
        <f t="shared" si="296"/>
        <v>216.36</v>
      </c>
    </row>
    <row r="514" spans="1:27" collapsed="1" x14ac:dyDescent="0.2">
      <c r="A514" s="162" t="s">
        <v>736</v>
      </c>
      <c r="B514" s="54" t="str">
        <f>"07"&amp;"."&amp;$B$662&amp;"."&amp;$B$663</f>
        <v>07.05.2023</v>
      </c>
      <c r="C514" s="134" t="s">
        <v>76</v>
      </c>
      <c r="D514" s="135">
        <f>ROUND(((D515+D516+D518+D517)/1000),5)</f>
        <v>5.2690400000000004</v>
      </c>
      <c r="E514" s="135">
        <f>ROUND(((E515+E516+E518+E517)/1000),5)</f>
        <v>5.1219700000000001</v>
      </c>
      <c r="F514" s="135">
        <f>ROUND(((F515+F516+F518+F517)/1000),5)</f>
        <v>5.0005300000000004</v>
      </c>
      <c r="G514" s="135">
        <f t="shared" ref="G514:AA514" si="297">ROUND(((G515+G516+G518+G517)/1000),5)</f>
        <v>4.9518899999999997</v>
      </c>
      <c r="H514" s="135">
        <f t="shared" si="297"/>
        <v>4.9302599999999996</v>
      </c>
      <c r="I514" s="135">
        <f t="shared" si="297"/>
        <v>4.8914099999999996</v>
      </c>
      <c r="J514" s="135">
        <f t="shared" si="297"/>
        <v>4.9893700000000001</v>
      </c>
      <c r="K514" s="135">
        <f t="shared" si="297"/>
        <v>5.0865299999999998</v>
      </c>
      <c r="L514" s="135">
        <f t="shared" si="297"/>
        <v>5.2675999999999998</v>
      </c>
      <c r="M514" s="135">
        <f t="shared" si="297"/>
        <v>5.43079</v>
      </c>
      <c r="N514" s="135">
        <f t="shared" si="297"/>
        <v>5.4695900000000002</v>
      </c>
      <c r="O514" s="135">
        <f t="shared" si="297"/>
        <v>5.47987</v>
      </c>
      <c r="P514" s="135">
        <f t="shared" si="297"/>
        <v>5.4740900000000003</v>
      </c>
      <c r="Q514" s="135">
        <f t="shared" si="297"/>
        <v>5.4668099999999997</v>
      </c>
      <c r="R514" s="135">
        <f t="shared" si="297"/>
        <v>5.4565299999999999</v>
      </c>
      <c r="S514" s="135">
        <f t="shared" si="297"/>
        <v>5.4507399999999997</v>
      </c>
      <c r="T514" s="135">
        <f t="shared" si="297"/>
        <v>5.4349600000000002</v>
      </c>
      <c r="U514" s="135">
        <f t="shared" si="297"/>
        <v>5.4505400000000002</v>
      </c>
      <c r="V514" s="135">
        <f t="shared" si="297"/>
        <v>5.4771700000000001</v>
      </c>
      <c r="W514" s="135">
        <f t="shared" si="297"/>
        <v>5.5368300000000001</v>
      </c>
      <c r="X514" s="135">
        <f t="shared" si="297"/>
        <v>5.6570499999999999</v>
      </c>
      <c r="Y514" s="135">
        <f t="shared" si="297"/>
        <v>5.7145200000000003</v>
      </c>
      <c r="Z514" s="135">
        <f t="shared" si="297"/>
        <v>5.4549700000000003</v>
      </c>
      <c r="AA514" s="135">
        <f t="shared" si="297"/>
        <v>5.2906399999999998</v>
      </c>
    </row>
    <row r="515" spans="1:27" ht="12.75" hidden="1" customHeight="1" outlineLevel="1" x14ac:dyDescent="0.2">
      <c r="A515" s="163" t="s">
        <v>737</v>
      </c>
      <c r="B515" s="94" t="s">
        <v>238</v>
      </c>
      <c r="C515" s="70" t="s">
        <v>79</v>
      </c>
      <c r="D515" s="71">
        <v>1487.96</v>
      </c>
      <c r="E515" s="71">
        <v>1340.89</v>
      </c>
      <c r="F515" s="71">
        <v>1219.45</v>
      </c>
      <c r="G515" s="71">
        <v>1170.81</v>
      </c>
      <c r="H515" s="71">
        <v>1149.18</v>
      </c>
      <c r="I515" s="71">
        <v>1110.33</v>
      </c>
      <c r="J515" s="71">
        <v>1208.29</v>
      </c>
      <c r="K515" s="71">
        <v>1305.45</v>
      </c>
      <c r="L515" s="71">
        <v>1486.52</v>
      </c>
      <c r="M515" s="71">
        <v>1649.71</v>
      </c>
      <c r="N515" s="71">
        <v>1688.51</v>
      </c>
      <c r="O515" s="71">
        <v>1698.79</v>
      </c>
      <c r="P515" s="71">
        <v>1693.01</v>
      </c>
      <c r="Q515" s="71">
        <v>1685.73</v>
      </c>
      <c r="R515" s="71">
        <v>1675.45</v>
      </c>
      <c r="S515" s="71">
        <v>1669.66</v>
      </c>
      <c r="T515" s="71">
        <v>1653.88</v>
      </c>
      <c r="U515" s="71">
        <v>1669.46</v>
      </c>
      <c r="V515" s="71">
        <v>1696.09</v>
      </c>
      <c r="W515" s="71">
        <v>1755.75</v>
      </c>
      <c r="X515" s="71">
        <v>1875.97</v>
      </c>
      <c r="Y515" s="71">
        <v>1933.44</v>
      </c>
      <c r="Z515" s="71">
        <v>1673.89</v>
      </c>
      <c r="AA515" s="71">
        <v>1509.56</v>
      </c>
    </row>
    <row r="516" spans="1:27" ht="12.75" hidden="1" customHeight="1" outlineLevel="1" x14ac:dyDescent="0.2">
      <c r="A516" s="163" t="s">
        <v>738</v>
      </c>
      <c r="B516" s="94" t="s">
        <v>90</v>
      </c>
      <c r="C516" s="70" t="s">
        <v>79</v>
      </c>
      <c r="D516" s="71">
        <f>$D$486</f>
        <v>3559.77</v>
      </c>
      <c r="E516" s="71">
        <f t="shared" ref="E516:AA516" si="298">$D$486</f>
        <v>3559.77</v>
      </c>
      <c r="F516" s="71">
        <f t="shared" si="298"/>
        <v>3559.77</v>
      </c>
      <c r="G516" s="71">
        <f t="shared" si="298"/>
        <v>3559.77</v>
      </c>
      <c r="H516" s="71">
        <f t="shared" si="298"/>
        <v>3559.77</v>
      </c>
      <c r="I516" s="71">
        <f t="shared" si="298"/>
        <v>3559.77</v>
      </c>
      <c r="J516" s="71">
        <f t="shared" si="298"/>
        <v>3559.77</v>
      </c>
      <c r="K516" s="71">
        <f t="shared" si="298"/>
        <v>3559.77</v>
      </c>
      <c r="L516" s="71">
        <f t="shared" si="298"/>
        <v>3559.77</v>
      </c>
      <c r="M516" s="71">
        <f t="shared" si="298"/>
        <v>3559.77</v>
      </c>
      <c r="N516" s="71">
        <f t="shared" si="298"/>
        <v>3559.77</v>
      </c>
      <c r="O516" s="71">
        <f t="shared" si="298"/>
        <v>3559.77</v>
      </c>
      <c r="P516" s="71">
        <f t="shared" si="298"/>
        <v>3559.77</v>
      </c>
      <c r="Q516" s="71">
        <f t="shared" si="298"/>
        <v>3559.77</v>
      </c>
      <c r="R516" s="71">
        <f t="shared" si="298"/>
        <v>3559.77</v>
      </c>
      <c r="S516" s="71">
        <f t="shared" si="298"/>
        <v>3559.77</v>
      </c>
      <c r="T516" s="71">
        <f t="shared" si="298"/>
        <v>3559.77</v>
      </c>
      <c r="U516" s="71">
        <f t="shared" si="298"/>
        <v>3559.77</v>
      </c>
      <c r="V516" s="71">
        <f t="shared" si="298"/>
        <v>3559.77</v>
      </c>
      <c r="W516" s="71">
        <f t="shared" si="298"/>
        <v>3559.77</v>
      </c>
      <c r="X516" s="71">
        <f t="shared" si="298"/>
        <v>3559.77</v>
      </c>
      <c r="Y516" s="71">
        <f t="shared" si="298"/>
        <v>3559.77</v>
      </c>
      <c r="Z516" s="71">
        <f t="shared" si="298"/>
        <v>3559.77</v>
      </c>
      <c r="AA516" s="71">
        <f t="shared" si="298"/>
        <v>3559.77</v>
      </c>
    </row>
    <row r="517" spans="1:27" ht="12.75" hidden="1" customHeight="1" outlineLevel="1" x14ac:dyDescent="0.2">
      <c r="A517" s="163" t="s">
        <v>739</v>
      </c>
      <c r="B517" s="94" t="s">
        <v>83</v>
      </c>
      <c r="C517" s="70" t="s">
        <v>79</v>
      </c>
      <c r="D517" s="71">
        <v>4.95</v>
      </c>
      <c r="E517" s="71">
        <v>4.95</v>
      </c>
      <c r="F517" s="71">
        <v>4.95</v>
      </c>
      <c r="G517" s="71">
        <v>4.95</v>
      </c>
      <c r="H517" s="71">
        <v>4.95</v>
      </c>
      <c r="I517" s="71">
        <v>4.95</v>
      </c>
      <c r="J517" s="71">
        <v>4.95</v>
      </c>
      <c r="K517" s="71">
        <v>4.95</v>
      </c>
      <c r="L517" s="71">
        <v>4.95</v>
      </c>
      <c r="M517" s="71">
        <v>4.95</v>
      </c>
      <c r="N517" s="71">
        <v>4.95</v>
      </c>
      <c r="O517" s="71">
        <v>4.95</v>
      </c>
      <c r="P517" s="71">
        <v>4.95</v>
      </c>
      <c r="Q517" s="71">
        <v>4.95</v>
      </c>
      <c r="R517" s="71">
        <v>4.95</v>
      </c>
      <c r="S517" s="71">
        <v>4.95</v>
      </c>
      <c r="T517" s="71">
        <v>4.95</v>
      </c>
      <c r="U517" s="71">
        <v>4.95</v>
      </c>
      <c r="V517" s="71">
        <v>4.95</v>
      </c>
      <c r="W517" s="71">
        <v>4.95</v>
      </c>
      <c r="X517" s="71">
        <v>4.95</v>
      </c>
      <c r="Y517" s="71">
        <v>4.95</v>
      </c>
      <c r="Z517" s="71">
        <v>4.95</v>
      </c>
      <c r="AA517" s="71">
        <v>4.95</v>
      </c>
    </row>
    <row r="518" spans="1:27" ht="12.75" hidden="1" customHeight="1" outlineLevel="1" x14ac:dyDescent="0.2">
      <c r="A518" s="163" t="s">
        <v>740</v>
      </c>
      <c r="B518" s="94" t="s">
        <v>81</v>
      </c>
      <c r="C518" s="70" t="s">
        <v>79</v>
      </c>
      <c r="D518" s="71">
        <f>$D$11</f>
        <v>216.36</v>
      </c>
      <c r="E518" s="71">
        <f t="shared" ref="E518:AA518" si="299">$D$11</f>
        <v>216.36</v>
      </c>
      <c r="F518" s="71">
        <f t="shared" si="299"/>
        <v>216.36</v>
      </c>
      <c r="G518" s="71">
        <f t="shared" si="299"/>
        <v>216.36</v>
      </c>
      <c r="H518" s="71">
        <f t="shared" si="299"/>
        <v>216.36</v>
      </c>
      <c r="I518" s="71">
        <f t="shared" si="299"/>
        <v>216.36</v>
      </c>
      <c r="J518" s="71">
        <f t="shared" si="299"/>
        <v>216.36</v>
      </c>
      <c r="K518" s="71">
        <f t="shared" si="299"/>
        <v>216.36</v>
      </c>
      <c r="L518" s="71">
        <f t="shared" si="299"/>
        <v>216.36</v>
      </c>
      <c r="M518" s="71">
        <f t="shared" si="299"/>
        <v>216.36</v>
      </c>
      <c r="N518" s="71">
        <f t="shared" si="299"/>
        <v>216.36</v>
      </c>
      <c r="O518" s="71">
        <f t="shared" si="299"/>
        <v>216.36</v>
      </c>
      <c r="P518" s="71">
        <f t="shared" si="299"/>
        <v>216.36</v>
      </c>
      <c r="Q518" s="71">
        <f t="shared" si="299"/>
        <v>216.36</v>
      </c>
      <c r="R518" s="71">
        <f t="shared" si="299"/>
        <v>216.36</v>
      </c>
      <c r="S518" s="71">
        <f t="shared" si="299"/>
        <v>216.36</v>
      </c>
      <c r="T518" s="71">
        <f t="shared" si="299"/>
        <v>216.36</v>
      </c>
      <c r="U518" s="71">
        <f t="shared" si="299"/>
        <v>216.36</v>
      </c>
      <c r="V518" s="71">
        <f t="shared" si="299"/>
        <v>216.36</v>
      </c>
      <c r="W518" s="71">
        <f t="shared" si="299"/>
        <v>216.36</v>
      </c>
      <c r="X518" s="71">
        <f t="shared" si="299"/>
        <v>216.36</v>
      </c>
      <c r="Y518" s="71">
        <f t="shared" si="299"/>
        <v>216.36</v>
      </c>
      <c r="Z518" s="71">
        <f t="shared" si="299"/>
        <v>216.36</v>
      </c>
      <c r="AA518" s="71">
        <f t="shared" si="299"/>
        <v>216.36</v>
      </c>
    </row>
    <row r="519" spans="1:27" collapsed="1" x14ac:dyDescent="0.2">
      <c r="A519" s="162" t="s">
        <v>741</v>
      </c>
      <c r="B519" s="54" t="str">
        <f>"08"&amp;"."&amp;$B$662&amp;"."&amp;$B$663</f>
        <v>08.05.2023</v>
      </c>
      <c r="C519" s="134" t="s">
        <v>76</v>
      </c>
      <c r="D519" s="135">
        <f>ROUND(((D520+D521+D523+D522)/1000),5)</f>
        <v>5.2664799999999996</v>
      </c>
      <c r="E519" s="135">
        <f>ROUND(((E520+E521+E523+E522)/1000),5)</f>
        <v>5.16547</v>
      </c>
      <c r="F519" s="135">
        <f>ROUND(((F520+F521+F523+F522)/1000),5)</f>
        <v>5.0410300000000001</v>
      </c>
      <c r="G519" s="135">
        <f t="shared" ref="G519:AA519" si="300">ROUND(((G520+G521+G523+G522)/1000),5)</f>
        <v>5.0153699999999999</v>
      </c>
      <c r="H519" s="135">
        <f t="shared" si="300"/>
        <v>4.9946599999999997</v>
      </c>
      <c r="I519" s="135">
        <f t="shared" si="300"/>
        <v>5.0046999999999997</v>
      </c>
      <c r="J519" s="135">
        <f t="shared" si="300"/>
        <v>5.0370799999999996</v>
      </c>
      <c r="K519" s="135">
        <f t="shared" si="300"/>
        <v>5.16031</v>
      </c>
      <c r="L519" s="135">
        <f t="shared" si="300"/>
        <v>5.3785400000000001</v>
      </c>
      <c r="M519" s="135">
        <f t="shared" si="300"/>
        <v>5.5759999999999996</v>
      </c>
      <c r="N519" s="135">
        <f t="shared" si="300"/>
        <v>5.6369300000000004</v>
      </c>
      <c r="O519" s="135">
        <f t="shared" si="300"/>
        <v>5.6453100000000003</v>
      </c>
      <c r="P519" s="135">
        <f t="shared" si="300"/>
        <v>5.63253</v>
      </c>
      <c r="Q519" s="135">
        <f t="shared" si="300"/>
        <v>5.6291000000000002</v>
      </c>
      <c r="R519" s="135">
        <f t="shared" si="300"/>
        <v>5.6231600000000004</v>
      </c>
      <c r="S519" s="135">
        <f t="shared" si="300"/>
        <v>5.6165200000000004</v>
      </c>
      <c r="T519" s="135">
        <f t="shared" si="300"/>
        <v>5.6005099999999999</v>
      </c>
      <c r="U519" s="135">
        <f t="shared" si="300"/>
        <v>5.6719400000000002</v>
      </c>
      <c r="V519" s="135">
        <f t="shared" si="300"/>
        <v>5.71502</v>
      </c>
      <c r="W519" s="135">
        <f t="shared" si="300"/>
        <v>5.7606200000000003</v>
      </c>
      <c r="X519" s="135">
        <f t="shared" si="300"/>
        <v>5.7643399999999998</v>
      </c>
      <c r="Y519" s="135">
        <f t="shared" si="300"/>
        <v>5.8508899999999997</v>
      </c>
      <c r="Z519" s="135">
        <f t="shared" si="300"/>
        <v>5.5275499999999997</v>
      </c>
      <c r="AA519" s="135">
        <f t="shared" si="300"/>
        <v>5.3846100000000003</v>
      </c>
    </row>
    <row r="520" spans="1:27" ht="12.75" hidden="1" customHeight="1" outlineLevel="1" x14ac:dyDescent="0.2">
      <c r="A520" s="163" t="s">
        <v>742</v>
      </c>
      <c r="B520" s="94" t="s">
        <v>238</v>
      </c>
      <c r="C520" s="70" t="s">
        <v>79</v>
      </c>
      <c r="D520" s="71">
        <v>1485.4</v>
      </c>
      <c r="E520" s="71">
        <v>1384.39</v>
      </c>
      <c r="F520" s="71">
        <v>1259.95</v>
      </c>
      <c r="G520" s="71">
        <v>1234.29</v>
      </c>
      <c r="H520" s="71">
        <v>1213.58</v>
      </c>
      <c r="I520" s="71">
        <v>1223.6199999999999</v>
      </c>
      <c r="J520" s="71">
        <v>1256</v>
      </c>
      <c r="K520" s="71">
        <v>1379.23</v>
      </c>
      <c r="L520" s="71">
        <v>1597.46</v>
      </c>
      <c r="M520" s="71">
        <v>1794.92</v>
      </c>
      <c r="N520" s="71">
        <v>1855.85</v>
      </c>
      <c r="O520" s="71">
        <v>1864.23</v>
      </c>
      <c r="P520" s="71">
        <v>1851.45</v>
      </c>
      <c r="Q520" s="71">
        <v>1848.02</v>
      </c>
      <c r="R520" s="71">
        <v>1842.08</v>
      </c>
      <c r="S520" s="71">
        <v>1835.44</v>
      </c>
      <c r="T520" s="71">
        <v>1819.43</v>
      </c>
      <c r="U520" s="71">
        <v>1890.86</v>
      </c>
      <c r="V520" s="71">
        <v>1933.94</v>
      </c>
      <c r="W520" s="71">
        <v>1979.54</v>
      </c>
      <c r="X520" s="71">
        <v>1983.26</v>
      </c>
      <c r="Y520" s="71">
        <v>2069.81</v>
      </c>
      <c r="Z520" s="71">
        <v>1746.47</v>
      </c>
      <c r="AA520" s="71">
        <v>1603.53</v>
      </c>
    </row>
    <row r="521" spans="1:27" ht="12.75" hidden="1" customHeight="1" outlineLevel="1" x14ac:dyDescent="0.2">
      <c r="A521" s="163" t="s">
        <v>743</v>
      </c>
      <c r="B521" s="94" t="s">
        <v>90</v>
      </c>
      <c r="C521" s="70" t="s">
        <v>79</v>
      </c>
      <c r="D521" s="71">
        <f>$D$486</f>
        <v>3559.77</v>
      </c>
      <c r="E521" s="71">
        <f t="shared" ref="E521:AA521" si="301">$D$486</f>
        <v>3559.77</v>
      </c>
      <c r="F521" s="71">
        <f t="shared" si="301"/>
        <v>3559.77</v>
      </c>
      <c r="G521" s="71">
        <f t="shared" si="301"/>
        <v>3559.77</v>
      </c>
      <c r="H521" s="71">
        <f t="shared" si="301"/>
        <v>3559.77</v>
      </c>
      <c r="I521" s="71">
        <f t="shared" si="301"/>
        <v>3559.77</v>
      </c>
      <c r="J521" s="71">
        <f t="shared" si="301"/>
        <v>3559.77</v>
      </c>
      <c r="K521" s="71">
        <f t="shared" si="301"/>
        <v>3559.77</v>
      </c>
      <c r="L521" s="71">
        <f t="shared" si="301"/>
        <v>3559.77</v>
      </c>
      <c r="M521" s="71">
        <f t="shared" si="301"/>
        <v>3559.77</v>
      </c>
      <c r="N521" s="71">
        <f t="shared" si="301"/>
        <v>3559.77</v>
      </c>
      <c r="O521" s="71">
        <f t="shared" si="301"/>
        <v>3559.77</v>
      </c>
      <c r="P521" s="71">
        <f t="shared" si="301"/>
        <v>3559.77</v>
      </c>
      <c r="Q521" s="71">
        <f t="shared" si="301"/>
        <v>3559.77</v>
      </c>
      <c r="R521" s="71">
        <f t="shared" si="301"/>
        <v>3559.77</v>
      </c>
      <c r="S521" s="71">
        <f t="shared" si="301"/>
        <v>3559.77</v>
      </c>
      <c r="T521" s="71">
        <f t="shared" si="301"/>
        <v>3559.77</v>
      </c>
      <c r="U521" s="71">
        <f t="shared" si="301"/>
        <v>3559.77</v>
      </c>
      <c r="V521" s="71">
        <f t="shared" si="301"/>
        <v>3559.77</v>
      </c>
      <c r="W521" s="71">
        <f t="shared" si="301"/>
        <v>3559.77</v>
      </c>
      <c r="X521" s="71">
        <f t="shared" si="301"/>
        <v>3559.77</v>
      </c>
      <c r="Y521" s="71">
        <f t="shared" si="301"/>
        <v>3559.77</v>
      </c>
      <c r="Z521" s="71">
        <f t="shared" si="301"/>
        <v>3559.77</v>
      </c>
      <c r="AA521" s="71">
        <f t="shared" si="301"/>
        <v>3559.77</v>
      </c>
    </row>
    <row r="522" spans="1:27" ht="12.75" hidden="1" customHeight="1" outlineLevel="1" x14ac:dyDescent="0.2">
      <c r="A522" s="163" t="s">
        <v>744</v>
      </c>
      <c r="B522" s="94" t="s">
        <v>83</v>
      </c>
      <c r="C522" s="70" t="s">
        <v>79</v>
      </c>
      <c r="D522" s="71">
        <v>4.95</v>
      </c>
      <c r="E522" s="71">
        <v>4.95</v>
      </c>
      <c r="F522" s="71">
        <v>4.95</v>
      </c>
      <c r="G522" s="71">
        <v>4.95</v>
      </c>
      <c r="H522" s="71">
        <v>4.95</v>
      </c>
      <c r="I522" s="71">
        <v>4.95</v>
      </c>
      <c r="J522" s="71">
        <v>4.95</v>
      </c>
      <c r="K522" s="71">
        <v>4.95</v>
      </c>
      <c r="L522" s="71">
        <v>4.95</v>
      </c>
      <c r="M522" s="71">
        <v>4.95</v>
      </c>
      <c r="N522" s="71">
        <v>4.95</v>
      </c>
      <c r="O522" s="71">
        <v>4.95</v>
      </c>
      <c r="P522" s="71">
        <v>4.95</v>
      </c>
      <c r="Q522" s="71">
        <v>4.95</v>
      </c>
      <c r="R522" s="71">
        <v>4.95</v>
      </c>
      <c r="S522" s="71">
        <v>4.95</v>
      </c>
      <c r="T522" s="71">
        <v>4.95</v>
      </c>
      <c r="U522" s="71">
        <v>4.95</v>
      </c>
      <c r="V522" s="71">
        <v>4.95</v>
      </c>
      <c r="W522" s="71">
        <v>4.95</v>
      </c>
      <c r="X522" s="71">
        <v>4.95</v>
      </c>
      <c r="Y522" s="71">
        <v>4.95</v>
      </c>
      <c r="Z522" s="71">
        <v>4.95</v>
      </c>
      <c r="AA522" s="71">
        <v>4.95</v>
      </c>
    </row>
    <row r="523" spans="1:27" ht="12.75" hidden="1" customHeight="1" outlineLevel="1" x14ac:dyDescent="0.2">
      <c r="A523" s="163" t="s">
        <v>745</v>
      </c>
      <c r="B523" s="94" t="s">
        <v>81</v>
      </c>
      <c r="C523" s="70" t="s">
        <v>79</v>
      </c>
      <c r="D523" s="71">
        <f>$D$11</f>
        <v>216.36</v>
      </c>
      <c r="E523" s="71">
        <f t="shared" ref="E523:AA523" si="302">$D$11</f>
        <v>216.36</v>
      </c>
      <c r="F523" s="71">
        <f t="shared" si="302"/>
        <v>216.36</v>
      </c>
      <c r="G523" s="71">
        <f t="shared" si="302"/>
        <v>216.36</v>
      </c>
      <c r="H523" s="71">
        <f t="shared" si="302"/>
        <v>216.36</v>
      </c>
      <c r="I523" s="71">
        <f t="shared" si="302"/>
        <v>216.36</v>
      </c>
      <c r="J523" s="71">
        <f t="shared" si="302"/>
        <v>216.36</v>
      </c>
      <c r="K523" s="71">
        <f t="shared" si="302"/>
        <v>216.36</v>
      </c>
      <c r="L523" s="71">
        <f t="shared" si="302"/>
        <v>216.36</v>
      </c>
      <c r="M523" s="71">
        <f t="shared" si="302"/>
        <v>216.36</v>
      </c>
      <c r="N523" s="71">
        <f t="shared" si="302"/>
        <v>216.36</v>
      </c>
      <c r="O523" s="71">
        <f t="shared" si="302"/>
        <v>216.36</v>
      </c>
      <c r="P523" s="71">
        <f t="shared" si="302"/>
        <v>216.36</v>
      </c>
      <c r="Q523" s="71">
        <f t="shared" si="302"/>
        <v>216.36</v>
      </c>
      <c r="R523" s="71">
        <f t="shared" si="302"/>
        <v>216.36</v>
      </c>
      <c r="S523" s="71">
        <f t="shared" si="302"/>
        <v>216.36</v>
      </c>
      <c r="T523" s="71">
        <f t="shared" si="302"/>
        <v>216.36</v>
      </c>
      <c r="U523" s="71">
        <f t="shared" si="302"/>
        <v>216.36</v>
      </c>
      <c r="V523" s="71">
        <f t="shared" si="302"/>
        <v>216.36</v>
      </c>
      <c r="W523" s="71">
        <f t="shared" si="302"/>
        <v>216.36</v>
      </c>
      <c r="X523" s="71">
        <f t="shared" si="302"/>
        <v>216.36</v>
      </c>
      <c r="Y523" s="71">
        <f t="shared" si="302"/>
        <v>216.36</v>
      </c>
      <c r="Z523" s="71">
        <f t="shared" si="302"/>
        <v>216.36</v>
      </c>
      <c r="AA523" s="71">
        <f t="shared" si="302"/>
        <v>216.36</v>
      </c>
    </row>
    <row r="524" spans="1:27" collapsed="1" x14ac:dyDescent="0.2">
      <c r="A524" s="162" t="s">
        <v>746</v>
      </c>
      <c r="B524" s="54" t="str">
        <f>"09"&amp;"."&amp;$B$662&amp;"."&amp;$B$663</f>
        <v>09.05.2023</v>
      </c>
      <c r="C524" s="134" t="s">
        <v>76</v>
      </c>
      <c r="D524" s="135">
        <f>ROUND(((D525+D526+D528+D527)/1000),5)</f>
        <v>5.3063000000000002</v>
      </c>
      <c r="E524" s="135">
        <f>ROUND(((E525+E526+E528+E527)/1000),5)</f>
        <v>5.1821999999999999</v>
      </c>
      <c r="F524" s="135">
        <f>ROUND(((F525+F526+F528+F527)/1000),5)</f>
        <v>5.1222099999999999</v>
      </c>
      <c r="G524" s="135">
        <f t="shared" ref="G524:AA524" si="303">ROUND(((G525+G526+G528+G527)/1000),5)</f>
        <v>5.0753500000000003</v>
      </c>
      <c r="H524" s="135">
        <f t="shared" si="303"/>
        <v>5.0358999999999998</v>
      </c>
      <c r="I524" s="135">
        <f t="shared" si="303"/>
        <v>5.0226100000000002</v>
      </c>
      <c r="J524" s="135">
        <f t="shared" si="303"/>
        <v>5.0418399999999997</v>
      </c>
      <c r="K524" s="135">
        <f t="shared" si="303"/>
        <v>5.1335800000000003</v>
      </c>
      <c r="L524" s="135">
        <f t="shared" si="303"/>
        <v>5.3790399999999998</v>
      </c>
      <c r="M524" s="135">
        <f t="shared" si="303"/>
        <v>5.5122</v>
      </c>
      <c r="N524" s="135">
        <f t="shared" si="303"/>
        <v>5.60921</v>
      </c>
      <c r="O524" s="135">
        <f t="shared" si="303"/>
        <v>5.6053100000000002</v>
      </c>
      <c r="P524" s="135">
        <f t="shared" si="303"/>
        <v>5.5992899999999999</v>
      </c>
      <c r="Q524" s="135">
        <f t="shared" si="303"/>
        <v>5.5986000000000002</v>
      </c>
      <c r="R524" s="135">
        <f t="shared" si="303"/>
        <v>5.5928800000000001</v>
      </c>
      <c r="S524" s="135">
        <f t="shared" si="303"/>
        <v>5.5527499999999996</v>
      </c>
      <c r="T524" s="135">
        <f t="shared" si="303"/>
        <v>5.54535</v>
      </c>
      <c r="U524" s="135">
        <f t="shared" si="303"/>
        <v>5.8122600000000002</v>
      </c>
      <c r="V524" s="135">
        <f t="shared" si="303"/>
        <v>5.8145800000000003</v>
      </c>
      <c r="W524" s="135">
        <f t="shared" si="303"/>
        <v>5.8603399999999999</v>
      </c>
      <c r="X524" s="135">
        <f t="shared" si="303"/>
        <v>5.9554499999999999</v>
      </c>
      <c r="Y524" s="135">
        <f t="shared" si="303"/>
        <v>6.0242599999999999</v>
      </c>
      <c r="Z524" s="135">
        <f t="shared" si="303"/>
        <v>5.5973100000000002</v>
      </c>
      <c r="AA524" s="135">
        <f t="shared" si="303"/>
        <v>5.4531999999999998</v>
      </c>
    </row>
    <row r="525" spans="1:27" ht="12.75" hidden="1" customHeight="1" outlineLevel="1" x14ac:dyDescent="0.2">
      <c r="A525" s="163" t="s">
        <v>747</v>
      </c>
      <c r="B525" s="94" t="s">
        <v>238</v>
      </c>
      <c r="C525" s="70" t="s">
        <v>79</v>
      </c>
      <c r="D525" s="71">
        <v>1525.22</v>
      </c>
      <c r="E525" s="71">
        <v>1401.12</v>
      </c>
      <c r="F525" s="71">
        <v>1341.13</v>
      </c>
      <c r="G525" s="71">
        <v>1294.27</v>
      </c>
      <c r="H525" s="71">
        <v>1254.82</v>
      </c>
      <c r="I525" s="71">
        <v>1241.53</v>
      </c>
      <c r="J525" s="71">
        <v>1260.76</v>
      </c>
      <c r="K525" s="71">
        <v>1352.5</v>
      </c>
      <c r="L525" s="71">
        <v>1597.96</v>
      </c>
      <c r="M525" s="71">
        <v>1731.12</v>
      </c>
      <c r="N525" s="71">
        <v>1828.13</v>
      </c>
      <c r="O525" s="71">
        <v>1824.23</v>
      </c>
      <c r="P525" s="71">
        <v>1818.21</v>
      </c>
      <c r="Q525" s="71">
        <v>1817.52</v>
      </c>
      <c r="R525" s="71">
        <v>1811.8</v>
      </c>
      <c r="S525" s="71">
        <v>1771.67</v>
      </c>
      <c r="T525" s="71">
        <v>1764.27</v>
      </c>
      <c r="U525" s="71">
        <v>2031.18</v>
      </c>
      <c r="V525" s="71">
        <v>2033.5</v>
      </c>
      <c r="W525" s="71">
        <v>2079.2600000000002</v>
      </c>
      <c r="X525" s="71">
        <v>2174.37</v>
      </c>
      <c r="Y525" s="71">
        <v>2243.1799999999998</v>
      </c>
      <c r="Z525" s="71">
        <v>1816.23</v>
      </c>
      <c r="AA525" s="71">
        <v>1672.12</v>
      </c>
    </row>
    <row r="526" spans="1:27" ht="12.75" hidden="1" customHeight="1" outlineLevel="1" x14ac:dyDescent="0.2">
      <c r="A526" s="163" t="s">
        <v>748</v>
      </c>
      <c r="B526" s="94" t="s">
        <v>90</v>
      </c>
      <c r="C526" s="70" t="s">
        <v>79</v>
      </c>
      <c r="D526" s="71">
        <f>$D$486</f>
        <v>3559.77</v>
      </c>
      <c r="E526" s="71">
        <f t="shared" ref="E526:AA526" si="304">$D$486</f>
        <v>3559.77</v>
      </c>
      <c r="F526" s="71">
        <f t="shared" si="304"/>
        <v>3559.77</v>
      </c>
      <c r="G526" s="71">
        <f t="shared" si="304"/>
        <v>3559.77</v>
      </c>
      <c r="H526" s="71">
        <f t="shared" si="304"/>
        <v>3559.77</v>
      </c>
      <c r="I526" s="71">
        <f t="shared" si="304"/>
        <v>3559.77</v>
      </c>
      <c r="J526" s="71">
        <f t="shared" si="304"/>
        <v>3559.77</v>
      </c>
      <c r="K526" s="71">
        <f t="shared" si="304"/>
        <v>3559.77</v>
      </c>
      <c r="L526" s="71">
        <f t="shared" si="304"/>
        <v>3559.77</v>
      </c>
      <c r="M526" s="71">
        <f t="shared" si="304"/>
        <v>3559.77</v>
      </c>
      <c r="N526" s="71">
        <f t="shared" si="304"/>
        <v>3559.77</v>
      </c>
      <c r="O526" s="71">
        <f t="shared" si="304"/>
        <v>3559.77</v>
      </c>
      <c r="P526" s="71">
        <f t="shared" si="304"/>
        <v>3559.77</v>
      </c>
      <c r="Q526" s="71">
        <f t="shared" si="304"/>
        <v>3559.77</v>
      </c>
      <c r="R526" s="71">
        <f t="shared" si="304"/>
        <v>3559.77</v>
      </c>
      <c r="S526" s="71">
        <f t="shared" si="304"/>
        <v>3559.77</v>
      </c>
      <c r="T526" s="71">
        <f t="shared" si="304"/>
        <v>3559.77</v>
      </c>
      <c r="U526" s="71">
        <f t="shared" si="304"/>
        <v>3559.77</v>
      </c>
      <c r="V526" s="71">
        <f t="shared" si="304"/>
        <v>3559.77</v>
      </c>
      <c r="W526" s="71">
        <f t="shared" si="304"/>
        <v>3559.77</v>
      </c>
      <c r="X526" s="71">
        <f t="shared" si="304"/>
        <v>3559.77</v>
      </c>
      <c r="Y526" s="71">
        <f t="shared" si="304"/>
        <v>3559.77</v>
      </c>
      <c r="Z526" s="71">
        <f t="shared" si="304"/>
        <v>3559.77</v>
      </c>
      <c r="AA526" s="71">
        <f t="shared" si="304"/>
        <v>3559.77</v>
      </c>
    </row>
    <row r="527" spans="1:27" ht="12.75" hidden="1" customHeight="1" outlineLevel="1" x14ac:dyDescent="0.2">
      <c r="A527" s="163" t="s">
        <v>749</v>
      </c>
      <c r="B527" s="94" t="s">
        <v>83</v>
      </c>
      <c r="C527" s="70" t="s">
        <v>79</v>
      </c>
      <c r="D527" s="71">
        <v>4.95</v>
      </c>
      <c r="E527" s="71">
        <v>4.95</v>
      </c>
      <c r="F527" s="71">
        <v>4.95</v>
      </c>
      <c r="G527" s="71">
        <v>4.95</v>
      </c>
      <c r="H527" s="71">
        <v>4.95</v>
      </c>
      <c r="I527" s="71">
        <v>4.95</v>
      </c>
      <c r="J527" s="71">
        <v>4.95</v>
      </c>
      <c r="K527" s="71">
        <v>4.95</v>
      </c>
      <c r="L527" s="71">
        <v>4.95</v>
      </c>
      <c r="M527" s="71">
        <v>4.95</v>
      </c>
      <c r="N527" s="71">
        <v>4.95</v>
      </c>
      <c r="O527" s="71">
        <v>4.95</v>
      </c>
      <c r="P527" s="71">
        <v>4.95</v>
      </c>
      <c r="Q527" s="71">
        <v>4.95</v>
      </c>
      <c r="R527" s="71">
        <v>4.95</v>
      </c>
      <c r="S527" s="71">
        <v>4.95</v>
      </c>
      <c r="T527" s="71">
        <v>4.95</v>
      </c>
      <c r="U527" s="71">
        <v>4.95</v>
      </c>
      <c r="V527" s="71">
        <v>4.95</v>
      </c>
      <c r="W527" s="71">
        <v>4.95</v>
      </c>
      <c r="X527" s="71">
        <v>4.95</v>
      </c>
      <c r="Y527" s="71">
        <v>4.95</v>
      </c>
      <c r="Z527" s="71">
        <v>4.95</v>
      </c>
      <c r="AA527" s="71">
        <v>4.95</v>
      </c>
    </row>
    <row r="528" spans="1:27" ht="12.75" hidden="1" customHeight="1" outlineLevel="1" x14ac:dyDescent="0.2">
      <c r="A528" s="163" t="s">
        <v>750</v>
      </c>
      <c r="B528" s="94" t="s">
        <v>81</v>
      </c>
      <c r="C528" s="70" t="s">
        <v>79</v>
      </c>
      <c r="D528" s="71">
        <f>$D$11</f>
        <v>216.36</v>
      </c>
      <c r="E528" s="71">
        <f t="shared" ref="E528:AA528" si="305">$D$11</f>
        <v>216.36</v>
      </c>
      <c r="F528" s="71">
        <f t="shared" si="305"/>
        <v>216.36</v>
      </c>
      <c r="G528" s="71">
        <f t="shared" si="305"/>
        <v>216.36</v>
      </c>
      <c r="H528" s="71">
        <f t="shared" si="305"/>
        <v>216.36</v>
      </c>
      <c r="I528" s="71">
        <f t="shared" si="305"/>
        <v>216.36</v>
      </c>
      <c r="J528" s="71">
        <f t="shared" si="305"/>
        <v>216.36</v>
      </c>
      <c r="K528" s="71">
        <f t="shared" si="305"/>
        <v>216.36</v>
      </c>
      <c r="L528" s="71">
        <f t="shared" si="305"/>
        <v>216.36</v>
      </c>
      <c r="M528" s="71">
        <f t="shared" si="305"/>
        <v>216.36</v>
      </c>
      <c r="N528" s="71">
        <f t="shared" si="305"/>
        <v>216.36</v>
      </c>
      <c r="O528" s="71">
        <f t="shared" si="305"/>
        <v>216.36</v>
      </c>
      <c r="P528" s="71">
        <f t="shared" si="305"/>
        <v>216.36</v>
      </c>
      <c r="Q528" s="71">
        <f t="shared" si="305"/>
        <v>216.36</v>
      </c>
      <c r="R528" s="71">
        <f t="shared" si="305"/>
        <v>216.36</v>
      </c>
      <c r="S528" s="71">
        <f t="shared" si="305"/>
        <v>216.36</v>
      </c>
      <c r="T528" s="71">
        <f t="shared" si="305"/>
        <v>216.36</v>
      </c>
      <c r="U528" s="71">
        <f t="shared" si="305"/>
        <v>216.36</v>
      </c>
      <c r="V528" s="71">
        <f t="shared" si="305"/>
        <v>216.36</v>
      </c>
      <c r="W528" s="71">
        <f t="shared" si="305"/>
        <v>216.36</v>
      </c>
      <c r="X528" s="71">
        <f t="shared" si="305"/>
        <v>216.36</v>
      </c>
      <c r="Y528" s="71">
        <f t="shared" si="305"/>
        <v>216.36</v>
      </c>
      <c r="Z528" s="71">
        <f t="shared" si="305"/>
        <v>216.36</v>
      </c>
      <c r="AA528" s="71">
        <f t="shared" si="305"/>
        <v>216.36</v>
      </c>
    </row>
    <row r="529" spans="1:27" collapsed="1" x14ac:dyDescent="0.2">
      <c r="A529" s="162" t="s">
        <v>751</v>
      </c>
      <c r="B529" s="54" t="str">
        <f>"10"&amp;"."&amp;$B$662&amp;"."&amp;$B$663</f>
        <v>10.05.2023</v>
      </c>
      <c r="C529" s="134" t="s">
        <v>76</v>
      </c>
      <c r="D529" s="135">
        <f>ROUND(((D530+D531+D533+D532)/1000),5)</f>
        <v>5.4077099999999998</v>
      </c>
      <c r="E529" s="135">
        <f>ROUND(((E530+E531+E533+E532)/1000),5)</f>
        <v>5.2005499999999998</v>
      </c>
      <c r="F529" s="135">
        <f>ROUND(((F530+F531+F533+F532)/1000),5)</f>
        <v>5.1098299999999997</v>
      </c>
      <c r="G529" s="135">
        <f t="shared" ref="G529:AA529" si="306">ROUND(((G530+G531+G533+G532)/1000),5)</f>
        <v>5.0591699999999999</v>
      </c>
      <c r="H529" s="135">
        <f t="shared" si="306"/>
        <v>5.0805300000000004</v>
      </c>
      <c r="I529" s="135">
        <f t="shared" si="306"/>
        <v>5.1313599999999999</v>
      </c>
      <c r="J529" s="135">
        <f t="shared" si="306"/>
        <v>5.3120399999999997</v>
      </c>
      <c r="K529" s="135">
        <f t="shared" si="306"/>
        <v>5.4562099999999996</v>
      </c>
      <c r="L529" s="135">
        <f t="shared" si="306"/>
        <v>5.6698599999999999</v>
      </c>
      <c r="M529" s="135">
        <f t="shared" si="306"/>
        <v>5.8708600000000004</v>
      </c>
      <c r="N529" s="135">
        <f t="shared" si="306"/>
        <v>5.9382299999999999</v>
      </c>
      <c r="O529" s="135">
        <f t="shared" si="306"/>
        <v>5.7533000000000003</v>
      </c>
      <c r="P529" s="135">
        <f t="shared" si="306"/>
        <v>5.7580900000000002</v>
      </c>
      <c r="Q529" s="135">
        <f t="shared" si="306"/>
        <v>5.7721200000000001</v>
      </c>
      <c r="R529" s="135">
        <f t="shared" si="306"/>
        <v>5.7540800000000001</v>
      </c>
      <c r="S529" s="135">
        <f t="shared" si="306"/>
        <v>5.7531400000000001</v>
      </c>
      <c r="T529" s="135">
        <f t="shared" si="306"/>
        <v>5.7128399999999999</v>
      </c>
      <c r="U529" s="135">
        <f t="shared" si="306"/>
        <v>5.6794399999999996</v>
      </c>
      <c r="V529" s="135">
        <f t="shared" si="306"/>
        <v>5.6706300000000001</v>
      </c>
      <c r="W529" s="135">
        <f t="shared" si="306"/>
        <v>5.7164099999999998</v>
      </c>
      <c r="X529" s="135">
        <f t="shared" si="306"/>
        <v>5.7710299999999997</v>
      </c>
      <c r="Y529" s="135">
        <f t="shared" si="306"/>
        <v>5.71563</v>
      </c>
      <c r="Z529" s="135">
        <f t="shared" si="306"/>
        <v>5.62812</v>
      </c>
      <c r="AA529" s="135">
        <f t="shared" si="306"/>
        <v>5.42699</v>
      </c>
    </row>
    <row r="530" spans="1:27" ht="12.75" hidden="1" customHeight="1" outlineLevel="1" x14ac:dyDescent="0.2">
      <c r="A530" s="163" t="s">
        <v>752</v>
      </c>
      <c r="B530" s="94" t="s">
        <v>238</v>
      </c>
      <c r="C530" s="70" t="s">
        <v>79</v>
      </c>
      <c r="D530" s="71">
        <v>1626.63</v>
      </c>
      <c r="E530" s="71">
        <v>1419.47</v>
      </c>
      <c r="F530" s="71">
        <v>1328.75</v>
      </c>
      <c r="G530" s="71">
        <v>1278.0899999999999</v>
      </c>
      <c r="H530" s="71">
        <v>1299.45</v>
      </c>
      <c r="I530" s="71">
        <v>1350.28</v>
      </c>
      <c r="J530" s="71">
        <v>1530.96</v>
      </c>
      <c r="K530" s="71">
        <v>1675.13</v>
      </c>
      <c r="L530" s="71">
        <v>1888.78</v>
      </c>
      <c r="M530" s="71">
        <v>2089.7800000000002</v>
      </c>
      <c r="N530" s="71">
        <v>2157.15</v>
      </c>
      <c r="O530" s="71">
        <v>1972.22</v>
      </c>
      <c r="P530" s="71">
        <v>1977.01</v>
      </c>
      <c r="Q530" s="71">
        <v>1991.04</v>
      </c>
      <c r="R530" s="71">
        <v>1973</v>
      </c>
      <c r="S530" s="71">
        <v>1972.06</v>
      </c>
      <c r="T530" s="71">
        <v>1931.76</v>
      </c>
      <c r="U530" s="71">
        <v>1898.36</v>
      </c>
      <c r="V530" s="71">
        <v>1889.55</v>
      </c>
      <c r="W530" s="71">
        <v>1935.33</v>
      </c>
      <c r="X530" s="71">
        <v>1989.95</v>
      </c>
      <c r="Y530" s="71">
        <v>1934.55</v>
      </c>
      <c r="Z530" s="71">
        <v>1847.04</v>
      </c>
      <c r="AA530" s="71">
        <v>1645.91</v>
      </c>
    </row>
    <row r="531" spans="1:27" ht="12.75" hidden="1" customHeight="1" outlineLevel="1" x14ac:dyDescent="0.2">
      <c r="A531" s="163" t="s">
        <v>753</v>
      </c>
      <c r="B531" s="94" t="s">
        <v>90</v>
      </c>
      <c r="C531" s="70" t="s">
        <v>79</v>
      </c>
      <c r="D531" s="71">
        <f>$D$486</f>
        <v>3559.77</v>
      </c>
      <c r="E531" s="71">
        <f t="shared" ref="E531:AA531" si="307">$D$486</f>
        <v>3559.77</v>
      </c>
      <c r="F531" s="71">
        <f t="shared" si="307"/>
        <v>3559.77</v>
      </c>
      <c r="G531" s="71">
        <f t="shared" si="307"/>
        <v>3559.77</v>
      </c>
      <c r="H531" s="71">
        <f t="shared" si="307"/>
        <v>3559.77</v>
      </c>
      <c r="I531" s="71">
        <f t="shared" si="307"/>
        <v>3559.77</v>
      </c>
      <c r="J531" s="71">
        <f t="shared" si="307"/>
        <v>3559.77</v>
      </c>
      <c r="K531" s="71">
        <f t="shared" si="307"/>
        <v>3559.77</v>
      </c>
      <c r="L531" s="71">
        <f t="shared" si="307"/>
        <v>3559.77</v>
      </c>
      <c r="M531" s="71">
        <f t="shared" si="307"/>
        <v>3559.77</v>
      </c>
      <c r="N531" s="71">
        <f t="shared" si="307"/>
        <v>3559.77</v>
      </c>
      <c r="O531" s="71">
        <f t="shared" si="307"/>
        <v>3559.77</v>
      </c>
      <c r="P531" s="71">
        <f t="shared" si="307"/>
        <v>3559.77</v>
      </c>
      <c r="Q531" s="71">
        <f t="shared" si="307"/>
        <v>3559.77</v>
      </c>
      <c r="R531" s="71">
        <f t="shared" si="307"/>
        <v>3559.77</v>
      </c>
      <c r="S531" s="71">
        <f t="shared" si="307"/>
        <v>3559.77</v>
      </c>
      <c r="T531" s="71">
        <f t="shared" si="307"/>
        <v>3559.77</v>
      </c>
      <c r="U531" s="71">
        <f t="shared" si="307"/>
        <v>3559.77</v>
      </c>
      <c r="V531" s="71">
        <f t="shared" si="307"/>
        <v>3559.77</v>
      </c>
      <c r="W531" s="71">
        <f t="shared" si="307"/>
        <v>3559.77</v>
      </c>
      <c r="X531" s="71">
        <f t="shared" si="307"/>
        <v>3559.77</v>
      </c>
      <c r="Y531" s="71">
        <f t="shared" si="307"/>
        <v>3559.77</v>
      </c>
      <c r="Z531" s="71">
        <f t="shared" si="307"/>
        <v>3559.77</v>
      </c>
      <c r="AA531" s="71">
        <f t="shared" si="307"/>
        <v>3559.77</v>
      </c>
    </row>
    <row r="532" spans="1:27" ht="12.75" hidden="1" customHeight="1" outlineLevel="1" x14ac:dyDescent="0.2">
      <c r="A532" s="163" t="s">
        <v>754</v>
      </c>
      <c r="B532" s="94" t="s">
        <v>83</v>
      </c>
      <c r="C532" s="70" t="s">
        <v>79</v>
      </c>
      <c r="D532" s="71">
        <v>4.95</v>
      </c>
      <c r="E532" s="71">
        <v>4.95</v>
      </c>
      <c r="F532" s="71">
        <v>4.95</v>
      </c>
      <c r="G532" s="71">
        <v>4.95</v>
      </c>
      <c r="H532" s="71">
        <v>4.95</v>
      </c>
      <c r="I532" s="71">
        <v>4.95</v>
      </c>
      <c r="J532" s="71">
        <v>4.95</v>
      </c>
      <c r="K532" s="71">
        <v>4.95</v>
      </c>
      <c r="L532" s="71">
        <v>4.95</v>
      </c>
      <c r="M532" s="71">
        <v>4.95</v>
      </c>
      <c r="N532" s="71">
        <v>4.95</v>
      </c>
      <c r="O532" s="71">
        <v>4.95</v>
      </c>
      <c r="P532" s="71">
        <v>4.95</v>
      </c>
      <c r="Q532" s="71">
        <v>4.95</v>
      </c>
      <c r="R532" s="71">
        <v>4.95</v>
      </c>
      <c r="S532" s="71">
        <v>4.95</v>
      </c>
      <c r="T532" s="71">
        <v>4.95</v>
      </c>
      <c r="U532" s="71">
        <v>4.95</v>
      </c>
      <c r="V532" s="71">
        <v>4.95</v>
      </c>
      <c r="W532" s="71">
        <v>4.95</v>
      </c>
      <c r="X532" s="71">
        <v>4.95</v>
      </c>
      <c r="Y532" s="71">
        <v>4.95</v>
      </c>
      <c r="Z532" s="71">
        <v>4.95</v>
      </c>
      <c r="AA532" s="71">
        <v>4.95</v>
      </c>
    </row>
    <row r="533" spans="1:27" ht="12.75" hidden="1" customHeight="1" outlineLevel="1" x14ac:dyDescent="0.2">
      <c r="A533" s="163" t="s">
        <v>755</v>
      </c>
      <c r="B533" s="94" t="s">
        <v>81</v>
      </c>
      <c r="C533" s="70" t="s">
        <v>79</v>
      </c>
      <c r="D533" s="71">
        <f>$D$11</f>
        <v>216.36</v>
      </c>
      <c r="E533" s="71">
        <f t="shared" ref="E533:AA533" si="308">$D$11</f>
        <v>216.36</v>
      </c>
      <c r="F533" s="71">
        <f t="shared" si="308"/>
        <v>216.36</v>
      </c>
      <c r="G533" s="71">
        <f t="shared" si="308"/>
        <v>216.36</v>
      </c>
      <c r="H533" s="71">
        <f t="shared" si="308"/>
        <v>216.36</v>
      </c>
      <c r="I533" s="71">
        <f t="shared" si="308"/>
        <v>216.36</v>
      </c>
      <c r="J533" s="71">
        <f t="shared" si="308"/>
        <v>216.36</v>
      </c>
      <c r="K533" s="71">
        <f t="shared" si="308"/>
        <v>216.36</v>
      </c>
      <c r="L533" s="71">
        <f t="shared" si="308"/>
        <v>216.36</v>
      </c>
      <c r="M533" s="71">
        <f t="shared" si="308"/>
        <v>216.36</v>
      </c>
      <c r="N533" s="71">
        <f t="shared" si="308"/>
        <v>216.36</v>
      </c>
      <c r="O533" s="71">
        <f t="shared" si="308"/>
        <v>216.36</v>
      </c>
      <c r="P533" s="71">
        <f t="shared" si="308"/>
        <v>216.36</v>
      </c>
      <c r="Q533" s="71">
        <f t="shared" si="308"/>
        <v>216.36</v>
      </c>
      <c r="R533" s="71">
        <f t="shared" si="308"/>
        <v>216.36</v>
      </c>
      <c r="S533" s="71">
        <f t="shared" si="308"/>
        <v>216.36</v>
      </c>
      <c r="T533" s="71">
        <f t="shared" si="308"/>
        <v>216.36</v>
      </c>
      <c r="U533" s="71">
        <f t="shared" si="308"/>
        <v>216.36</v>
      </c>
      <c r="V533" s="71">
        <f t="shared" si="308"/>
        <v>216.36</v>
      </c>
      <c r="W533" s="71">
        <f t="shared" si="308"/>
        <v>216.36</v>
      </c>
      <c r="X533" s="71">
        <f t="shared" si="308"/>
        <v>216.36</v>
      </c>
      <c r="Y533" s="71">
        <f t="shared" si="308"/>
        <v>216.36</v>
      </c>
      <c r="Z533" s="71">
        <f t="shared" si="308"/>
        <v>216.36</v>
      </c>
      <c r="AA533" s="71">
        <f t="shared" si="308"/>
        <v>216.36</v>
      </c>
    </row>
    <row r="534" spans="1:27" collapsed="1" x14ac:dyDescent="0.2">
      <c r="A534" s="162" t="s">
        <v>756</v>
      </c>
      <c r="B534" s="54" t="str">
        <f>"11"&amp;"."&amp;$B$662&amp;"."&amp;$B$663</f>
        <v>11.05.2023</v>
      </c>
      <c r="C534" s="134" t="s">
        <v>76</v>
      </c>
      <c r="D534" s="135">
        <f>ROUND(((D535+D536+D538+D537)/1000),5)</f>
        <v>5.0151899999999996</v>
      </c>
      <c r="E534" s="135">
        <f>ROUND(((E535+E536+E538+E537)/1000),5)</f>
        <v>4.8797199999999998</v>
      </c>
      <c r="F534" s="135">
        <f>ROUND(((F535+F536+F538+F537)/1000),5)</f>
        <v>4.83331</v>
      </c>
      <c r="G534" s="135">
        <f t="shared" ref="G534:AA534" si="309">ROUND(((G535+G536+G538+G537)/1000),5)</f>
        <v>4.78904</v>
      </c>
      <c r="H534" s="135">
        <f t="shared" si="309"/>
        <v>4.80769</v>
      </c>
      <c r="I534" s="135">
        <f t="shared" si="309"/>
        <v>4.8802500000000002</v>
      </c>
      <c r="J534" s="135">
        <f t="shared" si="309"/>
        <v>5.0365099999999998</v>
      </c>
      <c r="K534" s="135">
        <f t="shared" si="309"/>
        <v>5.2439799999999996</v>
      </c>
      <c r="L534" s="135">
        <f t="shared" si="309"/>
        <v>5.5107699999999999</v>
      </c>
      <c r="M534" s="135">
        <f t="shared" si="309"/>
        <v>5.6168800000000001</v>
      </c>
      <c r="N534" s="135">
        <f t="shared" si="309"/>
        <v>5.6311799999999996</v>
      </c>
      <c r="O534" s="135">
        <f t="shared" si="309"/>
        <v>5.6597400000000002</v>
      </c>
      <c r="P534" s="135">
        <f t="shared" si="309"/>
        <v>5.6711900000000002</v>
      </c>
      <c r="Q534" s="135">
        <f t="shared" si="309"/>
        <v>5.6726400000000003</v>
      </c>
      <c r="R534" s="135">
        <f t="shared" si="309"/>
        <v>5.6537100000000002</v>
      </c>
      <c r="S534" s="135">
        <f t="shared" si="309"/>
        <v>5.5716000000000001</v>
      </c>
      <c r="T534" s="135">
        <f t="shared" si="309"/>
        <v>5.5291699999999997</v>
      </c>
      <c r="U534" s="135">
        <f t="shared" si="309"/>
        <v>5.4889599999999996</v>
      </c>
      <c r="V534" s="135">
        <f t="shared" si="309"/>
        <v>5.4981499999999999</v>
      </c>
      <c r="W534" s="135">
        <f t="shared" si="309"/>
        <v>5.5140500000000001</v>
      </c>
      <c r="X534" s="135">
        <f t="shared" si="309"/>
        <v>5.5740400000000001</v>
      </c>
      <c r="Y534" s="135">
        <f t="shared" si="309"/>
        <v>5.5963700000000003</v>
      </c>
      <c r="Z534" s="135">
        <f t="shared" si="309"/>
        <v>5.4298799999999998</v>
      </c>
      <c r="AA534" s="135">
        <f t="shared" si="309"/>
        <v>5.1451799999999999</v>
      </c>
    </row>
    <row r="535" spans="1:27" ht="12.75" hidden="1" customHeight="1" outlineLevel="1" x14ac:dyDescent="0.2">
      <c r="A535" s="163" t="s">
        <v>757</v>
      </c>
      <c r="B535" s="94" t="s">
        <v>238</v>
      </c>
      <c r="C535" s="70" t="s">
        <v>79</v>
      </c>
      <c r="D535" s="71">
        <v>1234.1099999999999</v>
      </c>
      <c r="E535" s="71">
        <v>1098.6400000000001</v>
      </c>
      <c r="F535" s="71">
        <v>1052.23</v>
      </c>
      <c r="G535" s="71">
        <v>1007.96</v>
      </c>
      <c r="H535" s="71">
        <v>1026.6099999999999</v>
      </c>
      <c r="I535" s="71">
        <v>1099.17</v>
      </c>
      <c r="J535" s="71">
        <v>1255.43</v>
      </c>
      <c r="K535" s="71">
        <v>1462.9</v>
      </c>
      <c r="L535" s="71">
        <v>1729.69</v>
      </c>
      <c r="M535" s="71">
        <v>1835.8</v>
      </c>
      <c r="N535" s="71">
        <v>1850.1</v>
      </c>
      <c r="O535" s="71">
        <v>1878.66</v>
      </c>
      <c r="P535" s="71">
        <v>1890.11</v>
      </c>
      <c r="Q535" s="71">
        <v>1891.56</v>
      </c>
      <c r="R535" s="71">
        <v>1872.63</v>
      </c>
      <c r="S535" s="71">
        <v>1790.52</v>
      </c>
      <c r="T535" s="71">
        <v>1748.09</v>
      </c>
      <c r="U535" s="71">
        <v>1707.88</v>
      </c>
      <c r="V535" s="71">
        <v>1717.07</v>
      </c>
      <c r="W535" s="71">
        <v>1732.97</v>
      </c>
      <c r="X535" s="71">
        <v>1792.96</v>
      </c>
      <c r="Y535" s="71">
        <v>1815.29</v>
      </c>
      <c r="Z535" s="71">
        <v>1648.8</v>
      </c>
      <c r="AA535" s="71">
        <v>1364.1</v>
      </c>
    </row>
    <row r="536" spans="1:27" ht="12.75" hidden="1" customHeight="1" outlineLevel="1" x14ac:dyDescent="0.2">
      <c r="A536" s="163" t="s">
        <v>758</v>
      </c>
      <c r="B536" s="94" t="s">
        <v>90</v>
      </c>
      <c r="C536" s="70" t="s">
        <v>79</v>
      </c>
      <c r="D536" s="71">
        <f>$D$486</f>
        <v>3559.77</v>
      </c>
      <c r="E536" s="71">
        <f t="shared" ref="E536:AA536" si="310">$D$486</f>
        <v>3559.77</v>
      </c>
      <c r="F536" s="71">
        <f t="shared" si="310"/>
        <v>3559.77</v>
      </c>
      <c r="G536" s="71">
        <f t="shared" si="310"/>
        <v>3559.77</v>
      </c>
      <c r="H536" s="71">
        <f t="shared" si="310"/>
        <v>3559.77</v>
      </c>
      <c r="I536" s="71">
        <f t="shared" si="310"/>
        <v>3559.77</v>
      </c>
      <c r="J536" s="71">
        <f t="shared" si="310"/>
        <v>3559.77</v>
      </c>
      <c r="K536" s="71">
        <f t="shared" si="310"/>
        <v>3559.77</v>
      </c>
      <c r="L536" s="71">
        <f t="shared" si="310"/>
        <v>3559.77</v>
      </c>
      <c r="M536" s="71">
        <f t="shared" si="310"/>
        <v>3559.77</v>
      </c>
      <c r="N536" s="71">
        <f t="shared" si="310"/>
        <v>3559.77</v>
      </c>
      <c r="O536" s="71">
        <f t="shared" si="310"/>
        <v>3559.77</v>
      </c>
      <c r="P536" s="71">
        <f t="shared" si="310"/>
        <v>3559.77</v>
      </c>
      <c r="Q536" s="71">
        <f t="shared" si="310"/>
        <v>3559.77</v>
      </c>
      <c r="R536" s="71">
        <f t="shared" si="310"/>
        <v>3559.77</v>
      </c>
      <c r="S536" s="71">
        <f t="shared" si="310"/>
        <v>3559.77</v>
      </c>
      <c r="T536" s="71">
        <f t="shared" si="310"/>
        <v>3559.77</v>
      </c>
      <c r="U536" s="71">
        <f t="shared" si="310"/>
        <v>3559.77</v>
      </c>
      <c r="V536" s="71">
        <f t="shared" si="310"/>
        <v>3559.77</v>
      </c>
      <c r="W536" s="71">
        <f t="shared" si="310"/>
        <v>3559.77</v>
      </c>
      <c r="X536" s="71">
        <f t="shared" si="310"/>
        <v>3559.77</v>
      </c>
      <c r="Y536" s="71">
        <f t="shared" si="310"/>
        <v>3559.77</v>
      </c>
      <c r="Z536" s="71">
        <f t="shared" si="310"/>
        <v>3559.77</v>
      </c>
      <c r="AA536" s="71">
        <f t="shared" si="310"/>
        <v>3559.77</v>
      </c>
    </row>
    <row r="537" spans="1:27" ht="12.75" hidden="1" customHeight="1" outlineLevel="1" x14ac:dyDescent="0.2">
      <c r="A537" s="163" t="s">
        <v>759</v>
      </c>
      <c r="B537" s="94" t="s">
        <v>83</v>
      </c>
      <c r="C537" s="70" t="s">
        <v>79</v>
      </c>
      <c r="D537" s="71">
        <v>4.95</v>
      </c>
      <c r="E537" s="71">
        <v>4.95</v>
      </c>
      <c r="F537" s="71">
        <v>4.95</v>
      </c>
      <c r="G537" s="71">
        <v>4.95</v>
      </c>
      <c r="H537" s="71">
        <v>4.95</v>
      </c>
      <c r="I537" s="71">
        <v>4.95</v>
      </c>
      <c r="J537" s="71">
        <v>4.95</v>
      </c>
      <c r="K537" s="71">
        <v>4.95</v>
      </c>
      <c r="L537" s="71">
        <v>4.95</v>
      </c>
      <c r="M537" s="71">
        <v>4.95</v>
      </c>
      <c r="N537" s="71">
        <v>4.95</v>
      </c>
      <c r="O537" s="71">
        <v>4.95</v>
      </c>
      <c r="P537" s="71">
        <v>4.95</v>
      </c>
      <c r="Q537" s="71">
        <v>4.95</v>
      </c>
      <c r="R537" s="71">
        <v>4.95</v>
      </c>
      <c r="S537" s="71">
        <v>4.95</v>
      </c>
      <c r="T537" s="71">
        <v>4.95</v>
      </c>
      <c r="U537" s="71">
        <v>4.95</v>
      </c>
      <c r="V537" s="71">
        <v>4.95</v>
      </c>
      <c r="W537" s="71">
        <v>4.95</v>
      </c>
      <c r="X537" s="71">
        <v>4.95</v>
      </c>
      <c r="Y537" s="71">
        <v>4.95</v>
      </c>
      <c r="Z537" s="71">
        <v>4.95</v>
      </c>
      <c r="AA537" s="71">
        <v>4.95</v>
      </c>
    </row>
    <row r="538" spans="1:27" ht="12.75" hidden="1" customHeight="1" outlineLevel="1" x14ac:dyDescent="0.2">
      <c r="A538" s="163" t="s">
        <v>760</v>
      </c>
      <c r="B538" s="94" t="s">
        <v>81</v>
      </c>
      <c r="C538" s="70" t="s">
        <v>79</v>
      </c>
      <c r="D538" s="71">
        <f>$D$11</f>
        <v>216.36</v>
      </c>
      <c r="E538" s="71">
        <f t="shared" ref="E538:AA538" si="311">$D$11</f>
        <v>216.36</v>
      </c>
      <c r="F538" s="71">
        <f t="shared" si="311"/>
        <v>216.36</v>
      </c>
      <c r="G538" s="71">
        <f t="shared" si="311"/>
        <v>216.36</v>
      </c>
      <c r="H538" s="71">
        <f t="shared" si="311"/>
        <v>216.36</v>
      </c>
      <c r="I538" s="71">
        <f t="shared" si="311"/>
        <v>216.36</v>
      </c>
      <c r="J538" s="71">
        <f t="shared" si="311"/>
        <v>216.36</v>
      </c>
      <c r="K538" s="71">
        <f t="shared" si="311"/>
        <v>216.36</v>
      </c>
      <c r="L538" s="71">
        <f t="shared" si="311"/>
        <v>216.36</v>
      </c>
      <c r="M538" s="71">
        <f t="shared" si="311"/>
        <v>216.36</v>
      </c>
      <c r="N538" s="71">
        <f t="shared" si="311"/>
        <v>216.36</v>
      </c>
      <c r="O538" s="71">
        <f t="shared" si="311"/>
        <v>216.36</v>
      </c>
      <c r="P538" s="71">
        <f t="shared" si="311"/>
        <v>216.36</v>
      </c>
      <c r="Q538" s="71">
        <f t="shared" si="311"/>
        <v>216.36</v>
      </c>
      <c r="R538" s="71">
        <f t="shared" si="311"/>
        <v>216.36</v>
      </c>
      <c r="S538" s="71">
        <f t="shared" si="311"/>
        <v>216.36</v>
      </c>
      <c r="T538" s="71">
        <f t="shared" si="311"/>
        <v>216.36</v>
      </c>
      <c r="U538" s="71">
        <f t="shared" si="311"/>
        <v>216.36</v>
      </c>
      <c r="V538" s="71">
        <f t="shared" si="311"/>
        <v>216.36</v>
      </c>
      <c r="W538" s="71">
        <f t="shared" si="311"/>
        <v>216.36</v>
      </c>
      <c r="X538" s="71">
        <f t="shared" si="311"/>
        <v>216.36</v>
      </c>
      <c r="Y538" s="71">
        <f t="shared" si="311"/>
        <v>216.36</v>
      </c>
      <c r="Z538" s="71">
        <f t="shared" si="311"/>
        <v>216.36</v>
      </c>
      <c r="AA538" s="71">
        <f t="shared" si="311"/>
        <v>216.36</v>
      </c>
    </row>
    <row r="539" spans="1:27" collapsed="1" x14ac:dyDescent="0.2">
      <c r="A539" s="162" t="s">
        <v>761</v>
      </c>
      <c r="B539" s="54" t="str">
        <f>"12"&amp;"."&amp;$B$662&amp;"."&amp;$B$663</f>
        <v>12.05.2023</v>
      </c>
      <c r="C539" s="134" t="s">
        <v>76</v>
      </c>
      <c r="D539" s="135">
        <f>ROUND(((D540+D541+D543+D542)/1000),5)</f>
        <v>4.9996499999999999</v>
      </c>
      <c r="E539" s="135">
        <f>ROUND(((E540+E541+E543+E542)/1000),5)</f>
        <v>4.8735299999999997</v>
      </c>
      <c r="F539" s="135">
        <f>ROUND(((F540+F541+F543+F542)/1000),5)</f>
        <v>4.8049499999999998</v>
      </c>
      <c r="G539" s="135">
        <f t="shared" ref="G539:AA539" si="312">ROUND(((G540+G541+G543+G542)/1000),5)</f>
        <v>4.7507999999999999</v>
      </c>
      <c r="H539" s="135">
        <f t="shared" si="312"/>
        <v>4.8343299999999996</v>
      </c>
      <c r="I539" s="135">
        <f t="shared" si="312"/>
        <v>4.8835600000000001</v>
      </c>
      <c r="J539" s="135">
        <f t="shared" si="312"/>
        <v>5.0799500000000002</v>
      </c>
      <c r="K539" s="135">
        <f t="shared" si="312"/>
        <v>5.3084699999999998</v>
      </c>
      <c r="L539" s="135">
        <f t="shared" si="312"/>
        <v>5.54589</v>
      </c>
      <c r="M539" s="135">
        <f t="shared" si="312"/>
        <v>5.6589299999999998</v>
      </c>
      <c r="N539" s="135">
        <f t="shared" si="312"/>
        <v>5.6682300000000003</v>
      </c>
      <c r="O539" s="135">
        <f t="shared" si="312"/>
        <v>5.6719200000000001</v>
      </c>
      <c r="P539" s="135">
        <f t="shared" si="312"/>
        <v>5.6711099999999997</v>
      </c>
      <c r="Q539" s="135">
        <f t="shared" si="312"/>
        <v>5.6802999999999999</v>
      </c>
      <c r="R539" s="135">
        <f t="shared" si="312"/>
        <v>5.6776999999999997</v>
      </c>
      <c r="S539" s="135">
        <f t="shared" si="312"/>
        <v>5.6699799999999998</v>
      </c>
      <c r="T539" s="135">
        <f t="shared" si="312"/>
        <v>5.66221</v>
      </c>
      <c r="U539" s="135">
        <f t="shared" si="312"/>
        <v>5.6538000000000004</v>
      </c>
      <c r="V539" s="135">
        <f t="shared" si="312"/>
        <v>5.6327100000000003</v>
      </c>
      <c r="W539" s="135">
        <f t="shared" si="312"/>
        <v>5.5481199999999999</v>
      </c>
      <c r="X539" s="135">
        <f t="shared" si="312"/>
        <v>5.6175899999999999</v>
      </c>
      <c r="Y539" s="135">
        <f t="shared" si="312"/>
        <v>5.6924700000000001</v>
      </c>
      <c r="Z539" s="135">
        <f t="shared" si="312"/>
        <v>5.5526999999999997</v>
      </c>
      <c r="AA539" s="135">
        <f t="shared" si="312"/>
        <v>5.4044699999999999</v>
      </c>
    </row>
    <row r="540" spans="1:27" ht="12.75" hidden="1" customHeight="1" outlineLevel="1" x14ac:dyDescent="0.2">
      <c r="A540" s="163" t="s">
        <v>762</v>
      </c>
      <c r="B540" s="94" t="s">
        <v>238</v>
      </c>
      <c r="C540" s="70" t="s">
        <v>79</v>
      </c>
      <c r="D540" s="71">
        <v>1218.57</v>
      </c>
      <c r="E540" s="71">
        <v>1092.45</v>
      </c>
      <c r="F540" s="71">
        <v>1023.87</v>
      </c>
      <c r="G540" s="71">
        <v>969.72</v>
      </c>
      <c r="H540" s="71">
        <v>1053.25</v>
      </c>
      <c r="I540" s="71">
        <v>1102.48</v>
      </c>
      <c r="J540" s="71">
        <v>1298.8699999999999</v>
      </c>
      <c r="K540" s="71">
        <v>1527.39</v>
      </c>
      <c r="L540" s="71">
        <v>1764.81</v>
      </c>
      <c r="M540" s="71">
        <v>1877.85</v>
      </c>
      <c r="N540" s="71">
        <v>1887.15</v>
      </c>
      <c r="O540" s="71">
        <v>1890.84</v>
      </c>
      <c r="P540" s="71">
        <v>1890.03</v>
      </c>
      <c r="Q540" s="71">
        <v>1899.22</v>
      </c>
      <c r="R540" s="71">
        <v>1896.62</v>
      </c>
      <c r="S540" s="71">
        <v>1888.9</v>
      </c>
      <c r="T540" s="71">
        <v>1881.13</v>
      </c>
      <c r="U540" s="71">
        <v>1872.72</v>
      </c>
      <c r="V540" s="71">
        <v>1851.63</v>
      </c>
      <c r="W540" s="71">
        <v>1767.04</v>
      </c>
      <c r="X540" s="71">
        <v>1836.51</v>
      </c>
      <c r="Y540" s="71">
        <v>1911.39</v>
      </c>
      <c r="Z540" s="71">
        <v>1771.62</v>
      </c>
      <c r="AA540" s="71">
        <v>1623.39</v>
      </c>
    </row>
    <row r="541" spans="1:27" ht="12.75" hidden="1" customHeight="1" outlineLevel="1" x14ac:dyDescent="0.2">
      <c r="A541" s="163" t="s">
        <v>763</v>
      </c>
      <c r="B541" s="94" t="s">
        <v>90</v>
      </c>
      <c r="C541" s="70" t="s">
        <v>79</v>
      </c>
      <c r="D541" s="71">
        <f>$D$486</f>
        <v>3559.77</v>
      </c>
      <c r="E541" s="71">
        <f t="shared" ref="E541:AA541" si="313">$D$486</f>
        <v>3559.77</v>
      </c>
      <c r="F541" s="71">
        <f t="shared" si="313"/>
        <v>3559.77</v>
      </c>
      <c r="G541" s="71">
        <f t="shared" si="313"/>
        <v>3559.77</v>
      </c>
      <c r="H541" s="71">
        <f t="shared" si="313"/>
        <v>3559.77</v>
      </c>
      <c r="I541" s="71">
        <f t="shared" si="313"/>
        <v>3559.77</v>
      </c>
      <c r="J541" s="71">
        <f t="shared" si="313"/>
        <v>3559.77</v>
      </c>
      <c r="K541" s="71">
        <f t="shared" si="313"/>
        <v>3559.77</v>
      </c>
      <c r="L541" s="71">
        <f t="shared" si="313"/>
        <v>3559.77</v>
      </c>
      <c r="M541" s="71">
        <f t="shared" si="313"/>
        <v>3559.77</v>
      </c>
      <c r="N541" s="71">
        <f t="shared" si="313"/>
        <v>3559.77</v>
      </c>
      <c r="O541" s="71">
        <f t="shared" si="313"/>
        <v>3559.77</v>
      </c>
      <c r="P541" s="71">
        <f t="shared" si="313"/>
        <v>3559.77</v>
      </c>
      <c r="Q541" s="71">
        <f t="shared" si="313"/>
        <v>3559.77</v>
      </c>
      <c r="R541" s="71">
        <f t="shared" si="313"/>
        <v>3559.77</v>
      </c>
      <c r="S541" s="71">
        <f t="shared" si="313"/>
        <v>3559.77</v>
      </c>
      <c r="T541" s="71">
        <f t="shared" si="313"/>
        <v>3559.77</v>
      </c>
      <c r="U541" s="71">
        <f t="shared" si="313"/>
        <v>3559.77</v>
      </c>
      <c r="V541" s="71">
        <f t="shared" si="313"/>
        <v>3559.77</v>
      </c>
      <c r="W541" s="71">
        <f t="shared" si="313"/>
        <v>3559.77</v>
      </c>
      <c r="X541" s="71">
        <f t="shared" si="313"/>
        <v>3559.77</v>
      </c>
      <c r="Y541" s="71">
        <f t="shared" si="313"/>
        <v>3559.77</v>
      </c>
      <c r="Z541" s="71">
        <f t="shared" si="313"/>
        <v>3559.77</v>
      </c>
      <c r="AA541" s="71">
        <f t="shared" si="313"/>
        <v>3559.77</v>
      </c>
    </row>
    <row r="542" spans="1:27" ht="12.75" hidden="1" customHeight="1" outlineLevel="1" x14ac:dyDescent="0.2">
      <c r="A542" s="163" t="s">
        <v>764</v>
      </c>
      <c r="B542" s="94" t="s">
        <v>83</v>
      </c>
      <c r="C542" s="70" t="s">
        <v>79</v>
      </c>
      <c r="D542" s="71">
        <v>4.95</v>
      </c>
      <c r="E542" s="71">
        <v>4.95</v>
      </c>
      <c r="F542" s="71">
        <v>4.95</v>
      </c>
      <c r="G542" s="71">
        <v>4.95</v>
      </c>
      <c r="H542" s="71">
        <v>4.95</v>
      </c>
      <c r="I542" s="71">
        <v>4.95</v>
      </c>
      <c r="J542" s="71">
        <v>4.95</v>
      </c>
      <c r="K542" s="71">
        <v>4.95</v>
      </c>
      <c r="L542" s="71">
        <v>4.95</v>
      </c>
      <c r="M542" s="71">
        <v>4.95</v>
      </c>
      <c r="N542" s="71">
        <v>4.95</v>
      </c>
      <c r="O542" s="71">
        <v>4.95</v>
      </c>
      <c r="P542" s="71">
        <v>4.95</v>
      </c>
      <c r="Q542" s="71">
        <v>4.95</v>
      </c>
      <c r="R542" s="71">
        <v>4.95</v>
      </c>
      <c r="S542" s="71">
        <v>4.95</v>
      </c>
      <c r="T542" s="71">
        <v>4.95</v>
      </c>
      <c r="U542" s="71">
        <v>4.95</v>
      </c>
      <c r="V542" s="71">
        <v>4.95</v>
      </c>
      <c r="W542" s="71">
        <v>4.95</v>
      </c>
      <c r="X542" s="71">
        <v>4.95</v>
      </c>
      <c r="Y542" s="71">
        <v>4.95</v>
      </c>
      <c r="Z542" s="71">
        <v>4.95</v>
      </c>
      <c r="AA542" s="71">
        <v>4.95</v>
      </c>
    </row>
    <row r="543" spans="1:27" ht="12.75" hidden="1" customHeight="1" outlineLevel="1" x14ac:dyDescent="0.2">
      <c r="A543" s="163" t="s">
        <v>765</v>
      </c>
      <c r="B543" s="94" t="s">
        <v>81</v>
      </c>
      <c r="C543" s="70" t="s">
        <v>79</v>
      </c>
      <c r="D543" s="71">
        <f>$D$11</f>
        <v>216.36</v>
      </c>
      <c r="E543" s="71">
        <f t="shared" ref="E543:AA543" si="314">$D$11</f>
        <v>216.36</v>
      </c>
      <c r="F543" s="71">
        <f t="shared" si="314"/>
        <v>216.36</v>
      </c>
      <c r="G543" s="71">
        <f t="shared" si="314"/>
        <v>216.36</v>
      </c>
      <c r="H543" s="71">
        <f t="shared" si="314"/>
        <v>216.36</v>
      </c>
      <c r="I543" s="71">
        <f t="shared" si="314"/>
        <v>216.36</v>
      </c>
      <c r="J543" s="71">
        <f t="shared" si="314"/>
        <v>216.36</v>
      </c>
      <c r="K543" s="71">
        <f t="shared" si="314"/>
        <v>216.36</v>
      </c>
      <c r="L543" s="71">
        <f t="shared" si="314"/>
        <v>216.36</v>
      </c>
      <c r="M543" s="71">
        <f t="shared" si="314"/>
        <v>216.36</v>
      </c>
      <c r="N543" s="71">
        <f t="shared" si="314"/>
        <v>216.36</v>
      </c>
      <c r="O543" s="71">
        <f t="shared" si="314"/>
        <v>216.36</v>
      </c>
      <c r="P543" s="71">
        <f t="shared" si="314"/>
        <v>216.36</v>
      </c>
      <c r="Q543" s="71">
        <f t="shared" si="314"/>
        <v>216.36</v>
      </c>
      <c r="R543" s="71">
        <f t="shared" si="314"/>
        <v>216.36</v>
      </c>
      <c r="S543" s="71">
        <f t="shared" si="314"/>
        <v>216.36</v>
      </c>
      <c r="T543" s="71">
        <f t="shared" si="314"/>
        <v>216.36</v>
      </c>
      <c r="U543" s="71">
        <f t="shared" si="314"/>
        <v>216.36</v>
      </c>
      <c r="V543" s="71">
        <f t="shared" si="314"/>
        <v>216.36</v>
      </c>
      <c r="W543" s="71">
        <f t="shared" si="314"/>
        <v>216.36</v>
      </c>
      <c r="X543" s="71">
        <f t="shared" si="314"/>
        <v>216.36</v>
      </c>
      <c r="Y543" s="71">
        <f t="shared" si="314"/>
        <v>216.36</v>
      </c>
      <c r="Z543" s="71">
        <f t="shared" si="314"/>
        <v>216.36</v>
      </c>
      <c r="AA543" s="71">
        <f t="shared" si="314"/>
        <v>216.36</v>
      </c>
    </row>
    <row r="544" spans="1:27" collapsed="1" x14ac:dyDescent="0.2">
      <c r="A544" s="162" t="s">
        <v>766</v>
      </c>
      <c r="B544" s="54" t="str">
        <f>"13"&amp;"."&amp;$B$662&amp;"."&amp;$B$663</f>
        <v>13.05.2023</v>
      </c>
      <c r="C544" s="134" t="s">
        <v>76</v>
      </c>
      <c r="D544" s="135">
        <f>ROUND(((D545+D546+D548+D547)/1000),5)</f>
        <v>5.3280200000000004</v>
      </c>
      <c r="E544" s="135">
        <f>ROUND(((E545+E546+E548+E547)/1000),5)</f>
        <v>5.0612199999999996</v>
      </c>
      <c r="F544" s="135">
        <f>ROUND(((F545+F546+F548+F547)/1000),5)</f>
        <v>4.92096</v>
      </c>
      <c r="G544" s="135">
        <f t="shared" ref="G544:AA544" si="315">ROUND(((G545+G546+G548+G547)/1000),5)</f>
        <v>4.88551</v>
      </c>
      <c r="H544" s="135">
        <f t="shared" si="315"/>
        <v>4.8807600000000004</v>
      </c>
      <c r="I544" s="135">
        <f t="shared" si="315"/>
        <v>4.8847199999999997</v>
      </c>
      <c r="J544" s="135">
        <f t="shared" si="315"/>
        <v>5.0108499999999996</v>
      </c>
      <c r="K544" s="135">
        <f t="shared" si="315"/>
        <v>5.1908099999999999</v>
      </c>
      <c r="L544" s="135">
        <f t="shared" si="315"/>
        <v>5.3852799999999998</v>
      </c>
      <c r="M544" s="135">
        <f t="shared" si="315"/>
        <v>5.6645000000000003</v>
      </c>
      <c r="N544" s="135">
        <f t="shared" si="315"/>
        <v>5.6959299999999997</v>
      </c>
      <c r="O544" s="135">
        <f t="shared" si="315"/>
        <v>5.6982499999999998</v>
      </c>
      <c r="P544" s="135">
        <f t="shared" si="315"/>
        <v>5.6856299999999997</v>
      </c>
      <c r="Q544" s="135">
        <f t="shared" si="315"/>
        <v>5.6825299999999999</v>
      </c>
      <c r="R544" s="135">
        <f t="shared" si="315"/>
        <v>5.6784100000000004</v>
      </c>
      <c r="S544" s="135">
        <f t="shared" si="315"/>
        <v>5.6637500000000003</v>
      </c>
      <c r="T544" s="135">
        <f t="shared" si="315"/>
        <v>5.6096700000000004</v>
      </c>
      <c r="U544" s="135">
        <f t="shared" si="315"/>
        <v>5.69719</v>
      </c>
      <c r="V544" s="135">
        <f t="shared" si="315"/>
        <v>5.7442700000000002</v>
      </c>
      <c r="W544" s="135">
        <f t="shared" si="315"/>
        <v>5.7797799999999997</v>
      </c>
      <c r="X544" s="135">
        <f t="shared" si="315"/>
        <v>5.9462900000000003</v>
      </c>
      <c r="Y544" s="135">
        <f t="shared" si="315"/>
        <v>5.9512</v>
      </c>
      <c r="Z544" s="135">
        <f t="shared" si="315"/>
        <v>5.7304399999999998</v>
      </c>
      <c r="AA544" s="135">
        <f t="shared" si="315"/>
        <v>5.4019899999999996</v>
      </c>
    </row>
    <row r="545" spans="1:27" ht="12.75" hidden="1" customHeight="1" outlineLevel="1" x14ac:dyDescent="0.2">
      <c r="A545" s="163" t="s">
        <v>767</v>
      </c>
      <c r="B545" s="94" t="s">
        <v>238</v>
      </c>
      <c r="C545" s="70" t="s">
        <v>79</v>
      </c>
      <c r="D545" s="71">
        <v>1546.94</v>
      </c>
      <c r="E545" s="71">
        <v>1280.1400000000001</v>
      </c>
      <c r="F545" s="71">
        <v>1139.8800000000001</v>
      </c>
      <c r="G545" s="71">
        <v>1104.43</v>
      </c>
      <c r="H545" s="71">
        <v>1099.68</v>
      </c>
      <c r="I545" s="71">
        <v>1103.6400000000001</v>
      </c>
      <c r="J545" s="71">
        <v>1229.77</v>
      </c>
      <c r="K545" s="71">
        <v>1409.73</v>
      </c>
      <c r="L545" s="71">
        <v>1604.2</v>
      </c>
      <c r="M545" s="71">
        <v>1883.42</v>
      </c>
      <c r="N545" s="71">
        <v>1914.85</v>
      </c>
      <c r="O545" s="71">
        <v>1917.17</v>
      </c>
      <c r="P545" s="71">
        <v>1904.55</v>
      </c>
      <c r="Q545" s="71">
        <v>1901.45</v>
      </c>
      <c r="R545" s="71">
        <v>1897.33</v>
      </c>
      <c r="S545" s="71">
        <v>1882.67</v>
      </c>
      <c r="T545" s="71">
        <v>1828.59</v>
      </c>
      <c r="U545" s="71">
        <v>1916.11</v>
      </c>
      <c r="V545" s="71">
        <v>1963.19</v>
      </c>
      <c r="W545" s="71">
        <v>1998.7</v>
      </c>
      <c r="X545" s="71">
        <v>2165.21</v>
      </c>
      <c r="Y545" s="71">
        <v>2170.12</v>
      </c>
      <c r="Z545" s="71">
        <v>1949.36</v>
      </c>
      <c r="AA545" s="71">
        <v>1620.91</v>
      </c>
    </row>
    <row r="546" spans="1:27" ht="12.75" hidden="1" customHeight="1" outlineLevel="1" x14ac:dyDescent="0.2">
      <c r="A546" s="163" t="s">
        <v>768</v>
      </c>
      <c r="B546" s="94" t="s">
        <v>90</v>
      </c>
      <c r="C546" s="70" t="s">
        <v>79</v>
      </c>
      <c r="D546" s="71">
        <f>$D$486</f>
        <v>3559.77</v>
      </c>
      <c r="E546" s="71">
        <f t="shared" ref="E546:AA546" si="316">$D$486</f>
        <v>3559.77</v>
      </c>
      <c r="F546" s="71">
        <f t="shared" si="316"/>
        <v>3559.77</v>
      </c>
      <c r="G546" s="71">
        <f t="shared" si="316"/>
        <v>3559.77</v>
      </c>
      <c r="H546" s="71">
        <f t="shared" si="316"/>
        <v>3559.77</v>
      </c>
      <c r="I546" s="71">
        <f t="shared" si="316"/>
        <v>3559.77</v>
      </c>
      <c r="J546" s="71">
        <f t="shared" si="316"/>
        <v>3559.77</v>
      </c>
      <c r="K546" s="71">
        <f t="shared" si="316"/>
        <v>3559.77</v>
      </c>
      <c r="L546" s="71">
        <f t="shared" si="316"/>
        <v>3559.77</v>
      </c>
      <c r="M546" s="71">
        <f t="shared" si="316"/>
        <v>3559.77</v>
      </c>
      <c r="N546" s="71">
        <f t="shared" si="316"/>
        <v>3559.77</v>
      </c>
      <c r="O546" s="71">
        <f t="shared" si="316"/>
        <v>3559.77</v>
      </c>
      <c r="P546" s="71">
        <f t="shared" si="316"/>
        <v>3559.77</v>
      </c>
      <c r="Q546" s="71">
        <f t="shared" si="316"/>
        <v>3559.77</v>
      </c>
      <c r="R546" s="71">
        <f t="shared" si="316"/>
        <v>3559.77</v>
      </c>
      <c r="S546" s="71">
        <f t="shared" si="316"/>
        <v>3559.77</v>
      </c>
      <c r="T546" s="71">
        <f t="shared" si="316"/>
        <v>3559.77</v>
      </c>
      <c r="U546" s="71">
        <f t="shared" si="316"/>
        <v>3559.77</v>
      </c>
      <c r="V546" s="71">
        <f t="shared" si="316"/>
        <v>3559.77</v>
      </c>
      <c r="W546" s="71">
        <f t="shared" si="316"/>
        <v>3559.77</v>
      </c>
      <c r="X546" s="71">
        <f t="shared" si="316"/>
        <v>3559.77</v>
      </c>
      <c r="Y546" s="71">
        <f t="shared" si="316"/>
        <v>3559.77</v>
      </c>
      <c r="Z546" s="71">
        <f t="shared" si="316"/>
        <v>3559.77</v>
      </c>
      <c r="AA546" s="71">
        <f t="shared" si="316"/>
        <v>3559.77</v>
      </c>
    </row>
    <row r="547" spans="1:27" ht="12.75" hidden="1" customHeight="1" outlineLevel="1" x14ac:dyDescent="0.2">
      <c r="A547" s="163" t="s">
        <v>769</v>
      </c>
      <c r="B547" s="94" t="s">
        <v>83</v>
      </c>
      <c r="C547" s="70" t="s">
        <v>79</v>
      </c>
      <c r="D547" s="71">
        <v>4.95</v>
      </c>
      <c r="E547" s="71">
        <v>4.95</v>
      </c>
      <c r="F547" s="71">
        <v>4.95</v>
      </c>
      <c r="G547" s="71">
        <v>4.95</v>
      </c>
      <c r="H547" s="71">
        <v>4.95</v>
      </c>
      <c r="I547" s="71">
        <v>4.95</v>
      </c>
      <c r="J547" s="71">
        <v>4.95</v>
      </c>
      <c r="K547" s="71">
        <v>4.95</v>
      </c>
      <c r="L547" s="71">
        <v>4.95</v>
      </c>
      <c r="M547" s="71">
        <v>4.95</v>
      </c>
      <c r="N547" s="71">
        <v>4.95</v>
      </c>
      <c r="O547" s="71">
        <v>4.95</v>
      </c>
      <c r="P547" s="71">
        <v>4.95</v>
      </c>
      <c r="Q547" s="71">
        <v>4.95</v>
      </c>
      <c r="R547" s="71">
        <v>4.95</v>
      </c>
      <c r="S547" s="71">
        <v>4.95</v>
      </c>
      <c r="T547" s="71">
        <v>4.95</v>
      </c>
      <c r="U547" s="71">
        <v>4.95</v>
      </c>
      <c r="V547" s="71">
        <v>4.95</v>
      </c>
      <c r="W547" s="71">
        <v>4.95</v>
      </c>
      <c r="X547" s="71">
        <v>4.95</v>
      </c>
      <c r="Y547" s="71">
        <v>4.95</v>
      </c>
      <c r="Z547" s="71">
        <v>4.95</v>
      </c>
      <c r="AA547" s="71">
        <v>4.95</v>
      </c>
    </row>
    <row r="548" spans="1:27" ht="12.75" hidden="1" customHeight="1" outlineLevel="1" x14ac:dyDescent="0.2">
      <c r="A548" s="163" t="s">
        <v>770</v>
      </c>
      <c r="B548" s="94" t="s">
        <v>81</v>
      </c>
      <c r="C548" s="70" t="s">
        <v>79</v>
      </c>
      <c r="D548" s="71">
        <f>$D$11</f>
        <v>216.36</v>
      </c>
      <c r="E548" s="71">
        <f t="shared" ref="E548:AA548" si="317">$D$11</f>
        <v>216.36</v>
      </c>
      <c r="F548" s="71">
        <f t="shared" si="317"/>
        <v>216.36</v>
      </c>
      <c r="G548" s="71">
        <f t="shared" si="317"/>
        <v>216.36</v>
      </c>
      <c r="H548" s="71">
        <f t="shared" si="317"/>
        <v>216.36</v>
      </c>
      <c r="I548" s="71">
        <f t="shared" si="317"/>
        <v>216.36</v>
      </c>
      <c r="J548" s="71">
        <f t="shared" si="317"/>
        <v>216.36</v>
      </c>
      <c r="K548" s="71">
        <f t="shared" si="317"/>
        <v>216.36</v>
      </c>
      <c r="L548" s="71">
        <f t="shared" si="317"/>
        <v>216.36</v>
      </c>
      <c r="M548" s="71">
        <f t="shared" si="317"/>
        <v>216.36</v>
      </c>
      <c r="N548" s="71">
        <f t="shared" si="317"/>
        <v>216.36</v>
      </c>
      <c r="O548" s="71">
        <f t="shared" si="317"/>
        <v>216.36</v>
      </c>
      <c r="P548" s="71">
        <f t="shared" si="317"/>
        <v>216.36</v>
      </c>
      <c r="Q548" s="71">
        <f t="shared" si="317"/>
        <v>216.36</v>
      </c>
      <c r="R548" s="71">
        <f t="shared" si="317"/>
        <v>216.36</v>
      </c>
      <c r="S548" s="71">
        <f t="shared" si="317"/>
        <v>216.36</v>
      </c>
      <c r="T548" s="71">
        <f t="shared" si="317"/>
        <v>216.36</v>
      </c>
      <c r="U548" s="71">
        <f t="shared" si="317"/>
        <v>216.36</v>
      </c>
      <c r="V548" s="71">
        <f t="shared" si="317"/>
        <v>216.36</v>
      </c>
      <c r="W548" s="71">
        <f t="shared" si="317"/>
        <v>216.36</v>
      </c>
      <c r="X548" s="71">
        <f t="shared" si="317"/>
        <v>216.36</v>
      </c>
      <c r="Y548" s="71">
        <f t="shared" si="317"/>
        <v>216.36</v>
      </c>
      <c r="Z548" s="71">
        <f t="shared" si="317"/>
        <v>216.36</v>
      </c>
      <c r="AA548" s="71">
        <f t="shared" si="317"/>
        <v>216.36</v>
      </c>
    </row>
    <row r="549" spans="1:27" collapsed="1" x14ac:dyDescent="0.2">
      <c r="A549" s="162" t="s">
        <v>771</v>
      </c>
      <c r="B549" s="54" t="str">
        <f>"14"&amp;"."&amp;$B$662&amp;"."&amp;$B$663</f>
        <v>14.05.2023</v>
      </c>
      <c r="C549" s="134" t="s">
        <v>76</v>
      </c>
      <c r="D549" s="135">
        <f>ROUND(((D550+D551+D553+D552)/1000),5)</f>
        <v>5.1671500000000004</v>
      </c>
      <c r="E549" s="135">
        <f>ROUND(((E550+E551+E553+E552)/1000),5)</f>
        <v>4.9632300000000003</v>
      </c>
      <c r="F549" s="135">
        <f>ROUND(((F550+F551+F553+F552)/1000),5)</f>
        <v>4.8823600000000003</v>
      </c>
      <c r="G549" s="135">
        <f t="shared" ref="G549:AA549" si="318">ROUND(((G550+G551+G553+G552)/1000),5)</f>
        <v>4.8711799999999998</v>
      </c>
      <c r="H549" s="135">
        <f t="shared" si="318"/>
        <v>4.8540599999999996</v>
      </c>
      <c r="I549" s="135">
        <f t="shared" si="318"/>
        <v>4.7695999999999996</v>
      </c>
      <c r="J549" s="135">
        <f t="shared" si="318"/>
        <v>4.7389700000000001</v>
      </c>
      <c r="K549" s="135">
        <f t="shared" si="318"/>
        <v>4.9357100000000003</v>
      </c>
      <c r="L549" s="135">
        <f t="shared" si="318"/>
        <v>5.2105300000000003</v>
      </c>
      <c r="M549" s="135">
        <f t="shared" si="318"/>
        <v>5.3754900000000001</v>
      </c>
      <c r="N549" s="135">
        <f t="shared" si="318"/>
        <v>5.4689800000000002</v>
      </c>
      <c r="O549" s="135">
        <f t="shared" si="318"/>
        <v>5.47628</v>
      </c>
      <c r="P549" s="135">
        <f t="shared" si="318"/>
        <v>5.4722099999999996</v>
      </c>
      <c r="Q549" s="135">
        <f t="shared" si="318"/>
        <v>5.4721000000000002</v>
      </c>
      <c r="R549" s="135">
        <f t="shared" si="318"/>
        <v>5.4698099999999998</v>
      </c>
      <c r="S549" s="135">
        <f t="shared" si="318"/>
        <v>5.46828</v>
      </c>
      <c r="T549" s="135">
        <f t="shared" si="318"/>
        <v>5.4862700000000002</v>
      </c>
      <c r="U549" s="135">
        <f t="shared" si="318"/>
        <v>5.4578600000000002</v>
      </c>
      <c r="V549" s="135">
        <f t="shared" si="318"/>
        <v>5.4837600000000002</v>
      </c>
      <c r="W549" s="135">
        <f t="shared" si="318"/>
        <v>5.6694100000000001</v>
      </c>
      <c r="X549" s="135">
        <f t="shared" si="318"/>
        <v>5.8295500000000002</v>
      </c>
      <c r="Y549" s="135">
        <f t="shared" si="318"/>
        <v>5.8389899999999999</v>
      </c>
      <c r="Z549" s="135">
        <f t="shared" si="318"/>
        <v>5.5068599999999996</v>
      </c>
      <c r="AA549" s="135">
        <f t="shared" si="318"/>
        <v>5.32125</v>
      </c>
    </row>
    <row r="550" spans="1:27" ht="12.75" hidden="1" customHeight="1" outlineLevel="1" x14ac:dyDescent="0.2">
      <c r="A550" s="163" t="s">
        <v>772</v>
      </c>
      <c r="B550" s="94" t="s">
        <v>238</v>
      </c>
      <c r="C550" s="70" t="s">
        <v>79</v>
      </c>
      <c r="D550" s="71">
        <v>1386.07</v>
      </c>
      <c r="E550" s="71">
        <v>1182.1500000000001</v>
      </c>
      <c r="F550" s="71">
        <v>1101.28</v>
      </c>
      <c r="G550" s="71">
        <v>1090.0999999999999</v>
      </c>
      <c r="H550" s="71">
        <v>1072.98</v>
      </c>
      <c r="I550" s="71">
        <v>988.52</v>
      </c>
      <c r="J550" s="71">
        <v>957.89</v>
      </c>
      <c r="K550" s="71">
        <v>1154.6300000000001</v>
      </c>
      <c r="L550" s="71">
        <v>1429.45</v>
      </c>
      <c r="M550" s="71">
        <v>1594.41</v>
      </c>
      <c r="N550" s="71">
        <v>1687.9</v>
      </c>
      <c r="O550" s="71">
        <v>1695.2</v>
      </c>
      <c r="P550" s="71">
        <v>1691.13</v>
      </c>
      <c r="Q550" s="71">
        <v>1691.02</v>
      </c>
      <c r="R550" s="71">
        <v>1688.73</v>
      </c>
      <c r="S550" s="71">
        <v>1687.2</v>
      </c>
      <c r="T550" s="71">
        <v>1705.19</v>
      </c>
      <c r="U550" s="71">
        <v>1676.78</v>
      </c>
      <c r="V550" s="71">
        <v>1702.68</v>
      </c>
      <c r="W550" s="71">
        <v>1888.33</v>
      </c>
      <c r="X550" s="71">
        <v>2048.4699999999998</v>
      </c>
      <c r="Y550" s="71">
        <v>2057.91</v>
      </c>
      <c r="Z550" s="71">
        <v>1725.78</v>
      </c>
      <c r="AA550" s="71">
        <v>1540.17</v>
      </c>
    </row>
    <row r="551" spans="1:27" ht="12.75" hidden="1" customHeight="1" outlineLevel="1" x14ac:dyDescent="0.2">
      <c r="A551" s="163" t="s">
        <v>773</v>
      </c>
      <c r="B551" s="94" t="s">
        <v>90</v>
      </c>
      <c r="C551" s="70" t="s">
        <v>79</v>
      </c>
      <c r="D551" s="71">
        <f>$D$486</f>
        <v>3559.77</v>
      </c>
      <c r="E551" s="71">
        <f t="shared" ref="E551:AA551" si="319">$D$486</f>
        <v>3559.77</v>
      </c>
      <c r="F551" s="71">
        <f t="shared" si="319"/>
        <v>3559.77</v>
      </c>
      <c r="G551" s="71">
        <f t="shared" si="319"/>
        <v>3559.77</v>
      </c>
      <c r="H551" s="71">
        <f t="shared" si="319"/>
        <v>3559.77</v>
      </c>
      <c r="I551" s="71">
        <f t="shared" si="319"/>
        <v>3559.77</v>
      </c>
      <c r="J551" s="71">
        <f t="shared" si="319"/>
        <v>3559.77</v>
      </c>
      <c r="K551" s="71">
        <f t="shared" si="319"/>
        <v>3559.77</v>
      </c>
      <c r="L551" s="71">
        <f t="shared" si="319"/>
        <v>3559.77</v>
      </c>
      <c r="M551" s="71">
        <f t="shared" si="319"/>
        <v>3559.77</v>
      </c>
      <c r="N551" s="71">
        <f t="shared" si="319"/>
        <v>3559.77</v>
      </c>
      <c r="O551" s="71">
        <f t="shared" si="319"/>
        <v>3559.77</v>
      </c>
      <c r="P551" s="71">
        <f t="shared" si="319"/>
        <v>3559.77</v>
      </c>
      <c r="Q551" s="71">
        <f t="shared" si="319"/>
        <v>3559.77</v>
      </c>
      <c r="R551" s="71">
        <f t="shared" si="319"/>
        <v>3559.77</v>
      </c>
      <c r="S551" s="71">
        <f t="shared" si="319"/>
        <v>3559.77</v>
      </c>
      <c r="T551" s="71">
        <f t="shared" si="319"/>
        <v>3559.77</v>
      </c>
      <c r="U551" s="71">
        <f t="shared" si="319"/>
        <v>3559.77</v>
      </c>
      <c r="V551" s="71">
        <f t="shared" si="319"/>
        <v>3559.77</v>
      </c>
      <c r="W551" s="71">
        <f t="shared" si="319"/>
        <v>3559.77</v>
      </c>
      <c r="X551" s="71">
        <f t="shared" si="319"/>
        <v>3559.77</v>
      </c>
      <c r="Y551" s="71">
        <f t="shared" si="319"/>
        <v>3559.77</v>
      </c>
      <c r="Z551" s="71">
        <f t="shared" si="319"/>
        <v>3559.77</v>
      </c>
      <c r="AA551" s="71">
        <f t="shared" si="319"/>
        <v>3559.77</v>
      </c>
    </row>
    <row r="552" spans="1:27" ht="12.75" hidden="1" customHeight="1" outlineLevel="1" x14ac:dyDescent="0.2">
      <c r="A552" s="163" t="s">
        <v>774</v>
      </c>
      <c r="B552" s="94" t="s">
        <v>83</v>
      </c>
      <c r="C552" s="70" t="s">
        <v>79</v>
      </c>
      <c r="D552" s="71">
        <v>4.95</v>
      </c>
      <c r="E552" s="71">
        <v>4.95</v>
      </c>
      <c r="F552" s="71">
        <v>4.95</v>
      </c>
      <c r="G552" s="71">
        <v>4.95</v>
      </c>
      <c r="H552" s="71">
        <v>4.95</v>
      </c>
      <c r="I552" s="71">
        <v>4.95</v>
      </c>
      <c r="J552" s="71">
        <v>4.95</v>
      </c>
      <c r="K552" s="71">
        <v>4.95</v>
      </c>
      <c r="L552" s="71">
        <v>4.95</v>
      </c>
      <c r="M552" s="71">
        <v>4.95</v>
      </c>
      <c r="N552" s="71">
        <v>4.95</v>
      </c>
      <c r="O552" s="71">
        <v>4.95</v>
      </c>
      <c r="P552" s="71">
        <v>4.95</v>
      </c>
      <c r="Q552" s="71">
        <v>4.95</v>
      </c>
      <c r="R552" s="71">
        <v>4.95</v>
      </c>
      <c r="S552" s="71">
        <v>4.95</v>
      </c>
      <c r="T552" s="71">
        <v>4.95</v>
      </c>
      <c r="U552" s="71">
        <v>4.95</v>
      </c>
      <c r="V552" s="71">
        <v>4.95</v>
      </c>
      <c r="W552" s="71">
        <v>4.95</v>
      </c>
      <c r="X552" s="71">
        <v>4.95</v>
      </c>
      <c r="Y552" s="71">
        <v>4.95</v>
      </c>
      <c r="Z552" s="71">
        <v>4.95</v>
      </c>
      <c r="AA552" s="71">
        <v>4.95</v>
      </c>
    </row>
    <row r="553" spans="1:27" ht="12.75" hidden="1" customHeight="1" outlineLevel="1" x14ac:dyDescent="0.2">
      <c r="A553" s="163" t="s">
        <v>775</v>
      </c>
      <c r="B553" s="94" t="s">
        <v>81</v>
      </c>
      <c r="C553" s="70" t="s">
        <v>79</v>
      </c>
      <c r="D553" s="71">
        <f>$D$11</f>
        <v>216.36</v>
      </c>
      <c r="E553" s="71">
        <f t="shared" ref="E553:AA553" si="320">$D$11</f>
        <v>216.36</v>
      </c>
      <c r="F553" s="71">
        <f t="shared" si="320"/>
        <v>216.36</v>
      </c>
      <c r="G553" s="71">
        <f t="shared" si="320"/>
        <v>216.36</v>
      </c>
      <c r="H553" s="71">
        <f t="shared" si="320"/>
        <v>216.36</v>
      </c>
      <c r="I553" s="71">
        <f t="shared" si="320"/>
        <v>216.36</v>
      </c>
      <c r="J553" s="71">
        <f t="shared" si="320"/>
        <v>216.36</v>
      </c>
      <c r="K553" s="71">
        <f t="shared" si="320"/>
        <v>216.36</v>
      </c>
      <c r="L553" s="71">
        <f t="shared" si="320"/>
        <v>216.36</v>
      </c>
      <c r="M553" s="71">
        <f t="shared" si="320"/>
        <v>216.36</v>
      </c>
      <c r="N553" s="71">
        <f t="shared" si="320"/>
        <v>216.36</v>
      </c>
      <c r="O553" s="71">
        <f t="shared" si="320"/>
        <v>216.36</v>
      </c>
      <c r="P553" s="71">
        <f t="shared" si="320"/>
        <v>216.36</v>
      </c>
      <c r="Q553" s="71">
        <f t="shared" si="320"/>
        <v>216.36</v>
      </c>
      <c r="R553" s="71">
        <f t="shared" si="320"/>
        <v>216.36</v>
      </c>
      <c r="S553" s="71">
        <f t="shared" si="320"/>
        <v>216.36</v>
      </c>
      <c r="T553" s="71">
        <f t="shared" si="320"/>
        <v>216.36</v>
      </c>
      <c r="U553" s="71">
        <f t="shared" si="320"/>
        <v>216.36</v>
      </c>
      <c r="V553" s="71">
        <f t="shared" si="320"/>
        <v>216.36</v>
      </c>
      <c r="W553" s="71">
        <f t="shared" si="320"/>
        <v>216.36</v>
      </c>
      <c r="X553" s="71">
        <f t="shared" si="320"/>
        <v>216.36</v>
      </c>
      <c r="Y553" s="71">
        <f t="shared" si="320"/>
        <v>216.36</v>
      </c>
      <c r="Z553" s="71">
        <f t="shared" si="320"/>
        <v>216.36</v>
      </c>
      <c r="AA553" s="71">
        <f t="shared" si="320"/>
        <v>216.36</v>
      </c>
    </row>
    <row r="554" spans="1:27" collapsed="1" x14ac:dyDescent="0.2">
      <c r="A554" s="162" t="s">
        <v>776</v>
      </c>
      <c r="B554" s="54" t="str">
        <f>"15"&amp;"."&amp;$B$662&amp;"."&amp;$B$663</f>
        <v>15.05.2023</v>
      </c>
      <c r="C554" s="134" t="s">
        <v>76</v>
      </c>
      <c r="D554" s="135">
        <f>ROUND(((D555+D556+D558+D557)/1000),5)</f>
        <v>5.1198100000000002</v>
      </c>
      <c r="E554" s="135">
        <f>ROUND(((E555+E556+E558+E557)/1000),5)</f>
        <v>4.9341900000000001</v>
      </c>
      <c r="F554" s="135">
        <f>ROUND(((F555+F556+F558+F557)/1000),5)</f>
        <v>4.8770300000000004</v>
      </c>
      <c r="G554" s="135">
        <f t="shared" ref="G554:AA554" si="321">ROUND(((G555+G556+G558+G557)/1000),5)</f>
        <v>4.8484800000000003</v>
      </c>
      <c r="H554" s="135">
        <f t="shared" si="321"/>
        <v>4.87453</v>
      </c>
      <c r="I554" s="135">
        <f t="shared" si="321"/>
        <v>4.9405099999999997</v>
      </c>
      <c r="J554" s="135">
        <f t="shared" si="321"/>
        <v>5.1416300000000001</v>
      </c>
      <c r="K554" s="135">
        <f t="shared" si="321"/>
        <v>5.3773499999999999</v>
      </c>
      <c r="L554" s="135">
        <f t="shared" si="321"/>
        <v>5.67014</v>
      </c>
      <c r="M554" s="135">
        <f t="shared" si="321"/>
        <v>5.7170800000000002</v>
      </c>
      <c r="N554" s="135">
        <f t="shared" si="321"/>
        <v>5.7191799999999997</v>
      </c>
      <c r="O554" s="135">
        <f t="shared" si="321"/>
        <v>5.7333800000000004</v>
      </c>
      <c r="P554" s="135">
        <f t="shared" si="321"/>
        <v>5.7239899999999997</v>
      </c>
      <c r="Q554" s="135">
        <f t="shared" si="321"/>
        <v>5.7562800000000003</v>
      </c>
      <c r="R554" s="135">
        <f t="shared" si="321"/>
        <v>5.7218999999999998</v>
      </c>
      <c r="S554" s="135">
        <f t="shared" si="321"/>
        <v>5.7140300000000002</v>
      </c>
      <c r="T554" s="135">
        <f t="shared" si="321"/>
        <v>5.6824000000000003</v>
      </c>
      <c r="U554" s="135">
        <f t="shared" si="321"/>
        <v>5.6629399999999999</v>
      </c>
      <c r="V554" s="135">
        <f t="shared" si="321"/>
        <v>5.6218199999999996</v>
      </c>
      <c r="W554" s="135">
        <f t="shared" si="321"/>
        <v>5.5917000000000003</v>
      </c>
      <c r="X554" s="135">
        <f t="shared" si="321"/>
        <v>5.6813799999999999</v>
      </c>
      <c r="Y554" s="135">
        <f t="shared" si="321"/>
        <v>5.7031099999999997</v>
      </c>
      <c r="Z554" s="135">
        <f t="shared" si="321"/>
        <v>5.5333600000000001</v>
      </c>
      <c r="AA554" s="135">
        <f t="shared" si="321"/>
        <v>5.3164699999999998</v>
      </c>
    </row>
    <row r="555" spans="1:27" ht="12.75" hidden="1" customHeight="1" outlineLevel="1" x14ac:dyDescent="0.2">
      <c r="A555" s="163" t="s">
        <v>777</v>
      </c>
      <c r="B555" s="94" t="s">
        <v>238</v>
      </c>
      <c r="C555" s="70" t="s">
        <v>79</v>
      </c>
      <c r="D555" s="71">
        <v>1338.73</v>
      </c>
      <c r="E555" s="71">
        <v>1153.1099999999999</v>
      </c>
      <c r="F555" s="71">
        <v>1095.95</v>
      </c>
      <c r="G555" s="71">
        <v>1067.4000000000001</v>
      </c>
      <c r="H555" s="71">
        <v>1093.45</v>
      </c>
      <c r="I555" s="71">
        <v>1159.43</v>
      </c>
      <c r="J555" s="71">
        <v>1360.55</v>
      </c>
      <c r="K555" s="71">
        <v>1596.27</v>
      </c>
      <c r="L555" s="71">
        <v>1889.06</v>
      </c>
      <c r="M555" s="71">
        <v>1936</v>
      </c>
      <c r="N555" s="71">
        <v>1938.1</v>
      </c>
      <c r="O555" s="71">
        <v>1952.3</v>
      </c>
      <c r="P555" s="71">
        <v>1942.91</v>
      </c>
      <c r="Q555" s="71">
        <v>1975.2</v>
      </c>
      <c r="R555" s="71">
        <v>1940.82</v>
      </c>
      <c r="S555" s="71">
        <v>1932.95</v>
      </c>
      <c r="T555" s="71">
        <v>1901.32</v>
      </c>
      <c r="U555" s="71">
        <v>1881.86</v>
      </c>
      <c r="V555" s="71">
        <v>1840.74</v>
      </c>
      <c r="W555" s="71">
        <v>1810.62</v>
      </c>
      <c r="X555" s="71">
        <v>1900.3</v>
      </c>
      <c r="Y555" s="71">
        <v>1922.03</v>
      </c>
      <c r="Z555" s="71">
        <v>1752.28</v>
      </c>
      <c r="AA555" s="71">
        <v>1535.39</v>
      </c>
    </row>
    <row r="556" spans="1:27" ht="12.75" hidden="1" customHeight="1" outlineLevel="1" x14ac:dyDescent="0.2">
      <c r="A556" s="163" t="s">
        <v>778</v>
      </c>
      <c r="B556" s="94" t="s">
        <v>90</v>
      </c>
      <c r="C556" s="70" t="s">
        <v>79</v>
      </c>
      <c r="D556" s="71">
        <f>$D$486</f>
        <v>3559.77</v>
      </c>
      <c r="E556" s="71">
        <f t="shared" ref="E556:AA556" si="322">$D$486</f>
        <v>3559.77</v>
      </c>
      <c r="F556" s="71">
        <f t="shared" si="322"/>
        <v>3559.77</v>
      </c>
      <c r="G556" s="71">
        <f t="shared" si="322"/>
        <v>3559.77</v>
      </c>
      <c r="H556" s="71">
        <f t="shared" si="322"/>
        <v>3559.77</v>
      </c>
      <c r="I556" s="71">
        <f t="shared" si="322"/>
        <v>3559.77</v>
      </c>
      <c r="J556" s="71">
        <f t="shared" si="322"/>
        <v>3559.77</v>
      </c>
      <c r="K556" s="71">
        <f t="shared" si="322"/>
        <v>3559.77</v>
      </c>
      <c r="L556" s="71">
        <f t="shared" si="322"/>
        <v>3559.77</v>
      </c>
      <c r="M556" s="71">
        <f t="shared" si="322"/>
        <v>3559.77</v>
      </c>
      <c r="N556" s="71">
        <f t="shared" si="322"/>
        <v>3559.77</v>
      </c>
      <c r="O556" s="71">
        <f t="shared" si="322"/>
        <v>3559.77</v>
      </c>
      <c r="P556" s="71">
        <f t="shared" si="322"/>
        <v>3559.77</v>
      </c>
      <c r="Q556" s="71">
        <f t="shared" si="322"/>
        <v>3559.77</v>
      </c>
      <c r="R556" s="71">
        <f t="shared" si="322"/>
        <v>3559.77</v>
      </c>
      <c r="S556" s="71">
        <f t="shared" si="322"/>
        <v>3559.77</v>
      </c>
      <c r="T556" s="71">
        <f t="shared" si="322"/>
        <v>3559.77</v>
      </c>
      <c r="U556" s="71">
        <f t="shared" si="322"/>
        <v>3559.77</v>
      </c>
      <c r="V556" s="71">
        <f t="shared" si="322"/>
        <v>3559.77</v>
      </c>
      <c r="W556" s="71">
        <f t="shared" si="322"/>
        <v>3559.77</v>
      </c>
      <c r="X556" s="71">
        <f t="shared" si="322"/>
        <v>3559.77</v>
      </c>
      <c r="Y556" s="71">
        <f t="shared" si="322"/>
        <v>3559.77</v>
      </c>
      <c r="Z556" s="71">
        <f t="shared" si="322"/>
        <v>3559.77</v>
      </c>
      <c r="AA556" s="71">
        <f t="shared" si="322"/>
        <v>3559.77</v>
      </c>
    </row>
    <row r="557" spans="1:27" ht="12.75" hidden="1" customHeight="1" outlineLevel="1" x14ac:dyDescent="0.2">
      <c r="A557" s="163" t="s">
        <v>779</v>
      </c>
      <c r="B557" s="94" t="s">
        <v>83</v>
      </c>
      <c r="C557" s="70" t="s">
        <v>79</v>
      </c>
      <c r="D557" s="71">
        <v>4.95</v>
      </c>
      <c r="E557" s="71">
        <v>4.95</v>
      </c>
      <c r="F557" s="71">
        <v>4.95</v>
      </c>
      <c r="G557" s="71">
        <v>4.95</v>
      </c>
      <c r="H557" s="71">
        <v>4.95</v>
      </c>
      <c r="I557" s="71">
        <v>4.95</v>
      </c>
      <c r="J557" s="71">
        <v>4.95</v>
      </c>
      <c r="K557" s="71">
        <v>4.95</v>
      </c>
      <c r="L557" s="71">
        <v>4.95</v>
      </c>
      <c r="M557" s="71">
        <v>4.95</v>
      </c>
      <c r="N557" s="71">
        <v>4.95</v>
      </c>
      <c r="O557" s="71">
        <v>4.95</v>
      </c>
      <c r="P557" s="71">
        <v>4.95</v>
      </c>
      <c r="Q557" s="71">
        <v>4.95</v>
      </c>
      <c r="R557" s="71">
        <v>4.95</v>
      </c>
      <c r="S557" s="71">
        <v>4.95</v>
      </c>
      <c r="T557" s="71">
        <v>4.95</v>
      </c>
      <c r="U557" s="71">
        <v>4.95</v>
      </c>
      <c r="V557" s="71">
        <v>4.95</v>
      </c>
      <c r="W557" s="71">
        <v>4.95</v>
      </c>
      <c r="X557" s="71">
        <v>4.95</v>
      </c>
      <c r="Y557" s="71">
        <v>4.95</v>
      </c>
      <c r="Z557" s="71">
        <v>4.95</v>
      </c>
      <c r="AA557" s="71">
        <v>4.95</v>
      </c>
    </row>
    <row r="558" spans="1:27" ht="12.75" hidden="1" customHeight="1" outlineLevel="1" x14ac:dyDescent="0.2">
      <c r="A558" s="163" t="s">
        <v>780</v>
      </c>
      <c r="B558" s="94" t="s">
        <v>81</v>
      </c>
      <c r="C558" s="70" t="s">
        <v>79</v>
      </c>
      <c r="D558" s="71">
        <f>$D$11</f>
        <v>216.36</v>
      </c>
      <c r="E558" s="71">
        <f t="shared" ref="E558:AA558" si="323">$D$11</f>
        <v>216.36</v>
      </c>
      <c r="F558" s="71">
        <f t="shared" si="323"/>
        <v>216.36</v>
      </c>
      <c r="G558" s="71">
        <f t="shared" si="323"/>
        <v>216.36</v>
      </c>
      <c r="H558" s="71">
        <f t="shared" si="323"/>
        <v>216.36</v>
      </c>
      <c r="I558" s="71">
        <f t="shared" si="323"/>
        <v>216.36</v>
      </c>
      <c r="J558" s="71">
        <f t="shared" si="323"/>
        <v>216.36</v>
      </c>
      <c r="K558" s="71">
        <f t="shared" si="323"/>
        <v>216.36</v>
      </c>
      <c r="L558" s="71">
        <f t="shared" si="323"/>
        <v>216.36</v>
      </c>
      <c r="M558" s="71">
        <f t="shared" si="323"/>
        <v>216.36</v>
      </c>
      <c r="N558" s="71">
        <f t="shared" si="323"/>
        <v>216.36</v>
      </c>
      <c r="O558" s="71">
        <f t="shared" si="323"/>
        <v>216.36</v>
      </c>
      <c r="P558" s="71">
        <f t="shared" si="323"/>
        <v>216.36</v>
      </c>
      <c r="Q558" s="71">
        <f t="shared" si="323"/>
        <v>216.36</v>
      </c>
      <c r="R558" s="71">
        <f t="shared" si="323"/>
        <v>216.36</v>
      </c>
      <c r="S558" s="71">
        <f t="shared" si="323"/>
        <v>216.36</v>
      </c>
      <c r="T558" s="71">
        <f t="shared" si="323"/>
        <v>216.36</v>
      </c>
      <c r="U558" s="71">
        <f t="shared" si="323"/>
        <v>216.36</v>
      </c>
      <c r="V558" s="71">
        <f t="shared" si="323"/>
        <v>216.36</v>
      </c>
      <c r="W558" s="71">
        <f t="shared" si="323"/>
        <v>216.36</v>
      </c>
      <c r="X558" s="71">
        <f t="shared" si="323"/>
        <v>216.36</v>
      </c>
      <c r="Y558" s="71">
        <f t="shared" si="323"/>
        <v>216.36</v>
      </c>
      <c r="Z558" s="71">
        <f t="shared" si="323"/>
        <v>216.36</v>
      </c>
      <c r="AA558" s="71">
        <f t="shared" si="323"/>
        <v>216.36</v>
      </c>
    </row>
    <row r="559" spans="1:27" collapsed="1" x14ac:dyDescent="0.2">
      <c r="A559" s="162" t="s">
        <v>781</v>
      </c>
      <c r="B559" s="54" t="str">
        <f>"16"&amp;"."&amp;$B$662&amp;"."&amp;$B$663</f>
        <v>16.05.2023</v>
      </c>
      <c r="C559" s="134" t="s">
        <v>76</v>
      </c>
      <c r="D559" s="135">
        <f>ROUND(((D560+D561+D563+D562)/1000),5)</f>
        <v>5.0647200000000003</v>
      </c>
      <c r="E559" s="135">
        <f>ROUND(((E560+E561+E563+E562)/1000),5)</f>
        <v>4.9676600000000004</v>
      </c>
      <c r="F559" s="135">
        <f>ROUND(((F560+F561+F563+F562)/1000),5)</f>
        <v>4.8818599999999996</v>
      </c>
      <c r="G559" s="135">
        <f t="shared" ref="G559:AA559" si="324">ROUND(((G560+G561+G563+G562)/1000),5)</f>
        <v>4.8680500000000002</v>
      </c>
      <c r="H559" s="135">
        <f t="shared" si="324"/>
        <v>4.88028</v>
      </c>
      <c r="I559" s="135">
        <f t="shared" si="324"/>
        <v>5.0117900000000004</v>
      </c>
      <c r="J559" s="135">
        <f t="shared" si="324"/>
        <v>5.1947700000000001</v>
      </c>
      <c r="K559" s="135">
        <f t="shared" si="324"/>
        <v>5.3808999999999996</v>
      </c>
      <c r="L559" s="135">
        <f t="shared" si="324"/>
        <v>5.5854299999999997</v>
      </c>
      <c r="M559" s="135">
        <f t="shared" si="324"/>
        <v>5.7709599999999996</v>
      </c>
      <c r="N559" s="135">
        <f t="shared" si="324"/>
        <v>5.7660099999999996</v>
      </c>
      <c r="O559" s="135">
        <f t="shared" si="324"/>
        <v>5.6649200000000004</v>
      </c>
      <c r="P559" s="135">
        <f t="shared" si="324"/>
        <v>5.67544</v>
      </c>
      <c r="Q559" s="135">
        <f t="shared" si="324"/>
        <v>5.7011700000000003</v>
      </c>
      <c r="R559" s="135">
        <f t="shared" si="324"/>
        <v>5.6985099999999997</v>
      </c>
      <c r="S559" s="135">
        <f t="shared" si="324"/>
        <v>5.6653700000000002</v>
      </c>
      <c r="T559" s="135">
        <f t="shared" si="324"/>
        <v>5.5632299999999999</v>
      </c>
      <c r="U559" s="135">
        <f t="shared" si="324"/>
        <v>5.5198200000000002</v>
      </c>
      <c r="V559" s="135">
        <f t="shared" si="324"/>
        <v>5.51518</v>
      </c>
      <c r="W559" s="135">
        <f t="shared" si="324"/>
        <v>5.5274000000000001</v>
      </c>
      <c r="X559" s="135">
        <f t="shared" si="324"/>
        <v>5.7169699999999999</v>
      </c>
      <c r="Y559" s="135">
        <f t="shared" si="324"/>
        <v>5.69468</v>
      </c>
      <c r="Z559" s="135">
        <f t="shared" si="324"/>
        <v>5.4671099999999999</v>
      </c>
      <c r="AA559" s="135">
        <f t="shared" si="324"/>
        <v>5.2560900000000004</v>
      </c>
    </row>
    <row r="560" spans="1:27" ht="12.75" hidden="1" customHeight="1" outlineLevel="1" x14ac:dyDescent="0.2">
      <c r="A560" s="163" t="s">
        <v>782</v>
      </c>
      <c r="B560" s="94" t="s">
        <v>238</v>
      </c>
      <c r="C560" s="70" t="s">
        <v>79</v>
      </c>
      <c r="D560" s="71">
        <v>1283.6400000000001</v>
      </c>
      <c r="E560" s="71">
        <v>1186.58</v>
      </c>
      <c r="F560" s="71">
        <v>1100.78</v>
      </c>
      <c r="G560" s="71">
        <v>1086.97</v>
      </c>
      <c r="H560" s="71">
        <v>1099.2</v>
      </c>
      <c r="I560" s="71">
        <v>1230.71</v>
      </c>
      <c r="J560" s="71">
        <v>1413.69</v>
      </c>
      <c r="K560" s="71">
        <v>1599.82</v>
      </c>
      <c r="L560" s="71">
        <v>1804.35</v>
      </c>
      <c r="M560" s="71">
        <v>1989.88</v>
      </c>
      <c r="N560" s="71">
        <v>1984.93</v>
      </c>
      <c r="O560" s="71">
        <v>1883.84</v>
      </c>
      <c r="P560" s="71">
        <v>1894.36</v>
      </c>
      <c r="Q560" s="71">
        <v>1920.09</v>
      </c>
      <c r="R560" s="71">
        <v>1917.43</v>
      </c>
      <c r="S560" s="71">
        <v>1884.29</v>
      </c>
      <c r="T560" s="71">
        <v>1782.15</v>
      </c>
      <c r="U560" s="71">
        <v>1738.74</v>
      </c>
      <c r="V560" s="71">
        <v>1734.1</v>
      </c>
      <c r="W560" s="71">
        <v>1746.32</v>
      </c>
      <c r="X560" s="71">
        <v>1935.89</v>
      </c>
      <c r="Y560" s="71">
        <v>1913.6</v>
      </c>
      <c r="Z560" s="71">
        <v>1686.03</v>
      </c>
      <c r="AA560" s="71">
        <v>1475.01</v>
      </c>
    </row>
    <row r="561" spans="1:27" ht="12.75" hidden="1" customHeight="1" outlineLevel="1" x14ac:dyDescent="0.2">
      <c r="A561" s="163" t="s">
        <v>783</v>
      </c>
      <c r="B561" s="94" t="s">
        <v>90</v>
      </c>
      <c r="C561" s="70" t="s">
        <v>79</v>
      </c>
      <c r="D561" s="71">
        <f>$D$486</f>
        <v>3559.77</v>
      </c>
      <c r="E561" s="71">
        <f t="shared" ref="E561:AA561" si="325">$D$486</f>
        <v>3559.77</v>
      </c>
      <c r="F561" s="71">
        <f t="shared" si="325"/>
        <v>3559.77</v>
      </c>
      <c r="G561" s="71">
        <f t="shared" si="325"/>
        <v>3559.77</v>
      </c>
      <c r="H561" s="71">
        <f t="shared" si="325"/>
        <v>3559.77</v>
      </c>
      <c r="I561" s="71">
        <f t="shared" si="325"/>
        <v>3559.77</v>
      </c>
      <c r="J561" s="71">
        <f t="shared" si="325"/>
        <v>3559.77</v>
      </c>
      <c r="K561" s="71">
        <f t="shared" si="325"/>
        <v>3559.77</v>
      </c>
      <c r="L561" s="71">
        <f t="shared" si="325"/>
        <v>3559.77</v>
      </c>
      <c r="M561" s="71">
        <f t="shared" si="325"/>
        <v>3559.77</v>
      </c>
      <c r="N561" s="71">
        <f t="shared" si="325"/>
        <v>3559.77</v>
      </c>
      <c r="O561" s="71">
        <f t="shared" si="325"/>
        <v>3559.77</v>
      </c>
      <c r="P561" s="71">
        <f t="shared" si="325"/>
        <v>3559.77</v>
      </c>
      <c r="Q561" s="71">
        <f t="shared" si="325"/>
        <v>3559.77</v>
      </c>
      <c r="R561" s="71">
        <f t="shared" si="325"/>
        <v>3559.77</v>
      </c>
      <c r="S561" s="71">
        <f t="shared" si="325"/>
        <v>3559.77</v>
      </c>
      <c r="T561" s="71">
        <f t="shared" si="325"/>
        <v>3559.77</v>
      </c>
      <c r="U561" s="71">
        <f t="shared" si="325"/>
        <v>3559.77</v>
      </c>
      <c r="V561" s="71">
        <f t="shared" si="325"/>
        <v>3559.77</v>
      </c>
      <c r="W561" s="71">
        <f t="shared" si="325"/>
        <v>3559.77</v>
      </c>
      <c r="X561" s="71">
        <f t="shared" si="325"/>
        <v>3559.77</v>
      </c>
      <c r="Y561" s="71">
        <f t="shared" si="325"/>
        <v>3559.77</v>
      </c>
      <c r="Z561" s="71">
        <f t="shared" si="325"/>
        <v>3559.77</v>
      </c>
      <c r="AA561" s="71">
        <f t="shared" si="325"/>
        <v>3559.77</v>
      </c>
    </row>
    <row r="562" spans="1:27" ht="12.75" hidden="1" customHeight="1" outlineLevel="1" x14ac:dyDescent="0.2">
      <c r="A562" s="163" t="s">
        <v>784</v>
      </c>
      <c r="B562" s="94" t="s">
        <v>83</v>
      </c>
      <c r="C562" s="70" t="s">
        <v>79</v>
      </c>
      <c r="D562" s="71">
        <v>4.95</v>
      </c>
      <c r="E562" s="71">
        <v>4.95</v>
      </c>
      <c r="F562" s="71">
        <v>4.95</v>
      </c>
      <c r="G562" s="71">
        <v>4.95</v>
      </c>
      <c r="H562" s="71">
        <v>4.95</v>
      </c>
      <c r="I562" s="71">
        <v>4.95</v>
      </c>
      <c r="J562" s="71">
        <v>4.95</v>
      </c>
      <c r="K562" s="71">
        <v>4.95</v>
      </c>
      <c r="L562" s="71">
        <v>4.95</v>
      </c>
      <c r="M562" s="71">
        <v>4.95</v>
      </c>
      <c r="N562" s="71">
        <v>4.95</v>
      </c>
      <c r="O562" s="71">
        <v>4.95</v>
      </c>
      <c r="P562" s="71">
        <v>4.95</v>
      </c>
      <c r="Q562" s="71">
        <v>4.95</v>
      </c>
      <c r="R562" s="71">
        <v>4.95</v>
      </c>
      <c r="S562" s="71">
        <v>4.95</v>
      </c>
      <c r="T562" s="71">
        <v>4.95</v>
      </c>
      <c r="U562" s="71">
        <v>4.95</v>
      </c>
      <c r="V562" s="71">
        <v>4.95</v>
      </c>
      <c r="W562" s="71">
        <v>4.95</v>
      </c>
      <c r="X562" s="71">
        <v>4.95</v>
      </c>
      <c r="Y562" s="71">
        <v>4.95</v>
      </c>
      <c r="Z562" s="71">
        <v>4.95</v>
      </c>
      <c r="AA562" s="71">
        <v>4.95</v>
      </c>
    </row>
    <row r="563" spans="1:27" ht="12.75" hidden="1" customHeight="1" outlineLevel="1" x14ac:dyDescent="0.2">
      <c r="A563" s="163" t="s">
        <v>785</v>
      </c>
      <c r="B563" s="94" t="s">
        <v>81</v>
      </c>
      <c r="C563" s="70" t="s">
        <v>79</v>
      </c>
      <c r="D563" s="71">
        <f>$D$11</f>
        <v>216.36</v>
      </c>
      <c r="E563" s="71">
        <f t="shared" ref="E563:AA563" si="326">$D$11</f>
        <v>216.36</v>
      </c>
      <c r="F563" s="71">
        <f t="shared" si="326"/>
        <v>216.36</v>
      </c>
      <c r="G563" s="71">
        <f t="shared" si="326"/>
        <v>216.36</v>
      </c>
      <c r="H563" s="71">
        <f t="shared" si="326"/>
        <v>216.36</v>
      </c>
      <c r="I563" s="71">
        <f t="shared" si="326"/>
        <v>216.36</v>
      </c>
      <c r="J563" s="71">
        <f t="shared" si="326"/>
        <v>216.36</v>
      </c>
      <c r="K563" s="71">
        <f t="shared" si="326"/>
        <v>216.36</v>
      </c>
      <c r="L563" s="71">
        <f t="shared" si="326"/>
        <v>216.36</v>
      </c>
      <c r="M563" s="71">
        <f t="shared" si="326"/>
        <v>216.36</v>
      </c>
      <c r="N563" s="71">
        <f t="shared" si="326"/>
        <v>216.36</v>
      </c>
      <c r="O563" s="71">
        <f t="shared" si="326"/>
        <v>216.36</v>
      </c>
      <c r="P563" s="71">
        <f t="shared" si="326"/>
        <v>216.36</v>
      </c>
      <c r="Q563" s="71">
        <f t="shared" si="326"/>
        <v>216.36</v>
      </c>
      <c r="R563" s="71">
        <f t="shared" si="326"/>
        <v>216.36</v>
      </c>
      <c r="S563" s="71">
        <f t="shared" si="326"/>
        <v>216.36</v>
      </c>
      <c r="T563" s="71">
        <f t="shared" si="326"/>
        <v>216.36</v>
      </c>
      <c r="U563" s="71">
        <f t="shared" si="326"/>
        <v>216.36</v>
      </c>
      <c r="V563" s="71">
        <f t="shared" si="326"/>
        <v>216.36</v>
      </c>
      <c r="W563" s="71">
        <f t="shared" si="326"/>
        <v>216.36</v>
      </c>
      <c r="X563" s="71">
        <f t="shared" si="326"/>
        <v>216.36</v>
      </c>
      <c r="Y563" s="71">
        <f t="shared" si="326"/>
        <v>216.36</v>
      </c>
      <c r="Z563" s="71">
        <f t="shared" si="326"/>
        <v>216.36</v>
      </c>
      <c r="AA563" s="71">
        <f t="shared" si="326"/>
        <v>216.36</v>
      </c>
    </row>
    <row r="564" spans="1:27" collapsed="1" x14ac:dyDescent="0.2">
      <c r="A564" s="162" t="s">
        <v>786</v>
      </c>
      <c r="B564" s="54" t="str">
        <f>"17"&amp;"."&amp;$B$662&amp;"."&amp;$B$663</f>
        <v>17.05.2023</v>
      </c>
      <c r="C564" s="134" t="s">
        <v>76</v>
      </c>
      <c r="D564" s="135">
        <f>ROUND(((D565+D566+D568+D567)/1000),5)</f>
        <v>4.9721399999999996</v>
      </c>
      <c r="E564" s="135">
        <f>ROUND(((E565+E566+E568+E567)/1000),5)</f>
        <v>4.87704</v>
      </c>
      <c r="F564" s="135">
        <f>ROUND(((F565+F566+F568+F567)/1000),5)</f>
        <v>4.8009399999999998</v>
      </c>
      <c r="G564" s="135">
        <f t="shared" ref="G564:AA564" si="327">ROUND(((G565+G566+G568+G567)/1000),5)</f>
        <v>4.7429600000000001</v>
      </c>
      <c r="H564" s="135">
        <f t="shared" si="327"/>
        <v>4.7758099999999999</v>
      </c>
      <c r="I564" s="135">
        <f t="shared" si="327"/>
        <v>4.8799900000000003</v>
      </c>
      <c r="J564" s="135">
        <f t="shared" si="327"/>
        <v>5.1296400000000002</v>
      </c>
      <c r="K564" s="135">
        <f t="shared" si="327"/>
        <v>5.3430099999999996</v>
      </c>
      <c r="L564" s="135">
        <f t="shared" si="327"/>
        <v>5.5133000000000001</v>
      </c>
      <c r="M564" s="135">
        <f t="shared" si="327"/>
        <v>5.6830499999999997</v>
      </c>
      <c r="N564" s="135">
        <f t="shared" si="327"/>
        <v>5.6498400000000002</v>
      </c>
      <c r="O564" s="135">
        <f t="shared" si="327"/>
        <v>5.6570900000000002</v>
      </c>
      <c r="P564" s="135">
        <f t="shared" si="327"/>
        <v>5.6570799999999997</v>
      </c>
      <c r="Q564" s="135">
        <f t="shared" si="327"/>
        <v>5.6749299999999998</v>
      </c>
      <c r="R564" s="135">
        <f t="shared" si="327"/>
        <v>5.6714200000000003</v>
      </c>
      <c r="S564" s="135">
        <f t="shared" si="327"/>
        <v>5.58941</v>
      </c>
      <c r="T564" s="135">
        <f t="shared" si="327"/>
        <v>5.5136700000000003</v>
      </c>
      <c r="U564" s="135">
        <f t="shared" si="327"/>
        <v>5.4782999999999999</v>
      </c>
      <c r="V564" s="135">
        <f t="shared" si="327"/>
        <v>5.4580799999999998</v>
      </c>
      <c r="W564" s="135">
        <f t="shared" si="327"/>
        <v>5.5073499999999997</v>
      </c>
      <c r="X564" s="135">
        <f t="shared" si="327"/>
        <v>5.5537000000000001</v>
      </c>
      <c r="Y564" s="135">
        <f t="shared" si="327"/>
        <v>5.6474299999999999</v>
      </c>
      <c r="Z564" s="135">
        <f t="shared" si="327"/>
        <v>5.4129399999999999</v>
      </c>
      <c r="AA564" s="135">
        <f t="shared" si="327"/>
        <v>5.1813599999999997</v>
      </c>
    </row>
    <row r="565" spans="1:27" ht="12.75" hidden="1" customHeight="1" outlineLevel="1" x14ac:dyDescent="0.2">
      <c r="A565" s="163" t="s">
        <v>787</v>
      </c>
      <c r="B565" s="94" t="s">
        <v>238</v>
      </c>
      <c r="C565" s="70" t="s">
        <v>79</v>
      </c>
      <c r="D565" s="71">
        <v>1191.06</v>
      </c>
      <c r="E565" s="71">
        <v>1095.96</v>
      </c>
      <c r="F565" s="71">
        <v>1019.86</v>
      </c>
      <c r="G565" s="71">
        <v>961.88</v>
      </c>
      <c r="H565" s="71">
        <v>994.73</v>
      </c>
      <c r="I565" s="71">
        <v>1098.9100000000001</v>
      </c>
      <c r="J565" s="71">
        <v>1348.56</v>
      </c>
      <c r="K565" s="71">
        <v>1561.93</v>
      </c>
      <c r="L565" s="71">
        <v>1732.22</v>
      </c>
      <c r="M565" s="71">
        <v>1901.97</v>
      </c>
      <c r="N565" s="71">
        <v>1868.76</v>
      </c>
      <c r="O565" s="71">
        <v>1876.01</v>
      </c>
      <c r="P565" s="71">
        <v>1876</v>
      </c>
      <c r="Q565" s="71">
        <v>1893.85</v>
      </c>
      <c r="R565" s="71">
        <v>1890.34</v>
      </c>
      <c r="S565" s="71">
        <v>1808.33</v>
      </c>
      <c r="T565" s="71">
        <v>1732.59</v>
      </c>
      <c r="U565" s="71">
        <v>1697.22</v>
      </c>
      <c r="V565" s="71">
        <v>1677</v>
      </c>
      <c r="W565" s="71">
        <v>1726.27</v>
      </c>
      <c r="X565" s="71">
        <v>1772.62</v>
      </c>
      <c r="Y565" s="71">
        <v>1866.35</v>
      </c>
      <c r="Z565" s="71">
        <v>1631.86</v>
      </c>
      <c r="AA565" s="71">
        <v>1400.28</v>
      </c>
    </row>
    <row r="566" spans="1:27" ht="12.75" hidden="1" customHeight="1" outlineLevel="1" x14ac:dyDescent="0.2">
      <c r="A566" s="163" t="s">
        <v>788</v>
      </c>
      <c r="B566" s="94" t="s">
        <v>90</v>
      </c>
      <c r="C566" s="70" t="s">
        <v>79</v>
      </c>
      <c r="D566" s="71">
        <f>$D$486</f>
        <v>3559.77</v>
      </c>
      <c r="E566" s="71">
        <f t="shared" ref="E566:AA566" si="328">$D$486</f>
        <v>3559.77</v>
      </c>
      <c r="F566" s="71">
        <f t="shared" si="328"/>
        <v>3559.77</v>
      </c>
      <c r="G566" s="71">
        <f t="shared" si="328"/>
        <v>3559.77</v>
      </c>
      <c r="H566" s="71">
        <f t="shared" si="328"/>
        <v>3559.77</v>
      </c>
      <c r="I566" s="71">
        <f t="shared" si="328"/>
        <v>3559.77</v>
      </c>
      <c r="J566" s="71">
        <f t="shared" si="328"/>
        <v>3559.77</v>
      </c>
      <c r="K566" s="71">
        <f t="shared" si="328"/>
        <v>3559.77</v>
      </c>
      <c r="L566" s="71">
        <f t="shared" si="328"/>
        <v>3559.77</v>
      </c>
      <c r="M566" s="71">
        <f t="shared" si="328"/>
        <v>3559.77</v>
      </c>
      <c r="N566" s="71">
        <f t="shared" si="328"/>
        <v>3559.77</v>
      </c>
      <c r="O566" s="71">
        <f t="shared" si="328"/>
        <v>3559.77</v>
      </c>
      <c r="P566" s="71">
        <f t="shared" si="328"/>
        <v>3559.77</v>
      </c>
      <c r="Q566" s="71">
        <f t="shared" si="328"/>
        <v>3559.77</v>
      </c>
      <c r="R566" s="71">
        <f t="shared" si="328"/>
        <v>3559.77</v>
      </c>
      <c r="S566" s="71">
        <f t="shared" si="328"/>
        <v>3559.77</v>
      </c>
      <c r="T566" s="71">
        <f t="shared" si="328"/>
        <v>3559.77</v>
      </c>
      <c r="U566" s="71">
        <f t="shared" si="328"/>
        <v>3559.77</v>
      </c>
      <c r="V566" s="71">
        <f t="shared" si="328"/>
        <v>3559.77</v>
      </c>
      <c r="W566" s="71">
        <f t="shared" si="328"/>
        <v>3559.77</v>
      </c>
      <c r="X566" s="71">
        <f t="shared" si="328"/>
        <v>3559.77</v>
      </c>
      <c r="Y566" s="71">
        <f t="shared" si="328"/>
        <v>3559.77</v>
      </c>
      <c r="Z566" s="71">
        <f t="shared" si="328"/>
        <v>3559.77</v>
      </c>
      <c r="AA566" s="71">
        <f t="shared" si="328"/>
        <v>3559.77</v>
      </c>
    </row>
    <row r="567" spans="1:27" ht="12.75" hidden="1" customHeight="1" outlineLevel="1" x14ac:dyDescent="0.2">
      <c r="A567" s="163" t="s">
        <v>789</v>
      </c>
      <c r="B567" s="94" t="s">
        <v>83</v>
      </c>
      <c r="C567" s="70" t="s">
        <v>79</v>
      </c>
      <c r="D567" s="71">
        <v>4.95</v>
      </c>
      <c r="E567" s="71">
        <v>4.95</v>
      </c>
      <c r="F567" s="71">
        <v>4.95</v>
      </c>
      <c r="G567" s="71">
        <v>4.95</v>
      </c>
      <c r="H567" s="71">
        <v>4.95</v>
      </c>
      <c r="I567" s="71">
        <v>4.95</v>
      </c>
      <c r="J567" s="71">
        <v>4.95</v>
      </c>
      <c r="K567" s="71">
        <v>4.95</v>
      </c>
      <c r="L567" s="71">
        <v>4.95</v>
      </c>
      <c r="M567" s="71">
        <v>4.95</v>
      </c>
      <c r="N567" s="71">
        <v>4.95</v>
      </c>
      <c r="O567" s="71">
        <v>4.95</v>
      </c>
      <c r="P567" s="71">
        <v>4.95</v>
      </c>
      <c r="Q567" s="71">
        <v>4.95</v>
      </c>
      <c r="R567" s="71">
        <v>4.95</v>
      </c>
      <c r="S567" s="71">
        <v>4.95</v>
      </c>
      <c r="T567" s="71">
        <v>4.95</v>
      </c>
      <c r="U567" s="71">
        <v>4.95</v>
      </c>
      <c r="V567" s="71">
        <v>4.95</v>
      </c>
      <c r="W567" s="71">
        <v>4.95</v>
      </c>
      <c r="X567" s="71">
        <v>4.95</v>
      </c>
      <c r="Y567" s="71">
        <v>4.95</v>
      </c>
      <c r="Z567" s="71">
        <v>4.95</v>
      </c>
      <c r="AA567" s="71">
        <v>4.95</v>
      </c>
    </row>
    <row r="568" spans="1:27" ht="12.75" hidden="1" customHeight="1" outlineLevel="1" x14ac:dyDescent="0.2">
      <c r="A568" s="163" t="s">
        <v>790</v>
      </c>
      <c r="B568" s="94" t="s">
        <v>81</v>
      </c>
      <c r="C568" s="70" t="s">
        <v>79</v>
      </c>
      <c r="D568" s="71">
        <f>$D$11</f>
        <v>216.36</v>
      </c>
      <c r="E568" s="71">
        <f t="shared" ref="E568:AA568" si="329">$D$11</f>
        <v>216.36</v>
      </c>
      <c r="F568" s="71">
        <f t="shared" si="329"/>
        <v>216.36</v>
      </c>
      <c r="G568" s="71">
        <f t="shared" si="329"/>
        <v>216.36</v>
      </c>
      <c r="H568" s="71">
        <f t="shared" si="329"/>
        <v>216.36</v>
      </c>
      <c r="I568" s="71">
        <f t="shared" si="329"/>
        <v>216.36</v>
      </c>
      <c r="J568" s="71">
        <f t="shared" si="329"/>
        <v>216.36</v>
      </c>
      <c r="K568" s="71">
        <f t="shared" si="329"/>
        <v>216.36</v>
      </c>
      <c r="L568" s="71">
        <f t="shared" si="329"/>
        <v>216.36</v>
      </c>
      <c r="M568" s="71">
        <f t="shared" si="329"/>
        <v>216.36</v>
      </c>
      <c r="N568" s="71">
        <f t="shared" si="329"/>
        <v>216.36</v>
      </c>
      <c r="O568" s="71">
        <f t="shared" si="329"/>
        <v>216.36</v>
      </c>
      <c r="P568" s="71">
        <f t="shared" si="329"/>
        <v>216.36</v>
      </c>
      <c r="Q568" s="71">
        <f t="shared" si="329"/>
        <v>216.36</v>
      </c>
      <c r="R568" s="71">
        <f t="shared" si="329"/>
        <v>216.36</v>
      </c>
      <c r="S568" s="71">
        <f t="shared" si="329"/>
        <v>216.36</v>
      </c>
      <c r="T568" s="71">
        <f t="shared" si="329"/>
        <v>216.36</v>
      </c>
      <c r="U568" s="71">
        <f t="shared" si="329"/>
        <v>216.36</v>
      </c>
      <c r="V568" s="71">
        <f t="shared" si="329"/>
        <v>216.36</v>
      </c>
      <c r="W568" s="71">
        <f t="shared" si="329"/>
        <v>216.36</v>
      </c>
      <c r="X568" s="71">
        <f t="shared" si="329"/>
        <v>216.36</v>
      </c>
      <c r="Y568" s="71">
        <f t="shared" si="329"/>
        <v>216.36</v>
      </c>
      <c r="Z568" s="71">
        <f t="shared" si="329"/>
        <v>216.36</v>
      </c>
      <c r="AA568" s="71">
        <f t="shared" si="329"/>
        <v>216.36</v>
      </c>
    </row>
    <row r="569" spans="1:27" collapsed="1" x14ac:dyDescent="0.2">
      <c r="A569" s="162" t="s">
        <v>791</v>
      </c>
      <c r="B569" s="54" t="str">
        <f>"18"&amp;"."&amp;$B$662&amp;"."&amp;$B$663</f>
        <v>18.05.2023</v>
      </c>
      <c r="C569" s="134" t="s">
        <v>76</v>
      </c>
      <c r="D569" s="135">
        <f>ROUND(((D570+D571+D573+D572)/1000),5)</f>
        <v>5.0413300000000003</v>
      </c>
      <c r="E569" s="135">
        <f>ROUND(((E570+E571+E573+E572)/1000),5)</f>
        <v>4.93283</v>
      </c>
      <c r="F569" s="135">
        <f>ROUND(((F570+F571+F573+F572)/1000),5)</f>
        <v>4.8309600000000001</v>
      </c>
      <c r="G569" s="135">
        <f t="shared" ref="G569:AA569" si="330">ROUND(((G570+G571+G573+G572)/1000),5)</f>
        <v>4.8050199999999998</v>
      </c>
      <c r="H569" s="135">
        <f t="shared" si="330"/>
        <v>4.8646799999999999</v>
      </c>
      <c r="I569" s="135">
        <f t="shared" si="330"/>
        <v>4.9448699999999999</v>
      </c>
      <c r="J569" s="135">
        <f t="shared" si="330"/>
        <v>5.1352500000000001</v>
      </c>
      <c r="K569" s="135">
        <f t="shared" si="330"/>
        <v>5.3784799999999997</v>
      </c>
      <c r="L569" s="135">
        <f t="shared" si="330"/>
        <v>5.6599500000000003</v>
      </c>
      <c r="M569" s="135">
        <f t="shared" si="330"/>
        <v>5.7270899999999996</v>
      </c>
      <c r="N569" s="135">
        <f t="shared" si="330"/>
        <v>5.7780300000000002</v>
      </c>
      <c r="O569" s="135">
        <f t="shared" si="330"/>
        <v>5.7454299999999998</v>
      </c>
      <c r="P569" s="135">
        <f t="shared" si="330"/>
        <v>5.7520600000000002</v>
      </c>
      <c r="Q569" s="135">
        <f t="shared" si="330"/>
        <v>5.7987900000000003</v>
      </c>
      <c r="R569" s="135">
        <f t="shared" si="330"/>
        <v>5.7715800000000002</v>
      </c>
      <c r="S569" s="135">
        <f t="shared" si="330"/>
        <v>5.75474</v>
      </c>
      <c r="T569" s="135">
        <f t="shared" si="330"/>
        <v>5.7459800000000003</v>
      </c>
      <c r="U569" s="135">
        <f t="shared" si="330"/>
        <v>5.73</v>
      </c>
      <c r="V569" s="135">
        <f t="shared" si="330"/>
        <v>5.7043200000000001</v>
      </c>
      <c r="W569" s="135">
        <f t="shared" si="330"/>
        <v>5.6928400000000003</v>
      </c>
      <c r="X569" s="135">
        <f t="shared" si="330"/>
        <v>5.7084599999999996</v>
      </c>
      <c r="Y569" s="135">
        <f t="shared" si="330"/>
        <v>5.7775699999999999</v>
      </c>
      <c r="Z569" s="135">
        <f t="shared" si="330"/>
        <v>5.5752899999999999</v>
      </c>
      <c r="AA569" s="135">
        <f t="shared" si="330"/>
        <v>5.3446100000000003</v>
      </c>
    </row>
    <row r="570" spans="1:27" ht="12.75" hidden="1" customHeight="1" outlineLevel="1" x14ac:dyDescent="0.2">
      <c r="A570" s="163" t="s">
        <v>792</v>
      </c>
      <c r="B570" s="94" t="s">
        <v>238</v>
      </c>
      <c r="C570" s="70" t="s">
        <v>79</v>
      </c>
      <c r="D570" s="71">
        <v>1260.25</v>
      </c>
      <c r="E570" s="71">
        <v>1151.75</v>
      </c>
      <c r="F570" s="71">
        <v>1049.8800000000001</v>
      </c>
      <c r="G570" s="71">
        <v>1023.94</v>
      </c>
      <c r="H570" s="71">
        <v>1083.5999999999999</v>
      </c>
      <c r="I570" s="71">
        <v>1163.79</v>
      </c>
      <c r="J570" s="71">
        <v>1354.17</v>
      </c>
      <c r="K570" s="71">
        <v>1597.4</v>
      </c>
      <c r="L570" s="71">
        <v>1878.87</v>
      </c>
      <c r="M570" s="71">
        <v>1946.01</v>
      </c>
      <c r="N570" s="71">
        <v>1996.95</v>
      </c>
      <c r="O570" s="71">
        <v>1964.35</v>
      </c>
      <c r="P570" s="71">
        <v>1970.98</v>
      </c>
      <c r="Q570" s="71">
        <v>2017.71</v>
      </c>
      <c r="R570" s="71">
        <v>1990.5</v>
      </c>
      <c r="S570" s="71">
        <v>1973.66</v>
      </c>
      <c r="T570" s="71">
        <v>1964.9</v>
      </c>
      <c r="U570" s="71">
        <v>1948.92</v>
      </c>
      <c r="V570" s="71">
        <v>1923.24</v>
      </c>
      <c r="W570" s="71">
        <v>1911.76</v>
      </c>
      <c r="X570" s="71">
        <v>1927.38</v>
      </c>
      <c r="Y570" s="71">
        <v>1996.49</v>
      </c>
      <c r="Z570" s="71">
        <v>1794.21</v>
      </c>
      <c r="AA570" s="71">
        <v>1563.53</v>
      </c>
    </row>
    <row r="571" spans="1:27" ht="12.75" hidden="1" customHeight="1" outlineLevel="1" x14ac:dyDescent="0.2">
      <c r="A571" s="163" t="s">
        <v>793</v>
      </c>
      <c r="B571" s="94" t="s">
        <v>90</v>
      </c>
      <c r="C571" s="70" t="s">
        <v>79</v>
      </c>
      <c r="D571" s="71">
        <f>$D$486</f>
        <v>3559.77</v>
      </c>
      <c r="E571" s="71">
        <f t="shared" ref="E571:AA571" si="331">$D$486</f>
        <v>3559.77</v>
      </c>
      <c r="F571" s="71">
        <f t="shared" si="331"/>
        <v>3559.77</v>
      </c>
      <c r="G571" s="71">
        <f t="shared" si="331"/>
        <v>3559.77</v>
      </c>
      <c r="H571" s="71">
        <f t="shared" si="331"/>
        <v>3559.77</v>
      </c>
      <c r="I571" s="71">
        <f t="shared" si="331"/>
        <v>3559.77</v>
      </c>
      <c r="J571" s="71">
        <f t="shared" si="331"/>
        <v>3559.77</v>
      </c>
      <c r="K571" s="71">
        <f t="shared" si="331"/>
        <v>3559.77</v>
      </c>
      <c r="L571" s="71">
        <f t="shared" si="331"/>
        <v>3559.77</v>
      </c>
      <c r="M571" s="71">
        <f t="shared" si="331"/>
        <v>3559.77</v>
      </c>
      <c r="N571" s="71">
        <f t="shared" si="331"/>
        <v>3559.77</v>
      </c>
      <c r="O571" s="71">
        <f t="shared" si="331"/>
        <v>3559.77</v>
      </c>
      <c r="P571" s="71">
        <f t="shared" si="331"/>
        <v>3559.77</v>
      </c>
      <c r="Q571" s="71">
        <f t="shared" si="331"/>
        <v>3559.77</v>
      </c>
      <c r="R571" s="71">
        <f t="shared" si="331"/>
        <v>3559.77</v>
      </c>
      <c r="S571" s="71">
        <f t="shared" si="331"/>
        <v>3559.77</v>
      </c>
      <c r="T571" s="71">
        <f t="shared" si="331"/>
        <v>3559.77</v>
      </c>
      <c r="U571" s="71">
        <f t="shared" si="331"/>
        <v>3559.77</v>
      </c>
      <c r="V571" s="71">
        <f t="shared" si="331"/>
        <v>3559.77</v>
      </c>
      <c r="W571" s="71">
        <f t="shared" si="331"/>
        <v>3559.77</v>
      </c>
      <c r="X571" s="71">
        <f t="shared" si="331"/>
        <v>3559.77</v>
      </c>
      <c r="Y571" s="71">
        <f t="shared" si="331"/>
        <v>3559.77</v>
      </c>
      <c r="Z571" s="71">
        <f t="shared" si="331"/>
        <v>3559.77</v>
      </c>
      <c r="AA571" s="71">
        <f t="shared" si="331"/>
        <v>3559.77</v>
      </c>
    </row>
    <row r="572" spans="1:27" ht="12.75" hidden="1" customHeight="1" outlineLevel="1" x14ac:dyDescent="0.2">
      <c r="A572" s="163" t="s">
        <v>794</v>
      </c>
      <c r="B572" s="94" t="s">
        <v>83</v>
      </c>
      <c r="C572" s="70" t="s">
        <v>79</v>
      </c>
      <c r="D572" s="71">
        <v>4.95</v>
      </c>
      <c r="E572" s="71">
        <v>4.95</v>
      </c>
      <c r="F572" s="71">
        <v>4.95</v>
      </c>
      <c r="G572" s="71">
        <v>4.95</v>
      </c>
      <c r="H572" s="71">
        <v>4.95</v>
      </c>
      <c r="I572" s="71">
        <v>4.95</v>
      </c>
      <c r="J572" s="71">
        <v>4.95</v>
      </c>
      <c r="K572" s="71">
        <v>4.95</v>
      </c>
      <c r="L572" s="71">
        <v>4.95</v>
      </c>
      <c r="M572" s="71">
        <v>4.95</v>
      </c>
      <c r="N572" s="71">
        <v>4.95</v>
      </c>
      <c r="O572" s="71">
        <v>4.95</v>
      </c>
      <c r="P572" s="71">
        <v>4.95</v>
      </c>
      <c r="Q572" s="71">
        <v>4.95</v>
      </c>
      <c r="R572" s="71">
        <v>4.95</v>
      </c>
      <c r="S572" s="71">
        <v>4.95</v>
      </c>
      <c r="T572" s="71">
        <v>4.95</v>
      </c>
      <c r="U572" s="71">
        <v>4.95</v>
      </c>
      <c r="V572" s="71">
        <v>4.95</v>
      </c>
      <c r="W572" s="71">
        <v>4.95</v>
      </c>
      <c r="X572" s="71">
        <v>4.95</v>
      </c>
      <c r="Y572" s="71">
        <v>4.95</v>
      </c>
      <c r="Z572" s="71">
        <v>4.95</v>
      </c>
      <c r="AA572" s="71">
        <v>4.95</v>
      </c>
    </row>
    <row r="573" spans="1:27" ht="12.75" hidden="1" customHeight="1" outlineLevel="1" x14ac:dyDescent="0.2">
      <c r="A573" s="163" t="s">
        <v>795</v>
      </c>
      <c r="B573" s="94" t="s">
        <v>81</v>
      </c>
      <c r="C573" s="70" t="s">
        <v>79</v>
      </c>
      <c r="D573" s="71">
        <f>$D$11</f>
        <v>216.36</v>
      </c>
      <c r="E573" s="71">
        <f t="shared" ref="E573:AA573" si="332">$D$11</f>
        <v>216.36</v>
      </c>
      <c r="F573" s="71">
        <f t="shared" si="332"/>
        <v>216.36</v>
      </c>
      <c r="G573" s="71">
        <f t="shared" si="332"/>
        <v>216.36</v>
      </c>
      <c r="H573" s="71">
        <f t="shared" si="332"/>
        <v>216.36</v>
      </c>
      <c r="I573" s="71">
        <f t="shared" si="332"/>
        <v>216.36</v>
      </c>
      <c r="J573" s="71">
        <f t="shared" si="332"/>
        <v>216.36</v>
      </c>
      <c r="K573" s="71">
        <f t="shared" si="332"/>
        <v>216.36</v>
      </c>
      <c r="L573" s="71">
        <f t="shared" si="332"/>
        <v>216.36</v>
      </c>
      <c r="M573" s="71">
        <f t="shared" si="332"/>
        <v>216.36</v>
      </c>
      <c r="N573" s="71">
        <f t="shared" si="332"/>
        <v>216.36</v>
      </c>
      <c r="O573" s="71">
        <f t="shared" si="332"/>
        <v>216.36</v>
      </c>
      <c r="P573" s="71">
        <f t="shared" si="332"/>
        <v>216.36</v>
      </c>
      <c r="Q573" s="71">
        <f t="shared" si="332"/>
        <v>216.36</v>
      </c>
      <c r="R573" s="71">
        <f t="shared" si="332"/>
        <v>216.36</v>
      </c>
      <c r="S573" s="71">
        <f t="shared" si="332"/>
        <v>216.36</v>
      </c>
      <c r="T573" s="71">
        <f t="shared" si="332"/>
        <v>216.36</v>
      </c>
      <c r="U573" s="71">
        <f t="shared" si="332"/>
        <v>216.36</v>
      </c>
      <c r="V573" s="71">
        <f t="shared" si="332"/>
        <v>216.36</v>
      </c>
      <c r="W573" s="71">
        <f t="shared" si="332"/>
        <v>216.36</v>
      </c>
      <c r="X573" s="71">
        <f t="shared" si="332"/>
        <v>216.36</v>
      </c>
      <c r="Y573" s="71">
        <f t="shared" si="332"/>
        <v>216.36</v>
      </c>
      <c r="Z573" s="71">
        <f t="shared" si="332"/>
        <v>216.36</v>
      </c>
      <c r="AA573" s="71">
        <f t="shared" si="332"/>
        <v>216.36</v>
      </c>
    </row>
    <row r="574" spans="1:27" collapsed="1" x14ac:dyDescent="0.2">
      <c r="A574" s="162" t="s">
        <v>796</v>
      </c>
      <c r="B574" s="54" t="str">
        <f>"19"&amp;"."&amp;$B$662&amp;"."&amp;$B$663</f>
        <v>19.05.2023</v>
      </c>
      <c r="C574" s="134" t="s">
        <v>76</v>
      </c>
      <c r="D574" s="135">
        <f>ROUND(((D575+D576+D578+D577)/1000),5)</f>
        <v>5.0238800000000001</v>
      </c>
      <c r="E574" s="135">
        <f>ROUND(((E575+E576+E578+E577)/1000),5)</f>
        <v>4.8769499999999999</v>
      </c>
      <c r="F574" s="135">
        <f>ROUND(((F575+F576+F578+F577)/1000),5)</f>
        <v>4.77196</v>
      </c>
      <c r="G574" s="135">
        <f t="shared" ref="G574:AA574" si="333">ROUND(((G575+G576+G578+G577)/1000),5)</f>
        <v>4.7213700000000003</v>
      </c>
      <c r="H574" s="135">
        <f t="shared" si="333"/>
        <v>4.7395800000000001</v>
      </c>
      <c r="I574" s="135">
        <f t="shared" si="333"/>
        <v>4.9787100000000004</v>
      </c>
      <c r="J574" s="135">
        <f t="shared" si="333"/>
        <v>5.1344000000000003</v>
      </c>
      <c r="K574" s="135">
        <f t="shared" si="333"/>
        <v>5.4405099999999997</v>
      </c>
      <c r="L574" s="135">
        <f t="shared" si="333"/>
        <v>5.7077999999999998</v>
      </c>
      <c r="M574" s="135">
        <f t="shared" si="333"/>
        <v>5.7875100000000002</v>
      </c>
      <c r="N574" s="135">
        <f t="shared" si="333"/>
        <v>5.7972400000000004</v>
      </c>
      <c r="O574" s="135">
        <f t="shared" si="333"/>
        <v>5.8239400000000003</v>
      </c>
      <c r="P574" s="135">
        <f t="shared" si="333"/>
        <v>5.8238300000000001</v>
      </c>
      <c r="Q574" s="135">
        <f t="shared" si="333"/>
        <v>5.83535</v>
      </c>
      <c r="R574" s="135">
        <f t="shared" si="333"/>
        <v>5.8330900000000003</v>
      </c>
      <c r="S574" s="135">
        <f t="shared" si="333"/>
        <v>5.8203199999999997</v>
      </c>
      <c r="T574" s="135">
        <f t="shared" si="333"/>
        <v>5.7840999999999996</v>
      </c>
      <c r="U574" s="135">
        <f t="shared" si="333"/>
        <v>5.74838</v>
      </c>
      <c r="V574" s="135">
        <f t="shared" si="333"/>
        <v>5.7117800000000001</v>
      </c>
      <c r="W574" s="135">
        <f t="shared" si="333"/>
        <v>5.6953300000000002</v>
      </c>
      <c r="X574" s="135">
        <f t="shared" si="333"/>
        <v>5.70756</v>
      </c>
      <c r="Y574" s="135">
        <f t="shared" si="333"/>
        <v>5.7605500000000003</v>
      </c>
      <c r="Z574" s="135">
        <f t="shared" si="333"/>
        <v>5.6178100000000004</v>
      </c>
      <c r="AA574" s="135">
        <f t="shared" si="333"/>
        <v>5.34436</v>
      </c>
    </row>
    <row r="575" spans="1:27" ht="12.75" hidden="1" customHeight="1" outlineLevel="1" x14ac:dyDescent="0.2">
      <c r="A575" s="163" t="s">
        <v>797</v>
      </c>
      <c r="B575" s="94" t="s">
        <v>238</v>
      </c>
      <c r="C575" s="70" t="s">
        <v>79</v>
      </c>
      <c r="D575" s="71">
        <v>1242.8</v>
      </c>
      <c r="E575" s="71">
        <v>1095.8699999999999</v>
      </c>
      <c r="F575" s="71">
        <v>990.88</v>
      </c>
      <c r="G575" s="71">
        <v>940.29</v>
      </c>
      <c r="H575" s="71">
        <v>958.5</v>
      </c>
      <c r="I575" s="71">
        <v>1197.6300000000001</v>
      </c>
      <c r="J575" s="71">
        <v>1353.32</v>
      </c>
      <c r="K575" s="71">
        <v>1659.43</v>
      </c>
      <c r="L575" s="71">
        <v>1926.72</v>
      </c>
      <c r="M575" s="71">
        <v>2006.43</v>
      </c>
      <c r="N575" s="71">
        <v>2016.16</v>
      </c>
      <c r="O575" s="71">
        <v>2042.86</v>
      </c>
      <c r="P575" s="71">
        <v>2042.75</v>
      </c>
      <c r="Q575" s="71">
        <v>2054.27</v>
      </c>
      <c r="R575" s="71">
        <v>2052.0100000000002</v>
      </c>
      <c r="S575" s="71">
        <v>2039.24</v>
      </c>
      <c r="T575" s="71">
        <v>2003.02</v>
      </c>
      <c r="U575" s="71">
        <v>1967.3</v>
      </c>
      <c r="V575" s="71">
        <v>1930.7</v>
      </c>
      <c r="W575" s="71">
        <v>1914.25</v>
      </c>
      <c r="X575" s="71">
        <v>1926.48</v>
      </c>
      <c r="Y575" s="71">
        <v>1979.47</v>
      </c>
      <c r="Z575" s="71">
        <v>1836.73</v>
      </c>
      <c r="AA575" s="71">
        <v>1563.28</v>
      </c>
    </row>
    <row r="576" spans="1:27" ht="12.75" hidden="1" customHeight="1" outlineLevel="1" x14ac:dyDescent="0.2">
      <c r="A576" s="163" t="s">
        <v>798</v>
      </c>
      <c r="B576" s="94" t="s">
        <v>90</v>
      </c>
      <c r="C576" s="70" t="s">
        <v>79</v>
      </c>
      <c r="D576" s="71">
        <f>$D$486</f>
        <v>3559.77</v>
      </c>
      <c r="E576" s="71">
        <f t="shared" ref="E576:AA576" si="334">$D$486</f>
        <v>3559.77</v>
      </c>
      <c r="F576" s="71">
        <f t="shared" si="334"/>
        <v>3559.77</v>
      </c>
      <c r="G576" s="71">
        <f t="shared" si="334"/>
        <v>3559.77</v>
      </c>
      <c r="H576" s="71">
        <f t="shared" si="334"/>
        <v>3559.77</v>
      </c>
      <c r="I576" s="71">
        <f t="shared" si="334"/>
        <v>3559.77</v>
      </c>
      <c r="J576" s="71">
        <f t="shared" si="334"/>
        <v>3559.77</v>
      </c>
      <c r="K576" s="71">
        <f t="shared" si="334"/>
        <v>3559.77</v>
      </c>
      <c r="L576" s="71">
        <f t="shared" si="334"/>
        <v>3559.77</v>
      </c>
      <c r="M576" s="71">
        <f t="shared" si="334"/>
        <v>3559.77</v>
      </c>
      <c r="N576" s="71">
        <f t="shared" si="334"/>
        <v>3559.77</v>
      </c>
      <c r="O576" s="71">
        <f t="shared" si="334"/>
        <v>3559.77</v>
      </c>
      <c r="P576" s="71">
        <f t="shared" si="334"/>
        <v>3559.77</v>
      </c>
      <c r="Q576" s="71">
        <f t="shared" si="334"/>
        <v>3559.77</v>
      </c>
      <c r="R576" s="71">
        <f t="shared" si="334"/>
        <v>3559.77</v>
      </c>
      <c r="S576" s="71">
        <f t="shared" si="334"/>
        <v>3559.77</v>
      </c>
      <c r="T576" s="71">
        <f t="shared" si="334"/>
        <v>3559.77</v>
      </c>
      <c r="U576" s="71">
        <f t="shared" si="334"/>
        <v>3559.77</v>
      </c>
      <c r="V576" s="71">
        <f t="shared" si="334"/>
        <v>3559.77</v>
      </c>
      <c r="W576" s="71">
        <f t="shared" si="334"/>
        <v>3559.77</v>
      </c>
      <c r="X576" s="71">
        <f t="shared" si="334"/>
        <v>3559.77</v>
      </c>
      <c r="Y576" s="71">
        <f t="shared" si="334"/>
        <v>3559.77</v>
      </c>
      <c r="Z576" s="71">
        <f t="shared" si="334"/>
        <v>3559.77</v>
      </c>
      <c r="AA576" s="71">
        <f t="shared" si="334"/>
        <v>3559.77</v>
      </c>
    </row>
    <row r="577" spans="1:27" ht="12.75" hidden="1" customHeight="1" outlineLevel="1" x14ac:dyDescent="0.2">
      <c r="A577" s="163" t="s">
        <v>799</v>
      </c>
      <c r="B577" s="94" t="s">
        <v>83</v>
      </c>
      <c r="C577" s="70" t="s">
        <v>79</v>
      </c>
      <c r="D577" s="71">
        <v>4.95</v>
      </c>
      <c r="E577" s="71">
        <v>4.95</v>
      </c>
      <c r="F577" s="71">
        <v>4.95</v>
      </c>
      <c r="G577" s="71">
        <v>4.95</v>
      </c>
      <c r="H577" s="71">
        <v>4.95</v>
      </c>
      <c r="I577" s="71">
        <v>4.95</v>
      </c>
      <c r="J577" s="71">
        <v>4.95</v>
      </c>
      <c r="K577" s="71">
        <v>4.95</v>
      </c>
      <c r="L577" s="71">
        <v>4.95</v>
      </c>
      <c r="M577" s="71">
        <v>4.95</v>
      </c>
      <c r="N577" s="71">
        <v>4.95</v>
      </c>
      <c r="O577" s="71">
        <v>4.95</v>
      </c>
      <c r="P577" s="71">
        <v>4.95</v>
      </c>
      <c r="Q577" s="71">
        <v>4.95</v>
      </c>
      <c r="R577" s="71">
        <v>4.95</v>
      </c>
      <c r="S577" s="71">
        <v>4.95</v>
      </c>
      <c r="T577" s="71">
        <v>4.95</v>
      </c>
      <c r="U577" s="71">
        <v>4.95</v>
      </c>
      <c r="V577" s="71">
        <v>4.95</v>
      </c>
      <c r="W577" s="71">
        <v>4.95</v>
      </c>
      <c r="X577" s="71">
        <v>4.95</v>
      </c>
      <c r="Y577" s="71">
        <v>4.95</v>
      </c>
      <c r="Z577" s="71">
        <v>4.95</v>
      </c>
      <c r="AA577" s="71">
        <v>4.95</v>
      </c>
    </row>
    <row r="578" spans="1:27" ht="12.75" hidden="1" customHeight="1" outlineLevel="1" x14ac:dyDescent="0.2">
      <c r="A578" s="163" t="s">
        <v>800</v>
      </c>
      <c r="B578" s="94" t="s">
        <v>81</v>
      </c>
      <c r="C578" s="70" t="s">
        <v>79</v>
      </c>
      <c r="D578" s="71">
        <f>$D$11</f>
        <v>216.36</v>
      </c>
      <c r="E578" s="71">
        <f t="shared" ref="E578:AA578" si="335">$D$11</f>
        <v>216.36</v>
      </c>
      <c r="F578" s="71">
        <f t="shared" si="335"/>
        <v>216.36</v>
      </c>
      <c r="G578" s="71">
        <f t="shared" si="335"/>
        <v>216.36</v>
      </c>
      <c r="H578" s="71">
        <f t="shared" si="335"/>
        <v>216.36</v>
      </c>
      <c r="I578" s="71">
        <f t="shared" si="335"/>
        <v>216.36</v>
      </c>
      <c r="J578" s="71">
        <f t="shared" si="335"/>
        <v>216.36</v>
      </c>
      <c r="K578" s="71">
        <f t="shared" si="335"/>
        <v>216.36</v>
      </c>
      <c r="L578" s="71">
        <f t="shared" si="335"/>
        <v>216.36</v>
      </c>
      <c r="M578" s="71">
        <f t="shared" si="335"/>
        <v>216.36</v>
      </c>
      <c r="N578" s="71">
        <f t="shared" si="335"/>
        <v>216.36</v>
      </c>
      <c r="O578" s="71">
        <f t="shared" si="335"/>
        <v>216.36</v>
      </c>
      <c r="P578" s="71">
        <f t="shared" si="335"/>
        <v>216.36</v>
      </c>
      <c r="Q578" s="71">
        <f t="shared" si="335"/>
        <v>216.36</v>
      </c>
      <c r="R578" s="71">
        <f t="shared" si="335"/>
        <v>216.36</v>
      </c>
      <c r="S578" s="71">
        <f t="shared" si="335"/>
        <v>216.36</v>
      </c>
      <c r="T578" s="71">
        <f t="shared" si="335"/>
        <v>216.36</v>
      </c>
      <c r="U578" s="71">
        <f t="shared" si="335"/>
        <v>216.36</v>
      </c>
      <c r="V578" s="71">
        <f t="shared" si="335"/>
        <v>216.36</v>
      </c>
      <c r="W578" s="71">
        <f t="shared" si="335"/>
        <v>216.36</v>
      </c>
      <c r="X578" s="71">
        <f t="shared" si="335"/>
        <v>216.36</v>
      </c>
      <c r="Y578" s="71">
        <f t="shared" si="335"/>
        <v>216.36</v>
      </c>
      <c r="Z578" s="71">
        <f t="shared" si="335"/>
        <v>216.36</v>
      </c>
      <c r="AA578" s="71">
        <f t="shared" si="335"/>
        <v>216.36</v>
      </c>
    </row>
    <row r="579" spans="1:27" collapsed="1" x14ac:dyDescent="0.2">
      <c r="A579" s="162" t="s">
        <v>801</v>
      </c>
      <c r="B579" s="54" t="str">
        <f>"20"&amp;"."&amp;$B$662&amp;"."&amp;$B$663</f>
        <v>20.05.2023</v>
      </c>
      <c r="C579" s="134" t="s">
        <v>76</v>
      </c>
      <c r="D579" s="135">
        <f>ROUND(((D580+D581+D583+D582)/1000),5)</f>
        <v>5.2883599999999999</v>
      </c>
      <c r="E579" s="135">
        <f>ROUND(((E580+E581+E583+E582)/1000),5)</f>
        <v>5.1384699999999999</v>
      </c>
      <c r="F579" s="135">
        <f>ROUND(((F580+F581+F583+F582)/1000),5)</f>
        <v>5.05138</v>
      </c>
      <c r="G579" s="135">
        <f t="shared" ref="G579:AA579" si="336">ROUND(((G580+G581+G583+G582)/1000),5)</f>
        <v>4.9518500000000003</v>
      </c>
      <c r="H579" s="135">
        <f t="shared" si="336"/>
        <v>4.9319100000000002</v>
      </c>
      <c r="I579" s="135">
        <f t="shared" si="336"/>
        <v>4.9772699999999999</v>
      </c>
      <c r="J579" s="135">
        <f t="shared" si="336"/>
        <v>5.0621900000000002</v>
      </c>
      <c r="K579" s="135">
        <f t="shared" si="336"/>
        <v>5.2266599999999999</v>
      </c>
      <c r="L579" s="135">
        <f t="shared" si="336"/>
        <v>5.45906</v>
      </c>
      <c r="M579" s="135">
        <f t="shared" si="336"/>
        <v>5.6413599999999997</v>
      </c>
      <c r="N579" s="135">
        <f t="shared" si="336"/>
        <v>5.7117699999999996</v>
      </c>
      <c r="O579" s="135">
        <f t="shared" si="336"/>
        <v>5.70763</v>
      </c>
      <c r="P579" s="135">
        <f t="shared" si="336"/>
        <v>5.6111700000000004</v>
      </c>
      <c r="Q579" s="135">
        <f t="shared" si="336"/>
        <v>5.5902900000000004</v>
      </c>
      <c r="R579" s="135">
        <f t="shared" si="336"/>
        <v>5.5738700000000003</v>
      </c>
      <c r="S579" s="135">
        <f t="shared" si="336"/>
        <v>5.5396400000000003</v>
      </c>
      <c r="T579" s="135">
        <f t="shared" si="336"/>
        <v>5.5091200000000002</v>
      </c>
      <c r="U579" s="135">
        <f t="shared" si="336"/>
        <v>5.4690099999999999</v>
      </c>
      <c r="V579" s="135">
        <f t="shared" si="336"/>
        <v>5.4728899999999996</v>
      </c>
      <c r="W579" s="135">
        <f t="shared" si="336"/>
        <v>5.5451899999999998</v>
      </c>
      <c r="X579" s="135">
        <f t="shared" si="336"/>
        <v>5.60046</v>
      </c>
      <c r="Y579" s="135">
        <f t="shared" si="336"/>
        <v>5.6244699999999996</v>
      </c>
      <c r="Z579" s="135">
        <f t="shared" si="336"/>
        <v>5.4398400000000002</v>
      </c>
      <c r="AA579" s="135">
        <f t="shared" si="336"/>
        <v>5.2588499999999998</v>
      </c>
    </row>
    <row r="580" spans="1:27" ht="12.75" hidden="1" customHeight="1" outlineLevel="1" x14ac:dyDescent="0.2">
      <c r="A580" s="163" t="s">
        <v>802</v>
      </c>
      <c r="B580" s="94" t="s">
        <v>238</v>
      </c>
      <c r="C580" s="70" t="s">
        <v>79</v>
      </c>
      <c r="D580" s="71">
        <v>1507.28</v>
      </c>
      <c r="E580" s="71">
        <v>1357.39</v>
      </c>
      <c r="F580" s="71">
        <v>1270.3</v>
      </c>
      <c r="G580" s="71">
        <v>1170.77</v>
      </c>
      <c r="H580" s="71">
        <v>1150.83</v>
      </c>
      <c r="I580" s="71">
        <v>1196.19</v>
      </c>
      <c r="J580" s="71">
        <v>1281.1099999999999</v>
      </c>
      <c r="K580" s="71">
        <v>1445.58</v>
      </c>
      <c r="L580" s="71">
        <v>1677.98</v>
      </c>
      <c r="M580" s="71">
        <v>1860.28</v>
      </c>
      <c r="N580" s="71">
        <v>1930.69</v>
      </c>
      <c r="O580" s="71">
        <v>1926.55</v>
      </c>
      <c r="P580" s="71">
        <v>1830.09</v>
      </c>
      <c r="Q580" s="71">
        <v>1809.21</v>
      </c>
      <c r="R580" s="71">
        <v>1792.79</v>
      </c>
      <c r="S580" s="71">
        <v>1758.56</v>
      </c>
      <c r="T580" s="71">
        <v>1728.04</v>
      </c>
      <c r="U580" s="71">
        <v>1687.93</v>
      </c>
      <c r="V580" s="71">
        <v>1691.81</v>
      </c>
      <c r="W580" s="71">
        <v>1764.11</v>
      </c>
      <c r="X580" s="71">
        <v>1819.38</v>
      </c>
      <c r="Y580" s="71">
        <v>1843.39</v>
      </c>
      <c r="Z580" s="71">
        <v>1658.76</v>
      </c>
      <c r="AA580" s="71">
        <v>1477.77</v>
      </c>
    </row>
    <row r="581" spans="1:27" ht="12.75" hidden="1" customHeight="1" outlineLevel="1" x14ac:dyDescent="0.2">
      <c r="A581" s="163" t="s">
        <v>803</v>
      </c>
      <c r="B581" s="94" t="s">
        <v>90</v>
      </c>
      <c r="C581" s="70" t="s">
        <v>79</v>
      </c>
      <c r="D581" s="71">
        <f>$D$486</f>
        <v>3559.77</v>
      </c>
      <c r="E581" s="71">
        <f t="shared" ref="E581:AA581" si="337">$D$486</f>
        <v>3559.77</v>
      </c>
      <c r="F581" s="71">
        <f t="shared" si="337"/>
        <v>3559.77</v>
      </c>
      <c r="G581" s="71">
        <f t="shared" si="337"/>
        <v>3559.77</v>
      </c>
      <c r="H581" s="71">
        <f t="shared" si="337"/>
        <v>3559.77</v>
      </c>
      <c r="I581" s="71">
        <f t="shared" si="337"/>
        <v>3559.77</v>
      </c>
      <c r="J581" s="71">
        <f t="shared" si="337"/>
        <v>3559.77</v>
      </c>
      <c r="K581" s="71">
        <f t="shared" si="337"/>
        <v>3559.77</v>
      </c>
      <c r="L581" s="71">
        <f t="shared" si="337"/>
        <v>3559.77</v>
      </c>
      <c r="M581" s="71">
        <f t="shared" si="337"/>
        <v>3559.77</v>
      </c>
      <c r="N581" s="71">
        <f t="shared" si="337"/>
        <v>3559.77</v>
      </c>
      <c r="O581" s="71">
        <f t="shared" si="337"/>
        <v>3559.77</v>
      </c>
      <c r="P581" s="71">
        <f t="shared" si="337"/>
        <v>3559.77</v>
      </c>
      <c r="Q581" s="71">
        <f t="shared" si="337"/>
        <v>3559.77</v>
      </c>
      <c r="R581" s="71">
        <f t="shared" si="337"/>
        <v>3559.77</v>
      </c>
      <c r="S581" s="71">
        <f t="shared" si="337"/>
        <v>3559.77</v>
      </c>
      <c r="T581" s="71">
        <f t="shared" si="337"/>
        <v>3559.77</v>
      </c>
      <c r="U581" s="71">
        <f t="shared" si="337"/>
        <v>3559.77</v>
      </c>
      <c r="V581" s="71">
        <f t="shared" si="337"/>
        <v>3559.77</v>
      </c>
      <c r="W581" s="71">
        <f t="shared" si="337"/>
        <v>3559.77</v>
      </c>
      <c r="X581" s="71">
        <f t="shared" si="337"/>
        <v>3559.77</v>
      </c>
      <c r="Y581" s="71">
        <f t="shared" si="337"/>
        <v>3559.77</v>
      </c>
      <c r="Z581" s="71">
        <f t="shared" si="337"/>
        <v>3559.77</v>
      </c>
      <c r="AA581" s="71">
        <f t="shared" si="337"/>
        <v>3559.77</v>
      </c>
    </row>
    <row r="582" spans="1:27" ht="12.75" hidden="1" customHeight="1" outlineLevel="1" x14ac:dyDescent="0.2">
      <c r="A582" s="163" t="s">
        <v>804</v>
      </c>
      <c r="B582" s="94" t="s">
        <v>83</v>
      </c>
      <c r="C582" s="70" t="s">
        <v>79</v>
      </c>
      <c r="D582" s="71">
        <v>4.95</v>
      </c>
      <c r="E582" s="71">
        <v>4.95</v>
      </c>
      <c r="F582" s="71">
        <v>4.95</v>
      </c>
      <c r="G582" s="71">
        <v>4.95</v>
      </c>
      <c r="H582" s="71">
        <v>4.95</v>
      </c>
      <c r="I582" s="71">
        <v>4.95</v>
      </c>
      <c r="J582" s="71">
        <v>4.95</v>
      </c>
      <c r="K582" s="71">
        <v>4.95</v>
      </c>
      <c r="L582" s="71">
        <v>4.95</v>
      </c>
      <c r="M582" s="71">
        <v>4.95</v>
      </c>
      <c r="N582" s="71">
        <v>4.95</v>
      </c>
      <c r="O582" s="71">
        <v>4.95</v>
      </c>
      <c r="P582" s="71">
        <v>4.95</v>
      </c>
      <c r="Q582" s="71">
        <v>4.95</v>
      </c>
      <c r="R582" s="71">
        <v>4.95</v>
      </c>
      <c r="S582" s="71">
        <v>4.95</v>
      </c>
      <c r="T582" s="71">
        <v>4.95</v>
      </c>
      <c r="U582" s="71">
        <v>4.95</v>
      </c>
      <c r="V582" s="71">
        <v>4.95</v>
      </c>
      <c r="W582" s="71">
        <v>4.95</v>
      </c>
      <c r="X582" s="71">
        <v>4.95</v>
      </c>
      <c r="Y582" s="71">
        <v>4.95</v>
      </c>
      <c r="Z582" s="71">
        <v>4.95</v>
      </c>
      <c r="AA582" s="71">
        <v>4.95</v>
      </c>
    </row>
    <row r="583" spans="1:27" ht="12.75" hidden="1" customHeight="1" outlineLevel="1" x14ac:dyDescent="0.2">
      <c r="A583" s="163" t="s">
        <v>805</v>
      </c>
      <c r="B583" s="94" t="s">
        <v>81</v>
      </c>
      <c r="C583" s="70" t="s">
        <v>79</v>
      </c>
      <c r="D583" s="71">
        <f>$D$11</f>
        <v>216.36</v>
      </c>
      <c r="E583" s="71">
        <f t="shared" ref="E583:AA583" si="338">$D$11</f>
        <v>216.36</v>
      </c>
      <c r="F583" s="71">
        <f t="shared" si="338"/>
        <v>216.36</v>
      </c>
      <c r="G583" s="71">
        <f t="shared" si="338"/>
        <v>216.36</v>
      </c>
      <c r="H583" s="71">
        <f t="shared" si="338"/>
        <v>216.36</v>
      </c>
      <c r="I583" s="71">
        <f t="shared" si="338"/>
        <v>216.36</v>
      </c>
      <c r="J583" s="71">
        <f t="shared" si="338"/>
        <v>216.36</v>
      </c>
      <c r="K583" s="71">
        <f t="shared" si="338"/>
        <v>216.36</v>
      </c>
      <c r="L583" s="71">
        <f t="shared" si="338"/>
        <v>216.36</v>
      </c>
      <c r="M583" s="71">
        <f t="shared" si="338"/>
        <v>216.36</v>
      </c>
      <c r="N583" s="71">
        <f t="shared" si="338"/>
        <v>216.36</v>
      </c>
      <c r="O583" s="71">
        <f t="shared" si="338"/>
        <v>216.36</v>
      </c>
      <c r="P583" s="71">
        <f t="shared" si="338"/>
        <v>216.36</v>
      </c>
      <c r="Q583" s="71">
        <f t="shared" si="338"/>
        <v>216.36</v>
      </c>
      <c r="R583" s="71">
        <f t="shared" si="338"/>
        <v>216.36</v>
      </c>
      <c r="S583" s="71">
        <f t="shared" si="338"/>
        <v>216.36</v>
      </c>
      <c r="T583" s="71">
        <f t="shared" si="338"/>
        <v>216.36</v>
      </c>
      <c r="U583" s="71">
        <f t="shared" si="338"/>
        <v>216.36</v>
      </c>
      <c r="V583" s="71">
        <f t="shared" si="338"/>
        <v>216.36</v>
      </c>
      <c r="W583" s="71">
        <f t="shared" si="338"/>
        <v>216.36</v>
      </c>
      <c r="X583" s="71">
        <f t="shared" si="338"/>
        <v>216.36</v>
      </c>
      <c r="Y583" s="71">
        <f t="shared" si="338"/>
        <v>216.36</v>
      </c>
      <c r="Z583" s="71">
        <f t="shared" si="338"/>
        <v>216.36</v>
      </c>
      <c r="AA583" s="71">
        <f t="shared" si="338"/>
        <v>216.36</v>
      </c>
    </row>
    <row r="584" spans="1:27" collapsed="1" x14ac:dyDescent="0.2">
      <c r="A584" s="162" t="s">
        <v>806</v>
      </c>
      <c r="B584" s="54" t="str">
        <f>"21"&amp;"."&amp;$B$662&amp;"."&amp;$B$663</f>
        <v>21.05.2023</v>
      </c>
      <c r="C584" s="134" t="s">
        <v>76</v>
      </c>
      <c r="D584" s="135">
        <f>ROUND(((D585+D586+D588+D587)/1000),5)</f>
        <v>5.3040399999999996</v>
      </c>
      <c r="E584" s="135">
        <f>ROUND(((E585+E586+E588+E587)/1000),5)</f>
        <v>5.0942600000000002</v>
      </c>
      <c r="F584" s="135">
        <f>ROUND(((F585+F586+F588+F587)/1000),5)</f>
        <v>4.9791499999999997</v>
      </c>
      <c r="G584" s="135">
        <f t="shared" ref="G584:AA584" si="339">ROUND(((G585+G586+G588+G587)/1000),5)</f>
        <v>4.8948</v>
      </c>
      <c r="H584" s="135">
        <f t="shared" si="339"/>
        <v>4.8794399999999998</v>
      </c>
      <c r="I584" s="135">
        <f t="shared" si="339"/>
        <v>4.8756000000000004</v>
      </c>
      <c r="J584" s="135">
        <f t="shared" si="339"/>
        <v>4.89161</v>
      </c>
      <c r="K584" s="135">
        <f t="shared" si="339"/>
        <v>5.1165599999999998</v>
      </c>
      <c r="L584" s="135">
        <f t="shared" si="339"/>
        <v>5.3358800000000004</v>
      </c>
      <c r="M584" s="135">
        <f t="shared" si="339"/>
        <v>5.59612</v>
      </c>
      <c r="N584" s="135">
        <f t="shared" si="339"/>
        <v>5.6920999999999999</v>
      </c>
      <c r="O584" s="135">
        <f t="shared" si="339"/>
        <v>5.7043499999999998</v>
      </c>
      <c r="P584" s="135">
        <f t="shared" si="339"/>
        <v>5.7024699999999999</v>
      </c>
      <c r="Q584" s="135">
        <f t="shared" si="339"/>
        <v>5.7031299999999998</v>
      </c>
      <c r="R584" s="135">
        <f t="shared" si="339"/>
        <v>5.7027099999999997</v>
      </c>
      <c r="S584" s="135">
        <f t="shared" si="339"/>
        <v>5.6946700000000003</v>
      </c>
      <c r="T584" s="135">
        <f t="shared" si="339"/>
        <v>5.6348900000000004</v>
      </c>
      <c r="U584" s="135">
        <f t="shared" si="339"/>
        <v>5.5602799999999997</v>
      </c>
      <c r="V584" s="135">
        <f t="shared" si="339"/>
        <v>5.56379</v>
      </c>
      <c r="W584" s="135">
        <f t="shared" si="339"/>
        <v>5.6645799999999999</v>
      </c>
      <c r="X584" s="135">
        <f t="shared" si="339"/>
        <v>5.7100099999999996</v>
      </c>
      <c r="Y584" s="135">
        <f t="shared" si="339"/>
        <v>5.7038599999999997</v>
      </c>
      <c r="Z584" s="135">
        <f t="shared" si="339"/>
        <v>5.6283300000000001</v>
      </c>
      <c r="AA584" s="135">
        <f t="shared" si="339"/>
        <v>5.3889800000000001</v>
      </c>
    </row>
    <row r="585" spans="1:27" ht="12.75" hidden="1" customHeight="1" outlineLevel="1" x14ac:dyDescent="0.2">
      <c r="A585" s="163" t="s">
        <v>807</v>
      </c>
      <c r="B585" s="94" t="s">
        <v>238</v>
      </c>
      <c r="C585" s="70" t="s">
        <v>79</v>
      </c>
      <c r="D585" s="71">
        <v>1522.96</v>
      </c>
      <c r="E585" s="71">
        <v>1313.18</v>
      </c>
      <c r="F585" s="71">
        <v>1198.07</v>
      </c>
      <c r="G585" s="71">
        <v>1113.72</v>
      </c>
      <c r="H585" s="71">
        <v>1098.3599999999999</v>
      </c>
      <c r="I585" s="71">
        <v>1094.52</v>
      </c>
      <c r="J585" s="71">
        <v>1110.53</v>
      </c>
      <c r="K585" s="71">
        <v>1335.48</v>
      </c>
      <c r="L585" s="71">
        <v>1554.8</v>
      </c>
      <c r="M585" s="71">
        <v>1815.04</v>
      </c>
      <c r="N585" s="71">
        <v>1911.02</v>
      </c>
      <c r="O585" s="71">
        <v>1923.27</v>
      </c>
      <c r="P585" s="71">
        <v>1921.39</v>
      </c>
      <c r="Q585" s="71">
        <v>1922.05</v>
      </c>
      <c r="R585" s="71">
        <v>1921.63</v>
      </c>
      <c r="S585" s="71">
        <v>1913.59</v>
      </c>
      <c r="T585" s="71">
        <v>1853.81</v>
      </c>
      <c r="U585" s="71">
        <v>1779.2</v>
      </c>
      <c r="V585" s="71">
        <v>1782.71</v>
      </c>
      <c r="W585" s="71">
        <v>1883.5</v>
      </c>
      <c r="X585" s="71">
        <v>1928.93</v>
      </c>
      <c r="Y585" s="71">
        <v>1922.78</v>
      </c>
      <c r="Z585" s="71">
        <v>1847.25</v>
      </c>
      <c r="AA585" s="71">
        <v>1607.9</v>
      </c>
    </row>
    <row r="586" spans="1:27" ht="12.75" hidden="1" customHeight="1" outlineLevel="1" x14ac:dyDescent="0.2">
      <c r="A586" s="163" t="s">
        <v>808</v>
      </c>
      <c r="B586" s="94" t="s">
        <v>90</v>
      </c>
      <c r="C586" s="70" t="s">
        <v>79</v>
      </c>
      <c r="D586" s="71">
        <f>$D$486</f>
        <v>3559.77</v>
      </c>
      <c r="E586" s="71">
        <f t="shared" ref="E586:AA586" si="340">$D$486</f>
        <v>3559.77</v>
      </c>
      <c r="F586" s="71">
        <f t="shared" si="340"/>
        <v>3559.77</v>
      </c>
      <c r="G586" s="71">
        <f t="shared" si="340"/>
        <v>3559.77</v>
      </c>
      <c r="H586" s="71">
        <f t="shared" si="340"/>
        <v>3559.77</v>
      </c>
      <c r="I586" s="71">
        <f t="shared" si="340"/>
        <v>3559.77</v>
      </c>
      <c r="J586" s="71">
        <f t="shared" si="340"/>
        <v>3559.77</v>
      </c>
      <c r="K586" s="71">
        <f t="shared" si="340"/>
        <v>3559.77</v>
      </c>
      <c r="L586" s="71">
        <f t="shared" si="340"/>
        <v>3559.77</v>
      </c>
      <c r="M586" s="71">
        <f t="shared" si="340"/>
        <v>3559.77</v>
      </c>
      <c r="N586" s="71">
        <f t="shared" si="340"/>
        <v>3559.77</v>
      </c>
      <c r="O586" s="71">
        <f t="shared" si="340"/>
        <v>3559.77</v>
      </c>
      <c r="P586" s="71">
        <f t="shared" si="340"/>
        <v>3559.77</v>
      </c>
      <c r="Q586" s="71">
        <f t="shared" si="340"/>
        <v>3559.77</v>
      </c>
      <c r="R586" s="71">
        <f t="shared" si="340"/>
        <v>3559.77</v>
      </c>
      <c r="S586" s="71">
        <f t="shared" si="340"/>
        <v>3559.77</v>
      </c>
      <c r="T586" s="71">
        <f t="shared" si="340"/>
        <v>3559.77</v>
      </c>
      <c r="U586" s="71">
        <f t="shared" si="340"/>
        <v>3559.77</v>
      </c>
      <c r="V586" s="71">
        <f t="shared" si="340"/>
        <v>3559.77</v>
      </c>
      <c r="W586" s="71">
        <f t="shared" si="340"/>
        <v>3559.77</v>
      </c>
      <c r="X586" s="71">
        <f t="shared" si="340"/>
        <v>3559.77</v>
      </c>
      <c r="Y586" s="71">
        <f t="shared" si="340"/>
        <v>3559.77</v>
      </c>
      <c r="Z586" s="71">
        <f t="shared" si="340"/>
        <v>3559.77</v>
      </c>
      <c r="AA586" s="71">
        <f t="shared" si="340"/>
        <v>3559.77</v>
      </c>
    </row>
    <row r="587" spans="1:27" ht="12.75" hidden="1" customHeight="1" outlineLevel="1" x14ac:dyDescent="0.2">
      <c r="A587" s="163" t="s">
        <v>809</v>
      </c>
      <c r="B587" s="94" t="s">
        <v>83</v>
      </c>
      <c r="C587" s="70" t="s">
        <v>79</v>
      </c>
      <c r="D587" s="71">
        <v>4.95</v>
      </c>
      <c r="E587" s="71">
        <v>4.95</v>
      </c>
      <c r="F587" s="71">
        <v>4.95</v>
      </c>
      <c r="G587" s="71">
        <v>4.95</v>
      </c>
      <c r="H587" s="71">
        <v>4.95</v>
      </c>
      <c r="I587" s="71">
        <v>4.95</v>
      </c>
      <c r="J587" s="71">
        <v>4.95</v>
      </c>
      <c r="K587" s="71">
        <v>4.95</v>
      </c>
      <c r="L587" s="71">
        <v>4.95</v>
      </c>
      <c r="M587" s="71">
        <v>4.95</v>
      </c>
      <c r="N587" s="71">
        <v>4.95</v>
      </c>
      <c r="O587" s="71">
        <v>4.95</v>
      </c>
      <c r="P587" s="71">
        <v>4.95</v>
      </c>
      <c r="Q587" s="71">
        <v>4.95</v>
      </c>
      <c r="R587" s="71">
        <v>4.95</v>
      </c>
      <c r="S587" s="71">
        <v>4.95</v>
      </c>
      <c r="T587" s="71">
        <v>4.95</v>
      </c>
      <c r="U587" s="71">
        <v>4.95</v>
      </c>
      <c r="V587" s="71">
        <v>4.95</v>
      </c>
      <c r="W587" s="71">
        <v>4.95</v>
      </c>
      <c r="X587" s="71">
        <v>4.95</v>
      </c>
      <c r="Y587" s="71">
        <v>4.95</v>
      </c>
      <c r="Z587" s="71">
        <v>4.95</v>
      </c>
      <c r="AA587" s="71">
        <v>4.95</v>
      </c>
    </row>
    <row r="588" spans="1:27" ht="12.75" hidden="1" customHeight="1" outlineLevel="1" x14ac:dyDescent="0.2">
      <c r="A588" s="163" t="s">
        <v>810</v>
      </c>
      <c r="B588" s="94" t="s">
        <v>81</v>
      </c>
      <c r="C588" s="70" t="s">
        <v>79</v>
      </c>
      <c r="D588" s="71">
        <f>$D$11</f>
        <v>216.36</v>
      </c>
      <c r="E588" s="71">
        <f t="shared" ref="E588:AA588" si="341">$D$11</f>
        <v>216.36</v>
      </c>
      <c r="F588" s="71">
        <f t="shared" si="341"/>
        <v>216.36</v>
      </c>
      <c r="G588" s="71">
        <f t="shared" si="341"/>
        <v>216.36</v>
      </c>
      <c r="H588" s="71">
        <f t="shared" si="341"/>
        <v>216.36</v>
      </c>
      <c r="I588" s="71">
        <f t="shared" si="341"/>
        <v>216.36</v>
      </c>
      <c r="J588" s="71">
        <f t="shared" si="341"/>
        <v>216.36</v>
      </c>
      <c r="K588" s="71">
        <f t="shared" si="341"/>
        <v>216.36</v>
      </c>
      <c r="L588" s="71">
        <f t="shared" si="341"/>
        <v>216.36</v>
      </c>
      <c r="M588" s="71">
        <f t="shared" si="341"/>
        <v>216.36</v>
      </c>
      <c r="N588" s="71">
        <f t="shared" si="341"/>
        <v>216.36</v>
      </c>
      <c r="O588" s="71">
        <f t="shared" si="341"/>
        <v>216.36</v>
      </c>
      <c r="P588" s="71">
        <f t="shared" si="341"/>
        <v>216.36</v>
      </c>
      <c r="Q588" s="71">
        <f t="shared" si="341"/>
        <v>216.36</v>
      </c>
      <c r="R588" s="71">
        <f t="shared" si="341"/>
        <v>216.36</v>
      </c>
      <c r="S588" s="71">
        <f t="shared" si="341"/>
        <v>216.36</v>
      </c>
      <c r="T588" s="71">
        <f t="shared" si="341"/>
        <v>216.36</v>
      </c>
      <c r="U588" s="71">
        <f t="shared" si="341"/>
        <v>216.36</v>
      </c>
      <c r="V588" s="71">
        <f t="shared" si="341"/>
        <v>216.36</v>
      </c>
      <c r="W588" s="71">
        <f t="shared" si="341"/>
        <v>216.36</v>
      </c>
      <c r="X588" s="71">
        <f t="shared" si="341"/>
        <v>216.36</v>
      </c>
      <c r="Y588" s="71">
        <f t="shared" si="341"/>
        <v>216.36</v>
      </c>
      <c r="Z588" s="71">
        <f t="shared" si="341"/>
        <v>216.36</v>
      </c>
      <c r="AA588" s="71">
        <f t="shared" si="341"/>
        <v>216.36</v>
      </c>
    </row>
    <row r="589" spans="1:27" collapsed="1" x14ac:dyDescent="0.2">
      <c r="A589" s="162" t="s">
        <v>811</v>
      </c>
      <c r="B589" s="54" t="str">
        <f>"22"&amp;"."&amp;$B$662&amp;"."&amp;$B$663</f>
        <v>22.05.2023</v>
      </c>
      <c r="C589" s="134" t="s">
        <v>76</v>
      </c>
      <c r="D589" s="135">
        <f>ROUND(((D590+D591+D593+D592)/1000),5)</f>
        <v>5.0971700000000002</v>
      </c>
      <c r="E589" s="135">
        <f>ROUND(((E590+E591+E593+E592)/1000),5)</f>
        <v>4.95045</v>
      </c>
      <c r="F589" s="135">
        <f>ROUND(((F590+F591+F593+F592)/1000),5)</f>
        <v>4.8710199999999997</v>
      </c>
      <c r="G589" s="135">
        <f t="shared" ref="G589:AA589" si="342">ROUND(((G590+G591+G593+G592)/1000),5)</f>
        <v>4.8439800000000002</v>
      </c>
      <c r="H589" s="135">
        <f t="shared" si="342"/>
        <v>4.8271699999999997</v>
      </c>
      <c r="I589" s="135">
        <f t="shared" si="342"/>
        <v>4.8827100000000003</v>
      </c>
      <c r="J589" s="135">
        <f t="shared" si="342"/>
        <v>5.1198699999999997</v>
      </c>
      <c r="K589" s="135">
        <f t="shared" si="342"/>
        <v>5.3488699999999998</v>
      </c>
      <c r="L589" s="135">
        <f t="shared" si="342"/>
        <v>5.6509900000000002</v>
      </c>
      <c r="M589" s="135">
        <f t="shared" si="342"/>
        <v>5.7385099999999998</v>
      </c>
      <c r="N589" s="135">
        <f t="shared" si="342"/>
        <v>5.7404000000000002</v>
      </c>
      <c r="O589" s="135">
        <f t="shared" si="342"/>
        <v>5.7514700000000003</v>
      </c>
      <c r="P589" s="135">
        <f t="shared" si="342"/>
        <v>5.7802699999999998</v>
      </c>
      <c r="Q589" s="135">
        <f t="shared" si="342"/>
        <v>5.8447199999999997</v>
      </c>
      <c r="R589" s="135">
        <f t="shared" si="342"/>
        <v>5.8184300000000002</v>
      </c>
      <c r="S589" s="135">
        <f t="shared" si="342"/>
        <v>5.77902</v>
      </c>
      <c r="T589" s="135">
        <f t="shared" si="342"/>
        <v>5.74763</v>
      </c>
      <c r="U589" s="135">
        <f t="shared" si="342"/>
        <v>5.7401</v>
      </c>
      <c r="V589" s="135">
        <f t="shared" si="342"/>
        <v>5.7030900000000004</v>
      </c>
      <c r="W589" s="135">
        <f t="shared" si="342"/>
        <v>5.5486199999999997</v>
      </c>
      <c r="X589" s="135">
        <f t="shared" si="342"/>
        <v>5.6402000000000001</v>
      </c>
      <c r="Y589" s="135">
        <f t="shared" si="342"/>
        <v>5.7350500000000002</v>
      </c>
      <c r="Z589" s="135">
        <f t="shared" si="342"/>
        <v>5.4566999999999997</v>
      </c>
      <c r="AA589" s="135">
        <f t="shared" si="342"/>
        <v>5.2556799999999999</v>
      </c>
    </row>
    <row r="590" spans="1:27" ht="12.75" hidden="1" customHeight="1" outlineLevel="1" x14ac:dyDescent="0.2">
      <c r="A590" s="163" t="s">
        <v>812</v>
      </c>
      <c r="B590" s="94" t="s">
        <v>238</v>
      </c>
      <c r="C590" s="70" t="s">
        <v>79</v>
      </c>
      <c r="D590" s="71">
        <v>1316.09</v>
      </c>
      <c r="E590" s="71">
        <v>1169.3699999999999</v>
      </c>
      <c r="F590" s="71">
        <v>1089.94</v>
      </c>
      <c r="G590" s="71">
        <v>1062.9000000000001</v>
      </c>
      <c r="H590" s="71">
        <v>1046.0899999999999</v>
      </c>
      <c r="I590" s="71">
        <v>1101.6300000000001</v>
      </c>
      <c r="J590" s="71">
        <v>1338.79</v>
      </c>
      <c r="K590" s="71">
        <v>1567.79</v>
      </c>
      <c r="L590" s="71">
        <v>1869.91</v>
      </c>
      <c r="M590" s="71">
        <v>1957.43</v>
      </c>
      <c r="N590" s="71">
        <v>1959.32</v>
      </c>
      <c r="O590" s="71">
        <v>1970.39</v>
      </c>
      <c r="P590" s="71">
        <v>1999.19</v>
      </c>
      <c r="Q590" s="71">
        <v>2063.64</v>
      </c>
      <c r="R590" s="71">
        <v>2037.35</v>
      </c>
      <c r="S590" s="71">
        <v>1997.94</v>
      </c>
      <c r="T590" s="71">
        <v>1966.55</v>
      </c>
      <c r="U590" s="71">
        <v>1959.02</v>
      </c>
      <c r="V590" s="71">
        <v>1922.01</v>
      </c>
      <c r="W590" s="71">
        <v>1767.54</v>
      </c>
      <c r="X590" s="71">
        <v>1859.12</v>
      </c>
      <c r="Y590" s="71">
        <v>1953.97</v>
      </c>
      <c r="Z590" s="71">
        <v>1675.62</v>
      </c>
      <c r="AA590" s="71">
        <v>1474.6</v>
      </c>
    </row>
    <row r="591" spans="1:27" ht="12.75" hidden="1" customHeight="1" outlineLevel="1" x14ac:dyDescent="0.2">
      <c r="A591" s="163" t="s">
        <v>813</v>
      </c>
      <c r="B591" s="94" t="s">
        <v>90</v>
      </c>
      <c r="C591" s="70" t="s">
        <v>79</v>
      </c>
      <c r="D591" s="71">
        <f>$D$486</f>
        <v>3559.77</v>
      </c>
      <c r="E591" s="71">
        <f t="shared" ref="E591:AA591" si="343">$D$486</f>
        <v>3559.77</v>
      </c>
      <c r="F591" s="71">
        <f t="shared" si="343"/>
        <v>3559.77</v>
      </c>
      <c r="G591" s="71">
        <f t="shared" si="343"/>
        <v>3559.77</v>
      </c>
      <c r="H591" s="71">
        <f t="shared" si="343"/>
        <v>3559.77</v>
      </c>
      <c r="I591" s="71">
        <f t="shared" si="343"/>
        <v>3559.77</v>
      </c>
      <c r="J591" s="71">
        <f t="shared" si="343"/>
        <v>3559.77</v>
      </c>
      <c r="K591" s="71">
        <f t="shared" si="343"/>
        <v>3559.77</v>
      </c>
      <c r="L591" s="71">
        <f t="shared" si="343"/>
        <v>3559.77</v>
      </c>
      <c r="M591" s="71">
        <f t="shared" si="343"/>
        <v>3559.77</v>
      </c>
      <c r="N591" s="71">
        <f t="shared" si="343"/>
        <v>3559.77</v>
      </c>
      <c r="O591" s="71">
        <f t="shared" si="343"/>
        <v>3559.77</v>
      </c>
      <c r="P591" s="71">
        <f t="shared" si="343"/>
        <v>3559.77</v>
      </c>
      <c r="Q591" s="71">
        <f t="shared" si="343"/>
        <v>3559.77</v>
      </c>
      <c r="R591" s="71">
        <f t="shared" si="343"/>
        <v>3559.77</v>
      </c>
      <c r="S591" s="71">
        <f t="shared" si="343"/>
        <v>3559.77</v>
      </c>
      <c r="T591" s="71">
        <f t="shared" si="343"/>
        <v>3559.77</v>
      </c>
      <c r="U591" s="71">
        <f t="shared" si="343"/>
        <v>3559.77</v>
      </c>
      <c r="V591" s="71">
        <f t="shared" si="343"/>
        <v>3559.77</v>
      </c>
      <c r="W591" s="71">
        <f t="shared" si="343"/>
        <v>3559.77</v>
      </c>
      <c r="X591" s="71">
        <f t="shared" si="343"/>
        <v>3559.77</v>
      </c>
      <c r="Y591" s="71">
        <f t="shared" si="343"/>
        <v>3559.77</v>
      </c>
      <c r="Z591" s="71">
        <f t="shared" si="343"/>
        <v>3559.77</v>
      </c>
      <c r="AA591" s="71">
        <f t="shared" si="343"/>
        <v>3559.77</v>
      </c>
    </row>
    <row r="592" spans="1:27" ht="12.75" hidden="1" customHeight="1" outlineLevel="1" x14ac:dyDescent="0.2">
      <c r="A592" s="163" t="s">
        <v>814</v>
      </c>
      <c r="B592" s="94" t="s">
        <v>83</v>
      </c>
      <c r="C592" s="70" t="s">
        <v>79</v>
      </c>
      <c r="D592" s="71">
        <v>4.95</v>
      </c>
      <c r="E592" s="71">
        <v>4.95</v>
      </c>
      <c r="F592" s="71">
        <v>4.95</v>
      </c>
      <c r="G592" s="71">
        <v>4.95</v>
      </c>
      <c r="H592" s="71">
        <v>4.95</v>
      </c>
      <c r="I592" s="71">
        <v>4.95</v>
      </c>
      <c r="J592" s="71">
        <v>4.95</v>
      </c>
      <c r="K592" s="71">
        <v>4.95</v>
      </c>
      <c r="L592" s="71">
        <v>4.95</v>
      </c>
      <c r="M592" s="71">
        <v>4.95</v>
      </c>
      <c r="N592" s="71">
        <v>4.95</v>
      </c>
      <c r="O592" s="71">
        <v>4.95</v>
      </c>
      <c r="P592" s="71">
        <v>4.95</v>
      </c>
      <c r="Q592" s="71">
        <v>4.95</v>
      </c>
      <c r="R592" s="71">
        <v>4.95</v>
      </c>
      <c r="S592" s="71">
        <v>4.95</v>
      </c>
      <c r="T592" s="71">
        <v>4.95</v>
      </c>
      <c r="U592" s="71">
        <v>4.95</v>
      </c>
      <c r="V592" s="71">
        <v>4.95</v>
      </c>
      <c r="W592" s="71">
        <v>4.95</v>
      </c>
      <c r="X592" s="71">
        <v>4.95</v>
      </c>
      <c r="Y592" s="71">
        <v>4.95</v>
      </c>
      <c r="Z592" s="71">
        <v>4.95</v>
      </c>
      <c r="AA592" s="71">
        <v>4.95</v>
      </c>
    </row>
    <row r="593" spans="1:27" ht="12.75" hidden="1" customHeight="1" outlineLevel="1" x14ac:dyDescent="0.2">
      <c r="A593" s="163" t="s">
        <v>815</v>
      </c>
      <c r="B593" s="94" t="s">
        <v>81</v>
      </c>
      <c r="C593" s="70" t="s">
        <v>79</v>
      </c>
      <c r="D593" s="71">
        <f>$D$11</f>
        <v>216.36</v>
      </c>
      <c r="E593" s="71">
        <f t="shared" ref="E593:AA593" si="344">$D$11</f>
        <v>216.36</v>
      </c>
      <c r="F593" s="71">
        <f t="shared" si="344"/>
        <v>216.36</v>
      </c>
      <c r="G593" s="71">
        <f t="shared" si="344"/>
        <v>216.36</v>
      </c>
      <c r="H593" s="71">
        <f t="shared" si="344"/>
        <v>216.36</v>
      </c>
      <c r="I593" s="71">
        <f t="shared" si="344"/>
        <v>216.36</v>
      </c>
      <c r="J593" s="71">
        <f t="shared" si="344"/>
        <v>216.36</v>
      </c>
      <c r="K593" s="71">
        <f t="shared" si="344"/>
        <v>216.36</v>
      </c>
      <c r="L593" s="71">
        <f t="shared" si="344"/>
        <v>216.36</v>
      </c>
      <c r="M593" s="71">
        <f t="shared" si="344"/>
        <v>216.36</v>
      </c>
      <c r="N593" s="71">
        <f t="shared" si="344"/>
        <v>216.36</v>
      </c>
      <c r="O593" s="71">
        <f t="shared" si="344"/>
        <v>216.36</v>
      </c>
      <c r="P593" s="71">
        <f t="shared" si="344"/>
        <v>216.36</v>
      </c>
      <c r="Q593" s="71">
        <f t="shared" si="344"/>
        <v>216.36</v>
      </c>
      <c r="R593" s="71">
        <f t="shared" si="344"/>
        <v>216.36</v>
      </c>
      <c r="S593" s="71">
        <f t="shared" si="344"/>
        <v>216.36</v>
      </c>
      <c r="T593" s="71">
        <f t="shared" si="344"/>
        <v>216.36</v>
      </c>
      <c r="U593" s="71">
        <f t="shared" si="344"/>
        <v>216.36</v>
      </c>
      <c r="V593" s="71">
        <f t="shared" si="344"/>
        <v>216.36</v>
      </c>
      <c r="W593" s="71">
        <f t="shared" si="344"/>
        <v>216.36</v>
      </c>
      <c r="X593" s="71">
        <f t="shared" si="344"/>
        <v>216.36</v>
      </c>
      <c r="Y593" s="71">
        <f t="shared" si="344"/>
        <v>216.36</v>
      </c>
      <c r="Z593" s="71">
        <f t="shared" si="344"/>
        <v>216.36</v>
      </c>
      <c r="AA593" s="71">
        <f t="shared" si="344"/>
        <v>216.36</v>
      </c>
    </row>
    <row r="594" spans="1:27" collapsed="1" x14ac:dyDescent="0.2">
      <c r="A594" s="162" t="s">
        <v>816</v>
      </c>
      <c r="B594" s="54" t="str">
        <f>"23"&amp;"."&amp;$B$662&amp;"."&amp;$B$663</f>
        <v>23.05.2023</v>
      </c>
      <c r="C594" s="134" t="s">
        <v>76</v>
      </c>
      <c r="D594" s="135">
        <f>ROUND(((D595+D596+D598+D597)/1000),5)</f>
        <v>5.0769399999999996</v>
      </c>
      <c r="E594" s="135">
        <f>ROUND(((E595+E596+E598+E597)/1000),5)</f>
        <v>4.9064699999999997</v>
      </c>
      <c r="F594" s="135">
        <f>ROUND(((F595+F596+F598+F597)/1000),5)</f>
        <v>4.8185000000000002</v>
      </c>
      <c r="G594" s="135">
        <f t="shared" ref="G594:AA594" si="345">ROUND(((G595+G596+G598+G597)/1000),5)</f>
        <v>4.7800399999999996</v>
      </c>
      <c r="H594" s="135">
        <f t="shared" si="345"/>
        <v>4.8270099999999996</v>
      </c>
      <c r="I594" s="135">
        <f t="shared" si="345"/>
        <v>4.9729400000000004</v>
      </c>
      <c r="J594" s="135">
        <f t="shared" si="345"/>
        <v>5.0912699999999997</v>
      </c>
      <c r="K594" s="135">
        <f t="shared" si="345"/>
        <v>5.32524</v>
      </c>
      <c r="L594" s="135">
        <f t="shared" si="345"/>
        <v>5.5555700000000003</v>
      </c>
      <c r="M594" s="135">
        <f t="shared" si="345"/>
        <v>5.6746999999999996</v>
      </c>
      <c r="N594" s="135">
        <f t="shared" si="345"/>
        <v>5.6496199999999996</v>
      </c>
      <c r="O594" s="135">
        <f t="shared" si="345"/>
        <v>5.7081299999999997</v>
      </c>
      <c r="P594" s="135">
        <f t="shared" si="345"/>
        <v>5.7084599999999996</v>
      </c>
      <c r="Q594" s="135">
        <f t="shared" si="345"/>
        <v>5.7284699999999997</v>
      </c>
      <c r="R594" s="135">
        <f t="shared" si="345"/>
        <v>5.7236700000000003</v>
      </c>
      <c r="S594" s="135">
        <f t="shared" si="345"/>
        <v>5.7123499999999998</v>
      </c>
      <c r="T594" s="135">
        <f t="shared" si="345"/>
        <v>5.7033300000000002</v>
      </c>
      <c r="U594" s="135">
        <f t="shared" si="345"/>
        <v>5.6492500000000003</v>
      </c>
      <c r="V594" s="135">
        <f t="shared" si="345"/>
        <v>5.5891999999999999</v>
      </c>
      <c r="W594" s="135">
        <f t="shared" si="345"/>
        <v>5.5318899999999998</v>
      </c>
      <c r="X594" s="135">
        <f t="shared" si="345"/>
        <v>5.5573300000000003</v>
      </c>
      <c r="Y594" s="135">
        <f t="shared" si="345"/>
        <v>5.6565000000000003</v>
      </c>
      <c r="Z594" s="135">
        <f t="shared" si="345"/>
        <v>5.4503700000000004</v>
      </c>
      <c r="AA594" s="135">
        <f t="shared" si="345"/>
        <v>5.1950500000000002</v>
      </c>
    </row>
    <row r="595" spans="1:27" ht="12.75" hidden="1" customHeight="1" outlineLevel="1" x14ac:dyDescent="0.2">
      <c r="A595" s="163" t="s">
        <v>817</v>
      </c>
      <c r="B595" s="94" t="s">
        <v>238</v>
      </c>
      <c r="C595" s="70" t="s">
        <v>79</v>
      </c>
      <c r="D595" s="71">
        <v>1295.8599999999999</v>
      </c>
      <c r="E595" s="71">
        <v>1125.3900000000001</v>
      </c>
      <c r="F595" s="71">
        <v>1037.42</v>
      </c>
      <c r="G595" s="71">
        <v>998.96</v>
      </c>
      <c r="H595" s="71">
        <v>1045.93</v>
      </c>
      <c r="I595" s="71">
        <v>1191.8599999999999</v>
      </c>
      <c r="J595" s="71">
        <v>1310.19</v>
      </c>
      <c r="K595" s="71">
        <v>1544.16</v>
      </c>
      <c r="L595" s="71">
        <v>1774.49</v>
      </c>
      <c r="M595" s="71">
        <v>1893.62</v>
      </c>
      <c r="N595" s="71">
        <v>1868.54</v>
      </c>
      <c r="O595" s="71">
        <v>1927.05</v>
      </c>
      <c r="P595" s="71">
        <v>1927.38</v>
      </c>
      <c r="Q595" s="71">
        <v>1947.39</v>
      </c>
      <c r="R595" s="71">
        <v>1942.59</v>
      </c>
      <c r="S595" s="71">
        <v>1931.27</v>
      </c>
      <c r="T595" s="71">
        <v>1922.25</v>
      </c>
      <c r="U595" s="71">
        <v>1868.17</v>
      </c>
      <c r="V595" s="71">
        <v>1808.12</v>
      </c>
      <c r="W595" s="71">
        <v>1750.81</v>
      </c>
      <c r="X595" s="71">
        <v>1776.25</v>
      </c>
      <c r="Y595" s="71">
        <v>1875.42</v>
      </c>
      <c r="Z595" s="71">
        <v>1669.29</v>
      </c>
      <c r="AA595" s="71">
        <v>1413.97</v>
      </c>
    </row>
    <row r="596" spans="1:27" ht="12.75" hidden="1" customHeight="1" outlineLevel="1" x14ac:dyDescent="0.2">
      <c r="A596" s="163" t="s">
        <v>818</v>
      </c>
      <c r="B596" s="94" t="s">
        <v>90</v>
      </c>
      <c r="C596" s="70" t="s">
        <v>79</v>
      </c>
      <c r="D596" s="71">
        <f>$D$486</f>
        <v>3559.77</v>
      </c>
      <c r="E596" s="71">
        <f t="shared" ref="E596:AA596" si="346">$D$486</f>
        <v>3559.77</v>
      </c>
      <c r="F596" s="71">
        <f t="shared" si="346"/>
        <v>3559.77</v>
      </c>
      <c r="G596" s="71">
        <f t="shared" si="346"/>
        <v>3559.77</v>
      </c>
      <c r="H596" s="71">
        <f t="shared" si="346"/>
        <v>3559.77</v>
      </c>
      <c r="I596" s="71">
        <f t="shared" si="346"/>
        <v>3559.77</v>
      </c>
      <c r="J596" s="71">
        <f t="shared" si="346"/>
        <v>3559.77</v>
      </c>
      <c r="K596" s="71">
        <f t="shared" si="346"/>
        <v>3559.77</v>
      </c>
      <c r="L596" s="71">
        <f t="shared" si="346"/>
        <v>3559.77</v>
      </c>
      <c r="M596" s="71">
        <f t="shared" si="346"/>
        <v>3559.77</v>
      </c>
      <c r="N596" s="71">
        <f t="shared" si="346"/>
        <v>3559.77</v>
      </c>
      <c r="O596" s="71">
        <f t="shared" si="346"/>
        <v>3559.77</v>
      </c>
      <c r="P596" s="71">
        <f t="shared" si="346"/>
        <v>3559.77</v>
      </c>
      <c r="Q596" s="71">
        <f t="shared" si="346"/>
        <v>3559.77</v>
      </c>
      <c r="R596" s="71">
        <f t="shared" si="346"/>
        <v>3559.77</v>
      </c>
      <c r="S596" s="71">
        <f t="shared" si="346"/>
        <v>3559.77</v>
      </c>
      <c r="T596" s="71">
        <f t="shared" si="346"/>
        <v>3559.77</v>
      </c>
      <c r="U596" s="71">
        <f t="shared" si="346"/>
        <v>3559.77</v>
      </c>
      <c r="V596" s="71">
        <f t="shared" si="346"/>
        <v>3559.77</v>
      </c>
      <c r="W596" s="71">
        <f t="shared" si="346"/>
        <v>3559.77</v>
      </c>
      <c r="X596" s="71">
        <f t="shared" si="346"/>
        <v>3559.77</v>
      </c>
      <c r="Y596" s="71">
        <f t="shared" si="346"/>
        <v>3559.77</v>
      </c>
      <c r="Z596" s="71">
        <f t="shared" si="346"/>
        <v>3559.77</v>
      </c>
      <c r="AA596" s="71">
        <f t="shared" si="346"/>
        <v>3559.77</v>
      </c>
    </row>
    <row r="597" spans="1:27" ht="12.75" hidden="1" customHeight="1" outlineLevel="1" x14ac:dyDescent="0.2">
      <c r="A597" s="163" t="s">
        <v>819</v>
      </c>
      <c r="B597" s="94" t="s">
        <v>83</v>
      </c>
      <c r="C597" s="70" t="s">
        <v>79</v>
      </c>
      <c r="D597" s="71">
        <v>4.95</v>
      </c>
      <c r="E597" s="71">
        <v>4.95</v>
      </c>
      <c r="F597" s="71">
        <v>4.95</v>
      </c>
      <c r="G597" s="71">
        <v>4.95</v>
      </c>
      <c r="H597" s="71">
        <v>4.95</v>
      </c>
      <c r="I597" s="71">
        <v>4.95</v>
      </c>
      <c r="J597" s="71">
        <v>4.95</v>
      </c>
      <c r="K597" s="71">
        <v>4.95</v>
      </c>
      <c r="L597" s="71">
        <v>4.95</v>
      </c>
      <c r="M597" s="71">
        <v>4.95</v>
      </c>
      <c r="N597" s="71">
        <v>4.95</v>
      </c>
      <c r="O597" s="71">
        <v>4.95</v>
      </c>
      <c r="P597" s="71">
        <v>4.95</v>
      </c>
      <c r="Q597" s="71">
        <v>4.95</v>
      </c>
      <c r="R597" s="71">
        <v>4.95</v>
      </c>
      <c r="S597" s="71">
        <v>4.95</v>
      </c>
      <c r="T597" s="71">
        <v>4.95</v>
      </c>
      <c r="U597" s="71">
        <v>4.95</v>
      </c>
      <c r="V597" s="71">
        <v>4.95</v>
      </c>
      <c r="W597" s="71">
        <v>4.95</v>
      </c>
      <c r="X597" s="71">
        <v>4.95</v>
      </c>
      <c r="Y597" s="71">
        <v>4.95</v>
      </c>
      <c r="Z597" s="71">
        <v>4.95</v>
      </c>
      <c r="AA597" s="71">
        <v>4.95</v>
      </c>
    </row>
    <row r="598" spans="1:27" ht="12.75" hidden="1" customHeight="1" outlineLevel="1" x14ac:dyDescent="0.2">
      <c r="A598" s="163" t="s">
        <v>820</v>
      </c>
      <c r="B598" s="94" t="s">
        <v>81</v>
      </c>
      <c r="C598" s="70" t="s">
        <v>79</v>
      </c>
      <c r="D598" s="71">
        <f>$D$11</f>
        <v>216.36</v>
      </c>
      <c r="E598" s="71">
        <f t="shared" ref="E598:AA598" si="347">$D$11</f>
        <v>216.36</v>
      </c>
      <c r="F598" s="71">
        <f t="shared" si="347"/>
        <v>216.36</v>
      </c>
      <c r="G598" s="71">
        <f t="shared" si="347"/>
        <v>216.36</v>
      </c>
      <c r="H598" s="71">
        <f t="shared" si="347"/>
        <v>216.36</v>
      </c>
      <c r="I598" s="71">
        <f t="shared" si="347"/>
        <v>216.36</v>
      </c>
      <c r="J598" s="71">
        <f t="shared" si="347"/>
        <v>216.36</v>
      </c>
      <c r="K598" s="71">
        <f t="shared" si="347"/>
        <v>216.36</v>
      </c>
      <c r="L598" s="71">
        <f t="shared" si="347"/>
        <v>216.36</v>
      </c>
      <c r="M598" s="71">
        <f t="shared" si="347"/>
        <v>216.36</v>
      </c>
      <c r="N598" s="71">
        <f t="shared" si="347"/>
        <v>216.36</v>
      </c>
      <c r="O598" s="71">
        <f t="shared" si="347"/>
        <v>216.36</v>
      </c>
      <c r="P598" s="71">
        <f t="shared" si="347"/>
        <v>216.36</v>
      </c>
      <c r="Q598" s="71">
        <f t="shared" si="347"/>
        <v>216.36</v>
      </c>
      <c r="R598" s="71">
        <f t="shared" si="347"/>
        <v>216.36</v>
      </c>
      <c r="S598" s="71">
        <f t="shared" si="347"/>
        <v>216.36</v>
      </c>
      <c r="T598" s="71">
        <f t="shared" si="347"/>
        <v>216.36</v>
      </c>
      <c r="U598" s="71">
        <f t="shared" si="347"/>
        <v>216.36</v>
      </c>
      <c r="V598" s="71">
        <f t="shared" si="347"/>
        <v>216.36</v>
      </c>
      <c r="W598" s="71">
        <f t="shared" si="347"/>
        <v>216.36</v>
      </c>
      <c r="X598" s="71">
        <f t="shared" si="347"/>
        <v>216.36</v>
      </c>
      <c r="Y598" s="71">
        <f t="shared" si="347"/>
        <v>216.36</v>
      </c>
      <c r="Z598" s="71">
        <f t="shared" si="347"/>
        <v>216.36</v>
      </c>
      <c r="AA598" s="71">
        <f t="shared" si="347"/>
        <v>216.36</v>
      </c>
    </row>
    <row r="599" spans="1:27" collapsed="1" x14ac:dyDescent="0.2">
      <c r="A599" s="162" t="s">
        <v>821</v>
      </c>
      <c r="B599" s="54" t="str">
        <f>"24"&amp;"."&amp;$B$662&amp;"."&amp;$B$663</f>
        <v>24.05.2023</v>
      </c>
      <c r="C599" s="134" t="s">
        <v>76</v>
      </c>
      <c r="D599" s="135">
        <f>ROUND(((D600+D601+D603+D602)/1000),5)</f>
        <v>5.093</v>
      </c>
      <c r="E599" s="135">
        <f>ROUND(((E600+E601+E603+E602)/1000),5)</f>
        <v>4.8848000000000003</v>
      </c>
      <c r="F599" s="135">
        <f>ROUND(((F600+F601+F603+F602)/1000),5)</f>
        <v>4.8483799999999997</v>
      </c>
      <c r="G599" s="135">
        <f t="shared" ref="G599:AA599" si="348">ROUND(((G600+G601+G603+G602)/1000),5)</f>
        <v>4.8049799999999996</v>
      </c>
      <c r="H599" s="135">
        <f t="shared" si="348"/>
        <v>4.8105900000000004</v>
      </c>
      <c r="I599" s="135">
        <f t="shared" si="348"/>
        <v>4.9703799999999996</v>
      </c>
      <c r="J599" s="135">
        <f t="shared" si="348"/>
        <v>5.2317099999999996</v>
      </c>
      <c r="K599" s="135">
        <f t="shared" si="348"/>
        <v>5.4847200000000003</v>
      </c>
      <c r="L599" s="135">
        <f t="shared" si="348"/>
        <v>5.6662299999999997</v>
      </c>
      <c r="M599" s="135">
        <f t="shared" si="348"/>
        <v>5.72105</v>
      </c>
      <c r="N599" s="135">
        <f t="shared" si="348"/>
        <v>5.7275400000000003</v>
      </c>
      <c r="O599" s="135">
        <f t="shared" si="348"/>
        <v>5.72919</v>
      </c>
      <c r="P599" s="135">
        <f t="shared" si="348"/>
        <v>5.7144899999999996</v>
      </c>
      <c r="Q599" s="135">
        <f t="shared" si="348"/>
        <v>5.7199099999999996</v>
      </c>
      <c r="R599" s="135">
        <f t="shared" si="348"/>
        <v>5.7330899999999998</v>
      </c>
      <c r="S599" s="135">
        <f t="shared" si="348"/>
        <v>5.7462799999999996</v>
      </c>
      <c r="T599" s="135">
        <f t="shared" si="348"/>
        <v>5.7297599999999997</v>
      </c>
      <c r="U599" s="135">
        <f t="shared" si="348"/>
        <v>5.7159199999999997</v>
      </c>
      <c r="V599" s="135">
        <f t="shared" si="348"/>
        <v>5.70967</v>
      </c>
      <c r="W599" s="135">
        <f t="shared" si="348"/>
        <v>5.7013699999999998</v>
      </c>
      <c r="X599" s="135">
        <f t="shared" si="348"/>
        <v>5.7013299999999996</v>
      </c>
      <c r="Y599" s="135">
        <f t="shared" si="348"/>
        <v>5.7041199999999996</v>
      </c>
      <c r="Z599" s="135">
        <f t="shared" si="348"/>
        <v>5.5412400000000002</v>
      </c>
      <c r="AA599" s="135">
        <f t="shared" si="348"/>
        <v>5.2195400000000003</v>
      </c>
    </row>
    <row r="600" spans="1:27" ht="12.75" hidden="1" customHeight="1" outlineLevel="1" x14ac:dyDescent="0.2">
      <c r="A600" s="163" t="s">
        <v>822</v>
      </c>
      <c r="B600" s="94" t="s">
        <v>238</v>
      </c>
      <c r="C600" s="70" t="s">
        <v>79</v>
      </c>
      <c r="D600" s="71">
        <v>1311.92</v>
      </c>
      <c r="E600" s="71">
        <v>1103.72</v>
      </c>
      <c r="F600" s="71">
        <v>1067.3</v>
      </c>
      <c r="G600" s="71">
        <v>1023.9</v>
      </c>
      <c r="H600" s="71">
        <v>1029.51</v>
      </c>
      <c r="I600" s="71">
        <v>1189.3</v>
      </c>
      <c r="J600" s="71">
        <v>1450.63</v>
      </c>
      <c r="K600" s="71">
        <v>1703.64</v>
      </c>
      <c r="L600" s="71">
        <v>1885.15</v>
      </c>
      <c r="M600" s="71">
        <v>1939.97</v>
      </c>
      <c r="N600" s="71">
        <v>1946.46</v>
      </c>
      <c r="O600" s="71">
        <v>1948.11</v>
      </c>
      <c r="P600" s="71">
        <v>1933.41</v>
      </c>
      <c r="Q600" s="71">
        <v>1938.83</v>
      </c>
      <c r="R600" s="71">
        <v>1952.01</v>
      </c>
      <c r="S600" s="71">
        <v>1965.2</v>
      </c>
      <c r="T600" s="71">
        <v>1948.68</v>
      </c>
      <c r="U600" s="71">
        <v>1934.84</v>
      </c>
      <c r="V600" s="71">
        <v>1928.59</v>
      </c>
      <c r="W600" s="71">
        <v>1920.29</v>
      </c>
      <c r="X600" s="71">
        <v>1920.25</v>
      </c>
      <c r="Y600" s="71">
        <v>1923.04</v>
      </c>
      <c r="Z600" s="71">
        <v>1760.16</v>
      </c>
      <c r="AA600" s="71">
        <v>1438.46</v>
      </c>
    </row>
    <row r="601" spans="1:27" ht="12.75" hidden="1" customHeight="1" outlineLevel="1" x14ac:dyDescent="0.2">
      <c r="A601" s="163" t="s">
        <v>823</v>
      </c>
      <c r="B601" s="94" t="s">
        <v>90</v>
      </c>
      <c r="C601" s="70" t="s">
        <v>79</v>
      </c>
      <c r="D601" s="71">
        <f>$D$486</f>
        <v>3559.77</v>
      </c>
      <c r="E601" s="71">
        <f t="shared" ref="E601:AA601" si="349">$D$486</f>
        <v>3559.77</v>
      </c>
      <c r="F601" s="71">
        <f t="shared" si="349"/>
        <v>3559.77</v>
      </c>
      <c r="G601" s="71">
        <f t="shared" si="349"/>
        <v>3559.77</v>
      </c>
      <c r="H601" s="71">
        <f t="shared" si="349"/>
        <v>3559.77</v>
      </c>
      <c r="I601" s="71">
        <f t="shared" si="349"/>
        <v>3559.77</v>
      </c>
      <c r="J601" s="71">
        <f t="shared" si="349"/>
        <v>3559.77</v>
      </c>
      <c r="K601" s="71">
        <f t="shared" si="349"/>
        <v>3559.77</v>
      </c>
      <c r="L601" s="71">
        <f t="shared" si="349"/>
        <v>3559.77</v>
      </c>
      <c r="M601" s="71">
        <f t="shared" si="349"/>
        <v>3559.77</v>
      </c>
      <c r="N601" s="71">
        <f t="shared" si="349"/>
        <v>3559.77</v>
      </c>
      <c r="O601" s="71">
        <f t="shared" si="349"/>
        <v>3559.77</v>
      </c>
      <c r="P601" s="71">
        <f t="shared" si="349"/>
        <v>3559.77</v>
      </c>
      <c r="Q601" s="71">
        <f t="shared" si="349"/>
        <v>3559.77</v>
      </c>
      <c r="R601" s="71">
        <f t="shared" si="349"/>
        <v>3559.77</v>
      </c>
      <c r="S601" s="71">
        <f t="shared" si="349"/>
        <v>3559.77</v>
      </c>
      <c r="T601" s="71">
        <f t="shared" si="349"/>
        <v>3559.77</v>
      </c>
      <c r="U601" s="71">
        <f t="shared" si="349"/>
        <v>3559.77</v>
      </c>
      <c r="V601" s="71">
        <f t="shared" si="349"/>
        <v>3559.77</v>
      </c>
      <c r="W601" s="71">
        <f t="shared" si="349"/>
        <v>3559.77</v>
      </c>
      <c r="X601" s="71">
        <f t="shared" si="349"/>
        <v>3559.77</v>
      </c>
      <c r="Y601" s="71">
        <f t="shared" si="349"/>
        <v>3559.77</v>
      </c>
      <c r="Z601" s="71">
        <f t="shared" si="349"/>
        <v>3559.77</v>
      </c>
      <c r="AA601" s="71">
        <f t="shared" si="349"/>
        <v>3559.77</v>
      </c>
    </row>
    <row r="602" spans="1:27" ht="12.75" hidden="1" customHeight="1" outlineLevel="1" x14ac:dyDescent="0.2">
      <c r="A602" s="163" t="s">
        <v>824</v>
      </c>
      <c r="B602" s="94" t="s">
        <v>83</v>
      </c>
      <c r="C602" s="70" t="s">
        <v>79</v>
      </c>
      <c r="D602" s="71">
        <v>4.95</v>
      </c>
      <c r="E602" s="71">
        <v>4.95</v>
      </c>
      <c r="F602" s="71">
        <v>4.95</v>
      </c>
      <c r="G602" s="71">
        <v>4.95</v>
      </c>
      <c r="H602" s="71">
        <v>4.95</v>
      </c>
      <c r="I602" s="71">
        <v>4.95</v>
      </c>
      <c r="J602" s="71">
        <v>4.95</v>
      </c>
      <c r="K602" s="71">
        <v>4.95</v>
      </c>
      <c r="L602" s="71">
        <v>4.95</v>
      </c>
      <c r="M602" s="71">
        <v>4.95</v>
      </c>
      <c r="N602" s="71">
        <v>4.95</v>
      </c>
      <c r="O602" s="71">
        <v>4.95</v>
      </c>
      <c r="P602" s="71">
        <v>4.95</v>
      </c>
      <c r="Q602" s="71">
        <v>4.95</v>
      </c>
      <c r="R602" s="71">
        <v>4.95</v>
      </c>
      <c r="S602" s="71">
        <v>4.95</v>
      </c>
      <c r="T602" s="71">
        <v>4.95</v>
      </c>
      <c r="U602" s="71">
        <v>4.95</v>
      </c>
      <c r="V602" s="71">
        <v>4.95</v>
      </c>
      <c r="W602" s="71">
        <v>4.95</v>
      </c>
      <c r="X602" s="71">
        <v>4.95</v>
      </c>
      <c r="Y602" s="71">
        <v>4.95</v>
      </c>
      <c r="Z602" s="71">
        <v>4.95</v>
      </c>
      <c r="AA602" s="71">
        <v>4.95</v>
      </c>
    </row>
    <row r="603" spans="1:27" ht="12.75" hidden="1" customHeight="1" outlineLevel="1" x14ac:dyDescent="0.2">
      <c r="A603" s="163" t="s">
        <v>825</v>
      </c>
      <c r="B603" s="94" t="s">
        <v>81</v>
      </c>
      <c r="C603" s="70" t="s">
        <v>79</v>
      </c>
      <c r="D603" s="71">
        <f>$D$11</f>
        <v>216.36</v>
      </c>
      <c r="E603" s="71">
        <f t="shared" ref="E603:AA603" si="350">$D$11</f>
        <v>216.36</v>
      </c>
      <c r="F603" s="71">
        <f t="shared" si="350"/>
        <v>216.36</v>
      </c>
      <c r="G603" s="71">
        <f t="shared" si="350"/>
        <v>216.36</v>
      </c>
      <c r="H603" s="71">
        <f t="shared" si="350"/>
        <v>216.36</v>
      </c>
      <c r="I603" s="71">
        <f t="shared" si="350"/>
        <v>216.36</v>
      </c>
      <c r="J603" s="71">
        <f t="shared" si="350"/>
        <v>216.36</v>
      </c>
      <c r="K603" s="71">
        <f t="shared" si="350"/>
        <v>216.36</v>
      </c>
      <c r="L603" s="71">
        <f t="shared" si="350"/>
        <v>216.36</v>
      </c>
      <c r="M603" s="71">
        <f t="shared" si="350"/>
        <v>216.36</v>
      </c>
      <c r="N603" s="71">
        <f t="shared" si="350"/>
        <v>216.36</v>
      </c>
      <c r="O603" s="71">
        <f t="shared" si="350"/>
        <v>216.36</v>
      </c>
      <c r="P603" s="71">
        <f t="shared" si="350"/>
        <v>216.36</v>
      </c>
      <c r="Q603" s="71">
        <f t="shared" si="350"/>
        <v>216.36</v>
      </c>
      <c r="R603" s="71">
        <f t="shared" si="350"/>
        <v>216.36</v>
      </c>
      <c r="S603" s="71">
        <f t="shared" si="350"/>
        <v>216.36</v>
      </c>
      <c r="T603" s="71">
        <f t="shared" si="350"/>
        <v>216.36</v>
      </c>
      <c r="U603" s="71">
        <f t="shared" si="350"/>
        <v>216.36</v>
      </c>
      <c r="V603" s="71">
        <f t="shared" si="350"/>
        <v>216.36</v>
      </c>
      <c r="W603" s="71">
        <f t="shared" si="350"/>
        <v>216.36</v>
      </c>
      <c r="X603" s="71">
        <f t="shared" si="350"/>
        <v>216.36</v>
      </c>
      <c r="Y603" s="71">
        <f t="shared" si="350"/>
        <v>216.36</v>
      </c>
      <c r="Z603" s="71">
        <f t="shared" si="350"/>
        <v>216.36</v>
      </c>
      <c r="AA603" s="71">
        <f t="shared" si="350"/>
        <v>216.36</v>
      </c>
    </row>
    <row r="604" spans="1:27" collapsed="1" x14ac:dyDescent="0.2">
      <c r="A604" s="162" t="s">
        <v>826</v>
      </c>
      <c r="B604" s="54" t="str">
        <f>"25"&amp;"."&amp;$B$662&amp;"."&amp;$B$663</f>
        <v>25.05.2023</v>
      </c>
      <c r="C604" s="134" t="s">
        <v>76</v>
      </c>
      <c r="D604" s="135">
        <f>ROUND(((D605+D606+D608+D607)/1000),5)</f>
        <v>4.9131799999999997</v>
      </c>
      <c r="E604" s="135">
        <f>ROUND(((E605+E606+E608+E607)/1000),5)</f>
        <v>4.8076800000000004</v>
      </c>
      <c r="F604" s="135">
        <f>ROUND(((F605+F606+F608+F607)/1000),5)</f>
        <v>4.7422899999999997</v>
      </c>
      <c r="G604" s="135">
        <f t="shared" ref="G604:AA604" si="351">ROUND(((G605+G606+G608+G607)/1000),5)</f>
        <v>4.6931799999999999</v>
      </c>
      <c r="H604" s="135">
        <f t="shared" si="351"/>
        <v>4.6927099999999999</v>
      </c>
      <c r="I604" s="135">
        <f t="shared" si="351"/>
        <v>4.8596500000000002</v>
      </c>
      <c r="J604" s="135">
        <f t="shared" si="351"/>
        <v>5.2409100000000004</v>
      </c>
      <c r="K604" s="135">
        <f t="shared" si="351"/>
        <v>5.4041899999999998</v>
      </c>
      <c r="L604" s="135">
        <f t="shared" si="351"/>
        <v>5.6212999999999997</v>
      </c>
      <c r="M604" s="135">
        <f t="shared" si="351"/>
        <v>5.6896500000000003</v>
      </c>
      <c r="N604" s="135">
        <f t="shared" si="351"/>
        <v>5.7026899999999996</v>
      </c>
      <c r="O604" s="135">
        <f t="shared" si="351"/>
        <v>5.7121500000000003</v>
      </c>
      <c r="P604" s="135">
        <f t="shared" si="351"/>
        <v>5.6949199999999998</v>
      </c>
      <c r="Q604" s="135">
        <f t="shared" si="351"/>
        <v>5.6972100000000001</v>
      </c>
      <c r="R604" s="135">
        <f t="shared" si="351"/>
        <v>5.72187</v>
      </c>
      <c r="S604" s="135">
        <f t="shared" si="351"/>
        <v>5.7372399999999999</v>
      </c>
      <c r="T604" s="135">
        <f t="shared" si="351"/>
        <v>5.7223499999999996</v>
      </c>
      <c r="U604" s="135">
        <f t="shared" si="351"/>
        <v>5.7088200000000002</v>
      </c>
      <c r="V604" s="135">
        <f t="shared" si="351"/>
        <v>5.7017300000000004</v>
      </c>
      <c r="W604" s="135">
        <f t="shared" si="351"/>
        <v>5.6955600000000004</v>
      </c>
      <c r="X604" s="135">
        <f t="shared" si="351"/>
        <v>5.6993</v>
      </c>
      <c r="Y604" s="135">
        <f t="shared" si="351"/>
        <v>5.6950799999999999</v>
      </c>
      <c r="Z604" s="135">
        <f t="shared" si="351"/>
        <v>5.50223</v>
      </c>
      <c r="AA604" s="135">
        <f t="shared" si="351"/>
        <v>5.1301800000000002</v>
      </c>
    </row>
    <row r="605" spans="1:27" ht="12.75" hidden="1" customHeight="1" outlineLevel="1" x14ac:dyDescent="0.2">
      <c r="A605" s="163" t="s">
        <v>827</v>
      </c>
      <c r="B605" s="94" t="s">
        <v>238</v>
      </c>
      <c r="C605" s="70" t="s">
        <v>79</v>
      </c>
      <c r="D605" s="71">
        <v>1132.0999999999999</v>
      </c>
      <c r="E605" s="71">
        <v>1026.5999999999999</v>
      </c>
      <c r="F605" s="71">
        <v>961.21</v>
      </c>
      <c r="G605" s="71">
        <v>912.1</v>
      </c>
      <c r="H605" s="71">
        <v>911.63</v>
      </c>
      <c r="I605" s="71">
        <v>1078.57</v>
      </c>
      <c r="J605" s="71">
        <v>1459.83</v>
      </c>
      <c r="K605" s="71">
        <v>1623.11</v>
      </c>
      <c r="L605" s="71">
        <v>1840.22</v>
      </c>
      <c r="M605" s="71">
        <v>1908.57</v>
      </c>
      <c r="N605" s="71">
        <v>1921.61</v>
      </c>
      <c r="O605" s="71">
        <v>1931.07</v>
      </c>
      <c r="P605" s="71">
        <v>1913.84</v>
      </c>
      <c r="Q605" s="71">
        <v>1916.13</v>
      </c>
      <c r="R605" s="71">
        <v>1940.79</v>
      </c>
      <c r="S605" s="71">
        <v>1956.16</v>
      </c>
      <c r="T605" s="71">
        <v>1941.27</v>
      </c>
      <c r="U605" s="71">
        <v>1927.74</v>
      </c>
      <c r="V605" s="71">
        <v>1920.65</v>
      </c>
      <c r="W605" s="71">
        <v>1914.48</v>
      </c>
      <c r="X605" s="71">
        <v>1918.22</v>
      </c>
      <c r="Y605" s="71">
        <v>1914</v>
      </c>
      <c r="Z605" s="71">
        <v>1721.15</v>
      </c>
      <c r="AA605" s="71">
        <v>1349.1</v>
      </c>
    </row>
    <row r="606" spans="1:27" ht="12.75" hidden="1" customHeight="1" outlineLevel="1" x14ac:dyDescent="0.2">
      <c r="A606" s="163" t="s">
        <v>828</v>
      </c>
      <c r="B606" s="94" t="s">
        <v>90</v>
      </c>
      <c r="C606" s="70" t="s">
        <v>79</v>
      </c>
      <c r="D606" s="71">
        <f>$D$486</f>
        <v>3559.77</v>
      </c>
      <c r="E606" s="71">
        <f t="shared" ref="E606:AA606" si="352">$D$486</f>
        <v>3559.77</v>
      </c>
      <c r="F606" s="71">
        <f t="shared" si="352"/>
        <v>3559.77</v>
      </c>
      <c r="G606" s="71">
        <f t="shared" si="352"/>
        <v>3559.77</v>
      </c>
      <c r="H606" s="71">
        <f t="shared" si="352"/>
        <v>3559.77</v>
      </c>
      <c r="I606" s="71">
        <f t="shared" si="352"/>
        <v>3559.77</v>
      </c>
      <c r="J606" s="71">
        <f t="shared" si="352"/>
        <v>3559.77</v>
      </c>
      <c r="K606" s="71">
        <f t="shared" si="352"/>
        <v>3559.77</v>
      </c>
      <c r="L606" s="71">
        <f t="shared" si="352"/>
        <v>3559.77</v>
      </c>
      <c r="M606" s="71">
        <f t="shared" si="352"/>
        <v>3559.77</v>
      </c>
      <c r="N606" s="71">
        <f t="shared" si="352"/>
        <v>3559.77</v>
      </c>
      <c r="O606" s="71">
        <f t="shared" si="352"/>
        <v>3559.77</v>
      </c>
      <c r="P606" s="71">
        <f t="shared" si="352"/>
        <v>3559.77</v>
      </c>
      <c r="Q606" s="71">
        <f t="shared" si="352"/>
        <v>3559.77</v>
      </c>
      <c r="R606" s="71">
        <f t="shared" si="352"/>
        <v>3559.77</v>
      </c>
      <c r="S606" s="71">
        <f t="shared" si="352"/>
        <v>3559.77</v>
      </c>
      <c r="T606" s="71">
        <f t="shared" si="352"/>
        <v>3559.77</v>
      </c>
      <c r="U606" s="71">
        <f t="shared" si="352"/>
        <v>3559.77</v>
      </c>
      <c r="V606" s="71">
        <f t="shared" si="352"/>
        <v>3559.77</v>
      </c>
      <c r="W606" s="71">
        <f t="shared" si="352"/>
        <v>3559.77</v>
      </c>
      <c r="X606" s="71">
        <f t="shared" si="352"/>
        <v>3559.77</v>
      </c>
      <c r="Y606" s="71">
        <f t="shared" si="352"/>
        <v>3559.77</v>
      </c>
      <c r="Z606" s="71">
        <f t="shared" si="352"/>
        <v>3559.77</v>
      </c>
      <c r="AA606" s="71">
        <f t="shared" si="352"/>
        <v>3559.77</v>
      </c>
    </row>
    <row r="607" spans="1:27" ht="12.75" hidden="1" customHeight="1" outlineLevel="1" x14ac:dyDescent="0.2">
      <c r="A607" s="163" t="s">
        <v>829</v>
      </c>
      <c r="B607" s="94" t="s">
        <v>83</v>
      </c>
      <c r="C607" s="70" t="s">
        <v>79</v>
      </c>
      <c r="D607" s="71">
        <v>4.95</v>
      </c>
      <c r="E607" s="71">
        <v>4.95</v>
      </c>
      <c r="F607" s="71">
        <v>4.95</v>
      </c>
      <c r="G607" s="71">
        <v>4.95</v>
      </c>
      <c r="H607" s="71">
        <v>4.95</v>
      </c>
      <c r="I607" s="71">
        <v>4.95</v>
      </c>
      <c r="J607" s="71">
        <v>4.95</v>
      </c>
      <c r="K607" s="71">
        <v>4.95</v>
      </c>
      <c r="L607" s="71">
        <v>4.95</v>
      </c>
      <c r="M607" s="71">
        <v>4.95</v>
      </c>
      <c r="N607" s="71">
        <v>4.95</v>
      </c>
      <c r="O607" s="71">
        <v>4.95</v>
      </c>
      <c r="P607" s="71">
        <v>4.95</v>
      </c>
      <c r="Q607" s="71">
        <v>4.95</v>
      </c>
      <c r="R607" s="71">
        <v>4.95</v>
      </c>
      <c r="S607" s="71">
        <v>4.95</v>
      </c>
      <c r="T607" s="71">
        <v>4.95</v>
      </c>
      <c r="U607" s="71">
        <v>4.95</v>
      </c>
      <c r="V607" s="71">
        <v>4.95</v>
      </c>
      <c r="W607" s="71">
        <v>4.95</v>
      </c>
      <c r="X607" s="71">
        <v>4.95</v>
      </c>
      <c r="Y607" s="71">
        <v>4.95</v>
      </c>
      <c r="Z607" s="71">
        <v>4.95</v>
      </c>
      <c r="AA607" s="71">
        <v>4.95</v>
      </c>
    </row>
    <row r="608" spans="1:27" ht="12.75" hidden="1" customHeight="1" outlineLevel="1" x14ac:dyDescent="0.2">
      <c r="A608" s="163" t="s">
        <v>830</v>
      </c>
      <c r="B608" s="94" t="s">
        <v>81</v>
      </c>
      <c r="C608" s="70" t="s">
        <v>79</v>
      </c>
      <c r="D608" s="71">
        <f>$D$11</f>
        <v>216.36</v>
      </c>
      <c r="E608" s="71">
        <f t="shared" ref="E608:AA608" si="353">$D$11</f>
        <v>216.36</v>
      </c>
      <c r="F608" s="71">
        <f t="shared" si="353"/>
        <v>216.36</v>
      </c>
      <c r="G608" s="71">
        <f t="shared" si="353"/>
        <v>216.36</v>
      </c>
      <c r="H608" s="71">
        <f t="shared" si="353"/>
        <v>216.36</v>
      </c>
      <c r="I608" s="71">
        <f t="shared" si="353"/>
        <v>216.36</v>
      </c>
      <c r="J608" s="71">
        <f t="shared" si="353"/>
        <v>216.36</v>
      </c>
      <c r="K608" s="71">
        <f t="shared" si="353"/>
        <v>216.36</v>
      </c>
      <c r="L608" s="71">
        <f t="shared" si="353"/>
        <v>216.36</v>
      </c>
      <c r="M608" s="71">
        <f t="shared" si="353"/>
        <v>216.36</v>
      </c>
      <c r="N608" s="71">
        <f t="shared" si="353"/>
        <v>216.36</v>
      </c>
      <c r="O608" s="71">
        <f t="shared" si="353"/>
        <v>216.36</v>
      </c>
      <c r="P608" s="71">
        <f t="shared" si="353"/>
        <v>216.36</v>
      </c>
      <c r="Q608" s="71">
        <f t="shared" si="353"/>
        <v>216.36</v>
      </c>
      <c r="R608" s="71">
        <f t="shared" si="353"/>
        <v>216.36</v>
      </c>
      <c r="S608" s="71">
        <f t="shared" si="353"/>
        <v>216.36</v>
      </c>
      <c r="T608" s="71">
        <f t="shared" si="353"/>
        <v>216.36</v>
      </c>
      <c r="U608" s="71">
        <f t="shared" si="353"/>
        <v>216.36</v>
      </c>
      <c r="V608" s="71">
        <f t="shared" si="353"/>
        <v>216.36</v>
      </c>
      <c r="W608" s="71">
        <f t="shared" si="353"/>
        <v>216.36</v>
      </c>
      <c r="X608" s="71">
        <f t="shared" si="353"/>
        <v>216.36</v>
      </c>
      <c r="Y608" s="71">
        <f t="shared" si="353"/>
        <v>216.36</v>
      </c>
      <c r="Z608" s="71">
        <f t="shared" si="353"/>
        <v>216.36</v>
      </c>
      <c r="AA608" s="71">
        <f t="shared" si="353"/>
        <v>216.36</v>
      </c>
    </row>
    <row r="609" spans="1:27" collapsed="1" x14ac:dyDescent="0.2">
      <c r="A609" s="162" t="s">
        <v>831</v>
      </c>
      <c r="B609" s="54" t="str">
        <f>"26"&amp;"."&amp;$B$662&amp;"."&amp;$B$663</f>
        <v>26.05.2023</v>
      </c>
      <c r="C609" s="134" t="s">
        <v>76</v>
      </c>
      <c r="D609" s="135">
        <f>ROUND(((D610+D611+D613+D612)/1000),5)</f>
        <v>5.0247200000000003</v>
      </c>
      <c r="E609" s="135">
        <f>ROUND(((E610+E611+E613+E612)/1000),5)</f>
        <v>4.8823999999999996</v>
      </c>
      <c r="F609" s="135">
        <f>ROUND(((F610+F611+F613+F612)/1000),5)</f>
        <v>4.8202100000000003</v>
      </c>
      <c r="G609" s="135">
        <f t="shared" ref="G609:AA609" si="354">ROUND(((G610+G611+G613+G612)/1000),5)</f>
        <v>4.77468</v>
      </c>
      <c r="H609" s="135">
        <f t="shared" si="354"/>
        <v>4.7970899999999999</v>
      </c>
      <c r="I609" s="135">
        <f t="shared" si="354"/>
        <v>4.8861299999999996</v>
      </c>
      <c r="J609" s="135">
        <f t="shared" si="354"/>
        <v>5.2843299999999997</v>
      </c>
      <c r="K609" s="135">
        <f t="shared" si="354"/>
        <v>5.4619799999999996</v>
      </c>
      <c r="L609" s="135">
        <f t="shared" si="354"/>
        <v>5.7099399999999996</v>
      </c>
      <c r="M609" s="135">
        <f t="shared" si="354"/>
        <v>5.7762900000000004</v>
      </c>
      <c r="N609" s="135">
        <f t="shared" si="354"/>
        <v>5.7846500000000001</v>
      </c>
      <c r="O609" s="135">
        <f t="shared" si="354"/>
        <v>5.7782299999999998</v>
      </c>
      <c r="P609" s="135">
        <f t="shared" si="354"/>
        <v>5.7679099999999996</v>
      </c>
      <c r="Q609" s="135">
        <f t="shared" si="354"/>
        <v>5.7836400000000001</v>
      </c>
      <c r="R609" s="135">
        <f t="shared" si="354"/>
        <v>5.7802899999999999</v>
      </c>
      <c r="S609" s="135">
        <f t="shared" si="354"/>
        <v>5.7753399999999999</v>
      </c>
      <c r="T609" s="135">
        <f t="shared" si="354"/>
        <v>5.7622099999999996</v>
      </c>
      <c r="U609" s="135">
        <f t="shared" si="354"/>
        <v>5.7732099999999997</v>
      </c>
      <c r="V609" s="135">
        <f t="shared" si="354"/>
        <v>5.7689300000000001</v>
      </c>
      <c r="W609" s="135">
        <f t="shared" si="354"/>
        <v>5.7437800000000001</v>
      </c>
      <c r="X609" s="135">
        <f t="shared" si="354"/>
        <v>5.7481099999999996</v>
      </c>
      <c r="Y609" s="135">
        <f t="shared" si="354"/>
        <v>5.7700100000000001</v>
      </c>
      <c r="Z609" s="135">
        <f t="shared" si="354"/>
        <v>5.7138</v>
      </c>
      <c r="AA609" s="135">
        <f t="shared" si="354"/>
        <v>5.38741</v>
      </c>
    </row>
    <row r="610" spans="1:27" ht="12.75" hidden="1" customHeight="1" outlineLevel="1" x14ac:dyDescent="0.2">
      <c r="A610" s="163" t="s">
        <v>832</v>
      </c>
      <c r="B610" s="94" t="s">
        <v>238</v>
      </c>
      <c r="C610" s="70" t="s">
        <v>79</v>
      </c>
      <c r="D610" s="71">
        <v>1243.6400000000001</v>
      </c>
      <c r="E610" s="71">
        <v>1101.32</v>
      </c>
      <c r="F610" s="71">
        <v>1039.1300000000001</v>
      </c>
      <c r="G610" s="71">
        <v>993.6</v>
      </c>
      <c r="H610" s="71">
        <v>1016.01</v>
      </c>
      <c r="I610" s="71">
        <v>1105.05</v>
      </c>
      <c r="J610" s="71">
        <v>1503.25</v>
      </c>
      <c r="K610" s="71">
        <v>1680.9</v>
      </c>
      <c r="L610" s="71">
        <v>1928.86</v>
      </c>
      <c r="M610" s="71">
        <v>1995.21</v>
      </c>
      <c r="N610" s="71">
        <v>2003.57</v>
      </c>
      <c r="O610" s="71">
        <v>1997.15</v>
      </c>
      <c r="P610" s="71">
        <v>1986.83</v>
      </c>
      <c r="Q610" s="71">
        <v>2002.56</v>
      </c>
      <c r="R610" s="71">
        <v>1999.21</v>
      </c>
      <c r="S610" s="71">
        <v>1994.26</v>
      </c>
      <c r="T610" s="71">
        <v>1981.13</v>
      </c>
      <c r="U610" s="71">
        <v>1992.13</v>
      </c>
      <c r="V610" s="71">
        <v>1987.85</v>
      </c>
      <c r="W610" s="71">
        <v>1962.7</v>
      </c>
      <c r="X610" s="71">
        <v>1967.03</v>
      </c>
      <c r="Y610" s="71">
        <v>1988.93</v>
      </c>
      <c r="Z610" s="71">
        <v>1932.72</v>
      </c>
      <c r="AA610" s="71">
        <v>1606.33</v>
      </c>
    </row>
    <row r="611" spans="1:27" ht="12.75" hidden="1" customHeight="1" outlineLevel="1" x14ac:dyDescent="0.2">
      <c r="A611" s="163" t="s">
        <v>833</v>
      </c>
      <c r="B611" s="94" t="s">
        <v>90</v>
      </c>
      <c r="C611" s="70" t="s">
        <v>79</v>
      </c>
      <c r="D611" s="71">
        <f>$D$486</f>
        <v>3559.77</v>
      </c>
      <c r="E611" s="71">
        <f t="shared" ref="E611:AA611" si="355">$D$486</f>
        <v>3559.77</v>
      </c>
      <c r="F611" s="71">
        <f t="shared" si="355"/>
        <v>3559.77</v>
      </c>
      <c r="G611" s="71">
        <f t="shared" si="355"/>
        <v>3559.77</v>
      </c>
      <c r="H611" s="71">
        <f t="shared" si="355"/>
        <v>3559.77</v>
      </c>
      <c r="I611" s="71">
        <f t="shared" si="355"/>
        <v>3559.77</v>
      </c>
      <c r="J611" s="71">
        <f t="shared" si="355"/>
        <v>3559.77</v>
      </c>
      <c r="K611" s="71">
        <f t="shared" si="355"/>
        <v>3559.77</v>
      </c>
      <c r="L611" s="71">
        <f t="shared" si="355"/>
        <v>3559.77</v>
      </c>
      <c r="M611" s="71">
        <f t="shared" si="355"/>
        <v>3559.77</v>
      </c>
      <c r="N611" s="71">
        <f t="shared" si="355"/>
        <v>3559.77</v>
      </c>
      <c r="O611" s="71">
        <f t="shared" si="355"/>
        <v>3559.77</v>
      </c>
      <c r="P611" s="71">
        <f t="shared" si="355"/>
        <v>3559.77</v>
      </c>
      <c r="Q611" s="71">
        <f t="shared" si="355"/>
        <v>3559.77</v>
      </c>
      <c r="R611" s="71">
        <f t="shared" si="355"/>
        <v>3559.77</v>
      </c>
      <c r="S611" s="71">
        <f t="shared" si="355"/>
        <v>3559.77</v>
      </c>
      <c r="T611" s="71">
        <f t="shared" si="355"/>
        <v>3559.77</v>
      </c>
      <c r="U611" s="71">
        <f t="shared" si="355"/>
        <v>3559.77</v>
      </c>
      <c r="V611" s="71">
        <f t="shared" si="355"/>
        <v>3559.77</v>
      </c>
      <c r="W611" s="71">
        <f t="shared" si="355"/>
        <v>3559.77</v>
      </c>
      <c r="X611" s="71">
        <f t="shared" si="355"/>
        <v>3559.77</v>
      </c>
      <c r="Y611" s="71">
        <f t="shared" si="355"/>
        <v>3559.77</v>
      </c>
      <c r="Z611" s="71">
        <f t="shared" si="355"/>
        <v>3559.77</v>
      </c>
      <c r="AA611" s="71">
        <f t="shared" si="355"/>
        <v>3559.77</v>
      </c>
    </row>
    <row r="612" spans="1:27" ht="12.75" hidden="1" customHeight="1" outlineLevel="1" x14ac:dyDescent="0.2">
      <c r="A612" s="163" t="s">
        <v>834</v>
      </c>
      <c r="B612" s="94" t="s">
        <v>83</v>
      </c>
      <c r="C612" s="70" t="s">
        <v>79</v>
      </c>
      <c r="D612" s="71">
        <v>4.95</v>
      </c>
      <c r="E612" s="71">
        <v>4.95</v>
      </c>
      <c r="F612" s="71">
        <v>4.95</v>
      </c>
      <c r="G612" s="71">
        <v>4.95</v>
      </c>
      <c r="H612" s="71">
        <v>4.95</v>
      </c>
      <c r="I612" s="71">
        <v>4.95</v>
      </c>
      <c r="J612" s="71">
        <v>4.95</v>
      </c>
      <c r="K612" s="71">
        <v>4.95</v>
      </c>
      <c r="L612" s="71">
        <v>4.95</v>
      </c>
      <c r="M612" s="71">
        <v>4.95</v>
      </c>
      <c r="N612" s="71">
        <v>4.95</v>
      </c>
      <c r="O612" s="71">
        <v>4.95</v>
      </c>
      <c r="P612" s="71">
        <v>4.95</v>
      </c>
      <c r="Q612" s="71">
        <v>4.95</v>
      </c>
      <c r="R612" s="71">
        <v>4.95</v>
      </c>
      <c r="S612" s="71">
        <v>4.95</v>
      </c>
      <c r="T612" s="71">
        <v>4.95</v>
      </c>
      <c r="U612" s="71">
        <v>4.95</v>
      </c>
      <c r="V612" s="71">
        <v>4.95</v>
      </c>
      <c r="W612" s="71">
        <v>4.95</v>
      </c>
      <c r="X612" s="71">
        <v>4.95</v>
      </c>
      <c r="Y612" s="71">
        <v>4.95</v>
      </c>
      <c r="Z612" s="71">
        <v>4.95</v>
      </c>
      <c r="AA612" s="71">
        <v>4.95</v>
      </c>
    </row>
    <row r="613" spans="1:27" ht="12.75" hidden="1" customHeight="1" outlineLevel="1" x14ac:dyDescent="0.2">
      <c r="A613" s="163" t="s">
        <v>835</v>
      </c>
      <c r="B613" s="94" t="s">
        <v>81</v>
      </c>
      <c r="C613" s="70" t="s">
        <v>79</v>
      </c>
      <c r="D613" s="71">
        <f>$D$11</f>
        <v>216.36</v>
      </c>
      <c r="E613" s="71">
        <f t="shared" ref="E613:AA613" si="356">$D$11</f>
        <v>216.36</v>
      </c>
      <c r="F613" s="71">
        <f t="shared" si="356"/>
        <v>216.36</v>
      </c>
      <c r="G613" s="71">
        <f t="shared" si="356"/>
        <v>216.36</v>
      </c>
      <c r="H613" s="71">
        <f t="shared" si="356"/>
        <v>216.36</v>
      </c>
      <c r="I613" s="71">
        <f t="shared" si="356"/>
        <v>216.36</v>
      </c>
      <c r="J613" s="71">
        <f t="shared" si="356"/>
        <v>216.36</v>
      </c>
      <c r="K613" s="71">
        <f t="shared" si="356"/>
        <v>216.36</v>
      </c>
      <c r="L613" s="71">
        <f t="shared" si="356"/>
        <v>216.36</v>
      </c>
      <c r="M613" s="71">
        <f t="shared" si="356"/>
        <v>216.36</v>
      </c>
      <c r="N613" s="71">
        <f t="shared" si="356"/>
        <v>216.36</v>
      </c>
      <c r="O613" s="71">
        <f t="shared" si="356"/>
        <v>216.36</v>
      </c>
      <c r="P613" s="71">
        <f t="shared" si="356"/>
        <v>216.36</v>
      </c>
      <c r="Q613" s="71">
        <f t="shared" si="356"/>
        <v>216.36</v>
      </c>
      <c r="R613" s="71">
        <f t="shared" si="356"/>
        <v>216.36</v>
      </c>
      <c r="S613" s="71">
        <f t="shared" si="356"/>
        <v>216.36</v>
      </c>
      <c r="T613" s="71">
        <f t="shared" si="356"/>
        <v>216.36</v>
      </c>
      <c r="U613" s="71">
        <f t="shared" si="356"/>
        <v>216.36</v>
      </c>
      <c r="V613" s="71">
        <f t="shared" si="356"/>
        <v>216.36</v>
      </c>
      <c r="W613" s="71">
        <f t="shared" si="356"/>
        <v>216.36</v>
      </c>
      <c r="X613" s="71">
        <f t="shared" si="356"/>
        <v>216.36</v>
      </c>
      <c r="Y613" s="71">
        <f t="shared" si="356"/>
        <v>216.36</v>
      </c>
      <c r="Z613" s="71">
        <f t="shared" si="356"/>
        <v>216.36</v>
      </c>
      <c r="AA613" s="71">
        <f t="shared" si="356"/>
        <v>216.36</v>
      </c>
    </row>
    <row r="614" spans="1:27" collapsed="1" x14ac:dyDescent="0.2">
      <c r="A614" s="162" t="s">
        <v>836</v>
      </c>
      <c r="B614" s="54" t="str">
        <f>"27"&amp;"."&amp;$B$662&amp;"."&amp;$B$663</f>
        <v>27.05.2023</v>
      </c>
      <c r="C614" s="134" t="s">
        <v>76</v>
      </c>
      <c r="D614" s="135">
        <f>ROUND(((D615+D616+D618+D617)/1000),5)</f>
        <v>5.3245899999999997</v>
      </c>
      <c r="E614" s="135">
        <f>ROUND(((E615+E616+E618+E617)/1000),5)</f>
        <v>5.0841700000000003</v>
      </c>
      <c r="F614" s="135">
        <f>ROUND(((F615+F616+F618+F617)/1000),5)</f>
        <v>4.9379200000000001</v>
      </c>
      <c r="G614" s="135">
        <f t="shared" ref="G614:AA614" si="357">ROUND(((G615+G616+G618+G617)/1000),5)</f>
        <v>4.8856700000000002</v>
      </c>
      <c r="H614" s="135">
        <f t="shared" si="357"/>
        <v>4.8631000000000002</v>
      </c>
      <c r="I614" s="135">
        <f t="shared" si="357"/>
        <v>4.8413700000000004</v>
      </c>
      <c r="J614" s="135">
        <f t="shared" si="357"/>
        <v>5.1474500000000001</v>
      </c>
      <c r="K614" s="135">
        <f t="shared" si="357"/>
        <v>5.3026499999999999</v>
      </c>
      <c r="L614" s="135">
        <f t="shared" si="357"/>
        <v>5.5758799999999997</v>
      </c>
      <c r="M614" s="135">
        <f t="shared" si="357"/>
        <v>5.6892800000000001</v>
      </c>
      <c r="N614" s="135">
        <f t="shared" si="357"/>
        <v>5.72159</v>
      </c>
      <c r="O614" s="135">
        <f t="shared" si="357"/>
        <v>5.7218799999999996</v>
      </c>
      <c r="P614" s="135">
        <f t="shared" si="357"/>
        <v>5.71678</v>
      </c>
      <c r="Q614" s="135">
        <f t="shared" si="357"/>
        <v>5.7174699999999996</v>
      </c>
      <c r="R614" s="135">
        <f t="shared" si="357"/>
        <v>5.7157600000000004</v>
      </c>
      <c r="S614" s="135">
        <f t="shared" si="357"/>
        <v>5.69428</v>
      </c>
      <c r="T614" s="135">
        <f t="shared" si="357"/>
        <v>5.6783099999999997</v>
      </c>
      <c r="U614" s="135">
        <f t="shared" si="357"/>
        <v>5.6133600000000001</v>
      </c>
      <c r="V614" s="135">
        <f t="shared" si="357"/>
        <v>5.6128900000000002</v>
      </c>
      <c r="W614" s="135">
        <f t="shared" si="357"/>
        <v>5.6126699999999996</v>
      </c>
      <c r="X614" s="135">
        <f t="shared" si="357"/>
        <v>5.6731999999999996</v>
      </c>
      <c r="Y614" s="135">
        <f t="shared" si="357"/>
        <v>5.6914100000000003</v>
      </c>
      <c r="Z614" s="135">
        <f t="shared" si="357"/>
        <v>5.5980400000000001</v>
      </c>
      <c r="AA614" s="135">
        <f t="shared" si="357"/>
        <v>5.2972799999999998</v>
      </c>
    </row>
    <row r="615" spans="1:27" ht="12.75" hidden="1" customHeight="1" outlineLevel="1" x14ac:dyDescent="0.2">
      <c r="A615" s="163" t="s">
        <v>837</v>
      </c>
      <c r="B615" s="94" t="s">
        <v>238</v>
      </c>
      <c r="C615" s="70" t="s">
        <v>79</v>
      </c>
      <c r="D615" s="71">
        <v>1543.51</v>
      </c>
      <c r="E615" s="71">
        <v>1303.0899999999999</v>
      </c>
      <c r="F615" s="71">
        <v>1156.8399999999999</v>
      </c>
      <c r="G615" s="71">
        <v>1104.5899999999999</v>
      </c>
      <c r="H615" s="71">
        <v>1082.02</v>
      </c>
      <c r="I615" s="71">
        <v>1060.29</v>
      </c>
      <c r="J615" s="71">
        <v>1366.37</v>
      </c>
      <c r="K615" s="71">
        <v>1521.57</v>
      </c>
      <c r="L615" s="71">
        <v>1794.8</v>
      </c>
      <c r="M615" s="71">
        <v>1908.2</v>
      </c>
      <c r="N615" s="71">
        <v>1940.51</v>
      </c>
      <c r="O615" s="71">
        <v>1940.8</v>
      </c>
      <c r="P615" s="71">
        <v>1935.7</v>
      </c>
      <c r="Q615" s="71">
        <v>1936.39</v>
      </c>
      <c r="R615" s="71">
        <v>1934.68</v>
      </c>
      <c r="S615" s="71">
        <v>1913.2</v>
      </c>
      <c r="T615" s="71">
        <v>1897.23</v>
      </c>
      <c r="U615" s="71">
        <v>1832.28</v>
      </c>
      <c r="V615" s="71">
        <v>1831.81</v>
      </c>
      <c r="W615" s="71">
        <v>1831.59</v>
      </c>
      <c r="X615" s="71">
        <v>1892.12</v>
      </c>
      <c r="Y615" s="71">
        <v>1910.33</v>
      </c>
      <c r="Z615" s="71">
        <v>1816.96</v>
      </c>
      <c r="AA615" s="71">
        <v>1516.2</v>
      </c>
    </row>
    <row r="616" spans="1:27" ht="12.75" hidden="1" customHeight="1" outlineLevel="1" x14ac:dyDescent="0.2">
      <c r="A616" s="163" t="s">
        <v>838</v>
      </c>
      <c r="B616" s="94" t="s">
        <v>90</v>
      </c>
      <c r="C616" s="70" t="s">
        <v>79</v>
      </c>
      <c r="D616" s="71">
        <f>$D$486</f>
        <v>3559.77</v>
      </c>
      <c r="E616" s="71">
        <f t="shared" ref="E616:AA616" si="358">$D$486</f>
        <v>3559.77</v>
      </c>
      <c r="F616" s="71">
        <f t="shared" si="358"/>
        <v>3559.77</v>
      </c>
      <c r="G616" s="71">
        <f t="shared" si="358"/>
        <v>3559.77</v>
      </c>
      <c r="H616" s="71">
        <f t="shared" si="358"/>
        <v>3559.77</v>
      </c>
      <c r="I616" s="71">
        <f t="shared" si="358"/>
        <v>3559.77</v>
      </c>
      <c r="J616" s="71">
        <f t="shared" si="358"/>
        <v>3559.77</v>
      </c>
      <c r="K616" s="71">
        <f t="shared" si="358"/>
        <v>3559.77</v>
      </c>
      <c r="L616" s="71">
        <f t="shared" si="358"/>
        <v>3559.77</v>
      </c>
      <c r="M616" s="71">
        <f t="shared" si="358"/>
        <v>3559.77</v>
      </c>
      <c r="N616" s="71">
        <f t="shared" si="358"/>
        <v>3559.77</v>
      </c>
      <c r="O616" s="71">
        <f t="shared" si="358"/>
        <v>3559.77</v>
      </c>
      <c r="P616" s="71">
        <f t="shared" si="358"/>
        <v>3559.77</v>
      </c>
      <c r="Q616" s="71">
        <f t="shared" si="358"/>
        <v>3559.77</v>
      </c>
      <c r="R616" s="71">
        <f t="shared" si="358"/>
        <v>3559.77</v>
      </c>
      <c r="S616" s="71">
        <f t="shared" si="358"/>
        <v>3559.77</v>
      </c>
      <c r="T616" s="71">
        <f t="shared" si="358"/>
        <v>3559.77</v>
      </c>
      <c r="U616" s="71">
        <f t="shared" si="358"/>
        <v>3559.77</v>
      </c>
      <c r="V616" s="71">
        <f t="shared" si="358"/>
        <v>3559.77</v>
      </c>
      <c r="W616" s="71">
        <f t="shared" si="358"/>
        <v>3559.77</v>
      </c>
      <c r="X616" s="71">
        <f t="shared" si="358"/>
        <v>3559.77</v>
      </c>
      <c r="Y616" s="71">
        <f t="shared" si="358"/>
        <v>3559.77</v>
      </c>
      <c r="Z616" s="71">
        <f t="shared" si="358"/>
        <v>3559.77</v>
      </c>
      <c r="AA616" s="71">
        <f t="shared" si="358"/>
        <v>3559.77</v>
      </c>
    </row>
    <row r="617" spans="1:27" ht="12.75" hidden="1" customHeight="1" outlineLevel="1" x14ac:dyDescent="0.2">
      <c r="A617" s="163" t="s">
        <v>839</v>
      </c>
      <c r="B617" s="94" t="s">
        <v>83</v>
      </c>
      <c r="C617" s="70" t="s">
        <v>79</v>
      </c>
      <c r="D617" s="71">
        <v>4.95</v>
      </c>
      <c r="E617" s="71">
        <v>4.95</v>
      </c>
      <c r="F617" s="71">
        <v>4.95</v>
      </c>
      <c r="G617" s="71">
        <v>4.95</v>
      </c>
      <c r="H617" s="71">
        <v>4.95</v>
      </c>
      <c r="I617" s="71">
        <v>4.95</v>
      </c>
      <c r="J617" s="71">
        <v>4.95</v>
      </c>
      <c r="K617" s="71">
        <v>4.95</v>
      </c>
      <c r="L617" s="71">
        <v>4.95</v>
      </c>
      <c r="M617" s="71">
        <v>4.95</v>
      </c>
      <c r="N617" s="71">
        <v>4.95</v>
      </c>
      <c r="O617" s="71">
        <v>4.95</v>
      </c>
      <c r="P617" s="71">
        <v>4.95</v>
      </c>
      <c r="Q617" s="71">
        <v>4.95</v>
      </c>
      <c r="R617" s="71">
        <v>4.95</v>
      </c>
      <c r="S617" s="71">
        <v>4.95</v>
      </c>
      <c r="T617" s="71">
        <v>4.95</v>
      </c>
      <c r="U617" s="71">
        <v>4.95</v>
      </c>
      <c r="V617" s="71">
        <v>4.95</v>
      </c>
      <c r="W617" s="71">
        <v>4.95</v>
      </c>
      <c r="X617" s="71">
        <v>4.95</v>
      </c>
      <c r="Y617" s="71">
        <v>4.95</v>
      </c>
      <c r="Z617" s="71">
        <v>4.95</v>
      </c>
      <c r="AA617" s="71">
        <v>4.95</v>
      </c>
    </row>
    <row r="618" spans="1:27" ht="12.75" hidden="1" customHeight="1" outlineLevel="1" x14ac:dyDescent="0.2">
      <c r="A618" s="163" t="s">
        <v>840</v>
      </c>
      <c r="B618" s="94" t="s">
        <v>81</v>
      </c>
      <c r="C618" s="70" t="s">
        <v>79</v>
      </c>
      <c r="D618" s="71">
        <f>$D$11</f>
        <v>216.36</v>
      </c>
      <c r="E618" s="71">
        <f t="shared" ref="E618:AA618" si="359">$D$11</f>
        <v>216.36</v>
      </c>
      <c r="F618" s="71">
        <f t="shared" si="359"/>
        <v>216.36</v>
      </c>
      <c r="G618" s="71">
        <f t="shared" si="359"/>
        <v>216.36</v>
      </c>
      <c r="H618" s="71">
        <f t="shared" si="359"/>
        <v>216.36</v>
      </c>
      <c r="I618" s="71">
        <f t="shared" si="359"/>
        <v>216.36</v>
      </c>
      <c r="J618" s="71">
        <f t="shared" si="359"/>
        <v>216.36</v>
      </c>
      <c r="K618" s="71">
        <f t="shared" si="359"/>
        <v>216.36</v>
      </c>
      <c r="L618" s="71">
        <f t="shared" si="359"/>
        <v>216.36</v>
      </c>
      <c r="M618" s="71">
        <f t="shared" si="359"/>
        <v>216.36</v>
      </c>
      <c r="N618" s="71">
        <f t="shared" si="359"/>
        <v>216.36</v>
      </c>
      <c r="O618" s="71">
        <f t="shared" si="359"/>
        <v>216.36</v>
      </c>
      <c r="P618" s="71">
        <f t="shared" si="359"/>
        <v>216.36</v>
      </c>
      <c r="Q618" s="71">
        <f t="shared" si="359"/>
        <v>216.36</v>
      </c>
      <c r="R618" s="71">
        <f t="shared" si="359"/>
        <v>216.36</v>
      </c>
      <c r="S618" s="71">
        <f t="shared" si="359"/>
        <v>216.36</v>
      </c>
      <c r="T618" s="71">
        <f t="shared" si="359"/>
        <v>216.36</v>
      </c>
      <c r="U618" s="71">
        <f t="shared" si="359"/>
        <v>216.36</v>
      </c>
      <c r="V618" s="71">
        <f t="shared" si="359"/>
        <v>216.36</v>
      </c>
      <c r="W618" s="71">
        <f t="shared" si="359"/>
        <v>216.36</v>
      </c>
      <c r="X618" s="71">
        <f t="shared" si="359"/>
        <v>216.36</v>
      </c>
      <c r="Y618" s="71">
        <f t="shared" si="359"/>
        <v>216.36</v>
      </c>
      <c r="Z618" s="71">
        <f t="shared" si="359"/>
        <v>216.36</v>
      </c>
      <c r="AA618" s="71">
        <f t="shared" si="359"/>
        <v>216.36</v>
      </c>
    </row>
    <row r="619" spans="1:27" collapsed="1" x14ac:dyDescent="0.2">
      <c r="A619" s="162" t="s">
        <v>841</v>
      </c>
      <c r="B619" s="54" t="str">
        <f>"28"&amp;"."&amp;$B$662&amp;"."&amp;$B$663</f>
        <v>28.05.2023</v>
      </c>
      <c r="C619" s="134" t="s">
        <v>76</v>
      </c>
      <c r="D619" s="135">
        <f>ROUND(((D620+D621+D623+D622)/1000),5)</f>
        <v>5.1786599999999998</v>
      </c>
      <c r="E619" s="135">
        <f>ROUND(((E620+E621+E623+E622)/1000),5)</f>
        <v>5.01532</v>
      </c>
      <c r="F619" s="135">
        <f>ROUND(((F620+F621+F623+F622)/1000),5)</f>
        <v>4.8883700000000001</v>
      </c>
      <c r="G619" s="135">
        <f t="shared" ref="G619:AA619" si="360">ROUND(((G620+G621+G623+G622)/1000),5)</f>
        <v>4.8578999999999999</v>
      </c>
      <c r="H619" s="135">
        <f t="shared" si="360"/>
        <v>4.83</v>
      </c>
      <c r="I619" s="135">
        <f t="shared" si="360"/>
        <v>4.8126800000000003</v>
      </c>
      <c r="J619" s="135">
        <f t="shared" si="360"/>
        <v>5.0039199999999999</v>
      </c>
      <c r="K619" s="135">
        <f t="shared" si="360"/>
        <v>5.1363700000000003</v>
      </c>
      <c r="L619" s="135">
        <f t="shared" si="360"/>
        <v>5.4033800000000003</v>
      </c>
      <c r="M619" s="135">
        <f t="shared" si="360"/>
        <v>5.5768300000000002</v>
      </c>
      <c r="N619" s="135">
        <f t="shared" si="360"/>
        <v>5.62033</v>
      </c>
      <c r="O619" s="135">
        <f t="shared" si="360"/>
        <v>5.63117</v>
      </c>
      <c r="P619" s="135">
        <f t="shared" si="360"/>
        <v>5.6250900000000001</v>
      </c>
      <c r="Q619" s="135">
        <f t="shared" si="360"/>
        <v>5.6302300000000001</v>
      </c>
      <c r="R619" s="135">
        <f t="shared" si="360"/>
        <v>5.6292299999999997</v>
      </c>
      <c r="S619" s="135">
        <f t="shared" si="360"/>
        <v>5.6274699999999998</v>
      </c>
      <c r="T619" s="135">
        <f t="shared" si="360"/>
        <v>5.6173599999999997</v>
      </c>
      <c r="U619" s="135">
        <f t="shared" si="360"/>
        <v>5.5973699999999997</v>
      </c>
      <c r="V619" s="135">
        <f t="shared" si="360"/>
        <v>5.6062599999999998</v>
      </c>
      <c r="W619" s="135">
        <f t="shared" si="360"/>
        <v>5.6034100000000002</v>
      </c>
      <c r="X619" s="135">
        <f t="shared" si="360"/>
        <v>5.6430899999999999</v>
      </c>
      <c r="Y619" s="135">
        <f t="shared" si="360"/>
        <v>5.6616600000000004</v>
      </c>
      <c r="Z619" s="135">
        <f t="shared" si="360"/>
        <v>5.5624900000000004</v>
      </c>
      <c r="AA619" s="135">
        <f t="shared" si="360"/>
        <v>5.2406699999999997</v>
      </c>
    </row>
    <row r="620" spans="1:27" ht="12.75" hidden="1" customHeight="1" outlineLevel="1" x14ac:dyDescent="0.2">
      <c r="A620" s="163" t="s">
        <v>842</v>
      </c>
      <c r="B620" s="94" t="s">
        <v>238</v>
      </c>
      <c r="C620" s="70" t="s">
        <v>79</v>
      </c>
      <c r="D620" s="71">
        <v>1397.58</v>
      </c>
      <c r="E620" s="71">
        <v>1234.24</v>
      </c>
      <c r="F620" s="71">
        <v>1107.29</v>
      </c>
      <c r="G620" s="71">
        <v>1076.82</v>
      </c>
      <c r="H620" s="71">
        <v>1048.92</v>
      </c>
      <c r="I620" s="71">
        <v>1031.5999999999999</v>
      </c>
      <c r="J620" s="71">
        <v>1222.8399999999999</v>
      </c>
      <c r="K620" s="71">
        <v>1355.29</v>
      </c>
      <c r="L620" s="71">
        <v>1622.3</v>
      </c>
      <c r="M620" s="71">
        <v>1795.75</v>
      </c>
      <c r="N620" s="71">
        <v>1839.25</v>
      </c>
      <c r="O620" s="71">
        <v>1850.09</v>
      </c>
      <c r="P620" s="71">
        <v>1844.01</v>
      </c>
      <c r="Q620" s="71">
        <v>1849.15</v>
      </c>
      <c r="R620" s="71">
        <v>1848.15</v>
      </c>
      <c r="S620" s="71">
        <v>1846.39</v>
      </c>
      <c r="T620" s="71">
        <v>1836.28</v>
      </c>
      <c r="U620" s="71">
        <v>1816.29</v>
      </c>
      <c r="V620" s="71">
        <v>1825.18</v>
      </c>
      <c r="W620" s="71">
        <v>1822.33</v>
      </c>
      <c r="X620" s="71">
        <v>1862.01</v>
      </c>
      <c r="Y620" s="71">
        <v>1880.58</v>
      </c>
      <c r="Z620" s="71">
        <v>1781.41</v>
      </c>
      <c r="AA620" s="71">
        <v>1459.59</v>
      </c>
    </row>
    <row r="621" spans="1:27" ht="12.75" hidden="1" customHeight="1" outlineLevel="1" x14ac:dyDescent="0.2">
      <c r="A621" s="163" t="s">
        <v>843</v>
      </c>
      <c r="B621" s="94" t="s">
        <v>90</v>
      </c>
      <c r="C621" s="70" t="s">
        <v>79</v>
      </c>
      <c r="D621" s="71">
        <f>$D$486</f>
        <v>3559.77</v>
      </c>
      <c r="E621" s="71">
        <f t="shared" ref="E621:AA621" si="361">$D$486</f>
        <v>3559.77</v>
      </c>
      <c r="F621" s="71">
        <f t="shared" si="361"/>
        <v>3559.77</v>
      </c>
      <c r="G621" s="71">
        <f t="shared" si="361"/>
        <v>3559.77</v>
      </c>
      <c r="H621" s="71">
        <f t="shared" si="361"/>
        <v>3559.77</v>
      </c>
      <c r="I621" s="71">
        <f t="shared" si="361"/>
        <v>3559.77</v>
      </c>
      <c r="J621" s="71">
        <f t="shared" si="361"/>
        <v>3559.77</v>
      </c>
      <c r="K621" s="71">
        <f t="shared" si="361"/>
        <v>3559.77</v>
      </c>
      <c r="L621" s="71">
        <f t="shared" si="361"/>
        <v>3559.77</v>
      </c>
      <c r="M621" s="71">
        <f t="shared" si="361"/>
        <v>3559.77</v>
      </c>
      <c r="N621" s="71">
        <f t="shared" si="361"/>
        <v>3559.77</v>
      </c>
      <c r="O621" s="71">
        <f t="shared" si="361"/>
        <v>3559.77</v>
      </c>
      <c r="P621" s="71">
        <f t="shared" si="361"/>
        <v>3559.77</v>
      </c>
      <c r="Q621" s="71">
        <f t="shared" si="361"/>
        <v>3559.77</v>
      </c>
      <c r="R621" s="71">
        <f t="shared" si="361"/>
        <v>3559.77</v>
      </c>
      <c r="S621" s="71">
        <f t="shared" si="361"/>
        <v>3559.77</v>
      </c>
      <c r="T621" s="71">
        <f t="shared" si="361"/>
        <v>3559.77</v>
      </c>
      <c r="U621" s="71">
        <f t="shared" si="361"/>
        <v>3559.77</v>
      </c>
      <c r="V621" s="71">
        <f t="shared" si="361"/>
        <v>3559.77</v>
      </c>
      <c r="W621" s="71">
        <f t="shared" si="361"/>
        <v>3559.77</v>
      </c>
      <c r="X621" s="71">
        <f t="shared" si="361"/>
        <v>3559.77</v>
      </c>
      <c r="Y621" s="71">
        <f t="shared" si="361"/>
        <v>3559.77</v>
      </c>
      <c r="Z621" s="71">
        <f t="shared" si="361"/>
        <v>3559.77</v>
      </c>
      <c r="AA621" s="71">
        <f t="shared" si="361"/>
        <v>3559.77</v>
      </c>
    </row>
    <row r="622" spans="1:27" ht="12.75" hidden="1" customHeight="1" outlineLevel="1" x14ac:dyDescent="0.2">
      <c r="A622" s="163" t="s">
        <v>844</v>
      </c>
      <c r="B622" s="94" t="s">
        <v>83</v>
      </c>
      <c r="C622" s="70" t="s">
        <v>79</v>
      </c>
      <c r="D622" s="71">
        <v>4.95</v>
      </c>
      <c r="E622" s="71">
        <v>4.95</v>
      </c>
      <c r="F622" s="71">
        <v>4.95</v>
      </c>
      <c r="G622" s="71">
        <v>4.95</v>
      </c>
      <c r="H622" s="71">
        <v>4.95</v>
      </c>
      <c r="I622" s="71">
        <v>4.95</v>
      </c>
      <c r="J622" s="71">
        <v>4.95</v>
      </c>
      <c r="K622" s="71">
        <v>4.95</v>
      </c>
      <c r="L622" s="71">
        <v>4.95</v>
      </c>
      <c r="M622" s="71">
        <v>4.95</v>
      </c>
      <c r="N622" s="71">
        <v>4.95</v>
      </c>
      <c r="O622" s="71">
        <v>4.95</v>
      </c>
      <c r="P622" s="71">
        <v>4.95</v>
      </c>
      <c r="Q622" s="71">
        <v>4.95</v>
      </c>
      <c r="R622" s="71">
        <v>4.95</v>
      </c>
      <c r="S622" s="71">
        <v>4.95</v>
      </c>
      <c r="T622" s="71">
        <v>4.95</v>
      </c>
      <c r="U622" s="71">
        <v>4.95</v>
      </c>
      <c r="V622" s="71">
        <v>4.95</v>
      </c>
      <c r="W622" s="71">
        <v>4.95</v>
      </c>
      <c r="X622" s="71">
        <v>4.95</v>
      </c>
      <c r="Y622" s="71">
        <v>4.95</v>
      </c>
      <c r="Z622" s="71">
        <v>4.95</v>
      </c>
      <c r="AA622" s="71">
        <v>4.95</v>
      </c>
    </row>
    <row r="623" spans="1:27" ht="12.75" hidden="1" customHeight="1" outlineLevel="1" x14ac:dyDescent="0.2">
      <c r="A623" s="163" t="s">
        <v>845</v>
      </c>
      <c r="B623" s="94" t="s">
        <v>81</v>
      </c>
      <c r="C623" s="70" t="s">
        <v>79</v>
      </c>
      <c r="D623" s="71">
        <f>$D$11</f>
        <v>216.36</v>
      </c>
      <c r="E623" s="71">
        <f t="shared" ref="E623:AA623" si="362">$D$11</f>
        <v>216.36</v>
      </c>
      <c r="F623" s="71">
        <f t="shared" si="362"/>
        <v>216.36</v>
      </c>
      <c r="G623" s="71">
        <f t="shared" si="362"/>
        <v>216.36</v>
      </c>
      <c r="H623" s="71">
        <f t="shared" si="362"/>
        <v>216.36</v>
      </c>
      <c r="I623" s="71">
        <f t="shared" si="362"/>
        <v>216.36</v>
      </c>
      <c r="J623" s="71">
        <f t="shared" si="362"/>
        <v>216.36</v>
      </c>
      <c r="K623" s="71">
        <f t="shared" si="362"/>
        <v>216.36</v>
      </c>
      <c r="L623" s="71">
        <f t="shared" si="362"/>
        <v>216.36</v>
      </c>
      <c r="M623" s="71">
        <f t="shared" si="362"/>
        <v>216.36</v>
      </c>
      <c r="N623" s="71">
        <f t="shared" si="362"/>
        <v>216.36</v>
      </c>
      <c r="O623" s="71">
        <f t="shared" si="362"/>
        <v>216.36</v>
      </c>
      <c r="P623" s="71">
        <f t="shared" si="362"/>
        <v>216.36</v>
      </c>
      <c r="Q623" s="71">
        <f t="shared" si="362"/>
        <v>216.36</v>
      </c>
      <c r="R623" s="71">
        <f t="shared" si="362"/>
        <v>216.36</v>
      </c>
      <c r="S623" s="71">
        <f t="shared" si="362"/>
        <v>216.36</v>
      </c>
      <c r="T623" s="71">
        <f t="shared" si="362"/>
        <v>216.36</v>
      </c>
      <c r="U623" s="71">
        <f t="shared" si="362"/>
        <v>216.36</v>
      </c>
      <c r="V623" s="71">
        <f t="shared" si="362"/>
        <v>216.36</v>
      </c>
      <c r="W623" s="71">
        <f t="shared" si="362"/>
        <v>216.36</v>
      </c>
      <c r="X623" s="71">
        <f t="shared" si="362"/>
        <v>216.36</v>
      </c>
      <c r="Y623" s="71">
        <f t="shared" si="362"/>
        <v>216.36</v>
      </c>
      <c r="Z623" s="71">
        <f t="shared" si="362"/>
        <v>216.36</v>
      </c>
      <c r="AA623" s="71">
        <f t="shared" si="362"/>
        <v>216.36</v>
      </c>
    </row>
    <row r="624" spans="1:27" collapsed="1" x14ac:dyDescent="0.2">
      <c r="A624" s="162" t="s">
        <v>846</v>
      </c>
      <c r="B624" s="54" t="str">
        <f>"29"&amp;"."&amp;$B$662&amp;"."&amp;$B$663</f>
        <v>29.05.2023</v>
      </c>
      <c r="C624" s="134" t="s">
        <v>76</v>
      </c>
      <c r="D624" s="135">
        <f>ROUND(((D625+D626+D628+D627)/1000),5)</f>
        <v>5.1189299999999998</v>
      </c>
      <c r="E624" s="135">
        <f>ROUND(((E625+E626+E628+E627)/1000),5)</f>
        <v>4.9437699999999998</v>
      </c>
      <c r="F624" s="135">
        <f>ROUND(((F625+F626+F628+F627)/1000),5)</f>
        <v>4.85398</v>
      </c>
      <c r="G624" s="135">
        <f t="shared" ref="G624:AA624" si="363">ROUND(((G625+G626+G628+G627)/1000),5)</f>
        <v>4.81494</v>
      </c>
      <c r="H624" s="135">
        <f t="shared" si="363"/>
        <v>4.8192599999999999</v>
      </c>
      <c r="I624" s="135">
        <f t="shared" si="363"/>
        <v>4.8806599999999998</v>
      </c>
      <c r="J624" s="135">
        <f t="shared" si="363"/>
        <v>5.2980900000000002</v>
      </c>
      <c r="K624" s="135">
        <f t="shared" si="363"/>
        <v>5.5376200000000004</v>
      </c>
      <c r="L624" s="135">
        <f t="shared" si="363"/>
        <v>5.7344999999999997</v>
      </c>
      <c r="M624" s="135">
        <f t="shared" si="363"/>
        <v>5.7532199999999998</v>
      </c>
      <c r="N624" s="135">
        <f t="shared" si="363"/>
        <v>5.7716900000000004</v>
      </c>
      <c r="O624" s="135">
        <f t="shared" si="363"/>
        <v>5.7934400000000004</v>
      </c>
      <c r="P624" s="135">
        <f t="shared" si="363"/>
        <v>5.76816</v>
      </c>
      <c r="Q624" s="135">
        <f t="shared" si="363"/>
        <v>5.7621700000000002</v>
      </c>
      <c r="R624" s="135">
        <f t="shared" si="363"/>
        <v>5.8117700000000001</v>
      </c>
      <c r="S624" s="135">
        <f t="shared" si="363"/>
        <v>5.8001199999999997</v>
      </c>
      <c r="T624" s="135">
        <f t="shared" si="363"/>
        <v>5.7800599999999998</v>
      </c>
      <c r="U624" s="135">
        <f t="shared" si="363"/>
        <v>5.7632099999999999</v>
      </c>
      <c r="V624" s="135">
        <f t="shared" si="363"/>
        <v>5.75101</v>
      </c>
      <c r="W624" s="135">
        <f t="shared" si="363"/>
        <v>5.7374599999999996</v>
      </c>
      <c r="X624" s="135">
        <f t="shared" si="363"/>
        <v>5.7343900000000003</v>
      </c>
      <c r="Y624" s="135">
        <f t="shared" si="363"/>
        <v>5.7279</v>
      </c>
      <c r="Z624" s="135">
        <f t="shared" si="363"/>
        <v>5.6299599999999996</v>
      </c>
      <c r="AA624" s="135">
        <f t="shared" si="363"/>
        <v>5.2442299999999999</v>
      </c>
    </row>
    <row r="625" spans="1:27" ht="12.75" hidden="1" customHeight="1" outlineLevel="1" x14ac:dyDescent="0.2">
      <c r="A625" s="163" t="s">
        <v>847</v>
      </c>
      <c r="B625" s="94" t="s">
        <v>238</v>
      </c>
      <c r="C625" s="70" t="s">
        <v>79</v>
      </c>
      <c r="D625" s="71">
        <v>1337.85</v>
      </c>
      <c r="E625" s="71">
        <v>1162.69</v>
      </c>
      <c r="F625" s="71">
        <v>1072.9000000000001</v>
      </c>
      <c r="G625" s="71">
        <v>1033.8599999999999</v>
      </c>
      <c r="H625" s="71">
        <v>1038.18</v>
      </c>
      <c r="I625" s="71">
        <v>1099.58</v>
      </c>
      <c r="J625" s="71">
        <v>1517.01</v>
      </c>
      <c r="K625" s="71">
        <v>1756.54</v>
      </c>
      <c r="L625" s="71">
        <v>1953.42</v>
      </c>
      <c r="M625" s="71">
        <v>1972.14</v>
      </c>
      <c r="N625" s="71">
        <v>1990.61</v>
      </c>
      <c r="O625" s="71">
        <v>2012.36</v>
      </c>
      <c r="P625" s="71">
        <v>1987.08</v>
      </c>
      <c r="Q625" s="71">
        <v>1981.09</v>
      </c>
      <c r="R625" s="71">
        <v>2030.69</v>
      </c>
      <c r="S625" s="71">
        <v>2019.04</v>
      </c>
      <c r="T625" s="71">
        <v>1998.98</v>
      </c>
      <c r="U625" s="71">
        <v>1982.13</v>
      </c>
      <c r="V625" s="71">
        <v>1969.93</v>
      </c>
      <c r="W625" s="71">
        <v>1956.38</v>
      </c>
      <c r="X625" s="71">
        <v>1953.31</v>
      </c>
      <c r="Y625" s="71">
        <v>1946.82</v>
      </c>
      <c r="Z625" s="71">
        <v>1848.88</v>
      </c>
      <c r="AA625" s="71">
        <v>1463.15</v>
      </c>
    </row>
    <row r="626" spans="1:27" ht="12.75" hidden="1" customHeight="1" outlineLevel="1" x14ac:dyDescent="0.2">
      <c r="A626" s="163" t="s">
        <v>848</v>
      </c>
      <c r="B626" s="94" t="s">
        <v>90</v>
      </c>
      <c r="C626" s="70" t="s">
        <v>79</v>
      </c>
      <c r="D626" s="71">
        <f>$D$486</f>
        <v>3559.77</v>
      </c>
      <c r="E626" s="71">
        <f t="shared" ref="E626:AA626" si="364">$D$486</f>
        <v>3559.77</v>
      </c>
      <c r="F626" s="71">
        <f t="shared" si="364"/>
        <v>3559.77</v>
      </c>
      <c r="G626" s="71">
        <f t="shared" si="364"/>
        <v>3559.77</v>
      </c>
      <c r="H626" s="71">
        <f t="shared" si="364"/>
        <v>3559.77</v>
      </c>
      <c r="I626" s="71">
        <f t="shared" si="364"/>
        <v>3559.77</v>
      </c>
      <c r="J626" s="71">
        <f t="shared" si="364"/>
        <v>3559.77</v>
      </c>
      <c r="K626" s="71">
        <f t="shared" si="364"/>
        <v>3559.77</v>
      </c>
      <c r="L626" s="71">
        <f t="shared" si="364"/>
        <v>3559.77</v>
      </c>
      <c r="M626" s="71">
        <f t="shared" si="364"/>
        <v>3559.77</v>
      </c>
      <c r="N626" s="71">
        <f t="shared" si="364"/>
        <v>3559.77</v>
      </c>
      <c r="O626" s="71">
        <f t="shared" si="364"/>
        <v>3559.77</v>
      </c>
      <c r="P626" s="71">
        <f t="shared" si="364"/>
        <v>3559.77</v>
      </c>
      <c r="Q626" s="71">
        <f t="shared" si="364"/>
        <v>3559.77</v>
      </c>
      <c r="R626" s="71">
        <f t="shared" si="364"/>
        <v>3559.77</v>
      </c>
      <c r="S626" s="71">
        <f t="shared" si="364"/>
        <v>3559.77</v>
      </c>
      <c r="T626" s="71">
        <f t="shared" si="364"/>
        <v>3559.77</v>
      </c>
      <c r="U626" s="71">
        <f t="shared" si="364"/>
        <v>3559.77</v>
      </c>
      <c r="V626" s="71">
        <f t="shared" si="364"/>
        <v>3559.77</v>
      </c>
      <c r="W626" s="71">
        <f t="shared" si="364"/>
        <v>3559.77</v>
      </c>
      <c r="X626" s="71">
        <f t="shared" si="364"/>
        <v>3559.77</v>
      </c>
      <c r="Y626" s="71">
        <f t="shared" si="364"/>
        <v>3559.77</v>
      </c>
      <c r="Z626" s="71">
        <f t="shared" si="364"/>
        <v>3559.77</v>
      </c>
      <c r="AA626" s="71">
        <f t="shared" si="364"/>
        <v>3559.77</v>
      </c>
    </row>
    <row r="627" spans="1:27" ht="12.75" hidden="1" customHeight="1" outlineLevel="1" x14ac:dyDescent="0.2">
      <c r="A627" s="163" t="s">
        <v>849</v>
      </c>
      <c r="B627" s="94" t="s">
        <v>83</v>
      </c>
      <c r="C627" s="70" t="s">
        <v>79</v>
      </c>
      <c r="D627" s="71">
        <v>4.95</v>
      </c>
      <c r="E627" s="71">
        <v>4.95</v>
      </c>
      <c r="F627" s="71">
        <v>4.95</v>
      </c>
      <c r="G627" s="71">
        <v>4.95</v>
      </c>
      <c r="H627" s="71">
        <v>4.95</v>
      </c>
      <c r="I627" s="71">
        <v>4.95</v>
      </c>
      <c r="J627" s="71">
        <v>4.95</v>
      </c>
      <c r="K627" s="71">
        <v>4.95</v>
      </c>
      <c r="L627" s="71">
        <v>4.95</v>
      </c>
      <c r="M627" s="71">
        <v>4.95</v>
      </c>
      <c r="N627" s="71">
        <v>4.95</v>
      </c>
      <c r="O627" s="71">
        <v>4.95</v>
      </c>
      <c r="P627" s="71">
        <v>4.95</v>
      </c>
      <c r="Q627" s="71">
        <v>4.95</v>
      </c>
      <c r="R627" s="71">
        <v>4.95</v>
      </c>
      <c r="S627" s="71">
        <v>4.95</v>
      </c>
      <c r="T627" s="71">
        <v>4.95</v>
      </c>
      <c r="U627" s="71">
        <v>4.95</v>
      </c>
      <c r="V627" s="71">
        <v>4.95</v>
      </c>
      <c r="W627" s="71">
        <v>4.95</v>
      </c>
      <c r="X627" s="71">
        <v>4.95</v>
      </c>
      <c r="Y627" s="71">
        <v>4.95</v>
      </c>
      <c r="Z627" s="71">
        <v>4.95</v>
      </c>
      <c r="AA627" s="71">
        <v>4.95</v>
      </c>
    </row>
    <row r="628" spans="1:27" ht="12.75" hidden="1" customHeight="1" outlineLevel="1" x14ac:dyDescent="0.2">
      <c r="A628" s="163" t="s">
        <v>850</v>
      </c>
      <c r="B628" s="94" t="s">
        <v>81</v>
      </c>
      <c r="C628" s="70" t="s">
        <v>79</v>
      </c>
      <c r="D628" s="71">
        <f>$D$11</f>
        <v>216.36</v>
      </c>
      <c r="E628" s="71">
        <f t="shared" ref="E628:AA628" si="365">$D$11</f>
        <v>216.36</v>
      </c>
      <c r="F628" s="71">
        <f t="shared" si="365"/>
        <v>216.36</v>
      </c>
      <c r="G628" s="71">
        <f t="shared" si="365"/>
        <v>216.36</v>
      </c>
      <c r="H628" s="71">
        <f t="shared" si="365"/>
        <v>216.36</v>
      </c>
      <c r="I628" s="71">
        <f t="shared" si="365"/>
        <v>216.36</v>
      </c>
      <c r="J628" s="71">
        <f t="shared" si="365"/>
        <v>216.36</v>
      </c>
      <c r="K628" s="71">
        <f t="shared" si="365"/>
        <v>216.36</v>
      </c>
      <c r="L628" s="71">
        <f t="shared" si="365"/>
        <v>216.36</v>
      </c>
      <c r="M628" s="71">
        <f t="shared" si="365"/>
        <v>216.36</v>
      </c>
      <c r="N628" s="71">
        <f t="shared" si="365"/>
        <v>216.36</v>
      </c>
      <c r="O628" s="71">
        <f t="shared" si="365"/>
        <v>216.36</v>
      </c>
      <c r="P628" s="71">
        <f t="shared" si="365"/>
        <v>216.36</v>
      </c>
      <c r="Q628" s="71">
        <f t="shared" si="365"/>
        <v>216.36</v>
      </c>
      <c r="R628" s="71">
        <f t="shared" si="365"/>
        <v>216.36</v>
      </c>
      <c r="S628" s="71">
        <f t="shared" si="365"/>
        <v>216.36</v>
      </c>
      <c r="T628" s="71">
        <f t="shared" si="365"/>
        <v>216.36</v>
      </c>
      <c r="U628" s="71">
        <f t="shared" si="365"/>
        <v>216.36</v>
      </c>
      <c r="V628" s="71">
        <f t="shared" si="365"/>
        <v>216.36</v>
      </c>
      <c r="W628" s="71">
        <f t="shared" si="365"/>
        <v>216.36</v>
      </c>
      <c r="X628" s="71">
        <f t="shared" si="365"/>
        <v>216.36</v>
      </c>
      <c r="Y628" s="71">
        <f t="shared" si="365"/>
        <v>216.36</v>
      </c>
      <c r="Z628" s="71">
        <f t="shared" si="365"/>
        <v>216.36</v>
      </c>
      <c r="AA628" s="71">
        <f t="shared" si="365"/>
        <v>216.36</v>
      </c>
    </row>
    <row r="629" spans="1:27" collapsed="1" x14ac:dyDescent="0.2">
      <c r="A629" s="162" t="s">
        <v>851</v>
      </c>
      <c r="B629" s="54" t="str">
        <f>"30"&amp;"."&amp;$B$662&amp;"."&amp;$B$663</f>
        <v>30.05.2023</v>
      </c>
      <c r="C629" s="134" t="s">
        <v>76</v>
      </c>
      <c r="D629" s="135">
        <f>ROUND(((D630+D631+D633+D632)/1000),5)</f>
        <v>5.0368300000000001</v>
      </c>
      <c r="E629" s="135">
        <f>ROUND(((E630+E631+E633+E632)/1000),5)</f>
        <v>4.8849200000000002</v>
      </c>
      <c r="F629" s="135">
        <f>ROUND(((F630+F631+F633+F632)/1000),5)</f>
        <v>4.8524000000000003</v>
      </c>
      <c r="G629" s="135">
        <f t="shared" ref="G629:AA629" si="366">ROUND(((G630+G631+G633+G632)/1000),5)</f>
        <v>4.8214100000000002</v>
      </c>
      <c r="H629" s="135">
        <f t="shared" si="366"/>
        <v>4.8262900000000002</v>
      </c>
      <c r="I629" s="135">
        <f t="shared" si="366"/>
        <v>4.9580000000000002</v>
      </c>
      <c r="J629" s="135">
        <f t="shared" si="366"/>
        <v>5.2961999999999998</v>
      </c>
      <c r="K629" s="135">
        <f t="shared" si="366"/>
        <v>5.5582399999999996</v>
      </c>
      <c r="L629" s="135">
        <f t="shared" si="366"/>
        <v>5.7251200000000004</v>
      </c>
      <c r="M629" s="135">
        <f t="shared" si="366"/>
        <v>5.7919299999999998</v>
      </c>
      <c r="N629" s="135">
        <f t="shared" si="366"/>
        <v>5.8097399999999997</v>
      </c>
      <c r="O629" s="135">
        <f t="shared" si="366"/>
        <v>5.7956500000000002</v>
      </c>
      <c r="P629" s="135">
        <f t="shared" si="366"/>
        <v>5.7875500000000004</v>
      </c>
      <c r="Q629" s="135">
        <f t="shared" si="366"/>
        <v>5.8051700000000004</v>
      </c>
      <c r="R629" s="135">
        <f t="shared" si="366"/>
        <v>5.8023199999999999</v>
      </c>
      <c r="S629" s="135">
        <f t="shared" si="366"/>
        <v>5.7900400000000003</v>
      </c>
      <c r="T629" s="135">
        <f t="shared" si="366"/>
        <v>5.7755000000000001</v>
      </c>
      <c r="U629" s="135">
        <f t="shared" si="366"/>
        <v>5.76511</v>
      </c>
      <c r="V629" s="135">
        <f t="shared" si="366"/>
        <v>5.75265</v>
      </c>
      <c r="W629" s="135">
        <f t="shared" si="366"/>
        <v>5.7465999999999999</v>
      </c>
      <c r="X629" s="135">
        <f t="shared" si="366"/>
        <v>5.7372300000000003</v>
      </c>
      <c r="Y629" s="135">
        <f t="shared" si="366"/>
        <v>5.7421100000000003</v>
      </c>
      <c r="Z629" s="135">
        <f t="shared" si="366"/>
        <v>5.6059999999999999</v>
      </c>
      <c r="AA629" s="135">
        <f t="shared" si="366"/>
        <v>5.2494199999999998</v>
      </c>
    </row>
    <row r="630" spans="1:27" ht="12.75" hidden="1" customHeight="1" outlineLevel="1" x14ac:dyDescent="0.2">
      <c r="A630" s="163" t="s">
        <v>852</v>
      </c>
      <c r="B630" s="94" t="s">
        <v>238</v>
      </c>
      <c r="C630" s="70" t="s">
        <v>79</v>
      </c>
      <c r="D630" s="71">
        <v>1255.75</v>
      </c>
      <c r="E630" s="71">
        <v>1103.8399999999999</v>
      </c>
      <c r="F630" s="71">
        <v>1071.32</v>
      </c>
      <c r="G630" s="71">
        <v>1040.33</v>
      </c>
      <c r="H630" s="71">
        <v>1045.21</v>
      </c>
      <c r="I630" s="71">
        <v>1176.92</v>
      </c>
      <c r="J630" s="71">
        <v>1515.12</v>
      </c>
      <c r="K630" s="71">
        <v>1777.16</v>
      </c>
      <c r="L630" s="71">
        <v>1944.04</v>
      </c>
      <c r="M630" s="71">
        <v>2010.85</v>
      </c>
      <c r="N630" s="71">
        <v>2028.66</v>
      </c>
      <c r="O630" s="71">
        <v>2014.57</v>
      </c>
      <c r="P630" s="71">
        <v>2006.47</v>
      </c>
      <c r="Q630" s="71">
        <v>2024.09</v>
      </c>
      <c r="R630" s="71">
        <v>2021.24</v>
      </c>
      <c r="S630" s="71">
        <v>2008.96</v>
      </c>
      <c r="T630" s="71">
        <v>1994.42</v>
      </c>
      <c r="U630" s="71">
        <v>1984.03</v>
      </c>
      <c r="V630" s="71">
        <v>1971.57</v>
      </c>
      <c r="W630" s="71">
        <v>1965.52</v>
      </c>
      <c r="X630" s="71">
        <v>1956.15</v>
      </c>
      <c r="Y630" s="71">
        <v>1961.03</v>
      </c>
      <c r="Z630" s="71">
        <v>1824.92</v>
      </c>
      <c r="AA630" s="71">
        <v>1468.34</v>
      </c>
    </row>
    <row r="631" spans="1:27" ht="12.75" hidden="1" customHeight="1" outlineLevel="1" x14ac:dyDescent="0.2">
      <c r="A631" s="163" t="s">
        <v>853</v>
      </c>
      <c r="B631" s="94" t="s">
        <v>90</v>
      </c>
      <c r="C631" s="70" t="s">
        <v>79</v>
      </c>
      <c r="D631" s="71">
        <f>$D$486</f>
        <v>3559.77</v>
      </c>
      <c r="E631" s="71">
        <f t="shared" ref="E631:AA631" si="367">$D$486</f>
        <v>3559.77</v>
      </c>
      <c r="F631" s="71">
        <f t="shared" si="367"/>
        <v>3559.77</v>
      </c>
      <c r="G631" s="71">
        <f t="shared" si="367"/>
        <v>3559.77</v>
      </c>
      <c r="H631" s="71">
        <f t="shared" si="367"/>
        <v>3559.77</v>
      </c>
      <c r="I631" s="71">
        <f t="shared" si="367"/>
        <v>3559.77</v>
      </c>
      <c r="J631" s="71">
        <f t="shared" si="367"/>
        <v>3559.77</v>
      </c>
      <c r="K631" s="71">
        <f t="shared" si="367"/>
        <v>3559.77</v>
      </c>
      <c r="L631" s="71">
        <f t="shared" si="367"/>
        <v>3559.77</v>
      </c>
      <c r="M631" s="71">
        <f t="shared" si="367"/>
        <v>3559.77</v>
      </c>
      <c r="N631" s="71">
        <f t="shared" si="367"/>
        <v>3559.77</v>
      </c>
      <c r="O631" s="71">
        <f t="shared" si="367"/>
        <v>3559.77</v>
      </c>
      <c r="P631" s="71">
        <f t="shared" si="367"/>
        <v>3559.77</v>
      </c>
      <c r="Q631" s="71">
        <f t="shared" si="367"/>
        <v>3559.77</v>
      </c>
      <c r="R631" s="71">
        <f t="shared" si="367"/>
        <v>3559.77</v>
      </c>
      <c r="S631" s="71">
        <f t="shared" si="367"/>
        <v>3559.77</v>
      </c>
      <c r="T631" s="71">
        <f t="shared" si="367"/>
        <v>3559.77</v>
      </c>
      <c r="U631" s="71">
        <f t="shared" si="367"/>
        <v>3559.77</v>
      </c>
      <c r="V631" s="71">
        <f t="shared" si="367"/>
        <v>3559.77</v>
      </c>
      <c r="W631" s="71">
        <f t="shared" si="367"/>
        <v>3559.77</v>
      </c>
      <c r="X631" s="71">
        <f t="shared" si="367"/>
        <v>3559.77</v>
      </c>
      <c r="Y631" s="71">
        <f t="shared" si="367"/>
        <v>3559.77</v>
      </c>
      <c r="Z631" s="71">
        <f t="shared" si="367"/>
        <v>3559.77</v>
      </c>
      <c r="AA631" s="71">
        <f t="shared" si="367"/>
        <v>3559.77</v>
      </c>
    </row>
    <row r="632" spans="1:27" ht="12.75" hidden="1" customHeight="1" outlineLevel="1" x14ac:dyDescent="0.2">
      <c r="A632" s="163" t="s">
        <v>854</v>
      </c>
      <c r="B632" s="94" t="s">
        <v>83</v>
      </c>
      <c r="C632" s="70" t="s">
        <v>79</v>
      </c>
      <c r="D632" s="71">
        <v>4.95</v>
      </c>
      <c r="E632" s="71">
        <v>4.95</v>
      </c>
      <c r="F632" s="71">
        <v>4.95</v>
      </c>
      <c r="G632" s="71">
        <v>4.95</v>
      </c>
      <c r="H632" s="71">
        <v>4.95</v>
      </c>
      <c r="I632" s="71">
        <v>4.95</v>
      </c>
      <c r="J632" s="71">
        <v>4.95</v>
      </c>
      <c r="K632" s="71">
        <v>4.95</v>
      </c>
      <c r="L632" s="71">
        <v>4.95</v>
      </c>
      <c r="M632" s="71">
        <v>4.95</v>
      </c>
      <c r="N632" s="71">
        <v>4.95</v>
      </c>
      <c r="O632" s="71">
        <v>4.95</v>
      </c>
      <c r="P632" s="71">
        <v>4.95</v>
      </c>
      <c r="Q632" s="71">
        <v>4.95</v>
      </c>
      <c r="R632" s="71">
        <v>4.95</v>
      </c>
      <c r="S632" s="71">
        <v>4.95</v>
      </c>
      <c r="T632" s="71">
        <v>4.95</v>
      </c>
      <c r="U632" s="71">
        <v>4.95</v>
      </c>
      <c r="V632" s="71">
        <v>4.95</v>
      </c>
      <c r="W632" s="71">
        <v>4.95</v>
      </c>
      <c r="X632" s="71">
        <v>4.95</v>
      </c>
      <c r="Y632" s="71">
        <v>4.95</v>
      </c>
      <c r="Z632" s="71">
        <v>4.95</v>
      </c>
      <c r="AA632" s="71">
        <v>4.95</v>
      </c>
    </row>
    <row r="633" spans="1:27" ht="12.75" hidden="1" customHeight="1" outlineLevel="1" x14ac:dyDescent="0.2">
      <c r="A633" s="163" t="s">
        <v>855</v>
      </c>
      <c r="B633" s="94" t="s">
        <v>81</v>
      </c>
      <c r="C633" s="70" t="s">
        <v>79</v>
      </c>
      <c r="D633" s="71">
        <f>$D$11</f>
        <v>216.36</v>
      </c>
      <c r="E633" s="71">
        <f t="shared" ref="E633:AA633" si="368">$D$11</f>
        <v>216.36</v>
      </c>
      <c r="F633" s="71">
        <f t="shared" si="368"/>
        <v>216.36</v>
      </c>
      <c r="G633" s="71">
        <f t="shared" si="368"/>
        <v>216.36</v>
      </c>
      <c r="H633" s="71">
        <f t="shared" si="368"/>
        <v>216.36</v>
      </c>
      <c r="I633" s="71">
        <f t="shared" si="368"/>
        <v>216.36</v>
      </c>
      <c r="J633" s="71">
        <f t="shared" si="368"/>
        <v>216.36</v>
      </c>
      <c r="K633" s="71">
        <f t="shared" si="368"/>
        <v>216.36</v>
      </c>
      <c r="L633" s="71">
        <f t="shared" si="368"/>
        <v>216.36</v>
      </c>
      <c r="M633" s="71">
        <f t="shared" si="368"/>
        <v>216.36</v>
      </c>
      <c r="N633" s="71">
        <f t="shared" si="368"/>
        <v>216.36</v>
      </c>
      <c r="O633" s="71">
        <f t="shared" si="368"/>
        <v>216.36</v>
      </c>
      <c r="P633" s="71">
        <f t="shared" si="368"/>
        <v>216.36</v>
      </c>
      <c r="Q633" s="71">
        <f t="shared" si="368"/>
        <v>216.36</v>
      </c>
      <c r="R633" s="71">
        <f t="shared" si="368"/>
        <v>216.36</v>
      </c>
      <c r="S633" s="71">
        <f t="shared" si="368"/>
        <v>216.36</v>
      </c>
      <c r="T633" s="71">
        <f t="shared" si="368"/>
        <v>216.36</v>
      </c>
      <c r="U633" s="71">
        <f t="shared" si="368"/>
        <v>216.36</v>
      </c>
      <c r="V633" s="71">
        <f t="shared" si="368"/>
        <v>216.36</v>
      </c>
      <c r="W633" s="71">
        <f t="shared" si="368"/>
        <v>216.36</v>
      </c>
      <c r="X633" s="71">
        <f t="shared" si="368"/>
        <v>216.36</v>
      </c>
      <c r="Y633" s="71">
        <f t="shared" si="368"/>
        <v>216.36</v>
      </c>
      <c r="Z633" s="71">
        <f t="shared" si="368"/>
        <v>216.36</v>
      </c>
      <c r="AA633" s="71">
        <f t="shared" si="368"/>
        <v>216.36</v>
      </c>
    </row>
    <row r="634" spans="1:27" collapsed="1" x14ac:dyDescent="0.2">
      <c r="A634" s="162" t="s">
        <v>856</v>
      </c>
      <c r="B634" s="54" t="str">
        <f>"31"&amp;"."&amp;$B$662&amp;"."&amp;$B$663</f>
        <v>31.05.2023</v>
      </c>
      <c r="C634" s="134" t="s">
        <v>76</v>
      </c>
      <c r="D634" s="135">
        <f>ROUND(((D635+D636+D638+D637)/1000),5)</f>
        <v>4.9896700000000003</v>
      </c>
      <c r="E634" s="135">
        <f>ROUND(((E635+E636+E638+E637)/1000),5)</f>
        <v>4.8555799999999998</v>
      </c>
      <c r="F634" s="135">
        <f>ROUND(((F635+F636+F638+F637)/1000),5)</f>
        <v>4.7834199999999996</v>
      </c>
      <c r="G634" s="135">
        <f t="shared" ref="G634:AA634" si="369">ROUND(((G635+G636+G638+G637)/1000),5)</f>
        <v>4.7339599999999997</v>
      </c>
      <c r="H634" s="135">
        <f t="shared" si="369"/>
        <v>4.7144199999999996</v>
      </c>
      <c r="I634" s="135">
        <f t="shared" si="369"/>
        <v>4.8677400000000004</v>
      </c>
      <c r="J634" s="135">
        <f t="shared" si="369"/>
        <v>5.2461599999999997</v>
      </c>
      <c r="K634" s="135">
        <f t="shared" si="369"/>
        <v>5.4949000000000003</v>
      </c>
      <c r="L634" s="135">
        <f t="shared" si="369"/>
        <v>5.74315</v>
      </c>
      <c r="M634" s="135">
        <f t="shared" si="369"/>
        <v>5.8021700000000003</v>
      </c>
      <c r="N634" s="135">
        <f t="shared" si="369"/>
        <v>5.8244300000000004</v>
      </c>
      <c r="O634" s="135">
        <f t="shared" si="369"/>
        <v>5.8175600000000003</v>
      </c>
      <c r="P634" s="135">
        <f t="shared" si="369"/>
        <v>5.8002799999999999</v>
      </c>
      <c r="Q634" s="135">
        <f t="shared" si="369"/>
        <v>5.8206600000000002</v>
      </c>
      <c r="R634" s="135">
        <f t="shared" si="369"/>
        <v>5.8248199999999999</v>
      </c>
      <c r="S634" s="135">
        <f t="shared" si="369"/>
        <v>5.8477199999999998</v>
      </c>
      <c r="T634" s="135">
        <f t="shared" si="369"/>
        <v>5.8369600000000004</v>
      </c>
      <c r="U634" s="135">
        <f t="shared" si="369"/>
        <v>5.8198699999999999</v>
      </c>
      <c r="V634" s="135">
        <f t="shared" si="369"/>
        <v>5.8049600000000003</v>
      </c>
      <c r="W634" s="135">
        <f t="shared" si="369"/>
        <v>5.7833500000000004</v>
      </c>
      <c r="X634" s="135">
        <f t="shared" si="369"/>
        <v>5.7749800000000002</v>
      </c>
      <c r="Y634" s="135">
        <f t="shared" si="369"/>
        <v>5.7727199999999996</v>
      </c>
      <c r="Z634" s="135">
        <f t="shared" si="369"/>
        <v>5.6301399999999999</v>
      </c>
      <c r="AA634" s="135">
        <f t="shared" si="369"/>
        <v>5.3023300000000004</v>
      </c>
    </row>
    <row r="635" spans="1:27" ht="12.75" hidden="1" customHeight="1" outlineLevel="1" x14ac:dyDescent="0.2">
      <c r="A635" s="163" t="s">
        <v>857</v>
      </c>
      <c r="B635" s="94" t="s">
        <v>238</v>
      </c>
      <c r="C635" s="70" t="s">
        <v>79</v>
      </c>
      <c r="D635" s="71">
        <v>1208.5899999999999</v>
      </c>
      <c r="E635" s="71">
        <v>1074.5</v>
      </c>
      <c r="F635" s="71">
        <v>1002.34</v>
      </c>
      <c r="G635" s="71">
        <v>952.88</v>
      </c>
      <c r="H635" s="71">
        <v>933.34</v>
      </c>
      <c r="I635" s="71">
        <v>1086.6600000000001</v>
      </c>
      <c r="J635" s="71">
        <v>1465.08</v>
      </c>
      <c r="K635" s="71">
        <v>1713.82</v>
      </c>
      <c r="L635" s="71">
        <v>1962.07</v>
      </c>
      <c r="M635" s="71">
        <v>2021.09</v>
      </c>
      <c r="N635" s="71">
        <v>2043.35</v>
      </c>
      <c r="O635" s="71">
        <v>2036.48</v>
      </c>
      <c r="P635" s="71">
        <v>2019.2</v>
      </c>
      <c r="Q635" s="71">
        <v>2039.58</v>
      </c>
      <c r="R635" s="71">
        <v>2043.74</v>
      </c>
      <c r="S635" s="71">
        <v>2066.64</v>
      </c>
      <c r="T635" s="71">
        <v>2055.88</v>
      </c>
      <c r="U635" s="71">
        <v>2038.79</v>
      </c>
      <c r="V635" s="71">
        <v>2023.88</v>
      </c>
      <c r="W635" s="71">
        <v>2002.27</v>
      </c>
      <c r="X635" s="71">
        <v>1993.9</v>
      </c>
      <c r="Y635" s="71">
        <v>1991.64</v>
      </c>
      <c r="Z635" s="71">
        <v>1849.06</v>
      </c>
      <c r="AA635" s="71">
        <v>1521.25</v>
      </c>
    </row>
    <row r="636" spans="1:27" ht="12.75" hidden="1" customHeight="1" outlineLevel="1" x14ac:dyDescent="0.2">
      <c r="A636" s="163" t="s">
        <v>858</v>
      </c>
      <c r="B636" s="94" t="s">
        <v>90</v>
      </c>
      <c r="C636" s="70" t="s">
        <v>79</v>
      </c>
      <c r="D636" s="71">
        <f>$D$486</f>
        <v>3559.77</v>
      </c>
      <c r="E636" s="71">
        <f t="shared" ref="E636:AA636" si="370">$D$486</f>
        <v>3559.77</v>
      </c>
      <c r="F636" s="71">
        <f t="shared" si="370"/>
        <v>3559.77</v>
      </c>
      <c r="G636" s="71">
        <f t="shared" si="370"/>
        <v>3559.77</v>
      </c>
      <c r="H636" s="71">
        <f t="shared" si="370"/>
        <v>3559.77</v>
      </c>
      <c r="I636" s="71">
        <f t="shared" si="370"/>
        <v>3559.77</v>
      </c>
      <c r="J636" s="71">
        <f t="shared" si="370"/>
        <v>3559.77</v>
      </c>
      <c r="K636" s="71">
        <f t="shared" si="370"/>
        <v>3559.77</v>
      </c>
      <c r="L636" s="71">
        <f t="shared" si="370"/>
        <v>3559.77</v>
      </c>
      <c r="M636" s="71">
        <f t="shared" si="370"/>
        <v>3559.77</v>
      </c>
      <c r="N636" s="71">
        <f t="shared" si="370"/>
        <v>3559.77</v>
      </c>
      <c r="O636" s="71">
        <f t="shared" si="370"/>
        <v>3559.77</v>
      </c>
      <c r="P636" s="71">
        <f t="shared" si="370"/>
        <v>3559.77</v>
      </c>
      <c r="Q636" s="71">
        <f t="shared" si="370"/>
        <v>3559.77</v>
      </c>
      <c r="R636" s="71">
        <f t="shared" si="370"/>
        <v>3559.77</v>
      </c>
      <c r="S636" s="71">
        <f t="shared" si="370"/>
        <v>3559.77</v>
      </c>
      <c r="T636" s="71">
        <f t="shared" si="370"/>
        <v>3559.77</v>
      </c>
      <c r="U636" s="71">
        <f t="shared" si="370"/>
        <v>3559.77</v>
      </c>
      <c r="V636" s="71">
        <f t="shared" si="370"/>
        <v>3559.77</v>
      </c>
      <c r="W636" s="71">
        <f t="shared" si="370"/>
        <v>3559.77</v>
      </c>
      <c r="X636" s="71">
        <f t="shared" si="370"/>
        <v>3559.77</v>
      </c>
      <c r="Y636" s="71">
        <f t="shared" si="370"/>
        <v>3559.77</v>
      </c>
      <c r="Z636" s="71">
        <f t="shared" si="370"/>
        <v>3559.77</v>
      </c>
      <c r="AA636" s="71">
        <f t="shared" si="370"/>
        <v>3559.77</v>
      </c>
    </row>
    <row r="637" spans="1:27" ht="12.75" hidden="1" customHeight="1" outlineLevel="1" x14ac:dyDescent="0.2">
      <c r="A637" s="163" t="s">
        <v>859</v>
      </c>
      <c r="B637" s="94" t="s">
        <v>83</v>
      </c>
      <c r="C637" s="70" t="s">
        <v>79</v>
      </c>
      <c r="D637" s="71">
        <v>4.95</v>
      </c>
      <c r="E637" s="71">
        <v>4.95</v>
      </c>
      <c r="F637" s="71">
        <v>4.95</v>
      </c>
      <c r="G637" s="71">
        <v>4.95</v>
      </c>
      <c r="H637" s="71">
        <v>4.95</v>
      </c>
      <c r="I637" s="71">
        <v>4.95</v>
      </c>
      <c r="J637" s="71">
        <v>4.95</v>
      </c>
      <c r="K637" s="71">
        <v>4.95</v>
      </c>
      <c r="L637" s="71">
        <v>4.95</v>
      </c>
      <c r="M637" s="71">
        <v>4.95</v>
      </c>
      <c r="N637" s="71">
        <v>4.95</v>
      </c>
      <c r="O637" s="71">
        <v>4.95</v>
      </c>
      <c r="P637" s="71">
        <v>4.95</v>
      </c>
      <c r="Q637" s="71">
        <v>4.95</v>
      </c>
      <c r="R637" s="71">
        <v>4.95</v>
      </c>
      <c r="S637" s="71">
        <v>4.95</v>
      </c>
      <c r="T637" s="71">
        <v>4.95</v>
      </c>
      <c r="U637" s="71">
        <v>4.95</v>
      </c>
      <c r="V637" s="71">
        <v>4.95</v>
      </c>
      <c r="W637" s="71">
        <v>4.95</v>
      </c>
      <c r="X637" s="71">
        <v>4.95</v>
      </c>
      <c r="Y637" s="71">
        <v>4.95</v>
      </c>
      <c r="Z637" s="71">
        <v>4.95</v>
      </c>
      <c r="AA637" s="71">
        <v>4.95</v>
      </c>
    </row>
    <row r="638" spans="1:27" ht="12.75" hidden="1" customHeight="1" outlineLevel="1" x14ac:dyDescent="0.2">
      <c r="A638" s="163" t="s">
        <v>860</v>
      </c>
      <c r="B638" s="94" t="s">
        <v>81</v>
      </c>
      <c r="C638" s="70" t="s">
        <v>79</v>
      </c>
      <c r="D638" s="71">
        <f>$D$11</f>
        <v>216.36</v>
      </c>
      <c r="E638" s="71">
        <f t="shared" ref="E638:AA638" si="371">$D$11</f>
        <v>216.36</v>
      </c>
      <c r="F638" s="71">
        <f t="shared" si="371"/>
        <v>216.36</v>
      </c>
      <c r="G638" s="71">
        <f t="shared" si="371"/>
        <v>216.36</v>
      </c>
      <c r="H638" s="71">
        <f t="shared" si="371"/>
        <v>216.36</v>
      </c>
      <c r="I638" s="71">
        <f t="shared" si="371"/>
        <v>216.36</v>
      </c>
      <c r="J638" s="71">
        <f t="shared" si="371"/>
        <v>216.36</v>
      </c>
      <c r="K638" s="71">
        <f t="shared" si="371"/>
        <v>216.36</v>
      </c>
      <c r="L638" s="71">
        <f t="shared" si="371"/>
        <v>216.36</v>
      </c>
      <c r="M638" s="71">
        <f t="shared" si="371"/>
        <v>216.36</v>
      </c>
      <c r="N638" s="71">
        <f t="shared" si="371"/>
        <v>216.36</v>
      </c>
      <c r="O638" s="71">
        <f t="shared" si="371"/>
        <v>216.36</v>
      </c>
      <c r="P638" s="71">
        <f t="shared" si="371"/>
        <v>216.36</v>
      </c>
      <c r="Q638" s="71">
        <f t="shared" si="371"/>
        <v>216.36</v>
      </c>
      <c r="R638" s="71">
        <f t="shared" si="371"/>
        <v>216.36</v>
      </c>
      <c r="S638" s="71">
        <f t="shared" si="371"/>
        <v>216.36</v>
      </c>
      <c r="T638" s="71">
        <f t="shared" si="371"/>
        <v>216.36</v>
      </c>
      <c r="U638" s="71">
        <f t="shared" si="371"/>
        <v>216.36</v>
      </c>
      <c r="V638" s="71">
        <f t="shared" si="371"/>
        <v>216.36</v>
      </c>
      <c r="W638" s="71">
        <f t="shared" si="371"/>
        <v>216.36</v>
      </c>
      <c r="X638" s="71">
        <f t="shared" si="371"/>
        <v>216.36</v>
      </c>
      <c r="Y638" s="71">
        <f t="shared" si="371"/>
        <v>216.36</v>
      </c>
      <c r="Z638" s="71">
        <f t="shared" si="371"/>
        <v>216.36</v>
      </c>
      <c r="AA638" s="71">
        <f t="shared" si="371"/>
        <v>216.36</v>
      </c>
    </row>
    <row r="639" spans="1:27" collapsed="1" x14ac:dyDescent="0.2">
      <c r="B639" s="165" t="s">
        <v>392</v>
      </c>
    </row>
    <row r="640" spans="1:27" x14ac:dyDescent="0.2">
      <c r="B640" s="165" t="s">
        <v>392</v>
      </c>
    </row>
    <row r="641" spans="1:27" x14ac:dyDescent="0.2">
      <c r="A641" s="157" t="s">
        <v>861</v>
      </c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9"/>
    </row>
    <row r="642" spans="1:27" ht="15" customHeight="1" x14ac:dyDescent="0.2">
      <c r="A642" s="168" t="s">
        <v>862</v>
      </c>
      <c r="B642" s="169" t="s">
        <v>863</v>
      </c>
      <c r="C642" s="170" t="s">
        <v>864</v>
      </c>
      <c r="D642" s="161" t="s">
        <v>69</v>
      </c>
      <c r="E642" s="161" t="s">
        <v>70</v>
      </c>
      <c r="F642" s="161" t="s">
        <v>865</v>
      </c>
      <c r="G642" s="161" t="s">
        <v>866</v>
      </c>
      <c r="H642" s="171"/>
      <c r="I642" s="171"/>
      <c r="J642" s="171"/>
      <c r="K642" s="171"/>
      <c r="L642" s="171"/>
      <c r="M642" s="171"/>
      <c r="N642" s="171"/>
      <c r="O642" s="171"/>
      <c r="P642" s="171"/>
      <c r="Q642" s="171"/>
      <c r="R642" s="171"/>
      <c r="S642" s="171"/>
      <c r="T642" s="171"/>
      <c r="U642" s="171"/>
      <c r="V642" s="171"/>
      <c r="W642" s="171"/>
      <c r="X642" s="171"/>
      <c r="Y642" s="171"/>
      <c r="Z642" s="171"/>
      <c r="AA642" s="171"/>
    </row>
    <row r="643" spans="1:27" x14ac:dyDescent="0.2">
      <c r="A643" s="172"/>
      <c r="B643" s="173"/>
      <c r="C643" s="174"/>
      <c r="D643" s="175">
        <f>D644</f>
        <v>872323.24</v>
      </c>
      <c r="E643" s="175">
        <f t="shared" ref="E643:G643" si="372">E644</f>
        <v>872323.24</v>
      </c>
      <c r="F643" s="175">
        <f t="shared" si="372"/>
        <v>872323.24</v>
      </c>
      <c r="G643" s="175">
        <f t="shared" si="372"/>
        <v>872323.24</v>
      </c>
    </row>
    <row r="644" spans="1:27" ht="12.75" hidden="1" customHeight="1" outlineLevel="1" x14ac:dyDescent="0.2">
      <c r="A644" s="176" t="s">
        <v>867</v>
      </c>
      <c r="B644" s="177" t="s">
        <v>868</v>
      </c>
      <c r="C644" s="178" t="s">
        <v>864</v>
      </c>
      <c r="D644" s="71">
        <v>872323.24</v>
      </c>
      <c r="E644" s="71">
        <f>$D644</f>
        <v>872323.24</v>
      </c>
      <c r="F644" s="71">
        <f>$D644</f>
        <v>872323.24</v>
      </c>
      <c r="G644" s="71">
        <f>$D644</f>
        <v>872323.24</v>
      </c>
    </row>
    <row r="645" spans="1:27" collapsed="1" x14ac:dyDescent="0.2"/>
    <row r="647" spans="1:27" ht="12.75" customHeight="1" x14ac:dyDescent="0.25">
      <c r="A647" s="179" t="s">
        <v>84</v>
      </c>
      <c r="B647" s="179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1:27" ht="12.75" customHeight="1" x14ac:dyDescent="0.25">
      <c r="A648" s="180" t="s">
        <v>3163</v>
      </c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/>
      <c r="Q648"/>
      <c r="R648"/>
      <c r="S648"/>
      <c r="T648"/>
      <c r="U648"/>
      <c r="V648"/>
      <c r="W648"/>
      <c r="X648"/>
      <c r="Y648"/>
      <c r="Z648"/>
      <c r="AA648"/>
    </row>
    <row r="650" spans="1:27" x14ac:dyDescent="0.2">
      <c r="A650" s="83"/>
      <c r="B650" s="84"/>
    </row>
    <row r="651" spans="1:27" x14ac:dyDescent="0.2">
      <c r="A651" s="83"/>
      <c r="B651" s="85"/>
    </row>
    <row r="662" spans="2:2" hidden="1" x14ac:dyDescent="0.2">
      <c r="B662" s="181" t="s">
        <v>3164</v>
      </c>
    </row>
    <row r="663" spans="2:2" hidden="1" x14ac:dyDescent="0.2">
      <c r="B663" s="182" t="s">
        <v>3165</v>
      </c>
    </row>
  </sheetData>
  <autoFilter ref="B6:C584" xr:uid="{00000000-0001-0000-0600-000000000000}"/>
  <mergeCells count="12">
    <mergeCell ref="A641:AA641"/>
    <mergeCell ref="A642:A643"/>
    <mergeCell ref="B642:B643"/>
    <mergeCell ref="C642:C643"/>
    <mergeCell ref="A647:B647"/>
    <mergeCell ref="A648:O648"/>
    <mergeCell ref="A1:AA3"/>
    <mergeCell ref="A4:AA4"/>
    <mergeCell ref="A5:AA5"/>
    <mergeCell ref="A164:AA164"/>
    <mergeCell ref="A323:AA323"/>
    <mergeCell ref="A482:AA482"/>
  </mergeCells>
  <pageMargins left="0.25" right="0.25" top="0.75" bottom="0.75" header="0.3" footer="0.3"/>
  <pageSetup paperSize="9" scale="42" fitToHeight="0" orientation="landscape" r:id="rId1"/>
  <colBreaks count="1" manualBreakCount="1">
    <brk id="12" max="64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36557-12D2-4AEA-8F62-AA0A7790F570}">
  <sheetPr>
    <tabColor rgb="FF00B0F0"/>
    <pageSetUpPr fitToPage="1"/>
  </sheetPr>
  <dimension ref="A1:AA219"/>
  <sheetViews>
    <sheetView view="pageBreakPreview" zoomScale="70" zoomScaleNormal="100" zoomScaleSheetLayoutView="70" workbookViewId="0">
      <selection activeCell="B26" sqref="B26:L26"/>
    </sheetView>
  </sheetViews>
  <sheetFormatPr defaultRowHeight="12.75" outlineLevelRow="1" x14ac:dyDescent="0.2"/>
  <cols>
    <col min="1" max="1" width="9.140625" style="45"/>
    <col min="2" max="2" width="32.140625" style="45" bestFit="1" customWidth="1"/>
    <col min="3" max="3" width="13.42578125" style="45" customWidth="1"/>
    <col min="4" max="27" width="12" style="45" customWidth="1"/>
    <col min="28" max="16384" width="9.140625" style="45"/>
  </cols>
  <sheetData>
    <row r="1" spans="1:27" ht="12.75" customHeight="1" x14ac:dyDescent="0.2">
      <c r="A1" s="151" t="s">
        <v>870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</row>
    <row r="2" spans="1:27" x14ac:dyDescent="0.2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</row>
    <row r="3" spans="1:27" x14ac:dyDescent="0.2">
      <c r="A3" s="184"/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</row>
    <row r="4" spans="1:27" ht="15" customHeight="1" x14ac:dyDescent="0.25">
      <c r="A4" s="154" t="s">
        <v>869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6"/>
    </row>
    <row r="5" spans="1:27" ht="12.75" customHeight="1" x14ac:dyDescent="0.2">
      <c r="A5" s="157" t="s">
        <v>549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9"/>
    </row>
    <row r="6" spans="1:27" ht="25.5" x14ac:dyDescent="0.2">
      <c r="A6" s="160" t="s">
        <v>64</v>
      </c>
      <c r="B6" s="161" t="s">
        <v>210</v>
      </c>
      <c r="C6" s="160" t="s">
        <v>211</v>
      </c>
      <c r="D6" s="161" t="s">
        <v>212</v>
      </c>
      <c r="E6" s="161" t="s">
        <v>213</v>
      </c>
      <c r="F6" s="161" t="s">
        <v>214</v>
      </c>
      <c r="G6" s="161" t="s">
        <v>215</v>
      </c>
      <c r="H6" s="161" t="s">
        <v>216</v>
      </c>
      <c r="I6" s="161" t="s">
        <v>217</v>
      </c>
      <c r="J6" s="161" t="s">
        <v>218</v>
      </c>
      <c r="K6" s="161" t="s">
        <v>219</v>
      </c>
      <c r="L6" s="161" t="s">
        <v>220</v>
      </c>
      <c r="M6" s="161" t="s">
        <v>221</v>
      </c>
      <c r="N6" s="161" t="s">
        <v>222</v>
      </c>
      <c r="O6" s="161" t="s">
        <v>223</v>
      </c>
      <c r="P6" s="161" t="s">
        <v>224</v>
      </c>
      <c r="Q6" s="161" t="s">
        <v>225</v>
      </c>
      <c r="R6" s="161" t="s">
        <v>226</v>
      </c>
      <c r="S6" s="161" t="s">
        <v>227</v>
      </c>
      <c r="T6" s="161" t="s">
        <v>228</v>
      </c>
      <c r="U6" s="161" t="s">
        <v>229</v>
      </c>
      <c r="V6" s="161" t="s">
        <v>230</v>
      </c>
      <c r="W6" s="161" t="s">
        <v>231</v>
      </c>
      <c r="X6" s="161" t="s">
        <v>232</v>
      </c>
      <c r="Y6" s="161" t="s">
        <v>233</v>
      </c>
      <c r="Z6" s="161" t="s">
        <v>234</v>
      </c>
      <c r="AA6" s="161" t="s">
        <v>235</v>
      </c>
    </row>
    <row r="7" spans="1:27" x14ac:dyDescent="0.2">
      <c r="A7" s="160"/>
      <c r="B7" s="161"/>
      <c r="C7" s="160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  <c r="Y7" s="161"/>
      <c r="Z7" s="161"/>
      <c r="AA7" s="161"/>
    </row>
    <row r="8" spans="1:27" ht="12.75" customHeight="1" x14ac:dyDescent="0.2">
      <c r="A8" s="162" t="s">
        <v>5</v>
      </c>
      <c r="B8" s="54" t="str">
        <f>"01"&amp;"."&amp;$B$218&amp;"."&amp;$B$219</f>
        <v>01.05.2023</v>
      </c>
      <c r="C8" s="134" t="s">
        <v>76</v>
      </c>
      <c r="D8" s="135">
        <f>ROUND(((D9+D10+D12+D11+D13)/1000),5)</f>
        <v>4.1720699999999997</v>
      </c>
      <c r="E8" s="135">
        <f t="shared" ref="E8:AA8" si="0">ROUND(((E9+E10+E12+E11+E13)/1000),5)</f>
        <v>4.0406599999999999</v>
      </c>
      <c r="F8" s="135">
        <f t="shared" si="0"/>
        <v>3.94685</v>
      </c>
      <c r="G8" s="135">
        <f t="shared" si="0"/>
        <v>3.8788200000000002</v>
      </c>
      <c r="H8" s="135">
        <f t="shared" si="0"/>
        <v>3.86016</v>
      </c>
      <c r="I8" s="135">
        <f t="shared" si="0"/>
        <v>3.8710200000000001</v>
      </c>
      <c r="J8" s="135">
        <f t="shared" si="0"/>
        <v>3.9014799999999998</v>
      </c>
      <c r="K8" s="135">
        <f t="shared" si="0"/>
        <v>4.0714499999999996</v>
      </c>
      <c r="L8" s="135">
        <f t="shared" si="0"/>
        <v>4.32761</v>
      </c>
      <c r="M8" s="135">
        <f t="shared" si="0"/>
        <v>4.5058299999999996</v>
      </c>
      <c r="N8" s="135">
        <f t="shared" si="0"/>
        <v>4.5201000000000002</v>
      </c>
      <c r="O8" s="135">
        <f t="shared" si="0"/>
        <v>4.5174300000000001</v>
      </c>
      <c r="P8" s="135">
        <f t="shared" si="0"/>
        <v>4.5077100000000003</v>
      </c>
      <c r="Q8" s="135">
        <f t="shared" si="0"/>
        <v>4.5073800000000004</v>
      </c>
      <c r="R8" s="135">
        <f t="shared" si="0"/>
        <v>4.4919900000000004</v>
      </c>
      <c r="S8" s="135">
        <f t="shared" si="0"/>
        <v>4.5080099999999996</v>
      </c>
      <c r="T8" s="135">
        <f t="shared" si="0"/>
        <v>4.5206600000000003</v>
      </c>
      <c r="U8" s="135">
        <f t="shared" si="0"/>
        <v>4.5361700000000003</v>
      </c>
      <c r="V8" s="135">
        <f t="shared" si="0"/>
        <v>4.5772399999999998</v>
      </c>
      <c r="W8" s="135">
        <f t="shared" si="0"/>
        <v>4.6642200000000003</v>
      </c>
      <c r="X8" s="135">
        <f t="shared" si="0"/>
        <v>4.8350600000000004</v>
      </c>
      <c r="Y8" s="135">
        <f t="shared" si="0"/>
        <v>4.6682699999999997</v>
      </c>
      <c r="Z8" s="135">
        <f t="shared" si="0"/>
        <v>4.4817299999999998</v>
      </c>
      <c r="AA8" s="135">
        <f t="shared" si="0"/>
        <v>4.2894600000000001</v>
      </c>
    </row>
    <row r="9" spans="1:27" ht="12.75" hidden="1" customHeight="1" outlineLevel="1" x14ac:dyDescent="0.2">
      <c r="A9" s="187" t="s">
        <v>87</v>
      </c>
      <c r="B9" s="94" t="s">
        <v>238</v>
      </c>
      <c r="C9" s="70" t="s">
        <v>79</v>
      </c>
      <c r="D9" s="71">
        <v>1552.69</v>
      </c>
      <c r="E9" s="71">
        <v>1421.28</v>
      </c>
      <c r="F9" s="71">
        <v>1327.47</v>
      </c>
      <c r="G9" s="71">
        <v>1259.44</v>
      </c>
      <c r="H9" s="71">
        <v>1240.78</v>
      </c>
      <c r="I9" s="71">
        <v>1251.6400000000001</v>
      </c>
      <c r="J9" s="71">
        <v>1282.0999999999999</v>
      </c>
      <c r="K9" s="71">
        <v>1452.07</v>
      </c>
      <c r="L9" s="71">
        <v>1708.23</v>
      </c>
      <c r="M9" s="71">
        <v>1886.45</v>
      </c>
      <c r="N9" s="71">
        <v>1900.72</v>
      </c>
      <c r="O9" s="71">
        <v>1898.05</v>
      </c>
      <c r="P9" s="71">
        <v>1888.33</v>
      </c>
      <c r="Q9" s="71">
        <v>1888</v>
      </c>
      <c r="R9" s="71">
        <v>1872.61</v>
      </c>
      <c r="S9" s="71">
        <v>1888.63</v>
      </c>
      <c r="T9" s="71">
        <v>1901.28</v>
      </c>
      <c r="U9" s="71">
        <v>1916.79</v>
      </c>
      <c r="V9" s="71">
        <v>1957.86</v>
      </c>
      <c r="W9" s="71">
        <v>2044.84</v>
      </c>
      <c r="X9" s="71">
        <v>2215.6799999999998</v>
      </c>
      <c r="Y9" s="71">
        <v>2048.89</v>
      </c>
      <c r="Z9" s="71">
        <v>1862.35</v>
      </c>
      <c r="AA9" s="71">
        <v>1670.08</v>
      </c>
    </row>
    <row r="10" spans="1:27" ht="12.75" hidden="1" customHeight="1" outlineLevel="1" x14ac:dyDescent="0.2">
      <c r="A10" s="187" t="s">
        <v>87</v>
      </c>
      <c r="B10" s="94" t="s">
        <v>90</v>
      </c>
      <c r="C10" s="70" t="s">
        <v>79</v>
      </c>
      <c r="D10" s="71">
        <v>2222.89</v>
      </c>
      <c r="E10" s="71">
        <f>$D$10</f>
        <v>2222.89</v>
      </c>
      <c r="F10" s="71">
        <f t="shared" ref="F10:AA10" si="1">$D$10</f>
        <v>2222.89</v>
      </c>
      <c r="G10" s="71">
        <f t="shared" si="1"/>
        <v>2222.89</v>
      </c>
      <c r="H10" s="71">
        <f t="shared" si="1"/>
        <v>2222.89</v>
      </c>
      <c r="I10" s="71">
        <f t="shared" si="1"/>
        <v>2222.89</v>
      </c>
      <c r="J10" s="71">
        <f t="shared" si="1"/>
        <v>2222.89</v>
      </c>
      <c r="K10" s="71">
        <f t="shared" si="1"/>
        <v>2222.89</v>
      </c>
      <c r="L10" s="71">
        <f t="shared" si="1"/>
        <v>2222.89</v>
      </c>
      <c r="M10" s="71">
        <f t="shared" si="1"/>
        <v>2222.89</v>
      </c>
      <c r="N10" s="71">
        <f t="shared" si="1"/>
        <v>2222.89</v>
      </c>
      <c r="O10" s="71">
        <f t="shared" si="1"/>
        <v>2222.89</v>
      </c>
      <c r="P10" s="71">
        <f t="shared" si="1"/>
        <v>2222.89</v>
      </c>
      <c r="Q10" s="71">
        <f t="shared" si="1"/>
        <v>2222.89</v>
      </c>
      <c r="R10" s="71">
        <f t="shared" si="1"/>
        <v>2222.89</v>
      </c>
      <c r="S10" s="71">
        <f t="shared" si="1"/>
        <v>2222.89</v>
      </c>
      <c r="T10" s="71">
        <f t="shared" si="1"/>
        <v>2222.89</v>
      </c>
      <c r="U10" s="71">
        <f t="shared" si="1"/>
        <v>2222.89</v>
      </c>
      <c r="V10" s="71">
        <f t="shared" si="1"/>
        <v>2222.89</v>
      </c>
      <c r="W10" s="71">
        <f t="shared" si="1"/>
        <v>2222.89</v>
      </c>
      <c r="X10" s="71">
        <f t="shared" si="1"/>
        <v>2222.89</v>
      </c>
      <c r="Y10" s="71">
        <f t="shared" si="1"/>
        <v>2222.89</v>
      </c>
      <c r="Z10" s="71">
        <f t="shared" si="1"/>
        <v>2222.89</v>
      </c>
      <c r="AA10" s="71">
        <f t="shared" si="1"/>
        <v>2222.89</v>
      </c>
    </row>
    <row r="11" spans="1:27" ht="12.75" hidden="1" customHeight="1" outlineLevel="1" x14ac:dyDescent="0.2">
      <c r="A11" s="187" t="s">
        <v>87</v>
      </c>
      <c r="B11" s="94" t="s">
        <v>83</v>
      </c>
      <c r="C11" s="70" t="s">
        <v>79</v>
      </c>
      <c r="D11" s="71">
        <v>4.7700000000000005</v>
      </c>
      <c r="E11" s="71">
        <v>4.7700000000000005</v>
      </c>
      <c r="F11" s="71">
        <v>4.7700000000000005</v>
      </c>
      <c r="G11" s="71">
        <v>4.7700000000000005</v>
      </c>
      <c r="H11" s="71">
        <v>4.7700000000000005</v>
      </c>
      <c r="I11" s="71">
        <v>4.7700000000000005</v>
      </c>
      <c r="J11" s="71">
        <v>4.7700000000000005</v>
      </c>
      <c r="K11" s="71">
        <v>4.7700000000000005</v>
      </c>
      <c r="L11" s="71">
        <v>4.7700000000000005</v>
      </c>
      <c r="M11" s="71">
        <v>4.7700000000000005</v>
      </c>
      <c r="N11" s="71">
        <v>4.7700000000000005</v>
      </c>
      <c r="O11" s="71">
        <v>4.7700000000000005</v>
      </c>
      <c r="P11" s="71">
        <v>4.7700000000000005</v>
      </c>
      <c r="Q11" s="71">
        <v>4.7700000000000005</v>
      </c>
      <c r="R11" s="71">
        <v>4.7700000000000005</v>
      </c>
      <c r="S11" s="71">
        <v>4.7700000000000005</v>
      </c>
      <c r="T11" s="71">
        <v>4.7700000000000005</v>
      </c>
      <c r="U11" s="71">
        <v>4.7700000000000005</v>
      </c>
      <c r="V11" s="71">
        <v>4.7700000000000005</v>
      </c>
      <c r="W11" s="71">
        <v>4.7700000000000005</v>
      </c>
      <c r="X11" s="71">
        <v>4.7700000000000005</v>
      </c>
      <c r="Y11" s="71">
        <v>4.7700000000000005</v>
      </c>
      <c r="Z11" s="71">
        <v>4.7700000000000005</v>
      </c>
      <c r="AA11" s="71">
        <v>4.7700000000000005</v>
      </c>
    </row>
    <row r="12" spans="1:27" ht="12.75" hidden="1" customHeight="1" outlineLevel="1" x14ac:dyDescent="0.2">
      <c r="A12" s="163" t="s">
        <v>871</v>
      </c>
      <c r="B12" s="94" t="s">
        <v>872</v>
      </c>
      <c r="C12" s="70" t="s">
        <v>79</v>
      </c>
      <c r="D12" s="71">
        <v>175.36</v>
      </c>
      <c r="E12" s="71">
        <f>$D$12</f>
        <v>175.36</v>
      </c>
      <c r="F12" s="71">
        <f t="shared" ref="F12:AA12" si="2">$D$12</f>
        <v>175.36</v>
      </c>
      <c r="G12" s="71">
        <f t="shared" si="2"/>
        <v>175.36</v>
      </c>
      <c r="H12" s="71">
        <f t="shared" si="2"/>
        <v>175.36</v>
      </c>
      <c r="I12" s="71">
        <f t="shared" si="2"/>
        <v>175.36</v>
      </c>
      <c r="J12" s="71">
        <f t="shared" si="2"/>
        <v>175.36</v>
      </c>
      <c r="K12" s="71">
        <f t="shared" si="2"/>
        <v>175.36</v>
      </c>
      <c r="L12" s="71">
        <f t="shared" si="2"/>
        <v>175.36</v>
      </c>
      <c r="M12" s="71">
        <f t="shared" si="2"/>
        <v>175.36</v>
      </c>
      <c r="N12" s="71">
        <f t="shared" si="2"/>
        <v>175.36</v>
      </c>
      <c r="O12" s="71">
        <f t="shared" si="2"/>
        <v>175.36</v>
      </c>
      <c r="P12" s="71">
        <f t="shared" si="2"/>
        <v>175.36</v>
      </c>
      <c r="Q12" s="71">
        <f t="shared" si="2"/>
        <v>175.36</v>
      </c>
      <c r="R12" s="71">
        <f t="shared" si="2"/>
        <v>175.36</v>
      </c>
      <c r="S12" s="71">
        <f t="shared" si="2"/>
        <v>175.36</v>
      </c>
      <c r="T12" s="71">
        <f t="shared" si="2"/>
        <v>175.36</v>
      </c>
      <c r="U12" s="71">
        <f t="shared" si="2"/>
        <v>175.36</v>
      </c>
      <c r="V12" s="71">
        <f t="shared" si="2"/>
        <v>175.36</v>
      </c>
      <c r="W12" s="71">
        <f t="shared" si="2"/>
        <v>175.36</v>
      </c>
      <c r="X12" s="71">
        <f t="shared" si="2"/>
        <v>175.36</v>
      </c>
      <c r="Y12" s="71">
        <f t="shared" si="2"/>
        <v>175.36</v>
      </c>
      <c r="Z12" s="71">
        <f t="shared" si="2"/>
        <v>175.36</v>
      </c>
      <c r="AA12" s="71">
        <f t="shared" si="2"/>
        <v>175.36</v>
      </c>
    </row>
    <row r="13" spans="1:27" ht="12.75" hidden="1" customHeight="1" outlineLevel="1" x14ac:dyDescent="0.2">
      <c r="A13" s="163" t="s">
        <v>873</v>
      </c>
      <c r="B13" s="94" t="s">
        <v>874</v>
      </c>
      <c r="C13" s="70" t="s">
        <v>79</v>
      </c>
      <c r="D13" s="71">
        <v>216.36</v>
      </c>
      <c r="E13" s="71">
        <f>$D$13</f>
        <v>216.36</v>
      </c>
      <c r="F13" s="71">
        <f t="shared" ref="F13:AA13" si="3">$D$13</f>
        <v>216.36</v>
      </c>
      <c r="G13" s="71">
        <f t="shared" si="3"/>
        <v>216.36</v>
      </c>
      <c r="H13" s="71">
        <f t="shared" si="3"/>
        <v>216.36</v>
      </c>
      <c r="I13" s="71">
        <f t="shared" si="3"/>
        <v>216.36</v>
      </c>
      <c r="J13" s="71">
        <f t="shared" si="3"/>
        <v>216.36</v>
      </c>
      <c r="K13" s="71">
        <f t="shared" si="3"/>
        <v>216.36</v>
      </c>
      <c r="L13" s="71">
        <f t="shared" si="3"/>
        <v>216.36</v>
      </c>
      <c r="M13" s="71">
        <f t="shared" si="3"/>
        <v>216.36</v>
      </c>
      <c r="N13" s="71">
        <f t="shared" si="3"/>
        <v>216.36</v>
      </c>
      <c r="O13" s="71">
        <f t="shared" si="3"/>
        <v>216.36</v>
      </c>
      <c r="P13" s="71">
        <f t="shared" si="3"/>
        <v>216.36</v>
      </c>
      <c r="Q13" s="71">
        <f t="shared" si="3"/>
        <v>216.36</v>
      </c>
      <c r="R13" s="71">
        <f t="shared" si="3"/>
        <v>216.36</v>
      </c>
      <c r="S13" s="71">
        <f t="shared" si="3"/>
        <v>216.36</v>
      </c>
      <c r="T13" s="71">
        <f t="shared" si="3"/>
        <v>216.36</v>
      </c>
      <c r="U13" s="71">
        <f t="shared" si="3"/>
        <v>216.36</v>
      </c>
      <c r="V13" s="71">
        <f t="shared" si="3"/>
        <v>216.36</v>
      </c>
      <c r="W13" s="71">
        <f t="shared" si="3"/>
        <v>216.36</v>
      </c>
      <c r="X13" s="71">
        <f t="shared" si="3"/>
        <v>216.36</v>
      </c>
      <c r="Y13" s="71">
        <f t="shared" si="3"/>
        <v>216.36</v>
      </c>
      <c r="Z13" s="71">
        <f t="shared" si="3"/>
        <v>216.36</v>
      </c>
      <c r="AA13" s="71">
        <f t="shared" si="3"/>
        <v>216.36</v>
      </c>
    </row>
    <row r="14" spans="1:27" ht="12.75" customHeight="1" collapsed="1" x14ac:dyDescent="0.2">
      <c r="A14" s="162" t="s">
        <v>8</v>
      </c>
      <c r="B14" s="54" t="str">
        <f>"02"&amp;"."&amp;$B$218&amp;"."&amp;$B$219</f>
        <v>02.05.2023</v>
      </c>
      <c r="C14" s="134" t="s">
        <v>76</v>
      </c>
      <c r="D14" s="135">
        <f>ROUND(((D15+D16+D18+D17+D19)/1000),5)</f>
        <v>3.9845600000000001</v>
      </c>
      <c r="E14" s="135">
        <f t="shared" ref="E14:AA14" si="4">ROUND(((E15+E16+E18+E17+E19)/1000),5)</f>
        <v>3.8071299999999999</v>
      </c>
      <c r="F14" s="135">
        <f t="shared" si="4"/>
        <v>3.71469</v>
      </c>
      <c r="G14" s="135">
        <f t="shared" si="4"/>
        <v>3.7141000000000002</v>
      </c>
      <c r="H14" s="135">
        <f t="shared" si="4"/>
        <v>3.7386699999999999</v>
      </c>
      <c r="I14" s="135">
        <f t="shared" si="4"/>
        <v>3.8527800000000001</v>
      </c>
      <c r="J14" s="135">
        <f t="shared" si="4"/>
        <v>4.0569899999999999</v>
      </c>
      <c r="K14" s="135">
        <f t="shared" si="4"/>
        <v>4.3211599999999999</v>
      </c>
      <c r="L14" s="135">
        <f t="shared" si="4"/>
        <v>4.5047699999999997</v>
      </c>
      <c r="M14" s="135">
        <f t="shared" si="4"/>
        <v>4.5613700000000001</v>
      </c>
      <c r="N14" s="135">
        <f t="shared" si="4"/>
        <v>4.5747</v>
      </c>
      <c r="O14" s="135">
        <f t="shared" si="4"/>
        <v>4.5470199999999998</v>
      </c>
      <c r="P14" s="135">
        <f t="shared" si="4"/>
        <v>4.5503799999999996</v>
      </c>
      <c r="Q14" s="135">
        <f t="shared" si="4"/>
        <v>4.5541999999999998</v>
      </c>
      <c r="R14" s="135">
        <f t="shared" si="4"/>
        <v>4.5393400000000002</v>
      </c>
      <c r="S14" s="135">
        <f t="shared" si="4"/>
        <v>4.5010399999999997</v>
      </c>
      <c r="T14" s="135">
        <f t="shared" si="4"/>
        <v>4.4613399999999999</v>
      </c>
      <c r="U14" s="135">
        <f t="shared" si="4"/>
        <v>4.4478400000000002</v>
      </c>
      <c r="V14" s="135">
        <f t="shared" si="4"/>
        <v>4.45282</v>
      </c>
      <c r="W14" s="135">
        <f t="shared" si="4"/>
        <v>4.4611499999999999</v>
      </c>
      <c r="X14" s="135">
        <f t="shared" si="4"/>
        <v>4.5745899999999997</v>
      </c>
      <c r="Y14" s="135">
        <f t="shared" si="4"/>
        <v>4.51952</v>
      </c>
      <c r="Z14" s="135">
        <f t="shared" si="4"/>
        <v>4.3002200000000004</v>
      </c>
      <c r="AA14" s="135">
        <f t="shared" si="4"/>
        <v>3.99261</v>
      </c>
    </row>
    <row r="15" spans="1:27" ht="12.75" hidden="1" customHeight="1" outlineLevel="1" x14ac:dyDescent="0.2">
      <c r="A15" s="163" t="s">
        <v>113</v>
      </c>
      <c r="B15" s="94" t="s">
        <v>238</v>
      </c>
      <c r="C15" s="70" t="s">
        <v>79</v>
      </c>
      <c r="D15" s="71">
        <v>1365.18</v>
      </c>
      <c r="E15" s="71">
        <v>1187.75</v>
      </c>
      <c r="F15" s="71">
        <v>1095.31</v>
      </c>
      <c r="G15" s="71">
        <v>1094.72</v>
      </c>
      <c r="H15" s="71">
        <v>1119.29</v>
      </c>
      <c r="I15" s="71">
        <v>1233.4000000000001</v>
      </c>
      <c r="J15" s="71">
        <v>1437.61</v>
      </c>
      <c r="K15" s="71">
        <v>1701.78</v>
      </c>
      <c r="L15" s="71">
        <v>1885.39</v>
      </c>
      <c r="M15" s="71">
        <v>1941.99</v>
      </c>
      <c r="N15" s="71">
        <v>1955.32</v>
      </c>
      <c r="O15" s="71">
        <v>1927.64</v>
      </c>
      <c r="P15" s="71">
        <v>1931</v>
      </c>
      <c r="Q15" s="71">
        <v>1934.82</v>
      </c>
      <c r="R15" s="71">
        <v>1919.96</v>
      </c>
      <c r="S15" s="71">
        <v>1881.66</v>
      </c>
      <c r="T15" s="71">
        <v>1841.96</v>
      </c>
      <c r="U15" s="71">
        <v>1828.46</v>
      </c>
      <c r="V15" s="71">
        <v>1833.44</v>
      </c>
      <c r="W15" s="71">
        <v>1841.77</v>
      </c>
      <c r="X15" s="71">
        <v>1955.21</v>
      </c>
      <c r="Y15" s="71">
        <v>1900.14</v>
      </c>
      <c r="Z15" s="71">
        <v>1680.84</v>
      </c>
      <c r="AA15" s="71">
        <v>1373.23</v>
      </c>
    </row>
    <row r="16" spans="1:27" ht="12.75" hidden="1" customHeight="1" outlineLevel="1" x14ac:dyDescent="0.2">
      <c r="A16" s="163" t="s">
        <v>875</v>
      </c>
      <c r="B16" s="94" t="s">
        <v>90</v>
      </c>
      <c r="C16" s="70" t="s">
        <v>79</v>
      </c>
      <c r="D16" s="71">
        <f>$D$10</f>
        <v>2222.89</v>
      </c>
      <c r="E16" s="71">
        <f t="shared" ref="E16:AA16" si="5">$D$10</f>
        <v>2222.89</v>
      </c>
      <c r="F16" s="71">
        <f t="shared" si="5"/>
        <v>2222.89</v>
      </c>
      <c r="G16" s="71">
        <f t="shared" si="5"/>
        <v>2222.89</v>
      </c>
      <c r="H16" s="71">
        <f t="shared" si="5"/>
        <v>2222.89</v>
      </c>
      <c r="I16" s="71">
        <f t="shared" si="5"/>
        <v>2222.89</v>
      </c>
      <c r="J16" s="71">
        <f t="shared" si="5"/>
        <v>2222.89</v>
      </c>
      <c r="K16" s="71">
        <f t="shared" si="5"/>
        <v>2222.89</v>
      </c>
      <c r="L16" s="71">
        <f t="shared" si="5"/>
        <v>2222.89</v>
      </c>
      <c r="M16" s="71">
        <f t="shared" si="5"/>
        <v>2222.89</v>
      </c>
      <c r="N16" s="71">
        <f t="shared" si="5"/>
        <v>2222.89</v>
      </c>
      <c r="O16" s="71">
        <f t="shared" si="5"/>
        <v>2222.89</v>
      </c>
      <c r="P16" s="71">
        <f t="shared" si="5"/>
        <v>2222.89</v>
      </c>
      <c r="Q16" s="71">
        <f t="shared" si="5"/>
        <v>2222.89</v>
      </c>
      <c r="R16" s="71">
        <f t="shared" si="5"/>
        <v>2222.89</v>
      </c>
      <c r="S16" s="71">
        <f t="shared" si="5"/>
        <v>2222.89</v>
      </c>
      <c r="T16" s="71">
        <f t="shared" si="5"/>
        <v>2222.89</v>
      </c>
      <c r="U16" s="71">
        <f t="shared" si="5"/>
        <v>2222.89</v>
      </c>
      <c r="V16" s="71">
        <f t="shared" si="5"/>
        <v>2222.89</v>
      </c>
      <c r="W16" s="71">
        <f t="shared" si="5"/>
        <v>2222.89</v>
      </c>
      <c r="X16" s="71">
        <f t="shared" si="5"/>
        <v>2222.89</v>
      </c>
      <c r="Y16" s="71">
        <f t="shared" si="5"/>
        <v>2222.89</v>
      </c>
      <c r="Z16" s="71">
        <f t="shared" si="5"/>
        <v>2222.89</v>
      </c>
      <c r="AA16" s="71">
        <f t="shared" si="5"/>
        <v>2222.89</v>
      </c>
    </row>
    <row r="17" spans="1:27" ht="12.75" hidden="1" customHeight="1" outlineLevel="1" x14ac:dyDescent="0.2">
      <c r="A17" s="163" t="s">
        <v>876</v>
      </c>
      <c r="B17" s="94" t="s">
        <v>83</v>
      </c>
      <c r="C17" s="70" t="s">
        <v>79</v>
      </c>
      <c r="D17" s="71">
        <v>4.7700000000000005</v>
      </c>
      <c r="E17" s="71">
        <v>4.7700000000000005</v>
      </c>
      <c r="F17" s="71">
        <v>4.7700000000000005</v>
      </c>
      <c r="G17" s="71">
        <v>4.7700000000000005</v>
      </c>
      <c r="H17" s="71">
        <v>4.7700000000000005</v>
      </c>
      <c r="I17" s="71">
        <v>4.7700000000000005</v>
      </c>
      <c r="J17" s="71">
        <v>4.7700000000000005</v>
      </c>
      <c r="K17" s="71">
        <v>4.7700000000000005</v>
      </c>
      <c r="L17" s="71">
        <v>4.7700000000000005</v>
      </c>
      <c r="M17" s="71">
        <v>4.7700000000000005</v>
      </c>
      <c r="N17" s="71">
        <v>4.7700000000000005</v>
      </c>
      <c r="O17" s="71">
        <v>4.7700000000000005</v>
      </c>
      <c r="P17" s="71">
        <v>4.7700000000000005</v>
      </c>
      <c r="Q17" s="71">
        <v>4.7700000000000005</v>
      </c>
      <c r="R17" s="71">
        <v>4.7700000000000005</v>
      </c>
      <c r="S17" s="71">
        <v>4.7700000000000005</v>
      </c>
      <c r="T17" s="71">
        <v>4.7700000000000005</v>
      </c>
      <c r="U17" s="71">
        <v>4.7700000000000005</v>
      </c>
      <c r="V17" s="71">
        <v>4.7700000000000005</v>
      </c>
      <c r="W17" s="71">
        <v>4.7700000000000005</v>
      </c>
      <c r="X17" s="71">
        <v>4.7700000000000005</v>
      </c>
      <c r="Y17" s="71">
        <v>4.7700000000000005</v>
      </c>
      <c r="Z17" s="71">
        <v>4.7700000000000005</v>
      </c>
      <c r="AA17" s="71">
        <v>4.7700000000000005</v>
      </c>
    </row>
    <row r="18" spans="1:27" ht="12.75" hidden="1" customHeight="1" outlineLevel="1" x14ac:dyDescent="0.2">
      <c r="A18" s="163" t="s">
        <v>877</v>
      </c>
      <c r="B18" s="94" t="s">
        <v>878</v>
      </c>
      <c r="C18" s="70" t="s">
        <v>79</v>
      </c>
      <c r="D18" s="71">
        <f>$D$12</f>
        <v>175.36</v>
      </c>
      <c r="E18" s="71">
        <f t="shared" ref="E18:AA18" si="6">$D$12</f>
        <v>175.36</v>
      </c>
      <c r="F18" s="71">
        <f t="shared" si="6"/>
        <v>175.36</v>
      </c>
      <c r="G18" s="71">
        <f t="shared" si="6"/>
        <v>175.36</v>
      </c>
      <c r="H18" s="71">
        <f t="shared" si="6"/>
        <v>175.36</v>
      </c>
      <c r="I18" s="71">
        <f t="shared" si="6"/>
        <v>175.36</v>
      </c>
      <c r="J18" s="71">
        <f t="shared" si="6"/>
        <v>175.36</v>
      </c>
      <c r="K18" s="71">
        <f t="shared" si="6"/>
        <v>175.36</v>
      </c>
      <c r="L18" s="71">
        <f t="shared" si="6"/>
        <v>175.36</v>
      </c>
      <c r="M18" s="71">
        <f t="shared" si="6"/>
        <v>175.36</v>
      </c>
      <c r="N18" s="71">
        <f t="shared" si="6"/>
        <v>175.36</v>
      </c>
      <c r="O18" s="71">
        <f t="shared" si="6"/>
        <v>175.36</v>
      </c>
      <c r="P18" s="71">
        <f t="shared" si="6"/>
        <v>175.36</v>
      </c>
      <c r="Q18" s="71">
        <f t="shared" si="6"/>
        <v>175.36</v>
      </c>
      <c r="R18" s="71">
        <f t="shared" si="6"/>
        <v>175.36</v>
      </c>
      <c r="S18" s="71">
        <f t="shared" si="6"/>
        <v>175.36</v>
      </c>
      <c r="T18" s="71">
        <f t="shared" si="6"/>
        <v>175.36</v>
      </c>
      <c r="U18" s="71">
        <f t="shared" si="6"/>
        <v>175.36</v>
      </c>
      <c r="V18" s="71">
        <f t="shared" si="6"/>
        <v>175.36</v>
      </c>
      <c r="W18" s="71">
        <f t="shared" si="6"/>
        <v>175.36</v>
      </c>
      <c r="X18" s="71">
        <f t="shared" si="6"/>
        <v>175.36</v>
      </c>
      <c r="Y18" s="71">
        <f t="shared" si="6"/>
        <v>175.36</v>
      </c>
      <c r="Z18" s="71">
        <f t="shared" si="6"/>
        <v>175.36</v>
      </c>
      <c r="AA18" s="71">
        <f t="shared" si="6"/>
        <v>175.36</v>
      </c>
    </row>
    <row r="19" spans="1:27" ht="12.75" hidden="1" customHeight="1" outlineLevel="1" x14ac:dyDescent="0.2">
      <c r="A19" s="163" t="s">
        <v>879</v>
      </c>
      <c r="B19" s="94" t="s">
        <v>874</v>
      </c>
      <c r="C19" s="70" t="s">
        <v>79</v>
      </c>
      <c r="D19" s="71">
        <f>$D$13</f>
        <v>216.36</v>
      </c>
      <c r="E19" s="71">
        <f t="shared" ref="E19:AA19" si="7">$D$13</f>
        <v>216.36</v>
      </c>
      <c r="F19" s="71">
        <f t="shared" si="7"/>
        <v>216.36</v>
      </c>
      <c r="G19" s="71">
        <f t="shared" si="7"/>
        <v>216.36</v>
      </c>
      <c r="H19" s="71">
        <f t="shared" si="7"/>
        <v>216.36</v>
      </c>
      <c r="I19" s="71">
        <f t="shared" si="7"/>
        <v>216.36</v>
      </c>
      <c r="J19" s="71">
        <f t="shared" si="7"/>
        <v>216.36</v>
      </c>
      <c r="K19" s="71">
        <f t="shared" si="7"/>
        <v>216.36</v>
      </c>
      <c r="L19" s="71">
        <f t="shared" si="7"/>
        <v>216.36</v>
      </c>
      <c r="M19" s="71">
        <f t="shared" si="7"/>
        <v>216.36</v>
      </c>
      <c r="N19" s="71">
        <f t="shared" si="7"/>
        <v>216.36</v>
      </c>
      <c r="O19" s="71">
        <f t="shared" si="7"/>
        <v>216.36</v>
      </c>
      <c r="P19" s="71">
        <f t="shared" si="7"/>
        <v>216.36</v>
      </c>
      <c r="Q19" s="71">
        <f t="shared" si="7"/>
        <v>216.36</v>
      </c>
      <c r="R19" s="71">
        <f t="shared" si="7"/>
        <v>216.36</v>
      </c>
      <c r="S19" s="71">
        <f t="shared" si="7"/>
        <v>216.36</v>
      </c>
      <c r="T19" s="71">
        <f t="shared" si="7"/>
        <v>216.36</v>
      </c>
      <c r="U19" s="71">
        <f t="shared" si="7"/>
        <v>216.36</v>
      </c>
      <c r="V19" s="71">
        <f t="shared" si="7"/>
        <v>216.36</v>
      </c>
      <c r="W19" s="71">
        <f t="shared" si="7"/>
        <v>216.36</v>
      </c>
      <c r="X19" s="71">
        <f t="shared" si="7"/>
        <v>216.36</v>
      </c>
      <c r="Y19" s="71">
        <f t="shared" si="7"/>
        <v>216.36</v>
      </c>
      <c r="Z19" s="71">
        <f t="shared" si="7"/>
        <v>216.36</v>
      </c>
      <c r="AA19" s="71">
        <f t="shared" si="7"/>
        <v>216.36</v>
      </c>
    </row>
    <row r="20" spans="1:27" ht="12.75" customHeight="1" collapsed="1" x14ac:dyDescent="0.2">
      <c r="A20" s="162" t="s">
        <v>11</v>
      </c>
      <c r="B20" s="54" t="str">
        <f>"03"&amp;"."&amp;$B$218&amp;"."&amp;$B$219</f>
        <v>03.05.2023</v>
      </c>
      <c r="C20" s="134" t="s">
        <v>76</v>
      </c>
      <c r="D20" s="135">
        <f>ROUND(((D21+D22+D24+D23+D25)/1000),5)</f>
        <v>3.8494299999999999</v>
      </c>
      <c r="E20" s="135">
        <f t="shared" ref="E20:AA20" si="8">ROUND(((E21+E22+E24+E23+E25)/1000),5)</f>
        <v>3.71346</v>
      </c>
      <c r="F20" s="135">
        <f t="shared" si="8"/>
        <v>3.6899299999999999</v>
      </c>
      <c r="G20" s="135">
        <f t="shared" si="8"/>
        <v>3.6905399999999999</v>
      </c>
      <c r="H20" s="135">
        <f t="shared" si="8"/>
        <v>3.7091599999999998</v>
      </c>
      <c r="I20" s="135">
        <f t="shared" si="8"/>
        <v>3.8073299999999999</v>
      </c>
      <c r="J20" s="135">
        <f t="shared" si="8"/>
        <v>3.9891899999999998</v>
      </c>
      <c r="K20" s="135">
        <f t="shared" si="8"/>
        <v>4.2127800000000004</v>
      </c>
      <c r="L20" s="135">
        <f t="shared" si="8"/>
        <v>4.42835</v>
      </c>
      <c r="M20" s="135">
        <f t="shared" si="8"/>
        <v>4.5316099999999997</v>
      </c>
      <c r="N20" s="135">
        <f t="shared" si="8"/>
        <v>4.5396599999999996</v>
      </c>
      <c r="O20" s="135">
        <f t="shared" si="8"/>
        <v>4.5415700000000001</v>
      </c>
      <c r="P20" s="135">
        <f t="shared" si="8"/>
        <v>4.5407099999999998</v>
      </c>
      <c r="Q20" s="135">
        <f t="shared" si="8"/>
        <v>4.5612000000000004</v>
      </c>
      <c r="R20" s="135">
        <f t="shared" si="8"/>
        <v>4.5429899999999996</v>
      </c>
      <c r="S20" s="135">
        <f t="shared" si="8"/>
        <v>4.5403500000000001</v>
      </c>
      <c r="T20" s="135">
        <f t="shared" si="8"/>
        <v>4.5377099999999997</v>
      </c>
      <c r="U20" s="135">
        <f t="shared" si="8"/>
        <v>4.5332299999999996</v>
      </c>
      <c r="V20" s="135">
        <f t="shared" si="8"/>
        <v>4.5088299999999997</v>
      </c>
      <c r="W20" s="135">
        <f t="shared" si="8"/>
        <v>4.5057999999999998</v>
      </c>
      <c r="X20" s="135">
        <f t="shared" si="8"/>
        <v>4.5405699999999998</v>
      </c>
      <c r="Y20" s="135">
        <f t="shared" si="8"/>
        <v>4.5510900000000003</v>
      </c>
      <c r="Z20" s="135">
        <f t="shared" si="8"/>
        <v>4.3034800000000004</v>
      </c>
      <c r="AA20" s="135">
        <f t="shared" si="8"/>
        <v>4.0598900000000002</v>
      </c>
    </row>
    <row r="21" spans="1:27" ht="12.75" hidden="1" customHeight="1" outlineLevel="1" x14ac:dyDescent="0.2">
      <c r="A21" s="163" t="s">
        <v>880</v>
      </c>
      <c r="B21" s="94" t="s">
        <v>238</v>
      </c>
      <c r="C21" s="70" t="s">
        <v>79</v>
      </c>
      <c r="D21" s="71">
        <v>1230.05</v>
      </c>
      <c r="E21" s="71">
        <v>1094.08</v>
      </c>
      <c r="F21" s="71">
        <v>1070.55</v>
      </c>
      <c r="G21" s="71">
        <v>1071.1600000000001</v>
      </c>
      <c r="H21" s="71">
        <v>1089.78</v>
      </c>
      <c r="I21" s="71">
        <v>1187.95</v>
      </c>
      <c r="J21" s="71">
        <v>1369.81</v>
      </c>
      <c r="K21" s="71">
        <v>1593.4</v>
      </c>
      <c r="L21" s="71">
        <v>1808.97</v>
      </c>
      <c r="M21" s="71">
        <v>1912.23</v>
      </c>
      <c r="N21" s="71">
        <v>1920.28</v>
      </c>
      <c r="O21" s="71">
        <v>1922.19</v>
      </c>
      <c r="P21" s="71">
        <v>1921.33</v>
      </c>
      <c r="Q21" s="71">
        <v>1941.82</v>
      </c>
      <c r="R21" s="71">
        <v>1923.61</v>
      </c>
      <c r="S21" s="71">
        <v>1920.97</v>
      </c>
      <c r="T21" s="71">
        <v>1918.33</v>
      </c>
      <c r="U21" s="71">
        <v>1913.85</v>
      </c>
      <c r="V21" s="71">
        <v>1889.45</v>
      </c>
      <c r="W21" s="71">
        <v>1886.42</v>
      </c>
      <c r="X21" s="71">
        <v>1921.19</v>
      </c>
      <c r="Y21" s="71">
        <v>1931.71</v>
      </c>
      <c r="Z21" s="71">
        <v>1684.1</v>
      </c>
      <c r="AA21" s="71">
        <v>1440.51</v>
      </c>
    </row>
    <row r="22" spans="1:27" ht="12.75" hidden="1" customHeight="1" outlineLevel="1" x14ac:dyDescent="0.2">
      <c r="A22" s="163" t="s">
        <v>881</v>
      </c>
      <c r="B22" s="94" t="s">
        <v>90</v>
      </c>
      <c r="C22" s="70" t="s">
        <v>79</v>
      </c>
      <c r="D22" s="71">
        <f>$D$10</f>
        <v>2222.89</v>
      </c>
      <c r="E22" s="71">
        <f t="shared" ref="E22:AA22" si="9">$D$10</f>
        <v>2222.89</v>
      </c>
      <c r="F22" s="71">
        <f t="shared" si="9"/>
        <v>2222.89</v>
      </c>
      <c r="G22" s="71">
        <f t="shared" si="9"/>
        <v>2222.89</v>
      </c>
      <c r="H22" s="71">
        <f t="shared" si="9"/>
        <v>2222.89</v>
      </c>
      <c r="I22" s="71">
        <f t="shared" si="9"/>
        <v>2222.89</v>
      </c>
      <c r="J22" s="71">
        <f t="shared" si="9"/>
        <v>2222.89</v>
      </c>
      <c r="K22" s="71">
        <f t="shared" si="9"/>
        <v>2222.89</v>
      </c>
      <c r="L22" s="71">
        <f t="shared" si="9"/>
        <v>2222.89</v>
      </c>
      <c r="M22" s="71">
        <f t="shared" si="9"/>
        <v>2222.89</v>
      </c>
      <c r="N22" s="71">
        <f t="shared" si="9"/>
        <v>2222.89</v>
      </c>
      <c r="O22" s="71">
        <f t="shared" si="9"/>
        <v>2222.89</v>
      </c>
      <c r="P22" s="71">
        <f t="shared" si="9"/>
        <v>2222.89</v>
      </c>
      <c r="Q22" s="71">
        <f t="shared" si="9"/>
        <v>2222.89</v>
      </c>
      <c r="R22" s="71">
        <f t="shared" si="9"/>
        <v>2222.89</v>
      </c>
      <c r="S22" s="71">
        <f t="shared" si="9"/>
        <v>2222.89</v>
      </c>
      <c r="T22" s="71">
        <f t="shared" si="9"/>
        <v>2222.89</v>
      </c>
      <c r="U22" s="71">
        <f t="shared" si="9"/>
        <v>2222.89</v>
      </c>
      <c r="V22" s="71">
        <f t="shared" si="9"/>
        <v>2222.89</v>
      </c>
      <c r="W22" s="71">
        <f t="shared" si="9"/>
        <v>2222.89</v>
      </c>
      <c r="X22" s="71">
        <f t="shared" si="9"/>
        <v>2222.89</v>
      </c>
      <c r="Y22" s="71">
        <f t="shared" si="9"/>
        <v>2222.89</v>
      </c>
      <c r="Z22" s="71">
        <f t="shared" si="9"/>
        <v>2222.89</v>
      </c>
      <c r="AA22" s="71">
        <f t="shared" si="9"/>
        <v>2222.89</v>
      </c>
    </row>
    <row r="23" spans="1:27" ht="12.75" hidden="1" customHeight="1" outlineLevel="1" x14ac:dyDescent="0.2">
      <c r="A23" s="163" t="s">
        <v>882</v>
      </c>
      <c r="B23" s="94" t="s">
        <v>83</v>
      </c>
      <c r="C23" s="70" t="s">
        <v>79</v>
      </c>
      <c r="D23" s="71">
        <v>4.7700000000000005</v>
      </c>
      <c r="E23" s="71">
        <v>4.7700000000000005</v>
      </c>
      <c r="F23" s="71">
        <v>4.7700000000000005</v>
      </c>
      <c r="G23" s="71">
        <v>4.7700000000000005</v>
      </c>
      <c r="H23" s="71">
        <v>4.7700000000000005</v>
      </c>
      <c r="I23" s="71">
        <v>4.7700000000000005</v>
      </c>
      <c r="J23" s="71">
        <v>4.7700000000000005</v>
      </c>
      <c r="K23" s="71">
        <v>4.7700000000000005</v>
      </c>
      <c r="L23" s="71">
        <v>4.7700000000000005</v>
      </c>
      <c r="M23" s="71">
        <v>4.7700000000000005</v>
      </c>
      <c r="N23" s="71">
        <v>4.7700000000000005</v>
      </c>
      <c r="O23" s="71">
        <v>4.7700000000000005</v>
      </c>
      <c r="P23" s="71">
        <v>4.7700000000000005</v>
      </c>
      <c r="Q23" s="71">
        <v>4.7700000000000005</v>
      </c>
      <c r="R23" s="71">
        <v>4.7700000000000005</v>
      </c>
      <c r="S23" s="71">
        <v>4.7700000000000005</v>
      </c>
      <c r="T23" s="71">
        <v>4.7700000000000005</v>
      </c>
      <c r="U23" s="71">
        <v>4.7700000000000005</v>
      </c>
      <c r="V23" s="71">
        <v>4.7700000000000005</v>
      </c>
      <c r="W23" s="71">
        <v>4.7700000000000005</v>
      </c>
      <c r="X23" s="71">
        <v>4.7700000000000005</v>
      </c>
      <c r="Y23" s="71">
        <v>4.7700000000000005</v>
      </c>
      <c r="Z23" s="71">
        <v>4.7700000000000005</v>
      </c>
      <c r="AA23" s="71">
        <v>4.7700000000000005</v>
      </c>
    </row>
    <row r="24" spans="1:27" ht="12.75" hidden="1" customHeight="1" outlineLevel="1" x14ac:dyDescent="0.2">
      <c r="A24" s="163" t="s">
        <v>883</v>
      </c>
      <c r="B24" s="94" t="s">
        <v>878</v>
      </c>
      <c r="C24" s="70" t="s">
        <v>79</v>
      </c>
      <c r="D24" s="71">
        <f>$D$12</f>
        <v>175.36</v>
      </c>
      <c r="E24" s="71">
        <f t="shared" ref="E24:AA24" si="10">$D$12</f>
        <v>175.36</v>
      </c>
      <c r="F24" s="71">
        <f t="shared" si="10"/>
        <v>175.36</v>
      </c>
      <c r="G24" s="71">
        <f t="shared" si="10"/>
        <v>175.36</v>
      </c>
      <c r="H24" s="71">
        <f t="shared" si="10"/>
        <v>175.36</v>
      </c>
      <c r="I24" s="71">
        <f t="shared" si="10"/>
        <v>175.36</v>
      </c>
      <c r="J24" s="71">
        <f t="shared" si="10"/>
        <v>175.36</v>
      </c>
      <c r="K24" s="71">
        <f t="shared" si="10"/>
        <v>175.36</v>
      </c>
      <c r="L24" s="71">
        <f t="shared" si="10"/>
        <v>175.36</v>
      </c>
      <c r="M24" s="71">
        <f t="shared" si="10"/>
        <v>175.36</v>
      </c>
      <c r="N24" s="71">
        <f t="shared" si="10"/>
        <v>175.36</v>
      </c>
      <c r="O24" s="71">
        <f t="shared" si="10"/>
        <v>175.36</v>
      </c>
      <c r="P24" s="71">
        <f t="shared" si="10"/>
        <v>175.36</v>
      </c>
      <c r="Q24" s="71">
        <f t="shared" si="10"/>
        <v>175.36</v>
      </c>
      <c r="R24" s="71">
        <f t="shared" si="10"/>
        <v>175.36</v>
      </c>
      <c r="S24" s="71">
        <f t="shared" si="10"/>
        <v>175.36</v>
      </c>
      <c r="T24" s="71">
        <f t="shared" si="10"/>
        <v>175.36</v>
      </c>
      <c r="U24" s="71">
        <f t="shared" si="10"/>
        <v>175.36</v>
      </c>
      <c r="V24" s="71">
        <f t="shared" si="10"/>
        <v>175.36</v>
      </c>
      <c r="W24" s="71">
        <f t="shared" si="10"/>
        <v>175.36</v>
      </c>
      <c r="X24" s="71">
        <f t="shared" si="10"/>
        <v>175.36</v>
      </c>
      <c r="Y24" s="71">
        <f t="shared" si="10"/>
        <v>175.36</v>
      </c>
      <c r="Z24" s="71">
        <f t="shared" si="10"/>
        <v>175.36</v>
      </c>
      <c r="AA24" s="71">
        <f t="shared" si="10"/>
        <v>175.36</v>
      </c>
    </row>
    <row r="25" spans="1:27" ht="12.75" hidden="1" customHeight="1" outlineLevel="1" x14ac:dyDescent="0.2">
      <c r="A25" s="163" t="s">
        <v>884</v>
      </c>
      <c r="B25" s="94" t="s">
        <v>874</v>
      </c>
      <c r="C25" s="70" t="s">
        <v>79</v>
      </c>
      <c r="D25" s="71">
        <f>$D$13</f>
        <v>216.36</v>
      </c>
      <c r="E25" s="71">
        <f t="shared" ref="E25:AA25" si="11">$D$13</f>
        <v>216.36</v>
      </c>
      <c r="F25" s="71">
        <f t="shared" si="11"/>
        <v>216.36</v>
      </c>
      <c r="G25" s="71">
        <f t="shared" si="11"/>
        <v>216.36</v>
      </c>
      <c r="H25" s="71">
        <f t="shared" si="11"/>
        <v>216.36</v>
      </c>
      <c r="I25" s="71">
        <f t="shared" si="11"/>
        <v>216.36</v>
      </c>
      <c r="J25" s="71">
        <f t="shared" si="11"/>
        <v>216.36</v>
      </c>
      <c r="K25" s="71">
        <f t="shared" si="11"/>
        <v>216.36</v>
      </c>
      <c r="L25" s="71">
        <f t="shared" si="11"/>
        <v>216.36</v>
      </c>
      <c r="M25" s="71">
        <f t="shared" si="11"/>
        <v>216.36</v>
      </c>
      <c r="N25" s="71">
        <f t="shared" si="11"/>
        <v>216.36</v>
      </c>
      <c r="O25" s="71">
        <f t="shared" si="11"/>
        <v>216.36</v>
      </c>
      <c r="P25" s="71">
        <f t="shared" si="11"/>
        <v>216.36</v>
      </c>
      <c r="Q25" s="71">
        <f t="shared" si="11"/>
        <v>216.36</v>
      </c>
      <c r="R25" s="71">
        <f t="shared" si="11"/>
        <v>216.36</v>
      </c>
      <c r="S25" s="71">
        <f t="shared" si="11"/>
        <v>216.36</v>
      </c>
      <c r="T25" s="71">
        <f t="shared" si="11"/>
        <v>216.36</v>
      </c>
      <c r="U25" s="71">
        <f t="shared" si="11"/>
        <v>216.36</v>
      </c>
      <c r="V25" s="71">
        <f t="shared" si="11"/>
        <v>216.36</v>
      </c>
      <c r="W25" s="71">
        <f t="shared" si="11"/>
        <v>216.36</v>
      </c>
      <c r="X25" s="71">
        <f t="shared" si="11"/>
        <v>216.36</v>
      </c>
      <c r="Y25" s="71">
        <f t="shared" si="11"/>
        <v>216.36</v>
      </c>
      <c r="Z25" s="71">
        <f t="shared" si="11"/>
        <v>216.36</v>
      </c>
      <c r="AA25" s="71">
        <f t="shared" si="11"/>
        <v>216.36</v>
      </c>
    </row>
    <row r="26" spans="1:27" ht="12.75" customHeight="1" collapsed="1" x14ac:dyDescent="0.2">
      <c r="A26" s="162" t="s">
        <v>14</v>
      </c>
      <c r="B26" s="54" t="str">
        <f>"04"&amp;"."&amp;$B$218&amp;"."&amp;$B$219</f>
        <v>04.05.2023</v>
      </c>
      <c r="C26" s="134" t="s">
        <v>76</v>
      </c>
      <c r="D26" s="135">
        <f>ROUND(((D27+D28+D30+D29+D31)/1000),5)</f>
        <v>3.81664</v>
      </c>
      <c r="E26" s="135">
        <f t="shared" ref="E26:AA26" si="12">ROUND(((E27+E28+E30+E29+E31)/1000),5)</f>
        <v>3.71217</v>
      </c>
      <c r="F26" s="135">
        <f t="shared" si="12"/>
        <v>3.6363599999999998</v>
      </c>
      <c r="G26" s="135">
        <f t="shared" si="12"/>
        <v>3.61808</v>
      </c>
      <c r="H26" s="135">
        <f t="shared" si="12"/>
        <v>3.6715399999999998</v>
      </c>
      <c r="I26" s="135">
        <f t="shared" si="12"/>
        <v>3.7225000000000001</v>
      </c>
      <c r="J26" s="135">
        <f t="shared" si="12"/>
        <v>3.92889</v>
      </c>
      <c r="K26" s="135">
        <f t="shared" si="12"/>
        <v>4.2256299999999998</v>
      </c>
      <c r="L26" s="135">
        <f t="shared" si="12"/>
        <v>4.3310700000000004</v>
      </c>
      <c r="M26" s="135">
        <f t="shared" si="12"/>
        <v>4.5079700000000003</v>
      </c>
      <c r="N26" s="135">
        <f t="shared" si="12"/>
        <v>4.5130699999999999</v>
      </c>
      <c r="O26" s="135">
        <f t="shared" si="12"/>
        <v>4.5656400000000001</v>
      </c>
      <c r="P26" s="135">
        <f t="shared" si="12"/>
        <v>4.56942</v>
      </c>
      <c r="Q26" s="135">
        <f t="shared" si="12"/>
        <v>4.5821399999999999</v>
      </c>
      <c r="R26" s="135">
        <f t="shared" si="12"/>
        <v>4.5573100000000002</v>
      </c>
      <c r="S26" s="135">
        <f t="shared" si="12"/>
        <v>4.5115699999999999</v>
      </c>
      <c r="T26" s="135">
        <f t="shared" si="12"/>
        <v>4.4595000000000002</v>
      </c>
      <c r="U26" s="135">
        <f t="shared" si="12"/>
        <v>4.4195500000000001</v>
      </c>
      <c r="V26" s="135">
        <f t="shared" si="12"/>
        <v>4.3845799999999997</v>
      </c>
      <c r="W26" s="135">
        <f t="shared" si="12"/>
        <v>4.4348799999999997</v>
      </c>
      <c r="X26" s="135">
        <f t="shared" si="12"/>
        <v>4.5549999999999997</v>
      </c>
      <c r="Y26" s="135">
        <f t="shared" si="12"/>
        <v>4.5388400000000004</v>
      </c>
      <c r="Z26" s="135">
        <f t="shared" si="12"/>
        <v>4.2740200000000002</v>
      </c>
      <c r="AA26" s="135">
        <f t="shared" si="12"/>
        <v>4.0967200000000004</v>
      </c>
    </row>
    <row r="27" spans="1:27" ht="12.75" hidden="1" customHeight="1" outlineLevel="1" x14ac:dyDescent="0.2">
      <c r="A27" s="163" t="s">
        <v>885</v>
      </c>
      <c r="B27" s="94" t="s">
        <v>238</v>
      </c>
      <c r="C27" s="70" t="s">
        <v>79</v>
      </c>
      <c r="D27" s="71">
        <v>1197.26</v>
      </c>
      <c r="E27" s="71">
        <v>1092.79</v>
      </c>
      <c r="F27" s="71">
        <v>1016.98</v>
      </c>
      <c r="G27" s="71">
        <v>998.7</v>
      </c>
      <c r="H27" s="71">
        <v>1052.1600000000001</v>
      </c>
      <c r="I27" s="71">
        <v>1103.1199999999999</v>
      </c>
      <c r="J27" s="71">
        <v>1309.51</v>
      </c>
      <c r="K27" s="71">
        <v>1606.25</v>
      </c>
      <c r="L27" s="71">
        <v>1711.69</v>
      </c>
      <c r="M27" s="71">
        <v>1888.59</v>
      </c>
      <c r="N27" s="71">
        <v>1893.69</v>
      </c>
      <c r="O27" s="71">
        <v>1946.26</v>
      </c>
      <c r="P27" s="71">
        <v>1950.04</v>
      </c>
      <c r="Q27" s="71">
        <v>1962.76</v>
      </c>
      <c r="R27" s="71">
        <v>1937.93</v>
      </c>
      <c r="S27" s="71">
        <v>1892.19</v>
      </c>
      <c r="T27" s="71">
        <v>1840.12</v>
      </c>
      <c r="U27" s="71">
        <v>1800.17</v>
      </c>
      <c r="V27" s="71">
        <v>1765.2</v>
      </c>
      <c r="W27" s="71">
        <v>1815.5</v>
      </c>
      <c r="X27" s="71">
        <v>1935.62</v>
      </c>
      <c r="Y27" s="71">
        <v>1919.46</v>
      </c>
      <c r="Z27" s="71">
        <v>1654.64</v>
      </c>
      <c r="AA27" s="71">
        <v>1477.34</v>
      </c>
    </row>
    <row r="28" spans="1:27" ht="12.75" hidden="1" customHeight="1" outlineLevel="1" x14ac:dyDescent="0.2">
      <c r="A28" s="163" t="s">
        <v>886</v>
      </c>
      <c r="B28" s="94" t="s">
        <v>90</v>
      </c>
      <c r="C28" s="70" t="s">
        <v>79</v>
      </c>
      <c r="D28" s="71">
        <f>$D$10</f>
        <v>2222.89</v>
      </c>
      <c r="E28" s="71">
        <f t="shared" ref="E28:AA28" si="13">$D$10</f>
        <v>2222.89</v>
      </c>
      <c r="F28" s="71">
        <f t="shared" si="13"/>
        <v>2222.89</v>
      </c>
      <c r="G28" s="71">
        <f t="shared" si="13"/>
        <v>2222.89</v>
      </c>
      <c r="H28" s="71">
        <f t="shared" si="13"/>
        <v>2222.89</v>
      </c>
      <c r="I28" s="71">
        <f t="shared" si="13"/>
        <v>2222.89</v>
      </c>
      <c r="J28" s="71">
        <f t="shared" si="13"/>
        <v>2222.89</v>
      </c>
      <c r="K28" s="71">
        <f t="shared" si="13"/>
        <v>2222.89</v>
      </c>
      <c r="L28" s="71">
        <f t="shared" si="13"/>
        <v>2222.89</v>
      </c>
      <c r="M28" s="71">
        <f t="shared" si="13"/>
        <v>2222.89</v>
      </c>
      <c r="N28" s="71">
        <f t="shared" si="13"/>
        <v>2222.89</v>
      </c>
      <c r="O28" s="71">
        <f t="shared" si="13"/>
        <v>2222.89</v>
      </c>
      <c r="P28" s="71">
        <f t="shared" si="13"/>
        <v>2222.89</v>
      </c>
      <c r="Q28" s="71">
        <f t="shared" si="13"/>
        <v>2222.89</v>
      </c>
      <c r="R28" s="71">
        <f t="shared" si="13"/>
        <v>2222.89</v>
      </c>
      <c r="S28" s="71">
        <f t="shared" si="13"/>
        <v>2222.89</v>
      </c>
      <c r="T28" s="71">
        <f t="shared" si="13"/>
        <v>2222.89</v>
      </c>
      <c r="U28" s="71">
        <f t="shared" si="13"/>
        <v>2222.89</v>
      </c>
      <c r="V28" s="71">
        <f t="shared" si="13"/>
        <v>2222.89</v>
      </c>
      <c r="W28" s="71">
        <f t="shared" si="13"/>
        <v>2222.89</v>
      </c>
      <c r="X28" s="71">
        <f t="shared" si="13"/>
        <v>2222.89</v>
      </c>
      <c r="Y28" s="71">
        <f t="shared" si="13"/>
        <v>2222.89</v>
      </c>
      <c r="Z28" s="71">
        <f t="shared" si="13"/>
        <v>2222.89</v>
      </c>
      <c r="AA28" s="71">
        <f t="shared" si="13"/>
        <v>2222.89</v>
      </c>
    </row>
    <row r="29" spans="1:27" ht="12.75" hidden="1" customHeight="1" outlineLevel="1" x14ac:dyDescent="0.2">
      <c r="A29" s="163" t="s">
        <v>887</v>
      </c>
      <c r="B29" s="94" t="s">
        <v>83</v>
      </c>
      <c r="C29" s="70" t="s">
        <v>79</v>
      </c>
      <c r="D29" s="71">
        <v>4.7700000000000005</v>
      </c>
      <c r="E29" s="71">
        <v>4.7700000000000005</v>
      </c>
      <c r="F29" s="71">
        <v>4.7700000000000005</v>
      </c>
      <c r="G29" s="71">
        <v>4.7700000000000005</v>
      </c>
      <c r="H29" s="71">
        <v>4.7700000000000005</v>
      </c>
      <c r="I29" s="71">
        <v>4.7700000000000005</v>
      </c>
      <c r="J29" s="71">
        <v>4.7700000000000005</v>
      </c>
      <c r="K29" s="71">
        <v>4.7700000000000005</v>
      </c>
      <c r="L29" s="71">
        <v>4.7700000000000005</v>
      </c>
      <c r="M29" s="71">
        <v>4.7700000000000005</v>
      </c>
      <c r="N29" s="71">
        <v>4.7700000000000005</v>
      </c>
      <c r="O29" s="71">
        <v>4.7700000000000005</v>
      </c>
      <c r="P29" s="71">
        <v>4.7700000000000005</v>
      </c>
      <c r="Q29" s="71">
        <v>4.7700000000000005</v>
      </c>
      <c r="R29" s="71">
        <v>4.7700000000000005</v>
      </c>
      <c r="S29" s="71">
        <v>4.7700000000000005</v>
      </c>
      <c r="T29" s="71">
        <v>4.7700000000000005</v>
      </c>
      <c r="U29" s="71">
        <v>4.7700000000000005</v>
      </c>
      <c r="V29" s="71">
        <v>4.7700000000000005</v>
      </c>
      <c r="W29" s="71">
        <v>4.7700000000000005</v>
      </c>
      <c r="X29" s="71">
        <v>4.7700000000000005</v>
      </c>
      <c r="Y29" s="71">
        <v>4.7700000000000005</v>
      </c>
      <c r="Z29" s="71">
        <v>4.7700000000000005</v>
      </c>
      <c r="AA29" s="71">
        <v>4.7700000000000005</v>
      </c>
    </row>
    <row r="30" spans="1:27" ht="12.75" hidden="1" customHeight="1" outlineLevel="1" x14ac:dyDescent="0.2">
      <c r="A30" s="163" t="s">
        <v>888</v>
      </c>
      <c r="B30" s="94" t="s">
        <v>878</v>
      </c>
      <c r="C30" s="70" t="s">
        <v>79</v>
      </c>
      <c r="D30" s="71">
        <f>$D$12</f>
        <v>175.36</v>
      </c>
      <c r="E30" s="71">
        <f t="shared" ref="E30:AA30" si="14">$D$12</f>
        <v>175.36</v>
      </c>
      <c r="F30" s="71">
        <f t="shared" si="14"/>
        <v>175.36</v>
      </c>
      <c r="G30" s="71">
        <f t="shared" si="14"/>
        <v>175.36</v>
      </c>
      <c r="H30" s="71">
        <f t="shared" si="14"/>
        <v>175.36</v>
      </c>
      <c r="I30" s="71">
        <f t="shared" si="14"/>
        <v>175.36</v>
      </c>
      <c r="J30" s="71">
        <f t="shared" si="14"/>
        <v>175.36</v>
      </c>
      <c r="K30" s="71">
        <f t="shared" si="14"/>
        <v>175.36</v>
      </c>
      <c r="L30" s="71">
        <f t="shared" si="14"/>
        <v>175.36</v>
      </c>
      <c r="M30" s="71">
        <f t="shared" si="14"/>
        <v>175.36</v>
      </c>
      <c r="N30" s="71">
        <f t="shared" si="14"/>
        <v>175.36</v>
      </c>
      <c r="O30" s="71">
        <f t="shared" si="14"/>
        <v>175.36</v>
      </c>
      <c r="P30" s="71">
        <f t="shared" si="14"/>
        <v>175.36</v>
      </c>
      <c r="Q30" s="71">
        <f t="shared" si="14"/>
        <v>175.36</v>
      </c>
      <c r="R30" s="71">
        <f t="shared" si="14"/>
        <v>175.36</v>
      </c>
      <c r="S30" s="71">
        <f t="shared" si="14"/>
        <v>175.36</v>
      </c>
      <c r="T30" s="71">
        <f t="shared" si="14"/>
        <v>175.36</v>
      </c>
      <c r="U30" s="71">
        <f t="shared" si="14"/>
        <v>175.36</v>
      </c>
      <c r="V30" s="71">
        <f t="shared" si="14"/>
        <v>175.36</v>
      </c>
      <c r="W30" s="71">
        <f t="shared" si="14"/>
        <v>175.36</v>
      </c>
      <c r="X30" s="71">
        <f t="shared" si="14"/>
        <v>175.36</v>
      </c>
      <c r="Y30" s="71">
        <f t="shared" si="14"/>
        <v>175.36</v>
      </c>
      <c r="Z30" s="71">
        <f t="shared" si="14"/>
        <v>175.36</v>
      </c>
      <c r="AA30" s="71">
        <f t="shared" si="14"/>
        <v>175.36</v>
      </c>
    </row>
    <row r="31" spans="1:27" ht="12.75" hidden="1" customHeight="1" outlineLevel="1" x14ac:dyDescent="0.2">
      <c r="A31" s="163" t="s">
        <v>889</v>
      </c>
      <c r="B31" s="94" t="s">
        <v>874</v>
      </c>
      <c r="C31" s="70" t="s">
        <v>79</v>
      </c>
      <c r="D31" s="71">
        <f>$D$13</f>
        <v>216.36</v>
      </c>
      <c r="E31" s="71">
        <f t="shared" ref="E31:AA31" si="15">$D$13</f>
        <v>216.36</v>
      </c>
      <c r="F31" s="71">
        <f t="shared" si="15"/>
        <v>216.36</v>
      </c>
      <c r="G31" s="71">
        <f t="shared" si="15"/>
        <v>216.36</v>
      </c>
      <c r="H31" s="71">
        <f t="shared" si="15"/>
        <v>216.36</v>
      </c>
      <c r="I31" s="71">
        <f t="shared" si="15"/>
        <v>216.36</v>
      </c>
      <c r="J31" s="71">
        <f t="shared" si="15"/>
        <v>216.36</v>
      </c>
      <c r="K31" s="71">
        <f t="shared" si="15"/>
        <v>216.36</v>
      </c>
      <c r="L31" s="71">
        <f t="shared" si="15"/>
        <v>216.36</v>
      </c>
      <c r="M31" s="71">
        <f t="shared" si="15"/>
        <v>216.36</v>
      </c>
      <c r="N31" s="71">
        <f t="shared" si="15"/>
        <v>216.36</v>
      </c>
      <c r="O31" s="71">
        <f t="shared" si="15"/>
        <v>216.36</v>
      </c>
      <c r="P31" s="71">
        <f t="shared" si="15"/>
        <v>216.36</v>
      </c>
      <c r="Q31" s="71">
        <f t="shared" si="15"/>
        <v>216.36</v>
      </c>
      <c r="R31" s="71">
        <f t="shared" si="15"/>
        <v>216.36</v>
      </c>
      <c r="S31" s="71">
        <f t="shared" si="15"/>
        <v>216.36</v>
      </c>
      <c r="T31" s="71">
        <f t="shared" si="15"/>
        <v>216.36</v>
      </c>
      <c r="U31" s="71">
        <f t="shared" si="15"/>
        <v>216.36</v>
      </c>
      <c r="V31" s="71">
        <f t="shared" si="15"/>
        <v>216.36</v>
      </c>
      <c r="W31" s="71">
        <f t="shared" si="15"/>
        <v>216.36</v>
      </c>
      <c r="X31" s="71">
        <f t="shared" si="15"/>
        <v>216.36</v>
      </c>
      <c r="Y31" s="71">
        <f t="shared" si="15"/>
        <v>216.36</v>
      </c>
      <c r="Z31" s="71">
        <f t="shared" si="15"/>
        <v>216.36</v>
      </c>
      <c r="AA31" s="71">
        <f t="shared" si="15"/>
        <v>216.36</v>
      </c>
    </row>
    <row r="32" spans="1:27" ht="12.75" customHeight="1" collapsed="1" x14ac:dyDescent="0.2">
      <c r="A32" s="162" t="s">
        <v>17</v>
      </c>
      <c r="B32" s="54" t="str">
        <f>"05"&amp;"."&amp;$B$218&amp;"."&amp;$B$219</f>
        <v>05.05.2023</v>
      </c>
      <c r="C32" s="134" t="s">
        <v>76</v>
      </c>
      <c r="D32" s="135">
        <f>ROUND(((D33+D34+D36+D35+D37)/1000),5)</f>
        <v>4.0162399999999998</v>
      </c>
      <c r="E32" s="135">
        <f t="shared" ref="E32:AA32" si="16">ROUND(((E33+E34+E36+E35+E37)/1000),5)</f>
        <v>3.8285499999999999</v>
      </c>
      <c r="F32" s="135">
        <f t="shared" si="16"/>
        <v>3.7530100000000002</v>
      </c>
      <c r="G32" s="135">
        <f t="shared" si="16"/>
        <v>3.7297899999999999</v>
      </c>
      <c r="H32" s="135">
        <f t="shared" si="16"/>
        <v>3.7771699999999999</v>
      </c>
      <c r="I32" s="135">
        <f t="shared" si="16"/>
        <v>3.8888400000000001</v>
      </c>
      <c r="J32" s="135">
        <f t="shared" si="16"/>
        <v>4.0145999999999997</v>
      </c>
      <c r="K32" s="135">
        <f t="shared" si="16"/>
        <v>4.2471899999999998</v>
      </c>
      <c r="L32" s="135">
        <f t="shared" si="16"/>
        <v>4.44557</v>
      </c>
      <c r="M32" s="135">
        <f t="shared" si="16"/>
        <v>4.5187799999999996</v>
      </c>
      <c r="N32" s="135">
        <f t="shared" si="16"/>
        <v>4.6033099999999996</v>
      </c>
      <c r="O32" s="135">
        <f t="shared" si="16"/>
        <v>4.6082599999999996</v>
      </c>
      <c r="P32" s="135">
        <f t="shared" si="16"/>
        <v>4.58772</v>
      </c>
      <c r="Q32" s="135">
        <f t="shared" si="16"/>
        <v>4.6036799999999998</v>
      </c>
      <c r="R32" s="135">
        <f t="shared" si="16"/>
        <v>4.5877299999999996</v>
      </c>
      <c r="S32" s="135">
        <f t="shared" si="16"/>
        <v>4.5505000000000004</v>
      </c>
      <c r="T32" s="135">
        <f t="shared" si="16"/>
        <v>4.5202200000000001</v>
      </c>
      <c r="U32" s="135">
        <f t="shared" si="16"/>
        <v>4.5123300000000004</v>
      </c>
      <c r="V32" s="135">
        <f t="shared" si="16"/>
        <v>4.5160499999999999</v>
      </c>
      <c r="W32" s="135">
        <f t="shared" si="16"/>
        <v>4.51213</v>
      </c>
      <c r="X32" s="135">
        <f t="shared" si="16"/>
        <v>4.6092300000000002</v>
      </c>
      <c r="Y32" s="135">
        <f t="shared" si="16"/>
        <v>4.5942699999999999</v>
      </c>
      <c r="Z32" s="135">
        <f t="shared" si="16"/>
        <v>4.4390099999999997</v>
      </c>
      <c r="AA32" s="135">
        <f t="shared" si="16"/>
        <v>4.2446099999999998</v>
      </c>
    </row>
    <row r="33" spans="1:27" ht="12.75" hidden="1" customHeight="1" outlineLevel="1" x14ac:dyDescent="0.2">
      <c r="A33" s="163" t="s">
        <v>890</v>
      </c>
      <c r="B33" s="94" t="s">
        <v>238</v>
      </c>
      <c r="C33" s="70" t="s">
        <v>79</v>
      </c>
      <c r="D33" s="71">
        <v>1396.86</v>
      </c>
      <c r="E33" s="71">
        <v>1209.17</v>
      </c>
      <c r="F33" s="71">
        <v>1133.6300000000001</v>
      </c>
      <c r="G33" s="71">
        <v>1110.4100000000001</v>
      </c>
      <c r="H33" s="71">
        <v>1157.79</v>
      </c>
      <c r="I33" s="71">
        <v>1269.46</v>
      </c>
      <c r="J33" s="71">
        <v>1395.22</v>
      </c>
      <c r="K33" s="71">
        <v>1627.81</v>
      </c>
      <c r="L33" s="71">
        <v>1826.19</v>
      </c>
      <c r="M33" s="71">
        <v>1899.4</v>
      </c>
      <c r="N33" s="71">
        <v>1983.93</v>
      </c>
      <c r="O33" s="71">
        <v>1988.88</v>
      </c>
      <c r="P33" s="71">
        <v>1968.34</v>
      </c>
      <c r="Q33" s="71">
        <v>1984.3</v>
      </c>
      <c r="R33" s="71">
        <v>1968.35</v>
      </c>
      <c r="S33" s="71">
        <v>1931.12</v>
      </c>
      <c r="T33" s="71">
        <v>1900.84</v>
      </c>
      <c r="U33" s="71">
        <v>1892.95</v>
      </c>
      <c r="V33" s="71">
        <v>1896.67</v>
      </c>
      <c r="W33" s="71">
        <v>1892.75</v>
      </c>
      <c r="X33" s="71">
        <v>1989.85</v>
      </c>
      <c r="Y33" s="71">
        <v>1974.89</v>
      </c>
      <c r="Z33" s="71">
        <v>1819.63</v>
      </c>
      <c r="AA33" s="71">
        <v>1625.23</v>
      </c>
    </row>
    <row r="34" spans="1:27" ht="12.75" hidden="1" customHeight="1" outlineLevel="1" x14ac:dyDescent="0.2">
      <c r="A34" s="163" t="s">
        <v>891</v>
      </c>
      <c r="B34" s="94" t="s">
        <v>90</v>
      </c>
      <c r="C34" s="70" t="s">
        <v>79</v>
      </c>
      <c r="D34" s="71">
        <f>$D$10</f>
        <v>2222.89</v>
      </c>
      <c r="E34" s="71">
        <f t="shared" ref="E34:AA34" si="17">$D$10</f>
        <v>2222.89</v>
      </c>
      <c r="F34" s="71">
        <f t="shared" si="17"/>
        <v>2222.89</v>
      </c>
      <c r="G34" s="71">
        <f t="shared" si="17"/>
        <v>2222.89</v>
      </c>
      <c r="H34" s="71">
        <f t="shared" si="17"/>
        <v>2222.89</v>
      </c>
      <c r="I34" s="71">
        <f t="shared" si="17"/>
        <v>2222.89</v>
      </c>
      <c r="J34" s="71">
        <f t="shared" si="17"/>
        <v>2222.89</v>
      </c>
      <c r="K34" s="71">
        <f t="shared" si="17"/>
        <v>2222.89</v>
      </c>
      <c r="L34" s="71">
        <f t="shared" si="17"/>
        <v>2222.89</v>
      </c>
      <c r="M34" s="71">
        <f t="shared" si="17"/>
        <v>2222.89</v>
      </c>
      <c r="N34" s="71">
        <f t="shared" si="17"/>
        <v>2222.89</v>
      </c>
      <c r="O34" s="71">
        <f t="shared" si="17"/>
        <v>2222.89</v>
      </c>
      <c r="P34" s="71">
        <f t="shared" si="17"/>
        <v>2222.89</v>
      </c>
      <c r="Q34" s="71">
        <f t="shared" si="17"/>
        <v>2222.89</v>
      </c>
      <c r="R34" s="71">
        <f t="shared" si="17"/>
        <v>2222.89</v>
      </c>
      <c r="S34" s="71">
        <f t="shared" si="17"/>
        <v>2222.89</v>
      </c>
      <c r="T34" s="71">
        <f t="shared" si="17"/>
        <v>2222.89</v>
      </c>
      <c r="U34" s="71">
        <f t="shared" si="17"/>
        <v>2222.89</v>
      </c>
      <c r="V34" s="71">
        <f t="shared" si="17"/>
        <v>2222.89</v>
      </c>
      <c r="W34" s="71">
        <f t="shared" si="17"/>
        <v>2222.89</v>
      </c>
      <c r="X34" s="71">
        <f t="shared" si="17"/>
        <v>2222.89</v>
      </c>
      <c r="Y34" s="71">
        <f t="shared" si="17"/>
        <v>2222.89</v>
      </c>
      <c r="Z34" s="71">
        <f t="shared" si="17"/>
        <v>2222.89</v>
      </c>
      <c r="AA34" s="71">
        <f t="shared" si="17"/>
        <v>2222.89</v>
      </c>
    </row>
    <row r="35" spans="1:27" ht="12.75" hidden="1" customHeight="1" outlineLevel="1" x14ac:dyDescent="0.2">
      <c r="A35" s="163" t="s">
        <v>892</v>
      </c>
      <c r="B35" s="94" t="s">
        <v>83</v>
      </c>
      <c r="C35" s="70" t="s">
        <v>79</v>
      </c>
      <c r="D35" s="71">
        <v>4.7700000000000005</v>
      </c>
      <c r="E35" s="71">
        <v>4.7700000000000005</v>
      </c>
      <c r="F35" s="71">
        <v>4.7700000000000005</v>
      </c>
      <c r="G35" s="71">
        <v>4.7700000000000005</v>
      </c>
      <c r="H35" s="71">
        <v>4.7700000000000005</v>
      </c>
      <c r="I35" s="71">
        <v>4.7700000000000005</v>
      </c>
      <c r="J35" s="71">
        <v>4.7700000000000005</v>
      </c>
      <c r="K35" s="71">
        <v>4.7700000000000005</v>
      </c>
      <c r="L35" s="71">
        <v>4.7700000000000005</v>
      </c>
      <c r="M35" s="71">
        <v>4.7700000000000005</v>
      </c>
      <c r="N35" s="71">
        <v>4.7700000000000005</v>
      </c>
      <c r="O35" s="71">
        <v>4.7700000000000005</v>
      </c>
      <c r="P35" s="71">
        <v>4.7700000000000005</v>
      </c>
      <c r="Q35" s="71">
        <v>4.7700000000000005</v>
      </c>
      <c r="R35" s="71">
        <v>4.7700000000000005</v>
      </c>
      <c r="S35" s="71">
        <v>4.7700000000000005</v>
      </c>
      <c r="T35" s="71">
        <v>4.7700000000000005</v>
      </c>
      <c r="U35" s="71">
        <v>4.7700000000000005</v>
      </c>
      <c r="V35" s="71">
        <v>4.7700000000000005</v>
      </c>
      <c r="W35" s="71">
        <v>4.7700000000000005</v>
      </c>
      <c r="X35" s="71">
        <v>4.7700000000000005</v>
      </c>
      <c r="Y35" s="71">
        <v>4.7700000000000005</v>
      </c>
      <c r="Z35" s="71">
        <v>4.7700000000000005</v>
      </c>
      <c r="AA35" s="71">
        <v>4.7700000000000005</v>
      </c>
    </row>
    <row r="36" spans="1:27" ht="12.75" hidden="1" customHeight="1" outlineLevel="1" x14ac:dyDescent="0.2">
      <c r="A36" s="163" t="s">
        <v>893</v>
      </c>
      <c r="B36" s="94" t="s">
        <v>878</v>
      </c>
      <c r="C36" s="70" t="s">
        <v>79</v>
      </c>
      <c r="D36" s="71">
        <f>$D$12</f>
        <v>175.36</v>
      </c>
      <c r="E36" s="71">
        <f t="shared" ref="E36:AA36" si="18">$D$12</f>
        <v>175.36</v>
      </c>
      <c r="F36" s="71">
        <f t="shared" si="18"/>
        <v>175.36</v>
      </c>
      <c r="G36" s="71">
        <f t="shared" si="18"/>
        <v>175.36</v>
      </c>
      <c r="H36" s="71">
        <f t="shared" si="18"/>
        <v>175.36</v>
      </c>
      <c r="I36" s="71">
        <f t="shared" si="18"/>
        <v>175.36</v>
      </c>
      <c r="J36" s="71">
        <f t="shared" si="18"/>
        <v>175.36</v>
      </c>
      <c r="K36" s="71">
        <f t="shared" si="18"/>
        <v>175.36</v>
      </c>
      <c r="L36" s="71">
        <f t="shared" si="18"/>
        <v>175.36</v>
      </c>
      <c r="M36" s="71">
        <f t="shared" si="18"/>
        <v>175.36</v>
      </c>
      <c r="N36" s="71">
        <f t="shared" si="18"/>
        <v>175.36</v>
      </c>
      <c r="O36" s="71">
        <f t="shared" si="18"/>
        <v>175.36</v>
      </c>
      <c r="P36" s="71">
        <f t="shared" si="18"/>
        <v>175.36</v>
      </c>
      <c r="Q36" s="71">
        <f t="shared" si="18"/>
        <v>175.36</v>
      </c>
      <c r="R36" s="71">
        <f t="shared" si="18"/>
        <v>175.36</v>
      </c>
      <c r="S36" s="71">
        <f t="shared" si="18"/>
        <v>175.36</v>
      </c>
      <c r="T36" s="71">
        <f t="shared" si="18"/>
        <v>175.36</v>
      </c>
      <c r="U36" s="71">
        <f t="shared" si="18"/>
        <v>175.36</v>
      </c>
      <c r="V36" s="71">
        <f t="shared" si="18"/>
        <v>175.36</v>
      </c>
      <c r="W36" s="71">
        <f t="shared" si="18"/>
        <v>175.36</v>
      </c>
      <c r="X36" s="71">
        <f t="shared" si="18"/>
        <v>175.36</v>
      </c>
      <c r="Y36" s="71">
        <f t="shared" si="18"/>
        <v>175.36</v>
      </c>
      <c r="Z36" s="71">
        <f t="shared" si="18"/>
        <v>175.36</v>
      </c>
      <c r="AA36" s="71">
        <f t="shared" si="18"/>
        <v>175.36</v>
      </c>
    </row>
    <row r="37" spans="1:27" ht="12.75" hidden="1" customHeight="1" outlineLevel="1" x14ac:dyDescent="0.2">
      <c r="A37" s="163" t="s">
        <v>894</v>
      </c>
      <c r="B37" s="94" t="s">
        <v>874</v>
      </c>
      <c r="C37" s="70" t="s">
        <v>79</v>
      </c>
      <c r="D37" s="71">
        <f>$D$13</f>
        <v>216.36</v>
      </c>
      <c r="E37" s="71">
        <f t="shared" ref="E37:AA37" si="19">$D$13</f>
        <v>216.36</v>
      </c>
      <c r="F37" s="71">
        <f t="shared" si="19"/>
        <v>216.36</v>
      </c>
      <c r="G37" s="71">
        <f t="shared" si="19"/>
        <v>216.36</v>
      </c>
      <c r="H37" s="71">
        <f t="shared" si="19"/>
        <v>216.36</v>
      </c>
      <c r="I37" s="71">
        <f t="shared" si="19"/>
        <v>216.36</v>
      </c>
      <c r="J37" s="71">
        <f t="shared" si="19"/>
        <v>216.36</v>
      </c>
      <c r="K37" s="71">
        <f t="shared" si="19"/>
        <v>216.36</v>
      </c>
      <c r="L37" s="71">
        <f t="shared" si="19"/>
        <v>216.36</v>
      </c>
      <c r="M37" s="71">
        <f t="shared" si="19"/>
        <v>216.36</v>
      </c>
      <c r="N37" s="71">
        <f t="shared" si="19"/>
        <v>216.36</v>
      </c>
      <c r="O37" s="71">
        <f t="shared" si="19"/>
        <v>216.36</v>
      </c>
      <c r="P37" s="71">
        <f t="shared" si="19"/>
        <v>216.36</v>
      </c>
      <c r="Q37" s="71">
        <f t="shared" si="19"/>
        <v>216.36</v>
      </c>
      <c r="R37" s="71">
        <f t="shared" si="19"/>
        <v>216.36</v>
      </c>
      <c r="S37" s="71">
        <f t="shared" si="19"/>
        <v>216.36</v>
      </c>
      <c r="T37" s="71">
        <f t="shared" si="19"/>
        <v>216.36</v>
      </c>
      <c r="U37" s="71">
        <f t="shared" si="19"/>
        <v>216.36</v>
      </c>
      <c r="V37" s="71">
        <f t="shared" si="19"/>
        <v>216.36</v>
      </c>
      <c r="W37" s="71">
        <f t="shared" si="19"/>
        <v>216.36</v>
      </c>
      <c r="X37" s="71">
        <f t="shared" si="19"/>
        <v>216.36</v>
      </c>
      <c r="Y37" s="71">
        <f t="shared" si="19"/>
        <v>216.36</v>
      </c>
      <c r="Z37" s="71">
        <f t="shared" si="19"/>
        <v>216.36</v>
      </c>
      <c r="AA37" s="71">
        <f t="shared" si="19"/>
        <v>216.36</v>
      </c>
    </row>
    <row r="38" spans="1:27" ht="12.75" customHeight="1" collapsed="1" x14ac:dyDescent="0.2">
      <c r="A38" s="162" t="s">
        <v>19</v>
      </c>
      <c r="B38" s="54" t="str">
        <f>"06"&amp;"."&amp;$B$218&amp;"."&amp;$B$219</f>
        <v>06.05.2023</v>
      </c>
      <c r="C38" s="134" t="s">
        <v>76</v>
      </c>
      <c r="D38" s="135">
        <f>ROUND(((D39+D40+D42+D41+D43)/1000),5)</f>
        <v>4.1353099999999996</v>
      </c>
      <c r="E38" s="135">
        <f t="shared" ref="E38:AA38" si="20">ROUND(((E39+E40+E42+E41+E43)/1000),5)</f>
        <v>4.0579000000000001</v>
      </c>
      <c r="F38" s="135">
        <f t="shared" si="20"/>
        <v>3.94218</v>
      </c>
      <c r="G38" s="135">
        <f t="shared" si="20"/>
        <v>3.8290500000000001</v>
      </c>
      <c r="H38" s="135">
        <f t="shared" si="20"/>
        <v>3.8264499999999999</v>
      </c>
      <c r="I38" s="135">
        <f t="shared" si="20"/>
        <v>3.9205100000000002</v>
      </c>
      <c r="J38" s="135">
        <f t="shared" si="20"/>
        <v>3.96841</v>
      </c>
      <c r="K38" s="135">
        <f t="shared" si="20"/>
        <v>4.0847800000000003</v>
      </c>
      <c r="L38" s="135">
        <f t="shared" si="20"/>
        <v>4.3802899999999996</v>
      </c>
      <c r="M38" s="135">
        <f t="shared" si="20"/>
        <v>4.5318899999999998</v>
      </c>
      <c r="N38" s="135">
        <f t="shared" si="20"/>
        <v>4.6129100000000003</v>
      </c>
      <c r="O38" s="135">
        <f t="shared" si="20"/>
        <v>4.5898399999999997</v>
      </c>
      <c r="P38" s="135">
        <f t="shared" si="20"/>
        <v>4.5346700000000002</v>
      </c>
      <c r="Q38" s="135">
        <f t="shared" si="20"/>
        <v>4.5327799999999998</v>
      </c>
      <c r="R38" s="135">
        <f t="shared" si="20"/>
        <v>4.5146499999999996</v>
      </c>
      <c r="S38" s="135">
        <f t="shared" si="20"/>
        <v>4.5090500000000002</v>
      </c>
      <c r="T38" s="135">
        <f t="shared" si="20"/>
        <v>4.4759099999999998</v>
      </c>
      <c r="U38" s="135">
        <f t="shared" si="20"/>
        <v>4.4427700000000003</v>
      </c>
      <c r="V38" s="135">
        <f t="shared" si="20"/>
        <v>4.4391999999999996</v>
      </c>
      <c r="W38" s="135">
        <f t="shared" si="20"/>
        <v>4.4821200000000001</v>
      </c>
      <c r="X38" s="135">
        <f t="shared" si="20"/>
        <v>4.6079299999999996</v>
      </c>
      <c r="Y38" s="135">
        <f t="shared" si="20"/>
        <v>4.5869</v>
      </c>
      <c r="Z38" s="135">
        <f t="shared" si="20"/>
        <v>4.4323199999999998</v>
      </c>
      <c r="AA38" s="135">
        <f t="shared" si="20"/>
        <v>4.2651700000000003</v>
      </c>
    </row>
    <row r="39" spans="1:27" ht="12.75" hidden="1" customHeight="1" outlineLevel="1" x14ac:dyDescent="0.2">
      <c r="A39" s="163" t="s">
        <v>21</v>
      </c>
      <c r="B39" s="94" t="s">
        <v>238</v>
      </c>
      <c r="C39" s="70" t="s">
        <v>79</v>
      </c>
      <c r="D39" s="71">
        <v>1515.93</v>
      </c>
      <c r="E39" s="71">
        <v>1438.52</v>
      </c>
      <c r="F39" s="71">
        <v>1322.8</v>
      </c>
      <c r="G39" s="71">
        <v>1209.67</v>
      </c>
      <c r="H39" s="71">
        <v>1207.07</v>
      </c>
      <c r="I39" s="71">
        <v>1301.1300000000001</v>
      </c>
      <c r="J39" s="71">
        <v>1349.03</v>
      </c>
      <c r="K39" s="71">
        <v>1465.4</v>
      </c>
      <c r="L39" s="71">
        <v>1760.91</v>
      </c>
      <c r="M39" s="71">
        <v>1912.51</v>
      </c>
      <c r="N39" s="71">
        <v>1993.53</v>
      </c>
      <c r="O39" s="71">
        <v>1970.46</v>
      </c>
      <c r="P39" s="71">
        <v>1915.29</v>
      </c>
      <c r="Q39" s="71">
        <v>1913.4</v>
      </c>
      <c r="R39" s="71">
        <v>1895.27</v>
      </c>
      <c r="S39" s="71">
        <v>1889.67</v>
      </c>
      <c r="T39" s="71">
        <v>1856.53</v>
      </c>
      <c r="U39" s="71">
        <v>1823.39</v>
      </c>
      <c r="V39" s="71">
        <v>1819.82</v>
      </c>
      <c r="W39" s="71">
        <v>1862.74</v>
      </c>
      <c r="X39" s="71">
        <v>1988.55</v>
      </c>
      <c r="Y39" s="71">
        <v>1967.52</v>
      </c>
      <c r="Z39" s="71">
        <v>1812.94</v>
      </c>
      <c r="AA39" s="71">
        <v>1645.79</v>
      </c>
    </row>
    <row r="40" spans="1:27" ht="12.75" hidden="1" customHeight="1" outlineLevel="1" x14ac:dyDescent="0.2">
      <c r="A40" s="163" t="s">
        <v>23</v>
      </c>
      <c r="B40" s="94" t="s">
        <v>90</v>
      </c>
      <c r="C40" s="70" t="s">
        <v>79</v>
      </c>
      <c r="D40" s="71">
        <f>$D$10</f>
        <v>2222.89</v>
      </c>
      <c r="E40" s="71">
        <f t="shared" ref="E40:AA40" si="21">$D$10</f>
        <v>2222.89</v>
      </c>
      <c r="F40" s="71">
        <f t="shared" si="21"/>
        <v>2222.89</v>
      </c>
      <c r="G40" s="71">
        <f t="shared" si="21"/>
        <v>2222.89</v>
      </c>
      <c r="H40" s="71">
        <f t="shared" si="21"/>
        <v>2222.89</v>
      </c>
      <c r="I40" s="71">
        <f t="shared" si="21"/>
        <v>2222.89</v>
      </c>
      <c r="J40" s="71">
        <f t="shared" si="21"/>
        <v>2222.89</v>
      </c>
      <c r="K40" s="71">
        <f t="shared" si="21"/>
        <v>2222.89</v>
      </c>
      <c r="L40" s="71">
        <f t="shared" si="21"/>
        <v>2222.89</v>
      </c>
      <c r="M40" s="71">
        <f t="shared" si="21"/>
        <v>2222.89</v>
      </c>
      <c r="N40" s="71">
        <f t="shared" si="21"/>
        <v>2222.89</v>
      </c>
      <c r="O40" s="71">
        <f t="shared" si="21"/>
        <v>2222.89</v>
      </c>
      <c r="P40" s="71">
        <f t="shared" si="21"/>
        <v>2222.89</v>
      </c>
      <c r="Q40" s="71">
        <f t="shared" si="21"/>
        <v>2222.89</v>
      </c>
      <c r="R40" s="71">
        <f t="shared" si="21"/>
        <v>2222.89</v>
      </c>
      <c r="S40" s="71">
        <f t="shared" si="21"/>
        <v>2222.89</v>
      </c>
      <c r="T40" s="71">
        <f t="shared" si="21"/>
        <v>2222.89</v>
      </c>
      <c r="U40" s="71">
        <f t="shared" si="21"/>
        <v>2222.89</v>
      </c>
      <c r="V40" s="71">
        <f t="shared" si="21"/>
        <v>2222.89</v>
      </c>
      <c r="W40" s="71">
        <f t="shared" si="21"/>
        <v>2222.89</v>
      </c>
      <c r="X40" s="71">
        <f t="shared" si="21"/>
        <v>2222.89</v>
      </c>
      <c r="Y40" s="71">
        <f t="shared" si="21"/>
        <v>2222.89</v>
      </c>
      <c r="Z40" s="71">
        <f t="shared" si="21"/>
        <v>2222.89</v>
      </c>
      <c r="AA40" s="71">
        <f t="shared" si="21"/>
        <v>2222.89</v>
      </c>
    </row>
    <row r="41" spans="1:27" ht="12.75" hidden="1" customHeight="1" outlineLevel="1" x14ac:dyDescent="0.2">
      <c r="A41" s="163" t="s">
        <v>25</v>
      </c>
      <c r="B41" s="94" t="s">
        <v>83</v>
      </c>
      <c r="C41" s="70" t="s">
        <v>79</v>
      </c>
      <c r="D41" s="71">
        <v>4.7700000000000005</v>
      </c>
      <c r="E41" s="71">
        <v>4.7700000000000005</v>
      </c>
      <c r="F41" s="71">
        <v>4.7700000000000005</v>
      </c>
      <c r="G41" s="71">
        <v>4.7700000000000005</v>
      </c>
      <c r="H41" s="71">
        <v>4.7700000000000005</v>
      </c>
      <c r="I41" s="71">
        <v>4.7700000000000005</v>
      </c>
      <c r="J41" s="71">
        <v>4.7700000000000005</v>
      </c>
      <c r="K41" s="71">
        <v>4.7700000000000005</v>
      </c>
      <c r="L41" s="71">
        <v>4.7700000000000005</v>
      </c>
      <c r="M41" s="71">
        <v>4.7700000000000005</v>
      </c>
      <c r="N41" s="71">
        <v>4.7700000000000005</v>
      </c>
      <c r="O41" s="71">
        <v>4.7700000000000005</v>
      </c>
      <c r="P41" s="71">
        <v>4.7700000000000005</v>
      </c>
      <c r="Q41" s="71">
        <v>4.7700000000000005</v>
      </c>
      <c r="R41" s="71">
        <v>4.7700000000000005</v>
      </c>
      <c r="S41" s="71">
        <v>4.7700000000000005</v>
      </c>
      <c r="T41" s="71">
        <v>4.7700000000000005</v>
      </c>
      <c r="U41" s="71">
        <v>4.7700000000000005</v>
      </c>
      <c r="V41" s="71">
        <v>4.7700000000000005</v>
      </c>
      <c r="W41" s="71">
        <v>4.7700000000000005</v>
      </c>
      <c r="X41" s="71">
        <v>4.7700000000000005</v>
      </c>
      <c r="Y41" s="71">
        <v>4.7700000000000005</v>
      </c>
      <c r="Z41" s="71">
        <v>4.7700000000000005</v>
      </c>
      <c r="AA41" s="71">
        <v>4.7700000000000005</v>
      </c>
    </row>
    <row r="42" spans="1:27" ht="12.75" hidden="1" customHeight="1" outlineLevel="1" x14ac:dyDescent="0.2">
      <c r="A42" s="163" t="s">
        <v>27</v>
      </c>
      <c r="B42" s="94" t="s">
        <v>878</v>
      </c>
      <c r="C42" s="70" t="s">
        <v>79</v>
      </c>
      <c r="D42" s="71">
        <f>$D$12</f>
        <v>175.36</v>
      </c>
      <c r="E42" s="71">
        <f t="shared" ref="E42:AA42" si="22">$D$12</f>
        <v>175.36</v>
      </c>
      <c r="F42" s="71">
        <f t="shared" si="22"/>
        <v>175.36</v>
      </c>
      <c r="G42" s="71">
        <f t="shared" si="22"/>
        <v>175.36</v>
      </c>
      <c r="H42" s="71">
        <f t="shared" si="22"/>
        <v>175.36</v>
      </c>
      <c r="I42" s="71">
        <f t="shared" si="22"/>
        <v>175.36</v>
      </c>
      <c r="J42" s="71">
        <f t="shared" si="22"/>
        <v>175.36</v>
      </c>
      <c r="K42" s="71">
        <f t="shared" si="22"/>
        <v>175.36</v>
      </c>
      <c r="L42" s="71">
        <f t="shared" si="22"/>
        <v>175.36</v>
      </c>
      <c r="M42" s="71">
        <f t="shared" si="22"/>
        <v>175.36</v>
      </c>
      <c r="N42" s="71">
        <f t="shared" si="22"/>
        <v>175.36</v>
      </c>
      <c r="O42" s="71">
        <f t="shared" si="22"/>
        <v>175.36</v>
      </c>
      <c r="P42" s="71">
        <f t="shared" si="22"/>
        <v>175.36</v>
      </c>
      <c r="Q42" s="71">
        <f t="shared" si="22"/>
        <v>175.36</v>
      </c>
      <c r="R42" s="71">
        <f t="shared" si="22"/>
        <v>175.36</v>
      </c>
      <c r="S42" s="71">
        <f t="shared" si="22"/>
        <v>175.36</v>
      </c>
      <c r="T42" s="71">
        <f t="shared" si="22"/>
        <v>175.36</v>
      </c>
      <c r="U42" s="71">
        <f t="shared" si="22"/>
        <v>175.36</v>
      </c>
      <c r="V42" s="71">
        <f t="shared" si="22"/>
        <v>175.36</v>
      </c>
      <c r="W42" s="71">
        <f t="shared" si="22"/>
        <v>175.36</v>
      </c>
      <c r="X42" s="71">
        <f t="shared" si="22"/>
        <v>175.36</v>
      </c>
      <c r="Y42" s="71">
        <f t="shared" si="22"/>
        <v>175.36</v>
      </c>
      <c r="Z42" s="71">
        <f t="shared" si="22"/>
        <v>175.36</v>
      </c>
      <c r="AA42" s="71">
        <f t="shared" si="22"/>
        <v>175.36</v>
      </c>
    </row>
    <row r="43" spans="1:27" ht="12.75" hidden="1" customHeight="1" outlineLevel="1" x14ac:dyDescent="0.2">
      <c r="A43" s="163" t="s">
        <v>29</v>
      </c>
      <c r="B43" s="94" t="s">
        <v>874</v>
      </c>
      <c r="C43" s="70" t="s">
        <v>79</v>
      </c>
      <c r="D43" s="71">
        <f>$D$13</f>
        <v>216.36</v>
      </c>
      <c r="E43" s="71">
        <f t="shared" ref="E43:AA43" si="23">$D$13</f>
        <v>216.36</v>
      </c>
      <c r="F43" s="71">
        <f t="shared" si="23"/>
        <v>216.36</v>
      </c>
      <c r="G43" s="71">
        <f t="shared" si="23"/>
        <v>216.36</v>
      </c>
      <c r="H43" s="71">
        <f t="shared" si="23"/>
        <v>216.36</v>
      </c>
      <c r="I43" s="71">
        <f t="shared" si="23"/>
        <v>216.36</v>
      </c>
      <c r="J43" s="71">
        <f t="shared" si="23"/>
        <v>216.36</v>
      </c>
      <c r="K43" s="71">
        <f t="shared" si="23"/>
        <v>216.36</v>
      </c>
      <c r="L43" s="71">
        <f t="shared" si="23"/>
        <v>216.36</v>
      </c>
      <c r="M43" s="71">
        <f t="shared" si="23"/>
        <v>216.36</v>
      </c>
      <c r="N43" s="71">
        <f t="shared" si="23"/>
        <v>216.36</v>
      </c>
      <c r="O43" s="71">
        <f t="shared" si="23"/>
        <v>216.36</v>
      </c>
      <c r="P43" s="71">
        <f t="shared" si="23"/>
        <v>216.36</v>
      </c>
      <c r="Q43" s="71">
        <f t="shared" si="23"/>
        <v>216.36</v>
      </c>
      <c r="R43" s="71">
        <f t="shared" si="23"/>
        <v>216.36</v>
      </c>
      <c r="S43" s="71">
        <f t="shared" si="23"/>
        <v>216.36</v>
      </c>
      <c r="T43" s="71">
        <f t="shared" si="23"/>
        <v>216.36</v>
      </c>
      <c r="U43" s="71">
        <f t="shared" si="23"/>
        <v>216.36</v>
      </c>
      <c r="V43" s="71">
        <f t="shared" si="23"/>
        <v>216.36</v>
      </c>
      <c r="W43" s="71">
        <f t="shared" si="23"/>
        <v>216.36</v>
      </c>
      <c r="X43" s="71">
        <f t="shared" si="23"/>
        <v>216.36</v>
      </c>
      <c r="Y43" s="71">
        <f t="shared" si="23"/>
        <v>216.36</v>
      </c>
      <c r="Z43" s="71">
        <f t="shared" si="23"/>
        <v>216.36</v>
      </c>
      <c r="AA43" s="71">
        <f t="shared" si="23"/>
        <v>216.36</v>
      </c>
    </row>
    <row r="44" spans="1:27" ht="12.75" customHeight="1" collapsed="1" x14ac:dyDescent="0.2">
      <c r="A44" s="162" t="s">
        <v>31</v>
      </c>
      <c r="B44" s="54" t="str">
        <f>"07"&amp;"."&amp;$B$218&amp;"."&amp;$B$219</f>
        <v>07.05.2023</v>
      </c>
      <c r="C44" s="134" t="s">
        <v>76</v>
      </c>
      <c r="D44" s="135">
        <f>ROUND(((D45+D46+D48+D47+D49)/1000),5)</f>
        <v>4.0969199999999999</v>
      </c>
      <c r="E44" s="135">
        <f t="shared" ref="E44:AA44" si="24">ROUND(((E45+E46+E48+E47+E49)/1000),5)</f>
        <v>3.9487199999999998</v>
      </c>
      <c r="F44" s="135">
        <f t="shared" si="24"/>
        <v>3.8267199999999999</v>
      </c>
      <c r="G44" s="135">
        <f t="shared" si="24"/>
        <v>3.7784399999999998</v>
      </c>
      <c r="H44" s="135">
        <f t="shared" si="24"/>
        <v>3.7565900000000001</v>
      </c>
      <c r="I44" s="135">
        <f t="shared" si="24"/>
        <v>3.7166999999999999</v>
      </c>
      <c r="J44" s="135">
        <f t="shared" si="24"/>
        <v>3.81629</v>
      </c>
      <c r="K44" s="135">
        <f t="shared" si="24"/>
        <v>3.9138099999999998</v>
      </c>
      <c r="L44" s="135">
        <f t="shared" si="24"/>
        <v>4.0970899999999997</v>
      </c>
      <c r="M44" s="135">
        <f t="shared" si="24"/>
        <v>4.2589300000000003</v>
      </c>
      <c r="N44" s="135">
        <f t="shared" si="24"/>
        <v>4.2975099999999999</v>
      </c>
      <c r="O44" s="135">
        <f t="shared" si="24"/>
        <v>4.3080400000000001</v>
      </c>
      <c r="P44" s="135">
        <f t="shared" si="24"/>
        <v>4.3021000000000003</v>
      </c>
      <c r="Q44" s="135">
        <f t="shared" si="24"/>
        <v>4.2944300000000002</v>
      </c>
      <c r="R44" s="135">
        <f t="shared" si="24"/>
        <v>4.2841699999999996</v>
      </c>
      <c r="S44" s="135">
        <f t="shared" si="24"/>
        <v>4.2785399999999996</v>
      </c>
      <c r="T44" s="135">
        <f t="shared" si="24"/>
        <v>4.2641400000000003</v>
      </c>
      <c r="U44" s="135">
        <f t="shared" si="24"/>
        <v>4.2606099999999998</v>
      </c>
      <c r="V44" s="135">
        <f t="shared" si="24"/>
        <v>4.2895200000000004</v>
      </c>
      <c r="W44" s="135">
        <f t="shared" si="24"/>
        <v>4.3459000000000003</v>
      </c>
      <c r="X44" s="135">
        <f t="shared" si="24"/>
        <v>4.4788899999999998</v>
      </c>
      <c r="Y44" s="135">
        <f t="shared" si="24"/>
        <v>4.4860699999999998</v>
      </c>
      <c r="Z44" s="135">
        <f t="shared" si="24"/>
        <v>4.2874800000000004</v>
      </c>
      <c r="AA44" s="135">
        <f t="shared" si="24"/>
        <v>4.1184700000000003</v>
      </c>
    </row>
    <row r="45" spans="1:27" ht="12.75" hidden="1" customHeight="1" outlineLevel="1" x14ac:dyDescent="0.2">
      <c r="A45" s="163" t="s">
        <v>895</v>
      </c>
      <c r="B45" s="94" t="s">
        <v>238</v>
      </c>
      <c r="C45" s="70" t="s">
        <v>79</v>
      </c>
      <c r="D45" s="71">
        <v>1477.54</v>
      </c>
      <c r="E45" s="71">
        <v>1329.34</v>
      </c>
      <c r="F45" s="71">
        <v>1207.3399999999999</v>
      </c>
      <c r="G45" s="71">
        <v>1159.06</v>
      </c>
      <c r="H45" s="71">
        <v>1137.21</v>
      </c>
      <c r="I45" s="71">
        <v>1097.32</v>
      </c>
      <c r="J45" s="71">
        <v>1196.9100000000001</v>
      </c>
      <c r="K45" s="71">
        <v>1294.43</v>
      </c>
      <c r="L45" s="71">
        <v>1477.71</v>
      </c>
      <c r="M45" s="71">
        <v>1639.55</v>
      </c>
      <c r="N45" s="71">
        <v>1678.13</v>
      </c>
      <c r="O45" s="71">
        <v>1688.66</v>
      </c>
      <c r="P45" s="71">
        <v>1682.72</v>
      </c>
      <c r="Q45" s="71">
        <v>1675.05</v>
      </c>
      <c r="R45" s="71">
        <v>1664.79</v>
      </c>
      <c r="S45" s="71">
        <v>1659.16</v>
      </c>
      <c r="T45" s="71">
        <v>1644.76</v>
      </c>
      <c r="U45" s="71">
        <v>1641.23</v>
      </c>
      <c r="V45" s="71">
        <v>1670.14</v>
      </c>
      <c r="W45" s="71">
        <v>1726.52</v>
      </c>
      <c r="X45" s="71">
        <v>1859.51</v>
      </c>
      <c r="Y45" s="71">
        <v>1866.69</v>
      </c>
      <c r="Z45" s="71">
        <v>1668.1</v>
      </c>
      <c r="AA45" s="71">
        <v>1499.09</v>
      </c>
    </row>
    <row r="46" spans="1:27" ht="12.75" hidden="1" customHeight="1" outlineLevel="1" x14ac:dyDescent="0.2">
      <c r="A46" s="163" t="s">
        <v>896</v>
      </c>
      <c r="B46" s="94" t="s">
        <v>90</v>
      </c>
      <c r="C46" s="70" t="s">
        <v>79</v>
      </c>
      <c r="D46" s="71">
        <f>$D$10</f>
        <v>2222.89</v>
      </c>
      <c r="E46" s="71">
        <f t="shared" ref="E46:AA46" si="25">$D$10</f>
        <v>2222.89</v>
      </c>
      <c r="F46" s="71">
        <f t="shared" si="25"/>
        <v>2222.89</v>
      </c>
      <c r="G46" s="71">
        <f t="shared" si="25"/>
        <v>2222.89</v>
      </c>
      <c r="H46" s="71">
        <f t="shared" si="25"/>
        <v>2222.89</v>
      </c>
      <c r="I46" s="71">
        <f t="shared" si="25"/>
        <v>2222.89</v>
      </c>
      <c r="J46" s="71">
        <f t="shared" si="25"/>
        <v>2222.89</v>
      </c>
      <c r="K46" s="71">
        <f t="shared" si="25"/>
        <v>2222.89</v>
      </c>
      <c r="L46" s="71">
        <f t="shared" si="25"/>
        <v>2222.89</v>
      </c>
      <c r="M46" s="71">
        <f t="shared" si="25"/>
        <v>2222.89</v>
      </c>
      <c r="N46" s="71">
        <f t="shared" si="25"/>
        <v>2222.89</v>
      </c>
      <c r="O46" s="71">
        <f t="shared" si="25"/>
        <v>2222.89</v>
      </c>
      <c r="P46" s="71">
        <f t="shared" si="25"/>
        <v>2222.89</v>
      </c>
      <c r="Q46" s="71">
        <f t="shared" si="25"/>
        <v>2222.89</v>
      </c>
      <c r="R46" s="71">
        <f t="shared" si="25"/>
        <v>2222.89</v>
      </c>
      <c r="S46" s="71">
        <f t="shared" si="25"/>
        <v>2222.89</v>
      </c>
      <c r="T46" s="71">
        <f t="shared" si="25"/>
        <v>2222.89</v>
      </c>
      <c r="U46" s="71">
        <f t="shared" si="25"/>
        <v>2222.89</v>
      </c>
      <c r="V46" s="71">
        <f t="shared" si="25"/>
        <v>2222.89</v>
      </c>
      <c r="W46" s="71">
        <f t="shared" si="25"/>
        <v>2222.89</v>
      </c>
      <c r="X46" s="71">
        <f t="shared" si="25"/>
        <v>2222.89</v>
      </c>
      <c r="Y46" s="71">
        <f t="shared" si="25"/>
        <v>2222.89</v>
      </c>
      <c r="Z46" s="71">
        <f t="shared" si="25"/>
        <v>2222.89</v>
      </c>
      <c r="AA46" s="71">
        <f t="shared" si="25"/>
        <v>2222.89</v>
      </c>
    </row>
    <row r="47" spans="1:27" ht="12.75" hidden="1" customHeight="1" outlineLevel="1" x14ac:dyDescent="0.2">
      <c r="A47" s="163" t="s">
        <v>897</v>
      </c>
      <c r="B47" s="94" t="s">
        <v>83</v>
      </c>
      <c r="C47" s="70" t="s">
        <v>79</v>
      </c>
      <c r="D47" s="71">
        <v>4.7700000000000005</v>
      </c>
      <c r="E47" s="71">
        <v>4.7700000000000005</v>
      </c>
      <c r="F47" s="71">
        <v>4.7700000000000005</v>
      </c>
      <c r="G47" s="71">
        <v>4.7700000000000005</v>
      </c>
      <c r="H47" s="71">
        <v>4.7700000000000005</v>
      </c>
      <c r="I47" s="71">
        <v>4.7700000000000005</v>
      </c>
      <c r="J47" s="71">
        <v>4.7700000000000005</v>
      </c>
      <c r="K47" s="71">
        <v>4.7700000000000005</v>
      </c>
      <c r="L47" s="71">
        <v>4.7700000000000005</v>
      </c>
      <c r="M47" s="71">
        <v>4.7700000000000005</v>
      </c>
      <c r="N47" s="71">
        <v>4.7700000000000005</v>
      </c>
      <c r="O47" s="71">
        <v>4.7700000000000005</v>
      </c>
      <c r="P47" s="71">
        <v>4.7700000000000005</v>
      </c>
      <c r="Q47" s="71">
        <v>4.7700000000000005</v>
      </c>
      <c r="R47" s="71">
        <v>4.7700000000000005</v>
      </c>
      <c r="S47" s="71">
        <v>4.7700000000000005</v>
      </c>
      <c r="T47" s="71">
        <v>4.7700000000000005</v>
      </c>
      <c r="U47" s="71">
        <v>4.7700000000000005</v>
      </c>
      <c r="V47" s="71">
        <v>4.7700000000000005</v>
      </c>
      <c r="W47" s="71">
        <v>4.7700000000000005</v>
      </c>
      <c r="X47" s="71">
        <v>4.7700000000000005</v>
      </c>
      <c r="Y47" s="71">
        <v>4.7700000000000005</v>
      </c>
      <c r="Z47" s="71">
        <v>4.7700000000000005</v>
      </c>
      <c r="AA47" s="71">
        <v>4.7700000000000005</v>
      </c>
    </row>
    <row r="48" spans="1:27" ht="12.75" hidden="1" customHeight="1" outlineLevel="1" x14ac:dyDescent="0.2">
      <c r="A48" s="163" t="s">
        <v>898</v>
      </c>
      <c r="B48" s="94" t="s">
        <v>878</v>
      </c>
      <c r="C48" s="70" t="s">
        <v>79</v>
      </c>
      <c r="D48" s="71">
        <f>$D$12</f>
        <v>175.36</v>
      </c>
      <c r="E48" s="71">
        <f t="shared" ref="E48:AA48" si="26">$D$12</f>
        <v>175.36</v>
      </c>
      <c r="F48" s="71">
        <f t="shared" si="26"/>
        <v>175.36</v>
      </c>
      <c r="G48" s="71">
        <f t="shared" si="26"/>
        <v>175.36</v>
      </c>
      <c r="H48" s="71">
        <f t="shared" si="26"/>
        <v>175.36</v>
      </c>
      <c r="I48" s="71">
        <f t="shared" si="26"/>
        <v>175.36</v>
      </c>
      <c r="J48" s="71">
        <f t="shared" si="26"/>
        <v>175.36</v>
      </c>
      <c r="K48" s="71">
        <f t="shared" si="26"/>
        <v>175.36</v>
      </c>
      <c r="L48" s="71">
        <f t="shared" si="26"/>
        <v>175.36</v>
      </c>
      <c r="M48" s="71">
        <f t="shared" si="26"/>
        <v>175.36</v>
      </c>
      <c r="N48" s="71">
        <f t="shared" si="26"/>
        <v>175.36</v>
      </c>
      <c r="O48" s="71">
        <f t="shared" si="26"/>
        <v>175.36</v>
      </c>
      <c r="P48" s="71">
        <f t="shared" si="26"/>
        <v>175.36</v>
      </c>
      <c r="Q48" s="71">
        <f t="shared" si="26"/>
        <v>175.36</v>
      </c>
      <c r="R48" s="71">
        <f t="shared" si="26"/>
        <v>175.36</v>
      </c>
      <c r="S48" s="71">
        <f t="shared" si="26"/>
        <v>175.36</v>
      </c>
      <c r="T48" s="71">
        <f t="shared" si="26"/>
        <v>175.36</v>
      </c>
      <c r="U48" s="71">
        <f t="shared" si="26"/>
        <v>175.36</v>
      </c>
      <c r="V48" s="71">
        <f t="shared" si="26"/>
        <v>175.36</v>
      </c>
      <c r="W48" s="71">
        <f t="shared" si="26"/>
        <v>175.36</v>
      </c>
      <c r="X48" s="71">
        <f t="shared" si="26"/>
        <v>175.36</v>
      </c>
      <c r="Y48" s="71">
        <f t="shared" si="26"/>
        <v>175.36</v>
      </c>
      <c r="Z48" s="71">
        <f t="shared" si="26"/>
        <v>175.36</v>
      </c>
      <c r="AA48" s="71">
        <f t="shared" si="26"/>
        <v>175.36</v>
      </c>
    </row>
    <row r="49" spans="1:27" ht="12.75" hidden="1" customHeight="1" outlineLevel="1" x14ac:dyDescent="0.2">
      <c r="A49" s="163" t="s">
        <v>899</v>
      </c>
      <c r="B49" s="94" t="s">
        <v>874</v>
      </c>
      <c r="C49" s="70" t="s">
        <v>79</v>
      </c>
      <c r="D49" s="71">
        <f>$D$13</f>
        <v>216.36</v>
      </c>
      <c r="E49" s="71">
        <f t="shared" ref="E49:AA49" si="27">$D$13</f>
        <v>216.36</v>
      </c>
      <c r="F49" s="71">
        <f t="shared" si="27"/>
        <v>216.36</v>
      </c>
      <c r="G49" s="71">
        <f t="shared" si="27"/>
        <v>216.36</v>
      </c>
      <c r="H49" s="71">
        <f t="shared" si="27"/>
        <v>216.36</v>
      </c>
      <c r="I49" s="71">
        <f t="shared" si="27"/>
        <v>216.36</v>
      </c>
      <c r="J49" s="71">
        <f t="shared" si="27"/>
        <v>216.36</v>
      </c>
      <c r="K49" s="71">
        <f t="shared" si="27"/>
        <v>216.36</v>
      </c>
      <c r="L49" s="71">
        <f t="shared" si="27"/>
        <v>216.36</v>
      </c>
      <c r="M49" s="71">
        <f t="shared" si="27"/>
        <v>216.36</v>
      </c>
      <c r="N49" s="71">
        <f t="shared" si="27"/>
        <v>216.36</v>
      </c>
      <c r="O49" s="71">
        <f t="shared" si="27"/>
        <v>216.36</v>
      </c>
      <c r="P49" s="71">
        <f t="shared" si="27"/>
        <v>216.36</v>
      </c>
      <c r="Q49" s="71">
        <f t="shared" si="27"/>
        <v>216.36</v>
      </c>
      <c r="R49" s="71">
        <f t="shared" si="27"/>
        <v>216.36</v>
      </c>
      <c r="S49" s="71">
        <f t="shared" si="27"/>
        <v>216.36</v>
      </c>
      <c r="T49" s="71">
        <f t="shared" si="27"/>
        <v>216.36</v>
      </c>
      <c r="U49" s="71">
        <f t="shared" si="27"/>
        <v>216.36</v>
      </c>
      <c r="V49" s="71">
        <f t="shared" si="27"/>
        <v>216.36</v>
      </c>
      <c r="W49" s="71">
        <f t="shared" si="27"/>
        <v>216.36</v>
      </c>
      <c r="X49" s="71">
        <f t="shared" si="27"/>
        <v>216.36</v>
      </c>
      <c r="Y49" s="71">
        <f t="shared" si="27"/>
        <v>216.36</v>
      </c>
      <c r="Z49" s="71">
        <f t="shared" si="27"/>
        <v>216.36</v>
      </c>
      <c r="AA49" s="71">
        <f t="shared" si="27"/>
        <v>216.36</v>
      </c>
    </row>
    <row r="50" spans="1:27" ht="12.75" customHeight="1" collapsed="1" x14ac:dyDescent="0.2">
      <c r="A50" s="162" t="s">
        <v>33</v>
      </c>
      <c r="B50" s="54" t="str">
        <f>"08"&amp;"."&amp;$B$218&amp;"."&amp;$B$219</f>
        <v>08.05.2023</v>
      </c>
      <c r="C50" s="134" t="s">
        <v>76</v>
      </c>
      <c r="D50" s="135">
        <f>ROUND(((D51+D52+D54+D53+D55)/1000),5)</f>
        <v>4.0932899999999997</v>
      </c>
      <c r="E50" s="135">
        <f t="shared" ref="E50:AA50" si="28">ROUND(((E51+E52+E54+E53+E55)/1000),5)</f>
        <v>3.9915400000000001</v>
      </c>
      <c r="F50" s="135">
        <f t="shared" si="28"/>
        <v>3.8668499999999999</v>
      </c>
      <c r="G50" s="135">
        <f t="shared" si="28"/>
        <v>3.8436599999999999</v>
      </c>
      <c r="H50" s="135">
        <f t="shared" si="28"/>
        <v>3.8226300000000002</v>
      </c>
      <c r="I50" s="135">
        <f t="shared" si="28"/>
        <v>3.8333200000000001</v>
      </c>
      <c r="J50" s="135">
        <f t="shared" si="28"/>
        <v>3.8644500000000002</v>
      </c>
      <c r="K50" s="135">
        <f t="shared" si="28"/>
        <v>3.9884499999999998</v>
      </c>
      <c r="L50" s="135">
        <f t="shared" si="28"/>
        <v>4.2085600000000003</v>
      </c>
      <c r="M50" s="135">
        <f t="shared" si="28"/>
        <v>4.4078499999999998</v>
      </c>
      <c r="N50" s="135">
        <f t="shared" si="28"/>
        <v>4.46312</v>
      </c>
      <c r="O50" s="135">
        <f t="shared" si="28"/>
        <v>4.4725400000000004</v>
      </c>
      <c r="P50" s="135">
        <f t="shared" si="28"/>
        <v>4.4585600000000003</v>
      </c>
      <c r="Q50" s="135">
        <f t="shared" si="28"/>
        <v>4.4550200000000002</v>
      </c>
      <c r="R50" s="135">
        <f t="shared" si="28"/>
        <v>4.4489799999999997</v>
      </c>
      <c r="S50" s="135">
        <f t="shared" si="28"/>
        <v>4.44217</v>
      </c>
      <c r="T50" s="135">
        <f t="shared" si="28"/>
        <v>4.4206200000000004</v>
      </c>
      <c r="U50" s="135">
        <f t="shared" si="28"/>
        <v>4.4373100000000001</v>
      </c>
      <c r="V50" s="135">
        <f t="shared" si="28"/>
        <v>4.4711100000000004</v>
      </c>
      <c r="W50" s="135">
        <f t="shared" si="28"/>
        <v>4.5161699999999998</v>
      </c>
      <c r="X50" s="135">
        <f t="shared" si="28"/>
        <v>4.5319900000000004</v>
      </c>
      <c r="Y50" s="135">
        <f t="shared" si="28"/>
        <v>4.5788599999999997</v>
      </c>
      <c r="Z50" s="135">
        <f t="shared" si="28"/>
        <v>4.3473600000000001</v>
      </c>
      <c r="AA50" s="135">
        <f t="shared" si="28"/>
        <v>4.2161</v>
      </c>
    </row>
    <row r="51" spans="1:27" ht="12.75" hidden="1" customHeight="1" outlineLevel="1" x14ac:dyDescent="0.2">
      <c r="A51" s="163" t="s">
        <v>36</v>
      </c>
      <c r="B51" s="94" t="s">
        <v>238</v>
      </c>
      <c r="C51" s="70" t="s">
        <v>79</v>
      </c>
      <c r="D51" s="71">
        <v>1473.91</v>
      </c>
      <c r="E51" s="71">
        <v>1372.16</v>
      </c>
      <c r="F51" s="71">
        <v>1247.47</v>
      </c>
      <c r="G51" s="71">
        <v>1224.28</v>
      </c>
      <c r="H51" s="71">
        <v>1203.25</v>
      </c>
      <c r="I51" s="71">
        <v>1213.94</v>
      </c>
      <c r="J51" s="71">
        <v>1245.07</v>
      </c>
      <c r="K51" s="71">
        <v>1369.07</v>
      </c>
      <c r="L51" s="71">
        <v>1589.18</v>
      </c>
      <c r="M51" s="71">
        <v>1788.47</v>
      </c>
      <c r="N51" s="71">
        <v>1843.74</v>
      </c>
      <c r="O51" s="71">
        <v>1853.16</v>
      </c>
      <c r="P51" s="71">
        <v>1839.18</v>
      </c>
      <c r="Q51" s="71">
        <v>1835.64</v>
      </c>
      <c r="R51" s="71">
        <v>1829.6</v>
      </c>
      <c r="S51" s="71">
        <v>1822.79</v>
      </c>
      <c r="T51" s="71">
        <v>1801.24</v>
      </c>
      <c r="U51" s="71">
        <v>1817.93</v>
      </c>
      <c r="V51" s="71">
        <v>1851.73</v>
      </c>
      <c r="W51" s="71">
        <v>1896.79</v>
      </c>
      <c r="X51" s="71">
        <v>1912.61</v>
      </c>
      <c r="Y51" s="71">
        <v>1959.48</v>
      </c>
      <c r="Z51" s="71">
        <v>1727.98</v>
      </c>
      <c r="AA51" s="71">
        <v>1596.72</v>
      </c>
    </row>
    <row r="52" spans="1:27" ht="12.75" hidden="1" customHeight="1" outlineLevel="1" x14ac:dyDescent="0.2">
      <c r="A52" s="163" t="s">
        <v>44</v>
      </c>
      <c r="B52" s="94" t="s">
        <v>90</v>
      </c>
      <c r="C52" s="70" t="s">
        <v>79</v>
      </c>
      <c r="D52" s="71">
        <f>$D$10</f>
        <v>2222.89</v>
      </c>
      <c r="E52" s="71">
        <f t="shared" ref="E52:AA52" si="29">$D$10</f>
        <v>2222.89</v>
      </c>
      <c r="F52" s="71">
        <f t="shared" si="29"/>
        <v>2222.89</v>
      </c>
      <c r="G52" s="71">
        <f t="shared" si="29"/>
        <v>2222.89</v>
      </c>
      <c r="H52" s="71">
        <f t="shared" si="29"/>
        <v>2222.89</v>
      </c>
      <c r="I52" s="71">
        <f t="shared" si="29"/>
        <v>2222.89</v>
      </c>
      <c r="J52" s="71">
        <f t="shared" si="29"/>
        <v>2222.89</v>
      </c>
      <c r="K52" s="71">
        <f t="shared" si="29"/>
        <v>2222.89</v>
      </c>
      <c r="L52" s="71">
        <f t="shared" si="29"/>
        <v>2222.89</v>
      </c>
      <c r="M52" s="71">
        <f t="shared" si="29"/>
        <v>2222.89</v>
      </c>
      <c r="N52" s="71">
        <f t="shared" si="29"/>
        <v>2222.89</v>
      </c>
      <c r="O52" s="71">
        <f t="shared" si="29"/>
        <v>2222.89</v>
      </c>
      <c r="P52" s="71">
        <f t="shared" si="29"/>
        <v>2222.89</v>
      </c>
      <c r="Q52" s="71">
        <f t="shared" si="29"/>
        <v>2222.89</v>
      </c>
      <c r="R52" s="71">
        <f t="shared" si="29"/>
        <v>2222.89</v>
      </c>
      <c r="S52" s="71">
        <f t="shared" si="29"/>
        <v>2222.89</v>
      </c>
      <c r="T52" s="71">
        <f t="shared" si="29"/>
        <v>2222.89</v>
      </c>
      <c r="U52" s="71">
        <f t="shared" si="29"/>
        <v>2222.89</v>
      </c>
      <c r="V52" s="71">
        <f t="shared" si="29"/>
        <v>2222.89</v>
      </c>
      <c r="W52" s="71">
        <f t="shared" si="29"/>
        <v>2222.89</v>
      </c>
      <c r="X52" s="71">
        <f t="shared" si="29"/>
        <v>2222.89</v>
      </c>
      <c r="Y52" s="71">
        <f t="shared" si="29"/>
        <v>2222.89</v>
      </c>
      <c r="Z52" s="71">
        <f t="shared" si="29"/>
        <v>2222.89</v>
      </c>
      <c r="AA52" s="71">
        <f t="shared" si="29"/>
        <v>2222.89</v>
      </c>
    </row>
    <row r="53" spans="1:27" ht="12.75" hidden="1" customHeight="1" outlineLevel="1" x14ac:dyDescent="0.2">
      <c r="A53" s="163" t="s">
        <v>900</v>
      </c>
      <c r="B53" s="94" t="s">
        <v>83</v>
      </c>
      <c r="C53" s="70" t="s">
        <v>79</v>
      </c>
      <c r="D53" s="71">
        <v>4.7700000000000005</v>
      </c>
      <c r="E53" s="71">
        <v>4.7700000000000005</v>
      </c>
      <c r="F53" s="71">
        <v>4.7700000000000005</v>
      </c>
      <c r="G53" s="71">
        <v>4.7700000000000005</v>
      </c>
      <c r="H53" s="71">
        <v>4.7700000000000005</v>
      </c>
      <c r="I53" s="71">
        <v>4.7700000000000005</v>
      </c>
      <c r="J53" s="71">
        <v>4.7700000000000005</v>
      </c>
      <c r="K53" s="71">
        <v>4.7700000000000005</v>
      </c>
      <c r="L53" s="71">
        <v>4.7700000000000005</v>
      </c>
      <c r="M53" s="71">
        <v>4.7700000000000005</v>
      </c>
      <c r="N53" s="71">
        <v>4.7700000000000005</v>
      </c>
      <c r="O53" s="71">
        <v>4.7700000000000005</v>
      </c>
      <c r="P53" s="71">
        <v>4.7700000000000005</v>
      </c>
      <c r="Q53" s="71">
        <v>4.7700000000000005</v>
      </c>
      <c r="R53" s="71">
        <v>4.7700000000000005</v>
      </c>
      <c r="S53" s="71">
        <v>4.7700000000000005</v>
      </c>
      <c r="T53" s="71">
        <v>4.7700000000000005</v>
      </c>
      <c r="U53" s="71">
        <v>4.7700000000000005</v>
      </c>
      <c r="V53" s="71">
        <v>4.7700000000000005</v>
      </c>
      <c r="W53" s="71">
        <v>4.7700000000000005</v>
      </c>
      <c r="X53" s="71">
        <v>4.7700000000000005</v>
      </c>
      <c r="Y53" s="71">
        <v>4.7700000000000005</v>
      </c>
      <c r="Z53" s="71">
        <v>4.7700000000000005</v>
      </c>
      <c r="AA53" s="71">
        <v>4.7700000000000005</v>
      </c>
    </row>
    <row r="54" spans="1:27" ht="12.75" hidden="1" customHeight="1" outlineLevel="1" x14ac:dyDescent="0.2">
      <c r="A54" s="163" t="s">
        <v>901</v>
      </c>
      <c r="B54" s="94" t="s">
        <v>878</v>
      </c>
      <c r="C54" s="70" t="s">
        <v>79</v>
      </c>
      <c r="D54" s="71">
        <f>$D$12</f>
        <v>175.36</v>
      </c>
      <c r="E54" s="71">
        <f t="shared" ref="E54:AA54" si="30">$D$12</f>
        <v>175.36</v>
      </c>
      <c r="F54" s="71">
        <f t="shared" si="30"/>
        <v>175.36</v>
      </c>
      <c r="G54" s="71">
        <f t="shared" si="30"/>
        <v>175.36</v>
      </c>
      <c r="H54" s="71">
        <f t="shared" si="30"/>
        <v>175.36</v>
      </c>
      <c r="I54" s="71">
        <f t="shared" si="30"/>
        <v>175.36</v>
      </c>
      <c r="J54" s="71">
        <f t="shared" si="30"/>
        <v>175.36</v>
      </c>
      <c r="K54" s="71">
        <f t="shared" si="30"/>
        <v>175.36</v>
      </c>
      <c r="L54" s="71">
        <f t="shared" si="30"/>
        <v>175.36</v>
      </c>
      <c r="M54" s="71">
        <f t="shared" si="30"/>
        <v>175.36</v>
      </c>
      <c r="N54" s="71">
        <f t="shared" si="30"/>
        <v>175.36</v>
      </c>
      <c r="O54" s="71">
        <f t="shared" si="30"/>
        <v>175.36</v>
      </c>
      <c r="P54" s="71">
        <f t="shared" si="30"/>
        <v>175.36</v>
      </c>
      <c r="Q54" s="71">
        <f t="shared" si="30"/>
        <v>175.36</v>
      </c>
      <c r="R54" s="71">
        <f t="shared" si="30"/>
        <v>175.36</v>
      </c>
      <c r="S54" s="71">
        <f t="shared" si="30"/>
        <v>175.36</v>
      </c>
      <c r="T54" s="71">
        <f t="shared" si="30"/>
        <v>175.36</v>
      </c>
      <c r="U54" s="71">
        <f t="shared" si="30"/>
        <v>175.36</v>
      </c>
      <c r="V54" s="71">
        <f t="shared" si="30"/>
        <v>175.36</v>
      </c>
      <c r="W54" s="71">
        <f t="shared" si="30"/>
        <v>175.36</v>
      </c>
      <c r="X54" s="71">
        <f t="shared" si="30"/>
        <v>175.36</v>
      </c>
      <c r="Y54" s="71">
        <f t="shared" si="30"/>
        <v>175.36</v>
      </c>
      <c r="Z54" s="71">
        <f t="shared" si="30"/>
        <v>175.36</v>
      </c>
      <c r="AA54" s="71">
        <f t="shared" si="30"/>
        <v>175.36</v>
      </c>
    </row>
    <row r="55" spans="1:27" ht="12.75" hidden="1" customHeight="1" outlineLevel="1" x14ac:dyDescent="0.2">
      <c r="A55" s="163" t="s">
        <v>902</v>
      </c>
      <c r="B55" s="94" t="s">
        <v>874</v>
      </c>
      <c r="C55" s="70" t="s">
        <v>79</v>
      </c>
      <c r="D55" s="71">
        <f>$D$13</f>
        <v>216.36</v>
      </c>
      <c r="E55" s="71">
        <f t="shared" ref="E55:AA55" si="31">$D$13</f>
        <v>216.36</v>
      </c>
      <c r="F55" s="71">
        <f t="shared" si="31"/>
        <v>216.36</v>
      </c>
      <c r="G55" s="71">
        <f t="shared" si="31"/>
        <v>216.36</v>
      </c>
      <c r="H55" s="71">
        <f t="shared" si="31"/>
        <v>216.36</v>
      </c>
      <c r="I55" s="71">
        <f t="shared" si="31"/>
        <v>216.36</v>
      </c>
      <c r="J55" s="71">
        <f t="shared" si="31"/>
        <v>216.36</v>
      </c>
      <c r="K55" s="71">
        <f t="shared" si="31"/>
        <v>216.36</v>
      </c>
      <c r="L55" s="71">
        <f t="shared" si="31"/>
        <v>216.36</v>
      </c>
      <c r="M55" s="71">
        <f t="shared" si="31"/>
        <v>216.36</v>
      </c>
      <c r="N55" s="71">
        <f t="shared" si="31"/>
        <v>216.36</v>
      </c>
      <c r="O55" s="71">
        <f t="shared" si="31"/>
        <v>216.36</v>
      </c>
      <c r="P55" s="71">
        <f t="shared" si="31"/>
        <v>216.36</v>
      </c>
      <c r="Q55" s="71">
        <f t="shared" si="31"/>
        <v>216.36</v>
      </c>
      <c r="R55" s="71">
        <f t="shared" si="31"/>
        <v>216.36</v>
      </c>
      <c r="S55" s="71">
        <f t="shared" si="31"/>
        <v>216.36</v>
      </c>
      <c r="T55" s="71">
        <f t="shared" si="31"/>
        <v>216.36</v>
      </c>
      <c r="U55" s="71">
        <f t="shared" si="31"/>
        <v>216.36</v>
      </c>
      <c r="V55" s="71">
        <f t="shared" si="31"/>
        <v>216.36</v>
      </c>
      <c r="W55" s="71">
        <f t="shared" si="31"/>
        <v>216.36</v>
      </c>
      <c r="X55" s="71">
        <f t="shared" si="31"/>
        <v>216.36</v>
      </c>
      <c r="Y55" s="71">
        <f t="shared" si="31"/>
        <v>216.36</v>
      </c>
      <c r="Z55" s="71">
        <f t="shared" si="31"/>
        <v>216.36</v>
      </c>
      <c r="AA55" s="71">
        <f t="shared" si="31"/>
        <v>216.36</v>
      </c>
    </row>
    <row r="56" spans="1:27" ht="12.75" customHeight="1" collapsed="1" x14ac:dyDescent="0.2">
      <c r="A56" s="162" t="s">
        <v>48</v>
      </c>
      <c r="B56" s="54" t="str">
        <f>"09"&amp;"."&amp;$B$218&amp;"."&amp;$B$219</f>
        <v>09.05.2023</v>
      </c>
      <c r="C56" s="134" t="s">
        <v>76</v>
      </c>
      <c r="D56" s="135">
        <f>ROUND(((D57+D58+D60+D59+D61)/1000),5)</f>
        <v>4.13605</v>
      </c>
      <c r="E56" s="135">
        <f t="shared" ref="E56:AA56" si="32">ROUND(((E57+E58+E60+E59+E61)/1000),5)</f>
        <v>4.0108499999999996</v>
      </c>
      <c r="F56" s="135">
        <f t="shared" si="32"/>
        <v>3.9502799999999998</v>
      </c>
      <c r="G56" s="135">
        <f t="shared" si="32"/>
        <v>3.9031899999999999</v>
      </c>
      <c r="H56" s="135">
        <f t="shared" si="32"/>
        <v>3.8634200000000001</v>
      </c>
      <c r="I56" s="135">
        <f t="shared" si="32"/>
        <v>3.8503099999999999</v>
      </c>
      <c r="J56" s="135">
        <f t="shared" si="32"/>
        <v>3.8707500000000001</v>
      </c>
      <c r="K56" s="135">
        <f t="shared" si="32"/>
        <v>3.9630800000000002</v>
      </c>
      <c r="L56" s="135">
        <f t="shared" si="32"/>
        <v>4.2111400000000003</v>
      </c>
      <c r="M56" s="135">
        <f t="shared" si="32"/>
        <v>4.3456700000000001</v>
      </c>
      <c r="N56" s="135">
        <f t="shared" si="32"/>
        <v>4.4366700000000003</v>
      </c>
      <c r="O56" s="135">
        <f t="shared" si="32"/>
        <v>4.43262</v>
      </c>
      <c r="P56" s="135">
        <f t="shared" si="32"/>
        <v>4.4265600000000003</v>
      </c>
      <c r="Q56" s="135">
        <f t="shared" si="32"/>
        <v>4.4257400000000002</v>
      </c>
      <c r="R56" s="135">
        <f t="shared" si="32"/>
        <v>4.4199299999999999</v>
      </c>
      <c r="S56" s="135">
        <f t="shared" si="32"/>
        <v>4.38673</v>
      </c>
      <c r="T56" s="135">
        <f t="shared" si="32"/>
        <v>4.3587800000000003</v>
      </c>
      <c r="U56" s="135">
        <f t="shared" si="32"/>
        <v>4.5239000000000003</v>
      </c>
      <c r="V56" s="135">
        <f t="shared" si="32"/>
        <v>4.5292399999999997</v>
      </c>
      <c r="W56" s="135">
        <f t="shared" si="32"/>
        <v>4.5723500000000001</v>
      </c>
      <c r="X56" s="135">
        <f t="shared" si="32"/>
        <v>4.6797800000000001</v>
      </c>
      <c r="Y56" s="135">
        <f t="shared" si="32"/>
        <v>4.7681699999999996</v>
      </c>
      <c r="Z56" s="135">
        <f t="shared" si="32"/>
        <v>4.4256799999999998</v>
      </c>
      <c r="AA56" s="135">
        <f t="shared" si="32"/>
        <v>4.2851699999999999</v>
      </c>
    </row>
    <row r="57" spans="1:27" ht="12.75" hidden="1" customHeight="1" outlineLevel="1" x14ac:dyDescent="0.2">
      <c r="A57" s="163" t="s">
        <v>903</v>
      </c>
      <c r="B57" s="94" t="s">
        <v>238</v>
      </c>
      <c r="C57" s="70" t="s">
        <v>79</v>
      </c>
      <c r="D57" s="71">
        <v>1516.67</v>
      </c>
      <c r="E57" s="71">
        <v>1391.47</v>
      </c>
      <c r="F57" s="71">
        <v>1330.9</v>
      </c>
      <c r="G57" s="71">
        <v>1283.81</v>
      </c>
      <c r="H57" s="71">
        <v>1244.04</v>
      </c>
      <c r="I57" s="71">
        <v>1230.93</v>
      </c>
      <c r="J57" s="71">
        <v>1251.3699999999999</v>
      </c>
      <c r="K57" s="71">
        <v>1343.7</v>
      </c>
      <c r="L57" s="71">
        <v>1591.76</v>
      </c>
      <c r="M57" s="71">
        <v>1726.29</v>
      </c>
      <c r="N57" s="71">
        <v>1817.29</v>
      </c>
      <c r="O57" s="71">
        <v>1813.24</v>
      </c>
      <c r="P57" s="71">
        <v>1807.18</v>
      </c>
      <c r="Q57" s="71">
        <v>1806.36</v>
      </c>
      <c r="R57" s="71">
        <v>1800.55</v>
      </c>
      <c r="S57" s="71">
        <v>1767.35</v>
      </c>
      <c r="T57" s="71">
        <v>1739.4</v>
      </c>
      <c r="U57" s="71">
        <v>1904.52</v>
      </c>
      <c r="V57" s="71">
        <v>1909.86</v>
      </c>
      <c r="W57" s="71">
        <v>1952.97</v>
      </c>
      <c r="X57" s="71">
        <v>2060.4</v>
      </c>
      <c r="Y57" s="71">
        <v>2148.79</v>
      </c>
      <c r="Z57" s="71">
        <v>1806.3</v>
      </c>
      <c r="AA57" s="71">
        <v>1665.79</v>
      </c>
    </row>
    <row r="58" spans="1:27" ht="12.75" hidden="1" customHeight="1" outlineLevel="1" x14ac:dyDescent="0.2">
      <c r="A58" s="163" t="s">
        <v>904</v>
      </c>
      <c r="B58" s="94" t="s">
        <v>90</v>
      </c>
      <c r="C58" s="70" t="s">
        <v>79</v>
      </c>
      <c r="D58" s="71">
        <f>$D$10</f>
        <v>2222.89</v>
      </c>
      <c r="E58" s="71">
        <f t="shared" ref="E58:AA58" si="33">$D$10</f>
        <v>2222.89</v>
      </c>
      <c r="F58" s="71">
        <f t="shared" si="33"/>
        <v>2222.89</v>
      </c>
      <c r="G58" s="71">
        <f t="shared" si="33"/>
        <v>2222.89</v>
      </c>
      <c r="H58" s="71">
        <f t="shared" si="33"/>
        <v>2222.89</v>
      </c>
      <c r="I58" s="71">
        <f t="shared" si="33"/>
        <v>2222.89</v>
      </c>
      <c r="J58" s="71">
        <f t="shared" si="33"/>
        <v>2222.89</v>
      </c>
      <c r="K58" s="71">
        <f t="shared" si="33"/>
        <v>2222.89</v>
      </c>
      <c r="L58" s="71">
        <f t="shared" si="33"/>
        <v>2222.89</v>
      </c>
      <c r="M58" s="71">
        <f t="shared" si="33"/>
        <v>2222.89</v>
      </c>
      <c r="N58" s="71">
        <f t="shared" si="33"/>
        <v>2222.89</v>
      </c>
      <c r="O58" s="71">
        <f t="shared" si="33"/>
        <v>2222.89</v>
      </c>
      <c r="P58" s="71">
        <f t="shared" si="33"/>
        <v>2222.89</v>
      </c>
      <c r="Q58" s="71">
        <f t="shared" si="33"/>
        <v>2222.89</v>
      </c>
      <c r="R58" s="71">
        <f t="shared" si="33"/>
        <v>2222.89</v>
      </c>
      <c r="S58" s="71">
        <f t="shared" si="33"/>
        <v>2222.89</v>
      </c>
      <c r="T58" s="71">
        <f t="shared" si="33"/>
        <v>2222.89</v>
      </c>
      <c r="U58" s="71">
        <f t="shared" si="33"/>
        <v>2222.89</v>
      </c>
      <c r="V58" s="71">
        <f t="shared" si="33"/>
        <v>2222.89</v>
      </c>
      <c r="W58" s="71">
        <f t="shared" si="33"/>
        <v>2222.89</v>
      </c>
      <c r="X58" s="71">
        <f t="shared" si="33"/>
        <v>2222.89</v>
      </c>
      <c r="Y58" s="71">
        <f t="shared" si="33"/>
        <v>2222.89</v>
      </c>
      <c r="Z58" s="71">
        <f t="shared" si="33"/>
        <v>2222.89</v>
      </c>
      <c r="AA58" s="71">
        <f t="shared" si="33"/>
        <v>2222.89</v>
      </c>
    </row>
    <row r="59" spans="1:27" ht="12.75" hidden="1" customHeight="1" outlineLevel="1" x14ac:dyDescent="0.2">
      <c r="A59" s="163" t="s">
        <v>905</v>
      </c>
      <c r="B59" s="94" t="s">
        <v>83</v>
      </c>
      <c r="C59" s="70" t="s">
        <v>79</v>
      </c>
      <c r="D59" s="71">
        <v>4.7700000000000005</v>
      </c>
      <c r="E59" s="71">
        <v>4.7700000000000005</v>
      </c>
      <c r="F59" s="71">
        <v>4.7700000000000005</v>
      </c>
      <c r="G59" s="71">
        <v>4.7700000000000005</v>
      </c>
      <c r="H59" s="71">
        <v>4.7700000000000005</v>
      </c>
      <c r="I59" s="71">
        <v>4.7700000000000005</v>
      </c>
      <c r="J59" s="71">
        <v>4.7700000000000005</v>
      </c>
      <c r="K59" s="71">
        <v>4.7700000000000005</v>
      </c>
      <c r="L59" s="71">
        <v>4.7700000000000005</v>
      </c>
      <c r="M59" s="71">
        <v>4.7700000000000005</v>
      </c>
      <c r="N59" s="71">
        <v>4.7700000000000005</v>
      </c>
      <c r="O59" s="71">
        <v>4.7700000000000005</v>
      </c>
      <c r="P59" s="71">
        <v>4.7700000000000005</v>
      </c>
      <c r="Q59" s="71">
        <v>4.7700000000000005</v>
      </c>
      <c r="R59" s="71">
        <v>4.7700000000000005</v>
      </c>
      <c r="S59" s="71">
        <v>4.7700000000000005</v>
      </c>
      <c r="T59" s="71">
        <v>4.7700000000000005</v>
      </c>
      <c r="U59" s="71">
        <v>4.7700000000000005</v>
      </c>
      <c r="V59" s="71">
        <v>4.7700000000000005</v>
      </c>
      <c r="W59" s="71">
        <v>4.7700000000000005</v>
      </c>
      <c r="X59" s="71">
        <v>4.7700000000000005</v>
      </c>
      <c r="Y59" s="71">
        <v>4.7700000000000005</v>
      </c>
      <c r="Z59" s="71">
        <v>4.7700000000000005</v>
      </c>
      <c r="AA59" s="71">
        <v>4.7700000000000005</v>
      </c>
    </row>
    <row r="60" spans="1:27" ht="12.75" hidden="1" customHeight="1" outlineLevel="1" x14ac:dyDescent="0.2">
      <c r="A60" s="163" t="s">
        <v>906</v>
      </c>
      <c r="B60" s="94" t="s">
        <v>878</v>
      </c>
      <c r="C60" s="70" t="s">
        <v>79</v>
      </c>
      <c r="D60" s="71">
        <f>$D$12</f>
        <v>175.36</v>
      </c>
      <c r="E60" s="71">
        <f t="shared" ref="E60:AA60" si="34">$D$12</f>
        <v>175.36</v>
      </c>
      <c r="F60" s="71">
        <f t="shared" si="34"/>
        <v>175.36</v>
      </c>
      <c r="G60" s="71">
        <f t="shared" si="34"/>
        <v>175.36</v>
      </c>
      <c r="H60" s="71">
        <f t="shared" si="34"/>
        <v>175.36</v>
      </c>
      <c r="I60" s="71">
        <f t="shared" si="34"/>
        <v>175.36</v>
      </c>
      <c r="J60" s="71">
        <f t="shared" si="34"/>
        <v>175.36</v>
      </c>
      <c r="K60" s="71">
        <f t="shared" si="34"/>
        <v>175.36</v>
      </c>
      <c r="L60" s="71">
        <f t="shared" si="34"/>
        <v>175.36</v>
      </c>
      <c r="M60" s="71">
        <f t="shared" si="34"/>
        <v>175.36</v>
      </c>
      <c r="N60" s="71">
        <f t="shared" si="34"/>
        <v>175.36</v>
      </c>
      <c r="O60" s="71">
        <f t="shared" si="34"/>
        <v>175.36</v>
      </c>
      <c r="P60" s="71">
        <f t="shared" si="34"/>
        <v>175.36</v>
      </c>
      <c r="Q60" s="71">
        <f t="shared" si="34"/>
        <v>175.36</v>
      </c>
      <c r="R60" s="71">
        <f t="shared" si="34"/>
        <v>175.36</v>
      </c>
      <c r="S60" s="71">
        <f t="shared" si="34"/>
        <v>175.36</v>
      </c>
      <c r="T60" s="71">
        <f t="shared" si="34"/>
        <v>175.36</v>
      </c>
      <c r="U60" s="71">
        <f t="shared" si="34"/>
        <v>175.36</v>
      </c>
      <c r="V60" s="71">
        <f t="shared" si="34"/>
        <v>175.36</v>
      </c>
      <c r="W60" s="71">
        <f t="shared" si="34"/>
        <v>175.36</v>
      </c>
      <c r="X60" s="71">
        <f t="shared" si="34"/>
        <v>175.36</v>
      </c>
      <c r="Y60" s="71">
        <f t="shared" si="34"/>
        <v>175.36</v>
      </c>
      <c r="Z60" s="71">
        <f t="shared" si="34"/>
        <v>175.36</v>
      </c>
      <c r="AA60" s="71">
        <f t="shared" si="34"/>
        <v>175.36</v>
      </c>
    </row>
    <row r="61" spans="1:27" ht="12.75" hidden="1" customHeight="1" outlineLevel="1" x14ac:dyDescent="0.2">
      <c r="A61" s="163" t="s">
        <v>907</v>
      </c>
      <c r="B61" s="94" t="s">
        <v>874</v>
      </c>
      <c r="C61" s="70" t="s">
        <v>79</v>
      </c>
      <c r="D61" s="71">
        <f>$D$13</f>
        <v>216.36</v>
      </c>
      <c r="E61" s="71">
        <f t="shared" ref="E61:AA61" si="35">$D$13</f>
        <v>216.36</v>
      </c>
      <c r="F61" s="71">
        <f t="shared" si="35"/>
        <v>216.36</v>
      </c>
      <c r="G61" s="71">
        <f t="shared" si="35"/>
        <v>216.36</v>
      </c>
      <c r="H61" s="71">
        <f t="shared" si="35"/>
        <v>216.36</v>
      </c>
      <c r="I61" s="71">
        <f t="shared" si="35"/>
        <v>216.36</v>
      </c>
      <c r="J61" s="71">
        <f t="shared" si="35"/>
        <v>216.36</v>
      </c>
      <c r="K61" s="71">
        <f t="shared" si="35"/>
        <v>216.36</v>
      </c>
      <c r="L61" s="71">
        <f t="shared" si="35"/>
        <v>216.36</v>
      </c>
      <c r="M61" s="71">
        <f t="shared" si="35"/>
        <v>216.36</v>
      </c>
      <c r="N61" s="71">
        <f t="shared" si="35"/>
        <v>216.36</v>
      </c>
      <c r="O61" s="71">
        <f t="shared" si="35"/>
        <v>216.36</v>
      </c>
      <c r="P61" s="71">
        <f t="shared" si="35"/>
        <v>216.36</v>
      </c>
      <c r="Q61" s="71">
        <f t="shared" si="35"/>
        <v>216.36</v>
      </c>
      <c r="R61" s="71">
        <f t="shared" si="35"/>
        <v>216.36</v>
      </c>
      <c r="S61" s="71">
        <f t="shared" si="35"/>
        <v>216.36</v>
      </c>
      <c r="T61" s="71">
        <f t="shared" si="35"/>
        <v>216.36</v>
      </c>
      <c r="U61" s="71">
        <f t="shared" si="35"/>
        <v>216.36</v>
      </c>
      <c r="V61" s="71">
        <f t="shared" si="35"/>
        <v>216.36</v>
      </c>
      <c r="W61" s="71">
        <f t="shared" si="35"/>
        <v>216.36</v>
      </c>
      <c r="X61" s="71">
        <f t="shared" si="35"/>
        <v>216.36</v>
      </c>
      <c r="Y61" s="71">
        <f t="shared" si="35"/>
        <v>216.36</v>
      </c>
      <c r="Z61" s="71">
        <f t="shared" si="35"/>
        <v>216.36</v>
      </c>
      <c r="AA61" s="71">
        <f t="shared" si="35"/>
        <v>216.36</v>
      </c>
    </row>
    <row r="62" spans="1:27" ht="12.75" customHeight="1" collapsed="1" x14ac:dyDescent="0.2">
      <c r="A62" s="162" t="s">
        <v>50</v>
      </c>
      <c r="B62" s="54" t="str">
        <f>"10"&amp;"."&amp;$B$218&amp;"."&amp;$B$219</f>
        <v>10.05.2023</v>
      </c>
      <c r="C62" s="134" t="s">
        <v>76</v>
      </c>
      <c r="D62" s="135">
        <f>ROUND(((D63+D64+D66+D65+D67)/1000),5)</f>
        <v>4.2379199999999999</v>
      </c>
      <c r="E62" s="135">
        <f t="shared" ref="E62:AA62" si="36">ROUND(((E63+E64+E66+E65+E67)/1000),5)</f>
        <v>4.0292500000000002</v>
      </c>
      <c r="F62" s="135">
        <f t="shared" si="36"/>
        <v>3.9380099999999998</v>
      </c>
      <c r="G62" s="135">
        <f t="shared" si="36"/>
        <v>3.8872399999999998</v>
      </c>
      <c r="H62" s="135">
        <f t="shared" si="36"/>
        <v>3.90855</v>
      </c>
      <c r="I62" s="135">
        <f t="shared" si="36"/>
        <v>3.9605999999999999</v>
      </c>
      <c r="J62" s="135">
        <f t="shared" si="36"/>
        <v>4.1449199999999999</v>
      </c>
      <c r="K62" s="135">
        <f t="shared" si="36"/>
        <v>4.2912600000000003</v>
      </c>
      <c r="L62" s="135">
        <f t="shared" si="36"/>
        <v>4.5057099999999997</v>
      </c>
      <c r="M62" s="135">
        <f t="shared" si="36"/>
        <v>4.6441600000000003</v>
      </c>
      <c r="N62" s="135">
        <f t="shared" si="36"/>
        <v>4.6829599999999996</v>
      </c>
      <c r="O62" s="135">
        <f t="shared" si="36"/>
        <v>4.59626</v>
      </c>
      <c r="P62" s="135">
        <f t="shared" si="36"/>
        <v>4.5999600000000003</v>
      </c>
      <c r="Q62" s="135">
        <f t="shared" si="36"/>
        <v>4.6142099999999999</v>
      </c>
      <c r="R62" s="135">
        <f t="shared" si="36"/>
        <v>4.5963900000000004</v>
      </c>
      <c r="S62" s="135">
        <f t="shared" si="36"/>
        <v>4.5971099999999998</v>
      </c>
      <c r="T62" s="135">
        <f t="shared" si="36"/>
        <v>4.5559000000000003</v>
      </c>
      <c r="U62" s="135">
        <f t="shared" si="36"/>
        <v>4.5213900000000002</v>
      </c>
      <c r="V62" s="135">
        <f t="shared" si="36"/>
        <v>4.5120300000000002</v>
      </c>
      <c r="W62" s="135">
        <f t="shared" si="36"/>
        <v>4.51518</v>
      </c>
      <c r="X62" s="135">
        <f t="shared" si="36"/>
        <v>4.5648499999999999</v>
      </c>
      <c r="Y62" s="135">
        <f t="shared" si="36"/>
        <v>4.56142</v>
      </c>
      <c r="Z62" s="135">
        <f t="shared" si="36"/>
        <v>4.4638</v>
      </c>
      <c r="AA62" s="135">
        <f t="shared" si="36"/>
        <v>4.2653100000000004</v>
      </c>
    </row>
    <row r="63" spans="1:27" ht="12.75" hidden="1" customHeight="1" outlineLevel="1" x14ac:dyDescent="0.2">
      <c r="A63" s="163" t="s">
        <v>908</v>
      </c>
      <c r="B63" s="94" t="s">
        <v>238</v>
      </c>
      <c r="C63" s="70" t="s">
        <v>79</v>
      </c>
      <c r="D63" s="71">
        <v>1618.54</v>
      </c>
      <c r="E63" s="71">
        <v>1409.87</v>
      </c>
      <c r="F63" s="71">
        <v>1318.63</v>
      </c>
      <c r="G63" s="71">
        <v>1267.8599999999999</v>
      </c>
      <c r="H63" s="71">
        <v>1289.17</v>
      </c>
      <c r="I63" s="71">
        <v>1341.22</v>
      </c>
      <c r="J63" s="71">
        <v>1525.54</v>
      </c>
      <c r="K63" s="71">
        <v>1671.88</v>
      </c>
      <c r="L63" s="71">
        <v>1886.33</v>
      </c>
      <c r="M63" s="71">
        <v>2024.78</v>
      </c>
      <c r="N63" s="71">
        <v>2063.58</v>
      </c>
      <c r="O63" s="71">
        <v>1976.88</v>
      </c>
      <c r="P63" s="71">
        <v>1980.58</v>
      </c>
      <c r="Q63" s="71">
        <v>1994.83</v>
      </c>
      <c r="R63" s="71">
        <v>1977.01</v>
      </c>
      <c r="S63" s="71">
        <v>1977.73</v>
      </c>
      <c r="T63" s="71">
        <v>1936.52</v>
      </c>
      <c r="U63" s="71">
        <v>1902.01</v>
      </c>
      <c r="V63" s="71">
        <v>1892.65</v>
      </c>
      <c r="W63" s="71">
        <v>1895.8</v>
      </c>
      <c r="X63" s="71">
        <v>1945.47</v>
      </c>
      <c r="Y63" s="71">
        <v>1942.04</v>
      </c>
      <c r="Z63" s="71">
        <v>1844.42</v>
      </c>
      <c r="AA63" s="71">
        <v>1645.93</v>
      </c>
    </row>
    <row r="64" spans="1:27" ht="12.75" hidden="1" customHeight="1" outlineLevel="1" x14ac:dyDescent="0.2">
      <c r="A64" s="163" t="s">
        <v>909</v>
      </c>
      <c r="B64" s="94" t="s">
        <v>90</v>
      </c>
      <c r="C64" s="70" t="s">
        <v>79</v>
      </c>
      <c r="D64" s="71">
        <f>$D$10</f>
        <v>2222.89</v>
      </c>
      <c r="E64" s="71">
        <f t="shared" ref="E64:AA64" si="37">$D$10</f>
        <v>2222.89</v>
      </c>
      <c r="F64" s="71">
        <f t="shared" si="37"/>
        <v>2222.89</v>
      </c>
      <c r="G64" s="71">
        <f t="shared" si="37"/>
        <v>2222.89</v>
      </c>
      <c r="H64" s="71">
        <f t="shared" si="37"/>
        <v>2222.89</v>
      </c>
      <c r="I64" s="71">
        <f t="shared" si="37"/>
        <v>2222.89</v>
      </c>
      <c r="J64" s="71">
        <f t="shared" si="37"/>
        <v>2222.89</v>
      </c>
      <c r="K64" s="71">
        <f t="shared" si="37"/>
        <v>2222.89</v>
      </c>
      <c r="L64" s="71">
        <f t="shared" si="37"/>
        <v>2222.89</v>
      </c>
      <c r="M64" s="71">
        <f t="shared" si="37"/>
        <v>2222.89</v>
      </c>
      <c r="N64" s="71">
        <f t="shared" si="37"/>
        <v>2222.89</v>
      </c>
      <c r="O64" s="71">
        <f t="shared" si="37"/>
        <v>2222.89</v>
      </c>
      <c r="P64" s="71">
        <f t="shared" si="37"/>
        <v>2222.89</v>
      </c>
      <c r="Q64" s="71">
        <f t="shared" si="37"/>
        <v>2222.89</v>
      </c>
      <c r="R64" s="71">
        <f t="shared" si="37"/>
        <v>2222.89</v>
      </c>
      <c r="S64" s="71">
        <f t="shared" si="37"/>
        <v>2222.89</v>
      </c>
      <c r="T64" s="71">
        <f t="shared" si="37"/>
        <v>2222.89</v>
      </c>
      <c r="U64" s="71">
        <f t="shared" si="37"/>
        <v>2222.89</v>
      </c>
      <c r="V64" s="71">
        <f t="shared" si="37"/>
        <v>2222.89</v>
      </c>
      <c r="W64" s="71">
        <f t="shared" si="37"/>
        <v>2222.89</v>
      </c>
      <c r="X64" s="71">
        <f t="shared" si="37"/>
        <v>2222.89</v>
      </c>
      <c r="Y64" s="71">
        <f t="shared" si="37"/>
        <v>2222.89</v>
      </c>
      <c r="Z64" s="71">
        <f t="shared" si="37"/>
        <v>2222.89</v>
      </c>
      <c r="AA64" s="71">
        <f t="shared" si="37"/>
        <v>2222.89</v>
      </c>
    </row>
    <row r="65" spans="1:27" ht="12.75" hidden="1" customHeight="1" outlineLevel="1" x14ac:dyDescent="0.2">
      <c r="A65" s="163" t="s">
        <v>910</v>
      </c>
      <c r="B65" s="94" t="s">
        <v>83</v>
      </c>
      <c r="C65" s="70" t="s">
        <v>79</v>
      </c>
      <c r="D65" s="71">
        <v>4.7700000000000005</v>
      </c>
      <c r="E65" s="71">
        <v>4.7700000000000005</v>
      </c>
      <c r="F65" s="71">
        <v>4.7700000000000005</v>
      </c>
      <c r="G65" s="71">
        <v>4.7700000000000005</v>
      </c>
      <c r="H65" s="71">
        <v>4.7700000000000005</v>
      </c>
      <c r="I65" s="71">
        <v>4.7700000000000005</v>
      </c>
      <c r="J65" s="71">
        <v>4.7700000000000005</v>
      </c>
      <c r="K65" s="71">
        <v>4.7700000000000005</v>
      </c>
      <c r="L65" s="71">
        <v>4.7700000000000005</v>
      </c>
      <c r="M65" s="71">
        <v>4.7700000000000005</v>
      </c>
      <c r="N65" s="71">
        <v>4.7700000000000005</v>
      </c>
      <c r="O65" s="71">
        <v>4.7700000000000005</v>
      </c>
      <c r="P65" s="71">
        <v>4.7700000000000005</v>
      </c>
      <c r="Q65" s="71">
        <v>4.7700000000000005</v>
      </c>
      <c r="R65" s="71">
        <v>4.7700000000000005</v>
      </c>
      <c r="S65" s="71">
        <v>4.7700000000000005</v>
      </c>
      <c r="T65" s="71">
        <v>4.7700000000000005</v>
      </c>
      <c r="U65" s="71">
        <v>4.7700000000000005</v>
      </c>
      <c r="V65" s="71">
        <v>4.7700000000000005</v>
      </c>
      <c r="W65" s="71">
        <v>4.7700000000000005</v>
      </c>
      <c r="X65" s="71">
        <v>4.7700000000000005</v>
      </c>
      <c r="Y65" s="71">
        <v>4.7700000000000005</v>
      </c>
      <c r="Z65" s="71">
        <v>4.7700000000000005</v>
      </c>
      <c r="AA65" s="71">
        <v>4.7700000000000005</v>
      </c>
    </row>
    <row r="66" spans="1:27" ht="12.75" hidden="1" customHeight="1" outlineLevel="1" x14ac:dyDescent="0.2">
      <c r="A66" s="163" t="s">
        <v>911</v>
      </c>
      <c r="B66" s="94" t="s">
        <v>878</v>
      </c>
      <c r="C66" s="70" t="s">
        <v>79</v>
      </c>
      <c r="D66" s="71">
        <f>$D$12</f>
        <v>175.36</v>
      </c>
      <c r="E66" s="71">
        <f t="shared" ref="E66:AA66" si="38">$D$12</f>
        <v>175.36</v>
      </c>
      <c r="F66" s="71">
        <f t="shared" si="38"/>
        <v>175.36</v>
      </c>
      <c r="G66" s="71">
        <f t="shared" si="38"/>
        <v>175.36</v>
      </c>
      <c r="H66" s="71">
        <f t="shared" si="38"/>
        <v>175.36</v>
      </c>
      <c r="I66" s="71">
        <f t="shared" si="38"/>
        <v>175.36</v>
      </c>
      <c r="J66" s="71">
        <f t="shared" si="38"/>
        <v>175.36</v>
      </c>
      <c r="K66" s="71">
        <f t="shared" si="38"/>
        <v>175.36</v>
      </c>
      <c r="L66" s="71">
        <f t="shared" si="38"/>
        <v>175.36</v>
      </c>
      <c r="M66" s="71">
        <f t="shared" si="38"/>
        <v>175.36</v>
      </c>
      <c r="N66" s="71">
        <f t="shared" si="38"/>
        <v>175.36</v>
      </c>
      <c r="O66" s="71">
        <f t="shared" si="38"/>
        <v>175.36</v>
      </c>
      <c r="P66" s="71">
        <f t="shared" si="38"/>
        <v>175.36</v>
      </c>
      <c r="Q66" s="71">
        <f t="shared" si="38"/>
        <v>175.36</v>
      </c>
      <c r="R66" s="71">
        <f t="shared" si="38"/>
        <v>175.36</v>
      </c>
      <c r="S66" s="71">
        <f t="shared" si="38"/>
        <v>175.36</v>
      </c>
      <c r="T66" s="71">
        <f t="shared" si="38"/>
        <v>175.36</v>
      </c>
      <c r="U66" s="71">
        <f t="shared" si="38"/>
        <v>175.36</v>
      </c>
      <c r="V66" s="71">
        <f t="shared" si="38"/>
        <v>175.36</v>
      </c>
      <c r="W66" s="71">
        <f t="shared" si="38"/>
        <v>175.36</v>
      </c>
      <c r="X66" s="71">
        <f t="shared" si="38"/>
        <v>175.36</v>
      </c>
      <c r="Y66" s="71">
        <f t="shared" si="38"/>
        <v>175.36</v>
      </c>
      <c r="Z66" s="71">
        <f t="shared" si="38"/>
        <v>175.36</v>
      </c>
      <c r="AA66" s="71">
        <f t="shared" si="38"/>
        <v>175.36</v>
      </c>
    </row>
    <row r="67" spans="1:27" ht="12.75" hidden="1" customHeight="1" outlineLevel="1" x14ac:dyDescent="0.2">
      <c r="A67" s="163" t="s">
        <v>912</v>
      </c>
      <c r="B67" s="94" t="s">
        <v>874</v>
      </c>
      <c r="C67" s="70" t="s">
        <v>79</v>
      </c>
      <c r="D67" s="71">
        <f>$D$13</f>
        <v>216.36</v>
      </c>
      <c r="E67" s="71">
        <f t="shared" ref="E67:AA67" si="39">$D$13</f>
        <v>216.36</v>
      </c>
      <c r="F67" s="71">
        <f t="shared" si="39"/>
        <v>216.36</v>
      </c>
      <c r="G67" s="71">
        <f t="shared" si="39"/>
        <v>216.36</v>
      </c>
      <c r="H67" s="71">
        <f t="shared" si="39"/>
        <v>216.36</v>
      </c>
      <c r="I67" s="71">
        <f t="shared" si="39"/>
        <v>216.36</v>
      </c>
      <c r="J67" s="71">
        <f t="shared" si="39"/>
        <v>216.36</v>
      </c>
      <c r="K67" s="71">
        <f t="shared" si="39"/>
        <v>216.36</v>
      </c>
      <c r="L67" s="71">
        <f t="shared" si="39"/>
        <v>216.36</v>
      </c>
      <c r="M67" s="71">
        <f t="shared" si="39"/>
        <v>216.36</v>
      </c>
      <c r="N67" s="71">
        <f t="shared" si="39"/>
        <v>216.36</v>
      </c>
      <c r="O67" s="71">
        <f t="shared" si="39"/>
        <v>216.36</v>
      </c>
      <c r="P67" s="71">
        <f t="shared" si="39"/>
        <v>216.36</v>
      </c>
      <c r="Q67" s="71">
        <f t="shared" si="39"/>
        <v>216.36</v>
      </c>
      <c r="R67" s="71">
        <f t="shared" si="39"/>
        <v>216.36</v>
      </c>
      <c r="S67" s="71">
        <f t="shared" si="39"/>
        <v>216.36</v>
      </c>
      <c r="T67" s="71">
        <f t="shared" si="39"/>
        <v>216.36</v>
      </c>
      <c r="U67" s="71">
        <f t="shared" si="39"/>
        <v>216.36</v>
      </c>
      <c r="V67" s="71">
        <f t="shared" si="39"/>
        <v>216.36</v>
      </c>
      <c r="W67" s="71">
        <f t="shared" si="39"/>
        <v>216.36</v>
      </c>
      <c r="X67" s="71">
        <f t="shared" si="39"/>
        <v>216.36</v>
      </c>
      <c r="Y67" s="71">
        <f t="shared" si="39"/>
        <v>216.36</v>
      </c>
      <c r="Z67" s="71">
        <f t="shared" si="39"/>
        <v>216.36</v>
      </c>
      <c r="AA67" s="71">
        <f t="shared" si="39"/>
        <v>216.36</v>
      </c>
    </row>
    <row r="68" spans="1:27" ht="12.75" customHeight="1" collapsed="1" x14ac:dyDescent="0.2">
      <c r="A68" s="162" t="s">
        <v>52</v>
      </c>
      <c r="B68" s="54" t="str">
        <f>"11"&amp;"."&amp;$B$218&amp;"."&amp;$B$219</f>
        <v>11.05.2023</v>
      </c>
      <c r="C68" s="134" t="s">
        <v>76</v>
      </c>
      <c r="D68" s="135">
        <f>ROUND(((D69+D70+D72+D71+D73)/1000),5)</f>
        <v>3.8492899999999999</v>
      </c>
      <c r="E68" s="135">
        <f t="shared" ref="E68:AA68" si="40">ROUND(((E69+E70+E72+E71+E73)/1000),5)</f>
        <v>3.7123200000000001</v>
      </c>
      <c r="F68" s="135">
        <f t="shared" si="40"/>
        <v>3.6649600000000002</v>
      </c>
      <c r="G68" s="135">
        <f t="shared" si="40"/>
        <v>3.6202100000000002</v>
      </c>
      <c r="H68" s="135">
        <f t="shared" si="40"/>
        <v>3.6389499999999999</v>
      </c>
      <c r="I68" s="135">
        <f t="shared" si="40"/>
        <v>3.7119900000000001</v>
      </c>
      <c r="J68" s="135">
        <f t="shared" si="40"/>
        <v>3.8712800000000001</v>
      </c>
      <c r="K68" s="135">
        <f t="shared" si="40"/>
        <v>4.0818300000000001</v>
      </c>
      <c r="L68" s="135">
        <f t="shared" si="40"/>
        <v>4.3432700000000004</v>
      </c>
      <c r="M68" s="135">
        <f t="shared" si="40"/>
        <v>4.4488899999999996</v>
      </c>
      <c r="N68" s="135">
        <f t="shared" si="40"/>
        <v>4.4658600000000002</v>
      </c>
      <c r="O68" s="135">
        <f t="shared" si="40"/>
        <v>4.5051899999999998</v>
      </c>
      <c r="P68" s="135">
        <f t="shared" si="40"/>
        <v>4.5177500000000004</v>
      </c>
      <c r="Q68" s="135">
        <f t="shared" si="40"/>
        <v>4.5194099999999997</v>
      </c>
      <c r="R68" s="135">
        <f t="shared" si="40"/>
        <v>4.4990300000000003</v>
      </c>
      <c r="S68" s="135">
        <f t="shared" si="40"/>
        <v>4.4090699999999998</v>
      </c>
      <c r="T68" s="135">
        <f t="shared" si="40"/>
        <v>4.3624400000000003</v>
      </c>
      <c r="U68" s="135">
        <f t="shared" si="40"/>
        <v>4.3317899999999998</v>
      </c>
      <c r="V68" s="135">
        <f t="shared" si="40"/>
        <v>4.32904</v>
      </c>
      <c r="W68" s="135">
        <f t="shared" si="40"/>
        <v>4.3320699999999999</v>
      </c>
      <c r="X68" s="135">
        <f t="shared" si="40"/>
        <v>4.3900300000000003</v>
      </c>
      <c r="Y68" s="135">
        <f t="shared" si="40"/>
        <v>4.4320199999999996</v>
      </c>
      <c r="Z68" s="135">
        <f t="shared" si="40"/>
        <v>4.2729400000000002</v>
      </c>
      <c r="AA68" s="135">
        <f t="shared" si="40"/>
        <v>3.9819200000000001</v>
      </c>
    </row>
    <row r="69" spans="1:27" ht="12.75" hidden="1" customHeight="1" outlineLevel="1" x14ac:dyDescent="0.2">
      <c r="A69" s="163" t="s">
        <v>54</v>
      </c>
      <c r="B69" s="94" t="s">
        <v>238</v>
      </c>
      <c r="C69" s="70" t="s">
        <v>79</v>
      </c>
      <c r="D69" s="71">
        <v>1229.9100000000001</v>
      </c>
      <c r="E69" s="71">
        <v>1092.94</v>
      </c>
      <c r="F69" s="71">
        <v>1045.58</v>
      </c>
      <c r="G69" s="71">
        <v>1000.83</v>
      </c>
      <c r="H69" s="71">
        <v>1019.57</v>
      </c>
      <c r="I69" s="71">
        <v>1092.6099999999999</v>
      </c>
      <c r="J69" s="71">
        <v>1251.9000000000001</v>
      </c>
      <c r="K69" s="71">
        <v>1462.45</v>
      </c>
      <c r="L69" s="71">
        <v>1723.89</v>
      </c>
      <c r="M69" s="71">
        <v>1829.51</v>
      </c>
      <c r="N69" s="71">
        <v>1846.48</v>
      </c>
      <c r="O69" s="71">
        <v>1885.81</v>
      </c>
      <c r="P69" s="71">
        <v>1898.37</v>
      </c>
      <c r="Q69" s="71">
        <v>1900.03</v>
      </c>
      <c r="R69" s="71">
        <v>1879.65</v>
      </c>
      <c r="S69" s="71">
        <v>1789.69</v>
      </c>
      <c r="T69" s="71">
        <v>1743.06</v>
      </c>
      <c r="U69" s="71">
        <v>1712.41</v>
      </c>
      <c r="V69" s="71">
        <v>1709.66</v>
      </c>
      <c r="W69" s="71">
        <v>1712.69</v>
      </c>
      <c r="X69" s="71">
        <v>1770.65</v>
      </c>
      <c r="Y69" s="71">
        <v>1812.64</v>
      </c>
      <c r="Z69" s="71">
        <v>1653.56</v>
      </c>
      <c r="AA69" s="71">
        <v>1362.54</v>
      </c>
    </row>
    <row r="70" spans="1:27" ht="12.75" hidden="1" customHeight="1" outlineLevel="1" x14ac:dyDescent="0.2">
      <c r="A70" s="163" t="s">
        <v>55</v>
      </c>
      <c r="B70" s="94" t="s">
        <v>90</v>
      </c>
      <c r="C70" s="70" t="s">
        <v>79</v>
      </c>
      <c r="D70" s="71">
        <f>$D$10</f>
        <v>2222.89</v>
      </c>
      <c r="E70" s="71">
        <f t="shared" ref="E70:AA70" si="41">$D$10</f>
        <v>2222.89</v>
      </c>
      <c r="F70" s="71">
        <f t="shared" si="41"/>
        <v>2222.89</v>
      </c>
      <c r="G70" s="71">
        <f t="shared" si="41"/>
        <v>2222.89</v>
      </c>
      <c r="H70" s="71">
        <f t="shared" si="41"/>
        <v>2222.89</v>
      </c>
      <c r="I70" s="71">
        <f t="shared" si="41"/>
        <v>2222.89</v>
      </c>
      <c r="J70" s="71">
        <f t="shared" si="41"/>
        <v>2222.89</v>
      </c>
      <c r="K70" s="71">
        <f t="shared" si="41"/>
        <v>2222.89</v>
      </c>
      <c r="L70" s="71">
        <f t="shared" si="41"/>
        <v>2222.89</v>
      </c>
      <c r="M70" s="71">
        <f t="shared" si="41"/>
        <v>2222.89</v>
      </c>
      <c r="N70" s="71">
        <f t="shared" si="41"/>
        <v>2222.89</v>
      </c>
      <c r="O70" s="71">
        <f t="shared" si="41"/>
        <v>2222.89</v>
      </c>
      <c r="P70" s="71">
        <f t="shared" si="41"/>
        <v>2222.89</v>
      </c>
      <c r="Q70" s="71">
        <f t="shared" si="41"/>
        <v>2222.89</v>
      </c>
      <c r="R70" s="71">
        <f t="shared" si="41"/>
        <v>2222.89</v>
      </c>
      <c r="S70" s="71">
        <f t="shared" si="41"/>
        <v>2222.89</v>
      </c>
      <c r="T70" s="71">
        <f t="shared" si="41"/>
        <v>2222.89</v>
      </c>
      <c r="U70" s="71">
        <f t="shared" si="41"/>
        <v>2222.89</v>
      </c>
      <c r="V70" s="71">
        <f t="shared" si="41"/>
        <v>2222.89</v>
      </c>
      <c r="W70" s="71">
        <f t="shared" si="41"/>
        <v>2222.89</v>
      </c>
      <c r="X70" s="71">
        <f t="shared" si="41"/>
        <v>2222.89</v>
      </c>
      <c r="Y70" s="71">
        <f t="shared" si="41"/>
        <v>2222.89</v>
      </c>
      <c r="Z70" s="71">
        <f t="shared" si="41"/>
        <v>2222.89</v>
      </c>
      <c r="AA70" s="71">
        <f t="shared" si="41"/>
        <v>2222.89</v>
      </c>
    </row>
    <row r="71" spans="1:27" ht="12.75" hidden="1" customHeight="1" outlineLevel="1" x14ac:dyDescent="0.2">
      <c r="A71" s="163" t="s">
        <v>56</v>
      </c>
      <c r="B71" s="94" t="s">
        <v>83</v>
      </c>
      <c r="C71" s="70" t="s">
        <v>79</v>
      </c>
      <c r="D71" s="71">
        <v>4.7700000000000005</v>
      </c>
      <c r="E71" s="71">
        <v>4.7700000000000005</v>
      </c>
      <c r="F71" s="71">
        <v>4.7700000000000005</v>
      </c>
      <c r="G71" s="71">
        <v>4.7700000000000005</v>
      </c>
      <c r="H71" s="71">
        <v>4.7700000000000005</v>
      </c>
      <c r="I71" s="71">
        <v>4.7700000000000005</v>
      </c>
      <c r="J71" s="71">
        <v>4.7700000000000005</v>
      </c>
      <c r="K71" s="71">
        <v>4.7700000000000005</v>
      </c>
      <c r="L71" s="71">
        <v>4.7700000000000005</v>
      </c>
      <c r="M71" s="71">
        <v>4.7700000000000005</v>
      </c>
      <c r="N71" s="71">
        <v>4.7700000000000005</v>
      </c>
      <c r="O71" s="71">
        <v>4.7700000000000005</v>
      </c>
      <c r="P71" s="71">
        <v>4.7700000000000005</v>
      </c>
      <c r="Q71" s="71">
        <v>4.7700000000000005</v>
      </c>
      <c r="R71" s="71">
        <v>4.7700000000000005</v>
      </c>
      <c r="S71" s="71">
        <v>4.7700000000000005</v>
      </c>
      <c r="T71" s="71">
        <v>4.7700000000000005</v>
      </c>
      <c r="U71" s="71">
        <v>4.7700000000000005</v>
      </c>
      <c r="V71" s="71">
        <v>4.7700000000000005</v>
      </c>
      <c r="W71" s="71">
        <v>4.7700000000000005</v>
      </c>
      <c r="X71" s="71">
        <v>4.7700000000000005</v>
      </c>
      <c r="Y71" s="71">
        <v>4.7700000000000005</v>
      </c>
      <c r="Z71" s="71">
        <v>4.7700000000000005</v>
      </c>
      <c r="AA71" s="71">
        <v>4.7700000000000005</v>
      </c>
    </row>
    <row r="72" spans="1:27" ht="12.75" hidden="1" customHeight="1" outlineLevel="1" x14ac:dyDescent="0.2">
      <c r="A72" s="163" t="s">
        <v>57</v>
      </c>
      <c r="B72" s="94" t="s">
        <v>878</v>
      </c>
      <c r="C72" s="70" t="s">
        <v>79</v>
      </c>
      <c r="D72" s="71">
        <f>$D$12</f>
        <v>175.36</v>
      </c>
      <c r="E72" s="71">
        <f t="shared" ref="E72:AA72" si="42">$D$12</f>
        <v>175.36</v>
      </c>
      <c r="F72" s="71">
        <f t="shared" si="42"/>
        <v>175.36</v>
      </c>
      <c r="G72" s="71">
        <f t="shared" si="42"/>
        <v>175.36</v>
      </c>
      <c r="H72" s="71">
        <f t="shared" si="42"/>
        <v>175.36</v>
      </c>
      <c r="I72" s="71">
        <f t="shared" si="42"/>
        <v>175.36</v>
      </c>
      <c r="J72" s="71">
        <f t="shared" si="42"/>
        <v>175.36</v>
      </c>
      <c r="K72" s="71">
        <f t="shared" si="42"/>
        <v>175.36</v>
      </c>
      <c r="L72" s="71">
        <f t="shared" si="42"/>
        <v>175.36</v>
      </c>
      <c r="M72" s="71">
        <f t="shared" si="42"/>
        <v>175.36</v>
      </c>
      <c r="N72" s="71">
        <f t="shared" si="42"/>
        <v>175.36</v>
      </c>
      <c r="O72" s="71">
        <f t="shared" si="42"/>
        <v>175.36</v>
      </c>
      <c r="P72" s="71">
        <f t="shared" si="42"/>
        <v>175.36</v>
      </c>
      <c r="Q72" s="71">
        <f t="shared" si="42"/>
        <v>175.36</v>
      </c>
      <c r="R72" s="71">
        <f t="shared" si="42"/>
        <v>175.36</v>
      </c>
      <c r="S72" s="71">
        <f t="shared" si="42"/>
        <v>175.36</v>
      </c>
      <c r="T72" s="71">
        <f t="shared" si="42"/>
        <v>175.36</v>
      </c>
      <c r="U72" s="71">
        <f t="shared" si="42"/>
        <v>175.36</v>
      </c>
      <c r="V72" s="71">
        <f t="shared" si="42"/>
        <v>175.36</v>
      </c>
      <c r="W72" s="71">
        <f t="shared" si="42"/>
        <v>175.36</v>
      </c>
      <c r="X72" s="71">
        <f t="shared" si="42"/>
        <v>175.36</v>
      </c>
      <c r="Y72" s="71">
        <f t="shared" si="42"/>
        <v>175.36</v>
      </c>
      <c r="Z72" s="71">
        <f t="shared" si="42"/>
        <v>175.36</v>
      </c>
      <c r="AA72" s="71">
        <f t="shared" si="42"/>
        <v>175.36</v>
      </c>
    </row>
    <row r="73" spans="1:27" ht="12.75" hidden="1" customHeight="1" outlineLevel="1" x14ac:dyDescent="0.2">
      <c r="A73" s="163" t="s">
        <v>58</v>
      </c>
      <c r="B73" s="94" t="s">
        <v>874</v>
      </c>
      <c r="C73" s="70" t="s">
        <v>79</v>
      </c>
      <c r="D73" s="71">
        <f>$D$13</f>
        <v>216.36</v>
      </c>
      <c r="E73" s="71">
        <f t="shared" ref="E73:AA73" si="43">$D$13</f>
        <v>216.36</v>
      </c>
      <c r="F73" s="71">
        <f t="shared" si="43"/>
        <v>216.36</v>
      </c>
      <c r="G73" s="71">
        <f t="shared" si="43"/>
        <v>216.36</v>
      </c>
      <c r="H73" s="71">
        <f t="shared" si="43"/>
        <v>216.36</v>
      </c>
      <c r="I73" s="71">
        <f t="shared" si="43"/>
        <v>216.36</v>
      </c>
      <c r="J73" s="71">
        <f t="shared" si="43"/>
        <v>216.36</v>
      </c>
      <c r="K73" s="71">
        <f t="shared" si="43"/>
        <v>216.36</v>
      </c>
      <c r="L73" s="71">
        <f t="shared" si="43"/>
        <v>216.36</v>
      </c>
      <c r="M73" s="71">
        <f t="shared" si="43"/>
        <v>216.36</v>
      </c>
      <c r="N73" s="71">
        <f t="shared" si="43"/>
        <v>216.36</v>
      </c>
      <c r="O73" s="71">
        <f t="shared" si="43"/>
        <v>216.36</v>
      </c>
      <c r="P73" s="71">
        <f t="shared" si="43"/>
        <v>216.36</v>
      </c>
      <c r="Q73" s="71">
        <f t="shared" si="43"/>
        <v>216.36</v>
      </c>
      <c r="R73" s="71">
        <f t="shared" si="43"/>
        <v>216.36</v>
      </c>
      <c r="S73" s="71">
        <f t="shared" si="43"/>
        <v>216.36</v>
      </c>
      <c r="T73" s="71">
        <f t="shared" si="43"/>
        <v>216.36</v>
      </c>
      <c r="U73" s="71">
        <f t="shared" si="43"/>
        <v>216.36</v>
      </c>
      <c r="V73" s="71">
        <f t="shared" si="43"/>
        <v>216.36</v>
      </c>
      <c r="W73" s="71">
        <f t="shared" si="43"/>
        <v>216.36</v>
      </c>
      <c r="X73" s="71">
        <f t="shared" si="43"/>
        <v>216.36</v>
      </c>
      <c r="Y73" s="71">
        <f t="shared" si="43"/>
        <v>216.36</v>
      </c>
      <c r="Z73" s="71">
        <f t="shared" si="43"/>
        <v>216.36</v>
      </c>
      <c r="AA73" s="71">
        <f t="shared" si="43"/>
        <v>216.36</v>
      </c>
    </row>
    <row r="74" spans="1:27" ht="12.75" customHeight="1" collapsed="1" x14ac:dyDescent="0.2">
      <c r="A74" s="162" t="s">
        <v>59</v>
      </c>
      <c r="B74" s="54" t="str">
        <f>"12"&amp;"."&amp;$B$218&amp;"."&amp;$B$219</f>
        <v>12.05.2023</v>
      </c>
      <c r="C74" s="134" t="s">
        <v>76</v>
      </c>
      <c r="D74" s="135">
        <f>ROUND(((D75+D76+D78+D77+D79)/1000),5)</f>
        <v>3.8350399999999998</v>
      </c>
      <c r="E74" s="135">
        <f t="shared" ref="E74:AA74" si="44">ROUND(((E75+E76+E78+E77+E79)/1000),5)</f>
        <v>3.7062400000000002</v>
      </c>
      <c r="F74" s="135">
        <f t="shared" si="44"/>
        <v>3.6371000000000002</v>
      </c>
      <c r="G74" s="135">
        <f t="shared" si="44"/>
        <v>3.5823299999999998</v>
      </c>
      <c r="H74" s="135">
        <f t="shared" si="44"/>
        <v>3.6663899999999998</v>
      </c>
      <c r="I74" s="135">
        <f t="shared" si="44"/>
        <v>3.7164600000000001</v>
      </c>
      <c r="J74" s="135">
        <f t="shared" si="44"/>
        <v>3.9165999999999999</v>
      </c>
      <c r="K74" s="135">
        <f t="shared" si="44"/>
        <v>4.1490600000000004</v>
      </c>
      <c r="L74" s="135">
        <f t="shared" si="44"/>
        <v>4.3792</v>
      </c>
      <c r="M74" s="135">
        <f t="shared" si="44"/>
        <v>4.5018099999999999</v>
      </c>
      <c r="N74" s="135">
        <f t="shared" si="44"/>
        <v>4.5114400000000003</v>
      </c>
      <c r="O74" s="135">
        <f t="shared" si="44"/>
        <v>4.52013</v>
      </c>
      <c r="P74" s="135">
        <f t="shared" si="44"/>
        <v>4.5187400000000002</v>
      </c>
      <c r="Q74" s="135">
        <f t="shared" si="44"/>
        <v>4.5287100000000002</v>
      </c>
      <c r="R74" s="135">
        <f t="shared" si="44"/>
        <v>4.5260199999999999</v>
      </c>
      <c r="S74" s="135">
        <f t="shared" si="44"/>
        <v>4.5175200000000002</v>
      </c>
      <c r="T74" s="135">
        <f t="shared" si="44"/>
        <v>4.50779</v>
      </c>
      <c r="U74" s="135">
        <f t="shared" si="44"/>
        <v>4.4982499999999996</v>
      </c>
      <c r="V74" s="135">
        <f t="shared" si="44"/>
        <v>4.4745100000000004</v>
      </c>
      <c r="W74" s="135">
        <f t="shared" si="44"/>
        <v>4.3827699999999998</v>
      </c>
      <c r="X74" s="135">
        <f t="shared" si="44"/>
        <v>4.4609199999999998</v>
      </c>
      <c r="Y74" s="135">
        <f t="shared" si="44"/>
        <v>4.5435600000000003</v>
      </c>
      <c r="Z74" s="135">
        <f t="shared" si="44"/>
        <v>4.3914400000000002</v>
      </c>
      <c r="AA74" s="135">
        <f t="shared" si="44"/>
        <v>4.2462999999999997</v>
      </c>
    </row>
    <row r="75" spans="1:27" ht="12.75" hidden="1" customHeight="1" outlineLevel="1" x14ac:dyDescent="0.2">
      <c r="A75" s="163" t="s">
        <v>913</v>
      </c>
      <c r="B75" s="94" t="s">
        <v>238</v>
      </c>
      <c r="C75" s="70" t="s">
        <v>79</v>
      </c>
      <c r="D75" s="71">
        <v>1215.6600000000001</v>
      </c>
      <c r="E75" s="71">
        <v>1086.8599999999999</v>
      </c>
      <c r="F75" s="71">
        <v>1017.72</v>
      </c>
      <c r="G75" s="71">
        <v>962.95</v>
      </c>
      <c r="H75" s="71">
        <v>1047.01</v>
      </c>
      <c r="I75" s="71">
        <v>1097.08</v>
      </c>
      <c r="J75" s="71">
        <v>1297.22</v>
      </c>
      <c r="K75" s="71">
        <v>1529.68</v>
      </c>
      <c r="L75" s="71">
        <v>1759.82</v>
      </c>
      <c r="M75" s="71">
        <v>1882.43</v>
      </c>
      <c r="N75" s="71">
        <v>1892.06</v>
      </c>
      <c r="O75" s="71">
        <v>1900.75</v>
      </c>
      <c r="P75" s="71">
        <v>1899.36</v>
      </c>
      <c r="Q75" s="71">
        <v>1909.33</v>
      </c>
      <c r="R75" s="71">
        <v>1906.64</v>
      </c>
      <c r="S75" s="71">
        <v>1898.14</v>
      </c>
      <c r="T75" s="71">
        <v>1888.41</v>
      </c>
      <c r="U75" s="71">
        <v>1878.87</v>
      </c>
      <c r="V75" s="71">
        <v>1855.13</v>
      </c>
      <c r="W75" s="71">
        <v>1763.39</v>
      </c>
      <c r="X75" s="71">
        <v>1841.54</v>
      </c>
      <c r="Y75" s="71">
        <v>1924.18</v>
      </c>
      <c r="Z75" s="71">
        <v>1772.06</v>
      </c>
      <c r="AA75" s="71">
        <v>1626.92</v>
      </c>
    </row>
    <row r="76" spans="1:27" ht="12.75" hidden="1" customHeight="1" outlineLevel="1" x14ac:dyDescent="0.2">
      <c r="A76" s="163" t="s">
        <v>914</v>
      </c>
      <c r="B76" s="94" t="s">
        <v>90</v>
      </c>
      <c r="C76" s="70" t="s">
        <v>79</v>
      </c>
      <c r="D76" s="71">
        <f>$D$10</f>
        <v>2222.89</v>
      </c>
      <c r="E76" s="71">
        <f t="shared" ref="E76:AA76" si="45">$D$10</f>
        <v>2222.89</v>
      </c>
      <c r="F76" s="71">
        <f t="shared" si="45"/>
        <v>2222.89</v>
      </c>
      <c r="G76" s="71">
        <f t="shared" si="45"/>
        <v>2222.89</v>
      </c>
      <c r="H76" s="71">
        <f t="shared" si="45"/>
        <v>2222.89</v>
      </c>
      <c r="I76" s="71">
        <f t="shared" si="45"/>
        <v>2222.89</v>
      </c>
      <c r="J76" s="71">
        <f t="shared" si="45"/>
        <v>2222.89</v>
      </c>
      <c r="K76" s="71">
        <f t="shared" si="45"/>
        <v>2222.89</v>
      </c>
      <c r="L76" s="71">
        <f t="shared" si="45"/>
        <v>2222.89</v>
      </c>
      <c r="M76" s="71">
        <f t="shared" si="45"/>
        <v>2222.89</v>
      </c>
      <c r="N76" s="71">
        <f t="shared" si="45"/>
        <v>2222.89</v>
      </c>
      <c r="O76" s="71">
        <f t="shared" si="45"/>
        <v>2222.89</v>
      </c>
      <c r="P76" s="71">
        <f t="shared" si="45"/>
        <v>2222.89</v>
      </c>
      <c r="Q76" s="71">
        <f t="shared" si="45"/>
        <v>2222.89</v>
      </c>
      <c r="R76" s="71">
        <f t="shared" si="45"/>
        <v>2222.89</v>
      </c>
      <c r="S76" s="71">
        <f t="shared" si="45"/>
        <v>2222.89</v>
      </c>
      <c r="T76" s="71">
        <f t="shared" si="45"/>
        <v>2222.89</v>
      </c>
      <c r="U76" s="71">
        <f t="shared" si="45"/>
        <v>2222.89</v>
      </c>
      <c r="V76" s="71">
        <f t="shared" si="45"/>
        <v>2222.89</v>
      </c>
      <c r="W76" s="71">
        <f t="shared" si="45"/>
        <v>2222.89</v>
      </c>
      <c r="X76" s="71">
        <f t="shared" si="45"/>
        <v>2222.89</v>
      </c>
      <c r="Y76" s="71">
        <f t="shared" si="45"/>
        <v>2222.89</v>
      </c>
      <c r="Z76" s="71">
        <f t="shared" si="45"/>
        <v>2222.89</v>
      </c>
      <c r="AA76" s="71">
        <f t="shared" si="45"/>
        <v>2222.89</v>
      </c>
    </row>
    <row r="77" spans="1:27" ht="12.75" hidden="1" customHeight="1" outlineLevel="1" x14ac:dyDescent="0.2">
      <c r="A77" s="163" t="s">
        <v>915</v>
      </c>
      <c r="B77" s="94" t="s">
        <v>83</v>
      </c>
      <c r="C77" s="70" t="s">
        <v>79</v>
      </c>
      <c r="D77" s="71">
        <v>4.7700000000000005</v>
      </c>
      <c r="E77" s="71">
        <v>4.7700000000000005</v>
      </c>
      <c r="F77" s="71">
        <v>4.7700000000000005</v>
      </c>
      <c r="G77" s="71">
        <v>4.7700000000000005</v>
      </c>
      <c r="H77" s="71">
        <v>4.7700000000000005</v>
      </c>
      <c r="I77" s="71">
        <v>4.7700000000000005</v>
      </c>
      <c r="J77" s="71">
        <v>4.7700000000000005</v>
      </c>
      <c r="K77" s="71">
        <v>4.7700000000000005</v>
      </c>
      <c r="L77" s="71">
        <v>4.7700000000000005</v>
      </c>
      <c r="M77" s="71">
        <v>4.7700000000000005</v>
      </c>
      <c r="N77" s="71">
        <v>4.7700000000000005</v>
      </c>
      <c r="O77" s="71">
        <v>4.7700000000000005</v>
      </c>
      <c r="P77" s="71">
        <v>4.7700000000000005</v>
      </c>
      <c r="Q77" s="71">
        <v>4.7700000000000005</v>
      </c>
      <c r="R77" s="71">
        <v>4.7700000000000005</v>
      </c>
      <c r="S77" s="71">
        <v>4.7700000000000005</v>
      </c>
      <c r="T77" s="71">
        <v>4.7700000000000005</v>
      </c>
      <c r="U77" s="71">
        <v>4.7700000000000005</v>
      </c>
      <c r="V77" s="71">
        <v>4.7700000000000005</v>
      </c>
      <c r="W77" s="71">
        <v>4.7700000000000005</v>
      </c>
      <c r="X77" s="71">
        <v>4.7700000000000005</v>
      </c>
      <c r="Y77" s="71">
        <v>4.7700000000000005</v>
      </c>
      <c r="Z77" s="71">
        <v>4.7700000000000005</v>
      </c>
      <c r="AA77" s="71">
        <v>4.7700000000000005</v>
      </c>
    </row>
    <row r="78" spans="1:27" ht="12.75" hidden="1" customHeight="1" outlineLevel="1" x14ac:dyDescent="0.2">
      <c r="A78" s="163" t="s">
        <v>916</v>
      </c>
      <c r="B78" s="94" t="s">
        <v>878</v>
      </c>
      <c r="C78" s="70" t="s">
        <v>79</v>
      </c>
      <c r="D78" s="71">
        <f>$D$12</f>
        <v>175.36</v>
      </c>
      <c r="E78" s="71">
        <f t="shared" ref="E78:AA78" si="46">$D$12</f>
        <v>175.36</v>
      </c>
      <c r="F78" s="71">
        <f t="shared" si="46"/>
        <v>175.36</v>
      </c>
      <c r="G78" s="71">
        <f t="shared" si="46"/>
        <v>175.36</v>
      </c>
      <c r="H78" s="71">
        <f t="shared" si="46"/>
        <v>175.36</v>
      </c>
      <c r="I78" s="71">
        <f t="shared" si="46"/>
        <v>175.36</v>
      </c>
      <c r="J78" s="71">
        <f t="shared" si="46"/>
        <v>175.36</v>
      </c>
      <c r="K78" s="71">
        <f t="shared" si="46"/>
        <v>175.36</v>
      </c>
      <c r="L78" s="71">
        <f t="shared" si="46"/>
        <v>175.36</v>
      </c>
      <c r="M78" s="71">
        <f t="shared" si="46"/>
        <v>175.36</v>
      </c>
      <c r="N78" s="71">
        <f t="shared" si="46"/>
        <v>175.36</v>
      </c>
      <c r="O78" s="71">
        <f t="shared" si="46"/>
        <v>175.36</v>
      </c>
      <c r="P78" s="71">
        <f t="shared" si="46"/>
        <v>175.36</v>
      </c>
      <c r="Q78" s="71">
        <f t="shared" si="46"/>
        <v>175.36</v>
      </c>
      <c r="R78" s="71">
        <f t="shared" si="46"/>
        <v>175.36</v>
      </c>
      <c r="S78" s="71">
        <f t="shared" si="46"/>
        <v>175.36</v>
      </c>
      <c r="T78" s="71">
        <f t="shared" si="46"/>
        <v>175.36</v>
      </c>
      <c r="U78" s="71">
        <f t="shared" si="46"/>
        <v>175.36</v>
      </c>
      <c r="V78" s="71">
        <f t="shared" si="46"/>
        <v>175.36</v>
      </c>
      <c r="W78" s="71">
        <f t="shared" si="46"/>
        <v>175.36</v>
      </c>
      <c r="X78" s="71">
        <f t="shared" si="46"/>
        <v>175.36</v>
      </c>
      <c r="Y78" s="71">
        <f t="shared" si="46"/>
        <v>175.36</v>
      </c>
      <c r="Z78" s="71">
        <f t="shared" si="46"/>
        <v>175.36</v>
      </c>
      <c r="AA78" s="71">
        <f t="shared" si="46"/>
        <v>175.36</v>
      </c>
    </row>
    <row r="79" spans="1:27" ht="12.75" hidden="1" customHeight="1" outlineLevel="1" x14ac:dyDescent="0.2">
      <c r="A79" s="163" t="s">
        <v>917</v>
      </c>
      <c r="B79" s="94" t="s">
        <v>874</v>
      </c>
      <c r="C79" s="70" t="s">
        <v>79</v>
      </c>
      <c r="D79" s="71">
        <f>$D$13</f>
        <v>216.36</v>
      </c>
      <c r="E79" s="71">
        <f t="shared" ref="E79:AA79" si="47">$D$13</f>
        <v>216.36</v>
      </c>
      <c r="F79" s="71">
        <f t="shared" si="47"/>
        <v>216.36</v>
      </c>
      <c r="G79" s="71">
        <f t="shared" si="47"/>
        <v>216.36</v>
      </c>
      <c r="H79" s="71">
        <f t="shared" si="47"/>
        <v>216.36</v>
      </c>
      <c r="I79" s="71">
        <f t="shared" si="47"/>
        <v>216.36</v>
      </c>
      <c r="J79" s="71">
        <f t="shared" si="47"/>
        <v>216.36</v>
      </c>
      <c r="K79" s="71">
        <f t="shared" si="47"/>
        <v>216.36</v>
      </c>
      <c r="L79" s="71">
        <f t="shared" si="47"/>
        <v>216.36</v>
      </c>
      <c r="M79" s="71">
        <f t="shared" si="47"/>
        <v>216.36</v>
      </c>
      <c r="N79" s="71">
        <f t="shared" si="47"/>
        <v>216.36</v>
      </c>
      <c r="O79" s="71">
        <f t="shared" si="47"/>
        <v>216.36</v>
      </c>
      <c r="P79" s="71">
        <f t="shared" si="47"/>
        <v>216.36</v>
      </c>
      <c r="Q79" s="71">
        <f t="shared" si="47"/>
        <v>216.36</v>
      </c>
      <c r="R79" s="71">
        <f t="shared" si="47"/>
        <v>216.36</v>
      </c>
      <c r="S79" s="71">
        <f t="shared" si="47"/>
        <v>216.36</v>
      </c>
      <c r="T79" s="71">
        <f t="shared" si="47"/>
        <v>216.36</v>
      </c>
      <c r="U79" s="71">
        <f t="shared" si="47"/>
        <v>216.36</v>
      </c>
      <c r="V79" s="71">
        <f t="shared" si="47"/>
        <v>216.36</v>
      </c>
      <c r="W79" s="71">
        <f t="shared" si="47"/>
        <v>216.36</v>
      </c>
      <c r="X79" s="71">
        <f t="shared" si="47"/>
        <v>216.36</v>
      </c>
      <c r="Y79" s="71">
        <f t="shared" si="47"/>
        <v>216.36</v>
      </c>
      <c r="Z79" s="71">
        <f t="shared" si="47"/>
        <v>216.36</v>
      </c>
      <c r="AA79" s="71">
        <f t="shared" si="47"/>
        <v>216.36</v>
      </c>
    </row>
    <row r="80" spans="1:27" ht="12.75" customHeight="1" collapsed="1" x14ac:dyDescent="0.2">
      <c r="A80" s="162" t="s">
        <v>61</v>
      </c>
      <c r="B80" s="54" t="str">
        <f>"13"&amp;"."&amp;$B$218&amp;"."&amp;$B$219</f>
        <v>13.05.2023</v>
      </c>
      <c r="C80" s="134" t="s">
        <v>76</v>
      </c>
      <c r="D80" s="135">
        <f>ROUND(((D81+D82+D84+D83+D85)/1000),5)</f>
        <v>4.1644300000000003</v>
      </c>
      <c r="E80" s="135">
        <f t="shared" ref="E80:AA80" si="48">ROUND(((E81+E82+E84+E83+E85)/1000),5)</f>
        <v>3.89459</v>
      </c>
      <c r="F80" s="135">
        <f t="shared" si="48"/>
        <v>3.75318</v>
      </c>
      <c r="G80" s="135">
        <f t="shared" si="48"/>
        <v>3.7171500000000002</v>
      </c>
      <c r="H80" s="135">
        <f t="shared" si="48"/>
        <v>3.7117300000000002</v>
      </c>
      <c r="I80" s="135">
        <f t="shared" si="48"/>
        <v>3.7156799999999999</v>
      </c>
      <c r="J80" s="135">
        <f t="shared" si="48"/>
        <v>3.8439899999999998</v>
      </c>
      <c r="K80" s="135">
        <f t="shared" si="48"/>
        <v>4.0266299999999999</v>
      </c>
      <c r="L80" s="135">
        <f t="shared" si="48"/>
        <v>4.2241299999999997</v>
      </c>
      <c r="M80" s="135">
        <f t="shared" si="48"/>
        <v>4.5037799999999999</v>
      </c>
      <c r="N80" s="135">
        <f t="shared" si="48"/>
        <v>4.5346700000000002</v>
      </c>
      <c r="O80" s="135">
        <f t="shared" si="48"/>
        <v>4.5367899999999999</v>
      </c>
      <c r="P80" s="135">
        <f t="shared" si="48"/>
        <v>4.5239500000000001</v>
      </c>
      <c r="Q80" s="135">
        <f t="shared" si="48"/>
        <v>4.5213099999999997</v>
      </c>
      <c r="R80" s="135">
        <f t="shared" si="48"/>
        <v>4.5174899999999996</v>
      </c>
      <c r="S80" s="135">
        <f t="shared" si="48"/>
        <v>4.50298</v>
      </c>
      <c r="T80" s="135">
        <f t="shared" si="48"/>
        <v>4.4402799999999996</v>
      </c>
      <c r="U80" s="135">
        <f t="shared" si="48"/>
        <v>4.47133</v>
      </c>
      <c r="V80" s="135">
        <f t="shared" si="48"/>
        <v>4.5019600000000004</v>
      </c>
      <c r="W80" s="135">
        <f t="shared" si="48"/>
        <v>4.5362499999999999</v>
      </c>
      <c r="X80" s="135">
        <f t="shared" si="48"/>
        <v>4.6771500000000001</v>
      </c>
      <c r="Y80" s="135">
        <f t="shared" si="48"/>
        <v>4.6824500000000002</v>
      </c>
      <c r="Z80" s="135">
        <f t="shared" si="48"/>
        <v>4.5621499999999999</v>
      </c>
      <c r="AA80" s="135">
        <f t="shared" si="48"/>
        <v>4.2408299999999999</v>
      </c>
    </row>
    <row r="81" spans="1:27" ht="12.75" hidden="1" customHeight="1" outlineLevel="1" x14ac:dyDescent="0.2">
      <c r="A81" s="163" t="s">
        <v>918</v>
      </c>
      <c r="B81" s="94" t="s">
        <v>238</v>
      </c>
      <c r="C81" s="70" t="s">
        <v>79</v>
      </c>
      <c r="D81" s="71">
        <v>1545.05</v>
      </c>
      <c r="E81" s="71">
        <v>1275.21</v>
      </c>
      <c r="F81" s="71">
        <v>1133.8</v>
      </c>
      <c r="G81" s="71">
        <v>1097.77</v>
      </c>
      <c r="H81" s="71">
        <v>1092.3499999999999</v>
      </c>
      <c r="I81" s="71">
        <v>1096.3</v>
      </c>
      <c r="J81" s="71">
        <v>1224.6099999999999</v>
      </c>
      <c r="K81" s="71">
        <v>1407.25</v>
      </c>
      <c r="L81" s="71">
        <v>1604.75</v>
      </c>
      <c r="M81" s="71">
        <v>1884.4</v>
      </c>
      <c r="N81" s="71">
        <v>1915.29</v>
      </c>
      <c r="O81" s="71">
        <v>1917.41</v>
      </c>
      <c r="P81" s="71">
        <v>1904.57</v>
      </c>
      <c r="Q81" s="71">
        <v>1901.93</v>
      </c>
      <c r="R81" s="71">
        <v>1898.11</v>
      </c>
      <c r="S81" s="71">
        <v>1883.6</v>
      </c>
      <c r="T81" s="71">
        <v>1820.9</v>
      </c>
      <c r="U81" s="71">
        <v>1851.95</v>
      </c>
      <c r="V81" s="71">
        <v>1882.58</v>
      </c>
      <c r="W81" s="71">
        <v>1916.87</v>
      </c>
      <c r="X81" s="71">
        <v>2057.77</v>
      </c>
      <c r="Y81" s="71">
        <v>2063.0700000000002</v>
      </c>
      <c r="Z81" s="71">
        <v>1942.77</v>
      </c>
      <c r="AA81" s="71">
        <v>1621.45</v>
      </c>
    </row>
    <row r="82" spans="1:27" ht="12.75" hidden="1" customHeight="1" outlineLevel="1" x14ac:dyDescent="0.2">
      <c r="A82" s="163" t="s">
        <v>919</v>
      </c>
      <c r="B82" s="94" t="s">
        <v>90</v>
      </c>
      <c r="C82" s="70" t="s">
        <v>79</v>
      </c>
      <c r="D82" s="71">
        <f>$D$10</f>
        <v>2222.89</v>
      </c>
      <c r="E82" s="71">
        <f t="shared" ref="E82:AA82" si="49">$D$10</f>
        <v>2222.89</v>
      </c>
      <c r="F82" s="71">
        <f t="shared" si="49"/>
        <v>2222.89</v>
      </c>
      <c r="G82" s="71">
        <f t="shared" si="49"/>
        <v>2222.89</v>
      </c>
      <c r="H82" s="71">
        <f t="shared" si="49"/>
        <v>2222.89</v>
      </c>
      <c r="I82" s="71">
        <f t="shared" si="49"/>
        <v>2222.89</v>
      </c>
      <c r="J82" s="71">
        <f t="shared" si="49"/>
        <v>2222.89</v>
      </c>
      <c r="K82" s="71">
        <f t="shared" si="49"/>
        <v>2222.89</v>
      </c>
      <c r="L82" s="71">
        <f t="shared" si="49"/>
        <v>2222.89</v>
      </c>
      <c r="M82" s="71">
        <f t="shared" si="49"/>
        <v>2222.89</v>
      </c>
      <c r="N82" s="71">
        <f t="shared" si="49"/>
        <v>2222.89</v>
      </c>
      <c r="O82" s="71">
        <f t="shared" si="49"/>
        <v>2222.89</v>
      </c>
      <c r="P82" s="71">
        <f t="shared" si="49"/>
        <v>2222.89</v>
      </c>
      <c r="Q82" s="71">
        <f t="shared" si="49"/>
        <v>2222.89</v>
      </c>
      <c r="R82" s="71">
        <f t="shared" si="49"/>
        <v>2222.89</v>
      </c>
      <c r="S82" s="71">
        <f t="shared" si="49"/>
        <v>2222.89</v>
      </c>
      <c r="T82" s="71">
        <f t="shared" si="49"/>
        <v>2222.89</v>
      </c>
      <c r="U82" s="71">
        <f t="shared" si="49"/>
        <v>2222.89</v>
      </c>
      <c r="V82" s="71">
        <f t="shared" si="49"/>
        <v>2222.89</v>
      </c>
      <c r="W82" s="71">
        <f t="shared" si="49"/>
        <v>2222.89</v>
      </c>
      <c r="X82" s="71">
        <f t="shared" si="49"/>
        <v>2222.89</v>
      </c>
      <c r="Y82" s="71">
        <f t="shared" si="49"/>
        <v>2222.89</v>
      </c>
      <c r="Z82" s="71">
        <f t="shared" si="49"/>
        <v>2222.89</v>
      </c>
      <c r="AA82" s="71">
        <f t="shared" si="49"/>
        <v>2222.89</v>
      </c>
    </row>
    <row r="83" spans="1:27" ht="12.75" hidden="1" customHeight="1" outlineLevel="1" x14ac:dyDescent="0.2">
      <c r="A83" s="163" t="s">
        <v>920</v>
      </c>
      <c r="B83" s="94" t="s">
        <v>83</v>
      </c>
      <c r="C83" s="70" t="s">
        <v>79</v>
      </c>
      <c r="D83" s="71">
        <v>4.7700000000000005</v>
      </c>
      <c r="E83" s="71">
        <v>4.7700000000000005</v>
      </c>
      <c r="F83" s="71">
        <v>4.7700000000000005</v>
      </c>
      <c r="G83" s="71">
        <v>4.7700000000000005</v>
      </c>
      <c r="H83" s="71">
        <v>4.7700000000000005</v>
      </c>
      <c r="I83" s="71">
        <v>4.7700000000000005</v>
      </c>
      <c r="J83" s="71">
        <v>4.7700000000000005</v>
      </c>
      <c r="K83" s="71">
        <v>4.7700000000000005</v>
      </c>
      <c r="L83" s="71">
        <v>4.7700000000000005</v>
      </c>
      <c r="M83" s="71">
        <v>4.7700000000000005</v>
      </c>
      <c r="N83" s="71">
        <v>4.7700000000000005</v>
      </c>
      <c r="O83" s="71">
        <v>4.7700000000000005</v>
      </c>
      <c r="P83" s="71">
        <v>4.7700000000000005</v>
      </c>
      <c r="Q83" s="71">
        <v>4.7700000000000005</v>
      </c>
      <c r="R83" s="71">
        <v>4.7700000000000005</v>
      </c>
      <c r="S83" s="71">
        <v>4.7700000000000005</v>
      </c>
      <c r="T83" s="71">
        <v>4.7700000000000005</v>
      </c>
      <c r="U83" s="71">
        <v>4.7700000000000005</v>
      </c>
      <c r="V83" s="71">
        <v>4.7700000000000005</v>
      </c>
      <c r="W83" s="71">
        <v>4.7700000000000005</v>
      </c>
      <c r="X83" s="71">
        <v>4.7700000000000005</v>
      </c>
      <c r="Y83" s="71">
        <v>4.7700000000000005</v>
      </c>
      <c r="Z83" s="71">
        <v>4.7700000000000005</v>
      </c>
      <c r="AA83" s="71">
        <v>4.7700000000000005</v>
      </c>
    </row>
    <row r="84" spans="1:27" ht="12.75" hidden="1" customHeight="1" outlineLevel="1" x14ac:dyDescent="0.2">
      <c r="A84" s="163" t="s">
        <v>921</v>
      </c>
      <c r="B84" s="94" t="s">
        <v>878</v>
      </c>
      <c r="C84" s="70" t="s">
        <v>79</v>
      </c>
      <c r="D84" s="71">
        <f>$D$12</f>
        <v>175.36</v>
      </c>
      <c r="E84" s="71">
        <f t="shared" ref="E84:AA84" si="50">$D$12</f>
        <v>175.36</v>
      </c>
      <c r="F84" s="71">
        <f t="shared" si="50"/>
        <v>175.36</v>
      </c>
      <c r="G84" s="71">
        <f t="shared" si="50"/>
        <v>175.36</v>
      </c>
      <c r="H84" s="71">
        <f t="shared" si="50"/>
        <v>175.36</v>
      </c>
      <c r="I84" s="71">
        <f t="shared" si="50"/>
        <v>175.36</v>
      </c>
      <c r="J84" s="71">
        <f t="shared" si="50"/>
        <v>175.36</v>
      </c>
      <c r="K84" s="71">
        <f t="shared" si="50"/>
        <v>175.36</v>
      </c>
      <c r="L84" s="71">
        <f t="shared" si="50"/>
        <v>175.36</v>
      </c>
      <c r="M84" s="71">
        <f t="shared" si="50"/>
        <v>175.36</v>
      </c>
      <c r="N84" s="71">
        <f t="shared" si="50"/>
        <v>175.36</v>
      </c>
      <c r="O84" s="71">
        <f t="shared" si="50"/>
        <v>175.36</v>
      </c>
      <c r="P84" s="71">
        <f t="shared" si="50"/>
        <v>175.36</v>
      </c>
      <c r="Q84" s="71">
        <f t="shared" si="50"/>
        <v>175.36</v>
      </c>
      <c r="R84" s="71">
        <f t="shared" si="50"/>
        <v>175.36</v>
      </c>
      <c r="S84" s="71">
        <f t="shared" si="50"/>
        <v>175.36</v>
      </c>
      <c r="T84" s="71">
        <f t="shared" si="50"/>
        <v>175.36</v>
      </c>
      <c r="U84" s="71">
        <f t="shared" si="50"/>
        <v>175.36</v>
      </c>
      <c r="V84" s="71">
        <f t="shared" si="50"/>
        <v>175.36</v>
      </c>
      <c r="W84" s="71">
        <f t="shared" si="50"/>
        <v>175.36</v>
      </c>
      <c r="X84" s="71">
        <f t="shared" si="50"/>
        <v>175.36</v>
      </c>
      <c r="Y84" s="71">
        <f t="shared" si="50"/>
        <v>175.36</v>
      </c>
      <c r="Z84" s="71">
        <f t="shared" si="50"/>
        <v>175.36</v>
      </c>
      <c r="AA84" s="71">
        <f t="shared" si="50"/>
        <v>175.36</v>
      </c>
    </row>
    <row r="85" spans="1:27" ht="12.75" hidden="1" customHeight="1" outlineLevel="1" x14ac:dyDescent="0.2">
      <c r="A85" s="188" t="s">
        <v>922</v>
      </c>
      <c r="B85" s="94" t="s">
        <v>874</v>
      </c>
      <c r="C85" s="70" t="s">
        <v>79</v>
      </c>
      <c r="D85" s="71">
        <f>$D$13</f>
        <v>216.36</v>
      </c>
      <c r="E85" s="71">
        <f t="shared" ref="E85:AA85" si="51">$D$13</f>
        <v>216.36</v>
      </c>
      <c r="F85" s="71">
        <f t="shared" si="51"/>
        <v>216.36</v>
      </c>
      <c r="G85" s="71">
        <f t="shared" si="51"/>
        <v>216.36</v>
      </c>
      <c r="H85" s="71">
        <f t="shared" si="51"/>
        <v>216.36</v>
      </c>
      <c r="I85" s="71">
        <f t="shared" si="51"/>
        <v>216.36</v>
      </c>
      <c r="J85" s="71">
        <f t="shared" si="51"/>
        <v>216.36</v>
      </c>
      <c r="K85" s="71">
        <f t="shared" si="51"/>
        <v>216.36</v>
      </c>
      <c r="L85" s="71">
        <f t="shared" si="51"/>
        <v>216.36</v>
      </c>
      <c r="M85" s="71">
        <f t="shared" si="51"/>
        <v>216.36</v>
      </c>
      <c r="N85" s="71">
        <f t="shared" si="51"/>
        <v>216.36</v>
      </c>
      <c r="O85" s="71">
        <f t="shared" si="51"/>
        <v>216.36</v>
      </c>
      <c r="P85" s="71">
        <f t="shared" si="51"/>
        <v>216.36</v>
      </c>
      <c r="Q85" s="71">
        <f t="shared" si="51"/>
        <v>216.36</v>
      </c>
      <c r="R85" s="71">
        <f t="shared" si="51"/>
        <v>216.36</v>
      </c>
      <c r="S85" s="71">
        <f t="shared" si="51"/>
        <v>216.36</v>
      </c>
      <c r="T85" s="71">
        <f t="shared" si="51"/>
        <v>216.36</v>
      </c>
      <c r="U85" s="71">
        <f t="shared" si="51"/>
        <v>216.36</v>
      </c>
      <c r="V85" s="71">
        <f t="shared" si="51"/>
        <v>216.36</v>
      </c>
      <c r="W85" s="71">
        <f t="shared" si="51"/>
        <v>216.36</v>
      </c>
      <c r="X85" s="71">
        <f t="shared" si="51"/>
        <v>216.36</v>
      </c>
      <c r="Y85" s="71">
        <f t="shared" si="51"/>
        <v>216.36</v>
      </c>
      <c r="Z85" s="71">
        <f t="shared" si="51"/>
        <v>216.36</v>
      </c>
      <c r="AA85" s="71">
        <f t="shared" si="51"/>
        <v>216.36</v>
      </c>
    </row>
    <row r="86" spans="1:27" ht="12.75" customHeight="1" collapsed="1" x14ac:dyDescent="0.2">
      <c r="A86" s="162" t="s">
        <v>923</v>
      </c>
      <c r="B86" s="54" t="str">
        <f>"14"&amp;"."&amp;$B$218&amp;"."&amp;$B$219</f>
        <v>14.05.2023</v>
      </c>
      <c r="C86" s="134" t="s">
        <v>76</v>
      </c>
      <c r="D86" s="135">
        <f>ROUND(((D87+D88+D90+D89+D91)/1000),5)</f>
        <v>4.0023600000000004</v>
      </c>
      <c r="E86" s="135">
        <f t="shared" ref="E86:AA86" si="52">ROUND(((E87+E88+E90+E89+E91)/1000),5)</f>
        <v>3.7957100000000001</v>
      </c>
      <c r="F86" s="135">
        <f t="shared" si="52"/>
        <v>3.7139700000000002</v>
      </c>
      <c r="G86" s="135">
        <f t="shared" si="52"/>
        <v>3.7019799999999998</v>
      </c>
      <c r="H86" s="135">
        <f t="shared" si="52"/>
        <v>3.6848000000000001</v>
      </c>
      <c r="I86" s="135">
        <f t="shared" si="52"/>
        <v>3.5992299999999999</v>
      </c>
      <c r="J86" s="135">
        <f t="shared" si="52"/>
        <v>3.56914</v>
      </c>
      <c r="K86" s="135">
        <f t="shared" si="52"/>
        <v>3.7681100000000001</v>
      </c>
      <c r="L86" s="135">
        <f t="shared" si="52"/>
        <v>4.0468900000000003</v>
      </c>
      <c r="M86" s="135">
        <f t="shared" si="52"/>
        <v>4.2145099999999998</v>
      </c>
      <c r="N86" s="135">
        <f t="shared" si="52"/>
        <v>4.2896200000000002</v>
      </c>
      <c r="O86" s="135">
        <f t="shared" si="52"/>
        <v>4.2978500000000004</v>
      </c>
      <c r="P86" s="135">
        <f t="shared" si="52"/>
        <v>4.2932300000000003</v>
      </c>
      <c r="Q86" s="135">
        <f t="shared" si="52"/>
        <v>4.2931600000000003</v>
      </c>
      <c r="R86" s="135">
        <f t="shared" si="52"/>
        <v>4.2905600000000002</v>
      </c>
      <c r="S86" s="135">
        <f t="shared" si="52"/>
        <v>4.2888400000000004</v>
      </c>
      <c r="T86" s="135">
        <f t="shared" si="52"/>
        <v>4.2947100000000002</v>
      </c>
      <c r="U86" s="135">
        <f t="shared" si="52"/>
        <v>4.26004</v>
      </c>
      <c r="V86" s="135">
        <f t="shared" si="52"/>
        <v>4.29108</v>
      </c>
      <c r="W86" s="135">
        <f t="shared" si="52"/>
        <v>4.4404500000000002</v>
      </c>
      <c r="X86" s="135">
        <f t="shared" si="52"/>
        <v>4.5777400000000004</v>
      </c>
      <c r="Y86" s="135">
        <f t="shared" si="52"/>
        <v>4.5867800000000001</v>
      </c>
      <c r="Z86" s="135">
        <f t="shared" si="52"/>
        <v>4.3234500000000002</v>
      </c>
      <c r="AA86" s="135">
        <f t="shared" si="52"/>
        <v>4.1578200000000001</v>
      </c>
    </row>
    <row r="87" spans="1:27" ht="12.75" hidden="1" customHeight="1" outlineLevel="1" x14ac:dyDescent="0.2">
      <c r="A87" s="163" t="s">
        <v>924</v>
      </c>
      <c r="B87" s="94" t="s">
        <v>238</v>
      </c>
      <c r="C87" s="70" t="s">
        <v>79</v>
      </c>
      <c r="D87" s="71">
        <v>1382.98</v>
      </c>
      <c r="E87" s="71">
        <v>1176.33</v>
      </c>
      <c r="F87" s="71">
        <v>1094.5899999999999</v>
      </c>
      <c r="G87" s="71">
        <v>1082.5999999999999</v>
      </c>
      <c r="H87" s="71">
        <v>1065.42</v>
      </c>
      <c r="I87" s="71">
        <v>979.85</v>
      </c>
      <c r="J87" s="71">
        <v>949.76</v>
      </c>
      <c r="K87" s="71">
        <v>1148.73</v>
      </c>
      <c r="L87" s="71">
        <v>1427.51</v>
      </c>
      <c r="M87" s="71">
        <v>1595.13</v>
      </c>
      <c r="N87" s="71">
        <v>1670.24</v>
      </c>
      <c r="O87" s="71">
        <v>1678.47</v>
      </c>
      <c r="P87" s="71">
        <v>1673.85</v>
      </c>
      <c r="Q87" s="71">
        <v>1673.78</v>
      </c>
      <c r="R87" s="71">
        <v>1671.18</v>
      </c>
      <c r="S87" s="71">
        <v>1669.46</v>
      </c>
      <c r="T87" s="71">
        <v>1675.33</v>
      </c>
      <c r="U87" s="71">
        <v>1640.66</v>
      </c>
      <c r="V87" s="71">
        <v>1671.7</v>
      </c>
      <c r="W87" s="71">
        <v>1821.07</v>
      </c>
      <c r="X87" s="71">
        <v>1958.36</v>
      </c>
      <c r="Y87" s="71">
        <v>1967.4</v>
      </c>
      <c r="Z87" s="71">
        <v>1704.07</v>
      </c>
      <c r="AA87" s="71">
        <v>1538.44</v>
      </c>
    </row>
    <row r="88" spans="1:27" ht="12.75" hidden="1" customHeight="1" outlineLevel="1" x14ac:dyDescent="0.2">
      <c r="A88" s="163" t="s">
        <v>925</v>
      </c>
      <c r="B88" s="94" t="s">
        <v>90</v>
      </c>
      <c r="C88" s="70" t="s">
        <v>79</v>
      </c>
      <c r="D88" s="71">
        <f>$D$10</f>
        <v>2222.89</v>
      </c>
      <c r="E88" s="71">
        <f t="shared" ref="E88:AA88" si="53">$D$10</f>
        <v>2222.89</v>
      </c>
      <c r="F88" s="71">
        <f t="shared" si="53"/>
        <v>2222.89</v>
      </c>
      <c r="G88" s="71">
        <f t="shared" si="53"/>
        <v>2222.89</v>
      </c>
      <c r="H88" s="71">
        <f t="shared" si="53"/>
        <v>2222.89</v>
      </c>
      <c r="I88" s="71">
        <f t="shared" si="53"/>
        <v>2222.89</v>
      </c>
      <c r="J88" s="71">
        <f t="shared" si="53"/>
        <v>2222.89</v>
      </c>
      <c r="K88" s="71">
        <f t="shared" si="53"/>
        <v>2222.89</v>
      </c>
      <c r="L88" s="71">
        <f t="shared" si="53"/>
        <v>2222.89</v>
      </c>
      <c r="M88" s="71">
        <f t="shared" si="53"/>
        <v>2222.89</v>
      </c>
      <c r="N88" s="71">
        <f t="shared" si="53"/>
        <v>2222.89</v>
      </c>
      <c r="O88" s="71">
        <f t="shared" si="53"/>
        <v>2222.89</v>
      </c>
      <c r="P88" s="71">
        <f t="shared" si="53"/>
        <v>2222.89</v>
      </c>
      <c r="Q88" s="71">
        <f t="shared" si="53"/>
        <v>2222.89</v>
      </c>
      <c r="R88" s="71">
        <f t="shared" si="53"/>
        <v>2222.89</v>
      </c>
      <c r="S88" s="71">
        <f t="shared" si="53"/>
        <v>2222.89</v>
      </c>
      <c r="T88" s="71">
        <f t="shared" si="53"/>
        <v>2222.89</v>
      </c>
      <c r="U88" s="71">
        <f t="shared" si="53"/>
        <v>2222.89</v>
      </c>
      <c r="V88" s="71">
        <f t="shared" si="53"/>
        <v>2222.89</v>
      </c>
      <c r="W88" s="71">
        <f t="shared" si="53"/>
        <v>2222.89</v>
      </c>
      <c r="X88" s="71">
        <f t="shared" si="53"/>
        <v>2222.89</v>
      </c>
      <c r="Y88" s="71">
        <f t="shared" si="53"/>
        <v>2222.89</v>
      </c>
      <c r="Z88" s="71">
        <f t="shared" si="53"/>
        <v>2222.89</v>
      </c>
      <c r="AA88" s="71">
        <f t="shared" si="53"/>
        <v>2222.89</v>
      </c>
    </row>
    <row r="89" spans="1:27" ht="12.75" hidden="1" customHeight="1" outlineLevel="1" x14ac:dyDescent="0.2">
      <c r="A89" s="163" t="s">
        <v>926</v>
      </c>
      <c r="B89" s="94" t="s">
        <v>83</v>
      </c>
      <c r="C89" s="70" t="s">
        <v>79</v>
      </c>
      <c r="D89" s="71">
        <v>4.7700000000000005</v>
      </c>
      <c r="E89" s="71">
        <v>4.7700000000000005</v>
      </c>
      <c r="F89" s="71">
        <v>4.7700000000000005</v>
      </c>
      <c r="G89" s="71">
        <v>4.7700000000000005</v>
      </c>
      <c r="H89" s="71">
        <v>4.7700000000000005</v>
      </c>
      <c r="I89" s="71">
        <v>4.7700000000000005</v>
      </c>
      <c r="J89" s="71">
        <v>4.7700000000000005</v>
      </c>
      <c r="K89" s="71">
        <v>4.7700000000000005</v>
      </c>
      <c r="L89" s="71">
        <v>4.7700000000000005</v>
      </c>
      <c r="M89" s="71">
        <v>4.7700000000000005</v>
      </c>
      <c r="N89" s="71">
        <v>4.7700000000000005</v>
      </c>
      <c r="O89" s="71">
        <v>4.7700000000000005</v>
      </c>
      <c r="P89" s="71">
        <v>4.7700000000000005</v>
      </c>
      <c r="Q89" s="71">
        <v>4.7700000000000005</v>
      </c>
      <c r="R89" s="71">
        <v>4.7700000000000005</v>
      </c>
      <c r="S89" s="71">
        <v>4.7700000000000005</v>
      </c>
      <c r="T89" s="71">
        <v>4.7700000000000005</v>
      </c>
      <c r="U89" s="71">
        <v>4.7700000000000005</v>
      </c>
      <c r="V89" s="71">
        <v>4.7700000000000005</v>
      </c>
      <c r="W89" s="71">
        <v>4.7700000000000005</v>
      </c>
      <c r="X89" s="71">
        <v>4.7700000000000005</v>
      </c>
      <c r="Y89" s="71">
        <v>4.7700000000000005</v>
      </c>
      <c r="Z89" s="71">
        <v>4.7700000000000005</v>
      </c>
      <c r="AA89" s="71">
        <v>4.7700000000000005</v>
      </c>
    </row>
    <row r="90" spans="1:27" ht="12.75" hidden="1" customHeight="1" outlineLevel="1" x14ac:dyDescent="0.2">
      <c r="A90" s="163" t="s">
        <v>927</v>
      </c>
      <c r="B90" s="94" t="s">
        <v>878</v>
      </c>
      <c r="C90" s="70" t="s">
        <v>79</v>
      </c>
      <c r="D90" s="71">
        <f>$D$12</f>
        <v>175.36</v>
      </c>
      <c r="E90" s="71">
        <f t="shared" ref="E90:AA90" si="54">$D$12</f>
        <v>175.36</v>
      </c>
      <c r="F90" s="71">
        <f t="shared" si="54"/>
        <v>175.36</v>
      </c>
      <c r="G90" s="71">
        <f t="shared" si="54"/>
        <v>175.36</v>
      </c>
      <c r="H90" s="71">
        <f t="shared" si="54"/>
        <v>175.36</v>
      </c>
      <c r="I90" s="71">
        <f t="shared" si="54"/>
        <v>175.36</v>
      </c>
      <c r="J90" s="71">
        <f t="shared" si="54"/>
        <v>175.36</v>
      </c>
      <c r="K90" s="71">
        <f t="shared" si="54"/>
        <v>175.36</v>
      </c>
      <c r="L90" s="71">
        <f t="shared" si="54"/>
        <v>175.36</v>
      </c>
      <c r="M90" s="71">
        <f t="shared" si="54"/>
        <v>175.36</v>
      </c>
      <c r="N90" s="71">
        <f t="shared" si="54"/>
        <v>175.36</v>
      </c>
      <c r="O90" s="71">
        <f t="shared" si="54"/>
        <v>175.36</v>
      </c>
      <c r="P90" s="71">
        <f t="shared" si="54"/>
        <v>175.36</v>
      </c>
      <c r="Q90" s="71">
        <f t="shared" si="54"/>
        <v>175.36</v>
      </c>
      <c r="R90" s="71">
        <f t="shared" si="54"/>
        <v>175.36</v>
      </c>
      <c r="S90" s="71">
        <f t="shared" si="54"/>
        <v>175.36</v>
      </c>
      <c r="T90" s="71">
        <f t="shared" si="54"/>
        <v>175.36</v>
      </c>
      <c r="U90" s="71">
        <f t="shared" si="54"/>
        <v>175.36</v>
      </c>
      <c r="V90" s="71">
        <f t="shared" si="54"/>
        <v>175.36</v>
      </c>
      <c r="W90" s="71">
        <f t="shared" si="54"/>
        <v>175.36</v>
      </c>
      <c r="X90" s="71">
        <f t="shared" si="54"/>
        <v>175.36</v>
      </c>
      <c r="Y90" s="71">
        <f t="shared" si="54"/>
        <v>175.36</v>
      </c>
      <c r="Z90" s="71">
        <f t="shared" si="54"/>
        <v>175.36</v>
      </c>
      <c r="AA90" s="71">
        <f t="shared" si="54"/>
        <v>175.36</v>
      </c>
    </row>
    <row r="91" spans="1:27" ht="12.75" hidden="1" customHeight="1" outlineLevel="1" x14ac:dyDescent="0.2">
      <c r="A91" s="163" t="s">
        <v>928</v>
      </c>
      <c r="B91" s="94" t="s">
        <v>874</v>
      </c>
      <c r="C91" s="70" t="s">
        <v>79</v>
      </c>
      <c r="D91" s="71">
        <f>$D$13</f>
        <v>216.36</v>
      </c>
      <c r="E91" s="71">
        <f t="shared" ref="E91:AA91" si="55">$D$13</f>
        <v>216.36</v>
      </c>
      <c r="F91" s="71">
        <f t="shared" si="55"/>
        <v>216.36</v>
      </c>
      <c r="G91" s="71">
        <f t="shared" si="55"/>
        <v>216.36</v>
      </c>
      <c r="H91" s="71">
        <f t="shared" si="55"/>
        <v>216.36</v>
      </c>
      <c r="I91" s="71">
        <f t="shared" si="55"/>
        <v>216.36</v>
      </c>
      <c r="J91" s="71">
        <f t="shared" si="55"/>
        <v>216.36</v>
      </c>
      <c r="K91" s="71">
        <f t="shared" si="55"/>
        <v>216.36</v>
      </c>
      <c r="L91" s="71">
        <f t="shared" si="55"/>
        <v>216.36</v>
      </c>
      <c r="M91" s="71">
        <f t="shared" si="55"/>
        <v>216.36</v>
      </c>
      <c r="N91" s="71">
        <f t="shared" si="55"/>
        <v>216.36</v>
      </c>
      <c r="O91" s="71">
        <f t="shared" si="55"/>
        <v>216.36</v>
      </c>
      <c r="P91" s="71">
        <f t="shared" si="55"/>
        <v>216.36</v>
      </c>
      <c r="Q91" s="71">
        <f t="shared" si="55"/>
        <v>216.36</v>
      </c>
      <c r="R91" s="71">
        <f t="shared" si="55"/>
        <v>216.36</v>
      </c>
      <c r="S91" s="71">
        <f t="shared" si="55"/>
        <v>216.36</v>
      </c>
      <c r="T91" s="71">
        <f t="shared" si="55"/>
        <v>216.36</v>
      </c>
      <c r="U91" s="71">
        <f t="shared" si="55"/>
        <v>216.36</v>
      </c>
      <c r="V91" s="71">
        <f t="shared" si="55"/>
        <v>216.36</v>
      </c>
      <c r="W91" s="71">
        <f t="shared" si="55"/>
        <v>216.36</v>
      </c>
      <c r="X91" s="71">
        <f t="shared" si="55"/>
        <v>216.36</v>
      </c>
      <c r="Y91" s="71">
        <f t="shared" si="55"/>
        <v>216.36</v>
      </c>
      <c r="Z91" s="71">
        <f t="shared" si="55"/>
        <v>216.36</v>
      </c>
      <c r="AA91" s="71">
        <f t="shared" si="55"/>
        <v>216.36</v>
      </c>
    </row>
    <row r="92" spans="1:27" ht="12.75" customHeight="1" collapsed="1" x14ac:dyDescent="0.2">
      <c r="A92" s="162" t="s">
        <v>929</v>
      </c>
      <c r="B92" s="54" t="str">
        <f>"15"&amp;"."&amp;$B$218&amp;"."&amp;$B$219</f>
        <v>15.05.2023</v>
      </c>
      <c r="C92" s="134" t="s">
        <v>76</v>
      </c>
      <c r="D92" s="135">
        <f>ROUND(((D93+D94+D96+D95+D97)/1000),5)</f>
        <v>3.9529800000000002</v>
      </c>
      <c r="E92" s="135">
        <f t="shared" ref="E92:AA92" si="56">ROUND(((E93+E94+E96+E95+E97)/1000),5)</f>
        <v>3.7657799999999999</v>
      </c>
      <c r="F92" s="135">
        <f t="shared" si="56"/>
        <v>3.7073700000000001</v>
      </c>
      <c r="G92" s="135">
        <f t="shared" si="56"/>
        <v>3.6787100000000001</v>
      </c>
      <c r="H92" s="135">
        <f t="shared" si="56"/>
        <v>3.7044000000000001</v>
      </c>
      <c r="I92" s="135">
        <f t="shared" si="56"/>
        <v>3.7710900000000001</v>
      </c>
      <c r="J92" s="135">
        <f t="shared" si="56"/>
        <v>3.9765700000000002</v>
      </c>
      <c r="K92" s="135">
        <f t="shared" si="56"/>
        <v>4.2168400000000004</v>
      </c>
      <c r="L92" s="135">
        <f t="shared" si="56"/>
        <v>4.5125000000000002</v>
      </c>
      <c r="M92" s="135">
        <f t="shared" si="56"/>
        <v>4.5635000000000003</v>
      </c>
      <c r="N92" s="135">
        <f t="shared" si="56"/>
        <v>4.5629999999999997</v>
      </c>
      <c r="O92" s="135">
        <f t="shared" si="56"/>
        <v>4.5803500000000001</v>
      </c>
      <c r="P92" s="135">
        <f t="shared" si="56"/>
        <v>4.5682</v>
      </c>
      <c r="Q92" s="135">
        <f t="shared" si="56"/>
        <v>4.6015600000000001</v>
      </c>
      <c r="R92" s="135">
        <f t="shared" si="56"/>
        <v>4.5661100000000001</v>
      </c>
      <c r="S92" s="135">
        <f t="shared" si="56"/>
        <v>4.5589000000000004</v>
      </c>
      <c r="T92" s="135">
        <f t="shared" si="56"/>
        <v>4.5269700000000004</v>
      </c>
      <c r="U92" s="135">
        <f t="shared" si="56"/>
        <v>4.50739</v>
      </c>
      <c r="V92" s="135">
        <f t="shared" si="56"/>
        <v>4.4592900000000002</v>
      </c>
      <c r="W92" s="135">
        <f t="shared" si="56"/>
        <v>4.4226900000000002</v>
      </c>
      <c r="X92" s="135">
        <f t="shared" si="56"/>
        <v>4.4989800000000004</v>
      </c>
      <c r="Y92" s="135">
        <f t="shared" si="56"/>
        <v>4.5510700000000002</v>
      </c>
      <c r="Z92" s="135">
        <f t="shared" si="56"/>
        <v>4.3747600000000002</v>
      </c>
      <c r="AA92" s="135">
        <f t="shared" si="56"/>
        <v>4.1545699999999997</v>
      </c>
    </row>
    <row r="93" spans="1:27" ht="12.75" hidden="1" customHeight="1" outlineLevel="1" x14ac:dyDescent="0.2">
      <c r="A93" s="163" t="s">
        <v>930</v>
      </c>
      <c r="B93" s="94" t="s">
        <v>238</v>
      </c>
      <c r="C93" s="70" t="s">
        <v>79</v>
      </c>
      <c r="D93" s="71">
        <v>1333.6</v>
      </c>
      <c r="E93" s="71">
        <v>1146.4000000000001</v>
      </c>
      <c r="F93" s="71">
        <v>1087.99</v>
      </c>
      <c r="G93" s="71">
        <v>1059.33</v>
      </c>
      <c r="H93" s="71">
        <v>1085.02</v>
      </c>
      <c r="I93" s="71">
        <v>1151.71</v>
      </c>
      <c r="J93" s="71">
        <v>1357.19</v>
      </c>
      <c r="K93" s="71">
        <v>1597.46</v>
      </c>
      <c r="L93" s="71">
        <v>1893.12</v>
      </c>
      <c r="M93" s="71">
        <v>1944.12</v>
      </c>
      <c r="N93" s="71">
        <v>1943.62</v>
      </c>
      <c r="O93" s="71">
        <v>1960.97</v>
      </c>
      <c r="P93" s="71">
        <v>1948.82</v>
      </c>
      <c r="Q93" s="71">
        <v>1982.18</v>
      </c>
      <c r="R93" s="71">
        <v>1946.73</v>
      </c>
      <c r="S93" s="71">
        <v>1939.52</v>
      </c>
      <c r="T93" s="71">
        <v>1907.59</v>
      </c>
      <c r="U93" s="71">
        <v>1888.01</v>
      </c>
      <c r="V93" s="71">
        <v>1839.91</v>
      </c>
      <c r="W93" s="71">
        <v>1803.31</v>
      </c>
      <c r="X93" s="71">
        <v>1879.6</v>
      </c>
      <c r="Y93" s="71">
        <v>1931.69</v>
      </c>
      <c r="Z93" s="71">
        <v>1755.38</v>
      </c>
      <c r="AA93" s="71">
        <v>1535.19</v>
      </c>
    </row>
    <row r="94" spans="1:27" ht="12.75" hidden="1" customHeight="1" outlineLevel="1" x14ac:dyDescent="0.2">
      <c r="A94" s="163" t="s">
        <v>931</v>
      </c>
      <c r="B94" s="94" t="s">
        <v>90</v>
      </c>
      <c r="C94" s="70" t="s">
        <v>79</v>
      </c>
      <c r="D94" s="71">
        <f>$D$10</f>
        <v>2222.89</v>
      </c>
      <c r="E94" s="71">
        <f t="shared" ref="E94:AA94" si="57">$D$10</f>
        <v>2222.89</v>
      </c>
      <c r="F94" s="71">
        <f t="shared" si="57"/>
        <v>2222.89</v>
      </c>
      <c r="G94" s="71">
        <f t="shared" si="57"/>
        <v>2222.89</v>
      </c>
      <c r="H94" s="71">
        <f t="shared" si="57"/>
        <v>2222.89</v>
      </c>
      <c r="I94" s="71">
        <f t="shared" si="57"/>
        <v>2222.89</v>
      </c>
      <c r="J94" s="71">
        <f t="shared" si="57"/>
        <v>2222.89</v>
      </c>
      <c r="K94" s="71">
        <f t="shared" si="57"/>
        <v>2222.89</v>
      </c>
      <c r="L94" s="71">
        <f t="shared" si="57"/>
        <v>2222.89</v>
      </c>
      <c r="M94" s="71">
        <f t="shared" si="57"/>
        <v>2222.89</v>
      </c>
      <c r="N94" s="71">
        <f t="shared" si="57"/>
        <v>2222.89</v>
      </c>
      <c r="O94" s="71">
        <f t="shared" si="57"/>
        <v>2222.89</v>
      </c>
      <c r="P94" s="71">
        <f t="shared" si="57"/>
        <v>2222.89</v>
      </c>
      <c r="Q94" s="71">
        <f t="shared" si="57"/>
        <v>2222.89</v>
      </c>
      <c r="R94" s="71">
        <f t="shared" si="57"/>
        <v>2222.89</v>
      </c>
      <c r="S94" s="71">
        <f t="shared" si="57"/>
        <v>2222.89</v>
      </c>
      <c r="T94" s="71">
        <f t="shared" si="57"/>
        <v>2222.89</v>
      </c>
      <c r="U94" s="71">
        <f t="shared" si="57"/>
        <v>2222.89</v>
      </c>
      <c r="V94" s="71">
        <f t="shared" si="57"/>
        <v>2222.89</v>
      </c>
      <c r="W94" s="71">
        <f t="shared" si="57"/>
        <v>2222.89</v>
      </c>
      <c r="X94" s="71">
        <f t="shared" si="57"/>
        <v>2222.89</v>
      </c>
      <c r="Y94" s="71">
        <f t="shared" si="57"/>
        <v>2222.89</v>
      </c>
      <c r="Z94" s="71">
        <f t="shared" si="57"/>
        <v>2222.89</v>
      </c>
      <c r="AA94" s="71">
        <f t="shared" si="57"/>
        <v>2222.89</v>
      </c>
    </row>
    <row r="95" spans="1:27" ht="12.75" hidden="1" customHeight="1" outlineLevel="1" x14ac:dyDescent="0.2">
      <c r="A95" s="163" t="s">
        <v>932</v>
      </c>
      <c r="B95" s="94" t="s">
        <v>83</v>
      </c>
      <c r="C95" s="70" t="s">
        <v>79</v>
      </c>
      <c r="D95" s="71">
        <v>4.7700000000000005</v>
      </c>
      <c r="E95" s="71">
        <v>4.7700000000000005</v>
      </c>
      <c r="F95" s="71">
        <v>4.7700000000000005</v>
      </c>
      <c r="G95" s="71">
        <v>4.7700000000000005</v>
      </c>
      <c r="H95" s="71">
        <v>4.7700000000000005</v>
      </c>
      <c r="I95" s="71">
        <v>4.7700000000000005</v>
      </c>
      <c r="J95" s="71">
        <v>4.7700000000000005</v>
      </c>
      <c r="K95" s="71">
        <v>4.7700000000000005</v>
      </c>
      <c r="L95" s="71">
        <v>4.7700000000000005</v>
      </c>
      <c r="M95" s="71">
        <v>4.7700000000000005</v>
      </c>
      <c r="N95" s="71">
        <v>4.7700000000000005</v>
      </c>
      <c r="O95" s="71">
        <v>4.7700000000000005</v>
      </c>
      <c r="P95" s="71">
        <v>4.7700000000000005</v>
      </c>
      <c r="Q95" s="71">
        <v>4.7700000000000005</v>
      </c>
      <c r="R95" s="71">
        <v>4.7700000000000005</v>
      </c>
      <c r="S95" s="71">
        <v>4.7700000000000005</v>
      </c>
      <c r="T95" s="71">
        <v>4.7700000000000005</v>
      </c>
      <c r="U95" s="71">
        <v>4.7700000000000005</v>
      </c>
      <c r="V95" s="71">
        <v>4.7700000000000005</v>
      </c>
      <c r="W95" s="71">
        <v>4.7700000000000005</v>
      </c>
      <c r="X95" s="71">
        <v>4.7700000000000005</v>
      </c>
      <c r="Y95" s="71">
        <v>4.7700000000000005</v>
      </c>
      <c r="Z95" s="71">
        <v>4.7700000000000005</v>
      </c>
      <c r="AA95" s="71">
        <v>4.7700000000000005</v>
      </c>
    </row>
    <row r="96" spans="1:27" ht="12.75" hidden="1" customHeight="1" outlineLevel="1" x14ac:dyDescent="0.2">
      <c r="A96" s="163" t="s">
        <v>933</v>
      </c>
      <c r="B96" s="94" t="s">
        <v>878</v>
      </c>
      <c r="C96" s="70" t="s">
        <v>79</v>
      </c>
      <c r="D96" s="71">
        <f>$D$12</f>
        <v>175.36</v>
      </c>
      <c r="E96" s="71">
        <f t="shared" ref="E96:AA96" si="58">$D$12</f>
        <v>175.36</v>
      </c>
      <c r="F96" s="71">
        <f t="shared" si="58"/>
        <v>175.36</v>
      </c>
      <c r="G96" s="71">
        <f t="shared" si="58"/>
        <v>175.36</v>
      </c>
      <c r="H96" s="71">
        <f t="shared" si="58"/>
        <v>175.36</v>
      </c>
      <c r="I96" s="71">
        <f t="shared" si="58"/>
        <v>175.36</v>
      </c>
      <c r="J96" s="71">
        <f t="shared" si="58"/>
        <v>175.36</v>
      </c>
      <c r="K96" s="71">
        <f t="shared" si="58"/>
        <v>175.36</v>
      </c>
      <c r="L96" s="71">
        <f t="shared" si="58"/>
        <v>175.36</v>
      </c>
      <c r="M96" s="71">
        <f t="shared" si="58"/>
        <v>175.36</v>
      </c>
      <c r="N96" s="71">
        <f t="shared" si="58"/>
        <v>175.36</v>
      </c>
      <c r="O96" s="71">
        <f t="shared" si="58"/>
        <v>175.36</v>
      </c>
      <c r="P96" s="71">
        <f t="shared" si="58"/>
        <v>175.36</v>
      </c>
      <c r="Q96" s="71">
        <f t="shared" si="58"/>
        <v>175.36</v>
      </c>
      <c r="R96" s="71">
        <f t="shared" si="58"/>
        <v>175.36</v>
      </c>
      <c r="S96" s="71">
        <f t="shared" si="58"/>
        <v>175.36</v>
      </c>
      <c r="T96" s="71">
        <f t="shared" si="58"/>
        <v>175.36</v>
      </c>
      <c r="U96" s="71">
        <f t="shared" si="58"/>
        <v>175.36</v>
      </c>
      <c r="V96" s="71">
        <f t="shared" si="58"/>
        <v>175.36</v>
      </c>
      <c r="W96" s="71">
        <f t="shared" si="58"/>
        <v>175.36</v>
      </c>
      <c r="X96" s="71">
        <f t="shared" si="58"/>
        <v>175.36</v>
      </c>
      <c r="Y96" s="71">
        <f t="shared" si="58"/>
        <v>175.36</v>
      </c>
      <c r="Z96" s="71">
        <f t="shared" si="58"/>
        <v>175.36</v>
      </c>
      <c r="AA96" s="71">
        <f t="shared" si="58"/>
        <v>175.36</v>
      </c>
    </row>
    <row r="97" spans="1:27" ht="12.75" hidden="1" customHeight="1" outlineLevel="1" x14ac:dyDescent="0.2">
      <c r="A97" s="163" t="s">
        <v>934</v>
      </c>
      <c r="B97" s="94" t="s">
        <v>874</v>
      </c>
      <c r="C97" s="70" t="s">
        <v>79</v>
      </c>
      <c r="D97" s="71">
        <f>$D$13</f>
        <v>216.36</v>
      </c>
      <c r="E97" s="71">
        <f t="shared" ref="E97:AA97" si="59">$D$13</f>
        <v>216.36</v>
      </c>
      <c r="F97" s="71">
        <f t="shared" si="59"/>
        <v>216.36</v>
      </c>
      <c r="G97" s="71">
        <f t="shared" si="59"/>
        <v>216.36</v>
      </c>
      <c r="H97" s="71">
        <f t="shared" si="59"/>
        <v>216.36</v>
      </c>
      <c r="I97" s="71">
        <f t="shared" si="59"/>
        <v>216.36</v>
      </c>
      <c r="J97" s="71">
        <f t="shared" si="59"/>
        <v>216.36</v>
      </c>
      <c r="K97" s="71">
        <f t="shared" si="59"/>
        <v>216.36</v>
      </c>
      <c r="L97" s="71">
        <f t="shared" si="59"/>
        <v>216.36</v>
      </c>
      <c r="M97" s="71">
        <f t="shared" si="59"/>
        <v>216.36</v>
      </c>
      <c r="N97" s="71">
        <f t="shared" si="59"/>
        <v>216.36</v>
      </c>
      <c r="O97" s="71">
        <f t="shared" si="59"/>
        <v>216.36</v>
      </c>
      <c r="P97" s="71">
        <f t="shared" si="59"/>
        <v>216.36</v>
      </c>
      <c r="Q97" s="71">
        <f t="shared" si="59"/>
        <v>216.36</v>
      </c>
      <c r="R97" s="71">
        <f t="shared" si="59"/>
        <v>216.36</v>
      </c>
      <c r="S97" s="71">
        <f t="shared" si="59"/>
        <v>216.36</v>
      </c>
      <c r="T97" s="71">
        <f t="shared" si="59"/>
        <v>216.36</v>
      </c>
      <c r="U97" s="71">
        <f t="shared" si="59"/>
        <v>216.36</v>
      </c>
      <c r="V97" s="71">
        <f t="shared" si="59"/>
        <v>216.36</v>
      </c>
      <c r="W97" s="71">
        <f t="shared" si="59"/>
        <v>216.36</v>
      </c>
      <c r="X97" s="71">
        <f t="shared" si="59"/>
        <v>216.36</v>
      </c>
      <c r="Y97" s="71">
        <f t="shared" si="59"/>
        <v>216.36</v>
      </c>
      <c r="Z97" s="71">
        <f t="shared" si="59"/>
        <v>216.36</v>
      </c>
      <c r="AA97" s="71">
        <f t="shared" si="59"/>
        <v>216.36</v>
      </c>
    </row>
    <row r="98" spans="1:27" ht="12.75" customHeight="1" collapsed="1" x14ac:dyDescent="0.2">
      <c r="A98" s="162" t="s">
        <v>935</v>
      </c>
      <c r="B98" s="54" t="str">
        <f>"16"&amp;"."&amp;$B$218&amp;"."&amp;$B$219</f>
        <v>16.05.2023</v>
      </c>
      <c r="C98" s="134" t="s">
        <v>76</v>
      </c>
      <c r="D98" s="135">
        <f>ROUND(((D99+D100+D102+D101+D103)/1000),5)</f>
        <v>3.8975300000000002</v>
      </c>
      <c r="E98" s="135">
        <f t="shared" ref="E98:AA98" si="60">ROUND(((E99+E100+E102+E101+E103)/1000),5)</f>
        <v>3.7991999999999999</v>
      </c>
      <c r="F98" s="135">
        <f t="shared" si="60"/>
        <v>3.7126199999999998</v>
      </c>
      <c r="G98" s="135">
        <f t="shared" si="60"/>
        <v>3.6982300000000001</v>
      </c>
      <c r="H98" s="135">
        <f t="shared" si="60"/>
        <v>3.7104900000000001</v>
      </c>
      <c r="I98" s="135">
        <f t="shared" si="60"/>
        <v>3.8432599999999999</v>
      </c>
      <c r="J98" s="135">
        <f t="shared" si="60"/>
        <v>4.0293400000000004</v>
      </c>
      <c r="K98" s="135">
        <f t="shared" si="60"/>
        <v>4.2189500000000004</v>
      </c>
      <c r="L98" s="135">
        <f t="shared" si="60"/>
        <v>4.4194199999999997</v>
      </c>
      <c r="M98" s="135">
        <f t="shared" si="60"/>
        <v>4.56799</v>
      </c>
      <c r="N98" s="135">
        <f t="shared" si="60"/>
        <v>4.5604300000000002</v>
      </c>
      <c r="O98" s="135">
        <f t="shared" si="60"/>
        <v>4.5060000000000002</v>
      </c>
      <c r="P98" s="135">
        <f t="shared" si="60"/>
        <v>4.5186000000000002</v>
      </c>
      <c r="Q98" s="135">
        <f t="shared" si="60"/>
        <v>4.5453999999999999</v>
      </c>
      <c r="R98" s="135">
        <f t="shared" si="60"/>
        <v>4.5431499999999998</v>
      </c>
      <c r="S98" s="135">
        <f t="shared" si="60"/>
        <v>4.5073400000000001</v>
      </c>
      <c r="T98" s="135">
        <f t="shared" si="60"/>
        <v>4.4036</v>
      </c>
      <c r="U98" s="135">
        <f t="shared" si="60"/>
        <v>4.3595800000000002</v>
      </c>
      <c r="V98" s="135">
        <f t="shared" si="60"/>
        <v>4.3416800000000002</v>
      </c>
      <c r="W98" s="135">
        <f t="shared" si="60"/>
        <v>4.3452200000000003</v>
      </c>
      <c r="X98" s="135">
        <f t="shared" si="60"/>
        <v>4.50082</v>
      </c>
      <c r="Y98" s="135">
        <f t="shared" si="60"/>
        <v>4.5412699999999999</v>
      </c>
      <c r="Z98" s="135">
        <f t="shared" si="60"/>
        <v>4.3084199999999999</v>
      </c>
      <c r="AA98" s="135">
        <f t="shared" si="60"/>
        <v>4.09239</v>
      </c>
    </row>
    <row r="99" spans="1:27" ht="12.75" hidden="1" customHeight="1" outlineLevel="1" x14ac:dyDescent="0.2">
      <c r="A99" s="163" t="s">
        <v>936</v>
      </c>
      <c r="B99" s="94" t="s">
        <v>238</v>
      </c>
      <c r="C99" s="70" t="s">
        <v>79</v>
      </c>
      <c r="D99" s="71">
        <v>1278.1500000000001</v>
      </c>
      <c r="E99" s="71">
        <v>1179.82</v>
      </c>
      <c r="F99" s="71">
        <v>1093.24</v>
      </c>
      <c r="G99" s="71">
        <v>1078.8499999999999</v>
      </c>
      <c r="H99" s="71">
        <v>1091.1099999999999</v>
      </c>
      <c r="I99" s="71">
        <v>1223.8800000000001</v>
      </c>
      <c r="J99" s="71">
        <v>1409.96</v>
      </c>
      <c r="K99" s="71">
        <v>1599.57</v>
      </c>
      <c r="L99" s="71">
        <v>1800.04</v>
      </c>
      <c r="M99" s="71">
        <v>1948.61</v>
      </c>
      <c r="N99" s="71">
        <v>1941.05</v>
      </c>
      <c r="O99" s="71">
        <v>1886.62</v>
      </c>
      <c r="P99" s="71">
        <v>1899.22</v>
      </c>
      <c r="Q99" s="71">
        <v>1926.02</v>
      </c>
      <c r="R99" s="71">
        <v>1923.77</v>
      </c>
      <c r="S99" s="71">
        <v>1887.96</v>
      </c>
      <c r="T99" s="71">
        <v>1784.22</v>
      </c>
      <c r="U99" s="71">
        <v>1740.2</v>
      </c>
      <c r="V99" s="71">
        <v>1722.3</v>
      </c>
      <c r="W99" s="71">
        <v>1725.84</v>
      </c>
      <c r="X99" s="71">
        <v>1881.44</v>
      </c>
      <c r="Y99" s="71">
        <v>1921.89</v>
      </c>
      <c r="Z99" s="71">
        <v>1689.04</v>
      </c>
      <c r="AA99" s="71">
        <v>1473.01</v>
      </c>
    </row>
    <row r="100" spans="1:27" ht="12.75" hidden="1" customHeight="1" outlineLevel="1" x14ac:dyDescent="0.2">
      <c r="A100" s="163" t="s">
        <v>937</v>
      </c>
      <c r="B100" s="94" t="s">
        <v>90</v>
      </c>
      <c r="C100" s="70" t="s">
        <v>79</v>
      </c>
      <c r="D100" s="71">
        <f>$D$10</f>
        <v>2222.89</v>
      </c>
      <c r="E100" s="71">
        <f t="shared" ref="E100:AA100" si="61">$D$10</f>
        <v>2222.89</v>
      </c>
      <c r="F100" s="71">
        <f t="shared" si="61"/>
        <v>2222.89</v>
      </c>
      <c r="G100" s="71">
        <f t="shared" si="61"/>
        <v>2222.89</v>
      </c>
      <c r="H100" s="71">
        <f t="shared" si="61"/>
        <v>2222.89</v>
      </c>
      <c r="I100" s="71">
        <f t="shared" si="61"/>
        <v>2222.89</v>
      </c>
      <c r="J100" s="71">
        <f t="shared" si="61"/>
        <v>2222.89</v>
      </c>
      <c r="K100" s="71">
        <f t="shared" si="61"/>
        <v>2222.89</v>
      </c>
      <c r="L100" s="71">
        <f t="shared" si="61"/>
        <v>2222.89</v>
      </c>
      <c r="M100" s="71">
        <f t="shared" si="61"/>
        <v>2222.89</v>
      </c>
      <c r="N100" s="71">
        <f t="shared" si="61"/>
        <v>2222.89</v>
      </c>
      <c r="O100" s="71">
        <f t="shared" si="61"/>
        <v>2222.89</v>
      </c>
      <c r="P100" s="71">
        <f t="shared" si="61"/>
        <v>2222.89</v>
      </c>
      <c r="Q100" s="71">
        <f t="shared" si="61"/>
        <v>2222.89</v>
      </c>
      <c r="R100" s="71">
        <f t="shared" si="61"/>
        <v>2222.89</v>
      </c>
      <c r="S100" s="71">
        <f t="shared" si="61"/>
        <v>2222.89</v>
      </c>
      <c r="T100" s="71">
        <f t="shared" si="61"/>
        <v>2222.89</v>
      </c>
      <c r="U100" s="71">
        <f t="shared" si="61"/>
        <v>2222.89</v>
      </c>
      <c r="V100" s="71">
        <f t="shared" si="61"/>
        <v>2222.89</v>
      </c>
      <c r="W100" s="71">
        <f t="shared" si="61"/>
        <v>2222.89</v>
      </c>
      <c r="X100" s="71">
        <f t="shared" si="61"/>
        <v>2222.89</v>
      </c>
      <c r="Y100" s="71">
        <f t="shared" si="61"/>
        <v>2222.89</v>
      </c>
      <c r="Z100" s="71">
        <f t="shared" si="61"/>
        <v>2222.89</v>
      </c>
      <c r="AA100" s="71">
        <f t="shared" si="61"/>
        <v>2222.89</v>
      </c>
    </row>
    <row r="101" spans="1:27" ht="12.75" hidden="1" customHeight="1" outlineLevel="1" x14ac:dyDescent="0.2">
      <c r="A101" s="163" t="s">
        <v>938</v>
      </c>
      <c r="B101" s="94" t="s">
        <v>83</v>
      </c>
      <c r="C101" s="70" t="s">
        <v>79</v>
      </c>
      <c r="D101" s="71">
        <v>4.7700000000000005</v>
      </c>
      <c r="E101" s="71">
        <v>4.7700000000000005</v>
      </c>
      <c r="F101" s="71">
        <v>4.7700000000000005</v>
      </c>
      <c r="G101" s="71">
        <v>4.7700000000000005</v>
      </c>
      <c r="H101" s="71">
        <v>4.7700000000000005</v>
      </c>
      <c r="I101" s="71">
        <v>4.7700000000000005</v>
      </c>
      <c r="J101" s="71">
        <v>4.7700000000000005</v>
      </c>
      <c r="K101" s="71">
        <v>4.7700000000000005</v>
      </c>
      <c r="L101" s="71">
        <v>4.7700000000000005</v>
      </c>
      <c r="M101" s="71">
        <v>4.7700000000000005</v>
      </c>
      <c r="N101" s="71">
        <v>4.7700000000000005</v>
      </c>
      <c r="O101" s="71">
        <v>4.7700000000000005</v>
      </c>
      <c r="P101" s="71">
        <v>4.7700000000000005</v>
      </c>
      <c r="Q101" s="71">
        <v>4.7700000000000005</v>
      </c>
      <c r="R101" s="71">
        <v>4.7700000000000005</v>
      </c>
      <c r="S101" s="71">
        <v>4.7700000000000005</v>
      </c>
      <c r="T101" s="71">
        <v>4.7700000000000005</v>
      </c>
      <c r="U101" s="71">
        <v>4.7700000000000005</v>
      </c>
      <c r="V101" s="71">
        <v>4.7700000000000005</v>
      </c>
      <c r="W101" s="71">
        <v>4.7700000000000005</v>
      </c>
      <c r="X101" s="71">
        <v>4.7700000000000005</v>
      </c>
      <c r="Y101" s="71">
        <v>4.7700000000000005</v>
      </c>
      <c r="Z101" s="71">
        <v>4.7700000000000005</v>
      </c>
      <c r="AA101" s="71">
        <v>4.7700000000000005</v>
      </c>
    </row>
    <row r="102" spans="1:27" ht="12.75" hidden="1" customHeight="1" outlineLevel="1" x14ac:dyDescent="0.2">
      <c r="A102" s="163" t="s">
        <v>939</v>
      </c>
      <c r="B102" s="94" t="s">
        <v>878</v>
      </c>
      <c r="C102" s="70" t="s">
        <v>79</v>
      </c>
      <c r="D102" s="71">
        <f>$D$12</f>
        <v>175.36</v>
      </c>
      <c r="E102" s="71">
        <f t="shared" ref="E102:AA102" si="62">$D$12</f>
        <v>175.36</v>
      </c>
      <c r="F102" s="71">
        <f t="shared" si="62"/>
        <v>175.36</v>
      </c>
      <c r="G102" s="71">
        <f t="shared" si="62"/>
        <v>175.36</v>
      </c>
      <c r="H102" s="71">
        <f t="shared" si="62"/>
        <v>175.36</v>
      </c>
      <c r="I102" s="71">
        <f t="shared" si="62"/>
        <v>175.36</v>
      </c>
      <c r="J102" s="71">
        <f t="shared" si="62"/>
        <v>175.36</v>
      </c>
      <c r="K102" s="71">
        <f t="shared" si="62"/>
        <v>175.36</v>
      </c>
      <c r="L102" s="71">
        <f t="shared" si="62"/>
        <v>175.36</v>
      </c>
      <c r="M102" s="71">
        <f t="shared" si="62"/>
        <v>175.36</v>
      </c>
      <c r="N102" s="71">
        <f t="shared" si="62"/>
        <v>175.36</v>
      </c>
      <c r="O102" s="71">
        <f t="shared" si="62"/>
        <v>175.36</v>
      </c>
      <c r="P102" s="71">
        <f t="shared" si="62"/>
        <v>175.36</v>
      </c>
      <c r="Q102" s="71">
        <f t="shared" si="62"/>
        <v>175.36</v>
      </c>
      <c r="R102" s="71">
        <f t="shared" si="62"/>
        <v>175.36</v>
      </c>
      <c r="S102" s="71">
        <f t="shared" si="62"/>
        <v>175.36</v>
      </c>
      <c r="T102" s="71">
        <f t="shared" si="62"/>
        <v>175.36</v>
      </c>
      <c r="U102" s="71">
        <f t="shared" si="62"/>
        <v>175.36</v>
      </c>
      <c r="V102" s="71">
        <f t="shared" si="62"/>
        <v>175.36</v>
      </c>
      <c r="W102" s="71">
        <f t="shared" si="62"/>
        <v>175.36</v>
      </c>
      <c r="X102" s="71">
        <f t="shared" si="62"/>
        <v>175.36</v>
      </c>
      <c r="Y102" s="71">
        <f t="shared" si="62"/>
        <v>175.36</v>
      </c>
      <c r="Z102" s="71">
        <f t="shared" si="62"/>
        <v>175.36</v>
      </c>
      <c r="AA102" s="71">
        <f t="shared" si="62"/>
        <v>175.36</v>
      </c>
    </row>
    <row r="103" spans="1:27" ht="12.75" hidden="1" customHeight="1" outlineLevel="1" x14ac:dyDescent="0.2">
      <c r="A103" s="163" t="s">
        <v>940</v>
      </c>
      <c r="B103" s="94" t="s">
        <v>874</v>
      </c>
      <c r="C103" s="70" t="s">
        <v>79</v>
      </c>
      <c r="D103" s="71">
        <f>$D$13</f>
        <v>216.36</v>
      </c>
      <c r="E103" s="71">
        <f t="shared" ref="E103:AA103" si="63">$D$13</f>
        <v>216.36</v>
      </c>
      <c r="F103" s="71">
        <f t="shared" si="63"/>
        <v>216.36</v>
      </c>
      <c r="G103" s="71">
        <f t="shared" si="63"/>
        <v>216.36</v>
      </c>
      <c r="H103" s="71">
        <f t="shared" si="63"/>
        <v>216.36</v>
      </c>
      <c r="I103" s="71">
        <f t="shared" si="63"/>
        <v>216.36</v>
      </c>
      <c r="J103" s="71">
        <f t="shared" si="63"/>
        <v>216.36</v>
      </c>
      <c r="K103" s="71">
        <f t="shared" si="63"/>
        <v>216.36</v>
      </c>
      <c r="L103" s="71">
        <f t="shared" si="63"/>
        <v>216.36</v>
      </c>
      <c r="M103" s="71">
        <f t="shared" si="63"/>
        <v>216.36</v>
      </c>
      <c r="N103" s="71">
        <f t="shared" si="63"/>
        <v>216.36</v>
      </c>
      <c r="O103" s="71">
        <f t="shared" si="63"/>
        <v>216.36</v>
      </c>
      <c r="P103" s="71">
        <f t="shared" si="63"/>
        <v>216.36</v>
      </c>
      <c r="Q103" s="71">
        <f t="shared" si="63"/>
        <v>216.36</v>
      </c>
      <c r="R103" s="71">
        <f t="shared" si="63"/>
        <v>216.36</v>
      </c>
      <c r="S103" s="71">
        <f t="shared" si="63"/>
        <v>216.36</v>
      </c>
      <c r="T103" s="71">
        <f t="shared" si="63"/>
        <v>216.36</v>
      </c>
      <c r="U103" s="71">
        <f t="shared" si="63"/>
        <v>216.36</v>
      </c>
      <c r="V103" s="71">
        <f t="shared" si="63"/>
        <v>216.36</v>
      </c>
      <c r="W103" s="71">
        <f t="shared" si="63"/>
        <v>216.36</v>
      </c>
      <c r="X103" s="71">
        <f t="shared" si="63"/>
        <v>216.36</v>
      </c>
      <c r="Y103" s="71">
        <f t="shared" si="63"/>
        <v>216.36</v>
      </c>
      <c r="Z103" s="71">
        <f t="shared" si="63"/>
        <v>216.36</v>
      </c>
      <c r="AA103" s="71">
        <f t="shared" si="63"/>
        <v>216.36</v>
      </c>
    </row>
    <row r="104" spans="1:27" ht="12.75" customHeight="1" collapsed="1" x14ac:dyDescent="0.2">
      <c r="A104" s="162" t="s">
        <v>941</v>
      </c>
      <c r="B104" s="54" t="str">
        <f>"17"&amp;"."&amp;$B$218&amp;"."&amp;$B$219</f>
        <v>17.05.2023</v>
      </c>
      <c r="C104" s="134" t="s">
        <v>76</v>
      </c>
      <c r="D104" s="135">
        <f>ROUND(((D105+D106+D108+D107+D109)/1000),5)</f>
        <v>3.8031600000000001</v>
      </c>
      <c r="E104" s="135">
        <f t="shared" ref="E104:AA104" si="64">ROUND(((E105+E106+E108+E107+E109)/1000),5)</f>
        <v>3.7071700000000001</v>
      </c>
      <c r="F104" s="135">
        <f t="shared" si="64"/>
        <v>3.6301800000000002</v>
      </c>
      <c r="G104" s="135">
        <f t="shared" si="64"/>
        <v>3.5716600000000001</v>
      </c>
      <c r="H104" s="135">
        <f t="shared" si="64"/>
        <v>3.6046399999999998</v>
      </c>
      <c r="I104" s="135">
        <f t="shared" si="64"/>
        <v>3.7095400000000001</v>
      </c>
      <c r="J104" s="135">
        <f t="shared" si="64"/>
        <v>3.9622099999999998</v>
      </c>
      <c r="K104" s="135">
        <f t="shared" si="64"/>
        <v>4.1786199999999996</v>
      </c>
      <c r="L104" s="135">
        <f t="shared" si="64"/>
        <v>4.3381800000000004</v>
      </c>
      <c r="M104" s="135">
        <f t="shared" si="64"/>
        <v>4.4904099999999998</v>
      </c>
      <c r="N104" s="135">
        <f t="shared" si="64"/>
        <v>4.4530200000000004</v>
      </c>
      <c r="O104" s="135">
        <f t="shared" si="64"/>
        <v>4.4951800000000004</v>
      </c>
      <c r="P104" s="135">
        <f t="shared" si="64"/>
        <v>4.4970999999999997</v>
      </c>
      <c r="Q104" s="135">
        <f t="shared" si="64"/>
        <v>4.5153600000000003</v>
      </c>
      <c r="R104" s="135">
        <f t="shared" si="64"/>
        <v>4.5115800000000004</v>
      </c>
      <c r="S104" s="135">
        <f t="shared" si="64"/>
        <v>4.4283000000000001</v>
      </c>
      <c r="T104" s="135">
        <f t="shared" si="64"/>
        <v>4.35161</v>
      </c>
      <c r="U104" s="135">
        <f t="shared" si="64"/>
        <v>4.3157500000000004</v>
      </c>
      <c r="V104" s="135">
        <f t="shared" si="64"/>
        <v>4.2955800000000002</v>
      </c>
      <c r="W104" s="135">
        <f t="shared" si="64"/>
        <v>4.3195300000000003</v>
      </c>
      <c r="X104" s="135">
        <f t="shared" si="64"/>
        <v>4.3673900000000003</v>
      </c>
      <c r="Y104" s="135">
        <f t="shared" si="64"/>
        <v>4.48726</v>
      </c>
      <c r="Z104" s="135">
        <f t="shared" si="64"/>
        <v>4.2503500000000001</v>
      </c>
      <c r="AA104" s="135">
        <f t="shared" si="64"/>
        <v>4.0144099999999998</v>
      </c>
    </row>
    <row r="105" spans="1:27" ht="12.75" hidden="1" customHeight="1" outlineLevel="1" x14ac:dyDescent="0.2">
      <c r="A105" s="163" t="s">
        <v>942</v>
      </c>
      <c r="B105" s="94" t="s">
        <v>238</v>
      </c>
      <c r="C105" s="70" t="s">
        <v>79</v>
      </c>
      <c r="D105" s="71">
        <v>1183.78</v>
      </c>
      <c r="E105" s="71">
        <v>1087.79</v>
      </c>
      <c r="F105" s="71">
        <v>1010.8</v>
      </c>
      <c r="G105" s="71">
        <v>952.28</v>
      </c>
      <c r="H105" s="71">
        <v>985.26</v>
      </c>
      <c r="I105" s="71">
        <v>1090.1600000000001</v>
      </c>
      <c r="J105" s="71">
        <v>1342.83</v>
      </c>
      <c r="K105" s="71">
        <v>1559.24</v>
      </c>
      <c r="L105" s="71">
        <v>1718.8</v>
      </c>
      <c r="M105" s="71">
        <v>1871.03</v>
      </c>
      <c r="N105" s="71">
        <v>1833.64</v>
      </c>
      <c r="O105" s="71">
        <v>1875.8</v>
      </c>
      <c r="P105" s="71">
        <v>1877.72</v>
      </c>
      <c r="Q105" s="71">
        <v>1895.98</v>
      </c>
      <c r="R105" s="71">
        <v>1892.2</v>
      </c>
      <c r="S105" s="71">
        <v>1808.92</v>
      </c>
      <c r="T105" s="71">
        <v>1732.23</v>
      </c>
      <c r="U105" s="71">
        <v>1696.37</v>
      </c>
      <c r="V105" s="71">
        <v>1676.2</v>
      </c>
      <c r="W105" s="71">
        <v>1700.15</v>
      </c>
      <c r="X105" s="71">
        <v>1748.01</v>
      </c>
      <c r="Y105" s="71">
        <v>1867.88</v>
      </c>
      <c r="Z105" s="71">
        <v>1630.97</v>
      </c>
      <c r="AA105" s="71">
        <v>1395.03</v>
      </c>
    </row>
    <row r="106" spans="1:27" ht="12.75" hidden="1" customHeight="1" outlineLevel="1" x14ac:dyDescent="0.2">
      <c r="A106" s="163" t="s">
        <v>943</v>
      </c>
      <c r="B106" s="94" t="s">
        <v>90</v>
      </c>
      <c r="C106" s="70" t="s">
        <v>79</v>
      </c>
      <c r="D106" s="71">
        <f>$D$10</f>
        <v>2222.89</v>
      </c>
      <c r="E106" s="71">
        <f t="shared" ref="E106:AA106" si="65">$D$10</f>
        <v>2222.89</v>
      </c>
      <c r="F106" s="71">
        <f t="shared" si="65"/>
        <v>2222.89</v>
      </c>
      <c r="G106" s="71">
        <f t="shared" si="65"/>
        <v>2222.89</v>
      </c>
      <c r="H106" s="71">
        <f t="shared" si="65"/>
        <v>2222.89</v>
      </c>
      <c r="I106" s="71">
        <f t="shared" si="65"/>
        <v>2222.89</v>
      </c>
      <c r="J106" s="71">
        <f t="shared" si="65"/>
        <v>2222.89</v>
      </c>
      <c r="K106" s="71">
        <f t="shared" si="65"/>
        <v>2222.89</v>
      </c>
      <c r="L106" s="71">
        <f t="shared" si="65"/>
        <v>2222.89</v>
      </c>
      <c r="M106" s="71">
        <f t="shared" si="65"/>
        <v>2222.89</v>
      </c>
      <c r="N106" s="71">
        <f t="shared" si="65"/>
        <v>2222.89</v>
      </c>
      <c r="O106" s="71">
        <f t="shared" si="65"/>
        <v>2222.89</v>
      </c>
      <c r="P106" s="71">
        <f t="shared" si="65"/>
        <v>2222.89</v>
      </c>
      <c r="Q106" s="71">
        <f t="shared" si="65"/>
        <v>2222.89</v>
      </c>
      <c r="R106" s="71">
        <f t="shared" si="65"/>
        <v>2222.89</v>
      </c>
      <c r="S106" s="71">
        <f t="shared" si="65"/>
        <v>2222.89</v>
      </c>
      <c r="T106" s="71">
        <f t="shared" si="65"/>
        <v>2222.89</v>
      </c>
      <c r="U106" s="71">
        <f t="shared" si="65"/>
        <v>2222.89</v>
      </c>
      <c r="V106" s="71">
        <f t="shared" si="65"/>
        <v>2222.89</v>
      </c>
      <c r="W106" s="71">
        <f t="shared" si="65"/>
        <v>2222.89</v>
      </c>
      <c r="X106" s="71">
        <f t="shared" si="65"/>
        <v>2222.89</v>
      </c>
      <c r="Y106" s="71">
        <f t="shared" si="65"/>
        <v>2222.89</v>
      </c>
      <c r="Z106" s="71">
        <f t="shared" si="65"/>
        <v>2222.89</v>
      </c>
      <c r="AA106" s="71">
        <f t="shared" si="65"/>
        <v>2222.89</v>
      </c>
    </row>
    <row r="107" spans="1:27" ht="12.75" hidden="1" customHeight="1" outlineLevel="1" x14ac:dyDescent="0.2">
      <c r="A107" s="163" t="s">
        <v>944</v>
      </c>
      <c r="B107" s="94" t="s">
        <v>83</v>
      </c>
      <c r="C107" s="70" t="s">
        <v>79</v>
      </c>
      <c r="D107" s="71">
        <v>4.7700000000000005</v>
      </c>
      <c r="E107" s="71">
        <v>4.7700000000000005</v>
      </c>
      <c r="F107" s="71">
        <v>4.7700000000000005</v>
      </c>
      <c r="G107" s="71">
        <v>4.7700000000000005</v>
      </c>
      <c r="H107" s="71">
        <v>4.7700000000000005</v>
      </c>
      <c r="I107" s="71">
        <v>4.7700000000000005</v>
      </c>
      <c r="J107" s="71">
        <v>4.7700000000000005</v>
      </c>
      <c r="K107" s="71">
        <v>4.7700000000000005</v>
      </c>
      <c r="L107" s="71">
        <v>4.7700000000000005</v>
      </c>
      <c r="M107" s="71">
        <v>4.7700000000000005</v>
      </c>
      <c r="N107" s="71">
        <v>4.7700000000000005</v>
      </c>
      <c r="O107" s="71">
        <v>4.7700000000000005</v>
      </c>
      <c r="P107" s="71">
        <v>4.7700000000000005</v>
      </c>
      <c r="Q107" s="71">
        <v>4.7700000000000005</v>
      </c>
      <c r="R107" s="71">
        <v>4.7700000000000005</v>
      </c>
      <c r="S107" s="71">
        <v>4.7700000000000005</v>
      </c>
      <c r="T107" s="71">
        <v>4.7700000000000005</v>
      </c>
      <c r="U107" s="71">
        <v>4.7700000000000005</v>
      </c>
      <c r="V107" s="71">
        <v>4.7700000000000005</v>
      </c>
      <c r="W107" s="71">
        <v>4.7700000000000005</v>
      </c>
      <c r="X107" s="71">
        <v>4.7700000000000005</v>
      </c>
      <c r="Y107" s="71">
        <v>4.7700000000000005</v>
      </c>
      <c r="Z107" s="71">
        <v>4.7700000000000005</v>
      </c>
      <c r="AA107" s="71">
        <v>4.7700000000000005</v>
      </c>
    </row>
    <row r="108" spans="1:27" ht="12.75" hidden="1" customHeight="1" outlineLevel="1" x14ac:dyDescent="0.2">
      <c r="A108" s="163" t="s">
        <v>945</v>
      </c>
      <c r="B108" s="94" t="s">
        <v>878</v>
      </c>
      <c r="C108" s="70" t="s">
        <v>79</v>
      </c>
      <c r="D108" s="71">
        <f>$D$12</f>
        <v>175.36</v>
      </c>
      <c r="E108" s="71">
        <f t="shared" ref="E108:AA108" si="66">$D$12</f>
        <v>175.36</v>
      </c>
      <c r="F108" s="71">
        <f t="shared" si="66"/>
        <v>175.36</v>
      </c>
      <c r="G108" s="71">
        <f t="shared" si="66"/>
        <v>175.36</v>
      </c>
      <c r="H108" s="71">
        <f t="shared" si="66"/>
        <v>175.36</v>
      </c>
      <c r="I108" s="71">
        <f t="shared" si="66"/>
        <v>175.36</v>
      </c>
      <c r="J108" s="71">
        <f t="shared" si="66"/>
        <v>175.36</v>
      </c>
      <c r="K108" s="71">
        <f t="shared" si="66"/>
        <v>175.36</v>
      </c>
      <c r="L108" s="71">
        <f t="shared" si="66"/>
        <v>175.36</v>
      </c>
      <c r="M108" s="71">
        <f t="shared" si="66"/>
        <v>175.36</v>
      </c>
      <c r="N108" s="71">
        <f t="shared" si="66"/>
        <v>175.36</v>
      </c>
      <c r="O108" s="71">
        <f t="shared" si="66"/>
        <v>175.36</v>
      </c>
      <c r="P108" s="71">
        <f t="shared" si="66"/>
        <v>175.36</v>
      </c>
      <c r="Q108" s="71">
        <f t="shared" si="66"/>
        <v>175.36</v>
      </c>
      <c r="R108" s="71">
        <f t="shared" si="66"/>
        <v>175.36</v>
      </c>
      <c r="S108" s="71">
        <f t="shared" si="66"/>
        <v>175.36</v>
      </c>
      <c r="T108" s="71">
        <f t="shared" si="66"/>
        <v>175.36</v>
      </c>
      <c r="U108" s="71">
        <f t="shared" si="66"/>
        <v>175.36</v>
      </c>
      <c r="V108" s="71">
        <f t="shared" si="66"/>
        <v>175.36</v>
      </c>
      <c r="W108" s="71">
        <f t="shared" si="66"/>
        <v>175.36</v>
      </c>
      <c r="X108" s="71">
        <f t="shared" si="66"/>
        <v>175.36</v>
      </c>
      <c r="Y108" s="71">
        <f t="shared" si="66"/>
        <v>175.36</v>
      </c>
      <c r="Z108" s="71">
        <f t="shared" si="66"/>
        <v>175.36</v>
      </c>
      <c r="AA108" s="71">
        <f t="shared" si="66"/>
        <v>175.36</v>
      </c>
    </row>
    <row r="109" spans="1:27" ht="12.75" hidden="1" customHeight="1" outlineLevel="1" x14ac:dyDescent="0.2">
      <c r="A109" s="163" t="s">
        <v>946</v>
      </c>
      <c r="B109" s="94" t="s">
        <v>874</v>
      </c>
      <c r="C109" s="70" t="s">
        <v>79</v>
      </c>
      <c r="D109" s="71">
        <f>$D$13</f>
        <v>216.36</v>
      </c>
      <c r="E109" s="71">
        <f t="shared" ref="E109:AA109" si="67">$D$13</f>
        <v>216.36</v>
      </c>
      <c r="F109" s="71">
        <f t="shared" si="67"/>
        <v>216.36</v>
      </c>
      <c r="G109" s="71">
        <f t="shared" si="67"/>
        <v>216.36</v>
      </c>
      <c r="H109" s="71">
        <f t="shared" si="67"/>
        <v>216.36</v>
      </c>
      <c r="I109" s="71">
        <f t="shared" si="67"/>
        <v>216.36</v>
      </c>
      <c r="J109" s="71">
        <f t="shared" si="67"/>
        <v>216.36</v>
      </c>
      <c r="K109" s="71">
        <f t="shared" si="67"/>
        <v>216.36</v>
      </c>
      <c r="L109" s="71">
        <f t="shared" si="67"/>
        <v>216.36</v>
      </c>
      <c r="M109" s="71">
        <f t="shared" si="67"/>
        <v>216.36</v>
      </c>
      <c r="N109" s="71">
        <f t="shared" si="67"/>
        <v>216.36</v>
      </c>
      <c r="O109" s="71">
        <f t="shared" si="67"/>
        <v>216.36</v>
      </c>
      <c r="P109" s="71">
        <f t="shared" si="67"/>
        <v>216.36</v>
      </c>
      <c r="Q109" s="71">
        <f t="shared" si="67"/>
        <v>216.36</v>
      </c>
      <c r="R109" s="71">
        <f t="shared" si="67"/>
        <v>216.36</v>
      </c>
      <c r="S109" s="71">
        <f t="shared" si="67"/>
        <v>216.36</v>
      </c>
      <c r="T109" s="71">
        <f t="shared" si="67"/>
        <v>216.36</v>
      </c>
      <c r="U109" s="71">
        <f t="shared" si="67"/>
        <v>216.36</v>
      </c>
      <c r="V109" s="71">
        <f t="shared" si="67"/>
        <v>216.36</v>
      </c>
      <c r="W109" s="71">
        <f t="shared" si="67"/>
        <v>216.36</v>
      </c>
      <c r="X109" s="71">
        <f t="shared" si="67"/>
        <v>216.36</v>
      </c>
      <c r="Y109" s="71">
        <f t="shared" si="67"/>
        <v>216.36</v>
      </c>
      <c r="Z109" s="71">
        <f t="shared" si="67"/>
        <v>216.36</v>
      </c>
      <c r="AA109" s="71">
        <f t="shared" si="67"/>
        <v>216.36</v>
      </c>
    </row>
    <row r="110" spans="1:27" ht="12.75" customHeight="1" collapsed="1" x14ac:dyDescent="0.2">
      <c r="A110" s="162" t="s">
        <v>947</v>
      </c>
      <c r="B110" s="54" t="str">
        <f>"18"&amp;"."&amp;$B$218&amp;"."&amp;$B$219</f>
        <v>18.05.2023</v>
      </c>
      <c r="C110" s="134" t="s">
        <v>76</v>
      </c>
      <c r="D110" s="135">
        <f>ROUND(((D111+D112+D114+D113+D115)/1000),5)</f>
        <v>3.87358</v>
      </c>
      <c r="E110" s="135">
        <f t="shared" ref="E110:AA110" si="68">ROUND(((E111+E112+E114+E113+E115)/1000),5)</f>
        <v>3.7646799999999998</v>
      </c>
      <c r="F110" s="135">
        <f t="shared" si="68"/>
        <v>3.6610499999999999</v>
      </c>
      <c r="G110" s="135">
        <f t="shared" si="68"/>
        <v>3.6347299999999998</v>
      </c>
      <c r="H110" s="135">
        <f t="shared" si="68"/>
        <v>3.6944699999999999</v>
      </c>
      <c r="I110" s="135">
        <f t="shared" si="68"/>
        <v>3.7754400000000001</v>
      </c>
      <c r="J110" s="135">
        <f t="shared" si="68"/>
        <v>3.96848</v>
      </c>
      <c r="K110" s="135">
        <f t="shared" si="68"/>
        <v>4.2162300000000004</v>
      </c>
      <c r="L110" s="135">
        <f t="shared" si="68"/>
        <v>4.50136</v>
      </c>
      <c r="M110" s="135">
        <f t="shared" si="68"/>
        <v>4.5742000000000003</v>
      </c>
      <c r="N110" s="135">
        <f t="shared" si="68"/>
        <v>4.6117900000000001</v>
      </c>
      <c r="O110" s="135">
        <f t="shared" si="68"/>
        <v>4.5922400000000003</v>
      </c>
      <c r="P110" s="135">
        <f t="shared" si="68"/>
        <v>4.5979999999999999</v>
      </c>
      <c r="Q110" s="135">
        <f t="shared" si="68"/>
        <v>4.6452799999999996</v>
      </c>
      <c r="R110" s="135">
        <f t="shared" si="68"/>
        <v>4.6175600000000001</v>
      </c>
      <c r="S110" s="135">
        <f t="shared" si="68"/>
        <v>4.6009799999999998</v>
      </c>
      <c r="T110" s="135">
        <f t="shared" si="68"/>
        <v>4.5914599999999997</v>
      </c>
      <c r="U110" s="135">
        <f t="shared" si="68"/>
        <v>4.5742799999999999</v>
      </c>
      <c r="V110" s="135">
        <f t="shared" si="68"/>
        <v>4.5470699999999997</v>
      </c>
      <c r="W110" s="135">
        <f t="shared" si="68"/>
        <v>4.5377700000000001</v>
      </c>
      <c r="X110" s="135">
        <f t="shared" si="68"/>
        <v>4.55281</v>
      </c>
      <c r="Y110" s="135">
        <f t="shared" si="68"/>
        <v>4.6252300000000002</v>
      </c>
      <c r="Z110" s="135">
        <f t="shared" si="68"/>
        <v>4.4171100000000001</v>
      </c>
      <c r="AA110" s="135">
        <f t="shared" si="68"/>
        <v>4.1814600000000004</v>
      </c>
    </row>
    <row r="111" spans="1:27" ht="12.75" hidden="1" customHeight="1" outlineLevel="1" x14ac:dyDescent="0.2">
      <c r="A111" s="163" t="s">
        <v>948</v>
      </c>
      <c r="B111" s="94" t="s">
        <v>238</v>
      </c>
      <c r="C111" s="70" t="s">
        <v>79</v>
      </c>
      <c r="D111" s="71">
        <v>1254.2</v>
      </c>
      <c r="E111" s="71">
        <v>1145.3</v>
      </c>
      <c r="F111" s="71">
        <v>1041.67</v>
      </c>
      <c r="G111" s="71">
        <v>1015.35</v>
      </c>
      <c r="H111" s="71">
        <v>1075.0899999999999</v>
      </c>
      <c r="I111" s="71">
        <v>1156.06</v>
      </c>
      <c r="J111" s="71">
        <v>1349.1</v>
      </c>
      <c r="K111" s="71">
        <v>1596.85</v>
      </c>
      <c r="L111" s="71">
        <v>1881.98</v>
      </c>
      <c r="M111" s="71">
        <v>1954.82</v>
      </c>
      <c r="N111" s="71">
        <v>1992.41</v>
      </c>
      <c r="O111" s="71">
        <v>1972.86</v>
      </c>
      <c r="P111" s="71">
        <v>1978.62</v>
      </c>
      <c r="Q111" s="71">
        <v>2025.9</v>
      </c>
      <c r="R111" s="71">
        <v>1998.18</v>
      </c>
      <c r="S111" s="71">
        <v>1981.6</v>
      </c>
      <c r="T111" s="71">
        <v>1972.08</v>
      </c>
      <c r="U111" s="71">
        <v>1954.9</v>
      </c>
      <c r="V111" s="71">
        <v>1927.69</v>
      </c>
      <c r="W111" s="71">
        <v>1918.39</v>
      </c>
      <c r="X111" s="71">
        <v>1933.43</v>
      </c>
      <c r="Y111" s="71">
        <v>2005.85</v>
      </c>
      <c r="Z111" s="71">
        <v>1797.73</v>
      </c>
      <c r="AA111" s="71">
        <v>1562.08</v>
      </c>
    </row>
    <row r="112" spans="1:27" ht="12.75" hidden="1" customHeight="1" outlineLevel="1" x14ac:dyDescent="0.2">
      <c r="A112" s="163" t="s">
        <v>949</v>
      </c>
      <c r="B112" s="94" t="s">
        <v>90</v>
      </c>
      <c r="C112" s="70" t="s">
        <v>79</v>
      </c>
      <c r="D112" s="71">
        <f>$D$10</f>
        <v>2222.89</v>
      </c>
      <c r="E112" s="71">
        <f t="shared" ref="E112:AA112" si="69">$D$10</f>
        <v>2222.89</v>
      </c>
      <c r="F112" s="71">
        <f t="shared" si="69"/>
        <v>2222.89</v>
      </c>
      <c r="G112" s="71">
        <f t="shared" si="69"/>
        <v>2222.89</v>
      </c>
      <c r="H112" s="71">
        <f t="shared" si="69"/>
        <v>2222.89</v>
      </c>
      <c r="I112" s="71">
        <f t="shared" si="69"/>
        <v>2222.89</v>
      </c>
      <c r="J112" s="71">
        <f t="shared" si="69"/>
        <v>2222.89</v>
      </c>
      <c r="K112" s="71">
        <f t="shared" si="69"/>
        <v>2222.89</v>
      </c>
      <c r="L112" s="71">
        <f t="shared" si="69"/>
        <v>2222.89</v>
      </c>
      <c r="M112" s="71">
        <f t="shared" si="69"/>
        <v>2222.89</v>
      </c>
      <c r="N112" s="71">
        <f t="shared" si="69"/>
        <v>2222.89</v>
      </c>
      <c r="O112" s="71">
        <f t="shared" si="69"/>
        <v>2222.89</v>
      </c>
      <c r="P112" s="71">
        <f t="shared" si="69"/>
        <v>2222.89</v>
      </c>
      <c r="Q112" s="71">
        <f t="shared" si="69"/>
        <v>2222.89</v>
      </c>
      <c r="R112" s="71">
        <f t="shared" si="69"/>
        <v>2222.89</v>
      </c>
      <c r="S112" s="71">
        <f t="shared" si="69"/>
        <v>2222.89</v>
      </c>
      <c r="T112" s="71">
        <f t="shared" si="69"/>
        <v>2222.89</v>
      </c>
      <c r="U112" s="71">
        <f t="shared" si="69"/>
        <v>2222.89</v>
      </c>
      <c r="V112" s="71">
        <f t="shared" si="69"/>
        <v>2222.89</v>
      </c>
      <c r="W112" s="71">
        <f t="shared" si="69"/>
        <v>2222.89</v>
      </c>
      <c r="X112" s="71">
        <f t="shared" si="69"/>
        <v>2222.89</v>
      </c>
      <c r="Y112" s="71">
        <f t="shared" si="69"/>
        <v>2222.89</v>
      </c>
      <c r="Z112" s="71">
        <f t="shared" si="69"/>
        <v>2222.89</v>
      </c>
      <c r="AA112" s="71">
        <f t="shared" si="69"/>
        <v>2222.89</v>
      </c>
    </row>
    <row r="113" spans="1:27" ht="12.75" hidden="1" customHeight="1" outlineLevel="1" x14ac:dyDescent="0.2">
      <c r="A113" s="163" t="s">
        <v>950</v>
      </c>
      <c r="B113" s="94" t="s">
        <v>83</v>
      </c>
      <c r="C113" s="70" t="s">
        <v>79</v>
      </c>
      <c r="D113" s="71">
        <v>4.7700000000000005</v>
      </c>
      <c r="E113" s="71">
        <v>4.7700000000000005</v>
      </c>
      <c r="F113" s="71">
        <v>4.7700000000000005</v>
      </c>
      <c r="G113" s="71">
        <v>4.7700000000000005</v>
      </c>
      <c r="H113" s="71">
        <v>4.7700000000000005</v>
      </c>
      <c r="I113" s="71">
        <v>4.7700000000000005</v>
      </c>
      <c r="J113" s="71">
        <v>4.7700000000000005</v>
      </c>
      <c r="K113" s="71">
        <v>4.7700000000000005</v>
      </c>
      <c r="L113" s="71">
        <v>4.7700000000000005</v>
      </c>
      <c r="M113" s="71">
        <v>4.7700000000000005</v>
      </c>
      <c r="N113" s="71">
        <v>4.7700000000000005</v>
      </c>
      <c r="O113" s="71">
        <v>4.7700000000000005</v>
      </c>
      <c r="P113" s="71">
        <v>4.7700000000000005</v>
      </c>
      <c r="Q113" s="71">
        <v>4.7700000000000005</v>
      </c>
      <c r="R113" s="71">
        <v>4.7700000000000005</v>
      </c>
      <c r="S113" s="71">
        <v>4.7700000000000005</v>
      </c>
      <c r="T113" s="71">
        <v>4.7700000000000005</v>
      </c>
      <c r="U113" s="71">
        <v>4.7700000000000005</v>
      </c>
      <c r="V113" s="71">
        <v>4.7700000000000005</v>
      </c>
      <c r="W113" s="71">
        <v>4.7700000000000005</v>
      </c>
      <c r="X113" s="71">
        <v>4.7700000000000005</v>
      </c>
      <c r="Y113" s="71">
        <v>4.7700000000000005</v>
      </c>
      <c r="Z113" s="71">
        <v>4.7700000000000005</v>
      </c>
      <c r="AA113" s="71">
        <v>4.7700000000000005</v>
      </c>
    </row>
    <row r="114" spans="1:27" ht="12.75" hidden="1" customHeight="1" outlineLevel="1" x14ac:dyDescent="0.2">
      <c r="A114" s="163" t="s">
        <v>951</v>
      </c>
      <c r="B114" s="94" t="s">
        <v>878</v>
      </c>
      <c r="C114" s="70" t="s">
        <v>79</v>
      </c>
      <c r="D114" s="71">
        <f>$D$12</f>
        <v>175.36</v>
      </c>
      <c r="E114" s="71">
        <f t="shared" ref="E114:AA114" si="70">$D$12</f>
        <v>175.36</v>
      </c>
      <c r="F114" s="71">
        <f t="shared" si="70"/>
        <v>175.36</v>
      </c>
      <c r="G114" s="71">
        <f t="shared" si="70"/>
        <v>175.36</v>
      </c>
      <c r="H114" s="71">
        <f t="shared" si="70"/>
        <v>175.36</v>
      </c>
      <c r="I114" s="71">
        <f t="shared" si="70"/>
        <v>175.36</v>
      </c>
      <c r="J114" s="71">
        <f t="shared" si="70"/>
        <v>175.36</v>
      </c>
      <c r="K114" s="71">
        <f t="shared" si="70"/>
        <v>175.36</v>
      </c>
      <c r="L114" s="71">
        <f t="shared" si="70"/>
        <v>175.36</v>
      </c>
      <c r="M114" s="71">
        <f t="shared" si="70"/>
        <v>175.36</v>
      </c>
      <c r="N114" s="71">
        <f t="shared" si="70"/>
        <v>175.36</v>
      </c>
      <c r="O114" s="71">
        <f t="shared" si="70"/>
        <v>175.36</v>
      </c>
      <c r="P114" s="71">
        <f t="shared" si="70"/>
        <v>175.36</v>
      </c>
      <c r="Q114" s="71">
        <f t="shared" si="70"/>
        <v>175.36</v>
      </c>
      <c r="R114" s="71">
        <f t="shared" si="70"/>
        <v>175.36</v>
      </c>
      <c r="S114" s="71">
        <f t="shared" si="70"/>
        <v>175.36</v>
      </c>
      <c r="T114" s="71">
        <f t="shared" si="70"/>
        <v>175.36</v>
      </c>
      <c r="U114" s="71">
        <f t="shared" si="70"/>
        <v>175.36</v>
      </c>
      <c r="V114" s="71">
        <f t="shared" si="70"/>
        <v>175.36</v>
      </c>
      <c r="W114" s="71">
        <f t="shared" si="70"/>
        <v>175.36</v>
      </c>
      <c r="X114" s="71">
        <f t="shared" si="70"/>
        <v>175.36</v>
      </c>
      <c r="Y114" s="71">
        <f t="shared" si="70"/>
        <v>175.36</v>
      </c>
      <c r="Z114" s="71">
        <f t="shared" si="70"/>
        <v>175.36</v>
      </c>
      <c r="AA114" s="71">
        <f t="shared" si="70"/>
        <v>175.36</v>
      </c>
    </row>
    <row r="115" spans="1:27" ht="12.75" hidden="1" customHeight="1" outlineLevel="1" x14ac:dyDescent="0.2">
      <c r="A115" s="163" t="s">
        <v>952</v>
      </c>
      <c r="B115" s="94" t="s">
        <v>874</v>
      </c>
      <c r="C115" s="70" t="s">
        <v>79</v>
      </c>
      <c r="D115" s="71">
        <f>$D$13</f>
        <v>216.36</v>
      </c>
      <c r="E115" s="71">
        <f t="shared" ref="E115:AA115" si="71">$D$13</f>
        <v>216.36</v>
      </c>
      <c r="F115" s="71">
        <f t="shared" si="71"/>
        <v>216.36</v>
      </c>
      <c r="G115" s="71">
        <f t="shared" si="71"/>
        <v>216.36</v>
      </c>
      <c r="H115" s="71">
        <f t="shared" si="71"/>
        <v>216.36</v>
      </c>
      <c r="I115" s="71">
        <f t="shared" si="71"/>
        <v>216.36</v>
      </c>
      <c r="J115" s="71">
        <f t="shared" si="71"/>
        <v>216.36</v>
      </c>
      <c r="K115" s="71">
        <f t="shared" si="71"/>
        <v>216.36</v>
      </c>
      <c r="L115" s="71">
        <f t="shared" si="71"/>
        <v>216.36</v>
      </c>
      <c r="M115" s="71">
        <f t="shared" si="71"/>
        <v>216.36</v>
      </c>
      <c r="N115" s="71">
        <f t="shared" si="71"/>
        <v>216.36</v>
      </c>
      <c r="O115" s="71">
        <f t="shared" si="71"/>
        <v>216.36</v>
      </c>
      <c r="P115" s="71">
        <f t="shared" si="71"/>
        <v>216.36</v>
      </c>
      <c r="Q115" s="71">
        <f t="shared" si="71"/>
        <v>216.36</v>
      </c>
      <c r="R115" s="71">
        <f t="shared" si="71"/>
        <v>216.36</v>
      </c>
      <c r="S115" s="71">
        <f t="shared" si="71"/>
        <v>216.36</v>
      </c>
      <c r="T115" s="71">
        <f t="shared" si="71"/>
        <v>216.36</v>
      </c>
      <c r="U115" s="71">
        <f t="shared" si="71"/>
        <v>216.36</v>
      </c>
      <c r="V115" s="71">
        <f t="shared" si="71"/>
        <v>216.36</v>
      </c>
      <c r="W115" s="71">
        <f t="shared" si="71"/>
        <v>216.36</v>
      </c>
      <c r="X115" s="71">
        <f t="shared" si="71"/>
        <v>216.36</v>
      </c>
      <c r="Y115" s="71">
        <f t="shared" si="71"/>
        <v>216.36</v>
      </c>
      <c r="Z115" s="71">
        <f t="shared" si="71"/>
        <v>216.36</v>
      </c>
      <c r="AA115" s="71">
        <f t="shared" si="71"/>
        <v>216.36</v>
      </c>
    </row>
    <row r="116" spans="1:27" ht="12.75" customHeight="1" collapsed="1" x14ac:dyDescent="0.2">
      <c r="A116" s="162" t="s">
        <v>953</v>
      </c>
      <c r="B116" s="54" t="str">
        <f>"19"&amp;"."&amp;$B$218&amp;"."&amp;$B$219</f>
        <v>19.05.2023</v>
      </c>
      <c r="C116" s="134" t="s">
        <v>76</v>
      </c>
      <c r="D116" s="135">
        <f>ROUND(((D117+D118+D120+D119+D121)/1000),5)</f>
        <v>3.8543099999999999</v>
      </c>
      <c r="E116" s="135">
        <f t="shared" ref="E116:AA116" si="72">ROUND(((E117+E118+E120+E119+E121)/1000),5)</f>
        <v>3.7067399999999999</v>
      </c>
      <c r="F116" s="135">
        <f t="shared" si="72"/>
        <v>3.6004999999999998</v>
      </c>
      <c r="G116" s="135">
        <f t="shared" si="72"/>
        <v>3.54941</v>
      </c>
      <c r="H116" s="135">
        <f t="shared" si="72"/>
        <v>3.56758</v>
      </c>
      <c r="I116" s="135">
        <f t="shared" si="72"/>
        <v>3.8082699999999998</v>
      </c>
      <c r="J116" s="135">
        <f t="shared" si="72"/>
        <v>3.9667400000000002</v>
      </c>
      <c r="K116" s="135">
        <f t="shared" si="72"/>
        <v>4.2774799999999997</v>
      </c>
      <c r="L116" s="135">
        <f t="shared" si="72"/>
        <v>4.5496699999999999</v>
      </c>
      <c r="M116" s="135">
        <f t="shared" si="72"/>
        <v>4.6330799999999996</v>
      </c>
      <c r="N116" s="135">
        <f t="shared" si="72"/>
        <v>4.64297</v>
      </c>
      <c r="O116" s="135">
        <f t="shared" si="72"/>
        <v>4.6688700000000001</v>
      </c>
      <c r="P116" s="135">
        <f t="shared" si="72"/>
        <v>4.6677900000000001</v>
      </c>
      <c r="Q116" s="135">
        <f t="shared" si="72"/>
        <v>4.6792199999999999</v>
      </c>
      <c r="R116" s="135">
        <f t="shared" si="72"/>
        <v>4.6769600000000002</v>
      </c>
      <c r="S116" s="135">
        <f t="shared" si="72"/>
        <v>4.6644899999999998</v>
      </c>
      <c r="T116" s="135">
        <f t="shared" si="72"/>
        <v>4.6278699999999997</v>
      </c>
      <c r="U116" s="135">
        <f t="shared" si="72"/>
        <v>4.5908499999999997</v>
      </c>
      <c r="V116" s="135">
        <f t="shared" si="72"/>
        <v>4.5524899999999997</v>
      </c>
      <c r="W116" s="135">
        <f t="shared" si="72"/>
        <v>4.5367100000000002</v>
      </c>
      <c r="X116" s="135">
        <f t="shared" si="72"/>
        <v>4.5512100000000002</v>
      </c>
      <c r="Y116" s="135">
        <f t="shared" si="72"/>
        <v>4.6053899999999999</v>
      </c>
      <c r="Z116" s="135">
        <f t="shared" si="72"/>
        <v>4.4580500000000001</v>
      </c>
      <c r="AA116" s="135">
        <f t="shared" si="72"/>
        <v>4.1795799999999996</v>
      </c>
    </row>
    <row r="117" spans="1:27" ht="12.75" hidden="1" customHeight="1" outlineLevel="1" x14ac:dyDescent="0.2">
      <c r="A117" s="163" t="s">
        <v>954</v>
      </c>
      <c r="B117" s="94" t="s">
        <v>238</v>
      </c>
      <c r="C117" s="70" t="s">
        <v>79</v>
      </c>
      <c r="D117" s="71">
        <v>1234.93</v>
      </c>
      <c r="E117" s="71">
        <v>1087.3599999999999</v>
      </c>
      <c r="F117" s="71">
        <v>981.12</v>
      </c>
      <c r="G117" s="71">
        <v>930.03</v>
      </c>
      <c r="H117" s="71">
        <v>948.2</v>
      </c>
      <c r="I117" s="71">
        <v>1188.8900000000001</v>
      </c>
      <c r="J117" s="71">
        <v>1347.36</v>
      </c>
      <c r="K117" s="71">
        <v>1658.1</v>
      </c>
      <c r="L117" s="71">
        <v>1930.29</v>
      </c>
      <c r="M117" s="71">
        <v>2013.7</v>
      </c>
      <c r="N117" s="71">
        <v>2023.59</v>
      </c>
      <c r="O117" s="71">
        <v>2049.4899999999998</v>
      </c>
      <c r="P117" s="71">
        <v>2048.41</v>
      </c>
      <c r="Q117" s="71">
        <v>2059.84</v>
      </c>
      <c r="R117" s="71">
        <v>2057.58</v>
      </c>
      <c r="S117" s="71">
        <v>2045.11</v>
      </c>
      <c r="T117" s="71">
        <v>2008.49</v>
      </c>
      <c r="U117" s="71">
        <v>1971.47</v>
      </c>
      <c r="V117" s="71">
        <v>1933.11</v>
      </c>
      <c r="W117" s="71">
        <v>1917.33</v>
      </c>
      <c r="X117" s="71">
        <v>1931.83</v>
      </c>
      <c r="Y117" s="71">
        <v>1986.01</v>
      </c>
      <c r="Z117" s="71">
        <v>1838.67</v>
      </c>
      <c r="AA117" s="71">
        <v>1560.2</v>
      </c>
    </row>
    <row r="118" spans="1:27" ht="12.75" hidden="1" customHeight="1" outlineLevel="1" x14ac:dyDescent="0.2">
      <c r="A118" s="163" t="s">
        <v>955</v>
      </c>
      <c r="B118" s="94" t="s">
        <v>90</v>
      </c>
      <c r="C118" s="70" t="s">
        <v>79</v>
      </c>
      <c r="D118" s="71">
        <f>$D$10</f>
        <v>2222.89</v>
      </c>
      <c r="E118" s="71">
        <f t="shared" ref="E118:AA118" si="73">$D$10</f>
        <v>2222.89</v>
      </c>
      <c r="F118" s="71">
        <f t="shared" si="73"/>
        <v>2222.89</v>
      </c>
      <c r="G118" s="71">
        <f t="shared" si="73"/>
        <v>2222.89</v>
      </c>
      <c r="H118" s="71">
        <f t="shared" si="73"/>
        <v>2222.89</v>
      </c>
      <c r="I118" s="71">
        <f t="shared" si="73"/>
        <v>2222.89</v>
      </c>
      <c r="J118" s="71">
        <f t="shared" si="73"/>
        <v>2222.89</v>
      </c>
      <c r="K118" s="71">
        <f t="shared" si="73"/>
        <v>2222.89</v>
      </c>
      <c r="L118" s="71">
        <f t="shared" si="73"/>
        <v>2222.89</v>
      </c>
      <c r="M118" s="71">
        <f t="shared" si="73"/>
        <v>2222.89</v>
      </c>
      <c r="N118" s="71">
        <f t="shared" si="73"/>
        <v>2222.89</v>
      </c>
      <c r="O118" s="71">
        <f t="shared" si="73"/>
        <v>2222.89</v>
      </c>
      <c r="P118" s="71">
        <f t="shared" si="73"/>
        <v>2222.89</v>
      </c>
      <c r="Q118" s="71">
        <f t="shared" si="73"/>
        <v>2222.89</v>
      </c>
      <c r="R118" s="71">
        <f t="shared" si="73"/>
        <v>2222.89</v>
      </c>
      <c r="S118" s="71">
        <f t="shared" si="73"/>
        <v>2222.89</v>
      </c>
      <c r="T118" s="71">
        <f t="shared" si="73"/>
        <v>2222.89</v>
      </c>
      <c r="U118" s="71">
        <f t="shared" si="73"/>
        <v>2222.89</v>
      </c>
      <c r="V118" s="71">
        <f t="shared" si="73"/>
        <v>2222.89</v>
      </c>
      <c r="W118" s="71">
        <f t="shared" si="73"/>
        <v>2222.89</v>
      </c>
      <c r="X118" s="71">
        <f t="shared" si="73"/>
        <v>2222.89</v>
      </c>
      <c r="Y118" s="71">
        <f t="shared" si="73"/>
        <v>2222.89</v>
      </c>
      <c r="Z118" s="71">
        <f t="shared" si="73"/>
        <v>2222.89</v>
      </c>
      <c r="AA118" s="71">
        <f t="shared" si="73"/>
        <v>2222.89</v>
      </c>
    </row>
    <row r="119" spans="1:27" ht="12.75" hidden="1" customHeight="1" outlineLevel="1" x14ac:dyDescent="0.2">
      <c r="A119" s="163" t="s">
        <v>956</v>
      </c>
      <c r="B119" s="94" t="s">
        <v>83</v>
      </c>
      <c r="C119" s="70" t="s">
        <v>79</v>
      </c>
      <c r="D119" s="71">
        <v>4.7700000000000005</v>
      </c>
      <c r="E119" s="71">
        <v>4.7700000000000005</v>
      </c>
      <c r="F119" s="71">
        <v>4.7700000000000005</v>
      </c>
      <c r="G119" s="71">
        <v>4.7700000000000005</v>
      </c>
      <c r="H119" s="71">
        <v>4.7700000000000005</v>
      </c>
      <c r="I119" s="71">
        <v>4.7700000000000005</v>
      </c>
      <c r="J119" s="71">
        <v>4.7700000000000005</v>
      </c>
      <c r="K119" s="71">
        <v>4.7700000000000005</v>
      </c>
      <c r="L119" s="71">
        <v>4.7700000000000005</v>
      </c>
      <c r="M119" s="71">
        <v>4.7700000000000005</v>
      </c>
      <c r="N119" s="71">
        <v>4.7700000000000005</v>
      </c>
      <c r="O119" s="71">
        <v>4.7700000000000005</v>
      </c>
      <c r="P119" s="71">
        <v>4.7700000000000005</v>
      </c>
      <c r="Q119" s="71">
        <v>4.7700000000000005</v>
      </c>
      <c r="R119" s="71">
        <v>4.7700000000000005</v>
      </c>
      <c r="S119" s="71">
        <v>4.7700000000000005</v>
      </c>
      <c r="T119" s="71">
        <v>4.7700000000000005</v>
      </c>
      <c r="U119" s="71">
        <v>4.7700000000000005</v>
      </c>
      <c r="V119" s="71">
        <v>4.7700000000000005</v>
      </c>
      <c r="W119" s="71">
        <v>4.7700000000000005</v>
      </c>
      <c r="X119" s="71">
        <v>4.7700000000000005</v>
      </c>
      <c r="Y119" s="71">
        <v>4.7700000000000005</v>
      </c>
      <c r="Z119" s="71">
        <v>4.7700000000000005</v>
      </c>
      <c r="AA119" s="71">
        <v>4.7700000000000005</v>
      </c>
    </row>
    <row r="120" spans="1:27" ht="12.75" hidden="1" customHeight="1" outlineLevel="1" x14ac:dyDescent="0.2">
      <c r="A120" s="163" t="s">
        <v>957</v>
      </c>
      <c r="B120" s="94" t="s">
        <v>878</v>
      </c>
      <c r="C120" s="70" t="s">
        <v>79</v>
      </c>
      <c r="D120" s="71">
        <f>$D$12</f>
        <v>175.36</v>
      </c>
      <c r="E120" s="71">
        <f t="shared" ref="E120:AA120" si="74">$D$12</f>
        <v>175.36</v>
      </c>
      <c r="F120" s="71">
        <f t="shared" si="74"/>
        <v>175.36</v>
      </c>
      <c r="G120" s="71">
        <f t="shared" si="74"/>
        <v>175.36</v>
      </c>
      <c r="H120" s="71">
        <f t="shared" si="74"/>
        <v>175.36</v>
      </c>
      <c r="I120" s="71">
        <f t="shared" si="74"/>
        <v>175.36</v>
      </c>
      <c r="J120" s="71">
        <f t="shared" si="74"/>
        <v>175.36</v>
      </c>
      <c r="K120" s="71">
        <f t="shared" si="74"/>
        <v>175.36</v>
      </c>
      <c r="L120" s="71">
        <f t="shared" si="74"/>
        <v>175.36</v>
      </c>
      <c r="M120" s="71">
        <f t="shared" si="74"/>
        <v>175.36</v>
      </c>
      <c r="N120" s="71">
        <f t="shared" si="74"/>
        <v>175.36</v>
      </c>
      <c r="O120" s="71">
        <f t="shared" si="74"/>
        <v>175.36</v>
      </c>
      <c r="P120" s="71">
        <f t="shared" si="74"/>
        <v>175.36</v>
      </c>
      <c r="Q120" s="71">
        <f t="shared" si="74"/>
        <v>175.36</v>
      </c>
      <c r="R120" s="71">
        <f t="shared" si="74"/>
        <v>175.36</v>
      </c>
      <c r="S120" s="71">
        <f t="shared" si="74"/>
        <v>175.36</v>
      </c>
      <c r="T120" s="71">
        <f t="shared" si="74"/>
        <v>175.36</v>
      </c>
      <c r="U120" s="71">
        <f t="shared" si="74"/>
        <v>175.36</v>
      </c>
      <c r="V120" s="71">
        <f t="shared" si="74"/>
        <v>175.36</v>
      </c>
      <c r="W120" s="71">
        <f t="shared" si="74"/>
        <v>175.36</v>
      </c>
      <c r="X120" s="71">
        <f t="shared" si="74"/>
        <v>175.36</v>
      </c>
      <c r="Y120" s="71">
        <f t="shared" si="74"/>
        <v>175.36</v>
      </c>
      <c r="Z120" s="71">
        <f t="shared" si="74"/>
        <v>175.36</v>
      </c>
      <c r="AA120" s="71">
        <f t="shared" si="74"/>
        <v>175.36</v>
      </c>
    </row>
    <row r="121" spans="1:27" ht="12.75" hidden="1" customHeight="1" outlineLevel="1" x14ac:dyDescent="0.2">
      <c r="A121" s="163" t="s">
        <v>958</v>
      </c>
      <c r="B121" s="94" t="s">
        <v>874</v>
      </c>
      <c r="C121" s="70" t="s">
        <v>79</v>
      </c>
      <c r="D121" s="71">
        <f>$D$13</f>
        <v>216.36</v>
      </c>
      <c r="E121" s="71">
        <f t="shared" ref="E121:AA121" si="75">$D$13</f>
        <v>216.36</v>
      </c>
      <c r="F121" s="71">
        <f t="shared" si="75"/>
        <v>216.36</v>
      </c>
      <c r="G121" s="71">
        <f t="shared" si="75"/>
        <v>216.36</v>
      </c>
      <c r="H121" s="71">
        <f t="shared" si="75"/>
        <v>216.36</v>
      </c>
      <c r="I121" s="71">
        <f t="shared" si="75"/>
        <v>216.36</v>
      </c>
      <c r="J121" s="71">
        <f t="shared" si="75"/>
        <v>216.36</v>
      </c>
      <c r="K121" s="71">
        <f t="shared" si="75"/>
        <v>216.36</v>
      </c>
      <c r="L121" s="71">
        <f t="shared" si="75"/>
        <v>216.36</v>
      </c>
      <c r="M121" s="71">
        <f t="shared" si="75"/>
        <v>216.36</v>
      </c>
      <c r="N121" s="71">
        <f t="shared" si="75"/>
        <v>216.36</v>
      </c>
      <c r="O121" s="71">
        <f t="shared" si="75"/>
        <v>216.36</v>
      </c>
      <c r="P121" s="71">
        <f t="shared" si="75"/>
        <v>216.36</v>
      </c>
      <c r="Q121" s="71">
        <f t="shared" si="75"/>
        <v>216.36</v>
      </c>
      <c r="R121" s="71">
        <f t="shared" si="75"/>
        <v>216.36</v>
      </c>
      <c r="S121" s="71">
        <f t="shared" si="75"/>
        <v>216.36</v>
      </c>
      <c r="T121" s="71">
        <f t="shared" si="75"/>
        <v>216.36</v>
      </c>
      <c r="U121" s="71">
        <f t="shared" si="75"/>
        <v>216.36</v>
      </c>
      <c r="V121" s="71">
        <f t="shared" si="75"/>
        <v>216.36</v>
      </c>
      <c r="W121" s="71">
        <f t="shared" si="75"/>
        <v>216.36</v>
      </c>
      <c r="X121" s="71">
        <f t="shared" si="75"/>
        <v>216.36</v>
      </c>
      <c r="Y121" s="71">
        <f t="shared" si="75"/>
        <v>216.36</v>
      </c>
      <c r="Z121" s="71">
        <f t="shared" si="75"/>
        <v>216.36</v>
      </c>
      <c r="AA121" s="71">
        <f t="shared" si="75"/>
        <v>216.36</v>
      </c>
    </row>
    <row r="122" spans="1:27" ht="12.75" customHeight="1" collapsed="1" x14ac:dyDescent="0.2">
      <c r="A122" s="162" t="s">
        <v>959</v>
      </c>
      <c r="B122" s="54" t="str">
        <f>"20"&amp;"."&amp;$B$218&amp;"."&amp;$B$219</f>
        <v>20.05.2023</v>
      </c>
      <c r="C122" s="134" t="s">
        <v>76</v>
      </c>
      <c r="D122" s="135">
        <f>ROUND(((D123+D124+D126+D125+D127)/1000),5)</f>
        <v>4.12019</v>
      </c>
      <c r="E122" s="135">
        <f t="shared" ref="E122:AA122" si="76">ROUND(((E123+E124+E126+E125+E127)/1000),5)</f>
        <v>3.9687199999999998</v>
      </c>
      <c r="F122" s="135">
        <f t="shared" si="76"/>
        <v>3.8809300000000002</v>
      </c>
      <c r="G122" s="135">
        <f t="shared" si="76"/>
        <v>3.7810899999999998</v>
      </c>
      <c r="H122" s="135">
        <f t="shared" si="76"/>
        <v>3.7609499999999998</v>
      </c>
      <c r="I122" s="135">
        <f t="shared" si="76"/>
        <v>3.8062499999999999</v>
      </c>
      <c r="J122" s="135">
        <f t="shared" si="76"/>
        <v>3.8926799999999999</v>
      </c>
      <c r="K122" s="135">
        <f t="shared" si="76"/>
        <v>4.0579700000000001</v>
      </c>
      <c r="L122" s="135">
        <f t="shared" si="76"/>
        <v>4.2928699999999997</v>
      </c>
      <c r="M122" s="135">
        <f t="shared" si="76"/>
        <v>4.4767200000000003</v>
      </c>
      <c r="N122" s="135">
        <f t="shared" si="76"/>
        <v>4.54793</v>
      </c>
      <c r="O122" s="135">
        <f t="shared" si="76"/>
        <v>4.5439100000000003</v>
      </c>
      <c r="P122" s="135">
        <f t="shared" si="76"/>
        <v>4.4471299999999996</v>
      </c>
      <c r="Q122" s="135">
        <f t="shared" si="76"/>
        <v>4.4262100000000002</v>
      </c>
      <c r="R122" s="135">
        <f t="shared" si="76"/>
        <v>4.4095899999999997</v>
      </c>
      <c r="S122" s="135">
        <f t="shared" si="76"/>
        <v>4.3753200000000003</v>
      </c>
      <c r="T122" s="135">
        <f t="shared" si="76"/>
        <v>4.3449799999999996</v>
      </c>
      <c r="U122" s="135">
        <f t="shared" si="76"/>
        <v>4.3061400000000001</v>
      </c>
      <c r="V122" s="135">
        <f t="shared" si="76"/>
        <v>4.3091400000000002</v>
      </c>
      <c r="W122" s="135">
        <f t="shared" si="76"/>
        <v>4.3669599999999997</v>
      </c>
      <c r="X122" s="135">
        <f t="shared" si="76"/>
        <v>4.4197699999999998</v>
      </c>
      <c r="Y122" s="135">
        <f t="shared" si="76"/>
        <v>4.4410699999999999</v>
      </c>
      <c r="Z122" s="135">
        <f t="shared" si="76"/>
        <v>4.2780699999999996</v>
      </c>
      <c r="AA122" s="135">
        <f t="shared" si="76"/>
        <v>4.09246</v>
      </c>
    </row>
    <row r="123" spans="1:27" ht="12.75" hidden="1" customHeight="1" outlineLevel="1" x14ac:dyDescent="0.2">
      <c r="A123" s="163" t="s">
        <v>960</v>
      </c>
      <c r="B123" s="94" t="s">
        <v>238</v>
      </c>
      <c r="C123" s="70" t="s">
        <v>79</v>
      </c>
      <c r="D123" s="71">
        <v>1500.81</v>
      </c>
      <c r="E123" s="71">
        <v>1349.34</v>
      </c>
      <c r="F123" s="71">
        <v>1261.55</v>
      </c>
      <c r="G123" s="71">
        <v>1161.71</v>
      </c>
      <c r="H123" s="71">
        <v>1141.57</v>
      </c>
      <c r="I123" s="71">
        <v>1186.8699999999999</v>
      </c>
      <c r="J123" s="71">
        <v>1273.3</v>
      </c>
      <c r="K123" s="71">
        <v>1438.59</v>
      </c>
      <c r="L123" s="71">
        <v>1673.49</v>
      </c>
      <c r="M123" s="71">
        <v>1857.34</v>
      </c>
      <c r="N123" s="71">
        <v>1928.55</v>
      </c>
      <c r="O123" s="71">
        <v>1924.53</v>
      </c>
      <c r="P123" s="71">
        <v>1827.75</v>
      </c>
      <c r="Q123" s="71">
        <v>1806.83</v>
      </c>
      <c r="R123" s="71">
        <v>1790.21</v>
      </c>
      <c r="S123" s="71">
        <v>1755.94</v>
      </c>
      <c r="T123" s="71">
        <v>1725.6</v>
      </c>
      <c r="U123" s="71">
        <v>1686.76</v>
      </c>
      <c r="V123" s="71">
        <v>1689.76</v>
      </c>
      <c r="W123" s="71">
        <v>1747.58</v>
      </c>
      <c r="X123" s="71">
        <v>1800.39</v>
      </c>
      <c r="Y123" s="71">
        <v>1821.69</v>
      </c>
      <c r="Z123" s="71">
        <v>1658.69</v>
      </c>
      <c r="AA123" s="71">
        <v>1473.08</v>
      </c>
    </row>
    <row r="124" spans="1:27" ht="12.75" hidden="1" customHeight="1" outlineLevel="1" x14ac:dyDescent="0.2">
      <c r="A124" s="163" t="s">
        <v>961</v>
      </c>
      <c r="B124" s="94" t="s">
        <v>90</v>
      </c>
      <c r="C124" s="70" t="s">
        <v>79</v>
      </c>
      <c r="D124" s="71">
        <f>$D$10</f>
        <v>2222.89</v>
      </c>
      <c r="E124" s="71">
        <f t="shared" ref="E124:AA124" si="77">$D$10</f>
        <v>2222.89</v>
      </c>
      <c r="F124" s="71">
        <f t="shared" si="77"/>
        <v>2222.89</v>
      </c>
      <c r="G124" s="71">
        <f t="shared" si="77"/>
        <v>2222.89</v>
      </c>
      <c r="H124" s="71">
        <f t="shared" si="77"/>
        <v>2222.89</v>
      </c>
      <c r="I124" s="71">
        <f t="shared" si="77"/>
        <v>2222.89</v>
      </c>
      <c r="J124" s="71">
        <f t="shared" si="77"/>
        <v>2222.89</v>
      </c>
      <c r="K124" s="71">
        <f t="shared" si="77"/>
        <v>2222.89</v>
      </c>
      <c r="L124" s="71">
        <f t="shared" si="77"/>
        <v>2222.89</v>
      </c>
      <c r="M124" s="71">
        <f t="shared" si="77"/>
        <v>2222.89</v>
      </c>
      <c r="N124" s="71">
        <f t="shared" si="77"/>
        <v>2222.89</v>
      </c>
      <c r="O124" s="71">
        <f t="shared" si="77"/>
        <v>2222.89</v>
      </c>
      <c r="P124" s="71">
        <f t="shared" si="77"/>
        <v>2222.89</v>
      </c>
      <c r="Q124" s="71">
        <f t="shared" si="77"/>
        <v>2222.89</v>
      </c>
      <c r="R124" s="71">
        <f t="shared" si="77"/>
        <v>2222.89</v>
      </c>
      <c r="S124" s="71">
        <f t="shared" si="77"/>
        <v>2222.89</v>
      </c>
      <c r="T124" s="71">
        <f t="shared" si="77"/>
        <v>2222.89</v>
      </c>
      <c r="U124" s="71">
        <f t="shared" si="77"/>
        <v>2222.89</v>
      </c>
      <c r="V124" s="71">
        <f t="shared" si="77"/>
        <v>2222.89</v>
      </c>
      <c r="W124" s="71">
        <f t="shared" si="77"/>
        <v>2222.89</v>
      </c>
      <c r="X124" s="71">
        <f t="shared" si="77"/>
        <v>2222.89</v>
      </c>
      <c r="Y124" s="71">
        <f t="shared" si="77"/>
        <v>2222.89</v>
      </c>
      <c r="Z124" s="71">
        <f t="shared" si="77"/>
        <v>2222.89</v>
      </c>
      <c r="AA124" s="71">
        <f t="shared" si="77"/>
        <v>2222.89</v>
      </c>
    </row>
    <row r="125" spans="1:27" ht="12.75" hidden="1" customHeight="1" outlineLevel="1" x14ac:dyDescent="0.2">
      <c r="A125" s="163" t="s">
        <v>962</v>
      </c>
      <c r="B125" s="94" t="s">
        <v>83</v>
      </c>
      <c r="C125" s="70" t="s">
        <v>79</v>
      </c>
      <c r="D125" s="71">
        <v>4.7700000000000005</v>
      </c>
      <c r="E125" s="71">
        <v>4.7700000000000005</v>
      </c>
      <c r="F125" s="71">
        <v>4.7700000000000005</v>
      </c>
      <c r="G125" s="71">
        <v>4.7700000000000005</v>
      </c>
      <c r="H125" s="71">
        <v>4.7700000000000005</v>
      </c>
      <c r="I125" s="71">
        <v>4.7700000000000005</v>
      </c>
      <c r="J125" s="71">
        <v>4.7700000000000005</v>
      </c>
      <c r="K125" s="71">
        <v>4.7700000000000005</v>
      </c>
      <c r="L125" s="71">
        <v>4.7700000000000005</v>
      </c>
      <c r="M125" s="71">
        <v>4.7700000000000005</v>
      </c>
      <c r="N125" s="71">
        <v>4.7700000000000005</v>
      </c>
      <c r="O125" s="71">
        <v>4.7700000000000005</v>
      </c>
      <c r="P125" s="71">
        <v>4.7700000000000005</v>
      </c>
      <c r="Q125" s="71">
        <v>4.7700000000000005</v>
      </c>
      <c r="R125" s="71">
        <v>4.7700000000000005</v>
      </c>
      <c r="S125" s="71">
        <v>4.7700000000000005</v>
      </c>
      <c r="T125" s="71">
        <v>4.7700000000000005</v>
      </c>
      <c r="U125" s="71">
        <v>4.7700000000000005</v>
      </c>
      <c r="V125" s="71">
        <v>4.7700000000000005</v>
      </c>
      <c r="W125" s="71">
        <v>4.7700000000000005</v>
      </c>
      <c r="X125" s="71">
        <v>4.7700000000000005</v>
      </c>
      <c r="Y125" s="71">
        <v>4.7700000000000005</v>
      </c>
      <c r="Z125" s="71">
        <v>4.7700000000000005</v>
      </c>
      <c r="AA125" s="71">
        <v>4.7700000000000005</v>
      </c>
    </row>
    <row r="126" spans="1:27" ht="12.75" hidden="1" customHeight="1" outlineLevel="1" x14ac:dyDescent="0.2">
      <c r="A126" s="163" t="s">
        <v>963</v>
      </c>
      <c r="B126" s="94" t="s">
        <v>878</v>
      </c>
      <c r="C126" s="70" t="s">
        <v>79</v>
      </c>
      <c r="D126" s="71">
        <f>$D$12</f>
        <v>175.36</v>
      </c>
      <c r="E126" s="71">
        <f t="shared" ref="E126:AA126" si="78">$D$12</f>
        <v>175.36</v>
      </c>
      <c r="F126" s="71">
        <f t="shared" si="78"/>
        <v>175.36</v>
      </c>
      <c r="G126" s="71">
        <f t="shared" si="78"/>
        <v>175.36</v>
      </c>
      <c r="H126" s="71">
        <f t="shared" si="78"/>
        <v>175.36</v>
      </c>
      <c r="I126" s="71">
        <f t="shared" si="78"/>
        <v>175.36</v>
      </c>
      <c r="J126" s="71">
        <f t="shared" si="78"/>
        <v>175.36</v>
      </c>
      <c r="K126" s="71">
        <f t="shared" si="78"/>
        <v>175.36</v>
      </c>
      <c r="L126" s="71">
        <f t="shared" si="78"/>
        <v>175.36</v>
      </c>
      <c r="M126" s="71">
        <f t="shared" si="78"/>
        <v>175.36</v>
      </c>
      <c r="N126" s="71">
        <f t="shared" si="78"/>
        <v>175.36</v>
      </c>
      <c r="O126" s="71">
        <f t="shared" si="78"/>
        <v>175.36</v>
      </c>
      <c r="P126" s="71">
        <f t="shared" si="78"/>
        <v>175.36</v>
      </c>
      <c r="Q126" s="71">
        <f t="shared" si="78"/>
        <v>175.36</v>
      </c>
      <c r="R126" s="71">
        <f t="shared" si="78"/>
        <v>175.36</v>
      </c>
      <c r="S126" s="71">
        <f t="shared" si="78"/>
        <v>175.36</v>
      </c>
      <c r="T126" s="71">
        <f t="shared" si="78"/>
        <v>175.36</v>
      </c>
      <c r="U126" s="71">
        <f t="shared" si="78"/>
        <v>175.36</v>
      </c>
      <c r="V126" s="71">
        <f t="shared" si="78"/>
        <v>175.36</v>
      </c>
      <c r="W126" s="71">
        <f t="shared" si="78"/>
        <v>175.36</v>
      </c>
      <c r="X126" s="71">
        <f t="shared" si="78"/>
        <v>175.36</v>
      </c>
      <c r="Y126" s="71">
        <f t="shared" si="78"/>
        <v>175.36</v>
      </c>
      <c r="Z126" s="71">
        <f t="shared" si="78"/>
        <v>175.36</v>
      </c>
      <c r="AA126" s="71">
        <f t="shared" si="78"/>
        <v>175.36</v>
      </c>
    </row>
    <row r="127" spans="1:27" ht="12.75" hidden="1" customHeight="1" outlineLevel="1" x14ac:dyDescent="0.2">
      <c r="A127" s="163" t="s">
        <v>964</v>
      </c>
      <c r="B127" s="94" t="s">
        <v>874</v>
      </c>
      <c r="C127" s="70" t="s">
        <v>79</v>
      </c>
      <c r="D127" s="71">
        <f>$D$13</f>
        <v>216.36</v>
      </c>
      <c r="E127" s="71">
        <f t="shared" ref="E127:AA127" si="79">$D$13</f>
        <v>216.36</v>
      </c>
      <c r="F127" s="71">
        <f t="shared" si="79"/>
        <v>216.36</v>
      </c>
      <c r="G127" s="71">
        <f t="shared" si="79"/>
        <v>216.36</v>
      </c>
      <c r="H127" s="71">
        <f t="shared" si="79"/>
        <v>216.36</v>
      </c>
      <c r="I127" s="71">
        <f t="shared" si="79"/>
        <v>216.36</v>
      </c>
      <c r="J127" s="71">
        <f t="shared" si="79"/>
        <v>216.36</v>
      </c>
      <c r="K127" s="71">
        <f t="shared" si="79"/>
        <v>216.36</v>
      </c>
      <c r="L127" s="71">
        <f t="shared" si="79"/>
        <v>216.36</v>
      </c>
      <c r="M127" s="71">
        <f t="shared" si="79"/>
        <v>216.36</v>
      </c>
      <c r="N127" s="71">
        <f t="shared" si="79"/>
        <v>216.36</v>
      </c>
      <c r="O127" s="71">
        <f t="shared" si="79"/>
        <v>216.36</v>
      </c>
      <c r="P127" s="71">
        <f t="shared" si="79"/>
        <v>216.36</v>
      </c>
      <c r="Q127" s="71">
        <f t="shared" si="79"/>
        <v>216.36</v>
      </c>
      <c r="R127" s="71">
        <f t="shared" si="79"/>
        <v>216.36</v>
      </c>
      <c r="S127" s="71">
        <f t="shared" si="79"/>
        <v>216.36</v>
      </c>
      <c r="T127" s="71">
        <f t="shared" si="79"/>
        <v>216.36</v>
      </c>
      <c r="U127" s="71">
        <f t="shared" si="79"/>
        <v>216.36</v>
      </c>
      <c r="V127" s="71">
        <f t="shared" si="79"/>
        <v>216.36</v>
      </c>
      <c r="W127" s="71">
        <f t="shared" si="79"/>
        <v>216.36</v>
      </c>
      <c r="X127" s="71">
        <f t="shared" si="79"/>
        <v>216.36</v>
      </c>
      <c r="Y127" s="71">
        <f t="shared" si="79"/>
        <v>216.36</v>
      </c>
      <c r="Z127" s="71">
        <f t="shared" si="79"/>
        <v>216.36</v>
      </c>
      <c r="AA127" s="71">
        <f t="shared" si="79"/>
        <v>216.36</v>
      </c>
    </row>
    <row r="128" spans="1:27" ht="12.75" customHeight="1" collapsed="1" x14ac:dyDescent="0.2">
      <c r="A128" s="162" t="s">
        <v>965</v>
      </c>
      <c r="B128" s="54" t="str">
        <f>"21"&amp;"."&amp;$B$218&amp;"."&amp;$B$219</f>
        <v>21.05.2023</v>
      </c>
      <c r="C128" s="134" t="s">
        <v>76</v>
      </c>
      <c r="D128" s="135">
        <f>ROUND(((D129+D130+D132+D131+D133)/1000),5)</f>
        <v>4.1344799999999999</v>
      </c>
      <c r="E128" s="135">
        <f t="shared" ref="E128:AA128" si="80">ROUND(((E129+E130+E132+E131+E133)/1000),5)</f>
        <v>3.9236599999999999</v>
      </c>
      <c r="F128" s="135">
        <f t="shared" si="80"/>
        <v>3.8076099999999999</v>
      </c>
      <c r="G128" s="135">
        <f t="shared" si="80"/>
        <v>3.7233900000000002</v>
      </c>
      <c r="H128" s="135">
        <f t="shared" si="80"/>
        <v>3.7076899999999999</v>
      </c>
      <c r="I128" s="135">
        <f t="shared" si="80"/>
        <v>3.7039900000000001</v>
      </c>
      <c r="J128" s="135">
        <f t="shared" si="80"/>
        <v>3.7198600000000002</v>
      </c>
      <c r="K128" s="135">
        <f t="shared" si="80"/>
        <v>3.9466399999999999</v>
      </c>
      <c r="L128" s="135">
        <f t="shared" si="80"/>
        <v>4.1683500000000002</v>
      </c>
      <c r="M128" s="135">
        <f t="shared" si="80"/>
        <v>4.4325799999999997</v>
      </c>
      <c r="N128" s="135">
        <f t="shared" si="80"/>
        <v>4.5270400000000004</v>
      </c>
      <c r="O128" s="135">
        <f t="shared" si="80"/>
        <v>4.5388500000000001</v>
      </c>
      <c r="P128" s="135">
        <f t="shared" si="80"/>
        <v>4.5369200000000003</v>
      </c>
      <c r="Q128" s="135">
        <f t="shared" si="80"/>
        <v>4.5373599999999996</v>
      </c>
      <c r="R128" s="135">
        <f t="shared" si="80"/>
        <v>4.5367699999999997</v>
      </c>
      <c r="S128" s="135">
        <f t="shared" si="80"/>
        <v>4.5294400000000001</v>
      </c>
      <c r="T128" s="135">
        <f t="shared" si="80"/>
        <v>4.4674300000000002</v>
      </c>
      <c r="U128" s="135">
        <f t="shared" si="80"/>
        <v>4.3978400000000004</v>
      </c>
      <c r="V128" s="135">
        <f t="shared" si="80"/>
        <v>4.40083</v>
      </c>
      <c r="W128" s="135">
        <f t="shared" si="80"/>
        <v>4.4979100000000001</v>
      </c>
      <c r="X128" s="135">
        <f t="shared" si="80"/>
        <v>4.5490700000000004</v>
      </c>
      <c r="Y128" s="135">
        <f t="shared" si="80"/>
        <v>4.53904</v>
      </c>
      <c r="Z128" s="135">
        <f t="shared" si="80"/>
        <v>4.4596600000000004</v>
      </c>
      <c r="AA128" s="135">
        <f t="shared" si="80"/>
        <v>4.2195999999999998</v>
      </c>
    </row>
    <row r="129" spans="1:27" ht="12.75" hidden="1" customHeight="1" outlineLevel="1" x14ac:dyDescent="0.2">
      <c r="A129" s="163" t="s">
        <v>966</v>
      </c>
      <c r="B129" s="94" t="s">
        <v>238</v>
      </c>
      <c r="C129" s="70" t="s">
        <v>79</v>
      </c>
      <c r="D129" s="71">
        <v>1515.1</v>
      </c>
      <c r="E129" s="71">
        <v>1304.28</v>
      </c>
      <c r="F129" s="71">
        <v>1188.23</v>
      </c>
      <c r="G129" s="71">
        <v>1104.01</v>
      </c>
      <c r="H129" s="71">
        <v>1088.31</v>
      </c>
      <c r="I129" s="71">
        <v>1084.6099999999999</v>
      </c>
      <c r="J129" s="71">
        <v>1100.48</v>
      </c>
      <c r="K129" s="71">
        <v>1327.26</v>
      </c>
      <c r="L129" s="71">
        <v>1548.97</v>
      </c>
      <c r="M129" s="71">
        <v>1813.2</v>
      </c>
      <c r="N129" s="71">
        <v>1907.66</v>
      </c>
      <c r="O129" s="71">
        <v>1919.47</v>
      </c>
      <c r="P129" s="71">
        <v>1917.54</v>
      </c>
      <c r="Q129" s="71">
        <v>1917.98</v>
      </c>
      <c r="R129" s="71">
        <v>1917.39</v>
      </c>
      <c r="S129" s="71">
        <v>1910.06</v>
      </c>
      <c r="T129" s="71">
        <v>1848.05</v>
      </c>
      <c r="U129" s="71">
        <v>1778.46</v>
      </c>
      <c r="V129" s="71">
        <v>1781.45</v>
      </c>
      <c r="W129" s="71">
        <v>1878.53</v>
      </c>
      <c r="X129" s="71">
        <v>1929.69</v>
      </c>
      <c r="Y129" s="71">
        <v>1919.66</v>
      </c>
      <c r="Z129" s="71">
        <v>1840.28</v>
      </c>
      <c r="AA129" s="71">
        <v>1600.22</v>
      </c>
    </row>
    <row r="130" spans="1:27" ht="12.75" hidden="1" customHeight="1" outlineLevel="1" x14ac:dyDescent="0.2">
      <c r="A130" s="163" t="s">
        <v>967</v>
      </c>
      <c r="B130" s="94" t="s">
        <v>90</v>
      </c>
      <c r="C130" s="70" t="s">
        <v>79</v>
      </c>
      <c r="D130" s="71">
        <f>$D$10</f>
        <v>2222.89</v>
      </c>
      <c r="E130" s="71">
        <f t="shared" ref="E130:AA130" si="81">$D$10</f>
        <v>2222.89</v>
      </c>
      <c r="F130" s="71">
        <f t="shared" si="81"/>
        <v>2222.89</v>
      </c>
      <c r="G130" s="71">
        <f t="shared" si="81"/>
        <v>2222.89</v>
      </c>
      <c r="H130" s="71">
        <f t="shared" si="81"/>
        <v>2222.89</v>
      </c>
      <c r="I130" s="71">
        <f t="shared" si="81"/>
        <v>2222.89</v>
      </c>
      <c r="J130" s="71">
        <f t="shared" si="81"/>
        <v>2222.89</v>
      </c>
      <c r="K130" s="71">
        <f t="shared" si="81"/>
        <v>2222.89</v>
      </c>
      <c r="L130" s="71">
        <f t="shared" si="81"/>
        <v>2222.89</v>
      </c>
      <c r="M130" s="71">
        <f t="shared" si="81"/>
        <v>2222.89</v>
      </c>
      <c r="N130" s="71">
        <f t="shared" si="81"/>
        <v>2222.89</v>
      </c>
      <c r="O130" s="71">
        <f t="shared" si="81"/>
        <v>2222.89</v>
      </c>
      <c r="P130" s="71">
        <f t="shared" si="81"/>
        <v>2222.89</v>
      </c>
      <c r="Q130" s="71">
        <f t="shared" si="81"/>
        <v>2222.89</v>
      </c>
      <c r="R130" s="71">
        <f t="shared" si="81"/>
        <v>2222.89</v>
      </c>
      <c r="S130" s="71">
        <f t="shared" si="81"/>
        <v>2222.89</v>
      </c>
      <c r="T130" s="71">
        <f t="shared" si="81"/>
        <v>2222.89</v>
      </c>
      <c r="U130" s="71">
        <f t="shared" si="81"/>
        <v>2222.89</v>
      </c>
      <c r="V130" s="71">
        <f t="shared" si="81"/>
        <v>2222.89</v>
      </c>
      <c r="W130" s="71">
        <f t="shared" si="81"/>
        <v>2222.89</v>
      </c>
      <c r="X130" s="71">
        <f t="shared" si="81"/>
        <v>2222.89</v>
      </c>
      <c r="Y130" s="71">
        <f t="shared" si="81"/>
        <v>2222.89</v>
      </c>
      <c r="Z130" s="71">
        <f t="shared" si="81"/>
        <v>2222.89</v>
      </c>
      <c r="AA130" s="71">
        <f t="shared" si="81"/>
        <v>2222.89</v>
      </c>
    </row>
    <row r="131" spans="1:27" ht="12.75" hidden="1" customHeight="1" outlineLevel="1" x14ac:dyDescent="0.2">
      <c r="A131" s="163" t="s">
        <v>968</v>
      </c>
      <c r="B131" s="94" t="s">
        <v>83</v>
      </c>
      <c r="C131" s="70" t="s">
        <v>79</v>
      </c>
      <c r="D131" s="71">
        <v>4.7700000000000005</v>
      </c>
      <c r="E131" s="71">
        <v>4.7700000000000005</v>
      </c>
      <c r="F131" s="71">
        <v>4.7700000000000005</v>
      </c>
      <c r="G131" s="71">
        <v>4.7700000000000005</v>
      </c>
      <c r="H131" s="71">
        <v>4.7700000000000005</v>
      </c>
      <c r="I131" s="71">
        <v>4.7700000000000005</v>
      </c>
      <c r="J131" s="71">
        <v>4.7700000000000005</v>
      </c>
      <c r="K131" s="71">
        <v>4.7700000000000005</v>
      </c>
      <c r="L131" s="71">
        <v>4.7700000000000005</v>
      </c>
      <c r="M131" s="71">
        <v>4.7700000000000005</v>
      </c>
      <c r="N131" s="71">
        <v>4.7700000000000005</v>
      </c>
      <c r="O131" s="71">
        <v>4.7700000000000005</v>
      </c>
      <c r="P131" s="71">
        <v>4.7700000000000005</v>
      </c>
      <c r="Q131" s="71">
        <v>4.7700000000000005</v>
      </c>
      <c r="R131" s="71">
        <v>4.7700000000000005</v>
      </c>
      <c r="S131" s="71">
        <v>4.7700000000000005</v>
      </c>
      <c r="T131" s="71">
        <v>4.7700000000000005</v>
      </c>
      <c r="U131" s="71">
        <v>4.7700000000000005</v>
      </c>
      <c r="V131" s="71">
        <v>4.7700000000000005</v>
      </c>
      <c r="W131" s="71">
        <v>4.7700000000000005</v>
      </c>
      <c r="X131" s="71">
        <v>4.7700000000000005</v>
      </c>
      <c r="Y131" s="71">
        <v>4.7700000000000005</v>
      </c>
      <c r="Z131" s="71">
        <v>4.7700000000000005</v>
      </c>
      <c r="AA131" s="71">
        <v>4.7700000000000005</v>
      </c>
    </row>
    <row r="132" spans="1:27" ht="12.75" hidden="1" customHeight="1" outlineLevel="1" x14ac:dyDescent="0.2">
      <c r="A132" s="163" t="s">
        <v>969</v>
      </c>
      <c r="B132" s="94" t="s">
        <v>878</v>
      </c>
      <c r="C132" s="70" t="s">
        <v>79</v>
      </c>
      <c r="D132" s="71">
        <f>$D$12</f>
        <v>175.36</v>
      </c>
      <c r="E132" s="71">
        <f t="shared" ref="E132:AA132" si="82">$D$12</f>
        <v>175.36</v>
      </c>
      <c r="F132" s="71">
        <f t="shared" si="82"/>
        <v>175.36</v>
      </c>
      <c r="G132" s="71">
        <f t="shared" si="82"/>
        <v>175.36</v>
      </c>
      <c r="H132" s="71">
        <f t="shared" si="82"/>
        <v>175.36</v>
      </c>
      <c r="I132" s="71">
        <f t="shared" si="82"/>
        <v>175.36</v>
      </c>
      <c r="J132" s="71">
        <f t="shared" si="82"/>
        <v>175.36</v>
      </c>
      <c r="K132" s="71">
        <f t="shared" si="82"/>
        <v>175.36</v>
      </c>
      <c r="L132" s="71">
        <f t="shared" si="82"/>
        <v>175.36</v>
      </c>
      <c r="M132" s="71">
        <f t="shared" si="82"/>
        <v>175.36</v>
      </c>
      <c r="N132" s="71">
        <f t="shared" si="82"/>
        <v>175.36</v>
      </c>
      <c r="O132" s="71">
        <f t="shared" si="82"/>
        <v>175.36</v>
      </c>
      <c r="P132" s="71">
        <f t="shared" si="82"/>
        <v>175.36</v>
      </c>
      <c r="Q132" s="71">
        <f t="shared" si="82"/>
        <v>175.36</v>
      </c>
      <c r="R132" s="71">
        <f t="shared" si="82"/>
        <v>175.36</v>
      </c>
      <c r="S132" s="71">
        <f t="shared" si="82"/>
        <v>175.36</v>
      </c>
      <c r="T132" s="71">
        <f t="shared" si="82"/>
        <v>175.36</v>
      </c>
      <c r="U132" s="71">
        <f t="shared" si="82"/>
        <v>175.36</v>
      </c>
      <c r="V132" s="71">
        <f t="shared" si="82"/>
        <v>175.36</v>
      </c>
      <c r="W132" s="71">
        <f t="shared" si="82"/>
        <v>175.36</v>
      </c>
      <c r="X132" s="71">
        <f t="shared" si="82"/>
        <v>175.36</v>
      </c>
      <c r="Y132" s="71">
        <f t="shared" si="82"/>
        <v>175.36</v>
      </c>
      <c r="Z132" s="71">
        <f t="shared" si="82"/>
        <v>175.36</v>
      </c>
      <c r="AA132" s="71">
        <f t="shared" si="82"/>
        <v>175.36</v>
      </c>
    </row>
    <row r="133" spans="1:27" ht="12.75" hidden="1" customHeight="1" outlineLevel="1" x14ac:dyDescent="0.2">
      <c r="A133" s="163" t="s">
        <v>970</v>
      </c>
      <c r="B133" s="94" t="s">
        <v>874</v>
      </c>
      <c r="C133" s="70" t="s">
        <v>79</v>
      </c>
      <c r="D133" s="71">
        <f>$D$13</f>
        <v>216.36</v>
      </c>
      <c r="E133" s="71">
        <f t="shared" ref="E133:AA133" si="83">$D$13</f>
        <v>216.36</v>
      </c>
      <c r="F133" s="71">
        <f t="shared" si="83"/>
        <v>216.36</v>
      </c>
      <c r="G133" s="71">
        <f t="shared" si="83"/>
        <v>216.36</v>
      </c>
      <c r="H133" s="71">
        <f t="shared" si="83"/>
        <v>216.36</v>
      </c>
      <c r="I133" s="71">
        <f t="shared" si="83"/>
        <v>216.36</v>
      </c>
      <c r="J133" s="71">
        <f t="shared" si="83"/>
        <v>216.36</v>
      </c>
      <c r="K133" s="71">
        <f t="shared" si="83"/>
        <v>216.36</v>
      </c>
      <c r="L133" s="71">
        <f t="shared" si="83"/>
        <v>216.36</v>
      </c>
      <c r="M133" s="71">
        <f t="shared" si="83"/>
        <v>216.36</v>
      </c>
      <c r="N133" s="71">
        <f t="shared" si="83"/>
        <v>216.36</v>
      </c>
      <c r="O133" s="71">
        <f t="shared" si="83"/>
        <v>216.36</v>
      </c>
      <c r="P133" s="71">
        <f t="shared" si="83"/>
        <v>216.36</v>
      </c>
      <c r="Q133" s="71">
        <f t="shared" si="83"/>
        <v>216.36</v>
      </c>
      <c r="R133" s="71">
        <f t="shared" si="83"/>
        <v>216.36</v>
      </c>
      <c r="S133" s="71">
        <f t="shared" si="83"/>
        <v>216.36</v>
      </c>
      <c r="T133" s="71">
        <f t="shared" si="83"/>
        <v>216.36</v>
      </c>
      <c r="U133" s="71">
        <f t="shared" si="83"/>
        <v>216.36</v>
      </c>
      <c r="V133" s="71">
        <f t="shared" si="83"/>
        <v>216.36</v>
      </c>
      <c r="W133" s="71">
        <f t="shared" si="83"/>
        <v>216.36</v>
      </c>
      <c r="X133" s="71">
        <f t="shared" si="83"/>
        <v>216.36</v>
      </c>
      <c r="Y133" s="71">
        <f t="shared" si="83"/>
        <v>216.36</v>
      </c>
      <c r="Z133" s="71">
        <f t="shared" si="83"/>
        <v>216.36</v>
      </c>
      <c r="AA133" s="71">
        <f t="shared" si="83"/>
        <v>216.36</v>
      </c>
    </row>
    <row r="134" spans="1:27" ht="12.75" customHeight="1" collapsed="1" x14ac:dyDescent="0.2">
      <c r="A134" s="162" t="s">
        <v>971</v>
      </c>
      <c r="B134" s="54" t="str">
        <f>"22"&amp;"."&amp;$B$218&amp;"."&amp;$B$219</f>
        <v>22.05.2023</v>
      </c>
      <c r="C134" s="134" t="s">
        <v>76</v>
      </c>
      <c r="D134" s="135">
        <f>ROUND(((D135+D136+D138+D137+D139)/1000),5)</f>
        <v>3.9274399999999998</v>
      </c>
      <c r="E134" s="135">
        <f t="shared" ref="E134:AA134" si="84">ROUND(((E135+E136+E138+E137+E139)/1000),5)</f>
        <v>3.7800199999999999</v>
      </c>
      <c r="F134" s="135">
        <f t="shared" si="84"/>
        <v>3.6997900000000001</v>
      </c>
      <c r="G134" s="135">
        <f t="shared" si="84"/>
        <v>3.6725300000000001</v>
      </c>
      <c r="H134" s="135">
        <f t="shared" si="84"/>
        <v>3.6550099999999999</v>
      </c>
      <c r="I134" s="135">
        <f t="shared" si="84"/>
        <v>3.7112500000000002</v>
      </c>
      <c r="J134" s="135">
        <f t="shared" si="84"/>
        <v>3.95106</v>
      </c>
      <c r="K134" s="135">
        <f t="shared" si="84"/>
        <v>4.1819499999999996</v>
      </c>
      <c r="L134" s="135">
        <f t="shared" si="84"/>
        <v>4.4875600000000002</v>
      </c>
      <c r="M134" s="135">
        <f t="shared" si="84"/>
        <v>4.57972</v>
      </c>
      <c r="N134" s="135">
        <f t="shared" si="84"/>
        <v>4.5815900000000003</v>
      </c>
      <c r="O134" s="135">
        <f t="shared" si="84"/>
        <v>4.5919699999999999</v>
      </c>
      <c r="P134" s="135">
        <f t="shared" si="84"/>
        <v>4.6219999999999999</v>
      </c>
      <c r="Q134" s="135">
        <f t="shared" si="84"/>
        <v>4.6876899999999999</v>
      </c>
      <c r="R134" s="135">
        <f t="shared" si="84"/>
        <v>4.6612400000000003</v>
      </c>
      <c r="S134" s="135">
        <f t="shared" si="84"/>
        <v>4.6209800000000003</v>
      </c>
      <c r="T134" s="135">
        <f t="shared" si="84"/>
        <v>4.5886699999999996</v>
      </c>
      <c r="U134" s="135">
        <f t="shared" si="84"/>
        <v>4.58066</v>
      </c>
      <c r="V134" s="135">
        <f t="shared" si="84"/>
        <v>4.5418000000000003</v>
      </c>
      <c r="W134" s="135">
        <f t="shared" si="84"/>
        <v>4.3852000000000002</v>
      </c>
      <c r="X134" s="135">
        <f t="shared" si="84"/>
        <v>4.4788899999999998</v>
      </c>
      <c r="Y134" s="135">
        <f t="shared" si="84"/>
        <v>4.57585</v>
      </c>
      <c r="Z134" s="135">
        <f t="shared" si="84"/>
        <v>4.2935699999999999</v>
      </c>
      <c r="AA134" s="135">
        <f t="shared" si="84"/>
        <v>4.0875500000000002</v>
      </c>
    </row>
    <row r="135" spans="1:27" ht="12.75" hidden="1" customHeight="1" outlineLevel="1" x14ac:dyDescent="0.2">
      <c r="A135" s="163" t="s">
        <v>972</v>
      </c>
      <c r="B135" s="94" t="s">
        <v>238</v>
      </c>
      <c r="C135" s="70" t="s">
        <v>79</v>
      </c>
      <c r="D135" s="71">
        <v>1308.06</v>
      </c>
      <c r="E135" s="71">
        <v>1160.6400000000001</v>
      </c>
      <c r="F135" s="71">
        <v>1080.4100000000001</v>
      </c>
      <c r="G135" s="71">
        <v>1053.1500000000001</v>
      </c>
      <c r="H135" s="71">
        <v>1035.6300000000001</v>
      </c>
      <c r="I135" s="71">
        <v>1091.8699999999999</v>
      </c>
      <c r="J135" s="71">
        <v>1331.68</v>
      </c>
      <c r="K135" s="71">
        <v>1562.57</v>
      </c>
      <c r="L135" s="71">
        <v>1868.18</v>
      </c>
      <c r="M135" s="71">
        <v>1960.34</v>
      </c>
      <c r="N135" s="71">
        <v>1962.21</v>
      </c>
      <c r="O135" s="71">
        <v>1972.59</v>
      </c>
      <c r="P135" s="71">
        <v>2002.62</v>
      </c>
      <c r="Q135" s="71">
        <v>2068.31</v>
      </c>
      <c r="R135" s="71">
        <v>2041.86</v>
      </c>
      <c r="S135" s="71">
        <v>2001.6</v>
      </c>
      <c r="T135" s="71">
        <v>1969.29</v>
      </c>
      <c r="U135" s="71">
        <v>1961.28</v>
      </c>
      <c r="V135" s="71">
        <v>1922.42</v>
      </c>
      <c r="W135" s="71">
        <v>1765.82</v>
      </c>
      <c r="X135" s="71">
        <v>1859.51</v>
      </c>
      <c r="Y135" s="71">
        <v>1956.47</v>
      </c>
      <c r="Z135" s="71">
        <v>1674.19</v>
      </c>
      <c r="AA135" s="71">
        <v>1468.17</v>
      </c>
    </row>
    <row r="136" spans="1:27" ht="12.75" hidden="1" customHeight="1" outlineLevel="1" x14ac:dyDescent="0.2">
      <c r="A136" s="163" t="s">
        <v>973</v>
      </c>
      <c r="B136" s="94" t="s">
        <v>90</v>
      </c>
      <c r="C136" s="70" t="s">
        <v>79</v>
      </c>
      <c r="D136" s="71">
        <f>$D$10</f>
        <v>2222.89</v>
      </c>
      <c r="E136" s="71">
        <f t="shared" ref="E136:AA136" si="85">$D$10</f>
        <v>2222.89</v>
      </c>
      <c r="F136" s="71">
        <f t="shared" si="85"/>
        <v>2222.89</v>
      </c>
      <c r="G136" s="71">
        <f t="shared" si="85"/>
        <v>2222.89</v>
      </c>
      <c r="H136" s="71">
        <f t="shared" si="85"/>
        <v>2222.89</v>
      </c>
      <c r="I136" s="71">
        <f t="shared" si="85"/>
        <v>2222.89</v>
      </c>
      <c r="J136" s="71">
        <f t="shared" si="85"/>
        <v>2222.89</v>
      </c>
      <c r="K136" s="71">
        <f t="shared" si="85"/>
        <v>2222.89</v>
      </c>
      <c r="L136" s="71">
        <f t="shared" si="85"/>
        <v>2222.89</v>
      </c>
      <c r="M136" s="71">
        <f t="shared" si="85"/>
        <v>2222.89</v>
      </c>
      <c r="N136" s="71">
        <f t="shared" si="85"/>
        <v>2222.89</v>
      </c>
      <c r="O136" s="71">
        <f t="shared" si="85"/>
        <v>2222.89</v>
      </c>
      <c r="P136" s="71">
        <f t="shared" si="85"/>
        <v>2222.89</v>
      </c>
      <c r="Q136" s="71">
        <f t="shared" si="85"/>
        <v>2222.89</v>
      </c>
      <c r="R136" s="71">
        <f t="shared" si="85"/>
        <v>2222.89</v>
      </c>
      <c r="S136" s="71">
        <f t="shared" si="85"/>
        <v>2222.89</v>
      </c>
      <c r="T136" s="71">
        <f t="shared" si="85"/>
        <v>2222.89</v>
      </c>
      <c r="U136" s="71">
        <f t="shared" si="85"/>
        <v>2222.89</v>
      </c>
      <c r="V136" s="71">
        <f t="shared" si="85"/>
        <v>2222.89</v>
      </c>
      <c r="W136" s="71">
        <f t="shared" si="85"/>
        <v>2222.89</v>
      </c>
      <c r="X136" s="71">
        <f t="shared" si="85"/>
        <v>2222.89</v>
      </c>
      <c r="Y136" s="71">
        <f t="shared" si="85"/>
        <v>2222.89</v>
      </c>
      <c r="Z136" s="71">
        <f t="shared" si="85"/>
        <v>2222.89</v>
      </c>
      <c r="AA136" s="71">
        <f t="shared" si="85"/>
        <v>2222.89</v>
      </c>
    </row>
    <row r="137" spans="1:27" ht="12.75" hidden="1" customHeight="1" outlineLevel="1" x14ac:dyDescent="0.2">
      <c r="A137" s="163" t="s">
        <v>974</v>
      </c>
      <c r="B137" s="94" t="s">
        <v>83</v>
      </c>
      <c r="C137" s="70" t="s">
        <v>79</v>
      </c>
      <c r="D137" s="71">
        <v>4.7700000000000005</v>
      </c>
      <c r="E137" s="71">
        <v>4.7700000000000005</v>
      </c>
      <c r="F137" s="71">
        <v>4.7700000000000005</v>
      </c>
      <c r="G137" s="71">
        <v>4.7700000000000005</v>
      </c>
      <c r="H137" s="71">
        <v>4.7700000000000005</v>
      </c>
      <c r="I137" s="71">
        <v>4.7700000000000005</v>
      </c>
      <c r="J137" s="71">
        <v>4.7700000000000005</v>
      </c>
      <c r="K137" s="71">
        <v>4.7700000000000005</v>
      </c>
      <c r="L137" s="71">
        <v>4.7700000000000005</v>
      </c>
      <c r="M137" s="71">
        <v>4.7700000000000005</v>
      </c>
      <c r="N137" s="71">
        <v>4.7700000000000005</v>
      </c>
      <c r="O137" s="71">
        <v>4.7700000000000005</v>
      </c>
      <c r="P137" s="71">
        <v>4.7700000000000005</v>
      </c>
      <c r="Q137" s="71">
        <v>4.7700000000000005</v>
      </c>
      <c r="R137" s="71">
        <v>4.7700000000000005</v>
      </c>
      <c r="S137" s="71">
        <v>4.7700000000000005</v>
      </c>
      <c r="T137" s="71">
        <v>4.7700000000000005</v>
      </c>
      <c r="U137" s="71">
        <v>4.7700000000000005</v>
      </c>
      <c r="V137" s="71">
        <v>4.7700000000000005</v>
      </c>
      <c r="W137" s="71">
        <v>4.7700000000000005</v>
      </c>
      <c r="X137" s="71">
        <v>4.7700000000000005</v>
      </c>
      <c r="Y137" s="71">
        <v>4.7700000000000005</v>
      </c>
      <c r="Z137" s="71">
        <v>4.7700000000000005</v>
      </c>
      <c r="AA137" s="71">
        <v>4.7700000000000005</v>
      </c>
    </row>
    <row r="138" spans="1:27" ht="12.75" hidden="1" customHeight="1" outlineLevel="1" x14ac:dyDescent="0.2">
      <c r="A138" s="163" t="s">
        <v>975</v>
      </c>
      <c r="B138" s="94" t="s">
        <v>878</v>
      </c>
      <c r="C138" s="70" t="s">
        <v>79</v>
      </c>
      <c r="D138" s="71">
        <f>$D$12</f>
        <v>175.36</v>
      </c>
      <c r="E138" s="71">
        <f t="shared" ref="E138:AA138" si="86">$D$12</f>
        <v>175.36</v>
      </c>
      <c r="F138" s="71">
        <f t="shared" si="86"/>
        <v>175.36</v>
      </c>
      <c r="G138" s="71">
        <f t="shared" si="86"/>
        <v>175.36</v>
      </c>
      <c r="H138" s="71">
        <f t="shared" si="86"/>
        <v>175.36</v>
      </c>
      <c r="I138" s="71">
        <f t="shared" si="86"/>
        <v>175.36</v>
      </c>
      <c r="J138" s="71">
        <f t="shared" si="86"/>
        <v>175.36</v>
      </c>
      <c r="K138" s="71">
        <f t="shared" si="86"/>
        <v>175.36</v>
      </c>
      <c r="L138" s="71">
        <f t="shared" si="86"/>
        <v>175.36</v>
      </c>
      <c r="M138" s="71">
        <f t="shared" si="86"/>
        <v>175.36</v>
      </c>
      <c r="N138" s="71">
        <f t="shared" si="86"/>
        <v>175.36</v>
      </c>
      <c r="O138" s="71">
        <f t="shared" si="86"/>
        <v>175.36</v>
      </c>
      <c r="P138" s="71">
        <f t="shared" si="86"/>
        <v>175.36</v>
      </c>
      <c r="Q138" s="71">
        <f t="shared" si="86"/>
        <v>175.36</v>
      </c>
      <c r="R138" s="71">
        <f t="shared" si="86"/>
        <v>175.36</v>
      </c>
      <c r="S138" s="71">
        <f t="shared" si="86"/>
        <v>175.36</v>
      </c>
      <c r="T138" s="71">
        <f t="shared" si="86"/>
        <v>175.36</v>
      </c>
      <c r="U138" s="71">
        <f t="shared" si="86"/>
        <v>175.36</v>
      </c>
      <c r="V138" s="71">
        <f t="shared" si="86"/>
        <v>175.36</v>
      </c>
      <c r="W138" s="71">
        <f t="shared" si="86"/>
        <v>175.36</v>
      </c>
      <c r="X138" s="71">
        <f t="shared" si="86"/>
        <v>175.36</v>
      </c>
      <c r="Y138" s="71">
        <f t="shared" si="86"/>
        <v>175.36</v>
      </c>
      <c r="Z138" s="71">
        <f t="shared" si="86"/>
        <v>175.36</v>
      </c>
      <c r="AA138" s="71">
        <f t="shared" si="86"/>
        <v>175.36</v>
      </c>
    </row>
    <row r="139" spans="1:27" ht="12.75" hidden="1" customHeight="1" outlineLevel="1" x14ac:dyDescent="0.2">
      <c r="A139" s="163" t="s">
        <v>976</v>
      </c>
      <c r="B139" s="94" t="s">
        <v>874</v>
      </c>
      <c r="C139" s="70" t="s">
        <v>79</v>
      </c>
      <c r="D139" s="71">
        <f>$D$13</f>
        <v>216.36</v>
      </c>
      <c r="E139" s="71">
        <f t="shared" ref="E139:AA139" si="87">$D$13</f>
        <v>216.36</v>
      </c>
      <c r="F139" s="71">
        <f t="shared" si="87"/>
        <v>216.36</v>
      </c>
      <c r="G139" s="71">
        <f t="shared" si="87"/>
        <v>216.36</v>
      </c>
      <c r="H139" s="71">
        <f t="shared" si="87"/>
        <v>216.36</v>
      </c>
      <c r="I139" s="71">
        <f t="shared" si="87"/>
        <v>216.36</v>
      </c>
      <c r="J139" s="71">
        <f t="shared" si="87"/>
        <v>216.36</v>
      </c>
      <c r="K139" s="71">
        <f t="shared" si="87"/>
        <v>216.36</v>
      </c>
      <c r="L139" s="71">
        <f t="shared" si="87"/>
        <v>216.36</v>
      </c>
      <c r="M139" s="71">
        <f t="shared" si="87"/>
        <v>216.36</v>
      </c>
      <c r="N139" s="71">
        <f t="shared" si="87"/>
        <v>216.36</v>
      </c>
      <c r="O139" s="71">
        <f t="shared" si="87"/>
        <v>216.36</v>
      </c>
      <c r="P139" s="71">
        <f t="shared" si="87"/>
        <v>216.36</v>
      </c>
      <c r="Q139" s="71">
        <f t="shared" si="87"/>
        <v>216.36</v>
      </c>
      <c r="R139" s="71">
        <f t="shared" si="87"/>
        <v>216.36</v>
      </c>
      <c r="S139" s="71">
        <f t="shared" si="87"/>
        <v>216.36</v>
      </c>
      <c r="T139" s="71">
        <f t="shared" si="87"/>
        <v>216.36</v>
      </c>
      <c r="U139" s="71">
        <f t="shared" si="87"/>
        <v>216.36</v>
      </c>
      <c r="V139" s="71">
        <f t="shared" si="87"/>
        <v>216.36</v>
      </c>
      <c r="W139" s="71">
        <f t="shared" si="87"/>
        <v>216.36</v>
      </c>
      <c r="X139" s="71">
        <f t="shared" si="87"/>
        <v>216.36</v>
      </c>
      <c r="Y139" s="71">
        <f t="shared" si="87"/>
        <v>216.36</v>
      </c>
      <c r="Z139" s="71">
        <f t="shared" si="87"/>
        <v>216.36</v>
      </c>
      <c r="AA139" s="71">
        <f t="shared" si="87"/>
        <v>216.36</v>
      </c>
    </row>
    <row r="140" spans="1:27" ht="12.75" customHeight="1" collapsed="1" x14ac:dyDescent="0.2">
      <c r="A140" s="162" t="s">
        <v>977</v>
      </c>
      <c r="B140" s="54" t="str">
        <f>"23"&amp;"."&amp;$B$218&amp;"."&amp;$B$219</f>
        <v>23.05.2023</v>
      </c>
      <c r="C140" s="134" t="s">
        <v>76</v>
      </c>
      <c r="D140" s="135">
        <f>ROUND(((D141+D142+D144+D143+D145)/1000),5)</f>
        <v>3.9062299999999999</v>
      </c>
      <c r="E140" s="135">
        <f t="shared" ref="E140:AA140" si="88">ROUND(((E141+E142+E144+E143+E145)/1000),5)</f>
        <v>3.73455</v>
      </c>
      <c r="F140" s="135">
        <f t="shared" si="88"/>
        <v>3.64547</v>
      </c>
      <c r="G140" s="135">
        <f t="shared" si="88"/>
        <v>3.6067300000000002</v>
      </c>
      <c r="H140" s="135">
        <f t="shared" si="88"/>
        <v>3.65313</v>
      </c>
      <c r="I140" s="135">
        <f t="shared" si="88"/>
        <v>3.8004500000000001</v>
      </c>
      <c r="J140" s="135">
        <f t="shared" si="88"/>
        <v>3.9215599999999999</v>
      </c>
      <c r="K140" s="135">
        <f t="shared" si="88"/>
        <v>4.1587399999999999</v>
      </c>
      <c r="L140" s="135">
        <f t="shared" si="88"/>
        <v>4.39269</v>
      </c>
      <c r="M140" s="135">
        <f t="shared" si="88"/>
        <v>4.51173</v>
      </c>
      <c r="N140" s="135">
        <f t="shared" si="88"/>
        <v>4.48428</v>
      </c>
      <c r="O140" s="135">
        <f t="shared" si="88"/>
        <v>4.5485899999999999</v>
      </c>
      <c r="P140" s="135">
        <f t="shared" si="88"/>
        <v>4.5479900000000004</v>
      </c>
      <c r="Q140" s="135">
        <f t="shared" si="88"/>
        <v>4.5696599999999998</v>
      </c>
      <c r="R140" s="135">
        <f t="shared" si="88"/>
        <v>4.5648499999999999</v>
      </c>
      <c r="S140" s="135">
        <f t="shared" si="88"/>
        <v>4.5530499999999998</v>
      </c>
      <c r="T140" s="135">
        <f t="shared" si="88"/>
        <v>4.5428600000000001</v>
      </c>
      <c r="U140" s="135">
        <f t="shared" si="88"/>
        <v>4.4879699999999998</v>
      </c>
      <c r="V140" s="135">
        <f t="shared" si="88"/>
        <v>4.4275700000000002</v>
      </c>
      <c r="W140" s="135">
        <f t="shared" si="88"/>
        <v>4.3704700000000001</v>
      </c>
      <c r="X140" s="135">
        <f t="shared" si="88"/>
        <v>4.3966900000000004</v>
      </c>
      <c r="Y140" s="135">
        <f t="shared" si="88"/>
        <v>4.4969099999999997</v>
      </c>
      <c r="Z140" s="135">
        <f t="shared" si="88"/>
        <v>4.2898800000000001</v>
      </c>
      <c r="AA140" s="135">
        <f t="shared" si="88"/>
        <v>4.0278400000000003</v>
      </c>
    </row>
    <row r="141" spans="1:27" ht="12.75" hidden="1" customHeight="1" outlineLevel="1" x14ac:dyDescent="0.2">
      <c r="A141" s="163" t="s">
        <v>978</v>
      </c>
      <c r="B141" s="94" t="s">
        <v>238</v>
      </c>
      <c r="C141" s="70" t="s">
        <v>79</v>
      </c>
      <c r="D141" s="71">
        <v>1286.8499999999999</v>
      </c>
      <c r="E141" s="71">
        <v>1115.17</v>
      </c>
      <c r="F141" s="71">
        <v>1026.0899999999999</v>
      </c>
      <c r="G141" s="71">
        <v>987.35</v>
      </c>
      <c r="H141" s="71">
        <v>1033.75</v>
      </c>
      <c r="I141" s="71">
        <v>1181.07</v>
      </c>
      <c r="J141" s="71">
        <v>1302.18</v>
      </c>
      <c r="K141" s="71">
        <v>1539.36</v>
      </c>
      <c r="L141" s="71">
        <v>1773.31</v>
      </c>
      <c r="M141" s="71">
        <v>1892.35</v>
      </c>
      <c r="N141" s="71">
        <v>1864.9</v>
      </c>
      <c r="O141" s="71">
        <v>1929.21</v>
      </c>
      <c r="P141" s="71">
        <v>1928.61</v>
      </c>
      <c r="Q141" s="71">
        <v>1950.28</v>
      </c>
      <c r="R141" s="71">
        <v>1945.47</v>
      </c>
      <c r="S141" s="71">
        <v>1933.67</v>
      </c>
      <c r="T141" s="71">
        <v>1923.48</v>
      </c>
      <c r="U141" s="71">
        <v>1868.59</v>
      </c>
      <c r="V141" s="71">
        <v>1808.19</v>
      </c>
      <c r="W141" s="71">
        <v>1751.09</v>
      </c>
      <c r="X141" s="71">
        <v>1777.31</v>
      </c>
      <c r="Y141" s="71">
        <v>1877.53</v>
      </c>
      <c r="Z141" s="71">
        <v>1670.5</v>
      </c>
      <c r="AA141" s="71">
        <v>1408.46</v>
      </c>
    </row>
    <row r="142" spans="1:27" ht="12.75" hidden="1" customHeight="1" outlineLevel="1" x14ac:dyDescent="0.2">
      <c r="A142" s="163" t="s">
        <v>979</v>
      </c>
      <c r="B142" s="94" t="s">
        <v>90</v>
      </c>
      <c r="C142" s="70" t="s">
        <v>79</v>
      </c>
      <c r="D142" s="71">
        <f>$D$10</f>
        <v>2222.89</v>
      </c>
      <c r="E142" s="71">
        <f t="shared" ref="E142:AA142" si="89">$D$10</f>
        <v>2222.89</v>
      </c>
      <c r="F142" s="71">
        <f t="shared" si="89"/>
        <v>2222.89</v>
      </c>
      <c r="G142" s="71">
        <f t="shared" si="89"/>
        <v>2222.89</v>
      </c>
      <c r="H142" s="71">
        <f t="shared" si="89"/>
        <v>2222.89</v>
      </c>
      <c r="I142" s="71">
        <f t="shared" si="89"/>
        <v>2222.89</v>
      </c>
      <c r="J142" s="71">
        <f t="shared" si="89"/>
        <v>2222.89</v>
      </c>
      <c r="K142" s="71">
        <f t="shared" si="89"/>
        <v>2222.89</v>
      </c>
      <c r="L142" s="71">
        <f t="shared" si="89"/>
        <v>2222.89</v>
      </c>
      <c r="M142" s="71">
        <f t="shared" si="89"/>
        <v>2222.89</v>
      </c>
      <c r="N142" s="71">
        <f t="shared" si="89"/>
        <v>2222.89</v>
      </c>
      <c r="O142" s="71">
        <f t="shared" si="89"/>
        <v>2222.89</v>
      </c>
      <c r="P142" s="71">
        <f t="shared" si="89"/>
        <v>2222.89</v>
      </c>
      <c r="Q142" s="71">
        <f t="shared" si="89"/>
        <v>2222.89</v>
      </c>
      <c r="R142" s="71">
        <f t="shared" si="89"/>
        <v>2222.89</v>
      </c>
      <c r="S142" s="71">
        <f t="shared" si="89"/>
        <v>2222.89</v>
      </c>
      <c r="T142" s="71">
        <f t="shared" si="89"/>
        <v>2222.89</v>
      </c>
      <c r="U142" s="71">
        <f t="shared" si="89"/>
        <v>2222.89</v>
      </c>
      <c r="V142" s="71">
        <f t="shared" si="89"/>
        <v>2222.89</v>
      </c>
      <c r="W142" s="71">
        <f t="shared" si="89"/>
        <v>2222.89</v>
      </c>
      <c r="X142" s="71">
        <f t="shared" si="89"/>
        <v>2222.89</v>
      </c>
      <c r="Y142" s="71">
        <f t="shared" si="89"/>
        <v>2222.89</v>
      </c>
      <c r="Z142" s="71">
        <f t="shared" si="89"/>
        <v>2222.89</v>
      </c>
      <c r="AA142" s="71">
        <f t="shared" si="89"/>
        <v>2222.89</v>
      </c>
    </row>
    <row r="143" spans="1:27" ht="12.75" hidden="1" customHeight="1" outlineLevel="1" x14ac:dyDescent="0.2">
      <c r="A143" s="163" t="s">
        <v>980</v>
      </c>
      <c r="B143" s="94" t="s">
        <v>83</v>
      </c>
      <c r="C143" s="70" t="s">
        <v>79</v>
      </c>
      <c r="D143" s="71">
        <v>4.7700000000000005</v>
      </c>
      <c r="E143" s="71">
        <v>4.7700000000000005</v>
      </c>
      <c r="F143" s="71">
        <v>4.7700000000000005</v>
      </c>
      <c r="G143" s="71">
        <v>4.7700000000000005</v>
      </c>
      <c r="H143" s="71">
        <v>4.7700000000000005</v>
      </c>
      <c r="I143" s="71">
        <v>4.7700000000000005</v>
      </c>
      <c r="J143" s="71">
        <v>4.7700000000000005</v>
      </c>
      <c r="K143" s="71">
        <v>4.7700000000000005</v>
      </c>
      <c r="L143" s="71">
        <v>4.7700000000000005</v>
      </c>
      <c r="M143" s="71">
        <v>4.7700000000000005</v>
      </c>
      <c r="N143" s="71">
        <v>4.7700000000000005</v>
      </c>
      <c r="O143" s="71">
        <v>4.7700000000000005</v>
      </c>
      <c r="P143" s="71">
        <v>4.7700000000000005</v>
      </c>
      <c r="Q143" s="71">
        <v>4.7700000000000005</v>
      </c>
      <c r="R143" s="71">
        <v>4.7700000000000005</v>
      </c>
      <c r="S143" s="71">
        <v>4.7700000000000005</v>
      </c>
      <c r="T143" s="71">
        <v>4.7700000000000005</v>
      </c>
      <c r="U143" s="71">
        <v>4.7700000000000005</v>
      </c>
      <c r="V143" s="71">
        <v>4.7700000000000005</v>
      </c>
      <c r="W143" s="71">
        <v>4.7700000000000005</v>
      </c>
      <c r="X143" s="71">
        <v>4.7700000000000005</v>
      </c>
      <c r="Y143" s="71">
        <v>4.7700000000000005</v>
      </c>
      <c r="Z143" s="71">
        <v>4.7700000000000005</v>
      </c>
      <c r="AA143" s="71">
        <v>4.7700000000000005</v>
      </c>
    </row>
    <row r="144" spans="1:27" ht="12.75" hidden="1" customHeight="1" outlineLevel="1" x14ac:dyDescent="0.2">
      <c r="A144" s="163" t="s">
        <v>981</v>
      </c>
      <c r="B144" s="94" t="s">
        <v>878</v>
      </c>
      <c r="C144" s="70" t="s">
        <v>79</v>
      </c>
      <c r="D144" s="71">
        <f>$D$12</f>
        <v>175.36</v>
      </c>
      <c r="E144" s="71">
        <f t="shared" ref="E144:AA144" si="90">$D$12</f>
        <v>175.36</v>
      </c>
      <c r="F144" s="71">
        <f t="shared" si="90"/>
        <v>175.36</v>
      </c>
      <c r="G144" s="71">
        <f t="shared" si="90"/>
        <v>175.36</v>
      </c>
      <c r="H144" s="71">
        <f t="shared" si="90"/>
        <v>175.36</v>
      </c>
      <c r="I144" s="71">
        <f t="shared" si="90"/>
        <v>175.36</v>
      </c>
      <c r="J144" s="71">
        <f t="shared" si="90"/>
        <v>175.36</v>
      </c>
      <c r="K144" s="71">
        <f t="shared" si="90"/>
        <v>175.36</v>
      </c>
      <c r="L144" s="71">
        <f t="shared" si="90"/>
        <v>175.36</v>
      </c>
      <c r="M144" s="71">
        <f t="shared" si="90"/>
        <v>175.36</v>
      </c>
      <c r="N144" s="71">
        <f t="shared" si="90"/>
        <v>175.36</v>
      </c>
      <c r="O144" s="71">
        <f t="shared" si="90"/>
        <v>175.36</v>
      </c>
      <c r="P144" s="71">
        <f t="shared" si="90"/>
        <v>175.36</v>
      </c>
      <c r="Q144" s="71">
        <f t="shared" si="90"/>
        <v>175.36</v>
      </c>
      <c r="R144" s="71">
        <f t="shared" si="90"/>
        <v>175.36</v>
      </c>
      <c r="S144" s="71">
        <f t="shared" si="90"/>
        <v>175.36</v>
      </c>
      <c r="T144" s="71">
        <f t="shared" si="90"/>
        <v>175.36</v>
      </c>
      <c r="U144" s="71">
        <f t="shared" si="90"/>
        <v>175.36</v>
      </c>
      <c r="V144" s="71">
        <f t="shared" si="90"/>
        <v>175.36</v>
      </c>
      <c r="W144" s="71">
        <f t="shared" si="90"/>
        <v>175.36</v>
      </c>
      <c r="X144" s="71">
        <f t="shared" si="90"/>
        <v>175.36</v>
      </c>
      <c r="Y144" s="71">
        <f t="shared" si="90"/>
        <v>175.36</v>
      </c>
      <c r="Z144" s="71">
        <f t="shared" si="90"/>
        <v>175.36</v>
      </c>
      <c r="AA144" s="71">
        <f t="shared" si="90"/>
        <v>175.36</v>
      </c>
    </row>
    <row r="145" spans="1:27" ht="12.75" hidden="1" customHeight="1" outlineLevel="1" x14ac:dyDescent="0.2">
      <c r="A145" s="163" t="s">
        <v>982</v>
      </c>
      <c r="B145" s="94" t="s">
        <v>874</v>
      </c>
      <c r="C145" s="70" t="s">
        <v>79</v>
      </c>
      <c r="D145" s="71">
        <f>$D$13</f>
        <v>216.36</v>
      </c>
      <c r="E145" s="71">
        <f t="shared" ref="E145:AA145" si="91">$D$13</f>
        <v>216.36</v>
      </c>
      <c r="F145" s="71">
        <f t="shared" si="91"/>
        <v>216.36</v>
      </c>
      <c r="G145" s="71">
        <f t="shared" si="91"/>
        <v>216.36</v>
      </c>
      <c r="H145" s="71">
        <f t="shared" si="91"/>
        <v>216.36</v>
      </c>
      <c r="I145" s="71">
        <f t="shared" si="91"/>
        <v>216.36</v>
      </c>
      <c r="J145" s="71">
        <f t="shared" si="91"/>
        <v>216.36</v>
      </c>
      <c r="K145" s="71">
        <f t="shared" si="91"/>
        <v>216.36</v>
      </c>
      <c r="L145" s="71">
        <f t="shared" si="91"/>
        <v>216.36</v>
      </c>
      <c r="M145" s="71">
        <f t="shared" si="91"/>
        <v>216.36</v>
      </c>
      <c r="N145" s="71">
        <f t="shared" si="91"/>
        <v>216.36</v>
      </c>
      <c r="O145" s="71">
        <f t="shared" si="91"/>
        <v>216.36</v>
      </c>
      <c r="P145" s="71">
        <f t="shared" si="91"/>
        <v>216.36</v>
      </c>
      <c r="Q145" s="71">
        <f t="shared" si="91"/>
        <v>216.36</v>
      </c>
      <c r="R145" s="71">
        <f t="shared" si="91"/>
        <v>216.36</v>
      </c>
      <c r="S145" s="71">
        <f t="shared" si="91"/>
        <v>216.36</v>
      </c>
      <c r="T145" s="71">
        <f t="shared" si="91"/>
        <v>216.36</v>
      </c>
      <c r="U145" s="71">
        <f t="shared" si="91"/>
        <v>216.36</v>
      </c>
      <c r="V145" s="71">
        <f t="shared" si="91"/>
        <v>216.36</v>
      </c>
      <c r="W145" s="71">
        <f t="shared" si="91"/>
        <v>216.36</v>
      </c>
      <c r="X145" s="71">
        <f t="shared" si="91"/>
        <v>216.36</v>
      </c>
      <c r="Y145" s="71">
        <f t="shared" si="91"/>
        <v>216.36</v>
      </c>
      <c r="Z145" s="71">
        <f t="shared" si="91"/>
        <v>216.36</v>
      </c>
      <c r="AA145" s="71">
        <f t="shared" si="91"/>
        <v>216.36</v>
      </c>
    </row>
    <row r="146" spans="1:27" ht="12.75" customHeight="1" collapsed="1" x14ac:dyDescent="0.2">
      <c r="A146" s="162" t="s">
        <v>983</v>
      </c>
      <c r="B146" s="54" t="str">
        <f>"24"&amp;"."&amp;$B$218&amp;"."&amp;$B$219</f>
        <v>24.05.2023</v>
      </c>
      <c r="C146" s="134" t="s">
        <v>76</v>
      </c>
      <c r="D146" s="135">
        <f>ROUND(((D147+D148+D150+D149+D151)/1000),5)</f>
        <v>3.92415</v>
      </c>
      <c r="E146" s="135">
        <f t="shared" ref="E146:AA146" si="92">ROUND(((E147+E148+E150+E149+E151)/1000),5)</f>
        <v>3.7141799999999998</v>
      </c>
      <c r="F146" s="135">
        <f t="shared" si="92"/>
        <v>3.67672</v>
      </c>
      <c r="G146" s="135">
        <f t="shared" si="92"/>
        <v>3.6330200000000001</v>
      </c>
      <c r="H146" s="135">
        <f t="shared" si="92"/>
        <v>3.6385000000000001</v>
      </c>
      <c r="I146" s="135">
        <f t="shared" si="92"/>
        <v>3.7999399999999999</v>
      </c>
      <c r="J146" s="135">
        <f t="shared" si="92"/>
        <v>4.0646899999999997</v>
      </c>
      <c r="K146" s="135">
        <f t="shared" si="92"/>
        <v>4.3217100000000004</v>
      </c>
      <c r="L146" s="135">
        <f t="shared" si="92"/>
        <v>4.5044300000000002</v>
      </c>
      <c r="M146" s="135">
        <f t="shared" si="92"/>
        <v>4.5636299999999999</v>
      </c>
      <c r="N146" s="135">
        <f t="shared" si="92"/>
        <v>4.5705400000000003</v>
      </c>
      <c r="O146" s="135">
        <f t="shared" si="92"/>
        <v>4.5710300000000004</v>
      </c>
      <c r="P146" s="135">
        <f t="shared" si="92"/>
        <v>4.5555199999999996</v>
      </c>
      <c r="Q146" s="135">
        <f t="shared" si="92"/>
        <v>4.5616300000000001</v>
      </c>
      <c r="R146" s="135">
        <f t="shared" si="92"/>
        <v>4.57409</v>
      </c>
      <c r="S146" s="135">
        <f t="shared" si="92"/>
        <v>4.5875000000000004</v>
      </c>
      <c r="T146" s="135">
        <f t="shared" si="92"/>
        <v>4.5706100000000003</v>
      </c>
      <c r="U146" s="135">
        <f t="shared" si="92"/>
        <v>4.5563700000000003</v>
      </c>
      <c r="V146" s="135">
        <f t="shared" si="92"/>
        <v>4.5493899999999998</v>
      </c>
      <c r="W146" s="135">
        <f t="shared" si="92"/>
        <v>4.5405199999999999</v>
      </c>
      <c r="X146" s="135">
        <f t="shared" si="92"/>
        <v>4.5413399999999999</v>
      </c>
      <c r="Y146" s="135">
        <f t="shared" si="92"/>
        <v>4.54453</v>
      </c>
      <c r="Z146" s="135">
        <f t="shared" si="92"/>
        <v>4.3760199999999996</v>
      </c>
      <c r="AA146" s="135">
        <f t="shared" si="92"/>
        <v>4.0532599999999999</v>
      </c>
    </row>
    <row r="147" spans="1:27" ht="12.75" hidden="1" customHeight="1" outlineLevel="1" x14ac:dyDescent="0.2">
      <c r="A147" s="163" t="s">
        <v>984</v>
      </c>
      <c r="B147" s="94" t="s">
        <v>238</v>
      </c>
      <c r="C147" s="70" t="s">
        <v>79</v>
      </c>
      <c r="D147" s="71">
        <v>1304.77</v>
      </c>
      <c r="E147" s="71">
        <v>1094.8</v>
      </c>
      <c r="F147" s="71">
        <v>1057.3399999999999</v>
      </c>
      <c r="G147" s="71">
        <v>1013.64</v>
      </c>
      <c r="H147" s="71">
        <v>1019.12</v>
      </c>
      <c r="I147" s="71">
        <v>1180.56</v>
      </c>
      <c r="J147" s="71">
        <v>1445.31</v>
      </c>
      <c r="K147" s="71">
        <v>1702.33</v>
      </c>
      <c r="L147" s="71">
        <v>1885.05</v>
      </c>
      <c r="M147" s="71">
        <v>1944.25</v>
      </c>
      <c r="N147" s="71">
        <v>1951.16</v>
      </c>
      <c r="O147" s="71">
        <v>1951.65</v>
      </c>
      <c r="P147" s="71">
        <v>1936.14</v>
      </c>
      <c r="Q147" s="71">
        <v>1942.25</v>
      </c>
      <c r="R147" s="71">
        <v>1954.71</v>
      </c>
      <c r="S147" s="71">
        <v>1968.12</v>
      </c>
      <c r="T147" s="71">
        <v>1951.23</v>
      </c>
      <c r="U147" s="71">
        <v>1936.99</v>
      </c>
      <c r="V147" s="71">
        <v>1930.01</v>
      </c>
      <c r="W147" s="71">
        <v>1921.14</v>
      </c>
      <c r="X147" s="71">
        <v>1921.96</v>
      </c>
      <c r="Y147" s="71">
        <v>1925.15</v>
      </c>
      <c r="Z147" s="71">
        <v>1756.64</v>
      </c>
      <c r="AA147" s="71">
        <v>1433.88</v>
      </c>
    </row>
    <row r="148" spans="1:27" ht="12.75" hidden="1" customHeight="1" outlineLevel="1" x14ac:dyDescent="0.2">
      <c r="A148" s="163" t="s">
        <v>985</v>
      </c>
      <c r="B148" s="94" t="s">
        <v>90</v>
      </c>
      <c r="C148" s="70" t="s">
        <v>79</v>
      </c>
      <c r="D148" s="71">
        <f>$D$10</f>
        <v>2222.89</v>
      </c>
      <c r="E148" s="71">
        <f t="shared" ref="E148:AA148" si="93">$D$10</f>
        <v>2222.89</v>
      </c>
      <c r="F148" s="71">
        <f t="shared" si="93"/>
        <v>2222.89</v>
      </c>
      <c r="G148" s="71">
        <f t="shared" si="93"/>
        <v>2222.89</v>
      </c>
      <c r="H148" s="71">
        <f t="shared" si="93"/>
        <v>2222.89</v>
      </c>
      <c r="I148" s="71">
        <f t="shared" si="93"/>
        <v>2222.89</v>
      </c>
      <c r="J148" s="71">
        <f t="shared" si="93"/>
        <v>2222.89</v>
      </c>
      <c r="K148" s="71">
        <f t="shared" si="93"/>
        <v>2222.89</v>
      </c>
      <c r="L148" s="71">
        <f t="shared" si="93"/>
        <v>2222.89</v>
      </c>
      <c r="M148" s="71">
        <f t="shared" si="93"/>
        <v>2222.89</v>
      </c>
      <c r="N148" s="71">
        <f t="shared" si="93"/>
        <v>2222.89</v>
      </c>
      <c r="O148" s="71">
        <f t="shared" si="93"/>
        <v>2222.89</v>
      </c>
      <c r="P148" s="71">
        <f t="shared" si="93"/>
        <v>2222.89</v>
      </c>
      <c r="Q148" s="71">
        <f t="shared" si="93"/>
        <v>2222.89</v>
      </c>
      <c r="R148" s="71">
        <f t="shared" si="93"/>
        <v>2222.89</v>
      </c>
      <c r="S148" s="71">
        <f t="shared" si="93"/>
        <v>2222.89</v>
      </c>
      <c r="T148" s="71">
        <f t="shared" si="93"/>
        <v>2222.89</v>
      </c>
      <c r="U148" s="71">
        <f t="shared" si="93"/>
        <v>2222.89</v>
      </c>
      <c r="V148" s="71">
        <f t="shared" si="93"/>
        <v>2222.89</v>
      </c>
      <c r="W148" s="71">
        <f t="shared" si="93"/>
        <v>2222.89</v>
      </c>
      <c r="X148" s="71">
        <f t="shared" si="93"/>
        <v>2222.89</v>
      </c>
      <c r="Y148" s="71">
        <f t="shared" si="93"/>
        <v>2222.89</v>
      </c>
      <c r="Z148" s="71">
        <f t="shared" si="93"/>
        <v>2222.89</v>
      </c>
      <c r="AA148" s="71">
        <f t="shared" si="93"/>
        <v>2222.89</v>
      </c>
    </row>
    <row r="149" spans="1:27" ht="12.75" hidden="1" customHeight="1" outlineLevel="1" x14ac:dyDescent="0.2">
      <c r="A149" s="163" t="s">
        <v>986</v>
      </c>
      <c r="B149" s="94" t="s">
        <v>83</v>
      </c>
      <c r="C149" s="70" t="s">
        <v>79</v>
      </c>
      <c r="D149" s="71">
        <v>4.7700000000000005</v>
      </c>
      <c r="E149" s="71">
        <v>4.7700000000000005</v>
      </c>
      <c r="F149" s="71">
        <v>4.7700000000000005</v>
      </c>
      <c r="G149" s="71">
        <v>4.7700000000000005</v>
      </c>
      <c r="H149" s="71">
        <v>4.7700000000000005</v>
      </c>
      <c r="I149" s="71">
        <v>4.7700000000000005</v>
      </c>
      <c r="J149" s="71">
        <v>4.7700000000000005</v>
      </c>
      <c r="K149" s="71">
        <v>4.7700000000000005</v>
      </c>
      <c r="L149" s="71">
        <v>4.7700000000000005</v>
      </c>
      <c r="M149" s="71">
        <v>4.7700000000000005</v>
      </c>
      <c r="N149" s="71">
        <v>4.7700000000000005</v>
      </c>
      <c r="O149" s="71">
        <v>4.7700000000000005</v>
      </c>
      <c r="P149" s="71">
        <v>4.7700000000000005</v>
      </c>
      <c r="Q149" s="71">
        <v>4.7700000000000005</v>
      </c>
      <c r="R149" s="71">
        <v>4.7700000000000005</v>
      </c>
      <c r="S149" s="71">
        <v>4.7700000000000005</v>
      </c>
      <c r="T149" s="71">
        <v>4.7700000000000005</v>
      </c>
      <c r="U149" s="71">
        <v>4.7700000000000005</v>
      </c>
      <c r="V149" s="71">
        <v>4.7700000000000005</v>
      </c>
      <c r="W149" s="71">
        <v>4.7700000000000005</v>
      </c>
      <c r="X149" s="71">
        <v>4.7700000000000005</v>
      </c>
      <c r="Y149" s="71">
        <v>4.7700000000000005</v>
      </c>
      <c r="Z149" s="71">
        <v>4.7700000000000005</v>
      </c>
      <c r="AA149" s="71">
        <v>4.7700000000000005</v>
      </c>
    </row>
    <row r="150" spans="1:27" ht="12.75" hidden="1" customHeight="1" outlineLevel="1" x14ac:dyDescent="0.2">
      <c r="A150" s="163" t="s">
        <v>987</v>
      </c>
      <c r="B150" s="94" t="s">
        <v>878</v>
      </c>
      <c r="C150" s="70" t="s">
        <v>79</v>
      </c>
      <c r="D150" s="71">
        <f>$D$12</f>
        <v>175.36</v>
      </c>
      <c r="E150" s="71">
        <f t="shared" ref="E150:AA150" si="94">$D$12</f>
        <v>175.36</v>
      </c>
      <c r="F150" s="71">
        <f t="shared" si="94"/>
        <v>175.36</v>
      </c>
      <c r="G150" s="71">
        <f t="shared" si="94"/>
        <v>175.36</v>
      </c>
      <c r="H150" s="71">
        <f t="shared" si="94"/>
        <v>175.36</v>
      </c>
      <c r="I150" s="71">
        <f t="shared" si="94"/>
        <v>175.36</v>
      </c>
      <c r="J150" s="71">
        <f t="shared" si="94"/>
        <v>175.36</v>
      </c>
      <c r="K150" s="71">
        <f t="shared" si="94"/>
        <v>175.36</v>
      </c>
      <c r="L150" s="71">
        <f t="shared" si="94"/>
        <v>175.36</v>
      </c>
      <c r="M150" s="71">
        <f t="shared" si="94"/>
        <v>175.36</v>
      </c>
      <c r="N150" s="71">
        <f t="shared" si="94"/>
        <v>175.36</v>
      </c>
      <c r="O150" s="71">
        <f t="shared" si="94"/>
        <v>175.36</v>
      </c>
      <c r="P150" s="71">
        <f t="shared" si="94"/>
        <v>175.36</v>
      </c>
      <c r="Q150" s="71">
        <f t="shared" si="94"/>
        <v>175.36</v>
      </c>
      <c r="R150" s="71">
        <f t="shared" si="94"/>
        <v>175.36</v>
      </c>
      <c r="S150" s="71">
        <f t="shared" si="94"/>
        <v>175.36</v>
      </c>
      <c r="T150" s="71">
        <f t="shared" si="94"/>
        <v>175.36</v>
      </c>
      <c r="U150" s="71">
        <f t="shared" si="94"/>
        <v>175.36</v>
      </c>
      <c r="V150" s="71">
        <f t="shared" si="94"/>
        <v>175.36</v>
      </c>
      <c r="W150" s="71">
        <f t="shared" si="94"/>
        <v>175.36</v>
      </c>
      <c r="X150" s="71">
        <f t="shared" si="94"/>
        <v>175.36</v>
      </c>
      <c r="Y150" s="71">
        <f t="shared" si="94"/>
        <v>175.36</v>
      </c>
      <c r="Z150" s="71">
        <f t="shared" si="94"/>
        <v>175.36</v>
      </c>
      <c r="AA150" s="71">
        <f t="shared" si="94"/>
        <v>175.36</v>
      </c>
    </row>
    <row r="151" spans="1:27" ht="12.75" hidden="1" customHeight="1" outlineLevel="1" x14ac:dyDescent="0.2">
      <c r="A151" s="163" t="s">
        <v>988</v>
      </c>
      <c r="B151" s="94" t="s">
        <v>874</v>
      </c>
      <c r="C151" s="70" t="s">
        <v>79</v>
      </c>
      <c r="D151" s="71">
        <f>$D$13</f>
        <v>216.36</v>
      </c>
      <c r="E151" s="71">
        <f t="shared" ref="E151:AA151" si="95">$D$13</f>
        <v>216.36</v>
      </c>
      <c r="F151" s="71">
        <f t="shared" si="95"/>
        <v>216.36</v>
      </c>
      <c r="G151" s="71">
        <f t="shared" si="95"/>
        <v>216.36</v>
      </c>
      <c r="H151" s="71">
        <f t="shared" si="95"/>
        <v>216.36</v>
      </c>
      <c r="I151" s="71">
        <f t="shared" si="95"/>
        <v>216.36</v>
      </c>
      <c r="J151" s="71">
        <f t="shared" si="95"/>
        <v>216.36</v>
      </c>
      <c r="K151" s="71">
        <f t="shared" si="95"/>
        <v>216.36</v>
      </c>
      <c r="L151" s="71">
        <f t="shared" si="95"/>
        <v>216.36</v>
      </c>
      <c r="M151" s="71">
        <f t="shared" si="95"/>
        <v>216.36</v>
      </c>
      <c r="N151" s="71">
        <f t="shared" si="95"/>
        <v>216.36</v>
      </c>
      <c r="O151" s="71">
        <f t="shared" si="95"/>
        <v>216.36</v>
      </c>
      <c r="P151" s="71">
        <f t="shared" si="95"/>
        <v>216.36</v>
      </c>
      <c r="Q151" s="71">
        <f t="shared" si="95"/>
        <v>216.36</v>
      </c>
      <c r="R151" s="71">
        <f t="shared" si="95"/>
        <v>216.36</v>
      </c>
      <c r="S151" s="71">
        <f t="shared" si="95"/>
        <v>216.36</v>
      </c>
      <c r="T151" s="71">
        <f t="shared" si="95"/>
        <v>216.36</v>
      </c>
      <c r="U151" s="71">
        <f t="shared" si="95"/>
        <v>216.36</v>
      </c>
      <c r="V151" s="71">
        <f t="shared" si="95"/>
        <v>216.36</v>
      </c>
      <c r="W151" s="71">
        <f t="shared" si="95"/>
        <v>216.36</v>
      </c>
      <c r="X151" s="71">
        <f t="shared" si="95"/>
        <v>216.36</v>
      </c>
      <c r="Y151" s="71">
        <f t="shared" si="95"/>
        <v>216.36</v>
      </c>
      <c r="Z151" s="71">
        <f t="shared" si="95"/>
        <v>216.36</v>
      </c>
      <c r="AA151" s="71">
        <f t="shared" si="95"/>
        <v>216.36</v>
      </c>
    </row>
    <row r="152" spans="1:27" collapsed="1" x14ac:dyDescent="0.2">
      <c r="A152" s="162" t="s">
        <v>989</v>
      </c>
      <c r="B152" s="54" t="str">
        <f>"25"&amp;"."&amp;$B$218&amp;"."&amp;$B$219</f>
        <v>25.05.2023</v>
      </c>
      <c r="C152" s="134" t="s">
        <v>76</v>
      </c>
      <c r="D152" s="135">
        <f>ROUND(((D153+D154+D156+D155+D157)/1000),5)</f>
        <v>3.74105</v>
      </c>
      <c r="E152" s="135">
        <f t="shared" ref="E152:AA152" si="96">ROUND(((E153+E154+E156+E155+E157)/1000),5)</f>
        <v>3.6347700000000001</v>
      </c>
      <c r="F152" s="135">
        <f t="shared" si="96"/>
        <v>3.56995</v>
      </c>
      <c r="G152" s="135">
        <f t="shared" si="96"/>
        <v>3.5205099999999998</v>
      </c>
      <c r="H152" s="135">
        <f t="shared" si="96"/>
        <v>3.5198700000000001</v>
      </c>
      <c r="I152" s="135">
        <f t="shared" si="96"/>
        <v>3.6880199999999999</v>
      </c>
      <c r="J152" s="135">
        <f t="shared" si="96"/>
        <v>4.0727000000000002</v>
      </c>
      <c r="K152" s="135">
        <f t="shared" si="96"/>
        <v>4.2416099999999997</v>
      </c>
      <c r="L152" s="135">
        <f t="shared" si="96"/>
        <v>4.4607000000000001</v>
      </c>
      <c r="M152" s="135">
        <f t="shared" si="96"/>
        <v>4.5304200000000003</v>
      </c>
      <c r="N152" s="135">
        <f t="shared" si="96"/>
        <v>4.5458299999999996</v>
      </c>
      <c r="O152" s="135">
        <f t="shared" si="96"/>
        <v>4.5542600000000002</v>
      </c>
      <c r="P152" s="135">
        <f t="shared" si="96"/>
        <v>4.5366</v>
      </c>
      <c r="Q152" s="135">
        <f t="shared" si="96"/>
        <v>4.5412100000000004</v>
      </c>
      <c r="R152" s="135">
        <f t="shared" si="96"/>
        <v>4.5631599999999999</v>
      </c>
      <c r="S152" s="135">
        <f t="shared" si="96"/>
        <v>4.5780700000000003</v>
      </c>
      <c r="T152" s="135">
        <f t="shared" si="96"/>
        <v>4.5630100000000002</v>
      </c>
      <c r="U152" s="135">
        <f t="shared" si="96"/>
        <v>4.5492800000000004</v>
      </c>
      <c r="V152" s="135">
        <f t="shared" si="96"/>
        <v>4.5413699999999997</v>
      </c>
      <c r="W152" s="135">
        <f t="shared" si="96"/>
        <v>4.5350799999999998</v>
      </c>
      <c r="X152" s="135">
        <f t="shared" si="96"/>
        <v>4.5407500000000001</v>
      </c>
      <c r="Y152" s="135">
        <f t="shared" si="96"/>
        <v>4.5371100000000002</v>
      </c>
      <c r="Z152" s="135">
        <f t="shared" si="96"/>
        <v>4.3411799999999996</v>
      </c>
      <c r="AA152" s="135">
        <f t="shared" si="96"/>
        <v>3.9629799999999999</v>
      </c>
    </row>
    <row r="153" spans="1:27" ht="12.75" hidden="1" customHeight="1" outlineLevel="1" x14ac:dyDescent="0.2">
      <c r="A153" s="163" t="s">
        <v>990</v>
      </c>
      <c r="B153" s="94" t="s">
        <v>238</v>
      </c>
      <c r="C153" s="70" t="s">
        <v>79</v>
      </c>
      <c r="D153" s="71">
        <v>1121.67</v>
      </c>
      <c r="E153" s="71">
        <v>1015.39</v>
      </c>
      <c r="F153" s="71">
        <v>950.57</v>
      </c>
      <c r="G153" s="71">
        <v>901.13</v>
      </c>
      <c r="H153" s="71">
        <v>900.49</v>
      </c>
      <c r="I153" s="71">
        <v>1068.6400000000001</v>
      </c>
      <c r="J153" s="71">
        <v>1453.32</v>
      </c>
      <c r="K153" s="71">
        <v>1622.23</v>
      </c>
      <c r="L153" s="71">
        <v>1841.32</v>
      </c>
      <c r="M153" s="71">
        <v>1911.04</v>
      </c>
      <c r="N153" s="71">
        <v>1926.45</v>
      </c>
      <c r="O153" s="71">
        <v>1934.88</v>
      </c>
      <c r="P153" s="71">
        <v>1917.22</v>
      </c>
      <c r="Q153" s="71">
        <v>1921.83</v>
      </c>
      <c r="R153" s="71">
        <v>1943.78</v>
      </c>
      <c r="S153" s="71">
        <v>1958.69</v>
      </c>
      <c r="T153" s="71">
        <v>1943.63</v>
      </c>
      <c r="U153" s="71">
        <v>1929.9</v>
      </c>
      <c r="V153" s="71">
        <v>1921.99</v>
      </c>
      <c r="W153" s="71">
        <v>1915.7</v>
      </c>
      <c r="X153" s="71">
        <v>1921.37</v>
      </c>
      <c r="Y153" s="71">
        <v>1917.73</v>
      </c>
      <c r="Z153" s="71">
        <v>1721.8</v>
      </c>
      <c r="AA153" s="71">
        <v>1343.6</v>
      </c>
    </row>
    <row r="154" spans="1:27" ht="12.75" hidden="1" customHeight="1" outlineLevel="1" x14ac:dyDescent="0.2">
      <c r="A154" s="163" t="s">
        <v>991</v>
      </c>
      <c r="B154" s="94" t="s">
        <v>90</v>
      </c>
      <c r="C154" s="70" t="s">
        <v>79</v>
      </c>
      <c r="D154" s="71">
        <f>$D$10</f>
        <v>2222.89</v>
      </c>
      <c r="E154" s="71">
        <f t="shared" ref="E154:AA154" si="97">$D$10</f>
        <v>2222.89</v>
      </c>
      <c r="F154" s="71">
        <f t="shared" si="97"/>
        <v>2222.89</v>
      </c>
      <c r="G154" s="71">
        <f t="shared" si="97"/>
        <v>2222.89</v>
      </c>
      <c r="H154" s="71">
        <f t="shared" si="97"/>
        <v>2222.89</v>
      </c>
      <c r="I154" s="71">
        <f t="shared" si="97"/>
        <v>2222.89</v>
      </c>
      <c r="J154" s="71">
        <f t="shared" si="97"/>
        <v>2222.89</v>
      </c>
      <c r="K154" s="71">
        <f t="shared" si="97"/>
        <v>2222.89</v>
      </c>
      <c r="L154" s="71">
        <f t="shared" si="97"/>
        <v>2222.89</v>
      </c>
      <c r="M154" s="71">
        <f t="shared" si="97"/>
        <v>2222.89</v>
      </c>
      <c r="N154" s="71">
        <f t="shared" si="97"/>
        <v>2222.89</v>
      </c>
      <c r="O154" s="71">
        <f t="shared" si="97"/>
        <v>2222.89</v>
      </c>
      <c r="P154" s="71">
        <f t="shared" si="97"/>
        <v>2222.89</v>
      </c>
      <c r="Q154" s="71">
        <f t="shared" si="97"/>
        <v>2222.89</v>
      </c>
      <c r="R154" s="71">
        <f t="shared" si="97"/>
        <v>2222.89</v>
      </c>
      <c r="S154" s="71">
        <f t="shared" si="97"/>
        <v>2222.89</v>
      </c>
      <c r="T154" s="71">
        <f t="shared" si="97"/>
        <v>2222.89</v>
      </c>
      <c r="U154" s="71">
        <f t="shared" si="97"/>
        <v>2222.89</v>
      </c>
      <c r="V154" s="71">
        <f t="shared" si="97"/>
        <v>2222.89</v>
      </c>
      <c r="W154" s="71">
        <f t="shared" si="97"/>
        <v>2222.89</v>
      </c>
      <c r="X154" s="71">
        <f t="shared" si="97"/>
        <v>2222.89</v>
      </c>
      <c r="Y154" s="71">
        <f t="shared" si="97"/>
        <v>2222.89</v>
      </c>
      <c r="Z154" s="71">
        <f t="shared" si="97"/>
        <v>2222.89</v>
      </c>
      <c r="AA154" s="71">
        <f t="shared" si="97"/>
        <v>2222.89</v>
      </c>
    </row>
    <row r="155" spans="1:27" ht="12.75" hidden="1" customHeight="1" outlineLevel="1" x14ac:dyDescent="0.2">
      <c r="A155" s="163" t="s">
        <v>992</v>
      </c>
      <c r="B155" s="94" t="s">
        <v>83</v>
      </c>
      <c r="C155" s="70" t="s">
        <v>79</v>
      </c>
      <c r="D155" s="71">
        <v>4.7700000000000005</v>
      </c>
      <c r="E155" s="71">
        <v>4.7700000000000005</v>
      </c>
      <c r="F155" s="71">
        <v>4.7700000000000005</v>
      </c>
      <c r="G155" s="71">
        <v>4.7700000000000005</v>
      </c>
      <c r="H155" s="71">
        <v>4.7700000000000005</v>
      </c>
      <c r="I155" s="71">
        <v>4.7700000000000005</v>
      </c>
      <c r="J155" s="71">
        <v>4.7700000000000005</v>
      </c>
      <c r="K155" s="71">
        <v>4.7700000000000005</v>
      </c>
      <c r="L155" s="71">
        <v>4.7700000000000005</v>
      </c>
      <c r="M155" s="71">
        <v>4.7700000000000005</v>
      </c>
      <c r="N155" s="71">
        <v>4.7700000000000005</v>
      </c>
      <c r="O155" s="71">
        <v>4.7700000000000005</v>
      </c>
      <c r="P155" s="71">
        <v>4.7700000000000005</v>
      </c>
      <c r="Q155" s="71">
        <v>4.7700000000000005</v>
      </c>
      <c r="R155" s="71">
        <v>4.7700000000000005</v>
      </c>
      <c r="S155" s="71">
        <v>4.7700000000000005</v>
      </c>
      <c r="T155" s="71">
        <v>4.7700000000000005</v>
      </c>
      <c r="U155" s="71">
        <v>4.7700000000000005</v>
      </c>
      <c r="V155" s="71">
        <v>4.7700000000000005</v>
      </c>
      <c r="W155" s="71">
        <v>4.7700000000000005</v>
      </c>
      <c r="X155" s="71">
        <v>4.7700000000000005</v>
      </c>
      <c r="Y155" s="71">
        <v>4.7700000000000005</v>
      </c>
      <c r="Z155" s="71">
        <v>4.7700000000000005</v>
      </c>
      <c r="AA155" s="71">
        <v>4.7700000000000005</v>
      </c>
    </row>
    <row r="156" spans="1:27" ht="12.75" hidden="1" customHeight="1" outlineLevel="1" x14ac:dyDescent="0.2">
      <c r="A156" s="163" t="s">
        <v>993</v>
      </c>
      <c r="B156" s="94" t="s">
        <v>878</v>
      </c>
      <c r="C156" s="70" t="s">
        <v>79</v>
      </c>
      <c r="D156" s="71">
        <f>$D$12</f>
        <v>175.36</v>
      </c>
      <c r="E156" s="71">
        <f t="shared" ref="E156:AA156" si="98">$D$12</f>
        <v>175.36</v>
      </c>
      <c r="F156" s="71">
        <f t="shared" si="98"/>
        <v>175.36</v>
      </c>
      <c r="G156" s="71">
        <f t="shared" si="98"/>
        <v>175.36</v>
      </c>
      <c r="H156" s="71">
        <f t="shared" si="98"/>
        <v>175.36</v>
      </c>
      <c r="I156" s="71">
        <f t="shared" si="98"/>
        <v>175.36</v>
      </c>
      <c r="J156" s="71">
        <f t="shared" si="98"/>
        <v>175.36</v>
      </c>
      <c r="K156" s="71">
        <f t="shared" si="98"/>
        <v>175.36</v>
      </c>
      <c r="L156" s="71">
        <f t="shared" si="98"/>
        <v>175.36</v>
      </c>
      <c r="M156" s="71">
        <f t="shared" si="98"/>
        <v>175.36</v>
      </c>
      <c r="N156" s="71">
        <f t="shared" si="98"/>
        <v>175.36</v>
      </c>
      <c r="O156" s="71">
        <f t="shared" si="98"/>
        <v>175.36</v>
      </c>
      <c r="P156" s="71">
        <f t="shared" si="98"/>
        <v>175.36</v>
      </c>
      <c r="Q156" s="71">
        <f t="shared" si="98"/>
        <v>175.36</v>
      </c>
      <c r="R156" s="71">
        <f t="shared" si="98"/>
        <v>175.36</v>
      </c>
      <c r="S156" s="71">
        <f t="shared" si="98"/>
        <v>175.36</v>
      </c>
      <c r="T156" s="71">
        <f t="shared" si="98"/>
        <v>175.36</v>
      </c>
      <c r="U156" s="71">
        <f t="shared" si="98"/>
        <v>175.36</v>
      </c>
      <c r="V156" s="71">
        <f t="shared" si="98"/>
        <v>175.36</v>
      </c>
      <c r="W156" s="71">
        <f t="shared" si="98"/>
        <v>175.36</v>
      </c>
      <c r="X156" s="71">
        <f t="shared" si="98"/>
        <v>175.36</v>
      </c>
      <c r="Y156" s="71">
        <f t="shared" si="98"/>
        <v>175.36</v>
      </c>
      <c r="Z156" s="71">
        <f t="shared" si="98"/>
        <v>175.36</v>
      </c>
      <c r="AA156" s="71">
        <f t="shared" si="98"/>
        <v>175.36</v>
      </c>
    </row>
    <row r="157" spans="1:27" ht="12.75" hidden="1" customHeight="1" outlineLevel="1" x14ac:dyDescent="0.2">
      <c r="A157" s="163" t="s">
        <v>994</v>
      </c>
      <c r="B157" s="94" t="s">
        <v>874</v>
      </c>
      <c r="C157" s="70" t="s">
        <v>79</v>
      </c>
      <c r="D157" s="71">
        <f>$D$13</f>
        <v>216.36</v>
      </c>
      <c r="E157" s="71">
        <f t="shared" ref="E157:AA157" si="99">$D$13</f>
        <v>216.36</v>
      </c>
      <c r="F157" s="71">
        <f t="shared" si="99"/>
        <v>216.36</v>
      </c>
      <c r="G157" s="71">
        <f t="shared" si="99"/>
        <v>216.36</v>
      </c>
      <c r="H157" s="71">
        <f t="shared" si="99"/>
        <v>216.36</v>
      </c>
      <c r="I157" s="71">
        <f t="shared" si="99"/>
        <v>216.36</v>
      </c>
      <c r="J157" s="71">
        <f t="shared" si="99"/>
        <v>216.36</v>
      </c>
      <c r="K157" s="71">
        <f t="shared" si="99"/>
        <v>216.36</v>
      </c>
      <c r="L157" s="71">
        <f t="shared" si="99"/>
        <v>216.36</v>
      </c>
      <c r="M157" s="71">
        <f t="shared" si="99"/>
        <v>216.36</v>
      </c>
      <c r="N157" s="71">
        <f t="shared" si="99"/>
        <v>216.36</v>
      </c>
      <c r="O157" s="71">
        <f t="shared" si="99"/>
        <v>216.36</v>
      </c>
      <c r="P157" s="71">
        <f t="shared" si="99"/>
        <v>216.36</v>
      </c>
      <c r="Q157" s="71">
        <f t="shared" si="99"/>
        <v>216.36</v>
      </c>
      <c r="R157" s="71">
        <f t="shared" si="99"/>
        <v>216.36</v>
      </c>
      <c r="S157" s="71">
        <f t="shared" si="99"/>
        <v>216.36</v>
      </c>
      <c r="T157" s="71">
        <f t="shared" si="99"/>
        <v>216.36</v>
      </c>
      <c r="U157" s="71">
        <f t="shared" si="99"/>
        <v>216.36</v>
      </c>
      <c r="V157" s="71">
        <f t="shared" si="99"/>
        <v>216.36</v>
      </c>
      <c r="W157" s="71">
        <f t="shared" si="99"/>
        <v>216.36</v>
      </c>
      <c r="X157" s="71">
        <f t="shared" si="99"/>
        <v>216.36</v>
      </c>
      <c r="Y157" s="71">
        <f t="shared" si="99"/>
        <v>216.36</v>
      </c>
      <c r="Z157" s="71">
        <f t="shared" si="99"/>
        <v>216.36</v>
      </c>
      <c r="AA157" s="71">
        <f t="shared" si="99"/>
        <v>216.36</v>
      </c>
    </row>
    <row r="158" spans="1:27" collapsed="1" x14ac:dyDescent="0.2">
      <c r="A158" s="162" t="s">
        <v>995</v>
      </c>
      <c r="B158" s="54" t="str">
        <f>"26"&amp;"."&amp;$B$218&amp;"."&amp;$B$219</f>
        <v>26.05.2023</v>
      </c>
      <c r="C158" s="134" t="s">
        <v>76</v>
      </c>
      <c r="D158" s="135">
        <f>ROUND(((D159+D160+D162+D161+D163)/1000),5)</f>
        <v>3.85514</v>
      </c>
      <c r="E158" s="135">
        <f t="shared" ref="E158:AA158" si="100">ROUND(((E159+E160+E162+E161+E163)/1000),5)</f>
        <v>3.7117</v>
      </c>
      <c r="F158" s="135">
        <f t="shared" si="100"/>
        <v>3.6490499999999999</v>
      </c>
      <c r="G158" s="135">
        <f t="shared" si="100"/>
        <v>3.6029100000000001</v>
      </c>
      <c r="H158" s="135">
        <f t="shared" si="100"/>
        <v>3.6252599999999999</v>
      </c>
      <c r="I158" s="135">
        <f t="shared" si="100"/>
        <v>3.7160099999999998</v>
      </c>
      <c r="J158" s="135">
        <f t="shared" si="100"/>
        <v>4.1175300000000004</v>
      </c>
      <c r="K158" s="135">
        <f t="shared" si="100"/>
        <v>4.2990399999999998</v>
      </c>
      <c r="L158" s="135">
        <f t="shared" si="100"/>
        <v>4.5505000000000004</v>
      </c>
      <c r="M158" s="135">
        <f t="shared" si="100"/>
        <v>4.61958</v>
      </c>
      <c r="N158" s="135">
        <f t="shared" si="100"/>
        <v>4.6286199999999997</v>
      </c>
      <c r="O158" s="135">
        <f t="shared" si="100"/>
        <v>4.6215200000000003</v>
      </c>
      <c r="P158" s="135">
        <f t="shared" si="100"/>
        <v>4.6106800000000003</v>
      </c>
      <c r="Q158" s="135">
        <f t="shared" si="100"/>
        <v>4.6273900000000001</v>
      </c>
      <c r="R158" s="135">
        <f t="shared" si="100"/>
        <v>4.6239800000000004</v>
      </c>
      <c r="S158" s="135">
        <f t="shared" si="100"/>
        <v>4.61836</v>
      </c>
      <c r="T158" s="135">
        <f t="shared" si="100"/>
        <v>4.6050599999999999</v>
      </c>
      <c r="U158" s="135">
        <f t="shared" si="100"/>
        <v>4.6152499999999996</v>
      </c>
      <c r="V158" s="135">
        <f t="shared" si="100"/>
        <v>4.6103300000000003</v>
      </c>
      <c r="W158" s="135">
        <f t="shared" si="100"/>
        <v>4.5851499999999996</v>
      </c>
      <c r="X158" s="135">
        <f t="shared" si="100"/>
        <v>4.5903099999999997</v>
      </c>
      <c r="Y158" s="135">
        <f t="shared" si="100"/>
        <v>4.6132499999999999</v>
      </c>
      <c r="Z158" s="135">
        <f t="shared" si="100"/>
        <v>4.5474399999999999</v>
      </c>
      <c r="AA158" s="135">
        <f t="shared" si="100"/>
        <v>4.2198599999999997</v>
      </c>
    </row>
    <row r="159" spans="1:27" ht="12.75" hidden="1" customHeight="1" outlineLevel="1" x14ac:dyDescent="0.2">
      <c r="A159" s="163" t="s">
        <v>996</v>
      </c>
      <c r="B159" s="94" t="s">
        <v>238</v>
      </c>
      <c r="C159" s="70" t="s">
        <v>79</v>
      </c>
      <c r="D159" s="71">
        <v>1235.76</v>
      </c>
      <c r="E159" s="71">
        <v>1092.32</v>
      </c>
      <c r="F159" s="71">
        <v>1029.67</v>
      </c>
      <c r="G159" s="71">
        <v>983.53</v>
      </c>
      <c r="H159" s="71">
        <v>1005.88</v>
      </c>
      <c r="I159" s="71">
        <v>1096.6300000000001</v>
      </c>
      <c r="J159" s="71">
        <v>1498.15</v>
      </c>
      <c r="K159" s="71">
        <v>1679.66</v>
      </c>
      <c r="L159" s="71">
        <v>1931.12</v>
      </c>
      <c r="M159" s="71">
        <v>2000.2</v>
      </c>
      <c r="N159" s="71">
        <v>2009.24</v>
      </c>
      <c r="O159" s="71">
        <v>2002.14</v>
      </c>
      <c r="P159" s="71">
        <v>1991.3</v>
      </c>
      <c r="Q159" s="71">
        <v>2008.01</v>
      </c>
      <c r="R159" s="71">
        <v>2004.6</v>
      </c>
      <c r="S159" s="71">
        <v>1998.98</v>
      </c>
      <c r="T159" s="71">
        <v>1985.68</v>
      </c>
      <c r="U159" s="71">
        <v>1995.87</v>
      </c>
      <c r="V159" s="71">
        <v>1990.95</v>
      </c>
      <c r="W159" s="71">
        <v>1965.77</v>
      </c>
      <c r="X159" s="71">
        <v>1970.93</v>
      </c>
      <c r="Y159" s="71">
        <v>1993.87</v>
      </c>
      <c r="Z159" s="71">
        <v>1928.06</v>
      </c>
      <c r="AA159" s="71">
        <v>1600.48</v>
      </c>
    </row>
    <row r="160" spans="1:27" ht="12.75" hidden="1" customHeight="1" outlineLevel="1" x14ac:dyDescent="0.2">
      <c r="A160" s="163" t="s">
        <v>997</v>
      </c>
      <c r="B160" s="94" t="s">
        <v>90</v>
      </c>
      <c r="C160" s="70" t="s">
        <v>79</v>
      </c>
      <c r="D160" s="71">
        <f>$D$10</f>
        <v>2222.89</v>
      </c>
      <c r="E160" s="71">
        <f t="shared" ref="E160:AA160" si="101">$D$10</f>
        <v>2222.89</v>
      </c>
      <c r="F160" s="71">
        <f t="shared" si="101"/>
        <v>2222.89</v>
      </c>
      <c r="G160" s="71">
        <f t="shared" si="101"/>
        <v>2222.89</v>
      </c>
      <c r="H160" s="71">
        <f t="shared" si="101"/>
        <v>2222.89</v>
      </c>
      <c r="I160" s="71">
        <f t="shared" si="101"/>
        <v>2222.89</v>
      </c>
      <c r="J160" s="71">
        <f t="shared" si="101"/>
        <v>2222.89</v>
      </c>
      <c r="K160" s="71">
        <f t="shared" si="101"/>
        <v>2222.89</v>
      </c>
      <c r="L160" s="71">
        <f t="shared" si="101"/>
        <v>2222.89</v>
      </c>
      <c r="M160" s="71">
        <f t="shared" si="101"/>
        <v>2222.89</v>
      </c>
      <c r="N160" s="71">
        <f t="shared" si="101"/>
        <v>2222.89</v>
      </c>
      <c r="O160" s="71">
        <f t="shared" si="101"/>
        <v>2222.89</v>
      </c>
      <c r="P160" s="71">
        <f t="shared" si="101"/>
        <v>2222.89</v>
      </c>
      <c r="Q160" s="71">
        <f t="shared" si="101"/>
        <v>2222.89</v>
      </c>
      <c r="R160" s="71">
        <f t="shared" si="101"/>
        <v>2222.89</v>
      </c>
      <c r="S160" s="71">
        <f t="shared" si="101"/>
        <v>2222.89</v>
      </c>
      <c r="T160" s="71">
        <f t="shared" si="101"/>
        <v>2222.89</v>
      </c>
      <c r="U160" s="71">
        <f t="shared" si="101"/>
        <v>2222.89</v>
      </c>
      <c r="V160" s="71">
        <f t="shared" si="101"/>
        <v>2222.89</v>
      </c>
      <c r="W160" s="71">
        <f t="shared" si="101"/>
        <v>2222.89</v>
      </c>
      <c r="X160" s="71">
        <f t="shared" si="101"/>
        <v>2222.89</v>
      </c>
      <c r="Y160" s="71">
        <f t="shared" si="101"/>
        <v>2222.89</v>
      </c>
      <c r="Z160" s="71">
        <f t="shared" si="101"/>
        <v>2222.89</v>
      </c>
      <c r="AA160" s="71">
        <f t="shared" si="101"/>
        <v>2222.89</v>
      </c>
    </row>
    <row r="161" spans="1:27" ht="12.75" hidden="1" customHeight="1" outlineLevel="1" x14ac:dyDescent="0.2">
      <c r="A161" s="163" t="s">
        <v>998</v>
      </c>
      <c r="B161" s="94" t="s">
        <v>83</v>
      </c>
      <c r="C161" s="70" t="s">
        <v>79</v>
      </c>
      <c r="D161" s="71">
        <v>4.7700000000000005</v>
      </c>
      <c r="E161" s="71">
        <v>4.7700000000000005</v>
      </c>
      <c r="F161" s="71">
        <v>4.7700000000000005</v>
      </c>
      <c r="G161" s="71">
        <v>4.7700000000000005</v>
      </c>
      <c r="H161" s="71">
        <v>4.7700000000000005</v>
      </c>
      <c r="I161" s="71">
        <v>4.7700000000000005</v>
      </c>
      <c r="J161" s="71">
        <v>4.7700000000000005</v>
      </c>
      <c r="K161" s="71">
        <v>4.7700000000000005</v>
      </c>
      <c r="L161" s="71">
        <v>4.7700000000000005</v>
      </c>
      <c r="M161" s="71">
        <v>4.7700000000000005</v>
      </c>
      <c r="N161" s="71">
        <v>4.7700000000000005</v>
      </c>
      <c r="O161" s="71">
        <v>4.7700000000000005</v>
      </c>
      <c r="P161" s="71">
        <v>4.7700000000000005</v>
      </c>
      <c r="Q161" s="71">
        <v>4.7700000000000005</v>
      </c>
      <c r="R161" s="71">
        <v>4.7700000000000005</v>
      </c>
      <c r="S161" s="71">
        <v>4.7700000000000005</v>
      </c>
      <c r="T161" s="71">
        <v>4.7700000000000005</v>
      </c>
      <c r="U161" s="71">
        <v>4.7700000000000005</v>
      </c>
      <c r="V161" s="71">
        <v>4.7700000000000005</v>
      </c>
      <c r="W161" s="71">
        <v>4.7700000000000005</v>
      </c>
      <c r="X161" s="71">
        <v>4.7700000000000005</v>
      </c>
      <c r="Y161" s="71">
        <v>4.7700000000000005</v>
      </c>
      <c r="Z161" s="71">
        <v>4.7700000000000005</v>
      </c>
      <c r="AA161" s="71">
        <v>4.7700000000000005</v>
      </c>
    </row>
    <row r="162" spans="1:27" ht="12.75" hidden="1" customHeight="1" outlineLevel="1" x14ac:dyDescent="0.2">
      <c r="A162" s="163" t="s">
        <v>999</v>
      </c>
      <c r="B162" s="94" t="s">
        <v>878</v>
      </c>
      <c r="C162" s="70" t="s">
        <v>79</v>
      </c>
      <c r="D162" s="71">
        <f>$D$12</f>
        <v>175.36</v>
      </c>
      <c r="E162" s="71">
        <f t="shared" ref="E162:AA162" si="102">$D$12</f>
        <v>175.36</v>
      </c>
      <c r="F162" s="71">
        <f t="shared" si="102"/>
        <v>175.36</v>
      </c>
      <c r="G162" s="71">
        <f t="shared" si="102"/>
        <v>175.36</v>
      </c>
      <c r="H162" s="71">
        <f t="shared" si="102"/>
        <v>175.36</v>
      </c>
      <c r="I162" s="71">
        <f t="shared" si="102"/>
        <v>175.36</v>
      </c>
      <c r="J162" s="71">
        <f t="shared" si="102"/>
        <v>175.36</v>
      </c>
      <c r="K162" s="71">
        <f t="shared" si="102"/>
        <v>175.36</v>
      </c>
      <c r="L162" s="71">
        <f t="shared" si="102"/>
        <v>175.36</v>
      </c>
      <c r="M162" s="71">
        <f t="shared" si="102"/>
        <v>175.36</v>
      </c>
      <c r="N162" s="71">
        <f t="shared" si="102"/>
        <v>175.36</v>
      </c>
      <c r="O162" s="71">
        <f t="shared" si="102"/>
        <v>175.36</v>
      </c>
      <c r="P162" s="71">
        <f t="shared" si="102"/>
        <v>175.36</v>
      </c>
      <c r="Q162" s="71">
        <f t="shared" si="102"/>
        <v>175.36</v>
      </c>
      <c r="R162" s="71">
        <f t="shared" si="102"/>
        <v>175.36</v>
      </c>
      <c r="S162" s="71">
        <f t="shared" si="102"/>
        <v>175.36</v>
      </c>
      <c r="T162" s="71">
        <f t="shared" si="102"/>
        <v>175.36</v>
      </c>
      <c r="U162" s="71">
        <f t="shared" si="102"/>
        <v>175.36</v>
      </c>
      <c r="V162" s="71">
        <f t="shared" si="102"/>
        <v>175.36</v>
      </c>
      <c r="W162" s="71">
        <f t="shared" si="102"/>
        <v>175.36</v>
      </c>
      <c r="X162" s="71">
        <f t="shared" si="102"/>
        <v>175.36</v>
      </c>
      <c r="Y162" s="71">
        <f t="shared" si="102"/>
        <v>175.36</v>
      </c>
      <c r="Z162" s="71">
        <f t="shared" si="102"/>
        <v>175.36</v>
      </c>
      <c r="AA162" s="71">
        <f t="shared" si="102"/>
        <v>175.36</v>
      </c>
    </row>
    <row r="163" spans="1:27" ht="12.75" hidden="1" customHeight="1" outlineLevel="1" x14ac:dyDescent="0.2">
      <c r="A163" s="163" t="s">
        <v>1000</v>
      </c>
      <c r="B163" s="94" t="s">
        <v>874</v>
      </c>
      <c r="C163" s="70" t="s">
        <v>79</v>
      </c>
      <c r="D163" s="71">
        <f>$D$13</f>
        <v>216.36</v>
      </c>
      <c r="E163" s="71">
        <f t="shared" ref="E163:AA163" si="103">$D$13</f>
        <v>216.36</v>
      </c>
      <c r="F163" s="71">
        <f t="shared" si="103"/>
        <v>216.36</v>
      </c>
      <c r="G163" s="71">
        <f t="shared" si="103"/>
        <v>216.36</v>
      </c>
      <c r="H163" s="71">
        <f t="shared" si="103"/>
        <v>216.36</v>
      </c>
      <c r="I163" s="71">
        <f t="shared" si="103"/>
        <v>216.36</v>
      </c>
      <c r="J163" s="71">
        <f t="shared" si="103"/>
        <v>216.36</v>
      </c>
      <c r="K163" s="71">
        <f t="shared" si="103"/>
        <v>216.36</v>
      </c>
      <c r="L163" s="71">
        <f t="shared" si="103"/>
        <v>216.36</v>
      </c>
      <c r="M163" s="71">
        <f t="shared" si="103"/>
        <v>216.36</v>
      </c>
      <c r="N163" s="71">
        <f t="shared" si="103"/>
        <v>216.36</v>
      </c>
      <c r="O163" s="71">
        <f t="shared" si="103"/>
        <v>216.36</v>
      </c>
      <c r="P163" s="71">
        <f t="shared" si="103"/>
        <v>216.36</v>
      </c>
      <c r="Q163" s="71">
        <f t="shared" si="103"/>
        <v>216.36</v>
      </c>
      <c r="R163" s="71">
        <f t="shared" si="103"/>
        <v>216.36</v>
      </c>
      <c r="S163" s="71">
        <f t="shared" si="103"/>
        <v>216.36</v>
      </c>
      <c r="T163" s="71">
        <f t="shared" si="103"/>
        <v>216.36</v>
      </c>
      <c r="U163" s="71">
        <f t="shared" si="103"/>
        <v>216.36</v>
      </c>
      <c r="V163" s="71">
        <f t="shared" si="103"/>
        <v>216.36</v>
      </c>
      <c r="W163" s="71">
        <f t="shared" si="103"/>
        <v>216.36</v>
      </c>
      <c r="X163" s="71">
        <f t="shared" si="103"/>
        <v>216.36</v>
      </c>
      <c r="Y163" s="71">
        <f t="shared" si="103"/>
        <v>216.36</v>
      </c>
      <c r="Z163" s="71">
        <f t="shared" si="103"/>
        <v>216.36</v>
      </c>
      <c r="AA163" s="71">
        <f t="shared" si="103"/>
        <v>216.36</v>
      </c>
    </row>
    <row r="164" spans="1:27" collapsed="1" x14ac:dyDescent="0.2">
      <c r="A164" s="162" t="s">
        <v>1001</v>
      </c>
      <c r="B164" s="54" t="str">
        <f>"27"&amp;"."&amp;$B$218&amp;"."&amp;$B$219</f>
        <v>27.05.2023</v>
      </c>
      <c r="C164" s="134" t="s">
        <v>76</v>
      </c>
      <c r="D164" s="135">
        <f>ROUND(((D165+D166+D168+D167+D169)/1000),5)</f>
        <v>4.1539299999999999</v>
      </c>
      <c r="E164" s="135">
        <f t="shared" ref="E164:AA164" si="104">ROUND(((E165+E166+E168+E167+E169)/1000),5)</f>
        <v>3.9133800000000001</v>
      </c>
      <c r="F164" s="135">
        <f t="shared" si="104"/>
        <v>3.7671199999999998</v>
      </c>
      <c r="G164" s="135">
        <f t="shared" si="104"/>
        <v>3.71393</v>
      </c>
      <c r="H164" s="135">
        <f t="shared" si="104"/>
        <v>3.69069</v>
      </c>
      <c r="I164" s="135">
        <f t="shared" si="104"/>
        <v>3.66872</v>
      </c>
      <c r="J164" s="135">
        <f t="shared" si="104"/>
        <v>3.9771800000000002</v>
      </c>
      <c r="K164" s="135">
        <f t="shared" si="104"/>
        <v>4.1310099999999998</v>
      </c>
      <c r="L164" s="135">
        <f t="shared" si="104"/>
        <v>4.4050799999999999</v>
      </c>
      <c r="M164" s="135">
        <f t="shared" si="104"/>
        <v>4.51912</v>
      </c>
      <c r="N164" s="135">
        <f t="shared" si="104"/>
        <v>4.5517500000000002</v>
      </c>
      <c r="O164" s="135">
        <f t="shared" si="104"/>
        <v>4.5520100000000001</v>
      </c>
      <c r="P164" s="135">
        <f t="shared" si="104"/>
        <v>4.5462100000000003</v>
      </c>
      <c r="Q164" s="135">
        <f t="shared" si="104"/>
        <v>4.5468599999999997</v>
      </c>
      <c r="R164" s="135">
        <f t="shared" si="104"/>
        <v>4.5449599999999997</v>
      </c>
      <c r="S164" s="135">
        <f t="shared" si="104"/>
        <v>4.524</v>
      </c>
      <c r="T164" s="135">
        <f t="shared" si="104"/>
        <v>4.5095999999999998</v>
      </c>
      <c r="U164" s="135">
        <f t="shared" si="104"/>
        <v>4.4438899999999997</v>
      </c>
      <c r="V164" s="135">
        <f t="shared" si="104"/>
        <v>4.4429100000000004</v>
      </c>
      <c r="W164" s="135">
        <f t="shared" si="104"/>
        <v>4.4432600000000004</v>
      </c>
      <c r="X164" s="135">
        <f t="shared" si="104"/>
        <v>4.50624</v>
      </c>
      <c r="Y164" s="135">
        <f t="shared" si="104"/>
        <v>4.52217</v>
      </c>
      <c r="Z164" s="135">
        <f t="shared" si="104"/>
        <v>4.42997</v>
      </c>
      <c r="AA164" s="135">
        <f t="shared" si="104"/>
        <v>4.1287900000000004</v>
      </c>
    </row>
    <row r="165" spans="1:27" ht="12.75" hidden="1" customHeight="1" outlineLevel="1" x14ac:dyDescent="0.2">
      <c r="A165" s="163" t="s">
        <v>1002</v>
      </c>
      <c r="B165" s="94" t="s">
        <v>238</v>
      </c>
      <c r="C165" s="70" t="s">
        <v>79</v>
      </c>
      <c r="D165" s="71">
        <v>1534.55</v>
      </c>
      <c r="E165" s="71">
        <v>1294</v>
      </c>
      <c r="F165" s="71">
        <v>1147.74</v>
      </c>
      <c r="G165" s="71">
        <v>1094.55</v>
      </c>
      <c r="H165" s="71">
        <v>1071.31</v>
      </c>
      <c r="I165" s="71">
        <v>1049.3399999999999</v>
      </c>
      <c r="J165" s="71">
        <v>1357.8</v>
      </c>
      <c r="K165" s="71">
        <v>1511.63</v>
      </c>
      <c r="L165" s="71">
        <v>1785.7</v>
      </c>
      <c r="M165" s="71">
        <v>1899.74</v>
      </c>
      <c r="N165" s="71">
        <v>1932.37</v>
      </c>
      <c r="O165" s="71">
        <v>1932.63</v>
      </c>
      <c r="P165" s="71">
        <v>1926.83</v>
      </c>
      <c r="Q165" s="71">
        <v>1927.48</v>
      </c>
      <c r="R165" s="71">
        <v>1925.58</v>
      </c>
      <c r="S165" s="71">
        <v>1904.62</v>
      </c>
      <c r="T165" s="71">
        <v>1890.22</v>
      </c>
      <c r="U165" s="71">
        <v>1824.51</v>
      </c>
      <c r="V165" s="71">
        <v>1823.53</v>
      </c>
      <c r="W165" s="71">
        <v>1823.88</v>
      </c>
      <c r="X165" s="71">
        <v>1886.86</v>
      </c>
      <c r="Y165" s="71">
        <v>1902.79</v>
      </c>
      <c r="Z165" s="71">
        <v>1810.59</v>
      </c>
      <c r="AA165" s="71">
        <v>1509.41</v>
      </c>
    </row>
    <row r="166" spans="1:27" ht="12.75" hidden="1" customHeight="1" outlineLevel="1" x14ac:dyDescent="0.2">
      <c r="A166" s="163" t="s">
        <v>1003</v>
      </c>
      <c r="B166" s="94" t="s">
        <v>90</v>
      </c>
      <c r="C166" s="70" t="s">
        <v>79</v>
      </c>
      <c r="D166" s="71">
        <f>$D$10</f>
        <v>2222.89</v>
      </c>
      <c r="E166" s="71">
        <f t="shared" ref="E166:AA166" si="105">$D$10</f>
        <v>2222.89</v>
      </c>
      <c r="F166" s="71">
        <f t="shared" si="105"/>
        <v>2222.89</v>
      </c>
      <c r="G166" s="71">
        <f t="shared" si="105"/>
        <v>2222.89</v>
      </c>
      <c r="H166" s="71">
        <f t="shared" si="105"/>
        <v>2222.89</v>
      </c>
      <c r="I166" s="71">
        <f t="shared" si="105"/>
        <v>2222.89</v>
      </c>
      <c r="J166" s="71">
        <f t="shared" si="105"/>
        <v>2222.89</v>
      </c>
      <c r="K166" s="71">
        <f t="shared" si="105"/>
        <v>2222.89</v>
      </c>
      <c r="L166" s="71">
        <f t="shared" si="105"/>
        <v>2222.89</v>
      </c>
      <c r="M166" s="71">
        <f t="shared" si="105"/>
        <v>2222.89</v>
      </c>
      <c r="N166" s="71">
        <f t="shared" si="105"/>
        <v>2222.89</v>
      </c>
      <c r="O166" s="71">
        <f t="shared" si="105"/>
        <v>2222.89</v>
      </c>
      <c r="P166" s="71">
        <f t="shared" si="105"/>
        <v>2222.89</v>
      </c>
      <c r="Q166" s="71">
        <f t="shared" si="105"/>
        <v>2222.89</v>
      </c>
      <c r="R166" s="71">
        <f t="shared" si="105"/>
        <v>2222.89</v>
      </c>
      <c r="S166" s="71">
        <f t="shared" si="105"/>
        <v>2222.89</v>
      </c>
      <c r="T166" s="71">
        <f t="shared" si="105"/>
        <v>2222.89</v>
      </c>
      <c r="U166" s="71">
        <f t="shared" si="105"/>
        <v>2222.89</v>
      </c>
      <c r="V166" s="71">
        <f t="shared" si="105"/>
        <v>2222.89</v>
      </c>
      <c r="W166" s="71">
        <f t="shared" si="105"/>
        <v>2222.89</v>
      </c>
      <c r="X166" s="71">
        <f t="shared" si="105"/>
        <v>2222.89</v>
      </c>
      <c r="Y166" s="71">
        <f t="shared" si="105"/>
        <v>2222.89</v>
      </c>
      <c r="Z166" s="71">
        <f t="shared" si="105"/>
        <v>2222.89</v>
      </c>
      <c r="AA166" s="71">
        <f t="shared" si="105"/>
        <v>2222.89</v>
      </c>
    </row>
    <row r="167" spans="1:27" ht="12.75" hidden="1" customHeight="1" outlineLevel="1" x14ac:dyDescent="0.2">
      <c r="A167" s="163" t="s">
        <v>1004</v>
      </c>
      <c r="B167" s="94" t="s">
        <v>83</v>
      </c>
      <c r="C167" s="70" t="s">
        <v>79</v>
      </c>
      <c r="D167" s="71">
        <v>4.7700000000000005</v>
      </c>
      <c r="E167" s="71">
        <v>4.7700000000000005</v>
      </c>
      <c r="F167" s="71">
        <v>4.7700000000000005</v>
      </c>
      <c r="G167" s="71">
        <v>4.7700000000000005</v>
      </c>
      <c r="H167" s="71">
        <v>4.7700000000000005</v>
      </c>
      <c r="I167" s="71">
        <v>4.7700000000000005</v>
      </c>
      <c r="J167" s="71">
        <v>4.7700000000000005</v>
      </c>
      <c r="K167" s="71">
        <v>4.7700000000000005</v>
      </c>
      <c r="L167" s="71">
        <v>4.7700000000000005</v>
      </c>
      <c r="M167" s="71">
        <v>4.7700000000000005</v>
      </c>
      <c r="N167" s="71">
        <v>4.7700000000000005</v>
      </c>
      <c r="O167" s="71">
        <v>4.7700000000000005</v>
      </c>
      <c r="P167" s="71">
        <v>4.7700000000000005</v>
      </c>
      <c r="Q167" s="71">
        <v>4.7700000000000005</v>
      </c>
      <c r="R167" s="71">
        <v>4.7700000000000005</v>
      </c>
      <c r="S167" s="71">
        <v>4.7700000000000005</v>
      </c>
      <c r="T167" s="71">
        <v>4.7700000000000005</v>
      </c>
      <c r="U167" s="71">
        <v>4.7700000000000005</v>
      </c>
      <c r="V167" s="71">
        <v>4.7700000000000005</v>
      </c>
      <c r="W167" s="71">
        <v>4.7700000000000005</v>
      </c>
      <c r="X167" s="71">
        <v>4.7700000000000005</v>
      </c>
      <c r="Y167" s="71">
        <v>4.7700000000000005</v>
      </c>
      <c r="Z167" s="71">
        <v>4.7700000000000005</v>
      </c>
      <c r="AA167" s="71">
        <v>4.7700000000000005</v>
      </c>
    </row>
    <row r="168" spans="1:27" ht="12.75" hidden="1" customHeight="1" outlineLevel="1" x14ac:dyDescent="0.2">
      <c r="A168" s="163" t="s">
        <v>1005</v>
      </c>
      <c r="B168" s="94" t="s">
        <v>878</v>
      </c>
      <c r="C168" s="70" t="s">
        <v>79</v>
      </c>
      <c r="D168" s="71">
        <f>$D$12</f>
        <v>175.36</v>
      </c>
      <c r="E168" s="71">
        <f t="shared" ref="E168:AA168" si="106">$D$12</f>
        <v>175.36</v>
      </c>
      <c r="F168" s="71">
        <f t="shared" si="106"/>
        <v>175.36</v>
      </c>
      <c r="G168" s="71">
        <f t="shared" si="106"/>
        <v>175.36</v>
      </c>
      <c r="H168" s="71">
        <f t="shared" si="106"/>
        <v>175.36</v>
      </c>
      <c r="I168" s="71">
        <f t="shared" si="106"/>
        <v>175.36</v>
      </c>
      <c r="J168" s="71">
        <f t="shared" si="106"/>
        <v>175.36</v>
      </c>
      <c r="K168" s="71">
        <f t="shared" si="106"/>
        <v>175.36</v>
      </c>
      <c r="L168" s="71">
        <f t="shared" si="106"/>
        <v>175.36</v>
      </c>
      <c r="M168" s="71">
        <f t="shared" si="106"/>
        <v>175.36</v>
      </c>
      <c r="N168" s="71">
        <f t="shared" si="106"/>
        <v>175.36</v>
      </c>
      <c r="O168" s="71">
        <f t="shared" si="106"/>
        <v>175.36</v>
      </c>
      <c r="P168" s="71">
        <f t="shared" si="106"/>
        <v>175.36</v>
      </c>
      <c r="Q168" s="71">
        <f t="shared" si="106"/>
        <v>175.36</v>
      </c>
      <c r="R168" s="71">
        <f t="shared" si="106"/>
        <v>175.36</v>
      </c>
      <c r="S168" s="71">
        <f t="shared" si="106"/>
        <v>175.36</v>
      </c>
      <c r="T168" s="71">
        <f t="shared" si="106"/>
        <v>175.36</v>
      </c>
      <c r="U168" s="71">
        <f t="shared" si="106"/>
        <v>175.36</v>
      </c>
      <c r="V168" s="71">
        <f t="shared" si="106"/>
        <v>175.36</v>
      </c>
      <c r="W168" s="71">
        <f t="shared" si="106"/>
        <v>175.36</v>
      </c>
      <c r="X168" s="71">
        <f t="shared" si="106"/>
        <v>175.36</v>
      </c>
      <c r="Y168" s="71">
        <f t="shared" si="106"/>
        <v>175.36</v>
      </c>
      <c r="Z168" s="71">
        <f t="shared" si="106"/>
        <v>175.36</v>
      </c>
      <c r="AA168" s="71">
        <f t="shared" si="106"/>
        <v>175.36</v>
      </c>
    </row>
    <row r="169" spans="1:27" ht="12.75" hidden="1" customHeight="1" outlineLevel="1" x14ac:dyDescent="0.2">
      <c r="A169" s="163" t="s">
        <v>1006</v>
      </c>
      <c r="B169" s="94" t="s">
        <v>874</v>
      </c>
      <c r="C169" s="70" t="s">
        <v>79</v>
      </c>
      <c r="D169" s="71">
        <f>$D$13</f>
        <v>216.36</v>
      </c>
      <c r="E169" s="71">
        <f t="shared" ref="E169:AA169" si="107">$D$13</f>
        <v>216.36</v>
      </c>
      <c r="F169" s="71">
        <f t="shared" si="107"/>
        <v>216.36</v>
      </c>
      <c r="G169" s="71">
        <f t="shared" si="107"/>
        <v>216.36</v>
      </c>
      <c r="H169" s="71">
        <f t="shared" si="107"/>
        <v>216.36</v>
      </c>
      <c r="I169" s="71">
        <f t="shared" si="107"/>
        <v>216.36</v>
      </c>
      <c r="J169" s="71">
        <f t="shared" si="107"/>
        <v>216.36</v>
      </c>
      <c r="K169" s="71">
        <f t="shared" si="107"/>
        <v>216.36</v>
      </c>
      <c r="L169" s="71">
        <f t="shared" si="107"/>
        <v>216.36</v>
      </c>
      <c r="M169" s="71">
        <f t="shared" si="107"/>
        <v>216.36</v>
      </c>
      <c r="N169" s="71">
        <f t="shared" si="107"/>
        <v>216.36</v>
      </c>
      <c r="O169" s="71">
        <f t="shared" si="107"/>
        <v>216.36</v>
      </c>
      <c r="P169" s="71">
        <f t="shared" si="107"/>
        <v>216.36</v>
      </c>
      <c r="Q169" s="71">
        <f t="shared" si="107"/>
        <v>216.36</v>
      </c>
      <c r="R169" s="71">
        <f t="shared" si="107"/>
        <v>216.36</v>
      </c>
      <c r="S169" s="71">
        <f t="shared" si="107"/>
        <v>216.36</v>
      </c>
      <c r="T169" s="71">
        <f t="shared" si="107"/>
        <v>216.36</v>
      </c>
      <c r="U169" s="71">
        <f t="shared" si="107"/>
        <v>216.36</v>
      </c>
      <c r="V169" s="71">
        <f t="shared" si="107"/>
        <v>216.36</v>
      </c>
      <c r="W169" s="71">
        <f t="shared" si="107"/>
        <v>216.36</v>
      </c>
      <c r="X169" s="71">
        <f t="shared" si="107"/>
        <v>216.36</v>
      </c>
      <c r="Y169" s="71">
        <f t="shared" si="107"/>
        <v>216.36</v>
      </c>
      <c r="Z169" s="71">
        <f t="shared" si="107"/>
        <v>216.36</v>
      </c>
      <c r="AA169" s="71">
        <f t="shared" si="107"/>
        <v>216.36</v>
      </c>
    </row>
    <row r="170" spans="1:27" collapsed="1" x14ac:dyDescent="0.2">
      <c r="A170" s="162" t="s">
        <v>1007</v>
      </c>
      <c r="B170" s="54" t="str">
        <f>"28"&amp;"."&amp;$B$218&amp;"."&amp;$B$219</f>
        <v>28.05.2023</v>
      </c>
      <c r="C170" s="134" t="s">
        <v>76</v>
      </c>
      <c r="D170" s="135">
        <f>ROUND(((D171+D172+D174+D173+D175)/1000),5)</f>
        <v>4.0095099999999997</v>
      </c>
      <c r="E170" s="135">
        <f t="shared" ref="E170:AA170" si="108">ROUND(((E171+E172+E174+E173+E175)/1000),5)</f>
        <v>3.8452600000000001</v>
      </c>
      <c r="F170" s="135">
        <f t="shared" si="108"/>
        <v>3.7173099999999999</v>
      </c>
      <c r="G170" s="135">
        <f t="shared" si="108"/>
        <v>3.6859199999999999</v>
      </c>
      <c r="H170" s="135">
        <f t="shared" si="108"/>
        <v>3.65761</v>
      </c>
      <c r="I170" s="135">
        <f t="shared" si="108"/>
        <v>3.64025</v>
      </c>
      <c r="J170" s="135">
        <f t="shared" si="108"/>
        <v>3.8331400000000002</v>
      </c>
      <c r="K170" s="135">
        <f t="shared" si="108"/>
        <v>3.9669599999999998</v>
      </c>
      <c r="L170" s="135">
        <f t="shared" si="108"/>
        <v>4.23508</v>
      </c>
      <c r="M170" s="135">
        <f t="shared" si="108"/>
        <v>4.4102399999999999</v>
      </c>
      <c r="N170" s="135">
        <f t="shared" si="108"/>
        <v>4.4519700000000002</v>
      </c>
      <c r="O170" s="135">
        <f t="shared" si="108"/>
        <v>4.4633399999999996</v>
      </c>
      <c r="P170" s="135">
        <f t="shared" si="108"/>
        <v>4.45709</v>
      </c>
      <c r="Q170" s="135">
        <f t="shared" si="108"/>
        <v>4.4621300000000002</v>
      </c>
      <c r="R170" s="135">
        <f t="shared" si="108"/>
        <v>4.4609699999999997</v>
      </c>
      <c r="S170" s="135">
        <f t="shared" si="108"/>
        <v>4.4592299999999998</v>
      </c>
      <c r="T170" s="135">
        <f t="shared" si="108"/>
        <v>4.4490800000000004</v>
      </c>
      <c r="U170" s="135">
        <f t="shared" si="108"/>
        <v>4.4312899999999997</v>
      </c>
      <c r="V170" s="135">
        <f t="shared" si="108"/>
        <v>4.4390299999999998</v>
      </c>
      <c r="W170" s="135">
        <f t="shared" si="108"/>
        <v>4.4368100000000004</v>
      </c>
      <c r="X170" s="135">
        <f t="shared" si="108"/>
        <v>4.48142</v>
      </c>
      <c r="Y170" s="135">
        <f t="shared" si="108"/>
        <v>4.5006300000000001</v>
      </c>
      <c r="Z170" s="135">
        <f t="shared" si="108"/>
        <v>4.3987100000000003</v>
      </c>
      <c r="AA170" s="135">
        <f t="shared" si="108"/>
        <v>4.0732799999999996</v>
      </c>
    </row>
    <row r="171" spans="1:27" ht="12.75" hidden="1" customHeight="1" outlineLevel="1" x14ac:dyDescent="0.2">
      <c r="A171" s="163" t="s">
        <v>1008</v>
      </c>
      <c r="B171" s="94" t="s">
        <v>238</v>
      </c>
      <c r="C171" s="70" t="s">
        <v>79</v>
      </c>
      <c r="D171" s="71">
        <v>1390.13</v>
      </c>
      <c r="E171" s="71">
        <v>1225.8800000000001</v>
      </c>
      <c r="F171" s="71">
        <v>1097.93</v>
      </c>
      <c r="G171" s="71">
        <v>1066.54</v>
      </c>
      <c r="H171" s="71">
        <v>1038.23</v>
      </c>
      <c r="I171" s="71">
        <v>1020.87</v>
      </c>
      <c r="J171" s="71">
        <v>1213.76</v>
      </c>
      <c r="K171" s="71">
        <v>1347.58</v>
      </c>
      <c r="L171" s="71">
        <v>1615.7</v>
      </c>
      <c r="M171" s="71">
        <v>1790.86</v>
      </c>
      <c r="N171" s="71">
        <v>1832.59</v>
      </c>
      <c r="O171" s="71">
        <v>1843.96</v>
      </c>
      <c r="P171" s="71">
        <v>1837.71</v>
      </c>
      <c r="Q171" s="71">
        <v>1842.75</v>
      </c>
      <c r="R171" s="71">
        <v>1841.59</v>
      </c>
      <c r="S171" s="71">
        <v>1839.85</v>
      </c>
      <c r="T171" s="71">
        <v>1829.7</v>
      </c>
      <c r="U171" s="71">
        <v>1811.91</v>
      </c>
      <c r="V171" s="71">
        <v>1819.65</v>
      </c>
      <c r="W171" s="71">
        <v>1817.43</v>
      </c>
      <c r="X171" s="71">
        <v>1862.04</v>
      </c>
      <c r="Y171" s="71">
        <v>1881.25</v>
      </c>
      <c r="Z171" s="71">
        <v>1779.33</v>
      </c>
      <c r="AA171" s="71">
        <v>1453.9</v>
      </c>
    </row>
    <row r="172" spans="1:27" ht="12.75" hidden="1" customHeight="1" outlineLevel="1" x14ac:dyDescent="0.2">
      <c r="A172" s="163" t="s">
        <v>1009</v>
      </c>
      <c r="B172" s="94" t="s">
        <v>90</v>
      </c>
      <c r="C172" s="70" t="s">
        <v>79</v>
      </c>
      <c r="D172" s="71">
        <f>$D$10</f>
        <v>2222.89</v>
      </c>
      <c r="E172" s="71">
        <f t="shared" ref="E172:AA172" si="109">$D$10</f>
        <v>2222.89</v>
      </c>
      <c r="F172" s="71">
        <f t="shared" si="109"/>
        <v>2222.89</v>
      </c>
      <c r="G172" s="71">
        <f t="shared" si="109"/>
        <v>2222.89</v>
      </c>
      <c r="H172" s="71">
        <f t="shared" si="109"/>
        <v>2222.89</v>
      </c>
      <c r="I172" s="71">
        <f t="shared" si="109"/>
        <v>2222.89</v>
      </c>
      <c r="J172" s="71">
        <f t="shared" si="109"/>
        <v>2222.89</v>
      </c>
      <c r="K172" s="71">
        <f t="shared" si="109"/>
        <v>2222.89</v>
      </c>
      <c r="L172" s="71">
        <f t="shared" si="109"/>
        <v>2222.89</v>
      </c>
      <c r="M172" s="71">
        <f t="shared" si="109"/>
        <v>2222.89</v>
      </c>
      <c r="N172" s="71">
        <f t="shared" si="109"/>
        <v>2222.89</v>
      </c>
      <c r="O172" s="71">
        <f t="shared" si="109"/>
        <v>2222.89</v>
      </c>
      <c r="P172" s="71">
        <f t="shared" si="109"/>
        <v>2222.89</v>
      </c>
      <c r="Q172" s="71">
        <f t="shared" si="109"/>
        <v>2222.89</v>
      </c>
      <c r="R172" s="71">
        <f t="shared" si="109"/>
        <v>2222.89</v>
      </c>
      <c r="S172" s="71">
        <f t="shared" si="109"/>
        <v>2222.89</v>
      </c>
      <c r="T172" s="71">
        <f t="shared" si="109"/>
        <v>2222.89</v>
      </c>
      <c r="U172" s="71">
        <f t="shared" si="109"/>
        <v>2222.89</v>
      </c>
      <c r="V172" s="71">
        <f t="shared" si="109"/>
        <v>2222.89</v>
      </c>
      <c r="W172" s="71">
        <f t="shared" si="109"/>
        <v>2222.89</v>
      </c>
      <c r="X172" s="71">
        <f t="shared" si="109"/>
        <v>2222.89</v>
      </c>
      <c r="Y172" s="71">
        <f t="shared" si="109"/>
        <v>2222.89</v>
      </c>
      <c r="Z172" s="71">
        <f t="shared" si="109"/>
        <v>2222.89</v>
      </c>
      <c r="AA172" s="71">
        <f t="shared" si="109"/>
        <v>2222.89</v>
      </c>
    </row>
    <row r="173" spans="1:27" ht="12.75" hidden="1" customHeight="1" outlineLevel="1" x14ac:dyDescent="0.2">
      <c r="A173" s="163" t="s">
        <v>1010</v>
      </c>
      <c r="B173" s="94" t="s">
        <v>83</v>
      </c>
      <c r="C173" s="70" t="s">
        <v>79</v>
      </c>
      <c r="D173" s="71">
        <v>4.7700000000000005</v>
      </c>
      <c r="E173" s="71">
        <v>4.7700000000000005</v>
      </c>
      <c r="F173" s="71">
        <v>4.7700000000000005</v>
      </c>
      <c r="G173" s="71">
        <v>4.7700000000000005</v>
      </c>
      <c r="H173" s="71">
        <v>4.7700000000000005</v>
      </c>
      <c r="I173" s="71">
        <v>4.7700000000000005</v>
      </c>
      <c r="J173" s="71">
        <v>4.7700000000000005</v>
      </c>
      <c r="K173" s="71">
        <v>4.7700000000000005</v>
      </c>
      <c r="L173" s="71">
        <v>4.7700000000000005</v>
      </c>
      <c r="M173" s="71">
        <v>4.7700000000000005</v>
      </c>
      <c r="N173" s="71">
        <v>4.7700000000000005</v>
      </c>
      <c r="O173" s="71">
        <v>4.7700000000000005</v>
      </c>
      <c r="P173" s="71">
        <v>4.7700000000000005</v>
      </c>
      <c r="Q173" s="71">
        <v>4.7700000000000005</v>
      </c>
      <c r="R173" s="71">
        <v>4.7700000000000005</v>
      </c>
      <c r="S173" s="71">
        <v>4.7700000000000005</v>
      </c>
      <c r="T173" s="71">
        <v>4.7700000000000005</v>
      </c>
      <c r="U173" s="71">
        <v>4.7700000000000005</v>
      </c>
      <c r="V173" s="71">
        <v>4.7700000000000005</v>
      </c>
      <c r="W173" s="71">
        <v>4.7700000000000005</v>
      </c>
      <c r="X173" s="71">
        <v>4.7700000000000005</v>
      </c>
      <c r="Y173" s="71">
        <v>4.7700000000000005</v>
      </c>
      <c r="Z173" s="71">
        <v>4.7700000000000005</v>
      </c>
      <c r="AA173" s="71">
        <v>4.7700000000000005</v>
      </c>
    </row>
    <row r="174" spans="1:27" ht="12.75" hidden="1" customHeight="1" outlineLevel="1" x14ac:dyDescent="0.2">
      <c r="A174" s="163" t="s">
        <v>1011</v>
      </c>
      <c r="B174" s="94" t="s">
        <v>878</v>
      </c>
      <c r="C174" s="70" t="s">
        <v>79</v>
      </c>
      <c r="D174" s="71">
        <f>$D$12</f>
        <v>175.36</v>
      </c>
      <c r="E174" s="71">
        <f t="shared" ref="E174:AA174" si="110">$D$12</f>
        <v>175.36</v>
      </c>
      <c r="F174" s="71">
        <f t="shared" si="110"/>
        <v>175.36</v>
      </c>
      <c r="G174" s="71">
        <f t="shared" si="110"/>
        <v>175.36</v>
      </c>
      <c r="H174" s="71">
        <f t="shared" si="110"/>
        <v>175.36</v>
      </c>
      <c r="I174" s="71">
        <f t="shared" si="110"/>
        <v>175.36</v>
      </c>
      <c r="J174" s="71">
        <f t="shared" si="110"/>
        <v>175.36</v>
      </c>
      <c r="K174" s="71">
        <f t="shared" si="110"/>
        <v>175.36</v>
      </c>
      <c r="L174" s="71">
        <f t="shared" si="110"/>
        <v>175.36</v>
      </c>
      <c r="M174" s="71">
        <f t="shared" si="110"/>
        <v>175.36</v>
      </c>
      <c r="N174" s="71">
        <f t="shared" si="110"/>
        <v>175.36</v>
      </c>
      <c r="O174" s="71">
        <f t="shared" si="110"/>
        <v>175.36</v>
      </c>
      <c r="P174" s="71">
        <f t="shared" si="110"/>
        <v>175.36</v>
      </c>
      <c r="Q174" s="71">
        <f t="shared" si="110"/>
        <v>175.36</v>
      </c>
      <c r="R174" s="71">
        <f t="shared" si="110"/>
        <v>175.36</v>
      </c>
      <c r="S174" s="71">
        <f t="shared" si="110"/>
        <v>175.36</v>
      </c>
      <c r="T174" s="71">
        <f t="shared" si="110"/>
        <v>175.36</v>
      </c>
      <c r="U174" s="71">
        <f t="shared" si="110"/>
        <v>175.36</v>
      </c>
      <c r="V174" s="71">
        <f t="shared" si="110"/>
        <v>175.36</v>
      </c>
      <c r="W174" s="71">
        <f t="shared" si="110"/>
        <v>175.36</v>
      </c>
      <c r="X174" s="71">
        <f t="shared" si="110"/>
        <v>175.36</v>
      </c>
      <c r="Y174" s="71">
        <f t="shared" si="110"/>
        <v>175.36</v>
      </c>
      <c r="Z174" s="71">
        <f t="shared" si="110"/>
        <v>175.36</v>
      </c>
      <c r="AA174" s="71">
        <f t="shared" si="110"/>
        <v>175.36</v>
      </c>
    </row>
    <row r="175" spans="1:27" ht="12.75" hidden="1" customHeight="1" outlineLevel="1" x14ac:dyDescent="0.2">
      <c r="A175" s="163" t="s">
        <v>1012</v>
      </c>
      <c r="B175" s="94" t="s">
        <v>874</v>
      </c>
      <c r="C175" s="70" t="s">
        <v>79</v>
      </c>
      <c r="D175" s="71">
        <f>$D$13</f>
        <v>216.36</v>
      </c>
      <c r="E175" s="71">
        <f t="shared" ref="E175:AA175" si="111">$D$13</f>
        <v>216.36</v>
      </c>
      <c r="F175" s="71">
        <f t="shared" si="111"/>
        <v>216.36</v>
      </c>
      <c r="G175" s="71">
        <f t="shared" si="111"/>
        <v>216.36</v>
      </c>
      <c r="H175" s="71">
        <f t="shared" si="111"/>
        <v>216.36</v>
      </c>
      <c r="I175" s="71">
        <f t="shared" si="111"/>
        <v>216.36</v>
      </c>
      <c r="J175" s="71">
        <f t="shared" si="111"/>
        <v>216.36</v>
      </c>
      <c r="K175" s="71">
        <f t="shared" si="111"/>
        <v>216.36</v>
      </c>
      <c r="L175" s="71">
        <f t="shared" si="111"/>
        <v>216.36</v>
      </c>
      <c r="M175" s="71">
        <f t="shared" si="111"/>
        <v>216.36</v>
      </c>
      <c r="N175" s="71">
        <f t="shared" si="111"/>
        <v>216.36</v>
      </c>
      <c r="O175" s="71">
        <f t="shared" si="111"/>
        <v>216.36</v>
      </c>
      <c r="P175" s="71">
        <f t="shared" si="111"/>
        <v>216.36</v>
      </c>
      <c r="Q175" s="71">
        <f t="shared" si="111"/>
        <v>216.36</v>
      </c>
      <c r="R175" s="71">
        <f t="shared" si="111"/>
        <v>216.36</v>
      </c>
      <c r="S175" s="71">
        <f t="shared" si="111"/>
        <v>216.36</v>
      </c>
      <c r="T175" s="71">
        <f t="shared" si="111"/>
        <v>216.36</v>
      </c>
      <c r="U175" s="71">
        <f t="shared" si="111"/>
        <v>216.36</v>
      </c>
      <c r="V175" s="71">
        <f t="shared" si="111"/>
        <v>216.36</v>
      </c>
      <c r="W175" s="71">
        <f t="shared" si="111"/>
        <v>216.36</v>
      </c>
      <c r="X175" s="71">
        <f t="shared" si="111"/>
        <v>216.36</v>
      </c>
      <c r="Y175" s="71">
        <f t="shared" si="111"/>
        <v>216.36</v>
      </c>
      <c r="Z175" s="71">
        <f t="shared" si="111"/>
        <v>216.36</v>
      </c>
      <c r="AA175" s="71">
        <f t="shared" si="111"/>
        <v>216.36</v>
      </c>
    </row>
    <row r="176" spans="1:27" collapsed="1" x14ac:dyDescent="0.2">
      <c r="A176" s="162" t="s">
        <v>1013</v>
      </c>
      <c r="B176" s="54" t="str">
        <f>"29"&amp;"."&amp;$B$218&amp;"."&amp;$B$219</f>
        <v>29.05.2023</v>
      </c>
      <c r="C176" s="134" t="s">
        <v>76</v>
      </c>
      <c r="D176" s="135">
        <f>ROUND(((D177+D178+D180+D179+D181)/1000),5)</f>
        <v>3.9503200000000001</v>
      </c>
      <c r="E176" s="135">
        <f t="shared" ref="E176:AA176" si="112">ROUND(((E177+E178+E180+E179+E181)/1000),5)</f>
        <v>3.7737599999999998</v>
      </c>
      <c r="F176" s="135">
        <f t="shared" si="112"/>
        <v>3.6825600000000001</v>
      </c>
      <c r="G176" s="135">
        <f t="shared" si="112"/>
        <v>3.6430099999999999</v>
      </c>
      <c r="H176" s="135">
        <f t="shared" si="112"/>
        <v>3.6472699999999998</v>
      </c>
      <c r="I176" s="135">
        <f t="shared" si="112"/>
        <v>3.7098800000000001</v>
      </c>
      <c r="J176" s="135">
        <f t="shared" si="112"/>
        <v>4.1296400000000002</v>
      </c>
      <c r="K176" s="135">
        <f t="shared" si="112"/>
        <v>4.3755100000000002</v>
      </c>
      <c r="L176" s="135">
        <f t="shared" si="112"/>
        <v>4.5678099999999997</v>
      </c>
      <c r="M176" s="135">
        <f t="shared" si="112"/>
        <v>4.5974500000000003</v>
      </c>
      <c r="N176" s="135">
        <f t="shared" si="112"/>
        <v>4.6121699999999999</v>
      </c>
      <c r="O176" s="135">
        <f t="shared" si="112"/>
        <v>4.6413500000000001</v>
      </c>
      <c r="P176" s="135">
        <f t="shared" si="112"/>
        <v>4.6163999999999996</v>
      </c>
      <c r="Q176" s="135">
        <f t="shared" si="112"/>
        <v>4.6107300000000002</v>
      </c>
      <c r="R176" s="135">
        <f t="shared" si="112"/>
        <v>4.6492699999999996</v>
      </c>
      <c r="S176" s="135">
        <f t="shared" si="112"/>
        <v>4.6384100000000004</v>
      </c>
      <c r="T176" s="135">
        <f t="shared" si="112"/>
        <v>4.6169000000000002</v>
      </c>
      <c r="U176" s="135">
        <f t="shared" si="112"/>
        <v>4.5987900000000002</v>
      </c>
      <c r="V176" s="135">
        <f t="shared" si="112"/>
        <v>4.58758</v>
      </c>
      <c r="W176" s="135">
        <f t="shared" si="112"/>
        <v>4.5758900000000002</v>
      </c>
      <c r="X176" s="135">
        <f t="shared" si="112"/>
        <v>4.5716400000000004</v>
      </c>
      <c r="Y176" s="135">
        <f t="shared" si="112"/>
        <v>4.5726800000000001</v>
      </c>
      <c r="Z176" s="135">
        <f t="shared" si="112"/>
        <v>4.4720199999999997</v>
      </c>
      <c r="AA176" s="135">
        <f t="shared" si="112"/>
        <v>4.0798500000000004</v>
      </c>
    </row>
    <row r="177" spans="1:27" ht="12.75" hidden="1" customHeight="1" outlineLevel="1" x14ac:dyDescent="0.2">
      <c r="A177" s="163" t="s">
        <v>1014</v>
      </c>
      <c r="B177" s="94" t="s">
        <v>238</v>
      </c>
      <c r="C177" s="70" t="s">
        <v>79</v>
      </c>
      <c r="D177" s="71">
        <v>1330.94</v>
      </c>
      <c r="E177" s="71">
        <v>1154.3800000000001</v>
      </c>
      <c r="F177" s="71">
        <v>1063.18</v>
      </c>
      <c r="G177" s="71">
        <v>1023.63</v>
      </c>
      <c r="H177" s="71">
        <v>1027.8900000000001</v>
      </c>
      <c r="I177" s="71">
        <v>1090.5</v>
      </c>
      <c r="J177" s="71">
        <v>1510.26</v>
      </c>
      <c r="K177" s="71">
        <v>1756.13</v>
      </c>
      <c r="L177" s="71">
        <v>1948.43</v>
      </c>
      <c r="M177" s="71">
        <v>1978.07</v>
      </c>
      <c r="N177" s="71">
        <v>1992.79</v>
      </c>
      <c r="O177" s="71">
        <v>2021.97</v>
      </c>
      <c r="P177" s="71">
        <v>1997.02</v>
      </c>
      <c r="Q177" s="71">
        <v>1991.35</v>
      </c>
      <c r="R177" s="71">
        <v>2029.89</v>
      </c>
      <c r="S177" s="71">
        <v>2019.03</v>
      </c>
      <c r="T177" s="71">
        <v>1997.52</v>
      </c>
      <c r="U177" s="71">
        <v>1979.41</v>
      </c>
      <c r="V177" s="71">
        <v>1968.2</v>
      </c>
      <c r="W177" s="71">
        <v>1956.51</v>
      </c>
      <c r="X177" s="71">
        <v>1952.26</v>
      </c>
      <c r="Y177" s="71">
        <v>1953.3</v>
      </c>
      <c r="Z177" s="71">
        <v>1852.64</v>
      </c>
      <c r="AA177" s="71">
        <v>1460.47</v>
      </c>
    </row>
    <row r="178" spans="1:27" ht="12.75" hidden="1" customHeight="1" outlineLevel="1" x14ac:dyDescent="0.2">
      <c r="A178" s="163" t="s">
        <v>1015</v>
      </c>
      <c r="B178" s="94" t="s">
        <v>90</v>
      </c>
      <c r="C178" s="70" t="s">
        <v>79</v>
      </c>
      <c r="D178" s="71">
        <f>$D$10</f>
        <v>2222.89</v>
      </c>
      <c r="E178" s="71">
        <f t="shared" ref="E178:AA178" si="113">$D$10</f>
        <v>2222.89</v>
      </c>
      <c r="F178" s="71">
        <f t="shared" si="113"/>
        <v>2222.89</v>
      </c>
      <c r="G178" s="71">
        <f t="shared" si="113"/>
        <v>2222.89</v>
      </c>
      <c r="H178" s="71">
        <f t="shared" si="113"/>
        <v>2222.89</v>
      </c>
      <c r="I178" s="71">
        <f t="shared" si="113"/>
        <v>2222.89</v>
      </c>
      <c r="J178" s="71">
        <f t="shared" si="113"/>
        <v>2222.89</v>
      </c>
      <c r="K178" s="71">
        <f t="shared" si="113"/>
        <v>2222.89</v>
      </c>
      <c r="L178" s="71">
        <f t="shared" si="113"/>
        <v>2222.89</v>
      </c>
      <c r="M178" s="71">
        <f t="shared" si="113"/>
        <v>2222.89</v>
      </c>
      <c r="N178" s="71">
        <f t="shared" si="113"/>
        <v>2222.89</v>
      </c>
      <c r="O178" s="71">
        <f t="shared" si="113"/>
        <v>2222.89</v>
      </c>
      <c r="P178" s="71">
        <f t="shared" si="113"/>
        <v>2222.89</v>
      </c>
      <c r="Q178" s="71">
        <f t="shared" si="113"/>
        <v>2222.89</v>
      </c>
      <c r="R178" s="71">
        <f t="shared" si="113"/>
        <v>2222.89</v>
      </c>
      <c r="S178" s="71">
        <f t="shared" si="113"/>
        <v>2222.89</v>
      </c>
      <c r="T178" s="71">
        <f t="shared" si="113"/>
        <v>2222.89</v>
      </c>
      <c r="U178" s="71">
        <f t="shared" si="113"/>
        <v>2222.89</v>
      </c>
      <c r="V178" s="71">
        <f t="shared" si="113"/>
        <v>2222.89</v>
      </c>
      <c r="W178" s="71">
        <f t="shared" si="113"/>
        <v>2222.89</v>
      </c>
      <c r="X178" s="71">
        <f t="shared" si="113"/>
        <v>2222.89</v>
      </c>
      <c r="Y178" s="71">
        <f t="shared" si="113"/>
        <v>2222.89</v>
      </c>
      <c r="Z178" s="71">
        <f t="shared" si="113"/>
        <v>2222.89</v>
      </c>
      <c r="AA178" s="71">
        <f t="shared" si="113"/>
        <v>2222.89</v>
      </c>
    </row>
    <row r="179" spans="1:27" ht="12.75" hidden="1" customHeight="1" outlineLevel="1" x14ac:dyDescent="0.2">
      <c r="A179" s="163" t="s">
        <v>1016</v>
      </c>
      <c r="B179" s="94" t="s">
        <v>83</v>
      </c>
      <c r="C179" s="70" t="s">
        <v>79</v>
      </c>
      <c r="D179" s="71">
        <v>4.7700000000000005</v>
      </c>
      <c r="E179" s="71">
        <v>4.7700000000000005</v>
      </c>
      <c r="F179" s="71">
        <v>4.7700000000000005</v>
      </c>
      <c r="G179" s="71">
        <v>4.7700000000000005</v>
      </c>
      <c r="H179" s="71">
        <v>4.7700000000000005</v>
      </c>
      <c r="I179" s="71">
        <v>4.7700000000000005</v>
      </c>
      <c r="J179" s="71">
        <v>4.7700000000000005</v>
      </c>
      <c r="K179" s="71">
        <v>4.7700000000000005</v>
      </c>
      <c r="L179" s="71">
        <v>4.7700000000000005</v>
      </c>
      <c r="M179" s="71">
        <v>4.7700000000000005</v>
      </c>
      <c r="N179" s="71">
        <v>4.7700000000000005</v>
      </c>
      <c r="O179" s="71">
        <v>4.7700000000000005</v>
      </c>
      <c r="P179" s="71">
        <v>4.7700000000000005</v>
      </c>
      <c r="Q179" s="71">
        <v>4.7700000000000005</v>
      </c>
      <c r="R179" s="71">
        <v>4.7700000000000005</v>
      </c>
      <c r="S179" s="71">
        <v>4.7700000000000005</v>
      </c>
      <c r="T179" s="71">
        <v>4.7700000000000005</v>
      </c>
      <c r="U179" s="71">
        <v>4.7700000000000005</v>
      </c>
      <c r="V179" s="71">
        <v>4.7700000000000005</v>
      </c>
      <c r="W179" s="71">
        <v>4.7700000000000005</v>
      </c>
      <c r="X179" s="71">
        <v>4.7700000000000005</v>
      </c>
      <c r="Y179" s="71">
        <v>4.7700000000000005</v>
      </c>
      <c r="Z179" s="71">
        <v>4.7700000000000005</v>
      </c>
      <c r="AA179" s="71">
        <v>4.7700000000000005</v>
      </c>
    </row>
    <row r="180" spans="1:27" ht="12.75" hidden="1" customHeight="1" outlineLevel="1" x14ac:dyDescent="0.2">
      <c r="A180" s="163" t="s">
        <v>1017</v>
      </c>
      <c r="B180" s="94" t="s">
        <v>878</v>
      </c>
      <c r="C180" s="70" t="s">
        <v>79</v>
      </c>
      <c r="D180" s="71">
        <f>$D$12</f>
        <v>175.36</v>
      </c>
      <c r="E180" s="71">
        <f t="shared" ref="E180:AA180" si="114">$D$12</f>
        <v>175.36</v>
      </c>
      <c r="F180" s="71">
        <f t="shared" si="114"/>
        <v>175.36</v>
      </c>
      <c r="G180" s="71">
        <f t="shared" si="114"/>
        <v>175.36</v>
      </c>
      <c r="H180" s="71">
        <f t="shared" si="114"/>
        <v>175.36</v>
      </c>
      <c r="I180" s="71">
        <f t="shared" si="114"/>
        <v>175.36</v>
      </c>
      <c r="J180" s="71">
        <f t="shared" si="114"/>
        <v>175.36</v>
      </c>
      <c r="K180" s="71">
        <f t="shared" si="114"/>
        <v>175.36</v>
      </c>
      <c r="L180" s="71">
        <f t="shared" si="114"/>
        <v>175.36</v>
      </c>
      <c r="M180" s="71">
        <f t="shared" si="114"/>
        <v>175.36</v>
      </c>
      <c r="N180" s="71">
        <f t="shared" si="114"/>
        <v>175.36</v>
      </c>
      <c r="O180" s="71">
        <f t="shared" si="114"/>
        <v>175.36</v>
      </c>
      <c r="P180" s="71">
        <f t="shared" si="114"/>
        <v>175.36</v>
      </c>
      <c r="Q180" s="71">
        <f t="shared" si="114"/>
        <v>175.36</v>
      </c>
      <c r="R180" s="71">
        <f t="shared" si="114"/>
        <v>175.36</v>
      </c>
      <c r="S180" s="71">
        <f t="shared" si="114"/>
        <v>175.36</v>
      </c>
      <c r="T180" s="71">
        <f t="shared" si="114"/>
        <v>175.36</v>
      </c>
      <c r="U180" s="71">
        <f t="shared" si="114"/>
        <v>175.36</v>
      </c>
      <c r="V180" s="71">
        <f t="shared" si="114"/>
        <v>175.36</v>
      </c>
      <c r="W180" s="71">
        <f t="shared" si="114"/>
        <v>175.36</v>
      </c>
      <c r="X180" s="71">
        <f t="shared" si="114"/>
        <v>175.36</v>
      </c>
      <c r="Y180" s="71">
        <f t="shared" si="114"/>
        <v>175.36</v>
      </c>
      <c r="Z180" s="71">
        <f t="shared" si="114"/>
        <v>175.36</v>
      </c>
      <c r="AA180" s="71">
        <f t="shared" si="114"/>
        <v>175.36</v>
      </c>
    </row>
    <row r="181" spans="1:27" ht="12.75" hidden="1" customHeight="1" outlineLevel="1" x14ac:dyDescent="0.2">
      <c r="A181" s="163" t="s">
        <v>1018</v>
      </c>
      <c r="B181" s="94" t="s">
        <v>874</v>
      </c>
      <c r="C181" s="70" t="s">
        <v>79</v>
      </c>
      <c r="D181" s="71">
        <f>$D$13</f>
        <v>216.36</v>
      </c>
      <c r="E181" s="71">
        <f t="shared" ref="E181:AA181" si="115">$D$13</f>
        <v>216.36</v>
      </c>
      <c r="F181" s="71">
        <f t="shared" si="115"/>
        <v>216.36</v>
      </c>
      <c r="G181" s="71">
        <f t="shared" si="115"/>
        <v>216.36</v>
      </c>
      <c r="H181" s="71">
        <f t="shared" si="115"/>
        <v>216.36</v>
      </c>
      <c r="I181" s="71">
        <f t="shared" si="115"/>
        <v>216.36</v>
      </c>
      <c r="J181" s="71">
        <f t="shared" si="115"/>
        <v>216.36</v>
      </c>
      <c r="K181" s="71">
        <f t="shared" si="115"/>
        <v>216.36</v>
      </c>
      <c r="L181" s="71">
        <f t="shared" si="115"/>
        <v>216.36</v>
      </c>
      <c r="M181" s="71">
        <f t="shared" si="115"/>
        <v>216.36</v>
      </c>
      <c r="N181" s="71">
        <f t="shared" si="115"/>
        <v>216.36</v>
      </c>
      <c r="O181" s="71">
        <f t="shared" si="115"/>
        <v>216.36</v>
      </c>
      <c r="P181" s="71">
        <f t="shared" si="115"/>
        <v>216.36</v>
      </c>
      <c r="Q181" s="71">
        <f t="shared" si="115"/>
        <v>216.36</v>
      </c>
      <c r="R181" s="71">
        <f t="shared" si="115"/>
        <v>216.36</v>
      </c>
      <c r="S181" s="71">
        <f t="shared" si="115"/>
        <v>216.36</v>
      </c>
      <c r="T181" s="71">
        <f t="shared" si="115"/>
        <v>216.36</v>
      </c>
      <c r="U181" s="71">
        <f t="shared" si="115"/>
        <v>216.36</v>
      </c>
      <c r="V181" s="71">
        <f t="shared" si="115"/>
        <v>216.36</v>
      </c>
      <c r="W181" s="71">
        <f t="shared" si="115"/>
        <v>216.36</v>
      </c>
      <c r="X181" s="71">
        <f t="shared" si="115"/>
        <v>216.36</v>
      </c>
      <c r="Y181" s="71">
        <f t="shared" si="115"/>
        <v>216.36</v>
      </c>
      <c r="Z181" s="71">
        <f t="shared" si="115"/>
        <v>216.36</v>
      </c>
      <c r="AA181" s="71">
        <f t="shared" si="115"/>
        <v>216.36</v>
      </c>
    </row>
    <row r="182" spans="1:27" collapsed="1" x14ac:dyDescent="0.2">
      <c r="A182" s="162" t="s">
        <v>1019</v>
      </c>
      <c r="B182" s="54" t="str">
        <f>"30"&amp;"."&amp;$B$218&amp;"."&amp;$B$219</f>
        <v>30.05.2023</v>
      </c>
      <c r="C182" s="134" t="s">
        <v>76</v>
      </c>
      <c r="D182" s="135">
        <f>ROUND(((D183+D184+D186+D185+D187)/1000),5)</f>
        <v>3.8691</v>
      </c>
      <c r="E182" s="135">
        <f t="shared" ref="E182:AA182" si="116">ROUND(((E183+E184+E186+E185+E187)/1000),5)</f>
        <v>3.7153</v>
      </c>
      <c r="F182" s="135">
        <f t="shared" si="116"/>
        <v>3.6819199999999999</v>
      </c>
      <c r="G182" s="135">
        <f t="shared" si="116"/>
        <v>3.65062</v>
      </c>
      <c r="H182" s="135">
        <f t="shared" si="116"/>
        <v>3.6554099999999998</v>
      </c>
      <c r="I182" s="135">
        <f t="shared" si="116"/>
        <v>3.7888099999999998</v>
      </c>
      <c r="J182" s="135">
        <f t="shared" si="116"/>
        <v>4.1285800000000004</v>
      </c>
      <c r="K182" s="135">
        <f t="shared" si="116"/>
        <v>4.3970399999999996</v>
      </c>
      <c r="L182" s="135">
        <f t="shared" si="116"/>
        <v>4.5690600000000003</v>
      </c>
      <c r="M182" s="135">
        <f t="shared" si="116"/>
        <v>4.63767</v>
      </c>
      <c r="N182" s="135">
        <f t="shared" si="116"/>
        <v>4.6556899999999999</v>
      </c>
      <c r="O182" s="135">
        <f t="shared" si="116"/>
        <v>4.64147</v>
      </c>
      <c r="P182" s="135">
        <f t="shared" si="116"/>
        <v>4.6331199999999999</v>
      </c>
      <c r="Q182" s="135">
        <f t="shared" si="116"/>
        <v>4.6507399999999999</v>
      </c>
      <c r="R182" s="135">
        <f t="shared" si="116"/>
        <v>4.6479699999999999</v>
      </c>
      <c r="S182" s="135">
        <f t="shared" si="116"/>
        <v>4.6359300000000001</v>
      </c>
      <c r="T182" s="135">
        <f t="shared" si="116"/>
        <v>4.6211099999999998</v>
      </c>
      <c r="U182" s="135">
        <f t="shared" si="116"/>
        <v>4.6105400000000003</v>
      </c>
      <c r="V182" s="135">
        <f t="shared" si="116"/>
        <v>4.5977399999999999</v>
      </c>
      <c r="W182" s="135">
        <f t="shared" si="116"/>
        <v>4.5909599999999999</v>
      </c>
      <c r="X182" s="135">
        <f t="shared" si="116"/>
        <v>4.5819099999999997</v>
      </c>
      <c r="Y182" s="135">
        <f t="shared" si="116"/>
        <v>4.5877999999999997</v>
      </c>
      <c r="Z182" s="135">
        <f t="shared" si="116"/>
        <v>4.4469700000000003</v>
      </c>
      <c r="AA182" s="135">
        <f t="shared" si="116"/>
        <v>4.0847199999999999</v>
      </c>
    </row>
    <row r="183" spans="1:27" ht="12.75" hidden="1" customHeight="1" outlineLevel="1" x14ac:dyDescent="0.2">
      <c r="A183" s="163" t="s">
        <v>1020</v>
      </c>
      <c r="B183" s="94" t="s">
        <v>238</v>
      </c>
      <c r="C183" s="70" t="s">
        <v>79</v>
      </c>
      <c r="D183" s="71">
        <v>1249.72</v>
      </c>
      <c r="E183" s="71">
        <v>1095.92</v>
      </c>
      <c r="F183" s="71">
        <v>1062.54</v>
      </c>
      <c r="G183" s="71">
        <v>1031.24</v>
      </c>
      <c r="H183" s="71">
        <v>1036.03</v>
      </c>
      <c r="I183" s="71">
        <v>1169.43</v>
      </c>
      <c r="J183" s="71">
        <v>1509.2</v>
      </c>
      <c r="K183" s="71">
        <v>1777.66</v>
      </c>
      <c r="L183" s="71">
        <v>1949.68</v>
      </c>
      <c r="M183" s="71">
        <v>2018.29</v>
      </c>
      <c r="N183" s="71">
        <v>2036.31</v>
      </c>
      <c r="O183" s="71">
        <v>2022.09</v>
      </c>
      <c r="P183" s="71">
        <v>2013.74</v>
      </c>
      <c r="Q183" s="71">
        <v>2031.36</v>
      </c>
      <c r="R183" s="71">
        <v>2028.59</v>
      </c>
      <c r="S183" s="71">
        <v>2016.55</v>
      </c>
      <c r="T183" s="71">
        <v>2001.73</v>
      </c>
      <c r="U183" s="71">
        <v>1991.16</v>
      </c>
      <c r="V183" s="71">
        <v>1978.36</v>
      </c>
      <c r="W183" s="71">
        <v>1971.58</v>
      </c>
      <c r="X183" s="71">
        <v>1962.53</v>
      </c>
      <c r="Y183" s="71">
        <v>1968.42</v>
      </c>
      <c r="Z183" s="71">
        <v>1827.59</v>
      </c>
      <c r="AA183" s="71">
        <v>1465.34</v>
      </c>
    </row>
    <row r="184" spans="1:27" ht="12.75" hidden="1" customHeight="1" outlineLevel="1" x14ac:dyDescent="0.2">
      <c r="A184" s="163" t="s">
        <v>1021</v>
      </c>
      <c r="B184" s="94" t="s">
        <v>90</v>
      </c>
      <c r="C184" s="70" t="s">
        <v>79</v>
      </c>
      <c r="D184" s="71">
        <f>$D$10</f>
        <v>2222.89</v>
      </c>
      <c r="E184" s="71">
        <f t="shared" ref="E184:AA184" si="117">$D$10</f>
        <v>2222.89</v>
      </c>
      <c r="F184" s="71">
        <f t="shared" si="117"/>
        <v>2222.89</v>
      </c>
      <c r="G184" s="71">
        <f t="shared" si="117"/>
        <v>2222.89</v>
      </c>
      <c r="H184" s="71">
        <f t="shared" si="117"/>
        <v>2222.89</v>
      </c>
      <c r="I184" s="71">
        <f t="shared" si="117"/>
        <v>2222.89</v>
      </c>
      <c r="J184" s="71">
        <f t="shared" si="117"/>
        <v>2222.89</v>
      </c>
      <c r="K184" s="71">
        <f t="shared" si="117"/>
        <v>2222.89</v>
      </c>
      <c r="L184" s="71">
        <f t="shared" si="117"/>
        <v>2222.89</v>
      </c>
      <c r="M184" s="71">
        <f t="shared" si="117"/>
        <v>2222.89</v>
      </c>
      <c r="N184" s="71">
        <f t="shared" si="117"/>
        <v>2222.89</v>
      </c>
      <c r="O184" s="71">
        <f t="shared" si="117"/>
        <v>2222.89</v>
      </c>
      <c r="P184" s="71">
        <f t="shared" si="117"/>
        <v>2222.89</v>
      </c>
      <c r="Q184" s="71">
        <f t="shared" si="117"/>
        <v>2222.89</v>
      </c>
      <c r="R184" s="71">
        <f t="shared" si="117"/>
        <v>2222.89</v>
      </c>
      <c r="S184" s="71">
        <f t="shared" si="117"/>
        <v>2222.89</v>
      </c>
      <c r="T184" s="71">
        <f t="shared" si="117"/>
        <v>2222.89</v>
      </c>
      <c r="U184" s="71">
        <f t="shared" si="117"/>
        <v>2222.89</v>
      </c>
      <c r="V184" s="71">
        <f t="shared" si="117"/>
        <v>2222.89</v>
      </c>
      <c r="W184" s="71">
        <f t="shared" si="117"/>
        <v>2222.89</v>
      </c>
      <c r="X184" s="71">
        <f t="shared" si="117"/>
        <v>2222.89</v>
      </c>
      <c r="Y184" s="71">
        <f t="shared" si="117"/>
        <v>2222.89</v>
      </c>
      <c r="Z184" s="71">
        <f t="shared" si="117"/>
        <v>2222.89</v>
      </c>
      <c r="AA184" s="71">
        <f t="shared" si="117"/>
        <v>2222.89</v>
      </c>
    </row>
    <row r="185" spans="1:27" ht="12.75" hidden="1" customHeight="1" outlineLevel="1" x14ac:dyDescent="0.2">
      <c r="A185" s="163" t="s">
        <v>1022</v>
      </c>
      <c r="B185" s="94" t="s">
        <v>83</v>
      </c>
      <c r="C185" s="70" t="s">
        <v>79</v>
      </c>
      <c r="D185" s="71">
        <v>4.7700000000000005</v>
      </c>
      <c r="E185" s="71">
        <v>4.7700000000000005</v>
      </c>
      <c r="F185" s="71">
        <v>4.7700000000000005</v>
      </c>
      <c r="G185" s="71">
        <v>4.7700000000000005</v>
      </c>
      <c r="H185" s="71">
        <v>4.7700000000000005</v>
      </c>
      <c r="I185" s="71">
        <v>4.7700000000000005</v>
      </c>
      <c r="J185" s="71">
        <v>4.7700000000000005</v>
      </c>
      <c r="K185" s="71">
        <v>4.7700000000000005</v>
      </c>
      <c r="L185" s="71">
        <v>4.7700000000000005</v>
      </c>
      <c r="M185" s="71">
        <v>4.7700000000000005</v>
      </c>
      <c r="N185" s="71">
        <v>4.7700000000000005</v>
      </c>
      <c r="O185" s="71">
        <v>4.7700000000000005</v>
      </c>
      <c r="P185" s="71">
        <v>4.7700000000000005</v>
      </c>
      <c r="Q185" s="71">
        <v>4.7700000000000005</v>
      </c>
      <c r="R185" s="71">
        <v>4.7700000000000005</v>
      </c>
      <c r="S185" s="71">
        <v>4.7700000000000005</v>
      </c>
      <c r="T185" s="71">
        <v>4.7700000000000005</v>
      </c>
      <c r="U185" s="71">
        <v>4.7700000000000005</v>
      </c>
      <c r="V185" s="71">
        <v>4.7700000000000005</v>
      </c>
      <c r="W185" s="71">
        <v>4.7700000000000005</v>
      </c>
      <c r="X185" s="71">
        <v>4.7700000000000005</v>
      </c>
      <c r="Y185" s="71">
        <v>4.7700000000000005</v>
      </c>
      <c r="Z185" s="71">
        <v>4.7700000000000005</v>
      </c>
      <c r="AA185" s="71">
        <v>4.7700000000000005</v>
      </c>
    </row>
    <row r="186" spans="1:27" ht="12.75" hidden="1" customHeight="1" outlineLevel="1" x14ac:dyDescent="0.2">
      <c r="A186" s="163" t="s">
        <v>1023</v>
      </c>
      <c r="B186" s="94" t="s">
        <v>878</v>
      </c>
      <c r="C186" s="70" t="s">
        <v>79</v>
      </c>
      <c r="D186" s="71">
        <f>$D$12</f>
        <v>175.36</v>
      </c>
      <c r="E186" s="71">
        <f t="shared" ref="E186:AA186" si="118">$D$12</f>
        <v>175.36</v>
      </c>
      <c r="F186" s="71">
        <f t="shared" si="118"/>
        <v>175.36</v>
      </c>
      <c r="G186" s="71">
        <f t="shared" si="118"/>
        <v>175.36</v>
      </c>
      <c r="H186" s="71">
        <f t="shared" si="118"/>
        <v>175.36</v>
      </c>
      <c r="I186" s="71">
        <f t="shared" si="118"/>
        <v>175.36</v>
      </c>
      <c r="J186" s="71">
        <f t="shared" si="118"/>
        <v>175.36</v>
      </c>
      <c r="K186" s="71">
        <f t="shared" si="118"/>
        <v>175.36</v>
      </c>
      <c r="L186" s="71">
        <f t="shared" si="118"/>
        <v>175.36</v>
      </c>
      <c r="M186" s="71">
        <f t="shared" si="118"/>
        <v>175.36</v>
      </c>
      <c r="N186" s="71">
        <f t="shared" si="118"/>
        <v>175.36</v>
      </c>
      <c r="O186" s="71">
        <f t="shared" si="118"/>
        <v>175.36</v>
      </c>
      <c r="P186" s="71">
        <f t="shared" si="118"/>
        <v>175.36</v>
      </c>
      <c r="Q186" s="71">
        <f t="shared" si="118"/>
        <v>175.36</v>
      </c>
      <c r="R186" s="71">
        <f t="shared" si="118"/>
        <v>175.36</v>
      </c>
      <c r="S186" s="71">
        <f t="shared" si="118"/>
        <v>175.36</v>
      </c>
      <c r="T186" s="71">
        <f t="shared" si="118"/>
        <v>175.36</v>
      </c>
      <c r="U186" s="71">
        <f t="shared" si="118"/>
        <v>175.36</v>
      </c>
      <c r="V186" s="71">
        <f t="shared" si="118"/>
        <v>175.36</v>
      </c>
      <c r="W186" s="71">
        <f t="shared" si="118"/>
        <v>175.36</v>
      </c>
      <c r="X186" s="71">
        <f t="shared" si="118"/>
        <v>175.36</v>
      </c>
      <c r="Y186" s="71">
        <f t="shared" si="118"/>
        <v>175.36</v>
      </c>
      <c r="Z186" s="71">
        <f t="shared" si="118"/>
        <v>175.36</v>
      </c>
      <c r="AA186" s="71">
        <f t="shared" si="118"/>
        <v>175.36</v>
      </c>
    </row>
    <row r="187" spans="1:27" ht="12.75" hidden="1" customHeight="1" outlineLevel="1" x14ac:dyDescent="0.2">
      <c r="A187" s="163" t="s">
        <v>1024</v>
      </c>
      <c r="B187" s="94" t="s">
        <v>874</v>
      </c>
      <c r="C187" s="70" t="s">
        <v>79</v>
      </c>
      <c r="D187" s="71">
        <f>$D$13</f>
        <v>216.36</v>
      </c>
      <c r="E187" s="71">
        <f t="shared" ref="E187:AA187" si="119">$D$13</f>
        <v>216.36</v>
      </c>
      <c r="F187" s="71">
        <f t="shared" si="119"/>
        <v>216.36</v>
      </c>
      <c r="G187" s="71">
        <f t="shared" si="119"/>
        <v>216.36</v>
      </c>
      <c r="H187" s="71">
        <f t="shared" si="119"/>
        <v>216.36</v>
      </c>
      <c r="I187" s="71">
        <f t="shared" si="119"/>
        <v>216.36</v>
      </c>
      <c r="J187" s="71">
        <f t="shared" si="119"/>
        <v>216.36</v>
      </c>
      <c r="K187" s="71">
        <f t="shared" si="119"/>
        <v>216.36</v>
      </c>
      <c r="L187" s="71">
        <f t="shared" si="119"/>
        <v>216.36</v>
      </c>
      <c r="M187" s="71">
        <f t="shared" si="119"/>
        <v>216.36</v>
      </c>
      <c r="N187" s="71">
        <f t="shared" si="119"/>
        <v>216.36</v>
      </c>
      <c r="O187" s="71">
        <f t="shared" si="119"/>
        <v>216.36</v>
      </c>
      <c r="P187" s="71">
        <f t="shared" si="119"/>
        <v>216.36</v>
      </c>
      <c r="Q187" s="71">
        <f t="shared" si="119"/>
        <v>216.36</v>
      </c>
      <c r="R187" s="71">
        <f t="shared" si="119"/>
        <v>216.36</v>
      </c>
      <c r="S187" s="71">
        <f t="shared" si="119"/>
        <v>216.36</v>
      </c>
      <c r="T187" s="71">
        <f t="shared" si="119"/>
        <v>216.36</v>
      </c>
      <c r="U187" s="71">
        <f t="shared" si="119"/>
        <v>216.36</v>
      </c>
      <c r="V187" s="71">
        <f t="shared" si="119"/>
        <v>216.36</v>
      </c>
      <c r="W187" s="71">
        <f t="shared" si="119"/>
        <v>216.36</v>
      </c>
      <c r="X187" s="71">
        <f t="shared" si="119"/>
        <v>216.36</v>
      </c>
      <c r="Y187" s="71">
        <f t="shared" si="119"/>
        <v>216.36</v>
      </c>
      <c r="Z187" s="71">
        <f t="shared" si="119"/>
        <v>216.36</v>
      </c>
      <c r="AA187" s="71">
        <f t="shared" si="119"/>
        <v>216.36</v>
      </c>
    </row>
    <row r="188" spans="1:27" collapsed="1" x14ac:dyDescent="0.2">
      <c r="A188" s="162" t="s">
        <v>1025</v>
      </c>
      <c r="B188" s="54" t="str">
        <f>"31"&amp;"."&amp;$B$218&amp;"."&amp;$B$219</f>
        <v>31.05.2023</v>
      </c>
      <c r="C188" s="134" t="s">
        <v>76</v>
      </c>
      <c r="D188" s="135">
        <f>ROUND(((D189+D190+D192+D191+D193)/1000),5)</f>
        <v>3.8220700000000001</v>
      </c>
      <c r="E188" s="135">
        <f t="shared" ref="E188:AA188" si="120">ROUND(((E189+E190+E192+E191+E193)/1000),5)</f>
        <v>3.68512</v>
      </c>
      <c r="F188" s="135">
        <f t="shared" si="120"/>
        <v>3.6122100000000001</v>
      </c>
      <c r="G188" s="135">
        <f t="shared" si="120"/>
        <v>3.5623800000000001</v>
      </c>
      <c r="H188" s="135">
        <f t="shared" si="120"/>
        <v>3.5425300000000002</v>
      </c>
      <c r="I188" s="135">
        <f t="shared" si="120"/>
        <v>3.6966700000000001</v>
      </c>
      <c r="J188" s="135">
        <f t="shared" si="120"/>
        <v>4.0796900000000003</v>
      </c>
      <c r="K188" s="135">
        <f t="shared" si="120"/>
        <v>4.3333500000000003</v>
      </c>
      <c r="L188" s="135">
        <f t="shared" si="120"/>
        <v>4.58507</v>
      </c>
      <c r="M188" s="135">
        <f t="shared" si="120"/>
        <v>4.6494299999999997</v>
      </c>
      <c r="N188" s="135">
        <f t="shared" si="120"/>
        <v>4.6719400000000002</v>
      </c>
      <c r="O188" s="135">
        <f t="shared" si="120"/>
        <v>4.6650099999999997</v>
      </c>
      <c r="P188" s="135">
        <f t="shared" si="120"/>
        <v>4.6474200000000003</v>
      </c>
      <c r="Q188" s="135">
        <f t="shared" si="120"/>
        <v>4.6678300000000004</v>
      </c>
      <c r="R188" s="135">
        <f t="shared" si="120"/>
        <v>4.6721199999999996</v>
      </c>
      <c r="S188" s="135">
        <f t="shared" si="120"/>
        <v>4.6936900000000001</v>
      </c>
      <c r="T188" s="135">
        <f t="shared" si="120"/>
        <v>4.6827300000000003</v>
      </c>
      <c r="U188" s="135">
        <f t="shared" si="120"/>
        <v>4.6657500000000001</v>
      </c>
      <c r="V188" s="135">
        <f t="shared" si="120"/>
        <v>4.6506299999999996</v>
      </c>
      <c r="W188" s="135">
        <f t="shared" si="120"/>
        <v>4.6288499999999999</v>
      </c>
      <c r="X188" s="135">
        <f t="shared" si="120"/>
        <v>4.62073</v>
      </c>
      <c r="Y188" s="135">
        <f t="shared" si="120"/>
        <v>4.6190100000000003</v>
      </c>
      <c r="Z188" s="135">
        <f t="shared" si="120"/>
        <v>4.4723800000000002</v>
      </c>
      <c r="AA188" s="135">
        <f t="shared" si="120"/>
        <v>4.1390099999999999</v>
      </c>
    </row>
    <row r="189" spans="1:27" ht="12.75" hidden="1" customHeight="1" outlineLevel="1" x14ac:dyDescent="0.2">
      <c r="A189" s="163" t="s">
        <v>1026</v>
      </c>
      <c r="B189" s="94" t="s">
        <v>238</v>
      </c>
      <c r="C189" s="70" t="s">
        <v>79</v>
      </c>
      <c r="D189" s="71">
        <v>1202.69</v>
      </c>
      <c r="E189" s="71">
        <v>1065.74</v>
      </c>
      <c r="F189" s="71">
        <v>992.83</v>
      </c>
      <c r="G189" s="71">
        <v>943</v>
      </c>
      <c r="H189" s="71">
        <v>923.15</v>
      </c>
      <c r="I189" s="71">
        <v>1077.29</v>
      </c>
      <c r="J189" s="71">
        <v>1460.31</v>
      </c>
      <c r="K189" s="71">
        <v>1713.97</v>
      </c>
      <c r="L189" s="71">
        <v>1965.69</v>
      </c>
      <c r="M189" s="71">
        <v>2030.05</v>
      </c>
      <c r="N189" s="71">
        <v>2052.56</v>
      </c>
      <c r="O189" s="71">
        <v>2045.63</v>
      </c>
      <c r="P189" s="71">
        <v>2028.04</v>
      </c>
      <c r="Q189" s="71">
        <v>2048.4499999999998</v>
      </c>
      <c r="R189" s="71">
        <v>2052.7399999999998</v>
      </c>
      <c r="S189" s="71">
        <v>2074.31</v>
      </c>
      <c r="T189" s="71">
        <v>2063.35</v>
      </c>
      <c r="U189" s="71">
        <v>2046.37</v>
      </c>
      <c r="V189" s="71">
        <v>2031.25</v>
      </c>
      <c r="W189" s="71">
        <v>2009.47</v>
      </c>
      <c r="X189" s="71">
        <v>2001.35</v>
      </c>
      <c r="Y189" s="71">
        <v>1999.63</v>
      </c>
      <c r="Z189" s="71">
        <v>1853</v>
      </c>
      <c r="AA189" s="71">
        <v>1519.63</v>
      </c>
    </row>
    <row r="190" spans="1:27" ht="12.75" hidden="1" customHeight="1" outlineLevel="1" x14ac:dyDescent="0.2">
      <c r="A190" s="163" t="s">
        <v>1027</v>
      </c>
      <c r="B190" s="94" t="s">
        <v>90</v>
      </c>
      <c r="C190" s="70" t="s">
        <v>79</v>
      </c>
      <c r="D190" s="71">
        <f>$D$10</f>
        <v>2222.89</v>
      </c>
      <c r="E190" s="71">
        <f t="shared" ref="E190:AA190" si="121">$D$10</f>
        <v>2222.89</v>
      </c>
      <c r="F190" s="71">
        <f t="shared" si="121"/>
        <v>2222.89</v>
      </c>
      <c r="G190" s="71">
        <f t="shared" si="121"/>
        <v>2222.89</v>
      </c>
      <c r="H190" s="71">
        <f t="shared" si="121"/>
        <v>2222.89</v>
      </c>
      <c r="I190" s="71">
        <f t="shared" si="121"/>
        <v>2222.89</v>
      </c>
      <c r="J190" s="71">
        <f t="shared" si="121"/>
        <v>2222.89</v>
      </c>
      <c r="K190" s="71">
        <f t="shared" si="121"/>
        <v>2222.89</v>
      </c>
      <c r="L190" s="71">
        <f t="shared" si="121"/>
        <v>2222.89</v>
      </c>
      <c r="M190" s="71">
        <f t="shared" si="121"/>
        <v>2222.89</v>
      </c>
      <c r="N190" s="71">
        <f t="shared" si="121"/>
        <v>2222.89</v>
      </c>
      <c r="O190" s="71">
        <f t="shared" si="121"/>
        <v>2222.89</v>
      </c>
      <c r="P190" s="71">
        <f t="shared" si="121"/>
        <v>2222.89</v>
      </c>
      <c r="Q190" s="71">
        <f t="shared" si="121"/>
        <v>2222.89</v>
      </c>
      <c r="R190" s="71">
        <f t="shared" si="121"/>
        <v>2222.89</v>
      </c>
      <c r="S190" s="71">
        <f t="shared" si="121"/>
        <v>2222.89</v>
      </c>
      <c r="T190" s="71">
        <f t="shared" si="121"/>
        <v>2222.89</v>
      </c>
      <c r="U190" s="71">
        <f t="shared" si="121"/>
        <v>2222.89</v>
      </c>
      <c r="V190" s="71">
        <f t="shared" si="121"/>
        <v>2222.89</v>
      </c>
      <c r="W190" s="71">
        <f t="shared" si="121"/>
        <v>2222.89</v>
      </c>
      <c r="X190" s="71">
        <f t="shared" si="121"/>
        <v>2222.89</v>
      </c>
      <c r="Y190" s="71">
        <f t="shared" si="121"/>
        <v>2222.89</v>
      </c>
      <c r="Z190" s="71">
        <f t="shared" si="121"/>
        <v>2222.89</v>
      </c>
      <c r="AA190" s="71">
        <f t="shared" si="121"/>
        <v>2222.89</v>
      </c>
    </row>
    <row r="191" spans="1:27" ht="12.75" hidden="1" customHeight="1" outlineLevel="1" x14ac:dyDescent="0.2">
      <c r="A191" s="163" t="s">
        <v>1028</v>
      </c>
      <c r="B191" s="94" t="s">
        <v>83</v>
      </c>
      <c r="C191" s="70" t="s">
        <v>79</v>
      </c>
      <c r="D191" s="71">
        <v>4.7700000000000005</v>
      </c>
      <c r="E191" s="71">
        <v>4.7700000000000005</v>
      </c>
      <c r="F191" s="71">
        <v>4.7700000000000005</v>
      </c>
      <c r="G191" s="71">
        <v>4.7700000000000005</v>
      </c>
      <c r="H191" s="71">
        <v>4.7700000000000005</v>
      </c>
      <c r="I191" s="71">
        <v>4.7700000000000005</v>
      </c>
      <c r="J191" s="71">
        <v>4.7700000000000005</v>
      </c>
      <c r="K191" s="71">
        <v>4.7700000000000005</v>
      </c>
      <c r="L191" s="71">
        <v>4.7700000000000005</v>
      </c>
      <c r="M191" s="71">
        <v>4.7700000000000005</v>
      </c>
      <c r="N191" s="71">
        <v>4.7700000000000005</v>
      </c>
      <c r="O191" s="71">
        <v>4.7700000000000005</v>
      </c>
      <c r="P191" s="71">
        <v>4.7700000000000005</v>
      </c>
      <c r="Q191" s="71">
        <v>4.7700000000000005</v>
      </c>
      <c r="R191" s="71">
        <v>4.7700000000000005</v>
      </c>
      <c r="S191" s="71">
        <v>4.7700000000000005</v>
      </c>
      <c r="T191" s="71">
        <v>4.7700000000000005</v>
      </c>
      <c r="U191" s="71">
        <v>4.7700000000000005</v>
      </c>
      <c r="V191" s="71">
        <v>4.7700000000000005</v>
      </c>
      <c r="W191" s="71">
        <v>4.7700000000000005</v>
      </c>
      <c r="X191" s="71">
        <v>4.7700000000000005</v>
      </c>
      <c r="Y191" s="71">
        <v>4.7700000000000005</v>
      </c>
      <c r="Z191" s="71">
        <v>4.7700000000000005</v>
      </c>
      <c r="AA191" s="71">
        <v>4.7700000000000005</v>
      </c>
    </row>
    <row r="192" spans="1:27" ht="12.75" hidden="1" customHeight="1" outlineLevel="1" x14ac:dyDescent="0.2">
      <c r="A192" s="163" t="s">
        <v>1029</v>
      </c>
      <c r="B192" s="94" t="s">
        <v>878</v>
      </c>
      <c r="C192" s="70" t="s">
        <v>79</v>
      </c>
      <c r="D192" s="71">
        <f>$D$12</f>
        <v>175.36</v>
      </c>
      <c r="E192" s="71">
        <f t="shared" ref="E192:AA192" si="122">$D$12</f>
        <v>175.36</v>
      </c>
      <c r="F192" s="71">
        <f t="shared" si="122"/>
        <v>175.36</v>
      </c>
      <c r="G192" s="71">
        <f t="shared" si="122"/>
        <v>175.36</v>
      </c>
      <c r="H192" s="71">
        <f t="shared" si="122"/>
        <v>175.36</v>
      </c>
      <c r="I192" s="71">
        <f t="shared" si="122"/>
        <v>175.36</v>
      </c>
      <c r="J192" s="71">
        <f t="shared" si="122"/>
        <v>175.36</v>
      </c>
      <c r="K192" s="71">
        <f t="shared" si="122"/>
        <v>175.36</v>
      </c>
      <c r="L192" s="71">
        <f t="shared" si="122"/>
        <v>175.36</v>
      </c>
      <c r="M192" s="71">
        <f t="shared" si="122"/>
        <v>175.36</v>
      </c>
      <c r="N192" s="71">
        <f t="shared" si="122"/>
        <v>175.36</v>
      </c>
      <c r="O192" s="71">
        <f t="shared" si="122"/>
        <v>175.36</v>
      </c>
      <c r="P192" s="71">
        <f t="shared" si="122"/>
        <v>175.36</v>
      </c>
      <c r="Q192" s="71">
        <f t="shared" si="122"/>
        <v>175.36</v>
      </c>
      <c r="R192" s="71">
        <f t="shared" si="122"/>
        <v>175.36</v>
      </c>
      <c r="S192" s="71">
        <f t="shared" si="122"/>
        <v>175.36</v>
      </c>
      <c r="T192" s="71">
        <f t="shared" si="122"/>
        <v>175.36</v>
      </c>
      <c r="U192" s="71">
        <f t="shared" si="122"/>
        <v>175.36</v>
      </c>
      <c r="V192" s="71">
        <f t="shared" si="122"/>
        <v>175.36</v>
      </c>
      <c r="W192" s="71">
        <f t="shared" si="122"/>
        <v>175.36</v>
      </c>
      <c r="X192" s="71">
        <f t="shared" si="122"/>
        <v>175.36</v>
      </c>
      <c r="Y192" s="71">
        <f t="shared" si="122"/>
        <v>175.36</v>
      </c>
      <c r="Z192" s="71">
        <f t="shared" si="122"/>
        <v>175.36</v>
      </c>
      <c r="AA192" s="71">
        <f t="shared" si="122"/>
        <v>175.36</v>
      </c>
    </row>
    <row r="193" spans="1:27" ht="12.75" hidden="1" customHeight="1" outlineLevel="1" x14ac:dyDescent="0.2">
      <c r="A193" s="163" t="s">
        <v>1030</v>
      </c>
      <c r="B193" s="94" t="s">
        <v>874</v>
      </c>
      <c r="C193" s="70" t="s">
        <v>79</v>
      </c>
      <c r="D193" s="71">
        <f>$D$13</f>
        <v>216.36</v>
      </c>
      <c r="E193" s="71">
        <f t="shared" ref="E193:AA193" si="123">$D$13</f>
        <v>216.36</v>
      </c>
      <c r="F193" s="71">
        <f t="shared" si="123"/>
        <v>216.36</v>
      </c>
      <c r="G193" s="71">
        <f t="shared" si="123"/>
        <v>216.36</v>
      </c>
      <c r="H193" s="71">
        <f t="shared" si="123"/>
        <v>216.36</v>
      </c>
      <c r="I193" s="71">
        <f t="shared" si="123"/>
        <v>216.36</v>
      </c>
      <c r="J193" s="71">
        <f t="shared" si="123"/>
        <v>216.36</v>
      </c>
      <c r="K193" s="71">
        <f t="shared" si="123"/>
        <v>216.36</v>
      </c>
      <c r="L193" s="71">
        <f t="shared" si="123"/>
        <v>216.36</v>
      </c>
      <c r="M193" s="71">
        <f t="shared" si="123"/>
        <v>216.36</v>
      </c>
      <c r="N193" s="71">
        <f t="shared" si="123"/>
        <v>216.36</v>
      </c>
      <c r="O193" s="71">
        <f t="shared" si="123"/>
        <v>216.36</v>
      </c>
      <c r="P193" s="71">
        <f t="shared" si="123"/>
        <v>216.36</v>
      </c>
      <c r="Q193" s="71">
        <f t="shared" si="123"/>
        <v>216.36</v>
      </c>
      <c r="R193" s="71">
        <f t="shared" si="123"/>
        <v>216.36</v>
      </c>
      <c r="S193" s="71">
        <f t="shared" si="123"/>
        <v>216.36</v>
      </c>
      <c r="T193" s="71">
        <f t="shared" si="123"/>
        <v>216.36</v>
      </c>
      <c r="U193" s="71">
        <f t="shared" si="123"/>
        <v>216.36</v>
      </c>
      <c r="V193" s="71">
        <f t="shared" si="123"/>
        <v>216.36</v>
      </c>
      <c r="W193" s="71">
        <f t="shared" si="123"/>
        <v>216.36</v>
      </c>
      <c r="X193" s="71">
        <f t="shared" si="123"/>
        <v>216.36</v>
      </c>
      <c r="Y193" s="71">
        <f t="shared" si="123"/>
        <v>216.36</v>
      </c>
      <c r="Z193" s="71">
        <f t="shared" si="123"/>
        <v>216.36</v>
      </c>
      <c r="AA193" s="71">
        <f t="shared" si="123"/>
        <v>216.36</v>
      </c>
    </row>
    <row r="194" spans="1:27" collapsed="1" x14ac:dyDescent="0.2">
      <c r="B194" s="165" t="s">
        <v>392</v>
      </c>
    </row>
    <row r="195" spans="1:27" x14ac:dyDescent="0.2">
      <c r="B195" s="165" t="s">
        <v>392</v>
      </c>
    </row>
    <row r="196" spans="1:27" x14ac:dyDescent="0.2">
      <c r="B196" s="165" t="s">
        <v>392</v>
      </c>
    </row>
    <row r="197" spans="1:27" x14ac:dyDescent="0.2">
      <c r="A197" s="189" t="s">
        <v>861</v>
      </c>
      <c r="B197" s="190"/>
      <c r="C197" s="190"/>
      <c r="D197" s="190"/>
      <c r="E197" s="190"/>
      <c r="F197" s="190"/>
      <c r="G197" s="190"/>
      <c r="H197" s="190"/>
      <c r="I197" s="190"/>
      <c r="J197" s="190"/>
      <c r="K197" s="190"/>
      <c r="L197" s="190"/>
      <c r="M197" s="190"/>
      <c r="N197" s="190"/>
      <c r="O197" s="190"/>
      <c r="P197" s="190"/>
      <c r="Q197" s="190"/>
      <c r="R197" s="190"/>
      <c r="S197" s="190"/>
      <c r="T197" s="190"/>
      <c r="U197" s="190"/>
      <c r="V197" s="190"/>
      <c r="W197" s="190"/>
      <c r="X197" s="190"/>
      <c r="Y197" s="190"/>
      <c r="Z197" s="190"/>
      <c r="AA197" s="191"/>
    </row>
    <row r="198" spans="1:27" ht="15" customHeight="1" x14ac:dyDescent="0.2">
      <c r="A198" s="168" t="s">
        <v>5</v>
      </c>
      <c r="B198" s="169" t="s">
        <v>863</v>
      </c>
      <c r="C198" s="170" t="s">
        <v>864</v>
      </c>
      <c r="D198" s="161" t="s">
        <v>865</v>
      </c>
      <c r="E198" s="192"/>
      <c r="F198" s="192"/>
      <c r="G198" s="192"/>
      <c r="H198" s="171"/>
      <c r="I198" s="171"/>
      <c r="J198" s="171"/>
      <c r="K198" s="171"/>
      <c r="L198" s="171"/>
      <c r="M198" s="171"/>
      <c r="N198" s="171"/>
      <c r="O198" s="171"/>
      <c r="P198" s="171"/>
      <c r="Q198" s="171"/>
      <c r="R198" s="171"/>
      <c r="S198" s="171"/>
      <c r="T198" s="171"/>
      <c r="U198" s="171"/>
      <c r="V198" s="171"/>
      <c r="W198" s="171"/>
      <c r="X198" s="171"/>
      <c r="Y198" s="171"/>
      <c r="Z198" s="171"/>
      <c r="AA198" s="171"/>
    </row>
    <row r="199" spans="1:27" x14ac:dyDescent="0.2">
      <c r="A199" s="172"/>
      <c r="B199" s="173"/>
      <c r="C199" s="174"/>
      <c r="D199" s="175">
        <f>D200</f>
        <v>872029.77</v>
      </c>
      <c r="E199" s="193"/>
      <c r="F199" s="193"/>
      <c r="G199" s="193"/>
    </row>
    <row r="200" spans="1:27" ht="12.75" hidden="1" customHeight="1" outlineLevel="1" x14ac:dyDescent="0.2">
      <c r="A200" s="176" t="s">
        <v>87</v>
      </c>
      <c r="B200" s="177" t="s">
        <v>868</v>
      </c>
      <c r="C200" s="178" t="s">
        <v>864</v>
      </c>
      <c r="D200" s="71">
        <v>872029.77</v>
      </c>
      <c r="E200" s="167"/>
      <c r="F200" s="167"/>
      <c r="G200" s="167"/>
    </row>
    <row r="201" spans="1:27" collapsed="1" x14ac:dyDescent="0.2"/>
    <row r="203" spans="1:27" ht="12.75" customHeight="1" x14ac:dyDescent="0.25">
      <c r="A203" s="179" t="s">
        <v>84</v>
      </c>
      <c r="B203" s="179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1:27" ht="12.75" customHeight="1" x14ac:dyDescent="0.25">
      <c r="A204" s="180" t="s">
        <v>3163</v>
      </c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/>
      <c r="Q204"/>
      <c r="R204"/>
      <c r="S204"/>
      <c r="T204"/>
      <c r="U204"/>
      <c r="V204"/>
      <c r="W204"/>
      <c r="X204"/>
      <c r="Y204"/>
      <c r="Z204"/>
      <c r="AA204"/>
    </row>
    <row r="206" spans="1:27" x14ac:dyDescent="0.2">
      <c r="A206" s="83"/>
      <c r="B206" s="84"/>
    </row>
    <row r="207" spans="1:27" x14ac:dyDescent="0.2">
      <c r="A207" s="83"/>
      <c r="B207" s="85"/>
    </row>
    <row r="218" spans="2:2" hidden="1" x14ac:dyDescent="0.2">
      <c r="B218" s="181" t="s">
        <v>3164</v>
      </c>
    </row>
    <row r="219" spans="2:2" hidden="1" x14ac:dyDescent="0.2">
      <c r="B219" s="182" t="s">
        <v>3165</v>
      </c>
    </row>
  </sheetData>
  <autoFilter ref="B6:C182" xr:uid="{00000000-0001-0000-0700-000000000000}"/>
  <mergeCells count="9">
    <mergeCell ref="A203:B203"/>
    <mergeCell ref="A204:O204"/>
    <mergeCell ref="A1:AA3"/>
    <mergeCell ref="A4:AA4"/>
    <mergeCell ref="A5:AA5"/>
    <mergeCell ref="A197:AA197"/>
    <mergeCell ref="A198:A199"/>
    <mergeCell ref="B198:B199"/>
    <mergeCell ref="C198:C199"/>
  </mergeCells>
  <pageMargins left="0.25" right="0.25" top="0.75" bottom="0.75" header="0.3" footer="0.3"/>
  <pageSetup paperSize="9" scale="42" fitToHeight="0" orientation="landscape" horizont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D38A0-2992-4083-9490-5012AB6B5F34}">
  <sheetPr>
    <tabColor rgb="FF00B0F0"/>
    <pageSetUpPr fitToPage="1"/>
  </sheetPr>
  <dimension ref="A1:AA663"/>
  <sheetViews>
    <sheetView view="pageBreakPreview" zoomScale="76" zoomScaleNormal="100" zoomScaleSheetLayoutView="76" workbookViewId="0">
      <pane ySplit="4" topLeftCell="A5" activePane="bottomLeft" state="frozen"/>
      <selection activeCell="B26" sqref="B26:L26"/>
      <selection pane="bottomLeft" activeCell="B26" sqref="B26:L26"/>
    </sheetView>
  </sheetViews>
  <sheetFormatPr defaultRowHeight="12.75" outlineLevelRow="1" x14ac:dyDescent="0.2"/>
  <cols>
    <col min="1" max="1" width="9.140625" style="45"/>
    <col min="2" max="2" width="32.140625" style="45" bestFit="1" customWidth="1"/>
    <col min="3" max="3" width="13.42578125" style="45" customWidth="1"/>
    <col min="4" max="27" width="12" style="45" customWidth="1"/>
    <col min="28" max="16384" width="9.140625" style="45"/>
  </cols>
  <sheetData>
    <row r="1" spans="1:27" ht="12.75" customHeight="1" x14ac:dyDescent="0.2">
      <c r="A1" s="151" t="s">
        <v>207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</row>
    <row r="2" spans="1:27" x14ac:dyDescent="0.2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</row>
    <row r="3" spans="1:27" x14ac:dyDescent="0.2">
      <c r="A3" s="184"/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</row>
    <row r="4" spans="1:27" ht="15" customHeight="1" x14ac:dyDescent="0.25">
      <c r="A4" s="154" t="s">
        <v>1031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6"/>
    </row>
    <row r="5" spans="1:27" x14ac:dyDescent="0.2">
      <c r="A5" s="157" t="s">
        <v>209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9"/>
    </row>
    <row r="6" spans="1:27" ht="27" customHeight="1" x14ac:dyDescent="0.2">
      <c r="A6" s="160" t="s">
        <v>64</v>
      </c>
      <c r="B6" s="161" t="s">
        <v>210</v>
      </c>
      <c r="C6" s="160" t="s">
        <v>211</v>
      </c>
      <c r="D6" s="161" t="s">
        <v>212</v>
      </c>
      <c r="E6" s="161" t="s">
        <v>213</v>
      </c>
      <c r="F6" s="161" t="s">
        <v>214</v>
      </c>
      <c r="G6" s="161" t="s">
        <v>215</v>
      </c>
      <c r="H6" s="161" t="s">
        <v>216</v>
      </c>
      <c r="I6" s="161" t="s">
        <v>217</v>
      </c>
      <c r="J6" s="161" t="s">
        <v>218</v>
      </c>
      <c r="K6" s="161" t="s">
        <v>219</v>
      </c>
      <c r="L6" s="161" t="s">
        <v>220</v>
      </c>
      <c r="M6" s="161" t="s">
        <v>221</v>
      </c>
      <c r="N6" s="161" t="s">
        <v>222</v>
      </c>
      <c r="O6" s="161" t="s">
        <v>223</v>
      </c>
      <c r="P6" s="161" t="s">
        <v>224</v>
      </c>
      <c r="Q6" s="161" t="s">
        <v>225</v>
      </c>
      <c r="R6" s="161" t="s">
        <v>226</v>
      </c>
      <c r="S6" s="161" t="s">
        <v>227</v>
      </c>
      <c r="T6" s="161" t="s">
        <v>228</v>
      </c>
      <c r="U6" s="161" t="s">
        <v>229</v>
      </c>
      <c r="V6" s="161" t="s">
        <v>230</v>
      </c>
      <c r="W6" s="161" t="s">
        <v>231</v>
      </c>
      <c r="X6" s="161" t="s">
        <v>232</v>
      </c>
      <c r="Y6" s="161" t="s">
        <v>233</v>
      </c>
      <c r="Z6" s="161" t="s">
        <v>234</v>
      </c>
      <c r="AA6" s="161" t="s">
        <v>235</v>
      </c>
    </row>
    <row r="7" spans="1:27" x14ac:dyDescent="0.2">
      <c r="A7" s="162" t="s">
        <v>236</v>
      </c>
      <c r="B7" s="54" t="str">
        <f>"01"&amp;"."&amp;$B$662&amp;"."&amp;$B$663</f>
        <v>01.05.2023</v>
      </c>
      <c r="C7" s="134" t="s">
        <v>76</v>
      </c>
      <c r="D7" s="135">
        <f>ROUND(((D8+D9+D11+D10)/1000),5)</f>
        <v>2.7444899999999999</v>
      </c>
      <c r="E7" s="135">
        <f>ROUND(((E8+E9+E11+E10)/1000),5)</f>
        <v>2.6145299999999998</v>
      </c>
      <c r="F7" s="135">
        <f>ROUND(((F8+F9+F11+F10)/1000),5)</f>
        <v>2.5212500000000002</v>
      </c>
      <c r="G7" s="135">
        <f t="shared" ref="G7:AA7" si="0">ROUND(((G8+G9+G11+G10)/1000),5)</f>
        <v>2.4548700000000001</v>
      </c>
      <c r="H7" s="135">
        <f t="shared" si="0"/>
        <v>2.4353500000000001</v>
      </c>
      <c r="I7" s="135">
        <f t="shared" si="0"/>
        <v>2.4460500000000001</v>
      </c>
      <c r="J7" s="135">
        <f t="shared" si="0"/>
        <v>2.47566</v>
      </c>
      <c r="K7" s="135">
        <f t="shared" si="0"/>
        <v>2.6444399999999999</v>
      </c>
      <c r="L7" s="135">
        <f t="shared" si="0"/>
        <v>2.8979900000000001</v>
      </c>
      <c r="M7" s="135">
        <f t="shared" si="0"/>
        <v>3.0767699999999998</v>
      </c>
      <c r="N7" s="135">
        <f t="shared" si="0"/>
        <v>3.0916100000000002</v>
      </c>
      <c r="O7" s="135">
        <f t="shared" si="0"/>
        <v>3.0887600000000002</v>
      </c>
      <c r="P7" s="135">
        <f t="shared" si="0"/>
        <v>3.0787499999999999</v>
      </c>
      <c r="Q7" s="135">
        <f t="shared" si="0"/>
        <v>3.0786099999999998</v>
      </c>
      <c r="R7" s="135">
        <f t="shared" si="0"/>
        <v>3.0623</v>
      </c>
      <c r="S7" s="135">
        <f t="shared" si="0"/>
        <v>3.1032099999999998</v>
      </c>
      <c r="T7" s="135">
        <f t="shared" si="0"/>
        <v>3.13828</v>
      </c>
      <c r="U7" s="135">
        <f t="shared" si="0"/>
        <v>3.1538200000000001</v>
      </c>
      <c r="V7" s="135">
        <f t="shared" si="0"/>
        <v>3.1934399999999998</v>
      </c>
      <c r="W7" s="135">
        <f t="shared" si="0"/>
        <v>3.2730000000000001</v>
      </c>
      <c r="X7" s="135">
        <f t="shared" si="0"/>
        <v>3.4626000000000001</v>
      </c>
      <c r="Y7" s="135">
        <f t="shared" si="0"/>
        <v>3.2627299999999999</v>
      </c>
      <c r="Z7" s="135">
        <f t="shared" si="0"/>
        <v>3.0623300000000002</v>
      </c>
      <c r="AA7" s="135">
        <f t="shared" si="0"/>
        <v>2.8610199999999999</v>
      </c>
    </row>
    <row r="8" spans="1:27" ht="12.75" hidden="1" customHeight="1" outlineLevel="1" x14ac:dyDescent="0.2">
      <c r="A8" s="163" t="s">
        <v>237</v>
      </c>
      <c r="B8" s="94" t="s">
        <v>238</v>
      </c>
      <c r="C8" s="70" t="s">
        <v>79</v>
      </c>
      <c r="D8" s="71">
        <v>1557.89</v>
      </c>
      <c r="E8" s="71">
        <v>1427.93</v>
      </c>
      <c r="F8" s="71">
        <v>1334.65</v>
      </c>
      <c r="G8" s="71">
        <v>1268.27</v>
      </c>
      <c r="H8" s="71">
        <v>1248.75</v>
      </c>
      <c r="I8" s="71">
        <v>1259.45</v>
      </c>
      <c r="J8" s="71">
        <v>1289.06</v>
      </c>
      <c r="K8" s="71">
        <v>1457.84</v>
      </c>
      <c r="L8" s="71">
        <v>1711.39</v>
      </c>
      <c r="M8" s="71">
        <v>1890.17</v>
      </c>
      <c r="N8" s="71">
        <v>1905.01</v>
      </c>
      <c r="O8" s="71">
        <v>1902.16</v>
      </c>
      <c r="P8" s="71">
        <v>1892.15</v>
      </c>
      <c r="Q8" s="71">
        <v>1892.01</v>
      </c>
      <c r="R8" s="71">
        <v>1875.7</v>
      </c>
      <c r="S8" s="71">
        <v>1916.61</v>
      </c>
      <c r="T8" s="71">
        <v>1951.68</v>
      </c>
      <c r="U8" s="71">
        <v>1967.22</v>
      </c>
      <c r="V8" s="71">
        <v>2006.84</v>
      </c>
      <c r="W8" s="71">
        <v>2086.4</v>
      </c>
      <c r="X8" s="71">
        <v>2276</v>
      </c>
      <c r="Y8" s="71">
        <v>2076.13</v>
      </c>
      <c r="Z8" s="71">
        <v>1875.73</v>
      </c>
      <c r="AA8" s="71">
        <v>1674.42</v>
      </c>
    </row>
    <row r="9" spans="1:27" ht="12.75" hidden="1" customHeight="1" outlineLevel="1" x14ac:dyDescent="0.2">
      <c r="A9" s="163" t="s">
        <v>239</v>
      </c>
      <c r="B9" s="94" t="s">
        <v>90</v>
      </c>
      <c r="C9" s="70" t="s">
        <v>79</v>
      </c>
      <c r="D9" s="71">
        <v>1071.42</v>
      </c>
      <c r="E9" s="71">
        <f>$D$9</f>
        <v>1071.42</v>
      </c>
      <c r="F9" s="71">
        <f t="shared" ref="F9:AA9" si="1">$D$9</f>
        <v>1071.42</v>
      </c>
      <c r="G9" s="71">
        <f t="shared" si="1"/>
        <v>1071.42</v>
      </c>
      <c r="H9" s="71">
        <f t="shared" si="1"/>
        <v>1071.42</v>
      </c>
      <c r="I9" s="71">
        <f t="shared" si="1"/>
        <v>1071.42</v>
      </c>
      <c r="J9" s="71">
        <f t="shared" si="1"/>
        <v>1071.42</v>
      </c>
      <c r="K9" s="71">
        <f t="shared" si="1"/>
        <v>1071.42</v>
      </c>
      <c r="L9" s="71">
        <f t="shared" si="1"/>
        <v>1071.42</v>
      </c>
      <c r="M9" s="71">
        <f t="shared" si="1"/>
        <v>1071.42</v>
      </c>
      <c r="N9" s="71">
        <f t="shared" si="1"/>
        <v>1071.42</v>
      </c>
      <c r="O9" s="71">
        <f t="shared" si="1"/>
        <v>1071.42</v>
      </c>
      <c r="P9" s="71">
        <f t="shared" si="1"/>
        <v>1071.42</v>
      </c>
      <c r="Q9" s="71">
        <f t="shared" si="1"/>
        <v>1071.42</v>
      </c>
      <c r="R9" s="71">
        <f t="shared" si="1"/>
        <v>1071.42</v>
      </c>
      <c r="S9" s="71">
        <f t="shared" si="1"/>
        <v>1071.42</v>
      </c>
      <c r="T9" s="71">
        <f t="shared" si="1"/>
        <v>1071.42</v>
      </c>
      <c r="U9" s="71">
        <f t="shared" si="1"/>
        <v>1071.42</v>
      </c>
      <c r="V9" s="71">
        <f t="shared" si="1"/>
        <v>1071.42</v>
      </c>
      <c r="W9" s="71">
        <f t="shared" si="1"/>
        <v>1071.42</v>
      </c>
      <c r="X9" s="71">
        <f t="shared" si="1"/>
        <v>1071.42</v>
      </c>
      <c r="Y9" s="71">
        <f t="shared" si="1"/>
        <v>1071.42</v>
      </c>
      <c r="Z9" s="71">
        <f t="shared" si="1"/>
        <v>1071.42</v>
      </c>
      <c r="AA9" s="71">
        <f t="shared" si="1"/>
        <v>1071.42</v>
      </c>
    </row>
    <row r="10" spans="1:27" ht="12.75" hidden="1" customHeight="1" outlineLevel="1" x14ac:dyDescent="0.2">
      <c r="A10" s="163" t="s">
        <v>240</v>
      </c>
      <c r="B10" s="94" t="s">
        <v>83</v>
      </c>
      <c r="C10" s="70" t="s">
        <v>79</v>
      </c>
      <c r="D10" s="71">
        <v>4.95</v>
      </c>
      <c r="E10" s="71">
        <v>4.95</v>
      </c>
      <c r="F10" s="71">
        <v>4.95</v>
      </c>
      <c r="G10" s="71">
        <v>4.95</v>
      </c>
      <c r="H10" s="71">
        <v>4.95</v>
      </c>
      <c r="I10" s="71">
        <v>4.95</v>
      </c>
      <c r="J10" s="71">
        <v>4.95</v>
      </c>
      <c r="K10" s="71">
        <v>4.95</v>
      </c>
      <c r="L10" s="71">
        <v>4.95</v>
      </c>
      <c r="M10" s="71">
        <v>4.95</v>
      </c>
      <c r="N10" s="71">
        <v>4.95</v>
      </c>
      <c r="O10" s="71">
        <v>4.95</v>
      </c>
      <c r="P10" s="71">
        <v>4.95</v>
      </c>
      <c r="Q10" s="71">
        <v>4.95</v>
      </c>
      <c r="R10" s="71">
        <v>4.95</v>
      </c>
      <c r="S10" s="71">
        <v>4.95</v>
      </c>
      <c r="T10" s="71">
        <v>4.95</v>
      </c>
      <c r="U10" s="71">
        <v>4.95</v>
      </c>
      <c r="V10" s="71">
        <v>4.95</v>
      </c>
      <c r="W10" s="71">
        <v>4.95</v>
      </c>
      <c r="X10" s="71">
        <v>4.95</v>
      </c>
      <c r="Y10" s="71">
        <v>4.95</v>
      </c>
      <c r="Z10" s="71">
        <v>4.95</v>
      </c>
      <c r="AA10" s="71">
        <v>4.95</v>
      </c>
    </row>
    <row r="11" spans="1:27" ht="12.75" hidden="1" customHeight="1" outlineLevel="1" x14ac:dyDescent="0.2">
      <c r="A11" s="163" t="s">
        <v>241</v>
      </c>
      <c r="B11" s="94" t="s">
        <v>81</v>
      </c>
      <c r="C11" s="70" t="s">
        <v>79</v>
      </c>
      <c r="D11" s="71">
        <v>110.23</v>
      </c>
      <c r="E11" s="71">
        <f>$D$11</f>
        <v>110.23</v>
      </c>
      <c r="F11" s="71">
        <f t="shared" ref="F11:AA11" si="2">$D$11</f>
        <v>110.23</v>
      </c>
      <c r="G11" s="71">
        <f t="shared" si="2"/>
        <v>110.23</v>
      </c>
      <c r="H11" s="71">
        <f t="shared" si="2"/>
        <v>110.23</v>
      </c>
      <c r="I11" s="71">
        <f t="shared" si="2"/>
        <v>110.23</v>
      </c>
      <c r="J11" s="71">
        <f t="shared" si="2"/>
        <v>110.23</v>
      </c>
      <c r="K11" s="71">
        <f t="shared" si="2"/>
        <v>110.23</v>
      </c>
      <c r="L11" s="71">
        <f t="shared" si="2"/>
        <v>110.23</v>
      </c>
      <c r="M11" s="71">
        <f t="shared" si="2"/>
        <v>110.23</v>
      </c>
      <c r="N11" s="71">
        <f t="shared" si="2"/>
        <v>110.23</v>
      </c>
      <c r="O11" s="71">
        <f t="shared" si="2"/>
        <v>110.23</v>
      </c>
      <c r="P11" s="71">
        <f t="shared" si="2"/>
        <v>110.23</v>
      </c>
      <c r="Q11" s="71">
        <f t="shared" si="2"/>
        <v>110.23</v>
      </c>
      <c r="R11" s="71">
        <f t="shared" si="2"/>
        <v>110.23</v>
      </c>
      <c r="S11" s="71">
        <f t="shared" si="2"/>
        <v>110.23</v>
      </c>
      <c r="T11" s="71">
        <f t="shared" si="2"/>
        <v>110.23</v>
      </c>
      <c r="U11" s="71">
        <f t="shared" si="2"/>
        <v>110.23</v>
      </c>
      <c r="V11" s="71">
        <f t="shared" si="2"/>
        <v>110.23</v>
      </c>
      <c r="W11" s="71">
        <f t="shared" si="2"/>
        <v>110.23</v>
      </c>
      <c r="X11" s="71">
        <f t="shared" si="2"/>
        <v>110.23</v>
      </c>
      <c r="Y11" s="71">
        <f t="shared" si="2"/>
        <v>110.23</v>
      </c>
      <c r="Z11" s="71">
        <f t="shared" si="2"/>
        <v>110.23</v>
      </c>
      <c r="AA11" s="71">
        <f t="shared" si="2"/>
        <v>110.23</v>
      </c>
    </row>
    <row r="12" spans="1:27" collapsed="1" x14ac:dyDescent="0.2">
      <c r="A12" s="162" t="s">
        <v>242</v>
      </c>
      <c r="B12" s="54" t="str">
        <f>"02"&amp;"."&amp;$B$662&amp;"."&amp;$B$663</f>
        <v>02.05.2023</v>
      </c>
      <c r="C12" s="134" t="s">
        <v>76</v>
      </c>
      <c r="D12" s="135">
        <f>ROUND(((D13+D14+D16+D15)/1000),5)</f>
        <v>2.5585900000000001</v>
      </c>
      <c r="E12" s="135">
        <f>ROUND(((E13+E14+E16+E15)/1000),5)</f>
        <v>2.3816700000000002</v>
      </c>
      <c r="F12" s="135">
        <f>ROUND(((F13+F14+F16+F15)/1000),5)</f>
        <v>2.2903600000000002</v>
      </c>
      <c r="G12" s="135">
        <f t="shared" ref="G12:AA12" si="3">ROUND(((G13+G14+G16+G15)/1000),5)</f>
        <v>2.2896200000000002</v>
      </c>
      <c r="H12" s="135">
        <f t="shared" si="3"/>
        <v>2.31358</v>
      </c>
      <c r="I12" s="135">
        <f t="shared" si="3"/>
        <v>2.42699</v>
      </c>
      <c r="J12" s="135">
        <f t="shared" si="3"/>
        <v>2.6285400000000001</v>
      </c>
      <c r="K12" s="135">
        <f t="shared" si="3"/>
        <v>2.8897900000000001</v>
      </c>
      <c r="L12" s="135">
        <f t="shared" si="3"/>
        <v>3.0786899999999999</v>
      </c>
      <c r="M12" s="135">
        <f t="shared" si="3"/>
        <v>3.1551800000000001</v>
      </c>
      <c r="N12" s="135">
        <f t="shared" si="3"/>
        <v>3.1758299999999999</v>
      </c>
      <c r="O12" s="135">
        <f t="shared" si="3"/>
        <v>3.1163699999999999</v>
      </c>
      <c r="P12" s="135">
        <f t="shared" si="3"/>
        <v>3.11754</v>
      </c>
      <c r="Q12" s="135">
        <f t="shared" si="3"/>
        <v>3.1207600000000002</v>
      </c>
      <c r="R12" s="135">
        <f t="shared" si="3"/>
        <v>3.10771</v>
      </c>
      <c r="S12" s="135">
        <f t="shared" si="3"/>
        <v>3.0735399999999999</v>
      </c>
      <c r="T12" s="135">
        <f t="shared" si="3"/>
        <v>3.0306299999999999</v>
      </c>
      <c r="U12" s="135">
        <f t="shared" si="3"/>
        <v>3.0171899999999998</v>
      </c>
      <c r="V12" s="135">
        <f t="shared" si="3"/>
        <v>3.0347400000000002</v>
      </c>
      <c r="W12" s="135">
        <f t="shared" si="3"/>
        <v>3.0508000000000002</v>
      </c>
      <c r="X12" s="135">
        <f t="shared" si="3"/>
        <v>3.1862200000000001</v>
      </c>
      <c r="Y12" s="135">
        <f t="shared" si="3"/>
        <v>3.0928300000000002</v>
      </c>
      <c r="Z12" s="135">
        <f t="shared" si="3"/>
        <v>2.8689200000000001</v>
      </c>
      <c r="AA12" s="135">
        <f t="shared" si="3"/>
        <v>2.56534</v>
      </c>
    </row>
    <row r="13" spans="1:27" ht="12.75" hidden="1" customHeight="1" outlineLevel="1" x14ac:dyDescent="0.2">
      <c r="A13" s="163" t="s">
        <v>243</v>
      </c>
      <c r="B13" s="94" t="s">
        <v>238</v>
      </c>
      <c r="C13" s="70" t="s">
        <v>79</v>
      </c>
      <c r="D13" s="71">
        <v>1371.99</v>
      </c>
      <c r="E13" s="71">
        <v>1195.07</v>
      </c>
      <c r="F13" s="71">
        <v>1103.76</v>
      </c>
      <c r="G13" s="71">
        <v>1103.02</v>
      </c>
      <c r="H13" s="71">
        <v>1126.98</v>
      </c>
      <c r="I13" s="71">
        <v>1240.3900000000001</v>
      </c>
      <c r="J13" s="71">
        <v>1441.94</v>
      </c>
      <c r="K13" s="71">
        <v>1703.19</v>
      </c>
      <c r="L13" s="71">
        <v>1892.09</v>
      </c>
      <c r="M13" s="71">
        <v>1968.58</v>
      </c>
      <c r="N13" s="71">
        <v>1989.23</v>
      </c>
      <c r="O13" s="71">
        <v>1929.77</v>
      </c>
      <c r="P13" s="71">
        <v>1930.94</v>
      </c>
      <c r="Q13" s="71">
        <v>1934.16</v>
      </c>
      <c r="R13" s="71">
        <v>1921.11</v>
      </c>
      <c r="S13" s="71">
        <v>1886.94</v>
      </c>
      <c r="T13" s="71">
        <v>1844.03</v>
      </c>
      <c r="U13" s="71">
        <v>1830.59</v>
      </c>
      <c r="V13" s="71">
        <v>1848.14</v>
      </c>
      <c r="W13" s="71">
        <v>1864.2</v>
      </c>
      <c r="X13" s="71">
        <v>1999.62</v>
      </c>
      <c r="Y13" s="71">
        <v>1906.23</v>
      </c>
      <c r="Z13" s="71">
        <v>1682.32</v>
      </c>
      <c r="AA13" s="71">
        <v>1378.74</v>
      </c>
    </row>
    <row r="14" spans="1:27" ht="12.75" hidden="1" customHeight="1" outlineLevel="1" x14ac:dyDescent="0.2">
      <c r="A14" s="163" t="s">
        <v>244</v>
      </c>
      <c r="B14" s="94" t="s">
        <v>90</v>
      </c>
      <c r="C14" s="70" t="s">
        <v>79</v>
      </c>
      <c r="D14" s="71">
        <f>$D$9</f>
        <v>1071.42</v>
      </c>
      <c r="E14" s="71">
        <f t="shared" ref="E14:AA14" si="4">$D$9</f>
        <v>1071.42</v>
      </c>
      <c r="F14" s="71">
        <f t="shared" si="4"/>
        <v>1071.42</v>
      </c>
      <c r="G14" s="71">
        <f t="shared" si="4"/>
        <v>1071.42</v>
      </c>
      <c r="H14" s="71">
        <f t="shared" si="4"/>
        <v>1071.42</v>
      </c>
      <c r="I14" s="71">
        <f t="shared" si="4"/>
        <v>1071.42</v>
      </c>
      <c r="J14" s="71">
        <f t="shared" si="4"/>
        <v>1071.42</v>
      </c>
      <c r="K14" s="71">
        <f t="shared" si="4"/>
        <v>1071.42</v>
      </c>
      <c r="L14" s="71">
        <f t="shared" si="4"/>
        <v>1071.42</v>
      </c>
      <c r="M14" s="71">
        <f t="shared" si="4"/>
        <v>1071.42</v>
      </c>
      <c r="N14" s="71">
        <f t="shared" si="4"/>
        <v>1071.42</v>
      </c>
      <c r="O14" s="71">
        <f t="shared" si="4"/>
        <v>1071.42</v>
      </c>
      <c r="P14" s="71">
        <f t="shared" si="4"/>
        <v>1071.42</v>
      </c>
      <c r="Q14" s="71">
        <f t="shared" si="4"/>
        <v>1071.42</v>
      </c>
      <c r="R14" s="71">
        <f t="shared" si="4"/>
        <v>1071.42</v>
      </c>
      <c r="S14" s="71">
        <f t="shared" si="4"/>
        <v>1071.42</v>
      </c>
      <c r="T14" s="71">
        <f t="shared" si="4"/>
        <v>1071.42</v>
      </c>
      <c r="U14" s="71">
        <f t="shared" si="4"/>
        <v>1071.42</v>
      </c>
      <c r="V14" s="71">
        <f t="shared" si="4"/>
        <v>1071.42</v>
      </c>
      <c r="W14" s="71">
        <f t="shared" si="4"/>
        <v>1071.42</v>
      </c>
      <c r="X14" s="71">
        <f t="shared" si="4"/>
        <v>1071.42</v>
      </c>
      <c r="Y14" s="71">
        <f t="shared" si="4"/>
        <v>1071.42</v>
      </c>
      <c r="Z14" s="71">
        <f t="shared" si="4"/>
        <v>1071.42</v>
      </c>
      <c r="AA14" s="71">
        <f t="shared" si="4"/>
        <v>1071.42</v>
      </c>
    </row>
    <row r="15" spans="1:27" ht="12.75" hidden="1" customHeight="1" outlineLevel="1" x14ac:dyDescent="0.2">
      <c r="A15" s="163" t="s">
        <v>245</v>
      </c>
      <c r="B15" s="94" t="s">
        <v>83</v>
      </c>
      <c r="C15" s="70" t="s">
        <v>79</v>
      </c>
      <c r="D15" s="71">
        <v>4.95</v>
      </c>
      <c r="E15" s="71">
        <v>4.95</v>
      </c>
      <c r="F15" s="71">
        <v>4.95</v>
      </c>
      <c r="G15" s="71">
        <v>4.95</v>
      </c>
      <c r="H15" s="71">
        <v>4.95</v>
      </c>
      <c r="I15" s="71">
        <v>4.95</v>
      </c>
      <c r="J15" s="71">
        <v>4.95</v>
      </c>
      <c r="K15" s="71">
        <v>4.95</v>
      </c>
      <c r="L15" s="71">
        <v>4.95</v>
      </c>
      <c r="M15" s="71">
        <v>4.95</v>
      </c>
      <c r="N15" s="71">
        <v>4.95</v>
      </c>
      <c r="O15" s="71">
        <v>4.95</v>
      </c>
      <c r="P15" s="71">
        <v>4.95</v>
      </c>
      <c r="Q15" s="71">
        <v>4.95</v>
      </c>
      <c r="R15" s="71">
        <v>4.95</v>
      </c>
      <c r="S15" s="71">
        <v>4.95</v>
      </c>
      <c r="T15" s="71">
        <v>4.95</v>
      </c>
      <c r="U15" s="71">
        <v>4.95</v>
      </c>
      <c r="V15" s="71">
        <v>4.95</v>
      </c>
      <c r="W15" s="71">
        <v>4.95</v>
      </c>
      <c r="X15" s="71">
        <v>4.95</v>
      </c>
      <c r="Y15" s="71">
        <v>4.95</v>
      </c>
      <c r="Z15" s="71">
        <v>4.95</v>
      </c>
      <c r="AA15" s="71">
        <v>4.95</v>
      </c>
    </row>
    <row r="16" spans="1:27" ht="12.75" hidden="1" customHeight="1" outlineLevel="1" x14ac:dyDescent="0.2">
      <c r="A16" s="163" t="s">
        <v>246</v>
      </c>
      <c r="B16" s="94" t="s">
        <v>81</v>
      </c>
      <c r="C16" s="70" t="s">
        <v>79</v>
      </c>
      <c r="D16" s="71">
        <f>$D$11</f>
        <v>110.23</v>
      </c>
      <c r="E16" s="71">
        <f t="shared" ref="E16:AA16" si="5">$D$11</f>
        <v>110.23</v>
      </c>
      <c r="F16" s="71">
        <f t="shared" si="5"/>
        <v>110.23</v>
      </c>
      <c r="G16" s="71">
        <f t="shared" si="5"/>
        <v>110.23</v>
      </c>
      <c r="H16" s="71">
        <f t="shared" si="5"/>
        <v>110.23</v>
      </c>
      <c r="I16" s="71">
        <f t="shared" si="5"/>
        <v>110.23</v>
      </c>
      <c r="J16" s="71">
        <f t="shared" si="5"/>
        <v>110.23</v>
      </c>
      <c r="K16" s="71">
        <f t="shared" si="5"/>
        <v>110.23</v>
      </c>
      <c r="L16" s="71">
        <f t="shared" si="5"/>
        <v>110.23</v>
      </c>
      <c r="M16" s="71">
        <f t="shared" si="5"/>
        <v>110.23</v>
      </c>
      <c r="N16" s="71">
        <f t="shared" si="5"/>
        <v>110.23</v>
      </c>
      <c r="O16" s="71">
        <f t="shared" si="5"/>
        <v>110.23</v>
      </c>
      <c r="P16" s="71">
        <f t="shared" si="5"/>
        <v>110.23</v>
      </c>
      <c r="Q16" s="71">
        <f t="shared" si="5"/>
        <v>110.23</v>
      </c>
      <c r="R16" s="71">
        <f t="shared" si="5"/>
        <v>110.23</v>
      </c>
      <c r="S16" s="71">
        <f t="shared" si="5"/>
        <v>110.23</v>
      </c>
      <c r="T16" s="71">
        <f t="shared" si="5"/>
        <v>110.23</v>
      </c>
      <c r="U16" s="71">
        <f t="shared" si="5"/>
        <v>110.23</v>
      </c>
      <c r="V16" s="71">
        <f t="shared" si="5"/>
        <v>110.23</v>
      </c>
      <c r="W16" s="71">
        <f t="shared" si="5"/>
        <v>110.23</v>
      </c>
      <c r="X16" s="71">
        <f t="shared" si="5"/>
        <v>110.23</v>
      </c>
      <c r="Y16" s="71">
        <f t="shared" si="5"/>
        <v>110.23</v>
      </c>
      <c r="Z16" s="71">
        <f t="shared" si="5"/>
        <v>110.23</v>
      </c>
      <c r="AA16" s="71">
        <f t="shared" si="5"/>
        <v>110.23</v>
      </c>
    </row>
    <row r="17" spans="1:27" ht="12.75" customHeight="1" collapsed="1" x14ac:dyDescent="0.2">
      <c r="A17" s="162" t="s">
        <v>247</v>
      </c>
      <c r="B17" s="54" t="str">
        <f>"03"&amp;"."&amp;$B$662&amp;"."&amp;$B$663</f>
        <v>03.05.2023</v>
      </c>
      <c r="C17" s="134" t="s">
        <v>76</v>
      </c>
      <c r="D17" s="135">
        <f>ROUND(((D18+D19+D21+D20)/1000),5)</f>
        <v>2.42353</v>
      </c>
      <c r="E17" s="135">
        <f>ROUND(((E18+E19+E21+E20)/1000),5)</f>
        <v>2.2894999999999999</v>
      </c>
      <c r="F17" s="135">
        <f>ROUND(((F18+F19+F21+F20)/1000),5)</f>
        <v>2.2666599999999999</v>
      </c>
      <c r="G17" s="135">
        <f t="shared" ref="G17:AA17" si="6">ROUND(((G18+G19+G21+G20)/1000),5)</f>
        <v>2.2673399999999999</v>
      </c>
      <c r="H17" s="135">
        <f t="shared" si="6"/>
        <v>2.2856000000000001</v>
      </c>
      <c r="I17" s="135">
        <f t="shared" si="6"/>
        <v>2.3817300000000001</v>
      </c>
      <c r="J17" s="135">
        <f t="shared" si="6"/>
        <v>2.5612599999999999</v>
      </c>
      <c r="K17" s="135">
        <f t="shared" si="6"/>
        <v>2.7884199999999999</v>
      </c>
      <c r="L17" s="135">
        <f t="shared" si="6"/>
        <v>3.00271</v>
      </c>
      <c r="M17" s="135">
        <f t="shared" si="6"/>
        <v>3.10575</v>
      </c>
      <c r="N17" s="135">
        <f t="shared" si="6"/>
        <v>3.11327</v>
      </c>
      <c r="O17" s="135">
        <f t="shared" si="6"/>
        <v>3.11504</v>
      </c>
      <c r="P17" s="135">
        <f t="shared" si="6"/>
        <v>3.1145499999999999</v>
      </c>
      <c r="Q17" s="135">
        <f t="shared" si="6"/>
        <v>3.13476</v>
      </c>
      <c r="R17" s="135">
        <f t="shared" si="6"/>
        <v>3.1164100000000001</v>
      </c>
      <c r="S17" s="135">
        <f t="shared" si="6"/>
        <v>3.1141200000000002</v>
      </c>
      <c r="T17" s="135">
        <f t="shared" si="6"/>
        <v>3.1121099999999999</v>
      </c>
      <c r="U17" s="135">
        <f t="shared" si="6"/>
        <v>3.1081699999999999</v>
      </c>
      <c r="V17" s="135">
        <f t="shared" si="6"/>
        <v>3.0838899999999998</v>
      </c>
      <c r="W17" s="135">
        <f t="shared" si="6"/>
        <v>3.0802900000000002</v>
      </c>
      <c r="X17" s="135">
        <f t="shared" si="6"/>
        <v>3.1071300000000002</v>
      </c>
      <c r="Y17" s="135">
        <f t="shared" si="6"/>
        <v>3.1171700000000002</v>
      </c>
      <c r="Z17" s="135">
        <f t="shared" si="6"/>
        <v>2.8736899999999999</v>
      </c>
      <c r="AA17" s="135">
        <f t="shared" si="6"/>
        <v>2.6321300000000001</v>
      </c>
    </row>
    <row r="18" spans="1:27" ht="12.75" hidden="1" customHeight="1" outlineLevel="1" x14ac:dyDescent="0.2">
      <c r="A18" s="163" t="s">
        <v>248</v>
      </c>
      <c r="B18" s="94" t="s">
        <v>238</v>
      </c>
      <c r="C18" s="70" t="s">
        <v>79</v>
      </c>
      <c r="D18" s="71">
        <v>1236.93</v>
      </c>
      <c r="E18" s="71">
        <v>1102.9000000000001</v>
      </c>
      <c r="F18" s="71">
        <v>1080.06</v>
      </c>
      <c r="G18" s="71">
        <v>1080.74</v>
      </c>
      <c r="H18" s="71">
        <v>1099</v>
      </c>
      <c r="I18" s="71">
        <v>1195.1300000000001</v>
      </c>
      <c r="J18" s="71">
        <v>1374.66</v>
      </c>
      <c r="K18" s="71">
        <v>1601.82</v>
      </c>
      <c r="L18" s="71">
        <v>1816.11</v>
      </c>
      <c r="M18" s="71">
        <v>1919.15</v>
      </c>
      <c r="N18" s="71">
        <v>1926.67</v>
      </c>
      <c r="O18" s="71">
        <v>1928.44</v>
      </c>
      <c r="P18" s="71">
        <v>1927.95</v>
      </c>
      <c r="Q18" s="71">
        <v>1948.16</v>
      </c>
      <c r="R18" s="71">
        <v>1929.81</v>
      </c>
      <c r="S18" s="71">
        <v>1927.52</v>
      </c>
      <c r="T18" s="71">
        <v>1925.51</v>
      </c>
      <c r="U18" s="71">
        <v>1921.57</v>
      </c>
      <c r="V18" s="71">
        <v>1897.29</v>
      </c>
      <c r="W18" s="71">
        <v>1893.69</v>
      </c>
      <c r="X18" s="71">
        <v>1920.53</v>
      </c>
      <c r="Y18" s="71">
        <v>1930.57</v>
      </c>
      <c r="Z18" s="71">
        <v>1687.09</v>
      </c>
      <c r="AA18" s="71">
        <v>1445.53</v>
      </c>
    </row>
    <row r="19" spans="1:27" ht="12.75" hidden="1" customHeight="1" outlineLevel="1" x14ac:dyDescent="0.2">
      <c r="A19" s="163" t="s">
        <v>249</v>
      </c>
      <c r="B19" s="94" t="s">
        <v>90</v>
      </c>
      <c r="C19" s="70" t="s">
        <v>79</v>
      </c>
      <c r="D19" s="71">
        <f>$D$9</f>
        <v>1071.42</v>
      </c>
      <c r="E19" s="71">
        <f t="shared" ref="E19:AA19" si="7">$D$9</f>
        <v>1071.42</v>
      </c>
      <c r="F19" s="71">
        <f t="shared" si="7"/>
        <v>1071.42</v>
      </c>
      <c r="G19" s="71">
        <f t="shared" si="7"/>
        <v>1071.42</v>
      </c>
      <c r="H19" s="71">
        <f t="shared" si="7"/>
        <v>1071.42</v>
      </c>
      <c r="I19" s="71">
        <f t="shared" si="7"/>
        <v>1071.42</v>
      </c>
      <c r="J19" s="71">
        <f t="shared" si="7"/>
        <v>1071.42</v>
      </c>
      <c r="K19" s="71">
        <f t="shared" si="7"/>
        <v>1071.42</v>
      </c>
      <c r="L19" s="71">
        <f t="shared" si="7"/>
        <v>1071.42</v>
      </c>
      <c r="M19" s="71">
        <f t="shared" si="7"/>
        <v>1071.42</v>
      </c>
      <c r="N19" s="71">
        <f t="shared" si="7"/>
        <v>1071.42</v>
      </c>
      <c r="O19" s="71">
        <f t="shared" si="7"/>
        <v>1071.42</v>
      </c>
      <c r="P19" s="71">
        <f t="shared" si="7"/>
        <v>1071.42</v>
      </c>
      <c r="Q19" s="71">
        <f t="shared" si="7"/>
        <v>1071.42</v>
      </c>
      <c r="R19" s="71">
        <f t="shared" si="7"/>
        <v>1071.42</v>
      </c>
      <c r="S19" s="71">
        <f t="shared" si="7"/>
        <v>1071.42</v>
      </c>
      <c r="T19" s="71">
        <f t="shared" si="7"/>
        <v>1071.42</v>
      </c>
      <c r="U19" s="71">
        <f t="shared" si="7"/>
        <v>1071.42</v>
      </c>
      <c r="V19" s="71">
        <f t="shared" si="7"/>
        <v>1071.42</v>
      </c>
      <c r="W19" s="71">
        <f t="shared" si="7"/>
        <v>1071.42</v>
      </c>
      <c r="X19" s="71">
        <f t="shared" si="7"/>
        <v>1071.42</v>
      </c>
      <c r="Y19" s="71">
        <f t="shared" si="7"/>
        <v>1071.42</v>
      </c>
      <c r="Z19" s="71">
        <f t="shared" si="7"/>
        <v>1071.42</v>
      </c>
      <c r="AA19" s="71">
        <f t="shared" si="7"/>
        <v>1071.42</v>
      </c>
    </row>
    <row r="20" spans="1:27" ht="12.75" hidden="1" customHeight="1" outlineLevel="1" x14ac:dyDescent="0.2">
      <c r="A20" s="163" t="s">
        <v>250</v>
      </c>
      <c r="B20" s="94" t="s">
        <v>83</v>
      </c>
      <c r="C20" s="70" t="s">
        <v>79</v>
      </c>
      <c r="D20" s="71">
        <v>4.95</v>
      </c>
      <c r="E20" s="71">
        <v>4.95</v>
      </c>
      <c r="F20" s="71">
        <v>4.95</v>
      </c>
      <c r="G20" s="71">
        <v>4.95</v>
      </c>
      <c r="H20" s="71">
        <v>4.95</v>
      </c>
      <c r="I20" s="71">
        <v>4.95</v>
      </c>
      <c r="J20" s="71">
        <v>4.95</v>
      </c>
      <c r="K20" s="71">
        <v>4.95</v>
      </c>
      <c r="L20" s="71">
        <v>4.95</v>
      </c>
      <c r="M20" s="71">
        <v>4.95</v>
      </c>
      <c r="N20" s="71">
        <v>4.95</v>
      </c>
      <c r="O20" s="71">
        <v>4.95</v>
      </c>
      <c r="P20" s="71">
        <v>4.95</v>
      </c>
      <c r="Q20" s="71">
        <v>4.95</v>
      </c>
      <c r="R20" s="71">
        <v>4.95</v>
      </c>
      <c r="S20" s="71">
        <v>4.95</v>
      </c>
      <c r="T20" s="71">
        <v>4.95</v>
      </c>
      <c r="U20" s="71">
        <v>4.95</v>
      </c>
      <c r="V20" s="71">
        <v>4.95</v>
      </c>
      <c r="W20" s="71">
        <v>4.95</v>
      </c>
      <c r="X20" s="71">
        <v>4.95</v>
      </c>
      <c r="Y20" s="71">
        <v>4.95</v>
      </c>
      <c r="Z20" s="71">
        <v>4.95</v>
      </c>
      <c r="AA20" s="71">
        <v>4.95</v>
      </c>
    </row>
    <row r="21" spans="1:27" ht="12.75" hidden="1" customHeight="1" outlineLevel="1" x14ac:dyDescent="0.2">
      <c r="A21" s="163" t="s">
        <v>251</v>
      </c>
      <c r="B21" s="94" t="s">
        <v>81</v>
      </c>
      <c r="C21" s="70" t="s">
        <v>79</v>
      </c>
      <c r="D21" s="71">
        <f>$D$11</f>
        <v>110.23</v>
      </c>
      <c r="E21" s="71">
        <f t="shared" ref="E21:AA21" si="8">$D$11</f>
        <v>110.23</v>
      </c>
      <c r="F21" s="71">
        <f t="shared" si="8"/>
        <v>110.23</v>
      </c>
      <c r="G21" s="71">
        <f t="shared" si="8"/>
        <v>110.23</v>
      </c>
      <c r="H21" s="71">
        <f t="shared" si="8"/>
        <v>110.23</v>
      </c>
      <c r="I21" s="71">
        <f t="shared" si="8"/>
        <v>110.23</v>
      </c>
      <c r="J21" s="71">
        <f t="shared" si="8"/>
        <v>110.23</v>
      </c>
      <c r="K21" s="71">
        <f t="shared" si="8"/>
        <v>110.23</v>
      </c>
      <c r="L21" s="71">
        <f t="shared" si="8"/>
        <v>110.23</v>
      </c>
      <c r="M21" s="71">
        <f t="shared" si="8"/>
        <v>110.23</v>
      </c>
      <c r="N21" s="71">
        <f t="shared" si="8"/>
        <v>110.23</v>
      </c>
      <c r="O21" s="71">
        <f t="shared" si="8"/>
        <v>110.23</v>
      </c>
      <c r="P21" s="71">
        <f t="shared" si="8"/>
        <v>110.23</v>
      </c>
      <c r="Q21" s="71">
        <f t="shared" si="8"/>
        <v>110.23</v>
      </c>
      <c r="R21" s="71">
        <f t="shared" si="8"/>
        <v>110.23</v>
      </c>
      <c r="S21" s="71">
        <f t="shared" si="8"/>
        <v>110.23</v>
      </c>
      <c r="T21" s="71">
        <f t="shared" si="8"/>
        <v>110.23</v>
      </c>
      <c r="U21" s="71">
        <f t="shared" si="8"/>
        <v>110.23</v>
      </c>
      <c r="V21" s="71">
        <f t="shared" si="8"/>
        <v>110.23</v>
      </c>
      <c r="W21" s="71">
        <f t="shared" si="8"/>
        <v>110.23</v>
      </c>
      <c r="X21" s="71">
        <f t="shared" si="8"/>
        <v>110.23</v>
      </c>
      <c r="Y21" s="71">
        <f t="shared" si="8"/>
        <v>110.23</v>
      </c>
      <c r="Z21" s="71">
        <f t="shared" si="8"/>
        <v>110.23</v>
      </c>
      <c r="AA21" s="71">
        <f t="shared" si="8"/>
        <v>110.23</v>
      </c>
    </row>
    <row r="22" spans="1:27" ht="12.75" customHeight="1" collapsed="1" x14ac:dyDescent="0.2">
      <c r="A22" s="162" t="s">
        <v>252</v>
      </c>
      <c r="B22" s="54" t="str">
        <f>"04"&amp;"."&amp;$B$662&amp;"."&amp;$B$663</f>
        <v>04.05.2023</v>
      </c>
      <c r="C22" s="134" t="s">
        <v>76</v>
      </c>
      <c r="D22" s="135">
        <f>ROUND(((D23+D24+D26+D25)/1000),5)</f>
        <v>2.3912200000000001</v>
      </c>
      <c r="E22" s="135">
        <f>ROUND(((E23+E24+E26+E25)/1000),5)</f>
        <v>2.2880799999999999</v>
      </c>
      <c r="F22" s="135">
        <f>ROUND(((F23+F24+F26+F25)/1000),5)</f>
        <v>2.2130999999999998</v>
      </c>
      <c r="G22" s="135">
        <f t="shared" ref="G22:AA22" si="9">ROUND(((G23+G24+G26+G25)/1000),5)</f>
        <v>2.19482</v>
      </c>
      <c r="H22" s="135">
        <f t="shared" si="9"/>
        <v>2.2480699999999998</v>
      </c>
      <c r="I22" s="135">
        <f t="shared" si="9"/>
        <v>2.2978499999999999</v>
      </c>
      <c r="J22" s="135">
        <f t="shared" si="9"/>
        <v>2.5020199999999999</v>
      </c>
      <c r="K22" s="135">
        <f t="shared" si="9"/>
        <v>2.7966600000000001</v>
      </c>
      <c r="L22" s="135">
        <f t="shared" si="9"/>
        <v>2.9005100000000001</v>
      </c>
      <c r="M22" s="135">
        <f t="shared" si="9"/>
        <v>3.0893899999999999</v>
      </c>
      <c r="N22" s="135">
        <f t="shared" si="9"/>
        <v>3.1108099999999999</v>
      </c>
      <c r="O22" s="135">
        <f t="shared" si="9"/>
        <v>3.1379800000000002</v>
      </c>
      <c r="P22" s="135">
        <f t="shared" si="9"/>
        <v>3.1402399999999999</v>
      </c>
      <c r="Q22" s="135">
        <f t="shared" si="9"/>
        <v>3.1542500000000002</v>
      </c>
      <c r="R22" s="135">
        <f t="shared" si="9"/>
        <v>3.1271</v>
      </c>
      <c r="S22" s="135">
        <f t="shared" si="9"/>
        <v>3.08508</v>
      </c>
      <c r="T22" s="135">
        <f t="shared" si="9"/>
        <v>3.0329799999999998</v>
      </c>
      <c r="U22" s="135">
        <f t="shared" si="9"/>
        <v>2.9891200000000002</v>
      </c>
      <c r="V22" s="135">
        <f t="shared" si="9"/>
        <v>2.9704000000000002</v>
      </c>
      <c r="W22" s="135">
        <f t="shared" si="9"/>
        <v>3.04291</v>
      </c>
      <c r="X22" s="135">
        <f t="shared" si="9"/>
        <v>3.1691099999999999</v>
      </c>
      <c r="Y22" s="135">
        <f t="shared" si="9"/>
        <v>3.10677</v>
      </c>
      <c r="Z22" s="135">
        <f t="shared" si="9"/>
        <v>2.84429</v>
      </c>
      <c r="AA22" s="135">
        <f t="shared" si="9"/>
        <v>2.66852</v>
      </c>
    </row>
    <row r="23" spans="1:27" ht="12.75" hidden="1" customHeight="1" outlineLevel="1" x14ac:dyDescent="0.2">
      <c r="A23" s="163" t="s">
        <v>253</v>
      </c>
      <c r="B23" s="94" t="s">
        <v>238</v>
      </c>
      <c r="C23" s="70" t="s">
        <v>79</v>
      </c>
      <c r="D23" s="71">
        <v>1204.6199999999999</v>
      </c>
      <c r="E23" s="71">
        <v>1101.48</v>
      </c>
      <c r="F23" s="71">
        <v>1026.5</v>
      </c>
      <c r="G23" s="71">
        <v>1008.22</v>
      </c>
      <c r="H23" s="71">
        <v>1061.47</v>
      </c>
      <c r="I23" s="71">
        <v>1111.25</v>
      </c>
      <c r="J23" s="71">
        <v>1315.42</v>
      </c>
      <c r="K23" s="71">
        <v>1610.06</v>
      </c>
      <c r="L23" s="71">
        <v>1713.91</v>
      </c>
      <c r="M23" s="71">
        <v>1902.79</v>
      </c>
      <c r="N23" s="71">
        <v>1924.21</v>
      </c>
      <c r="O23" s="71">
        <v>1951.38</v>
      </c>
      <c r="P23" s="71">
        <v>1953.64</v>
      </c>
      <c r="Q23" s="71">
        <v>1967.65</v>
      </c>
      <c r="R23" s="71">
        <v>1940.5</v>
      </c>
      <c r="S23" s="71">
        <v>1898.48</v>
      </c>
      <c r="T23" s="71">
        <v>1846.38</v>
      </c>
      <c r="U23" s="71">
        <v>1802.52</v>
      </c>
      <c r="V23" s="71">
        <v>1783.8</v>
      </c>
      <c r="W23" s="71">
        <v>1856.31</v>
      </c>
      <c r="X23" s="71">
        <v>1982.51</v>
      </c>
      <c r="Y23" s="71">
        <v>1920.17</v>
      </c>
      <c r="Z23" s="71">
        <v>1657.69</v>
      </c>
      <c r="AA23" s="71">
        <v>1481.92</v>
      </c>
    </row>
    <row r="24" spans="1:27" ht="12.75" hidden="1" customHeight="1" outlineLevel="1" x14ac:dyDescent="0.2">
      <c r="A24" s="163" t="s">
        <v>254</v>
      </c>
      <c r="B24" s="94" t="s">
        <v>90</v>
      </c>
      <c r="C24" s="70" t="s">
        <v>79</v>
      </c>
      <c r="D24" s="71">
        <f>$D$9</f>
        <v>1071.42</v>
      </c>
      <c r="E24" s="71">
        <f t="shared" ref="E24:AA24" si="10">$D$9</f>
        <v>1071.42</v>
      </c>
      <c r="F24" s="71">
        <f t="shared" si="10"/>
        <v>1071.42</v>
      </c>
      <c r="G24" s="71">
        <f t="shared" si="10"/>
        <v>1071.42</v>
      </c>
      <c r="H24" s="71">
        <f t="shared" si="10"/>
        <v>1071.42</v>
      </c>
      <c r="I24" s="71">
        <f t="shared" si="10"/>
        <v>1071.42</v>
      </c>
      <c r="J24" s="71">
        <f t="shared" si="10"/>
        <v>1071.42</v>
      </c>
      <c r="K24" s="71">
        <f t="shared" si="10"/>
        <v>1071.42</v>
      </c>
      <c r="L24" s="71">
        <f t="shared" si="10"/>
        <v>1071.42</v>
      </c>
      <c r="M24" s="71">
        <f t="shared" si="10"/>
        <v>1071.42</v>
      </c>
      <c r="N24" s="71">
        <f t="shared" si="10"/>
        <v>1071.42</v>
      </c>
      <c r="O24" s="71">
        <f t="shared" si="10"/>
        <v>1071.42</v>
      </c>
      <c r="P24" s="71">
        <f t="shared" si="10"/>
        <v>1071.42</v>
      </c>
      <c r="Q24" s="71">
        <f t="shared" si="10"/>
        <v>1071.42</v>
      </c>
      <c r="R24" s="71">
        <f t="shared" si="10"/>
        <v>1071.42</v>
      </c>
      <c r="S24" s="71">
        <f t="shared" si="10"/>
        <v>1071.42</v>
      </c>
      <c r="T24" s="71">
        <f t="shared" si="10"/>
        <v>1071.42</v>
      </c>
      <c r="U24" s="71">
        <f t="shared" si="10"/>
        <v>1071.42</v>
      </c>
      <c r="V24" s="71">
        <f t="shared" si="10"/>
        <v>1071.42</v>
      </c>
      <c r="W24" s="71">
        <f t="shared" si="10"/>
        <v>1071.42</v>
      </c>
      <c r="X24" s="71">
        <f t="shared" si="10"/>
        <v>1071.42</v>
      </c>
      <c r="Y24" s="71">
        <f t="shared" si="10"/>
        <v>1071.42</v>
      </c>
      <c r="Z24" s="71">
        <f t="shared" si="10"/>
        <v>1071.42</v>
      </c>
      <c r="AA24" s="71">
        <f t="shared" si="10"/>
        <v>1071.42</v>
      </c>
    </row>
    <row r="25" spans="1:27" ht="12.75" hidden="1" customHeight="1" outlineLevel="1" x14ac:dyDescent="0.2">
      <c r="A25" s="163" t="s">
        <v>255</v>
      </c>
      <c r="B25" s="94" t="s">
        <v>83</v>
      </c>
      <c r="C25" s="70" t="s">
        <v>79</v>
      </c>
      <c r="D25" s="71">
        <v>4.95</v>
      </c>
      <c r="E25" s="71">
        <v>4.95</v>
      </c>
      <c r="F25" s="71">
        <v>4.95</v>
      </c>
      <c r="G25" s="71">
        <v>4.95</v>
      </c>
      <c r="H25" s="71">
        <v>4.95</v>
      </c>
      <c r="I25" s="71">
        <v>4.95</v>
      </c>
      <c r="J25" s="71">
        <v>4.95</v>
      </c>
      <c r="K25" s="71">
        <v>4.95</v>
      </c>
      <c r="L25" s="71">
        <v>4.95</v>
      </c>
      <c r="M25" s="71">
        <v>4.95</v>
      </c>
      <c r="N25" s="71">
        <v>4.95</v>
      </c>
      <c r="O25" s="71">
        <v>4.95</v>
      </c>
      <c r="P25" s="71">
        <v>4.95</v>
      </c>
      <c r="Q25" s="71">
        <v>4.95</v>
      </c>
      <c r="R25" s="71">
        <v>4.95</v>
      </c>
      <c r="S25" s="71">
        <v>4.95</v>
      </c>
      <c r="T25" s="71">
        <v>4.95</v>
      </c>
      <c r="U25" s="71">
        <v>4.95</v>
      </c>
      <c r="V25" s="71">
        <v>4.95</v>
      </c>
      <c r="W25" s="71">
        <v>4.95</v>
      </c>
      <c r="X25" s="71">
        <v>4.95</v>
      </c>
      <c r="Y25" s="71">
        <v>4.95</v>
      </c>
      <c r="Z25" s="71">
        <v>4.95</v>
      </c>
      <c r="AA25" s="71">
        <v>4.95</v>
      </c>
    </row>
    <row r="26" spans="1:27" ht="12.75" hidden="1" customHeight="1" outlineLevel="1" x14ac:dyDescent="0.2">
      <c r="A26" s="163" t="s">
        <v>256</v>
      </c>
      <c r="B26" s="94" t="s">
        <v>81</v>
      </c>
      <c r="C26" s="70" t="s">
        <v>79</v>
      </c>
      <c r="D26" s="71">
        <f>$D$11</f>
        <v>110.23</v>
      </c>
      <c r="E26" s="71">
        <f t="shared" ref="E26:AA26" si="11">$D$11</f>
        <v>110.23</v>
      </c>
      <c r="F26" s="71">
        <f t="shared" si="11"/>
        <v>110.23</v>
      </c>
      <c r="G26" s="71">
        <f t="shared" si="11"/>
        <v>110.23</v>
      </c>
      <c r="H26" s="71">
        <f t="shared" si="11"/>
        <v>110.23</v>
      </c>
      <c r="I26" s="71">
        <f t="shared" si="11"/>
        <v>110.23</v>
      </c>
      <c r="J26" s="71">
        <f t="shared" si="11"/>
        <v>110.23</v>
      </c>
      <c r="K26" s="71">
        <f t="shared" si="11"/>
        <v>110.23</v>
      </c>
      <c r="L26" s="71">
        <f t="shared" si="11"/>
        <v>110.23</v>
      </c>
      <c r="M26" s="71">
        <f t="shared" si="11"/>
        <v>110.23</v>
      </c>
      <c r="N26" s="71">
        <f t="shared" si="11"/>
        <v>110.23</v>
      </c>
      <c r="O26" s="71">
        <f t="shared" si="11"/>
        <v>110.23</v>
      </c>
      <c r="P26" s="71">
        <f t="shared" si="11"/>
        <v>110.23</v>
      </c>
      <c r="Q26" s="71">
        <f t="shared" si="11"/>
        <v>110.23</v>
      </c>
      <c r="R26" s="71">
        <f t="shared" si="11"/>
        <v>110.23</v>
      </c>
      <c r="S26" s="71">
        <f t="shared" si="11"/>
        <v>110.23</v>
      </c>
      <c r="T26" s="71">
        <f t="shared" si="11"/>
        <v>110.23</v>
      </c>
      <c r="U26" s="71">
        <f t="shared" si="11"/>
        <v>110.23</v>
      </c>
      <c r="V26" s="71">
        <f t="shared" si="11"/>
        <v>110.23</v>
      </c>
      <c r="W26" s="71">
        <f t="shared" si="11"/>
        <v>110.23</v>
      </c>
      <c r="X26" s="71">
        <f t="shared" si="11"/>
        <v>110.23</v>
      </c>
      <c r="Y26" s="71">
        <f t="shared" si="11"/>
        <v>110.23</v>
      </c>
      <c r="Z26" s="71">
        <f t="shared" si="11"/>
        <v>110.23</v>
      </c>
      <c r="AA26" s="71">
        <f t="shared" si="11"/>
        <v>110.23</v>
      </c>
    </row>
    <row r="27" spans="1:27" ht="12.75" customHeight="1" collapsed="1" x14ac:dyDescent="0.2">
      <c r="A27" s="162" t="s">
        <v>257</v>
      </c>
      <c r="B27" s="54" t="str">
        <f>"05"&amp;"."&amp;$B$662&amp;"."&amp;$B$663</f>
        <v>05.05.2023</v>
      </c>
      <c r="C27" s="134" t="s">
        <v>76</v>
      </c>
      <c r="D27" s="135">
        <f>ROUND(((D28+D29+D31+D30)/1000),5)</f>
        <v>2.5898599999999998</v>
      </c>
      <c r="E27" s="135">
        <f>ROUND(((E28+E29+E31+E30)/1000),5)</f>
        <v>2.4032800000000001</v>
      </c>
      <c r="F27" s="135">
        <f>ROUND(((F28+F29+F31+F30)/1000),5)</f>
        <v>2.3279999999999998</v>
      </c>
      <c r="G27" s="135">
        <f t="shared" ref="G27:AA27" si="12">ROUND(((G28+G29+G31+G30)/1000),5)</f>
        <v>2.3048199999999999</v>
      </c>
      <c r="H27" s="135">
        <f t="shared" si="12"/>
        <v>2.3519999999999999</v>
      </c>
      <c r="I27" s="135">
        <f t="shared" si="12"/>
        <v>2.4630800000000002</v>
      </c>
      <c r="J27" s="135">
        <f t="shared" si="12"/>
        <v>2.58656</v>
      </c>
      <c r="K27" s="135">
        <f t="shared" si="12"/>
        <v>2.8169499999999998</v>
      </c>
      <c r="L27" s="135">
        <f t="shared" si="12"/>
        <v>3.0244800000000001</v>
      </c>
      <c r="M27" s="135">
        <f t="shared" si="12"/>
        <v>3.0977199999999998</v>
      </c>
      <c r="N27" s="135">
        <f t="shared" si="12"/>
        <v>3.1998700000000002</v>
      </c>
      <c r="O27" s="135">
        <f t="shared" si="12"/>
        <v>3.1734599999999999</v>
      </c>
      <c r="P27" s="135">
        <f t="shared" si="12"/>
        <v>3.1568900000000002</v>
      </c>
      <c r="Q27" s="135">
        <f t="shared" si="12"/>
        <v>3.1720000000000002</v>
      </c>
      <c r="R27" s="135">
        <f t="shared" si="12"/>
        <v>3.15665</v>
      </c>
      <c r="S27" s="135">
        <f t="shared" si="12"/>
        <v>3.1201400000000001</v>
      </c>
      <c r="T27" s="135">
        <f t="shared" si="12"/>
        <v>3.0905399999999998</v>
      </c>
      <c r="U27" s="135">
        <f t="shared" si="12"/>
        <v>3.0827900000000001</v>
      </c>
      <c r="V27" s="135">
        <f t="shared" si="12"/>
        <v>3.0854599999999999</v>
      </c>
      <c r="W27" s="135">
        <f t="shared" si="12"/>
        <v>3.0941299999999998</v>
      </c>
      <c r="X27" s="135">
        <f t="shared" si="12"/>
        <v>3.2084899999999998</v>
      </c>
      <c r="Y27" s="135">
        <f t="shared" si="12"/>
        <v>3.1602600000000001</v>
      </c>
      <c r="Z27" s="135">
        <f t="shared" si="12"/>
        <v>3.0269400000000002</v>
      </c>
      <c r="AA27" s="135">
        <f t="shared" si="12"/>
        <v>2.8172199999999998</v>
      </c>
    </row>
    <row r="28" spans="1:27" ht="12.75" hidden="1" customHeight="1" outlineLevel="1" x14ac:dyDescent="0.2">
      <c r="A28" s="163" t="s">
        <v>258</v>
      </c>
      <c r="B28" s="94" t="s">
        <v>238</v>
      </c>
      <c r="C28" s="70" t="s">
        <v>79</v>
      </c>
      <c r="D28" s="71">
        <v>1403.26</v>
      </c>
      <c r="E28" s="71">
        <v>1216.68</v>
      </c>
      <c r="F28" s="71">
        <v>1141.4000000000001</v>
      </c>
      <c r="G28" s="71">
        <v>1118.22</v>
      </c>
      <c r="H28" s="71">
        <v>1165.4000000000001</v>
      </c>
      <c r="I28" s="71">
        <v>1276.48</v>
      </c>
      <c r="J28" s="71">
        <v>1399.96</v>
      </c>
      <c r="K28" s="71">
        <v>1630.35</v>
      </c>
      <c r="L28" s="71">
        <v>1837.88</v>
      </c>
      <c r="M28" s="71">
        <v>1911.12</v>
      </c>
      <c r="N28" s="71">
        <v>2013.27</v>
      </c>
      <c r="O28" s="71">
        <v>1986.86</v>
      </c>
      <c r="P28" s="71">
        <v>1970.29</v>
      </c>
      <c r="Q28" s="71">
        <v>1985.4</v>
      </c>
      <c r="R28" s="71">
        <v>1970.05</v>
      </c>
      <c r="S28" s="71">
        <v>1933.54</v>
      </c>
      <c r="T28" s="71">
        <v>1903.94</v>
      </c>
      <c r="U28" s="71">
        <v>1896.19</v>
      </c>
      <c r="V28" s="71">
        <v>1898.86</v>
      </c>
      <c r="W28" s="71">
        <v>1907.53</v>
      </c>
      <c r="X28" s="71">
        <v>2021.89</v>
      </c>
      <c r="Y28" s="71">
        <v>1973.66</v>
      </c>
      <c r="Z28" s="71">
        <v>1840.34</v>
      </c>
      <c r="AA28" s="71">
        <v>1630.62</v>
      </c>
    </row>
    <row r="29" spans="1:27" ht="12.75" hidden="1" customHeight="1" outlineLevel="1" x14ac:dyDescent="0.2">
      <c r="A29" s="163" t="s">
        <v>259</v>
      </c>
      <c r="B29" s="94" t="s">
        <v>90</v>
      </c>
      <c r="C29" s="70" t="s">
        <v>79</v>
      </c>
      <c r="D29" s="71">
        <f>$D$9</f>
        <v>1071.42</v>
      </c>
      <c r="E29" s="71">
        <f t="shared" ref="E29:AA29" si="13">$D$9</f>
        <v>1071.42</v>
      </c>
      <c r="F29" s="71">
        <f t="shared" si="13"/>
        <v>1071.42</v>
      </c>
      <c r="G29" s="71">
        <f t="shared" si="13"/>
        <v>1071.42</v>
      </c>
      <c r="H29" s="71">
        <f t="shared" si="13"/>
        <v>1071.42</v>
      </c>
      <c r="I29" s="71">
        <f t="shared" si="13"/>
        <v>1071.42</v>
      </c>
      <c r="J29" s="71">
        <f t="shared" si="13"/>
        <v>1071.42</v>
      </c>
      <c r="K29" s="71">
        <f t="shared" si="13"/>
        <v>1071.42</v>
      </c>
      <c r="L29" s="71">
        <f t="shared" si="13"/>
        <v>1071.42</v>
      </c>
      <c r="M29" s="71">
        <f t="shared" si="13"/>
        <v>1071.42</v>
      </c>
      <c r="N29" s="71">
        <f t="shared" si="13"/>
        <v>1071.42</v>
      </c>
      <c r="O29" s="71">
        <f t="shared" si="13"/>
        <v>1071.42</v>
      </c>
      <c r="P29" s="71">
        <f t="shared" si="13"/>
        <v>1071.42</v>
      </c>
      <c r="Q29" s="71">
        <f t="shared" si="13"/>
        <v>1071.42</v>
      </c>
      <c r="R29" s="71">
        <f t="shared" si="13"/>
        <v>1071.42</v>
      </c>
      <c r="S29" s="71">
        <f t="shared" si="13"/>
        <v>1071.42</v>
      </c>
      <c r="T29" s="71">
        <f t="shared" si="13"/>
        <v>1071.42</v>
      </c>
      <c r="U29" s="71">
        <f t="shared" si="13"/>
        <v>1071.42</v>
      </c>
      <c r="V29" s="71">
        <f t="shared" si="13"/>
        <v>1071.42</v>
      </c>
      <c r="W29" s="71">
        <f t="shared" si="13"/>
        <v>1071.42</v>
      </c>
      <c r="X29" s="71">
        <f t="shared" si="13"/>
        <v>1071.42</v>
      </c>
      <c r="Y29" s="71">
        <f t="shared" si="13"/>
        <v>1071.42</v>
      </c>
      <c r="Z29" s="71">
        <f t="shared" si="13"/>
        <v>1071.42</v>
      </c>
      <c r="AA29" s="71">
        <f t="shared" si="13"/>
        <v>1071.42</v>
      </c>
    </row>
    <row r="30" spans="1:27" ht="12.75" hidden="1" customHeight="1" outlineLevel="1" x14ac:dyDescent="0.2">
      <c r="A30" s="163" t="s">
        <v>260</v>
      </c>
      <c r="B30" s="94" t="s">
        <v>83</v>
      </c>
      <c r="C30" s="70" t="s">
        <v>79</v>
      </c>
      <c r="D30" s="71">
        <v>4.95</v>
      </c>
      <c r="E30" s="71">
        <v>4.95</v>
      </c>
      <c r="F30" s="71">
        <v>4.95</v>
      </c>
      <c r="G30" s="71">
        <v>4.95</v>
      </c>
      <c r="H30" s="71">
        <v>4.95</v>
      </c>
      <c r="I30" s="71">
        <v>4.95</v>
      </c>
      <c r="J30" s="71">
        <v>4.95</v>
      </c>
      <c r="K30" s="71">
        <v>4.95</v>
      </c>
      <c r="L30" s="71">
        <v>4.95</v>
      </c>
      <c r="M30" s="71">
        <v>4.95</v>
      </c>
      <c r="N30" s="71">
        <v>4.95</v>
      </c>
      <c r="O30" s="71">
        <v>4.95</v>
      </c>
      <c r="P30" s="71">
        <v>4.95</v>
      </c>
      <c r="Q30" s="71">
        <v>4.95</v>
      </c>
      <c r="R30" s="71">
        <v>4.95</v>
      </c>
      <c r="S30" s="71">
        <v>4.95</v>
      </c>
      <c r="T30" s="71">
        <v>4.95</v>
      </c>
      <c r="U30" s="71">
        <v>4.95</v>
      </c>
      <c r="V30" s="71">
        <v>4.95</v>
      </c>
      <c r="W30" s="71">
        <v>4.95</v>
      </c>
      <c r="X30" s="71">
        <v>4.95</v>
      </c>
      <c r="Y30" s="71">
        <v>4.95</v>
      </c>
      <c r="Z30" s="71">
        <v>4.95</v>
      </c>
      <c r="AA30" s="71">
        <v>4.95</v>
      </c>
    </row>
    <row r="31" spans="1:27" ht="12.75" hidden="1" customHeight="1" outlineLevel="1" x14ac:dyDescent="0.2">
      <c r="A31" s="163" t="s">
        <v>261</v>
      </c>
      <c r="B31" s="94" t="s">
        <v>81</v>
      </c>
      <c r="C31" s="70" t="s">
        <v>79</v>
      </c>
      <c r="D31" s="71">
        <f>$D$11</f>
        <v>110.23</v>
      </c>
      <c r="E31" s="71">
        <f t="shared" ref="E31:AA31" si="14">$D$11</f>
        <v>110.23</v>
      </c>
      <c r="F31" s="71">
        <f t="shared" si="14"/>
        <v>110.23</v>
      </c>
      <c r="G31" s="71">
        <f t="shared" si="14"/>
        <v>110.23</v>
      </c>
      <c r="H31" s="71">
        <f t="shared" si="14"/>
        <v>110.23</v>
      </c>
      <c r="I31" s="71">
        <f t="shared" si="14"/>
        <v>110.23</v>
      </c>
      <c r="J31" s="71">
        <f t="shared" si="14"/>
        <v>110.23</v>
      </c>
      <c r="K31" s="71">
        <f t="shared" si="14"/>
        <v>110.23</v>
      </c>
      <c r="L31" s="71">
        <f t="shared" si="14"/>
        <v>110.23</v>
      </c>
      <c r="M31" s="71">
        <f t="shared" si="14"/>
        <v>110.23</v>
      </c>
      <c r="N31" s="71">
        <f t="shared" si="14"/>
        <v>110.23</v>
      </c>
      <c r="O31" s="71">
        <f t="shared" si="14"/>
        <v>110.23</v>
      </c>
      <c r="P31" s="71">
        <f t="shared" si="14"/>
        <v>110.23</v>
      </c>
      <c r="Q31" s="71">
        <f t="shared" si="14"/>
        <v>110.23</v>
      </c>
      <c r="R31" s="71">
        <f t="shared" si="14"/>
        <v>110.23</v>
      </c>
      <c r="S31" s="71">
        <f t="shared" si="14"/>
        <v>110.23</v>
      </c>
      <c r="T31" s="71">
        <f t="shared" si="14"/>
        <v>110.23</v>
      </c>
      <c r="U31" s="71">
        <f t="shared" si="14"/>
        <v>110.23</v>
      </c>
      <c r="V31" s="71">
        <f t="shared" si="14"/>
        <v>110.23</v>
      </c>
      <c r="W31" s="71">
        <f t="shared" si="14"/>
        <v>110.23</v>
      </c>
      <c r="X31" s="71">
        <f t="shared" si="14"/>
        <v>110.23</v>
      </c>
      <c r="Y31" s="71">
        <f t="shared" si="14"/>
        <v>110.23</v>
      </c>
      <c r="Z31" s="71">
        <f t="shared" si="14"/>
        <v>110.23</v>
      </c>
      <c r="AA31" s="71">
        <f t="shared" si="14"/>
        <v>110.23</v>
      </c>
    </row>
    <row r="32" spans="1:27" ht="12.75" customHeight="1" collapsed="1" x14ac:dyDescent="0.2">
      <c r="A32" s="162" t="s">
        <v>262</v>
      </c>
      <c r="B32" s="54" t="str">
        <f>"06"&amp;"."&amp;$B$662&amp;"."&amp;$B$663</f>
        <v>06.05.2023</v>
      </c>
      <c r="C32" s="134" t="s">
        <v>76</v>
      </c>
      <c r="D32" s="135">
        <f>ROUND(((D33+D34+D36+D35)/1000),5)</f>
        <v>2.7112099999999999</v>
      </c>
      <c r="E32" s="135">
        <f>ROUND(((E33+E34+E36+E35)/1000),5)</f>
        <v>2.6348799999999999</v>
      </c>
      <c r="F32" s="135">
        <f>ROUND(((F33+F34+F36+F35)/1000),5)</f>
        <v>2.5198800000000001</v>
      </c>
      <c r="G32" s="135">
        <f t="shared" ref="G32:AA32" si="15">ROUND(((G33+G34+G36+G35)/1000),5)</f>
        <v>2.4068200000000002</v>
      </c>
      <c r="H32" s="135">
        <f t="shared" si="15"/>
        <v>2.4044599999999998</v>
      </c>
      <c r="I32" s="135">
        <f t="shared" si="15"/>
        <v>2.4985599999999999</v>
      </c>
      <c r="J32" s="135">
        <f t="shared" si="15"/>
        <v>2.5451899999999998</v>
      </c>
      <c r="K32" s="135">
        <f t="shared" si="15"/>
        <v>2.6605599999999998</v>
      </c>
      <c r="L32" s="135">
        <f t="shared" si="15"/>
        <v>2.9556399999999998</v>
      </c>
      <c r="M32" s="135">
        <f t="shared" si="15"/>
        <v>3.1057399999999999</v>
      </c>
      <c r="N32" s="135">
        <f t="shared" si="15"/>
        <v>3.1852399999999998</v>
      </c>
      <c r="O32" s="135">
        <f t="shared" si="15"/>
        <v>3.1635399999999998</v>
      </c>
      <c r="P32" s="135">
        <f t="shared" si="15"/>
        <v>3.1082700000000001</v>
      </c>
      <c r="Q32" s="135">
        <f t="shared" si="15"/>
        <v>3.1066799999999999</v>
      </c>
      <c r="R32" s="135">
        <f t="shared" si="15"/>
        <v>3.0891000000000002</v>
      </c>
      <c r="S32" s="135">
        <f t="shared" si="15"/>
        <v>3.0842000000000001</v>
      </c>
      <c r="T32" s="135">
        <f t="shared" si="15"/>
        <v>3.0525099999999998</v>
      </c>
      <c r="U32" s="135">
        <f t="shared" si="15"/>
        <v>3.0246200000000001</v>
      </c>
      <c r="V32" s="135">
        <f t="shared" si="15"/>
        <v>3.02163</v>
      </c>
      <c r="W32" s="135">
        <f t="shared" si="15"/>
        <v>3.0622600000000002</v>
      </c>
      <c r="X32" s="135">
        <f t="shared" si="15"/>
        <v>3.2255199999999999</v>
      </c>
      <c r="Y32" s="135">
        <f t="shared" si="15"/>
        <v>3.2039200000000001</v>
      </c>
      <c r="Z32" s="135">
        <f t="shared" si="15"/>
        <v>3.0046900000000001</v>
      </c>
      <c r="AA32" s="135">
        <f t="shared" si="15"/>
        <v>2.8417699999999999</v>
      </c>
    </row>
    <row r="33" spans="1:27" ht="12.75" hidden="1" customHeight="1" outlineLevel="1" x14ac:dyDescent="0.2">
      <c r="A33" s="163" t="s">
        <v>263</v>
      </c>
      <c r="B33" s="94" t="s">
        <v>238</v>
      </c>
      <c r="C33" s="70" t="s">
        <v>79</v>
      </c>
      <c r="D33" s="71">
        <v>1524.61</v>
      </c>
      <c r="E33" s="71">
        <v>1448.28</v>
      </c>
      <c r="F33" s="71">
        <v>1333.28</v>
      </c>
      <c r="G33" s="71">
        <v>1220.22</v>
      </c>
      <c r="H33" s="71">
        <v>1217.8599999999999</v>
      </c>
      <c r="I33" s="71">
        <v>1311.96</v>
      </c>
      <c r="J33" s="71">
        <v>1358.59</v>
      </c>
      <c r="K33" s="71">
        <v>1473.96</v>
      </c>
      <c r="L33" s="71">
        <v>1769.04</v>
      </c>
      <c r="M33" s="71">
        <v>1919.14</v>
      </c>
      <c r="N33" s="71">
        <v>1998.64</v>
      </c>
      <c r="O33" s="71">
        <v>1976.94</v>
      </c>
      <c r="P33" s="71">
        <v>1921.67</v>
      </c>
      <c r="Q33" s="71">
        <v>1920.08</v>
      </c>
      <c r="R33" s="71">
        <v>1902.5</v>
      </c>
      <c r="S33" s="71">
        <v>1897.6</v>
      </c>
      <c r="T33" s="71">
        <v>1865.91</v>
      </c>
      <c r="U33" s="71">
        <v>1838.02</v>
      </c>
      <c r="V33" s="71">
        <v>1835.03</v>
      </c>
      <c r="W33" s="71">
        <v>1875.66</v>
      </c>
      <c r="X33" s="71">
        <v>2038.92</v>
      </c>
      <c r="Y33" s="71">
        <v>2017.32</v>
      </c>
      <c r="Z33" s="71">
        <v>1818.09</v>
      </c>
      <c r="AA33" s="71">
        <v>1655.17</v>
      </c>
    </row>
    <row r="34" spans="1:27" ht="12.75" hidden="1" customHeight="1" outlineLevel="1" x14ac:dyDescent="0.2">
      <c r="A34" s="163" t="s">
        <v>264</v>
      </c>
      <c r="B34" s="94" t="s">
        <v>90</v>
      </c>
      <c r="C34" s="70" t="s">
        <v>79</v>
      </c>
      <c r="D34" s="71">
        <f>$D$9</f>
        <v>1071.42</v>
      </c>
      <c r="E34" s="71">
        <f t="shared" ref="E34:AA34" si="16">$D$9</f>
        <v>1071.42</v>
      </c>
      <c r="F34" s="71">
        <f t="shared" si="16"/>
        <v>1071.42</v>
      </c>
      <c r="G34" s="71">
        <f t="shared" si="16"/>
        <v>1071.42</v>
      </c>
      <c r="H34" s="71">
        <f t="shared" si="16"/>
        <v>1071.42</v>
      </c>
      <c r="I34" s="71">
        <f t="shared" si="16"/>
        <v>1071.42</v>
      </c>
      <c r="J34" s="71">
        <f t="shared" si="16"/>
        <v>1071.42</v>
      </c>
      <c r="K34" s="71">
        <f t="shared" si="16"/>
        <v>1071.42</v>
      </c>
      <c r="L34" s="71">
        <f t="shared" si="16"/>
        <v>1071.42</v>
      </c>
      <c r="M34" s="71">
        <f t="shared" si="16"/>
        <v>1071.42</v>
      </c>
      <c r="N34" s="71">
        <f t="shared" si="16"/>
        <v>1071.42</v>
      </c>
      <c r="O34" s="71">
        <f t="shared" si="16"/>
        <v>1071.42</v>
      </c>
      <c r="P34" s="71">
        <f t="shared" si="16"/>
        <v>1071.42</v>
      </c>
      <c r="Q34" s="71">
        <f t="shared" si="16"/>
        <v>1071.42</v>
      </c>
      <c r="R34" s="71">
        <f t="shared" si="16"/>
        <v>1071.42</v>
      </c>
      <c r="S34" s="71">
        <f t="shared" si="16"/>
        <v>1071.42</v>
      </c>
      <c r="T34" s="71">
        <f t="shared" si="16"/>
        <v>1071.42</v>
      </c>
      <c r="U34" s="71">
        <f t="shared" si="16"/>
        <v>1071.42</v>
      </c>
      <c r="V34" s="71">
        <f t="shared" si="16"/>
        <v>1071.42</v>
      </c>
      <c r="W34" s="71">
        <f t="shared" si="16"/>
        <v>1071.42</v>
      </c>
      <c r="X34" s="71">
        <f t="shared" si="16"/>
        <v>1071.42</v>
      </c>
      <c r="Y34" s="71">
        <f t="shared" si="16"/>
        <v>1071.42</v>
      </c>
      <c r="Z34" s="71">
        <f t="shared" si="16"/>
        <v>1071.42</v>
      </c>
      <c r="AA34" s="71">
        <f t="shared" si="16"/>
        <v>1071.42</v>
      </c>
    </row>
    <row r="35" spans="1:27" ht="12.75" hidden="1" customHeight="1" outlineLevel="1" x14ac:dyDescent="0.2">
      <c r="A35" s="163" t="s">
        <v>265</v>
      </c>
      <c r="B35" s="94" t="s">
        <v>83</v>
      </c>
      <c r="C35" s="70" t="s">
        <v>79</v>
      </c>
      <c r="D35" s="71">
        <v>4.95</v>
      </c>
      <c r="E35" s="71">
        <v>4.95</v>
      </c>
      <c r="F35" s="71">
        <v>4.95</v>
      </c>
      <c r="G35" s="71">
        <v>4.95</v>
      </c>
      <c r="H35" s="71">
        <v>4.95</v>
      </c>
      <c r="I35" s="71">
        <v>4.95</v>
      </c>
      <c r="J35" s="71">
        <v>4.95</v>
      </c>
      <c r="K35" s="71">
        <v>4.95</v>
      </c>
      <c r="L35" s="71">
        <v>4.95</v>
      </c>
      <c r="M35" s="71">
        <v>4.95</v>
      </c>
      <c r="N35" s="71">
        <v>4.95</v>
      </c>
      <c r="O35" s="71">
        <v>4.95</v>
      </c>
      <c r="P35" s="71">
        <v>4.95</v>
      </c>
      <c r="Q35" s="71">
        <v>4.95</v>
      </c>
      <c r="R35" s="71">
        <v>4.95</v>
      </c>
      <c r="S35" s="71">
        <v>4.95</v>
      </c>
      <c r="T35" s="71">
        <v>4.95</v>
      </c>
      <c r="U35" s="71">
        <v>4.95</v>
      </c>
      <c r="V35" s="71">
        <v>4.95</v>
      </c>
      <c r="W35" s="71">
        <v>4.95</v>
      </c>
      <c r="X35" s="71">
        <v>4.95</v>
      </c>
      <c r="Y35" s="71">
        <v>4.95</v>
      </c>
      <c r="Z35" s="71">
        <v>4.95</v>
      </c>
      <c r="AA35" s="71">
        <v>4.95</v>
      </c>
    </row>
    <row r="36" spans="1:27" ht="12.75" hidden="1" customHeight="1" outlineLevel="1" x14ac:dyDescent="0.2">
      <c r="A36" s="163" t="s">
        <v>266</v>
      </c>
      <c r="B36" s="94" t="s">
        <v>81</v>
      </c>
      <c r="C36" s="70" t="s">
        <v>79</v>
      </c>
      <c r="D36" s="71">
        <f>$D$11</f>
        <v>110.23</v>
      </c>
      <c r="E36" s="71">
        <f t="shared" ref="E36:AA36" si="17">$D$11</f>
        <v>110.23</v>
      </c>
      <c r="F36" s="71">
        <f t="shared" si="17"/>
        <v>110.23</v>
      </c>
      <c r="G36" s="71">
        <f t="shared" si="17"/>
        <v>110.23</v>
      </c>
      <c r="H36" s="71">
        <f t="shared" si="17"/>
        <v>110.23</v>
      </c>
      <c r="I36" s="71">
        <f t="shared" si="17"/>
        <v>110.23</v>
      </c>
      <c r="J36" s="71">
        <f t="shared" si="17"/>
        <v>110.23</v>
      </c>
      <c r="K36" s="71">
        <f t="shared" si="17"/>
        <v>110.23</v>
      </c>
      <c r="L36" s="71">
        <f t="shared" si="17"/>
        <v>110.23</v>
      </c>
      <c r="M36" s="71">
        <f t="shared" si="17"/>
        <v>110.23</v>
      </c>
      <c r="N36" s="71">
        <f t="shared" si="17"/>
        <v>110.23</v>
      </c>
      <c r="O36" s="71">
        <f t="shared" si="17"/>
        <v>110.23</v>
      </c>
      <c r="P36" s="71">
        <f t="shared" si="17"/>
        <v>110.23</v>
      </c>
      <c r="Q36" s="71">
        <f t="shared" si="17"/>
        <v>110.23</v>
      </c>
      <c r="R36" s="71">
        <f t="shared" si="17"/>
        <v>110.23</v>
      </c>
      <c r="S36" s="71">
        <f t="shared" si="17"/>
        <v>110.23</v>
      </c>
      <c r="T36" s="71">
        <f t="shared" si="17"/>
        <v>110.23</v>
      </c>
      <c r="U36" s="71">
        <f t="shared" si="17"/>
        <v>110.23</v>
      </c>
      <c r="V36" s="71">
        <f t="shared" si="17"/>
        <v>110.23</v>
      </c>
      <c r="W36" s="71">
        <f t="shared" si="17"/>
        <v>110.23</v>
      </c>
      <c r="X36" s="71">
        <f t="shared" si="17"/>
        <v>110.23</v>
      </c>
      <c r="Y36" s="71">
        <f t="shared" si="17"/>
        <v>110.23</v>
      </c>
      <c r="Z36" s="71">
        <f t="shared" si="17"/>
        <v>110.23</v>
      </c>
      <c r="AA36" s="71">
        <f t="shared" si="17"/>
        <v>110.23</v>
      </c>
    </row>
    <row r="37" spans="1:27" ht="12.75" customHeight="1" collapsed="1" x14ac:dyDescent="0.2">
      <c r="A37" s="162" t="s">
        <v>267</v>
      </c>
      <c r="B37" s="54" t="str">
        <f>"07"&amp;"."&amp;$B$662&amp;"."&amp;$B$663</f>
        <v>07.05.2023</v>
      </c>
      <c r="C37" s="134" t="s">
        <v>76</v>
      </c>
      <c r="D37" s="135">
        <f>ROUND(((D38+D39+D41+D40)/1000),5)</f>
        <v>2.67456</v>
      </c>
      <c r="E37" s="135">
        <f>ROUND(((E38+E39+E41+E40)/1000),5)</f>
        <v>2.5274899999999998</v>
      </c>
      <c r="F37" s="135">
        <f>ROUND(((F38+F39+F41+F40)/1000),5)</f>
        <v>2.40605</v>
      </c>
      <c r="G37" s="135">
        <f t="shared" ref="G37:AA37" si="18">ROUND(((G38+G39+G41+G40)/1000),5)</f>
        <v>2.3574099999999998</v>
      </c>
      <c r="H37" s="135">
        <f t="shared" si="18"/>
        <v>2.3357800000000002</v>
      </c>
      <c r="I37" s="135">
        <f t="shared" si="18"/>
        <v>2.2969300000000001</v>
      </c>
      <c r="J37" s="135">
        <f t="shared" si="18"/>
        <v>2.3948900000000002</v>
      </c>
      <c r="K37" s="135">
        <f t="shared" si="18"/>
        <v>2.4920499999999999</v>
      </c>
      <c r="L37" s="135">
        <f t="shared" si="18"/>
        <v>2.6731199999999999</v>
      </c>
      <c r="M37" s="135">
        <f t="shared" si="18"/>
        <v>2.8363100000000001</v>
      </c>
      <c r="N37" s="135">
        <f t="shared" si="18"/>
        <v>2.8751099999999998</v>
      </c>
      <c r="O37" s="135">
        <f t="shared" si="18"/>
        <v>2.8853900000000001</v>
      </c>
      <c r="P37" s="135">
        <f t="shared" si="18"/>
        <v>2.87961</v>
      </c>
      <c r="Q37" s="135">
        <f t="shared" si="18"/>
        <v>2.8723299999999998</v>
      </c>
      <c r="R37" s="135">
        <f t="shared" si="18"/>
        <v>2.86205</v>
      </c>
      <c r="S37" s="135">
        <f t="shared" si="18"/>
        <v>2.8562599999999998</v>
      </c>
      <c r="T37" s="135">
        <f t="shared" si="18"/>
        <v>2.8404799999999999</v>
      </c>
      <c r="U37" s="135">
        <f t="shared" si="18"/>
        <v>2.8560599999999998</v>
      </c>
      <c r="V37" s="135">
        <f t="shared" si="18"/>
        <v>2.8826900000000002</v>
      </c>
      <c r="W37" s="135">
        <f t="shared" si="18"/>
        <v>2.9423499999999998</v>
      </c>
      <c r="X37" s="135">
        <f t="shared" si="18"/>
        <v>3.06257</v>
      </c>
      <c r="Y37" s="135">
        <f t="shared" si="18"/>
        <v>3.1200399999999999</v>
      </c>
      <c r="Z37" s="135">
        <f t="shared" si="18"/>
        <v>2.86049</v>
      </c>
      <c r="AA37" s="135">
        <f t="shared" si="18"/>
        <v>2.6961599999999999</v>
      </c>
    </row>
    <row r="38" spans="1:27" ht="12.75" hidden="1" customHeight="1" outlineLevel="1" x14ac:dyDescent="0.2">
      <c r="A38" s="163" t="s">
        <v>268</v>
      </c>
      <c r="B38" s="94" t="s">
        <v>238</v>
      </c>
      <c r="C38" s="70" t="s">
        <v>79</v>
      </c>
      <c r="D38" s="71">
        <v>1487.96</v>
      </c>
      <c r="E38" s="71">
        <v>1340.89</v>
      </c>
      <c r="F38" s="71">
        <v>1219.45</v>
      </c>
      <c r="G38" s="71">
        <v>1170.81</v>
      </c>
      <c r="H38" s="71">
        <v>1149.18</v>
      </c>
      <c r="I38" s="71">
        <v>1110.33</v>
      </c>
      <c r="J38" s="71">
        <v>1208.29</v>
      </c>
      <c r="K38" s="71">
        <v>1305.45</v>
      </c>
      <c r="L38" s="71">
        <v>1486.52</v>
      </c>
      <c r="M38" s="71">
        <v>1649.71</v>
      </c>
      <c r="N38" s="71">
        <v>1688.51</v>
      </c>
      <c r="O38" s="71">
        <v>1698.79</v>
      </c>
      <c r="P38" s="71">
        <v>1693.01</v>
      </c>
      <c r="Q38" s="71">
        <v>1685.73</v>
      </c>
      <c r="R38" s="71">
        <v>1675.45</v>
      </c>
      <c r="S38" s="71">
        <v>1669.66</v>
      </c>
      <c r="T38" s="71">
        <v>1653.88</v>
      </c>
      <c r="U38" s="71">
        <v>1669.46</v>
      </c>
      <c r="V38" s="71">
        <v>1696.09</v>
      </c>
      <c r="W38" s="71">
        <v>1755.75</v>
      </c>
      <c r="X38" s="71">
        <v>1875.97</v>
      </c>
      <c r="Y38" s="71">
        <v>1933.44</v>
      </c>
      <c r="Z38" s="71">
        <v>1673.89</v>
      </c>
      <c r="AA38" s="71">
        <v>1509.56</v>
      </c>
    </row>
    <row r="39" spans="1:27" ht="12.75" hidden="1" customHeight="1" outlineLevel="1" x14ac:dyDescent="0.2">
      <c r="A39" s="163" t="s">
        <v>269</v>
      </c>
      <c r="B39" s="94" t="s">
        <v>90</v>
      </c>
      <c r="C39" s="70" t="s">
        <v>79</v>
      </c>
      <c r="D39" s="71">
        <f>$D$9</f>
        <v>1071.42</v>
      </c>
      <c r="E39" s="71">
        <f t="shared" ref="E39:AA39" si="19">$D$9</f>
        <v>1071.42</v>
      </c>
      <c r="F39" s="71">
        <f t="shared" si="19"/>
        <v>1071.42</v>
      </c>
      <c r="G39" s="71">
        <f t="shared" si="19"/>
        <v>1071.42</v>
      </c>
      <c r="H39" s="71">
        <f t="shared" si="19"/>
        <v>1071.42</v>
      </c>
      <c r="I39" s="71">
        <f t="shared" si="19"/>
        <v>1071.42</v>
      </c>
      <c r="J39" s="71">
        <f t="shared" si="19"/>
        <v>1071.42</v>
      </c>
      <c r="K39" s="71">
        <f t="shared" si="19"/>
        <v>1071.42</v>
      </c>
      <c r="L39" s="71">
        <f t="shared" si="19"/>
        <v>1071.42</v>
      </c>
      <c r="M39" s="71">
        <f t="shared" si="19"/>
        <v>1071.42</v>
      </c>
      <c r="N39" s="71">
        <f t="shared" si="19"/>
        <v>1071.42</v>
      </c>
      <c r="O39" s="71">
        <f t="shared" si="19"/>
        <v>1071.42</v>
      </c>
      <c r="P39" s="71">
        <f t="shared" si="19"/>
        <v>1071.42</v>
      </c>
      <c r="Q39" s="71">
        <f t="shared" si="19"/>
        <v>1071.42</v>
      </c>
      <c r="R39" s="71">
        <f t="shared" si="19"/>
        <v>1071.42</v>
      </c>
      <c r="S39" s="71">
        <f t="shared" si="19"/>
        <v>1071.42</v>
      </c>
      <c r="T39" s="71">
        <f t="shared" si="19"/>
        <v>1071.42</v>
      </c>
      <c r="U39" s="71">
        <f t="shared" si="19"/>
        <v>1071.42</v>
      </c>
      <c r="V39" s="71">
        <f t="shared" si="19"/>
        <v>1071.42</v>
      </c>
      <c r="W39" s="71">
        <f t="shared" si="19"/>
        <v>1071.42</v>
      </c>
      <c r="X39" s="71">
        <f t="shared" si="19"/>
        <v>1071.42</v>
      </c>
      <c r="Y39" s="71">
        <f t="shared" si="19"/>
        <v>1071.42</v>
      </c>
      <c r="Z39" s="71">
        <f t="shared" si="19"/>
        <v>1071.42</v>
      </c>
      <c r="AA39" s="71">
        <f t="shared" si="19"/>
        <v>1071.42</v>
      </c>
    </row>
    <row r="40" spans="1:27" ht="12.75" hidden="1" customHeight="1" outlineLevel="1" x14ac:dyDescent="0.2">
      <c r="A40" s="163" t="s">
        <v>270</v>
      </c>
      <c r="B40" s="94" t="s">
        <v>83</v>
      </c>
      <c r="C40" s="70" t="s">
        <v>79</v>
      </c>
      <c r="D40" s="71">
        <v>4.95</v>
      </c>
      <c r="E40" s="71">
        <v>4.95</v>
      </c>
      <c r="F40" s="71">
        <v>4.95</v>
      </c>
      <c r="G40" s="71">
        <v>4.95</v>
      </c>
      <c r="H40" s="71">
        <v>4.95</v>
      </c>
      <c r="I40" s="71">
        <v>4.95</v>
      </c>
      <c r="J40" s="71">
        <v>4.95</v>
      </c>
      <c r="K40" s="71">
        <v>4.95</v>
      </c>
      <c r="L40" s="71">
        <v>4.95</v>
      </c>
      <c r="M40" s="71">
        <v>4.95</v>
      </c>
      <c r="N40" s="71">
        <v>4.95</v>
      </c>
      <c r="O40" s="71">
        <v>4.95</v>
      </c>
      <c r="P40" s="71">
        <v>4.95</v>
      </c>
      <c r="Q40" s="71">
        <v>4.95</v>
      </c>
      <c r="R40" s="71">
        <v>4.95</v>
      </c>
      <c r="S40" s="71">
        <v>4.95</v>
      </c>
      <c r="T40" s="71">
        <v>4.95</v>
      </c>
      <c r="U40" s="71">
        <v>4.95</v>
      </c>
      <c r="V40" s="71">
        <v>4.95</v>
      </c>
      <c r="W40" s="71">
        <v>4.95</v>
      </c>
      <c r="X40" s="71">
        <v>4.95</v>
      </c>
      <c r="Y40" s="71">
        <v>4.95</v>
      </c>
      <c r="Z40" s="71">
        <v>4.95</v>
      </c>
      <c r="AA40" s="71">
        <v>4.95</v>
      </c>
    </row>
    <row r="41" spans="1:27" ht="12.75" hidden="1" customHeight="1" outlineLevel="1" x14ac:dyDescent="0.2">
      <c r="A41" s="163" t="s">
        <v>271</v>
      </c>
      <c r="B41" s="94" t="s">
        <v>81</v>
      </c>
      <c r="C41" s="70" t="s">
        <v>79</v>
      </c>
      <c r="D41" s="71">
        <f>$D$11</f>
        <v>110.23</v>
      </c>
      <c r="E41" s="71">
        <f t="shared" ref="E41:AA41" si="20">$D$11</f>
        <v>110.23</v>
      </c>
      <c r="F41" s="71">
        <f t="shared" si="20"/>
        <v>110.23</v>
      </c>
      <c r="G41" s="71">
        <f t="shared" si="20"/>
        <v>110.23</v>
      </c>
      <c r="H41" s="71">
        <f t="shared" si="20"/>
        <v>110.23</v>
      </c>
      <c r="I41" s="71">
        <f t="shared" si="20"/>
        <v>110.23</v>
      </c>
      <c r="J41" s="71">
        <f t="shared" si="20"/>
        <v>110.23</v>
      </c>
      <c r="K41" s="71">
        <f t="shared" si="20"/>
        <v>110.23</v>
      </c>
      <c r="L41" s="71">
        <f t="shared" si="20"/>
        <v>110.23</v>
      </c>
      <c r="M41" s="71">
        <f t="shared" si="20"/>
        <v>110.23</v>
      </c>
      <c r="N41" s="71">
        <f t="shared" si="20"/>
        <v>110.23</v>
      </c>
      <c r="O41" s="71">
        <f t="shared" si="20"/>
        <v>110.23</v>
      </c>
      <c r="P41" s="71">
        <f t="shared" si="20"/>
        <v>110.23</v>
      </c>
      <c r="Q41" s="71">
        <f t="shared" si="20"/>
        <v>110.23</v>
      </c>
      <c r="R41" s="71">
        <f t="shared" si="20"/>
        <v>110.23</v>
      </c>
      <c r="S41" s="71">
        <f t="shared" si="20"/>
        <v>110.23</v>
      </c>
      <c r="T41" s="71">
        <f t="shared" si="20"/>
        <v>110.23</v>
      </c>
      <c r="U41" s="71">
        <f t="shared" si="20"/>
        <v>110.23</v>
      </c>
      <c r="V41" s="71">
        <f t="shared" si="20"/>
        <v>110.23</v>
      </c>
      <c r="W41" s="71">
        <f t="shared" si="20"/>
        <v>110.23</v>
      </c>
      <c r="X41" s="71">
        <f t="shared" si="20"/>
        <v>110.23</v>
      </c>
      <c r="Y41" s="71">
        <f t="shared" si="20"/>
        <v>110.23</v>
      </c>
      <c r="Z41" s="71">
        <f t="shared" si="20"/>
        <v>110.23</v>
      </c>
      <c r="AA41" s="71">
        <f t="shared" si="20"/>
        <v>110.23</v>
      </c>
    </row>
    <row r="42" spans="1:27" ht="12.75" customHeight="1" collapsed="1" x14ac:dyDescent="0.2">
      <c r="A42" s="162" t="s">
        <v>272</v>
      </c>
      <c r="B42" s="54" t="str">
        <f>"08"&amp;"."&amp;$B$662&amp;"."&amp;$B$663</f>
        <v>08.05.2023</v>
      </c>
      <c r="C42" s="134" t="s">
        <v>76</v>
      </c>
      <c r="D42" s="135">
        <f>ROUND(((D43+D44+D46+D45)/1000),5)</f>
        <v>2.6720000000000002</v>
      </c>
      <c r="E42" s="135">
        <f>ROUND(((E43+E44+E46+E45)/1000),5)</f>
        <v>2.5709900000000001</v>
      </c>
      <c r="F42" s="135">
        <f>ROUND(((F43+F44+F46+F45)/1000),5)</f>
        <v>2.4465499999999998</v>
      </c>
      <c r="G42" s="135">
        <f t="shared" ref="G42:AA42" si="21">ROUND(((G43+G44+G46+G45)/1000),5)</f>
        <v>2.42089</v>
      </c>
      <c r="H42" s="135">
        <f t="shared" si="21"/>
        <v>2.4001800000000002</v>
      </c>
      <c r="I42" s="135">
        <f t="shared" si="21"/>
        <v>2.4102199999999998</v>
      </c>
      <c r="J42" s="135">
        <f t="shared" si="21"/>
        <v>2.4426000000000001</v>
      </c>
      <c r="K42" s="135">
        <f t="shared" si="21"/>
        <v>2.5658300000000001</v>
      </c>
      <c r="L42" s="135">
        <f t="shared" si="21"/>
        <v>2.7840600000000002</v>
      </c>
      <c r="M42" s="135">
        <f t="shared" si="21"/>
        <v>2.9815200000000002</v>
      </c>
      <c r="N42" s="135">
        <f t="shared" si="21"/>
        <v>3.0424500000000001</v>
      </c>
      <c r="O42" s="135">
        <f t="shared" si="21"/>
        <v>3.0508299999999999</v>
      </c>
      <c r="P42" s="135">
        <f t="shared" si="21"/>
        <v>3.0380500000000001</v>
      </c>
      <c r="Q42" s="135">
        <f t="shared" si="21"/>
        <v>3.0346199999999999</v>
      </c>
      <c r="R42" s="135">
        <f t="shared" si="21"/>
        <v>3.02868</v>
      </c>
      <c r="S42" s="135">
        <f t="shared" si="21"/>
        <v>3.0220400000000001</v>
      </c>
      <c r="T42" s="135">
        <f t="shared" si="21"/>
        <v>3.00603</v>
      </c>
      <c r="U42" s="135">
        <f t="shared" si="21"/>
        <v>3.0774599999999999</v>
      </c>
      <c r="V42" s="135">
        <f t="shared" si="21"/>
        <v>3.1205400000000001</v>
      </c>
      <c r="W42" s="135">
        <f t="shared" si="21"/>
        <v>3.16614</v>
      </c>
      <c r="X42" s="135">
        <f t="shared" si="21"/>
        <v>3.1698599999999999</v>
      </c>
      <c r="Y42" s="135">
        <f t="shared" si="21"/>
        <v>3.2564099999999998</v>
      </c>
      <c r="Z42" s="135">
        <f t="shared" si="21"/>
        <v>2.9330699999999998</v>
      </c>
      <c r="AA42" s="135">
        <f t="shared" si="21"/>
        <v>2.79013</v>
      </c>
    </row>
    <row r="43" spans="1:27" ht="12.75" hidden="1" customHeight="1" outlineLevel="1" x14ac:dyDescent="0.2">
      <c r="A43" s="163" t="s">
        <v>273</v>
      </c>
      <c r="B43" s="94" t="s">
        <v>238</v>
      </c>
      <c r="C43" s="70" t="s">
        <v>79</v>
      </c>
      <c r="D43" s="71">
        <v>1485.4</v>
      </c>
      <c r="E43" s="71">
        <v>1384.39</v>
      </c>
      <c r="F43" s="71">
        <v>1259.95</v>
      </c>
      <c r="G43" s="71">
        <v>1234.29</v>
      </c>
      <c r="H43" s="71">
        <v>1213.58</v>
      </c>
      <c r="I43" s="71">
        <v>1223.6199999999999</v>
      </c>
      <c r="J43" s="71">
        <v>1256</v>
      </c>
      <c r="K43" s="71">
        <v>1379.23</v>
      </c>
      <c r="L43" s="71">
        <v>1597.46</v>
      </c>
      <c r="M43" s="71">
        <v>1794.92</v>
      </c>
      <c r="N43" s="71">
        <v>1855.85</v>
      </c>
      <c r="O43" s="71">
        <v>1864.23</v>
      </c>
      <c r="P43" s="71">
        <v>1851.45</v>
      </c>
      <c r="Q43" s="71">
        <v>1848.02</v>
      </c>
      <c r="R43" s="71">
        <v>1842.08</v>
      </c>
      <c r="S43" s="71">
        <v>1835.44</v>
      </c>
      <c r="T43" s="71">
        <v>1819.43</v>
      </c>
      <c r="U43" s="71">
        <v>1890.86</v>
      </c>
      <c r="V43" s="71">
        <v>1933.94</v>
      </c>
      <c r="W43" s="71">
        <v>1979.54</v>
      </c>
      <c r="X43" s="71">
        <v>1983.26</v>
      </c>
      <c r="Y43" s="71">
        <v>2069.81</v>
      </c>
      <c r="Z43" s="71">
        <v>1746.47</v>
      </c>
      <c r="AA43" s="71">
        <v>1603.53</v>
      </c>
    </row>
    <row r="44" spans="1:27" ht="12.75" hidden="1" customHeight="1" outlineLevel="1" x14ac:dyDescent="0.2">
      <c r="A44" s="163" t="s">
        <v>274</v>
      </c>
      <c r="B44" s="94" t="s">
        <v>90</v>
      </c>
      <c r="C44" s="70" t="s">
        <v>79</v>
      </c>
      <c r="D44" s="71">
        <f>$D$9</f>
        <v>1071.42</v>
      </c>
      <c r="E44" s="71">
        <f t="shared" ref="E44:AA44" si="22">$D$9</f>
        <v>1071.42</v>
      </c>
      <c r="F44" s="71">
        <f t="shared" si="22"/>
        <v>1071.42</v>
      </c>
      <c r="G44" s="71">
        <f t="shared" si="22"/>
        <v>1071.42</v>
      </c>
      <c r="H44" s="71">
        <f t="shared" si="22"/>
        <v>1071.42</v>
      </c>
      <c r="I44" s="71">
        <f t="shared" si="22"/>
        <v>1071.42</v>
      </c>
      <c r="J44" s="71">
        <f t="shared" si="22"/>
        <v>1071.42</v>
      </c>
      <c r="K44" s="71">
        <f t="shared" si="22"/>
        <v>1071.42</v>
      </c>
      <c r="L44" s="71">
        <f t="shared" si="22"/>
        <v>1071.42</v>
      </c>
      <c r="M44" s="71">
        <f t="shared" si="22"/>
        <v>1071.42</v>
      </c>
      <c r="N44" s="71">
        <f t="shared" si="22"/>
        <v>1071.42</v>
      </c>
      <c r="O44" s="71">
        <f t="shared" si="22"/>
        <v>1071.42</v>
      </c>
      <c r="P44" s="71">
        <f t="shared" si="22"/>
        <v>1071.42</v>
      </c>
      <c r="Q44" s="71">
        <f t="shared" si="22"/>
        <v>1071.42</v>
      </c>
      <c r="R44" s="71">
        <f t="shared" si="22"/>
        <v>1071.42</v>
      </c>
      <c r="S44" s="71">
        <f t="shared" si="22"/>
        <v>1071.42</v>
      </c>
      <c r="T44" s="71">
        <f t="shared" si="22"/>
        <v>1071.42</v>
      </c>
      <c r="U44" s="71">
        <f t="shared" si="22"/>
        <v>1071.42</v>
      </c>
      <c r="V44" s="71">
        <f t="shared" si="22"/>
        <v>1071.42</v>
      </c>
      <c r="W44" s="71">
        <f t="shared" si="22"/>
        <v>1071.42</v>
      </c>
      <c r="X44" s="71">
        <f t="shared" si="22"/>
        <v>1071.42</v>
      </c>
      <c r="Y44" s="71">
        <f t="shared" si="22"/>
        <v>1071.42</v>
      </c>
      <c r="Z44" s="71">
        <f t="shared" si="22"/>
        <v>1071.42</v>
      </c>
      <c r="AA44" s="71">
        <f t="shared" si="22"/>
        <v>1071.42</v>
      </c>
    </row>
    <row r="45" spans="1:27" ht="12.75" hidden="1" customHeight="1" outlineLevel="1" x14ac:dyDescent="0.2">
      <c r="A45" s="163" t="s">
        <v>275</v>
      </c>
      <c r="B45" s="94" t="s">
        <v>83</v>
      </c>
      <c r="C45" s="70" t="s">
        <v>79</v>
      </c>
      <c r="D45" s="71">
        <v>4.95</v>
      </c>
      <c r="E45" s="71">
        <v>4.95</v>
      </c>
      <c r="F45" s="71">
        <v>4.95</v>
      </c>
      <c r="G45" s="71">
        <v>4.95</v>
      </c>
      <c r="H45" s="71">
        <v>4.95</v>
      </c>
      <c r="I45" s="71">
        <v>4.95</v>
      </c>
      <c r="J45" s="71">
        <v>4.95</v>
      </c>
      <c r="K45" s="71">
        <v>4.95</v>
      </c>
      <c r="L45" s="71">
        <v>4.95</v>
      </c>
      <c r="M45" s="71">
        <v>4.95</v>
      </c>
      <c r="N45" s="71">
        <v>4.95</v>
      </c>
      <c r="O45" s="71">
        <v>4.95</v>
      </c>
      <c r="P45" s="71">
        <v>4.95</v>
      </c>
      <c r="Q45" s="71">
        <v>4.95</v>
      </c>
      <c r="R45" s="71">
        <v>4.95</v>
      </c>
      <c r="S45" s="71">
        <v>4.95</v>
      </c>
      <c r="T45" s="71">
        <v>4.95</v>
      </c>
      <c r="U45" s="71">
        <v>4.95</v>
      </c>
      <c r="V45" s="71">
        <v>4.95</v>
      </c>
      <c r="W45" s="71">
        <v>4.95</v>
      </c>
      <c r="X45" s="71">
        <v>4.95</v>
      </c>
      <c r="Y45" s="71">
        <v>4.95</v>
      </c>
      <c r="Z45" s="71">
        <v>4.95</v>
      </c>
      <c r="AA45" s="71">
        <v>4.95</v>
      </c>
    </row>
    <row r="46" spans="1:27" ht="12.75" hidden="1" customHeight="1" outlineLevel="1" x14ac:dyDescent="0.2">
      <c r="A46" s="163" t="s">
        <v>276</v>
      </c>
      <c r="B46" s="94" t="s">
        <v>81</v>
      </c>
      <c r="C46" s="70" t="s">
        <v>79</v>
      </c>
      <c r="D46" s="71">
        <f>$D$11</f>
        <v>110.23</v>
      </c>
      <c r="E46" s="71">
        <f t="shared" ref="E46:AA46" si="23">$D$11</f>
        <v>110.23</v>
      </c>
      <c r="F46" s="71">
        <f t="shared" si="23"/>
        <v>110.23</v>
      </c>
      <c r="G46" s="71">
        <f t="shared" si="23"/>
        <v>110.23</v>
      </c>
      <c r="H46" s="71">
        <f t="shared" si="23"/>
        <v>110.23</v>
      </c>
      <c r="I46" s="71">
        <f t="shared" si="23"/>
        <v>110.23</v>
      </c>
      <c r="J46" s="71">
        <f t="shared" si="23"/>
        <v>110.23</v>
      </c>
      <c r="K46" s="71">
        <f t="shared" si="23"/>
        <v>110.23</v>
      </c>
      <c r="L46" s="71">
        <f t="shared" si="23"/>
        <v>110.23</v>
      </c>
      <c r="M46" s="71">
        <f t="shared" si="23"/>
        <v>110.23</v>
      </c>
      <c r="N46" s="71">
        <f t="shared" si="23"/>
        <v>110.23</v>
      </c>
      <c r="O46" s="71">
        <f t="shared" si="23"/>
        <v>110.23</v>
      </c>
      <c r="P46" s="71">
        <f t="shared" si="23"/>
        <v>110.23</v>
      </c>
      <c r="Q46" s="71">
        <f t="shared" si="23"/>
        <v>110.23</v>
      </c>
      <c r="R46" s="71">
        <f t="shared" si="23"/>
        <v>110.23</v>
      </c>
      <c r="S46" s="71">
        <f t="shared" si="23"/>
        <v>110.23</v>
      </c>
      <c r="T46" s="71">
        <f t="shared" si="23"/>
        <v>110.23</v>
      </c>
      <c r="U46" s="71">
        <f t="shared" si="23"/>
        <v>110.23</v>
      </c>
      <c r="V46" s="71">
        <f t="shared" si="23"/>
        <v>110.23</v>
      </c>
      <c r="W46" s="71">
        <f t="shared" si="23"/>
        <v>110.23</v>
      </c>
      <c r="X46" s="71">
        <f t="shared" si="23"/>
        <v>110.23</v>
      </c>
      <c r="Y46" s="71">
        <f t="shared" si="23"/>
        <v>110.23</v>
      </c>
      <c r="Z46" s="71">
        <f t="shared" si="23"/>
        <v>110.23</v>
      </c>
      <c r="AA46" s="71">
        <f t="shared" si="23"/>
        <v>110.23</v>
      </c>
    </row>
    <row r="47" spans="1:27" ht="12.75" customHeight="1" collapsed="1" x14ac:dyDescent="0.2">
      <c r="A47" s="162" t="s">
        <v>277</v>
      </c>
      <c r="B47" s="54" t="str">
        <f>"09"&amp;"."&amp;$B$662&amp;"."&amp;$B$663</f>
        <v>09.05.2023</v>
      </c>
      <c r="C47" s="134" t="s">
        <v>76</v>
      </c>
      <c r="D47" s="135">
        <f>ROUND(((D48+D49+D51+D50)/1000),5)</f>
        <v>2.7118199999999999</v>
      </c>
      <c r="E47" s="135">
        <f>ROUND(((E48+E49+E51+E50)/1000),5)</f>
        <v>2.58772</v>
      </c>
      <c r="F47" s="135">
        <f>ROUND(((F48+F49+F51+F50)/1000),5)</f>
        <v>2.52773</v>
      </c>
      <c r="G47" s="135">
        <f t="shared" ref="G47:AA47" si="24">ROUND(((G48+G49+G51+G50)/1000),5)</f>
        <v>2.4808699999999999</v>
      </c>
      <c r="H47" s="135">
        <f t="shared" si="24"/>
        <v>2.4414199999999999</v>
      </c>
      <c r="I47" s="135">
        <f t="shared" si="24"/>
        <v>2.4281299999999999</v>
      </c>
      <c r="J47" s="135">
        <f t="shared" si="24"/>
        <v>2.4473600000000002</v>
      </c>
      <c r="K47" s="135">
        <f t="shared" si="24"/>
        <v>2.5390999999999999</v>
      </c>
      <c r="L47" s="135">
        <f t="shared" si="24"/>
        <v>2.7845599999999999</v>
      </c>
      <c r="M47" s="135">
        <f t="shared" si="24"/>
        <v>2.9177200000000001</v>
      </c>
      <c r="N47" s="135">
        <f t="shared" si="24"/>
        <v>3.0147300000000001</v>
      </c>
      <c r="O47" s="135">
        <f t="shared" si="24"/>
        <v>3.0108299999999999</v>
      </c>
      <c r="P47" s="135">
        <f t="shared" si="24"/>
        <v>3.00481</v>
      </c>
      <c r="Q47" s="135">
        <f t="shared" si="24"/>
        <v>3.0041199999999999</v>
      </c>
      <c r="R47" s="135">
        <f t="shared" si="24"/>
        <v>2.9984000000000002</v>
      </c>
      <c r="S47" s="135">
        <f t="shared" si="24"/>
        <v>2.9582700000000002</v>
      </c>
      <c r="T47" s="135">
        <f t="shared" si="24"/>
        <v>2.9508700000000001</v>
      </c>
      <c r="U47" s="135">
        <f t="shared" si="24"/>
        <v>3.2177799999999999</v>
      </c>
      <c r="V47" s="135">
        <f t="shared" si="24"/>
        <v>3.2201</v>
      </c>
      <c r="W47" s="135">
        <f t="shared" si="24"/>
        <v>3.26586</v>
      </c>
      <c r="X47" s="135">
        <f t="shared" si="24"/>
        <v>3.36097</v>
      </c>
      <c r="Y47" s="135">
        <f t="shared" si="24"/>
        <v>3.4297800000000001</v>
      </c>
      <c r="Z47" s="135">
        <f t="shared" si="24"/>
        <v>3.0028299999999999</v>
      </c>
      <c r="AA47" s="135">
        <f t="shared" si="24"/>
        <v>2.8587199999999999</v>
      </c>
    </row>
    <row r="48" spans="1:27" ht="12.75" hidden="1" customHeight="1" outlineLevel="1" x14ac:dyDescent="0.2">
      <c r="A48" s="163" t="s">
        <v>278</v>
      </c>
      <c r="B48" s="94" t="s">
        <v>238</v>
      </c>
      <c r="C48" s="70" t="s">
        <v>79</v>
      </c>
      <c r="D48" s="71">
        <v>1525.22</v>
      </c>
      <c r="E48" s="71">
        <v>1401.12</v>
      </c>
      <c r="F48" s="71">
        <v>1341.13</v>
      </c>
      <c r="G48" s="71">
        <v>1294.27</v>
      </c>
      <c r="H48" s="71">
        <v>1254.82</v>
      </c>
      <c r="I48" s="71">
        <v>1241.53</v>
      </c>
      <c r="J48" s="71">
        <v>1260.76</v>
      </c>
      <c r="K48" s="71">
        <v>1352.5</v>
      </c>
      <c r="L48" s="71">
        <v>1597.96</v>
      </c>
      <c r="M48" s="71">
        <v>1731.12</v>
      </c>
      <c r="N48" s="71">
        <v>1828.13</v>
      </c>
      <c r="O48" s="71">
        <v>1824.23</v>
      </c>
      <c r="P48" s="71">
        <v>1818.21</v>
      </c>
      <c r="Q48" s="71">
        <v>1817.52</v>
      </c>
      <c r="R48" s="71">
        <v>1811.8</v>
      </c>
      <c r="S48" s="71">
        <v>1771.67</v>
      </c>
      <c r="T48" s="71">
        <v>1764.27</v>
      </c>
      <c r="U48" s="71">
        <v>2031.18</v>
      </c>
      <c r="V48" s="71">
        <v>2033.5</v>
      </c>
      <c r="W48" s="71">
        <v>2079.2600000000002</v>
      </c>
      <c r="X48" s="71">
        <v>2174.37</v>
      </c>
      <c r="Y48" s="71">
        <v>2243.1799999999998</v>
      </c>
      <c r="Z48" s="71">
        <v>1816.23</v>
      </c>
      <c r="AA48" s="71">
        <v>1672.12</v>
      </c>
    </row>
    <row r="49" spans="1:27" ht="12.75" hidden="1" customHeight="1" outlineLevel="1" x14ac:dyDescent="0.2">
      <c r="A49" s="163" t="s">
        <v>279</v>
      </c>
      <c r="B49" s="94" t="s">
        <v>90</v>
      </c>
      <c r="C49" s="70" t="s">
        <v>79</v>
      </c>
      <c r="D49" s="71">
        <f>$D$9</f>
        <v>1071.42</v>
      </c>
      <c r="E49" s="71">
        <f t="shared" ref="E49:AA49" si="25">$D$9</f>
        <v>1071.42</v>
      </c>
      <c r="F49" s="71">
        <f t="shared" si="25"/>
        <v>1071.42</v>
      </c>
      <c r="G49" s="71">
        <f t="shared" si="25"/>
        <v>1071.42</v>
      </c>
      <c r="H49" s="71">
        <f t="shared" si="25"/>
        <v>1071.42</v>
      </c>
      <c r="I49" s="71">
        <f t="shared" si="25"/>
        <v>1071.42</v>
      </c>
      <c r="J49" s="71">
        <f t="shared" si="25"/>
        <v>1071.42</v>
      </c>
      <c r="K49" s="71">
        <f t="shared" si="25"/>
        <v>1071.42</v>
      </c>
      <c r="L49" s="71">
        <f t="shared" si="25"/>
        <v>1071.42</v>
      </c>
      <c r="M49" s="71">
        <f t="shared" si="25"/>
        <v>1071.42</v>
      </c>
      <c r="N49" s="71">
        <f t="shared" si="25"/>
        <v>1071.42</v>
      </c>
      <c r="O49" s="71">
        <f t="shared" si="25"/>
        <v>1071.42</v>
      </c>
      <c r="P49" s="71">
        <f t="shared" si="25"/>
        <v>1071.42</v>
      </c>
      <c r="Q49" s="71">
        <f t="shared" si="25"/>
        <v>1071.42</v>
      </c>
      <c r="R49" s="71">
        <f t="shared" si="25"/>
        <v>1071.42</v>
      </c>
      <c r="S49" s="71">
        <f t="shared" si="25"/>
        <v>1071.42</v>
      </c>
      <c r="T49" s="71">
        <f t="shared" si="25"/>
        <v>1071.42</v>
      </c>
      <c r="U49" s="71">
        <f t="shared" si="25"/>
        <v>1071.42</v>
      </c>
      <c r="V49" s="71">
        <f t="shared" si="25"/>
        <v>1071.42</v>
      </c>
      <c r="W49" s="71">
        <f t="shared" si="25"/>
        <v>1071.42</v>
      </c>
      <c r="X49" s="71">
        <f t="shared" si="25"/>
        <v>1071.42</v>
      </c>
      <c r="Y49" s="71">
        <f t="shared" si="25"/>
        <v>1071.42</v>
      </c>
      <c r="Z49" s="71">
        <f t="shared" si="25"/>
        <v>1071.42</v>
      </c>
      <c r="AA49" s="71">
        <f t="shared" si="25"/>
        <v>1071.42</v>
      </c>
    </row>
    <row r="50" spans="1:27" ht="12.75" hidden="1" customHeight="1" outlineLevel="1" x14ac:dyDescent="0.2">
      <c r="A50" s="163" t="s">
        <v>280</v>
      </c>
      <c r="B50" s="94" t="s">
        <v>83</v>
      </c>
      <c r="C50" s="70" t="s">
        <v>79</v>
      </c>
      <c r="D50" s="71">
        <v>4.95</v>
      </c>
      <c r="E50" s="71">
        <v>4.95</v>
      </c>
      <c r="F50" s="71">
        <v>4.95</v>
      </c>
      <c r="G50" s="71">
        <v>4.95</v>
      </c>
      <c r="H50" s="71">
        <v>4.95</v>
      </c>
      <c r="I50" s="71">
        <v>4.95</v>
      </c>
      <c r="J50" s="71">
        <v>4.95</v>
      </c>
      <c r="K50" s="71">
        <v>4.95</v>
      </c>
      <c r="L50" s="71">
        <v>4.95</v>
      </c>
      <c r="M50" s="71">
        <v>4.95</v>
      </c>
      <c r="N50" s="71">
        <v>4.95</v>
      </c>
      <c r="O50" s="71">
        <v>4.95</v>
      </c>
      <c r="P50" s="71">
        <v>4.95</v>
      </c>
      <c r="Q50" s="71">
        <v>4.95</v>
      </c>
      <c r="R50" s="71">
        <v>4.95</v>
      </c>
      <c r="S50" s="71">
        <v>4.95</v>
      </c>
      <c r="T50" s="71">
        <v>4.95</v>
      </c>
      <c r="U50" s="71">
        <v>4.95</v>
      </c>
      <c r="V50" s="71">
        <v>4.95</v>
      </c>
      <c r="W50" s="71">
        <v>4.95</v>
      </c>
      <c r="X50" s="71">
        <v>4.95</v>
      </c>
      <c r="Y50" s="71">
        <v>4.95</v>
      </c>
      <c r="Z50" s="71">
        <v>4.95</v>
      </c>
      <c r="AA50" s="71">
        <v>4.95</v>
      </c>
    </row>
    <row r="51" spans="1:27" ht="12.75" hidden="1" customHeight="1" outlineLevel="1" x14ac:dyDescent="0.2">
      <c r="A51" s="163" t="s">
        <v>281</v>
      </c>
      <c r="B51" s="94" t="s">
        <v>81</v>
      </c>
      <c r="C51" s="70" t="s">
        <v>79</v>
      </c>
      <c r="D51" s="71">
        <f>$D$11</f>
        <v>110.23</v>
      </c>
      <c r="E51" s="71">
        <f t="shared" ref="E51:AA51" si="26">$D$11</f>
        <v>110.23</v>
      </c>
      <c r="F51" s="71">
        <f t="shared" si="26"/>
        <v>110.23</v>
      </c>
      <c r="G51" s="71">
        <f t="shared" si="26"/>
        <v>110.23</v>
      </c>
      <c r="H51" s="71">
        <f t="shared" si="26"/>
        <v>110.23</v>
      </c>
      <c r="I51" s="71">
        <f t="shared" si="26"/>
        <v>110.23</v>
      </c>
      <c r="J51" s="71">
        <f t="shared" si="26"/>
        <v>110.23</v>
      </c>
      <c r="K51" s="71">
        <f t="shared" si="26"/>
        <v>110.23</v>
      </c>
      <c r="L51" s="71">
        <f t="shared" si="26"/>
        <v>110.23</v>
      </c>
      <c r="M51" s="71">
        <f t="shared" si="26"/>
        <v>110.23</v>
      </c>
      <c r="N51" s="71">
        <f t="shared" si="26"/>
        <v>110.23</v>
      </c>
      <c r="O51" s="71">
        <f t="shared" si="26"/>
        <v>110.23</v>
      </c>
      <c r="P51" s="71">
        <f t="shared" si="26"/>
        <v>110.23</v>
      </c>
      <c r="Q51" s="71">
        <f t="shared" si="26"/>
        <v>110.23</v>
      </c>
      <c r="R51" s="71">
        <f t="shared" si="26"/>
        <v>110.23</v>
      </c>
      <c r="S51" s="71">
        <f t="shared" si="26"/>
        <v>110.23</v>
      </c>
      <c r="T51" s="71">
        <f t="shared" si="26"/>
        <v>110.23</v>
      </c>
      <c r="U51" s="71">
        <f t="shared" si="26"/>
        <v>110.23</v>
      </c>
      <c r="V51" s="71">
        <f t="shared" si="26"/>
        <v>110.23</v>
      </c>
      <c r="W51" s="71">
        <f t="shared" si="26"/>
        <v>110.23</v>
      </c>
      <c r="X51" s="71">
        <f t="shared" si="26"/>
        <v>110.23</v>
      </c>
      <c r="Y51" s="71">
        <f t="shared" si="26"/>
        <v>110.23</v>
      </c>
      <c r="Z51" s="71">
        <f t="shared" si="26"/>
        <v>110.23</v>
      </c>
      <c r="AA51" s="71">
        <f t="shared" si="26"/>
        <v>110.23</v>
      </c>
    </row>
    <row r="52" spans="1:27" ht="12.75" customHeight="1" collapsed="1" x14ac:dyDescent="0.2">
      <c r="A52" s="162" t="s">
        <v>282</v>
      </c>
      <c r="B52" s="54" t="str">
        <f>"10"&amp;"."&amp;$B$662&amp;"."&amp;$B$663</f>
        <v>10.05.2023</v>
      </c>
      <c r="C52" s="134" t="s">
        <v>76</v>
      </c>
      <c r="D52" s="135">
        <f>ROUND(((D53+D54+D56+D55)/1000),5)</f>
        <v>2.8132299999999999</v>
      </c>
      <c r="E52" s="135">
        <f>ROUND(((E53+E54+E56+E55)/1000),5)</f>
        <v>2.6060699999999999</v>
      </c>
      <c r="F52" s="135">
        <f>ROUND(((F53+F54+F56+F55)/1000),5)</f>
        <v>2.5153500000000002</v>
      </c>
      <c r="G52" s="135">
        <f t="shared" ref="G52:AA52" si="27">ROUND(((G53+G54+G56+G55)/1000),5)</f>
        <v>2.46469</v>
      </c>
      <c r="H52" s="135">
        <f t="shared" si="27"/>
        <v>2.4860500000000001</v>
      </c>
      <c r="I52" s="135">
        <f t="shared" si="27"/>
        <v>2.53688</v>
      </c>
      <c r="J52" s="135">
        <f t="shared" si="27"/>
        <v>2.7175600000000002</v>
      </c>
      <c r="K52" s="135">
        <f t="shared" si="27"/>
        <v>2.8617300000000001</v>
      </c>
      <c r="L52" s="135">
        <f t="shared" si="27"/>
        <v>3.07538</v>
      </c>
      <c r="M52" s="135">
        <f t="shared" si="27"/>
        <v>3.2763800000000001</v>
      </c>
      <c r="N52" s="135">
        <f t="shared" si="27"/>
        <v>3.34375</v>
      </c>
      <c r="O52" s="135">
        <f t="shared" si="27"/>
        <v>3.15882</v>
      </c>
      <c r="P52" s="135">
        <f t="shared" si="27"/>
        <v>3.1636099999999998</v>
      </c>
      <c r="Q52" s="135">
        <f t="shared" si="27"/>
        <v>3.1776399999999998</v>
      </c>
      <c r="R52" s="135">
        <f t="shared" si="27"/>
        <v>3.1596000000000002</v>
      </c>
      <c r="S52" s="135">
        <f t="shared" si="27"/>
        <v>3.1586599999999998</v>
      </c>
      <c r="T52" s="135">
        <f t="shared" si="27"/>
        <v>3.11836</v>
      </c>
      <c r="U52" s="135">
        <f t="shared" si="27"/>
        <v>3.0849600000000001</v>
      </c>
      <c r="V52" s="135">
        <f t="shared" si="27"/>
        <v>3.0761500000000002</v>
      </c>
      <c r="W52" s="135">
        <f t="shared" si="27"/>
        <v>3.1219299999999999</v>
      </c>
      <c r="X52" s="135">
        <f t="shared" si="27"/>
        <v>3.1765500000000002</v>
      </c>
      <c r="Y52" s="135">
        <f t="shared" si="27"/>
        <v>3.1211500000000001</v>
      </c>
      <c r="Z52" s="135">
        <f t="shared" si="27"/>
        <v>3.0336400000000001</v>
      </c>
      <c r="AA52" s="135">
        <f t="shared" si="27"/>
        <v>2.8325100000000001</v>
      </c>
    </row>
    <row r="53" spans="1:27" ht="12.75" hidden="1" customHeight="1" outlineLevel="1" x14ac:dyDescent="0.2">
      <c r="A53" s="163" t="s">
        <v>283</v>
      </c>
      <c r="B53" s="94" t="s">
        <v>238</v>
      </c>
      <c r="C53" s="70" t="s">
        <v>79</v>
      </c>
      <c r="D53" s="71">
        <v>1626.63</v>
      </c>
      <c r="E53" s="71">
        <v>1419.47</v>
      </c>
      <c r="F53" s="71">
        <v>1328.75</v>
      </c>
      <c r="G53" s="71">
        <v>1278.0899999999999</v>
      </c>
      <c r="H53" s="71">
        <v>1299.45</v>
      </c>
      <c r="I53" s="71">
        <v>1350.28</v>
      </c>
      <c r="J53" s="71">
        <v>1530.96</v>
      </c>
      <c r="K53" s="71">
        <v>1675.13</v>
      </c>
      <c r="L53" s="71">
        <v>1888.78</v>
      </c>
      <c r="M53" s="71">
        <v>2089.7800000000002</v>
      </c>
      <c r="N53" s="71">
        <v>2157.15</v>
      </c>
      <c r="O53" s="71">
        <v>1972.22</v>
      </c>
      <c r="P53" s="71">
        <v>1977.01</v>
      </c>
      <c r="Q53" s="71">
        <v>1991.04</v>
      </c>
      <c r="R53" s="71">
        <v>1973</v>
      </c>
      <c r="S53" s="71">
        <v>1972.06</v>
      </c>
      <c r="T53" s="71">
        <v>1931.76</v>
      </c>
      <c r="U53" s="71">
        <v>1898.36</v>
      </c>
      <c r="V53" s="71">
        <v>1889.55</v>
      </c>
      <c r="W53" s="71">
        <v>1935.33</v>
      </c>
      <c r="X53" s="71">
        <v>1989.95</v>
      </c>
      <c r="Y53" s="71">
        <v>1934.55</v>
      </c>
      <c r="Z53" s="71">
        <v>1847.04</v>
      </c>
      <c r="AA53" s="71">
        <v>1645.91</v>
      </c>
    </row>
    <row r="54" spans="1:27" ht="12.75" hidden="1" customHeight="1" outlineLevel="1" x14ac:dyDescent="0.2">
      <c r="A54" s="163" t="s">
        <v>284</v>
      </c>
      <c r="B54" s="94" t="s">
        <v>90</v>
      </c>
      <c r="C54" s="70" t="s">
        <v>79</v>
      </c>
      <c r="D54" s="71">
        <f>$D$9</f>
        <v>1071.42</v>
      </c>
      <c r="E54" s="71">
        <f t="shared" ref="E54:AA54" si="28">$D$9</f>
        <v>1071.42</v>
      </c>
      <c r="F54" s="71">
        <f t="shared" si="28"/>
        <v>1071.42</v>
      </c>
      <c r="G54" s="71">
        <f t="shared" si="28"/>
        <v>1071.42</v>
      </c>
      <c r="H54" s="71">
        <f t="shared" si="28"/>
        <v>1071.42</v>
      </c>
      <c r="I54" s="71">
        <f t="shared" si="28"/>
        <v>1071.42</v>
      </c>
      <c r="J54" s="71">
        <f t="shared" si="28"/>
        <v>1071.42</v>
      </c>
      <c r="K54" s="71">
        <f t="shared" si="28"/>
        <v>1071.42</v>
      </c>
      <c r="L54" s="71">
        <f t="shared" si="28"/>
        <v>1071.42</v>
      </c>
      <c r="M54" s="71">
        <f t="shared" si="28"/>
        <v>1071.42</v>
      </c>
      <c r="N54" s="71">
        <f t="shared" si="28"/>
        <v>1071.42</v>
      </c>
      <c r="O54" s="71">
        <f t="shared" si="28"/>
        <v>1071.42</v>
      </c>
      <c r="P54" s="71">
        <f t="shared" si="28"/>
        <v>1071.42</v>
      </c>
      <c r="Q54" s="71">
        <f t="shared" si="28"/>
        <v>1071.42</v>
      </c>
      <c r="R54" s="71">
        <f t="shared" si="28"/>
        <v>1071.42</v>
      </c>
      <c r="S54" s="71">
        <f t="shared" si="28"/>
        <v>1071.42</v>
      </c>
      <c r="T54" s="71">
        <f t="shared" si="28"/>
        <v>1071.42</v>
      </c>
      <c r="U54" s="71">
        <f t="shared" si="28"/>
        <v>1071.42</v>
      </c>
      <c r="V54" s="71">
        <f t="shared" si="28"/>
        <v>1071.42</v>
      </c>
      <c r="W54" s="71">
        <f t="shared" si="28"/>
        <v>1071.42</v>
      </c>
      <c r="X54" s="71">
        <f t="shared" si="28"/>
        <v>1071.42</v>
      </c>
      <c r="Y54" s="71">
        <f t="shared" si="28"/>
        <v>1071.42</v>
      </c>
      <c r="Z54" s="71">
        <f t="shared" si="28"/>
        <v>1071.42</v>
      </c>
      <c r="AA54" s="71">
        <f t="shared" si="28"/>
        <v>1071.42</v>
      </c>
    </row>
    <row r="55" spans="1:27" ht="12.75" hidden="1" customHeight="1" outlineLevel="1" x14ac:dyDescent="0.2">
      <c r="A55" s="163" t="s">
        <v>285</v>
      </c>
      <c r="B55" s="94" t="s">
        <v>83</v>
      </c>
      <c r="C55" s="70" t="s">
        <v>79</v>
      </c>
      <c r="D55" s="71">
        <v>4.95</v>
      </c>
      <c r="E55" s="71">
        <v>4.95</v>
      </c>
      <c r="F55" s="71">
        <v>4.95</v>
      </c>
      <c r="G55" s="71">
        <v>4.95</v>
      </c>
      <c r="H55" s="71">
        <v>4.95</v>
      </c>
      <c r="I55" s="71">
        <v>4.95</v>
      </c>
      <c r="J55" s="71">
        <v>4.95</v>
      </c>
      <c r="K55" s="71">
        <v>4.95</v>
      </c>
      <c r="L55" s="71">
        <v>4.95</v>
      </c>
      <c r="M55" s="71">
        <v>4.95</v>
      </c>
      <c r="N55" s="71">
        <v>4.95</v>
      </c>
      <c r="O55" s="71">
        <v>4.95</v>
      </c>
      <c r="P55" s="71">
        <v>4.95</v>
      </c>
      <c r="Q55" s="71">
        <v>4.95</v>
      </c>
      <c r="R55" s="71">
        <v>4.95</v>
      </c>
      <c r="S55" s="71">
        <v>4.95</v>
      </c>
      <c r="T55" s="71">
        <v>4.95</v>
      </c>
      <c r="U55" s="71">
        <v>4.95</v>
      </c>
      <c r="V55" s="71">
        <v>4.95</v>
      </c>
      <c r="W55" s="71">
        <v>4.95</v>
      </c>
      <c r="X55" s="71">
        <v>4.95</v>
      </c>
      <c r="Y55" s="71">
        <v>4.95</v>
      </c>
      <c r="Z55" s="71">
        <v>4.95</v>
      </c>
      <c r="AA55" s="71">
        <v>4.95</v>
      </c>
    </row>
    <row r="56" spans="1:27" ht="12.75" hidden="1" customHeight="1" outlineLevel="1" x14ac:dyDescent="0.2">
      <c r="A56" s="163" t="s">
        <v>286</v>
      </c>
      <c r="B56" s="94" t="s">
        <v>81</v>
      </c>
      <c r="C56" s="70" t="s">
        <v>79</v>
      </c>
      <c r="D56" s="71">
        <f>$D$11</f>
        <v>110.23</v>
      </c>
      <c r="E56" s="71">
        <f t="shared" ref="E56:AA56" si="29">$D$11</f>
        <v>110.23</v>
      </c>
      <c r="F56" s="71">
        <f t="shared" si="29"/>
        <v>110.23</v>
      </c>
      <c r="G56" s="71">
        <f t="shared" si="29"/>
        <v>110.23</v>
      </c>
      <c r="H56" s="71">
        <f t="shared" si="29"/>
        <v>110.23</v>
      </c>
      <c r="I56" s="71">
        <f t="shared" si="29"/>
        <v>110.23</v>
      </c>
      <c r="J56" s="71">
        <f t="shared" si="29"/>
        <v>110.23</v>
      </c>
      <c r="K56" s="71">
        <f t="shared" si="29"/>
        <v>110.23</v>
      </c>
      <c r="L56" s="71">
        <f t="shared" si="29"/>
        <v>110.23</v>
      </c>
      <c r="M56" s="71">
        <f t="shared" si="29"/>
        <v>110.23</v>
      </c>
      <c r="N56" s="71">
        <f t="shared" si="29"/>
        <v>110.23</v>
      </c>
      <c r="O56" s="71">
        <f t="shared" si="29"/>
        <v>110.23</v>
      </c>
      <c r="P56" s="71">
        <f t="shared" si="29"/>
        <v>110.23</v>
      </c>
      <c r="Q56" s="71">
        <f t="shared" si="29"/>
        <v>110.23</v>
      </c>
      <c r="R56" s="71">
        <f t="shared" si="29"/>
        <v>110.23</v>
      </c>
      <c r="S56" s="71">
        <f t="shared" si="29"/>
        <v>110.23</v>
      </c>
      <c r="T56" s="71">
        <f t="shared" si="29"/>
        <v>110.23</v>
      </c>
      <c r="U56" s="71">
        <f t="shared" si="29"/>
        <v>110.23</v>
      </c>
      <c r="V56" s="71">
        <f t="shared" si="29"/>
        <v>110.23</v>
      </c>
      <c r="W56" s="71">
        <f t="shared" si="29"/>
        <v>110.23</v>
      </c>
      <c r="X56" s="71">
        <f t="shared" si="29"/>
        <v>110.23</v>
      </c>
      <c r="Y56" s="71">
        <f t="shared" si="29"/>
        <v>110.23</v>
      </c>
      <c r="Z56" s="71">
        <f t="shared" si="29"/>
        <v>110.23</v>
      </c>
      <c r="AA56" s="71">
        <f t="shared" si="29"/>
        <v>110.23</v>
      </c>
    </row>
    <row r="57" spans="1:27" ht="12.75" customHeight="1" collapsed="1" x14ac:dyDescent="0.2">
      <c r="A57" s="162" t="s">
        <v>287</v>
      </c>
      <c r="B57" s="54" t="str">
        <f>"11"&amp;"."&amp;$B$662&amp;"."&amp;$B$663</f>
        <v>11.05.2023</v>
      </c>
      <c r="C57" s="134" t="s">
        <v>76</v>
      </c>
      <c r="D57" s="135">
        <f>ROUND(((D58+D59+D61+D60)/1000),5)</f>
        <v>2.4207100000000001</v>
      </c>
      <c r="E57" s="135">
        <f>ROUND(((E58+E59+E61+E60)/1000),5)</f>
        <v>2.2852399999999999</v>
      </c>
      <c r="F57" s="135">
        <f>ROUND(((F58+F59+F61+F60)/1000),5)</f>
        <v>2.2388300000000001</v>
      </c>
      <c r="G57" s="135">
        <f t="shared" ref="G57:AA57" si="30">ROUND(((G58+G59+G61+G60)/1000),5)</f>
        <v>2.1945600000000001</v>
      </c>
      <c r="H57" s="135">
        <f t="shared" si="30"/>
        <v>2.2132100000000001</v>
      </c>
      <c r="I57" s="135">
        <f t="shared" si="30"/>
        <v>2.2857699999999999</v>
      </c>
      <c r="J57" s="135">
        <f t="shared" si="30"/>
        <v>2.4420299999999999</v>
      </c>
      <c r="K57" s="135">
        <f t="shared" si="30"/>
        <v>2.6495000000000002</v>
      </c>
      <c r="L57" s="135">
        <f t="shared" si="30"/>
        <v>2.91629</v>
      </c>
      <c r="M57" s="135">
        <f t="shared" si="30"/>
        <v>3.0224000000000002</v>
      </c>
      <c r="N57" s="135">
        <f t="shared" si="30"/>
        <v>3.0367000000000002</v>
      </c>
      <c r="O57" s="135">
        <f t="shared" si="30"/>
        <v>3.0652599999999999</v>
      </c>
      <c r="P57" s="135">
        <f t="shared" si="30"/>
        <v>3.0767099999999998</v>
      </c>
      <c r="Q57" s="135">
        <f t="shared" si="30"/>
        <v>3.07816</v>
      </c>
      <c r="R57" s="135">
        <f t="shared" si="30"/>
        <v>3.0592299999999999</v>
      </c>
      <c r="S57" s="135">
        <f t="shared" si="30"/>
        <v>2.9771200000000002</v>
      </c>
      <c r="T57" s="135">
        <f t="shared" si="30"/>
        <v>2.9346899999999998</v>
      </c>
      <c r="U57" s="135">
        <f t="shared" si="30"/>
        <v>2.8944800000000002</v>
      </c>
      <c r="V57" s="135">
        <f t="shared" si="30"/>
        <v>2.90367</v>
      </c>
      <c r="W57" s="135">
        <f t="shared" si="30"/>
        <v>2.9195700000000002</v>
      </c>
      <c r="X57" s="135">
        <f t="shared" si="30"/>
        <v>2.9795600000000002</v>
      </c>
      <c r="Y57" s="135">
        <f t="shared" si="30"/>
        <v>3.0018899999999999</v>
      </c>
      <c r="Z57" s="135">
        <f t="shared" si="30"/>
        <v>2.8353999999999999</v>
      </c>
      <c r="AA57" s="135">
        <f t="shared" si="30"/>
        <v>2.5507</v>
      </c>
    </row>
    <row r="58" spans="1:27" ht="12.75" hidden="1" customHeight="1" outlineLevel="1" x14ac:dyDescent="0.2">
      <c r="A58" s="163" t="s">
        <v>288</v>
      </c>
      <c r="B58" s="94" t="s">
        <v>238</v>
      </c>
      <c r="C58" s="70" t="s">
        <v>79</v>
      </c>
      <c r="D58" s="71">
        <v>1234.1099999999999</v>
      </c>
      <c r="E58" s="71">
        <v>1098.6400000000001</v>
      </c>
      <c r="F58" s="71">
        <v>1052.23</v>
      </c>
      <c r="G58" s="71">
        <v>1007.96</v>
      </c>
      <c r="H58" s="71">
        <v>1026.6099999999999</v>
      </c>
      <c r="I58" s="71">
        <v>1099.17</v>
      </c>
      <c r="J58" s="71">
        <v>1255.43</v>
      </c>
      <c r="K58" s="71">
        <v>1462.9</v>
      </c>
      <c r="L58" s="71">
        <v>1729.69</v>
      </c>
      <c r="M58" s="71">
        <v>1835.8</v>
      </c>
      <c r="N58" s="71">
        <v>1850.1</v>
      </c>
      <c r="O58" s="71">
        <v>1878.66</v>
      </c>
      <c r="P58" s="71">
        <v>1890.11</v>
      </c>
      <c r="Q58" s="71">
        <v>1891.56</v>
      </c>
      <c r="R58" s="71">
        <v>1872.63</v>
      </c>
      <c r="S58" s="71">
        <v>1790.52</v>
      </c>
      <c r="T58" s="71">
        <v>1748.09</v>
      </c>
      <c r="U58" s="71">
        <v>1707.88</v>
      </c>
      <c r="V58" s="71">
        <v>1717.07</v>
      </c>
      <c r="W58" s="71">
        <v>1732.97</v>
      </c>
      <c r="X58" s="71">
        <v>1792.96</v>
      </c>
      <c r="Y58" s="71">
        <v>1815.29</v>
      </c>
      <c r="Z58" s="71">
        <v>1648.8</v>
      </c>
      <c r="AA58" s="71">
        <v>1364.1</v>
      </c>
    </row>
    <row r="59" spans="1:27" ht="12.75" hidden="1" customHeight="1" outlineLevel="1" x14ac:dyDescent="0.2">
      <c r="A59" s="163" t="s">
        <v>289</v>
      </c>
      <c r="B59" s="94" t="s">
        <v>90</v>
      </c>
      <c r="C59" s="70" t="s">
        <v>79</v>
      </c>
      <c r="D59" s="71">
        <f>$D$9</f>
        <v>1071.42</v>
      </c>
      <c r="E59" s="71">
        <f t="shared" ref="E59:AA59" si="31">$D$9</f>
        <v>1071.42</v>
      </c>
      <c r="F59" s="71">
        <f t="shared" si="31"/>
        <v>1071.42</v>
      </c>
      <c r="G59" s="71">
        <f t="shared" si="31"/>
        <v>1071.42</v>
      </c>
      <c r="H59" s="71">
        <f t="shared" si="31"/>
        <v>1071.42</v>
      </c>
      <c r="I59" s="71">
        <f t="shared" si="31"/>
        <v>1071.42</v>
      </c>
      <c r="J59" s="71">
        <f t="shared" si="31"/>
        <v>1071.42</v>
      </c>
      <c r="K59" s="71">
        <f t="shared" si="31"/>
        <v>1071.42</v>
      </c>
      <c r="L59" s="71">
        <f t="shared" si="31"/>
        <v>1071.42</v>
      </c>
      <c r="M59" s="71">
        <f t="shared" si="31"/>
        <v>1071.42</v>
      </c>
      <c r="N59" s="71">
        <f t="shared" si="31"/>
        <v>1071.42</v>
      </c>
      <c r="O59" s="71">
        <f t="shared" si="31"/>
        <v>1071.42</v>
      </c>
      <c r="P59" s="71">
        <f t="shared" si="31"/>
        <v>1071.42</v>
      </c>
      <c r="Q59" s="71">
        <f t="shared" si="31"/>
        <v>1071.42</v>
      </c>
      <c r="R59" s="71">
        <f t="shared" si="31"/>
        <v>1071.42</v>
      </c>
      <c r="S59" s="71">
        <f t="shared" si="31"/>
        <v>1071.42</v>
      </c>
      <c r="T59" s="71">
        <f t="shared" si="31"/>
        <v>1071.42</v>
      </c>
      <c r="U59" s="71">
        <f t="shared" si="31"/>
        <v>1071.42</v>
      </c>
      <c r="V59" s="71">
        <f t="shared" si="31"/>
        <v>1071.42</v>
      </c>
      <c r="W59" s="71">
        <f t="shared" si="31"/>
        <v>1071.42</v>
      </c>
      <c r="X59" s="71">
        <f t="shared" si="31"/>
        <v>1071.42</v>
      </c>
      <c r="Y59" s="71">
        <f t="shared" si="31"/>
        <v>1071.42</v>
      </c>
      <c r="Z59" s="71">
        <f t="shared" si="31"/>
        <v>1071.42</v>
      </c>
      <c r="AA59" s="71">
        <f t="shared" si="31"/>
        <v>1071.42</v>
      </c>
    </row>
    <row r="60" spans="1:27" ht="12.75" hidden="1" customHeight="1" outlineLevel="1" x14ac:dyDescent="0.2">
      <c r="A60" s="163" t="s">
        <v>290</v>
      </c>
      <c r="B60" s="94" t="s">
        <v>83</v>
      </c>
      <c r="C60" s="70" t="s">
        <v>79</v>
      </c>
      <c r="D60" s="71">
        <v>4.95</v>
      </c>
      <c r="E60" s="71">
        <v>4.95</v>
      </c>
      <c r="F60" s="71">
        <v>4.95</v>
      </c>
      <c r="G60" s="71">
        <v>4.95</v>
      </c>
      <c r="H60" s="71">
        <v>4.95</v>
      </c>
      <c r="I60" s="71">
        <v>4.95</v>
      </c>
      <c r="J60" s="71">
        <v>4.95</v>
      </c>
      <c r="K60" s="71">
        <v>4.95</v>
      </c>
      <c r="L60" s="71">
        <v>4.95</v>
      </c>
      <c r="M60" s="71">
        <v>4.95</v>
      </c>
      <c r="N60" s="71">
        <v>4.95</v>
      </c>
      <c r="O60" s="71">
        <v>4.95</v>
      </c>
      <c r="P60" s="71">
        <v>4.95</v>
      </c>
      <c r="Q60" s="71">
        <v>4.95</v>
      </c>
      <c r="R60" s="71">
        <v>4.95</v>
      </c>
      <c r="S60" s="71">
        <v>4.95</v>
      </c>
      <c r="T60" s="71">
        <v>4.95</v>
      </c>
      <c r="U60" s="71">
        <v>4.95</v>
      </c>
      <c r="V60" s="71">
        <v>4.95</v>
      </c>
      <c r="W60" s="71">
        <v>4.95</v>
      </c>
      <c r="X60" s="71">
        <v>4.95</v>
      </c>
      <c r="Y60" s="71">
        <v>4.95</v>
      </c>
      <c r="Z60" s="71">
        <v>4.95</v>
      </c>
      <c r="AA60" s="71">
        <v>4.95</v>
      </c>
    </row>
    <row r="61" spans="1:27" ht="12.75" hidden="1" customHeight="1" outlineLevel="1" x14ac:dyDescent="0.2">
      <c r="A61" s="163" t="s">
        <v>291</v>
      </c>
      <c r="B61" s="94" t="s">
        <v>81</v>
      </c>
      <c r="C61" s="70" t="s">
        <v>79</v>
      </c>
      <c r="D61" s="71">
        <f>$D$11</f>
        <v>110.23</v>
      </c>
      <c r="E61" s="71">
        <f t="shared" ref="E61:AA61" si="32">$D$11</f>
        <v>110.23</v>
      </c>
      <c r="F61" s="71">
        <f t="shared" si="32"/>
        <v>110.23</v>
      </c>
      <c r="G61" s="71">
        <f t="shared" si="32"/>
        <v>110.23</v>
      </c>
      <c r="H61" s="71">
        <f t="shared" si="32"/>
        <v>110.23</v>
      </c>
      <c r="I61" s="71">
        <f t="shared" si="32"/>
        <v>110.23</v>
      </c>
      <c r="J61" s="71">
        <f t="shared" si="32"/>
        <v>110.23</v>
      </c>
      <c r="K61" s="71">
        <f t="shared" si="32"/>
        <v>110.23</v>
      </c>
      <c r="L61" s="71">
        <f t="shared" si="32"/>
        <v>110.23</v>
      </c>
      <c r="M61" s="71">
        <f t="shared" si="32"/>
        <v>110.23</v>
      </c>
      <c r="N61" s="71">
        <f t="shared" si="32"/>
        <v>110.23</v>
      </c>
      <c r="O61" s="71">
        <f t="shared" si="32"/>
        <v>110.23</v>
      </c>
      <c r="P61" s="71">
        <f t="shared" si="32"/>
        <v>110.23</v>
      </c>
      <c r="Q61" s="71">
        <f t="shared" si="32"/>
        <v>110.23</v>
      </c>
      <c r="R61" s="71">
        <f t="shared" si="32"/>
        <v>110.23</v>
      </c>
      <c r="S61" s="71">
        <f t="shared" si="32"/>
        <v>110.23</v>
      </c>
      <c r="T61" s="71">
        <f t="shared" si="32"/>
        <v>110.23</v>
      </c>
      <c r="U61" s="71">
        <f t="shared" si="32"/>
        <v>110.23</v>
      </c>
      <c r="V61" s="71">
        <f t="shared" si="32"/>
        <v>110.23</v>
      </c>
      <c r="W61" s="71">
        <f t="shared" si="32"/>
        <v>110.23</v>
      </c>
      <c r="X61" s="71">
        <f t="shared" si="32"/>
        <v>110.23</v>
      </c>
      <c r="Y61" s="71">
        <f t="shared" si="32"/>
        <v>110.23</v>
      </c>
      <c r="Z61" s="71">
        <f t="shared" si="32"/>
        <v>110.23</v>
      </c>
      <c r="AA61" s="71">
        <f t="shared" si="32"/>
        <v>110.23</v>
      </c>
    </row>
    <row r="62" spans="1:27" ht="12.75" customHeight="1" collapsed="1" x14ac:dyDescent="0.2">
      <c r="A62" s="162" t="s">
        <v>292</v>
      </c>
      <c r="B62" s="54" t="str">
        <f>"12"&amp;"."&amp;$B$662&amp;"."&amp;$B$663</f>
        <v>12.05.2023</v>
      </c>
      <c r="C62" s="134" t="s">
        <v>76</v>
      </c>
      <c r="D62" s="135">
        <f>ROUND(((D63+D64+D66+D65)/1000),5)</f>
        <v>2.40517</v>
      </c>
      <c r="E62" s="135">
        <f>ROUND(((E63+E64+E66+E65)/1000),5)</f>
        <v>2.2790499999999998</v>
      </c>
      <c r="F62" s="135">
        <f>ROUND(((F63+F64+F66+F65)/1000),5)</f>
        <v>2.2104699999999999</v>
      </c>
      <c r="G62" s="135">
        <f t="shared" ref="G62:AA62" si="33">ROUND(((G63+G64+G66+G65)/1000),5)</f>
        <v>2.15632</v>
      </c>
      <c r="H62" s="135">
        <f t="shared" si="33"/>
        <v>2.2398500000000001</v>
      </c>
      <c r="I62" s="135">
        <f t="shared" si="33"/>
        <v>2.2890799999999998</v>
      </c>
      <c r="J62" s="135">
        <f t="shared" si="33"/>
        <v>2.4854699999999998</v>
      </c>
      <c r="K62" s="135">
        <f t="shared" si="33"/>
        <v>2.7139899999999999</v>
      </c>
      <c r="L62" s="135">
        <f t="shared" si="33"/>
        <v>2.9514100000000001</v>
      </c>
      <c r="M62" s="135">
        <f t="shared" si="33"/>
        <v>3.0644499999999999</v>
      </c>
      <c r="N62" s="135">
        <f t="shared" si="33"/>
        <v>3.07375</v>
      </c>
      <c r="O62" s="135">
        <f t="shared" si="33"/>
        <v>3.0774400000000002</v>
      </c>
      <c r="P62" s="135">
        <f t="shared" si="33"/>
        <v>3.0766300000000002</v>
      </c>
      <c r="Q62" s="135">
        <f t="shared" si="33"/>
        <v>3.08582</v>
      </c>
      <c r="R62" s="135">
        <f t="shared" si="33"/>
        <v>3.0832199999999998</v>
      </c>
      <c r="S62" s="135">
        <f t="shared" si="33"/>
        <v>3.0754999999999999</v>
      </c>
      <c r="T62" s="135">
        <f t="shared" si="33"/>
        <v>3.0677300000000001</v>
      </c>
      <c r="U62" s="135">
        <f t="shared" si="33"/>
        <v>3.05932</v>
      </c>
      <c r="V62" s="135">
        <f t="shared" si="33"/>
        <v>3.03823</v>
      </c>
      <c r="W62" s="135">
        <f t="shared" si="33"/>
        <v>2.95364</v>
      </c>
      <c r="X62" s="135">
        <f t="shared" si="33"/>
        <v>3.02311</v>
      </c>
      <c r="Y62" s="135">
        <f t="shared" si="33"/>
        <v>3.0979899999999998</v>
      </c>
      <c r="Z62" s="135">
        <f t="shared" si="33"/>
        <v>2.9582199999999998</v>
      </c>
      <c r="AA62" s="135">
        <f t="shared" si="33"/>
        <v>2.80999</v>
      </c>
    </row>
    <row r="63" spans="1:27" ht="12.75" hidden="1" customHeight="1" outlineLevel="1" x14ac:dyDescent="0.2">
      <c r="A63" s="163" t="s">
        <v>293</v>
      </c>
      <c r="B63" s="94" t="s">
        <v>238</v>
      </c>
      <c r="C63" s="70" t="s">
        <v>79</v>
      </c>
      <c r="D63" s="71">
        <v>1218.57</v>
      </c>
      <c r="E63" s="71">
        <v>1092.45</v>
      </c>
      <c r="F63" s="71">
        <v>1023.87</v>
      </c>
      <c r="G63" s="71">
        <v>969.72</v>
      </c>
      <c r="H63" s="71">
        <v>1053.25</v>
      </c>
      <c r="I63" s="71">
        <v>1102.48</v>
      </c>
      <c r="J63" s="71">
        <v>1298.8699999999999</v>
      </c>
      <c r="K63" s="71">
        <v>1527.39</v>
      </c>
      <c r="L63" s="71">
        <v>1764.81</v>
      </c>
      <c r="M63" s="71">
        <v>1877.85</v>
      </c>
      <c r="N63" s="71">
        <v>1887.15</v>
      </c>
      <c r="O63" s="71">
        <v>1890.84</v>
      </c>
      <c r="P63" s="71">
        <v>1890.03</v>
      </c>
      <c r="Q63" s="71">
        <v>1899.22</v>
      </c>
      <c r="R63" s="71">
        <v>1896.62</v>
      </c>
      <c r="S63" s="71">
        <v>1888.9</v>
      </c>
      <c r="T63" s="71">
        <v>1881.13</v>
      </c>
      <c r="U63" s="71">
        <v>1872.72</v>
      </c>
      <c r="V63" s="71">
        <v>1851.63</v>
      </c>
      <c r="W63" s="71">
        <v>1767.04</v>
      </c>
      <c r="X63" s="71">
        <v>1836.51</v>
      </c>
      <c r="Y63" s="71">
        <v>1911.39</v>
      </c>
      <c r="Z63" s="71">
        <v>1771.62</v>
      </c>
      <c r="AA63" s="71">
        <v>1623.39</v>
      </c>
    </row>
    <row r="64" spans="1:27" ht="12.75" hidden="1" customHeight="1" outlineLevel="1" x14ac:dyDescent="0.2">
      <c r="A64" s="163" t="s">
        <v>294</v>
      </c>
      <c r="B64" s="94" t="s">
        <v>90</v>
      </c>
      <c r="C64" s="70" t="s">
        <v>79</v>
      </c>
      <c r="D64" s="71">
        <f>$D$9</f>
        <v>1071.42</v>
      </c>
      <c r="E64" s="71">
        <f t="shared" ref="E64:AA64" si="34">$D$9</f>
        <v>1071.42</v>
      </c>
      <c r="F64" s="71">
        <f t="shared" si="34"/>
        <v>1071.42</v>
      </c>
      <c r="G64" s="71">
        <f t="shared" si="34"/>
        <v>1071.42</v>
      </c>
      <c r="H64" s="71">
        <f t="shared" si="34"/>
        <v>1071.42</v>
      </c>
      <c r="I64" s="71">
        <f t="shared" si="34"/>
        <v>1071.42</v>
      </c>
      <c r="J64" s="71">
        <f t="shared" si="34"/>
        <v>1071.42</v>
      </c>
      <c r="K64" s="71">
        <f t="shared" si="34"/>
        <v>1071.42</v>
      </c>
      <c r="L64" s="71">
        <f t="shared" si="34"/>
        <v>1071.42</v>
      </c>
      <c r="M64" s="71">
        <f t="shared" si="34"/>
        <v>1071.42</v>
      </c>
      <c r="N64" s="71">
        <f t="shared" si="34"/>
        <v>1071.42</v>
      </c>
      <c r="O64" s="71">
        <f t="shared" si="34"/>
        <v>1071.42</v>
      </c>
      <c r="P64" s="71">
        <f t="shared" si="34"/>
        <v>1071.42</v>
      </c>
      <c r="Q64" s="71">
        <f t="shared" si="34"/>
        <v>1071.42</v>
      </c>
      <c r="R64" s="71">
        <f t="shared" si="34"/>
        <v>1071.42</v>
      </c>
      <c r="S64" s="71">
        <f t="shared" si="34"/>
        <v>1071.42</v>
      </c>
      <c r="T64" s="71">
        <f t="shared" si="34"/>
        <v>1071.42</v>
      </c>
      <c r="U64" s="71">
        <f t="shared" si="34"/>
        <v>1071.42</v>
      </c>
      <c r="V64" s="71">
        <f t="shared" si="34"/>
        <v>1071.42</v>
      </c>
      <c r="W64" s="71">
        <f t="shared" si="34"/>
        <v>1071.42</v>
      </c>
      <c r="X64" s="71">
        <f t="shared" si="34"/>
        <v>1071.42</v>
      </c>
      <c r="Y64" s="71">
        <f t="shared" si="34"/>
        <v>1071.42</v>
      </c>
      <c r="Z64" s="71">
        <f t="shared" si="34"/>
        <v>1071.42</v>
      </c>
      <c r="AA64" s="71">
        <f t="shared" si="34"/>
        <v>1071.42</v>
      </c>
    </row>
    <row r="65" spans="1:27" ht="12.75" hidden="1" customHeight="1" outlineLevel="1" x14ac:dyDescent="0.2">
      <c r="A65" s="163" t="s">
        <v>295</v>
      </c>
      <c r="B65" s="94" t="s">
        <v>83</v>
      </c>
      <c r="C65" s="70" t="s">
        <v>79</v>
      </c>
      <c r="D65" s="71">
        <v>4.95</v>
      </c>
      <c r="E65" s="71">
        <v>4.95</v>
      </c>
      <c r="F65" s="71">
        <v>4.95</v>
      </c>
      <c r="G65" s="71">
        <v>4.95</v>
      </c>
      <c r="H65" s="71">
        <v>4.95</v>
      </c>
      <c r="I65" s="71">
        <v>4.95</v>
      </c>
      <c r="J65" s="71">
        <v>4.95</v>
      </c>
      <c r="K65" s="71">
        <v>4.95</v>
      </c>
      <c r="L65" s="71">
        <v>4.95</v>
      </c>
      <c r="M65" s="71">
        <v>4.95</v>
      </c>
      <c r="N65" s="71">
        <v>4.95</v>
      </c>
      <c r="O65" s="71">
        <v>4.95</v>
      </c>
      <c r="P65" s="71">
        <v>4.95</v>
      </c>
      <c r="Q65" s="71">
        <v>4.95</v>
      </c>
      <c r="R65" s="71">
        <v>4.95</v>
      </c>
      <c r="S65" s="71">
        <v>4.95</v>
      </c>
      <c r="T65" s="71">
        <v>4.95</v>
      </c>
      <c r="U65" s="71">
        <v>4.95</v>
      </c>
      <c r="V65" s="71">
        <v>4.95</v>
      </c>
      <c r="W65" s="71">
        <v>4.95</v>
      </c>
      <c r="X65" s="71">
        <v>4.95</v>
      </c>
      <c r="Y65" s="71">
        <v>4.95</v>
      </c>
      <c r="Z65" s="71">
        <v>4.95</v>
      </c>
      <c r="AA65" s="71">
        <v>4.95</v>
      </c>
    </row>
    <row r="66" spans="1:27" ht="12.75" hidden="1" customHeight="1" outlineLevel="1" x14ac:dyDescent="0.2">
      <c r="A66" s="163" t="s">
        <v>296</v>
      </c>
      <c r="B66" s="94" t="s">
        <v>81</v>
      </c>
      <c r="C66" s="70" t="s">
        <v>79</v>
      </c>
      <c r="D66" s="71">
        <f>$D$11</f>
        <v>110.23</v>
      </c>
      <c r="E66" s="71">
        <f t="shared" ref="E66:AA66" si="35">$D$11</f>
        <v>110.23</v>
      </c>
      <c r="F66" s="71">
        <f t="shared" si="35"/>
        <v>110.23</v>
      </c>
      <c r="G66" s="71">
        <f t="shared" si="35"/>
        <v>110.23</v>
      </c>
      <c r="H66" s="71">
        <f t="shared" si="35"/>
        <v>110.23</v>
      </c>
      <c r="I66" s="71">
        <f t="shared" si="35"/>
        <v>110.23</v>
      </c>
      <c r="J66" s="71">
        <f t="shared" si="35"/>
        <v>110.23</v>
      </c>
      <c r="K66" s="71">
        <f t="shared" si="35"/>
        <v>110.23</v>
      </c>
      <c r="L66" s="71">
        <f t="shared" si="35"/>
        <v>110.23</v>
      </c>
      <c r="M66" s="71">
        <f t="shared" si="35"/>
        <v>110.23</v>
      </c>
      <c r="N66" s="71">
        <f t="shared" si="35"/>
        <v>110.23</v>
      </c>
      <c r="O66" s="71">
        <f t="shared" si="35"/>
        <v>110.23</v>
      </c>
      <c r="P66" s="71">
        <f t="shared" si="35"/>
        <v>110.23</v>
      </c>
      <c r="Q66" s="71">
        <f t="shared" si="35"/>
        <v>110.23</v>
      </c>
      <c r="R66" s="71">
        <f t="shared" si="35"/>
        <v>110.23</v>
      </c>
      <c r="S66" s="71">
        <f t="shared" si="35"/>
        <v>110.23</v>
      </c>
      <c r="T66" s="71">
        <f t="shared" si="35"/>
        <v>110.23</v>
      </c>
      <c r="U66" s="71">
        <f t="shared" si="35"/>
        <v>110.23</v>
      </c>
      <c r="V66" s="71">
        <f t="shared" si="35"/>
        <v>110.23</v>
      </c>
      <c r="W66" s="71">
        <f t="shared" si="35"/>
        <v>110.23</v>
      </c>
      <c r="X66" s="71">
        <f t="shared" si="35"/>
        <v>110.23</v>
      </c>
      <c r="Y66" s="71">
        <f t="shared" si="35"/>
        <v>110.23</v>
      </c>
      <c r="Z66" s="71">
        <f t="shared" si="35"/>
        <v>110.23</v>
      </c>
      <c r="AA66" s="71">
        <f t="shared" si="35"/>
        <v>110.23</v>
      </c>
    </row>
    <row r="67" spans="1:27" ht="12.75" customHeight="1" collapsed="1" x14ac:dyDescent="0.2">
      <c r="A67" s="162" t="s">
        <v>297</v>
      </c>
      <c r="B67" s="54" t="str">
        <f>"13"&amp;"."&amp;$B$662&amp;"."&amp;$B$663</f>
        <v>13.05.2023</v>
      </c>
      <c r="C67" s="134" t="s">
        <v>76</v>
      </c>
      <c r="D67" s="135">
        <f>ROUND(((D68+D69+D71+D70)/1000),5)</f>
        <v>2.7335400000000001</v>
      </c>
      <c r="E67" s="135">
        <f>ROUND(((E68+E69+E71+E70)/1000),5)</f>
        <v>2.4667400000000002</v>
      </c>
      <c r="F67" s="135">
        <f>ROUND(((F68+F69+F71+F70)/1000),5)</f>
        <v>2.3264800000000001</v>
      </c>
      <c r="G67" s="135">
        <f t="shared" ref="G67:AA67" si="36">ROUND(((G68+G69+G71+G70)/1000),5)</f>
        <v>2.2910300000000001</v>
      </c>
      <c r="H67" s="135">
        <f t="shared" si="36"/>
        <v>2.2862800000000001</v>
      </c>
      <c r="I67" s="135">
        <f t="shared" si="36"/>
        <v>2.2902399999999998</v>
      </c>
      <c r="J67" s="135">
        <f t="shared" si="36"/>
        <v>2.4163700000000001</v>
      </c>
      <c r="K67" s="135">
        <f t="shared" si="36"/>
        <v>2.59633</v>
      </c>
      <c r="L67" s="135">
        <f t="shared" si="36"/>
        <v>2.7907999999999999</v>
      </c>
      <c r="M67" s="135">
        <f t="shared" si="36"/>
        <v>3.07002</v>
      </c>
      <c r="N67" s="135">
        <f t="shared" si="36"/>
        <v>3.1014499999999998</v>
      </c>
      <c r="O67" s="135">
        <f t="shared" si="36"/>
        <v>3.1037699999999999</v>
      </c>
      <c r="P67" s="135">
        <f t="shared" si="36"/>
        <v>3.0911499999999998</v>
      </c>
      <c r="Q67" s="135">
        <f t="shared" si="36"/>
        <v>3.08805</v>
      </c>
      <c r="R67" s="135">
        <f t="shared" si="36"/>
        <v>3.0839300000000001</v>
      </c>
      <c r="S67" s="135">
        <f t="shared" si="36"/>
        <v>3.0692699999999999</v>
      </c>
      <c r="T67" s="135">
        <f t="shared" si="36"/>
        <v>3.01519</v>
      </c>
      <c r="U67" s="135">
        <f t="shared" si="36"/>
        <v>3.1027100000000001</v>
      </c>
      <c r="V67" s="135">
        <f t="shared" si="36"/>
        <v>3.1497899999999999</v>
      </c>
      <c r="W67" s="135">
        <f t="shared" si="36"/>
        <v>3.1852999999999998</v>
      </c>
      <c r="X67" s="135">
        <f t="shared" si="36"/>
        <v>3.35181</v>
      </c>
      <c r="Y67" s="135">
        <f t="shared" si="36"/>
        <v>3.3567200000000001</v>
      </c>
      <c r="Z67" s="135">
        <f t="shared" si="36"/>
        <v>3.1359599999999999</v>
      </c>
      <c r="AA67" s="135">
        <f t="shared" si="36"/>
        <v>2.8075100000000002</v>
      </c>
    </row>
    <row r="68" spans="1:27" ht="12.75" hidden="1" customHeight="1" outlineLevel="1" x14ac:dyDescent="0.2">
      <c r="A68" s="163" t="s">
        <v>298</v>
      </c>
      <c r="B68" s="94" t="s">
        <v>238</v>
      </c>
      <c r="C68" s="70" t="s">
        <v>79</v>
      </c>
      <c r="D68" s="71">
        <v>1546.94</v>
      </c>
      <c r="E68" s="71">
        <v>1280.1400000000001</v>
      </c>
      <c r="F68" s="71">
        <v>1139.8800000000001</v>
      </c>
      <c r="G68" s="71">
        <v>1104.43</v>
      </c>
      <c r="H68" s="71">
        <v>1099.68</v>
      </c>
      <c r="I68" s="71">
        <v>1103.6400000000001</v>
      </c>
      <c r="J68" s="71">
        <v>1229.77</v>
      </c>
      <c r="K68" s="71">
        <v>1409.73</v>
      </c>
      <c r="L68" s="71">
        <v>1604.2</v>
      </c>
      <c r="M68" s="71">
        <v>1883.42</v>
      </c>
      <c r="N68" s="71">
        <v>1914.85</v>
      </c>
      <c r="O68" s="71">
        <v>1917.17</v>
      </c>
      <c r="P68" s="71">
        <v>1904.55</v>
      </c>
      <c r="Q68" s="71">
        <v>1901.45</v>
      </c>
      <c r="R68" s="71">
        <v>1897.33</v>
      </c>
      <c r="S68" s="71">
        <v>1882.67</v>
      </c>
      <c r="T68" s="71">
        <v>1828.59</v>
      </c>
      <c r="U68" s="71">
        <v>1916.11</v>
      </c>
      <c r="V68" s="71">
        <v>1963.19</v>
      </c>
      <c r="W68" s="71">
        <v>1998.7</v>
      </c>
      <c r="X68" s="71">
        <v>2165.21</v>
      </c>
      <c r="Y68" s="71">
        <v>2170.12</v>
      </c>
      <c r="Z68" s="71">
        <v>1949.36</v>
      </c>
      <c r="AA68" s="71">
        <v>1620.91</v>
      </c>
    </row>
    <row r="69" spans="1:27" ht="12.75" hidden="1" customHeight="1" outlineLevel="1" x14ac:dyDescent="0.2">
      <c r="A69" s="163" t="s">
        <v>299</v>
      </c>
      <c r="B69" s="94" t="s">
        <v>90</v>
      </c>
      <c r="C69" s="70" t="s">
        <v>79</v>
      </c>
      <c r="D69" s="71">
        <f>$D$9</f>
        <v>1071.42</v>
      </c>
      <c r="E69" s="71">
        <f t="shared" ref="E69:AA69" si="37">$D$9</f>
        <v>1071.42</v>
      </c>
      <c r="F69" s="71">
        <f t="shared" si="37"/>
        <v>1071.42</v>
      </c>
      <c r="G69" s="71">
        <f t="shared" si="37"/>
        <v>1071.42</v>
      </c>
      <c r="H69" s="71">
        <f t="shared" si="37"/>
        <v>1071.42</v>
      </c>
      <c r="I69" s="71">
        <f t="shared" si="37"/>
        <v>1071.42</v>
      </c>
      <c r="J69" s="71">
        <f t="shared" si="37"/>
        <v>1071.42</v>
      </c>
      <c r="K69" s="71">
        <f t="shared" si="37"/>
        <v>1071.42</v>
      </c>
      <c r="L69" s="71">
        <f t="shared" si="37"/>
        <v>1071.42</v>
      </c>
      <c r="M69" s="71">
        <f t="shared" si="37"/>
        <v>1071.42</v>
      </c>
      <c r="N69" s="71">
        <f t="shared" si="37"/>
        <v>1071.42</v>
      </c>
      <c r="O69" s="71">
        <f t="shared" si="37"/>
        <v>1071.42</v>
      </c>
      <c r="P69" s="71">
        <f t="shared" si="37"/>
        <v>1071.42</v>
      </c>
      <c r="Q69" s="71">
        <f t="shared" si="37"/>
        <v>1071.42</v>
      </c>
      <c r="R69" s="71">
        <f t="shared" si="37"/>
        <v>1071.42</v>
      </c>
      <c r="S69" s="71">
        <f t="shared" si="37"/>
        <v>1071.42</v>
      </c>
      <c r="T69" s="71">
        <f t="shared" si="37"/>
        <v>1071.42</v>
      </c>
      <c r="U69" s="71">
        <f t="shared" si="37"/>
        <v>1071.42</v>
      </c>
      <c r="V69" s="71">
        <f t="shared" si="37"/>
        <v>1071.42</v>
      </c>
      <c r="W69" s="71">
        <f t="shared" si="37"/>
        <v>1071.42</v>
      </c>
      <c r="X69" s="71">
        <f t="shared" si="37"/>
        <v>1071.42</v>
      </c>
      <c r="Y69" s="71">
        <f t="shared" si="37"/>
        <v>1071.42</v>
      </c>
      <c r="Z69" s="71">
        <f t="shared" si="37"/>
        <v>1071.42</v>
      </c>
      <c r="AA69" s="71">
        <f t="shared" si="37"/>
        <v>1071.42</v>
      </c>
    </row>
    <row r="70" spans="1:27" ht="12.75" hidden="1" customHeight="1" outlineLevel="1" x14ac:dyDescent="0.2">
      <c r="A70" s="163" t="s">
        <v>300</v>
      </c>
      <c r="B70" s="94" t="s">
        <v>83</v>
      </c>
      <c r="C70" s="70" t="s">
        <v>79</v>
      </c>
      <c r="D70" s="71">
        <v>4.95</v>
      </c>
      <c r="E70" s="71">
        <v>4.95</v>
      </c>
      <c r="F70" s="71">
        <v>4.95</v>
      </c>
      <c r="G70" s="71">
        <v>4.95</v>
      </c>
      <c r="H70" s="71">
        <v>4.95</v>
      </c>
      <c r="I70" s="71">
        <v>4.95</v>
      </c>
      <c r="J70" s="71">
        <v>4.95</v>
      </c>
      <c r="K70" s="71">
        <v>4.95</v>
      </c>
      <c r="L70" s="71">
        <v>4.95</v>
      </c>
      <c r="M70" s="71">
        <v>4.95</v>
      </c>
      <c r="N70" s="71">
        <v>4.95</v>
      </c>
      <c r="O70" s="71">
        <v>4.95</v>
      </c>
      <c r="P70" s="71">
        <v>4.95</v>
      </c>
      <c r="Q70" s="71">
        <v>4.95</v>
      </c>
      <c r="R70" s="71">
        <v>4.95</v>
      </c>
      <c r="S70" s="71">
        <v>4.95</v>
      </c>
      <c r="T70" s="71">
        <v>4.95</v>
      </c>
      <c r="U70" s="71">
        <v>4.95</v>
      </c>
      <c r="V70" s="71">
        <v>4.95</v>
      </c>
      <c r="W70" s="71">
        <v>4.95</v>
      </c>
      <c r="X70" s="71">
        <v>4.95</v>
      </c>
      <c r="Y70" s="71">
        <v>4.95</v>
      </c>
      <c r="Z70" s="71">
        <v>4.95</v>
      </c>
      <c r="AA70" s="71">
        <v>4.95</v>
      </c>
    </row>
    <row r="71" spans="1:27" ht="12.75" hidden="1" customHeight="1" outlineLevel="1" x14ac:dyDescent="0.2">
      <c r="A71" s="163" t="s">
        <v>301</v>
      </c>
      <c r="B71" s="94" t="s">
        <v>81</v>
      </c>
      <c r="C71" s="70" t="s">
        <v>79</v>
      </c>
      <c r="D71" s="71">
        <f>$D$11</f>
        <v>110.23</v>
      </c>
      <c r="E71" s="71">
        <f t="shared" ref="E71:AA71" si="38">$D$11</f>
        <v>110.23</v>
      </c>
      <c r="F71" s="71">
        <f t="shared" si="38"/>
        <v>110.23</v>
      </c>
      <c r="G71" s="71">
        <f t="shared" si="38"/>
        <v>110.23</v>
      </c>
      <c r="H71" s="71">
        <f t="shared" si="38"/>
        <v>110.23</v>
      </c>
      <c r="I71" s="71">
        <f t="shared" si="38"/>
        <v>110.23</v>
      </c>
      <c r="J71" s="71">
        <f t="shared" si="38"/>
        <v>110.23</v>
      </c>
      <c r="K71" s="71">
        <f t="shared" si="38"/>
        <v>110.23</v>
      </c>
      <c r="L71" s="71">
        <f t="shared" si="38"/>
        <v>110.23</v>
      </c>
      <c r="M71" s="71">
        <f t="shared" si="38"/>
        <v>110.23</v>
      </c>
      <c r="N71" s="71">
        <f t="shared" si="38"/>
        <v>110.23</v>
      </c>
      <c r="O71" s="71">
        <f t="shared" si="38"/>
        <v>110.23</v>
      </c>
      <c r="P71" s="71">
        <f t="shared" si="38"/>
        <v>110.23</v>
      </c>
      <c r="Q71" s="71">
        <f t="shared" si="38"/>
        <v>110.23</v>
      </c>
      <c r="R71" s="71">
        <f t="shared" si="38"/>
        <v>110.23</v>
      </c>
      <c r="S71" s="71">
        <f t="shared" si="38"/>
        <v>110.23</v>
      </c>
      <c r="T71" s="71">
        <f t="shared" si="38"/>
        <v>110.23</v>
      </c>
      <c r="U71" s="71">
        <f t="shared" si="38"/>
        <v>110.23</v>
      </c>
      <c r="V71" s="71">
        <f t="shared" si="38"/>
        <v>110.23</v>
      </c>
      <c r="W71" s="71">
        <f t="shared" si="38"/>
        <v>110.23</v>
      </c>
      <c r="X71" s="71">
        <f t="shared" si="38"/>
        <v>110.23</v>
      </c>
      <c r="Y71" s="71">
        <f t="shared" si="38"/>
        <v>110.23</v>
      </c>
      <c r="Z71" s="71">
        <f t="shared" si="38"/>
        <v>110.23</v>
      </c>
      <c r="AA71" s="71">
        <f t="shared" si="38"/>
        <v>110.23</v>
      </c>
    </row>
    <row r="72" spans="1:27" ht="12.75" customHeight="1" collapsed="1" x14ac:dyDescent="0.2">
      <c r="A72" s="162" t="s">
        <v>302</v>
      </c>
      <c r="B72" s="54" t="str">
        <f>"14"&amp;"."&amp;$B$662&amp;"."&amp;$B$663</f>
        <v>14.05.2023</v>
      </c>
      <c r="C72" s="134" t="s">
        <v>76</v>
      </c>
      <c r="D72" s="135">
        <f>ROUND(((D73+D74+D76+D75)/1000),5)</f>
        <v>2.57267</v>
      </c>
      <c r="E72" s="135">
        <f>ROUND(((E73+E74+E76+E75)/1000),5)</f>
        <v>2.3687499999999999</v>
      </c>
      <c r="F72" s="135">
        <f>ROUND(((F73+F74+F76+F75)/1000),5)</f>
        <v>2.2878799999999999</v>
      </c>
      <c r="G72" s="135">
        <f t="shared" ref="G72:AA72" si="39">ROUND(((G73+G74+G76+G75)/1000),5)</f>
        <v>2.2766999999999999</v>
      </c>
      <c r="H72" s="135">
        <f t="shared" si="39"/>
        <v>2.2595800000000001</v>
      </c>
      <c r="I72" s="135">
        <f t="shared" si="39"/>
        <v>2.1751200000000002</v>
      </c>
      <c r="J72" s="135">
        <f t="shared" si="39"/>
        <v>2.1444899999999998</v>
      </c>
      <c r="K72" s="135">
        <f t="shared" si="39"/>
        <v>2.3412299999999999</v>
      </c>
      <c r="L72" s="135">
        <f t="shared" si="39"/>
        <v>2.61605</v>
      </c>
      <c r="M72" s="135">
        <f t="shared" si="39"/>
        <v>2.7810100000000002</v>
      </c>
      <c r="N72" s="135">
        <f t="shared" si="39"/>
        <v>2.8744999999999998</v>
      </c>
      <c r="O72" s="135">
        <f t="shared" si="39"/>
        <v>2.8818000000000001</v>
      </c>
      <c r="P72" s="135">
        <f t="shared" si="39"/>
        <v>2.8777300000000001</v>
      </c>
      <c r="Q72" s="135">
        <f t="shared" si="39"/>
        <v>2.8776199999999998</v>
      </c>
      <c r="R72" s="135">
        <f t="shared" si="39"/>
        <v>2.8753299999999999</v>
      </c>
      <c r="S72" s="135">
        <f t="shared" si="39"/>
        <v>2.8738000000000001</v>
      </c>
      <c r="T72" s="135">
        <f t="shared" si="39"/>
        <v>2.8917899999999999</v>
      </c>
      <c r="U72" s="135">
        <f t="shared" si="39"/>
        <v>2.8633799999999998</v>
      </c>
      <c r="V72" s="135">
        <f t="shared" si="39"/>
        <v>2.8892799999999998</v>
      </c>
      <c r="W72" s="135">
        <f t="shared" si="39"/>
        <v>3.0749300000000002</v>
      </c>
      <c r="X72" s="135">
        <f t="shared" si="39"/>
        <v>3.2350699999999999</v>
      </c>
      <c r="Y72" s="135">
        <f t="shared" si="39"/>
        <v>3.24451</v>
      </c>
      <c r="Z72" s="135">
        <f t="shared" si="39"/>
        <v>2.9123800000000002</v>
      </c>
      <c r="AA72" s="135">
        <f t="shared" si="39"/>
        <v>2.7267700000000001</v>
      </c>
    </row>
    <row r="73" spans="1:27" ht="12.75" hidden="1" customHeight="1" outlineLevel="1" x14ac:dyDescent="0.2">
      <c r="A73" s="163" t="s">
        <v>303</v>
      </c>
      <c r="B73" s="94" t="s">
        <v>238</v>
      </c>
      <c r="C73" s="70" t="s">
        <v>79</v>
      </c>
      <c r="D73" s="71">
        <v>1386.07</v>
      </c>
      <c r="E73" s="71">
        <v>1182.1500000000001</v>
      </c>
      <c r="F73" s="71">
        <v>1101.28</v>
      </c>
      <c r="G73" s="71">
        <v>1090.0999999999999</v>
      </c>
      <c r="H73" s="71">
        <v>1072.98</v>
      </c>
      <c r="I73" s="71">
        <v>988.52</v>
      </c>
      <c r="J73" s="71">
        <v>957.89</v>
      </c>
      <c r="K73" s="71">
        <v>1154.6300000000001</v>
      </c>
      <c r="L73" s="71">
        <v>1429.45</v>
      </c>
      <c r="M73" s="71">
        <v>1594.41</v>
      </c>
      <c r="N73" s="71">
        <v>1687.9</v>
      </c>
      <c r="O73" s="71">
        <v>1695.2</v>
      </c>
      <c r="P73" s="71">
        <v>1691.13</v>
      </c>
      <c r="Q73" s="71">
        <v>1691.02</v>
      </c>
      <c r="R73" s="71">
        <v>1688.73</v>
      </c>
      <c r="S73" s="71">
        <v>1687.2</v>
      </c>
      <c r="T73" s="71">
        <v>1705.19</v>
      </c>
      <c r="U73" s="71">
        <v>1676.78</v>
      </c>
      <c r="V73" s="71">
        <v>1702.68</v>
      </c>
      <c r="W73" s="71">
        <v>1888.33</v>
      </c>
      <c r="X73" s="71">
        <v>2048.4699999999998</v>
      </c>
      <c r="Y73" s="71">
        <v>2057.91</v>
      </c>
      <c r="Z73" s="71">
        <v>1725.78</v>
      </c>
      <c r="AA73" s="71">
        <v>1540.17</v>
      </c>
    </row>
    <row r="74" spans="1:27" ht="12.75" hidden="1" customHeight="1" outlineLevel="1" x14ac:dyDescent="0.2">
      <c r="A74" s="163" t="s">
        <v>304</v>
      </c>
      <c r="B74" s="94" t="s">
        <v>90</v>
      </c>
      <c r="C74" s="70" t="s">
        <v>79</v>
      </c>
      <c r="D74" s="71">
        <f>$D$9</f>
        <v>1071.42</v>
      </c>
      <c r="E74" s="71">
        <f t="shared" ref="E74:AA74" si="40">$D$9</f>
        <v>1071.42</v>
      </c>
      <c r="F74" s="71">
        <f t="shared" si="40"/>
        <v>1071.42</v>
      </c>
      <c r="G74" s="71">
        <f t="shared" si="40"/>
        <v>1071.42</v>
      </c>
      <c r="H74" s="71">
        <f t="shared" si="40"/>
        <v>1071.42</v>
      </c>
      <c r="I74" s="71">
        <f t="shared" si="40"/>
        <v>1071.42</v>
      </c>
      <c r="J74" s="71">
        <f t="shared" si="40"/>
        <v>1071.42</v>
      </c>
      <c r="K74" s="71">
        <f t="shared" si="40"/>
        <v>1071.42</v>
      </c>
      <c r="L74" s="71">
        <f t="shared" si="40"/>
        <v>1071.42</v>
      </c>
      <c r="M74" s="71">
        <f t="shared" si="40"/>
        <v>1071.42</v>
      </c>
      <c r="N74" s="71">
        <f t="shared" si="40"/>
        <v>1071.42</v>
      </c>
      <c r="O74" s="71">
        <f t="shared" si="40"/>
        <v>1071.42</v>
      </c>
      <c r="P74" s="71">
        <f t="shared" si="40"/>
        <v>1071.42</v>
      </c>
      <c r="Q74" s="71">
        <f t="shared" si="40"/>
        <v>1071.42</v>
      </c>
      <c r="R74" s="71">
        <f t="shared" si="40"/>
        <v>1071.42</v>
      </c>
      <c r="S74" s="71">
        <f t="shared" si="40"/>
        <v>1071.42</v>
      </c>
      <c r="T74" s="71">
        <f t="shared" si="40"/>
        <v>1071.42</v>
      </c>
      <c r="U74" s="71">
        <f t="shared" si="40"/>
        <v>1071.42</v>
      </c>
      <c r="V74" s="71">
        <f t="shared" si="40"/>
        <v>1071.42</v>
      </c>
      <c r="W74" s="71">
        <f t="shared" si="40"/>
        <v>1071.42</v>
      </c>
      <c r="X74" s="71">
        <f t="shared" si="40"/>
        <v>1071.42</v>
      </c>
      <c r="Y74" s="71">
        <f t="shared" si="40"/>
        <v>1071.42</v>
      </c>
      <c r="Z74" s="71">
        <f t="shared" si="40"/>
        <v>1071.42</v>
      </c>
      <c r="AA74" s="71">
        <f t="shared" si="40"/>
        <v>1071.42</v>
      </c>
    </row>
    <row r="75" spans="1:27" ht="12.75" hidden="1" customHeight="1" outlineLevel="1" x14ac:dyDescent="0.2">
      <c r="A75" s="163" t="s">
        <v>305</v>
      </c>
      <c r="B75" s="94" t="s">
        <v>83</v>
      </c>
      <c r="C75" s="70" t="s">
        <v>79</v>
      </c>
      <c r="D75" s="71">
        <v>4.95</v>
      </c>
      <c r="E75" s="71">
        <v>4.95</v>
      </c>
      <c r="F75" s="71">
        <v>4.95</v>
      </c>
      <c r="G75" s="71">
        <v>4.95</v>
      </c>
      <c r="H75" s="71">
        <v>4.95</v>
      </c>
      <c r="I75" s="71">
        <v>4.95</v>
      </c>
      <c r="J75" s="71">
        <v>4.95</v>
      </c>
      <c r="K75" s="71">
        <v>4.95</v>
      </c>
      <c r="L75" s="71">
        <v>4.95</v>
      </c>
      <c r="M75" s="71">
        <v>4.95</v>
      </c>
      <c r="N75" s="71">
        <v>4.95</v>
      </c>
      <c r="O75" s="71">
        <v>4.95</v>
      </c>
      <c r="P75" s="71">
        <v>4.95</v>
      </c>
      <c r="Q75" s="71">
        <v>4.95</v>
      </c>
      <c r="R75" s="71">
        <v>4.95</v>
      </c>
      <c r="S75" s="71">
        <v>4.95</v>
      </c>
      <c r="T75" s="71">
        <v>4.95</v>
      </c>
      <c r="U75" s="71">
        <v>4.95</v>
      </c>
      <c r="V75" s="71">
        <v>4.95</v>
      </c>
      <c r="W75" s="71">
        <v>4.95</v>
      </c>
      <c r="X75" s="71">
        <v>4.95</v>
      </c>
      <c r="Y75" s="71">
        <v>4.95</v>
      </c>
      <c r="Z75" s="71">
        <v>4.95</v>
      </c>
      <c r="AA75" s="71">
        <v>4.95</v>
      </c>
    </row>
    <row r="76" spans="1:27" ht="12.75" hidden="1" customHeight="1" outlineLevel="1" x14ac:dyDescent="0.2">
      <c r="A76" s="163" t="s">
        <v>306</v>
      </c>
      <c r="B76" s="94" t="s">
        <v>81</v>
      </c>
      <c r="C76" s="70" t="s">
        <v>79</v>
      </c>
      <c r="D76" s="71">
        <f>$D$11</f>
        <v>110.23</v>
      </c>
      <c r="E76" s="71">
        <f t="shared" ref="E76:AA76" si="41">$D$11</f>
        <v>110.23</v>
      </c>
      <c r="F76" s="71">
        <f t="shared" si="41"/>
        <v>110.23</v>
      </c>
      <c r="G76" s="71">
        <f t="shared" si="41"/>
        <v>110.23</v>
      </c>
      <c r="H76" s="71">
        <f t="shared" si="41"/>
        <v>110.23</v>
      </c>
      <c r="I76" s="71">
        <f t="shared" si="41"/>
        <v>110.23</v>
      </c>
      <c r="J76" s="71">
        <f t="shared" si="41"/>
        <v>110.23</v>
      </c>
      <c r="K76" s="71">
        <f t="shared" si="41"/>
        <v>110.23</v>
      </c>
      <c r="L76" s="71">
        <f t="shared" si="41"/>
        <v>110.23</v>
      </c>
      <c r="M76" s="71">
        <f t="shared" si="41"/>
        <v>110.23</v>
      </c>
      <c r="N76" s="71">
        <f t="shared" si="41"/>
        <v>110.23</v>
      </c>
      <c r="O76" s="71">
        <f t="shared" si="41"/>
        <v>110.23</v>
      </c>
      <c r="P76" s="71">
        <f t="shared" si="41"/>
        <v>110.23</v>
      </c>
      <c r="Q76" s="71">
        <f t="shared" si="41"/>
        <v>110.23</v>
      </c>
      <c r="R76" s="71">
        <f t="shared" si="41"/>
        <v>110.23</v>
      </c>
      <c r="S76" s="71">
        <f t="shared" si="41"/>
        <v>110.23</v>
      </c>
      <c r="T76" s="71">
        <f t="shared" si="41"/>
        <v>110.23</v>
      </c>
      <c r="U76" s="71">
        <f t="shared" si="41"/>
        <v>110.23</v>
      </c>
      <c r="V76" s="71">
        <f t="shared" si="41"/>
        <v>110.23</v>
      </c>
      <c r="W76" s="71">
        <f t="shared" si="41"/>
        <v>110.23</v>
      </c>
      <c r="X76" s="71">
        <f t="shared" si="41"/>
        <v>110.23</v>
      </c>
      <c r="Y76" s="71">
        <f t="shared" si="41"/>
        <v>110.23</v>
      </c>
      <c r="Z76" s="71">
        <f t="shared" si="41"/>
        <v>110.23</v>
      </c>
      <c r="AA76" s="71">
        <f t="shared" si="41"/>
        <v>110.23</v>
      </c>
    </row>
    <row r="77" spans="1:27" ht="12.75" customHeight="1" collapsed="1" x14ac:dyDescent="0.2">
      <c r="A77" s="162" t="s">
        <v>307</v>
      </c>
      <c r="B77" s="54" t="str">
        <f>"15"&amp;"."&amp;$B$662&amp;"."&amp;$B$663</f>
        <v>15.05.2023</v>
      </c>
      <c r="C77" s="134" t="s">
        <v>76</v>
      </c>
      <c r="D77" s="135">
        <f>ROUND(((D78+D79+D81+D80)/1000),5)</f>
        <v>2.5253299999999999</v>
      </c>
      <c r="E77" s="135">
        <f>ROUND(((E78+E79+E81+E80)/1000),5)</f>
        <v>2.3397100000000002</v>
      </c>
      <c r="F77" s="135">
        <f>ROUND(((F78+F79+F81+F80)/1000),5)</f>
        <v>2.2825500000000001</v>
      </c>
      <c r="G77" s="135">
        <f t="shared" ref="G77:AA77" si="42">ROUND(((G78+G79+G81+G80)/1000),5)</f>
        <v>2.254</v>
      </c>
      <c r="H77" s="135">
        <f t="shared" si="42"/>
        <v>2.2800500000000001</v>
      </c>
      <c r="I77" s="135">
        <f t="shared" si="42"/>
        <v>2.3460299999999998</v>
      </c>
      <c r="J77" s="135">
        <f t="shared" si="42"/>
        <v>2.5471499999999998</v>
      </c>
      <c r="K77" s="135">
        <f t="shared" si="42"/>
        <v>2.78287</v>
      </c>
      <c r="L77" s="135">
        <f t="shared" si="42"/>
        <v>3.0756600000000001</v>
      </c>
      <c r="M77" s="135">
        <f t="shared" si="42"/>
        <v>3.1225999999999998</v>
      </c>
      <c r="N77" s="135">
        <f t="shared" si="42"/>
        <v>3.1246999999999998</v>
      </c>
      <c r="O77" s="135">
        <f t="shared" si="42"/>
        <v>3.1389</v>
      </c>
      <c r="P77" s="135">
        <f t="shared" si="42"/>
        <v>3.1295099999999998</v>
      </c>
      <c r="Q77" s="135">
        <f t="shared" si="42"/>
        <v>3.1617999999999999</v>
      </c>
      <c r="R77" s="135">
        <f t="shared" si="42"/>
        <v>3.1274199999999999</v>
      </c>
      <c r="S77" s="135">
        <f t="shared" si="42"/>
        <v>3.1195499999999998</v>
      </c>
      <c r="T77" s="135">
        <f t="shared" si="42"/>
        <v>3.08792</v>
      </c>
      <c r="U77" s="135">
        <f t="shared" si="42"/>
        <v>3.06846</v>
      </c>
      <c r="V77" s="135">
        <f t="shared" si="42"/>
        <v>3.0273400000000001</v>
      </c>
      <c r="W77" s="135">
        <f t="shared" si="42"/>
        <v>2.99722</v>
      </c>
      <c r="X77" s="135">
        <f t="shared" si="42"/>
        <v>3.0869</v>
      </c>
      <c r="Y77" s="135">
        <f t="shared" si="42"/>
        <v>3.1086299999999998</v>
      </c>
      <c r="Z77" s="135">
        <f t="shared" si="42"/>
        <v>2.9388800000000002</v>
      </c>
      <c r="AA77" s="135">
        <f t="shared" si="42"/>
        <v>2.7219899999999999</v>
      </c>
    </row>
    <row r="78" spans="1:27" ht="12.75" hidden="1" customHeight="1" outlineLevel="1" x14ac:dyDescent="0.2">
      <c r="A78" s="163" t="s">
        <v>308</v>
      </c>
      <c r="B78" s="94" t="s">
        <v>238</v>
      </c>
      <c r="C78" s="70" t="s">
        <v>79</v>
      </c>
      <c r="D78" s="71">
        <v>1338.73</v>
      </c>
      <c r="E78" s="71">
        <v>1153.1099999999999</v>
      </c>
      <c r="F78" s="71">
        <v>1095.95</v>
      </c>
      <c r="G78" s="71">
        <v>1067.4000000000001</v>
      </c>
      <c r="H78" s="71">
        <v>1093.45</v>
      </c>
      <c r="I78" s="71">
        <v>1159.43</v>
      </c>
      <c r="J78" s="71">
        <v>1360.55</v>
      </c>
      <c r="K78" s="71">
        <v>1596.27</v>
      </c>
      <c r="L78" s="71">
        <v>1889.06</v>
      </c>
      <c r="M78" s="71">
        <v>1936</v>
      </c>
      <c r="N78" s="71">
        <v>1938.1</v>
      </c>
      <c r="O78" s="71">
        <v>1952.3</v>
      </c>
      <c r="P78" s="71">
        <v>1942.91</v>
      </c>
      <c r="Q78" s="71">
        <v>1975.2</v>
      </c>
      <c r="R78" s="71">
        <v>1940.82</v>
      </c>
      <c r="S78" s="71">
        <v>1932.95</v>
      </c>
      <c r="T78" s="71">
        <v>1901.32</v>
      </c>
      <c r="U78" s="71">
        <v>1881.86</v>
      </c>
      <c r="V78" s="71">
        <v>1840.74</v>
      </c>
      <c r="W78" s="71">
        <v>1810.62</v>
      </c>
      <c r="X78" s="71">
        <v>1900.3</v>
      </c>
      <c r="Y78" s="71">
        <v>1922.03</v>
      </c>
      <c r="Z78" s="71">
        <v>1752.28</v>
      </c>
      <c r="AA78" s="71">
        <v>1535.39</v>
      </c>
    </row>
    <row r="79" spans="1:27" ht="12.75" hidden="1" customHeight="1" outlineLevel="1" x14ac:dyDescent="0.2">
      <c r="A79" s="163" t="s">
        <v>309</v>
      </c>
      <c r="B79" s="94" t="s">
        <v>90</v>
      </c>
      <c r="C79" s="70" t="s">
        <v>79</v>
      </c>
      <c r="D79" s="71">
        <f>$D$9</f>
        <v>1071.42</v>
      </c>
      <c r="E79" s="71">
        <f t="shared" ref="E79:AA79" si="43">$D$9</f>
        <v>1071.42</v>
      </c>
      <c r="F79" s="71">
        <f t="shared" si="43"/>
        <v>1071.42</v>
      </c>
      <c r="G79" s="71">
        <f t="shared" si="43"/>
        <v>1071.42</v>
      </c>
      <c r="H79" s="71">
        <f t="shared" si="43"/>
        <v>1071.42</v>
      </c>
      <c r="I79" s="71">
        <f t="shared" si="43"/>
        <v>1071.42</v>
      </c>
      <c r="J79" s="71">
        <f t="shared" si="43"/>
        <v>1071.42</v>
      </c>
      <c r="K79" s="71">
        <f t="shared" si="43"/>
        <v>1071.42</v>
      </c>
      <c r="L79" s="71">
        <f t="shared" si="43"/>
        <v>1071.42</v>
      </c>
      <c r="M79" s="71">
        <f t="shared" si="43"/>
        <v>1071.42</v>
      </c>
      <c r="N79" s="71">
        <f t="shared" si="43"/>
        <v>1071.42</v>
      </c>
      <c r="O79" s="71">
        <f t="shared" si="43"/>
        <v>1071.42</v>
      </c>
      <c r="P79" s="71">
        <f t="shared" si="43"/>
        <v>1071.42</v>
      </c>
      <c r="Q79" s="71">
        <f t="shared" si="43"/>
        <v>1071.42</v>
      </c>
      <c r="R79" s="71">
        <f t="shared" si="43"/>
        <v>1071.42</v>
      </c>
      <c r="S79" s="71">
        <f t="shared" si="43"/>
        <v>1071.42</v>
      </c>
      <c r="T79" s="71">
        <f t="shared" si="43"/>
        <v>1071.42</v>
      </c>
      <c r="U79" s="71">
        <f t="shared" si="43"/>
        <v>1071.42</v>
      </c>
      <c r="V79" s="71">
        <f t="shared" si="43"/>
        <v>1071.42</v>
      </c>
      <c r="W79" s="71">
        <f t="shared" si="43"/>
        <v>1071.42</v>
      </c>
      <c r="X79" s="71">
        <f t="shared" si="43"/>
        <v>1071.42</v>
      </c>
      <c r="Y79" s="71">
        <f t="shared" si="43"/>
        <v>1071.42</v>
      </c>
      <c r="Z79" s="71">
        <f t="shared" si="43"/>
        <v>1071.42</v>
      </c>
      <c r="AA79" s="71">
        <f t="shared" si="43"/>
        <v>1071.42</v>
      </c>
    </row>
    <row r="80" spans="1:27" ht="12.75" hidden="1" customHeight="1" outlineLevel="1" x14ac:dyDescent="0.2">
      <c r="A80" s="163" t="s">
        <v>310</v>
      </c>
      <c r="B80" s="94" t="s">
        <v>83</v>
      </c>
      <c r="C80" s="70" t="s">
        <v>79</v>
      </c>
      <c r="D80" s="71">
        <v>4.95</v>
      </c>
      <c r="E80" s="71">
        <v>4.95</v>
      </c>
      <c r="F80" s="71">
        <v>4.95</v>
      </c>
      <c r="G80" s="71">
        <v>4.95</v>
      </c>
      <c r="H80" s="71">
        <v>4.95</v>
      </c>
      <c r="I80" s="71">
        <v>4.95</v>
      </c>
      <c r="J80" s="71">
        <v>4.95</v>
      </c>
      <c r="K80" s="71">
        <v>4.95</v>
      </c>
      <c r="L80" s="71">
        <v>4.95</v>
      </c>
      <c r="M80" s="71">
        <v>4.95</v>
      </c>
      <c r="N80" s="71">
        <v>4.95</v>
      </c>
      <c r="O80" s="71">
        <v>4.95</v>
      </c>
      <c r="P80" s="71">
        <v>4.95</v>
      </c>
      <c r="Q80" s="71">
        <v>4.95</v>
      </c>
      <c r="R80" s="71">
        <v>4.95</v>
      </c>
      <c r="S80" s="71">
        <v>4.95</v>
      </c>
      <c r="T80" s="71">
        <v>4.95</v>
      </c>
      <c r="U80" s="71">
        <v>4.95</v>
      </c>
      <c r="V80" s="71">
        <v>4.95</v>
      </c>
      <c r="W80" s="71">
        <v>4.95</v>
      </c>
      <c r="X80" s="71">
        <v>4.95</v>
      </c>
      <c r="Y80" s="71">
        <v>4.95</v>
      </c>
      <c r="Z80" s="71">
        <v>4.95</v>
      </c>
      <c r="AA80" s="71">
        <v>4.95</v>
      </c>
    </row>
    <row r="81" spans="1:27" ht="12.75" hidden="1" customHeight="1" outlineLevel="1" x14ac:dyDescent="0.2">
      <c r="A81" s="163" t="s">
        <v>311</v>
      </c>
      <c r="B81" s="94" t="s">
        <v>81</v>
      </c>
      <c r="C81" s="70" t="s">
        <v>79</v>
      </c>
      <c r="D81" s="71">
        <f>$D$11</f>
        <v>110.23</v>
      </c>
      <c r="E81" s="71">
        <f t="shared" ref="E81:AA81" si="44">$D$11</f>
        <v>110.23</v>
      </c>
      <c r="F81" s="71">
        <f t="shared" si="44"/>
        <v>110.23</v>
      </c>
      <c r="G81" s="71">
        <f t="shared" si="44"/>
        <v>110.23</v>
      </c>
      <c r="H81" s="71">
        <f t="shared" si="44"/>
        <v>110.23</v>
      </c>
      <c r="I81" s="71">
        <f t="shared" si="44"/>
        <v>110.23</v>
      </c>
      <c r="J81" s="71">
        <f t="shared" si="44"/>
        <v>110.23</v>
      </c>
      <c r="K81" s="71">
        <f t="shared" si="44"/>
        <v>110.23</v>
      </c>
      <c r="L81" s="71">
        <f t="shared" si="44"/>
        <v>110.23</v>
      </c>
      <c r="M81" s="71">
        <f t="shared" si="44"/>
        <v>110.23</v>
      </c>
      <c r="N81" s="71">
        <f t="shared" si="44"/>
        <v>110.23</v>
      </c>
      <c r="O81" s="71">
        <f t="shared" si="44"/>
        <v>110.23</v>
      </c>
      <c r="P81" s="71">
        <f t="shared" si="44"/>
        <v>110.23</v>
      </c>
      <c r="Q81" s="71">
        <f t="shared" si="44"/>
        <v>110.23</v>
      </c>
      <c r="R81" s="71">
        <f t="shared" si="44"/>
        <v>110.23</v>
      </c>
      <c r="S81" s="71">
        <f t="shared" si="44"/>
        <v>110.23</v>
      </c>
      <c r="T81" s="71">
        <f t="shared" si="44"/>
        <v>110.23</v>
      </c>
      <c r="U81" s="71">
        <f t="shared" si="44"/>
        <v>110.23</v>
      </c>
      <c r="V81" s="71">
        <f t="shared" si="44"/>
        <v>110.23</v>
      </c>
      <c r="W81" s="71">
        <f t="shared" si="44"/>
        <v>110.23</v>
      </c>
      <c r="X81" s="71">
        <f t="shared" si="44"/>
        <v>110.23</v>
      </c>
      <c r="Y81" s="71">
        <f t="shared" si="44"/>
        <v>110.23</v>
      </c>
      <c r="Z81" s="71">
        <f t="shared" si="44"/>
        <v>110.23</v>
      </c>
      <c r="AA81" s="71">
        <f t="shared" si="44"/>
        <v>110.23</v>
      </c>
    </row>
    <row r="82" spans="1:27" ht="12.75" customHeight="1" collapsed="1" x14ac:dyDescent="0.2">
      <c r="A82" s="162" t="s">
        <v>312</v>
      </c>
      <c r="B82" s="54" t="str">
        <f>"16"&amp;"."&amp;$B$662&amp;"."&amp;$B$663</f>
        <v>16.05.2023</v>
      </c>
      <c r="C82" s="134" t="s">
        <v>76</v>
      </c>
      <c r="D82" s="135">
        <f>ROUND(((D83+D84+D86+D85)/1000),5)</f>
        <v>2.47024</v>
      </c>
      <c r="E82" s="135">
        <f>ROUND(((E83+E84+E86+E85)/1000),5)</f>
        <v>2.3731800000000001</v>
      </c>
      <c r="F82" s="135">
        <f>ROUND(((F83+F84+F86+F85)/1000),5)</f>
        <v>2.2873800000000002</v>
      </c>
      <c r="G82" s="135">
        <f t="shared" ref="G82:AA82" si="45">ROUND(((G83+G84+G86+G85)/1000),5)</f>
        <v>2.2735699999999999</v>
      </c>
      <c r="H82" s="135">
        <f t="shared" si="45"/>
        <v>2.2858000000000001</v>
      </c>
      <c r="I82" s="135">
        <f t="shared" si="45"/>
        <v>2.4173100000000001</v>
      </c>
      <c r="J82" s="135">
        <f t="shared" si="45"/>
        <v>2.6002900000000002</v>
      </c>
      <c r="K82" s="135">
        <f t="shared" si="45"/>
        <v>2.7864200000000001</v>
      </c>
      <c r="L82" s="135">
        <f t="shared" si="45"/>
        <v>2.9909500000000002</v>
      </c>
      <c r="M82" s="135">
        <f t="shared" si="45"/>
        <v>3.1764800000000002</v>
      </c>
      <c r="N82" s="135">
        <f t="shared" si="45"/>
        <v>3.1715300000000002</v>
      </c>
      <c r="O82" s="135">
        <f t="shared" si="45"/>
        <v>3.0704400000000001</v>
      </c>
      <c r="P82" s="135">
        <f t="shared" si="45"/>
        <v>3.0809600000000001</v>
      </c>
      <c r="Q82" s="135">
        <f t="shared" si="45"/>
        <v>3.10669</v>
      </c>
      <c r="R82" s="135">
        <f t="shared" si="45"/>
        <v>3.1040299999999998</v>
      </c>
      <c r="S82" s="135">
        <f t="shared" si="45"/>
        <v>3.0708899999999999</v>
      </c>
      <c r="T82" s="135">
        <f t="shared" si="45"/>
        <v>2.96875</v>
      </c>
      <c r="U82" s="135">
        <f t="shared" si="45"/>
        <v>2.9253399999999998</v>
      </c>
      <c r="V82" s="135">
        <f t="shared" si="45"/>
        <v>2.9207000000000001</v>
      </c>
      <c r="W82" s="135">
        <f t="shared" si="45"/>
        <v>2.9329200000000002</v>
      </c>
      <c r="X82" s="135">
        <f t="shared" si="45"/>
        <v>3.12249</v>
      </c>
      <c r="Y82" s="135">
        <f t="shared" si="45"/>
        <v>3.1002000000000001</v>
      </c>
      <c r="Z82" s="135">
        <f t="shared" si="45"/>
        <v>2.87263</v>
      </c>
      <c r="AA82" s="135">
        <f t="shared" si="45"/>
        <v>2.66161</v>
      </c>
    </row>
    <row r="83" spans="1:27" ht="12.75" hidden="1" customHeight="1" outlineLevel="1" x14ac:dyDescent="0.2">
      <c r="A83" s="163" t="s">
        <v>313</v>
      </c>
      <c r="B83" s="94" t="s">
        <v>238</v>
      </c>
      <c r="C83" s="70" t="s">
        <v>79</v>
      </c>
      <c r="D83" s="71">
        <v>1283.6400000000001</v>
      </c>
      <c r="E83" s="71">
        <v>1186.58</v>
      </c>
      <c r="F83" s="71">
        <v>1100.78</v>
      </c>
      <c r="G83" s="71">
        <v>1086.97</v>
      </c>
      <c r="H83" s="71">
        <v>1099.2</v>
      </c>
      <c r="I83" s="71">
        <v>1230.71</v>
      </c>
      <c r="J83" s="71">
        <v>1413.69</v>
      </c>
      <c r="K83" s="71">
        <v>1599.82</v>
      </c>
      <c r="L83" s="71">
        <v>1804.35</v>
      </c>
      <c r="M83" s="71">
        <v>1989.88</v>
      </c>
      <c r="N83" s="71">
        <v>1984.93</v>
      </c>
      <c r="O83" s="71">
        <v>1883.84</v>
      </c>
      <c r="P83" s="71">
        <v>1894.36</v>
      </c>
      <c r="Q83" s="71">
        <v>1920.09</v>
      </c>
      <c r="R83" s="71">
        <v>1917.43</v>
      </c>
      <c r="S83" s="71">
        <v>1884.29</v>
      </c>
      <c r="T83" s="71">
        <v>1782.15</v>
      </c>
      <c r="U83" s="71">
        <v>1738.74</v>
      </c>
      <c r="V83" s="71">
        <v>1734.1</v>
      </c>
      <c r="W83" s="71">
        <v>1746.32</v>
      </c>
      <c r="X83" s="71">
        <v>1935.89</v>
      </c>
      <c r="Y83" s="71">
        <v>1913.6</v>
      </c>
      <c r="Z83" s="71">
        <v>1686.03</v>
      </c>
      <c r="AA83" s="71">
        <v>1475.01</v>
      </c>
    </row>
    <row r="84" spans="1:27" ht="12.75" hidden="1" customHeight="1" outlineLevel="1" x14ac:dyDescent="0.2">
      <c r="A84" s="163" t="s">
        <v>314</v>
      </c>
      <c r="B84" s="94" t="s">
        <v>90</v>
      </c>
      <c r="C84" s="70" t="s">
        <v>79</v>
      </c>
      <c r="D84" s="71">
        <f>$D$9</f>
        <v>1071.42</v>
      </c>
      <c r="E84" s="71">
        <f t="shared" ref="E84:AA84" si="46">$D$9</f>
        <v>1071.42</v>
      </c>
      <c r="F84" s="71">
        <f t="shared" si="46"/>
        <v>1071.42</v>
      </c>
      <c r="G84" s="71">
        <f t="shared" si="46"/>
        <v>1071.42</v>
      </c>
      <c r="H84" s="71">
        <f t="shared" si="46"/>
        <v>1071.42</v>
      </c>
      <c r="I84" s="71">
        <f t="shared" si="46"/>
        <v>1071.42</v>
      </c>
      <c r="J84" s="71">
        <f t="shared" si="46"/>
        <v>1071.42</v>
      </c>
      <c r="K84" s="71">
        <f t="shared" si="46"/>
        <v>1071.42</v>
      </c>
      <c r="L84" s="71">
        <f t="shared" si="46"/>
        <v>1071.42</v>
      </c>
      <c r="M84" s="71">
        <f t="shared" si="46"/>
        <v>1071.42</v>
      </c>
      <c r="N84" s="71">
        <f t="shared" si="46"/>
        <v>1071.42</v>
      </c>
      <c r="O84" s="71">
        <f t="shared" si="46"/>
        <v>1071.42</v>
      </c>
      <c r="P84" s="71">
        <f t="shared" si="46"/>
        <v>1071.42</v>
      </c>
      <c r="Q84" s="71">
        <f t="shared" si="46"/>
        <v>1071.42</v>
      </c>
      <c r="R84" s="71">
        <f t="shared" si="46"/>
        <v>1071.42</v>
      </c>
      <c r="S84" s="71">
        <f t="shared" si="46"/>
        <v>1071.42</v>
      </c>
      <c r="T84" s="71">
        <f t="shared" si="46"/>
        <v>1071.42</v>
      </c>
      <c r="U84" s="71">
        <f t="shared" si="46"/>
        <v>1071.42</v>
      </c>
      <c r="V84" s="71">
        <f t="shared" si="46"/>
        <v>1071.42</v>
      </c>
      <c r="W84" s="71">
        <f t="shared" si="46"/>
        <v>1071.42</v>
      </c>
      <c r="X84" s="71">
        <f t="shared" si="46"/>
        <v>1071.42</v>
      </c>
      <c r="Y84" s="71">
        <f t="shared" si="46"/>
        <v>1071.42</v>
      </c>
      <c r="Z84" s="71">
        <f t="shared" si="46"/>
        <v>1071.42</v>
      </c>
      <c r="AA84" s="71">
        <f t="shared" si="46"/>
        <v>1071.42</v>
      </c>
    </row>
    <row r="85" spans="1:27" ht="12.75" hidden="1" customHeight="1" outlineLevel="1" x14ac:dyDescent="0.2">
      <c r="A85" s="163" t="s">
        <v>315</v>
      </c>
      <c r="B85" s="94" t="s">
        <v>83</v>
      </c>
      <c r="C85" s="70" t="s">
        <v>79</v>
      </c>
      <c r="D85" s="71">
        <v>4.95</v>
      </c>
      <c r="E85" s="71">
        <v>4.95</v>
      </c>
      <c r="F85" s="71">
        <v>4.95</v>
      </c>
      <c r="G85" s="71">
        <v>4.95</v>
      </c>
      <c r="H85" s="71">
        <v>4.95</v>
      </c>
      <c r="I85" s="71">
        <v>4.95</v>
      </c>
      <c r="J85" s="71">
        <v>4.95</v>
      </c>
      <c r="K85" s="71">
        <v>4.95</v>
      </c>
      <c r="L85" s="71">
        <v>4.95</v>
      </c>
      <c r="M85" s="71">
        <v>4.95</v>
      </c>
      <c r="N85" s="71">
        <v>4.95</v>
      </c>
      <c r="O85" s="71">
        <v>4.95</v>
      </c>
      <c r="P85" s="71">
        <v>4.95</v>
      </c>
      <c r="Q85" s="71">
        <v>4.95</v>
      </c>
      <c r="R85" s="71">
        <v>4.95</v>
      </c>
      <c r="S85" s="71">
        <v>4.95</v>
      </c>
      <c r="T85" s="71">
        <v>4.95</v>
      </c>
      <c r="U85" s="71">
        <v>4.95</v>
      </c>
      <c r="V85" s="71">
        <v>4.95</v>
      </c>
      <c r="W85" s="71">
        <v>4.95</v>
      </c>
      <c r="X85" s="71">
        <v>4.95</v>
      </c>
      <c r="Y85" s="71">
        <v>4.95</v>
      </c>
      <c r="Z85" s="71">
        <v>4.95</v>
      </c>
      <c r="AA85" s="71">
        <v>4.95</v>
      </c>
    </row>
    <row r="86" spans="1:27" ht="12.75" hidden="1" customHeight="1" outlineLevel="1" x14ac:dyDescent="0.2">
      <c r="A86" s="163" t="s">
        <v>316</v>
      </c>
      <c r="B86" s="94" t="s">
        <v>81</v>
      </c>
      <c r="C86" s="70" t="s">
        <v>79</v>
      </c>
      <c r="D86" s="71">
        <f>$D$11</f>
        <v>110.23</v>
      </c>
      <c r="E86" s="71">
        <f t="shared" ref="E86:AA86" si="47">$D$11</f>
        <v>110.23</v>
      </c>
      <c r="F86" s="71">
        <f t="shared" si="47"/>
        <v>110.23</v>
      </c>
      <c r="G86" s="71">
        <f t="shared" si="47"/>
        <v>110.23</v>
      </c>
      <c r="H86" s="71">
        <f t="shared" si="47"/>
        <v>110.23</v>
      </c>
      <c r="I86" s="71">
        <f t="shared" si="47"/>
        <v>110.23</v>
      </c>
      <c r="J86" s="71">
        <f t="shared" si="47"/>
        <v>110.23</v>
      </c>
      <c r="K86" s="71">
        <f t="shared" si="47"/>
        <v>110.23</v>
      </c>
      <c r="L86" s="71">
        <f t="shared" si="47"/>
        <v>110.23</v>
      </c>
      <c r="M86" s="71">
        <f t="shared" si="47"/>
        <v>110.23</v>
      </c>
      <c r="N86" s="71">
        <f t="shared" si="47"/>
        <v>110.23</v>
      </c>
      <c r="O86" s="71">
        <f t="shared" si="47"/>
        <v>110.23</v>
      </c>
      <c r="P86" s="71">
        <f t="shared" si="47"/>
        <v>110.23</v>
      </c>
      <c r="Q86" s="71">
        <f t="shared" si="47"/>
        <v>110.23</v>
      </c>
      <c r="R86" s="71">
        <f t="shared" si="47"/>
        <v>110.23</v>
      </c>
      <c r="S86" s="71">
        <f t="shared" si="47"/>
        <v>110.23</v>
      </c>
      <c r="T86" s="71">
        <f t="shared" si="47"/>
        <v>110.23</v>
      </c>
      <c r="U86" s="71">
        <f t="shared" si="47"/>
        <v>110.23</v>
      </c>
      <c r="V86" s="71">
        <f t="shared" si="47"/>
        <v>110.23</v>
      </c>
      <c r="W86" s="71">
        <f t="shared" si="47"/>
        <v>110.23</v>
      </c>
      <c r="X86" s="71">
        <f t="shared" si="47"/>
        <v>110.23</v>
      </c>
      <c r="Y86" s="71">
        <f t="shared" si="47"/>
        <v>110.23</v>
      </c>
      <c r="Z86" s="71">
        <f t="shared" si="47"/>
        <v>110.23</v>
      </c>
      <c r="AA86" s="71">
        <f t="shared" si="47"/>
        <v>110.23</v>
      </c>
    </row>
    <row r="87" spans="1:27" ht="12.75" customHeight="1" collapsed="1" x14ac:dyDescent="0.2">
      <c r="A87" s="162" t="s">
        <v>317</v>
      </c>
      <c r="B87" s="54" t="str">
        <f>"17"&amp;"."&amp;$B$662&amp;"."&amp;$B$663</f>
        <v>17.05.2023</v>
      </c>
      <c r="C87" s="134" t="s">
        <v>76</v>
      </c>
      <c r="D87" s="135">
        <f>ROUND(((D88+D89+D91+D90)/1000),5)</f>
        <v>2.3776600000000001</v>
      </c>
      <c r="E87" s="135">
        <f>ROUND(((E88+E89+E91+E90)/1000),5)</f>
        <v>2.2825600000000001</v>
      </c>
      <c r="F87" s="135">
        <f>ROUND(((F88+F89+F91+F90)/1000),5)</f>
        <v>2.2064599999999999</v>
      </c>
      <c r="G87" s="135">
        <f t="shared" ref="G87:AA87" si="48">ROUND(((G88+G89+G91+G90)/1000),5)</f>
        <v>2.1484800000000002</v>
      </c>
      <c r="H87" s="135">
        <f t="shared" si="48"/>
        <v>2.18133</v>
      </c>
      <c r="I87" s="135">
        <f t="shared" si="48"/>
        <v>2.2855099999999999</v>
      </c>
      <c r="J87" s="135">
        <f t="shared" si="48"/>
        <v>2.5351599999999999</v>
      </c>
      <c r="K87" s="135">
        <f t="shared" si="48"/>
        <v>2.7485300000000001</v>
      </c>
      <c r="L87" s="135">
        <f t="shared" si="48"/>
        <v>2.9188200000000002</v>
      </c>
      <c r="M87" s="135">
        <f t="shared" si="48"/>
        <v>3.0885699999999998</v>
      </c>
      <c r="N87" s="135">
        <f t="shared" si="48"/>
        <v>3.0553599999999999</v>
      </c>
      <c r="O87" s="135">
        <f t="shared" si="48"/>
        <v>3.0626099999999998</v>
      </c>
      <c r="P87" s="135">
        <f t="shared" si="48"/>
        <v>3.0626000000000002</v>
      </c>
      <c r="Q87" s="135">
        <f t="shared" si="48"/>
        <v>3.0804499999999999</v>
      </c>
      <c r="R87" s="135">
        <f t="shared" si="48"/>
        <v>3.07694</v>
      </c>
      <c r="S87" s="135">
        <f t="shared" si="48"/>
        <v>2.9949300000000001</v>
      </c>
      <c r="T87" s="135">
        <f t="shared" si="48"/>
        <v>2.91919</v>
      </c>
      <c r="U87" s="135">
        <f t="shared" si="48"/>
        <v>2.8838200000000001</v>
      </c>
      <c r="V87" s="135">
        <f t="shared" si="48"/>
        <v>2.8635999999999999</v>
      </c>
      <c r="W87" s="135">
        <f t="shared" si="48"/>
        <v>2.9128699999999998</v>
      </c>
      <c r="X87" s="135">
        <f t="shared" si="48"/>
        <v>2.9592200000000002</v>
      </c>
      <c r="Y87" s="135">
        <f t="shared" si="48"/>
        <v>3.0529500000000001</v>
      </c>
      <c r="Z87" s="135">
        <f t="shared" si="48"/>
        <v>2.81846</v>
      </c>
      <c r="AA87" s="135">
        <f t="shared" si="48"/>
        <v>2.5868799999999998</v>
      </c>
    </row>
    <row r="88" spans="1:27" ht="12.75" hidden="1" customHeight="1" outlineLevel="1" x14ac:dyDescent="0.2">
      <c r="A88" s="163" t="s">
        <v>318</v>
      </c>
      <c r="B88" s="94" t="s">
        <v>238</v>
      </c>
      <c r="C88" s="70" t="s">
        <v>79</v>
      </c>
      <c r="D88" s="71">
        <v>1191.06</v>
      </c>
      <c r="E88" s="71">
        <v>1095.96</v>
      </c>
      <c r="F88" s="71">
        <v>1019.86</v>
      </c>
      <c r="G88" s="71">
        <v>961.88</v>
      </c>
      <c r="H88" s="71">
        <v>994.73</v>
      </c>
      <c r="I88" s="71">
        <v>1098.9100000000001</v>
      </c>
      <c r="J88" s="71">
        <v>1348.56</v>
      </c>
      <c r="K88" s="71">
        <v>1561.93</v>
      </c>
      <c r="L88" s="71">
        <v>1732.22</v>
      </c>
      <c r="M88" s="71">
        <v>1901.97</v>
      </c>
      <c r="N88" s="71">
        <v>1868.76</v>
      </c>
      <c r="O88" s="71">
        <v>1876.01</v>
      </c>
      <c r="P88" s="71">
        <v>1876</v>
      </c>
      <c r="Q88" s="71">
        <v>1893.85</v>
      </c>
      <c r="R88" s="71">
        <v>1890.34</v>
      </c>
      <c r="S88" s="71">
        <v>1808.33</v>
      </c>
      <c r="T88" s="71">
        <v>1732.59</v>
      </c>
      <c r="U88" s="71">
        <v>1697.22</v>
      </c>
      <c r="V88" s="71">
        <v>1677</v>
      </c>
      <c r="W88" s="71">
        <v>1726.27</v>
      </c>
      <c r="X88" s="71">
        <v>1772.62</v>
      </c>
      <c r="Y88" s="71">
        <v>1866.35</v>
      </c>
      <c r="Z88" s="71">
        <v>1631.86</v>
      </c>
      <c r="AA88" s="71">
        <v>1400.28</v>
      </c>
    </row>
    <row r="89" spans="1:27" ht="12.75" hidden="1" customHeight="1" outlineLevel="1" x14ac:dyDescent="0.2">
      <c r="A89" s="163" t="s">
        <v>319</v>
      </c>
      <c r="B89" s="94" t="s">
        <v>90</v>
      </c>
      <c r="C89" s="70" t="s">
        <v>79</v>
      </c>
      <c r="D89" s="71">
        <f>$D$9</f>
        <v>1071.42</v>
      </c>
      <c r="E89" s="71">
        <f t="shared" ref="E89:AA89" si="49">$D$9</f>
        <v>1071.42</v>
      </c>
      <c r="F89" s="71">
        <f t="shared" si="49"/>
        <v>1071.42</v>
      </c>
      <c r="G89" s="71">
        <f t="shared" si="49"/>
        <v>1071.42</v>
      </c>
      <c r="H89" s="71">
        <f t="shared" si="49"/>
        <v>1071.42</v>
      </c>
      <c r="I89" s="71">
        <f t="shared" si="49"/>
        <v>1071.42</v>
      </c>
      <c r="J89" s="71">
        <f t="shared" si="49"/>
        <v>1071.42</v>
      </c>
      <c r="K89" s="71">
        <f t="shared" si="49"/>
        <v>1071.42</v>
      </c>
      <c r="L89" s="71">
        <f t="shared" si="49"/>
        <v>1071.42</v>
      </c>
      <c r="M89" s="71">
        <f t="shared" si="49"/>
        <v>1071.42</v>
      </c>
      <c r="N89" s="71">
        <f t="shared" si="49"/>
        <v>1071.42</v>
      </c>
      <c r="O89" s="71">
        <f t="shared" si="49"/>
        <v>1071.42</v>
      </c>
      <c r="P89" s="71">
        <f t="shared" si="49"/>
        <v>1071.42</v>
      </c>
      <c r="Q89" s="71">
        <f t="shared" si="49"/>
        <v>1071.42</v>
      </c>
      <c r="R89" s="71">
        <f t="shared" si="49"/>
        <v>1071.42</v>
      </c>
      <c r="S89" s="71">
        <f t="shared" si="49"/>
        <v>1071.42</v>
      </c>
      <c r="T89" s="71">
        <f t="shared" si="49"/>
        <v>1071.42</v>
      </c>
      <c r="U89" s="71">
        <f t="shared" si="49"/>
        <v>1071.42</v>
      </c>
      <c r="V89" s="71">
        <f t="shared" si="49"/>
        <v>1071.42</v>
      </c>
      <c r="W89" s="71">
        <f t="shared" si="49"/>
        <v>1071.42</v>
      </c>
      <c r="X89" s="71">
        <f t="shared" si="49"/>
        <v>1071.42</v>
      </c>
      <c r="Y89" s="71">
        <f t="shared" si="49"/>
        <v>1071.42</v>
      </c>
      <c r="Z89" s="71">
        <f t="shared" si="49"/>
        <v>1071.42</v>
      </c>
      <c r="AA89" s="71">
        <f t="shared" si="49"/>
        <v>1071.42</v>
      </c>
    </row>
    <row r="90" spans="1:27" ht="12.75" hidden="1" customHeight="1" outlineLevel="1" x14ac:dyDescent="0.2">
      <c r="A90" s="163" t="s">
        <v>320</v>
      </c>
      <c r="B90" s="94" t="s">
        <v>83</v>
      </c>
      <c r="C90" s="70" t="s">
        <v>79</v>
      </c>
      <c r="D90" s="71">
        <v>4.95</v>
      </c>
      <c r="E90" s="71">
        <v>4.95</v>
      </c>
      <c r="F90" s="71">
        <v>4.95</v>
      </c>
      <c r="G90" s="71">
        <v>4.95</v>
      </c>
      <c r="H90" s="71">
        <v>4.95</v>
      </c>
      <c r="I90" s="71">
        <v>4.95</v>
      </c>
      <c r="J90" s="71">
        <v>4.95</v>
      </c>
      <c r="K90" s="71">
        <v>4.95</v>
      </c>
      <c r="L90" s="71">
        <v>4.95</v>
      </c>
      <c r="M90" s="71">
        <v>4.95</v>
      </c>
      <c r="N90" s="71">
        <v>4.95</v>
      </c>
      <c r="O90" s="71">
        <v>4.95</v>
      </c>
      <c r="P90" s="71">
        <v>4.95</v>
      </c>
      <c r="Q90" s="71">
        <v>4.95</v>
      </c>
      <c r="R90" s="71">
        <v>4.95</v>
      </c>
      <c r="S90" s="71">
        <v>4.95</v>
      </c>
      <c r="T90" s="71">
        <v>4.95</v>
      </c>
      <c r="U90" s="71">
        <v>4.95</v>
      </c>
      <c r="V90" s="71">
        <v>4.95</v>
      </c>
      <c r="W90" s="71">
        <v>4.95</v>
      </c>
      <c r="X90" s="71">
        <v>4.95</v>
      </c>
      <c r="Y90" s="71">
        <v>4.95</v>
      </c>
      <c r="Z90" s="71">
        <v>4.95</v>
      </c>
      <c r="AA90" s="71">
        <v>4.95</v>
      </c>
    </row>
    <row r="91" spans="1:27" ht="12.75" hidden="1" customHeight="1" outlineLevel="1" x14ac:dyDescent="0.2">
      <c r="A91" s="163" t="s">
        <v>321</v>
      </c>
      <c r="B91" s="94" t="s">
        <v>81</v>
      </c>
      <c r="C91" s="70" t="s">
        <v>79</v>
      </c>
      <c r="D91" s="71">
        <f>$D$11</f>
        <v>110.23</v>
      </c>
      <c r="E91" s="71">
        <f t="shared" ref="E91:AA91" si="50">$D$11</f>
        <v>110.23</v>
      </c>
      <c r="F91" s="71">
        <f t="shared" si="50"/>
        <v>110.23</v>
      </c>
      <c r="G91" s="71">
        <f t="shared" si="50"/>
        <v>110.23</v>
      </c>
      <c r="H91" s="71">
        <f t="shared" si="50"/>
        <v>110.23</v>
      </c>
      <c r="I91" s="71">
        <f t="shared" si="50"/>
        <v>110.23</v>
      </c>
      <c r="J91" s="71">
        <f t="shared" si="50"/>
        <v>110.23</v>
      </c>
      <c r="K91" s="71">
        <f t="shared" si="50"/>
        <v>110.23</v>
      </c>
      <c r="L91" s="71">
        <f t="shared" si="50"/>
        <v>110.23</v>
      </c>
      <c r="M91" s="71">
        <f t="shared" si="50"/>
        <v>110.23</v>
      </c>
      <c r="N91" s="71">
        <f t="shared" si="50"/>
        <v>110.23</v>
      </c>
      <c r="O91" s="71">
        <f t="shared" si="50"/>
        <v>110.23</v>
      </c>
      <c r="P91" s="71">
        <f t="shared" si="50"/>
        <v>110.23</v>
      </c>
      <c r="Q91" s="71">
        <f t="shared" si="50"/>
        <v>110.23</v>
      </c>
      <c r="R91" s="71">
        <f t="shared" si="50"/>
        <v>110.23</v>
      </c>
      <c r="S91" s="71">
        <f t="shared" si="50"/>
        <v>110.23</v>
      </c>
      <c r="T91" s="71">
        <f t="shared" si="50"/>
        <v>110.23</v>
      </c>
      <c r="U91" s="71">
        <f t="shared" si="50"/>
        <v>110.23</v>
      </c>
      <c r="V91" s="71">
        <f t="shared" si="50"/>
        <v>110.23</v>
      </c>
      <c r="W91" s="71">
        <f t="shared" si="50"/>
        <v>110.23</v>
      </c>
      <c r="X91" s="71">
        <f t="shared" si="50"/>
        <v>110.23</v>
      </c>
      <c r="Y91" s="71">
        <f t="shared" si="50"/>
        <v>110.23</v>
      </c>
      <c r="Z91" s="71">
        <f t="shared" si="50"/>
        <v>110.23</v>
      </c>
      <c r="AA91" s="71">
        <f t="shared" si="50"/>
        <v>110.23</v>
      </c>
    </row>
    <row r="92" spans="1:27" ht="12.75" customHeight="1" collapsed="1" x14ac:dyDescent="0.2">
      <c r="A92" s="162" t="s">
        <v>322</v>
      </c>
      <c r="B92" s="54" t="str">
        <f>"18"&amp;"."&amp;$B$662&amp;"."&amp;$B$663</f>
        <v>18.05.2023</v>
      </c>
      <c r="C92" s="134" t="s">
        <v>76</v>
      </c>
      <c r="D92" s="135">
        <f>ROUND(((D93+D94+D96+D95)/1000),5)</f>
        <v>2.44685</v>
      </c>
      <c r="E92" s="135">
        <f>ROUND(((E93+E94+E96+E95)/1000),5)</f>
        <v>2.3383500000000002</v>
      </c>
      <c r="F92" s="135">
        <f>ROUND(((F93+F94+F96+F95)/1000),5)</f>
        <v>2.2364799999999998</v>
      </c>
      <c r="G92" s="135">
        <f t="shared" ref="G92:AA92" si="51">ROUND(((G93+G94+G96+G95)/1000),5)</f>
        <v>2.2105399999999999</v>
      </c>
      <c r="H92" s="135">
        <f t="shared" si="51"/>
        <v>2.2702</v>
      </c>
      <c r="I92" s="135">
        <f t="shared" si="51"/>
        <v>2.35039</v>
      </c>
      <c r="J92" s="135">
        <f t="shared" si="51"/>
        <v>2.5407700000000002</v>
      </c>
      <c r="K92" s="135">
        <f t="shared" si="51"/>
        <v>2.7839999999999998</v>
      </c>
      <c r="L92" s="135">
        <f t="shared" si="51"/>
        <v>3.0654699999999999</v>
      </c>
      <c r="M92" s="135">
        <f t="shared" si="51"/>
        <v>3.1326100000000001</v>
      </c>
      <c r="N92" s="135">
        <f t="shared" si="51"/>
        <v>3.1835499999999999</v>
      </c>
      <c r="O92" s="135">
        <f t="shared" si="51"/>
        <v>3.1509499999999999</v>
      </c>
      <c r="P92" s="135">
        <f t="shared" si="51"/>
        <v>3.1575799999999998</v>
      </c>
      <c r="Q92" s="135">
        <f t="shared" si="51"/>
        <v>3.20431</v>
      </c>
      <c r="R92" s="135">
        <f t="shared" si="51"/>
        <v>3.1770999999999998</v>
      </c>
      <c r="S92" s="135">
        <f t="shared" si="51"/>
        <v>3.1602600000000001</v>
      </c>
      <c r="T92" s="135">
        <f t="shared" si="51"/>
        <v>3.1515</v>
      </c>
      <c r="U92" s="135">
        <f t="shared" si="51"/>
        <v>3.1355200000000001</v>
      </c>
      <c r="V92" s="135">
        <f t="shared" si="51"/>
        <v>3.1098400000000002</v>
      </c>
      <c r="W92" s="135">
        <f t="shared" si="51"/>
        <v>3.09836</v>
      </c>
      <c r="X92" s="135">
        <f t="shared" si="51"/>
        <v>3.1139800000000002</v>
      </c>
      <c r="Y92" s="135">
        <f t="shared" si="51"/>
        <v>3.18309</v>
      </c>
      <c r="Z92" s="135">
        <f t="shared" si="51"/>
        <v>2.98081</v>
      </c>
      <c r="AA92" s="135">
        <f t="shared" si="51"/>
        <v>2.75013</v>
      </c>
    </row>
    <row r="93" spans="1:27" ht="12.75" hidden="1" customHeight="1" outlineLevel="1" x14ac:dyDescent="0.2">
      <c r="A93" s="163" t="s">
        <v>323</v>
      </c>
      <c r="B93" s="94" t="s">
        <v>238</v>
      </c>
      <c r="C93" s="70" t="s">
        <v>79</v>
      </c>
      <c r="D93" s="71">
        <v>1260.25</v>
      </c>
      <c r="E93" s="71">
        <v>1151.75</v>
      </c>
      <c r="F93" s="71">
        <v>1049.8800000000001</v>
      </c>
      <c r="G93" s="71">
        <v>1023.94</v>
      </c>
      <c r="H93" s="71">
        <v>1083.5999999999999</v>
      </c>
      <c r="I93" s="71">
        <v>1163.79</v>
      </c>
      <c r="J93" s="71">
        <v>1354.17</v>
      </c>
      <c r="K93" s="71">
        <v>1597.4</v>
      </c>
      <c r="L93" s="71">
        <v>1878.87</v>
      </c>
      <c r="M93" s="71">
        <v>1946.01</v>
      </c>
      <c r="N93" s="71">
        <v>1996.95</v>
      </c>
      <c r="O93" s="71">
        <v>1964.35</v>
      </c>
      <c r="P93" s="71">
        <v>1970.98</v>
      </c>
      <c r="Q93" s="71">
        <v>2017.71</v>
      </c>
      <c r="R93" s="71">
        <v>1990.5</v>
      </c>
      <c r="S93" s="71">
        <v>1973.66</v>
      </c>
      <c r="T93" s="71">
        <v>1964.9</v>
      </c>
      <c r="U93" s="71">
        <v>1948.92</v>
      </c>
      <c r="V93" s="71">
        <v>1923.24</v>
      </c>
      <c r="W93" s="71">
        <v>1911.76</v>
      </c>
      <c r="X93" s="71">
        <v>1927.38</v>
      </c>
      <c r="Y93" s="71">
        <v>1996.49</v>
      </c>
      <c r="Z93" s="71">
        <v>1794.21</v>
      </c>
      <c r="AA93" s="71">
        <v>1563.53</v>
      </c>
    </row>
    <row r="94" spans="1:27" ht="12.75" hidden="1" customHeight="1" outlineLevel="1" x14ac:dyDescent="0.2">
      <c r="A94" s="163" t="s">
        <v>324</v>
      </c>
      <c r="B94" s="94" t="s">
        <v>90</v>
      </c>
      <c r="C94" s="70" t="s">
        <v>79</v>
      </c>
      <c r="D94" s="71">
        <f>$D$9</f>
        <v>1071.42</v>
      </c>
      <c r="E94" s="71">
        <f t="shared" ref="E94:AA94" si="52">$D$9</f>
        <v>1071.42</v>
      </c>
      <c r="F94" s="71">
        <f t="shared" si="52"/>
        <v>1071.42</v>
      </c>
      <c r="G94" s="71">
        <f t="shared" si="52"/>
        <v>1071.42</v>
      </c>
      <c r="H94" s="71">
        <f t="shared" si="52"/>
        <v>1071.42</v>
      </c>
      <c r="I94" s="71">
        <f t="shared" si="52"/>
        <v>1071.42</v>
      </c>
      <c r="J94" s="71">
        <f t="shared" si="52"/>
        <v>1071.42</v>
      </c>
      <c r="K94" s="71">
        <f t="shared" si="52"/>
        <v>1071.42</v>
      </c>
      <c r="L94" s="71">
        <f t="shared" si="52"/>
        <v>1071.42</v>
      </c>
      <c r="M94" s="71">
        <f t="shared" si="52"/>
        <v>1071.42</v>
      </c>
      <c r="N94" s="71">
        <f t="shared" si="52"/>
        <v>1071.42</v>
      </c>
      <c r="O94" s="71">
        <f t="shared" si="52"/>
        <v>1071.42</v>
      </c>
      <c r="P94" s="71">
        <f t="shared" si="52"/>
        <v>1071.42</v>
      </c>
      <c r="Q94" s="71">
        <f t="shared" si="52"/>
        <v>1071.42</v>
      </c>
      <c r="R94" s="71">
        <f t="shared" si="52"/>
        <v>1071.42</v>
      </c>
      <c r="S94" s="71">
        <f t="shared" si="52"/>
        <v>1071.42</v>
      </c>
      <c r="T94" s="71">
        <f t="shared" si="52"/>
        <v>1071.42</v>
      </c>
      <c r="U94" s="71">
        <f t="shared" si="52"/>
        <v>1071.42</v>
      </c>
      <c r="V94" s="71">
        <f t="shared" si="52"/>
        <v>1071.42</v>
      </c>
      <c r="W94" s="71">
        <f t="shared" si="52"/>
        <v>1071.42</v>
      </c>
      <c r="X94" s="71">
        <f t="shared" si="52"/>
        <v>1071.42</v>
      </c>
      <c r="Y94" s="71">
        <f t="shared" si="52"/>
        <v>1071.42</v>
      </c>
      <c r="Z94" s="71">
        <f t="shared" si="52"/>
        <v>1071.42</v>
      </c>
      <c r="AA94" s="71">
        <f t="shared" si="52"/>
        <v>1071.42</v>
      </c>
    </row>
    <row r="95" spans="1:27" ht="12.75" hidden="1" customHeight="1" outlineLevel="1" x14ac:dyDescent="0.2">
      <c r="A95" s="163" t="s">
        <v>325</v>
      </c>
      <c r="B95" s="94" t="s">
        <v>83</v>
      </c>
      <c r="C95" s="70" t="s">
        <v>79</v>
      </c>
      <c r="D95" s="71">
        <v>4.95</v>
      </c>
      <c r="E95" s="71">
        <v>4.95</v>
      </c>
      <c r="F95" s="71">
        <v>4.95</v>
      </c>
      <c r="G95" s="71">
        <v>4.95</v>
      </c>
      <c r="H95" s="71">
        <v>4.95</v>
      </c>
      <c r="I95" s="71">
        <v>4.95</v>
      </c>
      <c r="J95" s="71">
        <v>4.95</v>
      </c>
      <c r="K95" s="71">
        <v>4.95</v>
      </c>
      <c r="L95" s="71">
        <v>4.95</v>
      </c>
      <c r="M95" s="71">
        <v>4.95</v>
      </c>
      <c r="N95" s="71">
        <v>4.95</v>
      </c>
      <c r="O95" s="71">
        <v>4.95</v>
      </c>
      <c r="P95" s="71">
        <v>4.95</v>
      </c>
      <c r="Q95" s="71">
        <v>4.95</v>
      </c>
      <c r="R95" s="71">
        <v>4.95</v>
      </c>
      <c r="S95" s="71">
        <v>4.95</v>
      </c>
      <c r="T95" s="71">
        <v>4.95</v>
      </c>
      <c r="U95" s="71">
        <v>4.95</v>
      </c>
      <c r="V95" s="71">
        <v>4.95</v>
      </c>
      <c r="W95" s="71">
        <v>4.95</v>
      </c>
      <c r="X95" s="71">
        <v>4.95</v>
      </c>
      <c r="Y95" s="71">
        <v>4.95</v>
      </c>
      <c r="Z95" s="71">
        <v>4.95</v>
      </c>
      <c r="AA95" s="71">
        <v>4.95</v>
      </c>
    </row>
    <row r="96" spans="1:27" ht="12.75" hidden="1" customHeight="1" outlineLevel="1" x14ac:dyDescent="0.2">
      <c r="A96" s="163" t="s">
        <v>326</v>
      </c>
      <c r="B96" s="94" t="s">
        <v>81</v>
      </c>
      <c r="C96" s="70" t="s">
        <v>79</v>
      </c>
      <c r="D96" s="71">
        <f>$D$11</f>
        <v>110.23</v>
      </c>
      <c r="E96" s="71">
        <f t="shared" ref="E96:AA96" si="53">$D$11</f>
        <v>110.23</v>
      </c>
      <c r="F96" s="71">
        <f t="shared" si="53"/>
        <v>110.23</v>
      </c>
      <c r="G96" s="71">
        <f t="shared" si="53"/>
        <v>110.23</v>
      </c>
      <c r="H96" s="71">
        <f t="shared" si="53"/>
        <v>110.23</v>
      </c>
      <c r="I96" s="71">
        <f t="shared" si="53"/>
        <v>110.23</v>
      </c>
      <c r="J96" s="71">
        <f t="shared" si="53"/>
        <v>110.23</v>
      </c>
      <c r="K96" s="71">
        <f t="shared" si="53"/>
        <v>110.23</v>
      </c>
      <c r="L96" s="71">
        <f t="shared" si="53"/>
        <v>110.23</v>
      </c>
      <c r="M96" s="71">
        <f t="shared" si="53"/>
        <v>110.23</v>
      </c>
      <c r="N96" s="71">
        <f t="shared" si="53"/>
        <v>110.23</v>
      </c>
      <c r="O96" s="71">
        <f t="shared" si="53"/>
        <v>110.23</v>
      </c>
      <c r="P96" s="71">
        <f t="shared" si="53"/>
        <v>110.23</v>
      </c>
      <c r="Q96" s="71">
        <f t="shared" si="53"/>
        <v>110.23</v>
      </c>
      <c r="R96" s="71">
        <f t="shared" si="53"/>
        <v>110.23</v>
      </c>
      <c r="S96" s="71">
        <f t="shared" si="53"/>
        <v>110.23</v>
      </c>
      <c r="T96" s="71">
        <f t="shared" si="53"/>
        <v>110.23</v>
      </c>
      <c r="U96" s="71">
        <f t="shared" si="53"/>
        <v>110.23</v>
      </c>
      <c r="V96" s="71">
        <f t="shared" si="53"/>
        <v>110.23</v>
      </c>
      <c r="W96" s="71">
        <f t="shared" si="53"/>
        <v>110.23</v>
      </c>
      <c r="X96" s="71">
        <f t="shared" si="53"/>
        <v>110.23</v>
      </c>
      <c r="Y96" s="71">
        <f t="shared" si="53"/>
        <v>110.23</v>
      </c>
      <c r="Z96" s="71">
        <f t="shared" si="53"/>
        <v>110.23</v>
      </c>
      <c r="AA96" s="71">
        <f t="shared" si="53"/>
        <v>110.23</v>
      </c>
    </row>
    <row r="97" spans="1:27" ht="12.75" customHeight="1" collapsed="1" x14ac:dyDescent="0.2">
      <c r="A97" s="162" t="s">
        <v>327</v>
      </c>
      <c r="B97" s="54" t="str">
        <f>"19"&amp;"."&amp;$B$662&amp;"."&amp;$B$663</f>
        <v>19.05.2023</v>
      </c>
      <c r="C97" s="134" t="s">
        <v>76</v>
      </c>
      <c r="D97" s="135">
        <f>ROUND(((D98+D99+D101+D100)/1000),5)</f>
        <v>2.4293999999999998</v>
      </c>
      <c r="E97" s="135">
        <f>ROUND(((E98+E99+E101+E100)/1000),5)</f>
        <v>2.28247</v>
      </c>
      <c r="F97" s="135">
        <f>ROUND(((F98+F99+F101+F100)/1000),5)</f>
        <v>2.1774800000000001</v>
      </c>
      <c r="G97" s="135">
        <f t="shared" ref="G97:AA97" si="54">ROUND(((G98+G99+G101+G100)/1000),5)</f>
        <v>2.1268899999999999</v>
      </c>
      <c r="H97" s="135">
        <f t="shared" si="54"/>
        <v>2.1450999999999998</v>
      </c>
      <c r="I97" s="135">
        <f t="shared" si="54"/>
        <v>2.3842300000000001</v>
      </c>
      <c r="J97" s="135">
        <f t="shared" si="54"/>
        <v>2.53992</v>
      </c>
      <c r="K97" s="135">
        <f t="shared" si="54"/>
        <v>2.8460299999999998</v>
      </c>
      <c r="L97" s="135">
        <f t="shared" si="54"/>
        <v>3.1133199999999999</v>
      </c>
      <c r="M97" s="135">
        <f t="shared" si="54"/>
        <v>3.1930299999999998</v>
      </c>
      <c r="N97" s="135">
        <f t="shared" si="54"/>
        <v>3.2027600000000001</v>
      </c>
      <c r="O97" s="135">
        <f t="shared" si="54"/>
        <v>3.22946</v>
      </c>
      <c r="P97" s="135">
        <f t="shared" si="54"/>
        <v>3.2293500000000002</v>
      </c>
      <c r="Q97" s="135">
        <f t="shared" si="54"/>
        <v>3.2408700000000001</v>
      </c>
      <c r="R97" s="135">
        <f t="shared" si="54"/>
        <v>3.23861</v>
      </c>
      <c r="S97" s="135">
        <f t="shared" si="54"/>
        <v>3.2258399999999998</v>
      </c>
      <c r="T97" s="135">
        <f t="shared" si="54"/>
        <v>3.1896200000000001</v>
      </c>
      <c r="U97" s="135">
        <f t="shared" si="54"/>
        <v>3.1539000000000001</v>
      </c>
      <c r="V97" s="135">
        <f t="shared" si="54"/>
        <v>3.1173000000000002</v>
      </c>
      <c r="W97" s="135">
        <f t="shared" si="54"/>
        <v>3.1008499999999999</v>
      </c>
      <c r="X97" s="135">
        <f t="shared" si="54"/>
        <v>3.1130800000000001</v>
      </c>
      <c r="Y97" s="135">
        <f t="shared" si="54"/>
        <v>3.1660699999999999</v>
      </c>
      <c r="Z97" s="135">
        <f t="shared" si="54"/>
        <v>3.0233300000000001</v>
      </c>
      <c r="AA97" s="135">
        <f t="shared" si="54"/>
        <v>2.7498800000000001</v>
      </c>
    </row>
    <row r="98" spans="1:27" ht="12.75" hidden="1" customHeight="1" outlineLevel="1" x14ac:dyDescent="0.2">
      <c r="A98" s="163" t="s">
        <v>328</v>
      </c>
      <c r="B98" s="94" t="s">
        <v>238</v>
      </c>
      <c r="C98" s="70" t="s">
        <v>79</v>
      </c>
      <c r="D98" s="71">
        <v>1242.8</v>
      </c>
      <c r="E98" s="71">
        <v>1095.8699999999999</v>
      </c>
      <c r="F98" s="71">
        <v>990.88</v>
      </c>
      <c r="G98" s="71">
        <v>940.29</v>
      </c>
      <c r="H98" s="71">
        <v>958.5</v>
      </c>
      <c r="I98" s="71">
        <v>1197.6300000000001</v>
      </c>
      <c r="J98" s="71">
        <v>1353.32</v>
      </c>
      <c r="K98" s="71">
        <v>1659.43</v>
      </c>
      <c r="L98" s="71">
        <v>1926.72</v>
      </c>
      <c r="M98" s="71">
        <v>2006.43</v>
      </c>
      <c r="N98" s="71">
        <v>2016.16</v>
      </c>
      <c r="O98" s="71">
        <v>2042.86</v>
      </c>
      <c r="P98" s="71">
        <v>2042.75</v>
      </c>
      <c r="Q98" s="71">
        <v>2054.27</v>
      </c>
      <c r="R98" s="71">
        <v>2052.0100000000002</v>
      </c>
      <c r="S98" s="71">
        <v>2039.24</v>
      </c>
      <c r="T98" s="71">
        <v>2003.02</v>
      </c>
      <c r="U98" s="71">
        <v>1967.3</v>
      </c>
      <c r="V98" s="71">
        <v>1930.7</v>
      </c>
      <c r="W98" s="71">
        <v>1914.25</v>
      </c>
      <c r="X98" s="71">
        <v>1926.48</v>
      </c>
      <c r="Y98" s="71">
        <v>1979.47</v>
      </c>
      <c r="Z98" s="71">
        <v>1836.73</v>
      </c>
      <c r="AA98" s="71">
        <v>1563.28</v>
      </c>
    </row>
    <row r="99" spans="1:27" ht="12.75" hidden="1" customHeight="1" outlineLevel="1" x14ac:dyDescent="0.2">
      <c r="A99" s="163" t="s">
        <v>329</v>
      </c>
      <c r="B99" s="94" t="s">
        <v>90</v>
      </c>
      <c r="C99" s="70" t="s">
        <v>79</v>
      </c>
      <c r="D99" s="71">
        <f>$D$9</f>
        <v>1071.42</v>
      </c>
      <c r="E99" s="71">
        <f t="shared" ref="E99:AA99" si="55">$D$9</f>
        <v>1071.42</v>
      </c>
      <c r="F99" s="71">
        <f t="shared" si="55"/>
        <v>1071.42</v>
      </c>
      <c r="G99" s="71">
        <f t="shared" si="55"/>
        <v>1071.42</v>
      </c>
      <c r="H99" s="71">
        <f t="shared" si="55"/>
        <v>1071.42</v>
      </c>
      <c r="I99" s="71">
        <f t="shared" si="55"/>
        <v>1071.42</v>
      </c>
      <c r="J99" s="71">
        <f t="shared" si="55"/>
        <v>1071.42</v>
      </c>
      <c r="K99" s="71">
        <f t="shared" si="55"/>
        <v>1071.42</v>
      </c>
      <c r="L99" s="71">
        <f t="shared" si="55"/>
        <v>1071.42</v>
      </c>
      <c r="M99" s="71">
        <f t="shared" si="55"/>
        <v>1071.42</v>
      </c>
      <c r="N99" s="71">
        <f t="shared" si="55"/>
        <v>1071.42</v>
      </c>
      <c r="O99" s="71">
        <f t="shared" si="55"/>
        <v>1071.42</v>
      </c>
      <c r="P99" s="71">
        <f t="shared" si="55"/>
        <v>1071.42</v>
      </c>
      <c r="Q99" s="71">
        <f t="shared" si="55"/>
        <v>1071.42</v>
      </c>
      <c r="R99" s="71">
        <f t="shared" si="55"/>
        <v>1071.42</v>
      </c>
      <c r="S99" s="71">
        <f t="shared" si="55"/>
        <v>1071.42</v>
      </c>
      <c r="T99" s="71">
        <f t="shared" si="55"/>
        <v>1071.42</v>
      </c>
      <c r="U99" s="71">
        <f t="shared" si="55"/>
        <v>1071.42</v>
      </c>
      <c r="V99" s="71">
        <f t="shared" si="55"/>
        <v>1071.42</v>
      </c>
      <c r="W99" s="71">
        <f t="shared" si="55"/>
        <v>1071.42</v>
      </c>
      <c r="X99" s="71">
        <f t="shared" si="55"/>
        <v>1071.42</v>
      </c>
      <c r="Y99" s="71">
        <f t="shared" si="55"/>
        <v>1071.42</v>
      </c>
      <c r="Z99" s="71">
        <f t="shared" si="55"/>
        <v>1071.42</v>
      </c>
      <c r="AA99" s="71">
        <f t="shared" si="55"/>
        <v>1071.42</v>
      </c>
    </row>
    <row r="100" spans="1:27" ht="12.75" hidden="1" customHeight="1" outlineLevel="1" x14ac:dyDescent="0.2">
      <c r="A100" s="163" t="s">
        <v>330</v>
      </c>
      <c r="B100" s="94" t="s">
        <v>83</v>
      </c>
      <c r="C100" s="70" t="s">
        <v>79</v>
      </c>
      <c r="D100" s="71">
        <v>4.95</v>
      </c>
      <c r="E100" s="71">
        <v>4.95</v>
      </c>
      <c r="F100" s="71">
        <v>4.95</v>
      </c>
      <c r="G100" s="71">
        <v>4.95</v>
      </c>
      <c r="H100" s="71">
        <v>4.95</v>
      </c>
      <c r="I100" s="71">
        <v>4.95</v>
      </c>
      <c r="J100" s="71">
        <v>4.95</v>
      </c>
      <c r="K100" s="71">
        <v>4.95</v>
      </c>
      <c r="L100" s="71">
        <v>4.95</v>
      </c>
      <c r="M100" s="71">
        <v>4.95</v>
      </c>
      <c r="N100" s="71">
        <v>4.95</v>
      </c>
      <c r="O100" s="71">
        <v>4.95</v>
      </c>
      <c r="P100" s="71">
        <v>4.95</v>
      </c>
      <c r="Q100" s="71">
        <v>4.95</v>
      </c>
      <c r="R100" s="71">
        <v>4.95</v>
      </c>
      <c r="S100" s="71">
        <v>4.95</v>
      </c>
      <c r="T100" s="71">
        <v>4.95</v>
      </c>
      <c r="U100" s="71">
        <v>4.95</v>
      </c>
      <c r="V100" s="71">
        <v>4.95</v>
      </c>
      <c r="W100" s="71">
        <v>4.95</v>
      </c>
      <c r="X100" s="71">
        <v>4.95</v>
      </c>
      <c r="Y100" s="71">
        <v>4.95</v>
      </c>
      <c r="Z100" s="71">
        <v>4.95</v>
      </c>
      <c r="AA100" s="71">
        <v>4.95</v>
      </c>
    </row>
    <row r="101" spans="1:27" ht="12.75" hidden="1" customHeight="1" outlineLevel="1" x14ac:dyDescent="0.2">
      <c r="A101" s="163" t="s">
        <v>331</v>
      </c>
      <c r="B101" s="94" t="s">
        <v>81</v>
      </c>
      <c r="C101" s="70" t="s">
        <v>79</v>
      </c>
      <c r="D101" s="71">
        <f>$D$11</f>
        <v>110.23</v>
      </c>
      <c r="E101" s="71">
        <f t="shared" ref="E101:AA101" si="56">$D$11</f>
        <v>110.23</v>
      </c>
      <c r="F101" s="71">
        <f t="shared" si="56"/>
        <v>110.23</v>
      </c>
      <c r="G101" s="71">
        <f t="shared" si="56"/>
        <v>110.23</v>
      </c>
      <c r="H101" s="71">
        <f t="shared" si="56"/>
        <v>110.23</v>
      </c>
      <c r="I101" s="71">
        <f t="shared" si="56"/>
        <v>110.23</v>
      </c>
      <c r="J101" s="71">
        <f t="shared" si="56"/>
        <v>110.23</v>
      </c>
      <c r="K101" s="71">
        <f t="shared" si="56"/>
        <v>110.23</v>
      </c>
      <c r="L101" s="71">
        <f t="shared" si="56"/>
        <v>110.23</v>
      </c>
      <c r="M101" s="71">
        <f t="shared" si="56"/>
        <v>110.23</v>
      </c>
      <c r="N101" s="71">
        <f t="shared" si="56"/>
        <v>110.23</v>
      </c>
      <c r="O101" s="71">
        <f t="shared" si="56"/>
        <v>110.23</v>
      </c>
      <c r="P101" s="71">
        <f t="shared" si="56"/>
        <v>110.23</v>
      </c>
      <c r="Q101" s="71">
        <f t="shared" si="56"/>
        <v>110.23</v>
      </c>
      <c r="R101" s="71">
        <f t="shared" si="56"/>
        <v>110.23</v>
      </c>
      <c r="S101" s="71">
        <f t="shared" si="56"/>
        <v>110.23</v>
      </c>
      <c r="T101" s="71">
        <f t="shared" si="56"/>
        <v>110.23</v>
      </c>
      <c r="U101" s="71">
        <f t="shared" si="56"/>
        <v>110.23</v>
      </c>
      <c r="V101" s="71">
        <f t="shared" si="56"/>
        <v>110.23</v>
      </c>
      <c r="W101" s="71">
        <f t="shared" si="56"/>
        <v>110.23</v>
      </c>
      <c r="X101" s="71">
        <f t="shared" si="56"/>
        <v>110.23</v>
      </c>
      <c r="Y101" s="71">
        <f t="shared" si="56"/>
        <v>110.23</v>
      </c>
      <c r="Z101" s="71">
        <f t="shared" si="56"/>
        <v>110.23</v>
      </c>
      <c r="AA101" s="71">
        <f t="shared" si="56"/>
        <v>110.23</v>
      </c>
    </row>
    <row r="102" spans="1:27" ht="12.75" customHeight="1" collapsed="1" x14ac:dyDescent="0.2">
      <c r="A102" s="162" t="s">
        <v>332</v>
      </c>
      <c r="B102" s="54" t="str">
        <f>"20"&amp;"."&amp;$B$662&amp;"."&amp;$B$663</f>
        <v>20.05.2023</v>
      </c>
      <c r="C102" s="134" t="s">
        <v>76</v>
      </c>
      <c r="D102" s="135">
        <f>ROUND(((D103+D104+D106+D105)/1000),5)</f>
        <v>2.6938800000000001</v>
      </c>
      <c r="E102" s="135">
        <f>ROUND(((E103+E104+E106+E105)/1000),5)</f>
        <v>2.54399</v>
      </c>
      <c r="F102" s="135">
        <f>ROUND(((F103+F104+F106+F105)/1000),5)</f>
        <v>2.4569000000000001</v>
      </c>
      <c r="G102" s="135">
        <f t="shared" ref="G102:AA102" si="57">ROUND(((G103+G104+G106+G105)/1000),5)</f>
        <v>2.35737</v>
      </c>
      <c r="H102" s="135">
        <f t="shared" si="57"/>
        <v>2.3374299999999999</v>
      </c>
      <c r="I102" s="135">
        <f t="shared" si="57"/>
        <v>2.38279</v>
      </c>
      <c r="J102" s="135">
        <f t="shared" si="57"/>
        <v>2.4677099999999998</v>
      </c>
      <c r="K102" s="135">
        <f t="shared" si="57"/>
        <v>2.63218</v>
      </c>
      <c r="L102" s="135">
        <f t="shared" si="57"/>
        <v>2.8645800000000001</v>
      </c>
      <c r="M102" s="135">
        <f t="shared" si="57"/>
        <v>3.0468799999999998</v>
      </c>
      <c r="N102" s="135">
        <f t="shared" si="57"/>
        <v>3.1172900000000001</v>
      </c>
      <c r="O102" s="135">
        <f t="shared" si="57"/>
        <v>3.1131500000000001</v>
      </c>
      <c r="P102" s="135">
        <f t="shared" si="57"/>
        <v>3.0166900000000001</v>
      </c>
      <c r="Q102" s="135">
        <f t="shared" si="57"/>
        <v>2.9958100000000001</v>
      </c>
      <c r="R102" s="135">
        <f t="shared" si="57"/>
        <v>2.97939</v>
      </c>
      <c r="S102" s="135">
        <f t="shared" si="57"/>
        <v>2.94516</v>
      </c>
      <c r="T102" s="135">
        <f t="shared" si="57"/>
        <v>2.9146399999999999</v>
      </c>
      <c r="U102" s="135">
        <f t="shared" si="57"/>
        <v>2.87453</v>
      </c>
      <c r="V102" s="135">
        <f t="shared" si="57"/>
        <v>2.8784100000000001</v>
      </c>
      <c r="W102" s="135">
        <f t="shared" si="57"/>
        <v>2.9507099999999999</v>
      </c>
      <c r="X102" s="135">
        <f t="shared" si="57"/>
        <v>3.0059800000000001</v>
      </c>
      <c r="Y102" s="135">
        <f t="shared" si="57"/>
        <v>3.0299900000000002</v>
      </c>
      <c r="Z102" s="135">
        <f t="shared" si="57"/>
        <v>2.8453599999999999</v>
      </c>
      <c r="AA102" s="135">
        <f t="shared" si="57"/>
        <v>2.6643699999999999</v>
      </c>
    </row>
    <row r="103" spans="1:27" ht="12.75" hidden="1" customHeight="1" outlineLevel="1" x14ac:dyDescent="0.2">
      <c r="A103" s="163" t="s">
        <v>333</v>
      </c>
      <c r="B103" s="94" t="s">
        <v>238</v>
      </c>
      <c r="C103" s="70" t="s">
        <v>79</v>
      </c>
      <c r="D103" s="71">
        <v>1507.28</v>
      </c>
      <c r="E103" s="71">
        <v>1357.39</v>
      </c>
      <c r="F103" s="71">
        <v>1270.3</v>
      </c>
      <c r="G103" s="71">
        <v>1170.77</v>
      </c>
      <c r="H103" s="71">
        <v>1150.83</v>
      </c>
      <c r="I103" s="71">
        <v>1196.19</v>
      </c>
      <c r="J103" s="71">
        <v>1281.1099999999999</v>
      </c>
      <c r="K103" s="71">
        <v>1445.58</v>
      </c>
      <c r="L103" s="71">
        <v>1677.98</v>
      </c>
      <c r="M103" s="71">
        <v>1860.28</v>
      </c>
      <c r="N103" s="71">
        <v>1930.69</v>
      </c>
      <c r="O103" s="71">
        <v>1926.55</v>
      </c>
      <c r="P103" s="71">
        <v>1830.09</v>
      </c>
      <c r="Q103" s="71">
        <v>1809.21</v>
      </c>
      <c r="R103" s="71">
        <v>1792.79</v>
      </c>
      <c r="S103" s="71">
        <v>1758.56</v>
      </c>
      <c r="T103" s="71">
        <v>1728.04</v>
      </c>
      <c r="U103" s="71">
        <v>1687.93</v>
      </c>
      <c r="V103" s="71">
        <v>1691.81</v>
      </c>
      <c r="W103" s="71">
        <v>1764.11</v>
      </c>
      <c r="X103" s="71">
        <v>1819.38</v>
      </c>
      <c r="Y103" s="71">
        <v>1843.39</v>
      </c>
      <c r="Z103" s="71">
        <v>1658.76</v>
      </c>
      <c r="AA103" s="71">
        <v>1477.77</v>
      </c>
    </row>
    <row r="104" spans="1:27" ht="12.75" hidden="1" customHeight="1" outlineLevel="1" x14ac:dyDescent="0.2">
      <c r="A104" s="163" t="s">
        <v>334</v>
      </c>
      <c r="B104" s="94" t="s">
        <v>90</v>
      </c>
      <c r="C104" s="70" t="s">
        <v>79</v>
      </c>
      <c r="D104" s="71">
        <f>$D$9</f>
        <v>1071.42</v>
      </c>
      <c r="E104" s="71">
        <f t="shared" ref="E104:AA104" si="58">$D$9</f>
        <v>1071.42</v>
      </c>
      <c r="F104" s="71">
        <f t="shared" si="58"/>
        <v>1071.42</v>
      </c>
      <c r="G104" s="71">
        <f t="shared" si="58"/>
        <v>1071.42</v>
      </c>
      <c r="H104" s="71">
        <f t="shared" si="58"/>
        <v>1071.42</v>
      </c>
      <c r="I104" s="71">
        <f t="shared" si="58"/>
        <v>1071.42</v>
      </c>
      <c r="J104" s="71">
        <f t="shared" si="58"/>
        <v>1071.42</v>
      </c>
      <c r="K104" s="71">
        <f t="shared" si="58"/>
        <v>1071.42</v>
      </c>
      <c r="L104" s="71">
        <f t="shared" si="58"/>
        <v>1071.42</v>
      </c>
      <c r="M104" s="71">
        <f t="shared" si="58"/>
        <v>1071.42</v>
      </c>
      <c r="N104" s="71">
        <f t="shared" si="58"/>
        <v>1071.42</v>
      </c>
      <c r="O104" s="71">
        <f t="shared" si="58"/>
        <v>1071.42</v>
      </c>
      <c r="P104" s="71">
        <f t="shared" si="58"/>
        <v>1071.42</v>
      </c>
      <c r="Q104" s="71">
        <f t="shared" si="58"/>
        <v>1071.42</v>
      </c>
      <c r="R104" s="71">
        <f t="shared" si="58"/>
        <v>1071.42</v>
      </c>
      <c r="S104" s="71">
        <f t="shared" si="58"/>
        <v>1071.42</v>
      </c>
      <c r="T104" s="71">
        <f t="shared" si="58"/>
        <v>1071.42</v>
      </c>
      <c r="U104" s="71">
        <f t="shared" si="58"/>
        <v>1071.42</v>
      </c>
      <c r="V104" s="71">
        <f t="shared" si="58"/>
        <v>1071.42</v>
      </c>
      <c r="W104" s="71">
        <f t="shared" si="58"/>
        <v>1071.42</v>
      </c>
      <c r="X104" s="71">
        <f t="shared" si="58"/>
        <v>1071.42</v>
      </c>
      <c r="Y104" s="71">
        <f t="shared" si="58"/>
        <v>1071.42</v>
      </c>
      <c r="Z104" s="71">
        <f t="shared" si="58"/>
        <v>1071.42</v>
      </c>
      <c r="AA104" s="71">
        <f t="shared" si="58"/>
        <v>1071.42</v>
      </c>
    </row>
    <row r="105" spans="1:27" ht="12.75" hidden="1" customHeight="1" outlineLevel="1" x14ac:dyDescent="0.2">
      <c r="A105" s="163" t="s">
        <v>335</v>
      </c>
      <c r="B105" s="94" t="s">
        <v>83</v>
      </c>
      <c r="C105" s="70" t="s">
        <v>79</v>
      </c>
      <c r="D105" s="71">
        <v>4.95</v>
      </c>
      <c r="E105" s="71">
        <v>4.95</v>
      </c>
      <c r="F105" s="71">
        <v>4.95</v>
      </c>
      <c r="G105" s="71">
        <v>4.95</v>
      </c>
      <c r="H105" s="71">
        <v>4.95</v>
      </c>
      <c r="I105" s="71">
        <v>4.95</v>
      </c>
      <c r="J105" s="71">
        <v>4.95</v>
      </c>
      <c r="K105" s="71">
        <v>4.95</v>
      </c>
      <c r="L105" s="71">
        <v>4.95</v>
      </c>
      <c r="M105" s="71">
        <v>4.95</v>
      </c>
      <c r="N105" s="71">
        <v>4.95</v>
      </c>
      <c r="O105" s="71">
        <v>4.95</v>
      </c>
      <c r="P105" s="71">
        <v>4.95</v>
      </c>
      <c r="Q105" s="71">
        <v>4.95</v>
      </c>
      <c r="R105" s="71">
        <v>4.95</v>
      </c>
      <c r="S105" s="71">
        <v>4.95</v>
      </c>
      <c r="T105" s="71">
        <v>4.95</v>
      </c>
      <c r="U105" s="71">
        <v>4.95</v>
      </c>
      <c r="V105" s="71">
        <v>4.95</v>
      </c>
      <c r="W105" s="71">
        <v>4.95</v>
      </c>
      <c r="X105" s="71">
        <v>4.95</v>
      </c>
      <c r="Y105" s="71">
        <v>4.95</v>
      </c>
      <c r="Z105" s="71">
        <v>4.95</v>
      </c>
      <c r="AA105" s="71">
        <v>4.95</v>
      </c>
    </row>
    <row r="106" spans="1:27" ht="12.75" hidden="1" customHeight="1" outlineLevel="1" x14ac:dyDescent="0.2">
      <c r="A106" s="163" t="s">
        <v>336</v>
      </c>
      <c r="B106" s="94" t="s">
        <v>81</v>
      </c>
      <c r="C106" s="70" t="s">
        <v>79</v>
      </c>
      <c r="D106" s="71">
        <f>$D$11</f>
        <v>110.23</v>
      </c>
      <c r="E106" s="71">
        <f t="shared" ref="E106:AA106" si="59">$D$11</f>
        <v>110.23</v>
      </c>
      <c r="F106" s="71">
        <f t="shared" si="59"/>
        <v>110.23</v>
      </c>
      <c r="G106" s="71">
        <f t="shared" si="59"/>
        <v>110.23</v>
      </c>
      <c r="H106" s="71">
        <f t="shared" si="59"/>
        <v>110.23</v>
      </c>
      <c r="I106" s="71">
        <f t="shared" si="59"/>
        <v>110.23</v>
      </c>
      <c r="J106" s="71">
        <f t="shared" si="59"/>
        <v>110.23</v>
      </c>
      <c r="K106" s="71">
        <f t="shared" si="59"/>
        <v>110.23</v>
      </c>
      <c r="L106" s="71">
        <f t="shared" si="59"/>
        <v>110.23</v>
      </c>
      <c r="M106" s="71">
        <f t="shared" si="59"/>
        <v>110.23</v>
      </c>
      <c r="N106" s="71">
        <f t="shared" si="59"/>
        <v>110.23</v>
      </c>
      <c r="O106" s="71">
        <f t="shared" si="59"/>
        <v>110.23</v>
      </c>
      <c r="P106" s="71">
        <f t="shared" si="59"/>
        <v>110.23</v>
      </c>
      <c r="Q106" s="71">
        <f t="shared" si="59"/>
        <v>110.23</v>
      </c>
      <c r="R106" s="71">
        <f t="shared" si="59"/>
        <v>110.23</v>
      </c>
      <c r="S106" s="71">
        <f t="shared" si="59"/>
        <v>110.23</v>
      </c>
      <c r="T106" s="71">
        <f t="shared" si="59"/>
        <v>110.23</v>
      </c>
      <c r="U106" s="71">
        <f t="shared" si="59"/>
        <v>110.23</v>
      </c>
      <c r="V106" s="71">
        <f t="shared" si="59"/>
        <v>110.23</v>
      </c>
      <c r="W106" s="71">
        <f t="shared" si="59"/>
        <v>110.23</v>
      </c>
      <c r="X106" s="71">
        <f t="shared" si="59"/>
        <v>110.23</v>
      </c>
      <c r="Y106" s="71">
        <f t="shared" si="59"/>
        <v>110.23</v>
      </c>
      <c r="Z106" s="71">
        <f t="shared" si="59"/>
        <v>110.23</v>
      </c>
      <c r="AA106" s="71">
        <f t="shared" si="59"/>
        <v>110.23</v>
      </c>
    </row>
    <row r="107" spans="1:27" ht="12.75" customHeight="1" collapsed="1" x14ac:dyDescent="0.2">
      <c r="A107" s="162" t="s">
        <v>337</v>
      </c>
      <c r="B107" s="54" t="str">
        <f>"21"&amp;"."&amp;$B$662&amp;"."&amp;$B$663</f>
        <v>21.05.2023</v>
      </c>
      <c r="C107" s="134" t="s">
        <v>76</v>
      </c>
      <c r="D107" s="135">
        <f>ROUND(((D108+D109+D111+D110)/1000),5)</f>
        <v>2.7095600000000002</v>
      </c>
      <c r="E107" s="135">
        <f>ROUND(((E108+E109+E111+E110)/1000),5)</f>
        <v>2.4997799999999999</v>
      </c>
      <c r="F107" s="135">
        <f>ROUND(((F108+F109+F111+F110)/1000),5)</f>
        <v>2.3846699999999998</v>
      </c>
      <c r="G107" s="135">
        <f t="shared" ref="G107:AA107" si="60">ROUND(((G108+G109+G111+G110)/1000),5)</f>
        <v>2.3003200000000001</v>
      </c>
      <c r="H107" s="135">
        <f t="shared" si="60"/>
        <v>2.2849599999999999</v>
      </c>
      <c r="I107" s="135">
        <f t="shared" si="60"/>
        <v>2.28112</v>
      </c>
      <c r="J107" s="135">
        <f t="shared" si="60"/>
        <v>2.2971300000000001</v>
      </c>
      <c r="K107" s="135">
        <f t="shared" si="60"/>
        <v>2.5220799999999999</v>
      </c>
      <c r="L107" s="135">
        <f t="shared" si="60"/>
        <v>2.7414000000000001</v>
      </c>
      <c r="M107" s="135">
        <f t="shared" si="60"/>
        <v>3.0016400000000001</v>
      </c>
      <c r="N107" s="135">
        <f t="shared" si="60"/>
        <v>3.09762</v>
      </c>
      <c r="O107" s="135">
        <f t="shared" si="60"/>
        <v>3.1098699999999999</v>
      </c>
      <c r="P107" s="135">
        <f t="shared" si="60"/>
        <v>3.10799</v>
      </c>
      <c r="Q107" s="135">
        <f t="shared" si="60"/>
        <v>3.1086499999999999</v>
      </c>
      <c r="R107" s="135">
        <f t="shared" si="60"/>
        <v>3.1082299999999998</v>
      </c>
      <c r="S107" s="135">
        <f t="shared" si="60"/>
        <v>3.10019</v>
      </c>
      <c r="T107" s="135">
        <f t="shared" si="60"/>
        <v>3.0404100000000001</v>
      </c>
      <c r="U107" s="135">
        <f t="shared" si="60"/>
        <v>2.9658000000000002</v>
      </c>
      <c r="V107" s="135">
        <f t="shared" si="60"/>
        <v>2.9693100000000001</v>
      </c>
      <c r="W107" s="135">
        <f t="shared" si="60"/>
        <v>3.0701000000000001</v>
      </c>
      <c r="X107" s="135">
        <f t="shared" si="60"/>
        <v>3.1155300000000001</v>
      </c>
      <c r="Y107" s="135">
        <f t="shared" si="60"/>
        <v>3.1093799999999998</v>
      </c>
      <c r="Z107" s="135">
        <f t="shared" si="60"/>
        <v>3.0338500000000002</v>
      </c>
      <c r="AA107" s="135">
        <f t="shared" si="60"/>
        <v>2.7945000000000002</v>
      </c>
    </row>
    <row r="108" spans="1:27" ht="12.75" hidden="1" customHeight="1" outlineLevel="1" x14ac:dyDescent="0.2">
      <c r="A108" s="163" t="s">
        <v>338</v>
      </c>
      <c r="B108" s="94" t="s">
        <v>238</v>
      </c>
      <c r="C108" s="70" t="s">
        <v>79</v>
      </c>
      <c r="D108" s="71">
        <v>1522.96</v>
      </c>
      <c r="E108" s="71">
        <v>1313.18</v>
      </c>
      <c r="F108" s="71">
        <v>1198.07</v>
      </c>
      <c r="G108" s="71">
        <v>1113.72</v>
      </c>
      <c r="H108" s="71">
        <v>1098.3599999999999</v>
      </c>
      <c r="I108" s="71">
        <v>1094.52</v>
      </c>
      <c r="J108" s="71">
        <v>1110.53</v>
      </c>
      <c r="K108" s="71">
        <v>1335.48</v>
      </c>
      <c r="L108" s="71">
        <v>1554.8</v>
      </c>
      <c r="M108" s="71">
        <v>1815.04</v>
      </c>
      <c r="N108" s="71">
        <v>1911.02</v>
      </c>
      <c r="O108" s="71">
        <v>1923.27</v>
      </c>
      <c r="P108" s="71">
        <v>1921.39</v>
      </c>
      <c r="Q108" s="71">
        <v>1922.05</v>
      </c>
      <c r="R108" s="71">
        <v>1921.63</v>
      </c>
      <c r="S108" s="71">
        <v>1913.59</v>
      </c>
      <c r="T108" s="71">
        <v>1853.81</v>
      </c>
      <c r="U108" s="71">
        <v>1779.2</v>
      </c>
      <c r="V108" s="71">
        <v>1782.71</v>
      </c>
      <c r="W108" s="71">
        <v>1883.5</v>
      </c>
      <c r="X108" s="71">
        <v>1928.93</v>
      </c>
      <c r="Y108" s="71">
        <v>1922.78</v>
      </c>
      <c r="Z108" s="71">
        <v>1847.25</v>
      </c>
      <c r="AA108" s="71">
        <v>1607.9</v>
      </c>
    </row>
    <row r="109" spans="1:27" ht="12.75" hidden="1" customHeight="1" outlineLevel="1" x14ac:dyDescent="0.2">
      <c r="A109" s="163" t="s">
        <v>339</v>
      </c>
      <c r="B109" s="94" t="s">
        <v>90</v>
      </c>
      <c r="C109" s="70" t="s">
        <v>79</v>
      </c>
      <c r="D109" s="71">
        <f>$D$9</f>
        <v>1071.42</v>
      </c>
      <c r="E109" s="71">
        <f t="shared" ref="E109:AA109" si="61">$D$9</f>
        <v>1071.42</v>
      </c>
      <c r="F109" s="71">
        <f t="shared" si="61"/>
        <v>1071.42</v>
      </c>
      <c r="G109" s="71">
        <f t="shared" si="61"/>
        <v>1071.42</v>
      </c>
      <c r="H109" s="71">
        <f t="shared" si="61"/>
        <v>1071.42</v>
      </c>
      <c r="I109" s="71">
        <f t="shared" si="61"/>
        <v>1071.42</v>
      </c>
      <c r="J109" s="71">
        <f t="shared" si="61"/>
        <v>1071.42</v>
      </c>
      <c r="K109" s="71">
        <f t="shared" si="61"/>
        <v>1071.42</v>
      </c>
      <c r="L109" s="71">
        <f t="shared" si="61"/>
        <v>1071.42</v>
      </c>
      <c r="M109" s="71">
        <f t="shared" si="61"/>
        <v>1071.42</v>
      </c>
      <c r="N109" s="71">
        <f t="shared" si="61"/>
        <v>1071.42</v>
      </c>
      <c r="O109" s="71">
        <f t="shared" si="61"/>
        <v>1071.42</v>
      </c>
      <c r="P109" s="71">
        <f t="shared" si="61"/>
        <v>1071.42</v>
      </c>
      <c r="Q109" s="71">
        <f t="shared" si="61"/>
        <v>1071.42</v>
      </c>
      <c r="R109" s="71">
        <f t="shared" si="61"/>
        <v>1071.42</v>
      </c>
      <c r="S109" s="71">
        <f t="shared" si="61"/>
        <v>1071.42</v>
      </c>
      <c r="T109" s="71">
        <f t="shared" si="61"/>
        <v>1071.42</v>
      </c>
      <c r="U109" s="71">
        <f t="shared" si="61"/>
        <v>1071.42</v>
      </c>
      <c r="V109" s="71">
        <f t="shared" si="61"/>
        <v>1071.42</v>
      </c>
      <c r="W109" s="71">
        <f t="shared" si="61"/>
        <v>1071.42</v>
      </c>
      <c r="X109" s="71">
        <f t="shared" si="61"/>
        <v>1071.42</v>
      </c>
      <c r="Y109" s="71">
        <f t="shared" si="61"/>
        <v>1071.42</v>
      </c>
      <c r="Z109" s="71">
        <f t="shared" si="61"/>
        <v>1071.42</v>
      </c>
      <c r="AA109" s="71">
        <f t="shared" si="61"/>
        <v>1071.42</v>
      </c>
    </row>
    <row r="110" spans="1:27" ht="12.75" hidden="1" customHeight="1" outlineLevel="1" x14ac:dyDescent="0.2">
      <c r="A110" s="163" t="s">
        <v>340</v>
      </c>
      <c r="B110" s="94" t="s">
        <v>83</v>
      </c>
      <c r="C110" s="70" t="s">
        <v>79</v>
      </c>
      <c r="D110" s="71">
        <v>4.95</v>
      </c>
      <c r="E110" s="71">
        <v>4.95</v>
      </c>
      <c r="F110" s="71">
        <v>4.95</v>
      </c>
      <c r="G110" s="71">
        <v>4.95</v>
      </c>
      <c r="H110" s="71">
        <v>4.95</v>
      </c>
      <c r="I110" s="71">
        <v>4.95</v>
      </c>
      <c r="J110" s="71">
        <v>4.95</v>
      </c>
      <c r="K110" s="71">
        <v>4.95</v>
      </c>
      <c r="L110" s="71">
        <v>4.95</v>
      </c>
      <c r="M110" s="71">
        <v>4.95</v>
      </c>
      <c r="N110" s="71">
        <v>4.95</v>
      </c>
      <c r="O110" s="71">
        <v>4.95</v>
      </c>
      <c r="P110" s="71">
        <v>4.95</v>
      </c>
      <c r="Q110" s="71">
        <v>4.95</v>
      </c>
      <c r="R110" s="71">
        <v>4.95</v>
      </c>
      <c r="S110" s="71">
        <v>4.95</v>
      </c>
      <c r="T110" s="71">
        <v>4.95</v>
      </c>
      <c r="U110" s="71">
        <v>4.95</v>
      </c>
      <c r="V110" s="71">
        <v>4.95</v>
      </c>
      <c r="W110" s="71">
        <v>4.95</v>
      </c>
      <c r="X110" s="71">
        <v>4.95</v>
      </c>
      <c r="Y110" s="71">
        <v>4.95</v>
      </c>
      <c r="Z110" s="71">
        <v>4.95</v>
      </c>
      <c r="AA110" s="71">
        <v>4.95</v>
      </c>
    </row>
    <row r="111" spans="1:27" ht="12.75" hidden="1" customHeight="1" outlineLevel="1" x14ac:dyDescent="0.2">
      <c r="A111" s="163" t="s">
        <v>341</v>
      </c>
      <c r="B111" s="94" t="s">
        <v>81</v>
      </c>
      <c r="C111" s="70" t="s">
        <v>79</v>
      </c>
      <c r="D111" s="71">
        <f>$D$11</f>
        <v>110.23</v>
      </c>
      <c r="E111" s="71">
        <f t="shared" ref="E111:AA111" si="62">$D$11</f>
        <v>110.23</v>
      </c>
      <c r="F111" s="71">
        <f t="shared" si="62"/>
        <v>110.23</v>
      </c>
      <c r="G111" s="71">
        <f t="shared" si="62"/>
        <v>110.23</v>
      </c>
      <c r="H111" s="71">
        <f t="shared" si="62"/>
        <v>110.23</v>
      </c>
      <c r="I111" s="71">
        <f t="shared" si="62"/>
        <v>110.23</v>
      </c>
      <c r="J111" s="71">
        <f t="shared" si="62"/>
        <v>110.23</v>
      </c>
      <c r="K111" s="71">
        <f t="shared" si="62"/>
        <v>110.23</v>
      </c>
      <c r="L111" s="71">
        <f t="shared" si="62"/>
        <v>110.23</v>
      </c>
      <c r="M111" s="71">
        <f t="shared" si="62"/>
        <v>110.23</v>
      </c>
      <c r="N111" s="71">
        <f t="shared" si="62"/>
        <v>110.23</v>
      </c>
      <c r="O111" s="71">
        <f t="shared" si="62"/>
        <v>110.23</v>
      </c>
      <c r="P111" s="71">
        <f t="shared" si="62"/>
        <v>110.23</v>
      </c>
      <c r="Q111" s="71">
        <f t="shared" si="62"/>
        <v>110.23</v>
      </c>
      <c r="R111" s="71">
        <f t="shared" si="62"/>
        <v>110.23</v>
      </c>
      <c r="S111" s="71">
        <f t="shared" si="62"/>
        <v>110.23</v>
      </c>
      <c r="T111" s="71">
        <f t="shared" si="62"/>
        <v>110.23</v>
      </c>
      <c r="U111" s="71">
        <f t="shared" si="62"/>
        <v>110.23</v>
      </c>
      <c r="V111" s="71">
        <f t="shared" si="62"/>
        <v>110.23</v>
      </c>
      <c r="W111" s="71">
        <f t="shared" si="62"/>
        <v>110.23</v>
      </c>
      <c r="X111" s="71">
        <f t="shared" si="62"/>
        <v>110.23</v>
      </c>
      <c r="Y111" s="71">
        <f t="shared" si="62"/>
        <v>110.23</v>
      </c>
      <c r="Z111" s="71">
        <f t="shared" si="62"/>
        <v>110.23</v>
      </c>
      <c r="AA111" s="71">
        <f t="shared" si="62"/>
        <v>110.23</v>
      </c>
    </row>
    <row r="112" spans="1:27" ht="12.75" customHeight="1" collapsed="1" x14ac:dyDescent="0.2">
      <c r="A112" s="162" t="s">
        <v>342</v>
      </c>
      <c r="B112" s="54" t="str">
        <f>"22"&amp;"."&amp;$B$662&amp;"."&amp;$B$663</f>
        <v>22.05.2023</v>
      </c>
      <c r="C112" s="134" t="s">
        <v>76</v>
      </c>
      <c r="D112" s="135">
        <f>ROUND(((D113+D114+D116+D115)/1000),5)</f>
        <v>2.5026899999999999</v>
      </c>
      <c r="E112" s="135">
        <f>ROUND(((E113+E114+E116+E115)/1000),5)</f>
        <v>2.3559700000000001</v>
      </c>
      <c r="F112" s="135">
        <f>ROUND(((F113+F114+F116+F115)/1000),5)</f>
        <v>2.2765399999999998</v>
      </c>
      <c r="G112" s="135">
        <f t="shared" ref="G112:AA112" si="63">ROUND(((G113+G114+G116+G115)/1000),5)</f>
        <v>2.2494999999999998</v>
      </c>
      <c r="H112" s="135">
        <f t="shared" si="63"/>
        <v>2.2326899999999998</v>
      </c>
      <c r="I112" s="135">
        <f t="shared" si="63"/>
        <v>2.28823</v>
      </c>
      <c r="J112" s="135">
        <f t="shared" si="63"/>
        <v>2.5253899999999998</v>
      </c>
      <c r="K112" s="135">
        <f t="shared" si="63"/>
        <v>2.7543899999999999</v>
      </c>
      <c r="L112" s="135">
        <f t="shared" si="63"/>
        <v>3.0565099999999998</v>
      </c>
      <c r="M112" s="135">
        <f t="shared" si="63"/>
        <v>3.1440299999999999</v>
      </c>
      <c r="N112" s="135">
        <f t="shared" si="63"/>
        <v>3.1459199999999998</v>
      </c>
      <c r="O112" s="135">
        <f t="shared" si="63"/>
        <v>3.15699</v>
      </c>
      <c r="P112" s="135">
        <f t="shared" si="63"/>
        <v>3.1857899999999999</v>
      </c>
      <c r="Q112" s="135">
        <f t="shared" si="63"/>
        <v>3.2502399999999998</v>
      </c>
      <c r="R112" s="135">
        <f t="shared" si="63"/>
        <v>3.2239499999999999</v>
      </c>
      <c r="S112" s="135">
        <f t="shared" si="63"/>
        <v>3.1845400000000001</v>
      </c>
      <c r="T112" s="135">
        <f t="shared" si="63"/>
        <v>3.1531500000000001</v>
      </c>
      <c r="U112" s="135">
        <f t="shared" si="63"/>
        <v>3.1456200000000001</v>
      </c>
      <c r="V112" s="135">
        <f t="shared" si="63"/>
        <v>3.1086100000000001</v>
      </c>
      <c r="W112" s="135">
        <f t="shared" si="63"/>
        <v>2.9541400000000002</v>
      </c>
      <c r="X112" s="135">
        <f t="shared" si="63"/>
        <v>3.0457200000000002</v>
      </c>
      <c r="Y112" s="135">
        <f t="shared" si="63"/>
        <v>3.1405699999999999</v>
      </c>
      <c r="Z112" s="135">
        <f t="shared" si="63"/>
        <v>2.8622200000000002</v>
      </c>
      <c r="AA112" s="135">
        <f t="shared" si="63"/>
        <v>2.6612</v>
      </c>
    </row>
    <row r="113" spans="1:27" ht="12.75" hidden="1" customHeight="1" outlineLevel="1" x14ac:dyDescent="0.2">
      <c r="A113" s="163" t="s">
        <v>343</v>
      </c>
      <c r="B113" s="94" t="s">
        <v>238</v>
      </c>
      <c r="C113" s="70" t="s">
        <v>79</v>
      </c>
      <c r="D113" s="71">
        <v>1316.09</v>
      </c>
      <c r="E113" s="71">
        <v>1169.3699999999999</v>
      </c>
      <c r="F113" s="71">
        <v>1089.94</v>
      </c>
      <c r="G113" s="71">
        <v>1062.9000000000001</v>
      </c>
      <c r="H113" s="71">
        <v>1046.0899999999999</v>
      </c>
      <c r="I113" s="71">
        <v>1101.6300000000001</v>
      </c>
      <c r="J113" s="71">
        <v>1338.79</v>
      </c>
      <c r="K113" s="71">
        <v>1567.79</v>
      </c>
      <c r="L113" s="71">
        <v>1869.91</v>
      </c>
      <c r="M113" s="71">
        <v>1957.43</v>
      </c>
      <c r="N113" s="71">
        <v>1959.32</v>
      </c>
      <c r="O113" s="71">
        <v>1970.39</v>
      </c>
      <c r="P113" s="71">
        <v>1999.19</v>
      </c>
      <c r="Q113" s="71">
        <v>2063.64</v>
      </c>
      <c r="R113" s="71">
        <v>2037.35</v>
      </c>
      <c r="S113" s="71">
        <v>1997.94</v>
      </c>
      <c r="T113" s="71">
        <v>1966.55</v>
      </c>
      <c r="U113" s="71">
        <v>1959.02</v>
      </c>
      <c r="V113" s="71">
        <v>1922.01</v>
      </c>
      <c r="W113" s="71">
        <v>1767.54</v>
      </c>
      <c r="X113" s="71">
        <v>1859.12</v>
      </c>
      <c r="Y113" s="71">
        <v>1953.97</v>
      </c>
      <c r="Z113" s="71">
        <v>1675.62</v>
      </c>
      <c r="AA113" s="71">
        <v>1474.6</v>
      </c>
    </row>
    <row r="114" spans="1:27" ht="12.75" hidden="1" customHeight="1" outlineLevel="1" x14ac:dyDescent="0.2">
      <c r="A114" s="163" t="s">
        <v>344</v>
      </c>
      <c r="B114" s="94" t="s">
        <v>90</v>
      </c>
      <c r="C114" s="70" t="s">
        <v>79</v>
      </c>
      <c r="D114" s="71">
        <f>$D$9</f>
        <v>1071.42</v>
      </c>
      <c r="E114" s="71">
        <f t="shared" ref="E114:AA114" si="64">$D$9</f>
        <v>1071.42</v>
      </c>
      <c r="F114" s="71">
        <f t="shared" si="64"/>
        <v>1071.42</v>
      </c>
      <c r="G114" s="71">
        <f t="shared" si="64"/>
        <v>1071.42</v>
      </c>
      <c r="H114" s="71">
        <f t="shared" si="64"/>
        <v>1071.42</v>
      </c>
      <c r="I114" s="71">
        <f t="shared" si="64"/>
        <v>1071.42</v>
      </c>
      <c r="J114" s="71">
        <f t="shared" si="64"/>
        <v>1071.42</v>
      </c>
      <c r="K114" s="71">
        <f t="shared" si="64"/>
        <v>1071.42</v>
      </c>
      <c r="L114" s="71">
        <f t="shared" si="64"/>
        <v>1071.42</v>
      </c>
      <c r="M114" s="71">
        <f t="shared" si="64"/>
        <v>1071.42</v>
      </c>
      <c r="N114" s="71">
        <f t="shared" si="64"/>
        <v>1071.42</v>
      </c>
      <c r="O114" s="71">
        <f t="shared" si="64"/>
        <v>1071.42</v>
      </c>
      <c r="P114" s="71">
        <f t="shared" si="64"/>
        <v>1071.42</v>
      </c>
      <c r="Q114" s="71">
        <f t="shared" si="64"/>
        <v>1071.42</v>
      </c>
      <c r="R114" s="71">
        <f t="shared" si="64"/>
        <v>1071.42</v>
      </c>
      <c r="S114" s="71">
        <f t="shared" si="64"/>
        <v>1071.42</v>
      </c>
      <c r="T114" s="71">
        <f t="shared" si="64"/>
        <v>1071.42</v>
      </c>
      <c r="U114" s="71">
        <f t="shared" si="64"/>
        <v>1071.42</v>
      </c>
      <c r="V114" s="71">
        <f t="shared" si="64"/>
        <v>1071.42</v>
      </c>
      <c r="W114" s="71">
        <f t="shared" si="64"/>
        <v>1071.42</v>
      </c>
      <c r="X114" s="71">
        <f t="shared" si="64"/>
        <v>1071.42</v>
      </c>
      <c r="Y114" s="71">
        <f t="shared" si="64"/>
        <v>1071.42</v>
      </c>
      <c r="Z114" s="71">
        <f t="shared" si="64"/>
        <v>1071.42</v>
      </c>
      <c r="AA114" s="71">
        <f t="shared" si="64"/>
        <v>1071.42</v>
      </c>
    </row>
    <row r="115" spans="1:27" ht="12.75" hidden="1" customHeight="1" outlineLevel="1" x14ac:dyDescent="0.2">
      <c r="A115" s="163" t="s">
        <v>345</v>
      </c>
      <c r="B115" s="94" t="s">
        <v>83</v>
      </c>
      <c r="C115" s="70" t="s">
        <v>79</v>
      </c>
      <c r="D115" s="71">
        <v>4.95</v>
      </c>
      <c r="E115" s="71">
        <v>4.95</v>
      </c>
      <c r="F115" s="71">
        <v>4.95</v>
      </c>
      <c r="G115" s="71">
        <v>4.95</v>
      </c>
      <c r="H115" s="71">
        <v>4.95</v>
      </c>
      <c r="I115" s="71">
        <v>4.95</v>
      </c>
      <c r="J115" s="71">
        <v>4.95</v>
      </c>
      <c r="K115" s="71">
        <v>4.95</v>
      </c>
      <c r="L115" s="71">
        <v>4.95</v>
      </c>
      <c r="M115" s="71">
        <v>4.95</v>
      </c>
      <c r="N115" s="71">
        <v>4.95</v>
      </c>
      <c r="O115" s="71">
        <v>4.95</v>
      </c>
      <c r="P115" s="71">
        <v>4.95</v>
      </c>
      <c r="Q115" s="71">
        <v>4.95</v>
      </c>
      <c r="R115" s="71">
        <v>4.95</v>
      </c>
      <c r="S115" s="71">
        <v>4.95</v>
      </c>
      <c r="T115" s="71">
        <v>4.95</v>
      </c>
      <c r="U115" s="71">
        <v>4.95</v>
      </c>
      <c r="V115" s="71">
        <v>4.95</v>
      </c>
      <c r="W115" s="71">
        <v>4.95</v>
      </c>
      <c r="X115" s="71">
        <v>4.95</v>
      </c>
      <c r="Y115" s="71">
        <v>4.95</v>
      </c>
      <c r="Z115" s="71">
        <v>4.95</v>
      </c>
      <c r="AA115" s="71">
        <v>4.95</v>
      </c>
    </row>
    <row r="116" spans="1:27" ht="12.75" hidden="1" customHeight="1" outlineLevel="1" x14ac:dyDescent="0.2">
      <c r="A116" s="163" t="s">
        <v>346</v>
      </c>
      <c r="B116" s="94" t="s">
        <v>81</v>
      </c>
      <c r="C116" s="70" t="s">
        <v>79</v>
      </c>
      <c r="D116" s="71">
        <f>$D$11</f>
        <v>110.23</v>
      </c>
      <c r="E116" s="71">
        <f t="shared" ref="E116:AA116" si="65">$D$11</f>
        <v>110.23</v>
      </c>
      <c r="F116" s="71">
        <f t="shared" si="65"/>
        <v>110.23</v>
      </c>
      <c r="G116" s="71">
        <f t="shared" si="65"/>
        <v>110.23</v>
      </c>
      <c r="H116" s="71">
        <f t="shared" si="65"/>
        <v>110.23</v>
      </c>
      <c r="I116" s="71">
        <f t="shared" si="65"/>
        <v>110.23</v>
      </c>
      <c r="J116" s="71">
        <f t="shared" si="65"/>
        <v>110.23</v>
      </c>
      <c r="K116" s="71">
        <f t="shared" si="65"/>
        <v>110.23</v>
      </c>
      <c r="L116" s="71">
        <f t="shared" si="65"/>
        <v>110.23</v>
      </c>
      <c r="M116" s="71">
        <f t="shared" si="65"/>
        <v>110.23</v>
      </c>
      <c r="N116" s="71">
        <f t="shared" si="65"/>
        <v>110.23</v>
      </c>
      <c r="O116" s="71">
        <f t="shared" si="65"/>
        <v>110.23</v>
      </c>
      <c r="P116" s="71">
        <f t="shared" si="65"/>
        <v>110.23</v>
      </c>
      <c r="Q116" s="71">
        <f t="shared" si="65"/>
        <v>110.23</v>
      </c>
      <c r="R116" s="71">
        <f t="shared" si="65"/>
        <v>110.23</v>
      </c>
      <c r="S116" s="71">
        <f t="shared" si="65"/>
        <v>110.23</v>
      </c>
      <c r="T116" s="71">
        <f t="shared" si="65"/>
        <v>110.23</v>
      </c>
      <c r="U116" s="71">
        <f t="shared" si="65"/>
        <v>110.23</v>
      </c>
      <c r="V116" s="71">
        <f t="shared" si="65"/>
        <v>110.23</v>
      </c>
      <c r="W116" s="71">
        <f t="shared" si="65"/>
        <v>110.23</v>
      </c>
      <c r="X116" s="71">
        <f t="shared" si="65"/>
        <v>110.23</v>
      </c>
      <c r="Y116" s="71">
        <f t="shared" si="65"/>
        <v>110.23</v>
      </c>
      <c r="Z116" s="71">
        <f t="shared" si="65"/>
        <v>110.23</v>
      </c>
      <c r="AA116" s="71">
        <f t="shared" si="65"/>
        <v>110.23</v>
      </c>
    </row>
    <row r="117" spans="1:27" ht="12.75" customHeight="1" collapsed="1" x14ac:dyDescent="0.2">
      <c r="A117" s="162" t="s">
        <v>347</v>
      </c>
      <c r="B117" s="54" t="str">
        <f>"23"&amp;"."&amp;$B$662&amp;"."&amp;$B$663</f>
        <v>23.05.2023</v>
      </c>
      <c r="C117" s="134" t="s">
        <v>76</v>
      </c>
      <c r="D117" s="135">
        <f>ROUND(((D118+D119+D121+D120)/1000),5)</f>
        <v>2.4824600000000001</v>
      </c>
      <c r="E117" s="135">
        <f>ROUND(((E118+E119+E121+E120)/1000),5)</f>
        <v>2.3119900000000002</v>
      </c>
      <c r="F117" s="135">
        <f>ROUND(((F118+F119+F121+F120)/1000),5)</f>
        <v>2.2240199999999999</v>
      </c>
      <c r="G117" s="135">
        <f t="shared" ref="G117:AA117" si="66">ROUND(((G118+G119+G121+G120)/1000),5)</f>
        <v>2.1855600000000002</v>
      </c>
      <c r="H117" s="135">
        <f t="shared" si="66"/>
        <v>2.2325300000000001</v>
      </c>
      <c r="I117" s="135">
        <f t="shared" si="66"/>
        <v>2.37846</v>
      </c>
      <c r="J117" s="135">
        <f t="shared" si="66"/>
        <v>2.4967899999999998</v>
      </c>
      <c r="K117" s="135">
        <f t="shared" si="66"/>
        <v>2.7307600000000001</v>
      </c>
      <c r="L117" s="135">
        <f t="shared" si="66"/>
        <v>2.96109</v>
      </c>
      <c r="M117" s="135">
        <f t="shared" si="66"/>
        <v>3.0802200000000002</v>
      </c>
      <c r="N117" s="135">
        <f t="shared" si="66"/>
        <v>3.0551400000000002</v>
      </c>
      <c r="O117" s="135">
        <f t="shared" si="66"/>
        <v>3.1136499999999998</v>
      </c>
      <c r="P117" s="135">
        <f t="shared" si="66"/>
        <v>3.1139800000000002</v>
      </c>
      <c r="Q117" s="135">
        <f t="shared" si="66"/>
        <v>3.1339899999999998</v>
      </c>
      <c r="R117" s="135">
        <f t="shared" si="66"/>
        <v>3.1291899999999999</v>
      </c>
      <c r="S117" s="135">
        <f t="shared" si="66"/>
        <v>3.1178699999999999</v>
      </c>
      <c r="T117" s="135">
        <f t="shared" si="66"/>
        <v>3.1088499999999999</v>
      </c>
      <c r="U117" s="135">
        <f t="shared" si="66"/>
        <v>3.05477</v>
      </c>
      <c r="V117" s="135">
        <f t="shared" si="66"/>
        <v>2.99472</v>
      </c>
      <c r="W117" s="135">
        <f t="shared" si="66"/>
        <v>2.9374099999999999</v>
      </c>
      <c r="X117" s="135">
        <f t="shared" si="66"/>
        <v>2.96285</v>
      </c>
      <c r="Y117" s="135">
        <f t="shared" si="66"/>
        <v>3.06202</v>
      </c>
      <c r="Z117" s="135">
        <f t="shared" si="66"/>
        <v>2.85589</v>
      </c>
      <c r="AA117" s="135">
        <f t="shared" si="66"/>
        <v>2.6005699999999998</v>
      </c>
    </row>
    <row r="118" spans="1:27" ht="12.75" hidden="1" customHeight="1" outlineLevel="1" x14ac:dyDescent="0.2">
      <c r="A118" s="163" t="s">
        <v>348</v>
      </c>
      <c r="B118" s="94" t="s">
        <v>238</v>
      </c>
      <c r="C118" s="70" t="s">
        <v>79</v>
      </c>
      <c r="D118" s="71">
        <v>1295.8599999999999</v>
      </c>
      <c r="E118" s="71">
        <v>1125.3900000000001</v>
      </c>
      <c r="F118" s="71">
        <v>1037.42</v>
      </c>
      <c r="G118" s="71">
        <v>998.96</v>
      </c>
      <c r="H118" s="71">
        <v>1045.93</v>
      </c>
      <c r="I118" s="71">
        <v>1191.8599999999999</v>
      </c>
      <c r="J118" s="71">
        <v>1310.19</v>
      </c>
      <c r="K118" s="71">
        <v>1544.16</v>
      </c>
      <c r="L118" s="71">
        <v>1774.49</v>
      </c>
      <c r="M118" s="71">
        <v>1893.62</v>
      </c>
      <c r="N118" s="71">
        <v>1868.54</v>
      </c>
      <c r="O118" s="71">
        <v>1927.05</v>
      </c>
      <c r="P118" s="71">
        <v>1927.38</v>
      </c>
      <c r="Q118" s="71">
        <v>1947.39</v>
      </c>
      <c r="R118" s="71">
        <v>1942.59</v>
      </c>
      <c r="S118" s="71">
        <v>1931.27</v>
      </c>
      <c r="T118" s="71">
        <v>1922.25</v>
      </c>
      <c r="U118" s="71">
        <v>1868.17</v>
      </c>
      <c r="V118" s="71">
        <v>1808.12</v>
      </c>
      <c r="W118" s="71">
        <v>1750.81</v>
      </c>
      <c r="X118" s="71">
        <v>1776.25</v>
      </c>
      <c r="Y118" s="71">
        <v>1875.42</v>
      </c>
      <c r="Z118" s="71">
        <v>1669.29</v>
      </c>
      <c r="AA118" s="71">
        <v>1413.97</v>
      </c>
    </row>
    <row r="119" spans="1:27" ht="12.75" hidden="1" customHeight="1" outlineLevel="1" x14ac:dyDescent="0.2">
      <c r="A119" s="163" t="s">
        <v>349</v>
      </c>
      <c r="B119" s="94" t="s">
        <v>90</v>
      </c>
      <c r="C119" s="70" t="s">
        <v>79</v>
      </c>
      <c r="D119" s="71">
        <f>$D$9</f>
        <v>1071.42</v>
      </c>
      <c r="E119" s="71">
        <f t="shared" ref="E119:AA119" si="67">$D$9</f>
        <v>1071.42</v>
      </c>
      <c r="F119" s="71">
        <f t="shared" si="67"/>
        <v>1071.42</v>
      </c>
      <c r="G119" s="71">
        <f t="shared" si="67"/>
        <v>1071.42</v>
      </c>
      <c r="H119" s="71">
        <f t="shared" si="67"/>
        <v>1071.42</v>
      </c>
      <c r="I119" s="71">
        <f t="shared" si="67"/>
        <v>1071.42</v>
      </c>
      <c r="J119" s="71">
        <f t="shared" si="67"/>
        <v>1071.42</v>
      </c>
      <c r="K119" s="71">
        <f t="shared" si="67"/>
        <v>1071.42</v>
      </c>
      <c r="L119" s="71">
        <f t="shared" si="67"/>
        <v>1071.42</v>
      </c>
      <c r="M119" s="71">
        <f t="shared" si="67"/>
        <v>1071.42</v>
      </c>
      <c r="N119" s="71">
        <f t="shared" si="67"/>
        <v>1071.42</v>
      </c>
      <c r="O119" s="71">
        <f t="shared" si="67"/>
        <v>1071.42</v>
      </c>
      <c r="P119" s="71">
        <f t="shared" si="67"/>
        <v>1071.42</v>
      </c>
      <c r="Q119" s="71">
        <f t="shared" si="67"/>
        <v>1071.42</v>
      </c>
      <c r="R119" s="71">
        <f t="shared" si="67"/>
        <v>1071.42</v>
      </c>
      <c r="S119" s="71">
        <f t="shared" si="67"/>
        <v>1071.42</v>
      </c>
      <c r="T119" s="71">
        <f t="shared" si="67"/>
        <v>1071.42</v>
      </c>
      <c r="U119" s="71">
        <f t="shared" si="67"/>
        <v>1071.42</v>
      </c>
      <c r="V119" s="71">
        <f t="shared" si="67"/>
        <v>1071.42</v>
      </c>
      <c r="W119" s="71">
        <f t="shared" si="67"/>
        <v>1071.42</v>
      </c>
      <c r="X119" s="71">
        <f t="shared" si="67"/>
        <v>1071.42</v>
      </c>
      <c r="Y119" s="71">
        <f t="shared" si="67"/>
        <v>1071.42</v>
      </c>
      <c r="Z119" s="71">
        <f t="shared" si="67"/>
        <v>1071.42</v>
      </c>
      <c r="AA119" s="71">
        <f t="shared" si="67"/>
        <v>1071.42</v>
      </c>
    </row>
    <row r="120" spans="1:27" ht="12.75" hidden="1" customHeight="1" outlineLevel="1" x14ac:dyDescent="0.2">
      <c r="A120" s="163" t="s">
        <v>350</v>
      </c>
      <c r="B120" s="94" t="s">
        <v>83</v>
      </c>
      <c r="C120" s="70" t="s">
        <v>79</v>
      </c>
      <c r="D120" s="71">
        <v>4.95</v>
      </c>
      <c r="E120" s="71">
        <v>4.95</v>
      </c>
      <c r="F120" s="71">
        <v>4.95</v>
      </c>
      <c r="G120" s="71">
        <v>4.95</v>
      </c>
      <c r="H120" s="71">
        <v>4.95</v>
      </c>
      <c r="I120" s="71">
        <v>4.95</v>
      </c>
      <c r="J120" s="71">
        <v>4.95</v>
      </c>
      <c r="K120" s="71">
        <v>4.95</v>
      </c>
      <c r="L120" s="71">
        <v>4.95</v>
      </c>
      <c r="M120" s="71">
        <v>4.95</v>
      </c>
      <c r="N120" s="71">
        <v>4.95</v>
      </c>
      <c r="O120" s="71">
        <v>4.95</v>
      </c>
      <c r="P120" s="71">
        <v>4.95</v>
      </c>
      <c r="Q120" s="71">
        <v>4.95</v>
      </c>
      <c r="R120" s="71">
        <v>4.95</v>
      </c>
      <c r="S120" s="71">
        <v>4.95</v>
      </c>
      <c r="T120" s="71">
        <v>4.95</v>
      </c>
      <c r="U120" s="71">
        <v>4.95</v>
      </c>
      <c r="V120" s="71">
        <v>4.95</v>
      </c>
      <c r="W120" s="71">
        <v>4.95</v>
      </c>
      <c r="X120" s="71">
        <v>4.95</v>
      </c>
      <c r="Y120" s="71">
        <v>4.95</v>
      </c>
      <c r="Z120" s="71">
        <v>4.95</v>
      </c>
      <c r="AA120" s="71">
        <v>4.95</v>
      </c>
    </row>
    <row r="121" spans="1:27" ht="12.75" hidden="1" customHeight="1" outlineLevel="1" x14ac:dyDescent="0.2">
      <c r="A121" s="163" t="s">
        <v>351</v>
      </c>
      <c r="B121" s="94" t="s">
        <v>81</v>
      </c>
      <c r="C121" s="70" t="s">
        <v>79</v>
      </c>
      <c r="D121" s="71">
        <f>$D$11</f>
        <v>110.23</v>
      </c>
      <c r="E121" s="71">
        <f t="shared" ref="E121:AA121" si="68">$D$11</f>
        <v>110.23</v>
      </c>
      <c r="F121" s="71">
        <f t="shared" si="68"/>
        <v>110.23</v>
      </c>
      <c r="G121" s="71">
        <f t="shared" si="68"/>
        <v>110.23</v>
      </c>
      <c r="H121" s="71">
        <f t="shared" si="68"/>
        <v>110.23</v>
      </c>
      <c r="I121" s="71">
        <f t="shared" si="68"/>
        <v>110.23</v>
      </c>
      <c r="J121" s="71">
        <f t="shared" si="68"/>
        <v>110.23</v>
      </c>
      <c r="K121" s="71">
        <f t="shared" si="68"/>
        <v>110.23</v>
      </c>
      <c r="L121" s="71">
        <f t="shared" si="68"/>
        <v>110.23</v>
      </c>
      <c r="M121" s="71">
        <f t="shared" si="68"/>
        <v>110.23</v>
      </c>
      <c r="N121" s="71">
        <f t="shared" si="68"/>
        <v>110.23</v>
      </c>
      <c r="O121" s="71">
        <f t="shared" si="68"/>
        <v>110.23</v>
      </c>
      <c r="P121" s="71">
        <f t="shared" si="68"/>
        <v>110.23</v>
      </c>
      <c r="Q121" s="71">
        <f t="shared" si="68"/>
        <v>110.23</v>
      </c>
      <c r="R121" s="71">
        <f t="shared" si="68"/>
        <v>110.23</v>
      </c>
      <c r="S121" s="71">
        <f t="shared" si="68"/>
        <v>110.23</v>
      </c>
      <c r="T121" s="71">
        <f t="shared" si="68"/>
        <v>110.23</v>
      </c>
      <c r="U121" s="71">
        <f t="shared" si="68"/>
        <v>110.23</v>
      </c>
      <c r="V121" s="71">
        <f t="shared" si="68"/>
        <v>110.23</v>
      </c>
      <c r="W121" s="71">
        <f t="shared" si="68"/>
        <v>110.23</v>
      </c>
      <c r="X121" s="71">
        <f t="shared" si="68"/>
        <v>110.23</v>
      </c>
      <c r="Y121" s="71">
        <f t="shared" si="68"/>
        <v>110.23</v>
      </c>
      <c r="Z121" s="71">
        <f t="shared" si="68"/>
        <v>110.23</v>
      </c>
      <c r="AA121" s="71">
        <f t="shared" si="68"/>
        <v>110.23</v>
      </c>
    </row>
    <row r="122" spans="1:27" ht="12.75" customHeight="1" collapsed="1" x14ac:dyDescent="0.2">
      <c r="A122" s="162" t="s">
        <v>352</v>
      </c>
      <c r="B122" s="54" t="str">
        <f>"24"&amp;"."&amp;$B$662&amp;"."&amp;$B$663</f>
        <v>24.05.2023</v>
      </c>
      <c r="C122" s="134" t="s">
        <v>76</v>
      </c>
      <c r="D122" s="135">
        <f>ROUND(((D123+D124+D126+D125)/1000),5)</f>
        <v>2.4985200000000001</v>
      </c>
      <c r="E122" s="135">
        <f>ROUND(((E123+E124+E126+E125)/1000),5)</f>
        <v>2.2903199999999999</v>
      </c>
      <c r="F122" s="135">
        <f>ROUND(((F123+F124+F126+F125)/1000),5)</f>
        <v>2.2538999999999998</v>
      </c>
      <c r="G122" s="135">
        <f t="shared" ref="G122:AA122" si="69">ROUND(((G123+G124+G126+G125)/1000),5)</f>
        <v>2.2105000000000001</v>
      </c>
      <c r="H122" s="135">
        <f t="shared" si="69"/>
        <v>2.21611</v>
      </c>
      <c r="I122" s="135">
        <f t="shared" si="69"/>
        <v>2.3759000000000001</v>
      </c>
      <c r="J122" s="135">
        <f t="shared" si="69"/>
        <v>2.6372300000000002</v>
      </c>
      <c r="K122" s="135">
        <f t="shared" si="69"/>
        <v>2.8902399999999999</v>
      </c>
      <c r="L122" s="135">
        <f t="shared" si="69"/>
        <v>3.0717500000000002</v>
      </c>
      <c r="M122" s="135">
        <f t="shared" si="69"/>
        <v>3.1265700000000001</v>
      </c>
      <c r="N122" s="135">
        <f t="shared" si="69"/>
        <v>3.13306</v>
      </c>
      <c r="O122" s="135">
        <f t="shared" si="69"/>
        <v>3.1347100000000001</v>
      </c>
      <c r="P122" s="135">
        <f t="shared" si="69"/>
        <v>3.1200100000000002</v>
      </c>
      <c r="Q122" s="135">
        <f t="shared" si="69"/>
        <v>3.1254300000000002</v>
      </c>
      <c r="R122" s="135">
        <f t="shared" si="69"/>
        <v>3.1386099999999999</v>
      </c>
      <c r="S122" s="135">
        <f t="shared" si="69"/>
        <v>3.1518000000000002</v>
      </c>
      <c r="T122" s="135">
        <f t="shared" si="69"/>
        <v>3.1352799999999998</v>
      </c>
      <c r="U122" s="135">
        <f t="shared" si="69"/>
        <v>3.1214400000000002</v>
      </c>
      <c r="V122" s="135">
        <f t="shared" si="69"/>
        <v>3.1151900000000001</v>
      </c>
      <c r="W122" s="135">
        <f t="shared" si="69"/>
        <v>3.1068899999999999</v>
      </c>
      <c r="X122" s="135">
        <f t="shared" si="69"/>
        <v>3.1068500000000001</v>
      </c>
      <c r="Y122" s="135">
        <f t="shared" si="69"/>
        <v>3.1096400000000002</v>
      </c>
      <c r="Z122" s="135">
        <f t="shared" si="69"/>
        <v>2.9467599999999998</v>
      </c>
      <c r="AA122" s="135">
        <f t="shared" si="69"/>
        <v>2.6250599999999999</v>
      </c>
    </row>
    <row r="123" spans="1:27" ht="12.75" hidden="1" customHeight="1" outlineLevel="1" x14ac:dyDescent="0.2">
      <c r="A123" s="163" t="s">
        <v>353</v>
      </c>
      <c r="B123" s="94" t="s">
        <v>238</v>
      </c>
      <c r="C123" s="70" t="s">
        <v>79</v>
      </c>
      <c r="D123" s="71">
        <v>1311.92</v>
      </c>
      <c r="E123" s="71">
        <v>1103.72</v>
      </c>
      <c r="F123" s="71">
        <v>1067.3</v>
      </c>
      <c r="G123" s="71">
        <v>1023.9</v>
      </c>
      <c r="H123" s="71">
        <v>1029.51</v>
      </c>
      <c r="I123" s="71">
        <v>1189.3</v>
      </c>
      <c r="J123" s="71">
        <v>1450.63</v>
      </c>
      <c r="K123" s="71">
        <v>1703.64</v>
      </c>
      <c r="L123" s="71">
        <v>1885.15</v>
      </c>
      <c r="M123" s="71">
        <v>1939.97</v>
      </c>
      <c r="N123" s="71">
        <v>1946.46</v>
      </c>
      <c r="O123" s="71">
        <v>1948.11</v>
      </c>
      <c r="P123" s="71">
        <v>1933.41</v>
      </c>
      <c r="Q123" s="71">
        <v>1938.83</v>
      </c>
      <c r="R123" s="71">
        <v>1952.01</v>
      </c>
      <c r="S123" s="71">
        <v>1965.2</v>
      </c>
      <c r="T123" s="71">
        <v>1948.68</v>
      </c>
      <c r="U123" s="71">
        <v>1934.84</v>
      </c>
      <c r="V123" s="71">
        <v>1928.59</v>
      </c>
      <c r="W123" s="71">
        <v>1920.29</v>
      </c>
      <c r="X123" s="71">
        <v>1920.25</v>
      </c>
      <c r="Y123" s="71">
        <v>1923.04</v>
      </c>
      <c r="Z123" s="71">
        <v>1760.16</v>
      </c>
      <c r="AA123" s="71">
        <v>1438.46</v>
      </c>
    </row>
    <row r="124" spans="1:27" ht="12.75" hidden="1" customHeight="1" outlineLevel="1" x14ac:dyDescent="0.2">
      <c r="A124" s="163" t="s">
        <v>354</v>
      </c>
      <c r="B124" s="94" t="s">
        <v>90</v>
      </c>
      <c r="C124" s="70" t="s">
        <v>79</v>
      </c>
      <c r="D124" s="71">
        <f>$D$9</f>
        <v>1071.42</v>
      </c>
      <c r="E124" s="71">
        <f t="shared" ref="E124:AA124" si="70">$D$9</f>
        <v>1071.42</v>
      </c>
      <c r="F124" s="71">
        <f t="shared" si="70"/>
        <v>1071.42</v>
      </c>
      <c r="G124" s="71">
        <f t="shared" si="70"/>
        <v>1071.42</v>
      </c>
      <c r="H124" s="71">
        <f t="shared" si="70"/>
        <v>1071.42</v>
      </c>
      <c r="I124" s="71">
        <f t="shared" si="70"/>
        <v>1071.42</v>
      </c>
      <c r="J124" s="71">
        <f t="shared" si="70"/>
        <v>1071.42</v>
      </c>
      <c r="K124" s="71">
        <f t="shared" si="70"/>
        <v>1071.42</v>
      </c>
      <c r="L124" s="71">
        <f t="shared" si="70"/>
        <v>1071.42</v>
      </c>
      <c r="M124" s="71">
        <f t="shared" si="70"/>
        <v>1071.42</v>
      </c>
      <c r="N124" s="71">
        <f t="shared" si="70"/>
        <v>1071.42</v>
      </c>
      <c r="O124" s="71">
        <f t="shared" si="70"/>
        <v>1071.42</v>
      </c>
      <c r="P124" s="71">
        <f t="shared" si="70"/>
        <v>1071.42</v>
      </c>
      <c r="Q124" s="71">
        <f t="shared" si="70"/>
        <v>1071.42</v>
      </c>
      <c r="R124" s="71">
        <f t="shared" si="70"/>
        <v>1071.42</v>
      </c>
      <c r="S124" s="71">
        <f t="shared" si="70"/>
        <v>1071.42</v>
      </c>
      <c r="T124" s="71">
        <f t="shared" si="70"/>
        <v>1071.42</v>
      </c>
      <c r="U124" s="71">
        <f t="shared" si="70"/>
        <v>1071.42</v>
      </c>
      <c r="V124" s="71">
        <f t="shared" si="70"/>
        <v>1071.42</v>
      </c>
      <c r="W124" s="71">
        <f t="shared" si="70"/>
        <v>1071.42</v>
      </c>
      <c r="X124" s="71">
        <f t="shared" si="70"/>
        <v>1071.42</v>
      </c>
      <c r="Y124" s="71">
        <f t="shared" si="70"/>
        <v>1071.42</v>
      </c>
      <c r="Z124" s="71">
        <f t="shared" si="70"/>
        <v>1071.42</v>
      </c>
      <c r="AA124" s="71">
        <f t="shared" si="70"/>
        <v>1071.42</v>
      </c>
    </row>
    <row r="125" spans="1:27" ht="12.75" hidden="1" customHeight="1" outlineLevel="1" x14ac:dyDescent="0.2">
      <c r="A125" s="163" t="s">
        <v>355</v>
      </c>
      <c r="B125" s="94" t="s">
        <v>83</v>
      </c>
      <c r="C125" s="70" t="s">
        <v>79</v>
      </c>
      <c r="D125" s="71">
        <v>4.95</v>
      </c>
      <c r="E125" s="71">
        <v>4.95</v>
      </c>
      <c r="F125" s="71">
        <v>4.95</v>
      </c>
      <c r="G125" s="71">
        <v>4.95</v>
      </c>
      <c r="H125" s="71">
        <v>4.95</v>
      </c>
      <c r="I125" s="71">
        <v>4.95</v>
      </c>
      <c r="J125" s="71">
        <v>4.95</v>
      </c>
      <c r="K125" s="71">
        <v>4.95</v>
      </c>
      <c r="L125" s="71">
        <v>4.95</v>
      </c>
      <c r="M125" s="71">
        <v>4.95</v>
      </c>
      <c r="N125" s="71">
        <v>4.95</v>
      </c>
      <c r="O125" s="71">
        <v>4.95</v>
      </c>
      <c r="P125" s="71">
        <v>4.95</v>
      </c>
      <c r="Q125" s="71">
        <v>4.95</v>
      </c>
      <c r="R125" s="71">
        <v>4.95</v>
      </c>
      <c r="S125" s="71">
        <v>4.95</v>
      </c>
      <c r="T125" s="71">
        <v>4.95</v>
      </c>
      <c r="U125" s="71">
        <v>4.95</v>
      </c>
      <c r="V125" s="71">
        <v>4.95</v>
      </c>
      <c r="W125" s="71">
        <v>4.95</v>
      </c>
      <c r="X125" s="71">
        <v>4.95</v>
      </c>
      <c r="Y125" s="71">
        <v>4.95</v>
      </c>
      <c r="Z125" s="71">
        <v>4.95</v>
      </c>
      <c r="AA125" s="71">
        <v>4.95</v>
      </c>
    </row>
    <row r="126" spans="1:27" ht="12.75" hidden="1" customHeight="1" outlineLevel="1" x14ac:dyDescent="0.2">
      <c r="A126" s="163" t="s">
        <v>356</v>
      </c>
      <c r="B126" s="94" t="s">
        <v>81</v>
      </c>
      <c r="C126" s="70" t="s">
        <v>79</v>
      </c>
      <c r="D126" s="71">
        <f>$D$11</f>
        <v>110.23</v>
      </c>
      <c r="E126" s="71">
        <f t="shared" ref="E126:AA126" si="71">$D$11</f>
        <v>110.23</v>
      </c>
      <c r="F126" s="71">
        <f t="shared" si="71"/>
        <v>110.23</v>
      </c>
      <c r="G126" s="71">
        <f t="shared" si="71"/>
        <v>110.23</v>
      </c>
      <c r="H126" s="71">
        <f t="shared" si="71"/>
        <v>110.23</v>
      </c>
      <c r="I126" s="71">
        <f t="shared" si="71"/>
        <v>110.23</v>
      </c>
      <c r="J126" s="71">
        <f t="shared" si="71"/>
        <v>110.23</v>
      </c>
      <c r="K126" s="71">
        <f t="shared" si="71"/>
        <v>110.23</v>
      </c>
      <c r="L126" s="71">
        <f t="shared" si="71"/>
        <v>110.23</v>
      </c>
      <c r="M126" s="71">
        <f t="shared" si="71"/>
        <v>110.23</v>
      </c>
      <c r="N126" s="71">
        <f t="shared" si="71"/>
        <v>110.23</v>
      </c>
      <c r="O126" s="71">
        <f t="shared" si="71"/>
        <v>110.23</v>
      </c>
      <c r="P126" s="71">
        <f t="shared" si="71"/>
        <v>110.23</v>
      </c>
      <c r="Q126" s="71">
        <f t="shared" si="71"/>
        <v>110.23</v>
      </c>
      <c r="R126" s="71">
        <f t="shared" si="71"/>
        <v>110.23</v>
      </c>
      <c r="S126" s="71">
        <f t="shared" si="71"/>
        <v>110.23</v>
      </c>
      <c r="T126" s="71">
        <f t="shared" si="71"/>
        <v>110.23</v>
      </c>
      <c r="U126" s="71">
        <f t="shared" si="71"/>
        <v>110.23</v>
      </c>
      <c r="V126" s="71">
        <f t="shared" si="71"/>
        <v>110.23</v>
      </c>
      <c r="W126" s="71">
        <f t="shared" si="71"/>
        <v>110.23</v>
      </c>
      <c r="X126" s="71">
        <f t="shared" si="71"/>
        <v>110.23</v>
      </c>
      <c r="Y126" s="71">
        <f t="shared" si="71"/>
        <v>110.23</v>
      </c>
      <c r="Z126" s="71">
        <f t="shared" si="71"/>
        <v>110.23</v>
      </c>
      <c r="AA126" s="71">
        <f t="shared" si="71"/>
        <v>110.23</v>
      </c>
    </row>
    <row r="127" spans="1:27" ht="12.75" customHeight="1" collapsed="1" x14ac:dyDescent="0.2">
      <c r="A127" s="162" t="s">
        <v>357</v>
      </c>
      <c r="B127" s="54" t="str">
        <f>"25"&amp;"."&amp;$B$662&amp;"."&amp;$B$663</f>
        <v>25.05.2023</v>
      </c>
      <c r="C127" s="134" t="s">
        <v>76</v>
      </c>
      <c r="D127" s="135">
        <f>ROUND(((D128+D129+D131+D130)/1000),5)</f>
        <v>2.3187000000000002</v>
      </c>
      <c r="E127" s="135">
        <f>ROUND(((E128+E129+E131+E130)/1000),5)</f>
        <v>2.2132000000000001</v>
      </c>
      <c r="F127" s="135">
        <f>ROUND(((F128+F129+F131+F130)/1000),5)</f>
        <v>2.1478100000000002</v>
      </c>
      <c r="G127" s="135">
        <f t="shared" ref="G127:AA127" si="72">ROUND(((G128+G129+G131+G130)/1000),5)</f>
        <v>2.0987</v>
      </c>
      <c r="H127" s="135">
        <f t="shared" si="72"/>
        <v>2.09823</v>
      </c>
      <c r="I127" s="135">
        <f t="shared" si="72"/>
        <v>2.2651699999999999</v>
      </c>
      <c r="J127" s="135">
        <f t="shared" si="72"/>
        <v>2.6464300000000001</v>
      </c>
      <c r="K127" s="135">
        <f t="shared" si="72"/>
        <v>2.8097099999999999</v>
      </c>
      <c r="L127" s="135">
        <f t="shared" si="72"/>
        <v>3.0268199999999998</v>
      </c>
      <c r="M127" s="135">
        <f t="shared" si="72"/>
        <v>3.09517</v>
      </c>
      <c r="N127" s="135">
        <f t="shared" si="72"/>
        <v>3.1082100000000001</v>
      </c>
      <c r="O127" s="135">
        <f t="shared" si="72"/>
        <v>3.1176699999999999</v>
      </c>
      <c r="P127" s="135">
        <f t="shared" si="72"/>
        <v>3.1004399999999999</v>
      </c>
      <c r="Q127" s="135">
        <f t="shared" si="72"/>
        <v>3.1027300000000002</v>
      </c>
      <c r="R127" s="135">
        <f t="shared" si="72"/>
        <v>3.1273900000000001</v>
      </c>
      <c r="S127" s="135">
        <f t="shared" si="72"/>
        <v>3.14276</v>
      </c>
      <c r="T127" s="135">
        <f t="shared" si="72"/>
        <v>3.1278700000000002</v>
      </c>
      <c r="U127" s="135">
        <f t="shared" si="72"/>
        <v>3.1143399999999999</v>
      </c>
      <c r="V127" s="135">
        <f t="shared" si="72"/>
        <v>3.1072500000000001</v>
      </c>
      <c r="W127" s="135">
        <f t="shared" si="72"/>
        <v>3.1010800000000001</v>
      </c>
      <c r="X127" s="135">
        <f t="shared" si="72"/>
        <v>3.1048200000000001</v>
      </c>
      <c r="Y127" s="135">
        <f t="shared" si="72"/>
        <v>3.1006</v>
      </c>
      <c r="Z127" s="135">
        <f t="shared" si="72"/>
        <v>2.9077500000000001</v>
      </c>
      <c r="AA127" s="135">
        <f t="shared" si="72"/>
        <v>2.5356999999999998</v>
      </c>
    </row>
    <row r="128" spans="1:27" ht="12.75" hidden="1" customHeight="1" outlineLevel="1" x14ac:dyDescent="0.2">
      <c r="A128" s="163" t="s">
        <v>358</v>
      </c>
      <c r="B128" s="94" t="s">
        <v>238</v>
      </c>
      <c r="C128" s="70" t="s">
        <v>79</v>
      </c>
      <c r="D128" s="71">
        <v>1132.0999999999999</v>
      </c>
      <c r="E128" s="71">
        <v>1026.5999999999999</v>
      </c>
      <c r="F128" s="71">
        <v>961.21</v>
      </c>
      <c r="G128" s="71">
        <v>912.1</v>
      </c>
      <c r="H128" s="71">
        <v>911.63</v>
      </c>
      <c r="I128" s="71">
        <v>1078.57</v>
      </c>
      <c r="J128" s="71">
        <v>1459.83</v>
      </c>
      <c r="K128" s="71">
        <v>1623.11</v>
      </c>
      <c r="L128" s="71">
        <v>1840.22</v>
      </c>
      <c r="M128" s="71">
        <v>1908.57</v>
      </c>
      <c r="N128" s="71">
        <v>1921.61</v>
      </c>
      <c r="O128" s="71">
        <v>1931.07</v>
      </c>
      <c r="P128" s="71">
        <v>1913.84</v>
      </c>
      <c r="Q128" s="71">
        <v>1916.13</v>
      </c>
      <c r="R128" s="71">
        <v>1940.79</v>
      </c>
      <c r="S128" s="71">
        <v>1956.16</v>
      </c>
      <c r="T128" s="71">
        <v>1941.27</v>
      </c>
      <c r="U128" s="71">
        <v>1927.74</v>
      </c>
      <c r="V128" s="71">
        <v>1920.65</v>
      </c>
      <c r="W128" s="71">
        <v>1914.48</v>
      </c>
      <c r="X128" s="71">
        <v>1918.22</v>
      </c>
      <c r="Y128" s="71">
        <v>1914</v>
      </c>
      <c r="Z128" s="71">
        <v>1721.15</v>
      </c>
      <c r="AA128" s="71">
        <v>1349.1</v>
      </c>
    </row>
    <row r="129" spans="1:27" ht="12.75" hidden="1" customHeight="1" outlineLevel="1" x14ac:dyDescent="0.2">
      <c r="A129" s="163" t="s">
        <v>359</v>
      </c>
      <c r="B129" s="94" t="s">
        <v>90</v>
      </c>
      <c r="C129" s="70" t="s">
        <v>79</v>
      </c>
      <c r="D129" s="71">
        <f>$D$9</f>
        <v>1071.42</v>
      </c>
      <c r="E129" s="71">
        <f t="shared" ref="E129:AA129" si="73">$D$9</f>
        <v>1071.42</v>
      </c>
      <c r="F129" s="71">
        <f t="shared" si="73"/>
        <v>1071.42</v>
      </c>
      <c r="G129" s="71">
        <f t="shared" si="73"/>
        <v>1071.42</v>
      </c>
      <c r="H129" s="71">
        <f t="shared" si="73"/>
        <v>1071.42</v>
      </c>
      <c r="I129" s="71">
        <f t="shared" si="73"/>
        <v>1071.42</v>
      </c>
      <c r="J129" s="71">
        <f t="shared" si="73"/>
        <v>1071.42</v>
      </c>
      <c r="K129" s="71">
        <f t="shared" si="73"/>
        <v>1071.42</v>
      </c>
      <c r="L129" s="71">
        <f t="shared" si="73"/>
        <v>1071.42</v>
      </c>
      <c r="M129" s="71">
        <f t="shared" si="73"/>
        <v>1071.42</v>
      </c>
      <c r="N129" s="71">
        <f t="shared" si="73"/>
        <v>1071.42</v>
      </c>
      <c r="O129" s="71">
        <f t="shared" si="73"/>
        <v>1071.42</v>
      </c>
      <c r="P129" s="71">
        <f t="shared" si="73"/>
        <v>1071.42</v>
      </c>
      <c r="Q129" s="71">
        <f t="shared" si="73"/>
        <v>1071.42</v>
      </c>
      <c r="R129" s="71">
        <f t="shared" si="73"/>
        <v>1071.42</v>
      </c>
      <c r="S129" s="71">
        <f t="shared" si="73"/>
        <v>1071.42</v>
      </c>
      <c r="T129" s="71">
        <f t="shared" si="73"/>
        <v>1071.42</v>
      </c>
      <c r="U129" s="71">
        <f t="shared" si="73"/>
        <v>1071.42</v>
      </c>
      <c r="V129" s="71">
        <f t="shared" si="73"/>
        <v>1071.42</v>
      </c>
      <c r="W129" s="71">
        <f t="shared" si="73"/>
        <v>1071.42</v>
      </c>
      <c r="X129" s="71">
        <f t="shared" si="73"/>
        <v>1071.42</v>
      </c>
      <c r="Y129" s="71">
        <f t="shared" si="73"/>
        <v>1071.42</v>
      </c>
      <c r="Z129" s="71">
        <f t="shared" si="73"/>
        <v>1071.42</v>
      </c>
      <c r="AA129" s="71">
        <f t="shared" si="73"/>
        <v>1071.42</v>
      </c>
    </row>
    <row r="130" spans="1:27" ht="12.75" hidden="1" customHeight="1" outlineLevel="1" x14ac:dyDescent="0.2">
      <c r="A130" s="163" t="s">
        <v>360</v>
      </c>
      <c r="B130" s="94" t="s">
        <v>83</v>
      </c>
      <c r="C130" s="70" t="s">
        <v>79</v>
      </c>
      <c r="D130" s="71">
        <v>4.95</v>
      </c>
      <c r="E130" s="71">
        <v>4.95</v>
      </c>
      <c r="F130" s="71">
        <v>4.95</v>
      </c>
      <c r="G130" s="71">
        <v>4.95</v>
      </c>
      <c r="H130" s="71">
        <v>4.95</v>
      </c>
      <c r="I130" s="71">
        <v>4.95</v>
      </c>
      <c r="J130" s="71">
        <v>4.95</v>
      </c>
      <c r="K130" s="71">
        <v>4.95</v>
      </c>
      <c r="L130" s="71">
        <v>4.95</v>
      </c>
      <c r="M130" s="71">
        <v>4.95</v>
      </c>
      <c r="N130" s="71">
        <v>4.95</v>
      </c>
      <c r="O130" s="71">
        <v>4.95</v>
      </c>
      <c r="P130" s="71">
        <v>4.95</v>
      </c>
      <c r="Q130" s="71">
        <v>4.95</v>
      </c>
      <c r="R130" s="71">
        <v>4.95</v>
      </c>
      <c r="S130" s="71">
        <v>4.95</v>
      </c>
      <c r="T130" s="71">
        <v>4.95</v>
      </c>
      <c r="U130" s="71">
        <v>4.95</v>
      </c>
      <c r="V130" s="71">
        <v>4.95</v>
      </c>
      <c r="W130" s="71">
        <v>4.95</v>
      </c>
      <c r="X130" s="71">
        <v>4.95</v>
      </c>
      <c r="Y130" s="71">
        <v>4.95</v>
      </c>
      <c r="Z130" s="71">
        <v>4.95</v>
      </c>
      <c r="AA130" s="71">
        <v>4.95</v>
      </c>
    </row>
    <row r="131" spans="1:27" ht="12.75" hidden="1" customHeight="1" outlineLevel="1" x14ac:dyDescent="0.2">
      <c r="A131" s="163" t="s">
        <v>361</v>
      </c>
      <c r="B131" s="94" t="s">
        <v>81</v>
      </c>
      <c r="C131" s="70" t="s">
        <v>79</v>
      </c>
      <c r="D131" s="71">
        <f>$D$11</f>
        <v>110.23</v>
      </c>
      <c r="E131" s="71">
        <f t="shared" ref="E131:AA131" si="74">$D$11</f>
        <v>110.23</v>
      </c>
      <c r="F131" s="71">
        <f t="shared" si="74"/>
        <v>110.23</v>
      </c>
      <c r="G131" s="71">
        <f t="shared" si="74"/>
        <v>110.23</v>
      </c>
      <c r="H131" s="71">
        <f t="shared" si="74"/>
        <v>110.23</v>
      </c>
      <c r="I131" s="71">
        <f t="shared" si="74"/>
        <v>110.23</v>
      </c>
      <c r="J131" s="71">
        <f t="shared" si="74"/>
        <v>110.23</v>
      </c>
      <c r="K131" s="71">
        <f t="shared" si="74"/>
        <v>110.23</v>
      </c>
      <c r="L131" s="71">
        <f t="shared" si="74"/>
        <v>110.23</v>
      </c>
      <c r="M131" s="71">
        <f t="shared" si="74"/>
        <v>110.23</v>
      </c>
      <c r="N131" s="71">
        <f t="shared" si="74"/>
        <v>110.23</v>
      </c>
      <c r="O131" s="71">
        <f t="shared" si="74"/>
        <v>110.23</v>
      </c>
      <c r="P131" s="71">
        <f t="shared" si="74"/>
        <v>110.23</v>
      </c>
      <c r="Q131" s="71">
        <f t="shared" si="74"/>
        <v>110.23</v>
      </c>
      <c r="R131" s="71">
        <f t="shared" si="74"/>
        <v>110.23</v>
      </c>
      <c r="S131" s="71">
        <f t="shared" si="74"/>
        <v>110.23</v>
      </c>
      <c r="T131" s="71">
        <f t="shared" si="74"/>
        <v>110.23</v>
      </c>
      <c r="U131" s="71">
        <f t="shared" si="74"/>
        <v>110.23</v>
      </c>
      <c r="V131" s="71">
        <f t="shared" si="74"/>
        <v>110.23</v>
      </c>
      <c r="W131" s="71">
        <f t="shared" si="74"/>
        <v>110.23</v>
      </c>
      <c r="X131" s="71">
        <f t="shared" si="74"/>
        <v>110.23</v>
      </c>
      <c r="Y131" s="71">
        <f t="shared" si="74"/>
        <v>110.23</v>
      </c>
      <c r="Z131" s="71">
        <f t="shared" si="74"/>
        <v>110.23</v>
      </c>
      <c r="AA131" s="71">
        <f t="shared" si="74"/>
        <v>110.23</v>
      </c>
    </row>
    <row r="132" spans="1:27" ht="12.75" customHeight="1" collapsed="1" x14ac:dyDescent="0.2">
      <c r="A132" s="162" t="s">
        <v>362</v>
      </c>
      <c r="B132" s="54" t="str">
        <f>"26"&amp;"."&amp;$B$662&amp;"."&amp;$B$663</f>
        <v>26.05.2023</v>
      </c>
      <c r="C132" s="134" t="s">
        <v>76</v>
      </c>
      <c r="D132" s="135">
        <f>ROUND(((D133+D134+D136+D135)/1000),5)</f>
        <v>2.43024</v>
      </c>
      <c r="E132" s="135">
        <f>ROUND(((E133+E134+E136+E135)/1000),5)</f>
        <v>2.2879200000000002</v>
      </c>
      <c r="F132" s="135">
        <f>ROUND(((F133+F134+F136+F135)/1000),5)</f>
        <v>2.22573</v>
      </c>
      <c r="G132" s="135">
        <f t="shared" ref="G132:AA132" si="75">ROUND(((G133+G134+G136+G135)/1000),5)</f>
        <v>2.1802000000000001</v>
      </c>
      <c r="H132" s="135">
        <f t="shared" si="75"/>
        <v>2.20261</v>
      </c>
      <c r="I132" s="135">
        <f t="shared" si="75"/>
        <v>2.2916500000000002</v>
      </c>
      <c r="J132" s="135">
        <f t="shared" si="75"/>
        <v>2.6898499999999999</v>
      </c>
      <c r="K132" s="135">
        <f t="shared" si="75"/>
        <v>2.8675000000000002</v>
      </c>
      <c r="L132" s="135">
        <f t="shared" si="75"/>
        <v>3.1154600000000001</v>
      </c>
      <c r="M132" s="135">
        <f t="shared" si="75"/>
        <v>3.18181</v>
      </c>
      <c r="N132" s="135">
        <f t="shared" si="75"/>
        <v>3.1901700000000002</v>
      </c>
      <c r="O132" s="135">
        <f t="shared" si="75"/>
        <v>3.1837499999999999</v>
      </c>
      <c r="P132" s="135">
        <f t="shared" si="75"/>
        <v>3.1734300000000002</v>
      </c>
      <c r="Q132" s="135">
        <f t="shared" si="75"/>
        <v>3.1891600000000002</v>
      </c>
      <c r="R132" s="135">
        <f t="shared" si="75"/>
        <v>3.18581</v>
      </c>
      <c r="S132" s="135">
        <f t="shared" si="75"/>
        <v>3.18086</v>
      </c>
      <c r="T132" s="135">
        <f t="shared" si="75"/>
        <v>3.1677300000000002</v>
      </c>
      <c r="U132" s="135">
        <f t="shared" si="75"/>
        <v>3.1787299999999998</v>
      </c>
      <c r="V132" s="135">
        <f t="shared" si="75"/>
        <v>3.1744500000000002</v>
      </c>
      <c r="W132" s="135">
        <f t="shared" si="75"/>
        <v>3.1493000000000002</v>
      </c>
      <c r="X132" s="135">
        <f t="shared" si="75"/>
        <v>3.1536300000000002</v>
      </c>
      <c r="Y132" s="135">
        <f t="shared" si="75"/>
        <v>3.1755300000000002</v>
      </c>
      <c r="Z132" s="135">
        <f t="shared" si="75"/>
        <v>3.1193200000000001</v>
      </c>
      <c r="AA132" s="135">
        <f t="shared" si="75"/>
        <v>2.7929300000000001</v>
      </c>
    </row>
    <row r="133" spans="1:27" ht="12.75" hidden="1" customHeight="1" outlineLevel="1" x14ac:dyDescent="0.2">
      <c r="A133" s="163" t="s">
        <v>363</v>
      </c>
      <c r="B133" s="94" t="s">
        <v>238</v>
      </c>
      <c r="C133" s="70" t="s">
        <v>79</v>
      </c>
      <c r="D133" s="71">
        <v>1243.6400000000001</v>
      </c>
      <c r="E133" s="71">
        <v>1101.32</v>
      </c>
      <c r="F133" s="71">
        <v>1039.1300000000001</v>
      </c>
      <c r="G133" s="71">
        <v>993.6</v>
      </c>
      <c r="H133" s="71">
        <v>1016.01</v>
      </c>
      <c r="I133" s="71">
        <v>1105.05</v>
      </c>
      <c r="J133" s="71">
        <v>1503.25</v>
      </c>
      <c r="K133" s="71">
        <v>1680.9</v>
      </c>
      <c r="L133" s="71">
        <v>1928.86</v>
      </c>
      <c r="M133" s="71">
        <v>1995.21</v>
      </c>
      <c r="N133" s="71">
        <v>2003.57</v>
      </c>
      <c r="O133" s="71">
        <v>1997.15</v>
      </c>
      <c r="P133" s="71">
        <v>1986.83</v>
      </c>
      <c r="Q133" s="71">
        <v>2002.56</v>
      </c>
      <c r="R133" s="71">
        <v>1999.21</v>
      </c>
      <c r="S133" s="71">
        <v>1994.26</v>
      </c>
      <c r="T133" s="71">
        <v>1981.13</v>
      </c>
      <c r="U133" s="71">
        <v>1992.13</v>
      </c>
      <c r="V133" s="71">
        <v>1987.85</v>
      </c>
      <c r="W133" s="71">
        <v>1962.7</v>
      </c>
      <c r="X133" s="71">
        <v>1967.03</v>
      </c>
      <c r="Y133" s="71">
        <v>1988.93</v>
      </c>
      <c r="Z133" s="71">
        <v>1932.72</v>
      </c>
      <c r="AA133" s="71">
        <v>1606.33</v>
      </c>
    </row>
    <row r="134" spans="1:27" ht="12.75" hidden="1" customHeight="1" outlineLevel="1" x14ac:dyDescent="0.2">
      <c r="A134" s="163" t="s">
        <v>364</v>
      </c>
      <c r="B134" s="94" t="s">
        <v>90</v>
      </c>
      <c r="C134" s="70" t="s">
        <v>79</v>
      </c>
      <c r="D134" s="71">
        <f>$D$9</f>
        <v>1071.42</v>
      </c>
      <c r="E134" s="71">
        <f t="shared" ref="E134:AA134" si="76">$D$9</f>
        <v>1071.42</v>
      </c>
      <c r="F134" s="71">
        <f t="shared" si="76"/>
        <v>1071.42</v>
      </c>
      <c r="G134" s="71">
        <f t="shared" si="76"/>
        <v>1071.42</v>
      </c>
      <c r="H134" s="71">
        <f t="shared" si="76"/>
        <v>1071.42</v>
      </c>
      <c r="I134" s="71">
        <f t="shared" si="76"/>
        <v>1071.42</v>
      </c>
      <c r="J134" s="71">
        <f t="shared" si="76"/>
        <v>1071.42</v>
      </c>
      <c r="K134" s="71">
        <f t="shared" si="76"/>
        <v>1071.42</v>
      </c>
      <c r="L134" s="71">
        <f t="shared" si="76"/>
        <v>1071.42</v>
      </c>
      <c r="M134" s="71">
        <f t="shared" si="76"/>
        <v>1071.42</v>
      </c>
      <c r="N134" s="71">
        <f t="shared" si="76"/>
        <v>1071.42</v>
      </c>
      <c r="O134" s="71">
        <f t="shared" si="76"/>
        <v>1071.42</v>
      </c>
      <c r="P134" s="71">
        <f t="shared" si="76"/>
        <v>1071.42</v>
      </c>
      <c r="Q134" s="71">
        <f t="shared" si="76"/>
        <v>1071.42</v>
      </c>
      <c r="R134" s="71">
        <f t="shared" si="76"/>
        <v>1071.42</v>
      </c>
      <c r="S134" s="71">
        <f t="shared" si="76"/>
        <v>1071.42</v>
      </c>
      <c r="T134" s="71">
        <f t="shared" si="76"/>
        <v>1071.42</v>
      </c>
      <c r="U134" s="71">
        <f t="shared" si="76"/>
        <v>1071.42</v>
      </c>
      <c r="V134" s="71">
        <f t="shared" si="76"/>
        <v>1071.42</v>
      </c>
      <c r="W134" s="71">
        <f t="shared" si="76"/>
        <v>1071.42</v>
      </c>
      <c r="X134" s="71">
        <f t="shared" si="76"/>
        <v>1071.42</v>
      </c>
      <c r="Y134" s="71">
        <f t="shared" si="76"/>
        <v>1071.42</v>
      </c>
      <c r="Z134" s="71">
        <f t="shared" si="76"/>
        <v>1071.42</v>
      </c>
      <c r="AA134" s="71">
        <f t="shared" si="76"/>
        <v>1071.42</v>
      </c>
    </row>
    <row r="135" spans="1:27" ht="12.75" hidden="1" customHeight="1" outlineLevel="1" x14ac:dyDescent="0.2">
      <c r="A135" s="163" t="s">
        <v>365</v>
      </c>
      <c r="B135" s="94" t="s">
        <v>83</v>
      </c>
      <c r="C135" s="70" t="s">
        <v>79</v>
      </c>
      <c r="D135" s="71">
        <v>4.95</v>
      </c>
      <c r="E135" s="71">
        <v>4.95</v>
      </c>
      <c r="F135" s="71">
        <v>4.95</v>
      </c>
      <c r="G135" s="71">
        <v>4.95</v>
      </c>
      <c r="H135" s="71">
        <v>4.95</v>
      </c>
      <c r="I135" s="71">
        <v>4.95</v>
      </c>
      <c r="J135" s="71">
        <v>4.95</v>
      </c>
      <c r="K135" s="71">
        <v>4.95</v>
      </c>
      <c r="L135" s="71">
        <v>4.95</v>
      </c>
      <c r="M135" s="71">
        <v>4.95</v>
      </c>
      <c r="N135" s="71">
        <v>4.95</v>
      </c>
      <c r="O135" s="71">
        <v>4.95</v>
      </c>
      <c r="P135" s="71">
        <v>4.95</v>
      </c>
      <c r="Q135" s="71">
        <v>4.95</v>
      </c>
      <c r="R135" s="71">
        <v>4.95</v>
      </c>
      <c r="S135" s="71">
        <v>4.95</v>
      </c>
      <c r="T135" s="71">
        <v>4.95</v>
      </c>
      <c r="U135" s="71">
        <v>4.95</v>
      </c>
      <c r="V135" s="71">
        <v>4.95</v>
      </c>
      <c r="W135" s="71">
        <v>4.95</v>
      </c>
      <c r="X135" s="71">
        <v>4.95</v>
      </c>
      <c r="Y135" s="71">
        <v>4.95</v>
      </c>
      <c r="Z135" s="71">
        <v>4.95</v>
      </c>
      <c r="AA135" s="71">
        <v>4.95</v>
      </c>
    </row>
    <row r="136" spans="1:27" ht="12.75" hidden="1" customHeight="1" outlineLevel="1" x14ac:dyDescent="0.2">
      <c r="A136" s="163" t="s">
        <v>366</v>
      </c>
      <c r="B136" s="94" t="s">
        <v>81</v>
      </c>
      <c r="C136" s="70" t="s">
        <v>79</v>
      </c>
      <c r="D136" s="71">
        <f>$D$11</f>
        <v>110.23</v>
      </c>
      <c r="E136" s="71">
        <f t="shared" ref="E136:AA136" si="77">$D$11</f>
        <v>110.23</v>
      </c>
      <c r="F136" s="71">
        <f t="shared" si="77"/>
        <v>110.23</v>
      </c>
      <c r="G136" s="71">
        <f t="shared" si="77"/>
        <v>110.23</v>
      </c>
      <c r="H136" s="71">
        <f t="shared" si="77"/>
        <v>110.23</v>
      </c>
      <c r="I136" s="71">
        <f t="shared" si="77"/>
        <v>110.23</v>
      </c>
      <c r="J136" s="71">
        <f t="shared" si="77"/>
        <v>110.23</v>
      </c>
      <c r="K136" s="71">
        <f t="shared" si="77"/>
        <v>110.23</v>
      </c>
      <c r="L136" s="71">
        <f t="shared" si="77"/>
        <v>110.23</v>
      </c>
      <c r="M136" s="71">
        <f t="shared" si="77"/>
        <v>110.23</v>
      </c>
      <c r="N136" s="71">
        <f t="shared" si="77"/>
        <v>110.23</v>
      </c>
      <c r="O136" s="71">
        <f t="shared" si="77"/>
        <v>110.23</v>
      </c>
      <c r="P136" s="71">
        <f t="shared" si="77"/>
        <v>110.23</v>
      </c>
      <c r="Q136" s="71">
        <f t="shared" si="77"/>
        <v>110.23</v>
      </c>
      <c r="R136" s="71">
        <f t="shared" si="77"/>
        <v>110.23</v>
      </c>
      <c r="S136" s="71">
        <f t="shared" si="77"/>
        <v>110.23</v>
      </c>
      <c r="T136" s="71">
        <f t="shared" si="77"/>
        <v>110.23</v>
      </c>
      <c r="U136" s="71">
        <f t="shared" si="77"/>
        <v>110.23</v>
      </c>
      <c r="V136" s="71">
        <f t="shared" si="77"/>
        <v>110.23</v>
      </c>
      <c r="W136" s="71">
        <f t="shared" si="77"/>
        <v>110.23</v>
      </c>
      <c r="X136" s="71">
        <f t="shared" si="77"/>
        <v>110.23</v>
      </c>
      <c r="Y136" s="71">
        <f t="shared" si="77"/>
        <v>110.23</v>
      </c>
      <c r="Z136" s="71">
        <f t="shared" si="77"/>
        <v>110.23</v>
      </c>
      <c r="AA136" s="71">
        <f t="shared" si="77"/>
        <v>110.23</v>
      </c>
    </row>
    <row r="137" spans="1:27" ht="12.75" customHeight="1" collapsed="1" x14ac:dyDescent="0.2">
      <c r="A137" s="162" t="s">
        <v>367</v>
      </c>
      <c r="B137" s="54" t="str">
        <f>"27"&amp;"."&amp;$B$662&amp;"."&amp;$B$663</f>
        <v>27.05.2023</v>
      </c>
      <c r="C137" s="134" t="s">
        <v>76</v>
      </c>
      <c r="D137" s="135">
        <f>ROUND(((D138+D139+D141+D140)/1000),5)</f>
        <v>2.7301099999999998</v>
      </c>
      <c r="E137" s="135">
        <f>ROUND(((E138+E139+E141+E140)/1000),5)</f>
        <v>2.48969</v>
      </c>
      <c r="F137" s="135">
        <f>ROUND(((F138+F139+F141+F140)/1000),5)</f>
        <v>2.3434400000000002</v>
      </c>
      <c r="G137" s="135">
        <f t="shared" ref="G137:AA137" si="78">ROUND(((G138+G139+G141+G140)/1000),5)</f>
        <v>2.2911899999999998</v>
      </c>
      <c r="H137" s="135">
        <f t="shared" si="78"/>
        <v>2.2686199999999999</v>
      </c>
      <c r="I137" s="135">
        <f t="shared" si="78"/>
        <v>2.2468900000000001</v>
      </c>
      <c r="J137" s="135">
        <f t="shared" si="78"/>
        <v>2.5529700000000002</v>
      </c>
      <c r="K137" s="135">
        <f t="shared" si="78"/>
        <v>2.70817</v>
      </c>
      <c r="L137" s="135">
        <f t="shared" si="78"/>
        <v>2.9813999999999998</v>
      </c>
      <c r="M137" s="135">
        <f t="shared" si="78"/>
        <v>3.0948000000000002</v>
      </c>
      <c r="N137" s="135">
        <f t="shared" si="78"/>
        <v>3.1271100000000001</v>
      </c>
      <c r="O137" s="135">
        <f t="shared" si="78"/>
        <v>3.1274000000000002</v>
      </c>
      <c r="P137" s="135">
        <f t="shared" si="78"/>
        <v>3.1223000000000001</v>
      </c>
      <c r="Q137" s="135">
        <f t="shared" si="78"/>
        <v>3.1229900000000002</v>
      </c>
      <c r="R137" s="135">
        <f t="shared" si="78"/>
        <v>3.1212800000000001</v>
      </c>
      <c r="S137" s="135">
        <f t="shared" si="78"/>
        <v>3.0998000000000001</v>
      </c>
      <c r="T137" s="135">
        <f t="shared" si="78"/>
        <v>3.0838299999999998</v>
      </c>
      <c r="U137" s="135">
        <f t="shared" si="78"/>
        <v>3.0188799999999998</v>
      </c>
      <c r="V137" s="135">
        <f t="shared" si="78"/>
        <v>3.0184099999999998</v>
      </c>
      <c r="W137" s="135">
        <f t="shared" si="78"/>
        <v>3.0181900000000002</v>
      </c>
      <c r="X137" s="135">
        <f t="shared" si="78"/>
        <v>3.0787200000000001</v>
      </c>
      <c r="Y137" s="135">
        <f t="shared" si="78"/>
        <v>3.09693</v>
      </c>
      <c r="Z137" s="135">
        <f t="shared" si="78"/>
        <v>3.0035599999999998</v>
      </c>
      <c r="AA137" s="135">
        <f t="shared" si="78"/>
        <v>2.7027999999999999</v>
      </c>
    </row>
    <row r="138" spans="1:27" ht="12.75" hidden="1" customHeight="1" outlineLevel="1" x14ac:dyDescent="0.2">
      <c r="A138" s="163" t="s">
        <v>368</v>
      </c>
      <c r="B138" s="94" t="s">
        <v>238</v>
      </c>
      <c r="C138" s="70" t="s">
        <v>79</v>
      </c>
      <c r="D138" s="71">
        <v>1543.51</v>
      </c>
      <c r="E138" s="71">
        <v>1303.0899999999999</v>
      </c>
      <c r="F138" s="71">
        <v>1156.8399999999999</v>
      </c>
      <c r="G138" s="71">
        <v>1104.5899999999999</v>
      </c>
      <c r="H138" s="71">
        <v>1082.02</v>
      </c>
      <c r="I138" s="71">
        <v>1060.29</v>
      </c>
      <c r="J138" s="71">
        <v>1366.37</v>
      </c>
      <c r="K138" s="71">
        <v>1521.57</v>
      </c>
      <c r="L138" s="71">
        <v>1794.8</v>
      </c>
      <c r="M138" s="71">
        <v>1908.2</v>
      </c>
      <c r="N138" s="71">
        <v>1940.51</v>
      </c>
      <c r="O138" s="71">
        <v>1940.8</v>
      </c>
      <c r="P138" s="71">
        <v>1935.7</v>
      </c>
      <c r="Q138" s="71">
        <v>1936.39</v>
      </c>
      <c r="R138" s="71">
        <v>1934.68</v>
      </c>
      <c r="S138" s="71">
        <v>1913.2</v>
      </c>
      <c r="T138" s="71">
        <v>1897.23</v>
      </c>
      <c r="U138" s="71">
        <v>1832.28</v>
      </c>
      <c r="V138" s="71">
        <v>1831.81</v>
      </c>
      <c r="W138" s="71">
        <v>1831.59</v>
      </c>
      <c r="X138" s="71">
        <v>1892.12</v>
      </c>
      <c r="Y138" s="71">
        <v>1910.33</v>
      </c>
      <c r="Z138" s="71">
        <v>1816.96</v>
      </c>
      <c r="AA138" s="71">
        <v>1516.2</v>
      </c>
    </row>
    <row r="139" spans="1:27" ht="12.75" hidden="1" customHeight="1" outlineLevel="1" x14ac:dyDescent="0.2">
      <c r="A139" s="163" t="s">
        <v>369</v>
      </c>
      <c r="B139" s="94" t="s">
        <v>90</v>
      </c>
      <c r="C139" s="70" t="s">
        <v>79</v>
      </c>
      <c r="D139" s="71">
        <f>$D$9</f>
        <v>1071.42</v>
      </c>
      <c r="E139" s="71">
        <f t="shared" ref="E139:AA139" si="79">$D$9</f>
        <v>1071.42</v>
      </c>
      <c r="F139" s="71">
        <f t="shared" si="79"/>
        <v>1071.42</v>
      </c>
      <c r="G139" s="71">
        <f t="shared" si="79"/>
        <v>1071.42</v>
      </c>
      <c r="H139" s="71">
        <f t="shared" si="79"/>
        <v>1071.42</v>
      </c>
      <c r="I139" s="71">
        <f t="shared" si="79"/>
        <v>1071.42</v>
      </c>
      <c r="J139" s="71">
        <f t="shared" si="79"/>
        <v>1071.42</v>
      </c>
      <c r="K139" s="71">
        <f t="shared" si="79"/>
        <v>1071.42</v>
      </c>
      <c r="L139" s="71">
        <f t="shared" si="79"/>
        <v>1071.42</v>
      </c>
      <c r="M139" s="71">
        <f t="shared" si="79"/>
        <v>1071.42</v>
      </c>
      <c r="N139" s="71">
        <f t="shared" si="79"/>
        <v>1071.42</v>
      </c>
      <c r="O139" s="71">
        <f t="shared" si="79"/>
        <v>1071.42</v>
      </c>
      <c r="P139" s="71">
        <f t="shared" si="79"/>
        <v>1071.42</v>
      </c>
      <c r="Q139" s="71">
        <f t="shared" si="79"/>
        <v>1071.42</v>
      </c>
      <c r="R139" s="71">
        <f t="shared" si="79"/>
        <v>1071.42</v>
      </c>
      <c r="S139" s="71">
        <f t="shared" si="79"/>
        <v>1071.42</v>
      </c>
      <c r="T139" s="71">
        <f t="shared" si="79"/>
        <v>1071.42</v>
      </c>
      <c r="U139" s="71">
        <f t="shared" si="79"/>
        <v>1071.42</v>
      </c>
      <c r="V139" s="71">
        <f t="shared" si="79"/>
        <v>1071.42</v>
      </c>
      <c r="W139" s="71">
        <f t="shared" si="79"/>
        <v>1071.42</v>
      </c>
      <c r="X139" s="71">
        <f t="shared" si="79"/>
        <v>1071.42</v>
      </c>
      <c r="Y139" s="71">
        <f t="shared" si="79"/>
        <v>1071.42</v>
      </c>
      <c r="Z139" s="71">
        <f t="shared" si="79"/>
        <v>1071.42</v>
      </c>
      <c r="AA139" s="71">
        <f t="shared" si="79"/>
        <v>1071.42</v>
      </c>
    </row>
    <row r="140" spans="1:27" ht="12.75" hidden="1" customHeight="1" outlineLevel="1" x14ac:dyDescent="0.2">
      <c r="A140" s="163" t="s">
        <v>370</v>
      </c>
      <c r="B140" s="94" t="s">
        <v>83</v>
      </c>
      <c r="C140" s="70" t="s">
        <v>79</v>
      </c>
      <c r="D140" s="71">
        <v>4.95</v>
      </c>
      <c r="E140" s="71">
        <v>4.95</v>
      </c>
      <c r="F140" s="71">
        <v>4.95</v>
      </c>
      <c r="G140" s="71">
        <v>4.95</v>
      </c>
      <c r="H140" s="71">
        <v>4.95</v>
      </c>
      <c r="I140" s="71">
        <v>4.95</v>
      </c>
      <c r="J140" s="71">
        <v>4.95</v>
      </c>
      <c r="K140" s="71">
        <v>4.95</v>
      </c>
      <c r="L140" s="71">
        <v>4.95</v>
      </c>
      <c r="M140" s="71">
        <v>4.95</v>
      </c>
      <c r="N140" s="71">
        <v>4.95</v>
      </c>
      <c r="O140" s="71">
        <v>4.95</v>
      </c>
      <c r="P140" s="71">
        <v>4.95</v>
      </c>
      <c r="Q140" s="71">
        <v>4.95</v>
      </c>
      <c r="R140" s="71">
        <v>4.95</v>
      </c>
      <c r="S140" s="71">
        <v>4.95</v>
      </c>
      <c r="T140" s="71">
        <v>4.95</v>
      </c>
      <c r="U140" s="71">
        <v>4.95</v>
      </c>
      <c r="V140" s="71">
        <v>4.95</v>
      </c>
      <c r="W140" s="71">
        <v>4.95</v>
      </c>
      <c r="X140" s="71">
        <v>4.95</v>
      </c>
      <c r="Y140" s="71">
        <v>4.95</v>
      </c>
      <c r="Z140" s="71">
        <v>4.95</v>
      </c>
      <c r="AA140" s="71">
        <v>4.95</v>
      </c>
    </row>
    <row r="141" spans="1:27" ht="12.75" hidden="1" customHeight="1" outlineLevel="1" x14ac:dyDescent="0.2">
      <c r="A141" s="163" t="s">
        <v>371</v>
      </c>
      <c r="B141" s="94" t="s">
        <v>81</v>
      </c>
      <c r="C141" s="70" t="s">
        <v>79</v>
      </c>
      <c r="D141" s="71">
        <f>$D$11</f>
        <v>110.23</v>
      </c>
      <c r="E141" s="71">
        <f t="shared" ref="E141:AA141" si="80">$D$11</f>
        <v>110.23</v>
      </c>
      <c r="F141" s="71">
        <f t="shared" si="80"/>
        <v>110.23</v>
      </c>
      <c r="G141" s="71">
        <f t="shared" si="80"/>
        <v>110.23</v>
      </c>
      <c r="H141" s="71">
        <f t="shared" si="80"/>
        <v>110.23</v>
      </c>
      <c r="I141" s="71">
        <f t="shared" si="80"/>
        <v>110.23</v>
      </c>
      <c r="J141" s="71">
        <f t="shared" si="80"/>
        <v>110.23</v>
      </c>
      <c r="K141" s="71">
        <f t="shared" si="80"/>
        <v>110.23</v>
      </c>
      <c r="L141" s="71">
        <f t="shared" si="80"/>
        <v>110.23</v>
      </c>
      <c r="M141" s="71">
        <f t="shared" si="80"/>
        <v>110.23</v>
      </c>
      <c r="N141" s="71">
        <f t="shared" si="80"/>
        <v>110.23</v>
      </c>
      <c r="O141" s="71">
        <f t="shared" si="80"/>
        <v>110.23</v>
      </c>
      <c r="P141" s="71">
        <f t="shared" si="80"/>
        <v>110.23</v>
      </c>
      <c r="Q141" s="71">
        <f t="shared" si="80"/>
        <v>110.23</v>
      </c>
      <c r="R141" s="71">
        <f t="shared" si="80"/>
        <v>110.23</v>
      </c>
      <c r="S141" s="71">
        <f t="shared" si="80"/>
        <v>110.23</v>
      </c>
      <c r="T141" s="71">
        <f t="shared" si="80"/>
        <v>110.23</v>
      </c>
      <c r="U141" s="71">
        <f t="shared" si="80"/>
        <v>110.23</v>
      </c>
      <c r="V141" s="71">
        <f t="shared" si="80"/>
        <v>110.23</v>
      </c>
      <c r="W141" s="71">
        <f t="shared" si="80"/>
        <v>110.23</v>
      </c>
      <c r="X141" s="71">
        <f t="shared" si="80"/>
        <v>110.23</v>
      </c>
      <c r="Y141" s="71">
        <f t="shared" si="80"/>
        <v>110.23</v>
      </c>
      <c r="Z141" s="71">
        <f t="shared" si="80"/>
        <v>110.23</v>
      </c>
      <c r="AA141" s="71">
        <f t="shared" si="80"/>
        <v>110.23</v>
      </c>
    </row>
    <row r="142" spans="1:27" ht="12.75" customHeight="1" collapsed="1" x14ac:dyDescent="0.2">
      <c r="A142" s="162" t="s">
        <v>372</v>
      </c>
      <c r="B142" s="54" t="str">
        <f>"28"&amp;"."&amp;$B$662&amp;"."&amp;$B$663</f>
        <v>28.05.2023</v>
      </c>
      <c r="C142" s="134" t="s">
        <v>76</v>
      </c>
      <c r="D142" s="135">
        <f>ROUND(((D143+D144+D146+D145)/1000),5)</f>
        <v>2.5841799999999999</v>
      </c>
      <c r="E142" s="135">
        <f>ROUND(((E143+E144+E146+E145)/1000),5)</f>
        <v>2.4208400000000001</v>
      </c>
      <c r="F142" s="135">
        <f>ROUND(((F143+F144+F146+F145)/1000),5)</f>
        <v>2.2938900000000002</v>
      </c>
      <c r="G142" s="135">
        <f t="shared" ref="G142:AA142" si="81">ROUND(((G143+G144+G146+G145)/1000),5)</f>
        <v>2.26342</v>
      </c>
      <c r="H142" s="135">
        <f t="shared" si="81"/>
        <v>2.2355200000000002</v>
      </c>
      <c r="I142" s="135">
        <f t="shared" si="81"/>
        <v>2.2181999999999999</v>
      </c>
      <c r="J142" s="135">
        <f t="shared" si="81"/>
        <v>2.40944</v>
      </c>
      <c r="K142" s="135">
        <f t="shared" si="81"/>
        <v>2.54189</v>
      </c>
      <c r="L142" s="135">
        <f t="shared" si="81"/>
        <v>2.8089</v>
      </c>
      <c r="M142" s="135">
        <f t="shared" si="81"/>
        <v>2.9823499999999998</v>
      </c>
      <c r="N142" s="135">
        <f t="shared" si="81"/>
        <v>3.0258500000000002</v>
      </c>
      <c r="O142" s="135">
        <f t="shared" si="81"/>
        <v>3.0366900000000001</v>
      </c>
      <c r="P142" s="135">
        <f t="shared" si="81"/>
        <v>3.0306099999999998</v>
      </c>
      <c r="Q142" s="135">
        <f t="shared" si="81"/>
        <v>3.0357500000000002</v>
      </c>
      <c r="R142" s="135">
        <f t="shared" si="81"/>
        <v>3.0347499999999998</v>
      </c>
      <c r="S142" s="135">
        <f t="shared" si="81"/>
        <v>3.0329899999999999</v>
      </c>
      <c r="T142" s="135">
        <f t="shared" si="81"/>
        <v>3.0228799999999998</v>
      </c>
      <c r="U142" s="135">
        <f t="shared" si="81"/>
        <v>3.0028899999999998</v>
      </c>
      <c r="V142" s="135">
        <f t="shared" si="81"/>
        <v>3.0117799999999999</v>
      </c>
      <c r="W142" s="135">
        <f t="shared" si="81"/>
        <v>3.0089299999999999</v>
      </c>
      <c r="X142" s="135">
        <f t="shared" si="81"/>
        <v>3.04861</v>
      </c>
      <c r="Y142" s="135">
        <f t="shared" si="81"/>
        <v>3.06718</v>
      </c>
      <c r="Z142" s="135">
        <f t="shared" si="81"/>
        <v>2.96801</v>
      </c>
      <c r="AA142" s="135">
        <f t="shared" si="81"/>
        <v>2.6461899999999998</v>
      </c>
    </row>
    <row r="143" spans="1:27" ht="12.75" hidden="1" customHeight="1" outlineLevel="1" x14ac:dyDescent="0.2">
      <c r="A143" s="163" t="s">
        <v>373</v>
      </c>
      <c r="B143" s="94" t="s">
        <v>238</v>
      </c>
      <c r="C143" s="70" t="s">
        <v>79</v>
      </c>
      <c r="D143" s="71">
        <v>1397.58</v>
      </c>
      <c r="E143" s="71">
        <v>1234.24</v>
      </c>
      <c r="F143" s="71">
        <v>1107.29</v>
      </c>
      <c r="G143" s="71">
        <v>1076.82</v>
      </c>
      <c r="H143" s="71">
        <v>1048.92</v>
      </c>
      <c r="I143" s="71">
        <v>1031.5999999999999</v>
      </c>
      <c r="J143" s="71">
        <v>1222.8399999999999</v>
      </c>
      <c r="K143" s="71">
        <v>1355.29</v>
      </c>
      <c r="L143" s="71">
        <v>1622.3</v>
      </c>
      <c r="M143" s="71">
        <v>1795.75</v>
      </c>
      <c r="N143" s="71">
        <v>1839.25</v>
      </c>
      <c r="O143" s="71">
        <v>1850.09</v>
      </c>
      <c r="P143" s="71">
        <v>1844.01</v>
      </c>
      <c r="Q143" s="71">
        <v>1849.15</v>
      </c>
      <c r="R143" s="71">
        <v>1848.15</v>
      </c>
      <c r="S143" s="71">
        <v>1846.39</v>
      </c>
      <c r="T143" s="71">
        <v>1836.28</v>
      </c>
      <c r="U143" s="71">
        <v>1816.29</v>
      </c>
      <c r="V143" s="71">
        <v>1825.18</v>
      </c>
      <c r="W143" s="71">
        <v>1822.33</v>
      </c>
      <c r="X143" s="71">
        <v>1862.01</v>
      </c>
      <c r="Y143" s="71">
        <v>1880.58</v>
      </c>
      <c r="Z143" s="71">
        <v>1781.41</v>
      </c>
      <c r="AA143" s="71">
        <v>1459.59</v>
      </c>
    </row>
    <row r="144" spans="1:27" ht="12.75" hidden="1" customHeight="1" outlineLevel="1" x14ac:dyDescent="0.2">
      <c r="A144" s="163" t="s">
        <v>374</v>
      </c>
      <c r="B144" s="94" t="s">
        <v>90</v>
      </c>
      <c r="C144" s="70" t="s">
        <v>79</v>
      </c>
      <c r="D144" s="71">
        <f>$D$9</f>
        <v>1071.42</v>
      </c>
      <c r="E144" s="71">
        <f t="shared" ref="E144:AA144" si="82">$D$9</f>
        <v>1071.42</v>
      </c>
      <c r="F144" s="71">
        <f t="shared" si="82"/>
        <v>1071.42</v>
      </c>
      <c r="G144" s="71">
        <f t="shared" si="82"/>
        <v>1071.42</v>
      </c>
      <c r="H144" s="71">
        <f t="shared" si="82"/>
        <v>1071.42</v>
      </c>
      <c r="I144" s="71">
        <f t="shared" si="82"/>
        <v>1071.42</v>
      </c>
      <c r="J144" s="71">
        <f t="shared" si="82"/>
        <v>1071.42</v>
      </c>
      <c r="K144" s="71">
        <f t="shared" si="82"/>
        <v>1071.42</v>
      </c>
      <c r="L144" s="71">
        <f t="shared" si="82"/>
        <v>1071.42</v>
      </c>
      <c r="M144" s="71">
        <f t="shared" si="82"/>
        <v>1071.42</v>
      </c>
      <c r="N144" s="71">
        <f t="shared" si="82"/>
        <v>1071.42</v>
      </c>
      <c r="O144" s="71">
        <f t="shared" si="82"/>
        <v>1071.42</v>
      </c>
      <c r="P144" s="71">
        <f t="shared" si="82"/>
        <v>1071.42</v>
      </c>
      <c r="Q144" s="71">
        <f t="shared" si="82"/>
        <v>1071.42</v>
      </c>
      <c r="R144" s="71">
        <f t="shared" si="82"/>
        <v>1071.42</v>
      </c>
      <c r="S144" s="71">
        <f t="shared" si="82"/>
        <v>1071.42</v>
      </c>
      <c r="T144" s="71">
        <f t="shared" si="82"/>
        <v>1071.42</v>
      </c>
      <c r="U144" s="71">
        <f t="shared" si="82"/>
        <v>1071.42</v>
      </c>
      <c r="V144" s="71">
        <f t="shared" si="82"/>
        <v>1071.42</v>
      </c>
      <c r="W144" s="71">
        <f t="shared" si="82"/>
        <v>1071.42</v>
      </c>
      <c r="X144" s="71">
        <f t="shared" si="82"/>
        <v>1071.42</v>
      </c>
      <c r="Y144" s="71">
        <f t="shared" si="82"/>
        <v>1071.42</v>
      </c>
      <c r="Z144" s="71">
        <f t="shared" si="82"/>
        <v>1071.42</v>
      </c>
      <c r="AA144" s="71">
        <f t="shared" si="82"/>
        <v>1071.42</v>
      </c>
    </row>
    <row r="145" spans="1:27" ht="12.75" hidden="1" customHeight="1" outlineLevel="1" x14ac:dyDescent="0.2">
      <c r="A145" s="163" t="s">
        <v>375</v>
      </c>
      <c r="B145" s="94" t="s">
        <v>83</v>
      </c>
      <c r="C145" s="70" t="s">
        <v>79</v>
      </c>
      <c r="D145" s="71">
        <v>4.95</v>
      </c>
      <c r="E145" s="71">
        <v>4.95</v>
      </c>
      <c r="F145" s="71">
        <v>4.95</v>
      </c>
      <c r="G145" s="71">
        <v>4.95</v>
      </c>
      <c r="H145" s="71">
        <v>4.95</v>
      </c>
      <c r="I145" s="71">
        <v>4.95</v>
      </c>
      <c r="J145" s="71">
        <v>4.95</v>
      </c>
      <c r="K145" s="71">
        <v>4.95</v>
      </c>
      <c r="L145" s="71">
        <v>4.95</v>
      </c>
      <c r="M145" s="71">
        <v>4.95</v>
      </c>
      <c r="N145" s="71">
        <v>4.95</v>
      </c>
      <c r="O145" s="71">
        <v>4.95</v>
      </c>
      <c r="P145" s="71">
        <v>4.95</v>
      </c>
      <c r="Q145" s="71">
        <v>4.95</v>
      </c>
      <c r="R145" s="71">
        <v>4.95</v>
      </c>
      <c r="S145" s="71">
        <v>4.95</v>
      </c>
      <c r="T145" s="71">
        <v>4.95</v>
      </c>
      <c r="U145" s="71">
        <v>4.95</v>
      </c>
      <c r="V145" s="71">
        <v>4.95</v>
      </c>
      <c r="W145" s="71">
        <v>4.95</v>
      </c>
      <c r="X145" s="71">
        <v>4.95</v>
      </c>
      <c r="Y145" s="71">
        <v>4.95</v>
      </c>
      <c r="Z145" s="71">
        <v>4.95</v>
      </c>
      <c r="AA145" s="71">
        <v>4.95</v>
      </c>
    </row>
    <row r="146" spans="1:27" ht="12.75" hidden="1" customHeight="1" outlineLevel="1" x14ac:dyDescent="0.2">
      <c r="A146" s="163" t="s">
        <v>376</v>
      </c>
      <c r="B146" s="94" t="s">
        <v>81</v>
      </c>
      <c r="C146" s="70" t="s">
        <v>79</v>
      </c>
      <c r="D146" s="71">
        <f>$D$11</f>
        <v>110.23</v>
      </c>
      <c r="E146" s="71">
        <f t="shared" ref="E146:AA146" si="83">$D$11</f>
        <v>110.23</v>
      </c>
      <c r="F146" s="71">
        <f t="shared" si="83"/>
        <v>110.23</v>
      </c>
      <c r="G146" s="71">
        <f t="shared" si="83"/>
        <v>110.23</v>
      </c>
      <c r="H146" s="71">
        <f t="shared" si="83"/>
        <v>110.23</v>
      </c>
      <c r="I146" s="71">
        <f t="shared" si="83"/>
        <v>110.23</v>
      </c>
      <c r="J146" s="71">
        <f t="shared" si="83"/>
        <v>110.23</v>
      </c>
      <c r="K146" s="71">
        <f t="shared" si="83"/>
        <v>110.23</v>
      </c>
      <c r="L146" s="71">
        <f t="shared" si="83"/>
        <v>110.23</v>
      </c>
      <c r="M146" s="71">
        <f t="shared" si="83"/>
        <v>110.23</v>
      </c>
      <c r="N146" s="71">
        <f t="shared" si="83"/>
        <v>110.23</v>
      </c>
      <c r="O146" s="71">
        <f t="shared" si="83"/>
        <v>110.23</v>
      </c>
      <c r="P146" s="71">
        <f t="shared" si="83"/>
        <v>110.23</v>
      </c>
      <c r="Q146" s="71">
        <f t="shared" si="83"/>
        <v>110.23</v>
      </c>
      <c r="R146" s="71">
        <f t="shared" si="83"/>
        <v>110.23</v>
      </c>
      <c r="S146" s="71">
        <f t="shared" si="83"/>
        <v>110.23</v>
      </c>
      <c r="T146" s="71">
        <f t="shared" si="83"/>
        <v>110.23</v>
      </c>
      <c r="U146" s="71">
        <f t="shared" si="83"/>
        <v>110.23</v>
      </c>
      <c r="V146" s="71">
        <f t="shared" si="83"/>
        <v>110.23</v>
      </c>
      <c r="W146" s="71">
        <f t="shared" si="83"/>
        <v>110.23</v>
      </c>
      <c r="X146" s="71">
        <f t="shared" si="83"/>
        <v>110.23</v>
      </c>
      <c r="Y146" s="71">
        <f t="shared" si="83"/>
        <v>110.23</v>
      </c>
      <c r="Z146" s="71">
        <f t="shared" si="83"/>
        <v>110.23</v>
      </c>
      <c r="AA146" s="71">
        <f t="shared" si="83"/>
        <v>110.23</v>
      </c>
    </row>
    <row r="147" spans="1:27" ht="12.75" customHeight="1" collapsed="1" x14ac:dyDescent="0.2">
      <c r="A147" s="162" t="s">
        <v>377</v>
      </c>
      <c r="B147" s="54" t="str">
        <f>"29"&amp;"."&amp;$B$662&amp;"."&amp;$B$663</f>
        <v>29.05.2023</v>
      </c>
      <c r="C147" s="134" t="s">
        <v>76</v>
      </c>
      <c r="D147" s="135">
        <f>ROUND(((D148+D149+D151+D150)/1000),5)</f>
        <v>2.5244499999999999</v>
      </c>
      <c r="E147" s="135">
        <f>ROUND(((E148+E149+E151+E150)/1000),5)</f>
        <v>2.3492899999999999</v>
      </c>
      <c r="F147" s="135">
        <f>ROUND(((F148+F149+F151+F150)/1000),5)</f>
        <v>2.2595000000000001</v>
      </c>
      <c r="G147" s="135">
        <f t="shared" ref="G147:AA147" si="84">ROUND(((G148+G149+G151+G150)/1000),5)</f>
        <v>2.2204600000000001</v>
      </c>
      <c r="H147" s="135">
        <f t="shared" si="84"/>
        <v>2.22478</v>
      </c>
      <c r="I147" s="135">
        <f t="shared" si="84"/>
        <v>2.2861799999999999</v>
      </c>
      <c r="J147" s="135">
        <f t="shared" si="84"/>
        <v>2.7036099999999998</v>
      </c>
      <c r="K147" s="135">
        <f t="shared" si="84"/>
        <v>2.9431400000000001</v>
      </c>
      <c r="L147" s="135">
        <f t="shared" si="84"/>
        <v>3.1400199999999998</v>
      </c>
      <c r="M147" s="135">
        <f t="shared" si="84"/>
        <v>3.1587399999999999</v>
      </c>
      <c r="N147" s="135">
        <f t="shared" si="84"/>
        <v>3.1772100000000001</v>
      </c>
      <c r="O147" s="135">
        <f t="shared" si="84"/>
        <v>3.19896</v>
      </c>
      <c r="P147" s="135">
        <f t="shared" si="84"/>
        <v>3.1736800000000001</v>
      </c>
      <c r="Q147" s="135">
        <f t="shared" si="84"/>
        <v>3.1676899999999999</v>
      </c>
      <c r="R147" s="135">
        <f t="shared" si="84"/>
        <v>3.2172900000000002</v>
      </c>
      <c r="S147" s="135">
        <f t="shared" si="84"/>
        <v>3.2056399999999998</v>
      </c>
      <c r="T147" s="135">
        <f t="shared" si="84"/>
        <v>3.1855799999999999</v>
      </c>
      <c r="U147" s="135">
        <f t="shared" si="84"/>
        <v>3.16873</v>
      </c>
      <c r="V147" s="135">
        <f t="shared" si="84"/>
        <v>3.1565300000000001</v>
      </c>
      <c r="W147" s="135">
        <f t="shared" si="84"/>
        <v>3.1429800000000001</v>
      </c>
      <c r="X147" s="135">
        <f t="shared" si="84"/>
        <v>3.13991</v>
      </c>
      <c r="Y147" s="135">
        <f t="shared" si="84"/>
        <v>3.1334200000000001</v>
      </c>
      <c r="Z147" s="135">
        <f t="shared" si="84"/>
        <v>3.0354800000000002</v>
      </c>
      <c r="AA147" s="135">
        <f t="shared" si="84"/>
        <v>2.64975</v>
      </c>
    </row>
    <row r="148" spans="1:27" ht="12.75" hidden="1" customHeight="1" outlineLevel="1" x14ac:dyDescent="0.2">
      <c r="A148" s="163" t="s">
        <v>378</v>
      </c>
      <c r="B148" s="94" t="s">
        <v>238</v>
      </c>
      <c r="C148" s="70" t="s">
        <v>79</v>
      </c>
      <c r="D148" s="71">
        <v>1337.85</v>
      </c>
      <c r="E148" s="71">
        <v>1162.69</v>
      </c>
      <c r="F148" s="71">
        <v>1072.9000000000001</v>
      </c>
      <c r="G148" s="71">
        <v>1033.8599999999999</v>
      </c>
      <c r="H148" s="71">
        <v>1038.18</v>
      </c>
      <c r="I148" s="71">
        <v>1099.58</v>
      </c>
      <c r="J148" s="71">
        <v>1517.01</v>
      </c>
      <c r="K148" s="71">
        <v>1756.54</v>
      </c>
      <c r="L148" s="71">
        <v>1953.42</v>
      </c>
      <c r="M148" s="71">
        <v>1972.14</v>
      </c>
      <c r="N148" s="71">
        <v>1990.61</v>
      </c>
      <c r="O148" s="71">
        <v>2012.36</v>
      </c>
      <c r="P148" s="71">
        <v>1987.08</v>
      </c>
      <c r="Q148" s="71">
        <v>1981.09</v>
      </c>
      <c r="R148" s="71">
        <v>2030.69</v>
      </c>
      <c r="S148" s="71">
        <v>2019.04</v>
      </c>
      <c r="T148" s="71">
        <v>1998.98</v>
      </c>
      <c r="U148" s="71">
        <v>1982.13</v>
      </c>
      <c r="V148" s="71">
        <v>1969.93</v>
      </c>
      <c r="W148" s="71">
        <v>1956.38</v>
      </c>
      <c r="X148" s="71">
        <v>1953.31</v>
      </c>
      <c r="Y148" s="71">
        <v>1946.82</v>
      </c>
      <c r="Z148" s="71">
        <v>1848.88</v>
      </c>
      <c r="AA148" s="71">
        <v>1463.15</v>
      </c>
    </row>
    <row r="149" spans="1:27" ht="12.75" hidden="1" customHeight="1" outlineLevel="1" x14ac:dyDescent="0.2">
      <c r="A149" s="163" t="s">
        <v>379</v>
      </c>
      <c r="B149" s="94" t="s">
        <v>90</v>
      </c>
      <c r="C149" s="70" t="s">
        <v>79</v>
      </c>
      <c r="D149" s="71">
        <f>$D$9</f>
        <v>1071.42</v>
      </c>
      <c r="E149" s="71">
        <f t="shared" ref="E149:AA149" si="85">$D$9</f>
        <v>1071.42</v>
      </c>
      <c r="F149" s="71">
        <f t="shared" si="85"/>
        <v>1071.42</v>
      </c>
      <c r="G149" s="71">
        <f t="shared" si="85"/>
        <v>1071.42</v>
      </c>
      <c r="H149" s="71">
        <f t="shared" si="85"/>
        <v>1071.42</v>
      </c>
      <c r="I149" s="71">
        <f t="shared" si="85"/>
        <v>1071.42</v>
      </c>
      <c r="J149" s="71">
        <f t="shared" si="85"/>
        <v>1071.42</v>
      </c>
      <c r="K149" s="71">
        <f t="shared" si="85"/>
        <v>1071.42</v>
      </c>
      <c r="L149" s="71">
        <f t="shared" si="85"/>
        <v>1071.42</v>
      </c>
      <c r="M149" s="71">
        <f t="shared" si="85"/>
        <v>1071.42</v>
      </c>
      <c r="N149" s="71">
        <f t="shared" si="85"/>
        <v>1071.42</v>
      </c>
      <c r="O149" s="71">
        <f t="shared" si="85"/>
        <v>1071.42</v>
      </c>
      <c r="P149" s="71">
        <f t="shared" si="85"/>
        <v>1071.42</v>
      </c>
      <c r="Q149" s="71">
        <f t="shared" si="85"/>
        <v>1071.42</v>
      </c>
      <c r="R149" s="71">
        <f t="shared" si="85"/>
        <v>1071.42</v>
      </c>
      <c r="S149" s="71">
        <f t="shared" si="85"/>
        <v>1071.42</v>
      </c>
      <c r="T149" s="71">
        <f t="shared" si="85"/>
        <v>1071.42</v>
      </c>
      <c r="U149" s="71">
        <f t="shared" si="85"/>
        <v>1071.42</v>
      </c>
      <c r="V149" s="71">
        <f t="shared" si="85"/>
        <v>1071.42</v>
      </c>
      <c r="W149" s="71">
        <f t="shared" si="85"/>
        <v>1071.42</v>
      </c>
      <c r="X149" s="71">
        <f t="shared" si="85"/>
        <v>1071.42</v>
      </c>
      <c r="Y149" s="71">
        <f t="shared" si="85"/>
        <v>1071.42</v>
      </c>
      <c r="Z149" s="71">
        <f t="shared" si="85"/>
        <v>1071.42</v>
      </c>
      <c r="AA149" s="71">
        <f t="shared" si="85"/>
        <v>1071.42</v>
      </c>
    </row>
    <row r="150" spans="1:27" ht="12.75" hidden="1" customHeight="1" outlineLevel="1" x14ac:dyDescent="0.2">
      <c r="A150" s="163" t="s">
        <v>380</v>
      </c>
      <c r="B150" s="94" t="s">
        <v>83</v>
      </c>
      <c r="C150" s="70" t="s">
        <v>79</v>
      </c>
      <c r="D150" s="71">
        <v>4.95</v>
      </c>
      <c r="E150" s="71">
        <v>4.95</v>
      </c>
      <c r="F150" s="71">
        <v>4.95</v>
      </c>
      <c r="G150" s="71">
        <v>4.95</v>
      </c>
      <c r="H150" s="71">
        <v>4.95</v>
      </c>
      <c r="I150" s="71">
        <v>4.95</v>
      </c>
      <c r="J150" s="71">
        <v>4.95</v>
      </c>
      <c r="K150" s="71">
        <v>4.95</v>
      </c>
      <c r="L150" s="71">
        <v>4.95</v>
      </c>
      <c r="M150" s="71">
        <v>4.95</v>
      </c>
      <c r="N150" s="71">
        <v>4.95</v>
      </c>
      <c r="O150" s="71">
        <v>4.95</v>
      </c>
      <c r="P150" s="71">
        <v>4.95</v>
      </c>
      <c r="Q150" s="71">
        <v>4.95</v>
      </c>
      <c r="R150" s="71">
        <v>4.95</v>
      </c>
      <c r="S150" s="71">
        <v>4.95</v>
      </c>
      <c r="T150" s="71">
        <v>4.95</v>
      </c>
      <c r="U150" s="71">
        <v>4.95</v>
      </c>
      <c r="V150" s="71">
        <v>4.95</v>
      </c>
      <c r="W150" s="71">
        <v>4.95</v>
      </c>
      <c r="X150" s="71">
        <v>4.95</v>
      </c>
      <c r="Y150" s="71">
        <v>4.95</v>
      </c>
      <c r="Z150" s="71">
        <v>4.95</v>
      </c>
      <c r="AA150" s="71">
        <v>4.95</v>
      </c>
    </row>
    <row r="151" spans="1:27" ht="12.75" hidden="1" customHeight="1" outlineLevel="1" x14ac:dyDescent="0.2">
      <c r="A151" s="163" t="s">
        <v>381</v>
      </c>
      <c r="B151" s="94" t="s">
        <v>81</v>
      </c>
      <c r="C151" s="70" t="s">
        <v>79</v>
      </c>
      <c r="D151" s="71">
        <f>$D$11</f>
        <v>110.23</v>
      </c>
      <c r="E151" s="71">
        <f t="shared" ref="E151:AA151" si="86">$D$11</f>
        <v>110.23</v>
      </c>
      <c r="F151" s="71">
        <f t="shared" si="86"/>
        <v>110.23</v>
      </c>
      <c r="G151" s="71">
        <f t="shared" si="86"/>
        <v>110.23</v>
      </c>
      <c r="H151" s="71">
        <f t="shared" si="86"/>
        <v>110.23</v>
      </c>
      <c r="I151" s="71">
        <f t="shared" si="86"/>
        <v>110.23</v>
      </c>
      <c r="J151" s="71">
        <f t="shared" si="86"/>
        <v>110.23</v>
      </c>
      <c r="K151" s="71">
        <f t="shared" si="86"/>
        <v>110.23</v>
      </c>
      <c r="L151" s="71">
        <f t="shared" si="86"/>
        <v>110.23</v>
      </c>
      <c r="M151" s="71">
        <f t="shared" si="86"/>
        <v>110.23</v>
      </c>
      <c r="N151" s="71">
        <f t="shared" si="86"/>
        <v>110.23</v>
      </c>
      <c r="O151" s="71">
        <f t="shared" si="86"/>
        <v>110.23</v>
      </c>
      <c r="P151" s="71">
        <f t="shared" si="86"/>
        <v>110.23</v>
      </c>
      <c r="Q151" s="71">
        <f t="shared" si="86"/>
        <v>110.23</v>
      </c>
      <c r="R151" s="71">
        <f t="shared" si="86"/>
        <v>110.23</v>
      </c>
      <c r="S151" s="71">
        <f t="shared" si="86"/>
        <v>110.23</v>
      </c>
      <c r="T151" s="71">
        <f t="shared" si="86"/>
        <v>110.23</v>
      </c>
      <c r="U151" s="71">
        <f t="shared" si="86"/>
        <v>110.23</v>
      </c>
      <c r="V151" s="71">
        <f t="shared" si="86"/>
        <v>110.23</v>
      </c>
      <c r="W151" s="71">
        <f t="shared" si="86"/>
        <v>110.23</v>
      </c>
      <c r="X151" s="71">
        <f t="shared" si="86"/>
        <v>110.23</v>
      </c>
      <c r="Y151" s="71">
        <f t="shared" si="86"/>
        <v>110.23</v>
      </c>
      <c r="Z151" s="71">
        <f t="shared" si="86"/>
        <v>110.23</v>
      </c>
      <c r="AA151" s="71">
        <f t="shared" si="86"/>
        <v>110.23</v>
      </c>
    </row>
    <row r="152" spans="1:27" ht="12.75" customHeight="1" collapsed="1" x14ac:dyDescent="0.2">
      <c r="A152" s="162" t="s">
        <v>382</v>
      </c>
      <c r="B152" s="54" t="str">
        <f>"30"&amp;"."&amp;$B$662&amp;"."&amp;$B$663</f>
        <v>30.05.2023</v>
      </c>
      <c r="C152" s="134" t="s">
        <v>76</v>
      </c>
      <c r="D152" s="135">
        <f>ROUND(((D153+D154+D156+D155)/1000),5)</f>
        <v>2.4423499999999998</v>
      </c>
      <c r="E152" s="135">
        <f>ROUND(((E153+E154+E156+E155)/1000),5)</f>
        <v>2.2904399999999998</v>
      </c>
      <c r="F152" s="135">
        <f>ROUND(((F153+F154+F156+F155)/1000),5)</f>
        <v>2.2579199999999999</v>
      </c>
      <c r="G152" s="135">
        <f t="shared" ref="G152:AA152" si="87">ROUND(((G153+G154+G156+G155)/1000),5)</f>
        <v>2.2269299999999999</v>
      </c>
      <c r="H152" s="135">
        <f t="shared" si="87"/>
        <v>2.2318099999999998</v>
      </c>
      <c r="I152" s="135">
        <f t="shared" si="87"/>
        <v>2.3635199999999998</v>
      </c>
      <c r="J152" s="135">
        <f t="shared" si="87"/>
        <v>2.7017199999999999</v>
      </c>
      <c r="K152" s="135">
        <f t="shared" si="87"/>
        <v>2.9637600000000002</v>
      </c>
      <c r="L152" s="135">
        <f t="shared" si="87"/>
        <v>3.1306400000000001</v>
      </c>
      <c r="M152" s="135">
        <f t="shared" si="87"/>
        <v>3.1974499999999999</v>
      </c>
      <c r="N152" s="135">
        <f t="shared" si="87"/>
        <v>3.2152599999999998</v>
      </c>
      <c r="O152" s="135">
        <f t="shared" si="87"/>
        <v>3.2011699999999998</v>
      </c>
      <c r="P152" s="135">
        <f t="shared" si="87"/>
        <v>3.1930700000000001</v>
      </c>
      <c r="Q152" s="135">
        <f t="shared" si="87"/>
        <v>3.21069</v>
      </c>
      <c r="R152" s="135">
        <f t="shared" si="87"/>
        <v>3.20784</v>
      </c>
      <c r="S152" s="135">
        <f t="shared" si="87"/>
        <v>3.19556</v>
      </c>
      <c r="T152" s="135">
        <f t="shared" si="87"/>
        <v>3.1810200000000002</v>
      </c>
      <c r="U152" s="135">
        <f t="shared" si="87"/>
        <v>3.1706300000000001</v>
      </c>
      <c r="V152" s="135">
        <f t="shared" si="87"/>
        <v>3.1581700000000001</v>
      </c>
      <c r="W152" s="135">
        <f t="shared" si="87"/>
        <v>3.15212</v>
      </c>
      <c r="X152" s="135">
        <f t="shared" si="87"/>
        <v>3.1427499999999999</v>
      </c>
      <c r="Y152" s="135">
        <f t="shared" si="87"/>
        <v>3.1476299999999999</v>
      </c>
      <c r="Z152" s="135">
        <f t="shared" si="87"/>
        <v>3.01152</v>
      </c>
      <c r="AA152" s="135">
        <f t="shared" si="87"/>
        <v>2.6549399999999999</v>
      </c>
    </row>
    <row r="153" spans="1:27" ht="12.75" hidden="1" customHeight="1" outlineLevel="1" x14ac:dyDescent="0.2">
      <c r="A153" s="163" t="s">
        <v>383</v>
      </c>
      <c r="B153" s="94" t="s">
        <v>238</v>
      </c>
      <c r="C153" s="70" t="s">
        <v>79</v>
      </c>
      <c r="D153" s="71">
        <v>1255.75</v>
      </c>
      <c r="E153" s="71">
        <v>1103.8399999999999</v>
      </c>
      <c r="F153" s="71">
        <v>1071.32</v>
      </c>
      <c r="G153" s="71">
        <v>1040.33</v>
      </c>
      <c r="H153" s="71">
        <v>1045.21</v>
      </c>
      <c r="I153" s="71">
        <v>1176.92</v>
      </c>
      <c r="J153" s="71">
        <v>1515.12</v>
      </c>
      <c r="K153" s="71">
        <v>1777.16</v>
      </c>
      <c r="L153" s="71">
        <v>1944.04</v>
      </c>
      <c r="M153" s="71">
        <v>2010.85</v>
      </c>
      <c r="N153" s="71">
        <v>2028.66</v>
      </c>
      <c r="O153" s="71">
        <v>2014.57</v>
      </c>
      <c r="P153" s="71">
        <v>2006.47</v>
      </c>
      <c r="Q153" s="71">
        <v>2024.09</v>
      </c>
      <c r="R153" s="71">
        <v>2021.24</v>
      </c>
      <c r="S153" s="71">
        <v>2008.96</v>
      </c>
      <c r="T153" s="71">
        <v>1994.42</v>
      </c>
      <c r="U153" s="71">
        <v>1984.03</v>
      </c>
      <c r="V153" s="71">
        <v>1971.57</v>
      </c>
      <c r="W153" s="71">
        <v>1965.52</v>
      </c>
      <c r="X153" s="71">
        <v>1956.15</v>
      </c>
      <c r="Y153" s="71">
        <v>1961.03</v>
      </c>
      <c r="Z153" s="71">
        <v>1824.92</v>
      </c>
      <c r="AA153" s="71">
        <v>1468.34</v>
      </c>
    </row>
    <row r="154" spans="1:27" ht="12.75" hidden="1" customHeight="1" outlineLevel="1" x14ac:dyDescent="0.2">
      <c r="A154" s="163" t="s">
        <v>384</v>
      </c>
      <c r="B154" s="94" t="s">
        <v>90</v>
      </c>
      <c r="C154" s="70" t="s">
        <v>79</v>
      </c>
      <c r="D154" s="71">
        <f>$D$9</f>
        <v>1071.42</v>
      </c>
      <c r="E154" s="71">
        <f t="shared" ref="E154:AA154" si="88">$D$9</f>
        <v>1071.42</v>
      </c>
      <c r="F154" s="71">
        <f t="shared" si="88"/>
        <v>1071.42</v>
      </c>
      <c r="G154" s="71">
        <f t="shared" si="88"/>
        <v>1071.42</v>
      </c>
      <c r="H154" s="71">
        <f t="shared" si="88"/>
        <v>1071.42</v>
      </c>
      <c r="I154" s="71">
        <f t="shared" si="88"/>
        <v>1071.42</v>
      </c>
      <c r="J154" s="71">
        <f t="shared" si="88"/>
        <v>1071.42</v>
      </c>
      <c r="K154" s="71">
        <f t="shared" si="88"/>
        <v>1071.42</v>
      </c>
      <c r="L154" s="71">
        <f t="shared" si="88"/>
        <v>1071.42</v>
      </c>
      <c r="M154" s="71">
        <f t="shared" si="88"/>
        <v>1071.42</v>
      </c>
      <c r="N154" s="71">
        <f t="shared" si="88"/>
        <v>1071.42</v>
      </c>
      <c r="O154" s="71">
        <f t="shared" si="88"/>
        <v>1071.42</v>
      </c>
      <c r="P154" s="71">
        <f t="shared" si="88"/>
        <v>1071.42</v>
      </c>
      <c r="Q154" s="71">
        <f t="shared" si="88"/>
        <v>1071.42</v>
      </c>
      <c r="R154" s="71">
        <f t="shared" si="88"/>
        <v>1071.42</v>
      </c>
      <c r="S154" s="71">
        <f t="shared" si="88"/>
        <v>1071.42</v>
      </c>
      <c r="T154" s="71">
        <f t="shared" si="88"/>
        <v>1071.42</v>
      </c>
      <c r="U154" s="71">
        <f t="shared" si="88"/>
        <v>1071.42</v>
      </c>
      <c r="V154" s="71">
        <f t="shared" si="88"/>
        <v>1071.42</v>
      </c>
      <c r="W154" s="71">
        <f t="shared" si="88"/>
        <v>1071.42</v>
      </c>
      <c r="X154" s="71">
        <f t="shared" si="88"/>
        <v>1071.42</v>
      </c>
      <c r="Y154" s="71">
        <f t="shared" si="88"/>
        <v>1071.42</v>
      </c>
      <c r="Z154" s="71">
        <f t="shared" si="88"/>
        <v>1071.42</v>
      </c>
      <c r="AA154" s="71">
        <f t="shared" si="88"/>
        <v>1071.42</v>
      </c>
    </row>
    <row r="155" spans="1:27" ht="12.75" hidden="1" customHeight="1" outlineLevel="1" x14ac:dyDescent="0.2">
      <c r="A155" s="163" t="s">
        <v>385</v>
      </c>
      <c r="B155" s="94" t="s">
        <v>83</v>
      </c>
      <c r="C155" s="70" t="s">
        <v>79</v>
      </c>
      <c r="D155" s="71">
        <v>4.95</v>
      </c>
      <c r="E155" s="71">
        <v>4.95</v>
      </c>
      <c r="F155" s="71">
        <v>4.95</v>
      </c>
      <c r="G155" s="71">
        <v>4.95</v>
      </c>
      <c r="H155" s="71">
        <v>4.95</v>
      </c>
      <c r="I155" s="71">
        <v>4.95</v>
      </c>
      <c r="J155" s="71">
        <v>4.95</v>
      </c>
      <c r="K155" s="71">
        <v>4.95</v>
      </c>
      <c r="L155" s="71">
        <v>4.95</v>
      </c>
      <c r="M155" s="71">
        <v>4.95</v>
      </c>
      <c r="N155" s="71">
        <v>4.95</v>
      </c>
      <c r="O155" s="71">
        <v>4.95</v>
      </c>
      <c r="P155" s="71">
        <v>4.95</v>
      </c>
      <c r="Q155" s="71">
        <v>4.95</v>
      </c>
      <c r="R155" s="71">
        <v>4.95</v>
      </c>
      <c r="S155" s="71">
        <v>4.95</v>
      </c>
      <c r="T155" s="71">
        <v>4.95</v>
      </c>
      <c r="U155" s="71">
        <v>4.95</v>
      </c>
      <c r="V155" s="71">
        <v>4.95</v>
      </c>
      <c r="W155" s="71">
        <v>4.95</v>
      </c>
      <c r="X155" s="71">
        <v>4.95</v>
      </c>
      <c r="Y155" s="71">
        <v>4.95</v>
      </c>
      <c r="Z155" s="71">
        <v>4.95</v>
      </c>
      <c r="AA155" s="71">
        <v>4.95</v>
      </c>
    </row>
    <row r="156" spans="1:27" ht="12.75" hidden="1" customHeight="1" outlineLevel="1" x14ac:dyDescent="0.2">
      <c r="A156" s="163" t="s">
        <v>386</v>
      </c>
      <c r="B156" s="94" t="s">
        <v>81</v>
      </c>
      <c r="C156" s="70" t="s">
        <v>79</v>
      </c>
      <c r="D156" s="71">
        <f>$D$11</f>
        <v>110.23</v>
      </c>
      <c r="E156" s="71">
        <f t="shared" ref="E156:AA156" si="89">$D$11</f>
        <v>110.23</v>
      </c>
      <c r="F156" s="71">
        <f t="shared" si="89"/>
        <v>110.23</v>
      </c>
      <c r="G156" s="71">
        <f t="shared" si="89"/>
        <v>110.23</v>
      </c>
      <c r="H156" s="71">
        <f t="shared" si="89"/>
        <v>110.23</v>
      </c>
      <c r="I156" s="71">
        <f t="shared" si="89"/>
        <v>110.23</v>
      </c>
      <c r="J156" s="71">
        <f t="shared" si="89"/>
        <v>110.23</v>
      </c>
      <c r="K156" s="71">
        <f t="shared" si="89"/>
        <v>110.23</v>
      </c>
      <c r="L156" s="71">
        <f t="shared" si="89"/>
        <v>110.23</v>
      </c>
      <c r="M156" s="71">
        <f t="shared" si="89"/>
        <v>110.23</v>
      </c>
      <c r="N156" s="71">
        <f t="shared" si="89"/>
        <v>110.23</v>
      </c>
      <c r="O156" s="71">
        <f t="shared" si="89"/>
        <v>110.23</v>
      </c>
      <c r="P156" s="71">
        <f t="shared" si="89"/>
        <v>110.23</v>
      </c>
      <c r="Q156" s="71">
        <f t="shared" si="89"/>
        <v>110.23</v>
      </c>
      <c r="R156" s="71">
        <f t="shared" si="89"/>
        <v>110.23</v>
      </c>
      <c r="S156" s="71">
        <f t="shared" si="89"/>
        <v>110.23</v>
      </c>
      <c r="T156" s="71">
        <f t="shared" si="89"/>
        <v>110.23</v>
      </c>
      <c r="U156" s="71">
        <f t="shared" si="89"/>
        <v>110.23</v>
      </c>
      <c r="V156" s="71">
        <f t="shared" si="89"/>
        <v>110.23</v>
      </c>
      <c r="W156" s="71">
        <f t="shared" si="89"/>
        <v>110.23</v>
      </c>
      <c r="X156" s="71">
        <f t="shared" si="89"/>
        <v>110.23</v>
      </c>
      <c r="Y156" s="71">
        <f t="shared" si="89"/>
        <v>110.23</v>
      </c>
      <c r="Z156" s="71">
        <f t="shared" si="89"/>
        <v>110.23</v>
      </c>
      <c r="AA156" s="71">
        <f t="shared" si="89"/>
        <v>110.23</v>
      </c>
    </row>
    <row r="157" spans="1:27" ht="12.75" customHeight="1" collapsed="1" x14ac:dyDescent="0.2">
      <c r="A157" s="162" t="s">
        <v>387</v>
      </c>
      <c r="B157" s="54" t="str">
        <f>"31"&amp;"."&amp;$B$662&amp;"."&amp;$B$663</f>
        <v>31.05.2023</v>
      </c>
      <c r="C157" s="134" t="s">
        <v>76</v>
      </c>
      <c r="D157" s="135">
        <f>ROUND(((D158+D159+D161+D160)/1000),5)</f>
        <v>2.3951899999999999</v>
      </c>
      <c r="E157" s="135">
        <f>ROUND(((E158+E159+E161+E160)/1000),5)</f>
        <v>2.2610999999999999</v>
      </c>
      <c r="F157" s="135">
        <f>ROUND(((F158+F159+F161+F160)/1000),5)</f>
        <v>2.1889400000000001</v>
      </c>
      <c r="G157" s="135">
        <f t="shared" ref="G157:AA157" si="90">ROUND(((G158+G159+G161+G160)/1000),5)</f>
        <v>2.1394799999999998</v>
      </c>
      <c r="H157" s="135">
        <f t="shared" si="90"/>
        <v>2.1199400000000002</v>
      </c>
      <c r="I157" s="135">
        <f t="shared" si="90"/>
        <v>2.2732600000000001</v>
      </c>
      <c r="J157" s="135">
        <f t="shared" si="90"/>
        <v>2.6516799999999998</v>
      </c>
      <c r="K157" s="135">
        <f t="shared" si="90"/>
        <v>2.90042</v>
      </c>
      <c r="L157" s="135">
        <f t="shared" si="90"/>
        <v>3.1486700000000001</v>
      </c>
      <c r="M157" s="135">
        <f t="shared" si="90"/>
        <v>3.2076899999999999</v>
      </c>
      <c r="N157" s="135">
        <f t="shared" si="90"/>
        <v>3.2299500000000001</v>
      </c>
      <c r="O157" s="135">
        <f t="shared" si="90"/>
        <v>3.2230799999999999</v>
      </c>
      <c r="P157" s="135">
        <f t="shared" si="90"/>
        <v>3.2058</v>
      </c>
      <c r="Q157" s="135">
        <f t="shared" si="90"/>
        <v>3.2261799999999998</v>
      </c>
      <c r="R157" s="135">
        <f t="shared" si="90"/>
        <v>3.23034</v>
      </c>
      <c r="S157" s="135">
        <f t="shared" si="90"/>
        <v>3.2532399999999999</v>
      </c>
      <c r="T157" s="135">
        <f t="shared" si="90"/>
        <v>3.24248</v>
      </c>
      <c r="U157" s="135">
        <f t="shared" si="90"/>
        <v>3.22539</v>
      </c>
      <c r="V157" s="135">
        <f t="shared" si="90"/>
        <v>3.21048</v>
      </c>
      <c r="W157" s="135">
        <f t="shared" si="90"/>
        <v>3.1888700000000001</v>
      </c>
      <c r="X157" s="135">
        <f t="shared" si="90"/>
        <v>3.1804999999999999</v>
      </c>
      <c r="Y157" s="135">
        <f t="shared" si="90"/>
        <v>3.1782400000000002</v>
      </c>
      <c r="Z157" s="135">
        <f t="shared" si="90"/>
        <v>3.03566</v>
      </c>
      <c r="AA157" s="135">
        <f t="shared" si="90"/>
        <v>2.7078500000000001</v>
      </c>
    </row>
    <row r="158" spans="1:27" ht="12.75" hidden="1" customHeight="1" outlineLevel="1" x14ac:dyDescent="0.2">
      <c r="A158" s="163" t="s">
        <v>388</v>
      </c>
      <c r="B158" s="94" t="s">
        <v>238</v>
      </c>
      <c r="C158" s="70" t="s">
        <v>79</v>
      </c>
      <c r="D158" s="71">
        <v>1208.5899999999999</v>
      </c>
      <c r="E158" s="71">
        <v>1074.5</v>
      </c>
      <c r="F158" s="71">
        <v>1002.34</v>
      </c>
      <c r="G158" s="71">
        <v>952.88</v>
      </c>
      <c r="H158" s="71">
        <v>933.34</v>
      </c>
      <c r="I158" s="71">
        <v>1086.6600000000001</v>
      </c>
      <c r="J158" s="71">
        <v>1465.08</v>
      </c>
      <c r="K158" s="71">
        <v>1713.82</v>
      </c>
      <c r="L158" s="71">
        <v>1962.07</v>
      </c>
      <c r="M158" s="71">
        <v>2021.09</v>
      </c>
      <c r="N158" s="71">
        <v>2043.35</v>
      </c>
      <c r="O158" s="71">
        <v>2036.48</v>
      </c>
      <c r="P158" s="71">
        <v>2019.2</v>
      </c>
      <c r="Q158" s="71">
        <v>2039.58</v>
      </c>
      <c r="R158" s="71">
        <v>2043.74</v>
      </c>
      <c r="S158" s="71">
        <v>2066.64</v>
      </c>
      <c r="T158" s="71">
        <v>2055.88</v>
      </c>
      <c r="U158" s="71">
        <v>2038.79</v>
      </c>
      <c r="V158" s="71">
        <v>2023.88</v>
      </c>
      <c r="W158" s="71">
        <v>2002.27</v>
      </c>
      <c r="X158" s="71">
        <v>1993.9</v>
      </c>
      <c r="Y158" s="71">
        <v>1991.64</v>
      </c>
      <c r="Z158" s="71">
        <v>1849.06</v>
      </c>
      <c r="AA158" s="71">
        <v>1521.25</v>
      </c>
    </row>
    <row r="159" spans="1:27" ht="12.75" hidden="1" customHeight="1" outlineLevel="1" x14ac:dyDescent="0.2">
      <c r="A159" s="163" t="s">
        <v>389</v>
      </c>
      <c r="B159" s="94" t="s">
        <v>90</v>
      </c>
      <c r="C159" s="70" t="s">
        <v>79</v>
      </c>
      <c r="D159" s="71">
        <f>$D$9</f>
        <v>1071.42</v>
      </c>
      <c r="E159" s="71">
        <f t="shared" ref="E159:AA159" si="91">$D$9</f>
        <v>1071.42</v>
      </c>
      <c r="F159" s="71">
        <f t="shared" si="91"/>
        <v>1071.42</v>
      </c>
      <c r="G159" s="71">
        <f t="shared" si="91"/>
        <v>1071.42</v>
      </c>
      <c r="H159" s="71">
        <f t="shared" si="91"/>
        <v>1071.42</v>
      </c>
      <c r="I159" s="71">
        <f t="shared" si="91"/>
        <v>1071.42</v>
      </c>
      <c r="J159" s="71">
        <f t="shared" si="91"/>
        <v>1071.42</v>
      </c>
      <c r="K159" s="71">
        <f t="shared" si="91"/>
        <v>1071.42</v>
      </c>
      <c r="L159" s="71">
        <f t="shared" si="91"/>
        <v>1071.42</v>
      </c>
      <c r="M159" s="71">
        <f t="shared" si="91"/>
        <v>1071.42</v>
      </c>
      <c r="N159" s="71">
        <f t="shared" si="91"/>
        <v>1071.42</v>
      </c>
      <c r="O159" s="71">
        <f t="shared" si="91"/>
        <v>1071.42</v>
      </c>
      <c r="P159" s="71">
        <f t="shared" si="91"/>
        <v>1071.42</v>
      </c>
      <c r="Q159" s="71">
        <f t="shared" si="91"/>
        <v>1071.42</v>
      </c>
      <c r="R159" s="71">
        <f t="shared" si="91"/>
        <v>1071.42</v>
      </c>
      <c r="S159" s="71">
        <f t="shared" si="91"/>
        <v>1071.42</v>
      </c>
      <c r="T159" s="71">
        <f t="shared" si="91"/>
        <v>1071.42</v>
      </c>
      <c r="U159" s="71">
        <f t="shared" si="91"/>
        <v>1071.42</v>
      </c>
      <c r="V159" s="71">
        <f t="shared" si="91"/>
        <v>1071.42</v>
      </c>
      <c r="W159" s="71">
        <f t="shared" si="91"/>
        <v>1071.42</v>
      </c>
      <c r="X159" s="71">
        <f t="shared" si="91"/>
        <v>1071.42</v>
      </c>
      <c r="Y159" s="71">
        <f t="shared" si="91"/>
        <v>1071.42</v>
      </c>
      <c r="Z159" s="71">
        <f t="shared" si="91"/>
        <v>1071.42</v>
      </c>
      <c r="AA159" s="71">
        <f t="shared" si="91"/>
        <v>1071.42</v>
      </c>
    </row>
    <row r="160" spans="1:27" ht="12.75" hidden="1" customHeight="1" outlineLevel="1" x14ac:dyDescent="0.2">
      <c r="A160" s="163" t="s">
        <v>390</v>
      </c>
      <c r="B160" s="94" t="s">
        <v>83</v>
      </c>
      <c r="C160" s="70" t="s">
        <v>79</v>
      </c>
      <c r="D160" s="71">
        <v>4.95</v>
      </c>
      <c r="E160" s="71">
        <v>4.95</v>
      </c>
      <c r="F160" s="71">
        <v>4.95</v>
      </c>
      <c r="G160" s="71">
        <v>4.95</v>
      </c>
      <c r="H160" s="71">
        <v>4.95</v>
      </c>
      <c r="I160" s="71">
        <v>4.95</v>
      </c>
      <c r="J160" s="71">
        <v>4.95</v>
      </c>
      <c r="K160" s="71">
        <v>4.95</v>
      </c>
      <c r="L160" s="71">
        <v>4.95</v>
      </c>
      <c r="M160" s="71">
        <v>4.95</v>
      </c>
      <c r="N160" s="71">
        <v>4.95</v>
      </c>
      <c r="O160" s="71">
        <v>4.95</v>
      </c>
      <c r="P160" s="71">
        <v>4.95</v>
      </c>
      <c r="Q160" s="71">
        <v>4.95</v>
      </c>
      <c r="R160" s="71">
        <v>4.95</v>
      </c>
      <c r="S160" s="71">
        <v>4.95</v>
      </c>
      <c r="T160" s="71">
        <v>4.95</v>
      </c>
      <c r="U160" s="71">
        <v>4.95</v>
      </c>
      <c r="V160" s="71">
        <v>4.95</v>
      </c>
      <c r="W160" s="71">
        <v>4.95</v>
      </c>
      <c r="X160" s="71">
        <v>4.95</v>
      </c>
      <c r="Y160" s="71">
        <v>4.95</v>
      </c>
      <c r="Z160" s="71">
        <v>4.95</v>
      </c>
      <c r="AA160" s="71">
        <v>4.95</v>
      </c>
    </row>
    <row r="161" spans="1:27" ht="12.75" hidden="1" customHeight="1" outlineLevel="1" x14ac:dyDescent="0.2">
      <c r="A161" s="163" t="s">
        <v>391</v>
      </c>
      <c r="B161" s="94" t="s">
        <v>81</v>
      </c>
      <c r="C161" s="70" t="s">
        <v>79</v>
      </c>
      <c r="D161" s="71">
        <f>$D$11</f>
        <v>110.23</v>
      </c>
      <c r="E161" s="71">
        <f t="shared" ref="E161:AA161" si="92">$D$11</f>
        <v>110.23</v>
      </c>
      <c r="F161" s="71">
        <f t="shared" si="92"/>
        <v>110.23</v>
      </c>
      <c r="G161" s="71">
        <f t="shared" si="92"/>
        <v>110.23</v>
      </c>
      <c r="H161" s="71">
        <f t="shared" si="92"/>
        <v>110.23</v>
      </c>
      <c r="I161" s="71">
        <f t="shared" si="92"/>
        <v>110.23</v>
      </c>
      <c r="J161" s="71">
        <f t="shared" si="92"/>
        <v>110.23</v>
      </c>
      <c r="K161" s="71">
        <f t="shared" si="92"/>
        <v>110.23</v>
      </c>
      <c r="L161" s="71">
        <f t="shared" si="92"/>
        <v>110.23</v>
      </c>
      <c r="M161" s="71">
        <f t="shared" si="92"/>
        <v>110.23</v>
      </c>
      <c r="N161" s="71">
        <f t="shared" si="92"/>
        <v>110.23</v>
      </c>
      <c r="O161" s="71">
        <f t="shared" si="92"/>
        <v>110.23</v>
      </c>
      <c r="P161" s="71">
        <f t="shared" si="92"/>
        <v>110.23</v>
      </c>
      <c r="Q161" s="71">
        <f t="shared" si="92"/>
        <v>110.23</v>
      </c>
      <c r="R161" s="71">
        <f t="shared" si="92"/>
        <v>110.23</v>
      </c>
      <c r="S161" s="71">
        <f t="shared" si="92"/>
        <v>110.23</v>
      </c>
      <c r="T161" s="71">
        <f t="shared" si="92"/>
        <v>110.23</v>
      </c>
      <c r="U161" s="71">
        <f t="shared" si="92"/>
        <v>110.23</v>
      </c>
      <c r="V161" s="71">
        <f t="shared" si="92"/>
        <v>110.23</v>
      </c>
      <c r="W161" s="71">
        <f t="shared" si="92"/>
        <v>110.23</v>
      </c>
      <c r="X161" s="71">
        <f t="shared" si="92"/>
        <v>110.23</v>
      </c>
      <c r="Y161" s="71">
        <f t="shared" si="92"/>
        <v>110.23</v>
      </c>
      <c r="Z161" s="71">
        <f t="shared" si="92"/>
        <v>110.23</v>
      </c>
      <c r="AA161" s="71">
        <f t="shared" si="92"/>
        <v>110.23</v>
      </c>
    </row>
    <row r="162" spans="1:27" ht="12.75" customHeight="1" collapsed="1" x14ac:dyDescent="0.2">
      <c r="A162" s="164"/>
      <c r="B162" s="165" t="s">
        <v>392</v>
      </c>
      <c r="C162" s="166"/>
      <c r="D162" s="167"/>
      <c r="E162" s="167"/>
      <c r="F162" s="167"/>
      <c r="G162" s="167"/>
      <c r="I162" s="66"/>
    </row>
    <row r="163" spans="1:27" ht="12.75" customHeight="1" x14ac:dyDescent="0.2">
      <c r="A163" s="164"/>
      <c r="B163" s="165" t="s">
        <v>392</v>
      </c>
      <c r="C163" s="166"/>
      <c r="D163" s="167"/>
      <c r="E163" s="167"/>
      <c r="F163" s="167"/>
      <c r="G163" s="167"/>
      <c r="I163" s="66"/>
    </row>
    <row r="164" spans="1:27" x14ac:dyDescent="0.2">
      <c r="A164" s="157" t="s">
        <v>393</v>
      </c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9"/>
    </row>
    <row r="165" spans="1:27" ht="27" customHeight="1" x14ac:dyDescent="0.2">
      <c r="A165" s="160" t="s">
        <v>64</v>
      </c>
      <c r="B165" s="161" t="s">
        <v>210</v>
      </c>
      <c r="C165" s="160" t="s">
        <v>211</v>
      </c>
      <c r="D165" s="161" t="s">
        <v>212</v>
      </c>
      <c r="E165" s="161" t="s">
        <v>213</v>
      </c>
      <c r="F165" s="161" t="s">
        <v>214</v>
      </c>
      <c r="G165" s="161" t="s">
        <v>215</v>
      </c>
      <c r="H165" s="161" t="s">
        <v>216</v>
      </c>
      <c r="I165" s="161" t="s">
        <v>217</v>
      </c>
      <c r="J165" s="161" t="s">
        <v>218</v>
      </c>
      <c r="K165" s="161" t="s">
        <v>219</v>
      </c>
      <c r="L165" s="161" t="s">
        <v>220</v>
      </c>
      <c r="M165" s="161" t="s">
        <v>221</v>
      </c>
      <c r="N165" s="161" t="s">
        <v>222</v>
      </c>
      <c r="O165" s="161" t="s">
        <v>223</v>
      </c>
      <c r="P165" s="161" t="s">
        <v>224</v>
      </c>
      <c r="Q165" s="161" t="s">
        <v>225</v>
      </c>
      <c r="R165" s="161" t="s">
        <v>226</v>
      </c>
      <c r="S165" s="161" t="s">
        <v>227</v>
      </c>
      <c r="T165" s="161" t="s">
        <v>228</v>
      </c>
      <c r="U165" s="161" t="s">
        <v>229</v>
      </c>
      <c r="V165" s="161" t="s">
        <v>230</v>
      </c>
      <c r="W165" s="161" t="s">
        <v>231</v>
      </c>
      <c r="X165" s="161" t="s">
        <v>232</v>
      </c>
      <c r="Y165" s="161" t="s">
        <v>233</v>
      </c>
      <c r="Z165" s="161" t="s">
        <v>234</v>
      </c>
      <c r="AA165" s="161" t="s">
        <v>235</v>
      </c>
    </row>
    <row r="166" spans="1:27" x14ac:dyDescent="0.2">
      <c r="A166" s="162" t="s">
        <v>394</v>
      </c>
      <c r="B166" s="54" t="str">
        <f>"01"&amp;"."&amp;$B$662&amp;"."&amp;$B$663</f>
        <v>01.05.2023</v>
      </c>
      <c r="C166" s="134" t="s">
        <v>76</v>
      </c>
      <c r="D166" s="135">
        <f>ROUND(((D167+D168+D170+D169)/1000),5)</f>
        <v>3.3900399999999999</v>
      </c>
      <c r="E166" s="135">
        <f>ROUND(((E167+E168+E170+E169)/1000),5)</f>
        <v>3.2600799999999999</v>
      </c>
      <c r="F166" s="135">
        <f>ROUND(((F167+F168+F170+F169)/1000),5)</f>
        <v>3.1667999999999998</v>
      </c>
      <c r="G166" s="135">
        <f t="shared" ref="G166:AA166" si="93">ROUND(((G167+G168+G170+G169)/1000),5)</f>
        <v>3.1004200000000002</v>
      </c>
      <c r="H166" s="135">
        <f t="shared" si="93"/>
        <v>3.0809000000000002</v>
      </c>
      <c r="I166" s="135">
        <f t="shared" si="93"/>
        <v>3.0916000000000001</v>
      </c>
      <c r="J166" s="135">
        <f t="shared" si="93"/>
        <v>3.12121</v>
      </c>
      <c r="K166" s="135">
        <f t="shared" si="93"/>
        <v>3.28999</v>
      </c>
      <c r="L166" s="135">
        <f t="shared" si="93"/>
        <v>3.5435400000000001</v>
      </c>
      <c r="M166" s="135">
        <f t="shared" si="93"/>
        <v>3.7223199999999999</v>
      </c>
      <c r="N166" s="135">
        <f t="shared" si="93"/>
        <v>3.7371599999999998</v>
      </c>
      <c r="O166" s="135">
        <f t="shared" si="93"/>
        <v>3.7343099999999998</v>
      </c>
      <c r="P166" s="135">
        <f t="shared" si="93"/>
        <v>3.7242999999999999</v>
      </c>
      <c r="Q166" s="135">
        <f t="shared" si="93"/>
        <v>3.7241599999999999</v>
      </c>
      <c r="R166" s="135">
        <f t="shared" si="93"/>
        <v>3.7078500000000001</v>
      </c>
      <c r="S166" s="135">
        <f t="shared" si="93"/>
        <v>3.7487599999999999</v>
      </c>
      <c r="T166" s="135">
        <f t="shared" si="93"/>
        <v>3.78383</v>
      </c>
      <c r="U166" s="135">
        <f t="shared" si="93"/>
        <v>3.7993700000000001</v>
      </c>
      <c r="V166" s="135">
        <f t="shared" si="93"/>
        <v>3.8389899999999999</v>
      </c>
      <c r="W166" s="135">
        <f t="shared" si="93"/>
        <v>3.9185500000000002</v>
      </c>
      <c r="X166" s="135">
        <f t="shared" si="93"/>
        <v>4.1081500000000002</v>
      </c>
      <c r="Y166" s="135">
        <f t="shared" si="93"/>
        <v>3.90828</v>
      </c>
      <c r="Z166" s="135">
        <f t="shared" si="93"/>
        <v>3.7078799999999998</v>
      </c>
      <c r="AA166" s="135">
        <f t="shared" si="93"/>
        <v>3.50657</v>
      </c>
    </row>
    <row r="167" spans="1:27" ht="12.75" hidden="1" customHeight="1" outlineLevel="1" x14ac:dyDescent="0.2">
      <c r="A167" s="163" t="s">
        <v>395</v>
      </c>
      <c r="B167" s="94" t="s">
        <v>238</v>
      </c>
      <c r="C167" s="70" t="s">
        <v>79</v>
      </c>
      <c r="D167" s="71">
        <v>1557.89</v>
      </c>
      <c r="E167" s="71">
        <v>1427.93</v>
      </c>
      <c r="F167" s="71">
        <v>1334.65</v>
      </c>
      <c r="G167" s="71">
        <v>1268.27</v>
      </c>
      <c r="H167" s="71">
        <v>1248.75</v>
      </c>
      <c r="I167" s="71">
        <v>1259.45</v>
      </c>
      <c r="J167" s="71">
        <v>1289.06</v>
      </c>
      <c r="K167" s="71">
        <v>1457.84</v>
      </c>
      <c r="L167" s="71">
        <v>1711.39</v>
      </c>
      <c r="M167" s="71">
        <v>1890.17</v>
      </c>
      <c r="N167" s="71">
        <v>1905.01</v>
      </c>
      <c r="O167" s="71">
        <v>1902.16</v>
      </c>
      <c r="P167" s="71">
        <v>1892.15</v>
      </c>
      <c r="Q167" s="71">
        <v>1892.01</v>
      </c>
      <c r="R167" s="71">
        <v>1875.7</v>
      </c>
      <c r="S167" s="71">
        <v>1916.61</v>
      </c>
      <c r="T167" s="71">
        <v>1951.68</v>
      </c>
      <c r="U167" s="71">
        <v>1967.22</v>
      </c>
      <c r="V167" s="71">
        <v>2006.84</v>
      </c>
      <c r="W167" s="71">
        <v>2086.4</v>
      </c>
      <c r="X167" s="71">
        <v>2276</v>
      </c>
      <c r="Y167" s="71">
        <v>2076.13</v>
      </c>
      <c r="Z167" s="71">
        <v>1875.73</v>
      </c>
      <c r="AA167" s="71">
        <v>1674.42</v>
      </c>
    </row>
    <row r="168" spans="1:27" ht="12.75" hidden="1" customHeight="1" outlineLevel="1" x14ac:dyDescent="0.2">
      <c r="A168" s="163" t="s">
        <v>396</v>
      </c>
      <c r="B168" s="94" t="s">
        <v>90</v>
      </c>
      <c r="C168" s="70" t="s">
        <v>79</v>
      </c>
      <c r="D168" s="71">
        <v>1716.97</v>
      </c>
      <c r="E168" s="71">
        <f>$D$168</f>
        <v>1716.97</v>
      </c>
      <c r="F168" s="71">
        <f t="shared" ref="F168:AA168" si="94">$D$168</f>
        <v>1716.97</v>
      </c>
      <c r="G168" s="71">
        <f t="shared" si="94"/>
        <v>1716.97</v>
      </c>
      <c r="H168" s="71">
        <f t="shared" si="94"/>
        <v>1716.97</v>
      </c>
      <c r="I168" s="71">
        <f t="shared" si="94"/>
        <v>1716.97</v>
      </c>
      <c r="J168" s="71">
        <f t="shared" si="94"/>
        <v>1716.97</v>
      </c>
      <c r="K168" s="71">
        <f t="shared" si="94"/>
        <v>1716.97</v>
      </c>
      <c r="L168" s="71">
        <f t="shared" si="94"/>
        <v>1716.97</v>
      </c>
      <c r="M168" s="71">
        <f t="shared" si="94"/>
        <v>1716.97</v>
      </c>
      <c r="N168" s="71">
        <f t="shared" si="94"/>
        <v>1716.97</v>
      </c>
      <c r="O168" s="71">
        <f t="shared" si="94"/>
        <v>1716.97</v>
      </c>
      <c r="P168" s="71">
        <f t="shared" si="94"/>
        <v>1716.97</v>
      </c>
      <c r="Q168" s="71">
        <f t="shared" si="94"/>
        <v>1716.97</v>
      </c>
      <c r="R168" s="71">
        <f t="shared" si="94"/>
        <v>1716.97</v>
      </c>
      <c r="S168" s="71">
        <f t="shared" si="94"/>
        <v>1716.97</v>
      </c>
      <c r="T168" s="71">
        <f t="shared" si="94"/>
        <v>1716.97</v>
      </c>
      <c r="U168" s="71">
        <f t="shared" si="94"/>
        <v>1716.97</v>
      </c>
      <c r="V168" s="71">
        <f t="shared" si="94"/>
        <v>1716.97</v>
      </c>
      <c r="W168" s="71">
        <f t="shared" si="94"/>
        <v>1716.97</v>
      </c>
      <c r="X168" s="71">
        <f t="shared" si="94"/>
        <v>1716.97</v>
      </c>
      <c r="Y168" s="71">
        <f t="shared" si="94"/>
        <v>1716.97</v>
      </c>
      <c r="Z168" s="71">
        <f t="shared" si="94"/>
        <v>1716.97</v>
      </c>
      <c r="AA168" s="71">
        <f t="shared" si="94"/>
        <v>1716.97</v>
      </c>
    </row>
    <row r="169" spans="1:27" ht="12.75" hidden="1" customHeight="1" outlineLevel="1" x14ac:dyDescent="0.2">
      <c r="A169" s="163" t="s">
        <v>397</v>
      </c>
      <c r="B169" s="94" t="s">
        <v>83</v>
      </c>
      <c r="C169" s="70" t="s">
        <v>79</v>
      </c>
      <c r="D169" s="71">
        <v>4.95</v>
      </c>
      <c r="E169" s="71">
        <v>4.95</v>
      </c>
      <c r="F169" s="71">
        <v>4.95</v>
      </c>
      <c r="G169" s="71">
        <v>4.95</v>
      </c>
      <c r="H169" s="71">
        <v>4.95</v>
      </c>
      <c r="I169" s="71">
        <v>4.95</v>
      </c>
      <c r="J169" s="71">
        <v>4.95</v>
      </c>
      <c r="K169" s="71">
        <v>4.95</v>
      </c>
      <c r="L169" s="71">
        <v>4.95</v>
      </c>
      <c r="M169" s="71">
        <v>4.95</v>
      </c>
      <c r="N169" s="71">
        <v>4.95</v>
      </c>
      <c r="O169" s="71">
        <v>4.95</v>
      </c>
      <c r="P169" s="71">
        <v>4.95</v>
      </c>
      <c r="Q169" s="71">
        <v>4.95</v>
      </c>
      <c r="R169" s="71">
        <v>4.95</v>
      </c>
      <c r="S169" s="71">
        <v>4.95</v>
      </c>
      <c r="T169" s="71">
        <v>4.95</v>
      </c>
      <c r="U169" s="71">
        <v>4.95</v>
      </c>
      <c r="V169" s="71">
        <v>4.95</v>
      </c>
      <c r="W169" s="71">
        <v>4.95</v>
      </c>
      <c r="X169" s="71">
        <v>4.95</v>
      </c>
      <c r="Y169" s="71">
        <v>4.95</v>
      </c>
      <c r="Z169" s="71">
        <v>4.95</v>
      </c>
      <c r="AA169" s="71">
        <v>4.95</v>
      </c>
    </row>
    <row r="170" spans="1:27" ht="12.75" hidden="1" customHeight="1" outlineLevel="1" x14ac:dyDescent="0.2">
      <c r="A170" s="163" t="s">
        <v>398</v>
      </c>
      <c r="B170" s="94" t="s">
        <v>81</v>
      </c>
      <c r="C170" s="70" t="s">
        <v>79</v>
      </c>
      <c r="D170" s="71">
        <f>$D$11</f>
        <v>110.23</v>
      </c>
      <c r="E170" s="71">
        <f t="shared" ref="E170:AA170" si="95">$D$11</f>
        <v>110.23</v>
      </c>
      <c r="F170" s="71">
        <f t="shared" si="95"/>
        <v>110.23</v>
      </c>
      <c r="G170" s="71">
        <f t="shared" si="95"/>
        <v>110.23</v>
      </c>
      <c r="H170" s="71">
        <f t="shared" si="95"/>
        <v>110.23</v>
      </c>
      <c r="I170" s="71">
        <f t="shared" si="95"/>
        <v>110.23</v>
      </c>
      <c r="J170" s="71">
        <f t="shared" si="95"/>
        <v>110.23</v>
      </c>
      <c r="K170" s="71">
        <f t="shared" si="95"/>
        <v>110.23</v>
      </c>
      <c r="L170" s="71">
        <f t="shared" si="95"/>
        <v>110.23</v>
      </c>
      <c r="M170" s="71">
        <f t="shared" si="95"/>
        <v>110.23</v>
      </c>
      <c r="N170" s="71">
        <f t="shared" si="95"/>
        <v>110.23</v>
      </c>
      <c r="O170" s="71">
        <f t="shared" si="95"/>
        <v>110.23</v>
      </c>
      <c r="P170" s="71">
        <f t="shared" si="95"/>
        <v>110.23</v>
      </c>
      <c r="Q170" s="71">
        <f t="shared" si="95"/>
        <v>110.23</v>
      </c>
      <c r="R170" s="71">
        <f t="shared" si="95"/>
        <v>110.23</v>
      </c>
      <c r="S170" s="71">
        <f t="shared" si="95"/>
        <v>110.23</v>
      </c>
      <c r="T170" s="71">
        <f t="shared" si="95"/>
        <v>110.23</v>
      </c>
      <c r="U170" s="71">
        <f t="shared" si="95"/>
        <v>110.23</v>
      </c>
      <c r="V170" s="71">
        <f t="shared" si="95"/>
        <v>110.23</v>
      </c>
      <c r="W170" s="71">
        <f t="shared" si="95"/>
        <v>110.23</v>
      </c>
      <c r="X170" s="71">
        <f t="shared" si="95"/>
        <v>110.23</v>
      </c>
      <c r="Y170" s="71">
        <f t="shared" si="95"/>
        <v>110.23</v>
      </c>
      <c r="Z170" s="71">
        <f t="shared" si="95"/>
        <v>110.23</v>
      </c>
      <c r="AA170" s="71">
        <f t="shared" si="95"/>
        <v>110.23</v>
      </c>
    </row>
    <row r="171" spans="1:27" collapsed="1" x14ac:dyDescent="0.2">
      <c r="A171" s="162" t="s">
        <v>399</v>
      </c>
      <c r="B171" s="54" t="str">
        <f>"02"&amp;"."&amp;$B$662&amp;"."&amp;$B$663</f>
        <v>02.05.2023</v>
      </c>
      <c r="C171" s="134" t="s">
        <v>76</v>
      </c>
      <c r="D171" s="135">
        <f>ROUND(((D172+D173+D175+D174)/1000),5)</f>
        <v>3.2041400000000002</v>
      </c>
      <c r="E171" s="135">
        <f>ROUND(((E172+E173+E175+E174)/1000),5)</f>
        <v>3.0272199999999998</v>
      </c>
      <c r="F171" s="135">
        <f>ROUND(((F172+F173+F175+F174)/1000),5)</f>
        <v>2.9359099999999998</v>
      </c>
      <c r="G171" s="135">
        <f t="shared" ref="G171:AA171" si="96">ROUND(((G172+G173+G175+G174)/1000),5)</f>
        <v>2.9351699999999998</v>
      </c>
      <c r="H171" s="135">
        <f t="shared" si="96"/>
        <v>2.95913</v>
      </c>
      <c r="I171" s="135">
        <f t="shared" si="96"/>
        <v>3.07254</v>
      </c>
      <c r="J171" s="135">
        <f t="shared" si="96"/>
        <v>3.2740900000000002</v>
      </c>
      <c r="K171" s="135">
        <f t="shared" si="96"/>
        <v>3.5353400000000001</v>
      </c>
      <c r="L171" s="135">
        <f t="shared" si="96"/>
        <v>3.72424</v>
      </c>
      <c r="M171" s="135">
        <f t="shared" si="96"/>
        <v>3.8007300000000002</v>
      </c>
      <c r="N171" s="135">
        <f t="shared" si="96"/>
        <v>3.82138</v>
      </c>
      <c r="O171" s="135">
        <f t="shared" si="96"/>
        <v>3.7619199999999999</v>
      </c>
      <c r="P171" s="135">
        <f t="shared" si="96"/>
        <v>3.76309</v>
      </c>
      <c r="Q171" s="135">
        <f t="shared" si="96"/>
        <v>3.7663099999999998</v>
      </c>
      <c r="R171" s="135">
        <f t="shared" si="96"/>
        <v>3.75326</v>
      </c>
      <c r="S171" s="135">
        <f t="shared" si="96"/>
        <v>3.71909</v>
      </c>
      <c r="T171" s="135">
        <f t="shared" si="96"/>
        <v>3.67618</v>
      </c>
      <c r="U171" s="135">
        <f t="shared" si="96"/>
        <v>3.6627399999999999</v>
      </c>
      <c r="V171" s="135">
        <f t="shared" si="96"/>
        <v>3.6802899999999998</v>
      </c>
      <c r="W171" s="135">
        <f t="shared" si="96"/>
        <v>3.6963499999999998</v>
      </c>
      <c r="X171" s="135">
        <f t="shared" si="96"/>
        <v>3.8317700000000001</v>
      </c>
      <c r="Y171" s="135">
        <f t="shared" si="96"/>
        <v>3.7383799999999998</v>
      </c>
      <c r="Z171" s="135">
        <f t="shared" si="96"/>
        <v>3.5144700000000002</v>
      </c>
      <c r="AA171" s="135">
        <f t="shared" si="96"/>
        <v>3.21089</v>
      </c>
    </row>
    <row r="172" spans="1:27" ht="12.75" hidden="1" customHeight="1" outlineLevel="1" x14ac:dyDescent="0.2">
      <c r="A172" s="163" t="s">
        <v>400</v>
      </c>
      <c r="B172" s="94" t="s">
        <v>238</v>
      </c>
      <c r="C172" s="70" t="s">
        <v>79</v>
      </c>
      <c r="D172" s="71">
        <v>1371.99</v>
      </c>
      <c r="E172" s="71">
        <v>1195.07</v>
      </c>
      <c r="F172" s="71">
        <v>1103.76</v>
      </c>
      <c r="G172" s="71">
        <v>1103.02</v>
      </c>
      <c r="H172" s="71">
        <v>1126.98</v>
      </c>
      <c r="I172" s="71">
        <v>1240.3900000000001</v>
      </c>
      <c r="J172" s="71">
        <v>1441.94</v>
      </c>
      <c r="K172" s="71">
        <v>1703.19</v>
      </c>
      <c r="L172" s="71">
        <v>1892.09</v>
      </c>
      <c r="M172" s="71">
        <v>1968.58</v>
      </c>
      <c r="N172" s="71">
        <v>1989.23</v>
      </c>
      <c r="O172" s="71">
        <v>1929.77</v>
      </c>
      <c r="P172" s="71">
        <v>1930.94</v>
      </c>
      <c r="Q172" s="71">
        <v>1934.16</v>
      </c>
      <c r="R172" s="71">
        <v>1921.11</v>
      </c>
      <c r="S172" s="71">
        <v>1886.94</v>
      </c>
      <c r="T172" s="71">
        <v>1844.03</v>
      </c>
      <c r="U172" s="71">
        <v>1830.59</v>
      </c>
      <c r="V172" s="71">
        <v>1848.14</v>
      </c>
      <c r="W172" s="71">
        <v>1864.2</v>
      </c>
      <c r="X172" s="71">
        <v>1999.62</v>
      </c>
      <c r="Y172" s="71">
        <v>1906.23</v>
      </c>
      <c r="Z172" s="71">
        <v>1682.32</v>
      </c>
      <c r="AA172" s="71">
        <v>1378.74</v>
      </c>
    </row>
    <row r="173" spans="1:27" ht="12.75" hidden="1" customHeight="1" outlineLevel="1" x14ac:dyDescent="0.2">
      <c r="A173" s="163" t="s">
        <v>401</v>
      </c>
      <c r="B173" s="94" t="s">
        <v>90</v>
      </c>
      <c r="C173" s="70" t="s">
        <v>79</v>
      </c>
      <c r="D173" s="71">
        <f>$D$168</f>
        <v>1716.97</v>
      </c>
      <c r="E173" s="71">
        <f>$D$168</f>
        <v>1716.97</v>
      </c>
      <c r="F173" s="71">
        <f t="shared" ref="F173:AA173" si="97">$D$168</f>
        <v>1716.97</v>
      </c>
      <c r="G173" s="71">
        <f t="shared" si="97"/>
        <v>1716.97</v>
      </c>
      <c r="H173" s="71">
        <f t="shared" si="97"/>
        <v>1716.97</v>
      </c>
      <c r="I173" s="71">
        <f t="shared" si="97"/>
        <v>1716.97</v>
      </c>
      <c r="J173" s="71">
        <f t="shared" si="97"/>
        <v>1716.97</v>
      </c>
      <c r="K173" s="71">
        <f t="shared" si="97"/>
        <v>1716.97</v>
      </c>
      <c r="L173" s="71">
        <f t="shared" si="97"/>
        <v>1716.97</v>
      </c>
      <c r="M173" s="71">
        <f t="shared" si="97"/>
        <v>1716.97</v>
      </c>
      <c r="N173" s="71">
        <f t="shared" si="97"/>
        <v>1716.97</v>
      </c>
      <c r="O173" s="71">
        <f t="shared" si="97"/>
        <v>1716.97</v>
      </c>
      <c r="P173" s="71">
        <f t="shared" si="97"/>
        <v>1716.97</v>
      </c>
      <c r="Q173" s="71">
        <f t="shared" si="97"/>
        <v>1716.97</v>
      </c>
      <c r="R173" s="71">
        <f t="shared" si="97"/>
        <v>1716.97</v>
      </c>
      <c r="S173" s="71">
        <f t="shared" si="97"/>
        <v>1716.97</v>
      </c>
      <c r="T173" s="71">
        <f t="shared" si="97"/>
        <v>1716.97</v>
      </c>
      <c r="U173" s="71">
        <f t="shared" si="97"/>
        <v>1716.97</v>
      </c>
      <c r="V173" s="71">
        <f t="shared" si="97"/>
        <v>1716.97</v>
      </c>
      <c r="W173" s="71">
        <f t="shared" si="97"/>
        <v>1716.97</v>
      </c>
      <c r="X173" s="71">
        <f t="shared" si="97"/>
        <v>1716.97</v>
      </c>
      <c r="Y173" s="71">
        <f t="shared" si="97"/>
        <v>1716.97</v>
      </c>
      <c r="Z173" s="71">
        <f t="shared" si="97"/>
        <v>1716.97</v>
      </c>
      <c r="AA173" s="71">
        <f t="shared" si="97"/>
        <v>1716.97</v>
      </c>
    </row>
    <row r="174" spans="1:27" ht="12.75" hidden="1" customHeight="1" outlineLevel="1" x14ac:dyDescent="0.2">
      <c r="A174" s="163" t="s">
        <v>402</v>
      </c>
      <c r="B174" s="94" t="s">
        <v>83</v>
      </c>
      <c r="C174" s="70" t="s">
        <v>79</v>
      </c>
      <c r="D174" s="71">
        <v>4.95</v>
      </c>
      <c r="E174" s="71">
        <v>4.95</v>
      </c>
      <c r="F174" s="71">
        <v>4.95</v>
      </c>
      <c r="G174" s="71">
        <v>4.95</v>
      </c>
      <c r="H174" s="71">
        <v>4.95</v>
      </c>
      <c r="I174" s="71">
        <v>4.95</v>
      </c>
      <c r="J174" s="71">
        <v>4.95</v>
      </c>
      <c r="K174" s="71">
        <v>4.95</v>
      </c>
      <c r="L174" s="71">
        <v>4.95</v>
      </c>
      <c r="M174" s="71">
        <v>4.95</v>
      </c>
      <c r="N174" s="71">
        <v>4.95</v>
      </c>
      <c r="O174" s="71">
        <v>4.95</v>
      </c>
      <c r="P174" s="71">
        <v>4.95</v>
      </c>
      <c r="Q174" s="71">
        <v>4.95</v>
      </c>
      <c r="R174" s="71">
        <v>4.95</v>
      </c>
      <c r="S174" s="71">
        <v>4.95</v>
      </c>
      <c r="T174" s="71">
        <v>4.95</v>
      </c>
      <c r="U174" s="71">
        <v>4.95</v>
      </c>
      <c r="V174" s="71">
        <v>4.95</v>
      </c>
      <c r="W174" s="71">
        <v>4.95</v>
      </c>
      <c r="X174" s="71">
        <v>4.95</v>
      </c>
      <c r="Y174" s="71">
        <v>4.95</v>
      </c>
      <c r="Z174" s="71">
        <v>4.95</v>
      </c>
      <c r="AA174" s="71">
        <v>4.95</v>
      </c>
    </row>
    <row r="175" spans="1:27" ht="12.75" hidden="1" customHeight="1" outlineLevel="1" x14ac:dyDescent="0.2">
      <c r="A175" s="163" t="s">
        <v>403</v>
      </c>
      <c r="B175" s="94" t="s">
        <v>81</v>
      </c>
      <c r="C175" s="70" t="s">
        <v>79</v>
      </c>
      <c r="D175" s="71">
        <f>$D$11</f>
        <v>110.23</v>
      </c>
      <c r="E175" s="71">
        <f t="shared" ref="E175:AA175" si="98">$D$11</f>
        <v>110.23</v>
      </c>
      <c r="F175" s="71">
        <f t="shared" si="98"/>
        <v>110.23</v>
      </c>
      <c r="G175" s="71">
        <f t="shared" si="98"/>
        <v>110.23</v>
      </c>
      <c r="H175" s="71">
        <f t="shared" si="98"/>
        <v>110.23</v>
      </c>
      <c r="I175" s="71">
        <f t="shared" si="98"/>
        <v>110.23</v>
      </c>
      <c r="J175" s="71">
        <f t="shared" si="98"/>
        <v>110.23</v>
      </c>
      <c r="K175" s="71">
        <f t="shared" si="98"/>
        <v>110.23</v>
      </c>
      <c r="L175" s="71">
        <f t="shared" si="98"/>
        <v>110.23</v>
      </c>
      <c r="M175" s="71">
        <f t="shared" si="98"/>
        <v>110.23</v>
      </c>
      <c r="N175" s="71">
        <f t="shared" si="98"/>
        <v>110.23</v>
      </c>
      <c r="O175" s="71">
        <f t="shared" si="98"/>
        <v>110.23</v>
      </c>
      <c r="P175" s="71">
        <f t="shared" si="98"/>
        <v>110.23</v>
      </c>
      <c r="Q175" s="71">
        <f t="shared" si="98"/>
        <v>110.23</v>
      </c>
      <c r="R175" s="71">
        <f t="shared" si="98"/>
        <v>110.23</v>
      </c>
      <c r="S175" s="71">
        <f t="shared" si="98"/>
        <v>110.23</v>
      </c>
      <c r="T175" s="71">
        <f t="shared" si="98"/>
        <v>110.23</v>
      </c>
      <c r="U175" s="71">
        <f t="shared" si="98"/>
        <v>110.23</v>
      </c>
      <c r="V175" s="71">
        <f t="shared" si="98"/>
        <v>110.23</v>
      </c>
      <c r="W175" s="71">
        <f t="shared" si="98"/>
        <v>110.23</v>
      </c>
      <c r="X175" s="71">
        <f t="shared" si="98"/>
        <v>110.23</v>
      </c>
      <c r="Y175" s="71">
        <f t="shared" si="98"/>
        <v>110.23</v>
      </c>
      <c r="Z175" s="71">
        <f t="shared" si="98"/>
        <v>110.23</v>
      </c>
      <c r="AA175" s="71">
        <f t="shared" si="98"/>
        <v>110.23</v>
      </c>
    </row>
    <row r="176" spans="1:27" ht="12.75" customHeight="1" collapsed="1" x14ac:dyDescent="0.2">
      <c r="A176" s="162" t="s">
        <v>404</v>
      </c>
      <c r="B176" s="54" t="str">
        <f>"03"&amp;"."&amp;$B$662&amp;"."&amp;$B$663</f>
        <v>03.05.2023</v>
      </c>
      <c r="C176" s="134" t="s">
        <v>76</v>
      </c>
      <c r="D176" s="135">
        <f>ROUND(((D177+D178+D180+D179)/1000),5)</f>
        <v>3.06908</v>
      </c>
      <c r="E176" s="135">
        <f>ROUND(((E177+E178+E180+E179)/1000),5)</f>
        <v>2.9350499999999999</v>
      </c>
      <c r="F176" s="135">
        <f>ROUND(((F177+F178+F180+F179)/1000),5)</f>
        <v>2.91221</v>
      </c>
      <c r="G176" s="135">
        <f t="shared" ref="G176:AA176" si="99">ROUND(((G177+G178+G180+G179)/1000),5)</f>
        <v>2.91289</v>
      </c>
      <c r="H176" s="135">
        <f t="shared" si="99"/>
        <v>2.9311500000000001</v>
      </c>
      <c r="I176" s="135">
        <f t="shared" si="99"/>
        <v>3.0272800000000002</v>
      </c>
      <c r="J176" s="135">
        <f t="shared" si="99"/>
        <v>3.2068099999999999</v>
      </c>
      <c r="K176" s="135">
        <f t="shared" si="99"/>
        <v>3.43397</v>
      </c>
      <c r="L176" s="135">
        <f t="shared" si="99"/>
        <v>3.6482600000000001</v>
      </c>
      <c r="M176" s="135">
        <f t="shared" si="99"/>
        <v>3.7513000000000001</v>
      </c>
      <c r="N176" s="135">
        <f t="shared" si="99"/>
        <v>3.7588200000000001</v>
      </c>
      <c r="O176" s="135">
        <f t="shared" si="99"/>
        <v>3.7605900000000001</v>
      </c>
      <c r="P176" s="135">
        <f t="shared" si="99"/>
        <v>3.7601</v>
      </c>
      <c r="Q176" s="135">
        <f t="shared" si="99"/>
        <v>3.7803100000000001</v>
      </c>
      <c r="R176" s="135">
        <f t="shared" si="99"/>
        <v>3.7619600000000002</v>
      </c>
      <c r="S176" s="135">
        <f t="shared" si="99"/>
        <v>3.7596699999999998</v>
      </c>
      <c r="T176" s="135">
        <f t="shared" si="99"/>
        <v>3.75766</v>
      </c>
      <c r="U176" s="135">
        <f t="shared" si="99"/>
        <v>3.7537199999999999</v>
      </c>
      <c r="V176" s="135">
        <f t="shared" si="99"/>
        <v>3.7294399999999999</v>
      </c>
      <c r="W176" s="135">
        <f t="shared" si="99"/>
        <v>3.7258399999999998</v>
      </c>
      <c r="X176" s="135">
        <f t="shared" si="99"/>
        <v>3.7526799999999998</v>
      </c>
      <c r="Y176" s="135">
        <f t="shared" si="99"/>
        <v>3.7627199999999998</v>
      </c>
      <c r="Z176" s="135">
        <f t="shared" si="99"/>
        <v>3.5192399999999999</v>
      </c>
      <c r="AA176" s="135">
        <f t="shared" si="99"/>
        <v>3.2776800000000001</v>
      </c>
    </row>
    <row r="177" spans="1:27" ht="12.75" hidden="1" customHeight="1" outlineLevel="1" x14ac:dyDescent="0.2">
      <c r="A177" s="163" t="s">
        <v>405</v>
      </c>
      <c r="B177" s="94" t="s">
        <v>238</v>
      </c>
      <c r="C177" s="70" t="s">
        <v>79</v>
      </c>
      <c r="D177" s="71">
        <v>1236.93</v>
      </c>
      <c r="E177" s="71">
        <v>1102.9000000000001</v>
      </c>
      <c r="F177" s="71">
        <v>1080.06</v>
      </c>
      <c r="G177" s="71">
        <v>1080.74</v>
      </c>
      <c r="H177" s="71">
        <v>1099</v>
      </c>
      <c r="I177" s="71">
        <v>1195.1300000000001</v>
      </c>
      <c r="J177" s="71">
        <v>1374.66</v>
      </c>
      <c r="K177" s="71">
        <v>1601.82</v>
      </c>
      <c r="L177" s="71">
        <v>1816.11</v>
      </c>
      <c r="M177" s="71">
        <v>1919.15</v>
      </c>
      <c r="N177" s="71">
        <v>1926.67</v>
      </c>
      <c r="O177" s="71">
        <v>1928.44</v>
      </c>
      <c r="P177" s="71">
        <v>1927.95</v>
      </c>
      <c r="Q177" s="71">
        <v>1948.16</v>
      </c>
      <c r="R177" s="71">
        <v>1929.81</v>
      </c>
      <c r="S177" s="71">
        <v>1927.52</v>
      </c>
      <c r="T177" s="71">
        <v>1925.51</v>
      </c>
      <c r="U177" s="71">
        <v>1921.57</v>
      </c>
      <c r="V177" s="71">
        <v>1897.29</v>
      </c>
      <c r="W177" s="71">
        <v>1893.69</v>
      </c>
      <c r="X177" s="71">
        <v>1920.53</v>
      </c>
      <c r="Y177" s="71">
        <v>1930.57</v>
      </c>
      <c r="Z177" s="71">
        <v>1687.09</v>
      </c>
      <c r="AA177" s="71">
        <v>1445.53</v>
      </c>
    </row>
    <row r="178" spans="1:27" ht="12.75" hidden="1" customHeight="1" outlineLevel="1" x14ac:dyDescent="0.2">
      <c r="A178" s="163" t="s">
        <v>406</v>
      </c>
      <c r="B178" s="94" t="s">
        <v>90</v>
      </c>
      <c r="C178" s="70" t="s">
        <v>79</v>
      </c>
      <c r="D178" s="71">
        <f>$D$168</f>
        <v>1716.97</v>
      </c>
      <c r="E178" s="71">
        <f>$D$168</f>
        <v>1716.97</v>
      </c>
      <c r="F178" s="71">
        <f t="shared" ref="F178:AA178" si="100">$D$168</f>
        <v>1716.97</v>
      </c>
      <c r="G178" s="71">
        <f t="shared" si="100"/>
        <v>1716.97</v>
      </c>
      <c r="H178" s="71">
        <f t="shared" si="100"/>
        <v>1716.97</v>
      </c>
      <c r="I178" s="71">
        <f t="shared" si="100"/>
        <v>1716.97</v>
      </c>
      <c r="J178" s="71">
        <f t="shared" si="100"/>
        <v>1716.97</v>
      </c>
      <c r="K178" s="71">
        <f t="shared" si="100"/>
        <v>1716.97</v>
      </c>
      <c r="L178" s="71">
        <f t="shared" si="100"/>
        <v>1716.97</v>
      </c>
      <c r="M178" s="71">
        <f t="shared" si="100"/>
        <v>1716.97</v>
      </c>
      <c r="N178" s="71">
        <f t="shared" si="100"/>
        <v>1716.97</v>
      </c>
      <c r="O178" s="71">
        <f t="shared" si="100"/>
        <v>1716.97</v>
      </c>
      <c r="P178" s="71">
        <f t="shared" si="100"/>
        <v>1716.97</v>
      </c>
      <c r="Q178" s="71">
        <f t="shared" si="100"/>
        <v>1716.97</v>
      </c>
      <c r="R178" s="71">
        <f t="shared" si="100"/>
        <v>1716.97</v>
      </c>
      <c r="S178" s="71">
        <f t="shared" si="100"/>
        <v>1716.97</v>
      </c>
      <c r="T178" s="71">
        <f t="shared" si="100"/>
        <v>1716.97</v>
      </c>
      <c r="U178" s="71">
        <f t="shared" si="100"/>
        <v>1716.97</v>
      </c>
      <c r="V178" s="71">
        <f t="shared" si="100"/>
        <v>1716.97</v>
      </c>
      <c r="W178" s="71">
        <f t="shared" si="100"/>
        <v>1716.97</v>
      </c>
      <c r="X178" s="71">
        <f t="shared" si="100"/>
        <v>1716.97</v>
      </c>
      <c r="Y178" s="71">
        <f t="shared" si="100"/>
        <v>1716.97</v>
      </c>
      <c r="Z178" s="71">
        <f t="shared" si="100"/>
        <v>1716.97</v>
      </c>
      <c r="AA178" s="71">
        <f t="shared" si="100"/>
        <v>1716.97</v>
      </c>
    </row>
    <row r="179" spans="1:27" ht="12.75" hidden="1" customHeight="1" outlineLevel="1" x14ac:dyDescent="0.2">
      <c r="A179" s="163" t="s">
        <v>407</v>
      </c>
      <c r="B179" s="94" t="s">
        <v>83</v>
      </c>
      <c r="C179" s="70" t="s">
        <v>79</v>
      </c>
      <c r="D179" s="71">
        <v>4.95</v>
      </c>
      <c r="E179" s="71">
        <v>4.95</v>
      </c>
      <c r="F179" s="71">
        <v>4.95</v>
      </c>
      <c r="G179" s="71">
        <v>4.95</v>
      </c>
      <c r="H179" s="71">
        <v>4.95</v>
      </c>
      <c r="I179" s="71">
        <v>4.95</v>
      </c>
      <c r="J179" s="71">
        <v>4.95</v>
      </c>
      <c r="K179" s="71">
        <v>4.95</v>
      </c>
      <c r="L179" s="71">
        <v>4.95</v>
      </c>
      <c r="M179" s="71">
        <v>4.95</v>
      </c>
      <c r="N179" s="71">
        <v>4.95</v>
      </c>
      <c r="O179" s="71">
        <v>4.95</v>
      </c>
      <c r="P179" s="71">
        <v>4.95</v>
      </c>
      <c r="Q179" s="71">
        <v>4.95</v>
      </c>
      <c r="R179" s="71">
        <v>4.95</v>
      </c>
      <c r="S179" s="71">
        <v>4.95</v>
      </c>
      <c r="T179" s="71">
        <v>4.95</v>
      </c>
      <c r="U179" s="71">
        <v>4.95</v>
      </c>
      <c r="V179" s="71">
        <v>4.95</v>
      </c>
      <c r="W179" s="71">
        <v>4.95</v>
      </c>
      <c r="X179" s="71">
        <v>4.95</v>
      </c>
      <c r="Y179" s="71">
        <v>4.95</v>
      </c>
      <c r="Z179" s="71">
        <v>4.95</v>
      </c>
      <c r="AA179" s="71">
        <v>4.95</v>
      </c>
    </row>
    <row r="180" spans="1:27" ht="12.75" hidden="1" customHeight="1" outlineLevel="1" x14ac:dyDescent="0.2">
      <c r="A180" s="163" t="s">
        <v>408</v>
      </c>
      <c r="B180" s="94" t="s">
        <v>81</v>
      </c>
      <c r="C180" s="70" t="s">
        <v>79</v>
      </c>
      <c r="D180" s="71">
        <f>$D$11</f>
        <v>110.23</v>
      </c>
      <c r="E180" s="71">
        <f t="shared" ref="E180:AA180" si="101">$D$11</f>
        <v>110.23</v>
      </c>
      <c r="F180" s="71">
        <f t="shared" si="101"/>
        <v>110.23</v>
      </c>
      <c r="G180" s="71">
        <f t="shared" si="101"/>
        <v>110.23</v>
      </c>
      <c r="H180" s="71">
        <f t="shared" si="101"/>
        <v>110.23</v>
      </c>
      <c r="I180" s="71">
        <f t="shared" si="101"/>
        <v>110.23</v>
      </c>
      <c r="J180" s="71">
        <f t="shared" si="101"/>
        <v>110.23</v>
      </c>
      <c r="K180" s="71">
        <f t="shared" si="101"/>
        <v>110.23</v>
      </c>
      <c r="L180" s="71">
        <f t="shared" si="101"/>
        <v>110.23</v>
      </c>
      <c r="M180" s="71">
        <f t="shared" si="101"/>
        <v>110.23</v>
      </c>
      <c r="N180" s="71">
        <f t="shared" si="101"/>
        <v>110.23</v>
      </c>
      <c r="O180" s="71">
        <f t="shared" si="101"/>
        <v>110.23</v>
      </c>
      <c r="P180" s="71">
        <f t="shared" si="101"/>
        <v>110.23</v>
      </c>
      <c r="Q180" s="71">
        <f t="shared" si="101"/>
        <v>110.23</v>
      </c>
      <c r="R180" s="71">
        <f t="shared" si="101"/>
        <v>110.23</v>
      </c>
      <c r="S180" s="71">
        <f t="shared" si="101"/>
        <v>110.23</v>
      </c>
      <c r="T180" s="71">
        <f t="shared" si="101"/>
        <v>110.23</v>
      </c>
      <c r="U180" s="71">
        <f t="shared" si="101"/>
        <v>110.23</v>
      </c>
      <c r="V180" s="71">
        <f t="shared" si="101"/>
        <v>110.23</v>
      </c>
      <c r="W180" s="71">
        <f t="shared" si="101"/>
        <v>110.23</v>
      </c>
      <c r="X180" s="71">
        <f t="shared" si="101"/>
        <v>110.23</v>
      </c>
      <c r="Y180" s="71">
        <f t="shared" si="101"/>
        <v>110.23</v>
      </c>
      <c r="Z180" s="71">
        <f t="shared" si="101"/>
        <v>110.23</v>
      </c>
      <c r="AA180" s="71">
        <f t="shared" si="101"/>
        <v>110.23</v>
      </c>
    </row>
    <row r="181" spans="1:27" ht="12.75" customHeight="1" collapsed="1" x14ac:dyDescent="0.2">
      <c r="A181" s="162" t="s">
        <v>409</v>
      </c>
      <c r="B181" s="54" t="str">
        <f>"04"&amp;"."&amp;$B$662&amp;"."&amp;$B$663</f>
        <v>04.05.2023</v>
      </c>
      <c r="C181" s="134" t="s">
        <v>76</v>
      </c>
      <c r="D181" s="135">
        <f>ROUND(((D182+D183+D185+D184)/1000),5)</f>
        <v>3.0367700000000002</v>
      </c>
      <c r="E181" s="135">
        <f>ROUND(((E182+E183+E185+E184)/1000),5)</f>
        <v>2.93363</v>
      </c>
      <c r="F181" s="135">
        <f>ROUND(((F182+F183+F185+F184)/1000),5)</f>
        <v>2.8586499999999999</v>
      </c>
      <c r="G181" s="135">
        <f t="shared" ref="G181:AA181" si="102">ROUND(((G182+G183+G185+G184)/1000),5)</f>
        <v>2.8403700000000001</v>
      </c>
      <c r="H181" s="135">
        <f t="shared" si="102"/>
        <v>2.8936199999999999</v>
      </c>
      <c r="I181" s="135">
        <f t="shared" si="102"/>
        <v>2.9434</v>
      </c>
      <c r="J181" s="135">
        <f t="shared" si="102"/>
        <v>3.14757</v>
      </c>
      <c r="K181" s="135">
        <f t="shared" si="102"/>
        <v>3.4422100000000002</v>
      </c>
      <c r="L181" s="135">
        <f t="shared" si="102"/>
        <v>3.5460600000000002</v>
      </c>
      <c r="M181" s="135">
        <f t="shared" si="102"/>
        <v>3.7349399999999999</v>
      </c>
      <c r="N181" s="135">
        <f t="shared" si="102"/>
        <v>3.7563599999999999</v>
      </c>
      <c r="O181" s="135">
        <f t="shared" si="102"/>
        <v>3.7835299999999998</v>
      </c>
      <c r="P181" s="135">
        <f t="shared" si="102"/>
        <v>3.78579</v>
      </c>
      <c r="Q181" s="135">
        <f t="shared" si="102"/>
        <v>3.7997999999999998</v>
      </c>
      <c r="R181" s="135">
        <f t="shared" si="102"/>
        <v>3.7726500000000001</v>
      </c>
      <c r="S181" s="135">
        <f t="shared" si="102"/>
        <v>3.7306300000000001</v>
      </c>
      <c r="T181" s="135">
        <f t="shared" si="102"/>
        <v>3.6785299999999999</v>
      </c>
      <c r="U181" s="135">
        <f t="shared" si="102"/>
        <v>3.6346699999999998</v>
      </c>
      <c r="V181" s="135">
        <f t="shared" si="102"/>
        <v>3.6159500000000002</v>
      </c>
      <c r="W181" s="135">
        <f t="shared" si="102"/>
        <v>3.6884600000000001</v>
      </c>
      <c r="X181" s="135">
        <f t="shared" si="102"/>
        <v>3.8146599999999999</v>
      </c>
      <c r="Y181" s="135">
        <f t="shared" si="102"/>
        <v>3.7523200000000001</v>
      </c>
      <c r="Z181" s="135">
        <f t="shared" si="102"/>
        <v>3.4898400000000001</v>
      </c>
      <c r="AA181" s="135">
        <f t="shared" si="102"/>
        <v>3.3140700000000001</v>
      </c>
    </row>
    <row r="182" spans="1:27" ht="12.75" hidden="1" customHeight="1" outlineLevel="1" x14ac:dyDescent="0.2">
      <c r="A182" s="163" t="s">
        <v>410</v>
      </c>
      <c r="B182" s="94" t="s">
        <v>238</v>
      </c>
      <c r="C182" s="70" t="s">
        <v>79</v>
      </c>
      <c r="D182" s="71">
        <v>1204.6199999999999</v>
      </c>
      <c r="E182" s="71">
        <v>1101.48</v>
      </c>
      <c r="F182" s="71">
        <v>1026.5</v>
      </c>
      <c r="G182" s="71">
        <v>1008.22</v>
      </c>
      <c r="H182" s="71">
        <v>1061.47</v>
      </c>
      <c r="I182" s="71">
        <v>1111.25</v>
      </c>
      <c r="J182" s="71">
        <v>1315.42</v>
      </c>
      <c r="K182" s="71">
        <v>1610.06</v>
      </c>
      <c r="L182" s="71">
        <v>1713.91</v>
      </c>
      <c r="M182" s="71">
        <v>1902.79</v>
      </c>
      <c r="N182" s="71">
        <v>1924.21</v>
      </c>
      <c r="O182" s="71">
        <v>1951.38</v>
      </c>
      <c r="P182" s="71">
        <v>1953.64</v>
      </c>
      <c r="Q182" s="71">
        <v>1967.65</v>
      </c>
      <c r="R182" s="71">
        <v>1940.5</v>
      </c>
      <c r="S182" s="71">
        <v>1898.48</v>
      </c>
      <c r="T182" s="71">
        <v>1846.38</v>
      </c>
      <c r="U182" s="71">
        <v>1802.52</v>
      </c>
      <c r="V182" s="71">
        <v>1783.8</v>
      </c>
      <c r="W182" s="71">
        <v>1856.31</v>
      </c>
      <c r="X182" s="71">
        <v>1982.51</v>
      </c>
      <c r="Y182" s="71">
        <v>1920.17</v>
      </c>
      <c r="Z182" s="71">
        <v>1657.69</v>
      </c>
      <c r="AA182" s="71">
        <v>1481.92</v>
      </c>
    </row>
    <row r="183" spans="1:27" ht="12.75" hidden="1" customHeight="1" outlineLevel="1" x14ac:dyDescent="0.2">
      <c r="A183" s="163" t="s">
        <v>411</v>
      </c>
      <c r="B183" s="94" t="s">
        <v>90</v>
      </c>
      <c r="C183" s="70" t="s">
        <v>79</v>
      </c>
      <c r="D183" s="71">
        <f>$D$168</f>
        <v>1716.97</v>
      </c>
      <c r="E183" s="71">
        <f>$D$168</f>
        <v>1716.97</v>
      </c>
      <c r="F183" s="71">
        <f t="shared" ref="F183:AA183" si="103">$D$168</f>
        <v>1716.97</v>
      </c>
      <c r="G183" s="71">
        <f t="shared" si="103"/>
        <v>1716.97</v>
      </c>
      <c r="H183" s="71">
        <f t="shared" si="103"/>
        <v>1716.97</v>
      </c>
      <c r="I183" s="71">
        <f t="shared" si="103"/>
        <v>1716.97</v>
      </c>
      <c r="J183" s="71">
        <f t="shared" si="103"/>
        <v>1716.97</v>
      </c>
      <c r="K183" s="71">
        <f t="shared" si="103"/>
        <v>1716.97</v>
      </c>
      <c r="L183" s="71">
        <f t="shared" si="103"/>
        <v>1716.97</v>
      </c>
      <c r="M183" s="71">
        <f t="shared" si="103"/>
        <v>1716.97</v>
      </c>
      <c r="N183" s="71">
        <f t="shared" si="103"/>
        <v>1716.97</v>
      </c>
      <c r="O183" s="71">
        <f t="shared" si="103"/>
        <v>1716.97</v>
      </c>
      <c r="P183" s="71">
        <f t="shared" si="103"/>
        <v>1716.97</v>
      </c>
      <c r="Q183" s="71">
        <f t="shared" si="103"/>
        <v>1716.97</v>
      </c>
      <c r="R183" s="71">
        <f t="shared" si="103"/>
        <v>1716.97</v>
      </c>
      <c r="S183" s="71">
        <f t="shared" si="103"/>
        <v>1716.97</v>
      </c>
      <c r="T183" s="71">
        <f t="shared" si="103"/>
        <v>1716.97</v>
      </c>
      <c r="U183" s="71">
        <f t="shared" si="103"/>
        <v>1716.97</v>
      </c>
      <c r="V183" s="71">
        <f t="shared" si="103"/>
        <v>1716.97</v>
      </c>
      <c r="W183" s="71">
        <f t="shared" si="103"/>
        <v>1716.97</v>
      </c>
      <c r="X183" s="71">
        <f t="shared" si="103"/>
        <v>1716.97</v>
      </c>
      <c r="Y183" s="71">
        <f t="shared" si="103"/>
        <v>1716.97</v>
      </c>
      <c r="Z183" s="71">
        <f t="shared" si="103"/>
        <v>1716.97</v>
      </c>
      <c r="AA183" s="71">
        <f t="shared" si="103"/>
        <v>1716.97</v>
      </c>
    </row>
    <row r="184" spans="1:27" ht="12.75" hidden="1" customHeight="1" outlineLevel="1" x14ac:dyDescent="0.2">
      <c r="A184" s="163" t="s">
        <v>412</v>
      </c>
      <c r="B184" s="94" t="s">
        <v>83</v>
      </c>
      <c r="C184" s="70" t="s">
        <v>79</v>
      </c>
      <c r="D184" s="71">
        <v>4.95</v>
      </c>
      <c r="E184" s="71">
        <v>4.95</v>
      </c>
      <c r="F184" s="71">
        <v>4.95</v>
      </c>
      <c r="G184" s="71">
        <v>4.95</v>
      </c>
      <c r="H184" s="71">
        <v>4.95</v>
      </c>
      <c r="I184" s="71">
        <v>4.95</v>
      </c>
      <c r="J184" s="71">
        <v>4.95</v>
      </c>
      <c r="K184" s="71">
        <v>4.95</v>
      </c>
      <c r="L184" s="71">
        <v>4.95</v>
      </c>
      <c r="M184" s="71">
        <v>4.95</v>
      </c>
      <c r="N184" s="71">
        <v>4.95</v>
      </c>
      <c r="O184" s="71">
        <v>4.95</v>
      </c>
      <c r="P184" s="71">
        <v>4.95</v>
      </c>
      <c r="Q184" s="71">
        <v>4.95</v>
      </c>
      <c r="R184" s="71">
        <v>4.95</v>
      </c>
      <c r="S184" s="71">
        <v>4.95</v>
      </c>
      <c r="T184" s="71">
        <v>4.95</v>
      </c>
      <c r="U184" s="71">
        <v>4.95</v>
      </c>
      <c r="V184" s="71">
        <v>4.95</v>
      </c>
      <c r="W184" s="71">
        <v>4.95</v>
      </c>
      <c r="X184" s="71">
        <v>4.95</v>
      </c>
      <c r="Y184" s="71">
        <v>4.95</v>
      </c>
      <c r="Z184" s="71">
        <v>4.95</v>
      </c>
      <c r="AA184" s="71">
        <v>4.95</v>
      </c>
    </row>
    <row r="185" spans="1:27" ht="12.75" hidden="1" customHeight="1" outlineLevel="1" x14ac:dyDescent="0.2">
      <c r="A185" s="163" t="s">
        <v>413</v>
      </c>
      <c r="B185" s="94" t="s">
        <v>81</v>
      </c>
      <c r="C185" s="70" t="s">
        <v>79</v>
      </c>
      <c r="D185" s="71">
        <f>$D$11</f>
        <v>110.23</v>
      </c>
      <c r="E185" s="71">
        <f t="shared" ref="E185:AA185" si="104">$D$11</f>
        <v>110.23</v>
      </c>
      <c r="F185" s="71">
        <f t="shared" si="104"/>
        <v>110.23</v>
      </c>
      <c r="G185" s="71">
        <f t="shared" si="104"/>
        <v>110.23</v>
      </c>
      <c r="H185" s="71">
        <f t="shared" si="104"/>
        <v>110.23</v>
      </c>
      <c r="I185" s="71">
        <f t="shared" si="104"/>
        <v>110.23</v>
      </c>
      <c r="J185" s="71">
        <f t="shared" si="104"/>
        <v>110.23</v>
      </c>
      <c r="K185" s="71">
        <f t="shared" si="104"/>
        <v>110.23</v>
      </c>
      <c r="L185" s="71">
        <f t="shared" si="104"/>
        <v>110.23</v>
      </c>
      <c r="M185" s="71">
        <f t="shared" si="104"/>
        <v>110.23</v>
      </c>
      <c r="N185" s="71">
        <f t="shared" si="104"/>
        <v>110.23</v>
      </c>
      <c r="O185" s="71">
        <f t="shared" si="104"/>
        <v>110.23</v>
      </c>
      <c r="P185" s="71">
        <f t="shared" si="104"/>
        <v>110.23</v>
      </c>
      <c r="Q185" s="71">
        <f t="shared" si="104"/>
        <v>110.23</v>
      </c>
      <c r="R185" s="71">
        <f t="shared" si="104"/>
        <v>110.23</v>
      </c>
      <c r="S185" s="71">
        <f t="shared" si="104"/>
        <v>110.23</v>
      </c>
      <c r="T185" s="71">
        <f t="shared" si="104"/>
        <v>110.23</v>
      </c>
      <c r="U185" s="71">
        <f t="shared" si="104"/>
        <v>110.23</v>
      </c>
      <c r="V185" s="71">
        <f t="shared" si="104"/>
        <v>110.23</v>
      </c>
      <c r="W185" s="71">
        <f t="shared" si="104"/>
        <v>110.23</v>
      </c>
      <c r="X185" s="71">
        <f t="shared" si="104"/>
        <v>110.23</v>
      </c>
      <c r="Y185" s="71">
        <f t="shared" si="104"/>
        <v>110.23</v>
      </c>
      <c r="Z185" s="71">
        <f t="shared" si="104"/>
        <v>110.23</v>
      </c>
      <c r="AA185" s="71">
        <f t="shared" si="104"/>
        <v>110.23</v>
      </c>
    </row>
    <row r="186" spans="1:27" ht="12.75" customHeight="1" collapsed="1" x14ac:dyDescent="0.2">
      <c r="A186" s="162" t="s">
        <v>414</v>
      </c>
      <c r="B186" s="54" t="str">
        <f>"05"&amp;"."&amp;$B$662&amp;"."&amp;$B$663</f>
        <v>05.05.2023</v>
      </c>
      <c r="C186" s="134" t="s">
        <v>76</v>
      </c>
      <c r="D186" s="135">
        <f>ROUND(((D187+D188+D190+D189)/1000),5)</f>
        <v>3.2354099999999999</v>
      </c>
      <c r="E186" s="135">
        <f>ROUND(((E187+E188+E190+E189)/1000),5)</f>
        <v>3.0488300000000002</v>
      </c>
      <c r="F186" s="135">
        <f>ROUND(((F187+F188+F190+F189)/1000),5)</f>
        <v>2.9735499999999999</v>
      </c>
      <c r="G186" s="135">
        <f t="shared" ref="G186:AA186" si="105">ROUND(((G187+G188+G190+G189)/1000),5)</f>
        <v>2.9503699999999999</v>
      </c>
      <c r="H186" s="135">
        <f t="shared" si="105"/>
        <v>2.9975499999999999</v>
      </c>
      <c r="I186" s="135">
        <f t="shared" si="105"/>
        <v>3.1086299999999998</v>
      </c>
      <c r="J186" s="135">
        <f t="shared" si="105"/>
        <v>3.23211</v>
      </c>
      <c r="K186" s="135">
        <f t="shared" si="105"/>
        <v>3.4624999999999999</v>
      </c>
      <c r="L186" s="135">
        <f t="shared" si="105"/>
        <v>3.6700300000000001</v>
      </c>
      <c r="M186" s="135">
        <f t="shared" si="105"/>
        <v>3.7432699999999999</v>
      </c>
      <c r="N186" s="135">
        <f t="shared" si="105"/>
        <v>3.8454199999999998</v>
      </c>
      <c r="O186" s="135">
        <f t="shared" si="105"/>
        <v>3.81901</v>
      </c>
      <c r="P186" s="135">
        <f t="shared" si="105"/>
        <v>3.8024399999999998</v>
      </c>
      <c r="Q186" s="135">
        <f t="shared" si="105"/>
        <v>3.8175500000000002</v>
      </c>
      <c r="R186" s="135">
        <f t="shared" si="105"/>
        <v>3.8022</v>
      </c>
      <c r="S186" s="135">
        <f t="shared" si="105"/>
        <v>3.7656900000000002</v>
      </c>
      <c r="T186" s="135">
        <f t="shared" si="105"/>
        <v>3.7360899999999999</v>
      </c>
      <c r="U186" s="135">
        <f t="shared" si="105"/>
        <v>3.7283400000000002</v>
      </c>
      <c r="V186" s="135">
        <f t="shared" si="105"/>
        <v>3.7310099999999999</v>
      </c>
      <c r="W186" s="135">
        <f t="shared" si="105"/>
        <v>3.7396799999999999</v>
      </c>
      <c r="X186" s="135">
        <f t="shared" si="105"/>
        <v>3.8540399999999999</v>
      </c>
      <c r="Y186" s="135">
        <f t="shared" si="105"/>
        <v>3.8058100000000001</v>
      </c>
      <c r="Z186" s="135">
        <f t="shared" si="105"/>
        <v>3.6724899999999998</v>
      </c>
      <c r="AA186" s="135">
        <f t="shared" si="105"/>
        <v>3.4627699999999999</v>
      </c>
    </row>
    <row r="187" spans="1:27" ht="12.75" hidden="1" customHeight="1" outlineLevel="1" x14ac:dyDescent="0.2">
      <c r="A187" s="163" t="s">
        <v>415</v>
      </c>
      <c r="B187" s="94" t="s">
        <v>238</v>
      </c>
      <c r="C187" s="70" t="s">
        <v>79</v>
      </c>
      <c r="D187" s="71">
        <v>1403.26</v>
      </c>
      <c r="E187" s="71">
        <v>1216.68</v>
      </c>
      <c r="F187" s="71">
        <v>1141.4000000000001</v>
      </c>
      <c r="G187" s="71">
        <v>1118.22</v>
      </c>
      <c r="H187" s="71">
        <v>1165.4000000000001</v>
      </c>
      <c r="I187" s="71">
        <v>1276.48</v>
      </c>
      <c r="J187" s="71">
        <v>1399.96</v>
      </c>
      <c r="K187" s="71">
        <v>1630.35</v>
      </c>
      <c r="L187" s="71">
        <v>1837.88</v>
      </c>
      <c r="M187" s="71">
        <v>1911.12</v>
      </c>
      <c r="N187" s="71">
        <v>2013.27</v>
      </c>
      <c r="O187" s="71">
        <v>1986.86</v>
      </c>
      <c r="P187" s="71">
        <v>1970.29</v>
      </c>
      <c r="Q187" s="71">
        <v>1985.4</v>
      </c>
      <c r="R187" s="71">
        <v>1970.05</v>
      </c>
      <c r="S187" s="71">
        <v>1933.54</v>
      </c>
      <c r="T187" s="71">
        <v>1903.94</v>
      </c>
      <c r="U187" s="71">
        <v>1896.19</v>
      </c>
      <c r="V187" s="71">
        <v>1898.86</v>
      </c>
      <c r="W187" s="71">
        <v>1907.53</v>
      </c>
      <c r="X187" s="71">
        <v>2021.89</v>
      </c>
      <c r="Y187" s="71">
        <v>1973.66</v>
      </c>
      <c r="Z187" s="71">
        <v>1840.34</v>
      </c>
      <c r="AA187" s="71">
        <v>1630.62</v>
      </c>
    </row>
    <row r="188" spans="1:27" ht="12.75" hidden="1" customHeight="1" outlineLevel="1" x14ac:dyDescent="0.2">
      <c r="A188" s="163" t="s">
        <v>416</v>
      </c>
      <c r="B188" s="94" t="s">
        <v>90</v>
      </c>
      <c r="C188" s="70" t="s">
        <v>79</v>
      </c>
      <c r="D188" s="71">
        <f>$D$168</f>
        <v>1716.97</v>
      </c>
      <c r="E188" s="71">
        <f>$D$168</f>
        <v>1716.97</v>
      </c>
      <c r="F188" s="71">
        <f t="shared" ref="F188:AA188" si="106">$D$168</f>
        <v>1716.97</v>
      </c>
      <c r="G188" s="71">
        <f t="shared" si="106"/>
        <v>1716.97</v>
      </c>
      <c r="H188" s="71">
        <f t="shared" si="106"/>
        <v>1716.97</v>
      </c>
      <c r="I188" s="71">
        <f t="shared" si="106"/>
        <v>1716.97</v>
      </c>
      <c r="J188" s="71">
        <f t="shared" si="106"/>
        <v>1716.97</v>
      </c>
      <c r="K188" s="71">
        <f t="shared" si="106"/>
        <v>1716.97</v>
      </c>
      <c r="L188" s="71">
        <f t="shared" si="106"/>
        <v>1716.97</v>
      </c>
      <c r="M188" s="71">
        <f t="shared" si="106"/>
        <v>1716.97</v>
      </c>
      <c r="N188" s="71">
        <f t="shared" si="106"/>
        <v>1716.97</v>
      </c>
      <c r="O188" s="71">
        <f t="shared" si="106"/>
        <v>1716.97</v>
      </c>
      <c r="P188" s="71">
        <f t="shared" si="106"/>
        <v>1716.97</v>
      </c>
      <c r="Q188" s="71">
        <f t="shared" si="106"/>
        <v>1716.97</v>
      </c>
      <c r="R188" s="71">
        <f t="shared" si="106"/>
        <v>1716.97</v>
      </c>
      <c r="S188" s="71">
        <f t="shared" si="106"/>
        <v>1716.97</v>
      </c>
      <c r="T188" s="71">
        <f t="shared" si="106"/>
        <v>1716.97</v>
      </c>
      <c r="U188" s="71">
        <f t="shared" si="106"/>
        <v>1716.97</v>
      </c>
      <c r="V188" s="71">
        <f t="shared" si="106"/>
        <v>1716.97</v>
      </c>
      <c r="W188" s="71">
        <f t="shared" si="106"/>
        <v>1716.97</v>
      </c>
      <c r="X188" s="71">
        <f t="shared" si="106"/>
        <v>1716.97</v>
      </c>
      <c r="Y188" s="71">
        <f t="shared" si="106"/>
        <v>1716.97</v>
      </c>
      <c r="Z188" s="71">
        <f t="shared" si="106"/>
        <v>1716.97</v>
      </c>
      <c r="AA188" s="71">
        <f t="shared" si="106"/>
        <v>1716.97</v>
      </c>
    </row>
    <row r="189" spans="1:27" ht="12.75" hidden="1" customHeight="1" outlineLevel="1" x14ac:dyDescent="0.2">
      <c r="A189" s="163" t="s">
        <v>417</v>
      </c>
      <c r="B189" s="94" t="s">
        <v>83</v>
      </c>
      <c r="C189" s="70" t="s">
        <v>79</v>
      </c>
      <c r="D189" s="71">
        <v>4.95</v>
      </c>
      <c r="E189" s="71">
        <v>4.95</v>
      </c>
      <c r="F189" s="71">
        <v>4.95</v>
      </c>
      <c r="G189" s="71">
        <v>4.95</v>
      </c>
      <c r="H189" s="71">
        <v>4.95</v>
      </c>
      <c r="I189" s="71">
        <v>4.95</v>
      </c>
      <c r="J189" s="71">
        <v>4.95</v>
      </c>
      <c r="K189" s="71">
        <v>4.95</v>
      </c>
      <c r="L189" s="71">
        <v>4.95</v>
      </c>
      <c r="M189" s="71">
        <v>4.95</v>
      </c>
      <c r="N189" s="71">
        <v>4.95</v>
      </c>
      <c r="O189" s="71">
        <v>4.95</v>
      </c>
      <c r="P189" s="71">
        <v>4.95</v>
      </c>
      <c r="Q189" s="71">
        <v>4.95</v>
      </c>
      <c r="R189" s="71">
        <v>4.95</v>
      </c>
      <c r="S189" s="71">
        <v>4.95</v>
      </c>
      <c r="T189" s="71">
        <v>4.95</v>
      </c>
      <c r="U189" s="71">
        <v>4.95</v>
      </c>
      <c r="V189" s="71">
        <v>4.95</v>
      </c>
      <c r="W189" s="71">
        <v>4.95</v>
      </c>
      <c r="X189" s="71">
        <v>4.95</v>
      </c>
      <c r="Y189" s="71">
        <v>4.95</v>
      </c>
      <c r="Z189" s="71">
        <v>4.95</v>
      </c>
      <c r="AA189" s="71">
        <v>4.95</v>
      </c>
    </row>
    <row r="190" spans="1:27" ht="12.75" hidden="1" customHeight="1" outlineLevel="1" x14ac:dyDescent="0.2">
      <c r="A190" s="163" t="s">
        <v>418</v>
      </c>
      <c r="B190" s="94" t="s">
        <v>81</v>
      </c>
      <c r="C190" s="70" t="s">
        <v>79</v>
      </c>
      <c r="D190" s="71">
        <f>$D$11</f>
        <v>110.23</v>
      </c>
      <c r="E190" s="71">
        <f t="shared" ref="E190:AA190" si="107">$D$11</f>
        <v>110.23</v>
      </c>
      <c r="F190" s="71">
        <f t="shared" si="107"/>
        <v>110.23</v>
      </c>
      <c r="G190" s="71">
        <f t="shared" si="107"/>
        <v>110.23</v>
      </c>
      <c r="H190" s="71">
        <f t="shared" si="107"/>
        <v>110.23</v>
      </c>
      <c r="I190" s="71">
        <f t="shared" si="107"/>
        <v>110.23</v>
      </c>
      <c r="J190" s="71">
        <f t="shared" si="107"/>
        <v>110.23</v>
      </c>
      <c r="K190" s="71">
        <f t="shared" si="107"/>
        <v>110.23</v>
      </c>
      <c r="L190" s="71">
        <f t="shared" si="107"/>
        <v>110.23</v>
      </c>
      <c r="M190" s="71">
        <f t="shared" si="107"/>
        <v>110.23</v>
      </c>
      <c r="N190" s="71">
        <f t="shared" si="107"/>
        <v>110.23</v>
      </c>
      <c r="O190" s="71">
        <f t="shared" si="107"/>
        <v>110.23</v>
      </c>
      <c r="P190" s="71">
        <f t="shared" si="107"/>
        <v>110.23</v>
      </c>
      <c r="Q190" s="71">
        <f t="shared" si="107"/>
        <v>110.23</v>
      </c>
      <c r="R190" s="71">
        <f t="shared" si="107"/>
        <v>110.23</v>
      </c>
      <c r="S190" s="71">
        <f t="shared" si="107"/>
        <v>110.23</v>
      </c>
      <c r="T190" s="71">
        <f t="shared" si="107"/>
        <v>110.23</v>
      </c>
      <c r="U190" s="71">
        <f t="shared" si="107"/>
        <v>110.23</v>
      </c>
      <c r="V190" s="71">
        <f t="shared" si="107"/>
        <v>110.23</v>
      </c>
      <c r="W190" s="71">
        <f t="shared" si="107"/>
        <v>110.23</v>
      </c>
      <c r="X190" s="71">
        <f t="shared" si="107"/>
        <v>110.23</v>
      </c>
      <c r="Y190" s="71">
        <f t="shared" si="107"/>
        <v>110.23</v>
      </c>
      <c r="Z190" s="71">
        <f t="shared" si="107"/>
        <v>110.23</v>
      </c>
      <c r="AA190" s="71">
        <f t="shared" si="107"/>
        <v>110.23</v>
      </c>
    </row>
    <row r="191" spans="1:27" ht="12.75" customHeight="1" collapsed="1" x14ac:dyDescent="0.2">
      <c r="A191" s="162" t="s">
        <v>419</v>
      </c>
      <c r="B191" s="54" t="str">
        <f>"06"&amp;"."&amp;$B$662&amp;"."&amp;$B$663</f>
        <v>06.05.2023</v>
      </c>
      <c r="C191" s="134" t="s">
        <v>76</v>
      </c>
      <c r="D191" s="135">
        <f>ROUND(((D192+D193+D195+D194)/1000),5)</f>
        <v>3.35676</v>
      </c>
      <c r="E191" s="135">
        <f>ROUND(((E192+E193+E195+E194)/1000),5)</f>
        <v>3.28043</v>
      </c>
      <c r="F191" s="135">
        <f>ROUND(((F192+F193+F195+F194)/1000),5)</f>
        <v>3.1654300000000002</v>
      </c>
      <c r="G191" s="135">
        <f t="shared" ref="G191:AA191" si="108">ROUND(((G192+G193+G195+G194)/1000),5)</f>
        <v>3.0523699999999998</v>
      </c>
      <c r="H191" s="135">
        <f t="shared" si="108"/>
        <v>3.0500099999999999</v>
      </c>
      <c r="I191" s="135">
        <f t="shared" si="108"/>
        <v>3.14411</v>
      </c>
      <c r="J191" s="135">
        <f t="shared" si="108"/>
        <v>3.1907399999999999</v>
      </c>
      <c r="K191" s="135">
        <f t="shared" si="108"/>
        <v>3.3061099999999999</v>
      </c>
      <c r="L191" s="135">
        <f t="shared" si="108"/>
        <v>3.6011899999999999</v>
      </c>
      <c r="M191" s="135">
        <f t="shared" si="108"/>
        <v>3.75129</v>
      </c>
      <c r="N191" s="135">
        <f t="shared" si="108"/>
        <v>3.8307899999999999</v>
      </c>
      <c r="O191" s="135">
        <f t="shared" si="108"/>
        <v>3.8090899999999999</v>
      </c>
      <c r="P191" s="135">
        <f t="shared" si="108"/>
        <v>3.7538200000000002</v>
      </c>
      <c r="Q191" s="135">
        <f t="shared" si="108"/>
        <v>3.75223</v>
      </c>
      <c r="R191" s="135">
        <f t="shared" si="108"/>
        <v>3.7346499999999998</v>
      </c>
      <c r="S191" s="135">
        <f t="shared" si="108"/>
        <v>3.7297500000000001</v>
      </c>
      <c r="T191" s="135">
        <f t="shared" si="108"/>
        <v>3.6980599999999999</v>
      </c>
      <c r="U191" s="135">
        <f t="shared" si="108"/>
        <v>3.6701700000000002</v>
      </c>
      <c r="V191" s="135">
        <f t="shared" si="108"/>
        <v>3.6671800000000001</v>
      </c>
      <c r="W191" s="135">
        <f t="shared" si="108"/>
        <v>3.7078099999999998</v>
      </c>
      <c r="X191" s="135">
        <f t="shared" si="108"/>
        <v>3.87107</v>
      </c>
      <c r="Y191" s="135">
        <f t="shared" si="108"/>
        <v>3.8494700000000002</v>
      </c>
      <c r="Z191" s="135">
        <f t="shared" si="108"/>
        <v>3.6502400000000002</v>
      </c>
      <c r="AA191" s="135">
        <f t="shared" si="108"/>
        <v>3.48732</v>
      </c>
    </row>
    <row r="192" spans="1:27" ht="12.75" hidden="1" customHeight="1" outlineLevel="1" x14ac:dyDescent="0.2">
      <c r="A192" s="163" t="s">
        <v>420</v>
      </c>
      <c r="B192" s="94" t="s">
        <v>238</v>
      </c>
      <c r="C192" s="70" t="s">
        <v>79</v>
      </c>
      <c r="D192" s="71">
        <v>1524.61</v>
      </c>
      <c r="E192" s="71">
        <v>1448.28</v>
      </c>
      <c r="F192" s="71">
        <v>1333.28</v>
      </c>
      <c r="G192" s="71">
        <v>1220.22</v>
      </c>
      <c r="H192" s="71">
        <v>1217.8599999999999</v>
      </c>
      <c r="I192" s="71">
        <v>1311.96</v>
      </c>
      <c r="J192" s="71">
        <v>1358.59</v>
      </c>
      <c r="K192" s="71">
        <v>1473.96</v>
      </c>
      <c r="L192" s="71">
        <v>1769.04</v>
      </c>
      <c r="M192" s="71">
        <v>1919.14</v>
      </c>
      <c r="N192" s="71">
        <v>1998.64</v>
      </c>
      <c r="O192" s="71">
        <v>1976.94</v>
      </c>
      <c r="P192" s="71">
        <v>1921.67</v>
      </c>
      <c r="Q192" s="71">
        <v>1920.08</v>
      </c>
      <c r="R192" s="71">
        <v>1902.5</v>
      </c>
      <c r="S192" s="71">
        <v>1897.6</v>
      </c>
      <c r="T192" s="71">
        <v>1865.91</v>
      </c>
      <c r="U192" s="71">
        <v>1838.02</v>
      </c>
      <c r="V192" s="71">
        <v>1835.03</v>
      </c>
      <c r="W192" s="71">
        <v>1875.66</v>
      </c>
      <c r="X192" s="71">
        <v>2038.92</v>
      </c>
      <c r="Y192" s="71">
        <v>2017.32</v>
      </c>
      <c r="Z192" s="71">
        <v>1818.09</v>
      </c>
      <c r="AA192" s="71">
        <v>1655.17</v>
      </c>
    </row>
    <row r="193" spans="1:27" ht="12.75" hidden="1" customHeight="1" outlineLevel="1" x14ac:dyDescent="0.2">
      <c r="A193" s="163" t="s">
        <v>421</v>
      </c>
      <c r="B193" s="94" t="s">
        <v>90</v>
      </c>
      <c r="C193" s="70" t="s">
        <v>79</v>
      </c>
      <c r="D193" s="71">
        <f>$D$168</f>
        <v>1716.97</v>
      </c>
      <c r="E193" s="71">
        <f>$D$168</f>
        <v>1716.97</v>
      </c>
      <c r="F193" s="71">
        <f t="shared" ref="F193:AA193" si="109">$D$168</f>
        <v>1716.97</v>
      </c>
      <c r="G193" s="71">
        <f t="shared" si="109"/>
        <v>1716.97</v>
      </c>
      <c r="H193" s="71">
        <f t="shared" si="109"/>
        <v>1716.97</v>
      </c>
      <c r="I193" s="71">
        <f t="shared" si="109"/>
        <v>1716.97</v>
      </c>
      <c r="J193" s="71">
        <f t="shared" si="109"/>
        <v>1716.97</v>
      </c>
      <c r="K193" s="71">
        <f t="shared" si="109"/>
        <v>1716.97</v>
      </c>
      <c r="L193" s="71">
        <f t="shared" si="109"/>
        <v>1716.97</v>
      </c>
      <c r="M193" s="71">
        <f t="shared" si="109"/>
        <v>1716.97</v>
      </c>
      <c r="N193" s="71">
        <f t="shared" si="109"/>
        <v>1716.97</v>
      </c>
      <c r="O193" s="71">
        <f t="shared" si="109"/>
        <v>1716.97</v>
      </c>
      <c r="P193" s="71">
        <f t="shared" si="109"/>
        <v>1716.97</v>
      </c>
      <c r="Q193" s="71">
        <f t="shared" si="109"/>
        <v>1716.97</v>
      </c>
      <c r="R193" s="71">
        <f t="shared" si="109"/>
        <v>1716.97</v>
      </c>
      <c r="S193" s="71">
        <f t="shared" si="109"/>
        <v>1716.97</v>
      </c>
      <c r="T193" s="71">
        <f t="shared" si="109"/>
        <v>1716.97</v>
      </c>
      <c r="U193" s="71">
        <f t="shared" si="109"/>
        <v>1716.97</v>
      </c>
      <c r="V193" s="71">
        <f t="shared" si="109"/>
        <v>1716.97</v>
      </c>
      <c r="W193" s="71">
        <f t="shared" si="109"/>
        <v>1716.97</v>
      </c>
      <c r="X193" s="71">
        <f t="shared" si="109"/>
        <v>1716.97</v>
      </c>
      <c r="Y193" s="71">
        <f t="shared" si="109"/>
        <v>1716.97</v>
      </c>
      <c r="Z193" s="71">
        <f t="shared" si="109"/>
        <v>1716.97</v>
      </c>
      <c r="AA193" s="71">
        <f t="shared" si="109"/>
        <v>1716.97</v>
      </c>
    </row>
    <row r="194" spans="1:27" ht="12.75" hidden="1" customHeight="1" outlineLevel="1" x14ac:dyDescent="0.2">
      <c r="A194" s="163" t="s">
        <v>422</v>
      </c>
      <c r="B194" s="94" t="s">
        <v>83</v>
      </c>
      <c r="C194" s="70" t="s">
        <v>79</v>
      </c>
      <c r="D194" s="71">
        <v>4.95</v>
      </c>
      <c r="E194" s="71">
        <v>4.95</v>
      </c>
      <c r="F194" s="71">
        <v>4.95</v>
      </c>
      <c r="G194" s="71">
        <v>4.95</v>
      </c>
      <c r="H194" s="71">
        <v>4.95</v>
      </c>
      <c r="I194" s="71">
        <v>4.95</v>
      </c>
      <c r="J194" s="71">
        <v>4.95</v>
      </c>
      <c r="K194" s="71">
        <v>4.95</v>
      </c>
      <c r="L194" s="71">
        <v>4.95</v>
      </c>
      <c r="M194" s="71">
        <v>4.95</v>
      </c>
      <c r="N194" s="71">
        <v>4.95</v>
      </c>
      <c r="O194" s="71">
        <v>4.95</v>
      </c>
      <c r="P194" s="71">
        <v>4.95</v>
      </c>
      <c r="Q194" s="71">
        <v>4.95</v>
      </c>
      <c r="R194" s="71">
        <v>4.95</v>
      </c>
      <c r="S194" s="71">
        <v>4.95</v>
      </c>
      <c r="T194" s="71">
        <v>4.95</v>
      </c>
      <c r="U194" s="71">
        <v>4.95</v>
      </c>
      <c r="V194" s="71">
        <v>4.95</v>
      </c>
      <c r="W194" s="71">
        <v>4.95</v>
      </c>
      <c r="X194" s="71">
        <v>4.95</v>
      </c>
      <c r="Y194" s="71">
        <v>4.95</v>
      </c>
      <c r="Z194" s="71">
        <v>4.95</v>
      </c>
      <c r="AA194" s="71">
        <v>4.95</v>
      </c>
    </row>
    <row r="195" spans="1:27" ht="12.75" hidden="1" customHeight="1" outlineLevel="1" x14ac:dyDescent="0.2">
      <c r="A195" s="163" t="s">
        <v>423</v>
      </c>
      <c r="B195" s="94" t="s">
        <v>81</v>
      </c>
      <c r="C195" s="70" t="s">
        <v>79</v>
      </c>
      <c r="D195" s="71">
        <f>$D$11</f>
        <v>110.23</v>
      </c>
      <c r="E195" s="71">
        <f t="shared" ref="E195:AA195" si="110">$D$11</f>
        <v>110.23</v>
      </c>
      <c r="F195" s="71">
        <f t="shared" si="110"/>
        <v>110.23</v>
      </c>
      <c r="G195" s="71">
        <f t="shared" si="110"/>
        <v>110.23</v>
      </c>
      <c r="H195" s="71">
        <f t="shared" si="110"/>
        <v>110.23</v>
      </c>
      <c r="I195" s="71">
        <f t="shared" si="110"/>
        <v>110.23</v>
      </c>
      <c r="J195" s="71">
        <f t="shared" si="110"/>
        <v>110.23</v>
      </c>
      <c r="K195" s="71">
        <f t="shared" si="110"/>
        <v>110.23</v>
      </c>
      <c r="L195" s="71">
        <f t="shared" si="110"/>
        <v>110.23</v>
      </c>
      <c r="M195" s="71">
        <f t="shared" si="110"/>
        <v>110.23</v>
      </c>
      <c r="N195" s="71">
        <f t="shared" si="110"/>
        <v>110.23</v>
      </c>
      <c r="O195" s="71">
        <f t="shared" si="110"/>
        <v>110.23</v>
      </c>
      <c r="P195" s="71">
        <f t="shared" si="110"/>
        <v>110.23</v>
      </c>
      <c r="Q195" s="71">
        <f t="shared" si="110"/>
        <v>110.23</v>
      </c>
      <c r="R195" s="71">
        <f t="shared" si="110"/>
        <v>110.23</v>
      </c>
      <c r="S195" s="71">
        <f t="shared" si="110"/>
        <v>110.23</v>
      </c>
      <c r="T195" s="71">
        <f t="shared" si="110"/>
        <v>110.23</v>
      </c>
      <c r="U195" s="71">
        <f t="shared" si="110"/>
        <v>110.23</v>
      </c>
      <c r="V195" s="71">
        <f t="shared" si="110"/>
        <v>110.23</v>
      </c>
      <c r="W195" s="71">
        <f t="shared" si="110"/>
        <v>110.23</v>
      </c>
      <c r="X195" s="71">
        <f t="shared" si="110"/>
        <v>110.23</v>
      </c>
      <c r="Y195" s="71">
        <f t="shared" si="110"/>
        <v>110.23</v>
      </c>
      <c r="Z195" s="71">
        <f t="shared" si="110"/>
        <v>110.23</v>
      </c>
      <c r="AA195" s="71">
        <f t="shared" si="110"/>
        <v>110.23</v>
      </c>
    </row>
    <row r="196" spans="1:27" ht="12.75" customHeight="1" collapsed="1" x14ac:dyDescent="0.2">
      <c r="A196" s="162" t="s">
        <v>424</v>
      </c>
      <c r="B196" s="54" t="str">
        <f>"07"&amp;"."&amp;$B$662&amp;"."&amp;$B$663</f>
        <v>07.05.2023</v>
      </c>
      <c r="C196" s="134" t="s">
        <v>76</v>
      </c>
      <c r="D196" s="135">
        <f>ROUND(((D197+D198+D200+D199)/1000),5)</f>
        <v>3.3201100000000001</v>
      </c>
      <c r="E196" s="135">
        <f>ROUND(((E197+E198+E200+E199)/1000),5)</f>
        <v>3.1730399999999999</v>
      </c>
      <c r="F196" s="135">
        <f>ROUND(((F197+F198+F200+F199)/1000),5)</f>
        <v>3.0516000000000001</v>
      </c>
      <c r="G196" s="135">
        <f t="shared" ref="G196:AA196" si="111">ROUND(((G197+G198+G200+G199)/1000),5)</f>
        <v>3.0029599999999999</v>
      </c>
      <c r="H196" s="135">
        <f t="shared" si="111"/>
        <v>2.9813299999999998</v>
      </c>
      <c r="I196" s="135">
        <f t="shared" si="111"/>
        <v>2.9424800000000002</v>
      </c>
      <c r="J196" s="135">
        <f t="shared" si="111"/>
        <v>3.0404399999999998</v>
      </c>
      <c r="K196" s="135">
        <f t="shared" si="111"/>
        <v>3.1375999999999999</v>
      </c>
      <c r="L196" s="135">
        <f t="shared" si="111"/>
        <v>3.31867</v>
      </c>
      <c r="M196" s="135">
        <f t="shared" si="111"/>
        <v>3.4818600000000002</v>
      </c>
      <c r="N196" s="135">
        <f t="shared" si="111"/>
        <v>3.5206599999999999</v>
      </c>
      <c r="O196" s="135">
        <f t="shared" si="111"/>
        <v>3.5309400000000002</v>
      </c>
      <c r="P196" s="135">
        <f t="shared" si="111"/>
        <v>3.5251600000000001</v>
      </c>
      <c r="Q196" s="135">
        <f t="shared" si="111"/>
        <v>3.5178799999999999</v>
      </c>
      <c r="R196" s="135">
        <f t="shared" si="111"/>
        <v>3.5076000000000001</v>
      </c>
      <c r="S196" s="135">
        <f t="shared" si="111"/>
        <v>3.5018099999999999</v>
      </c>
      <c r="T196" s="135">
        <f t="shared" si="111"/>
        <v>3.48603</v>
      </c>
      <c r="U196" s="135">
        <f t="shared" si="111"/>
        <v>3.5016099999999999</v>
      </c>
      <c r="V196" s="135">
        <f t="shared" si="111"/>
        <v>3.5282399999999998</v>
      </c>
      <c r="W196" s="135">
        <f t="shared" si="111"/>
        <v>3.5878999999999999</v>
      </c>
      <c r="X196" s="135">
        <f t="shared" si="111"/>
        <v>3.7081200000000001</v>
      </c>
      <c r="Y196" s="135">
        <f t="shared" si="111"/>
        <v>3.76559</v>
      </c>
      <c r="Z196" s="135">
        <f t="shared" si="111"/>
        <v>3.50604</v>
      </c>
      <c r="AA196" s="135">
        <f t="shared" si="111"/>
        <v>3.34171</v>
      </c>
    </row>
    <row r="197" spans="1:27" ht="12.75" hidden="1" customHeight="1" outlineLevel="1" x14ac:dyDescent="0.2">
      <c r="A197" s="163" t="s">
        <v>425</v>
      </c>
      <c r="B197" s="94" t="s">
        <v>238</v>
      </c>
      <c r="C197" s="70" t="s">
        <v>79</v>
      </c>
      <c r="D197" s="71">
        <v>1487.96</v>
      </c>
      <c r="E197" s="71">
        <v>1340.89</v>
      </c>
      <c r="F197" s="71">
        <v>1219.45</v>
      </c>
      <c r="G197" s="71">
        <v>1170.81</v>
      </c>
      <c r="H197" s="71">
        <v>1149.18</v>
      </c>
      <c r="I197" s="71">
        <v>1110.33</v>
      </c>
      <c r="J197" s="71">
        <v>1208.29</v>
      </c>
      <c r="K197" s="71">
        <v>1305.45</v>
      </c>
      <c r="L197" s="71">
        <v>1486.52</v>
      </c>
      <c r="M197" s="71">
        <v>1649.71</v>
      </c>
      <c r="N197" s="71">
        <v>1688.51</v>
      </c>
      <c r="O197" s="71">
        <v>1698.79</v>
      </c>
      <c r="P197" s="71">
        <v>1693.01</v>
      </c>
      <c r="Q197" s="71">
        <v>1685.73</v>
      </c>
      <c r="R197" s="71">
        <v>1675.45</v>
      </c>
      <c r="S197" s="71">
        <v>1669.66</v>
      </c>
      <c r="T197" s="71">
        <v>1653.88</v>
      </c>
      <c r="U197" s="71">
        <v>1669.46</v>
      </c>
      <c r="V197" s="71">
        <v>1696.09</v>
      </c>
      <c r="W197" s="71">
        <v>1755.75</v>
      </c>
      <c r="X197" s="71">
        <v>1875.97</v>
      </c>
      <c r="Y197" s="71">
        <v>1933.44</v>
      </c>
      <c r="Z197" s="71">
        <v>1673.89</v>
      </c>
      <c r="AA197" s="71">
        <v>1509.56</v>
      </c>
    </row>
    <row r="198" spans="1:27" ht="12.75" hidden="1" customHeight="1" outlineLevel="1" x14ac:dyDescent="0.2">
      <c r="A198" s="163" t="s">
        <v>426</v>
      </c>
      <c r="B198" s="94" t="s">
        <v>90</v>
      </c>
      <c r="C198" s="70" t="s">
        <v>79</v>
      </c>
      <c r="D198" s="71">
        <f>$D$168</f>
        <v>1716.97</v>
      </c>
      <c r="E198" s="71">
        <f>$D$168</f>
        <v>1716.97</v>
      </c>
      <c r="F198" s="71">
        <f t="shared" ref="F198:AA198" si="112">$D$168</f>
        <v>1716.97</v>
      </c>
      <c r="G198" s="71">
        <f t="shared" si="112"/>
        <v>1716.97</v>
      </c>
      <c r="H198" s="71">
        <f t="shared" si="112"/>
        <v>1716.97</v>
      </c>
      <c r="I198" s="71">
        <f t="shared" si="112"/>
        <v>1716.97</v>
      </c>
      <c r="J198" s="71">
        <f t="shared" si="112"/>
        <v>1716.97</v>
      </c>
      <c r="K198" s="71">
        <f t="shared" si="112"/>
        <v>1716.97</v>
      </c>
      <c r="L198" s="71">
        <f t="shared" si="112"/>
        <v>1716.97</v>
      </c>
      <c r="M198" s="71">
        <f t="shared" si="112"/>
        <v>1716.97</v>
      </c>
      <c r="N198" s="71">
        <f t="shared" si="112"/>
        <v>1716.97</v>
      </c>
      <c r="O198" s="71">
        <f t="shared" si="112"/>
        <v>1716.97</v>
      </c>
      <c r="P198" s="71">
        <f t="shared" si="112"/>
        <v>1716.97</v>
      </c>
      <c r="Q198" s="71">
        <f t="shared" si="112"/>
        <v>1716.97</v>
      </c>
      <c r="R198" s="71">
        <f t="shared" si="112"/>
        <v>1716.97</v>
      </c>
      <c r="S198" s="71">
        <f t="shared" si="112"/>
        <v>1716.97</v>
      </c>
      <c r="T198" s="71">
        <f t="shared" si="112"/>
        <v>1716.97</v>
      </c>
      <c r="U198" s="71">
        <f t="shared" si="112"/>
        <v>1716.97</v>
      </c>
      <c r="V198" s="71">
        <f t="shared" si="112"/>
        <v>1716.97</v>
      </c>
      <c r="W198" s="71">
        <f t="shared" si="112"/>
        <v>1716.97</v>
      </c>
      <c r="X198" s="71">
        <f t="shared" si="112"/>
        <v>1716.97</v>
      </c>
      <c r="Y198" s="71">
        <f t="shared" si="112"/>
        <v>1716.97</v>
      </c>
      <c r="Z198" s="71">
        <f t="shared" si="112"/>
        <v>1716.97</v>
      </c>
      <c r="AA198" s="71">
        <f t="shared" si="112"/>
        <v>1716.97</v>
      </c>
    </row>
    <row r="199" spans="1:27" ht="12.75" hidden="1" customHeight="1" outlineLevel="1" x14ac:dyDescent="0.2">
      <c r="A199" s="163" t="s">
        <v>427</v>
      </c>
      <c r="B199" s="94" t="s">
        <v>83</v>
      </c>
      <c r="C199" s="70" t="s">
        <v>79</v>
      </c>
      <c r="D199" s="71">
        <v>4.95</v>
      </c>
      <c r="E199" s="71">
        <v>4.95</v>
      </c>
      <c r="F199" s="71">
        <v>4.95</v>
      </c>
      <c r="G199" s="71">
        <v>4.95</v>
      </c>
      <c r="H199" s="71">
        <v>4.95</v>
      </c>
      <c r="I199" s="71">
        <v>4.95</v>
      </c>
      <c r="J199" s="71">
        <v>4.95</v>
      </c>
      <c r="K199" s="71">
        <v>4.95</v>
      </c>
      <c r="L199" s="71">
        <v>4.95</v>
      </c>
      <c r="M199" s="71">
        <v>4.95</v>
      </c>
      <c r="N199" s="71">
        <v>4.95</v>
      </c>
      <c r="O199" s="71">
        <v>4.95</v>
      </c>
      <c r="P199" s="71">
        <v>4.95</v>
      </c>
      <c r="Q199" s="71">
        <v>4.95</v>
      </c>
      <c r="R199" s="71">
        <v>4.95</v>
      </c>
      <c r="S199" s="71">
        <v>4.95</v>
      </c>
      <c r="T199" s="71">
        <v>4.95</v>
      </c>
      <c r="U199" s="71">
        <v>4.95</v>
      </c>
      <c r="V199" s="71">
        <v>4.95</v>
      </c>
      <c r="W199" s="71">
        <v>4.95</v>
      </c>
      <c r="X199" s="71">
        <v>4.95</v>
      </c>
      <c r="Y199" s="71">
        <v>4.95</v>
      </c>
      <c r="Z199" s="71">
        <v>4.95</v>
      </c>
      <c r="AA199" s="71">
        <v>4.95</v>
      </c>
    </row>
    <row r="200" spans="1:27" ht="12.75" hidden="1" customHeight="1" outlineLevel="1" x14ac:dyDescent="0.2">
      <c r="A200" s="163" t="s">
        <v>428</v>
      </c>
      <c r="B200" s="94" t="s">
        <v>81</v>
      </c>
      <c r="C200" s="70" t="s">
        <v>79</v>
      </c>
      <c r="D200" s="71">
        <f>$D$11</f>
        <v>110.23</v>
      </c>
      <c r="E200" s="71">
        <f t="shared" ref="E200:AA200" si="113">$D$11</f>
        <v>110.23</v>
      </c>
      <c r="F200" s="71">
        <f t="shared" si="113"/>
        <v>110.23</v>
      </c>
      <c r="G200" s="71">
        <f t="shared" si="113"/>
        <v>110.23</v>
      </c>
      <c r="H200" s="71">
        <f t="shared" si="113"/>
        <v>110.23</v>
      </c>
      <c r="I200" s="71">
        <f t="shared" si="113"/>
        <v>110.23</v>
      </c>
      <c r="J200" s="71">
        <f t="shared" si="113"/>
        <v>110.23</v>
      </c>
      <c r="K200" s="71">
        <f t="shared" si="113"/>
        <v>110.23</v>
      </c>
      <c r="L200" s="71">
        <f t="shared" si="113"/>
        <v>110.23</v>
      </c>
      <c r="M200" s="71">
        <f t="shared" si="113"/>
        <v>110.23</v>
      </c>
      <c r="N200" s="71">
        <f t="shared" si="113"/>
        <v>110.23</v>
      </c>
      <c r="O200" s="71">
        <f t="shared" si="113"/>
        <v>110.23</v>
      </c>
      <c r="P200" s="71">
        <f t="shared" si="113"/>
        <v>110.23</v>
      </c>
      <c r="Q200" s="71">
        <f t="shared" si="113"/>
        <v>110.23</v>
      </c>
      <c r="R200" s="71">
        <f t="shared" si="113"/>
        <v>110.23</v>
      </c>
      <c r="S200" s="71">
        <f t="shared" si="113"/>
        <v>110.23</v>
      </c>
      <c r="T200" s="71">
        <f t="shared" si="113"/>
        <v>110.23</v>
      </c>
      <c r="U200" s="71">
        <f t="shared" si="113"/>
        <v>110.23</v>
      </c>
      <c r="V200" s="71">
        <f t="shared" si="113"/>
        <v>110.23</v>
      </c>
      <c r="W200" s="71">
        <f t="shared" si="113"/>
        <v>110.23</v>
      </c>
      <c r="X200" s="71">
        <f t="shared" si="113"/>
        <v>110.23</v>
      </c>
      <c r="Y200" s="71">
        <f t="shared" si="113"/>
        <v>110.23</v>
      </c>
      <c r="Z200" s="71">
        <f t="shared" si="113"/>
        <v>110.23</v>
      </c>
      <c r="AA200" s="71">
        <f t="shared" si="113"/>
        <v>110.23</v>
      </c>
    </row>
    <row r="201" spans="1:27" ht="12.75" customHeight="1" collapsed="1" x14ac:dyDescent="0.2">
      <c r="A201" s="162" t="s">
        <v>429</v>
      </c>
      <c r="B201" s="54" t="str">
        <f>"08"&amp;"."&amp;$B$662&amp;"."&amp;$B$663</f>
        <v>08.05.2023</v>
      </c>
      <c r="C201" s="134" t="s">
        <v>76</v>
      </c>
      <c r="D201" s="135">
        <f>ROUND(((D202+D203+D205+D204)/1000),5)</f>
        <v>3.3175500000000002</v>
      </c>
      <c r="E201" s="135">
        <f>ROUND(((E202+E203+E205+E204)/1000),5)</f>
        <v>3.2165400000000002</v>
      </c>
      <c r="F201" s="135">
        <f>ROUND(((F202+F203+F205+F204)/1000),5)</f>
        <v>3.0920999999999998</v>
      </c>
      <c r="G201" s="135">
        <f t="shared" ref="G201:AA201" si="114">ROUND(((G202+G203+G205+G204)/1000),5)</f>
        <v>3.0664400000000001</v>
      </c>
      <c r="H201" s="135">
        <f t="shared" si="114"/>
        <v>3.0457299999999998</v>
      </c>
      <c r="I201" s="135">
        <f t="shared" si="114"/>
        <v>3.0557699999999999</v>
      </c>
      <c r="J201" s="135">
        <f t="shared" si="114"/>
        <v>3.0881500000000002</v>
      </c>
      <c r="K201" s="135">
        <f t="shared" si="114"/>
        <v>3.2113800000000001</v>
      </c>
      <c r="L201" s="135">
        <f t="shared" si="114"/>
        <v>3.4296099999999998</v>
      </c>
      <c r="M201" s="135">
        <f t="shared" si="114"/>
        <v>3.6270699999999998</v>
      </c>
      <c r="N201" s="135">
        <f t="shared" si="114"/>
        <v>3.6880000000000002</v>
      </c>
      <c r="O201" s="135">
        <f t="shared" si="114"/>
        <v>3.69638</v>
      </c>
      <c r="P201" s="135">
        <f t="shared" si="114"/>
        <v>3.6836000000000002</v>
      </c>
      <c r="Q201" s="135">
        <f t="shared" si="114"/>
        <v>3.6801699999999999</v>
      </c>
      <c r="R201" s="135">
        <f t="shared" si="114"/>
        <v>3.6742300000000001</v>
      </c>
      <c r="S201" s="135">
        <f t="shared" si="114"/>
        <v>3.6675900000000001</v>
      </c>
      <c r="T201" s="135">
        <f t="shared" si="114"/>
        <v>3.65158</v>
      </c>
      <c r="U201" s="135">
        <f t="shared" si="114"/>
        <v>3.7230099999999999</v>
      </c>
      <c r="V201" s="135">
        <f t="shared" si="114"/>
        <v>3.7660900000000002</v>
      </c>
      <c r="W201" s="135">
        <f t="shared" si="114"/>
        <v>3.81169</v>
      </c>
      <c r="X201" s="135">
        <f t="shared" si="114"/>
        <v>3.81541</v>
      </c>
      <c r="Y201" s="135">
        <f t="shared" si="114"/>
        <v>3.9019599999999999</v>
      </c>
      <c r="Z201" s="135">
        <f t="shared" si="114"/>
        <v>3.5786199999999999</v>
      </c>
      <c r="AA201" s="135">
        <f t="shared" si="114"/>
        <v>3.4356800000000001</v>
      </c>
    </row>
    <row r="202" spans="1:27" ht="12.75" hidden="1" customHeight="1" outlineLevel="1" x14ac:dyDescent="0.2">
      <c r="A202" s="163" t="s">
        <v>430</v>
      </c>
      <c r="B202" s="94" t="s">
        <v>238</v>
      </c>
      <c r="C202" s="70" t="s">
        <v>79</v>
      </c>
      <c r="D202" s="71">
        <v>1485.4</v>
      </c>
      <c r="E202" s="71">
        <v>1384.39</v>
      </c>
      <c r="F202" s="71">
        <v>1259.95</v>
      </c>
      <c r="G202" s="71">
        <v>1234.29</v>
      </c>
      <c r="H202" s="71">
        <v>1213.58</v>
      </c>
      <c r="I202" s="71">
        <v>1223.6199999999999</v>
      </c>
      <c r="J202" s="71">
        <v>1256</v>
      </c>
      <c r="K202" s="71">
        <v>1379.23</v>
      </c>
      <c r="L202" s="71">
        <v>1597.46</v>
      </c>
      <c r="M202" s="71">
        <v>1794.92</v>
      </c>
      <c r="N202" s="71">
        <v>1855.85</v>
      </c>
      <c r="O202" s="71">
        <v>1864.23</v>
      </c>
      <c r="P202" s="71">
        <v>1851.45</v>
      </c>
      <c r="Q202" s="71">
        <v>1848.02</v>
      </c>
      <c r="R202" s="71">
        <v>1842.08</v>
      </c>
      <c r="S202" s="71">
        <v>1835.44</v>
      </c>
      <c r="T202" s="71">
        <v>1819.43</v>
      </c>
      <c r="U202" s="71">
        <v>1890.86</v>
      </c>
      <c r="V202" s="71">
        <v>1933.94</v>
      </c>
      <c r="W202" s="71">
        <v>1979.54</v>
      </c>
      <c r="X202" s="71">
        <v>1983.26</v>
      </c>
      <c r="Y202" s="71">
        <v>2069.81</v>
      </c>
      <c r="Z202" s="71">
        <v>1746.47</v>
      </c>
      <c r="AA202" s="71">
        <v>1603.53</v>
      </c>
    </row>
    <row r="203" spans="1:27" ht="12.75" hidden="1" customHeight="1" outlineLevel="1" x14ac:dyDescent="0.2">
      <c r="A203" s="163" t="s">
        <v>431</v>
      </c>
      <c r="B203" s="94" t="s">
        <v>90</v>
      </c>
      <c r="C203" s="70" t="s">
        <v>79</v>
      </c>
      <c r="D203" s="71">
        <f>$D$168</f>
        <v>1716.97</v>
      </c>
      <c r="E203" s="71">
        <f>$D$168</f>
        <v>1716.97</v>
      </c>
      <c r="F203" s="71">
        <f t="shared" ref="F203:AA203" si="115">$D$168</f>
        <v>1716.97</v>
      </c>
      <c r="G203" s="71">
        <f t="shared" si="115"/>
        <v>1716.97</v>
      </c>
      <c r="H203" s="71">
        <f t="shared" si="115"/>
        <v>1716.97</v>
      </c>
      <c r="I203" s="71">
        <f t="shared" si="115"/>
        <v>1716.97</v>
      </c>
      <c r="J203" s="71">
        <f t="shared" si="115"/>
        <v>1716.97</v>
      </c>
      <c r="K203" s="71">
        <f t="shared" si="115"/>
        <v>1716.97</v>
      </c>
      <c r="L203" s="71">
        <f t="shared" si="115"/>
        <v>1716.97</v>
      </c>
      <c r="M203" s="71">
        <f t="shared" si="115"/>
        <v>1716.97</v>
      </c>
      <c r="N203" s="71">
        <f t="shared" si="115"/>
        <v>1716.97</v>
      </c>
      <c r="O203" s="71">
        <f t="shared" si="115"/>
        <v>1716.97</v>
      </c>
      <c r="P203" s="71">
        <f t="shared" si="115"/>
        <v>1716.97</v>
      </c>
      <c r="Q203" s="71">
        <f t="shared" si="115"/>
        <v>1716.97</v>
      </c>
      <c r="R203" s="71">
        <f t="shared" si="115"/>
        <v>1716.97</v>
      </c>
      <c r="S203" s="71">
        <f t="shared" si="115"/>
        <v>1716.97</v>
      </c>
      <c r="T203" s="71">
        <f t="shared" si="115"/>
        <v>1716.97</v>
      </c>
      <c r="U203" s="71">
        <f t="shared" si="115"/>
        <v>1716.97</v>
      </c>
      <c r="V203" s="71">
        <f t="shared" si="115"/>
        <v>1716.97</v>
      </c>
      <c r="W203" s="71">
        <f t="shared" si="115"/>
        <v>1716.97</v>
      </c>
      <c r="X203" s="71">
        <f t="shared" si="115"/>
        <v>1716.97</v>
      </c>
      <c r="Y203" s="71">
        <f t="shared" si="115"/>
        <v>1716.97</v>
      </c>
      <c r="Z203" s="71">
        <f t="shared" si="115"/>
        <v>1716.97</v>
      </c>
      <c r="AA203" s="71">
        <f t="shared" si="115"/>
        <v>1716.97</v>
      </c>
    </row>
    <row r="204" spans="1:27" ht="12.75" hidden="1" customHeight="1" outlineLevel="1" x14ac:dyDescent="0.2">
      <c r="A204" s="163" t="s">
        <v>432</v>
      </c>
      <c r="B204" s="94" t="s">
        <v>83</v>
      </c>
      <c r="C204" s="70" t="s">
        <v>79</v>
      </c>
      <c r="D204" s="71">
        <v>4.95</v>
      </c>
      <c r="E204" s="71">
        <v>4.95</v>
      </c>
      <c r="F204" s="71">
        <v>4.95</v>
      </c>
      <c r="G204" s="71">
        <v>4.95</v>
      </c>
      <c r="H204" s="71">
        <v>4.95</v>
      </c>
      <c r="I204" s="71">
        <v>4.95</v>
      </c>
      <c r="J204" s="71">
        <v>4.95</v>
      </c>
      <c r="K204" s="71">
        <v>4.95</v>
      </c>
      <c r="L204" s="71">
        <v>4.95</v>
      </c>
      <c r="M204" s="71">
        <v>4.95</v>
      </c>
      <c r="N204" s="71">
        <v>4.95</v>
      </c>
      <c r="O204" s="71">
        <v>4.95</v>
      </c>
      <c r="P204" s="71">
        <v>4.95</v>
      </c>
      <c r="Q204" s="71">
        <v>4.95</v>
      </c>
      <c r="R204" s="71">
        <v>4.95</v>
      </c>
      <c r="S204" s="71">
        <v>4.95</v>
      </c>
      <c r="T204" s="71">
        <v>4.95</v>
      </c>
      <c r="U204" s="71">
        <v>4.95</v>
      </c>
      <c r="V204" s="71">
        <v>4.95</v>
      </c>
      <c r="W204" s="71">
        <v>4.95</v>
      </c>
      <c r="X204" s="71">
        <v>4.95</v>
      </c>
      <c r="Y204" s="71">
        <v>4.95</v>
      </c>
      <c r="Z204" s="71">
        <v>4.95</v>
      </c>
      <c r="AA204" s="71">
        <v>4.95</v>
      </c>
    </row>
    <row r="205" spans="1:27" ht="12.75" hidden="1" customHeight="1" outlineLevel="1" x14ac:dyDescent="0.2">
      <c r="A205" s="163" t="s">
        <v>433</v>
      </c>
      <c r="B205" s="94" t="s">
        <v>81</v>
      </c>
      <c r="C205" s="70" t="s">
        <v>79</v>
      </c>
      <c r="D205" s="71">
        <f>$D$11</f>
        <v>110.23</v>
      </c>
      <c r="E205" s="71">
        <f t="shared" ref="E205:AA205" si="116">$D$11</f>
        <v>110.23</v>
      </c>
      <c r="F205" s="71">
        <f t="shared" si="116"/>
        <v>110.23</v>
      </c>
      <c r="G205" s="71">
        <f t="shared" si="116"/>
        <v>110.23</v>
      </c>
      <c r="H205" s="71">
        <f t="shared" si="116"/>
        <v>110.23</v>
      </c>
      <c r="I205" s="71">
        <f t="shared" si="116"/>
        <v>110.23</v>
      </c>
      <c r="J205" s="71">
        <f t="shared" si="116"/>
        <v>110.23</v>
      </c>
      <c r="K205" s="71">
        <f t="shared" si="116"/>
        <v>110.23</v>
      </c>
      <c r="L205" s="71">
        <f t="shared" si="116"/>
        <v>110.23</v>
      </c>
      <c r="M205" s="71">
        <f t="shared" si="116"/>
        <v>110.23</v>
      </c>
      <c r="N205" s="71">
        <f t="shared" si="116"/>
        <v>110.23</v>
      </c>
      <c r="O205" s="71">
        <f t="shared" si="116"/>
        <v>110.23</v>
      </c>
      <c r="P205" s="71">
        <f t="shared" si="116"/>
        <v>110.23</v>
      </c>
      <c r="Q205" s="71">
        <f t="shared" si="116"/>
        <v>110.23</v>
      </c>
      <c r="R205" s="71">
        <f t="shared" si="116"/>
        <v>110.23</v>
      </c>
      <c r="S205" s="71">
        <f t="shared" si="116"/>
        <v>110.23</v>
      </c>
      <c r="T205" s="71">
        <f t="shared" si="116"/>
        <v>110.23</v>
      </c>
      <c r="U205" s="71">
        <f t="shared" si="116"/>
        <v>110.23</v>
      </c>
      <c r="V205" s="71">
        <f t="shared" si="116"/>
        <v>110.23</v>
      </c>
      <c r="W205" s="71">
        <f t="shared" si="116"/>
        <v>110.23</v>
      </c>
      <c r="X205" s="71">
        <f t="shared" si="116"/>
        <v>110.23</v>
      </c>
      <c r="Y205" s="71">
        <f t="shared" si="116"/>
        <v>110.23</v>
      </c>
      <c r="Z205" s="71">
        <f t="shared" si="116"/>
        <v>110.23</v>
      </c>
      <c r="AA205" s="71">
        <f t="shared" si="116"/>
        <v>110.23</v>
      </c>
    </row>
    <row r="206" spans="1:27" ht="12.75" customHeight="1" collapsed="1" x14ac:dyDescent="0.2">
      <c r="A206" s="162" t="s">
        <v>434</v>
      </c>
      <c r="B206" s="54" t="str">
        <f>"09"&amp;"."&amp;$B$662&amp;"."&amp;$B$663</f>
        <v>09.05.2023</v>
      </c>
      <c r="C206" s="134" t="s">
        <v>76</v>
      </c>
      <c r="D206" s="135">
        <f>ROUND(((D207+D208+D210+D209)/1000),5)</f>
        <v>3.35737</v>
      </c>
      <c r="E206" s="135">
        <f>ROUND(((E207+E208+E210+E209)/1000),5)</f>
        <v>3.2332700000000001</v>
      </c>
      <c r="F206" s="135">
        <f>ROUND(((F207+F208+F210+F209)/1000),5)</f>
        <v>3.1732800000000001</v>
      </c>
      <c r="G206" s="135">
        <f t="shared" ref="G206:AA206" si="117">ROUND(((G207+G208+G210+G209)/1000),5)</f>
        <v>3.12642</v>
      </c>
      <c r="H206" s="135">
        <f t="shared" si="117"/>
        <v>3.08697</v>
      </c>
      <c r="I206" s="135">
        <f t="shared" si="117"/>
        <v>3.07368</v>
      </c>
      <c r="J206" s="135">
        <f t="shared" si="117"/>
        <v>3.0929099999999998</v>
      </c>
      <c r="K206" s="135">
        <f t="shared" si="117"/>
        <v>3.18465</v>
      </c>
      <c r="L206" s="135">
        <f t="shared" si="117"/>
        <v>3.43011</v>
      </c>
      <c r="M206" s="135">
        <f t="shared" si="117"/>
        <v>3.5632700000000002</v>
      </c>
      <c r="N206" s="135">
        <f t="shared" si="117"/>
        <v>3.6602800000000002</v>
      </c>
      <c r="O206" s="135">
        <f t="shared" si="117"/>
        <v>3.65638</v>
      </c>
      <c r="P206" s="135">
        <f t="shared" si="117"/>
        <v>3.65036</v>
      </c>
      <c r="Q206" s="135">
        <f t="shared" si="117"/>
        <v>3.64967</v>
      </c>
      <c r="R206" s="135">
        <f t="shared" si="117"/>
        <v>3.6439499999999998</v>
      </c>
      <c r="S206" s="135">
        <f t="shared" si="117"/>
        <v>3.6038199999999998</v>
      </c>
      <c r="T206" s="135">
        <f t="shared" si="117"/>
        <v>3.5964200000000002</v>
      </c>
      <c r="U206" s="135">
        <f t="shared" si="117"/>
        <v>3.8633299999999999</v>
      </c>
      <c r="V206" s="135">
        <f t="shared" si="117"/>
        <v>3.86565</v>
      </c>
      <c r="W206" s="135">
        <f t="shared" si="117"/>
        <v>3.9114100000000001</v>
      </c>
      <c r="X206" s="135">
        <f t="shared" si="117"/>
        <v>4.0065200000000001</v>
      </c>
      <c r="Y206" s="135">
        <f t="shared" si="117"/>
        <v>4.0753300000000001</v>
      </c>
      <c r="Z206" s="135">
        <f t="shared" si="117"/>
        <v>3.64838</v>
      </c>
      <c r="AA206" s="135">
        <f t="shared" si="117"/>
        <v>3.50427</v>
      </c>
    </row>
    <row r="207" spans="1:27" ht="12.75" hidden="1" customHeight="1" outlineLevel="1" x14ac:dyDescent="0.2">
      <c r="A207" s="163" t="s">
        <v>435</v>
      </c>
      <c r="B207" s="94" t="s">
        <v>238</v>
      </c>
      <c r="C207" s="70" t="s">
        <v>79</v>
      </c>
      <c r="D207" s="71">
        <v>1525.22</v>
      </c>
      <c r="E207" s="71">
        <v>1401.12</v>
      </c>
      <c r="F207" s="71">
        <v>1341.13</v>
      </c>
      <c r="G207" s="71">
        <v>1294.27</v>
      </c>
      <c r="H207" s="71">
        <v>1254.82</v>
      </c>
      <c r="I207" s="71">
        <v>1241.53</v>
      </c>
      <c r="J207" s="71">
        <v>1260.76</v>
      </c>
      <c r="K207" s="71">
        <v>1352.5</v>
      </c>
      <c r="L207" s="71">
        <v>1597.96</v>
      </c>
      <c r="M207" s="71">
        <v>1731.12</v>
      </c>
      <c r="N207" s="71">
        <v>1828.13</v>
      </c>
      <c r="O207" s="71">
        <v>1824.23</v>
      </c>
      <c r="P207" s="71">
        <v>1818.21</v>
      </c>
      <c r="Q207" s="71">
        <v>1817.52</v>
      </c>
      <c r="R207" s="71">
        <v>1811.8</v>
      </c>
      <c r="S207" s="71">
        <v>1771.67</v>
      </c>
      <c r="T207" s="71">
        <v>1764.27</v>
      </c>
      <c r="U207" s="71">
        <v>2031.18</v>
      </c>
      <c r="V207" s="71">
        <v>2033.5</v>
      </c>
      <c r="W207" s="71">
        <v>2079.2600000000002</v>
      </c>
      <c r="X207" s="71">
        <v>2174.37</v>
      </c>
      <c r="Y207" s="71">
        <v>2243.1799999999998</v>
      </c>
      <c r="Z207" s="71">
        <v>1816.23</v>
      </c>
      <c r="AA207" s="71">
        <v>1672.12</v>
      </c>
    </row>
    <row r="208" spans="1:27" ht="12.75" hidden="1" customHeight="1" outlineLevel="1" x14ac:dyDescent="0.2">
      <c r="A208" s="163" t="s">
        <v>436</v>
      </c>
      <c r="B208" s="94" t="s">
        <v>90</v>
      </c>
      <c r="C208" s="70" t="s">
        <v>79</v>
      </c>
      <c r="D208" s="71">
        <f>$D$168</f>
        <v>1716.97</v>
      </c>
      <c r="E208" s="71">
        <f>$D$168</f>
        <v>1716.97</v>
      </c>
      <c r="F208" s="71">
        <f t="shared" ref="F208:AA208" si="118">$D$168</f>
        <v>1716.97</v>
      </c>
      <c r="G208" s="71">
        <f t="shared" si="118"/>
        <v>1716.97</v>
      </c>
      <c r="H208" s="71">
        <f t="shared" si="118"/>
        <v>1716.97</v>
      </c>
      <c r="I208" s="71">
        <f t="shared" si="118"/>
        <v>1716.97</v>
      </c>
      <c r="J208" s="71">
        <f t="shared" si="118"/>
        <v>1716.97</v>
      </c>
      <c r="K208" s="71">
        <f t="shared" si="118"/>
        <v>1716.97</v>
      </c>
      <c r="L208" s="71">
        <f t="shared" si="118"/>
        <v>1716.97</v>
      </c>
      <c r="M208" s="71">
        <f t="shared" si="118"/>
        <v>1716.97</v>
      </c>
      <c r="N208" s="71">
        <f t="shared" si="118"/>
        <v>1716.97</v>
      </c>
      <c r="O208" s="71">
        <f t="shared" si="118"/>
        <v>1716.97</v>
      </c>
      <c r="P208" s="71">
        <f t="shared" si="118"/>
        <v>1716.97</v>
      </c>
      <c r="Q208" s="71">
        <f t="shared" si="118"/>
        <v>1716.97</v>
      </c>
      <c r="R208" s="71">
        <f t="shared" si="118"/>
        <v>1716.97</v>
      </c>
      <c r="S208" s="71">
        <f t="shared" si="118"/>
        <v>1716.97</v>
      </c>
      <c r="T208" s="71">
        <f t="shared" si="118"/>
        <v>1716.97</v>
      </c>
      <c r="U208" s="71">
        <f t="shared" si="118"/>
        <v>1716.97</v>
      </c>
      <c r="V208" s="71">
        <f t="shared" si="118"/>
        <v>1716.97</v>
      </c>
      <c r="W208" s="71">
        <f t="shared" si="118"/>
        <v>1716.97</v>
      </c>
      <c r="X208" s="71">
        <f t="shared" si="118"/>
        <v>1716.97</v>
      </c>
      <c r="Y208" s="71">
        <f t="shared" si="118"/>
        <v>1716.97</v>
      </c>
      <c r="Z208" s="71">
        <f t="shared" si="118"/>
        <v>1716.97</v>
      </c>
      <c r="AA208" s="71">
        <f t="shared" si="118"/>
        <v>1716.97</v>
      </c>
    </row>
    <row r="209" spans="1:27" ht="12.75" hidden="1" customHeight="1" outlineLevel="1" x14ac:dyDescent="0.2">
      <c r="A209" s="163" t="s">
        <v>437</v>
      </c>
      <c r="B209" s="94" t="s">
        <v>83</v>
      </c>
      <c r="C209" s="70" t="s">
        <v>79</v>
      </c>
      <c r="D209" s="71">
        <v>4.95</v>
      </c>
      <c r="E209" s="71">
        <v>4.95</v>
      </c>
      <c r="F209" s="71">
        <v>4.95</v>
      </c>
      <c r="G209" s="71">
        <v>4.95</v>
      </c>
      <c r="H209" s="71">
        <v>4.95</v>
      </c>
      <c r="I209" s="71">
        <v>4.95</v>
      </c>
      <c r="J209" s="71">
        <v>4.95</v>
      </c>
      <c r="K209" s="71">
        <v>4.95</v>
      </c>
      <c r="L209" s="71">
        <v>4.95</v>
      </c>
      <c r="M209" s="71">
        <v>4.95</v>
      </c>
      <c r="N209" s="71">
        <v>4.95</v>
      </c>
      <c r="O209" s="71">
        <v>4.95</v>
      </c>
      <c r="P209" s="71">
        <v>4.95</v>
      </c>
      <c r="Q209" s="71">
        <v>4.95</v>
      </c>
      <c r="R209" s="71">
        <v>4.95</v>
      </c>
      <c r="S209" s="71">
        <v>4.95</v>
      </c>
      <c r="T209" s="71">
        <v>4.95</v>
      </c>
      <c r="U209" s="71">
        <v>4.95</v>
      </c>
      <c r="V209" s="71">
        <v>4.95</v>
      </c>
      <c r="W209" s="71">
        <v>4.95</v>
      </c>
      <c r="X209" s="71">
        <v>4.95</v>
      </c>
      <c r="Y209" s="71">
        <v>4.95</v>
      </c>
      <c r="Z209" s="71">
        <v>4.95</v>
      </c>
      <c r="AA209" s="71">
        <v>4.95</v>
      </c>
    </row>
    <row r="210" spans="1:27" ht="12.75" hidden="1" customHeight="1" outlineLevel="1" x14ac:dyDescent="0.2">
      <c r="A210" s="163" t="s">
        <v>438</v>
      </c>
      <c r="B210" s="94" t="s">
        <v>81</v>
      </c>
      <c r="C210" s="70" t="s">
        <v>79</v>
      </c>
      <c r="D210" s="71">
        <f>$D$11</f>
        <v>110.23</v>
      </c>
      <c r="E210" s="71">
        <f t="shared" ref="E210:AA210" si="119">$D$11</f>
        <v>110.23</v>
      </c>
      <c r="F210" s="71">
        <f t="shared" si="119"/>
        <v>110.23</v>
      </c>
      <c r="G210" s="71">
        <f t="shared" si="119"/>
        <v>110.23</v>
      </c>
      <c r="H210" s="71">
        <f t="shared" si="119"/>
        <v>110.23</v>
      </c>
      <c r="I210" s="71">
        <f t="shared" si="119"/>
        <v>110.23</v>
      </c>
      <c r="J210" s="71">
        <f t="shared" si="119"/>
        <v>110.23</v>
      </c>
      <c r="K210" s="71">
        <f t="shared" si="119"/>
        <v>110.23</v>
      </c>
      <c r="L210" s="71">
        <f t="shared" si="119"/>
        <v>110.23</v>
      </c>
      <c r="M210" s="71">
        <f t="shared" si="119"/>
        <v>110.23</v>
      </c>
      <c r="N210" s="71">
        <f t="shared" si="119"/>
        <v>110.23</v>
      </c>
      <c r="O210" s="71">
        <f t="shared" si="119"/>
        <v>110.23</v>
      </c>
      <c r="P210" s="71">
        <f t="shared" si="119"/>
        <v>110.23</v>
      </c>
      <c r="Q210" s="71">
        <f t="shared" si="119"/>
        <v>110.23</v>
      </c>
      <c r="R210" s="71">
        <f t="shared" si="119"/>
        <v>110.23</v>
      </c>
      <c r="S210" s="71">
        <f t="shared" si="119"/>
        <v>110.23</v>
      </c>
      <c r="T210" s="71">
        <f t="shared" si="119"/>
        <v>110.23</v>
      </c>
      <c r="U210" s="71">
        <f t="shared" si="119"/>
        <v>110.23</v>
      </c>
      <c r="V210" s="71">
        <f t="shared" si="119"/>
        <v>110.23</v>
      </c>
      <c r="W210" s="71">
        <f t="shared" si="119"/>
        <v>110.23</v>
      </c>
      <c r="X210" s="71">
        <f t="shared" si="119"/>
        <v>110.23</v>
      </c>
      <c r="Y210" s="71">
        <f t="shared" si="119"/>
        <v>110.23</v>
      </c>
      <c r="Z210" s="71">
        <f t="shared" si="119"/>
        <v>110.23</v>
      </c>
      <c r="AA210" s="71">
        <f t="shared" si="119"/>
        <v>110.23</v>
      </c>
    </row>
    <row r="211" spans="1:27" ht="12.75" customHeight="1" collapsed="1" x14ac:dyDescent="0.2">
      <c r="A211" s="162" t="s">
        <v>439</v>
      </c>
      <c r="B211" s="54" t="str">
        <f>"10"&amp;"."&amp;$B$662&amp;"."&amp;$B$663</f>
        <v>10.05.2023</v>
      </c>
      <c r="C211" s="134" t="s">
        <v>76</v>
      </c>
      <c r="D211" s="135">
        <f>ROUND(((D212+D213+D215+D214)/1000),5)</f>
        <v>3.45878</v>
      </c>
      <c r="E211" s="135">
        <f>ROUND(((E212+E213+E215+E214)/1000),5)</f>
        <v>3.25162</v>
      </c>
      <c r="F211" s="135">
        <f>ROUND(((F212+F213+F215+F214)/1000),5)</f>
        <v>3.1608999999999998</v>
      </c>
      <c r="G211" s="135">
        <f t="shared" ref="G211:AA211" si="120">ROUND(((G212+G213+G215+G214)/1000),5)</f>
        <v>3.1102400000000001</v>
      </c>
      <c r="H211" s="135">
        <f t="shared" si="120"/>
        <v>3.1316000000000002</v>
      </c>
      <c r="I211" s="135">
        <f t="shared" si="120"/>
        <v>3.1824300000000001</v>
      </c>
      <c r="J211" s="135">
        <f t="shared" si="120"/>
        <v>3.3631099999999998</v>
      </c>
      <c r="K211" s="135">
        <f t="shared" si="120"/>
        <v>3.5072800000000002</v>
      </c>
      <c r="L211" s="135">
        <f t="shared" si="120"/>
        <v>3.7209300000000001</v>
      </c>
      <c r="M211" s="135">
        <f t="shared" si="120"/>
        <v>3.9219300000000001</v>
      </c>
      <c r="N211" s="135">
        <f t="shared" si="120"/>
        <v>3.9893000000000001</v>
      </c>
      <c r="O211" s="135">
        <f t="shared" si="120"/>
        <v>3.80437</v>
      </c>
      <c r="P211" s="135">
        <f t="shared" si="120"/>
        <v>3.8091599999999999</v>
      </c>
      <c r="Q211" s="135">
        <f t="shared" si="120"/>
        <v>3.8231899999999999</v>
      </c>
      <c r="R211" s="135">
        <f t="shared" si="120"/>
        <v>3.8051499999999998</v>
      </c>
      <c r="S211" s="135">
        <f t="shared" si="120"/>
        <v>3.8042099999999999</v>
      </c>
      <c r="T211" s="135">
        <f t="shared" si="120"/>
        <v>3.7639100000000001</v>
      </c>
      <c r="U211" s="135">
        <f t="shared" si="120"/>
        <v>3.7305100000000002</v>
      </c>
      <c r="V211" s="135">
        <f t="shared" si="120"/>
        <v>3.7216999999999998</v>
      </c>
      <c r="W211" s="135">
        <f t="shared" si="120"/>
        <v>3.7674799999999999</v>
      </c>
      <c r="X211" s="135">
        <f t="shared" si="120"/>
        <v>3.8220999999999998</v>
      </c>
      <c r="Y211" s="135">
        <f t="shared" si="120"/>
        <v>3.7667000000000002</v>
      </c>
      <c r="Z211" s="135">
        <f t="shared" si="120"/>
        <v>3.6791900000000002</v>
      </c>
      <c r="AA211" s="135">
        <f t="shared" si="120"/>
        <v>3.4780600000000002</v>
      </c>
    </row>
    <row r="212" spans="1:27" ht="12.75" hidden="1" customHeight="1" outlineLevel="1" x14ac:dyDescent="0.2">
      <c r="A212" s="163" t="s">
        <v>440</v>
      </c>
      <c r="B212" s="94" t="s">
        <v>238</v>
      </c>
      <c r="C212" s="70" t="s">
        <v>79</v>
      </c>
      <c r="D212" s="71">
        <v>1626.63</v>
      </c>
      <c r="E212" s="71">
        <v>1419.47</v>
      </c>
      <c r="F212" s="71">
        <v>1328.75</v>
      </c>
      <c r="G212" s="71">
        <v>1278.0899999999999</v>
      </c>
      <c r="H212" s="71">
        <v>1299.45</v>
      </c>
      <c r="I212" s="71">
        <v>1350.28</v>
      </c>
      <c r="J212" s="71">
        <v>1530.96</v>
      </c>
      <c r="K212" s="71">
        <v>1675.13</v>
      </c>
      <c r="L212" s="71">
        <v>1888.78</v>
      </c>
      <c r="M212" s="71">
        <v>2089.7800000000002</v>
      </c>
      <c r="N212" s="71">
        <v>2157.15</v>
      </c>
      <c r="O212" s="71">
        <v>1972.22</v>
      </c>
      <c r="P212" s="71">
        <v>1977.01</v>
      </c>
      <c r="Q212" s="71">
        <v>1991.04</v>
      </c>
      <c r="R212" s="71">
        <v>1973</v>
      </c>
      <c r="S212" s="71">
        <v>1972.06</v>
      </c>
      <c r="T212" s="71">
        <v>1931.76</v>
      </c>
      <c r="U212" s="71">
        <v>1898.36</v>
      </c>
      <c r="V212" s="71">
        <v>1889.55</v>
      </c>
      <c r="W212" s="71">
        <v>1935.33</v>
      </c>
      <c r="X212" s="71">
        <v>1989.95</v>
      </c>
      <c r="Y212" s="71">
        <v>1934.55</v>
      </c>
      <c r="Z212" s="71">
        <v>1847.04</v>
      </c>
      <c r="AA212" s="71">
        <v>1645.91</v>
      </c>
    </row>
    <row r="213" spans="1:27" ht="12.75" hidden="1" customHeight="1" outlineLevel="1" x14ac:dyDescent="0.2">
      <c r="A213" s="163" t="s">
        <v>441</v>
      </c>
      <c r="B213" s="94" t="s">
        <v>90</v>
      </c>
      <c r="C213" s="70" t="s">
        <v>79</v>
      </c>
      <c r="D213" s="71">
        <f>$D$168</f>
        <v>1716.97</v>
      </c>
      <c r="E213" s="71">
        <f>$D$168</f>
        <v>1716.97</v>
      </c>
      <c r="F213" s="71">
        <f t="shared" ref="F213:AA213" si="121">$D$168</f>
        <v>1716.97</v>
      </c>
      <c r="G213" s="71">
        <f t="shared" si="121"/>
        <v>1716.97</v>
      </c>
      <c r="H213" s="71">
        <f t="shared" si="121"/>
        <v>1716.97</v>
      </c>
      <c r="I213" s="71">
        <f t="shared" si="121"/>
        <v>1716.97</v>
      </c>
      <c r="J213" s="71">
        <f t="shared" si="121"/>
        <v>1716.97</v>
      </c>
      <c r="K213" s="71">
        <f t="shared" si="121"/>
        <v>1716.97</v>
      </c>
      <c r="L213" s="71">
        <f t="shared" si="121"/>
        <v>1716.97</v>
      </c>
      <c r="M213" s="71">
        <f t="shared" si="121"/>
        <v>1716.97</v>
      </c>
      <c r="N213" s="71">
        <f t="shared" si="121"/>
        <v>1716.97</v>
      </c>
      <c r="O213" s="71">
        <f t="shared" si="121"/>
        <v>1716.97</v>
      </c>
      <c r="P213" s="71">
        <f t="shared" si="121"/>
        <v>1716.97</v>
      </c>
      <c r="Q213" s="71">
        <f t="shared" si="121"/>
        <v>1716.97</v>
      </c>
      <c r="R213" s="71">
        <f t="shared" si="121"/>
        <v>1716.97</v>
      </c>
      <c r="S213" s="71">
        <f t="shared" si="121"/>
        <v>1716.97</v>
      </c>
      <c r="T213" s="71">
        <f t="shared" si="121"/>
        <v>1716.97</v>
      </c>
      <c r="U213" s="71">
        <f t="shared" si="121"/>
        <v>1716.97</v>
      </c>
      <c r="V213" s="71">
        <f t="shared" si="121"/>
        <v>1716.97</v>
      </c>
      <c r="W213" s="71">
        <f t="shared" si="121"/>
        <v>1716.97</v>
      </c>
      <c r="X213" s="71">
        <f t="shared" si="121"/>
        <v>1716.97</v>
      </c>
      <c r="Y213" s="71">
        <f t="shared" si="121"/>
        <v>1716.97</v>
      </c>
      <c r="Z213" s="71">
        <f t="shared" si="121"/>
        <v>1716.97</v>
      </c>
      <c r="AA213" s="71">
        <f t="shared" si="121"/>
        <v>1716.97</v>
      </c>
    </row>
    <row r="214" spans="1:27" ht="12.75" hidden="1" customHeight="1" outlineLevel="1" x14ac:dyDescent="0.2">
      <c r="A214" s="163" t="s">
        <v>442</v>
      </c>
      <c r="B214" s="94" t="s">
        <v>83</v>
      </c>
      <c r="C214" s="70" t="s">
        <v>79</v>
      </c>
      <c r="D214" s="71">
        <v>4.95</v>
      </c>
      <c r="E214" s="71">
        <v>4.95</v>
      </c>
      <c r="F214" s="71">
        <v>4.95</v>
      </c>
      <c r="G214" s="71">
        <v>4.95</v>
      </c>
      <c r="H214" s="71">
        <v>4.95</v>
      </c>
      <c r="I214" s="71">
        <v>4.95</v>
      </c>
      <c r="J214" s="71">
        <v>4.95</v>
      </c>
      <c r="K214" s="71">
        <v>4.95</v>
      </c>
      <c r="L214" s="71">
        <v>4.95</v>
      </c>
      <c r="M214" s="71">
        <v>4.95</v>
      </c>
      <c r="N214" s="71">
        <v>4.95</v>
      </c>
      <c r="O214" s="71">
        <v>4.95</v>
      </c>
      <c r="P214" s="71">
        <v>4.95</v>
      </c>
      <c r="Q214" s="71">
        <v>4.95</v>
      </c>
      <c r="R214" s="71">
        <v>4.95</v>
      </c>
      <c r="S214" s="71">
        <v>4.95</v>
      </c>
      <c r="T214" s="71">
        <v>4.95</v>
      </c>
      <c r="U214" s="71">
        <v>4.95</v>
      </c>
      <c r="V214" s="71">
        <v>4.95</v>
      </c>
      <c r="W214" s="71">
        <v>4.95</v>
      </c>
      <c r="X214" s="71">
        <v>4.95</v>
      </c>
      <c r="Y214" s="71">
        <v>4.95</v>
      </c>
      <c r="Z214" s="71">
        <v>4.95</v>
      </c>
      <c r="AA214" s="71">
        <v>4.95</v>
      </c>
    </row>
    <row r="215" spans="1:27" ht="12.75" hidden="1" customHeight="1" outlineLevel="1" x14ac:dyDescent="0.2">
      <c r="A215" s="163" t="s">
        <v>443</v>
      </c>
      <c r="B215" s="94" t="s">
        <v>81</v>
      </c>
      <c r="C215" s="70" t="s">
        <v>79</v>
      </c>
      <c r="D215" s="71">
        <f>$D$11</f>
        <v>110.23</v>
      </c>
      <c r="E215" s="71">
        <f t="shared" ref="E215:AA215" si="122">$D$11</f>
        <v>110.23</v>
      </c>
      <c r="F215" s="71">
        <f t="shared" si="122"/>
        <v>110.23</v>
      </c>
      <c r="G215" s="71">
        <f t="shared" si="122"/>
        <v>110.23</v>
      </c>
      <c r="H215" s="71">
        <f t="shared" si="122"/>
        <v>110.23</v>
      </c>
      <c r="I215" s="71">
        <f t="shared" si="122"/>
        <v>110.23</v>
      </c>
      <c r="J215" s="71">
        <f t="shared" si="122"/>
        <v>110.23</v>
      </c>
      <c r="K215" s="71">
        <f t="shared" si="122"/>
        <v>110.23</v>
      </c>
      <c r="L215" s="71">
        <f t="shared" si="122"/>
        <v>110.23</v>
      </c>
      <c r="M215" s="71">
        <f t="shared" si="122"/>
        <v>110.23</v>
      </c>
      <c r="N215" s="71">
        <f t="shared" si="122"/>
        <v>110.23</v>
      </c>
      <c r="O215" s="71">
        <f t="shared" si="122"/>
        <v>110.23</v>
      </c>
      <c r="P215" s="71">
        <f t="shared" si="122"/>
        <v>110.23</v>
      </c>
      <c r="Q215" s="71">
        <f t="shared" si="122"/>
        <v>110.23</v>
      </c>
      <c r="R215" s="71">
        <f t="shared" si="122"/>
        <v>110.23</v>
      </c>
      <c r="S215" s="71">
        <f t="shared" si="122"/>
        <v>110.23</v>
      </c>
      <c r="T215" s="71">
        <f t="shared" si="122"/>
        <v>110.23</v>
      </c>
      <c r="U215" s="71">
        <f t="shared" si="122"/>
        <v>110.23</v>
      </c>
      <c r="V215" s="71">
        <f t="shared" si="122"/>
        <v>110.23</v>
      </c>
      <c r="W215" s="71">
        <f t="shared" si="122"/>
        <v>110.23</v>
      </c>
      <c r="X215" s="71">
        <f t="shared" si="122"/>
        <v>110.23</v>
      </c>
      <c r="Y215" s="71">
        <f t="shared" si="122"/>
        <v>110.23</v>
      </c>
      <c r="Z215" s="71">
        <f t="shared" si="122"/>
        <v>110.23</v>
      </c>
      <c r="AA215" s="71">
        <f t="shared" si="122"/>
        <v>110.23</v>
      </c>
    </row>
    <row r="216" spans="1:27" ht="12.75" customHeight="1" collapsed="1" x14ac:dyDescent="0.2">
      <c r="A216" s="162" t="s">
        <v>444</v>
      </c>
      <c r="B216" s="54" t="str">
        <f>"11"&amp;"."&amp;$B$662&amp;"."&amp;$B$663</f>
        <v>11.05.2023</v>
      </c>
      <c r="C216" s="134" t="s">
        <v>76</v>
      </c>
      <c r="D216" s="135">
        <f>ROUND(((D217+D218+D220+D219)/1000),5)</f>
        <v>3.0662600000000002</v>
      </c>
      <c r="E216" s="135">
        <f>ROUND(((E217+E218+E220+E219)/1000),5)</f>
        <v>2.93079</v>
      </c>
      <c r="F216" s="135">
        <f>ROUND(((F217+F218+F220+F219)/1000),5)</f>
        <v>2.8843800000000002</v>
      </c>
      <c r="G216" s="135">
        <f t="shared" ref="G216:AA216" si="123">ROUND(((G217+G218+G220+G219)/1000),5)</f>
        <v>2.8401100000000001</v>
      </c>
      <c r="H216" s="135">
        <f t="shared" si="123"/>
        <v>2.8587600000000002</v>
      </c>
      <c r="I216" s="135">
        <f t="shared" si="123"/>
        <v>2.9313199999999999</v>
      </c>
      <c r="J216" s="135">
        <f t="shared" si="123"/>
        <v>3.08758</v>
      </c>
      <c r="K216" s="135">
        <f t="shared" si="123"/>
        <v>3.2950499999999998</v>
      </c>
      <c r="L216" s="135">
        <f t="shared" si="123"/>
        <v>3.5618400000000001</v>
      </c>
      <c r="M216" s="135">
        <f t="shared" si="123"/>
        <v>3.6679499999999998</v>
      </c>
      <c r="N216" s="135">
        <f t="shared" si="123"/>
        <v>3.6822499999999998</v>
      </c>
      <c r="O216" s="135">
        <f t="shared" si="123"/>
        <v>3.7108099999999999</v>
      </c>
      <c r="P216" s="135">
        <f t="shared" si="123"/>
        <v>3.7222599999999999</v>
      </c>
      <c r="Q216" s="135">
        <f t="shared" si="123"/>
        <v>3.7237100000000001</v>
      </c>
      <c r="R216" s="135">
        <f t="shared" si="123"/>
        <v>3.70478</v>
      </c>
      <c r="S216" s="135">
        <f t="shared" si="123"/>
        <v>3.6226699999999998</v>
      </c>
      <c r="T216" s="135">
        <f t="shared" si="123"/>
        <v>3.5802399999999999</v>
      </c>
      <c r="U216" s="135">
        <f t="shared" si="123"/>
        <v>3.5400299999999998</v>
      </c>
      <c r="V216" s="135">
        <f t="shared" si="123"/>
        <v>3.54922</v>
      </c>
      <c r="W216" s="135">
        <f t="shared" si="123"/>
        <v>3.5651199999999998</v>
      </c>
      <c r="X216" s="135">
        <f t="shared" si="123"/>
        <v>3.6251099999999998</v>
      </c>
      <c r="Y216" s="135">
        <f t="shared" si="123"/>
        <v>3.64744</v>
      </c>
      <c r="Z216" s="135">
        <f t="shared" si="123"/>
        <v>3.48095</v>
      </c>
      <c r="AA216" s="135">
        <f t="shared" si="123"/>
        <v>3.19625</v>
      </c>
    </row>
    <row r="217" spans="1:27" ht="12.75" hidden="1" customHeight="1" outlineLevel="1" x14ac:dyDescent="0.2">
      <c r="A217" s="163" t="s">
        <v>445</v>
      </c>
      <c r="B217" s="94" t="s">
        <v>238</v>
      </c>
      <c r="C217" s="70" t="s">
        <v>79</v>
      </c>
      <c r="D217" s="71">
        <v>1234.1099999999999</v>
      </c>
      <c r="E217" s="71">
        <v>1098.6400000000001</v>
      </c>
      <c r="F217" s="71">
        <v>1052.23</v>
      </c>
      <c r="G217" s="71">
        <v>1007.96</v>
      </c>
      <c r="H217" s="71">
        <v>1026.6099999999999</v>
      </c>
      <c r="I217" s="71">
        <v>1099.17</v>
      </c>
      <c r="J217" s="71">
        <v>1255.43</v>
      </c>
      <c r="K217" s="71">
        <v>1462.9</v>
      </c>
      <c r="L217" s="71">
        <v>1729.69</v>
      </c>
      <c r="M217" s="71">
        <v>1835.8</v>
      </c>
      <c r="N217" s="71">
        <v>1850.1</v>
      </c>
      <c r="O217" s="71">
        <v>1878.66</v>
      </c>
      <c r="P217" s="71">
        <v>1890.11</v>
      </c>
      <c r="Q217" s="71">
        <v>1891.56</v>
      </c>
      <c r="R217" s="71">
        <v>1872.63</v>
      </c>
      <c r="S217" s="71">
        <v>1790.52</v>
      </c>
      <c r="T217" s="71">
        <v>1748.09</v>
      </c>
      <c r="U217" s="71">
        <v>1707.88</v>
      </c>
      <c r="V217" s="71">
        <v>1717.07</v>
      </c>
      <c r="W217" s="71">
        <v>1732.97</v>
      </c>
      <c r="X217" s="71">
        <v>1792.96</v>
      </c>
      <c r="Y217" s="71">
        <v>1815.29</v>
      </c>
      <c r="Z217" s="71">
        <v>1648.8</v>
      </c>
      <c r="AA217" s="71">
        <v>1364.1</v>
      </c>
    </row>
    <row r="218" spans="1:27" ht="12.75" hidden="1" customHeight="1" outlineLevel="1" x14ac:dyDescent="0.2">
      <c r="A218" s="163" t="s">
        <v>446</v>
      </c>
      <c r="B218" s="94" t="s">
        <v>90</v>
      </c>
      <c r="C218" s="70" t="s">
        <v>79</v>
      </c>
      <c r="D218" s="71">
        <f>$D$168</f>
        <v>1716.97</v>
      </c>
      <c r="E218" s="71">
        <f>$D$168</f>
        <v>1716.97</v>
      </c>
      <c r="F218" s="71">
        <f t="shared" ref="F218:AA218" si="124">$D$168</f>
        <v>1716.97</v>
      </c>
      <c r="G218" s="71">
        <f t="shared" si="124"/>
        <v>1716.97</v>
      </c>
      <c r="H218" s="71">
        <f t="shared" si="124"/>
        <v>1716.97</v>
      </c>
      <c r="I218" s="71">
        <f t="shared" si="124"/>
        <v>1716.97</v>
      </c>
      <c r="J218" s="71">
        <f t="shared" si="124"/>
        <v>1716.97</v>
      </c>
      <c r="K218" s="71">
        <f t="shared" si="124"/>
        <v>1716.97</v>
      </c>
      <c r="L218" s="71">
        <f t="shared" si="124"/>
        <v>1716.97</v>
      </c>
      <c r="M218" s="71">
        <f t="shared" si="124"/>
        <v>1716.97</v>
      </c>
      <c r="N218" s="71">
        <f t="shared" si="124"/>
        <v>1716.97</v>
      </c>
      <c r="O218" s="71">
        <f t="shared" si="124"/>
        <v>1716.97</v>
      </c>
      <c r="P218" s="71">
        <f t="shared" si="124"/>
        <v>1716.97</v>
      </c>
      <c r="Q218" s="71">
        <f t="shared" si="124"/>
        <v>1716.97</v>
      </c>
      <c r="R218" s="71">
        <f t="shared" si="124"/>
        <v>1716.97</v>
      </c>
      <c r="S218" s="71">
        <f t="shared" si="124"/>
        <v>1716.97</v>
      </c>
      <c r="T218" s="71">
        <f t="shared" si="124"/>
        <v>1716.97</v>
      </c>
      <c r="U218" s="71">
        <f t="shared" si="124"/>
        <v>1716.97</v>
      </c>
      <c r="V218" s="71">
        <f t="shared" si="124"/>
        <v>1716.97</v>
      </c>
      <c r="W218" s="71">
        <f t="shared" si="124"/>
        <v>1716.97</v>
      </c>
      <c r="X218" s="71">
        <f t="shared" si="124"/>
        <v>1716.97</v>
      </c>
      <c r="Y218" s="71">
        <f t="shared" si="124"/>
        <v>1716.97</v>
      </c>
      <c r="Z218" s="71">
        <f t="shared" si="124"/>
        <v>1716.97</v>
      </c>
      <c r="AA218" s="71">
        <f t="shared" si="124"/>
        <v>1716.97</v>
      </c>
    </row>
    <row r="219" spans="1:27" ht="12.75" hidden="1" customHeight="1" outlineLevel="1" x14ac:dyDescent="0.2">
      <c r="A219" s="163" t="s">
        <v>447</v>
      </c>
      <c r="B219" s="94" t="s">
        <v>83</v>
      </c>
      <c r="C219" s="70" t="s">
        <v>79</v>
      </c>
      <c r="D219" s="71">
        <v>4.95</v>
      </c>
      <c r="E219" s="71">
        <v>4.95</v>
      </c>
      <c r="F219" s="71">
        <v>4.95</v>
      </c>
      <c r="G219" s="71">
        <v>4.95</v>
      </c>
      <c r="H219" s="71">
        <v>4.95</v>
      </c>
      <c r="I219" s="71">
        <v>4.95</v>
      </c>
      <c r="J219" s="71">
        <v>4.95</v>
      </c>
      <c r="K219" s="71">
        <v>4.95</v>
      </c>
      <c r="L219" s="71">
        <v>4.95</v>
      </c>
      <c r="M219" s="71">
        <v>4.95</v>
      </c>
      <c r="N219" s="71">
        <v>4.95</v>
      </c>
      <c r="O219" s="71">
        <v>4.95</v>
      </c>
      <c r="P219" s="71">
        <v>4.95</v>
      </c>
      <c r="Q219" s="71">
        <v>4.95</v>
      </c>
      <c r="R219" s="71">
        <v>4.95</v>
      </c>
      <c r="S219" s="71">
        <v>4.95</v>
      </c>
      <c r="T219" s="71">
        <v>4.95</v>
      </c>
      <c r="U219" s="71">
        <v>4.95</v>
      </c>
      <c r="V219" s="71">
        <v>4.95</v>
      </c>
      <c r="W219" s="71">
        <v>4.95</v>
      </c>
      <c r="X219" s="71">
        <v>4.95</v>
      </c>
      <c r="Y219" s="71">
        <v>4.95</v>
      </c>
      <c r="Z219" s="71">
        <v>4.95</v>
      </c>
      <c r="AA219" s="71">
        <v>4.95</v>
      </c>
    </row>
    <row r="220" spans="1:27" ht="12.75" hidden="1" customHeight="1" outlineLevel="1" x14ac:dyDescent="0.2">
      <c r="A220" s="163" t="s">
        <v>448</v>
      </c>
      <c r="B220" s="94" t="s">
        <v>81</v>
      </c>
      <c r="C220" s="70" t="s">
        <v>79</v>
      </c>
      <c r="D220" s="71">
        <f>$D$11</f>
        <v>110.23</v>
      </c>
      <c r="E220" s="71">
        <f t="shared" ref="E220:AA220" si="125">$D$11</f>
        <v>110.23</v>
      </c>
      <c r="F220" s="71">
        <f t="shared" si="125"/>
        <v>110.23</v>
      </c>
      <c r="G220" s="71">
        <f t="shared" si="125"/>
        <v>110.23</v>
      </c>
      <c r="H220" s="71">
        <f t="shared" si="125"/>
        <v>110.23</v>
      </c>
      <c r="I220" s="71">
        <f t="shared" si="125"/>
        <v>110.23</v>
      </c>
      <c r="J220" s="71">
        <f t="shared" si="125"/>
        <v>110.23</v>
      </c>
      <c r="K220" s="71">
        <f t="shared" si="125"/>
        <v>110.23</v>
      </c>
      <c r="L220" s="71">
        <f t="shared" si="125"/>
        <v>110.23</v>
      </c>
      <c r="M220" s="71">
        <f t="shared" si="125"/>
        <v>110.23</v>
      </c>
      <c r="N220" s="71">
        <f t="shared" si="125"/>
        <v>110.23</v>
      </c>
      <c r="O220" s="71">
        <f t="shared" si="125"/>
        <v>110.23</v>
      </c>
      <c r="P220" s="71">
        <f t="shared" si="125"/>
        <v>110.23</v>
      </c>
      <c r="Q220" s="71">
        <f t="shared" si="125"/>
        <v>110.23</v>
      </c>
      <c r="R220" s="71">
        <f t="shared" si="125"/>
        <v>110.23</v>
      </c>
      <c r="S220" s="71">
        <f t="shared" si="125"/>
        <v>110.23</v>
      </c>
      <c r="T220" s="71">
        <f t="shared" si="125"/>
        <v>110.23</v>
      </c>
      <c r="U220" s="71">
        <f t="shared" si="125"/>
        <v>110.23</v>
      </c>
      <c r="V220" s="71">
        <f t="shared" si="125"/>
        <v>110.23</v>
      </c>
      <c r="W220" s="71">
        <f t="shared" si="125"/>
        <v>110.23</v>
      </c>
      <c r="X220" s="71">
        <f t="shared" si="125"/>
        <v>110.23</v>
      </c>
      <c r="Y220" s="71">
        <f t="shared" si="125"/>
        <v>110.23</v>
      </c>
      <c r="Z220" s="71">
        <f t="shared" si="125"/>
        <v>110.23</v>
      </c>
      <c r="AA220" s="71">
        <f t="shared" si="125"/>
        <v>110.23</v>
      </c>
    </row>
    <row r="221" spans="1:27" ht="12.75" customHeight="1" collapsed="1" x14ac:dyDescent="0.2">
      <c r="A221" s="162" t="s">
        <v>449</v>
      </c>
      <c r="B221" s="54" t="str">
        <f>"12"&amp;"."&amp;$B$662&amp;"."&amp;$B$663</f>
        <v>12.05.2023</v>
      </c>
      <c r="C221" s="134" t="s">
        <v>76</v>
      </c>
      <c r="D221" s="135">
        <f>ROUND(((D222+D223+D225+D224)/1000),5)</f>
        <v>3.0507200000000001</v>
      </c>
      <c r="E221" s="135">
        <f>ROUND(((E222+E223+E225+E224)/1000),5)</f>
        <v>2.9245999999999999</v>
      </c>
      <c r="F221" s="135">
        <f>ROUND(((F222+F223+F225+F224)/1000),5)</f>
        <v>2.85602</v>
      </c>
      <c r="G221" s="135">
        <f t="shared" ref="G221:AA221" si="126">ROUND(((G222+G223+G225+G224)/1000),5)</f>
        <v>2.8018700000000001</v>
      </c>
      <c r="H221" s="135">
        <f t="shared" si="126"/>
        <v>2.8854000000000002</v>
      </c>
      <c r="I221" s="135">
        <f t="shared" si="126"/>
        <v>2.9346299999999998</v>
      </c>
      <c r="J221" s="135">
        <f t="shared" si="126"/>
        <v>3.1310199999999999</v>
      </c>
      <c r="K221" s="135">
        <f t="shared" si="126"/>
        <v>3.35954</v>
      </c>
      <c r="L221" s="135">
        <f t="shared" si="126"/>
        <v>3.5969600000000002</v>
      </c>
      <c r="M221" s="135">
        <f t="shared" si="126"/>
        <v>3.71</v>
      </c>
      <c r="N221" s="135">
        <f t="shared" si="126"/>
        <v>3.7193000000000001</v>
      </c>
      <c r="O221" s="135">
        <f t="shared" si="126"/>
        <v>3.7229899999999998</v>
      </c>
      <c r="P221" s="135">
        <f t="shared" si="126"/>
        <v>3.7221799999999998</v>
      </c>
      <c r="Q221" s="135">
        <f t="shared" si="126"/>
        <v>3.7313700000000001</v>
      </c>
      <c r="R221" s="135">
        <f t="shared" si="126"/>
        <v>3.7287699999999999</v>
      </c>
      <c r="S221" s="135">
        <f t="shared" si="126"/>
        <v>3.72105</v>
      </c>
      <c r="T221" s="135">
        <f t="shared" si="126"/>
        <v>3.7132800000000001</v>
      </c>
      <c r="U221" s="135">
        <f t="shared" si="126"/>
        <v>3.7048700000000001</v>
      </c>
      <c r="V221" s="135">
        <f t="shared" si="126"/>
        <v>3.6837800000000001</v>
      </c>
      <c r="W221" s="135">
        <f t="shared" si="126"/>
        <v>3.5991900000000001</v>
      </c>
      <c r="X221" s="135">
        <f t="shared" si="126"/>
        <v>3.66866</v>
      </c>
      <c r="Y221" s="135">
        <f t="shared" si="126"/>
        <v>3.7435399999999999</v>
      </c>
      <c r="Z221" s="135">
        <f t="shared" si="126"/>
        <v>3.6037699999999999</v>
      </c>
      <c r="AA221" s="135">
        <f t="shared" si="126"/>
        <v>3.4555400000000001</v>
      </c>
    </row>
    <row r="222" spans="1:27" ht="12.75" hidden="1" customHeight="1" outlineLevel="1" x14ac:dyDescent="0.2">
      <c r="A222" s="163" t="s">
        <v>450</v>
      </c>
      <c r="B222" s="94" t="s">
        <v>238</v>
      </c>
      <c r="C222" s="70" t="s">
        <v>79</v>
      </c>
      <c r="D222" s="71">
        <v>1218.57</v>
      </c>
      <c r="E222" s="71">
        <v>1092.45</v>
      </c>
      <c r="F222" s="71">
        <v>1023.87</v>
      </c>
      <c r="G222" s="71">
        <v>969.72</v>
      </c>
      <c r="H222" s="71">
        <v>1053.25</v>
      </c>
      <c r="I222" s="71">
        <v>1102.48</v>
      </c>
      <c r="J222" s="71">
        <v>1298.8699999999999</v>
      </c>
      <c r="K222" s="71">
        <v>1527.39</v>
      </c>
      <c r="L222" s="71">
        <v>1764.81</v>
      </c>
      <c r="M222" s="71">
        <v>1877.85</v>
      </c>
      <c r="N222" s="71">
        <v>1887.15</v>
      </c>
      <c r="O222" s="71">
        <v>1890.84</v>
      </c>
      <c r="P222" s="71">
        <v>1890.03</v>
      </c>
      <c r="Q222" s="71">
        <v>1899.22</v>
      </c>
      <c r="R222" s="71">
        <v>1896.62</v>
      </c>
      <c r="S222" s="71">
        <v>1888.9</v>
      </c>
      <c r="T222" s="71">
        <v>1881.13</v>
      </c>
      <c r="U222" s="71">
        <v>1872.72</v>
      </c>
      <c r="V222" s="71">
        <v>1851.63</v>
      </c>
      <c r="W222" s="71">
        <v>1767.04</v>
      </c>
      <c r="X222" s="71">
        <v>1836.51</v>
      </c>
      <c r="Y222" s="71">
        <v>1911.39</v>
      </c>
      <c r="Z222" s="71">
        <v>1771.62</v>
      </c>
      <c r="AA222" s="71">
        <v>1623.39</v>
      </c>
    </row>
    <row r="223" spans="1:27" ht="12.75" hidden="1" customHeight="1" outlineLevel="1" x14ac:dyDescent="0.2">
      <c r="A223" s="163" t="s">
        <v>451</v>
      </c>
      <c r="B223" s="94" t="s">
        <v>90</v>
      </c>
      <c r="C223" s="70" t="s">
        <v>79</v>
      </c>
      <c r="D223" s="71">
        <f>$D$168</f>
        <v>1716.97</v>
      </c>
      <c r="E223" s="71">
        <f>$D$168</f>
        <v>1716.97</v>
      </c>
      <c r="F223" s="71">
        <f t="shared" ref="F223:AA223" si="127">$D$168</f>
        <v>1716.97</v>
      </c>
      <c r="G223" s="71">
        <f t="shared" si="127"/>
        <v>1716.97</v>
      </c>
      <c r="H223" s="71">
        <f t="shared" si="127"/>
        <v>1716.97</v>
      </c>
      <c r="I223" s="71">
        <f t="shared" si="127"/>
        <v>1716.97</v>
      </c>
      <c r="J223" s="71">
        <f t="shared" si="127"/>
        <v>1716.97</v>
      </c>
      <c r="K223" s="71">
        <f t="shared" si="127"/>
        <v>1716.97</v>
      </c>
      <c r="L223" s="71">
        <f t="shared" si="127"/>
        <v>1716.97</v>
      </c>
      <c r="M223" s="71">
        <f t="shared" si="127"/>
        <v>1716.97</v>
      </c>
      <c r="N223" s="71">
        <f t="shared" si="127"/>
        <v>1716.97</v>
      </c>
      <c r="O223" s="71">
        <f t="shared" si="127"/>
        <v>1716.97</v>
      </c>
      <c r="P223" s="71">
        <f t="shared" si="127"/>
        <v>1716.97</v>
      </c>
      <c r="Q223" s="71">
        <f t="shared" si="127"/>
        <v>1716.97</v>
      </c>
      <c r="R223" s="71">
        <f t="shared" si="127"/>
        <v>1716.97</v>
      </c>
      <c r="S223" s="71">
        <f t="shared" si="127"/>
        <v>1716.97</v>
      </c>
      <c r="T223" s="71">
        <f t="shared" si="127"/>
        <v>1716.97</v>
      </c>
      <c r="U223" s="71">
        <f t="shared" si="127"/>
        <v>1716.97</v>
      </c>
      <c r="V223" s="71">
        <f t="shared" si="127"/>
        <v>1716.97</v>
      </c>
      <c r="W223" s="71">
        <f t="shared" si="127"/>
        <v>1716.97</v>
      </c>
      <c r="X223" s="71">
        <f t="shared" si="127"/>
        <v>1716.97</v>
      </c>
      <c r="Y223" s="71">
        <f t="shared" si="127"/>
        <v>1716.97</v>
      </c>
      <c r="Z223" s="71">
        <f t="shared" si="127"/>
        <v>1716.97</v>
      </c>
      <c r="AA223" s="71">
        <f t="shared" si="127"/>
        <v>1716.97</v>
      </c>
    </row>
    <row r="224" spans="1:27" ht="12.75" hidden="1" customHeight="1" outlineLevel="1" x14ac:dyDescent="0.2">
      <c r="A224" s="163" t="s">
        <v>452</v>
      </c>
      <c r="B224" s="94" t="s">
        <v>83</v>
      </c>
      <c r="C224" s="70" t="s">
        <v>79</v>
      </c>
      <c r="D224" s="71">
        <v>4.95</v>
      </c>
      <c r="E224" s="71">
        <v>4.95</v>
      </c>
      <c r="F224" s="71">
        <v>4.95</v>
      </c>
      <c r="G224" s="71">
        <v>4.95</v>
      </c>
      <c r="H224" s="71">
        <v>4.95</v>
      </c>
      <c r="I224" s="71">
        <v>4.95</v>
      </c>
      <c r="J224" s="71">
        <v>4.95</v>
      </c>
      <c r="K224" s="71">
        <v>4.95</v>
      </c>
      <c r="L224" s="71">
        <v>4.95</v>
      </c>
      <c r="M224" s="71">
        <v>4.95</v>
      </c>
      <c r="N224" s="71">
        <v>4.95</v>
      </c>
      <c r="O224" s="71">
        <v>4.95</v>
      </c>
      <c r="P224" s="71">
        <v>4.95</v>
      </c>
      <c r="Q224" s="71">
        <v>4.95</v>
      </c>
      <c r="R224" s="71">
        <v>4.95</v>
      </c>
      <c r="S224" s="71">
        <v>4.95</v>
      </c>
      <c r="T224" s="71">
        <v>4.95</v>
      </c>
      <c r="U224" s="71">
        <v>4.95</v>
      </c>
      <c r="V224" s="71">
        <v>4.95</v>
      </c>
      <c r="W224" s="71">
        <v>4.95</v>
      </c>
      <c r="X224" s="71">
        <v>4.95</v>
      </c>
      <c r="Y224" s="71">
        <v>4.95</v>
      </c>
      <c r="Z224" s="71">
        <v>4.95</v>
      </c>
      <c r="AA224" s="71">
        <v>4.95</v>
      </c>
    </row>
    <row r="225" spans="1:27" ht="12.75" hidden="1" customHeight="1" outlineLevel="1" x14ac:dyDescent="0.2">
      <c r="A225" s="163" t="s">
        <v>453</v>
      </c>
      <c r="B225" s="94" t="s">
        <v>81</v>
      </c>
      <c r="C225" s="70" t="s">
        <v>79</v>
      </c>
      <c r="D225" s="71">
        <f>$D$11</f>
        <v>110.23</v>
      </c>
      <c r="E225" s="71">
        <f t="shared" ref="E225:AA225" si="128">$D$11</f>
        <v>110.23</v>
      </c>
      <c r="F225" s="71">
        <f t="shared" si="128"/>
        <v>110.23</v>
      </c>
      <c r="G225" s="71">
        <f t="shared" si="128"/>
        <v>110.23</v>
      </c>
      <c r="H225" s="71">
        <f t="shared" si="128"/>
        <v>110.23</v>
      </c>
      <c r="I225" s="71">
        <f t="shared" si="128"/>
        <v>110.23</v>
      </c>
      <c r="J225" s="71">
        <f t="shared" si="128"/>
        <v>110.23</v>
      </c>
      <c r="K225" s="71">
        <f t="shared" si="128"/>
        <v>110.23</v>
      </c>
      <c r="L225" s="71">
        <f t="shared" si="128"/>
        <v>110.23</v>
      </c>
      <c r="M225" s="71">
        <f t="shared" si="128"/>
        <v>110.23</v>
      </c>
      <c r="N225" s="71">
        <f t="shared" si="128"/>
        <v>110.23</v>
      </c>
      <c r="O225" s="71">
        <f t="shared" si="128"/>
        <v>110.23</v>
      </c>
      <c r="P225" s="71">
        <f t="shared" si="128"/>
        <v>110.23</v>
      </c>
      <c r="Q225" s="71">
        <f t="shared" si="128"/>
        <v>110.23</v>
      </c>
      <c r="R225" s="71">
        <f t="shared" si="128"/>
        <v>110.23</v>
      </c>
      <c r="S225" s="71">
        <f t="shared" si="128"/>
        <v>110.23</v>
      </c>
      <c r="T225" s="71">
        <f t="shared" si="128"/>
        <v>110.23</v>
      </c>
      <c r="U225" s="71">
        <f t="shared" si="128"/>
        <v>110.23</v>
      </c>
      <c r="V225" s="71">
        <f t="shared" si="128"/>
        <v>110.23</v>
      </c>
      <c r="W225" s="71">
        <f t="shared" si="128"/>
        <v>110.23</v>
      </c>
      <c r="X225" s="71">
        <f t="shared" si="128"/>
        <v>110.23</v>
      </c>
      <c r="Y225" s="71">
        <f t="shared" si="128"/>
        <v>110.23</v>
      </c>
      <c r="Z225" s="71">
        <f t="shared" si="128"/>
        <v>110.23</v>
      </c>
      <c r="AA225" s="71">
        <f t="shared" si="128"/>
        <v>110.23</v>
      </c>
    </row>
    <row r="226" spans="1:27" ht="12.75" customHeight="1" collapsed="1" x14ac:dyDescent="0.2">
      <c r="A226" s="162" t="s">
        <v>454</v>
      </c>
      <c r="B226" s="54" t="str">
        <f>"13"&amp;"."&amp;$B$662&amp;"."&amp;$B$663</f>
        <v>13.05.2023</v>
      </c>
      <c r="C226" s="134" t="s">
        <v>76</v>
      </c>
      <c r="D226" s="135">
        <f>ROUND(((D227+D228+D230+D229)/1000),5)</f>
        <v>3.3790900000000001</v>
      </c>
      <c r="E226" s="135">
        <f>ROUND(((E227+E228+E230+E229)/1000),5)</f>
        <v>3.1122899999999998</v>
      </c>
      <c r="F226" s="135">
        <f>ROUND(((F227+F228+F230+F229)/1000),5)</f>
        <v>2.9720300000000002</v>
      </c>
      <c r="G226" s="135">
        <f t="shared" ref="G226:AA226" si="129">ROUND(((G227+G228+G230+G229)/1000),5)</f>
        <v>2.9365800000000002</v>
      </c>
      <c r="H226" s="135">
        <f t="shared" si="129"/>
        <v>2.9318300000000002</v>
      </c>
      <c r="I226" s="135">
        <f t="shared" si="129"/>
        <v>2.9357899999999999</v>
      </c>
      <c r="J226" s="135">
        <f t="shared" si="129"/>
        <v>3.0619200000000002</v>
      </c>
      <c r="K226" s="135">
        <f t="shared" si="129"/>
        <v>3.2418800000000001</v>
      </c>
      <c r="L226" s="135">
        <f t="shared" si="129"/>
        <v>3.43635</v>
      </c>
      <c r="M226" s="135">
        <f t="shared" si="129"/>
        <v>3.71557</v>
      </c>
      <c r="N226" s="135">
        <f t="shared" si="129"/>
        <v>3.7469999999999999</v>
      </c>
      <c r="O226" s="135">
        <f t="shared" si="129"/>
        <v>3.74932</v>
      </c>
      <c r="P226" s="135">
        <f t="shared" si="129"/>
        <v>3.7366999999999999</v>
      </c>
      <c r="Q226" s="135">
        <f t="shared" si="129"/>
        <v>3.7336</v>
      </c>
      <c r="R226" s="135">
        <f t="shared" si="129"/>
        <v>3.7294800000000001</v>
      </c>
      <c r="S226" s="135">
        <f t="shared" si="129"/>
        <v>3.71482</v>
      </c>
      <c r="T226" s="135">
        <f t="shared" si="129"/>
        <v>3.6607400000000001</v>
      </c>
      <c r="U226" s="135">
        <f t="shared" si="129"/>
        <v>3.7482600000000001</v>
      </c>
      <c r="V226" s="135">
        <f t="shared" si="129"/>
        <v>3.7953399999999999</v>
      </c>
      <c r="W226" s="135">
        <f t="shared" si="129"/>
        <v>3.8308499999999999</v>
      </c>
      <c r="X226" s="135">
        <f t="shared" si="129"/>
        <v>3.99736</v>
      </c>
      <c r="Y226" s="135">
        <f t="shared" si="129"/>
        <v>4.0022700000000002</v>
      </c>
      <c r="Z226" s="135">
        <f t="shared" si="129"/>
        <v>3.7815099999999999</v>
      </c>
      <c r="AA226" s="135">
        <f t="shared" si="129"/>
        <v>3.4530599999999998</v>
      </c>
    </row>
    <row r="227" spans="1:27" ht="12.75" hidden="1" customHeight="1" outlineLevel="1" x14ac:dyDescent="0.2">
      <c r="A227" s="163" t="s">
        <v>455</v>
      </c>
      <c r="B227" s="94" t="s">
        <v>238</v>
      </c>
      <c r="C227" s="70" t="s">
        <v>79</v>
      </c>
      <c r="D227" s="71">
        <v>1546.94</v>
      </c>
      <c r="E227" s="71">
        <v>1280.1400000000001</v>
      </c>
      <c r="F227" s="71">
        <v>1139.8800000000001</v>
      </c>
      <c r="G227" s="71">
        <v>1104.43</v>
      </c>
      <c r="H227" s="71">
        <v>1099.68</v>
      </c>
      <c r="I227" s="71">
        <v>1103.6400000000001</v>
      </c>
      <c r="J227" s="71">
        <v>1229.77</v>
      </c>
      <c r="K227" s="71">
        <v>1409.73</v>
      </c>
      <c r="L227" s="71">
        <v>1604.2</v>
      </c>
      <c r="M227" s="71">
        <v>1883.42</v>
      </c>
      <c r="N227" s="71">
        <v>1914.85</v>
      </c>
      <c r="O227" s="71">
        <v>1917.17</v>
      </c>
      <c r="P227" s="71">
        <v>1904.55</v>
      </c>
      <c r="Q227" s="71">
        <v>1901.45</v>
      </c>
      <c r="R227" s="71">
        <v>1897.33</v>
      </c>
      <c r="S227" s="71">
        <v>1882.67</v>
      </c>
      <c r="T227" s="71">
        <v>1828.59</v>
      </c>
      <c r="U227" s="71">
        <v>1916.11</v>
      </c>
      <c r="V227" s="71">
        <v>1963.19</v>
      </c>
      <c r="W227" s="71">
        <v>1998.7</v>
      </c>
      <c r="X227" s="71">
        <v>2165.21</v>
      </c>
      <c r="Y227" s="71">
        <v>2170.12</v>
      </c>
      <c r="Z227" s="71">
        <v>1949.36</v>
      </c>
      <c r="AA227" s="71">
        <v>1620.91</v>
      </c>
    </row>
    <row r="228" spans="1:27" ht="12.75" hidden="1" customHeight="1" outlineLevel="1" x14ac:dyDescent="0.2">
      <c r="A228" s="163" t="s">
        <v>456</v>
      </c>
      <c r="B228" s="94" t="s">
        <v>90</v>
      </c>
      <c r="C228" s="70" t="s">
        <v>79</v>
      </c>
      <c r="D228" s="71">
        <f>$D$168</f>
        <v>1716.97</v>
      </c>
      <c r="E228" s="71">
        <f>$D$168</f>
        <v>1716.97</v>
      </c>
      <c r="F228" s="71">
        <f t="shared" ref="F228:AA228" si="130">$D$168</f>
        <v>1716.97</v>
      </c>
      <c r="G228" s="71">
        <f t="shared" si="130"/>
        <v>1716.97</v>
      </c>
      <c r="H228" s="71">
        <f t="shared" si="130"/>
        <v>1716.97</v>
      </c>
      <c r="I228" s="71">
        <f t="shared" si="130"/>
        <v>1716.97</v>
      </c>
      <c r="J228" s="71">
        <f t="shared" si="130"/>
        <v>1716.97</v>
      </c>
      <c r="K228" s="71">
        <f t="shared" si="130"/>
        <v>1716.97</v>
      </c>
      <c r="L228" s="71">
        <f t="shared" si="130"/>
        <v>1716.97</v>
      </c>
      <c r="M228" s="71">
        <f t="shared" si="130"/>
        <v>1716.97</v>
      </c>
      <c r="N228" s="71">
        <f t="shared" si="130"/>
        <v>1716.97</v>
      </c>
      <c r="O228" s="71">
        <f t="shared" si="130"/>
        <v>1716.97</v>
      </c>
      <c r="P228" s="71">
        <f t="shared" si="130"/>
        <v>1716.97</v>
      </c>
      <c r="Q228" s="71">
        <f t="shared" si="130"/>
        <v>1716.97</v>
      </c>
      <c r="R228" s="71">
        <f t="shared" si="130"/>
        <v>1716.97</v>
      </c>
      <c r="S228" s="71">
        <f t="shared" si="130"/>
        <v>1716.97</v>
      </c>
      <c r="T228" s="71">
        <f t="shared" si="130"/>
        <v>1716.97</v>
      </c>
      <c r="U228" s="71">
        <f t="shared" si="130"/>
        <v>1716.97</v>
      </c>
      <c r="V228" s="71">
        <f t="shared" si="130"/>
        <v>1716.97</v>
      </c>
      <c r="W228" s="71">
        <f t="shared" si="130"/>
        <v>1716.97</v>
      </c>
      <c r="X228" s="71">
        <f t="shared" si="130"/>
        <v>1716.97</v>
      </c>
      <c r="Y228" s="71">
        <f t="shared" si="130"/>
        <v>1716.97</v>
      </c>
      <c r="Z228" s="71">
        <f t="shared" si="130"/>
        <v>1716.97</v>
      </c>
      <c r="AA228" s="71">
        <f t="shared" si="130"/>
        <v>1716.97</v>
      </c>
    </row>
    <row r="229" spans="1:27" ht="12.75" hidden="1" customHeight="1" outlineLevel="1" x14ac:dyDescent="0.2">
      <c r="A229" s="163" t="s">
        <v>457</v>
      </c>
      <c r="B229" s="94" t="s">
        <v>83</v>
      </c>
      <c r="C229" s="70" t="s">
        <v>79</v>
      </c>
      <c r="D229" s="71">
        <v>4.95</v>
      </c>
      <c r="E229" s="71">
        <v>4.95</v>
      </c>
      <c r="F229" s="71">
        <v>4.95</v>
      </c>
      <c r="G229" s="71">
        <v>4.95</v>
      </c>
      <c r="H229" s="71">
        <v>4.95</v>
      </c>
      <c r="I229" s="71">
        <v>4.95</v>
      </c>
      <c r="J229" s="71">
        <v>4.95</v>
      </c>
      <c r="K229" s="71">
        <v>4.95</v>
      </c>
      <c r="L229" s="71">
        <v>4.95</v>
      </c>
      <c r="M229" s="71">
        <v>4.95</v>
      </c>
      <c r="N229" s="71">
        <v>4.95</v>
      </c>
      <c r="O229" s="71">
        <v>4.95</v>
      </c>
      <c r="P229" s="71">
        <v>4.95</v>
      </c>
      <c r="Q229" s="71">
        <v>4.95</v>
      </c>
      <c r="R229" s="71">
        <v>4.95</v>
      </c>
      <c r="S229" s="71">
        <v>4.95</v>
      </c>
      <c r="T229" s="71">
        <v>4.95</v>
      </c>
      <c r="U229" s="71">
        <v>4.95</v>
      </c>
      <c r="V229" s="71">
        <v>4.95</v>
      </c>
      <c r="W229" s="71">
        <v>4.95</v>
      </c>
      <c r="X229" s="71">
        <v>4.95</v>
      </c>
      <c r="Y229" s="71">
        <v>4.95</v>
      </c>
      <c r="Z229" s="71">
        <v>4.95</v>
      </c>
      <c r="AA229" s="71">
        <v>4.95</v>
      </c>
    </row>
    <row r="230" spans="1:27" ht="12.75" hidden="1" customHeight="1" outlineLevel="1" x14ac:dyDescent="0.2">
      <c r="A230" s="163" t="s">
        <v>458</v>
      </c>
      <c r="B230" s="94" t="s">
        <v>81</v>
      </c>
      <c r="C230" s="70" t="s">
        <v>79</v>
      </c>
      <c r="D230" s="71">
        <f>$D$11</f>
        <v>110.23</v>
      </c>
      <c r="E230" s="71">
        <f t="shared" ref="E230:AA230" si="131">$D$11</f>
        <v>110.23</v>
      </c>
      <c r="F230" s="71">
        <f t="shared" si="131"/>
        <v>110.23</v>
      </c>
      <c r="G230" s="71">
        <f t="shared" si="131"/>
        <v>110.23</v>
      </c>
      <c r="H230" s="71">
        <f t="shared" si="131"/>
        <v>110.23</v>
      </c>
      <c r="I230" s="71">
        <f t="shared" si="131"/>
        <v>110.23</v>
      </c>
      <c r="J230" s="71">
        <f t="shared" si="131"/>
        <v>110.23</v>
      </c>
      <c r="K230" s="71">
        <f t="shared" si="131"/>
        <v>110.23</v>
      </c>
      <c r="L230" s="71">
        <f t="shared" si="131"/>
        <v>110.23</v>
      </c>
      <c r="M230" s="71">
        <f t="shared" si="131"/>
        <v>110.23</v>
      </c>
      <c r="N230" s="71">
        <f t="shared" si="131"/>
        <v>110.23</v>
      </c>
      <c r="O230" s="71">
        <f t="shared" si="131"/>
        <v>110.23</v>
      </c>
      <c r="P230" s="71">
        <f t="shared" si="131"/>
        <v>110.23</v>
      </c>
      <c r="Q230" s="71">
        <f t="shared" si="131"/>
        <v>110.23</v>
      </c>
      <c r="R230" s="71">
        <f t="shared" si="131"/>
        <v>110.23</v>
      </c>
      <c r="S230" s="71">
        <f t="shared" si="131"/>
        <v>110.23</v>
      </c>
      <c r="T230" s="71">
        <f t="shared" si="131"/>
        <v>110.23</v>
      </c>
      <c r="U230" s="71">
        <f t="shared" si="131"/>
        <v>110.23</v>
      </c>
      <c r="V230" s="71">
        <f t="shared" si="131"/>
        <v>110.23</v>
      </c>
      <c r="W230" s="71">
        <f t="shared" si="131"/>
        <v>110.23</v>
      </c>
      <c r="X230" s="71">
        <f t="shared" si="131"/>
        <v>110.23</v>
      </c>
      <c r="Y230" s="71">
        <f t="shared" si="131"/>
        <v>110.23</v>
      </c>
      <c r="Z230" s="71">
        <f t="shared" si="131"/>
        <v>110.23</v>
      </c>
      <c r="AA230" s="71">
        <f t="shared" si="131"/>
        <v>110.23</v>
      </c>
    </row>
    <row r="231" spans="1:27" ht="12.75" customHeight="1" collapsed="1" x14ac:dyDescent="0.2">
      <c r="A231" s="162" t="s">
        <v>459</v>
      </c>
      <c r="B231" s="54" t="str">
        <f>"14"&amp;"."&amp;$B$662&amp;"."&amp;$B$663</f>
        <v>14.05.2023</v>
      </c>
      <c r="C231" s="134" t="s">
        <v>76</v>
      </c>
      <c r="D231" s="135">
        <f>ROUND(((D232+D233+D235+D234)/1000),5)</f>
        <v>3.2182200000000001</v>
      </c>
      <c r="E231" s="135">
        <f>ROUND(((E232+E233+E235+E234)/1000),5)</f>
        <v>3.0143</v>
      </c>
      <c r="F231" s="135">
        <f>ROUND(((F232+F233+F235+F234)/1000),5)</f>
        <v>2.93343</v>
      </c>
      <c r="G231" s="135">
        <f t="shared" ref="G231:AA231" si="132">ROUND(((G232+G233+G235+G234)/1000),5)</f>
        <v>2.92225</v>
      </c>
      <c r="H231" s="135">
        <f t="shared" si="132"/>
        <v>2.9051300000000002</v>
      </c>
      <c r="I231" s="135">
        <f t="shared" si="132"/>
        <v>2.8206699999999998</v>
      </c>
      <c r="J231" s="135">
        <f t="shared" si="132"/>
        <v>2.7900399999999999</v>
      </c>
      <c r="K231" s="135">
        <f t="shared" si="132"/>
        <v>2.98678</v>
      </c>
      <c r="L231" s="135">
        <f t="shared" si="132"/>
        <v>3.2616000000000001</v>
      </c>
      <c r="M231" s="135">
        <f t="shared" si="132"/>
        <v>3.4265599999999998</v>
      </c>
      <c r="N231" s="135">
        <f t="shared" si="132"/>
        <v>3.5200499999999999</v>
      </c>
      <c r="O231" s="135">
        <f t="shared" si="132"/>
        <v>3.5273500000000002</v>
      </c>
      <c r="P231" s="135">
        <f t="shared" si="132"/>
        <v>3.5232800000000002</v>
      </c>
      <c r="Q231" s="135">
        <f t="shared" si="132"/>
        <v>3.5231699999999999</v>
      </c>
      <c r="R231" s="135">
        <f t="shared" si="132"/>
        <v>3.52088</v>
      </c>
      <c r="S231" s="135">
        <f t="shared" si="132"/>
        <v>3.5193500000000002</v>
      </c>
      <c r="T231" s="135">
        <f t="shared" si="132"/>
        <v>3.5373399999999999</v>
      </c>
      <c r="U231" s="135">
        <f t="shared" si="132"/>
        <v>3.5089299999999999</v>
      </c>
      <c r="V231" s="135">
        <f t="shared" si="132"/>
        <v>3.5348299999999999</v>
      </c>
      <c r="W231" s="135">
        <f t="shared" si="132"/>
        <v>3.7204799999999998</v>
      </c>
      <c r="X231" s="135">
        <f t="shared" si="132"/>
        <v>3.88062</v>
      </c>
      <c r="Y231" s="135">
        <f t="shared" si="132"/>
        <v>3.8900600000000001</v>
      </c>
      <c r="Z231" s="135">
        <f t="shared" si="132"/>
        <v>3.5579299999999998</v>
      </c>
      <c r="AA231" s="135">
        <f t="shared" si="132"/>
        <v>3.3723200000000002</v>
      </c>
    </row>
    <row r="232" spans="1:27" ht="12.75" hidden="1" customHeight="1" outlineLevel="1" x14ac:dyDescent="0.2">
      <c r="A232" s="163" t="s">
        <v>460</v>
      </c>
      <c r="B232" s="94" t="s">
        <v>238</v>
      </c>
      <c r="C232" s="70" t="s">
        <v>79</v>
      </c>
      <c r="D232" s="71">
        <v>1386.07</v>
      </c>
      <c r="E232" s="71">
        <v>1182.1500000000001</v>
      </c>
      <c r="F232" s="71">
        <v>1101.28</v>
      </c>
      <c r="G232" s="71">
        <v>1090.0999999999999</v>
      </c>
      <c r="H232" s="71">
        <v>1072.98</v>
      </c>
      <c r="I232" s="71">
        <v>988.52</v>
      </c>
      <c r="J232" s="71">
        <v>957.89</v>
      </c>
      <c r="K232" s="71">
        <v>1154.6300000000001</v>
      </c>
      <c r="L232" s="71">
        <v>1429.45</v>
      </c>
      <c r="M232" s="71">
        <v>1594.41</v>
      </c>
      <c r="N232" s="71">
        <v>1687.9</v>
      </c>
      <c r="O232" s="71">
        <v>1695.2</v>
      </c>
      <c r="P232" s="71">
        <v>1691.13</v>
      </c>
      <c r="Q232" s="71">
        <v>1691.02</v>
      </c>
      <c r="R232" s="71">
        <v>1688.73</v>
      </c>
      <c r="S232" s="71">
        <v>1687.2</v>
      </c>
      <c r="T232" s="71">
        <v>1705.19</v>
      </c>
      <c r="U232" s="71">
        <v>1676.78</v>
      </c>
      <c r="V232" s="71">
        <v>1702.68</v>
      </c>
      <c r="W232" s="71">
        <v>1888.33</v>
      </c>
      <c r="X232" s="71">
        <v>2048.4699999999998</v>
      </c>
      <c r="Y232" s="71">
        <v>2057.91</v>
      </c>
      <c r="Z232" s="71">
        <v>1725.78</v>
      </c>
      <c r="AA232" s="71">
        <v>1540.17</v>
      </c>
    </row>
    <row r="233" spans="1:27" ht="12.75" hidden="1" customHeight="1" outlineLevel="1" x14ac:dyDescent="0.2">
      <c r="A233" s="163" t="s">
        <v>461</v>
      </c>
      <c r="B233" s="94" t="s">
        <v>90</v>
      </c>
      <c r="C233" s="70" t="s">
        <v>79</v>
      </c>
      <c r="D233" s="71">
        <f>$D$168</f>
        <v>1716.97</v>
      </c>
      <c r="E233" s="71">
        <f>$D$168</f>
        <v>1716.97</v>
      </c>
      <c r="F233" s="71">
        <f t="shared" ref="F233:AA233" si="133">$D$168</f>
        <v>1716.97</v>
      </c>
      <c r="G233" s="71">
        <f t="shared" si="133"/>
        <v>1716.97</v>
      </c>
      <c r="H233" s="71">
        <f t="shared" si="133"/>
        <v>1716.97</v>
      </c>
      <c r="I233" s="71">
        <f t="shared" si="133"/>
        <v>1716.97</v>
      </c>
      <c r="J233" s="71">
        <f t="shared" si="133"/>
        <v>1716.97</v>
      </c>
      <c r="K233" s="71">
        <f t="shared" si="133"/>
        <v>1716.97</v>
      </c>
      <c r="L233" s="71">
        <f t="shared" si="133"/>
        <v>1716.97</v>
      </c>
      <c r="M233" s="71">
        <f t="shared" si="133"/>
        <v>1716.97</v>
      </c>
      <c r="N233" s="71">
        <f t="shared" si="133"/>
        <v>1716.97</v>
      </c>
      <c r="O233" s="71">
        <f t="shared" si="133"/>
        <v>1716.97</v>
      </c>
      <c r="P233" s="71">
        <f t="shared" si="133"/>
        <v>1716.97</v>
      </c>
      <c r="Q233" s="71">
        <f t="shared" si="133"/>
        <v>1716.97</v>
      </c>
      <c r="R233" s="71">
        <f t="shared" si="133"/>
        <v>1716.97</v>
      </c>
      <c r="S233" s="71">
        <f t="shared" si="133"/>
        <v>1716.97</v>
      </c>
      <c r="T233" s="71">
        <f t="shared" si="133"/>
        <v>1716.97</v>
      </c>
      <c r="U233" s="71">
        <f t="shared" si="133"/>
        <v>1716.97</v>
      </c>
      <c r="V233" s="71">
        <f t="shared" si="133"/>
        <v>1716.97</v>
      </c>
      <c r="W233" s="71">
        <f t="shared" si="133"/>
        <v>1716.97</v>
      </c>
      <c r="X233" s="71">
        <f t="shared" si="133"/>
        <v>1716.97</v>
      </c>
      <c r="Y233" s="71">
        <f t="shared" si="133"/>
        <v>1716.97</v>
      </c>
      <c r="Z233" s="71">
        <f t="shared" si="133"/>
        <v>1716.97</v>
      </c>
      <c r="AA233" s="71">
        <f t="shared" si="133"/>
        <v>1716.97</v>
      </c>
    </row>
    <row r="234" spans="1:27" ht="12.75" hidden="1" customHeight="1" outlineLevel="1" x14ac:dyDescent="0.2">
      <c r="A234" s="163" t="s">
        <v>462</v>
      </c>
      <c r="B234" s="94" t="s">
        <v>83</v>
      </c>
      <c r="C234" s="70" t="s">
        <v>79</v>
      </c>
      <c r="D234" s="71">
        <v>4.95</v>
      </c>
      <c r="E234" s="71">
        <v>4.95</v>
      </c>
      <c r="F234" s="71">
        <v>4.95</v>
      </c>
      <c r="G234" s="71">
        <v>4.95</v>
      </c>
      <c r="H234" s="71">
        <v>4.95</v>
      </c>
      <c r="I234" s="71">
        <v>4.95</v>
      </c>
      <c r="J234" s="71">
        <v>4.95</v>
      </c>
      <c r="K234" s="71">
        <v>4.95</v>
      </c>
      <c r="L234" s="71">
        <v>4.95</v>
      </c>
      <c r="M234" s="71">
        <v>4.95</v>
      </c>
      <c r="N234" s="71">
        <v>4.95</v>
      </c>
      <c r="O234" s="71">
        <v>4.95</v>
      </c>
      <c r="P234" s="71">
        <v>4.95</v>
      </c>
      <c r="Q234" s="71">
        <v>4.95</v>
      </c>
      <c r="R234" s="71">
        <v>4.95</v>
      </c>
      <c r="S234" s="71">
        <v>4.95</v>
      </c>
      <c r="T234" s="71">
        <v>4.95</v>
      </c>
      <c r="U234" s="71">
        <v>4.95</v>
      </c>
      <c r="V234" s="71">
        <v>4.95</v>
      </c>
      <c r="W234" s="71">
        <v>4.95</v>
      </c>
      <c r="X234" s="71">
        <v>4.95</v>
      </c>
      <c r="Y234" s="71">
        <v>4.95</v>
      </c>
      <c r="Z234" s="71">
        <v>4.95</v>
      </c>
      <c r="AA234" s="71">
        <v>4.95</v>
      </c>
    </row>
    <row r="235" spans="1:27" ht="12.75" hidden="1" customHeight="1" outlineLevel="1" x14ac:dyDescent="0.2">
      <c r="A235" s="163" t="s">
        <v>463</v>
      </c>
      <c r="B235" s="94" t="s">
        <v>81</v>
      </c>
      <c r="C235" s="70" t="s">
        <v>79</v>
      </c>
      <c r="D235" s="71">
        <f>$D$11</f>
        <v>110.23</v>
      </c>
      <c r="E235" s="71">
        <f t="shared" ref="E235:AA235" si="134">$D$11</f>
        <v>110.23</v>
      </c>
      <c r="F235" s="71">
        <f t="shared" si="134"/>
        <v>110.23</v>
      </c>
      <c r="G235" s="71">
        <f t="shared" si="134"/>
        <v>110.23</v>
      </c>
      <c r="H235" s="71">
        <f t="shared" si="134"/>
        <v>110.23</v>
      </c>
      <c r="I235" s="71">
        <f t="shared" si="134"/>
        <v>110.23</v>
      </c>
      <c r="J235" s="71">
        <f t="shared" si="134"/>
        <v>110.23</v>
      </c>
      <c r="K235" s="71">
        <f t="shared" si="134"/>
        <v>110.23</v>
      </c>
      <c r="L235" s="71">
        <f t="shared" si="134"/>
        <v>110.23</v>
      </c>
      <c r="M235" s="71">
        <f t="shared" si="134"/>
        <v>110.23</v>
      </c>
      <c r="N235" s="71">
        <f t="shared" si="134"/>
        <v>110.23</v>
      </c>
      <c r="O235" s="71">
        <f t="shared" si="134"/>
        <v>110.23</v>
      </c>
      <c r="P235" s="71">
        <f t="shared" si="134"/>
        <v>110.23</v>
      </c>
      <c r="Q235" s="71">
        <f t="shared" si="134"/>
        <v>110.23</v>
      </c>
      <c r="R235" s="71">
        <f t="shared" si="134"/>
        <v>110.23</v>
      </c>
      <c r="S235" s="71">
        <f t="shared" si="134"/>
        <v>110.23</v>
      </c>
      <c r="T235" s="71">
        <f t="shared" si="134"/>
        <v>110.23</v>
      </c>
      <c r="U235" s="71">
        <f t="shared" si="134"/>
        <v>110.23</v>
      </c>
      <c r="V235" s="71">
        <f t="shared" si="134"/>
        <v>110.23</v>
      </c>
      <c r="W235" s="71">
        <f t="shared" si="134"/>
        <v>110.23</v>
      </c>
      <c r="X235" s="71">
        <f t="shared" si="134"/>
        <v>110.23</v>
      </c>
      <c r="Y235" s="71">
        <f t="shared" si="134"/>
        <v>110.23</v>
      </c>
      <c r="Z235" s="71">
        <f t="shared" si="134"/>
        <v>110.23</v>
      </c>
      <c r="AA235" s="71">
        <f t="shared" si="134"/>
        <v>110.23</v>
      </c>
    </row>
    <row r="236" spans="1:27" ht="12.75" customHeight="1" collapsed="1" x14ac:dyDescent="0.2">
      <c r="A236" s="162" t="s">
        <v>464</v>
      </c>
      <c r="B236" s="54" t="str">
        <f>"15"&amp;"."&amp;$B$662&amp;"."&amp;$B$663</f>
        <v>15.05.2023</v>
      </c>
      <c r="C236" s="134" t="s">
        <v>76</v>
      </c>
      <c r="D236" s="135">
        <f>ROUND(((D237+D238+D240+D239)/1000),5)</f>
        <v>3.1708799999999999</v>
      </c>
      <c r="E236" s="135">
        <f>ROUND(((E237+E238+E240+E239)/1000),5)</f>
        <v>2.9852599999999998</v>
      </c>
      <c r="F236" s="135">
        <f>ROUND(((F237+F238+F240+F239)/1000),5)</f>
        <v>2.9281000000000001</v>
      </c>
      <c r="G236" s="135">
        <f t="shared" ref="G236:AA236" si="135">ROUND(((G237+G238+G240+G239)/1000),5)</f>
        <v>2.8995500000000001</v>
      </c>
      <c r="H236" s="135">
        <f t="shared" si="135"/>
        <v>2.9256000000000002</v>
      </c>
      <c r="I236" s="135">
        <f t="shared" si="135"/>
        <v>2.9915799999999999</v>
      </c>
      <c r="J236" s="135">
        <f t="shared" si="135"/>
        <v>3.1926999999999999</v>
      </c>
      <c r="K236" s="135">
        <f t="shared" si="135"/>
        <v>3.42842</v>
      </c>
      <c r="L236" s="135">
        <f t="shared" si="135"/>
        <v>3.7212100000000001</v>
      </c>
      <c r="M236" s="135">
        <f t="shared" si="135"/>
        <v>3.7681499999999999</v>
      </c>
      <c r="N236" s="135">
        <f t="shared" si="135"/>
        <v>3.7702499999999999</v>
      </c>
      <c r="O236" s="135">
        <f t="shared" si="135"/>
        <v>3.7844500000000001</v>
      </c>
      <c r="P236" s="135">
        <f t="shared" si="135"/>
        <v>3.7750599999999999</v>
      </c>
      <c r="Q236" s="135">
        <f t="shared" si="135"/>
        <v>3.80735</v>
      </c>
      <c r="R236" s="135">
        <f t="shared" si="135"/>
        <v>3.7729699999999999</v>
      </c>
      <c r="S236" s="135">
        <f t="shared" si="135"/>
        <v>3.7650999999999999</v>
      </c>
      <c r="T236" s="135">
        <f t="shared" si="135"/>
        <v>3.7334700000000001</v>
      </c>
      <c r="U236" s="135">
        <f t="shared" si="135"/>
        <v>3.71401</v>
      </c>
      <c r="V236" s="135">
        <f t="shared" si="135"/>
        <v>3.6728900000000002</v>
      </c>
      <c r="W236" s="135">
        <f t="shared" si="135"/>
        <v>3.6427700000000001</v>
      </c>
      <c r="X236" s="135">
        <f t="shared" si="135"/>
        <v>3.73245</v>
      </c>
      <c r="Y236" s="135">
        <f t="shared" si="135"/>
        <v>3.7541799999999999</v>
      </c>
      <c r="Z236" s="135">
        <f t="shared" si="135"/>
        <v>3.5844299999999998</v>
      </c>
      <c r="AA236" s="135">
        <f t="shared" si="135"/>
        <v>3.36754</v>
      </c>
    </row>
    <row r="237" spans="1:27" ht="12.75" hidden="1" customHeight="1" outlineLevel="1" x14ac:dyDescent="0.2">
      <c r="A237" s="163" t="s">
        <v>465</v>
      </c>
      <c r="B237" s="94" t="s">
        <v>238</v>
      </c>
      <c r="C237" s="70" t="s">
        <v>79</v>
      </c>
      <c r="D237" s="71">
        <v>1338.73</v>
      </c>
      <c r="E237" s="71">
        <v>1153.1099999999999</v>
      </c>
      <c r="F237" s="71">
        <v>1095.95</v>
      </c>
      <c r="G237" s="71">
        <v>1067.4000000000001</v>
      </c>
      <c r="H237" s="71">
        <v>1093.45</v>
      </c>
      <c r="I237" s="71">
        <v>1159.43</v>
      </c>
      <c r="J237" s="71">
        <v>1360.55</v>
      </c>
      <c r="K237" s="71">
        <v>1596.27</v>
      </c>
      <c r="L237" s="71">
        <v>1889.06</v>
      </c>
      <c r="M237" s="71">
        <v>1936</v>
      </c>
      <c r="N237" s="71">
        <v>1938.1</v>
      </c>
      <c r="O237" s="71">
        <v>1952.3</v>
      </c>
      <c r="P237" s="71">
        <v>1942.91</v>
      </c>
      <c r="Q237" s="71">
        <v>1975.2</v>
      </c>
      <c r="R237" s="71">
        <v>1940.82</v>
      </c>
      <c r="S237" s="71">
        <v>1932.95</v>
      </c>
      <c r="T237" s="71">
        <v>1901.32</v>
      </c>
      <c r="U237" s="71">
        <v>1881.86</v>
      </c>
      <c r="V237" s="71">
        <v>1840.74</v>
      </c>
      <c r="W237" s="71">
        <v>1810.62</v>
      </c>
      <c r="X237" s="71">
        <v>1900.3</v>
      </c>
      <c r="Y237" s="71">
        <v>1922.03</v>
      </c>
      <c r="Z237" s="71">
        <v>1752.28</v>
      </c>
      <c r="AA237" s="71">
        <v>1535.39</v>
      </c>
    </row>
    <row r="238" spans="1:27" ht="12.75" hidden="1" customHeight="1" outlineLevel="1" x14ac:dyDescent="0.2">
      <c r="A238" s="163" t="s">
        <v>466</v>
      </c>
      <c r="B238" s="94" t="s">
        <v>90</v>
      </c>
      <c r="C238" s="70" t="s">
        <v>79</v>
      </c>
      <c r="D238" s="71">
        <f>$D$168</f>
        <v>1716.97</v>
      </c>
      <c r="E238" s="71">
        <f>$D$168</f>
        <v>1716.97</v>
      </c>
      <c r="F238" s="71">
        <f t="shared" ref="F238:AA238" si="136">$D$168</f>
        <v>1716.97</v>
      </c>
      <c r="G238" s="71">
        <f t="shared" si="136"/>
        <v>1716.97</v>
      </c>
      <c r="H238" s="71">
        <f t="shared" si="136"/>
        <v>1716.97</v>
      </c>
      <c r="I238" s="71">
        <f t="shared" si="136"/>
        <v>1716.97</v>
      </c>
      <c r="J238" s="71">
        <f t="shared" si="136"/>
        <v>1716.97</v>
      </c>
      <c r="K238" s="71">
        <f t="shared" si="136"/>
        <v>1716.97</v>
      </c>
      <c r="L238" s="71">
        <f t="shared" si="136"/>
        <v>1716.97</v>
      </c>
      <c r="M238" s="71">
        <f t="shared" si="136"/>
        <v>1716.97</v>
      </c>
      <c r="N238" s="71">
        <f t="shared" si="136"/>
        <v>1716.97</v>
      </c>
      <c r="O238" s="71">
        <f t="shared" si="136"/>
        <v>1716.97</v>
      </c>
      <c r="P238" s="71">
        <f t="shared" si="136"/>
        <v>1716.97</v>
      </c>
      <c r="Q238" s="71">
        <f t="shared" si="136"/>
        <v>1716.97</v>
      </c>
      <c r="R238" s="71">
        <f t="shared" si="136"/>
        <v>1716.97</v>
      </c>
      <c r="S238" s="71">
        <f t="shared" si="136"/>
        <v>1716.97</v>
      </c>
      <c r="T238" s="71">
        <f t="shared" si="136"/>
        <v>1716.97</v>
      </c>
      <c r="U238" s="71">
        <f t="shared" si="136"/>
        <v>1716.97</v>
      </c>
      <c r="V238" s="71">
        <f t="shared" si="136"/>
        <v>1716.97</v>
      </c>
      <c r="W238" s="71">
        <f t="shared" si="136"/>
        <v>1716.97</v>
      </c>
      <c r="X238" s="71">
        <f t="shared" si="136"/>
        <v>1716.97</v>
      </c>
      <c r="Y238" s="71">
        <f t="shared" si="136"/>
        <v>1716.97</v>
      </c>
      <c r="Z238" s="71">
        <f t="shared" si="136"/>
        <v>1716.97</v>
      </c>
      <c r="AA238" s="71">
        <f t="shared" si="136"/>
        <v>1716.97</v>
      </c>
    </row>
    <row r="239" spans="1:27" ht="12.75" hidden="1" customHeight="1" outlineLevel="1" x14ac:dyDescent="0.2">
      <c r="A239" s="163" t="s">
        <v>467</v>
      </c>
      <c r="B239" s="94" t="s">
        <v>83</v>
      </c>
      <c r="C239" s="70" t="s">
        <v>79</v>
      </c>
      <c r="D239" s="71">
        <v>4.95</v>
      </c>
      <c r="E239" s="71">
        <v>4.95</v>
      </c>
      <c r="F239" s="71">
        <v>4.95</v>
      </c>
      <c r="G239" s="71">
        <v>4.95</v>
      </c>
      <c r="H239" s="71">
        <v>4.95</v>
      </c>
      <c r="I239" s="71">
        <v>4.95</v>
      </c>
      <c r="J239" s="71">
        <v>4.95</v>
      </c>
      <c r="K239" s="71">
        <v>4.95</v>
      </c>
      <c r="L239" s="71">
        <v>4.95</v>
      </c>
      <c r="M239" s="71">
        <v>4.95</v>
      </c>
      <c r="N239" s="71">
        <v>4.95</v>
      </c>
      <c r="O239" s="71">
        <v>4.95</v>
      </c>
      <c r="P239" s="71">
        <v>4.95</v>
      </c>
      <c r="Q239" s="71">
        <v>4.95</v>
      </c>
      <c r="R239" s="71">
        <v>4.95</v>
      </c>
      <c r="S239" s="71">
        <v>4.95</v>
      </c>
      <c r="T239" s="71">
        <v>4.95</v>
      </c>
      <c r="U239" s="71">
        <v>4.95</v>
      </c>
      <c r="V239" s="71">
        <v>4.95</v>
      </c>
      <c r="W239" s="71">
        <v>4.95</v>
      </c>
      <c r="X239" s="71">
        <v>4.95</v>
      </c>
      <c r="Y239" s="71">
        <v>4.95</v>
      </c>
      <c r="Z239" s="71">
        <v>4.95</v>
      </c>
      <c r="AA239" s="71">
        <v>4.95</v>
      </c>
    </row>
    <row r="240" spans="1:27" ht="12.75" hidden="1" customHeight="1" outlineLevel="1" x14ac:dyDescent="0.2">
      <c r="A240" s="163" t="s">
        <v>468</v>
      </c>
      <c r="B240" s="94" t="s">
        <v>81</v>
      </c>
      <c r="C240" s="70" t="s">
        <v>79</v>
      </c>
      <c r="D240" s="71">
        <f>$D$11</f>
        <v>110.23</v>
      </c>
      <c r="E240" s="71">
        <f t="shared" ref="E240:AA240" si="137">$D$11</f>
        <v>110.23</v>
      </c>
      <c r="F240" s="71">
        <f t="shared" si="137"/>
        <v>110.23</v>
      </c>
      <c r="G240" s="71">
        <f t="shared" si="137"/>
        <v>110.23</v>
      </c>
      <c r="H240" s="71">
        <f t="shared" si="137"/>
        <v>110.23</v>
      </c>
      <c r="I240" s="71">
        <f t="shared" si="137"/>
        <v>110.23</v>
      </c>
      <c r="J240" s="71">
        <f t="shared" si="137"/>
        <v>110.23</v>
      </c>
      <c r="K240" s="71">
        <f t="shared" si="137"/>
        <v>110.23</v>
      </c>
      <c r="L240" s="71">
        <f t="shared" si="137"/>
        <v>110.23</v>
      </c>
      <c r="M240" s="71">
        <f t="shared" si="137"/>
        <v>110.23</v>
      </c>
      <c r="N240" s="71">
        <f t="shared" si="137"/>
        <v>110.23</v>
      </c>
      <c r="O240" s="71">
        <f t="shared" si="137"/>
        <v>110.23</v>
      </c>
      <c r="P240" s="71">
        <f t="shared" si="137"/>
        <v>110.23</v>
      </c>
      <c r="Q240" s="71">
        <f t="shared" si="137"/>
        <v>110.23</v>
      </c>
      <c r="R240" s="71">
        <f t="shared" si="137"/>
        <v>110.23</v>
      </c>
      <c r="S240" s="71">
        <f t="shared" si="137"/>
        <v>110.23</v>
      </c>
      <c r="T240" s="71">
        <f t="shared" si="137"/>
        <v>110.23</v>
      </c>
      <c r="U240" s="71">
        <f t="shared" si="137"/>
        <v>110.23</v>
      </c>
      <c r="V240" s="71">
        <f t="shared" si="137"/>
        <v>110.23</v>
      </c>
      <c r="W240" s="71">
        <f t="shared" si="137"/>
        <v>110.23</v>
      </c>
      <c r="X240" s="71">
        <f t="shared" si="137"/>
        <v>110.23</v>
      </c>
      <c r="Y240" s="71">
        <f t="shared" si="137"/>
        <v>110.23</v>
      </c>
      <c r="Z240" s="71">
        <f t="shared" si="137"/>
        <v>110.23</v>
      </c>
      <c r="AA240" s="71">
        <f t="shared" si="137"/>
        <v>110.23</v>
      </c>
    </row>
    <row r="241" spans="1:27" ht="12.75" customHeight="1" collapsed="1" x14ac:dyDescent="0.2">
      <c r="A241" s="162" t="s">
        <v>469</v>
      </c>
      <c r="B241" s="54" t="str">
        <f>"16"&amp;"."&amp;$B$662&amp;"."&amp;$B$663</f>
        <v>16.05.2023</v>
      </c>
      <c r="C241" s="134" t="s">
        <v>76</v>
      </c>
      <c r="D241" s="135">
        <f>ROUND(((D242+D243+D245+D244)/1000),5)</f>
        <v>3.1157900000000001</v>
      </c>
      <c r="E241" s="135">
        <f>ROUND(((E242+E243+E245+E244)/1000),5)</f>
        <v>3.0187300000000001</v>
      </c>
      <c r="F241" s="135">
        <f>ROUND(((F242+F243+F245+F244)/1000),5)</f>
        <v>2.9329299999999998</v>
      </c>
      <c r="G241" s="135">
        <f t="shared" ref="G241:AA241" si="138">ROUND(((G242+G243+G245+G244)/1000),5)</f>
        <v>2.9191199999999999</v>
      </c>
      <c r="H241" s="135">
        <f t="shared" si="138"/>
        <v>2.9313500000000001</v>
      </c>
      <c r="I241" s="135">
        <f t="shared" si="138"/>
        <v>3.0628600000000001</v>
      </c>
      <c r="J241" s="135">
        <f t="shared" si="138"/>
        <v>3.2458399999999998</v>
      </c>
      <c r="K241" s="135">
        <f t="shared" si="138"/>
        <v>3.4319700000000002</v>
      </c>
      <c r="L241" s="135">
        <f t="shared" si="138"/>
        <v>3.6364999999999998</v>
      </c>
      <c r="M241" s="135">
        <f t="shared" si="138"/>
        <v>3.8220299999999998</v>
      </c>
      <c r="N241" s="135">
        <f t="shared" si="138"/>
        <v>3.8170799999999998</v>
      </c>
      <c r="O241" s="135">
        <f t="shared" si="138"/>
        <v>3.7159900000000001</v>
      </c>
      <c r="P241" s="135">
        <f t="shared" si="138"/>
        <v>3.7265100000000002</v>
      </c>
      <c r="Q241" s="135">
        <f t="shared" si="138"/>
        <v>3.75224</v>
      </c>
      <c r="R241" s="135">
        <f t="shared" si="138"/>
        <v>3.7495799999999999</v>
      </c>
      <c r="S241" s="135">
        <f t="shared" si="138"/>
        <v>3.71644</v>
      </c>
      <c r="T241" s="135">
        <f t="shared" si="138"/>
        <v>3.6143000000000001</v>
      </c>
      <c r="U241" s="135">
        <f t="shared" si="138"/>
        <v>3.5708899999999999</v>
      </c>
      <c r="V241" s="135">
        <f t="shared" si="138"/>
        <v>3.5662500000000001</v>
      </c>
      <c r="W241" s="135">
        <f t="shared" si="138"/>
        <v>3.5784699999999998</v>
      </c>
      <c r="X241" s="135">
        <f t="shared" si="138"/>
        <v>3.7680400000000001</v>
      </c>
      <c r="Y241" s="135">
        <f t="shared" si="138"/>
        <v>3.7457500000000001</v>
      </c>
      <c r="Z241" s="135">
        <f t="shared" si="138"/>
        <v>3.5181800000000001</v>
      </c>
      <c r="AA241" s="135">
        <f t="shared" si="138"/>
        <v>3.3071600000000001</v>
      </c>
    </row>
    <row r="242" spans="1:27" ht="12.75" hidden="1" customHeight="1" outlineLevel="1" x14ac:dyDescent="0.2">
      <c r="A242" s="163" t="s">
        <v>470</v>
      </c>
      <c r="B242" s="94" t="s">
        <v>238</v>
      </c>
      <c r="C242" s="70" t="s">
        <v>79</v>
      </c>
      <c r="D242" s="71">
        <v>1283.6400000000001</v>
      </c>
      <c r="E242" s="71">
        <v>1186.58</v>
      </c>
      <c r="F242" s="71">
        <v>1100.78</v>
      </c>
      <c r="G242" s="71">
        <v>1086.97</v>
      </c>
      <c r="H242" s="71">
        <v>1099.2</v>
      </c>
      <c r="I242" s="71">
        <v>1230.71</v>
      </c>
      <c r="J242" s="71">
        <v>1413.69</v>
      </c>
      <c r="K242" s="71">
        <v>1599.82</v>
      </c>
      <c r="L242" s="71">
        <v>1804.35</v>
      </c>
      <c r="M242" s="71">
        <v>1989.88</v>
      </c>
      <c r="N242" s="71">
        <v>1984.93</v>
      </c>
      <c r="O242" s="71">
        <v>1883.84</v>
      </c>
      <c r="P242" s="71">
        <v>1894.36</v>
      </c>
      <c r="Q242" s="71">
        <v>1920.09</v>
      </c>
      <c r="R242" s="71">
        <v>1917.43</v>
      </c>
      <c r="S242" s="71">
        <v>1884.29</v>
      </c>
      <c r="T242" s="71">
        <v>1782.15</v>
      </c>
      <c r="U242" s="71">
        <v>1738.74</v>
      </c>
      <c r="V242" s="71">
        <v>1734.1</v>
      </c>
      <c r="W242" s="71">
        <v>1746.32</v>
      </c>
      <c r="X242" s="71">
        <v>1935.89</v>
      </c>
      <c r="Y242" s="71">
        <v>1913.6</v>
      </c>
      <c r="Z242" s="71">
        <v>1686.03</v>
      </c>
      <c r="AA242" s="71">
        <v>1475.01</v>
      </c>
    </row>
    <row r="243" spans="1:27" ht="12.75" hidden="1" customHeight="1" outlineLevel="1" x14ac:dyDescent="0.2">
      <c r="A243" s="163" t="s">
        <v>471</v>
      </c>
      <c r="B243" s="94" t="s">
        <v>90</v>
      </c>
      <c r="C243" s="70" t="s">
        <v>79</v>
      </c>
      <c r="D243" s="71">
        <f>$D$168</f>
        <v>1716.97</v>
      </c>
      <c r="E243" s="71">
        <f>$D$168</f>
        <v>1716.97</v>
      </c>
      <c r="F243" s="71">
        <f t="shared" ref="F243:AA243" si="139">$D$168</f>
        <v>1716.97</v>
      </c>
      <c r="G243" s="71">
        <f t="shared" si="139"/>
        <v>1716.97</v>
      </c>
      <c r="H243" s="71">
        <f t="shared" si="139"/>
        <v>1716.97</v>
      </c>
      <c r="I243" s="71">
        <f t="shared" si="139"/>
        <v>1716.97</v>
      </c>
      <c r="J243" s="71">
        <f t="shared" si="139"/>
        <v>1716.97</v>
      </c>
      <c r="K243" s="71">
        <f t="shared" si="139"/>
        <v>1716.97</v>
      </c>
      <c r="L243" s="71">
        <f t="shared" si="139"/>
        <v>1716.97</v>
      </c>
      <c r="M243" s="71">
        <f t="shared" si="139"/>
        <v>1716.97</v>
      </c>
      <c r="N243" s="71">
        <f t="shared" si="139"/>
        <v>1716.97</v>
      </c>
      <c r="O243" s="71">
        <f t="shared" si="139"/>
        <v>1716.97</v>
      </c>
      <c r="P243" s="71">
        <f t="shared" si="139"/>
        <v>1716.97</v>
      </c>
      <c r="Q243" s="71">
        <f t="shared" si="139"/>
        <v>1716.97</v>
      </c>
      <c r="R243" s="71">
        <f t="shared" si="139"/>
        <v>1716.97</v>
      </c>
      <c r="S243" s="71">
        <f t="shared" si="139"/>
        <v>1716.97</v>
      </c>
      <c r="T243" s="71">
        <f t="shared" si="139"/>
        <v>1716.97</v>
      </c>
      <c r="U243" s="71">
        <f t="shared" si="139"/>
        <v>1716.97</v>
      </c>
      <c r="V243" s="71">
        <f t="shared" si="139"/>
        <v>1716.97</v>
      </c>
      <c r="W243" s="71">
        <f t="shared" si="139"/>
        <v>1716.97</v>
      </c>
      <c r="X243" s="71">
        <f t="shared" si="139"/>
        <v>1716.97</v>
      </c>
      <c r="Y243" s="71">
        <f t="shared" si="139"/>
        <v>1716.97</v>
      </c>
      <c r="Z243" s="71">
        <f t="shared" si="139"/>
        <v>1716.97</v>
      </c>
      <c r="AA243" s="71">
        <f t="shared" si="139"/>
        <v>1716.97</v>
      </c>
    </row>
    <row r="244" spans="1:27" ht="12.75" hidden="1" customHeight="1" outlineLevel="1" x14ac:dyDescent="0.2">
      <c r="A244" s="163" t="s">
        <v>472</v>
      </c>
      <c r="B244" s="94" t="s">
        <v>83</v>
      </c>
      <c r="C244" s="70" t="s">
        <v>79</v>
      </c>
      <c r="D244" s="71">
        <v>4.95</v>
      </c>
      <c r="E244" s="71">
        <v>4.95</v>
      </c>
      <c r="F244" s="71">
        <v>4.95</v>
      </c>
      <c r="G244" s="71">
        <v>4.95</v>
      </c>
      <c r="H244" s="71">
        <v>4.95</v>
      </c>
      <c r="I244" s="71">
        <v>4.95</v>
      </c>
      <c r="J244" s="71">
        <v>4.95</v>
      </c>
      <c r="K244" s="71">
        <v>4.95</v>
      </c>
      <c r="L244" s="71">
        <v>4.95</v>
      </c>
      <c r="M244" s="71">
        <v>4.95</v>
      </c>
      <c r="N244" s="71">
        <v>4.95</v>
      </c>
      <c r="O244" s="71">
        <v>4.95</v>
      </c>
      <c r="P244" s="71">
        <v>4.95</v>
      </c>
      <c r="Q244" s="71">
        <v>4.95</v>
      </c>
      <c r="R244" s="71">
        <v>4.95</v>
      </c>
      <c r="S244" s="71">
        <v>4.95</v>
      </c>
      <c r="T244" s="71">
        <v>4.95</v>
      </c>
      <c r="U244" s="71">
        <v>4.95</v>
      </c>
      <c r="V244" s="71">
        <v>4.95</v>
      </c>
      <c r="W244" s="71">
        <v>4.95</v>
      </c>
      <c r="X244" s="71">
        <v>4.95</v>
      </c>
      <c r="Y244" s="71">
        <v>4.95</v>
      </c>
      <c r="Z244" s="71">
        <v>4.95</v>
      </c>
      <c r="AA244" s="71">
        <v>4.95</v>
      </c>
    </row>
    <row r="245" spans="1:27" ht="12.75" hidden="1" customHeight="1" outlineLevel="1" x14ac:dyDescent="0.2">
      <c r="A245" s="163" t="s">
        <v>473</v>
      </c>
      <c r="B245" s="94" t="s">
        <v>81</v>
      </c>
      <c r="C245" s="70" t="s">
        <v>79</v>
      </c>
      <c r="D245" s="71">
        <f>$D$11</f>
        <v>110.23</v>
      </c>
      <c r="E245" s="71">
        <f t="shared" ref="E245:AA245" si="140">$D$11</f>
        <v>110.23</v>
      </c>
      <c r="F245" s="71">
        <f t="shared" si="140"/>
        <v>110.23</v>
      </c>
      <c r="G245" s="71">
        <f t="shared" si="140"/>
        <v>110.23</v>
      </c>
      <c r="H245" s="71">
        <f t="shared" si="140"/>
        <v>110.23</v>
      </c>
      <c r="I245" s="71">
        <f t="shared" si="140"/>
        <v>110.23</v>
      </c>
      <c r="J245" s="71">
        <f t="shared" si="140"/>
        <v>110.23</v>
      </c>
      <c r="K245" s="71">
        <f t="shared" si="140"/>
        <v>110.23</v>
      </c>
      <c r="L245" s="71">
        <f t="shared" si="140"/>
        <v>110.23</v>
      </c>
      <c r="M245" s="71">
        <f t="shared" si="140"/>
        <v>110.23</v>
      </c>
      <c r="N245" s="71">
        <f t="shared" si="140"/>
        <v>110.23</v>
      </c>
      <c r="O245" s="71">
        <f t="shared" si="140"/>
        <v>110.23</v>
      </c>
      <c r="P245" s="71">
        <f t="shared" si="140"/>
        <v>110.23</v>
      </c>
      <c r="Q245" s="71">
        <f t="shared" si="140"/>
        <v>110.23</v>
      </c>
      <c r="R245" s="71">
        <f t="shared" si="140"/>
        <v>110.23</v>
      </c>
      <c r="S245" s="71">
        <f t="shared" si="140"/>
        <v>110.23</v>
      </c>
      <c r="T245" s="71">
        <f t="shared" si="140"/>
        <v>110.23</v>
      </c>
      <c r="U245" s="71">
        <f t="shared" si="140"/>
        <v>110.23</v>
      </c>
      <c r="V245" s="71">
        <f t="shared" si="140"/>
        <v>110.23</v>
      </c>
      <c r="W245" s="71">
        <f t="shared" si="140"/>
        <v>110.23</v>
      </c>
      <c r="X245" s="71">
        <f t="shared" si="140"/>
        <v>110.23</v>
      </c>
      <c r="Y245" s="71">
        <f t="shared" si="140"/>
        <v>110.23</v>
      </c>
      <c r="Z245" s="71">
        <f t="shared" si="140"/>
        <v>110.23</v>
      </c>
      <c r="AA245" s="71">
        <f t="shared" si="140"/>
        <v>110.23</v>
      </c>
    </row>
    <row r="246" spans="1:27" ht="12.75" customHeight="1" collapsed="1" x14ac:dyDescent="0.2">
      <c r="A246" s="162" t="s">
        <v>474</v>
      </c>
      <c r="B246" s="54" t="str">
        <f>"17"&amp;"."&amp;$B$662&amp;"."&amp;$B$663</f>
        <v>17.05.2023</v>
      </c>
      <c r="C246" s="134" t="s">
        <v>76</v>
      </c>
      <c r="D246" s="135">
        <f>ROUND(((D247+D248+D250+D249)/1000),5)</f>
        <v>3.0232100000000002</v>
      </c>
      <c r="E246" s="135">
        <f>ROUND(((E247+E248+E250+E249)/1000),5)</f>
        <v>2.9281100000000002</v>
      </c>
      <c r="F246" s="135">
        <f>ROUND(((F247+F248+F250+F249)/1000),5)</f>
        <v>2.8520099999999999</v>
      </c>
      <c r="G246" s="135">
        <f t="shared" ref="G246:AA246" si="141">ROUND(((G247+G248+G250+G249)/1000),5)</f>
        <v>2.7940299999999998</v>
      </c>
      <c r="H246" s="135">
        <f t="shared" si="141"/>
        <v>2.8268800000000001</v>
      </c>
      <c r="I246" s="135">
        <f t="shared" si="141"/>
        <v>2.93106</v>
      </c>
      <c r="J246" s="135">
        <f t="shared" si="141"/>
        <v>3.1807099999999999</v>
      </c>
      <c r="K246" s="135">
        <f t="shared" si="141"/>
        <v>3.3940800000000002</v>
      </c>
      <c r="L246" s="135">
        <f t="shared" si="141"/>
        <v>3.5643699999999998</v>
      </c>
      <c r="M246" s="135">
        <f t="shared" si="141"/>
        <v>3.7341199999999999</v>
      </c>
      <c r="N246" s="135">
        <f t="shared" si="141"/>
        <v>3.7009099999999999</v>
      </c>
      <c r="O246" s="135">
        <f t="shared" si="141"/>
        <v>3.7081599999999999</v>
      </c>
      <c r="P246" s="135">
        <f t="shared" si="141"/>
        <v>3.7081499999999998</v>
      </c>
      <c r="Q246" s="135">
        <f t="shared" si="141"/>
        <v>3.726</v>
      </c>
      <c r="R246" s="135">
        <f t="shared" si="141"/>
        <v>3.7224900000000001</v>
      </c>
      <c r="S246" s="135">
        <f t="shared" si="141"/>
        <v>3.6404800000000002</v>
      </c>
      <c r="T246" s="135">
        <f t="shared" si="141"/>
        <v>3.56474</v>
      </c>
      <c r="U246" s="135">
        <f t="shared" si="141"/>
        <v>3.5293700000000001</v>
      </c>
      <c r="V246" s="135">
        <f t="shared" si="141"/>
        <v>3.50915</v>
      </c>
      <c r="W246" s="135">
        <f t="shared" si="141"/>
        <v>3.5584199999999999</v>
      </c>
      <c r="X246" s="135">
        <f t="shared" si="141"/>
        <v>3.6047699999999998</v>
      </c>
      <c r="Y246" s="135">
        <f t="shared" si="141"/>
        <v>3.6985000000000001</v>
      </c>
      <c r="Z246" s="135">
        <f t="shared" si="141"/>
        <v>3.46401</v>
      </c>
      <c r="AA246" s="135">
        <f t="shared" si="141"/>
        <v>3.2324299999999999</v>
      </c>
    </row>
    <row r="247" spans="1:27" ht="12.75" hidden="1" customHeight="1" outlineLevel="1" x14ac:dyDescent="0.2">
      <c r="A247" s="163" t="s">
        <v>475</v>
      </c>
      <c r="B247" s="94" t="s">
        <v>238</v>
      </c>
      <c r="C247" s="70" t="s">
        <v>79</v>
      </c>
      <c r="D247" s="71">
        <v>1191.06</v>
      </c>
      <c r="E247" s="71">
        <v>1095.96</v>
      </c>
      <c r="F247" s="71">
        <v>1019.86</v>
      </c>
      <c r="G247" s="71">
        <v>961.88</v>
      </c>
      <c r="H247" s="71">
        <v>994.73</v>
      </c>
      <c r="I247" s="71">
        <v>1098.9100000000001</v>
      </c>
      <c r="J247" s="71">
        <v>1348.56</v>
      </c>
      <c r="K247" s="71">
        <v>1561.93</v>
      </c>
      <c r="L247" s="71">
        <v>1732.22</v>
      </c>
      <c r="M247" s="71">
        <v>1901.97</v>
      </c>
      <c r="N247" s="71">
        <v>1868.76</v>
      </c>
      <c r="O247" s="71">
        <v>1876.01</v>
      </c>
      <c r="P247" s="71">
        <v>1876</v>
      </c>
      <c r="Q247" s="71">
        <v>1893.85</v>
      </c>
      <c r="R247" s="71">
        <v>1890.34</v>
      </c>
      <c r="S247" s="71">
        <v>1808.33</v>
      </c>
      <c r="T247" s="71">
        <v>1732.59</v>
      </c>
      <c r="U247" s="71">
        <v>1697.22</v>
      </c>
      <c r="V247" s="71">
        <v>1677</v>
      </c>
      <c r="W247" s="71">
        <v>1726.27</v>
      </c>
      <c r="X247" s="71">
        <v>1772.62</v>
      </c>
      <c r="Y247" s="71">
        <v>1866.35</v>
      </c>
      <c r="Z247" s="71">
        <v>1631.86</v>
      </c>
      <c r="AA247" s="71">
        <v>1400.28</v>
      </c>
    </row>
    <row r="248" spans="1:27" ht="12.75" hidden="1" customHeight="1" outlineLevel="1" x14ac:dyDescent="0.2">
      <c r="A248" s="163" t="s">
        <v>476</v>
      </c>
      <c r="B248" s="94" t="s">
        <v>90</v>
      </c>
      <c r="C248" s="70" t="s">
        <v>79</v>
      </c>
      <c r="D248" s="71">
        <f>$D$168</f>
        <v>1716.97</v>
      </c>
      <c r="E248" s="71">
        <f>$D$168</f>
        <v>1716.97</v>
      </c>
      <c r="F248" s="71">
        <f t="shared" ref="F248:AA248" si="142">$D$168</f>
        <v>1716.97</v>
      </c>
      <c r="G248" s="71">
        <f t="shared" si="142"/>
        <v>1716.97</v>
      </c>
      <c r="H248" s="71">
        <f t="shared" si="142"/>
        <v>1716.97</v>
      </c>
      <c r="I248" s="71">
        <f t="shared" si="142"/>
        <v>1716.97</v>
      </c>
      <c r="J248" s="71">
        <f t="shared" si="142"/>
        <v>1716.97</v>
      </c>
      <c r="K248" s="71">
        <f t="shared" si="142"/>
        <v>1716.97</v>
      </c>
      <c r="L248" s="71">
        <f t="shared" si="142"/>
        <v>1716.97</v>
      </c>
      <c r="M248" s="71">
        <f t="shared" si="142"/>
        <v>1716.97</v>
      </c>
      <c r="N248" s="71">
        <f t="shared" si="142"/>
        <v>1716.97</v>
      </c>
      <c r="O248" s="71">
        <f t="shared" si="142"/>
        <v>1716.97</v>
      </c>
      <c r="P248" s="71">
        <f t="shared" si="142"/>
        <v>1716.97</v>
      </c>
      <c r="Q248" s="71">
        <f t="shared" si="142"/>
        <v>1716.97</v>
      </c>
      <c r="R248" s="71">
        <f t="shared" si="142"/>
        <v>1716.97</v>
      </c>
      <c r="S248" s="71">
        <f t="shared" si="142"/>
        <v>1716.97</v>
      </c>
      <c r="T248" s="71">
        <f t="shared" si="142"/>
        <v>1716.97</v>
      </c>
      <c r="U248" s="71">
        <f t="shared" si="142"/>
        <v>1716.97</v>
      </c>
      <c r="V248" s="71">
        <f t="shared" si="142"/>
        <v>1716.97</v>
      </c>
      <c r="W248" s="71">
        <f t="shared" si="142"/>
        <v>1716.97</v>
      </c>
      <c r="X248" s="71">
        <f t="shared" si="142"/>
        <v>1716.97</v>
      </c>
      <c r="Y248" s="71">
        <f t="shared" si="142"/>
        <v>1716.97</v>
      </c>
      <c r="Z248" s="71">
        <f t="shared" si="142"/>
        <v>1716.97</v>
      </c>
      <c r="AA248" s="71">
        <f t="shared" si="142"/>
        <v>1716.97</v>
      </c>
    </row>
    <row r="249" spans="1:27" ht="12.75" hidden="1" customHeight="1" outlineLevel="1" x14ac:dyDescent="0.2">
      <c r="A249" s="163" t="s">
        <v>477</v>
      </c>
      <c r="B249" s="94" t="s">
        <v>83</v>
      </c>
      <c r="C249" s="70" t="s">
        <v>79</v>
      </c>
      <c r="D249" s="71">
        <v>4.95</v>
      </c>
      <c r="E249" s="71">
        <v>4.95</v>
      </c>
      <c r="F249" s="71">
        <v>4.95</v>
      </c>
      <c r="G249" s="71">
        <v>4.95</v>
      </c>
      <c r="H249" s="71">
        <v>4.95</v>
      </c>
      <c r="I249" s="71">
        <v>4.95</v>
      </c>
      <c r="J249" s="71">
        <v>4.95</v>
      </c>
      <c r="K249" s="71">
        <v>4.95</v>
      </c>
      <c r="L249" s="71">
        <v>4.95</v>
      </c>
      <c r="M249" s="71">
        <v>4.95</v>
      </c>
      <c r="N249" s="71">
        <v>4.95</v>
      </c>
      <c r="O249" s="71">
        <v>4.95</v>
      </c>
      <c r="P249" s="71">
        <v>4.95</v>
      </c>
      <c r="Q249" s="71">
        <v>4.95</v>
      </c>
      <c r="R249" s="71">
        <v>4.95</v>
      </c>
      <c r="S249" s="71">
        <v>4.95</v>
      </c>
      <c r="T249" s="71">
        <v>4.95</v>
      </c>
      <c r="U249" s="71">
        <v>4.95</v>
      </c>
      <c r="V249" s="71">
        <v>4.95</v>
      </c>
      <c r="W249" s="71">
        <v>4.95</v>
      </c>
      <c r="X249" s="71">
        <v>4.95</v>
      </c>
      <c r="Y249" s="71">
        <v>4.95</v>
      </c>
      <c r="Z249" s="71">
        <v>4.95</v>
      </c>
      <c r="AA249" s="71">
        <v>4.95</v>
      </c>
    </row>
    <row r="250" spans="1:27" ht="12.75" hidden="1" customHeight="1" outlineLevel="1" x14ac:dyDescent="0.2">
      <c r="A250" s="163" t="s">
        <v>478</v>
      </c>
      <c r="B250" s="94" t="s">
        <v>81</v>
      </c>
      <c r="C250" s="70" t="s">
        <v>79</v>
      </c>
      <c r="D250" s="71">
        <f>$D$11</f>
        <v>110.23</v>
      </c>
      <c r="E250" s="71">
        <f t="shared" ref="E250:AA250" si="143">$D$11</f>
        <v>110.23</v>
      </c>
      <c r="F250" s="71">
        <f t="shared" si="143"/>
        <v>110.23</v>
      </c>
      <c r="G250" s="71">
        <f t="shared" si="143"/>
        <v>110.23</v>
      </c>
      <c r="H250" s="71">
        <f t="shared" si="143"/>
        <v>110.23</v>
      </c>
      <c r="I250" s="71">
        <f t="shared" si="143"/>
        <v>110.23</v>
      </c>
      <c r="J250" s="71">
        <f t="shared" si="143"/>
        <v>110.23</v>
      </c>
      <c r="K250" s="71">
        <f t="shared" si="143"/>
        <v>110.23</v>
      </c>
      <c r="L250" s="71">
        <f t="shared" si="143"/>
        <v>110.23</v>
      </c>
      <c r="M250" s="71">
        <f t="shared" si="143"/>
        <v>110.23</v>
      </c>
      <c r="N250" s="71">
        <f t="shared" si="143"/>
        <v>110.23</v>
      </c>
      <c r="O250" s="71">
        <f t="shared" si="143"/>
        <v>110.23</v>
      </c>
      <c r="P250" s="71">
        <f t="shared" si="143"/>
        <v>110.23</v>
      </c>
      <c r="Q250" s="71">
        <f t="shared" si="143"/>
        <v>110.23</v>
      </c>
      <c r="R250" s="71">
        <f t="shared" si="143"/>
        <v>110.23</v>
      </c>
      <c r="S250" s="71">
        <f t="shared" si="143"/>
        <v>110.23</v>
      </c>
      <c r="T250" s="71">
        <f t="shared" si="143"/>
        <v>110.23</v>
      </c>
      <c r="U250" s="71">
        <f t="shared" si="143"/>
        <v>110.23</v>
      </c>
      <c r="V250" s="71">
        <f t="shared" si="143"/>
        <v>110.23</v>
      </c>
      <c r="W250" s="71">
        <f t="shared" si="143"/>
        <v>110.23</v>
      </c>
      <c r="X250" s="71">
        <f t="shared" si="143"/>
        <v>110.23</v>
      </c>
      <c r="Y250" s="71">
        <f t="shared" si="143"/>
        <v>110.23</v>
      </c>
      <c r="Z250" s="71">
        <f t="shared" si="143"/>
        <v>110.23</v>
      </c>
      <c r="AA250" s="71">
        <f t="shared" si="143"/>
        <v>110.23</v>
      </c>
    </row>
    <row r="251" spans="1:27" ht="12.75" customHeight="1" collapsed="1" x14ac:dyDescent="0.2">
      <c r="A251" s="162" t="s">
        <v>479</v>
      </c>
      <c r="B251" s="54" t="str">
        <f>"18"&amp;"."&amp;$B$662&amp;"."&amp;$B$663</f>
        <v>18.05.2023</v>
      </c>
      <c r="C251" s="134" t="s">
        <v>76</v>
      </c>
      <c r="D251" s="135">
        <f>ROUND(((D252+D253+D255+D254)/1000),5)</f>
        <v>3.0924</v>
      </c>
      <c r="E251" s="135">
        <f>ROUND(((E252+E253+E255+E254)/1000),5)</f>
        <v>2.9839000000000002</v>
      </c>
      <c r="F251" s="135">
        <f>ROUND(((F252+F253+F255+F254)/1000),5)</f>
        <v>2.8820299999999999</v>
      </c>
      <c r="G251" s="135">
        <f t="shared" ref="G251:AA251" si="144">ROUND(((G252+G253+G255+G254)/1000),5)</f>
        <v>2.85609</v>
      </c>
      <c r="H251" s="135">
        <f t="shared" si="144"/>
        <v>2.9157500000000001</v>
      </c>
      <c r="I251" s="135">
        <f t="shared" si="144"/>
        <v>2.99594</v>
      </c>
      <c r="J251" s="135">
        <f t="shared" si="144"/>
        <v>3.1863199999999998</v>
      </c>
      <c r="K251" s="135">
        <f t="shared" si="144"/>
        <v>3.4295499999999999</v>
      </c>
      <c r="L251" s="135">
        <f t="shared" si="144"/>
        <v>3.71102</v>
      </c>
      <c r="M251" s="135">
        <f t="shared" si="144"/>
        <v>3.7781600000000002</v>
      </c>
      <c r="N251" s="135">
        <f t="shared" si="144"/>
        <v>3.8290999999999999</v>
      </c>
      <c r="O251" s="135">
        <f t="shared" si="144"/>
        <v>3.7965</v>
      </c>
      <c r="P251" s="135">
        <f t="shared" si="144"/>
        <v>3.8031299999999999</v>
      </c>
      <c r="Q251" s="135">
        <f t="shared" si="144"/>
        <v>3.8498600000000001</v>
      </c>
      <c r="R251" s="135">
        <f t="shared" si="144"/>
        <v>3.8226499999999999</v>
      </c>
      <c r="S251" s="135">
        <f t="shared" si="144"/>
        <v>3.8058100000000001</v>
      </c>
      <c r="T251" s="135">
        <f t="shared" si="144"/>
        <v>3.79705</v>
      </c>
      <c r="U251" s="135">
        <f t="shared" si="144"/>
        <v>3.7810700000000002</v>
      </c>
      <c r="V251" s="135">
        <f t="shared" si="144"/>
        <v>3.7553899999999998</v>
      </c>
      <c r="W251" s="135">
        <f t="shared" si="144"/>
        <v>3.7439100000000001</v>
      </c>
      <c r="X251" s="135">
        <f t="shared" si="144"/>
        <v>3.7595299999999998</v>
      </c>
      <c r="Y251" s="135">
        <f t="shared" si="144"/>
        <v>3.82864</v>
      </c>
      <c r="Z251" s="135">
        <f t="shared" si="144"/>
        <v>3.62636</v>
      </c>
      <c r="AA251" s="135">
        <f t="shared" si="144"/>
        <v>3.39568</v>
      </c>
    </row>
    <row r="252" spans="1:27" ht="12.75" hidden="1" customHeight="1" outlineLevel="1" x14ac:dyDescent="0.2">
      <c r="A252" s="163" t="s">
        <v>480</v>
      </c>
      <c r="B252" s="94" t="s">
        <v>238</v>
      </c>
      <c r="C252" s="70" t="s">
        <v>79</v>
      </c>
      <c r="D252" s="71">
        <v>1260.25</v>
      </c>
      <c r="E252" s="71">
        <v>1151.75</v>
      </c>
      <c r="F252" s="71">
        <v>1049.8800000000001</v>
      </c>
      <c r="G252" s="71">
        <v>1023.94</v>
      </c>
      <c r="H252" s="71">
        <v>1083.5999999999999</v>
      </c>
      <c r="I252" s="71">
        <v>1163.79</v>
      </c>
      <c r="J252" s="71">
        <v>1354.17</v>
      </c>
      <c r="K252" s="71">
        <v>1597.4</v>
      </c>
      <c r="L252" s="71">
        <v>1878.87</v>
      </c>
      <c r="M252" s="71">
        <v>1946.01</v>
      </c>
      <c r="N252" s="71">
        <v>1996.95</v>
      </c>
      <c r="O252" s="71">
        <v>1964.35</v>
      </c>
      <c r="P252" s="71">
        <v>1970.98</v>
      </c>
      <c r="Q252" s="71">
        <v>2017.71</v>
      </c>
      <c r="R252" s="71">
        <v>1990.5</v>
      </c>
      <c r="S252" s="71">
        <v>1973.66</v>
      </c>
      <c r="T252" s="71">
        <v>1964.9</v>
      </c>
      <c r="U252" s="71">
        <v>1948.92</v>
      </c>
      <c r="V252" s="71">
        <v>1923.24</v>
      </c>
      <c r="W252" s="71">
        <v>1911.76</v>
      </c>
      <c r="X252" s="71">
        <v>1927.38</v>
      </c>
      <c r="Y252" s="71">
        <v>1996.49</v>
      </c>
      <c r="Z252" s="71">
        <v>1794.21</v>
      </c>
      <c r="AA252" s="71">
        <v>1563.53</v>
      </c>
    </row>
    <row r="253" spans="1:27" ht="12.75" hidden="1" customHeight="1" outlineLevel="1" x14ac:dyDescent="0.2">
      <c r="A253" s="163" t="s">
        <v>481</v>
      </c>
      <c r="B253" s="94" t="s">
        <v>90</v>
      </c>
      <c r="C253" s="70" t="s">
        <v>79</v>
      </c>
      <c r="D253" s="71">
        <f>$D$168</f>
        <v>1716.97</v>
      </c>
      <c r="E253" s="71">
        <f>$D$168</f>
        <v>1716.97</v>
      </c>
      <c r="F253" s="71">
        <f t="shared" ref="F253:AA253" si="145">$D$168</f>
        <v>1716.97</v>
      </c>
      <c r="G253" s="71">
        <f t="shared" si="145"/>
        <v>1716.97</v>
      </c>
      <c r="H253" s="71">
        <f t="shared" si="145"/>
        <v>1716.97</v>
      </c>
      <c r="I253" s="71">
        <f t="shared" si="145"/>
        <v>1716.97</v>
      </c>
      <c r="J253" s="71">
        <f t="shared" si="145"/>
        <v>1716.97</v>
      </c>
      <c r="K253" s="71">
        <f t="shared" si="145"/>
        <v>1716.97</v>
      </c>
      <c r="L253" s="71">
        <f t="shared" si="145"/>
        <v>1716.97</v>
      </c>
      <c r="M253" s="71">
        <f t="shared" si="145"/>
        <v>1716.97</v>
      </c>
      <c r="N253" s="71">
        <f t="shared" si="145"/>
        <v>1716.97</v>
      </c>
      <c r="O253" s="71">
        <f t="shared" si="145"/>
        <v>1716.97</v>
      </c>
      <c r="P253" s="71">
        <f t="shared" si="145"/>
        <v>1716.97</v>
      </c>
      <c r="Q253" s="71">
        <f t="shared" si="145"/>
        <v>1716.97</v>
      </c>
      <c r="R253" s="71">
        <f t="shared" si="145"/>
        <v>1716.97</v>
      </c>
      <c r="S253" s="71">
        <f t="shared" si="145"/>
        <v>1716.97</v>
      </c>
      <c r="T253" s="71">
        <f t="shared" si="145"/>
        <v>1716.97</v>
      </c>
      <c r="U253" s="71">
        <f t="shared" si="145"/>
        <v>1716.97</v>
      </c>
      <c r="V253" s="71">
        <f t="shared" si="145"/>
        <v>1716.97</v>
      </c>
      <c r="W253" s="71">
        <f t="shared" si="145"/>
        <v>1716.97</v>
      </c>
      <c r="X253" s="71">
        <f t="shared" si="145"/>
        <v>1716.97</v>
      </c>
      <c r="Y253" s="71">
        <f t="shared" si="145"/>
        <v>1716.97</v>
      </c>
      <c r="Z253" s="71">
        <f t="shared" si="145"/>
        <v>1716.97</v>
      </c>
      <c r="AA253" s="71">
        <f t="shared" si="145"/>
        <v>1716.97</v>
      </c>
    </row>
    <row r="254" spans="1:27" ht="12.75" hidden="1" customHeight="1" outlineLevel="1" x14ac:dyDescent="0.2">
      <c r="A254" s="163" t="s">
        <v>482</v>
      </c>
      <c r="B254" s="94" t="s">
        <v>83</v>
      </c>
      <c r="C254" s="70" t="s">
        <v>79</v>
      </c>
      <c r="D254" s="71">
        <v>4.95</v>
      </c>
      <c r="E254" s="71">
        <v>4.95</v>
      </c>
      <c r="F254" s="71">
        <v>4.95</v>
      </c>
      <c r="G254" s="71">
        <v>4.95</v>
      </c>
      <c r="H254" s="71">
        <v>4.95</v>
      </c>
      <c r="I254" s="71">
        <v>4.95</v>
      </c>
      <c r="J254" s="71">
        <v>4.95</v>
      </c>
      <c r="K254" s="71">
        <v>4.95</v>
      </c>
      <c r="L254" s="71">
        <v>4.95</v>
      </c>
      <c r="M254" s="71">
        <v>4.95</v>
      </c>
      <c r="N254" s="71">
        <v>4.95</v>
      </c>
      <c r="O254" s="71">
        <v>4.95</v>
      </c>
      <c r="P254" s="71">
        <v>4.95</v>
      </c>
      <c r="Q254" s="71">
        <v>4.95</v>
      </c>
      <c r="R254" s="71">
        <v>4.95</v>
      </c>
      <c r="S254" s="71">
        <v>4.95</v>
      </c>
      <c r="T254" s="71">
        <v>4.95</v>
      </c>
      <c r="U254" s="71">
        <v>4.95</v>
      </c>
      <c r="V254" s="71">
        <v>4.95</v>
      </c>
      <c r="W254" s="71">
        <v>4.95</v>
      </c>
      <c r="X254" s="71">
        <v>4.95</v>
      </c>
      <c r="Y254" s="71">
        <v>4.95</v>
      </c>
      <c r="Z254" s="71">
        <v>4.95</v>
      </c>
      <c r="AA254" s="71">
        <v>4.95</v>
      </c>
    </row>
    <row r="255" spans="1:27" ht="12.75" hidden="1" customHeight="1" outlineLevel="1" x14ac:dyDescent="0.2">
      <c r="A255" s="163" t="s">
        <v>483</v>
      </c>
      <c r="B255" s="94" t="s">
        <v>81</v>
      </c>
      <c r="C255" s="70" t="s">
        <v>79</v>
      </c>
      <c r="D255" s="71">
        <f>$D$11</f>
        <v>110.23</v>
      </c>
      <c r="E255" s="71">
        <f t="shared" ref="E255:AA255" si="146">$D$11</f>
        <v>110.23</v>
      </c>
      <c r="F255" s="71">
        <f t="shared" si="146"/>
        <v>110.23</v>
      </c>
      <c r="G255" s="71">
        <f t="shared" si="146"/>
        <v>110.23</v>
      </c>
      <c r="H255" s="71">
        <f t="shared" si="146"/>
        <v>110.23</v>
      </c>
      <c r="I255" s="71">
        <f t="shared" si="146"/>
        <v>110.23</v>
      </c>
      <c r="J255" s="71">
        <f t="shared" si="146"/>
        <v>110.23</v>
      </c>
      <c r="K255" s="71">
        <f t="shared" si="146"/>
        <v>110.23</v>
      </c>
      <c r="L255" s="71">
        <f t="shared" si="146"/>
        <v>110.23</v>
      </c>
      <c r="M255" s="71">
        <f t="shared" si="146"/>
        <v>110.23</v>
      </c>
      <c r="N255" s="71">
        <f t="shared" si="146"/>
        <v>110.23</v>
      </c>
      <c r="O255" s="71">
        <f t="shared" si="146"/>
        <v>110.23</v>
      </c>
      <c r="P255" s="71">
        <f t="shared" si="146"/>
        <v>110.23</v>
      </c>
      <c r="Q255" s="71">
        <f t="shared" si="146"/>
        <v>110.23</v>
      </c>
      <c r="R255" s="71">
        <f t="shared" si="146"/>
        <v>110.23</v>
      </c>
      <c r="S255" s="71">
        <f t="shared" si="146"/>
        <v>110.23</v>
      </c>
      <c r="T255" s="71">
        <f t="shared" si="146"/>
        <v>110.23</v>
      </c>
      <c r="U255" s="71">
        <f t="shared" si="146"/>
        <v>110.23</v>
      </c>
      <c r="V255" s="71">
        <f t="shared" si="146"/>
        <v>110.23</v>
      </c>
      <c r="W255" s="71">
        <f t="shared" si="146"/>
        <v>110.23</v>
      </c>
      <c r="X255" s="71">
        <f t="shared" si="146"/>
        <v>110.23</v>
      </c>
      <c r="Y255" s="71">
        <f t="shared" si="146"/>
        <v>110.23</v>
      </c>
      <c r="Z255" s="71">
        <f t="shared" si="146"/>
        <v>110.23</v>
      </c>
      <c r="AA255" s="71">
        <f t="shared" si="146"/>
        <v>110.23</v>
      </c>
    </row>
    <row r="256" spans="1:27" ht="12.75" customHeight="1" collapsed="1" x14ac:dyDescent="0.2">
      <c r="A256" s="162" t="s">
        <v>484</v>
      </c>
      <c r="B256" s="54" t="str">
        <f>"19"&amp;"."&amp;$B$662&amp;"."&amp;$B$663</f>
        <v>19.05.2023</v>
      </c>
      <c r="C256" s="134" t="s">
        <v>76</v>
      </c>
      <c r="D256" s="135">
        <f>ROUND(((D257+D258+D260+D259)/1000),5)</f>
        <v>3.0749499999999999</v>
      </c>
      <c r="E256" s="135">
        <f>ROUND(((E257+E258+E260+E259)/1000),5)</f>
        <v>2.9280200000000001</v>
      </c>
      <c r="F256" s="135">
        <f>ROUND(((F257+F258+F260+F259)/1000),5)</f>
        <v>2.8230300000000002</v>
      </c>
      <c r="G256" s="135">
        <f t="shared" ref="G256:AA256" si="147">ROUND(((G257+G258+G260+G259)/1000),5)</f>
        <v>2.77244</v>
      </c>
      <c r="H256" s="135">
        <f t="shared" si="147"/>
        <v>2.7906499999999999</v>
      </c>
      <c r="I256" s="135">
        <f t="shared" si="147"/>
        <v>3.0297800000000001</v>
      </c>
      <c r="J256" s="135">
        <f t="shared" si="147"/>
        <v>3.18547</v>
      </c>
      <c r="K256" s="135">
        <f t="shared" si="147"/>
        <v>3.4915799999999999</v>
      </c>
      <c r="L256" s="135">
        <f t="shared" si="147"/>
        <v>3.7588699999999999</v>
      </c>
      <c r="M256" s="135">
        <f t="shared" si="147"/>
        <v>3.8385799999999999</v>
      </c>
      <c r="N256" s="135">
        <f t="shared" si="147"/>
        <v>3.8483100000000001</v>
      </c>
      <c r="O256" s="135">
        <f t="shared" si="147"/>
        <v>3.8750100000000001</v>
      </c>
      <c r="P256" s="135">
        <f t="shared" si="147"/>
        <v>3.8748999999999998</v>
      </c>
      <c r="Q256" s="135">
        <f t="shared" si="147"/>
        <v>3.8864200000000002</v>
      </c>
      <c r="R256" s="135">
        <f t="shared" si="147"/>
        <v>3.8841600000000001</v>
      </c>
      <c r="S256" s="135">
        <f t="shared" si="147"/>
        <v>3.8713899999999999</v>
      </c>
      <c r="T256" s="135">
        <f t="shared" si="147"/>
        <v>3.8351700000000002</v>
      </c>
      <c r="U256" s="135">
        <f t="shared" si="147"/>
        <v>3.7994500000000002</v>
      </c>
      <c r="V256" s="135">
        <f t="shared" si="147"/>
        <v>3.7628499999999998</v>
      </c>
      <c r="W256" s="135">
        <f t="shared" si="147"/>
        <v>3.7464</v>
      </c>
      <c r="X256" s="135">
        <f t="shared" si="147"/>
        <v>3.7586300000000001</v>
      </c>
      <c r="Y256" s="135">
        <f t="shared" si="147"/>
        <v>3.81162</v>
      </c>
      <c r="Z256" s="135">
        <f t="shared" si="147"/>
        <v>3.6688800000000001</v>
      </c>
      <c r="AA256" s="135">
        <f t="shared" si="147"/>
        <v>3.3954300000000002</v>
      </c>
    </row>
    <row r="257" spans="1:27" ht="12.75" hidden="1" customHeight="1" outlineLevel="1" x14ac:dyDescent="0.2">
      <c r="A257" s="163" t="s">
        <v>485</v>
      </c>
      <c r="B257" s="94" t="s">
        <v>238</v>
      </c>
      <c r="C257" s="70" t="s">
        <v>79</v>
      </c>
      <c r="D257" s="71">
        <v>1242.8</v>
      </c>
      <c r="E257" s="71">
        <v>1095.8699999999999</v>
      </c>
      <c r="F257" s="71">
        <v>990.88</v>
      </c>
      <c r="G257" s="71">
        <v>940.29</v>
      </c>
      <c r="H257" s="71">
        <v>958.5</v>
      </c>
      <c r="I257" s="71">
        <v>1197.6300000000001</v>
      </c>
      <c r="J257" s="71">
        <v>1353.32</v>
      </c>
      <c r="K257" s="71">
        <v>1659.43</v>
      </c>
      <c r="L257" s="71">
        <v>1926.72</v>
      </c>
      <c r="M257" s="71">
        <v>2006.43</v>
      </c>
      <c r="N257" s="71">
        <v>2016.16</v>
      </c>
      <c r="O257" s="71">
        <v>2042.86</v>
      </c>
      <c r="P257" s="71">
        <v>2042.75</v>
      </c>
      <c r="Q257" s="71">
        <v>2054.27</v>
      </c>
      <c r="R257" s="71">
        <v>2052.0100000000002</v>
      </c>
      <c r="S257" s="71">
        <v>2039.24</v>
      </c>
      <c r="T257" s="71">
        <v>2003.02</v>
      </c>
      <c r="U257" s="71">
        <v>1967.3</v>
      </c>
      <c r="V257" s="71">
        <v>1930.7</v>
      </c>
      <c r="W257" s="71">
        <v>1914.25</v>
      </c>
      <c r="X257" s="71">
        <v>1926.48</v>
      </c>
      <c r="Y257" s="71">
        <v>1979.47</v>
      </c>
      <c r="Z257" s="71">
        <v>1836.73</v>
      </c>
      <c r="AA257" s="71">
        <v>1563.28</v>
      </c>
    </row>
    <row r="258" spans="1:27" ht="12.75" hidden="1" customHeight="1" outlineLevel="1" x14ac:dyDescent="0.2">
      <c r="A258" s="163" t="s">
        <v>486</v>
      </c>
      <c r="B258" s="94" t="s">
        <v>90</v>
      </c>
      <c r="C258" s="70" t="s">
        <v>79</v>
      </c>
      <c r="D258" s="71">
        <f>$D$168</f>
        <v>1716.97</v>
      </c>
      <c r="E258" s="71">
        <f>$D$168</f>
        <v>1716.97</v>
      </c>
      <c r="F258" s="71">
        <f t="shared" ref="F258:AA258" si="148">$D$168</f>
        <v>1716.97</v>
      </c>
      <c r="G258" s="71">
        <f t="shared" si="148"/>
        <v>1716.97</v>
      </c>
      <c r="H258" s="71">
        <f t="shared" si="148"/>
        <v>1716.97</v>
      </c>
      <c r="I258" s="71">
        <f t="shared" si="148"/>
        <v>1716.97</v>
      </c>
      <c r="J258" s="71">
        <f t="shared" si="148"/>
        <v>1716.97</v>
      </c>
      <c r="K258" s="71">
        <f t="shared" si="148"/>
        <v>1716.97</v>
      </c>
      <c r="L258" s="71">
        <f t="shared" si="148"/>
        <v>1716.97</v>
      </c>
      <c r="M258" s="71">
        <f t="shared" si="148"/>
        <v>1716.97</v>
      </c>
      <c r="N258" s="71">
        <f t="shared" si="148"/>
        <v>1716.97</v>
      </c>
      <c r="O258" s="71">
        <f t="shared" si="148"/>
        <v>1716.97</v>
      </c>
      <c r="P258" s="71">
        <f t="shared" si="148"/>
        <v>1716.97</v>
      </c>
      <c r="Q258" s="71">
        <f t="shared" si="148"/>
        <v>1716.97</v>
      </c>
      <c r="R258" s="71">
        <f t="shared" si="148"/>
        <v>1716.97</v>
      </c>
      <c r="S258" s="71">
        <f t="shared" si="148"/>
        <v>1716.97</v>
      </c>
      <c r="T258" s="71">
        <f t="shared" si="148"/>
        <v>1716.97</v>
      </c>
      <c r="U258" s="71">
        <f t="shared" si="148"/>
        <v>1716.97</v>
      </c>
      <c r="V258" s="71">
        <f t="shared" si="148"/>
        <v>1716.97</v>
      </c>
      <c r="W258" s="71">
        <f t="shared" si="148"/>
        <v>1716.97</v>
      </c>
      <c r="X258" s="71">
        <f t="shared" si="148"/>
        <v>1716.97</v>
      </c>
      <c r="Y258" s="71">
        <f t="shared" si="148"/>
        <v>1716.97</v>
      </c>
      <c r="Z258" s="71">
        <f t="shared" si="148"/>
        <v>1716.97</v>
      </c>
      <c r="AA258" s="71">
        <f t="shared" si="148"/>
        <v>1716.97</v>
      </c>
    </row>
    <row r="259" spans="1:27" ht="12.75" hidden="1" customHeight="1" outlineLevel="1" x14ac:dyDescent="0.2">
      <c r="A259" s="163" t="s">
        <v>487</v>
      </c>
      <c r="B259" s="94" t="s">
        <v>83</v>
      </c>
      <c r="C259" s="70" t="s">
        <v>79</v>
      </c>
      <c r="D259" s="71">
        <v>4.95</v>
      </c>
      <c r="E259" s="71">
        <v>4.95</v>
      </c>
      <c r="F259" s="71">
        <v>4.95</v>
      </c>
      <c r="G259" s="71">
        <v>4.95</v>
      </c>
      <c r="H259" s="71">
        <v>4.95</v>
      </c>
      <c r="I259" s="71">
        <v>4.95</v>
      </c>
      <c r="J259" s="71">
        <v>4.95</v>
      </c>
      <c r="K259" s="71">
        <v>4.95</v>
      </c>
      <c r="L259" s="71">
        <v>4.95</v>
      </c>
      <c r="M259" s="71">
        <v>4.95</v>
      </c>
      <c r="N259" s="71">
        <v>4.95</v>
      </c>
      <c r="O259" s="71">
        <v>4.95</v>
      </c>
      <c r="P259" s="71">
        <v>4.95</v>
      </c>
      <c r="Q259" s="71">
        <v>4.95</v>
      </c>
      <c r="R259" s="71">
        <v>4.95</v>
      </c>
      <c r="S259" s="71">
        <v>4.95</v>
      </c>
      <c r="T259" s="71">
        <v>4.95</v>
      </c>
      <c r="U259" s="71">
        <v>4.95</v>
      </c>
      <c r="V259" s="71">
        <v>4.95</v>
      </c>
      <c r="W259" s="71">
        <v>4.95</v>
      </c>
      <c r="X259" s="71">
        <v>4.95</v>
      </c>
      <c r="Y259" s="71">
        <v>4.95</v>
      </c>
      <c r="Z259" s="71">
        <v>4.95</v>
      </c>
      <c r="AA259" s="71">
        <v>4.95</v>
      </c>
    </row>
    <row r="260" spans="1:27" ht="12.75" hidden="1" customHeight="1" outlineLevel="1" x14ac:dyDescent="0.2">
      <c r="A260" s="163" t="s">
        <v>488</v>
      </c>
      <c r="B260" s="94" t="s">
        <v>81</v>
      </c>
      <c r="C260" s="70" t="s">
        <v>79</v>
      </c>
      <c r="D260" s="71">
        <f>$D$11</f>
        <v>110.23</v>
      </c>
      <c r="E260" s="71">
        <f t="shared" ref="E260:AA260" si="149">$D$11</f>
        <v>110.23</v>
      </c>
      <c r="F260" s="71">
        <f t="shared" si="149"/>
        <v>110.23</v>
      </c>
      <c r="G260" s="71">
        <f t="shared" si="149"/>
        <v>110.23</v>
      </c>
      <c r="H260" s="71">
        <f t="shared" si="149"/>
        <v>110.23</v>
      </c>
      <c r="I260" s="71">
        <f t="shared" si="149"/>
        <v>110.23</v>
      </c>
      <c r="J260" s="71">
        <f t="shared" si="149"/>
        <v>110.23</v>
      </c>
      <c r="K260" s="71">
        <f t="shared" si="149"/>
        <v>110.23</v>
      </c>
      <c r="L260" s="71">
        <f t="shared" si="149"/>
        <v>110.23</v>
      </c>
      <c r="M260" s="71">
        <f t="shared" si="149"/>
        <v>110.23</v>
      </c>
      <c r="N260" s="71">
        <f t="shared" si="149"/>
        <v>110.23</v>
      </c>
      <c r="O260" s="71">
        <f t="shared" si="149"/>
        <v>110.23</v>
      </c>
      <c r="P260" s="71">
        <f t="shared" si="149"/>
        <v>110.23</v>
      </c>
      <c r="Q260" s="71">
        <f t="shared" si="149"/>
        <v>110.23</v>
      </c>
      <c r="R260" s="71">
        <f t="shared" si="149"/>
        <v>110.23</v>
      </c>
      <c r="S260" s="71">
        <f t="shared" si="149"/>
        <v>110.23</v>
      </c>
      <c r="T260" s="71">
        <f t="shared" si="149"/>
        <v>110.23</v>
      </c>
      <c r="U260" s="71">
        <f t="shared" si="149"/>
        <v>110.23</v>
      </c>
      <c r="V260" s="71">
        <f t="shared" si="149"/>
        <v>110.23</v>
      </c>
      <c r="W260" s="71">
        <f t="shared" si="149"/>
        <v>110.23</v>
      </c>
      <c r="X260" s="71">
        <f t="shared" si="149"/>
        <v>110.23</v>
      </c>
      <c r="Y260" s="71">
        <f t="shared" si="149"/>
        <v>110.23</v>
      </c>
      <c r="Z260" s="71">
        <f t="shared" si="149"/>
        <v>110.23</v>
      </c>
      <c r="AA260" s="71">
        <f t="shared" si="149"/>
        <v>110.23</v>
      </c>
    </row>
    <row r="261" spans="1:27" ht="12.75" customHeight="1" collapsed="1" x14ac:dyDescent="0.2">
      <c r="A261" s="162" t="s">
        <v>489</v>
      </c>
      <c r="B261" s="54" t="str">
        <f>"20"&amp;"."&amp;$B$662&amp;"."&amp;$B$663</f>
        <v>20.05.2023</v>
      </c>
      <c r="C261" s="134" t="s">
        <v>76</v>
      </c>
      <c r="D261" s="135">
        <f>ROUND(((D262+D263+D265+D264)/1000),5)</f>
        <v>3.3394300000000001</v>
      </c>
      <c r="E261" s="135">
        <f>ROUND(((E262+E263+E265+E264)/1000),5)</f>
        <v>3.18954</v>
      </c>
      <c r="F261" s="135">
        <f>ROUND(((F262+F263+F265+F264)/1000),5)</f>
        <v>3.1024500000000002</v>
      </c>
      <c r="G261" s="135">
        <f t="shared" ref="G261:AA261" si="150">ROUND(((G262+G263+G265+G264)/1000),5)</f>
        <v>3.00292</v>
      </c>
      <c r="H261" s="135">
        <f t="shared" si="150"/>
        <v>2.98298</v>
      </c>
      <c r="I261" s="135">
        <f t="shared" si="150"/>
        <v>3.02834</v>
      </c>
      <c r="J261" s="135">
        <f t="shared" si="150"/>
        <v>3.1132599999999999</v>
      </c>
      <c r="K261" s="135">
        <f t="shared" si="150"/>
        <v>3.27773</v>
      </c>
      <c r="L261" s="135">
        <f t="shared" si="150"/>
        <v>3.5101300000000002</v>
      </c>
      <c r="M261" s="135">
        <f t="shared" si="150"/>
        <v>3.6924299999999999</v>
      </c>
      <c r="N261" s="135">
        <f t="shared" si="150"/>
        <v>3.7628400000000002</v>
      </c>
      <c r="O261" s="135">
        <f t="shared" si="150"/>
        <v>3.7587000000000002</v>
      </c>
      <c r="P261" s="135">
        <f t="shared" si="150"/>
        <v>3.6622400000000002</v>
      </c>
      <c r="Q261" s="135">
        <f t="shared" si="150"/>
        <v>3.6413600000000002</v>
      </c>
      <c r="R261" s="135">
        <f t="shared" si="150"/>
        <v>3.6249400000000001</v>
      </c>
      <c r="S261" s="135">
        <f t="shared" si="150"/>
        <v>3.5907100000000001</v>
      </c>
      <c r="T261" s="135">
        <f t="shared" si="150"/>
        <v>3.56019</v>
      </c>
      <c r="U261" s="135">
        <f t="shared" si="150"/>
        <v>3.5200800000000001</v>
      </c>
      <c r="V261" s="135">
        <f t="shared" si="150"/>
        <v>3.5239600000000002</v>
      </c>
      <c r="W261" s="135">
        <f t="shared" si="150"/>
        <v>3.59626</v>
      </c>
      <c r="X261" s="135">
        <f t="shared" si="150"/>
        <v>3.6515300000000002</v>
      </c>
      <c r="Y261" s="135">
        <f t="shared" si="150"/>
        <v>3.6755399999999998</v>
      </c>
      <c r="Z261" s="135">
        <f t="shared" si="150"/>
        <v>3.49091</v>
      </c>
      <c r="AA261" s="135">
        <f t="shared" si="150"/>
        <v>3.30992</v>
      </c>
    </row>
    <row r="262" spans="1:27" ht="12.75" hidden="1" customHeight="1" outlineLevel="1" x14ac:dyDescent="0.2">
      <c r="A262" s="163" t="s">
        <v>490</v>
      </c>
      <c r="B262" s="94" t="s">
        <v>238</v>
      </c>
      <c r="C262" s="70" t="s">
        <v>79</v>
      </c>
      <c r="D262" s="71">
        <v>1507.28</v>
      </c>
      <c r="E262" s="71">
        <v>1357.39</v>
      </c>
      <c r="F262" s="71">
        <v>1270.3</v>
      </c>
      <c r="G262" s="71">
        <v>1170.77</v>
      </c>
      <c r="H262" s="71">
        <v>1150.83</v>
      </c>
      <c r="I262" s="71">
        <v>1196.19</v>
      </c>
      <c r="J262" s="71">
        <v>1281.1099999999999</v>
      </c>
      <c r="K262" s="71">
        <v>1445.58</v>
      </c>
      <c r="L262" s="71">
        <v>1677.98</v>
      </c>
      <c r="M262" s="71">
        <v>1860.28</v>
      </c>
      <c r="N262" s="71">
        <v>1930.69</v>
      </c>
      <c r="O262" s="71">
        <v>1926.55</v>
      </c>
      <c r="P262" s="71">
        <v>1830.09</v>
      </c>
      <c r="Q262" s="71">
        <v>1809.21</v>
      </c>
      <c r="R262" s="71">
        <v>1792.79</v>
      </c>
      <c r="S262" s="71">
        <v>1758.56</v>
      </c>
      <c r="T262" s="71">
        <v>1728.04</v>
      </c>
      <c r="U262" s="71">
        <v>1687.93</v>
      </c>
      <c r="V262" s="71">
        <v>1691.81</v>
      </c>
      <c r="W262" s="71">
        <v>1764.11</v>
      </c>
      <c r="X262" s="71">
        <v>1819.38</v>
      </c>
      <c r="Y262" s="71">
        <v>1843.39</v>
      </c>
      <c r="Z262" s="71">
        <v>1658.76</v>
      </c>
      <c r="AA262" s="71">
        <v>1477.77</v>
      </c>
    </row>
    <row r="263" spans="1:27" ht="12.75" hidden="1" customHeight="1" outlineLevel="1" x14ac:dyDescent="0.2">
      <c r="A263" s="163" t="s">
        <v>491</v>
      </c>
      <c r="B263" s="94" t="s">
        <v>90</v>
      </c>
      <c r="C263" s="70" t="s">
        <v>79</v>
      </c>
      <c r="D263" s="71">
        <f>$D$168</f>
        <v>1716.97</v>
      </c>
      <c r="E263" s="71">
        <f>$D$168</f>
        <v>1716.97</v>
      </c>
      <c r="F263" s="71">
        <f t="shared" ref="F263:AA263" si="151">$D$168</f>
        <v>1716.97</v>
      </c>
      <c r="G263" s="71">
        <f t="shared" si="151"/>
        <v>1716.97</v>
      </c>
      <c r="H263" s="71">
        <f t="shared" si="151"/>
        <v>1716.97</v>
      </c>
      <c r="I263" s="71">
        <f t="shared" si="151"/>
        <v>1716.97</v>
      </c>
      <c r="J263" s="71">
        <f t="shared" si="151"/>
        <v>1716.97</v>
      </c>
      <c r="K263" s="71">
        <f t="shared" si="151"/>
        <v>1716.97</v>
      </c>
      <c r="L263" s="71">
        <f t="shared" si="151"/>
        <v>1716.97</v>
      </c>
      <c r="M263" s="71">
        <f t="shared" si="151"/>
        <v>1716.97</v>
      </c>
      <c r="N263" s="71">
        <f t="shared" si="151"/>
        <v>1716.97</v>
      </c>
      <c r="O263" s="71">
        <f t="shared" si="151"/>
        <v>1716.97</v>
      </c>
      <c r="P263" s="71">
        <f t="shared" si="151"/>
        <v>1716.97</v>
      </c>
      <c r="Q263" s="71">
        <f t="shared" si="151"/>
        <v>1716.97</v>
      </c>
      <c r="R263" s="71">
        <f t="shared" si="151"/>
        <v>1716.97</v>
      </c>
      <c r="S263" s="71">
        <f t="shared" si="151"/>
        <v>1716.97</v>
      </c>
      <c r="T263" s="71">
        <f t="shared" si="151"/>
        <v>1716.97</v>
      </c>
      <c r="U263" s="71">
        <f t="shared" si="151"/>
        <v>1716.97</v>
      </c>
      <c r="V263" s="71">
        <f t="shared" si="151"/>
        <v>1716.97</v>
      </c>
      <c r="W263" s="71">
        <f t="shared" si="151"/>
        <v>1716.97</v>
      </c>
      <c r="X263" s="71">
        <f t="shared" si="151"/>
        <v>1716.97</v>
      </c>
      <c r="Y263" s="71">
        <f t="shared" si="151"/>
        <v>1716.97</v>
      </c>
      <c r="Z263" s="71">
        <f t="shared" si="151"/>
        <v>1716.97</v>
      </c>
      <c r="AA263" s="71">
        <f t="shared" si="151"/>
        <v>1716.97</v>
      </c>
    </row>
    <row r="264" spans="1:27" ht="12.75" hidden="1" customHeight="1" outlineLevel="1" x14ac:dyDescent="0.2">
      <c r="A264" s="163" t="s">
        <v>492</v>
      </c>
      <c r="B264" s="94" t="s">
        <v>83</v>
      </c>
      <c r="C264" s="70" t="s">
        <v>79</v>
      </c>
      <c r="D264" s="71">
        <v>4.95</v>
      </c>
      <c r="E264" s="71">
        <v>4.95</v>
      </c>
      <c r="F264" s="71">
        <v>4.95</v>
      </c>
      <c r="G264" s="71">
        <v>4.95</v>
      </c>
      <c r="H264" s="71">
        <v>4.95</v>
      </c>
      <c r="I264" s="71">
        <v>4.95</v>
      </c>
      <c r="J264" s="71">
        <v>4.95</v>
      </c>
      <c r="K264" s="71">
        <v>4.95</v>
      </c>
      <c r="L264" s="71">
        <v>4.95</v>
      </c>
      <c r="M264" s="71">
        <v>4.95</v>
      </c>
      <c r="N264" s="71">
        <v>4.95</v>
      </c>
      <c r="O264" s="71">
        <v>4.95</v>
      </c>
      <c r="P264" s="71">
        <v>4.95</v>
      </c>
      <c r="Q264" s="71">
        <v>4.95</v>
      </c>
      <c r="R264" s="71">
        <v>4.95</v>
      </c>
      <c r="S264" s="71">
        <v>4.95</v>
      </c>
      <c r="T264" s="71">
        <v>4.95</v>
      </c>
      <c r="U264" s="71">
        <v>4.95</v>
      </c>
      <c r="V264" s="71">
        <v>4.95</v>
      </c>
      <c r="W264" s="71">
        <v>4.95</v>
      </c>
      <c r="X264" s="71">
        <v>4.95</v>
      </c>
      <c r="Y264" s="71">
        <v>4.95</v>
      </c>
      <c r="Z264" s="71">
        <v>4.95</v>
      </c>
      <c r="AA264" s="71">
        <v>4.95</v>
      </c>
    </row>
    <row r="265" spans="1:27" ht="12.75" hidden="1" customHeight="1" outlineLevel="1" x14ac:dyDescent="0.2">
      <c r="A265" s="163" t="s">
        <v>493</v>
      </c>
      <c r="B265" s="94" t="s">
        <v>81</v>
      </c>
      <c r="C265" s="70" t="s">
        <v>79</v>
      </c>
      <c r="D265" s="71">
        <f>$D$11</f>
        <v>110.23</v>
      </c>
      <c r="E265" s="71">
        <f t="shared" ref="E265:AA265" si="152">$D$11</f>
        <v>110.23</v>
      </c>
      <c r="F265" s="71">
        <f t="shared" si="152"/>
        <v>110.23</v>
      </c>
      <c r="G265" s="71">
        <f t="shared" si="152"/>
        <v>110.23</v>
      </c>
      <c r="H265" s="71">
        <f t="shared" si="152"/>
        <v>110.23</v>
      </c>
      <c r="I265" s="71">
        <f t="shared" si="152"/>
        <v>110.23</v>
      </c>
      <c r="J265" s="71">
        <f t="shared" si="152"/>
        <v>110.23</v>
      </c>
      <c r="K265" s="71">
        <f t="shared" si="152"/>
        <v>110.23</v>
      </c>
      <c r="L265" s="71">
        <f t="shared" si="152"/>
        <v>110.23</v>
      </c>
      <c r="M265" s="71">
        <f t="shared" si="152"/>
        <v>110.23</v>
      </c>
      <c r="N265" s="71">
        <f t="shared" si="152"/>
        <v>110.23</v>
      </c>
      <c r="O265" s="71">
        <f t="shared" si="152"/>
        <v>110.23</v>
      </c>
      <c r="P265" s="71">
        <f t="shared" si="152"/>
        <v>110.23</v>
      </c>
      <c r="Q265" s="71">
        <f t="shared" si="152"/>
        <v>110.23</v>
      </c>
      <c r="R265" s="71">
        <f t="shared" si="152"/>
        <v>110.23</v>
      </c>
      <c r="S265" s="71">
        <f t="shared" si="152"/>
        <v>110.23</v>
      </c>
      <c r="T265" s="71">
        <f t="shared" si="152"/>
        <v>110.23</v>
      </c>
      <c r="U265" s="71">
        <f t="shared" si="152"/>
        <v>110.23</v>
      </c>
      <c r="V265" s="71">
        <f t="shared" si="152"/>
        <v>110.23</v>
      </c>
      <c r="W265" s="71">
        <f t="shared" si="152"/>
        <v>110.23</v>
      </c>
      <c r="X265" s="71">
        <f t="shared" si="152"/>
        <v>110.23</v>
      </c>
      <c r="Y265" s="71">
        <f t="shared" si="152"/>
        <v>110.23</v>
      </c>
      <c r="Z265" s="71">
        <f t="shared" si="152"/>
        <v>110.23</v>
      </c>
      <c r="AA265" s="71">
        <f t="shared" si="152"/>
        <v>110.23</v>
      </c>
    </row>
    <row r="266" spans="1:27" ht="12.75" customHeight="1" collapsed="1" x14ac:dyDescent="0.2">
      <c r="A266" s="162" t="s">
        <v>494</v>
      </c>
      <c r="B266" s="54" t="str">
        <f>"21"&amp;"."&amp;$B$662&amp;"."&amp;$B$663</f>
        <v>21.05.2023</v>
      </c>
      <c r="C266" s="134" t="s">
        <v>76</v>
      </c>
      <c r="D266" s="135">
        <f>ROUND(((D267+D268+D270+D269)/1000),5)</f>
        <v>3.3551099999999998</v>
      </c>
      <c r="E266" s="135">
        <f>ROUND(((E267+E268+E270+E269)/1000),5)</f>
        <v>3.14533</v>
      </c>
      <c r="F266" s="135">
        <f>ROUND(((F267+F268+F270+F269)/1000),5)</f>
        <v>3.0302199999999999</v>
      </c>
      <c r="G266" s="135">
        <f t="shared" ref="G266:AA266" si="153">ROUND(((G267+G268+G270+G269)/1000),5)</f>
        <v>2.9458700000000002</v>
      </c>
      <c r="H266" s="135">
        <f t="shared" si="153"/>
        <v>2.9305099999999999</v>
      </c>
      <c r="I266" s="135">
        <f t="shared" si="153"/>
        <v>2.9266700000000001</v>
      </c>
      <c r="J266" s="135">
        <f t="shared" si="153"/>
        <v>2.9426800000000002</v>
      </c>
      <c r="K266" s="135">
        <f t="shared" si="153"/>
        <v>3.1676299999999999</v>
      </c>
      <c r="L266" s="135">
        <f t="shared" si="153"/>
        <v>3.3869500000000001</v>
      </c>
      <c r="M266" s="135">
        <f t="shared" si="153"/>
        <v>3.6471900000000002</v>
      </c>
      <c r="N266" s="135">
        <f t="shared" si="153"/>
        <v>3.7431700000000001</v>
      </c>
      <c r="O266" s="135">
        <f t="shared" si="153"/>
        <v>3.75542</v>
      </c>
      <c r="P266" s="135">
        <f t="shared" si="153"/>
        <v>3.7535400000000001</v>
      </c>
      <c r="Q266" s="135">
        <f t="shared" si="153"/>
        <v>3.7542</v>
      </c>
      <c r="R266" s="135">
        <f t="shared" si="153"/>
        <v>3.7537799999999999</v>
      </c>
      <c r="S266" s="135">
        <f t="shared" si="153"/>
        <v>3.7457400000000001</v>
      </c>
      <c r="T266" s="135">
        <f t="shared" si="153"/>
        <v>3.6859600000000001</v>
      </c>
      <c r="U266" s="135">
        <f t="shared" si="153"/>
        <v>3.6113499999999998</v>
      </c>
      <c r="V266" s="135">
        <f t="shared" si="153"/>
        <v>3.6148600000000002</v>
      </c>
      <c r="W266" s="135">
        <f t="shared" si="153"/>
        <v>3.7156500000000001</v>
      </c>
      <c r="X266" s="135">
        <f t="shared" si="153"/>
        <v>3.7610800000000002</v>
      </c>
      <c r="Y266" s="135">
        <f t="shared" si="153"/>
        <v>3.7549299999999999</v>
      </c>
      <c r="Z266" s="135">
        <f t="shared" si="153"/>
        <v>3.6793999999999998</v>
      </c>
      <c r="AA266" s="135">
        <f t="shared" si="153"/>
        <v>3.4400499999999998</v>
      </c>
    </row>
    <row r="267" spans="1:27" ht="12.75" hidden="1" customHeight="1" outlineLevel="1" x14ac:dyDescent="0.2">
      <c r="A267" s="163" t="s">
        <v>495</v>
      </c>
      <c r="B267" s="94" t="s">
        <v>238</v>
      </c>
      <c r="C267" s="70" t="s">
        <v>79</v>
      </c>
      <c r="D267" s="71">
        <v>1522.96</v>
      </c>
      <c r="E267" s="71">
        <v>1313.18</v>
      </c>
      <c r="F267" s="71">
        <v>1198.07</v>
      </c>
      <c r="G267" s="71">
        <v>1113.72</v>
      </c>
      <c r="H267" s="71">
        <v>1098.3599999999999</v>
      </c>
      <c r="I267" s="71">
        <v>1094.52</v>
      </c>
      <c r="J267" s="71">
        <v>1110.53</v>
      </c>
      <c r="K267" s="71">
        <v>1335.48</v>
      </c>
      <c r="L267" s="71">
        <v>1554.8</v>
      </c>
      <c r="M267" s="71">
        <v>1815.04</v>
      </c>
      <c r="N267" s="71">
        <v>1911.02</v>
      </c>
      <c r="O267" s="71">
        <v>1923.27</v>
      </c>
      <c r="P267" s="71">
        <v>1921.39</v>
      </c>
      <c r="Q267" s="71">
        <v>1922.05</v>
      </c>
      <c r="R267" s="71">
        <v>1921.63</v>
      </c>
      <c r="S267" s="71">
        <v>1913.59</v>
      </c>
      <c r="T267" s="71">
        <v>1853.81</v>
      </c>
      <c r="U267" s="71">
        <v>1779.2</v>
      </c>
      <c r="V267" s="71">
        <v>1782.71</v>
      </c>
      <c r="W267" s="71">
        <v>1883.5</v>
      </c>
      <c r="X267" s="71">
        <v>1928.93</v>
      </c>
      <c r="Y267" s="71">
        <v>1922.78</v>
      </c>
      <c r="Z267" s="71">
        <v>1847.25</v>
      </c>
      <c r="AA267" s="71">
        <v>1607.9</v>
      </c>
    </row>
    <row r="268" spans="1:27" ht="12.75" hidden="1" customHeight="1" outlineLevel="1" x14ac:dyDescent="0.2">
      <c r="A268" s="163" t="s">
        <v>496</v>
      </c>
      <c r="B268" s="94" t="s">
        <v>90</v>
      </c>
      <c r="C268" s="70" t="s">
        <v>79</v>
      </c>
      <c r="D268" s="71">
        <f>$D$168</f>
        <v>1716.97</v>
      </c>
      <c r="E268" s="71">
        <f>$D$168</f>
        <v>1716.97</v>
      </c>
      <c r="F268" s="71">
        <f t="shared" ref="F268:AA268" si="154">$D$168</f>
        <v>1716.97</v>
      </c>
      <c r="G268" s="71">
        <f t="shared" si="154"/>
        <v>1716.97</v>
      </c>
      <c r="H268" s="71">
        <f t="shared" si="154"/>
        <v>1716.97</v>
      </c>
      <c r="I268" s="71">
        <f t="shared" si="154"/>
        <v>1716.97</v>
      </c>
      <c r="J268" s="71">
        <f t="shared" si="154"/>
        <v>1716.97</v>
      </c>
      <c r="K268" s="71">
        <f t="shared" si="154"/>
        <v>1716.97</v>
      </c>
      <c r="L268" s="71">
        <f t="shared" si="154"/>
        <v>1716.97</v>
      </c>
      <c r="M268" s="71">
        <f t="shared" si="154"/>
        <v>1716.97</v>
      </c>
      <c r="N268" s="71">
        <f t="shared" si="154"/>
        <v>1716.97</v>
      </c>
      <c r="O268" s="71">
        <f t="shared" si="154"/>
        <v>1716.97</v>
      </c>
      <c r="P268" s="71">
        <f t="shared" si="154"/>
        <v>1716.97</v>
      </c>
      <c r="Q268" s="71">
        <f t="shared" si="154"/>
        <v>1716.97</v>
      </c>
      <c r="R268" s="71">
        <f t="shared" si="154"/>
        <v>1716.97</v>
      </c>
      <c r="S268" s="71">
        <f t="shared" si="154"/>
        <v>1716.97</v>
      </c>
      <c r="T268" s="71">
        <f t="shared" si="154"/>
        <v>1716.97</v>
      </c>
      <c r="U268" s="71">
        <f t="shared" si="154"/>
        <v>1716.97</v>
      </c>
      <c r="V268" s="71">
        <f t="shared" si="154"/>
        <v>1716.97</v>
      </c>
      <c r="W268" s="71">
        <f t="shared" si="154"/>
        <v>1716.97</v>
      </c>
      <c r="X268" s="71">
        <f t="shared" si="154"/>
        <v>1716.97</v>
      </c>
      <c r="Y268" s="71">
        <f t="shared" si="154"/>
        <v>1716.97</v>
      </c>
      <c r="Z268" s="71">
        <f t="shared" si="154"/>
        <v>1716.97</v>
      </c>
      <c r="AA268" s="71">
        <f t="shared" si="154"/>
        <v>1716.97</v>
      </c>
    </row>
    <row r="269" spans="1:27" ht="12.75" hidden="1" customHeight="1" outlineLevel="1" x14ac:dyDescent="0.2">
      <c r="A269" s="163" t="s">
        <v>497</v>
      </c>
      <c r="B269" s="94" t="s">
        <v>83</v>
      </c>
      <c r="C269" s="70" t="s">
        <v>79</v>
      </c>
      <c r="D269" s="71">
        <v>4.95</v>
      </c>
      <c r="E269" s="71">
        <v>4.95</v>
      </c>
      <c r="F269" s="71">
        <v>4.95</v>
      </c>
      <c r="G269" s="71">
        <v>4.95</v>
      </c>
      <c r="H269" s="71">
        <v>4.95</v>
      </c>
      <c r="I269" s="71">
        <v>4.95</v>
      </c>
      <c r="J269" s="71">
        <v>4.95</v>
      </c>
      <c r="K269" s="71">
        <v>4.95</v>
      </c>
      <c r="L269" s="71">
        <v>4.95</v>
      </c>
      <c r="M269" s="71">
        <v>4.95</v>
      </c>
      <c r="N269" s="71">
        <v>4.95</v>
      </c>
      <c r="O269" s="71">
        <v>4.95</v>
      </c>
      <c r="P269" s="71">
        <v>4.95</v>
      </c>
      <c r="Q269" s="71">
        <v>4.95</v>
      </c>
      <c r="R269" s="71">
        <v>4.95</v>
      </c>
      <c r="S269" s="71">
        <v>4.95</v>
      </c>
      <c r="T269" s="71">
        <v>4.95</v>
      </c>
      <c r="U269" s="71">
        <v>4.95</v>
      </c>
      <c r="V269" s="71">
        <v>4.95</v>
      </c>
      <c r="W269" s="71">
        <v>4.95</v>
      </c>
      <c r="X269" s="71">
        <v>4.95</v>
      </c>
      <c r="Y269" s="71">
        <v>4.95</v>
      </c>
      <c r="Z269" s="71">
        <v>4.95</v>
      </c>
      <c r="AA269" s="71">
        <v>4.95</v>
      </c>
    </row>
    <row r="270" spans="1:27" ht="12.75" hidden="1" customHeight="1" outlineLevel="1" x14ac:dyDescent="0.2">
      <c r="A270" s="163" t="s">
        <v>498</v>
      </c>
      <c r="B270" s="94" t="s">
        <v>81</v>
      </c>
      <c r="C270" s="70" t="s">
        <v>79</v>
      </c>
      <c r="D270" s="71">
        <f>$D$11</f>
        <v>110.23</v>
      </c>
      <c r="E270" s="71">
        <f t="shared" ref="E270:AA270" si="155">$D$11</f>
        <v>110.23</v>
      </c>
      <c r="F270" s="71">
        <f t="shared" si="155"/>
        <v>110.23</v>
      </c>
      <c r="G270" s="71">
        <f t="shared" si="155"/>
        <v>110.23</v>
      </c>
      <c r="H270" s="71">
        <f t="shared" si="155"/>
        <v>110.23</v>
      </c>
      <c r="I270" s="71">
        <f t="shared" si="155"/>
        <v>110.23</v>
      </c>
      <c r="J270" s="71">
        <f t="shared" si="155"/>
        <v>110.23</v>
      </c>
      <c r="K270" s="71">
        <f t="shared" si="155"/>
        <v>110.23</v>
      </c>
      <c r="L270" s="71">
        <f t="shared" si="155"/>
        <v>110.23</v>
      </c>
      <c r="M270" s="71">
        <f t="shared" si="155"/>
        <v>110.23</v>
      </c>
      <c r="N270" s="71">
        <f t="shared" si="155"/>
        <v>110.23</v>
      </c>
      <c r="O270" s="71">
        <f t="shared" si="155"/>
        <v>110.23</v>
      </c>
      <c r="P270" s="71">
        <f t="shared" si="155"/>
        <v>110.23</v>
      </c>
      <c r="Q270" s="71">
        <f t="shared" si="155"/>
        <v>110.23</v>
      </c>
      <c r="R270" s="71">
        <f t="shared" si="155"/>
        <v>110.23</v>
      </c>
      <c r="S270" s="71">
        <f t="shared" si="155"/>
        <v>110.23</v>
      </c>
      <c r="T270" s="71">
        <f t="shared" si="155"/>
        <v>110.23</v>
      </c>
      <c r="U270" s="71">
        <f t="shared" si="155"/>
        <v>110.23</v>
      </c>
      <c r="V270" s="71">
        <f t="shared" si="155"/>
        <v>110.23</v>
      </c>
      <c r="W270" s="71">
        <f t="shared" si="155"/>
        <v>110.23</v>
      </c>
      <c r="X270" s="71">
        <f t="shared" si="155"/>
        <v>110.23</v>
      </c>
      <c r="Y270" s="71">
        <f t="shared" si="155"/>
        <v>110.23</v>
      </c>
      <c r="Z270" s="71">
        <f t="shared" si="155"/>
        <v>110.23</v>
      </c>
      <c r="AA270" s="71">
        <f t="shared" si="155"/>
        <v>110.23</v>
      </c>
    </row>
    <row r="271" spans="1:27" ht="12.75" customHeight="1" collapsed="1" x14ac:dyDescent="0.2">
      <c r="A271" s="162" t="s">
        <v>499</v>
      </c>
      <c r="B271" s="54" t="str">
        <f>"22"&amp;"."&amp;$B$662&amp;"."&amp;$B$663</f>
        <v>22.05.2023</v>
      </c>
      <c r="C271" s="134" t="s">
        <v>76</v>
      </c>
      <c r="D271" s="135">
        <f>ROUND(((D272+D273+D275+D274)/1000),5)</f>
        <v>3.1482399999999999</v>
      </c>
      <c r="E271" s="135">
        <f>ROUND(((E272+E273+E275+E274)/1000),5)</f>
        <v>3.0015200000000002</v>
      </c>
      <c r="F271" s="135">
        <f>ROUND(((F272+F273+F275+F274)/1000),5)</f>
        <v>2.9220899999999999</v>
      </c>
      <c r="G271" s="135">
        <f t="shared" ref="G271:AA271" si="156">ROUND(((G272+G273+G275+G274)/1000),5)</f>
        <v>2.8950499999999999</v>
      </c>
      <c r="H271" s="135">
        <f t="shared" si="156"/>
        <v>2.8782399999999999</v>
      </c>
      <c r="I271" s="135">
        <f t="shared" si="156"/>
        <v>2.9337800000000001</v>
      </c>
      <c r="J271" s="135">
        <f t="shared" si="156"/>
        <v>3.1709399999999999</v>
      </c>
      <c r="K271" s="135">
        <f t="shared" si="156"/>
        <v>3.39994</v>
      </c>
      <c r="L271" s="135">
        <f t="shared" si="156"/>
        <v>3.7020599999999999</v>
      </c>
      <c r="M271" s="135">
        <f t="shared" si="156"/>
        <v>3.7895799999999999</v>
      </c>
      <c r="N271" s="135">
        <f t="shared" si="156"/>
        <v>3.7914699999999999</v>
      </c>
      <c r="O271" s="135">
        <f t="shared" si="156"/>
        <v>3.80254</v>
      </c>
      <c r="P271" s="135">
        <f t="shared" si="156"/>
        <v>3.83134</v>
      </c>
      <c r="Q271" s="135">
        <f t="shared" si="156"/>
        <v>3.8957899999999999</v>
      </c>
      <c r="R271" s="135">
        <f t="shared" si="156"/>
        <v>3.8694999999999999</v>
      </c>
      <c r="S271" s="135">
        <f t="shared" si="156"/>
        <v>3.8300900000000002</v>
      </c>
      <c r="T271" s="135">
        <f t="shared" si="156"/>
        <v>3.7987000000000002</v>
      </c>
      <c r="U271" s="135">
        <f t="shared" si="156"/>
        <v>3.7911700000000002</v>
      </c>
      <c r="V271" s="135">
        <f t="shared" si="156"/>
        <v>3.7541600000000002</v>
      </c>
      <c r="W271" s="135">
        <f t="shared" si="156"/>
        <v>3.5996899999999998</v>
      </c>
      <c r="X271" s="135">
        <f t="shared" si="156"/>
        <v>3.6912699999999998</v>
      </c>
      <c r="Y271" s="135">
        <f t="shared" si="156"/>
        <v>3.7861199999999999</v>
      </c>
      <c r="Z271" s="135">
        <f t="shared" si="156"/>
        <v>3.5077699999999998</v>
      </c>
      <c r="AA271" s="135">
        <f t="shared" si="156"/>
        <v>3.3067500000000001</v>
      </c>
    </row>
    <row r="272" spans="1:27" ht="12.75" hidden="1" customHeight="1" outlineLevel="1" x14ac:dyDescent="0.2">
      <c r="A272" s="163" t="s">
        <v>500</v>
      </c>
      <c r="B272" s="94" t="s">
        <v>238</v>
      </c>
      <c r="C272" s="70" t="s">
        <v>79</v>
      </c>
      <c r="D272" s="71">
        <v>1316.09</v>
      </c>
      <c r="E272" s="71">
        <v>1169.3699999999999</v>
      </c>
      <c r="F272" s="71">
        <v>1089.94</v>
      </c>
      <c r="G272" s="71">
        <v>1062.9000000000001</v>
      </c>
      <c r="H272" s="71">
        <v>1046.0899999999999</v>
      </c>
      <c r="I272" s="71">
        <v>1101.6300000000001</v>
      </c>
      <c r="J272" s="71">
        <v>1338.79</v>
      </c>
      <c r="K272" s="71">
        <v>1567.79</v>
      </c>
      <c r="L272" s="71">
        <v>1869.91</v>
      </c>
      <c r="M272" s="71">
        <v>1957.43</v>
      </c>
      <c r="N272" s="71">
        <v>1959.32</v>
      </c>
      <c r="O272" s="71">
        <v>1970.39</v>
      </c>
      <c r="P272" s="71">
        <v>1999.19</v>
      </c>
      <c r="Q272" s="71">
        <v>2063.64</v>
      </c>
      <c r="R272" s="71">
        <v>2037.35</v>
      </c>
      <c r="S272" s="71">
        <v>1997.94</v>
      </c>
      <c r="T272" s="71">
        <v>1966.55</v>
      </c>
      <c r="U272" s="71">
        <v>1959.02</v>
      </c>
      <c r="V272" s="71">
        <v>1922.01</v>
      </c>
      <c r="W272" s="71">
        <v>1767.54</v>
      </c>
      <c r="X272" s="71">
        <v>1859.12</v>
      </c>
      <c r="Y272" s="71">
        <v>1953.97</v>
      </c>
      <c r="Z272" s="71">
        <v>1675.62</v>
      </c>
      <c r="AA272" s="71">
        <v>1474.6</v>
      </c>
    </row>
    <row r="273" spans="1:27" ht="12.75" hidden="1" customHeight="1" outlineLevel="1" x14ac:dyDescent="0.2">
      <c r="A273" s="163" t="s">
        <v>501</v>
      </c>
      <c r="B273" s="94" t="s">
        <v>90</v>
      </c>
      <c r="C273" s="70" t="s">
        <v>79</v>
      </c>
      <c r="D273" s="71">
        <f>$D$168</f>
        <v>1716.97</v>
      </c>
      <c r="E273" s="71">
        <f>$D$168</f>
        <v>1716.97</v>
      </c>
      <c r="F273" s="71">
        <f t="shared" ref="F273:AA273" si="157">$D$168</f>
        <v>1716.97</v>
      </c>
      <c r="G273" s="71">
        <f t="shared" si="157"/>
        <v>1716.97</v>
      </c>
      <c r="H273" s="71">
        <f t="shared" si="157"/>
        <v>1716.97</v>
      </c>
      <c r="I273" s="71">
        <f t="shared" si="157"/>
        <v>1716.97</v>
      </c>
      <c r="J273" s="71">
        <f t="shared" si="157"/>
        <v>1716.97</v>
      </c>
      <c r="K273" s="71">
        <f t="shared" si="157"/>
        <v>1716.97</v>
      </c>
      <c r="L273" s="71">
        <f t="shared" si="157"/>
        <v>1716.97</v>
      </c>
      <c r="M273" s="71">
        <f t="shared" si="157"/>
        <v>1716.97</v>
      </c>
      <c r="N273" s="71">
        <f t="shared" si="157"/>
        <v>1716.97</v>
      </c>
      <c r="O273" s="71">
        <f t="shared" si="157"/>
        <v>1716.97</v>
      </c>
      <c r="P273" s="71">
        <f t="shared" si="157"/>
        <v>1716.97</v>
      </c>
      <c r="Q273" s="71">
        <f t="shared" si="157"/>
        <v>1716.97</v>
      </c>
      <c r="R273" s="71">
        <f t="shared" si="157"/>
        <v>1716.97</v>
      </c>
      <c r="S273" s="71">
        <f t="shared" si="157"/>
        <v>1716.97</v>
      </c>
      <c r="T273" s="71">
        <f t="shared" si="157"/>
        <v>1716.97</v>
      </c>
      <c r="U273" s="71">
        <f t="shared" si="157"/>
        <v>1716.97</v>
      </c>
      <c r="V273" s="71">
        <f t="shared" si="157"/>
        <v>1716.97</v>
      </c>
      <c r="W273" s="71">
        <f t="shared" si="157"/>
        <v>1716.97</v>
      </c>
      <c r="X273" s="71">
        <f t="shared" si="157"/>
        <v>1716.97</v>
      </c>
      <c r="Y273" s="71">
        <f t="shared" si="157"/>
        <v>1716.97</v>
      </c>
      <c r="Z273" s="71">
        <f t="shared" si="157"/>
        <v>1716.97</v>
      </c>
      <c r="AA273" s="71">
        <f t="shared" si="157"/>
        <v>1716.97</v>
      </c>
    </row>
    <row r="274" spans="1:27" ht="12.75" hidden="1" customHeight="1" outlineLevel="1" x14ac:dyDescent="0.2">
      <c r="A274" s="163" t="s">
        <v>502</v>
      </c>
      <c r="B274" s="94" t="s">
        <v>83</v>
      </c>
      <c r="C274" s="70" t="s">
        <v>79</v>
      </c>
      <c r="D274" s="71">
        <v>4.95</v>
      </c>
      <c r="E274" s="71">
        <v>4.95</v>
      </c>
      <c r="F274" s="71">
        <v>4.95</v>
      </c>
      <c r="G274" s="71">
        <v>4.95</v>
      </c>
      <c r="H274" s="71">
        <v>4.95</v>
      </c>
      <c r="I274" s="71">
        <v>4.95</v>
      </c>
      <c r="J274" s="71">
        <v>4.95</v>
      </c>
      <c r="K274" s="71">
        <v>4.95</v>
      </c>
      <c r="L274" s="71">
        <v>4.95</v>
      </c>
      <c r="M274" s="71">
        <v>4.95</v>
      </c>
      <c r="N274" s="71">
        <v>4.95</v>
      </c>
      <c r="O274" s="71">
        <v>4.95</v>
      </c>
      <c r="P274" s="71">
        <v>4.95</v>
      </c>
      <c r="Q274" s="71">
        <v>4.95</v>
      </c>
      <c r="R274" s="71">
        <v>4.95</v>
      </c>
      <c r="S274" s="71">
        <v>4.95</v>
      </c>
      <c r="T274" s="71">
        <v>4.95</v>
      </c>
      <c r="U274" s="71">
        <v>4.95</v>
      </c>
      <c r="V274" s="71">
        <v>4.95</v>
      </c>
      <c r="W274" s="71">
        <v>4.95</v>
      </c>
      <c r="X274" s="71">
        <v>4.95</v>
      </c>
      <c r="Y274" s="71">
        <v>4.95</v>
      </c>
      <c r="Z274" s="71">
        <v>4.95</v>
      </c>
      <c r="AA274" s="71">
        <v>4.95</v>
      </c>
    </row>
    <row r="275" spans="1:27" ht="12.75" hidden="1" customHeight="1" outlineLevel="1" x14ac:dyDescent="0.2">
      <c r="A275" s="163" t="s">
        <v>503</v>
      </c>
      <c r="B275" s="94" t="s">
        <v>81</v>
      </c>
      <c r="C275" s="70" t="s">
        <v>79</v>
      </c>
      <c r="D275" s="71">
        <f>$D$11</f>
        <v>110.23</v>
      </c>
      <c r="E275" s="71">
        <f t="shared" ref="E275:AA275" si="158">$D$11</f>
        <v>110.23</v>
      </c>
      <c r="F275" s="71">
        <f t="shared" si="158"/>
        <v>110.23</v>
      </c>
      <c r="G275" s="71">
        <f t="shared" si="158"/>
        <v>110.23</v>
      </c>
      <c r="H275" s="71">
        <f t="shared" si="158"/>
        <v>110.23</v>
      </c>
      <c r="I275" s="71">
        <f t="shared" si="158"/>
        <v>110.23</v>
      </c>
      <c r="J275" s="71">
        <f t="shared" si="158"/>
        <v>110.23</v>
      </c>
      <c r="K275" s="71">
        <f t="shared" si="158"/>
        <v>110.23</v>
      </c>
      <c r="L275" s="71">
        <f t="shared" si="158"/>
        <v>110.23</v>
      </c>
      <c r="M275" s="71">
        <f t="shared" si="158"/>
        <v>110.23</v>
      </c>
      <c r="N275" s="71">
        <f t="shared" si="158"/>
        <v>110.23</v>
      </c>
      <c r="O275" s="71">
        <f t="shared" si="158"/>
        <v>110.23</v>
      </c>
      <c r="P275" s="71">
        <f t="shared" si="158"/>
        <v>110.23</v>
      </c>
      <c r="Q275" s="71">
        <f t="shared" si="158"/>
        <v>110.23</v>
      </c>
      <c r="R275" s="71">
        <f t="shared" si="158"/>
        <v>110.23</v>
      </c>
      <c r="S275" s="71">
        <f t="shared" si="158"/>
        <v>110.23</v>
      </c>
      <c r="T275" s="71">
        <f t="shared" si="158"/>
        <v>110.23</v>
      </c>
      <c r="U275" s="71">
        <f t="shared" si="158"/>
        <v>110.23</v>
      </c>
      <c r="V275" s="71">
        <f t="shared" si="158"/>
        <v>110.23</v>
      </c>
      <c r="W275" s="71">
        <f t="shared" si="158"/>
        <v>110.23</v>
      </c>
      <c r="X275" s="71">
        <f t="shared" si="158"/>
        <v>110.23</v>
      </c>
      <c r="Y275" s="71">
        <f t="shared" si="158"/>
        <v>110.23</v>
      </c>
      <c r="Z275" s="71">
        <f t="shared" si="158"/>
        <v>110.23</v>
      </c>
      <c r="AA275" s="71">
        <f t="shared" si="158"/>
        <v>110.23</v>
      </c>
    </row>
    <row r="276" spans="1:27" ht="12.75" customHeight="1" collapsed="1" x14ac:dyDescent="0.2">
      <c r="A276" s="162" t="s">
        <v>504</v>
      </c>
      <c r="B276" s="54" t="str">
        <f>"23"&amp;"."&amp;$B$662&amp;"."&amp;$B$663</f>
        <v>23.05.2023</v>
      </c>
      <c r="C276" s="134" t="s">
        <v>76</v>
      </c>
      <c r="D276" s="135">
        <f>ROUND(((D277+D278+D280+D279)/1000),5)</f>
        <v>3.1280100000000002</v>
      </c>
      <c r="E276" s="135">
        <f>ROUND(((E277+E278+E280+E279)/1000),5)</f>
        <v>2.9575399999999998</v>
      </c>
      <c r="F276" s="135">
        <f>ROUND(((F277+F278+F280+F279)/1000),5)</f>
        <v>2.86957</v>
      </c>
      <c r="G276" s="135">
        <f t="shared" ref="G276:AA276" si="159">ROUND(((G277+G278+G280+G279)/1000),5)</f>
        <v>2.8311099999999998</v>
      </c>
      <c r="H276" s="135">
        <f t="shared" si="159"/>
        <v>2.8780800000000002</v>
      </c>
      <c r="I276" s="135">
        <f t="shared" si="159"/>
        <v>3.0240100000000001</v>
      </c>
      <c r="J276" s="135">
        <f t="shared" si="159"/>
        <v>3.1423399999999999</v>
      </c>
      <c r="K276" s="135">
        <f t="shared" si="159"/>
        <v>3.3763100000000001</v>
      </c>
      <c r="L276" s="135">
        <f t="shared" si="159"/>
        <v>3.6066400000000001</v>
      </c>
      <c r="M276" s="135">
        <f t="shared" si="159"/>
        <v>3.7257699999999998</v>
      </c>
      <c r="N276" s="135">
        <f t="shared" si="159"/>
        <v>3.7006899999999998</v>
      </c>
      <c r="O276" s="135">
        <f t="shared" si="159"/>
        <v>3.7591999999999999</v>
      </c>
      <c r="P276" s="135">
        <f t="shared" si="159"/>
        <v>3.7595299999999998</v>
      </c>
      <c r="Q276" s="135">
        <f t="shared" si="159"/>
        <v>3.7795399999999999</v>
      </c>
      <c r="R276" s="135">
        <f t="shared" si="159"/>
        <v>3.77474</v>
      </c>
      <c r="S276" s="135">
        <f t="shared" si="159"/>
        <v>3.76342</v>
      </c>
      <c r="T276" s="135">
        <f t="shared" si="159"/>
        <v>3.7544</v>
      </c>
      <c r="U276" s="135">
        <f t="shared" si="159"/>
        <v>3.7003200000000001</v>
      </c>
      <c r="V276" s="135">
        <f t="shared" si="159"/>
        <v>3.6402700000000001</v>
      </c>
      <c r="W276" s="135">
        <f t="shared" si="159"/>
        <v>3.5829599999999999</v>
      </c>
      <c r="X276" s="135">
        <f t="shared" si="159"/>
        <v>3.6084000000000001</v>
      </c>
      <c r="Y276" s="135">
        <f t="shared" si="159"/>
        <v>3.70757</v>
      </c>
      <c r="Z276" s="135">
        <f t="shared" si="159"/>
        <v>3.5014400000000001</v>
      </c>
      <c r="AA276" s="135">
        <f t="shared" si="159"/>
        <v>3.2461199999999999</v>
      </c>
    </row>
    <row r="277" spans="1:27" ht="12.75" hidden="1" customHeight="1" outlineLevel="1" x14ac:dyDescent="0.2">
      <c r="A277" s="163" t="s">
        <v>505</v>
      </c>
      <c r="B277" s="94" t="s">
        <v>238</v>
      </c>
      <c r="C277" s="70" t="s">
        <v>79</v>
      </c>
      <c r="D277" s="71">
        <v>1295.8599999999999</v>
      </c>
      <c r="E277" s="71">
        <v>1125.3900000000001</v>
      </c>
      <c r="F277" s="71">
        <v>1037.42</v>
      </c>
      <c r="G277" s="71">
        <v>998.96</v>
      </c>
      <c r="H277" s="71">
        <v>1045.93</v>
      </c>
      <c r="I277" s="71">
        <v>1191.8599999999999</v>
      </c>
      <c r="J277" s="71">
        <v>1310.19</v>
      </c>
      <c r="K277" s="71">
        <v>1544.16</v>
      </c>
      <c r="L277" s="71">
        <v>1774.49</v>
      </c>
      <c r="M277" s="71">
        <v>1893.62</v>
      </c>
      <c r="N277" s="71">
        <v>1868.54</v>
      </c>
      <c r="O277" s="71">
        <v>1927.05</v>
      </c>
      <c r="P277" s="71">
        <v>1927.38</v>
      </c>
      <c r="Q277" s="71">
        <v>1947.39</v>
      </c>
      <c r="R277" s="71">
        <v>1942.59</v>
      </c>
      <c r="S277" s="71">
        <v>1931.27</v>
      </c>
      <c r="T277" s="71">
        <v>1922.25</v>
      </c>
      <c r="U277" s="71">
        <v>1868.17</v>
      </c>
      <c r="V277" s="71">
        <v>1808.12</v>
      </c>
      <c r="W277" s="71">
        <v>1750.81</v>
      </c>
      <c r="X277" s="71">
        <v>1776.25</v>
      </c>
      <c r="Y277" s="71">
        <v>1875.42</v>
      </c>
      <c r="Z277" s="71">
        <v>1669.29</v>
      </c>
      <c r="AA277" s="71">
        <v>1413.97</v>
      </c>
    </row>
    <row r="278" spans="1:27" ht="12.75" hidden="1" customHeight="1" outlineLevel="1" x14ac:dyDescent="0.2">
      <c r="A278" s="163" t="s">
        <v>506</v>
      </c>
      <c r="B278" s="94" t="s">
        <v>90</v>
      </c>
      <c r="C278" s="70" t="s">
        <v>79</v>
      </c>
      <c r="D278" s="71">
        <f>$D$168</f>
        <v>1716.97</v>
      </c>
      <c r="E278" s="71">
        <f>$D$168</f>
        <v>1716.97</v>
      </c>
      <c r="F278" s="71">
        <f t="shared" ref="F278:AA278" si="160">$D$168</f>
        <v>1716.97</v>
      </c>
      <c r="G278" s="71">
        <f t="shared" si="160"/>
        <v>1716.97</v>
      </c>
      <c r="H278" s="71">
        <f t="shared" si="160"/>
        <v>1716.97</v>
      </c>
      <c r="I278" s="71">
        <f t="shared" si="160"/>
        <v>1716.97</v>
      </c>
      <c r="J278" s="71">
        <f t="shared" si="160"/>
        <v>1716.97</v>
      </c>
      <c r="K278" s="71">
        <f t="shared" si="160"/>
        <v>1716.97</v>
      </c>
      <c r="L278" s="71">
        <f t="shared" si="160"/>
        <v>1716.97</v>
      </c>
      <c r="M278" s="71">
        <f t="shared" si="160"/>
        <v>1716.97</v>
      </c>
      <c r="N278" s="71">
        <f t="shared" si="160"/>
        <v>1716.97</v>
      </c>
      <c r="O278" s="71">
        <f t="shared" si="160"/>
        <v>1716.97</v>
      </c>
      <c r="P278" s="71">
        <f t="shared" si="160"/>
        <v>1716.97</v>
      </c>
      <c r="Q278" s="71">
        <f t="shared" si="160"/>
        <v>1716.97</v>
      </c>
      <c r="R278" s="71">
        <f t="shared" si="160"/>
        <v>1716.97</v>
      </c>
      <c r="S278" s="71">
        <f t="shared" si="160"/>
        <v>1716.97</v>
      </c>
      <c r="T278" s="71">
        <f t="shared" si="160"/>
        <v>1716.97</v>
      </c>
      <c r="U278" s="71">
        <f t="shared" si="160"/>
        <v>1716.97</v>
      </c>
      <c r="V278" s="71">
        <f t="shared" si="160"/>
        <v>1716.97</v>
      </c>
      <c r="W278" s="71">
        <f t="shared" si="160"/>
        <v>1716.97</v>
      </c>
      <c r="X278" s="71">
        <f t="shared" si="160"/>
        <v>1716.97</v>
      </c>
      <c r="Y278" s="71">
        <f t="shared" si="160"/>
        <v>1716.97</v>
      </c>
      <c r="Z278" s="71">
        <f t="shared" si="160"/>
        <v>1716.97</v>
      </c>
      <c r="AA278" s="71">
        <f t="shared" si="160"/>
        <v>1716.97</v>
      </c>
    </row>
    <row r="279" spans="1:27" ht="12.75" hidden="1" customHeight="1" outlineLevel="1" x14ac:dyDescent="0.2">
      <c r="A279" s="163" t="s">
        <v>507</v>
      </c>
      <c r="B279" s="94" t="s">
        <v>83</v>
      </c>
      <c r="C279" s="70" t="s">
        <v>79</v>
      </c>
      <c r="D279" s="71">
        <v>4.95</v>
      </c>
      <c r="E279" s="71">
        <v>4.95</v>
      </c>
      <c r="F279" s="71">
        <v>4.95</v>
      </c>
      <c r="G279" s="71">
        <v>4.95</v>
      </c>
      <c r="H279" s="71">
        <v>4.95</v>
      </c>
      <c r="I279" s="71">
        <v>4.95</v>
      </c>
      <c r="J279" s="71">
        <v>4.95</v>
      </c>
      <c r="K279" s="71">
        <v>4.95</v>
      </c>
      <c r="L279" s="71">
        <v>4.95</v>
      </c>
      <c r="M279" s="71">
        <v>4.95</v>
      </c>
      <c r="N279" s="71">
        <v>4.95</v>
      </c>
      <c r="O279" s="71">
        <v>4.95</v>
      </c>
      <c r="P279" s="71">
        <v>4.95</v>
      </c>
      <c r="Q279" s="71">
        <v>4.95</v>
      </c>
      <c r="R279" s="71">
        <v>4.95</v>
      </c>
      <c r="S279" s="71">
        <v>4.95</v>
      </c>
      <c r="T279" s="71">
        <v>4.95</v>
      </c>
      <c r="U279" s="71">
        <v>4.95</v>
      </c>
      <c r="V279" s="71">
        <v>4.95</v>
      </c>
      <c r="W279" s="71">
        <v>4.95</v>
      </c>
      <c r="X279" s="71">
        <v>4.95</v>
      </c>
      <c r="Y279" s="71">
        <v>4.95</v>
      </c>
      <c r="Z279" s="71">
        <v>4.95</v>
      </c>
      <c r="AA279" s="71">
        <v>4.95</v>
      </c>
    </row>
    <row r="280" spans="1:27" ht="12.75" hidden="1" customHeight="1" outlineLevel="1" x14ac:dyDescent="0.2">
      <c r="A280" s="163" t="s">
        <v>508</v>
      </c>
      <c r="B280" s="94" t="s">
        <v>81</v>
      </c>
      <c r="C280" s="70" t="s">
        <v>79</v>
      </c>
      <c r="D280" s="71">
        <f>$D$11</f>
        <v>110.23</v>
      </c>
      <c r="E280" s="71">
        <f t="shared" ref="E280:AA280" si="161">$D$11</f>
        <v>110.23</v>
      </c>
      <c r="F280" s="71">
        <f t="shared" si="161"/>
        <v>110.23</v>
      </c>
      <c r="G280" s="71">
        <f t="shared" si="161"/>
        <v>110.23</v>
      </c>
      <c r="H280" s="71">
        <f t="shared" si="161"/>
        <v>110.23</v>
      </c>
      <c r="I280" s="71">
        <f t="shared" si="161"/>
        <v>110.23</v>
      </c>
      <c r="J280" s="71">
        <f t="shared" si="161"/>
        <v>110.23</v>
      </c>
      <c r="K280" s="71">
        <f t="shared" si="161"/>
        <v>110.23</v>
      </c>
      <c r="L280" s="71">
        <f t="shared" si="161"/>
        <v>110.23</v>
      </c>
      <c r="M280" s="71">
        <f t="shared" si="161"/>
        <v>110.23</v>
      </c>
      <c r="N280" s="71">
        <f t="shared" si="161"/>
        <v>110.23</v>
      </c>
      <c r="O280" s="71">
        <f t="shared" si="161"/>
        <v>110.23</v>
      </c>
      <c r="P280" s="71">
        <f t="shared" si="161"/>
        <v>110.23</v>
      </c>
      <c r="Q280" s="71">
        <f t="shared" si="161"/>
        <v>110.23</v>
      </c>
      <c r="R280" s="71">
        <f t="shared" si="161"/>
        <v>110.23</v>
      </c>
      <c r="S280" s="71">
        <f t="shared" si="161"/>
        <v>110.23</v>
      </c>
      <c r="T280" s="71">
        <f t="shared" si="161"/>
        <v>110.23</v>
      </c>
      <c r="U280" s="71">
        <f t="shared" si="161"/>
        <v>110.23</v>
      </c>
      <c r="V280" s="71">
        <f t="shared" si="161"/>
        <v>110.23</v>
      </c>
      <c r="W280" s="71">
        <f t="shared" si="161"/>
        <v>110.23</v>
      </c>
      <c r="X280" s="71">
        <f t="shared" si="161"/>
        <v>110.23</v>
      </c>
      <c r="Y280" s="71">
        <f t="shared" si="161"/>
        <v>110.23</v>
      </c>
      <c r="Z280" s="71">
        <f t="shared" si="161"/>
        <v>110.23</v>
      </c>
      <c r="AA280" s="71">
        <f t="shared" si="161"/>
        <v>110.23</v>
      </c>
    </row>
    <row r="281" spans="1:27" ht="12.75" customHeight="1" collapsed="1" x14ac:dyDescent="0.2">
      <c r="A281" s="162" t="s">
        <v>509</v>
      </c>
      <c r="B281" s="54" t="str">
        <f>"24"&amp;"."&amp;$B$662&amp;"."&amp;$B$663</f>
        <v>24.05.2023</v>
      </c>
      <c r="C281" s="134" t="s">
        <v>76</v>
      </c>
      <c r="D281" s="135">
        <f>ROUND(((D282+D283+D285+D284)/1000),5)</f>
        <v>3.1440700000000001</v>
      </c>
      <c r="E281" s="135">
        <f>ROUND(((E282+E283+E285+E284)/1000),5)</f>
        <v>2.93587</v>
      </c>
      <c r="F281" s="135">
        <f>ROUND(((F282+F283+F285+F284)/1000),5)</f>
        <v>2.8994499999999999</v>
      </c>
      <c r="G281" s="135">
        <f t="shared" ref="G281:AA281" si="162">ROUND(((G282+G283+G285+G284)/1000),5)</f>
        <v>2.8560500000000002</v>
      </c>
      <c r="H281" s="135">
        <f t="shared" si="162"/>
        <v>2.8616600000000001</v>
      </c>
      <c r="I281" s="135">
        <f t="shared" si="162"/>
        <v>3.0214500000000002</v>
      </c>
      <c r="J281" s="135">
        <f t="shared" si="162"/>
        <v>3.2827799999999998</v>
      </c>
      <c r="K281" s="135">
        <f t="shared" si="162"/>
        <v>3.53579</v>
      </c>
      <c r="L281" s="135">
        <f t="shared" si="162"/>
        <v>3.7172999999999998</v>
      </c>
      <c r="M281" s="135">
        <f t="shared" si="162"/>
        <v>3.7721200000000001</v>
      </c>
      <c r="N281" s="135">
        <f t="shared" si="162"/>
        <v>3.77861</v>
      </c>
      <c r="O281" s="135">
        <f t="shared" si="162"/>
        <v>3.7802600000000002</v>
      </c>
      <c r="P281" s="135">
        <f t="shared" si="162"/>
        <v>3.7655599999999998</v>
      </c>
      <c r="Q281" s="135">
        <f t="shared" si="162"/>
        <v>3.7709800000000002</v>
      </c>
      <c r="R281" s="135">
        <f t="shared" si="162"/>
        <v>3.78416</v>
      </c>
      <c r="S281" s="135">
        <f t="shared" si="162"/>
        <v>3.7973499999999998</v>
      </c>
      <c r="T281" s="135">
        <f t="shared" si="162"/>
        <v>3.7808299999999999</v>
      </c>
      <c r="U281" s="135">
        <f t="shared" si="162"/>
        <v>3.7669899999999998</v>
      </c>
      <c r="V281" s="135">
        <f t="shared" si="162"/>
        <v>3.7607400000000002</v>
      </c>
      <c r="W281" s="135">
        <f t="shared" si="162"/>
        <v>3.75244</v>
      </c>
      <c r="X281" s="135">
        <f t="shared" si="162"/>
        <v>3.7524000000000002</v>
      </c>
      <c r="Y281" s="135">
        <f t="shared" si="162"/>
        <v>3.7551899999999998</v>
      </c>
      <c r="Z281" s="135">
        <f t="shared" si="162"/>
        <v>3.5923099999999999</v>
      </c>
      <c r="AA281" s="135">
        <f t="shared" si="162"/>
        <v>3.27061</v>
      </c>
    </row>
    <row r="282" spans="1:27" ht="12.75" hidden="1" customHeight="1" outlineLevel="1" x14ac:dyDescent="0.2">
      <c r="A282" s="163" t="s">
        <v>510</v>
      </c>
      <c r="B282" s="94" t="s">
        <v>238</v>
      </c>
      <c r="C282" s="70" t="s">
        <v>79</v>
      </c>
      <c r="D282" s="71">
        <v>1311.92</v>
      </c>
      <c r="E282" s="71">
        <v>1103.72</v>
      </c>
      <c r="F282" s="71">
        <v>1067.3</v>
      </c>
      <c r="G282" s="71">
        <v>1023.9</v>
      </c>
      <c r="H282" s="71">
        <v>1029.51</v>
      </c>
      <c r="I282" s="71">
        <v>1189.3</v>
      </c>
      <c r="J282" s="71">
        <v>1450.63</v>
      </c>
      <c r="K282" s="71">
        <v>1703.64</v>
      </c>
      <c r="L282" s="71">
        <v>1885.15</v>
      </c>
      <c r="M282" s="71">
        <v>1939.97</v>
      </c>
      <c r="N282" s="71">
        <v>1946.46</v>
      </c>
      <c r="O282" s="71">
        <v>1948.11</v>
      </c>
      <c r="P282" s="71">
        <v>1933.41</v>
      </c>
      <c r="Q282" s="71">
        <v>1938.83</v>
      </c>
      <c r="R282" s="71">
        <v>1952.01</v>
      </c>
      <c r="S282" s="71">
        <v>1965.2</v>
      </c>
      <c r="T282" s="71">
        <v>1948.68</v>
      </c>
      <c r="U282" s="71">
        <v>1934.84</v>
      </c>
      <c r="V282" s="71">
        <v>1928.59</v>
      </c>
      <c r="W282" s="71">
        <v>1920.29</v>
      </c>
      <c r="X282" s="71">
        <v>1920.25</v>
      </c>
      <c r="Y282" s="71">
        <v>1923.04</v>
      </c>
      <c r="Z282" s="71">
        <v>1760.16</v>
      </c>
      <c r="AA282" s="71">
        <v>1438.46</v>
      </c>
    </row>
    <row r="283" spans="1:27" ht="12.75" hidden="1" customHeight="1" outlineLevel="1" x14ac:dyDescent="0.2">
      <c r="A283" s="163" t="s">
        <v>511</v>
      </c>
      <c r="B283" s="94" t="s">
        <v>90</v>
      </c>
      <c r="C283" s="70" t="s">
        <v>79</v>
      </c>
      <c r="D283" s="71">
        <f>$D$168</f>
        <v>1716.97</v>
      </c>
      <c r="E283" s="71">
        <f>$D$168</f>
        <v>1716.97</v>
      </c>
      <c r="F283" s="71">
        <f t="shared" ref="F283:AA283" si="163">$D$168</f>
        <v>1716.97</v>
      </c>
      <c r="G283" s="71">
        <f t="shared" si="163"/>
        <v>1716.97</v>
      </c>
      <c r="H283" s="71">
        <f t="shared" si="163"/>
        <v>1716.97</v>
      </c>
      <c r="I283" s="71">
        <f t="shared" si="163"/>
        <v>1716.97</v>
      </c>
      <c r="J283" s="71">
        <f t="shared" si="163"/>
        <v>1716.97</v>
      </c>
      <c r="K283" s="71">
        <f t="shared" si="163"/>
        <v>1716.97</v>
      </c>
      <c r="L283" s="71">
        <f t="shared" si="163"/>
        <v>1716.97</v>
      </c>
      <c r="M283" s="71">
        <f t="shared" si="163"/>
        <v>1716.97</v>
      </c>
      <c r="N283" s="71">
        <f t="shared" si="163"/>
        <v>1716.97</v>
      </c>
      <c r="O283" s="71">
        <f t="shared" si="163"/>
        <v>1716.97</v>
      </c>
      <c r="P283" s="71">
        <f t="shared" si="163"/>
        <v>1716.97</v>
      </c>
      <c r="Q283" s="71">
        <f t="shared" si="163"/>
        <v>1716.97</v>
      </c>
      <c r="R283" s="71">
        <f t="shared" si="163"/>
        <v>1716.97</v>
      </c>
      <c r="S283" s="71">
        <f t="shared" si="163"/>
        <v>1716.97</v>
      </c>
      <c r="T283" s="71">
        <f t="shared" si="163"/>
        <v>1716.97</v>
      </c>
      <c r="U283" s="71">
        <f t="shared" si="163"/>
        <v>1716.97</v>
      </c>
      <c r="V283" s="71">
        <f t="shared" si="163"/>
        <v>1716.97</v>
      </c>
      <c r="W283" s="71">
        <f t="shared" si="163"/>
        <v>1716.97</v>
      </c>
      <c r="X283" s="71">
        <f t="shared" si="163"/>
        <v>1716.97</v>
      </c>
      <c r="Y283" s="71">
        <f t="shared" si="163"/>
        <v>1716.97</v>
      </c>
      <c r="Z283" s="71">
        <f t="shared" si="163"/>
        <v>1716.97</v>
      </c>
      <c r="AA283" s="71">
        <f t="shared" si="163"/>
        <v>1716.97</v>
      </c>
    </row>
    <row r="284" spans="1:27" ht="12.75" hidden="1" customHeight="1" outlineLevel="1" x14ac:dyDescent="0.2">
      <c r="A284" s="163" t="s">
        <v>512</v>
      </c>
      <c r="B284" s="94" t="s">
        <v>83</v>
      </c>
      <c r="C284" s="70" t="s">
        <v>79</v>
      </c>
      <c r="D284" s="71">
        <v>4.95</v>
      </c>
      <c r="E284" s="71">
        <v>4.95</v>
      </c>
      <c r="F284" s="71">
        <v>4.95</v>
      </c>
      <c r="G284" s="71">
        <v>4.95</v>
      </c>
      <c r="H284" s="71">
        <v>4.95</v>
      </c>
      <c r="I284" s="71">
        <v>4.95</v>
      </c>
      <c r="J284" s="71">
        <v>4.95</v>
      </c>
      <c r="K284" s="71">
        <v>4.95</v>
      </c>
      <c r="L284" s="71">
        <v>4.95</v>
      </c>
      <c r="M284" s="71">
        <v>4.95</v>
      </c>
      <c r="N284" s="71">
        <v>4.95</v>
      </c>
      <c r="O284" s="71">
        <v>4.95</v>
      </c>
      <c r="P284" s="71">
        <v>4.95</v>
      </c>
      <c r="Q284" s="71">
        <v>4.95</v>
      </c>
      <c r="R284" s="71">
        <v>4.95</v>
      </c>
      <c r="S284" s="71">
        <v>4.95</v>
      </c>
      <c r="T284" s="71">
        <v>4.95</v>
      </c>
      <c r="U284" s="71">
        <v>4.95</v>
      </c>
      <c r="V284" s="71">
        <v>4.95</v>
      </c>
      <c r="W284" s="71">
        <v>4.95</v>
      </c>
      <c r="X284" s="71">
        <v>4.95</v>
      </c>
      <c r="Y284" s="71">
        <v>4.95</v>
      </c>
      <c r="Z284" s="71">
        <v>4.95</v>
      </c>
      <c r="AA284" s="71">
        <v>4.95</v>
      </c>
    </row>
    <row r="285" spans="1:27" ht="12.75" hidden="1" customHeight="1" outlineLevel="1" x14ac:dyDescent="0.2">
      <c r="A285" s="163" t="s">
        <v>513</v>
      </c>
      <c r="B285" s="94" t="s">
        <v>81</v>
      </c>
      <c r="C285" s="70" t="s">
        <v>79</v>
      </c>
      <c r="D285" s="71">
        <f>$D$11</f>
        <v>110.23</v>
      </c>
      <c r="E285" s="71">
        <f t="shared" ref="E285:AA285" si="164">$D$11</f>
        <v>110.23</v>
      </c>
      <c r="F285" s="71">
        <f t="shared" si="164"/>
        <v>110.23</v>
      </c>
      <c r="G285" s="71">
        <f t="shared" si="164"/>
        <v>110.23</v>
      </c>
      <c r="H285" s="71">
        <f t="shared" si="164"/>
        <v>110.23</v>
      </c>
      <c r="I285" s="71">
        <f t="shared" si="164"/>
        <v>110.23</v>
      </c>
      <c r="J285" s="71">
        <f t="shared" si="164"/>
        <v>110.23</v>
      </c>
      <c r="K285" s="71">
        <f t="shared" si="164"/>
        <v>110.23</v>
      </c>
      <c r="L285" s="71">
        <f t="shared" si="164"/>
        <v>110.23</v>
      </c>
      <c r="M285" s="71">
        <f t="shared" si="164"/>
        <v>110.23</v>
      </c>
      <c r="N285" s="71">
        <f t="shared" si="164"/>
        <v>110.23</v>
      </c>
      <c r="O285" s="71">
        <f t="shared" si="164"/>
        <v>110.23</v>
      </c>
      <c r="P285" s="71">
        <f t="shared" si="164"/>
        <v>110.23</v>
      </c>
      <c r="Q285" s="71">
        <f t="shared" si="164"/>
        <v>110.23</v>
      </c>
      <c r="R285" s="71">
        <f t="shared" si="164"/>
        <v>110.23</v>
      </c>
      <c r="S285" s="71">
        <f t="shared" si="164"/>
        <v>110.23</v>
      </c>
      <c r="T285" s="71">
        <f t="shared" si="164"/>
        <v>110.23</v>
      </c>
      <c r="U285" s="71">
        <f t="shared" si="164"/>
        <v>110.23</v>
      </c>
      <c r="V285" s="71">
        <f t="shared" si="164"/>
        <v>110.23</v>
      </c>
      <c r="W285" s="71">
        <f t="shared" si="164"/>
        <v>110.23</v>
      </c>
      <c r="X285" s="71">
        <f t="shared" si="164"/>
        <v>110.23</v>
      </c>
      <c r="Y285" s="71">
        <f t="shared" si="164"/>
        <v>110.23</v>
      </c>
      <c r="Z285" s="71">
        <f t="shared" si="164"/>
        <v>110.23</v>
      </c>
      <c r="AA285" s="71">
        <f t="shared" si="164"/>
        <v>110.23</v>
      </c>
    </row>
    <row r="286" spans="1:27" ht="12.75" customHeight="1" collapsed="1" x14ac:dyDescent="0.2">
      <c r="A286" s="162" t="s">
        <v>514</v>
      </c>
      <c r="B286" s="54" t="str">
        <f>"25"&amp;"."&amp;$B$662&amp;"."&amp;$B$663</f>
        <v>25.05.2023</v>
      </c>
      <c r="C286" s="134" t="s">
        <v>76</v>
      </c>
      <c r="D286" s="135">
        <f>ROUND(((D287+D288+D290+D289)/1000),5)</f>
        <v>2.9642499999999998</v>
      </c>
      <c r="E286" s="135">
        <f>ROUND(((E287+E288+E290+E289)/1000),5)</f>
        <v>2.8587500000000001</v>
      </c>
      <c r="F286" s="135">
        <f>ROUND(((F287+F288+F290+F289)/1000),5)</f>
        <v>2.7933599999999998</v>
      </c>
      <c r="G286" s="135">
        <f t="shared" ref="G286:AA286" si="165">ROUND(((G287+G288+G290+G289)/1000),5)</f>
        <v>2.7442500000000001</v>
      </c>
      <c r="H286" s="135">
        <f t="shared" si="165"/>
        <v>2.7437800000000001</v>
      </c>
      <c r="I286" s="135">
        <f t="shared" si="165"/>
        <v>2.91072</v>
      </c>
      <c r="J286" s="135">
        <f t="shared" si="165"/>
        <v>3.2919800000000001</v>
      </c>
      <c r="K286" s="135">
        <f t="shared" si="165"/>
        <v>3.45526</v>
      </c>
      <c r="L286" s="135">
        <f t="shared" si="165"/>
        <v>3.6723699999999999</v>
      </c>
      <c r="M286" s="135">
        <f t="shared" si="165"/>
        <v>3.74072</v>
      </c>
      <c r="N286" s="135">
        <f t="shared" si="165"/>
        <v>3.7537600000000002</v>
      </c>
      <c r="O286" s="135">
        <f t="shared" si="165"/>
        <v>3.76322</v>
      </c>
      <c r="P286" s="135">
        <f t="shared" si="165"/>
        <v>3.7459899999999999</v>
      </c>
      <c r="Q286" s="135">
        <f t="shared" si="165"/>
        <v>3.7482799999999998</v>
      </c>
      <c r="R286" s="135">
        <f t="shared" si="165"/>
        <v>3.7729400000000002</v>
      </c>
      <c r="S286" s="135">
        <f t="shared" si="165"/>
        <v>3.7883100000000001</v>
      </c>
      <c r="T286" s="135">
        <f t="shared" si="165"/>
        <v>3.7734200000000002</v>
      </c>
      <c r="U286" s="135">
        <f t="shared" si="165"/>
        <v>3.75989</v>
      </c>
      <c r="V286" s="135">
        <f t="shared" si="165"/>
        <v>3.7528000000000001</v>
      </c>
      <c r="W286" s="135">
        <f t="shared" si="165"/>
        <v>3.7466300000000001</v>
      </c>
      <c r="X286" s="135">
        <f t="shared" si="165"/>
        <v>3.7503700000000002</v>
      </c>
      <c r="Y286" s="135">
        <f t="shared" si="165"/>
        <v>3.7461500000000001</v>
      </c>
      <c r="Z286" s="135">
        <f t="shared" si="165"/>
        <v>3.5533000000000001</v>
      </c>
      <c r="AA286" s="135">
        <f t="shared" si="165"/>
        <v>3.1812499999999999</v>
      </c>
    </row>
    <row r="287" spans="1:27" ht="12.75" hidden="1" customHeight="1" outlineLevel="1" x14ac:dyDescent="0.2">
      <c r="A287" s="163" t="s">
        <v>515</v>
      </c>
      <c r="B287" s="94" t="s">
        <v>238</v>
      </c>
      <c r="C287" s="70" t="s">
        <v>79</v>
      </c>
      <c r="D287" s="71">
        <v>1132.0999999999999</v>
      </c>
      <c r="E287" s="71">
        <v>1026.5999999999999</v>
      </c>
      <c r="F287" s="71">
        <v>961.21</v>
      </c>
      <c r="G287" s="71">
        <v>912.1</v>
      </c>
      <c r="H287" s="71">
        <v>911.63</v>
      </c>
      <c r="I287" s="71">
        <v>1078.57</v>
      </c>
      <c r="J287" s="71">
        <v>1459.83</v>
      </c>
      <c r="K287" s="71">
        <v>1623.11</v>
      </c>
      <c r="L287" s="71">
        <v>1840.22</v>
      </c>
      <c r="M287" s="71">
        <v>1908.57</v>
      </c>
      <c r="N287" s="71">
        <v>1921.61</v>
      </c>
      <c r="O287" s="71">
        <v>1931.07</v>
      </c>
      <c r="P287" s="71">
        <v>1913.84</v>
      </c>
      <c r="Q287" s="71">
        <v>1916.13</v>
      </c>
      <c r="R287" s="71">
        <v>1940.79</v>
      </c>
      <c r="S287" s="71">
        <v>1956.16</v>
      </c>
      <c r="T287" s="71">
        <v>1941.27</v>
      </c>
      <c r="U287" s="71">
        <v>1927.74</v>
      </c>
      <c r="V287" s="71">
        <v>1920.65</v>
      </c>
      <c r="W287" s="71">
        <v>1914.48</v>
      </c>
      <c r="X287" s="71">
        <v>1918.22</v>
      </c>
      <c r="Y287" s="71">
        <v>1914</v>
      </c>
      <c r="Z287" s="71">
        <v>1721.15</v>
      </c>
      <c r="AA287" s="71">
        <v>1349.1</v>
      </c>
    </row>
    <row r="288" spans="1:27" ht="12.75" hidden="1" customHeight="1" outlineLevel="1" x14ac:dyDescent="0.2">
      <c r="A288" s="163" t="s">
        <v>516</v>
      </c>
      <c r="B288" s="94" t="s">
        <v>90</v>
      </c>
      <c r="C288" s="70" t="s">
        <v>79</v>
      </c>
      <c r="D288" s="71">
        <f>$D$168</f>
        <v>1716.97</v>
      </c>
      <c r="E288" s="71">
        <f>$D$168</f>
        <v>1716.97</v>
      </c>
      <c r="F288" s="71">
        <f t="shared" ref="F288:AA288" si="166">$D$168</f>
        <v>1716.97</v>
      </c>
      <c r="G288" s="71">
        <f t="shared" si="166"/>
        <v>1716.97</v>
      </c>
      <c r="H288" s="71">
        <f t="shared" si="166"/>
        <v>1716.97</v>
      </c>
      <c r="I288" s="71">
        <f t="shared" si="166"/>
        <v>1716.97</v>
      </c>
      <c r="J288" s="71">
        <f t="shared" si="166"/>
        <v>1716.97</v>
      </c>
      <c r="K288" s="71">
        <f t="shared" si="166"/>
        <v>1716.97</v>
      </c>
      <c r="L288" s="71">
        <f t="shared" si="166"/>
        <v>1716.97</v>
      </c>
      <c r="M288" s="71">
        <f t="shared" si="166"/>
        <v>1716.97</v>
      </c>
      <c r="N288" s="71">
        <f t="shared" si="166"/>
        <v>1716.97</v>
      </c>
      <c r="O288" s="71">
        <f t="shared" si="166"/>
        <v>1716.97</v>
      </c>
      <c r="P288" s="71">
        <f t="shared" si="166"/>
        <v>1716.97</v>
      </c>
      <c r="Q288" s="71">
        <f t="shared" si="166"/>
        <v>1716.97</v>
      </c>
      <c r="R288" s="71">
        <f t="shared" si="166"/>
        <v>1716.97</v>
      </c>
      <c r="S288" s="71">
        <f t="shared" si="166"/>
        <v>1716.97</v>
      </c>
      <c r="T288" s="71">
        <f t="shared" si="166"/>
        <v>1716.97</v>
      </c>
      <c r="U288" s="71">
        <f t="shared" si="166"/>
        <v>1716.97</v>
      </c>
      <c r="V288" s="71">
        <f t="shared" si="166"/>
        <v>1716.97</v>
      </c>
      <c r="W288" s="71">
        <f t="shared" si="166"/>
        <v>1716.97</v>
      </c>
      <c r="X288" s="71">
        <f t="shared" si="166"/>
        <v>1716.97</v>
      </c>
      <c r="Y288" s="71">
        <f t="shared" si="166"/>
        <v>1716.97</v>
      </c>
      <c r="Z288" s="71">
        <f t="shared" si="166"/>
        <v>1716.97</v>
      </c>
      <c r="AA288" s="71">
        <f t="shared" si="166"/>
        <v>1716.97</v>
      </c>
    </row>
    <row r="289" spans="1:27" ht="12.75" hidden="1" customHeight="1" outlineLevel="1" x14ac:dyDescent="0.2">
      <c r="A289" s="163" t="s">
        <v>517</v>
      </c>
      <c r="B289" s="94" t="s">
        <v>83</v>
      </c>
      <c r="C289" s="70" t="s">
        <v>79</v>
      </c>
      <c r="D289" s="71">
        <v>4.95</v>
      </c>
      <c r="E289" s="71">
        <v>4.95</v>
      </c>
      <c r="F289" s="71">
        <v>4.95</v>
      </c>
      <c r="G289" s="71">
        <v>4.95</v>
      </c>
      <c r="H289" s="71">
        <v>4.95</v>
      </c>
      <c r="I289" s="71">
        <v>4.95</v>
      </c>
      <c r="J289" s="71">
        <v>4.95</v>
      </c>
      <c r="K289" s="71">
        <v>4.95</v>
      </c>
      <c r="L289" s="71">
        <v>4.95</v>
      </c>
      <c r="M289" s="71">
        <v>4.95</v>
      </c>
      <c r="N289" s="71">
        <v>4.95</v>
      </c>
      <c r="O289" s="71">
        <v>4.95</v>
      </c>
      <c r="P289" s="71">
        <v>4.95</v>
      </c>
      <c r="Q289" s="71">
        <v>4.95</v>
      </c>
      <c r="R289" s="71">
        <v>4.95</v>
      </c>
      <c r="S289" s="71">
        <v>4.95</v>
      </c>
      <c r="T289" s="71">
        <v>4.95</v>
      </c>
      <c r="U289" s="71">
        <v>4.95</v>
      </c>
      <c r="V289" s="71">
        <v>4.95</v>
      </c>
      <c r="W289" s="71">
        <v>4.95</v>
      </c>
      <c r="X289" s="71">
        <v>4.95</v>
      </c>
      <c r="Y289" s="71">
        <v>4.95</v>
      </c>
      <c r="Z289" s="71">
        <v>4.95</v>
      </c>
      <c r="AA289" s="71">
        <v>4.95</v>
      </c>
    </row>
    <row r="290" spans="1:27" ht="12.75" hidden="1" customHeight="1" outlineLevel="1" x14ac:dyDescent="0.2">
      <c r="A290" s="163" t="s">
        <v>518</v>
      </c>
      <c r="B290" s="94" t="s">
        <v>81</v>
      </c>
      <c r="C290" s="70" t="s">
        <v>79</v>
      </c>
      <c r="D290" s="71">
        <f>$D$11</f>
        <v>110.23</v>
      </c>
      <c r="E290" s="71">
        <f t="shared" ref="E290:AA290" si="167">$D$11</f>
        <v>110.23</v>
      </c>
      <c r="F290" s="71">
        <f t="shared" si="167"/>
        <v>110.23</v>
      </c>
      <c r="G290" s="71">
        <f t="shared" si="167"/>
        <v>110.23</v>
      </c>
      <c r="H290" s="71">
        <f t="shared" si="167"/>
        <v>110.23</v>
      </c>
      <c r="I290" s="71">
        <f t="shared" si="167"/>
        <v>110.23</v>
      </c>
      <c r="J290" s="71">
        <f t="shared" si="167"/>
        <v>110.23</v>
      </c>
      <c r="K290" s="71">
        <f t="shared" si="167"/>
        <v>110.23</v>
      </c>
      <c r="L290" s="71">
        <f t="shared" si="167"/>
        <v>110.23</v>
      </c>
      <c r="M290" s="71">
        <f t="shared" si="167"/>
        <v>110.23</v>
      </c>
      <c r="N290" s="71">
        <f t="shared" si="167"/>
        <v>110.23</v>
      </c>
      <c r="O290" s="71">
        <f t="shared" si="167"/>
        <v>110.23</v>
      </c>
      <c r="P290" s="71">
        <f t="shared" si="167"/>
        <v>110.23</v>
      </c>
      <c r="Q290" s="71">
        <f t="shared" si="167"/>
        <v>110.23</v>
      </c>
      <c r="R290" s="71">
        <f t="shared" si="167"/>
        <v>110.23</v>
      </c>
      <c r="S290" s="71">
        <f t="shared" si="167"/>
        <v>110.23</v>
      </c>
      <c r="T290" s="71">
        <f t="shared" si="167"/>
        <v>110.23</v>
      </c>
      <c r="U290" s="71">
        <f t="shared" si="167"/>
        <v>110.23</v>
      </c>
      <c r="V290" s="71">
        <f t="shared" si="167"/>
        <v>110.23</v>
      </c>
      <c r="W290" s="71">
        <f t="shared" si="167"/>
        <v>110.23</v>
      </c>
      <c r="X290" s="71">
        <f t="shared" si="167"/>
        <v>110.23</v>
      </c>
      <c r="Y290" s="71">
        <f t="shared" si="167"/>
        <v>110.23</v>
      </c>
      <c r="Z290" s="71">
        <f t="shared" si="167"/>
        <v>110.23</v>
      </c>
      <c r="AA290" s="71">
        <f t="shared" si="167"/>
        <v>110.23</v>
      </c>
    </row>
    <row r="291" spans="1:27" ht="12.75" customHeight="1" collapsed="1" x14ac:dyDescent="0.2">
      <c r="A291" s="162" t="s">
        <v>519</v>
      </c>
      <c r="B291" s="54" t="str">
        <f>"26"&amp;"."&amp;$B$662&amp;"."&amp;$B$663</f>
        <v>26.05.2023</v>
      </c>
      <c r="C291" s="134" t="s">
        <v>76</v>
      </c>
      <c r="D291" s="135">
        <f>ROUND(((D292+D293+D295+D294)/1000),5)</f>
        <v>3.07579</v>
      </c>
      <c r="E291" s="135">
        <f>ROUND(((E292+E293+E295+E294)/1000),5)</f>
        <v>2.9334699999999998</v>
      </c>
      <c r="F291" s="135">
        <f>ROUND(((F292+F293+F295+F294)/1000),5)</f>
        <v>2.8712800000000001</v>
      </c>
      <c r="G291" s="135">
        <f t="shared" ref="G291:AA291" si="168">ROUND(((G292+G293+G295+G294)/1000),5)</f>
        <v>2.8257500000000002</v>
      </c>
      <c r="H291" s="135">
        <f t="shared" si="168"/>
        <v>2.84816</v>
      </c>
      <c r="I291" s="135">
        <f t="shared" si="168"/>
        <v>2.9371999999999998</v>
      </c>
      <c r="J291" s="135">
        <f t="shared" si="168"/>
        <v>3.3353999999999999</v>
      </c>
      <c r="K291" s="135">
        <f t="shared" si="168"/>
        <v>3.5130499999999998</v>
      </c>
      <c r="L291" s="135">
        <f t="shared" si="168"/>
        <v>3.7610100000000002</v>
      </c>
      <c r="M291" s="135">
        <f t="shared" si="168"/>
        <v>3.8273600000000001</v>
      </c>
      <c r="N291" s="135">
        <f t="shared" si="168"/>
        <v>3.8357199999999998</v>
      </c>
      <c r="O291" s="135">
        <f t="shared" si="168"/>
        <v>3.8292999999999999</v>
      </c>
      <c r="P291" s="135">
        <f t="shared" si="168"/>
        <v>3.8189799999999998</v>
      </c>
      <c r="Q291" s="135">
        <f t="shared" si="168"/>
        <v>3.8347099999999998</v>
      </c>
      <c r="R291" s="135">
        <f t="shared" si="168"/>
        <v>3.8313600000000001</v>
      </c>
      <c r="S291" s="135">
        <f t="shared" si="168"/>
        <v>3.8264100000000001</v>
      </c>
      <c r="T291" s="135">
        <f t="shared" si="168"/>
        <v>3.8132799999999998</v>
      </c>
      <c r="U291" s="135">
        <f t="shared" si="168"/>
        <v>3.8242799999999999</v>
      </c>
      <c r="V291" s="135">
        <f t="shared" si="168"/>
        <v>3.82</v>
      </c>
      <c r="W291" s="135">
        <f t="shared" si="168"/>
        <v>3.7948499999999998</v>
      </c>
      <c r="X291" s="135">
        <f t="shared" si="168"/>
        <v>3.7991799999999998</v>
      </c>
      <c r="Y291" s="135">
        <f t="shared" si="168"/>
        <v>3.8210799999999998</v>
      </c>
      <c r="Z291" s="135">
        <f t="shared" si="168"/>
        <v>3.7648700000000002</v>
      </c>
      <c r="AA291" s="135">
        <f t="shared" si="168"/>
        <v>3.4384800000000002</v>
      </c>
    </row>
    <row r="292" spans="1:27" ht="12.75" hidden="1" customHeight="1" outlineLevel="1" x14ac:dyDescent="0.2">
      <c r="A292" s="163" t="s">
        <v>520</v>
      </c>
      <c r="B292" s="94" t="s">
        <v>238</v>
      </c>
      <c r="C292" s="70" t="s">
        <v>79</v>
      </c>
      <c r="D292" s="71">
        <v>1243.6400000000001</v>
      </c>
      <c r="E292" s="71">
        <v>1101.32</v>
      </c>
      <c r="F292" s="71">
        <v>1039.1300000000001</v>
      </c>
      <c r="G292" s="71">
        <v>993.6</v>
      </c>
      <c r="H292" s="71">
        <v>1016.01</v>
      </c>
      <c r="I292" s="71">
        <v>1105.05</v>
      </c>
      <c r="J292" s="71">
        <v>1503.25</v>
      </c>
      <c r="K292" s="71">
        <v>1680.9</v>
      </c>
      <c r="L292" s="71">
        <v>1928.86</v>
      </c>
      <c r="M292" s="71">
        <v>1995.21</v>
      </c>
      <c r="N292" s="71">
        <v>2003.57</v>
      </c>
      <c r="O292" s="71">
        <v>1997.15</v>
      </c>
      <c r="P292" s="71">
        <v>1986.83</v>
      </c>
      <c r="Q292" s="71">
        <v>2002.56</v>
      </c>
      <c r="R292" s="71">
        <v>1999.21</v>
      </c>
      <c r="S292" s="71">
        <v>1994.26</v>
      </c>
      <c r="T292" s="71">
        <v>1981.13</v>
      </c>
      <c r="U292" s="71">
        <v>1992.13</v>
      </c>
      <c r="V292" s="71">
        <v>1987.85</v>
      </c>
      <c r="W292" s="71">
        <v>1962.7</v>
      </c>
      <c r="X292" s="71">
        <v>1967.03</v>
      </c>
      <c r="Y292" s="71">
        <v>1988.93</v>
      </c>
      <c r="Z292" s="71">
        <v>1932.72</v>
      </c>
      <c r="AA292" s="71">
        <v>1606.33</v>
      </c>
    </row>
    <row r="293" spans="1:27" ht="12.75" hidden="1" customHeight="1" outlineLevel="1" x14ac:dyDescent="0.2">
      <c r="A293" s="163" t="s">
        <v>521</v>
      </c>
      <c r="B293" s="94" t="s">
        <v>90</v>
      </c>
      <c r="C293" s="70" t="s">
        <v>79</v>
      </c>
      <c r="D293" s="71">
        <f>$D$168</f>
        <v>1716.97</v>
      </c>
      <c r="E293" s="71">
        <f>$D$168</f>
        <v>1716.97</v>
      </c>
      <c r="F293" s="71">
        <f t="shared" ref="F293:AA293" si="169">$D$168</f>
        <v>1716.97</v>
      </c>
      <c r="G293" s="71">
        <f t="shared" si="169"/>
        <v>1716.97</v>
      </c>
      <c r="H293" s="71">
        <f t="shared" si="169"/>
        <v>1716.97</v>
      </c>
      <c r="I293" s="71">
        <f t="shared" si="169"/>
        <v>1716.97</v>
      </c>
      <c r="J293" s="71">
        <f t="shared" si="169"/>
        <v>1716.97</v>
      </c>
      <c r="K293" s="71">
        <f t="shared" si="169"/>
        <v>1716.97</v>
      </c>
      <c r="L293" s="71">
        <f t="shared" si="169"/>
        <v>1716.97</v>
      </c>
      <c r="M293" s="71">
        <f t="shared" si="169"/>
        <v>1716.97</v>
      </c>
      <c r="N293" s="71">
        <f t="shared" si="169"/>
        <v>1716.97</v>
      </c>
      <c r="O293" s="71">
        <f t="shared" si="169"/>
        <v>1716.97</v>
      </c>
      <c r="P293" s="71">
        <f t="shared" si="169"/>
        <v>1716.97</v>
      </c>
      <c r="Q293" s="71">
        <f t="shared" si="169"/>
        <v>1716.97</v>
      </c>
      <c r="R293" s="71">
        <f t="shared" si="169"/>
        <v>1716.97</v>
      </c>
      <c r="S293" s="71">
        <f t="shared" si="169"/>
        <v>1716.97</v>
      </c>
      <c r="T293" s="71">
        <f t="shared" si="169"/>
        <v>1716.97</v>
      </c>
      <c r="U293" s="71">
        <f t="shared" si="169"/>
        <v>1716.97</v>
      </c>
      <c r="V293" s="71">
        <f t="shared" si="169"/>
        <v>1716.97</v>
      </c>
      <c r="W293" s="71">
        <f t="shared" si="169"/>
        <v>1716.97</v>
      </c>
      <c r="X293" s="71">
        <f t="shared" si="169"/>
        <v>1716.97</v>
      </c>
      <c r="Y293" s="71">
        <f t="shared" si="169"/>
        <v>1716.97</v>
      </c>
      <c r="Z293" s="71">
        <f t="shared" si="169"/>
        <v>1716.97</v>
      </c>
      <c r="AA293" s="71">
        <f t="shared" si="169"/>
        <v>1716.97</v>
      </c>
    </row>
    <row r="294" spans="1:27" ht="12.75" hidden="1" customHeight="1" outlineLevel="1" x14ac:dyDescent="0.2">
      <c r="A294" s="163" t="s">
        <v>522</v>
      </c>
      <c r="B294" s="94" t="s">
        <v>83</v>
      </c>
      <c r="C294" s="70" t="s">
        <v>79</v>
      </c>
      <c r="D294" s="71">
        <v>4.95</v>
      </c>
      <c r="E294" s="71">
        <v>4.95</v>
      </c>
      <c r="F294" s="71">
        <v>4.95</v>
      </c>
      <c r="G294" s="71">
        <v>4.95</v>
      </c>
      <c r="H294" s="71">
        <v>4.95</v>
      </c>
      <c r="I294" s="71">
        <v>4.95</v>
      </c>
      <c r="J294" s="71">
        <v>4.95</v>
      </c>
      <c r="K294" s="71">
        <v>4.95</v>
      </c>
      <c r="L294" s="71">
        <v>4.95</v>
      </c>
      <c r="M294" s="71">
        <v>4.95</v>
      </c>
      <c r="N294" s="71">
        <v>4.95</v>
      </c>
      <c r="O294" s="71">
        <v>4.95</v>
      </c>
      <c r="P294" s="71">
        <v>4.95</v>
      </c>
      <c r="Q294" s="71">
        <v>4.95</v>
      </c>
      <c r="R294" s="71">
        <v>4.95</v>
      </c>
      <c r="S294" s="71">
        <v>4.95</v>
      </c>
      <c r="T294" s="71">
        <v>4.95</v>
      </c>
      <c r="U294" s="71">
        <v>4.95</v>
      </c>
      <c r="V294" s="71">
        <v>4.95</v>
      </c>
      <c r="W294" s="71">
        <v>4.95</v>
      </c>
      <c r="X294" s="71">
        <v>4.95</v>
      </c>
      <c r="Y294" s="71">
        <v>4.95</v>
      </c>
      <c r="Z294" s="71">
        <v>4.95</v>
      </c>
      <c r="AA294" s="71">
        <v>4.95</v>
      </c>
    </row>
    <row r="295" spans="1:27" ht="12.75" hidden="1" customHeight="1" outlineLevel="1" x14ac:dyDescent="0.2">
      <c r="A295" s="163" t="s">
        <v>523</v>
      </c>
      <c r="B295" s="94" t="s">
        <v>81</v>
      </c>
      <c r="C295" s="70" t="s">
        <v>79</v>
      </c>
      <c r="D295" s="71">
        <f>$D$11</f>
        <v>110.23</v>
      </c>
      <c r="E295" s="71">
        <f t="shared" ref="E295:AA295" si="170">$D$11</f>
        <v>110.23</v>
      </c>
      <c r="F295" s="71">
        <f t="shared" si="170"/>
        <v>110.23</v>
      </c>
      <c r="G295" s="71">
        <f t="shared" si="170"/>
        <v>110.23</v>
      </c>
      <c r="H295" s="71">
        <f t="shared" si="170"/>
        <v>110.23</v>
      </c>
      <c r="I295" s="71">
        <f t="shared" si="170"/>
        <v>110.23</v>
      </c>
      <c r="J295" s="71">
        <f t="shared" si="170"/>
        <v>110.23</v>
      </c>
      <c r="K295" s="71">
        <f t="shared" si="170"/>
        <v>110.23</v>
      </c>
      <c r="L295" s="71">
        <f t="shared" si="170"/>
        <v>110.23</v>
      </c>
      <c r="M295" s="71">
        <f t="shared" si="170"/>
        <v>110.23</v>
      </c>
      <c r="N295" s="71">
        <f t="shared" si="170"/>
        <v>110.23</v>
      </c>
      <c r="O295" s="71">
        <f t="shared" si="170"/>
        <v>110.23</v>
      </c>
      <c r="P295" s="71">
        <f t="shared" si="170"/>
        <v>110.23</v>
      </c>
      <c r="Q295" s="71">
        <f t="shared" si="170"/>
        <v>110.23</v>
      </c>
      <c r="R295" s="71">
        <f t="shared" si="170"/>
        <v>110.23</v>
      </c>
      <c r="S295" s="71">
        <f t="shared" si="170"/>
        <v>110.23</v>
      </c>
      <c r="T295" s="71">
        <f t="shared" si="170"/>
        <v>110.23</v>
      </c>
      <c r="U295" s="71">
        <f t="shared" si="170"/>
        <v>110.23</v>
      </c>
      <c r="V295" s="71">
        <f t="shared" si="170"/>
        <v>110.23</v>
      </c>
      <c r="W295" s="71">
        <f t="shared" si="170"/>
        <v>110.23</v>
      </c>
      <c r="X295" s="71">
        <f t="shared" si="170"/>
        <v>110.23</v>
      </c>
      <c r="Y295" s="71">
        <f t="shared" si="170"/>
        <v>110.23</v>
      </c>
      <c r="Z295" s="71">
        <f t="shared" si="170"/>
        <v>110.23</v>
      </c>
      <c r="AA295" s="71">
        <f t="shared" si="170"/>
        <v>110.23</v>
      </c>
    </row>
    <row r="296" spans="1:27" ht="12.75" customHeight="1" collapsed="1" x14ac:dyDescent="0.2">
      <c r="A296" s="162" t="s">
        <v>524</v>
      </c>
      <c r="B296" s="54" t="str">
        <f>"27"&amp;"."&amp;$B$662&amp;"."&amp;$B$663</f>
        <v>27.05.2023</v>
      </c>
      <c r="C296" s="134" t="s">
        <v>76</v>
      </c>
      <c r="D296" s="135">
        <f>ROUND(((D297+D298+D300+D299)/1000),5)</f>
        <v>3.3756599999999999</v>
      </c>
      <c r="E296" s="135">
        <f>ROUND(((E297+E298+E300+E299)/1000),5)</f>
        <v>3.13524</v>
      </c>
      <c r="F296" s="135">
        <f>ROUND(((F297+F298+F300+F299)/1000),5)</f>
        <v>2.9889899999999998</v>
      </c>
      <c r="G296" s="135">
        <f t="shared" ref="G296:AA296" si="171">ROUND(((G297+G298+G300+G299)/1000),5)</f>
        <v>2.9367399999999999</v>
      </c>
      <c r="H296" s="135">
        <f t="shared" si="171"/>
        <v>2.9141699999999999</v>
      </c>
      <c r="I296" s="135">
        <f t="shared" si="171"/>
        <v>2.8924400000000001</v>
      </c>
      <c r="J296" s="135">
        <f t="shared" si="171"/>
        <v>3.1985199999999998</v>
      </c>
      <c r="K296" s="135">
        <f t="shared" si="171"/>
        <v>3.35372</v>
      </c>
      <c r="L296" s="135">
        <f t="shared" si="171"/>
        <v>3.6269499999999999</v>
      </c>
      <c r="M296" s="135">
        <f t="shared" si="171"/>
        <v>3.7403499999999998</v>
      </c>
      <c r="N296" s="135">
        <f t="shared" si="171"/>
        <v>3.7726600000000001</v>
      </c>
      <c r="O296" s="135">
        <f t="shared" si="171"/>
        <v>3.7729499999999998</v>
      </c>
      <c r="P296" s="135">
        <f t="shared" si="171"/>
        <v>3.7678500000000001</v>
      </c>
      <c r="Q296" s="135">
        <f t="shared" si="171"/>
        <v>3.7685399999999998</v>
      </c>
      <c r="R296" s="135">
        <f t="shared" si="171"/>
        <v>3.7668300000000001</v>
      </c>
      <c r="S296" s="135">
        <f t="shared" si="171"/>
        <v>3.7453500000000002</v>
      </c>
      <c r="T296" s="135">
        <f t="shared" si="171"/>
        <v>3.7293799999999999</v>
      </c>
      <c r="U296" s="135">
        <f t="shared" si="171"/>
        <v>3.6644299999999999</v>
      </c>
      <c r="V296" s="135">
        <f t="shared" si="171"/>
        <v>3.6639599999999999</v>
      </c>
      <c r="W296" s="135">
        <f t="shared" si="171"/>
        <v>3.6637400000000002</v>
      </c>
      <c r="X296" s="135">
        <f t="shared" si="171"/>
        <v>3.7242700000000002</v>
      </c>
      <c r="Y296" s="135">
        <f t="shared" si="171"/>
        <v>3.74248</v>
      </c>
      <c r="Z296" s="135">
        <f t="shared" si="171"/>
        <v>3.6491099999999999</v>
      </c>
      <c r="AA296" s="135">
        <f t="shared" si="171"/>
        <v>3.3483499999999999</v>
      </c>
    </row>
    <row r="297" spans="1:27" ht="12.75" hidden="1" customHeight="1" outlineLevel="1" x14ac:dyDescent="0.2">
      <c r="A297" s="163" t="s">
        <v>525</v>
      </c>
      <c r="B297" s="94" t="s">
        <v>238</v>
      </c>
      <c r="C297" s="70" t="s">
        <v>79</v>
      </c>
      <c r="D297" s="71">
        <v>1543.51</v>
      </c>
      <c r="E297" s="71">
        <v>1303.0899999999999</v>
      </c>
      <c r="F297" s="71">
        <v>1156.8399999999999</v>
      </c>
      <c r="G297" s="71">
        <v>1104.5899999999999</v>
      </c>
      <c r="H297" s="71">
        <v>1082.02</v>
      </c>
      <c r="I297" s="71">
        <v>1060.29</v>
      </c>
      <c r="J297" s="71">
        <v>1366.37</v>
      </c>
      <c r="K297" s="71">
        <v>1521.57</v>
      </c>
      <c r="L297" s="71">
        <v>1794.8</v>
      </c>
      <c r="M297" s="71">
        <v>1908.2</v>
      </c>
      <c r="N297" s="71">
        <v>1940.51</v>
      </c>
      <c r="O297" s="71">
        <v>1940.8</v>
      </c>
      <c r="P297" s="71">
        <v>1935.7</v>
      </c>
      <c r="Q297" s="71">
        <v>1936.39</v>
      </c>
      <c r="R297" s="71">
        <v>1934.68</v>
      </c>
      <c r="S297" s="71">
        <v>1913.2</v>
      </c>
      <c r="T297" s="71">
        <v>1897.23</v>
      </c>
      <c r="U297" s="71">
        <v>1832.28</v>
      </c>
      <c r="V297" s="71">
        <v>1831.81</v>
      </c>
      <c r="W297" s="71">
        <v>1831.59</v>
      </c>
      <c r="X297" s="71">
        <v>1892.12</v>
      </c>
      <c r="Y297" s="71">
        <v>1910.33</v>
      </c>
      <c r="Z297" s="71">
        <v>1816.96</v>
      </c>
      <c r="AA297" s="71">
        <v>1516.2</v>
      </c>
    </row>
    <row r="298" spans="1:27" ht="12.75" hidden="1" customHeight="1" outlineLevel="1" x14ac:dyDescent="0.2">
      <c r="A298" s="163" t="s">
        <v>526</v>
      </c>
      <c r="B298" s="94" t="s">
        <v>90</v>
      </c>
      <c r="C298" s="70" t="s">
        <v>79</v>
      </c>
      <c r="D298" s="71">
        <f>$D$168</f>
        <v>1716.97</v>
      </c>
      <c r="E298" s="71">
        <f>$D$168</f>
        <v>1716.97</v>
      </c>
      <c r="F298" s="71">
        <f t="shared" ref="F298:AA298" si="172">$D$168</f>
        <v>1716.97</v>
      </c>
      <c r="G298" s="71">
        <f t="shared" si="172"/>
        <v>1716.97</v>
      </c>
      <c r="H298" s="71">
        <f t="shared" si="172"/>
        <v>1716.97</v>
      </c>
      <c r="I298" s="71">
        <f t="shared" si="172"/>
        <v>1716.97</v>
      </c>
      <c r="J298" s="71">
        <f t="shared" si="172"/>
        <v>1716.97</v>
      </c>
      <c r="K298" s="71">
        <f t="shared" si="172"/>
        <v>1716.97</v>
      </c>
      <c r="L298" s="71">
        <f t="shared" si="172"/>
        <v>1716.97</v>
      </c>
      <c r="M298" s="71">
        <f t="shared" si="172"/>
        <v>1716.97</v>
      </c>
      <c r="N298" s="71">
        <f t="shared" si="172"/>
        <v>1716.97</v>
      </c>
      <c r="O298" s="71">
        <f t="shared" si="172"/>
        <v>1716.97</v>
      </c>
      <c r="P298" s="71">
        <f t="shared" si="172"/>
        <v>1716.97</v>
      </c>
      <c r="Q298" s="71">
        <f t="shared" si="172"/>
        <v>1716.97</v>
      </c>
      <c r="R298" s="71">
        <f t="shared" si="172"/>
        <v>1716.97</v>
      </c>
      <c r="S298" s="71">
        <f t="shared" si="172"/>
        <v>1716.97</v>
      </c>
      <c r="T298" s="71">
        <f t="shared" si="172"/>
        <v>1716.97</v>
      </c>
      <c r="U298" s="71">
        <f t="shared" si="172"/>
        <v>1716.97</v>
      </c>
      <c r="V298" s="71">
        <f t="shared" si="172"/>
        <v>1716.97</v>
      </c>
      <c r="W298" s="71">
        <f t="shared" si="172"/>
        <v>1716.97</v>
      </c>
      <c r="X298" s="71">
        <f t="shared" si="172"/>
        <v>1716.97</v>
      </c>
      <c r="Y298" s="71">
        <f t="shared" si="172"/>
        <v>1716.97</v>
      </c>
      <c r="Z298" s="71">
        <f t="shared" si="172"/>
        <v>1716.97</v>
      </c>
      <c r="AA298" s="71">
        <f t="shared" si="172"/>
        <v>1716.97</v>
      </c>
    </row>
    <row r="299" spans="1:27" ht="12.75" hidden="1" customHeight="1" outlineLevel="1" x14ac:dyDescent="0.2">
      <c r="A299" s="163" t="s">
        <v>527</v>
      </c>
      <c r="B299" s="94" t="s">
        <v>83</v>
      </c>
      <c r="C299" s="70" t="s">
        <v>79</v>
      </c>
      <c r="D299" s="71">
        <v>4.95</v>
      </c>
      <c r="E299" s="71">
        <v>4.95</v>
      </c>
      <c r="F299" s="71">
        <v>4.95</v>
      </c>
      <c r="G299" s="71">
        <v>4.95</v>
      </c>
      <c r="H299" s="71">
        <v>4.95</v>
      </c>
      <c r="I299" s="71">
        <v>4.95</v>
      </c>
      <c r="J299" s="71">
        <v>4.95</v>
      </c>
      <c r="K299" s="71">
        <v>4.95</v>
      </c>
      <c r="L299" s="71">
        <v>4.95</v>
      </c>
      <c r="M299" s="71">
        <v>4.95</v>
      </c>
      <c r="N299" s="71">
        <v>4.95</v>
      </c>
      <c r="O299" s="71">
        <v>4.95</v>
      </c>
      <c r="P299" s="71">
        <v>4.95</v>
      </c>
      <c r="Q299" s="71">
        <v>4.95</v>
      </c>
      <c r="R299" s="71">
        <v>4.95</v>
      </c>
      <c r="S299" s="71">
        <v>4.95</v>
      </c>
      <c r="T299" s="71">
        <v>4.95</v>
      </c>
      <c r="U299" s="71">
        <v>4.95</v>
      </c>
      <c r="V299" s="71">
        <v>4.95</v>
      </c>
      <c r="W299" s="71">
        <v>4.95</v>
      </c>
      <c r="X299" s="71">
        <v>4.95</v>
      </c>
      <c r="Y299" s="71">
        <v>4.95</v>
      </c>
      <c r="Z299" s="71">
        <v>4.95</v>
      </c>
      <c r="AA299" s="71">
        <v>4.95</v>
      </c>
    </row>
    <row r="300" spans="1:27" ht="12.75" hidden="1" customHeight="1" outlineLevel="1" x14ac:dyDescent="0.2">
      <c r="A300" s="163" t="s">
        <v>528</v>
      </c>
      <c r="B300" s="94" t="s">
        <v>81</v>
      </c>
      <c r="C300" s="70" t="s">
        <v>79</v>
      </c>
      <c r="D300" s="71">
        <f>$D$11</f>
        <v>110.23</v>
      </c>
      <c r="E300" s="71">
        <f t="shared" ref="E300:AA300" si="173">$D$11</f>
        <v>110.23</v>
      </c>
      <c r="F300" s="71">
        <f t="shared" si="173"/>
        <v>110.23</v>
      </c>
      <c r="G300" s="71">
        <f t="shared" si="173"/>
        <v>110.23</v>
      </c>
      <c r="H300" s="71">
        <f t="shared" si="173"/>
        <v>110.23</v>
      </c>
      <c r="I300" s="71">
        <f t="shared" si="173"/>
        <v>110.23</v>
      </c>
      <c r="J300" s="71">
        <f t="shared" si="173"/>
        <v>110.23</v>
      </c>
      <c r="K300" s="71">
        <f t="shared" si="173"/>
        <v>110.23</v>
      </c>
      <c r="L300" s="71">
        <f t="shared" si="173"/>
        <v>110.23</v>
      </c>
      <c r="M300" s="71">
        <f t="shared" si="173"/>
        <v>110.23</v>
      </c>
      <c r="N300" s="71">
        <f t="shared" si="173"/>
        <v>110.23</v>
      </c>
      <c r="O300" s="71">
        <f t="shared" si="173"/>
        <v>110.23</v>
      </c>
      <c r="P300" s="71">
        <f t="shared" si="173"/>
        <v>110.23</v>
      </c>
      <c r="Q300" s="71">
        <f t="shared" si="173"/>
        <v>110.23</v>
      </c>
      <c r="R300" s="71">
        <f t="shared" si="173"/>
        <v>110.23</v>
      </c>
      <c r="S300" s="71">
        <f t="shared" si="173"/>
        <v>110.23</v>
      </c>
      <c r="T300" s="71">
        <f t="shared" si="173"/>
        <v>110.23</v>
      </c>
      <c r="U300" s="71">
        <f t="shared" si="173"/>
        <v>110.23</v>
      </c>
      <c r="V300" s="71">
        <f t="shared" si="173"/>
        <v>110.23</v>
      </c>
      <c r="W300" s="71">
        <f t="shared" si="173"/>
        <v>110.23</v>
      </c>
      <c r="X300" s="71">
        <f t="shared" si="173"/>
        <v>110.23</v>
      </c>
      <c r="Y300" s="71">
        <f t="shared" si="173"/>
        <v>110.23</v>
      </c>
      <c r="Z300" s="71">
        <f t="shared" si="173"/>
        <v>110.23</v>
      </c>
      <c r="AA300" s="71">
        <f t="shared" si="173"/>
        <v>110.23</v>
      </c>
    </row>
    <row r="301" spans="1:27" ht="12.75" customHeight="1" collapsed="1" x14ac:dyDescent="0.2">
      <c r="A301" s="162" t="s">
        <v>529</v>
      </c>
      <c r="B301" s="54" t="str">
        <f>"28"&amp;"."&amp;$B$662&amp;"."&amp;$B$663</f>
        <v>28.05.2023</v>
      </c>
      <c r="C301" s="134" t="s">
        <v>76</v>
      </c>
      <c r="D301" s="135">
        <f>ROUND(((D302+D303+D305+D304)/1000),5)</f>
        <v>3.22973</v>
      </c>
      <c r="E301" s="135">
        <f>ROUND(((E302+E303+E305+E304)/1000),5)</f>
        <v>3.0663900000000002</v>
      </c>
      <c r="F301" s="135">
        <f>ROUND(((F302+F303+F305+F304)/1000),5)</f>
        <v>2.9394399999999998</v>
      </c>
      <c r="G301" s="135">
        <f t="shared" ref="G301:AA301" si="174">ROUND(((G302+G303+G305+G304)/1000),5)</f>
        <v>2.9089700000000001</v>
      </c>
      <c r="H301" s="135">
        <f t="shared" si="174"/>
        <v>2.8810699999999998</v>
      </c>
      <c r="I301" s="135">
        <f t="shared" si="174"/>
        <v>2.86375</v>
      </c>
      <c r="J301" s="135">
        <f t="shared" si="174"/>
        <v>3.0549900000000001</v>
      </c>
      <c r="K301" s="135">
        <f t="shared" si="174"/>
        <v>3.1874400000000001</v>
      </c>
      <c r="L301" s="135">
        <f t="shared" si="174"/>
        <v>3.45445</v>
      </c>
      <c r="M301" s="135">
        <f t="shared" si="174"/>
        <v>3.6278999999999999</v>
      </c>
      <c r="N301" s="135">
        <f t="shared" si="174"/>
        <v>3.6714000000000002</v>
      </c>
      <c r="O301" s="135">
        <f t="shared" si="174"/>
        <v>3.6822400000000002</v>
      </c>
      <c r="P301" s="135">
        <f t="shared" si="174"/>
        <v>3.6761599999999999</v>
      </c>
      <c r="Q301" s="135">
        <f t="shared" si="174"/>
        <v>3.6812999999999998</v>
      </c>
      <c r="R301" s="135">
        <f t="shared" si="174"/>
        <v>3.6802999999999999</v>
      </c>
      <c r="S301" s="135">
        <f t="shared" si="174"/>
        <v>3.6785399999999999</v>
      </c>
      <c r="T301" s="135">
        <f t="shared" si="174"/>
        <v>3.6684299999999999</v>
      </c>
      <c r="U301" s="135">
        <f t="shared" si="174"/>
        <v>3.6484399999999999</v>
      </c>
      <c r="V301" s="135">
        <f t="shared" si="174"/>
        <v>3.65733</v>
      </c>
      <c r="W301" s="135">
        <f t="shared" si="174"/>
        <v>3.65448</v>
      </c>
      <c r="X301" s="135">
        <f t="shared" si="174"/>
        <v>3.6941600000000001</v>
      </c>
      <c r="Y301" s="135">
        <f t="shared" si="174"/>
        <v>3.7127300000000001</v>
      </c>
      <c r="Z301" s="135">
        <f t="shared" si="174"/>
        <v>3.6135600000000001</v>
      </c>
      <c r="AA301" s="135">
        <f t="shared" si="174"/>
        <v>3.2917399999999999</v>
      </c>
    </row>
    <row r="302" spans="1:27" ht="12.75" hidden="1" customHeight="1" outlineLevel="1" x14ac:dyDescent="0.2">
      <c r="A302" s="163" t="s">
        <v>530</v>
      </c>
      <c r="B302" s="94" t="s">
        <v>238</v>
      </c>
      <c r="C302" s="70" t="s">
        <v>79</v>
      </c>
      <c r="D302" s="71">
        <v>1397.58</v>
      </c>
      <c r="E302" s="71">
        <v>1234.24</v>
      </c>
      <c r="F302" s="71">
        <v>1107.29</v>
      </c>
      <c r="G302" s="71">
        <v>1076.82</v>
      </c>
      <c r="H302" s="71">
        <v>1048.92</v>
      </c>
      <c r="I302" s="71">
        <v>1031.5999999999999</v>
      </c>
      <c r="J302" s="71">
        <v>1222.8399999999999</v>
      </c>
      <c r="K302" s="71">
        <v>1355.29</v>
      </c>
      <c r="L302" s="71">
        <v>1622.3</v>
      </c>
      <c r="M302" s="71">
        <v>1795.75</v>
      </c>
      <c r="N302" s="71">
        <v>1839.25</v>
      </c>
      <c r="O302" s="71">
        <v>1850.09</v>
      </c>
      <c r="P302" s="71">
        <v>1844.01</v>
      </c>
      <c r="Q302" s="71">
        <v>1849.15</v>
      </c>
      <c r="R302" s="71">
        <v>1848.15</v>
      </c>
      <c r="S302" s="71">
        <v>1846.39</v>
      </c>
      <c r="T302" s="71">
        <v>1836.28</v>
      </c>
      <c r="U302" s="71">
        <v>1816.29</v>
      </c>
      <c r="V302" s="71">
        <v>1825.18</v>
      </c>
      <c r="W302" s="71">
        <v>1822.33</v>
      </c>
      <c r="X302" s="71">
        <v>1862.01</v>
      </c>
      <c r="Y302" s="71">
        <v>1880.58</v>
      </c>
      <c r="Z302" s="71">
        <v>1781.41</v>
      </c>
      <c r="AA302" s="71">
        <v>1459.59</v>
      </c>
    </row>
    <row r="303" spans="1:27" ht="12.75" hidden="1" customHeight="1" outlineLevel="1" x14ac:dyDescent="0.2">
      <c r="A303" s="163" t="s">
        <v>531</v>
      </c>
      <c r="B303" s="94" t="s">
        <v>90</v>
      </c>
      <c r="C303" s="70" t="s">
        <v>79</v>
      </c>
      <c r="D303" s="71">
        <f>$D$168</f>
        <v>1716.97</v>
      </c>
      <c r="E303" s="71">
        <f>$D$168</f>
        <v>1716.97</v>
      </c>
      <c r="F303" s="71">
        <f t="shared" ref="F303:AA303" si="175">$D$168</f>
        <v>1716.97</v>
      </c>
      <c r="G303" s="71">
        <f t="shared" si="175"/>
        <v>1716.97</v>
      </c>
      <c r="H303" s="71">
        <f t="shared" si="175"/>
        <v>1716.97</v>
      </c>
      <c r="I303" s="71">
        <f t="shared" si="175"/>
        <v>1716.97</v>
      </c>
      <c r="J303" s="71">
        <f t="shared" si="175"/>
        <v>1716.97</v>
      </c>
      <c r="K303" s="71">
        <f t="shared" si="175"/>
        <v>1716.97</v>
      </c>
      <c r="L303" s="71">
        <f t="shared" si="175"/>
        <v>1716.97</v>
      </c>
      <c r="M303" s="71">
        <f t="shared" si="175"/>
        <v>1716.97</v>
      </c>
      <c r="N303" s="71">
        <f t="shared" si="175"/>
        <v>1716.97</v>
      </c>
      <c r="O303" s="71">
        <f t="shared" si="175"/>
        <v>1716.97</v>
      </c>
      <c r="P303" s="71">
        <f t="shared" si="175"/>
        <v>1716.97</v>
      </c>
      <c r="Q303" s="71">
        <f t="shared" si="175"/>
        <v>1716.97</v>
      </c>
      <c r="R303" s="71">
        <f t="shared" si="175"/>
        <v>1716.97</v>
      </c>
      <c r="S303" s="71">
        <f t="shared" si="175"/>
        <v>1716.97</v>
      </c>
      <c r="T303" s="71">
        <f t="shared" si="175"/>
        <v>1716.97</v>
      </c>
      <c r="U303" s="71">
        <f t="shared" si="175"/>
        <v>1716.97</v>
      </c>
      <c r="V303" s="71">
        <f t="shared" si="175"/>
        <v>1716.97</v>
      </c>
      <c r="W303" s="71">
        <f t="shared" si="175"/>
        <v>1716.97</v>
      </c>
      <c r="X303" s="71">
        <f t="shared" si="175"/>
        <v>1716.97</v>
      </c>
      <c r="Y303" s="71">
        <f t="shared" si="175"/>
        <v>1716.97</v>
      </c>
      <c r="Z303" s="71">
        <f t="shared" si="175"/>
        <v>1716.97</v>
      </c>
      <c r="AA303" s="71">
        <f t="shared" si="175"/>
        <v>1716.97</v>
      </c>
    </row>
    <row r="304" spans="1:27" ht="12.75" hidden="1" customHeight="1" outlineLevel="1" x14ac:dyDescent="0.2">
      <c r="A304" s="163" t="s">
        <v>532</v>
      </c>
      <c r="B304" s="94" t="s">
        <v>83</v>
      </c>
      <c r="C304" s="70" t="s">
        <v>79</v>
      </c>
      <c r="D304" s="71">
        <v>4.95</v>
      </c>
      <c r="E304" s="71">
        <v>4.95</v>
      </c>
      <c r="F304" s="71">
        <v>4.95</v>
      </c>
      <c r="G304" s="71">
        <v>4.95</v>
      </c>
      <c r="H304" s="71">
        <v>4.95</v>
      </c>
      <c r="I304" s="71">
        <v>4.95</v>
      </c>
      <c r="J304" s="71">
        <v>4.95</v>
      </c>
      <c r="K304" s="71">
        <v>4.95</v>
      </c>
      <c r="L304" s="71">
        <v>4.95</v>
      </c>
      <c r="M304" s="71">
        <v>4.95</v>
      </c>
      <c r="N304" s="71">
        <v>4.95</v>
      </c>
      <c r="O304" s="71">
        <v>4.95</v>
      </c>
      <c r="P304" s="71">
        <v>4.95</v>
      </c>
      <c r="Q304" s="71">
        <v>4.95</v>
      </c>
      <c r="R304" s="71">
        <v>4.95</v>
      </c>
      <c r="S304" s="71">
        <v>4.95</v>
      </c>
      <c r="T304" s="71">
        <v>4.95</v>
      </c>
      <c r="U304" s="71">
        <v>4.95</v>
      </c>
      <c r="V304" s="71">
        <v>4.95</v>
      </c>
      <c r="W304" s="71">
        <v>4.95</v>
      </c>
      <c r="X304" s="71">
        <v>4.95</v>
      </c>
      <c r="Y304" s="71">
        <v>4.95</v>
      </c>
      <c r="Z304" s="71">
        <v>4.95</v>
      </c>
      <c r="AA304" s="71">
        <v>4.95</v>
      </c>
    </row>
    <row r="305" spans="1:27" ht="12.75" hidden="1" customHeight="1" outlineLevel="1" x14ac:dyDescent="0.2">
      <c r="A305" s="163" t="s">
        <v>533</v>
      </c>
      <c r="B305" s="94" t="s">
        <v>81</v>
      </c>
      <c r="C305" s="70" t="s">
        <v>79</v>
      </c>
      <c r="D305" s="71">
        <f>$D$11</f>
        <v>110.23</v>
      </c>
      <c r="E305" s="71">
        <f t="shared" ref="E305:AA305" si="176">$D$11</f>
        <v>110.23</v>
      </c>
      <c r="F305" s="71">
        <f t="shared" si="176"/>
        <v>110.23</v>
      </c>
      <c r="G305" s="71">
        <f t="shared" si="176"/>
        <v>110.23</v>
      </c>
      <c r="H305" s="71">
        <f t="shared" si="176"/>
        <v>110.23</v>
      </c>
      <c r="I305" s="71">
        <f t="shared" si="176"/>
        <v>110.23</v>
      </c>
      <c r="J305" s="71">
        <f t="shared" si="176"/>
        <v>110.23</v>
      </c>
      <c r="K305" s="71">
        <f t="shared" si="176"/>
        <v>110.23</v>
      </c>
      <c r="L305" s="71">
        <f t="shared" si="176"/>
        <v>110.23</v>
      </c>
      <c r="M305" s="71">
        <f t="shared" si="176"/>
        <v>110.23</v>
      </c>
      <c r="N305" s="71">
        <f t="shared" si="176"/>
        <v>110.23</v>
      </c>
      <c r="O305" s="71">
        <f t="shared" si="176"/>
        <v>110.23</v>
      </c>
      <c r="P305" s="71">
        <f t="shared" si="176"/>
        <v>110.23</v>
      </c>
      <c r="Q305" s="71">
        <f t="shared" si="176"/>
        <v>110.23</v>
      </c>
      <c r="R305" s="71">
        <f t="shared" si="176"/>
        <v>110.23</v>
      </c>
      <c r="S305" s="71">
        <f t="shared" si="176"/>
        <v>110.23</v>
      </c>
      <c r="T305" s="71">
        <f t="shared" si="176"/>
        <v>110.23</v>
      </c>
      <c r="U305" s="71">
        <f t="shared" si="176"/>
        <v>110.23</v>
      </c>
      <c r="V305" s="71">
        <f t="shared" si="176"/>
        <v>110.23</v>
      </c>
      <c r="W305" s="71">
        <f t="shared" si="176"/>
        <v>110.23</v>
      </c>
      <c r="X305" s="71">
        <f t="shared" si="176"/>
        <v>110.23</v>
      </c>
      <c r="Y305" s="71">
        <f t="shared" si="176"/>
        <v>110.23</v>
      </c>
      <c r="Z305" s="71">
        <f t="shared" si="176"/>
        <v>110.23</v>
      </c>
      <c r="AA305" s="71">
        <f t="shared" si="176"/>
        <v>110.23</v>
      </c>
    </row>
    <row r="306" spans="1:27" ht="12.75" customHeight="1" collapsed="1" x14ac:dyDescent="0.2">
      <c r="A306" s="162" t="s">
        <v>534</v>
      </c>
      <c r="B306" s="54" t="str">
        <f>"29"&amp;"."&amp;$B$662&amp;"."&amp;$B$663</f>
        <v>29.05.2023</v>
      </c>
      <c r="C306" s="134" t="s">
        <v>76</v>
      </c>
      <c r="D306" s="135">
        <f>ROUND(((D307+D308+D310+D309)/1000),5)</f>
        <v>3.17</v>
      </c>
      <c r="E306" s="135">
        <f>ROUND(((E307+E308+E310+E309)/1000),5)</f>
        <v>2.9948399999999999</v>
      </c>
      <c r="F306" s="135">
        <f>ROUND(((F307+F308+F310+F309)/1000),5)</f>
        <v>2.9050500000000001</v>
      </c>
      <c r="G306" s="135">
        <f t="shared" ref="G306:AA306" si="177">ROUND(((G307+G308+G310+G309)/1000),5)</f>
        <v>2.8660100000000002</v>
      </c>
      <c r="H306" s="135">
        <f t="shared" si="177"/>
        <v>2.87033</v>
      </c>
      <c r="I306" s="135">
        <f t="shared" si="177"/>
        <v>2.9317299999999999</v>
      </c>
      <c r="J306" s="135">
        <f t="shared" si="177"/>
        <v>3.3491599999999999</v>
      </c>
      <c r="K306" s="135">
        <f t="shared" si="177"/>
        <v>3.5886900000000002</v>
      </c>
      <c r="L306" s="135">
        <f t="shared" si="177"/>
        <v>3.7855699999999999</v>
      </c>
      <c r="M306" s="135">
        <f t="shared" si="177"/>
        <v>3.8042899999999999</v>
      </c>
      <c r="N306" s="135">
        <f t="shared" si="177"/>
        <v>3.8227600000000002</v>
      </c>
      <c r="O306" s="135">
        <f t="shared" si="177"/>
        <v>3.8445100000000001</v>
      </c>
      <c r="P306" s="135">
        <f t="shared" si="177"/>
        <v>3.8192300000000001</v>
      </c>
      <c r="Q306" s="135">
        <f t="shared" si="177"/>
        <v>3.81324</v>
      </c>
      <c r="R306" s="135">
        <f t="shared" si="177"/>
        <v>3.8628399999999998</v>
      </c>
      <c r="S306" s="135">
        <f t="shared" si="177"/>
        <v>3.8511899999999999</v>
      </c>
      <c r="T306" s="135">
        <f t="shared" si="177"/>
        <v>3.8311299999999999</v>
      </c>
      <c r="U306" s="135">
        <f t="shared" si="177"/>
        <v>3.8142800000000001</v>
      </c>
      <c r="V306" s="135">
        <f t="shared" si="177"/>
        <v>3.8020800000000001</v>
      </c>
      <c r="W306" s="135">
        <f t="shared" si="177"/>
        <v>3.7885300000000002</v>
      </c>
      <c r="X306" s="135">
        <f t="shared" si="177"/>
        <v>3.78546</v>
      </c>
      <c r="Y306" s="135">
        <f t="shared" si="177"/>
        <v>3.7789700000000002</v>
      </c>
      <c r="Z306" s="135">
        <f t="shared" si="177"/>
        <v>3.6810299999999998</v>
      </c>
      <c r="AA306" s="135">
        <f t="shared" si="177"/>
        <v>3.2953000000000001</v>
      </c>
    </row>
    <row r="307" spans="1:27" ht="12.75" hidden="1" customHeight="1" outlineLevel="1" x14ac:dyDescent="0.2">
      <c r="A307" s="163" t="s">
        <v>535</v>
      </c>
      <c r="B307" s="94" t="s">
        <v>238</v>
      </c>
      <c r="C307" s="70" t="s">
        <v>79</v>
      </c>
      <c r="D307" s="71">
        <v>1337.85</v>
      </c>
      <c r="E307" s="71">
        <v>1162.69</v>
      </c>
      <c r="F307" s="71">
        <v>1072.9000000000001</v>
      </c>
      <c r="G307" s="71">
        <v>1033.8599999999999</v>
      </c>
      <c r="H307" s="71">
        <v>1038.18</v>
      </c>
      <c r="I307" s="71">
        <v>1099.58</v>
      </c>
      <c r="J307" s="71">
        <v>1517.01</v>
      </c>
      <c r="K307" s="71">
        <v>1756.54</v>
      </c>
      <c r="L307" s="71">
        <v>1953.42</v>
      </c>
      <c r="M307" s="71">
        <v>1972.14</v>
      </c>
      <c r="N307" s="71">
        <v>1990.61</v>
      </c>
      <c r="O307" s="71">
        <v>2012.36</v>
      </c>
      <c r="P307" s="71">
        <v>1987.08</v>
      </c>
      <c r="Q307" s="71">
        <v>1981.09</v>
      </c>
      <c r="R307" s="71">
        <v>2030.69</v>
      </c>
      <c r="S307" s="71">
        <v>2019.04</v>
      </c>
      <c r="T307" s="71">
        <v>1998.98</v>
      </c>
      <c r="U307" s="71">
        <v>1982.13</v>
      </c>
      <c r="V307" s="71">
        <v>1969.93</v>
      </c>
      <c r="W307" s="71">
        <v>1956.38</v>
      </c>
      <c r="X307" s="71">
        <v>1953.31</v>
      </c>
      <c r="Y307" s="71">
        <v>1946.82</v>
      </c>
      <c r="Z307" s="71">
        <v>1848.88</v>
      </c>
      <c r="AA307" s="71">
        <v>1463.15</v>
      </c>
    </row>
    <row r="308" spans="1:27" ht="12.75" hidden="1" customHeight="1" outlineLevel="1" x14ac:dyDescent="0.2">
      <c r="A308" s="163" t="s">
        <v>536</v>
      </c>
      <c r="B308" s="94" t="s">
        <v>90</v>
      </c>
      <c r="C308" s="70" t="s">
        <v>79</v>
      </c>
      <c r="D308" s="71">
        <f>$D$168</f>
        <v>1716.97</v>
      </c>
      <c r="E308" s="71">
        <f>$D$168</f>
        <v>1716.97</v>
      </c>
      <c r="F308" s="71">
        <f t="shared" ref="F308:AA308" si="178">$D$168</f>
        <v>1716.97</v>
      </c>
      <c r="G308" s="71">
        <f t="shared" si="178"/>
        <v>1716.97</v>
      </c>
      <c r="H308" s="71">
        <f t="shared" si="178"/>
        <v>1716.97</v>
      </c>
      <c r="I308" s="71">
        <f t="shared" si="178"/>
        <v>1716.97</v>
      </c>
      <c r="J308" s="71">
        <f t="shared" si="178"/>
        <v>1716.97</v>
      </c>
      <c r="K308" s="71">
        <f t="shared" si="178"/>
        <v>1716.97</v>
      </c>
      <c r="L308" s="71">
        <f t="shared" si="178"/>
        <v>1716.97</v>
      </c>
      <c r="M308" s="71">
        <f t="shared" si="178"/>
        <v>1716.97</v>
      </c>
      <c r="N308" s="71">
        <f t="shared" si="178"/>
        <v>1716.97</v>
      </c>
      <c r="O308" s="71">
        <f t="shared" si="178"/>
        <v>1716.97</v>
      </c>
      <c r="P308" s="71">
        <f t="shared" si="178"/>
        <v>1716.97</v>
      </c>
      <c r="Q308" s="71">
        <f t="shared" si="178"/>
        <v>1716.97</v>
      </c>
      <c r="R308" s="71">
        <f t="shared" si="178"/>
        <v>1716.97</v>
      </c>
      <c r="S308" s="71">
        <f t="shared" si="178"/>
        <v>1716.97</v>
      </c>
      <c r="T308" s="71">
        <f t="shared" si="178"/>
        <v>1716.97</v>
      </c>
      <c r="U308" s="71">
        <f t="shared" si="178"/>
        <v>1716.97</v>
      </c>
      <c r="V308" s="71">
        <f t="shared" si="178"/>
        <v>1716.97</v>
      </c>
      <c r="W308" s="71">
        <f t="shared" si="178"/>
        <v>1716.97</v>
      </c>
      <c r="X308" s="71">
        <f t="shared" si="178"/>
        <v>1716.97</v>
      </c>
      <c r="Y308" s="71">
        <f t="shared" si="178"/>
        <v>1716.97</v>
      </c>
      <c r="Z308" s="71">
        <f t="shared" si="178"/>
        <v>1716.97</v>
      </c>
      <c r="AA308" s="71">
        <f t="shared" si="178"/>
        <v>1716.97</v>
      </c>
    </row>
    <row r="309" spans="1:27" ht="12.75" hidden="1" customHeight="1" outlineLevel="1" x14ac:dyDescent="0.2">
      <c r="A309" s="163" t="s">
        <v>537</v>
      </c>
      <c r="B309" s="94" t="s">
        <v>83</v>
      </c>
      <c r="C309" s="70" t="s">
        <v>79</v>
      </c>
      <c r="D309" s="71">
        <v>4.95</v>
      </c>
      <c r="E309" s="71">
        <v>4.95</v>
      </c>
      <c r="F309" s="71">
        <v>4.95</v>
      </c>
      <c r="G309" s="71">
        <v>4.95</v>
      </c>
      <c r="H309" s="71">
        <v>4.95</v>
      </c>
      <c r="I309" s="71">
        <v>4.95</v>
      </c>
      <c r="J309" s="71">
        <v>4.95</v>
      </c>
      <c r="K309" s="71">
        <v>4.95</v>
      </c>
      <c r="L309" s="71">
        <v>4.95</v>
      </c>
      <c r="M309" s="71">
        <v>4.95</v>
      </c>
      <c r="N309" s="71">
        <v>4.95</v>
      </c>
      <c r="O309" s="71">
        <v>4.95</v>
      </c>
      <c r="P309" s="71">
        <v>4.95</v>
      </c>
      <c r="Q309" s="71">
        <v>4.95</v>
      </c>
      <c r="R309" s="71">
        <v>4.95</v>
      </c>
      <c r="S309" s="71">
        <v>4.95</v>
      </c>
      <c r="T309" s="71">
        <v>4.95</v>
      </c>
      <c r="U309" s="71">
        <v>4.95</v>
      </c>
      <c r="V309" s="71">
        <v>4.95</v>
      </c>
      <c r="W309" s="71">
        <v>4.95</v>
      </c>
      <c r="X309" s="71">
        <v>4.95</v>
      </c>
      <c r="Y309" s="71">
        <v>4.95</v>
      </c>
      <c r="Z309" s="71">
        <v>4.95</v>
      </c>
      <c r="AA309" s="71">
        <v>4.95</v>
      </c>
    </row>
    <row r="310" spans="1:27" ht="12.75" hidden="1" customHeight="1" outlineLevel="1" x14ac:dyDescent="0.2">
      <c r="A310" s="163" t="s">
        <v>538</v>
      </c>
      <c r="B310" s="94" t="s">
        <v>81</v>
      </c>
      <c r="C310" s="70" t="s">
        <v>79</v>
      </c>
      <c r="D310" s="71">
        <f>$D$11</f>
        <v>110.23</v>
      </c>
      <c r="E310" s="71">
        <f t="shared" ref="E310:AA310" si="179">$D$11</f>
        <v>110.23</v>
      </c>
      <c r="F310" s="71">
        <f t="shared" si="179"/>
        <v>110.23</v>
      </c>
      <c r="G310" s="71">
        <f t="shared" si="179"/>
        <v>110.23</v>
      </c>
      <c r="H310" s="71">
        <f t="shared" si="179"/>
        <v>110.23</v>
      </c>
      <c r="I310" s="71">
        <f t="shared" si="179"/>
        <v>110.23</v>
      </c>
      <c r="J310" s="71">
        <f t="shared" si="179"/>
        <v>110.23</v>
      </c>
      <c r="K310" s="71">
        <f t="shared" si="179"/>
        <v>110.23</v>
      </c>
      <c r="L310" s="71">
        <f t="shared" si="179"/>
        <v>110.23</v>
      </c>
      <c r="M310" s="71">
        <f t="shared" si="179"/>
        <v>110.23</v>
      </c>
      <c r="N310" s="71">
        <f t="shared" si="179"/>
        <v>110.23</v>
      </c>
      <c r="O310" s="71">
        <f t="shared" si="179"/>
        <v>110.23</v>
      </c>
      <c r="P310" s="71">
        <f t="shared" si="179"/>
        <v>110.23</v>
      </c>
      <c r="Q310" s="71">
        <f t="shared" si="179"/>
        <v>110.23</v>
      </c>
      <c r="R310" s="71">
        <f t="shared" si="179"/>
        <v>110.23</v>
      </c>
      <c r="S310" s="71">
        <f t="shared" si="179"/>
        <v>110.23</v>
      </c>
      <c r="T310" s="71">
        <f t="shared" si="179"/>
        <v>110.23</v>
      </c>
      <c r="U310" s="71">
        <f t="shared" si="179"/>
        <v>110.23</v>
      </c>
      <c r="V310" s="71">
        <f t="shared" si="179"/>
        <v>110.23</v>
      </c>
      <c r="W310" s="71">
        <f t="shared" si="179"/>
        <v>110.23</v>
      </c>
      <c r="X310" s="71">
        <f t="shared" si="179"/>
        <v>110.23</v>
      </c>
      <c r="Y310" s="71">
        <f t="shared" si="179"/>
        <v>110.23</v>
      </c>
      <c r="Z310" s="71">
        <f t="shared" si="179"/>
        <v>110.23</v>
      </c>
      <c r="AA310" s="71">
        <f t="shared" si="179"/>
        <v>110.23</v>
      </c>
    </row>
    <row r="311" spans="1:27" ht="12.75" customHeight="1" collapsed="1" x14ac:dyDescent="0.2">
      <c r="A311" s="162" t="s">
        <v>539</v>
      </c>
      <c r="B311" s="54" t="str">
        <f>"30"&amp;"."&amp;$B$662&amp;"."&amp;$B$663</f>
        <v>30.05.2023</v>
      </c>
      <c r="C311" s="134" t="s">
        <v>76</v>
      </c>
      <c r="D311" s="135">
        <f>ROUND(((D312+D313+D315+D314)/1000),5)</f>
        <v>3.0878999999999999</v>
      </c>
      <c r="E311" s="135">
        <f>ROUND(((E312+E313+E315+E314)/1000),5)</f>
        <v>2.9359899999999999</v>
      </c>
      <c r="F311" s="135">
        <f>ROUND(((F312+F313+F315+F314)/1000),5)</f>
        <v>2.90347</v>
      </c>
      <c r="G311" s="135">
        <f t="shared" ref="G311:AA311" si="180">ROUND(((G312+G313+G315+G314)/1000),5)</f>
        <v>2.8724799999999999</v>
      </c>
      <c r="H311" s="135">
        <f t="shared" si="180"/>
        <v>2.8773599999999999</v>
      </c>
      <c r="I311" s="135">
        <f t="shared" si="180"/>
        <v>3.0090699999999999</v>
      </c>
      <c r="J311" s="135">
        <f t="shared" si="180"/>
        <v>3.34727</v>
      </c>
      <c r="K311" s="135">
        <f t="shared" si="180"/>
        <v>3.6093099999999998</v>
      </c>
      <c r="L311" s="135">
        <f t="shared" si="180"/>
        <v>3.7761900000000002</v>
      </c>
      <c r="M311" s="135">
        <f t="shared" si="180"/>
        <v>3.843</v>
      </c>
      <c r="N311" s="135">
        <f t="shared" si="180"/>
        <v>3.8608099999999999</v>
      </c>
      <c r="O311" s="135">
        <f t="shared" si="180"/>
        <v>3.8467199999999999</v>
      </c>
      <c r="P311" s="135">
        <f t="shared" si="180"/>
        <v>3.8386200000000001</v>
      </c>
      <c r="Q311" s="135">
        <f t="shared" si="180"/>
        <v>3.8562400000000001</v>
      </c>
      <c r="R311" s="135">
        <f t="shared" si="180"/>
        <v>3.8533900000000001</v>
      </c>
      <c r="S311" s="135">
        <f t="shared" si="180"/>
        <v>3.84111</v>
      </c>
      <c r="T311" s="135">
        <f t="shared" si="180"/>
        <v>3.8265699999999998</v>
      </c>
      <c r="U311" s="135">
        <f t="shared" si="180"/>
        <v>3.8161800000000001</v>
      </c>
      <c r="V311" s="135">
        <f t="shared" si="180"/>
        <v>3.8037200000000002</v>
      </c>
      <c r="W311" s="135">
        <f t="shared" si="180"/>
        <v>3.7976700000000001</v>
      </c>
      <c r="X311" s="135">
        <f t="shared" si="180"/>
        <v>3.7883</v>
      </c>
      <c r="Y311" s="135">
        <f t="shared" si="180"/>
        <v>3.79318</v>
      </c>
      <c r="Z311" s="135">
        <f t="shared" si="180"/>
        <v>3.65707</v>
      </c>
      <c r="AA311" s="135">
        <f t="shared" si="180"/>
        <v>3.3004899999999999</v>
      </c>
    </row>
    <row r="312" spans="1:27" ht="12.75" hidden="1" customHeight="1" outlineLevel="1" x14ac:dyDescent="0.2">
      <c r="A312" s="163" t="s">
        <v>540</v>
      </c>
      <c r="B312" s="94" t="s">
        <v>238</v>
      </c>
      <c r="C312" s="70" t="s">
        <v>79</v>
      </c>
      <c r="D312" s="71">
        <v>1255.75</v>
      </c>
      <c r="E312" s="71">
        <v>1103.8399999999999</v>
      </c>
      <c r="F312" s="71">
        <v>1071.32</v>
      </c>
      <c r="G312" s="71">
        <v>1040.33</v>
      </c>
      <c r="H312" s="71">
        <v>1045.21</v>
      </c>
      <c r="I312" s="71">
        <v>1176.92</v>
      </c>
      <c r="J312" s="71">
        <v>1515.12</v>
      </c>
      <c r="K312" s="71">
        <v>1777.16</v>
      </c>
      <c r="L312" s="71">
        <v>1944.04</v>
      </c>
      <c r="M312" s="71">
        <v>2010.85</v>
      </c>
      <c r="N312" s="71">
        <v>2028.66</v>
      </c>
      <c r="O312" s="71">
        <v>2014.57</v>
      </c>
      <c r="P312" s="71">
        <v>2006.47</v>
      </c>
      <c r="Q312" s="71">
        <v>2024.09</v>
      </c>
      <c r="R312" s="71">
        <v>2021.24</v>
      </c>
      <c r="S312" s="71">
        <v>2008.96</v>
      </c>
      <c r="T312" s="71">
        <v>1994.42</v>
      </c>
      <c r="U312" s="71">
        <v>1984.03</v>
      </c>
      <c r="V312" s="71">
        <v>1971.57</v>
      </c>
      <c r="W312" s="71">
        <v>1965.52</v>
      </c>
      <c r="X312" s="71">
        <v>1956.15</v>
      </c>
      <c r="Y312" s="71">
        <v>1961.03</v>
      </c>
      <c r="Z312" s="71">
        <v>1824.92</v>
      </c>
      <c r="AA312" s="71">
        <v>1468.34</v>
      </c>
    </row>
    <row r="313" spans="1:27" ht="12.75" hidden="1" customHeight="1" outlineLevel="1" x14ac:dyDescent="0.2">
      <c r="A313" s="163" t="s">
        <v>541</v>
      </c>
      <c r="B313" s="94" t="s">
        <v>90</v>
      </c>
      <c r="C313" s="70" t="s">
        <v>79</v>
      </c>
      <c r="D313" s="71">
        <f>$D$168</f>
        <v>1716.97</v>
      </c>
      <c r="E313" s="71">
        <f>$D$168</f>
        <v>1716.97</v>
      </c>
      <c r="F313" s="71">
        <f t="shared" ref="F313:AA313" si="181">$D$168</f>
        <v>1716.97</v>
      </c>
      <c r="G313" s="71">
        <f t="shared" si="181"/>
        <v>1716.97</v>
      </c>
      <c r="H313" s="71">
        <f t="shared" si="181"/>
        <v>1716.97</v>
      </c>
      <c r="I313" s="71">
        <f t="shared" si="181"/>
        <v>1716.97</v>
      </c>
      <c r="J313" s="71">
        <f t="shared" si="181"/>
        <v>1716.97</v>
      </c>
      <c r="K313" s="71">
        <f t="shared" si="181"/>
        <v>1716.97</v>
      </c>
      <c r="L313" s="71">
        <f t="shared" si="181"/>
        <v>1716.97</v>
      </c>
      <c r="M313" s="71">
        <f t="shared" si="181"/>
        <v>1716.97</v>
      </c>
      <c r="N313" s="71">
        <f t="shared" si="181"/>
        <v>1716.97</v>
      </c>
      <c r="O313" s="71">
        <f t="shared" si="181"/>
        <v>1716.97</v>
      </c>
      <c r="P313" s="71">
        <f t="shared" si="181"/>
        <v>1716.97</v>
      </c>
      <c r="Q313" s="71">
        <f t="shared" si="181"/>
        <v>1716.97</v>
      </c>
      <c r="R313" s="71">
        <f t="shared" si="181"/>
        <v>1716.97</v>
      </c>
      <c r="S313" s="71">
        <f t="shared" si="181"/>
        <v>1716.97</v>
      </c>
      <c r="T313" s="71">
        <f t="shared" si="181"/>
        <v>1716.97</v>
      </c>
      <c r="U313" s="71">
        <f t="shared" si="181"/>
        <v>1716.97</v>
      </c>
      <c r="V313" s="71">
        <f t="shared" si="181"/>
        <v>1716.97</v>
      </c>
      <c r="W313" s="71">
        <f t="shared" si="181"/>
        <v>1716.97</v>
      </c>
      <c r="X313" s="71">
        <f t="shared" si="181"/>
        <v>1716.97</v>
      </c>
      <c r="Y313" s="71">
        <f t="shared" si="181"/>
        <v>1716.97</v>
      </c>
      <c r="Z313" s="71">
        <f t="shared" si="181"/>
        <v>1716.97</v>
      </c>
      <c r="AA313" s="71">
        <f t="shared" si="181"/>
        <v>1716.97</v>
      </c>
    </row>
    <row r="314" spans="1:27" ht="12.75" hidden="1" customHeight="1" outlineLevel="1" x14ac:dyDescent="0.2">
      <c r="A314" s="163" t="s">
        <v>542</v>
      </c>
      <c r="B314" s="94" t="s">
        <v>83</v>
      </c>
      <c r="C314" s="70" t="s">
        <v>79</v>
      </c>
      <c r="D314" s="71">
        <v>4.95</v>
      </c>
      <c r="E314" s="71">
        <v>4.95</v>
      </c>
      <c r="F314" s="71">
        <v>4.95</v>
      </c>
      <c r="G314" s="71">
        <v>4.95</v>
      </c>
      <c r="H314" s="71">
        <v>4.95</v>
      </c>
      <c r="I314" s="71">
        <v>4.95</v>
      </c>
      <c r="J314" s="71">
        <v>4.95</v>
      </c>
      <c r="K314" s="71">
        <v>4.95</v>
      </c>
      <c r="L314" s="71">
        <v>4.95</v>
      </c>
      <c r="M314" s="71">
        <v>4.95</v>
      </c>
      <c r="N314" s="71">
        <v>4.95</v>
      </c>
      <c r="O314" s="71">
        <v>4.95</v>
      </c>
      <c r="P314" s="71">
        <v>4.95</v>
      </c>
      <c r="Q314" s="71">
        <v>4.95</v>
      </c>
      <c r="R314" s="71">
        <v>4.95</v>
      </c>
      <c r="S314" s="71">
        <v>4.95</v>
      </c>
      <c r="T314" s="71">
        <v>4.95</v>
      </c>
      <c r="U314" s="71">
        <v>4.95</v>
      </c>
      <c r="V314" s="71">
        <v>4.95</v>
      </c>
      <c r="W314" s="71">
        <v>4.95</v>
      </c>
      <c r="X314" s="71">
        <v>4.95</v>
      </c>
      <c r="Y314" s="71">
        <v>4.95</v>
      </c>
      <c r="Z314" s="71">
        <v>4.95</v>
      </c>
      <c r="AA314" s="71">
        <v>4.95</v>
      </c>
    </row>
    <row r="315" spans="1:27" ht="12.75" hidden="1" customHeight="1" outlineLevel="1" x14ac:dyDescent="0.2">
      <c r="A315" s="163" t="s">
        <v>543</v>
      </c>
      <c r="B315" s="94" t="s">
        <v>81</v>
      </c>
      <c r="C315" s="70" t="s">
        <v>79</v>
      </c>
      <c r="D315" s="71">
        <f>$D$11</f>
        <v>110.23</v>
      </c>
      <c r="E315" s="71">
        <f t="shared" ref="E315:AA315" si="182">$D$11</f>
        <v>110.23</v>
      </c>
      <c r="F315" s="71">
        <f t="shared" si="182"/>
        <v>110.23</v>
      </c>
      <c r="G315" s="71">
        <f t="shared" si="182"/>
        <v>110.23</v>
      </c>
      <c r="H315" s="71">
        <f t="shared" si="182"/>
        <v>110.23</v>
      </c>
      <c r="I315" s="71">
        <f t="shared" si="182"/>
        <v>110.23</v>
      </c>
      <c r="J315" s="71">
        <f t="shared" si="182"/>
        <v>110.23</v>
      </c>
      <c r="K315" s="71">
        <f t="shared" si="182"/>
        <v>110.23</v>
      </c>
      <c r="L315" s="71">
        <f t="shared" si="182"/>
        <v>110.23</v>
      </c>
      <c r="M315" s="71">
        <f t="shared" si="182"/>
        <v>110.23</v>
      </c>
      <c r="N315" s="71">
        <f t="shared" si="182"/>
        <v>110.23</v>
      </c>
      <c r="O315" s="71">
        <f t="shared" si="182"/>
        <v>110.23</v>
      </c>
      <c r="P315" s="71">
        <f t="shared" si="182"/>
        <v>110.23</v>
      </c>
      <c r="Q315" s="71">
        <f t="shared" si="182"/>
        <v>110.23</v>
      </c>
      <c r="R315" s="71">
        <f t="shared" si="182"/>
        <v>110.23</v>
      </c>
      <c r="S315" s="71">
        <f t="shared" si="182"/>
        <v>110.23</v>
      </c>
      <c r="T315" s="71">
        <f t="shared" si="182"/>
        <v>110.23</v>
      </c>
      <c r="U315" s="71">
        <f t="shared" si="182"/>
        <v>110.23</v>
      </c>
      <c r="V315" s="71">
        <f t="shared" si="182"/>
        <v>110.23</v>
      </c>
      <c r="W315" s="71">
        <f t="shared" si="182"/>
        <v>110.23</v>
      </c>
      <c r="X315" s="71">
        <f t="shared" si="182"/>
        <v>110.23</v>
      </c>
      <c r="Y315" s="71">
        <f t="shared" si="182"/>
        <v>110.23</v>
      </c>
      <c r="Z315" s="71">
        <f t="shared" si="182"/>
        <v>110.23</v>
      </c>
      <c r="AA315" s="71">
        <f t="shared" si="182"/>
        <v>110.23</v>
      </c>
    </row>
    <row r="316" spans="1:27" ht="12.75" customHeight="1" collapsed="1" x14ac:dyDescent="0.2">
      <c r="A316" s="162" t="s">
        <v>544</v>
      </c>
      <c r="B316" s="54" t="str">
        <f>"31"&amp;"."&amp;$B$662&amp;"."&amp;$B$663</f>
        <v>31.05.2023</v>
      </c>
      <c r="C316" s="134" t="s">
        <v>76</v>
      </c>
      <c r="D316" s="135">
        <f>ROUND(((D317+D318+D320+D319)/1000),5)</f>
        <v>3.04074</v>
      </c>
      <c r="E316" s="135">
        <f>ROUND(((E317+E318+E320+E319)/1000),5)</f>
        <v>2.90665</v>
      </c>
      <c r="F316" s="135">
        <f>ROUND(((F317+F318+F320+F319)/1000),5)</f>
        <v>2.8344900000000002</v>
      </c>
      <c r="G316" s="135">
        <f t="shared" ref="G316:AA316" si="183">ROUND(((G317+G318+G320+G319)/1000),5)</f>
        <v>2.7850299999999999</v>
      </c>
      <c r="H316" s="135">
        <f t="shared" si="183"/>
        <v>2.7654899999999998</v>
      </c>
      <c r="I316" s="135">
        <f t="shared" si="183"/>
        <v>2.9188100000000001</v>
      </c>
      <c r="J316" s="135">
        <f t="shared" si="183"/>
        <v>3.2972299999999999</v>
      </c>
      <c r="K316" s="135">
        <f t="shared" si="183"/>
        <v>3.5459700000000001</v>
      </c>
      <c r="L316" s="135">
        <f t="shared" si="183"/>
        <v>3.7942200000000001</v>
      </c>
      <c r="M316" s="135">
        <f t="shared" si="183"/>
        <v>3.85324</v>
      </c>
      <c r="N316" s="135">
        <f t="shared" si="183"/>
        <v>3.8755000000000002</v>
      </c>
      <c r="O316" s="135">
        <f t="shared" si="183"/>
        <v>3.86863</v>
      </c>
      <c r="P316" s="135">
        <f t="shared" si="183"/>
        <v>3.8513500000000001</v>
      </c>
      <c r="Q316" s="135">
        <f t="shared" si="183"/>
        <v>3.8717299999999999</v>
      </c>
      <c r="R316" s="135">
        <f t="shared" si="183"/>
        <v>3.8758900000000001</v>
      </c>
      <c r="S316" s="135">
        <f t="shared" si="183"/>
        <v>3.89879</v>
      </c>
      <c r="T316" s="135">
        <f t="shared" si="183"/>
        <v>3.8880300000000001</v>
      </c>
      <c r="U316" s="135">
        <f t="shared" si="183"/>
        <v>3.87094</v>
      </c>
      <c r="V316" s="135">
        <f t="shared" si="183"/>
        <v>3.8560300000000001</v>
      </c>
      <c r="W316" s="135">
        <f t="shared" si="183"/>
        <v>3.8344200000000002</v>
      </c>
      <c r="X316" s="135">
        <f t="shared" si="183"/>
        <v>3.82605</v>
      </c>
      <c r="Y316" s="135">
        <f t="shared" si="183"/>
        <v>3.8237899999999998</v>
      </c>
      <c r="Z316" s="135">
        <f t="shared" si="183"/>
        <v>3.6812100000000001</v>
      </c>
      <c r="AA316" s="135">
        <f t="shared" si="183"/>
        <v>3.3534000000000002</v>
      </c>
    </row>
    <row r="317" spans="1:27" ht="12.75" hidden="1" customHeight="1" outlineLevel="1" x14ac:dyDescent="0.2">
      <c r="A317" s="163" t="s">
        <v>545</v>
      </c>
      <c r="B317" s="94" t="s">
        <v>238</v>
      </c>
      <c r="C317" s="70" t="s">
        <v>79</v>
      </c>
      <c r="D317" s="71">
        <v>1208.5899999999999</v>
      </c>
      <c r="E317" s="71">
        <v>1074.5</v>
      </c>
      <c r="F317" s="71">
        <v>1002.34</v>
      </c>
      <c r="G317" s="71">
        <v>952.88</v>
      </c>
      <c r="H317" s="71">
        <v>933.34</v>
      </c>
      <c r="I317" s="71">
        <v>1086.6600000000001</v>
      </c>
      <c r="J317" s="71">
        <v>1465.08</v>
      </c>
      <c r="K317" s="71">
        <v>1713.82</v>
      </c>
      <c r="L317" s="71">
        <v>1962.07</v>
      </c>
      <c r="M317" s="71">
        <v>2021.09</v>
      </c>
      <c r="N317" s="71">
        <v>2043.35</v>
      </c>
      <c r="O317" s="71">
        <v>2036.48</v>
      </c>
      <c r="P317" s="71">
        <v>2019.2</v>
      </c>
      <c r="Q317" s="71">
        <v>2039.58</v>
      </c>
      <c r="R317" s="71">
        <v>2043.74</v>
      </c>
      <c r="S317" s="71">
        <v>2066.64</v>
      </c>
      <c r="T317" s="71">
        <v>2055.88</v>
      </c>
      <c r="U317" s="71">
        <v>2038.79</v>
      </c>
      <c r="V317" s="71">
        <v>2023.88</v>
      </c>
      <c r="W317" s="71">
        <v>2002.27</v>
      </c>
      <c r="X317" s="71">
        <v>1993.9</v>
      </c>
      <c r="Y317" s="71">
        <v>1991.64</v>
      </c>
      <c r="Z317" s="71">
        <v>1849.06</v>
      </c>
      <c r="AA317" s="71">
        <v>1521.25</v>
      </c>
    </row>
    <row r="318" spans="1:27" ht="12.75" hidden="1" customHeight="1" outlineLevel="1" x14ac:dyDescent="0.2">
      <c r="A318" s="163" t="s">
        <v>546</v>
      </c>
      <c r="B318" s="94" t="s">
        <v>90</v>
      </c>
      <c r="C318" s="70" t="s">
        <v>79</v>
      </c>
      <c r="D318" s="71">
        <f>$D$168</f>
        <v>1716.97</v>
      </c>
      <c r="E318" s="71">
        <f>$D$168</f>
        <v>1716.97</v>
      </c>
      <c r="F318" s="71">
        <f t="shared" ref="F318:AA318" si="184">$D$168</f>
        <v>1716.97</v>
      </c>
      <c r="G318" s="71">
        <f t="shared" si="184"/>
        <v>1716.97</v>
      </c>
      <c r="H318" s="71">
        <f t="shared" si="184"/>
        <v>1716.97</v>
      </c>
      <c r="I318" s="71">
        <f t="shared" si="184"/>
        <v>1716.97</v>
      </c>
      <c r="J318" s="71">
        <f t="shared" si="184"/>
        <v>1716.97</v>
      </c>
      <c r="K318" s="71">
        <f t="shared" si="184"/>
        <v>1716.97</v>
      </c>
      <c r="L318" s="71">
        <f t="shared" si="184"/>
        <v>1716.97</v>
      </c>
      <c r="M318" s="71">
        <f t="shared" si="184"/>
        <v>1716.97</v>
      </c>
      <c r="N318" s="71">
        <f t="shared" si="184"/>
        <v>1716.97</v>
      </c>
      <c r="O318" s="71">
        <f t="shared" si="184"/>
        <v>1716.97</v>
      </c>
      <c r="P318" s="71">
        <f t="shared" si="184"/>
        <v>1716.97</v>
      </c>
      <c r="Q318" s="71">
        <f t="shared" si="184"/>
        <v>1716.97</v>
      </c>
      <c r="R318" s="71">
        <f t="shared" si="184"/>
        <v>1716.97</v>
      </c>
      <c r="S318" s="71">
        <f t="shared" si="184"/>
        <v>1716.97</v>
      </c>
      <c r="T318" s="71">
        <f t="shared" si="184"/>
        <v>1716.97</v>
      </c>
      <c r="U318" s="71">
        <f t="shared" si="184"/>
        <v>1716.97</v>
      </c>
      <c r="V318" s="71">
        <f t="shared" si="184"/>
        <v>1716.97</v>
      </c>
      <c r="W318" s="71">
        <f t="shared" si="184"/>
        <v>1716.97</v>
      </c>
      <c r="X318" s="71">
        <f t="shared" si="184"/>
        <v>1716.97</v>
      </c>
      <c r="Y318" s="71">
        <f t="shared" si="184"/>
        <v>1716.97</v>
      </c>
      <c r="Z318" s="71">
        <f t="shared" si="184"/>
        <v>1716.97</v>
      </c>
      <c r="AA318" s="71">
        <f t="shared" si="184"/>
        <v>1716.97</v>
      </c>
    </row>
    <row r="319" spans="1:27" ht="12.75" hidden="1" customHeight="1" outlineLevel="1" x14ac:dyDescent="0.2">
      <c r="A319" s="163" t="s">
        <v>547</v>
      </c>
      <c r="B319" s="94" t="s">
        <v>83</v>
      </c>
      <c r="C319" s="70" t="s">
        <v>79</v>
      </c>
      <c r="D319" s="71">
        <v>4.95</v>
      </c>
      <c r="E319" s="71">
        <v>4.95</v>
      </c>
      <c r="F319" s="71">
        <v>4.95</v>
      </c>
      <c r="G319" s="71">
        <v>4.95</v>
      </c>
      <c r="H319" s="71">
        <v>4.95</v>
      </c>
      <c r="I319" s="71">
        <v>4.95</v>
      </c>
      <c r="J319" s="71">
        <v>4.95</v>
      </c>
      <c r="K319" s="71">
        <v>4.95</v>
      </c>
      <c r="L319" s="71">
        <v>4.95</v>
      </c>
      <c r="M319" s="71">
        <v>4.95</v>
      </c>
      <c r="N319" s="71">
        <v>4.95</v>
      </c>
      <c r="O319" s="71">
        <v>4.95</v>
      </c>
      <c r="P319" s="71">
        <v>4.95</v>
      </c>
      <c r="Q319" s="71">
        <v>4.95</v>
      </c>
      <c r="R319" s="71">
        <v>4.95</v>
      </c>
      <c r="S319" s="71">
        <v>4.95</v>
      </c>
      <c r="T319" s="71">
        <v>4.95</v>
      </c>
      <c r="U319" s="71">
        <v>4.95</v>
      </c>
      <c r="V319" s="71">
        <v>4.95</v>
      </c>
      <c r="W319" s="71">
        <v>4.95</v>
      </c>
      <c r="X319" s="71">
        <v>4.95</v>
      </c>
      <c r="Y319" s="71">
        <v>4.95</v>
      </c>
      <c r="Z319" s="71">
        <v>4.95</v>
      </c>
      <c r="AA319" s="71">
        <v>4.95</v>
      </c>
    </row>
    <row r="320" spans="1:27" ht="12.75" hidden="1" customHeight="1" outlineLevel="1" x14ac:dyDescent="0.2">
      <c r="A320" s="163" t="s">
        <v>548</v>
      </c>
      <c r="B320" s="94" t="s">
        <v>81</v>
      </c>
      <c r="C320" s="70" t="s">
        <v>79</v>
      </c>
      <c r="D320" s="71">
        <f>$D$11</f>
        <v>110.23</v>
      </c>
      <c r="E320" s="71">
        <f t="shared" ref="E320:AA320" si="185">$D$11</f>
        <v>110.23</v>
      </c>
      <c r="F320" s="71">
        <f t="shared" si="185"/>
        <v>110.23</v>
      </c>
      <c r="G320" s="71">
        <f t="shared" si="185"/>
        <v>110.23</v>
      </c>
      <c r="H320" s="71">
        <f t="shared" si="185"/>
        <v>110.23</v>
      </c>
      <c r="I320" s="71">
        <f t="shared" si="185"/>
        <v>110.23</v>
      </c>
      <c r="J320" s="71">
        <f t="shared" si="185"/>
        <v>110.23</v>
      </c>
      <c r="K320" s="71">
        <f t="shared" si="185"/>
        <v>110.23</v>
      </c>
      <c r="L320" s="71">
        <f t="shared" si="185"/>
        <v>110.23</v>
      </c>
      <c r="M320" s="71">
        <f t="shared" si="185"/>
        <v>110.23</v>
      </c>
      <c r="N320" s="71">
        <f t="shared" si="185"/>
        <v>110.23</v>
      </c>
      <c r="O320" s="71">
        <f t="shared" si="185"/>
        <v>110.23</v>
      </c>
      <c r="P320" s="71">
        <f t="shared" si="185"/>
        <v>110.23</v>
      </c>
      <c r="Q320" s="71">
        <f t="shared" si="185"/>
        <v>110.23</v>
      </c>
      <c r="R320" s="71">
        <f t="shared" si="185"/>
        <v>110.23</v>
      </c>
      <c r="S320" s="71">
        <f t="shared" si="185"/>
        <v>110.23</v>
      </c>
      <c r="T320" s="71">
        <f t="shared" si="185"/>
        <v>110.23</v>
      </c>
      <c r="U320" s="71">
        <f t="shared" si="185"/>
        <v>110.23</v>
      </c>
      <c r="V320" s="71">
        <f t="shared" si="185"/>
        <v>110.23</v>
      </c>
      <c r="W320" s="71">
        <f t="shared" si="185"/>
        <v>110.23</v>
      </c>
      <c r="X320" s="71">
        <f t="shared" si="185"/>
        <v>110.23</v>
      </c>
      <c r="Y320" s="71">
        <f t="shared" si="185"/>
        <v>110.23</v>
      </c>
      <c r="Z320" s="71">
        <f t="shared" si="185"/>
        <v>110.23</v>
      </c>
      <c r="AA320" s="71">
        <f t="shared" si="185"/>
        <v>110.23</v>
      </c>
    </row>
    <row r="321" spans="1:27" ht="12.75" customHeight="1" collapsed="1" x14ac:dyDescent="0.2">
      <c r="A321" s="164"/>
      <c r="B321" s="165" t="s">
        <v>392</v>
      </c>
      <c r="C321" s="166"/>
      <c r="D321" s="167"/>
      <c r="E321" s="167"/>
      <c r="F321" s="167"/>
      <c r="G321" s="167"/>
      <c r="I321" s="66"/>
    </row>
    <row r="322" spans="1:27" ht="12.75" customHeight="1" x14ac:dyDescent="0.2">
      <c r="A322" s="164"/>
      <c r="B322" s="165" t="s">
        <v>392</v>
      </c>
      <c r="C322" s="166"/>
      <c r="D322" s="167"/>
      <c r="E322" s="167"/>
      <c r="F322" s="167"/>
      <c r="G322" s="167"/>
      <c r="I322" s="66"/>
    </row>
    <row r="323" spans="1:27" ht="12.75" customHeight="1" x14ac:dyDescent="0.2">
      <c r="A323" s="157" t="s">
        <v>549</v>
      </c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9"/>
    </row>
    <row r="324" spans="1:27" ht="25.5" x14ac:dyDescent="0.2">
      <c r="A324" s="160" t="s">
        <v>64</v>
      </c>
      <c r="B324" s="161" t="s">
        <v>210</v>
      </c>
      <c r="C324" s="160" t="s">
        <v>211</v>
      </c>
      <c r="D324" s="161" t="s">
        <v>212</v>
      </c>
      <c r="E324" s="161" t="s">
        <v>213</v>
      </c>
      <c r="F324" s="161" t="s">
        <v>214</v>
      </c>
      <c r="G324" s="161" t="s">
        <v>215</v>
      </c>
      <c r="H324" s="161" t="s">
        <v>216</v>
      </c>
      <c r="I324" s="161" t="s">
        <v>217</v>
      </c>
      <c r="J324" s="161" t="s">
        <v>218</v>
      </c>
      <c r="K324" s="161" t="s">
        <v>219</v>
      </c>
      <c r="L324" s="161" t="s">
        <v>220</v>
      </c>
      <c r="M324" s="161" t="s">
        <v>221</v>
      </c>
      <c r="N324" s="161" t="s">
        <v>222</v>
      </c>
      <c r="O324" s="161" t="s">
        <v>223</v>
      </c>
      <c r="P324" s="161" t="s">
        <v>224</v>
      </c>
      <c r="Q324" s="161" t="s">
        <v>225</v>
      </c>
      <c r="R324" s="161" t="s">
        <v>226</v>
      </c>
      <c r="S324" s="161" t="s">
        <v>227</v>
      </c>
      <c r="T324" s="161" t="s">
        <v>228</v>
      </c>
      <c r="U324" s="161" t="s">
        <v>229</v>
      </c>
      <c r="V324" s="161" t="s">
        <v>230</v>
      </c>
      <c r="W324" s="161" t="s">
        <v>231</v>
      </c>
      <c r="X324" s="161" t="s">
        <v>232</v>
      </c>
      <c r="Y324" s="161" t="s">
        <v>233</v>
      </c>
      <c r="Z324" s="161" t="s">
        <v>234</v>
      </c>
      <c r="AA324" s="161" t="s">
        <v>235</v>
      </c>
    </row>
    <row r="325" spans="1:27" ht="12.75" customHeight="1" x14ac:dyDescent="0.2">
      <c r="A325" s="162" t="s">
        <v>550</v>
      </c>
      <c r="B325" s="54" t="str">
        <f>"01"&amp;"."&amp;$B$662&amp;"."&amp;$B$663</f>
        <v>01.05.2023</v>
      </c>
      <c r="C325" s="134" t="s">
        <v>76</v>
      </c>
      <c r="D325" s="135">
        <f>ROUND(((D326+D327+D329+D328)/1000),5)</f>
        <v>3.8959600000000001</v>
      </c>
      <c r="E325" s="135">
        <f>ROUND(((E326+E327+E329+E328)/1000),5)</f>
        <v>3.766</v>
      </c>
      <c r="F325" s="135">
        <f>ROUND(((F326+F327+F329+F328)/1000),5)</f>
        <v>3.67272</v>
      </c>
      <c r="G325" s="135">
        <f t="shared" ref="G325:AA325" si="186">ROUND(((G326+G327+G329+G328)/1000),5)</f>
        <v>3.6063399999999999</v>
      </c>
      <c r="H325" s="135">
        <f t="shared" si="186"/>
        <v>3.5868199999999999</v>
      </c>
      <c r="I325" s="135">
        <f t="shared" si="186"/>
        <v>3.5975199999999998</v>
      </c>
      <c r="J325" s="135">
        <f t="shared" si="186"/>
        <v>3.6271300000000002</v>
      </c>
      <c r="K325" s="135">
        <f t="shared" si="186"/>
        <v>3.7959100000000001</v>
      </c>
      <c r="L325" s="135">
        <f t="shared" si="186"/>
        <v>4.0494599999999998</v>
      </c>
      <c r="M325" s="135">
        <f t="shared" si="186"/>
        <v>4.2282400000000004</v>
      </c>
      <c r="N325" s="135">
        <f t="shared" si="186"/>
        <v>4.24308</v>
      </c>
      <c r="O325" s="135">
        <f t="shared" si="186"/>
        <v>4.2402300000000004</v>
      </c>
      <c r="P325" s="135">
        <f t="shared" si="186"/>
        <v>4.2302200000000001</v>
      </c>
      <c r="Q325" s="135">
        <f t="shared" si="186"/>
        <v>4.2300800000000001</v>
      </c>
      <c r="R325" s="135">
        <f t="shared" si="186"/>
        <v>4.2137700000000002</v>
      </c>
      <c r="S325" s="135">
        <f t="shared" si="186"/>
        <v>4.2546799999999996</v>
      </c>
      <c r="T325" s="135">
        <f t="shared" si="186"/>
        <v>4.2897499999999997</v>
      </c>
      <c r="U325" s="135">
        <f t="shared" si="186"/>
        <v>4.3052900000000003</v>
      </c>
      <c r="V325" s="135">
        <f t="shared" si="186"/>
        <v>4.3449099999999996</v>
      </c>
      <c r="W325" s="135">
        <f t="shared" si="186"/>
        <v>4.4244700000000003</v>
      </c>
      <c r="X325" s="135">
        <f t="shared" si="186"/>
        <v>4.6140699999999999</v>
      </c>
      <c r="Y325" s="135">
        <f t="shared" si="186"/>
        <v>4.4142000000000001</v>
      </c>
      <c r="Z325" s="135">
        <f t="shared" si="186"/>
        <v>4.2138</v>
      </c>
      <c r="AA325" s="135">
        <f t="shared" si="186"/>
        <v>4.0124899999999997</v>
      </c>
    </row>
    <row r="326" spans="1:27" ht="12.75" hidden="1" customHeight="1" outlineLevel="1" x14ac:dyDescent="0.2">
      <c r="A326" s="163" t="s">
        <v>551</v>
      </c>
      <c r="B326" s="94" t="s">
        <v>238</v>
      </c>
      <c r="C326" s="70" t="s">
        <v>79</v>
      </c>
      <c r="D326" s="71">
        <v>1557.89</v>
      </c>
      <c r="E326" s="71">
        <v>1427.93</v>
      </c>
      <c r="F326" s="71">
        <v>1334.65</v>
      </c>
      <c r="G326" s="71">
        <v>1268.27</v>
      </c>
      <c r="H326" s="71">
        <v>1248.75</v>
      </c>
      <c r="I326" s="71">
        <v>1259.45</v>
      </c>
      <c r="J326" s="71">
        <v>1289.06</v>
      </c>
      <c r="K326" s="71">
        <v>1457.84</v>
      </c>
      <c r="L326" s="71">
        <v>1711.39</v>
      </c>
      <c r="M326" s="71">
        <v>1890.17</v>
      </c>
      <c r="N326" s="71">
        <v>1905.01</v>
      </c>
      <c r="O326" s="71">
        <v>1902.16</v>
      </c>
      <c r="P326" s="71">
        <v>1892.15</v>
      </c>
      <c r="Q326" s="71">
        <v>1892.01</v>
      </c>
      <c r="R326" s="71">
        <v>1875.7</v>
      </c>
      <c r="S326" s="71">
        <v>1916.61</v>
      </c>
      <c r="T326" s="71">
        <v>1951.68</v>
      </c>
      <c r="U326" s="71">
        <v>1967.22</v>
      </c>
      <c r="V326" s="71">
        <v>2006.84</v>
      </c>
      <c r="W326" s="71">
        <v>2086.4</v>
      </c>
      <c r="X326" s="71">
        <v>2276</v>
      </c>
      <c r="Y326" s="71">
        <v>2076.13</v>
      </c>
      <c r="Z326" s="71">
        <v>1875.73</v>
      </c>
      <c r="AA326" s="71">
        <v>1674.42</v>
      </c>
    </row>
    <row r="327" spans="1:27" ht="12.75" hidden="1" customHeight="1" outlineLevel="1" x14ac:dyDescent="0.2">
      <c r="A327" s="163" t="s">
        <v>552</v>
      </c>
      <c r="B327" s="94" t="s">
        <v>90</v>
      </c>
      <c r="C327" s="70" t="s">
        <v>79</v>
      </c>
      <c r="D327" s="71">
        <v>2222.89</v>
      </c>
      <c r="E327" s="71">
        <f>$D$327</f>
        <v>2222.89</v>
      </c>
      <c r="F327" s="71">
        <f t="shared" ref="F327:AA327" si="187">$D$327</f>
        <v>2222.89</v>
      </c>
      <c r="G327" s="71">
        <f t="shared" si="187"/>
        <v>2222.89</v>
      </c>
      <c r="H327" s="71">
        <f t="shared" si="187"/>
        <v>2222.89</v>
      </c>
      <c r="I327" s="71">
        <f t="shared" si="187"/>
        <v>2222.89</v>
      </c>
      <c r="J327" s="71">
        <f t="shared" si="187"/>
        <v>2222.89</v>
      </c>
      <c r="K327" s="71">
        <f t="shared" si="187"/>
        <v>2222.89</v>
      </c>
      <c r="L327" s="71">
        <f t="shared" si="187"/>
        <v>2222.89</v>
      </c>
      <c r="M327" s="71">
        <f t="shared" si="187"/>
        <v>2222.89</v>
      </c>
      <c r="N327" s="71">
        <f t="shared" si="187"/>
        <v>2222.89</v>
      </c>
      <c r="O327" s="71">
        <f t="shared" si="187"/>
        <v>2222.89</v>
      </c>
      <c r="P327" s="71">
        <f t="shared" si="187"/>
        <v>2222.89</v>
      </c>
      <c r="Q327" s="71">
        <f t="shared" si="187"/>
        <v>2222.89</v>
      </c>
      <c r="R327" s="71">
        <f t="shared" si="187"/>
        <v>2222.89</v>
      </c>
      <c r="S327" s="71">
        <f t="shared" si="187"/>
        <v>2222.89</v>
      </c>
      <c r="T327" s="71">
        <f t="shared" si="187"/>
        <v>2222.89</v>
      </c>
      <c r="U327" s="71">
        <f t="shared" si="187"/>
        <v>2222.89</v>
      </c>
      <c r="V327" s="71">
        <f t="shared" si="187"/>
        <v>2222.89</v>
      </c>
      <c r="W327" s="71">
        <f t="shared" si="187"/>
        <v>2222.89</v>
      </c>
      <c r="X327" s="71">
        <f t="shared" si="187"/>
        <v>2222.89</v>
      </c>
      <c r="Y327" s="71">
        <f t="shared" si="187"/>
        <v>2222.89</v>
      </c>
      <c r="Z327" s="71">
        <f t="shared" si="187"/>
        <v>2222.89</v>
      </c>
      <c r="AA327" s="71">
        <f t="shared" si="187"/>
        <v>2222.89</v>
      </c>
    </row>
    <row r="328" spans="1:27" ht="12.75" hidden="1" customHeight="1" outlineLevel="1" x14ac:dyDescent="0.2">
      <c r="A328" s="163" t="s">
        <v>553</v>
      </c>
      <c r="B328" s="94" t="s">
        <v>83</v>
      </c>
      <c r="C328" s="70" t="s">
        <v>79</v>
      </c>
      <c r="D328" s="71">
        <v>4.95</v>
      </c>
      <c r="E328" s="71">
        <v>4.95</v>
      </c>
      <c r="F328" s="71">
        <v>4.95</v>
      </c>
      <c r="G328" s="71">
        <v>4.95</v>
      </c>
      <c r="H328" s="71">
        <v>4.95</v>
      </c>
      <c r="I328" s="71">
        <v>4.95</v>
      </c>
      <c r="J328" s="71">
        <v>4.95</v>
      </c>
      <c r="K328" s="71">
        <v>4.95</v>
      </c>
      <c r="L328" s="71">
        <v>4.95</v>
      </c>
      <c r="M328" s="71">
        <v>4.95</v>
      </c>
      <c r="N328" s="71">
        <v>4.95</v>
      </c>
      <c r="O328" s="71">
        <v>4.95</v>
      </c>
      <c r="P328" s="71">
        <v>4.95</v>
      </c>
      <c r="Q328" s="71">
        <v>4.95</v>
      </c>
      <c r="R328" s="71">
        <v>4.95</v>
      </c>
      <c r="S328" s="71">
        <v>4.95</v>
      </c>
      <c r="T328" s="71">
        <v>4.95</v>
      </c>
      <c r="U328" s="71">
        <v>4.95</v>
      </c>
      <c r="V328" s="71">
        <v>4.95</v>
      </c>
      <c r="W328" s="71">
        <v>4.95</v>
      </c>
      <c r="X328" s="71">
        <v>4.95</v>
      </c>
      <c r="Y328" s="71">
        <v>4.95</v>
      </c>
      <c r="Z328" s="71">
        <v>4.95</v>
      </c>
      <c r="AA328" s="71">
        <v>4.95</v>
      </c>
    </row>
    <row r="329" spans="1:27" ht="12.75" hidden="1" customHeight="1" outlineLevel="1" x14ac:dyDescent="0.2">
      <c r="A329" s="163" t="s">
        <v>554</v>
      </c>
      <c r="B329" s="94" t="s">
        <v>81</v>
      </c>
      <c r="C329" s="70" t="s">
        <v>79</v>
      </c>
      <c r="D329" s="71">
        <f>$D$11</f>
        <v>110.23</v>
      </c>
      <c r="E329" s="71">
        <f t="shared" ref="E329:AA329" si="188">$D$11</f>
        <v>110.23</v>
      </c>
      <c r="F329" s="71">
        <f t="shared" si="188"/>
        <v>110.23</v>
      </c>
      <c r="G329" s="71">
        <f t="shared" si="188"/>
        <v>110.23</v>
      </c>
      <c r="H329" s="71">
        <f t="shared" si="188"/>
        <v>110.23</v>
      </c>
      <c r="I329" s="71">
        <f t="shared" si="188"/>
        <v>110.23</v>
      </c>
      <c r="J329" s="71">
        <f t="shared" si="188"/>
        <v>110.23</v>
      </c>
      <c r="K329" s="71">
        <f t="shared" si="188"/>
        <v>110.23</v>
      </c>
      <c r="L329" s="71">
        <f t="shared" si="188"/>
        <v>110.23</v>
      </c>
      <c r="M329" s="71">
        <f t="shared" si="188"/>
        <v>110.23</v>
      </c>
      <c r="N329" s="71">
        <f t="shared" si="188"/>
        <v>110.23</v>
      </c>
      <c r="O329" s="71">
        <f t="shared" si="188"/>
        <v>110.23</v>
      </c>
      <c r="P329" s="71">
        <f t="shared" si="188"/>
        <v>110.23</v>
      </c>
      <c r="Q329" s="71">
        <f t="shared" si="188"/>
        <v>110.23</v>
      </c>
      <c r="R329" s="71">
        <f t="shared" si="188"/>
        <v>110.23</v>
      </c>
      <c r="S329" s="71">
        <f t="shared" si="188"/>
        <v>110.23</v>
      </c>
      <c r="T329" s="71">
        <f t="shared" si="188"/>
        <v>110.23</v>
      </c>
      <c r="U329" s="71">
        <f t="shared" si="188"/>
        <v>110.23</v>
      </c>
      <c r="V329" s="71">
        <f t="shared" si="188"/>
        <v>110.23</v>
      </c>
      <c r="W329" s="71">
        <f t="shared" si="188"/>
        <v>110.23</v>
      </c>
      <c r="X329" s="71">
        <f t="shared" si="188"/>
        <v>110.23</v>
      </c>
      <c r="Y329" s="71">
        <f t="shared" si="188"/>
        <v>110.23</v>
      </c>
      <c r="Z329" s="71">
        <f t="shared" si="188"/>
        <v>110.23</v>
      </c>
      <c r="AA329" s="71">
        <f t="shared" si="188"/>
        <v>110.23</v>
      </c>
    </row>
    <row r="330" spans="1:27" ht="12.75" customHeight="1" collapsed="1" x14ac:dyDescent="0.2">
      <c r="A330" s="162" t="s">
        <v>555</v>
      </c>
      <c r="B330" s="54" t="str">
        <f>"02"&amp;"."&amp;$B$662&amp;"."&amp;$B$663</f>
        <v>02.05.2023</v>
      </c>
      <c r="C330" s="134" t="s">
        <v>76</v>
      </c>
      <c r="D330" s="135">
        <f>ROUND(((D331+D332+D334+D333)/1000),5)</f>
        <v>3.7100599999999999</v>
      </c>
      <c r="E330" s="135">
        <f>ROUND(((E331+E332+E334+E333)/1000),5)</f>
        <v>3.5331399999999999</v>
      </c>
      <c r="F330" s="135">
        <f>ROUND(((F331+F332+F334+F333)/1000),5)</f>
        <v>3.4418299999999999</v>
      </c>
      <c r="G330" s="135">
        <f t="shared" ref="G330:AA330" si="189">ROUND(((G331+G332+G334+G333)/1000),5)</f>
        <v>3.44109</v>
      </c>
      <c r="H330" s="135">
        <f t="shared" si="189"/>
        <v>3.4650500000000002</v>
      </c>
      <c r="I330" s="135">
        <f t="shared" si="189"/>
        <v>3.5784600000000002</v>
      </c>
      <c r="J330" s="135">
        <f t="shared" si="189"/>
        <v>3.7800099999999999</v>
      </c>
      <c r="K330" s="135">
        <f t="shared" si="189"/>
        <v>4.0412600000000003</v>
      </c>
      <c r="L330" s="135">
        <f t="shared" si="189"/>
        <v>4.2301599999999997</v>
      </c>
      <c r="M330" s="135">
        <f t="shared" si="189"/>
        <v>4.3066500000000003</v>
      </c>
      <c r="N330" s="135">
        <f t="shared" si="189"/>
        <v>4.3273000000000001</v>
      </c>
      <c r="O330" s="135">
        <f t="shared" si="189"/>
        <v>4.2678399999999996</v>
      </c>
      <c r="P330" s="135">
        <f t="shared" si="189"/>
        <v>4.2690099999999997</v>
      </c>
      <c r="Q330" s="135">
        <f t="shared" si="189"/>
        <v>4.2722300000000004</v>
      </c>
      <c r="R330" s="135">
        <f t="shared" si="189"/>
        <v>4.2591799999999997</v>
      </c>
      <c r="S330" s="135">
        <f t="shared" si="189"/>
        <v>4.2250100000000002</v>
      </c>
      <c r="T330" s="135">
        <f t="shared" si="189"/>
        <v>4.1821000000000002</v>
      </c>
      <c r="U330" s="135">
        <f t="shared" si="189"/>
        <v>4.16866</v>
      </c>
      <c r="V330" s="135">
        <f t="shared" si="189"/>
        <v>4.18621</v>
      </c>
      <c r="W330" s="135">
        <f t="shared" si="189"/>
        <v>4.2022700000000004</v>
      </c>
      <c r="X330" s="135">
        <f t="shared" si="189"/>
        <v>4.3376900000000003</v>
      </c>
      <c r="Y330" s="135">
        <f t="shared" si="189"/>
        <v>4.2443</v>
      </c>
      <c r="Z330" s="135">
        <f t="shared" si="189"/>
        <v>4.0203899999999999</v>
      </c>
      <c r="AA330" s="135">
        <f t="shared" si="189"/>
        <v>3.7168100000000002</v>
      </c>
    </row>
    <row r="331" spans="1:27" ht="12.75" hidden="1" customHeight="1" outlineLevel="1" x14ac:dyDescent="0.2">
      <c r="A331" s="163" t="s">
        <v>556</v>
      </c>
      <c r="B331" s="94" t="s">
        <v>238</v>
      </c>
      <c r="C331" s="70" t="s">
        <v>79</v>
      </c>
      <c r="D331" s="71">
        <v>1371.99</v>
      </c>
      <c r="E331" s="71">
        <v>1195.07</v>
      </c>
      <c r="F331" s="71">
        <v>1103.76</v>
      </c>
      <c r="G331" s="71">
        <v>1103.02</v>
      </c>
      <c r="H331" s="71">
        <v>1126.98</v>
      </c>
      <c r="I331" s="71">
        <v>1240.3900000000001</v>
      </c>
      <c r="J331" s="71">
        <v>1441.94</v>
      </c>
      <c r="K331" s="71">
        <v>1703.19</v>
      </c>
      <c r="L331" s="71">
        <v>1892.09</v>
      </c>
      <c r="M331" s="71">
        <v>1968.58</v>
      </c>
      <c r="N331" s="71">
        <v>1989.23</v>
      </c>
      <c r="O331" s="71">
        <v>1929.77</v>
      </c>
      <c r="P331" s="71">
        <v>1930.94</v>
      </c>
      <c r="Q331" s="71">
        <v>1934.16</v>
      </c>
      <c r="R331" s="71">
        <v>1921.11</v>
      </c>
      <c r="S331" s="71">
        <v>1886.94</v>
      </c>
      <c r="T331" s="71">
        <v>1844.03</v>
      </c>
      <c r="U331" s="71">
        <v>1830.59</v>
      </c>
      <c r="V331" s="71">
        <v>1848.14</v>
      </c>
      <c r="W331" s="71">
        <v>1864.2</v>
      </c>
      <c r="X331" s="71">
        <v>1999.62</v>
      </c>
      <c r="Y331" s="71">
        <v>1906.23</v>
      </c>
      <c r="Z331" s="71">
        <v>1682.32</v>
      </c>
      <c r="AA331" s="71">
        <v>1378.74</v>
      </c>
    </row>
    <row r="332" spans="1:27" ht="12.75" hidden="1" customHeight="1" outlineLevel="1" x14ac:dyDescent="0.2">
      <c r="A332" s="163" t="s">
        <v>557</v>
      </c>
      <c r="B332" s="94" t="s">
        <v>90</v>
      </c>
      <c r="C332" s="70" t="s">
        <v>79</v>
      </c>
      <c r="D332" s="71">
        <f>$D$327</f>
        <v>2222.89</v>
      </c>
      <c r="E332" s="71">
        <f t="shared" ref="E332:AA332" si="190">$D$327</f>
        <v>2222.89</v>
      </c>
      <c r="F332" s="71">
        <f t="shared" si="190"/>
        <v>2222.89</v>
      </c>
      <c r="G332" s="71">
        <f t="shared" si="190"/>
        <v>2222.89</v>
      </c>
      <c r="H332" s="71">
        <f t="shared" si="190"/>
        <v>2222.89</v>
      </c>
      <c r="I332" s="71">
        <f t="shared" si="190"/>
        <v>2222.89</v>
      </c>
      <c r="J332" s="71">
        <f t="shared" si="190"/>
        <v>2222.89</v>
      </c>
      <c r="K332" s="71">
        <f t="shared" si="190"/>
        <v>2222.89</v>
      </c>
      <c r="L332" s="71">
        <f t="shared" si="190"/>
        <v>2222.89</v>
      </c>
      <c r="M332" s="71">
        <f t="shared" si="190"/>
        <v>2222.89</v>
      </c>
      <c r="N332" s="71">
        <f t="shared" si="190"/>
        <v>2222.89</v>
      </c>
      <c r="O332" s="71">
        <f t="shared" si="190"/>
        <v>2222.89</v>
      </c>
      <c r="P332" s="71">
        <f t="shared" si="190"/>
        <v>2222.89</v>
      </c>
      <c r="Q332" s="71">
        <f t="shared" si="190"/>
        <v>2222.89</v>
      </c>
      <c r="R332" s="71">
        <f t="shared" si="190"/>
        <v>2222.89</v>
      </c>
      <c r="S332" s="71">
        <f t="shared" si="190"/>
        <v>2222.89</v>
      </c>
      <c r="T332" s="71">
        <f t="shared" si="190"/>
        <v>2222.89</v>
      </c>
      <c r="U332" s="71">
        <f t="shared" si="190"/>
        <v>2222.89</v>
      </c>
      <c r="V332" s="71">
        <f t="shared" si="190"/>
        <v>2222.89</v>
      </c>
      <c r="W332" s="71">
        <f t="shared" si="190"/>
        <v>2222.89</v>
      </c>
      <c r="X332" s="71">
        <f t="shared" si="190"/>
        <v>2222.89</v>
      </c>
      <c r="Y332" s="71">
        <f t="shared" si="190"/>
        <v>2222.89</v>
      </c>
      <c r="Z332" s="71">
        <f t="shared" si="190"/>
        <v>2222.89</v>
      </c>
      <c r="AA332" s="71">
        <f t="shared" si="190"/>
        <v>2222.89</v>
      </c>
    </row>
    <row r="333" spans="1:27" ht="12.75" hidden="1" customHeight="1" outlineLevel="1" x14ac:dyDescent="0.2">
      <c r="A333" s="163" t="s">
        <v>558</v>
      </c>
      <c r="B333" s="94" t="s">
        <v>83</v>
      </c>
      <c r="C333" s="70" t="s">
        <v>79</v>
      </c>
      <c r="D333" s="71">
        <v>4.95</v>
      </c>
      <c r="E333" s="71">
        <v>4.95</v>
      </c>
      <c r="F333" s="71">
        <v>4.95</v>
      </c>
      <c r="G333" s="71">
        <v>4.95</v>
      </c>
      <c r="H333" s="71">
        <v>4.95</v>
      </c>
      <c r="I333" s="71">
        <v>4.95</v>
      </c>
      <c r="J333" s="71">
        <v>4.95</v>
      </c>
      <c r="K333" s="71">
        <v>4.95</v>
      </c>
      <c r="L333" s="71">
        <v>4.95</v>
      </c>
      <c r="M333" s="71">
        <v>4.95</v>
      </c>
      <c r="N333" s="71">
        <v>4.95</v>
      </c>
      <c r="O333" s="71">
        <v>4.95</v>
      </c>
      <c r="P333" s="71">
        <v>4.95</v>
      </c>
      <c r="Q333" s="71">
        <v>4.95</v>
      </c>
      <c r="R333" s="71">
        <v>4.95</v>
      </c>
      <c r="S333" s="71">
        <v>4.95</v>
      </c>
      <c r="T333" s="71">
        <v>4.95</v>
      </c>
      <c r="U333" s="71">
        <v>4.95</v>
      </c>
      <c r="V333" s="71">
        <v>4.95</v>
      </c>
      <c r="W333" s="71">
        <v>4.95</v>
      </c>
      <c r="X333" s="71">
        <v>4.95</v>
      </c>
      <c r="Y333" s="71">
        <v>4.95</v>
      </c>
      <c r="Z333" s="71">
        <v>4.95</v>
      </c>
      <c r="AA333" s="71">
        <v>4.95</v>
      </c>
    </row>
    <row r="334" spans="1:27" ht="12.75" hidden="1" customHeight="1" outlineLevel="1" x14ac:dyDescent="0.2">
      <c r="A334" s="163" t="s">
        <v>559</v>
      </c>
      <c r="B334" s="94" t="s">
        <v>81</v>
      </c>
      <c r="C334" s="70" t="s">
        <v>79</v>
      </c>
      <c r="D334" s="71">
        <f>$D$11</f>
        <v>110.23</v>
      </c>
      <c r="E334" s="71">
        <f t="shared" ref="E334:AA334" si="191">$D$11</f>
        <v>110.23</v>
      </c>
      <c r="F334" s="71">
        <f t="shared" si="191"/>
        <v>110.23</v>
      </c>
      <c r="G334" s="71">
        <f t="shared" si="191"/>
        <v>110.23</v>
      </c>
      <c r="H334" s="71">
        <f t="shared" si="191"/>
        <v>110.23</v>
      </c>
      <c r="I334" s="71">
        <f t="shared" si="191"/>
        <v>110.23</v>
      </c>
      <c r="J334" s="71">
        <f t="shared" si="191"/>
        <v>110.23</v>
      </c>
      <c r="K334" s="71">
        <f t="shared" si="191"/>
        <v>110.23</v>
      </c>
      <c r="L334" s="71">
        <f t="shared" si="191"/>
        <v>110.23</v>
      </c>
      <c r="M334" s="71">
        <f t="shared" si="191"/>
        <v>110.23</v>
      </c>
      <c r="N334" s="71">
        <f t="shared" si="191"/>
        <v>110.23</v>
      </c>
      <c r="O334" s="71">
        <f t="shared" si="191"/>
        <v>110.23</v>
      </c>
      <c r="P334" s="71">
        <f t="shared" si="191"/>
        <v>110.23</v>
      </c>
      <c r="Q334" s="71">
        <f t="shared" si="191"/>
        <v>110.23</v>
      </c>
      <c r="R334" s="71">
        <f t="shared" si="191"/>
        <v>110.23</v>
      </c>
      <c r="S334" s="71">
        <f t="shared" si="191"/>
        <v>110.23</v>
      </c>
      <c r="T334" s="71">
        <f t="shared" si="191"/>
        <v>110.23</v>
      </c>
      <c r="U334" s="71">
        <f t="shared" si="191"/>
        <v>110.23</v>
      </c>
      <c r="V334" s="71">
        <f t="shared" si="191"/>
        <v>110.23</v>
      </c>
      <c r="W334" s="71">
        <f t="shared" si="191"/>
        <v>110.23</v>
      </c>
      <c r="X334" s="71">
        <f t="shared" si="191"/>
        <v>110.23</v>
      </c>
      <c r="Y334" s="71">
        <f t="shared" si="191"/>
        <v>110.23</v>
      </c>
      <c r="Z334" s="71">
        <f t="shared" si="191"/>
        <v>110.23</v>
      </c>
      <c r="AA334" s="71">
        <f t="shared" si="191"/>
        <v>110.23</v>
      </c>
    </row>
    <row r="335" spans="1:27" ht="12.75" customHeight="1" collapsed="1" x14ac:dyDescent="0.2">
      <c r="A335" s="162" t="s">
        <v>560</v>
      </c>
      <c r="B335" s="54" t="str">
        <f>"03"&amp;"."&amp;$B$662&amp;"."&amp;$B$663</f>
        <v>03.05.2023</v>
      </c>
      <c r="C335" s="134" t="s">
        <v>76</v>
      </c>
      <c r="D335" s="135">
        <f>ROUND(((D336+D337+D339+D338)/1000),5)</f>
        <v>3.5750000000000002</v>
      </c>
      <c r="E335" s="135">
        <f>ROUND(((E336+E337+E339+E338)/1000),5)</f>
        <v>3.4409700000000001</v>
      </c>
      <c r="F335" s="135">
        <f>ROUND(((F336+F337+F339+F338)/1000),5)</f>
        <v>3.4181300000000001</v>
      </c>
      <c r="G335" s="135">
        <f t="shared" ref="G335:AA335" si="192">ROUND(((G336+G337+G339+G338)/1000),5)</f>
        <v>3.4188100000000001</v>
      </c>
      <c r="H335" s="135">
        <f t="shared" si="192"/>
        <v>3.4370699999999998</v>
      </c>
      <c r="I335" s="135">
        <f t="shared" si="192"/>
        <v>3.5331999999999999</v>
      </c>
      <c r="J335" s="135">
        <f t="shared" si="192"/>
        <v>3.7127300000000001</v>
      </c>
      <c r="K335" s="135">
        <f t="shared" si="192"/>
        <v>3.9398900000000001</v>
      </c>
      <c r="L335" s="135">
        <f t="shared" si="192"/>
        <v>4.1541800000000002</v>
      </c>
      <c r="M335" s="135">
        <f t="shared" si="192"/>
        <v>4.2572200000000002</v>
      </c>
      <c r="N335" s="135">
        <f t="shared" si="192"/>
        <v>4.2647399999999998</v>
      </c>
      <c r="O335" s="135">
        <f t="shared" si="192"/>
        <v>4.2665100000000002</v>
      </c>
      <c r="P335" s="135">
        <f t="shared" si="192"/>
        <v>4.2660200000000001</v>
      </c>
      <c r="Q335" s="135">
        <f t="shared" si="192"/>
        <v>4.2862299999999998</v>
      </c>
      <c r="R335" s="135">
        <f t="shared" si="192"/>
        <v>4.2678799999999999</v>
      </c>
      <c r="S335" s="135">
        <f t="shared" si="192"/>
        <v>4.2655900000000004</v>
      </c>
      <c r="T335" s="135">
        <f t="shared" si="192"/>
        <v>4.2635800000000001</v>
      </c>
      <c r="U335" s="135">
        <f t="shared" si="192"/>
        <v>4.2596400000000001</v>
      </c>
      <c r="V335" s="135">
        <f t="shared" si="192"/>
        <v>4.23536</v>
      </c>
      <c r="W335" s="135">
        <f t="shared" si="192"/>
        <v>4.2317600000000004</v>
      </c>
      <c r="X335" s="135">
        <f t="shared" si="192"/>
        <v>4.2586000000000004</v>
      </c>
      <c r="Y335" s="135">
        <f t="shared" si="192"/>
        <v>4.2686400000000004</v>
      </c>
      <c r="Z335" s="135">
        <f t="shared" si="192"/>
        <v>4.0251599999999996</v>
      </c>
      <c r="AA335" s="135">
        <f t="shared" si="192"/>
        <v>3.7835999999999999</v>
      </c>
    </row>
    <row r="336" spans="1:27" ht="12.75" hidden="1" customHeight="1" outlineLevel="1" x14ac:dyDescent="0.2">
      <c r="A336" s="163" t="s">
        <v>561</v>
      </c>
      <c r="B336" s="94" t="s">
        <v>238</v>
      </c>
      <c r="C336" s="70" t="s">
        <v>79</v>
      </c>
      <c r="D336" s="71">
        <v>1236.93</v>
      </c>
      <c r="E336" s="71">
        <v>1102.9000000000001</v>
      </c>
      <c r="F336" s="71">
        <v>1080.06</v>
      </c>
      <c r="G336" s="71">
        <v>1080.74</v>
      </c>
      <c r="H336" s="71">
        <v>1099</v>
      </c>
      <c r="I336" s="71">
        <v>1195.1300000000001</v>
      </c>
      <c r="J336" s="71">
        <v>1374.66</v>
      </c>
      <c r="K336" s="71">
        <v>1601.82</v>
      </c>
      <c r="L336" s="71">
        <v>1816.11</v>
      </c>
      <c r="M336" s="71">
        <v>1919.15</v>
      </c>
      <c r="N336" s="71">
        <v>1926.67</v>
      </c>
      <c r="O336" s="71">
        <v>1928.44</v>
      </c>
      <c r="P336" s="71">
        <v>1927.95</v>
      </c>
      <c r="Q336" s="71">
        <v>1948.16</v>
      </c>
      <c r="R336" s="71">
        <v>1929.81</v>
      </c>
      <c r="S336" s="71">
        <v>1927.52</v>
      </c>
      <c r="T336" s="71">
        <v>1925.51</v>
      </c>
      <c r="U336" s="71">
        <v>1921.57</v>
      </c>
      <c r="V336" s="71">
        <v>1897.29</v>
      </c>
      <c r="W336" s="71">
        <v>1893.69</v>
      </c>
      <c r="X336" s="71">
        <v>1920.53</v>
      </c>
      <c r="Y336" s="71">
        <v>1930.57</v>
      </c>
      <c r="Z336" s="71">
        <v>1687.09</v>
      </c>
      <c r="AA336" s="71">
        <v>1445.53</v>
      </c>
    </row>
    <row r="337" spans="1:27" ht="12.75" hidden="1" customHeight="1" outlineLevel="1" x14ac:dyDescent="0.2">
      <c r="A337" s="163" t="s">
        <v>562</v>
      </c>
      <c r="B337" s="94" t="s">
        <v>90</v>
      </c>
      <c r="C337" s="70" t="s">
        <v>79</v>
      </c>
      <c r="D337" s="71">
        <f>$D$327</f>
        <v>2222.89</v>
      </c>
      <c r="E337" s="71">
        <f t="shared" ref="E337:AA337" si="193">$D$327</f>
        <v>2222.89</v>
      </c>
      <c r="F337" s="71">
        <f t="shared" si="193"/>
        <v>2222.89</v>
      </c>
      <c r="G337" s="71">
        <f t="shared" si="193"/>
        <v>2222.89</v>
      </c>
      <c r="H337" s="71">
        <f t="shared" si="193"/>
        <v>2222.89</v>
      </c>
      <c r="I337" s="71">
        <f t="shared" si="193"/>
        <v>2222.89</v>
      </c>
      <c r="J337" s="71">
        <f t="shared" si="193"/>
        <v>2222.89</v>
      </c>
      <c r="K337" s="71">
        <f t="shared" si="193"/>
        <v>2222.89</v>
      </c>
      <c r="L337" s="71">
        <f t="shared" si="193"/>
        <v>2222.89</v>
      </c>
      <c r="M337" s="71">
        <f t="shared" si="193"/>
        <v>2222.89</v>
      </c>
      <c r="N337" s="71">
        <f t="shared" si="193"/>
        <v>2222.89</v>
      </c>
      <c r="O337" s="71">
        <f t="shared" si="193"/>
        <v>2222.89</v>
      </c>
      <c r="P337" s="71">
        <f t="shared" si="193"/>
        <v>2222.89</v>
      </c>
      <c r="Q337" s="71">
        <f t="shared" si="193"/>
        <v>2222.89</v>
      </c>
      <c r="R337" s="71">
        <f t="shared" si="193"/>
        <v>2222.89</v>
      </c>
      <c r="S337" s="71">
        <f t="shared" si="193"/>
        <v>2222.89</v>
      </c>
      <c r="T337" s="71">
        <f t="shared" si="193"/>
        <v>2222.89</v>
      </c>
      <c r="U337" s="71">
        <f t="shared" si="193"/>
        <v>2222.89</v>
      </c>
      <c r="V337" s="71">
        <f t="shared" si="193"/>
        <v>2222.89</v>
      </c>
      <c r="W337" s="71">
        <f t="shared" si="193"/>
        <v>2222.89</v>
      </c>
      <c r="X337" s="71">
        <f t="shared" si="193"/>
        <v>2222.89</v>
      </c>
      <c r="Y337" s="71">
        <f t="shared" si="193"/>
        <v>2222.89</v>
      </c>
      <c r="Z337" s="71">
        <f t="shared" si="193"/>
        <v>2222.89</v>
      </c>
      <c r="AA337" s="71">
        <f t="shared" si="193"/>
        <v>2222.89</v>
      </c>
    </row>
    <row r="338" spans="1:27" ht="12.75" hidden="1" customHeight="1" outlineLevel="1" x14ac:dyDescent="0.2">
      <c r="A338" s="163" t="s">
        <v>563</v>
      </c>
      <c r="B338" s="94" t="s">
        <v>83</v>
      </c>
      <c r="C338" s="70" t="s">
        <v>79</v>
      </c>
      <c r="D338" s="71">
        <v>4.95</v>
      </c>
      <c r="E338" s="71">
        <v>4.95</v>
      </c>
      <c r="F338" s="71">
        <v>4.95</v>
      </c>
      <c r="G338" s="71">
        <v>4.95</v>
      </c>
      <c r="H338" s="71">
        <v>4.95</v>
      </c>
      <c r="I338" s="71">
        <v>4.95</v>
      </c>
      <c r="J338" s="71">
        <v>4.95</v>
      </c>
      <c r="K338" s="71">
        <v>4.95</v>
      </c>
      <c r="L338" s="71">
        <v>4.95</v>
      </c>
      <c r="M338" s="71">
        <v>4.95</v>
      </c>
      <c r="N338" s="71">
        <v>4.95</v>
      </c>
      <c r="O338" s="71">
        <v>4.95</v>
      </c>
      <c r="P338" s="71">
        <v>4.95</v>
      </c>
      <c r="Q338" s="71">
        <v>4.95</v>
      </c>
      <c r="R338" s="71">
        <v>4.95</v>
      </c>
      <c r="S338" s="71">
        <v>4.95</v>
      </c>
      <c r="T338" s="71">
        <v>4.95</v>
      </c>
      <c r="U338" s="71">
        <v>4.95</v>
      </c>
      <c r="V338" s="71">
        <v>4.95</v>
      </c>
      <c r="W338" s="71">
        <v>4.95</v>
      </c>
      <c r="X338" s="71">
        <v>4.95</v>
      </c>
      <c r="Y338" s="71">
        <v>4.95</v>
      </c>
      <c r="Z338" s="71">
        <v>4.95</v>
      </c>
      <c r="AA338" s="71">
        <v>4.95</v>
      </c>
    </row>
    <row r="339" spans="1:27" ht="12.75" hidden="1" customHeight="1" outlineLevel="1" x14ac:dyDescent="0.2">
      <c r="A339" s="163" t="s">
        <v>564</v>
      </c>
      <c r="B339" s="94" t="s">
        <v>81</v>
      </c>
      <c r="C339" s="70" t="s">
        <v>79</v>
      </c>
      <c r="D339" s="71">
        <f>$D$11</f>
        <v>110.23</v>
      </c>
      <c r="E339" s="71">
        <f t="shared" ref="E339:AA339" si="194">$D$11</f>
        <v>110.23</v>
      </c>
      <c r="F339" s="71">
        <f t="shared" si="194"/>
        <v>110.23</v>
      </c>
      <c r="G339" s="71">
        <f t="shared" si="194"/>
        <v>110.23</v>
      </c>
      <c r="H339" s="71">
        <f t="shared" si="194"/>
        <v>110.23</v>
      </c>
      <c r="I339" s="71">
        <f t="shared" si="194"/>
        <v>110.23</v>
      </c>
      <c r="J339" s="71">
        <f t="shared" si="194"/>
        <v>110.23</v>
      </c>
      <c r="K339" s="71">
        <f t="shared" si="194"/>
        <v>110.23</v>
      </c>
      <c r="L339" s="71">
        <f t="shared" si="194"/>
        <v>110.23</v>
      </c>
      <c r="M339" s="71">
        <f t="shared" si="194"/>
        <v>110.23</v>
      </c>
      <c r="N339" s="71">
        <f t="shared" si="194"/>
        <v>110.23</v>
      </c>
      <c r="O339" s="71">
        <f t="shared" si="194"/>
        <v>110.23</v>
      </c>
      <c r="P339" s="71">
        <f t="shared" si="194"/>
        <v>110.23</v>
      </c>
      <c r="Q339" s="71">
        <f t="shared" si="194"/>
        <v>110.23</v>
      </c>
      <c r="R339" s="71">
        <f t="shared" si="194"/>
        <v>110.23</v>
      </c>
      <c r="S339" s="71">
        <f t="shared" si="194"/>
        <v>110.23</v>
      </c>
      <c r="T339" s="71">
        <f t="shared" si="194"/>
        <v>110.23</v>
      </c>
      <c r="U339" s="71">
        <f t="shared" si="194"/>
        <v>110.23</v>
      </c>
      <c r="V339" s="71">
        <f t="shared" si="194"/>
        <v>110.23</v>
      </c>
      <c r="W339" s="71">
        <f t="shared" si="194"/>
        <v>110.23</v>
      </c>
      <c r="X339" s="71">
        <f t="shared" si="194"/>
        <v>110.23</v>
      </c>
      <c r="Y339" s="71">
        <f t="shared" si="194"/>
        <v>110.23</v>
      </c>
      <c r="Z339" s="71">
        <f t="shared" si="194"/>
        <v>110.23</v>
      </c>
      <c r="AA339" s="71">
        <f t="shared" si="194"/>
        <v>110.23</v>
      </c>
    </row>
    <row r="340" spans="1:27" ht="12.75" customHeight="1" collapsed="1" x14ac:dyDescent="0.2">
      <c r="A340" s="162" t="s">
        <v>565</v>
      </c>
      <c r="B340" s="54" t="str">
        <f>"04"&amp;"."&amp;$B$662&amp;"."&amp;$B$663</f>
        <v>04.05.2023</v>
      </c>
      <c r="C340" s="134" t="s">
        <v>76</v>
      </c>
      <c r="D340" s="135">
        <f>ROUND(((D341+D342+D344+D343)/1000),5)</f>
        <v>3.5426899999999999</v>
      </c>
      <c r="E340" s="135">
        <f>ROUND(((E341+E342+E344+E343)/1000),5)</f>
        <v>3.4395500000000001</v>
      </c>
      <c r="F340" s="135">
        <f>ROUND(((F341+F342+F344+F343)/1000),5)</f>
        <v>3.3645700000000001</v>
      </c>
      <c r="G340" s="135">
        <f t="shared" ref="G340:AA340" si="195">ROUND(((G341+G342+G344+G343)/1000),5)</f>
        <v>3.3462900000000002</v>
      </c>
      <c r="H340" s="135">
        <f t="shared" si="195"/>
        <v>3.39954</v>
      </c>
      <c r="I340" s="135">
        <f t="shared" si="195"/>
        <v>3.4493200000000002</v>
      </c>
      <c r="J340" s="135">
        <f t="shared" si="195"/>
        <v>3.6534900000000001</v>
      </c>
      <c r="K340" s="135">
        <f t="shared" si="195"/>
        <v>3.9481299999999999</v>
      </c>
      <c r="L340" s="135">
        <f t="shared" si="195"/>
        <v>4.0519800000000004</v>
      </c>
      <c r="M340" s="135">
        <f t="shared" si="195"/>
        <v>4.2408599999999996</v>
      </c>
      <c r="N340" s="135">
        <f t="shared" si="195"/>
        <v>4.2622799999999996</v>
      </c>
      <c r="O340" s="135">
        <f t="shared" si="195"/>
        <v>4.2894500000000004</v>
      </c>
      <c r="P340" s="135">
        <f t="shared" si="195"/>
        <v>4.2917100000000001</v>
      </c>
      <c r="Q340" s="135">
        <f t="shared" si="195"/>
        <v>4.30572</v>
      </c>
      <c r="R340" s="135">
        <f t="shared" si="195"/>
        <v>4.2785700000000002</v>
      </c>
      <c r="S340" s="135">
        <f t="shared" si="195"/>
        <v>4.2365500000000003</v>
      </c>
      <c r="T340" s="135">
        <f t="shared" si="195"/>
        <v>4.18445</v>
      </c>
      <c r="U340" s="135">
        <f t="shared" si="195"/>
        <v>4.1405900000000004</v>
      </c>
      <c r="V340" s="135">
        <f t="shared" si="195"/>
        <v>4.1218700000000004</v>
      </c>
      <c r="W340" s="135">
        <f t="shared" si="195"/>
        <v>4.1943799999999998</v>
      </c>
      <c r="X340" s="135">
        <f t="shared" si="195"/>
        <v>4.3205799999999996</v>
      </c>
      <c r="Y340" s="135">
        <f t="shared" si="195"/>
        <v>4.2582399999999998</v>
      </c>
      <c r="Z340" s="135">
        <f t="shared" si="195"/>
        <v>3.9957600000000002</v>
      </c>
      <c r="AA340" s="135">
        <f t="shared" si="195"/>
        <v>3.8199900000000002</v>
      </c>
    </row>
    <row r="341" spans="1:27" ht="12.75" hidden="1" customHeight="1" outlineLevel="1" x14ac:dyDescent="0.2">
      <c r="A341" s="163" t="s">
        <v>566</v>
      </c>
      <c r="B341" s="94" t="s">
        <v>238</v>
      </c>
      <c r="C341" s="70" t="s">
        <v>79</v>
      </c>
      <c r="D341" s="71">
        <v>1204.6199999999999</v>
      </c>
      <c r="E341" s="71">
        <v>1101.48</v>
      </c>
      <c r="F341" s="71">
        <v>1026.5</v>
      </c>
      <c r="G341" s="71">
        <v>1008.22</v>
      </c>
      <c r="H341" s="71">
        <v>1061.47</v>
      </c>
      <c r="I341" s="71">
        <v>1111.25</v>
      </c>
      <c r="J341" s="71">
        <v>1315.42</v>
      </c>
      <c r="K341" s="71">
        <v>1610.06</v>
      </c>
      <c r="L341" s="71">
        <v>1713.91</v>
      </c>
      <c r="M341" s="71">
        <v>1902.79</v>
      </c>
      <c r="N341" s="71">
        <v>1924.21</v>
      </c>
      <c r="O341" s="71">
        <v>1951.38</v>
      </c>
      <c r="P341" s="71">
        <v>1953.64</v>
      </c>
      <c r="Q341" s="71">
        <v>1967.65</v>
      </c>
      <c r="R341" s="71">
        <v>1940.5</v>
      </c>
      <c r="S341" s="71">
        <v>1898.48</v>
      </c>
      <c r="T341" s="71">
        <v>1846.38</v>
      </c>
      <c r="U341" s="71">
        <v>1802.52</v>
      </c>
      <c r="V341" s="71">
        <v>1783.8</v>
      </c>
      <c r="W341" s="71">
        <v>1856.31</v>
      </c>
      <c r="X341" s="71">
        <v>1982.51</v>
      </c>
      <c r="Y341" s="71">
        <v>1920.17</v>
      </c>
      <c r="Z341" s="71">
        <v>1657.69</v>
      </c>
      <c r="AA341" s="71">
        <v>1481.92</v>
      </c>
    </row>
    <row r="342" spans="1:27" ht="12.75" hidden="1" customHeight="1" outlineLevel="1" x14ac:dyDescent="0.2">
      <c r="A342" s="163" t="s">
        <v>567</v>
      </c>
      <c r="B342" s="94" t="s">
        <v>90</v>
      </c>
      <c r="C342" s="70" t="s">
        <v>79</v>
      </c>
      <c r="D342" s="71">
        <f>$D$327</f>
        <v>2222.89</v>
      </c>
      <c r="E342" s="71">
        <f t="shared" ref="E342:AA342" si="196">$D$327</f>
        <v>2222.89</v>
      </c>
      <c r="F342" s="71">
        <f t="shared" si="196"/>
        <v>2222.89</v>
      </c>
      <c r="G342" s="71">
        <f t="shared" si="196"/>
        <v>2222.89</v>
      </c>
      <c r="H342" s="71">
        <f t="shared" si="196"/>
        <v>2222.89</v>
      </c>
      <c r="I342" s="71">
        <f t="shared" si="196"/>
        <v>2222.89</v>
      </c>
      <c r="J342" s="71">
        <f t="shared" si="196"/>
        <v>2222.89</v>
      </c>
      <c r="K342" s="71">
        <f t="shared" si="196"/>
        <v>2222.89</v>
      </c>
      <c r="L342" s="71">
        <f t="shared" si="196"/>
        <v>2222.89</v>
      </c>
      <c r="M342" s="71">
        <f t="shared" si="196"/>
        <v>2222.89</v>
      </c>
      <c r="N342" s="71">
        <f t="shared" si="196"/>
        <v>2222.89</v>
      </c>
      <c r="O342" s="71">
        <f t="shared" si="196"/>
        <v>2222.89</v>
      </c>
      <c r="P342" s="71">
        <f t="shared" si="196"/>
        <v>2222.89</v>
      </c>
      <c r="Q342" s="71">
        <f t="shared" si="196"/>
        <v>2222.89</v>
      </c>
      <c r="R342" s="71">
        <f t="shared" si="196"/>
        <v>2222.89</v>
      </c>
      <c r="S342" s="71">
        <f t="shared" si="196"/>
        <v>2222.89</v>
      </c>
      <c r="T342" s="71">
        <f t="shared" si="196"/>
        <v>2222.89</v>
      </c>
      <c r="U342" s="71">
        <f t="shared" si="196"/>
        <v>2222.89</v>
      </c>
      <c r="V342" s="71">
        <f t="shared" si="196"/>
        <v>2222.89</v>
      </c>
      <c r="W342" s="71">
        <f t="shared" si="196"/>
        <v>2222.89</v>
      </c>
      <c r="X342" s="71">
        <f t="shared" si="196"/>
        <v>2222.89</v>
      </c>
      <c r="Y342" s="71">
        <f t="shared" si="196"/>
        <v>2222.89</v>
      </c>
      <c r="Z342" s="71">
        <f t="shared" si="196"/>
        <v>2222.89</v>
      </c>
      <c r="AA342" s="71">
        <f t="shared" si="196"/>
        <v>2222.89</v>
      </c>
    </row>
    <row r="343" spans="1:27" ht="12.75" hidden="1" customHeight="1" outlineLevel="1" x14ac:dyDescent="0.2">
      <c r="A343" s="163" t="s">
        <v>568</v>
      </c>
      <c r="B343" s="94" t="s">
        <v>83</v>
      </c>
      <c r="C343" s="70" t="s">
        <v>79</v>
      </c>
      <c r="D343" s="71">
        <v>4.95</v>
      </c>
      <c r="E343" s="71">
        <v>4.95</v>
      </c>
      <c r="F343" s="71">
        <v>4.95</v>
      </c>
      <c r="G343" s="71">
        <v>4.95</v>
      </c>
      <c r="H343" s="71">
        <v>4.95</v>
      </c>
      <c r="I343" s="71">
        <v>4.95</v>
      </c>
      <c r="J343" s="71">
        <v>4.95</v>
      </c>
      <c r="K343" s="71">
        <v>4.95</v>
      </c>
      <c r="L343" s="71">
        <v>4.95</v>
      </c>
      <c r="M343" s="71">
        <v>4.95</v>
      </c>
      <c r="N343" s="71">
        <v>4.95</v>
      </c>
      <c r="O343" s="71">
        <v>4.95</v>
      </c>
      <c r="P343" s="71">
        <v>4.95</v>
      </c>
      <c r="Q343" s="71">
        <v>4.95</v>
      </c>
      <c r="R343" s="71">
        <v>4.95</v>
      </c>
      <c r="S343" s="71">
        <v>4.95</v>
      </c>
      <c r="T343" s="71">
        <v>4.95</v>
      </c>
      <c r="U343" s="71">
        <v>4.95</v>
      </c>
      <c r="V343" s="71">
        <v>4.95</v>
      </c>
      <c r="W343" s="71">
        <v>4.95</v>
      </c>
      <c r="X343" s="71">
        <v>4.95</v>
      </c>
      <c r="Y343" s="71">
        <v>4.95</v>
      </c>
      <c r="Z343" s="71">
        <v>4.95</v>
      </c>
      <c r="AA343" s="71">
        <v>4.95</v>
      </c>
    </row>
    <row r="344" spans="1:27" ht="12.75" hidden="1" customHeight="1" outlineLevel="1" x14ac:dyDescent="0.2">
      <c r="A344" s="163" t="s">
        <v>569</v>
      </c>
      <c r="B344" s="94" t="s">
        <v>81</v>
      </c>
      <c r="C344" s="70" t="s">
        <v>79</v>
      </c>
      <c r="D344" s="71">
        <f>$D$11</f>
        <v>110.23</v>
      </c>
      <c r="E344" s="71">
        <f t="shared" ref="E344:AA344" si="197">$D$11</f>
        <v>110.23</v>
      </c>
      <c r="F344" s="71">
        <f t="shared" si="197"/>
        <v>110.23</v>
      </c>
      <c r="G344" s="71">
        <f t="shared" si="197"/>
        <v>110.23</v>
      </c>
      <c r="H344" s="71">
        <f t="shared" si="197"/>
        <v>110.23</v>
      </c>
      <c r="I344" s="71">
        <f t="shared" si="197"/>
        <v>110.23</v>
      </c>
      <c r="J344" s="71">
        <f t="shared" si="197"/>
        <v>110.23</v>
      </c>
      <c r="K344" s="71">
        <f t="shared" si="197"/>
        <v>110.23</v>
      </c>
      <c r="L344" s="71">
        <f t="shared" si="197"/>
        <v>110.23</v>
      </c>
      <c r="M344" s="71">
        <f t="shared" si="197"/>
        <v>110.23</v>
      </c>
      <c r="N344" s="71">
        <f t="shared" si="197"/>
        <v>110.23</v>
      </c>
      <c r="O344" s="71">
        <f t="shared" si="197"/>
        <v>110.23</v>
      </c>
      <c r="P344" s="71">
        <f t="shared" si="197"/>
        <v>110.23</v>
      </c>
      <c r="Q344" s="71">
        <f t="shared" si="197"/>
        <v>110.23</v>
      </c>
      <c r="R344" s="71">
        <f t="shared" si="197"/>
        <v>110.23</v>
      </c>
      <c r="S344" s="71">
        <f t="shared" si="197"/>
        <v>110.23</v>
      </c>
      <c r="T344" s="71">
        <f t="shared" si="197"/>
        <v>110.23</v>
      </c>
      <c r="U344" s="71">
        <f t="shared" si="197"/>
        <v>110.23</v>
      </c>
      <c r="V344" s="71">
        <f t="shared" si="197"/>
        <v>110.23</v>
      </c>
      <c r="W344" s="71">
        <f t="shared" si="197"/>
        <v>110.23</v>
      </c>
      <c r="X344" s="71">
        <f t="shared" si="197"/>
        <v>110.23</v>
      </c>
      <c r="Y344" s="71">
        <f t="shared" si="197"/>
        <v>110.23</v>
      </c>
      <c r="Z344" s="71">
        <f t="shared" si="197"/>
        <v>110.23</v>
      </c>
      <c r="AA344" s="71">
        <f t="shared" si="197"/>
        <v>110.23</v>
      </c>
    </row>
    <row r="345" spans="1:27" ht="12.75" customHeight="1" collapsed="1" x14ac:dyDescent="0.2">
      <c r="A345" s="162" t="s">
        <v>570</v>
      </c>
      <c r="B345" s="54" t="str">
        <f>"05"&amp;"."&amp;$B$662&amp;"."&amp;$B$663</f>
        <v>05.05.2023</v>
      </c>
      <c r="C345" s="134" t="s">
        <v>76</v>
      </c>
      <c r="D345" s="135">
        <f>ROUND(((D346+D347+D349+D348)/1000),5)</f>
        <v>3.74133</v>
      </c>
      <c r="E345" s="135">
        <f>ROUND(((E346+E347+E349+E348)/1000),5)</f>
        <v>3.5547499999999999</v>
      </c>
      <c r="F345" s="135">
        <f>ROUND(((F346+F347+F349+F348)/1000),5)</f>
        <v>3.4794700000000001</v>
      </c>
      <c r="G345" s="135">
        <f t="shared" ref="G345:AA345" si="198">ROUND(((G346+G347+G349+G348)/1000),5)</f>
        <v>3.4562900000000001</v>
      </c>
      <c r="H345" s="135">
        <f t="shared" si="198"/>
        <v>3.5034700000000001</v>
      </c>
      <c r="I345" s="135">
        <f t="shared" si="198"/>
        <v>3.6145499999999999</v>
      </c>
      <c r="J345" s="135">
        <f t="shared" si="198"/>
        <v>3.7380300000000002</v>
      </c>
      <c r="K345" s="135">
        <f t="shared" si="198"/>
        <v>3.9684200000000001</v>
      </c>
      <c r="L345" s="135">
        <f t="shared" si="198"/>
        <v>4.1759500000000003</v>
      </c>
      <c r="M345" s="135">
        <f t="shared" si="198"/>
        <v>4.2491899999999996</v>
      </c>
      <c r="N345" s="135">
        <f t="shared" si="198"/>
        <v>4.3513400000000004</v>
      </c>
      <c r="O345" s="135">
        <f t="shared" si="198"/>
        <v>4.3249300000000002</v>
      </c>
      <c r="P345" s="135">
        <f t="shared" si="198"/>
        <v>4.3083600000000004</v>
      </c>
      <c r="Q345" s="135">
        <f t="shared" si="198"/>
        <v>4.3234700000000004</v>
      </c>
      <c r="R345" s="135">
        <f t="shared" si="198"/>
        <v>4.3081199999999997</v>
      </c>
      <c r="S345" s="135">
        <f t="shared" si="198"/>
        <v>4.2716099999999999</v>
      </c>
      <c r="T345" s="135">
        <f t="shared" si="198"/>
        <v>4.2420099999999996</v>
      </c>
      <c r="U345" s="135">
        <f t="shared" si="198"/>
        <v>4.2342599999999999</v>
      </c>
      <c r="V345" s="135">
        <f t="shared" si="198"/>
        <v>4.2369300000000001</v>
      </c>
      <c r="W345" s="135">
        <f t="shared" si="198"/>
        <v>4.2455999999999996</v>
      </c>
      <c r="X345" s="135">
        <f t="shared" si="198"/>
        <v>4.3599600000000001</v>
      </c>
      <c r="Y345" s="135">
        <f t="shared" si="198"/>
        <v>4.3117299999999998</v>
      </c>
      <c r="Z345" s="135">
        <f t="shared" si="198"/>
        <v>4.1784100000000004</v>
      </c>
      <c r="AA345" s="135">
        <f t="shared" si="198"/>
        <v>3.9686900000000001</v>
      </c>
    </row>
    <row r="346" spans="1:27" ht="12.75" hidden="1" customHeight="1" outlineLevel="1" x14ac:dyDescent="0.2">
      <c r="A346" s="163" t="s">
        <v>571</v>
      </c>
      <c r="B346" s="94" t="s">
        <v>238</v>
      </c>
      <c r="C346" s="70" t="s">
        <v>79</v>
      </c>
      <c r="D346" s="71">
        <v>1403.26</v>
      </c>
      <c r="E346" s="71">
        <v>1216.68</v>
      </c>
      <c r="F346" s="71">
        <v>1141.4000000000001</v>
      </c>
      <c r="G346" s="71">
        <v>1118.22</v>
      </c>
      <c r="H346" s="71">
        <v>1165.4000000000001</v>
      </c>
      <c r="I346" s="71">
        <v>1276.48</v>
      </c>
      <c r="J346" s="71">
        <v>1399.96</v>
      </c>
      <c r="K346" s="71">
        <v>1630.35</v>
      </c>
      <c r="L346" s="71">
        <v>1837.88</v>
      </c>
      <c r="M346" s="71">
        <v>1911.12</v>
      </c>
      <c r="N346" s="71">
        <v>2013.27</v>
      </c>
      <c r="O346" s="71">
        <v>1986.86</v>
      </c>
      <c r="P346" s="71">
        <v>1970.29</v>
      </c>
      <c r="Q346" s="71">
        <v>1985.4</v>
      </c>
      <c r="R346" s="71">
        <v>1970.05</v>
      </c>
      <c r="S346" s="71">
        <v>1933.54</v>
      </c>
      <c r="T346" s="71">
        <v>1903.94</v>
      </c>
      <c r="U346" s="71">
        <v>1896.19</v>
      </c>
      <c r="V346" s="71">
        <v>1898.86</v>
      </c>
      <c r="W346" s="71">
        <v>1907.53</v>
      </c>
      <c r="X346" s="71">
        <v>2021.89</v>
      </c>
      <c r="Y346" s="71">
        <v>1973.66</v>
      </c>
      <c r="Z346" s="71">
        <v>1840.34</v>
      </c>
      <c r="AA346" s="71">
        <v>1630.62</v>
      </c>
    </row>
    <row r="347" spans="1:27" ht="12.75" hidden="1" customHeight="1" outlineLevel="1" x14ac:dyDescent="0.2">
      <c r="A347" s="163" t="s">
        <v>572</v>
      </c>
      <c r="B347" s="94" t="s">
        <v>90</v>
      </c>
      <c r="C347" s="70" t="s">
        <v>79</v>
      </c>
      <c r="D347" s="71">
        <f>$D$327</f>
        <v>2222.89</v>
      </c>
      <c r="E347" s="71">
        <f t="shared" ref="E347:AA347" si="199">$D$327</f>
        <v>2222.89</v>
      </c>
      <c r="F347" s="71">
        <f t="shared" si="199"/>
        <v>2222.89</v>
      </c>
      <c r="G347" s="71">
        <f t="shared" si="199"/>
        <v>2222.89</v>
      </c>
      <c r="H347" s="71">
        <f t="shared" si="199"/>
        <v>2222.89</v>
      </c>
      <c r="I347" s="71">
        <f t="shared" si="199"/>
        <v>2222.89</v>
      </c>
      <c r="J347" s="71">
        <f t="shared" si="199"/>
        <v>2222.89</v>
      </c>
      <c r="K347" s="71">
        <f t="shared" si="199"/>
        <v>2222.89</v>
      </c>
      <c r="L347" s="71">
        <f t="shared" si="199"/>
        <v>2222.89</v>
      </c>
      <c r="M347" s="71">
        <f t="shared" si="199"/>
        <v>2222.89</v>
      </c>
      <c r="N347" s="71">
        <f t="shared" si="199"/>
        <v>2222.89</v>
      </c>
      <c r="O347" s="71">
        <f t="shared" si="199"/>
        <v>2222.89</v>
      </c>
      <c r="P347" s="71">
        <f t="shared" si="199"/>
        <v>2222.89</v>
      </c>
      <c r="Q347" s="71">
        <f t="shared" si="199"/>
        <v>2222.89</v>
      </c>
      <c r="R347" s="71">
        <f t="shared" si="199"/>
        <v>2222.89</v>
      </c>
      <c r="S347" s="71">
        <f t="shared" si="199"/>
        <v>2222.89</v>
      </c>
      <c r="T347" s="71">
        <f t="shared" si="199"/>
        <v>2222.89</v>
      </c>
      <c r="U347" s="71">
        <f t="shared" si="199"/>
        <v>2222.89</v>
      </c>
      <c r="V347" s="71">
        <f t="shared" si="199"/>
        <v>2222.89</v>
      </c>
      <c r="W347" s="71">
        <f t="shared" si="199"/>
        <v>2222.89</v>
      </c>
      <c r="X347" s="71">
        <f t="shared" si="199"/>
        <v>2222.89</v>
      </c>
      <c r="Y347" s="71">
        <f t="shared" si="199"/>
        <v>2222.89</v>
      </c>
      <c r="Z347" s="71">
        <f t="shared" si="199"/>
        <v>2222.89</v>
      </c>
      <c r="AA347" s="71">
        <f t="shared" si="199"/>
        <v>2222.89</v>
      </c>
    </row>
    <row r="348" spans="1:27" ht="12.75" hidden="1" customHeight="1" outlineLevel="1" x14ac:dyDescent="0.2">
      <c r="A348" s="163" t="s">
        <v>573</v>
      </c>
      <c r="B348" s="94" t="s">
        <v>83</v>
      </c>
      <c r="C348" s="70" t="s">
        <v>79</v>
      </c>
      <c r="D348" s="71">
        <v>4.95</v>
      </c>
      <c r="E348" s="71">
        <v>4.95</v>
      </c>
      <c r="F348" s="71">
        <v>4.95</v>
      </c>
      <c r="G348" s="71">
        <v>4.95</v>
      </c>
      <c r="H348" s="71">
        <v>4.95</v>
      </c>
      <c r="I348" s="71">
        <v>4.95</v>
      </c>
      <c r="J348" s="71">
        <v>4.95</v>
      </c>
      <c r="K348" s="71">
        <v>4.95</v>
      </c>
      <c r="L348" s="71">
        <v>4.95</v>
      </c>
      <c r="M348" s="71">
        <v>4.95</v>
      </c>
      <c r="N348" s="71">
        <v>4.95</v>
      </c>
      <c r="O348" s="71">
        <v>4.95</v>
      </c>
      <c r="P348" s="71">
        <v>4.95</v>
      </c>
      <c r="Q348" s="71">
        <v>4.95</v>
      </c>
      <c r="R348" s="71">
        <v>4.95</v>
      </c>
      <c r="S348" s="71">
        <v>4.95</v>
      </c>
      <c r="T348" s="71">
        <v>4.95</v>
      </c>
      <c r="U348" s="71">
        <v>4.95</v>
      </c>
      <c r="V348" s="71">
        <v>4.95</v>
      </c>
      <c r="W348" s="71">
        <v>4.95</v>
      </c>
      <c r="X348" s="71">
        <v>4.95</v>
      </c>
      <c r="Y348" s="71">
        <v>4.95</v>
      </c>
      <c r="Z348" s="71">
        <v>4.95</v>
      </c>
      <c r="AA348" s="71">
        <v>4.95</v>
      </c>
    </row>
    <row r="349" spans="1:27" ht="12.75" hidden="1" customHeight="1" outlineLevel="1" x14ac:dyDescent="0.2">
      <c r="A349" s="163" t="s">
        <v>574</v>
      </c>
      <c r="B349" s="94" t="s">
        <v>81</v>
      </c>
      <c r="C349" s="70" t="s">
        <v>79</v>
      </c>
      <c r="D349" s="71">
        <f>$D$11</f>
        <v>110.23</v>
      </c>
      <c r="E349" s="71">
        <f t="shared" ref="E349:AA349" si="200">$D$11</f>
        <v>110.23</v>
      </c>
      <c r="F349" s="71">
        <f t="shared" si="200"/>
        <v>110.23</v>
      </c>
      <c r="G349" s="71">
        <f t="shared" si="200"/>
        <v>110.23</v>
      </c>
      <c r="H349" s="71">
        <f t="shared" si="200"/>
        <v>110.23</v>
      </c>
      <c r="I349" s="71">
        <f t="shared" si="200"/>
        <v>110.23</v>
      </c>
      <c r="J349" s="71">
        <f t="shared" si="200"/>
        <v>110.23</v>
      </c>
      <c r="K349" s="71">
        <f t="shared" si="200"/>
        <v>110.23</v>
      </c>
      <c r="L349" s="71">
        <f t="shared" si="200"/>
        <v>110.23</v>
      </c>
      <c r="M349" s="71">
        <f t="shared" si="200"/>
        <v>110.23</v>
      </c>
      <c r="N349" s="71">
        <f t="shared" si="200"/>
        <v>110.23</v>
      </c>
      <c r="O349" s="71">
        <f t="shared" si="200"/>
        <v>110.23</v>
      </c>
      <c r="P349" s="71">
        <f t="shared" si="200"/>
        <v>110.23</v>
      </c>
      <c r="Q349" s="71">
        <f t="shared" si="200"/>
        <v>110.23</v>
      </c>
      <c r="R349" s="71">
        <f t="shared" si="200"/>
        <v>110.23</v>
      </c>
      <c r="S349" s="71">
        <f t="shared" si="200"/>
        <v>110.23</v>
      </c>
      <c r="T349" s="71">
        <f t="shared" si="200"/>
        <v>110.23</v>
      </c>
      <c r="U349" s="71">
        <f t="shared" si="200"/>
        <v>110.23</v>
      </c>
      <c r="V349" s="71">
        <f t="shared" si="200"/>
        <v>110.23</v>
      </c>
      <c r="W349" s="71">
        <f t="shared" si="200"/>
        <v>110.23</v>
      </c>
      <c r="X349" s="71">
        <f t="shared" si="200"/>
        <v>110.23</v>
      </c>
      <c r="Y349" s="71">
        <f t="shared" si="200"/>
        <v>110.23</v>
      </c>
      <c r="Z349" s="71">
        <f t="shared" si="200"/>
        <v>110.23</v>
      </c>
      <c r="AA349" s="71">
        <f t="shared" si="200"/>
        <v>110.23</v>
      </c>
    </row>
    <row r="350" spans="1:27" ht="12.75" customHeight="1" collapsed="1" x14ac:dyDescent="0.2">
      <c r="A350" s="162" t="s">
        <v>575</v>
      </c>
      <c r="B350" s="54" t="str">
        <f>"06"&amp;"."&amp;$B$662&amp;"."&amp;$B$663</f>
        <v>06.05.2023</v>
      </c>
      <c r="C350" s="134" t="s">
        <v>76</v>
      </c>
      <c r="D350" s="135">
        <f>ROUND(((D351+D352+D354+D353)/1000),5)</f>
        <v>3.8626800000000001</v>
      </c>
      <c r="E350" s="135">
        <f>ROUND(((E351+E352+E354+E353)/1000),5)</f>
        <v>3.7863500000000001</v>
      </c>
      <c r="F350" s="135">
        <f>ROUND(((F351+F352+F354+F353)/1000),5)</f>
        <v>3.6713499999999999</v>
      </c>
      <c r="G350" s="135">
        <f t="shared" ref="G350:AA350" si="201">ROUND(((G351+G352+G354+G353)/1000),5)</f>
        <v>3.55829</v>
      </c>
      <c r="H350" s="135">
        <f t="shared" si="201"/>
        <v>3.55593</v>
      </c>
      <c r="I350" s="135">
        <f t="shared" si="201"/>
        <v>3.6500300000000001</v>
      </c>
      <c r="J350" s="135">
        <f t="shared" si="201"/>
        <v>3.6966600000000001</v>
      </c>
      <c r="K350" s="135">
        <f t="shared" si="201"/>
        <v>3.81203</v>
      </c>
      <c r="L350" s="135">
        <f t="shared" si="201"/>
        <v>4.1071099999999996</v>
      </c>
      <c r="M350" s="135">
        <f t="shared" si="201"/>
        <v>4.2572099999999997</v>
      </c>
      <c r="N350" s="135">
        <f t="shared" si="201"/>
        <v>4.3367100000000001</v>
      </c>
      <c r="O350" s="135">
        <f t="shared" si="201"/>
        <v>4.31501</v>
      </c>
      <c r="P350" s="135">
        <f t="shared" si="201"/>
        <v>4.2597399999999999</v>
      </c>
      <c r="Q350" s="135">
        <f t="shared" si="201"/>
        <v>4.2581499999999997</v>
      </c>
      <c r="R350" s="135">
        <f t="shared" si="201"/>
        <v>4.24057</v>
      </c>
      <c r="S350" s="135">
        <f t="shared" si="201"/>
        <v>4.2356699999999998</v>
      </c>
      <c r="T350" s="135">
        <f t="shared" si="201"/>
        <v>4.2039799999999996</v>
      </c>
      <c r="U350" s="135">
        <f t="shared" si="201"/>
        <v>4.1760900000000003</v>
      </c>
      <c r="V350" s="135">
        <f t="shared" si="201"/>
        <v>4.1730999999999998</v>
      </c>
      <c r="W350" s="135">
        <f t="shared" si="201"/>
        <v>4.21373</v>
      </c>
      <c r="X350" s="135">
        <f t="shared" si="201"/>
        <v>4.3769900000000002</v>
      </c>
      <c r="Y350" s="135">
        <f t="shared" si="201"/>
        <v>4.3553899999999999</v>
      </c>
      <c r="Z350" s="135">
        <f t="shared" si="201"/>
        <v>4.1561599999999999</v>
      </c>
      <c r="AA350" s="135">
        <f t="shared" si="201"/>
        <v>3.9932400000000001</v>
      </c>
    </row>
    <row r="351" spans="1:27" ht="12.75" hidden="1" customHeight="1" outlineLevel="1" x14ac:dyDescent="0.2">
      <c r="A351" s="163" t="s">
        <v>576</v>
      </c>
      <c r="B351" s="94" t="s">
        <v>238</v>
      </c>
      <c r="C351" s="70" t="s">
        <v>79</v>
      </c>
      <c r="D351" s="71">
        <v>1524.61</v>
      </c>
      <c r="E351" s="71">
        <v>1448.28</v>
      </c>
      <c r="F351" s="71">
        <v>1333.28</v>
      </c>
      <c r="G351" s="71">
        <v>1220.22</v>
      </c>
      <c r="H351" s="71">
        <v>1217.8599999999999</v>
      </c>
      <c r="I351" s="71">
        <v>1311.96</v>
      </c>
      <c r="J351" s="71">
        <v>1358.59</v>
      </c>
      <c r="K351" s="71">
        <v>1473.96</v>
      </c>
      <c r="L351" s="71">
        <v>1769.04</v>
      </c>
      <c r="M351" s="71">
        <v>1919.14</v>
      </c>
      <c r="N351" s="71">
        <v>1998.64</v>
      </c>
      <c r="O351" s="71">
        <v>1976.94</v>
      </c>
      <c r="P351" s="71">
        <v>1921.67</v>
      </c>
      <c r="Q351" s="71">
        <v>1920.08</v>
      </c>
      <c r="R351" s="71">
        <v>1902.5</v>
      </c>
      <c r="S351" s="71">
        <v>1897.6</v>
      </c>
      <c r="T351" s="71">
        <v>1865.91</v>
      </c>
      <c r="U351" s="71">
        <v>1838.02</v>
      </c>
      <c r="V351" s="71">
        <v>1835.03</v>
      </c>
      <c r="W351" s="71">
        <v>1875.66</v>
      </c>
      <c r="X351" s="71">
        <v>2038.92</v>
      </c>
      <c r="Y351" s="71">
        <v>2017.32</v>
      </c>
      <c r="Z351" s="71">
        <v>1818.09</v>
      </c>
      <c r="AA351" s="71">
        <v>1655.17</v>
      </c>
    </row>
    <row r="352" spans="1:27" ht="12.75" hidden="1" customHeight="1" outlineLevel="1" x14ac:dyDescent="0.2">
      <c r="A352" s="163" t="s">
        <v>577</v>
      </c>
      <c r="B352" s="94" t="s">
        <v>90</v>
      </c>
      <c r="C352" s="70" t="s">
        <v>79</v>
      </c>
      <c r="D352" s="71">
        <f>$D$327</f>
        <v>2222.89</v>
      </c>
      <c r="E352" s="71">
        <f t="shared" ref="E352:AA352" si="202">$D$327</f>
        <v>2222.89</v>
      </c>
      <c r="F352" s="71">
        <f t="shared" si="202"/>
        <v>2222.89</v>
      </c>
      <c r="G352" s="71">
        <f t="shared" si="202"/>
        <v>2222.89</v>
      </c>
      <c r="H352" s="71">
        <f t="shared" si="202"/>
        <v>2222.89</v>
      </c>
      <c r="I352" s="71">
        <f t="shared" si="202"/>
        <v>2222.89</v>
      </c>
      <c r="J352" s="71">
        <f t="shared" si="202"/>
        <v>2222.89</v>
      </c>
      <c r="K352" s="71">
        <f t="shared" si="202"/>
        <v>2222.89</v>
      </c>
      <c r="L352" s="71">
        <f t="shared" si="202"/>
        <v>2222.89</v>
      </c>
      <c r="M352" s="71">
        <f t="shared" si="202"/>
        <v>2222.89</v>
      </c>
      <c r="N352" s="71">
        <f t="shared" si="202"/>
        <v>2222.89</v>
      </c>
      <c r="O352" s="71">
        <f t="shared" si="202"/>
        <v>2222.89</v>
      </c>
      <c r="P352" s="71">
        <f t="shared" si="202"/>
        <v>2222.89</v>
      </c>
      <c r="Q352" s="71">
        <f t="shared" si="202"/>
        <v>2222.89</v>
      </c>
      <c r="R352" s="71">
        <f t="shared" si="202"/>
        <v>2222.89</v>
      </c>
      <c r="S352" s="71">
        <f t="shared" si="202"/>
        <v>2222.89</v>
      </c>
      <c r="T352" s="71">
        <f t="shared" si="202"/>
        <v>2222.89</v>
      </c>
      <c r="U352" s="71">
        <f t="shared" si="202"/>
        <v>2222.89</v>
      </c>
      <c r="V352" s="71">
        <f t="shared" si="202"/>
        <v>2222.89</v>
      </c>
      <c r="W352" s="71">
        <f t="shared" si="202"/>
        <v>2222.89</v>
      </c>
      <c r="X352" s="71">
        <f t="shared" si="202"/>
        <v>2222.89</v>
      </c>
      <c r="Y352" s="71">
        <f t="shared" si="202"/>
        <v>2222.89</v>
      </c>
      <c r="Z352" s="71">
        <f t="shared" si="202"/>
        <v>2222.89</v>
      </c>
      <c r="AA352" s="71">
        <f t="shared" si="202"/>
        <v>2222.89</v>
      </c>
    </row>
    <row r="353" spans="1:27" ht="12.75" hidden="1" customHeight="1" outlineLevel="1" x14ac:dyDescent="0.2">
      <c r="A353" s="163" t="s">
        <v>578</v>
      </c>
      <c r="B353" s="94" t="s">
        <v>83</v>
      </c>
      <c r="C353" s="70" t="s">
        <v>79</v>
      </c>
      <c r="D353" s="71">
        <v>4.95</v>
      </c>
      <c r="E353" s="71">
        <v>4.95</v>
      </c>
      <c r="F353" s="71">
        <v>4.95</v>
      </c>
      <c r="G353" s="71">
        <v>4.95</v>
      </c>
      <c r="H353" s="71">
        <v>4.95</v>
      </c>
      <c r="I353" s="71">
        <v>4.95</v>
      </c>
      <c r="J353" s="71">
        <v>4.95</v>
      </c>
      <c r="K353" s="71">
        <v>4.95</v>
      </c>
      <c r="L353" s="71">
        <v>4.95</v>
      </c>
      <c r="M353" s="71">
        <v>4.95</v>
      </c>
      <c r="N353" s="71">
        <v>4.95</v>
      </c>
      <c r="O353" s="71">
        <v>4.95</v>
      </c>
      <c r="P353" s="71">
        <v>4.95</v>
      </c>
      <c r="Q353" s="71">
        <v>4.95</v>
      </c>
      <c r="R353" s="71">
        <v>4.95</v>
      </c>
      <c r="S353" s="71">
        <v>4.95</v>
      </c>
      <c r="T353" s="71">
        <v>4.95</v>
      </c>
      <c r="U353" s="71">
        <v>4.95</v>
      </c>
      <c r="V353" s="71">
        <v>4.95</v>
      </c>
      <c r="W353" s="71">
        <v>4.95</v>
      </c>
      <c r="X353" s="71">
        <v>4.95</v>
      </c>
      <c r="Y353" s="71">
        <v>4.95</v>
      </c>
      <c r="Z353" s="71">
        <v>4.95</v>
      </c>
      <c r="AA353" s="71">
        <v>4.95</v>
      </c>
    </row>
    <row r="354" spans="1:27" ht="12.75" hidden="1" customHeight="1" outlineLevel="1" x14ac:dyDescent="0.2">
      <c r="A354" s="163" t="s">
        <v>579</v>
      </c>
      <c r="B354" s="94" t="s">
        <v>81</v>
      </c>
      <c r="C354" s="70" t="s">
        <v>79</v>
      </c>
      <c r="D354" s="71">
        <f>$D$11</f>
        <v>110.23</v>
      </c>
      <c r="E354" s="71">
        <f t="shared" ref="E354:AA354" si="203">$D$11</f>
        <v>110.23</v>
      </c>
      <c r="F354" s="71">
        <f t="shared" si="203"/>
        <v>110.23</v>
      </c>
      <c r="G354" s="71">
        <f t="shared" si="203"/>
        <v>110.23</v>
      </c>
      <c r="H354" s="71">
        <f t="shared" si="203"/>
        <v>110.23</v>
      </c>
      <c r="I354" s="71">
        <f t="shared" si="203"/>
        <v>110.23</v>
      </c>
      <c r="J354" s="71">
        <f t="shared" si="203"/>
        <v>110.23</v>
      </c>
      <c r="K354" s="71">
        <f t="shared" si="203"/>
        <v>110.23</v>
      </c>
      <c r="L354" s="71">
        <f t="shared" si="203"/>
        <v>110.23</v>
      </c>
      <c r="M354" s="71">
        <f t="shared" si="203"/>
        <v>110.23</v>
      </c>
      <c r="N354" s="71">
        <f t="shared" si="203"/>
        <v>110.23</v>
      </c>
      <c r="O354" s="71">
        <f t="shared" si="203"/>
        <v>110.23</v>
      </c>
      <c r="P354" s="71">
        <f t="shared" si="203"/>
        <v>110.23</v>
      </c>
      <c r="Q354" s="71">
        <f t="shared" si="203"/>
        <v>110.23</v>
      </c>
      <c r="R354" s="71">
        <f t="shared" si="203"/>
        <v>110.23</v>
      </c>
      <c r="S354" s="71">
        <f t="shared" si="203"/>
        <v>110.23</v>
      </c>
      <c r="T354" s="71">
        <f t="shared" si="203"/>
        <v>110.23</v>
      </c>
      <c r="U354" s="71">
        <f t="shared" si="203"/>
        <v>110.23</v>
      </c>
      <c r="V354" s="71">
        <f t="shared" si="203"/>
        <v>110.23</v>
      </c>
      <c r="W354" s="71">
        <f t="shared" si="203"/>
        <v>110.23</v>
      </c>
      <c r="X354" s="71">
        <f t="shared" si="203"/>
        <v>110.23</v>
      </c>
      <c r="Y354" s="71">
        <f t="shared" si="203"/>
        <v>110.23</v>
      </c>
      <c r="Z354" s="71">
        <f t="shared" si="203"/>
        <v>110.23</v>
      </c>
      <c r="AA354" s="71">
        <f t="shared" si="203"/>
        <v>110.23</v>
      </c>
    </row>
    <row r="355" spans="1:27" ht="12.75" customHeight="1" collapsed="1" x14ac:dyDescent="0.2">
      <c r="A355" s="162" t="s">
        <v>580</v>
      </c>
      <c r="B355" s="54" t="str">
        <f>"07"&amp;"."&amp;$B$662&amp;"."&amp;$B$663</f>
        <v>07.05.2023</v>
      </c>
      <c r="C355" s="134" t="s">
        <v>76</v>
      </c>
      <c r="D355" s="135">
        <f>ROUND(((D356+D357+D359+D358)/1000),5)</f>
        <v>3.8260299999999998</v>
      </c>
      <c r="E355" s="135">
        <f>ROUND(((E356+E357+E359+E358)/1000),5)</f>
        <v>3.67896</v>
      </c>
      <c r="F355" s="135">
        <f>ROUND(((F356+F357+F359+F358)/1000),5)</f>
        <v>3.5575199999999998</v>
      </c>
      <c r="G355" s="135">
        <f t="shared" ref="G355:AA355" si="204">ROUND(((G356+G357+G359+G358)/1000),5)</f>
        <v>3.50888</v>
      </c>
      <c r="H355" s="135">
        <f t="shared" si="204"/>
        <v>3.48725</v>
      </c>
      <c r="I355" s="135">
        <f t="shared" si="204"/>
        <v>3.4483999999999999</v>
      </c>
      <c r="J355" s="135">
        <f t="shared" si="204"/>
        <v>3.54636</v>
      </c>
      <c r="K355" s="135">
        <f t="shared" si="204"/>
        <v>3.6435200000000001</v>
      </c>
      <c r="L355" s="135">
        <f t="shared" si="204"/>
        <v>3.8245900000000002</v>
      </c>
      <c r="M355" s="135">
        <f t="shared" si="204"/>
        <v>3.9877799999999999</v>
      </c>
      <c r="N355" s="135">
        <f t="shared" si="204"/>
        <v>4.02658</v>
      </c>
      <c r="O355" s="135">
        <f t="shared" si="204"/>
        <v>4.0368599999999999</v>
      </c>
      <c r="P355" s="135">
        <f t="shared" si="204"/>
        <v>4.0310800000000002</v>
      </c>
      <c r="Q355" s="135">
        <f t="shared" si="204"/>
        <v>4.0237999999999996</v>
      </c>
      <c r="R355" s="135">
        <f t="shared" si="204"/>
        <v>4.0135199999999998</v>
      </c>
      <c r="S355" s="135">
        <f t="shared" si="204"/>
        <v>4.0077299999999996</v>
      </c>
      <c r="T355" s="135">
        <f t="shared" si="204"/>
        <v>3.9919500000000001</v>
      </c>
      <c r="U355" s="135">
        <f t="shared" si="204"/>
        <v>4.00753</v>
      </c>
      <c r="V355" s="135">
        <f t="shared" si="204"/>
        <v>4.03416</v>
      </c>
      <c r="W355" s="135">
        <f t="shared" si="204"/>
        <v>4.09382</v>
      </c>
      <c r="X355" s="135">
        <f t="shared" si="204"/>
        <v>4.2140399999999998</v>
      </c>
      <c r="Y355" s="135">
        <f t="shared" si="204"/>
        <v>4.2715100000000001</v>
      </c>
      <c r="Z355" s="135">
        <f t="shared" si="204"/>
        <v>4.0119600000000002</v>
      </c>
      <c r="AA355" s="135">
        <f t="shared" si="204"/>
        <v>3.8476300000000001</v>
      </c>
    </row>
    <row r="356" spans="1:27" ht="12.75" hidden="1" customHeight="1" outlineLevel="1" x14ac:dyDescent="0.2">
      <c r="A356" s="163" t="s">
        <v>581</v>
      </c>
      <c r="B356" s="94" t="s">
        <v>238</v>
      </c>
      <c r="C356" s="70" t="s">
        <v>79</v>
      </c>
      <c r="D356" s="71">
        <v>1487.96</v>
      </c>
      <c r="E356" s="71">
        <v>1340.89</v>
      </c>
      <c r="F356" s="71">
        <v>1219.45</v>
      </c>
      <c r="G356" s="71">
        <v>1170.81</v>
      </c>
      <c r="H356" s="71">
        <v>1149.18</v>
      </c>
      <c r="I356" s="71">
        <v>1110.33</v>
      </c>
      <c r="J356" s="71">
        <v>1208.29</v>
      </c>
      <c r="K356" s="71">
        <v>1305.45</v>
      </c>
      <c r="L356" s="71">
        <v>1486.52</v>
      </c>
      <c r="M356" s="71">
        <v>1649.71</v>
      </c>
      <c r="N356" s="71">
        <v>1688.51</v>
      </c>
      <c r="O356" s="71">
        <v>1698.79</v>
      </c>
      <c r="P356" s="71">
        <v>1693.01</v>
      </c>
      <c r="Q356" s="71">
        <v>1685.73</v>
      </c>
      <c r="R356" s="71">
        <v>1675.45</v>
      </c>
      <c r="S356" s="71">
        <v>1669.66</v>
      </c>
      <c r="T356" s="71">
        <v>1653.88</v>
      </c>
      <c r="U356" s="71">
        <v>1669.46</v>
      </c>
      <c r="V356" s="71">
        <v>1696.09</v>
      </c>
      <c r="W356" s="71">
        <v>1755.75</v>
      </c>
      <c r="X356" s="71">
        <v>1875.97</v>
      </c>
      <c r="Y356" s="71">
        <v>1933.44</v>
      </c>
      <c r="Z356" s="71">
        <v>1673.89</v>
      </c>
      <c r="AA356" s="71">
        <v>1509.56</v>
      </c>
    </row>
    <row r="357" spans="1:27" ht="12.75" hidden="1" customHeight="1" outlineLevel="1" x14ac:dyDescent="0.2">
      <c r="A357" s="163" t="s">
        <v>582</v>
      </c>
      <c r="B357" s="94" t="s">
        <v>90</v>
      </c>
      <c r="C357" s="70" t="s">
        <v>79</v>
      </c>
      <c r="D357" s="71">
        <f>$D$327</f>
        <v>2222.89</v>
      </c>
      <c r="E357" s="71">
        <f t="shared" ref="E357:AA357" si="205">$D$327</f>
        <v>2222.89</v>
      </c>
      <c r="F357" s="71">
        <f t="shared" si="205"/>
        <v>2222.89</v>
      </c>
      <c r="G357" s="71">
        <f t="shared" si="205"/>
        <v>2222.89</v>
      </c>
      <c r="H357" s="71">
        <f t="shared" si="205"/>
        <v>2222.89</v>
      </c>
      <c r="I357" s="71">
        <f t="shared" si="205"/>
        <v>2222.89</v>
      </c>
      <c r="J357" s="71">
        <f t="shared" si="205"/>
        <v>2222.89</v>
      </c>
      <c r="K357" s="71">
        <f t="shared" si="205"/>
        <v>2222.89</v>
      </c>
      <c r="L357" s="71">
        <f t="shared" si="205"/>
        <v>2222.89</v>
      </c>
      <c r="M357" s="71">
        <f t="shared" si="205"/>
        <v>2222.89</v>
      </c>
      <c r="N357" s="71">
        <f t="shared" si="205"/>
        <v>2222.89</v>
      </c>
      <c r="O357" s="71">
        <f t="shared" si="205"/>
        <v>2222.89</v>
      </c>
      <c r="P357" s="71">
        <f t="shared" si="205"/>
        <v>2222.89</v>
      </c>
      <c r="Q357" s="71">
        <f t="shared" si="205"/>
        <v>2222.89</v>
      </c>
      <c r="R357" s="71">
        <f t="shared" si="205"/>
        <v>2222.89</v>
      </c>
      <c r="S357" s="71">
        <f t="shared" si="205"/>
        <v>2222.89</v>
      </c>
      <c r="T357" s="71">
        <f t="shared" si="205"/>
        <v>2222.89</v>
      </c>
      <c r="U357" s="71">
        <f t="shared" si="205"/>
        <v>2222.89</v>
      </c>
      <c r="V357" s="71">
        <f t="shared" si="205"/>
        <v>2222.89</v>
      </c>
      <c r="W357" s="71">
        <f t="shared" si="205"/>
        <v>2222.89</v>
      </c>
      <c r="X357" s="71">
        <f t="shared" si="205"/>
        <v>2222.89</v>
      </c>
      <c r="Y357" s="71">
        <f t="shared" si="205"/>
        <v>2222.89</v>
      </c>
      <c r="Z357" s="71">
        <f t="shared" si="205"/>
        <v>2222.89</v>
      </c>
      <c r="AA357" s="71">
        <f t="shared" si="205"/>
        <v>2222.89</v>
      </c>
    </row>
    <row r="358" spans="1:27" ht="12.75" hidden="1" customHeight="1" outlineLevel="1" x14ac:dyDescent="0.2">
      <c r="A358" s="163" t="s">
        <v>583</v>
      </c>
      <c r="B358" s="94" t="s">
        <v>83</v>
      </c>
      <c r="C358" s="70" t="s">
        <v>79</v>
      </c>
      <c r="D358" s="71">
        <v>4.95</v>
      </c>
      <c r="E358" s="71">
        <v>4.95</v>
      </c>
      <c r="F358" s="71">
        <v>4.95</v>
      </c>
      <c r="G358" s="71">
        <v>4.95</v>
      </c>
      <c r="H358" s="71">
        <v>4.95</v>
      </c>
      <c r="I358" s="71">
        <v>4.95</v>
      </c>
      <c r="J358" s="71">
        <v>4.95</v>
      </c>
      <c r="K358" s="71">
        <v>4.95</v>
      </c>
      <c r="L358" s="71">
        <v>4.95</v>
      </c>
      <c r="M358" s="71">
        <v>4.95</v>
      </c>
      <c r="N358" s="71">
        <v>4.95</v>
      </c>
      <c r="O358" s="71">
        <v>4.95</v>
      </c>
      <c r="P358" s="71">
        <v>4.95</v>
      </c>
      <c r="Q358" s="71">
        <v>4.95</v>
      </c>
      <c r="R358" s="71">
        <v>4.95</v>
      </c>
      <c r="S358" s="71">
        <v>4.95</v>
      </c>
      <c r="T358" s="71">
        <v>4.95</v>
      </c>
      <c r="U358" s="71">
        <v>4.95</v>
      </c>
      <c r="V358" s="71">
        <v>4.95</v>
      </c>
      <c r="W358" s="71">
        <v>4.95</v>
      </c>
      <c r="X358" s="71">
        <v>4.95</v>
      </c>
      <c r="Y358" s="71">
        <v>4.95</v>
      </c>
      <c r="Z358" s="71">
        <v>4.95</v>
      </c>
      <c r="AA358" s="71">
        <v>4.95</v>
      </c>
    </row>
    <row r="359" spans="1:27" ht="12.75" hidden="1" customHeight="1" outlineLevel="1" x14ac:dyDescent="0.2">
      <c r="A359" s="163" t="s">
        <v>584</v>
      </c>
      <c r="B359" s="94" t="s">
        <v>81</v>
      </c>
      <c r="C359" s="70" t="s">
        <v>79</v>
      </c>
      <c r="D359" s="71">
        <f>$D$11</f>
        <v>110.23</v>
      </c>
      <c r="E359" s="71">
        <f t="shared" ref="E359:AA359" si="206">$D$11</f>
        <v>110.23</v>
      </c>
      <c r="F359" s="71">
        <f t="shared" si="206"/>
        <v>110.23</v>
      </c>
      <c r="G359" s="71">
        <f t="shared" si="206"/>
        <v>110.23</v>
      </c>
      <c r="H359" s="71">
        <f t="shared" si="206"/>
        <v>110.23</v>
      </c>
      <c r="I359" s="71">
        <f t="shared" si="206"/>
        <v>110.23</v>
      </c>
      <c r="J359" s="71">
        <f t="shared" si="206"/>
        <v>110.23</v>
      </c>
      <c r="K359" s="71">
        <f t="shared" si="206"/>
        <v>110.23</v>
      </c>
      <c r="L359" s="71">
        <f t="shared" si="206"/>
        <v>110.23</v>
      </c>
      <c r="M359" s="71">
        <f t="shared" si="206"/>
        <v>110.23</v>
      </c>
      <c r="N359" s="71">
        <f t="shared" si="206"/>
        <v>110.23</v>
      </c>
      <c r="O359" s="71">
        <f t="shared" si="206"/>
        <v>110.23</v>
      </c>
      <c r="P359" s="71">
        <f t="shared" si="206"/>
        <v>110.23</v>
      </c>
      <c r="Q359" s="71">
        <f t="shared" si="206"/>
        <v>110.23</v>
      </c>
      <c r="R359" s="71">
        <f t="shared" si="206"/>
        <v>110.23</v>
      </c>
      <c r="S359" s="71">
        <f t="shared" si="206"/>
        <v>110.23</v>
      </c>
      <c r="T359" s="71">
        <f t="shared" si="206"/>
        <v>110.23</v>
      </c>
      <c r="U359" s="71">
        <f t="shared" si="206"/>
        <v>110.23</v>
      </c>
      <c r="V359" s="71">
        <f t="shared" si="206"/>
        <v>110.23</v>
      </c>
      <c r="W359" s="71">
        <f t="shared" si="206"/>
        <v>110.23</v>
      </c>
      <c r="X359" s="71">
        <f t="shared" si="206"/>
        <v>110.23</v>
      </c>
      <c r="Y359" s="71">
        <f t="shared" si="206"/>
        <v>110.23</v>
      </c>
      <c r="Z359" s="71">
        <f t="shared" si="206"/>
        <v>110.23</v>
      </c>
      <c r="AA359" s="71">
        <f t="shared" si="206"/>
        <v>110.23</v>
      </c>
    </row>
    <row r="360" spans="1:27" ht="12.75" customHeight="1" collapsed="1" x14ac:dyDescent="0.2">
      <c r="A360" s="162" t="s">
        <v>585</v>
      </c>
      <c r="B360" s="54" t="str">
        <f>"08"&amp;"."&amp;$B$662&amp;"."&amp;$B$663</f>
        <v>08.05.2023</v>
      </c>
      <c r="C360" s="134" t="s">
        <v>76</v>
      </c>
      <c r="D360" s="135">
        <f>ROUND(((D361+D362+D364+D363)/1000),5)</f>
        <v>3.8234699999999999</v>
      </c>
      <c r="E360" s="135">
        <f>ROUND(((E361+E362+E364+E363)/1000),5)</f>
        <v>3.7224599999999999</v>
      </c>
      <c r="F360" s="135">
        <f>ROUND(((F361+F362+F364+F363)/1000),5)</f>
        <v>3.59802</v>
      </c>
      <c r="G360" s="135">
        <f t="shared" ref="G360:AA360" si="207">ROUND(((G361+G362+G364+G363)/1000),5)</f>
        <v>3.5723600000000002</v>
      </c>
      <c r="H360" s="135">
        <f t="shared" si="207"/>
        <v>3.55165</v>
      </c>
      <c r="I360" s="135">
        <f t="shared" si="207"/>
        <v>3.56169</v>
      </c>
      <c r="J360" s="135">
        <f t="shared" si="207"/>
        <v>3.5940699999999999</v>
      </c>
      <c r="K360" s="135">
        <f t="shared" si="207"/>
        <v>3.7172999999999998</v>
      </c>
      <c r="L360" s="135">
        <f t="shared" si="207"/>
        <v>3.93553</v>
      </c>
      <c r="M360" s="135">
        <f t="shared" si="207"/>
        <v>4.1329900000000004</v>
      </c>
      <c r="N360" s="135">
        <f t="shared" si="207"/>
        <v>4.1939200000000003</v>
      </c>
      <c r="O360" s="135">
        <f t="shared" si="207"/>
        <v>4.2023000000000001</v>
      </c>
      <c r="P360" s="135">
        <f t="shared" si="207"/>
        <v>4.1895199999999999</v>
      </c>
      <c r="Q360" s="135">
        <f t="shared" si="207"/>
        <v>4.1860900000000001</v>
      </c>
      <c r="R360" s="135">
        <f t="shared" si="207"/>
        <v>4.1801500000000003</v>
      </c>
      <c r="S360" s="135">
        <f t="shared" si="207"/>
        <v>4.1735100000000003</v>
      </c>
      <c r="T360" s="135">
        <f t="shared" si="207"/>
        <v>4.1574999999999998</v>
      </c>
      <c r="U360" s="135">
        <f t="shared" si="207"/>
        <v>4.2289300000000001</v>
      </c>
      <c r="V360" s="135">
        <f t="shared" si="207"/>
        <v>4.2720099999999999</v>
      </c>
      <c r="W360" s="135">
        <f t="shared" si="207"/>
        <v>4.3176100000000002</v>
      </c>
      <c r="X360" s="135">
        <f t="shared" si="207"/>
        <v>4.3213299999999997</v>
      </c>
      <c r="Y360" s="135">
        <f t="shared" si="207"/>
        <v>4.4078799999999996</v>
      </c>
      <c r="Z360" s="135">
        <f t="shared" si="207"/>
        <v>4.0845399999999996</v>
      </c>
      <c r="AA360" s="135">
        <f t="shared" si="207"/>
        <v>3.9416000000000002</v>
      </c>
    </row>
    <row r="361" spans="1:27" ht="12.75" hidden="1" customHeight="1" outlineLevel="1" x14ac:dyDescent="0.2">
      <c r="A361" s="163" t="s">
        <v>586</v>
      </c>
      <c r="B361" s="94" t="s">
        <v>238</v>
      </c>
      <c r="C361" s="70" t="s">
        <v>79</v>
      </c>
      <c r="D361" s="71">
        <v>1485.4</v>
      </c>
      <c r="E361" s="71">
        <v>1384.39</v>
      </c>
      <c r="F361" s="71">
        <v>1259.95</v>
      </c>
      <c r="G361" s="71">
        <v>1234.29</v>
      </c>
      <c r="H361" s="71">
        <v>1213.58</v>
      </c>
      <c r="I361" s="71">
        <v>1223.6199999999999</v>
      </c>
      <c r="J361" s="71">
        <v>1256</v>
      </c>
      <c r="K361" s="71">
        <v>1379.23</v>
      </c>
      <c r="L361" s="71">
        <v>1597.46</v>
      </c>
      <c r="M361" s="71">
        <v>1794.92</v>
      </c>
      <c r="N361" s="71">
        <v>1855.85</v>
      </c>
      <c r="O361" s="71">
        <v>1864.23</v>
      </c>
      <c r="P361" s="71">
        <v>1851.45</v>
      </c>
      <c r="Q361" s="71">
        <v>1848.02</v>
      </c>
      <c r="R361" s="71">
        <v>1842.08</v>
      </c>
      <c r="S361" s="71">
        <v>1835.44</v>
      </c>
      <c r="T361" s="71">
        <v>1819.43</v>
      </c>
      <c r="U361" s="71">
        <v>1890.86</v>
      </c>
      <c r="V361" s="71">
        <v>1933.94</v>
      </c>
      <c r="W361" s="71">
        <v>1979.54</v>
      </c>
      <c r="X361" s="71">
        <v>1983.26</v>
      </c>
      <c r="Y361" s="71">
        <v>2069.81</v>
      </c>
      <c r="Z361" s="71">
        <v>1746.47</v>
      </c>
      <c r="AA361" s="71">
        <v>1603.53</v>
      </c>
    </row>
    <row r="362" spans="1:27" ht="12.75" hidden="1" customHeight="1" outlineLevel="1" x14ac:dyDescent="0.2">
      <c r="A362" s="163" t="s">
        <v>587</v>
      </c>
      <c r="B362" s="94" t="s">
        <v>90</v>
      </c>
      <c r="C362" s="70" t="s">
        <v>79</v>
      </c>
      <c r="D362" s="71">
        <f>$D$327</f>
        <v>2222.89</v>
      </c>
      <c r="E362" s="71">
        <f t="shared" ref="E362:AA362" si="208">$D$327</f>
        <v>2222.89</v>
      </c>
      <c r="F362" s="71">
        <f t="shared" si="208"/>
        <v>2222.89</v>
      </c>
      <c r="G362" s="71">
        <f t="shared" si="208"/>
        <v>2222.89</v>
      </c>
      <c r="H362" s="71">
        <f t="shared" si="208"/>
        <v>2222.89</v>
      </c>
      <c r="I362" s="71">
        <f t="shared" si="208"/>
        <v>2222.89</v>
      </c>
      <c r="J362" s="71">
        <f t="shared" si="208"/>
        <v>2222.89</v>
      </c>
      <c r="K362" s="71">
        <f t="shared" si="208"/>
        <v>2222.89</v>
      </c>
      <c r="L362" s="71">
        <f t="shared" si="208"/>
        <v>2222.89</v>
      </c>
      <c r="M362" s="71">
        <f t="shared" si="208"/>
        <v>2222.89</v>
      </c>
      <c r="N362" s="71">
        <f t="shared" si="208"/>
        <v>2222.89</v>
      </c>
      <c r="O362" s="71">
        <f t="shared" si="208"/>
        <v>2222.89</v>
      </c>
      <c r="P362" s="71">
        <f t="shared" si="208"/>
        <v>2222.89</v>
      </c>
      <c r="Q362" s="71">
        <f t="shared" si="208"/>
        <v>2222.89</v>
      </c>
      <c r="R362" s="71">
        <f t="shared" si="208"/>
        <v>2222.89</v>
      </c>
      <c r="S362" s="71">
        <f t="shared" si="208"/>
        <v>2222.89</v>
      </c>
      <c r="T362" s="71">
        <f t="shared" si="208"/>
        <v>2222.89</v>
      </c>
      <c r="U362" s="71">
        <f t="shared" si="208"/>
        <v>2222.89</v>
      </c>
      <c r="V362" s="71">
        <f t="shared" si="208"/>
        <v>2222.89</v>
      </c>
      <c r="W362" s="71">
        <f t="shared" si="208"/>
        <v>2222.89</v>
      </c>
      <c r="X362" s="71">
        <f t="shared" si="208"/>
        <v>2222.89</v>
      </c>
      <c r="Y362" s="71">
        <f t="shared" si="208"/>
        <v>2222.89</v>
      </c>
      <c r="Z362" s="71">
        <f t="shared" si="208"/>
        <v>2222.89</v>
      </c>
      <c r="AA362" s="71">
        <f t="shared" si="208"/>
        <v>2222.89</v>
      </c>
    </row>
    <row r="363" spans="1:27" ht="12.75" hidden="1" customHeight="1" outlineLevel="1" x14ac:dyDescent="0.2">
      <c r="A363" s="163" t="s">
        <v>588</v>
      </c>
      <c r="B363" s="94" t="s">
        <v>83</v>
      </c>
      <c r="C363" s="70" t="s">
        <v>79</v>
      </c>
      <c r="D363" s="71">
        <v>4.95</v>
      </c>
      <c r="E363" s="71">
        <v>4.95</v>
      </c>
      <c r="F363" s="71">
        <v>4.95</v>
      </c>
      <c r="G363" s="71">
        <v>4.95</v>
      </c>
      <c r="H363" s="71">
        <v>4.95</v>
      </c>
      <c r="I363" s="71">
        <v>4.95</v>
      </c>
      <c r="J363" s="71">
        <v>4.95</v>
      </c>
      <c r="K363" s="71">
        <v>4.95</v>
      </c>
      <c r="L363" s="71">
        <v>4.95</v>
      </c>
      <c r="M363" s="71">
        <v>4.95</v>
      </c>
      <c r="N363" s="71">
        <v>4.95</v>
      </c>
      <c r="O363" s="71">
        <v>4.95</v>
      </c>
      <c r="P363" s="71">
        <v>4.95</v>
      </c>
      <c r="Q363" s="71">
        <v>4.95</v>
      </c>
      <c r="R363" s="71">
        <v>4.95</v>
      </c>
      <c r="S363" s="71">
        <v>4.95</v>
      </c>
      <c r="T363" s="71">
        <v>4.95</v>
      </c>
      <c r="U363" s="71">
        <v>4.95</v>
      </c>
      <c r="V363" s="71">
        <v>4.95</v>
      </c>
      <c r="W363" s="71">
        <v>4.95</v>
      </c>
      <c r="X363" s="71">
        <v>4.95</v>
      </c>
      <c r="Y363" s="71">
        <v>4.95</v>
      </c>
      <c r="Z363" s="71">
        <v>4.95</v>
      </c>
      <c r="AA363" s="71">
        <v>4.95</v>
      </c>
    </row>
    <row r="364" spans="1:27" ht="12.75" hidden="1" customHeight="1" outlineLevel="1" x14ac:dyDescent="0.2">
      <c r="A364" s="163" t="s">
        <v>589</v>
      </c>
      <c r="B364" s="94" t="s">
        <v>81</v>
      </c>
      <c r="C364" s="70" t="s">
        <v>79</v>
      </c>
      <c r="D364" s="71">
        <f>$D$11</f>
        <v>110.23</v>
      </c>
      <c r="E364" s="71">
        <f t="shared" ref="E364:AA364" si="209">$D$11</f>
        <v>110.23</v>
      </c>
      <c r="F364" s="71">
        <f t="shared" si="209"/>
        <v>110.23</v>
      </c>
      <c r="G364" s="71">
        <f t="shared" si="209"/>
        <v>110.23</v>
      </c>
      <c r="H364" s="71">
        <f t="shared" si="209"/>
        <v>110.23</v>
      </c>
      <c r="I364" s="71">
        <f t="shared" si="209"/>
        <v>110.23</v>
      </c>
      <c r="J364" s="71">
        <f t="shared" si="209"/>
        <v>110.23</v>
      </c>
      <c r="K364" s="71">
        <f t="shared" si="209"/>
        <v>110.23</v>
      </c>
      <c r="L364" s="71">
        <f t="shared" si="209"/>
        <v>110.23</v>
      </c>
      <c r="M364" s="71">
        <f t="shared" si="209"/>
        <v>110.23</v>
      </c>
      <c r="N364" s="71">
        <f t="shared" si="209"/>
        <v>110.23</v>
      </c>
      <c r="O364" s="71">
        <f t="shared" si="209"/>
        <v>110.23</v>
      </c>
      <c r="P364" s="71">
        <f t="shared" si="209"/>
        <v>110.23</v>
      </c>
      <c r="Q364" s="71">
        <f t="shared" si="209"/>
        <v>110.23</v>
      </c>
      <c r="R364" s="71">
        <f t="shared" si="209"/>
        <v>110.23</v>
      </c>
      <c r="S364" s="71">
        <f t="shared" si="209"/>
        <v>110.23</v>
      </c>
      <c r="T364" s="71">
        <f t="shared" si="209"/>
        <v>110.23</v>
      </c>
      <c r="U364" s="71">
        <f t="shared" si="209"/>
        <v>110.23</v>
      </c>
      <c r="V364" s="71">
        <f t="shared" si="209"/>
        <v>110.23</v>
      </c>
      <c r="W364" s="71">
        <f t="shared" si="209"/>
        <v>110.23</v>
      </c>
      <c r="X364" s="71">
        <f t="shared" si="209"/>
        <v>110.23</v>
      </c>
      <c r="Y364" s="71">
        <f t="shared" si="209"/>
        <v>110.23</v>
      </c>
      <c r="Z364" s="71">
        <f t="shared" si="209"/>
        <v>110.23</v>
      </c>
      <c r="AA364" s="71">
        <f t="shared" si="209"/>
        <v>110.23</v>
      </c>
    </row>
    <row r="365" spans="1:27" ht="12.75" customHeight="1" collapsed="1" x14ac:dyDescent="0.2">
      <c r="A365" s="162" t="s">
        <v>590</v>
      </c>
      <c r="B365" s="54" t="str">
        <f>"09"&amp;"."&amp;$B$662&amp;"."&amp;$B$663</f>
        <v>09.05.2023</v>
      </c>
      <c r="C365" s="134" t="s">
        <v>76</v>
      </c>
      <c r="D365" s="135">
        <f>ROUND(((D366+D367+D369+D368)/1000),5)</f>
        <v>3.8632900000000001</v>
      </c>
      <c r="E365" s="135">
        <f>ROUND(((E366+E367+E369+E368)/1000),5)</f>
        <v>3.7391899999999998</v>
      </c>
      <c r="F365" s="135">
        <f>ROUND(((F366+F367+F369+F368)/1000),5)</f>
        <v>3.6791999999999998</v>
      </c>
      <c r="G365" s="135">
        <f t="shared" ref="G365:AA365" si="210">ROUND(((G366+G367+G369+G368)/1000),5)</f>
        <v>3.6323400000000001</v>
      </c>
      <c r="H365" s="135">
        <f t="shared" si="210"/>
        <v>3.5928900000000001</v>
      </c>
      <c r="I365" s="135">
        <f t="shared" si="210"/>
        <v>3.5796000000000001</v>
      </c>
      <c r="J365" s="135">
        <f t="shared" si="210"/>
        <v>3.59883</v>
      </c>
      <c r="K365" s="135">
        <f t="shared" si="210"/>
        <v>3.6905700000000001</v>
      </c>
      <c r="L365" s="135">
        <f t="shared" si="210"/>
        <v>3.9360300000000001</v>
      </c>
      <c r="M365" s="135">
        <f t="shared" si="210"/>
        <v>4.0691899999999999</v>
      </c>
      <c r="N365" s="135">
        <f t="shared" si="210"/>
        <v>4.1661999999999999</v>
      </c>
      <c r="O365" s="135">
        <f t="shared" si="210"/>
        <v>4.1623000000000001</v>
      </c>
      <c r="P365" s="135">
        <f t="shared" si="210"/>
        <v>4.1562799999999998</v>
      </c>
      <c r="Q365" s="135">
        <f t="shared" si="210"/>
        <v>4.1555900000000001</v>
      </c>
      <c r="R365" s="135">
        <f t="shared" si="210"/>
        <v>4.1498699999999999</v>
      </c>
      <c r="S365" s="135">
        <f t="shared" si="210"/>
        <v>4.1097400000000004</v>
      </c>
      <c r="T365" s="135">
        <f t="shared" si="210"/>
        <v>4.1023399999999999</v>
      </c>
      <c r="U365" s="135">
        <f t="shared" si="210"/>
        <v>4.3692500000000001</v>
      </c>
      <c r="V365" s="135">
        <f t="shared" si="210"/>
        <v>4.3715700000000002</v>
      </c>
      <c r="W365" s="135">
        <f t="shared" si="210"/>
        <v>4.4173299999999998</v>
      </c>
      <c r="X365" s="135">
        <f t="shared" si="210"/>
        <v>4.5124399999999998</v>
      </c>
      <c r="Y365" s="135">
        <f t="shared" si="210"/>
        <v>4.5812499999999998</v>
      </c>
      <c r="Z365" s="135">
        <f t="shared" si="210"/>
        <v>4.1543000000000001</v>
      </c>
      <c r="AA365" s="135">
        <f t="shared" si="210"/>
        <v>4.0101899999999997</v>
      </c>
    </row>
    <row r="366" spans="1:27" ht="12.75" hidden="1" customHeight="1" outlineLevel="1" x14ac:dyDescent="0.2">
      <c r="A366" s="163" t="s">
        <v>591</v>
      </c>
      <c r="B366" s="94" t="s">
        <v>238</v>
      </c>
      <c r="C366" s="70" t="s">
        <v>79</v>
      </c>
      <c r="D366" s="71">
        <v>1525.22</v>
      </c>
      <c r="E366" s="71">
        <v>1401.12</v>
      </c>
      <c r="F366" s="71">
        <v>1341.13</v>
      </c>
      <c r="G366" s="71">
        <v>1294.27</v>
      </c>
      <c r="H366" s="71">
        <v>1254.82</v>
      </c>
      <c r="I366" s="71">
        <v>1241.53</v>
      </c>
      <c r="J366" s="71">
        <v>1260.76</v>
      </c>
      <c r="K366" s="71">
        <v>1352.5</v>
      </c>
      <c r="L366" s="71">
        <v>1597.96</v>
      </c>
      <c r="M366" s="71">
        <v>1731.12</v>
      </c>
      <c r="N366" s="71">
        <v>1828.13</v>
      </c>
      <c r="O366" s="71">
        <v>1824.23</v>
      </c>
      <c r="P366" s="71">
        <v>1818.21</v>
      </c>
      <c r="Q366" s="71">
        <v>1817.52</v>
      </c>
      <c r="R366" s="71">
        <v>1811.8</v>
      </c>
      <c r="S366" s="71">
        <v>1771.67</v>
      </c>
      <c r="T366" s="71">
        <v>1764.27</v>
      </c>
      <c r="U366" s="71">
        <v>2031.18</v>
      </c>
      <c r="V366" s="71">
        <v>2033.5</v>
      </c>
      <c r="W366" s="71">
        <v>2079.2600000000002</v>
      </c>
      <c r="X366" s="71">
        <v>2174.37</v>
      </c>
      <c r="Y366" s="71">
        <v>2243.1799999999998</v>
      </c>
      <c r="Z366" s="71">
        <v>1816.23</v>
      </c>
      <c r="AA366" s="71">
        <v>1672.12</v>
      </c>
    </row>
    <row r="367" spans="1:27" ht="12.75" hidden="1" customHeight="1" outlineLevel="1" x14ac:dyDescent="0.2">
      <c r="A367" s="163" t="s">
        <v>592</v>
      </c>
      <c r="B367" s="94" t="s">
        <v>90</v>
      </c>
      <c r="C367" s="70" t="s">
        <v>79</v>
      </c>
      <c r="D367" s="71">
        <f>$D$327</f>
        <v>2222.89</v>
      </c>
      <c r="E367" s="71">
        <f t="shared" ref="E367:AA367" si="211">$D$327</f>
        <v>2222.89</v>
      </c>
      <c r="F367" s="71">
        <f t="shared" si="211"/>
        <v>2222.89</v>
      </c>
      <c r="G367" s="71">
        <f t="shared" si="211"/>
        <v>2222.89</v>
      </c>
      <c r="H367" s="71">
        <f t="shared" si="211"/>
        <v>2222.89</v>
      </c>
      <c r="I367" s="71">
        <f t="shared" si="211"/>
        <v>2222.89</v>
      </c>
      <c r="J367" s="71">
        <f t="shared" si="211"/>
        <v>2222.89</v>
      </c>
      <c r="K367" s="71">
        <f t="shared" si="211"/>
        <v>2222.89</v>
      </c>
      <c r="L367" s="71">
        <f t="shared" si="211"/>
        <v>2222.89</v>
      </c>
      <c r="M367" s="71">
        <f t="shared" si="211"/>
        <v>2222.89</v>
      </c>
      <c r="N367" s="71">
        <f t="shared" si="211"/>
        <v>2222.89</v>
      </c>
      <c r="O367" s="71">
        <f t="shared" si="211"/>
        <v>2222.89</v>
      </c>
      <c r="P367" s="71">
        <f t="shared" si="211"/>
        <v>2222.89</v>
      </c>
      <c r="Q367" s="71">
        <f t="shared" si="211"/>
        <v>2222.89</v>
      </c>
      <c r="R367" s="71">
        <f t="shared" si="211"/>
        <v>2222.89</v>
      </c>
      <c r="S367" s="71">
        <f t="shared" si="211"/>
        <v>2222.89</v>
      </c>
      <c r="T367" s="71">
        <f t="shared" si="211"/>
        <v>2222.89</v>
      </c>
      <c r="U367" s="71">
        <f t="shared" si="211"/>
        <v>2222.89</v>
      </c>
      <c r="V367" s="71">
        <f t="shared" si="211"/>
        <v>2222.89</v>
      </c>
      <c r="W367" s="71">
        <f t="shared" si="211"/>
        <v>2222.89</v>
      </c>
      <c r="X367" s="71">
        <f t="shared" si="211"/>
        <v>2222.89</v>
      </c>
      <c r="Y367" s="71">
        <f t="shared" si="211"/>
        <v>2222.89</v>
      </c>
      <c r="Z367" s="71">
        <f t="shared" si="211"/>
        <v>2222.89</v>
      </c>
      <c r="AA367" s="71">
        <f t="shared" si="211"/>
        <v>2222.89</v>
      </c>
    </row>
    <row r="368" spans="1:27" ht="12.75" hidden="1" customHeight="1" outlineLevel="1" x14ac:dyDescent="0.2">
      <c r="A368" s="163" t="s">
        <v>593</v>
      </c>
      <c r="B368" s="94" t="s">
        <v>83</v>
      </c>
      <c r="C368" s="70" t="s">
        <v>79</v>
      </c>
      <c r="D368" s="71">
        <v>4.95</v>
      </c>
      <c r="E368" s="71">
        <v>4.95</v>
      </c>
      <c r="F368" s="71">
        <v>4.95</v>
      </c>
      <c r="G368" s="71">
        <v>4.95</v>
      </c>
      <c r="H368" s="71">
        <v>4.95</v>
      </c>
      <c r="I368" s="71">
        <v>4.95</v>
      </c>
      <c r="J368" s="71">
        <v>4.95</v>
      </c>
      <c r="K368" s="71">
        <v>4.95</v>
      </c>
      <c r="L368" s="71">
        <v>4.95</v>
      </c>
      <c r="M368" s="71">
        <v>4.95</v>
      </c>
      <c r="N368" s="71">
        <v>4.95</v>
      </c>
      <c r="O368" s="71">
        <v>4.95</v>
      </c>
      <c r="P368" s="71">
        <v>4.95</v>
      </c>
      <c r="Q368" s="71">
        <v>4.95</v>
      </c>
      <c r="R368" s="71">
        <v>4.95</v>
      </c>
      <c r="S368" s="71">
        <v>4.95</v>
      </c>
      <c r="T368" s="71">
        <v>4.95</v>
      </c>
      <c r="U368" s="71">
        <v>4.95</v>
      </c>
      <c r="V368" s="71">
        <v>4.95</v>
      </c>
      <c r="W368" s="71">
        <v>4.95</v>
      </c>
      <c r="X368" s="71">
        <v>4.95</v>
      </c>
      <c r="Y368" s="71">
        <v>4.95</v>
      </c>
      <c r="Z368" s="71">
        <v>4.95</v>
      </c>
      <c r="AA368" s="71">
        <v>4.95</v>
      </c>
    </row>
    <row r="369" spans="1:27" ht="12.75" hidden="1" customHeight="1" outlineLevel="1" x14ac:dyDescent="0.2">
      <c r="A369" s="163" t="s">
        <v>594</v>
      </c>
      <c r="B369" s="94" t="s">
        <v>81</v>
      </c>
      <c r="C369" s="70" t="s">
        <v>79</v>
      </c>
      <c r="D369" s="71">
        <f>$D$11</f>
        <v>110.23</v>
      </c>
      <c r="E369" s="71">
        <f t="shared" ref="E369:AA369" si="212">$D$11</f>
        <v>110.23</v>
      </c>
      <c r="F369" s="71">
        <f t="shared" si="212"/>
        <v>110.23</v>
      </c>
      <c r="G369" s="71">
        <f t="shared" si="212"/>
        <v>110.23</v>
      </c>
      <c r="H369" s="71">
        <f t="shared" si="212"/>
        <v>110.23</v>
      </c>
      <c r="I369" s="71">
        <f t="shared" si="212"/>
        <v>110.23</v>
      </c>
      <c r="J369" s="71">
        <f t="shared" si="212"/>
        <v>110.23</v>
      </c>
      <c r="K369" s="71">
        <f t="shared" si="212"/>
        <v>110.23</v>
      </c>
      <c r="L369" s="71">
        <f t="shared" si="212"/>
        <v>110.23</v>
      </c>
      <c r="M369" s="71">
        <f t="shared" si="212"/>
        <v>110.23</v>
      </c>
      <c r="N369" s="71">
        <f t="shared" si="212"/>
        <v>110.23</v>
      </c>
      <c r="O369" s="71">
        <f t="shared" si="212"/>
        <v>110.23</v>
      </c>
      <c r="P369" s="71">
        <f t="shared" si="212"/>
        <v>110.23</v>
      </c>
      <c r="Q369" s="71">
        <f t="shared" si="212"/>
        <v>110.23</v>
      </c>
      <c r="R369" s="71">
        <f t="shared" si="212"/>
        <v>110.23</v>
      </c>
      <c r="S369" s="71">
        <f t="shared" si="212"/>
        <v>110.23</v>
      </c>
      <c r="T369" s="71">
        <f t="shared" si="212"/>
        <v>110.23</v>
      </c>
      <c r="U369" s="71">
        <f t="shared" si="212"/>
        <v>110.23</v>
      </c>
      <c r="V369" s="71">
        <f t="shared" si="212"/>
        <v>110.23</v>
      </c>
      <c r="W369" s="71">
        <f t="shared" si="212"/>
        <v>110.23</v>
      </c>
      <c r="X369" s="71">
        <f t="shared" si="212"/>
        <v>110.23</v>
      </c>
      <c r="Y369" s="71">
        <f t="shared" si="212"/>
        <v>110.23</v>
      </c>
      <c r="Z369" s="71">
        <f t="shared" si="212"/>
        <v>110.23</v>
      </c>
      <c r="AA369" s="71">
        <f t="shared" si="212"/>
        <v>110.23</v>
      </c>
    </row>
    <row r="370" spans="1:27" ht="12.75" customHeight="1" collapsed="1" x14ac:dyDescent="0.2">
      <c r="A370" s="162" t="s">
        <v>595</v>
      </c>
      <c r="B370" s="54" t="str">
        <f>"10"&amp;"."&amp;$B$662&amp;"."&amp;$B$663</f>
        <v>10.05.2023</v>
      </c>
      <c r="C370" s="134" t="s">
        <v>76</v>
      </c>
      <c r="D370" s="135">
        <f>ROUND(((D371+D372+D374+D373)/1000),5)</f>
        <v>3.9647000000000001</v>
      </c>
      <c r="E370" s="135">
        <f>ROUND(((E371+E372+E374+E373)/1000),5)</f>
        <v>3.7575400000000001</v>
      </c>
      <c r="F370" s="135">
        <f>ROUND(((F371+F372+F374+F373)/1000),5)</f>
        <v>3.66682</v>
      </c>
      <c r="G370" s="135">
        <f t="shared" ref="G370:AA370" si="213">ROUND(((G371+G372+G374+G373)/1000),5)</f>
        <v>3.6161599999999998</v>
      </c>
      <c r="H370" s="135">
        <f t="shared" si="213"/>
        <v>3.6375199999999999</v>
      </c>
      <c r="I370" s="135">
        <f t="shared" si="213"/>
        <v>3.6883499999999998</v>
      </c>
      <c r="J370" s="135">
        <f t="shared" si="213"/>
        <v>3.86903</v>
      </c>
      <c r="K370" s="135">
        <f t="shared" si="213"/>
        <v>4.0132000000000003</v>
      </c>
      <c r="L370" s="135">
        <f t="shared" si="213"/>
        <v>4.2268499999999998</v>
      </c>
      <c r="M370" s="135">
        <f t="shared" si="213"/>
        <v>4.4278500000000003</v>
      </c>
      <c r="N370" s="135">
        <f t="shared" si="213"/>
        <v>4.4952199999999998</v>
      </c>
      <c r="O370" s="135">
        <f t="shared" si="213"/>
        <v>4.3102900000000002</v>
      </c>
      <c r="P370" s="135">
        <f t="shared" si="213"/>
        <v>4.31508</v>
      </c>
      <c r="Q370" s="135">
        <f t="shared" si="213"/>
        <v>4.32911</v>
      </c>
      <c r="R370" s="135">
        <f t="shared" si="213"/>
        <v>4.31107</v>
      </c>
      <c r="S370" s="135">
        <f t="shared" si="213"/>
        <v>4.31013</v>
      </c>
      <c r="T370" s="135">
        <f t="shared" si="213"/>
        <v>4.2698299999999998</v>
      </c>
      <c r="U370" s="135">
        <f t="shared" si="213"/>
        <v>4.2364300000000004</v>
      </c>
      <c r="V370" s="135">
        <f t="shared" si="213"/>
        <v>4.2276199999999999</v>
      </c>
      <c r="W370" s="135">
        <f t="shared" si="213"/>
        <v>4.2733999999999996</v>
      </c>
      <c r="X370" s="135">
        <f t="shared" si="213"/>
        <v>4.3280200000000004</v>
      </c>
      <c r="Y370" s="135">
        <f t="shared" si="213"/>
        <v>4.2726199999999999</v>
      </c>
      <c r="Z370" s="135">
        <f t="shared" si="213"/>
        <v>4.1851099999999999</v>
      </c>
      <c r="AA370" s="135">
        <f t="shared" si="213"/>
        <v>3.9839799999999999</v>
      </c>
    </row>
    <row r="371" spans="1:27" ht="12.75" hidden="1" customHeight="1" outlineLevel="1" x14ac:dyDescent="0.2">
      <c r="A371" s="163" t="s">
        <v>596</v>
      </c>
      <c r="B371" s="94" t="s">
        <v>238</v>
      </c>
      <c r="C371" s="70" t="s">
        <v>79</v>
      </c>
      <c r="D371" s="71">
        <v>1626.63</v>
      </c>
      <c r="E371" s="71">
        <v>1419.47</v>
      </c>
      <c r="F371" s="71">
        <v>1328.75</v>
      </c>
      <c r="G371" s="71">
        <v>1278.0899999999999</v>
      </c>
      <c r="H371" s="71">
        <v>1299.45</v>
      </c>
      <c r="I371" s="71">
        <v>1350.28</v>
      </c>
      <c r="J371" s="71">
        <v>1530.96</v>
      </c>
      <c r="K371" s="71">
        <v>1675.13</v>
      </c>
      <c r="L371" s="71">
        <v>1888.78</v>
      </c>
      <c r="M371" s="71">
        <v>2089.7800000000002</v>
      </c>
      <c r="N371" s="71">
        <v>2157.15</v>
      </c>
      <c r="O371" s="71">
        <v>1972.22</v>
      </c>
      <c r="P371" s="71">
        <v>1977.01</v>
      </c>
      <c r="Q371" s="71">
        <v>1991.04</v>
      </c>
      <c r="R371" s="71">
        <v>1973</v>
      </c>
      <c r="S371" s="71">
        <v>1972.06</v>
      </c>
      <c r="T371" s="71">
        <v>1931.76</v>
      </c>
      <c r="U371" s="71">
        <v>1898.36</v>
      </c>
      <c r="V371" s="71">
        <v>1889.55</v>
      </c>
      <c r="W371" s="71">
        <v>1935.33</v>
      </c>
      <c r="X371" s="71">
        <v>1989.95</v>
      </c>
      <c r="Y371" s="71">
        <v>1934.55</v>
      </c>
      <c r="Z371" s="71">
        <v>1847.04</v>
      </c>
      <c r="AA371" s="71">
        <v>1645.91</v>
      </c>
    </row>
    <row r="372" spans="1:27" ht="12.75" hidden="1" customHeight="1" outlineLevel="1" x14ac:dyDescent="0.2">
      <c r="A372" s="163" t="s">
        <v>597</v>
      </c>
      <c r="B372" s="94" t="s">
        <v>90</v>
      </c>
      <c r="C372" s="70" t="s">
        <v>79</v>
      </c>
      <c r="D372" s="71">
        <f>$D$327</f>
        <v>2222.89</v>
      </c>
      <c r="E372" s="71">
        <f t="shared" ref="E372:AA372" si="214">$D$327</f>
        <v>2222.89</v>
      </c>
      <c r="F372" s="71">
        <f t="shared" si="214"/>
        <v>2222.89</v>
      </c>
      <c r="G372" s="71">
        <f t="shared" si="214"/>
        <v>2222.89</v>
      </c>
      <c r="H372" s="71">
        <f t="shared" si="214"/>
        <v>2222.89</v>
      </c>
      <c r="I372" s="71">
        <f t="shared" si="214"/>
        <v>2222.89</v>
      </c>
      <c r="J372" s="71">
        <f t="shared" si="214"/>
        <v>2222.89</v>
      </c>
      <c r="K372" s="71">
        <f t="shared" si="214"/>
        <v>2222.89</v>
      </c>
      <c r="L372" s="71">
        <f t="shared" si="214"/>
        <v>2222.89</v>
      </c>
      <c r="M372" s="71">
        <f t="shared" si="214"/>
        <v>2222.89</v>
      </c>
      <c r="N372" s="71">
        <f t="shared" si="214"/>
        <v>2222.89</v>
      </c>
      <c r="O372" s="71">
        <f t="shared" si="214"/>
        <v>2222.89</v>
      </c>
      <c r="P372" s="71">
        <f t="shared" si="214"/>
        <v>2222.89</v>
      </c>
      <c r="Q372" s="71">
        <f t="shared" si="214"/>
        <v>2222.89</v>
      </c>
      <c r="R372" s="71">
        <f t="shared" si="214"/>
        <v>2222.89</v>
      </c>
      <c r="S372" s="71">
        <f t="shared" si="214"/>
        <v>2222.89</v>
      </c>
      <c r="T372" s="71">
        <f t="shared" si="214"/>
        <v>2222.89</v>
      </c>
      <c r="U372" s="71">
        <f t="shared" si="214"/>
        <v>2222.89</v>
      </c>
      <c r="V372" s="71">
        <f t="shared" si="214"/>
        <v>2222.89</v>
      </c>
      <c r="W372" s="71">
        <f t="shared" si="214"/>
        <v>2222.89</v>
      </c>
      <c r="X372" s="71">
        <f t="shared" si="214"/>
        <v>2222.89</v>
      </c>
      <c r="Y372" s="71">
        <f t="shared" si="214"/>
        <v>2222.89</v>
      </c>
      <c r="Z372" s="71">
        <f t="shared" si="214"/>
        <v>2222.89</v>
      </c>
      <c r="AA372" s="71">
        <f t="shared" si="214"/>
        <v>2222.89</v>
      </c>
    </row>
    <row r="373" spans="1:27" ht="12.75" hidden="1" customHeight="1" outlineLevel="1" x14ac:dyDescent="0.2">
      <c r="A373" s="163" t="s">
        <v>598</v>
      </c>
      <c r="B373" s="94" t="s">
        <v>83</v>
      </c>
      <c r="C373" s="70" t="s">
        <v>79</v>
      </c>
      <c r="D373" s="71">
        <v>4.95</v>
      </c>
      <c r="E373" s="71">
        <v>4.95</v>
      </c>
      <c r="F373" s="71">
        <v>4.95</v>
      </c>
      <c r="G373" s="71">
        <v>4.95</v>
      </c>
      <c r="H373" s="71">
        <v>4.95</v>
      </c>
      <c r="I373" s="71">
        <v>4.95</v>
      </c>
      <c r="J373" s="71">
        <v>4.95</v>
      </c>
      <c r="K373" s="71">
        <v>4.95</v>
      </c>
      <c r="L373" s="71">
        <v>4.95</v>
      </c>
      <c r="M373" s="71">
        <v>4.95</v>
      </c>
      <c r="N373" s="71">
        <v>4.95</v>
      </c>
      <c r="O373" s="71">
        <v>4.95</v>
      </c>
      <c r="P373" s="71">
        <v>4.95</v>
      </c>
      <c r="Q373" s="71">
        <v>4.95</v>
      </c>
      <c r="R373" s="71">
        <v>4.95</v>
      </c>
      <c r="S373" s="71">
        <v>4.95</v>
      </c>
      <c r="T373" s="71">
        <v>4.95</v>
      </c>
      <c r="U373" s="71">
        <v>4.95</v>
      </c>
      <c r="V373" s="71">
        <v>4.95</v>
      </c>
      <c r="W373" s="71">
        <v>4.95</v>
      </c>
      <c r="X373" s="71">
        <v>4.95</v>
      </c>
      <c r="Y373" s="71">
        <v>4.95</v>
      </c>
      <c r="Z373" s="71">
        <v>4.95</v>
      </c>
      <c r="AA373" s="71">
        <v>4.95</v>
      </c>
    </row>
    <row r="374" spans="1:27" ht="12.75" hidden="1" customHeight="1" outlineLevel="1" x14ac:dyDescent="0.2">
      <c r="A374" s="163" t="s">
        <v>599</v>
      </c>
      <c r="B374" s="94" t="s">
        <v>81</v>
      </c>
      <c r="C374" s="70" t="s">
        <v>79</v>
      </c>
      <c r="D374" s="71">
        <f>$D$11</f>
        <v>110.23</v>
      </c>
      <c r="E374" s="71">
        <f t="shared" ref="E374:AA374" si="215">$D$11</f>
        <v>110.23</v>
      </c>
      <c r="F374" s="71">
        <f t="shared" si="215"/>
        <v>110.23</v>
      </c>
      <c r="G374" s="71">
        <f t="shared" si="215"/>
        <v>110.23</v>
      </c>
      <c r="H374" s="71">
        <f t="shared" si="215"/>
        <v>110.23</v>
      </c>
      <c r="I374" s="71">
        <f t="shared" si="215"/>
        <v>110.23</v>
      </c>
      <c r="J374" s="71">
        <f t="shared" si="215"/>
        <v>110.23</v>
      </c>
      <c r="K374" s="71">
        <f t="shared" si="215"/>
        <v>110.23</v>
      </c>
      <c r="L374" s="71">
        <f t="shared" si="215"/>
        <v>110.23</v>
      </c>
      <c r="M374" s="71">
        <f t="shared" si="215"/>
        <v>110.23</v>
      </c>
      <c r="N374" s="71">
        <f t="shared" si="215"/>
        <v>110.23</v>
      </c>
      <c r="O374" s="71">
        <f t="shared" si="215"/>
        <v>110.23</v>
      </c>
      <c r="P374" s="71">
        <f t="shared" si="215"/>
        <v>110.23</v>
      </c>
      <c r="Q374" s="71">
        <f t="shared" si="215"/>
        <v>110.23</v>
      </c>
      <c r="R374" s="71">
        <f t="shared" si="215"/>
        <v>110.23</v>
      </c>
      <c r="S374" s="71">
        <f t="shared" si="215"/>
        <v>110.23</v>
      </c>
      <c r="T374" s="71">
        <f t="shared" si="215"/>
        <v>110.23</v>
      </c>
      <c r="U374" s="71">
        <f t="shared" si="215"/>
        <v>110.23</v>
      </c>
      <c r="V374" s="71">
        <f t="shared" si="215"/>
        <v>110.23</v>
      </c>
      <c r="W374" s="71">
        <f t="shared" si="215"/>
        <v>110.23</v>
      </c>
      <c r="X374" s="71">
        <f t="shared" si="215"/>
        <v>110.23</v>
      </c>
      <c r="Y374" s="71">
        <f t="shared" si="215"/>
        <v>110.23</v>
      </c>
      <c r="Z374" s="71">
        <f t="shared" si="215"/>
        <v>110.23</v>
      </c>
      <c r="AA374" s="71">
        <f t="shared" si="215"/>
        <v>110.23</v>
      </c>
    </row>
    <row r="375" spans="1:27" ht="12.75" customHeight="1" collapsed="1" x14ac:dyDescent="0.2">
      <c r="A375" s="162" t="s">
        <v>600</v>
      </c>
      <c r="B375" s="54" t="str">
        <f>"11"&amp;"."&amp;$B$662&amp;"."&amp;$B$663</f>
        <v>11.05.2023</v>
      </c>
      <c r="C375" s="134" t="s">
        <v>76</v>
      </c>
      <c r="D375" s="135">
        <f>ROUND(((D376+D377+D379+D378)/1000),5)</f>
        <v>3.5721799999999999</v>
      </c>
      <c r="E375" s="135">
        <f>ROUND(((E376+E377+E379+E378)/1000),5)</f>
        <v>3.4367100000000002</v>
      </c>
      <c r="F375" s="135">
        <f>ROUND(((F376+F377+F379+F378)/1000),5)</f>
        <v>3.3902999999999999</v>
      </c>
      <c r="G375" s="135">
        <f t="shared" ref="G375:AA375" si="216">ROUND(((G376+G377+G379+G378)/1000),5)</f>
        <v>3.3460299999999998</v>
      </c>
      <c r="H375" s="135">
        <f t="shared" si="216"/>
        <v>3.3646799999999999</v>
      </c>
      <c r="I375" s="135">
        <f t="shared" si="216"/>
        <v>3.4372400000000001</v>
      </c>
      <c r="J375" s="135">
        <f t="shared" si="216"/>
        <v>3.5935000000000001</v>
      </c>
      <c r="K375" s="135">
        <f t="shared" si="216"/>
        <v>3.80097</v>
      </c>
      <c r="L375" s="135">
        <f t="shared" si="216"/>
        <v>4.0677599999999998</v>
      </c>
      <c r="M375" s="135">
        <f t="shared" si="216"/>
        <v>4.17387</v>
      </c>
      <c r="N375" s="135">
        <f t="shared" si="216"/>
        <v>4.1881700000000004</v>
      </c>
      <c r="O375" s="135">
        <f t="shared" si="216"/>
        <v>4.2167300000000001</v>
      </c>
      <c r="P375" s="135">
        <f t="shared" si="216"/>
        <v>4.22818</v>
      </c>
      <c r="Q375" s="135">
        <f t="shared" si="216"/>
        <v>4.2296300000000002</v>
      </c>
      <c r="R375" s="135">
        <f t="shared" si="216"/>
        <v>4.2107000000000001</v>
      </c>
      <c r="S375" s="135">
        <f t="shared" si="216"/>
        <v>4.12859</v>
      </c>
      <c r="T375" s="135">
        <f t="shared" si="216"/>
        <v>4.0861599999999996</v>
      </c>
      <c r="U375" s="135">
        <f t="shared" si="216"/>
        <v>4.0459500000000004</v>
      </c>
      <c r="V375" s="135">
        <f t="shared" si="216"/>
        <v>4.0551399999999997</v>
      </c>
      <c r="W375" s="135">
        <f t="shared" si="216"/>
        <v>4.07104</v>
      </c>
      <c r="X375" s="135">
        <f t="shared" si="216"/>
        <v>4.13103</v>
      </c>
      <c r="Y375" s="135">
        <f t="shared" si="216"/>
        <v>4.1533600000000002</v>
      </c>
      <c r="Z375" s="135">
        <f t="shared" si="216"/>
        <v>3.9868700000000001</v>
      </c>
      <c r="AA375" s="135">
        <f t="shared" si="216"/>
        <v>3.7021700000000002</v>
      </c>
    </row>
    <row r="376" spans="1:27" ht="12.75" hidden="1" customHeight="1" outlineLevel="1" x14ac:dyDescent="0.2">
      <c r="A376" s="163" t="s">
        <v>601</v>
      </c>
      <c r="B376" s="94" t="s">
        <v>238</v>
      </c>
      <c r="C376" s="70" t="s">
        <v>79</v>
      </c>
      <c r="D376" s="71">
        <v>1234.1099999999999</v>
      </c>
      <c r="E376" s="71">
        <v>1098.6400000000001</v>
      </c>
      <c r="F376" s="71">
        <v>1052.23</v>
      </c>
      <c r="G376" s="71">
        <v>1007.96</v>
      </c>
      <c r="H376" s="71">
        <v>1026.6099999999999</v>
      </c>
      <c r="I376" s="71">
        <v>1099.17</v>
      </c>
      <c r="J376" s="71">
        <v>1255.43</v>
      </c>
      <c r="K376" s="71">
        <v>1462.9</v>
      </c>
      <c r="L376" s="71">
        <v>1729.69</v>
      </c>
      <c r="M376" s="71">
        <v>1835.8</v>
      </c>
      <c r="N376" s="71">
        <v>1850.1</v>
      </c>
      <c r="O376" s="71">
        <v>1878.66</v>
      </c>
      <c r="P376" s="71">
        <v>1890.11</v>
      </c>
      <c r="Q376" s="71">
        <v>1891.56</v>
      </c>
      <c r="R376" s="71">
        <v>1872.63</v>
      </c>
      <c r="S376" s="71">
        <v>1790.52</v>
      </c>
      <c r="T376" s="71">
        <v>1748.09</v>
      </c>
      <c r="U376" s="71">
        <v>1707.88</v>
      </c>
      <c r="V376" s="71">
        <v>1717.07</v>
      </c>
      <c r="W376" s="71">
        <v>1732.97</v>
      </c>
      <c r="X376" s="71">
        <v>1792.96</v>
      </c>
      <c r="Y376" s="71">
        <v>1815.29</v>
      </c>
      <c r="Z376" s="71">
        <v>1648.8</v>
      </c>
      <c r="AA376" s="71">
        <v>1364.1</v>
      </c>
    </row>
    <row r="377" spans="1:27" ht="12.75" hidden="1" customHeight="1" outlineLevel="1" x14ac:dyDescent="0.2">
      <c r="A377" s="163" t="s">
        <v>602</v>
      </c>
      <c r="B377" s="94" t="s">
        <v>90</v>
      </c>
      <c r="C377" s="70" t="s">
        <v>79</v>
      </c>
      <c r="D377" s="71">
        <f>$D$327</f>
        <v>2222.89</v>
      </c>
      <c r="E377" s="71">
        <f t="shared" ref="E377:AA377" si="217">$D$327</f>
        <v>2222.89</v>
      </c>
      <c r="F377" s="71">
        <f t="shared" si="217"/>
        <v>2222.89</v>
      </c>
      <c r="G377" s="71">
        <f t="shared" si="217"/>
        <v>2222.89</v>
      </c>
      <c r="H377" s="71">
        <f t="shared" si="217"/>
        <v>2222.89</v>
      </c>
      <c r="I377" s="71">
        <f t="shared" si="217"/>
        <v>2222.89</v>
      </c>
      <c r="J377" s="71">
        <f t="shared" si="217"/>
        <v>2222.89</v>
      </c>
      <c r="K377" s="71">
        <f t="shared" si="217"/>
        <v>2222.89</v>
      </c>
      <c r="L377" s="71">
        <f t="shared" si="217"/>
        <v>2222.89</v>
      </c>
      <c r="M377" s="71">
        <f t="shared" si="217"/>
        <v>2222.89</v>
      </c>
      <c r="N377" s="71">
        <f t="shared" si="217"/>
        <v>2222.89</v>
      </c>
      <c r="O377" s="71">
        <f t="shared" si="217"/>
        <v>2222.89</v>
      </c>
      <c r="P377" s="71">
        <f t="shared" si="217"/>
        <v>2222.89</v>
      </c>
      <c r="Q377" s="71">
        <f t="shared" si="217"/>
        <v>2222.89</v>
      </c>
      <c r="R377" s="71">
        <f t="shared" si="217"/>
        <v>2222.89</v>
      </c>
      <c r="S377" s="71">
        <f t="shared" si="217"/>
        <v>2222.89</v>
      </c>
      <c r="T377" s="71">
        <f t="shared" si="217"/>
        <v>2222.89</v>
      </c>
      <c r="U377" s="71">
        <f t="shared" si="217"/>
        <v>2222.89</v>
      </c>
      <c r="V377" s="71">
        <f t="shared" si="217"/>
        <v>2222.89</v>
      </c>
      <c r="W377" s="71">
        <f t="shared" si="217"/>
        <v>2222.89</v>
      </c>
      <c r="X377" s="71">
        <f t="shared" si="217"/>
        <v>2222.89</v>
      </c>
      <c r="Y377" s="71">
        <f t="shared" si="217"/>
        <v>2222.89</v>
      </c>
      <c r="Z377" s="71">
        <f t="shared" si="217"/>
        <v>2222.89</v>
      </c>
      <c r="AA377" s="71">
        <f t="shared" si="217"/>
        <v>2222.89</v>
      </c>
    </row>
    <row r="378" spans="1:27" ht="12.75" hidden="1" customHeight="1" outlineLevel="1" x14ac:dyDescent="0.2">
      <c r="A378" s="163" t="s">
        <v>603</v>
      </c>
      <c r="B378" s="94" t="s">
        <v>83</v>
      </c>
      <c r="C378" s="70" t="s">
        <v>79</v>
      </c>
      <c r="D378" s="71">
        <v>4.95</v>
      </c>
      <c r="E378" s="71">
        <v>4.95</v>
      </c>
      <c r="F378" s="71">
        <v>4.95</v>
      </c>
      <c r="G378" s="71">
        <v>4.95</v>
      </c>
      <c r="H378" s="71">
        <v>4.95</v>
      </c>
      <c r="I378" s="71">
        <v>4.95</v>
      </c>
      <c r="J378" s="71">
        <v>4.95</v>
      </c>
      <c r="K378" s="71">
        <v>4.95</v>
      </c>
      <c r="L378" s="71">
        <v>4.95</v>
      </c>
      <c r="M378" s="71">
        <v>4.95</v>
      </c>
      <c r="N378" s="71">
        <v>4.95</v>
      </c>
      <c r="O378" s="71">
        <v>4.95</v>
      </c>
      <c r="P378" s="71">
        <v>4.95</v>
      </c>
      <c r="Q378" s="71">
        <v>4.95</v>
      </c>
      <c r="R378" s="71">
        <v>4.95</v>
      </c>
      <c r="S378" s="71">
        <v>4.95</v>
      </c>
      <c r="T378" s="71">
        <v>4.95</v>
      </c>
      <c r="U378" s="71">
        <v>4.95</v>
      </c>
      <c r="V378" s="71">
        <v>4.95</v>
      </c>
      <c r="W378" s="71">
        <v>4.95</v>
      </c>
      <c r="X378" s="71">
        <v>4.95</v>
      </c>
      <c r="Y378" s="71">
        <v>4.95</v>
      </c>
      <c r="Z378" s="71">
        <v>4.95</v>
      </c>
      <c r="AA378" s="71">
        <v>4.95</v>
      </c>
    </row>
    <row r="379" spans="1:27" ht="12.75" hidden="1" customHeight="1" outlineLevel="1" x14ac:dyDescent="0.2">
      <c r="A379" s="163" t="s">
        <v>604</v>
      </c>
      <c r="B379" s="94" t="s">
        <v>81</v>
      </c>
      <c r="C379" s="70" t="s">
        <v>79</v>
      </c>
      <c r="D379" s="71">
        <f>$D$11</f>
        <v>110.23</v>
      </c>
      <c r="E379" s="71">
        <f t="shared" ref="E379:AA379" si="218">$D$11</f>
        <v>110.23</v>
      </c>
      <c r="F379" s="71">
        <f t="shared" si="218"/>
        <v>110.23</v>
      </c>
      <c r="G379" s="71">
        <f t="shared" si="218"/>
        <v>110.23</v>
      </c>
      <c r="H379" s="71">
        <f t="shared" si="218"/>
        <v>110.23</v>
      </c>
      <c r="I379" s="71">
        <f t="shared" si="218"/>
        <v>110.23</v>
      </c>
      <c r="J379" s="71">
        <f t="shared" si="218"/>
        <v>110.23</v>
      </c>
      <c r="K379" s="71">
        <f t="shared" si="218"/>
        <v>110.23</v>
      </c>
      <c r="L379" s="71">
        <f t="shared" si="218"/>
        <v>110.23</v>
      </c>
      <c r="M379" s="71">
        <f t="shared" si="218"/>
        <v>110.23</v>
      </c>
      <c r="N379" s="71">
        <f t="shared" si="218"/>
        <v>110.23</v>
      </c>
      <c r="O379" s="71">
        <f t="shared" si="218"/>
        <v>110.23</v>
      </c>
      <c r="P379" s="71">
        <f t="shared" si="218"/>
        <v>110.23</v>
      </c>
      <c r="Q379" s="71">
        <f t="shared" si="218"/>
        <v>110.23</v>
      </c>
      <c r="R379" s="71">
        <f t="shared" si="218"/>
        <v>110.23</v>
      </c>
      <c r="S379" s="71">
        <f t="shared" si="218"/>
        <v>110.23</v>
      </c>
      <c r="T379" s="71">
        <f t="shared" si="218"/>
        <v>110.23</v>
      </c>
      <c r="U379" s="71">
        <f t="shared" si="218"/>
        <v>110.23</v>
      </c>
      <c r="V379" s="71">
        <f t="shared" si="218"/>
        <v>110.23</v>
      </c>
      <c r="W379" s="71">
        <f t="shared" si="218"/>
        <v>110.23</v>
      </c>
      <c r="X379" s="71">
        <f t="shared" si="218"/>
        <v>110.23</v>
      </c>
      <c r="Y379" s="71">
        <f t="shared" si="218"/>
        <v>110.23</v>
      </c>
      <c r="Z379" s="71">
        <f t="shared" si="218"/>
        <v>110.23</v>
      </c>
      <c r="AA379" s="71">
        <f t="shared" si="218"/>
        <v>110.23</v>
      </c>
    </row>
    <row r="380" spans="1:27" ht="12.75" customHeight="1" collapsed="1" x14ac:dyDescent="0.2">
      <c r="A380" s="162" t="s">
        <v>605</v>
      </c>
      <c r="B380" s="54" t="str">
        <f>"12"&amp;"."&amp;$B$662&amp;"."&amp;$B$663</f>
        <v>12.05.2023</v>
      </c>
      <c r="C380" s="134" t="s">
        <v>76</v>
      </c>
      <c r="D380" s="135">
        <f>ROUND(((D381+D382+D384+D383)/1000),5)</f>
        <v>3.5566399999999998</v>
      </c>
      <c r="E380" s="135">
        <f>ROUND(((E381+E382+E384+E383)/1000),5)</f>
        <v>3.43052</v>
      </c>
      <c r="F380" s="135">
        <f>ROUND(((F381+F382+F384+F383)/1000),5)</f>
        <v>3.3619400000000002</v>
      </c>
      <c r="G380" s="135">
        <f t="shared" ref="G380:AA380" si="219">ROUND(((G381+G382+G384+G383)/1000),5)</f>
        <v>3.3077899999999998</v>
      </c>
      <c r="H380" s="135">
        <f t="shared" si="219"/>
        <v>3.3913199999999999</v>
      </c>
      <c r="I380" s="135">
        <f t="shared" si="219"/>
        <v>3.44055</v>
      </c>
      <c r="J380" s="135">
        <f t="shared" si="219"/>
        <v>3.6369400000000001</v>
      </c>
      <c r="K380" s="135">
        <f t="shared" si="219"/>
        <v>3.8654600000000001</v>
      </c>
      <c r="L380" s="135">
        <f t="shared" si="219"/>
        <v>4.1028799999999999</v>
      </c>
      <c r="M380" s="135">
        <f t="shared" si="219"/>
        <v>4.2159199999999997</v>
      </c>
      <c r="N380" s="135">
        <f t="shared" si="219"/>
        <v>4.2252200000000002</v>
      </c>
      <c r="O380" s="135">
        <f t="shared" si="219"/>
        <v>4.2289099999999999</v>
      </c>
      <c r="P380" s="135">
        <f t="shared" si="219"/>
        <v>4.2281000000000004</v>
      </c>
      <c r="Q380" s="135">
        <f t="shared" si="219"/>
        <v>4.2372899999999998</v>
      </c>
      <c r="R380" s="135">
        <f t="shared" si="219"/>
        <v>4.2346899999999996</v>
      </c>
      <c r="S380" s="135">
        <f t="shared" si="219"/>
        <v>4.2269699999999997</v>
      </c>
      <c r="T380" s="135">
        <f t="shared" si="219"/>
        <v>4.2191999999999998</v>
      </c>
      <c r="U380" s="135">
        <f t="shared" si="219"/>
        <v>4.2107900000000003</v>
      </c>
      <c r="V380" s="135">
        <f t="shared" si="219"/>
        <v>4.1897000000000002</v>
      </c>
      <c r="W380" s="135">
        <f t="shared" si="219"/>
        <v>4.1051099999999998</v>
      </c>
      <c r="X380" s="135">
        <f t="shared" si="219"/>
        <v>4.1745799999999997</v>
      </c>
      <c r="Y380" s="135">
        <f t="shared" si="219"/>
        <v>4.24946</v>
      </c>
      <c r="Z380" s="135">
        <f t="shared" si="219"/>
        <v>4.1096899999999996</v>
      </c>
      <c r="AA380" s="135">
        <f t="shared" si="219"/>
        <v>3.9614600000000002</v>
      </c>
    </row>
    <row r="381" spans="1:27" ht="12.75" hidden="1" customHeight="1" outlineLevel="1" x14ac:dyDescent="0.2">
      <c r="A381" s="163" t="s">
        <v>606</v>
      </c>
      <c r="B381" s="94" t="s">
        <v>238</v>
      </c>
      <c r="C381" s="70" t="s">
        <v>79</v>
      </c>
      <c r="D381" s="71">
        <v>1218.57</v>
      </c>
      <c r="E381" s="71">
        <v>1092.45</v>
      </c>
      <c r="F381" s="71">
        <v>1023.87</v>
      </c>
      <c r="G381" s="71">
        <v>969.72</v>
      </c>
      <c r="H381" s="71">
        <v>1053.25</v>
      </c>
      <c r="I381" s="71">
        <v>1102.48</v>
      </c>
      <c r="J381" s="71">
        <v>1298.8699999999999</v>
      </c>
      <c r="K381" s="71">
        <v>1527.39</v>
      </c>
      <c r="L381" s="71">
        <v>1764.81</v>
      </c>
      <c r="M381" s="71">
        <v>1877.85</v>
      </c>
      <c r="N381" s="71">
        <v>1887.15</v>
      </c>
      <c r="O381" s="71">
        <v>1890.84</v>
      </c>
      <c r="P381" s="71">
        <v>1890.03</v>
      </c>
      <c r="Q381" s="71">
        <v>1899.22</v>
      </c>
      <c r="R381" s="71">
        <v>1896.62</v>
      </c>
      <c r="S381" s="71">
        <v>1888.9</v>
      </c>
      <c r="T381" s="71">
        <v>1881.13</v>
      </c>
      <c r="U381" s="71">
        <v>1872.72</v>
      </c>
      <c r="V381" s="71">
        <v>1851.63</v>
      </c>
      <c r="W381" s="71">
        <v>1767.04</v>
      </c>
      <c r="X381" s="71">
        <v>1836.51</v>
      </c>
      <c r="Y381" s="71">
        <v>1911.39</v>
      </c>
      <c r="Z381" s="71">
        <v>1771.62</v>
      </c>
      <c r="AA381" s="71">
        <v>1623.39</v>
      </c>
    </row>
    <row r="382" spans="1:27" ht="12.75" hidden="1" customHeight="1" outlineLevel="1" x14ac:dyDescent="0.2">
      <c r="A382" s="163" t="s">
        <v>607</v>
      </c>
      <c r="B382" s="94" t="s">
        <v>90</v>
      </c>
      <c r="C382" s="70" t="s">
        <v>79</v>
      </c>
      <c r="D382" s="71">
        <f>$D$327</f>
        <v>2222.89</v>
      </c>
      <c r="E382" s="71">
        <f t="shared" ref="E382:AA382" si="220">$D$327</f>
        <v>2222.89</v>
      </c>
      <c r="F382" s="71">
        <f t="shared" si="220"/>
        <v>2222.89</v>
      </c>
      <c r="G382" s="71">
        <f t="shared" si="220"/>
        <v>2222.89</v>
      </c>
      <c r="H382" s="71">
        <f t="shared" si="220"/>
        <v>2222.89</v>
      </c>
      <c r="I382" s="71">
        <f t="shared" si="220"/>
        <v>2222.89</v>
      </c>
      <c r="J382" s="71">
        <f t="shared" si="220"/>
        <v>2222.89</v>
      </c>
      <c r="K382" s="71">
        <f t="shared" si="220"/>
        <v>2222.89</v>
      </c>
      <c r="L382" s="71">
        <f t="shared" si="220"/>
        <v>2222.89</v>
      </c>
      <c r="M382" s="71">
        <f t="shared" si="220"/>
        <v>2222.89</v>
      </c>
      <c r="N382" s="71">
        <f t="shared" si="220"/>
        <v>2222.89</v>
      </c>
      <c r="O382" s="71">
        <f t="shared" si="220"/>
        <v>2222.89</v>
      </c>
      <c r="P382" s="71">
        <f t="shared" si="220"/>
        <v>2222.89</v>
      </c>
      <c r="Q382" s="71">
        <f t="shared" si="220"/>
        <v>2222.89</v>
      </c>
      <c r="R382" s="71">
        <f t="shared" si="220"/>
        <v>2222.89</v>
      </c>
      <c r="S382" s="71">
        <f t="shared" si="220"/>
        <v>2222.89</v>
      </c>
      <c r="T382" s="71">
        <f t="shared" si="220"/>
        <v>2222.89</v>
      </c>
      <c r="U382" s="71">
        <f t="shared" si="220"/>
        <v>2222.89</v>
      </c>
      <c r="V382" s="71">
        <f t="shared" si="220"/>
        <v>2222.89</v>
      </c>
      <c r="W382" s="71">
        <f t="shared" si="220"/>
        <v>2222.89</v>
      </c>
      <c r="X382" s="71">
        <f t="shared" si="220"/>
        <v>2222.89</v>
      </c>
      <c r="Y382" s="71">
        <f t="shared" si="220"/>
        <v>2222.89</v>
      </c>
      <c r="Z382" s="71">
        <f t="shared" si="220"/>
        <v>2222.89</v>
      </c>
      <c r="AA382" s="71">
        <f t="shared" si="220"/>
        <v>2222.89</v>
      </c>
    </row>
    <row r="383" spans="1:27" ht="12.75" hidden="1" customHeight="1" outlineLevel="1" x14ac:dyDescent="0.2">
      <c r="A383" s="163" t="s">
        <v>608</v>
      </c>
      <c r="B383" s="94" t="s">
        <v>83</v>
      </c>
      <c r="C383" s="70" t="s">
        <v>79</v>
      </c>
      <c r="D383" s="71">
        <v>4.95</v>
      </c>
      <c r="E383" s="71">
        <v>4.95</v>
      </c>
      <c r="F383" s="71">
        <v>4.95</v>
      </c>
      <c r="G383" s="71">
        <v>4.95</v>
      </c>
      <c r="H383" s="71">
        <v>4.95</v>
      </c>
      <c r="I383" s="71">
        <v>4.95</v>
      </c>
      <c r="J383" s="71">
        <v>4.95</v>
      </c>
      <c r="K383" s="71">
        <v>4.95</v>
      </c>
      <c r="L383" s="71">
        <v>4.95</v>
      </c>
      <c r="M383" s="71">
        <v>4.95</v>
      </c>
      <c r="N383" s="71">
        <v>4.95</v>
      </c>
      <c r="O383" s="71">
        <v>4.95</v>
      </c>
      <c r="P383" s="71">
        <v>4.95</v>
      </c>
      <c r="Q383" s="71">
        <v>4.95</v>
      </c>
      <c r="R383" s="71">
        <v>4.95</v>
      </c>
      <c r="S383" s="71">
        <v>4.95</v>
      </c>
      <c r="T383" s="71">
        <v>4.95</v>
      </c>
      <c r="U383" s="71">
        <v>4.95</v>
      </c>
      <c r="V383" s="71">
        <v>4.95</v>
      </c>
      <c r="W383" s="71">
        <v>4.95</v>
      </c>
      <c r="X383" s="71">
        <v>4.95</v>
      </c>
      <c r="Y383" s="71">
        <v>4.95</v>
      </c>
      <c r="Z383" s="71">
        <v>4.95</v>
      </c>
      <c r="AA383" s="71">
        <v>4.95</v>
      </c>
    </row>
    <row r="384" spans="1:27" ht="12.75" hidden="1" customHeight="1" outlineLevel="1" x14ac:dyDescent="0.2">
      <c r="A384" s="163" t="s">
        <v>609</v>
      </c>
      <c r="B384" s="94" t="s">
        <v>81</v>
      </c>
      <c r="C384" s="70" t="s">
        <v>79</v>
      </c>
      <c r="D384" s="71">
        <f>$D$11</f>
        <v>110.23</v>
      </c>
      <c r="E384" s="71">
        <f t="shared" ref="E384:AA384" si="221">$D$11</f>
        <v>110.23</v>
      </c>
      <c r="F384" s="71">
        <f t="shared" si="221"/>
        <v>110.23</v>
      </c>
      <c r="G384" s="71">
        <f t="shared" si="221"/>
        <v>110.23</v>
      </c>
      <c r="H384" s="71">
        <f t="shared" si="221"/>
        <v>110.23</v>
      </c>
      <c r="I384" s="71">
        <f t="shared" si="221"/>
        <v>110.23</v>
      </c>
      <c r="J384" s="71">
        <f t="shared" si="221"/>
        <v>110.23</v>
      </c>
      <c r="K384" s="71">
        <f t="shared" si="221"/>
        <v>110.23</v>
      </c>
      <c r="L384" s="71">
        <f t="shared" si="221"/>
        <v>110.23</v>
      </c>
      <c r="M384" s="71">
        <f t="shared" si="221"/>
        <v>110.23</v>
      </c>
      <c r="N384" s="71">
        <f t="shared" si="221"/>
        <v>110.23</v>
      </c>
      <c r="O384" s="71">
        <f t="shared" si="221"/>
        <v>110.23</v>
      </c>
      <c r="P384" s="71">
        <f t="shared" si="221"/>
        <v>110.23</v>
      </c>
      <c r="Q384" s="71">
        <f t="shared" si="221"/>
        <v>110.23</v>
      </c>
      <c r="R384" s="71">
        <f t="shared" si="221"/>
        <v>110.23</v>
      </c>
      <c r="S384" s="71">
        <f t="shared" si="221"/>
        <v>110.23</v>
      </c>
      <c r="T384" s="71">
        <f t="shared" si="221"/>
        <v>110.23</v>
      </c>
      <c r="U384" s="71">
        <f t="shared" si="221"/>
        <v>110.23</v>
      </c>
      <c r="V384" s="71">
        <f t="shared" si="221"/>
        <v>110.23</v>
      </c>
      <c r="W384" s="71">
        <f t="shared" si="221"/>
        <v>110.23</v>
      </c>
      <c r="X384" s="71">
        <f t="shared" si="221"/>
        <v>110.23</v>
      </c>
      <c r="Y384" s="71">
        <f t="shared" si="221"/>
        <v>110.23</v>
      </c>
      <c r="Z384" s="71">
        <f t="shared" si="221"/>
        <v>110.23</v>
      </c>
      <c r="AA384" s="71">
        <f t="shared" si="221"/>
        <v>110.23</v>
      </c>
    </row>
    <row r="385" spans="1:27" ht="12.75" customHeight="1" collapsed="1" x14ac:dyDescent="0.2">
      <c r="A385" s="162" t="s">
        <v>610</v>
      </c>
      <c r="B385" s="54" t="str">
        <f>"13"&amp;"."&amp;$B$662&amp;"."&amp;$B$663</f>
        <v>13.05.2023</v>
      </c>
      <c r="C385" s="134" t="s">
        <v>76</v>
      </c>
      <c r="D385" s="135">
        <f>ROUND(((D386+D387+D389+D388)/1000),5)</f>
        <v>3.8850099999999999</v>
      </c>
      <c r="E385" s="135">
        <f>ROUND(((E386+E387+E389+E388)/1000),5)</f>
        <v>3.6182099999999999</v>
      </c>
      <c r="F385" s="135">
        <f>ROUND(((F386+F387+F389+F388)/1000),5)</f>
        <v>3.4779499999999999</v>
      </c>
      <c r="G385" s="135">
        <f t="shared" ref="G385:AA385" si="222">ROUND(((G386+G387+G389+G388)/1000),5)</f>
        <v>3.4424999999999999</v>
      </c>
      <c r="H385" s="135">
        <f t="shared" si="222"/>
        <v>3.4377499999999999</v>
      </c>
      <c r="I385" s="135">
        <f t="shared" si="222"/>
        <v>3.44171</v>
      </c>
      <c r="J385" s="135">
        <f t="shared" si="222"/>
        <v>3.5678399999999999</v>
      </c>
      <c r="K385" s="135">
        <f t="shared" si="222"/>
        <v>3.7477999999999998</v>
      </c>
      <c r="L385" s="135">
        <f t="shared" si="222"/>
        <v>3.9422700000000002</v>
      </c>
      <c r="M385" s="135">
        <f t="shared" si="222"/>
        <v>4.2214900000000002</v>
      </c>
      <c r="N385" s="135">
        <f t="shared" si="222"/>
        <v>4.2529199999999996</v>
      </c>
      <c r="O385" s="135">
        <f t="shared" si="222"/>
        <v>4.2552399999999997</v>
      </c>
      <c r="P385" s="135">
        <f t="shared" si="222"/>
        <v>4.2426199999999996</v>
      </c>
      <c r="Q385" s="135">
        <f t="shared" si="222"/>
        <v>4.2395199999999997</v>
      </c>
      <c r="R385" s="135">
        <f t="shared" si="222"/>
        <v>4.2354000000000003</v>
      </c>
      <c r="S385" s="135">
        <f t="shared" si="222"/>
        <v>4.2207400000000002</v>
      </c>
      <c r="T385" s="135">
        <f t="shared" si="222"/>
        <v>4.1666600000000003</v>
      </c>
      <c r="U385" s="135">
        <f t="shared" si="222"/>
        <v>4.2541799999999999</v>
      </c>
      <c r="V385" s="135">
        <f t="shared" si="222"/>
        <v>4.3012600000000001</v>
      </c>
      <c r="W385" s="135">
        <f t="shared" si="222"/>
        <v>4.3367699999999996</v>
      </c>
      <c r="X385" s="135">
        <f t="shared" si="222"/>
        <v>4.5032800000000002</v>
      </c>
      <c r="Y385" s="135">
        <f t="shared" si="222"/>
        <v>4.5081899999999999</v>
      </c>
      <c r="Z385" s="135">
        <f t="shared" si="222"/>
        <v>4.2874299999999996</v>
      </c>
      <c r="AA385" s="135">
        <f t="shared" si="222"/>
        <v>3.9589799999999999</v>
      </c>
    </row>
    <row r="386" spans="1:27" ht="12.75" hidden="1" customHeight="1" outlineLevel="1" x14ac:dyDescent="0.2">
      <c r="A386" s="163" t="s">
        <v>611</v>
      </c>
      <c r="B386" s="94" t="s">
        <v>238</v>
      </c>
      <c r="C386" s="70" t="s">
        <v>79</v>
      </c>
      <c r="D386" s="71">
        <v>1546.94</v>
      </c>
      <c r="E386" s="71">
        <v>1280.1400000000001</v>
      </c>
      <c r="F386" s="71">
        <v>1139.8800000000001</v>
      </c>
      <c r="G386" s="71">
        <v>1104.43</v>
      </c>
      <c r="H386" s="71">
        <v>1099.68</v>
      </c>
      <c r="I386" s="71">
        <v>1103.6400000000001</v>
      </c>
      <c r="J386" s="71">
        <v>1229.77</v>
      </c>
      <c r="K386" s="71">
        <v>1409.73</v>
      </c>
      <c r="L386" s="71">
        <v>1604.2</v>
      </c>
      <c r="M386" s="71">
        <v>1883.42</v>
      </c>
      <c r="N386" s="71">
        <v>1914.85</v>
      </c>
      <c r="O386" s="71">
        <v>1917.17</v>
      </c>
      <c r="P386" s="71">
        <v>1904.55</v>
      </c>
      <c r="Q386" s="71">
        <v>1901.45</v>
      </c>
      <c r="R386" s="71">
        <v>1897.33</v>
      </c>
      <c r="S386" s="71">
        <v>1882.67</v>
      </c>
      <c r="T386" s="71">
        <v>1828.59</v>
      </c>
      <c r="U386" s="71">
        <v>1916.11</v>
      </c>
      <c r="V386" s="71">
        <v>1963.19</v>
      </c>
      <c r="W386" s="71">
        <v>1998.7</v>
      </c>
      <c r="X386" s="71">
        <v>2165.21</v>
      </c>
      <c r="Y386" s="71">
        <v>2170.12</v>
      </c>
      <c r="Z386" s="71">
        <v>1949.36</v>
      </c>
      <c r="AA386" s="71">
        <v>1620.91</v>
      </c>
    </row>
    <row r="387" spans="1:27" ht="12.75" hidden="1" customHeight="1" outlineLevel="1" x14ac:dyDescent="0.2">
      <c r="A387" s="163" t="s">
        <v>612</v>
      </c>
      <c r="B387" s="94" t="s">
        <v>90</v>
      </c>
      <c r="C387" s="70" t="s">
        <v>79</v>
      </c>
      <c r="D387" s="71">
        <f>$D$327</f>
        <v>2222.89</v>
      </c>
      <c r="E387" s="71">
        <f t="shared" ref="E387:AA387" si="223">$D$327</f>
        <v>2222.89</v>
      </c>
      <c r="F387" s="71">
        <f t="shared" si="223"/>
        <v>2222.89</v>
      </c>
      <c r="G387" s="71">
        <f t="shared" si="223"/>
        <v>2222.89</v>
      </c>
      <c r="H387" s="71">
        <f t="shared" si="223"/>
        <v>2222.89</v>
      </c>
      <c r="I387" s="71">
        <f t="shared" si="223"/>
        <v>2222.89</v>
      </c>
      <c r="J387" s="71">
        <f t="shared" si="223"/>
        <v>2222.89</v>
      </c>
      <c r="K387" s="71">
        <f t="shared" si="223"/>
        <v>2222.89</v>
      </c>
      <c r="L387" s="71">
        <f t="shared" si="223"/>
        <v>2222.89</v>
      </c>
      <c r="M387" s="71">
        <f t="shared" si="223"/>
        <v>2222.89</v>
      </c>
      <c r="N387" s="71">
        <f t="shared" si="223"/>
        <v>2222.89</v>
      </c>
      <c r="O387" s="71">
        <f t="shared" si="223"/>
        <v>2222.89</v>
      </c>
      <c r="P387" s="71">
        <f t="shared" si="223"/>
        <v>2222.89</v>
      </c>
      <c r="Q387" s="71">
        <f t="shared" si="223"/>
        <v>2222.89</v>
      </c>
      <c r="R387" s="71">
        <f t="shared" si="223"/>
        <v>2222.89</v>
      </c>
      <c r="S387" s="71">
        <f t="shared" si="223"/>
        <v>2222.89</v>
      </c>
      <c r="T387" s="71">
        <f t="shared" si="223"/>
        <v>2222.89</v>
      </c>
      <c r="U387" s="71">
        <f t="shared" si="223"/>
        <v>2222.89</v>
      </c>
      <c r="V387" s="71">
        <f t="shared" si="223"/>
        <v>2222.89</v>
      </c>
      <c r="W387" s="71">
        <f t="shared" si="223"/>
        <v>2222.89</v>
      </c>
      <c r="X387" s="71">
        <f t="shared" si="223"/>
        <v>2222.89</v>
      </c>
      <c r="Y387" s="71">
        <f t="shared" si="223"/>
        <v>2222.89</v>
      </c>
      <c r="Z387" s="71">
        <f t="shared" si="223"/>
        <v>2222.89</v>
      </c>
      <c r="AA387" s="71">
        <f t="shared" si="223"/>
        <v>2222.89</v>
      </c>
    </row>
    <row r="388" spans="1:27" ht="12.75" hidden="1" customHeight="1" outlineLevel="1" x14ac:dyDescent="0.2">
      <c r="A388" s="163" t="s">
        <v>613</v>
      </c>
      <c r="B388" s="94" t="s">
        <v>83</v>
      </c>
      <c r="C388" s="70" t="s">
        <v>79</v>
      </c>
      <c r="D388" s="71">
        <v>4.95</v>
      </c>
      <c r="E388" s="71">
        <v>4.95</v>
      </c>
      <c r="F388" s="71">
        <v>4.95</v>
      </c>
      <c r="G388" s="71">
        <v>4.95</v>
      </c>
      <c r="H388" s="71">
        <v>4.95</v>
      </c>
      <c r="I388" s="71">
        <v>4.95</v>
      </c>
      <c r="J388" s="71">
        <v>4.95</v>
      </c>
      <c r="K388" s="71">
        <v>4.95</v>
      </c>
      <c r="L388" s="71">
        <v>4.95</v>
      </c>
      <c r="M388" s="71">
        <v>4.95</v>
      </c>
      <c r="N388" s="71">
        <v>4.95</v>
      </c>
      <c r="O388" s="71">
        <v>4.95</v>
      </c>
      <c r="P388" s="71">
        <v>4.95</v>
      </c>
      <c r="Q388" s="71">
        <v>4.95</v>
      </c>
      <c r="R388" s="71">
        <v>4.95</v>
      </c>
      <c r="S388" s="71">
        <v>4.95</v>
      </c>
      <c r="T388" s="71">
        <v>4.95</v>
      </c>
      <c r="U388" s="71">
        <v>4.95</v>
      </c>
      <c r="V388" s="71">
        <v>4.95</v>
      </c>
      <c r="W388" s="71">
        <v>4.95</v>
      </c>
      <c r="X388" s="71">
        <v>4.95</v>
      </c>
      <c r="Y388" s="71">
        <v>4.95</v>
      </c>
      <c r="Z388" s="71">
        <v>4.95</v>
      </c>
      <c r="AA388" s="71">
        <v>4.95</v>
      </c>
    </row>
    <row r="389" spans="1:27" ht="12.75" hidden="1" customHeight="1" outlineLevel="1" x14ac:dyDescent="0.2">
      <c r="A389" s="163" t="s">
        <v>614</v>
      </c>
      <c r="B389" s="94" t="s">
        <v>81</v>
      </c>
      <c r="C389" s="70" t="s">
        <v>79</v>
      </c>
      <c r="D389" s="71">
        <f>$D$11</f>
        <v>110.23</v>
      </c>
      <c r="E389" s="71">
        <f t="shared" ref="E389:AA389" si="224">$D$11</f>
        <v>110.23</v>
      </c>
      <c r="F389" s="71">
        <f t="shared" si="224"/>
        <v>110.23</v>
      </c>
      <c r="G389" s="71">
        <f t="shared" si="224"/>
        <v>110.23</v>
      </c>
      <c r="H389" s="71">
        <f t="shared" si="224"/>
        <v>110.23</v>
      </c>
      <c r="I389" s="71">
        <f t="shared" si="224"/>
        <v>110.23</v>
      </c>
      <c r="J389" s="71">
        <f t="shared" si="224"/>
        <v>110.23</v>
      </c>
      <c r="K389" s="71">
        <f t="shared" si="224"/>
        <v>110.23</v>
      </c>
      <c r="L389" s="71">
        <f t="shared" si="224"/>
        <v>110.23</v>
      </c>
      <c r="M389" s="71">
        <f t="shared" si="224"/>
        <v>110.23</v>
      </c>
      <c r="N389" s="71">
        <f t="shared" si="224"/>
        <v>110.23</v>
      </c>
      <c r="O389" s="71">
        <f t="shared" si="224"/>
        <v>110.23</v>
      </c>
      <c r="P389" s="71">
        <f t="shared" si="224"/>
        <v>110.23</v>
      </c>
      <c r="Q389" s="71">
        <f t="shared" si="224"/>
        <v>110.23</v>
      </c>
      <c r="R389" s="71">
        <f t="shared" si="224"/>
        <v>110.23</v>
      </c>
      <c r="S389" s="71">
        <f t="shared" si="224"/>
        <v>110.23</v>
      </c>
      <c r="T389" s="71">
        <f t="shared" si="224"/>
        <v>110.23</v>
      </c>
      <c r="U389" s="71">
        <f t="shared" si="224"/>
        <v>110.23</v>
      </c>
      <c r="V389" s="71">
        <f t="shared" si="224"/>
        <v>110.23</v>
      </c>
      <c r="W389" s="71">
        <f t="shared" si="224"/>
        <v>110.23</v>
      </c>
      <c r="X389" s="71">
        <f t="shared" si="224"/>
        <v>110.23</v>
      </c>
      <c r="Y389" s="71">
        <f t="shared" si="224"/>
        <v>110.23</v>
      </c>
      <c r="Z389" s="71">
        <f t="shared" si="224"/>
        <v>110.23</v>
      </c>
      <c r="AA389" s="71">
        <f t="shared" si="224"/>
        <v>110.23</v>
      </c>
    </row>
    <row r="390" spans="1:27" ht="12.75" customHeight="1" collapsed="1" x14ac:dyDescent="0.2">
      <c r="A390" s="162" t="s">
        <v>615</v>
      </c>
      <c r="B390" s="54" t="str">
        <f>"14"&amp;"."&amp;$B$662&amp;"."&amp;$B$663</f>
        <v>14.05.2023</v>
      </c>
      <c r="C390" s="134" t="s">
        <v>76</v>
      </c>
      <c r="D390" s="135">
        <f>ROUND(((D391+D392+D394+D393)/1000),5)</f>
        <v>3.7241399999999998</v>
      </c>
      <c r="E390" s="135">
        <f>ROUND(((E391+E392+E394+E393)/1000),5)</f>
        <v>3.5202200000000001</v>
      </c>
      <c r="F390" s="135">
        <f>ROUND(((F391+F392+F394+F393)/1000),5)</f>
        <v>3.4393500000000001</v>
      </c>
      <c r="G390" s="135">
        <f t="shared" ref="G390:AA390" si="225">ROUND(((G391+G392+G394+G393)/1000),5)</f>
        <v>3.4281700000000002</v>
      </c>
      <c r="H390" s="135">
        <f t="shared" si="225"/>
        <v>3.4110499999999999</v>
      </c>
      <c r="I390" s="135">
        <f t="shared" si="225"/>
        <v>3.3265899999999999</v>
      </c>
      <c r="J390" s="135">
        <f t="shared" si="225"/>
        <v>3.29596</v>
      </c>
      <c r="K390" s="135">
        <f t="shared" si="225"/>
        <v>3.4927000000000001</v>
      </c>
      <c r="L390" s="135">
        <f t="shared" si="225"/>
        <v>3.7675200000000002</v>
      </c>
      <c r="M390" s="135">
        <f t="shared" si="225"/>
        <v>3.93248</v>
      </c>
      <c r="N390" s="135">
        <f t="shared" si="225"/>
        <v>4.02597</v>
      </c>
      <c r="O390" s="135">
        <f t="shared" si="225"/>
        <v>4.0332699999999999</v>
      </c>
      <c r="P390" s="135">
        <f t="shared" si="225"/>
        <v>4.0292000000000003</v>
      </c>
      <c r="Q390" s="135">
        <f t="shared" si="225"/>
        <v>4.0290900000000001</v>
      </c>
      <c r="R390" s="135">
        <f t="shared" si="225"/>
        <v>4.0267999999999997</v>
      </c>
      <c r="S390" s="135">
        <f t="shared" si="225"/>
        <v>4.0252699999999999</v>
      </c>
      <c r="T390" s="135">
        <f t="shared" si="225"/>
        <v>4.0432600000000001</v>
      </c>
      <c r="U390" s="135">
        <f t="shared" si="225"/>
        <v>4.01485</v>
      </c>
      <c r="V390" s="135">
        <f t="shared" si="225"/>
        <v>4.0407500000000001</v>
      </c>
      <c r="W390" s="135">
        <f t="shared" si="225"/>
        <v>4.2263999999999999</v>
      </c>
      <c r="X390" s="135">
        <f t="shared" si="225"/>
        <v>4.3865400000000001</v>
      </c>
      <c r="Y390" s="135">
        <f t="shared" si="225"/>
        <v>4.3959799999999998</v>
      </c>
      <c r="Z390" s="135">
        <f t="shared" si="225"/>
        <v>4.0638500000000004</v>
      </c>
      <c r="AA390" s="135">
        <f t="shared" si="225"/>
        <v>3.8782399999999999</v>
      </c>
    </row>
    <row r="391" spans="1:27" ht="12.75" hidden="1" customHeight="1" outlineLevel="1" x14ac:dyDescent="0.2">
      <c r="A391" s="163" t="s">
        <v>616</v>
      </c>
      <c r="B391" s="94" t="s">
        <v>238</v>
      </c>
      <c r="C391" s="70" t="s">
        <v>79</v>
      </c>
      <c r="D391" s="71">
        <v>1386.07</v>
      </c>
      <c r="E391" s="71">
        <v>1182.1500000000001</v>
      </c>
      <c r="F391" s="71">
        <v>1101.28</v>
      </c>
      <c r="G391" s="71">
        <v>1090.0999999999999</v>
      </c>
      <c r="H391" s="71">
        <v>1072.98</v>
      </c>
      <c r="I391" s="71">
        <v>988.52</v>
      </c>
      <c r="J391" s="71">
        <v>957.89</v>
      </c>
      <c r="K391" s="71">
        <v>1154.6300000000001</v>
      </c>
      <c r="L391" s="71">
        <v>1429.45</v>
      </c>
      <c r="M391" s="71">
        <v>1594.41</v>
      </c>
      <c r="N391" s="71">
        <v>1687.9</v>
      </c>
      <c r="O391" s="71">
        <v>1695.2</v>
      </c>
      <c r="P391" s="71">
        <v>1691.13</v>
      </c>
      <c r="Q391" s="71">
        <v>1691.02</v>
      </c>
      <c r="R391" s="71">
        <v>1688.73</v>
      </c>
      <c r="S391" s="71">
        <v>1687.2</v>
      </c>
      <c r="T391" s="71">
        <v>1705.19</v>
      </c>
      <c r="U391" s="71">
        <v>1676.78</v>
      </c>
      <c r="V391" s="71">
        <v>1702.68</v>
      </c>
      <c r="W391" s="71">
        <v>1888.33</v>
      </c>
      <c r="X391" s="71">
        <v>2048.4699999999998</v>
      </c>
      <c r="Y391" s="71">
        <v>2057.91</v>
      </c>
      <c r="Z391" s="71">
        <v>1725.78</v>
      </c>
      <c r="AA391" s="71">
        <v>1540.17</v>
      </c>
    </row>
    <row r="392" spans="1:27" ht="12.75" hidden="1" customHeight="1" outlineLevel="1" x14ac:dyDescent="0.2">
      <c r="A392" s="163" t="s">
        <v>617</v>
      </c>
      <c r="B392" s="94" t="s">
        <v>90</v>
      </c>
      <c r="C392" s="70" t="s">
        <v>79</v>
      </c>
      <c r="D392" s="71">
        <f>$D$327</f>
        <v>2222.89</v>
      </c>
      <c r="E392" s="71">
        <f t="shared" ref="E392:AA392" si="226">$D$327</f>
        <v>2222.89</v>
      </c>
      <c r="F392" s="71">
        <f t="shared" si="226"/>
        <v>2222.89</v>
      </c>
      <c r="G392" s="71">
        <f t="shared" si="226"/>
        <v>2222.89</v>
      </c>
      <c r="H392" s="71">
        <f t="shared" si="226"/>
        <v>2222.89</v>
      </c>
      <c r="I392" s="71">
        <f t="shared" si="226"/>
        <v>2222.89</v>
      </c>
      <c r="J392" s="71">
        <f t="shared" si="226"/>
        <v>2222.89</v>
      </c>
      <c r="K392" s="71">
        <f t="shared" si="226"/>
        <v>2222.89</v>
      </c>
      <c r="L392" s="71">
        <f t="shared" si="226"/>
        <v>2222.89</v>
      </c>
      <c r="M392" s="71">
        <f t="shared" si="226"/>
        <v>2222.89</v>
      </c>
      <c r="N392" s="71">
        <f t="shared" si="226"/>
        <v>2222.89</v>
      </c>
      <c r="O392" s="71">
        <f t="shared" si="226"/>
        <v>2222.89</v>
      </c>
      <c r="P392" s="71">
        <f t="shared" si="226"/>
        <v>2222.89</v>
      </c>
      <c r="Q392" s="71">
        <f t="shared" si="226"/>
        <v>2222.89</v>
      </c>
      <c r="R392" s="71">
        <f t="shared" si="226"/>
        <v>2222.89</v>
      </c>
      <c r="S392" s="71">
        <f t="shared" si="226"/>
        <v>2222.89</v>
      </c>
      <c r="T392" s="71">
        <f t="shared" si="226"/>
        <v>2222.89</v>
      </c>
      <c r="U392" s="71">
        <f t="shared" si="226"/>
        <v>2222.89</v>
      </c>
      <c r="V392" s="71">
        <f t="shared" si="226"/>
        <v>2222.89</v>
      </c>
      <c r="W392" s="71">
        <f t="shared" si="226"/>
        <v>2222.89</v>
      </c>
      <c r="X392" s="71">
        <f t="shared" si="226"/>
        <v>2222.89</v>
      </c>
      <c r="Y392" s="71">
        <f t="shared" si="226"/>
        <v>2222.89</v>
      </c>
      <c r="Z392" s="71">
        <f t="shared" si="226"/>
        <v>2222.89</v>
      </c>
      <c r="AA392" s="71">
        <f t="shared" si="226"/>
        <v>2222.89</v>
      </c>
    </row>
    <row r="393" spans="1:27" ht="12.75" hidden="1" customHeight="1" outlineLevel="1" x14ac:dyDescent="0.2">
      <c r="A393" s="163" t="s">
        <v>618</v>
      </c>
      <c r="B393" s="94" t="s">
        <v>83</v>
      </c>
      <c r="C393" s="70" t="s">
        <v>79</v>
      </c>
      <c r="D393" s="71">
        <v>4.95</v>
      </c>
      <c r="E393" s="71">
        <v>4.95</v>
      </c>
      <c r="F393" s="71">
        <v>4.95</v>
      </c>
      <c r="G393" s="71">
        <v>4.95</v>
      </c>
      <c r="H393" s="71">
        <v>4.95</v>
      </c>
      <c r="I393" s="71">
        <v>4.95</v>
      </c>
      <c r="J393" s="71">
        <v>4.95</v>
      </c>
      <c r="K393" s="71">
        <v>4.95</v>
      </c>
      <c r="L393" s="71">
        <v>4.95</v>
      </c>
      <c r="M393" s="71">
        <v>4.95</v>
      </c>
      <c r="N393" s="71">
        <v>4.95</v>
      </c>
      <c r="O393" s="71">
        <v>4.95</v>
      </c>
      <c r="P393" s="71">
        <v>4.95</v>
      </c>
      <c r="Q393" s="71">
        <v>4.95</v>
      </c>
      <c r="R393" s="71">
        <v>4.95</v>
      </c>
      <c r="S393" s="71">
        <v>4.95</v>
      </c>
      <c r="T393" s="71">
        <v>4.95</v>
      </c>
      <c r="U393" s="71">
        <v>4.95</v>
      </c>
      <c r="V393" s="71">
        <v>4.95</v>
      </c>
      <c r="W393" s="71">
        <v>4.95</v>
      </c>
      <c r="X393" s="71">
        <v>4.95</v>
      </c>
      <c r="Y393" s="71">
        <v>4.95</v>
      </c>
      <c r="Z393" s="71">
        <v>4.95</v>
      </c>
      <c r="AA393" s="71">
        <v>4.95</v>
      </c>
    </row>
    <row r="394" spans="1:27" ht="12.75" hidden="1" customHeight="1" outlineLevel="1" x14ac:dyDescent="0.2">
      <c r="A394" s="163" t="s">
        <v>619</v>
      </c>
      <c r="B394" s="94" t="s">
        <v>81</v>
      </c>
      <c r="C394" s="70" t="s">
        <v>79</v>
      </c>
      <c r="D394" s="71">
        <f>$D$11</f>
        <v>110.23</v>
      </c>
      <c r="E394" s="71">
        <f t="shared" ref="E394:AA394" si="227">$D$11</f>
        <v>110.23</v>
      </c>
      <c r="F394" s="71">
        <f t="shared" si="227"/>
        <v>110.23</v>
      </c>
      <c r="G394" s="71">
        <f t="shared" si="227"/>
        <v>110.23</v>
      </c>
      <c r="H394" s="71">
        <f t="shared" si="227"/>
        <v>110.23</v>
      </c>
      <c r="I394" s="71">
        <f t="shared" si="227"/>
        <v>110.23</v>
      </c>
      <c r="J394" s="71">
        <f t="shared" si="227"/>
        <v>110.23</v>
      </c>
      <c r="K394" s="71">
        <f t="shared" si="227"/>
        <v>110.23</v>
      </c>
      <c r="L394" s="71">
        <f t="shared" si="227"/>
        <v>110.23</v>
      </c>
      <c r="M394" s="71">
        <f t="shared" si="227"/>
        <v>110.23</v>
      </c>
      <c r="N394" s="71">
        <f t="shared" si="227"/>
        <v>110.23</v>
      </c>
      <c r="O394" s="71">
        <f t="shared" si="227"/>
        <v>110.23</v>
      </c>
      <c r="P394" s="71">
        <f t="shared" si="227"/>
        <v>110.23</v>
      </c>
      <c r="Q394" s="71">
        <f t="shared" si="227"/>
        <v>110.23</v>
      </c>
      <c r="R394" s="71">
        <f t="shared" si="227"/>
        <v>110.23</v>
      </c>
      <c r="S394" s="71">
        <f t="shared" si="227"/>
        <v>110.23</v>
      </c>
      <c r="T394" s="71">
        <f t="shared" si="227"/>
        <v>110.23</v>
      </c>
      <c r="U394" s="71">
        <f t="shared" si="227"/>
        <v>110.23</v>
      </c>
      <c r="V394" s="71">
        <f t="shared" si="227"/>
        <v>110.23</v>
      </c>
      <c r="W394" s="71">
        <f t="shared" si="227"/>
        <v>110.23</v>
      </c>
      <c r="X394" s="71">
        <f t="shared" si="227"/>
        <v>110.23</v>
      </c>
      <c r="Y394" s="71">
        <f t="shared" si="227"/>
        <v>110.23</v>
      </c>
      <c r="Z394" s="71">
        <f t="shared" si="227"/>
        <v>110.23</v>
      </c>
      <c r="AA394" s="71">
        <f t="shared" si="227"/>
        <v>110.23</v>
      </c>
    </row>
    <row r="395" spans="1:27" ht="12.75" customHeight="1" collapsed="1" x14ac:dyDescent="0.2">
      <c r="A395" s="162" t="s">
        <v>620</v>
      </c>
      <c r="B395" s="54" t="str">
        <f>"15"&amp;"."&amp;$B$662&amp;"."&amp;$B$663</f>
        <v>15.05.2023</v>
      </c>
      <c r="C395" s="134" t="s">
        <v>76</v>
      </c>
      <c r="D395" s="135">
        <f>ROUND(((D396+D397+D399+D398)/1000),5)</f>
        <v>3.6768000000000001</v>
      </c>
      <c r="E395" s="135">
        <f>ROUND(((E396+E397+E399+E398)/1000),5)</f>
        <v>3.4911799999999999</v>
      </c>
      <c r="F395" s="135">
        <f>ROUND(((F396+F397+F399+F398)/1000),5)</f>
        <v>3.4340199999999999</v>
      </c>
      <c r="G395" s="135">
        <f t="shared" ref="G395:AA395" si="228">ROUND(((G396+G397+G399+G398)/1000),5)</f>
        <v>3.4054700000000002</v>
      </c>
      <c r="H395" s="135">
        <f t="shared" si="228"/>
        <v>3.4315199999999999</v>
      </c>
      <c r="I395" s="135">
        <f t="shared" si="228"/>
        <v>3.4975000000000001</v>
      </c>
      <c r="J395" s="135">
        <f t="shared" si="228"/>
        <v>3.69862</v>
      </c>
      <c r="K395" s="135">
        <f t="shared" si="228"/>
        <v>3.9343400000000002</v>
      </c>
      <c r="L395" s="135">
        <f t="shared" si="228"/>
        <v>4.2271299999999998</v>
      </c>
      <c r="M395" s="135">
        <f t="shared" si="228"/>
        <v>4.27407</v>
      </c>
      <c r="N395" s="135">
        <f t="shared" si="228"/>
        <v>4.2761699999999996</v>
      </c>
      <c r="O395" s="135">
        <f t="shared" si="228"/>
        <v>4.2903700000000002</v>
      </c>
      <c r="P395" s="135">
        <f t="shared" si="228"/>
        <v>4.2809799999999996</v>
      </c>
      <c r="Q395" s="135">
        <f t="shared" si="228"/>
        <v>4.3132700000000002</v>
      </c>
      <c r="R395" s="135">
        <f t="shared" si="228"/>
        <v>4.2788899999999996</v>
      </c>
      <c r="S395" s="135">
        <f t="shared" si="228"/>
        <v>4.27102</v>
      </c>
      <c r="T395" s="135">
        <f t="shared" si="228"/>
        <v>4.2393900000000002</v>
      </c>
      <c r="U395" s="135">
        <f t="shared" si="228"/>
        <v>4.2199299999999997</v>
      </c>
      <c r="V395" s="135">
        <f t="shared" si="228"/>
        <v>4.1788100000000004</v>
      </c>
      <c r="W395" s="135">
        <f t="shared" si="228"/>
        <v>4.1486900000000002</v>
      </c>
      <c r="X395" s="135">
        <f t="shared" si="228"/>
        <v>4.2383699999999997</v>
      </c>
      <c r="Y395" s="135">
        <f t="shared" si="228"/>
        <v>4.2601000000000004</v>
      </c>
      <c r="Z395" s="135">
        <f t="shared" si="228"/>
        <v>4.0903499999999999</v>
      </c>
      <c r="AA395" s="135">
        <f t="shared" si="228"/>
        <v>3.8734600000000001</v>
      </c>
    </row>
    <row r="396" spans="1:27" ht="12.75" hidden="1" customHeight="1" outlineLevel="1" x14ac:dyDescent="0.2">
      <c r="A396" s="163" t="s">
        <v>621</v>
      </c>
      <c r="B396" s="94" t="s">
        <v>238</v>
      </c>
      <c r="C396" s="70" t="s">
        <v>79</v>
      </c>
      <c r="D396" s="71">
        <v>1338.73</v>
      </c>
      <c r="E396" s="71">
        <v>1153.1099999999999</v>
      </c>
      <c r="F396" s="71">
        <v>1095.95</v>
      </c>
      <c r="G396" s="71">
        <v>1067.4000000000001</v>
      </c>
      <c r="H396" s="71">
        <v>1093.45</v>
      </c>
      <c r="I396" s="71">
        <v>1159.43</v>
      </c>
      <c r="J396" s="71">
        <v>1360.55</v>
      </c>
      <c r="K396" s="71">
        <v>1596.27</v>
      </c>
      <c r="L396" s="71">
        <v>1889.06</v>
      </c>
      <c r="M396" s="71">
        <v>1936</v>
      </c>
      <c r="N396" s="71">
        <v>1938.1</v>
      </c>
      <c r="O396" s="71">
        <v>1952.3</v>
      </c>
      <c r="P396" s="71">
        <v>1942.91</v>
      </c>
      <c r="Q396" s="71">
        <v>1975.2</v>
      </c>
      <c r="R396" s="71">
        <v>1940.82</v>
      </c>
      <c r="S396" s="71">
        <v>1932.95</v>
      </c>
      <c r="T396" s="71">
        <v>1901.32</v>
      </c>
      <c r="U396" s="71">
        <v>1881.86</v>
      </c>
      <c r="V396" s="71">
        <v>1840.74</v>
      </c>
      <c r="W396" s="71">
        <v>1810.62</v>
      </c>
      <c r="X396" s="71">
        <v>1900.3</v>
      </c>
      <c r="Y396" s="71">
        <v>1922.03</v>
      </c>
      <c r="Z396" s="71">
        <v>1752.28</v>
      </c>
      <c r="AA396" s="71">
        <v>1535.39</v>
      </c>
    </row>
    <row r="397" spans="1:27" ht="12.75" hidden="1" customHeight="1" outlineLevel="1" x14ac:dyDescent="0.2">
      <c r="A397" s="163" t="s">
        <v>622</v>
      </c>
      <c r="B397" s="94" t="s">
        <v>90</v>
      </c>
      <c r="C397" s="70" t="s">
        <v>79</v>
      </c>
      <c r="D397" s="71">
        <f>$D$327</f>
        <v>2222.89</v>
      </c>
      <c r="E397" s="71">
        <f t="shared" ref="E397:AA397" si="229">$D$327</f>
        <v>2222.89</v>
      </c>
      <c r="F397" s="71">
        <f t="shared" si="229"/>
        <v>2222.89</v>
      </c>
      <c r="G397" s="71">
        <f t="shared" si="229"/>
        <v>2222.89</v>
      </c>
      <c r="H397" s="71">
        <f t="shared" si="229"/>
        <v>2222.89</v>
      </c>
      <c r="I397" s="71">
        <f t="shared" si="229"/>
        <v>2222.89</v>
      </c>
      <c r="J397" s="71">
        <f t="shared" si="229"/>
        <v>2222.89</v>
      </c>
      <c r="K397" s="71">
        <f t="shared" si="229"/>
        <v>2222.89</v>
      </c>
      <c r="L397" s="71">
        <f t="shared" si="229"/>
        <v>2222.89</v>
      </c>
      <c r="M397" s="71">
        <f t="shared" si="229"/>
        <v>2222.89</v>
      </c>
      <c r="N397" s="71">
        <f t="shared" si="229"/>
        <v>2222.89</v>
      </c>
      <c r="O397" s="71">
        <f t="shared" si="229"/>
        <v>2222.89</v>
      </c>
      <c r="P397" s="71">
        <f t="shared" si="229"/>
        <v>2222.89</v>
      </c>
      <c r="Q397" s="71">
        <f t="shared" si="229"/>
        <v>2222.89</v>
      </c>
      <c r="R397" s="71">
        <f t="shared" si="229"/>
        <v>2222.89</v>
      </c>
      <c r="S397" s="71">
        <f t="shared" si="229"/>
        <v>2222.89</v>
      </c>
      <c r="T397" s="71">
        <f t="shared" si="229"/>
        <v>2222.89</v>
      </c>
      <c r="U397" s="71">
        <f t="shared" si="229"/>
        <v>2222.89</v>
      </c>
      <c r="V397" s="71">
        <f t="shared" si="229"/>
        <v>2222.89</v>
      </c>
      <c r="W397" s="71">
        <f t="shared" si="229"/>
        <v>2222.89</v>
      </c>
      <c r="X397" s="71">
        <f t="shared" si="229"/>
        <v>2222.89</v>
      </c>
      <c r="Y397" s="71">
        <f t="shared" si="229"/>
        <v>2222.89</v>
      </c>
      <c r="Z397" s="71">
        <f t="shared" si="229"/>
        <v>2222.89</v>
      </c>
      <c r="AA397" s="71">
        <f t="shared" si="229"/>
        <v>2222.89</v>
      </c>
    </row>
    <row r="398" spans="1:27" ht="12.75" hidden="1" customHeight="1" outlineLevel="1" x14ac:dyDescent="0.2">
      <c r="A398" s="163" t="s">
        <v>623</v>
      </c>
      <c r="B398" s="94" t="s">
        <v>83</v>
      </c>
      <c r="C398" s="70" t="s">
        <v>79</v>
      </c>
      <c r="D398" s="71">
        <v>4.95</v>
      </c>
      <c r="E398" s="71">
        <v>4.95</v>
      </c>
      <c r="F398" s="71">
        <v>4.95</v>
      </c>
      <c r="G398" s="71">
        <v>4.95</v>
      </c>
      <c r="H398" s="71">
        <v>4.95</v>
      </c>
      <c r="I398" s="71">
        <v>4.95</v>
      </c>
      <c r="J398" s="71">
        <v>4.95</v>
      </c>
      <c r="K398" s="71">
        <v>4.95</v>
      </c>
      <c r="L398" s="71">
        <v>4.95</v>
      </c>
      <c r="M398" s="71">
        <v>4.95</v>
      </c>
      <c r="N398" s="71">
        <v>4.95</v>
      </c>
      <c r="O398" s="71">
        <v>4.95</v>
      </c>
      <c r="P398" s="71">
        <v>4.95</v>
      </c>
      <c r="Q398" s="71">
        <v>4.95</v>
      </c>
      <c r="R398" s="71">
        <v>4.95</v>
      </c>
      <c r="S398" s="71">
        <v>4.95</v>
      </c>
      <c r="T398" s="71">
        <v>4.95</v>
      </c>
      <c r="U398" s="71">
        <v>4.95</v>
      </c>
      <c r="V398" s="71">
        <v>4.95</v>
      </c>
      <c r="W398" s="71">
        <v>4.95</v>
      </c>
      <c r="X398" s="71">
        <v>4.95</v>
      </c>
      <c r="Y398" s="71">
        <v>4.95</v>
      </c>
      <c r="Z398" s="71">
        <v>4.95</v>
      </c>
      <c r="AA398" s="71">
        <v>4.95</v>
      </c>
    </row>
    <row r="399" spans="1:27" ht="12.75" hidden="1" customHeight="1" outlineLevel="1" x14ac:dyDescent="0.2">
      <c r="A399" s="163" t="s">
        <v>624</v>
      </c>
      <c r="B399" s="94" t="s">
        <v>81</v>
      </c>
      <c r="C399" s="70" t="s">
        <v>79</v>
      </c>
      <c r="D399" s="71">
        <f>$D$11</f>
        <v>110.23</v>
      </c>
      <c r="E399" s="71">
        <f t="shared" ref="E399:AA399" si="230">$D$11</f>
        <v>110.23</v>
      </c>
      <c r="F399" s="71">
        <f t="shared" si="230"/>
        <v>110.23</v>
      </c>
      <c r="G399" s="71">
        <f t="shared" si="230"/>
        <v>110.23</v>
      </c>
      <c r="H399" s="71">
        <f t="shared" si="230"/>
        <v>110.23</v>
      </c>
      <c r="I399" s="71">
        <f t="shared" si="230"/>
        <v>110.23</v>
      </c>
      <c r="J399" s="71">
        <f t="shared" si="230"/>
        <v>110.23</v>
      </c>
      <c r="K399" s="71">
        <f t="shared" si="230"/>
        <v>110.23</v>
      </c>
      <c r="L399" s="71">
        <f t="shared" si="230"/>
        <v>110.23</v>
      </c>
      <c r="M399" s="71">
        <f t="shared" si="230"/>
        <v>110.23</v>
      </c>
      <c r="N399" s="71">
        <f t="shared" si="230"/>
        <v>110.23</v>
      </c>
      <c r="O399" s="71">
        <f t="shared" si="230"/>
        <v>110.23</v>
      </c>
      <c r="P399" s="71">
        <f t="shared" si="230"/>
        <v>110.23</v>
      </c>
      <c r="Q399" s="71">
        <f t="shared" si="230"/>
        <v>110.23</v>
      </c>
      <c r="R399" s="71">
        <f t="shared" si="230"/>
        <v>110.23</v>
      </c>
      <c r="S399" s="71">
        <f t="shared" si="230"/>
        <v>110.23</v>
      </c>
      <c r="T399" s="71">
        <f t="shared" si="230"/>
        <v>110.23</v>
      </c>
      <c r="U399" s="71">
        <f t="shared" si="230"/>
        <v>110.23</v>
      </c>
      <c r="V399" s="71">
        <f t="shared" si="230"/>
        <v>110.23</v>
      </c>
      <c r="W399" s="71">
        <f t="shared" si="230"/>
        <v>110.23</v>
      </c>
      <c r="X399" s="71">
        <f t="shared" si="230"/>
        <v>110.23</v>
      </c>
      <c r="Y399" s="71">
        <f t="shared" si="230"/>
        <v>110.23</v>
      </c>
      <c r="Z399" s="71">
        <f t="shared" si="230"/>
        <v>110.23</v>
      </c>
      <c r="AA399" s="71">
        <f t="shared" si="230"/>
        <v>110.23</v>
      </c>
    </row>
    <row r="400" spans="1:27" ht="12.75" customHeight="1" collapsed="1" x14ac:dyDescent="0.2">
      <c r="A400" s="162" t="s">
        <v>625</v>
      </c>
      <c r="B400" s="54" t="str">
        <f>"16"&amp;"."&amp;$B$662&amp;"."&amp;$B$663</f>
        <v>16.05.2023</v>
      </c>
      <c r="C400" s="134" t="s">
        <v>76</v>
      </c>
      <c r="D400" s="135">
        <f>ROUND(((D401+D402+D404+D403)/1000),5)</f>
        <v>3.6217100000000002</v>
      </c>
      <c r="E400" s="135">
        <f>ROUND(((E401+E402+E404+E403)/1000),5)</f>
        <v>3.5246499999999998</v>
      </c>
      <c r="F400" s="135">
        <f>ROUND(((F401+F402+F404+F403)/1000),5)</f>
        <v>3.43885</v>
      </c>
      <c r="G400" s="135">
        <f t="shared" ref="G400:AA400" si="231">ROUND(((G401+G402+G404+G403)/1000),5)</f>
        <v>3.4250400000000001</v>
      </c>
      <c r="H400" s="135">
        <f t="shared" si="231"/>
        <v>3.4372699999999998</v>
      </c>
      <c r="I400" s="135">
        <f t="shared" si="231"/>
        <v>3.5687799999999998</v>
      </c>
      <c r="J400" s="135">
        <f t="shared" si="231"/>
        <v>3.75176</v>
      </c>
      <c r="K400" s="135">
        <f t="shared" si="231"/>
        <v>3.9378899999999999</v>
      </c>
      <c r="L400" s="135">
        <f t="shared" si="231"/>
        <v>4.1424200000000004</v>
      </c>
      <c r="M400" s="135">
        <f t="shared" si="231"/>
        <v>4.3279500000000004</v>
      </c>
      <c r="N400" s="135">
        <f t="shared" si="231"/>
        <v>4.3230000000000004</v>
      </c>
      <c r="O400" s="135">
        <f t="shared" si="231"/>
        <v>4.2219100000000003</v>
      </c>
      <c r="P400" s="135">
        <f t="shared" si="231"/>
        <v>4.2324299999999999</v>
      </c>
      <c r="Q400" s="135">
        <f t="shared" si="231"/>
        <v>4.2581600000000002</v>
      </c>
      <c r="R400" s="135">
        <f t="shared" si="231"/>
        <v>4.2554999999999996</v>
      </c>
      <c r="S400" s="135">
        <f t="shared" si="231"/>
        <v>4.2223600000000001</v>
      </c>
      <c r="T400" s="135">
        <f t="shared" si="231"/>
        <v>4.1202199999999998</v>
      </c>
      <c r="U400" s="135">
        <f t="shared" si="231"/>
        <v>4.07681</v>
      </c>
      <c r="V400" s="135">
        <f t="shared" si="231"/>
        <v>4.0721699999999998</v>
      </c>
      <c r="W400" s="135">
        <f t="shared" si="231"/>
        <v>4.08439</v>
      </c>
      <c r="X400" s="135">
        <f t="shared" si="231"/>
        <v>4.2739599999999998</v>
      </c>
      <c r="Y400" s="135">
        <f t="shared" si="231"/>
        <v>4.2516699999999998</v>
      </c>
      <c r="Z400" s="135">
        <f t="shared" si="231"/>
        <v>4.0240999999999998</v>
      </c>
      <c r="AA400" s="135">
        <f t="shared" si="231"/>
        <v>3.8130799999999998</v>
      </c>
    </row>
    <row r="401" spans="1:27" ht="12.75" hidden="1" customHeight="1" outlineLevel="1" x14ac:dyDescent="0.2">
      <c r="A401" s="163" t="s">
        <v>626</v>
      </c>
      <c r="B401" s="94" t="s">
        <v>238</v>
      </c>
      <c r="C401" s="70" t="s">
        <v>79</v>
      </c>
      <c r="D401" s="71">
        <v>1283.6400000000001</v>
      </c>
      <c r="E401" s="71">
        <v>1186.58</v>
      </c>
      <c r="F401" s="71">
        <v>1100.78</v>
      </c>
      <c r="G401" s="71">
        <v>1086.97</v>
      </c>
      <c r="H401" s="71">
        <v>1099.2</v>
      </c>
      <c r="I401" s="71">
        <v>1230.71</v>
      </c>
      <c r="J401" s="71">
        <v>1413.69</v>
      </c>
      <c r="K401" s="71">
        <v>1599.82</v>
      </c>
      <c r="L401" s="71">
        <v>1804.35</v>
      </c>
      <c r="M401" s="71">
        <v>1989.88</v>
      </c>
      <c r="N401" s="71">
        <v>1984.93</v>
      </c>
      <c r="O401" s="71">
        <v>1883.84</v>
      </c>
      <c r="P401" s="71">
        <v>1894.36</v>
      </c>
      <c r="Q401" s="71">
        <v>1920.09</v>
      </c>
      <c r="R401" s="71">
        <v>1917.43</v>
      </c>
      <c r="S401" s="71">
        <v>1884.29</v>
      </c>
      <c r="T401" s="71">
        <v>1782.15</v>
      </c>
      <c r="U401" s="71">
        <v>1738.74</v>
      </c>
      <c r="V401" s="71">
        <v>1734.1</v>
      </c>
      <c r="W401" s="71">
        <v>1746.32</v>
      </c>
      <c r="X401" s="71">
        <v>1935.89</v>
      </c>
      <c r="Y401" s="71">
        <v>1913.6</v>
      </c>
      <c r="Z401" s="71">
        <v>1686.03</v>
      </c>
      <c r="AA401" s="71">
        <v>1475.01</v>
      </c>
    </row>
    <row r="402" spans="1:27" ht="12.75" hidden="1" customHeight="1" outlineLevel="1" x14ac:dyDescent="0.2">
      <c r="A402" s="163" t="s">
        <v>627</v>
      </c>
      <c r="B402" s="94" t="s">
        <v>90</v>
      </c>
      <c r="C402" s="70" t="s">
        <v>79</v>
      </c>
      <c r="D402" s="71">
        <f>$D$327</f>
        <v>2222.89</v>
      </c>
      <c r="E402" s="71">
        <f t="shared" ref="E402:AA402" si="232">$D$327</f>
        <v>2222.89</v>
      </c>
      <c r="F402" s="71">
        <f t="shared" si="232"/>
        <v>2222.89</v>
      </c>
      <c r="G402" s="71">
        <f t="shared" si="232"/>
        <v>2222.89</v>
      </c>
      <c r="H402" s="71">
        <f t="shared" si="232"/>
        <v>2222.89</v>
      </c>
      <c r="I402" s="71">
        <f t="shared" si="232"/>
        <v>2222.89</v>
      </c>
      <c r="J402" s="71">
        <f t="shared" si="232"/>
        <v>2222.89</v>
      </c>
      <c r="K402" s="71">
        <f t="shared" si="232"/>
        <v>2222.89</v>
      </c>
      <c r="L402" s="71">
        <f t="shared" si="232"/>
        <v>2222.89</v>
      </c>
      <c r="M402" s="71">
        <f t="shared" si="232"/>
        <v>2222.89</v>
      </c>
      <c r="N402" s="71">
        <f t="shared" si="232"/>
        <v>2222.89</v>
      </c>
      <c r="O402" s="71">
        <f t="shared" si="232"/>
        <v>2222.89</v>
      </c>
      <c r="P402" s="71">
        <f t="shared" si="232"/>
        <v>2222.89</v>
      </c>
      <c r="Q402" s="71">
        <f t="shared" si="232"/>
        <v>2222.89</v>
      </c>
      <c r="R402" s="71">
        <f t="shared" si="232"/>
        <v>2222.89</v>
      </c>
      <c r="S402" s="71">
        <f t="shared" si="232"/>
        <v>2222.89</v>
      </c>
      <c r="T402" s="71">
        <f t="shared" si="232"/>
        <v>2222.89</v>
      </c>
      <c r="U402" s="71">
        <f t="shared" si="232"/>
        <v>2222.89</v>
      </c>
      <c r="V402" s="71">
        <f t="shared" si="232"/>
        <v>2222.89</v>
      </c>
      <c r="W402" s="71">
        <f t="shared" si="232"/>
        <v>2222.89</v>
      </c>
      <c r="X402" s="71">
        <f t="shared" si="232"/>
        <v>2222.89</v>
      </c>
      <c r="Y402" s="71">
        <f t="shared" si="232"/>
        <v>2222.89</v>
      </c>
      <c r="Z402" s="71">
        <f t="shared" si="232"/>
        <v>2222.89</v>
      </c>
      <c r="AA402" s="71">
        <f t="shared" si="232"/>
        <v>2222.89</v>
      </c>
    </row>
    <row r="403" spans="1:27" ht="12.75" hidden="1" customHeight="1" outlineLevel="1" x14ac:dyDescent="0.2">
      <c r="A403" s="163" t="s">
        <v>628</v>
      </c>
      <c r="B403" s="94" t="s">
        <v>83</v>
      </c>
      <c r="C403" s="70" t="s">
        <v>79</v>
      </c>
      <c r="D403" s="71">
        <v>4.95</v>
      </c>
      <c r="E403" s="71">
        <v>4.95</v>
      </c>
      <c r="F403" s="71">
        <v>4.95</v>
      </c>
      <c r="G403" s="71">
        <v>4.95</v>
      </c>
      <c r="H403" s="71">
        <v>4.95</v>
      </c>
      <c r="I403" s="71">
        <v>4.95</v>
      </c>
      <c r="J403" s="71">
        <v>4.95</v>
      </c>
      <c r="K403" s="71">
        <v>4.95</v>
      </c>
      <c r="L403" s="71">
        <v>4.95</v>
      </c>
      <c r="M403" s="71">
        <v>4.95</v>
      </c>
      <c r="N403" s="71">
        <v>4.95</v>
      </c>
      <c r="O403" s="71">
        <v>4.95</v>
      </c>
      <c r="P403" s="71">
        <v>4.95</v>
      </c>
      <c r="Q403" s="71">
        <v>4.95</v>
      </c>
      <c r="R403" s="71">
        <v>4.95</v>
      </c>
      <c r="S403" s="71">
        <v>4.95</v>
      </c>
      <c r="T403" s="71">
        <v>4.95</v>
      </c>
      <c r="U403" s="71">
        <v>4.95</v>
      </c>
      <c r="V403" s="71">
        <v>4.95</v>
      </c>
      <c r="W403" s="71">
        <v>4.95</v>
      </c>
      <c r="X403" s="71">
        <v>4.95</v>
      </c>
      <c r="Y403" s="71">
        <v>4.95</v>
      </c>
      <c r="Z403" s="71">
        <v>4.95</v>
      </c>
      <c r="AA403" s="71">
        <v>4.95</v>
      </c>
    </row>
    <row r="404" spans="1:27" ht="12.75" hidden="1" customHeight="1" outlineLevel="1" x14ac:dyDescent="0.2">
      <c r="A404" s="163" t="s">
        <v>629</v>
      </c>
      <c r="B404" s="94" t="s">
        <v>81</v>
      </c>
      <c r="C404" s="70" t="s">
        <v>79</v>
      </c>
      <c r="D404" s="71">
        <f>$D$11</f>
        <v>110.23</v>
      </c>
      <c r="E404" s="71">
        <f t="shared" ref="E404:AA404" si="233">$D$11</f>
        <v>110.23</v>
      </c>
      <c r="F404" s="71">
        <f t="shared" si="233"/>
        <v>110.23</v>
      </c>
      <c r="G404" s="71">
        <f t="shared" si="233"/>
        <v>110.23</v>
      </c>
      <c r="H404" s="71">
        <f t="shared" si="233"/>
        <v>110.23</v>
      </c>
      <c r="I404" s="71">
        <f t="shared" si="233"/>
        <v>110.23</v>
      </c>
      <c r="J404" s="71">
        <f t="shared" si="233"/>
        <v>110.23</v>
      </c>
      <c r="K404" s="71">
        <f t="shared" si="233"/>
        <v>110.23</v>
      </c>
      <c r="L404" s="71">
        <f t="shared" si="233"/>
        <v>110.23</v>
      </c>
      <c r="M404" s="71">
        <f t="shared" si="233"/>
        <v>110.23</v>
      </c>
      <c r="N404" s="71">
        <f t="shared" si="233"/>
        <v>110.23</v>
      </c>
      <c r="O404" s="71">
        <f t="shared" si="233"/>
        <v>110.23</v>
      </c>
      <c r="P404" s="71">
        <f t="shared" si="233"/>
        <v>110.23</v>
      </c>
      <c r="Q404" s="71">
        <f t="shared" si="233"/>
        <v>110.23</v>
      </c>
      <c r="R404" s="71">
        <f t="shared" si="233"/>
        <v>110.23</v>
      </c>
      <c r="S404" s="71">
        <f t="shared" si="233"/>
        <v>110.23</v>
      </c>
      <c r="T404" s="71">
        <f t="shared" si="233"/>
        <v>110.23</v>
      </c>
      <c r="U404" s="71">
        <f t="shared" si="233"/>
        <v>110.23</v>
      </c>
      <c r="V404" s="71">
        <f t="shared" si="233"/>
        <v>110.23</v>
      </c>
      <c r="W404" s="71">
        <f t="shared" si="233"/>
        <v>110.23</v>
      </c>
      <c r="X404" s="71">
        <f t="shared" si="233"/>
        <v>110.23</v>
      </c>
      <c r="Y404" s="71">
        <f t="shared" si="233"/>
        <v>110.23</v>
      </c>
      <c r="Z404" s="71">
        <f t="shared" si="233"/>
        <v>110.23</v>
      </c>
      <c r="AA404" s="71">
        <f t="shared" si="233"/>
        <v>110.23</v>
      </c>
    </row>
    <row r="405" spans="1:27" ht="12.75" customHeight="1" collapsed="1" x14ac:dyDescent="0.2">
      <c r="A405" s="162" t="s">
        <v>630</v>
      </c>
      <c r="B405" s="54" t="str">
        <f>"17"&amp;"."&amp;$B$662&amp;"."&amp;$B$663</f>
        <v>17.05.2023</v>
      </c>
      <c r="C405" s="134" t="s">
        <v>76</v>
      </c>
      <c r="D405" s="135">
        <f>ROUND(((D406+D407+D409+D408)/1000),5)</f>
        <v>3.5291299999999999</v>
      </c>
      <c r="E405" s="135">
        <f>ROUND(((E406+E407+E409+E408)/1000),5)</f>
        <v>3.4340299999999999</v>
      </c>
      <c r="F405" s="135">
        <f>ROUND(((F406+F407+F409+F408)/1000),5)</f>
        <v>3.3579300000000001</v>
      </c>
      <c r="G405" s="135">
        <f t="shared" ref="G405:AA405" si="234">ROUND(((G406+G407+G409+G408)/1000),5)</f>
        <v>3.2999499999999999</v>
      </c>
      <c r="H405" s="135">
        <f t="shared" si="234"/>
        <v>3.3328000000000002</v>
      </c>
      <c r="I405" s="135">
        <f t="shared" si="234"/>
        <v>3.4369800000000001</v>
      </c>
      <c r="J405" s="135">
        <f t="shared" si="234"/>
        <v>3.6866300000000001</v>
      </c>
      <c r="K405" s="135">
        <f t="shared" si="234"/>
        <v>3.9</v>
      </c>
      <c r="L405" s="135">
        <f t="shared" si="234"/>
        <v>4.07029</v>
      </c>
      <c r="M405" s="135">
        <f t="shared" si="234"/>
        <v>4.2400399999999996</v>
      </c>
      <c r="N405" s="135">
        <f t="shared" si="234"/>
        <v>4.2068300000000001</v>
      </c>
      <c r="O405" s="135">
        <f t="shared" si="234"/>
        <v>4.21408</v>
      </c>
      <c r="P405" s="135">
        <f t="shared" si="234"/>
        <v>4.2140700000000004</v>
      </c>
      <c r="Q405" s="135">
        <f t="shared" si="234"/>
        <v>4.2319199999999997</v>
      </c>
      <c r="R405" s="135">
        <f t="shared" si="234"/>
        <v>4.2284100000000002</v>
      </c>
      <c r="S405" s="135">
        <f t="shared" si="234"/>
        <v>4.1463999999999999</v>
      </c>
      <c r="T405" s="135">
        <f t="shared" si="234"/>
        <v>4.0706600000000002</v>
      </c>
      <c r="U405" s="135">
        <f t="shared" si="234"/>
        <v>4.0352899999999998</v>
      </c>
      <c r="V405" s="135">
        <f t="shared" si="234"/>
        <v>4.0150699999999997</v>
      </c>
      <c r="W405" s="135">
        <f t="shared" si="234"/>
        <v>4.0643399999999996</v>
      </c>
      <c r="X405" s="135">
        <f t="shared" si="234"/>
        <v>4.11069</v>
      </c>
      <c r="Y405" s="135">
        <f t="shared" si="234"/>
        <v>4.2044199999999998</v>
      </c>
      <c r="Z405" s="135">
        <f t="shared" si="234"/>
        <v>3.9699300000000002</v>
      </c>
      <c r="AA405" s="135">
        <f t="shared" si="234"/>
        <v>3.7383500000000001</v>
      </c>
    </row>
    <row r="406" spans="1:27" ht="12.75" hidden="1" customHeight="1" outlineLevel="1" x14ac:dyDescent="0.2">
      <c r="A406" s="163" t="s">
        <v>631</v>
      </c>
      <c r="B406" s="94" t="s">
        <v>238</v>
      </c>
      <c r="C406" s="70" t="s">
        <v>79</v>
      </c>
      <c r="D406" s="71">
        <v>1191.06</v>
      </c>
      <c r="E406" s="71">
        <v>1095.96</v>
      </c>
      <c r="F406" s="71">
        <v>1019.86</v>
      </c>
      <c r="G406" s="71">
        <v>961.88</v>
      </c>
      <c r="H406" s="71">
        <v>994.73</v>
      </c>
      <c r="I406" s="71">
        <v>1098.9100000000001</v>
      </c>
      <c r="J406" s="71">
        <v>1348.56</v>
      </c>
      <c r="K406" s="71">
        <v>1561.93</v>
      </c>
      <c r="L406" s="71">
        <v>1732.22</v>
      </c>
      <c r="M406" s="71">
        <v>1901.97</v>
      </c>
      <c r="N406" s="71">
        <v>1868.76</v>
      </c>
      <c r="O406" s="71">
        <v>1876.01</v>
      </c>
      <c r="P406" s="71">
        <v>1876</v>
      </c>
      <c r="Q406" s="71">
        <v>1893.85</v>
      </c>
      <c r="R406" s="71">
        <v>1890.34</v>
      </c>
      <c r="S406" s="71">
        <v>1808.33</v>
      </c>
      <c r="T406" s="71">
        <v>1732.59</v>
      </c>
      <c r="U406" s="71">
        <v>1697.22</v>
      </c>
      <c r="V406" s="71">
        <v>1677</v>
      </c>
      <c r="W406" s="71">
        <v>1726.27</v>
      </c>
      <c r="X406" s="71">
        <v>1772.62</v>
      </c>
      <c r="Y406" s="71">
        <v>1866.35</v>
      </c>
      <c r="Z406" s="71">
        <v>1631.86</v>
      </c>
      <c r="AA406" s="71">
        <v>1400.28</v>
      </c>
    </row>
    <row r="407" spans="1:27" ht="12.75" hidden="1" customHeight="1" outlineLevel="1" x14ac:dyDescent="0.2">
      <c r="A407" s="163" t="s">
        <v>632</v>
      </c>
      <c r="B407" s="94" t="s">
        <v>90</v>
      </c>
      <c r="C407" s="70" t="s">
        <v>79</v>
      </c>
      <c r="D407" s="71">
        <f>$D$327</f>
        <v>2222.89</v>
      </c>
      <c r="E407" s="71">
        <f t="shared" ref="E407:AA407" si="235">$D$327</f>
        <v>2222.89</v>
      </c>
      <c r="F407" s="71">
        <f t="shared" si="235"/>
        <v>2222.89</v>
      </c>
      <c r="G407" s="71">
        <f t="shared" si="235"/>
        <v>2222.89</v>
      </c>
      <c r="H407" s="71">
        <f t="shared" si="235"/>
        <v>2222.89</v>
      </c>
      <c r="I407" s="71">
        <f t="shared" si="235"/>
        <v>2222.89</v>
      </c>
      <c r="J407" s="71">
        <f t="shared" si="235"/>
        <v>2222.89</v>
      </c>
      <c r="K407" s="71">
        <f t="shared" si="235"/>
        <v>2222.89</v>
      </c>
      <c r="L407" s="71">
        <f t="shared" si="235"/>
        <v>2222.89</v>
      </c>
      <c r="M407" s="71">
        <f t="shared" si="235"/>
        <v>2222.89</v>
      </c>
      <c r="N407" s="71">
        <f t="shared" si="235"/>
        <v>2222.89</v>
      </c>
      <c r="O407" s="71">
        <f t="shared" si="235"/>
        <v>2222.89</v>
      </c>
      <c r="P407" s="71">
        <f t="shared" si="235"/>
        <v>2222.89</v>
      </c>
      <c r="Q407" s="71">
        <f t="shared" si="235"/>
        <v>2222.89</v>
      </c>
      <c r="R407" s="71">
        <f t="shared" si="235"/>
        <v>2222.89</v>
      </c>
      <c r="S407" s="71">
        <f t="shared" si="235"/>
        <v>2222.89</v>
      </c>
      <c r="T407" s="71">
        <f t="shared" si="235"/>
        <v>2222.89</v>
      </c>
      <c r="U407" s="71">
        <f t="shared" si="235"/>
        <v>2222.89</v>
      </c>
      <c r="V407" s="71">
        <f t="shared" si="235"/>
        <v>2222.89</v>
      </c>
      <c r="W407" s="71">
        <f t="shared" si="235"/>
        <v>2222.89</v>
      </c>
      <c r="X407" s="71">
        <f t="shared" si="235"/>
        <v>2222.89</v>
      </c>
      <c r="Y407" s="71">
        <f t="shared" si="235"/>
        <v>2222.89</v>
      </c>
      <c r="Z407" s="71">
        <f t="shared" si="235"/>
        <v>2222.89</v>
      </c>
      <c r="AA407" s="71">
        <f t="shared" si="235"/>
        <v>2222.89</v>
      </c>
    </row>
    <row r="408" spans="1:27" ht="12.75" hidden="1" customHeight="1" outlineLevel="1" x14ac:dyDescent="0.2">
      <c r="A408" s="163" t="s">
        <v>633</v>
      </c>
      <c r="B408" s="94" t="s">
        <v>83</v>
      </c>
      <c r="C408" s="70" t="s">
        <v>79</v>
      </c>
      <c r="D408" s="71">
        <v>4.95</v>
      </c>
      <c r="E408" s="71">
        <v>4.95</v>
      </c>
      <c r="F408" s="71">
        <v>4.95</v>
      </c>
      <c r="G408" s="71">
        <v>4.95</v>
      </c>
      <c r="H408" s="71">
        <v>4.95</v>
      </c>
      <c r="I408" s="71">
        <v>4.95</v>
      </c>
      <c r="J408" s="71">
        <v>4.95</v>
      </c>
      <c r="K408" s="71">
        <v>4.95</v>
      </c>
      <c r="L408" s="71">
        <v>4.95</v>
      </c>
      <c r="M408" s="71">
        <v>4.95</v>
      </c>
      <c r="N408" s="71">
        <v>4.95</v>
      </c>
      <c r="O408" s="71">
        <v>4.95</v>
      </c>
      <c r="P408" s="71">
        <v>4.95</v>
      </c>
      <c r="Q408" s="71">
        <v>4.95</v>
      </c>
      <c r="R408" s="71">
        <v>4.95</v>
      </c>
      <c r="S408" s="71">
        <v>4.95</v>
      </c>
      <c r="T408" s="71">
        <v>4.95</v>
      </c>
      <c r="U408" s="71">
        <v>4.95</v>
      </c>
      <c r="V408" s="71">
        <v>4.95</v>
      </c>
      <c r="W408" s="71">
        <v>4.95</v>
      </c>
      <c r="X408" s="71">
        <v>4.95</v>
      </c>
      <c r="Y408" s="71">
        <v>4.95</v>
      </c>
      <c r="Z408" s="71">
        <v>4.95</v>
      </c>
      <c r="AA408" s="71">
        <v>4.95</v>
      </c>
    </row>
    <row r="409" spans="1:27" ht="12.75" hidden="1" customHeight="1" outlineLevel="1" x14ac:dyDescent="0.2">
      <c r="A409" s="163" t="s">
        <v>634</v>
      </c>
      <c r="B409" s="94" t="s">
        <v>81</v>
      </c>
      <c r="C409" s="70" t="s">
        <v>79</v>
      </c>
      <c r="D409" s="71">
        <f>$D$11</f>
        <v>110.23</v>
      </c>
      <c r="E409" s="71">
        <f t="shared" ref="E409:AA409" si="236">$D$11</f>
        <v>110.23</v>
      </c>
      <c r="F409" s="71">
        <f t="shared" si="236"/>
        <v>110.23</v>
      </c>
      <c r="G409" s="71">
        <f t="shared" si="236"/>
        <v>110.23</v>
      </c>
      <c r="H409" s="71">
        <f t="shared" si="236"/>
        <v>110.23</v>
      </c>
      <c r="I409" s="71">
        <f t="shared" si="236"/>
        <v>110.23</v>
      </c>
      <c r="J409" s="71">
        <f t="shared" si="236"/>
        <v>110.23</v>
      </c>
      <c r="K409" s="71">
        <f t="shared" si="236"/>
        <v>110.23</v>
      </c>
      <c r="L409" s="71">
        <f t="shared" si="236"/>
        <v>110.23</v>
      </c>
      <c r="M409" s="71">
        <f t="shared" si="236"/>
        <v>110.23</v>
      </c>
      <c r="N409" s="71">
        <f t="shared" si="236"/>
        <v>110.23</v>
      </c>
      <c r="O409" s="71">
        <f t="shared" si="236"/>
        <v>110.23</v>
      </c>
      <c r="P409" s="71">
        <f t="shared" si="236"/>
        <v>110.23</v>
      </c>
      <c r="Q409" s="71">
        <f t="shared" si="236"/>
        <v>110.23</v>
      </c>
      <c r="R409" s="71">
        <f t="shared" si="236"/>
        <v>110.23</v>
      </c>
      <c r="S409" s="71">
        <f t="shared" si="236"/>
        <v>110.23</v>
      </c>
      <c r="T409" s="71">
        <f t="shared" si="236"/>
        <v>110.23</v>
      </c>
      <c r="U409" s="71">
        <f t="shared" si="236"/>
        <v>110.23</v>
      </c>
      <c r="V409" s="71">
        <f t="shared" si="236"/>
        <v>110.23</v>
      </c>
      <c r="W409" s="71">
        <f t="shared" si="236"/>
        <v>110.23</v>
      </c>
      <c r="X409" s="71">
        <f t="shared" si="236"/>
        <v>110.23</v>
      </c>
      <c r="Y409" s="71">
        <f t="shared" si="236"/>
        <v>110.23</v>
      </c>
      <c r="Z409" s="71">
        <f t="shared" si="236"/>
        <v>110.23</v>
      </c>
      <c r="AA409" s="71">
        <f t="shared" si="236"/>
        <v>110.23</v>
      </c>
    </row>
    <row r="410" spans="1:27" ht="12.75" customHeight="1" collapsed="1" x14ac:dyDescent="0.2">
      <c r="A410" s="162" t="s">
        <v>635</v>
      </c>
      <c r="B410" s="54" t="str">
        <f>"18"&amp;"."&amp;$B$662&amp;"."&amp;$B$663</f>
        <v>18.05.2023</v>
      </c>
      <c r="C410" s="134" t="s">
        <v>76</v>
      </c>
      <c r="D410" s="135">
        <f>ROUND(((D411+D412+D414+D413)/1000),5)</f>
        <v>3.5983200000000002</v>
      </c>
      <c r="E410" s="135">
        <f>ROUND(((E411+E412+E414+E413)/1000),5)</f>
        <v>3.4898199999999999</v>
      </c>
      <c r="F410" s="135">
        <f>ROUND(((F411+F412+F414+F413)/1000),5)</f>
        <v>3.38795</v>
      </c>
      <c r="G410" s="135">
        <f t="shared" ref="G410:AA410" si="237">ROUND(((G411+G412+G414+G413)/1000),5)</f>
        <v>3.3620100000000002</v>
      </c>
      <c r="H410" s="135">
        <f t="shared" si="237"/>
        <v>3.4216700000000002</v>
      </c>
      <c r="I410" s="135">
        <f t="shared" si="237"/>
        <v>3.5018600000000002</v>
      </c>
      <c r="J410" s="135">
        <f t="shared" si="237"/>
        <v>3.69224</v>
      </c>
      <c r="K410" s="135">
        <f t="shared" si="237"/>
        <v>3.93547</v>
      </c>
      <c r="L410" s="135">
        <f t="shared" si="237"/>
        <v>4.2169400000000001</v>
      </c>
      <c r="M410" s="135">
        <f t="shared" si="237"/>
        <v>4.2840800000000003</v>
      </c>
      <c r="N410" s="135">
        <f t="shared" si="237"/>
        <v>4.3350200000000001</v>
      </c>
      <c r="O410" s="135">
        <f t="shared" si="237"/>
        <v>4.3024199999999997</v>
      </c>
      <c r="P410" s="135">
        <f t="shared" si="237"/>
        <v>4.30905</v>
      </c>
      <c r="Q410" s="135">
        <f t="shared" si="237"/>
        <v>4.3557800000000002</v>
      </c>
      <c r="R410" s="135">
        <f t="shared" si="237"/>
        <v>4.32857</v>
      </c>
      <c r="S410" s="135">
        <f t="shared" si="237"/>
        <v>4.3117299999999998</v>
      </c>
      <c r="T410" s="135">
        <f t="shared" si="237"/>
        <v>4.3029700000000002</v>
      </c>
      <c r="U410" s="135">
        <f t="shared" si="237"/>
        <v>4.2869900000000003</v>
      </c>
      <c r="V410" s="135">
        <f t="shared" si="237"/>
        <v>4.2613099999999999</v>
      </c>
      <c r="W410" s="135">
        <f t="shared" si="237"/>
        <v>4.2498300000000002</v>
      </c>
      <c r="X410" s="135">
        <f t="shared" si="237"/>
        <v>4.2654500000000004</v>
      </c>
      <c r="Y410" s="135">
        <f t="shared" si="237"/>
        <v>4.3345599999999997</v>
      </c>
      <c r="Z410" s="135">
        <f t="shared" si="237"/>
        <v>4.1322799999999997</v>
      </c>
      <c r="AA410" s="135">
        <f t="shared" si="237"/>
        <v>3.9016000000000002</v>
      </c>
    </row>
    <row r="411" spans="1:27" ht="12.75" hidden="1" customHeight="1" outlineLevel="1" x14ac:dyDescent="0.2">
      <c r="A411" s="163" t="s">
        <v>636</v>
      </c>
      <c r="B411" s="94" t="s">
        <v>238</v>
      </c>
      <c r="C411" s="70" t="s">
        <v>79</v>
      </c>
      <c r="D411" s="71">
        <v>1260.25</v>
      </c>
      <c r="E411" s="71">
        <v>1151.75</v>
      </c>
      <c r="F411" s="71">
        <v>1049.8800000000001</v>
      </c>
      <c r="G411" s="71">
        <v>1023.94</v>
      </c>
      <c r="H411" s="71">
        <v>1083.5999999999999</v>
      </c>
      <c r="I411" s="71">
        <v>1163.79</v>
      </c>
      <c r="J411" s="71">
        <v>1354.17</v>
      </c>
      <c r="K411" s="71">
        <v>1597.4</v>
      </c>
      <c r="L411" s="71">
        <v>1878.87</v>
      </c>
      <c r="M411" s="71">
        <v>1946.01</v>
      </c>
      <c r="N411" s="71">
        <v>1996.95</v>
      </c>
      <c r="O411" s="71">
        <v>1964.35</v>
      </c>
      <c r="P411" s="71">
        <v>1970.98</v>
      </c>
      <c r="Q411" s="71">
        <v>2017.71</v>
      </c>
      <c r="R411" s="71">
        <v>1990.5</v>
      </c>
      <c r="S411" s="71">
        <v>1973.66</v>
      </c>
      <c r="T411" s="71">
        <v>1964.9</v>
      </c>
      <c r="U411" s="71">
        <v>1948.92</v>
      </c>
      <c r="V411" s="71">
        <v>1923.24</v>
      </c>
      <c r="W411" s="71">
        <v>1911.76</v>
      </c>
      <c r="X411" s="71">
        <v>1927.38</v>
      </c>
      <c r="Y411" s="71">
        <v>1996.49</v>
      </c>
      <c r="Z411" s="71">
        <v>1794.21</v>
      </c>
      <c r="AA411" s="71">
        <v>1563.53</v>
      </c>
    </row>
    <row r="412" spans="1:27" ht="12.75" hidden="1" customHeight="1" outlineLevel="1" x14ac:dyDescent="0.2">
      <c r="A412" s="163" t="s">
        <v>637</v>
      </c>
      <c r="B412" s="94" t="s">
        <v>90</v>
      </c>
      <c r="C412" s="70" t="s">
        <v>79</v>
      </c>
      <c r="D412" s="71">
        <f>$D$327</f>
        <v>2222.89</v>
      </c>
      <c r="E412" s="71">
        <f t="shared" ref="E412:AA412" si="238">$D$327</f>
        <v>2222.89</v>
      </c>
      <c r="F412" s="71">
        <f t="shared" si="238"/>
        <v>2222.89</v>
      </c>
      <c r="G412" s="71">
        <f t="shared" si="238"/>
        <v>2222.89</v>
      </c>
      <c r="H412" s="71">
        <f t="shared" si="238"/>
        <v>2222.89</v>
      </c>
      <c r="I412" s="71">
        <f t="shared" si="238"/>
        <v>2222.89</v>
      </c>
      <c r="J412" s="71">
        <f t="shared" si="238"/>
        <v>2222.89</v>
      </c>
      <c r="K412" s="71">
        <f t="shared" si="238"/>
        <v>2222.89</v>
      </c>
      <c r="L412" s="71">
        <f t="shared" si="238"/>
        <v>2222.89</v>
      </c>
      <c r="M412" s="71">
        <f t="shared" si="238"/>
        <v>2222.89</v>
      </c>
      <c r="N412" s="71">
        <f t="shared" si="238"/>
        <v>2222.89</v>
      </c>
      <c r="O412" s="71">
        <f t="shared" si="238"/>
        <v>2222.89</v>
      </c>
      <c r="P412" s="71">
        <f t="shared" si="238"/>
        <v>2222.89</v>
      </c>
      <c r="Q412" s="71">
        <f t="shared" si="238"/>
        <v>2222.89</v>
      </c>
      <c r="R412" s="71">
        <f t="shared" si="238"/>
        <v>2222.89</v>
      </c>
      <c r="S412" s="71">
        <f t="shared" si="238"/>
        <v>2222.89</v>
      </c>
      <c r="T412" s="71">
        <f t="shared" si="238"/>
        <v>2222.89</v>
      </c>
      <c r="U412" s="71">
        <f t="shared" si="238"/>
        <v>2222.89</v>
      </c>
      <c r="V412" s="71">
        <f t="shared" si="238"/>
        <v>2222.89</v>
      </c>
      <c r="W412" s="71">
        <f t="shared" si="238"/>
        <v>2222.89</v>
      </c>
      <c r="X412" s="71">
        <f t="shared" si="238"/>
        <v>2222.89</v>
      </c>
      <c r="Y412" s="71">
        <f t="shared" si="238"/>
        <v>2222.89</v>
      </c>
      <c r="Z412" s="71">
        <f t="shared" si="238"/>
        <v>2222.89</v>
      </c>
      <c r="AA412" s="71">
        <f t="shared" si="238"/>
        <v>2222.89</v>
      </c>
    </row>
    <row r="413" spans="1:27" ht="12.75" hidden="1" customHeight="1" outlineLevel="1" x14ac:dyDescent="0.2">
      <c r="A413" s="163" t="s">
        <v>638</v>
      </c>
      <c r="B413" s="94" t="s">
        <v>83</v>
      </c>
      <c r="C413" s="70" t="s">
        <v>79</v>
      </c>
      <c r="D413" s="71">
        <v>4.95</v>
      </c>
      <c r="E413" s="71">
        <v>4.95</v>
      </c>
      <c r="F413" s="71">
        <v>4.95</v>
      </c>
      <c r="G413" s="71">
        <v>4.95</v>
      </c>
      <c r="H413" s="71">
        <v>4.95</v>
      </c>
      <c r="I413" s="71">
        <v>4.95</v>
      </c>
      <c r="J413" s="71">
        <v>4.95</v>
      </c>
      <c r="K413" s="71">
        <v>4.95</v>
      </c>
      <c r="L413" s="71">
        <v>4.95</v>
      </c>
      <c r="M413" s="71">
        <v>4.95</v>
      </c>
      <c r="N413" s="71">
        <v>4.95</v>
      </c>
      <c r="O413" s="71">
        <v>4.95</v>
      </c>
      <c r="P413" s="71">
        <v>4.95</v>
      </c>
      <c r="Q413" s="71">
        <v>4.95</v>
      </c>
      <c r="R413" s="71">
        <v>4.95</v>
      </c>
      <c r="S413" s="71">
        <v>4.95</v>
      </c>
      <c r="T413" s="71">
        <v>4.95</v>
      </c>
      <c r="U413" s="71">
        <v>4.95</v>
      </c>
      <c r="V413" s="71">
        <v>4.95</v>
      </c>
      <c r="W413" s="71">
        <v>4.95</v>
      </c>
      <c r="X413" s="71">
        <v>4.95</v>
      </c>
      <c r="Y413" s="71">
        <v>4.95</v>
      </c>
      <c r="Z413" s="71">
        <v>4.95</v>
      </c>
      <c r="AA413" s="71">
        <v>4.95</v>
      </c>
    </row>
    <row r="414" spans="1:27" ht="12.75" hidden="1" customHeight="1" outlineLevel="1" x14ac:dyDescent="0.2">
      <c r="A414" s="163" t="s">
        <v>639</v>
      </c>
      <c r="B414" s="94" t="s">
        <v>81</v>
      </c>
      <c r="C414" s="70" t="s">
        <v>79</v>
      </c>
      <c r="D414" s="71">
        <f>$D$11</f>
        <v>110.23</v>
      </c>
      <c r="E414" s="71">
        <f t="shared" ref="E414:AA414" si="239">$D$11</f>
        <v>110.23</v>
      </c>
      <c r="F414" s="71">
        <f t="shared" si="239"/>
        <v>110.23</v>
      </c>
      <c r="G414" s="71">
        <f t="shared" si="239"/>
        <v>110.23</v>
      </c>
      <c r="H414" s="71">
        <f t="shared" si="239"/>
        <v>110.23</v>
      </c>
      <c r="I414" s="71">
        <f t="shared" si="239"/>
        <v>110.23</v>
      </c>
      <c r="J414" s="71">
        <f t="shared" si="239"/>
        <v>110.23</v>
      </c>
      <c r="K414" s="71">
        <f t="shared" si="239"/>
        <v>110.23</v>
      </c>
      <c r="L414" s="71">
        <f t="shared" si="239"/>
        <v>110.23</v>
      </c>
      <c r="M414" s="71">
        <f t="shared" si="239"/>
        <v>110.23</v>
      </c>
      <c r="N414" s="71">
        <f t="shared" si="239"/>
        <v>110.23</v>
      </c>
      <c r="O414" s="71">
        <f t="shared" si="239"/>
        <v>110.23</v>
      </c>
      <c r="P414" s="71">
        <f t="shared" si="239"/>
        <v>110.23</v>
      </c>
      <c r="Q414" s="71">
        <f t="shared" si="239"/>
        <v>110.23</v>
      </c>
      <c r="R414" s="71">
        <f t="shared" si="239"/>
        <v>110.23</v>
      </c>
      <c r="S414" s="71">
        <f t="shared" si="239"/>
        <v>110.23</v>
      </c>
      <c r="T414" s="71">
        <f t="shared" si="239"/>
        <v>110.23</v>
      </c>
      <c r="U414" s="71">
        <f t="shared" si="239"/>
        <v>110.23</v>
      </c>
      <c r="V414" s="71">
        <f t="shared" si="239"/>
        <v>110.23</v>
      </c>
      <c r="W414" s="71">
        <f t="shared" si="239"/>
        <v>110.23</v>
      </c>
      <c r="X414" s="71">
        <f t="shared" si="239"/>
        <v>110.23</v>
      </c>
      <c r="Y414" s="71">
        <f t="shared" si="239"/>
        <v>110.23</v>
      </c>
      <c r="Z414" s="71">
        <f t="shared" si="239"/>
        <v>110.23</v>
      </c>
      <c r="AA414" s="71">
        <f t="shared" si="239"/>
        <v>110.23</v>
      </c>
    </row>
    <row r="415" spans="1:27" ht="12.75" customHeight="1" collapsed="1" x14ac:dyDescent="0.2">
      <c r="A415" s="162" t="s">
        <v>640</v>
      </c>
      <c r="B415" s="54" t="str">
        <f>"19"&amp;"."&amp;$B$662&amp;"."&amp;$B$663</f>
        <v>19.05.2023</v>
      </c>
      <c r="C415" s="134" t="s">
        <v>76</v>
      </c>
      <c r="D415" s="135">
        <f>ROUND(((D416+D417+D419+D418)/1000),5)</f>
        <v>3.58087</v>
      </c>
      <c r="E415" s="135">
        <f>ROUND(((E416+E417+E419+E418)/1000),5)</f>
        <v>3.4339400000000002</v>
      </c>
      <c r="F415" s="135">
        <f>ROUND(((F416+F417+F419+F418)/1000),5)</f>
        <v>3.3289499999999999</v>
      </c>
      <c r="G415" s="135">
        <f t="shared" ref="G415:AA415" si="240">ROUND(((G416+G417+G419+G418)/1000),5)</f>
        <v>3.2783600000000002</v>
      </c>
      <c r="H415" s="135">
        <f t="shared" si="240"/>
        <v>3.29657</v>
      </c>
      <c r="I415" s="135">
        <f t="shared" si="240"/>
        <v>3.5356999999999998</v>
      </c>
      <c r="J415" s="135">
        <f t="shared" si="240"/>
        <v>3.6913900000000002</v>
      </c>
      <c r="K415" s="135">
        <f t="shared" si="240"/>
        <v>3.9975000000000001</v>
      </c>
      <c r="L415" s="135">
        <f t="shared" si="240"/>
        <v>4.2647899999999996</v>
      </c>
      <c r="M415" s="135">
        <f t="shared" si="240"/>
        <v>4.3445</v>
      </c>
      <c r="N415" s="135">
        <f t="shared" si="240"/>
        <v>4.3542300000000003</v>
      </c>
      <c r="O415" s="135">
        <f t="shared" si="240"/>
        <v>4.3809300000000002</v>
      </c>
      <c r="P415" s="135">
        <f t="shared" si="240"/>
        <v>4.3808199999999999</v>
      </c>
      <c r="Q415" s="135">
        <f t="shared" si="240"/>
        <v>4.3923399999999999</v>
      </c>
      <c r="R415" s="135">
        <f t="shared" si="240"/>
        <v>4.3900800000000002</v>
      </c>
      <c r="S415" s="135">
        <f t="shared" si="240"/>
        <v>4.3773099999999996</v>
      </c>
      <c r="T415" s="135">
        <f t="shared" si="240"/>
        <v>4.3410900000000003</v>
      </c>
      <c r="U415" s="135">
        <f t="shared" si="240"/>
        <v>4.3053699999999999</v>
      </c>
      <c r="V415" s="135">
        <f t="shared" si="240"/>
        <v>4.26877</v>
      </c>
      <c r="W415" s="135">
        <f t="shared" si="240"/>
        <v>4.2523200000000001</v>
      </c>
      <c r="X415" s="135">
        <f t="shared" si="240"/>
        <v>4.2645499999999998</v>
      </c>
      <c r="Y415" s="135">
        <f t="shared" si="240"/>
        <v>4.3175400000000002</v>
      </c>
      <c r="Z415" s="135">
        <f t="shared" si="240"/>
        <v>4.1748000000000003</v>
      </c>
      <c r="AA415" s="135">
        <f t="shared" si="240"/>
        <v>3.9013499999999999</v>
      </c>
    </row>
    <row r="416" spans="1:27" ht="12.75" hidden="1" customHeight="1" outlineLevel="1" x14ac:dyDescent="0.2">
      <c r="A416" s="163" t="s">
        <v>641</v>
      </c>
      <c r="B416" s="94" t="s">
        <v>238</v>
      </c>
      <c r="C416" s="70" t="s">
        <v>79</v>
      </c>
      <c r="D416" s="71">
        <v>1242.8</v>
      </c>
      <c r="E416" s="71">
        <v>1095.8699999999999</v>
      </c>
      <c r="F416" s="71">
        <v>990.88</v>
      </c>
      <c r="G416" s="71">
        <v>940.29</v>
      </c>
      <c r="H416" s="71">
        <v>958.5</v>
      </c>
      <c r="I416" s="71">
        <v>1197.6300000000001</v>
      </c>
      <c r="J416" s="71">
        <v>1353.32</v>
      </c>
      <c r="K416" s="71">
        <v>1659.43</v>
      </c>
      <c r="L416" s="71">
        <v>1926.72</v>
      </c>
      <c r="M416" s="71">
        <v>2006.43</v>
      </c>
      <c r="N416" s="71">
        <v>2016.16</v>
      </c>
      <c r="O416" s="71">
        <v>2042.86</v>
      </c>
      <c r="P416" s="71">
        <v>2042.75</v>
      </c>
      <c r="Q416" s="71">
        <v>2054.27</v>
      </c>
      <c r="R416" s="71">
        <v>2052.0100000000002</v>
      </c>
      <c r="S416" s="71">
        <v>2039.24</v>
      </c>
      <c r="T416" s="71">
        <v>2003.02</v>
      </c>
      <c r="U416" s="71">
        <v>1967.3</v>
      </c>
      <c r="V416" s="71">
        <v>1930.7</v>
      </c>
      <c r="W416" s="71">
        <v>1914.25</v>
      </c>
      <c r="X416" s="71">
        <v>1926.48</v>
      </c>
      <c r="Y416" s="71">
        <v>1979.47</v>
      </c>
      <c r="Z416" s="71">
        <v>1836.73</v>
      </c>
      <c r="AA416" s="71">
        <v>1563.28</v>
      </c>
    </row>
    <row r="417" spans="1:27" ht="12.75" hidden="1" customHeight="1" outlineLevel="1" x14ac:dyDescent="0.2">
      <c r="A417" s="163" t="s">
        <v>642</v>
      </c>
      <c r="B417" s="94" t="s">
        <v>90</v>
      </c>
      <c r="C417" s="70" t="s">
        <v>79</v>
      </c>
      <c r="D417" s="71">
        <f>$D$327</f>
        <v>2222.89</v>
      </c>
      <c r="E417" s="71">
        <f t="shared" ref="E417:AA417" si="241">$D$327</f>
        <v>2222.89</v>
      </c>
      <c r="F417" s="71">
        <f t="shared" si="241"/>
        <v>2222.89</v>
      </c>
      <c r="G417" s="71">
        <f t="shared" si="241"/>
        <v>2222.89</v>
      </c>
      <c r="H417" s="71">
        <f t="shared" si="241"/>
        <v>2222.89</v>
      </c>
      <c r="I417" s="71">
        <f t="shared" si="241"/>
        <v>2222.89</v>
      </c>
      <c r="J417" s="71">
        <f t="shared" si="241"/>
        <v>2222.89</v>
      </c>
      <c r="K417" s="71">
        <f t="shared" si="241"/>
        <v>2222.89</v>
      </c>
      <c r="L417" s="71">
        <f t="shared" si="241"/>
        <v>2222.89</v>
      </c>
      <c r="M417" s="71">
        <f t="shared" si="241"/>
        <v>2222.89</v>
      </c>
      <c r="N417" s="71">
        <f t="shared" si="241"/>
        <v>2222.89</v>
      </c>
      <c r="O417" s="71">
        <f t="shared" si="241"/>
        <v>2222.89</v>
      </c>
      <c r="P417" s="71">
        <f t="shared" si="241"/>
        <v>2222.89</v>
      </c>
      <c r="Q417" s="71">
        <f t="shared" si="241"/>
        <v>2222.89</v>
      </c>
      <c r="R417" s="71">
        <f t="shared" si="241"/>
        <v>2222.89</v>
      </c>
      <c r="S417" s="71">
        <f t="shared" si="241"/>
        <v>2222.89</v>
      </c>
      <c r="T417" s="71">
        <f t="shared" si="241"/>
        <v>2222.89</v>
      </c>
      <c r="U417" s="71">
        <f t="shared" si="241"/>
        <v>2222.89</v>
      </c>
      <c r="V417" s="71">
        <f t="shared" si="241"/>
        <v>2222.89</v>
      </c>
      <c r="W417" s="71">
        <f t="shared" si="241"/>
        <v>2222.89</v>
      </c>
      <c r="X417" s="71">
        <f t="shared" si="241"/>
        <v>2222.89</v>
      </c>
      <c r="Y417" s="71">
        <f t="shared" si="241"/>
        <v>2222.89</v>
      </c>
      <c r="Z417" s="71">
        <f t="shared" si="241"/>
        <v>2222.89</v>
      </c>
      <c r="AA417" s="71">
        <f t="shared" si="241"/>
        <v>2222.89</v>
      </c>
    </row>
    <row r="418" spans="1:27" ht="12.75" hidden="1" customHeight="1" outlineLevel="1" x14ac:dyDescent="0.2">
      <c r="A418" s="163" t="s">
        <v>643</v>
      </c>
      <c r="B418" s="94" t="s">
        <v>83</v>
      </c>
      <c r="C418" s="70" t="s">
        <v>79</v>
      </c>
      <c r="D418" s="183">
        <v>4.95</v>
      </c>
      <c r="E418" s="183">
        <v>4.95</v>
      </c>
      <c r="F418" s="183">
        <v>4.95</v>
      </c>
      <c r="G418" s="183">
        <v>4.95</v>
      </c>
      <c r="H418" s="183">
        <v>4.95</v>
      </c>
      <c r="I418" s="183">
        <v>4.95</v>
      </c>
      <c r="J418" s="183">
        <v>4.95</v>
      </c>
      <c r="K418" s="183">
        <v>4.95</v>
      </c>
      <c r="L418" s="183">
        <v>4.95</v>
      </c>
      <c r="M418" s="183">
        <v>4.95</v>
      </c>
      <c r="N418" s="183">
        <v>4.95</v>
      </c>
      <c r="O418" s="183">
        <v>4.95</v>
      </c>
      <c r="P418" s="183">
        <v>4.95</v>
      </c>
      <c r="Q418" s="183">
        <v>4.95</v>
      </c>
      <c r="R418" s="183">
        <v>4.95</v>
      </c>
      <c r="S418" s="183">
        <v>4.95</v>
      </c>
      <c r="T418" s="183">
        <v>4.95</v>
      </c>
      <c r="U418" s="183">
        <v>4.95</v>
      </c>
      <c r="V418" s="183">
        <v>4.95</v>
      </c>
      <c r="W418" s="183">
        <v>4.95</v>
      </c>
      <c r="X418" s="183">
        <v>4.95</v>
      </c>
      <c r="Y418" s="183">
        <v>4.95</v>
      </c>
      <c r="Z418" s="183">
        <v>4.95</v>
      </c>
      <c r="AA418" s="183">
        <v>4.95</v>
      </c>
    </row>
    <row r="419" spans="1:27" ht="12.75" hidden="1" customHeight="1" outlineLevel="1" x14ac:dyDescent="0.2">
      <c r="A419" s="163" t="s">
        <v>644</v>
      </c>
      <c r="B419" s="94" t="s">
        <v>81</v>
      </c>
      <c r="C419" s="70" t="s">
        <v>79</v>
      </c>
      <c r="D419" s="71">
        <f>$D$11</f>
        <v>110.23</v>
      </c>
      <c r="E419" s="71">
        <f t="shared" ref="E419:AA419" si="242">$D$11</f>
        <v>110.23</v>
      </c>
      <c r="F419" s="71">
        <f t="shared" si="242"/>
        <v>110.23</v>
      </c>
      <c r="G419" s="71">
        <f t="shared" si="242"/>
        <v>110.23</v>
      </c>
      <c r="H419" s="71">
        <f t="shared" si="242"/>
        <v>110.23</v>
      </c>
      <c r="I419" s="71">
        <f t="shared" si="242"/>
        <v>110.23</v>
      </c>
      <c r="J419" s="71">
        <f t="shared" si="242"/>
        <v>110.23</v>
      </c>
      <c r="K419" s="71">
        <f t="shared" si="242"/>
        <v>110.23</v>
      </c>
      <c r="L419" s="71">
        <f t="shared" si="242"/>
        <v>110.23</v>
      </c>
      <c r="M419" s="71">
        <f t="shared" si="242"/>
        <v>110.23</v>
      </c>
      <c r="N419" s="71">
        <f t="shared" si="242"/>
        <v>110.23</v>
      </c>
      <c r="O419" s="71">
        <f t="shared" si="242"/>
        <v>110.23</v>
      </c>
      <c r="P419" s="71">
        <f t="shared" si="242"/>
        <v>110.23</v>
      </c>
      <c r="Q419" s="71">
        <f t="shared" si="242"/>
        <v>110.23</v>
      </c>
      <c r="R419" s="71">
        <f t="shared" si="242"/>
        <v>110.23</v>
      </c>
      <c r="S419" s="71">
        <f t="shared" si="242"/>
        <v>110.23</v>
      </c>
      <c r="T419" s="71">
        <f t="shared" si="242"/>
        <v>110.23</v>
      </c>
      <c r="U419" s="71">
        <f t="shared" si="242"/>
        <v>110.23</v>
      </c>
      <c r="V419" s="71">
        <f t="shared" si="242"/>
        <v>110.23</v>
      </c>
      <c r="W419" s="71">
        <f t="shared" si="242"/>
        <v>110.23</v>
      </c>
      <c r="X419" s="71">
        <f t="shared" si="242"/>
        <v>110.23</v>
      </c>
      <c r="Y419" s="71">
        <f t="shared" si="242"/>
        <v>110.23</v>
      </c>
      <c r="Z419" s="71">
        <f t="shared" si="242"/>
        <v>110.23</v>
      </c>
      <c r="AA419" s="71">
        <f t="shared" si="242"/>
        <v>110.23</v>
      </c>
    </row>
    <row r="420" spans="1:27" ht="12.75" customHeight="1" collapsed="1" x14ac:dyDescent="0.2">
      <c r="A420" s="162" t="s">
        <v>645</v>
      </c>
      <c r="B420" s="54" t="str">
        <f>"20"&amp;"."&amp;$B$662&amp;"."&amp;$B$663</f>
        <v>20.05.2023</v>
      </c>
      <c r="C420" s="134" t="s">
        <v>76</v>
      </c>
      <c r="D420" s="135">
        <f>ROUND(((D421+D422+D424+D423)/1000),5)</f>
        <v>3.8453499999999998</v>
      </c>
      <c r="E420" s="135">
        <f>ROUND(((E421+E422+E424+E423)/1000),5)</f>
        <v>3.6954600000000002</v>
      </c>
      <c r="F420" s="135">
        <f>ROUND(((F421+F422+F424+F423)/1000),5)</f>
        <v>3.6083699999999999</v>
      </c>
      <c r="G420" s="135">
        <f t="shared" ref="G420:AA420" si="243">ROUND(((G421+G422+G424+G423)/1000),5)</f>
        <v>3.5088400000000002</v>
      </c>
      <c r="H420" s="135">
        <f t="shared" si="243"/>
        <v>3.4889000000000001</v>
      </c>
      <c r="I420" s="135">
        <f t="shared" si="243"/>
        <v>3.5342600000000002</v>
      </c>
      <c r="J420" s="135">
        <f t="shared" si="243"/>
        <v>3.6191800000000001</v>
      </c>
      <c r="K420" s="135">
        <f t="shared" si="243"/>
        <v>3.7836500000000002</v>
      </c>
      <c r="L420" s="135">
        <f t="shared" si="243"/>
        <v>4.0160499999999999</v>
      </c>
      <c r="M420" s="135">
        <f t="shared" si="243"/>
        <v>4.1983499999999996</v>
      </c>
      <c r="N420" s="135">
        <f t="shared" si="243"/>
        <v>4.2687600000000003</v>
      </c>
      <c r="O420" s="135">
        <f t="shared" si="243"/>
        <v>4.2646199999999999</v>
      </c>
      <c r="P420" s="135">
        <f t="shared" si="243"/>
        <v>4.1681600000000003</v>
      </c>
      <c r="Q420" s="135">
        <f t="shared" si="243"/>
        <v>4.1472800000000003</v>
      </c>
      <c r="R420" s="135">
        <f t="shared" si="243"/>
        <v>4.1308600000000002</v>
      </c>
      <c r="S420" s="135">
        <f t="shared" si="243"/>
        <v>4.0966300000000002</v>
      </c>
      <c r="T420" s="135">
        <f t="shared" si="243"/>
        <v>4.0661100000000001</v>
      </c>
      <c r="U420" s="135">
        <f t="shared" si="243"/>
        <v>4.0259999999999998</v>
      </c>
      <c r="V420" s="135">
        <f t="shared" si="243"/>
        <v>4.0298800000000004</v>
      </c>
      <c r="W420" s="135">
        <f t="shared" si="243"/>
        <v>4.1021799999999997</v>
      </c>
      <c r="X420" s="135">
        <f t="shared" si="243"/>
        <v>4.1574499999999999</v>
      </c>
      <c r="Y420" s="135">
        <f t="shared" si="243"/>
        <v>4.1814600000000004</v>
      </c>
      <c r="Z420" s="135">
        <f t="shared" si="243"/>
        <v>3.9968300000000001</v>
      </c>
      <c r="AA420" s="135">
        <f t="shared" si="243"/>
        <v>3.8158400000000001</v>
      </c>
    </row>
    <row r="421" spans="1:27" ht="12.75" hidden="1" customHeight="1" outlineLevel="1" x14ac:dyDescent="0.2">
      <c r="A421" s="163" t="s">
        <v>646</v>
      </c>
      <c r="B421" s="94" t="s">
        <v>238</v>
      </c>
      <c r="C421" s="70" t="s">
        <v>79</v>
      </c>
      <c r="D421" s="71">
        <v>1507.28</v>
      </c>
      <c r="E421" s="71">
        <v>1357.39</v>
      </c>
      <c r="F421" s="71">
        <v>1270.3</v>
      </c>
      <c r="G421" s="71">
        <v>1170.77</v>
      </c>
      <c r="H421" s="71">
        <v>1150.83</v>
      </c>
      <c r="I421" s="71">
        <v>1196.19</v>
      </c>
      <c r="J421" s="71">
        <v>1281.1099999999999</v>
      </c>
      <c r="K421" s="71">
        <v>1445.58</v>
      </c>
      <c r="L421" s="71">
        <v>1677.98</v>
      </c>
      <c r="M421" s="71">
        <v>1860.28</v>
      </c>
      <c r="N421" s="71">
        <v>1930.69</v>
      </c>
      <c r="O421" s="71">
        <v>1926.55</v>
      </c>
      <c r="P421" s="71">
        <v>1830.09</v>
      </c>
      <c r="Q421" s="71">
        <v>1809.21</v>
      </c>
      <c r="R421" s="71">
        <v>1792.79</v>
      </c>
      <c r="S421" s="71">
        <v>1758.56</v>
      </c>
      <c r="T421" s="71">
        <v>1728.04</v>
      </c>
      <c r="U421" s="71">
        <v>1687.93</v>
      </c>
      <c r="V421" s="71">
        <v>1691.81</v>
      </c>
      <c r="W421" s="71">
        <v>1764.11</v>
      </c>
      <c r="X421" s="71">
        <v>1819.38</v>
      </c>
      <c r="Y421" s="71">
        <v>1843.39</v>
      </c>
      <c r="Z421" s="71">
        <v>1658.76</v>
      </c>
      <c r="AA421" s="71">
        <v>1477.77</v>
      </c>
    </row>
    <row r="422" spans="1:27" ht="12.75" hidden="1" customHeight="1" outlineLevel="1" x14ac:dyDescent="0.2">
      <c r="A422" s="163" t="s">
        <v>647</v>
      </c>
      <c r="B422" s="94" t="s">
        <v>90</v>
      </c>
      <c r="C422" s="70" t="s">
        <v>79</v>
      </c>
      <c r="D422" s="71">
        <f>$D$327</f>
        <v>2222.89</v>
      </c>
      <c r="E422" s="71">
        <f t="shared" ref="E422:AA422" si="244">$D$327</f>
        <v>2222.89</v>
      </c>
      <c r="F422" s="71">
        <f t="shared" si="244"/>
        <v>2222.89</v>
      </c>
      <c r="G422" s="71">
        <f t="shared" si="244"/>
        <v>2222.89</v>
      </c>
      <c r="H422" s="71">
        <f t="shared" si="244"/>
        <v>2222.89</v>
      </c>
      <c r="I422" s="71">
        <f t="shared" si="244"/>
        <v>2222.89</v>
      </c>
      <c r="J422" s="71">
        <f t="shared" si="244"/>
        <v>2222.89</v>
      </c>
      <c r="K422" s="71">
        <f t="shared" si="244"/>
        <v>2222.89</v>
      </c>
      <c r="L422" s="71">
        <f t="shared" si="244"/>
        <v>2222.89</v>
      </c>
      <c r="M422" s="71">
        <f t="shared" si="244"/>
        <v>2222.89</v>
      </c>
      <c r="N422" s="71">
        <f t="shared" si="244"/>
        <v>2222.89</v>
      </c>
      <c r="O422" s="71">
        <f t="shared" si="244"/>
        <v>2222.89</v>
      </c>
      <c r="P422" s="71">
        <f t="shared" si="244"/>
        <v>2222.89</v>
      </c>
      <c r="Q422" s="71">
        <f t="shared" si="244"/>
        <v>2222.89</v>
      </c>
      <c r="R422" s="71">
        <f t="shared" si="244"/>
        <v>2222.89</v>
      </c>
      <c r="S422" s="71">
        <f t="shared" si="244"/>
        <v>2222.89</v>
      </c>
      <c r="T422" s="71">
        <f t="shared" si="244"/>
        <v>2222.89</v>
      </c>
      <c r="U422" s="71">
        <f t="shared" si="244"/>
        <v>2222.89</v>
      </c>
      <c r="V422" s="71">
        <f t="shared" si="244"/>
        <v>2222.89</v>
      </c>
      <c r="W422" s="71">
        <f t="shared" si="244"/>
        <v>2222.89</v>
      </c>
      <c r="X422" s="71">
        <f t="shared" si="244"/>
        <v>2222.89</v>
      </c>
      <c r="Y422" s="71">
        <f t="shared" si="244"/>
        <v>2222.89</v>
      </c>
      <c r="Z422" s="71">
        <f t="shared" si="244"/>
        <v>2222.89</v>
      </c>
      <c r="AA422" s="71">
        <f t="shared" si="244"/>
        <v>2222.89</v>
      </c>
    </row>
    <row r="423" spans="1:27" ht="12.75" hidden="1" customHeight="1" outlineLevel="1" x14ac:dyDescent="0.2">
      <c r="A423" s="163" t="s">
        <v>648</v>
      </c>
      <c r="B423" s="94" t="s">
        <v>83</v>
      </c>
      <c r="C423" s="70" t="s">
        <v>79</v>
      </c>
      <c r="D423" s="71">
        <v>4.95</v>
      </c>
      <c r="E423" s="71">
        <v>4.95</v>
      </c>
      <c r="F423" s="71">
        <v>4.95</v>
      </c>
      <c r="G423" s="71">
        <v>4.95</v>
      </c>
      <c r="H423" s="71">
        <v>4.95</v>
      </c>
      <c r="I423" s="71">
        <v>4.95</v>
      </c>
      <c r="J423" s="71">
        <v>4.95</v>
      </c>
      <c r="K423" s="71">
        <v>4.95</v>
      </c>
      <c r="L423" s="71">
        <v>4.95</v>
      </c>
      <c r="M423" s="71">
        <v>4.95</v>
      </c>
      <c r="N423" s="71">
        <v>4.95</v>
      </c>
      <c r="O423" s="71">
        <v>4.95</v>
      </c>
      <c r="P423" s="71">
        <v>4.95</v>
      </c>
      <c r="Q423" s="71">
        <v>4.95</v>
      </c>
      <c r="R423" s="71">
        <v>4.95</v>
      </c>
      <c r="S423" s="71">
        <v>4.95</v>
      </c>
      <c r="T423" s="71">
        <v>4.95</v>
      </c>
      <c r="U423" s="71">
        <v>4.95</v>
      </c>
      <c r="V423" s="71">
        <v>4.95</v>
      </c>
      <c r="W423" s="71">
        <v>4.95</v>
      </c>
      <c r="X423" s="71">
        <v>4.95</v>
      </c>
      <c r="Y423" s="71">
        <v>4.95</v>
      </c>
      <c r="Z423" s="71">
        <v>4.95</v>
      </c>
      <c r="AA423" s="71">
        <v>4.95</v>
      </c>
    </row>
    <row r="424" spans="1:27" ht="12.75" hidden="1" customHeight="1" outlineLevel="1" x14ac:dyDescent="0.2">
      <c r="A424" s="163" t="s">
        <v>649</v>
      </c>
      <c r="B424" s="94" t="s">
        <v>81</v>
      </c>
      <c r="C424" s="70" t="s">
        <v>79</v>
      </c>
      <c r="D424" s="71">
        <f>$D$11</f>
        <v>110.23</v>
      </c>
      <c r="E424" s="71">
        <f t="shared" ref="E424:AA424" si="245">$D$11</f>
        <v>110.23</v>
      </c>
      <c r="F424" s="71">
        <f t="shared" si="245"/>
        <v>110.23</v>
      </c>
      <c r="G424" s="71">
        <f t="shared" si="245"/>
        <v>110.23</v>
      </c>
      <c r="H424" s="71">
        <f t="shared" si="245"/>
        <v>110.23</v>
      </c>
      <c r="I424" s="71">
        <f t="shared" si="245"/>
        <v>110.23</v>
      </c>
      <c r="J424" s="71">
        <f t="shared" si="245"/>
        <v>110.23</v>
      </c>
      <c r="K424" s="71">
        <f t="shared" si="245"/>
        <v>110.23</v>
      </c>
      <c r="L424" s="71">
        <f t="shared" si="245"/>
        <v>110.23</v>
      </c>
      <c r="M424" s="71">
        <f t="shared" si="245"/>
        <v>110.23</v>
      </c>
      <c r="N424" s="71">
        <f t="shared" si="245"/>
        <v>110.23</v>
      </c>
      <c r="O424" s="71">
        <f t="shared" si="245"/>
        <v>110.23</v>
      </c>
      <c r="P424" s="71">
        <f t="shared" si="245"/>
        <v>110.23</v>
      </c>
      <c r="Q424" s="71">
        <f t="shared" si="245"/>
        <v>110.23</v>
      </c>
      <c r="R424" s="71">
        <f t="shared" si="245"/>
        <v>110.23</v>
      </c>
      <c r="S424" s="71">
        <f t="shared" si="245"/>
        <v>110.23</v>
      </c>
      <c r="T424" s="71">
        <f t="shared" si="245"/>
        <v>110.23</v>
      </c>
      <c r="U424" s="71">
        <f t="shared" si="245"/>
        <v>110.23</v>
      </c>
      <c r="V424" s="71">
        <f t="shared" si="245"/>
        <v>110.23</v>
      </c>
      <c r="W424" s="71">
        <f t="shared" si="245"/>
        <v>110.23</v>
      </c>
      <c r="X424" s="71">
        <f t="shared" si="245"/>
        <v>110.23</v>
      </c>
      <c r="Y424" s="71">
        <f t="shared" si="245"/>
        <v>110.23</v>
      </c>
      <c r="Z424" s="71">
        <f t="shared" si="245"/>
        <v>110.23</v>
      </c>
      <c r="AA424" s="71">
        <f t="shared" si="245"/>
        <v>110.23</v>
      </c>
    </row>
    <row r="425" spans="1:27" ht="12.75" customHeight="1" collapsed="1" x14ac:dyDescent="0.2">
      <c r="A425" s="162" t="s">
        <v>650</v>
      </c>
      <c r="B425" s="54" t="str">
        <f>"21"&amp;"."&amp;$B$662&amp;"."&amp;$B$663</f>
        <v>21.05.2023</v>
      </c>
      <c r="C425" s="134" t="s">
        <v>76</v>
      </c>
      <c r="D425" s="135">
        <f>ROUND(((D426+D427+D429+D428)/1000),5)</f>
        <v>3.86103</v>
      </c>
      <c r="E425" s="135">
        <f>ROUND(((E426+E427+E429+E428)/1000),5)</f>
        <v>3.6512500000000001</v>
      </c>
      <c r="F425" s="135">
        <f>ROUND(((F426+F427+F429+F428)/1000),5)</f>
        <v>3.5361400000000001</v>
      </c>
      <c r="G425" s="135">
        <f t="shared" ref="G425:AA425" si="246">ROUND(((G426+G427+G429+G428)/1000),5)</f>
        <v>3.4517899999999999</v>
      </c>
      <c r="H425" s="135">
        <f t="shared" si="246"/>
        <v>3.4364300000000001</v>
      </c>
      <c r="I425" s="135">
        <f t="shared" si="246"/>
        <v>3.4325899999999998</v>
      </c>
      <c r="J425" s="135">
        <f t="shared" si="246"/>
        <v>3.4485999999999999</v>
      </c>
      <c r="K425" s="135">
        <f t="shared" si="246"/>
        <v>3.6735500000000001</v>
      </c>
      <c r="L425" s="135">
        <f t="shared" si="246"/>
        <v>3.8928699999999998</v>
      </c>
      <c r="M425" s="135">
        <f t="shared" si="246"/>
        <v>4.1531099999999999</v>
      </c>
      <c r="N425" s="135">
        <f t="shared" si="246"/>
        <v>4.2490899999999998</v>
      </c>
      <c r="O425" s="135">
        <f t="shared" si="246"/>
        <v>4.2613399999999997</v>
      </c>
      <c r="P425" s="135">
        <f t="shared" si="246"/>
        <v>4.2594599999999998</v>
      </c>
      <c r="Q425" s="135">
        <f t="shared" si="246"/>
        <v>4.2601199999999997</v>
      </c>
      <c r="R425" s="135">
        <f t="shared" si="246"/>
        <v>4.2596999999999996</v>
      </c>
      <c r="S425" s="135">
        <f t="shared" si="246"/>
        <v>4.2516600000000002</v>
      </c>
      <c r="T425" s="135">
        <f t="shared" si="246"/>
        <v>4.1918800000000003</v>
      </c>
      <c r="U425" s="135">
        <f t="shared" si="246"/>
        <v>4.1172700000000004</v>
      </c>
      <c r="V425" s="135">
        <f t="shared" si="246"/>
        <v>4.1207799999999999</v>
      </c>
      <c r="W425" s="135">
        <f t="shared" si="246"/>
        <v>4.2215699999999998</v>
      </c>
      <c r="X425" s="135">
        <f t="shared" si="246"/>
        <v>4.2670000000000003</v>
      </c>
      <c r="Y425" s="135">
        <f t="shared" si="246"/>
        <v>4.2608499999999996</v>
      </c>
      <c r="Z425" s="135">
        <f t="shared" si="246"/>
        <v>4.1853199999999999</v>
      </c>
      <c r="AA425" s="135">
        <f t="shared" si="246"/>
        <v>3.94597</v>
      </c>
    </row>
    <row r="426" spans="1:27" ht="12.75" hidden="1" customHeight="1" outlineLevel="1" x14ac:dyDescent="0.2">
      <c r="A426" s="163" t="s">
        <v>651</v>
      </c>
      <c r="B426" s="94" t="s">
        <v>238</v>
      </c>
      <c r="C426" s="70" t="s">
        <v>79</v>
      </c>
      <c r="D426" s="71">
        <v>1522.96</v>
      </c>
      <c r="E426" s="71">
        <v>1313.18</v>
      </c>
      <c r="F426" s="71">
        <v>1198.07</v>
      </c>
      <c r="G426" s="71">
        <v>1113.72</v>
      </c>
      <c r="H426" s="71">
        <v>1098.3599999999999</v>
      </c>
      <c r="I426" s="71">
        <v>1094.52</v>
      </c>
      <c r="J426" s="71">
        <v>1110.53</v>
      </c>
      <c r="K426" s="71">
        <v>1335.48</v>
      </c>
      <c r="L426" s="71">
        <v>1554.8</v>
      </c>
      <c r="M426" s="71">
        <v>1815.04</v>
      </c>
      <c r="N426" s="71">
        <v>1911.02</v>
      </c>
      <c r="O426" s="71">
        <v>1923.27</v>
      </c>
      <c r="P426" s="71">
        <v>1921.39</v>
      </c>
      <c r="Q426" s="71">
        <v>1922.05</v>
      </c>
      <c r="R426" s="71">
        <v>1921.63</v>
      </c>
      <c r="S426" s="71">
        <v>1913.59</v>
      </c>
      <c r="T426" s="71">
        <v>1853.81</v>
      </c>
      <c r="U426" s="71">
        <v>1779.2</v>
      </c>
      <c r="V426" s="71">
        <v>1782.71</v>
      </c>
      <c r="W426" s="71">
        <v>1883.5</v>
      </c>
      <c r="X426" s="71">
        <v>1928.93</v>
      </c>
      <c r="Y426" s="71">
        <v>1922.78</v>
      </c>
      <c r="Z426" s="71">
        <v>1847.25</v>
      </c>
      <c r="AA426" s="71">
        <v>1607.9</v>
      </c>
    </row>
    <row r="427" spans="1:27" ht="12.75" hidden="1" customHeight="1" outlineLevel="1" x14ac:dyDescent="0.2">
      <c r="A427" s="163" t="s">
        <v>652</v>
      </c>
      <c r="B427" s="94" t="s">
        <v>90</v>
      </c>
      <c r="C427" s="70" t="s">
        <v>79</v>
      </c>
      <c r="D427" s="71">
        <f>$D$327</f>
        <v>2222.89</v>
      </c>
      <c r="E427" s="71">
        <f t="shared" ref="E427:AA427" si="247">$D$327</f>
        <v>2222.89</v>
      </c>
      <c r="F427" s="71">
        <f t="shared" si="247"/>
        <v>2222.89</v>
      </c>
      <c r="G427" s="71">
        <f t="shared" si="247"/>
        <v>2222.89</v>
      </c>
      <c r="H427" s="71">
        <f t="shared" si="247"/>
        <v>2222.89</v>
      </c>
      <c r="I427" s="71">
        <f t="shared" si="247"/>
        <v>2222.89</v>
      </c>
      <c r="J427" s="71">
        <f t="shared" si="247"/>
        <v>2222.89</v>
      </c>
      <c r="K427" s="71">
        <f t="shared" si="247"/>
        <v>2222.89</v>
      </c>
      <c r="L427" s="71">
        <f t="shared" si="247"/>
        <v>2222.89</v>
      </c>
      <c r="M427" s="71">
        <f t="shared" si="247"/>
        <v>2222.89</v>
      </c>
      <c r="N427" s="71">
        <f t="shared" si="247"/>
        <v>2222.89</v>
      </c>
      <c r="O427" s="71">
        <f t="shared" si="247"/>
        <v>2222.89</v>
      </c>
      <c r="P427" s="71">
        <f t="shared" si="247"/>
        <v>2222.89</v>
      </c>
      <c r="Q427" s="71">
        <f t="shared" si="247"/>
        <v>2222.89</v>
      </c>
      <c r="R427" s="71">
        <f t="shared" si="247"/>
        <v>2222.89</v>
      </c>
      <c r="S427" s="71">
        <f t="shared" si="247"/>
        <v>2222.89</v>
      </c>
      <c r="T427" s="71">
        <f t="shared" si="247"/>
        <v>2222.89</v>
      </c>
      <c r="U427" s="71">
        <f t="shared" si="247"/>
        <v>2222.89</v>
      </c>
      <c r="V427" s="71">
        <f t="shared" si="247"/>
        <v>2222.89</v>
      </c>
      <c r="W427" s="71">
        <f t="shared" si="247"/>
        <v>2222.89</v>
      </c>
      <c r="X427" s="71">
        <f t="shared" si="247"/>
        <v>2222.89</v>
      </c>
      <c r="Y427" s="71">
        <f t="shared" si="247"/>
        <v>2222.89</v>
      </c>
      <c r="Z427" s="71">
        <f t="shared" si="247"/>
        <v>2222.89</v>
      </c>
      <c r="AA427" s="71">
        <f t="shared" si="247"/>
        <v>2222.89</v>
      </c>
    </row>
    <row r="428" spans="1:27" ht="12.75" hidden="1" customHeight="1" outlineLevel="1" x14ac:dyDescent="0.2">
      <c r="A428" s="163" t="s">
        <v>653</v>
      </c>
      <c r="B428" s="94" t="s">
        <v>83</v>
      </c>
      <c r="C428" s="70" t="s">
        <v>79</v>
      </c>
      <c r="D428" s="71">
        <v>4.95</v>
      </c>
      <c r="E428" s="71">
        <v>4.95</v>
      </c>
      <c r="F428" s="71">
        <v>4.95</v>
      </c>
      <c r="G428" s="71">
        <v>4.95</v>
      </c>
      <c r="H428" s="71">
        <v>4.95</v>
      </c>
      <c r="I428" s="71">
        <v>4.95</v>
      </c>
      <c r="J428" s="71">
        <v>4.95</v>
      </c>
      <c r="K428" s="71">
        <v>4.95</v>
      </c>
      <c r="L428" s="71">
        <v>4.95</v>
      </c>
      <c r="M428" s="71">
        <v>4.95</v>
      </c>
      <c r="N428" s="71">
        <v>4.95</v>
      </c>
      <c r="O428" s="71">
        <v>4.95</v>
      </c>
      <c r="P428" s="71">
        <v>4.95</v>
      </c>
      <c r="Q428" s="71">
        <v>4.95</v>
      </c>
      <c r="R428" s="71">
        <v>4.95</v>
      </c>
      <c r="S428" s="71">
        <v>4.95</v>
      </c>
      <c r="T428" s="71">
        <v>4.95</v>
      </c>
      <c r="U428" s="71">
        <v>4.95</v>
      </c>
      <c r="V428" s="71">
        <v>4.95</v>
      </c>
      <c r="W428" s="71">
        <v>4.95</v>
      </c>
      <c r="X428" s="71">
        <v>4.95</v>
      </c>
      <c r="Y428" s="71">
        <v>4.95</v>
      </c>
      <c r="Z428" s="71">
        <v>4.95</v>
      </c>
      <c r="AA428" s="71">
        <v>4.95</v>
      </c>
    </row>
    <row r="429" spans="1:27" ht="12.75" hidden="1" customHeight="1" outlineLevel="1" x14ac:dyDescent="0.2">
      <c r="A429" s="163" t="s">
        <v>654</v>
      </c>
      <c r="B429" s="94" t="s">
        <v>81</v>
      </c>
      <c r="C429" s="70" t="s">
        <v>79</v>
      </c>
      <c r="D429" s="71">
        <f>$D$11</f>
        <v>110.23</v>
      </c>
      <c r="E429" s="71">
        <f t="shared" ref="E429:AA429" si="248">$D$11</f>
        <v>110.23</v>
      </c>
      <c r="F429" s="71">
        <f t="shared" si="248"/>
        <v>110.23</v>
      </c>
      <c r="G429" s="71">
        <f t="shared" si="248"/>
        <v>110.23</v>
      </c>
      <c r="H429" s="71">
        <f t="shared" si="248"/>
        <v>110.23</v>
      </c>
      <c r="I429" s="71">
        <f t="shared" si="248"/>
        <v>110.23</v>
      </c>
      <c r="J429" s="71">
        <f t="shared" si="248"/>
        <v>110.23</v>
      </c>
      <c r="K429" s="71">
        <f t="shared" si="248"/>
        <v>110.23</v>
      </c>
      <c r="L429" s="71">
        <f t="shared" si="248"/>
        <v>110.23</v>
      </c>
      <c r="M429" s="71">
        <f t="shared" si="248"/>
        <v>110.23</v>
      </c>
      <c r="N429" s="71">
        <f t="shared" si="248"/>
        <v>110.23</v>
      </c>
      <c r="O429" s="71">
        <f t="shared" si="248"/>
        <v>110.23</v>
      </c>
      <c r="P429" s="71">
        <f t="shared" si="248"/>
        <v>110.23</v>
      </c>
      <c r="Q429" s="71">
        <f t="shared" si="248"/>
        <v>110.23</v>
      </c>
      <c r="R429" s="71">
        <f t="shared" si="248"/>
        <v>110.23</v>
      </c>
      <c r="S429" s="71">
        <f t="shared" si="248"/>
        <v>110.23</v>
      </c>
      <c r="T429" s="71">
        <f t="shared" si="248"/>
        <v>110.23</v>
      </c>
      <c r="U429" s="71">
        <f t="shared" si="248"/>
        <v>110.23</v>
      </c>
      <c r="V429" s="71">
        <f t="shared" si="248"/>
        <v>110.23</v>
      </c>
      <c r="W429" s="71">
        <f t="shared" si="248"/>
        <v>110.23</v>
      </c>
      <c r="X429" s="71">
        <f t="shared" si="248"/>
        <v>110.23</v>
      </c>
      <c r="Y429" s="71">
        <f t="shared" si="248"/>
        <v>110.23</v>
      </c>
      <c r="Z429" s="71">
        <f t="shared" si="248"/>
        <v>110.23</v>
      </c>
      <c r="AA429" s="71">
        <f t="shared" si="248"/>
        <v>110.23</v>
      </c>
    </row>
    <row r="430" spans="1:27" ht="12.75" customHeight="1" collapsed="1" x14ac:dyDescent="0.2">
      <c r="A430" s="162" t="s">
        <v>655</v>
      </c>
      <c r="B430" s="54" t="str">
        <f>"22"&amp;"."&amp;$B$662&amp;"."&amp;$B$663</f>
        <v>22.05.2023</v>
      </c>
      <c r="C430" s="134" t="s">
        <v>76</v>
      </c>
      <c r="D430" s="135">
        <f>ROUND(((D431+D432+D434+D433)/1000),5)</f>
        <v>3.6541600000000001</v>
      </c>
      <c r="E430" s="135">
        <f>ROUND(((E431+E432+E434+E433)/1000),5)</f>
        <v>3.5074399999999999</v>
      </c>
      <c r="F430" s="135">
        <f>ROUND(((F431+F432+F434+F433)/1000),5)</f>
        <v>3.42801</v>
      </c>
      <c r="G430" s="135">
        <f t="shared" ref="G430:AA430" si="249">ROUND(((G431+G432+G434+G433)/1000),5)</f>
        <v>3.40097</v>
      </c>
      <c r="H430" s="135">
        <f t="shared" si="249"/>
        <v>3.3841600000000001</v>
      </c>
      <c r="I430" s="135">
        <f t="shared" si="249"/>
        <v>3.4397000000000002</v>
      </c>
      <c r="J430" s="135">
        <f t="shared" si="249"/>
        <v>3.67686</v>
      </c>
      <c r="K430" s="135">
        <f t="shared" si="249"/>
        <v>3.9058600000000001</v>
      </c>
      <c r="L430" s="135">
        <f t="shared" si="249"/>
        <v>4.2079800000000001</v>
      </c>
      <c r="M430" s="135">
        <f t="shared" si="249"/>
        <v>4.2954999999999997</v>
      </c>
      <c r="N430" s="135">
        <f t="shared" si="249"/>
        <v>4.29739</v>
      </c>
      <c r="O430" s="135">
        <f t="shared" si="249"/>
        <v>4.3084600000000002</v>
      </c>
      <c r="P430" s="135">
        <f t="shared" si="249"/>
        <v>4.3372599999999997</v>
      </c>
      <c r="Q430" s="135">
        <f t="shared" si="249"/>
        <v>4.4017099999999996</v>
      </c>
      <c r="R430" s="135">
        <f t="shared" si="249"/>
        <v>4.3754200000000001</v>
      </c>
      <c r="S430" s="135">
        <f t="shared" si="249"/>
        <v>4.3360099999999999</v>
      </c>
      <c r="T430" s="135">
        <f t="shared" si="249"/>
        <v>4.3046199999999999</v>
      </c>
      <c r="U430" s="135">
        <f t="shared" si="249"/>
        <v>4.2970899999999999</v>
      </c>
      <c r="V430" s="135">
        <f t="shared" si="249"/>
        <v>4.2600800000000003</v>
      </c>
      <c r="W430" s="135">
        <f t="shared" si="249"/>
        <v>4.1056100000000004</v>
      </c>
      <c r="X430" s="135">
        <f t="shared" si="249"/>
        <v>4.19719</v>
      </c>
      <c r="Y430" s="135">
        <f t="shared" si="249"/>
        <v>4.2920400000000001</v>
      </c>
      <c r="Z430" s="135">
        <f t="shared" si="249"/>
        <v>4.0136900000000004</v>
      </c>
      <c r="AA430" s="135">
        <f t="shared" si="249"/>
        <v>3.8126699999999998</v>
      </c>
    </row>
    <row r="431" spans="1:27" ht="12.75" hidden="1" customHeight="1" outlineLevel="1" x14ac:dyDescent="0.2">
      <c r="A431" s="163" t="s">
        <v>656</v>
      </c>
      <c r="B431" s="94" t="s">
        <v>238</v>
      </c>
      <c r="C431" s="70" t="s">
        <v>79</v>
      </c>
      <c r="D431" s="71">
        <v>1316.09</v>
      </c>
      <c r="E431" s="71">
        <v>1169.3699999999999</v>
      </c>
      <c r="F431" s="71">
        <v>1089.94</v>
      </c>
      <c r="G431" s="71">
        <v>1062.9000000000001</v>
      </c>
      <c r="H431" s="71">
        <v>1046.0899999999999</v>
      </c>
      <c r="I431" s="71">
        <v>1101.6300000000001</v>
      </c>
      <c r="J431" s="71">
        <v>1338.79</v>
      </c>
      <c r="K431" s="71">
        <v>1567.79</v>
      </c>
      <c r="L431" s="71">
        <v>1869.91</v>
      </c>
      <c r="M431" s="71">
        <v>1957.43</v>
      </c>
      <c r="N431" s="71">
        <v>1959.32</v>
      </c>
      <c r="O431" s="71">
        <v>1970.39</v>
      </c>
      <c r="P431" s="71">
        <v>1999.19</v>
      </c>
      <c r="Q431" s="71">
        <v>2063.64</v>
      </c>
      <c r="R431" s="71">
        <v>2037.35</v>
      </c>
      <c r="S431" s="71">
        <v>1997.94</v>
      </c>
      <c r="T431" s="71">
        <v>1966.55</v>
      </c>
      <c r="U431" s="71">
        <v>1959.02</v>
      </c>
      <c r="V431" s="71">
        <v>1922.01</v>
      </c>
      <c r="W431" s="71">
        <v>1767.54</v>
      </c>
      <c r="X431" s="71">
        <v>1859.12</v>
      </c>
      <c r="Y431" s="71">
        <v>1953.97</v>
      </c>
      <c r="Z431" s="71">
        <v>1675.62</v>
      </c>
      <c r="AA431" s="71">
        <v>1474.6</v>
      </c>
    </row>
    <row r="432" spans="1:27" ht="12.75" hidden="1" customHeight="1" outlineLevel="1" x14ac:dyDescent="0.2">
      <c r="A432" s="163" t="s">
        <v>657</v>
      </c>
      <c r="B432" s="94" t="s">
        <v>90</v>
      </c>
      <c r="C432" s="70" t="s">
        <v>79</v>
      </c>
      <c r="D432" s="71">
        <f>$D$327</f>
        <v>2222.89</v>
      </c>
      <c r="E432" s="71">
        <f t="shared" ref="E432:AA432" si="250">$D$327</f>
        <v>2222.89</v>
      </c>
      <c r="F432" s="71">
        <f t="shared" si="250"/>
        <v>2222.89</v>
      </c>
      <c r="G432" s="71">
        <f t="shared" si="250"/>
        <v>2222.89</v>
      </c>
      <c r="H432" s="71">
        <f t="shared" si="250"/>
        <v>2222.89</v>
      </c>
      <c r="I432" s="71">
        <f t="shared" si="250"/>
        <v>2222.89</v>
      </c>
      <c r="J432" s="71">
        <f t="shared" si="250"/>
        <v>2222.89</v>
      </c>
      <c r="K432" s="71">
        <f t="shared" si="250"/>
        <v>2222.89</v>
      </c>
      <c r="L432" s="71">
        <f t="shared" si="250"/>
        <v>2222.89</v>
      </c>
      <c r="M432" s="71">
        <f t="shared" si="250"/>
        <v>2222.89</v>
      </c>
      <c r="N432" s="71">
        <f t="shared" si="250"/>
        <v>2222.89</v>
      </c>
      <c r="O432" s="71">
        <f t="shared" si="250"/>
        <v>2222.89</v>
      </c>
      <c r="P432" s="71">
        <f t="shared" si="250"/>
        <v>2222.89</v>
      </c>
      <c r="Q432" s="71">
        <f t="shared" si="250"/>
        <v>2222.89</v>
      </c>
      <c r="R432" s="71">
        <f t="shared" si="250"/>
        <v>2222.89</v>
      </c>
      <c r="S432" s="71">
        <f t="shared" si="250"/>
        <v>2222.89</v>
      </c>
      <c r="T432" s="71">
        <f t="shared" si="250"/>
        <v>2222.89</v>
      </c>
      <c r="U432" s="71">
        <f t="shared" si="250"/>
        <v>2222.89</v>
      </c>
      <c r="V432" s="71">
        <f t="shared" si="250"/>
        <v>2222.89</v>
      </c>
      <c r="W432" s="71">
        <f t="shared" si="250"/>
        <v>2222.89</v>
      </c>
      <c r="X432" s="71">
        <f t="shared" si="250"/>
        <v>2222.89</v>
      </c>
      <c r="Y432" s="71">
        <f t="shared" si="250"/>
        <v>2222.89</v>
      </c>
      <c r="Z432" s="71">
        <f t="shared" si="250"/>
        <v>2222.89</v>
      </c>
      <c r="AA432" s="71">
        <f t="shared" si="250"/>
        <v>2222.89</v>
      </c>
    </row>
    <row r="433" spans="1:27" ht="12.75" hidden="1" customHeight="1" outlineLevel="1" x14ac:dyDescent="0.2">
      <c r="A433" s="163" t="s">
        <v>658</v>
      </c>
      <c r="B433" s="94" t="s">
        <v>83</v>
      </c>
      <c r="C433" s="70" t="s">
        <v>79</v>
      </c>
      <c r="D433" s="71">
        <v>4.95</v>
      </c>
      <c r="E433" s="71">
        <v>4.95</v>
      </c>
      <c r="F433" s="71">
        <v>4.95</v>
      </c>
      <c r="G433" s="71">
        <v>4.95</v>
      </c>
      <c r="H433" s="71">
        <v>4.95</v>
      </c>
      <c r="I433" s="71">
        <v>4.95</v>
      </c>
      <c r="J433" s="71">
        <v>4.95</v>
      </c>
      <c r="K433" s="71">
        <v>4.95</v>
      </c>
      <c r="L433" s="71">
        <v>4.95</v>
      </c>
      <c r="M433" s="71">
        <v>4.95</v>
      </c>
      <c r="N433" s="71">
        <v>4.95</v>
      </c>
      <c r="O433" s="71">
        <v>4.95</v>
      </c>
      <c r="P433" s="71">
        <v>4.95</v>
      </c>
      <c r="Q433" s="71">
        <v>4.95</v>
      </c>
      <c r="R433" s="71">
        <v>4.95</v>
      </c>
      <c r="S433" s="71">
        <v>4.95</v>
      </c>
      <c r="T433" s="71">
        <v>4.95</v>
      </c>
      <c r="U433" s="71">
        <v>4.95</v>
      </c>
      <c r="V433" s="71">
        <v>4.95</v>
      </c>
      <c r="W433" s="71">
        <v>4.95</v>
      </c>
      <c r="X433" s="71">
        <v>4.95</v>
      </c>
      <c r="Y433" s="71">
        <v>4.95</v>
      </c>
      <c r="Z433" s="71">
        <v>4.95</v>
      </c>
      <c r="AA433" s="71">
        <v>4.95</v>
      </c>
    </row>
    <row r="434" spans="1:27" ht="12.75" hidden="1" customHeight="1" outlineLevel="1" x14ac:dyDescent="0.2">
      <c r="A434" s="163" t="s">
        <v>659</v>
      </c>
      <c r="B434" s="94" t="s">
        <v>81</v>
      </c>
      <c r="C434" s="70" t="s">
        <v>79</v>
      </c>
      <c r="D434" s="71">
        <f>$D$11</f>
        <v>110.23</v>
      </c>
      <c r="E434" s="71">
        <f t="shared" ref="E434:AA434" si="251">$D$11</f>
        <v>110.23</v>
      </c>
      <c r="F434" s="71">
        <f t="shared" si="251"/>
        <v>110.23</v>
      </c>
      <c r="G434" s="71">
        <f t="shared" si="251"/>
        <v>110.23</v>
      </c>
      <c r="H434" s="71">
        <f t="shared" si="251"/>
        <v>110.23</v>
      </c>
      <c r="I434" s="71">
        <f t="shared" si="251"/>
        <v>110.23</v>
      </c>
      <c r="J434" s="71">
        <f t="shared" si="251"/>
        <v>110.23</v>
      </c>
      <c r="K434" s="71">
        <f t="shared" si="251"/>
        <v>110.23</v>
      </c>
      <c r="L434" s="71">
        <f t="shared" si="251"/>
        <v>110.23</v>
      </c>
      <c r="M434" s="71">
        <f t="shared" si="251"/>
        <v>110.23</v>
      </c>
      <c r="N434" s="71">
        <f t="shared" si="251"/>
        <v>110.23</v>
      </c>
      <c r="O434" s="71">
        <f t="shared" si="251"/>
        <v>110.23</v>
      </c>
      <c r="P434" s="71">
        <f t="shared" si="251"/>
        <v>110.23</v>
      </c>
      <c r="Q434" s="71">
        <f t="shared" si="251"/>
        <v>110.23</v>
      </c>
      <c r="R434" s="71">
        <f t="shared" si="251"/>
        <v>110.23</v>
      </c>
      <c r="S434" s="71">
        <f t="shared" si="251"/>
        <v>110.23</v>
      </c>
      <c r="T434" s="71">
        <f t="shared" si="251"/>
        <v>110.23</v>
      </c>
      <c r="U434" s="71">
        <f t="shared" si="251"/>
        <v>110.23</v>
      </c>
      <c r="V434" s="71">
        <f t="shared" si="251"/>
        <v>110.23</v>
      </c>
      <c r="W434" s="71">
        <f t="shared" si="251"/>
        <v>110.23</v>
      </c>
      <c r="X434" s="71">
        <f t="shared" si="251"/>
        <v>110.23</v>
      </c>
      <c r="Y434" s="71">
        <f t="shared" si="251"/>
        <v>110.23</v>
      </c>
      <c r="Z434" s="71">
        <f t="shared" si="251"/>
        <v>110.23</v>
      </c>
      <c r="AA434" s="71">
        <f t="shared" si="251"/>
        <v>110.23</v>
      </c>
    </row>
    <row r="435" spans="1:27" ht="12.75" customHeight="1" collapsed="1" x14ac:dyDescent="0.2">
      <c r="A435" s="162" t="s">
        <v>660</v>
      </c>
      <c r="B435" s="54" t="str">
        <f>"23"&amp;"."&amp;$B$662&amp;"."&amp;$B$663</f>
        <v>23.05.2023</v>
      </c>
      <c r="C435" s="134" t="s">
        <v>76</v>
      </c>
      <c r="D435" s="135">
        <f>ROUND(((D436+D437+D439+D438)/1000),5)</f>
        <v>3.6339299999999999</v>
      </c>
      <c r="E435" s="135">
        <f>ROUND(((E436+E437+E439+E438)/1000),5)</f>
        <v>3.46346</v>
      </c>
      <c r="F435" s="135">
        <f>ROUND(((F436+F437+F439+F438)/1000),5)</f>
        <v>3.3754900000000001</v>
      </c>
      <c r="G435" s="135">
        <f t="shared" ref="G435:AA435" si="252">ROUND(((G436+G437+G439+G438)/1000),5)</f>
        <v>3.3370299999999999</v>
      </c>
      <c r="H435" s="135">
        <f t="shared" si="252"/>
        <v>3.3839999999999999</v>
      </c>
      <c r="I435" s="135">
        <f t="shared" si="252"/>
        <v>3.5299299999999998</v>
      </c>
      <c r="J435" s="135">
        <f t="shared" si="252"/>
        <v>3.6482600000000001</v>
      </c>
      <c r="K435" s="135">
        <f t="shared" si="252"/>
        <v>3.8822299999999998</v>
      </c>
      <c r="L435" s="135">
        <f t="shared" si="252"/>
        <v>4.1125600000000002</v>
      </c>
      <c r="M435" s="135">
        <f t="shared" si="252"/>
        <v>4.2316900000000004</v>
      </c>
      <c r="N435" s="135">
        <f t="shared" si="252"/>
        <v>4.2066100000000004</v>
      </c>
      <c r="O435" s="135">
        <f t="shared" si="252"/>
        <v>4.2651199999999996</v>
      </c>
      <c r="P435" s="135">
        <f t="shared" si="252"/>
        <v>4.2654500000000004</v>
      </c>
      <c r="Q435" s="135">
        <f t="shared" si="252"/>
        <v>4.2854599999999996</v>
      </c>
      <c r="R435" s="135">
        <f t="shared" si="252"/>
        <v>4.2806600000000001</v>
      </c>
      <c r="S435" s="135">
        <f t="shared" si="252"/>
        <v>4.2693399999999997</v>
      </c>
      <c r="T435" s="135">
        <f t="shared" si="252"/>
        <v>4.2603200000000001</v>
      </c>
      <c r="U435" s="135">
        <f t="shared" si="252"/>
        <v>4.2062400000000002</v>
      </c>
      <c r="V435" s="135">
        <f t="shared" si="252"/>
        <v>4.1461899999999998</v>
      </c>
      <c r="W435" s="135">
        <f t="shared" si="252"/>
        <v>4.0888799999999996</v>
      </c>
      <c r="X435" s="135">
        <f t="shared" si="252"/>
        <v>4.1143200000000002</v>
      </c>
      <c r="Y435" s="135">
        <f t="shared" si="252"/>
        <v>4.2134900000000002</v>
      </c>
      <c r="Z435" s="135">
        <f t="shared" si="252"/>
        <v>4.0073600000000003</v>
      </c>
      <c r="AA435" s="135">
        <f t="shared" si="252"/>
        <v>3.75204</v>
      </c>
    </row>
    <row r="436" spans="1:27" ht="12.75" hidden="1" customHeight="1" outlineLevel="1" x14ac:dyDescent="0.2">
      <c r="A436" s="163" t="s">
        <v>661</v>
      </c>
      <c r="B436" s="94" t="s">
        <v>238</v>
      </c>
      <c r="C436" s="70" t="s">
        <v>79</v>
      </c>
      <c r="D436" s="71">
        <v>1295.8599999999999</v>
      </c>
      <c r="E436" s="71">
        <v>1125.3900000000001</v>
      </c>
      <c r="F436" s="71">
        <v>1037.42</v>
      </c>
      <c r="G436" s="71">
        <v>998.96</v>
      </c>
      <c r="H436" s="71">
        <v>1045.93</v>
      </c>
      <c r="I436" s="71">
        <v>1191.8599999999999</v>
      </c>
      <c r="J436" s="71">
        <v>1310.19</v>
      </c>
      <c r="K436" s="71">
        <v>1544.16</v>
      </c>
      <c r="L436" s="71">
        <v>1774.49</v>
      </c>
      <c r="M436" s="71">
        <v>1893.62</v>
      </c>
      <c r="N436" s="71">
        <v>1868.54</v>
      </c>
      <c r="O436" s="71">
        <v>1927.05</v>
      </c>
      <c r="P436" s="71">
        <v>1927.38</v>
      </c>
      <c r="Q436" s="71">
        <v>1947.39</v>
      </c>
      <c r="R436" s="71">
        <v>1942.59</v>
      </c>
      <c r="S436" s="71">
        <v>1931.27</v>
      </c>
      <c r="T436" s="71">
        <v>1922.25</v>
      </c>
      <c r="U436" s="71">
        <v>1868.17</v>
      </c>
      <c r="V436" s="71">
        <v>1808.12</v>
      </c>
      <c r="W436" s="71">
        <v>1750.81</v>
      </c>
      <c r="X436" s="71">
        <v>1776.25</v>
      </c>
      <c r="Y436" s="71">
        <v>1875.42</v>
      </c>
      <c r="Z436" s="71">
        <v>1669.29</v>
      </c>
      <c r="AA436" s="71">
        <v>1413.97</v>
      </c>
    </row>
    <row r="437" spans="1:27" ht="12.75" hidden="1" customHeight="1" outlineLevel="1" x14ac:dyDescent="0.2">
      <c r="A437" s="163" t="s">
        <v>662</v>
      </c>
      <c r="B437" s="94" t="s">
        <v>90</v>
      </c>
      <c r="C437" s="70" t="s">
        <v>79</v>
      </c>
      <c r="D437" s="71">
        <f>$D$327</f>
        <v>2222.89</v>
      </c>
      <c r="E437" s="71">
        <f t="shared" ref="E437:AA437" si="253">$D$327</f>
        <v>2222.89</v>
      </c>
      <c r="F437" s="71">
        <f t="shared" si="253"/>
        <v>2222.89</v>
      </c>
      <c r="G437" s="71">
        <f t="shared" si="253"/>
        <v>2222.89</v>
      </c>
      <c r="H437" s="71">
        <f t="shared" si="253"/>
        <v>2222.89</v>
      </c>
      <c r="I437" s="71">
        <f t="shared" si="253"/>
        <v>2222.89</v>
      </c>
      <c r="J437" s="71">
        <f t="shared" si="253"/>
        <v>2222.89</v>
      </c>
      <c r="K437" s="71">
        <f t="shared" si="253"/>
        <v>2222.89</v>
      </c>
      <c r="L437" s="71">
        <f t="shared" si="253"/>
        <v>2222.89</v>
      </c>
      <c r="M437" s="71">
        <f t="shared" si="253"/>
        <v>2222.89</v>
      </c>
      <c r="N437" s="71">
        <f t="shared" si="253"/>
        <v>2222.89</v>
      </c>
      <c r="O437" s="71">
        <f t="shared" si="253"/>
        <v>2222.89</v>
      </c>
      <c r="P437" s="71">
        <f t="shared" si="253"/>
        <v>2222.89</v>
      </c>
      <c r="Q437" s="71">
        <f t="shared" si="253"/>
        <v>2222.89</v>
      </c>
      <c r="R437" s="71">
        <f t="shared" si="253"/>
        <v>2222.89</v>
      </c>
      <c r="S437" s="71">
        <f t="shared" si="253"/>
        <v>2222.89</v>
      </c>
      <c r="T437" s="71">
        <f t="shared" si="253"/>
        <v>2222.89</v>
      </c>
      <c r="U437" s="71">
        <f t="shared" si="253"/>
        <v>2222.89</v>
      </c>
      <c r="V437" s="71">
        <f t="shared" si="253"/>
        <v>2222.89</v>
      </c>
      <c r="W437" s="71">
        <f t="shared" si="253"/>
        <v>2222.89</v>
      </c>
      <c r="X437" s="71">
        <f t="shared" si="253"/>
        <v>2222.89</v>
      </c>
      <c r="Y437" s="71">
        <f t="shared" si="253"/>
        <v>2222.89</v>
      </c>
      <c r="Z437" s="71">
        <f t="shared" si="253"/>
        <v>2222.89</v>
      </c>
      <c r="AA437" s="71">
        <f t="shared" si="253"/>
        <v>2222.89</v>
      </c>
    </row>
    <row r="438" spans="1:27" ht="12.75" hidden="1" customHeight="1" outlineLevel="1" x14ac:dyDescent="0.2">
      <c r="A438" s="163" t="s">
        <v>663</v>
      </c>
      <c r="B438" s="94" t="s">
        <v>83</v>
      </c>
      <c r="C438" s="70" t="s">
        <v>79</v>
      </c>
      <c r="D438" s="71">
        <v>4.95</v>
      </c>
      <c r="E438" s="71">
        <v>4.95</v>
      </c>
      <c r="F438" s="71">
        <v>4.95</v>
      </c>
      <c r="G438" s="71">
        <v>4.95</v>
      </c>
      <c r="H438" s="71">
        <v>4.95</v>
      </c>
      <c r="I438" s="71">
        <v>4.95</v>
      </c>
      <c r="J438" s="71">
        <v>4.95</v>
      </c>
      <c r="K438" s="71">
        <v>4.95</v>
      </c>
      <c r="L438" s="71">
        <v>4.95</v>
      </c>
      <c r="M438" s="71">
        <v>4.95</v>
      </c>
      <c r="N438" s="71">
        <v>4.95</v>
      </c>
      <c r="O438" s="71">
        <v>4.95</v>
      </c>
      <c r="P438" s="71">
        <v>4.95</v>
      </c>
      <c r="Q438" s="71">
        <v>4.95</v>
      </c>
      <c r="R438" s="71">
        <v>4.95</v>
      </c>
      <c r="S438" s="71">
        <v>4.95</v>
      </c>
      <c r="T438" s="71">
        <v>4.95</v>
      </c>
      <c r="U438" s="71">
        <v>4.95</v>
      </c>
      <c r="V438" s="71">
        <v>4.95</v>
      </c>
      <c r="W438" s="71">
        <v>4.95</v>
      </c>
      <c r="X438" s="71">
        <v>4.95</v>
      </c>
      <c r="Y438" s="71">
        <v>4.95</v>
      </c>
      <c r="Z438" s="71">
        <v>4.95</v>
      </c>
      <c r="AA438" s="71">
        <v>4.95</v>
      </c>
    </row>
    <row r="439" spans="1:27" ht="12.75" hidden="1" customHeight="1" outlineLevel="1" x14ac:dyDescent="0.2">
      <c r="A439" s="163" t="s">
        <v>664</v>
      </c>
      <c r="B439" s="94" t="s">
        <v>81</v>
      </c>
      <c r="C439" s="70" t="s">
        <v>79</v>
      </c>
      <c r="D439" s="71">
        <f>$D$11</f>
        <v>110.23</v>
      </c>
      <c r="E439" s="71">
        <f t="shared" ref="E439:AA439" si="254">$D$11</f>
        <v>110.23</v>
      </c>
      <c r="F439" s="71">
        <f t="shared" si="254"/>
        <v>110.23</v>
      </c>
      <c r="G439" s="71">
        <f t="shared" si="254"/>
        <v>110.23</v>
      </c>
      <c r="H439" s="71">
        <f t="shared" si="254"/>
        <v>110.23</v>
      </c>
      <c r="I439" s="71">
        <f t="shared" si="254"/>
        <v>110.23</v>
      </c>
      <c r="J439" s="71">
        <f t="shared" si="254"/>
        <v>110.23</v>
      </c>
      <c r="K439" s="71">
        <f t="shared" si="254"/>
        <v>110.23</v>
      </c>
      <c r="L439" s="71">
        <f t="shared" si="254"/>
        <v>110.23</v>
      </c>
      <c r="M439" s="71">
        <f t="shared" si="254"/>
        <v>110.23</v>
      </c>
      <c r="N439" s="71">
        <f t="shared" si="254"/>
        <v>110.23</v>
      </c>
      <c r="O439" s="71">
        <f t="shared" si="254"/>
        <v>110.23</v>
      </c>
      <c r="P439" s="71">
        <f t="shared" si="254"/>
        <v>110.23</v>
      </c>
      <c r="Q439" s="71">
        <f t="shared" si="254"/>
        <v>110.23</v>
      </c>
      <c r="R439" s="71">
        <f t="shared" si="254"/>
        <v>110.23</v>
      </c>
      <c r="S439" s="71">
        <f t="shared" si="254"/>
        <v>110.23</v>
      </c>
      <c r="T439" s="71">
        <f t="shared" si="254"/>
        <v>110.23</v>
      </c>
      <c r="U439" s="71">
        <f t="shared" si="254"/>
        <v>110.23</v>
      </c>
      <c r="V439" s="71">
        <f t="shared" si="254"/>
        <v>110.23</v>
      </c>
      <c r="W439" s="71">
        <f t="shared" si="254"/>
        <v>110.23</v>
      </c>
      <c r="X439" s="71">
        <f t="shared" si="254"/>
        <v>110.23</v>
      </c>
      <c r="Y439" s="71">
        <f t="shared" si="254"/>
        <v>110.23</v>
      </c>
      <c r="Z439" s="71">
        <f t="shared" si="254"/>
        <v>110.23</v>
      </c>
      <c r="AA439" s="71">
        <f t="shared" si="254"/>
        <v>110.23</v>
      </c>
    </row>
    <row r="440" spans="1:27" ht="12.75" customHeight="1" collapsed="1" x14ac:dyDescent="0.2">
      <c r="A440" s="162" t="s">
        <v>665</v>
      </c>
      <c r="B440" s="54" t="str">
        <f>"24"&amp;"."&amp;$B$662&amp;"."&amp;$B$663</f>
        <v>24.05.2023</v>
      </c>
      <c r="C440" s="134" t="s">
        <v>76</v>
      </c>
      <c r="D440" s="135">
        <f>ROUND(((D441+D442+D444+D443)/1000),5)</f>
        <v>3.6499899999999998</v>
      </c>
      <c r="E440" s="135">
        <f>ROUND(((E441+E442+E444+E443)/1000),5)</f>
        <v>3.4417900000000001</v>
      </c>
      <c r="F440" s="135">
        <f>ROUND(((F441+F442+F444+F443)/1000),5)</f>
        <v>3.40537</v>
      </c>
      <c r="G440" s="135">
        <f t="shared" ref="G440:AA440" si="255">ROUND(((G441+G442+G444+G443)/1000),5)</f>
        <v>3.3619699999999999</v>
      </c>
      <c r="H440" s="135">
        <f t="shared" si="255"/>
        <v>3.3675799999999998</v>
      </c>
      <c r="I440" s="135">
        <f t="shared" si="255"/>
        <v>3.5273699999999999</v>
      </c>
      <c r="J440" s="135">
        <f t="shared" si="255"/>
        <v>3.7887</v>
      </c>
      <c r="K440" s="135">
        <f t="shared" si="255"/>
        <v>4.0417100000000001</v>
      </c>
      <c r="L440" s="135">
        <f t="shared" si="255"/>
        <v>4.2232200000000004</v>
      </c>
      <c r="M440" s="135">
        <f t="shared" si="255"/>
        <v>4.2780399999999998</v>
      </c>
      <c r="N440" s="135">
        <f t="shared" si="255"/>
        <v>4.2845300000000002</v>
      </c>
      <c r="O440" s="135">
        <f t="shared" si="255"/>
        <v>4.2861799999999999</v>
      </c>
      <c r="P440" s="135">
        <f t="shared" si="255"/>
        <v>4.2714800000000004</v>
      </c>
      <c r="Q440" s="135">
        <f t="shared" si="255"/>
        <v>4.2769000000000004</v>
      </c>
      <c r="R440" s="135">
        <f t="shared" si="255"/>
        <v>4.2900799999999997</v>
      </c>
      <c r="S440" s="135">
        <f t="shared" si="255"/>
        <v>4.3032700000000004</v>
      </c>
      <c r="T440" s="135">
        <f t="shared" si="255"/>
        <v>4.2867499999999996</v>
      </c>
      <c r="U440" s="135">
        <f t="shared" si="255"/>
        <v>4.2729100000000004</v>
      </c>
      <c r="V440" s="135">
        <f t="shared" si="255"/>
        <v>4.2666599999999999</v>
      </c>
      <c r="W440" s="135">
        <f t="shared" si="255"/>
        <v>4.2583599999999997</v>
      </c>
      <c r="X440" s="135">
        <f t="shared" si="255"/>
        <v>4.2583200000000003</v>
      </c>
      <c r="Y440" s="135">
        <f t="shared" si="255"/>
        <v>4.2611100000000004</v>
      </c>
      <c r="Z440" s="135">
        <f t="shared" si="255"/>
        <v>4.09823</v>
      </c>
      <c r="AA440" s="135">
        <f t="shared" si="255"/>
        <v>3.7765300000000002</v>
      </c>
    </row>
    <row r="441" spans="1:27" ht="12.75" hidden="1" customHeight="1" outlineLevel="1" x14ac:dyDescent="0.2">
      <c r="A441" s="163" t="s">
        <v>666</v>
      </c>
      <c r="B441" s="94" t="s">
        <v>238</v>
      </c>
      <c r="C441" s="70" t="s">
        <v>79</v>
      </c>
      <c r="D441" s="71">
        <v>1311.92</v>
      </c>
      <c r="E441" s="71">
        <v>1103.72</v>
      </c>
      <c r="F441" s="71">
        <v>1067.3</v>
      </c>
      <c r="G441" s="71">
        <v>1023.9</v>
      </c>
      <c r="H441" s="71">
        <v>1029.51</v>
      </c>
      <c r="I441" s="71">
        <v>1189.3</v>
      </c>
      <c r="J441" s="71">
        <v>1450.63</v>
      </c>
      <c r="K441" s="71">
        <v>1703.64</v>
      </c>
      <c r="L441" s="71">
        <v>1885.15</v>
      </c>
      <c r="M441" s="71">
        <v>1939.97</v>
      </c>
      <c r="N441" s="71">
        <v>1946.46</v>
      </c>
      <c r="O441" s="71">
        <v>1948.11</v>
      </c>
      <c r="P441" s="71">
        <v>1933.41</v>
      </c>
      <c r="Q441" s="71">
        <v>1938.83</v>
      </c>
      <c r="R441" s="71">
        <v>1952.01</v>
      </c>
      <c r="S441" s="71">
        <v>1965.2</v>
      </c>
      <c r="T441" s="71">
        <v>1948.68</v>
      </c>
      <c r="U441" s="71">
        <v>1934.84</v>
      </c>
      <c r="V441" s="71">
        <v>1928.59</v>
      </c>
      <c r="W441" s="71">
        <v>1920.29</v>
      </c>
      <c r="X441" s="71">
        <v>1920.25</v>
      </c>
      <c r="Y441" s="71">
        <v>1923.04</v>
      </c>
      <c r="Z441" s="71">
        <v>1760.16</v>
      </c>
      <c r="AA441" s="71">
        <v>1438.46</v>
      </c>
    </row>
    <row r="442" spans="1:27" ht="12.75" hidden="1" customHeight="1" outlineLevel="1" x14ac:dyDescent="0.2">
      <c r="A442" s="163" t="s">
        <v>667</v>
      </c>
      <c r="B442" s="94" t="s">
        <v>90</v>
      </c>
      <c r="C442" s="70" t="s">
        <v>79</v>
      </c>
      <c r="D442" s="71">
        <f>$D$327</f>
        <v>2222.89</v>
      </c>
      <c r="E442" s="71">
        <f t="shared" ref="E442:AA442" si="256">$D$327</f>
        <v>2222.89</v>
      </c>
      <c r="F442" s="71">
        <f t="shared" si="256"/>
        <v>2222.89</v>
      </c>
      <c r="G442" s="71">
        <f t="shared" si="256"/>
        <v>2222.89</v>
      </c>
      <c r="H442" s="71">
        <f t="shared" si="256"/>
        <v>2222.89</v>
      </c>
      <c r="I442" s="71">
        <f t="shared" si="256"/>
        <v>2222.89</v>
      </c>
      <c r="J442" s="71">
        <f t="shared" si="256"/>
        <v>2222.89</v>
      </c>
      <c r="K442" s="71">
        <f t="shared" si="256"/>
        <v>2222.89</v>
      </c>
      <c r="L442" s="71">
        <f t="shared" si="256"/>
        <v>2222.89</v>
      </c>
      <c r="M442" s="71">
        <f t="shared" si="256"/>
        <v>2222.89</v>
      </c>
      <c r="N442" s="71">
        <f t="shared" si="256"/>
        <v>2222.89</v>
      </c>
      <c r="O442" s="71">
        <f t="shared" si="256"/>
        <v>2222.89</v>
      </c>
      <c r="P442" s="71">
        <f t="shared" si="256"/>
        <v>2222.89</v>
      </c>
      <c r="Q442" s="71">
        <f t="shared" si="256"/>
        <v>2222.89</v>
      </c>
      <c r="R442" s="71">
        <f t="shared" si="256"/>
        <v>2222.89</v>
      </c>
      <c r="S442" s="71">
        <f t="shared" si="256"/>
        <v>2222.89</v>
      </c>
      <c r="T442" s="71">
        <f t="shared" si="256"/>
        <v>2222.89</v>
      </c>
      <c r="U442" s="71">
        <f t="shared" si="256"/>
        <v>2222.89</v>
      </c>
      <c r="V442" s="71">
        <f t="shared" si="256"/>
        <v>2222.89</v>
      </c>
      <c r="W442" s="71">
        <f t="shared" si="256"/>
        <v>2222.89</v>
      </c>
      <c r="X442" s="71">
        <f t="shared" si="256"/>
        <v>2222.89</v>
      </c>
      <c r="Y442" s="71">
        <f t="shared" si="256"/>
        <v>2222.89</v>
      </c>
      <c r="Z442" s="71">
        <f t="shared" si="256"/>
        <v>2222.89</v>
      </c>
      <c r="AA442" s="71">
        <f t="shared" si="256"/>
        <v>2222.89</v>
      </c>
    </row>
    <row r="443" spans="1:27" ht="12.75" hidden="1" customHeight="1" outlineLevel="1" x14ac:dyDescent="0.2">
      <c r="A443" s="163" t="s">
        <v>668</v>
      </c>
      <c r="B443" s="94" t="s">
        <v>83</v>
      </c>
      <c r="C443" s="70" t="s">
        <v>79</v>
      </c>
      <c r="D443" s="71">
        <v>4.95</v>
      </c>
      <c r="E443" s="71">
        <v>4.95</v>
      </c>
      <c r="F443" s="71">
        <v>4.95</v>
      </c>
      <c r="G443" s="71">
        <v>4.95</v>
      </c>
      <c r="H443" s="71">
        <v>4.95</v>
      </c>
      <c r="I443" s="71">
        <v>4.95</v>
      </c>
      <c r="J443" s="71">
        <v>4.95</v>
      </c>
      <c r="K443" s="71">
        <v>4.95</v>
      </c>
      <c r="L443" s="71">
        <v>4.95</v>
      </c>
      <c r="M443" s="71">
        <v>4.95</v>
      </c>
      <c r="N443" s="71">
        <v>4.95</v>
      </c>
      <c r="O443" s="71">
        <v>4.95</v>
      </c>
      <c r="P443" s="71">
        <v>4.95</v>
      </c>
      <c r="Q443" s="71">
        <v>4.95</v>
      </c>
      <c r="R443" s="71">
        <v>4.95</v>
      </c>
      <c r="S443" s="71">
        <v>4.95</v>
      </c>
      <c r="T443" s="71">
        <v>4.95</v>
      </c>
      <c r="U443" s="71">
        <v>4.95</v>
      </c>
      <c r="V443" s="71">
        <v>4.95</v>
      </c>
      <c r="W443" s="71">
        <v>4.95</v>
      </c>
      <c r="X443" s="71">
        <v>4.95</v>
      </c>
      <c r="Y443" s="71">
        <v>4.95</v>
      </c>
      <c r="Z443" s="71">
        <v>4.95</v>
      </c>
      <c r="AA443" s="71">
        <v>4.95</v>
      </c>
    </row>
    <row r="444" spans="1:27" ht="12.75" hidden="1" customHeight="1" outlineLevel="1" x14ac:dyDescent="0.2">
      <c r="A444" s="163" t="s">
        <v>669</v>
      </c>
      <c r="B444" s="94" t="s">
        <v>81</v>
      </c>
      <c r="C444" s="70" t="s">
        <v>79</v>
      </c>
      <c r="D444" s="71">
        <f>$D$11</f>
        <v>110.23</v>
      </c>
      <c r="E444" s="71">
        <f t="shared" ref="E444:AA444" si="257">$D$11</f>
        <v>110.23</v>
      </c>
      <c r="F444" s="71">
        <f t="shared" si="257"/>
        <v>110.23</v>
      </c>
      <c r="G444" s="71">
        <f t="shared" si="257"/>
        <v>110.23</v>
      </c>
      <c r="H444" s="71">
        <f t="shared" si="257"/>
        <v>110.23</v>
      </c>
      <c r="I444" s="71">
        <f t="shared" si="257"/>
        <v>110.23</v>
      </c>
      <c r="J444" s="71">
        <f t="shared" si="257"/>
        <v>110.23</v>
      </c>
      <c r="K444" s="71">
        <f t="shared" si="257"/>
        <v>110.23</v>
      </c>
      <c r="L444" s="71">
        <f t="shared" si="257"/>
        <v>110.23</v>
      </c>
      <c r="M444" s="71">
        <f t="shared" si="257"/>
        <v>110.23</v>
      </c>
      <c r="N444" s="71">
        <f t="shared" si="257"/>
        <v>110.23</v>
      </c>
      <c r="O444" s="71">
        <f t="shared" si="257"/>
        <v>110.23</v>
      </c>
      <c r="P444" s="71">
        <f t="shared" si="257"/>
        <v>110.23</v>
      </c>
      <c r="Q444" s="71">
        <f t="shared" si="257"/>
        <v>110.23</v>
      </c>
      <c r="R444" s="71">
        <f t="shared" si="257"/>
        <v>110.23</v>
      </c>
      <c r="S444" s="71">
        <f t="shared" si="257"/>
        <v>110.23</v>
      </c>
      <c r="T444" s="71">
        <f t="shared" si="257"/>
        <v>110.23</v>
      </c>
      <c r="U444" s="71">
        <f t="shared" si="257"/>
        <v>110.23</v>
      </c>
      <c r="V444" s="71">
        <f t="shared" si="257"/>
        <v>110.23</v>
      </c>
      <c r="W444" s="71">
        <f t="shared" si="257"/>
        <v>110.23</v>
      </c>
      <c r="X444" s="71">
        <f t="shared" si="257"/>
        <v>110.23</v>
      </c>
      <c r="Y444" s="71">
        <f t="shared" si="257"/>
        <v>110.23</v>
      </c>
      <c r="Z444" s="71">
        <f t="shared" si="257"/>
        <v>110.23</v>
      </c>
      <c r="AA444" s="71">
        <f t="shared" si="257"/>
        <v>110.23</v>
      </c>
    </row>
    <row r="445" spans="1:27" collapsed="1" x14ac:dyDescent="0.2">
      <c r="A445" s="162" t="s">
        <v>670</v>
      </c>
      <c r="B445" s="54" t="str">
        <f>"25"&amp;"."&amp;$B$662&amp;"."&amp;$B$663</f>
        <v>25.05.2023</v>
      </c>
      <c r="C445" s="134" t="s">
        <v>76</v>
      </c>
      <c r="D445" s="135">
        <f>ROUND(((D446+D447+D449+D448)/1000),5)</f>
        <v>3.47017</v>
      </c>
      <c r="E445" s="135">
        <f>ROUND(((E446+E447+E449+E448)/1000),5)</f>
        <v>3.3646699999999998</v>
      </c>
      <c r="F445" s="135">
        <f>ROUND(((F446+F447+F449+F448)/1000),5)</f>
        <v>3.29928</v>
      </c>
      <c r="G445" s="135">
        <f t="shared" ref="G445:AA445" si="258">ROUND(((G446+G447+G449+G448)/1000),5)</f>
        <v>3.2501699999999998</v>
      </c>
      <c r="H445" s="135">
        <f t="shared" si="258"/>
        <v>3.2496999999999998</v>
      </c>
      <c r="I445" s="135">
        <f t="shared" si="258"/>
        <v>3.4166400000000001</v>
      </c>
      <c r="J445" s="135">
        <f t="shared" si="258"/>
        <v>3.7978999999999998</v>
      </c>
      <c r="K445" s="135">
        <f t="shared" si="258"/>
        <v>3.9611800000000001</v>
      </c>
      <c r="L445" s="135">
        <f t="shared" si="258"/>
        <v>4.1782899999999996</v>
      </c>
      <c r="M445" s="135">
        <f t="shared" si="258"/>
        <v>4.2466400000000002</v>
      </c>
      <c r="N445" s="135">
        <f t="shared" si="258"/>
        <v>4.2596800000000004</v>
      </c>
      <c r="O445" s="135">
        <f t="shared" si="258"/>
        <v>4.2691400000000002</v>
      </c>
      <c r="P445" s="135">
        <f t="shared" si="258"/>
        <v>4.2519099999999996</v>
      </c>
      <c r="Q445" s="135">
        <f t="shared" si="258"/>
        <v>4.2542</v>
      </c>
      <c r="R445" s="135">
        <f t="shared" si="258"/>
        <v>4.2788599999999999</v>
      </c>
      <c r="S445" s="135">
        <f t="shared" si="258"/>
        <v>4.2942299999999998</v>
      </c>
      <c r="T445" s="135">
        <f t="shared" si="258"/>
        <v>4.2793400000000004</v>
      </c>
      <c r="U445" s="135">
        <f t="shared" si="258"/>
        <v>4.2658100000000001</v>
      </c>
      <c r="V445" s="135">
        <f t="shared" si="258"/>
        <v>4.2587200000000003</v>
      </c>
      <c r="W445" s="135">
        <f t="shared" si="258"/>
        <v>4.2525500000000003</v>
      </c>
      <c r="X445" s="135">
        <f t="shared" si="258"/>
        <v>4.2562899999999999</v>
      </c>
      <c r="Y445" s="135">
        <f t="shared" si="258"/>
        <v>4.2520699999999998</v>
      </c>
      <c r="Z445" s="135">
        <f t="shared" si="258"/>
        <v>4.0592199999999998</v>
      </c>
      <c r="AA445" s="135">
        <f t="shared" si="258"/>
        <v>3.6871700000000001</v>
      </c>
    </row>
    <row r="446" spans="1:27" ht="12.75" hidden="1" customHeight="1" outlineLevel="1" x14ac:dyDescent="0.2">
      <c r="A446" s="163" t="s">
        <v>671</v>
      </c>
      <c r="B446" s="94" t="s">
        <v>238</v>
      </c>
      <c r="C446" s="70" t="s">
        <v>79</v>
      </c>
      <c r="D446" s="71">
        <v>1132.0999999999999</v>
      </c>
      <c r="E446" s="71">
        <v>1026.5999999999999</v>
      </c>
      <c r="F446" s="71">
        <v>961.21</v>
      </c>
      <c r="G446" s="71">
        <v>912.1</v>
      </c>
      <c r="H446" s="71">
        <v>911.63</v>
      </c>
      <c r="I446" s="71">
        <v>1078.57</v>
      </c>
      <c r="J446" s="71">
        <v>1459.83</v>
      </c>
      <c r="K446" s="71">
        <v>1623.11</v>
      </c>
      <c r="L446" s="71">
        <v>1840.22</v>
      </c>
      <c r="M446" s="71">
        <v>1908.57</v>
      </c>
      <c r="N446" s="71">
        <v>1921.61</v>
      </c>
      <c r="O446" s="71">
        <v>1931.07</v>
      </c>
      <c r="P446" s="71">
        <v>1913.84</v>
      </c>
      <c r="Q446" s="71">
        <v>1916.13</v>
      </c>
      <c r="R446" s="71">
        <v>1940.79</v>
      </c>
      <c r="S446" s="71">
        <v>1956.16</v>
      </c>
      <c r="T446" s="71">
        <v>1941.27</v>
      </c>
      <c r="U446" s="71">
        <v>1927.74</v>
      </c>
      <c r="V446" s="71">
        <v>1920.65</v>
      </c>
      <c r="W446" s="71">
        <v>1914.48</v>
      </c>
      <c r="X446" s="71">
        <v>1918.22</v>
      </c>
      <c r="Y446" s="71">
        <v>1914</v>
      </c>
      <c r="Z446" s="71">
        <v>1721.15</v>
      </c>
      <c r="AA446" s="71">
        <v>1349.1</v>
      </c>
    </row>
    <row r="447" spans="1:27" ht="12.75" hidden="1" customHeight="1" outlineLevel="1" x14ac:dyDescent="0.2">
      <c r="A447" s="163" t="s">
        <v>672</v>
      </c>
      <c r="B447" s="94" t="s">
        <v>90</v>
      </c>
      <c r="C447" s="70" t="s">
        <v>79</v>
      </c>
      <c r="D447" s="71">
        <f>$D$327</f>
        <v>2222.89</v>
      </c>
      <c r="E447" s="71">
        <f t="shared" ref="E447:AA447" si="259">$D$327</f>
        <v>2222.89</v>
      </c>
      <c r="F447" s="71">
        <f t="shared" si="259"/>
        <v>2222.89</v>
      </c>
      <c r="G447" s="71">
        <f t="shared" si="259"/>
        <v>2222.89</v>
      </c>
      <c r="H447" s="71">
        <f t="shared" si="259"/>
        <v>2222.89</v>
      </c>
      <c r="I447" s="71">
        <f t="shared" si="259"/>
        <v>2222.89</v>
      </c>
      <c r="J447" s="71">
        <f t="shared" si="259"/>
        <v>2222.89</v>
      </c>
      <c r="K447" s="71">
        <f t="shared" si="259"/>
        <v>2222.89</v>
      </c>
      <c r="L447" s="71">
        <f t="shared" si="259"/>
        <v>2222.89</v>
      </c>
      <c r="M447" s="71">
        <f t="shared" si="259"/>
        <v>2222.89</v>
      </c>
      <c r="N447" s="71">
        <f t="shared" si="259"/>
        <v>2222.89</v>
      </c>
      <c r="O447" s="71">
        <f t="shared" si="259"/>
        <v>2222.89</v>
      </c>
      <c r="P447" s="71">
        <f t="shared" si="259"/>
        <v>2222.89</v>
      </c>
      <c r="Q447" s="71">
        <f t="shared" si="259"/>
        <v>2222.89</v>
      </c>
      <c r="R447" s="71">
        <f t="shared" si="259"/>
        <v>2222.89</v>
      </c>
      <c r="S447" s="71">
        <f t="shared" si="259"/>
        <v>2222.89</v>
      </c>
      <c r="T447" s="71">
        <f t="shared" si="259"/>
        <v>2222.89</v>
      </c>
      <c r="U447" s="71">
        <f t="shared" si="259"/>
        <v>2222.89</v>
      </c>
      <c r="V447" s="71">
        <f t="shared" si="259"/>
        <v>2222.89</v>
      </c>
      <c r="W447" s="71">
        <f t="shared" si="259"/>
        <v>2222.89</v>
      </c>
      <c r="X447" s="71">
        <f t="shared" si="259"/>
        <v>2222.89</v>
      </c>
      <c r="Y447" s="71">
        <f t="shared" si="259"/>
        <v>2222.89</v>
      </c>
      <c r="Z447" s="71">
        <f t="shared" si="259"/>
        <v>2222.89</v>
      </c>
      <c r="AA447" s="71">
        <f t="shared" si="259"/>
        <v>2222.89</v>
      </c>
    </row>
    <row r="448" spans="1:27" ht="12.75" hidden="1" customHeight="1" outlineLevel="1" x14ac:dyDescent="0.2">
      <c r="A448" s="163" t="s">
        <v>673</v>
      </c>
      <c r="B448" s="94" t="s">
        <v>83</v>
      </c>
      <c r="C448" s="70" t="s">
        <v>79</v>
      </c>
      <c r="D448" s="71">
        <v>4.95</v>
      </c>
      <c r="E448" s="71">
        <v>4.95</v>
      </c>
      <c r="F448" s="71">
        <v>4.95</v>
      </c>
      <c r="G448" s="71">
        <v>4.95</v>
      </c>
      <c r="H448" s="71">
        <v>4.95</v>
      </c>
      <c r="I448" s="71">
        <v>4.95</v>
      </c>
      <c r="J448" s="71">
        <v>4.95</v>
      </c>
      <c r="K448" s="71">
        <v>4.95</v>
      </c>
      <c r="L448" s="71">
        <v>4.95</v>
      </c>
      <c r="M448" s="71">
        <v>4.95</v>
      </c>
      <c r="N448" s="71">
        <v>4.95</v>
      </c>
      <c r="O448" s="71">
        <v>4.95</v>
      </c>
      <c r="P448" s="71">
        <v>4.95</v>
      </c>
      <c r="Q448" s="71">
        <v>4.95</v>
      </c>
      <c r="R448" s="71">
        <v>4.95</v>
      </c>
      <c r="S448" s="71">
        <v>4.95</v>
      </c>
      <c r="T448" s="71">
        <v>4.95</v>
      </c>
      <c r="U448" s="71">
        <v>4.95</v>
      </c>
      <c r="V448" s="71">
        <v>4.95</v>
      </c>
      <c r="W448" s="71">
        <v>4.95</v>
      </c>
      <c r="X448" s="71">
        <v>4.95</v>
      </c>
      <c r="Y448" s="71">
        <v>4.95</v>
      </c>
      <c r="Z448" s="71">
        <v>4.95</v>
      </c>
      <c r="AA448" s="71">
        <v>4.95</v>
      </c>
    </row>
    <row r="449" spans="1:27" ht="12.75" hidden="1" customHeight="1" outlineLevel="1" x14ac:dyDescent="0.2">
      <c r="A449" s="163" t="s">
        <v>674</v>
      </c>
      <c r="B449" s="94" t="s">
        <v>81</v>
      </c>
      <c r="C449" s="70" t="s">
        <v>79</v>
      </c>
      <c r="D449" s="71">
        <f>$D$11</f>
        <v>110.23</v>
      </c>
      <c r="E449" s="71">
        <f t="shared" ref="E449:AA449" si="260">$D$11</f>
        <v>110.23</v>
      </c>
      <c r="F449" s="71">
        <f t="shared" si="260"/>
        <v>110.23</v>
      </c>
      <c r="G449" s="71">
        <f t="shared" si="260"/>
        <v>110.23</v>
      </c>
      <c r="H449" s="71">
        <f t="shared" si="260"/>
        <v>110.23</v>
      </c>
      <c r="I449" s="71">
        <f t="shared" si="260"/>
        <v>110.23</v>
      </c>
      <c r="J449" s="71">
        <f t="shared" si="260"/>
        <v>110.23</v>
      </c>
      <c r="K449" s="71">
        <f t="shared" si="260"/>
        <v>110.23</v>
      </c>
      <c r="L449" s="71">
        <f t="shared" si="260"/>
        <v>110.23</v>
      </c>
      <c r="M449" s="71">
        <f t="shared" si="260"/>
        <v>110.23</v>
      </c>
      <c r="N449" s="71">
        <f t="shared" si="260"/>
        <v>110.23</v>
      </c>
      <c r="O449" s="71">
        <f t="shared" si="260"/>
        <v>110.23</v>
      </c>
      <c r="P449" s="71">
        <f t="shared" si="260"/>
        <v>110.23</v>
      </c>
      <c r="Q449" s="71">
        <f t="shared" si="260"/>
        <v>110.23</v>
      </c>
      <c r="R449" s="71">
        <f t="shared" si="260"/>
        <v>110.23</v>
      </c>
      <c r="S449" s="71">
        <f t="shared" si="260"/>
        <v>110.23</v>
      </c>
      <c r="T449" s="71">
        <f t="shared" si="260"/>
        <v>110.23</v>
      </c>
      <c r="U449" s="71">
        <f t="shared" si="260"/>
        <v>110.23</v>
      </c>
      <c r="V449" s="71">
        <f t="shared" si="260"/>
        <v>110.23</v>
      </c>
      <c r="W449" s="71">
        <f t="shared" si="260"/>
        <v>110.23</v>
      </c>
      <c r="X449" s="71">
        <f t="shared" si="260"/>
        <v>110.23</v>
      </c>
      <c r="Y449" s="71">
        <f t="shared" si="260"/>
        <v>110.23</v>
      </c>
      <c r="Z449" s="71">
        <f t="shared" si="260"/>
        <v>110.23</v>
      </c>
      <c r="AA449" s="71">
        <f t="shared" si="260"/>
        <v>110.23</v>
      </c>
    </row>
    <row r="450" spans="1:27" collapsed="1" x14ac:dyDescent="0.2">
      <c r="A450" s="162" t="s">
        <v>675</v>
      </c>
      <c r="B450" s="54" t="str">
        <f>"26"&amp;"."&amp;$B$662&amp;"."&amp;$B$663</f>
        <v>26.05.2023</v>
      </c>
      <c r="C450" s="134" t="s">
        <v>76</v>
      </c>
      <c r="D450" s="135">
        <f>ROUND(((D451+D452+D454+D453)/1000),5)</f>
        <v>3.5817100000000002</v>
      </c>
      <c r="E450" s="135">
        <f>ROUND(((E451+E452+E454+E453)/1000),5)</f>
        <v>3.4393899999999999</v>
      </c>
      <c r="F450" s="135">
        <f>ROUND(((F451+F452+F454+F453)/1000),5)</f>
        <v>3.3772000000000002</v>
      </c>
      <c r="G450" s="135">
        <f t="shared" ref="G450:AA450" si="261">ROUND(((G451+G452+G454+G453)/1000),5)</f>
        <v>3.3316699999999999</v>
      </c>
      <c r="H450" s="135">
        <f t="shared" si="261"/>
        <v>3.3540800000000002</v>
      </c>
      <c r="I450" s="135">
        <f t="shared" si="261"/>
        <v>3.44312</v>
      </c>
      <c r="J450" s="135">
        <f t="shared" si="261"/>
        <v>3.8413200000000001</v>
      </c>
      <c r="K450" s="135">
        <f t="shared" si="261"/>
        <v>4.0189700000000004</v>
      </c>
      <c r="L450" s="135">
        <f t="shared" si="261"/>
        <v>4.2669300000000003</v>
      </c>
      <c r="M450" s="135">
        <f t="shared" si="261"/>
        <v>4.3332800000000002</v>
      </c>
      <c r="N450" s="135">
        <f t="shared" si="261"/>
        <v>4.3416399999999999</v>
      </c>
      <c r="O450" s="135">
        <f t="shared" si="261"/>
        <v>4.3352199999999996</v>
      </c>
      <c r="P450" s="135">
        <f t="shared" si="261"/>
        <v>4.3249000000000004</v>
      </c>
      <c r="Q450" s="135">
        <f t="shared" si="261"/>
        <v>4.34063</v>
      </c>
      <c r="R450" s="135">
        <f t="shared" si="261"/>
        <v>4.3372799999999998</v>
      </c>
      <c r="S450" s="135">
        <f t="shared" si="261"/>
        <v>4.3323299999999998</v>
      </c>
      <c r="T450" s="135">
        <f t="shared" si="261"/>
        <v>4.3192000000000004</v>
      </c>
      <c r="U450" s="135">
        <f t="shared" si="261"/>
        <v>4.3301999999999996</v>
      </c>
      <c r="V450" s="135">
        <f t="shared" si="261"/>
        <v>4.32592</v>
      </c>
      <c r="W450" s="135">
        <f t="shared" si="261"/>
        <v>4.30077</v>
      </c>
      <c r="X450" s="135">
        <f t="shared" si="261"/>
        <v>4.3051000000000004</v>
      </c>
      <c r="Y450" s="135">
        <f t="shared" si="261"/>
        <v>4.327</v>
      </c>
      <c r="Z450" s="135">
        <f t="shared" si="261"/>
        <v>4.2707899999999999</v>
      </c>
      <c r="AA450" s="135">
        <f t="shared" si="261"/>
        <v>3.9443999999999999</v>
      </c>
    </row>
    <row r="451" spans="1:27" ht="12.75" hidden="1" customHeight="1" outlineLevel="1" x14ac:dyDescent="0.2">
      <c r="A451" s="163" t="s">
        <v>676</v>
      </c>
      <c r="B451" s="94" t="s">
        <v>238</v>
      </c>
      <c r="C451" s="70" t="s">
        <v>79</v>
      </c>
      <c r="D451" s="71">
        <v>1243.6400000000001</v>
      </c>
      <c r="E451" s="71">
        <v>1101.32</v>
      </c>
      <c r="F451" s="71">
        <v>1039.1300000000001</v>
      </c>
      <c r="G451" s="71">
        <v>993.6</v>
      </c>
      <c r="H451" s="71">
        <v>1016.01</v>
      </c>
      <c r="I451" s="71">
        <v>1105.05</v>
      </c>
      <c r="J451" s="71">
        <v>1503.25</v>
      </c>
      <c r="K451" s="71">
        <v>1680.9</v>
      </c>
      <c r="L451" s="71">
        <v>1928.86</v>
      </c>
      <c r="M451" s="71">
        <v>1995.21</v>
      </c>
      <c r="N451" s="71">
        <v>2003.57</v>
      </c>
      <c r="O451" s="71">
        <v>1997.15</v>
      </c>
      <c r="P451" s="71">
        <v>1986.83</v>
      </c>
      <c r="Q451" s="71">
        <v>2002.56</v>
      </c>
      <c r="R451" s="71">
        <v>1999.21</v>
      </c>
      <c r="S451" s="71">
        <v>1994.26</v>
      </c>
      <c r="T451" s="71">
        <v>1981.13</v>
      </c>
      <c r="U451" s="71">
        <v>1992.13</v>
      </c>
      <c r="V451" s="71">
        <v>1987.85</v>
      </c>
      <c r="W451" s="71">
        <v>1962.7</v>
      </c>
      <c r="X451" s="71">
        <v>1967.03</v>
      </c>
      <c r="Y451" s="71">
        <v>1988.93</v>
      </c>
      <c r="Z451" s="71">
        <v>1932.72</v>
      </c>
      <c r="AA451" s="71">
        <v>1606.33</v>
      </c>
    </row>
    <row r="452" spans="1:27" ht="12.75" hidden="1" customHeight="1" outlineLevel="1" x14ac:dyDescent="0.2">
      <c r="A452" s="163" t="s">
        <v>677</v>
      </c>
      <c r="B452" s="94" t="s">
        <v>90</v>
      </c>
      <c r="C452" s="70" t="s">
        <v>79</v>
      </c>
      <c r="D452" s="71">
        <f>$D$327</f>
        <v>2222.89</v>
      </c>
      <c r="E452" s="71">
        <f t="shared" ref="E452:AA452" si="262">$D$327</f>
        <v>2222.89</v>
      </c>
      <c r="F452" s="71">
        <f t="shared" si="262"/>
        <v>2222.89</v>
      </c>
      <c r="G452" s="71">
        <f t="shared" si="262"/>
        <v>2222.89</v>
      </c>
      <c r="H452" s="71">
        <f t="shared" si="262"/>
        <v>2222.89</v>
      </c>
      <c r="I452" s="71">
        <f t="shared" si="262"/>
        <v>2222.89</v>
      </c>
      <c r="J452" s="71">
        <f t="shared" si="262"/>
        <v>2222.89</v>
      </c>
      <c r="K452" s="71">
        <f t="shared" si="262"/>
        <v>2222.89</v>
      </c>
      <c r="L452" s="71">
        <f t="shared" si="262"/>
        <v>2222.89</v>
      </c>
      <c r="M452" s="71">
        <f t="shared" si="262"/>
        <v>2222.89</v>
      </c>
      <c r="N452" s="71">
        <f t="shared" si="262"/>
        <v>2222.89</v>
      </c>
      <c r="O452" s="71">
        <f t="shared" si="262"/>
        <v>2222.89</v>
      </c>
      <c r="P452" s="71">
        <f t="shared" si="262"/>
        <v>2222.89</v>
      </c>
      <c r="Q452" s="71">
        <f t="shared" si="262"/>
        <v>2222.89</v>
      </c>
      <c r="R452" s="71">
        <f t="shared" si="262"/>
        <v>2222.89</v>
      </c>
      <c r="S452" s="71">
        <f t="shared" si="262"/>
        <v>2222.89</v>
      </c>
      <c r="T452" s="71">
        <f t="shared" si="262"/>
        <v>2222.89</v>
      </c>
      <c r="U452" s="71">
        <f t="shared" si="262"/>
        <v>2222.89</v>
      </c>
      <c r="V452" s="71">
        <f t="shared" si="262"/>
        <v>2222.89</v>
      </c>
      <c r="W452" s="71">
        <f t="shared" si="262"/>
        <v>2222.89</v>
      </c>
      <c r="X452" s="71">
        <f t="shared" si="262"/>
        <v>2222.89</v>
      </c>
      <c r="Y452" s="71">
        <f t="shared" si="262"/>
        <v>2222.89</v>
      </c>
      <c r="Z452" s="71">
        <f t="shared" si="262"/>
        <v>2222.89</v>
      </c>
      <c r="AA452" s="71">
        <f t="shared" si="262"/>
        <v>2222.89</v>
      </c>
    </row>
    <row r="453" spans="1:27" ht="12.75" hidden="1" customHeight="1" outlineLevel="1" x14ac:dyDescent="0.2">
      <c r="A453" s="163" t="s">
        <v>678</v>
      </c>
      <c r="B453" s="94" t="s">
        <v>83</v>
      </c>
      <c r="C453" s="70" t="s">
        <v>79</v>
      </c>
      <c r="D453" s="71">
        <v>4.95</v>
      </c>
      <c r="E453" s="71">
        <v>4.95</v>
      </c>
      <c r="F453" s="71">
        <v>4.95</v>
      </c>
      <c r="G453" s="71">
        <v>4.95</v>
      </c>
      <c r="H453" s="71">
        <v>4.95</v>
      </c>
      <c r="I453" s="71">
        <v>4.95</v>
      </c>
      <c r="J453" s="71">
        <v>4.95</v>
      </c>
      <c r="K453" s="71">
        <v>4.95</v>
      </c>
      <c r="L453" s="71">
        <v>4.95</v>
      </c>
      <c r="M453" s="71">
        <v>4.95</v>
      </c>
      <c r="N453" s="71">
        <v>4.95</v>
      </c>
      <c r="O453" s="71">
        <v>4.95</v>
      </c>
      <c r="P453" s="71">
        <v>4.95</v>
      </c>
      <c r="Q453" s="71">
        <v>4.95</v>
      </c>
      <c r="R453" s="71">
        <v>4.95</v>
      </c>
      <c r="S453" s="71">
        <v>4.95</v>
      </c>
      <c r="T453" s="71">
        <v>4.95</v>
      </c>
      <c r="U453" s="71">
        <v>4.95</v>
      </c>
      <c r="V453" s="71">
        <v>4.95</v>
      </c>
      <c r="W453" s="71">
        <v>4.95</v>
      </c>
      <c r="X453" s="71">
        <v>4.95</v>
      </c>
      <c r="Y453" s="71">
        <v>4.95</v>
      </c>
      <c r="Z453" s="71">
        <v>4.95</v>
      </c>
      <c r="AA453" s="71">
        <v>4.95</v>
      </c>
    </row>
    <row r="454" spans="1:27" ht="12.75" hidden="1" customHeight="1" outlineLevel="1" x14ac:dyDescent="0.2">
      <c r="A454" s="163" t="s">
        <v>679</v>
      </c>
      <c r="B454" s="94" t="s">
        <v>81</v>
      </c>
      <c r="C454" s="70" t="s">
        <v>79</v>
      </c>
      <c r="D454" s="71">
        <f>$D$11</f>
        <v>110.23</v>
      </c>
      <c r="E454" s="71">
        <f t="shared" ref="E454:AA454" si="263">$D$11</f>
        <v>110.23</v>
      </c>
      <c r="F454" s="71">
        <f t="shared" si="263"/>
        <v>110.23</v>
      </c>
      <c r="G454" s="71">
        <f t="shared" si="263"/>
        <v>110.23</v>
      </c>
      <c r="H454" s="71">
        <f t="shared" si="263"/>
        <v>110.23</v>
      </c>
      <c r="I454" s="71">
        <f t="shared" si="263"/>
        <v>110.23</v>
      </c>
      <c r="J454" s="71">
        <f t="shared" si="263"/>
        <v>110.23</v>
      </c>
      <c r="K454" s="71">
        <f t="shared" si="263"/>
        <v>110.23</v>
      </c>
      <c r="L454" s="71">
        <f t="shared" si="263"/>
        <v>110.23</v>
      </c>
      <c r="M454" s="71">
        <f t="shared" si="263"/>
        <v>110.23</v>
      </c>
      <c r="N454" s="71">
        <f t="shared" si="263"/>
        <v>110.23</v>
      </c>
      <c r="O454" s="71">
        <f t="shared" si="263"/>
        <v>110.23</v>
      </c>
      <c r="P454" s="71">
        <f t="shared" si="263"/>
        <v>110.23</v>
      </c>
      <c r="Q454" s="71">
        <f t="shared" si="263"/>
        <v>110.23</v>
      </c>
      <c r="R454" s="71">
        <f t="shared" si="263"/>
        <v>110.23</v>
      </c>
      <c r="S454" s="71">
        <f t="shared" si="263"/>
        <v>110.23</v>
      </c>
      <c r="T454" s="71">
        <f t="shared" si="263"/>
        <v>110.23</v>
      </c>
      <c r="U454" s="71">
        <f t="shared" si="263"/>
        <v>110.23</v>
      </c>
      <c r="V454" s="71">
        <f t="shared" si="263"/>
        <v>110.23</v>
      </c>
      <c r="W454" s="71">
        <f t="shared" si="263"/>
        <v>110.23</v>
      </c>
      <c r="X454" s="71">
        <f t="shared" si="263"/>
        <v>110.23</v>
      </c>
      <c r="Y454" s="71">
        <f t="shared" si="263"/>
        <v>110.23</v>
      </c>
      <c r="Z454" s="71">
        <f t="shared" si="263"/>
        <v>110.23</v>
      </c>
      <c r="AA454" s="71">
        <f t="shared" si="263"/>
        <v>110.23</v>
      </c>
    </row>
    <row r="455" spans="1:27" collapsed="1" x14ac:dyDescent="0.2">
      <c r="A455" s="162" t="s">
        <v>680</v>
      </c>
      <c r="B455" s="54" t="str">
        <f>"27"&amp;"."&amp;$B$662&amp;"."&amp;$B$663</f>
        <v>27.05.2023</v>
      </c>
      <c r="C455" s="134" t="s">
        <v>76</v>
      </c>
      <c r="D455" s="135">
        <f>ROUND(((D456+D457+D459+D458)/1000),5)</f>
        <v>3.88158</v>
      </c>
      <c r="E455" s="135">
        <f>ROUND(((E456+E457+E459+E458)/1000),5)</f>
        <v>3.6411600000000002</v>
      </c>
      <c r="F455" s="135">
        <f>ROUND(((F456+F457+F459+F458)/1000),5)</f>
        <v>3.49491</v>
      </c>
      <c r="G455" s="135">
        <f t="shared" ref="G455:AA455" si="264">ROUND(((G456+G457+G459+G458)/1000),5)</f>
        <v>3.4426600000000001</v>
      </c>
      <c r="H455" s="135">
        <f t="shared" si="264"/>
        <v>3.4200900000000001</v>
      </c>
      <c r="I455" s="135">
        <f t="shared" si="264"/>
        <v>3.3983599999999998</v>
      </c>
      <c r="J455" s="135">
        <f t="shared" si="264"/>
        <v>3.70444</v>
      </c>
      <c r="K455" s="135">
        <f t="shared" si="264"/>
        <v>3.8596400000000002</v>
      </c>
      <c r="L455" s="135">
        <f t="shared" si="264"/>
        <v>4.1328699999999996</v>
      </c>
      <c r="M455" s="135">
        <f t="shared" si="264"/>
        <v>4.24627</v>
      </c>
      <c r="N455" s="135">
        <f t="shared" si="264"/>
        <v>4.2785799999999998</v>
      </c>
      <c r="O455" s="135">
        <f t="shared" si="264"/>
        <v>4.2788700000000004</v>
      </c>
      <c r="P455" s="135">
        <f t="shared" si="264"/>
        <v>4.2737699999999998</v>
      </c>
      <c r="Q455" s="135">
        <f t="shared" si="264"/>
        <v>4.2744600000000004</v>
      </c>
      <c r="R455" s="135">
        <f t="shared" si="264"/>
        <v>4.2727500000000003</v>
      </c>
      <c r="S455" s="135">
        <f t="shared" si="264"/>
        <v>4.2512699999999999</v>
      </c>
      <c r="T455" s="135">
        <f t="shared" si="264"/>
        <v>4.2352999999999996</v>
      </c>
      <c r="U455" s="135">
        <f t="shared" si="264"/>
        <v>4.17035</v>
      </c>
      <c r="V455" s="135">
        <f t="shared" si="264"/>
        <v>4.16988</v>
      </c>
      <c r="W455" s="135">
        <f t="shared" si="264"/>
        <v>4.1696600000000004</v>
      </c>
      <c r="X455" s="135">
        <f t="shared" si="264"/>
        <v>4.2301900000000003</v>
      </c>
      <c r="Y455" s="135">
        <f t="shared" si="264"/>
        <v>4.2484000000000002</v>
      </c>
      <c r="Z455" s="135">
        <f t="shared" si="264"/>
        <v>4.15503</v>
      </c>
      <c r="AA455" s="135">
        <f t="shared" si="264"/>
        <v>3.8542700000000001</v>
      </c>
    </row>
    <row r="456" spans="1:27" ht="12.75" hidden="1" customHeight="1" outlineLevel="1" x14ac:dyDescent="0.2">
      <c r="A456" s="163" t="s">
        <v>681</v>
      </c>
      <c r="B456" s="94" t="s">
        <v>238</v>
      </c>
      <c r="C456" s="70" t="s">
        <v>79</v>
      </c>
      <c r="D456" s="71">
        <v>1543.51</v>
      </c>
      <c r="E456" s="71">
        <v>1303.0899999999999</v>
      </c>
      <c r="F456" s="71">
        <v>1156.8399999999999</v>
      </c>
      <c r="G456" s="71">
        <v>1104.5899999999999</v>
      </c>
      <c r="H456" s="71">
        <v>1082.02</v>
      </c>
      <c r="I456" s="71">
        <v>1060.29</v>
      </c>
      <c r="J456" s="71">
        <v>1366.37</v>
      </c>
      <c r="K456" s="71">
        <v>1521.57</v>
      </c>
      <c r="L456" s="71">
        <v>1794.8</v>
      </c>
      <c r="M456" s="71">
        <v>1908.2</v>
      </c>
      <c r="N456" s="71">
        <v>1940.51</v>
      </c>
      <c r="O456" s="71">
        <v>1940.8</v>
      </c>
      <c r="P456" s="71">
        <v>1935.7</v>
      </c>
      <c r="Q456" s="71">
        <v>1936.39</v>
      </c>
      <c r="R456" s="71">
        <v>1934.68</v>
      </c>
      <c r="S456" s="71">
        <v>1913.2</v>
      </c>
      <c r="T456" s="71">
        <v>1897.23</v>
      </c>
      <c r="U456" s="71">
        <v>1832.28</v>
      </c>
      <c r="V456" s="71">
        <v>1831.81</v>
      </c>
      <c r="W456" s="71">
        <v>1831.59</v>
      </c>
      <c r="X456" s="71">
        <v>1892.12</v>
      </c>
      <c r="Y456" s="71">
        <v>1910.33</v>
      </c>
      <c r="Z456" s="71">
        <v>1816.96</v>
      </c>
      <c r="AA456" s="71">
        <v>1516.2</v>
      </c>
    </row>
    <row r="457" spans="1:27" ht="12.75" hidden="1" customHeight="1" outlineLevel="1" x14ac:dyDescent="0.2">
      <c r="A457" s="163" t="s">
        <v>682</v>
      </c>
      <c r="B457" s="94" t="s">
        <v>90</v>
      </c>
      <c r="C457" s="70" t="s">
        <v>79</v>
      </c>
      <c r="D457" s="71">
        <f>$D$327</f>
        <v>2222.89</v>
      </c>
      <c r="E457" s="71">
        <f t="shared" ref="E457:AA457" si="265">$D$327</f>
        <v>2222.89</v>
      </c>
      <c r="F457" s="71">
        <f t="shared" si="265"/>
        <v>2222.89</v>
      </c>
      <c r="G457" s="71">
        <f t="shared" si="265"/>
        <v>2222.89</v>
      </c>
      <c r="H457" s="71">
        <f t="shared" si="265"/>
        <v>2222.89</v>
      </c>
      <c r="I457" s="71">
        <f t="shared" si="265"/>
        <v>2222.89</v>
      </c>
      <c r="J457" s="71">
        <f t="shared" si="265"/>
        <v>2222.89</v>
      </c>
      <c r="K457" s="71">
        <f t="shared" si="265"/>
        <v>2222.89</v>
      </c>
      <c r="L457" s="71">
        <f t="shared" si="265"/>
        <v>2222.89</v>
      </c>
      <c r="M457" s="71">
        <f t="shared" si="265"/>
        <v>2222.89</v>
      </c>
      <c r="N457" s="71">
        <f t="shared" si="265"/>
        <v>2222.89</v>
      </c>
      <c r="O457" s="71">
        <f t="shared" si="265"/>
        <v>2222.89</v>
      </c>
      <c r="P457" s="71">
        <f t="shared" si="265"/>
        <v>2222.89</v>
      </c>
      <c r="Q457" s="71">
        <f t="shared" si="265"/>
        <v>2222.89</v>
      </c>
      <c r="R457" s="71">
        <f t="shared" si="265"/>
        <v>2222.89</v>
      </c>
      <c r="S457" s="71">
        <f t="shared" si="265"/>
        <v>2222.89</v>
      </c>
      <c r="T457" s="71">
        <f t="shared" si="265"/>
        <v>2222.89</v>
      </c>
      <c r="U457" s="71">
        <f t="shared" si="265"/>
        <v>2222.89</v>
      </c>
      <c r="V457" s="71">
        <f t="shared" si="265"/>
        <v>2222.89</v>
      </c>
      <c r="W457" s="71">
        <f t="shared" si="265"/>
        <v>2222.89</v>
      </c>
      <c r="X457" s="71">
        <f t="shared" si="265"/>
        <v>2222.89</v>
      </c>
      <c r="Y457" s="71">
        <f t="shared" si="265"/>
        <v>2222.89</v>
      </c>
      <c r="Z457" s="71">
        <f t="shared" si="265"/>
        <v>2222.89</v>
      </c>
      <c r="AA457" s="71">
        <f t="shared" si="265"/>
        <v>2222.89</v>
      </c>
    </row>
    <row r="458" spans="1:27" ht="12.75" hidden="1" customHeight="1" outlineLevel="1" x14ac:dyDescent="0.2">
      <c r="A458" s="163" t="s">
        <v>683</v>
      </c>
      <c r="B458" s="94" t="s">
        <v>83</v>
      </c>
      <c r="C458" s="70" t="s">
        <v>79</v>
      </c>
      <c r="D458" s="71">
        <v>4.95</v>
      </c>
      <c r="E458" s="71">
        <v>4.95</v>
      </c>
      <c r="F458" s="71">
        <v>4.95</v>
      </c>
      <c r="G458" s="71">
        <v>4.95</v>
      </c>
      <c r="H458" s="71">
        <v>4.95</v>
      </c>
      <c r="I458" s="71">
        <v>4.95</v>
      </c>
      <c r="J458" s="71">
        <v>4.95</v>
      </c>
      <c r="K458" s="71">
        <v>4.95</v>
      </c>
      <c r="L458" s="71">
        <v>4.95</v>
      </c>
      <c r="M458" s="71">
        <v>4.95</v>
      </c>
      <c r="N458" s="71">
        <v>4.95</v>
      </c>
      <c r="O458" s="71">
        <v>4.95</v>
      </c>
      <c r="P458" s="71">
        <v>4.95</v>
      </c>
      <c r="Q458" s="71">
        <v>4.95</v>
      </c>
      <c r="R458" s="71">
        <v>4.95</v>
      </c>
      <c r="S458" s="71">
        <v>4.95</v>
      </c>
      <c r="T458" s="71">
        <v>4.95</v>
      </c>
      <c r="U458" s="71">
        <v>4.95</v>
      </c>
      <c r="V458" s="71">
        <v>4.95</v>
      </c>
      <c r="W458" s="71">
        <v>4.95</v>
      </c>
      <c r="X458" s="71">
        <v>4.95</v>
      </c>
      <c r="Y458" s="71">
        <v>4.95</v>
      </c>
      <c r="Z458" s="71">
        <v>4.95</v>
      </c>
      <c r="AA458" s="71">
        <v>4.95</v>
      </c>
    </row>
    <row r="459" spans="1:27" ht="12.75" hidden="1" customHeight="1" outlineLevel="1" x14ac:dyDescent="0.2">
      <c r="A459" s="163" t="s">
        <v>684</v>
      </c>
      <c r="B459" s="94" t="s">
        <v>81</v>
      </c>
      <c r="C459" s="70" t="s">
        <v>79</v>
      </c>
      <c r="D459" s="71">
        <f>$D$11</f>
        <v>110.23</v>
      </c>
      <c r="E459" s="71">
        <f t="shared" ref="E459:AA459" si="266">$D$11</f>
        <v>110.23</v>
      </c>
      <c r="F459" s="71">
        <f t="shared" si="266"/>
        <v>110.23</v>
      </c>
      <c r="G459" s="71">
        <f t="shared" si="266"/>
        <v>110.23</v>
      </c>
      <c r="H459" s="71">
        <f t="shared" si="266"/>
        <v>110.23</v>
      </c>
      <c r="I459" s="71">
        <f t="shared" si="266"/>
        <v>110.23</v>
      </c>
      <c r="J459" s="71">
        <f t="shared" si="266"/>
        <v>110.23</v>
      </c>
      <c r="K459" s="71">
        <f t="shared" si="266"/>
        <v>110.23</v>
      </c>
      <c r="L459" s="71">
        <f t="shared" si="266"/>
        <v>110.23</v>
      </c>
      <c r="M459" s="71">
        <f t="shared" si="266"/>
        <v>110.23</v>
      </c>
      <c r="N459" s="71">
        <f t="shared" si="266"/>
        <v>110.23</v>
      </c>
      <c r="O459" s="71">
        <f t="shared" si="266"/>
        <v>110.23</v>
      </c>
      <c r="P459" s="71">
        <f t="shared" si="266"/>
        <v>110.23</v>
      </c>
      <c r="Q459" s="71">
        <f t="shared" si="266"/>
        <v>110.23</v>
      </c>
      <c r="R459" s="71">
        <f t="shared" si="266"/>
        <v>110.23</v>
      </c>
      <c r="S459" s="71">
        <f t="shared" si="266"/>
        <v>110.23</v>
      </c>
      <c r="T459" s="71">
        <f t="shared" si="266"/>
        <v>110.23</v>
      </c>
      <c r="U459" s="71">
        <f t="shared" si="266"/>
        <v>110.23</v>
      </c>
      <c r="V459" s="71">
        <f t="shared" si="266"/>
        <v>110.23</v>
      </c>
      <c r="W459" s="71">
        <f t="shared" si="266"/>
        <v>110.23</v>
      </c>
      <c r="X459" s="71">
        <f t="shared" si="266"/>
        <v>110.23</v>
      </c>
      <c r="Y459" s="71">
        <f t="shared" si="266"/>
        <v>110.23</v>
      </c>
      <c r="Z459" s="71">
        <f t="shared" si="266"/>
        <v>110.23</v>
      </c>
      <c r="AA459" s="71">
        <f t="shared" si="266"/>
        <v>110.23</v>
      </c>
    </row>
    <row r="460" spans="1:27" collapsed="1" x14ac:dyDescent="0.2">
      <c r="A460" s="162" t="s">
        <v>685</v>
      </c>
      <c r="B460" s="54" t="str">
        <f>"28"&amp;"."&amp;$B$662&amp;"."&amp;$B$663</f>
        <v>28.05.2023</v>
      </c>
      <c r="C460" s="134" t="s">
        <v>76</v>
      </c>
      <c r="D460" s="135">
        <f>ROUND(((D461+D462+D464+D463)/1000),5)</f>
        <v>3.7356500000000001</v>
      </c>
      <c r="E460" s="135">
        <f>ROUND(((E461+E462+E464+E463)/1000),5)</f>
        <v>3.5723099999999999</v>
      </c>
      <c r="F460" s="135">
        <f>ROUND(((F461+F462+F464+F463)/1000),5)</f>
        <v>3.44536</v>
      </c>
      <c r="G460" s="135">
        <f t="shared" ref="G460:AA460" si="267">ROUND(((G461+G462+G464+G463)/1000),5)</f>
        <v>3.4148900000000002</v>
      </c>
      <c r="H460" s="135">
        <f t="shared" si="267"/>
        <v>3.3869899999999999</v>
      </c>
      <c r="I460" s="135">
        <f t="shared" si="267"/>
        <v>3.3696700000000002</v>
      </c>
      <c r="J460" s="135">
        <f t="shared" si="267"/>
        <v>3.5609099999999998</v>
      </c>
      <c r="K460" s="135">
        <f t="shared" si="267"/>
        <v>3.6933600000000002</v>
      </c>
      <c r="L460" s="135">
        <f t="shared" si="267"/>
        <v>3.9603700000000002</v>
      </c>
      <c r="M460" s="135">
        <f t="shared" si="267"/>
        <v>4.1338200000000001</v>
      </c>
      <c r="N460" s="135">
        <f t="shared" si="267"/>
        <v>4.1773199999999999</v>
      </c>
      <c r="O460" s="135">
        <f t="shared" si="267"/>
        <v>4.1881599999999999</v>
      </c>
      <c r="P460" s="135">
        <f t="shared" si="267"/>
        <v>4.18208</v>
      </c>
      <c r="Q460" s="135">
        <f t="shared" si="267"/>
        <v>4.1872199999999999</v>
      </c>
      <c r="R460" s="135">
        <f t="shared" si="267"/>
        <v>4.1862199999999996</v>
      </c>
      <c r="S460" s="135">
        <f t="shared" si="267"/>
        <v>4.1844599999999996</v>
      </c>
      <c r="T460" s="135">
        <f t="shared" si="267"/>
        <v>4.1743499999999996</v>
      </c>
      <c r="U460" s="135">
        <f t="shared" si="267"/>
        <v>4.1543599999999996</v>
      </c>
      <c r="V460" s="135">
        <f t="shared" si="267"/>
        <v>4.1632499999999997</v>
      </c>
      <c r="W460" s="135">
        <f t="shared" si="267"/>
        <v>4.1604000000000001</v>
      </c>
      <c r="X460" s="135">
        <f t="shared" si="267"/>
        <v>4.2000799999999998</v>
      </c>
      <c r="Y460" s="135">
        <f t="shared" si="267"/>
        <v>4.2186500000000002</v>
      </c>
      <c r="Z460" s="135">
        <f t="shared" si="267"/>
        <v>4.1194800000000003</v>
      </c>
      <c r="AA460" s="135">
        <f t="shared" si="267"/>
        <v>3.79766</v>
      </c>
    </row>
    <row r="461" spans="1:27" ht="12.75" hidden="1" customHeight="1" outlineLevel="1" x14ac:dyDescent="0.2">
      <c r="A461" s="163" t="s">
        <v>686</v>
      </c>
      <c r="B461" s="94" t="s">
        <v>238</v>
      </c>
      <c r="C461" s="70" t="s">
        <v>79</v>
      </c>
      <c r="D461" s="71">
        <v>1397.58</v>
      </c>
      <c r="E461" s="71">
        <v>1234.24</v>
      </c>
      <c r="F461" s="71">
        <v>1107.29</v>
      </c>
      <c r="G461" s="71">
        <v>1076.82</v>
      </c>
      <c r="H461" s="71">
        <v>1048.92</v>
      </c>
      <c r="I461" s="71">
        <v>1031.5999999999999</v>
      </c>
      <c r="J461" s="71">
        <v>1222.8399999999999</v>
      </c>
      <c r="K461" s="71">
        <v>1355.29</v>
      </c>
      <c r="L461" s="71">
        <v>1622.3</v>
      </c>
      <c r="M461" s="71">
        <v>1795.75</v>
      </c>
      <c r="N461" s="71">
        <v>1839.25</v>
      </c>
      <c r="O461" s="71">
        <v>1850.09</v>
      </c>
      <c r="P461" s="71">
        <v>1844.01</v>
      </c>
      <c r="Q461" s="71">
        <v>1849.15</v>
      </c>
      <c r="R461" s="71">
        <v>1848.15</v>
      </c>
      <c r="S461" s="71">
        <v>1846.39</v>
      </c>
      <c r="T461" s="71">
        <v>1836.28</v>
      </c>
      <c r="U461" s="71">
        <v>1816.29</v>
      </c>
      <c r="V461" s="71">
        <v>1825.18</v>
      </c>
      <c r="W461" s="71">
        <v>1822.33</v>
      </c>
      <c r="X461" s="71">
        <v>1862.01</v>
      </c>
      <c r="Y461" s="71">
        <v>1880.58</v>
      </c>
      <c r="Z461" s="71">
        <v>1781.41</v>
      </c>
      <c r="AA461" s="71">
        <v>1459.59</v>
      </c>
    </row>
    <row r="462" spans="1:27" ht="12.75" hidden="1" customHeight="1" outlineLevel="1" x14ac:dyDescent="0.2">
      <c r="A462" s="163" t="s">
        <v>687</v>
      </c>
      <c r="B462" s="94" t="s">
        <v>90</v>
      </c>
      <c r="C462" s="70" t="s">
        <v>79</v>
      </c>
      <c r="D462" s="71">
        <f>$D$327</f>
        <v>2222.89</v>
      </c>
      <c r="E462" s="71">
        <f t="shared" ref="E462:AA462" si="268">$D$327</f>
        <v>2222.89</v>
      </c>
      <c r="F462" s="71">
        <f t="shared" si="268"/>
        <v>2222.89</v>
      </c>
      <c r="G462" s="71">
        <f t="shared" si="268"/>
        <v>2222.89</v>
      </c>
      <c r="H462" s="71">
        <f t="shared" si="268"/>
        <v>2222.89</v>
      </c>
      <c r="I462" s="71">
        <f t="shared" si="268"/>
        <v>2222.89</v>
      </c>
      <c r="J462" s="71">
        <f t="shared" si="268"/>
        <v>2222.89</v>
      </c>
      <c r="K462" s="71">
        <f t="shared" si="268"/>
        <v>2222.89</v>
      </c>
      <c r="L462" s="71">
        <f t="shared" si="268"/>
        <v>2222.89</v>
      </c>
      <c r="M462" s="71">
        <f t="shared" si="268"/>
        <v>2222.89</v>
      </c>
      <c r="N462" s="71">
        <f t="shared" si="268"/>
        <v>2222.89</v>
      </c>
      <c r="O462" s="71">
        <f t="shared" si="268"/>
        <v>2222.89</v>
      </c>
      <c r="P462" s="71">
        <f t="shared" si="268"/>
        <v>2222.89</v>
      </c>
      <c r="Q462" s="71">
        <f t="shared" si="268"/>
        <v>2222.89</v>
      </c>
      <c r="R462" s="71">
        <f t="shared" si="268"/>
        <v>2222.89</v>
      </c>
      <c r="S462" s="71">
        <f t="shared" si="268"/>
        <v>2222.89</v>
      </c>
      <c r="T462" s="71">
        <f t="shared" si="268"/>
        <v>2222.89</v>
      </c>
      <c r="U462" s="71">
        <f t="shared" si="268"/>
        <v>2222.89</v>
      </c>
      <c r="V462" s="71">
        <f t="shared" si="268"/>
        <v>2222.89</v>
      </c>
      <c r="W462" s="71">
        <f t="shared" si="268"/>
        <v>2222.89</v>
      </c>
      <c r="X462" s="71">
        <f t="shared" si="268"/>
        <v>2222.89</v>
      </c>
      <c r="Y462" s="71">
        <f t="shared" si="268"/>
        <v>2222.89</v>
      </c>
      <c r="Z462" s="71">
        <f t="shared" si="268"/>
        <v>2222.89</v>
      </c>
      <c r="AA462" s="71">
        <f t="shared" si="268"/>
        <v>2222.89</v>
      </c>
    </row>
    <row r="463" spans="1:27" ht="12.75" hidden="1" customHeight="1" outlineLevel="1" x14ac:dyDescent="0.2">
      <c r="A463" s="163" t="s">
        <v>688</v>
      </c>
      <c r="B463" s="94" t="s">
        <v>83</v>
      </c>
      <c r="C463" s="70" t="s">
        <v>79</v>
      </c>
      <c r="D463" s="71">
        <v>4.95</v>
      </c>
      <c r="E463" s="71">
        <v>4.95</v>
      </c>
      <c r="F463" s="71">
        <v>4.95</v>
      </c>
      <c r="G463" s="71">
        <v>4.95</v>
      </c>
      <c r="H463" s="71">
        <v>4.95</v>
      </c>
      <c r="I463" s="71">
        <v>4.95</v>
      </c>
      <c r="J463" s="71">
        <v>4.95</v>
      </c>
      <c r="K463" s="71">
        <v>4.95</v>
      </c>
      <c r="L463" s="71">
        <v>4.95</v>
      </c>
      <c r="M463" s="71">
        <v>4.95</v>
      </c>
      <c r="N463" s="71">
        <v>4.95</v>
      </c>
      <c r="O463" s="71">
        <v>4.95</v>
      </c>
      <c r="P463" s="71">
        <v>4.95</v>
      </c>
      <c r="Q463" s="71">
        <v>4.95</v>
      </c>
      <c r="R463" s="71">
        <v>4.95</v>
      </c>
      <c r="S463" s="71">
        <v>4.95</v>
      </c>
      <c r="T463" s="71">
        <v>4.95</v>
      </c>
      <c r="U463" s="71">
        <v>4.95</v>
      </c>
      <c r="V463" s="71">
        <v>4.95</v>
      </c>
      <c r="W463" s="71">
        <v>4.95</v>
      </c>
      <c r="X463" s="71">
        <v>4.95</v>
      </c>
      <c r="Y463" s="71">
        <v>4.95</v>
      </c>
      <c r="Z463" s="71">
        <v>4.95</v>
      </c>
      <c r="AA463" s="71">
        <v>4.95</v>
      </c>
    </row>
    <row r="464" spans="1:27" ht="12.75" hidden="1" customHeight="1" outlineLevel="1" x14ac:dyDescent="0.2">
      <c r="A464" s="163" t="s">
        <v>689</v>
      </c>
      <c r="B464" s="94" t="s">
        <v>81</v>
      </c>
      <c r="C464" s="70" t="s">
        <v>79</v>
      </c>
      <c r="D464" s="71">
        <f>$D$11</f>
        <v>110.23</v>
      </c>
      <c r="E464" s="71">
        <f t="shared" ref="E464:AA464" si="269">$D$11</f>
        <v>110.23</v>
      </c>
      <c r="F464" s="71">
        <f t="shared" si="269"/>
        <v>110.23</v>
      </c>
      <c r="G464" s="71">
        <f t="shared" si="269"/>
        <v>110.23</v>
      </c>
      <c r="H464" s="71">
        <f t="shared" si="269"/>
        <v>110.23</v>
      </c>
      <c r="I464" s="71">
        <f t="shared" si="269"/>
        <v>110.23</v>
      </c>
      <c r="J464" s="71">
        <f t="shared" si="269"/>
        <v>110.23</v>
      </c>
      <c r="K464" s="71">
        <f t="shared" si="269"/>
        <v>110.23</v>
      </c>
      <c r="L464" s="71">
        <f t="shared" si="269"/>
        <v>110.23</v>
      </c>
      <c r="M464" s="71">
        <f t="shared" si="269"/>
        <v>110.23</v>
      </c>
      <c r="N464" s="71">
        <f t="shared" si="269"/>
        <v>110.23</v>
      </c>
      <c r="O464" s="71">
        <f t="shared" si="269"/>
        <v>110.23</v>
      </c>
      <c r="P464" s="71">
        <f t="shared" si="269"/>
        <v>110.23</v>
      </c>
      <c r="Q464" s="71">
        <f t="shared" si="269"/>
        <v>110.23</v>
      </c>
      <c r="R464" s="71">
        <f t="shared" si="269"/>
        <v>110.23</v>
      </c>
      <c r="S464" s="71">
        <f t="shared" si="269"/>
        <v>110.23</v>
      </c>
      <c r="T464" s="71">
        <f t="shared" si="269"/>
        <v>110.23</v>
      </c>
      <c r="U464" s="71">
        <f t="shared" si="269"/>
        <v>110.23</v>
      </c>
      <c r="V464" s="71">
        <f t="shared" si="269"/>
        <v>110.23</v>
      </c>
      <c r="W464" s="71">
        <f t="shared" si="269"/>
        <v>110.23</v>
      </c>
      <c r="X464" s="71">
        <f t="shared" si="269"/>
        <v>110.23</v>
      </c>
      <c r="Y464" s="71">
        <f t="shared" si="269"/>
        <v>110.23</v>
      </c>
      <c r="Z464" s="71">
        <f t="shared" si="269"/>
        <v>110.23</v>
      </c>
      <c r="AA464" s="71">
        <f t="shared" si="269"/>
        <v>110.23</v>
      </c>
    </row>
    <row r="465" spans="1:27" collapsed="1" x14ac:dyDescent="0.2">
      <c r="A465" s="162" t="s">
        <v>690</v>
      </c>
      <c r="B465" s="54" t="str">
        <f>"29"&amp;"."&amp;$B$662&amp;"."&amp;$B$663</f>
        <v>29.05.2023</v>
      </c>
      <c r="C465" s="134" t="s">
        <v>76</v>
      </c>
      <c r="D465" s="135">
        <f>ROUND(((D466+D467+D469+D468)/1000),5)</f>
        <v>3.6759200000000001</v>
      </c>
      <c r="E465" s="135">
        <f>ROUND(((E466+E467+E469+E468)/1000),5)</f>
        <v>3.5007600000000001</v>
      </c>
      <c r="F465" s="135">
        <f>ROUND(((F466+F467+F469+F468)/1000),5)</f>
        <v>3.4109699999999998</v>
      </c>
      <c r="G465" s="135">
        <f t="shared" ref="G465:AA465" si="270">ROUND(((G466+G467+G469+G468)/1000),5)</f>
        <v>3.3719299999999999</v>
      </c>
      <c r="H465" s="135">
        <f t="shared" si="270"/>
        <v>3.3762500000000002</v>
      </c>
      <c r="I465" s="135">
        <f t="shared" si="270"/>
        <v>3.4376500000000001</v>
      </c>
      <c r="J465" s="135">
        <f t="shared" si="270"/>
        <v>3.8550800000000001</v>
      </c>
      <c r="K465" s="135">
        <f t="shared" si="270"/>
        <v>4.0946100000000003</v>
      </c>
      <c r="L465" s="135">
        <f t="shared" si="270"/>
        <v>4.2914899999999996</v>
      </c>
      <c r="M465" s="135">
        <f t="shared" si="270"/>
        <v>4.3102099999999997</v>
      </c>
      <c r="N465" s="135">
        <f t="shared" si="270"/>
        <v>4.3286800000000003</v>
      </c>
      <c r="O465" s="135">
        <f t="shared" si="270"/>
        <v>4.3504300000000002</v>
      </c>
      <c r="P465" s="135">
        <f t="shared" si="270"/>
        <v>4.3251499999999998</v>
      </c>
      <c r="Q465" s="135">
        <f t="shared" si="270"/>
        <v>4.3191600000000001</v>
      </c>
      <c r="R465" s="135">
        <f t="shared" si="270"/>
        <v>4.36876</v>
      </c>
      <c r="S465" s="135">
        <f t="shared" si="270"/>
        <v>4.3571099999999996</v>
      </c>
      <c r="T465" s="135">
        <f t="shared" si="270"/>
        <v>4.3370499999999996</v>
      </c>
      <c r="U465" s="135">
        <f t="shared" si="270"/>
        <v>4.3201999999999998</v>
      </c>
      <c r="V465" s="135">
        <f t="shared" si="270"/>
        <v>4.3079999999999998</v>
      </c>
      <c r="W465" s="135">
        <f t="shared" si="270"/>
        <v>4.2944500000000003</v>
      </c>
      <c r="X465" s="135">
        <f t="shared" si="270"/>
        <v>4.2913800000000002</v>
      </c>
      <c r="Y465" s="135">
        <f t="shared" si="270"/>
        <v>4.2848899999999999</v>
      </c>
      <c r="Z465" s="135">
        <f t="shared" si="270"/>
        <v>4.1869500000000004</v>
      </c>
      <c r="AA465" s="135">
        <f t="shared" si="270"/>
        <v>3.8012199999999998</v>
      </c>
    </row>
    <row r="466" spans="1:27" ht="12.75" hidden="1" customHeight="1" outlineLevel="1" x14ac:dyDescent="0.2">
      <c r="A466" s="163" t="s">
        <v>691</v>
      </c>
      <c r="B466" s="94" t="s">
        <v>238</v>
      </c>
      <c r="C466" s="70" t="s">
        <v>79</v>
      </c>
      <c r="D466" s="71">
        <v>1337.85</v>
      </c>
      <c r="E466" s="71">
        <v>1162.69</v>
      </c>
      <c r="F466" s="71">
        <v>1072.9000000000001</v>
      </c>
      <c r="G466" s="71">
        <v>1033.8599999999999</v>
      </c>
      <c r="H466" s="71">
        <v>1038.18</v>
      </c>
      <c r="I466" s="71">
        <v>1099.58</v>
      </c>
      <c r="J466" s="71">
        <v>1517.01</v>
      </c>
      <c r="K466" s="71">
        <v>1756.54</v>
      </c>
      <c r="L466" s="71">
        <v>1953.42</v>
      </c>
      <c r="M466" s="71">
        <v>1972.14</v>
      </c>
      <c r="N466" s="71">
        <v>1990.61</v>
      </c>
      <c r="O466" s="71">
        <v>2012.36</v>
      </c>
      <c r="P466" s="71">
        <v>1987.08</v>
      </c>
      <c r="Q466" s="71">
        <v>1981.09</v>
      </c>
      <c r="R466" s="71">
        <v>2030.69</v>
      </c>
      <c r="S466" s="71">
        <v>2019.04</v>
      </c>
      <c r="T466" s="71">
        <v>1998.98</v>
      </c>
      <c r="U466" s="71">
        <v>1982.13</v>
      </c>
      <c r="V466" s="71">
        <v>1969.93</v>
      </c>
      <c r="W466" s="71">
        <v>1956.38</v>
      </c>
      <c r="X466" s="71">
        <v>1953.31</v>
      </c>
      <c r="Y466" s="71">
        <v>1946.82</v>
      </c>
      <c r="Z466" s="71">
        <v>1848.88</v>
      </c>
      <c r="AA466" s="71">
        <v>1463.15</v>
      </c>
    </row>
    <row r="467" spans="1:27" ht="12.75" hidden="1" customHeight="1" outlineLevel="1" x14ac:dyDescent="0.2">
      <c r="A467" s="163" t="s">
        <v>692</v>
      </c>
      <c r="B467" s="94" t="s">
        <v>90</v>
      </c>
      <c r="C467" s="70" t="s">
        <v>79</v>
      </c>
      <c r="D467" s="71">
        <f>$D$327</f>
        <v>2222.89</v>
      </c>
      <c r="E467" s="71">
        <f t="shared" ref="E467:AA467" si="271">$D$327</f>
        <v>2222.89</v>
      </c>
      <c r="F467" s="71">
        <f t="shared" si="271"/>
        <v>2222.89</v>
      </c>
      <c r="G467" s="71">
        <f t="shared" si="271"/>
        <v>2222.89</v>
      </c>
      <c r="H467" s="71">
        <f t="shared" si="271"/>
        <v>2222.89</v>
      </c>
      <c r="I467" s="71">
        <f t="shared" si="271"/>
        <v>2222.89</v>
      </c>
      <c r="J467" s="71">
        <f t="shared" si="271"/>
        <v>2222.89</v>
      </c>
      <c r="K467" s="71">
        <f t="shared" si="271"/>
        <v>2222.89</v>
      </c>
      <c r="L467" s="71">
        <f t="shared" si="271"/>
        <v>2222.89</v>
      </c>
      <c r="M467" s="71">
        <f t="shared" si="271"/>
        <v>2222.89</v>
      </c>
      <c r="N467" s="71">
        <f t="shared" si="271"/>
        <v>2222.89</v>
      </c>
      <c r="O467" s="71">
        <f t="shared" si="271"/>
        <v>2222.89</v>
      </c>
      <c r="P467" s="71">
        <f t="shared" si="271"/>
        <v>2222.89</v>
      </c>
      <c r="Q467" s="71">
        <f t="shared" si="271"/>
        <v>2222.89</v>
      </c>
      <c r="R467" s="71">
        <f t="shared" si="271"/>
        <v>2222.89</v>
      </c>
      <c r="S467" s="71">
        <f t="shared" si="271"/>
        <v>2222.89</v>
      </c>
      <c r="T467" s="71">
        <f t="shared" si="271"/>
        <v>2222.89</v>
      </c>
      <c r="U467" s="71">
        <f t="shared" si="271"/>
        <v>2222.89</v>
      </c>
      <c r="V467" s="71">
        <f t="shared" si="271"/>
        <v>2222.89</v>
      </c>
      <c r="W467" s="71">
        <f t="shared" si="271"/>
        <v>2222.89</v>
      </c>
      <c r="X467" s="71">
        <f t="shared" si="271"/>
        <v>2222.89</v>
      </c>
      <c r="Y467" s="71">
        <f t="shared" si="271"/>
        <v>2222.89</v>
      </c>
      <c r="Z467" s="71">
        <f t="shared" si="271"/>
        <v>2222.89</v>
      </c>
      <c r="AA467" s="71">
        <f t="shared" si="271"/>
        <v>2222.89</v>
      </c>
    </row>
    <row r="468" spans="1:27" ht="12.75" hidden="1" customHeight="1" outlineLevel="1" x14ac:dyDescent="0.2">
      <c r="A468" s="163" t="s">
        <v>693</v>
      </c>
      <c r="B468" s="94" t="s">
        <v>83</v>
      </c>
      <c r="C468" s="70" t="s">
        <v>79</v>
      </c>
      <c r="D468" s="71">
        <v>4.95</v>
      </c>
      <c r="E468" s="71">
        <v>4.95</v>
      </c>
      <c r="F468" s="71">
        <v>4.95</v>
      </c>
      <c r="G468" s="71">
        <v>4.95</v>
      </c>
      <c r="H468" s="71">
        <v>4.95</v>
      </c>
      <c r="I468" s="71">
        <v>4.95</v>
      </c>
      <c r="J468" s="71">
        <v>4.95</v>
      </c>
      <c r="K468" s="71">
        <v>4.95</v>
      </c>
      <c r="L468" s="71">
        <v>4.95</v>
      </c>
      <c r="M468" s="71">
        <v>4.95</v>
      </c>
      <c r="N468" s="71">
        <v>4.95</v>
      </c>
      <c r="O468" s="71">
        <v>4.95</v>
      </c>
      <c r="P468" s="71">
        <v>4.95</v>
      </c>
      <c r="Q468" s="71">
        <v>4.95</v>
      </c>
      <c r="R468" s="71">
        <v>4.95</v>
      </c>
      <c r="S468" s="71">
        <v>4.95</v>
      </c>
      <c r="T468" s="71">
        <v>4.95</v>
      </c>
      <c r="U468" s="71">
        <v>4.95</v>
      </c>
      <c r="V468" s="71">
        <v>4.95</v>
      </c>
      <c r="W468" s="71">
        <v>4.95</v>
      </c>
      <c r="X468" s="71">
        <v>4.95</v>
      </c>
      <c r="Y468" s="71">
        <v>4.95</v>
      </c>
      <c r="Z468" s="71">
        <v>4.95</v>
      </c>
      <c r="AA468" s="71">
        <v>4.95</v>
      </c>
    </row>
    <row r="469" spans="1:27" ht="12.75" hidden="1" customHeight="1" outlineLevel="1" x14ac:dyDescent="0.2">
      <c r="A469" s="163" t="s">
        <v>694</v>
      </c>
      <c r="B469" s="94" t="s">
        <v>81</v>
      </c>
      <c r="C469" s="70" t="s">
        <v>79</v>
      </c>
      <c r="D469" s="71">
        <f>$D$11</f>
        <v>110.23</v>
      </c>
      <c r="E469" s="71">
        <f t="shared" ref="E469:AA469" si="272">$D$11</f>
        <v>110.23</v>
      </c>
      <c r="F469" s="71">
        <f t="shared" si="272"/>
        <v>110.23</v>
      </c>
      <c r="G469" s="71">
        <f t="shared" si="272"/>
        <v>110.23</v>
      </c>
      <c r="H469" s="71">
        <f t="shared" si="272"/>
        <v>110.23</v>
      </c>
      <c r="I469" s="71">
        <f t="shared" si="272"/>
        <v>110.23</v>
      </c>
      <c r="J469" s="71">
        <f t="shared" si="272"/>
        <v>110.23</v>
      </c>
      <c r="K469" s="71">
        <f t="shared" si="272"/>
        <v>110.23</v>
      </c>
      <c r="L469" s="71">
        <f t="shared" si="272"/>
        <v>110.23</v>
      </c>
      <c r="M469" s="71">
        <f t="shared" si="272"/>
        <v>110.23</v>
      </c>
      <c r="N469" s="71">
        <f t="shared" si="272"/>
        <v>110.23</v>
      </c>
      <c r="O469" s="71">
        <f t="shared" si="272"/>
        <v>110.23</v>
      </c>
      <c r="P469" s="71">
        <f t="shared" si="272"/>
        <v>110.23</v>
      </c>
      <c r="Q469" s="71">
        <f t="shared" si="272"/>
        <v>110.23</v>
      </c>
      <c r="R469" s="71">
        <f t="shared" si="272"/>
        <v>110.23</v>
      </c>
      <c r="S469" s="71">
        <f t="shared" si="272"/>
        <v>110.23</v>
      </c>
      <c r="T469" s="71">
        <f t="shared" si="272"/>
        <v>110.23</v>
      </c>
      <c r="U469" s="71">
        <f t="shared" si="272"/>
        <v>110.23</v>
      </c>
      <c r="V469" s="71">
        <f t="shared" si="272"/>
        <v>110.23</v>
      </c>
      <c r="W469" s="71">
        <f t="shared" si="272"/>
        <v>110.23</v>
      </c>
      <c r="X469" s="71">
        <f t="shared" si="272"/>
        <v>110.23</v>
      </c>
      <c r="Y469" s="71">
        <f t="shared" si="272"/>
        <v>110.23</v>
      </c>
      <c r="Z469" s="71">
        <f t="shared" si="272"/>
        <v>110.23</v>
      </c>
      <c r="AA469" s="71">
        <f t="shared" si="272"/>
        <v>110.23</v>
      </c>
    </row>
    <row r="470" spans="1:27" collapsed="1" x14ac:dyDescent="0.2">
      <c r="A470" s="162" t="s">
        <v>695</v>
      </c>
      <c r="B470" s="54" t="str">
        <f>"30"&amp;"."&amp;$B$662&amp;"."&amp;$B$663</f>
        <v>30.05.2023</v>
      </c>
      <c r="C470" s="134" t="s">
        <v>76</v>
      </c>
      <c r="D470" s="135">
        <f>ROUND(((D471+D472+D474+D473)/1000),5)</f>
        <v>3.59382</v>
      </c>
      <c r="E470" s="135">
        <f>ROUND(((E471+E472+E474+E473)/1000),5)</f>
        <v>3.44191</v>
      </c>
      <c r="F470" s="135">
        <f>ROUND(((F471+F472+F474+F473)/1000),5)</f>
        <v>3.4093900000000001</v>
      </c>
      <c r="G470" s="135">
        <f t="shared" ref="G470:AA470" si="273">ROUND(((G471+G472+G474+G473)/1000),5)</f>
        <v>3.3784000000000001</v>
      </c>
      <c r="H470" s="135">
        <f t="shared" si="273"/>
        <v>3.3832800000000001</v>
      </c>
      <c r="I470" s="135">
        <f t="shared" si="273"/>
        <v>3.5149900000000001</v>
      </c>
      <c r="J470" s="135">
        <f t="shared" si="273"/>
        <v>3.8531900000000001</v>
      </c>
      <c r="K470" s="135">
        <f t="shared" si="273"/>
        <v>4.1152300000000004</v>
      </c>
      <c r="L470" s="135">
        <f t="shared" si="273"/>
        <v>4.2821100000000003</v>
      </c>
      <c r="M470" s="135">
        <f t="shared" si="273"/>
        <v>4.3489199999999997</v>
      </c>
      <c r="N470" s="135">
        <f t="shared" si="273"/>
        <v>4.3667299999999996</v>
      </c>
      <c r="O470" s="135">
        <f t="shared" si="273"/>
        <v>4.3526400000000001</v>
      </c>
      <c r="P470" s="135">
        <f t="shared" si="273"/>
        <v>4.3445400000000003</v>
      </c>
      <c r="Q470" s="135">
        <f t="shared" si="273"/>
        <v>4.3621600000000003</v>
      </c>
      <c r="R470" s="135">
        <f t="shared" si="273"/>
        <v>4.3593099999999998</v>
      </c>
      <c r="S470" s="135">
        <f t="shared" si="273"/>
        <v>4.3470300000000002</v>
      </c>
      <c r="T470" s="135">
        <f t="shared" si="273"/>
        <v>4.33249</v>
      </c>
      <c r="U470" s="135">
        <f t="shared" si="273"/>
        <v>4.3220999999999998</v>
      </c>
      <c r="V470" s="135">
        <f t="shared" si="273"/>
        <v>4.3096399999999999</v>
      </c>
      <c r="W470" s="135">
        <f t="shared" si="273"/>
        <v>4.3035899999999998</v>
      </c>
      <c r="X470" s="135">
        <f t="shared" si="273"/>
        <v>4.2942200000000001</v>
      </c>
      <c r="Y470" s="135">
        <f t="shared" si="273"/>
        <v>4.2991000000000001</v>
      </c>
      <c r="Z470" s="135">
        <f t="shared" si="273"/>
        <v>4.1629899999999997</v>
      </c>
      <c r="AA470" s="135">
        <f t="shared" si="273"/>
        <v>3.8064100000000001</v>
      </c>
    </row>
    <row r="471" spans="1:27" ht="12.75" hidden="1" customHeight="1" outlineLevel="1" x14ac:dyDescent="0.2">
      <c r="A471" s="163" t="s">
        <v>696</v>
      </c>
      <c r="B471" s="94" t="s">
        <v>238</v>
      </c>
      <c r="C471" s="70" t="s">
        <v>79</v>
      </c>
      <c r="D471" s="71">
        <v>1255.75</v>
      </c>
      <c r="E471" s="71">
        <v>1103.8399999999999</v>
      </c>
      <c r="F471" s="71">
        <v>1071.32</v>
      </c>
      <c r="G471" s="71">
        <v>1040.33</v>
      </c>
      <c r="H471" s="71">
        <v>1045.21</v>
      </c>
      <c r="I471" s="71">
        <v>1176.92</v>
      </c>
      <c r="J471" s="71">
        <v>1515.12</v>
      </c>
      <c r="K471" s="71">
        <v>1777.16</v>
      </c>
      <c r="L471" s="71">
        <v>1944.04</v>
      </c>
      <c r="M471" s="71">
        <v>2010.85</v>
      </c>
      <c r="N471" s="71">
        <v>2028.66</v>
      </c>
      <c r="O471" s="71">
        <v>2014.57</v>
      </c>
      <c r="P471" s="71">
        <v>2006.47</v>
      </c>
      <c r="Q471" s="71">
        <v>2024.09</v>
      </c>
      <c r="R471" s="71">
        <v>2021.24</v>
      </c>
      <c r="S471" s="71">
        <v>2008.96</v>
      </c>
      <c r="T471" s="71">
        <v>1994.42</v>
      </c>
      <c r="U471" s="71">
        <v>1984.03</v>
      </c>
      <c r="V471" s="71">
        <v>1971.57</v>
      </c>
      <c r="W471" s="71">
        <v>1965.52</v>
      </c>
      <c r="X471" s="71">
        <v>1956.15</v>
      </c>
      <c r="Y471" s="71">
        <v>1961.03</v>
      </c>
      <c r="Z471" s="71">
        <v>1824.92</v>
      </c>
      <c r="AA471" s="71">
        <v>1468.34</v>
      </c>
    </row>
    <row r="472" spans="1:27" ht="12.75" hidden="1" customHeight="1" outlineLevel="1" x14ac:dyDescent="0.2">
      <c r="A472" s="163" t="s">
        <v>697</v>
      </c>
      <c r="B472" s="94" t="s">
        <v>90</v>
      </c>
      <c r="C472" s="70" t="s">
        <v>79</v>
      </c>
      <c r="D472" s="71">
        <f>$D$327</f>
        <v>2222.89</v>
      </c>
      <c r="E472" s="71">
        <f t="shared" ref="E472:AA472" si="274">$D$327</f>
        <v>2222.89</v>
      </c>
      <c r="F472" s="71">
        <f t="shared" si="274"/>
        <v>2222.89</v>
      </c>
      <c r="G472" s="71">
        <f t="shared" si="274"/>
        <v>2222.89</v>
      </c>
      <c r="H472" s="71">
        <f t="shared" si="274"/>
        <v>2222.89</v>
      </c>
      <c r="I472" s="71">
        <f t="shared" si="274"/>
        <v>2222.89</v>
      </c>
      <c r="J472" s="71">
        <f t="shared" si="274"/>
        <v>2222.89</v>
      </c>
      <c r="K472" s="71">
        <f t="shared" si="274"/>
        <v>2222.89</v>
      </c>
      <c r="L472" s="71">
        <f t="shared" si="274"/>
        <v>2222.89</v>
      </c>
      <c r="M472" s="71">
        <f t="shared" si="274"/>
        <v>2222.89</v>
      </c>
      <c r="N472" s="71">
        <f t="shared" si="274"/>
        <v>2222.89</v>
      </c>
      <c r="O472" s="71">
        <f t="shared" si="274"/>
        <v>2222.89</v>
      </c>
      <c r="P472" s="71">
        <f t="shared" si="274"/>
        <v>2222.89</v>
      </c>
      <c r="Q472" s="71">
        <f t="shared" si="274"/>
        <v>2222.89</v>
      </c>
      <c r="R472" s="71">
        <f t="shared" si="274"/>
        <v>2222.89</v>
      </c>
      <c r="S472" s="71">
        <f t="shared" si="274"/>
        <v>2222.89</v>
      </c>
      <c r="T472" s="71">
        <f t="shared" si="274"/>
        <v>2222.89</v>
      </c>
      <c r="U472" s="71">
        <f t="shared" si="274"/>
        <v>2222.89</v>
      </c>
      <c r="V472" s="71">
        <f t="shared" si="274"/>
        <v>2222.89</v>
      </c>
      <c r="W472" s="71">
        <f t="shared" si="274"/>
        <v>2222.89</v>
      </c>
      <c r="X472" s="71">
        <f t="shared" si="274"/>
        <v>2222.89</v>
      </c>
      <c r="Y472" s="71">
        <f t="shared" si="274"/>
        <v>2222.89</v>
      </c>
      <c r="Z472" s="71">
        <f t="shared" si="274"/>
        <v>2222.89</v>
      </c>
      <c r="AA472" s="71">
        <f t="shared" si="274"/>
        <v>2222.89</v>
      </c>
    </row>
    <row r="473" spans="1:27" ht="12.75" hidden="1" customHeight="1" outlineLevel="1" x14ac:dyDescent="0.2">
      <c r="A473" s="163" t="s">
        <v>698</v>
      </c>
      <c r="B473" s="94" t="s">
        <v>83</v>
      </c>
      <c r="C473" s="70" t="s">
        <v>79</v>
      </c>
      <c r="D473" s="71">
        <v>4.95</v>
      </c>
      <c r="E473" s="71">
        <v>4.95</v>
      </c>
      <c r="F473" s="71">
        <v>4.95</v>
      </c>
      <c r="G473" s="71">
        <v>4.95</v>
      </c>
      <c r="H473" s="71">
        <v>4.95</v>
      </c>
      <c r="I473" s="71">
        <v>4.95</v>
      </c>
      <c r="J473" s="71">
        <v>4.95</v>
      </c>
      <c r="K473" s="71">
        <v>4.95</v>
      </c>
      <c r="L473" s="71">
        <v>4.95</v>
      </c>
      <c r="M473" s="71">
        <v>4.95</v>
      </c>
      <c r="N473" s="71">
        <v>4.95</v>
      </c>
      <c r="O473" s="71">
        <v>4.95</v>
      </c>
      <c r="P473" s="71">
        <v>4.95</v>
      </c>
      <c r="Q473" s="71">
        <v>4.95</v>
      </c>
      <c r="R473" s="71">
        <v>4.95</v>
      </c>
      <c r="S473" s="71">
        <v>4.95</v>
      </c>
      <c r="T473" s="71">
        <v>4.95</v>
      </c>
      <c r="U473" s="71">
        <v>4.95</v>
      </c>
      <c r="V473" s="71">
        <v>4.95</v>
      </c>
      <c r="W473" s="71">
        <v>4.95</v>
      </c>
      <c r="X473" s="71">
        <v>4.95</v>
      </c>
      <c r="Y473" s="71">
        <v>4.95</v>
      </c>
      <c r="Z473" s="71">
        <v>4.95</v>
      </c>
      <c r="AA473" s="71">
        <v>4.95</v>
      </c>
    </row>
    <row r="474" spans="1:27" ht="12.75" hidden="1" customHeight="1" outlineLevel="1" x14ac:dyDescent="0.2">
      <c r="A474" s="163" t="s">
        <v>699</v>
      </c>
      <c r="B474" s="94" t="s">
        <v>81</v>
      </c>
      <c r="C474" s="70" t="s">
        <v>79</v>
      </c>
      <c r="D474" s="71">
        <f>$D$11</f>
        <v>110.23</v>
      </c>
      <c r="E474" s="71">
        <f t="shared" ref="E474:AA474" si="275">$D$11</f>
        <v>110.23</v>
      </c>
      <c r="F474" s="71">
        <f t="shared" si="275"/>
        <v>110.23</v>
      </c>
      <c r="G474" s="71">
        <f t="shared" si="275"/>
        <v>110.23</v>
      </c>
      <c r="H474" s="71">
        <f t="shared" si="275"/>
        <v>110.23</v>
      </c>
      <c r="I474" s="71">
        <f t="shared" si="275"/>
        <v>110.23</v>
      </c>
      <c r="J474" s="71">
        <f t="shared" si="275"/>
        <v>110.23</v>
      </c>
      <c r="K474" s="71">
        <f t="shared" si="275"/>
        <v>110.23</v>
      </c>
      <c r="L474" s="71">
        <f t="shared" si="275"/>
        <v>110.23</v>
      </c>
      <c r="M474" s="71">
        <f t="shared" si="275"/>
        <v>110.23</v>
      </c>
      <c r="N474" s="71">
        <f t="shared" si="275"/>
        <v>110.23</v>
      </c>
      <c r="O474" s="71">
        <f t="shared" si="275"/>
        <v>110.23</v>
      </c>
      <c r="P474" s="71">
        <f t="shared" si="275"/>
        <v>110.23</v>
      </c>
      <c r="Q474" s="71">
        <f t="shared" si="275"/>
        <v>110.23</v>
      </c>
      <c r="R474" s="71">
        <f t="shared" si="275"/>
        <v>110.23</v>
      </c>
      <c r="S474" s="71">
        <f t="shared" si="275"/>
        <v>110.23</v>
      </c>
      <c r="T474" s="71">
        <f t="shared" si="275"/>
        <v>110.23</v>
      </c>
      <c r="U474" s="71">
        <f t="shared" si="275"/>
        <v>110.23</v>
      </c>
      <c r="V474" s="71">
        <f t="shared" si="275"/>
        <v>110.23</v>
      </c>
      <c r="W474" s="71">
        <f t="shared" si="275"/>
        <v>110.23</v>
      </c>
      <c r="X474" s="71">
        <f t="shared" si="275"/>
        <v>110.23</v>
      </c>
      <c r="Y474" s="71">
        <f t="shared" si="275"/>
        <v>110.23</v>
      </c>
      <c r="Z474" s="71">
        <f t="shared" si="275"/>
        <v>110.23</v>
      </c>
      <c r="AA474" s="71">
        <f t="shared" si="275"/>
        <v>110.23</v>
      </c>
    </row>
    <row r="475" spans="1:27" collapsed="1" x14ac:dyDescent="0.2">
      <c r="A475" s="162" t="s">
        <v>700</v>
      </c>
      <c r="B475" s="54" t="str">
        <f>"31"&amp;"."&amp;$B$662&amp;"."&amp;$B$663</f>
        <v>31.05.2023</v>
      </c>
      <c r="C475" s="134" t="s">
        <v>76</v>
      </c>
      <c r="D475" s="135">
        <f>ROUND(((D476+D477+D479+D478)/1000),5)</f>
        <v>3.5466600000000001</v>
      </c>
      <c r="E475" s="135">
        <f>ROUND(((E476+E477+E479+E478)/1000),5)</f>
        <v>3.4125700000000001</v>
      </c>
      <c r="F475" s="135">
        <f>ROUND(((F476+F477+F479+F478)/1000),5)</f>
        <v>3.3404099999999999</v>
      </c>
      <c r="G475" s="135">
        <f t="shared" ref="G475:AA475" si="276">ROUND(((G476+G477+G479+G478)/1000),5)</f>
        <v>3.29095</v>
      </c>
      <c r="H475" s="135">
        <f t="shared" si="276"/>
        <v>3.2714099999999999</v>
      </c>
      <c r="I475" s="135">
        <f t="shared" si="276"/>
        <v>3.4247299999999998</v>
      </c>
      <c r="J475" s="135">
        <f t="shared" si="276"/>
        <v>3.80315</v>
      </c>
      <c r="K475" s="135">
        <f t="shared" si="276"/>
        <v>4.0518900000000002</v>
      </c>
      <c r="L475" s="135">
        <f t="shared" si="276"/>
        <v>4.3001399999999999</v>
      </c>
      <c r="M475" s="135">
        <f t="shared" si="276"/>
        <v>4.3591600000000001</v>
      </c>
      <c r="N475" s="135">
        <f t="shared" si="276"/>
        <v>4.3814200000000003</v>
      </c>
      <c r="O475" s="135">
        <f t="shared" si="276"/>
        <v>4.3745500000000002</v>
      </c>
      <c r="P475" s="135">
        <f t="shared" si="276"/>
        <v>4.3572699999999998</v>
      </c>
      <c r="Q475" s="135">
        <f t="shared" si="276"/>
        <v>4.37765</v>
      </c>
      <c r="R475" s="135">
        <f t="shared" si="276"/>
        <v>4.3818099999999998</v>
      </c>
      <c r="S475" s="135">
        <f t="shared" si="276"/>
        <v>4.4047099999999997</v>
      </c>
      <c r="T475" s="135">
        <f t="shared" si="276"/>
        <v>4.3939500000000002</v>
      </c>
      <c r="U475" s="135">
        <f t="shared" si="276"/>
        <v>4.3768599999999998</v>
      </c>
      <c r="V475" s="135">
        <f t="shared" si="276"/>
        <v>4.3619500000000002</v>
      </c>
      <c r="W475" s="135">
        <f t="shared" si="276"/>
        <v>4.3403400000000003</v>
      </c>
      <c r="X475" s="135">
        <f t="shared" si="276"/>
        <v>4.3319700000000001</v>
      </c>
      <c r="Y475" s="135">
        <f t="shared" si="276"/>
        <v>4.3297100000000004</v>
      </c>
      <c r="Z475" s="135">
        <f t="shared" si="276"/>
        <v>4.1871299999999998</v>
      </c>
      <c r="AA475" s="135">
        <f t="shared" si="276"/>
        <v>3.8593199999999999</v>
      </c>
    </row>
    <row r="476" spans="1:27" ht="12.75" hidden="1" customHeight="1" outlineLevel="1" x14ac:dyDescent="0.2">
      <c r="A476" s="163" t="s">
        <v>701</v>
      </c>
      <c r="B476" s="94" t="s">
        <v>238</v>
      </c>
      <c r="C476" s="70" t="s">
        <v>79</v>
      </c>
      <c r="D476" s="71">
        <v>1208.5899999999999</v>
      </c>
      <c r="E476" s="71">
        <v>1074.5</v>
      </c>
      <c r="F476" s="71">
        <v>1002.34</v>
      </c>
      <c r="G476" s="71">
        <v>952.88</v>
      </c>
      <c r="H476" s="71">
        <v>933.34</v>
      </c>
      <c r="I476" s="71">
        <v>1086.6600000000001</v>
      </c>
      <c r="J476" s="71">
        <v>1465.08</v>
      </c>
      <c r="K476" s="71">
        <v>1713.82</v>
      </c>
      <c r="L476" s="71">
        <v>1962.07</v>
      </c>
      <c r="M476" s="71">
        <v>2021.09</v>
      </c>
      <c r="N476" s="71">
        <v>2043.35</v>
      </c>
      <c r="O476" s="71">
        <v>2036.48</v>
      </c>
      <c r="P476" s="71">
        <v>2019.2</v>
      </c>
      <c r="Q476" s="71">
        <v>2039.58</v>
      </c>
      <c r="R476" s="71">
        <v>2043.74</v>
      </c>
      <c r="S476" s="71">
        <v>2066.64</v>
      </c>
      <c r="T476" s="71">
        <v>2055.88</v>
      </c>
      <c r="U476" s="71">
        <v>2038.79</v>
      </c>
      <c r="V476" s="71">
        <v>2023.88</v>
      </c>
      <c r="W476" s="71">
        <v>2002.27</v>
      </c>
      <c r="X476" s="71">
        <v>1993.9</v>
      </c>
      <c r="Y476" s="71">
        <v>1991.64</v>
      </c>
      <c r="Z476" s="71">
        <v>1849.06</v>
      </c>
      <c r="AA476" s="71">
        <v>1521.25</v>
      </c>
    </row>
    <row r="477" spans="1:27" ht="12.75" hidden="1" customHeight="1" outlineLevel="1" x14ac:dyDescent="0.2">
      <c r="A477" s="163" t="s">
        <v>702</v>
      </c>
      <c r="B477" s="94" t="s">
        <v>90</v>
      </c>
      <c r="C477" s="70" t="s">
        <v>79</v>
      </c>
      <c r="D477" s="71">
        <f>$D$327</f>
        <v>2222.89</v>
      </c>
      <c r="E477" s="71">
        <f t="shared" ref="E477:AA477" si="277">$D$327</f>
        <v>2222.89</v>
      </c>
      <c r="F477" s="71">
        <f t="shared" si="277"/>
        <v>2222.89</v>
      </c>
      <c r="G477" s="71">
        <f t="shared" si="277"/>
        <v>2222.89</v>
      </c>
      <c r="H477" s="71">
        <f t="shared" si="277"/>
        <v>2222.89</v>
      </c>
      <c r="I477" s="71">
        <f t="shared" si="277"/>
        <v>2222.89</v>
      </c>
      <c r="J477" s="71">
        <f t="shared" si="277"/>
        <v>2222.89</v>
      </c>
      <c r="K477" s="71">
        <f t="shared" si="277"/>
        <v>2222.89</v>
      </c>
      <c r="L477" s="71">
        <f t="shared" si="277"/>
        <v>2222.89</v>
      </c>
      <c r="M477" s="71">
        <f t="shared" si="277"/>
        <v>2222.89</v>
      </c>
      <c r="N477" s="71">
        <f t="shared" si="277"/>
        <v>2222.89</v>
      </c>
      <c r="O477" s="71">
        <f t="shared" si="277"/>
        <v>2222.89</v>
      </c>
      <c r="P477" s="71">
        <f t="shared" si="277"/>
        <v>2222.89</v>
      </c>
      <c r="Q477" s="71">
        <f t="shared" si="277"/>
        <v>2222.89</v>
      </c>
      <c r="R477" s="71">
        <f t="shared" si="277"/>
        <v>2222.89</v>
      </c>
      <c r="S477" s="71">
        <f t="shared" si="277"/>
        <v>2222.89</v>
      </c>
      <c r="T477" s="71">
        <f t="shared" si="277"/>
        <v>2222.89</v>
      </c>
      <c r="U477" s="71">
        <f t="shared" si="277"/>
        <v>2222.89</v>
      </c>
      <c r="V477" s="71">
        <f t="shared" si="277"/>
        <v>2222.89</v>
      </c>
      <c r="W477" s="71">
        <f t="shared" si="277"/>
        <v>2222.89</v>
      </c>
      <c r="X477" s="71">
        <f t="shared" si="277"/>
        <v>2222.89</v>
      </c>
      <c r="Y477" s="71">
        <f t="shared" si="277"/>
        <v>2222.89</v>
      </c>
      <c r="Z477" s="71">
        <f t="shared" si="277"/>
        <v>2222.89</v>
      </c>
      <c r="AA477" s="71">
        <f t="shared" si="277"/>
        <v>2222.89</v>
      </c>
    </row>
    <row r="478" spans="1:27" ht="12.75" hidden="1" customHeight="1" outlineLevel="1" x14ac:dyDescent="0.2">
      <c r="A478" s="163" t="s">
        <v>703</v>
      </c>
      <c r="B478" s="94" t="s">
        <v>83</v>
      </c>
      <c r="C478" s="70" t="s">
        <v>79</v>
      </c>
      <c r="D478" s="71">
        <v>4.95</v>
      </c>
      <c r="E478" s="71">
        <v>4.95</v>
      </c>
      <c r="F478" s="71">
        <v>4.95</v>
      </c>
      <c r="G478" s="71">
        <v>4.95</v>
      </c>
      <c r="H478" s="71">
        <v>4.95</v>
      </c>
      <c r="I478" s="71">
        <v>4.95</v>
      </c>
      <c r="J478" s="71">
        <v>4.95</v>
      </c>
      <c r="K478" s="71">
        <v>4.95</v>
      </c>
      <c r="L478" s="71">
        <v>4.95</v>
      </c>
      <c r="M478" s="71">
        <v>4.95</v>
      </c>
      <c r="N478" s="71">
        <v>4.95</v>
      </c>
      <c r="O478" s="71">
        <v>4.95</v>
      </c>
      <c r="P478" s="71">
        <v>4.95</v>
      </c>
      <c r="Q478" s="71">
        <v>4.95</v>
      </c>
      <c r="R478" s="71">
        <v>4.95</v>
      </c>
      <c r="S478" s="71">
        <v>4.95</v>
      </c>
      <c r="T478" s="71">
        <v>4.95</v>
      </c>
      <c r="U478" s="71">
        <v>4.95</v>
      </c>
      <c r="V478" s="71">
        <v>4.95</v>
      </c>
      <c r="W478" s="71">
        <v>4.95</v>
      </c>
      <c r="X478" s="71">
        <v>4.95</v>
      </c>
      <c r="Y478" s="71">
        <v>4.95</v>
      </c>
      <c r="Z478" s="71">
        <v>4.95</v>
      </c>
      <c r="AA478" s="71">
        <v>4.95</v>
      </c>
    </row>
    <row r="479" spans="1:27" ht="12.75" hidden="1" customHeight="1" outlineLevel="1" x14ac:dyDescent="0.2">
      <c r="A479" s="163" t="s">
        <v>704</v>
      </c>
      <c r="B479" s="94" t="s">
        <v>81</v>
      </c>
      <c r="C479" s="70" t="s">
        <v>79</v>
      </c>
      <c r="D479" s="71">
        <f>$D$11</f>
        <v>110.23</v>
      </c>
      <c r="E479" s="71">
        <f t="shared" ref="E479:AA479" si="278">$D$11</f>
        <v>110.23</v>
      </c>
      <c r="F479" s="71">
        <f t="shared" si="278"/>
        <v>110.23</v>
      </c>
      <c r="G479" s="71">
        <f t="shared" si="278"/>
        <v>110.23</v>
      </c>
      <c r="H479" s="71">
        <f t="shared" si="278"/>
        <v>110.23</v>
      </c>
      <c r="I479" s="71">
        <f t="shared" si="278"/>
        <v>110.23</v>
      </c>
      <c r="J479" s="71">
        <f t="shared" si="278"/>
        <v>110.23</v>
      </c>
      <c r="K479" s="71">
        <f t="shared" si="278"/>
        <v>110.23</v>
      </c>
      <c r="L479" s="71">
        <f t="shared" si="278"/>
        <v>110.23</v>
      </c>
      <c r="M479" s="71">
        <f t="shared" si="278"/>
        <v>110.23</v>
      </c>
      <c r="N479" s="71">
        <f t="shared" si="278"/>
        <v>110.23</v>
      </c>
      <c r="O479" s="71">
        <f t="shared" si="278"/>
        <v>110.23</v>
      </c>
      <c r="P479" s="71">
        <f t="shared" si="278"/>
        <v>110.23</v>
      </c>
      <c r="Q479" s="71">
        <f t="shared" si="278"/>
        <v>110.23</v>
      </c>
      <c r="R479" s="71">
        <f t="shared" si="278"/>
        <v>110.23</v>
      </c>
      <c r="S479" s="71">
        <f t="shared" si="278"/>
        <v>110.23</v>
      </c>
      <c r="T479" s="71">
        <f t="shared" si="278"/>
        <v>110.23</v>
      </c>
      <c r="U479" s="71">
        <f t="shared" si="278"/>
        <v>110.23</v>
      </c>
      <c r="V479" s="71">
        <f t="shared" si="278"/>
        <v>110.23</v>
      </c>
      <c r="W479" s="71">
        <f t="shared" si="278"/>
        <v>110.23</v>
      </c>
      <c r="X479" s="71">
        <f t="shared" si="278"/>
        <v>110.23</v>
      </c>
      <c r="Y479" s="71">
        <f t="shared" si="278"/>
        <v>110.23</v>
      </c>
      <c r="Z479" s="71">
        <f t="shared" si="278"/>
        <v>110.23</v>
      </c>
      <c r="AA479" s="71">
        <f t="shared" si="278"/>
        <v>110.23</v>
      </c>
    </row>
    <row r="480" spans="1:27" collapsed="1" x14ac:dyDescent="0.2">
      <c r="B480" s="165" t="s">
        <v>392</v>
      </c>
    </row>
    <row r="481" spans="1:27" x14ac:dyDescent="0.2">
      <c r="B481" s="165" t="s">
        <v>392</v>
      </c>
    </row>
    <row r="482" spans="1:27" x14ac:dyDescent="0.2">
      <c r="A482" s="157" t="s">
        <v>705</v>
      </c>
      <c r="B482" s="158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9"/>
    </row>
    <row r="483" spans="1:27" ht="25.5" x14ac:dyDescent="0.2">
      <c r="A483" s="160" t="s">
        <v>64</v>
      </c>
      <c r="B483" s="161" t="s">
        <v>210</v>
      </c>
      <c r="C483" s="160" t="s">
        <v>211</v>
      </c>
      <c r="D483" s="161" t="s">
        <v>212</v>
      </c>
      <c r="E483" s="161" t="s">
        <v>213</v>
      </c>
      <c r="F483" s="161" t="s">
        <v>214</v>
      </c>
      <c r="G483" s="161" t="s">
        <v>215</v>
      </c>
      <c r="H483" s="161" t="s">
        <v>216</v>
      </c>
      <c r="I483" s="161" t="s">
        <v>217</v>
      </c>
      <c r="J483" s="161" t="s">
        <v>218</v>
      </c>
      <c r="K483" s="161" t="s">
        <v>219</v>
      </c>
      <c r="L483" s="161" t="s">
        <v>220</v>
      </c>
      <c r="M483" s="161" t="s">
        <v>221</v>
      </c>
      <c r="N483" s="161" t="s">
        <v>222</v>
      </c>
      <c r="O483" s="161" t="s">
        <v>223</v>
      </c>
      <c r="P483" s="161" t="s">
        <v>224</v>
      </c>
      <c r="Q483" s="161" t="s">
        <v>225</v>
      </c>
      <c r="R483" s="161" t="s">
        <v>226</v>
      </c>
      <c r="S483" s="161" t="s">
        <v>227</v>
      </c>
      <c r="T483" s="161" t="s">
        <v>228</v>
      </c>
      <c r="U483" s="161" t="s">
        <v>229</v>
      </c>
      <c r="V483" s="161" t="s">
        <v>230</v>
      </c>
      <c r="W483" s="161" t="s">
        <v>231</v>
      </c>
      <c r="X483" s="161" t="s">
        <v>232</v>
      </c>
      <c r="Y483" s="161" t="s">
        <v>233</v>
      </c>
      <c r="Z483" s="161" t="s">
        <v>234</v>
      </c>
      <c r="AA483" s="161" t="s">
        <v>235</v>
      </c>
    </row>
    <row r="484" spans="1:27" x14ac:dyDescent="0.2">
      <c r="A484" s="162" t="s">
        <v>706</v>
      </c>
      <c r="B484" s="54" t="str">
        <f>"01"&amp;"."&amp;$B$662&amp;"."&amp;$B$663</f>
        <v>01.05.2023</v>
      </c>
      <c r="C484" s="134" t="s">
        <v>76</v>
      </c>
      <c r="D484" s="135">
        <f>ROUND(((D485+D486+D488+D487)/1000),5)</f>
        <v>5.2328400000000004</v>
      </c>
      <c r="E484" s="135">
        <f>ROUND(((E485+E486+E488+E487)/1000),5)</f>
        <v>5.1028799999999999</v>
      </c>
      <c r="F484" s="135">
        <f>ROUND(((F485+F486+F488+F487)/1000),5)</f>
        <v>5.0095999999999998</v>
      </c>
      <c r="G484" s="135">
        <f t="shared" ref="G484:AA484" si="279">ROUND(((G485+G486+G488+G487)/1000),5)</f>
        <v>4.9432200000000002</v>
      </c>
      <c r="H484" s="135">
        <f t="shared" si="279"/>
        <v>4.9237000000000002</v>
      </c>
      <c r="I484" s="135">
        <f t="shared" si="279"/>
        <v>4.9344000000000001</v>
      </c>
      <c r="J484" s="135">
        <f t="shared" si="279"/>
        <v>4.96401</v>
      </c>
      <c r="K484" s="135">
        <f t="shared" si="279"/>
        <v>5.13279</v>
      </c>
      <c r="L484" s="135">
        <f t="shared" si="279"/>
        <v>5.3863399999999997</v>
      </c>
      <c r="M484" s="135">
        <f t="shared" si="279"/>
        <v>5.5651200000000003</v>
      </c>
      <c r="N484" s="135">
        <f t="shared" si="279"/>
        <v>5.5799599999999998</v>
      </c>
      <c r="O484" s="135">
        <f t="shared" si="279"/>
        <v>5.5771100000000002</v>
      </c>
      <c r="P484" s="135">
        <f t="shared" si="279"/>
        <v>5.5670999999999999</v>
      </c>
      <c r="Q484" s="135">
        <f t="shared" si="279"/>
        <v>5.5669599999999999</v>
      </c>
      <c r="R484" s="135">
        <f t="shared" si="279"/>
        <v>5.5506500000000001</v>
      </c>
      <c r="S484" s="135">
        <f t="shared" si="279"/>
        <v>5.5915600000000003</v>
      </c>
      <c r="T484" s="135">
        <f t="shared" si="279"/>
        <v>5.6266299999999996</v>
      </c>
      <c r="U484" s="135">
        <f t="shared" si="279"/>
        <v>5.6421700000000001</v>
      </c>
      <c r="V484" s="135">
        <f t="shared" si="279"/>
        <v>5.6817900000000003</v>
      </c>
      <c r="W484" s="135">
        <f t="shared" si="279"/>
        <v>5.7613500000000002</v>
      </c>
      <c r="X484" s="135">
        <f t="shared" si="279"/>
        <v>5.9509499999999997</v>
      </c>
      <c r="Y484" s="135">
        <f t="shared" si="279"/>
        <v>5.75108</v>
      </c>
      <c r="Z484" s="135">
        <f t="shared" si="279"/>
        <v>5.5506799999999998</v>
      </c>
      <c r="AA484" s="135">
        <f t="shared" si="279"/>
        <v>5.3493700000000004</v>
      </c>
    </row>
    <row r="485" spans="1:27" ht="12.75" hidden="1" customHeight="1" outlineLevel="1" x14ac:dyDescent="0.2">
      <c r="A485" s="163" t="s">
        <v>707</v>
      </c>
      <c r="B485" s="94" t="s">
        <v>238</v>
      </c>
      <c r="C485" s="70" t="s">
        <v>79</v>
      </c>
      <c r="D485" s="71">
        <v>1557.89</v>
      </c>
      <c r="E485" s="71">
        <v>1427.93</v>
      </c>
      <c r="F485" s="71">
        <v>1334.65</v>
      </c>
      <c r="G485" s="71">
        <v>1268.27</v>
      </c>
      <c r="H485" s="71">
        <v>1248.75</v>
      </c>
      <c r="I485" s="71">
        <v>1259.45</v>
      </c>
      <c r="J485" s="71">
        <v>1289.06</v>
      </c>
      <c r="K485" s="71">
        <v>1457.84</v>
      </c>
      <c r="L485" s="71">
        <v>1711.39</v>
      </c>
      <c r="M485" s="71">
        <v>1890.17</v>
      </c>
      <c r="N485" s="71">
        <v>1905.01</v>
      </c>
      <c r="O485" s="71">
        <v>1902.16</v>
      </c>
      <c r="P485" s="71">
        <v>1892.15</v>
      </c>
      <c r="Q485" s="71">
        <v>1892.01</v>
      </c>
      <c r="R485" s="71">
        <v>1875.7</v>
      </c>
      <c r="S485" s="71">
        <v>1916.61</v>
      </c>
      <c r="T485" s="71">
        <v>1951.68</v>
      </c>
      <c r="U485" s="71">
        <v>1967.22</v>
      </c>
      <c r="V485" s="71">
        <v>2006.84</v>
      </c>
      <c r="W485" s="71">
        <v>2086.4</v>
      </c>
      <c r="X485" s="71">
        <v>2276</v>
      </c>
      <c r="Y485" s="71">
        <v>2076.13</v>
      </c>
      <c r="Z485" s="71">
        <v>1875.73</v>
      </c>
      <c r="AA485" s="71">
        <v>1674.42</v>
      </c>
    </row>
    <row r="486" spans="1:27" ht="12.75" hidden="1" customHeight="1" outlineLevel="1" x14ac:dyDescent="0.2">
      <c r="A486" s="163" t="s">
        <v>708</v>
      </c>
      <c r="B486" s="94" t="s">
        <v>90</v>
      </c>
      <c r="C486" s="70" t="s">
        <v>79</v>
      </c>
      <c r="D486" s="71">
        <v>3559.77</v>
      </c>
      <c r="E486" s="71">
        <f>$D$486</f>
        <v>3559.77</v>
      </c>
      <c r="F486" s="71">
        <f t="shared" ref="F486:AA486" si="280">$D$486</f>
        <v>3559.77</v>
      </c>
      <c r="G486" s="71">
        <f t="shared" si="280"/>
        <v>3559.77</v>
      </c>
      <c r="H486" s="71">
        <f t="shared" si="280"/>
        <v>3559.77</v>
      </c>
      <c r="I486" s="71">
        <f t="shared" si="280"/>
        <v>3559.77</v>
      </c>
      <c r="J486" s="71">
        <f t="shared" si="280"/>
        <v>3559.77</v>
      </c>
      <c r="K486" s="71">
        <f t="shared" si="280"/>
        <v>3559.77</v>
      </c>
      <c r="L486" s="71">
        <f t="shared" si="280"/>
        <v>3559.77</v>
      </c>
      <c r="M486" s="71">
        <f t="shared" si="280"/>
        <v>3559.77</v>
      </c>
      <c r="N486" s="71">
        <f t="shared" si="280"/>
        <v>3559.77</v>
      </c>
      <c r="O486" s="71">
        <f t="shared" si="280"/>
        <v>3559.77</v>
      </c>
      <c r="P486" s="71">
        <f t="shared" si="280"/>
        <v>3559.77</v>
      </c>
      <c r="Q486" s="71">
        <f t="shared" si="280"/>
        <v>3559.77</v>
      </c>
      <c r="R486" s="71">
        <f t="shared" si="280"/>
        <v>3559.77</v>
      </c>
      <c r="S486" s="71">
        <f t="shared" si="280"/>
        <v>3559.77</v>
      </c>
      <c r="T486" s="71">
        <f t="shared" si="280"/>
        <v>3559.77</v>
      </c>
      <c r="U486" s="71">
        <f t="shared" si="280"/>
        <v>3559.77</v>
      </c>
      <c r="V486" s="71">
        <f t="shared" si="280"/>
        <v>3559.77</v>
      </c>
      <c r="W486" s="71">
        <f t="shared" si="280"/>
        <v>3559.77</v>
      </c>
      <c r="X486" s="71">
        <f t="shared" si="280"/>
        <v>3559.77</v>
      </c>
      <c r="Y486" s="71">
        <f t="shared" si="280"/>
        <v>3559.77</v>
      </c>
      <c r="Z486" s="71">
        <f t="shared" si="280"/>
        <v>3559.77</v>
      </c>
      <c r="AA486" s="71">
        <f t="shared" si="280"/>
        <v>3559.77</v>
      </c>
    </row>
    <row r="487" spans="1:27" ht="12.75" hidden="1" customHeight="1" outlineLevel="1" x14ac:dyDescent="0.2">
      <c r="A487" s="163" t="s">
        <v>709</v>
      </c>
      <c r="B487" s="94" t="s">
        <v>83</v>
      </c>
      <c r="C487" s="70" t="s">
        <v>79</v>
      </c>
      <c r="D487" s="71">
        <v>4.95</v>
      </c>
      <c r="E487" s="71">
        <v>4.95</v>
      </c>
      <c r="F487" s="71">
        <v>4.95</v>
      </c>
      <c r="G487" s="71">
        <v>4.95</v>
      </c>
      <c r="H487" s="71">
        <v>4.95</v>
      </c>
      <c r="I487" s="71">
        <v>4.95</v>
      </c>
      <c r="J487" s="71">
        <v>4.95</v>
      </c>
      <c r="K487" s="71">
        <v>4.95</v>
      </c>
      <c r="L487" s="71">
        <v>4.95</v>
      </c>
      <c r="M487" s="71">
        <v>4.95</v>
      </c>
      <c r="N487" s="71">
        <v>4.95</v>
      </c>
      <c r="O487" s="71">
        <v>4.95</v>
      </c>
      <c r="P487" s="71">
        <v>4.95</v>
      </c>
      <c r="Q487" s="71">
        <v>4.95</v>
      </c>
      <c r="R487" s="71">
        <v>4.95</v>
      </c>
      <c r="S487" s="71">
        <v>4.95</v>
      </c>
      <c r="T487" s="71">
        <v>4.95</v>
      </c>
      <c r="U487" s="71">
        <v>4.95</v>
      </c>
      <c r="V487" s="71">
        <v>4.95</v>
      </c>
      <c r="W487" s="71">
        <v>4.95</v>
      </c>
      <c r="X487" s="71">
        <v>4.95</v>
      </c>
      <c r="Y487" s="71">
        <v>4.95</v>
      </c>
      <c r="Z487" s="71">
        <v>4.95</v>
      </c>
      <c r="AA487" s="71">
        <v>4.95</v>
      </c>
    </row>
    <row r="488" spans="1:27" ht="12.75" hidden="1" customHeight="1" outlineLevel="1" x14ac:dyDescent="0.2">
      <c r="A488" s="163" t="s">
        <v>710</v>
      </c>
      <c r="B488" s="94" t="s">
        <v>81</v>
      </c>
      <c r="C488" s="70" t="s">
        <v>79</v>
      </c>
      <c r="D488" s="71">
        <f>$D$11</f>
        <v>110.23</v>
      </c>
      <c r="E488" s="71">
        <f t="shared" ref="E488:AA488" si="281">$D$11</f>
        <v>110.23</v>
      </c>
      <c r="F488" s="71">
        <f t="shared" si="281"/>
        <v>110.23</v>
      </c>
      <c r="G488" s="71">
        <f t="shared" si="281"/>
        <v>110.23</v>
      </c>
      <c r="H488" s="71">
        <f t="shared" si="281"/>
        <v>110.23</v>
      </c>
      <c r="I488" s="71">
        <f t="shared" si="281"/>
        <v>110.23</v>
      </c>
      <c r="J488" s="71">
        <f t="shared" si="281"/>
        <v>110.23</v>
      </c>
      <c r="K488" s="71">
        <f t="shared" si="281"/>
        <v>110.23</v>
      </c>
      <c r="L488" s="71">
        <f t="shared" si="281"/>
        <v>110.23</v>
      </c>
      <c r="M488" s="71">
        <f t="shared" si="281"/>
        <v>110.23</v>
      </c>
      <c r="N488" s="71">
        <f t="shared" si="281"/>
        <v>110.23</v>
      </c>
      <c r="O488" s="71">
        <f t="shared" si="281"/>
        <v>110.23</v>
      </c>
      <c r="P488" s="71">
        <f t="shared" si="281"/>
        <v>110.23</v>
      </c>
      <c r="Q488" s="71">
        <f t="shared" si="281"/>
        <v>110.23</v>
      </c>
      <c r="R488" s="71">
        <f t="shared" si="281"/>
        <v>110.23</v>
      </c>
      <c r="S488" s="71">
        <f t="shared" si="281"/>
        <v>110.23</v>
      </c>
      <c r="T488" s="71">
        <f t="shared" si="281"/>
        <v>110.23</v>
      </c>
      <c r="U488" s="71">
        <f t="shared" si="281"/>
        <v>110.23</v>
      </c>
      <c r="V488" s="71">
        <f t="shared" si="281"/>
        <v>110.23</v>
      </c>
      <c r="W488" s="71">
        <f t="shared" si="281"/>
        <v>110.23</v>
      </c>
      <c r="X488" s="71">
        <f t="shared" si="281"/>
        <v>110.23</v>
      </c>
      <c r="Y488" s="71">
        <f t="shared" si="281"/>
        <v>110.23</v>
      </c>
      <c r="Z488" s="71">
        <f t="shared" si="281"/>
        <v>110.23</v>
      </c>
      <c r="AA488" s="71">
        <f t="shared" si="281"/>
        <v>110.23</v>
      </c>
    </row>
    <row r="489" spans="1:27" collapsed="1" x14ac:dyDescent="0.2">
      <c r="A489" s="162" t="s">
        <v>711</v>
      </c>
      <c r="B489" s="54" t="str">
        <f>"02"&amp;"."&amp;$B$662&amp;"."&amp;$B$663</f>
        <v>02.05.2023</v>
      </c>
      <c r="C489" s="134" t="s">
        <v>76</v>
      </c>
      <c r="D489" s="135">
        <f>ROUND(((D490+D491+D493+D492)/1000),5)</f>
        <v>5.0469400000000002</v>
      </c>
      <c r="E489" s="135">
        <f>ROUND(((E490+E491+E493+E492)/1000),5)</f>
        <v>4.8700200000000002</v>
      </c>
      <c r="F489" s="135">
        <f>ROUND(((F490+F491+F493+F492)/1000),5)</f>
        <v>4.7787100000000002</v>
      </c>
      <c r="G489" s="135">
        <f t="shared" ref="G489:AA489" si="282">ROUND(((G490+G491+G493+G492)/1000),5)</f>
        <v>4.7779699999999998</v>
      </c>
      <c r="H489" s="135">
        <f t="shared" si="282"/>
        <v>4.8019299999999996</v>
      </c>
      <c r="I489" s="135">
        <f t="shared" si="282"/>
        <v>4.9153399999999996</v>
      </c>
      <c r="J489" s="135">
        <f t="shared" si="282"/>
        <v>5.1168899999999997</v>
      </c>
      <c r="K489" s="135">
        <f t="shared" si="282"/>
        <v>5.3781400000000001</v>
      </c>
      <c r="L489" s="135">
        <f t="shared" si="282"/>
        <v>5.5670400000000004</v>
      </c>
      <c r="M489" s="135">
        <f t="shared" si="282"/>
        <v>5.6435300000000002</v>
      </c>
      <c r="N489" s="135">
        <f t="shared" si="282"/>
        <v>5.66418</v>
      </c>
      <c r="O489" s="135">
        <f t="shared" si="282"/>
        <v>5.6047200000000004</v>
      </c>
      <c r="P489" s="135">
        <f t="shared" si="282"/>
        <v>5.6058899999999996</v>
      </c>
      <c r="Q489" s="135">
        <f t="shared" si="282"/>
        <v>5.6091100000000003</v>
      </c>
      <c r="R489" s="135">
        <f t="shared" si="282"/>
        <v>5.5960599999999996</v>
      </c>
      <c r="S489" s="135">
        <f t="shared" si="282"/>
        <v>5.56189</v>
      </c>
      <c r="T489" s="135">
        <f t="shared" si="282"/>
        <v>5.51898</v>
      </c>
      <c r="U489" s="135">
        <f t="shared" si="282"/>
        <v>5.5055399999999999</v>
      </c>
      <c r="V489" s="135">
        <f t="shared" si="282"/>
        <v>5.5230899999999998</v>
      </c>
      <c r="W489" s="135">
        <f t="shared" si="282"/>
        <v>5.5391500000000002</v>
      </c>
      <c r="X489" s="135">
        <f t="shared" si="282"/>
        <v>5.6745700000000001</v>
      </c>
      <c r="Y489" s="135">
        <f t="shared" si="282"/>
        <v>5.5811799999999998</v>
      </c>
      <c r="Z489" s="135">
        <f t="shared" si="282"/>
        <v>5.3572699999999998</v>
      </c>
      <c r="AA489" s="135">
        <f t="shared" si="282"/>
        <v>5.0536899999999996</v>
      </c>
    </row>
    <row r="490" spans="1:27" ht="12.75" hidden="1" customHeight="1" outlineLevel="1" x14ac:dyDescent="0.2">
      <c r="A490" s="163" t="s">
        <v>712</v>
      </c>
      <c r="B490" s="94" t="s">
        <v>238</v>
      </c>
      <c r="C490" s="70" t="s">
        <v>79</v>
      </c>
      <c r="D490" s="71">
        <v>1371.99</v>
      </c>
      <c r="E490" s="71">
        <v>1195.07</v>
      </c>
      <c r="F490" s="71">
        <v>1103.76</v>
      </c>
      <c r="G490" s="71">
        <v>1103.02</v>
      </c>
      <c r="H490" s="71">
        <v>1126.98</v>
      </c>
      <c r="I490" s="71">
        <v>1240.3900000000001</v>
      </c>
      <c r="J490" s="71">
        <v>1441.94</v>
      </c>
      <c r="K490" s="71">
        <v>1703.19</v>
      </c>
      <c r="L490" s="71">
        <v>1892.09</v>
      </c>
      <c r="M490" s="71">
        <v>1968.58</v>
      </c>
      <c r="N490" s="71">
        <v>1989.23</v>
      </c>
      <c r="O490" s="71">
        <v>1929.77</v>
      </c>
      <c r="P490" s="71">
        <v>1930.94</v>
      </c>
      <c r="Q490" s="71">
        <v>1934.16</v>
      </c>
      <c r="R490" s="71">
        <v>1921.11</v>
      </c>
      <c r="S490" s="71">
        <v>1886.94</v>
      </c>
      <c r="T490" s="71">
        <v>1844.03</v>
      </c>
      <c r="U490" s="71">
        <v>1830.59</v>
      </c>
      <c r="V490" s="71">
        <v>1848.14</v>
      </c>
      <c r="W490" s="71">
        <v>1864.2</v>
      </c>
      <c r="X490" s="71">
        <v>1999.62</v>
      </c>
      <c r="Y490" s="71">
        <v>1906.23</v>
      </c>
      <c r="Z490" s="71">
        <v>1682.32</v>
      </c>
      <c r="AA490" s="71">
        <v>1378.74</v>
      </c>
    </row>
    <row r="491" spans="1:27" ht="12.75" hidden="1" customHeight="1" outlineLevel="1" x14ac:dyDescent="0.2">
      <c r="A491" s="163" t="s">
        <v>713</v>
      </c>
      <c r="B491" s="94" t="s">
        <v>90</v>
      </c>
      <c r="C491" s="70" t="s">
        <v>79</v>
      </c>
      <c r="D491" s="71">
        <f>$D$486</f>
        <v>3559.77</v>
      </c>
      <c r="E491" s="71">
        <f t="shared" ref="E491:AA491" si="283">$D$486</f>
        <v>3559.77</v>
      </c>
      <c r="F491" s="71">
        <f t="shared" si="283"/>
        <v>3559.77</v>
      </c>
      <c r="G491" s="71">
        <f t="shared" si="283"/>
        <v>3559.77</v>
      </c>
      <c r="H491" s="71">
        <f t="shared" si="283"/>
        <v>3559.77</v>
      </c>
      <c r="I491" s="71">
        <f t="shared" si="283"/>
        <v>3559.77</v>
      </c>
      <c r="J491" s="71">
        <f t="shared" si="283"/>
        <v>3559.77</v>
      </c>
      <c r="K491" s="71">
        <f t="shared" si="283"/>
        <v>3559.77</v>
      </c>
      <c r="L491" s="71">
        <f t="shared" si="283"/>
        <v>3559.77</v>
      </c>
      <c r="M491" s="71">
        <f t="shared" si="283"/>
        <v>3559.77</v>
      </c>
      <c r="N491" s="71">
        <f t="shared" si="283"/>
        <v>3559.77</v>
      </c>
      <c r="O491" s="71">
        <f t="shared" si="283"/>
        <v>3559.77</v>
      </c>
      <c r="P491" s="71">
        <f t="shared" si="283"/>
        <v>3559.77</v>
      </c>
      <c r="Q491" s="71">
        <f t="shared" si="283"/>
        <v>3559.77</v>
      </c>
      <c r="R491" s="71">
        <f t="shared" si="283"/>
        <v>3559.77</v>
      </c>
      <c r="S491" s="71">
        <f t="shared" si="283"/>
        <v>3559.77</v>
      </c>
      <c r="T491" s="71">
        <f t="shared" si="283"/>
        <v>3559.77</v>
      </c>
      <c r="U491" s="71">
        <f t="shared" si="283"/>
        <v>3559.77</v>
      </c>
      <c r="V491" s="71">
        <f t="shared" si="283"/>
        <v>3559.77</v>
      </c>
      <c r="W491" s="71">
        <f t="shared" si="283"/>
        <v>3559.77</v>
      </c>
      <c r="X491" s="71">
        <f t="shared" si="283"/>
        <v>3559.77</v>
      </c>
      <c r="Y491" s="71">
        <f t="shared" si="283"/>
        <v>3559.77</v>
      </c>
      <c r="Z491" s="71">
        <f t="shared" si="283"/>
        <v>3559.77</v>
      </c>
      <c r="AA491" s="71">
        <f t="shared" si="283"/>
        <v>3559.77</v>
      </c>
    </row>
    <row r="492" spans="1:27" ht="12.75" hidden="1" customHeight="1" outlineLevel="1" x14ac:dyDescent="0.2">
      <c r="A492" s="163" t="s">
        <v>714</v>
      </c>
      <c r="B492" s="94" t="s">
        <v>83</v>
      </c>
      <c r="C492" s="70" t="s">
        <v>79</v>
      </c>
      <c r="D492" s="71">
        <v>4.95</v>
      </c>
      <c r="E492" s="71">
        <v>4.95</v>
      </c>
      <c r="F492" s="71">
        <v>4.95</v>
      </c>
      <c r="G492" s="71">
        <v>4.95</v>
      </c>
      <c r="H492" s="71">
        <v>4.95</v>
      </c>
      <c r="I492" s="71">
        <v>4.95</v>
      </c>
      <c r="J492" s="71">
        <v>4.95</v>
      </c>
      <c r="K492" s="71">
        <v>4.95</v>
      </c>
      <c r="L492" s="71">
        <v>4.95</v>
      </c>
      <c r="M492" s="71">
        <v>4.95</v>
      </c>
      <c r="N492" s="71">
        <v>4.95</v>
      </c>
      <c r="O492" s="71">
        <v>4.95</v>
      </c>
      <c r="P492" s="71">
        <v>4.95</v>
      </c>
      <c r="Q492" s="71">
        <v>4.95</v>
      </c>
      <c r="R492" s="71">
        <v>4.95</v>
      </c>
      <c r="S492" s="71">
        <v>4.95</v>
      </c>
      <c r="T492" s="71">
        <v>4.95</v>
      </c>
      <c r="U492" s="71">
        <v>4.95</v>
      </c>
      <c r="V492" s="71">
        <v>4.95</v>
      </c>
      <c r="W492" s="71">
        <v>4.95</v>
      </c>
      <c r="X492" s="71">
        <v>4.95</v>
      </c>
      <c r="Y492" s="71">
        <v>4.95</v>
      </c>
      <c r="Z492" s="71">
        <v>4.95</v>
      </c>
      <c r="AA492" s="71">
        <v>4.95</v>
      </c>
    </row>
    <row r="493" spans="1:27" ht="12.75" hidden="1" customHeight="1" outlineLevel="1" x14ac:dyDescent="0.2">
      <c r="A493" s="163" t="s">
        <v>715</v>
      </c>
      <c r="B493" s="94" t="s">
        <v>81</v>
      </c>
      <c r="C493" s="70" t="s">
        <v>79</v>
      </c>
      <c r="D493" s="71">
        <f>$D$11</f>
        <v>110.23</v>
      </c>
      <c r="E493" s="71">
        <f t="shared" ref="E493:AA493" si="284">$D$11</f>
        <v>110.23</v>
      </c>
      <c r="F493" s="71">
        <f t="shared" si="284"/>
        <v>110.23</v>
      </c>
      <c r="G493" s="71">
        <f t="shared" si="284"/>
        <v>110.23</v>
      </c>
      <c r="H493" s="71">
        <f t="shared" si="284"/>
        <v>110.23</v>
      </c>
      <c r="I493" s="71">
        <f t="shared" si="284"/>
        <v>110.23</v>
      </c>
      <c r="J493" s="71">
        <f t="shared" si="284"/>
        <v>110.23</v>
      </c>
      <c r="K493" s="71">
        <f t="shared" si="284"/>
        <v>110.23</v>
      </c>
      <c r="L493" s="71">
        <f t="shared" si="284"/>
        <v>110.23</v>
      </c>
      <c r="M493" s="71">
        <f t="shared" si="284"/>
        <v>110.23</v>
      </c>
      <c r="N493" s="71">
        <f t="shared" si="284"/>
        <v>110.23</v>
      </c>
      <c r="O493" s="71">
        <f t="shared" si="284"/>
        <v>110.23</v>
      </c>
      <c r="P493" s="71">
        <f t="shared" si="284"/>
        <v>110.23</v>
      </c>
      <c r="Q493" s="71">
        <f t="shared" si="284"/>
        <v>110.23</v>
      </c>
      <c r="R493" s="71">
        <f t="shared" si="284"/>
        <v>110.23</v>
      </c>
      <c r="S493" s="71">
        <f t="shared" si="284"/>
        <v>110.23</v>
      </c>
      <c r="T493" s="71">
        <f t="shared" si="284"/>
        <v>110.23</v>
      </c>
      <c r="U493" s="71">
        <f t="shared" si="284"/>
        <v>110.23</v>
      </c>
      <c r="V493" s="71">
        <f t="shared" si="284"/>
        <v>110.23</v>
      </c>
      <c r="W493" s="71">
        <f t="shared" si="284"/>
        <v>110.23</v>
      </c>
      <c r="X493" s="71">
        <f t="shared" si="284"/>
        <v>110.23</v>
      </c>
      <c r="Y493" s="71">
        <f t="shared" si="284"/>
        <v>110.23</v>
      </c>
      <c r="Z493" s="71">
        <f t="shared" si="284"/>
        <v>110.23</v>
      </c>
      <c r="AA493" s="71">
        <f t="shared" si="284"/>
        <v>110.23</v>
      </c>
    </row>
    <row r="494" spans="1:27" collapsed="1" x14ac:dyDescent="0.2">
      <c r="A494" s="162" t="s">
        <v>716</v>
      </c>
      <c r="B494" s="54" t="str">
        <f>"03"&amp;"."&amp;$B$662&amp;"."&amp;$B$663</f>
        <v>03.05.2023</v>
      </c>
      <c r="C494" s="134" t="s">
        <v>76</v>
      </c>
      <c r="D494" s="135">
        <f>ROUND(((D495+D496+D498+D497)/1000),5)</f>
        <v>4.91188</v>
      </c>
      <c r="E494" s="135">
        <f>ROUND(((E495+E496+E498+E497)/1000),5)</f>
        <v>4.7778499999999999</v>
      </c>
      <c r="F494" s="135">
        <f>ROUND(((F495+F496+F498+F497)/1000),5)</f>
        <v>4.7550100000000004</v>
      </c>
      <c r="G494" s="135">
        <f t="shared" ref="G494:AA494" si="285">ROUND(((G495+G496+G498+G497)/1000),5)</f>
        <v>4.7556900000000004</v>
      </c>
      <c r="H494" s="135">
        <f t="shared" si="285"/>
        <v>4.7739500000000001</v>
      </c>
      <c r="I494" s="135">
        <f t="shared" si="285"/>
        <v>4.8700799999999997</v>
      </c>
      <c r="J494" s="135">
        <f t="shared" si="285"/>
        <v>5.0496100000000004</v>
      </c>
      <c r="K494" s="135">
        <f t="shared" si="285"/>
        <v>5.27677</v>
      </c>
      <c r="L494" s="135">
        <f t="shared" si="285"/>
        <v>5.4910600000000001</v>
      </c>
      <c r="M494" s="135">
        <f t="shared" si="285"/>
        <v>5.5941000000000001</v>
      </c>
      <c r="N494" s="135">
        <f t="shared" si="285"/>
        <v>5.6016199999999996</v>
      </c>
      <c r="O494" s="135">
        <f t="shared" si="285"/>
        <v>5.6033900000000001</v>
      </c>
      <c r="P494" s="135">
        <f t="shared" si="285"/>
        <v>5.6029</v>
      </c>
      <c r="Q494" s="135">
        <f t="shared" si="285"/>
        <v>5.6231099999999996</v>
      </c>
      <c r="R494" s="135">
        <f t="shared" si="285"/>
        <v>5.6047599999999997</v>
      </c>
      <c r="S494" s="135">
        <f t="shared" si="285"/>
        <v>5.6024700000000003</v>
      </c>
      <c r="T494" s="135">
        <f t="shared" si="285"/>
        <v>5.60046</v>
      </c>
      <c r="U494" s="135">
        <f t="shared" si="285"/>
        <v>5.5965199999999999</v>
      </c>
      <c r="V494" s="135">
        <f t="shared" si="285"/>
        <v>5.5722399999999999</v>
      </c>
      <c r="W494" s="135">
        <f t="shared" si="285"/>
        <v>5.5686400000000003</v>
      </c>
      <c r="X494" s="135">
        <f t="shared" si="285"/>
        <v>5.5954800000000002</v>
      </c>
      <c r="Y494" s="135">
        <f t="shared" si="285"/>
        <v>5.6055200000000003</v>
      </c>
      <c r="Z494" s="135">
        <f t="shared" si="285"/>
        <v>5.3620400000000004</v>
      </c>
      <c r="AA494" s="135">
        <f t="shared" si="285"/>
        <v>5.1204799999999997</v>
      </c>
    </row>
    <row r="495" spans="1:27" ht="12.75" hidden="1" customHeight="1" outlineLevel="1" x14ac:dyDescent="0.2">
      <c r="A495" s="163" t="s">
        <v>717</v>
      </c>
      <c r="B495" s="94" t="s">
        <v>238</v>
      </c>
      <c r="C495" s="70" t="s">
        <v>79</v>
      </c>
      <c r="D495" s="71">
        <v>1236.93</v>
      </c>
      <c r="E495" s="71">
        <v>1102.9000000000001</v>
      </c>
      <c r="F495" s="71">
        <v>1080.06</v>
      </c>
      <c r="G495" s="71">
        <v>1080.74</v>
      </c>
      <c r="H495" s="71">
        <v>1099</v>
      </c>
      <c r="I495" s="71">
        <v>1195.1300000000001</v>
      </c>
      <c r="J495" s="71">
        <v>1374.66</v>
      </c>
      <c r="K495" s="71">
        <v>1601.82</v>
      </c>
      <c r="L495" s="71">
        <v>1816.11</v>
      </c>
      <c r="M495" s="71">
        <v>1919.15</v>
      </c>
      <c r="N495" s="71">
        <v>1926.67</v>
      </c>
      <c r="O495" s="71">
        <v>1928.44</v>
      </c>
      <c r="P495" s="71">
        <v>1927.95</v>
      </c>
      <c r="Q495" s="71">
        <v>1948.16</v>
      </c>
      <c r="R495" s="71">
        <v>1929.81</v>
      </c>
      <c r="S495" s="71">
        <v>1927.52</v>
      </c>
      <c r="T495" s="71">
        <v>1925.51</v>
      </c>
      <c r="U495" s="71">
        <v>1921.57</v>
      </c>
      <c r="V495" s="71">
        <v>1897.29</v>
      </c>
      <c r="W495" s="71">
        <v>1893.69</v>
      </c>
      <c r="X495" s="71">
        <v>1920.53</v>
      </c>
      <c r="Y495" s="71">
        <v>1930.57</v>
      </c>
      <c r="Z495" s="71">
        <v>1687.09</v>
      </c>
      <c r="AA495" s="71">
        <v>1445.53</v>
      </c>
    </row>
    <row r="496" spans="1:27" ht="12.75" hidden="1" customHeight="1" outlineLevel="1" x14ac:dyDescent="0.2">
      <c r="A496" s="163" t="s">
        <v>718</v>
      </c>
      <c r="B496" s="94" t="s">
        <v>90</v>
      </c>
      <c r="C496" s="70" t="s">
        <v>79</v>
      </c>
      <c r="D496" s="71">
        <f>$D$486</f>
        <v>3559.77</v>
      </c>
      <c r="E496" s="71">
        <f t="shared" ref="E496:AA496" si="286">$D$486</f>
        <v>3559.77</v>
      </c>
      <c r="F496" s="71">
        <f t="shared" si="286"/>
        <v>3559.77</v>
      </c>
      <c r="G496" s="71">
        <f t="shared" si="286"/>
        <v>3559.77</v>
      </c>
      <c r="H496" s="71">
        <f t="shared" si="286"/>
        <v>3559.77</v>
      </c>
      <c r="I496" s="71">
        <f t="shared" si="286"/>
        <v>3559.77</v>
      </c>
      <c r="J496" s="71">
        <f t="shared" si="286"/>
        <v>3559.77</v>
      </c>
      <c r="K496" s="71">
        <f t="shared" si="286"/>
        <v>3559.77</v>
      </c>
      <c r="L496" s="71">
        <f t="shared" si="286"/>
        <v>3559.77</v>
      </c>
      <c r="M496" s="71">
        <f t="shared" si="286"/>
        <v>3559.77</v>
      </c>
      <c r="N496" s="71">
        <f t="shared" si="286"/>
        <v>3559.77</v>
      </c>
      <c r="O496" s="71">
        <f t="shared" si="286"/>
        <v>3559.77</v>
      </c>
      <c r="P496" s="71">
        <f t="shared" si="286"/>
        <v>3559.77</v>
      </c>
      <c r="Q496" s="71">
        <f t="shared" si="286"/>
        <v>3559.77</v>
      </c>
      <c r="R496" s="71">
        <f t="shared" si="286"/>
        <v>3559.77</v>
      </c>
      <c r="S496" s="71">
        <f t="shared" si="286"/>
        <v>3559.77</v>
      </c>
      <c r="T496" s="71">
        <f t="shared" si="286"/>
        <v>3559.77</v>
      </c>
      <c r="U496" s="71">
        <f t="shared" si="286"/>
        <v>3559.77</v>
      </c>
      <c r="V496" s="71">
        <f t="shared" si="286"/>
        <v>3559.77</v>
      </c>
      <c r="W496" s="71">
        <f t="shared" si="286"/>
        <v>3559.77</v>
      </c>
      <c r="X496" s="71">
        <f t="shared" si="286"/>
        <v>3559.77</v>
      </c>
      <c r="Y496" s="71">
        <f t="shared" si="286"/>
        <v>3559.77</v>
      </c>
      <c r="Z496" s="71">
        <f t="shared" si="286"/>
        <v>3559.77</v>
      </c>
      <c r="AA496" s="71">
        <f t="shared" si="286"/>
        <v>3559.77</v>
      </c>
    </row>
    <row r="497" spans="1:27" ht="12.75" hidden="1" customHeight="1" outlineLevel="1" x14ac:dyDescent="0.2">
      <c r="A497" s="163" t="s">
        <v>719</v>
      </c>
      <c r="B497" s="94" t="s">
        <v>83</v>
      </c>
      <c r="C497" s="70" t="s">
        <v>79</v>
      </c>
      <c r="D497" s="71">
        <v>4.95</v>
      </c>
      <c r="E497" s="71">
        <v>4.95</v>
      </c>
      <c r="F497" s="71">
        <v>4.95</v>
      </c>
      <c r="G497" s="71">
        <v>4.95</v>
      </c>
      <c r="H497" s="71">
        <v>4.95</v>
      </c>
      <c r="I497" s="71">
        <v>4.95</v>
      </c>
      <c r="J497" s="71">
        <v>4.95</v>
      </c>
      <c r="K497" s="71">
        <v>4.95</v>
      </c>
      <c r="L497" s="71">
        <v>4.95</v>
      </c>
      <c r="M497" s="71">
        <v>4.95</v>
      </c>
      <c r="N497" s="71">
        <v>4.95</v>
      </c>
      <c r="O497" s="71">
        <v>4.95</v>
      </c>
      <c r="P497" s="71">
        <v>4.95</v>
      </c>
      <c r="Q497" s="71">
        <v>4.95</v>
      </c>
      <c r="R497" s="71">
        <v>4.95</v>
      </c>
      <c r="S497" s="71">
        <v>4.95</v>
      </c>
      <c r="T497" s="71">
        <v>4.95</v>
      </c>
      <c r="U497" s="71">
        <v>4.95</v>
      </c>
      <c r="V497" s="71">
        <v>4.95</v>
      </c>
      <c r="W497" s="71">
        <v>4.95</v>
      </c>
      <c r="X497" s="71">
        <v>4.95</v>
      </c>
      <c r="Y497" s="71">
        <v>4.95</v>
      </c>
      <c r="Z497" s="71">
        <v>4.95</v>
      </c>
      <c r="AA497" s="71">
        <v>4.95</v>
      </c>
    </row>
    <row r="498" spans="1:27" ht="12.75" hidden="1" customHeight="1" outlineLevel="1" x14ac:dyDescent="0.2">
      <c r="A498" s="163" t="s">
        <v>720</v>
      </c>
      <c r="B498" s="94" t="s">
        <v>81</v>
      </c>
      <c r="C498" s="70" t="s">
        <v>79</v>
      </c>
      <c r="D498" s="71">
        <f>$D$11</f>
        <v>110.23</v>
      </c>
      <c r="E498" s="71">
        <f t="shared" ref="E498:AA498" si="287">$D$11</f>
        <v>110.23</v>
      </c>
      <c r="F498" s="71">
        <f t="shared" si="287"/>
        <v>110.23</v>
      </c>
      <c r="G498" s="71">
        <f t="shared" si="287"/>
        <v>110.23</v>
      </c>
      <c r="H498" s="71">
        <f t="shared" si="287"/>
        <v>110.23</v>
      </c>
      <c r="I498" s="71">
        <f t="shared" si="287"/>
        <v>110.23</v>
      </c>
      <c r="J498" s="71">
        <f t="shared" si="287"/>
        <v>110.23</v>
      </c>
      <c r="K498" s="71">
        <f t="shared" si="287"/>
        <v>110.23</v>
      </c>
      <c r="L498" s="71">
        <f t="shared" si="287"/>
        <v>110.23</v>
      </c>
      <c r="M498" s="71">
        <f t="shared" si="287"/>
        <v>110.23</v>
      </c>
      <c r="N498" s="71">
        <f t="shared" si="287"/>
        <v>110.23</v>
      </c>
      <c r="O498" s="71">
        <f t="shared" si="287"/>
        <v>110.23</v>
      </c>
      <c r="P498" s="71">
        <f t="shared" si="287"/>
        <v>110.23</v>
      </c>
      <c r="Q498" s="71">
        <f t="shared" si="287"/>
        <v>110.23</v>
      </c>
      <c r="R498" s="71">
        <f t="shared" si="287"/>
        <v>110.23</v>
      </c>
      <c r="S498" s="71">
        <f t="shared" si="287"/>
        <v>110.23</v>
      </c>
      <c r="T498" s="71">
        <f t="shared" si="287"/>
        <v>110.23</v>
      </c>
      <c r="U498" s="71">
        <f t="shared" si="287"/>
        <v>110.23</v>
      </c>
      <c r="V498" s="71">
        <f t="shared" si="287"/>
        <v>110.23</v>
      </c>
      <c r="W498" s="71">
        <f t="shared" si="287"/>
        <v>110.23</v>
      </c>
      <c r="X498" s="71">
        <f t="shared" si="287"/>
        <v>110.23</v>
      </c>
      <c r="Y498" s="71">
        <f t="shared" si="287"/>
        <v>110.23</v>
      </c>
      <c r="Z498" s="71">
        <f t="shared" si="287"/>
        <v>110.23</v>
      </c>
      <c r="AA498" s="71">
        <f t="shared" si="287"/>
        <v>110.23</v>
      </c>
    </row>
    <row r="499" spans="1:27" collapsed="1" x14ac:dyDescent="0.2">
      <c r="A499" s="162" t="s">
        <v>721</v>
      </c>
      <c r="B499" s="54" t="str">
        <f>"04"&amp;"."&amp;$B$662&amp;"."&amp;$B$663</f>
        <v>04.05.2023</v>
      </c>
      <c r="C499" s="134" t="s">
        <v>76</v>
      </c>
      <c r="D499" s="135">
        <f>ROUND(((D500+D501+D503+D502)/1000),5)</f>
        <v>4.8795700000000002</v>
      </c>
      <c r="E499" s="135">
        <f>ROUND(((E500+E501+E503+E502)/1000),5)</f>
        <v>4.7764300000000004</v>
      </c>
      <c r="F499" s="135">
        <f>ROUND(((F500+F501+F503+F502)/1000),5)</f>
        <v>4.7014500000000004</v>
      </c>
      <c r="G499" s="135">
        <f t="shared" ref="G499:AA499" si="288">ROUND(((G500+G501+G503+G502)/1000),5)</f>
        <v>4.6831699999999996</v>
      </c>
      <c r="H499" s="135">
        <f t="shared" si="288"/>
        <v>4.7364199999999999</v>
      </c>
      <c r="I499" s="135">
        <f t="shared" si="288"/>
        <v>4.7862</v>
      </c>
      <c r="J499" s="135">
        <f t="shared" si="288"/>
        <v>4.9903700000000004</v>
      </c>
      <c r="K499" s="135">
        <f t="shared" si="288"/>
        <v>5.2850099999999998</v>
      </c>
      <c r="L499" s="135">
        <f t="shared" si="288"/>
        <v>5.3888600000000002</v>
      </c>
      <c r="M499" s="135">
        <f t="shared" si="288"/>
        <v>5.5777400000000004</v>
      </c>
      <c r="N499" s="135">
        <f t="shared" si="288"/>
        <v>5.5991600000000004</v>
      </c>
      <c r="O499" s="135">
        <f t="shared" si="288"/>
        <v>5.6263300000000003</v>
      </c>
      <c r="P499" s="135">
        <f t="shared" si="288"/>
        <v>5.62859</v>
      </c>
      <c r="Q499" s="135">
        <f t="shared" si="288"/>
        <v>5.6425999999999998</v>
      </c>
      <c r="R499" s="135">
        <f t="shared" si="288"/>
        <v>5.6154500000000001</v>
      </c>
      <c r="S499" s="135">
        <f t="shared" si="288"/>
        <v>5.5734300000000001</v>
      </c>
      <c r="T499" s="135">
        <f t="shared" si="288"/>
        <v>5.5213299999999998</v>
      </c>
      <c r="U499" s="135">
        <f t="shared" si="288"/>
        <v>5.4774700000000003</v>
      </c>
      <c r="V499" s="135">
        <f t="shared" si="288"/>
        <v>5.4587500000000002</v>
      </c>
      <c r="W499" s="135">
        <f t="shared" si="288"/>
        <v>5.5312599999999996</v>
      </c>
      <c r="X499" s="135">
        <f t="shared" si="288"/>
        <v>5.6574600000000004</v>
      </c>
      <c r="Y499" s="135">
        <f t="shared" si="288"/>
        <v>5.5951199999999996</v>
      </c>
      <c r="Z499" s="135">
        <f t="shared" si="288"/>
        <v>5.3326399999999996</v>
      </c>
      <c r="AA499" s="135">
        <f t="shared" si="288"/>
        <v>5.1568699999999996</v>
      </c>
    </row>
    <row r="500" spans="1:27" ht="12.75" hidden="1" customHeight="1" outlineLevel="1" x14ac:dyDescent="0.2">
      <c r="A500" s="163" t="s">
        <v>722</v>
      </c>
      <c r="B500" s="94" t="s">
        <v>238</v>
      </c>
      <c r="C500" s="70" t="s">
        <v>79</v>
      </c>
      <c r="D500" s="71">
        <v>1204.6199999999999</v>
      </c>
      <c r="E500" s="71">
        <v>1101.48</v>
      </c>
      <c r="F500" s="71">
        <v>1026.5</v>
      </c>
      <c r="G500" s="71">
        <v>1008.22</v>
      </c>
      <c r="H500" s="71">
        <v>1061.47</v>
      </c>
      <c r="I500" s="71">
        <v>1111.25</v>
      </c>
      <c r="J500" s="71">
        <v>1315.42</v>
      </c>
      <c r="K500" s="71">
        <v>1610.06</v>
      </c>
      <c r="L500" s="71">
        <v>1713.91</v>
      </c>
      <c r="M500" s="71">
        <v>1902.79</v>
      </c>
      <c r="N500" s="71">
        <v>1924.21</v>
      </c>
      <c r="O500" s="71">
        <v>1951.38</v>
      </c>
      <c r="P500" s="71">
        <v>1953.64</v>
      </c>
      <c r="Q500" s="71">
        <v>1967.65</v>
      </c>
      <c r="R500" s="71">
        <v>1940.5</v>
      </c>
      <c r="S500" s="71">
        <v>1898.48</v>
      </c>
      <c r="T500" s="71">
        <v>1846.38</v>
      </c>
      <c r="U500" s="71">
        <v>1802.52</v>
      </c>
      <c r="V500" s="71">
        <v>1783.8</v>
      </c>
      <c r="W500" s="71">
        <v>1856.31</v>
      </c>
      <c r="X500" s="71">
        <v>1982.51</v>
      </c>
      <c r="Y500" s="71">
        <v>1920.17</v>
      </c>
      <c r="Z500" s="71">
        <v>1657.69</v>
      </c>
      <c r="AA500" s="71">
        <v>1481.92</v>
      </c>
    </row>
    <row r="501" spans="1:27" ht="12.75" hidden="1" customHeight="1" outlineLevel="1" x14ac:dyDescent="0.2">
      <c r="A501" s="163" t="s">
        <v>723</v>
      </c>
      <c r="B501" s="94" t="s">
        <v>90</v>
      </c>
      <c r="C501" s="70" t="s">
        <v>79</v>
      </c>
      <c r="D501" s="71">
        <f>$D$486</f>
        <v>3559.77</v>
      </c>
      <c r="E501" s="71">
        <f t="shared" ref="E501:AA501" si="289">$D$486</f>
        <v>3559.77</v>
      </c>
      <c r="F501" s="71">
        <f t="shared" si="289"/>
        <v>3559.77</v>
      </c>
      <c r="G501" s="71">
        <f t="shared" si="289"/>
        <v>3559.77</v>
      </c>
      <c r="H501" s="71">
        <f t="shared" si="289"/>
        <v>3559.77</v>
      </c>
      <c r="I501" s="71">
        <f t="shared" si="289"/>
        <v>3559.77</v>
      </c>
      <c r="J501" s="71">
        <f t="shared" si="289"/>
        <v>3559.77</v>
      </c>
      <c r="K501" s="71">
        <f t="shared" si="289"/>
        <v>3559.77</v>
      </c>
      <c r="L501" s="71">
        <f t="shared" si="289"/>
        <v>3559.77</v>
      </c>
      <c r="M501" s="71">
        <f t="shared" si="289"/>
        <v>3559.77</v>
      </c>
      <c r="N501" s="71">
        <f t="shared" si="289"/>
        <v>3559.77</v>
      </c>
      <c r="O501" s="71">
        <f t="shared" si="289"/>
        <v>3559.77</v>
      </c>
      <c r="P501" s="71">
        <f t="shared" si="289"/>
        <v>3559.77</v>
      </c>
      <c r="Q501" s="71">
        <f t="shared" si="289"/>
        <v>3559.77</v>
      </c>
      <c r="R501" s="71">
        <f t="shared" si="289"/>
        <v>3559.77</v>
      </c>
      <c r="S501" s="71">
        <f t="shared" si="289"/>
        <v>3559.77</v>
      </c>
      <c r="T501" s="71">
        <f t="shared" si="289"/>
        <v>3559.77</v>
      </c>
      <c r="U501" s="71">
        <f t="shared" si="289"/>
        <v>3559.77</v>
      </c>
      <c r="V501" s="71">
        <f t="shared" si="289"/>
        <v>3559.77</v>
      </c>
      <c r="W501" s="71">
        <f t="shared" si="289"/>
        <v>3559.77</v>
      </c>
      <c r="X501" s="71">
        <f t="shared" si="289"/>
        <v>3559.77</v>
      </c>
      <c r="Y501" s="71">
        <f t="shared" si="289"/>
        <v>3559.77</v>
      </c>
      <c r="Z501" s="71">
        <f t="shared" si="289"/>
        <v>3559.77</v>
      </c>
      <c r="AA501" s="71">
        <f t="shared" si="289"/>
        <v>3559.77</v>
      </c>
    </row>
    <row r="502" spans="1:27" ht="12.75" hidden="1" customHeight="1" outlineLevel="1" x14ac:dyDescent="0.2">
      <c r="A502" s="163" t="s">
        <v>724</v>
      </c>
      <c r="B502" s="94" t="s">
        <v>83</v>
      </c>
      <c r="C502" s="70" t="s">
        <v>79</v>
      </c>
      <c r="D502" s="71">
        <v>4.95</v>
      </c>
      <c r="E502" s="71">
        <v>4.95</v>
      </c>
      <c r="F502" s="71">
        <v>4.95</v>
      </c>
      <c r="G502" s="71">
        <v>4.95</v>
      </c>
      <c r="H502" s="71">
        <v>4.95</v>
      </c>
      <c r="I502" s="71">
        <v>4.95</v>
      </c>
      <c r="J502" s="71">
        <v>4.95</v>
      </c>
      <c r="K502" s="71">
        <v>4.95</v>
      </c>
      <c r="L502" s="71">
        <v>4.95</v>
      </c>
      <c r="M502" s="71">
        <v>4.95</v>
      </c>
      <c r="N502" s="71">
        <v>4.95</v>
      </c>
      <c r="O502" s="71">
        <v>4.95</v>
      </c>
      <c r="P502" s="71">
        <v>4.95</v>
      </c>
      <c r="Q502" s="71">
        <v>4.95</v>
      </c>
      <c r="R502" s="71">
        <v>4.95</v>
      </c>
      <c r="S502" s="71">
        <v>4.95</v>
      </c>
      <c r="T502" s="71">
        <v>4.95</v>
      </c>
      <c r="U502" s="71">
        <v>4.95</v>
      </c>
      <c r="V502" s="71">
        <v>4.95</v>
      </c>
      <c r="W502" s="71">
        <v>4.95</v>
      </c>
      <c r="X502" s="71">
        <v>4.95</v>
      </c>
      <c r="Y502" s="71">
        <v>4.95</v>
      </c>
      <c r="Z502" s="71">
        <v>4.95</v>
      </c>
      <c r="AA502" s="71">
        <v>4.95</v>
      </c>
    </row>
    <row r="503" spans="1:27" ht="12.75" hidden="1" customHeight="1" outlineLevel="1" x14ac:dyDescent="0.2">
      <c r="A503" s="163" t="s">
        <v>725</v>
      </c>
      <c r="B503" s="94" t="s">
        <v>81</v>
      </c>
      <c r="C503" s="70" t="s">
        <v>79</v>
      </c>
      <c r="D503" s="71">
        <f>$D$11</f>
        <v>110.23</v>
      </c>
      <c r="E503" s="71">
        <f t="shared" ref="E503:AA503" si="290">$D$11</f>
        <v>110.23</v>
      </c>
      <c r="F503" s="71">
        <f t="shared" si="290"/>
        <v>110.23</v>
      </c>
      <c r="G503" s="71">
        <f t="shared" si="290"/>
        <v>110.23</v>
      </c>
      <c r="H503" s="71">
        <f t="shared" si="290"/>
        <v>110.23</v>
      </c>
      <c r="I503" s="71">
        <f t="shared" si="290"/>
        <v>110.23</v>
      </c>
      <c r="J503" s="71">
        <f t="shared" si="290"/>
        <v>110.23</v>
      </c>
      <c r="K503" s="71">
        <f t="shared" si="290"/>
        <v>110.23</v>
      </c>
      <c r="L503" s="71">
        <f t="shared" si="290"/>
        <v>110.23</v>
      </c>
      <c r="M503" s="71">
        <f t="shared" si="290"/>
        <v>110.23</v>
      </c>
      <c r="N503" s="71">
        <f t="shared" si="290"/>
        <v>110.23</v>
      </c>
      <c r="O503" s="71">
        <f t="shared" si="290"/>
        <v>110.23</v>
      </c>
      <c r="P503" s="71">
        <f t="shared" si="290"/>
        <v>110.23</v>
      </c>
      <c r="Q503" s="71">
        <f t="shared" si="290"/>
        <v>110.23</v>
      </c>
      <c r="R503" s="71">
        <f t="shared" si="290"/>
        <v>110.23</v>
      </c>
      <c r="S503" s="71">
        <f t="shared" si="290"/>
        <v>110.23</v>
      </c>
      <c r="T503" s="71">
        <f t="shared" si="290"/>
        <v>110.23</v>
      </c>
      <c r="U503" s="71">
        <f t="shared" si="290"/>
        <v>110.23</v>
      </c>
      <c r="V503" s="71">
        <f t="shared" si="290"/>
        <v>110.23</v>
      </c>
      <c r="W503" s="71">
        <f t="shared" si="290"/>
        <v>110.23</v>
      </c>
      <c r="X503" s="71">
        <f t="shared" si="290"/>
        <v>110.23</v>
      </c>
      <c r="Y503" s="71">
        <f t="shared" si="290"/>
        <v>110.23</v>
      </c>
      <c r="Z503" s="71">
        <f t="shared" si="290"/>
        <v>110.23</v>
      </c>
      <c r="AA503" s="71">
        <f t="shared" si="290"/>
        <v>110.23</v>
      </c>
    </row>
    <row r="504" spans="1:27" collapsed="1" x14ac:dyDescent="0.2">
      <c r="A504" s="162" t="s">
        <v>726</v>
      </c>
      <c r="B504" s="54" t="str">
        <f>"05"&amp;"."&amp;$B$662&amp;"."&amp;$B$663</f>
        <v>05.05.2023</v>
      </c>
      <c r="C504" s="134" t="s">
        <v>76</v>
      </c>
      <c r="D504" s="135">
        <f>ROUND(((D505+D506+D508+D507)/1000),5)</f>
        <v>5.0782100000000003</v>
      </c>
      <c r="E504" s="135">
        <f>ROUND(((E505+E506+E508+E507)/1000),5)</f>
        <v>4.8916300000000001</v>
      </c>
      <c r="F504" s="135">
        <f>ROUND(((F505+F506+F508+F507)/1000),5)</f>
        <v>4.8163499999999999</v>
      </c>
      <c r="G504" s="135">
        <f t="shared" ref="G504:AA504" si="291">ROUND(((G505+G506+G508+G507)/1000),5)</f>
        <v>4.7931699999999999</v>
      </c>
      <c r="H504" s="135">
        <f t="shared" si="291"/>
        <v>4.8403499999999999</v>
      </c>
      <c r="I504" s="135">
        <f t="shared" si="291"/>
        <v>4.9514300000000002</v>
      </c>
      <c r="J504" s="135">
        <f t="shared" si="291"/>
        <v>5.07491</v>
      </c>
      <c r="K504" s="135">
        <f t="shared" si="291"/>
        <v>5.3052999999999999</v>
      </c>
      <c r="L504" s="135">
        <f t="shared" si="291"/>
        <v>5.5128300000000001</v>
      </c>
      <c r="M504" s="135">
        <f t="shared" si="291"/>
        <v>5.5860700000000003</v>
      </c>
      <c r="N504" s="135">
        <f t="shared" si="291"/>
        <v>5.6882200000000003</v>
      </c>
      <c r="O504" s="135">
        <f t="shared" si="291"/>
        <v>5.66181</v>
      </c>
      <c r="P504" s="135">
        <f t="shared" si="291"/>
        <v>5.6452400000000003</v>
      </c>
      <c r="Q504" s="135">
        <f t="shared" si="291"/>
        <v>5.6603500000000002</v>
      </c>
      <c r="R504" s="135">
        <f t="shared" si="291"/>
        <v>5.6449999999999996</v>
      </c>
      <c r="S504" s="135">
        <f t="shared" si="291"/>
        <v>5.6084899999999998</v>
      </c>
      <c r="T504" s="135">
        <f t="shared" si="291"/>
        <v>5.5788900000000003</v>
      </c>
      <c r="U504" s="135">
        <f t="shared" si="291"/>
        <v>5.5711399999999998</v>
      </c>
      <c r="V504" s="135">
        <f t="shared" si="291"/>
        <v>5.5738099999999999</v>
      </c>
      <c r="W504" s="135">
        <f t="shared" si="291"/>
        <v>5.5824800000000003</v>
      </c>
      <c r="X504" s="135">
        <f t="shared" si="291"/>
        <v>5.6968399999999999</v>
      </c>
      <c r="Y504" s="135">
        <f t="shared" si="291"/>
        <v>5.6486099999999997</v>
      </c>
      <c r="Z504" s="135">
        <f t="shared" si="291"/>
        <v>5.5152900000000002</v>
      </c>
      <c r="AA504" s="135">
        <f t="shared" si="291"/>
        <v>5.3055700000000003</v>
      </c>
    </row>
    <row r="505" spans="1:27" ht="12.75" hidden="1" customHeight="1" outlineLevel="1" x14ac:dyDescent="0.2">
      <c r="A505" s="163" t="s">
        <v>727</v>
      </c>
      <c r="B505" s="94" t="s">
        <v>238</v>
      </c>
      <c r="C505" s="70" t="s">
        <v>79</v>
      </c>
      <c r="D505" s="71">
        <v>1403.26</v>
      </c>
      <c r="E505" s="71">
        <v>1216.68</v>
      </c>
      <c r="F505" s="71">
        <v>1141.4000000000001</v>
      </c>
      <c r="G505" s="71">
        <v>1118.22</v>
      </c>
      <c r="H505" s="71">
        <v>1165.4000000000001</v>
      </c>
      <c r="I505" s="71">
        <v>1276.48</v>
      </c>
      <c r="J505" s="71">
        <v>1399.96</v>
      </c>
      <c r="K505" s="71">
        <v>1630.35</v>
      </c>
      <c r="L505" s="71">
        <v>1837.88</v>
      </c>
      <c r="M505" s="71">
        <v>1911.12</v>
      </c>
      <c r="N505" s="71">
        <v>2013.27</v>
      </c>
      <c r="O505" s="71">
        <v>1986.86</v>
      </c>
      <c r="P505" s="71">
        <v>1970.29</v>
      </c>
      <c r="Q505" s="71">
        <v>1985.4</v>
      </c>
      <c r="R505" s="71">
        <v>1970.05</v>
      </c>
      <c r="S505" s="71">
        <v>1933.54</v>
      </c>
      <c r="T505" s="71">
        <v>1903.94</v>
      </c>
      <c r="U505" s="71">
        <v>1896.19</v>
      </c>
      <c r="V505" s="71">
        <v>1898.86</v>
      </c>
      <c r="W505" s="71">
        <v>1907.53</v>
      </c>
      <c r="X505" s="71">
        <v>2021.89</v>
      </c>
      <c r="Y505" s="71">
        <v>1973.66</v>
      </c>
      <c r="Z505" s="71">
        <v>1840.34</v>
      </c>
      <c r="AA505" s="71">
        <v>1630.62</v>
      </c>
    </row>
    <row r="506" spans="1:27" ht="12.75" hidden="1" customHeight="1" outlineLevel="1" x14ac:dyDescent="0.2">
      <c r="A506" s="163" t="s">
        <v>728</v>
      </c>
      <c r="B506" s="94" t="s">
        <v>90</v>
      </c>
      <c r="C506" s="70" t="s">
        <v>79</v>
      </c>
      <c r="D506" s="71">
        <f>$D$486</f>
        <v>3559.77</v>
      </c>
      <c r="E506" s="71">
        <f t="shared" ref="E506:AA506" si="292">$D$486</f>
        <v>3559.77</v>
      </c>
      <c r="F506" s="71">
        <f t="shared" si="292"/>
        <v>3559.77</v>
      </c>
      <c r="G506" s="71">
        <f t="shared" si="292"/>
        <v>3559.77</v>
      </c>
      <c r="H506" s="71">
        <f t="shared" si="292"/>
        <v>3559.77</v>
      </c>
      <c r="I506" s="71">
        <f t="shared" si="292"/>
        <v>3559.77</v>
      </c>
      <c r="J506" s="71">
        <f t="shared" si="292"/>
        <v>3559.77</v>
      </c>
      <c r="K506" s="71">
        <f t="shared" si="292"/>
        <v>3559.77</v>
      </c>
      <c r="L506" s="71">
        <f t="shared" si="292"/>
        <v>3559.77</v>
      </c>
      <c r="M506" s="71">
        <f t="shared" si="292"/>
        <v>3559.77</v>
      </c>
      <c r="N506" s="71">
        <f t="shared" si="292"/>
        <v>3559.77</v>
      </c>
      <c r="O506" s="71">
        <f t="shared" si="292"/>
        <v>3559.77</v>
      </c>
      <c r="P506" s="71">
        <f t="shared" si="292"/>
        <v>3559.77</v>
      </c>
      <c r="Q506" s="71">
        <f t="shared" si="292"/>
        <v>3559.77</v>
      </c>
      <c r="R506" s="71">
        <f t="shared" si="292"/>
        <v>3559.77</v>
      </c>
      <c r="S506" s="71">
        <f t="shared" si="292"/>
        <v>3559.77</v>
      </c>
      <c r="T506" s="71">
        <f t="shared" si="292"/>
        <v>3559.77</v>
      </c>
      <c r="U506" s="71">
        <f t="shared" si="292"/>
        <v>3559.77</v>
      </c>
      <c r="V506" s="71">
        <f t="shared" si="292"/>
        <v>3559.77</v>
      </c>
      <c r="W506" s="71">
        <f t="shared" si="292"/>
        <v>3559.77</v>
      </c>
      <c r="X506" s="71">
        <f t="shared" si="292"/>
        <v>3559.77</v>
      </c>
      <c r="Y506" s="71">
        <f t="shared" si="292"/>
        <v>3559.77</v>
      </c>
      <c r="Z506" s="71">
        <f t="shared" si="292"/>
        <v>3559.77</v>
      </c>
      <c r="AA506" s="71">
        <f t="shared" si="292"/>
        <v>3559.77</v>
      </c>
    </row>
    <row r="507" spans="1:27" ht="12.75" hidden="1" customHeight="1" outlineLevel="1" x14ac:dyDescent="0.2">
      <c r="A507" s="163" t="s">
        <v>729</v>
      </c>
      <c r="B507" s="94" t="s">
        <v>83</v>
      </c>
      <c r="C507" s="70" t="s">
        <v>79</v>
      </c>
      <c r="D507" s="71">
        <v>4.95</v>
      </c>
      <c r="E507" s="71">
        <v>4.95</v>
      </c>
      <c r="F507" s="71">
        <v>4.95</v>
      </c>
      <c r="G507" s="71">
        <v>4.95</v>
      </c>
      <c r="H507" s="71">
        <v>4.95</v>
      </c>
      <c r="I507" s="71">
        <v>4.95</v>
      </c>
      <c r="J507" s="71">
        <v>4.95</v>
      </c>
      <c r="K507" s="71">
        <v>4.95</v>
      </c>
      <c r="L507" s="71">
        <v>4.95</v>
      </c>
      <c r="M507" s="71">
        <v>4.95</v>
      </c>
      <c r="N507" s="71">
        <v>4.95</v>
      </c>
      <c r="O507" s="71">
        <v>4.95</v>
      </c>
      <c r="P507" s="71">
        <v>4.95</v>
      </c>
      <c r="Q507" s="71">
        <v>4.95</v>
      </c>
      <c r="R507" s="71">
        <v>4.95</v>
      </c>
      <c r="S507" s="71">
        <v>4.95</v>
      </c>
      <c r="T507" s="71">
        <v>4.95</v>
      </c>
      <c r="U507" s="71">
        <v>4.95</v>
      </c>
      <c r="V507" s="71">
        <v>4.95</v>
      </c>
      <c r="W507" s="71">
        <v>4.95</v>
      </c>
      <c r="X507" s="71">
        <v>4.95</v>
      </c>
      <c r="Y507" s="71">
        <v>4.95</v>
      </c>
      <c r="Z507" s="71">
        <v>4.95</v>
      </c>
      <c r="AA507" s="71">
        <v>4.95</v>
      </c>
    </row>
    <row r="508" spans="1:27" ht="12.75" hidden="1" customHeight="1" outlineLevel="1" x14ac:dyDescent="0.2">
      <c r="A508" s="163" t="s">
        <v>730</v>
      </c>
      <c r="B508" s="94" t="s">
        <v>81</v>
      </c>
      <c r="C508" s="70" t="s">
        <v>79</v>
      </c>
      <c r="D508" s="71">
        <f>$D$11</f>
        <v>110.23</v>
      </c>
      <c r="E508" s="71">
        <f t="shared" ref="E508:AA508" si="293">$D$11</f>
        <v>110.23</v>
      </c>
      <c r="F508" s="71">
        <f t="shared" si="293"/>
        <v>110.23</v>
      </c>
      <c r="G508" s="71">
        <f t="shared" si="293"/>
        <v>110.23</v>
      </c>
      <c r="H508" s="71">
        <f t="shared" si="293"/>
        <v>110.23</v>
      </c>
      <c r="I508" s="71">
        <f t="shared" si="293"/>
        <v>110.23</v>
      </c>
      <c r="J508" s="71">
        <f t="shared" si="293"/>
        <v>110.23</v>
      </c>
      <c r="K508" s="71">
        <f t="shared" si="293"/>
        <v>110.23</v>
      </c>
      <c r="L508" s="71">
        <f t="shared" si="293"/>
        <v>110.23</v>
      </c>
      <c r="M508" s="71">
        <f t="shared" si="293"/>
        <v>110.23</v>
      </c>
      <c r="N508" s="71">
        <f t="shared" si="293"/>
        <v>110.23</v>
      </c>
      <c r="O508" s="71">
        <f t="shared" si="293"/>
        <v>110.23</v>
      </c>
      <c r="P508" s="71">
        <f t="shared" si="293"/>
        <v>110.23</v>
      </c>
      <c r="Q508" s="71">
        <f t="shared" si="293"/>
        <v>110.23</v>
      </c>
      <c r="R508" s="71">
        <f t="shared" si="293"/>
        <v>110.23</v>
      </c>
      <c r="S508" s="71">
        <f t="shared" si="293"/>
        <v>110.23</v>
      </c>
      <c r="T508" s="71">
        <f t="shared" si="293"/>
        <v>110.23</v>
      </c>
      <c r="U508" s="71">
        <f t="shared" si="293"/>
        <v>110.23</v>
      </c>
      <c r="V508" s="71">
        <f t="shared" si="293"/>
        <v>110.23</v>
      </c>
      <c r="W508" s="71">
        <f t="shared" si="293"/>
        <v>110.23</v>
      </c>
      <c r="X508" s="71">
        <f t="shared" si="293"/>
        <v>110.23</v>
      </c>
      <c r="Y508" s="71">
        <f t="shared" si="293"/>
        <v>110.23</v>
      </c>
      <c r="Z508" s="71">
        <f t="shared" si="293"/>
        <v>110.23</v>
      </c>
      <c r="AA508" s="71">
        <f t="shared" si="293"/>
        <v>110.23</v>
      </c>
    </row>
    <row r="509" spans="1:27" collapsed="1" x14ac:dyDescent="0.2">
      <c r="A509" s="162" t="s">
        <v>731</v>
      </c>
      <c r="B509" s="54" t="str">
        <f>"06"&amp;"."&amp;$B$662&amp;"."&amp;$B$663</f>
        <v>06.05.2023</v>
      </c>
      <c r="C509" s="134" t="s">
        <v>76</v>
      </c>
      <c r="D509" s="135">
        <f>ROUND(((D510+D511+D513+D512)/1000),5)</f>
        <v>5.19956</v>
      </c>
      <c r="E509" s="135">
        <f>ROUND(((E510+E511+E513+E512)/1000),5)</f>
        <v>5.1232300000000004</v>
      </c>
      <c r="F509" s="135">
        <f>ROUND(((F510+F511+F513+F512)/1000),5)</f>
        <v>5.0082300000000002</v>
      </c>
      <c r="G509" s="135">
        <f t="shared" ref="G509:AA509" si="294">ROUND(((G510+G511+G513+G512)/1000),5)</f>
        <v>4.8951700000000002</v>
      </c>
      <c r="H509" s="135">
        <f t="shared" si="294"/>
        <v>4.8928099999999999</v>
      </c>
      <c r="I509" s="135">
        <f t="shared" si="294"/>
        <v>4.98691</v>
      </c>
      <c r="J509" s="135">
        <f t="shared" si="294"/>
        <v>5.0335400000000003</v>
      </c>
      <c r="K509" s="135">
        <f t="shared" si="294"/>
        <v>5.1489099999999999</v>
      </c>
      <c r="L509" s="135">
        <f t="shared" si="294"/>
        <v>5.4439900000000003</v>
      </c>
      <c r="M509" s="135">
        <f t="shared" si="294"/>
        <v>5.5940899999999996</v>
      </c>
      <c r="N509" s="135">
        <f t="shared" si="294"/>
        <v>5.6735899999999999</v>
      </c>
      <c r="O509" s="135">
        <f t="shared" si="294"/>
        <v>5.6518899999999999</v>
      </c>
      <c r="P509" s="135">
        <f t="shared" si="294"/>
        <v>5.5966199999999997</v>
      </c>
      <c r="Q509" s="135">
        <f t="shared" si="294"/>
        <v>5.5950300000000004</v>
      </c>
      <c r="R509" s="135">
        <f t="shared" si="294"/>
        <v>5.5774499999999998</v>
      </c>
      <c r="S509" s="135">
        <f t="shared" si="294"/>
        <v>5.5725499999999997</v>
      </c>
      <c r="T509" s="135">
        <f t="shared" si="294"/>
        <v>5.5408600000000003</v>
      </c>
      <c r="U509" s="135">
        <f t="shared" si="294"/>
        <v>5.5129700000000001</v>
      </c>
      <c r="V509" s="135">
        <f t="shared" si="294"/>
        <v>5.5099799999999997</v>
      </c>
      <c r="W509" s="135">
        <f t="shared" si="294"/>
        <v>5.5506099999999998</v>
      </c>
      <c r="X509" s="135">
        <f t="shared" si="294"/>
        <v>5.71387</v>
      </c>
      <c r="Y509" s="135">
        <f t="shared" si="294"/>
        <v>5.6922699999999997</v>
      </c>
      <c r="Z509" s="135">
        <f t="shared" si="294"/>
        <v>5.4930399999999997</v>
      </c>
      <c r="AA509" s="135">
        <f t="shared" si="294"/>
        <v>5.33012</v>
      </c>
    </row>
    <row r="510" spans="1:27" ht="12.75" hidden="1" customHeight="1" outlineLevel="1" x14ac:dyDescent="0.2">
      <c r="A510" s="163" t="s">
        <v>732</v>
      </c>
      <c r="B510" s="94" t="s">
        <v>238</v>
      </c>
      <c r="C510" s="70" t="s">
        <v>79</v>
      </c>
      <c r="D510" s="71">
        <v>1524.61</v>
      </c>
      <c r="E510" s="71">
        <v>1448.28</v>
      </c>
      <c r="F510" s="71">
        <v>1333.28</v>
      </c>
      <c r="G510" s="71">
        <v>1220.22</v>
      </c>
      <c r="H510" s="71">
        <v>1217.8599999999999</v>
      </c>
      <c r="I510" s="71">
        <v>1311.96</v>
      </c>
      <c r="J510" s="71">
        <v>1358.59</v>
      </c>
      <c r="K510" s="71">
        <v>1473.96</v>
      </c>
      <c r="L510" s="71">
        <v>1769.04</v>
      </c>
      <c r="M510" s="71">
        <v>1919.14</v>
      </c>
      <c r="N510" s="71">
        <v>1998.64</v>
      </c>
      <c r="O510" s="71">
        <v>1976.94</v>
      </c>
      <c r="P510" s="71">
        <v>1921.67</v>
      </c>
      <c r="Q510" s="71">
        <v>1920.08</v>
      </c>
      <c r="R510" s="71">
        <v>1902.5</v>
      </c>
      <c r="S510" s="71">
        <v>1897.6</v>
      </c>
      <c r="T510" s="71">
        <v>1865.91</v>
      </c>
      <c r="U510" s="71">
        <v>1838.02</v>
      </c>
      <c r="V510" s="71">
        <v>1835.03</v>
      </c>
      <c r="W510" s="71">
        <v>1875.66</v>
      </c>
      <c r="X510" s="71">
        <v>2038.92</v>
      </c>
      <c r="Y510" s="71">
        <v>2017.32</v>
      </c>
      <c r="Z510" s="71">
        <v>1818.09</v>
      </c>
      <c r="AA510" s="71">
        <v>1655.17</v>
      </c>
    </row>
    <row r="511" spans="1:27" ht="12.75" hidden="1" customHeight="1" outlineLevel="1" x14ac:dyDescent="0.2">
      <c r="A511" s="163" t="s">
        <v>733</v>
      </c>
      <c r="B511" s="94" t="s">
        <v>90</v>
      </c>
      <c r="C511" s="70" t="s">
        <v>79</v>
      </c>
      <c r="D511" s="71">
        <f>$D$486</f>
        <v>3559.77</v>
      </c>
      <c r="E511" s="71">
        <f t="shared" ref="E511:AA511" si="295">$D$486</f>
        <v>3559.77</v>
      </c>
      <c r="F511" s="71">
        <f t="shared" si="295"/>
        <v>3559.77</v>
      </c>
      <c r="G511" s="71">
        <f t="shared" si="295"/>
        <v>3559.77</v>
      </c>
      <c r="H511" s="71">
        <f t="shared" si="295"/>
        <v>3559.77</v>
      </c>
      <c r="I511" s="71">
        <f t="shared" si="295"/>
        <v>3559.77</v>
      </c>
      <c r="J511" s="71">
        <f t="shared" si="295"/>
        <v>3559.77</v>
      </c>
      <c r="K511" s="71">
        <f t="shared" si="295"/>
        <v>3559.77</v>
      </c>
      <c r="L511" s="71">
        <f t="shared" si="295"/>
        <v>3559.77</v>
      </c>
      <c r="M511" s="71">
        <f t="shared" si="295"/>
        <v>3559.77</v>
      </c>
      <c r="N511" s="71">
        <f t="shared" si="295"/>
        <v>3559.77</v>
      </c>
      <c r="O511" s="71">
        <f t="shared" si="295"/>
        <v>3559.77</v>
      </c>
      <c r="P511" s="71">
        <f t="shared" si="295"/>
        <v>3559.77</v>
      </c>
      <c r="Q511" s="71">
        <f t="shared" si="295"/>
        <v>3559.77</v>
      </c>
      <c r="R511" s="71">
        <f t="shared" si="295"/>
        <v>3559.77</v>
      </c>
      <c r="S511" s="71">
        <f t="shared" si="295"/>
        <v>3559.77</v>
      </c>
      <c r="T511" s="71">
        <f t="shared" si="295"/>
        <v>3559.77</v>
      </c>
      <c r="U511" s="71">
        <f t="shared" si="295"/>
        <v>3559.77</v>
      </c>
      <c r="V511" s="71">
        <f t="shared" si="295"/>
        <v>3559.77</v>
      </c>
      <c r="W511" s="71">
        <f t="shared" si="295"/>
        <v>3559.77</v>
      </c>
      <c r="X511" s="71">
        <f t="shared" si="295"/>
        <v>3559.77</v>
      </c>
      <c r="Y511" s="71">
        <f t="shared" si="295"/>
        <v>3559.77</v>
      </c>
      <c r="Z511" s="71">
        <f t="shared" si="295"/>
        <v>3559.77</v>
      </c>
      <c r="AA511" s="71">
        <f t="shared" si="295"/>
        <v>3559.77</v>
      </c>
    </row>
    <row r="512" spans="1:27" ht="12.75" hidden="1" customHeight="1" outlineLevel="1" x14ac:dyDescent="0.2">
      <c r="A512" s="163" t="s">
        <v>734</v>
      </c>
      <c r="B512" s="94" t="s">
        <v>83</v>
      </c>
      <c r="C512" s="70" t="s">
        <v>79</v>
      </c>
      <c r="D512" s="71">
        <v>4.95</v>
      </c>
      <c r="E512" s="71">
        <v>4.95</v>
      </c>
      <c r="F512" s="71">
        <v>4.95</v>
      </c>
      <c r="G512" s="71">
        <v>4.95</v>
      </c>
      <c r="H512" s="71">
        <v>4.95</v>
      </c>
      <c r="I512" s="71">
        <v>4.95</v>
      </c>
      <c r="J512" s="71">
        <v>4.95</v>
      </c>
      <c r="K512" s="71">
        <v>4.95</v>
      </c>
      <c r="L512" s="71">
        <v>4.95</v>
      </c>
      <c r="M512" s="71">
        <v>4.95</v>
      </c>
      <c r="N512" s="71">
        <v>4.95</v>
      </c>
      <c r="O512" s="71">
        <v>4.95</v>
      </c>
      <c r="P512" s="71">
        <v>4.95</v>
      </c>
      <c r="Q512" s="71">
        <v>4.95</v>
      </c>
      <c r="R512" s="71">
        <v>4.95</v>
      </c>
      <c r="S512" s="71">
        <v>4.95</v>
      </c>
      <c r="T512" s="71">
        <v>4.95</v>
      </c>
      <c r="U512" s="71">
        <v>4.95</v>
      </c>
      <c r="V512" s="71">
        <v>4.95</v>
      </c>
      <c r="W512" s="71">
        <v>4.95</v>
      </c>
      <c r="X512" s="71">
        <v>4.95</v>
      </c>
      <c r="Y512" s="71">
        <v>4.95</v>
      </c>
      <c r="Z512" s="71">
        <v>4.95</v>
      </c>
      <c r="AA512" s="71">
        <v>4.95</v>
      </c>
    </row>
    <row r="513" spans="1:27" ht="12.75" hidden="1" customHeight="1" outlineLevel="1" x14ac:dyDescent="0.2">
      <c r="A513" s="163" t="s">
        <v>735</v>
      </c>
      <c r="B513" s="94" t="s">
        <v>81</v>
      </c>
      <c r="C513" s="70" t="s">
        <v>79</v>
      </c>
      <c r="D513" s="71">
        <f>$D$11</f>
        <v>110.23</v>
      </c>
      <c r="E513" s="71">
        <f t="shared" ref="E513:AA513" si="296">$D$11</f>
        <v>110.23</v>
      </c>
      <c r="F513" s="71">
        <f t="shared" si="296"/>
        <v>110.23</v>
      </c>
      <c r="G513" s="71">
        <f t="shared" si="296"/>
        <v>110.23</v>
      </c>
      <c r="H513" s="71">
        <f t="shared" si="296"/>
        <v>110.23</v>
      </c>
      <c r="I513" s="71">
        <f t="shared" si="296"/>
        <v>110.23</v>
      </c>
      <c r="J513" s="71">
        <f t="shared" si="296"/>
        <v>110.23</v>
      </c>
      <c r="K513" s="71">
        <f t="shared" si="296"/>
        <v>110.23</v>
      </c>
      <c r="L513" s="71">
        <f t="shared" si="296"/>
        <v>110.23</v>
      </c>
      <c r="M513" s="71">
        <f t="shared" si="296"/>
        <v>110.23</v>
      </c>
      <c r="N513" s="71">
        <f t="shared" si="296"/>
        <v>110.23</v>
      </c>
      <c r="O513" s="71">
        <f t="shared" si="296"/>
        <v>110.23</v>
      </c>
      <c r="P513" s="71">
        <f t="shared" si="296"/>
        <v>110.23</v>
      </c>
      <c r="Q513" s="71">
        <f t="shared" si="296"/>
        <v>110.23</v>
      </c>
      <c r="R513" s="71">
        <f t="shared" si="296"/>
        <v>110.23</v>
      </c>
      <c r="S513" s="71">
        <f t="shared" si="296"/>
        <v>110.23</v>
      </c>
      <c r="T513" s="71">
        <f t="shared" si="296"/>
        <v>110.23</v>
      </c>
      <c r="U513" s="71">
        <f t="shared" si="296"/>
        <v>110.23</v>
      </c>
      <c r="V513" s="71">
        <f t="shared" si="296"/>
        <v>110.23</v>
      </c>
      <c r="W513" s="71">
        <f t="shared" si="296"/>
        <v>110.23</v>
      </c>
      <c r="X513" s="71">
        <f t="shared" si="296"/>
        <v>110.23</v>
      </c>
      <c r="Y513" s="71">
        <f t="shared" si="296"/>
        <v>110.23</v>
      </c>
      <c r="Z513" s="71">
        <f t="shared" si="296"/>
        <v>110.23</v>
      </c>
      <c r="AA513" s="71">
        <f t="shared" si="296"/>
        <v>110.23</v>
      </c>
    </row>
    <row r="514" spans="1:27" collapsed="1" x14ac:dyDescent="0.2">
      <c r="A514" s="162" t="s">
        <v>736</v>
      </c>
      <c r="B514" s="54" t="str">
        <f>"07"&amp;"."&amp;$B$662&amp;"."&amp;$B$663</f>
        <v>07.05.2023</v>
      </c>
      <c r="C514" s="134" t="s">
        <v>76</v>
      </c>
      <c r="D514" s="135">
        <f>ROUND(((D515+D516+D518+D517)/1000),5)</f>
        <v>5.1629100000000001</v>
      </c>
      <c r="E514" s="135">
        <f>ROUND(((E515+E516+E518+E517)/1000),5)</f>
        <v>5.0158399999999999</v>
      </c>
      <c r="F514" s="135">
        <f>ROUND(((F515+F516+F518+F517)/1000),5)</f>
        <v>4.8944000000000001</v>
      </c>
      <c r="G514" s="135">
        <f t="shared" ref="G514:AA514" si="297">ROUND(((G515+G516+G518+G517)/1000),5)</f>
        <v>4.8457600000000003</v>
      </c>
      <c r="H514" s="135">
        <f t="shared" si="297"/>
        <v>4.8241300000000003</v>
      </c>
      <c r="I514" s="135">
        <f t="shared" si="297"/>
        <v>4.7852800000000002</v>
      </c>
      <c r="J514" s="135">
        <f t="shared" si="297"/>
        <v>4.8832399999999998</v>
      </c>
      <c r="K514" s="135">
        <f t="shared" si="297"/>
        <v>4.9804000000000004</v>
      </c>
      <c r="L514" s="135">
        <f t="shared" si="297"/>
        <v>5.1614699999999996</v>
      </c>
      <c r="M514" s="135">
        <f t="shared" si="297"/>
        <v>5.3246599999999997</v>
      </c>
      <c r="N514" s="135">
        <f t="shared" si="297"/>
        <v>5.3634599999999999</v>
      </c>
      <c r="O514" s="135">
        <f t="shared" si="297"/>
        <v>5.3737399999999997</v>
      </c>
      <c r="P514" s="135">
        <f t="shared" si="297"/>
        <v>5.3679600000000001</v>
      </c>
      <c r="Q514" s="135">
        <f t="shared" si="297"/>
        <v>5.3606800000000003</v>
      </c>
      <c r="R514" s="135">
        <f t="shared" si="297"/>
        <v>5.3503999999999996</v>
      </c>
      <c r="S514" s="135">
        <f t="shared" si="297"/>
        <v>5.3446100000000003</v>
      </c>
      <c r="T514" s="135">
        <f t="shared" si="297"/>
        <v>5.32883</v>
      </c>
      <c r="U514" s="135">
        <f t="shared" si="297"/>
        <v>5.3444099999999999</v>
      </c>
      <c r="V514" s="135">
        <f t="shared" si="297"/>
        <v>5.3710399999999998</v>
      </c>
      <c r="W514" s="135">
        <f t="shared" si="297"/>
        <v>5.4306999999999999</v>
      </c>
      <c r="X514" s="135">
        <f t="shared" si="297"/>
        <v>5.5509199999999996</v>
      </c>
      <c r="Y514" s="135">
        <f t="shared" si="297"/>
        <v>5.60839</v>
      </c>
      <c r="Z514" s="135">
        <f t="shared" si="297"/>
        <v>5.34884</v>
      </c>
      <c r="AA514" s="135">
        <f t="shared" si="297"/>
        <v>5.1845100000000004</v>
      </c>
    </row>
    <row r="515" spans="1:27" ht="12.75" hidden="1" customHeight="1" outlineLevel="1" x14ac:dyDescent="0.2">
      <c r="A515" s="163" t="s">
        <v>737</v>
      </c>
      <c r="B515" s="94" t="s">
        <v>238</v>
      </c>
      <c r="C515" s="70" t="s">
        <v>79</v>
      </c>
      <c r="D515" s="71">
        <v>1487.96</v>
      </c>
      <c r="E515" s="71">
        <v>1340.89</v>
      </c>
      <c r="F515" s="71">
        <v>1219.45</v>
      </c>
      <c r="G515" s="71">
        <v>1170.81</v>
      </c>
      <c r="H515" s="71">
        <v>1149.18</v>
      </c>
      <c r="I515" s="71">
        <v>1110.33</v>
      </c>
      <c r="J515" s="71">
        <v>1208.29</v>
      </c>
      <c r="K515" s="71">
        <v>1305.45</v>
      </c>
      <c r="L515" s="71">
        <v>1486.52</v>
      </c>
      <c r="M515" s="71">
        <v>1649.71</v>
      </c>
      <c r="N515" s="71">
        <v>1688.51</v>
      </c>
      <c r="O515" s="71">
        <v>1698.79</v>
      </c>
      <c r="P515" s="71">
        <v>1693.01</v>
      </c>
      <c r="Q515" s="71">
        <v>1685.73</v>
      </c>
      <c r="R515" s="71">
        <v>1675.45</v>
      </c>
      <c r="S515" s="71">
        <v>1669.66</v>
      </c>
      <c r="T515" s="71">
        <v>1653.88</v>
      </c>
      <c r="U515" s="71">
        <v>1669.46</v>
      </c>
      <c r="V515" s="71">
        <v>1696.09</v>
      </c>
      <c r="W515" s="71">
        <v>1755.75</v>
      </c>
      <c r="X515" s="71">
        <v>1875.97</v>
      </c>
      <c r="Y515" s="71">
        <v>1933.44</v>
      </c>
      <c r="Z515" s="71">
        <v>1673.89</v>
      </c>
      <c r="AA515" s="71">
        <v>1509.56</v>
      </c>
    </row>
    <row r="516" spans="1:27" ht="12.75" hidden="1" customHeight="1" outlineLevel="1" x14ac:dyDescent="0.2">
      <c r="A516" s="163" t="s">
        <v>738</v>
      </c>
      <c r="B516" s="94" t="s">
        <v>90</v>
      </c>
      <c r="C516" s="70" t="s">
        <v>79</v>
      </c>
      <c r="D516" s="71">
        <f>$D$486</f>
        <v>3559.77</v>
      </c>
      <c r="E516" s="71">
        <f t="shared" ref="E516:AA516" si="298">$D$486</f>
        <v>3559.77</v>
      </c>
      <c r="F516" s="71">
        <f t="shared" si="298"/>
        <v>3559.77</v>
      </c>
      <c r="G516" s="71">
        <f t="shared" si="298"/>
        <v>3559.77</v>
      </c>
      <c r="H516" s="71">
        <f t="shared" si="298"/>
        <v>3559.77</v>
      </c>
      <c r="I516" s="71">
        <f t="shared" si="298"/>
        <v>3559.77</v>
      </c>
      <c r="J516" s="71">
        <f t="shared" si="298"/>
        <v>3559.77</v>
      </c>
      <c r="K516" s="71">
        <f t="shared" si="298"/>
        <v>3559.77</v>
      </c>
      <c r="L516" s="71">
        <f t="shared" si="298"/>
        <v>3559.77</v>
      </c>
      <c r="M516" s="71">
        <f t="shared" si="298"/>
        <v>3559.77</v>
      </c>
      <c r="N516" s="71">
        <f t="shared" si="298"/>
        <v>3559.77</v>
      </c>
      <c r="O516" s="71">
        <f t="shared" si="298"/>
        <v>3559.77</v>
      </c>
      <c r="P516" s="71">
        <f t="shared" si="298"/>
        <v>3559.77</v>
      </c>
      <c r="Q516" s="71">
        <f t="shared" si="298"/>
        <v>3559.77</v>
      </c>
      <c r="R516" s="71">
        <f t="shared" si="298"/>
        <v>3559.77</v>
      </c>
      <c r="S516" s="71">
        <f t="shared" si="298"/>
        <v>3559.77</v>
      </c>
      <c r="T516" s="71">
        <f t="shared" si="298"/>
        <v>3559.77</v>
      </c>
      <c r="U516" s="71">
        <f t="shared" si="298"/>
        <v>3559.77</v>
      </c>
      <c r="V516" s="71">
        <f t="shared" si="298"/>
        <v>3559.77</v>
      </c>
      <c r="W516" s="71">
        <f t="shared" si="298"/>
        <v>3559.77</v>
      </c>
      <c r="X516" s="71">
        <f t="shared" si="298"/>
        <v>3559.77</v>
      </c>
      <c r="Y516" s="71">
        <f t="shared" si="298"/>
        <v>3559.77</v>
      </c>
      <c r="Z516" s="71">
        <f t="shared" si="298"/>
        <v>3559.77</v>
      </c>
      <c r="AA516" s="71">
        <f t="shared" si="298"/>
        <v>3559.77</v>
      </c>
    </row>
    <row r="517" spans="1:27" ht="12.75" hidden="1" customHeight="1" outlineLevel="1" x14ac:dyDescent="0.2">
      <c r="A517" s="163" t="s">
        <v>739</v>
      </c>
      <c r="B517" s="94" t="s">
        <v>83</v>
      </c>
      <c r="C517" s="70" t="s">
        <v>79</v>
      </c>
      <c r="D517" s="71">
        <v>4.95</v>
      </c>
      <c r="E517" s="71">
        <v>4.95</v>
      </c>
      <c r="F517" s="71">
        <v>4.95</v>
      </c>
      <c r="G517" s="71">
        <v>4.95</v>
      </c>
      <c r="H517" s="71">
        <v>4.95</v>
      </c>
      <c r="I517" s="71">
        <v>4.95</v>
      </c>
      <c r="J517" s="71">
        <v>4.95</v>
      </c>
      <c r="K517" s="71">
        <v>4.95</v>
      </c>
      <c r="L517" s="71">
        <v>4.95</v>
      </c>
      <c r="M517" s="71">
        <v>4.95</v>
      </c>
      <c r="N517" s="71">
        <v>4.95</v>
      </c>
      <c r="O517" s="71">
        <v>4.95</v>
      </c>
      <c r="P517" s="71">
        <v>4.95</v>
      </c>
      <c r="Q517" s="71">
        <v>4.95</v>
      </c>
      <c r="R517" s="71">
        <v>4.95</v>
      </c>
      <c r="S517" s="71">
        <v>4.95</v>
      </c>
      <c r="T517" s="71">
        <v>4.95</v>
      </c>
      <c r="U517" s="71">
        <v>4.95</v>
      </c>
      <c r="V517" s="71">
        <v>4.95</v>
      </c>
      <c r="W517" s="71">
        <v>4.95</v>
      </c>
      <c r="X517" s="71">
        <v>4.95</v>
      </c>
      <c r="Y517" s="71">
        <v>4.95</v>
      </c>
      <c r="Z517" s="71">
        <v>4.95</v>
      </c>
      <c r="AA517" s="71">
        <v>4.95</v>
      </c>
    </row>
    <row r="518" spans="1:27" ht="12.75" hidden="1" customHeight="1" outlineLevel="1" x14ac:dyDescent="0.2">
      <c r="A518" s="163" t="s">
        <v>740</v>
      </c>
      <c r="B518" s="94" t="s">
        <v>81</v>
      </c>
      <c r="C518" s="70" t="s">
        <v>79</v>
      </c>
      <c r="D518" s="71">
        <f>$D$11</f>
        <v>110.23</v>
      </c>
      <c r="E518" s="71">
        <f t="shared" ref="E518:AA518" si="299">$D$11</f>
        <v>110.23</v>
      </c>
      <c r="F518" s="71">
        <f t="shared" si="299"/>
        <v>110.23</v>
      </c>
      <c r="G518" s="71">
        <f t="shared" si="299"/>
        <v>110.23</v>
      </c>
      <c r="H518" s="71">
        <f t="shared" si="299"/>
        <v>110.23</v>
      </c>
      <c r="I518" s="71">
        <f t="shared" si="299"/>
        <v>110.23</v>
      </c>
      <c r="J518" s="71">
        <f t="shared" si="299"/>
        <v>110.23</v>
      </c>
      <c r="K518" s="71">
        <f t="shared" si="299"/>
        <v>110.23</v>
      </c>
      <c r="L518" s="71">
        <f t="shared" si="299"/>
        <v>110.23</v>
      </c>
      <c r="M518" s="71">
        <f t="shared" si="299"/>
        <v>110.23</v>
      </c>
      <c r="N518" s="71">
        <f t="shared" si="299"/>
        <v>110.23</v>
      </c>
      <c r="O518" s="71">
        <f t="shared" si="299"/>
        <v>110.23</v>
      </c>
      <c r="P518" s="71">
        <f t="shared" si="299"/>
        <v>110.23</v>
      </c>
      <c r="Q518" s="71">
        <f t="shared" si="299"/>
        <v>110.23</v>
      </c>
      <c r="R518" s="71">
        <f t="shared" si="299"/>
        <v>110.23</v>
      </c>
      <c r="S518" s="71">
        <f t="shared" si="299"/>
        <v>110.23</v>
      </c>
      <c r="T518" s="71">
        <f t="shared" si="299"/>
        <v>110.23</v>
      </c>
      <c r="U518" s="71">
        <f t="shared" si="299"/>
        <v>110.23</v>
      </c>
      <c r="V518" s="71">
        <f t="shared" si="299"/>
        <v>110.23</v>
      </c>
      <c r="W518" s="71">
        <f t="shared" si="299"/>
        <v>110.23</v>
      </c>
      <c r="X518" s="71">
        <f t="shared" si="299"/>
        <v>110.23</v>
      </c>
      <c r="Y518" s="71">
        <f t="shared" si="299"/>
        <v>110.23</v>
      </c>
      <c r="Z518" s="71">
        <f t="shared" si="299"/>
        <v>110.23</v>
      </c>
      <c r="AA518" s="71">
        <f t="shared" si="299"/>
        <v>110.23</v>
      </c>
    </row>
    <row r="519" spans="1:27" collapsed="1" x14ac:dyDescent="0.2">
      <c r="A519" s="162" t="s">
        <v>741</v>
      </c>
      <c r="B519" s="54" t="str">
        <f>"08"&amp;"."&amp;$B$662&amp;"."&amp;$B$663</f>
        <v>08.05.2023</v>
      </c>
      <c r="C519" s="134" t="s">
        <v>76</v>
      </c>
      <c r="D519" s="135">
        <f>ROUND(((D520+D521+D523+D522)/1000),5)</f>
        <v>5.1603500000000002</v>
      </c>
      <c r="E519" s="135">
        <f>ROUND(((E520+E521+E523+E522)/1000),5)</f>
        <v>5.0593399999999997</v>
      </c>
      <c r="F519" s="135">
        <f>ROUND(((F520+F521+F523+F522)/1000),5)</f>
        <v>4.9348999999999998</v>
      </c>
      <c r="G519" s="135">
        <f t="shared" ref="G519:AA519" si="300">ROUND(((G520+G521+G523+G522)/1000),5)</f>
        <v>4.9092399999999996</v>
      </c>
      <c r="H519" s="135">
        <f t="shared" si="300"/>
        <v>4.8885300000000003</v>
      </c>
      <c r="I519" s="135">
        <f t="shared" si="300"/>
        <v>4.8985700000000003</v>
      </c>
      <c r="J519" s="135">
        <f t="shared" si="300"/>
        <v>4.9309500000000002</v>
      </c>
      <c r="K519" s="135">
        <f t="shared" si="300"/>
        <v>5.0541799999999997</v>
      </c>
      <c r="L519" s="135">
        <f t="shared" si="300"/>
        <v>5.2724099999999998</v>
      </c>
      <c r="M519" s="135">
        <f t="shared" si="300"/>
        <v>5.4698700000000002</v>
      </c>
      <c r="N519" s="135">
        <f t="shared" si="300"/>
        <v>5.5308000000000002</v>
      </c>
      <c r="O519" s="135">
        <f t="shared" si="300"/>
        <v>5.53918</v>
      </c>
      <c r="P519" s="135">
        <f t="shared" si="300"/>
        <v>5.5263999999999998</v>
      </c>
      <c r="Q519" s="135">
        <f t="shared" si="300"/>
        <v>5.5229699999999999</v>
      </c>
      <c r="R519" s="135">
        <f t="shared" si="300"/>
        <v>5.5170300000000001</v>
      </c>
      <c r="S519" s="135">
        <f t="shared" si="300"/>
        <v>5.5103900000000001</v>
      </c>
      <c r="T519" s="135">
        <f t="shared" si="300"/>
        <v>5.4943799999999996</v>
      </c>
      <c r="U519" s="135">
        <f t="shared" si="300"/>
        <v>5.5658099999999999</v>
      </c>
      <c r="V519" s="135">
        <f t="shared" si="300"/>
        <v>5.6088899999999997</v>
      </c>
      <c r="W519" s="135">
        <f t="shared" si="300"/>
        <v>5.65449</v>
      </c>
      <c r="X519" s="135">
        <f t="shared" si="300"/>
        <v>5.6582100000000004</v>
      </c>
      <c r="Y519" s="135">
        <f t="shared" si="300"/>
        <v>5.7447600000000003</v>
      </c>
      <c r="Z519" s="135">
        <f t="shared" si="300"/>
        <v>5.4214200000000003</v>
      </c>
      <c r="AA519" s="135">
        <f t="shared" si="300"/>
        <v>5.2784800000000001</v>
      </c>
    </row>
    <row r="520" spans="1:27" ht="12.75" hidden="1" customHeight="1" outlineLevel="1" x14ac:dyDescent="0.2">
      <c r="A520" s="163" t="s">
        <v>742</v>
      </c>
      <c r="B520" s="94" t="s">
        <v>238</v>
      </c>
      <c r="C520" s="70" t="s">
        <v>79</v>
      </c>
      <c r="D520" s="71">
        <v>1485.4</v>
      </c>
      <c r="E520" s="71">
        <v>1384.39</v>
      </c>
      <c r="F520" s="71">
        <v>1259.95</v>
      </c>
      <c r="G520" s="71">
        <v>1234.29</v>
      </c>
      <c r="H520" s="71">
        <v>1213.58</v>
      </c>
      <c r="I520" s="71">
        <v>1223.6199999999999</v>
      </c>
      <c r="J520" s="71">
        <v>1256</v>
      </c>
      <c r="K520" s="71">
        <v>1379.23</v>
      </c>
      <c r="L520" s="71">
        <v>1597.46</v>
      </c>
      <c r="M520" s="71">
        <v>1794.92</v>
      </c>
      <c r="N520" s="71">
        <v>1855.85</v>
      </c>
      <c r="O520" s="71">
        <v>1864.23</v>
      </c>
      <c r="P520" s="71">
        <v>1851.45</v>
      </c>
      <c r="Q520" s="71">
        <v>1848.02</v>
      </c>
      <c r="R520" s="71">
        <v>1842.08</v>
      </c>
      <c r="S520" s="71">
        <v>1835.44</v>
      </c>
      <c r="T520" s="71">
        <v>1819.43</v>
      </c>
      <c r="U520" s="71">
        <v>1890.86</v>
      </c>
      <c r="V520" s="71">
        <v>1933.94</v>
      </c>
      <c r="W520" s="71">
        <v>1979.54</v>
      </c>
      <c r="X520" s="71">
        <v>1983.26</v>
      </c>
      <c r="Y520" s="71">
        <v>2069.81</v>
      </c>
      <c r="Z520" s="71">
        <v>1746.47</v>
      </c>
      <c r="AA520" s="71">
        <v>1603.53</v>
      </c>
    </row>
    <row r="521" spans="1:27" ht="12.75" hidden="1" customHeight="1" outlineLevel="1" x14ac:dyDescent="0.2">
      <c r="A521" s="163" t="s">
        <v>743</v>
      </c>
      <c r="B521" s="94" t="s">
        <v>90</v>
      </c>
      <c r="C521" s="70" t="s">
        <v>79</v>
      </c>
      <c r="D521" s="71">
        <f>$D$486</f>
        <v>3559.77</v>
      </c>
      <c r="E521" s="71">
        <f t="shared" ref="E521:AA521" si="301">$D$486</f>
        <v>3559.77</v>
      </c>
      <c r="F521" s="71">
        <f t="shared" si="301"/>
        <v>3559.77</v>
      </c>
      <c r="G521" s="71">
        <f t="shared" si="301"/>
        <v>3559.77</v>
      </c>
      <c r="H521" s="71">
        <f t="shared" si="301"/>
        <v>3559.77</v>
      </c>
      <c r="I521" s="71">
        <f t="shared" si="301"/>
        <v>3559.77</v>
      </c>
      <c r="J521" s="71">
        <f t="shared" si="301"/>
        <v>3559.77</v>
      </c>
      <c r="K521" s="71">
        <f t="shared" si="301"/>
        <v>3559.77</v>
      </c>
      <c r="L521" s="71">
        <f t="shared" si="301"/>
        <v>3559.77</v>
      </c>
      <c r="M521" s="71">
        <f t="shared" si="301"/>
        <v>3559.77</v>
      </c>
      <c r="N521" s="71">
        <f t="shared" si="301"/>
        <v>3559.77</v>
      </c>
      <c r="O521" s="71">
        <f t="shared" si="301"/>
        <v>3559.77</v>
      </c>
      <c r="P521" s="71">
        <f t="shared" si="301"/>
        <v>3559.77</v>
      </c>
      <c r="Q521" s="71">
        <f t="shared" si="301"/>
        <v>3559.77</v>
      </c>
      <c r="R521" s="71">
        <f t="shared" si="301"/>
        <v>3559.77</v>
      </c>
      <c r="S521" s="71">
        <f t="shared" si="301"/>
        <v>3559.77</v>
      </c>
      <c r="T521" s="71">
        <f t="shared" si="301"/>
        <v>3559.77</v>
      </c>
      <c r="U521" s="71">
        <f t="shared" si="301"/>
        <v>3559.77</v>
      </c>
      <c r="V521" s="71">
        <f t="shared" si="301"/>
        <v>3559.77</v>
      </c>
      <c r="W521" s="71">
        <f t="shared" si="301"/>
        <v>3559.77</v>
      </c>
      <c r="X521" s="71">
        <f t="shared" si="301"/>
        <v>3559.77</v>
      </c>
      <c r="Y521" s="71">
        <f t="shared" si="301"/>
        <v>3559.77</v>
      </c>
      <c r="Z521" s="71">
        <f t="shared" si="301"/>
        <v>3559.77</v>
      </c>
      <c r="AA521" s="71">
        <f t="shared" si="301"/>
        <v>3559.77</v>
      </c>
    </row>
    <row r="522" spans="1:27" ht="12.75" hidden="1" customHeight="1" outlineLevel="1" x14ac:dyDescent="0.2">
      <c r="A522" s="163" t="s">
        <v>744</v>
      </c>
      <c r="B522" s="94" t="s">
        <v>83</v>
      </c>
      <c r="C522" s="70" t="s">
        <v>79</v>
      </c>
      <c r="D522" s="71">
        <v>4.95</v>
      </c>
      <c r="E522" s="71">
        <v>4.95</v>
      </c>
      <c r="F522" s="71">
        <v>4.95</v>
      </c>
      <c r="G522" s="71">
        <v>4.95</v>
      </c>
      <c r="H522" s="71">
        <v>4.95</v>
      </c>
      <c r="I522" s="71">
        <v>4.95</v>
      </c>
      <c r="J522" s="71">
        <v>4.95</v>
      </c>
      <c r="K522" s="71">
        <v>4.95</v>
      </c>
      <c r="L522" s="71">
        <v>4.95</v>
      </c>
      <c r="M522" s="71">
        <v>4.95</v>
      </c>
      <c r="N522" s="71">
        <v>4.95</v>
      </c>
      <c r="O522" s="71">
        <v>4.95</v>
      </c>
      <c r="P522" s="71">
        <v>4.95</v>
      </c>
      <c r="Q522" s="71">
        <v>4.95</v>
      </c>
      <c r="R522" s="71">
        <v>4.95</v>
      </c>
      <c r="S522" s="71">
        <v>4.95</v>
      </c>
      <c r="T522" s="71">
        <v>4.95</v>
      </c>
      <c r="U522" s="71">
        <v>4.95</v>
      </c>
      <c r="V522" s="71">
        <v>4.95</v>
      </c>
      <c r="W522" s="71">
        <v>4.95</v>
      </c>
      <c r="X522" s="71">
        <v>4.95</v>
      </c>
      <c r="Y522" s="71">
        <v>4.95</v>
      </c>
      <c r="Z522" s="71">
        <v>4.95</v>
      </c>
      <c r="AA522" s="71">
        <v>4.95</v>
      </c>
    </row>
    <row r="523" spans="1:27" ht="12.75" hidden="1" customHeight="1" outlineLevel="1" x14ac:dyDescent="0.2">
      <c r="A523" s="163" t="s">
        <v>745</v>
      </c>
      <c r="B523" s="94" t="s">
        <v>81</v>
      </c>
      <c r="C523" s="70" t="s">
        <v>79</v>
      </c>
      <c r="D523" s="71">
        <f>$D$11</f>
        <v>110.23</v>
      </c>
      <c r="E523" s="71">
        <f t="shared" ref="E523:AA523" si="302">$D$11</f>
        <v>110.23</v>
      </c>
      <c r="F523" s="71">
        <f t="shared" si="302"/>
        <v>110.23</v>
      </c>
      <c r="G523" s="71">
        <f t="shared" si="302"/>
        <v>110.23</v>
      </c>
      <c r="H523" s="71">
        <f t="shared" si="302"/>
        <v>110.23</v>
      </c>
      <c r="I523" s="71">
        <f t="shared" si="302"/>
        <v>110.23</v>
      </c>
      <c r="J523" s="71">
        <f t="shared" si="302"/>
        <v>110.23</v>
      </c>
      <c r="K523" s="71">
        <f t="shared" si="302"/>
        <v>110.23</v>
      </c>
      <c r="L523" s="71">
        <f t="shared" si="302"/>
        <v>110.23</v>
      </c>
      <c r="M523" s="71">
        <f t="shared" si="302"/>
        <v>110.23</v>
      </c>
      <c r="N523" s="71">
        <f t="shared" si="302"/>
        <v>110.23</v>
      </c>
      <c r="O523" s="71">
        <f t="shared" si="302"/>
        <v>110.23</v>
      </c>
      <c r="P523" s="71">
        <f t="shared" si="302"/>
        <v>110.23</v>
      </c>
      <c r="Q523" s="71">
        <f t="shared" si="302"/>
        <v>110.23</v>
      </c>
      <c r="R523" s="71">
        <f t="shared" si="302"/>
        <v>110.23</v>
      </c>
      <c r="S523" s="71">
        <f t="shared" si="302"/>
        <v>110.23</v>
      </c>
      <c r="T523" s="71">
        <f t="shared" si="302"/>
        <v>110.23</v>
      </c>
      <c r="U523" s="71">
        <f t="shared" si="302"/>
        <v>110.23</v>
      </c>
      <c r="V523" s="71">
        <f t="shared" si="302"/>
        <v>110.23</v>
      </c>
      <c r="W523" s="71">
        <f t="shared" si="302"/>
        <v>110.23</v>
      </c>
      <c r="X523" s="71">
        <f t="shared" si="302"/>
        <v>110.23</v>
      </c>
      <c r="Y523" s="71">
        <f t="shared" si="302"/>
        <v>110.23</v>
      </c>
      <c r="Z523" s="71">
        <f t="shared" si="302"/>
        <v>110.23</v>
      </c>
      <c r="AA523" s="71">
        <f t="shared" si="302"/>
        <v>110.23</v>
      </c>
    </row>
    <row r="524" spans="1:27" collapsed="1" x14ac:dyDescent="0.2">
      <c r="A524" s="162" t="s">
        <v>746</v>
      </c>
      <c r="B524" s="54" t="str">
        <f>"09"&amp;"."&amp;$B$662&amp;"."&amp;$B$663</f>
        <v>09.05.2023</v>
      </c>
      <c r="C524" s="134" t="s">
        <v>76</v>
      </c>
      <c r="D524" s="135">
        <f>ROUND(((D525+D526+D528+D527)/1000),5)</f>
        <v>5.20017</v>
      </c>
      <c r="E524" s="135">
        <f>ROUND(((E525+E526+E528+E527)/1000),5)</f>
        <v>5.0760699999999996</v>
      </c>
      <c r="F524" s="135">
        <f>ROUND(((F525+F526+F528+F527)/1000),5)</f>
        <v>5.0160799999999997</v>
      </c>
      <c r="G524" s="135">
        <f t="shared" ref="G524:AA524" si="303">ROUND(((G525+G526+G528+G527)/1000),5)</f>
        <v>4.96922</v>
      </c>
      <c r="H524" s="135">
        <f t="shared" si="303"/>
        <v>4.9297700000000004</v>
      </c>
      <c r="I524" s="135">
        <f t="shared" si="303"/>
        <v>4.91648</v>
      </c>
      <c r="J524" s="135">
        <f t="shared" si="303"/>
        <v>4.9357100000000003</v>
      </c>
      <c r="K524" s="135">
        <f t="shared" si="303"/>
        <v>5.02745</v>
      </c>
      <c r="L524" s="135">
        <f t="shared" si="303"/>
        <v>5.2729100000000004</v>
      </c>
      <c r="M524" s="135">
        <f t="shared" si="303"/>
        <v>5.4060699999999997</v>
      </c>
      <c r="N524" s="135">
        <f t="shared" si="303"/>
        <v>5.5030799999999997</v>
      </c>
      <c r="O524" s="135">
        <f t="shared" si="303"/>
        <v>5.49918</v>
      </c>
      <c r="P524" s="135">
        <f t="shared" si="303"/>
        <v>5.4931599999999996</v>
      </c>
      <c r="Q524" s="135">
        <f t="shared" si="303"/>
        <v>5.49247</v>
      </c>
      <c r="R524" s="135">
        <f t="shared" si="303"/>
        <v>5.4867499999999998</v>
      </c>
      <c r="S524" s="135">
        <f t="shared" si="303"/>
        <v>5.4466200000000002</v>
      </c>
      <c r="T524" s="135">
        <f t="shared" si="303"/>
        <v>5.4392199999999997</v>
      </c>
      <c r="U524" s="135">
        <f t="shared" si="303"/>
        <v>5.7061299999999999</v>
      </c>
      <c r="V524" s="135">
        <f t="shared" si="303"/>
        <v>5.70845</v>
      </c>
      <c r="W524" s="135">
        <f t="shared" si="303"/>
        <v>5.7542099999999996</v>
      </c>
      <c r="X524" s="135">
        <f t="shared" si="303"/>
        <v>5.8493199999999996</v>
      </c>
      <c r="Y524" s="135">
        <f t="shared" si="303"/>
        <v>5.9181299999999997</v>
      </c>
      <c r="Z524" s="135">
        <f t="shared" si="303"/>
        <v>5.4911799999999999</v>
      </c>
      <c r="AA524" s="135">
        <f t="shared" si="303"/>
        <v>5.3470700000000004</v>
      </c>
    </row>
    <row r="525" spans="1:27" ht="12.75" hidden="1" customHeight="1" outlineLevel="1" x14ac:dyDescent="0.2">
      <c r="A525" s="163" t="s">
        <v>747</v>
      </c>
      <c r="B525" s="94" t="s">
        <v>238</v>
      </c>
      <c r="C525" s="70" t="s">
        <v>79</v>
      </c>
      <c r="D525" s="71">
        <v>1525.22</v>
      </c>
      <c r="E525" s="71">
        <v>1401.12</v>
      </c>
      <c r="F525" s="71">
        <v>1341.13</v>
      </c>
      <c r="G525" s="71">
        <v>1294.27</v>
      </c>
      <c r="H525" s="71">
        <v>1254.82</v>
      </c>
      <c r="I525" s="71">
        <v>1241.53</v>
      </c>
      <c r="J525" s="71">
        <v>1260.76</v>
      </c>
      <c r="K525" s="71">
        <v>1352.5</v>
      </c>
      <c r="L525" s="71">
        <v>1597.96</v>
      </c>
      <c r="M525" s="71">
        <v>1731.12</v>
      </c>
      <c r="N525" s="71">
        <v>1828.13</v>
      </c>
      <c r="O525" s="71">
        <v>1824.23</v>
      </c>
      <c r="P525" s="71">
        <v>1818.21</v>
      </c>
      <c r="Q525" s="71">
        <v>1817.52</v>
      </c>
      <c r="R525" s="71">
        <v>1811.8</v>
      </c>
      <c r="S525" s="71">
        <v>1771.67</v>
      </c>
      <c r="T525" s="71">
        <v>1764.27</v>
      </c>
      <c r="U525" s="71">
        <v>2031.18</v>
      </c>
      <c r="V525" s="71">
        <v>2033.5</v>
      </c>
      <c r="W525" s="71">
        <v>2079.2600000000002</v>
      </c>
      <c r="X525" s="71">
        <v>2174.37</v>
      </c>
      <c r="Y525" s="71">
        <v>2243.1799999999998</v>
      </c>
      <c r="Z525" s="71">
        <v>1816.23</v>
      </c>
      <c r="AA525" s="71">
        <v>1672.12</v>
      </c>
    </row>
    <row r="526" spans="1:27" ht="12.75" hidden="1" customHeight="1" outlineLevel="1" x14ac:dyDescent="0.2">
      <c r="A526" s="163" t="s">
        <v>748</v>
      </c>
      <c r="B526" s="94" t="s">
        <v>90</v>
      </c>
      <c r="C526" s="70" t="s">
        <v>79</v>
      </c>
      <c r="D526" s="71">
        <f>$D$486</f>
        <v>3559.77</v>
      </c>
      <c r="E526" s="71">
        <f t="shared" ref="E526:AA526" si="304">$D$486</f>
        <v>3559.77</v>
      </c>
      <c r="F526" s="71">
        <f t="shared" si="304"/>
        <v>3559.77</v>
      </c>
      <c r="G526" s="71">
        <f t="shared" si="304"/>
        <v>3559.77</v>
      </c>
      <c r="H526" s="71">
        <f t="shared" si="304"/>
        <v>3559.77</v>
      </c>
      <c r="I526" s="71">
        <f t="shared" si="304"/>
        <v>3559.77</v>
      </c>
      <c r="J526" s="71">
        <f t="shared" si="304"/>
        <v>3559.77</v>
      </c>
      <c r="K526" s="71">
        <f t="shared" si="304"/>
        <v>3559.77</v>
      </c>
      <c r="L526" s="71">
        <f t="shared" si="304"/>
        <v>3559.77</v>
      </c>
      <c r="M526" s="71">
        <f t="shared" si="304"/>
        <v>3559.77</v>
      </c>
      <c r="N526" s="71">
        <f t="shared" si="304"/>
        <v>3559.77</v>
      </c>
      <c r="O526" s="71">
        <f t="shared" si="304"/>
        <v>3559.77</v>
      </c>
      <c r="P526" s="71">
        <f t="shared" si="304"/>
        <v>3559.77</v>
      </c>
      <c r="Q526" s="71">
        <f t="shared" si="304"/>
        <v>3559.77</v>
      </c>
      <c r="R526" s="71">
        <f t="shared" si="304"/>
        <v>3559.77</v>
      </c>
      <c r="S526" s="71">
        <f t="shared" si="304"/>
        <v>3559.77</v>
      </c>
      <c r="T526" s="71">
        <f t="shared" si="304"/>
        <v>3559.77</v>
      </c>
      <c r="U526" s="71">
        <f t="shared" si="304"/>
        <v>3559.77</v>
      </c>
      <c r="V526" s="71">
        <f t="shared" si="304"/>
        <v>3559.77</v>
      </c>
      <c r="W526" s="71">
        <f t="shared" si="304"/>
        <v>3559.77</v>
      </c>
      <c r="X526" s="71">
        <f t="shared" si="304"/>
        <v>3559.77</v>
      </c>
      <c r="Y526" s="71">
        <f t="shared" si="304"/>
        <v>3559.77</v>
      </c>
      <c r="Z526" s="71">
        <f t="shared" si="304"/>
        <v>3559.77</v>
      </c>
      <c r="AA526" s="71">
        <f t="shared" si="304"/>
        <v>3559.77</v>
      </c>
    </row>
    <row r="527" spans="1:27" ht="12.75" hidden="1" customHeight="1" outlineLevel="1" x14ac:dyDescent="0.2">
      <c r="A527" s="163" t="s">
        <v>749</v>
      </c>
      <c r="B527" s="94" t="s">
        <v>83</v>
      </c>
      <c r="C527" s="70" t="s">
        <v>79</v>
      </c>
      <c r="D527" s="71">
        <v>4.95</v>
      </c>
      <c r="E527" s="71">
        <v>4.95</v>
      </c>
      <c r="F527" s="71">
        <v>4.95</v>
      </c>
      <c r="G527" s="71">
        <v>4.95</v>
      </c>
      <c r="H527" s="71">
        <v>4.95</v>
      </c>
      <c r="I527" s="71">
        <v>4.95</v>
      </c>
      <c r="J527" s="71">
        <v>4.95</v>
      </c>
      <c r="K527" s="71">
        <v>4.95</v>
      </c>
      <c r="L527" s="71">
        <v>4.95</v>
      </c>
      <c r="M527" s="71">
        <v>4.95</v>
      </c>
      <c r="N527" s="71">
        <v>4.95</v>
      </c>
      <c r="O527" s="71">
        <v>4.95</v>
      </c>
      <c r="P527" s="71">
        <v>4.95</v>
      </c>
      <c r="Q527" s="71">
        <v>4.95</v>
      </c>
      <c r="R527" s="71">
        <v>4.95</v>
      </c>
      <c r="S527" s="71">
        <v>4.95</v>
      </c>
      <c r="T527" s="71">
        <v>4.95</v>
      </c>
      <c r="U527" s="71">
        <v>4.95</v>
      </c>
      <c r="V527" s="71">
        <v>4.95</v>
      </c>
      <c r="W527" s="71">
        <v>4.95</v>
      </c>
      <c r="X527" s="71">
        <v>4.95</v>
      </c>
      <c r="Y527" s="71">
        <v>4.95</v>
      </c>
      <c r="Z527" s="71">
        <v>4.95</v>
      </c>
      <c r="AA527" s="71">
        <v>4.95</v>
      </c>
    </row>
    <row r="528" spans="1:27" ht="12.75" hidden="1" customHeight="1" outlineLevel="1" x14ac:dyDescent="0.2">
      <c r="A528" s="163" t="s">
        <v>750</v>
      </c>
      <c r="B528" s="94" t="s">
        <v>81</v>
      </c>
      <c r="C528" s="70" t="s">
        <v>79</v>
      </c>
      <c r="D528" s="71">
        <f>$D$11</f>
        <v>110.23</v>
      </c>
      <c r="E528" s="71">
        <f t="shared" ref="E528:AA528" si="305">$D$11</f>
        <v>110.23</v>
      </c>
      <c r="F528" s="71">
        <f t="shared" si="305"/>
        <v>110.23</v>
      </c>
      <c r="G528" s="71">
        <f t="shared" si="305"/>
        <v>110.23</v>
      </c>
      <c r="H528" s="71">
        <f t="shared" si="305"/>
        <v>110.23</v>
      </c>
      <c r="I528" s="71">
        <f t="shared" si="305"/>
        <v>110.23</v>
      </c>
      <c r="J528" s="71">
        <f t="shared" si="305"/>
        <v>110.23</v>
      </c>
      <c r="K528" s="71">
        <f t="shared" si="305"/>
        <v>110.23</v>
      </c>
      <c r="L528" s="71">
        <f t="shared" si="305"/>
        <v>110.23</v>
      </c>
      <c r="M528" s="71">
        <f t="shared" si="305"/>
        <v>110.23</v>
      </c>
      <c r="N528" s="71">
        <f t="shared" si="305"/>
        <v>110.23</v>
      </c>
      <c r="O528" s="71">
        <f t="shared" si="305"/>
        <v>110.23</v>
      </c>
      <c r="P528" s="71">
        <f t="shared" si="305"/>
        <v>110.23</v>
      </c>
      <c r="Q528" s="71">
        <f t="shared" si="305"/>
        <v>110.23</v>
      </c>
      <c r="R528" s="71">
        <f t="shared" si="305"/>
        <v>110.23</v>
      </c>
      <c r="S528" s="71">
        <f t="shared" si="305"/>
        <v>110.23</v>
      </c>
      <c r="T528" s="71">
        <f t="shared" si="305"/>
        <v>110.23</v>
      </c>
      <c r="U528" s="71">
        <f t="shared" si="305"/>
        <v>110.23</v>
      </c>
      <c r="V528" s="71">
        <f t="shared" si="305"/>
        <v>110.23</v>
      </c>
      <c r="W528" s="71">
        <f t="shared" si="305"/>
        <v>110.23</v>
      </c>
      <c r="X528" s="71">
        <f t="shared" si="305"/>
        <v>110.23</v>
      </c>
      <c r="Y528" s="71">
        <f t="shared" si="305"/>
        <v>110.23</v>
      </c>
      <c r="Z528" s="71">
        <f t="shared" si="305"/>
        <v>110.23</v>
      </c>
      <c r="AA528" s="71">
        <f t="shared" si="305"/>
        <v>110.23</v>
      </c>
    </row>
    <row r="529" spans="1:27" collapsed="1" x14ac:dyDescent="0.2">
      <c r="A529" s="162" t="s">
        <v>751</v>
      </c>
      <c r="B529" s="54" t="str">
        <f>"10"&amp;"."&amp;$B$662&amp;"."&amp;$B$663</f>
        <v>10.05.2023</v>
      </c>
      <c r="C529" s="134" t="s">
        <v>76</v>
      </c>
      <c r="D529" s="135">
        <f>ROUND(((D530+D531+D533+D532)/1000),5)</f>
        <v>5.3015800000000004</v>
      </c>
      <c r="E529" s="135">
        <f>ROUND(((E530+E531+E533+E532)/1000),5)</f>
        <v>5.0944200000000004</v>
      </c>
      <c r="F529" s="135">
        <f>ROUND(((F530+F531+F533+F532)/1000),5)</f>
        <v>5.0037000000000003</v>
      </c>
      <c r="G529" s="135">
        <f t="shared" ref="G529:AA529" si="306">ROUND(((G530+G531+G533+G532)/1000),5)</f>
        <v>4.9530399999999997</v>
      </c>
      <c r="H529" s="135">
        <f t="shared" si="306"/>
        <v>4.9744000000000002</v>
      </c>
      <c r="I529" s="135">
        <f t="shared" si="306"/>
        <v>5.0252299999999996</v>
      </c>
      <c r="J529" s="135">
        <f t="shared" si="306"/>
        <v>5.2059100000000003</v>
      </c>
      <c r="K529" s="135">
        <f t="shared" si="306"/>
        <v>5.3500800000000002</v>
      </c>
      <c r="L529" s="135">
        <f t="shared" si="306"/>
        <v>5.5637299999999996</v>
      </c>
      <c r="M529" s="135">
        <f t="shared" si="306"/>
        <v>5.7647300000000001</v>
      </c>
      <c r="N529" s="135">
        <f t="shared" si="306"/>
        <v>5.8320999999999996</v>
      </c>
      <c r="O529" s="135">
        <f t="shared" si="306"/>
        <v>5.64717</v>
      </c>
      <c r="P529" s="135">
        <f t="shared" si="306"/>
        <v>5.6519599999999999</v>
      </c>
      <c r="Q529" s="135">
        <f t="shared" si="306"/>
        <v>5.6659899999999999</v>
      </c>
      <c r="R529" s="135">
        <f t="shared" si="306"/>
        <v>5.6479499999999998</v>
      </c>
      <c r="S529" s="135">
        <f t="shared" si="306"/>
        <v>5.6470099999999999</v>
      </c>
      <c r="T529" s="135">
        <f t="shared" si="306"/>
        <v>5.6067099999999996</v>
      </c>
      <c r="U529" s="135">
        <f t="shared" si="306"/>
        <v>5.5733100000000002</v>
      </c>
      <c r="V529" s="135">
        <f t="shared" si="306"/>
        <v>5.5644999999999998</v>
      </c>
      <c r="W529" s="135">
        <f t="shared" si="306"/>
        <v>5.6102800000000004</v>
      </c>
      <c r="X529" s="135">
        <f t="shared" si="306"/>
        <v>5.6649000000000003</v>
      </c>
      <c r="Y529" s="135">
        <f t="shared" si="306"/>
        <v>5.6094999999999997</v>
      </c>
      <c r="Z529" s="135">
        <f t="shared" si="306"/>
        <v>5.5219899999999997</v>
      </c>
      <c r="AA529" s="135">
        <f t="shared" si="306"/>
        <v>5.3208599999999997</v>
      </c>
    </row>
    <row r="530" spans="1:27" ht="12.75" hidden="1" customHeight="1" outlineLevel="1" x14ac:dyDescent="0.2">
      <c r="A530" s="163" t="s">
        <v>752</v>
      </c>
      <c r="B530" s="94" t="s">
        <v>238</v>
      </c>
      <c r="C530" s="70" t="s">
        <v>79</v>
      </c>
      <c r="D530" s="71">
        <v>1626.63</v>
      </c>
      <c r="E530" s="71">
        <v>1419.47</v>
      </c>
      <c r="F530" s="71">
        <v>1328.75</v>
      </c>
      <c r="G530" s="71">
        <v>1278.0899999999999</v>
      </c>
      <c r="H530" s="71">
        <v>1299.45</v>
      </c>
      <c r="I530" s="71">
        <v>1350.28</v>
      </c>
      <c r="J530" s="71">
        <v>1530.96</v>
      </c>
      <c r="K530" s="71">
        <v>1675.13</v>
      </c>
      <c r="L530" s="71">
        <v>1888.78</v>
      </c>
      <c r="M530" s="71">
        <v>2089.7800000000002</v>
      </c>
      <c r="N530" s="71">
        <v>2157.15</v>
      </c>
      <c r="O530" s="71">
        <v>1972.22</v>
      </c>
      <c r="P530" s="71">
        <v>1977.01</v>
      </c>
      <c r="Q530" s="71">
        <v>1991.04</v>
      </c>
      <c r="R530" s="71">
        <v>1973</v>
      </c>
      <c r="S530" s="71">
        <v>1972.06</v>
      </c>
      <c r="T530" s="71">
        <v>1931.76</v>
      </c>
      <c r="U530" s="71">
        <v>1898.36</v>
      </c>
      <c r="V530" s="71">
        <v>1889.55</v>
      </c>
      <c r="W530" s="71">
        <v>1935.33</v>
      </c>
      <c r="X530" s="71">
        <v>1989.95</v>
      </c>
      <c r="Y530" s="71">
        <v>1934.55</v>
      </c>
      <c r="Z530" s="71">
        <v>1847.04</v>
      </c>
      <c r="AA530" s="71">
        <v>1645.91</v>
      </c>
    </row>
    <row r="531" spans="1:27" ht="12.75" hidden="1" customHeight="1" outlineLevel="1" x14ac:dyDescent="0.2">
      <c r="A531" s="163" t="s">
        <v>753</v>
      </c>
      <c r="B531" s="94" t="s">
        <v>90</v>
      </c>
      <c r="C531" s="70" t="s">
        <v>79</v>
      </c>
      <c r="D531" s="71">
        <f>$D$486</f>
        <v>3559.77</v>
      </c>
      <c r="E531" s="71">
        <f t="shared" ref="E531:AA531" si="307">$D$486</f>
        <v>3559.77</v>
      </c>
      <c r="F531" s="71">
        <f t="shared" si="307"/>
        <v>3559.77</v>
      </c>
      <c r="G531" s="71">
        <f t="shared" si="307"/>
        <v>3559.77</v>
      </c>
      <c r="H531" s="71">
        <f t="shared" si="307"/>
        <v>3559.77</v>
      </c>
      <c r="I531" s="71">
        <f t="shared" si="307"/>
        <v>3559.77</v>
      </c>
      <c r="J531" s="71">
        <f t="shared" si="307"/>
        <v>3559.77</v>
      </c>
      <c r="K531" s="71">
        <f t="shared" si="307"/>
        <v>3559.77</v>
      </c>
      <c r="L531" s="71">
        <f t="shared" si="307"/>
        <v>3559.77</v>
      </c>
      <c r="M531" s="71">
        <f t="shared" si="307"/>
        <v>3559.77</v>
      </c>
      <c r="N531" s="71">
        <f t="shared" si="307"/>
        <v>3559.77</v>
      </c>
      <c r="O531" s="71">
        <f t="shared" si="307"/>
        <v>3559.77</v>
      </c>
      <c r="P531" s="71">
        <f t="shared" si="307"/>
        <v>3559.77</v>
      </c>
      <c r="Q531" s="71">
        <f t="shared" si="307"/>
        <v>3559.77</v>
      </c>
      <c r="R531" s="71">
        <f t="shared" si="307"/>
        <v>3559.77</v>
      </c>
      <c r="S531" s="71">
        <f t="shared" si="307"/>
        <v>3559.77</v>
      </c>
      <c r="T531" s="71">
        <f t="shared" si="307"/>
        <v>3559.77</v>
      </c>
      <c r="U531" s="71">
        <f t="shared" si="307"/>
        <v>3559.77</v>
      </c>
      <c r="V531" s="71">
        <f t="shared" si="307"/>
        <v>3559.77</v>
      </c>
      <c r="W531" s="71">
        <f t="shared" si="307"/>
        <v>3559.77</v>
      </c>
      <c r="X531" s="71">
        <f t="shared" si="307"/>
        <v>3559.77</v>
      </c>
      <c r="Y531" s="71">
        <f t="shared" si="307"/>
        <v>3559.77</v>
      </c>
      <c r="Z531" s="71">
        <f t="shared" si="307"/>
        <v>3559.77</v>
      </c>
      <c r="AA531" s="71">
        <f t="shared" si="307"/>
        <v>3559.77</v>
      </c>
    </row>
    <row r="532" spans="1:27" ht="12.75" hidden="1" customHeight="1" outlineLevel="1" x14ac:dyDescent="0.2">
      <c r="A532" s="163" t="s">
        <v>754</v>
      </c>
      <c r="B532" s="94" t="s">
        <v>83</v>
      </c>
      <c r="C532" s="70" t="s">
        <v>79</v>
      </c>
      <c r="D532" s="71">
        <v>4.95</v>
      </c>
      <c r="E532" s="71">
        <v>4.95</v>
      </c>
      <c r="F532" s="71">
        <v>4.95</v>
      </c>
      <c r="G532" s="71">
        <v>4.95</v>
      </c>
      <c r="H532" s="71">
        <v>4.95</v>
      </c>
      <c r="I532" s="71">
        <v>4.95</v>
      </c>
      <c r="J532" s="71">
        <v>4.95</v>
      </c>
      <c r="K532" s="71">
        <v>4.95</v>
      </c>
      <c r="L532" s="71">
        <v>4.95</v>
      </c>
      <c r="M532" s="71">
        <v>4.95</v>
      </c>
      <c r="N532" s="71">
        <v>4.95</v>
      </c>
      <c r="O532" s="71">
        <v>4.95</v>
      </c>
      <c r="P532" s="71">
        <v>4.95</v>
      </c>
      <c r="Q532" s="71">
        <v>4.95</v>
      </c>
      <c r="R532" s="71">
        <v>4.95</v>
      </c>
      <c r="S532" s="71">
        <v>4.95</v>
      </c>
      <c r="T532" s="71">
        <v>4.95</v>
      </c>
      <c r="U532" s="71">
        <v>4.95</v>
      </c>
      <c r="V532" s="71">
        <v>4.95</v>
      </c>
      <c r="W532" s="71">
        <v>4.95</v>
      </c>
      <c r="X532" s="71">
        <v>4.95</v>
      </c>
      <c r="Y532" s="71">
        <v>4.95</v>
      </c>
      <c r="Z532" s="71">
        <v>4.95</v>
      </c>
      <c r="AA532" s="71">
        <v>4.95</v>
      </c>
    </row>
    <row r="533" spans="1:27" ht="12.75" hidden="1" customHeight="1" outlineLevel="1" x14ac:dyDescent="0.2">
      <c r="A533" s="163" t="s">
        <v>755</v>
      </c>
      <c r="B533" s="94" t="s">
        <v>81</v>
      </c>
      <c r="C533" s="70" t="s">
        <v>79</v>
      </c>
      <c r="D533" s="71">
        <f>$D$11</f>
        <v>110.23</v>
      </c>
      <c r="E533" s="71">
        <f t="shared" ref="E533:AA533" si="308">$D$11</f>
        <v>110.23</v>
      </c>
      <c r="F533" s="71">
        <f t="shared" si="308"/>
        <v>110.23</v>
      </c>
      <c r="G533" s="71">
        <f t="shared" si="308"/>
        <v>110.23</v>
      </c>
      <c r="H533" s="71">
        <f t="shared" si="308"/>
        <v>110.23</v>
      </c>
      <c r="I533" s="71">
        <f t="shared" si="308"/>
        <v>110.23</v>
      </c>
      <c r="J533" s="71">
        <f t="shared" si="308"/>
        <v>110.23</v>
      </c>
      <c r="K533" s="71">
        <f t="shared" si="308"/>
        <v>110.23</v>
      </c>
      <c r="L533" s="71">
        <f t="shared" si="308"/>
        <v>110.23</v>
      </c>
      <c r="M533" s="71">
        <f t="shared" si="308"/>
        <v>110.23</v>
      </c>
      <c r="N533" s="71">
        <f t="shared" si="308"/>
        <v>110.23</v>
      </c>
      <c r="O533" s="71">
        <f t="shared" si="308"/>
        <v>110.23</v>
      </c>
      <c r="P533" s="71">
        <f t="shared" si="308"/>
        <v>110.23</v>
      </c>
      <c r="Q533" s="71">
        <f t="shared" si="308"/>
        <v>110.23</v>
      </c>
      <c r="R533" s="71">
        <f t="shared" si="308"/>
        <v>110.23</v>
      </c>
      <c r="S533" s="71">
        <f t="shared" si="308"/>
        <v>110.23</v>
      </c>
      <c r="T533" s="71">
        <f t="shared" si="308"/>
        <v>110.23</v>
      </c>
      <c r="U533" s="71">
        <f t="shared" si="308"/>
        <v>110.23</v>
      </c>
      <c r="V533" s="71">
        <f t="shared" si="308"/>
        <v>110.23</v>
      </c>
      <c r="W533" s="71">
        <f t="shared" si="308"/>
        <v>110.23</v>
      </c>
      <c r="X533" s="71">
        <f t="shared" si="308"/>
        <v>110.23</v>
      </c>
      <c r="Y533" s="71">
        <f t="shared" si="308"/>
        <v>110.23</v>
      </c>
      <c r="Z533" s="71">
        <f t="shared" si="308"/>
        <v>110.23</v>
      </c>
      <c r="AA533" s="71">
        <f t="shared" si="308"/>
        <v>110.23</v>
      </c>
    </row>
    <row r="534" spans="1:27" collapsed="1" x14ac:dyDescent="0.2">
      <c r="A534" s="162" t="s">
        <v>756</v>
      </c>
      <c r="B534" s="54" t="str">
        <f>"11"&amp;"."&amp;$B$662&amp;"."&amp;$B$663</f>
        <v>11.05.2023</v>
      </c>
      <c r="C534" s="134" t="s">
        <v>76</v>
      </c>
      <c r="D534" s="135">
        <f>ROUND(((D535+D536+D538+D537)/1000),5)</f>
        <v>4.9090600000000002</v>
      </c>
      <c r="E534" s="135">
        <f>ROUND(((E535+E536+E538+E537)/1000),5)</f>
        <v>4.7735900000000004</v>
      </c>
      <c r="F534" s="135">
        <f>ROUND(((F535+F536+F538+F537)/1000),5)</f>
        <v>4.7271799999999997</v>
      </c>
      <c r="G534" s="135">
        <f t="shared" ref="G534:AA534" si="309">ROUND(((G535+G536+G538+G537)/1000),5)</f>
        <v>4.6829099999999997</v>
      </c>
      <c r="H534" s="135">
        <f t="shared" si="309"/>
        <v>4.7015599999999997</v>
      </c>
      <c r="I534" s="135">
        <f t="shared" si="309"/>
        <v>4.7741199999999999</v>
      </c>
      <c r="J534" s="135">
        <f t="shared" si="309"/>
        <v>4.9303800000000004</v>
      </c>
      <c r="K534" s="135">
        <f t="shared" si="309"/>
        <v>5.1378500000000003</v>
      </c>
      <c r="L534" s="135">
        <f t="shared" si="309"/>
        <v>5.4046399999999997</v>
      </c>
      <c r="M534" s="135">
        <f t="shared" si="309"/>
        <v>5.5107499999999998</v>
      </c>
      <c r="N534" s="135">
        <f t="shared" si="309"/>
        <v>5.5250500000000002</v>
      </c>
      <c r="O534" s="135">
        <f t="shared" si="309"/>
        <v>5.5536099999999999</v>
      </c>
      <c r="P534" s="135">
        <f t="shared" si="309"/>
        <v>5.5650599999999999</v>
      </c>
      <c r="Q534" s="135">
        <f t="shared" si="309"/>
        <v>5.5665100000000001</v>
      </c>
      <c r="R534" s="135">
        <f t="shared" si="309"/>
        <v>5.54758</v>
      </c>
      <c r="S534" s="135">
        <f t="shared" si="309"/>
        <v>5.4654699999999998</v>
      </c>
      <c r="T534" s="135">
        <f t="shared" si="309"/>
        <v>5.4230400000000003</v>
      </c>
      <c r="U534" s="135">
        <f t="shared" si="309"/>
        <v>5.3828300000000002</v>
      </c>
      <c r="V534" s="135">
        <f t="shared" si="309"/>
        <v>5.3920199999999996</v>
      </c>
      <c r="W534" s="135">
        <f t="shared" si="309"/>
        <v>5.4079199999999998</v>
      </c>
      <c r="X534" s="135">
        <f t="shared" si="309"/>
        <v>5.4679099999999998</v>
      </c>
      <c r="Y534" s="135">
        <f t="shared" si="309"/>
        <v>5.49024</v>
      </c>
      <c r="Z534" s="135">
        <f t="shared" si="309"/>
        <v>5.3237500000000004</v>
      </c>
      <c r="AA534" s="135">
        <f t="shared" si="309"/>
        <v>5.0390499999999996</v>
      </c>
    </row>
    <row r="535" spans="1:27" ht="12.75" hidden="1" customHeight="1" outlineLevel="1" x14ac:dyDescent="0.2">
      <c r="A535" s="163" t="s">
        <v>757</v>
      </c>
      <c r="B535" s="94" t="s">
        <v>238</v>
      </c>
      <c r="C535" s="70" t="s">
        <v>79</v>
      </c>
      <c r="D535" s="71">
        <v>1234.1099999999999</v>
      </c>
      <c r="E535" s="71">
        <v>1098.6400000000001</v>
      </c>
      <c r="F535" s="71">
        <v>1052.23</v>
      </c>
      <c r="G535" s="71">
        <v>1007.96</v>
      </c>
      <c r="H535" s="71">
        <v>1026.6099999999999</v>
      </c>
      <c r="I535" s="71">
        <v>1099.17</v>
      </c>
      <c r="J535" s="71">
        <v>1255.43</v>
      </c>
      <c r="K535" s="71">
        <v>1462.9</v>
      </c>
      <c r="L535" s="71">
        <v>1729.69</v>
      </c>
      <c r="M535" s="71">
        <v>1835.8</v>
      </c>
      <c r="N535" s="71">
        <v>1850.1</v>
      </c>
      <c r="O535" s="71">
        <v>1878.66</v>
      </c>
      <c r="P535" s="71">
        <v>1890.11</v>
      </c>
      <c r="Q535" s="71">
        <v>1891.56</v>
      </c>
      <c r="R535" s="71">
        <v>1872.63</v>
      </c>
      <c r="S535" s="71">
        <v>1790.52</v>
      </c>
      <c r="T535" s="71">
        <v>1748.09</v>
      </c>
      <c r="U535" s="71">
        <v>1707.88</v>
      </c>
      <c r="V535" s="71">
        <v>1717.07</v>
      </c>
      <c r="W535" s="71">
        <v>1732.97</v>
      </c>
      <c r="X535" s="71">
        <v>1792.96</v>
      </c>
      <c r="Y535" s="71">
        <v>1815.29</v>
      </c>
      <c r="Z535" s="71">
        <v>1648.8</v>
      </c>
      <c r="AA535" s="71">
        <v>1364.1</v>
      </c>
    </row>
    <row r="536" spans="1:27" ht="12.75" hidden="1" customHeight="1" outlineLevel="1" x14ac:dyDescent="0.2">
      <c r="A536" s="163" t="s">
        <v>758</v>
      </c>
      <c r="B536" s="94" t="s">
        <v>90</v>
      </c>
      <c r="C536" s="70" t="s">
        <v>79</v>
      </c>
      <c r="D536" s="71">
        <f>$D$486</f>
        <v>3559.77</v>
      </c>
      <c r="E536" s="71">
        <f t="shared" ref="E536:AA536" si="310">$D$486</f>
        <v>3559.77</v>
      </c>
      <c r="F536" s="71">
        <f t="shared" si="310"/>
        <v>3559.77</v>
      </c>
      <c r="G536" s="71">
        <f t="shared" si="310"/>
        <v>3559.77</v>
      </c>
      <c r="H536" s="71">
        <f t="shared" si="310"/>
        <v>3559.77</v>
      </c>
      <c r="I536" s="71">
        <f t="shared" si="310"/>
        <v>3559.77</v>
      </c>
      <c r="J536" s="71">
        <f t="shared" si="310"/>
        <v>3559.77</v>
      </c>
      <c r="K536" s="71">
        <f t="shared" si="310"/>
        <v>3559.77</v>
      </c>
      <c r="L536" s="71">
        <f t="shared" si="310"/>
        <v>3559.77</v>
      </c>
      <c r="M536" s="71">
        <f t="shared" si="310"/>
        <v>3559.77</v>
      </c>
      <c r="N536" s="71">
        <f t="shared" si="310"/>
        <v>3559.77</v>
      </c>
      <c r="O536" s="71">
        <f t="shared" si="310"/>
        <v>3559.77</v>
      </c>
      <c r="P536" s="71">
        <f t="shared" si="310"/>
        <v>3559.77</v>
      </c>
      <c r="Q536" s="71">
        <f t="shared" si="310"/>
        <v>3559.77</v>
      </c>
      <c r="R536" s="71">
        <f t="shared" si="310"/>
        <v>3559.77</v>
      </c>
      <c r="S536" s="71">
        <f t="shared" si="310"/>
        <v>3559.77</v>
      </c>
      <c r="T536" s="71">
        <f t="shared" si="310"/>
        <v>3559.77</v>
      </c>
      <c r="U536" s="71">
        <f t="shared" si="310"/>
        <v>3559.77</v>
      </c>
      <c r="V536" s="71">
        <f t="shared" si="310"/>
        <v>3559.77</v>
      </c>
      <c r="W536" s="71">
        <f t="shared" si="310"/>
        <v>3559.77</v>
      </c>
      <c r="X536" s="71">
        <f t="shared" si="310"/>
        <v>3559.77</v>
      </c>
      <c r="Y536" s="71">
        <f t="shared" si="310"/>
        <v>3559.77</v>
      </c>
      <c r="Z536" s="71">
        <f t="shared" si="310"/>
        <v>3559.77</v>
      </c>
      <c r="AA536" s="71">
        <f t="shared" si="310"/>
        <v>3559.77</v>
      </c>
    </row>
    <row r="537" spans="1:27" ht="12.75" hidden="1" customHeight="1" outlineLevel="1" x14ac:dyDescent="0.2">
      <c r="A537" s="163" t="s">
        <v>759</v>
      </c>
      <c r="B537" s="94" t="s">
        <v>83</v>
      </c>
      <c r="C537" s="70" t="s">
        <v>79</v>
      </c>
      <c r="D537" s="71">
        <v>4.95</v>
      </c>
      <c r="E537" s="71">
        <v>4.95</v>
      </c>
      <c r="F537" s="71">
        <v>4.95</v>
      </c>
      <c r="G537" s="71">
        <v>4.95</v>
      </c>
      <c r="H537" s="71">
        <v>4.95</v>
      </c>
      <c r="I537" s="71">
        <v>4.95</v>
      </c>
      <c r="J537" s="71">
        <v>4.95</v>
      </c>
      <c r="K537" s="71">
        <v>4.95</v>
      </c>
      <c r="L537" s="71">
        <v>4.95</v>
      </c>
      <c r="M537" s="71">
        <v>4.95</v>
      </c>
      <c r="N537" s="71">
        <v>4.95</v>
      </c>
      <c r="O537" s="71">
        <v>4.95</v>
      </c>
      <c r="P537" s="71">
        <v>4.95</v>
      </c>
      <c r="Q537" s="71">
        <v>4.95</v>
      </c>
      <c r="R537" s="71">
        <v>4.95</v>
      </c>
      <c r="S537" s="71">
        <v>4.95</v>
      </c>
      <c r="T537" s="71">
        <v>4.95</v>
      </c>
      <c r="U537" s="71">
        <v>4.95</v>
      </c>
      <c r="V537" s="71">
        <v>4.95</v>
      </c>
      <c r="W537" s="71">
        <v>4.95</v>
      </c>
      <c r="X537" s="71">
        <v>4.95</v>
      </c>
      <c r="Y537" s="71">
        <v>4.95</v>
      </c>
      <c r="Z537" s="71">
        <v>4.95</v>
      </c>
      <c r="AA537" s="71">
        <v>4.95</v>
      </c>
    </row>
    <row r="538" spans="1:27" ht="12.75" hidden="1" customHeight="1" outlineLevel="1" x14ac:dyDescent="0.2">
      <c r="A538" s="163" t="s">
        <v>760</v>
      </c>
      <c r="B538" s="94" t="s">
        <v>81</v>
      </c>
      <c r="C538" s="70" t="s">
        <v>79</v>
      </c>
      <c r="D538" s="71">
        <f>$D$11</f>
        <v>110.23</v>
      </c>
      <c r="E538" s="71">
        <f t="shared" ref="E538:AA538" si="311">$D$11</f>
        <v>110.23</v>
      </c>
      <c r="F538" s="71">
        <f t="shared" si="311"/>
        <v>110.23</v>
      </c>
      <c r="G538" s="71">
        <f t="shared" si="311"/>
        <v>110.23</v>
      </c>
      <c r="H538" s="71">
        <f t="shared" si="311"/>
        <v>110.23</v>
      </c>
      <c r="I538" s="71">
        <f t="shared" si="311"/>
        <v>110.23</v>
      </c>
      <c r="J538" s="71">
        <f t="shared" si="311"/>
        <v>110.23</v>
      </c>
      <c r="K538" s="71">
        <f t="shared" si="311"/>
        <v>110.23</v>
      </c>
      <c r="L538" s="71">
        <f t="shared" si="311"/>
        <v>110.23</v>
      </c>
      <c r="M538" s="71">
        <f t="shared" si="311"/>
        <v>110.23</v>
      </c>
      <c r="N538" s="71">
        <f t="shared" si="311"/>
        <v>110.23</v>
      </c>
      <c r="O538" s="71">
        <f t="shared" si="311"/>
        <v>110.23</v>
      </c>
      <c r="P538" s="71">
        <f t="shared" si="311"/>
        <v>110.23</v>
      </c>
      <c r="Q538" s="71">
        <f t="shared" si="311"/>
        <v>110.23</v>
      </c>
      <c r="R538" s="71">
        <f t="shared" si="311"/>
        <v>110.23</v>
      </c>
      <c r="S538" s="71">
        <f t="shared" si="311"/>
        <v>110.23</v>
      </c>
      <c r="T538" s="71">
        <f t="shared" si="311"/>
        <v>110.23</v>
      </c>
      <c r="U538" s="71">
        <f t="shared" si="311"/>
        <v>110.23</v>
      </c>
      <c r="V538" s="71">
        <f t="shared" si="311"/>
        <v>110.23</v>
      </c>
      <c r="W538" s="71">
        <f t="shared" si="311"/>
        <v>110.23</v>
      </c>
      <c r="X538" s="71">
        <f t="shared" si="311"/>
        <v>110.23</v>
      </c>
      <c r="Y538" s="71">
        <f t="shared" si="311"/>
        <v>110.23</v>
      </c>
      <c r="Z538" s="71">
        <f t="shared" si="311"/>
        <v>110.23</v>
      </c>
      <c r="AA538" s="71">
        <f t="shared" si="311"/>
        <v>110.23</v>
      </c>
    </row>
    <row r="539" spans="1:27" collapsed="1" x14ac:dyDescent="0.2">
      <c r="A539" s="162" t="s">
        <v>761</v>
      </c>
      <c r="B539" s="54" t="str">
        <f>"12"&amp;"."&amp;$B$662&amp;"."&amp;$B$663</f>
        <v>12.05.2023</v>
      </c>
      <c r="C539" s="134" t="s">
        <v>76</v>
      </c>
      <c r="D539" s="135">
        <f>ROUND(((D540+D541+D543+D542)/1000),5)</f>
        <v>4.8935199999999996</v>
      </c>
      <c r="E539" s="135">
        <f>ROUND(((E540+E541+E543+E542)/1000),5)</f>
        <v>4.7674000000000003</v>
      </c>
      <c r="F539" s="135">
        <f>ROUND(((F540+F541+F543+F542)/1000),5)</f>
        <v>4.6988200000000004</v>
      </c>
      <c r="G539" s="135">
        <f t="shared" ref="G539:AA539" si="312">ROUND(((G540+G541+G543+G542)/1000),5)</f>
        <v>4.6446699999999996</v>
      </c>
      <c r="H539" s="135">
        <f t="shared" si="312"/>
        <v>4.7282000000000002</v>
      </c>
      <c r="I539" s="135">
        <f t="shared" si="312"/>
        <v>4.7774299999999998</v>
      </c>
      <c r="J539" s="135">
        <f t="shared" si="312"/>
        <v>4.9738199999999999</v>
      </c>
      <c r="K539" s="135">
        <f t="shared" si="312"/>
        <v>5.2023400000000004</v>
      </c>
      <c r="L539" s="135">
        <f t="shared" si="312"/>
        <v>5.4397599999999997</v>
      </c>
      <c r="M539" s="135">
        <f t="shared" si="312"/>
        <v>5.5528000000000004</v>
      </c>
      <c r="N539" s="135">
        <f t="shared" si="312"/>
        <v>5.5621</v>
      </c>
      <c r="O539" s="135">
        <f t="shared" si="312"/>
        <v>5.5657899999999998</v>
      </c>
      <c r="P539" s="135">
        <f t="shared" si="312"/>
        <v>5.5649800000000003</v>
      </c>
      <c r="Q539" s="135">
        <f t="shared" si="312"/>
        <v>5.5741699999999996</v>
      </c>
      <c r="R539" s="135">
        <f t="shared" si="312"/>
        <v>5.5715700000000004</v>
      </c>
      <c r="S539" s="135">
        <f t="shared" si="312"/>
        <v>5.5638500000000004</v>
      </c>
      <c r="T539" s="135">
        <f t="shared" si="312"/>
        <v>5.5560799999999997</v>
      </c>
      <c r="U539" s="135">
        <f t="shared" si="312"/>
        <v>5.5476700000000001</v>
      </c>
      <c r="V539" s="135">
        <f t="shared" si="312"/>
        <v>5.52658</v>
      </c>
      <c r="W539" s="135">
        <f t="shared" si="312"/>
        <v>5.4419899999999997</v>
      </c>
      <c r="X539" s="135">
        <f t="shared" si="312"/>
        <v>5.5114599999999996</v>
      </c>
      <c r="Y539" s="135">
        <f t="shared" si="312"/>
        <v>5.5863399999999999</v>
      </c>
      <c r="Z539" s="135">
        <f t="shared" si="312"/>
        <v>5.4465700000000004</v>
      </c>
      <c r="AA539" s="135">
        <f t="shared" si="312"/>
        <v>5.2983399999999996</v>
      </c>
    </row>
    <row r="540" spans="1:27" ht="12.75" hidden="1" customHeight="1" outlineLevel="1" x14ac:dyDescent="0.2">
      <c r="A540" s="163" t="s">
        <v>762</v>
      </c>
      <c r="B540" s="94" t="s">
        <v>238</v>
      </c>
      <c r="C540" s="70" t="s">
        <v>79</v>
      </c>
      <c r="D540" s="71">
        <v>1218.57</v>
      </c>
      <c r="E540" s="71">
        <v>1092.45</v>
      </c>
      <c r="F540" s="71">
        <v>1023.87</v>
      </c>
      <c r="G540" s="71">
        <v>969.72</v>
      </c>
      <c r="H540" s="71">
        <v>1053.25</v>
      </c>
      <c r="I540" s="71">
        <v>1102.48</v>
      </c>
      <c r="J540" s="71">
        <v>1298.8699999999999</v>
      </c>
      <c r="K540" s="71">
        <v>1527.39</v>
      </c>
      <c r="L540" s="71">
        <v>1764.81</v>
      </c>
      <c r="M540" s="71">
        <v>1877.85</v>
      </c>
      <c r="N540" s="71">
        <v>1887.15</v>
      </c>
      <c r="O540" s="71">
        <v>1890.84</v>
      </c>
      <c r="P540" s="71">
        <v>1890.03</v>
      </c>
      <c r="Q540" s="71">
        <v>1899.22</v>
      </c>
      <c r="R540" s="71">
        <v>1896.62</v>
      </c>
      <c r="S540" s="71">
        <v>1888.9</v>
      </c>
      <c r="T540" s="71">
        <v>1881.13</v>
      </c>
      <c r="U540" s="71">
        <v>1872.72</v>
      </c>
      <c r="V540" s="71">
        <v>1851.63</v>
      </c>
      <c r="W540" s="71">
        <v>1767.04</v>
      </c>
      <c r="X540" s="71">
        <v>1836.51</v>
      </c>
      <c r="Y540" s="71">
        <v>1911.39</v>
      </c>
      <c r="Z540" s="71">
        <v>1771.62</v>
      </c>
      <c r="AA540" s="71">
        <v>1623.39</v>
      </c>
    </row>
    <row r="541" spans="1:27" ht="12.75" hidden="1" customHeight="1" outlineLevel="1" x14ac:dyDescent="0.2">
      <c r="A541" s="163" t="s">
        <v>763</v>
      </c>
      <c r="B541" s="94" t="s">
        <v>90</v>
      </c>
      <c r="C541" s="70" t="s">
        <v>79</v>
      </c>
      <c r="D541" s="71">
        <f>$D$486</f>
        <v>3559.77</v>
      </c>
      <c r="E541" s="71">
        <f t="shared" ref="E541:AA541" si="313">$D$486</f>
        <v>3559.77</v>
      </c>
      <c r="F541" s="71">
        <f t="shared" si="313"/>
        <v>3559.77</v>
      </c>
      <c r="G541" s="71">
        <f t="shared" si="313"/>
        <v>3559.77</v>
      </c>
      <c r="H541" s="71">
        <f t="shared" si="313"/>
        <v>3559.77</v>
      </c>
      <c r="I541" s="71">
        <f t="shared" si="313"/>
        <v>3559.77</v>
      </c>
      <c r="J541" s="71">
        <f t="shared" si="313"/>
        <v>3559.77</v>
      </c>
      <c r="K541" s="71">
        <f t="shared" si="313"/>
        <v>3559.77</v>
      </c>
      <c r="L541" s="71">
        <f t="shared" si="313"/>
        <v>3559.77</v>
      </c>
      <c r="M541" s="71">
        <f t="shared" si="313"/>
        <v>3559.77</v>
      </c>
      <c r="N541" s="71">
        <f t="shared" si="313"/>
        <v>3559.77</v>
      </c>
      <c r="O541" s="71">
        <f t="shared" si="313"/>
        <v>3559.77</v>
      </c>
      <c r="P541" s="71">
        <f t="shared" si="313"/>
        <v>3559.77</v>
      </c>
      <c r="Q541" s="71">
        <f t="shared" si="313"/>
        <v>3559.77</v>
      </c>
      <c r="R541" s="71">
        <f t="shared" si="313"/>
        <v>3559.77</v>
      </c>
      <c r="S541" s="71">
        <f t="shared" si="313"/>
        <v>3559.77</v>
      </c>
      <c r="T541" s="71">
        <f t="shared" si="313"/>
        <v>3559.77</v>
      </c>
      <c r="U541" s="71">
        <f t="shared" si="313"/>
        <v>3559.77</v>
      </c>
      <c r="V541" s="71">
        <f t="shared" si="313"/>
        <v>3559.77</v>
      </c>
      <c r="W541" s="71">
        <f t="shared" si="313"/>
        <v>3559.77</v>
      </c>
      <c r="X541" s="71">
        <f t="shared" si="313"/>
        <v>3559.77</v>
      </c>
      <c r="Y541" s="71">
        <f t="shared" si="313"/>
        <v>3559.77</v>
      </c>
      <c r="Z541" s="71">
        <f t="shared" si="313"/>
        <v>3559.77</v>
      </c>
      <c r="AA541" s="71">
        <f t="shared" si="313"/>
        <v>3559.77</v>
      </c>
    </row>
    <row r="542" spans="1:27" ht="12.75" hidden="1" customHeight="1" outlineLevel="1" x14ac:dyDescent="0.2">
      <c r="A542" s="163" t="s">
        <v>764</v>
      </c>
      <c r="B542" s="94" t="s">
        <v>83</v>
      </c>
      <c r="C542" s="70" t="s">
        <v>79</v>
      </c>
      <c r="D542" s="71">
        <v>4.95</v>
      </c>
      <c r="E542" s="71">
        <v>4.95</v>
      </c>
      <c r="F542" s="71">
        <v>4.95</v>
      </c>
      <c r="G542" s="71">
        <v>4.95</v>
      </c>
      <c r="H542" s="71">
        <v>4.95</v>
      </c>
      <c r="I542" s="71">
        <v>4.95</v>
      </c>
      <c r="J542" s="71">
        <v>4.95</v>
      </c>
      <c r="K542" s="71">
        <v>4.95</v>
      </c>
      <c r="L542" s="71">
        <v>4.95</v>
      </c>
      <c r="M542" s="71">
        <v>4.95</v>
      </c>
      <c r="N542" s="71">
        <v>4.95</v>
      </c>
      <c r="O542" s="71">
        <v>4.95</v>
      </c>
      <c r="P542" s="71">
        <v>4.95</v>
      </c>
      <c r="Q542" s="71">
        <v>4.95</v>
      </c>
      <c r="R542" s="71">
        <v>4.95</v>
      </c>
      <c r="S542" s="71">
        <v>4.95</v>
      </c>
      <c r="T542" s="71">
        <v>4.95</v>
      </c>
      <c r="U542" s="71">
        <v>4.95</v>
      </c>
      <c r="V542" s="71">
        <v>4.95</v>
      </c>
      <c r="W542" s="71">
        <v>4.95</v>
      </c>
      <c r="X542" s="71">
        <v>4.95</v>
      </c>
      <c r="Y542" s="71">
        <v>4.95</v>
      </c>
      <c r="Z542" s="71">
        <v>4.95</v>
      </c>
      <c r="AA542" s="71">
        <v>4.95</v>
      </c>
    </row>
    <row r="543" spans="1:27" ht="12.75" hidden="1" customHeight="1" outlineLevel="1" x14ac:dyDescent="0.2">
      <c r="A543" s="163" t="s">
        <v>765</v>
      </c>
      <c r="B543" s="94" t="s">
        <v>81</v>
      </c>
      <c r="C543" s="70" t="s">
        <v>79</v>
      </c>
      <c r="D543" s="71">
        <f>$D$11</f>
        <v>110.23</v>
      </c>
      <c r="E543" s="71">
        <f t="shared" ref="E543:AA543" si="314">$D$11</f>
        <v>110.23</v>
      </c>
      <c r="F543" s="71">
        <f t="shared" si="314"/>
        <v>110.23</v>
      </c>
      <c r="G543" s="71">
        <f t="shared" si="314"/>
        <v>110.23</v>
      </c>
      <c r="H543" s="71">
        <f t="shared" si="314"/>
        <v>110.23</v>
      </c>
      <c r="I543" s="71">
        <f t="shared" si="314"/>
        <v>110.23</v>
      </c>
      <c r="J543" s="71">
        <f t="shared" si="314"/>
        <v>110.23</v>
      </c>
      <c r="K543" s="71">
        <f t="shared" si="314"/>
        <v>110.23</v>
      </c>
      <c r="L543" s="71">
        <f t="shared" si="314"/>
        <v>110.23</v>
      </c>
      <c r="M543" s="71">
        <f t="shared" si="314"/>
        <v>110.23</v>
      </c>
      <c r="N543" s="71">
        <f t="shared" si="314"/>
        <v>110.23</v>
      </c>
      <c r="O543" s="71">
        <f t="shared" si="314"/>
        <v>110.23</v>
      </c>
      <c r="P543" s="71">
        <f t="shared" si="314"/>
        <v>110.23</v>
      </c>
      <c r="Q543" s="71">
        <f t="shared" si="314"/>
        <v>110.23</v>
      </c>
      <c r="R543" s="71">
        <f t="shared" si="314"/>
        <v>110.23</v>
      </c>
      <c r="S543" s="71">
        <f t="shared" si="314"/>
        <v>110.23</v>
      </c>
      <c r="T543" s="71">
        <f t="shared" si="314"/>
        <v>110.23</v>
      </c>
      <c r="U543" s="71">
        <f t="shared" si="314"/>
        <v>110.23</v>
      </c>
      <c r="V543" s="71">
        <f t="shared" si="314"/>
        <v>110.23</v>
      </c>
      <c r="W543" s="71">
        <f t="shared" si="314"/>
        <v>110.23</v>
      </c>
      <c r="X543" s="71">
        <f t="shared" si="314"/>
        <v>110.23</v>
      </c>
      <c r="Y543" s="71">
        <f t="shared" si="314"/>
        <v>110.23</v>
      </c>
      <c r="Z543" s="71">
        <f t="shared" si="314"/>
        <v>110.23</v>
      </c>
      <c r="AA543" s="71">
        <f t="shared" si="314"/>
        <v>110.23</v>
      </c>
    </row>
    <row r="544" spans="1:27" collapsed="1" x14ac:dyDescent="0.2">
      <c r="A544" s="162" t="s">
        <v>766</v>
      </c>
      <c r="B544" s="54" t="str">
        <f>"13"&amp;"."&amp;$B$662&amp;"."&amp;$B$663</f>
        <v>13.05.2023</v>
      </c>
      <c r="C544" s="134" t="s">
        <v>76</v>
      </c>
      <c r="D544" s="135">
        <f>ROUND(((D545+D546+D548+D547)/1000),5)</f>
        <v>5.2218900000000001</v>
      </c>
      <c r="E544" s="135">
        <f>ROUND(((E545+E546+E548+E547)/1000),5)</f>
        <v>4.9550900000000002</v>
      </c>
      <c r="F544" s="135">
        <f>ROUND(((F545+F546+F548+F547)/1000),5)</f>
        <v>4.8148299999999997</v>
      </c>
      <c r="G544" s="135">
        <f t="shared" ref="G544:AA544" si="315">ROUND(((G545+G546+G548+G547)/1000),5)</f>
        <v>4.7793799999999997</v>
      </c>
      <c r="H544" s="135">
        <f t="shared" si="315"/>
        <v>4.7746300000000002</v>
      </c>
      <c r="I544" s="135">
        <f t="shared" si="315"/>
        <v>4.7785900000000003</v>
      </c>
      <c r="J544" s="135">
        <f t="shared" si="315"/>
        <v>4.9047200000000002</v>
      </c>
      <c r="K544" s="135">
        <f t="shared" si="315"/>
        <v>5.0846799999999996</v>
      </c>
      <c r="L544" s="135">
        <f t="shared" si="315"/>
        <v>5.2791499999999996</v>
      </c>
      <c r="M544" s="135">
        <f t="shared" si="315"/>
        <v>5.55837</v>
      </c>
      <c r="N544" s="135">
        <f t="shared" si="315"/>
        <v>5.5898000000000003</v>
      </c>
      <c r="O544" s="135">
        <f t="shared" si="315"/>
        <v>5.5921200000000004</v>
      </c>
      <c r="P544" s="135">
        <f t="shared" si="315"/>
        <v>5.5795000000000003</v>
      </c>
      <c r="Q544" s="135">
        <f t="shared" si="315"/>
        <v>5.5763999999999996</v>
      </c>
      <c r="R544" s="135">
        <f t="shared" si="315"/>
        <v>5.5722800000000001</v>
      </c>
      <c r="S544" s="135">
        <f t="shared" si="315"/>
        <v>5.55762</v>
      </c>
      <c r="T544" s="135">
        <f t="shared" si="315"/>
        <v>5.5035400000000001</v>
      </c>
      <c r="U544" s="135">
        <f t="shared" si="315"/>
        <v>5.5910599999999997</v>
      </c>
      <c r="V544" s="135">
        <f t="shared" si="315"/>
        <v>5.6381399999999999</v>
      </c>
      <c r="W544" s="135">
        <f t="shared" si="315"/>
        <v>5.6736500000000003</v>
      </c>
      <c r="X544" s="135">
        <f t="shared" si="315"/>
        <v>5.84016</v>
      </c>
      <c r="Y544" s="135">
        <f t="shared" si="315"/>
        <v>5.8450699999999998</v>
      </c>
      <c r="Z544" s="135">
        <f t="shared" si="315"/>
        <v>5.6243100000000004</v>
      </c>
      <c r="AA544" s="135">
        <f t="shared" si="315"/>
        <v>5.2958600000000002</v>
      </c>
    </row>
    <row r="545" spans="1:27" ht="12.75" hidden="1" customHeight="1" outlineLevel="1" x14ac:dyDescent="0.2">
      <c r="A545" s="163" t="s">
        <v>767</v>
      </c>
      <c r="B545" s="94" t="s">
        <v>238</v>
      </c>
      <c r="C545" s="70" t="s">
        <v>79</v>
      </c>
      <c r="D545" s="71">
        <v>1546.94</v>
      </c>
      <c r="E545" s="71">
        <v>1280.1400000000001</v>
      </c>
      <c r="F545" s="71">
        <v>1139.8800000000001</v>
      </c>
      <c r="G545" s="71">
        <v>1104.43</v>
      </c>
      <c r="H545" s="71">
        <v>1099.68</v>
      </c>
      <c r="I545" s="71">
        <v>1103.6400000000001</v>
      </c>
      <c r="J545" s="71">
        <v>1229.77</v>
      </c>
      <c r="K545" s="71">
        <v>1409.73</v>
      </c>
      <c r="L545" s="71">
        <v>1604.2</v>
      </c>
      <c r="M545" s="71">
        <v>1883.42</v>
      </c>
      <c r="N545" s="71">
        <v>1914.85</v>
      </c>
      <c r="O545" s="71">
        <v>1917.17</v>
      </c>
      <c r="P545" s="71">
        <v>1904.55</v>
      </c>
      <c r="Q545" s="71">
        <v>1901.45</v>
      </c>
      <c r="R545" s="71">
        <v>1897.33</v>
      </c>
      <c r="S545" s="71">
        <v>1882.67</v>
      </c>
      <c r="T545" s="71">
        <v>1828.59</v>
      </c>
      <c r="U545" s="71">
        <v>1916.11</v>
      </c>
      <c r="V545" s="71">
        <v>1963.19</v>
      </c>
      <c r="W545" s="71">
        <v>1998.7</v>
      </c>
      <c r="X545" s="71">
        <v>2165.21</v>
      </c>
      <c r="Y545" s="71">
        <v>2170.12</v>
      </c>
      <c r="Z545" s="71">
        <v>1949.36</v>
      </c>
      <c r="AA545" s="71">
        <v>1620.91</v>
      </c>
    </row>
    <row r="546" spans="1:27" ht="12.75" hidden="1" customHeight="1" outlineLevel="1" x14ac:dyDescent="0.2">
      <c r="A546" s="163" t="s">
        <v>768</v>
      </c>
      <c r="B546" s="94" t="s">
        <v>90</v>
      </c>
      <c r="C546" s="70" t="s">
        <v>79</v>
      </c>
      <c r="D546" s="71">
        <f>$D$486</f>
        <v>3559.77</v>
      </c>
      <c r="E546" s="71">
        <f t="shared" ref="E546:AA546" si="316">$D$486</f>
        <v>3559.77</v>
      </c>
      <c r="F546" s="71">
        <f t="shared" si="316"/>
        <v>3559.77</v>
      </c>
      <c r="G546" s="71">
        <f t="shared" si="316"/>
        <v>3559.77</v>
      </c>
      <c r="H546" s="71">
        <f t="shared" si="316"/>
        <v>3559.77</v>
      </c>
      <c r="I546" s="71">
        <f t="shared" si="316"/>
        <v>3559.77</v>
      </c>
      <c r="J546" s="71">
        <f t="shared" si="316"/>
        <v>3559.77</v>
      </c>
      <c r="K546" s="71">
        <f t="shared" si="316"/>
        <v>3559.77</v>
      </c>
      <c r="L546" s="71">
        <f t="shared" si="316"/>
        <v>3559.77</v>
      </c>
      <c r="M546" s="71">
        <f t="shared" si="316"/>
        <v>3559.77</v>
      </c>
      <c r="N546" s="71">
        <f t="shared" si="316"/>
        <v>3559.77</v>
      </c>
      <c r="O546" s="71">
        <f t="shared" si="316"/>
        <v>3559.77</v>
      </c>
      <c r="P546" s="71">
        <f t="shared" si="316"/>
        <v>3559.77</v>
      </c>
      <c r="Q546" s="71">
        <f t="shared" si="316"/>
        <v>3559.77</v>
      </c>
      <c r="R546" s="71">
        <f t="shared" si="316"/>
        <v>3559.77</v>
      </c>
      <c r="S546" s="71">
        <f t="shared" si="316"/>
        <v>3559.77</v>
      </c>
      <c r="T546" s="71">
        <f t="shared" si="316"/>
        <v>3559.77</v>
      </c>
      <c r="U546" s="71">
        <f t="shared" si="316"/>
        <v>3559.77</v>
      </c>
      <c r="V546" s="71">
        <f t="shared" si="316"/>
        <v>3559.77</v>
      </c>
      <c r="W546" s="71">
        <f t="shared" si="316"/>
        <v>3559.77</v>
      </c>
      <c r="X546" s="71">
        <f t="shared" si="316"/>
        <v>3559.77</v>
      </c>
      <c r="Y546" s="71">
        <f t="shared" si="316"/>
        <v>3559.77</v>
      </c>
      <c r="Z546" s="71">
        <f t="shared" si="316"/>
        <v>3559.77</v>
      </c>
      <c r="AA546" s="71">
        <f t="shared" si="316"/>
        <v>3559.77</v>
      </c>
    </row>
    <row r="547" spans="1:27" ht="12.75" hidden="1" customHeight="1" outlineLevel="1" x14ac:dyDescent="0.2">
      <c r="A547" s="163" t="s">
        <v>769</v>
      </c>
      <c r="B547" s="94" t="s">
        <v>83</v>
      </c>
      <c r="C547" s="70" t="s">
        <v>79</v>
      </c>
      <c r="D547" s="71">
        <v>4.95</v>
      </c>
      <c r="E547" s="71">
        <v>4.95</v>
      </c>
      <c r="F547" s="71">
        <v>4.95</v>
      </c>
      <c r="G547" s="71">
        <v>4.95</v>
      </c>
      <c r="H547" s="71">
        <v>4.95</v>
      </c>
      <c r="I547" s="71">
        <v>4.95</v>
      </c>
      <c r="J547" s="71">
        <v>4.95</v>
      </c>
      <c r="K547" s="71">
        <v>4.95</v>
      </c>
      <c r="L547" s="71">
        <v>4.95</v>
      </c>
      <c r="M547" s="71">
        <v>4.95</v>
      </c>
      <c r="N547" s="71">
        <v>4.95</v>
      </c>
      <c r="O547" s="71">
        <v>4.95</v>
      </c>
      <c r="P547" s="71">
        <v>4.95</v>
      </c>
      <c r="Q547" s="71">
        <v>4.95</v>
      </c>
      <c r="R547" s="71">
        <v>4.95</v>
      </c>
      <c r="S547" s="71">
        <v>4.95</v>
      </c>
      <c r="T547" s="71">
        <v>4.95</v>
      </c>
      <c r="U547" s="71">
        <v>4.95</v>
      </c>
      <c r="V547" s="71">
        <v>4.95</v>
      </c>
      <c r="W547" s="71">
        <v>4.95</v>
      </c>
      <c r="X547" s="71">
        <v>4.95</v>
      </c>
      <c r="Y547" s="71">
        <v>4.95</v>
      </c>
      <c r="Z547" s="71">
        <v>4.95</v>
      </c>
      <c r="AA547" s="71">
        <v>4.95</v>
      </c>
    </row>
    <row r="548" spans="1:27" ht="12.75" hidden="1" customHeight="1" outlineLevel="1" x14ac:dyDescent="0.2">
      <c r="A548" s="163" t="s">
        <v>770</v>
      </c>
      <c r="B548" s="94" t="s">
        <v>81</v>
      </c>
      <c r="C548" s="70" t="s">
        <v>79</v>
      </c>
      <c r="D548" s="71">
        <f>$D$11</f>
        <v>110.23</v>
      </c>
      <c r="E548" s="71">
        <f t="shared" ref="E548:AA548" si="317">$D$11</f>
        <v>110.23</v>
      </c>
      <c r="F548" s="71">
        <f t="shared" si="317"/>
        <v>110.23</v>
      </c>
      <c r="G548" s="71">
        <f t="shared" si="317"/>
        <v>110.23</v>
      </c>
      <c r="H548" s="71">
        <f t="shared" si="317"/>
        <v>110.23</v>
      </c>
      <c r="I548" s="71">
        <f t="shared" si="317"/>
        <v>110.23</v>
      </c>
      <c r="J548" s="71">
        <f t="shared" si="317"/>
        <v>110.23</v>
      </c>
      <c r="K548" s="71">
        <f t="shared" si="317"/>
        <v>110.23</v>
      </c>
      <c r="L548" s="71">
        <f t="shared" si="317"/>
        <v>110.23</v>
      </c>
      <c r="M548" s="71">
        <f t="shared" si="317"/>
        <v>110.23</v>
      </c>
      <c r="N548" s="71">
        <f t="shared" si="317"/>
        <v>110.23</v>
      </c>
      <c r="O548" s="71">
        <f t="shared" si="317"/>
        <v>110.23</v>
      </c>
      <c r="P548" s="71">
        <f t="shared" si="317"/>
        <v>110.23</v>
      </c>
      <c r="Q548" s="71">
        <f t="shared" si="317"/>
        <v>110.23</v>
      </c>
      <c r="R548" s="71">
        <f t="shared" si="317"/>
        <v>110.23</v>
      </c>
      <c r="S548" s="71">
        <f t="shared" si="317"/>
        <v>110.23</v>
      </c>
      <c r="T548" s="71">
        <f t="shared" si="317"/>
        <v>110.23</v>
      </c>
      <c r="U548" s="71">
        <f t="shared" si="317"/>
        <v>110.23</v>
      </c>
      <c r="V548" s="71">
        <f t="shared" si="317"/>
        <v>110.23</v>
      </c>
      <c r="W548" s="71">
        <f t="shared" si="317"/>
        <v>110.23</v>
      </c>
      <c r="X548" s="71">
        <f t="shared" si="317"/>
        <v>110.23</v>
      </c>
      <c r="Y548" s="71">
        <f t="shared" si="317"/>
        <v>110.23</v>
      </c>
      <c r="Z548" s="71">
        <f t="shared" si="317"/>
        <v>110.23</v>
      </c>
      <c r="AA548" s="71">
        <f t="shared" si="317"/>
        <v>110.23</v>
      </c>
    </row>
    <row r="549" spans="1:27" collapsed="1" x14ac:dyDescent="0.2">
      <c r="A549" s="162" t="s">
        <v>771</v>
      </c>
      <c r="B549" s="54" t="str">
        <f>"14"&amp;"."&amp;$B$662&amp;"."&amp;$B$663</f>
        <v>14.05.2023</v>
      </c>
      <c r="C549" s="134" t="s">
        <v>76</v>
      </c>
      <c r="D549" s="135">
        <f>ROUND(((D550+D551+D553+D552)/1000),5)</f>
        <v>5.0610200000000001</v>
      </c>
      <c r="E549" s="135">
        <f>ROUND(((E550+E551+E553+E552)/1000),5)</f>
        <v>4.8571</v>
      </c>
      <c r="F549" s="135">
        <f>ROUND(((F550+F551+F553+F552)/1000),5)</f>
        <v>4.77623</v>
      </c>
      <c r="G549" s="135">
        <f t="shared" ref="G549:AA549" si="318">ROUND(((G550+G551+G553+G552)/1000),5)</f>
        <v>4.7650499999999996</v>
      </c>
      <c r="H549" s="135">
        <f t="shared" si="318"/>
        <v>4.7479300000000002</v>
      </c>
      <c r="I549" s="135">
        <f t="shared" si="318"/>
        <v>4.6634700000000002</v>
      </c>
      <c r="J549" s="135">
        <f t="shared" si="318"/>
        <v>4.6328399999999998</v>
      </c>
      <c r="K549" s="135">
        <f t="shared" si="318"/>
        <v>4.82958</v>
      </c>
      <c r="L549" s="135">
        <f t="shared" si="318"/>
        <v>5.1044</v>
      </c>
      <c r="M549" s="135">
        <f t="shared" si="318"/>
        <v>5.2693599999999998</v>
      </c>
      <c r="N549" s="135">
        <f t="shared" si="318"/>
        <v>5.3628499999999999</v>
      </c>
      <c r="O549" s="135">
        <f t="shared" si="318"/>
        <v>5.3701499999999998</v>
      </c>
      <c r="P549" s="135">
        <f t="shared" si="318"/>
        <v>5.3660800000000002</v>
      </c>
      <c r="Q549" s="135">
        <f t="shared" si="318"/>
        <v>5.3659699999999999</v>
      </c>
      <c r="R549" s="135">
        <f t="shared" si="318"/>
        <v>5.3636799999999996</v>
      </c>
      <c r="S549" s="135">
        <f t="shared" si="318"/>
        <v>5.3621499999999997</v>
      </c>
      <c r="T549" s="135">
        <f t="shared" si="318"/>
        <v>5.3801399999999999</v>
      </c>
      <c r="U549" s="135">
        <f t="shared" si="318"/>
        <v>5.3517299999999999</v>
      </c>
      <c r="V549" s="135">
        <f t="shared" si="318"/>
        <v>5.3776299999999999</v>
      </c>
      <c r="W549" s="135">
        <f t="shared" si="318"/>
        <v>5.5632799999999998</v>
      </c>
      <c r="X549" s="135">
        <f t="shared" si="318"/>
        <v>5.72342</v>
      </c>
      <c r="Y549" s="135">
        <f t="shared" si="318"/>
        <v>5.7328599999999996</v>
      </c>
      <c r="Z549" s="135">
        <f t="shared" si="318"/>
        <v>5.4007300000000003</v>
      </c>
      <c r="AA549" s="135">
        <f t="shared" si="318"/>
        <v>5.2151199999999998</v>
      </c>
    </row>
    <row r="550" spans="1:27" ht="12.75" hidden="1" customHeight="1" outlineLevel="1" x14ac:dyDescent="0.2">
      <c r="A550" s="163" t="s">
        <v>772</v>
      </c>
      <c r="B550" s="94" t="s">
        <v>238</v>
      </c>
      <c r="C550" s="70" t="s">
        <v>79</v>
      </c>
      <c r="D550" s="71">
        <v>1386.07</v>
      </c>
      <c r="E550" s="71">
        <v>1182.1500000000001</v>
      </c>
      <c r="F550" s="71">
        <v>1101.28</v>
      </c>
      <c r="G550" s="71">
        <v>1090.0999999999999</v>
      </c>
      <c r="H550" s="71">
        <v>1072.98</v>
      </c>
      <c r="I550" s="71">
        <v>988.52</v>
      </c>
      <c r="J550" s="71">
        <v>957.89</v>
      </c>
      <c r="K550" s="71">
        <v>1154.6300000000001</v>
      </c>
      <c r="L550" s="71">
        <v>1429.45</v>
      </c>
      <c r="M550" s="71">
        <v>1594.41</v>
      </c>
      <c r="N550" s="71">
        <v>1687.9</v>
      </c>
      <c r="O550" s="71">
        <v>1695.2</v>
      </c>
      <c r="P550" s="71">
        <v>1691.13</v>
      </c>
      <c r="Q550" s="71">
        <v>1691.02</v>
      </c>
      <c r="R550" s="71">
        <v>1688.73</v>
      </c>
      <c r="S550" s="71">
        <v>1687.2</v>
      </c>
      <c r="T550" s="71">
        <v>1705.19</v>
      </c>
      <c r="U550" s="71">
        <v>1676.78</v>
      </c>
      <c r="V550" s="71">
        <v>1702.68</v>
      </c>
      <c r="W550" s="71">
        <v>1888.33</v>
      </c>
      <c r="X550" s="71">
        <v>2048.4699999999998</v>
      </c>
      <c r="Y550" s="71">
        <v>2057.91</v>
      </c>
      <c r="Z550" s="71">
        <v>1725.78</v>
      </c>
      <c r="AA550" s="71">
        <v>1540.17</v>
      </c>
    </row>
    <row r="551" spans="1:27" ht="12.75" hidden="1" customHeight="1" outlineLevel="1" x14ac:dyDescent="0.2">
      <c r="A551" s="163" t="s">
        <v>773</v>
      </c>
      <c r="B551" s="94" t="s">
        <v>90</v>
      </c>
      <c r="C551" s="70" t="s">
        <v>79</v>
      </c>
      <c r="D551" s="71">
        <f>$D$486</f>
        <v>3559.77</v>
      </c>
      <c r="E551" s="71">
        <f t="shared" ref="E551:AA551" si="319">$D$486</f>
        <v>3559.77</v>
      </c>
      <c r="F551" s="71">
        <f t="shared" si="319"/>
        <v>3559.77</v>
      </c>
      <c r="G551" s="71">
        <f t="shared" si="319"/>
        <v>3559.77</v>
      </c>
      <c r="H551" s="71">
        <f t="shared" si="319"/>
        <v>3559.77</v>
      </c>
      <c r="I551" s="71">
        <f t="shared" si="319"/>
        <v>3559.77</v>
      </c>
      <c r="J551" s="71">
        <f t="shared" si="319"/>
        <v>3559.77</v>
      </c>
      <c r="K551" s="71">
        <f t="shared" si="319"/>
        <v>3559.77</v>
      </c>
      <c r="L551" s="71">
        <f t="shared" si="319"/>
        <v>3559.77</v>
      </c>
      <c r="M551" s="71">
        <f t="shared" si="319"/>
        <v>3559.77</v>
      </c>
      <c r="N551" s="71">
        <f t="shared" si="319"/>
        <v>3559.77</v>
      </c>
      <c r="O551" s="71">
        <f t="shared" si="319"/>
        <v>3559.77</v>
      </c>
      <c r="P551" s="71">
        <f t="shared" si="319"/>
        <v>3559.77</v>
      </c>
      <c r="Q551" s="71">
        <f t="shared" si="319"/>
        <v>3559.77</v>
      </c>
      <c r="R551" s="71">
        <f t="shared" si="319"/>
        <v>3559.77</v>
      </c>
      <c r="S551" s="71">
        <f t="shared" si="319"/>
        <v>3559.77</v>
      </c>
      <c r="T551" s="71">
        <f t="shared" si="319"/>
        <v>3559.77</v>
      </c>
      <c r="U551" s="71">
        <f t="shared" si="319"/>
        <v>3559.77</v>
      </c>
      <c r="V551" s="71">
        <f t="shared" si="319"/>
        <v>3559.77</v>
      </c>
      <c r="W551" s="71">
        <f t="shared" si="319"/>
        <v>3559.77</v>
      </c>
      <c r="X551" s="71">
        <f t="shared" si="319"/>
        <v>3559.77</v>
      </c>
      <c r="Y551" s="71">
        <f t="shared" si="319"/>
        <v>3559.77</v>
      </c>
      <c r="Z551" s="71">
        <f t="shared" si="319"/>
        <v>3559.77</v>
      </c>
      <c r="AA551" s="71">
        <f t="shared" si="319"/>
        <v>3559.77</v>
      </c>
    </row>
    <row r="552" spans="1:27" ht="12.75" hidden="1" customHeight="1" outlineLevel="1" x14ac:dyDescent="0.2">
      <c r="A552" s="163" t="s">
        <v>774</v>
      </c>
      <c r="B552" s="94" t="s">
        <v>83</v>
      </c>
      <c r="C552" s="70" t="s">
        <v>79</v>
      </c>
      <c r="D552" s="71">
        <v>4.95</v>
      </c>
      <c r="E552" s="71">
        <v>4.95</v>
      </c>
      <c r="F552" s="71">
        <v>4.95</v>
      </c>
      <c r="G552" s="71">
        <v>4.95</v>
      </c>
      <c r="H552" s="71">
        <v>4.95</v>
      </c>
      <c r="I552" s="71">
        <v>4.95</v>
      </c>
      <c r="J552" s="71">
        <v>4.95</v>
      </c>
      <c r="K552" s="71">
        <v>4.95</v>
      </c>
      <c r="L552" s="71">
        <v>4.95</v>
      </c>
      <c r="M552" s="71">
        <v>4.95</v>
      </c>
      <c r="N552" s="71">
        <v>4.95</v>
      </c>
      <c r="O552" s="71">
        <v>4.95</v>
      </c>
      <c r="P552" s="71">
        <v>4.95</v>
      </c>
      <c r="Q552" s="71">
        <v>4.95</v>
      </c>
      <c r="R552" s="71">
        <v>4.95</v>
      </c>
      <c r="S552" s="71">
        <v>4.95</v>
      </c>
      <c r="T552" s="71">
        <v>4.95</v>
      </c>
      <c r="U552" s="71">
        <v>4.95</v>
      </c>
      <c r="V552" s="71">
        <v>4.95</v>
      </c>
      <c r="W552" s="71">
        <v>4.95</v>
      </c>
      <c r="X552" s="71">
        <v>4.95</v>
      </c>
      <c r="Y552" s="71">
        <v>4.95</v>
      </c>
      <c r="Z552" s="71">
        <v>4.95</v>
      </c>
      <c r="AA552" s="71">
        <v>4.95</v>
      </c>
    </row>
    <row r="553" spans="1:27" ht="12.75" hidden="1" customHeight="1" outlineLevel="1" x14ac:dyDescent="0.2">
      <c r="A553" s="163" t="s">
        <v>775</v>
      </c>
      <c r="B553" s="94" t="s">
        <v>81</v>
      </c>
      <c r="C553" s="70" t="s">
        <v>79</v>
      </c>
      <c r="D553" s="71">
        <f>$D$11</f>
        <v>110.23</v>
      </c>
      <c r="E553" s="71">
        <f t="shared" ref="E553:AA553" si="320">$D$11</f>
        <v>110.23</v>
      </c>
      <c r="F553" s="71">
        <f t="shared" si="320"/>
        <v>110.23</v>
      </c>
      <c r="G553" s="71">
        <f t="shared" si="320"/>
        <v>110.23</v>
      </c>
      <c r="H553" s="71">
        <f t="shared" si="320"/>
        <v>110.23</v>
      </c>
      <c r="I553" s="71">
        <f t="shared" si="320"/>
        <v>110.23</v>
      </c>
      <c r="J553" s="71">
        <f t="shared" si="320"/>
        <v>110.23</v>
      </c>
      <c r="K553" s="71">
        <f t="shared" si="320"/>
        <v>110.23</v>
      </c>
      <c r="L553" s="71">
        <f t="shared" si="320"/>
        <v>110.23</v>
      </c>
      <c r="M553" s="71">
        <f t="shared" si="320"/>
        <v>110.23</v>
      </c>
      <c r="N553" s="71">
        <f t="shared" si="320"/>
        <v>110.23</v>
      </c>
      <c r="O553" s="71">
        <f t="shared" si="320"/>
        <v>110.23</v>
      </c>
      <c r="P553" s="71">
        <f t="shared" si="320"/>
        <v>110.23</v>
      </c>
      <c r="Q553" s="71">
        <f t="shared" si="320"/>
        <v>110.23</v>
      </c>
      <c r="R553" s="71">
        <f t="shared" si="320"/>
        <v>110.23</v>
      </c>
      <c r="S553" s="71">
        <f t="shared" si="320"/>
        <v>110.23</v>
      </c>
      <c r="T553" s="71">
        <f t="shared" si="320"/>
        <v>110.23</v>
      </c>
      <c r="U553" s="71">
        <f t="shared" si="320"/>
        <v>110.23</v>
      </c>
      <c r="V553" s="71">
        <f t="shared" si="320"/>
        <v>110.23</v>
      </c>
      <c r="W553" s="71">
        <f t="shared" si="320"/>
        <v>110.23</v>
      </c>
      <c r="X553" s="71">
        <f t="shared" si="320"/>
        <v>110.23</v>
      </c>
      <c r="Y553" s="71">
        <f t="shared" si="320"/>
        <v>110.23</v>
      </c>
      <c r="Z553" s="71">
        <f t="shared" si="320"/>
        <v>110.23</v>
      </c>
      <c r="AA553" s="71">
        <f t="shared" si="320"/>
        <v>110.23</v>
      </c>
    </row>
    <row r="554" spans="1:27" collapsed="1" x14ac:dyDescent="0.2">
      <c r="A554" s="162" t="s">
        <v>776</v>
      </c>
      <c r="B554" s="54" t="str">
        <f>"15"&amp;"."&amp;$B$662&amp;"."&amp;$B$663</f>
        <v>15.05.2023</v>
      </c>
      <c r="C554" s="134" t="s">
        <v>76</v>
      </c>
      <c r="D554" s="135">
        <f>ROUND(((D555+D556+D558+D557)/1000),5)</f>
        <v>5.0136799999999999</v>
      </c>
      <c r="E554" s="135">
        <f>ROUND(((E555+E556+E558+E557)/1000),5)</f>
        <v>4.8280599999999998</v>
      </c>
      <c r="F554" s="135">
        <f>ROUND(((F555+F556+F558+F557)/1000),5)</f>
        <v>4.7709000000000001</v>
      </c>
      <c r="G554" s="135">
        <f t="shared" ref="G554:AA554" si="321">ROUND(((G555+G556+G558+G557)/1000),5)</f>
        <v>4.7423500000000001</v>
      </c>
      <c r="H554" s="135">
        <f t="shared" si="321"/>
        <v>4.7683999999999997</v>
      </c>
      <c r="I554" s="135">
        <f t="shared" si="321"/>
        <v>4.8343800000000003</v>
      </c>
      <c r="J554" s="135">
        <f t="shared" si="321"/>
        <v>5.0354999999999999</v>
      </c>
      <c r="K554" s="135">
        <f t="shared" si="321"/>
        <v>5.2712199999999996</v>
      </c>
      <c r="L554" s="135">
        <f t="shared" si="321"/>
        <v>5.5640099999999997</v>
      </c>
      <c r="M554" s="135">
        <f t="shared" si="321"/>
        <v>5.6109499999999999</v>
      </c>
      <c r="N554" s="135">
        <f t="shared" si="321"/>
        <v>5.6130500000000003</v>
      </c>
      <c r="O554" s="135">
        <f t="shared" si="321"/>
        <v>5.6272500000000001</v>
      </c>
      <c r="P554" s="135">
        <f t="shared" si="321"/>
        <v>5.6178600000000003</v>
      </c>
      <c r="Q554" s="135">
        <f t="shared" si="321"/>
        <v>5.65015</v>
      </c>
      <c r="R554" s="135">
        <f t="shared" si="321"/>
        <v>5.6157700000000004</v>
      </c>
      <c r="S554" s="135">
        <f t="shared" si="321"/>
        <v>5.6078999999999999</v>
      </c>
      <c r="T554" s="135">
        <f t="shared" si="321"/>
        <v>5.5762700000000001</v>
      </c>
      <c r="U554" s="135">
        <f t="shared" si="321"/>
        <v>5.5568099999999996</v>
      </c>
      <c r="V554" s="135">
        <f t="shared" si="321"/>
        <v>5.5156900000000002</v>
      </c>
      <c r="W554" s="135">
        <f t="shared" si="321"/>
        <v>5.4855700000000001</v>
      </c>
      <c r="X554" s="135">
        <f t="shared" si="321"/>
        <v>5.5752499999999996</v>
      </c>
      <c r="Y554" s="135">
        <f t="shared" si="321"/>
        <v>5.5969800000000003</v>
      </c>
      <c r="Z554" s="135">
        <f t="shared" si="321"/>
        <v>5.4272299999999998</v>
      </c>
      <c r="AA554" s="135">
        <f t="shared" si="321"/>
        <v>5.2103400000000004</v>
      </c>
    </row>
    <row r="555" spans="1:27" ht="12.75" hidden="1" customHeight="1" outlineLevel="1" x14ac:dyDescent="0.2">
      <c r="A555" s="163" t="s">
        <v>777</v>
      </c>
      <c r="B555" s="94" t="s">
        <v>238</v>
      </c>
      <c r="C555" s="70" t="s">
        <v>79</v>
      </c>
      <c r="D555" s="71">
        <v>1338.73</v>
      </c>
      <c r="E555" s="71">
        <v>1153.1099999999999</v>
      </c>
      <c r="F555" s="71">
        <v>1095.95</v>
      </c>
      <c r="G555" s="71">
        <v>1067.4000000000001</v>
      </c>
      <c r="H555" s="71">
        <v>1093.45</v>
      </c>
      <c r="I555" s="71">
        <v>1159.43</v>
      </c>
      <c r="J555" s="71">
        <v>1360.55</v>
      </c>
      <c r="K555" s="71">
        <v>1596.27</v>
      </c>
      <c r="L555" s="71">
        <v>1889.06</v>
      </c>
      <c r="M555" s="71">
        <v>1936</v>
      </c>
      <c r="N555" s="71">
        <v>1938.1</v>
      </c>
      <c r="O555" s="71">
        <v>1952.3</v>
      </c>
      <c r="P555" s="71">
        <v>1942.91</v>
      </c>
      <c r="Q555" s="71">
        <v>1975.2</v>
      </c>
      <c r="R555" s="71">
        <v>1940.82</v>
      </c>
      <c r="S555" s="71">
        <v>1932.95</v>
      </c>
      <c r="T555" s="71">
        <v>1901.32</v>
      </c>
      <c r="U555" s="71">
        <v>1881.86</v>
      </c>
      <c r="V555" s="71">
        <v>1840.74</v>
      </c>
      <c r="W555" s="71">
        <v>1810.62</v>
      </c>
      <c r="X555" s="71">
        <v>1900.3</v>
      </c>
      <c r="Y555" s="71">
        <v>1922.03</v>
      </c>
      <c r="Z555" s="71">
        <v>1752.28</v>
      </c>
      <c r="AA555" s="71">
        <v>1535.39</v>
      </c>
    </row>
    <row r="556" spans="1:27" ht="12.75" hidden="1" customHeight="1" outlineLevel="1" x14ac:dyDescent="0.2">
      <c r="A556" s="163" t="s">
        <v>778</v>
      </c>
      <c r="B556" s="94" t="s">
        <v>90</v>
      </c>
      <c r="C556" s="70" t="s">
        <v>79</v>
      </c>
      <c r="D556" s="71">
        <f>$D$486</f>
        <v>3559.77</v>
      </c>
      <c r="E556" s="71">
        <f t="shared" ref="E556:AA556" si="322">$D$486</f>
        <v>3559.77</v>
      </c>
      <c r="F556" s="71">
        <f t="shared" si="322"/>
        <v>3559.77</v>
      </c>
      <c r="G556" s="71">
        <f t="shared" si="322"/>
        <v>3559.77</v>
      </c>
      <c r="H556" s="71">
        <f t="shared" si="322"/>
        <v>3559.77</v>
      </c>
      <c r="I556" s="71">
        <f t="shared" si="322"/>
        <v>3559.77</v>
      </c>
      <c r="J556" s="71">
        <f t="shared" si="322"/>
        <v>3559.77</v>
      </c>
      <c r="K556" s="71">
        <f t="shared" si="322"/>
        <v>3559.77</v>
      </c>
      <c r="L556" s="71">
        <f t="shared" si="322"/>
        <v>3559.77</v>
      </c>
      <c r="M556" s="71">
        <f t="shared" si="322"/>
        <v>3559.77</v>
      </c>
      <c r="N556" s="71">
        <f t="shared" si="322"/>
        <v>3559.77</v>
      </c>
      <c r="O556" s="71">
        <f t="shared" si="322"/>
        <v>3559.77</v>
      </c>
      <c r="P556" s="71">
        <f t="shared" si="322"/>
        <v>3559.77</v>
      </c>
      <c r="Q556" s="71">
        <f t="shared" si="322"/>
        <v>3559.77</v>
      </c>
      <c r="R556" s="71">
        <f t="shared" si="322"/>
        <v>3559.77</v>
      </c>
      <c r="S556" s="71">
        <f t="shared" si="322"/>
        <v>3559.77</v>
      </c>
      <c r="T556" s="71">
        <f t="shared" si="322"/>
        <v>3559.77</v>
      </c>
      <c r="U556" s="71">
        <f t="shared" si="322"/>
        <v>3559.77</v>
      </c>
      <c r="V556" s="71">
        <f t="shared" si="322"/>
        <v>3559.77</v>
      </c>
      <c r="W556" s="71">
        <f t="shared" si="322"/>
        <v>3559.77</v>
      </c>
      <c r="X556" s="71">
        <f t="shared" si="322"/>
        <v>3559.77</v>
      </c>
      <c r="Y556" s="71">
        <f t="shared" si="322"/>
        <v>3559.77</v>
      </c>
      <c r="Z556" s="71">
        <f t="shared" si="322"/>
        <v>3559.77</v>
      </c>
      <c r="AA556" s="71">
        <f t="shared" si="322"/>
        <v>3559.77</v>
      </c>
    </row>
    <row r="557" spans="1:27" ht="12.75" hidden="1" customHeight="1" outlineLevel="1" x14ac:dyDescent="0.2">
      <c r="A557" s="163" t="s">
        <v>779</v>
      </c>
      <c r="B557" s="94" t="s">
        <v>83</v>
      </c>
      <c r="C557" s="70" t="s">
        <v>79</v>
      </c>
      <c r="D557" s="71">
        <v>4.95</v>
      </c>
      <c r="E557" s="71">
        <v>4.95</v>
      </c>
      <c r="F557" s="71">
        <v>4.95</v>
      </c>
      <c r="G557" s="71">
        <v>4.95</v>
      </c>
      <c r="H557" s="71">
        <v>4.95</v>
      </c>
      <c r="I557" s="71">
        <v>4.95</v>
      </c>
      <c r="J557" s="71">
        <v>4.95</v>
      </c>
      <c r="K557" s="71">
        <v>4.95</v>
      </c>
      <c r="L557" s="71">
        <v>4.95</v>
      </c>
      <c r="M557" s="71">
        <v>4.95</v>
      </c>
      <c r="N557" s="71">
        <v>4.95</v>
      </c>
      <c r="O557" s="71">
        <v>4.95</v>
      </c>
      <c r="P557" s="71">
        <v>4.95</v>
      </c>
      <c r="Q557" s="71">
        <v>4.95</v>
      </c>
      <c r="R557" s="71">
        <v>4.95</v>
      </c>
      <c r="S557" s="71">
        <v>4.95</v>
      </c>
      <c r="T557" s="71">
        <v>4.95</v>
      </c>
      <c r="U557" s="71">
        <v>4.95</v>
      </c>
      <c r="V557" s="71">
        <v>4.95</v>
      </c>
      <c r="W557" s="71">
        <v>4.95</v>
      </c>
      <c r="X557" s="71">
        <v>4.95</v>
      </c>
      <c r="Y557" s="71">
        <v>4.95</v>
      </c>
      <c r="Z557" s="71">
        <v>4.95</v>
      </c>
      <c r="AA557" s="71">
        <v>4.95</v>
      </c>
    </row>
    <row r="558" spans="1:27" ht="12.75" hidden="1" customHeight="1" outlineLevel="1" x14ac:dyDescent="0.2">
      <c r="A558" s="163" t="s">
        <v>780</v>
      </c>
      <c r="B558" s="94" t="s">
        <v>81</v>
      </c>
      <c r="C558" s="70" t="s">
        <v>79</v>
      </c>
      <c r="D558" s="71">
        <f>$D$11</f>
        <v>110.23</v>
      </c>
      <c r="E558" s="71">
        <f t="shared" ref="E558:AA558" si="323">$D$11</f>
        <v>110.23</v>
      </c>
      <c r="F558" s="71">
        <f t="shared" si="323"/>
        <v>110.23</v>
      </c>
      <c r="G558" s="71">
        <f t="shared" si="323"/>
        <v>110.23</v>
      </c>
      <c r="H558" s="71">
        <f t="shared" si="323"/>
        <v>110.23</v>
      </c>
      <c r="I558" s="71">
        <f t="shared" si="323"/>
        <v>110.23</v>
      </c>
      <c r="J558" s="71">
        <f t="shared" si="323"/>
        <v>110.23</v>
      </c>
      <c r="K558" s="71">
        <f t="shared" si="323"/>
        <v>110.23</v>
      </c>
      <c r="L558" s="71">
        <f t="shared" si="323"/>
        <v>110.23</v>
      </c>
      <c r="M558" s="71">
        <f t="shared" si="323"/>
        <v>110.23</v>
      </c>
      <c r="N558" s="71">
        <f t="shared" si="323"/>
        <v>110.23</v>
      </c>
      <c r="O558" s="71">
        <f t="shared" si="323"/>
        <v>110.23</v>
      </c>
      <c r="P558" s="71">
        <f t="shared" si="323"/>
        <v>110.23</v>
      </c>
      <c r="Q558" s="71">
        <f t="shared" si="323"/>
        <v>110.23</v>
      </c>
      <c r="R558" s="71">
        <f t="shared" si="323"/>
        <v>110.23</v>
      </c>
      <c r="S558" s="71">
        <f t="shared" si="323"/>
        <v>110.23</v>
      </c>
      <c r="T558" s="71">
        <f t="shared" si="323"/>
        <v>110.23</v>
      </c>
      <c r="U558" s="71">
        <f t="shared" si="323"/>
        <v>110.23</v>
      </c>
      <c r="V558" s="71">
        <f t="shared" si="323"/>
        <v>110.23</v>
      </c>
      <c r="W558" s="71">
        <f t="shared" si="323"/>
        <v>110.23</v>
      </c>
      <c r="X558" s="71">
        <f t="shared" si="323"/>
        <v>110.23</v>
      </c>
      <c r="Y558" s="71">
        <f t="shared" si="323"/>
        <v>110.23</v>
      </c>
      <c r="Z558" s="71">
        <f t="shared" si="323"/>
        <v>110.23</v>
      </c>
      <c r="AA558" s="71">
        <f t="shared" si="323"/>
        <v>110.23</v>
      </c>
    </row>
    <row r="559" spans="1:27" collapsed="1" x14ac:dyDescent="0.2">
      <c r="A559" s="162" t="s">
        <v>781</v>
      </c>
      <c r="B559" s="54" t="str">
        <f>"16"&amp;"."&amp;$B$662&amp;"."&amp;$B$663</f>
        <v>16.05.2023</v>
      </c>
      <c r="C559" s="134" t="s">
        <v>76</v>
      </c>
      <c r="D559" s="135">
        <f>ROUND(((D560+D561+D563+D562)/1000),5)</f>
        <v>4.9585900000000001</v>
      </c>
      <c r="E559" s="135">
        <f>ROUND(((E560+E561+E563+E562)/1000),5)</f>
        <v>4.8615300000000001</v>
      </c>
      <c r="F559" s="135">
        <f>ROUND(((F560+F561+F563+F562)/1000),5)</f>
        <v>4.7757300000000003</v>
      </c>
      <c r="G559" s="135">
        <f t="shared" ref="G559:AA559" si="324">ROUND(((G560+G561+G563+G562)/1000),5)</f>
        <v>4.7619199999999999</v>
      </c>
      <c r="H559" s="135">
        <f t="shared" si="324"/>
        <v>4.7741499999999997</v>
      </c>
      <c r="I559" s="135">
        <f t="shared" si="324"/>
        <v>4.9056600000000001</v>
      </c>
      <c r="J559" s="135">
        <f t="shared" si="324"/>
        <v>5.0886399999999998</v>
      </c>
      <c r="K559" s="135">
        <f t="shared" si="324"/>
        <v>5.2747700000000002</v>
      </c>
      <c r="L559" s="135">
        <f t="shared" si="324"/>
        <v>5.4793000000000003</v>
      </c>
      <c r="M559" s="135">
        <f t="shared" si="324"/>
        <v>5.6648300000000003</v>
      </c>
      <c r="N559" s="135">
        <f t="shared" si="324"/>
        <v>5.6598800000000002</v>
      </c>
      <c r="O559" s="135">
        <f t="shared" si="324"/>
        <v>5.5587900000000001</v>
      </c>
      <c r="P559" s="135">
        <f t="shared" si="324"/>
        <v>5.5693099999999998</v>
      </c>
      <c r="Q559" s="135">
        <f t="shared" si="324"/>
        <v>5.59504</v>
      </c>
      <c r="R559" s="135">
        <f t="shared" si="324"/>
        <v>5.5923800000000004</v>
      </c>
      <c r="S559" s="135">
        <f t="shared" si="324"/>
        <v>5.55924</v>
      </c>
      <c r="T559" s="135">
        <f t="shared" si="324"/>
        <v>5.4570999999999996</v>
      </c>
      <c r="U559" s="135">
        <f t="shared" si="324"/>
        <v>5.4136899999999999</v>
      </c>
      <c r="V559" s="135">
        <f t="shared" si="324"/>
        <v>5.4090499999999997</v>
      </c>
      <c r="W559" s="135">
        <f t="shared" si="324"/>
        <v>5.4212699999999998</v>
      </c>
      <c r="X559" s="135">
        <f t="shared" si="324"/>
        <v>5.6108399999999996</v>
      </c>
      <c r="Y559" s="135">
        <f t="shared" si="324"/>
        <v>5.5885499999999997</v>
      </c>
      <c r="Z559" s="135">
        <f t="shared" si="324"/>
        <v>5.3609799999999996</v>
      </c>
      <c r="AA559" s="135">
        <f t="shared" si="324"/>
        <v>5.1499600000000001</v>
      </c>
    </row>
    <row r="560" spans="1:27" ht="12.75" hidden="1" customHeight="1" outlineLevel="1" x14ac:dyDescent="0.2">
      <c r="A560" s="163" t="s">
        <v>782</v>
      </c>
      <c r="B560" s="94" t="s">
        <v>238</v>
      </c>
      <c r="C560" s="70" t="s">
        <v>79</v>
      </c>
      <c r="D560" s="71">
        <v>1283.6400000000001</v>
      </c>
      <c r="E560" s="71">
        <v>1186.58</v>
      </c>
      <c r="F560" s="71">
        <v>1100.78</v>
      </c>
      <c r="G560" s="71">
        <v>1086.97</v>
      </c>
      <c r="H560" s="71">
        <v>1099.2</v>
      </c>
      <c r="I560" s="71">
        <v>1230.71</v>
      </c>
      <c r="J560" s="71">
        <v>1413.69</v>
      </c>
      <c r="K560" s="71">
        <v>1599.82</v>
      </c>
      <c r="L560" s="71">
        <v>1804.35</v>
      </c>
      <c r="M560" s="71">
        <v>1989.88</v>
      </c>
      <c r="N560" s="71">
        <v>1984.93</v>
      </c>
      <c r="O560" s="71">
        <v>1883.84</v>
      </c>
      <c r="P560" s="71">
        <v>1894.36</v>
      </c>
      <c r="Q560" s="71">
        <v>1920.09</v>
      </c>
      <c r="R560" s="71">
        <v>1917.43</v>
      </c>
      <c r="S560" s="71">
        <v>1884.29</v>
      </c>
      <c r="T560" s="71">
        <v>1782.15</v>
      </c>
      <c r="U560" s="71">
        <v>1738.74</v>
      </c>
      <c r="V560" s="71">
        <v>1734.1</v>
      </c>
      <c r="W560" s="71">
        <v>1746.32</v>
      </c>
      <c r="X560" s="71">
        <v>1935.89</v>
      </c>
      <c r="Y560" s="71">
        <v>1913.6</v>
      </c>
      <c r="Z560" s="71">
        <v>1686.03</v>
      </c>
      <c r="AA560" s="71">
        <v>1475.01</v>
      </c>
    </row>
    <row r="561" spans="1:27" ht="12.75" hidden="1" customHeight="1" outlineLevel="1" x14ac:dyDescent="0.2">
      <c r="A561" s="163" t="s">
        <v>783</v>
      </c>
      <c r="B561" s="94" t="s">
        <v>90</v>
      </c>
      <c r="C561" s="70" t="s">
        <v>79</v>
      </c>
      <c r="D561" s="71">
        <f>$D$486</f>
        <v>3559.77</v>
      </c>
      <c r="E561" s="71">
        <f t="shared" ref="E561:AA561" si="325">$D$486</f>
        <v>3559.77</v>
      </c>
      <c r="F561" s="71">
        <f t="shared" si="325"/>
        <v>3559.77</v>
      </c>
      <c r="G561" s="71">
        <f t="shared" si="325"/>
        <v>3559.77</v>
      </c>
      <c r="H561" s="71">
        <f t="shared" si="325"/>
        <v>3559.77</v>
      </c>
      <c r="I561" s="71">
        <f t="shared" si="325"/>
        <v>3559.77</v>
      </c>
      <c r="J561" s="71">
        <f t="shared" si="325"/>
        <v>3559.77</v>
      </c>
      <c r="K561" s="71">
        <f t="shared" si="325"/>
        <v>3559.77</v>
      </c>
      <c r="L561" s="71">
        <f t="shared" si="325"/>
        <v>3559.77</v>
      </c>
      <c r="M561" s="71">
        <f t="shared" si="325"/>
        <v>3559.77</v>
      </c>
      <c r="N561" s="71">
        <f t="shared" si="325"/>
        <v>3559.77</v>
      </c>
      <c r="O561" s="71">
        <f t="shared" si="325"/>
        <v>3559.77</v>
      </c>
      <c r="P561" s="71">
        <f t="shared" si="325"/>
        <v>3559.77</v>
      </c>
      <c r="Q561" s="71">
        <f t="shared" si="325"/>
        <v>3559.77</v>
      </c>
      <c r="R561" s="71">
        <f t="shared" si="325"/>
        <v>3559.77</v>
      </c>
      <c r="S561" s="71">
        <f t="shared" si="325"/>
        <v>3559.77</v>
      </c>
      <c r="T561" s="71">
        <f t="shared" si="325"/>
        <v>3559.77</v>
      </c>
      <c r="U561" s="71">
        <f t="shared" si="325"/>
        <v>3559.77</v>
      </c>
      <c r="V561" s="71">
        <f t="shared" si="325"/>
        <v>3559.77</v>
      </c>
      <c r="W561" s="71">
        <f t="shared" si="325"/>
        <v>3559.77</v>
      </c>
      <c r="X561" s="71">
        <f t="shared" si="325"/>
        <v>3559.77</v>
      </c>
      <c r="Y561" s="71">
        <f t="shared" si="325"/>
        <v>3559.77</v>
      </c>
      <c r="Z561" s="71">
        <f t="shared" si="325"/>
        <v>3559.77</v>
      </c>
      <c r="AA561" s="71">
        <f t="shared" si="325"/>
        <v>3559.77</v>
      </c>
    </row>
    <row r="562" spans="1:27" ht="12.75" hidden="1" customHeight="1" outlineLevel="1" x14ac:dyDescent="0.2">
      <c r="A562" s="163" t="s">
        <v>784</v>
      </c>
      <c r="B562" s="94" t="s">
        <v>83</v>
      </c>
      <c r="C562" s="70" t="s">
        <v>79</v>
      </c>
      <c r="D562" s="71">
        <v>4.95</v>
      </c>
      <c r="E562" s="71">
        <v>4.95</v>
      </c>
      <c r="F562" s="71">
        <v>4.95</v>
      </c>
      <c r="G562" s="71">
        <v>4.95</v>
      </c>
      <c r="H562" s="71">
        <v>4.95</v>
      </c>
      <c r="I562" s="71">
        <v>4.95</v>
      </c>
      <c r="J562" s="71">
        <v>4.95</v>
      </c>
      <c r="K562" s="71">
        <v>4.95</v>
      </c>
      <c r="L562" s="71">
        <v>4.95</v>
      </c>
      <c r="M562" s="71">
        <v>4.95</v>
      </c>
      <c r="N562" s="71">
        <v>4.95</v>
      </c>
      <c r="O562" s="71">
        <v>4.95</v>
      </c>
      <c r="P562" s="71">
        <v>4.95</v>
      </c>
      <c r="Q562" s="71">
        <v>4.95</v>
      </c>
      <c r="R562" s="71">
        <v>4.95</v>
      </c>
      <c r="S562" s="71">
        <v>4.95</v>
      </c>
      <c r="T562" s="71">
        <v>4.95</v>
      </c>
      <c r="U562" s="71">
        <v>4.95</v>
      </c>
      <c r="V562" s="71">
        <v>4.95</v>
      </c>
      <c r="W562" s="71">
        <v>4.95</v>
      </c>
      <c r="X562" s="71">
        <v>4.95</v>
      </c>
      <c r="Y562" s="71">
        <v>4.95</v>
      </c>
      <c r="Z562" s="71">
        <v>4.95</v>
      </c>
      <c r="AA562" s="71">
        <v>4.95</v>
      </c>
    </row>
    <row r="563" spans="1:27" ht="12.75" hidden="1" customHeight="1" outlineLevel="1" x14ac:dyDescent="0.2">
      <c r="A563" s="163" t="s">
        <v>785</v>
      </c>
      <c r="B563" s="94" t="s">
        <v>81</v>
      </c>
      <c r="C563" s="70" t="s">
        <v>79</v>
      </c>
      <c r="D563" s="71">
        <f>$D$11</f>
        <v>110.23</v>
      </c>
      <c r="E563" s="71">
        <f t="shared" ref="E563:AA563" si="326">$D$11</f>
        <v>110.23</v>
      </c>
      <c r="F563" s="71">
        <f t="shared" si="326"/>
        <v>110.23</v>
      </c>
      <c r="G563" s="71">
        <f t="shared" si="326"/>
        <v>110.23</v>
      </c>
      <c r="H563" s="71">
        <f t="shared" si="326"/>
        <v>110.23</v>
      </c>
      <c r="I563" s="71">
        <f t="shared" si="326"/>
        <v>110.23</v>
      </c>
      <c r="J563" s="71">
        <f t="shared" si="326"/>
        <v>110.23</v>
      </c>
      <c r="K563" s="71">
        <f t="shared" si="326"/>
        <v>110.23</v>
      </c>
      <c r="L563" s="71">
        <f t="shared" si="326"/>
        <v>110.23</v>
      </c>
      <c r="M563" s="71">
        <f t="shared" si="326"/>
        <v>110.23</v>
      </c>
      <c r="N563" s="71">
        <f t="shared" si="326"/>
        <v>110.23</v>
      </c>
      <c r="O563" s="71">
        <f t="shared" si="326"/>
        <v>110.23</v>
      </c>
      <c r="P563" s="71">
        <f t="shared" si="326"/>
        <v>110.23</v>
      </c>
      <c r="Q563" s="71">
        <f t="shared" si="326"/>
        <v>110.23</v>
      </c>
      <c r="R563" s="71">
        <f t="shared" si="326"/>
        <v>110.23</v>
      </c>
      <c r="S563" s="71">
        <f t="shared" si="326"/>
        <v>110.23</v>
      </c>
      <c r="T563" s="71">
        <f t="shared" si="326"/>
        <v>110.23</v>
      </c>
      <c r="U563" s="71">
        <f t="shared" si="326"/>
        <v>110.23</v>
      </c>
      <c r="V563" s="71">
        <f t="shared" si="326"/>
        <v>110.23</v>
      </c>
      <c r="W563" s="71">
        <f t="shared" si="326"/>
        <v>110.23</v>
      </c>
      <c r="X563" s="71">
        <f t="shared" si="326"/>
        <v>110.23</v>
      </c>
      <c r="Y563" s="71">
        <f t="shared" si="326"/>
        <v>110.23</v>
      </c>
      <c r="Z563" s="71">
        <f t="shared" si="326"/>
        <v>110.23</v>
      </c>
      <c r="AA563" s="71">
        <f t="shared" si="326"/>
        <v>110.23</v>
      </c>
    </row>
    <row r="564" spans="1:27" collapsed="1" x14ac:dyDescent="0.2">
      <c r="A564" s="162" t="s">
        <v>786</v>
      </c>
      <c r="B564" s="54" t="str">
        <f>"17"&amp;"."&amp;$B$662&amp;"."&amp;$B$663</f>
        <v>17.05.2023</v>
      </c>
      <c r="C564" s="134" t="s">
        <v>76</v>
      </c>
      <c r="D564" s="135">
        <f>ROUND(((D565+D566+D568+D567)/1000),5)</f>
        <v>4.8660100000000002</v>
      </c>
      <c r="E564" s="135">
        <f>ROUND(((E565+E566+E568+E567)/1000),5)</f>
        <v>4.7709099999999998</v>
      </c>
      <c r="F564" s="135">
        <f>ROUND(((F565+F566+F568+F567)/1000),5)</f>
        <v>4.6948100000000004</v>
      </c>
      <c r="G564" s="135">
        <f t="shared" ref="G564:AA564" si="327">ROUND(((G565+G566+G568+G567)/1000),5)</f>
        <v>4.6368299999999998</v>
      </c>
      <c r="H564" s="135">
        <f t="shared" si="327"/>
        <v>4.6696799999999996</v>
      </c>
      <c r="I564" s="135">
        <f t="shared" si="327"/>
        <v>4.77386</v>
      </c>
      <c r="J564" s="135">
        <f t="shared" si="327"/>
        <v>5.0235099999999999</v>
      </c>
      <c r="K564" s="135">
        <f t="shared" si="327"/>
        <v>5.2368800000000002</v>
      </c>
      <c r="L564" s="135">
        <f t="shared" si="327"/>
        <v>5.4071699999999998</v>
      </c>
      <c r="M564" s="135">
        <f t="shared" si="327"/>
        <v>5.5769200000000003</v>
      </c>
      <c r="N564" s="135">
        <f t="shared" si="327"/>
        <v>5.5437099999999999</v>
      </c>
      <c r="O564" s="135">
        <f t="shared" si="327"/>
        <v>5.5509599999999999</v>
      </c>
      <c r="P564" s="135">
        <f t="shared" si="327"/>
        <v>5.5509500000000003</v>
      </c>
      <c r="Q564" s="135">
        <f t="shared" si="327"/>
        <v>5.5688000000000004</v>
      </c>
      <c r="R564" s="135">
        <f t="shared" si="327"/>
        <v>5.5652900000000001</v>
      </c>
      <c r="S564" s="135">
        <f t="shared" si="327"/>
        <v>5.4832799999999997</v>
      </c>
      <c r="T564" s="135">
        <f t="shared" si="327"/>
        <v>5.40754</v>
      </c>
      <c r="U564" s="135">
        <f t="shared" si="327"/>
        <v>5.3721699999999997</v>
      </c>
      <c r="V564" s="135">
        <f t="shared" si="327"/>
        <v>5.3519500000000004</v>
      </c>
      <c r="W564" s="135">
        <f t="shared" si="327"/>
        <v>5.4012200000000004</v>
      </c>
      <c r="X564" s="135">
        <f t="shared" si="327"/>
        <v>5.4475699999999998</v>
      </c>
      <c r="Y564" s="135">
        <f t="shared" si="327"/>
        <v>5.5412999999999997</v>
      </c>
      <c r="Z564" s="135">
        <f t="shared" si="327"/>
        <v>5.3068099999999996</v>
      </c>
      <c r="AA564" s="135">
        <f t="shared" si="327"/>
        <v>5.0752300000000004</v>
      </c>
    </row>
    <row r="565" spans="1:27" ht="12.75" hidden="1" customHeight="1" outlineLevel="1" x14ac:dyDescent="0.2">
      <c r="A565" s="163" t="s">
        <v>787</v>
      </c>
      <c r="B565" s="94" t="s">
        <v>238</v>
      </c>
      <c r="C565" s="70" t="s">
        <v>79</v>
      </c>
      <c r="D565" s="71">
        <v>1191.06</v>
      </c>
      <c r="E565" s="71">
        <v>1095.96</v>
      </c>
      <c r="F565" s="71">
        <v>1019.86</v>
      </c>
      <c r="G565" s="71">
        <v>961.88</v>
      </c>
      <c r="H565" s="71">
        <v>994.73</v>
      </c>
      <c r="I565" s="71">
        <v>1098.9100000000001</v>
      </c>
      <c r="J565" s="71">
        <v>1348.56</v>
      </c>
      <c r="K565" s="71">
        <v>1561.93</v>
      </c>
      <c r="L565" s="71">
        <v>1732.22</v>
      </c>
      <c r="M565" s="71">
        <v>1901.97</v>
      </c>
      <c r="N565" s="71">
        <v>1868.76</v>
      </c>
      <c r="O565" s="71">
        <v>1876.01</v>
      </c>
      <c r="P565" s="71">
        <v>1876</v>
      </c>
      <c r="Q565" s="71">
        <v>1893.85</v>
      </c>
      <c r="R565" s="71">
        <v>1890.34</v>
      </c>
      <c r="S565" s="71">
        <v>1808.33</v>
      </c>
      <c r="T565" s="71">
        <v>1732.59</v>
      </c>
      <c r="U565" s="71">
        <v>1697.22</v>
      </c>
      <c r="V565" s="71">
        <v>1677</v>
      </c>
      <c r="W565" s="71">
        <v>1726.27</v>
      </c>
      <c r="X565" s="71">
        <v>1772.62</v>
      </c>
      <c r="Y565" s="71">
        <v>1866.35</v>
      </c>
      <c r="Z565" s="71">
        <v>1631.86</v>
      </c>
      <c r="AA565" s="71">
        <v>1400.28</v>
      </c>
    </row>
    <row r="566" spans="1:27" ht="12.75" hidden="1" customHeight="1" outlineLevel="1" x14ac:dyDescent="0.2">
      <c r="A566" s="163" t="s">
        <v>788</v>
      </c>
      <c r="B566" s="94" t="s">
        <v>90</v>
      </c>
      <c r="C566" s="70" t="s">
        <v>79</v>
      </c>
      <c r="D566" s="71">
        <f>$D$486</f>
        <v>3559.77</v>
      </c>
      <c r="E566" s="71">
        <f t="shared" ref="E566:AA566" si="328">$D$486</f>
        <v>3559.77</v>
      </c>
      <c r="F566" s="71">
        <f t="shared" si="328"/>
        <v>3559.77</v>
      </c>
      <c r="G566" s="71">
        <f t="shared" si="328"/>
        <v>3559.77</v>
      </c>
      <c r="H566" s="71">
        <f t="shared" si="328"/>
        <v>3559.77</v>
      </c>
      <c r="I566" s="71">
        <f t="shared" si="328"/>
        <v>3559.77</v>
      </c>
      <c r="J566" s="71">
        <f t="shared" si="328"/>
        <v>3559.77</v>
      </c>
      <c r="K566" s="71">
        <f t="shared" si="328"/>
        <v>3559.77</v>
      </c>
      <c r="L566" s="71">
        <f t="shared" si="328"/>
        <v>3559.77</v>
      </c>
      <c r="M566" s="71">
        <f t="shared" si="328"/>
        <v>3559.77</v>
      </c>
      <c r="N566" s="71">
        <f t="shared" si="328"/>
        <v>3559.77</v>
      </c>
      <c r="O566" s="71">
        <f t="shared" si="328"/>
        <v>3559.77</v>
      </c>
      <c r="P566" s="71">
        <f t="shared" si="328"/>
        <v>3559.77</v>
      </c>
      <c r="Q566" s="71">
        <f t="shared" si="328"/>
        <v>3559.77</v>
      </c>
      <c r="R566" s="71">
        <f t="shared" si="328"/>
        <v>3559.77</v>
      </c>
      <c r="S566" s="71">
        <f t="shared" si="328"/>
        <v>3559.77</v>
      </c>
      <c r="T566" s="71">
        <f t="shared" si="328"/>
        <v>3559.77</v>
      </c>
      <c r="U566" s="71">
        <f t="shared" si="328"/>
        <v>3559.77</v>
      </c>
      <c r="V566" s="71">
        <f t="shared" si="328"/>
        <v>3559.77</v>
      </c>
      <c r="W566" s="71">
        <f t="shared" si="328"/>
        <v>3559.77</v>
      </c>
      <c r="X566" s="71">
        <f t="shared" si="328"/>
        <v>3559.77</v>
      </c>
      <c r="Y566" s="71">
        <f t="shared" si="328"/>
        <v>3559.77</v>
      </c>
      <c r="Z566" s="71">
        <f t="shared" si="328"/>
        <v>3559.77</v>
      </c>
      <c r="AA566" s="71">
        <f t="shared" si="328"/>
        <v>3559.77</v>
      </c>
    </row>
    <row r="567" spans="1:27" ht="12.75" hidden="1" customHeight="1" outlineLevel="1" x14ac:dyDescent="0.2">
      <c r="A567" s="163" t="s">
        <v>789</v>
      </c>
      <c r="B567" s="94" t="s">
        <v>83</v>
      </c>
      <c r="C567" s="70" t="s">
        <v>79</v>
      </c>
      <c r="D567" s="71">
        <v>4.95</v>
      </c>
      <c r="E567" s="71">
        <v>4.95</v>
      </c>
      <c r="F567" s="71">
        <v>4.95</v>
      </c>
      <c r="G567" s="71">
        <v>4.95</v>
      </c>
      <c r="H567" s="71">
        <v>4.95</v>
      </c>
      <c r="I567" s="71">
        <v>4.95</v>
      </c>
      <c r="J567" s="71">
        <v>4.95</v>
      </c>
      <c r="K567" s="71">
        <v>4.95</v>
      </c>
      <c r="L567" s="71">
        <v>4.95</v>
      </c>
      <c r="M567" s="71">
        <v>4.95</v>
      </c>
      <c r="N567" s="71">
        <v>4.95</v>
      </c>
      <c r="O567" s="71">
        <v>4.95</v>
      </c>
      <c r="P567" s="71">
        <v>4.95</v>
      </c>
      <c r="Q567" s="71">
        <v>4.95</v>
      </c>
      <c r="R567" s="71">
        <v>4.95</v>
      </c>
      <c r="S567" s="71">
        <v>4.95</v>
      </c>
      <c r="T567" s="71">
        <v>4.95</v>
      </c>
      <c r="U567" s="71">
        <v>4.95</v>
      </c>
      <c r="V567" s="71">
        <v>4.95</v>
      </c>
      <c r="W567" s="71">
        <v>4.95</v>
      </c>
      <c r="X567" s="71">
        <v>4.95</v>
      </c>
      <c r="Y567" s="71">
        <v>4.95</v>
      </c>
      <c r="Z567" s="71">
        <v>4.95</v>
      </c>
      <c r="AA567" s="71">
        <v>4.95</v>
      </c>
    </row>
    <row r="568" spans="1:27" ht="12.75" hidden="1" customHeight="1" outlineLevel="1" x14ac:dyDescent="0.2">
      <c r="A568" s="163" t="s">
        <v>790</v>
      </c>
      <c r="B568" s="94" t="s">
        <v>81</v>
      </c>
      <c r="C568" s="70" t="s">
        <v>79</v>
      </c>
      <c r="D568" s="71">
        <f>$D$11</f>
        <v>110.23</v>
      </c>
      <c r="E568" s="71">
        <f t="shared" ref="E568:AA568" si="329">$D$11</f>
        <v>110.23</v>
      </c>
      <c r="F568" s="71">
        <f t="shared" si="329"/>
        <v>110.23</v>
      </c>
      <c r="G568" s="71">
        <f t="shared" si="329"/>
        <v>110.23</v>
      </c>
      <c r="H568" s="71">
        <f t="shared" si="329"/>
        <v>110.23</v>
      </c>
      <c r="I568" s="71">
        <f t="shared" si="329"/>
        <v>110.23</v>
      </c>
      <c r="J568" s="71">
        <f t="shared" si="329"/>
        <v>110.23</v>
      </c>
      <c r="K568" s="71">
        <f t="shared" si="329"/>
        <v>110.23</v>
      </c>
      <c r="L568" s="71">
        <f t="shared" si="329"/>
        <v>110.23</v>
      </c>
      <c r="M568" s="71">
        <f t="shared" si="329"/>
        <v>110.23</v>
      </c>
      <c r="N568" s="71">
        <f t="shared" si="329"/>
        <v>110.23</v>
      </c>
      <c r="O568" s="71">
        <f t="shared" si="329"/>
        <v>110.23</v>
      </c>
      <c r="P568" s="71">
        <f t="shared" si="329"/>
        <v>110.23</v>
      </c>
      <c r="Q568" s="71">
        <f t="shared" si="329"/>
        <v>110.23</v>
      </c>
      <c r="R568" s="71">
        <f t="shared" si="329"/>
        <v>110.23</v>
      </c>
      <c r="S568" s="71">
        <f t="shared" si="329"/>
        <v>110.23</v>
      </c>
      <c r="T568" s="71">
        <f t="shared" si="329"/>
        <v>110.23</v>
      </c>
      <c r="U568" s="71">
        <f t="shared" si="329"/>
        <v>110.23</v>
      </c>
      <c r="V568" s="71">
        <f t="shared" si="329"/>
        <v>110.23</v>
      </c>
      <c r="W568" s="71">
        <f t="shared" si="329"/>
        <v>110.23</v>
      </c>
      <c r="X568" s="71">
        <f t="shared" si="329"/>
        <v>110.23</v>
      </c>
      <c r="Y568" s="71">
        <f t="shared" si="329"/>
        <v>110.23</v>
      </c>
      <c r="Z568" s="71">
        <f t="shared" si="329"/>
        <v>110.23</v>
      </c>
      <c r="AA568" s="71">
        <f t="shared" si="329"/>
        <v>110.23</v>
      </c>
    </row>
    <row r="569" spans="1:27" collapsed="1" x14ac:dyDescent="0.2">
      <c r="A569" s="162" t="s">
        <v>791</v>
      </c>
      <c r="B569" s="54" t="str">
        <f>"18"&amp;"."&amp;$B$662&amp;"."&amp;$B$663</f>
        <v>18.05.2023</v>
      </c>
      <c r="C569" s="134" t="s">
        <v>76</v>
      </c>
      <c r="D569" s="135">
        <f>ROUND(((D570+D571+D573+D572)/1000),5)</f>
        <v>4.9352</v>
      </c>
      <c r="E569" s="135">
        <f>ROUND(((E570+E571+E573+E572)/1000),5)</f>
        <v>4.8266999999999998</v>
      </c>
      <c r="F569" s="135">
        <f>ROUND(((F570+F571+F573+F572)/1000),5)</f>
        <v>4.7248299999999999</v>
      </c>
      <c r="G569" s="135">
        <f t="shared" ref="G569:AA569" si="330">ROUND(((G570+G571+G573+G572)/1000),5)</f>
        <v>4.6988899999999996</v>
      </c>
      <c r="H569" s="135">
        <f t="shared" si="330"/>
        <v>4.7585499999999996</v>
      </c>
      <c r="I569" s="135">
        <f t="shared" si="330"/>
        <v>4.8387399999999996</v>
      </c>
      <c r="J569" s="135">
        <f t="shared" si="330"/>
        <v>5.0291199999999998</v>
      </c>
      <c r="K569" s="135">
        <f t="shared" si="330"/>
        <v>5.2723500000000003</v>
      </c>
      <c r="L569" s="135">
        <f t="shared" si="330"/>
        <v>5.55382</v>
      </c>
      <c r="M569" s="135">
        <f t="shared" si="330"/>
        <v>5.6209600000000002</v>
      </c>
      <c r="N569" s="135">
        <f t="shared" si="330"/>
        <v>5.6718999999999999</v>
      </c>
      <c r="O569" s="135">
        <f t="shared" si="330"/>
        <v>5.6393000000000004</v>
      </c>
      <c r="P569" s="135">
        <f t="shared" si="330"/>
        <v>5.6459299999999999</v>
      </c>
      <c r="Q569" s="135">
        <f t="shared" si="330"/>
        <v>5.6926600000000001</v>
      </c>
      <c r="R569" s="135">
        <f t="shared" si="330"/>
        <v>5.6654499999999999</v>
      </c>
      <c r="S569" s="135">
        <f t="shared" si="330"/>
        <v>5.6486099999999997</v>
      </c>
      <c r="T569" s="135">
        <f t="shared" si="330"/>
        <v>5.63985</v>
      </c>
      <c r="U569" s="135">
        <f t="shared" si="330"/>
        <v>5.6238700000000001</v>
      </c>
      <c r="V569" s="135">
        <f t="shared" si="330"/>
        <v>5.5981899999999998</v>
      </c>
      <c r="W569" s="135">
        <f t="shared" si="330"/>
        <v>5.5867100000000001</v>
      </c>
      <c r="X569" s="135">
        <f t="shared" si="330"/>
        <v>5.6023300000000003</v>
      </c>
      <c r="Y569" s="135">
        <f t="shared" si="330"/>
        <v>5.6714399999999996</v>
      </c>
      <c r="Z569" s="135">
        <f t="shared" si="330"/>
        <v>5.4691599999999996</v>
      </c>
      <c r="AA569" s="135">
        <f t="shared" si="330"/>
        <v>5.23848</v>
      </c>
    </row>
    <row r="570" spans="1:27" ht="12.75" hidden="1" customHeight="1" outlineLevel="1" x14ac:dyDescent="0.2">
      <c r="A570" s="163" t="s">
        <v>792</v>
      </c>
      <c r="B570" s="94" t="s">
        <v>238</v>
      </c>
      <c r="C570" s="70" t="s">
        <v>79</v>
      </c>
      <c r="D570" s="71">
        <v>1260.25</v>
      </c>
      <c r="E570" s="71">
        <v>1151.75</v>
      </c>
      <c r="F570" s="71">
        <v>1049.8800000000001</v>
      </c>
      <c r="G570" s="71">
        <v>1023.94</v>
      </c>
      <c r="H570" s="71">
        <v>1083.5999999999999</v>
      </c>
      <c r="I570" s="71">
        <v>1163.79</v>
      </c>
      <c r="J570" s="71">
        <v>1354.17</v>
      </c>
      <c r="K570" s="71">
        <v>1597.4</v>
      </c>
      <c r="L570" s="71">
        <v>1878.87</v>
      </c>
      <c r="M570" s="71">
        <v>1946.01</v>
      </c>
      <c r="N570" s="71">
        <v>1996.95</v>
      </c>
      <c r="O570" s="71">
        <v>1964.35</v>
      </c>
      <c r="P570" s="71">
        <v>1970.98</v>
      </c>
      <c r="Q570" s="71">
        <v>2017.71</v>
      </c>
      <c r="R570" s="71">
        <v>1990.5</v>
      </c>
      <c r="S570" s="71">
        <v>1973.66</v>
      </c>
      <c r="T570" s="71">
        <v>1964.9</v>
      </c>
      <c r="U570" s="71">
        <v>1948.92</v>
      </c>
      <c r="V570" s="71">
        <v>1923.24</v>
      </c>
      <c r="W570" s="71">
        <v>1911.76</v>
      </c>
      <c r="X570" s="71">
        <v>1927.38</v>
      </c>
      <c r="Y570" s="71">
        <v>1996.49</v>
      </c>
      <c r="Z570" s="71">
        <v>1794.21</v>
      </c>
      <c r="AA570" s="71">
        <v>1563.53</v>
      </c>
    </row>
    <row r="571" spans="1:27" ht="12.75" hidden="1" customHeight="1" outlineLevel="1" x14ac:dyDescent="0.2">
      <c r="A571" s="163" t="s">
        <v>793</v>
      </c>
      <c r="B571" s="94" t="s">
        <v>90</v>
      </c>
      <c r="C571" s="70" t="s">
        <v>79</v>
      </c>
      <c r="D571" s="71">
        <f>$D$486</f>
        <v>3559.77</v>
      </c>
      <c r="E571" s="71">
        <f t="shared" ref="E571:AA571" si="331">$D$486</f>
        <v>3559.77</v>
      </c>
      <c r="F571" s="71">
        <f t="shared" si="331"/>
        <v>3559.77</v>
      </c>
      <c r="G571" s="71">
        <f t="shared" si="331"/>
        <v>3559.77</v>
      </c>
      <c r="H571" s="71">
        <f t="shared" si="331"/>
        <v>3559.77</v>
      </c>
      <c r="I571" s="71">
        <f t="shared" si="331"/>
        <v>3559.77</v>
      </c>
      <c r="J571" s="71">
        <f t="shared" si="331"/>
        <v>3559.77</v>
      </c>
      <c r="K571" s="71">
        <f t="shared" si="331"/>
        <v>3559.77</v>
      </c>
      <c r="L571" s="71">
        <f t="shared" si="331"/>
        <v>3559.77</v>
      </c>
      <c r="M571" s="71">
        <f t="shared" si="331"/>
        <v>3559.77</v>
      </c>
      <c r="N571" s="71">
        <f t="shared" si="331"/>
        <v>3559.77</v>
      </c>
      <c r="O571" s="71">
        <f t="shared" si="331"/>
        <v>3559.77</v>
      </c>
      <c r="P571" s="71">
        <f t="shared" si="331"/>
        <v>3559.77</v>
      </c>
      <c r="Q571" s="71">
        <f t="shared" si="331"/>
        <v>3559.77</v>
      </c>
      <c r="R571" s="71">
        <f t="shared" si="331"/>
        <v>3559.77</v>
      </c>
      <c r="S571" s="71">
        <f t="shared" si="331"/>
        <v>3559.77</v>
      </c>
      <c r="T571" s="71">
        <f t="shared" si="331"/>
        <v>3559.77</v>
      </c>
      <c r="U571" s="71">
        <f t="shared" si="331"/>
        <v>3559.77</v>
      </c>
      <c r="V571" s="71">
        <f t="shared" si="331"/>
        <v>3559.77</v>
      </c>
      <c r="W571" s="71">
        <f t="shared" si="331"/>
        <v>3559.77</v>
      </c>
      <c r="X571" s="71">
        <f t="shared" si="331"/>
        <v>3559.77</v>
      </c>
      <c r="Y571" s="71">
        <f t="shared" si="331"/>
        <v>3559.77</v>
      </c>
      <c r="Z571" s="71">
        <f t="shared" si="331"/>
        <v>3559.77</v>
      </c>
      <c r="AA571" s="71">
        <f t="shared" si="331"/>
        <v>3559.77</v>
      </c>
    </row>
    <row r="572" spans="1:27" ht="12.75" hidden="1" customHeight="1" outlineLevel="1" x14ac:dyDescent="0.2">
      <c r="A572" s="163" t="s">
        <v>794</v>
      </c>
      <c r="B572" s="94" t="s">
        <v>83</v>
      </c>
      <c r="C572" s="70" t="s">
        <v>79</v>
      </c>
      <c r="D572" s="71">
        <v>4.95</v>
      </c>
      <c r="E572" s="71">
        <v>4.95</v>
      </c>
      <c r="F572" s="71">
        <v>4.95</v>
      </c>
      <c r="G572" s="71">
        <v>4.95</v>
      </c>
      <c r="H572" s="71">
        <v>4.95</v>
      </c>
      <c r="I572" s="71">
        <v>4.95</v>
      </c>
      <c r="J572" s="71">
        <v>4.95</v>
      </c>
      <c r="K572" s="71">
        <v>4.95</v>
      </c>
      <c r="L572" s="71">
        <v>4.95</v>
      </c>
      <c r="M572" s="71">
        <v>4.95</v>
      </c>
      <c r="N572" s="71">
        <v>4.95</v>
      </c>
      <c r="O572" s="71">
        <v>4.95</v>
      </c>
      <c r="P572" s="71">
        <v>4.95</v>
      </c>
      <c r="Q572" s="71">
        <v>4.95</v>
      </c>
      <c r="R572" s="71">
        <v>4.95</v>
      </c>
      <c r="S572" s="71">
        <v>4.95</v>
      </c>
      <c r="T572" s="71">
        <v>4.95</v>
      </c>
      <c r="U572" s="71">
        <v>4.95</v>
      </c>
      <c r="V572" s="71">
        <v>4.95</v>
      </c>
      <c r="W572" s="71">
        <v>4.95</v>
      </c>
      <c r="X572" s="71">
        <v>4.95</v>
      </c>
      <c r="Y572" s="71">
        <v>4.95</v>
      </c>
      <c r="Z572" s="71">
        <v>4.95</v>
      </c>
      <c r="AA572" s="71">
        <v>4.95</v>
      </c>
    </row>
    <row r="573" spans="1:27" ht="12.75" hidden="1" customHeight="1" outlineLevel="1" x14ac:dyDescent="0.2">
      <c r="A573" s="163" t="s">
        <v>795</v>
      </c>
      <c r="B573" s="94" t="s">
        <v>81</v>
      </c>
      <c r="C573" s="70" t="s">
        <v>79</v>
      </c>
      <c r="D573" s="71">
        <f>$D$11</f>
        <v>110.23</v>
      </c>
      <c r="E573" s="71">
        <f t="shared" ref="E573:AA573" si="332">$D$11</f>
        <v>110.23</v>
      </c>
      <c r="F573" s="71">
        <f t="shared" si="332"/>
        <v>110.23</v>
      </c>
      <c r="G573" s="71">
        <f t="shared" si="332"/>
        <v>110.23</v>
      </c>
      <c r="H573" s="71">
        <f t="shared" si="332"/>
        <v>110.23</v>
      </c>
      <c r="I573" s="71">
        <f t="shared" si="332"/>
        <v>110.23</v>
      </c>
      <c r="J573" s="71">
        <f t="shared" si="332"/>
        <v>110.23</v>
      </c>
      <c r="K573" s="71">
        <f t="shared" si="332"/>
        <v>110.23</v>
      </c>
      <c r="L573" s="71">
        <f t="shared" si="332"/>
        <v>110.23</v>
      </c>
      <c r="M573" s="71">
        <f t="shared" si="332"/>
        <v>110.23</v>
      </c>
      <c r="N573" s="71">
        <f t="shared" si="332"/>
        <v>110.23</v>
      </c>
      <c r="O573" s="71">
        <f t="shared" si="332"/>
        <v>110.23</v>
      </c>
      <c r="P573" s="71">
        <f t="shared" si="332"/>
        <v>110.23</v>
      </c>
      <c r="Q573" s="71">
        <f t="shared" si="332"/>
        <v>110.23</v>
      </c>
      <c r="R573" s="71">
        <f t="shared" si="332"/>
        <v>110.23</v>
      </c>
      <c r="S573" s="71">
        <f t="shared" si="332"/>
        <v>110.23</v>
      </c>
      <c r="T573" s="71">
        <f t="shared" si="332"/>
        <v>110.23</v>
      </c>
      <c r="U573" s="71">
        <f t="shared" si="332"/>
        <v>110.23</v>
      </c>
      <c r="V573" s="71">
        <f t="shared" si="332"/>
        <v>110.23</v>
      </c>
      <c r="W573" s="71">
        <f t="shared" si="332"/>
        <v>110.23</v>
      </c>
      <c r="X573" s="71">
        <f t="shared" si="332"/>
        <v>110.23</v>
      </c>
      <c r="Y573" s="71">
        <f t="shared" si="332"/>
        <v>110.23</v>
      </c>
      <c r="Z573" s="71">
        <f t="shared" si="332"/>
        <v>110.23</v>
      </c>
      <c r="AA573" s="71">
        <f t="shared" si="332"/>
        <v>110.23</v>
      </c>
    </row>
    <row r="574" spans="1:27" collapsed="1" x14ac:dyDescent="0.2">
      <c r="A574" s="162" t="s">
        <v>796</v>
      </c>
      <c r="B574" s="54" t="str">
        <f>"19"&amp;"."&amp;$B$662&amp;"."&amp;$B$663</f>
        <v>19.05.2023</v>
      </c>
      <c r="C574" s="134" t="s">
        <v>76</v>
      </c>
      <c r="D574" s="135">
        <f>ROUND(((D575+D576+D578+D577)/1000),5)</f>
        <v>4.9177499999999998</v>
      </c>
      <c r="E574" s="135">
        <f>ROUND(((E575+E576+E578+E577)/1000),5)</f>
        <v>4.7708199999999996</v>
      </c>
      <c r="F574" s="135">
        <f>ROUND(((F575+F576+F578+F577)/1000),5)</f>
        <v>4.6658299999999997</v>
      </c>
      <c r="G574" s="135">
        <f t="shared" ref="G574:AA574" si="333">ROUND(((G575+G576+G578+G577)/1000),5)</f>
        <v>4.61524</v>
      </c>
      <c r="H574" s="135">
        <f t="shared" si="333"/>
        <v>4.6334499999999998</v>
      </c>
      <c r="I574" s="135">
        <f t="shared" si="333"/>
        <v>4.8725800000000001</v>
      </c>
      <c r="J574" s="135">
        <f t="shared" si="333"/>
        <v>5.02827</v>
      </c>
      <c r="K574" s="135">
        <f t="shared" si="333"/>
        <v>5.3343800000000003</v>
      </c>
      <c r="L574" s="135">
        <f t="shared" si="333"/>
        <v>5.6016700000000004</v>
      </c>
      <c r="M574" s="135">
        <f t="shared" si="333"/>
        <v>5.6813799999999999</v>
      </c>
      <c r="N574" s="135">
        <f t="shared" si="333"/>
        <v>5.6911100000000001</v>
      </c>
      <c r="O574" s="135">
        <f t="shared" si="333"/>
        <v>5.7178100000000001</v>
      </c>
      <c r="P574" s="135">
        <f t="shared" si="333"/>
        <v>5.7176999999999998</v>
      </c>
      <c r="Q574" s="135">
        <f t="shared" si="333"/>
        <v>5.7292199999999998</v>
      </c>
      <c r="R574" s="135">
        <f t="shared" si="333"/>
        <v>5.7269600000000001</v>
      </c>
      <c r="S574" s="135">
        <f t="shared" si="333"/>
        <v>5.7141900000000003</v>
      </c>
      <c r="T574" s="135">
        <f t="shared" si="333"/>
        <v>5.6779700000000002</v>
      </c>
      <c r="U574" s="135">
        <f t="shared" si="333"/>
        <v>5.6422499999999998</v>
      </c>
      <c r="V574" s="135">
        <f t="shared" si="333"/>
        <v>5.6056499999999998</v>
      </c>
      <c r="W574" s="135">
        <f t="shared" si="333"/>
        <v>5.5891999999999999</v>
      </c>
      <c r="X574" s="135">
        <f t="shared" si="333"/>
        <v>5.6014299999999997</v>
      </c>
      <c r="Y574" s="135">
        <f t="shared" si="333"/>
        <v>5.65442</v>
      </c>
      <c r="Z574" s="135">
        <f t="shared" si="333"/>
        <v>5.5116800000000001</v>
      </c>
      <c r="AA574" s="135">
        <f t="shared" si="333"/>
        <v>5.2382299999999997</v>
      </c>
    </row>
    <row r="575" spans="1:27" ht="12.75" hidden="1" customHeight="1" outlineLevel="1" x14ac:dyDescent="0.2">
      <c r="A575" s="163" t="s">
        <v>797</v>
      </c>
      <c r="B575" s="94" t="s">
        <v>238</v>
      </c>
      <c r="C575" s="70" t="s">
        <v>79</v>
      </c>
      <c r="D575" s="71">
        <v>1242.8</v>
      </c>
      <c r="E575" s="71">
        <v>1095.8699999999999</v>
      </c>
      <c r="F575" s="71">
        <v>990.88</v>
      </c>
      <c r="G575" s="71">
        <v>940.29</v>
      </c>
      <c r="H575" s="71">
        <v>958.5</v>
      </c>
      <c r="I575" s="71">
        <v>1197.6300000000001</v>
      </c>
      <c r="J575" s="71">
        <v>1353.32</v>
      </c>
      <c r="K575" s="71">
        <v>1659.43</v>
      </c>
      <c r="L575" s="71">
        <v>1926.72</v>
      </c>
      <c r="M575" s="71">
        <v>2006.43</v>
      </c>
      <c r="N575" s="71">
        <v>2016.16</v>
      </c>
      <c r="O575" s="71">
        <v>2042.86</v>
      </c>
      <c r="P575" s="71">
        <v>2042.75</v>
      </c>
      <c r="Q575" s="71">
        <v>2054.27</v>
      </c>
      <c r="R575" s="71">
        <v>2052.0100000000002</v>
      </c>
      <c r="S575" s="71">
        <v>2039.24</v>
      </c>
      <c r="T575" s="71">
        <v>2003.02</v>
      </c>
      <c r="U575" s="71">
        <v>1967.3</v>
      </c>
      <c r="V575" s="71">
        <v>1930.7</v>
      </c>
      <c r="W575" s="71">
        <v>1914.25</v>
      </c>
      <c r="X575" s="71">
        <v>1926.48</v>
      </c>
      <c r="Y575" s="71">
        <v>1979.47</v>
      </c>
      <c r="Z575" s="71">
        <v>1836.73</v>
      </c>
      <c r="AA575" s="71">
        <v>1563.28</v>
      </c>
    </row>
    <row r="576" spans="1:27" ht="12.75" hidden="1" customHeight="1" outlineLevel="1" x14ac:dyDescent="0.2">
      <c r="A576" s="163" t="s">
        <v>798</v>
      </c>
      <c r="B576" s="94" t="s">
        <v>90</v>
      </c>
      <c r="C576" s="70" t="s">
        <v>79</v>
      </c>
      <c r="D576" s="71">
        <f>$D$486</f>
        <v>3559.77</v>
      </c>
      <c r="E576" s="71">
        <f t="shared" ref="E576:AA576" si="334">$D$486</f>
        <v>3559.77</v>
      </c>
      <c r="F576" s="71">
        <f t="shared" si="334"/>
        <v>3559.77</v>
      </c>
      <c r="G576" s="71">
        <f t="shared" si="334"/>
        <v>3559.77</v>
      </c>
      <c r="H576" s="71">
        <f t="shared" si="334"/>
        <v>3559.77</v>
      </c>
      <c r="I576" s="71">
        <f t="shared" si="334"/>
        <v>3559.77</v>
      </c>
      <c r="J576" s="71">
        <f t="shared" si="334"/>
        <v>3559.77</v>
      </c>
      <c r="K576" s="71">
        <f t="shared" si="334"/>
        <v>3559.77</v>
      </c>
      <c r="L576" s="71">
        <f t="shared" si="334"/>
        <v>3559.77</v>
      </c>
      <c r="M576" s="71">
        <f t="shared" si="334"/>
        <v>3559.77</v>
      </c>
      <c r="N576" s="71">
        <f t="shared" si="334"/>
        <v>3559.77</v>
      </c>
      <c r="O576" s="71">
        <f t="shared" si="334"/>
        <v>3559.77</v>
      </c>
      <c r="P576" s="71">
        <f t="shared" si="334"/>
        <v>3559.77</v>
      </c>
      <c r="Q576" s="71">
        <f t="shared" si="334"/>
        <v>3559.77</v>
      </c>
      <c r="R576" s="71">
        <f t="shared" si="334"/>
        <v>3559.77</v>
      </c>
      <c r="S576" s="71">
        <f t="shared" si="334"/>
        <v>3559.77</v>
      </c>
      <c r="T576" s="71">
        <f t="shared" si="334"/>
        <v>3559.77</v>
      </c>
      <c r="U576" s="71">
        <f t="shared" si="334"/>
        <v>3559.77</v>
      </c>
      <c r="V576" s="71">
        <f t="shared" si="334"/>
        <v>3559.77</v>
      </c>
      <c r="W576" s="71">
        <f t="shared" si="334"/>
        <v>3559.77</v>
      </c>
      <c r="X576" s="71">
        <f t="shared" si="334"/>
        <v>3559.77</v>
      </c>
      <c r="Y576" s="71">
        <f t="shared" si="334"/>
        <v>3559.77</v>
      </c>
      <c r="Z576" s="71">
        <f t="shared" si="334"/>
        <v>3559.77</v>
      </c>
      <c r="AA576" s="71">
        <f t="shared" si="334"/>
        <v>3559.77</v>
      </c>
    </row>
    <row r="577" spans="1:27" ht="12.75" hidden="1" customHeight="1" outlineLevel="1" x14ac:dyDescent="0.2">
      <c r="A577" s="163" t="s">
        <v>799</v>
      </c>
      <c r="B577" s="94" t="s">
        <v>83</v>
      </c>
      <c r="C577" s="70" t="s">
        <v>79</v>
      </c>
      <c r="D577" s="71">
        <v>4.95</v>
      </c>
      <c r="E577" s="71">
        <v>4.95</v>
      </c>
      <c r="F577" s="71">
        <v>4.95</v>
      </c>
      <c r="G577" s="71">
        <v>4.95</v>
      </c>
      <c r="H577" s="71">
        <v>4.95</v>
      </c>
      <c r="I577" s="71">
        <v>4.95</v>
      </c>
      <c r="J577" s="71">
        <v>4.95</v>
      </c>
      <c r="K577" s="71">
        <v>4.95</v>
      </c>
      <c r="L577" s="71">
        <v>4.95</v>
      </c>
      <c r="M577" s="71">
        <v>4.95</v>
      </c>
      <c r="N577" s="71">
        <v>4.95</v>
      </c>
      <c r="O577" s="71">
        <v>4.95</v>
      </c>
      <c r="P577" s="71">
        <v>4.95</v>
      </c>
      <c r="Q577" s="71">
        <v>4.95</v>
      </c>
      <c r="R577" s="71">
        <v>4.95</v>
      </c>
      <c r="S577" s="71">
        <v>4.95</v>
      </c>
      <c r="T577" s="71">
        <v>4.95</v>
      </c>
      <c r="U577" s="71">
        <v>4.95</v>
      </c>
      <c r="V577" s="71">
        <v>4.95</v>
      </c>
      <c r="W577" s="71">
        <v>4.95</v>
      </c>
      <c r="X577" s="71">
        <v>4.95</v>
      </c>
      <c r="Y577" s="71">
        <v>4.95</v>
      </c>
      <c r="Z577" s="71">
        <v>4.95</v>
      </c>
      <c r="AA577" s="71">
        <v>4.95</v>
      </c>
    </row>
    <row r="578" spans="1:27" ht="12.75" hidden="1" customHeight="1" outlineLevel="1" x14ac:dyDescent="0.2">
      <c r="A578" s="163" t="s">
        <v>800</v>
      </c>
      <c r="B578" s="94" t="s">
        <v>81</v>
      </c>
      <c r="C578" s="70" t="s">
        <v>79</v>
      </c>
      <c r="D578" s="71">
        <f>$D$11</f>
        <v>110.23</v>
      </c>
      <c r="E578" s="71">
        <f t="shared" ref="E578:AA578" si="335">$D$11</f>
        <v>110.23</v>
      </c>
      <c r="F578" s="71">
        <f t="shared" si="335"/>
        <v>110.23</v>
      </c>
      <c r="G578" s="71">
        <f t="shared" si="335"/>
        <v>110.23</v>
      </c>
      <c r="H578" s="71">
        <f t="shared" si="335"/>
        <v>110.23</v>
      </c>
      <c r="I578" s="71">
        <f t="shared" si="335"/>
        <v>110.23</v>
      </c>
      <c r="J578" s="71">
        <f t="shared" si="335"/>
        <v>110.23</v>
      </c>
      <c r="K578" s="71">
        <f t="shared" si="335"/>
        <v>110.23</v>
      </c>
      <c r="L578" s="71">
        <f t="shared" si="335"/>
        <v>110.23</v>
      </c>
      <c r="M578" s="71">
        <f t="shared" si="335"/>
        <v>110.23</v>
      </c>
      <c r="N578" s="71">
        <f t="shared" si="335"/>
        <v>110.23</v>
      </c>
      <c r="O578" s="71">
        <f t="shared" si="335"/>
        <v>110.23</v>
      </c>
      <c r="P578" s="71">
        <f t="shared" si="335"/>
        <v>110.23</v>
      </c>
      <c r="Q578" s="71">
        <f t="shared" si="335"/>
        <v>110.23</v>
      </c>
      <c r="R578" s="71">
        <f t="shared" si="335"/>
        <v>110.23</v>
      </c>
      <c r="S578" s="71">
        <f t="shared" si="335"/>
        <v>110.23</v>
      </c>
      <c r="T578" s="71">
        <f t="shared" si="335"/>
        <v>110.23</v>
      </c>
      <c r="U578" s="71">
        <f t="shared" si="335"/>
        <v>110.23</v>
      </c>
      <c r="V578" s="71">
        <f t="shared" si="335"/>
        <v>110.23</v>
      </c>
      <c r="W578" s="71">
        <f t="shared" si="335"/>
        <v>110.23</v>
      </c>
      <c r="X578" s="71">
        <f t="shared" si="335"/>
        <v>110.23</v>
      </c>
      <c r="Y578" s="71">
        <f t="shared" si="335"/>
        <v>110.23</v>
      </c>
      <c r="Z578" s="71">
        <f t="shared" si="335"/>
        <v>110.23</v>
      </c>
      <c r="AA578" s="71">
        <f t="shared" si="335"/>
        <v>110.23</v>
      </c>
    </row>
    <row r="579" spans="1:27" collapsed="1" x14ac:dyDescent="0.2">
      <c r="A579" s="162" t="s">
        <v>801</v>
      </c>
      <c r="B579" s="54" t="str">
        <f>"20"&amp;"."&amp;$B$662&amp;"."&amp;$B$663</f>
        <v>20.05.2023</v>
      </c>
      <c r="C579" s="134" t="s">
        <v>76</v>
      </c>
      <c r="D579" s="135">
        <f>ROUND(((D580+D581+D583+D582)/1000),5)</f>
        <v>5.1822299999999997</v>
      </c>
      <c r="E579" s="135">
        <f>ROUND(((E580+E581+E583+E582)/1000),5)</f>
        <v>5.0323399999999996</v>
      </c>
      <c r="F579" s="135">
        <f>ROUND(((F580+F581+F583+F582)/1000),5)</f>
        <v>4.9452499999999997</v>
      </c>
      <c r="G579" s="135">
        <f t="shared" ref="G579:AA579" si="336">ROUND(((G580+G581+G583+G582)/1000),5)</f>
        <v>4.84572</v>
      </c>
      <c r="H579" s="135">
        <f t="shared" si="336"/>
        <v>4.82578</v>
      </c>
      <c r="I579" s="135">
        <f t="shared" si="336"/>
        <v>4.8711399999999996</v>
      </c>
      <c r="J579" s="135">
        <f t="shared" si="336"/>
        <v>4.9560599999999999</v>
      </c>
      <c r="K579" s="135">
        <f t="shared" si="336"/>
        <v>5.1205299999999996</v>
      </c>
      <c r="L579" s="135">
        <f t="shared" si="336"/>
        <v>5.3529299999999997</v>
      </c>
      <c r="M579" s="135">
        <f t="shared" si="336"/>
        <v>5.5352300000000003</v>
      </c>
      <c r="N579" s="135">
        <f t="shared" si="336"/>
        <v>5.6056400000000002</v>
      </c>
      <c r="O579" s="135">
        <f t="shared" si="336"/>
        <v>5.6014999999999997</v>
      </c>
      <c r="P579" s="135">
        <f t="shared" si="336"/>
        <v>5.5050400000000002</v>
      </c>
      <c r="Q579" s="135">
        <f t="shared" si="336"/>
        <v>5.4841600000000001</v>
      </c>
      <c r="R579" s="135">
        <f t="shared" si="336"/>
        <v>5.46774</v>
      </c>
      <c r="S579" s="135">
        <f t="shared" si="336"/>
        <v>5.4335100000000001</v>
      </c>
      <c r="T579" s="135">
        <f t="shared" si="336"/>
        <v>5.40299</v>
      </c>
      <c r="U579" s="135">
        <f t="shared" si="336"/>
        <v>5.3628799999999996</v>
      </c>
      <c r="V579" s="135">
        <f t="shared" si="336"/>
        <v>5.3667600000000002</v>
      </c>
      <c r="W579" s="135">
        <f t="shared" si="336"/>
        <v>5.4390599999999996</v>
      </c>
      <c r="X579" s="135">
        <f t="shared" si="336"/>
        <v>5.4943299999999997</v>
      </c>
      <c r="Y579" s="135">
        <f t="shared" si="336"/>
        <v>5.5183400000000002</v>
      </c>
      <c r="Z579" s="135">
        <f t="shared" si="336"/>
        <v>5.33371</v>
      </c>
      <c r="AA579" s="135">
        <f t="shared" si="336"/>
        <v>5.1527200000000004</v>
      </c>
    </row>
    <row r="580" spans="1:27" ht="12.75" hidden="1" customHeight="1" outlineLevel="1" x14ac:dyDescent="0.2">
      <c r="A580" s="163" t="s">
        <v>802</v>
      </c>
      <c r="B580" s="94" t="s">
        <v>238</v>
      </c>
      <c r="C580" s="70" t="s">
        <v>79</v>
      </c>
      <c r="D580" s="71">
        <v>1507.28</v>
      </c>
      <c r="E580" s="71">
        <v>1357.39</v>
      </c>
      <c r="F580" s="71">
        <v>1270.3</v>
      </c>
      <c r="G580" s="71">
        <v>1170.77</v>
      </c>
      <c r="H580" s="71">
        <v>1150.83</v>
      </c>
      <c r="I580" s="71">
        <v>1196.19</v>
      </c>
      <c r="J580" s="71">
        <v>1281.1099999999999</v>
      </c>
      <c r="K580" s="71">
        <v>1445.58</v>
      </c>
      <c r="L580" s="71">
        <v>1677.98</v>
      </c>
      <c r="M580" s="71">
        <v>1860.28</v>
      </c>
      <c r="N580" s="71">
        <v>1930.69</v>
      </c>
      <c r="O580" s="71">
        <v>1926.55</v>
      </c>
      <c r="P580" s="71">
        <v>1830.09</v>
      </c>
      <c r="Q580" s="71">
        <v>1809.21</v>
      </c>
      <c r="R580" s="71">
        <v>1792.79</v>
      </c>
      <c r="S580" s="71">
        <v>1758.56</v>
      </c>
      <c r="T580" s="71">
        <v>1728.04</v>
      </c>
      <c r="U580" s="71">
        <v>1687.93</v>
      </c>
      <c r="V580" s="71">
        <v>1691.81</v>
      </c>
      <c r="W580" s="71">
        <v>1764.11</v>
      </c>
      <c r="X580" s="71">
        <v>1819.38</v>
      </c>
      <c r="Y580" s="71">
        <v>1843.39</v>
      </c>
      <c r="Z580" s="71">
        <v>1658.76</v>
      </c>
      <c r="AA580" s="71">
        <v>1477.77</v>
      </c>
    </row>
    <row r="581" spans="1:27" ht="12.75" hidden="1" customHeight="1" outlineLevel="1" x14ac:dyDescent="0.2">
      <c r="A581" s="163" t="s">
        <v>803</v>
      </c>
      <c r="B581" s="94" t="s">
        <v>90</v>
      </c>
      <c r="C581" s="70" t="s">
        <v>79</v>
      </c>
      <c r="D581" s="71">
        <f>$D$486</f>
        <v>3559.77</v>
      </c>
      <c r="E581" s="71">
        <f t="shared" ref="E581:AA581" si="337">$D$486</f>
        <v>3559.77</v>
      </c>
      <c r="F581" s="71">
        <f t="shared" si="337"/>
        <v>3559.77</v>
      </c>
      <c r="G581" s="71">
        <f t="shared" si="337"/>
        <v>3559.77</v>
      </c>
      <c r="H581" s="71">
        <f t="shared" si="337"/>
        <v>3559.77</v>
      </c>
      <c r="I581" s="71">
        <f t="shared" si="337"/>
        <v>3559.77</v>
      </c>
      <c r="J581" s="71">
        <f t="shared" si="337"/>
        <v>3559.77</v>
      </c>
      <c r="K581" s="71">
        <f t="shared" si="337"/>
        <v>3559.77</v>
      </c>
      <c r="L581" s="71">
        <f t="shared" si="337"/>
        <v>3559.77</v>
      </c>
      <c r="M581" s="71">
        <f t="shared" si="337"/>
        <v>3559.77</v>
      </c>
      <c r="N581" s="71">
        <f t="shared" si="337"/>
        <v>3559.77</v>
      </c>
      <c r="O581" s="71">
        <f t="shared" si="337"/>
        <v>3559.77</v>
      </c>
      <c r="P581" s="71">
        <f t="shared" si="337"/>
        <v>3559.77</v>
      </c>
      <c r="Q581" s="71">
        <f t="shared" si="337"/>
        <v>3559.77</v>
      </c>
      <c r="R581" s="71">
        <f t="shared" si="337"/>
        <v>3559.77</v>
      </c>
      <c r="S581" s="71">
        <f t="shared" si="337"/>
        <v>3559.77</v>
      </c>
      <c r="T581" s="71">
        <f t="shared" si="337"/>
        <v>3559.77</v>
      </c>
      <c r="U581" s="71">
        <f t="shared" si="337"/>
        <v>3559.77</v>
      </c>
      <c r="V581" s="71">
        <f t="shared" si="337"/>
        <v>3559.77</v>
      </c>
      <c r="W581" s="71">
        <f t="shared" si="337"/>
        <v>3559.77</v>
      </c>
      <c r="X581" s="71">
        <f t="shared" si="337"/>
        <v>3559.77</v>
      </c>
      <c r="Y581" s="71">
        <f t="shared" si="337"/>
        <v>3559.77</v>
      </c>
      <c r="Z581" s="71">
        <f t="shared" si="337"/>
        <v>3559.77</v>
      </c>
      <c r="AA581" s="71">
        <f t="shared" si="337"/>
        <v>3559.77</v>
      </c>
    </row>
    <row r="582" spans="1:27" ht="12.75" hidden="1" customHeight="1" outlineLevel="1" x14ac:dyDescent="0.2">
      <c r="A582" s="163" t="s">
        <v>804</v>
      </c>
      <c r="B582" s="94" t="s">
        <v>83</v>
      </c>
      <c r="C582" s="70" t="s">
        <v>79</v>
      </c>
      <c r="D582" s="71">
        <v>4.95</v>
      </c>
      <c r="E582" s="71">
        <v>4.95</v>
      </c>
      <c r="F582" s="71">
        <v>4.95</v>
      </c>
      <c r="G582" s="71">
        <v>4.95</v>
      </c>
      <c r="H582" s="71">
        <v>4.95</v>
      </c>
      <c r="I582" s="71">
        <v>4.95</v>
      </c>
      <c r="J582" s="71">
        <v>4.95</v>
      </c>
      <c r="K582" s="71">
        <v>4.95</v>
      </c>
      <c r="L582" s="71">
        <v>4.95</v>
      </c>
      <c r="M582" s="71">
        <v>4.95</v>
      </c>
      <c r="N582" s="71">
        <v>4.95</v>
      </c>
      <c r="O582" s="71">
        <v>4.95</v>
      </c>
      <c r="P582" s="71">
        <v>4.95</v>
      </c>
      <c r="Q582" s="71">
        <v>4.95</v>
      </c>
      <c r="R582" s="71">
        <v>4.95</v>
      </c>
      <c r="S582" s="71">
        <v>4.95</v>
      </c>
      <c r="T582" s="71">
        <v>4.95</v>
      </c>
      <c r="U582" s="71">
        <v>4.95</v>
      </c>
      <c r="V582" s="71">
        <v>4.95</v>
      </c>
      <c r="W582" s="71">
        <v>4.95</v>
      </c>
      <c r="X582" s="71">
        <v>4.95</v>
      </c>
      <c r="Y582" s="71">
        <v>4.95</v>
      </c>
      <c r="Z582" s="71">
        <v>4.95</v>
      </c>
      <c r="AA582" s="71">
        <v>4.95</v>
      </c>
    </row>
    <row r="583" spans="1:27" ht="12.75" hidden="1" customHeight="1" outlineLevel="1" x14ac:dyDescent="0.2">
      <c r="A583" s="163" t="s">
        <v>805</v>
      </c>
      <c r="B583" s="94" t="s">
        <v>81</v>
      </c>
      <c r="C583" s="70" t="s">
        <v>79</v>
      </c>
      <c r="D583" s="71">
        <f>$D$11</f>
        <v>110.23</v>
      </c>
      <c r="E583" s="71">
        <f t="shared" ref="E583:AA583" si="338">$D$11</f>
        <v>110.23</v>
      </c>
      <c r="F583" s="71">
        <f t="shared" si="338"/>
        <v>110.23</v>
      </c>
      <c r="G583" s="71">
        <f t="shared" si="338"/>
        <v>110.23</v>
      </c>
      <c r="H583" s="71">
        <f t="shared" si="338"/>
        <v>110.23</v>
      </c>
      <c r="I583" s="71">
        <f t="shared" si="338"/>
        <v>110.23</v>
      </c>
      <c r="J583" s="71">
        <f t="shared" si="338"/>
        <v>110.23</v>
      </c>
      <c r="K583" s="71">
        <f t="shared" si="338"/>
        <v>110.23</v>
      </c>
      <c r="L583" s="71">
        <f t="shared" si="338"/>
        <v>110.23</v>
      </c>
      <c r="M583" s="71">
        <f t="shared" si="338"/>
        <v>110.23</v>
      </c>
      <c r="N583" s="71">
        <f t="shared" si="338"/>
        <v>110.23</v>
      </c>
      <c r="O583" s="71">
        <f t="shared" si="338"/>
        <v>110.23</v>
      </c>
      <c r="P583" s="71">
        <f t="shared" si="338"/>
        <v>110.23</v>
      </c>
      <c r="Q583" s="71">
        <f t="shared" si="338"/>
        <v>110.23</v>
      </c>
      <c r="R583" s="71">
        <f t="shared" si="338"/>
        <v>110.23</v>
      </c>
      <c r="S583" s="71">
        <f t="shared" si="338"/>
        <v>110.23</v>
      </c>
      <c r="T583" s="71">
        <f t="shared" si="338"/>
        <v>110.23</v>
      </c>
      <c r="U583" s="71">
        <f t="shared" si="338"/>
        <v>110.23</v>
      </c>
      <c r="V583" s="71">
        <f t="shared" si="338"/>
        <v>110.23</v>
      </c>
      <c r="W583" s="71">
        <f t="shared" si="338"/>
        <v>110.23</v>
      </c>
      <c r="X583" s="71">
        <f t="shared" si="338"/>
        <v>110.23</v>
      </c>
      <c r="Y583" s="71">
        <f t="shared" si="338"/>
        <v>110.23</v>
      </c>
      <c r="Z583" s="71">
        <f t="shared" si="338"/>
        <v>110.23</v>
      </c>
      <c r="AA583" s="71">
        <f t="shared" si="338"/>
        <v>110.23</v>
      </c>
    </row>
    <row r="584" spans="1:27" collapsed="1" x14ac:dyDescent="0.2">
      <c r="A584" s="162" t="s">
        <v>806</v>
      </c>
      <c r="B584" s="54" t="str">
        <f>"21"&amp;"."&amp;$B$662&amp;"."&amp;$B$663</f>
        <v>21.05.2023</v>
      </c>
      <c r="C584" s="134" t="s">
        <v>76</v>
      </c>
      <c r="D584" s="135">
        <f>ROUND(((D585+D586+D588+D587)/1000),5)</f>
        <v>5.1979100000000003</v>
      </c>
      <c r="E584" s="135">
        <f>ROUND(((E585+E586+E588+E587)/1000),5)</f>
        <v>4.98813</v>
      </c>
      <c r="F584" s="135">
        <f>ROUND(((F585+F586+F588+F587)/1000),5)</f>
        <v>4.8730200000000004</v>
      </c>
      <c r="G584" s="135">
        <f t="shared" ref="G584:AA584" si="339">ROUND(((G585+G586+G588+G587)/1000),5)</f>
        <v>4.7886699999999998</v>
      </c>
      <c r="H584" s="135">
        <f t="shared" si="339"/>
        <v>4.7733100000000004</v>
      </c>
      <c r="I584" s="135">
        <f t="shared" si="339"/>
        <v>4.7694700000000001</v>
      </c>
      <c r="J584" s="135">
        <f t="shared" si="339"/>
        <v>4.7854799999999997</v>
      </c>
      <c r="K584" s="135">
        <f t="shared" si="339"/>
        <v>5.0104300000000004</v>
      </c>
      <c r="L584" s="135">
        <f t="shared" si="339"/>
        <v>5.2297500000000001</v>
      </c>
      <c r="M584" s="135">
        <f t="shared" si="339"/>
        <v>5.4899899999999997</v>
      </c>
      <c r="N584" s="135">
        <f t="shared" si="339"/>
        <v>5.5859699999999997</v>
      </c>
      <c r="O584" s="135">
        <f t="shared" si="339"/>
        <v>5.5982200000000004</v>
      </c>
      <c r="P584" s="135">
        <f t="shared" si="339"/>
        <v>5.5963399999999996</v>
      </c>
      <c r="Q584" s="135">
        <f t="shared" si="339"/>
        <v>5.5970000000000004</v>
      </c>
      <c r="R584" s="135">
        <f t="shared" si="339"/>
        <v>5.5965800000000003</v>
      </c>
      <c r="S584" s="135">
        <f t="shared" si="339"/>
        <v>5.5885400000000001</v>
      </c>
      <c r="T584" s="135">
        <f t="shared" si="339"/>
        <v>5.5287600000000001</v>
      </c>
      <c r="U584" s="135">
        <f t="shared" si="339"/>
        <v>5.4541500000000003</v>
      </c>
      <c r="V584" s="135">
        <f t="shared" si="339"/>
        <v>5.4576599999999997</v>
      </c>
      <c r="W584" s="135">
        <f t="shared" si="339"/>
        <v>5.5584499999999997</v>
      </c>
      <c r="X584" s="135">
        <f t="shared" si="339"/>
        <v>5.6038800000000002</v>
      </c>
      <c r="Y584" s="135">
        <f t="shared" si="339"/>
        <v>5.5977300000000003</v>
      </c>
      <c r="Z584" s="135">
        <f t="shared" si="339"/>
        <v>5.5221999999999998</v>
      </c>
      <c r="AA584" s="135">
        <f t="shared" si="339"/>
        <v>5.2828499999999998</v>
      </c>
    </row>
    <row r="585" spans="1:27" ht="12.75" hidden="1" customHeight="1" outlineLevel="1" x14ac:dyDescent="0.2">
      <c r="A585" s="163" t="s">
        <v>807</v>
      </c>
      <c r="B585" s="94" t="s">
        <v>238</v>
      </c>
      <c r="C585" s="70" t="s">
        <v>79</v>
      </c>
      <c r="D585" s="71">
        <v>1522.96</v>
      </c>
      <c r="E585" s="71">
        <v>1313.18</v>
      </c>
      <c r="F585" s="71">
        <v>1198.07</v>
      </c>
      <c r="G585" s="71">
        <v>1113.72</v>
      </c>
      <c r="H585" s="71">
        <v>1098.3599999999999</v>
      </c>
      <c r="I585" s="71">
        <v>1094.52</v>
      </c>
      <c r="J585" s="71">
        <v>1110.53</v>
      </c>
      <c r="K585" s="71">
        <v>1335.48</v>
      </c>
      <c r="L585" s="71">
        <v>1554.8</v>
      </c>
      <c r="M585" s="71">
        <v>1815.04</v>
      </c>
      <c r="N585" s="71">
        <v>1911.02</v>
      </c>
      <c r="O585" s="71">
        <v>1923.27</v>
      </c>
      <c r="P585" s="71">
        <v>1921.39</v>
      </c>
      <c r="Q585" s="71">
        <v>1922.05</v>
      </c>
      <c r="R585" s="71">
        <v>1921.63</v>
      </c>
      <c r="S585" s="71">
        <v>1913.59</v>
      </c>
      <c r="T585" s="71">
        <v>1853.81</v>
      </c>
      <c r="U585" s="71">
        <v>1779.2</v>
      </c>
      <c r="V585" s="71">
        <v>1782.71</v>
      </c>
      <c r="W585" s="71">
        <v>1883.5</v>
      </c>
      <c r="X585" s="71">
        <v>1928.93</v>
      </c>
      <c r="Y585" s="71">
        <v>1922.78</v>
      </c>
      <c r="Z585" s="71">
        <v>1847.25</v>
      </c>
      <c r="AA585" s="71">
        <v>1607.9</v>
      </c>
    </row>
    <row r="586" spans="1:27" ht="12.75" hidden="1" customHeight="1" outlineLevel="1" x14ac:dyDescent="0.2">
      <c r="A586" s="163" t="s">
        <v>808</v>
      </c>
      <c r="B586" s="94" t="s">
        <v>90</v>
      </c>
      <c r="C586" s="70" t="s">
        <v>79</v>
      </c>
      <c r="D586" s="71">
        <f>$D$486</f>
        <v>3559.77</v>
      </c>
      <c r="E586" s="71">
        <f t="shared" ref="E586:AA586" si="340">$D$486</f>
        <v>3559.77</v>
      </c>
      <c r="F586" s="71">
        <f t="shared" si="340"/>
        <v>3559.77</v>
      </c>
      <c r="G586" s="71">
        <f t="shared" si="340"/>
        <v>3559.77</v>
      </c>
      <c r="H586" s="71">
        <f t="shared" si="340"/>
        <v>3559.77</v>
      </c>
      <c r="I586" s="71">
        <f t="shared" si="340"/>
        <v>3559.77</v>
      </c>
      <c r="J586" s="71">
        <f t="shared" si="340"/>
        <v>3559.77</v>
      </c>
      <c r="K586" s="71">
        <f t="shared" si="340"/>
        <v>3559.77</v>
      </c>
      <c r="L586" s="71">
        <f t="shared" si="340"/>
        <v>3559.77</v>
      </c>
      <c r="M586" s="71">
        <f t="shared" si="340"/>
        <v>3559.77</v>
      </c>
      <c r="N586" s="71">
        <f t="shared" si="340"/>
        <v>3559.77</v>
      </c>
      <c r="O586" s="71">
        <f t="shared" si="340"/>
        <v>3559.77</v>
      </c>
      <c r="P586" s="71">
        <f t="shared" si="340"/>
        <v>3559.77</v>
      </c>
      <c r="Q586" s="71">
        <f t="shared" si="340"/>
        <v>3559.77</v>
      </c>
      <c r="R586" s="71">
        <f t="shared" si="340"/>
        <v>3559.77</v>
      </c>
      <c r="S586" s="71">
        <f t="shared" si="340"/>
        <v>3559.77</v>
      </c>
      <c r="T586" s="71">
        <f t="shared" si="340"/>
        <v>3559.77</v>
      </c>
      <c r="U586" s="71">
        <f t="shared" si="340"/>
        <v>3559.77</v>
      </c>
      <c r="V586" s="71">
        <f t="shared" si="340"/>
        <v>3559.77</v>
      </c>
      <c r="W586" s="71">
        <f t="shared" si="340"/>
        <v>3559.77</v>
      </c>
      <c r="X586" s="71">
        <f t="shared" si="340"/>
        <v>3559.77</v>
      </c>
      <c r="Y586" s="71">
        <f t="shared" si="340"/>
        <v>3559.77</v>
      </c>
      <c r="Z586" s="71">
        <f t="shared" si="340"/>
        <v>3559.77</v>
      </c>
      <c r="AA586" s="71">
        <f t="shared" si="340"/>
        <v>3559.77</v>
      </c>
    </row>
    <row r="587" spans="1:27" ht="12.75" hidden="1" customHeight="1" outlineLevel="1" x14ac:dyDescent="0.2">
      <c r="A587" s="163" t="s">
        <v>809</v>
      </c>
      <c r="B587" s="94" t="s">
        <v>83</v>
      </c>
      <c r="C587" s="70" t="s">
        <v>79</v>
      </c>
      <c r="D587" s="71">
        <v>4.95</v>
      </c>
      <c r="E587" s="71">
        <v>4.95</v>
      </c>
      <c r="F587" s="71">
        <v>4.95</v>
      </c>
      <c r="G587" s="71">
        <v>4.95</v>
      </c>
      <c r="H587" s="71">
        <v>4.95</v>
      </c>
      <c r="I587" s="71">
        <v>4.95</v>
      </c>
      <c r="J587" s="71">
        <v>4.95</v>
      </c>
      <c r="K587" s="71">
        <v>4.95</v>
      </c>
      <c r="L587" s="71">
        <v>4.95</v>
      </c>
      <c r="M587" s="71">
        <v>4.95</v>
      </c>
      <c r="N587" s="71">
        <v>4.95</v>
      </c>
      <c r="O587" s="71">
        <v>4.95</v>
      </c>
      <c r="P587" s="71">
        <v>4.95</v>
      </c>
      <c r="Q587" s="71">
        <v>4.95</v>
      </c>
      <c r="R587" s="71">
        <v>4.95</v>
      </c>
      <c r="S587" s="71">
        <v>4.95</v>
      </c>
      <c r="T587" s="71">
        <v>4.95</v>
      </c>
      <c r="U587" s="71">
        <v>4.95</v>
      </c>
      <c r="V587" s="71">
        <v>4.95</v>
      </c>
      <c r="W587" s="71">
        <v>4.95</v>
      </c>
      <c r="X587" s="71">
        <v>4.95</v>
      </c>
      <c r="Y587" s="71">
        <v>4.95</v>
      </c>
      <c r="Z587" s="71">
        <v>4.95</v>
      </c>
      <c r="AA587" s="71">
        <v>4.95</v>
      </c>
    </row>
    <row r="588" spans="1:27" ht="12.75" hidden="1" customHeight="1" outlineLevel="1" x14ac:dyDescent="0.2">
      <c r="A588" s="163" t="s">
        <v>810</v>
      </c>
      <c r="B588" s="94" t="s">
        <v>81</v>
      </c>
      <c r="C588" s="70" t="s">
        <v>79</v>
      </c>
      <c r="D588" s="71">
        <f>$D$11</f>
        <v>110.23</v>
      </c>
      <c r="E588" s="71">
        <f t="shared" ref="E588:AA588" si="341">$D$11</f>
        <v>110.23</v>
      </c>
      <c r="F588" s="71">
        <f t="shared" si="341"/>
        <v>110.23</v>
      </c>
      <c r="G588" s="71">
        <f t="shared" si="341"/>
        <v>110.23</v>
      </c>
      <c r="H588" s="71">
        <f t="shared" si="341"/>
        <v>110.23</v>
      </c>
      <c r="I588" s="71">
        <f t="shared" si="341"/>
        <v>110.23</v>
      </c>
      <c r="J588" s="71">
        <f t="shared" si="341"/>
        <v>110.23</v>
      </c>
      <c r="K588" s="71">
        <f t="shared" si="341"/>
        <v>110.23</v>
      </c>
      <c r="L588" s="71">
        <f t="shared" si="341"/>
        <v>110.23</v>
      </c>
      <c r="M588" s="71">
        <f t="shared" si="341"/>
        <v>110.23</v>
      </c>
      <c r="N588" s="71">
        <f t="shared" si="341"/>
        <v>110.23</v>
      </c>
      <c r="O588" s="71">
        <f t="shared" si="341"/>
        <v>110.23</v>
      </c>
      <c r="P588" s="71">
        <f t="shared" si="341"/>
        <v>110.23</v>
      </c>
      <c r="Q588" s="71">
        <f t="shared" si="341"/>
        <v>110.23</v>
      </c>
      <c r="R588" s="71">
        <f t="shared" si="341"/>
        <v>110.23</v>
      </c>
      <c r="S588" s="71">
        <f t="shared" si="341"/>
        <v>110.23</v>
      </c>
      <c r="T588" s="71">
        <f t="shared" si="341"/>
        <v>110.23</v>
      </c>
      <c r="U588" s="71">
        <f t="shared" si="341"/>
        <v>110.23</v>
      </c>
      <c r="V588" s="71">
        <f t="shared" si="341"/>
        <v>110.23</v>
      </c>
      <c r="W588" s="71">
        <f t="shared" si="341"/>
        <v>110.23</v>
      </c>
      <c r="X588" s="71">
        <f t="shared" si="341"/>
        <v>110.23</v>
      </c>
      <c r="Y588" s="71">
        <f t="shared" si="341"/>
        <v>110.23</v>
      </c>
      <c r="Z588" s="71">
        <f t="shared" si="341"/>
        <v>110.23</v>
      </c>
      <c r="AA588" s="71">
        <f t="shared" si="341"/>
        <v>110.23</v>
      </c>
    </row>
    <row r="589" spans="1:27" collapsed="1" x14ac:dyDescent="0.2">
      <c r="A589" s="162" t="s">
        <v>811</v>
      </c>
      <c r="B589" s="54" t="str">
        <f>"22"&amp;"."&amp;$B$662&amp;"."&amp;$B$663</f>
        <v>22.05.2023</v>
      </c>
      <c r="C589" s="134" t="s">
        <v>76</v>
      </c>
      <c r="D589" s="135">
        <f>ROUND(((D590+D591+D593+D592)/1000),5)</f>
        <v>4.9910399999999999</v>
      </c>
      <c r="E589" s="135">
        <f>ROUND(((E590+E591+E593+E592)/1000),5)</f>
        <v>4.8443199999999997</v>
      </c>
      <c r="F589" s="135">
        <f>ROUND(((F590+F591+F593+F592)/1000),5)</f>
        <v>4.7648900000000003</v>
      </c>
      <c r="G589" s="135">
        <f t="shared" ref="G589:AA589" si="342">ROUND(((G590+G591+G593+G592)/1000),5)</f>
        <v>4.7378499999999999</v>
      </c>
      <c r="H589" s="135">
        <f t="shared" si="342"/>
        <v>4.7210400000000003</v>
      </c>
      <c r="I589" s="135">
        <f t="shared" si="342"/>
        <v>4.77658</v>
      </c>
      <c r="J589" s="135">
        <f t="shared" si="342"/>
        <v>5.0137400000000003</v>
      </c>
      <c r="K589" s="135">
        <f t="shared" si="342"/>
        <v>5.2427400000000004</v>
      </c>
      <c r="L589" s="135">
        <f t="shared" si="342"/>
        <v>5.5448599999999999</v>
      </c>
      <c r="M589" s="135">
        <f t="shared" si="342"/>
        <v>5.6323800000000004</v>
      </c>
      <c r="N589" s="135">
        <f t="shared" si="342"/>
        <v>5.6342699999999999</v>
      </c>
      <c r="O589" s="135">
        <f t="shared" si="342"/>
        <v>5.64534</v>
      </c>
      <c r="P589" s="135">
        <f t="shared" si="342"/>
        <v>5.6741400000000004</v>
      </c>
      <c r="Q589" s="135">
        <f t="shared" si="342"/>
        <v>5.7385900000000003</v>
      </c>
      <c r="R589" s="135">
        <f t="shared" si="342"/>
        <v>5.7122999999999999</v>
      </c>
      <c r="S589" s="135">
        <f t="shared" si="342"/>
        <v>5.6728899999999998</v>
      </c>
      <c r="T589" s="135">
        <f t="shared" si="342"/>
        <v>5.6414999999999997</v>
      </c>
      <c r="U589" s="135">
        <f t="shared" si="342"/>
        <v>5.6339699999999997</v>
      </c>
      <c r="V589" s="135">
        <f t="shared" si="342"/>
        <v>5.5969600000000002</v>
      </c>
      <c r="W589" s="135">
        <f t="shared" si="342"/>
        <v>5.4424900000000003</v>
      </c>
      <c r="X589" s="135">
        <f t="shared" si="342"/>
        <v>5.5340699999999998</v>
      </c>
      <c r="Y589" s="135">
        <f t="shared" si="342"/>
        <v>5.6289199999999999</v>
      </c>
      <c r="Z589" s="135">
        <f t="shared" si="342"/>
        <v>5.3505700000000003</v>
      </c>
      <c r="AA589" s="135">
        <f t="shared" si="342"/>
        <v>5.1495499999999996</v>
      </c>
    </row>
    <row r="590" spans="1:27" ht="12.75" hidden="1" customHeight="1" outlineLevel="1" x14ac:dyDescent="0.2">
      <c r="A590" s="163" t="s">
        <v>812</v>
      </c>
      <c r="B590" s="94" t="s">
        <v>238</v>
      </c>
      <c r="C590" s="70" t="s">
        <v>79</v>
      </c>
      <c r="D590" s="71">
        <v>1316.09</v>
      </c>
      <c r="E590" s="71">
        <v>1169.3699999999999</v>
      </c>
      <c r="F590" s="71">
        <v>1089.94</v>
      </c>
      <c r="G590" s="71">
        <v>1062.9000000000001</v>
      </c>
      <c r="H590" s="71">
        <v>1046.0899999999999</v>
      </c>
      <c r="I590" s="71">
        <v>1101.6300000000001</v>
      </c>
      <c r="J590" s="71">
        <v>1338.79</v>
      </c>
      <c r="K590" s="71">
        <v>1567.79</v>
      </c>
      <c r="L590" s="71">
        <v>1869.91</v>
      </c>
      <c r="M590" s="71">
        <v>1957.43</v>
      </c>
      <c r="N590" s="71">
        <v>1959.32</v>
      </c>
      <c r="O590" s="71">
        <v>1970.39</v>
      </c>
      <c r="P590" s="71">
        <v>1999.19</v>
      </c>
      <c r="Q590" s="71">
        <v>2063.64</v>
      </c>
      <c r="R590" s="71">
        <v>2037.35</v>
      </c>
      <c r="S590" s="71">
        <v>1997.94</v>
      </c>
      <c r="T590" s="71">
        <v>1966.55</v>
      </c>
      <c r="U590" s="71">
        <v>1959.02</v>
      </c>
      <c r="V590" s="71">
        <v>1922.01</v>
      </c>
      <c r="W590" s="71">
        <v>1767.54</v>
      </c>
      <c r="X590" s="71">
        <v>1859.12</v>
      </c>
      <c r="Y590" s="71">
        <v>1953.97</v>
      </c>
      <c r="Z590" s="71">
        <v>1675.62</v>
      </c>
      <c r="AA590" s="71">
        <v>1474.6</v>
      </c>
    </row>
    <row r="591" spans="1:27" ht="12.75" hidden="1" customHeight="1" outlineLevel="1" x14ac:dyDescent="0.2">
      <c r="A591" s="163" t="s">
        <v>813</v>
      </c>
      <c r="B591" s="94" t="s">
        <v>90</v>
      </c>
      <c r="C591" s="70" t="s">
        <v>79</v>
      </c>
      <c r="D591" s="71">
        <f>$D$486</f>
        <v>3559.77</v>
      </c>
      <c r="E591" s="71">
        <f t="shared" ref="E591:AA591" si="343">$D$486</f>
        <v>3559.77</v>
      </c>
      <c r="F591" s="71">
        <f t="shared" si="343"/>
        <v>3559.77</v>
      </c>
      <c r="G591" s="71">
        <f t="shared" si="343"/>
        <v>3559.77</v>
      </c>
      <c r="H591" s="71">
        <f t="shared" si="343"/>
        <v>3559.77</v>
      </c>
      <c r="I591" s="71">
        <f t="shared" si="343"/>
        <v>3559.77</v>
      </c>
      <c r="J591" s="71">
        <f t="shared" si="343"/>
        <v>3559.77</v>
      </c>
      <c r="K591" s="71">
        <f t="shared" si="343"/>
        <v>3559.77</v>
      </c>
      <c r="L591" s="71">
        <f t="shared" si="343"/>
        <v>3559.77</v>
      </c>
      <c r="M591" s="71">
        <f t="shared" si="343"/>
        <v>3559.77</v>
      </c>
      <c r="N591" s="71">
        <f t="shared" si="343"/>
        <v>3559.77</v>
      </c>
      <c r="O591" s="71">
        <f t="shared" si="343"/>
        <v>3559.77</v>
      </c>
      <c r="P591" s="71">
        <f t="shared" si="343"/>
        <v>3559.77</v>
      </c>
      <c r="Q591" s="71">
        <f t="shared" si="343"/>
        <v>3559.77</v>
      </c>
      <c r="R591" s="71">
        <f t="shared" si="343"/>
        <v>3559.77</v>
      </c>
      <c r="S591" s="71">
        <f t="shared" si="343"/>
        <v>3559.77</v>
      </c>
      <c r="T591" s="71">
        <f t="shared" si="343"/>
        <v>3559.77</v>
      </c>
      <c r="U591" s="71">
        <f t="shared" si="343"/>
        <v>3559.77</v>
      </c>
      <c r="V591" s="71">
        <f t="shared" si="343"/>
        <v>3559.77</v>
      </c>
      <c r="W591" s="71">
        <f t="shared" si="343"/>
        <v>3559.77</v>
      </c>
      <c r="X591" s="71">
        <f t="shared" si="343"/>
        <v>3559.77</v>
      </c>
      <c r="Y591" s="71">
        <f t="shared" si="343"/>
        <v>3559.77</v>
      </c>
      <c r="Z591" s="71">
        <f t="shared" si="343"/>
        <v>3559.77</v>
      </c>
      <c r="AA591" s="71">
        <f t="shared" si="343"/>
        <v>3559.77</v>
      </c>
    </row>
    <row r="592" spans="1:27" ht="12.75" hidden="1" customHeight="1" outlineLevel="1" x14ac:dyDescent="0.2">
      <c r="A592" s="163" t="s">
        <v>814</v>
      </c>
      <c r="B592" s="94" t="s">
        <v>83</v>
      </c>
      <c r="C592" s="70" t="s">
        <v>79</v>
      </c>
      <c r="D592" s="71">
        <v>4.95</v>
      </c>
      <c r="E592" s="71">
        <v>4.95</v>
      </c>
      <c r="F592" s="71">
        <v>4.95</v>
      </c>
      <c r="G592" s="71">
        <v>4.95</v>
      </c>
      <c r="H592" s="71">
        <v>4.95</v>
      </c>
      <c r="I592" s="71">
        <v>4.95</v>
      </c>
      <c r="J592" s="71">
        <v>4.95</v>
      </c>
      <c r="K592" s="71">
        <v>4.95</v>
      </c>
      <c r="L592" s="71">
        <v>4.95</v>
      </c>
      <c r="M592" s="71">
        <v>4.95</v>
      </c>
      <c r="N592" s="71">
        <v>4.95</v>
      </c>
      <c r="O592" s="71">
        <v>4.95</v>
      </c>
      <c r="P592" s="71">
        <v>4.95</v>
      </c>
      <c r="Q592" s="71">
        <v>4.95</v>
      </c>
      <c r="R592" s="71">
        <v>4.95</v>
      </c>
      <c r="S592" s="71">
        <v>4.95</v>
      </c>
      <c r="T592" s="71">
        <v>4.95</v>
      </c>
      <c r="U592" s="71">
        <v>4.95</v>
      </c>
      <c r="V592" s="71">
        <v>4.95</v>
      </c>
      <c r="W592" s="71">
        <v>4.95</v>
      </c>
      <c r="X592" s="71">
        <v>4.95</v>
      </c>
      <c r="Y592" s="71">
        <v>4.95</v>
      </c>
      <c r="Z592" s="71">
        <v>4.95</v>
      </c>
      <c r="AA592" s="71">
        <v>4.95</v>
      </c>
    </row>
    <row r="593" spans="1:27" ht="12.75" hidden="1" customHeight="1" outlineLevel="1" x14ac:dyDescent="0.2">
      <c r="A593" s="163" t="s">
        <v>815</v>
      </c>
      <c r="B593" s="94" t="s">
        <v>81</v>
      </c>
      <c r="C593" s="70" t="s">
        <v>79</v>
      </c>
      <c r="D593" s="71">
        <f>$D$11</f>
        <v>110.23</v>
      </c>
      <c r="E593" s="71">
        <f t="shared" ref="E593:AA593" si="344">$D$11</f>
        <v>110.23</v>
      </c>
      <c r="F593" s="71">
        <f t="shared" si="344"/>
        <v>110.23</v>
      </c>
      <c r="G593" s="71">
        <f t="shared" si="344"/>
        <v>110.23</v>
      </c>
      <c r="H593" s="71">
        <f t="shared" si="344"/>
        <v>110.23</v>
      </c>
      <c r="I593" s="71">
        <f t="shared" si="344"/>
        <v>110.23</v>
      </c>
      <c r="J593" s="71">
        <f t="shared" si="344"/>
        <v>110.23</v>
      </c>
      <c r="K593" s="71">
        <f t="shared" si="344"/>
        <v>110.23</v>
      </c>
      <c r="L593" s="71">
        <f t="shared" si="344"/>
        <v>110.23</v>
      </c>
      <c r="M593" s="71">
        <f t="shared" si="344"/>
        <v>110.23</v>
      </c>
      <c r="N593" s="71">
        <f t="shared" si="344"/>
        <v>110.23</v>
      </c>
      <c r="O593" s="71">
        <f t="shared" si="344"/>
        <v>110.23</v>
      </c>
      <c r="P593" s="71">
        <f t="shared" si="344"/>
        <v>110.23</v>
      </c>
      <c r="Q593" s="71">
        <f t="shared" si="344"/>
        <v>110.23</v>
      </c>
      <c r="R593" s="71">
        <f t="shared" si="344"/>
        <v>110.23</v>
      </c>
      <c r="S593" s="71">
        <f t="shared" si="344"/>
        <v>110.23</v>
      </c>
      <c r="T593" s="71">
        <f t="shared" si="344"/>
        <v>110.23</v>
      </c>
      <c r="U593" s="71">
        <f t="shared" si="344"/>
        <v>110.23</v>
      </c>
      <c r="V593" s="71">
        <f t="shared" si="344"/>
        <v>110.23</v>
      </c>
      <c r="W593" s="71">
        <f t="shared" si="344"/>
        <v>110.23</v>
      </c>
      <c r="X593" s="71">
        <f t="shared" si="344"/>
        <v>110.23</v>
      </c>
      <c r="Y593" s="71">
        <f t="shared" si="344"/>
        <v>110.23</v>
      </c>
      <c r="Z593" s="71">
        <f t="shared" si="344"/>
        <v>110.23</v>
      </c>
      <c r="AA593" s="71">
        <f t="shared" si="344"/>
        <v>110.23</v>
      </c>
    </row>
    <row r="594" spans="1:27" collapsed="1" x14ac:dyDescent="0.2">
      <c r="A594" s="162" t="s">
        <v>816</v>
      </c>
      <c r="B594" s="54" t="str">
        <f>"23"&amp;"."&amp;$B$662&amp;"."&amp;$B$663</f>
        <v>23.05.2023</v>
      </c>
      <c r="C594" s="134" t="s">
        <v>76</v>
      </c>
      <c r="D594" s="135">
        <f>ROUND(((D595+D596+D598+D597)/1000),5)</f>
        <v>4.9708100000000002</v>
      </c>
      <c r="E594" s="135">
        <f>ROUND(((E595+E596+E598+E597)/1000),5)</f>
        <v>4.8003400000000003</v>
      </c>
      <c r="F594" s="135">
        <f>ROUND(((F595+F596+F598+F597)/1000),5)</f>
        <v>4.7123699999999999</v>
      </c>
      <c r="G594" s="135">
        <f t="shared" ref="G594:AA594" si="345">ROUND(((G595+G596+G598+G597)/1000),5)</f>
        <v>4.6739100000000002</v>
      </c>
      <c r="H594" s="135">
        <f t="shared" si="345"/>
        <v>4.7208800000000002</v>
      </c>
      <c r="I594" s="135">
        <f t="shared" si="345"/>
        <v>4.8668100000000001</v>
      </c>
      <c r="J594" s="135">
        <f t="shared" si="345"/>
        <v>4.9851400000000003</v>
      </c>
      <c r="K594" s="135">
        <f t="shared" si="345"/>
        <v>5.2191099999999997</v>
      </c>
      <c r="L594" s="135">
        <f t="shared" si="345"/>
        <v>5.4494400000000001</v>
      </c>
      <c r="M594" s="135">
        <f t="shared" si="345"/>
        <v>5.5685700000000002</v>
      </c>
      <c r="N594" s="135">
        <f t="shared" si="345"/>
        <v>5.5434900000000003</v>
      </c>
      <c r="O594" s="135">
        <f t="shared" si="345"/>
        <v>5.6020000000000003</v>
      </c>
      <c r="P594" s="135">
        <f t="shared" si="345"/>
        <v>5.6023300000000003</v>
      </c>
      <c r="Q594" s="135">
        <f t="shared" si="345"/>
        <v>5.6223400000000003</v>
      </c>
      <c r="R594" s="135">
        <f t="shared" si="345"/>
        <v>5.61754</v>
      </c>
      <c r="S594" s="135">
        <f t="shared" si="345"/>
        <v>5.6062200000000004</v>
      </c>
      <c r="T594" s="135">
        <f t="shared" si="345"/>
        <v>5.5972</v>
      </c>
      <c r="U594" s="135">
        <f t="shared" si="345"/>
        <v>5.54312</v>
      </c>
      <c r="V594" s="135">
        <f t="shared" si="345"/>
        <v>5.4830699999999997</v>
      </c>
      <c r="W594" s="135">
        <f t="shared" si="345"/>
        <v>5.4257600000000004</v>
      </c>
      <c r="X594" s="135">
        <f t="shared" si="345"/>
        <v>5.4512</v>
      </c>
      <c r="Y594" s="135">
        <f t="shared" si="345"/>
        <v>5.55037</v>
      </c>
      <c r="Z594" s="135">
        <f t="shared" si="345"/>
        <v>5.3442400000000001</v>
      </c>
      <c r="AA594" s="135">
        <f t="shared" si="345"/>
        <v>5.0889199999999999</v>
      </c>
    </row>
    <row r="595" spans="1:27" ht="12.75" hidden="1" customHeight="1" outlineLevel="1" x14ac:dyDescent="0.2">
      <c r="A595" s="163" t="s">
        <v>817</v>
      </c>
      <c r="B595" s="94" t="s">
        <v>238</v>
      </c>
      <c r="C595" s="70" t="s">
        <v>79</v>
      </c>
      <c r="D595" s="71">
        <v>1295.8599999999999</v>
      </c>
      <c r="E595" s="71">
        <v>1125.3900000000001</v>
      </c>
      <c r="F595" s="71">
        <v>1037.42</v>
      </c>
      <c r="G595" s="71">
        <v>998.96</v>
      </c>
      <c r="H595" s="71">
        <v>1045.93</v>
      </c>
      <c r="I595" s="71">
        <v>1191.8599999999999</v>
      </c>
      <c r="J595" s="71">
        <v>1310.19</v>
      </c>
      <c r="K595" s="71">
        <v>1544.16</v>
      </c>
      <c r="L595" s="71">
        <v>1774.49</v>
      </c>
      <c r="M595" s="71">
        <v>1893.62</v>
      </c>
      <c r="N595" s="71">
        <v>1868.54</v>
      </c>
      <c r="O595" s="71">
        <v>1927.05</v>
      </c>
      <c r="P595" s="71">
        <v>1927.38</v>
      </c>
      <c r="Q595" s="71">
        <v>1947.39</v>
      </c>
      <c r="R595" s="71">
        <v>1942.59</v>
      </c>
      <c r="S595" s="71">
        <v>1931.27</v>
      </c>
      <c r="T595" s="71">
        <v>1922.25</v>
      </c>
      <c r="U595" s="71">
        <v>1868.17</v>
      </c>
      <c r="V595" s="71">
        <v>1808.12</v>
      </c>
      <c r="W595" s="71">
        <v>1750.81</v>
      </c>
      <c r="X595" s="71">
        <v>1776.25</v>
      </c>
      <c r="Y595" s="71">
        <v>1875.42</v>
      </c>
      <c r="Z595" s="71">
        <v>1669.29</v>
      </c>
      <c r="AA595" s="71">
        <v>1413.97</v>
      </c>
    </row>
    <row r="596" spans="1:27" ht="12.75" hidden="1" customHeight="1" outlineLevel="1" x14ac:dyDescent="0.2">
      <c r="A596" s="163" t="s">
        <v>818</v>
      </c>
      <c r="B596" s="94" t="s">
        <v>90</v>
      </c>
      <c r="C596" s="70" t="s">
        <v>79</v>
      </c>
      <c r="D596" s="71">
        <f>$D$486</f>
        <v>3559.77</v>
      </c>
      <c r="E596" s="71">
        <f t="shared" ref="E596:AA596" si="346">$D$486</f>
        <v>3559.77</v>
      </c>
      <c r="F596" s="71">
        <f t="shared" si="346"/>
        <v>3559.77</v>
      </c>
      <c r="G596" s="71">
        <f t="shared" si="346"/>
        <v>3559.77</v>
      </c>
      <c r="H596" s="71">
        <f t="shared" si="346"/>
        <v>3559.77</v>
      </c>
      <c r="I596" s="71">
        <f t="shared" si="346"/>
        <v>3559.77</v>
      </c>
      <c r="J596" s="71">
        <f t="shared" si="346"/>
        <v>3559.77</v>
      </c>
      <c r="K596" s="71">
        <f t="shared" si="346"/>
        <v>3559.77</v>
      </c>
      <c r="L596" s="71">
        <f t="shared" si="346"/>
        <v>3559.77</v>
      </c>
      <c r="M596" s="71">
        <f t="shared" si="346"/>
        <v>3559.77</v>
      </c>
      <c r="N596" s="71">
        <f t="shared" si="346"/>
        <v>3559.77</v>
      </c>
      <c r="O596" s="71">
        <f t="shared" si="346"/>
        <v>3559.77</v>
      </c>
      <c r="P596" s="71">
        <f t="shared" si="346"/>
        <v>3559.77</v>
      </c>
      <c r="Q596" s="71">
        <f t="shared" si="346"/>
        <v>3559.77</v>
      </c>
      <c r="R596" s="71">
        <f t="shared" si="346"/>
        <v>3559.77</v>
      </c>
      <c r="S596" s="71">
        <f t="shared" si="346"/>
        <v>3559.77</v>
      </c>
      <c r="T596" s="71">
        <f t="shared" si="346"/>
        <v>3559.77</v>
      </c>
      <c r="U596" s="71">
        <f t="shared" si="346"/>
        <v>3559.77</v>
      </c>
      <c r="V596" s="71">
        <f t="shared" si="346"/>
        <v>3559.77</v>
      </c>
      <c r="W596" s="71">
        <f t="shared" si="346"/>
        <v>3559.77</v>
      </c>
      <c r="X596" s="71">
        <f t="shared" si="346"/>
        <v>3559.77</v>
      </c>
      <c r="Y596" s="71">
        <f t="shared" si="346"/>
        <v>3559.77</v>
      </c>
      <c r="Z596" s="71">
        <f t="shared" si="346"/>
        <v>3559.77</v>
      </c>
      <c r="AA596" s="71">
        <f t="shared" si="346"/>
        <v>3559.77</v>
      </c>
    </row>
    <row r="597" spans="1:27" ht="12.75" hidden="1" customHeight="1" outlineLevel="1" x14ac:dyDescent="0.2">
      <c r="A597" s="163" t="s">
        <v>819</v>
      </c>
      <c r="B597" s="94" t="s">
        <v>83</v>
      </c>
      <c r="C597" s="70" t="s">
        <v>79</v>
      </c>
      <c r="D597" s="71">
        <v>4.95</v>
      </c>
      <c r="E597" s="71">
        <v>4.95</v>
      </c>
      <c r="F597" s="71">
        <v>4.95</v>
      </c>
      <c r="G597" s="71">
        <v>4.95</v>
      </c>
      <c r="H597" s="71">
        <v>4.95</v>
      </c>
      <c r="I597" s="71">
        <v>4.95</v>
      </c>
      <c r="J597" s="71">
        <v>4.95</v>
      </c>
      <c r="K597" s="71">
        <v>4.95</v>
      </c>
      <c r="L597" s="71">
        <v>4.95</v>
      </c>
      <c r="M597" s="71">
        <v>4.95</v>
      </c>
      <c r="N597" s="71">
        <v>4.95</v>
      </c>
      <c r="O597" s="71">
        <v>4.95</v>
      </c>
      <c r="P597" s="71">
        <v>4.95</v>
      </c>
      <c r="Q597" s="71">
        <v>4.95</v>
      </c>
      <c r="R597" s="71">
        <v>4.95</v>
      </c>
      <c r="S597" s="71">
        <v>4.95</v>
      </c>
      <c r="T597" s="71">
        <v>4.95</v>
      </c>
      <c r="U597" s="71">
        <v>4.95</v>
      </c>
      <c r="V597" s="71">
        <v>4.95</v>
      </c>
      <c r="W597" s="71">
        <v>4.95</v>
      </c>
      <c r="X597" s="71">
        <v>4.95</v>
      </c>
      <c r="Y597" s="71">
        <v>4.95</v>
      </c>
      <c r="Z597" s="71">
        <v>4.95</v>
      </c>
      <c r="AA597" s="71">
        <v>4.95</v>
      </c>
    </row>
    <row r="598" spans="1:27" ht="12.75" hidden="1" customHeight="1" outlineLevel="1" x14ac:dyDescent="0.2">
      <c r="A598" s="163" t="s">
        <v>820</v>
      </c>
      <c r="B598" s="94" t="s">
        <v>81</v>
      </c>
      <c r="C598" s="70" t="s">
        <v>79</v>
      </c>
      <c r="D598" s="71">
        <f>$D$11</f>
        <v>110.23</v>
      </c>
      <c r="E598" s="71">
        <f t="shared" ref="E598:AA598" si="347">$D$11</f>
        <v>110.23</v>
      </c>
      <c r="F598" s="71">
        <f t="shared" si="347"/>
        <v>110.23</v>
      </c>
      <c r="G598" s="71">
        <f t="shared" si="347"/>
        <v>110.23</v>
      </c>
      <c r="H598" s="71">
        <f t="shared" si="347"/>
        <v>110.23</v>
      </c>
      <c r="I598" s="71">
        <f t="shared" si="347"/>
        <v>110.23</v>
      </c>
      <c r="J598" s="71">
        <f t="shared" si="347"/>
        <v>110.23</v>
      </c>
      <c r="K598" s="71">
        <f t="shared" si="347"/>
        <v>110.23</v>
      </c>
      <c r="L598" s="71">
        <f t="shared" si="347"/>
        <v>110.23</v>
      </c>
      <c r="M598" s="71">
        <f t="shared" si="347"/>
        <v>110.23</v>
      </c>
      <c r="N598" s="71">
        <f t="shared" si="347"/>
        <v>110.23</v>
      </c>
      <c r="O598" s="71">
        <f t="shared" si="347"/>
        <v>110.23</v>
      </c>
      <c r="P598" s="71">
        <f t="shared" si="347"/>
        <v>110.23</v>
      </c>
      <c r="Q598" s="71">
        <f t="shared" si="347"/>
        <v>110.23</v>
      </c>
      <c r="R598" s="71">
        <f t="shared" si="347"/>
        <v>110.23</v>
      </c>
      <c r="S598" s="71">
        <f t="shared" si="347"/>
        <v>110.23</v>
      </c>
      <c r="T598" s="71">
        <f t="shared" si="347"/>
        <v>110.23</v>
      </c>
      <c r="U598" s="71">
        <f t="shared" si="347"/>
        <v>110.23</v>
      </c>
      <c r="V598" s="71">
        <f t="shared" si="347"/>
        <v>110.23</v>
      </c>
      <c r="W598" s="71">
        <f t="shared" si="347"/>
        <v>110.23</v>
      </c>
      <c r="X598" s="71">
        <f t="shared" si="347"/>
        <v>110.23</v>
      </c>
      <c r="Y598" s="71">
        <f t="shared" si="347"/>
        <v>110.23</v>
      </c>
      <c r="Z598" s="71">
        <f t="shared" si="347"/>
        <v>110.23</v>
      </c>
      <c r="AA598" s="71">
        <f t="shared" si="347"/>
        <v>110.23</v>
      </c>
    </row>
    <row r="599" spans="1:27" collapsed="1" x14ac:dyDescent="0.2">
      <c r="A599" s="162" t="s">
        <v>821</v>
      </c>
      <c r="B599" s="54" t="str">
        <f>"24"&amp;"."&amp;$B$662&amp;"."&amp;$B$663</f>
        <v>24.05.2023</v>
      </c>
      <c r="C599" s="134" t="s">
        <v>76</v>
      </c>
      <c r="D599" s="135">
        <f>ROUND(((D600+D601+D603+D602)/1000),5)</f>
        <v>4.9868699999999997</v>
      </c>
      <c r="E599" s="135">
        <f>ROUND(((E600+E601+E603+E602)/1000),5)</f>
        <v>4.77867</v>
      </c>
      <c r="F599" s="135">
        <f>ROUND(((F600+F601+F603+F602)/1000),5)</f>
        <v>4.7422500000000003</v>
      </c>
      <c r="G599" s="135">
        <f t="shared" ref="G599:AA599" si="348">ROUND(((G600+G601+G603+G602)/1000),5)</f>
        <v>4.6988500000000002</v>
      </c>
      <c r="H599" s="135">
        <f t="shared" si="348"/>
        <v>4.7044600000000001</v>
      </c>
      <c r="I599" s="135">
        <f t="shared" si="348"/>
        <v>4.8642500000000002</v>
      </c>
      <c r="J599" s="135">
        <f t="shared" si="348"/>
        <v>5.1255800000000002</v>
      </c>
      <c r="K599" s="135">
        <f t="shared" si="348"/>
        <v>5.37859</v>
      </c>
      <c r="L599" s="135">
        <f t="shared" si="348"/>
        <v>5.5601000000000003</v>
      </c>
      <c r="M599" s="135">
        <f t="shared" si="348"/>
        <v>5.6149199999999997</v>
      </c>
      <c r="N599" s="135">
        <f t="shared" si="348"/>
        <v>5.62141</v>
      </c>
      <c r="O599" s="135">
        <f t="shared" si="348"/>
        <v>5.6230599999999997</v>
      </c>
      <c r="P599" s="135">
        <f t="shared" si="348"/>
        <v>5.6083600000000002</v>
      </c>
      <c r="Q599" s="135">
        <f t="shared" si="348"/>
        <v>5.6137800000000002</v>
      </c>
      <c r="R599" s="135">
        <f t="shared" si="348"/>
        <v>5.6269600000000004</v>
      </c>
      <c r="S599" s="135">
        <f t="shared" si="348"/>
        <v>5.6401500000000002</v>
      </c>
      <c r="T599" s="135">
        <f t="shared" si="348"/>
        <v>5.6236300000000004</v>
      </c>
      <c r="U599" s="135">
        <f t="shared" si="348"/>
        <v>5.6097900000000003</v>
      </c>
      <c r="V599" s="135">
        <f t="shared" si="348"/>
        <v>5.6035399999999997</v>
      </c>
      <c r="W599" s="135">
        <f t="shared" si="348"/>
        <v>5.5952400000000004</v>
      </c>
      <c r="X599" s="135">
        <f t="shared" si="348"/>
        <v>5.5952000000000002</v>
      </c>
      <c r="Y599" s="135">
        <f t="shared" si="348"/>
        <v>5.5979900000000002</v>
      </c>
      <c r="Z599" s="135">
        <f t="shared" si="348"/>
        <v>5.4351099999999999</v>
      </c>
      <c r="AA599" s="135">
        <f t="shared" si="348"/>
        <v>5.11341</v>
      </c>
    </row>
    <row r="600" spans="1:27" ht="12.75" hidden="1" customHeight="1" outlineLevel="1" x14ac:dyDescent="0.2">
      <c r="A600" s="163" t="s">
        <v>822</v>
      </c>
      <c r="B600" s="94" t="s">
        <v>238</v>
      </c>
      <c r="C600" s="70" t="s">
        <v>79</v>
      </c>
      <c r="D600" s="71">
        <v>1311.92</v>
      </c>
      <c r="E600" s="71">
        <v>1103.72</v>
      </c>
      <c r="F600" s="71">
        <v>1067.3</v>
      </c>
      <c r="G600" s="71">
        <v>1023.9</v>
      </c>
      <c r="H600" s="71">
        <v>1029.51</v>
      </c>
      <c r="I600" s="71">
        <v>1189.3</v>
      </c>
      <c r="J600" s="71">
        <v>1450.63</v>
      </c>
      <c r="K600" s="71">
        <v>1703.64</v>
      </c>
      <c r="L600" s="71">
        <v>1885.15</v>
      </c>
      <c r="M600" s="71">
        <v>1939.97</v>
      </c>
      <c r="N600" s="71">
        <v>1946.46</v>
      </c>
      <c r="O600" s="71">
        <v>1948.11</v>
      </c>
      <c r="P600" s="71">
        <v>1933.41</v>
      </c>
      <c r="Q600" s="71">
        <v>1938.83</v>
      </c>
      <c r="R600" s="71">
        <v>1952.01</v>
      </c>
      <c r="S600" s="71">
        <v>1965.2</v>
      </c>
      <c r="T600" s="71">
        <v>1948.68</v>
      </c>
      <c r="U600" s="71">
        <v>1934.84</v>
      </c>
      <c r="V600" s="71">
        <v>1928.59</v>
      </c>
      <c r="W600" s="71">
        <v>1920.29</v>
      </c>
      <c r="X600" s="71">
        <v>1920.25</v>
      </c>
      <c r="Y600" s="71">
        <v>1923.04</v>
      </c>
      <c r="Z600" s="71">
        <v>1760.16</v>
      </c>
      <c r="AA600" s="71">
        <v>1438.46</v>
      </c>
    </row>
    <row r="601" spans="1:27" ht="12.75" hidden="1" customHeight="1" outlineLevel="1" x14ac:dyDescent="0.2">
      <c r="A601" s="163" t="s">
        <v>823</v>
      </c>
      <c r="B601" s="94" t="s">
        <v>90</v>
      </c>
      <c r="C601" s="70" t="s">
        <v>79</v>
      </c>
      <c r="D601" s="71">
        <f>$D$486</f>
        <v>3559.77</v>
      </c>
      <c r="E601" s="71">
        <f t="shared" ref="E601:AA601" si="349">$D$486</f>
        <v>3559.77</v>
      </c>
      <c r="F601" s="71">
        <f t="shared" si="349"/>
        <v>3559.77</v>
      </c>
      <c r="G601" s="71">
        <f t="shared" si="349"/>
        <v>3559.77</v>
      </c>
      <c r="H601" s="71">
        <f t="shared" si="349"/>
        <v>3559.77</v>
      </c>
      <c r="I601" s="71">
        <f t="shared" si="349"/>
        <v>3559.77</v>
      </c>
      <c r="J601" s="71">
        <f t="shared" si="349"/>
        <v>3559.77</v>
      </c>
      <c r="K601" s="71">
        <f t="shared" si="349"/>
        <v>3559.77</v>
      </c>
      <c r="L601" s="71">
        <f t="shared" si="349"/>
        <v>3559.77</v>
      </c>
      <c r="M601" s="71">
        <f t="shared" si="349"/>
        <v>3559.77</v>
      </c>
      <c r="N601" s="71">
        <f t="shared" si="349"/>
        <v>3559.77</v>
      </c>
      <c r="O601" s="71">
        <f t="shared" si="349"/>
        <v>3559.77</v>
      </c>
      <c r="P601" s="71">
        <f t="shared" si="349"/>
        <v>3559.77</v>
      </c>
      <c r="Q601" s="71">
        <f t="shared" si="349"/>
        <v>3559.77</v>
      </c>
      <c r="R601" s="71">
        <f t="shared" si="349"/>
        <v>3559.77</v>
      </c>
      <c r="S601" s="71">
        <f t="shared" si="349"/>
        <v>3559.77</v>
      </c>
      <c r="T601" s="71">
        <f t="shared" si="349"/>
        <v>3559.77</v>
      </c>
      <c r="U601" s="71">
        <f t="shared" si="349"/>
        <v>3559.77</v>
      </c>
      <c r="V601" s="71">
        <f t="shared" si="349"/>
        <v>3559.77</v>
      </c>
      <c r="W601" s="71">
        <f t="shared" si="349"/>
        <v>3559.77</v>
      </c>
      <c r="X601" s="71">
        <f t="shared" si="349"/>
        <v>3559.77</v>
      </c>
      <c r="Y601" s="71">
        <f t="shared" si="349"/>
        <v>3559.77</v>
      </c>
      <c r="Z601" s="71">
        <f t="shared" si="349"/>
        <v>3559.77</v>
      </c>
      <c r="AA601" s="71">
        <f t="shared" si="349"/>
        <v>3559.77</v>
      </c>
    </row>
    <row r="602" spans="1:27" ht="12.75" hidden="1" customHeight="1" outlineLevel="1" x14ac:dyDescent="0.2">
      <c r="A602" s="163" t="s">
        <v>824</v>
      </c>
      <c r="B602" s="94" t="s">
        <v>83</v>
      </c>
      <c r="C602" s="70" t="s">
        <v>79</v>
      </c>
      <c r="D602" s="71">
        <v>4.95</v>
      </c>
      <c r="E602" s="71">
        <v>4.95</v>
      </c>
      <c r="F602" s="71">
        <v>4.95</v>
      </c>
      <c r="G602" s="71">
        <v>4.95</v>
      </c>
      <c r="H602" s="71">
        <v>4.95</v>
      </c>
      <c r="I602" s="71">
        <v>4.95</v>
      </c>
      <c r="J602" s="71">
        <v>4.95</v>
      </c>
      <c r="K602" s="71">
        <v>4.95</v>
      </c>
      <c r="L602" s="71">
        <v>4.95</v>
      </c>
      <c r="M602" s="71">
        <v>4.95</v>
      </c>
      <c r="N602" s="71">
        <v>4.95</v>
      </c>
      <c r="O602" s="71">
        <v>4.95</v>
      </c>
      <c r="P602" s="71">
        <v>4.95</v>
      </c>
      <c r="Q602" s="71">
        <v>4.95</v>
      </c>
      <c r="R602" s="71">
        <v>4.95</v>
      </c>
      <c r="S602" s="71">
        <v>4.95</v>
      </c>
      <c r="T602" s="71">
        <v>4.95</v>
      </c>
      <c r="U602" s="71">
        <v>4.95</v>
      </c>
      <c r="V602" s="71">
        <v>4.95</v>
      </c>
      <c r="W602" s="71">
        <v>4.95</v>
      </c>
      <c r="X602" s="71">
        <v>4.95</v>
      </c>
      <c r="Y602" s="71">
        <v>4.95</v>
      </c>
      <c r="Z602" s="71">
        <v>4.95</v>
      </c>
      <c r="AA602" s="71">
        <v>4.95</v>
      </c>
    </row>
    <row r="603" spans="1:27" ht="12.75" hidden="1" customHeight="1" outlineLevel="1" x14ac:dyDescent="0.2">
      <c r="A603" s="163" t="s">
        <v>825</v>
      </c>
      <c r="B603" s="94" t="s">
        <v>81</v>
      </c>
      <c r="C603" s="70" t="s">
        <v>79</v>
      </c>
      <c r="D603" s="71">
        <f>$D$11</f>
        <v>110.23</v>
      </c>
      <c r="E603" s="71">
        <f t="shared" ref="E603:AA603" si="350">$D$11</f>
        <v>110.23</v>
      </c>
      <c r="F603" s="71">
        <f t="shared" si="350"/>
        <v>110.23</v>
      </c>
      <c r="G603" s="71">
        <f t="shared" si="350"/>
        <v>110.23</v>
      </c>
      <c r="H603" s="71">
        <f t="shared" si="350"/>
        <v>110.23</v>
      </c>
      <c r="I603" s="71">
        <f t="shared" si="350"/>
        <v>110.23</v>
      </c>
      <c r="J603" s="71">
        <f t="shared" si="350"/>
        <v>110.23</v>
      </c>
      <c r="K603" s="71">
        <f t="shared" si="350"/>
        <v>110.23</v>
      </c>
      <c r="L603" s="71">
        <f t="shared" si="350"/>
        <v>110.23</v>
      </c>
      <c r="M603" s="71">
        <f t="shared" si="350"/>
        <v>110.23</v>
      </c>
      <c r="N603" s="71">
        <f t="shared" si="350"/>
        <v>110.23</v>
      </c>
      <c r="O603" s="71">
        <f t="shared" si="350"/>
        <v>110.23</v>
      </c>
      <c r="P603" s="71">
        <f t="shared" si="350"/>
        <v>110.23</v>
      </c>
      <c r="Q603" s="71">
        <f t="shared" si="350"/>
        <v>110.23</v>
      </c>
      <c r="R603" s="71">
        <f t="shared" si="350"/>
        <v>110.23</v>
      </c>
      <c r="S603" s="71">
        <f t="shared" si="350"/>
        <v>110.23</v>
      </c>
      <c r="T603" s="71">
        <f t="shared" si="350"/>
        <v>110.23</v>
      </c>
      <c r="U603" s="71">
        <f t="shared" si="350"/>
        <v>110.23</v>
      </c>
      <c r="V603" s="71">
        <f t="shared" si="350"/>
        <v>110.23</v>
      </c>
      <c r="W603" s="71">
        <f t="shared" si="350"/>
        <v>110.23</v>
      </c>
      <c r="X603" s="71">
        <f t="shared" si="350"/>
        <v>110.23</v>
      </c>
      <c r="Y603" s="71">
        <f t="shared" si="350"/>
        <v>110.23</v>
      </c>
      <c r="Z603" s="71">
        <f t="shared" si="350"/>
        <v>110.23</v>
      </c>
      <c r="AA603" s="71">
        <f t="shared" si="350"/>
        <v>110.23</v>
      </c>
    </row>
    <row r="604" spans="1:27" collapsed="1" x14ac:dyDescent="0.2">
      <c r="A604" s="162" t="s">
        <v>826</v>
      </c>
      <c r="B604" s="54" t="str">
        <f>"25"&amp;"."&amp;$B$662&amp;"."&amp;$B$663</f>
        <v>25.05.2023</v>
      </c>
      <c r="C604" s="134" t="s">
        <v>76</v>
      </c>
      <c r="D604" s="135">
        <f>ROUND(((D605+D606+D608+D607)/1000),5)</f>
        <v>4.8070500000000003</v>
      </c>
      <c r="E604" s="135">
        <f>ROUND(((E605+E606+E608+E607)/1000),5)</f>
        <v>4.7015500000000001</v>
      </c>
      <c r="F604" s="135">
        <f>ROUND(((F605+F606+F608+F607)/1000),5)</f>
        <v>4.6361600000000003</v>
      </c>
      <c r="G604" s="135">
        <f t="shared" ref="G604:AA604" si="351">ROUND(((G605+G606+G608+G607)/1000),5)</f>
        <v>4.5870499999999996</v>
      </c>
      <c r="H604" s="135">
        <f t="shared" si="351"/>
        <v>4.5865799999999997</v>
      </c>
      <c r="I604" s="135">
        <f t="shared" si="351"/>
        <v>4.75352</v>
      </c>
      <c r="J604" s="135">
        <f t="shared" si="351"/>
        <v>5.1347800000000001</v>
      </c>
      <c r="K604" s="135">
        <f t="shared" si="351"/>
        <v>5.2980600000000004</v>
      </c>
      <c r="L604" s="135">
        <f t="shared" si="351"/>
        <v>5.5151700000000003</v>
      </c>
      <c r="M604" s="135">
        <f t="shared" si="351"/>
        <v>5.58352</v>
      </c>
      <c r="N604" s="135">
        <f t="shared" si="351"/>
        <v>5.5965600000000002</v>
      </c>
      <c r="O604" s="135">
        <f t="shared" si="351"/>
        <v>5.60602</v>
      </c>
      <c r="P604" s="135">
        <f t="shared" si="351"/>
        <v>5.5887900000000004</v>
      </c>
      <c r="Q604" s="135">
        <f t="shared" si="351"/>
        <v>5.5910799999999998</v>
      </c>
      <c r="R604" s="135">
        <f t="shared" si="351"/>
        <v>5.6157399999999997</v>
      </c>
      <c r="S604" s="135">
        <f t="shared" si="351"/>
        <v>5.6311099999999996</v>
      </c>
      <c r="T604" s="135">
        <f t="shared" si="351"/>
        <v>5.6162200000000002</v>
      </c>
      <c r="U604" s="135">
        <f t="shared" si="351"/>
        <v>5.6026899999999999</v>
      </c>
      <c r="V604" s="135">
        <f t="shared" si="351"/>
        <v>5.5956000000000001</v>
      </c>
      <c r="W604" s="135">
        <f t="shared" si="351"/>
        <v>5.5894300000000001</v>
      </c>
      <c r="X604" s="135">
        <f t="shared" si="351"/>
        <v>5.5931699999999998</v>
      </c>
      <c r="Y604" s="135">
        <f t="shared" si="351"/>
        <v>5.5889499999999996</v>
      </c>
      <c r="Z604" s="135">
        <f t="shared" si="351"/>
        <v>5.3960999999999997</v>
      </c>
      <c r="AA604" s="135">
        <f t="shared" si="351"/>
        <v>5.0240499999999999</v>
      </c>
    </row>
    <row r="605" spans="1:27" ht="12.75" hidden="1" customHeight="1" outlineLevel="1" x14ac:dyDescent="0.2">
      <c r="A605" s="163" t="s">
        <v>827</v>
      </c>
      <c r="B605" s="94" t="s">
        <v>238</v>
      </c>
      <c r="C605" s="70" t="s">
        <v>79</v>
      </c>
      <c r="D605" s="71">
        <v>1132.0999999999999</v>
      </c>
      <c r="E605" s="71">
        <v>1026.5999999999999</v>
      </c>
      <c r="F605" s="71">
        <v>961.21</v>
      </c>
      <c r="G605" s="71">
        <v>912.1</v>
      </c>
      <c r="H605" s="71">
        <v>911.63</v>
      </c>
      <c r="I605" s="71">
        <v>1078.57</v>
      </c>
      <c r="J605" s="71">
        <v>1459.83</v>
      </c>
      <c r="K605" s="71">
        <v>1623.11</v>
      </c>
      <c r="L605" s="71">
        <v>1840.22</v>
      </c>
      <c r="M605" s="71">
        <v>1908.57</v>
      </c>
      <c r="N605" s="71">
        <v>1921.61</v>
      </c>
      <c r="O605" s="71">
        <v>1931.07</v>
      </c>
      <c r="P605" s="71">
        <v>1913.84</v>
      </c>
      <c r="Q605" s="71">
        <v>1916.13</v>
      </c>
      <c r="R605" s="71">
        <v>1940.79</v>
      </c>
      <c r="S605" s="71">
        <v>1956.16</v>
      </c>
      <c r="T605" s="71">
        <v>1941.27</v>
      </c>
      <c r="U605" s="71">
        <v>1927.74</v>
      </c>
      <c r="V605" s="71">
        <v>1920.65</v>
      </c>
      <c r="W605" s="71">
        <v>1914.48</v>
      </c>
      <c r="X605" s="71">
        <v>1918.22</v>
      </c>
      <c r="Y605" s="71">
        <v>1914</v>
      </c>
      <c r="Z605" s="71">
        <v>1721.15</v>
      </c>
      <c r="AA605" s="71">
        <v>1349.1</v>
      </c>
    </row>
    <row r="606" spans="1:27" ht="12.75" hidden="1" customHeight="1" outlineLevel="1" x14ac:dyDescent="0.2">
      <c r="A606" s="163" t="s">
        <v>828</v>
      </c>
      <c r="B606" s="94" t="s">
        <v>90</v>
      </c>
      <c r="C606" s="70" t="s">
        <v>79</v>
      </c>
      <c r="D606" s="71">
        <f>$D$486</f>
        <v>3559.77</v>
      </c>
      <c r="E606" s="71">
        <f t="shared" ref="E606:AA606" si="352">$D$486</f>
        <v>3559.77</v>
      </c>
      <c r="F606" s="71">
        <f t="shared" si="352"/>
        <v>3559.77</v>
      </c>
      <c r="G606" s="71">
        <f t="shared" si="352"/>
        <v>3559.77</v>
      </c>
      <c r="H606" s="71">
        <f t="shared" si="352"/>
        <v>3559.77</v>
      </c>
      <c r="I606" s="71">
        <f t="shared" si="352"/>
        <v>3559.77</v>
      </c>
      <c r="J606" s="71">
        <f t="shared" si="352"/>
        <v>3559.77</v>
      </c>
      <c r="K606" s="71">
        <f t="shared" si="352"/>
        <v>3559.77</v>
      </c>
      <c r="L606" s="71">
        <f t="shared" si="352"/>
        <v>3559.77</v>
      </c>
      <c r="M606" s="71">
        <f t="shared" si="352"/>
        <v>3559.77</v>
      </c>
      <c r="N606" s="71">
        <f t="shared" si="352"/>
        <v>3559.77</v>
      </c>
      <c r="O606" s="71">
        <f t="shared" si="352"/>
        <v>3559.77</v>
      </c>
      <c r="P606" s="71">
        <f t="shared" si="352"/>
        <v>3559.77</v>
      </c>
      <c r="Q606" s="71">
        <f t="shared" si="352"/>
        <v>3559.77</v>
      </c>
      <c r="R606" s="71">
        <f t="shared" si="352"/>
        <v>3559.77</v>
      </c>
      <c r="S606" s="71">
        <f t="shared" si="352"/>
        <v>3559.77</v>
      </c>
      <c r="T606" s="71">
        <f t="shared" si="352"/>
        <v>3559.77</v>
      </c>
      <c r="U606" s="71">
        <f t="shared" si="352"/>
        <v>3559.77</v>
      </c>
      <c r="V606" s="71">
        <f t="shared" si="352"/>
        <v>3559.77</v>
      </c>
      <c r="W606" s="71">
        <f t="shared" si="352"/>
        <v>3559.77</v>
      </c>
      <c r="X606" s="71">
        <f t="shared" si="352"/>
        <v>3559.77</v>
      </c>
      <c r="Y606" s="71">
        <f t="shared" si="352"/>
        <v>3559.77</v>
      </c>
      <c r="Z606" s="71">
        <f t="shared" si="352"/>
        <v>3559.77</v>
      </c>
      <c r="AA606" s="71">
        <f t="shared" si="352"/>
        <v>3559.77</v>
      </c>
    </row>
    <row r="607" spans="1:27" ht="12.75" hidden="1" customHeight="1" outlineLevel="1" x14ac:dyDescent="0.2">
      <c r="A607" s="163" t="s">
        <v>829</v>
      </c>
      <c r="B607" s="94" t="s">
        <v>83</v>
      </c>
      <c r="C607" s="70" t="s">
        <v>79</v>
      </c>
      <c r="D607" s="71">
        <v>4.95</v>
      </c>
      <c r="E607" s="71">
        <v>4.95</v>
      </c>
      <c r="F607" s="71">
        <v>4.95</v>
      </c>
      <c r="G607" s="71">
        <v>4.95</v>
      </c>
      <c r="H607" s="71">
        <v>4.95</v>
      </c>
      <c r="I607" s="71">
        <v>4.95</v>
      </c>
      <c r="J607" s="71">
        <v>4.95</v>
      </c>
      <c r="K607" s="71">
        <v>4.95</v>
      </c>
      <c r="L607" s="71">
        <v>4.95</v>
      </c>
      <c r="M607" s="71">
        <v>4.95</v>
      </c>
      <c r="N607" s="71">
        <v>4.95</v>
      </c>
      <c r="O607" s="71">
        <v>4.95</v>
      </c>
      <c r="P607" s="71">
        <v>4.95</v>
      </c>
      <c r="Q607" s="71">
        <v>4.95</v>
      </c>
      <c r="R607" s="71">
        <v>4.95</v>
      </c>
      <c r="S607" s="71">
        <v>4.95</v>
      </c>
      <c r="T607" s="71">
        <v>4.95</v>
      </c>
      <c r="U607" s="71">
        <v>4.95</v>
      </c>
      <c r="V607" s="71">
        <v>4.95</v>
      </c>
      <c r="W607" s="71">
        <v>4.95</v>
      </c>
      <c r="X607" s="71">
        <v>4.95</v>
      </c>
      <c r="Y607" s="71">
        <v>4.95</v>
      </c>
      <c r="Z607" s="71">
        <v>4.95</v>
      </c>
      <c r="AA607" s="71">
        <v>4.95</v>
      </c>
    </row>
    <row r="608" spans="1:27" ht="12.75" hidden="1" customHeight="1" outlineLevel="1" x14ac:dyDescent="0.2">
      <c r="A608" s="163" t="s">
        <v>830</v>
      </c>
      <c r="B608" s="94" t="s">
        <v>81</v>
      </c>
      <c r="C608" s="70" t="s">
        <v>79</v>
      </c>
      <c r="D608" s="71">
        <f>$D$11</f>
        <v>110.23</v>
      </c>
      <c r="E608" s="71">
        <f t="shared" ref="E608:AA608" si="353">$D$11</f>
        <v>110.23</v>
      </c>
      <c r="F608" s="71">
        <f t="shared" si="353"/>
        <v>110.23</v>
      </c>
      <c r="G608" s="71">
        <f t="shared" si="353"/>
        <v>110.23</v>
      </c>
      <c r="H608" s="71">
        <f t="shared" si="353"/>
        <v>110.23</v>
      </c>
      <c r="I608" s="71">
        <f t="shared" si="353"/>
        <v>110.23</v>
      </c>
      <c r="J608" s="71">
        <f t="shared" si="353"/>
        <v>110.23</v>
      </c>
      <c r="K608" s="71">
        <f t="shared" si="353"/>
        <v>110.23</v>
      </c>
      <c r="L608" s="71">
        <f t="shared" si="353"/>
        <v>110.23</v>
      </c>
      <c r="M608" s="71">
        <f t="shared" si="353"/>
        <v>110.23</v>
      </c>
      <c r="N608" s="71">
        <f t="shared" si="353"/>
        <v>110.23</v>
      </c>
      <c r="O608" s="71">
        <f t="shared" si="353"/>
        <v>110.23</v>
      </c>
      <c r="P608" s="71">
        <f t="shared" si="353"/>
        <v>110.23</v>
      </c>
      <c r="Q608" s="71">
        <f t="shared" si="353"/>
        <v>110.23</v>
      </c>
      <c r="R608" s="71">
        <f t="shared" si="353"/>
        <v>110.23</v>
      </c>
      <c r="S608" s="71">
        <f t="shared" si="353"/>
        <v>110.23</v>
      </c>
      <c r="T608" s="71">
        <f t="shared" si="353"/>
        <v>110.23</v>
      </c>
      <c r="U608" s="71">
        <f t="shared" si="353"/>
        <v>110.23</v>
      </c>
      <c r="V608" s="71">
        <f t="shared" si="353"/>
        <v>110.23</v>
      </c>
      <c r="W608" s="71">
        <f t="shared" si="353"/>
        <v>110.23</v>
      </c>
      <c r="X608" s="71">
        <f t="shared" si="353"/>
        <v>110.23</v>
      </c>
      <c r="Y608" s="71">
        <f t="shared" si="353"/>
        <v>110.23</v>
      </c>
      <c r="Z608" s="71">
        <f t="shared" si="353"/>
        <v>110.23</v>
      </c>
      <c r="AA608" s="71">
        <f t="shared" si="353"/>
        <v>110.23</v>
      </c>
    </row>
    <row r="609" spans="1:27" collapsed="1" x14ac:dyDescent="0.2">
      <c r="A609" s="162" t="s">
        <v>831</v>
      </c>
      <c r="B609" s="54" t="str">
        <f>"26"&amp;"."&amp;$B$662&amp;"."&amp;$B$663</f>
        <v>26.05.2023</v>
      </c>
      <c r="C609" s="134" t="s">
        <v>76</v>
      </c>
      <c r="D609" s="135">
        <f>ROUND(((D610+D611+D613+D612)/1000),5)</f>
        <v>4.91859</v>
      </c>
      <c r="E609" s="135">
        <f>ROUND(((E610+E611+E613+E612)/1000),5)</f>
        <v>4.7762700000000002</v>
      </c>
      <c r="F609" s="135">
        <f>ROUND(((F610+F611+F613+F612)/1000),5)</f>
        <v>4.71408</v>
      </c>
      <c r="G609" s="135">
        <f t="shared" ref="G609:AA609" si="354">ROUND(((G610+G611+G613+G612)/1000),5)</f>
        <v>4.6685499999999998</v>
      </c>
      <c r="H609" s="135">
        <f t="shared" si="354"/>
        <v>4.6909599999999996</v>
      </c>
      <c r="I609" s="135">
        <f t="shared" si="354"/>
        <v>4.78</v>
      </c>
      <c r="J609" s="135">
        <f t="shared" si="354"/>
        <v>5.1782000000000004</v>
      </c>
      <c r="K609" s="135">
        <f t="shared" si="354"/>
        <v>5.3558500000000002</v>
      </c>
      <c r="L609" s="135">
        <f t="shared" si="354"/>
        <v>5.6038100000000002</v>
      </c>
      <c r="M609" s="135">
        <f t="shared" si="354"/>
        <v>5.6701600000000001</v>
      </c>
      <c r="N609" s="135">
        <f t="shared" si="354"/>
        <v>5.6785199999999998</v>
      </c>
      <c r="O609" s="135">
        <f t="shared" si="354"/>
        <v>5.6721000000000004</v>
      </c>
      <c r="P609" s="135">
        <f t="shared" si="354"/>
        <v>5.6617800000000003</v>
      </c>
      <c r="Q609" s="135">
        <f t="shared" si="354"/>
        <v>5.6775099999999998</v>
      </c>
      <c r="R609" s="135">
        <f t="shared" si="354"/>
        <v>5.6741599999999996</v>
      </c>
      <c r="S609" s="135">
        <f t="shared" si="354"/>
        <v>5.6692099999999996</v>
      </c>
      <c r="T609" s="135">
        <f t="shared" si="354"/>
        <v>5.6560800000000002</v>
      </c>
      <c r="U609" s="135">
        <f t="shared" si="354"/>
        <v>5.6670800000000003</v>
      </c>
      <c r="V609" s="135">
        <f t="shared" si="354"/>
        <v>5.6627999999999998</v>
      </c>
      <c r="W609" s="135">
        <f t="shared" si="354"/>
        <v>5.6376499999999998</v>
      </c>
      <c r="X609" s="135">
        <f t="shared" si="354"/>
        <v>5.6419800000000002</v>
      </c>
      <c r="Y609" s="135">
        <f t="shared" si="354"/>
        <v>5.6638799999999998</v>
      </c>
      <c r="Z609" s="135">
        <f t="shared" si="354"/>
        <v>5.6076699999999997</v>
      </c>
      <c r="AA609" s="135">
        <f t="shared" si="354"/>
        <v>5.2812799999999998</v>
      </c>
    </row>
    <row r="610" spans="1:27" ht="12.75" hidden="1" customHeight="1" outlineLevel="1" x14ac:dyDescent="0.2">
      <c r="A610" s="163" t="s">
        <v>832</v>
      </c>
      <c r="B610" s="94" t="s">
        <v>238</v>
      </c>
      <c r="C610" s="70" t="s">
        <v>79</v>
      </c>
      <c r="D610" s="71">
        <v>1243.6400000000001</v>
      </c>
      <c r="E610" s="71">
        <v>1101.32</v>
      </c>
      <c r="F610" s="71">
        <v>1039.1300000000001</v>
      </c>
      <c r="G610" s="71">
        <v>993.6</v>
      </c>
      <c r="H610" s="71">
        <v>1016.01</v>
      </c>
      <c r="I610" s="71">
        <v>1105.05</v>
      </c>
      <c r="J610" s="71">
        <v>1503.25</v>
      </c>
      <c r="K610" s="71">
        <v>1680.9</v>
      </c>
      <c r="L610" s="71">
        <v>1928.86</v>
      </c>
      <c r="M610" s="71">
        <v>1995.21</v>
      </c>
      <c r="N610" s="71">
        <v>2003.57</v>
      </c>
      <c r="O610" s="71">
        <v>1997.15</v>
      </c>
      <c r="P610" s="71">
        <v>1986.83</v>
      </c>
      <c r="Q610" s="71">
        <v>2002.56</v>
      </c>
      <c r="R610" s="71">
        <v>1999.21</v>
      </c>
      <c r="S610" s="71">
        <v>1994.26</v>
      </c>
      <c r="T610" s="71">
        <v>1981.13</v>
      </c>
      <c r="U610" s="71">
        <v>1992.13</v>
      </c>
      <c r="V610" s="71">
        <v>1987.85</v>
      </c>
      <c r="W610" s="71">
        <v>1962.7</v>
      </c>
      <c r="X610" s="71">
        <v>1967.03</v>
      </c>
      <c r="Y610" s="71">
        <v>1988.93</v>
      </c>
      <c r="Z610" s="71">
        <v>1932.72</v>
      </c>
      <c r="AA610" s="71">
        <v>1606.33</v>
      </c>
    </row>
    <row r="611" spans="1:27" ht="12.75" hidden="1" customHeight="1" outlineLevel="1" x14ac:dyDescent="0.2">
      <c r="A611" s="163" t="s">
        <v>833</v>
      </c>
      <c r="B611" s="94" t="s">
        <v>90</v>
      </c>
      <c r="C611" s="70" t="s">
        <v>79</v>
      </c>
      <c r="D611" s="71">
        <f>$D$486</f>
        <v>3559.77</v>
      </c>
      <c r="E611" s="71">
        <f t="shared" ref="E611:AA611" si="355">$D$486</f>
        <v>3559.77</v>
      </c>
      <c r="F611" s="71">
        <f t="shared" si="355"/>
        <v>3559.77</v>
      </c>
      <c r="G611" s="71">
        <f t="shared" si="355"/>
        <v>3559.77</v>
      </c>
      <c r="H611" s="71">
        <f t="shared" si="355"/>
        <v>3559.77</v>
      </c>
      <c r="I611" s="71">
        <f t="shared" si="355"/>
        <v>3559.77</v>
      </c>
      <c r="J611" s="71">
        <f t="shared" si="355"/>
        <v>3559.77</v>
      </c>
      <c r="K611" s="71">
        <f t="shared" si="355"/>
        <v>3559.77</v>
      </c>
      <c r="L611" s="71">
        <f t="shared" si="355"/>
        <v>3559.77</v>
      </c>
      <c r="M611" s="71">
        <f t="shared" si="355"/>
        <v>3559.77</v>
      </c>
      <c r="N611" s="71">
        <f t="shared" si="355"/>
        <v>3559.77</v>
      </c>
      <c r="O611" s="71">
        <f t="shared" si="355"/>
        <v>3559.77</v>
      </c>
      <c r="P611" s="71">
        <f t="shared" si="355"/>
        <v>3559.77</v>
      </c>
      <c r="Q611" s="71">
        <f t="shared" si="355"/>
        <v>3559.77</v>
      </c>
      <c r="R611" s="71">
        <f t="shared" si="355"/>
        <v>3559.77</v>
      </c>
      <c r="S611" s="71">
        <f t="shared" si="355"/>
        <v>3559.77</v>
      </c>
      <c r="T611" s="71">
        <f t="shared" si="355"/>
        <v>3559.77</v>
      </c>
      <c r="U611" s="71">
        <f t="shared" si="355"/>
        <v>3559.77</v>
      </c>
      <c r="V611" s="71">
        <f t="shared" si="355"/>
        <v>3559.77</v>
      </c>
      <c r="W611" s="71">
        <f t="shared" si="355"/>
        <v>3559.77</v>
      </c>
      <c r="X611" s="71">
        <f t="shared" si="355"/>
        <v>3559.77</v>
      </c>
      <c r="Y611" s="71">
        <f t="shared" si="355"/>
        <v>3559.77</v>
      </c>
      <c r="Z611" s="71">
        <f t="shared" si="355"/>
        <v>3559.77</v>
      </c>
      <c r="AA611" s="71">
        <f t="shared" si="355"/>
        <v>3559.77</v>
      </c>
    </row>
    <row r="612" spans="1:27" ht="12.75" hidden="1" customHeight="1" outlineLevel="1" x14ac:dyDescent="0.2">
      <c r="A612" s="163" t="s">
        <v>834</v>
      </c>
      <c r="B612" s="94" t="s">
        <v>83</v>
      </c>
      <c r="C612" s="70" t="s">
        <v>79</v>
      </c>
      <c r="D612" s="71">
        <v>4.95</v>
      </c>
      <c r="E612" s="71">
        <v>4.95</v>
      </c>
      <c r="F612" s="71">
        <v>4.95</v>
      </c>
      <c r="G612" s="71">
        <v>4.95</v>
      </c>
      <c r="H612" s="71">
        <v>4.95</v>
      </c>
      <c r="I612" s="71">
        <v>4.95</v>
      </c>
      <c r="J612" s="71">
        <v>4.95</v>
      </c>
      <c r="K612" s="71">
        <v>4.95</v>
      </c>
      <c r="L612" s="71">
        <v>4.95</v>
      </c>
      <c r="M612" s="71">
        <v>4.95</v>
      </c>
      <c r="N612" s="71">
        <v>4.95</v>
      </c>
      <c r="O612" s="71">
        <v>4.95</v>
      </c>
      <c r="P612" s="71">
        <v>4.95</v>
      </c>
      <c r="Q612" s="71">
        <v>4.95</v>
      </c>
      <c r="R612" s="71">
        <v>4.95</v>
      </c>
      <c r="S612" s="71">
        <v>4.95</v>
      </c>
      <c r="T612" s="71">
        <v>4.95</v>
      </c>
      <c r="U612" s="71">
        <v>4.95</v>
      </c>
      <c r="V612" s="71">
        <v>4.95</v>
      </c>
      <c r="W612" s="71">
        <v>4.95</v>
      </c>
      <c r="X612" s="71">
        <v>4.95</v>
      </c>
      <c r="Y612" s="71">
        <v>4.95</v>
      </c>
      <c r="Z612" s="71">
        <v>4.95</v>
      </c>
      <c r="AA612" s="71">
        <v>4.95</v>
      </c>
    </row>
    <row r="613" spans="1:27" ht="12.75" hidden="1" customHeight="1" outlineLevel="1" x14ac:dyDescent="0.2">
      <c r="A613" s="163" t="s">
        <v>835</v>
      </c>
      <c r="B613" s="94" t="s">
        <v>81</v>
      </c>
      <c r="C613" s="70" t="s">
        <v>79</v>
      </c>
      <c r="D613" s="71">
        <f>$D$11</f>
        <v>110.23</v>
      </c>
      <c r="E613" s="71">
        <f t="shared" ref="E613:AA613" si="356">$D$11</f>
        <v>110.23</v>
      </c>
      <c r="F613" s="71">
        <f t="shared" si="356"/>
        <v>110.23</v>
      </c>
      <c r="G613" s="71">
        <f t="shared" si="356"/>
        <v>110.23</v>
      </c>
      <c r="H613" s="71">
        <f t="shared" si="356"/>
        <v>110.23</v>
      </c>
      <c r="I613" s="71">
        <f t="shared" si="356"/>
        <v>110.23</v>
      </c>
      <c r="J613" s="71">
        <f t="shared" si="356"/>
        <v>110.23</v>
      </c>
      <c r="K613" s="71">
        <f t="shared" si="356"/>
        <v>110.23</v>
      </c>
      <c r="L613" s="71">
        <f t="shared" si="356"/>
        <v>110.23</v>
      </c>
      <c r="M613" s="71">
        <f t="shared" si="356"/>
        <v>110.23</v>
      </c>
      <c r="N613" s="71">
        <f t="shared" si="356"/>
        <v>110.23</v>
      </c>
      <c r="O613" s="71">
        <f t="shared" si="356"/>
        <v>110.23</v>
      </c>
      <c r="P613" s="71">
        <f t="shared" si="356"/>
        <v>110.23</v>
      </c>
      <c r="Q613" s="71">
        <f t="shared" si="356"/>
        <v>110.23</v>
      </c>
      <c r="R613" s="71">
        <f t="shared" si="356"/>
        <v>110.23</v>
      </c>
      <c r="S613" s="71">
        <f t="shared" si="356"/>
        <v>110.23</v>
      </c>
      <c r="T613" s="71">
        <f t="shared" si="356"/>
        <v>110.23</v>
      </c>
      <c r="U613" s="71">
        <f t="shared" si="356"/>
        <v>110.23</v>
      </c>
      <c r="V613" s="71">
        <f t="shared" si="356"/>
        <v>110.23</v>
      </c>
      <c r="W613" s="71">
        <f t="shared" si="356"/>
        <v>110.23</v>
      </c>
      <c r="X613" s="71">
        <f t="shared" si="356"/>
        <v>110.23</v>
      </c>
      <c r="Y613" s="71">
        <f t="shared" si="356"/>
        <v>110.23</v>
      </c>
      <c r="Z613" s="71">
        <f t="shared" si="356"/>
        <v>110.23</v>
      </c>
      <c r="AA613" s="71">
        <f t="shared" si="356"/>
        <v>110.23</v>
      </c>
    </row>
    <row r="614" spans="1:27" collapsed="1" x14ac:dyDescent="0.2">
      <c r="A614" s="162" t="s">
        <v>836</v>
      </c>
      <c r="B614" s="54" t="str">
        <f>"27"&amp;"."&amp;$B$662&amp;"."&amp;$B$663</f>
        <v>27.05.2023</v>
      </c>
      <c r="C614" s="134" t="s">
        <v>76</v>
      </c>
      <c r="D614" s="135">
        <f>ROUND(((D615+D616+D618+D617)/1000),5)</f>
        <v>5.2184600000000003</v>
      </c>
      <c r="E614" s="135">
        <f>ROUND(((E615+E616+E618+E617)/1000),5)</f>
        <v>4.97804</v>
      </c>
      <c r="F614" s="135">
        <f>ROUND(((F615+F616+F618+F617)/1000),5)</f>
        <v>4.8317899999999998</v>
      </c>
      <c r="G614" s="135">
        <f t="shared" ref="G614:AA614" si="357">ROUND(((G615+G616+G618+G617)/1000),5)</f>
        <v>4.7795399999999999</v>
      </c>
      <c r="H614" s="135">
        <f t="shared" si="357"/>
        <v>4.7569699999999999</v>
      </c>
      <c r="I614" s="135">
        <f t="shared" si="357"/>
        <v>4.7352400000000001</v>
      </c>
      <c r="J614" s="135">
        <f t="shared" si="357"/>
        <v>5.0413199999999998</v>
      </c>
      <c r="K614" s="135">
        <f t="shared" si="357"/>
        <v>5.1965199999999996</v>
      </c>
      <c r="L614" s="135">
        <f t="shared" si="357"/>
        <v>5.4697500000000003</v>
      </c>
      <c r="M614" s="135">
        <f t="shared" si="357"/>
        <v>5.5831499999999998</v>
      </c>
      <c r="N614" s="135">
        <f t="shared" si="357"/>
        <v>5.6154599999999997</v>
      </c>
      <c r="O614" s="135">
        <f t="shared" si="357"/>
        <v>5.6157500000000002</v>
      </c>
      <c r="P614" s="135">
        <f t="shared" si="357"/>
        <v>5.6106499999999997</v>
      </c>
      <c r="Q614" s="135">
        <f t="shared" si="357"/>
        <v>5.6113400000000002</v>
      </c>
      <c r="R614" s="135">
        <f t="shared" si="357"/>
        <v>5.6096300000000001</v>
      </c>
      <c r="S614" s="135">
        <f t="shared" si="357"/>
        <v>5.5881499999999997</v>
      </c>
      <c r="T614" s="135">
        <f t="shared" si="357"/>
        <v>5.5721800000000004</v>
      </c>
      <c r="U614" s="135">
        <f t="shared" si="357"/>
        <v>5.5072299999999998</v>
      </c>
      <c r="V614" s="135">
        <f t="shared" si="357"/>
        <v>5.5067599999999999</v>
      </c>
      <c r="W614" s="135">
        <f t="shared" si="357"/>
        <v>5.5065400000000002</v>
      </c>
      <c r="X614" s="135">
        <f t="shared" si="357"/>
        <v>5.5670700000000002</v>
      </c>
      <c r="Y614" s="135">
        <f t="shared" si="357"/>
        <v>5.58528</v>
      </c>
      <c r="Z614" s="135">
        <f t="shared" si="357"/>
        <v>5.4919099999999998</v>
      </c>
      <c r="AA614" s="135">
        <f t="shared" si="357"/>
        <v>5.1911500000000004</v>
      </c>
    </row>
    <row r="615" spans="1:27" ht="12.75" hidden="1" customHeight="1" outlineLevel="1" x14ac:dyDescent="0.2">
      <c r="A615" s="163" t="s">
        <v>837</v>
      </c>
      <c r="B615" s="94" t="s">
        <v>238</v>
      </c>
      <c r="C615" s="70" t="s">
        <v>79</v>
      </c>
      <c r="D615" s="71">
        <v>1543.51</v>
      </c>
      <c r="E615" s="71">
        <v>1303.0899999999999</v>
      </c>
      <c r="F615" s="71">
        <v>1156.8399999999999</v>
      </c>
      <c r="G615" s="71">
        <v>1104.5899999999999</v>
      </c>
      <c r="H615" s="71">
        <v>1082.02</v>
      </c>
      <c r="I615" s="71">
        <v>1060.29</v>
      </c>
      <c r="J615" s="71">
        <v>1366.37</v>
      </c>
      <c r="K615" s="71">
        <v>1521.57</v>
      </c>
      <c r="L615" s="71">
        <v>1794.8</v>
      </c>
      <c r="M615" s="71">
        <v>1908.2</v>
      </c>
      <c r="N615" s="71">
        <v>1940.51</v>
      </c>
      <c r="O615" s="71">
        <v>1940.8</v>
      </c>
      <c r="P615" s="71">
        <v>1935.7</v>
      </c>
      <c r="Q615" s="71">
        <v>1936.39</v>
      </c>
      <c r="R615" s="71">
        <v>1934.68</v>
      </c>
      <c r="S615" s="71">
        <v>1913.2</v>
      </c>
      <c r="T615" s="71">
        <v>1897.23</v>
      </c>
      <c r="U615" s="71">
        <v>1832.28</v>
      </c>
      <c r="V615" s="71">
        <v>1831.81</v>
      </c>
      <c r="W615" s="71">
        <v>1831.59</v>
      </c>
      <c r="X615" s="71">
        <v>1892.12</v>
      </c>
      <c r="Y615" s="71">
        <v>1910.33</v>
      </c>
      <c r="Z615" s="71">
        <v>1816.96</v>
      </c>
      <c r="AA615" s="71">
        <v>1516.2</v>
      </c>
    </row>
    <row r="616" spans="1:27" ht="12.75" hidden="1" customHeight="1" outlineLevel="1" x14ac:dyDescent="0.2">
      <c r="A616" s="163" t="s">
        <v>838</v>
      </c>
      <c r="B616" s="94" t="s">
        <v>90</v>
      </c>
      <c r="C616" s="70" t="s">
        <v>79</v>
      </c>
      <c r="D616" s="71">
        <f>$D$486</f>
        <v>3559.77</v>
      </c>
      <c r="E616" s="71">
        <f t="shared" ref="E616:AA616" si="358">$D$486</f>
        <v>3559.77</v>
      </c>
      <c r="F616" s="71">
        <f t="shared" si="358"/>
        <v>3559.77</v>
      </c>
      <c r="G616" s="71">
        <f t="shared" si="358"/>
        <v>3559.77</v>
      </c>
      <c r="H616" s="71">
        <f t="shared" si="358"/>
        <v>3559.77</v>
      </c>
      <c r="I616" s="71">
        <f t="shared" si="358"/>
        <v>3559.77</v>
      </c>
      <c r="J616" s="71">
        <f t="shared" si="358"/>
        <v>3559.77</v>
      </c>
      <c r="K616" s="71">
        <f t="shared" si="358"/>
        <v>3559.77</v>
      </c>
      <c r="L616" s="71">
        <f t="shared" si="358"/>
        <v>3559.77</v>
      </c>
      <c r="M616" s="71">
        <f t="shared" si="358"/>
        <v>3559.77</v>
      </c>
      <c r="N616" s="71">
        <f t="shared" si="358"/>
        <v>3559.77</v>
      </c>
      <c r="O616" s="71">
        <f t="shared" si="358"/>
        <v>3559.77</v>
      </c>
      <c r="P616" s="71">
        <f t="shared" si="358"/>
        <v>3559.77</v>
      </c>
      <c r="Q616" s="71">
        <f t="shared" si="358"/>
        <v>3559.77</v>
      </c>
      <c r="R616" s="71">
        <f t="shared" si="358"/>
        <v>3559.77</v>
      </c>
      <c r="S616" s="71">
        <f t="shared" si="358"/>
        <v>3559.77</v>
      </c>
      <c r="T616" s="71">
        <f t="shared" si="358"/>
        <v>3559.77</v>
      </c>
      <c r="U616" s="71">
        <f t="shared" si="358"/>
        <v>3559.77</v>
      </c>
      <c r="V616" s="71">
        <f t="shared" si="358"/>
        <v>3559.77</v>
      </c>
      <c r="W616" s="71">
        <f t="shared" si="358"/>
        <v>3559.77</v>
      </c>
      <c r="X616" s="71">
        <f t="shared" si="358"/>
        <v>3559.77</v>
      </c>
      <c r="Y616" s="71">
        <f t="shared" si="358"/>
        <v>3559.77</v>
      </c>
      <c r="Z616" s="71">
        <f t="shared" si="358"/>
        <v>3559.77</v>
      </c>
      <c r="AA616" s="71">
        <f t="shared" si="358"/>
        <v>3559.77</v>
      </c>
    </row>
    <row r="617" spans="1:27" ht="12.75" hidden="1" customHeight="1" outlineLevel="1" x14ac:dyDescent="0.2">
      <c r="A617" s="163" t="s">
        <v>839</v>
      </c>
      <c r="B617" s="94" t="s">
        <v>83</v>
      </c>
      <c r="C617" s="70" t="s">
        <v>79</v>
      </c>
      <c r="D617" s="71">
        <v>4.95</v>
      </c>
      <c r="E617" s="71">
        <v>4.95</v>
      </c>
      <c r="F617" s="71">
        <v>4.95</v>
      </c>
      <c r="G617" s="71">
        <v>4.95</v>
      </c>
      <c r="H617" s="71">
        <v>4.95</v>
      </c>
      <c r="I617" s="71">
        <v>4.95</v>
      </c>
      <c r="J617" s="71">
        <v>4.95</v>
      </c>
      <c r="K617" s="71">
        <v>4.95</v>
      </c>
      <c r="L617" s="71">
        <v>4.95</v>
      </c>
      <c r="M617" s="71">
        <v>4.95</v>
      </c>
      <c r="N617" s="71">
        <v>4.95</v>
      </c>
      <c r="O617" s="71">
        <v>4.95</v>
      </c>
      <c r="P617" s="71">
        <v>4.95</v>
      </c>
      <c r="Q617" s="71">
        <v>4.95</v>
      </c>
      <c r="R617" s="71">
        <v>4.95</v>
      </c>
      <c r="S617" s="71">
        <v>4.95</v>
      </c>
      <c r="T617" s="71">
        <v>4.95</v>
      </c>
      <c r="U617" s="71">
        <v>4.95</v>
      </c>
      <c r="V617" s="71">
        <v>4.95</v>
      </c>
      <c r="W617" s="71">
        <v>4.95</v>
      </c>
      <c r="X617" s="71">
        <v>4.95</v>
      </c>
      <c r="Y617" s="71">
        <v>4.95</v>
      </c>
      <c r="Z617" s="71">
        <v>4.95</v>
      </c>
      <c r="AA617" s="71">
        <v>4.95</v>
      </c>
    </row>
    <row r="618" spans="1:27" ht="12.75" hidden="1" customHeight="1" outlineLevel="1" x14ac:dyDescent="0.2">
      <c r="A618" s="163" t="s">
        <v>840</v>
      </c>
      <c r="B618" s="94" t="s">
        <v>81</v>
      </c>
      <c r="C618" s="70" t="s">
        <v>79</v>
      </c>
      <c r="D618" s="71">
        <f>$D$11</f>
        <v>110.23</v>
      </c>
      <c r="E618" s="71">
        <f t="shared" ref="E618:AA618" si="359">$D$11</f>
        <v>110.23</v>
      </c>
      <c r="F618" s="71">
        <f t="shared" si="359"/>
        <v>110.23</v>
      </c>
      <c r="G618" s="71">
        <f t="shared" si="359"/>
        <v>110.23</v>
      </c>
      <c r="H618" s="71">
        <f t="shared" si="359"/>
        <v>110.23</v>
      </c>
      <c r="I618" s="71">
        <f t="shared" si="359"/>
        <v>110.23</v>
      </c>
      <c r="J618" s="71">
        <f t="shared" si="359"/>
        <v>110.23</v>
      </c>
      <c r="K618" s="71">
        <f t="shared" si="359"/>
        <v>110.23</v>
      </c>
      <c r="L618" s="71">
        <f t="shared" si="359"/>
        <v>110.23</v>
      </c>
      <c r="M618" s="71">
        <f t="shared" si="359"/>
        <v>110.23</v>
      </c>
      <c r="N618" s="71">
        <f t="shared" si="359"/>
        <v>110.23</v>
      </c>
      <c r="O618" s="71">
        <f t="shared" si="359"/>
        <v>110.23</v>
      </c>
      <c r="P618" s="71">
        <f t="shared" si="359"/>
        <v>110.23</v>
      </c>
      <c r="Q618" s="71">
        <f t="shared" si="359"/>
        <v>110.23</v>
      </c>
      <c r="R618" s="71">
        <f t="shared" si="359"/>
        <v>110.23</v>
      </c>
      <c r="S618" s="71">
        <f t="shared" si="359"/>
        <v>110.23</v>
      </c>
      <c r="T618" s="71">
        <f t="shared" si="359"/>
        <v>110.23</v>
      </c>
      <c r="U618" s="71">
        <f t="shared" si="359"/>
        <v>110.23</v>
      </c>
      <c r="V618" s="71">
        <f t="shared" si="359"/>
        <v>110.23</v>
      </c>
      <c r="W618" s="71">
        <f t="shared" si="359"/>
        <v>110.23</v>
      </c>
      <c r="X618" s="71">
        <f t="shared" si="359"/>
        <v>110.23</v>
      </c>
      <c r="Y618" s="71">
        <f t="shared" si="359"/>
        <v>110.23</v>
      </c>
      <c r="Z618" s="71">
        <f t="shared" si="359"/>
        <v>110.23</v>
      </c>
      <c r="AA618" s="71">
        <f t="shared" si="359"/>
        <v>110.23</v>
      </c>
    </row>
    <row r="619" spans="1:27" collapsed="1" x14ac:dyDescent="0.2">
      <c r="A619" s="162" t="s">
        <v>841</v>
      </c>
      <c r="B619" s="54" t="str">
        <f>"28"&amp;"."&amp;$B$662&amp;"."&amp;$B$663</f>
        <v>28.05.2023</v>
      </c>
      <c r="C619" s="134" t="s">
        <v>76</v>
      </c>
      <c r="D619" s="135">
        <f>ROUND(((D620+D621+D623+D622)/1000),5)</f>
        <v>5.0725300000000004</v>
      </c>
      <c r="E619" s="135">
        <f>ROUND(((E620+E621+E623+E622)/1000),5)</f>
        <v>4.9091899999999997</v>
      </c>
      <c r="F619" s="135">
        <f>ROUND(((F620+F621+F623+F622)/1000),5)</f>
        <v>4.7822399999999998</v>
      </c>
      <c r="G619" s="135">
        <f t="shared" ref="G619:AA619" si="360">ROUND(((G620+G621+G623+G622)/1000),5)</f>
        <v>4.7517699999999996</v>
      </c>
      <c r="H619" s="135">
        <f t="shared" si="360"/>
        <v>4.7238699999999998</v>
      </c>
      <c r="I619" s="135">
        <f t="shared" si="360"/>
        <v>4.70655</v>
      </c>
      <c r="J619" s="135">
        <f t="shared" si="360"/>
        <v>4.8977899999999996</v>
      </c>
      <c r="K619" s="135">
        <f t="shared" si="360"/>
        <v>5.03024</v>
      </c>
      <c r="L619" s="135">
        <f t="shared" si="360"/>
        <v>5.29725</v>
      </c>
      <c r="M619" s="135">
        <f t="shared" si="360"/>
        <v>5.4706999999999999</v>
      </c>
      <c r="N619" s="135">
        <f t="shared" si="360"/>
        <v>5.5141999999999998</v>
      </c>
      <c r="O619" s="135">
        <f t="shared" si="360"/>
        <v>5.5250399999999997</v>
      </c>
      <c r="P619" s="135">
        <f t="shared" si="360"/>
        <v>5.5189599999999999</v>
      </c>
      <c r="Q619" s="135">
        <f t="shared" si="360"/>
        <v>5.5240999999999998</v>
      </c>
      <c r="R619" s="135">
        <f t="shared" si="360"/>
        <v>5.5231000000000003</v>
      </c>
      <c r="S619" s="135">
        <f t="shared" si="360"/>
        <v>5.5213400000000004</v>
      </c>
      <c r="T619" s="135">
        <f t="shared" si="360"/>
        <v>5.5112300000000003</v>
      </c>
      <c r="U619" s="135">
        <f t="shared" si="360"/>
        <v>5.4912400000000003</v>
      </c>
      <c r="V619" s="135">
        <f t="shared" si="360"/>
        <v>5.5001300000000004</v>
      </c>
      <c r="W619" s="135">
        <f t="shared" si="360"/>
        <v>5.4972799999999999</v>
      </c>
      <c r="X619" s="135">
        <f t="shared" si="360"/>
        <v>5.5369599999999997</v>
      </c>
      <c r="Y619" s="135">
        <f t="shared" si="360"/>
        <v>5.5555300000000001</v>
      </c>
      <c r="Z619" s="135">
        <f t="shared" si="360"/>
        <v>5.4563600000000001</v>
      </c>
      <c r="AA619" s="135">
        <f t="shared" si="360"/>
        <v>5.1345400000000003</v>
      </c>
    </row>
    <row r="620" spans="1:27" ht="12.75" hidden="1" customHeight="1" outlineLevel="1" x14ac:dyDescent="0.2">
      <c r="A620" s="163" t="s">
        <v>842</v>
      </c>
      <c r="B620" s="94" t="s">
        <v>238</v>
      </c>
      <c r="C620" s="70" t="s">
        <v>79</v>
      </c>
      <c r="D620" s="71">
        <v>1397.58</v>
      </c>
      <c r="E620" s="71">
        <v>1234.24</v>
      </c>
      <c r="F620" s="71">
        <v>1107.29</v>
      </c>
      <c r="G620" s="71">
        <v>1076.82</v>
      </c>
      <c r="H620" s="71">
        <v>1048.92</v>
      </c>
      <c r="I620" s="71">
        <v>1031.5999999999999</v>
      </c>
      <c r="J620" s="71">
        <v>1222.8399999999999</v>
      </c>
      <c r="K620" s="71">
        <v>1355.29</v>
      </c>
      <c r="L620" s="71">
        <v>1622.3</v>
      </c>
      <c r="M620" s="71">
        <v>1795.75</v>
      </c>
      <c r="N620" s="71">
        <v>1839.25</v>
      </c>
      <c r="O620" s="71">
        <v>1850.09</v>
      </c>
      <c r="P620" s="71">
        <v>1844.01</v>
      </c>
      <c r="Q620" s="71">
        <v>1849.15</v>
      </c>
      <c r="R620" s="71">
        <v>1848.15</v>
      </c>
      <c r="S620" s="71">
        <v>1846.39</v>
      </c>
      <c r="T620" s="71">
        <v>1836.28</v>
      </c>
      <c r="U620" s="71">
        <v>1816.29</v>
      </c>
      <c r="V620" s="71">
        <v>1825.18</v>
      </c>
      <c r="W620" s="71">
        <v>1822.33</v>
      </c>
      <c r="X620" s="71">
        <v>1862.01</v>
      </c>
      <c r="Y620" s="71">
        <v>1880.58</v>
      </c>
      <c r="Z620" s="71">
        <v>1781.41</v>
      </c>
      <c r="AA620" s="71">
        <v>1459.59</v>
      </c>
    </row>
    <row r="621" spans="1:27" ht="12.75" hidden="1" customHeight="1" outlineLevel="1" x14ac:dyDescent="0.2">
      <c r="A621" s="163" t="s">
        <v>843</v>
      </c>
      <c r="B621" s="94" t="s">
        <v>90</v>
      </c>
      <c r="C621" s="70" t="s">
        <v>79</v>
      </c>
      <c r="D621" s="71">
        <f>$D$486</f>
        <v>3559.77</v>
      </c>
      <c r="E621" s="71">
        <f t="shared" ref="E621:AA621" si="361">$D$486</f>
        <v>3559.77</v>
      </c>
      <c r="F621" s="71">
        <f t="shared" si="361"/>
        <v>3559.77</v>
      </c>
      <c r="G621" s="71">
        <f t="shared" si="361"/>
        <v>3559.77</v>
      </c>
      <c r="H621" s="71">
        <f t="shared" si="361"/>
        <v>3559.77</v>
      </c>
      <c r="I621" s="71">
        <f t="shared" si="361"/>
        <v>3559.77</v>
      </c>
      <c r="J621" s="71">
        <f t="shared" si="361"/>
        <v>3559.77</v>
      </c>
      <c r="K621" s="71">
        <f t="shared" si="361"/>
        <v>3559.77</v>
      </c>
      <c r="L621" s="71">
        <f t="shared" si="361"/>
        <v>3559.77</v>
      </c>
      <c r="M621" s="71">
        <f t="shared" si="361"/>
        <v>3559.77</v>
      </c>
      <c r="N621" s="71">
        <f t="shared" si="361"/>
        <v>3559.77</v>
      </c>
      <c r="O621" s="71">
        <f t="shared" si="361"/>
        <v>3559.77</v>
      </c>
      <c r="P621" s="71">
        <f t="shared" si="361"/>
        <v>3559.77</v>
      </c>
      <c r="Q621" s="71">
        <f t="shared" si="361"/>
        <v>3559.77</v>
      </c>
      <c r="R621" s="71">
        <f t="shared" si="361"/>
        <v>3559.77</v>
      </c>
      <c r="S621" s="71">
        <f t="shared" si="361"/>
        <v>3559.77</v>
      </c>
      <c r="T621" s="71">
        <f t="shared" si="361"/>
        <v>3559.77</v>
      </c>
      <c r="U621" s="71">
        <f t="shared" si="361"/>
        <v>3559.77</v>
      </c>
      <c r="V621" s="71">
        <f t="shared" si="361"/>
        <v>3559.77</v>
      </c>
      <c r="W621" s="71">
        <f t="shared" si="361"/>
        <v>3559.77</v>
      </c>
      <c r="X621" s="71">
        <f t="shared" si="361"/>
        <v>3559.77</v>
      </c>
      <c r="Y621" s="71">
        <f t="shared" si="361"/>
        <v>3559.77</v>
      </c>
      <c r="Z621" s="71">
        <f t="shared" si="361"/>
        <v>3559.77</v>
      </c>
      <c r="AA621" s="71">
        <f t="shared" si="361"/>
        <v>3559.77</v>
      </c>
    </row>
    <row r="622" spans="1:27" ht="12.75" hidden="1" customHeight="1" outlineLevel="1" x14ac:dyDescent="0.2">
      <c r="A622" s="163" t="s">
        <v>844</v>
      </c>
      <c r="B622" s="94" t="s">
        <v>83</v>
      </c>
      <c r="C622" s="70" t="s">
        <v>79</v>
      </c>
      <c r="D622" s="71">
        <v>4.95</v>
      </c>
      <c r="E622" s="71">
        <v>4.95</v>
      </c>
      <c r="F622" s="71">
        <v>4.95</v>
      </c>
      <c r="G622" s="71">
        <v>4.95</v>
      </c>
      <c r="H622" s="71">
        <v>4.95</v>
      </c>
      <c r="I622" s="71">
        <v>4.95</v>
      </c>
      <c r="J622" s="71">
        <v>4.95</v>
      </c>
      <c r="K622" s="71">
        <v>4.95</v>
      </c>
      <c r="L622" s="71">
        <v>4.95</v>
      </c>
      <c r="M622" s="71">
        <v>4.95</v>
      </c>
      <c r="N622" s="71">
        <v>4.95</v>
      </c>
      <c r="O622" s="71">
        <v>4.95</v>
      </c>
      <c r="P622" s="71">
        <v>4.95</v>
      </c>
      <c r="Q622" s="71">
        <v>4.95</v>
      </c>
      <c r="R622" s="71">
        <v>4.95</v>
      </c>
      <c r="S622" s="71">
        <v>4.95</v>
      </c>
      <c r="T622" s="71">
        <v>4.95</v>
      </c>
      <c r="U622" s="71">
        <v>4.95</v>
      </c>
      <c r="V622" s="71">
        <v>4.95</v>
      </c>
      <c r="W622" s="71">
        <v>4.95</v>
      </c>
      <c r="X622" s="71">
        <v>4.95</v>
      </c>
      <c r="Y622" s="71">
        <v>4.95</v>
      </c>
      <c r="Z622" s="71">
        <v>4.95</v>
      </c>
      <c r="AA622" s="71">
        <v>4.95</v>
      </c>
    </row>
    <row r="623" spans="1:27" ht="12.75" hidden="1" customHeight="1" outlineLevel="1" x14ac:dyDescent="0.2">
      <c r="A623" s="163" t="s">
        <v>845</v>
      </c>
      <c r="B623" s="94" t="s">
        <v>81</v>
      </c>
      <c r="C623" s="70" t="s">
        <v>79</v>
      </c>
      <c r="D623" s="71">
        <f>$D$11</f>
        <v>110.23</v>
      </c>
      <c r="E623" s="71">
        <f t="shared" ref="E623:AA623" si="362">$D$11</f>
        <v>110.23</v>
      </c>
      <c r="F623" s="71">
        <f t="shared" si="362"/>
        <v>110.23</v>
      </c>
      <c r="G623" s="71">
        <f t="shared" si="362"/>
        <v>110.23</v>
      </c>
      <c r="H623" s="71">
        <f t="shared" si="362"/>
        <v>110.23</v>
      </c>
      <c r="I623" s="71">
        <f t="shared" si="362"/>
        <v>110.23</v>
      </c>
      <c r="J623" s="71">
        <f t="shared" si="362"/>
        <v>110.23</v>
      </c>
      <c r="K623" s="71">
        <f t="shared" si="362"/>
        <v>110.23</v>
      </c>
      <c r="L623" s="71">
        <f t="shared" si="362"/>
        <v>110.23</v>
      </c>
      <c r="M623" s="71">
        <f t="shared" si="362"/>
        <v>110.23</v>
      </c>
      <c r="N623" s="71">
        <f t="shared" si="362"/>
        <v>110.23</v>
      </c>
      <c r="O623" s="71">
        <f t="shared" si="362"/>
        <v>110.23</v>
      </c>
      <c r="P623" s="71">
        <f t="shared" si="362"/>
        <v>110.23</v>
      </c>
      <c r="Q623" s="71">
        <f t="shared" si="362"/>
        <v>110.23</v>
      </c>
      <c r="R623" s="71">
        <f t="shared" si="362"/>
        <v>110.23</v>
      </c>
      <c r="S623" s="71">
        <f t="shared" si="362"/>
        <v>110.23</v>
      </c>
      <c r="T623" s="71">
        <f t="shared" si="362"/>
        <v>110.23</v>
      </c>
      <c r="U623" s="71">
        <f t="shared" si="362"/>
        <v>110.23</v>
      </c>
      <c r="V623" s="71">
        <f t="shared" si="362"/>
        <v>110.23</v>
      </c>
      <c r="W623" s="71">
        <f t="shared" si="362"/>
        <v>110.23</v>
      </c>
      <c r="X623" s="71">
        <f t="shared" si="362"/>
        <v>110.23</v>
      </c>
      <c r="Y623" s="71">
        <f t="shared" si="362"/>
        <v>110.23</v>
      </c>
      <c r="Z623" s="71">
        <f t="shared" si="362"/>
        <v>110.23</v>
      </c>
      <c r="AA623" s="71">
        <f t="shared" si="362"/>
        <v>110.23</v>
      </c>
    </row>
    <row r="624" spans="1:27" collapsed="1" x14ac:dyDescent="0.2">
      <c r="A624" s="162" t="s">
        <v>846</v>
      </c>
      <c r="B624" s="54" t="str">
        <f>"29"&amp;"."&amp;$B$662&amp;"."&amp;$B$663</f>
        <v>29.05.2023</v>
      </c>
      <c r="C624" s="134" t="s">
        <v>76</v>
      </c>
      <c r="D624" s="135">
        <f>ROUND(((D625+D626+D628+D627)/1000),5)</f>
        <v>5.0128000000000004</v>
      </c>
      <c r="E624" s="135">
        <f>ROUND(((E625+E626+E628+E627)/1000),5)</f>
        <v>4.8376400000000004</v>
      </c>
      <c r="F624" s="135">
        <f>ROUND(((F625+F626+F628+F627)/1000),5)</f>
        <v>4.7478499999999997</v>
      </c>
      <c r="G624" s="135">
        <f t="shared" ref="G624:AA624" si="363">ROUND(((G625+G626+G628+G627)/1000),5)</f>
        <v>4.7088099999999997</v>
      </c>
      <c r="H624" s="135">
        <f t="shared" si="363"/>
        <v>4.7131299999999996</v>
      </c>
      <c r="I624" s="135">
        <f t="shared" si="363"/>
        <v>4.7745300000000004</v>
      </c>
      <c r="J624" s="135">
        <f t="shared" si="363"/>
        <v>5.1919599999999999</v>
      </c>
      <c r="K624" s="135">
        <f t="shared" si="363"/>
        <v>5.4314900000000002</v>
      </c>
      <c r="L624" s="135">
        <f t="shared" si="363"/>
        <v>5.6283700000000003</v>
      </c>
      <c r="M624" s="135">
        <f t="shared" si="363"/>
        <v>5.6470900000000004</v>
      </c>
      <c r="N624" s="135">
        <f t="shared" si="363"/>
        <v>5.6655600000000002</v>
      </c>
      <c r="O624" s="135">
        <f t="shared" si="363"/>
        <v>5.6873100000000001</v>
      </c>
      <c r="P624" s="135">
        <f t="shared" si="363"/>
        <v>5.6620299999999997</v>
      </c>
      <c r="Q624" s="135">
        <f t="shared" si="363"/>
        <v>5.65604</v>
      </c>
      <c r="R624" s="135">
        <f t="shared" si="363"/>
        <v>5.7056399999999998</v>
      </c>
      <c r="S624" s="135">
        <f t="shared" si="363"/>
        <v>5.6939900000000003</v>
      </c>
      <c r="T624" s="135">
        <f t="shared" si="363"/>
        <v>5.6739300000000004</v>
      </c>
      <c r="U624" s="135">
        <f t="shared" si="363"/>
        <v>5.6570799999999997</v>
      </c>
      <c r="V624" s="135">
        <f t="shared" si="363"/>
        <v>5.6448799999999997</v>
      </c>
      <c r="W624" s="135">
        <f t="shared" si="363"/>
        <v>5.6313300000000002</v>
      </c>
      <c r="X624" s="135">
        <f t="shared" si="363"/>
        <v>5.62826</v>
      </c>
      <c r="Y624" s="135">
        <f t="shared" si="363"/>
        <v>5.6217699999999997</v>
      </c>
      <c r="Z624" s="135">
        <f t="shared" si="363"/>
        <v>5.5238300000000002</v>
      </c>
      <c r="AA624" s="135">
        <f t="shared" si="363"/>
        <v>5.1380999999999997</v>
      </c>
    </row>
    <row r="625" spans="1:27" ht="12.75" hidden="1" customHeight="1" outlineLevel="1" x14ac:dyDescent="0.2">
      <c r="A625" s="163" t="s">
        <v>847</v>
      </c>
      <c r="B625" s="94" t="s">
        <v>238</v>
      </c>
      <c r="C625" s="70" t="s">
        <v>79</v>
      </c>
      <c r="D625" s="71">
        <v>1337.85</v>
      </c>
      <c r="E625" s="71">
        <v>1162.69</v>
      </c>
      <c r="F625" s="71">
        <v>1072.9000000000001</v>
      </c>
      <c r="G625" s="71">
        <v>1033.8599999999999</v>
      </c>
      <c r="H625" s="71">
        <v>1038.18</v>
      </c>
      <c r="I625" s="71">
        <v>1099.58</v>
      </c>
      <c r="J625" s="71">
        <v>1517.01</v>
      </c>
      <c r="K625" s="71">
        <v>1756.54</v>
      </c>
      <c r="L625" s="71">
        <v>1953.42</v>
      </c>
      <c r="M625" s="71">
        <v>1972.14</v>
      </c>
      <c r="N625" s="71">
        <v>1990.61</v>
      </c>
      <c r="O625" s="71">
        <v>2012.36</v>
      </c>
      <c r="P625" s="71">
        <v>1987.08</v>
      </c>
      <c r="Q625" s="71">
        <v>1981.09</v>
      </c>
      <c r="R625" s="71">
        <v>2030.69</v>
      </c>
      <c r="S625" s="71">
        <v>2019.04</v>
      </c>
      <c r="T625" s="71">
        <v>1998.98</v>
      </c>
      <c r="U625" s="71">
        <v>1982.13</v>
      </c>
      <c r="V625" s="71">
        <v>1969.93</v>
      </c>
      <c r="W625" s="71">
        <v>1956.38</v>
      </c>
      <c r="X625" s="71">
        <v>1953.31</v>
      </c>
      <c r="Y625" s="71">
        <v>1946.82</v>
      </c>
      <c r="Z625" s="71">
        <v>1848.88</v>
      </c>
      <c r="AA625" s="71">
        <v>1463.15</v>
      </c>
    </row>
    <row r="626" spans="1:27" ht="12.75" hidden="1" customHeight="1" outlineLevel="1" x14ac:dyDescent="0.2">
      <c r="A626" s="163" t="s">
        <v>848</v>
      </c>
      <c r="B626" s="94" t="s">
        <v>90</v>
      </c>
      <c r="C626" s="70" t="s">
        <v>79</v>
      </c>
      <c r="D626" s="71">
        <f>$D$486</f>
        <v>3559.77</v>
      </c>
      <c r="E626" s="71">
        <f t="shared" ref="E626:AA626" si="364">$D$486</f>
        <v>3559.77</v>
      </c>
      <c r="F626" s="71">
        <f t="shared" si="364"/>
        <v>3559.77</v>
      </c>
      <c r="G626" s="71">
        <f t="shared" si="364"/>
        <v>3559.77</v>
      </c>
      <c r="H626" s="71">
        <f t="shared" si="364"/>
        <v>3559.77</v>
      </c>
      <c r="I626" s="71">
        <f t="shared" si="364"/>
        <v>3559.77</v>
      </c>
      <c r="J626" s="71">
        <f t="shared" si="364"/>
        <v>3559.77</v>
      </c>
      <c r="K626" s="71">
        <f t="shared" si="364"/>
        <v>3559.77</v>
      </c>
      <c r="L626" s="71">
        <f t="shared" si="364"/>
        <v>3559.77</v>
      </c>
      <c r="M626" s="71">
        <f t="shared" si="364"/>
        <v>3559.77</v>
      </c>
      <c r="N626" s="71">
        <f t="shared" si="364"/>
        <v>3559.77</v>
      </c>
      <c r="O626" s="71">
        <f t="shared" si="364"/>
        <v>3559.77</v>
      </c>
      <c r="P626" s="71">
        <f t="shared" si="364"/>
        <v>3559.77</v>
      </c>
      <c r="Q626" s="71">
        <f t="shared" si="364"/>
        <v>3559.77</v>
      </c>
      <c r="R626" s="71">
        <f t="shared" si="364"/>
        <v>3559.77</v>
      </c>
      <c r="S626" s="71">
        <f t="shared" si="364"/>
        <v>3559.77</v>
      </c>
      <c r="T626" s="71">
        <f t="shared" si="364"/>
        <v>3559.77</v>
      </c>
      <c r="U626" s="71">
        <f t="shared" si="364"/>
        <v>3559.77</v>
      </c>
      <c r="V626" s="71">
        <f t="shared" si="364"/>
        <v>3559.77</v>
      </c>
      <c r="W626" s="71">
        <f t="shared" si="364"/>
        <v>3559.77</v>
      </c>
      <c r="X626" s="71">
        <f t="shared" si="364"/>
        <v>3559.77</v>
      </c>
      <c r="Y626" s="71">
        <f t="shared" si="364"/>
        <v>3559.77</v>
      </c>
      <c r="Z626" s="71">
        <f t="shared" si="364"/>
        <v>3559.77</v>
      </c>
      <c r="AA626" s="71">
        <f t="shared" si="364"/>
        <v>3559.77</v>
      </c>
    </row>
    <row r="627" spans="1:27" ht="12.75" hidden="1" customHeight="1" outlineLevel="1" x14ac:dyDescent="0.2">
      <c r="A627" s="163" t="s">
        <v>849</v>
      </c>
      <c r="B627" s="94" t="s">
        <v>83</v>
      </c>
      <c r="C627" s="70" t="s">
        <v>79</v>
      </c>
      <c r="D627" s="71">
        <v>4.95</v>
      </c>
      <c r="E627" s="71">
        <v>4.95</v>
      </c>
      <c r="F627" s="71">
        <v>4.95</v>
      </c>
      <c r="G627" s="71">
        <v>4.95</v>
      </c>
      <c r="H627" s="71">
        <v>4.95</v>
      </c>
      <c r="I627" s="71">
        <v>4.95</v>
      </c>
      <c r="J627" s="71">
        <v>4.95</v>
      </c>
      <c r="K627" s="71">
        <v>4.95</v>
      </c>
      <c r="L627" s="71">
        <v>4.95</v>
      </c>
      <c r="M627" s="71">
        <v>4.95</v>
      </c>
      <c r="N627" s="71">
        <v>4.95</v>
      </c>
      <c r="O627" s="71">
        <v>4.95</v>
      </c>
      <c r="P627" s="71">
        <v>4.95</v>
      </c>
      <c r="Q627" s="71">
        <v>4.95</v>
      </c>
      <c r="R627" s="71">
        <v>4.95</v>
      </c>
      <c r="S627" s="71">
        <v>4.95</v>
      </c>
      <c r="T627" s="71">
        <v>4.95</v>
      </c>
      <c r="U627" s="71">
        <v>4.95</v>
      </c>
      <c r="V627" s="71">
        <v>4.95</v>
      </c>
      <c r="W627" s="71">
        <v>4.95</v>
      </c>
      <c r="X627" s="71">
        <v>4.95</v>
      </c>
      <c r="Y627" s="71">
        <v>4.95</v>
      </c>
      <c r="Z627" s="71">
        <v>4.95</v>
      </c>
      <c r="AA627" s="71">
        <v>4.95</v>
      </c>
    </row>
    <row r="628" spans="1:27" ht="12.75" hidden="1" customHeight="1" outlineLevel="1" x14ac:dyDescent="0.2">
      <c r="A628" s="163" t="s">
        <v>850</v>
      </c>
      <c r="B628" s="94" t="s">
        <v>81</v>
      </c>
      <c r="C628" s="70" t="s">
        <v>79</v>
      </c>
      <c r="D628" s="71">
        <f>$D$11</f>
        <v>110.23</v>
      </c>
      <c r="E628" s="71">
        <f t="shared" ref="E628:AA628" si="365">$D$11</f>
        <v>110.23</v>
      </c>
      <c r="F628" s="71">
        <f t="shared" si="365"/>
        <v>110.23</v>
      </c>
      <c r="G628" s="71">
        <f t="shared" si="365"/>
        <v>110.23</v>
      </c>
      <c r="H628" s="71">
        <f t="shared" si="365"/>
        <v>110.23</v>
      </c>
      <c r="I628" s="71">
        <f t="shared" si="365"/>
        <v>110.23</v>
      </c>
      <c r="J628" s="71">
        <f t="shared" si="365"/>
        <v>110.23</v>
      </c>
      <c r="K628" s="71">
        <f t="shared" si="365"/>
        <v>110.23</v>
      </c>
      <c r="L628" s="71">
        <f t="shared" si="365"/>
        <v>110.23</v>
      </c>
      <c r="M628" s="71">
        <f t="shared" si="365"/>
        <v>110.23</v>
      </c>
      <c r="N628" s="71">
        <f t="shared" si="365"/>
        <v>110.23</v>
      </c>
      <c r="O628" s="71">
        <f t="shared" si="365"/>
        <v>110.23</v>
      </c>
      <c r="P628" s="71">
        <f t="shared" si="365"/>
        <v>110.23</v>
      </c>
      <c r="Q628" s="71">
        <f t="shared" si="365"/>
        <v>110.23</v>
      </c>
      <c r="R628" s="71">
        <f t="shared" si="365"/>
        <v>110.23</v>
      </c>
      <c r="S628" s="71">
        <f t="shared" si="365"/>
        <v>110.23</v>
      </c>
      <c r="T628" s="71">
        <f t="shared" si="365"/>
        <v>110.23</v>
      </c>
      <c r="U628" s="71">
        <f t="shared" si="365"/>
        <v>110.23</v>
      </c>
      <c r="V628" s="71">
        <f t="shared" si="365"/>
        <v>110.23</v>
      </c>
      <c r="W628" s="71">
        <f t="shared" si="365"/>
        <v>110.23</v>
      </c>
      <c r="X628" s="71">
        <f t="shared" si="365"/>
        <v>110.23</v>
      </c>
      <c r="Y628" s="71">
        <f t="shared" si="365"/>
        <v>110.23</v>
      </c>
      <c r="Z628" s="71">
        <f t="shared" si="365"/>
        <v>110.23</v>
      </c>
      <c r="AA628" s="71">
        <f t="shared" si="365"/>
        <v>110.23</v>
      </c>
    </row>
    <row r="629" spans="1:27" collapsed="1" x14ac:dyDescent="0.2">
      <c r="A629" s="162" t="s">
        <v>851</v>
      </c>
      <c r="B629" s="54" t="str">
        <f>"30"&amp;"."&amp;$B$662&amp;"."&amp;$B$663</f>
        <v>30.05.2023</v>
      </c>
      <c r="C629" s="134" t="s">
        <v>76</v>
      </c>
      <c r="D629" s="135">
        <f>ROUND(((D630+D631+D633+D632)/1000),5)</f>
        <v>4.9306999999999999</v>
      </c>
      <c r="E629" s="135">
        <f>ROUND(((E630+E631+E633+E632)/1000),5)</f>
        <v>4.7787899999999999</v>
      </c>
      <c r="F629" s="135">
        <f>ROUND(((F630+F631+F633+F632)/1000),5)</f>
        <v>4.74627</v>
      </c>
      <c r="G629" s="135">
        <f t="shared" ref="G629:AA629" si="366">ROUND(((G630+G631+G633+G632)/1000),5)</f>
        <v>4.7152799999999999</v>
      </c>
      <c r="H629" s="135">
        <f t="shared" si="366"/>
        <v>4.7201599999999999</v>
      </c>
      <c r="I629" s="135">
        <f t="shared" si="366"/>
        <v>4.8518699999999999</v>
      </c>
      <c r="J629" s="135">
        <f t="shared" si="366"/>
        <v>5.1900700000000004</v>
      </c>
      <c r="K629" s="135">
        <f t="shared" si="366"/>
        <v>5.4521100000000002</v>
      </c>
      <c r="L629" s="135">
        <f t="shared" si="366"/>
        <v>5.6189900000000002</v>
      </c>
      <c r="M629" s="135">
        <f t="shared" si="366"/>
        <v>5.6858000000000004</v>
      </c>
      <c r="N629" s="135">
        <f t="shared" si="366"/>
        <v>5.7036100000000003</v>
      </c>
      <c r="O629" s="135">
        <f t="shared" si="366"/>
        <v>5.6895199999999999</v>
      </c>
      <c r="P629" s="135">
        <f t="shared" si="366"/>
        <v>5.6814200000000001</v>
      </c>
      <c r="Q629" s="135">
        <f t="shared" si="366"/>
        <v>5.6990400000000001</v>
      </c>
      <c r="R629" s="135">
        <f t="shared" si="366"/>
        <v>5.6961899999999996</v>
      </c>
      <c r="S629" s="135">
        <f t="shared" si="366"/>
        <v>5.68391</v>
      </c>
      <c r="T629" s="135">
        <f t="shared" si="366"/>
        <v>5.6693699999999998</v>
      </c>
      <c r="U629" s="135">
        <f t="shared" si="366"/>
        <v>5.6589799999999997</v>
      </c>
      <c r="V629" s="135">
        <f t="shared" si="366"/>
        <v>5.6465199999999998</v>
      </c>
      <c r="W629" s="135">
        <f t="shared" si="366"/>
        <v>5.6404699999999997</v>
      </c>
      <c r="X629" s="135">
        <f t="shared" si="366"/>
        <v>5.6311</v>
      </c>
      <c r="Y629" s="135">
        <f t="shared" si="366"/>
        <v>5.63598</v>
      </c>
      <c r="Z629" s="135">
        <f t="shared" si="366"/>
        <v>5.4998699999999996</v>
      </c>
      <c r="AA629" s="135">
        <f t="shared" si="366"/>
        <v>5.1432900000000004</v>
      </c>
    </row>
    <row r="630" spans="1:27" ht="12.75" hidden="1" customHeight="1" outlineLevel="1" x14ac:dyDescent="0.2">
      <c r="A630" s="163" t="s">
        <v>852</v>
      </c>
      <c r="B630" s="94" t="s">
        <v>238</v>
      </c>
      <c r="C630" s="70" t="s">
        <v>79</v>
      </c>
      <c r="D630" s="71">
        <v>1255.75</v>
      </c>
      <c r="E630" s="71">
        <v>1103.8399999999999</v>
      </c>
      <c r="F630" s="71">
        <v>1071.32</v>
      </c>
      <c r="G630" s="71">
        <v>1040.33</v>
      </c>
      <c r="H630" s="71">
        <v>1045.21</v>
      </c>
      <c r="I630" s="71">
        <v>1176.92</v>
      </c>
      <c r="J630" s="71">
        <v>1515.12</v>
      </c>
      <c r="K630" s="71">
        <v>1777.16</v>
      </c>
      <c r="L630" s="71">
        <v>1944.04</v>
      </c>
      <c r="M630" s="71">
        <v>2010.85</v>
      </c>
      <c r="N630" s="71">
        <v>2028.66</v>
      </c>
      <c r="O630" s="71">
        <v>2014.57</v>
      </c>
      <c r="P630" s="71">
        <v>2006.47</v>
      </c>
      <c r="Q630" s="71">
        <v>2024.09</v>
      </c>
      <c r="R630" s="71">
        <v>2021.24</v>
      </c>
      <c r="S630" s="71">
        <v>2008.96</v>
      </c>
      <c r="T630" s="71">
        <v>1994.42</v>
      </c>
      <c r="U630" s="71">
        <v>1984.03</v>
      </c>
      <c r="V630" s="71">
        <v>1971.57</v>
      </c>
      <c r="W630" s="71">
        <v>1965.52</v>
      </c>
      <c r="X630" s="71">
        <v>1956.15</v>
      </c>
      <c r="Y630" s="71">
        <v>1961.03</v>
      </c>
      <c r="Z630" s="71">
        <v>1824.92</v>
      </c>
      <c r="AA630" s="71">
        <v>1468.34</v>
      </c>
    </row>
    <row r="631" spans="1:27" ht="12.75" hidden="1" customHeight="1" outlineLevel="1" x14ac:dyDescent="0.2">
      <c r="A631" s="163" t="s">
        <v>853</v>
      </c>
      <c r="B631" s="94" t="s">
        <v>90</v>
      </c>
      <c r="C631" s="70" t="s">
        <v>79</v>
      </c>
      <c r="D631" s="71">
        <f>$D$486</f>
        <v>3559.77</v>
      </c>
      <c r="E631" s="71">
        <f t="shared" ref="E631:AA631" si="367">$D$486</f>
        <v>3559.77</v>
      </c>
      <c r="F631" s="71">
        <f t="shared" si="367"/>
        <v>3559.77</v>
      </c>
      <c r="G631" s="71">
        <f t="shared" si="367"/>
        <v>3559.77</v>
      </c>
      <c r="H631" s="71">
        <f t="shared" si="367"/>
        <v>3559.77</v>
      </c>
      <c r="I631" s="71">
        <f t="shared" si="367"/>
        <v>3559.77</v>
      </c>
      <c r="J631" s="71">
        <f t="shared" si="367"/>
        <v>3559.77</v>
      </c>
      <c r="K631" s="71">
        <f t="shared" si="367"/>
        <v>3559.77</v>
      </c>
      <c r="L631" s="71">
        <f t="shared" si="367"/>
        <v>3559.77</v>
      </c>
      <c r="M631" s="71">
        <f t="shared" si="367"/>
        <v>3559.77</v>
      </c>
      <c r="N631" s="71">
        <f t="shared" si="367"/>
        <v>3559.77</v>
      </c>
      <c r="O631" s="71">
        <f t="shared" si="367"/>
        <v>3559.77</v>
      </c>
      <c r="P631" s="71">
        <f t="shared" si="367"/>
        <v>3559.77</v>
      </c>
      <c r="Q631" s="71">
        <f t="shared" si="367"/>
        <v>3559.77</v>
      </c>
      <c r="R631" s="71">
        <f t="shared" si="367"/>
        <v>3559.77</v>
      </c>
      <c r="S631" s="71">
        <f t="shared" si="367"/>
        <v>3559.77</v>
      </c>
      <c r="T631" s="71">
        <f t="shared" si="367"/>
        <v>3559.77</v>
      </c>
      <c r="U631" s="71">
        <f t="shared" si="367"/>
        <v>3559.77</v>
      </c>
      <c r="V631" s="71">
        <f t="shared" si="367"/>
        <v>3559.77</v>
      </c>
      <c r="W631" s="71">
        <f t="shared" si="367"/>
        <v>3559.77</v>
      </c>
      <c r="X631" s="71">
        <f t="shared" si="367"/>
        <v>3559.77</v>
      </c>
      <c r="Y631" s="71">
        <f t="shared" si="367"/>
        <v>3559.77</v>
      </c>
      <c r="Z631" s="71">
        <f t="shared" si="367"/>
        <v>3559.77</v>
      </c>
      <c r="AA631" s="71">
        <f t="shared" si="367"/>
        <v>3559.77</v>
      </c>
    </row>
    <row r="632" spans="1:27" ht="12.75" hidden="1" customHeight="1" outlineLevel="1" x14ac:dyDescent="0.2">
      <c r="A632" s="163" t="s">
        <v>854</v>
      </c>
      <c r="B632" s="94" t="s">
        <v>83</v>
      </c>
      <c r="C632" s="70" t="s">
        <v>79</v>
      </c>
      <c r="D632" s="71">
        <v>4.95</v>
      </c>
      <c r="E632" s="71">
        <v>4.95</v>
      </c>
      <c r="F632" s="71">
        <v>4.95</v>
      </c>
      <c r="G632" s="71">
        <v>4.95</v>
      </c>
      <c r="H632" s="71">
        <v>4.95</v>
      </c>
      <c r="I632" s="71">
        <v>4.95</v>
      </c>
      <c r="J632" s="71">
        <v>4.95</v>
      </c>
      <c r="K632" s="71">
        <v>4.95</v>
      </c>
      <c r="L632" s="71">
        <v>4.95</v>
      </c>
      <c r="M632" s="71">
        <v>4.95</v>
      </c>
      <c r="N632" s="71">
        <v>4.95</v>
      </c>
      <c r="O632" s="71">
        <v>4.95</v>
      </c>
      <c r="P632" s="71">
        <v>4.95</v>
      </c>
      <c r="Q632" s="71">
        <v>4.95</v>
      </c>
      <c r="R632" s="71">
        <v>4.95</v>
      </c>
      <c r="S632" s="71">
        <v>4.95</v>
      </c>
      <c r="T632" s="71">
        <v>4.95</v>
      </c>
      <c r="U632" s="71">
        <v>4.95</v>
      </c>
      <c r="V632" s="71">
        <v>4.95</v>
      </c>
      <c r="W632" s="71">
        <v>4.95</v>
      </c>
      <c r="X632" s="71">
        <v>4.95</v>
      </c>
      <c r="Y632" s="71">
        <v>4.95</v>
      </c>
      <c r="Z632" s="71">
        <v>4.95</v>
      </c>
      <c r="AA632" s="71">
        <v>4.95</v>
      </c>
    </row>
    <row r="633" spans="1:27" ht="12.75" hidden="1" customHeight="1" outlineLevel="1" x14ac:dyDescent="0.2">
      <c r="A633" s="163" t="s">
        <v>855</v>
      </c>
      <c r="B633" s="94" t="s">
        <v>81</v>
      </c>
      <c r="C633" s="70" t="s">
        <v>79</v>
      </c>
      <c r="D633" s="71">
        <f>$D$11</f>
        <v>110.23</v>
      </c>
      <c r="E633" s="71">
        <f t="shared" ref="E633:AA633" si="368">$D$11</f>
        <v>110.23</v>
      </c>
      <c r="F633" s="71">
        <f t="shared" si="368"/>
        <v>110.23</v>
      </c>
      <c r="G633" s="71">
        <f t="shared" si="368"/>
        <v>110.23</v>
      </c>
      <c r="H633" s="71">
        <f t="shared" si="368"/>
        <v>110.23</v>
      </c>
      <c r="I633" s="71">
        <f t="shared" si="368"/>
        <v>110.23</v>
      </c>
      <c r="J633" s="71">
        <f t="shared" si="368"/>
        <v>110.23</v>
      </c>
      <c r="K633" s="71">
        <f t="shared" si="368"/>
        <v>110.23</v>
      </c>
      <c r="L633" s="71">
        <f t="shared" si="368"/>
        <v>110.23</v>
      </c>
      <c r="M633" s="71">
        <f t="shared" si="368"/>
        <v>110.23</v>
      </c>
      <c r="N633" s="71">
        <f t="shared" si="368"/>
        <v>110.23</v>
      </c>
      <c r="O633" s="71">
        <f t="shared" si="368"/>
        <v>110.23</v>
      </c>
      <c r="P633" s="71">
        <f t="shared" si="368"/>
        <v>110.23</v>
      </c>
      <c r="Q633" s="71">
        <f t="shared" si="368"/>
        <v>110.23</v>
      </c>
      <c r="R633" s="71">
        <f t="shared" si="368"/>
        <v>110.23</v>
      </c>
      <c r="S633" s="71">
        <f t="shared" si="368"/>
        <v>110.23</v>
      </c>
      <c r="T633" s="71">
        <f t="shared" si="368"/>
        <v>110.23</v>
      </c>
      <c r="U633" s="71">
        <f t="shared" si="368"/>
        <v>110.23</v>
      </c>
      <c r="V633" s="71">
        <f t="shared" si="368"/>
        <v>110.23</v>
      </c>
      <c r="W633" s="71">
        <f t="shared" si="368"/>
        <v>110.23</v>
      </c>
      <c r="X633" s="71">
        <f t="shared" si="368"/>
        <v>110.23</v>
      </c>
      <c r="Y633" s="71">
        <f t="shared" si="368"/>
        <v>110.23</v>
      </c>
      <c r="Z633" s="71">
        <f t="shared" si="368"/>
        <v>110.23</v>
      </c>
      <c r="AA633" s="71">
        <f t="shared" si="368"/>
        <v>110.23</v>
      </c>
    </row>
    <row r="634" spans="1:27" collapsed="1" x14ac:dyDescent="0.2">
      <c r="A634" s="162" t="s">
        <v>856</v>
      </c>
      <c r="B634" s="54" t="str">
        <f>"31"&amp;"."&amp;$B$662&amp;"."&amp;$B$663</f>
        <v>31.05.2023</v>
      </c>
      <c r="C634" s="134" t="s">
        <v>76</v>
      </c>
      <c r="D634" s="135">
        <f>ROUND(((D635+D636+D638+D637)/1000),5)</f>
        <v>4.88354</v>
      </c>
      <c r="E634" s="135">
        <f>ROUND(((E635+E636+E638+E637)/1000),5)</f>
        <v>4.7494500000000004</v>
      </c>
      <c r="F634" s="135">
        <f>ROUND(((F635+F636+F638+F637)/1000),5)</f>
        <v>4.6772900000000002</v>
      </c>
      <c r="G634" s="135">
        <f t="shared" ref="G634:AA634" si="369">ROUND(((G635+G636+G638+G637)/1000),5)</f>
        <v>4.6278300000000003</v>
      </c>
      <c r="H634" s="135">
        <f t="shared" si="369"/>
        <v>4.6082900000000002</v>
      </c>
      <c r="I634" s="135">
        <f t="shared" si="369"/>
        <v>4.7616100000000001</v>
      </c>
      <c r="J634" s="135">
        <f t="shared" si="369"/>
        <v>5.1400300000000003</v>
      </c>
      <c r="K634" s="135">
        <f t="shared" si="369"/>
        <v>5.3887700000000001</v>
      </c>
      <c r="L634" s="135">
        <f t="shared" si="369"/>
        <v>5.6370199999999997</v>
      </c>
      <c r="M634" s="135">
        <f t="shared" si="369"/>
        <v>5.69604</v>
      </c>
      <c r="N634" s="135">
        <f t="shared" si="369"/>
        <v>5.7183000000000002</v>
      </c>
      <c r="O634" s="135">
        <f t="shared" si="369"/>
        <v>5.71143</v>
      </c>
      <c r="P634" s="135">
        <f t="shared" si="369"/>
        <v>5.6941499999999996</v>
      </c>
      <c r="Q634" s="135">
        <f t="shared" si="369"/>
        <v>5.7145299999999999</v>
      </c>
      <c r="R634" s="135">
        <f t="shared" si="369"/>
        <v>5.7186899999999996</v>
      </c>
      <c r="S634" s="135">
        <f t="shared" si="369"/>
        <v>5.7415900000000004</v>
      </c>
      <c r="T634" s="135">
        <f t="shared" si="369"/>
        <v>5.7308300000000001</v>
      </c>
      <c r="U634" s="135">
        <f t="shared" si="369"/>
        <v>5.7137399999999996</v>
      </c>
      <c r="V634" s="135">
        <f t="shared" si="369"/>
        <v>5.6988300000000001</v>
      </c>
      <c r="W634" s="135">
        <f t="shared" si="369"/>
        <v>5.6772200000000002</v>
      </c>
      <c r="X634" s="135">
        <f t="shared" si="369"/>
        <v>5.6688499999999999</v>
      </c>
      <c r="Y634" s="135">
        <f t="shared" si="369"/>
        <v>5.6665900000000002</v>
      </c>
      <c r="Z634" s="135">
        <f t="shared" si="369"/>
        <v>5.5240099999999996</v>
      </c>
      <c r="AA634" s="135">
        <f t="shared" si="369"/>
        <v>5.1962000000000002</v>
      </c>
    </row>
    <row r="635" spans="1:27" ht="12.75" hidden="1" customHeight="1" outlineLevel="1" x14ac:dyDescent="0.2">
      <c r="A635" s="163" t="s">
        <v>857</v>
      </c>
      <c r="B635" s="94" t="s">
        <v>238</v>
      </c>
      <c r="C635" s="70" t="s">
        <v>79</v>
      </c>
      <c r="D635" s="71">
        <v>1208.5899999999999</v>
      </c>
      <c r="E635" s="71">
        <v>1074.5</v>
      </c>
      <c r="F635" s="71">
        <v>1002.34</v>
      </c>
      <c r="G635" s="71">
        <v>952.88</v>
      </c>
      <c r="H635" s="71">
        <v>933.34</v>
      </c>
      <c r="I635" s="71">
        <v>1086.6600000000001</v>
      </c>
      <c r="J635" s="71">
        <v>1465.08</v>
      </c>
      <c r="K635" s="71">
        <v>1713.82</v>
      </c>
      <c r="L635" s="71">
        <v>1962.07</v>
      </c>
      <c r="M635" s="71">
        <v>2021.09</v>
      </c>
      <c r="N635" s="71">
        <v>2043.35</v>
      </c>
      <c r="O635" s="71">
        <v>2036.48</v>
      </c>
      <c r="P635" s="71">
        <v>2019.2</v>
      </c>
      <c r="Q635" s="71">
        <v>2039.58</v>
      </c>
      <c r="R635" s="71">
        <v>2043.74</v>
      </c>
      <c r="S635" s="71">
        <v>2066.64</v>
      </c>
      <c r="T635" s="71">
        <v>2055.88</v>
      </c>
      <c r="U635" s="71">
        <v>2038.79</v>
      </c>
      <c r="V635" s="71">
        <v>2023.88</v>
      </c>
      <c r="W635" s="71">
        <v>2002.27</v>
      </c>
      <c r="X635" s="71">
        <v>1993.9</v>
      </c>
      <c r="Y635" s="71">
        <v>1991.64</v>
      </c>
      <c r="Z635" s="71">
        <v>1849.06</v>
      </c>
      <c r="AA635" s="71">
        <v>1521.25</v>
      </c>
    </row>
    <row r="636" spans="1:27" ht="12.75" hidden="1" customHeight="1" outlineLevel="1" x14ac:dyDescent="0.2">
      <c r="A636" s="163" t="s">
        <v>858</v>
      </c>
      <c r="B636" s="94" t="s">
        <v>90</v>
      </c>
      <c r="C636" s="70" t="s">
        <v>79</v>
      </c>
      <c r="D636" s="71">
        <f>$D$486</f>
        <v>3559.77</v>
      </c>
      <c r="E636" s="71">
        <f t="shared" ref="E636:AA636" si="370">$D$486</f>
        <v>3559.77</v>
      </c>
      <c r="F636" s="71">
        <f t="shared" si="370"/>
        <v>3559.77</v>
      </c>
      <c r="G636" s="71">
        <f t="shared" si="370"/>
        <v>3559.77</v>
      </c>
      <c r="H636" s="71">
        <f t="shared" si="370"/>
        <v>3559.77</v>
      </c>
      <c r="I636" s="71">
        <f t="shared" si="370"/>
        <v>3559.77</v>
      </c>
      <c r="J636" s="71">
        <f t="shared" si="370"/>
        <v>3559.77</v>
      </c>
      <c r="K636" s="71">
        <f t="shared" si="370"/>
        <v>3559.77</v>
      </c>
      <c r="L636" s="71">
        <f t="shared" si="370"/>
        <v>3559.77</v>
      </c>
      <c r="M636" s="71">
        <f t="shared" si="370"/>
        <v>3559.77</v>
      </c>
      <c r="N636" s="71">
        <f t="shared" si="370"/>
        <v>3559.77</v>
      </c>
      <c r="O636" s="71">
        <f t="shared" si="370"/>
        <v>3559.77</v>
      </c>
      <c r="P636" s="71">
        <f t="shared" si="370"/>
        <v>3559.77</v>
      </c>
      <c r="Q636" s="71">
        <f t="shared" si="370"/>
        <v>3559.77</v>
      </c>
      <c r="R636" s="71">
        <f t="shared" si="370"/>
        <v>3559.77</v>
      </c>
      <c r="S636" s="71">
        <f t="shared" si="370"/>
        <v>3559.77</v>
      </c>
      <c r="T636" s="71">
        <f t="shared" si="370"/>
        <v>3559.77</v>
      </c>
      <c r="U636" s="71">
        <f t="shared" si="370"/>
        <v>3559.77</v>
      </c>
      <c r="V636" s="71">
        <f t="shared" si="370"/>
        <v>3559.77</v>
      </c>
      <c r="W636" s="71">
        <f t="shared" si="370"/>
        <v>3559.77</v>
      </c>
      <c r="X636" s="71">
        <f t="shared" si="370"/>
        <v>3559.77</v>
      </c>
      <c r="Y636" s="71">
        <f t="shared" si="370"/>
        <v>3559.77</v>
      </c>
      <c r="Z636" s="71">
        <f t="shared" si="370"/>
        <v>3559.77</v>
      </c>
      <c r="AA636" s="71">
        <f t="shared" si="370"/>
        <v>3559.77</v>
      </c>
    </row>
    <row r="637" spans="1:27" ht="12.75" hidden="1" customHeight="1" outlineLevel="1" x14ac:dyDescent="0.2">
      <c r="A637" s="163" t="s">
        <v>859</v>
      </c>
      <c r="B637" s="94" t="s">
        <v>83</v>
      </c>
      <c r="C637" s="70" t="s">
        <v>79</v>
      </c>
      <c r="D637" s="71">
        <v>4.95</v>
      </c>
      <c r="E637" s="71">
        <v>4.95</v>
      </c>
      <c r="F637" s="71">
        <v>4.95</v>
      </c>
      <c r="G637" s="71">
        <v>4.95</v>
      </c>
      <c r="H637" s="71">
        <v>4.95</v>
      </c>
      <c r="I637" s="71">
        <v>4.95</v>
      </c>
      <c r="J637" s="71">
        <v>4.95</v>
      </c>
      <c r="K637" s="71">
        <v>4.95</v>
      </c>
      <c r="L637" s="71">
        <v>4.95</v>
      </c>
      <c r="M637" s="71">
        <v>4.95</v>
      </c>
      <c r="N637" s="71">
        <v>4.95</v>
      </c>
      <c r="O637" s="71">
        <v>4.95</v>
      </c>
      <c r="P637" s="71">
        <v>4.95</v>
      </c>
      <c r="Q637" s="71">
        <v>4.95</v>
      </c>
      <c r="R637" s="71">
        <v>4.95</v>
      </c>
      <c r="S637" s="71">
        <v>4.95</v>
      </c>
      <c r="T637" s="71">
        <v>4.95</v>
      </c>
      <c r="U637" s="71">
        <v>4.95</v>
      </c>
      <c r="V637" s="71">
        <v>4.95</v>
      </c>
      <c r="W637" s="71">
        <v>4.95</v>
      </c>
      <c r="X637" s="71">
        <v>4.95</v>
      </c>
      <c r="Y637" s="71">
        <v>4.95</v>
      </c>
      <c r="Z637" s="71">
        <v>4.95</v>
      </c>
      <c r="AA637" s="71">
        <v>4.95</v>
      </c>
    </row>
    <row r="638" spans="1:27" ht="12.75" hidden="1" customHeight="1" outlineLevel="1" x14ac:dyDescent="0.2">
      <c r="A638" s="163" t="s">
        <v>860</v>
      </c>
      <c r="B638" s="94" t="s">
        <v>81</v>
      </c>
      <c r="C638" s="70" t="s">
        <v>79</v>
      </c>
      <c r="D638" s="71">
        <f>$D$11</f>
        <v>110.23</v>
      </c>
      <c r="E638" s="71">
        <f t="shared" ref="E638:AA638" si="371">$D$11</f>
        <v>110.23</v>
      </c>
      <c r="F638" s="71">
        <f t="shared" si="371"/>
        <v>110.23</v>
      </c>
      <c r="G638" s="71">
        <f t="shared" si="371"/>
        <v>110.23</v>
      </c>
      <c r="H638" s="71">
        <f t="shared" si="371"/>
        <v>110.23</v>
      </c>
      <c r="I638" s="71">
        <f t="shared" si="371"/>
        <v>110.23</v>
      </c>
      <c r="J638" s="71">
        <f t="shared" si="371"/>
        <v>110.23</v>
      </c>
      <c r="K638" s="71">
        <f t="shared" si="371"/>
        <v>110.23</v>
      </c>
      <c r="L638" s="71">
        <f t="shared" si="371"/>
        <v>110.23</v>
      </c>
      <c r="M638" s="71">
        <f t="shared" si="371"/>
        <v>110.23</v>
      </c>
      <c r="N638" s="71">
        <f t="shared" si="371"/>
        <v>110.23</v>
      </c>
      <c r="O638" s="71">
        <f t="shared" si="371"/>
        <v>110.23</v>
      </c>
      <c r="P638" s="71">
        <f t="shared" si="371"/>
        <v>110.23</v>
      </c>
      <c r="Q638" s="71">
        <f t="shared" si="371"/>
        <v>110.23</v>
      </c>
      <c r="R638" s="71">
        <f t="shared" si="371"/>
        <v>110.23</v>
      </c>
      <c r="S638" s="71">
        <f t="shared" si="371"/>
        <v>110.23</v>
      </c>
      <c r="T638" s="71">
        <f t="shared" si="371"/>
        <v>110.23</v>
      </c>
      <c r="U638" s="71">
        <f t="shared" si="371"/>
        <v>110.23</v>
      </c>
      <c r="V638" s="71">
        <f t="shared" si="371"/>
        <v>110.23</v>
      </c>
      <c r="W638" s="71">
        <f t="shared" si="371"/>
        <v>110.23</v>
      </c>
      <c r="X638" s="71">
        <f t="shared" si="371"/>
        <v>110.23</v>
      </c>
      <c r="Y638" s="71">
        <f t="shared" si="371"/>
        <v>110.23</v>
      </c>
      <c r="Z638" s="71">
        <f t="shared" si="371"/>
        <v>110.23</v>
      </c>
      <c r="AA638" s="71">
        <f t="shared" si="371"/>
        <v>110.23</v>
      </c>
    </row>
    <row r="639" spans="1:27" collapsed="1" x14ac:dyDescent="0.2">
      <c r="B639" s="165" t="s">
        <v>392</v>
      </c>
    </row>
    <row r="640" spans="1:27" x14ac:dyDescent="0.2">
      <c r="B640" s="165" t="s">
        <v>392</v>
      </c>
    </row>
    <row r="641" spans="1:27" x14ac:dyDescent="0.2">
      <c r="A641" s="157" t="s">
        <v>861</v>
      </c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9"/>
    </row>
    <row r="642" spans="1:27" ht="15" customHeight="1" x14ac:dyDescent="0.2">
      <c r="A642" s="168" t="s">
        <v>862</v>
      </c>
      <c r="B642" s="169" t="s">
        <v>863</v>
      </c>
      <c r="C642" s="170" t="s">
        <v>864</v>
      </c>
      <c r="D642" s="161" t="s">
        <v>69</v>
      </c>
      <c r="E642" s="161" t="s">
        <v>70</v>
      </c>
      <c r="F642" s="161" t="s">
        <v>865</v>
      </c>
      <c r="G642" s="161" t="s">
        <v>866</v>
      </c>
      <c r="H642" s="171"/>
      <c r="I642" s="171"/>
      <c r="J642" s="171"/>
      <c r="K642" s="171"/>
      <c r="L642" s="171"/>
      <c r="M642" s="171"/>
      <c r="N642" s="171"/>
      <c r="O642" s="171"/>
      <c r="P642" s="171"/>
      <c r="Q642" s="171"/>
      <c r="R642" s="171"/>
      <c r="S642" s="171"/>
      <c r="T642" s="171"/>
      <c r="U642" s="171"/>
      <c r="V642" s="171"/>
      <c r="W642" s="171"/>
      <c r="X642" s="171"/>
      <c r="Y642" s="171"/>
      <c r="Z642" s="171"/>
      <c r="AA642" s="171"/>
    </row>
    <row r="643" spans="1:27" x14ac:dyDescent="0.2">
      <c r="A643" s="172"/>
      <c r="B643" s="173"/>
      <c r="C643" s="174"/>
      <c r="D643" s="175">
        <f>D644</f>
        <v>872323.24</v>
      </c>
      <c r="E643" s="175">
        <f t="shared" ref="E643:G643" si="372">E644</f>
        <v>872323.24</v>
      </c>
      <c r="F643" s="175">
        <f t="shared" si="372"/>
        <v>872323.24</v>
      </c>
      <c r="G643" s="175">
        <f t="shared" si="372"/>
        <v>872323.24</v>
      </c>
    </row>
    <row r="644" spans="1:27" ht="12.75" hidden="1" customHeight="1" outlineLevel="1" x14ac:dyDescent="0.2">
      <c r="A644" s="176" t="s">
        <v>867</v>
      </c>
      <c r="B644" s="177" t="s">
        <v>868</v>
      </c>
      <c r="C644" s="178" t="s">
        <v>864</v>
      </c>
      <c r="D644" s="71">
        <v>872323.24</v>
      </c>
      <c r="E644" s="71">
        <f>$D644</f>
        <v>872323.24</v>
      </c>
      <c r="F644" s="71">
        <f>$D644</f>
        <v>872323.24</v>
      </c>
      <c r="G644" s="71">
        <f>$D644</f>
        <v>872323.24</v>
      </c>
    </row>
    <row r="645" spans="1:27" collapsed="1" x14ac:dyDescent="0.2"/>
    <row r="647" spans="1:27" ht="12.75" customHeight="1" x14ac:dyDescent="0.25">
      <c r="A647" s="179" t="s">
        <v>84</v>
      </c>
      <c r="B647" s="179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1:27" ht="12.75" customHeight="1" x14ac:dyDescent="0.25">
      <c r="A648" s="180" t="s">
        <v>3163</v>
      </c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/>
      <c r="Q648"/>
      <c r="R648"/>
      <c r="S648"/>
      <c r="T648"/>
      <c r="U648"/>
      <c r="V648"/>
      <c r="W648"/>
      <c r="X648"/>
      <c r="Y648"/>
      <c r="Z648"/>
      <c r="AA648"/>
    </row>
    <row r="650" spans="1:27" x14ac:dyDescent="0.2">
      <c r="A650" s="83"/>
      <c r="B650" s="84"/>
    </row>
    <row r="651" spans="1:27" x14ac:dyDescent="0.2">
      <c r="A651" s="83"/>
      <c r="B651" s="85"/>
    </row>
    <row r="662" spans="2:2" hidden="1" x14ac:dyDescent="0.2">
      <c r="B662" s="181" t="s">
        <v>3164</v>
      </c>
    </row>
    <row r="663" spans="2:2" hidden="1" x14ac:dyDescent="0.2">
      <c r="B663" s="182" t="s">
        <v>3165</v>
      </c>
    </row>
  </sheetData>
  <autoFilter ref="B6:C584" xr:uid="{00000000-0001-0000-0800-000000000000}"/>
  <mergeCells count="12">
    <mergeCell ref="A641:AA641"/>
    <mergeCell ref="A642:A643"/>
    <mergeCell ref="B642:B643"/>
    <mergeCell ref="C642:C643"/>
    <mergeCell ref="A647:B647"/>
    <mergeCell ref="A648:O648"/>
    <mergeCell ref="A1:AA3"/>
    <mergeCell ref="A4:AA4"/>
    <mergeCell ref="A5:AA5"/>
    <mergeCell ref="A164:AA164"/>
    <mergeCell ref="A323:AA323"/>
    <mergeCell ref="A482:AA482"/>
  </mergeCells>
  <pageMargins left="0.25" right="0.25" top="0.75" bottom="0.75" header="0.3" footer="0.3"/>
  <pageSetup paperSize="9" scale="42" fitToHeight="0" orientation="landscape" r:id="rId1"/>
  <colBreaks count="1" manualBreakCount="1">
    <brk id="12" max="64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18</vt:i4>
      </vt:variant>
    </vt:vector>
  </HeadingPairs>
  <TitlesOfParts>
    <vt:vector size="36" baseType="lpstr">
      <vt:lpstr>C1</vt:lpstr>
      <vt:lpstr>П</vt:lpstr>
      <vt:lpstr>1</vt:lpstr>
      <vt:lpstr>1 РРЭ</vt:lpstr>
      <vt:lpstr>2</vt:lpstr>
      <vt:lpstr>3.1.</vt:lpstr>
      <vt:lpstr>3.2.</vt:lpstr>
      <vt:lpstr>3.2. РРЭ</vt:lpstr>
      <vt:lpstr>3.3.</vt:lpstr>
      <vt:lpstr>4.1.</vt:lpstr>
      <vt:lpstr>4.2.</vt:lpstr>
      <vt:lpstr>4.3.</vt:lpstr>
      <vt:lpstr>5.1.</vt:lpstr>
      <vt:lpstr>5.2.</vt:lpstr>
      <vt:lpstr>5.3.</vt:lpstr>
      <vt:lpstr>6.1.</vt:lpstr>
      <vt:lpstr>6.2.</vt:lpstr>
      <vt:lpstr>6.3.</vt:lpstr>
      <vt:lpstr>'1'!Область_печати</vt:lpstr>
      <vt:lpstr>'1 РРЭ'!Область_печати</vt:lpstr>
      <vt:lpstr>'2'!Область_печати</vt:lpstr>
      <vt:lpstr>'3.1.'!Область_печати</vt:lpstr>
      <vt:lpstr>'3.2.'!Область_печати</vt:lpstr>
      <vt:lpstr>'3.2. РРЭ'!Область_печати</vt:lpstr>
      <vt:lpstr>'3.3.'!Область_печати</vt:lpstr>
      <vt:lpstr>'4.1.'!Область_печати</vt:lpstr>
      <vt:lpstr>'4.2.'!Область_печати</vt:lpstr>
      <vt:lpstr>'4.3.'!Область_печати</vt:lpstr>
      <vt:lpstr>'5.1.'!Область_печати</vt:lpstr>
      <vt:lpstr>'5.2.'!Область_печати</vt:lpstr>
      <vt:lpstr>'5.3.'!Область_печати</vt:lpstr>
      <vt:lpstr>'6.1.'!Область_печати</vt:lpstr>
      <vt:lpstr>'6.2.'!Область_печати</vt:lpstr>
      <vt:lpstr>'6.3.'!Область_печати</vt:lpstr>
      <vt:lpstr>'C1'!Область_печати</vt:lpstr>
      <vt:lpstr>П!Область_печати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Кассина Екатерина Александровна</dc:creator>
  <cp:lastModifiedBy>Кассина Екатерина Александровна</cp:lastModifiedBy>
  <dcterms:created xsi:type="dcterms:W3CDTF">2023-06-14T07:16:47Z</dcterms:created>
  <dcterms:modified xsi:type="dcterms:W3CDTF">2023-06-14T07:20:44Z</dcterms:modified>
</cp:coreProperties>
</file>